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filterPrivacy="1" hidePivotFieldList="1"/>
  <xr:revisionPtr revIDLastSave="0" documentId="13_ncr:1_{89D5D7AA-244D-42EE-AA9F-847D28247272}" xr6:coauthVersionLast="47" xr6:coauthVersionMax="47" xr10:uidLastSave="{00000000-0000-0000-0000-000000000000}"/>
  <bookViews>
    <workbookView xWindow="-108" yWindow="-108" windowWidth="23256" windowHeight="12720" firstSheet="3" activeTab="5" xr2:uid="{00000000-000D-0000-FFFF-FFFF00000000}"/>
  </bookViews>
  <sheets>
    <sheet name="Huong dan" sheetId="1" r:id="rId1"/>
    <sheet name="Dashboard" sheetId="2" r:id="rId2"/>
    <sheet name="Glossary Giao Phẩm" sheetId="4" r:id="rId3"/>
    <sheet name="Dashboard Giao Phẩm" sheetId="31" r:id="rId4"/>
    <sheet name="Bc4Rawdata nạp vào Dasboard(GP)" sheetId="29" r:id="rId5"/>
    <sheet name="Bc1Clean và Transform Raw Data " sheetId="7" r:id="rId6"/>
    <sheet name="Bc2Pivot" sheetId="25" r:id="rId7"/>
    <sheet name="Bc3Pivot dữ liệu cần" sheetId="27" r:id="rId8"/>
    <sheet name="Mapping" sheetId="5" r:id="rId9"/>
  </sheets>
  <definedNames>
    <definedName name="_xlnm._FilterDatabase" localSheetId="5" hidden="1">'Bc1Clean và Transform Raw Data '!$A$1:$L$9097</definedName>
    <definedName name="_xlnm._FilterDatabase" localSheetId="4" hidden="1">'Bc4Rawdata nạp vào Dasboard(GP)'!$A$2:$M$80</definedName>
    <definedName name="_xlnm._FilterDatabase" localSheetId="8" hidden="1">#REF!</definedName>
    <definedName name="_xlcn.WorksheetConnection_RawData2A1Q90971" hidden="1">'Bc1Clean và Transform Raw Data '!$A$1:$Q$9097</definedName>
    <definedName name="Slicer_SEGMENT">#N/A</definedName>
    <definedName name="Slicer_SEGMENT1">#N/A</definedName>
    <definedName name="Slicer_SEGMENT2">#N/A</definedName>
    <definedName name="Slicer_ZONE_NAME">#N/A</definedName>
  </definedNames>
  <calcPr calcId="18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Raw Data (2)!$A$1:$Q$9097"/>
        </x15:modelTables>
      </x15:dataModel>
    </ext>
  </extLst>
</workbook>
</file>

<file path=xl/calcChain.xml><?xml version="1.0" encoding="utf-8"?>
<calcChain xmlns="http://schemas.openxmlformats.org/spreadsheetml/2006/main">
  <c r="I74" i="7" l="1"/>
  <c r="H74" i="7"/>
  <c r="A16" i="4"/>
  <c r="M4" i="29"/>
  <c r="M5" i="29"/>
  <c r="M6" i="29"/>
  <c r="M7" i="29"/>
  <c r="M8" i="29"/>
  <c r="M9" i="29"/>
  <c r="M10" i="29"/>
  <c r="M11" i="29"/>
  <c r="M12" i="29"/>
  <c r="M13" i="29"/>
  <c r="M14" i="29"/>
  <c r="M15" i="29"/>
  <c r="M16" i="29"/>
  <c r="M17" i="29"/>
  <c r="M18" i="29"/>
  <c r="M19" i="29"/>
  <c r="M20" i="29"/>
  <c r="M21" i="29"/>
  <c r="M22" i="29"/>
  <c r="M23" i="29"/>
  <c r="M24" i="29"/>
  <c r="M25" i="29"/>
  <c r="M26" i="29"/>
  <c r="M27" i="29"/>
  <c r="M28" i="29"/>
  <c r="M29" i="29"/>
  <c r="M30" i="29"/>
  <c r="M31" i="29"/>
  <c r="M32" i="29"/>
  <c r="M33" i="29"/>
  <c r="M34" i="29"/>
  <c r="M35" i="29"/>
  <c r="M36" i="29"/>
  <c r="M37" i="29"/>
  <c r="M38" i="29"/>
  <c r="M39" i="29"/>
  <c r="M40" i="29"/>
  <c r="M41" i="29"/>
  <c r="M42" i="29"/>
  <c r="M43" i="29"/>
  <c r="M44" i="29"/>
  <c r="M45" i="29"/>
  <c r="M46" i="29"/>
  <c r="M47" i="29"/>
  <c r="M48" i="29"/>
  <c r="M49" i="29"/>
  <c r="M50" i="29"/>
  <c r="M51" i="29"/>
  <c r="M52" i="29"/>
  <c r="M53" i="29"/>
  <c r="M54" i="29"/>
  <c r="M55" i="29"/>
  <c r="M56" i="29"/>
  <c r="M57" i="29"/>
  <c r="M58" i="29"/>
  <c r="M59" i="29"/>
  <c r="M60" i="29"/>
  <c r="M61" i="29"/>
  <c r="M62" i="29"/>
  <c r="M63" i="29"/>
  <c r="M64" i="29"/>
  <c r="M65" i="29"/>
  <c r="M66" i="29"/>
  <c r="M67" i="29"/>
  <c r="M68" i="29"/>
  <c r="M69" i="29"/>
  <c r="M70" i="29"/>
  <c r="M71" i="29"/>
  <c r="M72" i="29"/>
  <c r="M73" i="29"/>
  <c r="M74" i="29"/>
  <c r="M75" i="29"/>
  <c r="M76" i="29"/>
  <c r="M77" i="29"/>
  <c r="M78" i="29"/>
  <c r="M79" i="29"/>
  <c r="M80" i="29"/>
  <c r="M3" i="29"/>
  <c r="I4" i="29"/>
  <c r="I5" i="29"/>
  <c r="I6" i="29"/>
  <c r="I7" i="29"/>
  <c r="I8" i="29"/>
  <c r="I9" i="29"/>
  <c r="I10" i="29"/>
  <c r="I11" i="29"/>
  <c r="I12" i="29"/>
  <c r="I13" i="29"/>
  <c r="I14" i="29"/>
  <c r="I15" i="29"/>
  <c r="I16" i="29"/>
  <c r="I17" i="29"/>
  <c r="I18" i="29"/>
  <c r="I19" i="29"/>
  <c r="I20" i="29"/>
  <c r="I21" i="29"/>
  <c r="I22" i="29"/>
  <c r="I23" i="29"/>
  <c r="I24" i="29"/>
  <c r="I25" i="29"/>
  <c r="I26" i="29"/>
  <c r="I27" i="29"/>
  <c r="I28" i="29"/>
  <c r="I29" i="29"/>
  <c r="I30" i="29"/>
  <c r="I31" i="29"/>
  <c r="I32" i="29"/>
  <c r="I33" i="29"/>
  <c r="I34" i="29"/>
  <c r="I35" i="29"/>
  <c r="I36" i="29"/>
  <c r="I37" i="29"/>
  <c r="I38" i="29"/>
  <c r="I39" i="29"/>
  <c r="I40" i="29"/>
  <c r="I41" i="29"/>
  <c r="I42" i="29"/>
  <c r="I43" i="29"/>
  <c r="I44" i="29"/>
  <c r="I45" i="29"/>
  <c r="I46" i="29"/>
  <c r="I47" i="29"/>
  <c r="I48" i="29"/>
  <c r="I49" i="29"/>
  <c r="I50" i="29"/>
  <c r="I51" i="29"/>
  <c r="I52" i="29"/>
  <c r="I53" i="29"/>
  <c r="I54" i="29"/>
  <c r="I55" i="29"/>
  <c r="I56" i="29"/>
  <c r="I57" i="29"/>
  <c r="I58" i="29"/>
  <c r="I59" i="29"/>
  <c r="I60" i="29"/>
  <c r="I61" i="29"/>
  <c r="I62" i="29"/>
  <c r="I63" i="29"/>
  <c r="I64" i="29"/>
  <c r="I65" i="29"/>
  <c r="I66" i="29"/>
  <c r="I67" i="29"/>
  <c r="I68" i="29"/>
  <c r="I69" i="29"/>
  <c r="I70" i="29"/>
  <c r="I71" i="29"/>
  <c r="I72" i="29"/>
  <c r="I73" i="29"/>
  <c r="I74" i="29"/>
  <c r="I75" i="29"/>
  <c r="I76" i="29"/>
  <c r="I77" i="29"/>
  <c r="I78" i="29"/>
  <c r="I79" i="29"/>
  <c r="I80" i="29"/>
  <c r="I3" i="29"/>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3" i="29"/>
  <c r="I2" i="7"/>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1464" i="7"/>
  <c r="P1465" i="7"/>
  <c r="P1466" i="7"/>
  <c r="P1467" i="7"/>
  <c r="P1468" i="7"/>
  <c r="P1469" i="7"/>
  <c r="P1470" i="7"/>
  <c r="P1471" i="7"/>
  <c r="P1472" i="7"/>
  <c r="P1473" i="7"/>
  <c r="P1474" i="7"/>
  <c r="P1475" i="7"/>
  <c r="P1476" i="7"/>
  <c r="P1477" i="7"/>
  <c r="P1478" i="7"/>
  <c r="P1479" i="7"/>
  <c r="P1480" i="7"/>
  <c r="P1481" i="7"/>
  <c r="P1482" i="7"/>
  <c r="P1483" i="7"/>
  <c r="P1484" i="7"/>
  <c r="P1485" i="7"/>
  <c r="P1486" i="7"/>
  <c r="P1487" i="7"/>
  <c r="P1488" i="7"/>
  <c r="P1489" i="7"/>
  <c r="P1490" i="7"/>
  <c r="P1491" i="7"/>
  <c r="P1492" i="7"/>
  <c r="P1493" i="7"/>
  <c r="P1494" i="7"/>
  <c r="P1495" i="7"/>
  <c r="P1496" i="7"/>
  <c r="P1497" i="7"/>
  <c r="P1498" i="7"/>
  <c r="P1499" i="7"/>
  <c r="P1500" i="7"/>
  <c r="P1501" i="7"/>
  <c r="P1502" i="7"/>
  <c r="P1503" i="7"/>
  <c r="P1504" i="7"/>
  <c r="P1505" i="7"/>
  <c r="P1506" i="7"/>
  <c r="P1507" i="7"/>
  <c r="P1508" i="7"/>
  <c r="P1509" i="7"/>
  <c r="P1510" i="7"/>
  <c r="P1511" i="7"/>
  <c r="P1512" i="7"/>
  <c r="P1513" i="7"/>
  <c r="P1514" i="7"/>
  <c r="P1515" i="7"/>
  <c r="P1516" i="7"/>
  <c r="P1517" i="7"/>
  <c r="P1518" i="7"/>
  <c r="P1519" i="7"/>
  <c r="P1520" i="7"/>
  <c r="P1521" i="7"/>
  <c r="P1522" i="7"/>
  <c r="P1523" i="7"/>
  <c r="P1524" i="7"/>
  <c r="P1525" i="7"/>
  <c r="P1526" i="7"/>
  <c r="P1527" i="7"/>
  <c r="P1528" i="7"/>
  <c r="P1529" i="7"/>
  <c r="P1530" i="7"/>
  <c r="P1531" i="7"/>
  <c r="P1532" i="7"/>
  <c r="P1533" i="7"/>
  <c r="P1534" i="7"/>
  <c r="P1535" i="7"/>
  <c r="P1536" i="7"/>
  <c r="P1537" i="7"/>
  <c r="P1538" i="7"/>
  <c r="P1539" i="7"/>
  <c r="P1540" i="7"/>
  <c r="P1541" i="7"/>
  <c r="P1542" i="7"/>
  <c r="P1543" i="7"/>
  <c r="P1544" i="7"/>
  <c r="P1545" i="7"/>
  <c r="P1546" i="7"/>
  <c r="P1547" i="7"/>
  <c r="P1548" i="7"/>
  <c r="P1549" i="7"/>
  <c r="P1550" i="7"/>
  <c r="P1551" i="7"/>
  <c r="P1552" i="7"/>
  <c r="P1553" i="7"/>
  <c r="P1554" i="7"/>
  <c r="P1555" i="7"/>
  <c r="P1556" i="7"/>
  <c r="P1557" i="7"/>
  <c r="P1558" i="7"/>
  <c r="P1559" i="7"/>
  <c r="P1560" i="7"/>
  <c r="P1561" i="7"/>
  <c r="P1562" i="7"/>
  <c r="P1563" i="7"/>
  <c r="P1564" i="7"/>
  <c r="P1565" i="7"/>
  <c r="P1566" i="7"/>
  <c r="P1567" i="7"/>
  <c r="P1568" i="7"/>
  <c r="P1569" i="7"/>
  <c r="P1570" i="7"/>
  <c r="P1571" i="7"/>
  <c r="P1572" i="7"/>
  <c r="P1573" i="7"/>
  <c r="P1574" i="7"/>
  <c r="P1575" i="7"/>
  <c r="P1576" i="7"/>
  <c r="P1577" i="7"/>
  <c r="P1578" i="7"/>
  <c r="P1579" i="7"/>
  <c r="P1580" i="7"/>
  <c r="P1581" i="7"/>
  <c r="P1582" i="7"/>
  <c r="P1583" i="7"/>
  <c r="P1584" i="7"/>
  <c r="P1585" i="7"/>
  <c r="P1586" i="7"/>
  <c r="P1587" i="7"/>
  <c r="P1588" i="7"/>
  <c r="P1589" i="7"/>
  <c r="P1590" i="7"/>
  <c r="P1591" i="7"/>
  <c r="P1592" i="7"/>
  <c r="P1593" i="7"/>
  <c r="P1594" i="7"/>
  <c r="P1595" i="7"/>
  <c r="P1596" i="7"/>
  <c r="P1597" i="7"/>
  <c r="P1598" i="7"/>
  <c r="P1599" i="7"/>
  <c r="P1600" i="7"/>
  <c r="P1601" i="7"/>
  <c r="P1602" i="7"/>
  <c r="P1603" i="7"/>
  <c r="P1604" i="7"/>
  <c r="P1605" i="7"/>
  <c r="P1606" i="7"/>
  <c r="P1607" i="7"/>
  <c r="P1608" i="7"/>
  <c r="P1609" i="7"/>
  <c r="P1610" i="7"/>
  <c r="P1611" i="7"/>
  <c r="P1612" i="7"/>
  <c r="P1613" i="7"/>
  <c r="P1614" i="7"/>
  <c r="P1615" i="7"/>
  <c r="P1616" i="7"/>
  <c r="P1617" i="7"/>
  <c r="P1618" i="7"/>
  <c r="P1619" i="7"/>
  <c r="P1620" i="7"/>
  <c r="P1621" i="7"/>
  <c r="P1622" i="7"/>
  <c r="P1623" i="7"/>
  <c r="P1624" i="7"/>
  <c r="P1625" i="7"/>
  <c r="P1626" i="7"/>
  <c r="P1627" i="7"/>
  <c r="P1628" i="7"/>
  <c r="P1629" i="7"/>
  <c r="P1630" i="7"/>
  <c r="P1631" i="7"/>
  <c r="P1632" i="7"/>
  <c r="P1633" i="7"/>
  <c r="P1634" i="7"/>
  <c r="P1635" i="7"/>
  <c r="P1636" i="7"/>
  <c r="P1637" i="7"/>
  <c r="P1638" i="7"/>
  <c r="P1639" i="7"/>
  <c r="P1640" i="7"/>
  <c r="P1641" i="7"/>
  <c r="P1642" i="7"/>
  <c r="P1643" i="7"/>
  <c r="P1644" i="7"/>
  <c r="P1645" i="7"/>
  <c r="P1646" i="7"/>
  <c r="P1647" i="7"/>
  <c r="P1648" i="7"/>
  <c r="P1649" i="7"/>
  <c r="P1650" i="7"/>
  <c r="P1651" i="7"/>
  <c r="P1652" i="7"/>
  <c r="P1653" i="7"/>
  <c r="P1654" i="7"/>
  <c r="P1655" i="7"/>
  <c r="P1656" i="7"/>
  <c r="P1657" i="7"/>
  <c r="P1658" i="7"/>
  <c r="P1659" i="7"/>
  <c r="P1660" i="7"/>
  <c r="P1661" i="7"/>
  <c r="P1662" i="7"/>
  <c r="P1663" i="7"/>
  <c r="P1664" i="7"/>
  <c r="P1665" i="7"/>
  <c r="P1666" i="7"/>
  <c r="P1667" i="7"/>
  <c r="P1668" i="7"/>
  <c r="P1669" i="7"/>
  <c r="P1670" i="7"/>
  <c r="P1671" i="7"/>
  <c r="P1672" i="7"/>
  <c r="P1673" i="7"/>
  <c r="P1674" i="7"/>
  <c r="P1675" i="7"/>
  <c r="P1676" i="7"/>
  <c r="P1677" i="7"/>
  <c r="P1678" i="7"/>
  <c r="P1679" i="7"/>
  <c r="P1680" i="7"/>
  <c r="P1681" i="7"/>
  <c r="P1682" i="7"/>
  <c r="P1683" i="7"/>
  <c r="P1684" i="7"/>
  <c r="P1685" i="7"/>
  <c r="P1686" i="7"/>
  <c r="P1687" i="7"/>
  <c r="P1688" i="7"/>
  <c r="P1689" i="7"/>
  <c r="P1690" i="7"/>
  <c r="P1691" i="7"/>
  <c r="P1692" i="7"/>
  <c r="P1693" i="7"/>
  <c r="P1694" i="7"/>
  <c r="P1695" i="7"/>
  <c r="P1696" i="7"/>
  <c r="P1697" i="7"/>
  <c r="P1698" i="7"/>
  <c r="P1699" i="7"/>
  <c r="P1700" i="7"/>
  <c r="P1701" i="7"/>
  <c r="P1702" i="7"/>
  <c r="P1703" i="7"/>
  <c r="P1704" i="7"/>
  <c r="P1705" i="7"/>
  <c r="P1706" i="7"/>
  <c r="P1707" i="7"/>
  <c r="P1708" i="7"/>
  <c r="P1709" i="7"/>
  <c r="P1710" i="7"/>
  <c r="P1711" i="7"/>
  <c r="P1712" i="7"/>
  <c r="P1713" i="7"/>
  <c r="P1714" i="7"/>
  <c r="P1715" i="7"/>
  <c r="P1716" i="7"/>
  <c r="P1717" i="7"/>
  <c r="P1718" i="7"/>
  <c r="P1719" i="7"/>
  <c r="P1720" i="7"/>
  <c r="P1721" i="7"/>
  <c r="P1722" i="7"/>
  <c r="P1723" i="7"/>
  <c r="P1724" i="7"/>
  <c r="P1725" i="7"/>
  <c r="P1726" i="7"/>
  <c r="P1727" i="7"/>
  <c r="P1728" i="7"/>
  <c r="P1729" i="7"/>
  <c r="P1730" i="7"/>
  <c r="P1731" i="7"/>
  <c r="P1732" i="7"/>
  <c r="P1733" i="7"/>
  <c r="P1734" i="7"/>
  <c r="P1735" i="7"/>
  <c r="P1736" i="7"/>
  <c r="P1737" i="7"/>
  <c r="P1738" i="7"/>
  <c r="P1739" i="7"/>
  <c r="P1740" i="7"/>
  <c r="P1741" i="7"/>
  <c r="P1742" i="7"/>
  <c r="P1743" i="7"/>
  <c r="P1744" i="7"/>
  <c r="P1745" i="7"/>
  <c r="P1746" i="7"/>
  <c r="P1747" i="7"/>
  <c r="P1748" i="7"/>
  <c r="P1749" i="7"/>
  <c r="P1750" i="7"/>
  <c r="P1751" i="7"/>
  <c r="P1752" i="7"/>
  <c r="P1753" i="7"/>
  <c r="P1754" i="7"/>
  <c r="P1755" i="7"/>
  <c r="P1756" i="7"/>
  <c r="P1757" i="7"/>
  <c r="P1758" i="7"/>
  <c r="P1759" i="7"/>
  <c r="P1760" i="7"/>
  <c r="P1761" i="7"/>
  <c r="P1762" i="7"/>
  <c r="P1763" i="7"/>
  <c r="P1764" i="7"/>
  <c r="P1765" i="7"/>
  <c r="P1766" i="7"/>
  <c r="P1767" i="7"/>
  <c r="P1768" i="7"/>
  <c r="P1769" i="7"/>
  <c r="P1770" i="7"/>
  <c r="P1771" i="7"/>
  <c r="P1772" i="7"/>
  <c r="P1773" i="7"/>
  <c r="P1774" i="7"/>
  <c r="P1775" i="7"/>
  <c r="P1776" i="7"/>
  <c r="P1777" i="7"/>
  <c r="P1778" i="7"/>
  <c r="P1779" i="7"/>
  <c r="P1780" i="7"/>
  <c r="P1781" i="7"/>
  <c r="P1782" i="7"/>
  <c r="P1783" i="7"/>
  <c r="P1784" i="7"/>
  <c r="P1785" i="7"/>
  <c r="P1786" i="7"/>
  <c r="P1787" i="7"/>
  <c r="P1788" i="7"/>
  <c r="P1789" i="7"/>
  <c r="P1790" i="7"/>
  <c r="P1791" i="7"/>
  <c r="P1792" i="7"/>
  <c r="P1793" i="7"/>
  <c r="P1794" i="7"/>
  <c r="P1795" i="7"/>
  <c r="P1796" i="7"/>
  <c r="P1797" i="7"/>
  <c r="P1798" i="7"/>
  <c r="P1799" i="7"/>
  <c r="P1800" i="7"/>
  <c r="P1801" i="7"/>
  <c r="P1802" i="7"/>
  <c r="P1803" i="7"/>
  <c r="P1804" i="7"/>
  <c r="P1805" i="7"/>
  <c r="P1806" i="7"/>
  <c r="P1807" i="7"/>
  <c r="P1808" i="7"/>
  <c r="P1809" i="7"/>
  <c r="P1810" i="7"/>
  <c r="P1811" i="7"/>
  <c r="P1812" i="7"/>
  <c r="P1813" i="7"/>
  <c r="P1814" i="7"/>
  <c r="P1815" i="7"/>
  <c r="P1816" i="7"/>
  <c r="P1817" i="7"/>
  <c r="P1818" i="7"/>
  <c r="P1819" i="7"/>
  <c r="P1820" i="7"/>
  <c r="P1821" i="7"/>
  <c r="P1822" i="7"/>
  <c r="P1823" i="7"/>
  <c r="P1824" i="7"/>
  <c r="P1825" i="7"/>
  <c r="P1826" i="7"/>
  <c r="P1827" i="7"/>
  <c r="P1828" i="7"/>
  <c r="P1829" i="7"/>
  <c r="P1830" i="7"/>
  <c r="P1831" i="7"/>
  <c r="P1832" i="7"/>
  <c r="P1833" i="7"/>
  <c r="P1834" i="7"/>
  <c r="P1835" i="7"/>
  <c r="P1836" i="7"/>
  <c r="P1837" i="7"/>
  <c r="P1838" i="7"/>
  <c r="P1839" i="7"/>
  <c r="P1840" i="7"/>
  <c r="P1841" i="7"/>
  <c r="P1842" i="7"/>
  <c r="P1843" i="7"/>
  <c r="P1844" i="7"/>
  <c r="P1845" i="7"/>
  <c r="P1846" i="7"/>
  <c r="P1847" i="7"/>
  <c r="P1848" i="7"/>
  <c r="P1849" i="7"/>
  <c r="P1850" i="7"/>
  <c r="P1851" i="7"/>
  <c r="P1852" i="7"/>
  <c r="P1853" i="7"/>
  <c r="P1854" i="7"/>
  <c r="P1855" i="7"/>
  <c r="P1856" i="7"/>
  <c r="P1857" i="7"/>
  <c r="P1858" i="7"/>
  <c r="P1859" i="7"/>
  <c r="P1860" i="7"/>
  <c r="P1861" i="7"/>
  <c r="P1862" i="7"/>
  <c r="P1863" i="7"/>
  <c r="P1864" i="7"/>
  <c r="P1865" i="7"/>
  <c r="P1866" i="7"/>
  <c r="P1867" i="7"/>
  <c r="P1868" i="7"/>
  <c r="P1869" i="7"/>
  <c r="P1870" i="7"/>
  <c r="P1871" i="7"/>
  <c r="P1872" i="7"/>
  <c r="P1873" i="7"/>
  <c r="P1874" i="7"/>
  <c r="P1875" i="7"/>
  <c r="P1876" i="7"/>
  <c r="P1877" i="7"/>
  <c r="P1878" i="7"/>
  <c r="P1879" i="7"/>
  <c r="P1880" i="7"/>
  <c r="P1881" i="7"/>
  <c r="P1882" i="7"/>
  <c r="P1883" i="7"/>
  <c r="P1884" i="7"/>
  <c r="P1885" i="7"/>
  <c r="P1886" i="7"/>
  <c r="P1887" i="7"/>
  <c r="P1888" i="7"/>
  <c r="P1889" i="7"/>
  <c r="P1890" i="7"/>
  <c r="P1891" i="7"/>
  <c r="P1892" i="7"/>
  <c r="P1893" i="7"/>
  <c r="P1894" i="7"/>
  <c r="P1895" i="7"/>
  <c r="P1896" i="7"/>
  <c r="P1897" i="7"/>
  <c r="P1898" i="7"/>
  <c r="P1899" i="7"/>
  <c r="P1900" i="7"/>
  <c r="P1901" i="7"/>
  <c r="P1902" i="7"/>
  <c r="P1903" i="7"/>
  <c r="P1904" i="7"/>
  <c r="P1905" i="7"/>
  <c r="P1906" i="7"/>
  <c r="P1907" i="7"/>
  <c r="P1908" i="7"/>
  <c r="P1909" i="7"/>
  <c r="P1910" i="7"/>
  <c r="P1911" i="7"/>
  <c r="P1912" i="7"/>
  <c r="P1913" i="7"/>
  <c r="P1914" i="7"/>
  <c r="P1915" i="7"/>
  <c r="P1916" i="7"/>
  <c r="P1917" i="7"/>
  <c r="P1918" i="7"/>
  <c r="P1919" i="7"/>
  <c r="P1920" i="7"/>
  <c r="P1921" i="7"/>
  <c r="P1922" i="7"/>
  <c r="P1923" i="7"/>
  <c r="P1924" i="7"/>
  <c r="P1925" i="7"/>
  <c r="P1926" i="7"/>
  <c r="P1927" i="7"/>
  <c r="P1928" i="7"/>
  <c r="P1929" i="7"/>
  <c r="P1930" i="7"/>
  <c r="P1931" i="7"/>
  <c r="P1932" i="7"/>
  <c r="P1933" i="7"/>
  <c r="P1934" i="7"/>
  <c r="P1935" i="7"/>
  <c r="P1936" i="7"/>
  <c r="P1937" i="7"/>
  <c r="P1938" i="7"/>
  <c r="P1939" i="7"/>
  <c r="P1940" i="7"/>
  <c r="P1941" i="7"/>
  <c r="P1942" i="7"/>
  <c r="P1943" i="7"/>
  <c r="P1944" i="7"/>
  <c r="P1945" i="7"/>
  <c r="P1946" i="7"/>
  <c r="P1947" i="7"/>
  <c r="P1948" i="7"/>
  <c r="P1949" i="7"/>
  <c r="P1950" i="7"/>
  <c r="P1951" i="7"/>
  <c r="P1952" i="7"/>
  <c r="P1953" i="7"/>
  <c r="P1954" i="7"/>
  <c r="P1955" i="7"/>
  <c r="P1956" i="7"/>
  <c r="P1957" i="7"/>
  <c r="P1958" i="7"/>
  <c r="P1959" i="7"/>
  <c r="P1960" i="7"/>
  <c r="P1961" i="7"/>
  <c r="P1962" i="7"/>
  <c r="P1963" i="7"/>
  <c r="P1964" i="7"/>
  <c r="P1965" i="7"/>
  <c r="P1966" i="7"/>
  <c r="P1967" i="7"/>
  <c r="P1968" i="7"/>
  <c r="P1969" i="7"/>
  <c r="P1970" i="7"/>
  <c r="P1971" i="7"/>
  <c r="P1972" i="7"/>
  <c r="P1973" i="7"/>
  <c r="P1974" i="7"/>
  <c r="P1975" i="7"/>
  <c r="P1976" i="7"/>
  <c r="P1977" i="7"/>
  <c r="P1978" i="7"/>
  <c r="P1979" i="7"/>
  <c r="P1980" i="7"/>
  <c r="P1981" i="7"/>
  <c r="P1982" i="7"/>
  <c r="P1983" i="7"/>
  <c r="P1984" i="7"/>
  <c r="P1985" i="7"/>
  <c r="P1986" i="7"/>
  <c r="P1987" i="7"/>
  <c r="P1988" i="7"/>
  <c r="P1989" i="7"/>
  <c r="P1990" i="7"/>
  <c r="P1991" i="7"/>
  <c r="P1992" i="7"/>
  <c r="P1993" i="7"/>
  <c r="P1994" i="7"/>
  <c r="P1995" i="7"/>
  <c r="P1996" i="7"/>
  <c r="P1997" i="7"/>
  <c r="P1998" i="7"/>
  <c r="P1999" i="7"/>
  <c r="P2000" i="7"/>
  <c r="P2001" i="7"/>
  <c r="P2002" i="7"/>
  <c r="P2003" i="7"/>
  <c r="P2004" i="7"/>
  <c r="P2005" i="7"/>
  <c r="P2006" i="7"/>
  <c r="P2007" i="7"/>
  <c r="P2008" i="7"/>
  <c r="P2009" i="7"/>
  <c r="P2010" i="7"/>
  <c r="P2011" i="7"/>
  <c r="P2012" i="7"/>
  <c r="P2013" i="7"/>
  <c r="P2014" i="7"/>
  <c r="P2015" i="7"/>
  <c r="P2016" i="7"/>
  <c r="P2017" i="7"/>
  <c r="P2018" i="7"/>
  <c r="P2019" i="7"/>
  <c r="P2020" i="7"/>
  <c r="P2021" i="7"/>
  <c r="P2022" i="7"/>
  <c r="P2023" i="7"/>
  <c r="P2024" i="7"/>
  <c r="P2025" i="7"/>
  <c r="P2026" i="7"/>
  <c r="P2027" i="7"/>
  <c r="P2028" i="7"/>
  <c r="P2029" i="7"/>
  <c r="P2030" i="7"/>
  <c r="P2031" i="7"/>
  <c r="P2032" i="7"/>
  <c r="P2033" i="7"/>
  <c r="P2034" i="7"/>
  <c r="P2035" i="7"/>
  <c r="P2036" i="7"/>
  <c r="P2037" i="7"/>
  <c r="P2038" i="7"/>
  <c r="P2039" i="7"/>
  <c r="P2040" i="7"/>
  <c r="P2041" i="7"/>
  <c r="P2042" i="7"/>
  <c r="P2043" i="7"/>
  <c r="P2044" i="7"/>
  <c r="P2045" i="7"/>
  <c r="P2046" i="7"/>
  <c r="P2047" i="7"/>
  <c r="P2048" i="7"/>
  <c r="P2049" i="7"/>
  <c r="P2050" i="7"/>
  <c r="P2051" i="7"/>
  <c r="P2052" i="7"/>
  <c r="P2053" i="7"/>
  <c r="P2054" i="7"/>
  <c r="P2055" i="7"/>
  <c r="P2056" i="7"/>
  <c r="P2057" i="7"/>
  <c r="P2058" i="7"/>
  <c r="P2059" i="7"/>
  <c r="P2060" i="7"/>
  <c r="P2061" i="7"/>
  <c r="P2062" i="7"/>
  <c r="P2063" i="7"/>
  <c r="P2064" i="7"/>
  <c r="P2065" i="7"/>
  <c r="P2066" i="7"/>
  <c r="P2067" i="7"/>
  <c r="P2068" i="7"/>
  <c r="P2069" i="7"/>
  <c r="P2070" i="7"/>
  <c r="P2071" i="7"/>
  <c r="P2072" i="7"/>
  <c r="P2073" i="7"/>
  <c r="P2074" i="7"/>
  <c r="P2075" i="7"/>
  <c r="P2076" i="7"/>
  <c r="P2077" i="7"/>
  <c r="P2078" i="7"/>
  <c r="P2079" i="7"/>
  <c r="P2080" i="7"/>
  <c r="P2081" i="7"/>
  <c r="P2082" i="7"/>
  <c r="P2083" i="7"/>
  <c r="P2084" i="7"/>
  <c r="P2085" i="7"/>
  <c r="P2086" i="7"/>
  <c r="P2087" i="7"/>
  <c r="P2088" i="7"/>
  <c r="P2089" i="7"/>
  <c r="P2090" i="7"/>
  <c r="P2091" i="7"/>
  <c r="P2092" i="7"/>
  <c r="P2093" i="7"/>
  <c r="P2094" i="7"/>
  <c r="P2095" i="7"/>
  <c r="P2096" i="7"/>
  <c r="P2097" i="7"/>
  <c r="P2098" i="7"/>
  <c r="P2099" i="7"/>
  <c r="P2100" i="7"/>
  <c r="P2101" i="7"/>
  <c r="P2102" i="7"/>
  <c r="P2103" i="7"/>
  <c r="P2104" i="7"/>
  <c r="P2105" i="7"/>
  <c r="P2106" i="7"/>
  <c r="P2107" i="7"/>
  <c r="P2108" i="7"/>
  <c r="P2109" i="7"/>
  <c r="P2110" i="7"/>
  <c r="P2111" i="7"/>
  <c r="P2112" i="7"/>
  <c r="P2113" i="7"/>
  <c r="P2114" i="7"/>
  <c r="P2115" i="7"/>
  <c r="P2116" i="7"/>
  <c r="P2117" i="7"/>
  <c r="P2118" i="7"/>
  <c r="P2119" i="7"/>
  <c r="P2120" i="7"/>
  <c r="P2121" i="7"/>
  <c r="P2122" i="7"/>
  <c r="P2123" i="7"/>
  <c r="P2124" i="7"/>
  <c r="P2125" i="7"/>
  <c r="P2126" i="7"/>
  <c r="P2127" i="7"/>
  <c r="P2128" i="7"/>
  <c r="P2129" i="7"/>
  <c r="P2130" i="7"/>
  <c r="P2131" i="7"/>
  <c r="P2132" i="7"/>
  <c r="P2133" i="7"/>
  <c r="P2134" i="7"/>
  <c r="P2135" i="7"/>
  <c r="P2136" i="7"/>
  <c r="P2137" i="7"/>
  <c r="P2138" i="7"/>
  <c r="P2139" i="7"/>
  <c r="P2140" i="7"/>
  <c r="P2141" i="7"/>
  <c r="P2142" i="7"/>
  <c r="P2143" i="7"/>
  <c r="P2144" i="7"/>
  <c r="P2145" i="7"/>
  <c r="P2146" i="7"/>
  <c r="P2147" i="7"/>
  <c r="P2148" i="7"/>
  <c r="P2149" i="7"/>
  <c r="P2150" i="7"/>
  <c r="P2151" i="7"/>
  <c r="P2152" i="7"/>
  <c r="P2153" i="7"/>
  <c r="P2154" i="7"/>
  <c r="P2155" i="7"/>
  <c r="P2156" i="7"/>
  <c r="P2157" i="7"/>
  <c r="P2158" i="7"/>
  <c r="P2159" i="7"/>
  <c r="P2160" i="7"/>
  <c r="P2161" i="7"/>
  <c r="P2162" i="7"/>
  <c r="P2163" i="7"/>
  <c r="P2164" i="7"/>
  <c r="P2165" i="7"/>
  <c r="P2166" i="7"/>
  <c r="P2167" i="7"/>
  <c r="P2168" i="7"/>
  <c r="P2169" i="7"/>
  <c r="P2170" i="7"/>
  <c r="P2171" i="7"/>
  <c r="P2172" i="7"/>
  <c r="P2173" i="7"/>
  <c r="P2174" i="7"/>
  <c r="P2175" i="7"/>
  <c r="P2176" i="7"/>
  <c r="P2177" i="7"/>
  <c r="P2178" i="7"/>
  <c r="P2179" i="7"/>
  <c r="P2180" i="7"/>
  <c r="P2181" i="7"/>
  <c r="P2182" i="7"/>
  <c r="P2183" i="7"/>
  <c r="P2184" i="7"/>
  <c r="P2185" i="7"/>
  <c r="P2186" i="7"/>
  <c r="P2187" i="7"/>
  <c r="P2188" i="7"/>
  <c r="P2189" i="7"/>
  <c r="P2190" i="7"/>
  <c r="P2191" i="7"/>
  <c r="P2192" i="7"/>
  <c r="P2193" i="7"/>
  <c r="P2194" i="7"/>
  <c r="P2195" i="7"/>
  <c r="P2196" i="7"/>
  <c r="P2197" i="7"/>
  <c r="P2198" i="7"/>
  <c r="P2199" i="7"/>
  <c r="P2200" i="7"/>
  <c r="P2201" i="7"/>
  <c r="P2202" i="7"/>
  <c r="P2203" i="7"/>
  <c r="P2204" i="7"/>
  <c r="P2205" i="7"/>
  <c r="P2206" i="7"/>
  <c r="P2207" i="7"/>
  <c r="P2208" i="7"/>
  <c r="P2209" i="7"/>
  <c r="P2210" i="7"/>
  <c r="P2211" i="7"/>
  <c r="P2212" i="7"/>
  <c r="P2213" i="7"/>
  <c r="P2214" i="7"/>
  <c r="P2215" i="7"/>
  <c r="P2216" i="7"/>
  <c r="P2217" i="7"/>
  <c r="P2218" i="7"/>
  <c r="P2219" i="7"/>
  <c r="P2220" i="7"/>
  <c r="P2221" i="7"/>
  <c r="P2222" i="7"/>
  <c r="P2223" i="7"/>
  <c r="P2224" i="7"/>
  <c r="P2225" i="7"/>
  <c r="P2226" i="7"/>
  <c r="P2227" i="7"/>
  <c r="P2228" i="7"/>
  <c r="P2229" i="7"/>
  <c r="P2230" i="7"/>
  <c r="P2231" i="7"/>
  <c r="P2232" i="7"/>
  <c r="P2233" i="7"/>
  <c r="P2234" i="7"/>
  <c r="P2235" i="7"/>
  <c r="P2236" i="7"/>
  <c r="P2237" i="7"/>
  <c r="P2238" i="7"/>
  <c r="P2239" i="7"/>
  <c r="P2240" i="7"/>
  <c r="P2241" i="7"/>
  <c r="P2242" i="7"/>
  <c r="P2243" i="7"/>
  <c r="P2244" i="7"/>
  <c r="P2245" i="7"/>
  <c r="P2246" i="7"/>
  <c r="P2247" i="7"/>
  <c r="P2248" i="7"/>
  <c r="P2249" i="7"/>
  <c r="P2250" i="7"/>
  <c r="P2251" i="7"/>
  <c r="P2252" i="7"/>
  <c r="P2253" i="7"/>
  <c r="P2254" i="7"/>
  <c r="P2255" i="7"/>
  <c r="P2256" i="7"/>
  <c r="P2257" i="7"/>
  <c r="P2258" i="7"/>
  <c r="P2259" i="7"/>
  <c r="P2260" i="7"/>
  <c r="P2261" i="7"/>
  <c r="P2262" i="7"/>
  <c r="P2263" i="7"/>
  <c r="P2264" i="7"/>
  <c r="P2265" i="7"/>
  <c r="P2266" i="7"/>
  <c r="P2267" i="7"/>
  <c r="P2268" i="7"/>
  <c r="P2269" i="7"/>
  <c r="P2270" i="7"/>
  <c r="P2271" i="7"/>
  <c r="P2272" i="7"/>
  <c r="P2273" i="7"/>
  <c r="P2274" i="7"/>
  <c r="P2275" i="7"/>
  <c r="P2276" i="7"/>
  <c r="P2277" i="7"/>
  <c r="P2278" i="7"/>
  <c r="P2279" i="7"/>
  <c r="P2280" i="7"/>
  <c r="P2281" i="7"/>
  <c r="P2282" i="7"/>
  <c r="P2283" i="7"/>
  <c r="P2284" i="7"/>
  <c r="P2285" i="7"/>
  <c r="P2286" i="7"/>
  <c r="P2287" i="7"/>
  <c r="P2288" i="7"/>
  <c r="P2289" i="7"/>
  <c r="P2290" i="7"/>
  <c r="P2291" i="7"/>
  <c r="P2292" i="7"/>
  <c r="P2293" i="7"/>
  <c r="P2294" i="7"/>
  <c r="P2295" i="7"/>
  <c r="P2296" i="7"/>
  <c r="P2297" i="7"/>
  <c r="P2298" i="7"/>
  <c r="P2299" i="7"/>
  <c r="P2300" i="7"/>
  <c r="P2301" i="7"/>
  <c r="P2302" i="7"/>
  <c r="P2303" i="7"/>
  <c r="P2304" i="7"/>
  <c r="P2305" i="7"/>
  <c r="P2306" i="7"/>
  <c r="P2307" i="7"/>
  <c r="P2308" i="7"/>
  <c r="P2309" i="7"/>
  <c r="P2310" i="7"/>
  <c r="P2311" i="7"/>
  <c r="P2312" i="7"/>
  <c r="P2313" i="7"/>
  <c r="P2314" i="7"/>
  <c r="P2315" i="7"/>
  <c r="P2316" i="7"/>
  <c r="P2317" i="7"/>
  <c r="P2318" i="7"/>
  <c r="P2319" i="7"/>
  <c r="P2320" i="7"/>
  <c r="P2321" i="7"/>
  <c r="P2322" i="7"/>
  <c r="P2323" i="7"/>
  <c r="P2324" i="7"/>
  <c r="P2325" i="7"/>
  <c r="P2326" i="7"/>
  <c r="P2327" i="7"/>
  <c r="P2328" i="7"/>
  <c r="P2329" i="7"/>
  <c r="P2330" i="7"/>
  <c r="P2331" i="7"/>
  <c r="P2332" i="7"/>
  <c r="P2333" i="7"/>
  <c r="P2334" i="7"/>
  <c r="P2335" i="7"/>
  <c r="P2336" i="7"/>
  <c r="P2337" i="7"/>
  <c r="P2338" i="7"/>
  <c r="P2339" i="7"/>
  <c r="P2340" i="7"/>
  <c r="P2341" i="7"/>
  <c r="P2342" i="7"/>
  <c r="P2343" i="7"/>
  <c r="P2344" i="7"/>
  <c r="P2345" i="7"/>
  <c r="P2346" i="7"/>
  <c r="P2347" i="7"/>
  <c r="P2348" i="7"/>
  <c r="P2349" i="7"/>
  <c r="P2350" i="7"/>
  <c r="P2351" i="7"/>
  <c r="P2352" i="7"/>
  <c r="P2353" i="7"/>
  <c r="P2354" i="7"/>
  <c r="P2355" i="7"/>
  <c r="P2356" i="7"/>
  <c r="P2357" i="7"/>
  <c r="P2358" i="7"/>
  <c r="P2359" i="7"/>
  <c r="P2360" i="7"/>
  <c r="P2361" i="7"/>
  <c r="P2362" i="7"/>
  <c r="P2363" i="7"/>
  <c r="P2364" i="7"/>
  <c r="P2365" i="7"/>
  <c r="P2366" i="7"/>
  <c r="P2367" i="7"/>
  <c r="P2368" i="7"/>
  <c r="P2369" i="7"/>
  <c r="P2370" i="7"/>
  <c r="P2371" i="7"/>
  <c r="P2372" i="7"/>
  <c r="P2373" i="7"/>
  <c r="P2374" i="7"/>
  <c r="P2375" i="7"/>
  <c r="P2376" i="7"/>
  <c r="P2377" i="7"/>
  <c r="P2378" i="7"/>
  <c r="P2379" i="7"/>
  <c r="P2380" i="7"/>
  <c r="P2381" i="7"/>
  <c r="P2382" i="7"/>
  <c r="P2383" i="7"/>
  <c r="P2384" i="7"/>
  <c r="P2385" i="7"/>
  <c r="P2386" i="7"/>
  <c r="P2387" i="7"/>
  <c r="P2388" i="7"/>
  <c r="P2389" i="7"/>
  <c r="P2390" i="7"/>
  <c r="P2391" i="7"/>
  <c r="P2392" i="7"/>
  <c r="P2393" i="7"/>
  <c r="P2394" i="7"/>
  <c r="P2395" i="7"/>
  <c r="P2396" i="7"/>
  <c r="P2397" i="7"/>
  <c r="P2398" i="7"/>
  <c r="P2399" i="7"/>
  <c r="P2400" i="7"/>
  <c r="P2401" i="7"/>
  <c r="P2402" i="7"/>
  <c r="P2403" i="7"/>
  <c r="P2404" i="7"/>
  <c r="P2405" i="7"/>
  <c r="P2406" i="7"/>
  <c r="P2407" i="7"/>
  <c r="P2408" i="7"/>
  <c r="P2409" i="7"/>
  <c r="P2410" i="7"/>
  <c r="P2411" i="7"/>
  <c r="P2412" i="7"/>
  <c r="P2413" i="7"/>
  <c r="P2414" i="7"/>
  <c r="P2415" i="7"/>
  <c r="P2416" i="7"/>
  <c r="P2417" i="7"/>
  <c r="P2418" i="7"/>
  <c r="P2419" i="7"/>
  <c r="P2420" i="7"/>
  <c r="P2421" i="7"/>
  <c r="P2422" i="7"/>
  <c r="P2423" i="7"/>
  <c r="P2424" i="7"/>
  <c r="P2425" i="7"/>
  <c r="P2426" i="7"/>
  <c r="P2427" i="7"/>
  <c r="P2428" i="7"/>
  <c r="P2429" i="7"/>
  <c r="P2430" i="7"/>
  <c r="P2431" i="7"/>
  <c r="P2432" i="7"/>
  <c r="P2433" i="7"/>
  <c r="P2434" i="7"/>
  <c r="P2435" i="7"/>
  <c r="P2436" i="7"/>
  <c r="P2437" i="7"/>
  <c r="P2438" i="7"/>
  <c r="P2439" i="7"/>
  <c r="P2440" i="7"/>
  <c r="P2441" i="7"/>
  <c r="P2442" i="7"/>
  <c r="P2443" i="7"/>
  <c r="P2444" i="7"/>
  <c r="P2445" i="7"/>
  <c r="P2446" i="7"/>
  <c r="P2447" i="7"/>
  <c r="P2448" i="7"/>
  <c r="P2449" i="7"/>
  <c r="P2450" i="7"/>
  <c r="P2451" i="7"/>
  <c r="P2452" i="7"/>
  <c r="P2453" i="7"/>
  <c r="P2454" i="7"/>
  <c r="P2455" i="7"/>
  <c r="P2456" i="7"/>
  <c r="P2457" i="7"/>
  <c r="P2458" i="7"/>
  <c r="P2459" i="7"/>
  <c r="P2460" i="7"/>
  <c r="P2461" i="7"/>
  <c r="P2462" i="7"/>
  <c r="P2463" i="7"/>
  <c r="P2464" i="7"/>
  <c r="P2465" i="7"/>
  <c r="P2466" i="7"/>
  <c r="P2467" i="7"/>
  <c r="P2468" i="7"/>
  <c r="P2469" i="7"/>
  <c r="P2470" i="7"/>
  <c r="P2471" i="7"/>
  <c r="P2472" i="7"/>
  <c r="P2473" i="7"/>
  <c r="P2474" i="7"/>
  <c r="P2475" i="7"/>
  <c r="P2476" i="7"/>
  <c r="P2477" i="7"/>
  <c r="P2478" i="7"/>
  <c r="P2479" i="7"/>
  <c r="P2480" i="7"/>
  <c r="P2481" i="7"/>
  <c r="P2482" i="7"/>
  <c r="P2483" i="7"/>
  <c r="P2484" i="7"/>
  <c r="P2485" i="7"/>
  <c r="P2486" i="7"/>
  <c r="P2487" i="7"/>
  <c r="P2488" i="7"/>
  <c r="P2489" i="7"/>
  <c r="P2490" i="7"/>
  <c r="P2491" i="7"/>
  <c r="P2492" i="7"/>
  <c r="P2493" i="7"/>
  <c r="P2494" i="7"/>
  <c r="P2495" i="7"/>
  <c r="P2496" i="7"/>
  <c r="P2497" i="7"/>
  <c r="P2498" i="7"/>
  <c r="P2499" i="7"/>
  <c r="P2500" i="7"/>
  <c r="P2501" i="7"/>
  <c r="P2502" i="7"/>
  <c r="P2503" i="7"/>
  <c r="P2504" i="7"/>
  <c r="P2505" i="7"/>
  <c r="P2506" i="7"/>
  <c r="P2507" i="7"/>
  <c r="P2508" i="7"/>
  <c r="P2509" i="7"/>
  <c r="P2510" i="7"/>
  <c r="P2511" i="7"/>
  <c r="P2512" i="7"/>
  <c r="P2513" i="7"/>
  <c r="P2514" i="7"/>
  <c r="P2515" i="7"/>
  <c r="P2516" i="7"/>
  <c r="P2517" i="7"/>
  <c r="P2518" i="7"/>
  <c r="P2519" i="7"/>
  <c r="P2520" i="7"/>
  <c r="P2521" i="7"/>
  <c r="P2522" i="7"/>
  <c r="P2523" i="7"/>
  <c r="P2524" i="7"/>
  <c r="P2525" i="7"/>
  <c r="P2526" i="7"/>
  <c r="P2527" i="7"/>
  <c r="P2528" i="7"/>
  <c r="P2529" i="7"/>
  <c r="P2530" i="7"/>
  <c r="P2531" i="7"/>
  <c r="P2532" i="7"/>
  <c r="P2533" i="7"/>
  <c r="P2534" i="7"/>
  <c r="P2535" i="7"/>
  <c r="P2536" i="7"/>
  <c r="P2537" i="7"/>
  <c r="P2538" i="7"/>
  <c r="P2539" i="7"/>
  <c r="P2540" i="7"/>
  <c r="P2541" i="7"/>
  <c r="P2542" i="7"/>
  <c r="P2543" i="7"/>
  <c r="P2544" i="7"/>
  <c r="P2545" i="7"/>
  <c r="P2546" i="7"/>
  <c r="P2547" i="7"/>
  <c r="P2548" i="7"/>
  <c r="P2549" i="7"/>
  <c r="P2550" i="7"/>
  <c r="P2551" i="7"/>
  <c r="P2552" i="7"/>
  <c r="P2553" i="7"/>
  <c r="P2554" i="7"/>
  <c r="P2555" i="7"/>
  <c r="P2556" i="7"/>
  <c r="P2557" i="7"/>
  <c r="P2558" i="7"/>
  <c r="P2559" i="7"/>
  <c r="P2560" i="7"/>
  <c r="P2561" i="7"/>
  <c r="P2562" i="7"/>
  <c r="P2563" i="7"/>
  <c r="P2564" i="7"/>
  <c r="P2565" i="7"/>
  <c r="P2566" i="7"/>
  <c r="P2567" i="7"/>
  <c r="P2568" i="7"/>
  <c r="P2569" i="7"/>
  <c r="P2570" i="7"/>
  <c r="P2571" i="7"/>
  <c r="P2572" i="7"/>
  <c r="P2573" i="7"/>
  <c r="P2574" i="7"/>
  <c r="P2575" i="7"/>
  <c r="P2576" i="7"/>
  <c r="P2577" i="7"/>
  <c r="P2578" i="7"/>
  <c r="P2579" i="7"/>
  <c r="P2580" i="7"/>
  <c r="P2581" i="7"/>
  <c r="P2582" i="7"/>
  <c r="P2583" i="7"/>
  <c r="P2584" i="7"/>
  <c r="P2585" i="7"/>
  <c r="P2586" i="7"/>
  <c r="P2587" i="7"/>
  <c r="P2588" i="7"/>
  <c r="P2589" i="7"/>
  <c r="P2590" i="7"/>
  <c r="P2591" i="7"/>
  <c r="P2592" i="7"/>
  <c r="P2593" i="7"/>
  <c r="P2594" i="7"/>
  <c r="P2595" i="7"/>
  <c r="P2596" i="7"/>
  <c r="P2597" i="7"/>
  <c r="P2598" i="7"/>
  <c r="P2599" i="7"/>
  <c r="P2600" i="7"/>
  <c r="P2601" i="7"/>
  <c r="P2602" i="7"/>
  <c r="P2603" i="7"/>
  <c r="P2604" i="7"/>
  <c r="P2605" i="7"/>
  <c r="P2606" i="7"/>
  <c r="P2607" i="7"/>
  <c r="P2608" i="7"/>
  <c r="P2609" i="7"/>
  <c r="P2610" i="7"/>
  <c r="P2611" i="7"/>
  <c r="P2612" i="7"/>
  <c r="P2613" i="7"/>
  <c r="P2614" i="7"/>
  <c r="P2615" i="7"/>
  <c r="P2616" i="7"/>
  <c r="P2617" i="7"/>
  <c r="P2618" i="7"/>
  <c r="P2619" i="7"/>
  <c r="P2620" i="7"/>
  <c r="P2621" i="7"/>
  <c r="P2622" i="7"/>
  <c r="P2623" i="7"/>
  <c r="P2624" i="7"/>
  <c r="P2625" i="7"/>
  <c r="P2626" i="7"/>
  <c r="P2627" i="7"/>
  <c r="P2628" i="7"/>
  <c r="P2629" i="7"/>
  <c r="P2630" i="7"/>
  <c r="P2631" i="7"/>
  <c r="P2632" i="7"/>
  <c r="P2633" i="7"/>
  <c r="P2634" i="7"/>
  <c r="P2635" i="7"/>
  <c r="P2636" i="7"/>
  <c r="P2637" i="7"/>
  <c r="P2638" i="7"/>
  <c r="P2639" i="7"/>
  <c r="P2640" i="7"/>
  <c r="P2641" i="7"/>
  <c r="P2642" i="7"/>
  <c r="P2643" i="7"/>
  <c r="P2644" i="7"/>
  <c r="P2645" i="7"/>
  <c r="P2646" i="7"/>
  <c r="P2647" i="7"/>
  <c r="P2648" i="7"/>
  <c r="P2649" i="7"/>
  <c r="P2650" i="7"/>
  <c r="P2651" i="7"/>
  <c r="P2652" i="7"/>
  <c r="P2653" i="7"/>
  <c r="P2654" i="7"/>
  <c r="P2655" i="7"/>
  <c r="P2656" i="7"/>
  <c r="P2657" i="7"/>
  <c r="P2658" i="7"/>
  <c r="P2659" i="7"/>
  <c r="P2660" i="7"/>
  <c r="P2661" i="7"/>
  <c r="P2662" i="7"/>
  <c r="P2663" i="7"/>
  <c r="P2664" i="7"/>
  <c r="P2665" i="7"/>
  <c r="P2666" i="7"/>
  <c r="P2667" i="7"/>
  <c r="P2668" i="7"/>
  <c r="P2669" i="7"/>
  <c r="P2670" i="7"/>
  <c r="P2671" i="7"/>
  <c r="P2672" i="7"/>
  <c r="P2673" i="7"/>
  <c r="P2674" i="7"/>
  <c r="P2675" i="7"/>
  <c r="P2676" i="7"/>
  <c r="P2677" i="7"/>
  <c r="P2678" i="7"/>
  <c r="P2679" i="7"/>
  <c r="P2680" i="7"/>
  <c r="P2681" i="7"/>
  <c r="P2682" i="7"/>
  <c r="P2683" i="7"/>
  <c r="P2684" i="7"/>
  <c r="P2685" i="7"/>
  <c r="P2686" i="7"/>
  <c r="P2687" i="7"/>
  <c r="P2688" i="7"/>
  <c r="P2689" i="7"/>
  <c r="P2690" i="7"/>
  <c r="P2691" i="7"/>
  <c r="P2692" i="7"/>
  <c r="P2693" i="7"/>
  <c r="P2694" i="7"/>
  <c r="P2695" i="7"/>
  <c r="P2696" i="7"/>
  <c r="P2697" i="7"/>
  <c r="P2698" i="7"/>
  <c r="P2699" i="7"/>
  <c r="P2700" i="7"/>
  <c r="P2701" i="7"/>
  <c r="P2702" i="7"/>
  <c r="P2703" i="7"/>
  <c r="P2704" i="7"/>
  <c r="P2705" i="7"/>
  <c r="P2706" i="7"/>
  <c r="P2707" i="7"/>
  <c r="P2708" i="7"/>
  <c r="P2709" i="7"/>
  <c r="P2710" i="7"/>
  <c r="P2711" i="7"/>
  <c r="P2712" i="7"/>
  <c r="P2713" i="7"/>
  <c r="P2714" i="7"/>
  <c r="P2715" i="7"/>
  <c r="P2716" i="7"/>
  <c r="P2717" i="7"/>
  <c r="P2718" i="7"/>
  <c r="P2719" i="7"/>
  <c r="P2720" i="7"/>
  <c r="P2721" i="7"/>
  <c r="P2722" i="7"/>
  <c r="P2723" i="7"/>
  <c r="P2724" i="7"/>
  <c r="P2725" i="7"/>
  <c r="P2726" i="7"/>
  <c r="P2727" i="7"/>
  <c r="P2728" i="7"/>
  <c r="P2729" i="7"/>
  <c r="P2730" i="7"/>
  <c r="P2731" i="7"/>
  <c r="P2732" i="7"/>
  <c r="P2733" i="7"/>
  <c r="P2734" i="7"/>
  <c r="P2735" i="7"/>
  <c r="P2736" i="7"/>
  <c r="P2737" i="7"/>
  <c r="P2738" i="7"/>
  <c r="P2739" i="7"/>
  <c r="P2740" i="7"/>
  <c r="P2741" i="7"/>
  <c r="P2742" i="7"/>
  <c r="P2743" i="7"/>
  <c r="P2744" i="7"/>
  <c r="P2745" i="7"/>
  <c r="P2746" i="7"/>
  <c r="P2747" i="7"/>
  <c r="P2748" i="7"/>
  <c r="P2749" i="7"/>
  <c r="P2750" i="7"/>
  <c r="P2751" i="7"/>
  <c r="P2752" i="7"/>
  <c r="P2753" i="7"/>
  <c r="P2754" i="7"/>
  <c r="P2755" i="7"/>
  <c r="P2756" i="7"/>
  <c r="P2757" i="7"/>
  <c r="P2758" i="7"/>
  <c r="P2759" i="7"/>
  <c r="P2760" i="7"/>
  <c r="P2761" i="7"/>
  <c r="P2762" i="7"/>
  <c r="P2763" i="7"/>
  <c r="P2764" i="7"/>
  <c r="P2765" i="7"/>
  <c r="P2766" i="7"/>
  <c r="P2767" i="7"/>
  <c r="P2768" i="7"/>
  <c r="P2769" i="7"/>
  <c r="P2770" i="7"/>
  <c r="P2771" i="7"/>
  <c r="P2772" i="7"/>
  <c r="P2773" i="7"/>
  <c r="P2774" i="7"/>
  <c r="P2775" i="7"/>
  <c r="P2776" i="7"/>
  <c r="P2777" i="7"/>
  <c r="P2778" i="7"/>
  <c r="P2779" i="7"/>
  <c r="P2780" i="7"/>
  <c r="P2781" i="7"/>
  <c r="P2782" i="7"/>
  <c r="P2783" i="7"/>
  <c r="P2784" i="7"/>
  <c r="P2785" i="7"/>
  <c r="P2786" i="7"/>
  <c r="P2787" i="7"/>
  <c r="P2788" i="7"/>
  <c r="P2789" i="7"/>
  <c r="P2790" i="7"/>
  <c r="P2791" i="7"/>
  <c r="P2792" i="7"/>
  <c r="P2793" i="7"/>
  <c r="P2794" i="7"/>
  <c r="P2795" i="7"/>
  <c r="P2796" i="7"/>
  <c r="P2797" i="7"/>
  <c r="P2798" i="7"/>
  <c r="P2799" i="7"/>
  <c r="P2800" i="7"/>
  <c r="P2801" i="7"/>
  <c r="P2802" i="7"/>
  <c r="P2803" i="7"/>
  <c r="P2804" i="7"/>
  <c r="P2805" i="7"/>
  <c r="P2806" i="7"/>
  <c r="P2807" i="7"/>
  <c r="P2808" i="7"/>
  <c r="P2809" i="7"/>
  <c r="P2810" i="7"/>
  <c r="P2811" i="7"/>
  <c r="P2812" i="7"/>
  <c r="P2813" i="7"/>
  <c r="P2814" i="7"/>
  <c r="P2815" i="7"/>
  <c r="P2816" i="7"/>
  <c r="P2817" i="7"/>
  <c r="P2818" i="7"/>
  <c r="P2819" i="7"/>
  <c r="P2820" i="7"/>
  <c r="P2821" i="7"/>
  <c r="P2822" i="7"/>
  <c r="P2823" i="7"/>
  <c r="P2824" i="7"/>
  <c r="P2825" i="7"/>
  <c r="P2826" i="7"/>
  <c r="P2827" i="7"/>
  <c r="P2828" i="7"/>
  <c r="P2829" i="7"/>
  <c r="P2830" i="7"/>
  <c r="P2831" i="7"/>
  <c r="P2832" i="7"/>
  <c r="P2833" i="7"/>
  <c r="P2834" i="7"/>
  <c r="P2835" i="7"/>
  <c r="P2836" i="7"/>
  <c r="P2837" i="7"/>
  <c r="P2838" i="7"/>
  <c r="P2839" i="7"/>
  <c r="P2840" i="7"/>
  <c r="P2841" i="7"/>
  <c r="P2842" i="7"/>
  <c r="P2843" i="7"/>
  <c r="P2844" i="7"/>
  <c r="P2845" i="7"/>
  <c r="P2846" i="7"/>
  <c r="P2847" i="7"/>
  <c r="P2848" i="7"/>
  <c r="P2849" i="7"/>
  <c r="P2850" i="7"/>
  <c r="P2851" i="7"/>
  <c r="P2852" i="7"/>
  <c r="P2853" i="7"/>
  <c r="P2854" i="7"/>
  <c r="P2855" i="7"/>
  <c r="P2856" i="7"/>
  <c r="P2857" i="7"/>
  <c r="P2858" i="7"/>
  <c r="P2859" i="7"/>
  <c r="P2860" i="7"/>
  <c r="P2861" i="7"/>
  <c r="P2862" i="7"/>
  <c r="P2863" i="7"/>
  <c r="P2864" i="7"/>
  <c r="P2865" i="7"/>
  <c r="P2866" i="7"/>
  <c r="P2867" i="7"/>
  <c r="P2868" i="7"/>
  <c r="P2869" i="7"/>
  <c r="P2870" i="7"/>
  <c r="P2871" i="7"/>
  <c r="P2872" i="7"/>
  <c r="P2873" i="7"/>
  <c r="P2874" i="7"/>
  <c r="P2875" i="7"/>
  <c r="P2876" i="7"/>
  <c r="P2877" i="7"/>
  <c r="P2878" i="7"/>
  <c r="P2879" i="7"/>
  <c r="P2880" i="7"/>
  <c r="P2881" i="7"/>
  <c r="P2882" i="7"/>
  <c r="P2883" i="7"/>
  <c r="P2884" i="7"/>
  <c r="P2885" i="7"/>
  <c r="P2886" i="7"/>
  <c r="P2887" i="7"/>
  <c r="P2888" i="7"/>
  <c r="P2889" i="7"/>
  <c r="P2890" i="7"/>
  <c r="P2891" i="7"/>
  <c r="P2892" i="7"/>
  <c r="P2893" i="7"/>
  <c r="P2894" i="7"/>
  <c r="P2895" i="7"/>
  <c r="P2896" i="7"/>
  <c r="P2897" i="7"/>
  <c r="P2898" i="7"/>
  <c r="P2899" i="7"/>
  <c r="P2900" i="7"/>
  <c r="P2901" i="7"/>
  <c r="P2902" i="7"/>
  <c r="P2903" i="7"/>
  <c r="P2904" i="7"/>
  <c r="P2905" i="7"/>
  <c r="P2906" i="7"/>
  <c r="P2907" i="7"/>
  <c r="P2908" i="7"/>
  <c r="P2909" i="7"/>
  <c r="P2910" i="7"/>
  <c r="P2911" i="7"/>
  <c r="P2912" i="7"/>
  <c r="P2913" i="7"/>
  <c r="P2914" i="7"/>
  <c r="P2915" i="7"/>
  <c r="P2916" i="7"/>
  <c r="P2917" i="7"/>
  <c r="P2918" i="7"/>
  <c r="P2919" i="7"/>
  <c r="P2920" i="7"/>
  <c r="P2921" i="7"/>
  <c r="P2922" i="7"/>
  <c r="P2923" i="7"/>
  <c r="P2924" i="7"/>
  <c r="P2925" i="7"/>
  <c r="P2926" i="7"/>
  <c r="P2927" i="7"/>
  <c r="P2928" i="7"/>
  <c r="P2929" i="7"/>
  <c r="P2930" i="7"/>
  <c r="P2931" i="7"/>
  <c r="P2932" i="7"/>
  <c r="P2933" i="7"/>
  <c r="P2934" i="7"/>
  <c r="P2935" i="7"/>
  <c r="P2936" i="7"/>
  <c r="P2937" i="7"/>
  <c r="P2938" i="7"/>
  <c r="P2939" i="7"/>
  <c r="P2940" i="7"/>
  <c r="P2941" i="7"/>
  <c r="P2942" i="7"/>
  <c r="P2943" i="7"/>
  <c r="P2944" i="7"/>
  <c r="P2945" i="7"/>
  <c r="P2946" i="7"/>
  <c r="P2947" i="7"/>
  <c r="P2948" i="7"/>
  <c r="P2949" i="7"/>
  <c r="P2950" i="7"/>
  <c r="P2951" i="7"/>
  <c r="P2952" i="7"/>
  <c r="P2953" i="7"/>
  <c r="P2954" i="7"/>
  <c r="P2955" i="7"/>
  <c r="P2956" i="7"/>
  <c r="P2957" i="7"/>
  <c r="P2958" i="7"/>
  <c r="P2959" i="7"/>
  <c r="P2960" i="7"/>
  <c r="P2961" i="7"/>
  <c r="P2962" i="7"/>
  <c r="P2963" i="7"/>
  <c r="P2964" i="7"/>
  <c r="P2965" i="7"/>
  <c r="P2966" i="7"/>
  <c r="P2967" i="7"/>
  <c r="P2968" i="7"/>
  <c r="P2969" i="7"/>
  <c r="P2970" i="7"/>
  <c r="P2971" i="7"/>
  <c r="P2972" i="7"/>
  <c r="P2973" i="7"/>
  <c r="P2974" i="7"/>
  <c r="P2975" i="7"/>
  <c r="P2976" i="7"/>
  <c r="P2977" i="7"/>
  <c r="P2978" i="7"/>
  <c r="P2979" i="7"/>
  <c r="P2980" i="7"/>
  <c r="P2981" i="7"/>
  <c r="P2982" i="7"/>
  <c r="P2983" i="7"/>
  <c r="P2984" i="7"/>
  <c r="P2985" i="7"/>
  <c r="P2986" i="7"/>
  <c r="P2987" i="7"/>
  <c r="P2988" i="7"/>
  <c r="P2989" i="7"/>
  <c r="P2990" i="7"/>
  <c r="P2991" i="7"/>
  <c r="P2992" i="7"/>
  <c r="P2993" i="7"/>
  <c r="P2994" i="7"/>
  <c r="P2995" i="7"/>
  <c r="P2996" i="7"/>
  <c r="P2997" i="7"/>
  <c r="P2998" i="7"/>
  <c r="P2999" i="7"/>
  <c r="P3000" i="7"/>
  <c r="P3001" i="7"/>
  <c r="P3002" i="7"/>
  <c r="P3003" i="7"/>
  <c r="P3004" i="7"/>
  <c r="P3005" i="7"/>
  <c r="P3006" i="7"/>
  <c r="P3007" i="7"/>
  <c r="P3008" i="7"/>
  <c r="P3009" i="7"/>
  <c r="P3010" i="7"/>
  <c r="P3011" i="7"/>
  <c r="P3012" i="7"/>
  <c r="P3013" i="7"/>
  <c r="P3014" i="7"/>
  <c r="P3015" i="7"/>
  <c r="P3016" i="7"/>
  <c r="P3017" i="7"/>
  <c r="P3018" i="7"/>
  <c r="P3019" i="7"/>
  <c r="P3020" i="7"/>
  <c r="P3021" i="7"/>
  <c r="P3022" i="7"/>
  <c r="P3023" i="7"/>
  <c r="P3024" i="7"/>
  <c r="P3025" i="7"/>
  <c r="P3026" i="7"/>
  <c r="P3027" i="7"/>
  <c r="P3028" i="7"/>
  <c r="P3029" i="7"/>
  <c r="P3030" i="7"/>
  <c r="P3031" i="7"/>
  <c r="P3032" i="7"/>
  <c r="P3033" i="7"/>
  <c r="P3034" i="7"/>
  <c r="P3035" i="7"/>
  <c r="P3036" i="7"/>
  <c r="P3037" i="7"/>
  <c r="P3038" i="7"/>
  <c r="P3039" i="7"/>
  <c r="P3040" i="7"/>
  <c r="P3041" i="7"/>
  <c r="P3042" i="7"/>
  <c r="P3043" i="7"/>
  <c r="P3044" i="7"/>
  <c r="P3045" i="7"/>
  <c r="P3046" i="7"/>
  <c r="P3047" i="7"/>
  <c r="P3048" i="7"/>
  <c r="P3049" i="7"/>
  <c r="P3050" i="7"/>
  <c r="P3051" i="7"/>
  <c r="P3052" i="7"/>
  <c r="P3053" i="7"/>
  <c r="P3054" i="7"/>
  <c r="P3055" i="7"/>
  <c r="P3056" i="7"/>
  <c r="P3057" i="7"/>
  <c r="P3058" i="7"/>
  <c r="P3059" i="7"/>
  <c r="P3060" i="7"/>
  <c r="P3061" i="7"/>
  <c r="P3062" i="7"/>
  <c r="P3063" i="7"/>
  <c r="P3064" i="7"/>
  <c r="P3065" i="7"/>
  <c r="P3066" i="7"/>
  <c r="P3067" i="7"/>
  <c r="P3068" i="7"/>
  <c r="P3069" i="7"/>
  <c r="P3070" i="7"/>
  <c r="P3071" i="7"/>
  <c r="P3072" i="7"/>
  <c r="P3073" i="7"/>
  <c r="P3074" i="7"/>
  <c r="P3075" i="7"/>
  <c r="P3076" i="7"/>
  <c r="P3077" i="7"/>
  <c r="P3078" i="7"/>
  <c r="P3079" i="7"/>
  <c r="P3080" i="7"/>
  <c r="P3081" i="7"/>
  <c r="P3082" i="7"/>
  <c r="P3083" i="7"/>
  <c r="P3084" i="7"/>
  <c r="P3085" i="7"/>
  <c r="P3086" i="7"/>
  <c r="P3087" i="7"/>
  <c r="P3088" i="7"/>
  <c r="P3089" i="7"/>
  <c r="P3090" i="7"/>
  <c r="P3091" i="7"/>
  <c r="P3092" i="7"/>
  <c r="P3093" i="7"/>
  <c r="P3094" i="7"/>
  <c r="P3095" i="7"/>
  <c r="P3096" i="7"/>
  <c r="P3097" i="7"/>
  <c r="P3098" i="7"/>
  <c r="P3099" i="7"/>
  <c r="P3100" i="7"/>
  <c r="P3101" i="7"/>
  <c r="P3102" i="7"/>
  <c r="P3103" i="7"/>
  <c r="P3104" i="7"/>
  <c r="P3105" i="7"/>
  <c r="P3106" i="7"/>
  <c r="P3107" i="7"/>
  <c r="P3108" i="7"/>
  <c r="P3109" i="7"/>
  <c r="P3110" i="7"/>
  <c r="P3111" i="7"/>
  <c r="P3112" i="7"/>
  <c r="P3113" i="7"/>
  <c r="P3114" i="7"/>
  <c r="P3115" i="7"/>
  <c r="P3116" i="7"/>
  <c r="P3117" i="7"/>
  <c r="P3118" i="7"/>
  <c r="P3119" i="7"/>
  <c r="P3120" i="7"/>
  <c r="P3121" i="7"/>
  <c r="P3122" i="7"/>
  <c r="P3123" i="7"/>
  <c r="P3124" i="7"/>
  <c r="P3125" i="7"/>
  <c r="P3126" i="7"/>
  <c r="P3127" i="7"/>
  <c r="P3128" i="7"/>
  <c r="P3129" i="7"/>
  <c r="P3130" i="7"/>
  <c r="P3131" i="7"/>
  <c r="P3132" i="7"/>
  <c r="P3133" i="7"/>
  <c r="P3134" i="7"/>
  <c r="P3135" i="7"/>
  <c r="P3136" i="7"/>
  <c r="P3137" i="7"/>
  <c r="P3138" i="7"/>
  <c r="P3139" i="7"/>
  <c r="P3140" i="7"/>
  <c r="P3141" i="7"/>
  <c r="P3142" i="7"/>
  <c r="P3143" i="7"/>
  <c r="P3144" i="7"/>
  <c r="P3145" i="7"/>
  <c r="P3146" i="7"/>
  <c r="P3147" i="7"/>
  <c r="P3148" i="7"/>
  <c r="P3149" i="7"/>
  <c r="P3150" i="7"/>
  <c r="P3151" i="7"/>
  <c r="P3152" i="7"/>
  <c r="P3153" i="7"/>
  <c r="P3154" i="7"/>
  <c r="P3155" i="7"/>
  <c r="P3156" i="7"/>
  <c r="P3157" i="7"/>
  <c r="P3158" i="7"/>
  <c r="P3159" i="7"/>
  <c r="P3160" i="7"/>
  <c r="P3161" i="7"/>
  <c r="P3162" i="7"/>
  <c r="P3163" i="7"/>
  <c r="P3164" i="7"/>
  <c r="P3165" i="7"/>
  <c r="P3166" i="7"/>
  <c r="P3167" i="7"/>
  <c r="P3168" i="7"/>
  <c r="P3169" i="7"/>
  <c r="P3170" i="7"/>
  <c r="P3171" i="7"/>
  <c r="P3172" i="7"/>
  <c r="P3173" i="7"/>
  <c r="P3174" i="7"/>
  <c r="P3175" i="7"/>
  <c r="P3176" i="7"/>
  <c r="P3177" i="7"/>
  <c r="P3178" i="7"/>
  <c r="P3179" i="7"/>
  <c r="P3180" i="7"/>
  <c r="P3181" i="7"/>
  <c r="P3182" i="7"/>
  <c r="P3183" i="7"/>
  <c r="P3184" i="7"/>
  <c r="P3185" i="7"/>
  <c r="P3186" i="7"/>
  <c r="P3187" i="7"/>
  <c r="P3188" i="7"/>
  <c r="P3189" i="7"/>
  <c r="P3190" i="7"/>
  <c r="P3191" i="7"/>
  <c r="P3192" i="7"/>
  <c r="P3193" i="7"/>
  <c r="P3194" i="7"/>
  <c r="P3195" i="7"/>
  <c r="P3196" i="7"/>
  <c r="P3197" i="7"/>
  <c r="P3198" i="7"/>
  <c r="P3199" i="7"/>
  <c r="P3200" i="7"/>
  <c r="P3201" i="7"/>
  <c r="P3202" i="7"/>
  <c r="P3203" i="7"/>
  <c r="P3204" i="7"/>
  <c r="P3205" i="7"/>
  <c r="P3206" i="7"/>
  <c r="P3207" i="7"/>
  <c r="P3208" i="7"/>
  <c r="P3209" i="7"/>
  <c r="P3210" i="7"/>
  <c r="P3211" i="7"/>
  <c r="P3212" i="7"/>
  <c r="P3213" i="7"/>
  <c r="P3214" i="7"/>
  <c r="P3215" i="7"/>
  <c r="P3216" i="7"/>
  <c r="P3217" i="7"/>
  <c r="P3218" i="7"/>
  <c r="P3219" i="7"/>
  <c r="P3220" i="7"/>
  <c r="P3221" i="7"/>
  <c r="P3222" i="7"/>
  <c r="P3223" i="7"/>
  <c r="P3224" i="7"/>
  <c r="P3225" i="7"/>
  <c r="P3226" i="7"/>
  <c r="P3227" i="7"/>
  <c r="P3228" i="7"/>
  <c r="P3229" i="7"/>
  <c r="P3230" i="7"/>
  <c r="P3231" i="7"/>
  <c r="P3232" i="7"/>
  <c r="P3233" i="7"/>
  <c r="P3234" i="7"/>
  <c r="P3235" i="7"/>
  <c r="P3236" i="7"/>
  <c r="P3237" i="7"/>
  <c r="P3238" i="7"/>
  <c r="P3239" i="7"/>
  <c r="P3240" i="7"/>
  <c r="P3241" i="7"/>
  <c r="P3242" i="7"/>
  <c r="P3243" i="7"/>
  <c r="P3244" i="7"/>
  <c r="P3245" i="7"/>
  <c r="P3246" i="7"/>
  <c r="P3247" i="7"/>
  <c r="P3248" i="7"/>
  <c r="P3249" i="7"/>
  <c r="P3250" i="7"/>
  <c r="P3251" i="7"/>
  <c r="P3252" i="7"/>
  <c r="P3253" i="7"/>
  <c r="P3254" i="7"/>
  <c r="P3255" i="7"/>
  <c r="P3256" i="7"/>
  <c r="P3257" i="7"/>
  <c r="P3258" i="7"/>
  <c r="P3259" i="7"/>
  <c r="P3260" i="7"/>
  <c r="P3261" i="7"/>
  <c r="P3262" i="7"/>
  <c r="P3263" i="7"/>
  <c r="P3264" i="7"/>
  <c r="P3265" i="7"/>
  <c r="P3266" i="7"/>
  <c r="P3267" i="7"/>
  <c r="P3268" i="7"/>
  <c r="P3269" i="7"/>
  <c r="P3270" i="7"/>
  <c r="P3271" i="7"/>
  <c r="P3272" i="7"/>
  <c r="P3273" i="7"/>
  <c r="P3274" i="7"/>
  <c r="P3275" i="7"/>
  <c r="P3276" i="7"/>
  <c r="P3277" i="7"/>
  <c r="P3278" i="7"/>
  <c r="P3279" i="7"/>
  <c r="P3280" i="7"/>
  <c r="P3281" i="7"/>
  <c r="P3282" i="7"/>
  <c r="P3283" i="7"/>
  <c r="P3284" i="7"/>
  <c r="P3285" i="7"/>
  <c r="P3286" i="7"/>
  <c r="P3287" i="7"/>
  <c r="P3288" i="7"/>
  <c r="P3289" i="7"/>
  <c r="P3290" i="7"/>
  <c r="P3291" i="7"/>
  <c r="P3292" i="7"/>
  <c r="P3293" i="7"/>
  <c r="P3294" i="7"/>
  <c r="P3295" i="7"/>
  <c r="P3296" i="7"/>
  <c r="P3297" i="7"/>
  <c r="P3298" i="7"/>
  <c r="P3299" i="7"/>
  <c r="P3300" i="7"/>
  <c r="P3301" i="7"/>
  <c r="P3302" i="7"/>
  <c r="P3303" i="7"/>
  <c r="P3304" i="7"/>
  <c r="P3305" i="7"/>
  <c r="P3306" i="7"/>
  <c r="P3307" i="7"/>
  <c r="P3308" i="7"/>
  <c r="P3309" i="7"/>
  <c r="P3310" i="7"/>
  <c r="P3311" i="7"/>
  <c r="P3312" i="7"/>
  <c r="P3313" i="7"/>
  <c r="P3314" i="7"/>
  <c r="P3315" i="7"/>
  <c r="P3316" i="7"/>
  <c r="P3317" i="7"/>
  <c r="P3318" i="7"/>
  <c r="P3319" i="7"/>
  <c r="P3320" i="7"/>
  <c r="P3321" i="7"/>
  <c r="P3322" i="7"/>
  <c r="P3323" i="7"/>
  <c r="P3324" i="7"/>
  <c r="P3325" i="7"/>
  <c r="P3326" i="7"/>
  <c r="P3327" i="7"/>
  <c r="P3328" i="7"/>
  <c r="P3329" i="7"/>
  <c r="P3330" i="7"/>
  <c r="P3331" i="7"/>
  <c r="P3332" i="7"/>
  <c r="P3333" i="7"/>
  <c r="P3334" i="7"/>
  <c r="P3335" i="7"/>
  <c r="P3336" i="7"/>
  <c r="P3337" i="7"/>
  <c r="P3338" i="7"/>
  <c r="P3339" i="7"/>
  <c r="P3340" i="7"/>
  <c r="P3341" i="7"/>
  <c r="P3342" i="7"/>
  <c r="P3343" i="7"/>
  <c r="P3344" i="7"/>
  <c r="P3345" i="7"/>
  <c r="P3346" i="7"/>
  <c r="P3347" i="7"/>
  <c r="P3348" i="7"/>
  <c r="P3349" i="7"/>
  <c r="P3350" i="7"/>
  <c r="P3351" i="7"/>
  <c r="P3352" i="7"/>
  <c r="P3353" i="7"/>
  <c r="P3354" i="7"/>
  <c r="P3355" i="7"/>
  <c r="P3356" i="7"/>
  <c r="P3357" i="7"/>
  <c r="P3358" i="7"/>
  <c r="P3359" i="7"/>
  <c r="P3360" i="7"/>
  <c r="P3361" i="7"/>
  <c r="P3362" i="7"/>
  <c r="P3363" i="7"/>
  <c r="P3364" i="7"/>
  <c r="P3365" i="7"/>
  <c r="P3366" i="7"/>
  <c r="P3367" i="7"/>
  <c r="P3368" i="7"/>
  <c r="P3369" i="7"/>
  <c r="P3370" i="7"/>
  <c r="P3371" i="7"/>
  <c r="P3372" i="7"/>
  <c r="P3373" i="7"/>
  <c r="P3374" i="7"/>
  <c r="P3375" i="7"/>
  <c r="P3376" i="7"/>
  <c r="P3377" i="7"/>
  <c r="P3378" i="7"/>
  <c r="P3379" i="7"/>
  <c r="P3380" i="7"/>
  <c r="P3381" i="7"/>
  <c r="P3382" i="7"/>
  <c r="P3383" i="7"/>
  <c r="P3384" i="7"/>
  <c r="P3385" i="7"/>
  <c r="P3386" i="7"/>
  <c r="P3387" i="7"/>
  <c r="P3388" i="7"/>
  <c r="P3389" i="7"/>
  <c r="P3390" i="7"/>
  <c r="P3391" i="7"/>
  <c r="P3392" i="7"/>
  <c r="P3393" i="7"/>
  <c r="P3394" i="7"/>
  <c r="P3395" i="7"/>
  <c r="P3396" i="7"/>
  <c r="P3397" i="7"/>
  <c r="P3398" i="7"/>
  <c r="P3399" i="7"/>
  <c r="P3400" i="7"/>
  <c r="P3401" i="7"/>
  <c r="P3402" i="7"/>
  <c r="P3403" i="7"/>
  <c r="P3404" i="7"/>
  <c r="P3405" i="7"/>
  <c r="P3406" i="7"/>
  <c r="P3407" i="7"/>
  <c r="P3408" i="7"/>
  <c r="P3409" i="7"/>
  <c r="P3410" i="7"/>
  <c r="P3411" i="7"/>
  <c r="P3412" i="7"/>
  <c r="P3413" i="7"/>
  <c r="P3414" i="7"/>
  <c r="P3415" i="7"/>
  <c r="P3416" i="7"/>
  <c r="P3417" i="7"/>
  <c r="P3418" i="7"/>
  <c r="P3419" i="7"/>
  <c r="P3420" i="7"/>
  <c r="P3421" i="7"/>
  <c r="P3422" i="7"/>
  <c r="P3423" i="7"/>
  <c r="P3424" i="7"/>
  <c r="P3425" i="7"/>
  <c r="P3426" i="7"/>
  <c r="P3427" i="7"/>
  <c r="P3428" i="7"/>
  <c r="P3429" i="7"/>
  <c r="P3430" i="7"/>
  <c r="P3431" i="7"/>
  <c r="P3432" i="7"/>
  <c r="P3433" i="7"/>
  <c r="P3434" i="7"/>
  <c r="P3435" i="7"/>
  <c r="P3436" i="7"/>
  <c r="P3437" i="7"/>
  <c r="P3438" i="7"/>
  <c r="P3439" i="7"/>
  <c r="P3440" i="7"/>
  <c r="P3441" i="7"/>
  <c r="P3442" i="7"/>
  <c r="P3443" i="7"/>
  <c r="P3444" i="7"/>
  <c r="P3445" i="7"/>
  <c r="P3446" i="7"/>
  <c r="P3447" i="7"/>
  <c r="P3448" i="7"/>
  <c r="P3449" i="7"/>
  <c r="P3450" i="7"/>
  <c r="P3451" i="7"/>
  <c r="P3452" i="7"/>
  <c r="P3453" i="7"/>
  <c r="P3454" i="7"/>
  <c r="P3455" i="7"/>
  <c r="P3456" i="7"/>
  <c r="P3457" i="7"/>
  <c r="P3458" i="7"/>
  <c r="P3459" i="7"/>
  <c r="P3460" i="7"/>
  <c r="P3461" i="7"/>
  <c r="P3462" i="7"/>
  <c r="P3463" i="7"/>
  <c r="P3464" i="7"/>
  <c r="P3465" i="7"/>
  <c r="P3466" i="7"/>
  <c r="P3467" i="7"/>
  <c r="P3468" i="7"/>
  <c r="P3469" i="7"/>
  <c r="P3470" i="7"/>
  <c r="P3471" i="7"/>
  <c r="P3472" i="7"/>
  <c r="P3473" i="7"/>
  <c r="P3474" i="7"/>
  <c r="P3475" i="7"/>
  <c r="P3476" i="7"/>
  <c r="P3477" i="7"/>
  <c r="P3478" i="7"/>
  <c r="P3479" i="7"/>
  <c r="P3480" i="7"/>
  <c r="P3481" i="7"/>
  <c r="P3482" i="7"/>
  <c r="P3483" i="7"/>
  <c r="P3484" i="7"/>
  <c r="P3485" i="7"/>
  <c r="P3486" i="7"/>
  <c r="P3487" i="7"/>
  <c r="P3488" i="7"/>
  <c r="P3489" i="7"/>
  <c r="P3490" i="7"/>
  <c r="P3491" i="7"/>
  <c r="P3492" i="7"/>
  <c r="P3493" i="7"/>
  <c r="P3494" i="7"/>
  <c r="P3495" i="7"/>
  <c r="P3496" i="7"/>
  <c r="P3497" i="7"/>
  <c r="P3498" i="7"/>
  <c r="P3499" i="7"/>
  <c r="P3500" i="7"/>
  <c r="P3501" i="7"/>
  <c r="P3502" i="7"/>
  <c r="P3503" i="7"/>
  <c r="P3504" i="7"/>
  <c r="P3505" i="7"/>
  <c r="P3506" i="7"/>
  <c r="P3507" i="7"/>
  <c r="P3508" i="7"/>
  <c r="P3509" i="7"/>
  <c r="P3510" i="7"/>
  <c r="P3511" i="7"/>
  <c r="P3512" i="7"/>
  <c r="P3513" i="7"/>
  <c r="P3514" i="7"/>
  <c r="P3515" i="7"/>
  <c r="P3516" i="7"/>
  <c r="P3517" i="7"/>
  <c r="P3518" i="7"/>
  <c r="P3519" i="7"/>
  <c r="P3520" i="7"/>
  <c r="P3521" i="7"/>
  <c r="P3522" i="7"/>
  <c r="P3523" i="7"/>
  <c r="P3524" i="7"/>
  <c r="P3525" i="7"/>
  <c r="P3526" i="7"/>
  <c r="P3527" i="7"/>
  <c r="P3528" i="7"/>
  <c r="P3529" i="7"/>
  <c r="P3530" i="7"/>
  <c r="P3531" i="7"/>
  <c r="P3532" i="7"/>
  <c r="P3533" i="7"/>
  <c r="P3534" i="7"/>
  <c r="P3535" i="7"/>
  <c r="P3536" i="7"/>
  <c r="P3537" i="7"/>
  <c r="P3538" i="7"/>
  <c r="P3539" i="7"/>
  <c r="P3540" i="7"/>
  <c r="P3541" i="7"/>
  <c r="P3542" i="7"/>
  <c r="P3543" i="7"/>
  <c r="P3544" i="7"/>
  <c r="P3545" i="7"/>
  <c r="P3546" i="7"/>
  <c r="P3547" i="7"/>
  <c r="P3548" i="7"/>
  <c r="P3549" i="7"/>
  <c r="P3550" i="7"/>
  <c r="P3551" i="7"/>
  <c r="P3552" i="7"/>
  <c r="P3553" i="7"/>
  <c r="P3554" i="7"/>
  <c r="P3555" i="7"/>
  <c r="P3556" i="7"/>
  <c r="P3557" i="7"/>
  <c r="P3558" i="7"/>
  <c r="P3559" i="7"/>
  <c r="P3560" i="7"/>
  <c r="P3561" i="7"/>
  <c r="P3562" i="7"/>
  <c r="P3563" i="7"/>
  <c r="P3564" i="7"/>
  <c r="P3565" i="7"/>
  <c r="P3566" i="7"/>
  <c r="P3567" i="7"/>
  <c r="P3568" i="7"/>
  <c r="P3569" i="7"/>
  <c r="P3570" i="7"/>
  <c r="P3571" i="7"/>
  <c r="P3572" i="7"/>
  <c r="P3573" i="7"/>
  <c r="P3574" i="7"/>
  <c r="P3575" i="7"/>
  <c r="P3576" i="7"/>
  <c r="P3577" i="7"/>
  <c r="P3578" i="7"/>
  <c r="P3579" i="7"/>
  <c r="P3580" i="7"/>
  <c r="P3581" i="7"/>
  <c r="P3582" i="7"/>
  <c r="P3583" i="7"/>
  <c r="P3584" i="7"/>
  <c r="P3585" i="7"/>
  <c r="P3586" i="7"/>
  <c r="P3587" i="7"/>
  <c r="P3588" i="7"/>
  <c r="P3589" i="7"/>
  <c r="P3590" i="7"/>
  <c r="P3591" i="7"/>
  <c r="P3592" i="7"/>
  <c r="P3593" i="7"/>
  <c r="P3594" i="7"/>
  <c r="P3595" i="7"/>
  <c r="P3596" i="7"/>
  <c r="P3597" i="7"/>
  <c r="P3598" i="7"/>
  <c r="P3599" i="7"/>
  <c r="P3600" i="7"/>
  <c r="P3601" i="7"/>
  <c r="P3602" i="7"/>
  <c r="P3603" i="7"/>
  <c r="P3604" i="7"/>
  <c r="P3605" i="7"/>
  <c r="P3606" i="7"/>
  <c r="P3607" i="7"/>
  <c r="P3608" i="7"/>
  <c r="P3609" i="7"/>
  <c r="P3610" i="7"/>
  <c r="P3611" i="7"/>
  <c r="P3612" i="7"/>
  <c r="P3613" i="7"/>
  <c r="P3614" i="7"/>
  <c r="P3615" i="7"/>
  <c r="P3616" i="7"/>
  <c r="P3617" i="7"/>
  <c r="P3618" i="7"/>
  <c r="P3619" i="7"/>
  <c r="P3620" i="7"/>
  <c r="P3621" i="7"/>
  <c r="P3622" i="7"/>
  <c r="P3623" i="7"/>
  <c r="P3624" i="7"/>
  <c r="P3625" i="7"/>
  <c r="P3626" i="7"/>
  <c r="P3627" i="7"/>
  <c r="P3628" i="7"/>
  <c r="P3629" i="7"/>
  <c r="P3630" i="7"/>
  <c r="P3631" i="7"/>
  <c r="P3632" i="7"/>
  <c r="P3633" i="7"/>
  <c r="P3634" i="7"/>
  <c r="P3635" i="7"/>
  <c r="P3636" i="7"/>
  <c r="P3637" i="7"/>
  <c r="P3638" i="7"/>
  <c r="P3639" i="7"/>
  <c r="P3640" i="7"/>
  <c r="P3641" i="7"/>
  <c r="P3642" i="7"/>
  <c r="P3643" i="7"/>
  <c r="P3644" i="7"/>
  <c r="P3645" i="7"/>
  <c r="P3646" i="7"/>
  <c r="P3647" i="7"/>
  <c r="P3648" i="7"/>
  <c r="P3649" i="7"/>
  <c r="P3650" i="7"/>
  <c r="P3651" i="7"/>
  <c r="P3652" i="7"/>
  <c r="P3653" i="7"/>
  <c r="P3654" i="7"/>
  <c r="P3655" i="7"/>
  <c r="P3656" i="7"/>
  <c r="P3657" i="7"/>
  <c r="P3658" i="7"/>
  <c r="P3659" i="7"/>
  <c r="P3660" i="7"/>
  <c r="P3661" i="7"/>
  <c r="P3662" i="7"/>
  <c r="P3663" i="7"/>
  <c r="P3664" i="7"/>
  <c r="P3665" i="7"/>
  <c r="P3666" i="7"/>
  <c r="P3667" i="7"/>
  <c r="P3668" i="7"/>
  <c r="P3669" i="7"/>
  <c r="P3670" i="7"/>
  <c r="P3671" i="7"/>
  <c r="P3672" i="7"/>
  <c r="P3673" i="7"/>
  <c r="P3674" i="7"/>
  <c r="P3675" i="7"/>
  <c r="P3676" i="7"/>
  <c r="P3677" i="7"/>
  <c r="P3678" i="7"/>
  <c r="P3679" i="7"/>
  <c r="P3680" i="7"/>
  <c r="P3681" i="7"/>
  <c r="P3682" i="7"/>
  <c r="P3683" i="7"/>
  <c r="P3684" i="7"/>
  <c r="P3685" i="7"/>
  <c r="P3686" i="7"/>
  <c r="P3687" i="7"/>
  <c r="P3688" i="7"/>
  <c r="P3689" i="7"/>
  <c r="P3690" i="7"/>
  <c r="P3691" i="7"/>
  <c r="P3692" i="7"/>
  <c r="P3693" i="7"/>
  <c r="P3694" i="7"/>
  <c r="P3695" i="7"/>
  <c r="P3696" i="7"/>
  <c r="P3697" i="7"/>
  <c r="P3698" i="7"/>
  <c r="P3699" i="7"/>
  <c r="P3700" i="7"/>
  <c r="P3701" i="7"/>
  <c r="P3702" i="7"/>
  <c r="P3703" i="7"/>
  <c r="P3704" i="7"/>
  <c r="P3705" i="7"/>
  <c r="P3706" i="7"/>
  <c r="P3707" i="7"/>
  <c r="P3708" i="7"/>
  <c r="P3709" i="7"/>
  <c r="P3710" i="7"/>
  <c r="P3711" i="7"/>
  <c r="P3712" i="7"/>
  <c r="P3713" i="7"/>
  <c r="P3714" i="7"/>
  <c r="P3715" i="7"/>
  <c r="P3716" i="7"/>
  <c r="P3717" i="7"/>
  <c r="P3718" i="7"/>
  <c r="P3719" i="7"/>
  <c r="P3720" i="7"/>
  <c r="P3721" i="7"/>
  <c r="P3722" i="7"/>
  <c r="P3723" i="7"/>
  <c r="P3724" i="7"/>
  <c r="P3725" i="7"/>
  <c r="P3726" i="7"/>
  <c r="P3727" i="7"/>
  <c r="P3728" i="7"/>
  <c r="P3729" i="7"/>
  <c r="P3730" i="7"/>
  <c r="P3731" i="7"/>
  <c r="P3732" i="7"/>
  <c r="P3733" i="7"/>
  <c r="P3734" i="7"/>
  <c r="P3735" i="7"/>
  <c r="P3736" i="7"/>
  <c r="P3737" i="7"/>
  <c r="P3738" i="7"/>
  <c r="P3739" i="7"/>
  <c r="P3740" i="7"/>
  <c r="P3741" i="7"/>
  <c r="P3742" i="7"/>
  <c r="P3743" i="7"/>
  <c r="P3744" i="7"/>
  <c r="P3745" i="7"/>
  <c r="P3746" i="7"/>
  <c r="P3747" i="7"/>
  <c r="P3748" i="7"/>
  <c r="P3749" i="7"/>
  <c r="P3750" i="7"/>
  <c r="P3751" i="7"/>
  <c r="P3752" i="7"/>
  <c r="P3753" i="7"/>
  <c r="P3754" i="7"/>
  <c r="P3755" i="7"/>
  <c r="P3756" i="7"/>
  <c r="P3757" i="7"/>
  <c r="P3758" i="7"/>
  <c r="P3759" i="7"/>
  <c r="P3760" i="7"/>
  <c r="P3761" i="7"/>
  <c r="P3762" i="7"/>
  <c r="P3763" i="7"/>
  <c r="P3764" i="7"/>
  <c r="P3765" i="7"/>
  <c r="P3766" i="7"/>
  <c r="P3767" i="7"/>
  <c r="P3768" i="7"/>
  <c r="P3769" i="7"/>
  <c r="P3770" i="7"/>
  <c r="P3771" i="7"/>
  <c r="P3772" i="7"/>
  <c r="P3773" i="7"/>
  <c r="P3774" i="7"/>
  <c r="P3775" i="7"/>
  <c r="P3776" i="7"/>
  <c r="P3777" i="7"/>
  <c r="P3778" i="7"/>
  <c r="P3779" i="7"/>
  <c r="P3780" i="7"/>
  <c r="P3781" i="7"/>
  <c r="P3782" i="7"/>
  <c r="P3783" i="7"/>
  <c r="P3784" i="7"/>
  <c r="P3785" i="7"/>
  <c r="P3786" i="7"/>
  <c r="P3787" i="7"/>
  <c r="P3788" i="7"/>
  <c r="P3789" i="7"/>
  <c r="P3790" i="7"/>
  <c r="P3791" i="7"/>
  <c r="P3792" i="7"/>
  <c r="P3793" i="7"/>
  <c r="P3794" i="7"/>
  <c r="P3795" i="7"/>
  <c r="P3796" i="7"/>
  <c r="P3797" i="7"/>
  <c r="P3798" i="7"/>
  <c r="P3799" i="7"/>
  <c r="P3800" i="7"/>
  <c r="P3801" i="7"/>
  <c r="P3802" i="7"/>
  <c r="P3803" i="7"/>
  <c r="P3804" i="7"/>
  <c r="P3805" i="7"/>
  <c r="P3806" i="7"/>
  <c r="P3807" i="7"/>
  <c r="P3808" i="7"/>
  <c r="P3809" i="7"/>
  <c r="P3810" i="7"/>
  <c r="P3811" i="7"/>
  <c r="P3812" i="7"/>
  <c r="P3813" i="7"/>
  <c r="P3814" i="7"/>
  <c r="P3815" i="7"/>
  <c r="P3816" i="7"/>
  <c r="P3817" i="7"/>
  <c r="P3818" i="7"/>
  <c r="P3819" i="7"/>
  <c r="P3820" i="7"/>
  <c r="P3821" i="7"/>
  <c r="P3822" i="7"/>
  <c r="P3823" i="7"/>
  <c r="P3824" i="7"/>
  <c r="P3825" i="7"/>
  <c r="P3826" i="7"/>
  <c r="P3827" i="7"/>
  <c r="P3828" i="7"/>
  <c r="P3829" i="7"/>
  <c r="P3830" i="7"/>
  <c r="P3831" i="7"/>
  <c r="P3832" i="7"/>
  <c r="P3833" i="7"/>
  <c r="P3834" i="7"/>
  <c r="P3835" i="7"/>
  <c r="P3836" i="7"/>
  <c r="P3837" i="7"/>
  <c r="P3838" i="7"/>
  <c r="P3839" i="7"/>
  <c r="P3840" i="7"/>
  <c r="P3841" i="7"/>
  <c r="P3842" i="7"/>
  <c r="P3843" i="7"/>
  <c r="P3844" i="7"/>
  <c r="P3845" i="7"/>
  <c r="P3846" i="7"/>
  <c r="P3847" i="7"/>
  <c r="P3848" i="7"/>
  <c r="P3849" i="7"/>
  <c r="P3850" i="7"/>
  <c r="P3851" i="7"/>
  <c r="P3852" i="7"/>
  <c r="P3853" i="7"/>
  <c r="P3854" i="7"/>
  <c r="P3855" i="7"/>
  <c r="P3856" i="7"/>
  <c r="P3857" i="7"/>
  <c r="P3858" i="7"/>
  <c r="P3859" i="7"/>
  <c r="P3860" i="7"/>
  <c r="P3861" i="7"/>
  <c r="P3862" i="7"/>
  <c r="P3863" i="7"/>
  <c r="P3864" i="7"/>
  <c r="P3865" i="7"/>
  <c r="P3866" i="7"/>
  <c r="P3867" i="7"/>
  <c r="P3868" i="7"/>
  <c r="P3869" i="7"/>
  <c r="P3870" i="7"/>
  <c r="P3871" i="7"/>
  <c r="P3872" i="7"/>
  <c r="P3873" i="7"/>
  <c r="P3874" i="7"/>
  <c r="P3875" i="7"/>
  <c r="P3876" i="7"/>
  <c r="P3877" i="7"/>
  <c r="P3878" i="7"/>
  <c r="P3879" i="7"/>
  <c r="P3880" i="7"/>
  <c r="P3881" i="7"/>
  <c r="P3882" i="7"/>
  <c r="P3883" i="7"/>
  <c r="P3884" i="7"/>
  <c r="P3885" i="7"/>
  <c r="P3886" i="7"/>
  <c r="P3887" i="7"/>
  <c r="P3888" i="7"/>
  <c r="P3889" i="7"/>
  <c r="P3890" i="7"/>
  <c r="P3891" i="7"/>
  <c r="P3892" i="7"/>
  <c r="P3893" i="7"/>
  <c r="P3894" i="7"/>
  <c r="P3895" i="7"/>
  <c r="P3896" i="7"/>
  <c r="P3897" i="7"/>
  <c r="P3898" i="7"/>
  <c r="P3899" i="7"/>
  <c r="P3900" i="7"/>
  <c r="P3901" i="7"/>
  <c r="P3902" i="7"/>
  <c r="P3903" i="7"/>
  <c r="P3904" i="7"/>
  <c r="P3905" i="7"/>
  <c r="P3906" i="7"/>
  <c r="P3907" i="7"/>
  <c r="P3908" i="7"/>
  <c r="P3909" i="7"/>
  <c r="P3910" i="7"/>
  <c r="P3911" i="7"/>
  <c r="P3912" i="7"/>
  <c r="P3913" i="7"/>
  <c r="P3914" i="7"/>
  <c r="P3915" i="7"/>
  <c r="P3916" i="7"/>
  <c r="P3917" i="7"/>
  <c r="P3918" i="7"/>
  <c r="P3919" i="7"/>
  <c r="P3920" i="7"/>
  <c r="P3921" i="7"/>
  <c r="P3922" i="7"/>
  <c r="P3923" i="7"/>
  <c r="P3924" i="7"/>
  <c r="P3925" i="7"/>
  <c r="P3926" i="7"/>
  <c r="P3927" i="7"/>
  <c r="P3928" i="7"/>
  <c r="P3929" i="7"/>
  <c r="P3930" i="7"/>
  <c r="P3931" i="7"/>
  <c r="P3932" i="7"/>
  <c r="P3933" i="7"/>
  <c r="P3934" i="7"/>
  <c r="P3935" i="7"/>
  <c r="P3936" i="7"/>
  <c r="P3937" i="7"/>
  <c r="P3938" i="7"/>
  <c r="P3939" i="7"/>
  <c r="P3940" i="7"/>
  <c r="P3941" i="7"/>
  <c r="P3942" i="7"/>
  <c r="P3943" i="7"/>
  <c r="P3944" i="7"/>
  <c r="P3945" i="7"/>
  <c r="P3946" i="7"/>
  <c r="P3947" i="7"/>
  <c r="P3948" i="7"/>
  <c r="P3949" i="7"/>
  <c r="P3950" i="7"/>
  <c r="P3951" i="7"/>
  <c r="P3952" i="7"/>
  <c r="P3953" i="7"/>
  <c r="P3954" i="7"/>
  <c r="P3955" i="7"/>
  <c r="P3956" i="7"/>
  <c r="P3957" i="7"/>
  <c r="P3958" i="7"/>
  <c r="P3959" i="7"/>
  <c r="P3960" i="7"/>
  <c r="P3961" i="7"/>
  <c r="P3962" i="7"/>
  <c r="P3963" i="7"/>
  <c r="P3964" i="7"/>
  <c r="P3965" i="7"/>
  <c r="P3966" i="7"/>
  <c r="P3967" i="7"/>
  <c r="P3968" i="7"/>
  <c r="P3969" i="7"/>
  <c r="P3970" i="7"/>
  <c r="P3971" i="7"/>
  <c r="P3972" i="7"/>
  <c r="P3973" i="7"/>
  <c r="P3974" i="7"/>
  <c r="P3975" i="7"/>
  <c r="P3976" i="7"/>
  <c r="P3977" i="7"/>
  <c r="P3978" i="7"/>
  <c r="P3979" i="7"/>
  <c r="P3980" i="7"/>
  <c r="P3981" i="7"/>
  <c r="P3982" i="7"/>
  <c r="P3983" i="7"/>
  <c r="P3984" i="7"/>
  <c r="P3985" i="7"/>
  <c r="P3986" i="7"/>
  <c r="P3987" i="7"/>
  <c r="P3988" i="7"/>
  <c r="P3989" i="7"/>
  <c r="P3990" i="7"/>
  <c r="P3991" i="7"/>
  <c r="P3992" i="7"/>
  <c r="P3993" i="7"/>
  <c r="P3994" i="7"/>
  <c r="P3995" i="7"/>
  <c r="P3996" i="7"/>
  <c r="P3997" i="7"/>
  <c r="P3998" i="7"/>
  <c r="P3999" i="7"/>
  <c r="P4000" i="7"/>
  <c r="P4001" i="7"/>
  <c r="P4002" i="7"/>
  <c r="P4003" i="7"/>
  <c r="P4004" i="7"/>
  <c r="P4005" i="7"/>
  <c r="P4006" i="7"/>
  <c r="P4007" i="7"/>
  <c r="P4008" i="7"/>
  <c r="P4009" i="7"/>
  <c r="P4010" i="7"/>
  <c r="P4011" i="7"/>
  <c r="P4012" i="7"/>
  <c r="P4013" i="7"/>
  <c r="P4014" i="7"/>
  <c r="P4015" i="7"/>
  <c r="P4016" i="7"/>
  <c r="P4017" i="7"/>
  <c r="P4018" i="7"/>
  <c r="P4019" i="7"/>
  <c r="P4020" i="7"/>
  <c r="P4021" i="7"/>
  <c r="P4022" i="7"/>
  <c r="P4023" i="7"/>
  <c r="P4024" i="7"/>
  <c r="P4025" i="7"/>
  <c r="P4026" i="7"/>
  <c r="P4027" i="7"/>
  <c r="P4028" i="7"/>
  <c r="P4029" i="7"/>
  <c r="P4030" i="7"/>
  <c r="P4031" i="7"/>
  <c r="P4032" i="7"/>
  <c r="P4033" i="7"/>
  <c r="P4034" i="7"/>
  <c r="P4035" i="7"/>
  <c r="P4036" i="7"/>
  <c r="P4037" i="7"/>
  <c r="P4038" i="7"/>
  <c r="P4039" i="7"/>
  <c r="P4040" i="7"/>
  <c r="P4041" i="7"/>
  <c r="P4042" i="7"/>
  <c r="P4043" i="7"/>
  <c r="P4044" i="7"/>
  <c r="P4045" i="7"/>
  <c r="P4046" i="7"/>
  <c r="P4047" i="7"/>
  <c r="P4048" i="7"/>
  <c r="P4049" i="7"/>
  <c r="P4050" i="7"/>
  <c r="P4051" i="7"/>
  <c r="P4052" i="7"/>
  <c r="P4053" i="7"/>
  <c r="P4054" i="7"/>
  <c r="P4055" i="7"/>
  <c r="P4056" i="7"/>
  <c r="P4057" i="7"/>
  <c r="P4058" i="7"/>
  <c r="P4059" i="7"/>
  <c r="P4060" i="7"/>
  <c r="P4061" i="7"/>
  <c r="P4062" i="7"/>
  <c r="P4063" i="7"/>
  <c r="P4064" i="7"/>
  <c r="P4065" i="7"/>
  <c r="P4066" i="7"/>
  <c r="P4067" i="7"/>
  <c r="P4068" i="7"/>
  <c r="P4069" i="7"/>
  <c r="P4070" i="7"/>
  <c r="P4071" i="7"/>
  <c r="P4072" i="7"/>
  <c r="P4073" i="7"/>
  <c r="P4074" i="7"/>
  <c r="P4075" i="7"/>
  <c r="P4076" i="7"/>
  <c r="P4077" i="7"/>
  <c r="P4078" i="7"/>
  <c r="P4079" i="7"/>
  <c r="P4080" i="7"/>
  <c r="P4081" i="7"/>
  <c r="P4082" i="7"/>
  <c r="P4083" i="7"/>
  <c r="P4084" i="7"/>
  <c r="P4085" i="7"/>
  <c r="P4086" i="7"/>
  <c r="P4087" i="7"/>
  <c r="P4088" i="7"/>
  <c r="P4089" i="7"/>
  <c r="P4090" i="7"/>
  <c r="P4091" i="7"/>
  <c r="P4092" i="7"/>
  <c r="P4093" i="7"/>
  <c r="P4094" i="7"/>
  <c r="P4095" i="7"/>
  <c r="P4096" i="7"/>
  <c r="P4097" i="7"/>
  <c r="P4098" i="7"/>
  <c r="P4099" i="7"/>
  <c r="P4100" i="7"/>
  <c r="P4101" i="7"/>
  <c r="P4102" i="7"/>
  <c r="P4103" i="7"/>
  <c r="P4104" i="7"/>
  <c r="P4105" i="7"/>
  <c r="P4106" i="7"/>
  <c r="P4107" i="7"/>
  <c r="P4108" i="7"/>
  <c r="P4109" i="7"/>
  <c r="P4110" i="7"/>
  <c r="P4111" i="7"/>
  <c r="P4112" i="7"/>
  <c r="P4113" i="7"/>
  <c r="P4114" i="7"/>
  <c r="P4115" i="7"/>
  <c r="P4116" i="7"/>
  <c r="P4117" i="7"/>
  <c r="P4118" i="7"/>
  <c r="P4119" i="7"/>
  <c r="P4120" i="7"/>
  <c r="P4121" i="7"/>
  <c r="P4122" i="7"/>
  <c r="P4123" i="7"/>
  <c r="P4124" i="7"/>
  <c r="P4125" i="7"/>
  <c r="P4126" i="7"/>
  <c r="P4127" i="7"/>
  <c r="P4128" i="7"/>
  <c r="P4129" i="7"/>
  <c r="P4130" i="7"/>
  <c r="P4131" i="7"/>
  <c r="P4132" i="7"/>
  <c r="P4133" i="7"/>
  <c r="P4134" i="7"/>
  <c r="P4135" i="7"/>
  <c r="P4136" i="7"/>
  <c r="P4137" i="7"/>
  <c r="P4138" i="7"/>
  <c r="P4139" i="7"/>
  <c r="P4140" i="7"/>
  <c r="P4141" i="7"/>
  <c r="P4142" i="7"/>
  <c r="P4143" i="7"/>
  <c r="P4144" i="7"/>
  <c r="P4145" i="7"/>
  <c r="P4146" i="7"/>
  <c r="P4147" i="7"/>
  <c r="P4148" i="7"/>
  <c r="P4149" i="7"/>
  <c r="P4150" i="7"/>
  <c r="P4151" i="7"/>
  <c r="P4152" i="7"/>
  <c r="P4153" i="7"/>
  <c r="P4154" i="7"/>
  <c r="P4155" i="7"/>
  <c r="P4156" i="7"/>
  <c r="P4157" i="7"/>
  <c r="P4158" i="7"/>
  <c r="P4159" i="7"/>
  <c r="P4160" i="7"/>
  <c r="P4161" i="7"/>
  <c r="P4162" i="7"/>
  <c r="P4163" i="7"/>
  <c r="P4164" i="7"/>
  <c r="P4165" i="7"/>
  <c r="P4166" i="7"/>
  <c r="P4167" i="7"/>
  <c r="P4168" i="7"/>
  <c r="P4169" i="7"/>
  <c r="P4170" i="7"/>
  <c r="P4171" i="7"/>
  <c r="P4172" i="7"/>
  <c r="P4173" i="7"/>
  <c r="P4174" i="7"/>
  <c r="P4175" i="7"/>
  <c r="P4176" i="7"/>
  <c r="P4177" i="7"/>
  <c r="P4178" i="7"/>
  <c r="P4179" i="7"/>
  <c r="P4180" i="7"/>
  <c r="P4181" i="7"/>
  <c r="P4182" i="7"/>
  <c r="P4183" i="7"/>
  <c r="P4184" i="7"/>
  <c r="P4185" i="7"/>
  <c r="P4186" i="7"/>
  <c r="P4187" i="7"/>
  <c r="P4188" i="7"/>
  <c r="P4189" i="7"/>
  <c r="P4190" i="7"/>
  <c r="P4191" i="7"/>
  <c r="P4192" i="7"/>
  <c r="P4193" i="7"/>
  <c r="P4194" i="7"/>
  <c r="P4195" i="7"/>
  <c r="P4196" i="7"/>
  <c r="P4197" i="7"/>
  <c r="P4198" i="7"/>
  <c r="P4199" i="7"/>
  <c r="P4200" i="7"/>
  <c r="P4201" i="7"/>
  <c r="P4202" i="7"/>
  <c r="P4203" i="7"/>
  <c r="P4204" i="7"/>
  <c r="P4205" i="7"/>
  <c r="P4206" i="7"/>
  <c r="P4207" i="7"/>
  <c r="P4208" i="7"/>
  <c r="P4209" i="7"/>
  <c r="P4210" i="7"/>
  <c r="P4211" i="7"/>
  <c r="P4212" i="7"/>
  <c r="P4213" i="7"/>
  <c r="P4214" i="7"/>
  <c r="P4215" i="7"/>
  <c r="P4216" i="7"/>
  <c r="P4217" i="7"/>
  <c r="P4218" i="7"/>
  <c r="P4219" i="7"/>
  <c r="P4220" i="7"/>
  <c r="P4221" i="7"/>
  <c r="P4222" i="7"/>
  <c r="P4223" i="7"/>
  <c r="P4224" i="7"/>
  <c r="P4225" i="7"/>
  <c r="P4226" i="7"/>
  <c r="P4227" i="7"/>
  <c r="P4228" i="7"/>
  <c r="P4229" i="7"/>
  <c r="P4230" i="7"/>
  <c r="P4231" i="7"/>
  <c r="P4232" i="7"/>
  <c r="P4233" i="7"/>
  <c r="P4234" i="7"/>
  <c r="P4235" i="7"/>
  <c r="P4236" i="7"/>
  <c r="P4237" i="7"/>
  <c r="P4238" i="7"/>
  <c r="P4239" i="7"/>
  <c r="P4240" i="7"/>
  <c r="P4241" i="7"/>
  <c r="P4242" i="7"/>
  <c r="P4243" i="7"/>
  <c r="P4244" i="7"/>
  <c r="P4245" i="7"/>
  <c r="P4246" i="7"/>
  <c r="P4247" i="7"/>
  <c r="P4248" i="7"/>
  <c r="P4249" i="7"/>
  <c r="P4250" i="7"/>
  <c r="P4251" i="7"/>
  <c r="P4252" i="7"/>
  <c r="P4253" i="7"/>
  <c r="P4254" i="7"/>
  <c r="P4255" i="7"/>
  <c r="P4256" i="7"/>
  <c r="P4257" i="7"/>
  <c r="P4258" i="7"/>
  <c r="P4259" i="7"/>
  <c r="P4260" i="7"/>
  <c r="P4261" i="7"/>
  <c r="P4262" i="7"/>
  <c r="P4263" i="7"/>
  <c r="P4264" i="7"/>
  <c r="P4265" i="7"/>
  <c r="P4266" i="7"/>
  <c r="P4267" i="7"/>
  <c r="P4268" i="7"/>
  <c r="P4269" i="7"/>
  <c r="P4270" i="7"/>
  <c r="P4271" i="7"/>
  <c r="P4272" i="7"/>
  <c r="P4273" i="7"/>
  <c r="P4274" i="7"/>
  <c r="P4275" i="7"/>
  <c r="P4276" i="7"/>
  <c r="P4277" i="7"/>
  <c r="P4278" i="7"/>
  <c r="P4279" i="7"/>
  <c r="P4280" i="7"/>
  <c r="P4281" i="7"/>
  <c r="P4282" i="7"/>
  <c r="P4283" i="7"/>
  <c r="P4284" i="7"/>
  <c r="P4285" i="7"/>
  <c r="P4286" i="7"/>
  <c r="P4287" i="7"/>
  <c r="P4288" i="7"/>
  <c r="P4289" i="7"/>
  <c r="P4290" i="7"/>
  <c r="P4291" i="7"/>
  <c r="P4292" i="7"/>
  <c r="P4293" i="7"/>
  <c r="P4294" i="7"/>
  <c r="P4295" i="7"/>
  <c r="P4296" i="7"/>
  <c r="P4297" i="7"/>
  <c r="P4298" i="7"/>
  <c r="P4299" i="7"/>
  <c r="P4300" i="7"/>
  <c r="P4301" i="7"/>
  <c r="P4302" i="7"/>
  <c r="P4303" i="7"/>
  <c r="P4304" i="7"/>
  <c r="P4305" i="7"/>
  <c r="P4306" i="7"/>
  <c r="P4307" i="7"/>
  <c r="P4308" i="7"/>
  <c r="P4309" i="7"/>
  <c r="P4310" i="7"/>
  <c r="P4311" i="7"/>
  <c r="P4312" i="7"/>
  <c r="P4313" i="7"/>
  <c r="P4314" i="7"/>
  <c r="P4315" i="7"/>
  <c r="P4316" i="7"/>
  <c r="P4317" i="7"/>
  <c r="P4318" i="7"/>
  <c r="P4319" i="7"/>
  <c r="P4320" i="7"/>
  <c r="P4321" i="7"/>
  <c r="P4322" i="7"/>
  <c r="P4323" i="7"/>
  <c r="P4324" i="7"/>
  <c r="P4325" i="7"/>
  <c r="P4326" i="7"/>
  <c r="P4327" i="7"/>
  <c r="P4328" i="7"/>
  <c r="P4329" i="7"/>
  <c r="P4330" i="7"/>
  <c r="P4331" i="7"/>
  <c r="P4332" i="7"/>
  <c r="P4333" i="7"/>
  <c r="P4334" i="7"/>
  <c r="P4335" i="7"/>
  <c r="P4336" i="7"/>
  <c r="P4337" i="7"/>
  <c r="P4338" i="7"/>
  <c r="P4339" i="7"/>
  <c r="P4340" i="7"/>
  <c r="P4341" i="7"/>
  <c r="P4342" i="7"/>
  <c r="P4343" i="7"/>
  <c r="P4344" i="7"/>
  <c r="P4345" i="7"/>
  <c r="P4346" i="7"/>
  <c r="P4347" i="7"/>
  <c r="P4348" i="7"/>
  <c r="P4349" i="7"/>
  <c r="P4350" i="7"/>
  <c r="P4351" i="7"/>
  <c r="P4352" i="7"/>
  <c r="P4353" i="7"/>
  <c r="P4354" i="7"/>
  <c r="P4355" i="7"/>
  <c r="P4356" i="7"/>
  <c r="P4357" i="7"/>
  <c r="P4358" i="7"/>
  <c r="P4359" i="7"/>
  <c r="P4360" i="7"/>
  <c r="P4361" i="7"/>
  <c r="P4362" i="7"/>
  <c r="P4363" i="7"/>
  <c r="P4364" i="7"/>
  <c r="P4365" i="7"/>
  <c r="P4366" i="7"/>
  <c r="P4367" i="7"/>
  <c r="P4368" i="7"/>
  <c r="P4369" i="7"/>
  <c r="P4370" i="7"/>
  <c r="P4371" i="7"/>
  <c r="P4372" i="7"/>
  <c r="P4373" i="7"/>
  <c r="P4374" i="7"/>
  <c r="P4375" i="7"/>
  <c r="P4376" i="7"/>
  <c r="P4377" i="7"/>
  <c r="P4378" i="7"/>
  <c r="P4379" i="7"/>
  <c r="P4380" i="7"/>
  <c r="P4381" i="7"/>
  <c r="P4382" i="7"/>
  <c r="P4383" i="7"/>
  <c r="P4384" i="7"/>
  <c r="P4385" i="7"/>
  <c r="P4386" i="7"/>
  <c r="P4387" i="7"/>
  <c r="P4388" i="7"/>
  <c r="P4389" i="7"/>
  <c r="P4390" i="7"/>
  <c r="P4391" i="7"/>
  <c r="P4392" i="7"/>
  <c r="P4393" i="7"/>
  <c r="P4394" i="7"/>
  <c r="P4395" i="7"/>
  <c r="P4396" i="7"/>
  <c r="P4397" i="7"/>
  <c r="P4398" i="7"/>
  <c r="P4399" i="7"/>
  <c r="P4400" i="7"/>
  <c r="P4401" i="7"/>
  <c r="P4402" i="7"/>
  <c r="P4403" i="7"/>
  <c r="P4404" i="7"/>
  <c r="P4405" i="7"/>
  <c r="P4406" i="7"/>
  <c r="P4407" i="7"/>
  <c r="P4408" i="7"/>
  <c r="P4409" i="7"/>
  <c r="P4410" i="7"/>
  <c r="P4411" i="7"/>
  <c r="P4412" i="7"/>
  <c r="P4413" i="7"/>
  <c r="P4414" i="7"/>
  <c r="P4415" i="7"/>
  <c r="P4416" i="7"/>
  <c r="P4417" i="7"/>
  <c r="P4418" i="7"/>
  <c r="P4419" i="7"/>
  <c r="P4420" i="7"/>
  <c r="P4421" i="7"/>
  <c r="P4422" i="7"/>
  <c r="P4423" i="7"/>
  <c r="P4424" i="7"/>
  <c r="P4425" i="7"/>
  <c r="P4426" i="7"/>
  <c r="P4427" i="7"/>
  <c r="P4428" i="7"/>
  <c r="P4429" i="7"/>
  <c r="P4430" i="7"/>
  <c r="P4431" i="7"/>
  <c r="P4432" i="7"/>
  <c r="P4433" i="7"/>
  <c r="P4434" i="7"/>
  <c r="P4435" i="7"/>
  <c r="P4436" i="7"/>
  <c r="P4437" i="7"/>
  <c r="P4438" i="7"/>
  <c r="P4439" i="7"/>
  <c r="P4440" i="7"/>
  <c r="P4441" i="7"/>
  <c r="P4442" i="7"/>
  <c r="P4443" i="7"/>
  <c r="P4444" i="7"/>
  <c r="P4445" i="7"/>
  <c r="P4446" i="7"/>
  <c r="P4447" i="7"/>
  <c r="P4448" i="7"/>
  <c r="P4449" i="7"/>
  <c r="P4450" i="7"/>
  <c r="P4451" i="7"/>
  <c r="P4452" i="7"/>
  <c r="P4453" i="7"/>
  <c r="P4454" i="7"/>
  <c r="P4455" i="7"/>
  <c r="P4456" i="7"/>
  <c r="P4457" i="7"/>
  <c r="P4458" i="7"/>
  <c r="P4459" i="7"/>
  <c r="P4460" i="7"/>
  <c r="P4461" i="7"/>
  <c r="P4462" i="7"/>
  <c r="P4463" i="7"/>
  <c r="P4464" i="7"/>
  <c r="P4465" i="7"/>
  <c r="P4466" i="7"/>
  <c r="P4467" i="7"/>
  <c r="P4468" i="7"/>
  <c r="P4469" i="7"/>
  <c r="P4470" i="7"/>
  <c r="P4471" i="7"/>
  <c r="P4472" i="7"/>
  <c r="P4473" i="7"/>
  <c r="P4474" i="7"/>
  <c r="P4475" i="7"/>
  <c r="P4476" i="7"/>
  <c r="P4477" i="7"/>
  <c r="P4478" i="7"/>
  <c r="P4479" i="7"/>
  <c r="P4480" i="7"/>
  <c r="P4481" i="7"/>
  <c r="P4482" i="7"/>
  <c r="P4483" i="7"/>
  <c r="P4484" i="7"/>
  <c r="P4485" i="7"/>
  <c r="P4486" i="7"/>
  <c r="P4487" i="7"/>
  <c r="P4488" i="7"/>
  <c r="P4489" i="7"/>
  <c r="P4490" i="7"/>
  <c r="P4491" i="7"/>
  <c r="P4492" i="7"/>
  <c r="P4493" i="7"/>
  <c r="P4494" i="7"/>
  <c r="P4495" i="7"/>
  <c r="P4496" i="7"/>
  <c r="P4497" i="7"/>
  <c r="P4498" i="7"/>
  <c r="P4499" i="7"/>
  <c r="P4500" i="7"/>
  <c r="P4501" i="7"/>
  <c r="P4502" i="7"/>
  <c r="P4503" i="7"/>
  <c r="P4504" i="7"/>
  <c r="P4505" i="7"/>
  <c r="P4506" i="7"/>
  <c r="P4507" i="7"/>
  <c r="P4508" i="7"/>
  <c r="P4509" i="7"/>
  <c r="P4510" i="7"/>
  <c r="P4511" i="7"/>
  <c r="P4512" i="7"/>
  <c r="P4513" i="7"/>
  <c r="P4514" i="7"/>
  <c r="P4515" i="7"/>
  <c r="P4516" i="7"/>
  <c r="P4517" i="7"/>
  <c r="P4518" i="7"/>
  <c r="P4519" i="7"/>
  <c r="P4520" i="7"/>
  <c r="P4521" i="7"/>
  <c r="P4522" i="7"/>
  <c r="P4523" i="7"/>
  <c r="P4524" i="7"/>
  <c r="P4525" i="7"/>
  <c r="P4526" i="7"/>
  <c r="P4527" i="7"/>
  <c r="P4528" i="7"/>
  <c r="P4529" i="7"/>
  <c r="P4530" i="7"/>
  <c r="P4531" i="7"/>
  <c r="P4532" i="7"/>
  <c r="P4533" i="7"/>
  <c r="P4534" i="7"/>
  <c r="P4535" i="7"/>
  <c r="P4536" i="7"/>
  <c r="P4537" i="7"/>
  <c r="P4538" i="7"/>
  <c r="P4539" i="7"/>
  <c r="P4540" i="7"/>
  <c r="P4541" i="7"/>
  <c r="P4542" i="7"/>
  <c r="P4543" i="7"/>
  <c r="P4544" i="7"/>
  <c r="P4545" i="7"/>
  <c r="P4546" i="7"/>
  <c r="P4547" i="7"/>
  <c r="P4548" i="7"/>
  <c r="P4549" i="7"/>
  <c r="P4550" i="7"/>
  <c r="P4551" i="7"/>
  <c r="P4552" i="7"/>
  <c r="P4553" i="7"/>
  <c r="P4554" i="7"/>
  <c r="P4555" i="7"/>
  <c r="P4556" i="7"/>
  <c r="P4557" i="7"/>
  <c r="P4558" i="7"/>
  <c r="P4559" i="7"/>
  <c r="P4560" i="7"/>
  <c r="P4561" i="7"/>
  <c r="P4562" i="7"/>
  <c r="P4563" i="7"/>
  <c r="P4564" i="7"/>
  <c r="P4565" i="7"/>
  <c r="P4566" i="7"/>
  <c r="P4567" i="7"/>
  <c r="P4568" i="7"/>
  <c r="P4569" i="7"/>
  <c r="P4570" i="7"/>
  <c r="P4571" i="7"/>
  <c r="P4572" i="7"/>
  <c r="P4573" i="7"/>
  <c r="P4574" i="7"/>
  <c r="P4575" i="7"/>
  <c r="P4576" i="7"/>
  <c r="P4577" i="7"/>
  <c r="P4578" i="7"/>
  <c r="P4579" i="7"/>
  <c r="P4580" i="7"/>
  <c r="P4581" i="7"/>
  <c r="P4582" i="7"/>
  <c r="P4583" i="7"/>
  <c r="P4584" i="7"/>
  <c r="P4585" i="7"/>
  <c r="P4586" i="7"/>
  <c r="P4587" i="7"/>
  <c r="P4588" i="7"/>
  <c r="P4589" i="7"/>
  <c r="P4590" i="7"/>
  <c r="P4591" i="7"/>
  <c r="P4592" i="7"/>
  <c r="P4593" i="7"/>
  <c r="P4594" i="7"/>
  <c r="P4595" i="7"/>
  <c r="P4596" i="7"/>
  <c r="P4597" i="7"/>
  <c r="P4598" i="7"/>
  <c r="P4599" i="7"/>
  <c r="P4600" i="7"/>
  <c r="P4601" i="7"/>
  <c r="P4602" i="7"/>
  <c r="P4603" i="7"/>
  <c r="P4604" i="7"/>
  <c r="P4605" i="7"/>
  <c r="P4606" i="7"/>
  <c r="P4607" i="7"/>
  <c r="P4608" i="7"/>
  <c r="P4609" i="7"/>
  <c r="P4610" i="7"/>
  <c r="P4611" i="7"/>
  <c r="P4612" i="7"/>
  <c r="P4613" i="7"/>
  <c r="P4614" i="7"/>
  <c r="P4615" i="7"/>
  <c r="P4616" i="7"/>
  <c r="P4617" i="7"/>
  <c r="P4618" i="7"/>
  <c r="P4619" i="7"/>
  <c r="P4620" i="7"/>
  <c r="P4621" i="7"/>
  <c r="P4622" i="7"/>
  <c r="P4623" i="7"/>
  <c r="P4624" i="7"/>
  <c r="P4625" i="7"/>
  <c r="P4626" i="7"/>
  <c r="P4627" i="7"/>
  <c r="P4628" i="7"/>
  <c r="P4629" i="7"/>
  <c r="P4630" i="7"/>
  <c r="P4631" i="7"/>
  <c r="P4632" i="7"/>
  <c r="P4633" i="7"/>
  <c r="P4634" i="7"/>
  <c r="P4635" i="7"/>
  <c r="P4636" i="7"/>
  <c r="P4637" i="7"/>
  <c r="P4638" i="7"/>
  <c r="P4639" i="7"/>
  <c r="P4640" i="7"/>
  <c r="P4641" i="7"/>
  <c r="P4642" i="7"/>
  <c r="P4643" i="7"/>
  <c r="P4644" i="7"/>
  <c r="P4645" i="7"/>
  <c r="P4646" i="7"/>
  <c r="P4647" i="7"/>
  <c r="P4648" i="7"/>
  <c r="P4649" i="7"/>
  <c r="P4650" i="7"/>
  <c r="P4651" i="7"/>
  <c r="P4652" i="7"/>
  <c r="P4653" i="7"/>
  <c r="P4654" i="7"/>
  <c r="P4655" i="7"/>
  <c r="P4656" i="7"/>
  <c r="P4657" i="7"/>
  <c r="P4658" i="7"/>
  <c r="P4659" i="7"/>
  <c r="P4660" i="7"/>
  <c r="P4661" i="7"/>
  <c r="P4662" i="7"/>
  <c r="P4663" i="7"/>
  <c r="P4664" i="7"/>
  <c r="P4665" i="7"/>
  <c r="P4666" i="7"/>
  <c r="P4667" i="7"/>
  <c r="P4668" i="7"/>
  <c r="P4669" i="7"/>
  <c r="P4670" i="7"/>
  <c r="P4671" i="7"/>
  <c r="P4672" i="7"/>
  <c r="P4673" i="7"/>
  <c r="P4674" i="7"/>
  <c r="P4675" i="7"/>
  <c r="P4676" i="7"/>
  <c r="P4677" i="7"/>
  <c r="P4678" i="7"/>
  <c r="P4679" i="7"/>
  <c r="P4680" i="7"/>
  <c r="P4681" i="7"/>
  <c r="P4682" i="7"/>
  <c r="P4683" i="7"/>
  <c r="P4684" i="7"/>
  <c r="P4685" i="7"/>
  <c r="P4686" i="7"/>
  <c r="P4687" i="7"/>
  <c r="P4688" i="7"/>
  <c r="P4689" i="7"/>
  <c r="P4690" i="7"/>
  <c r="P4691" i="7"/>
  <c r="P4692" i="7"/>
  <c r="P4693" i="7"/>
  <c r="P4694" i="7"/>
  <c r="P4695" i="7"/>
  <c r="P4696" i="7"/>
  <c r="P4697" i="7"/>
  <c r="P4698" i="7"/>
  <c r="P4699" i="7"/>
  <c r="P4700" i="7"/>
  <c r="P4701" i="7"/>
  <c r="P4702" i="7"/>
  <c r="P4703" i="7"/>
  <c r="P4704" i="7"/>
  <c r="P4705" i="7"/>
  <c r="P4706" i="7"/>
  <c r="P4707" i="7"/>
  <c r="P4708" i="7"/>
  <c r="P4709" i="7"/>
  <c r="P4710" i="7"/>
  <c r="P4711" i="7"/>
  <c r="P4712" i="7"/>
  <c r="P4713" i="7"/>
  <c r="P4714" i="7"/>
  <c r="P4715" i="7"/>
  <c r="P4716" i="7"/>
  <c r="P4717" i="7"/>
  <c r="P4718" i="7"/>
  <c r="P4719" i="7"/>
  <c r="P4720" i="7"/>
  <c r="P4721" i="7"/>
  <c r="P4722" i="7"/>
  <c r="P4723" i="7"/>
  <c r="P4724" i="7"/>
  <c r="P4725" i="7"/>
  <c r="P4726" i="7"/>
  <c r="P4727" i="7"/>
  <c r="P4728" i="7"/>
  <c r="P4729" i="7"/>
  <c r="P4730" i="7"/>
  <c r="P4731" i="7"/>
  <c r="P4732" i="7"/>
  <c r="P4733" i="7"/>
  <c r="P4734" i="7"/>
  <c r="P4735" i="7"/>
  <c r="P4736" i="7"/>
  <c r="P4737" i="7"/>
  <c r="P4738" i="7"/>
  <c r="P4739" i="7"/>
  <c r="P4740" i="7"/>
  <c r="P4741" i="7"/>
  <c r="P4742" i="7"/>
  <c r="P4743" i="7"/>
  <c r="P4744" i="7"/>
  <c r="P4745" i="7"/>
  <c r="P4746" i="7"/>
  <c r="P4747" i="7"/>
  <c r="P4748" i="7"/>
  <c r="P4749" i="7"/>
  <c r="P4750" i="7"/>
  <c r="P4751" i="7"/>
  <c r="P4752" i="7"/>
  <c r="P4753" i="7"/>
  <c r="P4754" i="7"/>
  <c r="P4755" i="7"/>
  <c r="P4756" i="7"/>
  <c r="P4757" i="7"/>
  <c r="P4758" i="7"/>
  <c r="P4759" i="7"/>
  <c r="P4760" i="7"/>
  <c r="P4761" i="7"/>
  <c r="P4762" i="7"/>
  <c r="P4763" i="7"/>
  <c r="P4764" i="7"/>
  <c r="P4765" i="7"/>
  <c r="P4766" i="7"/>
  <c r="P4767" i="7"/>
  <c r="P4768" i="7"/>
  <c r="P4769" i="7"/>
  <c r="P4770" i="7"/>
  <c r="P4771" i="7"/>
  <c r="P4772" i="7"/>
  <c r="P4773" i="7"/>
  <c r="P4774" i="7"/>
  <c r="P4775" i="7"/>
  <c r="P4776" i="7"/>
  <c r="P4777" i="7"/>
  <c r="P4778" i="7"/>
  <c r="P4779" i="7"/>
  <c r="P4780" i="7"/>
  <c r="P4781" i="7"/>
  <c r="P4782" i="7"/>
  <c r="P4783" i="7"/>
  <c r="P4784" i="7"/>
  <c r="P4785" i="7"/>
  <c r="P4786" i="7"/>
  <c r="P4787" i="7"/>
  <c r="P4788" i="7"/>
  <c r="P4789" i="7"/>
  <c r="P4790" i="7"/>
  <c r="P4791" i="7"/>
  <c r="P4792" i="7"/>
  <c r="P4793" i="7"/>
  <c r="P4794" i="7"/>
  <c r="P4795" i="7"/>
  <c r="P4796" i="7"/>
  <c r="P4797" i="7"/>
  <c r="P4798" i="7"/>
  <c r="P4799" i="7"/>
  <c r="P4800" i="7"/>
  <c r="P4801" i="7"/>
  <c r="P4802" i="7"/>
  <c r="P4803" i="7"/>
  <c r="P4804" i="7"/>
  <c r="P4805" i="7"/>
  <c r="P4806" i="7"/>
  <c r="P4807" i="7"/>
  <c r="P4808" i="7"/>
  <c r="P4809" i="7"/>
  <c r="P4810" i="7"/>
  <c r="P4811" i="7"/>
  <c r="P4812" i="7"/>
  <c r="P4813" i="7"/>
  <c r="P4814" i="7"/>
  <c r="P4815" i="7"/>
  <c r="P4816" i="7"/>
  <c r="P4817" i="7"/>
  <c r="P4818" i="7"/>
  <c r="P4819" i="7"/>
  <c r="P4820" i="7"/>
  <c r="P4821" i="7"/>
  <c r="P4822" i="7"/>
  <c r="P4823" i="7"/>
  <c r="P4824" i="7"/>
  <c r="P4825" i="7"/>
  <c r="P4826" i="7"/>
  <c r="P4827" i="7"/>
  <c r="P4828" i="7"/>
  <c r="P4829" i="7"/>
  <c r="P4830" i="7"/>
  <c r="P4831" i="7"/>
  <c r="P4832" i="7"/>
  <c r="P4833" i="7"/>
  <c r="P4834" i="7"/>
  <c r="P4835" i="7"/>
  <c r="P4836" i="7"/>
  <c r="P4837" i="7"/>
  <c r="P4838" i="7"/>
  <c r="P4839" i="7"/>
  <c r="P4840" i="7"/>
  <c r="P4841" i="7"/>
  <c r="P4842" i="7"/>
  <c r="P4843" i="7"/>
  <c r="P4844" i="7"/>
  <c r="P4845" i="7"/>
  <c r="P4846" i="7"/>
  <c r="P4847" i="7"/>
  <c r="P4848" i="7"/>
  <c r="P4849" i="7"/>
  <c r="P4850" i="7"/>
  <c r="P4851" i="7"/>
  <c r="P4852" i="7"/>
  <c r="P4853" i="7"/>
  <c r="P4854" i="7"/>
  <c r="P4855" i="7"/>
  <c r="P4856" i="7"/>
  <c r="P4857" i="7"/>
  <c r="P4858" i="7"/>
  <c r="P4859" i="7"/>
  <c r="P4860" i="7"/>
  <c r="P4861" i="7"/>
  <c r="P4862" i="7"/>
  <c r="P4863" i="7"/>
  <c r="P4864" i="7"/>
  <c r="P4865" i="7"/>
  <c r="P4866" i="7"/>
  <c r="P4867" i="7"/>
  <c r="P4868" i="7"/>
  <c r="P4869" i="7"/>
  <c r="P4870" i="7"/>
  <c r="P4871" i="7"/>
  <c r="P4872" i="7"/>
  <c r="P4873" i="7"/>
  <c r="P4874" i="7"/>
  <c r="P4875" i="7"/>
  <c r="P4876" i="7"/>
  <c r="P4877" i="7"/>
  <c r="P4878" i="7"/>
  <c r="P4879" i="7"/>
  <c r="P4880" i="7"/>
  <c r="P4881" i="7"/>
  <c r="P4882" i="7"/>
  <c r="P4883" i="7"/>
  <c r="P4884" i="7"/>
  <c r="P4885" i="7"/>
  <c r="P4886" i="7"/>
  <c r="P4887" i="7"/>
  <c r="P4888" i="7"/>
  <c r="P4889" i="7"/>
  <c r="P4890" i="7"/>
  <c r="P4891" i="7"/>
  <c r="P4892" i="7"/>
  <c r="P4893" i="7"/>
  <c r="P4894" i="7"/>
  <c r="P4895" i="7"/>
  <c r="P4896" i="7"/>
  <c r="P4897" i="7"/>
  <c r="P4898" i="7"/>
  <c r="P4899" i="7"/>
  <c r="P4900" i="7"/>
  <c r="P4901" i="7"/>
  <c r="P4902" i="7"/>
  <c r="P4903" i="7"/>
  <c r="P4904" i="7"/>
  <c r="P4905" i="7"/>
  <c r="P4906" i="7"/>
  <c r="P4907" i="7"/>
  <c r="P4908" i="7"/>
  <c r="P4909" i="7"/>
  <c r="P4910" i="7"/>
  <c r="P4911" i="7"/>
  <c r="P4912" i="7"/>
  <c r="P4913" i="7"/>
  <c r="P4914" i="7"/>
  <c r="P4915" i="7"/>
  <c r="P4916" i="7"/>
  <c r="P4917" i="7"/>
  <c r="P4918" i="7"/>
  <c r="P4919" i="7"/>
  <c r="P4920" i="7"/>
  <c r="P4921" i="7"/>
  <c r="P4922" i="7"/>
  <c r="P4923" i="7"/>
  <c r="P4924" i="7"/>
  <c r="P4925" i="7"/>
  <c r="P4926" i="7"/>
  <c r="P4927" i="7"/>
  <c r="P4928" i="7"/>
  <c r="P4929" i="7"/>
  <c r="P4930" i="7"/>
  <c r="P4931" i="7"/>
  <c r="P4932" i="7"/>
  <c r="P4933" i="7"/>
  <c r="P4934" i="7"/>
  <c r="P4935" i="7"/>
  <c r="P4936" i="7"/>
  <c r="P4937" i="7"/>
  <c r="P4938" i="7"/>
  <c r="P4939" i="7"/>
  <c r="P4940" i="7"/>
  <c r="P4941" i="7"/>
  <c r="P4942" i="7"/>
  <c r="P4943" i="7"/>
  <c r="P4944" i="7"/>
  <c r="P4945" i="7"/>
  <c r="P4946" i="7"/>
  <c r="P4947" i="7"/>
  <c r="P4948" i="7"/>
  <c r="P4949" i="7"/>
  <c r="P4950" i="7"/>
  <c r="P4951" i="7"/>
  <c r="P4952" i="7"/>
  <c r="P4953" i="7"/>
  <c r="P4954" i="7"/>
  <c r="P4955" i="7"/>
  <c r="P4956" i="7"/>
  <c r="P4957" i="7"/>
  <c r="P4958" i="7"/>
  <c r="P4959" i="7"/>
  <c r="P4960" i="7"/>
  <c r="P4961" i="7"/>
  <c r="P4962" i="7"/>
  <c r="P4963" i="7"/>
  <c r="P4964" i="7"/>
  <c r="P4965" i="7"/>
  <c r="P4966" i="7"/>
  <c r="P4967" i="7"/>
  <c r="P4968" i="7"/>
  <c r="P4969" i="7"/>
  <c r="P4970" i="7"/>
  <c r="P4971" i="7"/>
  <c r="P4972" i="7"/>
  <c r="P4973" i="7"/>
  <c r="P4974" i="7"/>
  <c r="P4975" i="7"/>
  <c r="P4976" i="7"/>
  <c r="P4977" i="7"/>
  <c r="P4978" i="7"/>
  <c r="P4979" i="7"/>
  <c r="P4980" i="7"/>
  <c r="P4981" i="7"/>
  <c r="P4982" i="7"/>
  <c r="P4983" i="7"/>
  <c r="P4984" i="7"/>
  <c r="P4985" i="7"/>
  <c r="P4986" i="7"/>
  <c r="P4987" i="7"/>
  <c r="P4988" i="7"/>
  <c r="P4989" i="7"/>
  <c r="P4990" i="7"/>
  <c r="P4991" i="7"/>
  <c r="P4992" i="7"/>
  <c r="P4993" i="7"/>
  <c r="P4994" i="7"/>
  <c r="P4995" i="7"/>
  <c r="P4996" i="7"/>
  <c r="P4997" i="7"/>
  <c r="P4998" i="7"/>
  <c r="P4999" i="7"/>
  <c r="P5000" i="7"/>
  <c r="P5001" i="7"/>
  <c r="P5002" i="7"/>
  <c r="P5003" i="7"/>
  <c r="P5004" i="7"/>
  <c r="P5005" i="7"/>
  <c r="P5006" i="7"/>
  <c r="P5007" i="7"/>
  <c r="P5008" i="7"/>
  <c r="P5009" i="7"/>
  <c r="P5010" i="7"/>
  <c r="P5011" i="7"/>
  <c r="P5012" i="7"/>
  <c r="P5013" i="7"/>
  <c r="P5014" i="7"/>
  <c r="P5015" i="7"/>
  <c r="P5016" i="7"/>
  <c r="P5017" i="7"/>
  <c r="P5018" i="7"/>
  <c r="P5019" i="7"/>
  <c r="P5020" i="7"/>
  <c r="P5021" i="7"/>
  <c r="P5022" i="7"/>
  <c r="P5023" i="7"/>
  <c r="P5024" i="7"/>
  <c r="P5025" i="7"/>
  <c r="P5026" i="7"/>
  <c r="P5027" i="7"/>
  <c r="P5028" i="7"/>
  <c r="P5029" i="7"/>
  <c r="P5030" i="7"/>
  <c r="P5031" i="7"/>
  <c r="P5032" i="7"/>
  <c r="P5033" i="7"/>
  <c r="P5034" i="7"/>
  <c r="P5035" i="7"/>
  <c r="P5036" i="7"/>
  <c r="P5037" i="7"/>
  <c r="P5038" i="7"/>
  <c r="P5039" i="7"/>
  <c r="P5040" i="7"/>
  <c r="P5041" i="7"/>
  <c r="P5042" i="7"/>
  <c r="P5043" i="7"/>
  <c r="P5044" i="7"/>
  <c r="P5045" i="7"/>
  <c r="P5046" i="7"/>
  <c r="P5047" i="7"/>
  <c r="P5048" i="7"/>
  <c r="P5049" i="7"/>
  <c r="P5050" i="7"/>
  <c r="P5051" i="7"/>
  <c r="P5052" i="7"/>
  <c r="P5053" i="7"/>
  <c r="P5054" i="7"/>
  <c r="P5055" i="7"/>
  <c r="P5056" i="7"/>
  <c r="P5057" i="7"/>
  <c r="P5058" i="7"/>
  <c r="P5059" i="7"/>
  <c r="P5060" i="7"/>
  <c r="P5061" i="7"/>
  <c r="P5062" i="7"/>
  <c r="P5063" i="7"/>
  <c r="P5064" i="7"/>
  <c r="P5065" i="7"/>
  <c r="P5066" i="7"/>
  <c r="P5067" i="7"/>
  <c r="P5068" i="7"/>
  <c r="P5069" i="7"/>
  <c r="P5070" i="7"/>
  <c r="P5071" i="7"/>
  <c r="P5072" i="7"/>
  <c r="P5073" i="7"/>
  <c r="P5074" i="7"/>
  <c r="P5075" i="7"/>
  <c r="P5076" i="7"/>
  <c r="P5077" i="7"/>
  <c r="P5078" i="7"/>
  <c r="P5079" i="7"/>
  <c r="P5080" i="7"/>
  <c r="P5081" i="7"/>
  <c r="P5082" i="7"/>
  <c r="P5083" i="7"/>
  <c r="P5084" i="7"/>
  <c r="P5085" i="7"/>
  <c r="P5086" i="7"/>
  <c r="P5087" i="7"/>
  <c r="P5088" i="7"/>
  <c r="P5089" i="7"/>
  <c r="P5090" i="7"/>
  <c r="P5091" i="7"/>
  <c r="P5092" i="7"/>
  <c r="P5093" i="7"/>
  <c r="P5094" i="7"/>
  <c r="P5095" i="7"/>
  <c r="P5096" i="7"/>
  <c r="P5097" i="7"/>
  <c r="P5098" i="7"/>
  <c r="P5099" i="7"/>
  <c r="P5100" i="7"/>
  <c r="P5101" i="7"/>
  <c r="P5102" i="7"/>
  <c r="P5103" i="7"/>
  <c r="P5104" i="7"/>
  <c r="P5105" i="7"/>
  <c r="P5106" i="7"/>
  <c r="P5107" i="7"/>
  <c r="P5108" i="7"/>
  <c r="P5109" i="7"/>
  <c r="P5110" i="7"/>
  <c r="P5111" i="7"/>
  <c r="P5112" i="7"/>
  <c r="P5113" i="7"/>
  <c r="P5114" i="7"/>
  <c r="P5115" i="7"/>
  <c r="P5116" i="7"/>
  <c r="P5117" i="7"/>
  <c r="P5118" i="7"/>
  <c r="P5119" i="7"/>
  <c r="P5120" i="7"/>
  <c r="P5121" i="7"/>
  <c r="P5122" i="7"/>
  <c r="P5123" i="7"/>
  <c r="P5124" i="7"/>
  <c r="P5125" i="7"/>
  <c r="P5126" i="7"/>
  <c r="P5127" i="7"/>
  <c r="P5128" i="7"/>
  <c r="P5129" i="7"/>
  <c r="P5130" i="7"/>
  <c r="P5131" i="7"/>
  <c r="P5132" i="7"/>
  <c r="P5133" i="7"/>
  <c r="P5134" i="7"/>
  <c r="P5135" i="7"/>
  <c r="P5136" i="7"/>
  <c r="P5137" i="7"/>
  <c r="P5138" i="7"/>
  <c r="P5139" i="7"/>
  <c r="P5140" i="7"/>
  <c r="P5141" i="7"/>
  <c r="P5142" i="7"/>
  <c r="P5143" i="7"/>
  <c r="P5144" i="7"/>
  <c r="P5145" i="7"/>
  <c r="P5146" i="7"/>
  <c r="P5147" i="7"/>
  <c r="P5148" i="7"/>
  <c r="P5149" i="7"/>
  <c r="P5150" i="7"/>
  <c r="P5151" i="7"/>
  <c r="P5152" i="7"/>
  <c r="P5153" i="7"/>
  <c r="P5154" i="7"/>
  <c r="P5155" i="7"/>
  <c r="P5156" i="7"/>
  <c r="P5157" i="7"/>
  <c r="P5158" i="7"/>
  <c r="P5159" i="7"/>
  <c r="P5160" i="7"/>
  <c r="P5161" i="7"/>
  <c r="P5162" i="7"/>
  <c r="P5163" i="7"/>
  <c r="P5164" i="7"/>
  <c r="P5165" i="7"/>
  <c r="P5166" i="7"/>
  <c r="P5167" i="7"/>
  <c r="P5168" i="7"/>
  <c r="P5169" i="7"/>
  <c r="P5170" i="7"/>
  <c r="P5171" i="7"/>
  <c r="P5172" i="7"/>
  <c r="P5173" i="7"/>
  <c r="P5174" i="7"/>
  <c r="P5175" i="7"/>
  <c r="P5176" i="7"/>
  <c r="P5177" i="7"/>
  <c r="P5178" i="7"/>
  <c r="P5179" i="7"/>
  <c r="P5180" i="7"/>
  <c r="P5181" i="7"/>
  <c r="P5182" i="7"/>
  <c r="P5183" i="7"/>
  <c r="P5184" i="7"/>
  <c r="P5185" i="7"/>
  <c r="P5186" i="7"/>
  <c r="P5187" i="7"/>
  <c r="P5188" i="7"/>
  <c r="P5189" i="7"/>
  <c r="P5190" i="7"/>
  <c r="P5191" i="7"/>
  <c r="P5192" i="7"/>
  <c r="P5193" i="7"/>
  <c r="P5194" i="7"/>
  <c r="P5195" i="7"/>
  <c r="P5196" i="7"/>
  <c r="P5197" i="7"/>
  <c r="P5198" i="7"/>
  <c r="P5199" i="7"/>
  <c r="P5200" i="7"/>
  <c r="P5201" i="7"/>
  <c r="P5202" i="7"/>
  <c r="P5203" i="7"/>
  <c r="P5204" i="7"/>
  <c r="P5205" i="7"/>
  <c r="P5206" i="7"/>
  <c r="P5207" i="7"/>
  <c r="P5208" i="7"/>
  <c r="P5209" i="7"/>
  <c r="P5210" i="7"/>
  <c r="P5211" i="7"/>
  <c r="P5212" i="7"/>
  <c r="P5213" i="7"/>
  <c r="P5214" i="7"/>
  <c r="P5215" i="7"/>
  <c r="P5216" i="7"/>
  <c r="P5217" i="7"/>
  <c r="P5218" i="7"/>
  <c r="P5219" i="7"/>
  <c r="P5220" i="7"/>
  <c r="P5221" i="7"/>
  <c r="P5222" i="7"/>
  <c r="P5223" i="7"/>
  <c r="P5224" i="7"/>
  <c r="P5225" i="7"/>
  <c r="P5226" i="7"/>
  <c r="P5227" i="7"/>
  <c r="P5228" i="7"/>
  <c r="P5229" i="7"/>
  <c r="P5230" i="7"/>
  <c r="P5231" i="7"/>
  <c r="P5232" i="7"/>
  <c r="P5233" i="7"/>
  <c r="P5234" i="7"/>
  <c r="P5235" i="7"/>
  <c r="P5236" i="7"/>
  <c r="P5237" i="7"/>
  <c r="P5238" i="7"/>
  <c r="P5239" i="7"/>
  <c r="P5240" i="7"/>
  <c r="P5241" i="7"/>
  <c r="P5242" i="7"/>
  <c r="P5243" i="7"/>
  <c r="P5244" i="7"/>
  <c r="P5245" i="7"/>
  <c r="P5246" i="7"/>
  <c r="P5247" i="7"/>
  <c r="P5248" i="7"/>
  <c r="P5249" i="7"/>
  <c r="P5250" i="7"/>
  <c r="P5251" i="7"/>
  <c r="P5252" i="7"/>
  <c r="P5253" i="7"/>
  <c r="P5254" i="7"/>
  <c r="P5255" i="7"/>
  <c r="P5256" i="7"/>
  <c r="P5257" i="7"/>
  <c r="P5258" i="7"/>
  <c r="P5259" i="7"/>
  <c r="P5260" i="7"/>
  <c r="P5261" i="7"/>
  <c r="P5262" i="7"/>
  <c r="P5263" i="7"/>
  <c r="P5264" i="7"/>
  <c r="P5265" i="7"/>
  <c r="P5266" i="7"/>
  <c r="P5267" i="7"/>
  <c r="P5268" i="7"/>
  <c r="P5269" i="7"/>
  <c r="P5270" i="7"/>
  <c r="P5271" i="7"/>
  <c r="P5272" i="7"/>
  <c r="P5273" i="7"/>
  <c r="P5274" i="7"/>
  <c r="P5275" i="7"/>
  <c r="P5276" i="7"/>
  <c r="P5277" i="7"/>
  <c r="P5278" i="7"/>
  <c r="P5279" i="7"/>
  <c r="P5280" i="7"/>
  <c r="P5281" i="7"/>
  <c r="P5282" i="7"/>
  <c r="P5283" i="7"/>
  <c r="P5284" i="7"/>
  <c r="P5285" i="7"/>
  <c r="P5286" i="7"/>
  <c r="P5287" i="7"/>
  <c r="P5288" i="7"/>
  <c r="P5289" i="7"/>
  <c r="P5290" i="7"/>
  <c r="P5291" i="7"/>
  <c r="P5292" i="7"/>
  <c r="P5293" i="7"/>
  <c r="P5294" i="7"/>
  <c r="P5295" i="7"/>
  <c r="P5296" i="7"/>
  <c r="P5297" i="7"/>
  <c r="P5298" i="7"/>
  <c r="P5299" i="7"/>
  <c r="P5300" i="7"/>
  <c r="P5301" i="7"/>
  <c r="P5302" i="7"/>
  <c r="P5303" i="7"/>
  <c r="P5304" i="7"/>
  <c r="P5305" i="7"/>
  <c r="P5306" i="7"/>
  <c r="P5307" i="7"/>
  <c r="P5308" i="7"/>
  <c r="P5309" i="7"/>
  <c r="P5310" i="7"/>
  <c r="P5311" i="7"/>
  <c r="P5312" i="7"/>
  <c r="P5313" i="7"/>
  <c r="P5314" i="7"/>
  <c r="P5315" i="7"/>
  <c r="P5316" i="7"/>
  <c r="P5317" i="7"/>
  <c r="P5318" i="7"/>
  <c r="P5319" i="7"/>
  <c r="P5320" i="7"/>
  <c r="P5321" i="7"/>
  <c r="P5322" i="7"/>
  <c r="P5323" i="7"/>
  <c r="P5324" i="7"/>
  <c r="P5325" i="7"/>
  <c r="P5326" i="7"/>
  <c r="P5327" i="7"/>
  <c r="P5328" i="7"/>
  <c r="P5329" i="7"/>
  <c r="P5330" i="7"/>
  <c r="P5331" i="7"/>
  <c r="P5332" i="7"/>
  <c r="P5333" i="7"/>
  <c r="P5334" i="7"/>
  <c r="P5335" i="7"/>
  <c r="P5336" i="7"/>
  <c r="P5337" i="7"/>
  <c r="P5338" i="7"/>
  <c r="P5339" i="7"/>
  <c r="P5340" i="7"/>
  <c r="P5341" i="7"/>
  <c r="P5342" i="7"/>
  <c r="P5343" i="7"/>
  <c r="P5344" i="7"/>
  <c r="P5345" i="7"/>
  <c r="P5346" i="7"/>
  <c r="P5347" i="7"/>
  <c r="P5348" i="7"/>
  <c r="P5349" i="7"/>
  <c r="P5350" i="7"/>
  <c r="P5351" i="7"/>
  <c r="P5352" i="7"/>
  <c r="P5353" i="7"/>
  <c r="P5354" i="7"/>
  <c r="P5355" i="7"/>
  <c r="P5356" i="7"/>
  <c r="P5357" i="7"/>
  <c r="P5358" i="7"/>
  <c r="P5359" i="7"/>
  <c r="P5360" i="7"/>
  <c r="P5361" i="7"/>
  <c r="P5362" i="7"/>
  <c r="P5363" i="7"/>
  <c r="P5364" i="7"/>
  <c r="P5365" i="7"/>
  <c r="P5366" i="7"/>
  <c r="P5367" i="7"/>
  <c r="P5368" i="7"/>
  <c r="P5369" i="7"/>
  <c r="P5370" i="7"/>
  <c r="P5371" i="7"/>
  <c r="P5372" i="7"/>
  <c r="P5373" i="7"/>
  <c r="P5374" i="7"/>
  <c r="P5375" i="7"/>
  <c r="P5376" i="7"/>
  <c r="P5377" i="7"/>
  <c r="P5378" i="7"/>
  <c r="P5379" i="7"/>
  <c r="P5380" i="7"/>
  <c r="P5381" i="7"/>
  <c r="P5382" i="7"/>
  <c r="P5383" i="7"/>
  <c r="P5384" i="7"/>
  <c r="P5385" i="7"/>
  <c r="P5386" i="7"/>
  <c r="P5387" i="7"/>
  <c r="P5388" i="7"/>
  <c r="P5389" i="7"/>
  <c r="P5390" i="7"/>
  <c r="P5391" i="7"/>
  <c r="P5392" i="7"/>
  <c r="P5393" i="7"/>
  <c r="P5394" i="7"/>
  <c r="P5395" i="7"/>
  <c r="P5396" i="7"/>
  <c r="P5397" i="7"/>
  <c r="P5398" i="7"/>
  <c r="P5399" i="7"/>
  <c r="P5400" i="7"/>
  <c r="P5401" i="7"/>
  <c r="P5402" i="7"/>
  <c r="P5403" i="7"/>
  <c r="P5404" i="7"/>
  <c r="P5405" i="7"/>
  <c r="P5406" i="7"/>
  <c r="P5407" i="7"/>
  <c r="P5408" i="7"/>
  <c r="P5409" i="7"/>
  <c r="P5410" i="7"/>
  <c r="P5411" i="7"/>
  <c r="P5412" i="7"/>
  <c r="P5413" i="7"/>
  <c r="P5414" i="7"/>
  <c r="P5415" i="7"/>
  <c r="P5416" i="7"/>
  <c r="P5417" i="7"/>
  <c r="P5418" i="7"/>
  <c r="P5419" i="7"/>
  <c r="P5420" i="7"/>
  <c r="P5421" i="7"/>
  <c r="P5422" i="7"/>
  <c r="P5423" i="7"/>
  <c r="P5424" i="7"/>
  <c r="P5425" i="7"/>
  <c r="P5426" i="7"/>
  <c r="P5427" i="7"/>
  <c r="P5428" i="7"/>
  <c r="P5429" i="7"/>
  <c r="P5430" i="7"/>
  <c r="P5431" i="7"/>
  <c r="P5432" i="7"/>
  <c r="P5433" i="7"/>
  <c r="P5434" i="7"/>
  <c r="P5435" i="7"/>
  <c r="P5436" i="7"/>
  <c r="P5437" i="7"/>
  <c r="P5438" i="7"/>
  <c r="P5439" i="7"/>
  <c r="P5440" i="7"/>
  <c r="P5441" i="7"/>
  <c r="P5442" i="7"/>
  <c r="P5443" i="7"/>
  <c r="P5444" i="7"/>
  <c r="P5445" i="7"/>
  <c r="P5446" i="7"/>
  <c r="P5447" i="7"/>
  <c r="P5448" i="7"/>
  <c r="P5449" i="7"/>
  <c r="P5450" i="7"/>
  <c r="P5451" i="7"/>
  <c r="P5452" i="7"/>
  <c r="P5453" i="7"/>
  <c r="P5454" i="7"/>
  <c r="P5455" i="7"/>
  <c r="P5456" i="7"/>
  <c r="P5457" i="7"/>
  <c r="P5458" i="7"/>
  <c r="P5459" i="7"/>
  <c r="P5460" i="7"/>
  <c r="P5461" i="7"/>
  <c r="P5462" i="7"/>
  <c r="P5463" i="7"/>
  <c r="P5464" i="7"/>
  <c r="P5465" i="7"/>
  <c r="P5466" i="7"/>
  <c r="P5467" i="7"/>
  <c r="P5468" i="7"/>
  <c r="P5469" i="7"/>
  <c r="P5470" i="7"/>
  <c r="P5471" i="7"/>
  <c r="P5472" i="7"/>
  <c r="P5473" i="7"/>
  <c r="P5474" i="7"/>
  <c r="P5475" i="7"/>
  <c r="P5476" i="7"/>
  <c r="P5477" i="7"/>
  <c r="P5478" i="7"/>
  <c r="P5479" i="7"/>
  <c r="P5480" i="7"/>
  <c r="P5481" i="7"/>
  <c r="P5482" i="7"/>
  <c r="P5483" i="7"/>
  <c r="P5484" i="7"/>
  <c r="P5485" i="7"/>
  <c r="P5486" i="7"/>
  <c r="P5487" i="7"/>
  <c r="P5488" i="7"/>
  <c r="P5489" i="7"/>
  <c r="P5490" i="7"/>
  <c r="P5491" i="7"/>
  <c r="P5492" i="7"/>
  <c r="P5493" i="7"/>
  <c r="P5494" i="7"/>
  <c r="P5495" i="7"/>
  <c r="P5496" i="7"/>
  <c r="P5497" i="7"/>
  <c r="P5498" i="7"/>
  <c r="P5499" i="7"/>
  <c r="P5500" i="7"/>
  <c r="P5501" i="7"/>
  <c r="P5502" i="7"/>
  <c r="P5503" i="7"/>
  <c r="P5504" i="7"/>
  <c r="P5505" i="7"/>
  <c r="P5506" i="7"/>
  <c r="P5507" i="7"/>
  <c r="P5508" i="7"/>
  <c r="P5509" i="7"/>
  <c r="P5510" i="7"/>
  <c r="P5511" i="7"/>
  <c r="P5512" i="7"/>
  <c r="P5513" i="7"/>
  <c r="P5514" i="7"/>
  <c r="P5515" i="7"/>
  <c r="P5516" i="7"/>
  <c r="P5517" i="7"/>
  <c r="P5518" i="7"/>
  <c r="P5519" i="7"/>
  <c r="P5520" i="7"/>
  <c r="P5521" i="7"/>
  <c r="P5522" i="7"/>
  <c r="P5523" i="7"/>
  <c r="P5524" i="7"/>
  <c r="P5525" i="7"/>
  <c r="P5526" i="7"/>
  <c r="P5527" i="7"/>
  <c r="P5528" i="7"/>
  <c r="P5529" i="7"/>
  <c r="P5530" i="7"/>
  <c r="P5531" i="7"/>
  <c r="P5532" i="7"/>
  <c r="P5533" i="7"/>
  <c r="P5534" i="7"/>
  <c r="P5535" i="7"/>
  <c r="P5536" i="7"/>
  <c r="P5537" i="7"/>
  <c r="P5538" i="7"/>
  <c r="P5539" i="7"/>
  <c r="P5540" i="7"/>
  <c r="P5541" i="7"/>
  <c r="P5542" i="7"/>
  <c r="P5543" i="7"/>
  <c r="P5544" i="7"/>
  <c r="P5545" i="7"/>
  <c r="P5546" i="7"/>
  <c r="P5547" i="7"/>
  <c r="P5548" i="7"/>
  <c r="P5549" i="7"/>
  <c r="P5550" i="7"/>
  <c r="P5551" i="7"/>
  <c r="P5552" i="7"/>
  <c r="P5553" i="7"/>
  <c r="P5554" i="7"/>
  <c r="P5555" i="7"/>
  <c r="P5556" i="7"/>
  <c r="P5557" i="7"/>
  <c r="P5558" i="7"/>
  <c r="P5559" i="7"/>
  <c r="P5560" i="7"/>
  <c r="P5561" i="7"/>
  <c r="P5562" i="7"/>
  <c r="P5563" i="7"/>
  <c r="P5564" i="7"/>
  <c r="P5565" i="7"/>
  <c r="P5566" i="7"/>
  <c r="P5567" i="7"/>
  <c r="P5568" i="7"/>
  <c r="P5569" i="7"/>
  <c r="P5570" i="7"/>
  <c r="P5571" i="7"/>
  <c r="P5572" i="7"/>
  <c r="P5573" i="7"/>
  <c r="P5574" i="7"/>
  <c r="P5575" i="7"/>
  <c r="P5576" i="7"/>
  <c r="P5577" i="7"/>
  <c r="P5578" i="7"/>
  <c r="P5579" i="7"/>
  <c r="P5580" i="7"/>
  <c r="P5581" i="7"/>
  <c r="P5582" i="7"/>
  <c r="P5583" i="7"/>
  <c r="P5584" i="7"/>
  <c r="P5585" i="7"/>
  <c r="P5586" i="7"/>
  <c r="P5587" i="7"/>
  <c r="P5588" i="7"/>
  <c r="P5589" i="7"/>
  <c r="P5590" i="7"/>
  <c r="P5591" i="7"/>
  <c r="P5592" i="7"/>
  <c r="P5593" i="7"/>
  <c r="P5594" i="7"/>
  <c r="P5595" i="7"/>
  <c r="P5596" i="7"/>
  <c r="P5597" i="7"/>
  <c r="P5598" i="7"/>
  <c r="P5599" i="7"/>
  <c r="P5600" i="7"/>
  <c r="P5601" i="7"/>
  <c r="P5602" i="7"/>
  <c r="P5603" i="7"/>
  <c r="P5604" i="7"/>
  <c r="P5605" i="7"/>
  <c r="P5606" i="7"/>
  <c r="P5607" i="7"/>
  <c r="P5608" i="7"/>
  <c r="P5609" i="7"/>
  <c r="P5610" i="7"/>
  <c r="P5611" i="7"/>
  <c r="P5612" i="7"/>
  <c r="P5613" i="7"/>
  <c r="P5614" i="7"/>
  <c r="P5615" i="7"/>
  <c r="P5616" i="7"/>
  <c r="P5617" i="7"/>
  <c r="P5618" i="7"/>
  <c r="P5619" i="7"/>
  <c r="P5620" i="7"/>
  <c r="P5621" i="7"/>
  <c r="P5622" i="7"/>
  <c r="P5623" i="7"/>
  <c r="P5624" i="7"/>
  <c r="P5625" i="7"/>
  <c r="P5626" i="7"/>
  <c r="P5627" i="7"/>
  <c r="P5628" i="7"/>
  <c r="P5629" i="7"/>
  <c r="P5630" i="7"/>
  <c r="P5631" i="7"/>
  <c r="P5632" i="7"/>
  <c r="P5633" i="7"/>
  <c r="P5634" i="7"/>
  <c r="P5635" i="7"/>
  <c r="P5636" i="7"/>
  <c r="P5637" i="7"/>
  <c r="P5638" i="7"/>
  <c r="P5639" i="7"/>
  <c r="P5640" i="7"/>
  <c r="P5641" i="7"/>
  <c r="P5642" i="7"/>
  <c r="P5643" i="7"/>
  <c r="P5644" i="7"/>
  <c r="P5645" i="7"/>
  <c r="P5646" i="7"/>
  <c r="P5647" i="7"/>
  <c r="P5648" i="7"/>
  <c r="P5649" i="7"/>
  <c r="P5650" i="7"/>
  <c r="P5651" i="7"/>
  <c r="P5652" i="7"/>
  <c r="P5653" i="7"/>
  <c r="P5654" i="7"/>
  <c r="P5655" i="7"/>
  <c r="P5656" i="7"/>
  <c r="P5657" i="7"/>
  <c r="P5658" i="7"/>
  <c r="P5659" i="7"/>
  <c r="P5660" i="7"/>
  <c r="P5661" i="7"/>
  <c r="P5662" i="7"/>
  <c r="P5663" i="7"/>
  <c r="P5664" i="7"/>
  <c r="P5665" i="7"/>
  <c r="P5666" i="7"/>
  <c r="P5667" i="7"/>
  <c r="P5668" i="7"/>
  <c r="P5669" i="7"/>
  <c r="P5670" i="7"/>
  <c r="P5671" i="7"/>
  <c r="P5672" i="7"/>
  <c r="P5673" i="7"/>
  <c r="P5674" i="7"/>
  <c r="P5675" i="7"/>
  <c r="P5676" i="7"/>
  <c r="P5677" i="7"/>
  <c r="P5678" i="7"/>
  <c r="P5679" i="7"/>
  <c r="P5680" i="7"/>
  <c r="P5681" i="7"/>
  <c r="P5682" i="7"/>
  <c r="P5683" i="7"/>
  <c r="P5684" i="7"/>
  <c r="P5685" i="7"/>
  <c r="P5686" i="7"/>
  <c r="P5687" i="7"/>
  <c r="P5688" i="7"/>
  <c r="P5689" i="7"/>
  <c r="P5690" i="7"/>
  <c r="P5691" i="7"/>
  <c r="P5692" i="7"/>
  <c r="P5693" i="7"/>
  <c r="P5694" i="7"/>
  <c r="P5695" i="7"/>
  <c r="P5696" i="7"/>
  <c r="P5697" i="7"/>
  <c r="P5698" i="7"/>
  <c r="P5699" i="7"/>
  <c r="P5700" i="7"/>
  <c r="P5701" i="7"/>
  <c r="P5702" i="7"/>
  <c r="P5703" i="7"/>
  <c r="P5704" i="7"/>
  <c r="P5705" i="7"/>
  <c r="P5706" i="7"/>
  <c r="P5707" i="7"/>
  <c r="P5708" i="7"/>
  <c r="P5709" i="7"/>
  <c r="P5710" i="7"/>
  <c r="P5711" i="7"/>
  <c r="P5712" i="7"/>
  <c r="P5713" i="7"/>
  <c r="P5714" i="7"/>
  <c r="P5715" i="7"/>
  <c r="P5716" i="7"/>
  <c r="P5717" i="7"/>
  <c r="P5718" i="7"/>
  <c r="P5719" i="7"/>
  <c r="P5720" i="7"/>
  <c r="P5721" i="7"/>
  <c r="P5722" i="7"/>
  <c r="P5723" i="7"/>
  <c r="P5724" i="7"/>
  <c r="P5725" i="7"/>
  <c r="P5726" i="7"/>
  <c r="P5727" i="7"/>
  <c r="P5728" i="7"/>
  <c r="P5729" i="7"/>
  <c r="P5730" i="7"/>
  <c r="P5731" i="7"/>
  <c r="P5732" i="7"/>
  <c r="P5733" i="7"/>
  <c r="P5734" i="7"/>
  <c r="P5735" i="7"/>
  <c r="P5736" i="7"/>
  <c r="P5737" i="7"/>
  <c r="P5738" i="7"/>
  <c r="P5739" i="7"/>
  <c r="P5740" i="7"/>
  <c r="P5741" i="7"/>
  <c r="P5742" i="7"/>
  <c r="P5743" i="7"/>
  <c r="P5744" i="7"/>
  <c r="P5745" i="7"/>
  <c r="P5746" i="7"/>
  <c r="P5747" i="7"/>
  <c r="P5748" i="7"/>
  <c r="P5749" i="7"/>
  <c r="P5750" i="7"/>
  <c r="P5751" i="7"/>
  <c r="P5752" i="7"/>
  <c r="P5753" i="7"/>
  <c r="P5754" i="7"/>
  <c r="P5755" i="7"/>
  <c r="P5756" i="7"/>
  <c r="P5757" i="7"/>
  <c r="P5758" i="7"/>
  <c r="P5759" i="7"/>
  <c r="P5760" i="7"/>
  <c r="P5761" i="7"/>
  <c r="P5762" i="7"/>
  <c r="P5763" i="7"/>
  <c r="P5764" i="7"/>
  <c r="P5765" i="7"/>
  <c r="P5766" i="7"/>
  <c r="P5767" i="7"/>
  <c r="P5768" i="7"/>
  <c r="P5769" i="7"/>
  <c r="P5770" i="7"/>
  <c r="P5771" i="7"/>
  <c r="P5772" i="7"/>
  <c r="P5773" i="7"/>
  <c r="P5774" i="7"/>
  <c r="P5775" i="7"/>
  <c r="P5776" i="7"/>
  <c r="P5777" i="7"/>
  <c r="P5778" i="7"/>
  <c r="P5779" i="7"/>
  <c r="P5780" i="7"/>
  <c r="P5781" i="7"/>
  <c r="P5782" i="7"/>
  <c r="P5783" i="7"/>
  <c r="P5784" i="7"/>
  <c r="P5785" i="7"/>
  <c r="P5786" i="7"/>
  <c r="P5787" i="7"/>
  <c r="P5788" i="7"/>
  <c r="P5789" i="7"/>
  <c r="P5790" i="7"/>
  <c r="P5791" i="7"/>
  <c r="P5792" i="7"/>
  <c r="P5793" i="7"/>
  <c r="P5794" i="7"/>
  <c r="P5795" i="7"/>
  <c r="P5796" i="7"/>
  <c r="P5797" i="7"/>
  <c r="P5798" i="7"/>
  <c r="P5799" i="7"/>
  <c r="P5800" i="7"/>
  <c r="P5801" i="7"/>
  <c r="P5802" i="7"/>
  <c r="P5803" i="7"/>
  <c r="P5804" i="7"/>
  <c r="P5805" i="7"/>
  <c r="P5806" i="7"/>
  <c r="P5807" i="7"/>
  <c r="P5808" i="7"/>
  <c r="P5809" i="7"/>
  <c r="P5810" i="7"/>
  <c r="P5811" i="7"/>
  <c r="P5812" i="7"/>
  <c r="P5813" i="7"/>
  <c r="P5814" i="7"/>
  <c r="P5815" i="7"/>
  <c r="P5816" i="7"/>
  <c r="P5817" i="7"/>
  <c r="P5818" i="7"/>
  <c r="P5819" i="7"/>
  <c r="P5820" i="7"/>
  <c r="P5821" i="7"/>
  <c r="P5822" i="7"/>
  <c r="P5823" i="7"/>
  <c r="P5824" i="7"/>
  <c r="P5825" i="7"/>
  <c r="P5826" i="7"/>
  <c r="P5827" i="7"/>
  <c r="P5828" i="7"/>
  <c r="P5829" i="7"/>
  <c r="P5830" i="7"/>
  <c r="P5831" i="7"/>
  <c r="P5832" i="7"/>
  <c r="P5833" i="7"/>
  <c r="P5834" i="7"/>
  <c r="P5835" i="7"/>
  <c r="P5836" i="7"/>
  <c r="P5837" i="7"/>
  <c r="P5838" i="7"/>
  <c r="P5839" i="7"/>
  <c r="P5840" i="7"/>
  <c r="P5841" i="7"/>
  <c r="P5842" i="7"/>
  <c r="P5843" i="7"/>
  <c r="P5844" i="7"/>
  <c r="P5845" i="7"/>
  <c r="P5846" i="7"/>
  <c r="P5847" i="7"/>
  <c r="P5848" i="7"/>
  <c r="P5849" i="7"/>
  <c r="P5850" i="7"/>
  <c r="P5851" i="7"/>
  <c r="P5852" i="7"/>
  <c r="P5853" i="7"/>
  <c r="P5854" i="7"/>
  <c r="P5855" i="7"/>
  <c r="P5856" i="7"/>
  <c r="P5857" i="7"/>
  <c r="P5858" i="7"/>
  <c r="P5859" i="7"/>
  <c r="P5860" i="7"/>
  <c r="P5861" i="7"/>
  <c r="P5862" i="7"/>
  <c r="P5863" i="7"/>
  <c r="P5864" i="7"/>
  <c r="P5865" i="7"/>
  <c r="P5866" i="7"/>
  <c r="P5867" i="7"/>
  <c r="P5868" i="7"/>
  <c r="P5869" i="7"/>
  <c r="P5870" i="7"/>
  <c r="P5871" i="7"/>
  <c r="P5872" i="7"/>
  <c r="P5873" i="7"/>
  <c r="P5874" i="7"/>
  <c r="P5875" i="7"/>
  <c r="P5876" i="7"/>
  <c r="P5877" i="7"/>
  <c r="P5878" i="7"/>
  <c r="P5879" i="7"/>
  <c r="P5880" i="7"/>
  <c r="P5881" i="7"/>
  <c r="P5882" i="7"/>
  <c r="P5883" i="7"/>
  <c r="P5884" i="7"/>
  <c r="P5885" i="7"/>
  <c r="P5886" i="7"/>
  <c r="P5887" i="7"/>
  <c r="P5888" i="7"/>
  <c r="P5889" i="7"/>
  <c r="P5890" i="7"/>
  <c r="P5891" i="7"/>
  <c r="P5892" i="7"/>
  <c r="P5893" i="7"/>
  <c r="P5894" i="7"/>
  <c r="P5895" i="7"/>
  <c r="P5896" i="7"/>
  <c r="P5897" i="7"/>
  <c r="P5898" i="7"/>
  <c r="P5899" i="7"/>
  <c r="P5900" i="7"/>
  <c r="P5901" i="7"/>
  <c r="P5902" i="7"/>
  <c r="P5903" i="7"/>
  <c r="P5904" i="7"/>
  <c r="P5905" i="7"/>
  <c r="P5906" i="7"/>
  <c r="P5907" i="7"/>
  <c r="P5908" i="7"/>
  <c r="P5909" i="7"/>
  <c r="P5910" i="7"/>
  <c r="P5911" i="7"/>
  <c r="P5912" i="7"/>
  <c r="P5913" i="7"/>
  <c r="P5914" i="7"/>
  <c r="P5915" i="7"/>
  <c r="P5916" i="7"/>
  <c r="P5917" i="7"/>
  <c r="P5918" i="7"/>
  <c r="P5919" i="7"/>
  <c r="P5920" i="7"/>
  <c r="P5921" i="7"/>
  <c r="P5922" i="7"/>
  <c r="P5923" i="7"/>
  <c r="P5924" i="7"/>
  <c r="P5925" i="7"/>
  <c r="P5926" i="7"/>
  <c r="P5927" i="7"/>
  <c r="P5928" i="7"/>
  <c r="P5929" i="7"/>
  <c r="P5930" i="7"/>
  <c r="P5931" i="7"/>
  <c r="P5932" i="7"/>
  <c r="P5933" i="7"/>
  <c r="P5934" i="7"/>
  <c r="P5935" i="7"/>
  <c r="P5936" i="7"/>
  <c r="P5937" i="7"/>
  <c r="P5938" i="7"/>
  <c r="P5939" i="7"/>
  <c r="P5940" i="7"/>
  <c r="P5941" i="7"/>
  <c r="P5942" i="7"/>
  <c r="P5943" i="7"/>
  <c r="P5944" i="7"/>
  <c r="P5945" i="7"/>
  <c r="P5946" i="7"/>
  <c r="P5947" i="7"/>
  <c r="P5948" i="7"/>
  <c r="P5949" i="7"/>
  <c r="P5950" i="7"/>
  <c r="P5951" i="7"/>
  <c r="P5952" i="7"/>
  <c r="P5953" i="7"/>
  <c r="P5954" i="7"/>
  <c r="P5955" i="7"/>
  <c r="P5956" i="7"/>
  <c r="P5957" i="7"/>
  <c r="P5958" i="7"/>
  <c r="P5959" i="7"/>
  <c r="P5960" i="7"/>
  <c r="P5961" i="7"/>
  <c r="P5962" i="7"/>
  <c r="P5963" i="7"/>
  <c r="P5964" i="7"/>
  <c r="P5965" i="7"/>
  <c r="P5966" i="7"/>
  <c r="P5967" i="7"/>
  <c r="P5968" i="7"/>
  <c r="P5969" i="7"/>
  <c r="P5970" i="7"/>
  <c r="P5971" i="7"/>
  <c r="P5972" i="7"/>
  <c r="P5973" i="7"/>
  <c r="P5974" i="7"/>
  <c r="P5975" i="7"/>
  <c r="P5976" i="7"/>
  <c r="P5977" i="7"/>
  <c r="P5978" i="7"/>
  <c r="P5979" i="7"/>
  <c r="P5980" i="7"/>
  <c r="P5981" i="7"/>
  <c r="P5982" i="7"/>
  <c r="P5983" i="7"/>
  <c r="P5984" i="7"/>
  <c r="P5985" i="7"/>
  <c r="P5986" i="7"/>
  <c r="P5987" i="7"/>
  <c r="P5988" i="7"/>
  <c r="P5989" i="7"/>
  <c r="P5990" i="7"/>
  <c r="P5991" i="7"/>
  <c r="P5992" i="7"/>
  <c r="P5993" i="7"/>
  <c r="P5994" i="7"/>
  <c r="P5995" i="7"/>
  <c r="P5996" i="7"/>
  <c r="P5997" i="7"/>
  <c r="P5998" i="7"/>
  <c r="P5999" i="7"/>
  <c r="P6000" i="7"/>
  <c r="P6001" i="7"/>
  <c r="P6002" i="7"/>
  <c r="P6003" i="7"/>
  <c r="P6004" i="7"/>
  <c r="P6005" i="7"/>
  <c r="P6006" i="7"/>
  <c r="P6007" i="7"/>
  <c r="P6008" i="7"/>
  <c r="P6009" i="7"/>
  <c r="P6010" i="7"/>
  <c r="P6011" i="7"/>
  <c r="P6012" i="7"/>
  <c r="P6013" i="7"/>
  <c r="P6014" i="7"/>
  <c r="P6015" i="7"/>
  <c r="P6016" i="7"/>
  <c r="P6017" i="7"/>
  <c r="P6018" i="7"/>
  <c r="P6019" i="7"/>
  <c r="P6020" i="7"/>
  <c r="P6021" i="7"/>
  <c r="P6022" i="7"/>
  <c r="P6023" i="7"/>
  <c r="P6024" i="7"/>
  <c r="P6025" i="7"/>
  <c r="P6026" i="7"/>
  <c r="P6027" i="7"/>
  <c r="P6028" i="7"/>
  <c r="P6029" i="7"/>
  <c r="P6030" i="7"/>
  <c r="P6031" i="7"/>
  <c r="P6032" i="7"/>
  <c r="P6033" i="7"/>
  <c r="P6034" i="7"/>
  <c r="P6035" i="7"/>
  <c r="P6036" i="7"/>
  <c r="P6037" i="7"/>
  <c r="P6038" i="7"/>
  <c r="P6039" i="7"/>
  <c r="P6040" i="7"/>
  <c r="P6041" i="7"/>
  <c r="P6042" i="7"/>
  <c r="P6043" i="7"/>
  <c r="P6044" i="7"/>
  <c r="P6045" i="7"/>
  <c r="P6046" i="7"/>
  <c r="P6047" i="7"/>
  <c r="P6048" i="7"/>
  <c r="P6049" i="7"/>
  <c r="P6050" i="7"/>
  <c r="P6051" i="7"/>
  <c r="P6052" i="7"/>
  <c r="P6053" i="7"/>
  <c r="P6054" i="7"/>
  <c r="P6055" i="7"/>
  <c r="P6056" i="7"/>
  <c r="P6057" i="7"/>
  <c r="P6058" i="7"/>
  <c r="P6059" i="7"/>
  <c r="P6060" i="7"/>
  <c r="P6061" i="7"/>
  <c r="P6062" i="7"/>
  <c r="P6063" i="7"/>
  <c r="P6064" i="7"/>
  <c r="P6065" i="7"/>
  <c r="P6066" i="7"/>
  <c r="P6067" i="7"/>
  <c r="P6068" i="7"/>
  <c r="P6069" i="7"/>
  <c r="P6070" i="7"/>
  <c r="P6071" i="7"/>
  <c r="P6072" i="7"/>
  <c r="P6073" i="7"/>
  <c r="P6074" i="7"/>
  <c r="P6075" i="7"/>
  <c r="P6076" i="7"/>
  <c r="P6077" i="7"/>
  <c r="P6078" i="7"/>
  <c r="P6079" i="7"/>
  <c r="P6080" i="7"/>
  <c r="P6081" i="7"/>
  <c r="P6082" i="7"/>
  <c r="P6083" i="7"/>
  <c r="P6084" i="7"/>
  <c r="P6085" i="7"/>
  <c r="P6086" i="7"/>
  <c r="P6087" i="7"/>
  <c r="P6088" i="7"/>
  <c r="P6089" i="7"/>
  <c r="P6090" i="7"/>
  <c r="P6091" i="7"/>
  <c r="P6092" i="7"/>
  <c r="P6093" i="7"/>
  <c r="P6094" i="7"/>
  <c r="P6095" i="7"/>
  <c r="P6096" i="7"/>
  <c r="P6097" i="7"/>
  <c r="P6098" i="7"/>
  <c r="P6099" i="7"/>
  <c r="P6100" i="7"/>
  <c r="P6101" i="7"/>
  <c r="P6102" i="7"/>
  <c r="P6103" i="7"/>
  <c r="P6104" i="7"/>
  <c r="P6105" i="7"/>
  <c r="P6106" i="7"/>
  <c r="P6107" i="7"/>
  <c r="P6108" i="7"/>
  <c r="P6109" i="7"/>
  <c r="P6110" i="7"/>
  <c r="P6111" i="7"/>
  <c r="P6112" i="7"/>
  <c r="P6113" i="7"/>
  <c r="P6114" i="7"/>
  <c r="P6115" i="7"/>
  <c r="P6116" i="7"/>
  <c r="P6117" i="7"/>
  <c r="P6118" i="7"/>
  <c r="P6119" i="7"/>
  <c r="P6120" i="7"/>
  <c r="P6121" i="7"/>
  <c r="P6122" i="7"/>
  <c r="P6123" i="7"/>
  <c r="P6124" i="7"/>
  <c r="P6125" i="7"/>
  <c r="P6126" i="7"/>
  <c r="P6127" i="7"/>
  <c r="P6128" i="7"/>
  <c r="P6129" i="7"/>
  <c r="P6130" i="7"/>
  <c r="P6131" i="7"/>
  <c r="P6132" i="7"/>
  <c r="P6133" i="7"/>
  <c r="P6134" i="7"/>
  <c r="P6135" i="7"/>
  <c r="P6136" i="7"/>
  <c r="P6137" i="7"/>
  <c r="P6138" i="7"/>
  <c r="P6139" i="7"/>
  <c r="P6140" i="7"/>
  <c r="P6141" i="7"/>
  <c r="P6142" i="7"/>
  <c r="P6143" i="7"/>
  <c r="P6144" i="7"/>
  <c r="P6145" i="7"/>
  <c r="P6146" i="7"/>
  <c r="P6147" i="7"/>
  <c r="P6148" i="7"/>
  <c r="P6149" i="7"/>
  <c r="P6150" i="7"/>
  <c r="P6151" i="7"/>
  <c r="P6152" i="7"/>
  <c r="P6153" i="7"/>
  <c r="P6154" i="7"/>
  <c r="P6155" i="7"/>
  <c r="P6156" i="7"/>
  <c r="P6157" i="7"/>
  <c r="P6158" i="7"/>
  <c r="P6159" i="7"/>
  <c r="P6160" i="7"/>
  <c r="P6161" i="7"/>
  <c r="P6162" i="7"/>
  <c r="P6163" i="7"/>
  <c r="P6164" i="7"/>
  <c r="P6165" i="7"/>
  <c r="P6166" i="7"/>
  <c r="P6167" i="7"/>
  <c r="P6168" i="7"/>
  <c r="P6169" i="7"/>
  <c r="P6170" i="7"/>
  <c r="P6171" i="7"/>
  <c r="P6172" i="7"/>
  <c r="P6173" i="7"/>
  <c r="P6174" i="7"/>
  <c r="P6175" i="7"/>
  <c r="P6176" i="7"/>
  <c r="P6177" i="7"/>
  <c r="P6178" i="7"/>
  <c r="P6179" i="7"/>
  <c r="P6180" i="7"/>
  <c r="P6181" i="7"/>
  <c r="P6182" i="7"/>
  <c r="P6183" i="7"/>
  <c r="P6184" i="7"/>
  <c r="P6185" i="7"/>
  <c r="P6186" i="7"/>
  <c r="P6187" i="7"/>
  <c r="P6188" i="7"/>
  <c r="P6189" i="7"/>
  <c r="P6190" i="7"/>
  <c r="P6191" i="7"/>
  <c r="P6192" i="7"/>
  <c r="P6193" i="7"/>
  <c r="P6194" i="7"/>
  <c r="P6195" i="7"/>
  <c r="P6196" i="7"/>
  <c r="P6197" i="7"/>
  <c r="P6198" i="7"/>
  <c r="P6199" i="7"/>
  <c r="P6200" i="7"/>
  <c r="P6201" i="7"/>
  <c r="P6202" i="7"/>
  <c r="P6203" i="7"/>
  <c r="P6204" i="7"/>
  <c r="P6205" i="7"/>
  <c r="P6206" i="7"/>
  <c r="P6207" i="7"/>
  <c r="P6208" i="7"/>
  <c r="P6209" i="7"/>
  <c r="P6210" i="7"/>
  <c r="P6211" i="7"/>
  <c r="P6212" i="7"/>
  <c r="P6213" i="7"/>
  <c r="P6214" i="7"/>
  <c r="P6215" i="7"/>
  <c r="P6216" i="7"/>
  <c r="P6217" i="7"/>
  <c r="P6218" i="7"/>
  <c r="P6219" i="7"/>
  <c r="P6220" i="7"/>
  <c r="P6221" i="7"/>
  <c r="P6222" i="7"/>
  <c r="P6223" i="7"/>
  <c r="P6224" i="7"/>
  <c r="P6225" i="7"/>
  <c r="P6226" i="7"/>
  <c r="P6227" i="7"/>
  <c r="P6228" i="7"/>
  <c r="P6229" i="7"/>
  <c r="P6230" i="7"/>
  <c r="P6231" i="7"/>
  <c r="P6232" i="7"/>
  <c r="P6233" i="7"/>
  <c r="P6234" i="7"/>
  <c r="P6235" i="7"/>
  <c r="P6236" i="7"/>
  <c r="P6237" i="7"/>
  <c r="P6238" i="7"/>
  <c r="P6239" i="7"/>
  <c r="P6240" i="7"/>
  <c r="P6241" i="7"/>
  <c r="P6242" i="7"/>
  <c r="P6243" i="7"/>
  <c r="P6244" i="7"/>
  <c r="P6245" i="7"/>
  <c r="P6246" i="7"/>
  <c r="P6247" i="7"/>
  <c r="P6248" i="7"/>
  <c r="P6249" i="7"/>
  <c r="P6250" i="7"/>
  <c r="P6251" i="7"/>
  <c r="P6252" i="7"/>
  <c r="P6253" i="7"/>
  <c r="P6254" i="7"/>
  <c r="P6255" i="7"/>
  <c r="P6256" i="7"/>
  <c r="P6257" i="7"/>
  <c r="P6258" i="7"/>
  <c r="P6259" i="7"/>
  <c r="P6260" i="7"/>
  <c r="P6261" i="7"/>
  <c r="P6262" i="7"/>
  <c r="P6263" i="7"/>
  <c r="P6264" i="7"/>
  <c r="P6265" i="7"/>
  <c r="P6266" i="7"/>
  <c r="P6267" i="7"/>
  <c r="P6268" i="7"/>
  <c r="P6269" i="7"/>
  <c r="P6270" i="7"/>
  <c r="P6271" i="7"/>
  <c r="P6272" i="7"/>
  <c r="P6273" i="7"/>
  <c r="P6274" i="7"/>
  <c r="P6275" i="7"/>
  <c r="P6276" i="7"/>
  <c r="P6277" i="7"/>
  <c r="P6278" i="7"/>
  <c r="P6279" i="7"/>
  <c r="P6280" i="7"/>
  <c r="P6281" i="7"/>
  <c r="P6282" i="7"/>
  <c r="P6283" i="7"/>
  <c r="P6284" i="7"/>
  <c r="P6285" i="7"/>
  <c r="P6286" i="7"/>
  <c r="P6287" i="7"/>
  <c r="P6288" i="7"/>
  <c r="P6289" i="7"/>
  <c r="P6290" i="7"/>
  <c r="P6291" i="7"/>
  <c r="P6292" i="7"/>
  <c r="P6293" i="7"/>
  <c r="P6294" i="7"/>
  <c r="P6295" i="7"/>
  <c r="P6296" i="7"/>
  <c r="P6297" i="7"/>
  <c r="P6298" i="7"/>
  <c r="P6299" i="7"/>
  <c r="P6300" i="7"/>
  <c r="P6301" i="7"/>
  <c r="P6302" i="7"/>
  <c r="P6303" i="7"/>
  <c r="P6304" i="7"/>
  <c r="P6305" i="7"/>
  <c r="P6306" i="7"/>
  <c r="P6307" i="7"/>
  <c r="P6308" i="7"/>
  <c r="P6309" i="7"/>
  <c r="P6310" i="7"/>
  <c r="P6311" i="7"/>
  <c r="P6312" i="7"/>
  <c r="P6313" i="7"/>
  <c r="P6314" i="7"/>
  <c r="P6315" i="7"/>
  <c r="P6316" i="7"/>
  <c r="P6317" i="7"/>
  <c r="P6318" i="7"/>
  <c r="P6319" i="7"/>
  <c r="P6320" i="7"/>
  <c r="P6321" i="7"/>
  <c r="P6322" i="7"/>
  <c r="P6323" i="7"/>
  <c r="P6324" i="7"/>
  <c r="P6325" i="7"/>
  <c r="P6326" i="7"/>
  <c r="P6327" i="7"/>
  <c r="P6328" i="7"/>
  <c r="P6329" i="7"/>
  <c r="P6330" i="7"/>
  <c r="P6331" i="7"/>
  <c r="P6332" i="7"/>
  <c r="P6333" i="7"/>
  <c r="P6334" i="7"/>
  <c r="P6335" i="7"/>
  <c r="P6336" i="7"/>
  <c r="P6337" i="7"/>
  <c r="P6338" i="7"/>
  <c r="P6339" i="7"/>
  <c r="P6340" i="7"/>
  <c r="P6341" i="7"/>
  <c r="P6342" i="7"/>
  <c r="P6343" i="7"/>
  <c r="P6344" i="7"/>
  <c r="P6345" i="7"/>
  <c r="P6346" i="7"/>
  <c r="P6347" i="7"/>
  <c r="P6348" i="7"/>
  <c r="P6349" i="7"/>
  <c r="P6350" i="7"/>
  <c r="P6351" i="7"/>
  <c r="P6352" i="7"/>
  <c r="P6353" i="7"/>
  <c r="P6354" i="7"/>
  <c r="P6355" i="7"/>
  <c r="P6356" i="7"/>
  <c r="P6357" i="7"/>
  <c r="P6358" i="7"/>
  <c r="P6359" i="7"/>
  <c r="P6360" i="7"/>
  <c r="P6361" i="7"/>
  <c r="P6362" i="7"/>
  <c r="P6363" i="7"/>
  <c r="P6364" i="7"/>
  <c r="P6365" i="7"/>
  <c r="P6366" i="7"/>
  <c r="P6367" i="7"/>
  <c r="P6368" i="7"/>
  <c r="P6369" i="7"/>
  <c r="P6370" i="7"/>
  <c r="P6371" i="7"/>
  <c r="P6372" i="7"/>
  <c r="P6373" i="7"/>
  <c r="P6374" i="7"/>
  <c r="P6375" i="7"/>
  <c r="P6376" i="7"/>
  <c r="P6377" i="7"/>
  <c r="P6378" i="7"/>
  <c r="P6379" i="7"/>
  <c r="P6380" i="7"/>
  <c r="P6381" i="7"/>
  <c r="P6382" i="7"/>
  <c r="P6383" i="7"/>
  <c r="P6384" i="7"/>
  <c r="P6385" i="7"/>
  <c r="P6386" i="7"/>
  <c r="P6387" i="7"/>
  <c r="P6388" i="7"/>
  <c r="P6389" i="7"/>
  <c r="P6390" i="7"/>
  <c r="P6391" i="7"/>
  <c r="P6392" i="7"/>
  <c r="P6393" i="7"/>
  <c r="P6394" i="7"/>
  <c r="P6395" i="7"/>
  <c r="P6396" i="7"/>
  <c r="P6397" i="7"/>
  <c r="P6398" i="7"/>
  <c r="P6399" i="7"/>
  <c r="P6400" i="7"/>
  <c r="P6401" i="7"/>
  <c r="P6402" i="7"/>
  <c r="P6403" i="7"/>
  <c r="P6404" i="7"/>
  <c r="P6405" i="7"/>
  <c r="P6406" i="7"/>
  <c r="P6407" i="7"/>
  <c r="P6408" i="7"/>
  <c r="P6409" i="7"/>
  <c r="P6410" i="7"/>
  <c r="P6411" i="7"/>
  <c r="P6412" i="7"/>
  <c r="P6413" i="7"/>
  <c r="P6414" i="7"/>
  <c r="P6415" i="7"/>
  <c r="P6416" i="7"/>
  <c r="P6417" i="7"/>
  <c r="P6418" i="7"/>
  <c r="P6419" i="7"/>
  <c r="P6420" i="7"/>
  <c r="P6421" i="7"/>
  <c r="P6422" i="7"/>
  <c r="P6423" i="7"/>
  <c r="P6424" i="7"/>
  <c r="P6425" i="7"/>
  <c r="P6426" i="7"/>
  <c r="P6427" i="7"/>
  <c r="P6428" i="7"/>
  <c r="P6429" i="7"/>
  <c r="P6430" i="7"/>
  <c r="P6431" i="7"/>
  <c r="P6432" i="7"/>
  <c r="P6433" i="7"/>
  <c r="P6434" i="7"/>
  <c r="P6435" i="7"/>
  <c r="P6436" i="7"/>
  <c r="P6437" i="7"/>
  <c r="P6438" i="7"/>
  <c r="P6439" i="7"/>
  <c r="P6440" i="7"/>
  <c r="P6441" i="7"/>
  <c r="P6442" i="7"/>
  <c r="P6443" i="7"/>
  <c r="P6444" i="7"/>
  <c r="P6445" i="7"/>
  <c r="P6446" i="7"/>
  <c r="P6447" i="7"/>
  <c r="P6448" i="7"/>
  <c r="P6449" i="7"/>
  <c r="P6450" i="7"/>
  <c r="P6451" i="7"/>
  <c r="P6452" i="7"/>
  <c r="P6453" i="7"/>
  <c r="P6454" i="7"/>
  <c r="P6455" i="7"/>
  <c r="P6456" i="7"/>
  <c r="P6457" i="7"/>
  <c r="P6458" i="7"/>
  <c r="P6459" i="7"/>
  <c r="P6460" i="7"/>
  <c r="P6461" i="7"/>
  <c r="P6462" i="7"/>
  <c r="P6463" i="7"/>
  <c r="P6464" i="7"/>
  <c r="P6465" i="7"/>
  <c r="P6466" i="7"/>
  <c r="P6467" i="7"/>
  <c r="P6468" i="7"/>
  <c r="P6469" i="7"/>
  <c r="P6470" i="7"/>
  <c r="P6471" i="7"/>
  <c r="P6472" i="7"/>
  <c r="P6473" i="7"/>
  <c r="P6474" i="7"/>
  <c r="P6475" i="7"/>
  <c r="P6476" i="7"/>
  <c r="P6477" i="7"/>
  <c r="P6478" i="7"/>
  <c r="P6479" i="7"/>
  <c r="P6480" i="7"/>
  <c r="P6481" i="7"/>
  <c r="P6482" i="7"/>
  <c r="P6483" i="7"/>
  <c r="P6484" i="7"/>
  <c r="P6485" i="7"/>
  <c r="P6486" i="7"/>
  <c r="P6487" i="7"/>
  <c r="P6488" i="7"/>
  <c r="P6489" i="7"/>
  <c r="P6490" i="7"/>
  <c r="P6491" i="7"/>
  <c r="P6492" i="7"/>
  <c r="P6493" i="7"/>
  <c r="P6494" i="7"/>
  <c r="P6495" i="7"/>
  <c r="P6496" i="7"/>
  <c r="P6497" i="7"/>
  <c r="P6498" i="7"/>
  <c r="P6499" i="7"/>
  <c r="P6500" i="7"/>
  <c r="P6501" i="7"/>
  <c r="P6502" i="7"/>
  <c r="P6503" i="7"/>
  <c r="P6504" i="7"/>
  <c r="P6505" i="7"/>
  <c r="P6506" i="7"/>
  <c r="P6507" i="7"/>
  <c r="P6508" i="7"/>
  <c r="P6509" i="7"/>
  <c r="P6510" i="7"/>
  <c r="P6511" i="7"/>
  <c r="P6512" i="7"/>
  <c r="P6513" i="7"/>
  <c r="P6514" i="7"/>
  <c r="P6515" i="7"/>
  <c r="P6516" i="7"/>
  <c r="P6517" i="7"/>
  <c r="P6518" i="7"/>
  <c r="P6519" i="7"/>
  <c r="P6520" i="7"/>
  <c r="P6521" i="7"/>
  <c r="P6522" i="7"/>
  <c r="P6523" i="7"/>
  <c r="P6524" i="7"/>
  <c r="P6525" i="7"/>
  <c r="P6526" i="7"/>
  <c r="P6527" i="7"/>
  <c r="P6528" i="7"/>
  <c r="P6529" i="7"/>
  <c r="P6530" i="7"/>
  <c r="P6531" i="7"/>
  <c r="P6532" i="7"/>
  <c r="P6533" i="7"/>
  <c r="P6534" i="7"/>
  <c r="P6535" i="7"/>
  <c r="P6536" i="7"/>
  <c r="P6537" i="7"/>
  <c r="P6538" i="7"/>
  <c r="P6539" i="7"/>
  <c r="P6540" i="7"/>
  <c r="P6541" i="7"/>
  <c r="P6542" i="7"/>
  <c r="P6543" i="7"/>
  <c r="P6544" i="7"/>
  <c r="P6545" i="7"/>
  <c r="P6546" i="7"/>
  <c r="P6547" i="7"/>
  <c r="P6548" i="7"/>
  <c r="P6549" i="7"/>
  <c r="P6550" i="7"/>
  <c r="P6551" i="7"/>
  <c r="P6552" i="7"/>
  <c r="P6553" i="7"/>
  <c r="P6554" i="7"/>
  <c r="P6555" i="7"/>
  <c r="P6556" i="7"/>
  <c r="P6557" i="7"/>
  <c r="P6558" i="7"/>
  <c r="P6559" i="7"/>
  <c r="P6560" i="7"/>
  <c r="P6561" i="7"/>
  <c r="P6562" i="7"/>
  <c r="P6563" i="7"/>
  <c r="P6564" i="7"/>
  <c r="P6565" i="7"/>
  <c r="P6566" i="7"/>
  <c r="P6567" i="7"/>
  <c r="P6568" i="7"/>
  <c r="P6569" i="7"/>
  <c r="P6570" i="7"/>
  <c r="P6571" i="7"/>
  <c r="P6572" i="7"/>
  <c r="P6573" i="7"/>
  <c r="P6574" i="7"/>
  <c r="P6575" i="7"/>
  <c r="P6576" i="7"/>
  <c r="P6577" i="7"/>
  <c r="P6578" i="7"/>
  <c r="P6579" i="7"/>
  <c r="P6580" i="7"/>
  <c r="P6581" i="7"/>
  <c r="P6582" i="7"/>
  <c r="P6583" i="7"/>
  <c r="P6584" i="7"/>
  <c r="P6585" i="7"/>
  <c r="P6586" i="7"/>
  <c r="P6587" i="7"/>
  <c r="P6588" i="7"/>
  <c r="P6589" i="7"/>
  <c r="P6590" i="7"/>
  <c r="P6591" i="7"/>
  <c r="P6592" i="7"/>
  <c r="P6593" i="7"/>
  <c r="P6594" i="7"/>
  <c r="P6595" i="7"/>
  <c r="P6596" i="7"/>
  <c r="P6597" i="7"/>
  <c r="P6598" i="7"/>
  <c r="P6599" i="7"/>
  <c r="P6600" i="7"/>
  <c r="P6601" i="7"/>
  <c r="P6602" i="7"/>
  <c r="P6603" i="7"/>
  <c r="P6604" i="7"/>
  <c r="P6605" i="7"/>
  <c r="P6606" i="7"/>
  <c r="P6607" i="7"/>
  <c r="P6608" i="7"/>
  <c r="P6609" i="7"/>
  <c r="P6610" i="7"/>
  <c r="P6611" i="7"/>
  <c r="P6612" i="7"/>
  <c r="P6613" i="7"/>
  <c r="P6614" i="7"/>
  <c r="P6615" i="7"/>
  <c r="P6616" i="7"/>
  <c r="P6617" i="7"/>
  <c r="P6618" i="7"/>
  <c r="P6619" i="7"/>
  <c r="P6620" i="7"/>
  <c r="P6621" i="7"/>
  <c r="P6622" i="7"/>
  <c r="P6623" i="7"/>
  <c r="P6624" i="7"/>
  <c r="P6625" i="7"/>
  <c r="P6626" i="7"/>
  <c r="P6627" i="7"/>
  <c r="P6628" i="7"/>
  <c r="P6629" i="7"/>
  <c r="P6630" i="7"/>
  <c r="P6631" i="7"/>
  <c r="P6632" i="7"/>
  <c r="P6633" i="7"/>
  <c r="P6634" i="7"/>
  <c r="P6635" i="7"/>
  <c r="P6636" i="7"/>
  <c r="P6637" i="7"/>
  <c r="P6638" i="7"/>
  <c r="P6639" i="7"/>
  <c r="P6640" i="7"/>
  <c r="P6641" i="7"/>
  <c r="P6642" i="7"/>
  <c r="P6643" i="7"/>
  <c r="P6644" i="7"/>
  <c r="P6645" i="7"/>
  <c r="P6646" i="7"/>
  <c r="P6647" i="7"/>
  <c r="P6648" i="7"/>
  <c r="P6649" i="7"/>
  <c r="P6650" i="7"/>
  <c r="P6651" i="7"/>
  <c r="P6652" i="7"/>
  <c r="P6653" i="7"/>
  <c r="P6654" i="7"/>
  <c r="P6655" i="7"/>
  <c r="P6656" i="7"/>
  <c r="P6657" i="7"/>
  <c r="P6658" i="7"/>
  <c r="P6659" i="7"/>
  <c r="P6660" i="7"/>
  <c r="P6661" i="7"/>
  <c r="P6662" i="7"/>
  <c r="P6663" i="7"/>
  <c r="P6664" i="7"/>
  <c r="P6665" i="7"/>
  <c r="P6666" i="7"/>
  <c r="P6667" i="7"/>
  <c r="P6668" i="7"/>
  <c r="P6669" i="7"/>
  <c r="P6670" i="7"/>
  <c r="P6671" i="7"/>
  <c r="P6672" i="7"/>
  <c r="P6673" i="7"/>
  <c r="P6674" i="7"/>
  <c r="P6675" i="7"/>
  <c r="P6676" i="7"/>
  <c r="P6677" i="7"/>
  <c r="P6678" i="7"/>
  <c r="P6679" i="7"/>
  <c r="P6680" i="7"/>
  <c r="P6681" i="7"/>
  <c r="P6682" i="7"/>
  <c r="P6683" i="7"/>
  <c r="P6684" i="7"/>
  <c r="P6685" i="7"/>
  <c r="P6686" i="7"/>
  <c r="P6687" i="7"/>
  <c r="P6688" i="7"/>
  <c r="P6689" i="7"/>
  <c r="P6690" i="7"/>
  <c r="P6691" i="7"/>
  <c r="P6692" i="7"/>
  <c r="P6693" i="7"/>
  <c r="P6694" i="7"/>
  <c r="P6695" i="7"/>
  <c r="P6696" i="7"/>
  <c r="P6697" i="7"/>
  <c r="P6698" i="7"/>
  <c r="P6699" i="7"/>
  <c r="P6700" i="7"/>
  <c r="P6701" i="7"/>
  <c r="P6702" i="7"/>
  <c r="P6703" i="7"/>
  <c r="P6704" i="7"/>
  <c r="P6705" i="7"/>
  <c r="P6706" i="7"/>
  <c r="P6707" i="7"/>
  <c r="P6708" i="7"/>
  <c r="P6709" i="7"/>
  <c r="P6710" i="7"/>
  <c r="P6711" i="7"/>
  <c r="P6712" i="7"/>
  <c r="P6713" i="7"/>
  <c r="P6714" i="7"/>
  <c r="P6715" i="7"/>
  <c r="P6716" i="7"/>
  <c r="P6717" i="7"/>
  <c r="P6718" i="7"/>
  <c r="P6719" i="7"/>
  <c r="P6720" i="7"/>
  <c r="P6721" i="7"/>
  <c r="P6722" i="7"/>
  <c r="P6723" i="7"/>
  <c r="P6724" i="7"/>
  <c r="P6725" i="7"/>
  <c r="P6726" i="7"/>
  <c r="P6727" i="7"/>
  <c r="P6728" i="7"/>
  <c r="P6729" i="7"/>
  <c r="P6730" i="7"/>
  <c r="P6731" i="7"/>
  <c r="P6732" i="7"/>
  <c r="P6733" i="7"/>
  <c r="P6734" i="7"/>
  <c r="P6735" i="7"/>
  <c r="P6736" i="7"/>
  <c r="P6737" i="7"/>
  <c r="P6738" i="7"/>
  <c r="P6739" i="7"/>
  <c r="P6740" i="7"/>
  <c r="P6741" i="7"/>
  <c r="P6742" i="7"/>
  <c r="P6743" i="7"/>
  <c r="P6744" i="7"/>
  <c r="P6745" i="7"/>
  <c r="P6746" i="7"/>
  <c r="P6747" i="7"/>
  <c r="P6748" i="7"/>
  <c r="P6749" i="7"/>
  <c r="P6750" i="7"/>
  <c r="P6751" i="7"/>
  <c r="P6752" i="7"/>
  <c r="P6753" i="7"/>
  <c r="P6754" i="7"/>
  <c r="P6755" i="7"/>
  <c r="P6756" i="7"/>
  <c r="P6757" i="7"/>
  <c r="P6758" i="7"/>
  <c r="P6759" i="7"/>
  <c r="P6760" i="7"/>
  <c r="P6761" i="7"/>
  <c r="P6762" i="7"/>
  <c r="P6763" i="7"/>
  <c r="P6764" i="7"/>
  <c r="P6765" i="7"/>
  <c r="P6766" i="7"/>
  <c r="P6767" i="7"/>
  <c r="P6768" i="7"/>
  <c r="P6769" i="7"/>
  <c r="P6770" i="7"/>
  <c r="P6771" i="7"/>
  <c r="P6772" i="7"/>
  <c r="P6773" i="7"/>
  <c r="P6774" i="7"/>
  <c r="P6775" i="7"/>
  <c r="P6776" i="7"/>
  <c r="P6777" i="7"/>
  <c r="P6778" i="7"/>
  <c r="P6779" i="7"/>
  <c r="P6780" i="7"/>
  <c r="P6781" i="7"/>
  <c r="P6782" i="7"/>
  <c r="P6783" i="7"/>
  <c r="P6784" i="7"/>
  <c r="P6785" i="7"/>
  <c r="P6786" i="7"/>
  <c r="P6787" i="7"/>
  <c r="P6788" i="7"/>
  <c r="P6789" i="7"/>
  <c r="P6790" i="7"/>
  <c r="P6791" i="7"/>
  <c r="P6792" i="7"/>
  <c r="P6793" i="7"/>
  <c r="P6794" i="7"/>
  <c r="P6795" i="7"/>
  <c r="P6796" i="7"/>
  <c r="P6797" i="7"/>
  <c r="P6798" i="7"/>
  <c r="P6799" i="7"/>
  <c r="P6800" i="7"/>
  <c r="P6801" i="7"/>
  <c r="P6802" i="7"/>
  <c r="P6803" i="7"/>
  <c r="P6804" i="7"/>
  <c r="P6805" i="7"/>
  <c r="P6806" i="7"/>
  <c r="P6807" i="7"/>
  <c r="P6808" i="7"/>
  <c r="P6809" i="7"/>
  <c r="P6810" i="7"/>
  <c r="P6811" i="7"/>
  <c r="P6812" i="7"/>
  <c r="P6813" i="7"/>
  <c r="P6814" i="7"/>
  <c r="P6815" i="7"/>
  <c r="P6816" i="7"/>
  <c r="P6817" i="7"/>
  <c r="P6818" i="7"/>
  <c r="P6819" i="7"/>
  <c r="P6820" i="7"/>
  <c r="P6821" i="7"/>
  <c r="P6822" i="7"/>
  <c r="P6823" i="7"/>
  <c r="P6824" i="7"/>
  <c r="P6825" i="7"/>
  <c r="P6826" i="7"/>
  <c r="P6827" i="7"/>
  <c r="P6828" i="7"/>
  <c r="P6829" i="7"/>
  <c r="P6830" i="7"/>
  <c r="P6831" i="7"/>
  <c r="P6832" i="7"/>
  <c r="P6833" i="7"/>
  <c r="P6834" i="7"/>
  <c r="P6835" i="7"/>
  <c r="P6836" i="7"/>
  <c r="P6837" i="7"/>
  <c r="P6838" i="7"/>
  <c r="P6839" i="7"/>
  <c r="P6840" i="7"/>
  <c r="P6841" i="7"/>
  <c r="P6842" i="7"/>
  <c r="P6843" i="7"/>
  <c r="P6844" i="7"/>
  <c r="P6845" i="7"/>
  <c r="P6846" i="7"/>
  <c r="P6847" i="7"/>
  <c r="P6848" i="7"/>
  <c r="P6849" i="7"/>
  <c r="P6850" i="7"/>
  <c r="P6851" i="7"/>
  <c r="P6852" i="7"/>
  <c r="P6853" i="7"/>
  <c r="P6854" i="7"/>
  <c r="P6855" i="7"/>
  <c r="P6856" i="7"/>
  <c r="P6857" i="7"/>
  <c r="P6858" i="7"/>
  <c r="P6859" i="7"/>
  <c r="P6860" i="7"/>
  <c r="P6861" i="7"/>
  <c r="P6862" i="7"/>
  <c r="P6863" i="7"/>
  <c r="P6864" i="7"/>
  <c r="P6865" i="7"/>
  <c r="P6866" i="7"/>
  <c r="P6867" i="7"/>
  <c r="P6868" i="7"/>
  <c r="P6869" i="7"/>
  <c r="P6870" i="7"/>
  <c r="P6871" i="7"/>
  <c r="P6872" i="7"/>
  <c r="P6873" i="7"/>
  <c r="P6874" i="7"/>
  <c r="P6875" i="7"/>
  <c r="P6876" i="7"/>
  <c r="P6877" i="7"/>
  <c r="P6878" i="7"/>
  <c r="P6879" i="7"/>
  <c r="P6880" i="7"/>
  <c r="P6881" i="7"/>
  <c r="P6882" i="7"/>
  <c r="P6883" i="7"/>
  <c r="P6884" i="7"/>
  <c r="P6885" i="7"/>
  <c r="P6886" i="7"/>
  <c r="P6887" i="7"/>
  <c r="P6888" i="7"/>
  <c r="P6889" i="7"/>
  <c r="P6890" i="7"/>
  <c r="P6891" i="7"/>
  <c r="P6892" i="7"/>
  <c r="P6893" i="7"/>
  <c r="P6894" i="7"/>
  <c r="P6895" i="7"/>
  <c r="P6896" i="7"/>
  <c r="P6897" i="7"/>
  <c r="P6898" i="7"/>
  <c r="P6899" i="7"/>
  <c r="P6900" i="7"/>
  <c r="P6901" i="7"/>
  <c r="P6902" i="7"/>
  <c r="P6903" i="7"/>
  <c r="P6904" i="7"/>
  <c r="P6905" i="7"/>
  <c r="P6906" i="7"/>
  <c r="P6907" i="7"/>
  <c r="P6908" i="7"/>
  <c r="P6909" i="7"/>
  <c r="P6910" i="7"/>
  <c r="P6911" i="7"/>
  <c r="P6912" i="7"/>
  <c r="P6913" i="7"/>
  <c r="P6914" i="7"/>
  <c r="P6915" i="7"/>
  <c r="P6916" i="7"/>
  <c r="P6917" i="7"/>
  <c r="P6918" i="7"/>
  <c r="P6919" i="7"/>
  <c r="P6920" i="7"/>
  <c r="P6921" i="7"/>
  <c r="P6922" i="7"/>
  <c r="P6923" i="7"/>
  <c r="P6924" i="7"/>
  <c r="P6925" i="7"/>
  <c r="P6926" i="7"/>
  <c r="P6927" i="7"/>
  <c r="P6928" i="7"/>
  <c r="P6929" i="7"/>
  <c r="P6930" i="7"/>
  <c r="P6931" i="7"/>
  <c r="P6932" i="7"/>
  <c r="P6933" i="7"/>
  <c r="P6934" i="7"/>
  <c r="P6935" i="7"/>
  <c r="P6936" i="7"/>
  <c r="P6937" i="7"/>
  <c r="P6938" i="7"/>
  <c r="P6939" i="7"/>
  <c r="P6940" i="7"/>
  <c r="P6941" i="7"/>
  <c r="P6942" i="7"/>
  <c r="P6943" i="7"/>
  <c r="P6944" i="7"/>
  <c r="P6945" i="7"/>
  <c r="P6946" i="7"/>
  <c r="P6947" i="7"/>
  <c r="P6948" i="7"/>
  <c r="P6949" i="7"/>
  <c r="P6950" i="7"/>
  <c r="P6951" i="7"/>
  <c r="P6952" i="7"/>
  <c r="P6953" i="7"/>
  <c r="P6954" i="7"/>
  <c r="P6955" i="7"/>
  <c r="P6956" i="7"/>
  <c r="P6957" i="7"/>
  <c r="P6958" i="7"/>
  <c r="P6959" i="7"/>
  <c r="P6960" i="7"/>
  <c r="P6961" i="7"/>
  <c r="P6962" i="7"/>
  <c r="P6963" i="7"/>
  <c r="P6964" i="7"/>
  <c r="P6965" i="7"/>
  <c r="P6966" i="7"/>
  <c r="P6967" i="7"/>
  <c r="P6968" i="7"/>
  <c r="P6969" i="7"/>
  <c r="P6970" i="7"/>
  <c r="P6971" i="7"/>
  <c r="P6972" i="7"/>
  <c r="P6973" i="7"/>
  <c r="P6974" i="7"/>
  <c r="P6975" i="7"/>
  <c r="P6976" i="7"/>
  <c r="P6977" i="7"/>
  <c r="P6978" i="7"/>
  <c r="P6979" i="7"/>
  <c r="P6980" i="7"/>
  <c r="P6981" i="7"/>
  <c r="P6982" i="7"/>
  <c r="P6983" i="7"/>
  <c r="P6984" i="7"/>
  <c r="P6985" i="7"/>
  <c r="P6986" i="7"/>
  <c r="P6987" i="7"/>
  <c r="P6988" i="7"/>
  <c r="P6989" i="7"/>
  <c r="P6990" i="7"/>
  <c r="P6991" i="7"/>
  <c r="P6992" i="7"/>
  <c r="P6993" i="7"/>
  <c r="P6994" i="7"/>
  <c r="P6995" i="7"/>
  <c r="P6996" i="7"/>
  <c r="P6997" i="7"/>
  <c r="P6998" i="7"/>
  <c r="P6999" i="7"/>
  <c r="P7000" i="7"/>
  <c r="P7001" i="7"/>
  <c r="P7002" i="7"/>
  <c r="P7003" i="7"/>
  <c r="P7004" i="7"/>
  <c r="P7005" i="7"/>
  <c r="P7006" i="7"/>
  <c r="P7007" i="7"/>
  <c r="P7008" i="7"/>
  <c r="P7009" i="7"/>
  <c r="P7010" i="7"/>
  <c r="P7011" i="7"/>
  <c r="P7012" i="7"/>
  <c r="P7013" i="7"/>
  <c r="P7014" i="7"/>
  <c r="P7015" i="7"/>
  <c r="P7016" i="7"/>
  <c r="P7017" i="7"/>
  <c r="P7018" i="7"/>
  <c r="P7019" i="7"/>
  <c r="P7020" i="7"/>
  <c r="P7021" i="7"/>
  <c r="P7022" i="7"/>
  <c r="P7023" i="7"/>
  <c r="P7024" i="7"/>
  <c r="P7025" i="7"/>
  <c r="P7026" i="7"/>
  <c r="P7027" i="7"/>
  <c r="P7028" i="7"/>
  <c r="P7029" i="7"/>
  <c r="P7030" i="7"/>
  <c r="P7031" i="7"/>
  <c r="P7032" i="7"/>
  <c r="P7033" i="7"/>
  <c r="P7034" i="7"/>
  <c r="P7035" i="7"/>
  <c r="P7036" i="7"/>
  <c r="P7037" i="7"/>
  <c r="P7038" i="7"/>
  <c r="P7039" i="7"/>
  <c r="P7040" i="7"/>
  <c r="P7041" i="7"/>
  <c r="P7042" i="7"/>
  <c r="P7043" i="7"/>
  <c r="P7044" i="7"/>
  <c r="P7045" i="7"/>
  <c r="P7046" i="7"/>
  <c r="P7047" i="7"/>
  <c r="P7048" i="7"/>
  <c r="P7049" i="7"/>
  <c r="P7050" i="7"/>
  <c r="P7051" i="7"/>
  <c r="P7052" i="7"/>
  <c r="P7053" i="7"/>
  <c r="P7054" i="7"/>
  <c r="P7055" i="7"/>
  <c r="P7056" i="7"/>
  <c r="P7057" i="7"/>
  <c r="P7058" i="7"/>
  <c r="P7059" i="7"/>
  <c r="P7060" i="7"/>
  <c r="P7061" i="7"/>
  <c r="P7062" i="7"/>
  <c r="P7063" i="7"/>
  <c r="P7064" i="7"/>
  <c r="P7065" i="7"/>
  <c r="P7066" i="7"/>
  <c r="P7067" i="7"/>
  <c r="P7068" i="7"/>
  <c r="P7069" i="7"/>
  <c r="P7070" i="7"/>
  <c r="P7071" i="7"/>
  <c r="P7072" i="7"/>
  <c r="P7073" i="7"/>
  <c r="P7074" i="7"/>
  <c r="P7075" i="7"/>
  <c r="P7076" i="7"/>
  <c r="P7077" i="7"/>
  <c r="P7078" i="7"/>
  <c r="P7079" i="7"/>
  <c r="P7080" i="7"/>
  <c r="P7081" i="7"/>
  <c r="P7082" i="7"/>
  <c r="P7083" i="7"/>
  <c r="P7084" i="7"/>
  <c r="P7085" i="7"/>
  <c r="P7086" i="7"/>
  <c r="P7087" i="7"/>
  <c r="P7088" i="7"/>
  <c r="P7089" i="7"/>
  <c r="P7090" i="7"/>
  <c r="P7091" i="7"/>
  <c r="P7092" i="7"/>
  <c r="P7093" i="7"/>
  <c r="P7094" i="7"/>
  <c r="P7095" i="7"/>
  <c r="P7096" i="7"/>
  <c r="P7097" i="7"/>
  <c r="P7098" i="7"/>
  <c r="P7099" i="7"/>
  <c r="P7100" i="7"/>
  <c r="P7101" i="7"/>
  <c r="P7102" i="7"/>
  <c r="P7103" i="7"/>
  <c r="P7104" i="7"/>
  <c r="P7105" i="7"/>
  <c r="P7106" i="7"/>
  <c r="P7107" i="7"/>
  <c r="P7108" i="7"/>
  <c r="P7109" i="7"/>
  <c r="P7110" i="7"/>
  <c r="P7111" i="7"/>
  <c r="P7112" i="7"/>
  <c r="P7113" i="7"/>
  <c r="P7114" i="7"/>
  <c r="P7115" i="7"/>
  <c r="P7116" i="7"/>
  <c r="P7117" i="7"/>
  <c r="P7118" i="7"/>
  <c r="P7119" i="7"/>
  <c r="P7120" i="7"/>
  <c r="P7121" i="7"/>
  <c r="P7122" i="7"/>
  <c r="P7123" i="7"/>
  <c r="P7124" i="7"/>
  <c r="P7125" i="7"/>
  <c r="P7126" i="7"/>
  <c r="P7127" i="7"/>
  <c r="P7128" i="7"/>
  <c r="P7129" i="7"/>
  <c r="P7130" i="7"/>
  <c r="P7131" i="7"/>
  <c r="P7132" i="7"/>
  <c r="P7133" i="7"/>
  <c r="P7134" i="7"/>
  <c r="P7135" i="7"/>
  <c r="P7136" i="7"/>
  <c r="P7137" i="7"/>
  <c r="P7138" i="7"/>
  <c r="P7139" i="7"/>
  <c r="P7140" i="7"/>
  <c r="P7141" i="7"/>
  <c r="P7142" i="7"/>
  <c r="P7143" i="7"/>
  <c r="P7144" i="7"/>
  <c r="P7145" i="7"/>
  <c r="P7146" i="7"/>
  <c r="P7147" i="7"/>
  <c r="P7148" i="7"/>
  <c r="P7149" i="7"/>
  <c r="P7150" i="7"/>
  <c r="P7151" i="7"/>
  <c r="P7152" i="7"/>
  <c r="P7153" i="7"/>
  <c r="P7154" i="7"/>
  <c r="P7155" i="7"/>
  <c r="P7156" i="7"/>
  <c r="P7157" i="7"/>
  <c r="P7158" i="7"/>
  <c r="P7159" i="7"/>
  <c r="P7160" i="7"/>
  <c r="P7161" i="7"/>
  <c r="P7162" i="7"/>
  <c r="P7163" i="7"/>
  <c r="P7164" i="7"/>
  <c r="P7165" i="7"/>
  <c r="P7166" i="7"/>
  <c r="P7167" i="7"/>
  <c r="P7168" i="7"/>
  <c r="P7169" i="7"/>
  <c r="P7170" i="7"/>
  <c r="P7171" i="7"/>
  <c r="P7172" i="7"/>
  <c r="P7173" i="7"/>
  <c r="P7174" i="7"/>
  <c r="P7175" i="7"/>
  <c r="P7176" i="7"/>
  <c r="P7177" i="7"/>
  <c r="P7178" i="7"/>
  <c r="P7179" i="7"/>
  <c r="P7180" i="7"/>
  <c r="P7181" i="7"/>
  <c r="P7182" i="7"/>
  <c r="P7183" i="7"/>
  <c r="P7184" i="7"/>
  <c r="P7185" i="7"/>
  <c r="P7186" i="7"/>
  <c r="P7187" i="7"/>
  <c r="P7188" i="7"/>
  <c r="P7189" i="7"/>
  <c r="P7190" i="7"/>
  <c r="P7191" i="7"/>
  <c r="P7192" i="7"/>
  <c r="P7193" i="7"/>
  <c r="P7194" i="7"/>
  <c r="P7195" i="7"/>
  <c r="P7196" i="7"/>
  <c r="P7197" i="7"/>
  <c r="P7198" i="7"/>
  <c r="P7199" i="7"/>
  <c r="P7200" i="7"/>
  <c r="P7201" i="7"/>
  <c r="P7202" i="7"/>
  <c r="P7203" i="7"/>
  <c r="P7204" i="7"/>
  <c r="P7205" i="7"/>
  <c r="P7206" i="7"/>
  <c r="P7207" i="7"/>
  <c r="P7208" i="7"/>
  <c r="P7209" i="7"/>
  <c r="P7210" i="7"/>
  <c r="P7211" i="7"/>
  <c r="P7212" i="7"/>
  <c r="P7213" i="7"/>
  <c r="P7214" i="7"/>
  <c r="P7215" i="7"/>
  <c r="P7216" i="7"/>
  <c r="P7217" i="7"/>
  <c r="P7218" i="7"/>
  <c r="P7219" i="7"/>
  <c r="P7220" i="7"/>
  <c r="P7221" i="7"/>
  <c r="P7222" i="7"/>
  <c r="P7223" i="7"/>
  <c r="P7224" i="7"/>
  <c r="P7225" i="7"/>
  <c r="P7226" i="7"/>
  <c r="P7227" i="7"/>
  <c r="P7228" i="7"/>
  <c r="P7229" i="7"/>
  <c r="P7230" i="7"/>
  <c r="P7231" i="7"/>
  <c r="P7232" i="7"/>
  <c r="P7233" i="7"/>
  <c r="P7234" i="7"/>
  <c r="P7235" i="7"/>
  <c r="P7236" i="7"/>
  <c r="P7237" i="7"/>
  <c r="P7238" i="7"/>
  <c r="P7239" i="7"/>
  <c r="P7240" i="7"/>
  <c r="P7241" i="7"/>
  <c r="P7242" i="7"/>
  <c r="P7243" i="7"/>
  <c r="P7244" i="7"/>
  <c r="P7245" i="7"/>
  <c r="P7246" i="7"/>
  <c r="P7247" i="7"/>
  <c r="P7248" i="7"/>
  <c r="P7249" i="7"/>
  <c r="P7250" i="7"/>
  <c r="P7251" i="7"/>
  <c r="P7252" i="7"/>
  <c r="P7253" i="7"/>
  <c r="P7254" i="7"/>
  <c r="P7255" i="7"/>
  <c r="P7256" i="7"/>
  <c r="P7257" i="7"/>
  <c r="P7258" i="7"/>
  <c r="P7259" i="7"/>
  <c r="P7260" i="7"/>
  <c r="P7261" i="7"/>
  <c r="P7262" i="7"/>
  <c r="P7263" i="7"/>
  <c r="P7264" i="7"/>
  <c r="P7265" i="7"/>
  <c r="P7266" i="7"/>
  <c r="P7267" i="7"/>
  <c r="P7268" i="7"/>
  <c r="P7269" i="7"/>
  <c r="P7270" i="7"/>
  <c r="P7271" i="7"/>
  <c r="P7272" i="7"/>
  <c r="P7273" i="7"/>
  <c r="P7274" i="7"/>
  <c r="P7275" i="7"/>
  <c r="P7276" i="7"/>
  <c r="P7277" i="7"/>
  <c r="P7278" i="7"/>
  <c r="P7279" i="7"/>
  <c r="P7280" i="7"/>
  <c r="P7281" i="7"/>
  <c r="P7282" i="7"/>
  <c r="P7283" i="7"/>
  <c r="P7284" i="7"/>
  <c r="P7285" i="7"/>
  <c r="P7286" i="7"/>
  <c r="P7287" i="7"/>
  <c r="P7288" i="7"/>
  <c r="P7289" i="7"/>
  <c r="P7290" i="7"/>
  <c r="P7291" i="7"/>
  <c r="P7292" i="7"/>
  <c r="P7293" i="7"/>
  <c r="P7294" i="7"/>
  <c r="P7295" i="7"/>
  <c r="P7296" i="7"/>
  <c r="P7297" i="7"/>
  <c r="P7298" i="7"/>
  <c r="P7299" i="7"/>
  <c r="P7300" i="7"/>
  <c r="P7301" i="7"/>
  <c r="P7302" i="7"/>
  <c r="P7303" i="7"/>
  <c r="P7304" i="7"/>
  <c r="P7305" i="7"/>
  <c r="P7306" i="7"/>
  <c r="P7307" i="7"/>
  <c r="P7308" i="7"/>
  <c r="P7309" i="7"/>
  <c r="P7310" i="7"/>
  <c r="P7311" i="7"/>
  <c r="P7312" i="7"/>
  <c r="P7313" i="7"/>
  <c r="P7314" i="7"/>
  <c r="P7315" i="7"/>
  <c r="P7316" i="7"/>
  <c r="P7317" i="7"/>
  <c r="P7318" i="7"/>
  <c r="P7319" i="7"/>
  <c r="P7320" i="7"/>
  <c r="P7321" i="7"/>
  <c r="P7322" i="7"/>
  <c r="P7323" i="7"/>
  <c r="P7324" i="7"/>
  <c r="P7325" i="7"/>
  <c r="P7326" i="7"/>
  <c r="P7327" i="7"/>
  <c r="P7328" i="7"/>
  <c r="P7329" i="7"/>
  <c r="P7330" i="7"/>
  <c r="P7331" i="7"/>
  <c r="P7332" i="7"/>
  <c r="P7333" i="7"/>
  <c r="P7334" i="7"/>
  <c r="P7335" i="7"/>
  <c r="P7336" i="7"/>
  <c r="P7337" i="7"/>
  <c r="P7338" i="7"/>
  <c r="P7339" i="7"/>
  <c r="P7340" i="7"/>
  <c r="P7341" i="7"/>
  <c r="P7342" i="7"/>
  <c r="P7343" i="7"/>
  <c r="P7344" i="7"/>
  <c r="P7345" i="7"/>
  <c r="P7346" i="7"/>
  <c r="P7347" i="7"/>
  <c r="P7348" i="7"/>
  <c r="P7349" i="7"/>
  <c r="P7350" i="7"/>
  <c r="P7351" i="7"/>
  <c r="P7352" i="7"/>
  <c r="P7353" i="7"/>
  <c r="P7354" i="7"/>
  <c r="P7355" i="7"/>
  <c r="P7356" i="7"/>
  <c r="P7357" i="7"/>
  <c r="P7358" i="7"/>
  <c r="P7359" i="7"/>
  <c r="P7360" i="7"/>
  <c r="P7361" i="7"/>
  <c r="P7362" i="7"/>
  <c r="P7363" i="7"/>
  <c r="P7364" i="7"/>
  <c r="P7365" i="7"/>
  <c r="P7366" i="7"/>
  <c r="P7367" i="7"/>
  <c r="P7368" i="7"/>
  <c r="P7369" i="7"/>
  <c r="P7370" i="7"/>
  <c r="P7371" i="7"/>
  <c r="P7372" i="7"/>
  <c r="P7373" i="7"/>
  <c r="P7374" i="7"/>
  <c r="P7375" i="7"/>
  <c r="P7376" i="7"/>
  <c r="P7377" i="7"/>
  <c r="P7378" i="7"/>
  <c r="P7379" i="7"/>
  <c r="P7380" i="7"/>
  <c r="P7381" i="7"/>
  <c r="P7382" i="7"/>
  <c r="P7383" i="7"/>
  <c r="P7384" i="7"/>
  <c r="P7385" i="7"/>
  <c r="P7386" i="7"/>
  <c r="P7387" i="7"/>
  <c r="P7388" i="7"/>
  <c r="P7389" i="7"/>
  <c r="P7390" i="7"/>
  <c r="P7391" i="7"/>
  <c r="P7392" i="7"/>
  <c r="P7393" i="7"/>
  <c r="P7394" i="7"/>
  <c r="P7395" i="7"/>
  <c r="P7396" i="7"/>
  <c r="P7397" i="7"/>
  <c r="P7398" i="7"/>
  <c r="P7399" i="7"/>
  <c r="P7400" i="7"/>
  <c r="P7401" i="7"/>
  <c r="P7402" i="7"/>
  <c r="P7403" i="7"/>
  <c r="P7404" i="7"/>
  <c r="P7405" i="7"/>
  <c r="P7406" i="7"/>
  <c r="P7407" i="7"/>
  <c r="P7408" i="7"/>
  <c r="P7409" i="7"/>
  <c r="P7410" i="7"/>
  <c r="P7411" i="7"/>
  <c r="P7412" i="7"/>
  <c r="P7413" i="7"/>
  <c r="P7414" i="7"/>
  <c r="P7415" i="7"/>
  <c r="P7416" i="7"/>
  <c r="P7417" i="7"/>
  <c r="P7418" i="7"/>
  <c r="P7419" i="7"/>
  <c r="P7420" i="7"/>
  <c r="P7421" i="7"/>
  <c r="P7422" i="7"/>
  <c r="P7423" i="7"/>
  <c r="P7424" i="7"/>
  <c r="P7425" i="7"/>
  <c r="P7426" i="7"/>
  <c r="P7427" i="7"/>
  <c r="P7428" i="7"/>
  <c r="P7429" i="7"/>
  <c r="P7430" i="7"/>
  <c r="P7431" i="7"/>
  <c r="P7432" i="7"/>
  <c r="P7433" i="7"/>
  <c r="P7434" i="7"/>
  <c r="P7435" i="7"/>
  <c r="P7436" i="7"/>
  <c r="P7437" i="7"/>
  <c r="P7438" i="7"/>
  <c r="P7439" i="7"/>
  <c r="P7440" i="7"/>
  <c r="P7441" i="7"/>
  <c r="P7442" i="7"/>
  <c r="P7443" i="7"/>
  <c r="P7444" i="7"/>
  <c r="P7445" i="7"/>
  <c r="P7446" i="7"/>
  <c r="P7447" i="7"/>
  <c r="P7448" i="7"/>
  <c r="P7449" i="7"/>
  <c r="P7450" i="7"/>
  <c r="P7451" i="7"/>
  <c r="P7452" i="7"/>
  <c r="P7453" i="7"/>
  <c r="P7454" i="7"/>
  <c r="P7455" i="7"/>
  <c r="P7456" i="7"/>
  <c r="P7457" i="7"/>
  <c r="P7458" i="7"/>
  <c r="P7459" i="7"/>
  <c r="P7460" i="7"/>
  <c r="P7461" i="7"/>
  <c r="P7462" i="7"/>
  <c r="P7463" i="7"/>
  <c r="P7464" i="7"/>
  <c r="P7465" i="7"/>
  <c r="P7466" i="7"/>
  <c r="P7467" i="7"/>
  <c r="P7468" i="7"/>
  <c r="P7469" i="7"/>
  <c r="P7470" i="7"/>
  <c r="P7471" i="7"/>
  <c r="P7472" i="7"/>
  <c r="P7473" i="7"/>
  <c r="P7474" i="7"/>
  <c r="P7475" i="7"/>
  <c r="P7476" i="7"/>
  <c r="P7477" i="7"/>
  <c r="P7478" i="7"/>
  <c r="P7479" i="7"/>
  <c r="P7480" i="7"/>
  <c r="P7481" i="7"/>
  <c r="P7482" i="7"/>
  <c r="P7483" i="7"/>
  <c r="P7484" i="7"/>
  <c r="P7485" i="7"/>
  <c r="P7486" i="7"/>
  <c r="P7487" i="7"/>
  <c r="P7488" i="7"/>
  <c r="P7489" i="7"/>
  <c r="P7490" i="7"/>
  <c r="P7491" i="7"/>
  <c r="P7492" i="7"/>
  <c r="P7493" i="7"/>
  <c r="P7494" i="7"/>
  <c r="P7495" i="7"/>
  <c r="P7496" i="7"/>
  <c r="P7497" i="7"/>
  <c r="P7498" i="7"/>
  <c r="P7499" i="7"/>
  <c r="P7500" i="7"/>
  <c r="P7501" i="7"/>
  <c r="P7502" i="7"/>
  <c r="P7503" i="7"/>
  <c r="P7504" i="7"/>
  <c r="P7505" i="7"/>
  <c r="P7506" i="7"/>
  <c r="P7507" i="7"/>
  <c r="P7508" i="7"/>
  <c r="P7509" i="7"/>
  <c r="P7510" i="7"/>
  <c r="P7511" i="7"/>
  <c r="P7512" i="7"/>
  <c r="P7513" i="7"/>
  <c r="P7514" i="7"/>
  <c r="P7515" i="7"/>
  <c r="P7516" i="7"/>
  <c r="P7517" i="7"/>
  <c r="P7518" i="7"/>
  <c r="P7519" i="7"/>
  <c r="P7520" i="7"/>
  <c r="P7521" i="7"/>
  <c r="P7522" i="7"/>
  <c r="P7523" i="7"/>
  <c r="P7524" i="7"/>
  <c r="P7525" i="7"/>
  <c r="P7526" i="7"/>
  <c r="P7527" i="7"/>
  <c r="P7528" i="7"/>
  <c r="P7529" i="7"/>
  <c r="P7530" i="7"/>
  <c r="P7531" i="7"/>
  <c r="P7532" i="7"/>
  <c r="P7533" i="7"/>
  <c r="P7534" i="7"/>
  <c r="P7535" i="7"/>
  <c r="P7536" i="7"/>
  <c r="P7537" i="7"/>
  <c r="P7538" i="7"/>
  <c r="P7539" i="7"/>
  <c r="P7540" i="7"/>
  <c r="P7541" i="7"/>
  <c r="P7542" i="7"/>
  <c r="P7543" i="7"/>
  <c r="P7544" i="7"/>
  <c r="P7545" i="7"/>
  <c r="P7546" i="7"/>
  <c r="P7547" i="7"/>
  <c r="P7548" i="7"/>
  <c r="P7549" i="7"/>
  <c r="P7550" i="7"/>
  <c r="P7551" i="7"/>
  <c r="P7552" i="7"/>
  <c r="P7553" i="7"/>
  <c r="P7554" i="7"/>
  <c r="P7555" i="7"/>
  <c r="P7556" i="7"/>
  <c r="P7557" i="7"/>
  <c r="P7558" i="7"/>
  <c r="P7559" i="7"/>
  <c r="P7560" i="7"/>
  <c r="P7561" i="7"/>
  <c r="P7562" i="7"/>
  <c r="P7563" i="7"/>
  <c r="P7564" i="7"/>
  <c r="P7565" i="7"/>
  <c r="P7566" i="7"/>
  <c r="P7567" i="7"/>
  <c r="P7568" i="7"/>
  <c r="P7569" i="7"/>
  <c r="P7570" i="7"/>
  <c r="P7571" i="7"/>
  <c r="P7572" i="7"/>
  <c r="P7573" i="7"/>
  <c r="P7574" i="7"/>
  <c r="P7575" i="7"/>
  <c r="P7576" i="7"/>
  <c r="P7577" i="7"/>
  <c r="P7578" i="7"/>
  <c r="P7579" i="7"/>
  <c r="P7580" i="7"/>
  <c r="P7581" i="7"/>
  <c r="P7582" i="7"/>
  <c r="P7583" i="7"/>
  <c r="P7584" i="7"/>
  <c r="P7585" i="7"/>
  <c r="P7586" i="7"/>
  <c r="P7587" i="7"/>
  <c r="P7588" i="7"/>
  <c r="P7589" i="7"/>
  <c r="P7590" i="7"/>
  <c r="P7591" i="7"/>
  <c r="P7592" i="7"/>
  <c r="P7593" i="7"/>
  <c r="P7594" i="7"/>
  <c r="P7595" i="7"/>
  <c r="P7596" i="7"/>
  <c r="P7597" i="7"/>
  <c r="P7598" i="7"/>
  <c r="P7599" i="7"/>
  <c r="P7600" i="7"/>
  <c r="P7601" i="7"/>
  <c r="P7602" i="7"/>
  <c r="P7603" i="7"/>
  <c r="P7604" i="7"/>
  <c r="P7605" i="7"/>
  <c r="P7606" i="7"/>
  <c r="P7607" i="7"/>
  <c r="P7608" i="7"/>
  <c r="P7609" i="7"/>
  <c r="P7610" i="7"/>
  <c r="P7611" i="7"/>
  <c r="P7612" i="7"/>
  <c r="P7613" i="7"/>
  <c r="P7614" i="7"/>
  <c r="P7615" i="7"/>
  <c r="P7616" i="7"/>
  <c r="P7617" i="7"/>
  <c r="P7618" i="7"/>
  <c r="P7619" i="7"/>
  <c r="P7620" i="7"/>
  <c r="P7621" i="7"/>
  <c r="P7622" i="7"/>
  <c r="P7623" i="7"/>
  <c r="P7624" i="7"/>
  <c r="P7625" i="7"/>
  <c r="P7626" i="7"/>
  <c r="P7627" i="7"/>
  <c r="P7628" i="7"/>
  <c r="P7629" i="7"/>
  <c r="P7630" i="7"/>
  <c r="P7631" i="7"/>
  <c r="P7632" i="7"/>
  <c r="P7633" i="7"/>
  <c r="P7634" i="7"/>
  <c r="P7635" i="7"/>
  <c r="P7636" i="7"/>
  <c r="P7637" i="7"/>
  <c r="P7638" i="7"/>
  <c r="P7639" i="7"/>
  <c r="P7640" i="7"/>
  <c r="P7641" i="7"/>
  <c r="P7642" i="7"/>
  <c r="P7643" i="7"/>
  <c r="P7644" i="7"/>
  <c r="P7645" i="7"/>
  <c r="P7646" i="7"/>
  <c r="P7647" i="7"/>
  <c r="P7648" i="7"/>
  <c r="P7649" i="7"/>
  <c r="P7650" i="7"/>
  <c r="P7651" i="7"/>
  <c r="P7652" i="7"/>
  <c r="P7653" i="7"/>
  <c r="P7654" i="7"/>
  <c r="P7655" i="7"/>
  <c r="P7656" i="7"/>
  <c r="P7657" i="7"/>
  <c r="P7658" i="7"/>
  <c r="P7659" i="7"/>
  <c r="P7660" i="7"/>
  <c r="P7661" i="7"/>
  <c r="P7662" i="7"/>
  <c r="P7663" i="7"/>
  <c r="P7664" i="7"/>
  <c r="P7665" i="7"/>
  <c r="P7666" i="7"/>
  <c r="P7667" i="7"/>
  <c r="P7668" i="7"/>
  <c r="P7669" i="7"/>
  <c r="P7670" i="7"/>
  <c r="P7671" i="7"/>
  <c r="P7672" i="7"/>
  <c r="P7673" i="7"/>
  <c r="P7674" i="7"/>
  <c r="P7675" i="7"/>
  <c r="P7676" i="7"/>
  <c r="P7677" i="7"/>
  <c r="P7678" i="7"/>
  <c r="P7679" i="7"/>
  <c r="P7680" i="7"/>
  <c r="P7681" i="7"/>
  <c r="P7682" i="7"/>
  <c r="P7683" i="7"/>
  <c r="P7684" i="7"/>
  <c r="P7685" i="7"/>
  <c r="P7686" i="7"/>
  <c r="P7687" i="7"/>
  <c r="P7688" i="7"/>
  <c r="P7689" i="7"/>
  <c r="P7690" i="7"/>
  <c r="P7691" i="7"/>
  <c r="P7692" i="7"/>
  <c r="P7693" i="7"/>
  <c r="P7694" i="7"/>
  <c r="P7695" i="7"/>
  <c r="P7696" i="7"/>
  <c r="P7697" i="7"/>
  <c r="P7698" i="7"/>
  <c r="P7699" i="7"/>
  <c r="P7700" i="7"/>
  <c r="P7701" i="7"/>
  <c r="P7702" i="7"/>
  <c r="P7703" i="7"/>
  <c r="P7704" i="7"/>
  <c r="P7705" i="7"/>
  <c r="P7706" i="7"/>
  <c r="P7707" i="7"/>
  <c r="P7708" i="7"/>
  <c r="P7709" i="7"/>
  <c r="P7710" i="7"/>
  <c r="P7711" i="7"/>
  <c r="P7712" i="7"/>
  <c r="P7713" i="7"/>
  <c r="P7714" i="7"/>
  <c r="P7715" i="7"/>
  <c r="P7716" i="7"/>
  <c r="P7717" i="7"/>
  <c r="P7718" i="7"/>
  <c r="P7719" i="7"/>
  <c r="P7720" i="7"/>
  <c r="P7721" i="7"/>
  <c r="P7722" i="7"/>
  <c r="P7723" i="7"/>
  <c r="P7724" i="7"/>
  <c r="P7725" i="7"/>
  <c r="P7726" i="7"/>
  <c r="P7727" i="7"/>
  <c r="P7728" i="7"/>
  <c r="P7729" i="7"/>
  <c r="P7730" i="7"/>
  <c r="P7731" i="7"/>
  <c r="P7732" i="7"/>
  <c r="P7733" i="7"/>
  <c r="P7734" i="7"/>
  <c r="P7735" i="7"/>
  <c r="P7736" i="7"/>
  <c r="P7737" i="7"/>
  <c r="P7738" i="7"/>
  <c r="P7739" i="7"/>
  <c r="P7740" i="7"/>
  <c r="P7741" i="7"/>
  <c r="P7742" i="7"/>
  <c r="P7743" i="7"/>
  <c r="P7744" i="7"/>
  <c r="P7745" i="7"/>
  <c r="P7746" i="7"/>
  <c r="P7747" i="7"/>
  <c r="P7748" i="7"/>
  <c r="P7749" i="7"/>
  <c r="P7750" i="7"/>
  <c r="P7751" i="7"/>
  <c r="P7752" i="7"/>
  <c r="P7753" i="7"/>
  <c r="P7754" i="7"/>
  <c r="P7755" i="7"/>
  <c r="P7756" i="7"/>
  <c r="P7757" i="7"/>
  <c r="P7758" i="7"/>
  <c r="P7759" i="7"/>
  <c r="P7760" i="7"/>
  <c r="P7761" i="7"/>
  <c r="P7762" i="7"/>
  <c r="P7763" i="7"/>
  <c r="P7764" i="7"/>
  <c r="P7765" i="7"/>
  <c r="P7766" i="7"/>
  <c r="P7767" i="7"/>
  <c r="P7768" i="7"/>
  <c r="P7769" i="7"/>
  <c r="P7770" i="7"/>
  <c r="P7771" i="7"/>
  <c r="P7772" i="7"/>
  <c r="P7773" i="7"/>
  <c r="P7774" i="7"/>
  <c r="P7775" i="7"/>
  <c r="P7776" i="7"/>
  <c r="P7777" i="7"/>
  <c r="P7778" i="7"/>
  <c r="P7779" i="7"/>
  <c r="P7780" i="7"/>
  <c r="P7781" i="7"/>
  <c r="P7782" i="7"/>
  <c r="P7783" i="7"/>
  <c r="P7784" i="7"/>
  <c r="P7785" i="7"/>
  <c r="P7786" i="7"/>
  <c r="P7787" i="7"/>
  <c r="P7788" i="7"/>
  <c r="P7789" i="7"/>
  <c r="P7790" i="7"/>
  <c r="P7791" i="7"/>
  <c r="P7792" i="7"/>
  <c r="P7793" i="7"/>
  <c r="P7794" i="7"/>
  <c r="P7795" i="7"/>
  <c r="P7796" i="7"/>
  <c r="P7797" i="7"/>
  <c r="P7798" i="7"/>
  <c r="P7799" i="7"/>
  <c r="P7800" i="7"/>
  <c r="P7801" i="7"/>
  <c r="P7802" i="7"/>
  <c r="P7803" i="7"/>
  <c r="P7804" i="7"/>
  <c r="P7805" i="7"/>
  <c r="P7806" i="7"/>
  <c r="P7807" i="7"/>
  <c r="P7808" i="7"/>
  <c r="P7809" i="7"/>
  <c r="P7810" i="7"/>
  <c r="P7811" i="7"/>
  <c r="P7812" i="7"/>
  <c r="P7813" i="7"/>
  <c r="P7814" i="7"/>
  <c r="P7815" i="7"/>
  <c r="P7816" i="7"/>
  <c r="P7817" i="7"/>
  <c r="P7818" i="7"/>
  <c r="P7819" i="7"/>
  <c r="P7820" i="7"/>
  <c r="P7821" i="7"/>
  <c r="P7822" i="7"/>
  <c r="P7823" i="7"/>
  <c r="P7824" i="7"/>
  <c r="P7825" i="7"/>
  <c r="P7826" i="7"/>
  <c r="P7827" i="7"/>
  <c r="P7828" i="7"/>
  <c r="P7829" i="7"/>
  <c r="P7830" i="7"/>
  <c r="P7831" i="7"/>
  <c r="P7832" i="7"/>
  <c r="P7833" i="7"/>
  <c r="P7834" i="7"/>
  <c r="P7835" i="7"/>
  <c r="P7836" i="7"/>
  <c r="P7837" i="7"/>
  <c r="P7838" i="7"/>
  <c r="P7839" i="7"/>
  <c r="P7840" i="7"/>
  <c r="P7841" i="7"/>
  <c r="P7842" i="7"/>
  <c r="P7843" i="7"/>
  <c r="P7844" i="7"/>
  <c r="P7845" i="7"/>
  <c r="P7846" i="7"/>
  <c r="P7847" i="7"/>
  <c r="P7848" i="7"/>
  <c r="P7849" i="7"/>
  <c r="P7850" i="7"/>
  <c r="P7851" i="7"/>
  <c r="P7852" i="7"/>
  <c r="P7853" i="7"/>
  <c r="P7854" i="7"/>
  <c r="P7855" i="7"/>
  <c r="P7856" i="7"/>
  <c r="P7857" i="7"/>
  <c r="P7858" i="7"/>
  <c r="P7859" i="7"/>
  <c r="P7860" i="7"/>
  <c r="P7861" i="7"/>
  <c r="P7862" i="7"/>
  <c r="P7863" i="7"/>
  <c r="P7864" i="7"/>
  <c r="P7865" i="7"/>
  <c r="P7866" i="7"/>
  <c r="P7867" i="7"/>
  <c r="P7868" i="7"/>
  <c r="P7869" i="7"/>
  <c r="P7870" i="7"/>
  <c r="P7871" i="7"/>
  <c r="P7872" i="7"/>
  <c r="P7873" i="7"/>
  <c r="P7874" i="7"/>
  <c r="P7875" i="7"/>
  <c r="P7876" i="7"/>
  <c r="P7877" i="7"/>
  <c r="P7878" i="7"/>
  <c r="P7879" i="7"/>
  <c r="P7880" i="7"/>
  <c r="P7881" i="7"/>
  <c r="P7882" i="7"/>
  <c r="P7883" i="7"/>
  <c r="P7884" i="7"/>
  <c r="P7885" i="7"/>
  <c r="P7886" i="7"/>
  <c r="P7887" i="7"/>
  <c r="P7888" i="7"/>
  <c r="P7889" i="7"/>
  <c r="P7890" i="7"/>
  <c r="P7891" i="7"/>
  <c r="P7892" i="7"/>
  <c r="P7893" i="7"/>
  <c r="P7894" i="7"/>
  <c r="P7895" i="7"/>
  <c r="P7896" i="7"/>
  <c r="P7897" i="7"/>
  <c r="P7898" i="7"/>
  <c r="P7899" i="7"/>
  <c r="P7900" i="7"/>
  <c r="P7901" i="7"/>
  <c r="P7902" i="7"/>
  <c r="P7903" i="7"/>
  <c r="P7904" i="7"/>
  <c r="P7905" i="7"/>
  <c r="P7906" i="7"/>
  <c r="P7907" i="7"/>
  <c r="P7908" i="7"/>
  <c r="P7909" i="7"/>
  <c r="P7910" i="7"/>
  <c r="P7911" i="7"/>
  <c r="P7912" i="7"/>
  <c r="P7913" i="7"/>
  <c r="P7914" i="7"/>
  <c r="P7915" i="7"/>
  <c r="P7916" i="7"/>
  <c r="P7917" i="7"/>
  <c r="P7918" i="7"/>
  <c r="P7919" i="7"/>
  <c r="P7920" i="7"/>
  <c r="P7921" i="7"/>
  <c r="P7922" i="7"/>
  <c r="P7923" i="7"/>
  <c r="P7924" i="7"/>
  <c r="P7925" i="7"/>
  <c r="P7926" i="7"/>
  <c r="P7927" i="7"/>
  <c r="P7928" i="7"/>
  <c r="P7929" i="7"/>
  <c r="P7930" i="7"/>
  <c r="P7931" i="7"/>
  <c r="P7932" i="7"/>
  <c r="P7933" i="7"/>
  <c r="P7934" i="7"/>
  <c r="P7935" i="7"/>
  <c r="P7936" i="7"/>
  <c r="P7937" i="7"/>
  <c r="P7938" i="7"/>
  <c r="P7939" i="7"/>
  <c r="P7940" i="7"/>
  <c r="P7941" i="7"/>
  <c r="P7942" i="7"/>
  <c r="P7943" i="7"/>
  <c r="P7944" i="7"/>
  <c r="P7945" i="7"/>
  <c r="P7946" i="7"/>
  <c r="P7947" i="7"/>
  <c r="P7948" i="7"/>
  <c r="P7949" i="7"/>
  <c r="P7950" i="7"/>
  <c r="P7951" i="7"/>
  <c r="P7952" i="7"/>
  <c r="P7953" i="7"/>
  <c r="P7954" i="7"/>
  <c r="P7955" i="7"/>
  <c r="P7956" i="7"/>
  <c r="P7957" i="7"/>
  <c r="P7958" i="7"/>
  <c r="P7959" i="7"/>
  <c r="P7960" i="7"/>
  <c r="P7961" i="7"/>
  <c r="P7962" i="7"/>
  <c r="P7963" i="7"/>
  <c r="P7964" i="7"/>
  <c r="P7965" i="7"/>
  <c r="P7966" i="7"/>
  <c r="P7967" i="7"/>
  <c r="P7968" i="7"/>
  <c r="P7969" i="7"/>
  <c r="P7970" i="7"/>
  <c r="P7971" i="7"/>
  <c r="P7972" i="7"/>
  <c r="P7973" i="7"/>
  <c r="P7974" i="7"/>
  <c r="P7975" i="7"/>
  <c r="P7976" i="7"/>
  <c r="P7977" i="7"/>
  <c r="P7978" i="7"/>
  <c r="P7979" i="7"/>
  <c r="P7980" i="7"/>
  <c r="P7981" i="7"/>
  <c r="P7982" i="7"/>
  <c r="P7983" i="7"/>
  <c r="P7984" i="7"/>
  <c r="P7985" i="7"/>
  <c r="P7986" i="7"/>
  <c r="P7987" i="7"/>
  <c r="P7988" i="7"/>
  <c r="P7989" i="7"/>
  <c r="P7990" i="7"/>
  <c r="P7991" i="7"/>
  <c r="P7992" i="7"/>
  <c r="P7993" i="7"/>
  <c r="P7994" i="7"/>
  <c r="P7995" i="7"/>
  <c r="P7996" i="7"/>
  <c r="P7997" i="7"/>
  <c r="P7998" i="7"/>
  <c r="P7999" i="7"/>
  <c r="P8000" i="7"/>
  <c r="P8001" i="7"/>
  <c r="P8002" i="7"/>
  <c r="P8003" i="7"/>
  <c r="P8004" i="7"/>
  <c r="P8005" i="7"/>
  <c r="P8006" i="7"/>
  <c r="P8007" i="7"/>
  <c r="P8008" i="7"/>
  <c r="P8009" i="7"/>
  <c r="P8010" i="7"/>
  <c r="P8011" i="7"/>
  <c r="P8012" i="7"/>
  <c r="P8013" i="7"/>
  <c r="P8014" i="7"/>
  <c r="P8015" i="7"/>
  <c r="P8016" i="7"/>
  <c r="P8017" i="7"/>
  <c r="P8018" i="7"/>
  <c r="P8019" i="7"/>
  <c r="P8020" i="7"/>
  <c r="P8021" i="7"/>
  <c r="P8022" i="7"/>
  <c r="P8023" i="7"/>
  <c r="P8024" i="7"/>
  <c r="P8025" i="7"/>
  <c r="P8026" i="7"/>
  <c r="P8027" i="7"/>
  <c r="P8028" i="7"/>
  <c r="P8029" i="7"/>
  <c r="P8030" i="7"/>
  <c r="P8031" i="7"/>
  <c r="P8032" i="7"/>
  <c r="P8033" i="7"/>
  <c r="P8034" i="7"/>
  <c r="P8035" i="7"/>
  <c r="P8036" i="7"/>
  <c r="P8037" i="7"/>
  <c r="P8038" i="7"/>
  <c r="P8039" i="7"/>
  <c r="P8040" i="7"/>
  <c r="P8041" i="7"/>
  <c r="P8042" i="7"/>
  <c r="P8043" i="7"/>
  <c r="P8044" i="7"/>
  <c r="P8045" i="7"/>
  <c r="P8046" i="7"/>
  <c r="P8047" i="7"/>
  <c r="P8048" i="7"/>
  <c r="P8049" i="7"/>
  <c r="P8050" i="7"/>
  <c r="P8051" i="7"/>
  <c r="P8052" i="7"/>
  <c r="P8053" i="7"/>
  <c r="P8054" i="7"/>
  <c r="P8055" i="7"/>
  <c r="P8056" i="7"/>
  <c r="P8057" i="7"/>
  <c r="P8058" i="7"/>
  <c r="P8059" i="7"/>
  <c r="P8060" i="7"/>
  <c r="P8061" i="7"/>
  <c r="P8062" i="7"/>
  <c r="P8063" i="7"/>
  <c r="P8064" i="7"/>
  <c r="P8065" i="7"/>
  <c r="P8066" i="7"/>
  <c r="P8067" i="7"/>
  <c r="P8068" i="7"/>
  <c r="P8069" i="7"/>
  <c r="P8070" i="7"/>
  <c r="P8071" i="7"/>
  <c r="P8072" i="7"/>
  <c r="P8073" i="7"/>
  <c r="P8074" i="7"/>
  <c r="P8075" i="7"/>
  <c r="P8076" i="7"/>
  <c r="P8077" i="7"/>
  <c r="P8078" i="7"/>
  <c r="P8079" i="7"/>
  <c r="P8080" i="7"/>
  <c r="P8081" i="7"/>
  <c r="P8082" i="7"/>
  <c r="P8083" i="7"/>
  <c r="P8084" i="7"/>
  <c r="P8085" i="7"/>
  <c r="P8086" i="7"/>
  <c r="P8087" i="7"/>
  <c r="P8088" i="7"/>
  <c r="P8089" i="7"/>
  <c r="P8090" i="7"/>
  <c r="P8091" i="7"/>
  <c r="P8092" i="7"/>
  <c r="P8093" i="7"/>
  <c r="P8094" i="7"/>
  <c r="P8095" i="7"/>
  <c r="P8096" i="7"/>
  <c r="P8097" i="7"/>
  <c r="P8098" i="7"/>
  <c r="P8099" i="7"/>
  <c r="P8100" i="7"/>
  <c r="P8101" i="7"/>
  <c r="P8102" i="7"/>
  <c r="P8103" i="7"/>
  <c r="P8104" i="7"/>
  <c r="P8105" i="7"/>
  <c r="P8106" i="7"/>
  <c r="P8107" i="7"/>
  <c r="P8108" i="7"/>
  <c r="P8109" i="7"/>
  <c r="P8110" i="7"/>
  <c r="P8111" i="7"/>
  <c r="P8112" i="7"/>
  <c r="P8113" i="7"/>
  <c r="P8114" i="7"/>
  <c r="P8115" i="7"/>
  <c r="P8116" i="7"/>
  <c r="P8117" i="7"/>
  <c r="P8118" i="7"/>
  <c r="P8119" i="7"/>
  <c r="P8120" i="7"/>
  <c r="P8121" i="7"/>
  <c r="P8122" i="7"/>
  <c r="P8123" i="7"/>
  <c r="P8124" i="7"/>
  <c r="P8125" i="7"/>
  <c r="P8126" i="7"/>
  <c r="P8127" i="7"/>
  <c r="P8128" i="7"/>
  <c r="P8129" i="7"/>
  <c r="P8130" i="7"/>
  <c r="P8131" i="7"/>
  <c r="P8132" i="7"/>
  <c r="P8133" i="7"/>
  <c r="P8134" i="7"/>
  <c r="P8135" i="7"/>
  <c r="P8136" i="7"/>
  <c r="P8137" i="7"/>
  <c r="P8138" i="7"/>
  <c r="P8139" i="7"/>
  <c r="P8140" i="7"/>
  <c r="P8141" i="7"/>
  <c r="P8142" i="7"/>
  <c r="P8143" i="7"/>
  <c r="P8144" i="7"/>
  <c r="P8145" i="7"/>
  <c r="P8146" i="7"/>
  <c r="P8147" i="7"/>
  <c r="P8148" i="7"/>
  <c r="P8149" i="7"/>
  <c r="P8150" i="7"/>
  <c r="P8151" i="7"/>
  <c r="P8152" i="7"/>
  <c r="P8153" i="7"/>
  <c r="P8154" i="7"/>
  <c r="P8155" i="7"/>
  <c r="P8156" i="7"/>
  <c r="P8157" i="7"/>
  <c r="P8158" i="7"/>
  <c r="P8159" i="7"/>
  <c r="P8160" i="7"/>
  <c r="P8161" i="7"/>
  <c r="P8162" i="7"/>
  <c r="P8163" i="7"/>
  <c r="P8164" i="7"/>
  <c r="P8165" i="7"/>
  <c r="P8166" i="7"/>
  <c r="P8167" i="7"/>
  <c r="P8168" i="7"/>
  <c r="P8169" i="7"/>
  <c r="P8170" i="7"/>
  <c r="P8171" i="7"/>
  <c r="P8172" i="7"/>
  <c r="P8173" i="7"/>
  <c r="P8174" i="7"/>
  <c r="P8175" i="7"/>
  <c r="P8176" i="7"/>
  <c r="P8177" i="7"/>
  <c r="P8178" i="7"/>
  <c r="P8179" i="7"/>
  <c r="P8180" i="7"/>
  <c r="P8181" i="7"/>
  <c r="P8182" i="7"/>
  <c r="P8183" i="7"/>
  <c r="P8184" i="7"/>
  <c r="P8185" i="7"/>
  <c r="P8186" i="7"/>
  <c r="P8187" i="7"/>
  <c r="P8188" i="7"/>
  <c r="P8189" i="7"/>
  <c r="P8190" i="7"/>
  <c r="P8191" i="7"/>
  <c r="P8192" i="7"/>
  <c r="P8193" i="7"/>
  <c r="P8194" i="7"/>
  <c r="P8195" i="7"/>
  <c r="P8196" i="7"/>
  <c r="P8197" i="7"/>
  <c r="P8198" i="7"/>
  <c r="P8199" i="7"/>
  <c r="P8200" i="7"/>
  <c r="P8201" i="7"/>
  <c r="P8202" i="7"/>
  <c r="P8203" i="7"/>
  <c r="P8204" i="7"/>
  <c r="P8205" i="7"/>
  <c r="P8206" i="7"/>
  <c r="P8207" i="7"/>
  <c r="P8208" i="7"/>
  <c r="P8209" i="7"/>
  <c r="P8210" i="7"/>
  <c r="P8211" i="7"/>
  <c r="P8212" i="7"/>
  <c r="P8213" i="7"/>
  <c r="P8214" i="7"/>
  <c r="P8215" i="7"/>
  <c r="P8216" i="7"/>
  <c r="P8217" i="7"/>
  <c r="P8218" i="7"/>
  <c r="P8219" i="7"/>
  <c r="P8220" i="7"/>
  <c r="P8221" i="7"/>
  <c r="P8222" i="7"/>
  <c r="P8223" i="7"/>
  <c r="P8224" i="7"/>
  <c r="P8225" i="7"/>
  <c r="P8226" i="7"/>
  <c r="P8227" i="7"/>
  <c r="P8228" i="7"/>
  <c r="P8229" i="7"/>
  <c r="P8230" i="7"/>
  <c r="P8231" i="7"/>
  <c r="P8232" i="7"/>
  <c r="P8233" i="7"/>
  <c r="P8234" i="7"/>
  <c r="P8235" i="7"/>
  <c r="P8236" i="7"/>
  <c r="P8237" i="7"/>
  <c r="P8238" i="7"/>
  <c r="P8239" i="7"/>
  <c r="P8240" i="7"/>
  <c r="P8241" i="7"/>
  <c r="P8242" i="7"/>
  <c r="P8243" i="7"/>
  <c r="P8244" i="7"/>
  <c r="P8245" i="7"/>
  <c r="P8246" i="7"/>
  <c r="P8247" i="7"/>
  <c r="P8248" i="7"/>
  <c r="P8249" i="7"/>
  <c r="P8250" i="7"/>
  <c r="P8251" i="7"/>
  <c r="P8252" i="7"/>
  <c r="P8253" i="7"/>
  <c r="P8254" i="7"/>
  <c r="P8255" i="7"/>
  <c r="P8256" i="7"/>
  <c r="P8257" i="7"/>
  <c r="P8258" i="7"/>
  <c r="P8259" i="7"/>
  <c r="P8260" i="7"/>
  <c r="P8261" i="7"/>
  <c r="P8262" i="7"/>
  <c r="P8263" i="7"/>
  <c r="P8264" i="7"/>
  <c r="P8265" i="7"/>
  <c r="P8266" i="7"/>
  <c r="P8267" i="7"/>
  <c r="P8268" i="7"/>
  <c r="P8269" i="7"/>
  <c r="P8270" i="7"/>
  <c r="P8271" i="7"/>
  <c r="P8272" i="7"/>
  <c r="P8273" i="7"/>
  <c r="P8274" i="7"/>
  <c r="P8275" i="7"/>
  <c r="P8276" i="7"/>
  <c r="P8277" i="7"/>
  <c r="P8278" i="7"/>
  <c r="P8279" i="7"/>
  <c r="P8280" i="7"/>
  <c r="P8281" i="7"/>
  <c r="P8282" i="7"/>
  <c r="P8283" i="7"/>
  <c r="P8284" i="7"/>
  <c r="P8285" i="7"/>
  <c r="P8286" i="7"/>
  <c r="P8287" i="7"/>
  <c r="P8288" i="7"/>
  <c r="P8289" i="7"/>
  <c r="P8290" i="7"/>
  <c r="P8291" i="7"/>
  <c r="P8292" i="7"/>
  <c r="P8293" i="7"/>
  <c r="P8294" i="7"/>
  <c r="P8295" i="7"/>
  <c r="P8296" i="7"/>
  <c r="P8297" i="7"/>
  <c r="P8298" i="7"/>
  <c r="P8299" i="7"/>
  <c r="P8300" i="7"/>
  <c r="P8301" i="7"/>
  <c r="P8302" i="7"/>
  <c r="P8303" i="7"/>
  <c r="P8304" i="7"/>
  <c r="P8305" i="7"/>
  <c r="P8306" i="7"/>
  <c r="P8307" i="7"/>
  <c r="P8308" i="7"/>
  <c r="P8309" i="7"/>
  <c r="P8310" i="7"/>
  <c r="P8311" i="7"/>
  <c r="P8312" i="7"/>
  <c r="P8313" i="7"/>
  <c r="P8314" i="7"/>
  <c r="P8315" i="7"/>
  <c r="P8316" i="7"/>
  <c r="P8317" i="7"/>
  <c r="P8318" i="7"/>
  <c r="P8319" i="7"/>
  <c r="P8320" i="7"/>
  <c r="P8321" i="7"/>
  <c r="P8322" i="7"/>
  <c r="P8323" i="7"/>
  <c r="P8324" i="7"/>
  <c r="P8325" i="7"/>
  <c r="P8326" i="7"/>
  <c r="P8327" i="7"/>
  <c r="P8328" i="7"/>
  <c r="P8329" i="7"/>
  <c r="P8330" i="7"/>
  <c r="P8331" i="7"/>
  <c r="P8332" i="7"/>
  <c r="P8333" i="7"/>
  <c r="P8334" i="7"/>
  <c r="P8335" i="7"/>
  <c r="P8336" i="7"/>
  <c r="P8337" i="7"/>
  <c r="P8338" i="7"/>
  <c r="P8339" i="7"/>
  <c r="P8340" i="7"/>
  <c r="P8341" i="7"/>
  <c r="P8342" i="7"/>
  <c r="P8343" i="7"/>
  <c r="P8344" i="7"/>
  <c r="P8345" i="7"/>
  <c r="P8346" i="7"/>
  <c r="P8347" i="7"/>
  <c r="P8348" i="7"/>
  <c r="P8349" i="7"/>
  <c r="P8350" i="7"/>
  <c r="P8351" i="7"/>
  <c r="P8352" i="7"/>
  <c r="P8353" i="7"/>
  <c r="P8354" i="7"/>
  <c r="P8355" i="7"/>
  <c r="P8356" i="7"/>
  <c r="P8357" i="7"/>
  <c r="P8358" i="7"/>
  <c r="P8359" i="7"/>
  <c r="P8360" i="7"/>
  <c r="P8361" i="7"/>
  <c r="P8362" i="7"/>
  <c r="P8363" i="7"/>
  <c r="P8364" i="7"/>
  <c r="P8365" i="7"/>
  <c r="P8366" i="7"/>
  <c r="P8367" i="7"/>
  <c r="P8368" i="7"/>
  <c r="P8369" i="7"/>
  <c r="P8370" i="7"/>
  <c r="P8371" i="7"/>
  <c r="P8372" i="7"/>
  <c r="P8373" i="7"/>
  <c r="P8374" i="7"/>
  <c r="P8375" i="7"/>
  <c r="P8376" i="7"/>
  <c r="P8377" i="7"/>
  <c r="P8378" i="7"/>
  <c r="P8379" i="7"/>
  <c r="P8380" i="7"/>
  <c r="P8381" i="7"/>
  <c r="P8382" i="7"/>
  <c r="P8383" i="7"/>
  <c r="P8384" i="7"/>
  <c r="P8385" i="7"/>
  <c r="P8386" i="7"/>
  <c r="P8387" i="7"/>
  <c r="P8388" i="7"/>
  <c r="P8389" i="7"/>
  <c r="P8390" i="7"/>
  <c r="P8391" i="7"/>
  <c r="P8392" i="7"/>
  <c r="P8393" i="7"/>
  <c r="P8394" i="7"/>
  <c r="P8395" i="7"/>
  <c r="P8396" i="7"/>
  <c r="P8397" i="7"/>
  <c r="P8398" i="7"/>
  <c r="P8399" i="7"/>
  <c r="P8400" i="7"/>
  <c r="P8401" i="7"/>
  <c r="P8402" i="7"/>
  <c r="P8403" i="7"/>
  <c r="P8404" i="7"/>
  <c r="P8405" i="7"/>
  <c r="P8406" i="7"/>
  <c r="P8407" i="7"/>
  <c r="P8408" i="7"/>
  <c r="P8409" i="7"/>
  <c r="P8410" i="7"/>
  <c r="P8411" i="7"/>
  <c r="P8412" i="7"/>
  <c r="P8413" i="7"/>
  <c r="P8414" i="7"/>
  <c r="P8415" i="7"/>
  <c r="P8416" i="7"/>
  <c r="P8417" i="7"/>
  <c r="P8418" i="7"/>
  <c r="P8419" i="7"/>
  <c r="P8420" i="7"/>
  <c r="P8421" i="7"/>
  <c r="P8422" i="7"/>
  <c r="P8423" i="7"/>
  <c r="P8424" i="7"/>
  <c r="P8425" i="7"/>
  <c r="P8426" i="7"/>
  <c r="P8427" i="7"/>
  <c r="P8428" i="7"/>
  <c r="P8429" i="7"/>
  <c r="P8430" i="7"/>
  <c r="P8431" i="7"/>
  <c r="P8432" i="7"/>
  <c r="P8433" i="7"/>
  <c r="P8434" i="7"/>
  <c r="P8435" i="7"/>
  <c r="P8436" i="7"/>
  <c r="P8437" i="7"/>
  <c r="P8438" i="7"/>
  <c r="P8439" i="7"/>
  <c r="P8440" i="7"/>
  <c r="P8441" i="7"/>
  <c r="P8442" i="7"/>
  <c r="P8443" i="7"/>
  <c r="P8444" i="7"/>
  <c r="P8445" i="7"/>
  <c r="P8446" i="7"/>
  <c r="P8447" i="7"/>
  <c r="P8448" i="7"/>
  <c r="P8449" i="7"/>
  <c r="P8450" i="7"/>
  <c r="P8451" i="7"/>
  <c r="P8452" i="7"/>
  <c r="P8453" i="7"/>
  <c r="P8454" i="7"/>
  <c r="P8455" i="7"/>
  <c r="P8456" i="7"/>
  <c r="P8457" i="7"/>
  <c r="P8458" i="7"/>
  <c r="P8459" i="7"/>
  <c r="P8460" i="7"/>
  <c r="P8461" i="7"/>
  <c r="P8462" i="7"/>
  <c r="P8463" i="7"/>
  <c r="P8464" i="7"/>
  <c r="P8465" i="7"/>
  <c r="P8466" i="7"/>
  <c r="P8467" i="7"/>
  <c r="P8468" i="7"/>
  <c r="P8469" i="7"/>
  <c r="P8470" i="7"/>
  <c r="P8471" i="7"/>
  <c r="P8472" i="7"/>
  <c r="P8473" i="7"/>
  <c r="P8474" i="7"/>
  <c r="P8475" i="7"/>
  <c r="P8476" i="7"/>
  <c r="P8477" i="7"/>
  <c r="P8478" i="7"/>
  <c r="P8479" i="7"/>
  <c r="P8480" i="7"/>
  <c r="P8481" i="7"/>
  <c r="P8482" i="7"/>
  <c r="P8483" i="7"/>
  <c r="P8484" i="7"/>
  <c r="P8485" i="7"/>
  <c r="P8486" i="7"/>
  <c r="P8487" i="7"/>
  <c r="P8488" i="7"/>
  <c r="P8489" i="7"/>
  <c r="P8490" i="7"/>
  <c r="P8491" i="7"/>
  <c r="P8492" i="7"/>
  <c r="P8493" i="7"/>
  <c r="P8494" i="7"/>
  <c r="P8495" i="7"/>
  <c r="P8496" i="7"/>
  <c r="P8497" i="7"/>
  <c r="P8498" i="7"/>
  <c r="P8499" i="7"/>
  <c r="P8500" i="7"/>
  <c r="P8501" i="7"/>
  <c r="P8502" i="7"/>
  <c r="P8503" i="7"/>
  <c r="P8504" i="7"/>
  <c r="P8505" i="7"/>
  <c r="P8506" i="7"/>
  <c r="P8507" i="7"/>
  <c r="P8508" i="7"/>
  <c r="P8509" i="7"/>
  <c r="P8510" i="7"/>
  <c r="P8511" i="7"/>
  <c r="P8512" i="7"/>
  <c r="P8513" i="7"/>
  <c r="P8514" i="7"/>
  <c r="P8515" i="7"/>
  <c r="P8516" i="7"/>
  <c r="P8517" i="7"/>
  <c r="P8518" i="7"/>
  <c r="P8519" i="7"/>
  <c r="P8520" i="7"/>
  <c r="P8521" i="7"/>
  <c r="P8522" i="7"/>
  <c r="P8523" i="7"/>
  <c r="P8524" i="7"/>
  <c r="P8525" i="7"/>
  <c r="P8526" i="7"/>
  <c r="P8527" i="7"/>
  <c r="P8528" i="7"/>
  <c r="P8529" i="7"/>
  <c r="P8530" i="7"/>
  <c r="P8531" i="7"/>
  <c r="P8532" i="7"/>
  <c r="P8533" i="7"/>
  <c r="P8534" i="7"/>
  <c r="P8535" i="7"/>
  <c r="P8536" i="7"/>
  <c r="P8537" i="7"/>
  <c r="P8538" i="7"/>
  <c r="P8539" i="7"/>
  <c r="P8540" i="7"/>
  <c r="P8541" i="7"/>
  <c r="P8542" i="7"/>
  <c r="P8543" i="7"/>
  <c r="P8544" i="7"/>
  <c r="P8545" i="7"/>
  <c r="P8546" i="7"/>
  <c r="P8547" i="7"/>
  <c r="P8548" i="7"/>
  <c r="P8549" i="7"/>
  <c r="P8550" i="7"/>
  <c r="P8551" i="7"/>
  <c r="P8552" i="7"/>
  <c r="P8553" i="7"/>
  <c r="P8554" i="7"/>
  <c r="P8555" i="7"/>
  <c r="P8556" i="7"/>
  <c r="P8557" i="7"/>
  <c r="P8558" i="7"/>
  <c r="P8559" i="7"/>
  <c r="P8560" i="7"/>
  <c r="P8561" i="7"/>
  <c r="P8562" i="7"/>
  <c r="P8563" i="7"/>
  <c r="P8564" i="7"/>
  <c r="P8565" i="7"/>
  <c r="P8566" i="7"/>
  <c r="P8567" i="7"/>
  <c r="P8568" i="7"/>
  <c r="P8569" i="7"/>
  <c r="P8570" i="7"/>
  <c r="P8571" i="7"/>
  <c r="P8572" i="7"/>
  <c r="P8573" i="7"/>
  <c r="P8574" i="7"/>
  <c r="P8575" i="7"/>
  <c r="P8576" i="7"/>
  <c r="P8577" i="7"/>
  <c r="P8578" i="7"/>
  <c r="P8579" i="7"/>
  <c r="P8580" i="7"/>
  <c r="P8581" i="7"/>
  <c r="P8582" i="7"/>
  <c r="P8583" i="7"/>
  <c r="P8584" i="7"/>
  <c r="P8585" i="7"/>
  <c r="P8586" i="7"/>
  <c r="P8587" i="7"/>
  <c r="P8588" i="7"/>
  <c r="P8589" i="7"/>
  <c r="P8590" i="7"/>
  <c r="P8591" i="7"/>
  <c r="P8592" i="7"/>
  <c r="P8593" i="7"/>
  <c r="P8594" i="7"/>
  <c r="P8595" i="7"/>
  <c r="P8596" i="7"/>
  <c r="P8597" i="7"/>
  <c r="P8598" i="7"/>
  <c r="P8599" i="7"/>
  <c r="P8600" i="7"/>
  <c r="P8601" i="7"/>
  <c r="P8602" i="7"/>
  <c r="P8603" i="7"/>
  <c r="P8604" i="7"/>
  <c r="P8605" i="7"/>
  <c r="P8606" i="7"/>
  <c r="P8607" i="7"/>
  <c r="P8608" i="7"/>
  <c r="P8609" i="7"/>
  <c r="P8610" i="7"/>
  <c r="P8611" i="7"/>
  <c r="P8612" i="7"/>
  <c r="P8613" i="7"/>
  <c r="P8614" i="7"/>
  <c r="P8615" i="7"/>
  <c r="P8616" i="7"/>
  <c r="P8617" i="7"/>
  <c r="P8618" i="7"/>
  <c r="P8619" i="7"/>
  <c r="P8620" i="7"/>
  <c r="P8621" i="7"/>
  <c r="P8622" i="7"/>
  <c r="P8623" i="7"/>
  <c r="P8624" i="7"/>
  <c r="P8625" i="7"/>
  <c r="P8626" i="7"/>
  <c r="P8627" i="7"/>
  <c r="P8628" i="7"/>
  <c r="P8629" i="7"/>
  <c r="P8630" i="7"/>
  <c r="P8631" i="7"/>
  <c r="P8632" i="7"/>
  <c r="P8633" i="7"/>
  <c r="P8634" i="7"/>
  <c r="P8635" i="7"/>
  <c r="P8636" i="7"/>
  <c r="P8637" i="7"/>
  <c r="P8638" i="7"/>
  <c r="P8639" i="7"/>
  <c r="P8640" i="7"/>
  <c r="P8641" i="7"/>
  <c r="P8642" i="7"/>
  <c r="P8643" i="7"/>
  <c r="P8644" i="7"/>
  <c r="P8645" i="7"/>
  <c r="P8646" i="7"/>
  <c r="P8647" i="7"/>
  <c r="P8648" i="7"/>
  <c r="P8649" i="7"/>
  <c r="P8650" i="7"/>
  <c r="P8651" i="7"/>
  <c r="P8652" i="7"/>
  <c r="P8653" i="7"/>
  <c r="P8654" i="7"/>
  <c r="P8655" i="7"/>
  <c r="P8656" i="7"/>
  <c r="P8657" i="7"/>
  <c r="P8658" i="7"/>
  <c r="P8659" i="7"/>
  <c r="P8660" i="7"/>
  <c r="P8661" i="7"/>
  <c r="P8662" i="7"/>
  <c r="P8663" i="7"/>
  <c r="P8664" i="7"/>
  <c r="P8665" i="7"/>
  <c r="P8666" i="7"/>
  <c r="P8667" i="7"/>
  <c r="P8668" i="7"/>
  <c r="P8669" i="7"/>
  <c r="P8670" i="7"/>
  <c r="P8671" i="7"/>
  <c r="P8672" i="7"/>
  <c r="P8673" i="7"/>
  <c r="P8674" i="7"/>
  <c r="P8675" i="7"/>
  <c r="P8676" i="7"/>
  <c r="P8677" i="7"/>
  <c r="P8678" i="7"/>
  <c r="P8679" i="7"/>
  <c r="P8680" i="7"/>
  <c r="P8681" i="7"/>
  <c r="P8682" i="7"/>
  <c r="P8683" i="7"/>
  <c r="P8684" i="7"/>
  <c r="P8685" i="7"/>
  <c r="P8686" i="7"/>
  <c r="P8687" i="7"/>
  <c r="P8688" i="7"/>
  <c r="P8689" i="7"/>
  <c r="P8690" i="7"/>
  <c r="P8691" i="7"/>
  <c r="P8692" i="7"/>
  <c r="P8693" i="7"/>
  <c r="P8694" i="7"/>
  <c r="P8695" i="7"/>
  <c r="P8696" i="7"/>
  <c r="P8697" i="7"/>
  <c r="P8698" i="7"/>
  <c r="P8699" i="7"/>
  <c r="P8700" i="7"/>
  <c r="P8701" i="7"/>
  <c r="P8702" i="7"/>
  <c r="P8703" i="7"/>
  <c r="P8704" i="7"/>
  <c r="P8705" i="7"/>
  <c r="P8706" i="7"/>
  <c r="P8707" i="7"/>
  <c r="P8708" i="7"/>
  <c r="P8709" i="7"/>
  <c r="P8710" i="7"/>
  <c r="P8711" i="7"/>
  <c r="P8712" i="7"/>
  <c r="P8713" i="7"/>
  <c r="P8714" i="7"/>
  <c r="P8715" i="7"/>
  <c r="P8716" i="7"/>
  <c r="P8717" i="7"/>
  <c r="P8718" i="7"/>
  <c r="P8719" i="7"/>
  <c r="P8720" i="7"/>
  <c r="P8721" i="7"/>
  <c r="P8722" i="7"/>
  <c r="P8723" i="7"/>
  <c r="P8724" i="7"/>
  <c r="P8725" i="7"/>
  <c r="P8726" i="7"/>
  <c r="P8727" i="7"/>
  <c r="P8728" i="7"/>
  <c r="P8729" i="7"/>
  <c r="P8730" i="7"/>
  <c r="P8731" i="7"/>
  <c r="P8732" i="7"/>
  <c r="P8733" i="7"/>
  <c r="P8734" i="7"/>
  <c r="P8735" i="7"/>
  <c r="P8736" i="7"/>
  <c r="P8737" i="7"/>
  <c r="P8738" i="7"/>
  <c r="P8739" i="7"/>
  <c r="P8740" i="7"/>
  <c r="P8741" i="7"/>
  <c r="P8742" i="7"/>
  <c r="P8743" i="7"/>
  <c r="P8744" i="7"/>
  <c r="P8745" i="7"/>
  <c r="P8746" i="7"/>
  <c r="P8747" i="7"/>
  <c r="P8748" i="7"/>
  <c r="P8749" i="7"/>
  <c r="P8750" i="7"/>
  <c r="P8751" i="7"/>
  <c r="P8752" i="7"/>
  <c r="P8753" i="7"/>
  <c r="P8754" i="7"/>
  <c r="P8755" i="7"/>
  <c r="P8756" i="7"/>
  <c r="P8757" i="7"/>
  <c r="P8758" i="7"/>
  <c r="P8759" i="7"/>
  <c r="P8760" i="7"/>
  <c r="P8761" i="7"/>
  <c r="P8762" i="7"/>
  <c r="P8763" i="7"/>
  <c r="P8764" i="7"/>
  <c r="P8765" i="7"/>
  <c r="P8766" i="7"/>
  <c r="P8767" i="7"/>
  <c r="P8768" i="7"/>
  <c r="P8769" i="7"/>
  <c r="P8770" i="7"/>
  <c r="P8771" i="7"/>
  <c r="P8772" i="7"/>
  <c r="P8773" i="7"/>
  <c r="P8774" i="7"/>
  <c r="P8775" i="7"/>
  <c r="P8776" i="7"/>
  <c r="P8777" i="7"/>
  <c r="P8778" i="7"/>
  <c r="P8779" i="7"/>
  <c r="P8780" i="7"/>
  <c r="P8781" i="7"/>
  <c r="P8782" i="7"/>
  <c r="P8783" i="7"/>
  <c r="P8784" i="7"/>
  <c r="P8785" i="7"/>
  <c r="P8786" i="7"/>
  <c r="P8787" i="7"/>
  <c r="P8788" i="7"/>
  <c r="P8789" i="7"/>
  <c r="P8790" i="7"/>
  <c r="P8791" i="7"/>
  <c r="P8792" i="7"/>
  <c r="P8793" i="7"/>
  <c r="P8794" i="7"/>
  <c r="P8795" i="7"/>
  <c r="P8796" i="7"/>
  <c r="P8797" i="7"/>
  <c r="P8798" i="7"/>
  <c r="P8799" i="7"/>
  <c r="P8800" i="7"/>
  <c r="P8801" i="7"/>
  <c r="P8802" i="7"/>
  <c r="P8803" i="7"/>
  <c r="P8804" i="7"/>
  <c r="P8805" i="7"/>
  <c r="P8806" i="7"/>
  <c r="P8807" i="7"/>
  <c r="P8808" i="7"/>
  <c r="P8809" i="7"/>
  <c r="P8810" i="7"/>
  <c r="P8811" i="7"/>
  <c r="P8812" i="7"/>
  <c r="P8813" i="7"/>
  <c r="P8814" i="7"/>
  <c r="P8815" i="7"/>
  <c r="P8816" i="7"/>
  <c r="P8817" i="7"/>
  <c r="P8818" i="7"/>
  <c r="P8819" i="7"/>
  <c r="P8820" i="7"/>
  <c r="P8821" i="7"/>
  <c r="P8822" i="7"/>
  <c r="P8823" i="7"/>
  <c r="P8824" i="7"/>
  <c r="P8825" i="7"/>
  <c r="P8826" i="7"/>
  <c r="P8827" i="7"/>
  <c r="P8828" i="7"/>
  <c r="P8829" i="7"/>
  <c r="P8830" i="7"/>
  <c r="P8831" i="7"/>
  <c r="P8832" i="7"/>
  <c r="P8833" i="7"/>
  <c r="P8834" i="7"/>
  <c r="P8835" i="7"/>
  <c r="P8836" i="7"/>
  <c r="P8837" i="7"/>
  <c r="P8838" i="7"/>
  <c r="P8839" i="7"/>
  <c r="P8840" i="7"/>
  <c r="P8841" i="7"/>
  <c r="P8842" i="7"/>
  <c r="P8843" i="7"/>
  <c r="P8844" i="7"/>
  <c r="P8845" i="7"/>
  <c r="P8846" i="7"/>
  <c r="P8847" i="7"/>
  <c r="P8848" i="7"/>
  <c r="P8849" i="7"/>
  <c r="P8850" i="7"/>
  <c r="P8851" i="7"/>
  <c r="P8852" i="7"/>
  <c r="P8853" i="7"/>
  <c r="P8854" i="7"/>
  <c r="P8855" i="7"/>
  <c r="P8856" i="7"/>
  <c r="P8857" i="7"/>
  <c r="P8858" i="7"/>
  <c r="P8859" i="7"/>
  <c r="P8860" i="7"/>
  <c r="P8861" i="7"/>
  <c r="P8862" i="7"/>
  <c r="P8863" i="7"/>
  <c r="P8864" i="7"/>
  <c r="P8865" i="7"/>
  <c r="P8866" i="7"/>
  <c r="P8867" i="7"/>
  <c r="P8868" i="7"/>
  <c r="P8869" i="7"/>
  <c r="P8870" i="7"/>
  <c r="P8871" i="7"/>
  <c r="P8872" i="7"/>
  <c r="P8873" i="7"/>
  <c r="P8874" i="7"/>
  <c r="P8875" i="7"/>
  <c r="P8876" i="7"/>
  <c r="P8877" i="7"/>
  <c r="P8878" i="7"/>
  <c r="P8879" i="7"/>
  <c r="P8880" i="7"/>
  <c r="P8881" i="7"/>
  <c r="P8882" i="7"/>
  <c r="P8883" i="7"/>
  <c r="P8884" i="7"/>
  <c r="P8885" i="7"/>
  <c r="P8886" i="7"/>
  <c r="P8887" i="7"/>
  <c r="P8888" i="7"/>
  <c r="P8889" i="7"/>
  <c r="P8890" i="7"/>
  <c r="P8891" i="7"/>
  <c r="P8892" i="7"/>
  <c r="P8893" i="7"/>
  <c r="P8894" i="7"/>
  <c r="P8895" i="7"/>
  <c r="P8896" i="7"/>
  <c r="P8897" i="7"/>
  <c r="P8898" i="7"/>
  <c r="P8899" i="7"/>
  <c r="P8900" i="7"/>
  <c r="P8901" i="7"/>
  <c r="P8902" i="7"/>
  <c r="P8903" i="7"/>
  <c r="P8904" i="7"/>
  <c r="P8905" i="7"/>
  <c r="P8906" i="7"/>
  <c r="P8907" i="7"/>
  <c r="P8908" i="7"/>
  <c r="P8909" i="7"/>
  <c r="P8910" i="7"/>
  <c r="P8911" i="7"/>
  <c r="P8912" i="7"/>
  <c r="P8913" i="7"/>
  <c r="P8914" i="7"/>
  <c r="P8915" i="7"/>
  <c r="P8916" i="7"/>
  <c r="P8917" i="7"/>
  <c r="P8918" i="7"/>
  <c r="P8919" i="7"/>
  <c r="P8920" i="7"/>
  <c r="P8921" i="7"/>
  <c r="P8922" i="7"/>
  <c r="P8923" i="7"/>
  <c r="P8924" i="7"/>
  <c r="P8925" i="7"/>
  <c r="P8926" i="7"/>
  <c r="P8927" i="7"/>
  <c r="P8928" i="7"/>
  <c r="P8929" i="7"/>
  <c r="P8930" i="7"/>
  <c r="P8931" i="7"/>
  <c r="P8932" i="7"/>
  <c r="P8933" i="7"/>
  <c r="P8934" i="7"/>
  <c r="P8935" i="7"/>
  <c r="P8936" i="7"/>
  <c r="P8937" i="7"/>
  <c r="P8938" i="7"/>
  <c r="P8939" i="7"/>
  <c r="P8940" i="7"/>
  <c r="P8941" i="7"/>
  <c r="P8942" i="7"/>
  <c r="P8943" i="7"/>
  <c r="P8944" i="7"/>
  <c r="P8945" i="7"/>
  <c r="P8946" i="7"/>
  <c r="P8947" i="7"/>
  <c r="P8948" i="7"/>
  <c r="P8949" i="7"/>
  <c r="P8950" i="7"/>
  <c r="P8951" i="7"/>
  <c r="P8952" i="7"/>
  <c r="P8953" i="7"/>
  <c r="P8954" i="7"/>
  <c r="P8955" i="7"/>
  <c r="P8956" i="7"/>
  <c r="P8957" i="7"/>
  <c r="P8958" i="7"/>
  <c r="P8959" i="7"/>
  <c r="P8960" i="7"/>
  <c r="P8961" i="7"/>
  <c r="P8962" i="7"/>
  <c r="P8963" i="7"/>
  <c r="P8964" i="7"/>
  <c r="P8965" i="7"/>
  <c r="P8966" i="7"/>
  <c r="P8967" i="7"/>
  <c r="P8968" i="7"/>
  <c r="P8969" i="7"/>
  <c r="P8970" i="7"/>
  <c r="P8971" i="7"/>
  <c r="P8972" i="7"/>
  <c r="P8973" i="7"/>
  <c r="P8974" i="7"/>
  <c r="P8975" i="7"/>
  <c r="P8976" i="7"/>
  <c r="P8977" i="7"/>
  <c r="P8978" i="7"/>
  <c r="P8979" i="7"/>
  <c r="P8980" i="7"/>
  <c r="P8981" i="7"/>
  <c r="P8982" i="7"/>
  <c r="P8983" i="7"/>
  <c r="P8984" i="7"/>
  <c r="P8985" i="7"/>
  <c r="P8986" i="7"/>
  <c r="P8987" i="7"/>
  <c r="P8988" i="7"/>
  <c r="P8989" i="7"/>
  <c r="P8990" i="7"/>
  <c r="P8991" i="7"/>
  <c r="P8992" i="7"/>
  <c r="P8993" i="7"/>
  <c r="P8994" i="7"/>
  <c r="P8995" i="7"/>
  <c r="P8996" i="7"/>
  <c r="P8997" i="7"/>
  <c r="P8998" i="7"/>
  <c r="P8999" i="7"/>
  <c r="P9000" i="7"/>
  <c r="P9001" i="7"/>
  <c r="P9002" i="7"/>
  <c r="P9003" i="7"/>
  <c r="P9004" i="7"/>
  <c r="P9005" i="7"/>
  <c r="P9006" i="7"/>
  <c r="P9007" i="7"/>
  <c r="P9008" i="7"/>
  <c r="P9009" i="7"/>
  <c r="P9010" i="7"/>
  <c r="P9011" i="7"/>
  <c r="P9012" i="7"/>
  <c r="P9013" i="7"/>
  <c r="P9014" i="7"/>
  <c r="P9015" i="7"/>
  <c r="P9016" i="7"/>
  <c r="P9017" i="7"/>
  <c r="P9018" i="7"/>
  <c r="P9019" i="7"/>
  <c r="P9020" i="7"/>
  <c r="P9021" i="7"/>
  <c r="P9022" i="7"/>
  <c r="P9023" i="7"/>
  <c r="P9024" i="7"/>
  <c r="P9025" i="7"/>
  <c r="P9026" i="7"/>
  <c r="P9027" i="7"/>
  <c r="P9028" i="7"/>
  <c r="P9029" i="7"/>
  <c r="P9030" i="7"/>
  <c r="P9031" i="7"/>
  <c r="P9032" i="7"/>
  <c r="P9033" i="7"/>
  <c r="P9034" i="7"/>
  <c r="P9035" i="7"/>
  <c r="P9036" i="7"/>
  <c r="P9037" i="7"/>
  <c r="P9038" i="7"/>
  <c r="P9039" i="7"/>
  <c r="P9040" i="7"/>
  <c r="P9041" i="7"/>
  <c r="P9042" i="7"/>
  <c r="P9043" i="7"/>
  <c r="P9044" i="7"/>
  <c r="P9045" i="7"/>
  <c r="P9046" i="7"/>
  <c r="P9047" i="7"/>
  <c r="P9048" i="7"/>
  <c r="P9049" i="7"/>
  <c r="P9050" i="7"/>
  <c r="P9051" i="7"/>
  <c r="P9052" i="7"/>
  <c r="P9053" i="7"/>
  <c r="P9054" i="7"/>
  <c r="P9055" i="7"/>
  <c r="P9056" i="7"/>
  <c r="P9057" i="7"/>
  <c r="P9058" i="7"/>
  <c r="P9059" i="7"/>
  <c r="P9060" i="7"/>
  <c r="P9061" i="7"/>
  <c r="P9062" i="7"/>
  <c r="P9063" i="7"/>
  <c r="P9064" i="7"/>
  <c r="P9065" i="7"/>
  <c r="P9066" i="7"/>
  <c r="P9067" i="7"/>
  <c r="P9068" i="7"/>
  <c r="P9069" i="7"/>
  <c r="P9070" i="7"/>
  <c r="P9071" i="7"/>
  <c r="P9072" i="7"/>
  <c r="P9073" i="7"/>
  <c r="P9074" i="7"/>
  <c r="P9075" i="7"/>
  <c r="P9076" i="7"/>
  <c r="P9077" i="7"/>
  <c r="P9078" i="7"/>
  <c r="P9079" i="7"/>
  <c r="P9080" i="7"/>
  <c r="P9081" i="7"/>
  <c r="P9082" i="7"/>
  <c r="P9083" i="7"/>
  <c r="P9084" i="7"/>
  <c r="P9085" i="7"/>
  <c r="P9086" i="7"/>
  <c r="P9087" i="7"/>
  <c r="P9088" i="7"/>
  <c r="P9089" i="7"/>
  <c r="P9090" i="7"/>
  <c r="P9091" i="7"/>
  <c r="P9092" i="7"/>
  <c r="P9093" i="7"/>
  <c r="P9094" i="7"/>
  <c r="P9095" i="7"/>
  <c r="P9096" i="7"/>
  <c r="P9097" i="7"/>
  <c r="P2" i="7"/>
  <c r="O3" i="7"/>
  <c r="Q2" i="7"/>
  <c r="Q3" i="7"/>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7" i="7"/>
  <c r="Q298" i="7"/>
  <c r="Q299" i="7"/>
  <c r="Q300" i="7"/>
  <c r="Q301" i="7"/>
  <c r="Q302" i="7"/>
  <c r="Q303" i="7"/>
  <c r="Q304" i="7"/>
  <c r="Q305" i="7"/>
  <c r="Q306" i="7"/>
  <c r="Q307" i="7"/>
  <c r="Q308" i="7"/>
  <c r="Q309" i="7"/>
  <c r="Q310" i="7"/>
  <c r="Q311" i="7"/>
  <c r="Q312" i="7"/>
  <c r="Q313" i="7"/>
  <c r="Q314" i="7"/>
  <c r="Q315" i="7"/>
  <c r="Q316" i="7"/>
  <c r="Q317" i="7"/>
  <c r="Q318" i="7"/>
  <c r="Q319" i="7"/>
  <c r="Q320" i="7"/>
  <c r="Q321" i="7"/>
  <c r="Q322" i="7"/>
  <c r="Q323" i="7"/>
  <c r="Q324" i="7"/>
  <c r="Q325" i="7"/>
  <c r="Q326" i="7"/>
  <c r="Q327" i="7"/>
  <c r="Q328" i="7"/>
  <c r="Q329" i="7"/>
  <c r="Q330" i="7"/>
  <c r="Q331" i="7"/>
  <c r="Q332" i="7"/>
  <c r="Q333" i="7"/>
  <c r="Q334" i="7"/>
  <c r="Q335" i="7"/>
  <c r="Q336" i="7"/>
  <c r="Q337" i="7"/>
  <c r="Q338" i="7"/>
  <c r="Q339" i="7"/>
  <c r="Q340" i="7"/>
  <c r="Q341" i="7"/>
  <c r="Q342" i="7"/>
  <c r="Q343" i="7"/>
  <c r="Q344" i="7"/>
  <c r="Q345" i="7"/>
  <c r="Q346" i="7"/>
  <c r="Q347" i="7"/>
  <c r="Q348" i="7"/>
  <c r="Q349" i="7"/>
  <c r="Q350" i="7"/>
  <c r="Q351" i="7"/>
  <c r="Q352" i="7"/>
  <c r="Q353" i="7"/>
  <c r="Q354" i="7"/>
  <c r="Q355" i="7"/>
  <c r="Q356" i="7"/>
  <c r="Q357" i="7"/>
  <c r="Q358" i="7"/>
  <c r="Q359" i="7"/>
  <c r="Q360" i="7"/>
  <c r="Q361" i="7"/>
  <c r="Q362" i="7"/>
  <c r="Q363" i="7"/>
  <c r="Q364" i="7"/>
  <c r="Q365" i="7"/>
  <c r="Q366" i="7"/>
  <c r="Q367" i="7"/>
  <c r="Q368" i="7"/>
  <c r="Q369" i="7"/>
  <c r="Q370" i="7"/>
  <c r="Q371" i="7"/>
  <c r="Q372" i="7"/>
  <c r="Q373" i="7"/>
  <c r="Q374" i="7"/>
  <c r="Q375" i="7"/>
  <c r="Q376" i="7"/>
  <c r="Q377" i="7"/>
  <c r="Q378" i="7"/>
  <c r="Q379" i="7"/>
  <c r="Q380" i="7"/>
  <c r="Q381" i="7"/>
  <c r="Q382" i="7"/>
  <c r="Q383" i="7"/>
  <c r="Q384" i="7"/>
  <c r="Q385" i="7"/>
  <c r="Q386" i="7"/>
  <c r="Q387" i="7"/>
  <c r="Q388" i="7"/>
  <c r="Q389" i="7"/>
  <c r="Q390" i="7"/>
  <c r="Q391" i="7"/>
  <c r="Q392" i="7"/>
  <c r="Q393" i="7"/>
  <c r="Q394" i="7"/>
  <c r="Q395" i="7"/>
  <c r="Q396" i="7"/>
  <c r="Q397" i="7"/>
  <c r="Q398" i="7"/>
  <c r="Q399" i="7"/>
  <c r="Q400" i="7"/>
  <c r="Q401" i="7"/>
  <c r="Q402" i="7"/>
  <c r="Q403" i="7"/>
  <c r="Q404" i="7"/>
  <c r="Q405" i="7"/>
  <c r="Q406" i="7"/>
  <c r="Q407" i="7"/>
  <c r="Q408" i="7"/>
  <c r="Q409" i="7"/>
  <c r="Q410" i="7"/>
  <c r="Q411" i="7"/>
  <c r="Q412" i="7"/>
  <c r="Q413" i="7"/>
  <c r="Q414" i="7"/>
  <c r="Q415" i="7"/>
  <c r="Q416" i="7"/>
  <c r="Q417" i="7"/>
  <c r="Q418" i="7"/>
  <c r="Q419" i="7"/>
  <c r="Q420" i="7"/>
  <c r="Q421" i="7"/>
  <c r="Q422" i="7"/>
  <c r="Q423" i="7"/>
  <c r="Q424" i="7"/>
  <c r="Q425" i="7"/>
  <c r="Q426" i="7"/>
  <c r="Q427" i="7"/>
  <c r="Q428" i="7"/>
  <c r="Q429" i="7"/>
  <c r="Q430" i="7"/>
  <c r="Q431" i="7"/>
  <c r="Q432" i="7"/>
  <c r="Q433" i="7"/>
  <c r="Q434" i="7"/>
  <c r="Q435" i="7"/>
  <c r="Q436" i="7"/>
  <c r="Q437" i="7"/>
  <c r="Q438" i="7"/>
  <c r="Q439" i="7"/>
  <c r="Q440" i="7"/>
  <c r="Q441" i="7"/>
  <c r="Q442" i="7"/>
  <c r="Q443" i="7"/>
  <c r="Q444" i="7"/>
  <c r="Q445" i="7"/>
  <c r="Q446" i="7"/>
  <c r="Q447" i="7"/>
  <c r="Q448" i="7"/>
  <c r="Q449" i="7"/>
  <c r="Q450" i="7"/>
  <c r="Q451" i="7"/>
  <c r="Q452" i="7"/>
  <c r="Q453" i="7"/>
  <c r="Q454" i="7"/>
  <c r="Q455" i="7"/>
  <c r="Q456" i="7"/>
  <c r="Q457" i="7"/>
  <c r="Q458" i="7"/>
  <c r="Q459" i="7"/>
  <c r="Q460" i="7"/>
  <c r="Q461" i="7"/>
  <c r="Q462" i="7"/>
  <c r="Q463" i="7"/>
  <c r="Q464" i="7"/>
  <c r="Q465" i="7"/>
  <c r="Q466" i="7"/>
  <c r="Q467" i="7"/>
  <c r="Q468" i="7"/>
  <c r="Q469" i="7"/>
  <c r="Q470" i="7"/>
  <c r="Q471" i="7"/>
  <c r="Q472" i="7"/>
  <c r="Q473" i="7"/>
  <c r="Q474" i="7"/>
  <c r="Q475" i="7"/>
  <c r="Q476" i="7"/>
  <c r="Q477" i="7"/>
  <c r="Q478" i="7"/>
  <c r="Q479" i="7"/>
  <c r="Q480" i="7"/>
  <c r="Q481" i="7"/>
  <c r="Q482" i="7"/>
  <c r="Q483" i="7"/>
  <c r="Q484" i="7"/>
  <c r="Q485" i="7"/>
  <c r="Q486" i="7"/>
  <c r="Q487" i="7"/>
  <c r="Q488" i="7"/>
  <c r="Q489" i="7"/>
  <c r="Q490" i="7"/>
  <c r="Q491" i="7"/>
  <c r="Q492" i="7"/>
  <c r="Q493" i="7"/>
  <c r="Q494" i="7"/>
  <c r="Q495" i="7"/>
  <c r="Q496" i="7"/>
  <c r="Q497" i="7"/>
  <c r="Q498" i="7"/>
  <c r="Q499" i="7"/>
  <c r="Q500" i="7"/>
  <c r="Q501" i="7"/>
  <c r="Q502" i="7"/>
  <c r="Q503" i="7"/>
  <c r="Q504" i="7"/>
  <c r="Q505" i="7"/>
  <c r="Q506" i="7"/>
  <c r="Q507" i="7"/>
  <c r="Q508" i="7"/>
  <c r="Q509" i="7"/>
  <c r="Q510" i="7"/>
  <c r="Q511" i="7"/>
  <c r="Q512" i="7"/>
  <c r="Q513" i="7"/>
  <c r="Q514" i="7"/>
  <c r="Q515" i="7"/>
  <c r="Q516" i="7"/>
  <c r="Q517" i="7"/>
  <c r="Q518" i="7"/>
  <c r="Q519" i="7"/>
  <c r="Q520" i="7"/>
  <c r="Q521" i="7"/>
  <c r="Q522" i="7"/>
  <c r="Q523" i="7"/>
  <c r="Q524" i="7"/>
  <c r="Q525" i="7"/>
  <c r="Q526" i="7"/>
  <c r="Q527" i="7"/>
  <c r="Q528" i="7"/>
  <c r="Q529" i="7"/>
  <c r="Q530" i="7"/>
  <c r="Q531" i="7"/>
  <c r="Q532" i="7"/>
  <c r="Q533" i="7"/>
  <c r="Q534" i="7"/>
  <c r="Q535" i="7"/>
  <c r="Q536" i="7"/>
  <c r="Q537" i="7"/>
  <c r="Q538" i="7"/>
  <c r="Q539" i="7"/>
  <c r="Q540" i="7"/>
  <c r="Q541" i="7"/>
  <c r="Q542" i="7"/>
  <c r="Q543" i="7"/>
  <c r="Q544" i="7"/>
  <c r="Q545" i="7"/>
  <c r="Q546" i="7"/>
  <c r="Q547" i="7"/>
  <c r="Q548" i="7"/>
  <c r="Q549" i="7"/>
  <c r="Q550" i="7"/>
  <c r="Q551" i="7"/>
  <c r="Q552" i="7"/>
  <c r="Q553" i="7"/>
  <c r="Q554" i="7"/>
  <c r="Q555" i="7"/>
  <c r="Q556" i="7"/>
  <c r="Q557" i="7"/>
  <c r="Q558" i="7"/>
  <c r="Q559" i="7"/>
  <c r="Q560" i="7"/>
  <c r="Q561" i="7"/>
  <c r="Q562" i="7"/>
  <c r="Q563" i="7"/>
  <c r="Q564" i="7"/>
  <c r="Q565" i="7"/>
  <c r="Q566" i="7"/>
  <c r="Q567" i="7"/>
  <c r="Q568" i="7"/>
  <c r="Q569" i="7"/>
  <c r="Q570" i="7"/>
  <c r="Q571" i="7"/>
  <c r="Q572" i="7"/>
  <c r="Q573" i="7"/>
  <c r="Q574" i="7"/>
  <c r="Q575" i="7"/>
  <c r="Q576" i="7"/>
  <c r="Q577" i="7"/>
  <c r="Q578" i="7"/>
  <c r="Q579" i="7"/>
  <c r="Q580" i="7"/>
  <c r="Q581" i="7"/>
  <c r="Q582" i="7"/>
  <c r="Q583" i="7"/>
  <c r="Q584" i="7"/>
  <c r="Q585" i="7"/>
  <c r="Q586" i="7"/>
  <c r="Q587" i="7"/>
  <c r="Q588" i="7"/>
  <c r="Q589" i="7"/>
  <c r="Q590" i="7"/>
  <c r="Q591" i="7"/>
  <c r="Q592" i="7"/>
  <c r="Q593" i="7"/>
  <c r="Q594" i="7"/>
  <c r="Q595" i="7"/>
  <c r="Q596" i="7"/>
  <c r="Q597" i="7"/>
  <c r="Q598" i="7"/>
  <c r="Q599" i="7"/>
  <c r="Q600" i="7"/>
  <c r="Q601" i="7"/>
  <c r="Q602" i="7"/>
  <c r="Q603" i="7"/>
  <c r="Q604" i="7"/>
  <c r="Q605" i="7"/>
  <c r="Q606" i="7"/>
  <c r="Q607" i="7"/>
  <c r="Q608" i="7"/>
  <c r="Q609" i="7"/>
  <c r="Q610" i="7"/>
  <c r="Q611" i="7"/>
  <c r="Q612" i="7"/>
  <c r="Q613" i="7"/>
  <c r="Q614" i="7"/>
  <c r="Q615" i="7"/>
  <c r="Q616" i="7"/>
  <c r="Q617" i="7"/>
  <c r="Q618" i="7"/>
  <c r="Q619" i="7"/>
  <c r="Q620" i="7"/>
  <c r="Q621" i="7"/>
  <c r="Q622" i="7"/>
  <c r="Q623" i="7"/>
  <c r="Q624" i="7"/>
  <c r="Q625" i="7"/>
  <c r="Q626" i="7"/>
  <c r="Q627" i="7"/>
  <c r="Q628" i="7"/>
  <c r="Q629" i="7"/>
  <c r="Q630" i="7"/>
  <c r="Q631" i="7"/>
  <c r="Q632" i="7"/>
  <c r="Q633" i="7"/>
  <c r="Q634" i="7"/>
  <c r="Q635" i="7"/>
  <c r="Q636" i="7"/>
  <c r="Q637" i="7"/>
  <c r="Q638" i="7"/>
  <c r="Q639" i="7"/>
  <c r="Q640" i="7"/>
  <c r="Q641" i="7"/>
  <c r="Q642" i="7"/>
  <c r="Q643" i="7"/>
  <c r="Q644" i="7"/>
  <c r="Q645" i="7"/>
  <c r="Q646" i="7"/>
  <c r="Q647" i="7"/>
  <c r="Q648" i="7"/>
  <c r="Q649" i="7"/>
  <c r="Q650" i="7"/>
  <c r="Q651" i="7"/>
  <c r="Q652" i="7"/>
  <c r="Q653" i="7"/>
  <c r="Q654" i="7"/>
  <c r="Q655" i="7"/>
  <c r="Q656" i="7"/>
  <c r="Q657" i="7"/>
  <c r="Q658" i="7"/>
  <c r="Q659" i="7"/>
  <c r="Q660" i="7"/>
  <c r="Q661" i="7"/>
  <c r="Q662" i="7"/>
  <c r="Q663" i="7"/>
  <c r="Q664" i="7"/>
  <c r="Q665" i="7"/>
  <c r="Q666" i="7"/>
  <c r="Q667" i="7"/>
  <c r="Q668" i="7"/>
  <c r="Q669" i="7"/>
  <c r="Q670" i="7"/>
  <c r="Q671" i="7"/>
  <c r="Q672" i="7"/>
  <c r="Q673" i="7"/>
  <c r="Q674" i="7"/>
  <c r="Q675" i="7"/>
  <c r="Q676" i="7"/>
  <c r="Q677" i="7"/>
  <c r="Q678" i="7"/>
  <c r="Q679" i="7"/>
  <c r="Q680" i="7"/>
  <c r="Q681" i="7"/>
  <c r="Q682" i="7"/>
  <c r="Q683" i="7"/>
  <c r="Q684" i="7"/>
  <c r="Q685" i="7"/>
  <c r="Q686" i="7"/>
  <c r="Q687" i="7"/>
  <c r="Q688" i="7"/>
  <c r="Q689" i="7"/>
  <c r="Q690" i="7"/>
  <c r="Q691" i="7"/>
  <c r="Q692" i="7"/>
  <c r="Q693" i="7"/>
  <c r="Q694" i="7"/>
  <c r="Q695" i="7"/>
  <c r="Q696" i="7"/>
  <c r="Q697" i="7"/>
  <c r="Q698" i="7"/>
  <c r="Q699" i="7"/>
  <c r="Q700" i="7"/>
  <c r="Q701" i="7"/>
  <c r="Q702" i="7"/>
  <c r="Q703" i="7"/>
  <c r="Q704" i="7"/>
  <c r="Q705" i="7"/>
  <c r="Q706" i="7"/>
  <c r="Q707" i="7"/>
  <c r="Q708" i="7"/>
  <c r="Q709" i="7"/>
  <c r="Q710" i="7"/>
  <c r="Q711" i="7"/>
  <c r="Q712" i="7"/>
  <c r="Q713" i="7"/>
  <c r="Q714" i="7"/>
  <c r="Q715" i="7"/>
  <c r="Q716" i="7"/>
  <c r="Q717" i="7"/>
  <c r="Q718" i="7"/>
  <c r="Q719" i="7"/>
  <c r="Q720" i="7"/>
  <c r="Q721" i="7"/>
  <c r="Q722" i="7"/>
  <c r="Q723" i="7"/>
  <c r="Q724" i="7"/>
  <c r="Q725" i="7"/>
  <c r="Q726" i="7"/>
  <c r="Q727" i="7"/>
  <c r="Q728" i="7"/>
  <c r="Q729" i="7"/>
  <c r="Q730" i="7"/>
  <c r="Q731" i="7"/>
  <c r="Q732" i="7"/>
  <c r="Q733" i="7"/>
  <c r="Q734" i="7"/>
  <c r="Q735" i="7"/>
  <c r="Q736" i="7"/>
  <c r="Q737" i="7"/>
  <c r="Q738" i="7"/>
  <c r="Q739" i="7"/>
  <c r="Q740" i="7"/>
  <c r="Q741" i="7"/>
  <c r="Q742" i="7"/>
  <c r="Q743" i="7"/>
  <c r="Q744" i="7"/>
  <c r="Q745" i="7"/>
  <c r="Q746" i="7"/>
  <c r="Q747" i="7"/>
  <c r="Q748" i="7"/>
  <c r="Q749" i="7"/>
  <c r="Q750" i="7"/>
  <c r="Q751" i="7"/>
  <c r="Q752" i="7"/>
  <c r="Q753" i="7"/>
  <c r="Q754" i="7"/>
  <c r="Q755" i="7"/>
  <c r="Q756" i="7"/>
  <c r="Q757" i="7"/>
  <c r="Q758" i="7"/>
  <c r="Q759" i="7"/>
  <c r="Q760" i="7"/>
  <c r="Q761" i="7"/>
  <c r="Q762" i="7"/>
  <c r="Q763" i="7"/>
  <c r="Q764" i="7"/>
  <c r="Q765" i="7"/>
  <c r="Q766" i="7"/>
  <c r="Q767" i="7"/>
  <c r="Q768" i="7"/>
  <c r="Q769" i="7"/>
  <c r="Q770" i="7"/>
  <c r="Q771" i="7"/>
  <c r="Q772" i="7"/>
  <c r="Q773" i="7"/>
  <c r="Q774" i="7"/>
  <c r="Q775" i="7"/>
  <c r="Q776" i="7"/>
  <c r="Q777" i="7"/>
  <c r="Q778" i="7"/>
  <c r="Q779" i="7"/>
  <c r="Q780" i="7"/>
  <c r="Q781" i="7"/>
  <c r="Q782" i="7"/>
  <c r="Q783" i="7"/>
  <c r="Q784" i="7"/>
  <c r="Q785" i="7"/>
  <c r="Q786" i="7"/>
  <c r="Q787" i="7"/>
  <c r="Q788" i="7"/>
  <c r="Q789" i="7"/>
  <c r="Q790" i="7"/>
  <c r="Q791" i="7"/>
  <c r="Q792" i="7"/>
  <c r="Q793" i="7"/>
  <c r="Q794" i="7"/>
  <c r="Q795" i="7"/>
  <c r="Q796" i="7"/>
  <c r="Q797" i="7"/>
  <c r="Q798" i="7"/>
  <c r="Q799" i="7"/>
  <c r="Q800" i="7"/>
  <c r="Q801" i="7"/>
  <c r="Q802" i="7"/>
  <c r="Q803" i="7"/>
  <c r="Q804" i="7"/>
  <c r="Q805" i="7"/>
  <c r="Q806" i="7"/>
  <c r="Q807" i="7"/>
  <c r="Q808" i="7"/>
  <c r="Q809" i="7"/>
  <c r="Q810" i="7"/>
  <c r="Q811" i="7"/>
  <c r="Q812" i="7"/>
  <c r="Q813" i="7"/>
  <c r="Q814" i="7"/>
  <c r="Q815" i="7"/>
  <c r="Q816" i="7"/>
  <c r="Q817" i="7"/>
  <c r="Q818" i="7"/>
  <c r="Q819" i="7"/>
  <c r="Q820" i="7"/>
  <c r="Q821" i="7"/>
  <c r="Q822" i="7"/>
  <c r="Q823" i="7"/>
  <c r="Q824" i="7"/>
  <c r="Q825" i="7"/>
  <c r="Q826" i="7"/>
  <c r="Q827" i="7"/>
  <c r="Q828" i="7"/>
  <c r="Q829" i="7"/>
  <c r="Q830" i="7"/>
  <c r="Q831" i="7"/>
  <c r="Q832" i="7"/>
  <c r="Q833" i="7"/>
  <c r="Q834" i="7"/>
  <c r="Q835" i="7"/>
  <c r="Q836" i="7"/>
  <c r="Q837" i="7"/>
  <c r="Q838" i="7"/>
  <c r="Q839" i="7"/>
  <c r="Q840" i="7"/>
  <c r="Q841" i="7"/>
  <c r="Q842" i="7"/>
  <c r="Q843" i="7"/>
  <c r="Q844" i="7"/>
  <c r="Q845" i="7"/>
  <c r="Q846" i="7"/>
  <c r="Q847" i="7"/>
  <c r="Q848" i="7"/>
  <c r="Q849" i="7"/>
  <c r="Q850" i="7"/>
  <c r="Q851" i="7"/>
  <c r="Q852" i="7"/>
  <c r="Q853" i="7"/>
  <c r="Q854" i="7"/>
  <c r="Q855" i="7"/>
  <c r="Q856" i="7"/>
  <c r="Q857" i="7"/>
  <c r="Q858" i="7"/>
  <c r="Q859" i="7"/>
  <c r="Q860" i="7"/>
  <c r="Q861" i="7"/>
  <c r="Q862" i="7"/>
  <c r="Q863" i="7"/>
  <c r="Q864" i="7"/>
  <c r="Q865" i="7"/>
  <c r="Q866" i="7"/>
  <c r="Q867" i="7"/>
  <c r="Q868" i="7"/>
  <c r="Q869" i="7"/>
  <c r="Q870" i="7"/>
  <c r="Q871" i="7"/>
  <c r="Q872" i="7"/>
  <c r="Q873" i="7"/>
  <c r="Q874" i="7"/>
  <c r="Q875" i="7"/>
  <c r="Q876" i="7"/>
  <c r="Q877" i="7"/>
  <c r="Q878" i="7"/>
  <c r="Q879" i="7"/>
  <c r="Q880" i="7"/>
  <c r="Q881" i="7"/>
  <c r="Q882" i="7"/>
  <c r="Q883" i="7"/>
  <c r="Q884" i="7"/>
  <c r="Q885" i="7"/>
  <c r="Q886" i="7"/>
  <c r="Q887" i="7"/>
  <c r="Q888" i="7"/>
  <c r="Q889" i="7"/>
  <c r="Q890" i="7"/>
  <c r="Q891" i="7"/>
  <c r="Q892" i="7"/>
  <c r="Q893" i="7"/>
  <c r="Q894" i="7"/>
  <c r="Q895" i="7"/>
  <c r="Q896" i="7"/>
  <c r="Q897" i="7"/>
  <c r="Q898" i="7"/>
  <c r="Q899" i="7"/>
  <c r="Q900" i="7"/>
  <c r="Q901" i="7"/>
  <c r="Q902" i="7"/>
  <c r="Q903" i="7"/>
  <c r="Q904" i="7"/>
  <c r="Q905" i="7"/>
  <c r="Q906" i="7"/>
  <c r="Q907" i="7"/>
  <c r="Q908" i="7"/>
  <c r="Q909" i="7"/>
  <c r="Q910" i="7"/>
  <c r="Q911" i="7"/>
  <c r="Q912" i="7"/>
  <c r="Q913" i="7"/>
  <c r="Q914" i="7"/>
  <c r="Q915" i="7"/>
  <c r="Q916" i="7"/>
  <c r="Q917" i="7"/>
  <c r="Q918" i="7"/>
  <c r="Q919" i="7"/>
  <c r="Q920" i="7"/>
  <c r="Q921" i="7"/>
  <c r="Q922" i="7"/>
  <c r="Q923" i="7"/>
  <c r="Q924" i="7"/>
  <c r="Q925" i="7"/>
  <c r="Q926" i="7"/>
  <c r="Q927" i="7"/>
  <c r="Q928" i="7"/>
  <c r="Q929" i="7"/>
  <c r="Q930" i="7"/>
  <c r="Q931" i="7"/>
  <c r="Q932" i="7"/>
  <c r="Q933" i="7"/>
  <c r="Q934" i="7"/>
  <c r="Q935" i="7"/>
  <c r="Q936" i="7"/>
  <c r="Q937" i="7"/>
  <c r="Q938" i="7"/>
  <c r="Q939" i="7"/>
  <c r="Q940" i="7"/>
  <c r="Q941" i="7"/>
  <c r="Q942" i="7"/>
  <c r="Q943" i="7"/>
  <c r="Q944" i="7"/>
  <c r="Q945" i="7"/>
  <c r="Q946" i="7"/>
  <c r="Q947" i="7"/>
  <c r="Q948" i="7"/>
  <c r="Q949" i="7"/>
  <c r="Q950" i="7"/>
  <c r="Q951" i="7"/>
  <c r="Q952" i="7"/>
  <c r="Q953" i="7"/>
  <c r="Q954" i="7"/>
  <c r="Q955" i="7"/>
  <c r="Q956" i="7"/>
  <c r="Q957" i="7"/>
  <c r="Q958" i="7"/>
  <c r="Q959" i="7"/>
  <c r="Q960" i="7"/>
  <c r="Q961" i="7"/>
  <c r="Q962" i="7"/>
  <c r="Q963" i="7"/>
  <c r="Q964" i="7"/>
  <c r="Q965" i="7"/>
  <c r="Q966" i="7"/>
  <c r="Q967" i="7"/>
  <c r="Q968" i="7"/>
  <c r="Q969" i="7"/>
  <c r="Q970" i="7"/>
  <c r="Q971" i="7"/>
  <c r="Q972" i="7"/>
  <c r="Q973" i="7"/>
  <c r="Q974" i="7"/>
  <c r="Q975" i="7"/>
  <c r="Q976" i="7"/>
  <c r="Q977" i="7"/>
  <c r="Q978" i="7"/>
  <c r="Q979" i="7"/>
  <c r="Q980" i="7"/>
  <c r="Q981" i="7"/>
  <c r="Q982" i="7"/>
  <c r="Q983" i="7"/>
  <c r="Q984" i="7"/>
  <c r="Q985" i="7"/>
  <c r="Q986" i="7"/>
  <c r="Q987" i="7"/>
  <c r="Q988" i="7"/>
  <c r="Q989" i="7"/>
  <c r="Q990" i="7"/>
  <c r="Q991" i="7"/>
  <c r="Q992" i="7"/>
  <c r="Q993" i="7"/>
  <c r="Q994" i="7"/>
  <c r="Q995" i="7"/>
  <c r="Q996" i="7"/>
  <c r="Q997" i="7"/>
  <c r="Q998" i="7"/>
  <c r="Q999" i="7"/>
  <c r="Q1000" i="7"/>
  <c r="Q1001" i="7"/>
  <c r="Q1002" i="7"/>
  <c r="Q1003" i="7"/>
  <c r="Q1004" i="7"/>
  <c r="Q1005" i="7"/>
  <c r="Q1006" i="7"/>
  <c r="Q1007" i="7"/>
  <c r="Q1008" i="7"/>
  <c r="Q1009" i="7"/>
  <c r="Q1010" i="7"/>
  <c r="Q1011" i="7"/>
  <c r="Q1012" i="7"/>
  <c r="Q1013" i="7"/>
  <c r="Q1014" i="7"/>
  <c r="Q1015" i="7"/>
  <c r="Q1016" i="7"/>
  <c r="Q1017" i="7"/>
  <c r="Q1018" i="7"/>
  <c r="Q1019" i="7"/>
  <c r="Q1020" i="7"/>
  <c r="Q1021" i="7"/>
  <c r="Q1022" i="7"/>
  <c r="Q1023" i="7"/>
  <c r="Q1024" i="7"/>
  <c r="Q1025" i="7"/>
  <c r="Q1026" i="7"/>
  <c r="Q1027" i="7"/>
  <c r="Q1028" i="7"/>
  <c r="Q1029" i="7"/>
  <c r="Q1030" i="7"/>
  <c r="Q1031" i="7"/>
  <c r="Q1032" i="7"/>
  <c r="Q1033" i="7"/>
  <c r="Q1034" i="7"/>
  <c r="Q1035" i="7"/>
  <c r="Q1036" i="7"/>
  <c r="Q1037" i="7"/>
  <c r="Q1038" i="7"/>
  <c r="Q1039" i="7"/>
  <c r="Q1040" i="7"/>
  <c r="Q1041" i="7"/>
  <c r="Q1042" i="7"/>
  <c r="Q1043" i="7"/>
  <c r="Q1044" i="7"/>
  <c r="Q1045" i="7"/>
  <c r="Q1046" i="7"/>
  <c r="Q1047" i="7"/>
  <c r="Q1048" i="7"/>
  <c r="Q1049" i="7"/>
  <c r="Q1050" i="7"/>
  <c r="Q1051" i="7"/>
  <c r="Q1052" i="7"/>
  <c r="Q1053" i="7"/>
  <c r="Q1054" i="7"/>
  <c r="Q1055" i="7"/>
  <c r="Q1056" i="7"/>
  <c r="Q1057" i="7"/>
  <c r="Q1058" i="7"/>
  <c r="Q1059" i="7"/>
  <c r="Q1060" i="7"/>
  <c r="Q1061" i="7"/>
  <c r="Q1062" i="7"/>
  <c r="Q1063" i="7"/>
  <c r="Q1064" i="7"/>
  <c r="Q1065" i="7"/>
  <c r="Q1066" i="7"/>
  <c r="Q1067" i="7"/>
  <c r="Q1068" i="7"/>
  <c r="Q1069" i="7"/>
  <c r="Q1070" i="7"/>
  <c r="Q1071" i="7"/>
  <c r="Q1072" i="7"/>
  <c r="Q1073" i="7"/>
  <c r="Q1074" i="7"/>
  <c r="Q1075" i="7"/>
  <c r="Q1076" i="7"/>
  <c r="Q1077" i="7"/>
  <c r="Q1078" i="7"/>
  <c r="Q1079" i="7"/>
  <c r="Q1080" i="7"/>
  <c r="Q1081" i="7"/>
  <c r="Q1082" i="7"/>
  <c r="Q1083" i="7"/>
  <c r="Q1084" i="7"/>
  <c r="Q1085" i="7"/>
  <c r="Q1086" i="7"/>
  <c r="Q1087" i="7"/>
  <c r="Q1088" i="7"/>
  <c r="Q1089" i="7"/>
  <c r="Q1090" i="7"/>
  <c r="Q1091" i="7"/>
  <c r="Q1092" i="7"/>
  <c r="Q1093" i="7"/>
  <c r="Q1094" i="7"/>
  <c r="Q1095" i="7"/>
  <c r="Q1096" i="7"/>
  <c r="Q1097" i="7"/>
  <c r="Q1098" i="7"/>
  <c r="Q1099" i="7"/>
  <c r="Q1100" i="7"/>
  <c r="Q1101" i="7"/>
  <c r="Q1102" i="7"/>
  <c r="Q1103" i="7"/>
  <c r="Q1104" i="7"/>
  <c r="Q1105" i="7"/>
  <c r="Q1106" i="7"/>
  <c r="Q1107" i="7"/>
  <c r="Q1108" i="7"/>
  <c r="Q1109" i="7"/>
  <c r="Q1110" i="7"/>
  <c r="Q1111" i="7"/>
  <c r="Q1112" i="7"/>
  <c r="Q1113" i="7"/>
  <c r="Q1114" i="7"/>
  <c r="Q1115" i="7"/>
  <c r="Q1116" i="7"/>
  <c r="Q1117" i="7"/>
  <c r="Q1118" i="7"/>
  <c r="Q1119" i="7"/>
  <c r="Q1120" i="7"/>
  <c r="Q1121" i="7"/>
  <c r="Q1122" i="7"/>
  <c r="Q1123" i="7"/>
  <c r="Q1124" i="7"/>
  <c r="Q1125" i="7"/>
  <c r="Q1126" i="7"/>
  <c r="Q1127" i="7"/>
  <c r="Q1128" i="7"/>
  <c r="Q1129" i="7"/>
  <c r="Q1130" i="7"/>
  <c r="Q1131" i="7"/>
  <c r="Q1132" i="7"/>
  <c r="Q1133" i="7"/>
  <c r="Q1134" i="7"/>
  <c r="Q1135" i="7"/>
  <c r="Q1136" i="7"/>
  <c r="Q1137" i="7"/>
  <c r="Q1138" i="7"/>
  <c r="Q1139" i="7"/>
  <c r="Q1140" i="7"/>
  <c r="Q1141" i="7"/>
  <c r="Q1142" i="7"/>
  <c r="Q1143" i="7"/>
  <c r="Q1144" i="7"/>
  <c r="Q1145" i="7"/>
  <c r="Q1146" i="7"/>
  <c r="Q1147" i="7"/>
  <c r="Q1148" i="7"/>
  <c r="Q1149" i="7"/>
  <c r="Q1150" i="7"/>
  <c r="Q1151" i="7"/>
  <c r="Q1152" i="7"/>
  <c r="Q1153" i="7"/>
  <c r="Q1154" i="7"/>
  <c r="Q1155" i="7"/>
  <c r="Q1156" i="7"/>
  <c r="Q1157" i="7"/>
  <c r="Q1158" i="7"/>
  <c r="Q1159" i="7"/>
  <c r="Q1160" i="7"/>
  <c r="Q1161" i="7"/>
  <c r="Q1162" i="7"/>
  <c r="Q1163" i="7"/>
  <c r="Q1164" i="7"/>
  <c r="Q1165" i="7"/>
  <c r="Q1166" i="7"/>
  <c r="Q1167" i="7"/>
  <c r="Q1168" i="7"/>
  <c r="Q1169" i="7"/>
  <c r="Q1170" i="7"/>
  <c r="Q1171" i="7"/>
  <c r="Q1172" i="7"/>
  <c r="Q1173" i="7"/>
  <c r="Q1174" i="7"/>
  <c r="Q1175" i="7"/>
  <c r="Q1176" i="7"/>
  <c r="Q1177" i="7"/>
  <c r="Q1178" i="7"/>
  <c r="Q1179" i="7"/>
  <c r="Q1180" i="7"/>
  <c r="Q1181" i="7"/>
  <c r="Q1182" i="7"/>
  <c r="Q1183" i="7"/>
  <c r="Q1184" i="7"/>
  <c r="Q1185" i="7"/>
  <c r="Q1186" i="7"/>
  <c r="Q1187" i="7"/>
  <c r="Q1188" i="7"/>
  <c r="Q1189" i="7"/>
  <c r="Q1190" i="7"/>
  <c r="Q1191" i="7"/>
  <c r="Q1192" i="7"/>
  <c r="Q1193" i="7"/>
  <c r="Q1194" i="7"/>
  <c r="Q1195" i="7"/>
  <c r="Q1196" i="7"/>
  <c r="Q1197" i="7"/>
  <c r="Q1198" i="7"/>
  <c r="Q1199" i="7"/>
  <c r="Q1200" i="7"/>
  <c r="Q1201" i="7"/>
  <c r="Q1202" i="7"/>
  <c r="Q1203" i="7"/>
  <c r="Q1204" i="7"/>
  <c r="Q1205" i="7"/>
  <c r="Q1206" i="7"/>
  <c r="Q1207" i="7"/>
  <c r="Q1208" i="7"/>
  <c r="Q1209" i="7"/>
  <c r="Q1210" i="7"/>
  <c r="Q1211" i="7"/>
  <c r="Q1212" i="7"/>
  <c r="Q1213" i="7"/>
  <c r="Q1214" i="7"/>
  <c r="Q1215" i="7"/>
  <c r="Q1216" i="7"/>
  <c r="Q1217" i="7"/>
  <c r="Q1218" i="7"/>
  <c r="Q1219" i="7"/>
  <c r="Q1220" i="7"/>
  <c r="Q1221" i="7"/>
  <c r="Q1222" i="7"/>
  <c r="Q1223" i="7"/>
  <c r="Q1224" i="7"/>
  <c r="Q1225" i="7"/>
  <c r="Q1226" i="7"/>
  <c r="Q1227" i="7"/>
  <c r="Q1228" i="7"/>
  <c r="Q1229" i="7"/>
  <c r="Q1230" i="7"/>
  <c r="Q1231" i="7"/>
  <c r="Q1232" i="7"/>
  <c r="Q1233" i="7"/>
  <c r="Q1234" i="7"/>
  <c r="Q1235" i="7"/>
  <c r="Q1236" i="7"/>
  <c r="Q1237" i="7"/>
  <c r="Q1238" i="7"/>
  <c r="Q1239" i="7"/>
  <c r="Q1240" i="7"/>
  <c r="Q1241" i="7"/>
  <c r="Q1242" i="7"/>
  <c r="Q1243" i="7"/>
  <c r="Q1244" i="7"/>
  <c r="Q1245" i="7"/>
  <c r="Q1246" i="7"/>
  <c r="Q1247" i="7"/>
  <c r="Q1248" i="7"/>
  <c r="Q1249" i="7"/>
  <c r="Q1250" i="7"/>
  <c r="Q1251" i="7"/>
  <c r="Q1252" i="7"/>
  <c r="Q1253" i="7"/>
  <c r="Q1254" i="7"/>
  <c r="Q1255" i="7"/>
  <c r="Q1256" i="7"/>
  <c r="Q1257" i="7"/>
  <c r="Q1258" i="7"/>
  <c r="Q1259" i="7"/>
  <c r="Q1260" i="7"/>
  <c r="Q1261" i="7"/>
  <c r="Q1262" i="7"/>
  <c r="Q1263" i="7"/>
  <c r="Q1264" i="7"/>
  <c r="Q1265" i="7"/>
  <c r="Q1266" i="7"/>
  <c r="Q1267" i="7"/>
  <c r="Q1268" i="7"/>
  <c r="Q1269" i="7"/>
  <c r="Q1270" i="7"/>
  <c r="Q1271" i="7"/>
  <c r="Q1272" i="7"/>
  <c r="Q1273" i="7"/>
  <c r="Q1274" i="7"/>
  <c r="Q1275" i="7"/>
  <c r="Q1276" i="7"/>
  <c r="Q1277" i="7"/>
  <c r="Q1278" i="7"/>
  <c r="Q1279" i="7"/>
  <c r="Q1280" i="7"/>
  <c r="Q1281" i="7"/>
  <c r="Q1282" i="7"/>
  <c r="Q1283" i="7"/>
  <c r="Q1284" i="7"/>
  <c r="Q1285" i="7"/>
  <c r="Q1286" i="7"/>
  <c r="Q1287" i="7"/>
  <c r="Q1288" i="7"/>
  <c r="Q1289" i="7"/>
  <c r="Q1290" i="7"/>
  <c r="Q1291" i="7"/>
  <c r="Q1292" i="7"/>
  <c r="Q1293" i="7"/>
  <c r="Q1294" i="7"/>
  <c r="Q1295" i="7"/>
  <c r="Q1296" i="7"/>
  <c r="Q1297" i="7"/>
  <c r="Q1298" i="7"/>
  <c r="Q1299" i="7"/>
  <c r="Q1300" i="7"/>
  <c r="Q1301" i="7"/>
  <c r="Q1302" i="7"/>
  <c r="Q1303" i="7"/>
  <c r="Q1304" i="7"/>
  <c r="Q1305" i="7"/>
  <c r="Q1306" i="7"/>
  <c r="Q1307" i="7"/>
  <c r="Q1308" i="7"/>
  <c r="Q1309" i="7"/>
  <c r="Q1310" i="7"/>
  <c r="Q1311" i="7"/>
  <c r="Q1312" i="7"/>
  <c r="Q1313" i="7"/>
  <c r="Q1314" i="7"/>
  <c r="Q1315" i="7"/>
  <c r="Q1316" i="7"/>
  <c r="Q1317" i="7"/>
  <c r="Q1318" i="7"/>
  <c r="Q1319" i="7"/>
  <c r="Q1320" i="7"/>
  <c r="Q1321" i="7"/>
  <c r="Q1322" i="7"/>
  <c r="Q1323" i="7"/>
  <c r="Q1324" i="7"/>
  <c r="Q1325" i="7"/>
  <c r="Q1326" i="7"/>
  <c r="Q1327" i="7"/>
  <c r="Q1328" i="7"/>
  <c r="Q1329" i="7"/>
  <c r="Q1330" i="7"/>
  <c r="Q1331" i="7"/>
  <c r="Q1332" i="7"/>
  <c r="Q1333" i="7"/>
  <c r="Q1334" i="7"/>
  <c r="Q1335" i="7"/>
  <c r="Q1336" i="7"/>
  <c r="Q1337" i="7"/>
  <c r="Q1338" i="7"/>
  <c r="Q1339" i="7"/>
  <c r="Q1340" i="7"/>
  <c r="Q1341" i="7"/>
  <c r="Q1342" i="7"/>
  <c r="Q1343" i="7"/>
  <c r="Q1344" i="7"/>
  <c r="Q1345" i="7"/>
  <c r="Q1346" i="7"/>
  <c r="Q1347" i="7"/>
  <c r="Q1348" i="7"/>
  <c r="Q1349" i="7"/>
  <c r="Q1350" i="7"/>
  <c r="Q1351" i="7"/>
  <c r="Q1352" i="7"/>
  <c r="Q1353" i="7"/>
  <c r="Q1354" i="7"/>
  <c r="Q1355" i="7"/>
  <c r="Q1356" i="7"/>
  <c r="Q1357" i="7"/>
  <c r="Q1358" i="7"/>
  <c r="Q1359" i="7"/>
  <c r="Q1360" i="7"/>
  <c r="Q1361" i="7"/>
  <c r="Q1362" i="7"/>
  <c r="Q1363" i="7"/>
  <c r="Q1364" i="7"/>
  <c r="Q1365" i="7"/>
  <c r="Q1366" i="7"/>
  <c r="Q1367" i="7"/>
  <c r="Q1368" i="7"/>
  <c r="Q1369" i="7"/>
  <c r="Q1370" i="7"/>
  <c r="Q1371" i="7"/>
  <c r="Q1372" i="7"/>
  <c r="Q1373" i="7"/>
  <c r="Q1374" i="7"/>
  <c r="Q1375" i="7"/>
  <c r="Q1376" i="7"/>
  <c r="Q1377" i="7"/>
  <c r="Q1378" i="7"/>
  <c r="Q1379" i="7"/>
  <c r="Q1380" i="7"/>
  <c r="Q1381" i="7"/>
  <c r="Q1382" i="7"/>
  <c r="Q1383" i="7"/>
  <c r="Q1384" i="7"/>
  <c r="Q1385" i="7"/>
  <c r="Q1386" i="7"/>
  <c r="Q1387" i="7"/>
  <c r="Q1388" i="7"/>
  <c r="Q1389" i="7"/>
  <c r="Q1390" i="7"/>
  <c r="Q1391" i="7"/>
  <c r="Q1392" i="7"/>
  <c r="Q1393" i="7"/>
  <c r="Q1394" i="7"/>
  <c r="Q1395" i="7"/>
  <c r="Q1396" i="7"/>
  <c r="Q1397" i="7"/>
  <c r="Q1398" i="7"/>
  <c r="Q1399" i="7"/>
  <c r="Q1400" i="7"/>
  <c r="Q1401" i="7"/>
  <c r="Q1402" i="7"/>
  <c r="Q1403" i="7"/>
  <c r="Q1404" i="7"/>
  <c r="Q1405" i="7"/>
  <c r="Q1406" i="7"/>
  <c r="Q1407" i="7"/>
  <c r="Q1408" i="7"/>
  <c r="Q1409" i="7"/>
  <c r="Q1410" i="7"/>
  <c r="Q1411" i="7"/>
  <c r="Q1412" i="7"/>
  <c r="Q1413" i="7"/>
  <c r="Q1414" i="7"/>
  <c r="Q1415" i="7"/>
  <c r="Q1416" i="7"/>
  <c r="Q1417" i="7"/>
  <c r="Q1418" i="7"/>
  <c r="Q1419" i="7"/>
  <c r="Q1420" i="7"/>
  <c r="Q1421" i="7"/>
  <c r="Q1422" i="7"/>
  <c r="Q1423" i="7"/>
  <c r="Q1424" i="7"/>
  <c r="Q1425" i="7"/>
  <c r="Q1426" i="7"/>
  <c r="Q1427" i="7"/>
  <c r="Q1428" i="7"/>
  <c r="Q1429" i="7"/>
  <c r="Q1430" i="7"/>
  <c r="Q1431" i="7"/>
  <c r="Q1432" i="7"/>
  <c r="Q1433" i="7"/>
  <c r="Q1434" i="7"/>
  <c r="Q1435" i="7"/>
  <c r="Q1436" i="7"/>
  <c r="Q1437" i="7"/>
  <c r="Q1438" i="7"/>
  <c r="Q1439" i="7"/>
  <c r="Q1440" i="7"/>
  <c r="Q1441" i="7"/>
  <c r="Q1442" i="7"/>
  <c r="Q1443" i="7"/>
  <c r="Q1444" i="7"/>
  <c r="Q1445" i="7"/>
  <c r="Q1446" i="7"/>
  <c r="Q1447" i="7"/>
  <c r="Q1448" i="7"/>
  <c r="Q1449" i="7"/>
  <c r="Q1450" i="7"/>
  <c r="Q1451" i="7"/>
  <c r="Q1452" i="7"/>
  <c r="Q1453" i="7"/>
  <c r="Q1454" i="7"/>
  <c r="Q1455" i="7"/>
  <c r="Q1456" i="7"/>
  <c r="Q1457" i="7"/>
  <c r="Q1458" i="7"/>
  <c r="Q1459" i="7"/>
  <c r="Q1460" i="7"/>
  <c r="Q1461" i="7"/>
  <c r="Q1462" i="7"/>
  <c r="Q1463" i="7"/>
  <c r="Q1464" i="7"/>
  <c r="Q1465" i="7"/>
  <c r="Q1466" i="7"/>
  <c r="Q1467" i="7"/>
  <c r="Q1468" i="7"/>
  <c r="Q1469" i="7"/>
  <c r="Q1470" i="7"/>
  <c r="Q1471" i="7"/>
  <c r="Q1472" i="7"/>
  <c r="Q1473" i="7"/>
  <c r="Q1474" i="7"/>
  <c r="Q1475" i="7"/>
  <c r="Q1476" i="7"/>
  <c r="Q1477" i="7"/>
  <c r="Q1478" i="7"/>
  <c r="Q1479" i="7"/>
  <c r="Q1480" i="7"/>
  <c r="Q1481" i="7"/>
  <c r="Q1482" i="7"/>
  <c r="Q1483" i="7"/>
  <c r="Q1484" i="7"/>
  <c r="Q1485" i="7"/>
  <c r="Q1486" i="7"/>
  <c r="Q1487" i="7"/>
  <c r="Q1488" i="7"/>
  <c r="Q1489" i="7"/>
  <c r="Q1490" i="7"/>
  <c r="Q1491" i="7"/>
  <c r="Q1492" i="7"/>
  <c r="Q1493" i="7"/>
  <c r="Q1494" i="7"/>
  <c r="Q1495" i="7"/>
  <c r="Q1496" i="7"/>
  <c r="Q1497" i="7"/>
  <c r="Q1498" i="7"/>
  <c r="Q1499" i="7"/>
  <c r="Q1500" i="7"/>
  <c r="Q1501" i="7"/>
  <c r="Q1502" i="7"/>
  <c r="Q1503" i="7"/>
  <c r="Q1504" i="7"/>
  <c r="Q1505" i="7"/>
  <c r="Q1506" i="7"/>
  <c r="Q1507" i="7"/>
  <c r="Q1508" i="7"/>
  <c r="Q1509" i="7"/>
  <c r="Q1510" i="7"/>
  <c r="Q1511" i="7"/>
  <c r="Q1512" i="7"/>
  <c r="Q1513" i="7"/>
  <c r="Q1514" i="7"/>
  <c r="Q1515" i="7"/>
  <c r="Q1516" i="7"/>
  <c r="Q1517" i="7"/>
  <c r="Q1518" i="7"/>
  <c r="Q1519" i="7"/>
  <c r="Q1520" i="7"/>
  <c r="Q1521" i="7"/>
  <c r="Q1522" i="7"/>
  <c r="Q1523" i="7"/>
  <c r="Q1524" i="7"/>
  <c r="Q1525" i="7"/>
  <c r="Q1526" i="7"/>
  <c r="Q1527" i="7"/>
  <c r="Q1528" i="7"/>
  <c r="Q1529" i="7"/>
  <c r="Q1530" i="7"/>
  <c r="Q1531" i="7"/>
  <c r="Q1532" i="7"/>
  <c r="Q1533" i="7"/>
  <c r="Q1534" i="7"/>
  <c r="Q1535" i="7"/>
  <c r="Q1536" i="7"/>
  <c r="Q1537" i="7"/>
  <c r="Q1538" i="7"/>
  <c r="Q1539" i="7"/>
  <c r="Q1540" i="7"/>
  <c r="Q1541" i="7"/>
  <c r="Q1542" i="7"/>
  <c r="Q1543" i="7"/>
  <c r="Q1544" i="7"/>
  <c r="Q1545" i="7"/>
  <c r="Q1546" i="7"/>
  <c r="Q1547" i="7"/>
  <c r="Q1548" i="7"/>
  <c r="Q1549" i="7"/>
  <c r="Q1550" i="7"/>
  <c r="Q1551" i="7"/>
  <c r="Q1552" i="7"/>
  <c r="Q1553" i="7"/>
  <c r="Q1554" i="7"/>
  <c r="Q1555" i="7"/>
  <c r="Q1556" i="7"/>
  <c r="Q1557" i="7"/>
  <c r="Q1558" i="7"/>
  <c r="Q1559" i="7"/>
  <c r="Q1560" i="7"/>
  <c r="Q1561" i="7"/>
  <c r="Q1562" i="7"/>
  <c r="Q1563" i="7"/>
  <c r="Q1564" i="7"/>
  <c r="Q1565" i="7"/>
  <c r="Q1566" i="7"/>
  <c r="Q1567" i="7"/>
  <c r="Q1568" i="7"/>
  <c r="Q1569" i="7"/>
  <c r="Q1570" i="7"/>
  <c r="Q1571" i="7"/>
  <c r="Q1572" i="7"/>
  <c r="Q1573" i="7"/>
  <c r="Q1574" i="7"/>
  <c r="Q1575" i="7"/>
  <c r="Q1576" i="7"/>
  <c r="Q1577" i="7"/>
  <c r="Q1578" i="7"/>
  <c r="Q1579" i="7"/>
  <c r="Q1580" i="7"/>
  <c r="Q1581" i="7"/>
  <c r="Q1582" i="7"/>
  <c r="Q1583" i="7"/>
  <c r="Q1584" i="7"/>
  <c r="Q1585" i="7"/>
  <c r="Q1586" i="7"/>
  <c r="Q1587" i="7"/>
  <c r="Q1588" i="7"/>
  <c r="Q1589" i="7"/>
  <c r="Q1590" i="7"/>
  <c r="Q1591" i="7"/>
  <c r="Q1592" i="7"/>
  <c r="Q1593" i="7"/>
  <c r="Q1594" i="7"/>
  <c r="Q1595" i="7"/>
  <c r="Q1596" i="7"/>
  <c r="Q1597" i="7"/>
  <c r="Q1598" i="7"/>
  <c r="Q1599" i="7"/>
  <c r="Q1600" i="7"/>
  <c r="Q1601" i="7"/>
  <c r="Q1602" i="7"/>
  <c r="Q1603" i="7"/>
  <c r="Q1604" i="7"/>
  <c r="Q1605" i="7"/>
  <c r="Q1606" i="7"/>
  <c r="Q1607" i="7"/>
  <c r="Q1608" i="7"/>
  <c r="Q1609" i="7"/>
  <c r="Q1610" i="7"/>
  <c r="Q1611" i="7"/>
  <c r="Q1612" i="7"/>
  <c r="Q1613" i="7"/>
  <c r="Q1614" i="7"/>
  <c r="Q1615" i="7"/>
  <c r="Q1616" i="7"/>
  <c r="Q1617" i="7"/>
  <c r="Q1618" i="7"/>
  <c r="Q1619" i="7"/>
  <c r="Q1620" i="7"/>
  <c r="Q1621" i="7"/>
  <c r="Q1622" i="7"/>
  <c r="Q1623" i="7"/>
  <c r="Q1624" i="7"/>
  <c r="Q1625" i="7"/>
  <c r="Q1626" i="7"/>
  <c r="Q1627" i="7"/>
  <c r="Q1628" i="7"/>
  <c r="Q1629" i="7"/>
  <c r="Q1630" i="7"/>
  <c r="Q1631" i="7"/>
  <c r="Q1632" i="7"/>
  <c r="Q1633" i="7"/>
  <c r="Q1634" i="7"/>
  <c r="Q1635" i="7"/>
  <c r="Q1636" i="7"/>
  <c r="Q1637" i="7"/>
  <c r="Q1638" i="7"/>
  <c r="Q1639" i="7"/>
  <c r="Q1640" i="7"/>
  <c r="Q1641" i="7"/>
  <c r="Q1642" i="7"/>
  <c r="Q1643" i="7"/>
  <c r="Q1644" i="7"/>
  <c r="Q1645" i="7"/>
  <c r="Q1646" i="7"/>
  <c r="Q1647" i="7"/>
  <c r="Q1648" i="7"/>
  <c r="Q1649" i="7"/>
  <c r="Q1650" i="7"/>
  <c r="Q1651" i="7"/>
  <c r="Q1652" i="7"/>
  <c r="Q1653" i="7"/>
  <c r="Q1654" i="7"/>
  <c r="Q1655" i="7"/>
  <c r="Q1656" i="7"/>
  <c r="Q1657" i="7"/>
  <c r="Q1658" i="7"/>
  <c r="Q1659" i="7"/>
  <c r="Q1660" i="7"/>
  <c r="Q1661" i="7"/>
  <c r="Q1662" i="7"/>
  <c r="Q1663" i="7"/>
  <c r="Q1664" i="7"/>
  <c r="Q1665" i="7"/>
  <c r="Q1666" i="7"/>
  <c r="Q1667" i="7"/>
  <c r="Q1668" i="7"/>
  <c r="Q1669" i="7"/>
  <c r="Q1670" i="7"/>
  <c r="Q1671" i="7"/>
  <c r="Q1672" i="7"/>
  <c r="Q1673" i="7"/>
  <c r="Q1674" i="7"/>
  <c r="Q1675" i="7"/>
  <c r="Q1676" i="7"/>
  <c r="Q1677" i="7"/>
  <c r="Q1678" i="7"/>
  <c r="Q1679" i="7"/>
  <c r="Q1680" i="7"/>
  <c r="Q1681" i="7"/>
  <c r="Q1682" i="7"/>
  <c r="Q1683" i="7"/>
  <c r="Q1684" i="7"/>
  <c r="Q1685" i="7"/>
  <c r="Q1686" i="7"/>
  <c r="Q1687" i="7"/>
  <c r="Q1688" i="7"/>
  <c r="Q1689" i="7"/>
  <c r="Q1690" i="7"/>
  <c r="Q1691" i="7"/>
  <c r="Q1692" i="7"/>
  <c r="Q1693" i="7"/>
  <c r="Q1694" i="7"/>
  <c r="Q1695" i="7"/>
  <c r="Q1696" i="7"/>
  <c r="Q1697" i="7"/>
  <c r="Q1698" i="7"/>
  <c r="Q1699" i="7"/>
  <c r="Q1700" i="7"/>
  <c r="Q1701" i="7"/>
  <c r="Q1702" i="7"/>
  <c r="Q1703" i="7"/>
  <c r="Q1704" i="7"/>
  <c r="Q1705" i="7"/>
  <c r="Q1706" i="7"/>
  <c r="Q1707" i="7"/>
  <c r="Q1708" i="7"/>
  <c r="Q1709" i="7"/>
  <c r="Q1710" i="7"/>
  <c r="Q1711" i="7"/>
  <c r="Q1712" i="7"/>
  <c r="Q1713" i="7"/>
  <c r="Q1714" i="7"/>
  <c r="Q1715" i="7"/>
  <c r="Q1716" i="7"/>
  <c r="Q1717" i="7"/>
  <c r="Q1718" i="7"/>
  <c r="Q1719" i="7"/>
  <c r="Q1720" i="7"/>
  <c r="Q1721" i="7"/>
  <c r="Q1722" i="7"/>
  <c r="Q1723" i="7"/>
  <c r="Q1724" i="7"/>
  <c r="Q1725" i="7"/>
  <c r="Q1726" i="7"/>
  <c r="Q1727" i="7"/>
  <c r="Q1728" i="7"/>
  <c r="Q1729" i="7"/>
  <c r="Q1730" i="7"/>
  <c r="Q1731" i="7"/>
  <c r="Q1732" i="7"/>
  <c r="Q1733" i="7"/>
  <c r="Q1734" i="7"/>
  <c r="Q1735" i="7"/>
  <c r="Q1736" i="7"/>
  <c r="Q1737" i="7"/>
  <c r="Q1738" i="7"/>
  <c r="Q1739" i="7"/>
  <c r="Q1740" i="7"/>
  <c r="Q1741" i="7"/>
  <c r="Q1742" i="7"/>
  <c r="Q1743" i="7"/>
  <c r="Q1744" i="7"/>
  <c r="Q1745" i="7"/>
  <c r="Q1746" i="7"/>
  <c r="Q1747" i="7"/>
  <c r="Q1748" i="7"/>
  <c r="Q1749" i="7"/>
  <c r="Q1750" i="7"/>
  <c r="Q1751" i="7"/>
  <c r="Q1752" i="7"/>
  <c r="Q1753" i="7"/>
  <c r="Q1754" i="7"/>
  <c r="Q1755" i="7"/>
  <c r="Q1756" i="7"/>
  <c r="Q1757" i="7"/>
  <c r="Q1758" i="7"/>
  <c r="Q1759" i="7"/>
  <c r="Q1760" i="7"/>
  <c r="Q1761" i="7"/>
  <c r="Q1762" i="7"/>
  <c r="Q1763" i="7"/>
  <c r="Q1764" i="7"/>
  <c r="Q1765" i="7"/>
  <c r="Q1766" i="7"/>
  <c r="Q1767" i="7"/>
  <c r="Q1768" i="7"/>
  <c r="Q1769" i="7"/>
  <c r="Q1770" i="7"/>
  <c r="Q1771" i="7"/>
  <c r="Q1772" i="7"/>
  <c r="Q1773" i="7"/>
  <c r="Q1774" i="7"/>
  <c r="Q1775" i="7"/>
  <c r="Q1776" i="7"/>
  <c r="Q1777" i="7"/>
  <c r="Q1778" i="7"/>
  <c r="Q1779" i="7"/>
  <c r="Q1780" i="7"/>
  <c r="Q1781" i="7"/>
  <c r="Q1782" i="7"/>
  <c r="Q1783" i="7"/>
  <c r="Q1784" i="7"/>
  <c r="Q1785" i="7"/>
  <c r="Q1786" i="7"/>
  <c r="Q1787" i="7"/>
  <c r="Q1788" i="7"/>
  <c r="Q1789" i="7"/>
  <c r="Q1790" i="7"/>
  <c r="Q1791" i="7"/>
  <c r="Q1792" i="7"/>
  <c r="Q1793" i="7"/>
  <c r="Q1794" i="7"/>
  <c r="Q1795" i="7"/>
  <c r="Q1796" i="7"/>
  <c r="Q1797" i="7"/>
  <c r="Q1798" i="7"/>
  <c r="Q1799" i="7"/>
  <c r="Q1800" i="7"/>
  <c r="Q1801" i="7"/>
  <c r="Q1802" i="7"/>
  <c r="Q1803" i="7"/>
  <c r="Q1804" i="7"/>
  <c r="Q1805" i="7"/>
  <c r="Q1806" i="7"/>
  <c r="Q1807" i="7"/>
  <c r="Q1808" i="7"/>
  <c r="Q1809" i="7"/>
  <c r="Q1810" i="7"/>
  <c r="Q1811" i="7"/>
  <c r="Q1812" i="7"/>
  <c r="Q1813" i="7"/>
  <c r="Q1814" i="7"/>
  <c r="Q1815" i="7"/>
  <c r="Q1816" i="7"/>
  <c r="Q1817" i="7"/>
  <c r="Q1818" i="7"/>
  <c r="Q1819" i="7"/>
  <c r="Q1820" i="7"/>
  <c r="Q1821" i="7"/>
  <c r="Q1822" i="7"/>
  <c r="Q1823" i="7"/>
  <c r="Q1824" i="7"/>
  <c r="Q1825" i="7"/>
  <c r="Q1826" i="7"/>
  <c r="Q1827" i="7"/>
  <c r="Q1828" i="7"/>
  <c r="Q1829" i="7"/>
  <c r="Q1830" i="7"/>
  <c r="Q1831" i="7"/>
  <c r="Q1832" i="7"/>
  <c r="Q1833" i="7"/>
  <c r="Q1834" i="7"/>
  <c r="Q1835" i="7"/>
  <c r="Q1836" i="7"/>
  <c r="Q1837" i="7"/>
  <c r="Q1838" i="7"/>
  <c r="Q1839" i="7"/>
  <c r="Q1840" i="7"/>
  <c r="Q1841" i="7"/>
  <c r="Q1842" i="7"/>
  <c r="Q1843" i="7"/>
  <c r="Q1844" i="7"/>
  <c r="Q1845" i="7"/>
  <c r="Q1846" i="7"/>
  <c r="Q1847" i="7"/>
  <c r="Q1848" i="7"/>
  <c r="Q1849" i="7"/>
  <c r="Q1850" i="7"/>
  <c r="Q1851" i="7"/>
  <c r="Q1852" i="7"/>
  <c r="Q1853" i="7"/>
  <c r="Q1854" i="7"/>
  <c r="Q1855" i="7"/>
  <c r="Q1856" i="7"/>
  <c r="Q1857" i="7"/>
  <c r="Q1858" i="7"/>
  <c r="Q1859" i="7"/>
  <c r="Q1860" i="7"/>
  <c r="Q1861" i="7"/>
  <c r="Q1862" i="7"/>
  <c r="Q1863" i="7"/>
  <c r="Q1864" i="7"/>
  <c r="Q1865" i="7"/>
  <c r="Q1866" i="7"/>
  <c r="Q1867" i="7"/>
  <c r="Q1868" i="7"/>
  <c r="Q1869" i="7"/>
  <c r="Q1870" i="7"/>
  <c r="Q1871" i="7"/>
  <c r="Q1872" i="7"/>
  <c r="Q1873" i="7"/>
  <c r="Q1874" i="7"/>
  <c r="Q1875" i="7"/>
  <c r="Q1876" i="7"/>
  <c r="Q1877" i="7"/>
  <c r="Q1878" i="7"/>
  <c r="Q1879" i="7"/>
  <c r="Q1880" i="7"/>
  <c r="Q1881" i="7"/>
  <c r="Q1882" i="7"/>
  <c r="Q1883" i="7"/>
  <c r="Q1884" i="7"/>
  <c r="Q1885" i="7"/>
  <c r="Q1886" i="7"/>
  <c r="Q1887" i="7"/>
  <c r="Q1888" i="7"/>
  <c r="Q1889" i="7"/>
  <c r="Q1890" i="7"/>
  <c r="Q1891" i="7"/>
  <c r="Q1892" i="7"/>
  <c r="Q1893" i="7"/>
  <c r="Q1894" i="7"/>
  <c r="Q1895" i="7"/>
  <c r="Q1896" i="7"/>
  <c r="Q1897" i="7"/>
  <c r="Q1898" i="7"/>
  <c r="Q1899" i="7"/>
  <c r="Q1900" i="7"/>
  <c r="Q1901" i="7"/>
  <c r="Q1902" i="7"/>
  <c r="Q1903" i="7"/>
  <c r="Q1904" i="7"/>
  <c r="Q1905" i="7"/>
  <c r="Q1906" i="7"/>
  <c r="Q1907" i="7"/>
  <c r="Q1908" i="7"/>
  <c r="Q1909" i="7"/>
  <c r="Q1910" i="7"/>
  <c r="Q1911" i="7"/>
  <c r="Q1912" i="7"/>
  <c r="Q1913" i="7"/>
  <c r="Q1914" i="7"/>
  <c r="Q1915" i="7"/>
  <c r="Q1916" i="7"/>
  <c r="Q1917" i="7"/>
  <c r="Q1918" i="7"/>
  <c r="Q1919" i="7"/>
  <c r="Q1920" i="7"/>
  <c r="Q1921" i="7"/>
  <c r="Q1922" i="7"/>
  <c r="Q1923" i="7"/>
  <c r="Q1924" i="7"/>
  <c r="Q1925" i="7"/>
  <c r="Q1926" i="7"/>
  <c r="Q1927" i="7"/>
  <c r="Q1928" i="7"/>
  <c r="Q1929" i="7"/>
  <c r="Q1930" i="7"/>
  <c r="Q1931" i="7"/>
  <c r="Q1932" i="7"/>
  <c r="Q1933" i="7"/>
  <c r="Q1934" i="7"/>
  <c r="Q1935" i="7"/>
  <c r="Q1936" i="7"/>
  <c r="Q1937" i="7"/>
  <c r="Q1938" i="7"/>
  <c r="Q1939" i="7"/>
  <c r="Q1940" i="7"/>
  <c r="Q1941" i="7"/>
  <c r="Q1942" i="7"/>
  <c r="Q1943" i="7"/>
  <c r="Q1944" i="7"/>
  <c r="Q1945" i="7"/>
  <c r="Q1946" i="7"/>
  <c r="Q1947" i="7"/>
  <c r="Q1948" i="7"/>
  <c r="Q1949" i="7"/>
  <c r="Q1950" i="7"/>
  <c r="Q1951" i="7"/>
  <c r="Q1952" i="7"/>
  <c r="Q1953" i="7"/>
  <c r="Q1954" i="7"/>
  <c r="Q1955" i="7"/>
  <c r="Q1956" i="7"/>
  <c r="Q1957" i="7"/>
  <c r="Q1958" i="7"/>
  <c r="Q1959" i="7"/>
  <c r="Q1960" i="7"/>
  <c r="Q1961" i="7"/>
  <c r="Q1962" i="7"/>
  <c r="Q1963" i="7"/>
  <c r="Q1964" i="7"/>
  <c r="Q1965" i="7"/>
  <c r="Q1966" i="7"/>
  <c r="Q1967" i="7"/>
  <c r="Q1968" i="7"/>
  <c r="Q1969" i="7"/>
  <c r="Q1970" i="7"/>
  <c r="Q1971" i="7"/>
  <c r="Q1972" i="7"/>
  <c r="Q1973" i="7"/>
  <c r="Q1974" i="7"/>
  <c r="Q1975" i="7"/>
  <c r="Q1976" i="7"/>
  <c r="Q1977" i="7"/>
  <c r="Q1978" i="7"/>
  <c r="Q1979" i="7"/>
  <c r="Q1980" i="7"/>
  <c r="Q1981" i="7"/>
  <c r="Q1982" i="7"/>
  <c r="Q1983" i="7"/>
  <c r="Q1984" i="7"/>
  <c r="Q1985" i="7"/>
  <c r="Q1986" i="7"/>
  <c r="Q1987" i="7"/>
  <c r="Q1988" i="7"/>
  <c r="Q1989" i="7"/>
  <c r="Q1990" i="7"/>
  <c r="Q1991" i="7"/>
  <c r="Q1992" i="7"/>
  <c r="Q1993" i="7"/>
  <c r="Q1994" i="7"/>
  <c r="Q1995" i="7"/>
  <c r="Q1996" i="7"/>
  <c r="Q1997" i="7"/>
  <c r="Q1998" i="7"/>
  <c r="Q1999" i="7"/>
  <c r="Q2000" i="7"/>
  <c r="Q2001" i="7"/>
  <c r="Q2002" i="7"/>
  <c r="Q2003" i="7"/>
  <c r="Q2004" i="7"/>
  <c r="Q2005" i="7"/>
  <c r="Q2006" i="7"/>
  <c r="Q2007" i="7"/>
  <c r="Q2008" i="7"/>
  <c r="Q2009" i="7"/>
  <c r="Q2010" i="7"/>
  <c r="Q2011" i="7"/>
  <c r="Q2012" i="7"/>
  <c r="Q2013" i="7"/>
  <c r="Q2014" i="7"/>
  <c r="Q2015" i="7"/>
  <c r="Q2016" i="7"/>
  <c r="Q2017" i="7"/>
  <c r="Q2018" i="7"/>
  <c r="Q2019" i="7"/>
  <c r="Q2020" i="7"/>
  <c r="Q2021" i="7"/>
  <c r="Q2022" i="7"/>
  <c r="Q2023" i="7"/>
  <c r="Q2024" i="7"/>
  <c r="Q2025" i="7"/>
  <c r="Q2026" i="7"/>
  <c r="Q2027" i="7"/>
  <c r="Q2028" i="7"/>
  <c r="Q2029" i="7"/>
  <c r="Q2030" i="7"/>
  <c r="Q2031" i="7"/>
  <c r="Q2032" i="7"/>
  <c r="Q2033" i="7"/>
  <c r="Q2034" i="7"/>
  <c r="Q2035" i="7"/>
  <c r="Q2036" i="7"/>
  <c r="Q2037" i="7"/>
  <c r="Q2038" i="7"/>
  <c r="Q2039" i="7"/>
  <c r="Q2040" i="7"/>
  <c r="Q2041" i="7"/>
  <c r="Q2042" i="7"/>
  <c r="Q2043" i="7"/>
  <c r="Q2044" i="7"/>
  <c r="Q2045" i="7"/>
  <c r="Q2046" i="7"/>
  <c r="Q2047" i="7"/>
  <c r="Q2048" i="7"/>
  <c r="Q2049" i="7"/>
  <c r="Q2050" i="7"/>
  <c r="Q2051" i="7"/>
  <c r="Q2052" i="7"/>
  <c r="Q2053" i="7"/>
  <c r="Q2054" i="7"/>
  <c r="Q2055" i="7"/>
  <c r="Q2056" i="7"/>
  <c r="Q2057" i="7"/>
  <c r="Q2058" i="7"/>
  <c r="Q2059" i="7"/>
  <c r="Q2060" i="7"/>
  <c r="Q2061" i="7"/>
  <c r="Q2062" i="7"/>
  <c r="Q2063" i="7"/>
  <c r="Q2064" i="7"/>
  <c r="Q2065" i="7"/>
  <c r="Q2066" i="7"/>
  <c r="Q2067" i="7"/>
  <c r="Q2068" i="7"/>
  <c r="Q2069" i="7"/>
  <c r="Q2070" i="7"/>
  <c r="Q2071" i="7"/>
  <c r="Q2072" i="7"/>
  <c r="Q2073" i="7"/>
  <c r="Q2074" i="7"/>
  <c r="Q2075" i="7"/>
  <c r="Q2076" i="7"/>
  <c r="Q2077" i="7"/>
  <c r="Q2078" i="7"/>
  <c r="Q2079" i="7"/>
  <c r="Q2080" i="7"/>
  <c r="Q2081" i="7"/>
  <c r="Q2082" i="7"/>
  <c r="Q2083" i="7"/>
  <c r="Q2084" i="7"/>
  <c r="Q2085" i="7"/>
  <c r="Q2086" i="7"/>
  <c r="Q2087" i="7"/>
  <c r="Q2088" i="7"/>
  <c r="Q2089" i="7"/>
  <c r="Q2090" i="7"/>
  <c r="Q2091" i="7"/>
  <c r="Q2092" i="7"/>
  <c r="Q2093" i="7"/>
  <c r="Q2094" i="7"/>
  <c r="Q2095" i="7"/>
  <c r="Q2096" i="7"/>
  <c r="Q2097" i="7"/>
  <c r="Q2098" i="7"/>
  <c r="Q2099" i="7"/>
  <c r="Q2100" i="7"/>
  <c r="Q2101" i="7"/>
  <c r="Q2102" i="7"/>
  <c r="Q2103" i="7"/>
  <c r="Q2104" i="7"/>
  <c r="Q2105" i="7"/>
  <c r="Q2106" i="7"/>
  <c r="Q2107" i="7"/>
  <c r="Q2108" i="7"/>
  <c r="Q2109" i="7"/>
  <c r="Q2110" i="7"/>
  <c r="Q2111" i="7"/>
  <c r="Q2112" i="7"/>
  <c r="Q2113" i="7"/>
  <c r="Q2114" i="7"/>
  <c r="Q2115" i="7"/>
  <c r="Q2116" i="7"/>
  <c r="Q2117" i="7"/>
  <c r="Q2118" i="7"/>
  <c r="Q2119" i="7"/>
  <c r="Q2120" i="7"/>
  <c r="Q2121" i="7"/>
  <c r="Q2122" i="7"/>
  <c r="Q2123" i="7"/>
  <c r="Q2124" i="7"/>
  <c r="Q2125" i="7"/>
  <c r="Q2126" i="7"/>
  <c r="Q2127" i="7"/>
  <c r="Q2128" i="7"/>
  <c r="Q2129" i="7"/>
  <c r="Q2130" i="7"/>
  <c r="Q2131" i="7"/>
  <c r="Q2132" i="7"/>
  <c r="Q2133" i="7"/>
  <c r="Q2134" i="7"/>
  <c r="Q2135" i="7"/>
  <c r="Q2136" i="7"/>
  <c r="Q2137" i="7"/>
  <c r="Q2138" i="7"/>
  <c r="Q2139" i="7"/>
  <c r="Q2140" i="7"/>
  <c r="Q2141" i="7"/>
  <c r="Q2142" i="7"/>
  <c r="Q2143" i="7"/>
  <c r="Q2144" i="7"/>
  <c r="Q2145" i="7"/>
  <c r="Q2146" i="7"/>
  <c r="Q2147" i="7"/>
  <c r="Q2148" i="7"/>
  <c r="Q2149" i="7"/>
  <c r="Q2150" i="7"/>
  <c r="Q2151" i="7"/>
  <c r="Q2152" i="7"/>
  <c r="Q2153" i="7"/>
  <c r="Q2154" i="7"/>
  <c r="Q2155" i="7"/>
  <c r="Q2156" i="7"/>
  <c r="Q2157" i="7"/>
  <c r="Q2158" i="7"/>
  <c r="Q2159" i="7"/>
  <c r="Q2160" i="7"/>
  <c r="Q2161" i="7"/>
  <c r="Q2162" i="7"/>
  <c r="Q2163" i="7"/>
  <c r="Q2164" i="7"/>
  <c r="Q2165" i="7"/>
  <c r="Q2166" i="7"/>
  <c r="Q2167" i="7"/>
  <c r="Q2168" i="7"/>
  <c r="Q2169" i="7"/>
  <c r="Q2170" i="7"/>
  <c r="Q2171" i="7"/>
  <c r="Q2172" i="7"/>
  <c r="Q2173" i="7"/>
  <c r="Q2174" i="7"/>
  <c r="Q2175" i="7"/>
  <c r="Q2176" i="7"/>
  <c r="Q2177" i="7"/>
  <c r="Q2178" i="7"/>
  <c r="Q2179" i="7"/>
  <c r="Q2180" i="7"/>
  <c r="Q2181" i="7"/>
  <c r="Q2182" i="7"/>
  <c r="Q2183" i="7"/>
  <c r="Q2184" i="7"/>
  <c r="Q2185" i="7"/>
  <c r="Q2186" i="7"/>
  <c r="Q2187" i="7"/>
  <c r="Q2188" i="7"/>
  <c r="Q2189" i="7"/>
  <c r="Q2190" i="7"/>
  <c r="Q2191" i="7"/>
  <c r="Q2192" i="7"/>
  <c r="Q2193" i="7"/>
  <c r="Q2194" i="7"/>
  <c r="Q2195" i="7"/>
  <c r="Q2196" i="7"/>
  <c r="Q2197" i="7"/>
  <c r="Q2198" i="7"/>
  <c r="Q2199" i="7"/>
  <c r="Q2200" i="7"/>
  <c r="Q2201" i="7"/>
  <c r="Q2202" i="7"/>
  <c r="Q2203" i="7"/>
  <c r="Q2204" i="7"/>
  <c r="Q2205" i="7"/>
  <c r="Q2206" i="7"/>
  <c r="Q2207" i="7"/>
  <c r="Q2208" i="7"/>
  <c r="Q2209" i="7"/>
  <c r="Q2210" i="7"/>
  <c r="Q2211" i="7"/>
  <c r="Q2212" i="7"/>
  <c r="Q2213" i="7"/>
  <c r="Q2214" i="7"/>
  <c r="Q2215" i="7"/>
  <c r="Q2216" i="7"/>
  <c r="Q2217" i="7"/>
  <c r="Q2218" i="7"/>
  <c r="Q2219" i="7"/>
  <c r="Q2220" i="7"/>
  <c r="Q2221" i="7"/>
  <c r="Q2222" i="7"/>
  <c r="Q2223" i="7"/>
  <c r="Q2224" i="7"/>
  <c r="Q2225" i="7"/>
  <c r="Q2226" i="7"/>
  <c r="Q2227" i="7"/>
  <c r="Q2228" i="7"/>
  <c r="Q2229" i="7"/>
  <c r="Q2230" i="7"/>
  <c r="Q2231" i="7"/>
  <c r="Q2232" i="7"/>
  <c r="Q2233" i="7"/>
  <c r="Q2234" i="7"/>
  <c r="Q2235" i="7"/>
  <c r="Q2236" i="7"/>
  <c r="Q2237" i="7"/>
  <c r="Q2238" i="7"/>
  <c r="Q2239" i="7"/>
  <c r="Q2240" i="7"/>
  <c r="Q2241" i="7"/>
  <c r="Q2242" i="7"/>
  <c r="Q2243" i="7"/>
  <c r="Q2244" i="7"/>
  <c r="Q2245" i="7"/>
  <c r="Q2246" i="7"/>
  <c r="Q2247" i="7"/>
  <c r="Q2248" i="7"/>
  <c r="Q2249" i="7"/>
  <c r="Q2250" i="7"/>
  <c r="Q2251" i="7"/>
  <c r="Q2252" i="7"/>
  <c r="Q2253" i="7"/>
  <c r="Q2254" i="7"/>
  <c r="Q2255" i="7"/>
  <c r="Q2256" i="7"/>
  <c r="Q2257" i="7"/>
  <c r="Q2258" i="7"/>
  <c r="Q2259" i="7"/>
  <c r="Q2260" i="7"/>
  <c r="Q2261" i="7"/>
  <c r="Q2262" i="7"/>
  <c r="Q2263" i="7"/>
  <c r="Q2264" i="7"/>
  <c r="Q2265" i="7"/>
  <c r="Q2266" i="7"/>
  <c r="Q2267" i="7"/>
  <c r="Q2268" i="7"/>
  <c r="Q2269" i="7"/>
  <c r="Q2270" i="7"/>
  <c r="Q2271" i="7"/>
  <c r="Q2272" i="7"/>
  <c r="Q2273" i="7"/>
  <c r="Q2274" i="7"/>
  <c r="Q2275" i="7"/>
  <c r="Q2276" i="7"/>
  <c r="Q2277" i="7"/>
  <c r="Q2278" i="7"/>
  <c r="Q2279" i="7"/>
  <c r="Q2280" i="7"/>
  <c r="Q2281" i="7"/>
  <c r="Q2282" i="7"/>
  <c r="Q2283" i="7"/>
  <c r="Q2284" i="7"/>
  <c r="Q2285" i="7"/>
  <c r="Q2286" i="7"/>
  <c r="Q2287" i="7"/>
  <c r="Q2288" i="7"/>
  <c r="Q2289" i="7"/>
  <c r="Q2290" i="7"/>
  <c r="Q2291" i="7"/>
  <c r="Q2292" i="7"/>
  <c r="Q2293" i="7"/>
  <c r="Q2294" i="7"/>
  <c r="Q2295" i="7"/>
  <c r="Q2296" i="7"/>
  <c r="Q2297" i="7"/>
  <c r="Q2298" i="7"/>
  <c r="Q2299" i="7"/>
  <c r="Q2300" i="7"/>
  <c r="Q2301" i="7"/>
  <c r="Q2302" i="7"/>
  <c r="Q2303" i="7"/>
  <c r="Q2304" i="7"/>
  <c r="Q2305" i="7"/>
  <c r="Q2306" i="7"/>
  <c r="Q2307" i="7"/>
  <c r="Q2308" i="7"/>
  <c r="Q2309" i="7"/>
  <c r="Q2310" i="7"/>
  <c r="Q2311" i="7"/>
  <c r="Q2312" i="7"/>
  <c r="Q2313" i="7"/>
  <c r="Q2314" i="7"/>
  <c r="Q2315" i="7"/>
  <c r="Q2316" i="7"/>
  <c r="Q2317" i="7"/>
  <c r="Q2318" i="7"/>
  <c r="Q2319" i="7"/>
  <c r="Q2320" i="7"/>
  <c r="Q2321" i="7"/>
  <c r="Q2322" i="7"/>
  <c r="Q2323" i="7"/>
  <c r="Q2324" i="7"/>
  <c r="Q2325" i="7"/>
  <c r="Q2326" i="7"/>
  <c r="Q2327" i="7"/>
  <c r="Q2328" i="7"/>
  <c r="Q2329" i="7"/>
  <c r="Q2330" i="7"/>
  <c r="Q2331" i="7"/>
  <c r="Q2332" i="7"/>
  <c r="Q2333" i="7"/>
  <c r="Q2334" i="7"/>
  <c r="Q2335" i="7"/>
  <c r="Q2336" i="7"/>
  <c r="Q2337" i="7"/>
  <c r="Q2338" i="7"/>
  <c r="Q2339" i="7"/>
  <c r="Q2340" i="7"/>
  <c r="Q2341" i="7"/>
  <c r="Q2342" i="7"/>
  <c r="Q2343" i="7"/>
  <c r="Q2344" i="7"/>
  <c r="Q2345" i="7"/>
  <c r="Q2346" i="7"/>
  <c r="Q2347" i="7"/>
  <c r="Q2348" i="7"/>
  <c r="Q2349" i="7"/>
  <c r="Q2350" i="7"/>
  <c r="Q2351" i="7"/>
  <c r="Q2352" i="7"/>
  <c r="Q2353" i="7"/>
  <c r="Q2354" i="7"/>
  <c r="Q2355" i="7"/>
  <c r="Q2356" i="7"/>
  <c r="Q2357" i="7"/>
  <c r="Q2358" i="7"/>
  <c r="Q2359" i="7"/>
  <c r="Q2360" i="7"/>
  <c r="Q2361" i="7"/>
  <c r="Q2362" i="7"/>
  <c r="Q2363" i="7"/>
  <c r="Q2364" i="7"/>
  <c r="Q2365" i="7"/>
  <c r="Q2366" i="7"/>
  <c r="Q2367" i="7"/>
  <c r="Q2368" i="7"/>
  <c r="Q2369" i="7"/>
  <c r="Q2370" i="7"/>
  <c r="Q2371" i="7"/>
  <c r="Q2372" i="7"/>
  <c r="Q2373" i="7"/>
  <c r="Q2374" i="7"/>
  <c r="Q2375" i="7"/>
  <c r="Q2376" i="7"/>
  <c r="Q2377" i="7"/>
  <c r="Q2378" i="7"/>
  <c r="Q2379" i="7"/>
  <c r="Q2380" i="7"/>
  <c r="Q2381" i="7"/>
  <c r="Q2382" i="7"/>
  <c r="Q2383" i="7"/>
  <c r="Q2384" i="7"/>
  <c r="Q2385" i="7"/>
  <c r="Q2386" i="7"/>
  <c r="Q2387" i="7"/>
  <c r="Q2388" i="7"/>
  <c r="Q2389" i="7"/>
  <c r="Q2390" i="7"/>
  <c r="Q2391" i="7"/>
  <c r="Q2392" i="7"/>
  <c r="Q2393" i="7"/>
  <c r="Q2394" i="7"/>
  <c r="Q2395" i="7"/>
  <c r="Q2396" i="7"/>
  <c r="Q2397" i="7"/>
  <c r="Q2398" i="7"/>
  <c r="Q2399" i="7"/>
  <c r="Q2400" i="7"/>
  <c r="Q2401" i="7"/>
  <c r="Q2402" i="7"/>
  <c r="Q2403" i="7"/>
  <c r="Q2404" i="7"/>
  <c r="Q2405" i="7"/>
  <c r="Q2406" i="7"/>
  <c r="Q2407" i="7"/>
  <c r="Q2408" i="7"/>
  <c r="Q2409" i="7"/>
  <c r="Q2410" i="7"/>
  <c r="Q2411" i="7"/>
  <c r="Q2412" i="7"/>
  <c r="Q2413" i="7"/>
  <c r="Q2414" i="7"/>
  <c r="Q2415" i="7"/>
  <c r="Q2416" i="7"/>
  <c r="Q2417" i="7"/>
  <c r="Q2418" i="7"/>
  <c r="Q2419" i="7"/>
  <c r="Q2420" i="7"/>
  <c r="Q2421" i="7"/>
  <c r="Q2422" i="7"/>
  <c r="Q2423" i="7"/>
  <c r="Q2424" i="7"/>
  <c r="Q2425" i="7"/>
  <c r="Q2426" i="7"/>
  <c r="Q2427" i="7"/>
  <c r="Q2428" i="7"/>
  <c r="Q2429" i="7"/>
  <c r="Q2430" i="7"/>
  <c r="Q2431" i="7"/>
  <c r="Q2432" i="7"/>
  <c r="Q2433" i="7"/>
  <c r="Q2434" i="7"/>
  <c r="Q2435" i="7"/>
  <c r="Q2436" i="7"/>
  <c r="Q2437" i="7"/>
  <c r="Q2438" i="7"/>
  <c r="Q2439" i="7"/>
  <c r="Q2440" i="7"/>
  <c r="Q2441" i="7"/>
  <c r="Q2442" i="7"/>
  <c r="Q2443" i="7"/>
  <c r="Q2444" i="7"/>
  <c r="Q2445" i="7"/>
  <c r="Q2446" i="7"/>
  <c r="Q2447" i="7"/>
  <c r="Q2448" i="7"/>
  <c r="Q2449" i="7"/>
  <c r="Q2450" i="7"/>
  <c r="Q2451" i="7"/>
  <c r="Q2452" i="7"/>
  <c r="Q2453" i="7"/>
  <c r="Q2454" i="7"/>
  <c r="Q2455" i="7"/>
  <c r="Q2456" i="7"/>
  <c r="Q2457" i="7"/>
  <c r="Q2458" i="7"/>
  <c r="Q2459" i="7"/>
  <c r="Q2460" i="7"/>
  <c r="Q2461" i="7"/>
  <c r="Q2462" i="7"/>
  <c r="Q2463" i="7"/>
  <c r="Q2464" i="7"/>
  <c r="Q2465" i="7"/>
  <c r="Q2466" i="7"/>
  <c r="Q2467" i="7"/>
  <c r="Q2468" i="7"/>
  <c r="Q2469" i="7"/>
  <c r="Q2470" i="7"/>
  <c r="Q2471" i="7"/>
  <c r="Q2472" i="7"/>
  <c r="Q2473" i="7"/>
  <c r="Q2474" i="7"/>
  <c r="Q2475" i="7"/>
  <c r="Q2476" i="7"/>
  <c r="Q2477" i="7"/>
  <c r="Q2478" i="7"/>
  <c r="Q2479" i="7"/>
  <c r="Q2480" i="7"/>
  <c r="Q2481" i="7"/>
  <c r="Q2482" i="7"/>
  <c r="Q2483" i="7"/>
  <c r="Q2484" i="7"/>
  <c r="Q2485" i="7"/>
  <c r="Q2486" i="7"/>
  <c r="Q2487" i="7"/>
  <c r="Q2488" i="7"/>
  <c r="Q2489" i="7"/>
  <c r="Q2490" i="7"/>
  <c r="Q2491" i="7"/>
  <c r="Q2492" i="7"/>
  <c r="Q2493" i="7"/>
  <c r="Q2494" i="7"/>
  <c r="Q2495" i="7"/>
  <c r="Q2496" i="7"/>
  <c r="Q2497" i="7"/>
  <c r="Q2498" i="7"/>
  <c r="Q2499" i="7"/>
  <c r="Q2500" i="7"/>
  <c r="Q2501" i="7"/>
  <c r="Q2502" i="7"/>
  <c r="Q2503" i="7"/>
  <c r="Q2504" i="7"/>
  <c r="Q2505" i="7"/>
  <c r="Q2506" i="7"/>
  <c r="Q2507" i="7"/>
  <c r="Q2508" i="7"/>
  <c r="Q2509" i="7"/>
  <c r="Q2510" i="7"/>
  <c r="Q2511" i="7"/>
  <c r="Q2512" i="7"/>
  <c r="Q2513" i="7"/>
  <c r="Q2514" i="7"/>
  <c r="Q2515" i="7"/>
  <c r="Q2516" i="7"/>
  <c r="Q2517" i="7"/>
  <c r="Q2518" i="7"/>
  <c r="Q2519" i="7"/>
  <c r="Q2520" i="7"/>
  <c r="Q2521" i="7"/>
  <c r="Q2522" i="7"/>
  <c r="Q2523" i="7"/>
  <c r="Q2524" i="7"/>
  <c r="Q2525" i="7"/>
  <c r="Q2526" i="7"/>
  <c r="Q2527" i="7"/>
  <c r="Q2528" i="7"/>
  <c r="Q2529" i="7"/>
  <c r="Q2530" i="7"/>
  <c r="Q2531" i="7"/>
  <c r="Q2532" i="7"/>
  <c r="Q2533" i="7"/>
  <c r="Q2534" i="7"/>
  <c r="Q2535" i="7"/>
  <c r="Q2536" i="7"/>
  <c r="Q2537" i="7"/>
  <c r="Q2538" i="7"/>
  <c r="Q2539" i="7"/>
  <c r="Q2540" i="7"/>
  <c r="Q2541" i="7"/>
  <c r="Q2542" i="7"/>
  <c r="Q2543" i="7"/>
  <c r="Q2544" i="7"/>
  <c r="Q2545" i="7"/>
  <c r="Q2546" i="7"/>
  <c r="Q2547" i="7"/>
  <c r="Q2548" i="7"/>
  <c r="Q2549" i="7"/>
  <c r="Q2550" i="7"/>
  <c r="Q2551" i="7"/>
  <c r="Q2552" i="7"/>
  <c r="Q2553" i="7"/>
  <c r="Q2554" i="7"/>
  <c r="Q2555" i="7"/>
  <c r="Q2556" i="7"/>
  <c r="Q2557" i="7"/>
  <c r="Q2558" i="7"/>
  <c r="Q2559" i="7"/>
  <c r="Q2560" i="7"/>
  <c r="Q2561" i="7"/>
  <c r="Q2562" i="7"/>
  <c r="Q2563" i="7"/>
  <c r="Q2564" i="7"/>
  <c r="Q2565" i="7"/>
  <c r="Q2566" i="7"/>
  <c r="Q2567" i="7"/>
  <c r="Q2568" i="7"/>
  <c r="Q2569" i="7"/>
  <c r="Q2570" i="7"/>
  <c r="Q2571" i="7"/>
  <c r="Q2572" i="7"/>
  <c r="Q2573" i="7"/>
  <c r="Q2574" i="7"/>
  <c r="Q2575" i="7"/>
  <c r="Q2576" i="7"/>
  <c r="Q2577" i="7"/>
  <c r="Q2578" i="7"/>
  <c r="Q2579" i="7"/>
  <c r="Q2580" i="7"/>
  <c r="Q2581" i="7"/>
  <c r="Q2582" i="7"/>
  <c r="Q2583" i="7"/>
  <c r="Q2584" i="7"/>
  <c r="Q2585" i="7"/>
  <c r="Q2586" i="7"/>
  <c r="Q2587" i="7"/>
  <c r="Q2588" i="7"/>
  <c r="Q2589" i="7"/>
  <c r="Q2590" i="7"/>
  <c r="Q2591" i="7"/>
  <c r="Q2592" i="7"/>
  <c r="Q2593" i="7"/>
  <c r="Q2594" i="7"/>
  <c r="Q2595" i="7"/>
  <c r="Q2596" i="7"/>
  <c r="Q2597" i="7"/>
  <c r="Q2598" i="7"/>
  <c r="Q2599" i="7"/>
  <c r="Q2600" i="7"/>
  <c r="Q2601" i="7"/>
  <c r="Q2602" i="7"/>
  <c r="Q2603" i="7"/>
  <c r="Q2604" i="7"/>
  <c r="Q2605" i="7"/>
  <c r="Q2606" i="7"/>
  <c r="Q2607" i="7"/>
  <c r="Q2608" i="7"/>
  <c r="Q2609" i="7"/>
  <c r="Q2610" i="7"/>
  <c r="Q2611" i="7"/>
  <c r="Q2612" i="7"/>
  <c r="Q2613" i="7"/>
  <c r="Q2614" i="7"/>
  <c r="Q2615" i="7"/>
  <c r="Q2616" i="7"/>
  <c r="Q2617" i="7"/>
  <c r="Q2618" i="7"/>
  <c r="Q2619" i="7"/>
  <c r="Q2620" i="7"/>
  <c r="Q2621" i="7"/>
  <c r="Q2622" i="7"/>
  <c r="Q2623" i="7"/>
  <c r="Q2624" i="7"/>
  <c r="Q2625" i="7"/>
  <c r="Q2626" i="7"/>
  <c r="Q2627" i="7"/>
  <c r="Q2628" i="7"/>
  <c r="Q2629" i="7"/>
  <c r="Q2630" i="7"/>
  <c r="Q2631" i="7"/>
  <c r="Q2632" i="7"/>
  <c r="Q2633" i="7"/>
  <c r="Q2634" i="7"/>
  <c r="Q2635" i="7"/>
  <c r="Q2636" i="7"/>
  <c r="Q2637" i="7"/>
  <c r="Q2638" i="7"/>
  <c r="Q2639" i="7"/>
  <c r="Q2640" i="7"/>
  <c r="Q2641" i="7"/>
  <c r="Q2642" i="7"/>
  <c r="Q2643" i="7"/>
  <c r="Q2644" i="7"/>
  <c r="Q2645" i="7"/>
  <c r="Q2646" i="7"/>
  <c r="Q2647" i="7"/>
  <c r="Q2648" i="7"/>
  <c r="Q2649" i="7"/>
  <c r="Q2650" i="7"/>
  <c r="Q2651" i="7"/>
  <c r="Q2652" i="7"/>
  <c r="Q2653" i="7"/>
  <c r="Q2654" i="7"/>
  <c r="Q2655" i="7"/>
  <c r="Q2656" i="7"/>
  <c r="Q2657" i="7"/>
  <c r="Q2658" i="7"/>
  <c r="Q2659" i="7"/>
  <c r="Q2660" i="7"/>
  <c r="Q2661" i="7"/>
  <c r="Q2662" i="7"/>
  <c r="Q2663" i="7"/>
  <c r="Q2664" i="7"/>
  <c r="Q2665" i="7"/>
  <c r="Q2666" i="7"/>
  <c r="Q2667" i="7"/>
  <c r="Q2668" i="7"/>
  <c r="Q2669" i="7"/>
  <c r="Q2670" i="7"/>
  <c r="Q2671" i="7"/>
  <c r="Q2672" i="7"/>
  <c r="Q2673" i="7"/>
  <c r="Q2674" i="7"/>
  <c r="Q2675" i="7"/>
  <c r="Q2676" i="7"/>
  <c r="Q2677" i="7"/>
  <c r="Q2678" i="7"/>
  <c r="Q2679" i="7"/>
  <c r="Q2680" i="7"/>
  <c r="Q2681" i="7"/>
  <c r="Q2682" i="7"/>
  <c r="Q2683" i="7"/>
  <c r="Q2684" i="7"/>
  <c r="Q2685" i="7"/>
  <c r="Q2686" i="7"/>
  <c r="Q2687" i="7"/>
  <c r="Q2688" i="7"/>
  <c r="Q2689" i="7"/>
  <c r="Q2690" i="7"/>
  <c r="Q2691" i="7"/>
  <c r="Q2692" i="7"/>
  <c r="Q2693" i="7"/>
  <c r="Q2694" i="7"/>
  <c r="Q2695" i="7"/>
  <c r="Q2696" i="7"/>
  <c r="Q2697" i="7"/>
  <c r="Q2698" i="7"/>
  <c r="Q2699" i="7"/>
  <c r="Q2700" i="7"/>
  <c r="Q2701" i="7"/>
  <c r="Q2702" i="7"/>
  <c r="Q2703" i="7"/>
  <c r="Q2704" i="7"/>
  <c r="Q2705" i="7"/>
  <c r="Q2706" i="7"/>
  <c r="Q2707" i="7"/>
  <c r="Q2708" i="7"/>
  <c r="Q2709" i="7"/>
  <c r="Q2710" i="7"/>
  <c r="Q2711" i="7"/>
  <c r="Q2712" i="7"/>
  <c r="Q2713" i="7"/>
  <c r="Q2714" i="7"/>
  <c r="Q2715" i="7"/>
  <c r="Q2716" i="7"/>
  <c r="Q2717" i="7"/>
  <c r="Q2718" i="7"/>
  <c r="Q2719" i="7"/>
  <c r="Q2720" i="7"/>
  <c r="Q2721" i="7"/>
  <c r="Q2722" i="7"/>
  <c r="Q2723" i="7"/>
  <c r="Q2724" i="7"/>
  <c r="Q2725" i="7"/>
  <c r="Q2726" i="7"/>
  <c r="Q2727" i="7"/>
  <c r="Q2728" i="7"/>
  <c r="Q2729" i="7"/>
  <c r="Q2730" i="7"/>
  <c r="Q2731" i="7"/>
  <c r="Q2732" i="7"/>
  <c r="Q2733" i="7"/>
  <c r="Q2734" i="7"/>
  <c r="Q2735" i="7"/>
  <c r="Q2736" i="7"/>
  <c r="Q2737" i="7"/>
  <c r="Q2738" i="7"/>
  <c r="Q2739" i="7"/>
  <c r="Q2740" i="7"/>
  <c r="Q2741" i="7"/>
  <c r="Q2742" i="7"/>
  <c r="Q2743" i="7"/>
  <c r="Q2744" i="7"/>
  <c r="Q2745" i="7"/>
  <c r="Q2746" i="7"/>
  <c r="Q2747" i="7"/>
  <c r="Q2748" i="7"/>
  <c r="Q2749" i="7"/>
  <c r="Q2750" i="7"/>
  <c r="Q2751" i="7"/>
  <c r="Q2752" i="7"/>
  <c r="Q2753" i="7"/>
  <c r="Q2754" i="7"/>
  <c r="Q2755" i="7"/>
  <c r="Q2756" i="7"/>
  <c r="Q2757" i="7"/>
  <c r="Q2758" i="7"/>
  <c r="Q2759" i="7"/>
  <c r="Q2760" i="7"/>
  <c r="Q2761" i="7"/>
  <c r="Q2762" i="7"/>
  <c r="Q2763" i="7"/>
  <c r="Q2764" i="7"/>
  <c r="Q2765" i="7"/>
  <c r="Q2766" i="7"/>
  <c r="Q2767" i="7"/>
  <c r="Q2768" i="7"/>
  <c r="Q2769" i="7"/>
  <c r="Q2770" i="7"/>
  <c r="Q2771" i="7"/>
  <c r="Q2772" i="7"/>
  <c r="Q2773" i="7"/>
  <c r="Q2774" i="7"/>
  <c r="Q2775" i="7"/>
  <c r="Q2776" i="7"/>
  <c r="Q2777" i="7"/>
  <c r="Q2778" i="7"/>
  <c r="Q2779" i="7"/>
  <c r="Q2780" i="7"/>
  <c r="Q2781" i="7"/>
  <c r="Q2782" i="7"/>
  <c r="Q2783" i="7"/>
  <c r="Q2784" i="7"/>
  <c r="Q2785" i="7"/>
  <c r="Q2786" i="7"/>
  <c r="Q2787" i="7"/>
  <c r="Q2788" i="7"/>
  <c r="Q2789" i="7"/>
  <c r="Q2790" i="7"/>
  <c r="Q2791" i="7"/>
  <c r="Q2792" i="7"/>
  <c r="Q2793" i="7"/>
  <c r="Q2794" i="7"/>
  <c r="Q2795" i="7"/>
  <c r="Q2796" i="7"/>
  <c r="Q2797" i="7"/>
  <c r="Q2798" i="7"/>
  <c r="Q2799" i="7"/>
  <c r="Q2800" i="7"/>
  <c r="Q2801" i="7"/>
  <c r="Q2802" i="7"/>
  <c r="Q2803" i="7"/>
  <c r="Q2804" i="7"/>
  <c r="Q2805" i="7"/>
  <c r="Q2806" i="7"/>
  <c r="Q2807" i="7"/>
  <c r="Q2808" i="7"/>
  <c r="Q2809" i="7"/>
  <c r="Q2810" i="7"/>
  <c r="Q2811" i="7"/>
  <c r="Q2812" i="7"/>
  <c r="Q2813" i="7"/>
  <c r="Q2814" i="7"/>
  <c r="Q2815" i="7"/>
  <c r="Q2816" i="7"/>
  <c r="Q2817" i="7"/>
  <c r="Q2818" i="7"/>
  <c r="Q2819" i="7"/>
  <c r="Q2820" i="7"/>
  <c r="Q2821" i="7"/>
  <c r="Q2822" i="7"/>
  <c r="Q2823" i="7"/>
  <c r="Q2824" i="7"/>
  <c r="Q2825" i="7"/>
  <c r="Q2826" i="7"/>
  <c r="Q2827" i="7"/>
  <c r="Q2828" i="7"/>
  <c r="Q2829" i="7"/>
  <c r="Q2830" i="7"/>
  <c r="Q2831" i="7"/>
  <c r="Q2832" i="7"/>
  <c r="Q2833" i="7"/>
  <c r="Q2834" i="7"/>
  <c r="Q2835" i="7"/>
  <c r="Q2836" i="7"/>
  <c r="Q2837" i="7"/>
  <c r="Q2838" i="7"/>
  <c r="Q2839" i="7"/>
  <c r="Q2840" i="7"/>
  <c r="Q2841" i="7"/>
  <c r="Q2842" i="7"/>
  <c r="Q2843" i="7"/>
  <c r="Q2844" i="7"/>
  <c r="Q2845" i="7"/>
  <c r="Q2846" i="7"/>
  <c r="Q2847" i="7"/>
  <c r="Q2848" i="7"/>
  <c r="Q2849" i="7"/>
  <c r="Q2850" i="7"/>
  <c r="Q2851" i="7"/>
  <c r="Q2852" i="7"/>
  <c r="Q2853" i="7"/>
  <c r="Q2854" i="7"/>
  <c r="Q2855" i="7"/>
  <c r="Q2856" i="7"/>
  <c r="Q2857" i="7"/>
  <c r="Q2858" i="7"/>
  <c r="Q2859" i="7"/>
  <c r="Q2860" i="7"/>
  <c r="Q2861" i="7"/>
  <c r="Q2862" i="7"/>
  <c r="Q2863" i="7"/>
  <c r="Q2864" i="7"/>
  <c r="Q2865" i="7"/>
  <c r="Q2866" i="7"/>
  <c r="Q2867" i="7"/>
  <c r="Q2868" i="7"/>
  <c r="Q2869" i="7"/>
  <c r="Q2870" i="7"/>
  <c r="Q2871" i="7"/>
  <c r="Q2872" i="7"/>
  <c r="Q2873" i="7"/>
  <c r="Q2874" i="7"/>
  <c r="Q2875" i="7"/>
  <c r="Q2876" i="7"/>
  <c r="Q2877" i="7"/>
  <c r="Q2878" i="7"/>
  <c r="Q2879" i="7"/>
  <c r="Q2880" i="7"/>
  <c r="Q2881" i="7"/>
  <c r="Q2882" i="7"/>
  <c r="Q2883" i="7"/>
  <c r="Q2884" i="7"/>
  <c r="Q2885" i="7"/>
  <c r="Q2886" i="7"/>
  <c r="Q2887" i="7"/>
  <c r="Q2888" i="7"/>
  <c r="Q2889" i="7"/>
  <c r="Q2890" i="7"/>
  <c r="Q2891" i="7"/>
  <c r="Q2892" i="7"/>
  <c r="Q2893" i="7"/>
  <c r="Q2894" i="7"/>
  <c r="Q2895" i="7"/>
  <c r="Q2896" i="7"/>
  <c r="Q2897" i="7"/>
  <c r="Q2898" i="7"/>
  <c r="Q2899" i="7"/>
  <c r="Q2900" i="7"/>
  <c r="Q2901" i="7"/>
  <c r="Q2902" i="7"/>
  <c r="Q2903" i="7"/>
  <c r="Q2904" i="7"/>
  <c r="Q2905" i="7"/>
  <c r="Q2906" i="7"/>
  <c r="Q2907" i="7"/>
  <c r="Q2908" i="7"/>
  <c r="Q2909" i="7"/>
  <c r="Q2910" i="7"/>
  <c r="Q2911" i="7"/>
  <c r="Q2912" i="7"/>
  <c r="Q2913" i="7"/>
  <c r="Q2914" i="7"/>
  <c r="Q2915" i="7"/>
  <c r="Q2916" i="7"/>
  <c r="Q2917" i="7"/>
  <c r="Q2918" i="7"/>
  <c r="Q2919" i="7"/>
  <c r="Q2920" i="7"/>
  <c r="Q2921" i="7"/>
  <c r="Q2922" i="7"/>
  <c r="Q2923" i="7"/>
  <c r="Q2924" i="7"/>
  <c r="Q2925" i="7"/>
  <c r="Q2926" i="7"/>
  <c r="Q2927" i="7"/>
  <c r="Q2928" i="7"/>
  <c r="Q2929" i="7"/>
  <c r="Q2930" i="7"/>
  <c r="Q2931" i="7"/>
  <c r="Q2932" i="7"/>
  <c r="Q2933" i="7"/>
  <c r="Q2934" i="7"/>
  <c r="Q2935" i="7"/>
  <c r="Q2936" i="7"/>
  <c r="Q2937" i="7"/>
  <c r="Q2938" i="7"/>
  <c r="Q2939" i="7"/>
  <c r="Q2940" i="7"/>
  <c r="Q2941" i="7"/>
  <c r="Q2942" i="7"/>
  <c r="Q2943" i="7"/>
  <c r="Q2944" i="7"/>
  <c r="Q2945" i="7"/>
  <c r="Q2946" i="7"/>
  <c r="Q2947" i="7"/>
  <c r="Q2948" i="7"/>
  <c r="Q2949" i="7"/>
  <c r="Q2950" i="7"/>
  <c r="Q2951" i="7"/>
  <c r="Q2952" i="7"/>
  <c r="Q2953" i="7"/>
  <c r="Q2954" i="7"/>
  <c r="Q2955" i="7"/>
  <c r="Q2956" i="7"/>
  <c r="Q2957" i="7"/>
  <c r="Q2958" i="7"/>
  <c r="Q2959" i="7"/>
  <c r="Q2960" i="7"/>
  <c r="Q2961" i="7"/>
  <c r="Q2962" i="7"/>
  <c r="Q2963" i="7"/>
  <c r="Q2964" i="7"/>
  <c r="Q2965" i="7"/>
  <c r="Q2966" i="7"/>
  <c r="Q2967" i="7"/>
  <c r="Q2968" i="7"/>
  <c r="Q2969" i="7"/>
  <c r="Q2970" i="7"/>
  <c r="Q2971" i="7"/>
  <c r="Q2972" i="7"/>
  <c r="Q2973" i="7"/>
  <c r="Q2974" i="7"/>
  <c r="Q2975" i="7"/>
  <c r="Q2976" i="7"/>
  <c r="Q2977" i="7"/>
  <c r="Q2978" i="7"/>
  <c r="Q2979" i="7"/>
  <c r="Q2980" i="7"/>
  <c r="Q2981" i="7"/>
  <c r="Q2982" i="7"/>
  <c r="Q2983" i="7"/>
  <c r="Q2984" i="7"/>
  <c r="Q2985" i="7"/>
  <c r="Q2986" i="7"/>
  <c r="Q2987" i="7"/>
  <c r="Q2988" i="7"/>
  <c r="Q2989" i="7"/>
  <c r="Q2990" i="7"/>
  <c r="Q2991" i="7"/>
  <c r="Q2992" i="7"/>
  <c r="Q2993" i="7"/>
  <c r="Q2994" i="7"/>
  <c r="Q2995" i="7"/>
  <c r="Q2996" i="7"/>
  <c r="Q2997" i="7"/>
  <c r="Q2998" i="7"/>
  <c r="Q2999" i="7"/>
  <c r="Q3000" i="7"/>
  <c r="Q3001" i="7"/>
  <c r="Q3002" i="7"/>
  <c r="Q3003" i="7"/>
  <c r="Q3004" i="7"/>
  <c r="Q3005" i="7"/>
  <c r="Q3006" i="7"/>
  <c r="Q3007" i="7"/>
  <c r="Q3008" i="7"/>
  <c r="Q3009" i="7"/>
  <c r="Q3010" i="7"/>
  <c r="Q3011" i="7"/>
  <c r="Q3012" i="7"/>
  <c r="Q3013" i="7"/>
  <c r="Q3014" i="7"/>
  <c r="Q3015" i="7"/>
  <c r="Q3016" i="7"/>
  <c r="Q3017" i="7"/>
  <c r="Q3018" i="7"/>
  <c r="Q3019" i="7"/>
  <c r="Q3020" i="7"/>
  <c r="Q3021" i="7"/>
  <c r="Q3022" i="7"/>
  <c r="Q3023" i="7"/>
  <c r="Q3024" i="7"/>
  <c r="Q3025" i="7"/>
  <c r="Q3026" i="7"/>
  <c r="Q3027" i="7"/>
  <c r="Q3028" i="7"/>
  <c r="Q3029" i="7"/>
  <c r="Q3030" i="7"/>
  <c r="Q3031" i="7"/>
  <c r="Q3032" i="7"/>
  <c r="Q3033" i="7"/>
  <c r="Q3034" i="7"/>
  <c r="Q3035" i="7"/>
  <c r="Q3036" i="7"/>
  <c r="Q3037" i="7"/>
  <c r="Q3038" i="7"/>
  <c r="Q3039" i="7"/>
  <c r="Q3040" i="7"/>
  <c r="Q3041" i="7"/>
  <c r="Q3042" i="7"/>
  <c r="Q3043" i="7"/>
  <c r="Q3044" i="7"/>
  <c r="Q3045" i="7"/>
  <c r="Q3046" i="7"/>
  <c r="Q3047" i="7"/>
  <c r="Q3048" i="7"/>
  <c r="Q3049" i="7"/>
  <c r="Q3050" i="7"/>
  <c r="Q3051" i="7"/>
  <c r="Q3052" i="7"/>
  <c r="Q3053" i="7"/>
  <c r="Q3054" i="7"/>
  <c r="Q3055" i="7"/>
  <c r="Q3056" i="7"/>
  <c r="Q3057" i="7"/>
  <c r="Q3058" i="7"/>
  <c r="Q3059" i="7"/>
  <c r="Q3060" i="7"/>
  <c r="Q3061" i="7"/>
  <c r="Q3062" i="7"/>
  <c r="Q3063" i="7"/>
  <c r="Q3064" i="7"/>
  <c r="Q3065" i="7"/>
  <c r="Q3066" i="7"/>
  <c r="Q3067" i="7"/>
  <c r="Q3068" i="7"/>
  <c r="Q3069" i="7"/>
  <c r="Q3070" i="7"/>
  <c r="Q3071" i="7"/>
  <c r="Q3072" i="7"/>
  <c r="Q3073" i="7"/>
  <c r="Q3074" i="7"/>
  <c r="Q3075" i="7"/>
  <c r="Q3076" i="7"/>
  <c r="Q3077" i="7"/>
  <c r="Q3078" i="7"/>
  <c r="Q3079" i="7"/>
  <c r="Q3080" i="7"/>
  <c r="Q3081" i="7"/>
  <c r="Q3082" i="7"/>
  <c r="Q3083" i="7"/>
  <c r="Q3084" i="7"/>
  <c r="Q3085" i="7"/>
  <c r="Q3086" i="7"/>
  <c r="Q3087" i="7"/>
  <c r="Q3088" i="7"/>
  <c r="Q3089" i="7"/>
  <c r="Q3090" i="7"/>
  <c r="Q3091" i="7"/>
  <c r="Q3092" i="7"/>
  <c r="Q3093" i="7"/>
  <c r="Q3094" i="7"/>
  <c r="Q3095" i="7"/>
  <c r="Q3096" i="7"/>
  <c r="Q3097" i="7"/>
  <c r="Q3098" i="7"/>
  <c r="Q3099" i="7"/>
  <c r="Q3100" i="7"/>
  <c r="Q3101" i="7"/>
  <c r="Q3102" i="7"/>
  <c r="Q3103" i="7"/>
  <c r="Q3104" i="7"/>
  <c r="Q3105" i="7"/>
  <c r="Q3106" i="7"/>
  <c r="Q3107" i="7"/>
  <c r="Q3108" i="7"/>
  <c r="Q3109" i="7"/>
  <c r="Q3110" i="7"/>
  <c r="Q3111" i="7"/>
  <c r="Q3112" i="7"/>
  <c r="Q3113" i="7"/>
  <c r="Q3114" i="7"/>
  <c r="Q3115" i="7"/>
  <c r="Q3116" i="7"/>
  <c r="Q3117" i="7"/>
  <c r="Q3118" i="7"/>
  <c r="Q3119" i="7"/>
  <c r="Q3120" i="7"/>
  <c r="Q3121" i="7"/>
  <c r="Q3122" i="7"/>
  <c r="Q3123" i="7"/>
  <c r="Q3124" i="7"/>
  <c r="Q3125" i="7"/>
  <c r="Q3126" i="7"/>
  <c r="Q3127" i="7"/>
  <c r="Q3128" i="7"/>
  <c r="Q3129" i="7"/>
  <c r="Q3130" i="7"/>
  <c r="Q3131" i="7"/>
  <c r="Q3132" i="7"/>
  <c r="Q3133" i="7"/>
  <c r="Q3134" i="7"/>
  <c r="Q3135" i="7"/>
  <c r="Q3136" i="7"/>
  <c r="Q3137" i="7"/>
  <c r="Q3138" i="7"/>
  <c r="Q3139" i="7"/>
  <c r="Q3140" i="7"/>
  <c r="Q3141" i="7"/>
  <c r="Q3142" i="7"/>
  <c r="Q3143" i="7"/>
  <c r="Q3144" i="7"/>
  <c r="Q3145" i="7"/>
  <c r="Q3146" i="7"/>
  <c r="Q3147" i="7"/>
  <c r="Q3148" i="7"/>
  <c r="Q3149" i="7"/>
  <c r="Q3150" i="7"/>
  <c r="Q3151" i="7"/>
  <c r="Q3152" i="7"/>
  <c r="Q3153" i="7"/>
  <c r="Q3154" i="7"/>
  <c r="Q3155" i="7"/>
  <c r="Q3156" i="7"/>
  <c r="Q3157" i="7"/>
  <c r="Q3158" i="7"/>
  <c r="Q3159" i="7"/>
  <c r="Q3160" i="7"/>
  <c r="Q3161" i="7"/>
  <c r="Q3162" i="7"/>
  <c r="Q3163" i="7"/>
  <c r="Q3164" i="7"/>
  <c r="Q3165" i="7"/>
  <c r="Q3166" i="7"/>
  <c r="Q3167" i="7"/>
  <c r="Q3168" i="7"/>
  <c r="Q3169" i="7"/>
  <c r="Q3170" i="7"/>
  <c r="Q3171" i="7"/>
  <c r="Q3172" i="7"/>
  <c r="Q3173" i="7"/>
  <c r="Q3174" i="7"/>
  <c r="Q3175" i="7"/>
  <c r="Q3176" i="7"/>
  <c r="Q3177" i="7"/>
  <c r="Q3178" i="7"/>
  <c r="Q3179" i="7"/>
  <c r="Q3180" i="7"/>
  <c r="Q3181" i="7"/>
  <c r="Q3182" i="7"/>
  <c r="Q3183" i="7"/>
  <c r="Q3184" i="7"/>
  <c r="Q3185" i="7"/>
  <c r="Q3186" i="7"/>
  <c r="Q3187" i="7"/>
  <c r="Q3188" i="7"/>
  <c r="Q3189" i="7"/>
  <c r="Q3190" i="7"/>
  <c r="Q3191" i="7"/>
  <c r="Q3192" i="7"/>
  <c r="Q3193" i="7"/>
  <c r="Q3194" i="7"/>
  <c r="Q3195" i="7"/>
  <c r="Q3196" i="7"/>
  <c r="Q3197" i="7"/>
  <c r="Q3198" i="7"/>
  <c r="Q3199" i="7"/>
  <c r="Q3200" i="7"/>
  <c r="Q3201" i="7"/>
  <c r="Q3202" i="7"/>
  <c r="Q3203" i="7"/>
  <c r="Q3204" i="7"/>
  <c r="Q3205" i="7"/>
  <c r="Q3206" i="7"/>
  <c r="Q3207" i="7"/>
  <c r="Q3208" i="7"/>
  <c r="Q3209" i="7"/>
  <c r="Q3210" i="7"/>
  <c r="Q3211" i="7"/>
  <c r="Q3212" i="7"/>
  <c r="Q3213" i="7"/>
  <c r="Q3214" i="7"/>
  <c r="Q3215" i="7"/>
  <c r="Q3216" i="7"/>
  <c r="Q3217" i="7"/>
  <c r="Q3218" i="7"/>
  <c r="Q3219" i="7"/>
  <c r="Q3220" i="7"/>
  <c r="Q3221" i="7"/>
  <c r="Q3222" i="7"/>
  <c r="Q3223" i="7"/>
  <c r="Q3224" i="7"/>
  <c r="Q3225" i="7"/>
  <c r="Q3226" i="7"/>
  <c r="Q3227" i="7"/>
  <c r="Q3228" i="7"/>
  <c r="Q3229" i="7"/>
  <c r="Q3230" i="7"/>
  <c r="Q3231" i="7"/>
  <c r="Q3232" i="7"/>
  <c r="Q3233" i="7"/>
  <c r="Q3234" i="7"/>
  <c r="Q3235" i="7"/>
  <c r="Q3236" i="7"/>
  <c r="Q3237" i="7"/>
  <c r="Q3238" i="7"/>
  <c r="Q3239" i="7"/>
  <c r="Q3240" i="7"/>
  <c r="Q3241" i="7"/>
  <c r="Q3242" i="7"/>
  <c r="Q3243" i="7"/>
  <c r="Q3244" i="7"/>
  <c r="Q3245" i="7"/>
  <c r="Q3246" i="7"/>
  <c r="Q3247" i="7"/>
  <c r="Q3248" i="7"/>
  <c r="Q3249" i="7"/>
  <c r="Q3250" i="7"/>
  <c r="Q3251" i="7"/>
  <c r="Q3252" i="7"/>
  <c r="Q3253" i="7"/>
  <c r="Q3254" i="7"/>
  <c r="Q3255" i="7"/>
  <c r="Q3256" i="7"/>
  <c r="Q3257" i="7"/>
  <c r="Q3258" i="7"/>
  <c r="Q3259" i="7"/>
  <c r="Q3260" i="7"/>
  <c r="Q3261" i="7"/>
  <c r="Q3262" i="7"/>
  <c r="Q3263" i="7"/>
  <c r="Q3264" i="7"/>
  <c r="Q3265" i="7"/>
  <c r="Q3266" i="7"/>
  <c r="Q3267" i="7"/>
  <c r="Q3268" i="7"/>
  <c r="Q3269" i="7"/>
  <c r="Q3270" i="7"/>
  <c r="Q3271" i="7"/>
  <c r="Q3272" i="7"/>
  <c r="Q3273" i="7"/>
  <c r="Q3274" i="7"/>
  <c r="Q3275" i="7"/>
  <c r="Q3276" i="7"/>
  <c r="Q3277" i="7"/>
  <c r="Q3278" i="7"/>
  <c r="Q3279" i="7"/>
  <c r="Q3280" i="7"/>
  <c r="Q3281" i="7"/>
  <c r="Q3282" i="7"/>
  <c r="Q3283" i="7"/>
  <c r="Q3284" i="7"/>
  <c r="Q3285" i="7"/>
  <c r="Q3286" i="7"/>
  <c r="Q3287" i="7"/>
  <c r="Q3288" i="7"/>
  <c r="Q3289" i="7"/>
  <c r="Q3290" i="7"/>
  <c r="Q3291" i="7"/>
  <c r="Q3292" i="7"/>
  <c r="Q3293" i="7"/>
  <c r="Q3294" i="7"/>
  <c r="Q3295" i="7"/>
  <c r="Q3296" i="7"/>
  <c r="Q3297" i="7"/>
  <c r="Q3298" i="7"/>
  <c r="Q3299" i="7"/>
  <c r="Q3300" i="7"/>
  <c r="Q3301" i="7"/>
  <c r="Q3302" i="7"/>
  <c r="Q3303" i="7"/>
  <c r="Q3304" i="7"/>
  <c r="Q3305" i="7"/>
  <c r="Q3306" i="7"/>
  <c r="Q3307" i="7"/>
  <c r="Q3308" i="7"/>
  <c r="Q3309" i="7"/>
  <c r="Q3310" i="7"/>
  <c r="Q3311" i="7"/>
  <c r="Q3312" i="7"/>
  <c r="Q3313" i="7"/>
  <c r="Q3314" i="7"/>
  <c r="Q3315" i="7"/>
  <c r="Q3316" i="7"/>
  <c r="Q3317" i="7"/>
  <c r="Q3318" i="7"/>
  <c r="Q3319" i="7"/>
  <c r="Q3320" i="7"/>
  <c r="Q3321" i="7"/>
  <c r="Q3322" i="7"/>
  <c r="Q3323" i="7"/>
  <c r="Q3324" i="7"/>
  <c r="Q3325" i="7"/>
  <c r="Q3326" i="7"/>
  <c r="Q3327" i="7"/>
  <c r="Q3328" i="7"/>
  <c r="Q3329" i="7"/>
  <c r="Q3330" i="7"/>
  <c r="Q3331" i="7"/>
  <c r="Q3332" i="7"/>
  <c r="Q3333" i="7"/>
  <c r="Q3334" i="7"/>
  <c r="Q3335" i="7"/>
  <c r="Q3336" i="7"/>
  <c r="Q3337" i="7"/>
  <c r="Q3338" i="7"/>
  <c r="Q3339" i="7"/>
  <c r="Q3340" i="7"/>
  <c r="Q3341" i="7"/>
  <c r="Q3342" i="7"/>
  <c r="Q3343" i="7"/>
  <c r="Q3344" i="7"/>
  <c r="Q3345" i="7"/>
  <c r="Q3346" i="7"/>
  <c r="Q3347" i="7"/>
  <c r="Q3348" i="7"/>
  <c r="Q3349" i="7"/>
  <c r="Q3350" i="7"/>
  <c r="Q3351" i="7"/>
  <c r="Q3352" i="7"/>
  <c r="Q3353" i="7"/>
  <c r="Q3354" i="7"/>
  <c r="Q3355" i="7"/>
  <c r="Q3356" i="7"/>
  <c r="Q3357" i="7"/>
  <c r="Q3358" i="7"/>
  <c r="Q3359" i="7"/>
  <c r="Q3360" i="7"/>
  <c r="Q3361" i="7"/>
  <c r="Q3362" i="7"/>
  <c r="Q3363" i="7"/>
  <c r="Q3364" i="7"/>
  <c r="Q3365" i="7"/>
  <c r="Q3366" i="7"/>
  <c r="Q3367" i="7"/>
  <c r="Q3368" i="7"/>
  <c r="Q3369" i="7"/>
  <c r="Q3370" i="7"/>
  <c r="Q3371" i="7"/>
  <c r="Q3372" i="7"/>
  <c r="Q3373" i="7"/>
  <c r="Q3374" i="7"/>
  <c r="Q3375" i="7"/>
  <c r="Q3376" i="7"/>
  <c r="Q3377" i="7"/>
  <c r="Q3378" i="7"/>
  <c r="Q3379" i="7"/>
  <c r="Q3380" i="7"/>
  <c r="Q3381" i="7"/>
  <c r="Q3382" i="7"/>
  <c r="Q3383" i="7"/>
  <c r="Q3384" i="7"/>
  <c r="Q3385" i="7"/>
  <c r="Q3386" i="7"/>
  <c r="Q3387" i="7"/>
  <c r="Q3388" i="7"/>
  <c r="Q3389" i="7"/>
  <c r="Q3390" i="7"/>
  <c r="Q3391" i="7"/>
  <c r="Q3392" i="7"/>
  <c r="Q3393" i="7"/>
  <c r="Q3394" i="7"/>
  <c r="Q3395" i="7"/>
  <c r="Q3396" i="7"/>
  <c r="Q3397" i="7"/>
  <c r="Q3398" i="7"/>
  <c r="Q3399" i="7"/>
  <c r="Q3400" i="7"/>
  <c r="Q3401" i="7"/>
  <c r="Q3402" i="7"/>
  <c r="Q3403" i="7"/>
  <c r="Q3404" i="7"/>
  <c r="Q3405" i="7"/>
  <c r="Q3406" i="7"/>
  <c r="Q3407" i="7"/>
  <c r="Q3408" i="7"/>
  <c r="Q3409" i="7"/>
  <c r="Q3410" i="7"/>
  <c r="Q3411" i="7"/>
  <c r="Q3412" i="7"/>
  <c r="Q3413" i="7"/>
  <c r="Q3414" i="7"/>
  <c r="Q3415" i="7"/>
  <c r="Q3416" i="7"/>
  <c r="Q3417" i="7"/>
  <c r="Q3418" i="7"/>
  <c r="Q3419" i="7"/>
  <c r="Q3420" i="7"/>
  <c r="Q3421" i="7"/>
  <c r="Q3422" i="7"/>
  <c r="Q3423" i="7"/>
  <c r="Q3424" i="7"/>
  <c r="Q3425" i="7"/>
  <c r="Q3426" i="7"/>
  <c r="Q3427" i="7"/>
  <c r="Q3428" i="7"/>
  <c r="Q3429" i="7"/>
  <c r="Q3430" i="7"/>
  <c r="Q3431" i="7"/>
  <c r="Q3432" i="7"/>
  <c r="Q3433" i="7"/>
  <c r="Q3434" i="7"/>
  <c r="Q3435" i="7"/>
  <c r="Q3436" i="7"/>
  <c r="Q3437" i="7"/>
  <c r="Q3438" i="7"/>
  <c r="Q3439" i="7"/>
  <c r="Q3440" i="7"/>
  <c r="Q3441" i="7"/>
  <c r="Q3442" i="7"/>
  <c r="Q3443" i="7"/>
  <c r="Q3444" i="7"/>
  <c r="Q3445" i="7"/>
  <c r="Q3446" i="7"/>
  <c r="Q3447" i="7"/>
  <c r="Q3448" i="7"/>
  <c r="Q3449" i="7"/>
  <c r="Q3450" i="7"/>
  <c r="Q3451" i="7"/>
  <c r="Q3452" i="7"/>
  <c r="Q3453" i="7"/>
  <c r="Q3454" i="7"/>
  <c r="Q3455" i="7"/>
  <c r="Q3456" i="7"/>
  <c r="Q3457" i="7"/>
  <c r="Q3458" i="7"/>
  <c r="Q3459" i="7"/>
  <c r="Q3460" i="7"/>
  <c r="Q3461" i="7"/>
  <c r="Q3462" i="7"/>
  <c r="Q3463" i="7"/>
  <c r="Q3464" i="7"/>
  <c r="Q3465" i="7"/>
  <c r="Q3466" i="7"/>
  <c r="Q3467" i="7"/>
  <c r="Q3468" i="7"/>
  <c r="Q3469" i="7"/>
  <c r="Q3470" i="7"/>
  <c r="Q3471" i="7"/>
  <c r="Q3472" i="7"/>
  <c r="Q3473" i="7"/>
  <c r="Q3474" i="7"/>
  <c r="Q3475" i="7"/>
  <c r="Q3476" i="7"/>
  <c r="Q3477" i="7"/>
  <c r="Q3478" i="7"/>
  <c r="Q3479" i="7"/>
  <c r="Q3480" i="7"/>
  <c r="Q3481" i="7"/>
  <c r="Q3482" i="7"/>
  <c r="Q3483" i="7"/>
  <c r="Q3484" i="7"/>
  <c r="Q3485" i="7"/>
  <c r="Q3486" i="7"/>
  <c r="Q3487" i="7"/>
  <c r="Q3488" i="7"/>
  <c r="Q3489" i="7"/>
  <c r="Q3490" i="7"/>
  <c r="Q3491" i="7"/>
  <c r="Q3492" i="7"/>
  <c r="Q3493" i="7"/>
  <c r="Q3494" i="7"/>
  <c r="Q3495" i="7"/>
  <c r="Q3496" i="7"/>
  <c r="Q3497" i="7"/>
  <c r="Q3498" i="7"/>
  <c r="Q3499" i="7"/>
  <c r="Q3500" i="7"/>
  <c r="Q3501" i="7"/>
  <c r="Q3502" i="7"/>
  <c r="Q3503" i="7"/>
  <c r="Q3504" i="7"/>
  <c r="Q3505" i="7"/>
  <c r="Q3506" i="7"/>
  <c r="Q3507" i="7"/>
  <c r="Q3508" i="7"/>
  <c r="Q3509" i="7"/>
  <c r="Q3510" i="7"/>
  <c r="Q3511" i="7"/>
  <c r="Q3512" i="7"/>
  <c r="Q3513" i="7"/>
  <c r="Q3514" i="7"/>
  <c r="Q3515" i="7"/>
  <c r="Q3516" i="7"/>
  <c r="Q3517" i="7"/>
  <c r="Q3518" i="7"/>
  <c r="Q3519" i="7"/>
  <c r="Q3520" i="7"/>
  <c r="Q3521" i="7"/>
  <c r="Q3522" i="7"/>
  <c r="Q3523" i="7"/>
  <c r="Q3524" i="7"/>
  <c r="Q3525" i="7"/>
  <c r="Q3526" i="7"/>
  <c r="Q3527" i="7"/>
  <c r="Q3528" i="7"/>
  <c r="Q3529" i="7"/>
  <c r="Q3530" i="7"/>
  <c r="Q3531" i="7"/>
  <c r="Q3532" i="7"/>
  <c r="Q3533" i="7"/>
  <c r="Q3534" i="7"/>
  <c r="Q3535" i="7"/>
  <c r="Q3536" i="7"/>
  <c r="Q3537" i="7"/>
  <c r="Q3538" i="7"/>
  <c r="Q3539" i="7"/>
  <c r="Q3540" i="7"/>
  <c r="Q3541" i="7"/>
  <c r="Q3542" i="7"/>
  <c r="Q3543" i="7"/>
  <c r="Q3544" i="7"/>
  <c r="Q3545" i="7"/>
  <c r="Q3546" i="7"/>
  <c r="Q3547" i="7"/>
  <c r="Q3548" i="7"/>
  <c r="Q3549" i="7"/>
  <c r="Q3550" i="7"/>
  <c r="Q3551" i="7"/>
  <c r="Q3552" i="7"/>
  <c r="Q3553" i="7"/>
  <c r="Q3554" i="7"/>
  <c r="Q3555" i="7"/>
  <c r="Q3556" i="7"/>
  <c r="Q3557" i="7"/>
  <c r="Q3558" i="7"/>
  <c r="Q3559" i="7"/>
  <c r="Q3560" i="7"/>
  <c r="Q3561" i="7"/>
  <c r="Q3562" i="7"/>
  <c r="Q3563" i="7"/>
  <c r="Q3564" i="7"/>
  <c r="Q3565" i="7"/>
  <c r="Q3566" i="7"/>
  <c r="Q3567" i="7"/>
  <c r="Q3568" i="7"/>
  <c r="Q3569" i="7"/>
  <c r="Q3570" i="7"/>
  <c r="Q3571" i="7"/>
  <c r="Q3572" i="7"/>
  <c r="Q3573" i="7"/>
  <c r="Q3574" i="7"/>
  <c r="Q3575" i="7"/>
  <c r="Q3576" i="7"/>
  <c r="Q3577" i="7"/>
  <c r="Q3578" i="7"/>
  <c r="Q3579" i="7"/>
  <c r="Q3580" i="7"/>
  <c r="Q3581" i="7"/>
  <c r="Q3582" i="7"/>
  <c r="Q3583" i="7"/>
  <c r="Q3584" i="7"/>
  <c r="Q3585" i="7"/>
  <c r="Q3586" i="7"/>
  <c r="Q3587" i="7"/>
  <c r="Q3588" i="7"/>
  <c r="Q3589" i="7"/>
  <c r="Q3590" i="7"/>
  <c r="Q3591" i="7"/>
  <c r="Q3592" i="7"/>
  <c r="Q3593" i="7"/>
  <c r="Q3594" i="7"/>
  <c r="Q3595" i="7"/>
  <c r="Q3596" i="7"/>
  <c r="Q3597" i="7"/>
  <c r="Q3598" i="7"/>
  <c r="Q3599" i="7"/>
  <c r="Q3600" i="7"/>
  <c r="Q3601" i="7"/>
  <c r="Q3602" i="7"/>
  <c r="Q3603" i="7"/>
  <c r="Q3604" i="7"/>
  <c r="Q3605" i="7"/>
  <c r="Q3606" i="7"/>
  <c r="Q3607" i="7"/>
  <c r="Q3608" i="7"/>
  <c r="Q3609" i="7"/>
  <c r="Q3610" i="7"/>
  <c r="Q3611" i="7"/>
  <c r="Q3612" i="7"/>
  <c r="Q3613" i="7"/>
  <c r="Q3614" i="7"/>
  <c r="Q3615" i="7"/>
  <c r="Q3616" i="7"/>
  <c r="Q3617" i="7"/>
  <c r="Q3618" i="7"/>
  <c r="Q3619" i="7"/>
  <c r="Q3620" i="7"/>
  <c r="Q3621" i="7"/>
  <c r="Q3622" i="7"/>
  <c r="Q3623" i="7"/>
  <c r="Q3624" i="7"/>
  <c r="Q3625" i="7"/>
  <c r="Q3626" i="7"/>
  <c r="Q3627" i="7"/>
  <c r="Q3628" i="7"/>
  <c r="Q3629" i="7"/>
  <c r="Q3630" i="7"/>
  <c r="Q3631" i="7"/>
  <c r="Q3632" i="7"/>
  <c r="Q3633" i="7"/>
  <c r="Q3634" i="7"/>
  <c r="Q3635" i="7"/>
  <c r="Q3636" i="7"/>
  <c r="Q3637" i="7"/>
  <c r="Q3638" i="7"/>
  <c r="Q3639" i="7"/>
  <c r="Q3640" i="7"/>
  <c r="Q3641" i="7"/>
  <c r="Q3642" i="7"/>
  <c r="Q3643" i="7"/>
  <c r="Q3644" i="7"/>
  <c r="Q3645" i="7"/>
  <c r="Q3646" i="7"/>
  <c r="Q3647" i="7"/>
  <c r="Q3648" i="7"/>
  <c r="Q3649" i="7"/>
  <c r="Q3650" i="7"/>
  <c r="Q3651" i="7"/>
  <c r="Q3652" i="7"/>
  <c r="Q3653" i="7"/>
  <c r="Q3654" i="7"/>
  <c r="Q3655" i="7"/>
  <c r="Q3656" i="7"/>
  <c r="Q3657" i="7"/>
  <c r="Q3658" i="7"/>
  <c r="Q3659" i="7"/>
  <c r="Q3660" i="7"/>
  <c r="Q3661" i="7"/>
  <c r="Q3662" i="7"/>
  <c r="Q3663" i="7"/>
  <c r="Q3664" i="7"/>
  <c r="Q3665" i="7"/>
  <c r="Q3666" i="7"/>
  <c r="Q3667" i="7"/>
  <c r="Q3668" i="7"/>
  <c r="Q3669" i="7"/>
  <c r="Q3670" i="7"/>
  <c r="Q3671" i="7"/>
  <c r="Q3672" i="7"/>
  <c r="Q3673" i="7"/>
  <c r="Q3674" i="7"/>
  <c r="Q3675" i="7"/>
  <c r="Q3676" i="7"/>
  <c r="Q3677" i="7"/>
  <c r="Q3678" i="7"/>
  <c r="Q3679" i="7"/>
  <c r="Q3680" i="7"/>
  <c r="Q3681" i="7"/>
  <c r="Q3682" i="7"/>
  <c r="Q3683" i="7"/>
  <c r="Q3684" i="7"/>
  <c r="Q3685" i="7"/>
  <c r="Q3686" i="7"/>
  <c r="Q3687" i="7"/>
  <c r="Q3688" i="7"/>
  <c r="Q3689" i="7"/>
  <c r="Q3690" i="7"/>
  <c r="Q3691" i="7"/>
  <c r="Q3692" i="7"/>
  <c r="Q3693" i="7"/>
  <c r="Q3694" i="7"/>
  <c r="Q3695" i="7"/>
  <c r="Q3696" i="7"/>
  <c r="Q3697" i="7"/>
  <c r="Q3698" i="7"/>
  <c r="Q3699" i="7"/>
  <c r="Q3700" i="7"/>
  <c r="Q3701" i="7"/>
  <c r="Q3702" i="7"/>
  <c r="Q3703" i="7"/>
  <c r="Q3704" i="7"/>
  <c r="Q3705" i="7"/>
  <c r="Q3706" i="7"/>
  <c r="Q3707" i="7"/>
  <c r="Q3708" i="7"/>
  <c r="Q3709" i="7"/>
  <c r="Q3710" i="7"/>
  <c r="Q3711" i="7"/>
  <c r="Q3712" i="7"/>
  <c r="Q3713" i="7"/>
  <c r="Q3714" i="7"/>
  <c r="Q3715" i="7"/>
  <c r="Q3716" i="7"/>
  <c r="Q3717" i="7"/>
  <c r="Q3718" i="7"/>
  <c r="Q3719" i="7"/>
  <c r="Q3720" i="7"/>
  <c r="Q3721" i="7"/>
  <c r="Q3722" i="7"/>
  <c r="Q3723" i="7"/>
  <c r="Q3724" i="7"/>
  <c r="Q3725" i="7"/>
  <c r="Q3726" i="7"/>
  <c r="Q3727" i="7"/>
  <c r="Q3728" i="7"/>
  <c r="Q3729" i="7"/>
  <c r="Q3730" i="7"/>
  <c r="Q3731" i="7"/>
  <c r="Q3732" i="7"/>
  <c r="Q3733" i="7"/>
  <c r="Q3734" i="7"/>
  <c r="Q3735" i="7"/>
  <c r="Q3736" i="7"/>
  <c r="Q3737" i="7"/>
  <c r="Q3738" i="7"/>
  <c r="Q3739" i="7"/>
  <c r="Q3740" i="7"/>
  <c r="Q3741" i="7"/>
  <c r="Q3742" i="7"/>
  <c r="Q3743" i="7"/>
  <c r="Q3744" i="7"/>
  <c r="Q3745" i="7"/>
  <c r="Q3746" i="7"/>
  <c r="Q3747" i="7"/>
  <c r="Q3748" i="7"/>
  <c r="Q3749" i="7"/>
  <c r="Q3750" i="7"/>
  <c r="Q3751" i="7"/>
  <c r="Q3752" i="7"/>
  <c r="Q3753" i="7"/>
  <c r="Q3754" i="7"/>
  <c r="Q3755" i="7"/>
  <c r="Q3756" i="7"/>
  <c r="Q3757" i="7"/>
  <c r="Q3758" i="7"/>
  <c r="Q3759" i="7"/>
  <c r="Q3760" i="7"/>
  <c r="Q3761" i="7"/>
  <c r="Q3762" i="7"/>
  <c r="Q3763" i="7"/>
  <c r="Q3764" i="7"/>
  <c r="Q3765" i="7"/>
  <c r="Q3766" i="7"/>
  <c r="Q3767" i="7"/>
  <c r="Q3768" i="7"/>
  <c r="Q3769" i="7"/>
  <c r="Q3770" i="7"/>
  <c r="Q3771" i="7"/>
  <c r="Q3772" i="7"/>
  <c r="Q3773" i="7"/>
  <c r="Q3774" i="7"/>
  <c r="Q3775" i="7"/>
  <c r="Q3776" i="7"/>
  <c r="Q3777" i="7"/>
  <c r="Q3778" i="7"/>
  <c r="Q3779" i="7"/>
  <c r="Q3780" i="7"/>
  <c r="Q3781" i="7"/>
  <c r="Q3782" i="7"/>
  <c r="Q3783" i="7"/>
  <c r="Q3784" i="7"/>
  <c r="Q3785" i="7"/>
  <c r="Q3786" i="7"/>
  <c r="Q3787" i="7"/>
  <c r="Q3788" i="7"/>
  <c r="Q3789" i="7"/>
  <c r="Q3790" i="7"/>
  <c r="Q3791" i="7"/>
  <c r="Q3792" i="7"/>
  <c r="Q3793" i="7"/>
  <c r="Q3794" i="7"/>
  <c r="Q3795" i="7"/>
  <c r="Q3796" i="7"/>
  <c r="Q3797" i="7"/>
  <c r="Q3798" i="7"/>
  <c r="Q3799" i="7"/>
  <c r="Q3800" i="7"/>
  <c r="Q3801" i="7"/>
  <c r="Q3802" i="7"/>
  <c r="Q3803" i="7"/>
  <c r="Q3804" i="7"/>
  <c r="Q3805" i="7"/>
  <c r="Q3806" i="7"/>
  <c r="Q3807" i="7"/>
  <c r="Q3808" i="7"/>
  <c r="Q3809" i="7"/>
  <c r="Q3810" i="7"/>
  <c r="Q3811" i="7"/>
  <c r="Q3812" i="7"/>
  <c r="Q3813" i="7"/>
  <c r="Q3814" i="7"/>
  <c r="Q3815" i="7"/>
  <c r="Q3816" i="7"/>
  <c r="Q3817" i="7"/>
  <c r="Q3818" i="7"/>
  <c r="Q3819" i="7"/>
  <c r="Q3820" i="7"/>
  <c r="Q3821" i="7"/>
  <c r="Q3822" i="7"/>
  <c r="Q3823" i="7"/>
  <c r="Q3824" i="7"/>
  <c r="Q3825" i="7"/>
  <c r="Q3826" i="7"/>
  <c r="Q3827" i="7"/>
  <c r="Q3828" i="7"/>
  <c r="Q3829" i="7"/>
  <c r="Q3830" i="7"/>
  <c r="Q3831" i="7"/>
  <c r="Q3832" i="7"/>
  <c r="Q3833" i="7"/>
  <c r="Q3834" i="7"/>
  <c r="Q3835" i="7"/>
  <c r="Q3836" i="7"/>
  <c r="Q3837" i="7"/>
  <c r="Q3838" i="7"/>
  <c r="Q3839" i="7"/>
  <c r="Q3840" i="7"/>
  <c r="Q3841" i="7"/>
  <c r="Q3842" i="7"/>
  <c r="Q3843" i="7"/>
  <c r="Q3844" i="7"/>
  <c r="Q3845" i="7"/>
  <c r="Q3846" i="7"/>
  <c r="Q3847" i="7"/>
  <c r="Q3848" i="7"/>
  <c r="Q3849" i="7"/>
  <c r="Q3850" i="7"/>
  <c r="Q3851" i="7"/>
  <c r="Q3852" i="7"/>
  <c r="Q3853" i="7"/>
  <c r="Q3854" i="7"/>
  <c r="Q3855" i="7"/>
  <c r="Q3856" i="7"/>
  <c r="Q3857" i="7"/>
  <c r="Q3858" i="7"/>
  <c r="Q3859" i="7"/>
  <c r="Q3860" i="7"/>
  <c r="Q3861" i="7"/>
  <c r="Q3862" i="7"/>
  <c r="Q3863" i="7"/>
  <c r="Q3864" i="7"/>
  <c r="Q3865" i="7"/>
  <c r="Q3866" i="7"/>
  <c r="Q3867" i="7"/>
  <c r="Q3868" i="7"/>
  <c r="Q3869" i="7"/>
  <c r="Q3870" i="7"/>
  <c r="Q3871" i="7"/>
  <c r="Q3872" i="7"/>
  <c r="Q3873" i="7"/>
  <c r="Q3874" i="7"/>
  <c r="Q3875" i="7"/>
  <c r="Q3876" i="7"/>
  <c r="Q3877" i="7"/>
  <c r="Q3878" i="7"/>
  <c r="Q3879" i="7"/>
  <c r="Q3880" i="7"/>
  <c r="Q3881" i="7"/>
  <c r="Q3882" i="7"/>
  <c r="Q3883" i="7"/>
  <c r="Q3884" i="7"/>
  <c r="Q3885" i="7"/>
  <c r="Q3886" i="7"/>
  <c r="Q3887" i="7"/>
  <c r="Q3888" i="7"/>
  <c r="Q3889" i="7"/>
  <c r="Q3890" i="7"/>
  <c r="Q3891" i="7"/>
  <c r="Q3892" i="7"/>
  <c r="Q3893" i="7"/>
  <c r="Q3894" i="7"/>
  <c r="Q3895" i="7"/>
  <c r="Q3896" i="7"/>
  <c r="Q3897" i="7"/>
  <c r="Q3898" i="7"/>
  <c r="Q3899" i="7"/>
  <c r="Q3900" i="7"/>
  <c r="Q3901" i="7"/>
  <c r="Q3902" i="7"/>
  <c r="Q3903" i="7"/>
  <c r="Q3904" i="7"/>
  <c r="Q3905" i="7"/>
  <c r="Q3906" i="7"/>
  <c r="Q3907" i="7"/>
  <c r="Q3908" i="7"/>
  <c r="Q3909" i="7"/>
  <c r="Q3910" i="7"/>
  <c r="Q3911" i="7"/>
  <c r="Q3912" i="7"/>
  <c r="Q3913" i="7"/>
  <c r="Q3914" i="7"/>
  <c r="Q3915" i="7"/>
  <c r="Q3916" i="7"/>
  <c r="Q3917" i="7"/>
  <c r="Q3918" i="7"/>
  <c r="Q3919" i="7"/>
  <c r="Q3920" i="7"/>
  <c r="Q3921" i="7"/>
  <c r="Q3922" i="7"/>
  <c r="Q3923" i="7"/>
  <c r="Q3924" i="7"/>
  <c r="Q3925" i="7"/>
  <c r="Q3926" i="7"/>
  <c r="Q3927" i="7"/>
  <c r="Q3928" i="7"/>
  <c r="Q3929" i="7"/>
  <c r="Q3930" i="7"/>
  <c r="Q3931" i="7"/>
  <c r="Q3932" i="7"/>
  <c r="Q3933" i="7"/>
  <c r="Q3934" i="7"/>
  <c r="Q3935" i="7"/>
  <c r="Q3936" i="7"/>
  <c r="Q3937" i="7"/>
  <c r="Q3938" i="7"/>
  <c r="Q3939" i="7"/>
  <c r="Q3940" i="7"/>
  <c r="Q3941" i="7"/>
  <c r="Q3942" i="7"/>
  <c r="Q3943" i="7"/>
  <c r="Q3944" i="7"/>
  <c r="Q3945" i="7"/>
  <c r="Q3946" i="7"/>
  <c r="Q3947" i="7"/>
  <c r="Q3948" i="7"/>
  <c r="Q3949" i="7"/>
  <c r="Q3950" i="7"/>
  <c r="Q3951" i="7"/>
  <c r="Q3952" i="7"/>
  <c r="Q3953" i="7"/>
  <c r="Q3954" i="7"/>
  <c r="Q3955" i="7"/>
  <c r="Q3956" i="7"/>
  <c r="Q3957" i="7"/>
  <c r="Q3958" i="7"/>
  <c r="Q3959" i="7"/>
  <c r="Q3960" i="7"/>
  <c r="Q3961" i="7"/>
  <c r="Q3962" i="7"/>
  <c r="Q3963" i="7"/>
  <c r="Q3964" i="7"/>
  <c r="Q3965" i="7"/>
  <c r="Q3966" i="7"/>
  <c r="Q3967" i="7"/>
  <c r="Q3968" i="7"/>
  <c r="Q3969" i="7"/>
  <c r="Q3970" i="7"/>
  <c r="Q3971" i="7"/>
  <c r="Q3972" i="7"/>
  <c r="Q3973" i="7"/>
  <c r="Q3974" i="7"/>
  <c r="Q3975" i="7"/>
  <c r="Q3976" i="7"/>
  <c r="Q3977" i="7"/>
  <c r="Q3978" i="7"/>
  <c r="Q3979" i="7"/>
  <c r="Q3980" i="7"/>
  <c r="Q3981" i="7"/>
  <c r="Q3982" i="7"/>
  <c r="Q3983" i="7"/>
  <c r="Q3984" i="7"/>
  <c r="Q3985" i="7"/>
  <c r="Q3986" i="7"/>
  <c r="Q3987" i="7"/>
  <c r="Q3988" i="7"/>
  <c r="Q3989" i="7"/>
  <c r="Q3990" i="7"/>
  <c r="Q3991" i="7"/>
  <c r="Q3992" i="7"/>
  <c r="Q3993" i="7"/>
  <c r="Q3994" i="7"/>
  <c r="Q3995" i="7"/>
  <c r="Q3996" i="7"/>
  <c r="Q3997" i="7"/>
  <c r="Q3998" i="7"/>
  <c r="Q3999" i="7"/>
  <c r="Q4000" i="7"/>
  <c r="Q4001" i="7"/>
  <c r="Q4002" i="7"/>
  <c r="Q4003" i="7"/>
  <c r="Q4004" i="7"/>
  <c r="Q4005" i="7"/>
  <c r="Q4006" i="7"/>
  <c r="Q4007" i="7"/>
  <c r="Q4008" i="7"/>
  <c r="Q4009" i="7"/>
  <c r="Q4010" i="7"/>
  <c r="Q4011" i="7"/>
  <c r="Q4012" i="7"/>
  <c r="Q4013" i="7"/>
  <c r="Q4014" i="7"/>
  <c r="Q4015" i="7"/>
  <c r="Q4016" i="7"/>
  <c r="Q4017" i="7"/>
  <c r="Q4018" i="7"/>
  <c r="Q4019" i="7"/>
  <c r="Q4020" i="7"/>
  <c r="Q4021" i="7"/>
  <c r="Q4022" i="7"/>
  <c r="Q4023" i="7"/>
  <c r="Q4024" i="7"/>
  <c r="Q4025" i="7"/>
  <c r="Q4026" i="7"/>
  <c r="Q4027" i="7"/>
  <c r="Q4028" i="7"/>
  <c r="Q4029" i="7"/>
  <c r="Q4030" i="7"/>
  <c r="Q4031" i="7"/>
  <c r="Q4032" i="7"/>
  <c r="Q4033" i="7"/>
  <c r="Q4034" i="7"/>
  <c r="Q4035" i="7"/>
  <c r="Q4036" i="7"/>
  <c r="Q4037" i="7"/>
  <c r="Q4038" i="7"/>
  <c r="Q4039" i="7"/>
  <c r="Q4040" i="7"/>
  <c r="Q4041" i="7"/>
  <c r="Q4042" i="7"/>
  <c r="Q4043" i="7"/>
  <c r="Q4044" i="7"/>
  <c r="Q4045" i="7"/>
  <c r="Q4046" i="7"/>
  <c r="Q4047" i="7"/>
  <c r="Q4048" i="7"/>
  <c r="Q4049" i="7"/>
  <c r="Q4050" i="7"/>
  <c r="Q4051" i="7"/>
  <c r="Q4052" i="7"/>
  <c r="Q4053" i="7"/>
  <c r="Q4054" i="7"/>
  <c r="Q4055" i="7"/>
  <c r="Q4056" i="7"/>
  <c r="Q4057" i="7"/>
  <c r="Q4058" i="7"/>
  <c r="Q4059" i="7"/>
  <c r="Q4060" i="7"/>
  <c r="Q4061" i="7"/>
  <c r="Q4062" i="7"/>
  <c r="Q4063" i="7"/>
  <c r="Q4064" i="7"/>
  <c r="Q4065" i="7"/>
  <c r="Q4066" i="7"/>
  <c r="Q4067" i="7"/>
  <c r="Q4068" i="7"/>
  <c r="Q4069" i="7"/>
  <c r="Q4070" i="7"/>
  <c r="Q4071" i="7"/>
  <c r="Q4072" i="7"/>
  <c r="Q4073" i="7"/>
  <c r="Q4074" i="7"/>
  <c r="Q4075" i="7"/>
  <c r="Q4076" i="7"/>
  <c r="Q4077" i="7"/>
  <c r="Q4078" i="7"/>
  <c r="Q4079" i="7"/>
  <c r="Q4080" i="7"/>
  <c r="Q4081" i="7"/>
  <c r="Q4082" i="7"/>
  <c r="Q4083" i="7"/>
  <c r="Q4084" i="7"/>
  <c r="Q4085" i="7"/>
  <c r="Q4086" i="7"/>
  <c r="Q4087" i="7"/>
  <c r="Q4088" i="7"/>
  <c r="Q4089" i="7"/>
  <c r="Q4090" i="7"/>
  <c r="Q4091" i="7"/>
  <c r="Q4092" i="7"/>
  <c r="Q4093" i="7"/>
  <c r="Q4094" i="7"/>
  <c r="Q4095" i="7"/>
  <c r="Q4096" i="7"/>
  <c r="Q4097" i="7"/>
  <c r="Q4098" i="7"/>
  <c r="Q4099" i="7"/>
  <c r="Q4100" i="7"/>
  <c r="Q4101" i="7"/>
  <c r="Q4102" i="7"/>
  <c r="Q4103" i="7"/>
  <c r="Q4104" i="7"/>
  <c r="Q4105" i="7"/>
  <c r="Q4106" i="7"/>
  <c r="Q4107" i="7"/>
  <c r="Q4108" i="7"/>
  <c r="Q4109" i="7"/>
  <c r="Q4110" i="7"/>
  <c r="Q4111" i="7"/>
  <c r="Q4112" i="7"/>
  <c r="Q4113" i="7"/>
  <c r="Q4114" i="7"/>
  <c r="Q4115" i="7"/>
  <c r="Q4116" i="7"/>
  <c r="Q4117" i="7"/>
  <c r="Q4118" i="7"/>
  <c r="Q4119" i="7"/>
  <c r="Q4120" i="7"/>
  <c r="Q4121" i="7"/>
  <c r="Q4122" i="7"/>
  <c r="Q4123" i="7"/>
  <c r="Q4124" i="7"/>
  <c r="Q4125" i="7"/>
  <c r="Q4126" i="7"/>
  <c r="Q4127" i="7"/>
  <c r="Q4128" i="7"/>
  <c r="Q4129" i="7"/>
  <c r="Q4130" i="7"/>
  <c r="Q4131" i="7"/>
  <c r="Q4132" i="7"/>
  <c r="Q4133" i="7"/>
  <c r="Q4134" i="7"/>
  <c r="Q4135" i="7"/>
  <c r="Q4136" i="7"/>
  <c r="Q4137" i="7"/>
  <c r="Q4138" i="7"/>
  <c r="Q4139" i="7"/>
  <c r="Q4140" i="7"/>
  <c r="Q4141" i="7"/>
  <c r="Q4142" i="7"/>
  <c r="Q4143" i="7"/>
  <c r="Q4144" i="7"/>
  <c r="Q4145" i="7"/>
  <c r="Q4146" i="7"/>
  <c r="Q4147" i="7"/>
  <c r="Q4148" i="7"/>
  <c r="Q4149" i="7"/>
  <c r="Q4150" i="7"/>
  <c r="Q4151" i="7"/>
  <c r="Q4152" i="7"/>
  <c r="Q4153" i="7"/>
  <c r="Q4154" i="7"/>
  <c r="Q4155" i="7"/>
  <c r="Q4156" i="7"/>
  <c r="Q4157" i="7"/>
  <c r="Q4158" i="7"/>
  <c r="Q4159" i="7"/>
  <c r="Q4160" i="7"/>
  <c r="Q4161" i="7"/>
  <c r="Q4162" i="7"/>
  <c r="Q4163" i="7"/>
  <c r="Q4164" i="7"/>
  <c r="Q4165" i="7"/>
  <c r="Q4166" i="7"/>
  <c r="Q4167" i="7"/>
  <c r="Q4168" i="7"/>
  <c r="Q4169" i="7"/>
  <c r="Q4170" i="7"/>
  <c r="Q4171" i="7"/>
  <c r="Q4172" i="7"/>
  <c r="Q4173" i="7"/>
  <c r="Q4174" i="7"/>
  <c r="Q4175" i="7"/>
  <c r="Q4176" i="7"/>
  <c r="Q4177" i="7"/>
  <c r="Q4178" i="7"/>
  <c r="Q4179" i="7"/>
  <c r="Q4180" i="7"/>
  <c r="Q4181" i="7"/>
  <c r="Q4182" i="7"/>
  <c r="Q4183" i="7"/>
  <c r="Q4184" i="7"/>
  <c r="Q4185" i="7"/>
  <c r="Q4186" i="7"/>
  <c r="Q4187" i="7"/>
  <c r="Q4188" i="7"/>
  <c r="Q4189" i="7"/>
  <c r="Q4190" i="7"/>
  <c r="Q4191" i="7"/>
  <c r="Q4192" i="7"/>
  <c r="Q4193" i="7"/>
  <c r="Q4194" i="7"/>
  <c r="Q4195" i="7"/>
  <c r="Q4196" i="7"/>
  <c r="Q4197" i="7"/>
  <c r="Q4198" i="7"/>
  <c r="Q4199" i="7"/>
  <c r="Q4200" i="7"/>
  <c r="Q4201" i="7"/>
  <c r="Q4202" i="7"/>
  <c r="Q4203" i="7"/>
  <c r="Q4204" i="7"/>
  <c r="Q4205" i="7"/>
  <c r="Q4206" i="7"/>
  <c r="Q4207" i="7"/>
  <c r="Q4208" i="7"/>
  <c r="Q4209" i="7"/>
  <c r="Q4210" i="7"/>
  <c r="Q4211" i="7"/>
  <c r="Q4212" i="7"/>
  <c r="Q4213" i="7"/>
  <c r="Q4214" i="7"/>
  <c r="Q4215" i="7"/>
  <c r="Q4216" i="7"/>
  <c r="Q4217" i="7"/>
  <c r="Q4218" i="7"/>
  <c r="Q4219" i="7"/>
  <c r="Q4220" i="7"/>
  <c r="Q4221" i="7"/>
  <c r="Q4222" i="7"/>
  <c r="Q4223" i="7"/>
  <c r="Q4224" i="7"/>
  <c r="Q4225" i="7"/>
  <c r="Q4226" i="7"/>
  <c r="Q4227" i="7"/>
  <c r="Q4228" i="7"/>
  <c r="Q4229" i="7"/>
  <c r="Q4230" i="7"/>
  <c r="Q4231" i="7"/>
  <c r="Q4232" i="7"/>
  <c r="Q4233" i="7"/>
  <c r="Q4234" i="7"/>
  <c r="Q4235" i="7"/>
  <c r="Q4236" i="7"/>
  <c r="Q4237" i="7"/>
  <c r="Q4238" i="7"/>
  <c r="Q4239" i="7"/>
  <c r="Q4240" i="7"/>
  <c r="Q4241" i="7"/>
  <c r="Q4242" i="7"/>
  <c r="Q4243" i="7"/>
  <c r="Q4244" i="7"/>
  <c r="Q4245" i="7"/>
  <c r="Q4246" i="7"/>
  <c r="Q4247" i="7"/>
  <c r="Q4248" i="7"/>
  <c r="Q4249" i="7"/>
  <c r="Q4250" i="7"/>
  <c r="Q4251" i="7"/>
  <c r="Q4252" i="7"/>
  <c r="Q4253" i="7"/>
  <c r="Q4254" i="7"/>
  <c r="Q4255" i="7"/>
  <c r="Q4256" i="7"/>
  <c r="Q4257" i="7"/>
  <c r="Q4258" i="7"/>
  <c r="Q4259" i="7"/>
  <c r="Q4260" i="7"/>
  <c r="Q4261" i="7"/>
  <c r="Q4262" i="7"/>
  <c r="Q4263" i="7"/>
  <c r="Q4264" i="7"/>
  <c r="Q4265" i="7"/>
  <c r="Q4266" i="7"/>
  <c r="Q4267" i="7"/>
  <c r="Q4268" i="7"/>
  <c r="Q4269" i="7"/>
  <c r="Q4270" i="7"/>
  <c r="Q4271" i="7"/>
  <c r="Q4272" i="7"/>
  <c r="Q4273" i="7"/>
  <c r="Q4274" i="7"/>
  <c r="Q4275" i="7"/>
  <c r="Q4276" i="7"/>
  <c r="Q4277" i="7"/>
  <c r="Q4278" i="7"/>
  <c r="Q4279" i="7"/>
  <c r="Q4280" i="7"/>
  <c r="Q4281" i="7"/>
  <c r="Q4282" i="7"/>
  <c r="Q4283" i="7"/>
  <c r="Q4284" i="7"/>
  <c r="Q4285" i="7"/>
  <c r="Q4286" i="7"/>
  <c r="Q4287" i="7"/>
  <c r="Q4288" i="7"/>
  <c r="Q4289" i="7"/>
  <c r="Q4290" i="7"/>
  <c r="Q4291" i="7"/>
  <c r="Q4292" i="7"/>
  <c r="Q4293" i="7"/>
  <c r="Q4294" i="7"/>
  <c r="Q4295" i="7"/>
  <c r="Q4296" i="7"/>
  <c r="Q4297" i="7"/>
  <c r="Q4298" i="7"/>
  <c r="Q4299" i="7"/>
  <c r="Q4300" i="7"/>
  <c r="Q4301" i="7"/>
  <c r="Q4302" i="7"/>
  <c r="Q4303" i="7"/>
  <c r="Q4304" i="7"/>
  <c r="Q4305" i="7"/>
  <c r="Q4306" i="7"/>
  <c r="Q4307" i="7"/>
  <c r="Q4308" i="7"/>
  <c r="Q4309" i="7"/>
  <c r="Q4310" i="7"/>
  <c r="Q4311" i="7"/>
  <c r="Q4312" i="7"/>
  <c r="Q4313" i="7"/>
  <c r="Q4314" i="7"/>
  <c r="Q4315" i="7"/>
  <c r="Q4316" i="7"/>
  <c r="Q4317" i="7"/>
  <c r="Q4318" i="7"/>
  <c r="Q4319" i="7"/>
  <c r="Q4320" i="7"/>
  <c r="Q4321" i="7"/>
  <c r="Q4322" i="7"/>
  <c r="Q4323" i="7"/>
  <c r="Q4324" i="7"/>
  <c r="Q4325" i="7"/>
  <c r="Q4326" i="7"/>
  <c r="Q4327" i="7"/>
  <c r="Q4328" i="7"/>
  <c r="Q4329" i="7"/>
  <c r="Q4330" i="7"/>
  <c r="Q4331" i="7"/>
  <c r="Q4332" i="7"/>
  <c r="Q4333" i="7"/>
  <c r="Q4334" i="7"/>
  <c r="Q4335" i="7"/>
  <c r="Q4336" i="7"/>
  <c r="Q4337" i="7"/>
  <c r="Q4338" i="7"/>
  <c r="Q4339" i="7"/>
  <c r="Q4340" i="7"/>
  <c r="Q4341" i="7"/>
  <c r="Q4342" i="7"/>
  <c r="Q4343" i="7"/>
  <c r="Q4344" i="7"/>
  <c r="Q4345" i="7"/>
  <c r="Q4346" i="7"/>
  <c r="Q4347" i="7"/>
  <c r="Q4348" i="7"/>
  <c r="Q4349" i="7"/>
  <c r="Q4350" i="7"/>
  <c r="Q4351" i="7"/>
  <c r="Q4352" i="7"/>
  <c r="Q4353" i="7"/>
  <c r="Q4354" i="7"/>
  <c r="Q4355" i="7"/>
  <c r="Q4356" i="7"/>
  <c r="Q4357" i="7"/>
  <c r="Q4358" i="7"/>
  <c r="Q4359" i="7"/>
  <c r="Q4360" i="7"/>
  <c r="Q4361" i="7"/>
  <c r="Q4362" i="7"/>
  <c r="Q4363" i="7"/>
  <c r="Q4364" i="7"/>
  <c r="Q4365" i="7"/>
  <c r="Q4366" i="7"/>
  <c r="Q4367" i="7"/>
  <c r="Q4368" i="7"/>
  <c r="Q4369" i="7"/>
  <c r="Q4370" i="7"/>
  <c r="Q4371" i="7"/>
  <c r="Q4372" i="7"/>
  <c r="Q4373" i="7"/>
  <c r="Q4374" i="7"/>
  <c r="Q4375" i="7"/>
  <c r="Q4376" i="7"/>
  <c r="Q4377" i="7"/>
  <c r="Q4378" i="7"/>
  <c r="Q4379" i="7"/>
  <c r="Q4380" i="7"/>
  <c r="Q4381" i="7"/>
  <c r="Q4382" i="7"/>
  <c r="Q4383" i="7"/>
  <c r="Q4384" i="7"/>
  <c r="Q4385" i="7"/>
  <c r="Q4386" i="7"/>
  <c r="Q4387" i="7"/>
  <c r="Q4388" i="7"/>
  <c r="Q4389" i="7"/>
  <c r="Q4390" i="7"/>
  <c r="Q4391" i="7"/>
  <c r="Q4392" i="7"/>
  <c r="Q4393" i="7"/>
  <c r="Q4394" i="7"/>
  <c r="Q4395" i="7"/>
  <c r="Q4396" i="7"/>
  <c r="Q4397" i="7"/>
  <c r="Q4398" i="7"/>
  <c r="Q4399" i="7"/>
  <c r="Q4400" i="7"/>
  <c r="Q4401" i="7"/>
  <c r="Q4402" i="7"/>
  <c r="Q4403" i="7"/>
  <c r="Q4404" i="7"/>
  <c r="Q4405" i="7"/>
  <c r="Q4406" i="7"/>
  <c r="Q4407" i="7"/>
  <c r="Q4408" i="7"/>
  <c r="Q4409" i="7"/>
  <c r="Q4410" i="7"/>
  <c r="Q4411" i="7"/>
  <c r="Q4412" i="7"/>
  <c r="Q4413" i="7"/>
  <c r="Q4414" i="7"/>
  <c r="Q4415" i="7"/>
  <c r="Q4416" i="7"/>
  <c r="Q4417" i="7"/>
  <c r="Q4418" i="7"/>
  <c r="Q4419" i="7"/>
  <c r="Q4420" i="7"/>
  <c r="Q4421" i="7"/>
  <c r="Q4422" i="7"/>
  <c r="Q4423" i="7"/>
  <c r="Q4424" i="7"/>
  <c r="Q4425" i="7"/>
  <c r="Q4426" i="7"/>
  <c r="Q4427" i="7"/>
  <c r="Q4428" i="7"/>
  <c r="Q4429" i="7"/>
  <c r="Q4430" i="7"/>
  <c r="Q4431" i="7"/>
  <c r="Q4432" i="7"/>
  <c r="Q4433" i="7"/>
  <c r="Q4434" i="7"/>
  <c r="Q4435" i="7"/>
  <c r="Q4436" i="7"/>
  <c r="Q4437" i="7"/>
  <c r="Q4438" i="7"/>
  <c r="Q4439" i="7"/>
  <c r="Q4440" i="7"/>
  <c r="Q4441" i="7"/>
  <c r="Q4442" i="7"/>
  <c r="Q4443" i="7"/>
  <c r="Q4444" i="7"/>
  <c r="Q4445" i="7"/>
  <c r="Q4446" i="7"/>
  <c r="Q4447" i="7"/>
  <c r="Q4448" i="7"/>
  <c r="Q4449" i="7"/>
  <c r="Q4450" i="7"/>
  <c r="Q4451" i="7"/>
  <c r="Q4452" i="7"/>
  <c r="Q4453" i="7"/>
  <c r="Q4454" i="7"/>
  <c r="Q4455" i="7"/>
  <c r="Q4456" i="7"/>
  <c r="Q4457" i="7"/>
  <c r="Q4458" i="7"/>
  <c r="Q4459" i="7"/>
  <c r="Q4460" i="7"/>
  <c r="Q4461" i="7"/>
  <c r="Q4462" i="7"/>
  <c r="Q4463" i="7"/>
  <c r="Q4464" i="7"/>
  <c r="Q4465" i="7"/>
  <c r="Q4466" i="7"/>
  <c r="Q4467" i="7"/>
  <c r="Q4468" i="7"/>
  <c r="Q4469" i="7"/>
  <c r="Q4470" i="7"/>
  <c r="Q4471" i="7"/>
  <c r="Q4472" i="7"/>
  <c r="Q4473" i="7"/>
  <c r="Q4474" i="7"/>
  <c r="Q4475" i="7"/>
  <c r="Q4476" i="7"/>
  <c r="Q4477" i="7"/>
  <c r="Q4478" i="7"/>
  <c r="Q4479" i="7"/>
  <c r="Q4480" i="7"/>
  <c r="Q4481" i="7"/>
  <c r="Q4482" i="7"/>
  <c r="Q4483" i="7"/>
  <c r="Q4484" i="7"/>
  <c r="Q4485" i="7"/>
  <c r="Q4486" i="7"/>
  <c r="Q4487" i="7"/>
  <c r="Q4488" i="7"/>
  <c r="Q4489" i="7"/>
  <c r="Q4490" i="7"/>
  <c r="Q4491" i="7"/>
  <c r="Q4492" i="7"/>
  <c r="Q4493" i="7"/>
  <c r="Q4494" i="7"/>
  <c r="Q4495" i="7"/>
  <c r="Q4496" i="7"/>
  <c r="Q4497" i="7"/>
  <c r="Q4498" i="7"/>
  <c r="Q4499" i="7"/>
  <c r="Q4500" i="7"/>
  <c r="Q4501" i="7"/>
  <c r="Q4502" i="7"/>
  <c r="Q4503" i="7"/>
  <c r="Q4504" i="7"/>
  <c r="Q4505" i="7"/>
  <c r="Q4506" i="7"/>
  <c r="Q4507" i="7"/>
  <c r="Q4508" i="7"/>
  <c r="Q4509" i="7"/>
  <c r="Q4510" i="7"/>
  <c r="Q4511" i="7"/>
  <c r="Q4512" i="7"/>
  <c r="Q4513" i="7"/>
  <c r="Q4514" i="7"/>
  <c r="Q4515" i="7"/>
  <c r="Q4516" i="7"/>
  <c r="Q4517" i="7"/>
  <c r="Q4518" i="7"/>
  <c r="Q4519" i="7"/>
  <c r="Q4520" i="7"/>
  <c r="Q4521" i="7"/>
  <c r="Q4522" i="7"/>
  <c r="Q4523" i="7"/>
  <c r="Q4524" i="7"/>
  <c r="Q4525" i="7"/>
  <c r="Q4526" i="7"/>
  <c r="Q4527" i="7"/>
  <c r="Q4528" i="7"/>
  <c r="Q4529" i="7"/>
  <c r="Q4530" i="7"/>
  <c r="Q4531" i="7"/>
  <c r="Q4532" i="7"/>
  <c r="Q4533" i="7"/>
  <c r="Q4534" i="7"/>
  <c r="Q4535" i="7"/>
  <c r="Q4536" i="7"/>
  <c r="Q4537" i="7"/>
  <c r="Q4538" i="7"/>
  <c r="Q4539" i="7"/>
  <c r="Q4540" i="7"/>
  <c r="Q4541" i="7"/>
  <c r="Q4542" i="7"/>
  <c r="Q4543" i="7"/>
  <c r="Q4544" i="7"/>
  <c r="Q4545" i="7"/>
  <c r="Q4546" i="7"/>
  <c r="Q4547" i="7"/>
  <c r="Q4548" i="7"/>
  <c r="Q4549" i="7"/>
  <c r="Q4550" i="7"/>
  <c r="Q4551" i="7"/>
  <c r="Q4552" i="7"/>
  <c r="Q4553" i="7"/>
  <c r="Q4554" i="7"/>
  <c r="Q4555" i="7"/>
  <c r="Q4556" i="7"/>
  <c r="Q4557" i="7"/>
  <c r="Q4558" i="7"/>
  <c r="Q4559" i="7"/>
  <c r="Q4560" i="7"/>
  <c r="Q4561" i="7"/>
  <c r="Q4562" i="7"/>
  <c r="Q4563" i="7"/>
  <c r="Q4564" i="7"/>
  <c r="Q4565" i="7"/>
  <c r="Q4566" i="7"/>
  <c r="Q4567" i="7"/>
  <c r="Q4568" i="7"/>
  <c r="Q4569" i="7"/>
  <c r="Q4570" i="7"/>
  <c r="Q4571" i="7"/>
  <c r="Q4572" i="7"/>
  <c r="Q4573" i="7"/>
  <c r="Q4574" i="7"/>
  <c r="Q4575" i="7"/>
  <c r="Q4576" i="7"/>
  <c r="Q4577" i="7"/>
  <c r="Q4578" i="7"/>
  <c r="Q4579" i="7"/>
  <c r="Q4580" i="7"/>
  <c r="Q4581" i="7"/>
  <c r="Q4582" i="7"/>
  <c r="Q4583" i="7"/>
  <c r="Q4584" i="7"/>
  <c r="Q4585" i="7"/>
  <c r="Q4586" i="7"/>
  <c r="Q4587" i="7"/>
  <c r="Q4588" i="7"/>
  <c r="Q4589" i="7"/>
  <c r="Q4590" i="7"/>
  <c r="Q4591" i="7"/>
  <c r="Q4592" i="7"/>
  <c r="Q4593" i="7"/>
  <c r="Q4594" i="7"/>
  <c r="Q4595" i="7"/>
  <c r="Q4596" i="7"/>
  <c r="Q4597" i="7"/>
  <c r="Q4598" i="7"/>
  <c r="Q4599" i="7"/>
  <c r="Q4600" i="7"/>
  <c r="Q4601" i="7"/>
  <c r="Q4602" i="7"/>
  <c r="Q4603" i="7"/>
  <c r="Q4604" i="7"/>
  <c r="Q4605" i="7"/>
  <c r="Q4606" i="7"/>
  <c r="Q4607" i="7"/>
  <c r="Q4608" i="7"/>
  <c r="Q4609" i="7"/>
  <c r="Q4610" i="7"/>
  <c r="Q4611" i="7"/>
  <c r="Q4612" i="7"/>
  <c r="Q4613" i="7"/>
  <c r="Q4614" i="7"/>
  <c r="Q4615" i="7"/>
  <c r="Q4616" i="7"/>
  <c r="Q4617" i="7"/>
  <c r="Q4618" i="7"/>
  <c r="Q4619" i="7"/>
  <c r="Q4620" i="7"/>
  <c r="Q4621" i="7"/>
  <c r="Q4622" i="7"/>
  <c r="Q4623" i="7"/>
  <c r="Q4624" i="7"/>
  <c r="Q4625" i="7"/>
  <c r="Q4626" i="7"/>
  <c r="Q4627" i="7"/>
  <c r="Q4628" i="7"/>
  <c r="Q4629" i="7"/>
  <c r="Q4630" i="7"/>
  <c r="Q4631" i="7"/>
  <c r="Q4632" i="7"/>
  <c r="Q4633" i="7"/>
  <c r="Q4634" i="7"/>
  <c r="Q4635" i="7"/>
  <c r="Q4636" i="7"/>
  <c r="Q4637" i="7"/>
  <c r="Q4638" i="7"/>
  <c r="Q4639" i="7"/>
  <c r="Q4640" i="7"/>
  <c r="Q4641" i="7"/>
  <c r="Q4642" i="7"/>
  <c r="Q4643" i="7"/>
  <c r="Q4644" i="7"/>
  <c r="Q4645" i="7"/>
  <c r="Q4646" i="7"/>
  <c r="Q4647" i="7"/>
  <c r="Q4648" i="7"/>
  <c r="Q4649" i="7"/>
  <c r="Q4650" i="7"/>
  <c r="Q4651" i="7"/>
  <c r="Q4652" i="7"/>
  <c r="Q4653" i="7"/>
  <c r="Q4654" i="7"/>
  <c r="Q4655" i="7"/>
  <c r="Q4656" i="7"/>
  <c r="Q4657" i="7"/>
  <c r="Q4658" i="7"/>
  <c r="Q4659" i="7"/>
  <c r="Q4660" i="7"/>
  <c r="Q4661" i="7"/>
  <c r="Q4662" i="7"/>
  <c r="Q4663" i="7"/>
  <c r="Q4664" i="7"/>
  <c r="Q4665" i="7"/>
  <c r="Q4666" i="7"/>
  <c r="Q4667" i="7"/>
  <c r="Q4668" i="7"/>
  <c r="Q4669" i="7"/>
  <c r="Q4670" i="7"/>
  <c r="Q4671" i="7"/>
  <c r="Q4672" i="7"/>
  <c r="Q4673" i="7"/>
  <c r="Q4674" i="7"/>
  <c r="Q4675" i="7"/>
  <c r="Q4676" i="7"/>
  <c r="Q4677" i="7"/>
  <c r="Q4678" i="7"/>
  <c r="Q4679" i="7"/>
  <c r="Q4680" i="7"/>
  <c r="Q4681" i="7"/>
  <c r="Q4682" i="7"/>
  <c r="Q4683" i="7"/>
  <c r="Q4684" i="7"/>
  <c r="Q4685" i="7"/>
  <c r="Q4686" i="7"/>
  <c r="Q4687" i="7"/>
  <c r="Q4688" i="7"/>
  <c r="Q4689" i="7"/>
  <c r="Q4690" i="7"/>
  <c r="Q4691" i="7"/>
  <c r="Q4692" i="7"/>
  <c r="Q4693" i="7"/>
  <c r="Q4694" i="7"/>
  <c r="Q4695" i="7"/>
  <c r="Q4696" i="7"/>
  <c r="Q4697" i="7"/>
  <c r="Q4698" i="7"/>
  <c r="Q4699" i="7"/>
  <c r="Q4700" i="7"/>
  <c r="Q4701" i="7"/>
  <c r="Q4702" i="7"/>
  <c r="Q4703" i="7"/>
  <c r="Q4704" i="7"/>
  <c r="Q4705" i="7"/>
  <c r="Q4706" i="7"/>
  <c r="Q4707" i="7"/>
  <c r="Q4708" i="7"/>
  <c r="Q4709" i="7"/>
  <c r="Q4710" i="7"/>
  <c r="Q4711" i="7"/>
  <c r="Q4712" i="7"/>
  <c r="Q4713" i="7"/>
  <c r="Q4714" i="7"/>
  <c r="Q4715" i="7"/>
  <c r="Q4716" i="7"/>
  <c r="Q4717" i="7"/>
  <c r="Q4718" i="7"/>
  <c r="Q4719" i="7"/>
  <c r="Q4720" i="7"/>
  <c r="Q4721" i="7"/>
  <c r="Q4722" i="7"/>
  <c r="Q4723" i="7"/>
  <c r="Q4724" i="7"/>
  <c r="Q4725" i="7"/>
  <c r="Q4726" i="7"/>
  <c r="Q4727" i="7"/>
  <c r="Q4728" i="7"/>
  <c r="Q4729" i="7"/>
  <c r="Q4730" i="7"/>
  <c r="Q4731" i="7"/>
  <c r="Q4732" i="7"/>
  <c r="Q4733" i="7"/>
  <c r="Q4734" i="7"/>
  <c r="Q4735" i="7"/>
  <c r="Q4736" i="7"/>
  <c r="Q4737" i="7"/>
  <c r="Q4738" i="7"/>
  <c r="Q4739" i="7"/>
  <c r="Q4740" i="7"/>
  <c r="Q4741" i="7"/>
  <c r="Q4742" i="7"/>
  <c r="Q4743" i="7"/>
  <c r="Q4744" i="7"/>
  <c r="Q4745" i="7"/>
  <c r="Q4746" i="7"/>
  <c r="Q4747" i="7"/>
  <c r="Q4748" i="7"/>
  <c r="Q4749" i="7"/>
  <c r="Q4750" i="7"/>
  <c r="Q4751" i="7"/>
  <c r="Q4752" i="7"/>
  <c r="Q4753" i="7"/>
  <c r="Q4754" i="7"/>
  <c r="Q4755" i="7"/>
  <c r="Q4756" i="7"/>
  <c r="Q4757" i="7"/>
  <c r="Q4758" i="7"/>
  <c r="Q4759" i="7"/>
  <c r="Q4760" i="7"/>
  <c r="Q4761" i="7"/>
  <c r="Q4762" i="7"/>
  <c r="Q4763" i="7"/>
  <c r="Q4764" i="7"/>
  <c r="Q4765" i="7"/>
  <c r="Q4766" i="7"/>
  <c r="Q4767" i="7"/>
  <c r="Q4768" i="7"/>
  <c r="Q4769" i="7"/>
  <c r="Q4770" i="7"/>
  <c r="Q4771" i="7"/>
  <c r="Q4772" i="7"/>
  <c r="Q4773" i="7"/>
  <c r="Q4774" i="7"/>
  <c r="Q4775" i="7"/>
  <c r="Q4776" i="7"/>
  <c r="Q4777" i="7"/>
  <c r="Q4778" i="7"/>
  <c r="Q4779" i="7"/>
  <c r="Q4780" i="7"/>
  <c r="Q4781" i="7"/>
  <c r="Q4782" i="7"/>
  <c r="Q4783" i="7"/>
  <c r="Q4784" i="7"/>
  <c r="Q4785" i="7"/>
  <c r="Q4786" i="7"/>
  <c r="Q4787" i="7"/>
  <c r="Q4788" i="7"/>
  <c r="Q4789" i="7"/>
  <c r="Q4790" i="7"/>
  <c r="Q4791" i="7"/>
  <c r="Q4792" i="7"/>
  <c r="Q4793" i="7"/>
  <c r="Q4794" i="7"/>
  <c r="Q4795" i="7"/>
  <c r="Q4796" i="7"/>
  <c r="Q4797" i="7"/>
  <c r="Q4798" i="7"/>
  <c r="Q4799" i="7"/>
  <c r="Q4800" i="7"/>
  <c r="Q4801" i="7"/>
  <c r="Q4802" i="7"/>
  <c r="Q4803" i="7"/>
  <c r="Q4804" i="7"/>
  <c r="Q4805" i="7"/>
  <c r="Q4806" i="7"/>
  <c r="Q4807" i="7"/>
  <c r="Q4808" i="7"/>
  <c r="Q4809" i="7"/>
  <c r="Q4810" i="7"/>
  <c r="Q4811" i="7"/>
  <c r="Q4812" i="7"/>
  <c r="Q4813" i="7"/>
  <c r="Q4814" i="7"/>
  <c r="Q4815" i="7"/>
  <c r="Q4816" i="7"/>
  <c r="Q4817" i="7"/>
  <c r="Q4818" i="7"/>
  <c r="Q4819" i="7"/>
  <c r="Q4820" i="7"/>
  <c r="Q4821" i="7"/>
  <c r="Q4822" i="7"/>
  <c r="Q4823" i="7"/>
  <c r="Q4824" i="7"/>
  <c r="Q4825" i="7"/>
  <c r="Q4826" i="7"/>
  <c r="Q4827" i="7"/>
  <c r="Q4828" i="7"/>
  <c r="Q4829" i="7"/>
  <c r="Q4830" i="7"/>
  <c r="Q4831" i="7"/>
  <c r="Q4832" i="7"/>
  <c r="Q4833" i="7"/>
  <c r="Q4834" i="7"/>
  <c r="Q4835" i="7"/>
  <c r="Q4836" i="7"/>
  <c r="Q4837" i="7"/>
  <c r="Q4838" i="7"/>
  <c r="Q4839" i="7"/>
  <c r="Q4840" i="7"/>
  <c r="Q4841" i="7"/>
  <c r="Q4842" i="7"/>
  <c r="Q4843" i="7"/>
  <c r="Q4844" i="7"/>
  <c r="Q4845" i="7"/>
  <c r="Q4846" i="7"/>
  <c r="Q4847" i="7"/>
  <c r="Q4848" i="7"/>
  <c r="Q4849" i="7"/>
  <c r="Q4850" i="7"/>
  <c r="Q4851" i="7"/>
  <c r="Q4852" i="7"/>
  <c r="Q4853" i="7"/>
  <c r="Q4854" i="7"/>
  <c r="Q4855" i="7"/>
  <c r="Q4856" i="7"/>
  <c r="Q4857" i="7"/>
  <c r="Q4858" i="7"/>
  <c r="Q4859" i="7"/>
  <c r="Q4860" i="7"/>
  <c r="Q4861" i="7"/>
  <c r="Q4862" i="7"/>
  <c r="Q4863" i="7"/>
  <c r="Q4864" i="7"/>
  <c r="Q4865" i="7"/>
  <c r="Q4866" i="7"/>
  <c r="Q4867" i="7"/>
  <c r="Q4868" i="7"/>
  <c r="Q4869" i="7"/>
  <c r="Q4870" i="7"/>
  <c r="Q4871" i="7"/>
  <c r="Q4872" i="7"/>
  <c r="Q4873" i="7"/>
  <c r="Q4874" i="7"/>
  <c r="Q4875" i="7"/>
  <c r="Q4876" i="7"/>
  <c r="Q4877" i="7"/>
  <c r="Q4878" i="7"/>
  <c r="Q4879" i="7"/>
  <c r="Q4880" i="7"/>
  <c r="Q4881" i="7"/>
  <c r="Q4882" i="7"/>
  <c r="Q4883" i="7"/>
  <c r="Q4884" i="7"/>
  <c r="Q4885" i="7"/>
  <c r="Q4886" i="7"/>
  <c r="Q4887" i="7"/>
  <c r="Q4888" i="7"/>
  <c r="Q4889" i="7"/>
  <c r="Q4890" i="7"/>
  <c r="Q4891" i="7"/>
  <c r="Q4892" i="7"/>
  <c r="Q4893" i="7"/>
  <c r="Q4894" i="7"/>
  <c r="Q4895" i="7"/>
  <c r="Q4896" i="7"/>
  <c r="Q4897" i="7"/>
  <c r="Q4898" i="7"/>
  <c r="Q4899" i="7"/>
  <c r="Q4900" i="7"/>
  <c r="Q4901" i="7"/>
  <c r="Q4902" i="7"/>
  <c r="Q4903" i="7"/>
  <c r="Q4904" i="7"/>
  <c r="Q4905" i="7"/>
  <c r="Q4906" i="7"/>
  <c r="Q4907" i="7"/>
  <c r="Q4908" i="7"/>
  <c r="Q4909" i="7"/>
  <c r="Q4910" i="7"/>
  <c r="Q4911" i="7"/>
  <c r="Q4912" i="7"/>
  <c r="Q4913" i="7"/>
  <c r="Q4914" i="7"/>
  <c r="Q4915" i="7"/>
  <c r="Q4916" i="7"/>
  <c r="Q4917" i="7"/>
  <c r="Q4918" i="7"/>
  <c r="Q4919" i="7"/>
  <c r="Q4920" i="7"/>
  <c r="Q4921" i="7"/>
  <c r="Q4922" i="7"/>
  <c r="Q4923" i="7"/>
  <c r="Q4924" i="7"/>
  <c r="Q4925" i="7"/>
  <c r="Q4926" i="7"/>
  <c r="Q4927" i="7"/>
  <c r="Q4928" i="7"/>
  <c r="Q4929" i="7"/>
  <c r="Q4930" i="7"/>
  <c r="Q4931" i="7"/>
  <c r="Q4932" i="7"/>
  <c r="Q4933" i="7"/>
  <c r="Q4934" i="7"/>
  <c r="Q4935" i="7"/>
  <c r="Q4936" i="7"/>
  <c r="Q4937" i="7"/>
  <c r="Q4938" i="7"/>
  <c r="Q4939" i="7"/>
  <c r="Q4940" i="7"/>
  <c r="Q4941" i="7"/>
  <c r="Q4942" i="7"/>
  <c r="Q4943" i="7"/>
  <c r="Q4944" i="7"/>
  <c r="Q4945" i="7"/>
  <c r="Q4946" i="7"/>
  <c r="Q4947" i="7"/>
  <c r="Q4948" i="7"/>
  <c r="Q4949" i="7"/>
  <c r="Q4950" i="7"/>
  <c r="Q4951" i="7"/>
  <c r="Q4952" i="7"/>
  <c r="Q4953" i="7"/>
  <c r="Q4954" i="7"/>
  <c r="Q4955" i="7"/>
  <c r="Q4956" i="7"/>
  <c r="Q4957" i="7"/>
  <c r="Q4958" i="7"/>
  <c r="Q4959" i="7"/>
  <c r="Q4960" i="7"/>
  <c r="Q4961" i="7"/>
  <c r="Q4962" i="7"/>
  <c r="Q4963" i="7"/>
  <c r="Q4964" i="7"/>
  <c r="Q4965" i="7"/>
  <c r="Q4966" i="7"/>
  <c r="Q4967" i="7"/>
  <c r="Q4968" i="7"/>
  <c r="Q4969" i="7"/>
  <c r="Q4970" i="7"/>
  <c r="Q4971" i="7"/>
  <c r="Q4972" i="7"/>
  <c r="Q4973" i="7"/>
  <c r="Q4974" i="7"/>
  <c r="Q4975" i="7"/>
  <c r="Q4976" i="7"/>
  <c r="Q4977" i="7"/>
  <c r="Q4978" i="7"/>
  <c r="Q4979" i="7"/>
  <c r="Q4980" i="7"/>
  <c r="Q4981" i="7"/>
  <c r="Q4982" i="7"/>
  <c r="Q4983" i="7"/>
  <c r="Q4984" i="7"/>
  <c r="Q4985" i="7"/>
  <c r="Q4986" i="7"/>
  <c r="Q4987" i="7"/>
  <c r="Q4988" i="7"/>
  <c r="Q4989" i="7"/>
  <c r="Q4990" i="7"/>
  <c r="Q4991" i="7"/>
  <c r="Q4992" i="7"/>
  <c r="Q4993" i="7"/>
  <c r="Q4994" i="7"/>
  <c r="Q4995" i="7"/>
  <c r="Q4996" i="7"/>
  <c r="Q4997" i="7"/>
  <c r="Q4998" i="7"/>
  <c r="Q4999" i="7"/>
  <c r="Q5000" i="7"/>
  <c r="Q5001" i="7"/>
  <c r="Q5002" i="7"/>
  <c r="Q5003" i="7"/>
  <c r="Q5004" i="7"/>
  <c r="Q5005" i="7"/>
  <c r="Q5006" i="7"/>
  <c r="Q5007" i="7"/>
  <c r="Q5008" i="7"/>
  <c r="Q5009" i="7"/>
  <c r="Q5010" i="7"/>
  <c r="Q5011" i="7"/>
  <c r="Q5012" i="7"/>
  <c r="Q5013" i="7"/>
  <c r="Q5014" i="7"/>
  <c r="Q5015" i="7"/>
  <c r="Q5016" i="7"/>
  <c r="Q5017" i="7"/>
  <c r="Q5018" i="7"/>
  <c r="Q5019" i="7"/>
  <c r="Q5020" i="7"/>
  <c r="Q5021" i="7"/>
  <c r="Q5022" i="7"/>
  <c r="Q5023" i="7"/>
  <c r="Q5024" i="7"/>
  <c r="Q5025" i="7"/>
  <c r="Q5026" i="7"/>
  <c r="Q5027" i="7"/>
  <c r="Q5028" i="7"/>
  <c r="Q5029" i="7"/>
  <c r="Q5030" i="7"/>
  <c r="Q5031" i="7"/>
  <c r="Q5032" i="7"/>
  <c r="Q5033" i="7"/>
  <c r="Q5034" i="7"/>
  <c r="Q5035" i="7"/>
  <c r="Q5036" i="7"/>
  <c r="Q5037" i="7"/>
  <c r="Q5038" i="7"/>
  <c r="Q5039" i="7"/>
  <c r="Q5040" i="7"/>
  <c r="Q5041" i="7"/>
  <c r="Q5042" i="7"/>
  <c r="Q5043" i="7"/>
  <c r="Q5044" i="7"/>
  <c r="Q5045" i="7"/>
  <c r="Q5046" i="7"/>
  <c r="Q5047" i="7"/>
  <c r="Q5048" i="7"/>
  <c r="Q5049" i="7"/>
  <c r="Q5050" i="7"/>
  <c r="Q5051" i="7"/>
  <c r="Q5052" i="7"/>
  <c r="Q5053" i="7"/>
  <c r="Q5054" i="7"/>
  <c r="Q5055" i="7"/>
  <c r="Q5056" i="7"/>
  <c r="Q5057" i="7"/>
  <c r="Q5058" i="7"/>
  <c r="Q5059" i="7"/>
  <c r="Q5060" i="7"/>
  <c r="Q5061" i="7"/>
  <c r="Q5062" i="7"/>
  <c r="Q5063" i="7"/>
  <c r="Q5064" i="7"/>
  <c r="Q5065" i="7"/>
  <c r="Q5066" i="7"/>
  <c r="Q5067" i="7"/>
  <c r="Q5068" i="7"/>
  <c r="Q5069" i="7"/>
  <c r="Q5070" i="7"/>
  <c r="Q5071" i="7"/>
  <c r="Q5072" i="7"/>
  <c r="Q5073" i="7"/>
  <c r="Q5074" i="7"/>
  <c r="Q5075" i="7"/>
  <c r="Q5076" i="7"/>
  <c r="Q5077" i="7"/>
  <c r="Q5078" i="7"/>
  <c r="Q5079" i="7"/>
  <c r="Q5080" i="7"/>
  <c r="Q5081" i="7"/>
  <c r="Q5082" i="7"/>
  <c r="Q5083" i="7"/>
  <c r="Q5084" i="7"/>
  <c r="Q5085" i="7"/>
  <c r="Q5086" i="7"/>
  <c r="Q5087" i="7"/>
  <c r="Q5088" i="7"/>
  <c r="Q5089" i="7"/>
  <c r="Q5090" i="7"/>
  <c r="Q5091" i="7"/>
  <c r="Q5092" i="7"/>
  <c r="Q5093" i="7"/>
  <c r="Q5094" i="7"/>
  <c r="Q5095" i="7"/>
  <c r="Q5096" i="7"/>
  <c r="Q5097" i="7"/>
  <c r="Q5098" i="7"/>
  <c r="Q5099" i="7"/>
  <c r="Q5100" i="7"/>
  <c r="Q5101" i="7"/>
  <c r="Q5102" i="7"/>
  <c r="Q5103" i="7"/>
  <c r="Q5104" i="7"/>
  <c r="Q5105" i="7"/>
  <c r="Q5106" i="7"/>
  <c r="Q5107" i="7"/>
  <c r="Q5108" i="7"/>
  <c r="Q5109" i="7"/>
  <c r="Q5110" i="7"/>
  <c r="Q5111" i="7"/>
  <c r="Q5112" i="7"/>
  <c r="Q5113" i="7"/>
  <c r="Q5114" i="7"/>
  <c r="Q5115" i="7"/>
  <c r="Q5116" i="7"/>
  <c r="Q5117" i="7"/>
  <c r="Q5118" i="7"/>
  <c r="Q5119" i="7"/>
  <c r="Q5120" i="7"/>
  <c r="Q5121" i="7"/>
  <c r="Q5122" i="7"/>
  <c r="Q5123" i="7"/>
  <c r="Q5124" i="7"/>
  <c r="Q5125" i="7"/>
  <c r="Q5126" i="7"/>
  <c r="Q5127" i="7"/>
  <c r="Q5128" i="7"/>
  <c r="Q5129" i="7"/>
  <c r="Q5130" i="7"/>
  <c r="Q5131" i="7"/>
  <c r="Q5132" i="7"/>
  <c r="Q5133" i="7"/>
  <c r="Q5134" i="7"/>
  <c r="Q5135" i="7"/>
  <c r="Q5136" i="7"/>
  <c r="Q5137" i="7"/>
  <c r="Q5138" i="7"/>
  <c r="Q5139" i="7"/>
  <c r="Q5140" i="7"/>
  <c r="Q5141" i="7"/>
  <c r="Q5142" i="7"/>
  <c r="Q5143" i="7"/>
  <c r="Q5144" i="7"/>
  <c r="Q5145" i="7"/>
  <c r="Q5146" i="7"/>
  <c r="Q5147" i="7"/>
  <c r="Q5148" i="7"/>
  <c r="Q5149" i="7"/>
  <c r="Q5150" i="7"/>
  <c r="Q5151" i="7"/>
  <c r="Q5152" i="7"/>
  <c r="Q5153" i="7"/>
  <c r="Q5154" i="7"/>
  <c r="Q5155" i="7"/>
  <c r="Q5156" i="7"/>
  <c r="Q5157" i="7"/>
  <c r="Q5158" i="7"/>
  <c r="Q5159" i="7"/>
  <c r="Q5160" i="7"/>
  <c r="Q5161" i="7"/>
  <c r="Q5162" i="7"/>
  <c r="Q5163" i="7"/>
  <c r="Q5164" i="7"/>
  <c r="Q5165" i="7"/>
  <c r="Q5166" i="7"/>
  <c r="Q5167" i="7"/>
  <c r="Q5168" i="7"/>
  <c r="Q5169" i="7"/>
  <c r="Q5170" i="7"/>
  <c r="Q5171" i="7"/>
  <c r="Q5172" i="7"/>
  <c r="Q5173" i="7"/>
  <c r="Q5174" i="7"/>
  <c r="Q5175" i="7"/>
  <c r="Q5176" i="7"/>
  <c r="Q5177" i="7"/>
  <c r="Q5178" i="7"/>
  <c r="Q5179" i="7"/>
  <c r="Q5180" i="7"/>
  <c r="Q5181" i="7"/>
  <c r="Q5182" i="7"/>
  <c r="Q5183" i="7"/>
  <c r="Q5184" i="7"/>
  <c r="Q5185" i="7"/>
  <c r="Q5186" i="7"/>
  <c r="Q5187" i="7"/>
  <c r="Q5188" i="7"/>
  <c r="Q5189" i="7"/>
  <c r="Q5190" i="7"/>
  <c r="Q5191" i="7"/>
  <c r="Q5192" i="7"/>
  <c r="Q5193" i="7"/>
  <c r="Q5194" i="7"/>
  <c r="Q5195" i="7"/>
  <c r="Q5196" i="7"/>
  <c r="Q5197" i="7"/>
  <c r="Q5198" i="7"/>
  <c r="Q5199" i="7"/>
  <c r="Q5200" i="7"/>
  <c r="Q5201" i="7"/>
  <c r="Q5202" i="7"/>
  <c r="Q5203" i="7"/>
  <c r="Q5204" i="7"/>
  <c r="Q5205" i="7"/>
  <c r="Q5206" i="7"/>
  <c r="Q5207" i="7"/>
  <c r="Q5208" i="7"/>
  <c r="Q5209" i="7"/>
  <c r="Q5210" i="7"/>
  <c r="Q5211" i="7"/>
  <c r="Q5212" i="7"/>
  <c r="Q5213" i="7"/>
  <c r="Q5214" i="7"/>
  <c r="Q5215" i="7"/>
  <c r="Q5216" i="7"/>
  <c r="Q5217" i="7"/>
  <c r="Q5218" i="7"/>
  <c r="Q5219" i="7"/>
  <c r="Q5220" i="7"/>
  <c r="Q5221" i="7"/>
  <c r="Q5222" i="7"/>
  <c r="Q5223" i="7"/>
  <c r="Q5224" i="7"/>
  <c r="Q5225" i="7"/>
  <c r="Q5226" i="7"/>
  <c r="Q5227" i="7"/>
  <c r="Q5228" i="7"/>
  <c r="Q5229" i="7"/>
  <c r="Q5230" i="7"/>
  <c r="Q5231" i="7"/>
  <c r="Q5232" i="7"/>
  <c r="Q5233" i="7"/>
  <c r="Q5234" i="7"/>
  <c r="Q5235" i="7"/>
  <c r="Q5236" i="7"/>
  <c r="Q5237" i="7"/>
  <c r="Q5238" i="7"/>
  <c r="Q5239" i="7"/>
  <c r="Q5240" i="7"/>
  <c r="Q5241" i="7"/>
  <c r="Q5242" i="7"/>
  <c r="Q5243" i="7"/>
  <c r="Q5244" i="7"/>
  <c r="Q5245" i="7"/>
  <c r="Q5246" i="7"/>
  <c r="Q5247" i="7"/>
  <c r="Q5248" i="7"/>
  <c r="Q5249" i="7"/>
  <c r="Q5250" i="7"/>
  <c r="Q5251" i="7"/>
  <c r="Q5252" i="7"/>
  <c r="Q5253" i="7"/>
  <c r="Q5254" i="7"/>
  <c r="Q5255" i="7"/>
  <c r="Q5256" i="7"/>
  <c r="Q5257" i="7"/>
  <c r="Q5258" i="7"/>
  <c r="Q5259" i="7"/>
  <c r="Q5260" i="7"/>
  <c r="Q5261" i="7"/>
  <c r="Q5262" i="7"/>
  <c r="Q5263" i="7"/>
  <c r="Q5264" i="7"/>
  <c r="Q5265" i="7"/>
  <c r="Q5266" i="7"/>
  <c r="Q5267" i="7"/>
  <c r="Q5268" i="7"/>
  <c r="Q5269" i="7"/>
  <c r="Q5270" i="7"/>
  <c r="Q5271" i="7"/>
  <c r="Q5272" i="7"/>
  <c r="Q5273" i="7"/>
  <c r="Q5274" i="7"/>
  <c r="Q5275" i="7"/>
  <c r="Q5276" i="7"/>
  <c r="Q5277" i="7"/>
  <c r="Q5278" i="7"/>
  <c r="Q5279" i="7"/>
  <c r="Q5280" i="7"/>
  <c r="Q5281" i="7"/>
  <c r="Q5282" i="7"/>
  <c r="Q5283" i="7"/>
  <c r="Q5284" i="7"/>
  <c r="Q5285" i="7"/>
  <c r="Q5286" i="7"/>
  <c r="Q5287" i="7"/>
  <c r="Q5288" i="7"/>
  <c r="Q5289" i="7"/>
  <c r="Q5290" i="7"/>
  <c r="Q5291" i="7"/>
  <c r="Q5292" i="7"/>
  <c r="Q5293" i="7"/>
  <c r="Q5294" i="7"/>
  <c r="Q5295" i="7"/>
  <c r="Q5296" i="7"/>
  <c r="Q5297" i="7"/>
  <c r="Q5298" i="7"/>
  <c r="Q5299" i="7"/>
  <c r="Q5300" i="7"/>
  <c r="Q5301" i="7"/>
  <c r="Q5302" i="7"/>
  <c r="Q5303" i="7"/>
  <c r="Q5304" i="7"/>
  <c r="Q5305" i="7"/>
  <c r="Q5306" i="7"/>
  <c r="Q5307" i="7"/>
  <c r="Q5308" i="7"/>
  <c r="Q5309" i="7"/>
  <c r="Q5310" i="7"/>
  <c r="Q5311" i="7"/>
  <c r="Q5312" i="7"/>
  <c r="Q5313" i="7"/>
  <c r="Q5314" i="7"/>
  <c r="Q5315" i="7"/>
  <c r="Q5316" i="7"/>
  <c r="Q5317" i="7"/>
  <c r="Q5318" i="7"/>
  <c r="Q5319" i="7"/>
  <c r="Q5320" i="7"/>
  <c r="Q5321" i="7"/>
  <c r="Q5322" i="7"/>
  <c r="Q5323" i="7"/>
  <c r="Q5324" i="7"/>
  <c r="Q5325" i="7"/>
  <c r="Q5326" i="7"/>
  <c r="Q5327" i="7"/>
  <c r="Q5328" i="7"/>
  <c r="Q5329" i="7"/>
  <c r="Q5330" i="7"/>
  <c r="Q5331" i="7"/>
  <c r="Q5332" i="7"/>
  <c r="Q5333" i="7"/>
  <c r="Q5334" i="7"/>
  <c r="Q5335" i="7"/>
  <c r="Q5336" i="7"/>
  <c r="Q5337" i="7"/>
  <c r="Q5338" i="7"/>
  <c r="Q5339" i="7"/>
  <c r="Q5340" i="7"/>
  <c r="Q5341" i="7"/>
  <c r="Q5342" i="7"/>
  <c r="Q5343" i="7"/>
  <c r="Q5344" i="7"/>
  <c r="Q5345" i="7"/>
  <c r="Q5346" i="7"/>
  <c r="Q5347" i="7"/>
  <c r="Q5348" i="7"/>
  <c r="Q5349" i="7"/>
  <c r="Q5350" i="7"/>
  <c r="Q5351" i="7"/>
  <c r="Q5352" i="7"/>
  <c r="Q5353" i="7"/>
  <c r="Q5354" i="7"/>
  <c r="Q5355" i="7"/>
  <c r="Q5356" i="7"/>
  <c r="Q5357" i="7"/>
  <c r="Q5358" i="7"/>
  <c r="Q5359" i="7"/>
  <c r="Q5360" i="7"/>
  <c r="Q5361" i="7"/>
  <c r="Q5362" i="7"/>
  <c r="Q5363" i="7"/>
  <c r="Q5364" i="7"/>
  <c r="Q5365" i="7"/>
  <c r="Q5366" i="7"/>
  <c r="Q5367" i="7"/>
  <c r="Q5368" i="7"/>
  <c r="Q5369" i="7"/>
  <c r="Q5370" i="7"/>
  <c r="Q5371" i="7"/>
  <c r="Q5372" i="7"/>
  <c r="Q5373" i="7"/>
  <c r="Q5374" i="7"/>
  <c r="Q5375" i="7"/>
  <c r="Q5376" i="7"/>
  <c r="Q5377" i="7"/>
  <c r="Q5378" i="7"/>
  <c r="Q5379" i="7"/>
  <c r="Q5380" i="7"/>
  <c r="Q5381" i="7"/>
  <c r="Q5382" i="7"/>
  <c r="Q5383" i="7"/>
  <c r="Q5384" i="7"/>
  <c r="Q5385" i="7"/>
  <c r="Q5386" i="7"/>
  <c r="Q5387" i="7"/>
  <c r="Q5388" i="7"/>
  <c r="Q5389" i="7"/>
  <c r="Q5390" i="7"/>
  <c r="Q5391" i="7"/>
  <c r="Q5392" i="7"/>
  <c r="Q5393" i="7"/>
  <c r="Q5394" i="7"/>
  <c r="Q5395" i="7"/>
  <c r="Q5396" i="7"/>
  <c r="Q5397" i="7"/>
  <c r="Q5398" i="7"/>
  <c r="Q5399" i="7"/>
  <c r="Q5400" i="7"/>
  <c r="Q5401" i="7"/>
  <c r="Q5402" i="7"/>
  <c r="Q5403" i="7"/>
  <c r="Q5404" i="7"/>
  <c r="Q5405" i="7"/>
  <c r="Q5406" i="7"/>
  <c r="Q5407" i="7"/>
  <c r="Q5408" i="7"/>
  <c r="Q5409" i="7"/>
  <c r="Q5410" i="7"/>
  <c r="Q5411" i="7"/>
  <c r="Q5412" i="7"/>
  <c r="Q5413" i="7"/>
  <c r="Q5414" i="7"/>
  <c r="Q5415" i="7"/>
  <c r="Q5416" i="7"/>
  <c r="Q5417" i="7"/>
  <c r="Q5418" i="7"/>
  <c r="Q5419" i="7"/>
  <c r="Q5420" i="7"/>
  <c r="Q5421" i="7"/>
  <c r="Q5422" i="7"/>
  <c r="Q5423" i="7"/>
  <c r="Q5424" i="7"/>
  <c r="Q5425" i="7"/>
  <c r="Q5426" i="7"/>
  <c r="Q5427" i="7"/>
  <c r="Q5428" i="7"/>
  <c r="Q5429" i="7"/>
  <c r="Q5430" i="7"/>
  <c r="Q5431" i="7"/>
  <c r="Q5432" i="7"/>
  <c r="Q5433" i="7"/>
  <c r="Q5434" i="7"/>
  <c r="Q5435" i="7"/>
  <c r="Q5436" i="7"/>
  <c r="Q5437" i="7"/>
  <c r="Q5438" i="7"/>
  <c r="Q5439" i="7"/>
  <c r="Q5440" i="7"/>
  <c r="Q5441" i="7"/>
  <c r="Q5442" i="7"/>
  <c r="Q5443" i="7"/>
  <c r="Q5444" i="7"/>
  <c r="Q5445" i="7"/>
  <c r="Q5446" i="7"/>
  <c r="Q5447" i="7"/>
  <c r="Q5448" i="7"/>
  <c r="Q5449" i="7"/>
  <c r="Q5450" i="7"/>
  <c r="Q5451" i="7"/>
  <c r="Q5452" i="7"/>
  <c r="Q5453" i="7"/>
  <c r="Q5454" i="7"/>
  <c r="Q5455" i="7"/>
  <c r="Q5456" i="7"/>
  <c r="Q5457" i="7"/>
  <c r="Q5458" i="7"/>
  <c r="Q5459" i="7"/>
  <c r="Q5460" i="7"/>
  <c r="Q5461" i="7"/>
  <c r="Q5462" i="7"/>
  <c r="Q5463" i="7"/>
  <c r="Q5464" i="7"/>
  <c r="Q5465" i="7"/>
  <c r="Q5466" i="7"/>
  <c r="Q5467" i="7"/>
  <c r="Q5468" i="7"/>
  <c r="Q5469" i="7"/>
  <c r="Q5470" i="7"/>
  <c r="Q5471" i="7"/>
  <c r="Q5472" i="7"/>
  <c r="Q5473" i="7"/>
  <c r="Q5474" i="7"/>
  <c r="Q5475" i="7"/>
  <c r="Q5476" i="7"/>
  <c r="Q5477" i="7"/>
  <c r="Q5478" i="7"/>
  <c r="Q5479" i="7"/>
  <c r="Q5480" i="7"/>
  <c r="Q5481" i="7"/>
  <c r="Q5482" i="7"/>
  <c r="Q5483" i="7"/>
  <c r="Q5484" i="7"/>
  <c r="Q5485" i="7"/>
  <c r="Q5486" i="7"/>
  <c r="Q5487" i="7"/>
  <c r="Q5488" i="7"/>
  <c r="Q5489" i="7"/>
  <c r="Q5490" i="7"/>
  <c r="Q5491" i="7"/>
  <c r="Q5492" i="7"/>
  <c r="Q5493" i="7"/>
  <c r="Q5494" i="7"/>
  <c r="Q5495" i="7"/>
  <c r="Q5496" i="7"/>
  <c r="Q5497" i="7"/>
  <c r="Q5498" i="7"/>
  <c r="Q5499" i="7"/>
  <c r="Q5500" i="7"/>
  <c r="Q5501" i="7"/>
  <c r="Q5502" i="7"/>
  <c r="Q5503" i="7"/>
  <c r="Q5504" i="7"/>
  <c r="Q5505" i="7"/>
  <c r="Q5506" i="7"/>
  <c r="Q5507" i="7"/>
  <c r="Q5508" i="7"/>
  <c r="Q5509" i="7"/>
  <c r="Q5510" i="7"/>
  <c r="Q5511" i="7"/>
  <c r="Q5512" i="7"/>
  <c r="Q5513" i="7"/>
  <c r="Q5514" i="7"/>
  <c r="Q5515" i="7"/>
  <c r="Q5516" i="7"/>
  <c r="Q5517" i="7"/>
  <c r="Q5518" i="7"/>
  <c r="Q5519" i="7"/>
  <c r="Q5520" i="7"/>
  <c r="Q5521" i="7"/>
  <c r="Q5522" i="7"/>
  <c r="Q5523" i="7"/>
  <c r="Q5524" i="7"/>
  <c r="Q5525" i="7"/>
  <c r="Q5526" i="7"/>
  <c r="Q5527" i="7"/>
  <c r="Q5528" i="7"/>
  <c r="Q5529" i="7"/>
  <c r="Q5530" i="7"/>
  <c r="Q5531" i="7"/>
  <c r="Q5532" i="7"/>
  <c r="Q5533" i="7"/>
  <c r="Q5534" i="7"/>
  <c r="Q5535" i="7"/>
  <c r="Q5536" i="7"/>
  <c r="Q5537" i="7"/>
  <c r="Q5538" i="7"/>
  <c r="Q5539" i="7"/>
  <c r="Q5540" i="7"/>
  <c r="Q5541" i="7"/>
  <c r="Q5542" i="7"/>
  <c r="Q5543" i="7"/>
  <c r="Q5544" i="7"/>
  <c r="Q5545" i="7"/>
  <c r="Q5546" i="7"/>
  <c r="Q5547" i="7"/>
  <c r="Q5548" i="7"/>
  <c r="Q5549" i="7"/>
  <c r="Q5550" i="7"/>
  <c r="Q5551" i="7"/>
  <c r="Q5552" i="7"/>
  <c r="Q5553" i="7"/>
  <c r="Q5554" i="7"/>
  <c r="Q5555" i="7"/>
  <c r="Q5556" i="7"/>
  <c r="Q5557" i="7"/>
  <c r="Q5558" i="7"/>
  <c r="Q5559" i="7"/>
  <c r="Q5560" i="7"/>
  <c r="Q5561" i="7"/>
  <c r="Q5562" i="7"/>
  <c r="Q5563" i="7"/>
  <c r="Q5564" i="7"/>
  <c r="Q5565" i="7"/>
  <c r="Q5566" i="7"/>
  <c r="Q5567" i="7"/>
  <c r="Q5568" i="7"/>
  <c r="Q5569" i="7"/>
  <c r="Q5570" i="7"/>
  <c r="Q5571" i="7"/>
  <c r="Q5572" i="7"/>
  <c r="Q5573" i="7"/>
  <c r="Q5574" i="7"/>
  <c r="Q5575" i="7"/>
  <c r="Q5576" i="7"/>
  <c r="Q5577" i="7"/>
  <c r="Q5578" i="7"/>
  <c r="Q5579" i="7"/>
  <c r="Q5580" i="7"/>
  <c r="Q5581" i="7"/>
  <c r="Q5582" i="7"/>
  <c r="Q5583" i="7"/>
  <c r="Q5584" i="7"/>
  <c r="Q5585" i="7"/>
  <c r="Q5586" i="7"/>
  <c r="Q5587" i="7"/>
  <c r="Q5588" i="7"/>
  <c r="Q5589" i="7"/>
  <c r="Q5590" i="7"/>
  <c r="Q5591" i="7"/>
  <c r="Q5592" i="7"/>
  <c r="Q5593" i="7"/>
  <c r="Q5594" i="7"/>
  <c r="Q5595" i="7"/>
  <c r="Q5596" i="7"/>
  <c r="Q5597" i="7"/>
  <c r="Q5598" i="7"/>
  <c r="Q5599" i="7"/>
  <c r="Q5600" i="7"/>
  <c r="Q5601" i="7"/>
  <c r="Q5602" i="7"/>
  <c r="Q5603" i="7"/>
  <c r="Q5604" i="7"/>
  <c r="Q5605" i="7"/>
  <c r="Q5606" i="7"/>
  <c r="Q5607" i="7"/>
  <c r="Q5608" i="7"/>
  <c r="Q5609" i="7"/>
  <c r="Q5610" i="7"/>
  <c r="Q5611" i="7"/>
  <c r="Q5612" i="7"/>
  <c r="Q5613" i="7"/>
  <c r="Q5614" i="7"/>
  <c r="Q5615" i="7"/>
  <c r="Q5616" i="7"/>
  <c r="Q5617" i="7"/>
  <c r="Q5618" i="7"/>
  <c r="Q5619" i="7"/>
  <c r="Q5620" i="7"/>
  <c r="Q5621" i="7"/>
  <c r="Q5622" i="7"/>
  <c r="Q5623" i="7"/>
  <c r="Q5624" i="7"/>
  <c r="Q5625" i="7"/>
  <c r="Q5626" i="7"/>
  <c r="Q5627" i="7"/>
  <c r="Q5628" i="7"/>
  <c r="Q5629" i="7"/>
  <c r="Q5630" i="7"/>
  <c r="Q5631" i="7"/>
  <c r="Q5632" i="7"/>
  <c r="Q5633" i="7"/>
  <c r="Q5634" i="7"/>
  <c r="Q5635" i="7"/>
  <c r="Q5636" i="7"/>
  <c r="Q5637" i="7"/>
  <c r="Q5638" i="7"/>
  <c r="Q5639" i="7"/>
  <c r="Q5640" i="7"/>
  <c r="Q5641" i="7"/>
  <c r="Q5642" i="7"/>
  <c r="Q5643" i="7"/>
  <c r="Q5644" i="7"/>
  <c r="Q5645" i="7"/>
  <c r="Q5646" i="7"/>
  <c r="Q5647" i="7"/>
  <c r="Q5648" i="7"/>
  <c r="Q5649" i="7"/>
  <c r="Q5650" i="7"/>
  <c r="Q5651" i="7"/>
  <c r="Q5652" i="7"/>
  <c r="Q5653" i="7"/>
  <c r="Q5654" i="7"/>
  <c r="Q5655" i="7"/>
  <c r="Q5656" i="7"/>
  <c r="Q5657" i="7"/>
  <c r="Q5658" i="7"/>
  <c r="Q5659" i="7"/>
  <c r="Q5660" i="7"/>
  <c r="Q5661" i="7"/>
  <c r="Q5662" i="7"/>
  <c r="Q5663" i="7"/>
  <c r="Q5664" i="7"/>
  <c r="Q5665" i="7"/>
  <c r="Q5666" i="7"/>
  <c r="Q5667" i="7"/>
  <c r="Q5668" i="7"/>
  <c r="Q5669" i="7"/>
  <c r="Q5670" i="7"/>
  <c r="Q5671" i="7"/>
  <c r="Q5672" i="7"/>
  <c r="Q5673" i="7"/>
  <c r="Q5674" i="7"/>
  <c r="Q5675" i="7"/>
  <c r="Q5676" i="7"/>
  <c r="Q5677" i="7"/>
  <c r="Q5678" i="7"/>
  <c r="Q5679" i="7"/>
  <c r="Q5680" i="7"/>
  <c r="Q5681" i="7"/>
  <c r="Q5682" i="7"/>
  <c r="Q5683" i="7"/>
  <c r="Q5684" i="7"/>
  <c r="Q5685" i="7"/>
  <c r="Q5686" i="7"/>
  <c r="Q5687" i="7"/>
  <c r="Q5688" i="7"/>
  <c r="Q5689" i="7"/>
  <c r="Q5690" i="7"/>
  <c r="Q5691" i="7"/>
  <c r="Q5692" i="7"/>
  <c r="Q5693" i="7"/>
  <c r="Q5694" i="7"/>
  <c r="Q5695" i="7"/>
  <c r="Q5696" i="7"/>
  <c r="Q5697" i="7"/>
  <c r="Q5698" i="7"/>
  <c r="Q5699" i="7"/>
  <c r="Q5700" i="7"/>
  <c r="Q5701" i="7"/>
  <c r="Q5702" i="7"/>
  <c r="Q5703" i="7"/>
  <c r="Q5704" i="7"/>
  <c r="Q5705" i="7"/>
  <c r="Q5706" i="7"/>
  <c r="Q5707" i="7"/>
  <c r="Q5708" i="7"/>
  <c r="Q5709" i="7"/>
  <c r="Q5710" i="7"/>
  <c r="Q5711" i="7"/>
  <c r="Q5712" i="7"/>
  <c r="Q5713" i="7"/>
  <c r="Q5714" i="7"/>
  <c r="Q5715" i="7"/>
  <c r="Q5716" i="7"/>
  <c r="Q5717" i="7"/>
  <c r="Q5718" i="7"/>
  <c r="Q5719" i="7"/>
  <c r="Q5720" i="7"/>
  <c r="Q5721" i="7"/>
  <c r="Q5722" i="7"/>
  <c r="Q5723" i="7"/>
  <c r="Q5724" i="7"/>
  <c r="Q5725" i="7"/>
  <c r="Q5726" i="7"/>
  <c r="Q5727" i="7"/>
  <c r="Q5728" i="7"/>
  <c r="Q5729" i="7"/>
  <c r="Q5730" i="7"/>
  <c r="Q5731" i="7"/>
  <c r="Q5732" i="7"/>
  <c r="Q5733" i="7"/>
  <c r="Q5734" i="7"/>
  <c r="Q5735" i="7"/>
  <c r="Q5736" i="7"/>
  <c r="Q5737" i="7"/>
  <c r="Q5738" i="7"/>
  <c r="Q5739" i="7"/>
  <c r="Q5740" i="7"/>
  <c r="Q5741" i="7"/>
  <c r="Q5742" i="7"/>
  <c r="Q5743" i="7"/>
  <c r="Q5744" i="7"/>
  <c r="Q5745" i="7"/>
  <c r="Q5746" i="7"/>
  <c r="Q5747" i="7"/>
  <c r="Q5748" i="7"/>
  <c r="Q5749" i="7"/>
  <c r="Q5750" i="7"/>
  <c r="Q5751" i="7"/>
  <c r="Q5752" i="7"/>
  <c r="Q5753" i="7"/>
  <c r="Q5754" i="7"/>
  <c r="Q5755" i="7"/>
  <c r="Q5756" i="7"/>
  <c r="Q5757" i="7"/>
  <c r="Q5758" i="7"/>
  <c r="Q5759" i="7"/>
  <c r="Q5760" i="7"/>
  <c r="Q5761" i="7"/>
  <c r="Q5762" i="7"/>
  <c r="Q5763" i="7"/>
  <c r="Q5764" i="7"/>
  <c r="Q5765" i="7"/>
  <c r="Q5766" i="7"/>
  <c r="Q5767" i="7"/>
  <c r="Q5768" i="7"/>
  <c r="Q5769" i="7"/>
  <c r="Q5770" i="7"/>
  <c r="Q5771" i="7"/>
  <c r="Q5772" i="7"/>
  <c r="Q5773" i="7"/>
  <c r="Q5774" i="7"/>
  <c r="Q5775" i="7"/>
  <c r="Q5776" i="7"/>
  <c r="Q5777" i="7"/>
  <c r="Q5778" i="7"/>
  <c r="Q5779" i="7"/>
  <c r="Q5780" i="7"/>
  <c r="Q5781" i="7"/>
  <c r="Q5782" i="7"/>
  <c r="Q5783" i="7"/>
  <c r="Q5784" i="7"/>
  <c r="Q5785" i="7"/>
  <c r="Q5786" i="7"/>
  <c r="Q5787" i="7"/>
  <c r="Q5788" i="7"/>
  <c r="Q5789" i="7"/>
  <c r="Q5790" i="7"/>
  <c r="Q5791" i="7"/>
  <c r="Q5792" i="7"/>
  <c r="Q5793" i="7"/>
  <c r="Q5794" i="7"/>
  <c r="Q5795" i="7"/>
  <c r="Q5796" i="7"/>
  <c r="Q5797" i="7"/>
  <c r="Q5798" i="7"/>
  <c r="Q5799" i="7"/>
  <c r="Q5800" i="7"/>
  <c r="Q5801" i="7"/>
  <c r="Q5802" i="7"/>
  <c r="Q5803" i="7"/>
  <c r="Q5804" i="7"/>
  <c r="Q5805" i="7"/>
  <c r="Q5806" i="7"/>
  <c r="Q5807" i="7"/>
  <c r="Q5808" i="7"/>
  <c r="Q5809" i="7"/>
  <c r="Q5810" i="7"/>
  <c r="Q5811" i="7"/>
  <c r="Q5812" i="7"/>
  <c r="Q5813" i="7"/>
  <c r="Q5814" i="7"/>
  <c r="Q5815" i="7"/>
  <c r="Q5816" i="7"/>
  <c r="Q5817" i="7"/>
  <c r="Q5818" i="7"/>
  <c r="Q5819" i="7"/>
  <c r="Q5820" i="7"/>
  <c r="Q5821" i="7"/>
  <c r="Q5822" i="7"/>
  <c r="Q5823" i="7"/>
  <c r="Q5824" i="7"/>
  <c r="Q5825" i="7"/>
  <c r="Q5826" i="7"/>
  <c r="Q5827" i="7"/>
  <c r="Q5828" i="7"/>
  <c r="Q5829" i="7"/>
  <c r="Q5830" i="7"/>
  <c r="Q5831" i="7"/>
  <c r="Q5832" i="7"/>
  <c r="Q5833" i="7"/>
  <c r="Q5834" i="7"/>
  <c r="Q5835" i="7"/>
  <c r="Q5836" i="7"/>
  <c r="Q5837" i="7"/>
  <c r="Q5838" i="7"/>
  <c r="Q5839" i="7"/>
  <c r="Q5840" i="7"/>
  <c r="Q5841" i="7"/>
  <c r="Q5842" i="7"/>
  <c r="Q5843" i="7"/>
  <c r="Q5844" i="7"/>
  <c r="Q5845" i="7"/>
  <c r="Q5846" i="7"/>
  <c r="Q5847" i="7"/>
  <c r="Q5848" i="7"/>
  <c r="Q5849" i="7"/>
  <c r="Q5850" i="7"/>
  <c r="Q5851" i="7"/>
  <c r="Q5852" i="7"/>
  <c r="Q5853" i="7"/>
  <c r="Q5854" i="7"/>
  <c r="Q5855" i="7"/>
  <c r="Q5856" i="7"/>
  <c r="Q5857" i="7"/>
  <c r="Q5858" i="7"/>
  <c r="Q5859" i="7"/>
  <c r="Q5860" i="7"/>
  <c r="Q5861" i="7"/>
  <c r="Q5862" i="7"/>
  <c r="Q5863" i="7"/>
  <c r="Q5864" i="7"/>
  <c r="Q5865" i="7"/>
  <c r="Q5866" i="7"/>
  <c r="Q5867" i="7"/>
  <c r="Q5868" i="7"/>
  <c r="Q5869" i="7"/>
  <c r="Q5870" i="7"/>
  <c r="Q5871" i="7"/>
  <c r="Q5872" i="7"/>
  <c r="Q5873" i="7"/>
  <c r="Q5874" i="7"/>
  <c r="Q5875" i="7"/>
  <c r="Q5876" i="7"/>
  <c r="Q5877" i="7"/>
  <c r="Q5878" i="7"/>
  <c r="Q5879" i="7"/>
  <c r="Q5880" i="7"/>
  <c r="Q5881" i="7"/>
  <c r="Q5882" i="7"/>
  <c r="Q5883" i="7"/>
  <c r="Q5884" i="7"/>
  <c r="Q5885" i="7"/>
  <c r="Q5886" i="7"/>
  <c r="Q5887" i="7"/>
  <c r="Q5888" i="7"/>
  <c r="Q5889" i="7"/>
  <c r="Q5890" i="7"/>
  <c r="Q5891" i="7"/>
  <c r="Q5892" i="7"/>
  <c r="Q5893" i="7"/>
  <c r="Q5894" i="7"/>
  <c r="Q5895" i="7"/>
  <c r="Q5896" i="7"/>
  <c r="Q5897" i="7"/>
  <c r="Q5898" i="7"/>
  <c r="Q5899" i="7"/>
  <c r="Q5900" i="7"/>
  <c r="Q5901" i="7"/>
  <c r="Q5902" i="7"/>
  <c r="Q5903" i="7"/>
  <c r="Q5904" i="7"/>
  <c r="Q5905" i="7"/>
  <c r="Q5906" i="7"/>
  <c r="Q5907" i="7"/>
  <c r="Q5908" i="7"/>
  <c r="Q5909" i="7"/>
  <c r="Q5910" i="7"/>
  <c r="Q5911" i="7"/>
  <c r="Q5912" i="7"/>
  <c r="Q5913" i="7"/>
  <c r="Q5914" i="7"/>
  <c r="Q5915" i="7"/>
  <c r="Q5916" i="7"/>
  <c r="Q5917" i="7"/>
  <c r="Q5918" i="7"/>
  <c r="Q5919" i="7"/>
  <c r="Q5920" i="7"/>
  <c r="Q5921" i="7"/>
  <c r="Q5922" i="7"/>
  <c r="Q5923" i="7"/>
  <c r="Q5924" i="7"/>
  <c r="Q5925" i="7"/>
  <c r="Q5926" i="7"/>
  <c r="Q5927" i="7"/>
  <c r="Q5928" i="7"/>
  <c r="Q5929" i="7"/>
  <c r="Q5930" i="7"/>
  <c r="Q5931" i="7"/>
  <c r="Q5932" i="7"/>
  <c r="Q5933" i="7"/>
  <c r="Q5934" i="7"/>
  <c r="Q5935" i="7"/>
  <c r="Q5936" i="7"/>
  <c r="Q5937" i="7"/>
  <c r="Q5938" i="7"/>
  <c r="Q5939" i="7"/>
  <c r="Q5940" i="7"/>
  <c r="Q5941" i="7"/>
  <c r="Q5942" i="7"/>
  <c r="Q5943" i="7"/>
  <c r="Q5944" i="7"/>
  <c r="Q5945" i="7"/>
  <c r="Q5946" i="7"/>
  <c r="Q5947" i="7"/>
  <c r="Q5948" i="7"/>
  <c r="Q5949" i="7"/>
  <c r="Q5950" i="7"/>
  <c r="Q5951" i="7"/>
  <c r="Q5952" i="7"/>
  <c r="Q5953" i="7"/>
  <c r="Q5954" i="7"/>
  <c r="Q5955" i="7"/>
  <c r="Q5956" i="7"/>
  <c r="Q5957" i="7"/>
  <c r="Q5958" i="7"/>
  <c r="Q5959" i="7"/>
  <c r="Q5960" i="7"/>
  <c r="Q5961" i="7"/>
  <c r="Q5962" i="7"/>
  <c r="Q5963" i="7"/>
  <c r="Q5964" i="7"/>
  <c r="Q5965" i="7"/>
  <c r="Q5966" i="7"/>
  <c r="Q5967" i="7"/>
  <c r="Q5968" i="7"/>
  <c r="Q5969" i="7"/>
  <c r="Q5970" i="7"/>
  <c r="Q5971" i="7"/>
  <c r="Q5972" i="7"/>
  <c r="Q5973" i="7"/>
  <c r="Q5974" i="7"/>
  <c r="Q5975" i="7"/>
  <c r="Q5976" i="7"/>
  <c r="Q5977" i="7"/>
  <c r="Q5978" i="7"/>
  <c r="Q5979" i="7"/>
  <c r="Q5980" i="7"/>
  <c r="Q5981" i="7"/>
  <c r="Q5982" i="7"/>
  <c r="Q5983" i="7"/>
  <c r="Q5984" i="7"/>
  <c r="Q5985" i="7"/>
  <c r="Q5986" i="7"/>
  <c r="Q5987" i="7"/>
  <c r="Q5988" i="7"/>
  <c r="Q5989" i="7"/>
  <c r="Q5990" i="7"/>
  <c r="Q5991" i="7"/>
  <c r="Q5992" i="7"/>
  <c r="Q5993" i="7"/>
  <c r="Q5994" i="7"/>
  <c r="Q5995" i="7"/>
  <c r="Q5996" i="7"/>
  <c r="Q5997" i="7"/>
  <c r="Q5998" i="7"/>
  <c r="Q5999" i="7"/>
  <c r="Q6000" i="7"/>
  <c r="Q6001" i="7"/>
  <c r="Q6002" i="7"/>
  <c r="Q6003" i="7"/>
  <c r="Q6004" i="7"/>
  <c r="Q6005" i="7"/>
  <c r="Q6006" i="7"/>
  <c r="Q6007" i="7"/>
  <c r="Q6008" i="7"/>
  <c r="Q6009" i="7"/>
  <c r="Q6010" i="7"/>
  <c r="Q6011" i="7"/>
  <c r="Q6012" i="7"/>
  <c r="Q6013" i="7"/>
  <c r="Q6014" i="7"/>
  <c r="Q6015" i="7"/>
  <c r="Q6016" i="7"/>
  <c r="Q6017" i="7"/>
  <c r="Q6018" i="7"/>
  <c r="Q6019" i="7"/>
  <c r="Q6020" i="7"/>
  <c r="Q6021" i="7"/>
  <c r="Q6022" i="7"/>
  <c r="Q6023" i="7"/>
  <c r="Q6024" i="7"/>
  <c r="Q6025" i="7"/>
  <c r="Q6026" i="7"/>
  <c r="Q6027" i="7"/>
  <c r="Q6028" i="7"/>
  <c r="Q6029" i="7"/>
  <c r="Q6030" i="7"/>
  <c r="Q6031" i="7"/>
  <c r="Q6032" i="7"/>
  <c r="Q6033" i="7"/>
  <c r="Q6034" i="7"/>
  <c r="Q6035" i="7"/>
  <c r="Q6036" i="7"/>
  <c r="Q6037" i="7"/>
  <c r="Q6038" i="7"/>
  <c r="Q6039" i="7"/>
  <c r="Q6040" i="7"/>
  <c r="Q6041" i="7"/>
  <c r="Q6042" i="7"/>
  <c r="Q6043" i="7"/>
  <c r="Q6044" i="7"/>
  <c r="Q6045" i="7"/>
  <c r="Q6046" i="7"/>
  <c r="Q6047" i="7"/>
  <c r="Q6048" i="7"/>
  <c r="Q6049" i="7"/>
  <c r="Q6050" i="7"/>
  <c r="Q6051" i="7"/>
  <c r="Q6052" i="7"/>
  <c r="Q6053" i="7"/>
  <c r="Q6054" i="7"/>
  <c r="Q6055" i="7"/>
  <c r="Q6056" i="7"/>
  <c r="Q6057" i="7"/>
  <c r="Q6058" i="7"/>
  <c r="Q6059" i="7"/>
  <c r="Q6060" i="7"/>
  <c r="Q6061" i="7"/>
  <c r="Q6062" i="7"/>
  <c r="Q6063" i="7"/>
  <c r="Q6064" i="7"/>
  <c r="Q6065" i="7"/>
  <c r="Q6066" i="7"/>
  <c r="Q6067" i="7"/>
  <c r="Q6068" i="7"/>
  <c r="Q6069" i="7"/>
  <c r="Q6070" i="7"/>
  <c r="Q6071" i="7"/>
  <c r="Q6072" i="7"/>
  <c r="Q6073" i="7"/>
  <c r="Q6074" i="7"/>
  <c r="Q6075" i="7"/>
  <c r="Q6076" i="7"/>
  <c r="Q6077" i="7"/>
  <c r="Q6078" i="7"/>
  <c r="Q6079" i="7"/>
  <c r="Q6080" i="7"/>
  <c r="Q6081" i="7"/>
  <c r="Q6082" i="7"/>
  <c r="Q6083" i="7"/>
  <c r="Q6084" i="7"/>
  <c r="Q6085" i="7"/>
  <c r="Q6086" i="7"/>
  <c r="Q6087" i="7"/>
  <c r="Q6088" i="7"/>
  <c r="Q6089" i="7"/>
  <c r="Q6090" i="7"/>
  <c r="Q6091" i="7"/>
  <c r="Q6092" i="7"/>
  <c r="Q6093" i="7"/>
  <c r="Q6094" i="7"/>
  <c r="Q6095" i="7"/>
  <c r="Q6096" i="7"/>
  <c r="Q6097" i="7"/>
  <c r="Q6098" i="7"/>
  <c r="Q6099" i="7"/>
  <c r="Q6100" i="7"/>
  <c r="Q6101" i="7"/>
  <c r="Q6102" i="7"/>
  <c r="Q6103" i="7"/>
  <c r="Q6104" i="7"/>
  <c r="Q6105" i="7"/>
  <c r="Q6106" i="7"/>
  <c r="Q6107" i="7"/>
  <c r="Q6108" i="7"/>
  <c r="Q6109" i="7"/>
  <c r="Q6110" i="7"/>
  <c r="Q6111" i="7"/>
  <c r="Q6112" i="7"/>
  <c r="Q6113" i="7"/>
  <c r="Q6114" i="7"/>
  <c r="Q6115" i="7"/>
  <c r="Q6116" i="7"/>
  <c r="Q6117" i="7"/>
  <c r="Q6118" i="7"/>
  <c r="Q6119" i="7"/>
  <c r="Q6120" i="7"/>
  <c r="Q6121" i="7"/>
  <c r="Q6122" i="7"/>
  <c r="Q6123" i="7"/>
  <c r="Q6124" i="7"/>
  <c r="Q6125" i="7"/>
  <c r="Q6126" i="7"/>
  <c r="Q6127" i="7"/>
  <c r="Q6128" i="7"/>
  <c r="Q6129" i="7"/>
  <c r="Q6130" i="7"/>
  <c r="Q6131" i="7"/>
  <c r="Q6132" i="7"/>
  <c r="Q6133" i="7"/>
  <c r="Q6134" i="7"/>
  <c r="Q6135" i="7"/>
  <c r="Q6136" i="7"/>
  <c r="Q6137" i="7"/>
  <c r="Q6138" i="7"/>
  <c r="Q6139" i="7"/>
  <c r="Q6140" i="7"/>
  <c r="Q6141" i="7"/>
  <c r="Q6142" i="7"/>
  <c r="Q6143" i="7"/>
  <c r="Q6144" i="7"/>
  <c r="Q6145" i="7"/>
  <c r="Q6146" i="7"/>
  <c r="Q6147" i="7"/>
  <c r="Q6148" i="7"/>
  <c r="Q6149" i="7"/>
  <c r="Q6150" i="7"/>
  <c r="Q6151" i="7"/>
  <c r="Q6152" i="7"/>
  <c r="Q6153" i="7"/>
  <c r="Q6154" i="7"/>
  <c r="Q6155" i="7"/>
  <c r="Q6156" i="7"/>
  <c r="Q6157" i="7"/>
  <c r="Q6158" i="7"/>
  <c r="Q6159" i="7"/>
  <c r="Q6160" i="7"/>
  <c r="Q6161" i="7"/>
  <c r="Q6162" i="7"/>
  <c r="Q6163" i="7"/>
  <c r="Q6164" i="7"/>
  <c r="Q6165" i="7"/>
  <c r="Q6166" i="7"/>
  <c r="Q6167" i="7"/>
  <c r="Q6168" i="7"/>
  <c r="Q6169" i="7"/>
  <c r="Q6170" i="7"/>
  <c r="Q6171" i="7"/>
  <c r="Q6172" i="7"/>
  <c r="Q6173" i="7"/>
  <c r="Q6174" i="7"/>
  <c r="Q6175" i="7"/>
  <c r="Q6176" i="7"/>
  <c r="Q6177" i="7"/>
  <c r="Q6178" i="7"/>
  <c r="Q6179" i="7"/>
  <c r="Q6180" i="7"/>
  <c r="Q6181" i="7"/>
  <c r="Q6182" i="7"/>
  <c r="Q6183" i="7"/>
  <c r="Q6184" i="7"/>
  <c r="Q6185" i="7"/>
  <c r="Q6186" i="7"/>
  <c r="Q6187" i="7"/>
  <c r="Q6188" i="7"/>
  <c r="Q6189" i="7"/>
  <c r="Q6190" i="7"/>
  <c r="Q6191" i="7"/>
  <c r="Q6192" i="7"/>
  <c r="Q6193" i="7"/>
  <c r="Q6194" i="7"/>
  <c r="Q6195" i="7"/>
  <c r="Q6196" i="7"/>
  <c r="Q6197" i="7"/>
  <c r="Q6198" i="7"/>
  <c r="Q6199" i="7"/>
  <c r="Q6200" i="7"/>
  <c r="Q6201" i="7"/>
  <c r="Q6202" i="7"/>
  <c r="Q6203" i="7"/>
  <c r="Q6204" i="7"/>
  <c r="Q6205" i="7"/>
  <c r="Q6206" i="7"/>
  <c r="Q6207" i="7"/>
  <c r="Q6208" i="7"/>
  <c r="Q6209" i="7"/>
  <c r="Q6210" i="7"/>
  <c r="Q6211" i="7"/>
  <c r="Q6212" i="7"/>
  <c r="Q6213" i="7"/>
  <c r="Q6214" i="7"/>
  <c r="Q6215" i="7"/>
  <c r="Q6216" i="7"/>
  <c r="Q6217" i="7"/>
  <c r="Q6218" i="7"/>
  <c r="Q6219" i="7"/>
  <c r="Q6220" i="7"/>
  <c r="Q6221" i="7"/>
  <c r="Q6222" i="7"/>
  <c r="Q6223" i="7"/>
  <c r="Q6224" i="7"/>
  <c r="Q6225" i="7"/>
  <c r="Q6226" i="7"/>
  <c r="Q6227" i="7"/>
  <c r="Q6228" i="7"/>
  <c r="Q6229" i="7"/>
  <c r="Q6230" i="7"/>
  <c r="Q6231" i="7"/>
  <c r="Q6232" i="7"/>
  <c r="Q6233" i="7"/>
  <c r="Q6234" i="7"/>
  <c r="Q6235" i="7"/>
  <c r="Q6236" i="7"/>
  <c r="Q6237" i="7"/>
  <c r="Q6238" i="7"/>
  <c r="Q6239" i="7"/>
  <c r="Q6240" i="7"/>
  <c r="Q6241" i="7"/>
  <c r="Q6242" i="7"/>
  <c r="Q6243" i="7"/>
  <c r="Q6244" i="7"/>
  <c r="Q6245" i="7"/>
  <c r="Q6246" i="7"/>
  <c r="Q6247" i="7"/>
  <c r="Q6248" i="7"/>
  <c r="Q6249" i="7"/>
  <c r="Q6250" i="7"/>
  <c r="Q6251" i="7"/>
  <c r="Q6252" i="7"/>
  <c r="Q6253" i="7"/>
  <c r="Q6254" i="7"/>
  <c r="Q6255" i="7"/>
  <c r="Q6256" i="7"/>
  <c r="Q6257" i="7"/>
  <c r="Q6258" i="7"/>
  <c r="Q6259" i="7"/>
  <c r="Q6260" i="7"/>
  <c r="Q6261" i="7"/>
  <c r="Q6262" i="7"/>
  <c r="Q6263" i="7"/>
  <c r="Q6264" i="7"/>
  <c r="Q6265" i="7"/>
  <c r="Q6266" i="7"/>
  <c r="Q6267" i="7"/>
  <c r="Q6268" i="7"/>
  <c r="Q6269" i="7"/>
  <c r="Q6270" i="7"/>
  <c r="Q6271" i="7"/>
  <c r="Q6272" i="7"/>
  <c r="Q6273" i="7"/>
  <c r="Q6274" i="7"/>
  <c r="Q6275" i="7"/>
  <c r="Q6276" i="7"/>
  <c r="Q6277" i="7"/>
  <c r="Q6278" i="7"/>
  <c r="Q6279" i="7"/>
  <c r="Q6280" i="7"/>
  <c r="Q6281" i="7"/>
  <c r="Q6282" i="7"/>
  <c r="Q6283" i="7"/>
  <c r="Q6284" i="7"/>
  <c r="Q6285" i="7"/>
  <c r="Q6286" i="7"/>
  <c r="Q6287" i="7"/>
  <c r="Q6288" i="7"/>
  <c r="Q6289" i="7"/>
  <c r="Q6290" i="7"/>
  <c r="Q6291" i="7"/>
  <c r="Q6292" i="7"/>
  <c r="Q6293" i="7"/>
  <c r="Q6294" i="7"/>
  <c r="Q6295" i="7"/>
  <c r="Q6296" i="7"/>
  <c r="Q6297" i="7"/>
  <c r="Q6298" i="7"/>
  <c r="Q6299" i="7"/>
  <c r="Q6300" i="7"/>
  <c r="Q6301" i="7"/>
  <c r="Q6302" i="7"/>
  <c r="Q6303" i="7"/>
  <c r="Q6304" i="7"/>
  <c r="Q6305" i="7"/>
  <c r="Q6306" i="7"/>
  <c r="Q6307" i="7"/>
  <c r="Q6308" i="7"/>
  <c r="Q6309" i="7"/>
  <c r="Q6310" i="7"/>
  <c r="Q6311" i="7"/>
  <c r="Q6312" i="7"/>
  <c r="Q6313" i="7"/>
  <c r="Q6314" i="7"/>
  <c r="Q6315" i="7"/>
  <c r="Q6316" i="7"/>
  <c r="Q6317" i="7"/>
  <c r="Q6318" i="7"/>
  <c r="Q6319" i="7"/>
  <c r="Q6320" i="7"/>
  <c r="Q6321" i="7"/>
  <c r="Q6322" i="7"/>
  <c r="Q6323" i="7"/>
  <c r="Q6324" i="7"/>
  <c r="Q6325" i="7"/>
  <c r="Q6326" i="7"/>
  <c r="Q6327" i="7"/>
  <c r="Q6328" i="7"/>
  <c r="Q6329" i="7"/>
  <c r="Q6330" i="7"/>
  <c r="Q6331" i="7"/>
  <c r="Q6332" i="7"/>
  <c r="Q6333" i="7"/>
  <c r="Q6334" i="7"/>
  <c r="Q6335" i="7"/>
  <c r="Q6336" i="7"/>
  <c r="Q6337" i="7"/>
  <c r="Q6338" i="7"/>
  <c r="Q6339" i="7"/>
  <c r="Q6340" i="7"/>
  <c r="Q6341" i="7"/>
  <c r="Q6342" i="7"/>
  <c r="Q6343" i="7"/>
  <c r="Q6344" i="7"/>
  <c r="Q6345" i="7"/>
  <c r="Q6346" i="7"/>
  <c r="Q6347" i="7"/>
  <c r="Q6348" i="7"/>
  <c r="Q6349" i="7"/>
  <c r="Q6350" i="7"/>
  <c r="Q6351" i="7"/>
  <c r="Q6352" i="7"/>
  <c r="Q6353" i="7"/>
  <c r="Q6354" i="7"/>
  <c r="Q6355" i="7"/>
  <c r="Q6356" i="7"/>
  <c r="Q6357" i="7"/>
  <c r="Q6358" i="7"/>
  <c r="Q6359" i="7"/>
  <c r="Q6360" i="7"/>
  <c r="Q6361" i="7"/>
  <c r="Q6362" i="7"/>
  <c r="Q6363" i="7"/>
  <c r="Q6364" i="7"/>
  <c r="Q6365" i="7"/>
  <c r="Q6366" i="7"/>
  <c r="Q6367" i="7"/>
  <c r="Q6368" i="7"/>
  <c r="Q6369" i="7"/>
  <c r="Q6370" i="7"/>
  <c r="Q6371" i="7"/>
  <c r="Q6372" i="7"/>
  <c r="Q6373" i="7"/>
  <c r="Q6374" i="7"/>
  <c r="Q6375" i="7"/>
  <c r="Q6376" i="7"/>
  <c r="Q6377" i="7"/>
  <c r="Q6378" i="7"/>
  <c r="Q6379" i="7"/>
  <c r="Q6380" i="7"/>
  <c r="Q6381" i="7"/>
  <c r="Q6382" i="7"/>
  <c r="Q6383" i="7"/>
  <c r="Q6384" i="7"/>
  <c r="Q6385" i="7"/>
  <c r="Q6386" i="7"/>
  <c r="Q6387" i="7"/>
  <c r="Q6388" i="7"/>
  <c r="Q6389" i="7"/>
  <c r="Q6390" i="7"/>
  <c r="Q6391" i="7"/>
  <c r="Q6392" i="7"/>
  <c r="Q6393" i="7"/>
  <c r="Q6394" i="7"/>
  <c r="Q6395" i="7"/>
  <c r="Q6396" i="7"/>
  <c r="Q6397" i="7"/>
  <c r="Q6398" i="7"/>
  <c r="Q6399" i="7"/>
  <c r="Q6400" i="7"/>
  <c r="Q6401" i="7"/>
  <c r="Q6402" i="7"/>
  <c r="Q6403" i="7"/>
  <c r="Q6404" i="7"/>
  <c r="Q6405" i="7"/>
  <c r="Q6406" i="7"/>
  <c r="Q6407" i="7"/>
  <c r="Q6408" i="7"/>
  <c r="Q6409" i="7"/>
  <c r="Q6410" i="7"/>
  <c r="Q6411" i="7"/>
  <c r="Q6412" i="7"/>
  <c r="Q6413" i="7"/>
  <c r="Q6414" i="7"/>
  <c r="Q6415" i="7"/>
  <c r="Q6416" i="7"/>
  <c r="Q6417" i="7"/>
  <c r="Q6418" i="7"/>
  <c r="Q6419" i="7"/>
  <c r="Q6420" i="7"/>
  <c r="Q6421" i="7"/>
  <c r="Q6422" i="7"/>
  <c r="Q6423" i="7"/>
  <c r="Q6424" i="7"/>
  <c r="Q6425" i="7"/>
  <c r="Q6426" i="7"/>
  <c r="Q6427" i="7"/>
  <c r="Q6428" i="7"/>
  <c r="Q6429" i="7"/>
  <c r="Q6430" i="7"/>
  <c r="Q6431" i="7"/>
  <c r="Q6432" i="7"/>
  <c r="Q6433" i="7"/>
  <c r="Q6434" i="7"/>
  <c r="Q6435" i="7"/>
  <c r="Q6436" i="7"/>
  <c r="Q6437" i="7"/>
  <c r="Q6438" i="7"/>
  <c r="Q6439" i="7"/>
  <c r="Q6440" i="7"/>
  <c r="Q6441" i="7"/>
  <c r="Q6442" i="7"/>
  <c r="Q6443" i="7"/>
  <c r="Q6444" i="7"/>
  <c r="Q6445" i="7"/>
  <c r="Q6446" i="7"/>
  <c r="Q6447" i="7"/>
  <c r="Q6448" i="7"/>
  <c r="Q6449" i="7"/>
  <c r="Q6450" i="7"/>
  <c r="Q6451" i="7"/>
  <c r="Q6452" i="7"/>
  <c r="Q6453" i="7"/>
  <c r="Q6454" i="7"/>
  <c r="Q6455" i="7"/>
  <c r="Q6456" i="7"/>
  <c r="Q6457" i="7"/>
  <c r="Q6458" i="7"/>
  <c r="Q6459" i="7"/>
  <c r="Q6460" i="7"/>
  <c r="Q6461" i="7"/>
  <c r="Q6462" i="7"/>
  <c r="Q6463" i="7"/>
  <c r="Q6464" i="7"/>
  <c r="Q6465" i="7"/>
  <c r="Q6466" i="7"/>
  <c r="Q6467" i="7"/>
  <c r="Q6468" i="7"/>
  <c r="Q6469" i="7"/>
  <c r="Q6470" i="7"/>
  <c r="Q6471" i="7"/>
  <c r="Q6472" i="7"/>
  <c r="Q6473" i="7"/>
  <c r="Q6474" i="7"/>
  <c r="Q6475" i="7"/>
  <c r="Q6476" i="7"/>
  <c r="Q6477" i="7"/>
  <c r="Q6478" i="7"/>
  <c r="Q6479" i="7"/>
  <c r="Q6480" i="7"/>
  <c r="Q6481" i="7"/>
  <c r="Q6482" i="7"/>
  <c r="Q6483" i="7"/>
  <c r="Q6484" i="7"/>
  <c r="Q6485" i="7"/>
  <c r="Q6486" i="7"/>
  <c r="Q6487" i="7"/>
  <c r="Q6488" i="7"/>
  <c r="Q6489" i="7"/>
  <c r="Q6490" i="7"/>
  <c r="Q6491" i="7"/>
  <c r="Q6492" i="7"/>
  <c r="Q6493" i="7"/>
  <c r="Q6494" i="7"/>
  <c r="Q6495" i="7"/>
  <c r="Q6496" i="7"/>
  <c r="Q6497" i="7"/>
  <c r="Q6498" i="7"/>
  <c r="Q6499" i="7"/>
  <c r="Q6500" i="7"/>
  <c r="Q6501" i="7"/>
  <c r="Q6502" i="7"/>
  <c r="Q6503" i="7"/>
  <c r="Q6504" i="7"/>
  <c r="Q6505" i="7"/>
  <c r="Q6506" i="7"/>
  <c r="Q6507" i="7"/>
  <c r="Q6508" i="7"/>
  <c r="Q6509" i="7"/>
  <c r="Q6510" i="7"/>
  <c r="Q6511" i="7"/>
  <c r="Q6512" i="7"/>
  <c r="Q6513" i="7"/>
  <c r="Q6514" i="7"/>
  <c r="Q6515" i="7"/>
  <c r="Q6516" i="7"/>
  <c r="Q6517" i="7"/>
  <c r="Q6518" i="7"/>
  <c r="Q6519" i="7"/>
  <c r="Q6520" i="7"/>
  <c r="Q6521" i="7"/>
  <c r="Q6522" i="7"/>
  <c r="Q6523" i="7"/>
  <c r="Q6524" i="7"/>
  <c r="Q6525" i="7"/>
  <c r="Q6526" i="7"/>
  <c r="Q6527" i="7"/>
  <c r="Q6528" i="7"/>
  <c r="Q6529" i="7"/>
  <c r="Q6530" i="7"/>
  <c r="Q6531" i="7"/>
  <c r="Q6532" i="7"/>
  <c r="Q6533" i="7"/>
  <c r="Q6534" i="7"/>
  <c r="Q6535" i="7"/>
  <c r="Q6536" i="7"/>
  <c r="Q6537" i="7"/>
  <c r="Q6538" i="7"/>
  <c r="Q6539" i="7"/>
  <c r="Q6540" i="7"/>
  <c r="Q6541" i="7"/>
  <c r="Q6542" i="7"/>
  <c r="Q6543" i="7"/>
  <c r="Q6544" i="7"/>
  <c r="Q6545" i="7"/>
  <c r="Q6546" i="7"/>
  <c r="Q6547" i="7"/>
  <c r="Q6548" i="7"/>
  <c r="Q6549" i="7"/>
  <c r="Q6550" i="7"/>
  <c r="Q6551" i="7"/>
  <c r="Q6552" i="7"/>
  <c r="Q6553" i="7"/>
  <c r="Q6554" i="7"/>
  <c r="Q6555" i="7"/>
  <c r="Q6556" i="7"/>
  <c r="Q6557" i="7"/>
  <c r="Q6558" i="7"/>
  <c r="Q6559" i="7"/>
  <c r="Q6560" i="7"/>
  <c r="Q6561" i="7"/>
  <c r="Q6562" i="7"/>
  <c r="Q6563" i="7"/>
  <c r="Q6564" i="7"/>
  <c r="Q6565" i="7"/>
  <c r="Q6566" i="7"/>
  <c r="Q6567" i="7"/>
  <c r="Q6568" i="7"/>
  <c r="Q6569" i="7"/>
  <c r="Q6570" i="7"/>
  <c r="Q6571" i="7"/>
  <c r="Q6572" i="7"/>
  <c r="Q6573" i="7"/>
  <c r="Q6574" i="7"/>
  <c r="Q6575" i="7"/>
  <c r="Q6576" i="7"/>
  <c r="Q6577" i="7"/>
  <c r="Q6578" i="7"/>
  <c r="Q6579" i="7"/>
  <c r="Q6580" i="7"/>
  <c r="Q6581" i="7"/>
  <c r="Q6582" i="7"/>
  <c r="Q6583" i="7"/>
  <c r="Q6584" i="7"/>
  <c r="Q6585" i="7"/>
  <c r="Q6586" i="7"/>
  <c r="Q6587" i="7"/>
  <c r="Q6588" i="7"/>
  <c r="Q6589" i="7"/>
  <c r="Q6590" i="7"/>
  <c r="Q6591" i="7"/>
  <c r="Q6592" i="7"/>
  <c r="Q6593" i="7"/>
  <c r="Q6594" i="7"/>
  <c r="Q6595" i="7"/>
  <c r="Q6596" i="7"/>
  <c r="Q6597" i="7"/>
  <c r="Q6598" i="7"/>
  <c r="Q6599" i="7"/>
  <c r="Q6600" i="7"/>
  <c r="Q6601" i="7"/>
  <c r="Q6602" i="7"/>
  <c r="Q6603" i="7"/>
  <c r="Q6604" i="7"/>
  <c r="Q6605" i="7"/>
  <c r="Q6606" i="7"/>
  <c r="Q6607" i="7"/>
  <c r="Q6608" i="7"/>
  <c r="Q6609" i="7"/>
  <c r="Q6610" i="7"/>
  <c r="Q6611" i="7"/>
  <c r="Q6612" i="7"/>
  <c r="Q6613" i="7"/>
  <c r="Q6614" i="7"/>
  <c r="Q6615" i="7"/>
  <c r="Q6616" i="7"/>
  <c r="Q6617" i="7"/>
  <c r="Q6618" i="7"/>
  <c r="Q6619" i="7"/>
  <c r="Q6620" i="7"/>
  <c r="Q6621" i="7"/>
  <c r="Q6622" i="7"/>
  <c r="Q6623" i="7"/>
  <c r="Q6624" i="7"/>
  <c r="Q6625" i="7"/>
  <c r="Q6626" i="7"/>
  <c r="Q6627" i="7"/>
  <c r="Q6628" i="7"/>
  <c r="Q6629" i="7"/>
  <c r="Q6630" i="7"/>
  <c r="Q6631" i="7"/>
  <c r="Q6632" i="7"/>
  <c r="Q6633" i="7"/>
  <c r="Q6634" i="7"/>
  <c r="Q6635" i="7"/>
  <c r="Q6636" i="7"/>
  <c r="Q6637" i="7"/>
  <c r="Q6638" i="7"/>
  <c r="Q6639" i="7"/>
  <c r="Q6640" i="7"/>
  <c r="Q6641" i="7"/>
  <c r="Q6642" i="7"/>
  <c r="Q6643" i="7"/>
  <c r="Q6644" i="7"/>
  <c r="Q6645" i="7"/>
  <c r="Q6646" i="7"/>
  <c r="Q6647" i="7"/>
  <c r="Q6648" i="7"/>
  <c r="Q6649" i="7"/>
  <c r="Q6650" i="7"/>
  <c r="Q6651" i="7"/>
  <c r="Q6652" i="7"/>
  <c r="Q6653" i="7"/>
  <c r="Q6654" i="7"/>
  <c r="Q6655" i="7"/>
  <c r="Q6656" i="7"/>
  <c r="Q6657" i="7"/>
  <c r="Q6658" i="7"/>
  <c r="Q6659" i="7"/>
  <c r="Q6660" i="7"/>
  <c r="Q6661" i="7"/>
  <c r="Q6662" i="7"/>
  <c r="Q6663" i="7"/>
  <c r="Q6664" i="7"/>
  <c r="Q6665" i="7"/>
  <c r="Q6666" i="7"/>
  <c r="Q6667" i="7"/>
  <c r="Q6668" i="7"/>
  <c r="Q6669" i="7"/>
  <c r="Q6670" i="7"/>
  <c r="Q6671" i="7"/>
  <c r="Q6672" i="7"/>
  <c r="Q6673" i="7"/>
  <c r="Q6674" i="7"/>
  <c r="Q6675" i="7"/>
  <c r="Q6676" i="7"/>
  <c r="Q6677" i="7"/>
  <c r="Q6678" i="7"/>
  <c r="Q6679" i="7"/>
  <c r="Q6680" i="7"/>
  <c r="Q6681" i="7"/>
  <c r="Q6682" i="7"/>
  <c r="Q6683" i="7"/>
  <c r="Q6684" i="7"/>
  <c r="Q6685" i="7"/>
  <c r="Q6686" i="7"/>
  <c r="Q6687" i="7"/>
  <c r="Q6688" i="7"/>
  <c r="Q6689" i="7"/>
  <c r="Q6690" i="7"/>
  <c r="Q6691" i="7"/>
  <c r="Q6692" i="7"/>
  <c r="Q6693" i="7"/>
  <c r="Q6694" i="7"/>
  <c r="Q6695" i="7"/>
  <c r="Q6696" i="7"/>
  <c r="Q6697" i="7"/>
  <c r="Q6698" i="7"/>
  <c r="Q6699" i="7"/>
  <c r="Q6700" i="7"/>
  <c r="Q6701" i="7"/>
  <c r="Q6702" i="7"/>
  <c r="Q6703" i="7"/>
  <c r="Q6704" i="7"/>
  <c r="Q6705" i="7"/>
  <c r="Q6706" i="7"/>
  <c r="Q6707" i="7"/>
  <c r="Q6708" i="7"/>
  <c r="Q6709" i="7"/>
  <c r="Q6710" i="7"/>
  <c r="Q6711" i="7"/>
  <c r="Q6712" i="7"/>
  <c r="Q6713" i="7"/>
  <c r="Q6714" i="7"/>
  <c r="Q6715" i="7"/>
  <c r="Q6716" i="7"/>
  <c r="Q6717" i="7"/>
  <c r="Q6718" i="7"/>
  <c r="Q6719" i="7"/>
  <c r="Q6720" i="7"/>
  <c r="Q6721" i="7"/>
  <c r="Q6722" i="7"/>
  <c r="Q6723" i="7"/>
  <c r="Q6724" i="7"/>
  <c r="Q6725" i="7"/>
  <c r="Q6726" i="7"/>
  <c r="Q6727" i="7"/>
  <c r="Q6728" i="7"/>
  <c r="Q6729" i="7"/>
  <c r="Q6730" i="7"/>
  <c r="Q6731" i="7"/>
  <c r="Q6732" i="7"/>
  <c r="Q6733" i="7"/>
  <c r="Q6734" i="7"/>
  <c r="Q6735" i="7"/>
  <c r="Q6736" i="7"/>
  <c r="Q6737" i="7"/>
  <c r="Q6738" i="7"/>
  <c r="Q6739" i="7"/>
  <c r="Q6740" i="7"/>
  <c r="Q6741" i="7"/>
  <c r="Q6742" i="7"/>
  <c r="Q6743" i="7"/>
  <c r="Q6744" i="7"/>
  <c r="Q6745" i="7"/>
  <c r="Q6746" i="7"/>
  <c r="Q6747" i="7"/>
  <c r="Q6748" i="7"/>
  <c r="Q6749" i="7"/>
  <c r="Q6750" i="7"/>
  <c r="Q6751" i="7"/>
  <c r="Q6752" i="7"/>
  <c r="Q6753" i="7"/>
  <c r="Q6754" i="7"/>
  <c r="Q6755" i="7"/>
  <c r="Q6756" i="7"/>
  <c r="Q6757" i="7"/>
  <c r="Q6758" i="7"/>
  <c r="Q6759" i="7"/>
  <c r="Q6760" i="7"/>
  <c r="Q6761" i="7"/>
  <c r="Q6762" i="7"/>
  <c r="Q6763" i="7"/>
  <c r="Q6764" i="7"/>
  <c r="Q6765" i="7"/>
  <c r="Q6766" i="7"/>
  <c r="Q6767" i="7"/>
  <c r="Q6768" i="7"/>
  <c r="Q6769" i="7"/>
  <c r="Q6770" i="7"/>
  <c r="Q6771" i="7"/>
  <c r="Q6772" i="7"/>
  <c r="Q6773" i="7"/>
  <c r="Q6774" i="7"/>
  <c r="Q6775" i="7"/>
  <c r="Q6776" i="7"/>
  <c r="Q6777" i="7"/>
  <c r="Q6778" i="7"/>
  <c r="Q6779" i="7"/>
  <c r="Q6780" i="7"/>
  <c r="Q6781" i="7"/>
  <c r="Q6782" i="7"/>
  <c r="Q6783" i="7"/>
  <c r="Q6784" i="7"/>
  <c r="Q6785" i="7"/>
  <c r="Q6786" i="7"/>
  <c r="Q6787" i="7"/>
  <c r="Q6788" i="7"/>
  <c r="Q6789" i="7"/>
  <c r="Q6790" i="7"/>
  <c r="Q6791" i="7"/>
  <c r="Q6792" i="7"/>
  <c r="Q6793" i="7"/>
  <c r="Q6794" i="7"/>
  <c r="Q6795" i="7"/>
  <c r="Q6796" i="7"/>
  <c r="Q6797" i="7"/>
  <c r="Q6798" i="7"/>
  <c r="Q6799" i="7"/>
  <c r="Q6800" i="7"/>
  <c r="Q6801" i="7"/>
  <c r="Q6802" i="7"/>
  <c r="Q6803" i="7"/>
  <c r="Q6804" i="7"/>
  <c r="Q6805" i="7"/>
  <c r="Q6806" i="7"/>
  <c r="Q6807" i="7"/>
  <c r="Q6808" i="7"/>
  <c r="Q6809" i="7"/>
  <c r="Q6810" i="7"/>
  <c r="Q6811" i="7"/>
  <c r="Q6812" i="7"/>
  <c r="Q6813" i="7"/>
  <c r="Q6814" i="7"/>
  <c r="Q6815" i="7"/>
  <c r="Q6816" i="7"/>
  <c r="Q6817" i="7"/>
  <c r="Q6818" i="7"/>
  <c r="Q6819" i="7"/>
  <c r="Q6820" i="7"/>
  <c r="Q6821" i="7"/>
  <c r="Q6822" i="7"/>
  <c r="Q6823" i="7"/>
  <c r="Q6824" i="7"/>
  <c r="Q6825" i="7"/>
  <c r="Q6826" i="7"/>
  <c r="Q6827" i="7"/>
  <c r="Q6828" i="7"/>
  <c r="Q6829" i="7"/>
  <c r="Q6830" i="7"/>
  <c r="Q6831" i="7"/>
  <c r="Q6832" i="7"/>
  <c r="Q6833" i="7"/>
  <c r="Q6834" i="7"/>
  <c r="Q6835" i="7"/>
  <c r="Q6836" i="7"/>
  <c r="Q6837" i="7"/>
  <c r="Q6838" i="7"/>
  <c r="Q6839" i="7"/>
  <c r="Q6840" i="7"/>
  <c r="Q6841" i="7"/>
  <c r="Q6842" i="7"/>
  <c r="Q6843" i="7"/>
  <c r="Q6844" i="7"/>
  <c r="Q6845" i="7"/>
  <c r="Q6846" i="7"/>
  <c r="Q6847" i="7"/>
  <c r="Q6848" i="7"/>
  <c r="Q6849" i="7"/>
  <c r="Q6850" i="7"/>
  <c r="Q6851" i="7"/>
  <c r="Q6852" i="7"/>
  <c r="Q6853" i="7"/>
  <c r="Q6854" i="7"/>
  <c r="Q6855" i="7"/>
  <c r="Q6856" i="7"/>
  <c r="Q6857" i="7"/>
  <c r="Q6858" i="7"/>
  <c r="Q6859" i="7"/>
  <c r="Q6860" i="7"/>
  <c r="Q6861" i="7"/>
  <c r="Q6862" i="7"/>
  <c r="Q6863" i="7"/>
  <c r="Q6864" i="7"/>
  <c r="Q6865" i="7"/>
  <c r="Q6866" i="7"/>
  <c r="Q6867" i="7"/>
  <c r="Q6868" i="7"/>
  <c r="Q6869" i="7"/>
  <c r="Q6870" i="7"/>
  <c r="Q6871" i="7"/>
  <c r="Q6872" i="7"/>
  <c r="Q6873" i="7"/>
  <c r="Q6874" i="7"/>
  <c r="Q6875" i="7"/>
  <c r="Q6876" i="7"/>
  <c r="Q6877" i="7"/>
  <c r="Q6878" i="7"/>
  <c r="Q6879" i="7"/>
  <c r="Q6880" i="7"/>
  <c r="Q6881" i="7"/>
  <c r="Q6882" i="7"/>
  <c r="Q6883" i="7"/>
  <c r="Q6884" i="7"/>
  <c r="Q6885" i="7"/>
  <c r="Q6886" i="7"/>
  <c r="Q6887" i="7"/>
  <c r="Q6888" i="7"/>
  <c r="Q6889" i="7"/>
  <c r="Q6890" i="7"/>
  <c r="Q6891" i="7"/>
  <c r="Q6892" i="7"/>
  <c r="Q6893" i="7"/>
  <c r="Q6894" i="7"/>
  <c r="Q6895" i="7"/>
  <c r="Q6896" i="7"/>
  <c r="Q6897" i="7"/>
  <c r="Q6898" i="7"/>
  <c r="Q6899" i="7"/>
  <c r="Q6900" i="7"/>
  <c r="Q6901" i="7"/>
  <c r="Q6902" i="7"/>
  <c r="Q6903" i="7"/>
  <c r="Q6904" i="7"/>
  <c r="Q6905" i="7"/>
  <c r="Q6906" i="7"/>
  <c r="Q6907" i="7"/>
  <c r="Q6908" i="7"/>
  <c r="Q6909" i="7"/>
  <c r="Q6910" i="7"/>
  <c r="Q6911" i="7"/>
  <c r="Q6912" i="7"/>
  <c r="Q6913" i="7"/>
  <c r="Q6914" i="7"/>
  <c r="Q6915" i="7"/>
  <c r="Q6916" i="7"/>
  <c r="Q6917" i="7"/>
  <c r="Q6918" i="7"/>
  <c r="Q6919" i="7"/>
  <c r="Q6920" i="7"/>
  <c r="Q6921" i="7"/>
  <c r="Q6922" i="7"/>
  <c r="Q6923" i="7"/>
  <c r="Q6924" i="7"/>
  <c r="Q6925" i="7"/>
  <c r="Q6926" i="7"/>
  <c r="Q6927" i="7"/>
  <c r="Q6928" i="7"/>
  <c r="Q6929" i="7"/>
  <c r="Q6930" i="7"/>
  <c r="Q6931" i="7"/>
  <c r="Q6932" i="7"/>
  <c r="Q6933" i="7"/>
  <c r="Q6934" i="7"/>
  <c r="Q6935" i="7"/>
  <c r="Q6936" i="7"/>
  <c r="Q6937" i="7"/>
  <c r="Q6938" i="7"/>
  <c r="Q6939" i="7"/>
  <c r="Q6940" i="7"/>
  <c r="Q6941" i="7"/>
  <c r="Q6942" i="7"/>
  <c r="Q6943" i="7"/>
  <c r="Q6944" i="7"/>
  <c r="Q6945" i="7"/>
  <c r="Q6946" i="7"/>
  <c r="Q6947" i="7"/>
  <c r="Q6948" i="7"/>
  <c r="Q6949" i="7"/>
  <c r="Q6950" i="7"/>
  <c r="Q6951" i="7"/>
  <c r="Q6952" i="7"/>
  <c r="Q6953" i="7"/>
  <c r="Q6954" i="7"/>
  <c r="Q6955" i="7"/>
  <c r="Q6956" i="7"/>
  <c r="Q6957" i="7"/>
  <c r="Q6958" i="7"/>
  <c r="Q6959" i="7"/>
  <c r="Q6960" i="7"/>
  <c r="Q6961" i="7"/>
  <c r="Q6962" i="7"/>
  <c r="Q6963" i="7"/>
  <c r="Q6964" i="7"/>
  <c r="Q6965" i="7"/>
  <c r="Q6966" i="7"/>
  <c r="Q6967" i="7"/>
  <c r="Q6968" i="7"/>
  <c r="Q6969" i="7"/>
  <c r="Q6970" i="7"/>
  <c r="Q6971" i="7"/>
  <c r="Q6972" i="7"/>
  <c r="Q6973" i="7"/>
  <c r="Q6974" i="7"/>
  <c r="Q6975" i="7"/>
  <c r="Q6976" i="7"/>
  <c r="Q6977" i="7"/>
  <c r="Q6978" i="7"/>
  <c r="Q6979" i="7"/>
  <c r="Q6980" i="7"/>
  <c r="Q6981" i="7"/>
  <c r="Q6982" i="7"/>
  <c r="Q6983" i="7"/>
  <c r="Q6984" i="7"/>
  <c r="Q6985" i="7"/>
  <c r="Q6986" i="7"/>
  <c r="Q6987" i="7"/>
  <c r="Q6988" i="7"/>
  <c r="Q6989" i="7"/>
  <c r="Q6990" i="7"/>
  <c r="Q6991" i="7"/>
  <c r="Q6992" i="7"/>
  <c r="Q6993" i="7"/>
  <c r="Q6994" i="7"/>
  <c r="Q6995" i="7"/>
  <c r="Q6996" i="7"/>
  <c r="Q6997" i="7"/>
  <c r="Q6998" i="7"/>
  <c r="Q6999" i="7"/>
  <c r="Q7000" i="7"/>
  <c r="Q7001" i="7"/>
  <c r="Q7002" i="7"/>
  <c r="Q7003" i="7"/>
  <c r="Q7004" i="7"/>
  <c r="Q7005" i="7"/>
  <c r="Q7006" i="7"/>
  <c r="Q7007" i="7"/>
  <c r="Q7008" i="7"/>
  <c r="Q7009" i="7"/>
  <c r="Q7010" i="7"/>
  <c r="Q7011" i="7"/>
  <c r="Q7012" i="7"/>
  <c r="Q7013" i="7"/>
  <c r="Q7014" i="7"/>
  <c r="Q7015" i="7"/>
  <c r="Q7016" i="7"/>
  <c r="Q7017" i="7"/>
  <c r="Q7018" i="7"/>
  <c r="Q7019" i="7"/>
  <c r="Q7020" i="7"/>
  <c r="Q7021" i="7"/>
  <c r="Q7022" i="7"/>
  <c r="Q7023" i="7"/>
  <c r="Q7024" i="7"/>
  <c r="Q7025" i="7"/>
  <c r="Q7026" i="7"/>
  <c r="Q7027" i="7"/>
  <c r="Q7028" i="7"/>
  <c r="Q7029" i="7"/>
  <c r="Q7030" i="7"/>
  <c r="Q7031" i="7"/>
  <c r="Q7032" i="7"/>
  <c r="Q7033" i="7"/>
  <c r="Q7034" i="7"/>
  <c r="Q7035" i="7"/>
  <c r="Q7036" i="7"/>
  <c r="Q7037" i="7"/>
  <c r="Q7038" i="7"/>
  <c r="Q7039" i="7"/>
  <c r="Q7040" i="7"/>
  <c r="Q7041" i="7"/>
  <c r="Q7042" i="7"/>
  <c r="Q7043" i="7"/>
  <c r="Q7044" i="7"/>
  <c r="Q7045" i="7"/>
  <c r="Q7046" i="7"/>
  <c r="Q7047" i="7"/>
  <c r="Q7048" i="7"/>
  <c r="Q7049" i="7"/>
  <c r="Q7050" i="7"/>
  <c r="Q7051" i="7"/>
  <c r="Q7052" i="7"/>
  <c r="Q7053" i="7"/>
  <c r="Q7054" i="7"/>
  <c r="Q7055" i="7"/>
  <c r="Q7056" i="7"/>
  <c r="Q7057" i="7"/>
  <c r="Q7058" i="7"/>
  <c r="Q7059" i="7"/>
  <c r="Q7060" i="7"/>
  <c r="Q7061" i="7"/>
  <c r="Q7062" i="7"/>
  <c r="Q7063" i="7"/>
  <c r="Q7064" i="7"/>
  <c r="Q7065" i="7"/>
  <c r="Q7066" i="7"/>
  <c r="Q7067" i="7"/>
  <c r="Q7068" i="7"/>
  <c r="Q7069" i="7"/>
  <c r="Q7070" i="7"/>
  <c r="Q7071" i="7"/>
  <c r="Q7072" i="7"/>
  <c r="Q7073" i="7"/>
  <c r="Q7074" i="7"/>
  <c r="Q7075" i="7"/>
  <c r="Q7076" i="7"/>
  <c r="Q7077" i="7"/>
  <c r="Q7078" i="7"/>
  <c r="Q7079" i="7"/>
  <c r="Q7080" i="7"/>
  <c r="Q7081" i="7"/>
  <c r="Q7082" i="7"/>
  <c r="Q7083" i="7"/>
  <c r="Q7084" i="7"/>
  <c r="Q7085" i="7"/>
  <c r="Q7086" i="7"/>
  <c r="Q7087" i="7"/>
  <c r="Q7088" i="7"/>
  <c r="Q7089" i="7"/>
  <c r="Q7090" i="7"/>
  <c r="Q7091" i="7"/>
  <c r="Q7092" i="7"/>
  <c r="Q7093" i="7"/>
  <c r="Q7094" i="7"/>
  <c r="Q7095" i="7"/>
  <c r="Q7096" i="7"/>
  <c r="Q7097" i="7"/>
  <c r="Q7098" i="7"/>
  <c r="Q7099" i="7"/>
  <c r="Q7100" i="7"/>
  <c r="Q7101" i="7"/>
  <c r="Q7102" i="7"/>
  <c r="Q7103" i="7"/>
  <c r="Q7104" i="7"/>
  <c r="Q7105" i="7"/>
  <c r="Q7106" i="7"/>
  <c r="Q7107" i="7"/>
  <c r="Q7108" i="7"/>
  <c r="Q7109" i="7"/>
  <c r="Q7110" i="7"/>
  <c r="Q7111" i="7"/>
  <c r="Q7112" i="7"/>
  <c r="Q7113" i="7"/>
  <c r="Q7114" i="7"/>
  <c r="Q7115" i="7"/>
  <c r="Q7116" i="7"/>
  <c r="Q7117" i="7"/>
  <c r="Q7118" i="7"/>
  <c r="Q7119" i="7"/>
  <c r="Q7120" i="7"/>
  <c r="Q7121" i="7"/>
  <c r="Q7122" i="7"/>
  <c r="Q7123" i="7"/>
  <c r="Q7124" i="7"/>
  <c r="Q7125" i="7"/>
  <c r="Q7126" i="7"/>
  <c r="Q7127" i="7"/>
  <c r="Q7128" i="7"/>
  <c r="Q7129" i="7"/>
  <c r="Q7130" i="7"/>
  <c r="Q7131" i="7"/>
  <c r="Q7132" i="7"/>
  <c r="Q7133" i="7"/>
  <c r="Q7134" i="7"/>
  <c r="Q7135" i="7"/>
  <c r="Q7136" i="7"/>
  <c r="Q7137" i="7"/>
  <c r="Q7138" i="7"/>
  <c r="Q7139" i="7"/>
  <c r="Q7140" i="7"/>
  <c r="Q7141" i="7"/>
  <c r="Q7142" i="7"/>
  <c r="Q7143" i="7"/>
  <c r="Q7144" i="7"/>
  <c r="Q7145" i="7"/>
  <c r="Q7146" i="7"/>
  <c r="Q7147" i="7"/>
  <c r="Q7148" i="7"/>
  <c r="Q7149" i="7"/>
  <c r="Q7150" i="7"/>
  <c r="Q7151" i="7"/>
  <c r="Q7152" i="7"/>
  <c r="Q7153" i="7"/>
  <c r="Q7154" i="7"/>
  <c r="Q7155" i="7"/>
  <c r="Q7156" i="7"/>
  <c r="Q7157" i="7"/>
  <c r="Q7158" i="7"/>
  <c r="Q7159" i="7"/>
  <c r="Q7160" i="7"/>
  <c r="Q7161" i="7"/>
  <c r="Q7162" i="7"/>
  <c r="Q7163" i="7"/>
  <c r="Q7164" i="7"/>
  <c r="Q7165" i="7"/>
  <c r="Q7166" i="7"/>
  <c r="Q7167" i="7"/>
  <c r="Q7168" i="7"/>
  <c r="Q7169" i="7"/>
  <c r="Q7170" i="7"/>
  <c r="Q7171" i="7"/>
  <c r="Q7172" i="7"/>
  <c r="Q7173" i="7"/>
  <c r="Q7174" i="7"/>
  <c r="Q7175" i="7"/>
  <c r="Q7176" i="7"/>
  <c r="Q7177" i="7"/>
  <c r="Q7178" i="7"/>
  <c r="Q7179" i="7"/>
  <c r="Q7180" i="7"/>
  <c r="Q7181" i="7"/>
  <c r="Q7182" i="7"/>
  <c r="Q7183" i="7"/>
  <c r="Q7184" i="7"/>
  <c r="Q7185" i="7"/>
  <c r="Q7186" i="7"/>
  <c r="Q7187" i="7"/>
  <c r="Q7188" i="7"/>
  <c r="Q7189" i="7"/>
  <c r="Q7190" i="7"/>
  <c r="Q7191" i="7"/>
  <c r="Q7192" i="7"/>
  <c r="Q7193" i="7"/>
  <c r="Q7194" i="7"/>
  <c r="Q7195" i="7"/>
  <c r="Q7196" i="7"/>
  <c r="Q7197" i="7"/>
  <c r="Q7198" i="7"/>
  <c r="Q7199" i="7"/>
  <c r="Q7200" i="7"/>
  <c r="Q7201" i="7"/>
  <c r="Q7202" i="7"/>
  <c r="Q7203" i="7"/>
  <c r="Q7204" i="7"/>
  <c r="Q7205" i="7"/>
  <c r="Q7206" i="7"/>
  <c r="Q7207" i="7"/>
  <c r="Q7208" i="7"/>
  <c r="Q7209" i="7"/>
  <c r="Q7210" i="7"/>
  <c r="Q7211" i="7"/>
  <c r="Q7212" i="7"/>
  <c r="Q7213" i="7"/>
  <c r="Q7214" i="7"/>
  <c r="Q7215" i="7"/>
  <c r="Q7216" i="7"/>
  <c r="Q7217" i="7"/>
  <c r="Q7218" i="7"/>
  <c r="Q7219" i="7"/>
  <c r="Q7220" i="7"/>
  <c r="Q7221" i="7"/>
  <c r="Q7222" i="7"/>
  <c r="Q7223" i="7"/>
  <c r="Q7224" i="7"/>
  <c r="Q7225" i="7"/>
  <c r="Q7226" i="7"/>
  <c r="Q7227" i="7"/>
  <c r="Q7228" i="7"/>
  <c r="Q7229" i="7"/>
  <c r="Q7230" i="7"/>
  <c r="Q7231" i="7"/>
  <c r="Q7232" i="7"/>
  <c r="Q7233" i="7"/>
  <c r="Q7234" i="7"/>
  <c r="Q7235" i="7"/>
  <c r="Q7236" i="7"/>
  <c r="Q7237" i="7"/>
  <c r="Q7238" i="7"/>
  <c r="Q7239" i="7"/>
  <c r="Q7240" i="7"/>
  <c r="Q7241" i="7"/>
  <c r="Q7242" i="7"/>
  <c r="Q7243" i="7"/>
  <c r="Q7244" i="7"/>
  <c r="Q7245" i="7"/>
  <c r="Q7246" i="7"/>
  <c r="Q7247" i="7"/>
  <c r="Q7248" i="7"/>
  <c r="Q7249" i="7"/>
  <c r="Q7250" i="7"/>
  <c r="Q7251" i="7"/>
  <c r="Q7252" i="7"/>
  <c r="Q7253" i="7"/>
  <c r="Q7254" i="7"/>
  <c r="Q7255" i="7"/>
  <c r="Q7256" i="7"/>
  <c r="Q7257" i="7"/>
  <c r="Q7258" i="7"/>
  <c r="Q7259" i="7"/>
  <c r="Q7260" i="7"/>
  <c r="Q7261" i="7"/>
  <c r="Q7262" i="7"/>
  <c r="Q7263" i="7"/>
  <c r="Q7264" i="7"/>
  <c r="Q7265" i="7"/>
  <c r="Q7266" i="7"/>
  <c r="Q7267" i="7"/>
  <c r="Q7268" i="7"/>
  <c r="Q7269" i="7"/>
  <c r="Q7270" i="7"/>
  <c r="Q7271" i="7"/>
  <c r="Q7272" i="7"/>
  <c r="Q7273" i="7"/>
  <c r="Q7274" i="7"/>
  <c r="Q7275" i="7"/>
  <c r="Q7276" i="7"/>
  <c r="Q7277" i="7"/>
  <c r="Q7278" i="7"/>
  <c r="Q7279" i="7"/>
  <c r="Q7280" i="7"/>
  <c r="Q7281" i="7"/>
  <c r="Q7282" i="7"/>
  <c r="Q7283" i="7"/>
  <c r="Q7284" i="7"/>
  <c r="Q7285" i="7"/>
  <c r="Q7286" i="7"/>
  <c r="Q7287" i="7"/>
  <c r="Q7288" i="7"/>
  <c r="Q7289" i="7"/>
  <c r="Q7290" i="7"/>
  <c r="Q7291" i="7"/>
  <c r="Q7292" i="7"/>
  <c r="Q7293" i="7"/>
  <c r="Q7294" i="7"/>
  <c r="Q7295" i="7"/>
  <c r="Q7296" i="7"/>
  <c r="Q7297" i="7"/>
  <c r="Q7298" i="7"/>
  <c r="Q7299" i="7"/>
  <c r="Q7300" i="7"/>
  <c r="Q7301" i="7"/>
  <c r="Q7302" i="7"/>
  <c r="Q7303" i="7"/>
  <c r="Q7304" i="7"/>
  <c r="Q7305" i="7"/>
  <c r="Q7306" i="7"/>
  <c r="Q7307" i="7"/>
  <c r="Q7308" i="7"/>
  <c r="Q7309" i="7"/>
  <c r="Q7310" i="7"/>
  <c r="Q7311" i="7"/>
  <c r="Q7312" i="7"/>
  <c r="Q7313" i="7"/>
  <c r="Q7314" i="7"/>
  <c r="Q7315" i="7"/>
  <c r="Q7316" i="7"/>
  <c r="Q7317" i="7"/>
  <c r="Q7318" i="7"/>
  <c r="Q7319" i="7"/>
  <c r="Q7320" i="7"/>
  <c r="Q7321" i="7"/>
  <c r="Q7322" i="7"/>
  <c r="Q7323" i="7"/>
  <c r="Q7324" i="7"/>
  <c r="Q7325" i="7"/>
  <c r="Q7326" i="7"/>
  <c r="Q7327" i="7"/>
  <c r="Q7328" i="7"/>
  <c r="Q7329" i="7"/>
  <c r="Q7330" i="7"/>
  <c r="Q7331" i="7"/>
  <c r="Q7332" i="7"/>
  <c r="Q7333" i="7"/>
  <c r="Q7334" i="7"/>
  <c r="Q7335" i="7"/>
  <c r="Q7336" i="7"/>
  <c r="Q7337" i="7"/>
  <c r="Q7338" i="7"/>
  <c r="Q7339" i="7"/>
  <c r="Q7340" i="7"/>
  <c r="Q7341" i="7"/>
  <c r="Q7342" i="7"/>
  <c r="Q7343" i="7"/>
  <c r="Q7344" i="7"/>
  <c r="Q7345" i="7"/>
  <c r="Q7346" i="7"/>
  <c r="Q7347" i="7"/>
  <c r="Q7348" i="7"/>
  <c r="Q7349" i="7"/>
  <c r="Q7350" i="7"/>
  <c r="Q7351" i="7"/>
  <c r="Q7352" i="7"/>
  <c r="Q7353" i="7"/>
  <c r="Q7354" i="7"/>
  <c r="Q7355" i="7"/>
  <c r="Q7356" i="7"/>
  <c r="Q7357" i="7"/>
  <c r="Q7358" i="7"/>
  <c r="Q7359" i="7"/>
  <c r="Q7360" i="7"/>
  <c r="Q7361" i="7"/>
  <c r="Q7362" i="7"/>
  <c r="Q7363" i="7"/>
  <c r="Q7364" i="7"/>
  <c r="Q7365" i="7"/>
  <c r="Q7366" i="7"/>
  <c r="Q7367" i="7"/>
  <c r="Q7368" i="7"/>
  <c r="Q7369" i="7"/>
  <c r="Q7370" i="7"/>
  <c r="Q7371" i="7"/>
  <c r="Q7372" i="7"/>
  <c r="Q7373" i="7"/>
  <c r="Q7374" i="7"/>
  <c r="Q7375" i="7"/>
  <c r="Q7376" i="7"/>
  <c r="Q7377" i="7"/>
  <c r="Q7378" i="7"/>
  <c r="Q7379" i="7"/>
  <c r="Q7380" i="7"/>
  <c r="Q7381" i="7"/>
  <c r="Q7382" i="7"/>
  <c r="Q7383" i="7"/>
  <c r="Q7384" i="7"/>
  <c r="Q7385" i="7"/>
  <c r="Q7386" i="7"/>
  <c r="Q7387" i="7"/>
  <c r="Q7388" i="7"/>
  <c r="Q7389" i="7"/>
  <c r="Q7390" i="7"/>
  <c r="Q7391" i="7"/>
  <c r="Q7392" i="7"/>
  <c r="Q7393" i="7"/>
  <c r="Q7394" i="7"/>
  <c r="Q7395" i="7"/>
  <c r="Q7396" i="7"/>
  <c r="Q7397" i="7"/>
  <c r="Q7398" i="7"/>
  <c r="Q7399" i="7"/>
  <c r="Q7400" i="7"/>
  <c r="Q7401" i="7"/>
  <c r="Q7402" i="7"/>
  <c r="Q7403" i="7"/>
  <c r="Q7404" i="7"/>
  <c r="Q7405" i="7"/>
  <c r="Q7406" i="7"/>
  <c r="Q7407" i="7"/>
  <c r="Q7408" i="7"/>
  <c r="Q7409" i="7"/>
  <c r="Q7410" i="7"/>
  <c r="Q7411" i="7"/>
  <c r="Q7412" i="7"/>
  <c r="Q7413" i="7"/>
  <c r="Q7414" i="7"/>
  <c r="Q7415" i="7"/>
  <c r="Q7416" i="7"/>
  <c r="Q7417" i="7"/>
  <c r="Q7418" i="7"/>
  <c r="Q7419" i="7"/>
  <c r="Q7420" i="7"/>
  <c r="Q7421" i="7"/>
  <c r="Q7422" i="7"/>
  <c r="Q7423" i="7"/>
  <c r="Q7424" i="7"/>
  <c r="Q7425" i="7"/>
  <c r="Q7426" i="7"/>
  <c r="Q7427" i="7"/>
  <c r="Q7428" i="7"/>
  <c r="Q7429" i="7"/>
  <c r="Q7430" i="7"/>
  <c r="Q7431" i="7"/>
  <c r="Q7432" i="7"/>
  <c r="Q7433" i="7"/>
  <c r="Q7434" i="7"/>
  <c r="Q7435" i="7"/>
  <c r="Q7436" i="7"/>
  <c r="Q7437" i="7"/>
  <c r="Q7438" i="7"/>
  <c r="Q7439" i="7"/>
  <c r="Q7440" i="7"/>
  <c r="Q7441" i="7"/>
  <c r="Q7442" i="7"/>
  <c r="Q7443" i="7"/>
  <c r="Q7444" i="7"/>
  <c r="Q7445" i="7"/>
  <c r="Q7446" i="7"/>
  <c r="Q7447" i="7"/>
  <c r="Q7448" i="7"/>
  <c r="Q7449" i="7"/>
  <c r="Q7450" i="7"/>
  <c r="Q7451" i="7"/>
  <c r="Q7452" i="7"/>
  <c r="Q7453" i="7"/>
  <c r="Q7454" i="7"/>
  <c r="Q7455" i="7"/>
  <c r="Q7456" i="7"/>
  <c r="Q7457" i="7"/>
  <c r="Q7458" i="7"/>
  <c r="Q7459" i="7"/>
  <c r="Q7460" i="7"/>
  <c r="Q7461" i="7"/>
  <c r="Q7462" i="7"/>
  <c r="Q7463" i="7"/>
  <c r="Q7464" i="7"/>
  <c r="Q7465" i="7"/>
  <c r="Q7466" i="7"/>
  <c r="Q7467" i="7"/>
  <c r="Q7468" i="7"/>
  <c r="Q7469" i="7"/>
  <c r="Q7470" i="7"/>
  <c r="Q7471" i="7"/>
  <c r="Q7472" i="7"/>
  <c r="Q7473" i="7"/>
  <c r="Q7474" i="7"/>
  <c r="Q7475" i="7"/>
  <c r="Q7476" i="7"/>
  <c r="Q7477" i="7"/>
  <c r="Q7478" i="7"/>
  <c r="Q7479" i="7"/>
  <c r="Q7480" i="7"/>
  <c r="Q7481" i="7"/>
  <c r="Q7482" i="7"/>
  <c r="Q7483" i="7"/>
  <c r="Q7484" i="7"/>
  <c r="Q7485" i="7"/>
  <c r="Q7486" i="7"/>
  <c r="Q7487" i="7"/>
  <c r="Q7488" i="7"/>
  <c r="Q7489" i="7"/>
  <c r="Q7490" i="7"/>
  <c r="Q7491" i="7"/>
  <c r="Q7492" i="7"/>
  <c r="Q7493" i="7"/>
  <c r="Q7494" i="7"/>
  <c r="Q7495" i="7"/>
  <c r="Q7496" i="7"/>
  <c r="Q7497" i="7"/>
  <c r="Q7498" i="7"/>
  <c r="Q7499" i="7"/>
  <c r="Q7500" i="7"/>
  <c r="Q7501" i="7"/>
  <c r="Q7502" i="7"/>
  <c r="Q7503" i="7"/>
  <c r="Q7504" i="7"/>
  <c r="Q7505" i="7"/>
  <c r="Q7506" i="7"/>
  <c r="Q7507" i="7"/>
  <c r="Q7508" i="7"/>
  <c r="Q7509" i="7"/>
  <c r="Q7510" i="7"/>
  <c r="Q7511" i="7"/>
  <c r="Q7512" i="7"/>
  <c r="Q7513" i="7"/>
  <c r="Q7514" i="7"/>
  <c r="Q7515" i="7"/>
  <c r="Q7516" i="7"/>
  <c r="Q7517" i="7"/>
  <c r="Q7518" i="7"/>
  <c r="Q7519" i="7"/>
  <c r="Q7520" i="7"/>
  <c r="Q7521" i="7"/>
  <c r="Q7522" i="7"/>
  <c r="Q7523" i="7"/>
  <c r="Q7524" i="7"/>
  <c r="Q7525" i="7"/>
  <c r="Q7526" i="7"/>
  <c r="Q7527" i="7"/>
  <c r="Q7528" i="7"/>
  <c r="Q7529" i="7"/>
  <c r="Q7530" i="7"/>
  <c r="Q7531" i="7"/>
  <c r="Q7532" i="7"/>
  <c r="Q7533" i="7"/>
  <c r="Q7534" i="7"/>
  <c r="Q7535" i="7"/>
  <c r="Q7536" i="7"/>
  <c r="Q7537" i="7"/>
  <c r="Q7538" i="7"/>
  <c r="Q7539" i="7"/>
  <c r="Q7540" i="7"/>
  <c r="Q7541" i="7"/>
  <c r="Q7542" i="7"/>
  <c r="Q7543" i="7"/>
  <c r="Q7544" i="7"/>
  <c r="Q7545" i="7"/>
  <c r="Q7546" i="7"/>
  <c r="Q7547" i="7"/>
  <c r="Q7548" i="7"/>
  <c r="Q7549" i="7"/>
  <c r="Q7550" i="7"/>
  <c r="Q7551" i="7"/>
  <c r="Q7552" i="7"/>
  <c r="Q7553" i="7"/>
  <c r="Q7554" i="7"/>
  <c r="Q7555" i="7"/>
  <c r="Q7556" i="7"/>
  <c r="Q7557" i="7"/>
  <c r="Q7558" i="7"/>
  <c r="Q7559" i="7"/>
  <c r="Q7560" i="7"/>
  <c r="Q7561" i="7"/>
  <c r="Q7562" i="7"/>
  <c r="Q7563" i="7"/>
  <c r="Q7564" i="7"/>
  <c r="Q7565" i="7"/>
  <c r="Q7566" i="7"/>
  <c r="Q7567" i="7"/>
  <c r="Q7568" i="7"/>
  <c r="Q7569" i="7"/>
  <c r="Q7570" i="7"/>
  <c r="Q7571" i="7"/>
  <c r="Q7572" i="7"/>
  <c r="Q7573" i="7"/>
  <c r="Q7574" i="7"/>
  <c r="Q7575" i="7"/>
  <c r="Q7576" i="7"/>
  <c r="Q7577" i="7"/>
  <c r="Q7578" i="7"/>
  <c r="Q7579" i="7"/>
  <c r="Q7580" i="7"/>
  <c r="Q7581" i="7"/>
  <c r="Q7582" i="7"/>
  <c r="Q7583" i="7"/>
  <c r="Q7584" i="7"/>
  <c r="Q7585" i="7"/>
  <c r="Q7586" i="7"/>
  <c r="Q7587" i="7"/>
  <c r="Q7588" i="7"/>
  <c r="Q7589" i="7"/>
  <c r="Q7590" i="7"/>
  <c r="Q7591" i="7"/>
  <c r="Q7592" i="7"/>
  <c r="Q7593" i="7"/>
  <c r="Q7594" i="7"/>
  <c r="Q7595" i="7"/>
  <c r="Q7596" i="7"/>
  <c r="Q7597" i="7"/>
  <c r="Q7598" i="7"/>
  <c r="Q7599" i="7"/>
  <c r="Q7600" i="7"/>
  <c r="Q7601" i="7"/>
  <c r="Q7602" i="7"/>
  <c r="Q7603" i="7"/>
  <c r="Q7604" i="7"/>
  <c r="Q7605" i="7"/>
  <c r="Q7606" i="7"/>
  <c r="Q7607" i="7"/>
  <c r="Q7608" i="7"/>
  <c r="Q7609" i="7"/>
  <c r="Q7610" i="7"/>
  <c r="Q7611" i="7"/>
  <c r="Q7612" i="7"/>
  <c r="Q7613" i="7"/>
  <c r="Q7614" i="7"/>
  <c r="Q7615" i="7"/>
  <c r="Q7616" i="7"/>
  <c r="Q7617" i="7"/>
  <c r="Q7618" i="7"/>
  <c r="Q7619" i="7"/>
  <c r="Q7620" i="7"/>
  <c r="Q7621" i="7"/>
  <c r="Q7622" i="7"/>
  <c r="Q7623" i="7"/>
  <c r="Q7624" i="7"/>
  <c r="Q7625" i="7"/>
  <c r="Q7626" i="7"/>
  <c r="Q7627" i="7"/>
  <c r="Q7628" i="7"/>
  <c r="Q7629" i="7"/>
  <c r="Q7630" i="7"/>
  <c r="Q7631" i="7"/>
  <c r="Q7632" i="7"/>
  <c r="Q7633" i="7"/>
  <c r="Q7634" i="7"/>
  <c r="Q7635" i="7"/>
  <c r="Q7636" i="7"/>
  <c r="Q7637" i="7"/>
  <c r="Q7638" i="7"/>
  <c r="Q7639" i="7"/>
  <c r="Q7640" i="7"/>
  <c r="Q7641" i="7"/>
  <c r="Q7642" i="7"/>
  <c r="Q7643" i="7"/>
  <c r="Q7644" i="7"/>
  <c r="Q7645" i="7"/>
  <c r="Q7646" i="7"/>
  <c r="Q7647" i="7"/>
  <c r="Q7648" i="7"/>
  <c r="Q7649" i="7"/>
  <c r="Q7650" i="7"/>
  <c r="Q7651" i="7"/>
  <c r="Q7652" i="7"/>
  <c r="Q7653" i="7"/>
  <c r="Q7654" i="7"/>
  <c r="Q7655" i="7"/>
  <c r="Q7656" i="7"/>
  <c r="Q7657" i="7"/>
  <c r="Q7658" i="7"/>
  <c r="Q7659" i="7"/>
  <c r="Q7660" i="7"/>
  <c r="Q7661" i="7"/>
  <c r="Q7662" i="7"/>
  <c r="Q7663" i="7"/>
  <c r="Q7664" i="7"/>
  <c r="Q7665" i="7"/>
  <c r="Q7666" i="7"/>
  <c r="Q7667" i="7"/>
  <c r="Q7668" i="7"/>
  <c r="Q7669" i="7"/>
  <c r="Q7670" i="7"/>
  <c r="Q7671" i="7"/>
  <c r="Q7672" i="7"/>
  <c r="Q7673" i="7"/>
  <c r="Q7674" i="7"/>
  <c r="Q7675" i="7"/>
  <c r="Q7676" i="7"/>
  <c r="Q7677" i="7"/>
  <c r="Q7678" i="7"/>
  <c r="Q7679" i="7"/>
  <c r="Q7680" i="7"/>
  <c r="Q7681" i="7"/>
  <c r="Q7682" i="7"/>
  <c r="Q7683" i="7"/>
  <c r="Q7684" i="7"/>
  <c r="Q7685" i="7"/>
  <c r="Q7686" i="7"/>
  <c r="Q7687" i="7"/>
  <c r="Q7688" i="7"/>
  <c r="Q7689" i="7"/>
  <c r="Q7690" i="7"/>
  <c r="Q7691" i="7"/>
  <c r="Q7692" i="7"/>
  <c r="Q7693" i="7"/>
  <c r="Q7694" i="7"/>
  <c r="Q7695" i="7"/>
  <c r="Q7696" i="7"/>
  <c r="Q7697" i="7"/>
  <c r="Q7698" i="7"/>
  <c r="Q7699" i="7"/>
  <c r="Q7700" i="7"/>
  <c r="Q7701" i="7"/>
  <c r="Q7702" i="7"/>
  <c r="Q7703" i="7"/>
  <c r="Q7704" i="7"/>
  <c r="Q7705" i="7"/>
  <c r="Q7706" i="7"/>
  <c r="Q7707" i="7"/>
  <c r="Q7708" i="7"/>
  <c r="Q7709" i="7"/>
  <c r="Q7710" i="7"/>
  <c r="Q7711" i="7"/>
  <c r="Q7712" i="7"/>
  <c r="Q7713" i="7"/>
  <c r="Q7714" i="7"/>
  <c r="Q7715" i="7"/>
  <c r="Q7716" i="7"/>
  <c r="Q7717" i="7"/>
  <c r="Q7718" i="7"/>
  <c r="Q7719" i="7"/>
  <c r="Q7720" i="7"/>
  <c r="Q7721" i="7"/>
  <c r="Q7722" i="7"/>
  <c r="Q7723" i="7"/>
  <c r="Q7724" i="7"/>
  <c r="Q7725" i="7"/>
  <c r="Q7726" i="7"/>
  <c r="Q7727" i="7"/>
  <c r="Q7728" i="7"/>
  <c r="Q7729" i="7"/>
  <c r="Q7730" i="7"/>
  <c r="Q7731" i="7"/>
  <c r="Q7732" i="7"/>
  <c r="Q7733" i="7"/>
  <c r="Q7734" i="7"/>
  <c r="Q7735" i="7"/>
  <c r="Q7736" i="7"/>
  <c r="Q7737" i="7"/>
  <c r="Q7738" i="7"/>
  <c r="Q7739" i="7"/>
  <c r="Q7740" i="7"/>
  <c r="Q7741" i="7"/>
  <c r="Q7742" i="7"/>
  <c r="Q7743" i="7"/>
  <c r="Q7744" i="7"/>
  <c r="Q7745" i="7"/>
  <c r="Q7746" i="7"/>
  <c r="Q7747" i="7"/>
  <c r="Q7748" i="7"/>
  <c r="Q7749" i="7"/>
  <c r="Q7750" i="7"/>
  <c r="Q7751" i="7"/>
  <c r="Q7752" i="7"/>
  <c r="Q7753" i="7"/>
  <c r="Q7754" i="7"/>
  <c r="Q7755" i="7"/>
  <c r="Q7756" i="7"/>
  <c r="Q7757" i="7"/>
  <c r="Q7758" i="7"/>
  <c r="Q7759" i="7"/>
  <c r="Q7760" i="7"/>
  <c r="Q7761" i="7"/>
  <c r="Q7762" i="7"/>
  <c r="Q7763" i="7"/>
  <c r="Q7764" i="7"/>
  <c r="Q7765" i="7"/>
  <c r="Q7766" i="7"/>
  <c r="Q7767" i="7"/>
  <c r="Q7768" i="7"/>
  <c r="Q7769" i="7"/>
  <c r="Q7770" i="7"/>
  <c r="Q7771" i="7"/>
  <c r="Q7772" i="7"/>
  <c r="Q7773" i="7"/>
  <c r="Q7774" i="7"/>
  <c r="Q7775" i="7"/>
  <c r="Q7776" i="7"/>
  <c r="Q7777" i="7"/>
  <c r="Q7778" i="7"/>
  <c r="Q7779" i="7"/>
  <c r="Q7780" i="7"/>
  <c r="Q7781" i="7"/>
  <c r="Q7782" i="7"/>
  <c r="Q7783" i="7"/>
  <c r="Q7784" i="7"/>
  <c r="Q7785" i="7"/>
  <c r="Q7786" i="7"/>
  <c r="Q7787" i="7"/>
  <c r="Q7788" i="7"/>
  <c r="Q7789" i="7"/>
  <c r="Q7790" i="7"/>
  <c r="Q7791" i="7"/>
  <c r="Q7792" i="7"/>
  <c r="Q7793" i="7"/>
  <c r="Q7794" i="7"/>
  <c r="Q7795" i="7"/>
  <c r="Q7796" i="7"/>
  <c r="Q7797" i="7"/>
  <c r="Q7798" i="7"/>
  <c r="Q7799" i="7"/>
  <c r="Q7800" i="7"/>
  <c r="Q7801" i="7"/>
  <c r="Q7802" i="7"/>
  <c r="Q7803" i="7"/>
  <c r="Q7804" i="7"/>
  <c r="Q7805" i="7"/>
  <c r="Q7806" i="7"/>
  <c r="Q7807" i="7"/>
  <c r="Q7808" i="7"/>
  <c r="Q7809" i="7"/>
  <c r="Q7810" i="7"/>
  <c r="Q7811" i="7"/>
  <c r="Q7812" i="7"/>
  <c r="Q7813" i="7"/>
  <c r="Q7814" i="7"/>
  <c r="Q7815" i="7"/>
  <c r="Q7816" i="7"/>
  <c r="Q7817" i="7"/>
  <c r="Q7818" i="7"/>
  <c r="Q7819" i="7"/>
  <c r="Q7820" i="7"/>
  <c r="Q7821" i="7"/>
  <c r="Q7822" i="7"/>
  <c r="Q7823" i="7"/>
  <c r="Q7824" i="7"/>
  <c r="Q7825" i="7"/>
  <c r="Q7826" i="7"/>
  <c r="Q7827" i="7"/>
  <c r="Q7828" i="7"/>
  <c r="Q7829" i="7"/>
  <c r="Q7830" i="7"/>
  <c r="Q7831" i="7"/>
  <c r="Q7832" i="7"/>
  <c r="Q7833" i="7"/>
  <c r="Q7834" i="7"/>
  <c r="Q7835" i="7"/>
  <c r="Q7836" i="7"/>
  <c r="Q7837" i="7"/>
  <c r="Q7838" i="7"/>
  <c r="Q7839" i="7"/>
  <c r="Q7840" i="7"/>
  <c r="Q7841" i="7"/>
  <c r="Q7842" i="7"/>
  <c r="Q7843" i="7"/>
  <c r="Q7844" i="7"/>
  <c r="Q7845" i="7"/>
  <c r="Q7846" i="7"/>
  <c r="Q7847" i="7"/>
  <c r="Q7848" i="7"/>
  <c r="Q7849" i="7"/>
  <c r="Q7850" i="7"/>
  <c r="Q7851" i="7"/>
  <c r="Q7852" i="7"/>
  <c r="Q7853" i="7"/>
  <c r="Q7854" i="7"/>
  <c r="Q7855" i="7"/>
  <c r="Q7856" i="7"/>
  <c r="Q7857" i="7"/>
  <c r="Q7858" i="7"/>
  <c r="Q7859" i="7"/>
  <c r="Q7860" i="7"/>
  <c r="Q7861" i="7"/>
  <c r="Q7862" i="7"/>
  <c r="Q7863" i="7"/>
  <c r="Q7864" i="7"/>
  <c r="Q7865" i="7"/>
  <c r="Q7866" i="7"/>
  <c r="Q7867" i="7"/>
  <c r="Q7868" i="7"/>
  <c r="Q7869" i="7"/>
  <c r="Q7870" i="7"/>
  <c r="Q7871" i="7"/>
  <c r="Q7872" i="7"/>
  <c r="Q7873" i="7"/>
  <c r="Q7874" i="7"/>
  <c r="Q7875" i="7"/>
  <c r="Q7876" i="7"/>
  <c r="Q7877" i="7"/>
  <c r="Q7878" i="7"/>
  <c r="Q7879" i="7"/>
  <c r="Q7880" i="7"/>
  <c r="Q7881" i="7"/>
  <c r="Q7882" i="7"/>
  <c r="Q7883" i="7"/>
  <c r="Q7884" i="7"/>
  <c r="Q7885" i="7"/>
  <c r="Q7886" i="7"/>
  <c r="Q7887" i="7"/>
  <c r="Q7888" i="7"/>
  <c r="Q7889" i="7"/>
  <c r="Q7890" i="7"/>
  <c r="Q7891" i="7"/>
  <c r="Q7892" i="7"/>
  <c r="Q7893" i="7"/>
  <c r="Q7894" i="7"/>
  <c r="Q7895" i="7"/>
  <c r="Q7896" i="7"/>
  <c r="Q7897" i="7"/>
  <c r="Q7898" i="7"/>
  <c r="Q7899" i="7"/>
  <c r="Q7900" i="7"/>
  <c r="Q7901" i="7"/>
  <c r="Q7902" i="7"/>
  <c r="Q7903" i="7"/>
  <c r="Q7904" i="7"/>
  <c r="Q7905" i="7"/>
  <c r="Q7906" i="7"/>
  <c r="Q7907" i="7"/>
  <c r="Q7908" i="7"/>
  <c r="Q7909" i="7"/>
  <c r="Q7910" i="7"/>
  <c r="Q7911" i="7"/>
  <c r="Q7912" i="7"/>
  <c r="Q7913" i="7"/>
  <c r="Q7914" i="7"/>
  <c r="Q7915" i="7"/>
  <c r="Q7916" i="7"/>
  <c r="Q7917" i="7"/>
  <c r="Q7918" i="7"/>
  <c r="Q7919" i="7"/>
  <c r="Q7920" i="7"/>
  <c r="Q7921" i="7"/>
  <c r="Q7922" i="7"/>
  <c r="Q7923" i="7"/>
  <c r="Q7924" i="7"/>
  <c r="Q7925" i="7"/>
  <c r="Q7926" i="7"/>
  <c r="Q7927" i="7"/>
  <c r="Q7928" i="7"/>
  <c r="Q7929" i="7"/>
  <c r="Q7930" i="7"/>
  <c r="Q7931" i="7"/>
  <c r="Q7932" i="7"/>
  <c r="Q7933" i="7"/>
  <c r="Q7934" i="7"/>
  <c r="Q7935" i="7"/>
  <c r="Q7936" i="7"/>
  <c r="Q7937" i="7"/>
  <c r="Q7938" i="7"/>
  <c r="Q7939" i="7"/>
  <c r="Q7940" i="7"/>
  <c r="Q7941" i="7"/>
  <c r="Q7942" i="7"/>
  <c r="Q7943" i="7"/>
  <c r="Q7944" i="7"/>
  <c r="Q7945" i="7"/>
  <c r="Q7946" i="7"/>
  <c r="Q7947" i="7"/>
  <c r="Q7948" i="7"/>
  <c r="Q7949" i="7"/>
  <c r="Q7950" i="7"/>
  <c r="Q7951" i="7"/>
  <c r="Q7952" i="7"/>
  <c r="Q7953" i="7"/>
  <c r="Q7954" i="7"/>
  <c r="Q7955" i="7"/>
  <c r="Q7956" i="7"/>
  <c r="Q7957" i="7"/>
  <c r="Q7958" i="7"/>
  <c r="Q7959" i="7"/>
  <c r="Q7960" i="7"/>
  <c r="Q7961" i="7"/>
  <c r="Q7962" i="7"/>
  <c r="Q7963" i="7"/>
  <c r="Q7964" i="7"/>
  <c r="Q7965" i="7"/>
  <c r="Q7966" i="7"/>
  <c r="Q7967" i="7"/>
  <c r="Q7968" i="7"/>
  <c r="Q7969" i="7"/>
  <c r="Q7970" i="7"/>
  <c r="Q7971" i="7"/>
  <c r="Q7972" i="7"/>
  <c r="Q7973" i="7"/>
  <c r="Q7974" i="7"/>
  <c r="Q7975" i="7"/>
  <c r="Q7976" i="7"/>
  <c r="Q7977" i="7"/>
  <c r="Q7978" i="7"/>
  <c r="Q7979" i="7"/>
  <c r="Q7980" i="7"/>
  <c r="Q7981" i="7"/>
  <c r="Q7982" i="7"/>
  <c r="Q7983" i="7"/>
  <c r="Q7984" i="7"/>
  <c r="Q7985" i="7"/>
  <c r="Q7986" i="7"/>
  <c r="Q7987" i="7"/>
  <c r="Q7988" i="7"/>
  <c r="Q7989" i="7"/>
  <c r="Q7990" i="7"/>
  <c r="Q7991" i="7"/>
  <c r="Q7992" i="7"/>
  <c r="Q7993" i="7"/>
  <c r="Q7994" i="7"/>
  <c r="Q7995" i="7"/>
  <c r="Q7996" i="7"/>
  <c r="Q7997" i="7"/>
  <c r="Q7998" i="7"/>
  <c r="Q7999" i="7"/>
  <c r="Q8000" i="7"/>
  <c r="Q8001" i="7"/>
  <c r="Q8002" i="7"/>
  <c r="Q8003" i="7"/>
  <c r="Q8004" i="7"/>
  <c r="Q8005" i="7"/>
  <c r="Q8006" i="7"/>
  <c r="Q8007" i="7"/>
  <c r="Q8008" i="7"/>
  <c r="Q8009" i="7"/>
  <c r="Q8010" i="7"/>
  <c r="Q8011" i="7"/>
  <c r="Q8012" i="7"/>
  <c r="Q8013" i="7"/>
  <c r="Q8014" i="7"/>
  <c r="Q8015" i="7"/>
  <c r="Q8016" i="7"/>
  <c r="Q8017" i="7"/>
  <c r="Q8018" i="7"/>
  <c r="Q8019" i="7"/>
  <c r="Q8020" i="7"/>
  <c r="Q8021" i="7"/>
  <c r="Q8022" i="7"/>
  <c r="Q8023" i="7"/>
  <c r="Q8024" i="7"/>
  <c r="Q8025" i="7"/>
  <c r="Q8026" i="7"/>
  <c r="Q8027" i="7"/>
  <c r="Q8028" i="7"/>
  <c r="Q8029" i="7"/>
  <c r="Q8030" i="7"/>
  <c r="Q8031" i="7"/>
  <c r="Q8032" i="7"/>
  <c r="Q8033" i="7"/>
  <c r="Q8034" i="7"/>
  <c r="Q8035" i="7"/>
  <c r="Q8036" i="7"/>
  <c r="Q8037" i="7"/>
  <c r="Q8038" i="7"/>
  <c r="Q8039" i="7"/>
  <c r="Q8040" i="7"/>
  <c r="Q8041" i="7"/>
  <c r="Q8042" i="7"/>
  <c r="Q8043" i="7"/>
  <c r="Q8044" i="7"/>
  <c r="Q8045" i="7"/>
  <c r="Q8046" i="7"/>
  <c r="Q8047" i="7"/>
  <c r="Q8048" i="7"/>
  <c r="Q8049" i="7"/>
  <c r="Q8050" i="7"/>
  <c r="Q8051" i="7"/>
  <c r="Q8052" i="7"/>
  <c r="Q8053" i="7"/>
  <c r="Q8054" i="7"/>
  <c r="Q8055" i="7"/>
  <c r="Q8056" i="7"/>
  <c r="Q8057" i="7"/>
  <c r="Q8058" i="7"/>
  <c r="Q8059" i="7"/>
  <c r="Q8060" i="7"/>
  <c r="Q8061" i="7"/>
  <c r="Q8062" i="7"/>
  <c r="Q8063" i="7"/>
  <c r="Q8064" i="7"/>
  <c r="Q8065" i="7"/>
  <c r="Q8066" i="7"/>
  <c r="Q8067" i="7"/>
  <c r="Q8068" i="7"/>
  <c r="Q8069" i="7"/>
  <c r="Q8070" i="7"/>
  <c r="Q8071" i="7"/>
  <c r="Q8072" i="7"/>
  <c r="Q8073" i="7"/>
  <c r="Q8074" i="7"/>
  <c r="Q8075" i="7"/>
  <c r="Q8076" i="7"/>
  <c r="Q8077" i="7"/>
  <c r="Q8078" i="7"/>
  <c r="Q8079" i="7"/>
  <c r="Q8080" i="7"/>
  <c r="Q8081" i="7"/>
  <c r="Q8082" i="7"/>
  <c r="Q8083" i="7"/>
  <c r="Q8084" i="7"/>
  <c r="Q8085" i="7"/>
  <c r="Q8086" i="7"/>
  <c r="Q8087" i="7"/>
  <c r="Q8088" i="7"/>
  <c r="Q8089" i="7"/>
  <c r="Q8090" i="7"/>
  <c r="Q8091" i="7"/>
  <c r="Q8092" i="7"/>
  <c r="Q8093" i="7"/>
  <c r="Q8094" i="7"/>
  <c r="Q8095" i="7"/>
  <c r="Q8096" i="7"/>
  <c r="Q8097" i="7"/>
  <c r="Q8098" i="7"/>
  <c r="Q8099" i="7"/>
  <c r="Q8100" i="7"/>
  <c r="Q8101" i="7"/>
  <c r="Q8102" i="7"/>
  <c r="Q8103" i="7"/>
  <c r="Q8104" i="7"/>
  <c r="Q8105" i="7"/>
  <c r="Q8106" i="7"/>
  <c r="Q8107" i="7"/>
  <c r="Q8108" i="7"/>
  <c r="Q8109" i="7"/>
  <c r="Q8110" i="7"/>
  <c r="Q8111" i="7"/>
  <c r="Q8112" i="7"/>
  <c r="Q8113" i="7"/>
  <c r="Q8114" i="7"/>
  <c r="Q8115" i="7"/>
  <c r="Q8116" i="7"/>
  <c r="Q8117" i="7"/>
  <c r="Q8118" i="7"/>
  <c r="Q8119" i="7"/>
  <c r="Q8120" i="7"/>
  <c r="Q8121" i="7"/>
  <c r="Q8122" i="7"/>
  <c r="Q8123" i="7"/>
  <c r="Q8124" i="7"/>
  <c r="Q8125" i="7"/>
  <c r="Q8126" i="7"/>
  <c r="Q8127" i="7"/>
  <c r="Q8128" i="7"/>
  <c r="Q8129" i="7"/>
  <c r="Q8130" i="7"/>
  <c r="Q8131" i="7"/>
  <c r="Q8132" i="7"/>
  <c r="Q8133" i="7"/>
  <c r="Q8134" i="7"/>
  <c r="Q8135" i="7"/>
  <c r="Q8136" i="7"/>
  <c r="Q8137" i="7"/>
  <c r="Q8138" i="7"/>
  <c r="Q8139" i="7"/>
  <c r="Q8140" i="7"/>
  <c r="Q8141" i="7"/>
  <c r="Q8142" i="7"/>
  <c r="Q8143" i="7"/>
  <c r="Q8144" i="7"/>
  <c r="Q8145" i="7"/>
  <c r="Q8146" i="7"/>
  <c r="Q8147" i="7"/>
  <c r="Q8148" i="7"/>
  <c r="Q8149" i="7"/>
  <c r="Q8150" i="7"/>
  <c r="Q8151" i="7"/>
  <c r="Q8152" i="7"/>
  <c r="Q8153" i="7"/>
  <c r="Q8154" i="7"/>
  <c r="Q8155" i="7"/>
  <c r="Q8156" i="7"/>
  <c r="Q8157" i="7"/>
  <c r="Q8158" i="7"/>
  <c r="Q8159" i="7"/>
  <c r="Q8160" i="7"/>
  <c r="Q8161" i="7"/>
  <c r="Q8162" i="7"/>
  <c r="Q8163" i="7"/>
  <c r="Q8164" i="7"/>
  <c r="Q8165" i="7"/>
  <c r="Q8166" i="7"/>
  <c r="Q8167" i="7"/>
  <c r="Q8168" i="7"/>
  <c r="Q8169" i="7"/>
  <c r="Q8170" i="7"/>
  <c r="Q8171" i="7"/>
  <c r="Q8172" i="7"/>
  <c r="Q8173" i="7"/>
  <c r="Q8174" i="7"/>
  <c r="Q8175" i="7"/>
  <c r="Q8176" i="7"/>
  <c r="Q8177" i="7"/>
  <c r="Q8178" i="7"/>
  <c r="Q8179" i="7"/>
  <c r="Q8180" i="7"/>
  <c r="Q8181" i="7"/>
  <c r="Q8182" i="7"/>
  <c r="Q8183" i="7"/>
  <c r="Q8184" i="7"/>
  <c r="Q8185" i="7"/>
  <c r="Q8186" i="7"/>
  <c r="Q8187" i="7"/>
  <c r="Q8188" i="7"/>
  <c r="Q8189" i="7"/>
  <c r="Q8190" i="7"/>
  <c r="Q8191" i="7"/>
  <c r="Q8192" i="7"/>
  <c r="Q8193" i="7"/>
  <c r="Q8194" i="7"/>
  <c r="Q8195" i="7"/>
  <c r="Q8196" i="7"/>
  <c r="Q8197" i="7"/>
  <c r="Q8198" i="7"/>
  <c r="Q8199" i="7"/>
  <c r="Q8200" i="7"/>
  <c r="Q8201" i="7"/>
  <c r="Q8202" i="7"/>
  <c r="Q8203" i="7"/>
  <c r="Q8204" i="7"/>
  <c r="Q8205" i="7"/>
  <c r="Q8206" i="7"/>
  <c r="Q8207" i="7"/>
  <c r="Q8208" i="7"/>
  <c r="Q8209" i="7"/>
  <c r="Q8210" i="7"/>
  <c r="Q8211" i="7"/>
  <c r="Q8212" i="7"/>
  <c r="Q8213" i="7"/>
  <c r="Q8214" i="7"/>
  <c r="Q8215" i="7"/>
  <c r="Q8216" i="7"/>
  <c r="Q8217" i="7"/>
  <c r="Q8218" i="7"/>
  <c r="Q8219" i="7"/>
  <c r="Q8220" i="7"/>
  <c r="Q8221" i="7"/>
  <c r="Q8222" i="7"/>
  <c r="Q8223" i="7"/>
  <c r="Q8224" i="7"/>
  <c r="Q8225" i="7"/>
  <c r="Q8226" i="7"/>
  <c r="Q8227" i="7"/>
  <c r="Q8228" i="7"/>
  <c r="Q8229" i="7"/>
  <c r="Q8230" i="7"/>
  <c r="Q8231" i="7"/>
  <c r="Q8232" i="7"/>
  <c r="Q8233" i="7"/>
  <c r="Q8234" i="7"/>
  <c r="Q8235" i="7"/>
  <c r="Q8236" i="7"/>
  <c r="Q8237" i="7"/>
  <c r="Q8238" i="7"/>
  <c r="Q8239" i="7"/>
  <c r="Q8240" i="7"/>
  <c r="Q8241" i="7"/>
  <c r="Q8242" i="7"/>
  <c r="Q8243" i="7"/>
  <c r="Q8244" i="7"/>
  <c r="Q8245" i="7"/>
  <c r="Q8246" i="7"/>
  <c r="Q8247" i="7"/>
  <c r="Q8248" i="7"/>
  <c r="Q8249" i="7"/>
  <c r="Q8250" i="7"/>
  <c r="Q8251" i="7"/>
  <c r="Q8252" i="7"/>
  <c r="Q8253" i="7"/>
  <c r="Q8254" i="7"/>
  <c r="Q8255" i="7"/>
  <c r="Q8256" i="7"/>
  <c r="Q8257" i="7"/>
  <c r="Q8258" i="7"/>
  <c r="Q8259" i="7"/>
  <c r="Q8260" i="7"/>
  <c r="Q8261" i="7"/>
  <c r="Q8262" i="7"/>
  <c r="Q8263" i="7"/>
  <c r="Q8264" i="7"/>
  <c r="Q8265" i="7"/>
  <c r="Q8266" i="7"/>
  <c r="Q8267" i="7"/>
  <c r="Q8268" i="7"/>
  <c r="Q8269" i="7"/>
  <c r="Q8270" i="7"/>
  <c r="Q8271" i="7"/>
  <c r="Q8272" i="7"/>
  <c r="Q8273" i="7"/>
  <c r="Q8274" i="7"/>
  <c r="Q8275" i="7"/>
  <c r="Q8276" i="7"/>
  <c r="Q8277" i="7"/>
  <c r="Q8278" i="7"/>
  <c r="Q8279" i="7"/>
  <c r="Q8280" i="7"/>
  <c r="Q8281" i="7"/>
  <c r="Q8282" i="7"/>
  <c r="Q8283" i="7"/>
  <c r="Q8284" i="7"/>
  <c r="Q8285" i="7"/>
  <c r="Q8286" i="7"/>
  <c r="Q8287" i="7"/>
  <c r="Q8288" i="7"/>
  <c r="Q8289" i="7"/>
  <c r="Q8290" i="7"/>
  <c r="Q8291" i="7"/>
  <c r="Q8292" i="7"/>
  <c r="Q8293" i="7"/>
  <c r="Q8294" i="7"/>
  <c r="Q8295" i="7"/>
  <c r="Q8296" i="7"/>
  <c r="Q8297" i="7"/>
  <c r="Q8298" i="7"/>
  <c r="Q8299" i="7"/>
  <c r="Q8300" i="7"/>
  <c r="Q8301" i="7"/>
  <c r="Q8302" i="7"/>
  <c r="Q8303" i="7"/>
  <c r="Q8304" i="7"/>
  <c r="Q8305" i="7"/>
  <c r="Q8306" i="7"/>
  <c r="Q8307" i="7"/>
  <c r="Q8308" i="7"/>
  <c r="Q8309" i="7"/>
  <c r="Q8310" i="7"/>
  <c r="Q8311" i="7"/>
  <c r="Q8312" i="7"/>
  <c r="Q8313" i="7"/>
  <c r="Q8314" i="7"/>
  <c r="Q8315" i="7"/>
  <c r="Q8316" i="7"/>
  <c r="Q8317" i="7"/>
  <c r="Q8318" i="7"/>
  <c r="Q8319" i="7"/>
  <c r="Q8320" i="7"/>
  <c r="Q8321" i="7"/>
  <c r="Q8322" i="7"/>
  <c r="Q8323" i="7"/>
  <c r="Q8324" i="7"/>
  <c r="Q8325" i="7"/>
  <c r="Q8326" i="7"/>
  <c r="Q8327" i="7"/>
  <c r="Q8328" i="7"/>
  <c r="Q8329" i="7"/>
  <c r="Q8330" i="7"/>
  <c r="Q8331" i="7"/>
  <c r="Q8332" i="7"/>
  <c r="Q8333" i="7"/>
  <c r="Q8334" i="7"/>
  <c r="Q8335" i="7"/>
  <c r="Q8336" i="7"/>
  <c r="Q8337" i="7"/>
  <c r="Q8338" i="7"/>
  <c r="Q8339" i="7"/>
  <c r="Q8340" i="7"/>
  <c r="Q8341" i="7"/>
  <c r="Q8342" i="7"/>
  <c r="Q8343" i="7"/>
  <c r="Q8344" i="7"/>
  <c r="Q8345" i="7"/>
  <c r="Q8346" i="7"/>
  <c r="Q8347" i="7"/>
  <c r="Q8348" i="7"/>
  <c r="Q8349" i="7"/>
  <c r="Q8350" i="7"/>
  <c r="Q8351" i="7"/>
  <c r="Q8352" i="7"/>
  <c r="Q8353" i="7"/>
  <c r="Q8354" i="7"/>
  <c r="Q8355" i="7"/>
  <c r="Q8356" i="7"/>
  <c r="Q8357" i="7"/>
  <c r="Q8358" i="7"/>
  <c r="Q8359" i="7"/>
  <c r="Q8360" i="7"/>
  <c r="Q8361" i="7"/>
  <c r="Q8362" i="7"/>
  <c r="Q8363" i="7"/>
  <c r="Q8364" i="7"/>
  <c r="Q8365" i="7"/>
  <c r="Q8366" i="7"/>
  <c r="Q8367" i="7"/>
  <c r="Q8368" i="7"/>
  <c r="Q8369" i="7"/>
  <c r="Q8370" i="7"/>
  <c r="Q8371" i="7"/>
  <c r="Q8372" i="7"/>
  <c r="Q8373" i="7"/>
  <c r="Q8374" i="7"/>
  <c r="Q8375" i="7"/>
  <c r="Q8376" i="7"/>
  <c r="Q8377" i="7"/>
  <c r="Q8378" i="7"/>
  <c r="Q8379" i="7"/>
  <c r="Q8380" i="7"/>
  <c r="Q8381" i="7"/>
  <c r="Q8382" i="7"/>
  <c r="Q8383" i="7"/>
  <c r="Q8384" i="7"/>
  <c r="Q8385" i="7"/>
  <c r="Q8386" i="7"/>
  <c r="Q8387" i="7"/>
  <c r="Q8388" i="7"/>
  <c r="Q8389" i="7"/>
  <c r="Q8390" i="7"/>
  <c r="Q8391" i="7"/>
  <c r="Q8392" i="7"/>
  <c r="Q8393" i="7"/>
  <c r="Q8394" i="7"/>
  <c r="Q8395" i="7"/>
  <c r="Q8396" i="7"/>
  <c r="Q8397" i="7"/>
  <c r="Q8398" i="7"/>
  <c r="Q8399" i="7"/>
  <c r="Q8400" i="7"/>
  <c r="Q8401" i="7"/>
  <c r="Q8402" i="7"/>
  <c r="Q8403" i="7"/>
  <c r="Q8404" i="7"/>
  <c r="Q8405" i="7"/>
  <c r="Q8406" i="7"/>
  <c r="Q8407" i="7"/>
  <c r="Q8408" i="7"/>
  <c r="Q8409" i="7"/>
  <c r="Q8410" i="7"/>
  <c r="Q8411" i="7"/>
  <c r="Q8412" i="7"/>
  <c r="Q8413" i="7"/>
  <c r="Q8414" i="7"/>
  <c r="Q8415" i="7"/>
  <c r="Q8416" i="7"/>
  <c r="Q8417" i="7"/>
  <c r="Q8418" i="7"/>
  <c r="Q8419" i="7"/>
  <c r="Q8420" i="7"/>
  <c r="Q8421" i="7"/>
  <c r="Q8422" i="7"/>
  <c r="Q8423" i="7"/>
  <c r="Q8424" i="7"/>
  <c r="Q8425" i="7"/>
  <c r="Q8426" i="7"/>
  <c r="Q8427" i="7"/>
  <c r="Q8428" i="7"/>
  <c r="Q8429" i="7"/>
  <c r="Q8430" i="7"/>
  <c r="Q8431" i="7"/>
  <c r="Q8432" i="7"/>
  <c r="Q8433" i="7"/>
  <c r="Q8434" i="7"/>
  <c r="Q8435" i="7"/>
  <c r="Q8436" i="7"/>
  <c r="Q8437" i="7"/>
  <c r="Q8438" i="7"/>
  <c r="Q8439" i="7"/>
  <c r="Q8440" i="7"/>
  <c r="Q8441" i="7"/>
  <c r="Q8442" i="7"/>
  <c r="Q8443" i="7"/>
  <c r="Q8444" i="7"/>
  <c r="Q8445" i="7"/>
  <c r="Q8446" i="7"/>
  <c r="Q8447" i="7"/>
  <c r="Q8448" i="7"/>
  <c r="Q8449" i="7"/>
  <c r="Q8450" i="7"/>
  <c r="Q8451" i="7"/>
  <c r="Q8452" i="7"/>
  <c r="Q8453" i="7"/>
  <c r="Q8454" i="7"/>
  <c r="Q8455" i="7"/>
  <c r="Q8456" i="7"/>
  <c r="Q8457" i="7"/>
  <c r="Q8458" i="7"/>
  <c r="Q8459" i="7"/>
  <c r="Q8460" i="7"/>
  <c r="Q8461" i="7"/>
  <c r="Q8462" i="7"/>
  <c r="Q8463" i="7"/>
  <c r="Q8464" i="7"/>
  <c r="Q8465" i="7"/>
  <c r="Q8466" i="7"/>
  <c r="Q8467" i="7"/>
  <c r="Q8468" i="7"/>
  <c r="Q8469" i="7"/>
  <c r="Q8470" i="7"/>
  <c r="Q8471" i="7"/>
  <c r="Q8472" i="7"/>
  <c r="Q8473" i="7"/>
  <c r="Q8474" i="7"/>
  <c r="Q8475" i="7"/>
  <c r="Q8476" i="7"/>
  <c r="Q8477" i="7"/>
  <c r="Q8478" i="7"/>
  <c r="Q8479" i="7"/>
  <c r="Q8480" i="7"/>
  <c r="Q8481" i="7"/>
  <c r="Q8482" i="7"/>
  <c r="Q8483" i="7"/>
  <c r="Q8484" i="7"/>
  <c r="Q8485" i="7"/>
  <c r="Q8486" i="7"/>
  <c r="Q8487" i="7"/>
  <c r="Q8488" i="7"/>
  <c r="Q8489" i="7"/>
  <c r="Q8490" i="7"/>
  <c r="Q8491" i="7"/>
  <c r="Q8492" i="7"/>
  <c r="Q8493" i="7"/>
  <c r="Q8494" i="7"/>
  <c r="Q8495" i="7"/>
  <c r="Q8496" i="7"/>
  <c r="Q8497" i="7"/>
  <c r="Q8498" i="7"/>
  <c r="Q8499" i="7"/>
  <c r="Q8500" i="7"/>
  <c r="Q8501" i="7"/>
  <c r="Q8502" i="7"/>
  <c r="Q8503" i="7"/>
  <c r="Q8504" i="7"/>
  <c r="Q8505" i="7"/>
  <c r="Q8506" i="7"/>
  <c r="Q8507" i="7"/>
  <c r="Q8508" i="7"/>
  <c r="Q8509" i="7"/>
  <c r="Q8510" i="7"/>
  <c r="Q8511" i="7"/>
  <c r="Q8512" i="7"/>
  <c r="Q8513" i="7"/>
  <c r="Q8514" i="7"/>
  <c r="Q8515" i="7"/>
  <c r="Q8516" i="7"/>
  <c r="Q8517" i="7"/>
  <c r="Q8518" i="7"/>
  <c r="Q8519" i="7"/>
  <c r="Q8520" i="7"/>
  <c r="Q8521" i="7"/>
  <c r="Q8522" i="7"/>
  <c r="Q8523" i="7"/>
  <c r="Q8524" i="7"/>
  <c r="Q8525" i="7"/>
  <c r="Q8526" i="7"/>
  <c r="Q8527" i="7"/>
  <c r="Q8528" i="7"/>
  <c r="Q8529" i="7"/>
  <c r="Q8530" i="7"/>
  <c r="Q8531" i="7"/>
  <c r="Q8532" i="7"/>
  <c r="Q8533" i="7"/>
  <c r="Q8534" i="7"/>
  <c r="Q8535" i="7"/>
  <c r="Q8536" i="7"/>
  <c r="Q8537" i="7"/>
  <c r="Q8538" i="7"/>
  <c r="Q8539" i="7"/>
  <c r="Q8540" i="7"/>
  <c r="Q8541" i="7"/>
  <c r="Q8542" i="7"/>
  <c r="Q8543" i="7"/>
  <c r="Q8544" i="7"/>
  <c r="Q8545" i="7"/>
  <c r="Q8546" i="7"/>
  <c r="Q8547" i="7"/>
  <c r="Q8548" i="7"/>
  <c r="Q8549" i="7"/>
  <c r="Q8550" i="7"/>
  <c r="Q8551" i="7"/>
  <c r="Q8552" i="7"/>
  <c r="Q8553" i="7"/>
  <c r="Q8554" i="7"/>
  <c r="Q8555" i="7"/>
  <c r="Q8556" i="7"/>
  <c r="Q8557" i="7"/>
  <c r="Q8558" i="7"/>
  <c r="Q8559" i="7"/>
  <c r="Q8560" i="7"/>
  <c r="Q8561" i="7"/>
  <c r="Q8562" i="7"/>
  <c r="Q8563" i="7"/>
  <c r="Q8564" i="7"/>
  <c r="Q8565" i="7"/>
  <c r="Q8566" i="7"/>
  <c r="Q8567" i="7"/>
  <c r="Q8568" i="7"/>
  <c r="Q8569" i="7"/>
  <c r="Q8570" i="7"/>
  <c r="Q8571" i="7"/>
  <c r="Q8572" i="7"/>
  <c r="Q8573" i="7"/>
  <c r="Q8574" i="7"/>
  <c r="Q8575" i="7"/>
  <c r="Q8576" i="7"/>
  <c r="Q8577" i="7"/>
  <c r="Q8578" i="7"/>
  <c r="Q8579" i="7"/>
  <c r="Q8580" i="7"/>
  <c r="Q8581" i="7"/>
  <c r="Q8582" i="7"/>
  <c r="Q8583" i="7"/>
  <c r="Q8584" i="7"/>
  <c r="Q8585" i="7"/>
  <c r="Q8586" i="7"/>
  <c r="Q8587" i="7"/>
  <c r="Q8588" i="7"/>
  <c r="Q8589" i="7"/>
  <c r="Q8590" i="7"/>
  <c r="Q8591" i="7"/>
  <c r="Q8592" i="7"/>
  <c r="Q8593" i="7"/>
  <c r="Q8594" i="7"/>
  <c r="Q8595" i="7"/>
  <c r="Q8596" i="7"/>
  <c r="Q8597" i="7"/>
  <c r="Q8598" i="7"/>
  <c r="Q8599" i="7"/>
  <c r="Q8600" i="7"/>
  <c r="Q8601" i="7"/>
  <c r="Q8602" i="7"/>
  <c r="Q8603" i="7"/>
  <c r="Q8604" i="7"/>
  <c r="Q8605" i="7"/>
  <c r="Q8606" i="7"/>
  <c r="Q8607" i="7"/>
  <c r="Q8608" i="7"/>
  <c r="Q8609" i="7"/>
  <c r="Q8610" i="7"/>
  <c r="Q8611" i="7"/>
  <c r="Q8612" i="7"/>
  <c r="Q8613" i="7"/>
  <c r="Q8614" i="7"/>
  <c r="Q8615" i="7"/>
  <c r="Q8616" i="7"/>
  <c r="Q8617" i="7"/>
  <c r="Q8618" i="7"/>
  <c r="Q8619" i="7"/>
  <c r="Q8620" i="7"/>
  <c r="Q8621" i="7"/>
  <c r="Q8622" i="7"/>
  <c r="Q8623" i="7"/>
  <c r="Q8624" i="7"/>
  <c r="Q8625" i="7"/>
  <c r="Q8626" i="7"/>
  <c r="Q8627" i="7"/>
  <c r="Q8628" i="7"/>
  <c r="Q8629" i="7"/>
  <c r="Q8630" i="7"/>
  <c r="Q8631" i="7"/>
  <c r="Q8632" i="7"/>
  <c r="Q8633" i="7"/>
  <c r="Q8634" i="7"/>
  <c r="Q8635" i="7"/>
  <c r="Q8636" i="7"/>
  <c r="Q8637" i="7"/>
  <c r="Q8638" i="7"/>
  <c r="Q8639" i="7"/>
  <c r="Q8640" i="7"/>
  <c r="Q8641" i="7"/>
  <c r="Q8642" i="7"/>
  <c r="Q8643" i="7"/>
  <c r="Q8644" i="7"/>
  <c r="Q8645" i="7"/>
  <c r="Q8646" i="7"/>
  <c r="Q8647" i="7"/>
  <c r="Q8648" i="7"/>
  <c r="Q8649" i="7"/>
  <c r="Q8650" i="7"/>
  <c r="Q8651" i="7"/>
  <c r="Q8652" i="7"/>
  <c r="Q8653" i="7"/>
  <c r="Q8654" i="7"/>
  <c r="Q8655" i="7"/>
  <c r="Q8656" i="7"/>
  <c r="Q8657" i="7"/>
  <c r="Q8658" i="7"/>
  <c r="Q8659" i="7"/>
  <c r="Q8660" i="7"/>
  <c r="Q8661" i="7"/>
  <c r="Q8662" i="7"/>
  <c r="Q8663" i="7"/>
  <c r="Q8664" i="7"/>
  <c r="Q8665" i="7"/>
  <c r="Q8666" i="7"/>
  <c r="Q8667" i="7"/>
  <c r="Q8668" i="7"/>
  <c r="Q8669" i="7"/>
  <c r="Q8670" i="7"/>
  <c r="Q8671" i="7"/>
  <c r="Q8672" i="7"/>
  <c r="Q8673" i="7"/>
  <c r="Q8674" i="7"/>
  <c r="Q8675" i="7"/>
  <c r="Q8676" i="7"/>
  <c r="Q8677" i="7"/>
  <c r="Q8678" i="7"/>
  <c r="Q8679" i="7"/>
  <c r="Q8680" i="7"/>
  <c r="Q8681" i="7"/>
  <c r="Q8682" i="7"/>
  <c r="Q8683" i="7"/>
  <c r="Q8684" i="7"/>
  <c r="Q8685" i="7"/>
  <c r="Q8686" i="7"/>
  <c r="Q8687" i="7"/>
  <c r="Q8688" i="7"/>
  <c r="Q8689" i="7"/>
  <c r="Q8690" i="7"/>
  <c r="Q8691" i="7"/>
  <c r="Q8692" i="7"/>
  <c r="Q8693" i="7"/>
  <c r="Q8694" i="7"/>
  <c r="Q8695" i="7"/>
  <c r="Q8696" i="7"/>
  <c r="Q8697" i="7"/>
  <c r="Q8698" i="7"/>
  <c r="Q8699" i="7"/>
  <c r="Q8700" i="7"/>
  <c r="Q8701" i="7"/>
  <c r="Q8702" i="7"/>
  <c r="Q8703" i="7"/>
  <c r="Q8704" i="7"/>
  <c r="Q8705" i="7"/>
  <c r="Q8706" i="7"/>
  <c r="Q8707" i="7"/>
  <c r="Q8708" i="7"/>
  <c r="Q8709" i="7"/>
  <c r="Q8710" i="7"/>
  <c r="Q8711" i="7"/>
  <c r="Q8712" i="7"/>
  <c r="Q8713" i="7"/>
  <c r="Q8714" i="7"/>
  <c r="Q8715" i="7"/>
  <c r="Q8716" i="7"/>
  <c r="Q8717" i="7"/>
  <c r="Q8718" i="7"/>
  <c r="Q8719" i="7"/>
  <c r="Q8720" i="7"/>
  <c r="Q8721" i="7"/>
  <c r="Q8722" i="7"/>
  <c r="Q8723" i="7"/>
  <c r="Q8724" i="7"/>
  <c r="Q8725" i="7"/>
  <c r="Q8726" i="7"/>
  <c r="Q8727" i="7"/>
  <c r="Q8728" i="7"/>
  <c r="Q8729" i="7"/>
  <c r="Q8730" i="7"/>
  <c r="Q8731" i="7"/>
  <c r="Q8732" i="7"/>
  <c r="Q8733" i="7"/>
  <c r="Q8734" i="7"/>
  <c r="Q8735" i="7"/>
  <c r="Q8736" i="7"/>
  <c r="Q8737" i="7"/>
  <c r="Q8738" i="7"/>
  <c r="Q8739" i="7"/>
  <c r="Q8740" i="7"/>
  <c r="Q8741" i="7"/>
  <c r="Q8742" i="7"/>
  <c r="Q8743" i="7"/>
  <c r="Q8744" i="7"/>
  <c r="Q8745" i="7"/>
  <c r="Q8746" i="7"/>
  <c r="Q8747" i="7"/>
  <c r="Q8748" i="7"/>
  <c r="Q8749" i="7"/>
  <c r="Q8750" i="7"/>
  <c r="Q8751" i="7"/>
  <c r="Q8752" i="7"/>
  <c r="Q8753" i="7"/>
  <c r="Q8754" i="7"/>
  <c r="Q8755" i="7"/>
  <c r="Q8756" i="7"/>
  <c r="Q8757" i="7"/>
  <c r="Q8758" i="7"/>
  <c r="Q8759" i="7"/>
  <c r="Q8760" i="7"/>
  <c r="Q8761" i="7"/>
  <c r="Q8762" i="7"/>
  <c r="Q8763" i="7"/>
  <c r="Q8764" i="7"/>
  <c r="Q8765" i="7"/>
  <c r="Q8766" i="7"/>
  <c r="Q8767" i="7"/>
  <c r="Q8768" i="7"/>
  <c r="Q8769" i="7"/>
  <c r="Q8770" i="7"/>
  <c r="Q8771" i="7"/>
  <c r="Q8772" i="7"/>
  <c r="Q8773" i="7"/>
  <c r="Q8774" i="7"/>
  <c r="Q8775" i="7"/>
  <c r="Q8776" i="7"/>
  <c r="Q8777" i="7"/>
  <c r="Q8778" i="7"/>
  <c r="Q8779" i="7"/>
  <c r="Q8780" i="7"/>
  <c r="Q8781" i="7"/>
  <c r="Q8782" i="7"/>
  <c r="Q8783" i="7"/>
  <c r="Q8784" i="7"/>
  <c r="Q8785" i="7"/>
  <c r="Q8786" i="7"/>
  <c r="Q8787" i="7"/>
  <c r="Q8788" i="7"/>
  <c r="Q8789" i="7"/>
  <c r="Q8790" i="7"/>
  <c r="Q8791" i="7"/>
  <c r="Q8792" i="7"/>
  <c r="Q8793" i="7"/>
  <c r="Q8794" i="7"/>
  <c r="Q8795" i="7"/>
  <c r="Q8796" i="7"/>
  <c r="Q8797" i="7"/>
  <c r="Q8798" i="7"/>
  <c r="Q8799" i="7"/>
  <c r="Q8800" i="7"/>
  <c r="Q8801" i="7"/>
  <c r="Q8802" i="7"/>
  <c r="Q8803" i="7"/>
  <c r="Q8804" i="7"/>
  <c r="Q8805" i="7"/>
  <c r="Q8806" i="7"/>
  <c r="Q8807" i="7"/>
  <c r="Q8808" i="7"/>
  <c r="Q8809" i="7"/>
  <c r="Q8810" i="7"/>
  <c r="Q8811" i="7"/>
  <c r="Q8812" i="7"/>
  <c r="Q8813" i="7"/>
  <c r="Q8814" i="7"/>
  <c r="Q8815" i="7"/>
  <c r="Q8816" i="7"/>
  <c r="Q8817" i="7"/>
  <c r="Q8818" i="7"/>
  <c r="Q8819" i="7"/>
  <c r="Q8820" i="7"/>
  <c r="Q8821" i="7"/>
  <c r="Q8822" i="7"/>
  <c r="Q8823" i="7"/>
  <c r="Q8824" i="7"/>
  <c r="Q8825" i="7"/>
  <c r="Q8826" i="7"/>
  <c r="Q8827" i="7"/>
  <c r="Q8828" i="7"/>
  <c r="Q8829" i="7"/>
  <c r="Q8830" i="7"/>
  <c r="Q8831" i="7"/>
  <c r="Q8832" i="7"/>
  <c r="Q8833" i="7"/>
  <c r="Q8834" i="7"/>
  <c r="Q8835" i="7"/>
  <c r="Q8836" i="7"/>
  <c r="Q8837" i="7"/>
  <c r="Q8838" i="7"/>
  <c r="Q8839" i="7"/>
  <c r="Q8840" i="7"/>
  <c r="Q8841" i="7"/>
  <c r="Q8842" i="7"/>
  <c r="Q8843" i="7"/>
  <c r="Q8844" i="7"/>
  <c r="Q8845" i="7"/>
  <c r="Q8846" i="7"/>
  <c r="Q8847" i="7"/>
  <c r="Q8848" i="7"/>
  <c r="Q8849" i="7"/>
  <c r="Q8850" i="7"/>
  <c r="Q8851" i="7"/>
  <c r="Q8852" i="7"/>
  <c r="Q8853" i="7"/>
  <c r="Q8854" i="7"/>
  <c r="Q8855" i="7"/>
  <c r="Q8856" i="7"/>
  <c r="Q8857" i="7"/>
  <c r="Q8858" i="7"/>
  <c r="Q8859" i="7"/>
  <c r="Q8860" i="7"/>
  <c r="Q8861" i="7"/>
  <c r="Q8862" i="7"/>
  <c r="Q8863" i="7"/>
  <c r="Q8864" i="7"/>
  <c r="Q8865" i="7"/>
  <c r="Q8866" i="7"/>
  <c r="Q8867" i="7"/>
  <c r="Q8868" i="7"/>
  <c r="Q8869" i="7"/>
  <c r="Q8870" i="7"/>
  <c r="Q8871" i="7"/>
  <c r="Q8872" i="7"/>
  <c r="Q8873" i="7"/>
  <c r="Q8874" i="7"/>
  <c r="Q8875" i="7"/>
  <c r="Q8876" i="7"/>
  <c r="Q8877" i="7"/>
  <c r="Q8878" i="7"/>
  <c r="Q8879" i="7"/>
  <c r="Q8880" i="7"/>
  <c r="Q8881" i="7"/>
  <c r="Q8882" i="7"/>
  <c r="Q8883" i="7"/>
  <c r="Q8884" i="7"/>
  <c r="Q8885" i="7"/>
  <c r="Q8886" i="7"/>
  <c r="Q8887" i="7"/>
  <c r="Q8888" i="7"/>
  <c r="Q8889" i="7"/>
  <c r="Q8890" i="7"/>
  <c r="Q8891" i="7"/>
  <c r="Q8892" i="7"/>
  <c r="Q8893" i="7"/>
  <c r="Q8894" i="7"/>
  <c r="Q8895" i="7"/>
  <c r="Q8896" i="7"/>
  <c r="Q8897" i="7"/>
  <c r="Q8898" i="7"/>
  <c r="Q8899" i="7"/>
  <c r="Q8900" i="7"/>
  <c r="Q8901" i="7"/>
  <c r="Q8902" i="7"/>
  <c r="Q8903" i="7"/>
  <c r="Q8904" i="7"/>
  <c r="Q8905" i="7"/>
  <c r="Q8906" i="7"/>
  <c r="Q8907" i="7"/>
  <c r="Q8908" i="7"/>
  <c r="Q8909" i="7"/>
  <c r="Q8910" i="7"/>
  <c r="Q8911" i="7"/>
  <c r="Q8912" i="7"/>
  <c r="Q8913" i="7"/>
  <c r="Q8914" i="7"/>
  <c r="Q8915" i="7"/>
  <c r="Q8916" i="7"/>
  <c r="Q8917" i="7"/>
  <c r="Q8918" i="7"/>
  <c r="Q8919" i="7"/>
  <c r="Q8920" i="7"/>
  <c r="Q8921" i="7"/>
  <c r="Q8922" i="7"/>
  <c r="Q8923" i="7"/>
  <c r="Q8924" i="7"/>
  <c r="Q8925" i="7"/>
  <c r="Q8926" i="7"/>
  <c r="Q8927" i="7"/>
  <c r="Q8928" i="7"/>
  <c r="Q8929" i="7"/>
  <c r="Q8930" i="7"/>
  <c r="Q8931" i="7"/>
  <c r="Q8932" i="7"/>
  <c r="Q8933" i="7"/>
  <c r="Q8934" i="7"/>
  <c r="Q8935" i="7"/>
  <c r="Q8936" i="7"/>
  <c r="Q8937" i="7"/>
  <c r="Q8938" i="7"/>
  <c r="Q8939" i="7"/>
  <c r="Q8940" i="7"/>
  <c r="Q8941" i="7"/>
  <c r="Q8942" i="7"/>
  <c r="Q8943" i="7"/>
  <c r="Q8944" i="7"/>
  <c r="Q8945" i="7"/>
  <c r="Q8946" i="7"/>
  <c r="Q8947" i="7"/>
  <c r="Q8948" i="7"/>
  <c r="Q8949" i="7"/>
  <c r="Q8950" i="7"/>
  <c r="Q8951" i="7"/>
  <c r="Q8952" i="7"/>
  <c r="Q8953" i="7"/>
  <c r="Q8954" i="7"/>
  <c r="Q8955" i="7"/>
  <c r="Q8956" i="7"/>
  <c r="Q8957" i="7"/>
  <c r="Q8958" i="7"/>
  <c r="Q8959" i="7"/>
  <c r="Q8960" i="7"/>
  <c r="Q8961" i="7"/>
  <c r="Q8962" i="7"/>
  <c r="Q8963" i="7"/>
  <c r="Q8964" i="7"/>
  <c r="Q8965" i="7"/>
  <c r="Q8966" i="7"/>
  <c r="Q8967" i="7"/>
  <c r="Q8968" i="7"/>
  <c r="Q8969" i="7"/>
  <c r="Q8970" i="7"/>
  <c r="Q8971" i="7"/>
  <c r="Q8972" i="7"/>
  <c r="Q8973" i="7"/>
  <c r="Q8974" i="7"/>
  <c r="Q8975" i="7"/>
  <c r="Q8976" i="7"/>
  <c r="Q8977" i="7"/>
  <c r="Q8978" i="7"/>
  <c r="Q8979" i="7"/>
  <c r="Q8980" i="7"/>
  <c r="Q8981" i="7"/>
  <c r="Q8982" i="7"/>
  <c r="Q8983" i="7"/>
  <c r="Q8984" i="7"/>
  <c r="Q8985" i="7"/>
  <c r="Q8986" i="7"/>
  <c r="Q8987" i="7"/>
  <c r="Q8988" i="7"/>
  <c r="Q8989" i="7"/>
  <c r="Q8990" i="7"/>
  <c r="Q8991" i="7"/>
  <c r="Q8992" i="7"/>
  <c r="Q8993" i="7"/>
  <c r="Q8994" i="7"/>
  <c r="Q8995" i="7"/>
  <c r="Q8996" i="7"/>
  <c r="Q8997" i="7"/>
  <c r="Q8998" i="7"/>
  <c r="Q8999" i="7"/>
  <c r="Q9000" i="7"/>
  <c r="Q9001" i="7"/>
  <c r="Q9002" i="7"/>
  <c r="Q9003" i="7"/>
  <c r="Q9004" i="7"/>
  <c r="Q9005" i="7"/>
  <c r="Q9006" i="7"/>
  <c r="Q9007" i="7"/>
  <c r="Q9008" i="7"/>
  <c r="Q9009" i="7"/>
  <c r="Q9010" i="7"/>
  <c r="Q9011" i="7"/>
  <c r="Q9012" i="7"/>
  <c r="Q9013" i="7"/>
  <c r="Q9014" i="7"/>
  <c r="Q9015" i="7"/>
  <c r="Q9016" i="7"/>
  <c r="Q9017" i="7"/>
  <c r="Q9018" i="7"/>
  <c r="Q9019" i="7"/>
  <c r="Q9020" i="7"/>
  <c r="Q9021" i="7"/>
  <c r="Q9022" i="7"/>
  <c r="Q9023" i="7"/>
  <c r="Q9024" i="7"/>
  <c r="Q9025" i="7"/>
  <c r="Q9026" i="7"/>
  <c r="Q9027" i="7"/>
  <c r="Q9028" i="7"/>
  <c r="Q9029" i="7"/>
  <c r="Q9030" i="7"/>
  <c r="Q9031" i="7"/>
  <c r="Q9032" i="7"/>
  <c r="Q9033" i="7"/>
  <c r="Q9034" i="7"/>
  <c r="Q9035" i="7"/>
  <c r="Q9036" i="7"/>
  <c r="Q9037" i="7"/>
  <c r="Q9038" i="7"/>
  <c r="Q9039" i="7"/>
  <c r="Q9040" i="7"/>
  <c r="Q9041" i="7"/>
  <c r="Q9042" i="7"/>
  <c r="Q9043" i="7"/>
  <c r="Q9044" i="7"/>
  <c r="Q9045" i="7"/>
  <c r="Q9046" i="7"/>
  <c r="Q9047" i="7"/>
  <c r="Q9048" i="7"/>
  <c r="Q9049" i="7"/>
  <c r="Q9050" i="7"/>
  <c r="Q9051" i="7"/>
  <c r="Q9052" i="7"/>
  <c r="Q9053" i="7"/>
  <c r="Q9054" i="7"/>
  <c r="Q9055" i="7"/>
  <c r="Q9056" i="7"/>
  <c r="Q9057" i="7"/>
  <c r="Q9058" i="7"/>
  <c r="Q9059" i="7"/>
  <c r="Q9060" i="7"/>
  <c r="Q9061" i="7"/>
  <c r="Q9062" i="7"/>
  <c r="Q9063" i="7"/>
  <c r="Q9064" i="7"/>
  <c r="Q9065" i="7"/>
  <c r="Q9066" i="7"/>
  <c r="Q9067" i="7"/>
  <c r="Q9068" i="7"/>
  <c r="Q9069" i="7"/>
  <c r="Q9070" i="7"/>
  <c r="Q9071" i="7"/>
  <c r="Q9072" i="7"/>
  <c r="Q9073" i="7"/>
  <c r="Q9074" i="7"/>
  <c r="Q9075" i="7"/>
  <c r="Q9076" i="7"/>
  <c r="Q9077" i="7"/>
  <c r="Q9078" i="7"/>
  <c r="Q9079" i="7"/>
  <c r="Q9080" i="7"/>
  <c r="Q9081" i="7"/>
  <c r="Q9082" i="7"/>
  <c r="Q9083" i="7"/>
  <c r="Q9084" i="7"/>
  <c r="Q9085" i="7"/>
  <c r="Q9086" i="7"/>
  <c r="Q9087" i="7"/>
  <c r="Q9088" i="7"/>
  <c r="Q9089" i="7"/>
  <c r="Q9090" i="7"/>
  <c r="Q9091" i="7"/>
  <c r="Q9092" i="7"/>
  <c r="Q9093" i="7"/>
  <c r="Q9094" i="7"/>
  <c r="Q9095" i="7"/>
  <c r="Q9096" i="7"/>
  <c r="Q9097" i="7"/>
  <c r="H2" i="5"/>
  <c r="L2" i="7"/>
  <c r="H3" i="5"/>
  <c r="H4" i="5"/>
  <c r="H5" i="5"/>
  <c r="H6" i="5"/>
  <c r="H7" i="5"/>
  <c r="H8" i="5"/>
  <c r="H9" i="5"/>
  <c r="H10" i="5"/>
  <c r="H11" i="5"/>
  <c r="H12" i="5"/>
  <c r="H13" i="5"/>
  <c r="H14" i="5"/>
  <c r="H15" i="5"/>
  <c r="H16" i="5"/>
  <c r="H17" i="5"/>
  <c r="H18" i="5"/>
  <c r="H19" i="5"/>
  <c r="H20" i="5"/>
  <c r="H21" i="5"/>
  <c r="H22" i="5"/>
  <c r="H23" i="5"/>
  <c r="H24" i="5"/>
  <c r="H25" i="5"/>
  <c r="L3" i="7"/>
  <c r="L4" i="7"/>
  <c r="L5" i="7"/>
  <c r="L6" i="7"/>
  <c r="L7" i="7"/>
  <c r="M7" i="7" s="1"/>
  <c r="L8" i="7"/>
  <c r="L9" i="7"/>
  <c r="L10" i="7"/>
  <c r="L11" i="7"/>
  <c r="L12" i="7"/>
  <c r="L13" i="7"/>
  <c r="L14" i="7"/>
  <c r="L15" i="7"/>
  <c r="M15" i="7" s="1"/>
  <c r="L16" i="7"/>
  <c r="L17" i="7"/>
  <c r="L18" i="7"/>
  <c r="L19" i="7"/>
  <c r="L20" i="7"/>
  <c r="L21" i="7"/>
  <c r="L22" i="7"/>
  <c r="L23" i="7"/>
  <c r="M23" i="7" s="1"/>
  <c r="L24" i="7"/>
  <c r="L25" i="7"/>
  <c r="L26" i="7"/>
  <c r="L27" i="7"/>
  <c r="L28" i="7"/>
  <c r="L29" i="7"/>
  <c r="L30" i="7"/>
  <c r="L31" i="7"/>
  <c r="M31" i="7" s="1"/>
  <c r="L32" i="7"/>
  <c r="L33" i="7"/>
  <c r="L34" i="7"/>
  <c r="L35" i="7"/>
  <c r="L36" i="7"/>
  <c r="L37" i="7"/>
  <c r="L38" i="7"/>
  <c r="L39" i="7"/>
  <c r="M39" i="7" s="1"/>
  <c r="L40" i="7"/>
  <c r="L41" i="7"/>
  <c r="L42" i="7"/>
  <c r="L43" i="7"/>
  <c r="L44" i="7"/>
  <c r="L45" i="7"/>
  <c r="L46" i="7"/>
  <c r="L47" i="7"/>
  <c r="M47" i="7" s="1"/>
  <c r="L48" i="7"/>
  <c r="L49" i="7"/>
  <c r="L50" i="7"/>
  <c r="L51" i="7"/>
  <c r="L52" i="7"/>
  <c r="L53" i="7"/>
  <c r="L54" i="7"/>
  <c r="L55" i="7"/>
  <c r="M55" i="7" s="1"/>
  <c r="L56" i="7"/>
  <c r="L57" i="7"/>
  <c r="L58" i="7"/>
  <c r="L59" i="7"/>
  <c r="L60" i="7"/>
  <c r="L61" i="7"/>
  <c r="L62" i="7"/>
  <c r="L63" i="7"/>
  <c r="M63" i="7" s="1"/>
  <c r="L64" i="7"/>
  <c r="L65" i="7"/>
  <c r="L66" i="7"/>
  <c r="L67" i="7"/>
  <c r="L68" i="7"/>
  <c r="L69" i="7"/>
  <c r="L70" i="7"/>
  <c r="L71" i="7"/>
  <c r="M71" i="7" s="1"/>
  <c r="L72" i="7"/>
  <c r="L73" i="7"/>
  <c r="L74" i="7"/>
  <c r="L75" i="7"/>
  <c r="L76" i="7"/>
  <c r="L77" i="7"/>
  <c r="L78" i="7"/>
  <c r="L79" i="7"/>
  <c r="M79" i="7" s="1"/>
  <c r="L80" i="7"/>
  <c r="L81" i="7"/>
  <c r="L82" i="7"/>
  <c r="L83" i="7"/>
  <c r="L84" i="7"/>
  <c r="L85" i="7"/>
  <c r="L86" i="7"/>
  <c r="L87" i="7"/>
  <c r="M87" i="7" s="1"/>
  <c r="L88" i="7"/>
  <c r="L89" i="7"/>
  <c r="L90" i="7"/>
  <c r="L91" i="7"/>
  <c r="L92" i="7"/>
  <c r="L93" i="7"/>
  <c r="L94" i="7"/>
  <c r="L95" i="7"/>
  <c r="M95" i="7" s="1"/>
  <c r="L96" i="7"/>
  <c r="L97" i="7"/>
  <c r="L98" i="7"/>
  <c r="L99" i="7"/>
  <c r="L100" i="7"/>
  <c r="L101" i="7"/>
  <c r="L102" i="7"/>
  <c r="L103" i="7"/>
  <c r="M103" i="7" s="1"/>
  <c r="L104" i="7"/>
  <c r="L105" i="7"/>
  <c r="L106" i="7"/>
  <c r="L107" i="7"/>
  <c r="L108" i="7"/>
  <c r="L109" i="7"/>
  <c r="L110" i="7"/>
  <c r="L111" i="7"/>
  <c r="M111" i="7" s="1"/>
  <c r="L112" i="7"/>
  <c r="L113" i="7"/>
  <c r="L114" i="7"/>
  <c r="L115" i="7"/>
  <c r="L116" i="7"/>
  <c r="L117" i="7"/>
  <c r="L118" i="7"/>
  <c r="L119" i="7"/>
  <c r="M119" i="7" s="1"/>
  <c r="L120" i="7"/>
  <c r="L121" i="7"/>
  <c r="L122" i="7"/>
  <c r="L123" i="7"/>
  <c r="L124" i="7"/>
  <c r="L125" i="7"/>
  <c r="L126" i="7"/>
  <c r="L127" i="7"/>
  <c r="M127" i="7" s="1"/>
  <c r="L128" i="7"/>
  <c r="L129" i="7"/>
  <c r="L130" i="7"/>
  <c r="L131" i="7"/>
  <c r="L132" i="7"/>
  <c r="L133" i="7"/>
  <c r="L134" i="7"/>
  <c r="L135" i="7"/>
  <c r="M135" i="7" s="1"/>
  <c r="L136" i="7"/>
  <c r="L137" i="7"/>
  <c r="L138" i="7"/>
  <c r="L139" i="7"/>
  <c r="L140" i="7"/>
  <c r="L141" i="7"/>
  <c r="L142" i="7"/>
  <c r="L143" i="7"/>
  <c r="M143" i="7" s="1"/>
  <c r="L144" i="7"/>
  <c r="L145" i="7"/>
  <c r="L146" i="7"/>
  <c r="L147" i="7"/>
  <c r="L148" i="7"/>
  <c r="L149" i="7"/>
  <c r="L150" i="7"/>
  <c r="L151" i="7"/>
  <c r="M151" i="7" s="1"/>
  <c r="L152" i="7"/>
  <c r="L153" i="7"/>
  <c r="L154" i="7"/>
  <c r="L155" i="7"/>
  <c r="L156" i="7"/>
  <c r="L157" i="7"/>
  <c r="L158" i="7"/>
  <c r="L159" i="7"/>
  <c r="M159" i="7" s="1"/>
  <c r="L160" i="7"/>
  <c r="L161" i="7"/>
  <c r="L162" i="7"/>
  <c r="L163" i="7"/>
  <c r="L164" i="7"/>
  <c r="L165" i="7"/>
  <c r="L166" i="7"/>
  <c r="L167" i="7"/>
  <c r="M167" i="7" s="1"/>
  <c r="L168" i="7"/>
  <c r="L169" i="7"/>
  <c r="L170" i="7"/>
  <c r="L171" i="7"/>
  <c r="L172" i="7"/>
  <c r="L173" i="7"/>
  <c r="L174" i="7"/>
  <c r="L175" i="7"/>
  <c r="M175" i="7" s="1"/>
  <c r="L176" i="7"/>
  <c r="L177" i="7"/>
  <c r="L178" i="7"/>
  <c r="L179" i="7"/>
  <c r="L180" i="7"/>
  <c r="L181" i="7"/>
  <c r="L182" i="7"/>
  <c r="L183" i="7"/>
  <c r="M183" i="7" s="1"/>
  <c r="L184" i="7"/>
  <c r="L185" i="7"/>
  <c r="L186" i="7"/>
  <c r="L187" i="7"/>
  <c r="L188" i="7"/>
  <c r="L189" i="7"/>
  <c r="L190" i="7"/>
  <c r="L191" i="7"/>
  <c r="M191" i="7" s="1"/>
  <c r="L192" i="7"/>
  <c r="L193" i="7"/>
  <c r="L194" i="7"/>
  <c r="L195" i="7"/>
  <c r="L196" i="7"/>
  <c r="L197" i="7"/>
  <c r="L198" i="7"/>
  <c r="L199" i="7"/>
  <c r="M199" i="7" s="1"/>
  <c r="L200" i="7"/>
  <c r="L201" i="7"/>
  <c r="L202" i="7"/>
  <c r="L203" i="7"/>
  <c r="L204" i="7"/>
  <c r="L205" i="7"/>
  <c r="L206" i="7"/>
  <c r="L207" i="7"/>
  <c r="M207" i="7" s="1"/>
  <c r="L208" i="7"/>
  <c r="L209" i="7"/>
  <c r="L210" i="7"/>
  <c r="L211" i="7"/>
  <c r="L212" i="7"/>
  <c r="L213" i="7"/>
  <c r="L214" i="7"/>
  <c r="L215" i="7"/>
  <c r="M215" i="7" s="1"/>
  <c r="L216" i="7"/>
  <c r="L217" i="7"/>
  <c r="L218" i="7"/>
  <c r="L219" i="7"/>
  <c r="L220" i="7"/>
  <c r="L221" i="7"/>
  <c r="L222" i="7"/>
  <c r="L223" i="7"/>
  <c r="M223" i="7" s="1"/>
  <c r="L224" i="7"/>
  <c r="L225" i="7"/>
  <c r="L226" i="7"/>
  <c r="L227" i="7"/>
  <c r="L228" i="7"/>
  <c r="L229" i="7"/>
  <c r="L230" i="7"/>
  <c r="L231" i="7"/>
  <c r="M231" i="7" s="1"/>
  <c r="L232" i="7"/>
  <c r="L233" i="7"/>
  <c r="L234" i="7"/>
  <c r="L235" i="7"/>
  <c r="L236" i="7"/>
  <c r="L237" i="7"/>
  <c r="L238" i="7"/>
  <c r="L239" i="7"/>
  <c r="M239" i="7" s="1"/>
  <c r="L240" i="7"/>
  <c r="L241" i="7"/>
  <c r="L242" i="7"/>
  <c r="L243" i="7"/>
  <c r="L244" i="7"/>
  <c r="L245" i="7"/>
  <c r="L246" i="7"/>
  <c r="L247" i="7"/>
  <c r="M247" i="7" s="1"/>
  <c r="L248" i="7"/>
  <c r="L249" i="7"/>
  <c r="L250" i="7"/>
  <c r="L251" i="7"/>
  <c r="L252" i="7"/>
  <c r="L253" i="7"/>
  <c r="L254" i="7"/>
  <c r="L255" i="7"/>
  <c r="M255" i="7" s="1"/>
  <c r="L256" i="7"/>
  <c r="L257" i="7"/>
  <c r="L258" i="7"/>
  <c r="L259" i="7"/>
  <c r="L260" i="7"/>
  <c r="L261" i="7"/>
  <c r="L262" i="7"/>
  <c r="L263" i="7"/>
  <c r="M263" i="7" s="1"/>
  <c r="L264" i="7"/>
  <c r="L265" i="7"/>
  <c r="L266" i="7"/>
  <c r="L267" i="7"/>
  <c r="L268" i="7"/>
  <c r="L269" i="7"/>
  <c r="L270" i="7"/>
  <c r="L271" i="7"/>
  <c r="M271" i="7" s="1"/>
  <c r="L272" i="7"/>
  <c r="L273" i="7"/>
  <c r="L274" i="7"/>
  <c r="L275" i="7"/>
  <c r="L276" i="7"/>
  <c r="L277" i="7"/>
  <c r="L278" i="7"/>
  <c r="L279" i="7"/>
  <c r="M279" i="7" s="1"/>
  <c r="L280" i="7"/>
  <c r="L281" i="7"/>
  <c r="L282" i="7"/>
  <c r="L283" i="7"/>
  <c r="L284" i="7"/>
  <c r="L285" i="7"/>
  <c r="L286" i="7"/>
  <c r="L287" i="7"/>
  <c r="M287" i="7" s="1"/>
  <c r="L288" i="7"/>
  <c r="L289" i="7"/>
  <c r="L290" i="7"/>
  <c r="L291" i="7"/>
  <c r="L292" i="7"/>
  <c r="L293" i="7"/>
  <c r="L294" i="7"/>
  <c r="L295" i="7"/>
  <c r="M295" i="7" s="1"/>
  <c r="L296" i="7"/>
  <c r="L297" i="7"/>
  <c r="L298" i="7"/>
  <c r="L299" i="7"/>
  <c r="L300" i="7"/>
  <c r="L301" i="7"/>
  <c r="L302" i="7"/>
  <c r="L303" i="7"/>
  <c r="M303" i="7" s="1"/>
  <c r="L304" i="7"/>
  <c r="L305" i="7"/>
  <c r="L306" i="7"/>
  <c r="L307" i="7"/>
  <c r="L308" i="7"/>
  <c r="L309" i="7"/>
  <c r="L310" i="7"/>
  <c r="L311" i="7"/>
  <c r="M311" i="7" s="1"/>
  <c r="L312" i="7"/>
  <c r="L313" i="7"/>
  <c r="L314" i="7"/>
  <c r="L315" i="7"/>
  <c r="L316" i="7"/>
  <c r="L317" i="7"/>
  <c r="L318" i="7"/>
  <c r="L319" i="7"/>
  <c r="M319" i="7" s="1"/>
  <c r="L320" i="7"/>
  <c r="L321" i="7"/>
  <c r="L322" i="7"/>
  <c r="L323" i="7"/>
  <c r="L324" i="7"/>
  <c r="L325" i="7"/>
  <c r="L326" i="7"/>
  <c r="L327" i="7"/>
  <c r="M327" i="7" s="1"/>
  <c r="L328" i="7"/>
  <c r="L329" i="7"/>
  <c r="L330" i="7"/>
  <c r="L331" i="7"/>
  <c r="L332" i="7"/>
  <c r="L333" i="7"/>
  <c r="L334" i="7"/>
  <c r="L335" i="7"/>
  <c r="M335" i="7" s="1"/>
  <c r="L336" i="7"/>
  <c r="L337" i="7"/>
  <c r="L338" i="7"/>
  <c r="L339" i="7"/>
  <c r="L340" i="7"/>
  <c r="L341" i="7"/>
  <c r="L342" i="7"/>
  <c r="L343" i="7"/>
  <c r="M343" i="7" s="1"/>
  <c r="L344" i="7"/>
  <c r="L345" i="7"/>
  <c r="L346" i="7"/>
  <c r="L347" i="7"/>
  <c r="L348" i="7"/>
  <c r="L349" i="7"/>
  <c r="L350" i="7"/>
  <c r="L351" i="7"/>
  <c r="M351" i="7" s="1"/>
  <c r="L352" i="7"/>
  <c r="L353" i="7"/>
  <c r="L354" i="7"/>
  <c r="L355" i="7"/>
  <c r="L356" i="7"/>
  <c r="L357" i="7"/>
  <c r="L358" i="7"/>
  <c r="L359" i="7"/>
  <c r="M359" i="7" s="1"/>
  <c r="L360" i="7"/>
  <c r="L361" i="7"/>
  <c r="L362" i="7"/>
  <c r="L363" i="7"/>
  <c r="L364" i="7"/>
  <c r="L365" i="7"/>
  <c r="L366" i="7"/>
  <c r="L367" i="7"/>
  <c r="M367" i="7" s="1"/>
  <c r="L368" i="7"/>
  <c r="L369" i="7"/>
  <c r="L370" i="7"/>
  <c r="L371" i="7"/>
  <c r="L372" i="7"/>
  <c r="L373" i="7"/>
  <c r="L374" i="7"/>
  <c r="L375" i="7"/>
  <c r="M375" i="7" s="1"/>
  <c r="L376" i="7"/>
  <c r="L377" i="7"/>
  <c r="L378" i="7"/>
  <c r="L379" i="7"/>
  <c r="L380" i="7"/>
  <c r="L381" i="7"/>
  <c r="L382" i="7"/>
  <c r="L383" i="7"/>
  <c r="M383" i="7" s="1"/>
  <c r="L384" i="7"/>
  <c r="L385" i="7"/>
  <c r="L386" i="7"/>
  <c r="L387" i="7"/>
  <c r="L388" i="7"/>
  <c r="L389" i="7"/>
  <c r="L390" i="7"/>
  <c r="L391" i="7"/>
  <c r="M391" i="7" s="1"/>
  <c r="L392" i="7"/>
  <c r="L393" i="7"/>
  <c r="L394" i="7"/>
  <c r="L395" i="7"/>
  <c r="L396" i="7"/>
  <c r="L397" i="7"/>
  <c r="L398" i="7"/>
  <c r="L399" i="7"/>
  <c r="M399" i="7" s="1"/>
  <c r="L400" i="7"/>
  <c r="L401" i="7"/>
  <c r="L402" i="7"/>
  <c r="L403" i="7"/>
  <c r="L404" i="7"/>
  <c r="L405" i="7"/>
  <c r="L406" i="7"/>
  <c r="L407" i="7"/>
  <c r="M407" i="7" s="1"/>
  <c r="L408" i="7"/>
  <c r="L409" i="7"/>
  <c r="L410" i="7"/>
  <c r="L411" i="7"/>
  <c r="L412" i="7"/>
  <c r="L413" i="7"/>
  <c r="L414" i="7"/>
  <c r="L415" i="7"/>
  <c r="M415" i="7" s="1"/>
  <c r="L416" i="7"/>
  <c r="L417" i="7"/>
  <c r="L418" i="7"/>
  <c r="L419" i="7"/>
  <c r="L420" i="7"/>
  <c r="L421" i="7"/>
  <c r="L422" i="7"/>
  <c r="L423" i="7"/>
  <c r="M423" i="7" s="1"/>
  <c r="L424" i="7"/>
  <c r="L425" i="7"/>
  <c r="L426" i="7"/>
  <c r="L427" i="7"/>
  <c r="L428" i="7"/>
  <c r="L429" i="7"/>
  <c r="L430" i="7"/>
  <c r="L431" i="7"/>
  <c r="M431" i="7" s="1"/>
  <c r="L432" i="7"/>
  <c r="L433" i="7"/>
  <c r="L434" i="7"/>
  <c r="L435" i="7"/>
  <c r="L436" i="7"/>
  <c r="L437" i="7"/>
  <c r="L438" i="7"/>
  <c r="L439" i="7"/>
  <c r="M439" i="7" s="1"/>
  <c r="L440" i="7"/>
  <c r="L441" i="7"/>
  <c r="L442" i="7"/>
  <c r="L443" i="7"/>
  <c r="L444" i="7"/>
  <c r="L445" i="7"/>
  <c r="L446" i="7"/>
  <c r="L447" i="7"/>
  <c r="M447" i="7" s="1"/>
  <c r="L448" i="7"/>
  <c r="L449" i="7"/>
  <c r="L450" i="7"/>
  <c r="L451" i="7"/>
  <c r="L452" i="7"/>
  <c r="L453" i="7"/>
  <c r="L454" i="7"/>
  <c r="L455" i="7"/>
  <c r="M455" i="7" s="1"/>
  <c r="L456" i="7"/>
  <c r="L457" i="7"/>
  <c r="L458" i="7"/>
  <c r="L459" i="7"/>
  <c r="L460" i="7"/>
  <c r="L461" i="7"/>
  <c r="L462" i="7"/>
  <c r="L463" i="7"/>
  <c r="M463" i="7" s="1"/>
  <c r="L464" i="7"/>
  <c r="L465" i="7"/>
  <c r="L466" i="7"/>
  <c r="L467" i="7"/>
  <c r="L468" i="7"/>
  <c r="L469" i="7"/>
  <c r="L470" i="7"/>
  <c r="L471" i="7"/>
  <c r="M471" i="7" s="1"/>
  <c r="L472" i="7"/>
  <c r="L473" i="7"/>
  <c r="L474" i="7"/>
  <c r="L475" i="7"/>
  <c r="L476" i="7"/>
  <c r="L477" i="7"/>
  <c r="L478" i="7"/>
  <c r="L479" i="7"/>
  <c r="M479" i="7" s="1"/>
  <c r="L480" i="7"/>
  <c r="L481" i="7"/>
  <c r="L482" i="7"/>
  <c r="L483" i="7"/>
  <c r="L484" i="7"/>
  <c r="L485" i="7"/>
  <c r="L486" i="7"/>
  <c r="L487" i="7"/>
  <c r="M487" i="7" s="1"/>
  <c r="L488" i="7"/>
  <c r="L489" i="7"/>
  <c r="L490" i="7"/>
  <c r="L491" i="7"/>
  <c r="L492" i="7"/>
  <c r="L493" i="7"/>
  <c r="L494" i="7"/>
  <c r="L495" i="7"/>
  <c r="M495" i="7" s="1"/>
  <c r="L496" i="7"/>
  <c r="L497" i="7"/>
  <c r="L498" i="7"/>
  <c r="L499" i="7"/>
  <c r="L500" i="7"/>
  <c r="L501" i="7"/>
  <c r="L502" i="7"/>
  <c r="L503" i="7"/>
  <c r="M503" i="7" s="1"/>
  <c r="L504" i="7"/>
  <c r="L505" i="7"/>
  <c r="L506" i="7"/>
  <c r="L507" i="7"/>
  <c r="L508" i="7"/>
  <c r="L509" i="7"/>
  <c r="L510" i="7"/>
  <c r="L511" i="7"/>
  <c r="M511" i="7" s="1"/>
  <c r="L512" i="7"/>
  <c r="L513" i="7"/>
  <c r="L514" i="7"/>
  <c r="L515" i="7"/>
  <c r="L516" i="7"/>
  <c r="L517" i="7"/>
  <c r="L518" i="7"/>
  <c r="L519" i="7"/>
  <c r="M519" i="7" s="1"/>
  <c r="L520" i="7"/>
  <c r="L521" i="7"/>
  <c r="L522" i="7"/>
  <c r="L523" i="7"/>
  <c r="L524" i="7"/>
  <c r="L525" i="7"/>
  <c r="L526" i="7"/>
  <c r="L527" i="7"/>
  <c r="M527" i="7" s="1"/>
  <c r="L528" i="7"/>
  <c r="L529" i="7"/>
  <c r="L530" i="7"/>
  <c r="L531" i="7"/>
  <c r="L532" i="7"/>
  <c r="L533" i="7"/>
  <c r="L534" i="7"/>
  <c r="L535" i="7"/>
  <c r="M535" i="7" s="1"/>
  <c r="L536" i="7"/>
  <c r="L537" i="7"/>
  <c r="L538" i="7"/>
  <c r="L539" i="7"/>
  <c r="L540" i="7"/>
  <c r="L541" i="7"/>
  <c r="L542" i="7"/>
  <c r="L543" i="7"/>
  <c r="M543" i="7" s="1"/>
  <c r="L544" i="7"/>
  <c r="L545" i="7"/>
  <c r="L546" i="7"/>
  <c r="L547" i="7"/>
  <c r="L548" i="7"/>
  <c r="L549" i="7"/>
  <c r="L550" i="7"/>
  <c r="L551" i="7"/>
  <c r="M551" i="7" s="1"/>
  <c r="L552" i="7"/>
  <c r="L553" i="7"/>
  <c r="L554" i="7"/>
  <c r="L555" i="7"/>
  <c r="L556" i="7"/>
  <c r="L557" i="7"/>
  <c r="L558" i="7"/>
  <c r="L559" i="7"/>
  <c r="M559" i="7" s="1"/>
  <c r="L560" i="7"/>
  <c r="L561" i="7"/>
  <c r="L562" i="7"/>
  <c r="L563" i="7"/>
  <c r="L564" i="7"/>
  <c r="L565" i="7"/>
  <c r="L566" i="7"/>
  <c r="L567" i="7"/>
  <c r="M567" i="7" s="1"/>
  <c r="L568" i="7"/>
  <c r="L569" i="7"/>
  <c r="L570" i="7"/>
  <c r="L571" i="7"/>
  <c r="L572" i="7"/>
  <c r="L573" i="7"/>
  <c r="L574" i="7"/>
  <c r="L575" i="7"/>
  <c r="M575" i="7" s="1"/>
  <c r="L576" i="7"/>
  <c r="L577" i="7"/>
  <c r="L578" i="7"/>
  <c r="L579" i="7"/>
  <c r="L580" i="7"/>
  <c r="L581" i="7"/>
  <c r="L582" i="7"/>
  <c r="L583" i="7"/>
  <c r="M583" i="7" s="1"/>
  <c r="L584" i="7"/>
  <c r="L585" i="7"/>
  <c r="L586" i="7"/>
  <c r="L587" i="7"/>
  <c r="L588" i="7"/>
  <c r="L589" i="7"/>
  <c r="L590" i="7"/>
  <c r="L591" i="7"/>
  <c r="M591" i="7" s="1"/>
  <c r="L592" i="7"/>
  <c r="L593" i="7"/>
  <c r="L594" i="7"/>
  <c r="L595" i="7"/>
  <c r="L596" i="7"/>
  <c r="L597" i="7"/>
  <c r="L598" i="7"/>
  <c r="L599" i="7"/>
  <c r="M599" i="7" s="1"/>
  <c r="L600" i="7"/>
  <c r="L601" i="7"/>
  <c r="L602" i="7"/>
  <c r="L603" i="7"/>
  <c r="L604" i="7"/>
  <c r="L605" i="7"/>
  <c r="L606" i="7"/>
  <c r="L607" i="7"/>
  <c r="M607" i="7" s="1"/>
  <c r="L608" i="7"/>
  <c r="L609" i="7"/>
  <c r="L610" i="7"/>
  <c r="L611" i="7"/>
  <c r="L612" i="7"/>
  <c r="L613" i="7"/>
  <c r="L614" i="7"/>
  <c r="L615" i="7"/>
  <c r="M615" i="7" s="1"/>
  <c r="L616" i="7"/>
  <c r="L617" i="7"/>
  <c r="L618" i="7"/>
  <c r="L619" i="7"/>
  <c r="L620" i="7"/>
  <c r="L621" i="7"/>
  <c r="L622" i="7"/>
  <c r="L623" i="7"/>
  <c r="M623" i="7" s="1"/>
  <c r="L624" i="7"/>
  <c r="L625" i="7"/>
  <c r="L626" i="7"/>
  <c r="L627" i="7"/>
  <c r="L628" i="7"/>
  <c r="L629" i="7"/>
  <c r="L630" i="7"/>
  <c r="L631" i="7"/>
  <c r="M631" i="7" s="1"/>
  <c r="L632" i="7"/>
  <c r="L633" i="7"/>
  <c r="L634" i="7"/>
  <c r="L635" i="7"/>
  <c r="L636" i="7"/>
  <c r="L637" i="7"/>
  <c r="L638" i="7"/>
  <c r="L639" i="7"/>
  <c r="M639" i="7" s="1"/>
  <c r="L640" i="7"/>
  <c r="L641" i="7"/>
  <c r="L642" i="7"/>
  <c r="L643" i="7"/>
  <c r="L644" i="7"/>
  <c r="L645" i="7"/>
  <c r="L646" i="7"/>
  <c r="L647" i="7"/>
  <c r="M647" i="7" s="1"/>
  <c r="L648" i="7"/>
  <c r="L649" i="7"/>
  <c r="L650" i="7"/>
  <c r="L651" i="7"/>
  <c r="L652" i="7"/>
  <c r="L653" i="7"/>
  <c r="L654" i="7"/>
  <c r="L655" i="7"/>
  <c r="M655" i="7" s="1"/>
  <c r="L656" i="7"/>
  <c r="L657" i="7"/>
  <c r="L658" i="7"/>
  <c r="L659" i="7"/>
  <c r="L660" i="7"/>
  <c r="L661" i="7"/>
  <c r="L662" i="7"/>
  <c r="L663" i="7"/>
  <c r="M663" i="7" s="1"/>
  <c r="L664" i="7"/>
  <c r="L665" i="7"/>
  <c r="L666" i="7"/>
  <c r="L667" i="7"/>
  <c r="L668" i="7"/>
  <c r="L669" i="7"/>
  <c r="L670" i="7"/>
  <c r="L671" i="7"/>
  <c r="M671" i="7" s="1"/>
  <c r="L672" i="7"/>
  <c r="L673" i="7"/>
  <c r="L674" i="7"/>
  <c r="L675" i="7"/>
  <c r="L676" i="7"/>
  <c r="L677" i="7"/>
  <c r="L678" i="7"/>
  <c r="L679" i="7"/>
  <c r="M679" i="7" s="1"/>
  <c r="L680" i="7"/>
  <c r="L681" i="7"/>
  <c r="L682" i="7"/>
  <c r="L683" i="7"/>
  <c r="L684" i="7"/>
  <c r="L685" i="7"/>
  <c r="L686" i="7"/>
  <c r="L687" i="7"/>
  <c r="M687" i="7" s="1"/>
  <c r="L688" i="7"/>
  <c r="L689" i="7"/>
  <c r="L690" i="7"/>
  <c r="L691" i="7"/>
  <c r="L692" i="7"/>
  <c r="L693" i="7"/>
  <c r="L694" i="7"/>
  <c r="L695" i="7"/>
  <c r="M695" i="7" s="1"/>
  <c r="L696" i="7"/>
  <c r="L697" i="7"/>
  <c r="L698" i="7"/>
  <c r="L699" i="7"/>
  <c r="L700" i="7"/>
  <c r="L701" i="7"/>
  <c r="L702" i="7"/>
  <c r="L703" i="7"/>
  <c r="M703" i="7" s="1"/>
  <c r="L704" i="7"/>
  <c r="L705" i="7"/>
  <c r="L706" i="7"/>
  <c r="L707" i="7"/>
  <c r="L708" i="7"/>
  <c r="L709" i="7"/>
  <c r="L710" i="7"/>
  <c r="L711" i="7"/>
  <c r="M711" i="7" s="1"/>
  <c r="L712" i="7"/>
  <c r="L713" i="7"/>
  <c r="L714" i="7"/>
  <c r="L715" i="7"/>
  <c r="L716" i="7"/>
  <c r="L717" i="7"/>
  <c r="L718" i="7"/>
  <c r="L719" i="7"/>
  <c r="M719" i="7" s="1"/>
  <c r="L720" i="7"/>
  <c r="L721" i="7"/>
  <c r="L722" i="7"/>
  <c r="L723" i="7"/>
  <c r="L724" i="7"/>
  <c r="L725" i="7"/>
  <c r="L726" i="7"/>
  <c r="L727" i="7"/>
  <c r="M727" i="7" s="1"/>
  <c r="L728" i="7"/>
  <c r="L729" i="7"/>
  <c r="L730" i="7"/>
  <c r="L731" i="7"/>
  <c r="L732" i="7"/>
  <c r="L733" i="7"/>
  <c r="L734" i="7"/>
  <c r="L735" i="7"/>
  <c r="M735" i="7" s="1"/>
  <c r="L736" i="7"/>
  <c r="L737" i="7"/>
  <c r="L738" i="7"/>
  <c r="L739" i="7"/>
  <c r="L740" i="7"/>
  <c r="L741" i="7"/>
  <c r="L742" i="7"/>
  <c r="L743" i="7"/>
  <c r="M743" i="7" s="1"/>
  <c r="L744" i="7"/>
  <c r="L745" i="7"/>
  <c r="L746" i="7"/>
  <c r="L747" i="7"/>
  <c r="L748" i="7"/>
  <c r="L749" i="7"/>
  <c r="L750" i="7"/>
  <c r="L751" i="7"/>
  <c r="M751" i="7" s="1"/>
  <c r="L752" i="7"/>
  <c r="L753" i="7"/>
  <c r="L754" i="7"/>
  <c r="L755" i="7"/>
  <c r="L756" i="7"/>
  <c r="L757" i="7"/>
  <c r="L758" i="7"/>
  <c r="L759" i="7"/>
  <c r="M759" i="7" s="1"/>
  <c r="L760" i="7"/>
  <c r="L761" i="7"/>
  <c r="L762" i="7"/>
  <c r="L763" i="7"/>
  <c r="L764" i="7"/>
  <c r="L765" i="7"/>
  <c r="L766" i="7"/>
  <c r="L767" i="7"/>
  <c r="M767" i="7" s="1"/>
  <c r="L768" i="7"/>
  <c r="L769" i="7"/>
  <c r="L770" i="7"/>
  <c r="L771" i="7"/>
  <c r="L772" i="7"/>
  <c r="L773" i="7"/>
  <c r="L774" i="7"/>
  <c r="L775" i="7"/>
  <c r="M775" i="7" s="1"/>
  <c r="L776" i="7"/>
  <c r="L777" i="7"/>
  <c r="L778" i="7"/>
  <c r="L779" i="7"/>
  <c r="L780" i="7"/>
  <c r="L781" i="7"/>
  <c r="L782" i="7"/>
  <c r="L783" i="7"/>
  <c r="M783" i="7" s="1"/>
  <c r="L784" i="7"/>
  <c r="L785" i="7"/>
  <c r="L786" i="7"/>
  <c r="L787" i="7"/>
  <c r="L788" i="7"/>
  <c r="L789" i="7"/>
  <c r="L790" i="7"/>
  <c r="L791" i="7"/>
  <c r="M791" i="7" s="1"/>
  <c r="L792" i="7"/>
  <c r="L793" i="7"/>
  <c r="L794" i="7"/>
  <c r="L795" i="7"/>
  <c r="L796" i="7"/>
  <c r="L797" i="7"/>
  <c r="L798" i="7"/>
  <c r="L799" i="7"/>
  <c r="M799" i="7" s="1"/>
  <c r="L800" i="7"/>
  <c r="L801" i="7"/>
  <c r="L802" i="7"/>
  <c r="L803" i="7"/>
  <c r="L804" i="7"/>
  <c r="L805" i="7"/>
  <c r="L806" i="7"/>
  <c r="L807" i="7"/>
  <c r="M807" i="7" s="1"/>
  <c r="L808" i="7"/>
  <c r="L809" i="7"/>
  <c r="L810" i="7"/>
  <c r="L811" i="7"/>
  <c r="L812" i="7"/>
  <c r="L813" i="7"/>
  <c r="L814" i="7"/>
  <c r="L815" i="7"/>
  <c r="M815" i="7" s="1"/>
  <c r="L816" i="7"/>
  <c r="L817" i="7"/>
  <c r="L818" i="7"/>
  <c r="L819" i="7"/>
  <c r="L820" i="7"/>
  <c r="L821" i="7"/>
  <c r="L822" i="7"/>
  <c r="L823" i="7"/>
  <c r="M823" i="7" s="1"/>
  <c r="L824" i="7"/>
  <c r="L825" i="7"/>
  <c r="L826" i="7"/>
  <c r="L827" i="7"/>
  <c r="L828" i="7"/>
  <c r="L829" i="7"/>
  <c r="L830" i="7"/>
  <c r="L831" i="7"/>
  <c r="M831" i="7" s="1"/>
  <c r="L832" i="7"/>
  <c r="L833" i="7"/>
  <c r="L834" i="7"/>
  <c r="L835" i="7"/>
  <c r="L836" i="7"/>
  <c r="L837" i="7"/>
  <c r="L838" i="7"/>
  <c r="L839" i="7"/>
  <c r="M839" i="7" s="1"/>
  <c r="L840" i="7"/>
  <c r="L841" i="7"/>
  <c r="L842" i="7"/>
  <c r="L843" i="7"/>
  <c r="L844" i="7"/>
  <c r="L845" i="7"/>
  <c r="L846" i="7"/>
  <c r="L847" i="7"/>
  <c r="M847" i="7" s="1"/>
  <c r="L848" i="7"/>
  <c r="L849" i="7"/>
  <c r="L850" i="7"/>
  <c r="L851" i="7"/>
  <c r="L852" i="7"/>
  <c r="L853" i="7"/>
  <c r="L854" i="7"/>
  <c r="L855" i="7"/>
  <c r="M855" i="7" s="1"/>
  <c r="L856" i="7"/>
  <c r="L857" i="7"/>
  <c r="L858" i="7"/>
  <c r="L859" i="7"/>
  <c r="L860" i="7"/>
  <c r="L861" i="7"/>
  <c r="L862" i="7"/>
  <c r="L863" i="7"/>
  <c r="M863" i="7" s="1"/>
  <c r="L864" i="7"/>
  <c r="L865" i="7"/>
  <c r="L866" i="7"/>
  <c r="L867" i="7"/>
  <c r="L868" i="7"/>
  <c r="L869" i="7"/>
  <c r="L870" i="7"/>
  <c r="L871" i="7"/>
  <c r="M871" i="7" s="1"/>
  <c r="L872" i="7"/>
  <c r="L873" i="7"/>
  <c r="L874" i="7"/>
  <c r="L875" i="7"/>
  <c r="L876" i="7"/>
  <c r="L877" i="7"/>
  <c r="L878" i="7"/>
  <c r="L879" i="7"/>
  <c r="M879" i="7" s="1"/>
  <c r="L880" i="7"/>
  <c r="L881" i="7"/>
  <c r="L882" i="7"/>
  <c r="L883" i="7"/>
  <c r="L884" i="7"/>
  <c r="L885" i="7"/>
  <c r="L886" i="7"/>
  <c r="L887" i="7"/>
  <c r="M887" i="7" s="1"/>
  <c r="L888" i="7"/>
  <c r="L889" i="7"/>
  <c r="L890" i="7"/>
  <c r="L891" i="7"/>
  <c r="L892" i="7"/>
  <c r="L893" i="7"/>
  <c r="L894" i="7"/>
  <c r="L895" i="7"/>
  <c r="M895" i="7" s="1"/>
  <c r="L896" i="7"/>
  <c r="L897" i="7"/>
  <c r="L898" i="7"/>
  <c r="L899" i="7"/>
  <c r="L900" i="7"/>
  <c r="L901" i="7"/>
  <c r="L902" i="7"/>
  <c r="L903" i="7"/>
  <c r="M903" i="7" s="1"/>
  <c r="L904" i="7"/>
  <c r="L905" i="7"/>
  <c r="L906" i="7"/>
  <c r="L907" i="7"/>
  <c r="L908" i="7"/>
  <c r="L909" i="7"/>
  <c r="L910" i="7"/>
  <c r="L911" i="7"/>
  <c r="M911" i="7" s="1"/>
  <c r="L912" i="7"/>
  <c r="L913" i="7"/>
  <c r="L914" i="7"/>
  <c r="L915" i="7"/>
  <c r="L916" i="7"/>
  <c r="L917" i="7"/>
  <c r="L918" i="7"/>
  <c r="L919" i="7"/>
  <c r="M919" i="7" s="1"/>
  <c r="L920" i="7"/>
  <c r="L921" i="7"/>
  <c r="L922" i="7"/>
  <c r="L923" i="7"/>
  <c r="L924" i="7"/>
  <c r="L925" i="7"/>
  <c r="L926" i="7"/>
  <c r="L927" i="7"/>
  <c r="M927" i="7" s="1"/>
  <c r="L928" i="7"/>
  <c r="L929" i="7"/>
  <c r="L930" i="7"/>
  <c r="L931" i="7"/>
  <c r="L932" i="7"/>
  <c r="L933" i="7"/>
  <c r="L934" i="7"/>
  <c r="L935" i="7"/>
  <c r="M935" i="7" s="1"/>
  <c r="L936" i="7"/>
  <c r="L937" i="7"/>
  <c r="L938" i="7"/>
  <c r="L939" i="7"/>
  <c r="L940" i="7"/>
  <c r="L941" i="7"/>
  <c r="L942" i="7"/>
  <c r="L943" i="7"/>
  <c r="M943" i="7" s="1"/>
  <c r="L944" i="7"/>
  <c r="L945" i="7"/>
  <c r="L946" i="7"/>
  <c r="L947" i="7"/>
  <c r="L948" i="7"/>
  <c r="L949" i="7"/>
  <c r="L950" i="7"/>
  <c r="L951" i="7"/>
  <c r="M951" i="7" s="1"/>
  <c r="L952" i="7"/>
  <c r="L953" i="7"/>
  <c r="L954" i="7"/>
  <c r="L955" i="7"/>
  <c r="L956" i="7"/>
  <c r="L957" i="7"/>
  <c r="L958" i="7"/>
  <c r="L959" i="7"/>
  <c r="M959" i="7" s="1"/>
  <c r="L960" i="7"/>
  <c r="L961" i="7"/>
  <c r="L962" i="7"/>
  <c r="L963" i="7"/>
  <c r="L964" i="7"/>
  <c r="L965" i="7"/>
  <c r="L966" i="7"/>
  <c r="L967" i="7"/>
  <c r="M967" i="7" s="1"/>
  <c r="L968" i="7"/>
  <c r="L969" i="7"/>
  <c r="L970" i="7"/>
  <c r="L971" i="7"/>
  <c r="L972" i="7"/>
  <c r="L973" i="7"/>
  <c r="L974" i="7"/>
  <c r="L975" i="7"/>
  <c r="M975" i="7" s="1"/>
  <c r="L976" i="7"/>
  <c r="L977" i="7"/>
  <c r="L978" i="7"/>
  <c r="L979" i="7"/>
  <c r="L980" i="7"/>
  <c r="L981" i="7"/>
  <c r="L982" i="7"/>
  <c r="L983" i="7"/>
  <c r="M983" i="7" s="1"/>
  <c r="L984" i="7"/>
  <c r="L985" i="7"/>
  <c r="L986" i="7"/>
  <c r="L987" i="7"/>
  <c r="L988" i="7"/>
  <c r="L989" i="7"/>
  <c r="L990" i="7"/>
  <c r="L991" i="7"/>
  <c r="M991" i="7" s="1"/>
  <c r="L992" i="7"/>
  <c r="L993" i="7"/>
  <c r="L994" i="7"/>
  <c r="L995" i="7"/>
  <c r="L996" i="7"/>
  <c r="L997" i="7"/>
  <c r="L998" i="7"/>
  <c r="L999" i="7"/>
  <c r="M999" i="7" s="1"/>
  <c r="L1000" i="7"/>
  <c r="L1001" i="7"/>
  <c r="L1002" i="7"/>
  <c r="L1003" i="7"/>
  <c r="L1004" i="7"/>
  <c r="L1005" i="7"/>
  <c r="L1006" i="7"/>
  <c r="L1007" i="7"/>
  <c r="M1007" i="7" s="1"/>
  <c r="L1008" i="7"/>
  <c r="L1009" i="7"/>
  <c r="L1010" i="7"/>
  <c r="L1011" i="7"/>
  <c r="L1012" i="7"/>
  <c r="L1013" i="7"/>
  <c r="L1014" i="7"/>
  <c r="L1015" i="7"/>
  <c r="M1015" i="7" s="1"/>
  <c r="L1016" i="7"/>
  <c r="L1017" i="7"/>
  <c r="L1018" i="7"/>
  <c r="M1018" i="7" s="1"/>
  <c r="L1019" i="7"/>
  <c r="L1020" i="7"/>
  <c r="L1021" i="7"/>
  <c r="L1022" i="7"/>
  <c r="L1023" i="7"/>
  <c r="M1023" i="7" s="1"/>
  <c r="L1024" i="7"/>
  <c r="L1025" i="7"/>
  <c r="L1026" i="7"/>
  <c r="M1026" i="7" s="1"/>
  <c r="L1027" i="7"/>
  <c r="L1028" i="7"/>
  <c r="L1029" i="7"/>
  <c r="L1030" i="7"/>
  <c r="L1031" i="7"/>
  <c r="M1031" i="7" s="1"/>
  <c r="L1032" i="7"/>
  <c r="L1033" i="7"/>
  <c r="L1034" i="7"/>
  <c r="M1034" i="7" s="1"/>
  <c r="L1035" i="7"/>
  <c r="L1036" i="7"/>
  <c r="L1037" i="7"/>
  <c r="L1038" i="7"/>
  <c r="L1039" i="7"/>
  <c r="M1039" i="7" s="1"/>
  <c r="L1040" i="7"/>
  <c r="L1041" i="7"/>
  <c r="L1042" i="7"/>
  <c r="M1042" i="7" s="1"/>
  <c r="L1043" i="7"/>
  <c r="L1044" i="7"/>
  <c r="L1045" i="7"/>
  <c r="L1046" i="7"/>
  <c r="L1047" i="7"/>
  <c r="M1047" i="7" s="1"/>
  <c r="L1048" i="7"/>
  <c r="L1049" i="7"/>
  <c r="L1050" i="7"/>
  <c r="M1050" i="7" s="1"/>
  <c r="L1051" i="7"/>
  <c r="L1052" i="7"/>
  <c r="L1053" i="7"/>
  <c r="L1054" i="7"/>
  <c r="L1055" i="7"/>
  <c r="M1055" i="7" s="1"/>
  <c r="L1056" i="7"/>
  <c r="L1057" i="7"/>
  <c r="L1058" i="7"/>
  <c r="M1058" i="7" s="1"/>
  <c r="L1059" i="7"/>
  <c r="L1060" i="7"/>
  <c r="L1061" i="7"/>
  <c r="L1062" i="7"/>
  <c r="L1063" i="7"/>
  <c r="M1063" i="7" s="1"/>
  <c r="L1064" i="7"/>
  <c r="L1065" i="7"/>
  <c r="L1066" i="7"/>
  <c r="M1066" i="7" s="1"/>
  <c r="L1067" i="7"/>
  <c r="L1068" i="7"/>
  <c r="L1069" i="7"/>
  <c r="L1070" i="7"/>
  <c r="L1071" i="7"/>
  <c r="M1071" i="7" s="1"/>
  <c r="L1072" i="7"/>
  <c r="L1073" i="7"/>
  <c r="L1074" i="7"/>
  <c r="M1074" i="7" s="1"/>
  <c r="L1075" i="7"/>
  <c r="L1076" i="7"/>
  <c r="L1077" i="7"/>
  <c r="L1078" i="7"/>
  <c r="L1079" i="7"/>
  <c r="M1079" i="7" s="1"/>
  <c r="L1080" i="7"/>
  <c r="L1081" i="7"/>
  <c r="L1082" i="7"/>
  <c r="M1082" i="7" s="1"/>
  <c r="L1083" i="7"/>
  <c r="L1084" i="7"/>
  <c r="L1085" i="7"/>
  <c r="L1086" i="7"/>
  <c r="L1087" i="7"/>
  <c r="M1087" i="7" s="1"/>
  <c r="L1088" i="7"/>
  <c r="L1089" i="7"/>
  <c r="L1090" i="7"/>
  <c r="M1090" i="7" s="1"/>
  <c r="L1091" i="7"/>
  <c r="L1092" i="7"/>
  <c r="L1093" i="7"/>
  <c r="L1094" i="7"/>
  <c r="L1095" i="7"/>
  <c r="M1095" i="7" s="1"/>
  <c r="L1096" i="7"/>
  <c r="L1097" i="7"/>
  <c r="L1098" i="7"/>
  <c r="M1098" i="7" s="1"/>
  <c r="L1099" i="7"/>
  <c r="L1100" i="7"/>
  <c r="L1101" i="7"/>
  <c r="L1102" i="7"/>
  <c r="L1103" i="7"/>
  <c r="M1103" i="7" s="1"/>
  <c r="L1104" i="7"/>
  <c r="L1105" i="7"/>
  <c r="L1106" i="7"/>
  <c r="M1106" i="7" s="1"/>
  <c r="L1107" i="7"/>
  <c r="L1108" i="7"/>
  <c r="L1109" i="7"/>
  <c r="L1110" i="7"/>
  <c r="L1111" i="7"/>
  <c r="M1111" i="7" s="1"/>
  <c r="L1112" i="7"/>
  <c r="L1113" i="7"/>
  <c r="L1114" i="7"/>
  <c r="M1114" i="7" s="1"/>
  <c r="L1115" i="7"/>
  <c r="L1116" i="7"/>
  <c r="L1117" i="7"/>
  <c r="L1118" i="7"/>
  <c r="L1119" i="7"/>
  <c r="M1119" i="7" s="1"/>
  <c r="L1120" i="7"/>
  <c r="L1121" i="7"/>
  <c r="L1122" i="7"/>
  <c r="M1122" i="7" s="1"/>
  <c r="L1123" i="7"/>
  <c r="L1124" i="7"/>
  <c r="L1125" i="7"/>
  <c r="L1126" i="7"/>
  <c r="L1127" i="7"/>
  <c r="M1127" i="7" s="1"/>
  <c r="L1128" i="7"/>
  <c r="L1129" i="7"/>
  <c r="L1130" i="7"/>
  <c r="M1130" i="7" s="1"/>
  <c r="L1131" i="7"/>
  <c r="L1132" i="7"/>
  <c r="L1133" i="7"/>
  <c r="L1134" i="7"/>
  <c r="L1135" i="7"/>
  <c r="M1135" i="7" s="1"/>
  <c r="L1136" i="7"/>
  <c r="L1137" i="7"/>
  <c r="L1138" i="7"/>
  <c r="M1138" i="7" s="1"/>
  <c r="L1139" i="7"/>
  <c r="L1140" i="7"/>
  <c r="L1141" i="7"/>
  <c r="L1142" i="7"/>
  <c r="L1143" i="7"/>
  <c r="M1143" i="7" s="1"/>
  <c r="L1144" i="7"/>
  <c r="L1145" i="7"/>
  <c r="L1146" i="7"/>
  <c r="M1146" i="7" s="1"/>
  <c r="L1147" i="7"/>
  <c r="L1148" i="7"/>
  <c r="L1149" i="7"/>
  <c r="L1150" i="7"/>
  <c r="L1151" i="7"/>
  <c r="M1151" i="7" s="1"/>
  <c r="L1152" i="7"/>
  <c r="L1153" i="7"/>
  <c r="L1154" i="7"/>
  <c r="M1154" i="7" s="1"/>
  <c r="L1155" i="7"/>
  <c r="L1156" i="7"/>
  <c r="L1157" i="7"/>
  <c r="L1158" i="7"/>
  <c r="L1159" i="7"/>
  <c r="M1159" i="7" s="1"/>
  <c r="L1160" i="7"/>
  <c r="L1161" i="7"/>
  <c r="L1162" i="7"/>
  <c r="M1162" i="7" s="1"/>
  <c r="L1163" i="7"/>
  <c r="L1164" i="7"/>
  <c r="L1165" i="7"/>
  <c r="L1166" i="7"/>
  <c r="L1167" i="7"/>
  <c r="M1167" i="7" s="1"/>
  <c r="L1168" i="7"/>
  <c r="L1169" i="7"/>
  <c r="L1170" i="7"/>
  <c r="M1170" i="7" s="1"/>
  <c r="L1171" i="7"/>
  <c r="L1172" i="7"/>
  <c r="L1173" i="7"/>
  <c r="L1174" i="7"/>
  <c r="L1175" i="7"/>
  <c r="M1175" i="7" s="1"/>
  <c r="L1176" i="7"/>
  <c r="L1177" i="7"/>
  <c r="L1178" i="7"/>
  <c r="M1178" i="7" s="1"/>
  <c r="L1179" i="7"/>
  <c r="L1180" i="7"/>
  <c r="L1181" i="7"/>
  <c r="L1182" i="7"/>
  <c r="L1183" i="7"/>
  <c r="M1183" i="7" s="1"/>
  <c r="L1184" i="7"/>
  <c r="L1185" i="7"/>
  <c r="L1186" i="7"/>
  <c r="M1186" i="7" s="1"/>
  <c r="L1187" i="7"/>
  <c r="L1188" i="7"/>
  <c r="L1189" i="7"/>
  <c r="L1190" i="7"/>
  <c r="L1191" i="7"/>
  <c r="M1191" i="7" s="1"/>
  <c r="L1192" i="7"/>
  <c r="L1193" i="7"/>
  <c r="L1194" i="7"/>
  <c r="M1194" i="7" s="1"/>
  <c r="L1195" i="7"/>
  <c r="L1196" i="7"/>
  <c r="L1197" i="7"/>
  <c r="L1198" i="7"/>
  <c r="L1199" i="7"/>
  <c r="M1199" i="7" s="1"/>
  <c r="L1200" i="7"/>
  <c r="L1201" i="7"/>
  <c r="L1202" i="7"/>
  <c r="M1202" i="7" s="1"/>
  <c r="L1203" i="7"/>
  <c r="L1204" i="7"/>
  <c r="L1205" i="7"/>
  <c r="L1206" i="7"/>
  <c r="L1207" i="7"/>
  <c r="M1207" i="7" s="1"/>
  <c r="L1208" i="7"/>
  <c r="L1209" i="7"/>
  <c r="L1210" i="7"/>
  <c r="M1210" i="7" s="1"/>
  <c r="L1211" i="7"/>
  <c r="L1212" i="7"/>
  <c r="L1213" i="7"/>
  <c r="L1214" i="7"/>
  <c r="L1215" i="7"/>
  <c r="M1215" i="7" s="1"/>
  <c r="L1216" i="7"/>
  <c r="L1217" i="7"/>
  <c r="L1218" i="7"/>
  <c r="M1218" i="7" s="1"/>
  <c r="L1219" i="7"/>
  <c r="L1220" i="7"/>
  <c r="L1221" i="7"/>
  <c r="L1222" i="7"/>
  <c r="L1223" i="7"/>
  <c r="M1223" i="7" s="1"/>
  <c r="L1224" i="7"/>
  <c r="L1225" i="7"/>
  <c r="L1226" i="7"/>
  <c r="M1226" i="7" s="1"/>
  <c r="L1227" i="7"/>
  <c r="L1228" i="7"/>
  <c r="L1229" i="7"/>
  <c r="L1230" i="7"/>
  <c r="L1231" i="7"/>
  <c r="M1231" i="7" s="1"/>
  <c r="L1232" i="7"/>
  <c r="L1233" i="7"/>
  <c r="L1234" i="7"/>
  <c r="M1234" i="7" s="1"/>
  <c r="L1235" i="7"/>
  <c r="L1236" i="7"/>
  <c r="L1237" i="7"/>
  <c r="L1238" i="7"/>
  <c r="L1239" i="7"/>
  <c r="M1239" i="7" s="1"/>
  <c r="L1240" i="7"/>
  <c r="L1241" i="7"/>
  <c r="L1242" i="7"/>
  <c r="M1242" i="7" s="1"/>
  <c r="L1243" i="7"/>
  <c r="L1244" i="7"/>
  <c r="L1245" i="7"/>
  <c r="L1246" i="7"/>
  <c r="L1247" i="7"/>
  <c r="M1247" i="7" s="1"/>
  <c r="L1248" i="7"/>
  <c r="L1249" i="7"/>
  <c r="L1250" i="7"/>
  <c r="M1250" i="7" s="1"/>
  <c r="L1251" i="7"/>
  <c r="L1252" i="7"/>
  <c r="L1253" i="7"/>
  <c r="L1254" i="7"/>
  <c r="L1255" i="7"/>
  <c r="M1255" i="7" s="1"/>
  <c r="L1256" i="7"/>
  <c r="L1257" i="7"/>
  <c r="L1258" i="7"/>
  <c r="M1258" i="7" s="1"/>
  <c r="L1259" i="7"/>
  <c r="L1260" i="7"/>
  <c r="L1261" i="7"/>
  <c r="L1262" i="7"/>
  <c r="L1263" i="7"/>
  <c r="M1263" i="7" s="1"/>
  <c r="L1264" i="7"/>
  <c r="L1265" i="7"/>
  <c r="L1266" i="7"/>
  <c r="M1266" i="7" s="1"/>
  <c r="L1267" i="7"/>
  <c r="L1268" i="7"/>
  <c r="L1269" i="7"/>
  <c r="L1270" i="7"/>
  <c r="L1271" i="7"/>
  <c r="M1271" i="7" s="1"/>
  <c r="L1272" i="7"/>
  <c r="L1273" i="7"/>
  <c r="L1274" i="7"/>
  <c r="M1274" i="7" s="1"/>
  <c r="L1275" i="7"/>
  <c r="L1276" i="7"/>
  <c r="L1277" i="7"/>
  <c r="L1278" i="7"/>
  <c r="L1279" i="7"/>
  <c r="M1279" i="7" s="1"/>
  <c r="L1280" i="7"/>
  <c r="L1281" i="7"/>
  <c r="L1282" i="7"/>
  <c r="M1282" i="7" s="1"/>
  <c r="L1283" i="7"/>
  <c r="L1284" i="7"/>
  <c r="L1285" i="7"/>
  <c r="M1285" i="7" s="1"/>
  <c r="L1286" i="7"/>
  <c r="L1287" i="7"/>
  <c r="M1287" i="7" s="1"/>
  <c r="L1288" i="7"/>
  <c r="L1289" i="7"/>
  <c r="L1290" i="7"/>
  <c r="M1290" i="7" s="1"/>
  <c r="L1291" i="7"/>
  <c r="L1292" i="7"/>
  <c r="L1293" i="7"/>
  <c r="M1293" i="7" s="1"/>
  <c r="L1294" i="7"/>
  <c r="L1295" i="7"/>
  <c r="M1295" i="7" s="1"/>
  <c r="L1296" i="7"/>
  <c r="L1297" i="7"/>
  <c r="L1298" i="7"/>
  <c r="M1298" i="7" s="1"/>
  <c r="L1299" i="7"/>
  <c r="L1300" i="7"/>
  <c r="L1301" i="7"/>
  <c r="M1301" i="7" s="1"/>
  <c r="L1302" i="7"/>
  <c r="L1303" i="7"/>
  <c r="M1303" i="7" s="1"/>
  <c r="L1304" i="7"/>
  <c r="L1305" i="7"/>
  <c r="L1306" i="7"/>
  <c r="M1306" i="7" s="1"/>
  <c r="L1307" i="7"/>
  <c r="L1308" i="7"/>
  <c r="L1309" i="7"/>
  <c r="M1309" i="7" s="1"/>
  <c r="L1310" i="7"/>
  <c r="L1311" i="7"/>
  <c r="M1311" i="7" s="1"/>
  <c r="L1312" i="7"/>
  <c r="L1313" i="7"/>
  <c r="L1314" i="7"/>
  <c r="M1314" i="7" s="1"/>
  <c r="L1315" i="7"/>
  <c r="L1316" i="7"/>
  <c r="L1317" i="7"/>
  <c r="M1317" i="7" s="1"/>
  <c r="L1318" i="7"/>
  <c r="L1319" i="7"/>
  <c r="M1319" i="7" s="1"/>
  <c r="L1320" i="7"/>
  <c r="L1321" i="7"/>
  <c r="L1322" i="7"/>
  <c r="M1322" i="7" s="1"/>
  <c r="L1323" i="7"/>
  <c r="L1324" i="7"/>
  <c r="L1325" i="7"/>
  <c r="M1325" i="7" s="1"/>
  <c r="L1326" i="7"/>
  <c r="L1327" i="7"/>
  <c r="M1327" i="7" s="1"/>
  <c r="L1328" i="7"/>
  <c r="L1329" i="7"/>
  <c r="L1330" i="7"/>
  <c r="M1330" i="7" s="1"/>
  <c r="L1331" i="7"/>
  <c r="L1332" i="7"/>
  <c r="L1333" i="7"/>
  <c r="M1333" i="7" s="1"/>
  <c r="L1334" i="7"/>
  <c r="L1335" i="7"/>
  <c r="M1335" i="7" s="1"/>
  <c r="L1336" i="7"/>
  <c r="L1337" i="7"/>
  <c r="L1338" i="7"/>
  <c r="M1338" i="7" s="1"/>
  <c r="L1339" i="7"/>
  <c r="L1340" i="7"/>
  <c r="L1341" i="7"/>
  <c r="M1341" i="7" s="1"/>
  <c r="L1342" i="7"/>
  <c r="L1343" i="7"/>
  <c r="M1343" i="7" s="1"/>
  <c r="L1344" i="7"/>
  <c r="L1345" i="7"/>
  <c r="L1346" i="7"/>
  <c r="M1346" i="7" s="1"/>
  <c r="L1347" i="7"/>
  <c r="L1348" i="7"/>
  <c r="L1349" i="7"/>
  <c r="M1349" i="7" s="1"/>
  <c r="L1350" i="7"/>
  <c r="L1351" i="7"/>
  <c r="M1351" i="7" s="1"/>
  <c r="L1352" i="7"/>
  <c r="L1353" i="7"/>
  <c r="L1354" i="7"/>
  <c r="M1354" i="7" s="1"/>
  <c r="L1355" i="7"/>
  <c r="L1356" i="7"/>
  <c r="L1357" i="7"/>
  <c r="M1357" i="7" s="1"/>
  <c r="L1358" i="7"/>
  <c r="L1359" i="7"/>
  <c r="M1359" i="7" s="1"/>
  <c r="L1360" i="7"/>
  <c r="L1361" i="7"/>
  <c r="L1362" i="7"/>
  <c r="M1362" i="7" s="1"/>
  <c r="L1363" i="7"/>
  <c r="L1364" i="7"/>
  <c r="L1365" i="7"/>
  <c r="M1365" i="7" s="1"/>
  <c r="L1366" i="7"/>
  <c r="L1367" i="7"/>
  <c r="M1367" i="7" s="1"/>
  <c r="L1368" i="7"/>
  <c r="L1369" i="7"/>
  <c r="L1370" i="7"/>
  <c r="M1370" i="7" s="1"/>
  <c r="L1371" i="7"/>
  <c r="L1372" i="7"/>
  <c r="L1373" i="7"/>
  <c r="M1373" i="7" s="1"/>
  <c r="L1374" i="7"/>
  <c r="L1375" i="7"/>
  <c r="M1375" i="7" s="1"/>
  <c r="L1376" i="7"/>
  <c r="L1377" i="7"/>
  <c r="L1378" i="7"/>
  <c r="M1378" i="7" s="1"/>
  <c r="L1379" i="7"/>
  <c r="L1380" i="7"/>
  <c r="L1381" i="7"/>
  <c r="M1381" i="7" s="1"/>
  <c r="L1382" i="7"/>
  <c r="L1383" i="7"/>
  <c r="M1383" i="7" s="1"/>
  <c r="L1384" i="7"/>
  <c r="L1385" i="7"/>
  <c r="L1386" i="7"/>
  <c r="M1386" i="7" s="1"/>
  <c r="L1387" i="7"/>
  <c r="L1388" i="7"/>
  <c r="L1389" i="7"/>
  <c r="M1389" i="7" s="1"/>
  <c r="L1390" i="7"/>
  <c r="L1391" i="7"/>
  <c r="M1391" i="7" s="1"/>
  <c r="L1392" i="7"/>
  <c r="L1393" i="7"/>
  <c r="L1394" i="7"/>
  <c r="M1394" i="7" s="1"/>
  <c r="L1395" i="7"/>
  <c r="L1396" i="7"/>
  <c r="L1397" i="7"/>
  <c r="M1397" i="7" s="1"/>
  <c r="L1398" i="7"/>
  <c r="L1399" i="7"/>
  <c r="M1399" i="7" s="1"/>
  <c r="L1400" i="7"/>
  <c r="L1401" i="7"/>
  <c r="L1402" i="7"/>
  <c r="M1402" i="7" s="1"/>
  <c r="L1403" i="7"/>
  <c r="M1403" i="7" s="1"/>
  <c r="L1404" i="7"/>
  <c r="L1405" i="7"/>
  <c r="M1405" i="7" s="1"/>
  <c r="L1406" i="7"/>
  <c r="L1407" i="7"/>
  <c r="M1407" i="7" s="1"/>
  <c r="L1408" i="7"/>
  <c r="L1409" i="7"/>
  <c r="L1410" i="7"/>
  <c r="M1410" i="7" s="1"/>
  <c r="L1411" i="7"/>
  <c r="M1411" i="7" s="1"/>
  <c r="L1412" i="7"/>
  <c r="L1413" i="7"/>
  <c r="M1413" i="7" s="1"/>
  <c r="L1414" i="7"/>
  <c r="L1415" i="7"/>
  <c r="M1415" i="7" s="1"/>
  <c r="L1416" i="7"/>
  <c r="L1417" i="7"/>
  <c r="L1418" i="7"/>
  <c r="M1418" i="7" s="1"/>
  <c r="L1419" i="7"/>
  <c r="M1419" i="7" s="1"/>
  <c r="L1420" i="7"/>
  <c r="L1421" i="7"/>
  <c r="M1421" i="7" s="1"/>
  <c r="L1422" i="7"/>
  <c r="L1423" i="7"/>
  <c r="M1423" i="7" s="1"/>
  <c r="L1424" i="7"/>
  <c r="L1425" i="7"/>
  <c r="L1426" i="7"/>
  <c r="M1426" i="7" s="1"/>
  <c r="L1427" i="7"/>
  <c r="M1427" i="7" s="1"/>
  <c r="L1428" i="7"/>
  <c r="L1429" i="7"/>
  <c r="M1429" i="7" s="1"/>
  <c r="L1430" i="7"/>
  <c r="L1431" i="7"/>
  <c r="M1431" i="7" s="1"/>
  <c r="L1432" i="7"/>
  <c r="L1433" i="7"/>
  <c r="L1434" i="7"/>
  <c r="M1434" i="7" s="1"/>
  <c r="L1435" i="7"/>
  <c r="M1435" i="7" s="1"/>
  <c r="O1435" i="7" s="1"/>
  <c r="L1436" i="7"/>
  <c r="L1437" i="7"/>
  <c r="M1437" i="7" s="1"/>
  <c r="L1438" i="7"/>
  <c r="L1439" i="7"/>
  <c r="M1439" i="7" s="1"/>
  <c r="L1440" i="7"/>
  <c r="L1441" i="7"/>
  <c r="L1442" i="7"/>
  <c r="M1442" i="7" s="1"/>
  <c r="L1443" i="7"/>
  <c r="M1443" i="7" s="1"/>
  <c r="L1444" i="7"/>
  <c r="L1445" i="7"/>
  <c r="M1445" i="7" s="1"/>
  <c r="L1446" i="7"/>
  <c r="L1447" i="7"/>
  <c r="M1447" i="7" s="1"/>
  <c r="L1448" i="7"/>
  <c r="L1449" i="7"/>
  <c r="L1450" i="7"/>
  <c r="M1450" i="7" s="1"/>
  <c r="L1451" i="7"/>
  <c r="M1451" i="7" s="1"/>
  <c r="L1452" i="7"/>
  <c r="L1453" i="7"/>
  <c r="M1453" i="7" s="1"/>
  <c r="L1454" i="7"/>
  <c r="L1455" i="7"/>
  <c r="M1455" i="7" s="1"/>
  <c r="L1456" i="7"/>
  <c r="L1457" i="7"/>
  <c r="L1458" i="7"/>
  <c r="M1458" i="7" s="1"/>
  <c r="L1459" i="7"/>
  <c r="M1459" i="7" s="1"/>
  <c r="L1460" i="7"/>
  <c r="L1461" i="7"/>
  <c r="M1461" i="7" s="1"/>
  <c r="L1462" i="7"/>
  <c r="L1463" i="7"/>
  <c r="M1463" i="7" s="1"/>
  <c r="L1464" i="7"/>
  <c r="L1465" i="7"/>
  <c r="L1466" i="7"/>
  <c r="M1466" i="7" s="1"/>
  <c r="L1467" i="7"/>
  <c r="M1467" i="7" s="1"/>
  <c r="L1468" i="7"/>
  <c r="L1469" i="7"/>
  <c r="M1469" i="7" s="1"/>
  <c r="L1470" i="7"/>
  <c r="L1471" i="7"/>
  <c r="M1471" i="7" s="1"/>
  <c r="L1472" i="7"/>
  <c r="L1473" i="7"/>
  <c r="L1474" i="7"/>
  <c r="M1474" i="7" s="1"/>
  <c r="L1475" i="7"/>
  <c r="M1475" i="7" s="1"/>
  <c r="L1476" i="7"/>
  <c r="L1477" i="7"/>
  <c r="M1477" i="7" s="1"/>
  <c r="L1478" i="7"/>
  <c r="L1479" i="7"/>
  <c r="M1479" i="7" s="1"/>
  <c r="L1480" i="7"/>
  <c r="L1481" i="7"/>
  <c r="L1482" i="7"/>
  <c r="M1482" i="7" s="1"/>
  <c r="L1483" i="7"/>
  <c r="M1483" i="7" s="1"/>
  <c r="L1484" i="7"/>
  <c r="L1485" i="7"/>
  <c r="M1485" i="7" s="1"/>
  <c r="L1486" i="7"/>
  <c r="L1487" i="7"/>
  <c r="M1487" i="7" s="1"/>
  <c r="L1488" i="7"/>
  <c r="L1489" i="7"/>
  <c r="L1490" i="7"/>
  <c r="M1490" i="7" s="1"/>
  <c r="L1491" i="7"/>
  <c r="M1491" i="7" s="1"/>
  <c r="L1492" i="7"/>
  <c r="L1493" i="7"/>
  <c r="M1493" i="7" s="1"/>
  <c r="L1494" i="7"/>
  <c r="L1495" i="7"/>
  <c r="M1495" i="7" s="1"/>
  <c r="L1496" i="7"/>
  <c r="L1497" i="7"/>
  <c r="L1498" i="7"/>
  <c r="M1498" i="7" s="1"/>
  <c r="L1499" i="7"/>
  <c r="M1499" i="7" s="1"/>
  <c r="L1500" i="7"/>
  <c r="L1501" i="7"/>
  <c r="M1501" i="7" s="1"/>
  <c r="L1502" i="7"/>
  <c r="L1503" i="7"/>
  <c r="M1503" i="7" s="1"/>
  <c r="L1504" i="7"/>
  <c r="L1505" i="7"/>
  <c r="L1506" i="7"/>
  <c r="M1506" i="7" s="1"/>
  <c r="L1507" i="7"/>
  <c r="M1507" i="7" s="1"/>
  <c r="L1508" i="7"/>
  <c r="L1509" i="7"/>
  <c r="M1509" i="7" s="1"/>
  <c r="L1510" i="7"/>
  <c r="L1511" i="7"/>
  <c r="M1511" i="7" s="1"/>
  <c r="L1512" i="7"/>
  <c r="L1513" i="7"/>
  <c r="L1514" i="7"/>
  <c r="M1514" i="7" s="1"/>
  <c r="L1515" i="7"/>
  <c r="M1515" i="7" s="1"/>
  <c r="L1516" i="7"/>
  <c r="L1517" i="7"/>
  <c r="M1517" i="7" s="1"/>
  <c r="L1518" i="7"/>
  <c r="L1519" i="7"/>
  <c r="M1519" i="7" s="1"/>
  <c r="L1520" i="7"/>
  <c r="L1521" i="7"/>
  <c r="L1522" i="7"/>
  <c r="M1522" i="7" s="1"/>
  <c r="L1523" i="7"/>
  <c r="M1523" i="7" s="1"/>
  <c r="L1524" i="7"/>
  <c r="L1525" i="7"/>
  <c r="M1525" i="7" s="1"/>
  <c r="L1526" i="7"/>
  <c r="L1527" i="7"/>
  <c r="M1527" i="7" s="1"/>
  <c r="L1528" i="7"/>
  <c r="L1529" i="7"/>
  <c r="L1530" i="7"/>
  <c r="M1530" i="7" s="1"/>
  <c r="L1531" i="7"/>
  <c r="M1531" i="7" s="1"/>
  <c r="L1532" i="7"/>
  <c r="L1533" i="7"/>
  <c r="M1533" i="7" s="1"/>
  <c r="L1534" i="7"/>
  <c r="L1535" i="7"/>
  <c r="M1535" i="7" s="1"/>
  <c r="L1536" i="7"/>
  <c r="L1537" i="7"/>
  <c r="L1538" i="7"/>
  <c r="M1538" i="7" s="1"/>
  <c r="L1539" i="7"/>
  <c r="M1539" i="7" s="1"/>
  <c r="L1540" i="7"/>
  <c r="L1541" i="7"/>
  <c r="M1541" i="7" s="1"/>
  <c r="L1542" i="7"/>
  <c r="L1543" i="7"/>
  <c r="M1543" i="7" s="1"/>
  <c r="L1544" i="7"/>
  <c r="L1545" i="7"/>
  <c r="L1546" i="7"/>
  <c r="M1546" i="7" s="1"/>
  <c r="L1547" i="7"/>
  <c r="M1547" i="7" s="1"/>
  <c r="L1548" i="7"/>
  <c r="L1549" i="7"/>
  <c r="M1549" i="7" s="1"/>
  <c r="L1550" i="7"/>
  <c r="L1551" i="7"/>
  <c r="M1551" i="7" s="1"/>
  <c r="L1552" i="7"/>
  <c r="L1553" i="7"/>
  <c r="L1554" i="7"/>
  <c r="M1554" i="7" s="1"/>
  <c r="L1555" i="7"/>
  <c r="M1555" i="7" s="1"/>
  <c r="L1556" i="7"/>
  <c r="L1557" i="7"/>
  <c r="M1557" i="7" s="1"/>
  <c r="L1558" i="7"/>
  <c r="L1559" i="7"/>
  <c r="M1559" i="7" s="1"/>
  <c r="L1560" i="7"/>
  <c r="L1561" i="7"/>
  <c r="L1562" i="7"/>
  <c r="M1562" i="7" s="1"/>
  <c r="L1563" i="7"/>
  <c r="M1563" i="7" s="1"/>
  <c r="L1564" i="7"/>
  <c r="L1565" i="7"/>
  <c r="M1565" i="7" s="1"/>
  <c r="L1566" i="7"/>
  <c r="L1567" i="7"/>
  <c r="M1567" i="7" s="1"/>
  <c r="L1568" i="7"/>
  <c r="L1569" i="7"/>
  <c r="L1570" i="7"/>
  <c r="M1570" i="7" s="1"/>
  <c r="L1571" i="7"/>
  <c r="M1571" i="7" s="1"/>
  <c r="L1572" i="7"/>
  <c r="L1573" i="7"/>
  <c r="M1573" i="7" s="1"/>
  <c r="L1574" i="7"/>
  <c r="L1575" i="7"/>
  <c r="M1575" i="7" s="1"/>
  <c r="L1576" i="7"/>
  <c r="L1577" i="7"/>
  <c r="L1578" i="7"/>
  <c r="M1578" i="7" s="1"/>
  <c r="L1579" i="7"/>
  <c r="M1579" i="7" s="1"/>
  <c r="L1580" i="7"/>
  <c r="L1581" i="7"/>
  <c r="M1581" i="7" s="1"/>
  <c r="L1582" i="7"/>
  <c r="L1583" i="7"/>
  <c r="M1583" i="7" s="1"/>
  <c r="L1584" i="7"/>
  <c r="L1585" i="7"/>
  <c r="L1586" i="7"/>
  <c r="M1586" i="7" s="1"/>
  <c r="L1587" i="7"/>
  <c r="M1587" i="7" s="1"/>
  <c r="L1588" i="7"/>
  <c r="L1589" i="7"/>
  <c r="M1589" i="7" s="1"/>
  <c r="L1590" i="7"/>
  <c r="L1591" i="7"/>
  <c r="M1591" i="7" s="1"/>
  <c r="L1592" i="7"/>
  <c r="L1593" i="7"/>
  <c r="L1594" i="7"/>
  <c r="M1594" i="7" s="1"/>
  <c r="L1595" i="7"/>
  <c r="M1595" i="7" s="1"/>
  <c r="L1596" i="7"/>
  <c r="L1597" i="7"/>
  <c r="M1597" i="7" s="1"/>
  <c r="L1598" i="7"/>
  <c r="L1599" i="7"/>
  <c r="M1599" i="7" s="1"/>
  <c r="L1600" i="7"/>
  <c r="L1601" i="7"/>
  <c r="L1602" i="7"/>
  <c r="M1602" i="7" s="1"/>
  <c r="L1603" i="7"/>
  <c r="M1603" i="7" s="1"/>
  <c r="L1604" i="7"/>
  <c r="L1605" i="7"/>
  <c r="M1605" i="7" s="1"/>
  <c r="L1606" i="7"/>
  <c r="L1607" i="7"/>
  <c r="M1607" i="7" s="1"/>
  <c r="L1608" i="7"/>
  <c r="L1609" i="7"/>
  <c r="L1610" i="7"/>
  <c r="M1610" i="7" s="1"/>
  <c r="L1611" i="7"/>
  <c r="M1611" i="7" s="1"/>
  <c r="L1612" i="7"/>
  <c r="L1613" i="7"/>
  <c r="M1613" i="7" s="1"/>
  <c r="L1614" i="7"/>
  <c r="L1615" i="7"/>
  <c r="M1615" i="7" s="1"/>
  <c r="L1616" i="7"/>
  <c r="L1617" i="7"/>
  <c r="L1618" i="7"/>
  <c r="M1618" i="7" s="1"/>
  <c r="L1619" i="7"/>
  <c r="M1619" i="7" s="1"/>
  <c r="L1620" i="7"/>
  <c r="L1621" i="7"/>
  <c r="M1621" i="7" s="1"/>
  <c r="L1622" i="7"/>
  <c r="L1623" i="7"/>
  <c r="M1623" i="7" s="1"/>
  <c r="L1624" i="7"/>
  <c r="L1625" i="7"/>
  <c r="L1626" i="7"/>
  <c r="M1626" i="7" s="1"/>
  <c r="L1627" i="7"/>
  <c r="M1627" i="7" s="1"/>
  <c r="L1628" i="7"/>
  <c r="L1629" i="7"/>
  <c r="M1629" i="7" s="1"/>
  <c r="L1630" i="7"/>
  <c r="L1631" i="7"/>
  <c r="M1631" i="7" s="1"/>
  <c r="L1632" i="7"/>
  <c r="L1633" i="7"/>
  <c r="L1634" i="7"/>
  <c r="M1634" i="7" s="1"/>
  <c r="L1635" i="7"/>
  <c r="M1635" i="7" s="1"/>
  <c r="L1636" i="7"/>
  <c r="L1637" i="7"/>
  <c r="M1637" i="7" s="1"/>
  <c r="L1638" i="7"/>
  <c r="L1639" i="7"/>
  <c r="M1639" i="7" s="1"/>
  <c r="L1640" i="7"/>
  <c r="L1641" i="7"/>
  <c r="L1642" i="7"/>
  <c r="M1642" i="7" s="1"/>
  <c r="L1643" i="7"/>
  <c r="M1643" i="7" s="1"/>
  <c r="L1644" i="7"/>
  <c r="L1645" i="7"/>
  <c r="M1645" i="7" s="1"/>
  <c r="L1646" i="7"/>
  <c r="L1647" i="7"/>
  <c r="M1647" i="7" s="1"/>
  <c r="L1648" i="7"/>
  <c r="L1649" i="7"/>
  <c r="L1650" i="7"/>
  <c r="M1650" i="7" s="1"/>
  <c r="L1651" i="7"/>
  <c r="M1651" i="7" s="1"/>
  <c r="L1652" i="7"/>
  <c r="L1653" i="7"/>
  <c r="M1653" i="7" s="1"/>
  <c r="L1654" i="7"/>
  <c r="L1655" i="7"/>
  <c r="M1655" i="7" s="1"/>
  <c r="L1656" i="7"/>
  <c r="L1657" i="7"/>
  <c r="L1658" i="7"/>
  <c r="M1658" i="7" s="1"/>
  <c r="L1659" i="7"/>
  <c r="M1659" i="7" s="1"/>
  <c r="L1660" i="7"/>
  <c r="L1661" i="7"/>
  <c r="M1661" i="7" s="1"/>
  <c r="L1662" i="7"/>
  <c r="L1663" i="7"/>
  <c r="M1663" i="7" s="1"/>
  <c r="L1664" i="7"/>
  <c r="L1665" i="7"/>
  <c r="L1666" i="7"/>
  <c r="M1666" i="7" s="1"/>
  <c r="L1667" i="7"/>
  <c r="M1667" i="7" s="1"/>
  <c r="L1668" i="7"/>
  <c r="L1669" i="7"/>
  <c r="M1669" i="7" s="1"/>
  <c r="L1670" i="7"/>
  <c r="L1671" i="7"/>
  <c r="M1671" i="7" s="1"/>
  <c r="L1672" i="7"/>
  <c r="L1673" i="7"/>
  <c r="L1674" i="7"/>
  <c r="M1674" i="7" s="1"/>
  <c r="L1675" i="7"/>
  <c r="M1675" i="7" s="1"/>
  <c r="L1676" i="7"/>
  <c r="L1677" i="7"/>
  <c r="M1677" i="7" s="1"/>
  <c r="L1678" i="7"/>
  <c r="L1679" i="7"/>
  <c r="M1679" i="7" s="1"/>
  <c r="L1680" i="7"/>
  <c r="L1681" i="7"/>
  <c r="L1682" i="7"/>
  <c r="M1682" i="7" s="1"/>
  <c r="L1683" i="7"/>
  <c r="M1683" i="7" s="1"/>
  <c r="L1684" i="7"/>
  <c r="L1685" i="7"/>
  <c r="M1685" i="7" s="1"/>
  <c r="L1686" i="7"/>
  <c r="L1687" i="7"/>
  <c r="M1687" i="7" s="1"/>
  <c r="L1688" i="7"/>
  <c r="L1689" i="7"/>
  <c r="L1690" i="7"/>
  <c r="M1690" i="7" s="1"/>
  <c r="L1691" i="7"/>
  <c r="M1691" i="7" s="1"/>
  <c r="L1692" i="7"/>
  <c r="L1693" i="7"/>
  <c r="M1693" i="7" s="1"/>
  <c r="L1694" i="7"/>
  <c r="L1695" i="7"/>
  <c r="M1695" i="7" s="1"/>
  <c r="L1696" i="7"/>
  <c r="L1697" i="7"/>
  <c r="L1698" i="7"/>
  <c r="M1698" i="7" s="1"/>
  <c r="L1699" i="7"/>
  <c r="M1699" i="7" s="1"/>
  <c r="L1700" i="7"/>
  <c r="L1701" i="7"/>
  <c r="M1701" i="7" s="1"/>
  <c r="L1702" i="7"/>
  <c r="L1703" i="7"/>
  <c r="M1703" i="7" s="1"/>
  <c r="L1704" i="7"/>
  <c r="L1705" i="7"/>
  <c r="L1706" i="7"/>
  <c r="M1706" i="7" s="1"/>
  <c r="L1707" i="7"/>
  <c r="M1707" i="7" s="1"/>
  <c r="L1708" i="7"/>
  <c r="L1709" i="7"/>
  <c r="M1709" i="7" s="1"/>
  <c r="L1710" i="7"/>
  <c r="L1711" i="7"/>
  <c r="M1711" i="7" s="1"/>
  <c r="L1712" i="7"/>
  <c r="L1713" i="7"/>
  <c r="L1714" i="7"/>
  <c r="M1714" i="7" s="1"/>
  <c r="L1715" i="7"/>
  <c r="M1715" i="7" s="1"/>
  <c r="L1716" i="7"/>
  <c r="L1717" i="7"/>
  <c r="M1717" i="7" s="1"/>
  <c r="L1718" i="7"/>
  <c r="L1719" i="7"/>
  <c r="M1719" i="7" s="1"/>
  <c r="L1720" i="7"/>
  <c r="L1721" i="7"/>
  <c r="L1722" i="7"/>
  <c r="M1722" i="7" s="1"/>
  <c r="L1723" i="7"/>
  <c r="M1723" i="7" s="1"/>
  <c r="L1724" i="7"/>
  <c r="L1725" i="7"/>
  <c r="M1725" i="7" s="1"/>
  <c r="L1726" i="7"/>
  <c r="L1727" i="7"/>
  <c r="M1727" i="7" s="1"/>
  <c r="L1728" i="7"/>
  <c r="L1729" i="7"/>
  <c r="L1730" i="7"/>
  <c r="M1730" i="7" s="1"/>
  <c r="L1731" i="7"/>
  <c r="M1731" i="7" s="1"/>
  <c r="L1732" i="7"/>
  <c r="L1733" i="7"/>
  <c r="M1733" i="7" s="1"/>
  <c r="L1734" i="7"/>
  <c r="L1735" i="7"/>
  <c r="M1735" i="7" s="1"/>
  <c r="L1736" i="7"/>
  <c r="L1737" i="7"/>
  <c r="L1738" i="7"/>
  <c r="M1738" i="7" s="1"/>
  <c r="L1739" i="7"/>
  <c r="M1739" i="7" s="1"/>
  <c r="L1740" i="7"/>
  <c r="L1741" i="7"/>
  <c r="M1741" i="7" s="1"/>
  <c r="L1742" i="7"/>
  <c r="L1743" i="7"/>
  <c r="M1743" i="7" s="1"/>
  <c r="L1744" i="7"/>
  <c r="L1745" i="7"/>
  <c r="L1746" i="7"/>
  <c r="M1746" i="7" s="1"/>
  <c r="L1747" i="7"/>
  <c r="M1747" i="7" s="1"/>
  <c r="L1748" i="7"/>
  <c r="L1749" i="7"/>
  <c r="M1749" i="7" s="1"/>
  <c r="L1750" i="7"/>
  <c r="L1751" i="7"/>
  <c r="M1751" i="7" s="1"/>
  <c r="L1752" i="7"/>
  <c r="L1753" i="7"/>
  <c r="L1754" i="7"/>
  <c r="M1754" i="7" s="1"/>
  <c r="L1755" i="7"/>
  <c r="M1755" i="7" s="1"/>
  <c r="L1756" i="7"/>
  <c r="L1757" i="7"/>
  <c r="M1757" i="7" s="1"/>
  <c r="L1758" i="7"/>
  <c r="L1759" i="7"/>
  <c r="M1759" i="7" s="1"/>
  <c r="L1760" i="7"/>
  <c r="L1761" i="7"/>
  <c r="L1762" i="7"/>
  <c r="M1762" i="7" s="1"/>
  <c r="L1763" i="7"/>
  <c r="M1763" i="7" s="1"/>
  <c r="L1764" i="7"/>
  <c r="L1765" i="7"/>
  <c r="M1765" i="7" s="1"/>
  <c r="L1766" i="7"/>
  <c r="L1767" i="7"/>
  <c r="M1767" i="7" s="1"/>
  <c r="L1768" i="7"/>
  <c r="L1769" i="7"/>
  <c r="L1770" i="7"/>
  <c r="M1770" i="7" s="1"/>
  <c r="L1771" i="7"/>
  <c r="M1771" i="7" s="1"/>
  <c r="L1772" i="7"/>
  <c r="L1773" i="7"/>
  <c r="M1773" i="7" s="1"/>
  <c r="L1774" i="7"/>
  <c r="L1775" i="7"/>
  <c r="M1775" i="7" s="1"/>
  <c r="L1776" i="7"/>
  <c r="L1777" i="7"/>
  <c r="L1778" i="7"/>
  <c r="M1778" i="7" s="1"/>
  <c r="L1779" i="7"/>
  <c r="M1779" i="7" s="1"/>
  <c r="L1780" i="7"/>
  <c r="L1781" i="7"/>
  <c r="M1781" i="7" s="1"/>
  <c r="L1782" i="7"/>
  <c r="L1783" i="7"/>
  <c r="M1783" i="7" s="1"/>
  <c r="L1784" i="7"/>
  <c r="L1785" i="7"/>
  <c r="L1786" i="7"/>
  <c r="M1786" i="7" s="1"/>
  <c r="L1787" i="7"/>
  <c r="M1787" i="7" s="1"/>
  <c r="L1788" i="7"/>
  <c r="L1789" i="7"/>
  <c r="M1789" i="7" s="1"/>
  <c r="L1790" i="7"/>
  <c r="L1791" i="7"/>
  <c r="M1791" i="7" s="1"/>
  <c r="L1792" i="7"/>
  <c r="L1793" i="7"/>
  <c r="L1794" i="7"/>
  <c r="M1794" i="7" s="1"/>
  <c r="L1795" i="7"/>
  <c r="M1795" i="7" s="1"/>
  <c r="L1796" i="7"/>
  <c r="L1797" i="7"/>
  <c r="M1797" i="7" s="1"/>
  <c r="L1798" i="7"/>
  <c r="L1799" i="7"/>
  <c r="M1799" i="7" s="1"/>
  <c r="L1800" i="7"/>
  <c r="L1801" i="7"/>
  <c r="L1802" i="7"/>
  <c r="M1802" i="7" s="1"/>
  <c r="L1803" i="7"/>
  <c r="M1803" i="7" s="1"/>
  <c r="L1804" i="7"/>
  <c r="L1805" i="7"/>
  <c r="M1805" i="7" s="1"/>
  <c r="L1806" i="7"/>
  <c r="L1807" i="7"/>
  <c r="M1807" i="7" s="1"/>
  <c r="L1808" i="7"/>
  <c r="L1809" i="7"/>
  <c r="L1810" i="7"/>
  <c r="M1810" i="7" s="1"/>
  <c r="L1811" i="7"/>
  <c r="M1811" i="7" s="1"/>
  <c r="L1812" i="7"/>
  <c r="L1813" i="7"/>
  <c r="M1813" i="7" s="1"/>
  <c r="L1814" i="7"/>
  <c r="L1815" i="7"/>
  <c r="M1815" i="7" s="1"/>
  <c r="L1816" i="7"/>
  <c r="L1817" i="7"/>
  <c r="L1818" i="7"/>
  <c r="M1818" i="7" s="1"/>
  <c r="L1819" i="7"/>
  <c r="M1819" i="7" s="1"/>
  <c r="L1820" i="7"/>
  <c r="L1821" i="7"/>
  <c r="M1821" i="7" s="1"/>
  <c r="L1822" i="7"/>
  <c r="L1823" i="7"/>
  <c r="M1823" i="7" s="1"/>
  <c r="L1824" i="7"/>
  <c r="L1825" i="7"/>
  <c r="L1826" i="7"/>
  <c r="M1826" i="7" s="1"/>
  <c r="L1827" i="7"/>
  <c r="M1827" i="7" s="1"/>
  <c r="L1828" i="7"/>
  <c r="L1829" i="7"/>
  <c r="M1829" i="7" s="1"/>
  <c r="L1830" i="7"/>
  <c r="L1831" i="7"/>
  <c r="M1831" i="7" s="1"/>
  <c r="L1832" i="7"/>
  <c r="L1833" i="7"/>
  <c r="L1834" i="7"/>
  <c r="M1834" i="7" s="1"/>
  <c r="L1835" i="7"/>
  <c r="M1835" i="7" s="1"/>
  <c r="L1836" i="7"/>
  <c r="L1837" i="7"/>
  <c r="M1837" i="7" s="1"/>
  <c r="L1838" i="7"/>
  <c r="L1839" i="7"/>
  <c r="M1839" i="7" s="1"/>
  <c r="L1840" i="7"/>
  <c r="L1841" i="7"/>
  <c r="L1842" i="7"/>
  <c r="M1842" i="7" s="1"/>
  <c r="L1843" i="7"/>
  <c r="M1843" i="7" s="1"/>
  <c r="L1844" i="7"/>
  <c r="L1845" i="7"/>
  <c r="M1845" i="7" s="1"/>
  <c r="L1846" i="7"/>
  <c r="L1847" i="7"/>
  <c r="M1847" i="7" s="1"/>
  <c r="L1848" i="7"/>
  <c r="L1849" i="7"/>
  <c r="L1850" i="7"/>
  <c r="M1850" i="7" s="1"/>
  <c r="L1851" i="7"/>
  <c r="M1851" i="7" s="1"/>
  <c r="L1852" i="7"/>
  <c r="L1853" i="7"/>
  <c r="M1853" i="7" s="1"/>
  <c r="L1854" i="7"/>
  <c r="L1855" i="7"/>
  <c r="M1855" i="7" s="1"/>
  <c r="L1856" i="7"/>
  <c r="L1857" i="7"/>
  <c r="L1858" i="7"/>
  <c r="M1858" i="7" s="1"/>
  <c r="L1859" i="7"/>
  <c r="M1859" i="7" s="1"/>
  <c r="L1860" i="7"/>
  <c r="L1861" i="7"/>
  <c r="M1861" i="7" s="1"/>
  <c r="L1862" i="7"/>
  <c r="L1863" i="7"/>
  <c r="M1863" i="7" s="1"/>
  <c r="L1864" i="7"/>
  <c r="L1865" i="7"/>
  <c r="L1866" i="7"/>
  <c r="M1866" i="7" s="1"/>
  <c r="L1867" i="7"/>
  <c r="M1867" i="7" s="1"/>
  <c r="L1868" i="7"/>
  <c r="L1869" i="7"/>
  <c r="M1869" i="7" s="1"/>
  <c r="L1870" i="7"/>
  <c r="L1871" i="7"/>
  <c r="M1871" i="7" s="1"/>
  <c r="L1872" i="7"/>
  <c r="L1873" i="7"/>
  <c r="L1874" i="7"/>
  <c r="M1874" i="7" s="1"/>
  <c r="L1875" i="7"/>
  <c r="M1875" i="7" s="1"/>
  <c r="L1876" i="7"/>
  <c r="L1877" i="7"/>
  <c r="M1877" i="7" s="1"/>
  <c r="L1878" i="7"/>
  <c r="L1879" i="7"/>
  <c r="M1879" i="7" s="1"/>
  <c r="L1880" i="7"/>
  <c r="L1881" i="7"/>
  <c r="L1882" i="7"/>
  <c r="M1882" i="7" s="1"/>
  <c r="L1883" i="7"/>
  <c r="M1883" i="7" s="1"/>
  <c r="L1884" i="7"/>
  <c r="L1885" i="7"/>
  <c r="M1885" i="7" s="1"/>
  <c r="L1886" i="7"/>
  <c r="L1887" i="7"/>
  <c r="M1887" i="7" s="1"/>
  <c r="L1888" i="7"/>
  <c r="L1889" i="7"/>
  <c r="L1890" i="7"/>
  <c r="M1890" i="7" s="1"/>
  <c r="L1891" i="7"/>
  <c r="M1891" i="7" s="1"/>
  <c r="L1892" i="7"/>
  <c r="L1893" i="7"/>
  <c r="M1893" i="7" s="1"/>
  <c r="L1894" i="7"/>
  <c r="L1895" i="7"/>
  <c r="M1895" i="7" s="1"/>
  <c r="L1896" i="7"/>
  <c r="L1897" i="7"/>
  <c r="L1898" i="7"/>
  <c r="M1898" i="7" s="1"/>
  <c r="L1899" i="7"/>
  <c r="M1899" i="7" s="1"/>
  <c r="L1900" i="7"/>
  <c r="L1901" i="7"/>
  <c r="M1901" i="7" s="1"/>
  <c r="L1902" i="7"/>
  <c r="L1903" i="7"/>
  <c r="M1903" i="7" s="1"/>
  <c r="L1904" i="7"/>
  <c r="L1905" i="7"/>
  <c r="L1906" i="7"/>
  <c r="M1906" i="7" s="1"/>
  <c r="L1907" i="7"/>
  <c r="M1907" i="7" s="1"/>
  <c r="L1908" i="7"/>
  <c r="L1909" i="7"/>
  <c r="M1909" i="7" s="1"/>
  <c r="L1910" i="7"/>
  <c r="L1911" i="7"/>
  <c r="M1911" i="7" s="1"/>
  <c r="L1912" i="7"/>
  <c r="L1913" i="7"/>
  <c r="L1914" i="7"/>
  <c r="M1914" i="7" s="1"/>
  <c r="L1915" i="7"/>
  <c r="M1915" i="7" s="1"/>
  <c r="L1916" i="7"/>
  <c r="L1917" i="7"/>
  <c r="M1917" i="7" s="1"/>
  <c r="L1918" i="7"/>
  <c r="L1919" i="7"/>
  <c r="M1919" i="7" s="1"/>
  <c r="L1920" i="7"/>
  <c r="L1921" i="7"/>
  <c r="L1922" i="7"/>
  <c r="M1922" i="7" s="1"/>
  <c r="L1923" i="7"/>
  <c r="M1923" i="7" s="1"/>
  <c r="L1924" i="7"/>
  <c r="L1925" i="7"/>
  <c r="M1925" i="7" s="1"/>
  <c r="L1926" i="7"/>
  <c r="L1927" i="7"/>
  <c r="M1927" i="7" s="1"/>
  <c r="L1928" i="7"/>
  <c r="L1929" i="7"/>
  <c r="L1930" i="7"/>
  <c r="M1930" i="7" s="1"/>
  <c r="L1931" i="7"/>
  <c r="M1931" i="7" s="1"/>
  <c r="L1932" i="7"/>
  <c r="L1933" i="7"/>
  <c r="M1933" i="7" s="1"/>
  <c r="L1934" i="7"/>
  <c r="L1935" i="7"/>
  <c r="M1935" i="7" s="1"/>
  <c r="L1936" i="7"/>
  <c r="L1937" i="7"/>
  <c r="L1938" i="7"/>
  <c r="M1938" i="7" s="1"/>
  <c r="L1939" i="7"/>
  <c r="M1939" i="7" s="1"/>
  <c r="L1940" i="7"/>
  <c r="L1941" i="7"/>
  <c r="M1941" i="7" s="1"/>
  <c r="L1942" i="7"/>
  <c r="L1943" i="7"/>
  <c r="M1943" i="7" s="1"/>
  <c r="L1944" i="7"/>
  <c r="L1945" i="7"/>
  <c r="L1946" i="7"/>
  <c r="M1946" i="7" s="1"/>
  <c r="L1947" i="7"/>
  <c r="M1947" i="7" s="1"/>
  <c r="O1947" i="7" s="1"/>
  <c r="L1948" i="7"/>
  <c r="L1949" i="7"/>
  <c r="M1949" i="7" s="1"/>
  <c r="L1950" i="7"/>
  <c r="L1951" i="7"/>
  <c r="M1951" i="7" s="1"/>
  <c r="L1952" i="7"/>
  <c r="L1953" i="7"/>
  <c r="L1954" i="7"/>
  <c r="M1954" i="7" s="1"/>
  <c r="L1955" i="7"/>
  <c r="M1955" i="7" s="1"/>
  <c r="L1956" i="7"/>
  <c r="L1957" i="7"/>
  <c r="M1957" i="7" s="1"/>
  <c r="L1958" i="7"/>
  <c r="L1959" i="7"/>
  <c r="M1959" i="7" s="1"/>
  <c r="L1960" i="7"/>
  <c r="L1961" i="7"/>
  <c r="L1962" i="7"/>
  <c r="M1962" i="7" s="1"/>
  <c r="L1963" i="7"/>
  <c r="M1963" i="7" s="1"/>
  <c r="L1964" i="7"/>
  <c r="L1965" i="7"/>
  <c r="M1965" i="7" s="1"/>
  <c r="L1966" i="7"/>
  <c r="L1967" i="7"/>
  <c r="M1967" i="7" s="1"/>
  <c r="L1968" i="7"/>
  <c r="L1969" i="7"/>
  <c r="L1970" i="7"/>
  <c r="M1970" i="7" s="1"/>
  <c r="L1971" i="7"/>
  <c r="M1971" i="7" s="1"/>
  <c r="L1972" i="7"/>
  <c r="L1973" i="7"/>
  <c r="M1973" i="7" s="1"/>
  <c r="L1974" i="7"/>
  <c r="L1975" i="7"/>
  <c r="M1975" i="7" s="1"/>
  <c r="L1976" i="7"/>
  <c r="L1977" i="7"/>
  <c r="L1978" i="7"/>
  <c r="M1978" i="7" s="1"/>
  <c r="L1979" i="7"/>
  <c r="M1979" i="7" s="1"/>
  <c r="L1980" i="7"/>
  <c r="L1981" i="7"/>
  <c r="M1981" i="7" s="1"/>
  <c r="L1982" i="7"/>
  <c r="L1983" i="7"/>
  <c r="M1983" i="7" s="1"/>
  <c r="L1984" i="7"/>
  <c r="L1985" i="7"/>
  <c r="L1986" i="7"/>
  <c r="M1986" i="7" s="1"/>
  <c r="L1987" i="7"/>
  <c r="M1987" i="7" s="1"/>
  <c r="L1988" i="7"/>
  <c r="L1989" i="7"/>
  <c r="M1989" i="7" s="1"/>
  <c r="L1990" i="7"/>
  <c r="L1991" i="7"/>
  <c r="M1991" i="7" s="1"/>
  <c r="L1992" i="7"/>
  <c r="L1993" i="7"/>
  <c r="L1994" i="7"/>
  <c r="M1994" i="7" s="1"/>
  <c r="L1995" i="7"/>
  <c r="M1995" i="7" s="1"/>
  <c r="L1996" i="7"/>
  <c r="L1997" i="7"/>
  <c r="M1997" i="7" s="1"/>
  <c r="L1998" i="7"/>
  <c r="L1999" i="7"/>
  <c r="M1999" i="7" s="1"/>
  <c r="L2000" i="7"/>
  <c r="L2001" i="7"/>
  <c r="L2002" i="7"/>
  <c r="M2002" i="7" s="1"/>
  <c r="L2003" i="7"/>
  <c r="M2003" i="7" s="1"/>
  <c r="L2004" i="7"/>
  <c r="L2005" i="7"/>
  <c r="M2005" i="7" s="1"/>
  <c r="L2006" i="7"/>
  <c r="L2007" i="7"/>
  <c r="M2007" i="7" s="1"/>
  <c r="L2008" i="7"/>
  <c r="L2009" i="7"/>
  <c r="L2010" i="7"/>
  <c r="M2010" i="7" s="1"/>
  <c r="L2011" i="7"/>
  <c r="M2011" i="7" s="1"/>
  <c r="L2012" i="7"/>
  <c r="L2013" i="7"/>
  <c r="M2013" i="7" s="1"/>
  <c r="L2014" i="7"/>
  <c r="L2015" i="7"/>
  <c r="M2015" i="7" s="1"/>
  <c r="L2016" i="7"/>
  <c r="L2017" i="7"/>
  <c r="L2018" i="7"/>
  <c r="M2018" i="7" s="1"/>
  <c r="L2019" i="7"/>
  <c r="M2019" i="7" s="1"/>
  <c r="L2020" i="7"/>
  <c r="L2021" i="7"/>
  <c r="M2021" i="7" s="1"/>
  <c r="L2022" i="7"/>
  <c r="L2023" i="7"/>
  <c r="M2023" i="7" s="1"/>
  <c r="L2024" i="7"/>
  <c r="L2025" i="7"/>
  <c r="L2026" i="7"/>
  <c r="M2026" i="7" s="1"/>
  <c r="L2027" i="7"/>
  <c r="M2027" i="7" s="1"/>
  <c r="L2028" i="7"/>
  <c r="L2029" i="7"/>
  <c r="M2029" i="7" s="1"/>
  <c r="L2030" i="7"/>
  <c r="L2031" i="7"/>
  <c r="M2031" i="7" s="1"/>
  <c r="L2032" i="7"/>
  <c r="L2033" i="7"/>
  <c r="L2034" i="7"/>
  <c r="M2034" i="7" s="1"/>
  <c r="L2035" i="7"/>
  <c r="M2035" i="7" s="1"/>
  <c r="L2036" i="7"/>
  <c r="L2037" i="7"/>
  <c r="M2037" i="7" s="1"/>
  <c r="L2038" i="7"/>
  <c r="L2039" i="7"/>
  <c r="M2039" i="7" s="1"/>
  <c r="L2040" i="7"/>
  <c r="L2041" i="7"/>
  <c r="L2042" i="7"/>
  <c r="M2042" i="7" s="1"/>
  <c r="L2043" i="7"/>
  <c r="M2043" i="7" s="1"/>
  <c r="L2044" i="7"/>
  <c r="L2045" i="7"/>
  <c r="M2045" i="7" s="1"/>
  <c r="L2046" i="7"/>
  <c r="L2047" i="7"/>
  <c r="M2047" i="7" s="1"/>
  <c r="L2048" i="7"/>
  <c r="L2049" i="7"/>
  <c r="L2050" i="7"/>
  <c r="M2050" i="7" s="1"/>
  <c r="L2051" i="7"/>
  <c r="M2051" i="7" s="1"/>
  <c r="L2052" i="7"/>
  <c r="L2053" i="7"/>
  <c r="M2053" i="7" s="1"/>
  <c r="L2054" i="7"/>
  <c r="L2055" i="7"/>
  <c r="M2055" i="7" s="1"/>
  <c r="L2056" i="7"/>
  <c r="L2057" i="7"/>
  <c r="L2058" i="7"/>
  <c r="M2058" i="7" s="1"/>
  <c r="L2059" i="7"/>
  <c r="M2059" i="7" s="1"/>
  <c r="L2060" i="7"/>
  <c r="L2061" i="7"/>
  <c r="M2061" i="7" s="1"/>
  <c r="L2062" i="7"/>
  <c r="L2063" i="7"/>
  <c r="M2063" i="7" s="1"/>
  <c r="L2064" i="7"/>
  <c r="L2065" i="7"/>
  <c r="L2066" i="7"/>
  <c r="M2066" i="7" s="1"/>
  <c r="L2067" i="7"/>
  <c r="M2067" i="7" s="1"/>
  <c r="L2068" i="7"/>
  <c r="L2069" i="7"/>
  <c r="M2069" i="7" s="1"/>
  <c r="L2070" i="7"/>
  <c r="L2071" i="7"/>
  <c r="M2071" i="7" s="1"/>
  <c r="L2072" i="7"/>
  <c r="L2073" i="7"/>
  <c r="L2074" i="7"/>
  <c r="M2074" i="7" s="1"/>
  <c r="L2075" i="7"/>
  <c r="M2075" i="7" s="1"/>
  <c r="L2076" i="7"/>
  <c r="L2077" i="7"/>
  <c r="M2077" i="7" s="1"/>
  <c r="L2078" i="7"/>
  <c r="L2079" i="7"/>
  <c r="M2079" i="7" s="1"/>
  <c r="L2080" i="7"/>
  <c r="L2081" i="7"/>
  <c r="L2082" i="7"/>
  <c r="M2082" i="7" s="1"/>
  <c r="L2083" i="7"/>
  <c r="M2083" i="7" s="1"/>
  <c r="L2084" i="7"/>
  <c r="L2085" i="7"/>
  <c r="M2085" i="7" s="1"/>
  <c r="L2086" i="7"/>
  <c r="L2087" i="7"/>
  <c r="M2087" i="7" s="1"/>
  <c r="L2088" i="7"/>
  <c r="L2089" i="7"/>
  <c r="L2090" i="7"/>
  <c r="M2090" i="7" s="1"/>
  <c r="L2091" i="7"/>
  <c r="M2091" i="7" s="1"/>
  <c r="L2092" i="7"/>
  <c r="L2093" i="7"/>
  <c r="M2093" i="7" s="1"/>
  <c r="L2094" i="7"/>
  <c r="L2095" i="7"/>
  <c r="M2095" i="7" s="1"/>
  <c r="L2096" i="7"/>
  <c r="L2097" i="7"/>
  <c r="L2098" i="7"/>
  <c r="M2098" i="7" s="1"/>
  <c r="L2099" i="7"/>
  <c r="M2099" i="7" s="1"/>
  <c r="L2100" i="7"/>
  <c r="L2101" i="7"/>
  <c r="M2101" i="7" s="1"/>
  <c r="L2102" i="7"/>
  <c r="L2103" i="7"/>
  <c r="M2103" i="7" s="1"/>
  <c r="L2104" i="7"/>
  <c r="L2105" i="7"/>
  <c r="L2106" i="7"/>
  <c r="M2106" i="7" s="1"/>
  <c r="L2107" i="7"/>
  <c r="M2107" i="7" s="1"/>
  <c r="L2108" i="7"/>
  <c r="L2109" i="7"/>
  <c r="M2109" i="7" s="1"/>
  <c r="L2110" i="7"/>
  <c r="L2111" i="7"/>
  <c r="M2111" i="7" s="1"/>
  <c r="L2112" i="7"/>
  <c r="L2113" i="7"/>
  <c r="L2114" i="7"/>
  <c r="M2114" i="7" s="1"/>
  <c r="L2115" i="7"/>
  <c r="M2115" i="7" s="1"/>
  <c r="L2116" i="7"/>
  <c r="L2117" i="7"/>
  <c r="M2117" i="7" s="1"/>
  <c r="L2118" i="7"/>
  <c r="L2119" i="7"/>
  <c r="M2119" i="7" s="1"/>
  <c r="L2120" i="7"/>
  <c r="L2121" i="7"/>
  <c r="L2122" i="7"/>
  <c r="M2122" i="7" s="1"/>
  <c r="L2123" i="7"/>
  <c r="M2123" i="7" s="1"/>
  <c r="L2124" i="7"/>
  <c r="L2125" i="7"/>
  <c r="M2125" i="7" s="1"/>
  <c r="L2126" i="7"/>
  <c r="L2127" i="7"/>
  <c r="M2127" i="7" s="1"/>
  <c r="L2128" i="7"/>
  <c r="L2129" i="7"/>
  <c r="L2130" i="7"/>
  <c r="M2130" i="7" s="1"/>
  <c r="L2131" i="7"/>
  <c r="M2131" i="7" s="1"/>
  <c r="L2132" i="7"/>
  <c r="M2132" i="7" s="1"/>
  <c r="L2133" i="7"/>
  <c r="M2133" i="7" s="1"/>
  <c r="L2134" i="7"/>
  <c r="L2135" i="7"/>
  <c r="M2135" i="7" s="1"/>
  <c r="L2136" i="7"/>
  <c r="L2137" i="7"/>
  <c r="L2138" i="7"/>
  <c r="M2138" i="7" s="1"/>
  <c r="L2139" i="7"/>
  <c r="M2139" i="7" s="1"/>
  <c r="L2140" i="7"/>
  <c r="M2140" i="7" s="1"/>
  <c r="L2141" i="7"/>
  <c r="M2141" i="7" s="1"/>
  <c r="L2142" i="7"/>
  <c r="L2143" i="7"/>
  <c r="M2143" i="7" s="1"/>
  <c r="L2144" i="7"/>
  <c r="L2145" i="7"/>
  <c r="L2146" i="7"/>
  <c r="M2146" i="7" s="1"/>
  <c r="L2147" i="7"/>
  <c r="M2147" i="7" s="1"/>
  <c r="L2148" i="7"/>
  <c r="M2148" i="7" s="1"/>
  <c r="L2149" i="7"/>
  <c r="M2149" i="7" s="1"/>
  <c r="L2150" i="7"/>
  <c r="M2150" i="7" s="1"/>
  <c r="L2151" i="7"/>
  <c r="M2151" i="7" s="1"/>
  <c r="L2152" i="7"/>
  <c r="L2153" i="7"/>
  <c r="M2153" i="7" s="1"/>
  <c r="L2154" i="7"/>
  <c r="M2154" i="7" s="1"/>
  <c r="L2155" i="7"/>
  <c r="M2155" i="7" s="1"/>
  <c r="L2156" i="7"/>
  <c r="M2156" i="7" s="1"/>
  <c r="L2157" i="7"/>
  <c r="M2157" i="7" s="1"/>
  <c r="L2158" i="7"/>
  <c r="M2158" i="7" s="1"/>
  <c r="L2159" i="7"/>
  <c r="M2159" i="7" s="1"/>
  <c r="L2160" i="7"/>
  <c r="L2161" i="7"/>
  <c r="M2161" i="7" s="1"/>
  <c r="L2162" i="7"/>
  <c r="M2162" i="7" s="1"/>
  <c r="L2163" i="7"/>
  <c r="M2163" i="7" s="1"/>
  <c r="L2164" i="7"/>
  <c r="M2164" i="7" s="1"/>
  <c r="L2165" i="7"/>
  <c r="M2165" i="7" s="1"/>
  <c r="L2166" i="7"/>
  <c r="M2166" i="7" s="1"/>
  <c r="L2167" i="7"/>
  <c r="M2167" i="7" s="1"/>
  <c r="L2168" i="7"/>
  <c r="L2169" i="7"/>
  <c r="M2169" i="7" s="1"/>
  <c r="L2170" i="7"/>
  <c r="M2170" i="7" s="1"/>
  <c r="L2171" i="7"/>
  <c r="M2171" i="7" s="1"/>
  <c r="L2172" i="7"/>
  <c r="M2172" i="7" s="1"/>
  <c r="L2173" i="7"/>
  <c r="M2173" i="7" s="1"/>
  <c r="L2174" i="7"/>
  <c r="M2174" i="7" s="1"/>
  <c r="L2175" i="7"/>
  <c r="M2175" i="7" s="1"/>
  <c r="L2176" i="7"/>
  <c r="L2177" i="7"/>
  <c r="M2177" i="7" s="1"/>
  <c r="L2178" i="7"/>
  <c r="M2178" i="7" s="1"/>
  <c r="L2179" i="7"/>
  <c r="M2179" i="7" s="1"/>
  <c r="L2180" i="7"/>
  <c r="M2180" i="7" s="1"/>
  <c r="L2181" i="7"/>
  <c r="M2181" i="7" s="1"/>
  <c r="L2182" i="7"/>
  <c r="M2182" i="7" s="1"/>
  <c r="L2183" i="7"/>
  <c r="M2183" i="7" s="1"/>
  <c r="L2184" i="7"/>
  <c r="M2184" i="7" s="1"/>
  <c r="L2185" i="7"/>
  <c r="M2185" i="7" s="1"/>
  <c r="L2186" i="7"/>
  <c r="M2186" i="7" s="1"/>
  <c r="L2187" i="7"/>
  <c r="M2187" i="7" s="1"/>
  <c r="L2188" i="7"/>
  <c r="M2188" i="7" s="1"/>
  <c r="L2189" i="7"/>
  <c r="M2189" i="7" s="1"/>
  <c r="L2190" i="7"/>
  <c r="M2190" i="7" s="1"/>
  <c r="L2191" i="7"/>
  <c r="M2191" i="7" s="1"/>
  <c r="L2192" i="7"/>
  <c r="M2192" i="7" s="1"/>
  <c r="L2193" i="7"/>
  <c r="M2193" i="7" s="1"/>
  <c r="L2194" i="7"/>
  <c r="M2194" i="7" s="1"/>
  <c r="L2195" i="7"/>
  <c r="M2195" i="7" s="1"/>
  <c r="L2196" i="7"/>
  <c r="M2196" i="7" s="1"/>
  <c r="L2197" i="7"/>
  <c r="M2197" i="7" s="1"/>
  <c r="L2198" i="7"/>
  <c r="M2198" i="7" s="1"/>
  <c r="L2199" i="7"/>
  <c r="M2199" i="7" s="1"/>
  <c r="L2200" i="7"/>
  <c r="M2200" i="7" s="1"/>
  <c r="L2201" i="7"/>
  <c r="M2201" i="7" s="1"/>
  <c r="L2202" i="7"/>
  <c r="M2202" i="7" s="1"/>
  <c r="L2203" i="7"/>
  <c r="M2203" i="7" s="1"/>
  <c r="L2204" i="7"/>
  <c r="M2204" i="7" s="1"/>
  <c r="L2205" i="7"/>
  <c r="M2205" i="7" s="1"/>
  <c r="L2206" i="7"/>
  <c r="M2206" i="7" s="1"/>
  <c r="L2207" i="7"/>
  <c r="M2207" i="7" s="1"/>
  <c r="L2208" i="7"/>
  <c r="M2208" i="7" s="1"/>
  <c r="L2209" i="7"/>
  <c r="M2209" i="7" s="1"/>
  <c r="L2210" i="7"/>
  <c r="M2210" i="7" s="1"/>
  <c r="L2211" i="7"/>
  <c r="M2211" i="7" s="1"/>
  <c r="L2212" i="7"/>
  <c r="M2212" i="7" s="1"/>
  <c r="L2213" i="7"/>
  <c r="M2213" i="7" s="1"/>
  <c r="L2214" i="7"/>
  <c r="M2214" i="7" s="1"/>
  <c r="L2215" i="7"/>
  <c r="M2215" i="7" s="1"/>
  <c r="L2216" i="7"/>
  <c r="M2216" i="7" s="1"/>
  <c r="L2217" i="7"/>
  <c r="M2217" i="7" s="1"/>
  <c r="L2218" i="7"/>
  <c r="M2218" i="7" s="1"/>
  <c r="L2219" i="7"/>
  <c r="M2219" i="7" s="1"/>
  <c r="L2220" i="7"/>
  <c r="M2220" i="7" s="1"/>
  <c r="L2221" i="7"/>
  <c r="M2221" i="7" s="1"/>
  <c r="L2222" i="7"/>
  <c r="M2222" i="7" s="1"/>
  <c r="L2223" i="7"/>
  <c r="M2223" i="7" s="1"/>
  <c r="L2224" i="7"/>
  <c r="M2224" i="7" s="1"/>
  <c r="L2225" i="7"/>
  <c r="M2225" i="7" s="1"/>
  <c r="L2226" i="7"/>
  <c r="M2226" i="7" s="1"/>
  <c r="L2227" i="7"/>
  <c r="M2227" i="7" s="1"/>
  <c r="L2228" i="7"/>
  <c r="M2228" i="7" s="1"/>
  <c r="L2229" i="7"/>
  <c r="M2229" i="7" s="1"/>
  <c r="L2230" i="7"/>
  <c r="M2230" i="7" s="1"/>
  <c r="L2231" i="7"/>
  <c r="M2231" i="7" s="1"/>
  <c r="L2232" i="7"/>
  <c r="M2232" i="7" s="1"/>
  <c r="L2233" i="7"/>
  <c r="M2233" i="7" s="1"/>
  <c r="L2234" i="7"/>
  <c r="M2234" i="7" s="1"/>
  <c r="L2235" i="7"/>
  <c r="M2235" i="7" s="1"/>
  <c r="L2236" i="7"/>
  <c r="M2236" i="7" s="1"/>
  <c r="L2237" i="7"/>
  <c r="M2237" i="7" s="1"/>
  <c r="L2238" i="7"/>
  <c r="M2238" i="7" s="1"/>
  <c r="L2239" i="7"/>
  <c r="M2239" i="7" s="1"/>
  <c r="L2240" i="7"/>
  <c r="M2240" i="7" s="1"/>
  <c r="L2241" i="7"/>
  <c r="M2241" i="7" s="1"/>
  <c r="L2242" i="7"/>
  <c r="M2242" i="7" s="1"/>
  <c r="L2243" i="7"/>
  <c r="M2243" i="7" s="1"/>
  <c r="L2244" i="7"/>
  <c r="M2244" i="7" s="1"/>
  <c r="L2245" i="7"/>
  <c r="M2245" i="7" s="1"/>
  <c r="L2246" i="7"/>
  <c r="M2246" i="7" s="1"/>
  <c r="L2247" i="7"/>
  <c r="M2247" i="7" s="1"/>
  <c r="L2248" i="7"/>
  <c r="M2248" i="7" s="1"/>
  <c r="L2249" i="7"/>
  <c r="M2249" i="7" s="1"/>
  <c r="L2250" i="7"/>
  <c r="M2250" i="7" s="1"/>
  <c r="L2251" i="7"/>
  <c r="M2251" i="7" s="1"/>
  <c r="L2252" i="7"/>
  <c r="M2252" i="7" s="1"/>
  <c r="L2253" i="7"/>
  <c r="M2253" i="7" s="1"/>
  <c r="L2254" i="7"/>
  <c r="M2254" i="7" s="1"/>
  <c r="L2255" i="7"/>
  <c r="M2255" i="7" s="1"/>
  <c r="L2256" i="7"/>
  <c r="M2256" i="7" s="1"/>
  <c r="L2257" i="7"/>
  <c r="M2257" i="7" s="1"/>
  <c r="L2258" i="7"/>
  <c r="M2258" i="7" s="1"/>
  <c r="L2259" i="7"/>
  <c r="M2259" i="7" s="1"/>
  <c r="L2260" i="7"/>
  <c r="M2260" i="7" s="1"/>
  <c r="L2261" i="7"/>
  <c r="M2261" i="7" s="1"/>
  <c r="L2262" i="7"/>
  <c r="M2262" i="7" s="1"/>
  <c r="L2263" i="7"/>
  <c r="M2263" i="7" s="1"/>
  <c r="L2264" i="7"/>
  <c r="M2264" i="7" s="1"/>
  <c r="L2265" i="7"/>
  <c r="M2265" i="7" s="1"/>
  <c r="L2266" i="7"/>
  <c r="M2266" i="7" s="1"/>
  <c r="L2267" i="7"/>
  <c r="M2267" i="7" s="1"/>
  <c r="L2268" i="7"/>
  <c r="M2268" i="7" s="1"/>
  <c r="L2269" i="7"/>
  <c r="M2269" i="7" s="1"/>
  <c r="L2270" i="7"/>
  <c r="M2270" i="7" s="1"/>
  <c r="L2271" i="7"/>
  <c r="M2271" i="7" s="1"/>
  <c r="L2272" i="7"/>
  <c r="M2272" i="7" s="1"/>
  <c r="L2273" i="7"/>
  <c r="M2273" i="7" s="1"/>
  <c r="L2274" i="7"/>
  <c r="M2274" i="7" s="1"/>
  <c r="L2275" i="7"/>
  <c r="M2275" i="7" s="1"/>
  <c r="L2276" i="7"/>
  <c r="M2276" i="7" s="1"/>
  <c r="L2277" i="7"/>
  <c r="M2277" i="7" s="1"/>
  <c r="L2278" i="7"/>
  <c r="M2278" i="7" s="1"/>
  <c r="L2279" i="7"/>
  <c r="M2279" i="7" s="1"/>
  <c r="L2280" i="7"/>
  <c r="M2280" i="7" s="1"/>
  <c r="L2281" i="7"/>
  <c r="M2281" i="7" s="1"/>
  <c r="L2282" i="7"/>
  <c r="M2282" i="7" s="1"/>
  <c r="L2283" i="7"/>
  <c r="M2283" i="7" s="1"/>
  <c r="L2284" i="7"/>
  <c r="M2284" i="7" s="1"/>
  <c r="L2285" i="7"/>
  <c r="M2285" i="7" s="1"/>
  <c r="L2286" i="7"/>
  <c r="M2286" i="7" s="1"/>
  <c r="L2287" i="7"/>
  <c r="M2287" i="7" s="1"/>
  <c r="L2288" i="7"/>
  <c r="M2288" i="7" s="1"/>
  <c r="L2289" i="7"/>
  <c r="M2289" i="7" s="1"/>
  <c r="L2290" i="7"/>
  <c r="M2290" i="7" s="1"/>
  <c r="L2291" i="7"/>
  <c r="M2291" i="7" s="1"/>
  <c r="L2292" i="7"/>
  <c r="M2292" i="7" s="1"/>
  <c r="L2293" i="7"/>
  <c r="M2293" i="7" s="1"/>
  <c r="L2294" i="7"/>
  <c r="M2294" i="7" s="1"/>
  <c r="L2295" i="7"/>
  <c r="M2295" i="7" s="1"/>
  <c r="L2296" i="7"/>
  <c r="M2296" i="7" s="1"/>
  <c r="L2297" i="7"/>
  <c r="M2297" i="7" s="1"/>
  <c r="L2298" i="7"/>
  <c r="M2298" i="7" s="1"/>
  <c r="L2299" i="7"/>
  <c r="M2299" i="7" s="1"/>
  <c r="L2300" i="7"/>
  <c r="M2300" i="7" s="1"/>
  <c r="L2301" i="7"/>
  <c r="M2301" i="7" s="1"/>
  <c r="L2302" i="7"/>
  <c r="M2302" i="7" s="1"/>
  <c r="L2303" i="7"/>
  <c r="M2303" i="7" s="1"/>
  <c r="L2304" i="7"/>
  <c r="M2304" i="7" s="1"/>
  <c r="L2305" i="7"/>
  <c r="M2305" i="7" s="1"/>
  <c r="L2306" i="7"/>
  <c r="M2306" i="7" s="1"/>
  <c r="L2307" i="7"/>
  <c r="M2307" i="7" s="1"/>
  <c r="L2308" i="7"/>
  <c r="M2308" i="7" s="1"/>
  <c r="L2309" i="7"/>
  <c r="M2309" i="7" s="1"/>
  <c r="L2310" i="7"/>
  <c r="M2310" i="7" s="1"/>
  <c r="L2311" i="7"/>
  <c r="M2311" i="7" s="1"/>
  <c r="L2312" i="7"/>
  <c r="M2312" i="7" s="1"/>
  <c r="L2313" i="7"/>
  <c r="M2313" i="7" s="1"/>
  <c r="L2314" i="7"/>
  <c r="M2314" i="7" s="1"/>
  <c r="L2315" i="7"/>
  <c r="M2315" i="7" s="1"/>
  <c r="L2316" i="7"/>
  <c r="M2316" i="7" s="1"/>
  <c r="L2317" i="7"/>
  <c r="M2317" i="7" s="1"/>
  <c r="L2318" i="7"/>
  <c r="M2318" i="7" s="1"/>
  <c r="L2319" i="7"/>
  <c r="M2319" i="7" s="1"/>
  <c r="L2320" i="7"/>
  <c r="M2320" i="7" s="1"/>
  <c r="L2321" i="7"/>
  <c r="M2321" i="7" s="1"/>
  <c r="L2322" i="7"/>
  <c r="M2322" i="7" s="1"/>
  <c r="L2323" i="7"/>
  <c r="M2323" i="7" s="1"/>
  <c r="L2324" i="7"/>
  <c r="M2324" i="7" s="1"/>
  <c r="L2325" i="7"/>
  <c r="M2325" i="7" s="1"/>
  <c r="L2326" i="7"/>
  <c r="M2326" i="7" s="1"/>
  <c r="L2327" i="7"/>
  <c r="M2327" i="7" s="1"/>
  <c r="L2328" i="7"/>
  <c r="M2328" i="7" s="1"/>
  <c r="L2329" i="7"/>
  <c r="M2329" i="7" s="1"/>
  <c r="L2330" i="7"/>
  <c r="M2330" i="7" s="1"/>
  <c r="L2331" i="7"/>
  <c r="M2331" i="7" s="1"/>
  <c r="L2332" i="7"/>
  <c r="M2332" i="7" s="1"/>
  <c r="L2333" i="7"/>
  <c r="M2333" i="7" s="1"/>
  <c r="L2334" i="7"/>
  <c r="M2334" i="7" s="1"/>
  <c r="L2335" i="7"/>
  <c r="M2335" i="7" s="1"/>
  <c r="L2336" i="7"/>
  <c r="M2336" i="7" s="1"/>
  <c r="L2337" i="7"/>
  <c r="M2337" i="7" s="1"/>
  <c r="L2338" i="7"/>
  <c r="M2338" i="7" s="1"/>
  <c r="L2339" i="7"/>
  <c r="M2339" i="7" s="1"/>
  <c r="L2340" i="7"/>
  <c r="M2340" i="7" s="1"/>
  <c r="L2341" i="7"/>
  <c r="M2341" i="7" s="1"/>
  <c r="L2342" i="7"/>
  <c r="M2342" i="7" s="1"/>
  <c r="L2343" i="7"/>
  <c r="M2343" i="7" s="1"/>
  <c r="L2344" i="7"/>
  <c r="M2344" i="7" s="1"/>
  <c r="L2345" i="7"/>
  <c r="M2345" i="7" s="1"/>
  <c r="L2346" i="7"/>
  <c r="M2346" i="7" s="1"/>
  <c r="L2347" i="7"/>
  <c r="M2347" i="7" s="1"/>
  <c r="L2348" i="7"/>
  <c r="M2348" i="7" s="1"/>
  <c r="L2349" i="7"/>
  <c r="M2349" i="7" s="1"/>
  <c r="L2350" i="7"/>
  <c r="M2350" i="7" s="1"/>
  <c r="L2351" i="7"/>
  <c r="M2351" i="7" s="1"/>
  <c r="L2352" i="7"/>
  <c r="M2352" i="7" s="1"/>
  <c r="L2353" i="7"/>
  <c r="M2353" i="7" s="1"/>
  <c r="L2354" i="7"/>
  <c r="M2354" i="7" s="1"/>
  <c r="L2355" i="7"/>
  <c r="M2355" i="7" s="1"/>
  <c r="L2356" i="7"/>
  <c r="M2356" i="7" s="1"/>
  <c r="L2357" i="7"/>
  <c r="M2357" i="7" s="1"/>
  <c r="L2358" i="7"/>
  <c r="M2358" i="7" s="1"/>
  <c r="L2359" i="7"/>
  <c r="M2359" i="7" s="1"/>
  <c r="L2360" i="7"/>
  <c r="M2360" i="7" s="1"/>
  <c r="L2361" i="7"/>
  <c r="M2361" i="7" s="1"/>
  <c r="L2362" i="7"/>
  <c r="M2362" i="7" s="1"/>
  <c r="L2363" i="7"/>
  <c r="M2363" i="7" s="1"/>
  <c r="L2364" i="7"/>
  <c r="M2364" i="7" s="1"/>
  <c r="L2365" i="7"/>
  <c r="M2365" i="7" s="1"/>
  <c r="L2366" i="7"/>
  <c r="M2366" i="7" s="1"/>
  <c r="L2367" i="7"/>
  <c r="M2367" i="7" s="1"/>
  <c r="L2368" i="7"/>
  <c r="M2368" i="7" s="1"/>
  <c r="L2369" i="7"/>
  <c r="M2369" i="7" s="1"/>
  <c r="L2370" i="7"/>
  <c r="M2370" i="7" s="1"/>
  <c r="L2371" i="7"/>
  <c r="M2371" i="7" s="1"/>
  <c r="L2372" i="7"/>
  <c r="M2372" i="7" s="1"/>
  <c r="L2373" i="7"/>
  <c r="M2373" i="7" s="1"/>
  <c r="L2374" i="7"/>
  <c r="M2374" i="7" s="1"/>
  <c r="L2375" i="7"/>
  <c r="M2375" i="7" s="1"/>
  <c r="L2376" i="7"/>
  <c r="M2376" i="7" s="1"/>
  <c r="L2377" i="7"/>
  <c r="M2377" i="7" s="1"/>
  <c r="L2378" i="7"/>
  <c r="M2378" i="7" s="1"/>
  <c r="L2379" i="7"/>
  <c r="M2379" i="7" s="1"/>
  <c r="L2380" i="7"/>
  <c r="M2380" i="7" s="1"/>
  <c r="L2381" i="7"/>
  <c r="M2381" i="7" s="1"/>
  <c r="L2382" i="7"/>
  <c r="M2382" i="7" s="1"/>
  <c r="L2383" i="7"/>
  <c r="M2383" i="7" s="1"/>
  <c r="L2384" i="7"/>
  <c r="M2384" i="7" s="1"/>
  <c r="L2385" i="7"/>
  <c r="M2385" i="7" s="1"/>
  <c r="L2386" i="7"/>
  <c r="M2386" i="7" s="1"/>
  <c r="L2387" i="7"/>
  <c r="M2387" i="7" s="1"/>
  <c r="L2388" i="7"/>
  <c r="M2388" i="7" s="1"/>
  <c r="L2389" i="7"/>
  <c r="M2389" i="7" s="1"/>
  <c r="L2390" i="7"/>
  <c r="M2390" i="7" s="1"/>
  <c r="L2391" i="7"/>
  <c r="M2391" i="7" s="1"/>
  <c r="L2392" i="7"/>
  <c r="M2392" i="7" s="1"/>
  <c r="L2393" i="7"/>
  <c r="M2393" i="7" s="1"/>
  <c r="L2394" i="7"/>
  <c r="M2394" i="7" s="1"/>
  <c r="L2395" i="7"/>
  <c r="M2395" i="7" s="1"/>
  <c r="L2396" i="7"/>
  <c r="M2396" i="7" s="1"/>
  <c r="L2397" i="7"/>
  <c r="M2397" i="7" s="1"/>
  <c r="L2398" i="7"/>
  <c r="M2398" i="7" s="1"/>
  <c r="L2399" i="7"/>
  <c r="M2399" i="7" s="1"/>
  <c r="L2400" i="7"/>
  <c r="M2400" i="7" s="1"/>
  <c r="L2401" i="7"/>
  <c r="M2401" i="7" s="1"/>
  <c r="L2402" i="7"/>
  <c r="M2402" i="7" s="1"/>
  <c r="L2403" i="7"/>
  <c r="M2403" i="7" s="1"/>
  <c r="L2404" i="7"/>
  <c r="M2404" i="7" s="1"/>
  <c r="L2405" i="7"/>
  <c r="M2405" i="7" s="1"/>
  <c r="L2406" i="7"/>
  <c r="M2406" i="7" s="1"/>
  <c r="L2407" i="7"/>
  <c r="M2407" i="7" s="1"/>
  <c r="L2408" i="7"/>
  <c r="M2408" i="7" s="1"/>
  <c r="L2409" i="7"/>
  <c r="M2409" i="7" s="1"/>
  <c r="L2410" i="7"/>
  <c r="M2410" i="7" s="1"/>
  <c r="L2411" i="7"/>
  <c r="M2411" i="7" s="1"/>
  <c r="L2412" i="7"/>
  <c r="M2412" i="7" s="1"/>
  <c r="L2413" i="7"/>
  <c r="M2413" i="7" s="1"/>
  <c r="L2414" i="7"/>
  <c r="M2414" i="7" s="1"/>
  <c r="L2415" i="7"/>
  <c r="M2415" i="7" s="1"/>
  <c r="L2416" i="7"/>
  <c r="M2416" i="7" s="1"/>
  <c r="L2417" i="7"/>
  <c r="M2417" i="7" s="1"/>
  <c r="L2418" i="7"/>
  <c r="M2418" i="7" s="1"/>
  <c r="L2419" i="7"/>
  <c r="M2419" i="7" s="1"/>
  <c r="L2420" i="7"/>
  <c r="M2420" i="7" s="1"/>
  <c r="L2421" i="7"/>
  <c r="M2421" i="7" s="1"/>
  <c r="L2422" i="7"/>
  <c r="M2422" i="7" s="1"/>
  <c r="L2423" i="7"/>
  <c r="M2423" i="7" s="1"/>
  <c r="L2424" i="7"/>
  <c r="M2424" i="7" s="1"/>
  <c r="L2425" i="7"/>
  <c r="M2425" i="7" s="1"/>
  <c r="L2426" i="7"/>
  <c r="M2426" i="7" s="1"/>
  <c r="L2427" i="7"/>
  <c r="M2427" i="7" s="1"/>
  <c r="L2428" i="7"/>
  <c r="M2428" i="7" s="1"/>
  <c r="L2429" i="7"/>
  <c r="M2429" i="7" s="1"/>
  <c r="L2430" i="7"/>
  <c r="M2430" i="7" s="1"/>
  <c r="L2431" i="7"/>
  <c r="M2431" i="7" s="1"/>
  <c r="L2432" i="7"/>
  <c r="M2432" i="7" s="1"/>
  <c r="L2433" i="7"/>
  <c r="M2433" i="7" s="1"/>
  <c r="L2434" i="7"/>
  <c r="M2434" i="7" s="1"/>
  <c r="L2435" i="7"/>
  <c r="M2435" i="7" s="1"/>
  <c r="L2436" i="7"/>
  <c r="M2436" i="7" s="1"/>
  <c r="L2437" i="7"/>
  <c r="M2437" i="7" s="1"/>
  <c r="L2438" i="7"/>
  <c r="M2438" i="7" s="1"/>
  <c r="L2439" i="7"/>
  <c r="M2439" i="7" s="1"/>
  <c r="L2440" i="7"/>
  <c r="M2440" i="7" s="1"/>
  <c r="L2441" i="7"/>
  <c r="M2441" i="7" s="1"/>
  <c r="L2442" i="7"/>
  <c r="M2442" i="7" s="1"/>
  <c r="L2443" i="7"/>
  <c r="M2443" i="7" s="1"/>
  <c r="L2444" i="7"/>
  <c r="M2444" i="7" s="1"/>
  <c r="L2445" i="7"/>
  <c r="M2445" i="7" s="1"/>
  <c r="L2446" i="7"/>
  <c r="M2446" i="7" s="1"/>
  <c r="L2447" i="7"/>
  <c r="M2447" i="7" s="1"/>
  <c r="L2448" i="7"/>
  <c r="M2448" i="7" s="1"/>
  <c r="L2449" i="7"/>
  <c r="M2449" i="7" s="1"/>
  <c r="L2450" i="7"/>
  <c r="M2450" i="7" s="1"/>
  <c r="L2451" i="7"/>
  <c r="M2451" i="7" s="1"/>
  <c r="L2452" i="7"/>
  <c r="M2452" i="7" s="1"/>
  <c r="L2453" i="7"/>
  <c r="M2453" i="7" s="1"/>
  <c r="L2454" i="7"/>
  <c r="M2454" i="7" s="1"/>
  <c r="L2455" i="7"/>
  <c r="M2455" i="7" s="1"/>
  <c r="L2456" i="7"/>
  <c r="M2456" i="7" s="1"/>
  <c r="L2457" i="7"/>
  <c r="M2457" i="7" s="1"/>
  <c r="L2458" i="7"/>
  <c r="M2458" i="7" s="1"/>
  <c r="L2459" i="7"/>
  <c r="M2459" i="7" s="1"/>
  <c r="O2459" i="7" s="1"/>
  <c r="L2460" i="7"/>
  <c r="M2460" i="7" s="1"/>
  <c r="L2461" i="7"/>
  <c r="M2461" i="7" s="1"/>
  <c r="L2462" i="7"/>
  <c r="M2462" i="7" s="1"/>
  <c r="L2463" i="7"/>
  <c r="M2463" i="7" s="1"/>
  <c r="L2464" i="7"/>
  <c r="M2464" i="7" s="1"/>
  <c r="L2465" i="7"/>
  <c r="M2465" i="7" s="1"/>
  <c r="L2466" i="7"/>
  <c r="M2466" i="7" s="1"/>
  <c r="L2467" i="7"/>
  <c r="M2467" i="7" s="1"/>
  <c r="L2468" i="7"/>
  <c r="M2468" i="7" s="1"/>
  <c r="L2469" i="7"/>
  <c r="M2469" i="7" s="1"/>
  <c r="L2470" i="7"/>
  <c r="M2470" i="7" s="1"/>
  <c r="L2471" i="7"/>
  <c r="M2471" i="7" s="1"/>
  <c r="L2472" i="7"/>
  <c r="M2472" i="7" s="1"/>
  <c r="L2473" i="7"/>
  <c r="M2473" i="7" s="1"/>
  <c r="L2474" i="7"/>
  <c r="M2474" i="7" s="1"/>
  <c r="L2475" i="7"/>
  <c r="M2475" i="7" s="1"/>
  <c r="L2476" i="7"/>
  <c r="M2476" i="7" s="1"/>
  <c r="L2477" i="7"/>
  <c r="M2477" i="7" s="1"/>
  <c r="L2478" i="7"/>
  <c r="M2478" i="7" s="1"/>
  <c r="L2479" i="7"/>
  <c r="M2479" i="7" s="1"/>
  <c r="L2480" i="7"/>
  <c r="M2480" i="7" s="1"/>
  <c r="L2481" i="7"/>
  <c r="M2481" i="7" s="1"/>
  <c r="L2482" i="7"/>
  <c r="M2482" i="7" s="1"/>
  <c r="L2483" i="7"/>
  <c r="M2483" i="7" s="1"/>
  <c r="L2484" i="7"/>
  <c r="M2484" i="7" s="1"/>
  <c r="L2485" i="7"/>
  <c r="M2485" i="7" s="1"/>
  <c r="L2486" i="7"/>
  <c r="M2486" i="7" s="1"/>
  <c r="L2487" i="7"/>
  <c r="M2487" i="7" s="1"/>
  <c r="L2488" i="7"/>
  <c r="M2488" i="7" s="1"/>
  <c r="L2489" i="7"/>
  <c r="M2489" i="7" s="1"/>
  <c r="L2490" i="7"/>
  <c r="M2490" i="7" s="1"/>
  <c r="L2491" i="7"/>
  <c r="M2491" i="7" s="1"/>
  <c r="L2492" i="7"/>
  <c r="M2492" i="7" s="1"/>
  <c r="L2493" i="7"/>
  <c r="M2493" i="7" s="1"/>
  <c r="L2494" i="7"/>
  <c r="M2494" i="7" s="1"/>
  <c r="L2495" i="7"/>
  <c r="M2495" i="7" s="1"/>
  <c r="L2496" i="7"/>
  <c r="M2496" i="7" s="1"/>
  <c r="L2497" i="7"/>
  <c r="M2497" i="7" s="1"/>
  <c r="L2498" i="7"/>
  <c r="M2498" i="7" s="1"/>
  <c r="L2499" i="7"/>
  <c r="M2499" i="7" s="1"/>
  <c r="L2500" i="7"/>
  <c r="M2500" i="7" s="1"/>
  <c r="L2501" i="7"/>
  <c r="M2501" i="7" s="1"/>
  <c r="L2502" i="7"/>
  <c r="M2502" i="7" s="1"/>
  <c r="L2503" i="7"/>
  <c r="M2503" i="7" s="1"/>
  <c r="L2504" i="7"/>
  <c r="M2504" i="7" s="1"/>
  <c r="L2505" i="7"/>
  <c r="M2505" i="7" s="1"/>
  <c r="L2506" i="7"/>
  <c r="M2506" i="7" s="1"/>
  <c r="L2507" i="7"/>
  <c r="M2507" i="7" s="1"/>
  <c r="L2508" i="7"/>
  <c r="M2508" i="7" s="1"/>
  <c r="L2509" i="7"/>
  <c r="M2509" i="7" s="1"/>
  <c r="L2510" i="7"/>
  <c r="M2510" i="7" s="1"/>
  <c r="L2511" i="7"/>
  <c r="M2511" i="7" s="1"/>
  <c r="L2512" i="7"/>
  <c r="M2512" i="7" s="1"/>
  <c r="L2513" i="7"/>
  <c r="M2513" i="7" s="1"/>
  <c r="L2514" i="7"/>
  <c r="M2514" i="7" s="1"/>
  <c r="L2515" i="7"/>
  <c r="M2515" i="7" s="1"/>
  <c r="L2516" i="7"/>
  <c r="M2516" i="7" s="1"/>
  <c r="L2517" i="7"/>
  <c r="M2517" i="7" s="1"/>
  <c r="L2518" i="7"/>
  <c r="M2518" i="7" s="1"/>
  <c r="L2519" i="7"/>
  <c r="M2519" i="7" s="1"/>
  <c r="L2520" i="7"/>
  <c r="M2520" i="7" s="1"/>
  <c r="L2521" i="7"/>
  <c r="M2521" i="7" s="1"/>
  <c r="L2522" i="7"/>
  <c r="M2522" i="7" s="1"/>
  <c r="L2523" i="7"/>
  <c r="M2523" i="7" s="1"/>
  <c r="L2524" i="7"/>
  <c r="M2524" i="7" s="1"/>
  <c r="L2525" i="7"/>
  <c r="M2525" i="7" s="1"/>
  <c r="L2526" i="7"/>
  <c r="M2526" i="7" s="1"/>
  <c r="L2527" i="7"/>
  <c r="M2527" i="7" s="1"/>
  <c r="L2528" i="7"/>
  <c r="M2528" i="7" s="1"/>
  <c r="L2529" i="7"/>
  <c r="M2529" i="7" s="1"/>
  <c r="L2530" i="7"/>
  <c r="M2530" i="7" s="1"/>
  <c r="L2531" i="7"/>
  <c r="M2531" i="7" s="1"/>
  <c r="L2532" i="7"/>
  <c r="M2532" i="7" s="1"/>
  <c r="L2533" i="7"/>
  <c r="M2533" i="7" s="1"/>
  <c r="L2534" i="7"/>
  <c r="M2534" i="7" s="1"/>
  <c r="L2535" i="7"/>
  <c r="M2535" i="7" s="1"/>
  <c r="L2536" i="7"/>
  <c r="M2536" i="7" s="1"/>
  <c r="L2537" i="7"/>
  <c r="M2537" i="7" s="1"/>
  <c r="L2538" i="7"/>
  <c r="M2538" i="7" s="1"/>
  <c r="L2539" i="7"/>
  <c r="M2539" i="7" s="1"/>
  <c r="L2540" i="7"/>
  <c r="M2540" i="7" s="1"/>
  <c r="L2541" i="7"/>
  <c r="M2541" i="7" s="1"/>
  <c r="L2542" i="7"/>
  <c r="M2542" i="7" s="1"/>
  <c r="L2543" i="7"/>
  <c r="M2543" i="7" s="1"/>
  <c r="L2544" i="7"/>
  <c r="M2544" i="7" s="1"/>
  <c r="L2545" i="7"/>
  <c r="M2545" i="7" s="1"/>
  <c r="L2546" i="7"/>
  <c r="M2546" i="7" s="1"/>
  <c r="L2547" i="7"/>
  <c r="M2547" i="7" s="1"/>
  <c r="L2548" i="7"/>
  <c r="M2548" i="7" s="1"/>
  <c r="L2549" i="7"/>
  <c r="M2549" i="7" s="1"/>
  <c r="L2550" i="7"/>
  <c r="M2550" i="7" s="1"/>
  <c r="L2551" i="7"/>
  <c r="M2551" i="7" s="1"/>
  <c r="L2552" i="7"/>
  <c r="M2552" i="7" s="1"/>
  <c r="L2553" i="7"/>
  <c r="M2553" i="7" s="1"/>
  <c r="L2554" i="7"/>
  <c r="M2554" i="7" s="1"/>
  <c r="L2555" i="7"/>
  <c r="M2555" i="7" s="1"/>
  <c r="L2556" i="7"/>
  <c r="M2556" i="7" s="1"/>
  <c r="L2557" i="7"/>
  <c r="M2557" i="7" s="1"/>
  <c r="L2558" i="7"/>
  <c r="M2558" i="7" s="1"/>
  <c r="L2559" i="7"/>
  <c r="M2559" i="7" s="1"/>
  <c r="L2560" i="7"/>
  <c r="M2560" i="7" s="1"/>
  <c r="L2561" i="7"/>
  <c r="M2561" i="7" s="1"/>
  <c r="L2562" i="7"/>
  <c r="M2562" i="7" s="1"/>
  <c r="L2563" i="7"/>
  <c r="M2563" i="7" s="1"/>
  <c r="L2564" i="7"/>
  <c r="M2564" i="7" s="1"/>
  <c r="L2565" i="7"/>
  <c r="M2565" i="7" s="1"/>
  <c r="L2566" i="7"/>
  <c r="M2566" i="7" s="1"/>
  <c r="L2567" i="7"/>
  <c r="M2567" i="7" s="1"/>
  <c r="L2568" i="7"/>
  <c r="M2568" i="7" s="1"/>
  <c r="L2569" i="7"/>
  <c r="M2569" i="7" s="1"/>
  <c r="L2570" i="7"/>
  <c r="M2570" i="7" s="1"/>
  <c r="L2571" i="7"/>
  <c r="M2571" i="7" s="1"/>
  <c r="L2572" i="7"/>
  <c r="M2572" i="7" s="1"/>
  <c r="L2573" i="7"/>
  <c r="M2573" i="7" s="1"/>
  <c r="L2574" i="7"/>
  <c r="M2574" i="7" s="1"/>
  <c r="L2575" i="7"/>
  <c r="M2575" i="7" s="1"/>
  <c r="L2576" i="7"/>
  <c r="M2576" i="7" s="1"/>
  <c r="L2577" i="7"/>
  <c r="M2577" i="7" s="1"/>
  <c r="L2578" i="7"/>
  <c r="M2578" i="7" s="1"/>
  <c r="L2579" i="7"/>
  <c r="M2579" i="7" s="1"/>
  <c r="L2580" i="7"/>
  <c r="M2580" i="7" s="1"/>
  <c r="L2581" i="7"/>
  <c r="M2581" i="7" s="1"/>
  <c r="L2582" i="7"/>
  <c r="M2582" i="7" s="1"/>
  <c r="L2583" i="7"/>
  <c r="M2583" i="7" s="1"/>
  <c r="L2584" i="7"/>
  <c r="M2584" i="7" s="1"/>
  <c r="L2585" i="7"/>
  <c r="M2585" i="7" s="1"/>
  <c r="L2586" i="7"/>
  <c r="M2586" i="7" s="1"/>
  <c r="L2587" i="7"/>
  <c r="M2587" i="7" s="1"/>
  <c r="L2588" i="7"/>
  <c r="M2588" i="7" s="1"/>
  <c r="L2589" i="7"/>
  <c r="M2589" i="7" s="1"/>
  <c r="L2590" i="7"/>
  <c r="M2590" i="7" s="1"/>
  <c r="L2591" i="7"/>
  <c r="M2591" i="7" s="1"/>
  <c r="L2592" i="7"/>
  <c r="M2592" i="7" s="1"/>
  <c r="L2593" i="7"/>
  <c r="M2593" i="7" s="1"/>
  <c r="L2594" i="7"/>
  <c r="M2594" i="7" s="1"/>
  <c r="L2595" i="7"/>
  <c r="M2595" i="7" s="1"/>
  <c r="L2596" i="7"/>
  <c r="M2596" i="7" s="1"/>
  <c r="L2597" i="7"/>
  <c r="M2597" i="7" s="1"/>
  <c r="L2598" i="7"/>
  <c r="M2598" i="7" s="1"/>
  <c r="L2599" i="7"/>
  <c r="M2599" i="7" s="1"/>
  <c r="L2600" i="7"/>
  <c r="M2600" i="7" s="1"/>
  <c r="L2601" i="7"/>
  <c r="M2601" i="7" s="1"/>
  <c r="L2602" i="7"/>
  <c r="M2602" i="7" s="1"/>
  <c r="L2603" i="7"/>
  <c r="M2603" i="7" s="1"/>
  <c r="L2604" i="7"/>
  <c r="M2604" i="7" s="1"/>
  <c r="L2605" i="7"/>
  <c r="M2605" i="7" s="1"/>
  <c r="L2606" i="7"/>
  <c r="M2606" i="7" s="1"/>
  <c r="L2607" i="7"/>
  <c r="M2607" i="7" s="1"/>
  <c r="L2608" i="7"/>
  <c r="M2608" i="7" s="1"/>
  <c r="L2609" i="7"/>
  <c r="M2609" i="7" s="1"/>
  <c r="L2610" i="7"/>
  <c r="M2610" i="7" s="1"/>
  <c r="L2611" i="7"/>
  <c r="M2611" i="7" s="1"/>
  <c r="L2612" i="7"/>
  <c r="M2612" i="7" s="1"/>
  <c r="L2613" i="7"/>
  <c r="M2613" i="7" s="1"/>
  <c r="L2614" i="7"/>
  <c r="M2614" i="7" s="1"/>
  <c r="L2615" i="7"/>
  <c r="M2615" i="7" s="1"/>
  <c r="L2616" i="7"/>
  <c r="M2616" i="7" s="1"/>
  <c r="L2617" i="7"/>
  <c r="M2617" i="7" s="1"/>
  <c r="L2618" i="7"/>
  <c r="M2618" i="7" s="1"/>
  <c r="L2619" i="7"/>
  <c r="M2619" i="7" s="1"/>
  <c r="L2620" i="7"/>
  <c r="M2620" i="7" s="1"/>
  <c r="L2621" i="7"/>
  <c r="M2621" i="7" s="1"/>
  <c r="L2622" i="7"/>
  <c r="M2622" i="7" s="1"/>
  <c r="L2623" i="7"/>
  <c r="M2623" i="7" s="1"/>
  <c r="L2624" i="7"/>
  <c r="M2624" i="7" s="1"/>
  <c r="L2625" i="7"/>
  <c r="M2625" i="7" s="1"/>
  <c r="L2626" i="7"/>
  <c r="M2626" i="7" s="1"/>
  <c r="L2627" i="7"/>
  <c r="M2627" i="7" s="1"/>
  <c r="L2628" i="7"/>
  <c r="M2628" i="7" s="1"/>
  <c r="L2629" i="7"/>
  <c r="M2629" i="7" s="1"/>
  <c r="L2630" i="7"/>
  <c r="M2630" i="7" s="1"/>
  <c r="L2631" i="7"/>
  <c r="M2631" i="7" s="1"/>
  <c r="L2632" i="7"/>
  <c r="M2632" i="7" s="1"/>
  <c r="L2633" i="7"/>
  <c r="M2633" i="7" s="1"/>
  <c r="L2634" i="7"/>
  <c r="M2634" i="7" s="1"/>
  <c r="L2635" i="7"/>
  <c r="M2635" i="7" s="1"/>
  <c r="L2636" i="7"/>
  <c r="M2636" i="7" s="1"/>
  <c r="L2637" i="7"/>
  <c r="M2637" i="7" s="1"/>
  <c r="L2638" i="7"/>
  <c r="M2638" i="7" s="1"/>
  <c r="L2639" i="7"/>
  <c r="M2639" i="7" s="1"/>
  <c r="L2640" i="7"/>
  <c r="M2640" i="7" s="1"/>
  <c r="L2641" i="7"/>
  <c r="M2641" i="7" s="1"/>
  <c r="L2642" i="7"/>
  <c r="M2642" i="7" s="1"/>
  <c r="L2643" i="7"/>
  <c r="M2643" i="7" s="1"/>
  <c r="L2644" i="7"/>
  <c r="M2644" i="7" s="1"/>
  <c r="L2645" i="7"/>
  <c r="M2645" i="7" s="1"/>
  <c r="L2646" i="7"/>
  <c r="M2646" i="7" s="1"/>
  <c r="L2647" i="7"/>
  <c r="M2647" i="7" s="1"/>
  <c r="L2648" i="7"/>
  <c r="M2648" i="7" s="1"/>
  <c r="L2649" i="7"/>
  <c r="M2649" i="7" s="1"/>
  <c r="L2650" i="7"/>
  <c r="M2650" i="7" s="1"/>
  <c r="L2651" i="7"/>
  <c r="M2651" i="7" s="1"/>
  <c r="L2652" i="7"/>
  <c r="M2652" i="7" s="1"/>
  <c r="L2653" i="7"/>
  <c r="M2653" i="7" s="1"/>
  <c r="L2654" i="7"/>
  <c r="M2654" i="7" s="1"/>
  <c r="L2655" i="7"/>
  <c r="M2655" i="7" s="1"/>
  <c r="L2656" i="7"/>
  <c r="M2656" i="7" s="1"/>
  <c r="L2657" i="7"/>
  <c r="M2657" i="7" s="1"/>
  <c r="L2658" i="7"/>
  <c r="M2658" i="7" s="1"/>
  <c r="L2659" i="7"/>
  <c r="M2659" i="7" s="1"/>
  <c r="L2660" i="7"/>
  <c r="M2660" i="7" s="1"/>
  <c r="L2661" i="7"/>
  <c r="M2661" i="7" s="1"/>
  <c r="L2662" i="7"/>
  <c r="M2662" i="7" s="1"/>
  <c r="L2663" i="7"/>
  <c r="M2663" i="7" s="1"/>
  <c r="L2664" i="7"/>
  <c r="M2664" i="7" s="1"/>
  <c r="L2665" i="7"/>
  <c r="M2665" i="7" s="1"/>
  <c r="L2666" i="7"/>
  <c r="M2666" i="7" s="1"/>
  <c r="L2667" i="7"/>
  <c r="M2667" i="7" s="1"/>
  <c r="L2668" i="7"/>
  <c r="M2668" i="7" s="1"/>
  <c r="L2669" i="7"/>
  <c r="M2669" i="7" s="1"/>
  <c r="L2670" i="7"/>
  <c r="M2670" i="7" s="1"/>
  <c r="L2671" i="7"/>
  <c r="M2671" i="7" s="1"/>
  <c r="L2672" i="7"/>
  <c r="M2672" i="7" s="1"/>
  <c r="L2673" i="7"/>
  <c r="M2673" i="7" s="1"/>
  <c r="L2674" i="7"/>
  <c r="M2674" i="7" s="1"/>
  <c r="L2675" i="7"/>
  <c r="M2675" i="7" s="1"/>
  <c r="L2676" i="7"/>
  <c r="M2676" i="7" s="1"/>
  <c r="L2677" i="7"/>
  <c r="M2677" i="7" s="1"/>
  <c r="L2678" i="7"/>
  <c r="M2678" i="7" s="1"/>
  <c r="L2679" i="7"/>
  <c r="M2679" i="7" s="1"/>
  <c r="L2680" i="7"/>
  <c r="M2680" i="7" s="1"/>
  <c r="L2681" i="7"/>
  <c r="M2681" i="7" s="1"/>
  <c r="L2682" i="7"/>
  <c r="M2682" i="7" s="1"/>
  <c r="L2683" i="7"/>
  <c r="M2683" i="7" s="1"/>
  <c r="L2684" i="7"/>
  <c r="M2684" i="7" s="1"/>
  <c r="L2685" i="7"/>
  <c r="M2685" i="7" s="1"/>
  <c r="L2686" i="7"/>
  <c r="M2686" i="7" s="1"/>
  <c r="L2687" i="7"/>
  <c r="M2687" i="7" s="1"/>
  <c r="L2688" i="7"/>
  <c r="M2688" i="7" s="1"/>
  <c r="L2689" i="7"/>
  <c r="M2689" i="7" s="1"/>
  <c r="L2690" i="7"/>
  <c r="M2690" i="7" s="1"/>
  <c r="L2691" i="7"/>
  <c r="M2691" i="7" s="1"/>
  <c r="L2692" i="7"/>
  <c r="M2692" i="7" s="1"/>
  <c r="L2693" i="7"/>
  <c r="M2693" i="7" s="1"/>
  <c r="L2694" i="7"/>
  <c r="M2694" i="7" s="1"/>
  <c r="L2695" i="7"/>
  <c r="M2695" i="7" s="1"/>
  <c r="L2696" i="7"/>
  <c r="M2696" i="7" s="1"/>
  <c r="L2697" i="7"/>
  <c r="M2697" i="7" s="1"/>
  <c r="L2698" i="7"/>
  <c r="M2698" i="7" s="1"/>
  <c r="L2699" i="7"/>
  <c r="M2699" i="7" s="1"/>
  <c r="L2700" i="7"/>
  <c r="M2700" i="7" s="1"/>
  <c r="L2701" i="7"/>
  <c r="M2701" i="7" s="1"/>
  <c r="L2702" i="7"/>
  <c r="M2702" i="7" s="1"/>
  <c r="L2703" i="7"/>
  <c r="M2703" i="7" s="1"/>
  <c r="L2704" i="7"/>
  <c r="M2704" i="7" s="1"/>
  <c r="L2705" i="7"/>
  <c r="M2705" i="7" s="1"/>
  <c r="L2706" i="7"/>
  <c r="M2706" i="7" s="1"/>
  <c r="L2707" i="7"/>
  <c r="M2707" i="7" s="1"/>
  <c r="L2708" i="7"/>
  <c r="M2708" i="7" s="1"/>
  <c r="L2709" i="7"/>
  <c r="M2709" i="7" s="1"/>
  <c r="L2710" i="7"/>
  <c r="M2710" i="7" s="1"/>
  <c r="L2711" i="7"/>
  <c r="M2711" i="7" s="1"/>
  <c r="L2712" i="7"/>
  <c r="M2712" i="7" s="1"/>
  <c r="L2713" i="7"/>
  <c r="M2713" i="7" s="1"/>
  <c r="L2714" i="7"/>
  <c r="M2714" i="7" s="1"/>
  <c r="L2715" i="7"/>
  <c r="M2715" i="7" s="1"/>
  <c r="L2716" i="7"/>
  <c r="M2716" i="7" s="1"/>
  <c r="L2717" i="7"/>
  <c r="M2717" i="7" s="1"/>
  <c r="L2718" i="7"/>
  <c r="M2718" i="7" s="1"/>
  <c r="L2719" i="7"/>
  <c r="M2719" i="7" s="1"/>
  <c r="L2720" i="7"/>
  <c r="M2720" i="7" s="1"/>
  <c r="L2721" i="7"/>
  <c r="M2721" i="7" s="1"/>
  <c r="L2722" i="7"/>
  <c r="M2722" i="7" s="1"/>
  <c r="L2723" i="7"/>
  <c r="M2723" i="7" s="1"/>
  <c r="L2724" i="7"/>
  <c r="M2724" i="7" s="1"/>
  <c r="L2725" i="7"/>
  <c r="M2725" i="7" s="1"/>
  <c r="L2726" i="7"/>
  <c r="M2726" i="7" s="1"/>
  <c r="L2727" i="7"/>
  <c r="M2727" i="7" s="1"/>
  <c r="L2728" i="7"/>
  <c r="M2728" i="7" s="1"/>
  <c r="L2729" i="7"/>
  <c r="M2729" i="7" s="1"/>
  <c r="L2730" i="7"/>
  <c r="M2730" i="7" s="1"/>
  <c r="L2731" i="7"/>
  <c r="M2731" i="7" s="1"/>
  <c r="L2732" i="7"/>
  <c r="M2732" i="7" s="1"/>
  <c r="L2733" i="7"/>
  <c r="M2733" i="7" s="1"/>
  <c r="L2734" i="7"/>
  <c r="M2734" i="7" s="1"/>
  <c r="L2735" i="7"/>
  <c r="M2735" i="7" s="1"/>
  <c r="L2736" i="7"/>
  <c r="M2736" i="7" s="1"/>
  <c r="L2737" i="7"/>
  <c r="M2737" i="7" s="1"/>
  <c r="L2738" i="7"/>
  <c r="M2738" i="7" s="1"/>
  <c r="L2739" i="7"/>
  <c r="M2739" i="7" s="1"/>
  <c r="L2740" i="7"/>
  <c r="M2740" i="7" s="1"/>
  <c r="L2741" i="7"/>
  <c r="M2741" i="7" s="1"/>
  <c r="L2742" i="7"/>
  <c r="M2742" i="7" s="1"/>
  <c r="L2743" i="7"/>
  <c r="M2743" i="7" s="1"/>
  <c r="L2744" i="7"/>
  <c r="M2744" i="7" s="1"/>
  <c r="L2745" i="7"/>
  <c r="M2745" i="7" s="1"/>
  <c r="L2746" i="7"/>
  <c r="M2746" i="7" s="1"/>
  <c r="L2747" i="7"/>
  <c r="M2747" i="7" s="1"/>
  <c r="L2748" i="7"/>
  <c r="M2748" i="7" s="1"/>
  <c r="L2749" i="7"/>
  <c r="M2749" i="7" s="1"/>
  <c r="L2750" i="7"/>
  <c r="M2750" i="7" s="1"/>
  <c r="L2751" i="7"/>
  <c r="M2751" i="7" s="1"/>
  <c r="L2752" i="7"/>
  <c r="M2752" i="7" s="1"/>
  <c r="L2753" i="7"/>
  <c r="M2753" i="7" s="1"/>
  <c r="L2754" i="7"/>
  <c r="M2754" i="7" s="1"/>
  <c r="L2755" i="7"/>
  <c r="M2755" i="7" s="1"/>
  <c r="L2756" i="7"/>
  <c r="M2756" i="7" s="1"/>
  <c r="L2757" i="7"/>
  <c r="M2757" i="7" s="1"/>
  <c r="L2758" i="7"/>
  <c r="M2758" i="7" s="1"/>
  <c r="L2759" i="7"/>
  <c r="M2759" i="7" s="1"/>
  <c r="L2760" i="7"/>
  <c r="M2760" i="7" s="1"/>
  <c r="L2761" i="7"/>
  <c r="M2761" i="7" s="1"/>
  <c r="L2762" i="7"/>
  <c r="M2762" i="7" s="1"/>
  <c r="L2763" i="7"/>
  <c r="M2763" i="7" s="1"/>
  <c r="L2764" i="7"/>
  <c r="M2764" i="7" s="1"/>
  <c r="L2765" i="7"/>
  <c r="M2765" i="7" s="1"/>
  <c r="L2766" i="7"/>
  <c r="M2766" i="7" s="1"/>
  <c r="L2767" i="7"/>
  <c r="M2767" i="7" s="1"/>
  <c r="L2768" i="7"/>
  <c r="M2768" i="7" s="1"/>
  <c r="L2769" i="7"/>
  <c r="M2769" i="7" s="1"/>
  <c r="L2770" i="7"/>
  <c r="M2770" i="7" s="1"/>
  <c r="L2771" i="7"/>
  <c r="M2771" i="7" s="1"/>
  <c r="O2771" i="7" s="1"/>
  <c r="L2772" i="7"/>
  <c r="M2772" i="7" s="1"/>
  <c r="L2773" i="7"/>
  <c r="M2773" i="7" s="1"/>
  <c r="L2774" i="7"/>
  <c r="M2774" i="7" s="1"/>
  <c r="L2775" i="7"/>
  <c r="M2775" i="7" s="1"/>
  <c r="L2776" i="7"/>
  <c r="M2776" i="7" s="1"/>
  <c r="L2777" i="7"/>
  <c r="M2777" i="7" s="1"/>
  <c r="L2778" i="7"/>
  <c r="M2778" i="7" s="1"/>
  <c r="L2779" i="7"/>
  <c r="M2779" i="7" s="1"/>
  <c r="L2780" i="7"/>
  <c r="M2780" i="7" s="1"/>
  <c r="L2781" i="7"/>
  <c r="M2781" i="7" s="1"/>
  <c r="L2782" i="7"/>
  <c r="M2782" i="7" s="1"/>
  <c r="L2783" i="7"/>
  <c r="M2783" i="7" s="1"/>
  <c r="L2784" i="7"/>
  <c r="M2784" i="7" s="1"/>
  <c r="L2785" i="7"/>
  <c r="M2785" i="7" s="1"/>
  <c r="L2786" i="7"/>
  <c r="M2786" i="7" s="1"/>
  <c r="L2787" i="7"/>
  <c r="M2787" i="7" s="1"/>
  <c r="L2788" i="7"/>
  <c r="M2788" i="7" s="1"/>
  <c r="L2789" i="7"/>
  <c r="M2789" i="7" s="1"/>
  <c r="L2790" i="7"/>
  <c r="M2790" i="7" s="1"/>
  <c r="L2791" i="7"/>
  <c r="M2791" i="7" s="1"/>
  <c r="L2792" i="7"/>
  <c r="M2792" i="7" s="1"/>
  <c r="L2793" i="7"/>
  <c r="M2793" i="7" s="1"/>
  <c r="L2794" i="7"/>
  <c r="M2794" i="7" s="1"/>
  <c r="L2795" i="7"/>
  <c r="M2795" i="7" s="1"/>
  <c r="L2796" i="7"/>
  <c r="M2796" i="7" s="1"/>
  <c r="L2797" i="7"/>
  <c r="M2797" i="7" s="1"/>
  <c r="L2798" i="7"/>
  <c r="M2798" i="7" s="1"/>
  <c r="L2799" i="7"/>
  <c r="M2799" i="7" s="1"/>
  <c r="L2800" i="7"/>
  <c r="M2800" i="7" s="1"/>
  <c r="L2801" i="7"/>
  <c r="M2801" i="7" s="1"/>
  <c r="L2802" i="7"/>
  <c r="M2802" i="7" s="1"/>
  <c r="L2803" i="7"/>
  <c r="M2803" i="7" s="1"/>
  <c r="L2804" i="7"/>
  <c r="M2804" i="7" s="1"/>
  <c r="L2805" i="7"/>
  <c r="M2805" i="7" s="1"/>
  <c r="L2806" i="7"/>
  <c r="M2806" i="7" s="1"/>
  <c r="L2807" i="7"/>
  <c r="M2807" i="7" s="1"/>
  <c r="L2808" i="7"/>
  <c r="M2808" i="7" s="1"/>
  <c r="L2809" i="7"/>
  <c r="M2809" i="7" s="1"/>
  <c r="L2810" i="7"/>
  <c r="M2810" i="7" s="1"/>
  <c r="L2811" i="7"/>
  <c r="M2811" i="7" s="1"/>
  <c r="L2812" i="7"/>
  <c r="M2812" i="7" s="1"/>
  <c r="L2813" i="7"/>
  <c r="M2813" i="7" s="1"/>
  <c r="L2814" i="7"/>
  <c r="M2814" i="7" s="1"/>
  <c r="L2815" i="7"/>
  <c r="M2815" i="7" s="1"/>
  <c r="L2816" i="7"/>
  <c r="M2816" i="7" s="1"/>
  <c r="L2817" i="7"/>
  <c r="M2817" i="7" s="1"/>
  <c r="L2818" i="7"/>
  <c r="M2818" i="7" s="1"/>
  <c r="L2819" i="7"/>
  <c r="M2819" i="7" s="1"/>
  <c r="L2820" i="7"/>
  <c r="M2820" i="7" s="1"/>
  <c r="L2821" i="7"/>
  <c r="M2821" i="7" s="1"/>
  <c r="L2822" i="7"/>
  <c r="M2822" i="7" s="1"/>
  <c r="L2823" i="7"/>
  <c r="M2823" i="7" s="1"/>
  <c r="L2824" i="7"/>
  <c r="M2824" i="7" s="1"/>
  <c r="L2825" i="7"/>
  <c r="M2825" i="7" s="1"/>
  <c r="L2826" i="7"/>
  <c r="M2826" i="7" s="1"/>
  <c r="L2827" i="7"/>
  <c r="M2827" i="7" s="1"/>
  <c r="L2828" i="7"/>
  <c r="M2828" i="7" s="1"/>
  <c r="L2829" i="7"/>
  <c r="M2829" i="7" s="1"/>
  <c r="L2830" i="7"/>
  <c r="M2830" i="7" s="1"/>
  <c r="L2831" i="7"/>
  <c r="M2831" i="7" s="1"/>
  <c r="L2832" i="7"/>
  <c r="M2832" i="7" s="1"/>
  <c r="L2833" i="7"/>
  <c r="M2833" i="7" s="1"/>
  <c r="L2834" i="7"/>
  <c r="M2834" i="7" s="1"/>
  <c r="L2835" i="7"/>
  <c r="M2835" i="7" s="1"/>
  <c r="L2836" i="7"/>
  <c r="M2836" i="7" s="1"/>
  <c r="L2837" i="7"/>
  <c r="M2837" i="7" s="1"/>
  <c r="L2838" i="7"/>
  <c r="M2838" i="7" s="1"/>
  <c r="L2839" i="7"/>
  <c r="M2839" i="7" s="1"/>
  <c r="L2840" i="7"/>
  <c r="M2840" i="7" s="1"/>
  <c r="L2841" i="7"/>
  <c r="M2841" i="7" s="1"/>
  <c r="L2842" i="7"/>
  <c r="M2842" i="7" s="1"/>
  <c r="L2843" i="7"/>
  <c r="M2843" i="7" s="1"/>
  <c r="L2844" i="7"/>
  <c r="M2844" i="7" s="1"/>
  <c r="L2845" i="7"/>
  <c r="M2845" i="7" s="1"/>
  <c r="L2846" i="7"/>
  <c r="M2846" i="7" s="1"/>
  <c r="L2847" i="7"/>
  <c r="M2847" i="7" s="1"/>
  <c r="L2848" i="7"/>
  <c r="M2848" i="7" s="1"/>
  <c r="L2849" i="7"/>
  <c r="M2849" i="7" s="1"/>
  <c r="L2850" i="7"/>
  <c r="M2850" i="7" s="1"/>
  <c r="L2851" i="7"/>
  <c r="M2851" i="7" s="1"/>
  <c r="L2852" i="7"/>
  <c r="M2852" i="7" s="1"/>
  <c r="L2853" i="7"/>
  <c r="M2853" i="7" s="1"/>
  <c r="L2854" i="7"/>
  <c r="M2854" i="7" s="1"/>
  <c r="L2855" i="7"/>
  <c r="M2855" i="7" s="1"/>
  <c r="L2856" i="7"/>
  <c r="M2856" i="7" s="1"/>
  <c r="L2857" i="7"/>
  <c r="M2857" i="7" s="1"/>
  <c r="L2858" i="7"/>
  <c r="M2858" i="7" s="1"/>
  <c r="L2859" i="7"/>
  <c r="M2859" i="7" s="1"/>
  <c r="L2860" i="7"/>
  <c r="M2860" i="7" s="1"/>
  <c r="L2861" i="7"/>
  <c r="M2861" i="7" s="1"/>
  <c r="L2862" i="7"/>
  <c r="M2862" i="7" s="1"/>
  <c r="L2863" i="7"/>
  <c r="M2863" i="7" s="1"/>
  <c r="L2864" i="7"/>
  <c r="M2864" i="7" s="1"/>
  <c r="L2865" i="7"/>
  <c r="M2865" i="7" s="1"/>
  <c r="L2866" i="7"/>
  <c r="M2866" i="7" s="1"/>
  <c r="L2867" i="7"/>
  <c r="M2867" i="7" s="1"/>
  <c r="L2868" i="7"/>
  <c r="M2868" i="7" s="1"/>
  <c r="L2869" i="7"/>
  <c r="M2869" i="7" s="1"/>
  <c r="L2870" i="7"/>
  <c r="M2870" i="7" s="1"/>
  <c r="L2871" i="7"/>
  <c r="M2871" i="7" s="1"/>
  <c r="L2872" i="7"/>
  <c r="M2872" i="7" s="1"/>
  <c r="L2873" i="7"/>
  <c r="M2873" i="7" s="1"/>
  <c r="L2874" i="7"/>
  <c r="M2874" i="7" s="1"/>
  <c r="L2875" i="7"/>
  <c r="M2875" i="7" s="1"/>
  <c r="L2876" i="7"/>
  <c r="M2876" i="7" s="1"/>
  <c r="L2877" i="7"/>
  <c r="M2877" i="7" s="1"/>
  <c r="L2878" i="7"/>
  <c r="M2878" i="7" s="1"/>
  <c r="L2879" i="7"/>
  <c r="M2879" i="7" s="1"/>
  <c r="L2880" i="7"/>
  <c r="M2880" i="7" s="1"/>
  <c r="L2881" i="7"/>
  <c r="M2881" i="7" s="1"/>
  <c r="L2882" i="7"/>
  <c r="M2882" i="7" s="1"/>
  <c r="L2883" i="7"/>
  <c r="M2883" i="7" s="1"/>
  <c r="L2884" i="7"/>
  <c r="M2884" i="7" s="1"/>
  <c r="L2885" i="7"/>
  <c r="M2885" i="7" s="1"/>
  <c r="L2886" i="7"/>
  <c r="M2886" i="7" s="1"/>
  <c r="L2887" i="7"/>
  <c r="M2887" i="7" s="1"/>
  <c r="L2888" i="7"/>
  <c r="M2888" i="7" s="1"/>
  <c r="L2889" i="7"/>
  <c r="M2889" i="7" s="1"/>
  <c r="L2890" i="7"/>
  <c r="M2890" i="7" s="1"/>
  <c r="L2891" i="7"/>
  <c r="M2891" i="7" s="1"/>
  <c r="L2892" i="7"/>
  <c r="M2892" i="7" s="1"/>
  <c r="L2893" i="7"/>
  <c r="M2893" i="7" s="1"/>
  <c r="L2894" i="7"/>
  <c r="M2894" i="7" s="1"/>
  <c r="L2895" i="7"/>
  <c r="M2895" i="7" s="1"/>
  <c r="L2896" i="7"/>
  <c r="M2896" i="7" s="1"/>
  <c r="L2897" i="7"/>
  <c r="M2897" i="7" s="1"/>
  <c r="L2898" i="7"/>
  <c r="M2898" i="7" s="1"/>
  <c r="L2899" i="7"/>
  <c r="M2899" i="7" s="1"/>
  <c r="L2900" i="7"/>
  <c r="M2900" i="7" s="1"/>
  <c r="L2901" i="7"/>
  <c r="M2901" i="7" s="1"/>
  <c r="L2902" i="7"/>
  <c r="M2902" i="7" s="1"/>
  <c r="L2903" i="7"/>
  <c r="M2903" i="7" s="1"/>
  <c r="L2904" i="7"/>
  <c r="M2904" i="7" s="1"/>
  <c r="L2905" i="7"/>
  <c r="M2905" i="7" s="1"/>
  <c r="L2906" i="7"/>
  <c r="M2906" i="7" s="1"/>
  <c r="L2907" i="7"/>
  <c r="M2907" i="7" s="1"/>
  <c r="L2908" i="7"/>
  <c r="M2908" i="7" s="1"/>
  <c r="L2909" i="7"/>
  <c r="M2909" i="7" s="1"/>
  <c r="L2910" i="7"/>
  <c r="M2910" i="7" s="1"/>
  <c r="L2911" i="7"/>
  <c r="M2911" i="7" s="1"/>
  <c r="L2912" i="7"/>
  <c r="M2912" i="7" s="1"/>
  <c r="L2913" i="7"/>
  <c r="M2913" i="7" s="1"/>
  <c r="L2914" i="7"/>
  <c r="M2914" i="7" s="1"/>
  <c r="L2915" i="7"/>
  <c r="M2915" i="7" s="1"/>
  <c r="L2916" i="7"/>
  <c r="M2916" i="7" s="1"/>
  <c r="L2917" i="7"/>
  <c r="M2917" i="7" s="1"/>
  <c r="L2918" i="7"/>
  <c r="M2918" i="7" s="1"/>
  <c r="L2919" i="7"/>
  <c r="M2919" i="7" s="1"/>
  <c r="L2920" i="7"/>
  <c r="M2920" i="7" s="1"/>
  <c r="L2921" i="7"/>
  <c r="M2921" i="7" s="1"/>
  <c r="L2922" i="7"/>
  <c r="M2922" i="7" s="1"/>
  <c r="L2923" i="7"/>
  <c r="M2923" i="7" s="1"/>
  <c r="L2924" i="7"/>
  <c r="M2924" i="7" s="1"/>
  <c r="L2925" i="7"/>
  <c r="M2925" i="7" s="1"/>
  <c r="L2926" i="7"/>
  <c r="M2926" i="7" s="1"/>
  <c r="L2927" i="7"/>
  <c r="M2927" i="7" s="1"/>
  <c r="L2928" i="7"/>
  <c r="M2928" i="7" s="1"/>
  <c r="L2929" i="7"/>
  <c r="M2929" i="7" s="1"/>
  <c r="L2930" i="7"/>
  <c r="M2930" i="7" s="1"/>
  <c r="L2931" i="7"/>
  <c r="M2931" i="7" s="1"/>
  <c r="L2932" i="7"/>
  <c r="M2932" i="7" s="1"/>
  <c r="L2933" i="7"/>
  <c r="M2933" i="7" s="1"/>
  <c r="L2934" i="7"/>
  <c r="M2934" i="7" s="1"/>
  <c r="L2935" i="7"/>
  <c r="M2935" i="7" s="1"/>
  <c r="L2936" i="7"/>
  <c r="M2936" i="7" s="1"/>
  <c r="L2937" i="7"/>
  <c r="M2937" i="7" s="1"/>
  <c r="L2938" i="7"/>
  <c r="M2938" i="7" s="1"/>
  <c r="L2939" i="7"/>
  <c r="M2939" i="7" s="1"/>
  <c r="L2940" i="7"/>
  <c r="M2940" i="7" s="1"/>
  <c r="L2941" i="7"/>
  <c r="M2941" i="7" s="1"/>
  <c r="L2942" i="7"/>
  <c r="M2942" i="7" s="1"/>
  <c r="L2943" i="7"/>
  <c r="M2943" i="7" s="1"/>
  <c r="L2944" i="7"/>
  <c r="M2944" i="7" s="1"/>
  <c r="L2945" i="7"/>
  <c r="M2945" i="7" s="1"/>
  <c r="L2946" i="7"/>
  <c r="M2946" i="7" s="1"/>
  <c r="L2947" i="7"/>
  <c r="M2947" i="7" s="1"/>
  <c r="L2948" i="7"/>
  <c r="M2948" i="7" s="1"/>
  <c r="L2949" i="7"/>
  <c r="M2949" i="7" s="1"/>
  <c r="L2950" i="7"/>
  <c r="M2950" i="7" s="1"/>
  <c r="L2951" i="7"/>
  <c r="M2951" i="7" s="1"/>
  <c r="L2952" i="7"/>
  <c r="M2952" i="7" s="1"/>
  <c r="L2953" i="7"/>
  <c r="M2953" i="7" s="1"/>
  <c r="L2954" i="7"/>
  <c r="M2954" i="7" s="1"/>
  <c r="L2955" i="7"/>
  <c r="M2955" i="7" s="1"/>
  <c r="L2956" i="7"/>
  <c r="M2956" i="7" s="1"/>
  <c r="L2957" i="7"/>
  <c r="M2957" i="7" s="1"/>
  <c r="L2958" i="7"/>
  <c r="M2958" i="7" s="1"/>
  <c r="L2959" i="7"/>
  <c r="M2959" i="7" s="1"/>
  <c r="L2960" i="7"/>
  <c r="M2960" i="7" s="1"/>
  <c r="L2961" i="7"/>
  <c r="M2961" i="7" s="1"/>
  <c r="L2962" i="7"/>
  <c r="M2962" i="7" s="1"/>
  <c r="L2963" i="7"/>
  <c r="M2963" i="7" s="1"/>
  <c r="L2964" i="7"/>
  <c r="M2964" i="7" s="1"/>
  <c r="L2965" i="7"/>
  <c r="M2965" i="7" s="1"/>
  <c r="L2966" i="7"/>
  <c r="M2966" i="7" s="1"/>
  <c r="L2967" i="7"/>
  <c r="M2967" i="7" s="1"/>
  <c r="L2968" i="7"/>
  <c r="M2968" i="7" s="1"/>
  <c r="L2969" i="7"/>
  <c r="M2969" i="7" s="1"/>
  <c r="L2970" i="7"/>
  <c r="M2970" i="7" s="1"/>
  <c r="L2971" i="7"/>
  <c r="M2971" i="7" s="1"/>
  <c r="L2972" i="7"/>
  <c r="M2972" i="7" s="1"/>
  <c r="L2973" i="7"/>
  <c r="M2973" i="7" s="1"/>
  <c r="L2974" i="7"/>
  <c r="M2974" i="7" s="1"/>
  <c r="L2975" i="7"/>
  <c r="M2975" i="7" s="1"/>
  <c r="L2976" i="7"/>
  <c r="M2976" i="7" s="1"/>
  <c r="L2977" i="7"/>
  <c r="M2977" i="7" s="1"/>
  <c r="L2978" i="7"/>
  <c r="M2978" i="7" s="1"/>
  <c r="L2979" i="7"/>
  <c r="M2979" i="7" s="1"/>
  <c r="L2980" i="7"/>
  <c r="M2980" i="7" s="1"/>
  <c r="L2981" i="7"/>
  <c r="M2981" i="7" s="1"/>
  <c r="L2982" i="7"/>
  <c r="M2982" i="7" s="1"/>
  <c r="L2983" i="7"/>
  <c r="M2983" i="7" s="1"/>
  <c r="L2984" i="7"/>
  <c r="M2984" i="7" s="1"/>
  <c r="L2985" i="7"/>
  <c r="M2985" i="7" s="1"/>
  <c r="L2986" i="7"/>
  <c r="M2986" i="7" s="1"/>
  <c r="L2987" i="7"/>
  <c r="M2987" i="7" s="1"/>
  <c r="L2988" i="7"/>
  <c r="M2988" i="7" s="1"/>
  <c r="L2989" i="7"/>
  <c r="M2989" i="7" s="1"/>
  <c r="L2990" i="7"/>
  <c r="M2990" i="7" s="1"/>
  <c r="L2991" i="7"/>
  <c r="M2991" i="7" s="1"/>
  <c r="L2992" i="7"/>
  <c r="M2992" i="7" s="1"/>
  <c r="L2993" i="7"/>
  <c r="M2993" i="7" s="1"/>
  <c r="L2994" i="7"/>
  <c r="M2994" i="7" s="1"/>
  <c r="L2995" i="7"/>
  <c r="M2995" i="7" s="1"/>
  <c r="L2996" i="7"/>
  <c r="M2996" i="7" s="1"/>
  <c r="L2997" i="7"/>
  <c r="M2997" i="7" s="1"/>
  <c r="L2998" i="7"/>
  <c r="M2998" i="7" s="1"/>
  <c r="L2999" i="7"/>
  <c r="M2999" i="7" s="1"/>
  <c r="L3000" i="7"/>
  <c r="M3000" i="7" s="1"/>
  <c r="L3001" i="7"/>
  <c r="M3001" i="7" s="1"/>
  <c r="L3002" i="7"/>
  <c r="M3002" i="7" s="1"/>
  <c r="L3003" i="7"/>
  <c r="M3003" i="7" s="1"/>
  <c r="L3004" i="7"/>
  <c r="M3004" i="7" s="1"/>
  <c r="L3005" i="7"/>
  <c r="M3005" i="7" s="1"/>
  <c r="L3006" i="7"/>
  <c r="M3006" i="7" s="1"/>
  <c r="L3007" i="7"/>
  <c r="M3007" i="7" s="1"/>
  <c r="L3008" i="7"/>
  <c r="M3008" i="7" s="1"/>
  <c r="L3009" i="7"/>
  <c r="M3009" i="7" s="1"/>
  <c r="L3010" i="7"/>
  <c r="M3010" i="7" s="1"/>
  <c r="L3011" i="7"/>
  <c r="M3011" i="7" s="1"/>
  <c r="L3012" i="7"/>
  <c r="M3012" i="7" s="1"/>
  <c r="L3013" i="7"/>
  <c r="M3013" i="7" s="1"/>
  <c r="L3014" i="7"/>
  <c r="M3014" i="7" s="1"/>
  <c r="L3015" i="7"/>
  <c r="M3015" i="7" s="1"/>
  <c r="L3016" i="7"/>
  <c r="M3016" i="7" s="1"/>
  <c r="L3017" i="7"/>
  <c r="M3017" i="7" s="1"/>
  <c r="L3018" i="7"/>
  <c r="M3018" i="7" s="1"/>
  <c r="L3019" i="7"/>
  <c r="M3019" i="7" s="1"/>
  <c r="L3020" i="7"/>
  <c r="M3020" i="7" s="1"/>
  <c r="L3021" i="7"/>
  <c r="M3021" i="7" s="1"/>
  <c r="L3022" i="7"/>
  <c r="M3022" i="7" s="1"/>
  <c r="L3023" i="7"/>
  <c r="M3023" i="7" s="1"/>
  <c r="L3024" i="7"/>
  <c r="M3024" i="7" s="1"/>
  <c r="L3025" i="7"/>
  <c r="M3025" i="7" s="1"/>
  <c r="L3026" i="7"/>
  <c r="M3026" i="7" s="1"/>
  <c r="L3027" i="7"/>
  <c r="M3027" i="7" s="1"/>
  <c r="O3027" i="7" s="1"/>
  <c r="L3028" i="7"/>
  <c r="M3028" i="7" s="1"/>
  <c r="L3029" i="7"/>
  <c r="M3029" i="7" s="1"/>
  <c r="L3030" i="7"/>
  <c r="M3030" i="7" s="1"/>
  <c r="L3031" i="7"/>
  <c r="M3031" i="7" s="1"/>
  <c r="L3032" i="7"/>
  <c r="M3032" i="7" s="1"/>
  <c r="L3033" i="7"/>
  <c r="M3033" i="7" s="1"/>
  <c r="L3034" i="7"/>
  <c r="M3034" i="7" s="1"/>
  <c r="L3035" i="7"/>
  <c r="M3035" i="7" s="1"/>
  <c r="L3036" i="7"/>
  <c r="M3036" i="7" s="1"/>
  <c r="L3037" i="7"/>
  <c r="M3037" i="7" s="1"/>
  <c r="L3038" i="7"/>
  <c r="M3038" i="7" s="1"/>
  <c r="L3039" i="7"/>
  <c r="M3039" i="7" s="1"/>
  <c r="L3040" i="7"/>
  <c r="M3040" i="7" s="1"/>
  <c r="L3041" i="7"/>
  <c r="M3041" i="7" s="1"/>
  <c r="L3042" i="7"/>
  <c r="M3042" i="7" s="1"/>
  <c r="L3043" i="7"/>
  <c r="M3043" i="7" s="1"/>
  <c r="L3044" i="7"/>
  <c r="M3044" i="7" s="1"/>
  <c r="L3045" i="7"/>
  <c r="M3045" i="7" s="1"/>
  <c r="L3046" i="7"/>
  <c r="M3046" i="7" s="1"/>
  <c r="L3047" i="7"/>
  <c r="M3047" i="7" s="1"/>
  <c r="L3048" i="7"/>
  <c r="M3048" i="7" s="1"/>
  <c r="L3049" i="7"/>
  <c r="M3049" i="7" s="1"/>
  <c r="L3050" i="7"/>
  <c r="M3050" i="7" s="1"/>
  <c r="L3051" i="7"/>
  <c r="M3051" i="7" s="1"/>
  <c r="L3052" i="7"/>
  <c r="M3052" i="7" s="1"/>
  <c r="L3053" i="7"/>
  <c r="M3053" i="7" s="1"/>
  <c r="L3054" i="7"/>
  <c r="M3054" i="7" s="1"/>
  <c r="L3055" i="7"/>
  <c r="M3055" i="7" s="1"/>
  <c r="L3056" i="7"/>
  <c r="M3056" i="7" s="1"/>
  <c r="L3057" i="7"/>
  <c r="M3057" i="7" s="1"/>
  <c r="L3058" i="7"/>
  <c r="M3058" i="7" s="1"/>
  <c r="L3059" i="7"/>
  <c r="M3059" i="7" s="1"/>
  <c r="L3060" i="7"/>
  <c r="M3060" i="7" s="1"/>
  <c r="L3061" i="7"/>
  <c r="M3061" i="7" s="1"/>
  <c r="L3062" i="7"/>
  <c r="M3062" i="7" s="1"/>
  <c r="L3063" i="7"/>
  <c r="M3063" i="7" s="1"/>
  <c r="L3064" i="7"/>
  <c r="M3064" i="7" s="1"/>
  <c r="L3065" i="7"/>
  <c r="M3065" i="7" s="1"/>
  <c r="L3066" i="7"/>
  <c r="M3066" i="7" s="1"/>
  <c r="L3067" i="7"/>
  <c r="M3067" i="7" s="1"/>
  <c r="L3068" i="7"/>
  <c r="M3068" i="7" s="1"/>
  <c r="L3069" i="7"/>
  <c r="M3069" i="7" s="1"/>
  <c r="L3070" i="7"/>
  <c r="M3070" i="7" s="1"/>
  <c r="L3071" i="7"/>
  <c r="M3071" i="7" s="1"/>
  <c r="L3072" i="7"/>
  <c r="M3072" i="7" s="1"/>
  <c r="L3073" i="7"/>
  <c r="M3073" i="7" s="1"/>
  <c r="L3074" i="7"/>
  <c r="M3074" i="7" s="1"/>
  <c r="L3075" i="7"/>
  <c r="M3075" i="7" s="1"/>
  <c r="L3076" i="7"/>
  <c r="M3076" i="7" s="1"/>
  <c r="L3077" i="7"/>
  <c r="M3077" i="7" s="1"/>
  <c r="L3078" i="7"/>
  <c r="M3078" i="7" s="1"/>
  <c r="L3079" i="7"/>
  <c r="M3079" i="7" s="1"/>
  <c r="L3080" i="7"/>
  <c r="M3080" i="7" s="1"/>
  <c r="L3081" i="7"/>
  <c r="M3081" i="7" s="1"/>
  <c r="L3082" i="7"/>
  <c r="M3082" i="7" s="1"/>
  <c r="L3083" i="7"/>
  <c r="M3083" i="7" s="1"/>
  <c r="L3084" i="7"/>
  <c r="M3084" i="7" s="1"/>
  <c r="L3085" i="7"/>
  <c r="M3085" i="7" s="1"/>
  <c r="L3086" i="7"/>
  <c r="M3086" i="7" s="1"/>
  <c r="L3087" i="7"/>
  <c r="M3087" i="7" s="1"/>
  <c r="L3088" i="7"/>
  <c r="M3088" i="7" s="1"/>
  <c r="L3089" i="7"/>
  <c r="M3089" i="7" s="1"/>
  <c r="L3090" i="7"/>
  <c r="M3090" i="7" s="1"/>
  <c r="L3091" i="7"/>
  <c r="M3091" i="7" s="1"/>
  <c r="L3092" i="7"/>
  <c r="M3092" i="7" s="1"/>
  <c r="L3093" i="7"/>
  <c r="M3093" i="7" s="1"/>
  <c r="L3094" i="7"/>
  <c r="M3094" i="7" s="1"/>
  <c r="L3095" i="7"/>
  <c r="M3095" i="7" s="1"/>
  <c r="L3096" i="7"/>
  <c r="M3096" i="7" s="1"/>
  <c r="L3097" i="7"/>
  <c r="M3097" i="7" s="1"/>
  <c r="L3098" i="7"/>
  <c r="M3098" i="7" s="1"/>
  <c r="L3099" i="7"/>
  <c r="M3099" i="7" s="1"/>
  <c r="L3100" i="7"/>
  <c r="M3100" i="7" s="1"/>
  <c r="L3101" i="7"/>
  <c r="M3101" i="7" s="1"/>
  <c r="L3102" i="7"/>
  <c r="M3102" i="7" s="1"/>
  <c r="L3103" i="7"/>
  <c r="M3103" i="7" s="1"/>
  <c r="L3104" i="7"/>
  <c r="M3104" i="7" s="1"/>
  <c r="L3105" i="7"/>
  <c r="M3105" i="7" s="1"/>
  <c r="L3106" i="7"/>
  <c r="M3106" i="7" s="1"/>
  <c r="L3107" i="7"/>
  <c r="M3107" i="7" s="1"/>
  <c r="L3108" i="7"/>
  <c r="M3108" i="7" s="1"/>
  <c r="L3109" i="7"/>
  <c r="M3109" i="7" s="1"/>
  <c r="L3110" i="7"/>
  <c r="M3110" i="7" s="1"/>
  <c r="L3111" i="7"/>
  <c r="M3111" i="7" s="1"/>
  <c r="L3112" i="7"/>
  <c r="M3112" i="7" s="1"/>
  <c r="L3113" i="7"/>
  <c r="M3113" i="7" s="1"/>
  <c r="L3114" i="7"/>
  <c r="M3114" i="7" s="1"/>
  <c r="L3115" i="7"/>
  <c r="M3115" i="7" s="1"/>
  <c r="L3116" i="7"/>
  <c r="M3116" i="7" s="1"/>
  <c r="L3117" i="7"/>
  <c r="M3117" i="7" s="1"/>
  <c r="L3118" i="7"/>
  <c r="M3118" i="7" s="1"/>
  <c r="L3119" i="7"/>
  <c r="M3119" i="7" s="1"/>
  <c r="L3120" i="7"/>
  <c r="M3120" i="7" s="1"/>
  <c r="L3121" i="7"/>
  <c r="M3121" i="7" s="1"/>
  <c r="L3122" i="7"/>
  <c r="M3122" i="7" s="1"/>
  <c r="L3123" i="7"/>
  <c r="M3123" i="7" s="1"/>
  <c r="L3124" i="7"/>
  <c r="M3124" i="7" s="1"/>
  <c r="L3125" i="7"/>
  <c r="M3125" i="7" s="1"/>
  <c r="L3126" i="7"/>
  <c r="M3126" i="7" s="1"/>
  <c r="L3127" i="7"/>
  <c r="M3127" i="7" s="1"/>
  <c r="L3128" i="7"/>
  <c r="M3128" i="7" s="1"/>
  <c r="L3129" i="7"/>
  <c r="M3129" i="7" s="1"/>
  <c r="L3130" i="7"/>
  <c r="M3130" i="7" s="1"/>
  <c r="L3131" i="7"/>
  <c r="M3131" i="7" s="1"/>
  <c r="L3132" i="7"/>
  <c r="M3132" i="7" s="1"/>
  <c r="L3133" i="7"/>
  <c r="M3133" i="7" s="1"/>
  <c r="L3134" i="7"/>
  <c r="M3134" i="7" s="1"/>
  <c r="L3135" i="7"/>
  <c r="M3135" i="7" s="1"/>
  <c r="L3136" i="7"/>
  <c r="M3136" i="7" s="1"/>
  <c r="L3137" i="7"/>
  <c r="M3137" i="7" s="1"/>
  <c r="L3138" i="7"/>
  <c r="M3138" i="7" s="1"/>
  <c r="L3139" i="7"/>
  <c r="M3139" i="7" s="1"/>
  <c r="L3140" i="7"/>
  <c r="M3140" i="7" s="1"/>
  <c r="L3141" i="7"/>
  <c r="M3141" i="7" s="1"/>
  <c r="L3142" i="7"/>
  <c r="M3142" i="7" s="1"/>
  <c r="L3143" i="7"/>
  <c r="M3143" i="7" s="1"/>
  <c r="L3144" i="7"/>
  <c r="M3144" i="7" s="1"/>
  <c r="L3145" i="7"/>
  <c r="M3145" i="7" s="1"/>
  <c r="L3146" i="7"/>
  <c r="M3146" i="7" s="1"/>
  <c r="L3147" i="7"/>
  <c r="M3147" i="7" s="1"/>
  <c r="L3148" i="7"/>
  <c r="M3148" i="7" s="1"/>
  <c r="L3149" i="7"/>
  <c r="M3149" i="7" s="1"/>
  <c r="L3150" i="7"/>
  <c r="M3150" i="7" s="1"/>
  <c r="L3151" i="7"/>
  <c r="M3151" i="7" s="1"/>
  <c r="L3152" i="7"/>
  <c r="M3152" i="7" s="1"/>
  <c r="L3153" i="7"/>
  <c r="M3153" i="7" s="1"/>
  <c r="L3154" i="7"/>
  <c r="M3154" i="7" s="1"/>
  <c r="L3155" i="7"/>
  <c r="M3155" i="7" s="1"/>
  <c r="L3156" i="7"/>
  <c r="M3156" i="7" s="1"/>
  <c r="L3157" i="7"/>
  <c r="M3157" i="7" s="1"/>
  <c r="L3158" i="7"/>
  <c r="M3158" i="7" s="1"/>
  <c r="L3159" i="7"/>
  <c r="M3159" i="7" s="1"/>
  <c r="L3160" i="7"/>
  <c r="M3160" i="7" s="1"/>
  <c r="L3161" i="7"/>
  <c r="M3161" i="7" s="1"/>
  <c r="L3162" i="7"/>
  <c r="M3162" i="7" s="1"/>
  <c r="L3163" i="7"/>
  <c r="M3163" i="7" s="1"/>
  <c r="L3164" i="7"/>
  <c r="M3164" i="7" s="1"/>
  <c r="L3165" i="7"/>
  <c r="M3165" i="7" s="1"/>
  <c r="L3166" i="7"/>
  <c r="M3166" i="7" s="1"/>
  <c r="L3167" i="7"/>
  <c r="M3167" i="7" s="1"/>
  <c r="L3168" i="7"/>
  <c r="M3168" i="7" s="1"/>
  <c r="L3169" i="7"/>
  <c r="M3169" i="7" s="1"/>
  <c r="L3170" i="7"/>
  <c r="M3170" i="7" s="1"/>
  <c r="L3171" i="7"/>
  <c r="M3171" i="7" s="1"/>
  <c r="L3172" i="7"/>
  <c r="M3172" i="7" s="1"/>
  <c r="L3173" i="7"/>
  <c r="M3173" i="7" s="1"/>
  <c r="L3174" i="7"/>
  <c r="M3174" i="7" s="1"/>
  <c r="L3175" i="7"/>
  <c r="M3175" i="7" s="1"/>
  <c r="O3175" i="7" s="1"/>
  <c r="L3176" i="7"/>
  <c r="M3176" i="7" s="1"/>
  <c r="L3177" i="7"/>
  <c r="M3177" i="7" s="1"/>
  <c r="L3178" i="7"/>
  <c r="M3178" i="7" s="1"/>
  <c r="L3179" i="7"/>
  <c r="M3179" i="7" s="1"/>
  <c r="L3180" i="7"/>
  <c r="M3180" i="7" s="1"/>
  <c r="L3181" i="7"/>
  <c r="M3181" i="7" s="1"/>
  <c r="L3182" i="7"/>
  <c r="M3182" i="7" s="1"/>
  <c r="L3183" i="7"/>
  <c r="M3183" i="7" s="1"/>
  <c r="L3184" i="7"/>
  <c r="M3184" i="7" s="1"/>
  <c r="L3185" i="7"/>
  <c r="M3185" i="7" s="1"/>
  <c r="L3186" i="7"/>
  <c r="M3186" i="7" s="1"/>
  <c r="L3187" i="7"/>
  <c r="M3187" i="7" s="1"/>
  <c r="L3188" i="7"/>
  <c r="M3188" i="7" s="1"/>
  <c r="L3189" i="7"/>
  <c r="M3189" i="7" s="1"/>
  <c r="L3190" i="7"/>
  <c r="M3190" i="7" s="1"/>
  <c r="L3191" i="7"/>
  <c r="M3191" i="7" s="1"/>
  <c r="L3192" i="7"/>
  <c r="M3192" i="7" s="1"/>
  <c r="L3193" i="7"/>
  <c r="M3193" i="7" s="1"/>
  <c r="L3194" i="7"/>
  <c r="M3194" i="7" s="1"/>
  <c r="L3195" i="7"/>
  <c r="M3195" i="7" s="1"/>
  <c r="L3196" i="7"/>
  <c r="M3196" i="7" s="1"/>
  <c r="L3197" i="7"/>
  <c r="M3197" i="7" s="1"/>
  <c r="L3198" i="7"/>
  <c r="M3198" i="7" s="1"/>
  <c r="L3199" i="7"/>
  <c r="M3199" i="7" s="1"/>
  <c r="L3200" i="7"/>
  <c r="M3200" i="7" s="1"/>
  <c r="L3201" i="7"/>
  <c r="M3201" i="7" s="1"/>
  <c r="L3202" i="7"/>
  <c r="M3202" i="7" s="1"/>
  <c r="L3203" i="7"/>
  <c r="M3203" i="7" s="1"/>
  <c r="L3204" i="7"/>
  <c r="M3204" i="7" s="1"/>
  <c r="L3205" i="7"/>
  <c r="M3205" i="7" s="1"/>
  <c r="L3206" i="7"/>
  <c r="M3206" i="7" s="1"/>
  <c r="L3207" i="7"/>
  <c r="M3207" i="7" s="1"/>
  <c r="L3208" i="7"/>
  <c r="M3208" i="7" s="1"/>
  <c r="L3209" i="7"/>
  <c r="M3209" i="7" s="1"/>
  <c r="L3210" i="7"/>
  <c r="M3210" i="7" s="1"/>
  <c r="L3211" i="7"/>
  <c r="M3211" i="7" s="1"/>
  <c r="L3212" i="7"/>
  <c r="M3212" i="7" s="1"/>
  <c r="L3213" i="7"/>
  <c r="M3213" i="7" s="1"/>
  <c r="L3214" i="7"/>
  <c r="M3214" i="7" s="1"/>
  <c r="L3215" i="7"/>
  <c r="M3215" i="7" s="1"/>
  <c r="L3216" i="7"/>
  <c r="M3216" i="7" s="1"/>
  <c r="L3217" i="7"/>
  <c r="M3217" i="7" s="1"/>
  <c r="L3218" i="7"/>
  <c r="M3218" i="7" s="1"/>
  <c r="L3219" i="7"/>
  <c r="M3219" i="7" s="1"/>
  <c r="L3220" i="7"/>
  <c r="M3220" i="7" s="1"/>
  <c r="L3221" i="7"/>
  <c r="M3221" i="7" s="1"/>
  <c r="L3222" i="7"/>
  <c r="M3222" i="7" s="1"/>
  <c r="L3223" i="7"/>
  <c r="M3223" i="7" s="1"/>
  <c r="L3224" i="7"/>
  <c r="M3224" i="7" s="1"/>
  <c r="L3225" i="7"/>
  <c r="M3225" i="7" s="1"/>
  <c r="L3226" i="7"/>
  <c r="M3226" i="7" s="1"/>
  <c r="L3227" i="7"/>
  <c r="M3227" i="7" s="1"/>
  <c r="L3228" i="7"/>
  <c r="M3228" i="7" s="1"/>
  <c r="L3229" i="7"/>
  <c r="M3229" i="7" s="1"/>
  <c r="L3230" i="7"/>
  <c r="M3230" i="7" s="1"/>
  <c r="L3231" i="7"/>
  <c r="M3231" i="7" s="1"/>
  <c r="L3232" i="7"/>
  <c r="M3232" i="7" s="1"/>
  <c r="L3233" i="7"/>
  <c r="M3233" i="7" s="1"/>
  <c r="L3234" i="7"/>
  <c r="M3234" i="7" s="1"/>
  <c r="L3235" i="7"/>
  <c r="M3235" i="7" s="1"/>
  <c r="L3236" i="7"/>
  <c r="M3236" i="7" s="1"/>
  <c r="L3237" i="7"/>
  <c r="M3237" i="7" s="1"/>
  <c r="L3238" i="7"/>
  <c r="M3238" i="7" s="1"/>
  <c r="L3239" i="7"/>
  <c r="M3239" i="7" s="1"/>
  <c r="L3240" i="7"/>
  <c r="M3240" i="7" s="1"/>
  <c r="L3241" i="7"/>
  <c r="M3241" i="7" s="1"/>
  <c r="L3242" i="7"/>
  <c r="M3242" i="7" s="1"/>
  <c r="L3243" i="7"/>
  <c r="M3243" i="7" s="1"/>
  <c r="L3244" i="7"/>
  <c r="M3244" i="7" s="1"/>
  <c r="L3245" i="7"/>
  <c r="M3245" i="7" s="1"/>
  <c r="L3246" i="7"/>
  <c r="M3246" i="7" s="1"/>
  <c r="L3247" i="7"/>
  <c r="M3247" i="7" s="1"/>
  <c r="L3248" i="7"/>
  <c r="M3248" i="7" s="1"/>
  <c r="L3249" i="7"/>
  <c r="M3249" i="7" s="1"/>
  <c r="L3250" i="7"/>
  <c r="M3250" i="7" s="1"/>
  <c r="L3251" i="7"/>
  <c r="M3251" i="7" s="1"/>
  <c r="L3252" i="7"/>
  <c r="M3252" i="7" s="1"/>
  <c r="L3253" i="7"/>
  <c r="M3253" i="7" s="1"/>
  <c r="L3254" i="7"/>
  <c r="M3254" i="7" s="1"/>
  <c r="L3255" i="7"/>
  <c r="M3255" i="7" s="1"/>
  <c r="L3256" i="7"/>
  <c r="M3256" i="7" s="1"/>
  <c r="L3257" i="7"/>
  <c r="M3257" i="7" s="1"/>
  <c r="L3258" i="7"/>
  <c r="M3258" i="7" s="1"/>
  <c r="L3259" i="7"/>
  <c r="M3259" i="7" s="1"/>
  <c r="L3260" i="7"/>
  <c r="M3260" i="7" s="1"/>
  <c r="L3261" i="7"/>
  <c r="M3261" i="7" s="1"/>
  <c r="L3262" i="7"/>
  <c r="M3262" i="7" s="1"/>
  <c r="L3263" i="7"/>
  <c r="M3263" i="7" s="1"/>
  <c r="L3264" i="7"/>
  <c r="M3264" i="7" s="1"/>
  <c r="L3265" i="7"/>
  <c r="M3265" i="7" s="1"/>
  <c r="L3266" i="7"/>
  <c r="M3266" i="7" s="1"/>
  <c r="L3267" i="7"/>
  <c r="M3267" i="7" s="1"/>
  <c r="L3268" i="7"/>
  <c r="M3268" i="7" s="1"/>
  <c r="L3269" i="7"/>
  <c r="M3269" i="7" s="1"/>
  <c r="L3270" i="7"/>
  <c r="M3270" i="7" s="1"/>
  <c r="L3271" i="7"/>
  <c r="M3271" i="7" s="1"/>
  <c r="L3272" i="7"/>
  <c r="M3272" i="7" s="1"/>
  <c r="L3273" i="7"/>
  <c r="M3273" i="7" s="1"/>
  <c r="L3274" i="7"/>
  <c r="M3274" i="7" s="1"/>
  <c r="L3275" i="7"/>
  <c r="M3275" i="7" s="1"/>
  <c r="L3276" i="7"/>
  <c r="M3276" i="7" s="1"/>
  <c r="L3277" i="7"/>
  <c r="M3277" i="7" s="1"/>
  <c r="L3278" i="7"/>
  <c r="M3278" i="7" s="1"/>
  <c r="L3279" i="7"/>
  <c r="M3279" i="7" s="1"/>
  <c r="L3280" i="7"/>
  <c r="M3280" i="7" s="1"/>
  <c r="L3281" i="7"/>
  <c r="M3281" i="7" s="1"/>
  <c r="L3282" i="7"/>
  <c r="M3282" i="7" s="1"/>
  <c r="L3283" i="7"/>
  <c r="M3283" i="7" s="1"/>
  <c r="L3284" i="7"/>
  <c r="M3284" i="7" s="1"/>
  <c r="L3285" i="7"/>
  <c r="M3285" i="7" s="1"/>
  <c r="L3286" i="7"/>
  <c r="M3286" i="7" s="1"/>
  <c r="L3287" i="7"/>
  <c r="M3287" i="7" s="1"/>
  <c r="L3288" i="7"/>
  <c r="M3288" i="7" s="1"/>
  <c r="L3289" i="7"/>
  <c r="M3289" i="7" s="1"/>
  <c r="L3290" i="7"/>
  <c r="M3290" i="7" s="1"/>
  <c r="L3291" i="7"/>
  <c r="M3291" i="7" s="1"/>
  <c r="L3292" i="7"/>
  <c r="M3292" i="7" s="1"/>
  <c r="L3293" i="7"/>
  <c r="M3293" i="7" s="1"/>
  <c r="L3294" i="7"/>
  <c r="M3294" i="7" s="1"/>
  <c r="L3295" i="7"/>
  <c r="M3295" i="7" s="1"/>
  <c r="L3296" i="7"/>
  <c r="M3296" i="7" s="1"/>
  <c r="L3297" i="7"/>
  <c r="M3297" i="7" s="1"/>
  <c r="L3298" i="7"/>
  <c r="M3298" i="7" s="1"/>
  <c r="L3299" i="7"/>
  <c r="M3299" i="7" s="1"/>
  <c r="L3300" i="7"/>
  <c r="M3300" i="7" s="1"/>
  <c r="L3301" i="7"/>
  <c r="M3301" i="7" s="1"/>
  <c r="L3302" i="7"/>
  <c r="M3302" i="7" s="1"/>
  <c r="L3303" i="7"/>
  <c r="M3303" i="7" s="1"/>
  <c r="O3303" i="7" s="1"/>
  <c r="L3304" i="7"/>
  <c r="M3304" i="7" s="1"/>
  <c r="L3305" i="7"/>
  <c r="M3305" i="7" s="1"/>
  <c r="L3306" i="7"/>
  <c r="M3306" i="7" s="1"/>
  <c r="L3307" i="7"/>
  <c r="M3307" i="7" s="1"/>
  <c r="L3308" i="7"/>
  <c r="M3308" i="7" s="1"/>
  <c r="L3309" i="7"/>
  <c r="M3309" i="7" s="1"/>
  <c r="L3310" i="7"/>
  <c r="M3310" i="7" s="1"/>
  <c r="L3311" i="7"/>
  <c r="M3311" i="7" s="1"/>
  <c r="L3312" i="7"/>
  <c r="M3312" i="7" s="1"/>
  <c r="L3313" i="7"/>
  <c r="M3313" i="7" s="1"/>
  <c r="L3314" i="7"/>
  <c r="M3314" i="7" s="1"/>
  <c r="L3315" i="7"/>
  <c r="M3315" i="7" s="1"/>
  <c r="L3316" i="7"/>
  <c r="M3316" i="7" s="1"/>
  <c r="L3317" i="7"/>
  <c r="M3317" i="7" s="1"/>
  <c r="L3318" i="7"/>
  <c r="M3318" i="7" s="1"/>
  <c r="L3319" i="7"/>
  <c r="M3319" i="7" s="1"/>
  <c r="L3320" i="7"/>
  <c r="M3320" i="7" s="1"/>
  <c r="L3321" i="7"/>
  <c r="M3321" i="7" s="1"/>
  <c r="L3322" i="7"/>
  <c r="M3322" i="7" s="1"/>
  <c r="L3323" i="7"/>
  <c r="M3323" i="7" s="1"/>
  <c r="L3324" i="7"/>
  <c r="M3324" i="7" s="1"/>
  <c r="L3325" i="7"/>
  <c r="M3325" i="7" s="1"/>
  <c r="L3326" i="7"/>
  <c r="M3326" i="7" s="1"/>
  <c r="L3327" i="7"/>
  <c r="M3327" i="7" s="1"/>
  <c r="L3328" i="7"/>
  <c r="M3328" i="7" s="1"/>
  <c r="L3329" i="7"/>
  <c r="M3329" i="7" s="1"/>
  <c r="L3330" i="7"/>
  <c r="M3330" i="7" s="1"/>
  <c r="L3331" i="7"/>
  <c r="M3331" i="7" s="1"/>
  <c r="L3332" i="7"/>
  <c r="M3332" i="7" s="1"/>
  <c r="L3333" i="7"/>
  <c r="M3333" i="7" s="1"/>
  <c r="L3334" i="7"/>
  <c r="M3334" i="7" s="1"/>
  <c r="L3335" i="7"/>
  <c r="M3335" i="7" s="1"/>
  <c r="L3336" i="7"/>
  <c r="M3336" i="7" s="1"/>
  <c r="L3337" i="7"/>
  <c r="M3337" i="7" s="1"/>
  <c r="L3338" i="7"/>
  <c r="M3338" i="7" s="1"/>
  <c r="L3339" i="7"/>
  <c r="M3339" i="7" s="1"/>
  <c r="L3340" i="7"/>
  <c r="M3340" i="7" s="1"/>
  <c r="L3341" i="7"/>
  <c r="M3341" i="7" s="1"/>
  <c r="L3342" i="7"/>
  <c r="M3342" i="7" s="1"/>
  <c r="L3343" i="7"/>
  <c r="M3343" i="7" s="1"/>
  <c r="L3344" i="7"/>
  <c r="M3344" i="7" s="1"/>
  <c r="L3345" i="7"/>
  <c r="M3345" i="7" s="1"/>
  <c r="L3346" i="7"/>
  <c r="M3346" i="7" s="1"/>
  <c r="L3347" i="7"/>
  <c r="M3347" i="7" s="1"/>
  <c r="L3348" i="7"/>
  <c r="M3348" i="7" s="1"/>
  <c r="L3349" i="7"/>
  <c r="M3349" i="7" s="1"/>
  <c r="L3350" i="7"/>
  <c r="M3350" i="7" s="1"/>
  <c r="L3351" i="7"/>
  <c r="M3351" i="7" s="1"/>
  <c r="L3352" i="7"/>
  <c r="M3352" i="7" s="1"/>
  <c r="L3353" i="7"/>
  <c r="M3353" i="7" s="1"/>
  <c r="L3354" i="7"/>
  <c r="M3354" i="7" s="1"/>
  <c r="L3355" i="7"/>
  <c r="M3355" i="7" s="1"/>
  <c r="L3356" i="7"/>
  <c r="M3356" i="7" s="1"/>
  <c r="L3357" i="7"/>
  <c r="M3357" i="7" s="1"/>
  <c r="L3358" i="7"/>
  <c r="M3358" i="7" s="1"/>
  <c r="L3359" i="7"/>
  <c r="M3359" i="7" s="1"/>
  <c r="L3360" i="7"/>
  <c r="M3360" i="7" s="1"/>
  <c r="L3361" i="7"/>
  <c r="M3361" i="7" s="1"/>
  <c r="L3362" i="7"/>
  <c r="M3362" i="7" s="1"/>
  <c r="L3363" i="7"/>
  <c r="M3363" i="7" s="1"/>
  <c r="L3364" i="7"/>
  <c r="M3364" i="7" s="1"/>
  <c r="L3365" i="7"/>
  <c r="M3365" i="7" s="1"/>
  <c r="L3366" i="7"/>
  <c r="M3366" i="7" s="1"/>
  <c r="L3367" i="7"/>
  <c r="M3367" i="7" s="1"/>
  <c r="O3367" i="7" s="1"/>
  <c r="L3368" i="7"/>
  <c r="M3368" i="7" s="1"/>
  <c r="L3369" i="7"/>
  <c r="M3369" i="7" s="1"/>
  <c r="L3370" i="7"/>
  <c r="M3370" i="7" s="1"/>
  <c r="L3371" i="7"/>
  <c r="M3371" i="7" s="1"/>
  <c r="L3372" i="7"/>
  <c r="M3372" i="7" s="1"/>
  <c r="L3373" i="7"/>
  <c r="M3373" i="7" s="1"/>
  <c r="L3374" i="7"/>
  <c r="M3374" i="7" s="1"/>
  <c r="L3375" i="7"/>
  <c r="M3375" i="7" s="1"/>
  <c r="L3376" i="7"/>
  <c r="M3376" i="7" s="1"/>
  <c r="L3377" i="7"/>
  <c r="M3377" i="7" s="1"/>
  <c r="L3378" i="7"/>
  <c r="M3378" i="7" s="1"/>
  <c r="L3379" i="7"/>
  <c r="M3379" i="7" s="1"/>
  <c r="L3380" i="7"/>
  <c r="M3380" i="7" s="1"/>
  <c r="L3381" i="7"/>
  <c r="M3381" i="7" s="1"/>
  <c r="L3382" i="7"/>
  <c r="M3382" i="7" s="1"/>
  <c r="L3383" i="7"/>
  <c r="M3383" i="7" s="1"/>
  <c r="L3384" i="7"/>
  <c r="M3384" i="7" s="1"/>
  <c r="L3385" i="7"/>
  <c r="M3385" i="7" s="1"/>
  <c r="L3386" i="7"/>
  <c r="M3386" i="7" s="1"/>
  <c r="L3387" i="7"/>
  <c r="M3387" i="7" s="1"/>
  <c r="L3388" i="7"/>
  <c r="M3388" i="7" s="1"/>
  <c r="L3389" i="7"/>
  <c r="M3389" i="7" s="1"/>
  <c r="L3390" i="7"/>
  <c r="M3390" i="7" s="1"/>
  <c r="L3391" i="7"/>
  <c r="M3391" i="7" s="1"/>
  <c r="L3392" i="7"/>
  <c r="M3392" i="7" s="1"/>
  <c r="L3393" i="7"/>
  <c r="M3393" i="7" s="1"/>
  <c r="L3394" i="7"/>
  <c r="M3394" i="7" s="1"/>
  <c r="L3395" i="7"/>
  <c r="M3395" i="7" s="1"/>
  <c r="L3396" i="7"/>
  <c r="M3396" i="7" s="1"/>
  <c r="L3397" i="7"/>
  <c r="M3397" i="7" s="1"/>
  <c r="L3398" i="7"/>
  <c r="M3398" i="7" s="1"/>
  <c r="L3399" i="7"/>
  <c r="M3399" i="7" s="1"/>
  <c r="L3400" i="7"/>
  <c r="M3400" i="7" s="1"/>
  <c r="L3401" i="7"/>
  <c r="M3401" i="7" s="1"/>
  <c r="L3402" i="7"/>
  <c r="M3402" i="7" s="1"/>
  <c r="L3403" i="7"/>
  <c r="M3403" i="7" s="1"/>
  <c r="L3404" i="7"/>
  <c r="M3404" i="7" s="1"/>
  <c r="L3405" i="7"/>
  <c r="M3405" i="7" s="1"/>
  <c r="L3406" i="7"/>
  <c r="M3406" i="7" s="1"/>
  <c r="L3407" i="7"/>
  <c r="M3407" i="7" s="1"/>
  <c r="L3408" i="7"/>
  <c r="M3408" i="7" s="1"/>
  <c r="L3409" i="7"/>
  <c r="M3409" i="7" s="1"/>
  <c r="L3410" i="7"/>
  <c r="M3410" i="7" s="1"/>
  <c r="L3411" i="7"/>
  <c r="M3411" i="7" s="1"/>
  <c r="L3412" i="7"/>
  <c r="M3412" i="7" s="1"/>
  <c r="L3413" i="7"/>
  <c r="M3413" i="7" s="1"/>
  <c r="L3414" i="7"/>
  <c r="M3414" i="7" s="1"/>
  <c r="L3415" i="7"/>
  <c r="M3415" i="7" s="1"/>
  <c r="L3416" i="7"/>
  <c r="M3416" i="7" s="1"/>
  <c r="L3417" i="7"/>
  <c r="M3417" i="7" s="1"/>
  <c r="L3418" i="7"/>
  <c r="M3418" i="7" s="1"/>
  <c r="L3419" i="7"/>
  <c r="M3419" i="7" s="1"/>
  <c r="L3420" i="7"/>
  <c r="M3420" i="7" s="1"/>
  <c r="L3421" i="7"/>
  <c r="M3421" i="7" s="1"/>
  <c r="L3422" i="7"/>
  <c r="M3422" i="7" s="1"/>
  <c r="L3423" i="7"/>
  <c r="M3423" i="7" s="1"/>
  <c r="L3424" i="7"/>
  <c r="M3424" i="7" s="1"/>
  <c r="L3425" i="7"/>
  <c r="M3425" i="7" s="1"/>
  <c r="L3426" i="7"/>
  <c r="M3426" i="7" s="1"/>
  <c r="L3427" i="7"/>
  <c r="M3427" i="7" s="1"/>
  <c r="L3428" i="7"/>
  <c r="M3428" i="7" s="1"/>
  <c r="L3429" i="7"/>
  <c r="M3429" i="7" s="1"/>
  <c r="L3430" i="7"/>
  <c r="M3430" i="7" s="1"/>
  <c r="L3431" i="7"/>
  <c r="M3431" i="7" s="1"/>
  <c r="O3431" i="7" s="1"/>
  <c r="L3432" i="7"/>
  <c r="M3432" i="7" s="1"/>
  <c r="L3433" i="7"/>
  <c r="M3433" i="7" s="1"/>
  <c r="L3434" i="7"/>
  <c r="M3434" i="7" s="1"/>
  <c r="L3435" i="7"/>
  <c r="M3435" i="7" s="1"/>
  <c r="L3436" i="7"/>
  <c r="M3436" i="7" s="1"/>
  <c r="L3437" i="7"/>
  <c r="M3437" i="7" s="1"/>
  <c r="L3438" i="7"/>
  <c r="M3438" i="7" s="1"/>
  <c r="L3439" i="7"/>
  <c r="M3439" i="7" s="1"/>
  <c r="L3440" i="7"/>
  <c r="M3440" i="7" s="1"/>
  <c r="L3441" i="7"/>
  <c r="M3441" i="7" s="1"/>
  <c r="L3442" i="7"/>
  <c r="M3442" i="7" s="1"/>
  <c r="L3443" i="7"/>
  <c r="M3443" i="7" s="1"/>
  <c r="L3444" i="7"/>
  <c r="M3444" i="7" s="1"/>
  <c r="L3445" i="7"/>
  <c r="M3445" i="7" s="1"/>
  <c r="L3446" i="7"/>
  <c r="M3446" i="7" s="1"/>
  <c r="L3447" i="7"/>
  <c r="M3447" i="7" s="1"/>
  <c r="L3448" i="7"/>
  <c r="M3448" i="7" s="1"/>
  <c r="L3449" i="7"/>
  <c r="M3449" i="7" s="1"/>
  <c r="L3450" i="7"/>
  <c r="M3450" i="7" s="1"/>
  <c r="L3451" i="7"/>
  <c r="M3451" i="7" s="1"/>
  <c r="L3452" i="7"/>
  <c r="M3452" i="7" s="1"/>
  <c r="L3453" i="7"/>
  <c r="M3453" i="7" s="1"/>
  <c r="L3454" i="7"/>
  <c r="M3454" i="7" s="1"/>
  <c r="L3455" i="7"/>
  <c r="M3455" i="7" s="1"/>
  <c r="L3456" i="7"/>
  <c r="M3456" i="7" s="1"/>
  <c r="L3457" i="7"/>
  <c r="M3457" i="7" s="1"/>
  <c r="L3458" i="7"/>
  <c r="M3458" i="7" s="1"/>
  <c r="L3459" i="7"/>
  <c r="M3459" i="7" s="1"/>
  <c r="L3460" i="7"/>
  <c r="M3460" i="7" s="1"/>
  <c r="L3461" i="7"/>
  <c r="M3461" i="7" s="1"/>
  <c r="L3462" i="7"/>
  <c r="M3462" i="7" s="1"/>
  <c r="L3463" i="7"/>
  <c r="M3463" i="7" s="1"/>
  <c r="L3464" i="7"/>
  <c r="M3464" i="7" s="1"/>
  <c r="L3465" i="7"/>
  <c r="M3465" i="7" s="1"/>
  <c r="L3466" i="7"/>
  <c r="M3466" i="7" s="1"/>
  <c r="L3467" i="7"/>
  <c r="M3467" i="7" s="1"/>
  <c r="L3468" i="7"/>
  <c r="M3468" i="7" s="1"/>
  <c r="L3469" i="7"/>
  <c r="M3469" i="7" s="1"/>
  <c r="L3470" i="7"/>
  <c r="M3470" i="7" s="1"/>
  <c r="L3471" i="7"/>
  <c r="M3471" i="7" s="1"/>
  <c r="L3472" i="7"/>
  <c r="M3472" i="7" s="1"/>
  <c r="L3473" i="7"/>
  <c r="M3473" i="7" s="1"/>
  <c r="L3474" i="7"/>
  <c r="M3474" i="7" s="1"/>
  <c r="L3475" i="7"/>
  <c r="M3475" i="7" s="1"/>
  <c r="L3476" i="7"/>
  <c r="M3476" i="7" s="1"/>
  <c r="L3477" i="7"/>
  <c r="M3477" i="7" s="1"/>
  <c r="L3478" i="7"/>
  <c r="M3478" i="7" s="1"/>
  <c r="L3479" i="7"/>
  <c r="M3479" i="7" s="1"/>
  <c r="L3480" i="7"/>
  <c r="M3480" i="7" s="1"/>
  <c r="L3481" i="7"/>
  <c r="M3481" i="7" s="1"/>
  <c r="L3482" i="7"/>
  <c r="M3482" i="7" s="1"/>
  <c r="L3483" i="7"/>
  <c r="M3483" i="7" s="1"/>
  <c r="L3484" i="7"/>
  <c r="M3484" i="7" s="1"/>
  <c r="L3485" i="7"/>
  <c r="M3485" i="7" s="1"/>
  <c r="L3486" i="7"/>
  <c r="M3486" i="7" s="1"/>
  <c r="L3487" i="7"/>
  <c r="M3487" i="7" s="1"/>
  <c r="L3488" i="7"/>
  <c r="M3488" i="7" s="1"/>
  <c r="L3489" i="7"/>
  <c r="M3489" i="7" s="1"/>
  <c r="L3490" i="7"/>
  <c r="M3490" i="7" s="1"/>
  <c r="L3491" i="7"/>
  <c r="M3491" i="7" s="1"/>
  <c r="L3492" i="7"/>
  <c r="M3492" i="7" s="1"/>
  <c r="L3493" i="7"/>
  <c r="M3493" i="7" s="1"/>
  <c r="L3494" i="7"/>
  <c r="M3494" i="7" s="1"/>
  <c r="L3495" i="7"/>
  <c r="M3495" i="7" s="1"/>
  <c r="O3495" i="7" s="1"/>
  <c r="L3496" i="7"/>
  <c r="M3496" i="7" s="1"/>
  <c r="L3497" i="7"/>
  <c r="M3497" i="7" s="1"/>
  <c r="L3498" i="7"/>
  <c r="M3498" i="7" s="1"/>
  <c r="L3499" i="7"/>
  <c r="M3499" i="7" s="1"/>
  <c r="L3500" i="7"/>
  <c r="M3500" i="7" s="1"/>
  <c r="L3501" i="7"/>
  <c r="M3501" i="7" s="1"/>
  <c r="L3502" i="7"/>
  <c r="M3502" i="7" s="1"/>
  <c r="L3503" i="7"/>
  <c r="M3503" i="7" s="1"/>
  <c r="L3504" i="7"/>
  <c r="M3504" i="7" s="1"/>
  <c r="L3505" i="7"/>
  <c r="M3505" i="7" s="1"/>
  <c r="L3506" i="7"/>
  <c r="M3506" i="7" s="1"/>
  <c r="L3507" i="7"/>
  <c r="M3507" i="7" s="1"/>
  <c r="L3508" i="7"/>
  <c r="M3508" i="7" s="1"/>
  <c r="L3509" i="7"/>
  <c r="M3509" i="7" s="1"/>
  <c r="L3510" i="7"/>
  <c r="M3510" i="7" s="1"/>
  <c r="L3511" i="7"/>
  <c r="M3511" i="7" s="1"/>
  <c r="L3512" i="7"/>
  <c r="M3512" i="7" s="1"/>
  <c r="L3513" i="7"/>
  <c r="M3513" i="7" s="1"/>
  <c r="L3514" i="7"/>
  <c r="M3514" i="7" s="1"/>
  <c r="L3515" i="7"/>
  <c r="M3515" i="7" s="1"/>
  <c r="L3516" i="7"/>
  <c r="M3516" i="7" s="1"/>
  <c r="L3517" i="7"/>
  <c r="M3517" i="7" s="1"/>
  <c r="L3518" i="7"/>
  <c r="M3518" i="7" s="1"/>
  <c r="L3519" i="7"/>
  <c r="M3519" i="7" s="1"/>
  <c r="L3520" i="7"/>
  <c r="M3520" i="7" s="1"/>
  <c r="L3521" i="7"/>
  <c r="M3521" i="7" s="1"/>
  <c r="L3522" i="7"/>
  <c r="M3522" i="7" s="1"/>
  <c r="L3523" i="7"/>
  <c r="M3523" i="7" s="1"/>
  <c r="L3524" i="7"/>
  <c r="M3524" i="7" s="1"/>
  <c r="L3525" i="7"/>
  <c r="M3525" i="7" s="1"/>
  <c r="L3526" i="7"/>
  <c r="M3526" i="7" s="1"/>
  <c r="L3527" i="7"/>
  <c r="M3527" i="7" s="1"/>
  <c r="L3528" i="7"/>
  <c r="M3528" i="7" s="1"/>
  <c r="L3529" i="7"/>
  <c r="M3529" i="7" s="1"/>
  <c r="L3530" i="7"/>
  <c r="M3530" i="7" s="1"/>
  <c r="L3531" i="7"/>
  <c r="M3531" i="7" s="1"/>
  <c r="L3532" i="7"/>
  <c r="M3532" i="7" s="1"/>
  <c r="L3533" i="7"/>
  <c r="M3533" i="7" s="1"/>
  <c r="L3534" i="7"/>
  <c r="M3534" i="7" s="1"/>
  <c r="L3535" i="7"/>
  <c r="M3535" i="7" s="1"/>
  <c r="L3536" i="7"/>
  <c r="M3536" i="7" s="1"/>
  <c r="L3537" i="7"/>
  <c r="M3537" i="7" s="1"/>
  <c r="L3538" i="7"/>
  <c r="M3538" i="7" s="1"/>
  <c r="L3539" i="7"/>
  <c r="M3539" i="7" s="1"/>
  <c r="L3540" i="7"/>
  <c r="M3540" i="7" s="1"/>
  <c r="L3541" i="7"/>
  <c r="M3541" i="7" s="1"/>
  <c r="L3542" i="7"/>
  <c r="M3542" i="7" s="1"/>
  <c r="L3543" i="7"/>
  <c r="M3543" i="7" s="1"/>
  <c r="L3544" i="7"/>
  <c r="M3544" i="7" s="1"/>
  <c r="L3545" i="7"/>
  <c r="M3545" i="7" s="1"/>
  <c r="L3546" i="7"/>
  <c r="M3546" i="7" s="1"/>
  <c r="L3547" i="7"/>
  <c r="M3547" i="7" s="1"/>
  <c r="L3548" i="7"/>
  <c r="M3548" i="7" s="1"/>
  <c r="L3549" i="7"/>
  <c r="M3549" i="7" s="1"/>
  <c r="L3550" i="7"/>
  <c r="M3550" i="7" s="1"/>
  <c r="L3551" i="7"/>
  <c r="M3551" i="7" s="1"/>
  <c r="L3552" i="7"/>
  <c r="M3552" i="7" s="1"/>
  <c r="L3553" i="7"/>
  <c r="M3553" i="7" s="1"/>
  <c r="L3554" i="7"/>
  <c r="M3554" i="7" s="1"/>
  <c r="L3555" i="7"/>
  <c r="M3555" i="7" s="1"/>
  <c r="L3556" i="7"/>
  <c r="M3556" i="7" s="1"/>
  <c r="L3557" i="7"/>
  <c r="M3557" i="7" s="1"/>
  <c r="L3558" i="7"/>
  <c r="M3558" i="7" s="1"/>
  <c r="L3559" i="7"/>
  <c r="M3559" i="7" s="1"/>
  <c r="O3559" i="7" s="1"/>
  <c r="L3560" i="7"/>
  <c r="M3560" i="7" s="1"/>
  <c r="L3561" i="7"/>
  <c r="M3561" i="7" s="1"/>
  <c r="L3562" i="7"/>
  <c r="M3562" i="7" s="1"/>
  <c r="L3563" i="7"/>
  <c r="M3563" i="7" s="1"/>
  <c r="L3564" i="7"/>
  <c r="M3564" i="7" s="1"/>
  <c r="L3565" i="7"/>
  <c r="M3565" i="7" s="1"/>
  <c r="L3566" i="7"/>
  <c r="M3566" i="7" s="1"/>
  <c r="L3567" i="7"/>
  <c r="M3567" i="7" s="1"/>
  <c r="L3568" i="7"/>
  <c r="M3568" i="7" s="1"/>
  <c r="L3569" i="7"/>
  <c r="M3569" i="7" s="1"/>
  <c r="L3570" i="7"/>
  <c r="M3570" i="7" s="1"/>
  <c r="L3571" i="7"/>
  <c r="M3571" i="7" s="1"/>
  <c r="L3572" i="7"/>
  <c r="M3572" i="7" s="1"/>
  <c r="L3573" i="7"/>
  <c r="M3573" i="7" s="1"/>
  <c r="L3574" i="7"/>
  <c r="M3574" i="7" s="1"/>
  <c r="L3575" i="7"/>
  <c r="M3575" i="7" s="1"/>
  <c r="L3576" i="7"/>
  <c r="M3576" i="7" s="1"/>
  <c r="L3577" i="7"/>
  <c r="M3577" i="7" s="1"/>
  <c r="L3578" i="7"/>
  <c r="M3578" i="7" s="1"/>
  <c r="L3579" i="7"/>
  <c r="M3579" i="7" s="1"/>
  <c r="L3580" i="7"/>
  <c r="M3580" i="7" s="1"/>
  <c r="L3581" i="7"/>
  <c r="M3581" i="7" s="1"/>
  <c r="L3582" i="7"/>
  <c r="M3582" i="7" s="1"/>
  <c r="L3583" i="7"/>
  <c r="M3583" i="7" s="1"/>
  <c r="L3584" i="7"/>
  <c r="M3584" i="7" s="1"/>
  <c r="L3585" i="7"/>
  <c r="M3585" i="7" s="1"/>
  <c r="L3586" i="7"/>
  <c r="M3586" i="7" s="1"/>
  <c r="L3587" i="7"/>
  <c r="M3587" i="7" s="1"/>
  <c r="L3588" i="7"/>
  <c r="M3588" i="7" s="1"/>
  <c r="L3589" i="7"/>
  <c r="M3589" i="7" s="1"/>
  <c r="L3590" i="7"/>
  <c r="M3590" i="7" s="1"/>
  <c r="L3591" i="7"/>
  <c r="M3591" i="7" s="1"/>
  <c r="L3592" i="7"/>
  <c r="M3592" i="7" s="1"/>
  <c r="L3593" i="7"/>
  <c r="M3593" i="7" s="1"/>
  <c r="L3594" i="7"/>
  <c r="M3594" i="7" s="1"/>
  <c r="L3595" i="7"/>
  <c r="M3595" i="7" s="1"/>
  <c r="L3596" i="7"/>
  <c r="M3596" i="7" s="1"/>
  <c r="L3597" i="7"/>
  <c r="M3597" i="7" s="1"/>
  <c r="L3598" i="7"/>
  <c r="M3598" i="7" s="1"/>
  <c r="L3599" i="7"/>
  <c r="M3599" i="7" s="1"/>
  <c r="L3600" i="7"/>
  <c r="M3600" i="7" s="1"/>
  <c r="L3601" i="7"/>
  <c r="M3601" i="7" s="1"/>
  <c r="L3602" i="7"/>
  <c r="M3602" i="7" s="1"/>
  <c r="L3603" i="7"/>
  <c r="M3603" i="7" s="1"/>
  <c r="L3604" i="7"/>
  <c r="M3604" i="7" s="1"/>
  <c r="L3605" i="7"/>
  <c r="M3605" i="7" s="1"/>
  <c r="L3606" i="7"/>
  <c r="M3606" i="7" s="1"/>
  <c r="L3607" i="7"/>
  <c r="M3607" i="7" s="1"/>
  <c r="L3608" i="7"/>
  <c r="M3608" i="7" s="1"/>
  <c r="L3609" i="7"/>
  <c r="M3609" i="7" s="1"/>
  <c r="L3610" i="7"/>
  <c r="M3610" i="7" s="1"/>
  <c r="L3611" i="7"/>
  <c r="M3611" i="7" s="1"/>
  <c r="L3612" i="7"/>
  <c r="M3612" i="7" s="1"/>
  <c r="L3613" i="7"/>
  <c r="M3613" i="7" s="1"/>
  <c r="L3614" i="7"/>
  <c r="M3614" i="7" s="1"/>
  <c r="L3615" i="7"/>
  <c r="M3615" i="7" s="1"/>
  <c r="L3616" i="7"/>
  <c r="M3616" i="7" s="1"/>
  <c r="L3617" i="7"/>
  <c r="M3617" i="7" s="1"/>
  <c r="L3618" i="7"/>
  <c r="M3618" i="7" s="1"/>
  <c r="L3619" i="7"/>
  <c r="M3619" i="7" s="1"/>
  <c r="L3620" i="7"/>
  <c r="M3620" i="7" s="1"/>
  <c r="L3621" i="7"/>
  <c r="M3621" i="7" s="1"/>
  <c r="L3622" i="7"/>
  <c r="M3622" i="7" s="1"/>
  <c r="L3623" i="7"/>
  <c r="M3623" i="7" s="1"/>
  <c r="O3623" i="7" s="1"/>
  <c r="L3624" i="7"/>
  <c r="M3624" i="7" s="1"/>
  <c r="L3625" i="7"/>
  <c r="M3625" i="7" s="1"/>
  <c r="L3626" i="7"/>
  <c r="M3626" i="7" s="1"/>
  <c r="L3627" i="7"/>
  <c r="M3627" i="7" s="1"/>
  <c r="L3628" i="7"/>
  <c r="M3628" i="7" s="1"/>
  <c r="L3629" i="7"/>
  <c r="M3629" i="7" s="1"/>
  <c r="L3630" i="7"/>
  <c r="M3630" i="7" s="1"/>
  <c r="L3631" i="7"/>
  <c r="M3631" i="7" s="1"/>
  <c r="L3632" i="7"/>
  <c r="M3632" i="7" s="1"/>
  <c r="L3633" i="7"/>
  <c r="M3633" i="7" s="1"/>
  <c r="L3634" i="7"/>
  <c r="M3634" i="7" s="1"/>
  <c r="L3635" i="7"/>
  <c r="M3635" i="7" s="1"/>
  <c r="L3636" i="7"/>
  <c r="M3636" i="7" s="1"/>
  <c r="L3637" i="7"/>
  <c r="M3637" i="7" s="1"/>
  <c r="L3638" i="7"/>
  <c r="M3638" i="7" s="1"/>
  <c r="L3639" i="7"/>
  <c r="M3639" i="7" s="1"/>
  <c r="L3640" i="7"/>
  <c r="M3640" i="7" s="1"/>
  <c r="L3641" i="7"/>
  <c r="M3641" i="7" s="1"/>
  <c r="L3642" i="7"/>
  <c r="M3642" i="7" s="1"/>
  <c r="L3643" i="7"/>
  <c r="M3643" i="7" s="1"/>
  <c r="L3644" i="7"/>
  <c r="M3644" i="7" s="1"/>
  <c r="L3645" i="7"/>
  <c r="M3645" i="7" s="1"/>
  <c r="L3646" i="7"/>
  <c r="M3646" i="7" s="1"/>
  <c r="L3647" i="7"/>
  <c r="M3647" i="7" s="1"/>
  <c r="L3648" i="7"/>
  <c r="M3648" i="7" s="1"/>
  <c r="L3649" i="7"/>
  <c r="M3649" i="7" s="1"/>
  <c r="L3650" i="7"/>
  <c r="M3650" i="7" s="1"/>
  <c r="L3651" i="7"/>
  <c r="M3651" i="7" s="1"/>
  <c r="L3652" i="7"/>
  <c r="M3652" i="7" s="1"/>
  <c r="L3653" i="7"/>
  <c r="M3653" i="7" s="1"/>
  <c r="L3654" i="7"/>
  <c r="M3654" i="7" s="1"/>
  <c r="L3655" i="7"/>
  <c r="M3655" i="7" s="1"/>
  <c r="L3656" i="7"/>
  <c r="M3656" i="7" s="1"/>
  <c r="L3657" i="7"/>
  <c r="M3657" i="7" s="1"/>
  <c r="L3658" i="7"/>
  <c r="M3658" i="7" s="1"/>
  <c r="L3659" i="7"/>
  <c r="M3659" i="7" s="1"/>
  <c r="L3660" i="7"/>
  <c r="M3660" i="7" s="1"/>
  <c r="L3661" i="7"/>
  <c r="M3661" i="7" s="1"/>
  <c r="L3662" i="7"/>
  <c r="M3662" i="7" s="1"/>
  <c r="L3663" i="7"/>
  <c r="M3663" i="7" s="1"/>
  <c r="L3664" i="7"/>
  <c r="M3664" i="7" s="1"/>
  <c r="L3665" i="7"/>
  <c r="M3665" i="7" s="1"/>
  <c r="L3666" i="7"/>
  <c r="M3666" i="7" s="1"/>
  <c r="L3667" i="7"/>
  <c r="M3667" i="7" s="1"/>
  <c r="L3668" i="7"/>
  <c r="M3668" i="7" s="1"/>
  <c r="L3669" i="7"/>
  <c r="M3669" i="7" s="1"/>
  <c r="L3670" i="7"/>
  <c r="M3670" i="7" s="1"/>
  <c r="L3671" i="7"/>
  <c r="M3671" i="7" s="1"/>
  <c r="L3672" i="7"/>
  <c r="M3672" i="7" s="1"/>
  <c r="L3673" i="7"/>
  <c r="M3673" i="7" s="1"/>
  <c r="L3674" i="7"/>
  <c r="M3674" i="7" s="1"/>
  <c r="L3675" i="7"/>
  <c r="M3675" i="7" s="1"/>
  <c r="L3676" i="7"/>
  <c r="M3676" i="7" s="1"/>
  <c r="L3677" i="7"/>
  <c r="M3677" i="7" s="1"/>
  <c r="L3678" i="7"/>
  <c r="M3678" i="7" s="1"/>
  <c r="L3679" i="7"/>
  <c r="M3679" i="7" s="1"/>
  <c r="L3680" i="7"/>
  <c r="M3680" i="7" s="1"/>
  <c r="L3681" i="7"/>
  <c r="M3681" i="7" s="1"/>
  <c r="L3682" i="7"/>
  <c r="M3682" i="7" s="1"/>
  <c r="L3683" i="7"/>
  <c r="M3683" i="7" s="1"/>
  <c r="L3684" i="7"/>
  <c r="M3684" i="7" s="1"/>
  <c r="L3685" i="7"/>
  <c r="M3685" i="7" s="1"/>
  <c r="L3686" i="7"/>
  <c r="M3686" i="7" s="1"/>
  <c r="L3687" i="7"/>
  <c r="M3687" i="7" s="1"/>
  <c r="O3687" i="7" s="1"/>
  <c r="L3688" i="7"/>
  <c r="M3688" i="7" s="1"/>
  <c r="L3689" i="7"/>
  <c r="M3689" i="7" s="1"/>
  <c r="L3690" i="7"/>
  <c r="M3690" i="7" s="1"/>
  <c r="L3691" i="7"/>
  <c r="M3691" i="7" s="1"/>
  <c r="L3692" i="7"/>
  <c r="M3692" i="7" s="1"/>
  <c r="L3693" i="7"/>
  <c r="M3693" i="7" s="1"/>
  <c r="L3694" i="7"/>
  <c r="M3694" i="7" s="1"/>
  <c r="L3695" i="7"/>
  <c r="M3695" i="7" s="1"/>
  <c r="L3696" i="7"/>
  <c r="M3696" i="7" s="1"/>
  <c r="L3697" i="7"/>
  <c r="M3697" i="7" s="1"/>
  <c r="L3698" i="7"/>
  <c r="M3698" i="7" s="1"/>
  <c r="L3699" i="7"/>
  <c r="M3699" i="7" s="1"/>
  <c r="L3700" i="7"/>
  <c r="M3700" i="7" s="1"/>
  <c r="L3701" i="7"/>
  <c r="M3701" i="7" s="1"/>
  <c r="L3702" i="7"/>
  <c r="M3702" i="7" s="1"/>
  <c r="L3703" i="7"/>
  <c r="M3703" i="7" s="1"/>
  <c r="L3704" i="7"/>
  <c r="M3704" i="7" s="1"/>
  <c r="L3705" i="7"/>
  <c r="M3705" i="7" s="1"/>
  <c r="L3706" i="7"/>
  <c r="M3706" i="7" s="1"/>
  <c r="L3707" i="7"/>
  <c r="M3707" i="7" s="1"/>
  <c r="L3708" i="7"/>
  <c r="M3708" i="7" s="1"/>
  <c r="L3709" i="7"/>
  <c r="M3709" i="7" s="1"/>
  <c r="L3710" i="7"/>
  <c r="M3710" i="7" s="1"/>
  <c r="L3711" i="7"/>
  <c r="M3711" i="7" s="1"/>
  <c r="L3712" i="7"/>
  <c r="M3712" i="7" s="1"/>
  <c r="L3713" i="7"/>
  <c r="M3713" i="7" s="1"/>
  <c r="L3714" i="7"/>
  <c r="M3714" i="7" s="1"/>
  <c r="L3715" i="7"/>
  <c r="M3715" i="7" s="1"/>
  <c r="L3716" i="7"/>
  <c r="M3716" i="7" s="1"/>
  <c r="L3717" i="7"/>
  <c r="M3717" i="7" s="1"/>
  <c r="L3718" i="7"/>
  <c r="M3718" i="7" s="1"/>
  <c r="L3719" i="7"/>
  <c r="M3719" i="7" s="1"/>
  <c r="L3720" i="7"/>
  <c r="M3720" i="7" s="1"/>
  <c r="L3721" i="7"/>
  <c r="M3721" i="7" s="1"/>
  <c r="L3722" i="7"/>
  <c r="M3722" i="7" s="1"/>
  <c r="L3723" i="7"/>
  <c r="M3723" i="7" s="1"/>
  <c r="L3724" i="7"/>
  <c r="M3724" i="7" s="1"/>
  <c r="L3725" i="7"/>
  <c r="M3725" i="7" s="1"/>
  <c r="L3726" i="7"/>
  <c r="M3726" i="7" s="1"/>
  <c r="L3727" i="7"/>
  <c r="M3727" i="7" s="1"/>
  <c r="L3728" i="7"/>
  <c r="M3728" i="7" s="1"/>
  <c r="L3729" i="7"/>
  <c r="M3729" i="7" s="1"/>
  <c r="L3730" i="7"/>
  <c r="M3730" i="7" s="1"/>
  <c r="L3731" i="7"/>
  <c r="M3731" i="7" s="1"/>
  <c r="L3732" i="7"/>
  <c r="M3732" i="7" s="1"/>
  <c r="L3733" i="7"/>
  <c r="M3733" i="7" s="1"/>
  <c r="L3734" i="7"/>
  <c r="M3734" i="7" s="1"/>
  <c r="L3735" i="7"/>
  <c r="M3735" i="7" s="1"/>
  <c r="L3736" i="7"/>
  <c r="M3736" i="7" s="1"/>
  <c r="L3737" i="7"/>
  <c r="M3737" i="7" s="1"/>
  <c r="L3738" i="7"/>
  <c r="M3738" i="7" s="1"/>
  <c r="L3739" i="7"/>
  <c r="M3739" i="7" s="1"/>
  <c r="L3740" i="7"/>
  <c r="M3740" i="7" s="1"/>
  <c r="L3741" i="7"/>
  <c r="M3741" i="7" s="1"/>
  <c r="L3742" i="7"/>
  <c r="M3742" i="7" s="1"/>
  <c r="L3743" i="7"/>
  <c r="M3743" i="7" s="1"/>
  <c r="L3744" i="7"/>
  <c r="M3744" i="7" s="1"/>
  <c r="L3745" i="7"/>
  <c r="M3745" i="7" s="1"/>
  <c r="L3746" i="7"/>
  <c r="M3746" i="7" s="1"/>
  <c r="L3747" i="7"/>
  <c r="M3747" i="7" s="1"/>
  <c r="L3748" i="7"/>
  <c r="M3748" i="7" s="1"/>
  <c r="L3749" i="7"/>
  <c r="M3749" i="7" s="1"/>
  <c r="L3750" i="7"/>
  <c r="M3750" i="7" s="1"/>
  <c r="L3751" i="7"/>
  <c r="M3751" i="7" s="1"/>
  <c r="O3751" i="7" s="1"/>
  <c r="L3752" i="7"/>
  <c r="M3752" i="7" s="1"/>
  <c r="L3753" i="7"/>
  <c r="M3753" i="7" s="1"/>
  <c r="L3754" i="7"/>
  <c r="M3754" i="7" s="1"/>
  <c r="L3755" i="7"/>
  <c r="M3755" i="7" s="1"/>
  <c r="L3756" i="7"/>
  <c r="M3756" i="7" s="1"/>
  <c r="L3757" i="7"/>
  <c r="M3757" i="7" s="1"/>
  <c r="L3758" i="7"/>
  <c r="M3758" i="7" s="1"/>
  <c r="L3759" i="7"/>
  <c r="M3759" i="7" s="1"/>
  <c r="L3760" i="7"/>
  <c r="M3760" i="7" s="1"/>
  <c r="L3761" i="7"/>
  <c r="M3761" i="7" s="1"/>
  <c r="L3762" i="7"/>
  <c r="M3762" i="7" s="1"/>
  <c r="L3763" i="7"/>
  <c r="M3763" i="7" s="1"/>
  <c r="L3764" i="7"/>
  <c r="M3764" i="7" s="1"/>
  <c r="L3765" i="7"/>
  <c r="M3765" i="7" s="1"/>
  <c r="L3766" i="7"/>
  <c r="M3766" i="7" s="1"/>
  <c r="L3767" i="7"/>
  <c r="M3767" i="7" s="1"/>
  <c r="L3768" i="7"/>
  <c r="M3768" i="7" s="1"/>
  <c r="L3769" i="7"/>
  <c r="M3769" i="7" s="1"/>
  <c r="L3770" i="7"/>
  <c r="M3770" i="7" s="1"/>
  <c r="L3771" i="7"/>
  <c r="M3771" i="7" s="1"/>
  <c r="L3772" i="7"/>
  <c r="M3772" i="7" s="1"/>
  <c r="L3773" i="7"/>
  <c r="M3773" i="7" s="1"/>
  <c r="L3774" i="7"/>
  <c r="M3774" i="7" s="1"/>
  <c r="L3775" i="7"/>
  <c r="M3775" i="7" s="1"/>
  <c r="L3776" i="7"/>
  <c r="M3776" i="7" s="1"/>
  <c r="L3777" i="7"/>
  <c r="M3777" i="7" s="1"/>
  <c r="L3778" i="7"/>
  <c r="M3778" i="7" s="1"/>
  <c r="L3779" i="7"/>
  <c r="M3779" i="7" s="1"/>
  <c r="L3780" i="7"/>
  <c r="M3780" i="7" s="1"/>
  <c r="L3781" i="7"/>
  <c r="M3781" i="7" s="1"/>
  <c r="L3782" i="7"/>
  <c r="M3782" i="7" s="1"/>
  <c r="L3783" i="7"/>
  <c r="M3783" i="7" s="1"/>
  <c r="L3784" i="7"/>
  <c r="M3784" i="7" s="1"/>
  <c r="L3785" i="7"/>
  <c r="M3785" i="7" s="1"/>
  <c r="L3786" i="7"/>
  <c r="M3786" i="7" s="1"/>
  <c r="L3787" i="7"/>
  <c r="M3787" i="7" s="1"/>
  <c r="L3788" i="7"/>
  <c r="M3788" i="7" s="1"/>
  <c r="L3789" i="7"/>
  <c r="M3789" i="7" s="1"/>
  <c r="L3790" i="7"/>
  <c r="M3790" i="7" s="1"/>
  <c r="L3791" i="7"/>
  <c r="M3791" i="7" s="1"/>
  <c r="L3792" i="7"/>
  <c r="M3792" i="7" s="1"/>
  <c r="L3793" i="7"/>
  <c r="M3793" i="7" s="1"/>
  <c r="L3794" i="7"/>
  <c r="M3794" i="7" s="1"/>
  <c r="L3795" i="7"/>
  <c r="M3795" i="7" s="1"/>
  <c r="L3796" i="7"/>
  <c r="M3796" i="7" s="1"/>
  <c r="L3797" i="7"/>
  <c r="M3797" i="7" s="1"/>
  <c r="L3798" i="7"/>
  <c r="M3798" i="7" s="1"/>
  <c r="L3799" i="7"/>
  <c r="M3799" i="7" s="1"/>
  <c r="L3800" i="7"/>
  <c r="M3800" i="7" s="1"/>
  <c r="L3801" i="7"/>
  <c r="M3801" i="7" s="1"/>
  <c r="L3802" i="7"/>
  <c r="M3802" i="7" s="1"/>
  <c r="L3803" i="7"/>
  <c r="M3803" i="7" s="1"/>
  <c r="L3804" i="7"/>
  <c r="M3804" i="7" s="1"/>
  <c r="L3805" i="7"/>
  <c r="M3805" i="7" s="1"/>
  <c r="L3806" i="7"/>
  <c r="M3806" i="7" s="1"/>
  <c r="L3807" i="7"/>
  <c r="M3807" i="7" s="1"/>
  <c r="L3808" i="7"/>
  <c r="M3808" i="7" s="1"/>
  <c r="L3809" i="7"/>
  <c r="M3809" i="7" s="1"/>
  <c r="L3810" i="7"/>
  <c r="M3810" i="7" s="1"/>
  <c r="L3811" i="7"/>
  <c r="M3811" i="7" s="1"/>
  <c r="L3812" i="7"/>
  <c r="M3812" i="7" s="1"/>
  <c r="L3813" i="7"/>
  <c r="M3813" i="7" s="1"/>
  <c r="L3814" i="7"/>
  <c r="M3814" i="7" s="1"/>
  <c r="L3815" i="7"/>
  <c r="M3815" i="7" s="1"/>
  <c r="O3815" i="7" s="1"/>
  <c r="L3816" i="7"/>
  <c r="M3816" i="7" s="1"/>
  <c r="L3817" i="7"/>
  <c r="M3817" i="7" s="1"/>
  <c r="L3818" i="7"/>
  <c r="M3818" i="7" s="1"/>
  <c r="L3819" i="7"/>
  <c r="M3819" i="7" s="1"/>
  <c r="L3820" i="7"/>
  <c r="M3820" i="7" s="1"/>
  <c r="L3821" i="7"/>
  <c r="M3821" i="7" s="1"/>
  <c r="L3822" i="7"/>
  <c r="M3822" i="7" s="1"/>
  <c r="L3823" i="7"/>
  <c r="M3823" i="7" s="1"/>
  <c r="L3824" i="7"/>
  <c r="M3824" i="7" s="1"/>
  <c r="L3825" i="7"/>
  <c r="M3825" i="7" s="1"/>
  <c r="L3826" i="7"/>
  <c r="M3826" i="7" s="1"/>
  <c r="L3827" i="7"/>
  <c r="M3827" i="7" s="1"/>
  <c r="L3828" i="7"/>
  <c r="M3828" i="7" s="1"/>
  <c r="L3829" i="7"/>
  <c r="M3829" i="7" s="1"/>
  <c r="L3830" i="7"/>
  <c r="M3830" i="7" s="1"/>
  <c r="L3831" i="7"/>
  <c r="M3831" i="7" s="1"/>
  <c r="L3832" i="7"/>
  <c r="M3832" i="7" s="1"/>
  <c r="L3833" i="7"/>
  <c r="M3833" i="7" s="1"/>
  <c r="L3834" i="7"/>
  <c r="M3834" i="7" s="1"/>
  <c r="L3835" i="7"/>
  <c r="M3835" i="7" s="1"/>
  <c r="L3836" i="7"/>
  <c r="M3836" i="7" s="1"/>
  <c r="L3837" i="7"/>
  <c r="M3837" i="7" s="1"/>
  <c r="L3838" i="7"/>
  <c r="M3838" i="7" s="1"/>
  <c r="L3839" i="7"/>
  <c r="M3839" i="7" s="1"/>
  <c r="L3840" i="7"/>
  <c r="M3840" i="7" s="1"/>
  <c r="L3841" i="7"/>
  <c r="M3841" i="7" s="1"/>
  <c r="L3842" i="7"/>
  <c r="M3842" i="7" s="1"/>
  <c r="L3843" i="7"/>
  <c r="M3843" i="7" s="1"/>
  <c r="L3844" i="7"/>
  <c r="M3844" i="7" s="1"/>
  <c r="L3845" i="7"/>
  <c r="M3845" i="7" s="1"/>
  <c r="L3846" i="7"/>
  <c r="M3846" i="7" s="1"/>
  <c r="L3847" i="7"/>
  <c r="M3847" i="7" s="1"/>
  <c r="L3848" i="7"/>
  <c r="M3848" i="7" s="1"/>
  <c r="L3849" i="7"/>
  <c r="M3849" i="7" s="1"/>
  <c r="L3850" i="7"/>
  <c r="M3850" i="7" s="1"/>
  <c r="L3851" i="7"/>
  <c r="M3851" i="7" s="1"/>
  <c r="L3852" i="7"/>
  <c r="M3852" i="7" s="1"/>
  <c r="L3853" i="7"/>
  <c r="M3853" i="7" s="1"/>
  <c r="L3854" i="7"/>
  <c r="M3854" i="7" s="1"/>
  <c r="L3855" i="7"/>
  <c r="M3855" i="7" s="1"/>
  <c r="L3856" i="7"/>
  <c r="M3856" i="7" s="1"/>
  <c r="L3857" i="7"/>
  <c r="M3857" i="7" s="1"/>
  <c r="L3858" i="7"/>
  <c r="M3858" i="7" s="1"/>
  <c r="L3859" i="7"/>
  <c r="M3859" i="7" s="1"/>
  <c r="L3860" i="7"/>
  <c r="M3860" i="7" s="1"/>
  <c r="L3861" i="7"/>
  <c r="M3861" i="7" s="1"/>
  <c r="L3862" i="7"/>
  <c r="M3862" i="7" s="1"/>
  <c r="L3863" i="7"/>
  <c r="M3863" i="7" s="1"/>
  <c r="L3864" i="7"/>
  <c r="M3864" i="7" s="1"/>
  <c r="L3865" i="7"/>
  <c r="M3865" i="7" s="1"/>
  <c r="L3866" i="7"/>
  <c r="M3866" i="7" s="1"/>
  <c r="L3867" i="7"/>
  <c r="M3867" i="7" s="1"/>
  <c r="L3868" i="7"/>
  <c r="M3868" i="7" s="1"/>
  <c r="L3869" i="7"/>
  <c r="M3869" i="7" s="1"/>
  <c r="L3870" i="7"/>
  <c r="M3870" i="7" s="1"/>
  <c r="L3871" i="7"/>
  <c r="M3871" i="7" s="1"/>
  <c r="L3872" i="7"/>
  <c r="M3872" i="7" s="1"/>
  <c r="L3873" i="7"/>
  <c r="M3873" i="7" s="1"/>
  <c r="L3874" i="7"/>
  <c r="M3874" i="7" s="1"/>
  <c r="L3875" i="7"/>
  <c r="M3875" i="7" s="1"/>
  <c r="L3876" i="7"/>
  <c r="M3876" i="7" s="1"/>
  <c r="L3877" i="7"/>
  <c r="M3877" i="7" s="1"/>
  <c r="L3878" i="7"/>
  <c r="M3878" i="7" s="1"/>
  <c r="L3879" i="7"/>
  <c r="M3879" i="7" s="1"/>
  <c r="O3879" i="7" s="1"/>
  <c r="L3880" i="7"/>
  <c r="M3880" i="7" s="1"/>
  <c r="L3881" i="7"/>
  <c r="M3881" i="7" s="1"/>
  <c r="L3882" i="7"/>
  <c r="M3882" i="7" s="1"/>
  <c r="L3883" i="7"/>
  <c r="M3883" i="7" s="1"/>
  <c r="L3884" i="7"/>
  <c r="M3884" i="7" s="1"/>
  <c r="L3885" i="7"/>
  <c r="M3885" i="7" s="1"/>
  <c r="L3886" i="7"/>
  <c r="M3886" i="7" s="1"/>
  <c r="L3887" i="7"/>
  <c r="M3887" i="7" s="1"/>
  <c r="L3888" i="7"/>
  <c r="M3888" i="7" s="1"/>
  <c r="L3889" i="7"/>
  <c r="M3889" i="7" s="1"/>
  <c r="L3890" i="7"/>
  <c r="M3890" i="7" s="1"/>
  <c r="L3891" i="7"/>
  <c r="M3891" i="7" s="1"/>
  <c r="L3892" i="7"/>
  <c r="M3892" i="7" s="1"/>
  <c r="L3893" i="7"/>
  <c r="M3893" i="7" s="1"/>
  <c r="L3894" i="7"/>
  <c r="M3894" i="7" s="1"/>
  <c r="L3895" i="7"/>
  <c r="M3895" i="7" s="1"/>
  <c r="L3896" i="7"/>
  <c r="M3896" i="7" s="1"/>
  <c r="L3897" i="7"/>
  <c r="M3897" i="7" s="1"/>
  <c r="L3898" i="7"/>
  <c r="M3898" i="7" s="1"/>
  <c r="L3899" i="7"/>
  <c r="M3899" i="7" s="1"/>
  <c r="L3900" i="7"/>
  <c r="M3900" i="7" s="1"/>
  <c r="L3901" i="7"/>
  <c r="M3901" i="7" s="1"/>
  <c r="L3902" i="7"/>
  <c r="M3902" i="7" s="1"/>
  <c r="L3903" i="7"/>
  <c r="M3903" i="7" s="1"/>
  <c r="L3904" i="7"/>
  <c r="M3904" i="7" s="1"/>
  <c r="L3905" i="7"/>
  <c r="M3905" i="7" s="1"/>
  <c r="L3906" i="7"/>
  <c r="M3906" i="7" s="1"/>
  <c r="L3907" i="7"/>
  <c r="M3907" i="7" s="1"/>
  <c r="L3908" i="7"/>
  <c r="M3908" i="7" s="1"/>
  <c r="L3909" i="7"/>
  <c r="M3909" i="7" s="1"/>
  <c r="L3910" i="7"/>
  <c r="M3910" i="7" s="1"/>
  <c r="L3911" i="7"/>
  <c r="M3911" i="7" s="1"/>
  <c r="L3912" i="7"/>
  <c r="M3912" i="7" s="1"/>
  <c r="L3913" i="7"/>
  <c r="M3913" i="7" s="1"/>
  <c r="L3914" i="7"/>
  <c r="M3914" i="7" s="1"/>
  <c r="L3915" i="7"/>
  <c r="M3915" i="7" s="1"/>
  <c r="L3916" i="7"/>
  <c r="M3916" i="7" s="1"/>
  <c r="L3917" i="7"/>
  <c r="M3917" i="7" s="1"/>
  <c r="L3918" i="7"/>
  <c r="M3918" i="7" s="1"/>
  <c r="L3919" i="7"/>
  <c r="M3919" i="7" s="1"/>
  <c r="L3920" i="7"/>
  <c r="M3920" i="7" s="1"/>
  <c r="L3921" i="7"/>
  <c r="M3921" i="7" s="1"/>
  <c r="L3922" i="7"/>
  <c r="M3922" i="7" s="1"/>
  <c r="L3923" i="7"/>
  <c r="M3923" i="7" s="1"/>
  <c r="L3924" i="7"/>
  <c r="M3924" i="7" s="1"/>
  <c r="L3925" i="7"/>
  <c r="M3925" i="7" s="1"/>
  <c r="L3926" i="7"/>
  <c r="M3926" i="7" s="1"/>
  <c r="L3927" i="7"/>
  <c r="M3927" i="7" s="1"/>
  <c r="L3928" i="7"/>
  <c r="M3928" i="7" s="1"/>
  <c r="L3929" i="7"/>
  <c r="M3929" i="7" s="1"/>
  <c r="L3930" i="7"/>
  <c r="M3930" i="7" s="1"/>
  <c r="L3931" i="7"/>
  <c r="M3931" i="7" s="1"/>
  <c r="L3932" i="7"/>
  <c r="M3932" i="7" s="1"/>
  <c r="L3933" i="7"/>
  <c r="M3933" i="7" s="1"/>
  <c r="L3934" i="7"/>
  <c r="M3934" i="7" s="1"/>
  <c r="L3935" i="7"/>
  <c r="M3935" i="7" s="1"/>
  <c r="L3936" i="7"/>
  <c r="M3936" i="7" s="1"/>
  <c r="L3937" i="7"/>
  <c r="M3937" i="7" s="1"/>
  <c r="L3938" i="7"/>
  <c r="M3938" i="7" s="1"/>
  <c r="L3939" i="7"/>
  <c r="M3939" i="7" s="1"/>
  <c r="L3940" i="7"/>
  <c r="M3940" i="7" s="1"/>
  <c r="L3941" i="7"/>
  <c r="M3941" i="7" s="1"/>
  <c r="L3942" i="7"/>
  <c r="M3942" i="7" s="1"/>
  <c r="L3943" i="7"/>
  <c r="M3943" i="7" s="1"/>
  <c r="O3943" i="7" s="1"/>
  <c r="L3944" i="7"/>
  <c r="M3944" i="7" s="1"/>
  <c r="L3945" i="7"/>
  <c r="M3945" i="7" s="1"/>
  <c r="L3946" i="7"/>
  <c r="M3946" i="7" s="1"/>
  <c r="L3947" i="7"/>
  <c r="M3947" i="7" s="1"/>
  <c r="L3948" i="7"/>
  <c r="M3948" i="7" s="1"/>
  <c r="L3949" i="7"/>
  <c r="M3949" i="7" s="1"/>
  <c r="L3950" i="7"/>
  <c r="M3950" i="7" s="1"/>
  <c r="L3951" i="7"/>
  <c r="M3951" i="7" s="1"/>
  <c r="L3952" i="7"/>
  <c r="M3952" i="7" s="1"/>
  <c r="L3953" i="7"/>
  <c r="M3953" i="7" s="1"/>
  <c r="L3954" i="7"/>
  <c r="M3954" i="7" s="1"/>
  <c r="L3955" i="7"/>
  <c r="M3955" i="7" s="1"/>
  <c r="L3956" i="7"/>
  <c r="M3956" i="7" s="1"/>
  <c r="L3957" i="7"/>
  <c r="M3957" i="7" s="1"/>
  <c r="L3958" i="7"/>
  <c r="M3958" i="7" s="1"/>
  <c r="L3959" i="7"/>
  <c r="M3959" i="7" s="1"/>
  <c r="L3960" i="7"/>
  <c r="M3960" i="7" s="1"/>
  <c r="L3961" i="7"/>
  <c r="M3961" i="7" s="1"/>
  <c r="L3962" i="7"/>
  <c r="M3962" i="7" s="1"/>
  <c r="L3963" i="7"/>
  <c r="M3963" i="7" s="1"/>
  <c r="L3964" i="7"/>
  <c r="M3964" i="7" s="1"/>
  <c r="L3965" i="7"/>
  <c r="M3965" i="7" s="1"/>
  <c r="L3966" i="7"/>
  <c r="M3966" i="7" s="1"/>
  <c r="L3967" i="7"/>
  <c r="M3967" i="7" s="1"/>
  <c r="L3968" i="7"/>
  <c r="M3968" i="7" s="1"/>
  <c r="L3969" i="7"/>
  <c r="M3969" i="7" s="1"/>
  <c r="L3970" i="7"/>
  <c r="M3970" i="7" s="1"/>
  <c r="L3971" i="7"/>
  <c r="M3971" i="7" s="1"/>
  <c r="L3972" i="7"/>
  <c r="M3972" i="7" s="1"/>
  <c r="L3973" i="7"/>
  <c r="M3973" i="7" s="1"/>
  <c r="L3974" i="7"/>
  <c r="M3974" i="7" s="1"/>
  <c r="L3975" i="7"/>
  <c r="M3975" i="7" s="1"/>
  <c r="L3976" i="7"/>
  <c r="M3976" i="7" s="1"/>
  <c r="L3977" i="7"/>
  <c r="M3977" i="7" s="1"/>
  <c r="L3978" i="7"/>
  <c r="M3978" i="7" s="1"/>
  <c r="L3979" i="7"/>
  <c r="M3979" i="7" s="1"/>
  <c r="L3980" i="7"/>
  <c r="M3980" i="7" s="1"/>
  <c r="L3981" i="7"/>
  <c r="M3981" i="7" s="1"/>
  <c r="L3982" i="7"/>
  <c r="M3982" i="7" s="1"/>
  <c r="L3983" i="7"/>
  <c r="M3983" i="7" s="1"/>
  <c r="L3984" i="7"/>
  <c r="M3984" i="7" s="1"/>
  <c r="L3985" i="7"/>
  <c r="M3985" i="7" s="1"/>
  <c r="L3986" i="7"/>
  <c r="M3986" i="7" s="1"/>
  <c r="L3987" i="7"/>
  <c r="M3987" i="7" s="1"/>
  <c r="L3988" i="7"/>
  <c r="M3988" i="7" s="1"/>
  <c r="L3989" i="7"/>
  <c r="M3989" i="7" s="1"/>
  <c r="L3990" i="7"/>
  <c r="M3990" i="7" s="1"/>
  <c r="L3991" i="7"/>
  <c r="M3991" i="7" s="1"/>
  <c r="L3992" i="7"/>
  <c r="M3992" i="7" s="1"/>
  <c r="L3993" i="7"/>
  <c r="M3993" i="7" s="1"/>
  <c r="L3994" i="7"/>
  <c r="M3994" i="7" s="1"/>
  <c r="L3995" i="7"/>
  <c r="M3995" i="7" s="1"/>
  <c r="L3996" i="7"/>
  <c r="M3996" i="7" s="1"/>
  <c r="L3997" i="7"/>
  <c r="M3997" i="7" s="1"/>
  <c r="L3998" i="7"/>
  <c r="M3998" i="7" s="1"/>
  <c r="L3999" i="7"/>
  <c r="M3999" i="7" s="1"/>
  <c r="L4000" i="7"/>
  <c r="M4000" i="7" s="1"/>
  <c r="L4001" i="7"/>
  <c r="M4001" i="7" s="1"/>
  <c r="L4002" i="7"/>
  <c r="M4002" i="7" s="1"/>
  <c r="L4003" i="7"/>
  <c r="M4003" i="7" s="1"/>
  <c r="L4004" i="7"/>
  <c r="M4004" i="7" s="1"/>
  <c r="L4005" i="7"/>
  <c r="M4005" i="7" s="1"/>
  <c r="L4006" i="7"/>
  <c r="M4006" i="7" s="1"/>
  <c r="L4007" i="7"/>
  <c r="M4007" i="7" s="1"/>
  <c r="O4007" i="7" s="1"/>
  <c r="L4008" i="7"/>
  <c r="M4008" i="7" s="1"/>
  <c r="L4009" i="7"/>
  <c r="M4009" i="7" s="1"/>
  <c r="L4010" i="7"/>
  <c r="M4010" i="7" s="1"/>
  <c r="L4011" i="7"/>
  <c r="M4011" i="7" s="1"/>
  <c r="L4012" i="7"/>
  <c r="M4012" i="7" s="1"/>
  <c r="L4013" i="7"/>
  <c r="M4013" i="7" s="1"/>
  <c r="L4014" i="7"/>
  <c r="M4014" i="7" s="1"/>
  <c r="L4015" i="7"/>
  <c r="M4015" i="7" s="1"/>
  <c r="L4016" i="7"/>
  <c r="M4016" i="7" s="1"/>
  <c r="L4017" i="7"/>
  <c r="M4017" i="7" s="1"/>
  <c r="L4018" i="7"/>
  <c r="M4018" i="7" s="1"/>
  <c r="L4019" i="7"/>
  <c r="M4019" i="7" s="1"/>
  <c r="L4020" i="7"/>
  <c r="M4020" i="7" s="1"/>
  <c r="L4021" i="7"/>
  <c r="M4021" i="7" s="1"/>
  <c r="L4022" i="7"/>
  <c r="M4022" i="7" s="1"/>
  <c r="L4023" i="7"/>
  <c r="M4023" i="7" s="1"/>
  <c r="L4024" i="7"/>
  <c r="M4024" i="7" s="1"/>
  <c r="L4025" i="7"/>
  <c r="M4025" i="7" s="1"/>
  <c r="L4026" i="7"/>
  <c r="M4026" i="7" s="1"/>
  <c r="L4027" i="7"/>
  <c r="M4027" i="7" s="1"/>
  <c r="L4028" i="7"/>
  <c r="M4028" i="7" s="1"/>
  <c r="L4029" i="7"/>
  <c r="M4029" i="7" s="1"/>
  <c r="L4030" i="7"/>
  <c r="M4030" i="7" s="1"/>
  <c r="L4031" i="7"/>
  <c r="M4031" i="7" s="1"/>
  <c r="L4032" i="7"/>
  <c r="M4032" i="7" s="1"/>
  <c r="L4033" i="7"/>
  <c r="M4033" i="7" s="1"/>
  <c r="L4034" i="7"/>
  <c r="M4034" i="7" s="1"/>
  <c r="L4035" i="7"/>
  <c r="M4035" i="7" s="1"/>
  <c r="L4036" i="7"/>
  <c r="M4036" i="7" s="1"/>
  <c r="L4037" i="7"/>
  <c r="M4037" i="7" s="1"/>
  <c r="L4038" i="7"/>
  <c r="M4038" i="7" s="1"/>
  <c r="L4039" i="7"/>
  <c r="M4039" i="7" s="1"/>
  <c r="L4040" i="7"/>
  <c r="M4040" i="7" s="1"/>
  <c r="L4041" i="7"/>
  <c r="M4041" i="7" s="1"/>
  <c r="L4042" i="7"/>
  <c r="M4042" i="7" s="1"/>
  <c r="L4043" i="7"/>
  <c r="M4043" i="7" s="1"/>
  <c r="L4044" i="7"/>
  <c r="M4044" i="7" s="1"/>
  <c r="L4045" i="7"/>
  <c r="M4045" i="7" s="1"/>
  <c r="L4046" i="7"/>
  <c r="M4046" i="7" s="1"/>
  <c r="L4047" i="7"/>
  <c r="M4047" i="7" s="1"/>
  <c r="L4048" i="7"/>
  <c r="M4048" i="7" s="1"/>
  <c r="L4049" i="7"/>
  <c r="M4049" i="7" s="1"/>
  <c r="L4050" i="7"/>
  <c r="M4050" i="7" s="1"/>
  <c r="L4051" i="7"/>
  <c r="M4051" i="7" s="1"/>
  <c r="L4052" i="7"/>
  <c r="M4052" i="7" s="1"/>
  <c r="L4053" i="7"/>
  <c r="M4053" i="7" s="1"/>
  <c r="L4054" i="7"/>
  <c r="M4054" i="7" s="1"/>
  <c r="L4055" i="7"/>
  <c r="M4055" i="7" s="1"/>
  <c r="L4056" i="7"/>
  <c r="M4056" i="7" s="1"/>
  <c r="L4057" i="7"/>
  <c r="M4057" i="7" s="1"/>
  <c r="L4058" i="7"/>
  <c r="M4058" i="7" s="1"/>
  <c r="L4059" i="7"/>
  <c r="M4059" i="7" s="1"/>
  <c r="L4060" i="7"/>
  <c r="M4060" i="7" s="1"/>
  <c r="L4061" i="7"/>
  <c r="M4061" i="7" s="1"/>
  <c r="L4062" i="7"/>
  <c r="M4062" i="7" s="1"/>
  <c r="L4063" i="7"/>
  <c r="M4063" i="7" s="1"/>
  <c r="L4064" i="7"/>
  <c r="M4064" i="7" s="1"/>
  <c r="L4065" i="7"/>
  <c r="M4065" i="7" s="1"/>
  <c r="L4066" i="7"/>
  <c r="M4066" i="7" s="1"/>
  <c r="L4067" i="7"/>
  <c r="M4067" i="7" s="1"/>
  <c r="L4068" i="7"/>
  <c r="M4068" i="7" s="1"/>
  <c r="L4069" i="7"/>
  <c r="M4069" i="7" s="1"/>
  <c r="L4070" i="7"/>
  <c r="M4070" i="7" s="1"/>
  <c r="L4071" i="7"/>
  <c r="M4071" i="7" s="1"/>
  <c r="O4071" i="7" s="1"/>
  <c r="L4072" i="7"/>
  <c r="M4072" i="7" s="1"/>
  <c r="L4073" i="7"/>
  <c r="M4073" i="7" s="1"/>
  <c r="L4074" i="7"/>
  <c r="M4074" i="7" s="1"/>
  <c r="L4075" i="7"/>
  <c r="M4075" i="7" s="1"/>
  <c r="L4076" i="7"/>
  <c r="M4076" i="7" s="1"/>
  <c r="L4077" i="7"/>
  <c r="M4077" i="7" s="1"/>
  <c r="L4078" i="7"/>
  <c r="M4078" i="7" s="1"/>
  <c r="L4079" i="7"/>
  <c r="M4079" i="7" s="1"/>
  <c r="L4080" i="7"/>
  <c r="M4080" i="7" s="1"/>
  <c r="L4081" i="7"/>
  <c r="M4081" i="7" s="1"/>
  <c r="L4082" i="7"/>
  <c r="M4082" i="7" s="1"/>
  <c r="L4083" i="7"/>
  <c r="M4083" i="7" s="1"/>
  <c r="L4084" i="7"/>
  <c r="M4084" i="7" s="1"/>
  <c r="L4085" i="7"/>
  <c r="M4085" i="7" s="1"/>
  <c r="L4086" i="7"/>
  <c r="M4086" i="7" s="1"/>
  <c r="L4087" i="7"/>
  <c r="M4087" i="7" s="1"/>
  <c r="L4088" i="7"/>
  <c r="M4088" i="7" s="1"/>
  <c r="L4089" i="7"/>
  <c r="M4089" i="7" s="1"/>
  <c r="L4090" i="7"/>
  <c r="M4090" i="7" s="1"/>
  <c r="L4091" i="7"/>
  <c r="M4091" i="7" s="1"/>
  <c r="L4092" i="7"/>
  <c r="M4092" i="7" s="1"/>
  <c r="L4093" i="7"/>
  <c r="M4093" i="7" s="1"/>
  <c r="L4094" i="7"/>
  <c r="M4094" i="7" s="1"/>
  <c r="L4095" i="7"/>
  <c r="M4095" i="7" s="1"/>
  <c r="L4096" i="7"/>
  <c r="M4096" i="7" s="1"/>
  <c r="L4097" i="7"/>
  <c r="M4097" i="7" s="1"/>
  <c r="L4098" i="7"/>
  <c r="M4098" i="7" s="1"/>
  <c r="L4099" i="7"/>
  <c r="M4099" i="7" s="1"/>
  <c r="L4100" i="7"/>
  <c r="M4100" i="7" s="1"/>
  <c r="L4101" i="7"/>
  <c r="M4101" i="7" s="1"/>
  <c r="L4102" i="7"/>
  <c r="M4102" i="7" s="1"/>
  <c r="L4103" i="7"/>
  <c r="M4103" i="7" s="1"/>
  <c r="L4104" i="7"/>
  <c r="M4104" i="7" s="1"/>
  <c r="L4105" i="7"/>
  <c r="M4105" i="7" s="1"/>
  <c r="L4106" i="7"/>
  <c r="M4106" i="7" s="1"/>
  <c r="L4107" i="7"/>
  <c r="M4107" i="7" s="1"/>
  <c r="L4108" i="7"/>
  <c r="M4108" i="7" s="1"/>
  <c r="L4109" i="7"/>
  <c r="M4109" i="7" s="1"/>
  <c r="L4110" i="7"/>
  <c r="M4110" i="7" s="1"/>
  <c r="L4111" i="7"/>
  <c r="M4111" i="7" s="1"/>
  <c r="L4112" i="7"/>
  <c r="M4112" i="7" s="1"/>
  <c r="L4113" i="7"/>
  <c r="M4113" i="7" s="1"/>
  <c r="L4114" i="7"/>
  <c r="M4114" i="7" s="1"/>
  <c r="L4115" i="7"/>
  <c r="M4115" i="7" s="1"/>
  <c r="L4116" i="7"/>
  <c r="M4116" i="7" s="1"/>
  <c r="L4117" i="7"/>
  <c r="M4117" i="7" s="1"/>
  <c r="L4118" i="7"/>
  <c r="M4118" i="7" s="1"/>
  <c r="L4119" i="7"/>
  <c r="M4119" i="7" s="1"/>
  <c r="L4120" i="7"/>
  <c r="M4120" i="7" s="1"/>
  <c r="L4121" i="7"/>
  <c r="M4121" i="7" s="1"/>
  <c r="L4122" i="7"/>
  <c r="M4122" i="7" s="1"/>
  <c r="L4123" i="7"/>
  <c r="M4123" i="7" s="1"/>
  <c r="L4124" i="7"/>
  <c r="M4124" i="7" s="1"/>
  <c r="L4125" i="7"/>
  <c r="M4125" i="7" s="1"/>
  <c r="L4126" i="7"/>
  <c r="M4126" i="7" s="1"/>
  <c r="L4127" i="7"/>
  <c r="M4127" i="7" s="1"/>
  <c r="L4128" i="7"/>
  <c r="M4128" i="7" s="1"/>
  <c r="L4129" i="7"/>
  <c r="M4129" i="7" s="1"/>
  <c r="L4130" i="7"/>
  <c r="M4130" i="7" s="1"/>
  <c r="L4131" i="7"/>
  <c r="M4131" i="7" s="1"/>
  <c r="L4132" i="7"/>
  <c r="M4132" i="7" s="1"/>
  <c r="L4133" i="7"/>
  <c r="M4133" i="7" s="1"/>
  <c r="L4134" i="7"/>
  <c r="M4134" i="7" s="1"/>
  <c r="L4135" i="7"/>
  <c r="M4135" i="7" s="1"/>
  <c r="L4136" i="7"/>
  <c r="M4136" i="7" s="1"/>
  <c r="L4137" i="7"/>
  <c r="M4137" i="7" s="1"/>
  <c r="L4138" i="7"/>
  <c r="M4138" i="7" s="1"/>
  <c r="L4139" i="7"/>
  <c r="M4139" i="7" s="1"/>
  <c r="L4140" i="7"/>
  <c r="M4140" i="7" s="1"/>
  <c r="L4141" i="7"/>
  <c r="M4141" i="7" s="1"/>
  <c r="L4142" i="7"/>
  <c r="M4142" i="7" s="1"/>
  <c r="L4143" i="7"/>
  <c r="M4143" i="7" s="1"/>
  <c r="L4144" i="7"/>
  <c r="M4144" i="7" s="1"/>
  <c r="L4145" i="7"/>
  <c r="M4145" i="7" s="1"/>
  <c r="L4146" i="7"/>
  <c r="M4146" i="7" s="1"/>
  <c r="L4147" i="7"/>
  <c r="M4147" i="7" s="1"/>
  <c r="L4148" i="7"/>
  <c r="M4148" i="7" s="1"/>
  <c r="L4149" i="7"/>
  <c r="M4149" i="7" s="1"/>
  <c r="L4150" i="7"/>
  <c r="M4150" i="7" s="1"/>
  <c r="L4151" i="7"/>
  <c r="M4151" i="7" s="1"/>
  <c r="L4152" i="7"/>
  <c r="M4152" i="7" s="1"/>
  <c r="L4153" i="7"/>
  <c r="M4153" i="7" s="1"/>
  <c r="L4154" i="7"/>
  <c r="M4154" i="7" s="1"/>
  <c r="L4155" i="7"/>
  <c r="M4155" i="7" s="1"/>
  <c r="L4156" i="7"/>
  <c r="M4156" i="7" s="1"/>
  <c r="L4157" i="7"/>
  <c r="M4157" i="7" s="1"/>
  <c r="L4158" i="7"/>
  <c r="M4158" i="7" s="1"/>
  <c r="L4159" i="7"/>
  <c r="M4159" i="7" s="1"/>
  <c r="L4160" i="7"/>
  <c r="M4160" i="7" s="1"/>
  <c r="L4161" i="7"/>
  <c r="M4161" i="7" s="1"/>
  <c r="L4162" i="7"/>
  <c r="M4162" i="7" s="1"/>
  <c r="L4163" i="7"/>
  <c r="M4163" i="7" s="1"/>
  <c r="L4164" i="7"/>
  <c r="M4164" i="7" s="1"/>
  <c r="L4165" i="7"/>
  <c r="M4165" i="7" s="1"/>
  <c r="L4166" i="7"/>
  <c r="M4166" i="7" s="1"/>
  <c r="L4167" i="7"/>
  <c r="M4167" i="7" s="1"/>
  <c r="L4168" i="7"/>
  <c r="M4168" i="7" s="1"/>
  <c r="L4169" i="7"/>
  <c r="M4169" i="7" s="1"/>
  <c r="L4170" i="7"/>
  <c r="M4170" i="7" s="1"/>
  <c r="L4171" i="7"/>
  <c r="M4171" i="7" s="1"/>
  <c r="L4172" i="7"/>
  <c r="M4172" i="7" s="1"/>
  <c r="L4173" i="7"/>
  <c r="M4173" i="7" s="1"/>
  <c r="L4174" i="7"/>
  <c r="M4174" i="7" s="1"/>
  <c r="L4175" i="7"/>
  <c r="M4175" i="7" s="1"/>
  <c r="L4176" i="7"/>
  <c r="M4176" i="7" s="1"/>
  <c r="L4177" i="7"/>
  <c r="M4177" i="7" s="1"/>
  <c r="L4178" i="7"/>
  <c r="M4178" i="7" s="1"/>
  <c r="L4179" i="7"/>
  <c r="M4179" i="7" s="1"/>
  <c r="L4180" i="7"/>
  <c r="M4180" i="7" s="1"/>
  <c r="L4181" i="7"/>
  <c r="M4181" i="7" s="1"/>
  <c r="L4182" i="7"/>
  <c r="M4182" i="7" s="1"/>
  <c r="L4183" i="7"/>
  <c r="M4183" i="7" s="1"/>
  <c r="L4184" i="7"/>
  <c r="M4184" i="7" s="1"/>
  <c r="L4185" i="7"/>
  <c r="M4185" i="7" s="1"/>
  <c r="L4186" i="7"/>
  <c r="M4186" i="7" s="1"/>
  <c r="L4187" i="7"/>
  <c r="M4187" i="7" s="1"/>
  <c r="L4188" i="7"/>
  <c r="M4188" i="7" s="1"/>
  <c r="L4189" i="7"/>
  <c r="M4189" i="7" s="1"/>
  <c r="L4190" i="7"/>
  <c r="M4190" i="7" s="1"/>
  <c r="L4191" i="7"/>
  <c r="M4191" i="7" s="1"/>
  <c r="L4192" i="7"/>
  <c r="M4192" i="7" s="1"/>
  <c r="L4193" i="7"/>
  <c r="M4193" i="7" s="1"/>
  <c r="L4194" i="7"/>
  <c r="M4194" i="7" s="1"/>
  <c r="L4195" i="7"/>
  <c r="M4195" i="7" s="1"/>
  <c r="L4196" i="7"/>
  <c r="M4196" i="7" s="1"/>
  <c r="L4197" i="7"/>
  <c r="M4197" i="7" s="1"/>
  <c r="L4198" i="7"/>
  <c r="M4198" i="7" s="1"/>
  <c r="L4199" i="7"/>
  <c r="M4199" i="7" s="1"/>
  <c r="L4200" i="7"/>
  <c r="M4200" i="7" s="1"/>
  <c r="L4201" i="7"/>
  <c r="M4201" i="7" s="1"/>
  <c r="L4202" i="7"/>
  <c r="M4202" i="7" s="1"/>
  <c r="L4203" i="7"/>
  <c r="M4203" i="7" s="1"/>
  <c r="L4204" i="7"/>
  <c r="M4204" i="7" s="1"/>
  <c r="L4205" i="7"/>
  <c r="M4205" i="7" s="1"/>
  <c r="L4206" i="7"/>
  <c r="M4206" i="7" s="1"/>
  <c r="L4207" i="7"/>
  <c r="M4207" i="7" s="1"/>
  <c r="L4208" i="7"/>
  <c r="M4208" i="7" s="1"/>
  <c r="L4209" i="7"/>
  <c r="M4209" i="7" s="1"/>
  <c r="L4210" i="7"/>
  <c r="M4210" i="7" s="1"/>
  <c r="L4211" i="7"/>
  <c r="M4211" i="7" s="1"/>
  <c r="L4212" i="7"/>
  <c r="M4212" i="7" s="1"/>
  <c r="L4213" i="7"/>
  <c r="M4213" i="7" s="1"/>
  <c r="L4214" i="7"/>
  <c r="M4214" i="7" s="1"/>
  <c r="L4215" i="7"/>
  <c r="M4215" i="7" s="1"/>
  <c r="L4216" i="7"/>
  <c r="M4216" i="7" s="1"/>
  <c r="L4217" i="7"/>
  <c r="M4217" i="7" s="1"/>
  <c r="L4218" i="7"/>
  <c r="M4218" i="7" s="1"/>
  <c r="L4219" i="7"/>
  <c r="M4219" i="7" s="1"/>
  <c r="L4220" i="7"/>
  <c r="M4220" i="7" s="1"/>
  <c r="L4221" i="7"/>
  <c r="M4221" i="7" s="1"/>
  <c r="L4222" i="7"/>
  <c r="M4222" i="7" s="1"/>
  <c r="L4223" i="7"/>
  <c r="M4223" i="7" s="1"/>
  <c r="L4224" i="7"/>
  <c r="M4224" i="7" s="1"/>
  <c r="L4225" i="7"/>
  <c r="M4225" i="7" s="1"/>
  <c r="L4226" i="7"/>
  <c r="M4226" i="7" s="1"/>
  <c r="L4227" i="7"/>
  <c r="M4227" i="7" s="1"/>
  <c r="L4228" i="7"/>
  <c r="M4228" i="7" s="1"/>
  <c r="L4229" i="7"/>
  <c r="M4229" i="7" s="1"/>
  <c r="L4230" i="7"/>
  <c r="M4230" i="7" s="1"/>
  <c r="L4231" i="7"/>
  <c r="M4231" i="7" s="1"/>
  <c r="L4232" i="7"/>
  <c r="M4232" i="7" s="1"/>
  <c r="L4233" i="7"/>
  <c r="M4233" i="7" s="1"/>
  <c r="L4234" i="7"/>
  <c r="M4234" i="7" s="1"/>
  <c r="L4235" i="7"/>
  <c r="M4235" i="7" s="1"/>
  <c r="L4236" i="7"/>
  <c r="M4236" i="7" s="1"/>
  <c r="L4237" i="7"/>
  <c r="M4237" i="7" s="1"/>
  <c r="L4238" i="7"/>
  <c r="M4238" i="7" s="1"/>
  <c r="L4239" i="7"/>
  <c r="M4239" i="7" s="1"/>
  <c r="L4240" i="7"/>
  <c r="M4240" i="7" s="1"/>
  <c r="L4241" i="7"/>
  <c r="M4241" i="7" s="1"/>
  <c r="L4242" i="7"/>
  <c r="M4242" i="7" s="1"/>
  <c r="L4243" i="7"/>
  <c r="M4243" i="7" s="1"/>
  <c r="L4244" i="7"/>
  <c r="M4244" i="7" s="1"/>
  <c r="L4245" i="7"/>
  <c r="M4245" i="7" s="1"/>
  <c r="L4246" i="7"/>
  <c r="M4246" i="7" s="1"/>
  <c r="L4247" i="7"/>
  <c r="M4247" i="7" s="1"/>
  <c r="L4248" i="7"/>
  <c r="M4248" i="7" s="1"/>
  <c r="L4249" i="7"/>
  <c r="M4249" i="7" s="1"/>
  <c r="L4250" i="7"/>
  <c r="M4250" i="7" s="1"/>
  <c r="L4251" i="7"/>
  <c r="M4251" i="7" s="1"/>
  <c r="L4252" i="7"/>
  <c r="M4252" i="7" s="1"/>
  <c r="L4253" i="7"/>
  <c r="M4253" i="7" s="1"/>
  <c r="L4254" i="7"/>
  <c r="M4254" i="7" s="1"/>
  <c r="L4255" i="7"/>
  <c r="M4255" i="7" s="1"/>
  <c r="L4256" i="7"/>
  <c r="M4256" i="7" s="1"/>
  <c r="L4257" i="7"/>
  <c r="M4257" i="7" s="1"/>
  <c r="L4258" i="7"/>
  <c r="M4258" i="7" s="1"/>
  <c r="L4259" i="7"/>
  <c r="M4259" i="7" s="1"/>
  <c r="L4260" i="7"/>
  <c r="M4260" i="7" s="1"/>
  <c r="L4261" i="7"/>
  <c r="M4261" i="7" s="1"/>
  <c r="L4262" i="7"/>
  <c r="M4262" i="7" s="1"/>
  <c r="L4263" i="7"/>
  <c r="M4263" i="7" s="1"/>
  <c r="L4264" i="7"/>
  <c r="M4264" i="7" s="1"/>
  <c r="L4265" i="7"/>
  <c r="M4265" i="7" s="1"/>
  <c r="L4266" i="7"/>
  <c r="M4266" i="7" s="1"/>
  <c r="L4267" i="7"/>
  <c r="M4267" i="7" s="1"/>
  <c r="L4268" i="7"/>
  <c r="M4268" i="7" s="1"/>
  <c r="L4269" i="7"/>
  <c r="M4269" i="7" s="1"/>
  <c r="L4270" i="7"/>
  <c r="M4270" i="7" s="1"/>
  <c r="L4271" i="7"/>
  <c r="M4271" i="7" s="1"/>
  <c r="L4272" i="7"/>
  <c r="M4272" i="7" s="1"/>
  <c r="L4273" i="7"/>
  <c r="M4273" i="7" s="1"/>
  <c r="L4274" i="7"/>
  <c r="M4274" i="7" s="1"/>
  <c r="L4275" i="7"/>
  <c r="M4275" i="7" s="1"/>
  <c r="L4276" i="7"/>
  <c r="M4276" i="7" s="1"/>
  <c r="L4277" i="7"/>
  <c r="M4277" i="7" s="1"/>
  <c r="L4278" i="7"/>
  <c r="M4278" i="7" s="1"/>
  <c r="L4279" i="7"/>
  <c r="M4279" i="7" s="1"/>
  <c r="L4280" i="7"/>
  <c r="M4280" i="7" s="1"/>
  <c r="L4281" i="7"/>
  <c r="M4281" i="7" s="1"/>
  <c r="L4282" i="7"/>
  <c r="M4282" i="7" s="1"/>
  <c r="L4283" i="7"/>
  <c r="M4283" i="7" s="1"/>
  <c r="L4284" i="7"/>
  <c r="M4284" i="7" s="1"/>
  <c r="L4285" i="7"/>
  <c r="M4285" i="7" s="1"/>
  <c r="L4286" i="7"/>
  <c r="M4286" i="7" s="1"/>
  <c r="L4287" i="7"/>
  <c r="M4287" i="7" s="1"/>
  <c r="L4288" i="7"/>
  <c r="M4288" i="7" s="1"/>
  <c r="L4289" i="7"/>
  <c r="M4289" i="7" s="1"/>
  <c r="L4290" i="7"/>
  <c r="M4290" i="7" s="1"/>
  <c r="L4291" i="7"/>
  <c r="M4291" i="7" s="1"/>
  <c r="L4292" i="7"/>
  <c r="M4292" i="7" s="1"/>
  <c r="L4293" i="7"/>
  <c r="M4293" i="7" s="1"/>
  <c r="L4294" i="7"/>
  <c r="M4294" i="7" s="1"/>
  <c r="L4295" i="7"/>
  <c r="M4295" i="7" s="1"/>
  <c r="L4296" i="7"/>
  <c r="M4296" i="7" s="1"/>
  <c r="L4297" i="7"/>
  <c r="M4297" i="7" s="1"/>
  <c r="L4298" i="7"/>
  <c r="M4298" i="7" s="1"/>
  <c r="L4299" i="7"/>
  <c r="M4299" i="7" s="1"/>
  <c r="L4300" i="7"/>
  <c r="M4300" i="7" s="1"/>
  <c r="L4301" i="7"/>
  <c r="M4301" i="7" s="1"/>
  <c r="L4302" i="7"/>
  <c r="M4302" i="7" s="1"/>
  <c r="L4303" i="7"/>
  <c r="M4303" i="7" s="1"/>
  <c r="L4304" i="7"/>
  <c r="M4304" i="7" s="1"/>
  <c r="L4305" i="7"/>
  <c r="M4305" i="7" s="1"/>
  <c r="L4306" i="7"/>
  <c r="M4306" i="7" s="1"/>
  <c r="L4307" i="7"/>
  <c r="M4307" i="7" s="1"/>
  <c r="L4308" i="7"/>
  <c r="M4308" i="7" s="1"/>
  <c r="L4309" i="7"/>
  <c r="M4309" i="7" s="1"/>
  <c r="L4310" i="7"/>
  <c r="M4310" i="7" s="1"/>
  <c r="L4311" i="7"/>
  <c r="M4311" i="7" s="1"/>
  <c r="L4312" i="7"/>
  <c r="M4312" i="7" s="1"/>
  <c r="L4313" i="7"/>
  <c r="M4313" i="7" s="1"/>
  <c r="L4314" i="7"/>
  <c r="M4314" i="7" s="1"/>
  <c r="L4315" i="7"/>
  <c r="M4315" i="7" s="1"/>
  <c r="L4316" i="7"/>
  <c r="M4316" i="7" s="1"/>
  <c r="L4317" i="7"/>
  <c r="M4317" i="7" s="1"/>
  <c r="L4318" i="7"/>
  <c r="M4318" i="7" s="1"/>
  <c r="L4319" i="7"/>
  <c r="M4319" i="7" s="1"/>
  <c r="L4320" i="7"/>
  <c r="M4320" i="7" s="1"/>
  <c r="L4321" i="7"/>
  <c r="M4321" i="7" s="1"/>
  <c r="L4322" i="7"/>
  <c r="M4322" i="7" s="1"/>
  <c r="L4323" i="7"/>
  <c r="M4323" i="7" s="1"/>
  <c r="L4324" i="7"/>
  <c r="M4324" i="7" s="1"/>
  <c r="L4325" i="7"/>
  <c r="M4325" i="7" s="1"/>
  <c r="L4326" i="7"/>
  <c r="M4326" i="7" s="1"/>
  <c r="L4327" i="7"/>
  <c r="M4327" i="7" s="1"/>
  <c r="L4328" i="7"/>
  <c r="M4328" i="7" s="1"/>
  <c r="L4329" i="7"/>
  <c r="M4329" i="7" s="1"/>
  <c r="L4330" i="7"/>
  <c r="M4330" i="7" s="1"/>
  <c r="L4331" i="7"/>
  <c r="M4331" i="7" s="1"/>
  <c r="L4332" i="7"/>
  <c r="M4332" i="7" s="1"/>
  <c r="L4333" i="7"/>
  <c r="M4333" i="7" s="1"/>
  <c r="L4334" i="7"/>
  <c r="M4334" i="7" s="1"/>
  <c r="L4335" i="7"/>
  <c r="M4335" i="7" s="1"/>
  <c r="L4336" i="7"/>
  <c r="M4336" i="7" s="1"/>
  <c r="L4337" i="7"/>
  <c r="M4337" i="7" s="1"/>
  <c r="L4338" i="7"/>
  <c r="M4338" i="7" s="1"/>
  <c r="L4339" i="7"/>
  <c r="M4339" i="7" s="1"/>
  <c r="L4340" i="7"/>
  <c r="M4340" i="7" s="1"/>
  <c r="L4341" i="7"/>
  <c r="M4341" i="7" s="1"/>
  <c r="L4342" i="7"/>
  <c r="M4342" i="7" s="1"/>
  <c r="L4343" i="7"/>
  <c r="M4343" i="7" s="1"/>
  <c r="L4344" i="7"/>
  <c r="M4344" i="7" s="1"/>
  <c r="L4345" i="7"/>
  <c r="M4345" i="7" s="1"/>
  <c r="L4346" i="7"/>
  <c r="M4346" i="7" s="1"/>
  <c r="L4347" i="7"/>
  <c r="M4347" i="7" s="1"/>
  <c r="L4348" i="7"/>
  <c r="M4348" i="7" s="1"/>
  <c r="L4349" i="7"/>
  <c r="M4349" i="7" s="1"/>
  <c r="L4350" i="7"/>
  <c r="M4350" i="7" s="1"/>
  <c r="L4351" i="7"/>
  <c r="M4351" i="7" s="1"/>
  <c r="L4352" i="7"/>
  <c r="M4352" i="7" s="1"/>
  <c r="L4353" i="7"/>
  <c r="M4353" i="7" s="1"/>
  <c r="L4354" i="7"/>
  <c r="M4354" i="7" s="1"/>
  <c r="L4355" i="7"/>
  <c r="M4355" i="7" s="1"/>
  <c r="L4356" i="7"/>
  <c r="M4356" i="7" s="1"/>
  <c r="L4357" i="7"/>
  <c r="M4357" i="7" s="1"/>
  <c r="L4358" i="7"/>
  <c r="M4358" i="7" s="1"/>
  <c r="L4359" i="7"/>
  <c r="M4359" i="7" s="1"/>
  <c r="L4360" i="7"/>
  <c r="M4360" i="7" s="1"/>
  <c r="L4361" i="7"/>
  <c r="M4361" i="7" s="1"/>
  <c r="L4362" i="7"/>
  <c r="M4362" i="7" s="1"/>
  <c r="L4363" i="7"/>
  <c r="M4363" i="7" s="1"/>
  <c r="L4364" i="7"/>
  <c r="M4364" i="7" s="1"/>
  <c r="L4365" i="7"/>
  <c r="M4365" i="7" s="1"/>
  <c r="L4366" i="7"/>
  <c r="M4366" i="7" s="1"/>
  <c r="L4367" i="7"/>
  <c r="M4367" i="7" s="1"/>
  <c r="L4368" i="7"/>
  <c r="M4368" i="7" s="1"/>
  <c r="L4369" i="7"/>
  <c r="M4369" i="7" s="1"/>
  <c r="L4370" i="7"/>
  <c r="M4370" i="7" s="1"/>
  <c r="L4371" i="7"/>
  <c r="M4371" i="7" s="1"/>
  <c r="L4372" i="7"/>
  <c r="M4372" i="7" s="1"/>
  <c r="L4373" i="7"/>
  <c r="M4373" i="7" s="1"/>
  <c r="L4374" i="7"/>
  <c r="M4374" i="7" s="1"/>
  <c r="L4375" i="7"/>
  <c r="M4375" i="7" s="1"/>
  <c r="L4376" i="7"/>
  <c r="M4376" i="7" s="1"/>
  <c r="L4377" i="7"/>
  <c r="M4377" i="7" s="1"/>
  <c r="L4378" i="7"/>
  <c r="M4378" i="7" s="1"/>
  <c r="L4379" i="7"/>
  <c r="M4379" i="7" s="1"/>
  <c r="L4380" i="7"/>
  <c r="M4380" i="7" s="1"/>
  <c r="L4381" i="7"/>
  <c r="M4381" i="7" s="1"/>
  <c r="L4382" i="7"/>
  <c r="M4382" i="7" s="1"/>
  <c r="L4383" i="7"/>
  <c r="M4383" i="7" s="1"/>
  <c r="L4384" i="7"/>
  <c r="M4384" i="7" s="1"/>
  <c r="L4385" i="7"/>
  <c r="M4385" i="7" s="1"/>
  <c r="L4386" i="7"/>
  <c r="M4386" i="7" s="1"/>
  <c r="L4387" i="7"/>
  <c r="M4387" i="7" s="1"/>
  <c r="L4388" i="7"/>
  <c r="M4388" i="7" s="1"/>
  <c r="L4389" i="7"/>
  <c r="M4389" i="7" s="1"/>
  <c r="L4390" i="7"/>
  <c r="M4390" i="7" s="1"/>
  <c r="L4391" i="7"/>
  <c r="M4391" i="7" s="1"/>
  <c r="L4392" i="7"/>
  <c r="M4392" i="7" s="1"/>
  <c r="L4393" i="7"/>
  <c r="M4393" i="7" s="1"/>
  <c r="L4394" i="7"/>
  <c r="M4394" i="7" s="1"/>
  <c r="L4395" i="7"/>
  <c r="M4395" i="7" s="1"/>
  <c r="L4396" i="7"/>
  <c r="M4396" i="7" s="1"/>
  <c r="L4397" i="7"/>
  <c r="M4397" i="7" s="1"/>
  <c r="L4398" i="7"/>
  <c r="M4398" i="7" s="1"/>
  <c r="L4399" i="7"/>
  <c r="M4399" i="7" s="1"/>
  <c r="L4400" i="7"/>
  <c r="M4400" i="7" s="1"/>
  <c r="L4401" i="7"/>
  <c r="M4401" i="7" s="1"/>
  <c r="L4402" i="7"/>
  <c r="M4402" i="7" s="1"/>
  <c r="L4403" i="7"/>
  <c r="M4403" i="7" s="1"/>
  <c r="L4404" i="7"/>
  <c r="M4404" i="7" s="1"/>
  <c r="L4405" i="7"/>
  <c r="M4405" i="7" s="1"/>
  <c r="L4406" i="7"/>
  <c r="M4406" i="7" s="1"/>
  <c r="L4407" i="7"/>
  <c r="M4407" i="7" s="1"/>
  <c r="L4408" i="7"/>
  <c r="M4408" i="7" s="1"/>
  <c r="L4409" i="7"/>
  <c r="M4409" i="7" s="1"/>
  <c r="L4410" i="7"/>
  <c r="M4410" i="7" s="1"/>
  <c r="L4411" i="7"/>
  <c r="M4411" i="7" s="1"/>
  <c r="L4412" i="7"/>
  <c r="M4412" i="7" s="1"/>
  <c r="L4413" i="7"/>
  <c r="M4413" i="7" s="1"/>
  <c r="L4414" i="7"/>
  <c r="M4414" i="7" s="1"/>
  <c r="L4415" i="7"/>
  <c r="M4415" i="7" s="1"/>
  <c r="L4416" i="7"/>
  <c r="M4416" i="7" s="1"/>
  <c r="L4417" i="7"/>
  <c r="M4417" i="7" s="1"/>
  <c r="L4418" i="7"/>
  <c r="M4418" i="7" s="1"/>
  <c r="L4419" i="7"/>
  <c r="M4419" i="7" s="1"/>
  <c r="L4420" i="7"/>
  <c r="M4420" i="7" s="1"/>
  <c r="L4421" i="7"/>
  <c r="M4421" i="7" s="1"/>
  <c r="L4422" i="7"/>
  <c r="M4422" i="7" s="1"/>
  <c r="L4423" i="7"/>
  <c r="M4423" i="7" s="1"/>
  <c r="L4424" i="7"/>
  <c r="M4424" i="7" s="1"/>
  <c r="L4425" i="7"/>
  <c r="M4425" i="7" s="1"/>
  <c r="L4426" i="7"/>
  <c r="M4426" i="7" s="1"/>
  <c r="L4427" i="7"/>
  <c r="M4427" i="7" s="1"/>
  <c r="L4428" i="7"/>
  <c r="M4428" i="7" s="1"/>
  <c r="L4429" i="7"/>
  <c r="M4429" i="7" s="1"/>
  <c r="L4430" i="7"/>
  <c r="M4430" i="7" s="1"/>
  <c r="L4431" i="7"/>
  <c r="M4431" i="7" s="1"/>
  <c r="L4432" i="7"/>
  <c r="M4432" i="7" s="1"/>
  <c r="L4433" i="7"/>
  <c r="M4433" i="7" s="1"/>
  <c r="L4434" i="7"/>
  <c r="M4434" i="7" s="1"/>
  <c r="L4435" i="7"/>
  <c r="M4435" i="7" s="1"/>
  <c r="L4436" i="7"/>
  <c r="M4436" i="7" s="1"/>
  <c r="L4437" i="7"/>
  <c r="M4437" i="7" s="1"/>
  <c r="L4438" i="7"/>
  <c r="M4438" i="7" s="1"/>
  <c r="L4439" i="7"/>
  <c r="M4439" i="7" s="1"/>
  <c r="L4440" i="7"/>
  <c r="M4440" i="7" s="1"/>
  <c r="L4441" i="7"/>
  <c r="M4441" i="7" s="1"/>
  <c r="L4442" i="7"/>
  <c r="M4442" i="7" s="1"/>
  <c r="L4443" i="7"/>
  <c r="M4443" i="7" s="1"/>
  <c r="L4444" i="7"/>
  <c r="M4444" i="7" s="1"/>
  <c r="L4445" i="7"/>
  <c r="M4445" i="7" s="1"/>
  <c r="L4446" i="7"/>
  <c r="M4446" i="7" s="1"/>
  <c r="L4447" i="7"/>
  <c r="M4447" i="7" s="1"/>
  <c r="L4448" i="7"/>
  <c r="M4448" i="7" s="1"/>
  <c r="L4449" i="7"/>
  <c r="M4449" i="7" s="1"/>
  <c r="L4450" i="7"/>
  <c r="M4450" i="7" s="1"/>
  <c r="L4451" i="7"/>
  <c r="M4451" i="7" s="1"/>
  <c r="L4452" i="7"/>
  <c r="M4452" i="7" s="1"/>
  <c r="L4453" i="7"/>
  <c r="M4453" i="7" s="1"/>
  <c r="L4454" i="7"/>
  <c r="M4454" i="7" s="1"/>
  <c r="L4455" i="7"/>
  <c r="M4455" i="7" s="1"/>
  <c r="L4456" i="7"/>
  <c r="M4456" i="7" s="1"/>
  <c r="L4457" i="7"/>
  <c r="M4457" i="7" s="1"/>
  <c r="L4458" i="7"/>
  <c r="M4458" i="7" s="1"/>
  <c r="L4459" i="7"/>
  <c r="M4459" i="7" s="1"/>
  <c r="L4460" i="7"/>
  <c r="M4460" i="7" s="1"/>
  <c r="L4461" i="7"/>
  <c r="M4461" i="7" s="1"/>
  <c r="L4462" i="7"/>
  <c r="M4462" i="7" s="1"/>
  <c r="L4463" i="7"/>
  <c r="M4463" i="7" s="1"/>
  <c r="L4464" i="7"/>
  <c r="M4464" i="7" s="1"/>
  <c r="L4465" i="7"/>
  <c r="M4465" i="7" s="1"/>
  <c r="L4466" i="7"/>
  <c r="M4466" i="7" s="1"/>
  <c r="L4467" i="7"/>
  <c r="M4467" i="7" s="1"/>
  <c r="L4468" i="7"/>
  <c r="M4468" i="7" s="1"/>
  <c r="L4469" i="7"/>
  <c r="M4469" i="7" s="1"/>
  <c r="L4470" i="7"/>
  <c r="M4470" i="7" s="1"/>
  <c r="L4471" i="7"/>
  <c r="M4471" i="7" s="1"/>
  <c r="L4472" i="7"/>
  <c r="M4472" i="7" s="1"/>
  <c r="L4473" i="7"/>
  <c r="M4473" i="7" s="1"/>
  <c r="L4474" i="7"/>
  <c r="M4474" i="7" s="1"/>
  <c r="L4475" i="7"/>
  <c r="M4475" i="7" s="1"/>
  <c r="L4476" i="7"/>
  <c r="M4476" i="7" s="1"/>
  <c r="L4477" i="7"/>
  <c r="M4477" i="7" s="1"/>
  <c r="L4478" i="7"/>
  <c r="M4478" i="7" s="1"/>
  <c r="L4479" i="7"/>
  <c r="M4479" i="7" s="1"/>
  <c r="L4480" i="7"/>
  <c r="M4480" i="7" s="1"/>
  <c r="L4481" i="7"/>
  <c r="M4481" i="7" s="1"/>
  <c r="L4482" i="7"/>
  <c r="M4482" i="7" s="1"/>
  <c r="L4483" i="7"/>
  <c r="M4483" i="7" s="1"/>
  <c r="L4484" i="7"/>
  <c r="M4484" i="7" s="1"/>
  <c r="L4485" i="7"/>
  <c r="M4485" i="7" s="1"/>
  <c r="L4486" i="7"/>
  <c r="M4486" i="7" s="1"/>
  <c r="L4487" i="7"/>
  <c r="M4487" i="7" s="1"/>
  <c r="L4488" i="7"/>
  <c r="M4488" i="7" s="1"/>
  <c r="L4489" i="7"/>
  <c r="M4489" i="7" s="1"/>
  <c r="L4490" i="7"/>
  <c r="M4490" i="7" s="1"/>
  <c r="L4491" i="7"/>
  <c r="M4491" i="7" s="1"/>
  <c r="L4492" i="7"/>
  <c r="M4492" i="7" s="1"/>
  <c r="L4493" i="7"/>
  <c r="M4493" i="7" s="1"/>
  <c r="L4494" i="7"/>
  <c r="M4494" i="7" s="1"/>
  <c r="L4495" i="7"/>
  <c r="M4495" i="7" s="1"/>
  <c r="L4496" i="7"/>
  <c r="M4496" i="7" s="1"/>
  <c r="L4497" i="7"/>
  <c r="M4497" i="7" s="1"/>
  <c r="L4498" i="7"/>
  <c r="M4498" i="7" s="1"/>
  <c r="L4499" i="7"/>
  <c r="M4499" i="7" s="1"/>
  <c r="L4500" i="7"/>
  <c r="M4500" i="7" s="1"/>
  <c r="L4501" i="7"/>
  <c r="M4501" i="7" s="1"/>
  <c r="L4502" i="7"/>
  <c r="M4502" i="7" s="1"/>
  <c r="L4503" i="7"/>
  <c r="M4503" i="7" s="1"/>
  <c r="L4504" i="7"/>
  <c r="M4504" i="7" s="1"/>
  <c r="L4505" i="7"/>
  <c r="M4505" i="7" s="1"/>
  <c r="L4506" i="7"/>
  <c r="M4506" i="7" s="1"/>
  <c r="L4507" i="7"/>
  <c r="M4507" i="7" s="1"/>
  <c r="L4508" i="7"/>
  <c r="M4508" i="7" s="1"/>
  <c r="L4509" i="7"/>
  <c r="M4509" i="7" s="1"/>
  <c r="L4510" i="7"/>
  <c r="M4510" i="7" s="1"/>
  <c r="L4511" i="7"/>
  <c r="M4511" i="7" s="1"/>
  <c r="L4512" i="7"/>
  <c r="M4512" i="7" s="1"/>
  <c r="L4513" i="7"/>
  <c r="M4513" i="7" s="1"/>
  <c r="L4514" i="7"/>
  <c r="M4514" i="7" s="1"/>
  <c r="L4515" i="7"/>
  <c r="M4515" i="7" s="1"/>
  <c r="L4516" i="7"/>
  <c r="M4516" i="7" s="1"/>
  <c r="L4517" i="7"/>
  <c r="M4517" i="7" s="1"/>
  <c r="L4518" i="7"/>
  <c r="M4518" i="7" s="1"/>
  <c r="L4519" i="7"/>
  <c r="M4519" i="7" s="1"/>
  <c r="L4520" i="7"/>
  <c r="M4520" i="7" s="1"/>
  <c r="L4521" i="7"/>
  <c r="M4521" i="7" s="1"/>
  <c r="L4522" i="7"/>
  <c r="M4522" i="7" s="1"/>
  <c r="L4523" i="7"/>
  <c r="M4523" i="7" s="1"/>
  <c r="L4524" i="7"/>
  <c r="M4524" i="7" s="1"/>
  <c r="L4525" i="7"/>
  <c r="M4525" i="7" s="1"/>
  <c r="L4526" i="7"/>
  <c r="M4526" i="7" s="1"/>
  <c r="L4527" i="7"/>
  <c r="M4527" i="7" s="1"/>
  <c r="L4528" i="7"/>
  <c r="M4528" i="7" s="1"/>
  <c r="L4529" i="7"/>
  <c r="M4529" i="7" s="1"/>
  <c r="L4530" i="7"/>
  <c r="M4530" i="7" s="1"/>
  <c r="L4531" i="7"/>
  <c r="M4531" i="7" s="1"/>
  <c r="L4532" i="7"/>
  <c r="M4532" i="7" s="1"/>
  <c r="L4533" i="7"/>
  <c r="M4533" i="7" s="1"/>
  <c r="L4534" i="7"/>
  <c r="M4534" i="7" s="1"/>
  <c r="L4535" i="7"/>
  <c r="M4535" i="7" s="1"/>
  <c r="L4536" i="7"/>
  <c r="M4536" i="7" s="1"/>
  <c r="L4537" i="7"/>
  <c r="M4537" i="7" s="1"/>
  <c r="L4538" i="7"/>
  <c r="M4538" i="7" s="1"/>
  <c r="L4539" i="7"/>
  <c r="M4539" i="7" s="1"/>
  <c r="L4540" i="7"/>
  <c r="M4540" i="7" s="1"/>
  <c r="L4541" i="7"/>
  <c r="M4541" i="7" s="1"/>
  <c r="L4542" i="7"/>
  <c r="M4542" i="7" s="1"/>
  <c r="L4543" i="7"/>
  <c r="M4543" i="7" s="1"/>
  <c r="L4544" i="7"/>
  <c r="M4544" i="7" s="1"/>
  <c r="L4545" i="7"/>
  <c r="M4545" i="7" s="1"/>
  <c r="L4546" i="7"/>
  <c r="M4546" i="7" s="1"/>
  <c r="L4547" i="7"/>
  <c r="M4547" i="7" s="1"/>
  <c r="L4548" i="7"/>
  <c r="M4548" i="7" s="1"/>
  <c r="L4549" i="7"/>
  <c r="M4549" i="7" s="1"/>
  <c r="L4550" i="7"/>
  <c r="M4550" i="7" s="1"/>
  <c r="L4551" i="7"/>
  <c r="M4551" i="7" s="1"/>
  <c r="L4552" i="7"/>
  <c r="M4552" i="7" s="1"/>
  <c r="L4553" i="7"/>
  <c r="M4553" i="7" s="1"/>
  <c r="L4554" i="7"/>
  <c r="M4554" i="7" s="1"/>
  <c r="L4555" i="7"/>
  <c r="M4555" i="7" s="1"/>
  <c r="L4556" i="7"/>
  <c r="M4556" i="7" s="1"/>
  <c r="L4557" i="7"/>
  <c r="M4557" i="7" s="1"/>
  <c r="L4558" i="7"/>
  <c r="M4558" i="7" s="1"/>
  <c r="L4559" i="7"/>
  <c r="M4559" i="7" s="1"/>
  <c r="L4560" i="7"/>
  <c r="M4560" i="7" s="1"/>
  <c r="L4561" i="7"/>
  <c r="M4561" i="7" s="1"/>
  <c r="L4562" i="7"/>
  <c r="M4562" i="7" s="1"/>
  <c r="L4563" i="7"/>
  <c r="M4563" i="7" s="1"/>
  <c r="L4564" i="7"/>
  <c r="M4564" i="7" s="1"/>
  <c r="L4565" i="7"/>
  <c r="M4565" i="7" s="1"/>
  <c r="L4566" i="7"/>
  <c r="M4566" i="7" s="1"/>
  <c r="L4567" i="7"/>
  <c r="M4567" i="7" s="1"/>
  <c r="L4568" i="7"/>
  <c r="M4568" i="7" s="1"/>
  <c r="L4569" i="7"/>
  <c r="M4569" i="7" s="1"/>
  <c r="L4570" i="7"/>
  <c r="M4570" i="7" s="1"/>
  <c r="L4571" i="7"/>
  <c r="M4571" i="7" s="1"/>
  <c r="L4572" i="7"/>
  <c r="M4572" i="7" s="1"/>
  <c r="L4573" i="7"/>
  <c r="M4573" i="7" s="1"/>
  <c r="L4574" i="7"/>
  <c r="M4574" i="7" s="1"/>
  <c r="L4575" i="7"/>
  <c r="M4575" i="7" s="1"/>
  <c r="L4576" i="7"/>
  <c r="M4576" i="7" s="1"/>
  <c r="L4577" i="7"/>
  <c r="M4577" i="7" s="1"/>
  <c r="L4578" i="7"/>
  <c r="M4578" i="7" s="1"/>
  <c r="L4579" i="7"/>
  <c r="M4579" i="7" s="1"/>
  <c r="L4580" i="7"/>
  <c r="M4580" i="7" s="1"/>
  <c r="L4581" i="7"/>
  <c r="M4581" i="7" s="1"/>
  <c r="L4582" i="7"/>
  <c r="M4582" i="7" s="1"/>
  <c r="L4583" i="7"/>
  <c r="M4583" i="7" s="1"/>
  <c r="L4584" i="7"/>
  <c r="M4584" i="7" s="1"/>
  <c r="L4585" i="7"/>
  <c r="M4585" i="7" s="1"/>
  <c r="L4586" i="7"/>
  <c r="M4586" i="7" s="1"/>
  <c r="L4587" i="7"/>
  <c r="M4587" i="7" s="1"/>
  <c r="L4588" i="7"/>
  <c r="M4588" i="7" s="1"/>
  <c r="L4589" i="7"/>
  <c r="M4589" i="7" s="1"/>
  <c r="L4590" i="7"/>
  <c r="M4590" i="7" s="1"/>
  <c r="L4591" i="7"/>
  <c r="M4591" i="7" s="1"/>
  <c r="L4592" i="7"/>
  <c r="M4592" i="7" s="1"/>
  <c r="L4593" i="7"/>
  <c r="M4593" i="7" s="1"/>
  <c r="L4594" i="7"/>
  <c r="M4594" i="7" s="1"/>
  <c r="L4595" i="7"/>
  <c r="M4595" i="7" s="1"/>
  <c r="L4596" i="7"/>
  <c r="M4596" i="7" s="1"/>
  <c r="L4597" i="7"/>
  <c r="M4597" i="7" s="1"/>
  <c r="L4598" i="7"/>
  <c r="M4598" i="7" s="1"/>
  <c r="L4599" i="7"/>
  <c r="M4599" i="7" s="1"/>
  <c r="L4600" i="7"/>
  <c r="M4600" i="7" s="1"/>
  <c r="L4601" i="7"/>
  <c r="M4601" i="7" s="1"/>
  <c r="L4602" i="7"/>
  <c r="M4602" i="7" s="1"/>
  <c r="L4603" i="7"/>
  <c r="M4603" i="7" s="1"/>
  <c r="L4604" i="7"/>
  <c r="M4604" i="7" s="1"/>
  <c r="L4605" i="7"/>
  <c r="M4605" i="7" s="1"/>
  <c r="L4606" i="7"/>
  <c r="M4606" i="7" s="1"/>
  <c r="L4607" i="7"/>
  <c r="M4607" i="7" s="1"/>
  <c r="L4608" i="7"/>
  <c r="M4608" i="7" s="1"/>
  <c r="L4609" i="7"/>
  <c r="M4609" i="7" s="1"/>
  <c r="L4610" i="7"/>
  <c r="M4610" i="7" s="1"/>
  <c r="L4611" i="7"/>
  <c r="M4611" i="7" s="1"/>
  <c r="L4612" i="7"/>
  <c r="M4612" i="7" s="1"/>
  <c r="L4613" i="7"/>
  <c r="M4613" i="7" s="1"/>
  <c r="L4614" i="7"/>
  <c r="M4614" i="7" s="1"/>
  <c r="L4615" i="7"/>
  <c r="M4615" i="7" s="1"/>
  <c r="L4616" i="7"/>
  <c r="M4616" i="7" s="1"/>
  <c r="L4617" i="7"/>
  <c r="M4617" i="7" s="1"/>
  <c r="L4618" i="7"/>
  <c r="M4618" i="7" s="1"/>
  <c r="L4619" i="7"/>
  <c r="M4619" i="7" s="1"/>
  <c r="L4620" i="7"/>
  <c r="M4620" i="7" s="1"/>
  <c r="L4621" i="7"/>
  <c r="M4621" i="7" s="1"/>
  <c r="L4622" i="7"/>
  <c r="M4622" i="7" s="1"/>
  <c r="L4623" i="7"/>
  <c r="M4623" i="7" s="1"/>
  <c r="L4624" i="7"/>
  <c r="M4624" i="7" s="1"/>
  <c r="L4625" i="7"/>
  <c r="M4625" i="7" s="1"/>
  <c r="L4626" i="7"/>
  <c r="M4626" i="7" s="1"/>
  <c r="L4627" i="7"/>
  <c r="M4627" i="7" s="1"/>
  <c r="L4628" i="7"/>
  <c r="M4628" i="7" s="1"/>
  <c r="L4629" i="7"/>
  <c r="M4629" i="7" s="1"/>
  <c r="L4630" i="7"/>
  <c r="M4630" i="7" s="1"/>
  <c r="L4631" i="7"/>
  <c r="M4631" i="7" s="1"/>
  <c r="L4632" i="7"/>
  <c r="M4632" i="7" s="1"/>
  <c r="L4633" i="7"/>
  <c r="M4633" i="7" s="1"/>
  <c r="L4634" i="7"/>
  <c r="M4634" i="7" s="1"/>
  <c r="L4635" i="7"/>
  <c r="M4635" i="7" s="1"/>
  <c r="L4636" i="7"/>
  <c r="M4636" i="7" s="1"/>
  <c r="L4637" i="7"/>
  <c r="M4637" i="7" s="1"/>
  <c r="L4638" i="7"/>
  <c r="M4638" i="7" s="1"/>
  <c r="L4639" i="7"/>
  <c r="M4639" i="7" s="1"/>
  <c r="L4640" i="7"/>
  <c r="M4640" i="7" s="1"/>
  <c r="L4641" i="7"/>
  <c r="M4641" i="7" s="1"/>
  <c r="L4642" i="7"/>
  <c r="M4642" i="7" s="1"/>
  <c r="L4643" i="7"/>
  <c r="M4643" i="7" s="1"/>
  <c r="L4644" i="7"/>
  <c r="M4644" i="7" s="1"/>
  <c r="L4645" i="7"/>
  <c r="M4645" i="7" s="1"/>
  <c r="L4646" i="7"/>
  <c r="M4646" i="7" s="1"/>
  <c r="L4647" i="7"/>
  <c r="M4647" i="7" s="1"/>
  <c r="L4648" i="7"/>
  <c r="M4648" i="7" s="1"/>
  <c r="L4649" i="7"/>
  <c r="M4649" i="7" s="1"/>
  <c r="L4650" i="7"/>
  <c r="M4650" i="7" s="1"/>
  <c r="L4651" i="7"/>
  <c r="M4651" i="7" s="1"/>
  <c r="L4652" i="7"/>
  <c r="M4652" i="7" s="1"/>
  <c r="L4653" i="7"/>
  <c r="M4653" i="7" s="1"/>
  <c r="L4654" i="7"/>
  <c r="M4654" i="7" s="1"/>
  <c r="L4655" i="7"/>
  <c r="M4655" i="7" s="1"/>
  <c r="L4656" i="7"/>
  <c r="M4656" i="7" s="1"/>
  <c r="L4657" i="7"/>
  <c r="M4657" i="7" s="1"/>
  <c r="L4658" i="7"/>
  <c r="M4658" i="7" s="1"/>
  <c r="L4659" i="7"/>
  <c r="M4659" i="7" s="1"/>
  <c r="L4660" i="7"/>
  <c r="M4660" i="7" s="1"/>
  <c r="L4661" i="7"/>
  <c r="M4661" i="7" s="1"/>
  <c r="L4662" i="7"/>
  <c r="M4662" i="7" s="1"/>
  <c r="L4663" i="7"/>
  <c r="M4663" i="7" s="1"/>
  <c r="L4664" i="7"/>
  <c r="M4664" i="7" s="1"/>
  <c r="L4665" i="7"/>
  <c r="M4665" i="7" s="1"/>
  <c r="L4666" i="7"/>
  <c r="M4666" i="7" s="1"/>
  <c r="L4667" i="7"/>
  <c r="M4667" i="7" s="1"/>
  <c r="L4668" i="7"/>
  <c r="M4668" i="7" s="1"/>
  <c r="L4669" i="7"/>
  <c r="M4669" i="7" s="1"/>
  <c r="L4670" i="7"/>
  <c r="M4670" i="7" s="1"/>
  <c r="L4671" i="7"/>
  <c r="M4671" i="7" s="1"/>
  <c r="L4672" i="7"/>
  <c r="M4672" i="7" s="1"/>
  <c r="L4673" i="7"/>
  <c r="M4673" i="7" s="1"/>
  <c r="L4674" i="7"/>
  <c r="M4674" i="7" s="1"/>
  <c r="L4675" i="7"/>
  <c r="M4675" i="7" s="1"/>
  <c r="L4676" i="7"/>
  <c r="M4676" i="7" s="1"/>
  <c r="L4677" i="7"/>
  <c r="M4677" i="7" s="1"/>
  <c r="L4678" i="7"/>
  <c r="M4678" i="7" s="1"/>
  <c r="L4679" i="7"/>
  <c r="M4679" i="7" s="1"/>
  <c r="L4680" i="7"/>
  <c r="M4680" i="7" s="1"/>
  <c r="L4681" i="7"/>
  <c r="M4681" i="7" s="1"/>
  <c r="L4682" i="7"/>
  <c r="M4682" i="7" s="1"/>
  <c r="L4683" i="7"/>
  <c r="M4683" i="7" s="1"/>
  <c r="L4684" i="7"/>
  <c r="M4684" i="7" s="1"/>
  <c r="L4685" i="7"/>
  <c r="M4685" i="7" s="1"/>
  <c r="L4686" i="7"/>
  <c r="M4686" i="7" s="1"/>
  <c r="L4687" i="7"/>
  <c r="M4687" i="7" s="1"/>
  <c r="L4688" i="7"/>
  <c r="M4688" i="7" s="1"/>
  <c r="L4689" i="7"/>
  <c r="M4689" i="7" s="1"/>
  <c r="L4690" i="7"/>
  <c r="M4690" i="7" s="1"/>
  <c r="L4691" i="7"/>
  <c r="M4691" i="7" s="1"/>
  <c r="L4692" i="7"/>
  <c r="M4692" i="7" s="1"/>
  <c r="L4693" i="7"/>
  <c r="M4693" i="7" s="1"/>
  <c r="L4694" i="7"/>
  <c r="M4694" i="7" s="1"/>
  <c r="L4695" i="7"/>
  <c r="M4695" i="7" s="1"/>
  <c r="L4696" i="7"/>
  <c r="M4696" i="7" s="1"/>
  <c r="L4697" i="7"/>
  <c r="M4697" i="7" s="1"/>
  <c r="L4698" i="7"/>
  <c r="M4698" i="7" s="1"/>
  <c r="L4699" i="7"/>
  <c r="M4699" i="7" s="1"/>
  <c r="L4700" i="7"/>
  <c r="M4700" i="7" s="1"/>
  <c r="L4701" i="7"/>
  <c r="M4701" i="7" s="1"/>
  <c r="L4702" i="7"/>
  <c r="M4702" i="7" s="1"/>
  <c r="L4703" i="7"/>
  <c r="M4703" i="7" s="1"/>
  <c r="L4704" i="7"/>
  <c r="M4704" i="7" s="1"/>
  <c r="L4705" i="7"/>
  <c r="M4705" i="7" s="1"/>
  <c r="L4706" i="7"/>
  <c r="M4706" i="7" s="1"/>
  <c r="L4707" i="7"/>
  <c r="M4707" i="7" s="1"/>
  <c r="L4708" i="7"/>
  <c r="M4708" i="7" s="1"/>
  <c r="L4709" i="7"/>
  <c r="M4709" i="7" s="1"/>
  <c r="L4710" i="7"/>
  <c r="M4710" i="7" s="1"/>
  <c r="L4711" i="7"/>
  <c r="M4711" i="7" s="1"/>
  <c r="L4712" i="7"/>
  <c r="M4712" i="7" s="1"/>
  <c r="L4713" i="7"/>
  <c r="M4713" i="7" s="1"/>
  <c r="L4714" i="7"/>
  <c r="M4714" i="7" s="1"/>
  <c r="L4715" i="7"/>
  <c r="M4715" i="7" s="1"/>
  <c r="L4716" i="7"/>
  <c r="M4716" i="7" s="1"/>
  <c r="L4717" i="7"/>
  <c r="M4717" i="7" s="1"/>
  <c r="L4718" i="7"/>
  <c r="M4718" i="7" s="1"/>
  <c r="L4719" i="7"/>
  <c r="M4719" i="7" s="1"/>
  <c r="L4720" i="7"/>
  <c r="M4720" i="7" s="1"/>
  <c r="L4721" i="7"/>
  <c r="M4721" i="7" s="1"/>
  <c r="L4722" i="7"/>
  <c r="M4722" i="7" s="1"/>
  <c r="L4723" i="7"/>
  <c r="M4723" i="7" s="1"/>
  <c r="L4724" i="7"/>
  <c r="M4724" i="7" s="1"/>
  <c r="L4725" i="7"/>
  <c r="M4725" i="7" s="1"/>
  <c r="L4726" i="7"/>
  <c r="M4726" i="7" s="1"/>
  <c r="L4727" i="7"/>
  <c r="M4727" i="7" s="1"/>
  <c r="L4728" i="7"/>
  <c r="M4728" i="7" s="1"/>
  <c r="L4729" i="7"/>
  <c r="M4729" i="7" s="1"/>
  <c r="L4730" i="7"/>
  <c r="M4730" i="7" s="1"/>
  <c r="L4731" i="7"/>
  <c r="M4731" i="7" s="1"/>
  <c r="L4732" i="7"/>
  <c r="M4732" i="7" s="1"/>
  <c r="L4733" i="7"/>
  <c r="M4733" i="7" s="1"/>
  <c r="L4734" i="7"/>
  <c r="M4734" i="7" s="1"/>
  <c r="L4735" i="7"/>
  <c r="M4735" i="7" s="1"/>
  <c r="L4736" i="7"/>
  <c r="M4736" i="7" s="1"/>
  <c r="L4737" i="7"/>
  <c r="M4737" i="7" s="1"/>
  <c r="L4738" i="7"/>
  <c r="M4738" i="7" s="1"/>
  <c r="L4739" i="7"/>
  <c r="M4739" i="7" s="1"/>
  <c r="L4740" i="7"/>
  <c r="M4740" i="7" s="1"/>
  <c r="L4741" i="7"/>
  <c r="M4741" i="7" s="1"/>
  <c r="L4742" i="7"/>
  <c r="M4742" i="7" s="1"/>
  <c r="L4743" i="7"/>
  <c r="M4743" i="7" s="1"/>
  <c r="L4744" i="7"/>
  <c r="M4744" i="7" s="1"/>
  <c r="L4745" i="7"/>
  <c r="M4745" i="7" s="1"/>
  <c r="L4746" i="7"/>
  <c r="M4746" i="7" s="1"/>
  <c r="L4747" i="7"/>
  <c r="M4747" i="7" s="1"/>
  <c r="L4748" i="7"/>
  <c r="M4748" i="7" s="1"/>
  <c r="L4749" i="7"/>
  <c r="M4749" i="7" s="1"/>
  <c r="L4750" i="7"/>
  <c r="M4750" i="7" s="1"/>
  <c r="L4751" i="7"/>
  <c r="M4751" i="7" s="1"/>
  <c r="L4752" i="7"/>
  <c r="M4752" i="7" s="1"/>
  <c r="L4753" i="7"/>
  <c r="M4753" i="7" s="1"/>
  <c r="L4754" i="7"/>
  <c r="M4754" i="7" s="1"/>
  <c r="L4755" i="7"/>
  <c r="M4755" i="7" s="1"/>
  <c r="L4756" i="7"/>
  <c r="M4756" i="7" s="1"/>
  <c r="L4757" i="7"/>
  <c r="M4757" i="7" s="1"/>
  <c r="L4758" i="7"/>
  <c r="M4758" i="7" s="1"/>
  <c r="L4759" i="7"/>
  <c r="M4759" i="7" s="1"/>
  <c r="L4760" i="7"/>
  <c r="M4760" i="7" s="1"/>
  <c r="L4761" i="7"/>
  <c r="M4761" i="7" s="1"/>
  <c r="L4762" i="7"/>
  <c r="M4762" i="7" s="1"/>
  <c r="L4763" i="7"/>
  <c r="M4763" i="7" s="1"/>
  <c r="L4764" i="7"/>
  <c r="M4764" i="7" s="1"/>
  <c r="L4765" i="7"/>
  <c r="M4765" i="7" s="1"/>
  <c r="L4766" i="7"/>
  <c r="M4766" i="7" s="1"/>
  <c r="L4767" i="7"/>
  <c r="M4767" i="7" s="1"/>
  <c r="L4768" i="7"/>
  <c r="M4768" i="7" s="1"/>
  <c r="L4769" i="7"/>
  <c r="M4769" i="7" s="1"/>
  <c r="L4770" i="7"/>
  <c r="M4770" i="7" s="1"/>
  <c r="L4771" i="7"/>
  <c r="M4771" i="7" s="1"/>
  <c r="L4772" i="7"/>
  <c r="M4772" i="7" s="1"/>
  <c r="L4773" i="7"/>
  <c r="M4773" i="7" s="1"/>
  <c r="L4774" i="7"/>
  <c r="M4774" i="7" s="1"/>
  <c r="L4775" i="7"/>
  <c r="M4775" i="7" s="1"/>
  <c r="L4776" i="7"/>
  <c r="M4776" i="7" s="1"/>
  <c r="L4777" i="7"/>
  <c r="M4777" i="7" s="1"/>
  <c r="L4778" i="7"/>
  <c r="M4778" i="7" s="1"/>
  <c r="L4779" i="7"/>
  <c r="M4779" i="7" s="1"/>
  <c r="L4780" i="7"/>
  <c r="M4780" i="7" s="1"/>
  <c r="L4781" i="7"/>
  <c r="M4781" i="7" s="1"/>
  <c r="L4782" i="7"/>
  <c r="M4782" i="7" s="1"/>
  <c r="L4783" i="7"/>
  <c r="M4783" i="7" s="1"/>
  <c r="L4784" i="7"/>
  <c r="M4784" i="7" s="1"/>
  <c r="L4785" i="7"/>
  <c r="M4785" i="7" s="1"/>
  <c r="L4786" i="7"/>
  <c r="M4786" i="7" s="1"/>
  <c r="L4787" i="7"/>
  <c r="M4787" i="7" s="1"/>
  <c r="L4788" i="7"/>
  <c r="M4788" i="7" s="1"/>
  <c r="L4789" i="7"/>
  <c r="M4789" i="7" s="1"/>
  <c r="L4790" i="7"/>
  <c r="M4790" i="7" s="1"/>
  <c r="L4791" i="7"/>
  <c r="M4791" i="7" s="1"/>
  <c r="L4792" i="7"/>
  <c r="M4792" i="7" s="1"/>
  <c r="L4793" i="7"/>
  <c r="M4793" i="7" s="1"/>
  <c r="L4794" i="7"/>
  <c r="M4794" i="7" s="1"/>
  <c r="L4795" i="7"/>
  <c r="M4795" i="7" s="1"/>
  <c r="L4796" i="7"/>
  <c r="M4796" i="7" s="1"/>
  <c r="L4797" i="7"/>
  <c r="M4797" i="7" s="1"/>
  <c r="L4798" i="7"/>
  <c r="M4798" i="7" s="1"/>
  <c r="L4799" i="7"/>
  <c r="M4799" i="7" s="1"/>
  <c r="L4800" i="7"/>
  <c r="M4800" i="7" s="1"/>
  <c r="L4801" i="7"/>
  <c r="M4801" i="7" s="1"/>
  <c r="L4802" i="7"/>
  <c r="M4802" i="7" s="1"/>
  <c r="L4803" i="7"/>
  <c r="M4803" i="7" s="1"/>
  <c r="L4804" i="7"/>
  <c r="M4804" i="7" s="1"/>
  <c r="L4805" i="7"/>
  <c r="M4805" i="7" s="1"/>
  <c r="L4806" i="7"/>
  <c r="M4806" i="7" s="1"/>
  <c r="L4807" i="7"/>
  <c r="M4807" i="7" s="1"/>
  <c r="L4808" i="7"/>
  <c r="M4808" i="7" s="1"/>
  <c r="L4809" i="7"/>
  <c r="M4809" i="7" s="1"/>
  <c r="L4810" i="7"/>
  <c r="M4810" i="7" s="1"/>
  <c r="L4811" i="7"/>
  <c r="M4811" i="7" s="1"/>
  <c r="L4812" i="7"/>
  <c r="M4812" i="7" s="1"/>
  <c r="L4813" i="7"/>
  <c r="M4813" i="7" s="1"/>
  <c r="L4814" i="7"/>
  <c r="M4814" i="7" s="1"/>
  <c r="L4815" i="7"/>
  <c r="M4815" i="7" s="1"/>
  <c r="L4816" i="7"/>
  <c r="M4816" i="7" s="1"/>
  <c r="L4817" i="7"/>
  <c r="M4817" i="7" s="1"/>
  <c r="L4818" i="7"/>
  <c r="M4818" i="7" s="1"/>
  <c r="L4819" i="7"/>
  <c r="M4819" i="7" s="1"/>
  <c r="L4820" i="7"/>
  <c r="M4820" i="7" s="1"/>
  <c r="L4821" i="7"/>
  <c r="M4821" i="7" s="1"/>
  <c r="L4822" i="7"/>
  <c r="M4822" i="7" s="1"/>
  <c r="L4823" i="7"/>
  <c r="M4823" i="7" s="1"/>
  <c r="L4824" i="7"/>
  <c r="M4824" i="7" s="1"/>
  <c r="L4825" i="7"/>
  <c r="M4825" i="7" s="1"/>
  <c r="L4826" i="7"/>
  <c r="M4826" i="7" s="1"/>
  <c r="L4827" i="7"/>
  <c r="M4827" i="7" s="1"/>
  <c r="L4828" i="7"/>
  <c r="M4828" i="7" s="1"/>
  <c r="L4829" i="7"/>
  <c r="M4829" i="7" s="1"/>
  <c r="L4830" i="7"/>
  <c r="M4830" i="7" s="1"/>
  <c r="L4831" i="7"/>
  <c r="M4831" i="7" s="1"/>
  <c r="L4832" i="7"/>
  <c r="M4832" i="7" s="1"/>
  <c r="L4833" i="7"/>
  <c r="M4833" i="7" s="1"/>
  <c r="L4834" i="7"/>
  <c r="M4834" i="7" s="1"/>
  <c r="L4835" i="7"/>
  <c r="M4835" i="7" s="1"/>
  <c r="L4836" i="7"/>
  <c r="M4836" i="7" s="1"/>
  <c r="L4837" i="7"/>
  <c r="M4837" i="7" s="1"/>
  <c r="L4838" i="7"/>
  <c r="M4838" i="7" s="1"/>
  <c r="L4839" i="7"/>
  <c r="M4839" i="7" s="1"/>
  <c r="L4840" i="7"/>
  <c r="M4840" i="7" s="1"/>
  <c r="L4841" i="7"/>
  <c r="M4841" i="7" s="1"/>
  <c r="L4842" i="7"/>
  <c r="M4842" i="7" s="1"/>
  <c r="L4843" i="7"/>
  <c r="M4843" i="7" s="1"/>
  <c r="L4844" i="7"/>
  <c r="M4844" i="7" s="1"/>
  <c r="L4845" i="7"/>
  <c r="M4845" i="7" s="1"/>
  <c r="L4846" i="7"/>
  <c r="M4846" i="7" s="1"/>
  <c r="L4847" i="7"/>
  <c r="M4847" i="7" s="1"/>
  <c r="L4848" i="7"/>
  <c r="M4848" i="7" s="1"/>
  <c r="L4849" i="7"/>
  <c r="M4849" i="7" s="1"/>
  <c r="L4850" i="7"/>
  <c r="M4850" i="7" s="1"/>
  <c r="L4851" i="7"/>
  <c r="M4851" i="7" s="1"/>
  <c r="L4852" i="7"/>
  <c r="M4852" i="7" s="1"/>
  <c r="L4853" i="7"/>
  <c r="M4853" i="7" s="1"/>
  <c r="L4854" i="7"/>
  <c r="M4854" i="7" s="1"/>
  <c r="L4855" i="7"/>
  <c r="M4855" i="7" s="1"/>
  <c r="L4856" i="7"/>
  <c r="M4856" i="7" s="1"/>
  <c r="L4857" i="7"/>
  <c r="M4857" i="7" s="1"/>
  <c r="L4858" i="7"/>
  <c r="M4858" i="7" s="1"/>
  <c r="L4859" i="7"/>
  <c r="M4859" i="7" s="1"/>
  <c r="L4860" i="7"/>
  <c r="M4860" i="7" s="1"/>
  <c r="L4861" i="7"/>
  <c r="M4861" i="7" s="1"/>
  <c r="L4862" i="7"/>
  <c r="M4862" i="7" s="1"/>
  <c r="L4863" i="7"/>
  <c r="M4863" i="7" s="1"/>
  <c r="L4864" i="7"/>
  <c r="M4864" i="7" s="1"/>
  <c r="L4865" i="7"/>
  <c r="M4865" i="7" s="1"/>
  <c r="L4866" i="7"/>
  <c r="M4866" i="7" s="1"/>
  <c r="L4867" i="7"/>
  <c r="M4867" i="7" s="1"/>
  <c r="L4868" i="7"/>
  <c r="M4868" i="7" s="1"/>
  <c r="L4869" i="7"/>
  <c r="M4869" i="7" s="1"/>
  <c r="L4870" i="7"/>
  <c r="M4870" i="7" s="1"/>
  <c r="L4871" i="7"/>
  <c r="M4871" i="7" s="1"/>
  <c r="L4872" i="7"/>
  <c r="M4872" i="7" s="1"/>
  <c r="L4873" i="7"/>
  <c r="M4873" i="7" s="1"/>
  <c r="L4874" i="7"/>
  <c r="M4874" i="7" s="1"/>
  <c r="L4875" i="7"/>
  <c r="M4875" i="7" s="1"/>
  <c r="L4876" i="7"/>
  <c r="M4876" i="7" s="1"/>
  <c r="L4877" i="7"/>
  <c r="M4877" i="7" s="1"/>
  <c r="L4878" i="7"/>
  <c r="M4878" i="7" s="1"/>
  <c r="L4879" i="7"/>
  <c r="M4879" i="7" s="1"/>
  <c r="L4880" i="7"/>
  <c r="M4880" i="7" s="1"/>
  <c r="L4881" i="7"/>
  <c r="M4881" i="7" s="1"/>
  <c r="L4882" i="7"/>
  <c r="M4882" i="7" s="1"/>
  <c r="L4883" i="7"/>
  <c r="M4883" i="7" s="1"/>
  <c r="L4884" i="7"/>
  <c r="M4884" i="7" s="1"/>
  <c r="L4885" i="7"/>
  <c r="M4885" i="7" s="1"/>
  <c r="L4886" i="7"/>
  <c r="M4886" i="7" s="1"/>
  <c r="L4887" i="7"/>
  <c r="M4887" i="7" s="1"/>
  <c r="L4888" i="7"/>
  <c r="M4888" i="7" s="1"/>
  <c r="L4889" i="7"/>
  <c r="M4889" i="7" s="1"/>
  <c r="L4890" i="7"/>
  <c r="M4890" i="7" s="1"/>
  <c r="L4891" i="7"/>
  <c r="M4891" i="7" s="1"/>
  <c r="L4892" i="7"/>
  <c r="M4892" i="7" s="1"/>
  <c r="L4893" i="7"/>
  <c r="M4893" i="7" s="1"/>
  <c r="L4894" i="7"/>
  <c r="M4894" i="7" s="1"/>
  <c r="L4895" i="7"/>
  <c r="M4895" i="7" s="1"/>
  <c r="L4896" i="7"/>
  <c r="M4896" i="7" s="1"/>
  <c r="L4897" i="7"/>
  <c r="M4897" i="7" s="1"/>
  <c r="L4898" i="7"/>
  <c r="M4898" i="7" s="1"/>
  <c r="L4899" i="7"/>
  <c r="M4899" i="7" s="1"/>
  <c r="L4900" i="7"/>
  <c r="M4900" i="7" s="1"/>
  <c r="L4901" i="7"/>
  <c r="M4901" i="7" s="1"/>
  <c r="L4902" i="7"/>
  <c r="M4902" i="7" s="1"/>
  <c r="L4903" i="7"/>
  <c r="M4903" i="7" s="1"/>
  <c r="L4904" i="7"/>
  <c r="M4904" i="7" s="1"/>
  <c r="L4905" i="7"/>
  <c r="M4905" i="7" s="1"/>
  <c r="L4906" i="7"/>
  <c r="M4906" i="7" s="1"/>
  <c r="L4907" i="7"/>
  <c r="M4907" i="7" s="1"/>
  <c r="L4908" i="7"/>
  <c r="M4908" i="7" s="1"/>
  <c r="L4909" i="7"/>
  <c r="M4909" i="7" s="1"/>
  <c r="L4910" i="7"/>
  <c r="M4910" i="7" s="1"/>
  <c r="L4911" i="7"/>
  <c r="M4911" i="7" s="1"/>
  <c r="L4912" i="7"/>
  <c r="M4912" i="7" s="1"/>
  <c r="L4913" i="7"/>
  <c r="M4913" i="7" s="1"/>
  <c r="L4914" i="7"/>
  <c r="M4914" i="7" s="1"/>
  <c r="L4915" i="7"/>
  <c r="M4915" i="7" s="1"/>
  <c r="L4916" i="7"/>
  <c r="M4916" i="7" s="1"/>
  <c r="L4917" i="7"/>
  <c r="M4917" i="7" s="1"/>
  <c r="L4918" i="7"/>
  <c r="M4918" i="7" s="1"/>
  <c r="L4919" i="7"/>
  <c r="M4919" i="7" s="1"/>
  <c r="L4920" i="7"/>
  <c r="M4920" i="7" s="1"/>
  <c r="L4921" i="7"/>
  <c r="M4921" i="7" s="1"/>
  <c r="L4922" i="7"/>
  <c r="M4922" i="7" s="1"/>
  <c r="L4923" i="7"/>
  <c r="M4923" i="7" s="1"/>
  <c r="L4924" i="7"/>
  <c r="M4924" i="7" s="1"/>
  <c r="L4925" i="7"/>
  <c r="M4925" i="7" s="1"/>
  <c r="L4926" i="7"/>
  <c r="M4926" i="7" s="1"/>
  <c r="L4927" i="7"/>
  <c r="M4927" i="7" s="1"/>
  <c r="L4928" i="7"/>
  <c r="M4928" i="7" s="1"/>
  <c r="L4929" i="7"/>
  <c r="M4929" i="7" s="1"/>
  <c r="L4930" i="7"/>
  <c r="M4930" i="7" s="1"/>
  <c r="L4931" i="7"/>
  <c r="M4931" i="7" s="1"/>
  <c r="L4932" i="7"/>
  <c r="M4932" i="7" s="1"/>
  <c r="L4933" i="7"/>
  <c r="M4933" i="7" s="1"/>
  <c r="L4934" i="7"/>
  <c r="M4934" i="7" s="1"/>
  <c r="L4935" i="7"/>
  <c r="M4935" i="7" s="1"/>
  <c r="L4936" i="7"/>
  <c r="M4936" i="7" s="1"/>
  <c r="L4937" i="7"/>
  <c r="M4937" i="7" s="1"/>
  <c r="L4938" i="7"/>
  <c r="M4938" i="7" s="1"/>
  <c r="L4939" i="7"/>
  <c r="M4939" i="7" s="1"/>
  <c r="L4940" i="7"/>
  <c r="M4940" i="7" s="1"/>
  <c r="L4941" i="7"/>
  <c r="M4941" i="7" s="1"/>
  <c r="L4942" i="7"/>
  <c r="M4942" i="7" s="1"/>
  <c r="L4943" i="7"/>
  <c r="M4943" i="7" s="1"/>
  <c r="L4944" i="7"/>
  <c r="M4944" i="7" s="1"/>
  <c r="L4945" i="7"/>
  <c r="M4945" i="7" s="1"/>
  <c r="L4946" i="7"/>
  <c r="M4946" i="7" s="1"/>
  <c r="L4947" i="7"/>
  <c r="M4947" i="7" s="1"/>
  <c r="L4948" i="7"/>
  <c r="M4948" i="7" s="1"/>
  <c r="L4949" i="7"/>
  <c r="M4949" i="7" s="1"/>
  <c r="L4950" i="7"/>
  <c r="M4950" i="7" s="1"/>
  <c r="L4951" i="7"/>
  <c r="M4951" i="7" s="1"/>
  <c r="L4952" i="7"/>
  <c r="M4952" i="7" s="1"/>
  <c r="L4953" i="7"/>
  <c r="M4953" i="7" s="1"/>
  <c r="L4954" i="7"/>
  <c r="M4954" i="7" s="1"/>
  <c r="L4955" i="7"/>
  <c r="M4955" i="7" s="1"/>
  <c r="L4956" i="7"/>
  <c r="M4956" i="7" s="1"/>
  <c r="L4957" i="7"/>
  <c r="M4957" i="7" s="1"/>
  <c r="L4958" i="7"/>
  <c r="M4958" i="7" s="1"/>
  <c r="L4959" i="7"/>
  <c r="M4959" i="7" s="1"/>
  <c r="L4960" i="7"/>
  <c r="M4960" i="7" s="1"/>
  <c r="L4961" i="7"/>
  <c r="M4961" i="7" s="1"/>
  <c r="L4962" i="7"/>
  <c r="M4962" i="7" s="1"/>
  <c r="L4963" i="7"/>
  <c r="M4963" i="7" s="1"/>
  <c r="L4964" i="7"/>
  <c r="M4964" i="7" s="1"/>
  <c r="L4965" i="7"/>
  <c r="M4965" i="7" s="1"/>
  <c r="L4966" i="7"/>
  <c r="M4966" i="7" s="1"/>
  <c r="L4967" i="7"/>
  <c r="M4967" i="7" s="1"/>
  <c r="L4968" i="7"/>
  <c r="M4968" i="7" s="1"/>
  <c r="L4969" i="7"/>
  <c r="M4969" i="7" s="1"/>
  <c r="L4970" i="7"/>
  <c r="M4970" i="7" s="1"/>
  <c r="L4971" i="7"/>
  <c r="M4971" i="7" s="1"/>
  <c r="L4972" i="7"/>
  <c r="M4972" i="7" s="1"/>
  <c r="L4973" i="7"/>
  <c r="M4973" i="7" s="1"/>
  <c r="L4974" i="7"/>
  <c r="M4974" i="7" s="1"/>
  <c r="L4975" i="7"/>
  <c r="M4975" i="7" s="1"/>
  <c r="L4976" i="7"/>
  <c r="M4976" i="7" s="1"/>
  <c r="L4977" i="7"/>
  <c r="M4977" i="7" s="1"/>
  <c r="L4978" i="7"/>
  <c r="M4978" i="7" s="1"/>
  <c r="L4979" i="7"/>
  <c r="M4979" i="7" s="1"/>
  <c r="L4980" i="7"/>
  <c r="M4980" i="7" s="1"/>
  <c r="L4981" i="7"/>
  <c r="M4981" i="7" s="1"/>
  <c r="L4982" i="7"/>
  <c r="M4982" i="7" s="1"/>
  <c r="L4983" i="7"/>
  <c r="M4983" i="7" s="1"/>
  <c r="L4984" i="7"/>
  <c r="M4984" i="7" s="1"/>
  <c r="L4985" i="7"/>
  <c r="M4985" i="7" s="1"/>
  <c r="L4986" i="7"/>
  <c r="M4986" i="7" s="1"/>
  <c r="L4987" i="7"/>
  <c r="M4987" i="7" s="1"/>
  <c r="L4988" i="7"/>
  <c r="M4988" i="7" s="1"/>
  <c r="L4989" i="7"/>
  <c r="M4989" i="7" s="1"/>
  <c r="L4990" i="7"/>
  <c r="M4990" i="7" s="1"/>
  <c r="L4991" i="7"/>
  <c r="M4991" i="7" s="1"/>
  <c r="L4992" i="7"/>
  <c r="M4992" i="7" s="1"/>
  <c r="L4993" i="7"/>
  <c r="M4993" i="7" s="1"/>
  <c r="L4994" i="7"/>
  <c r="M4994" i="7" s="1"/>
  <c r="L4995" i="7"/>
  <c r="M4995" i="7" s="1"/>
  <c r="L4996" i="7"/>
  <c r="M4996" i="7" s="1"/>
  <c r="L4997" i="7"/>
  <c r="M4997" i="7" s="1"/>
  <c r="L4998" i="7"/>
  <c r="M4998" i="7" s="1"/>
  <c r="L4999" i="7"/>
  <c r="M4999" i="7" s="1"/>
  <c r="L5000" i="7"/>
  <c r="M5000" i="7" s="1"/>
  <c r="L5001" i="7"/>
  <c r="M5001" i="7" s="1"/>
  <c r="L5002" i="7"/>
  <c r="M5002" i="7" s="1"/>
  <c r="L5003" i="7"/>
  <c r="M5003" i="7" s="1"/>
  <c r="L5004" i="7"/>
  <c r="M5004" i="7" s="1"/>
  <c r="L5005" i="7"/>
  <c r="M5005" i="7" s="1"/>
  <c r="L5006" i="7"/>
  <c r="M5006" i="7" s="1"/>
  <c r="L5007" i="7"/>
  <c r="M5007" i="7" s="1"/>
  <c r="L5008" i="7"/>
  <c r="M5008" i="7" s="1"/>
  <c r="L5009" i="7"/>
  <c r="M5009" i="7" s="1"/>
  <c r="L5010" i="7"/>
  <c r="M5010" i="7" s="1"/>
  <c r="L5011" i="7"/>
  <c r="M5011" i="7" s="1"/>
  <c r="L5012" i="7"/>
  <c r="M5012" i="7" s="1"/>
  <c r="L5013" i="7"/>
  <c r="M5013" i="7" s="1"/>
  <c r="L5014" i="7"/>
  <c r="M5014" i="7" s="1"/>
  <c r="L5015" i="7"/>
  <c r="M5015" i="7" s="1"/>
  <c r="L5016" i="7"/>
  <c r="M5016" i="7" s="1"/>
  <c r="L5017" i="7"/>
  <c r="M5017" i="7" s="1"/>
  <c r="L5018" i="7"/>
  <c r="M5018" i="7" s="1"/>
  <c r="L5019" i="7"/>
  <c r="M5019" i="7" s="1"/>
  <c r="L5020" i="7"/>
  <c r="M5020" i="7" s="1"/>
  <c r="L5021" i="7"/>
  <c r="M5021" i="7" s="1"/>
  <c r="L5022" i="7"/>
  <c r="M5022" i="7" s="1"/>
  <c r="L5023" i="7"/>
  <c r="M5023" i="7" s="1"/>
  <c r="L5024" i="7"/>
  <c r="M5024" i="7" s="1"/>
  <c r="L5025" i="7"/>
  <c r="M5025" i="7" s="1"/>
  <c r="L5026" i="7"/>
  <c r="M5026" i="7" s="1"/>
  <c r="L5027" i="7"/>
  <c r="M5027" i="7" s="1"/>
  <c r="L5028" i="7"/>
  <c r="M5028" i="7" s="1"/>
  <c r="L5029" i="7"/>
  <c r="M5029" i="7" s="1"/>
  <c r="L5030" i="7"/>
  <c r="M5030" i="7" s="1"/>
  <c r="L5031" i="7"/>
  <c r="M5031" i="7" s="1"/>
  <c r="L5032" i="7"/>
  <c r="M5032" i="7" s="1"/>
  <c r="L5033" i="7"/>
  <c r="M5033" i="7" s="1"/>
  <c r="L5034" i="7"/>
  <c r="M5034" i="7" s="1"/>
  <c r="L5035" i="7"/>
  <c r="M5035" i="7" s="1"/>
  <c r="L5036" i="7"/>
  <c r="M5036" i="7" s="1"/>
  <c r="L5037" i="7"/>
  <c r="M5037" i="7" s="1"/>
  <c r="L5038" i="7"/>
  <c r="M5038" i="7" s="1"/>
  <c r="L5039" i="7"/>
  <c r="M5039" i="7" s="1"/>
  <c r="L5040" i="7"/>
  <c r="M5040" i="7" s="1"/>
  <c r="L5041" i="7"/>
  <c r="M5041" i="7" s="1"/>
  <c r="L5042" i="7"/>
  <c r="M5042" i="7" s="1"/>
  <c r="L5043" i="7"/>
  <c r="M5043" i="7" s="1"/>
  <c r="L5044" i="7"/>
  <c r="M5044" i="7" s="1"/>
  <c r="L5045" i="7"/>
  <c r="M5045" i="7" s="1"/>
  <c r="L5046" i="7"/>
  <c r="M5046" i="7" s="1"/>
  <c r="L5047" i="7"/>
  <c r="M5047" i="7" s="1"/>
  <c r="L5048" i="7"/>
  <c r="M5048" i="7" s="1"/>
  <c r="L5049" i="7"/>
  <c r="M5049" i="7" s="1"/>
  <c r="L5050" i="7"/>
  <c r="M5050" i="7" s="1"/>
  <c r="L5051" i="7"/>
  <c r="M5051" i="7" s="1"/>
  <c r="L5052" i="7"/>
  <c r="M5052" i="7" s="1"/>
  <c r="L5053" i="7"/>
  <c r="M5053" i="7" s="1"/>
  <c r="L5054" i="7"/>
  <c r="M5054" i="7" s="1"/>
  <c r="L5055" i="7"/>
  <c r="M5055" i="7" s="1"/>
  <c r="L5056" i="7"/>
  <c r="M5056" i="7" s="1"/>
  <c r="L5057" i="7"/>
  <c r="M5057" i="7" s="1"/>
  <c r="L5058" i="7"/>
  <c r="M5058" i="7" s="1"/>
  <c r="L5059" i="7"/>
  <c r="M5059" i="7" s="1"/>
  <c r="L5060" i="7"/>
  <c r="M5060" i="7" s="1"/>
  <c r="L5061" i="7"/>
  <c r="M5061" i="7" s="1"/>
  <c r="L5062" i="7"/>
  <c r="M5062" i="7" s="1"/>
  <c r="L5063" i="7"/>
  <c r="M5063" i="7" s="1"/>
  <c r="L5064" i="7"/>
  <c r="M5064" i="7" s="1"/>
  <c r="L5065" i="7"/>
  <c r="M5065" i="7" s="1"/>
  <c r="L5066" i="7"/>
  <c r="M5066" i="7" s="1"/>
  <c r="L5067" i="7"/>
  <c r="M5067" i="7" s="1"/>
  <c r="L5068" i="7"/>
  <c r="M5068" i="7" s="1"/>
  <c r="L5069" i="7"/>
  <c r="M5069" i="7" s="1"/>
  <c r="L5070" i="7"/>
  <c r="M5070" i="7" s="1"/>
  <c r="L5071" i="7"/>
  <c r="M5071" i="7" s="1"/>
  <c r="L5072" i="7"/>
  <c r="M5072" i="7" s="1"/>
  <c r="L5073" i="7"/>
  <c r="M5073" i="7" s="1"/>
  <c r="L5074" i="7"/>
  <c r="M5074" i="7" s="1"/>
  <c r="L5075" i="7"/>
  <c r="M5075" i="7" s="1"/>
  <c r="L5076" i="7"/>
  <c r="M5076" i="7" s="1"/>
  <c r="L5077" i="7"/>
  <c r="M5077" i="7" s="1"/>
  <c r="L5078" i="7"/>
  <c r="M5078" i="7" s="1"/>
  <c r="L5079" i="7"/>
  <c r="M5079" i="7" s="1"/>
  <c r="L5080" i="7"/>
  <c r="M5080" i="7" s="1"/>
  <c r="L5081" i="7"/>
  <c r="M5081" i="7" s="1"/>
  <c r="L5082" i="7"/>
  <c r="M5082" i="7" s="1"/>
  <c r="L5083" i="7"/>
  <c r="M5083" i="7" s="1"/>
  <c r="L5084" i="7"/>
  <c r="M5084" i="7" s="1"/>
  <c r="L5085" i="7"/>
  <c r="M5085" i="7" s="1"/>
  <c r="L5086" i="7"/>
  <c r="M5086" i="7" s="1"/>
  <c r="L5087" i="7"/>
  <c r="M5087" i="7" s="1"/>
  <c r="L5088" i="7"/>
  <c r="M5088" i="7" s="1"/>
  <c r="L5089" i="7"/>
  <c r="M5089" i="7" s="1"/>
  <c r="L5090" i="7"/>
  <c r="M5090" i="7" s="1"/>
  <c r="L5091" i="7"/>
  <c r="M5091" i="7" s="1"/>
  <c r="L5092" i="7"/>
  <c r="M5092" i="7" s="1"/>
  <c r="L5093" i="7"/>
  <c r="M5093" i="7" s="1"/>
  <c r="L5094" i="7"/>
  <c r="M5094" i="7" s="1"/>
  <c r="L5095" i="7"/>
  <c r="M5095" i="7" s="1"/>
  <c r="L5096" i="7"/>
  <c r="M5096" i="7" s="1"/>
  <c r="L5097" i="7"/>
  <c r="M5097" i="7" s="1"/>
  <c r="L5098" i="7"/>
  <c r="M5098" i="7" s="1"/>
  <c r="L5099" i="7"/>
  <c r="M5099" i="7" s="1"/>
  <c r="L5100" i="7"/>
  <c r="M5100" i="7" s="1"/>
  <c r="L5101" i="7"/>
  <c r="M5101" i="7" s="1"/>
  <c r="L5102" i="7"/>
  <c r="M5102" i="7" s="1"/>
  <c r="L5103" i="7"/>
  <c r="M5103" i="7" s="1"/>
  <c r="L5104" i="7"/>
  <c r="M5104" i="7" s="1"/>
  <c r="L5105" i="7"/>
  <c r="M5105" i="7" s="1"/>
  <c r="L5106" i="7"/>
  <c r="M5106" i="7" s="1"/>
  <c r="L5107" i="7"/>
  <c r="M5107" i="7" s="1"/>
  <c r="L5108" i="7"/>
  <c r="M5108" i="7" s="1"/>
  <c r="L5109" i="7"/>
  <c r="M5109" i="7" s="1"/>
  <c r="L5110" i="7"/>
  <c r="M5110" i="7" s="1"/>
  <c r="L5111" i="7"/>
  <c r="M5111" i="7" s="1"/>
  <c r="L5112" i="7"/>
  <c r="M5112" i="7" s="1"/>
  <c r="L5113" i="7"/>
  <c r="M5113" i="7" s="1"/>
  <c r="L5114" i="7"/>
  <c r="M5114" i="7" s="1"/>
  <c r="L5115" i="7"/>
  <c r="M5115" i="7" s="1"/>
  <c r="L5116" i="7"/>
  <c r="M5116" i="7" s="1"/>
  <c r="L5117" i="7"/>
  <c r="M5117" i="7" s="1"/>
  <c r="L5118" i="7"/>
  <c r="M5118" i="7" s="1"/>
  <c r="L5119" i="7"/>
  <c r="M5119" i="7" s="1"/>
  <c r="L5120" i="7"/>
  <c r="M5120" i="7" s="1"/>
  <c r="L5121" i="7"/>
  <c r="M5121" i="7" s="1"/>
  <c r="L5122" i="7"/>
  <c r="M5122" i="7" s="1"/>
  <c r="L5123" i="7"/>
  <c r="M5123" i="7" s="1"/>
  <c r="L5124" i="7"/>
  <c r="M5124" i="7" s="1"/>
  <c r="L5125" i="7"/>
  <c r="M5125" i="7" s="1"/>
  <c r="L5126" i="7"/>
  <c r="M5126" i="7" s="1"/>
  <c r="L5127" i="7"/>
  <c r="M5127" i="7" s="1"/>
  <c r="L5128" i="7"/>
  <c r="M5128" i="7" s="1"/>
  <c r="L5129" i="7"/>
  <c r="M5129" i="7" s="1"/>
  <c r="L5130" i="7"/>
  <c r="M5130" i="7" s="1"/>
  <c r="L5131" i="7"/>
  <c r="M5131" i="7" s="1"/>
  <c r="L5132" i="7"/>
  <c r="M5132" i="7" s="1"/>
  <c r="L5133" i="7"/>
  <c r="M5133" i="7" s="1"/>
  <c r="L5134" i="7"/>
  <c r="M5134" i="7" s="1"/>
  <c r="L5135" i="7"/>
  <c r="M5135" i="7" s="1"/>
  <c r="L5136" i="7"/>
  <c r="M5136" i="7" s="1"/>
  <c r="L5137" i="7"/>
  <c r="M5137" i="7" s="1"/>
  <c r="L5138" i="7"/>
  <c r="M5138" i="7" s="1"/>
  <c r="L5139" i="7"/>
  <c r="M5139" i="7" s="1"/>
  <c r="L5140" i="7"/>
  <c r="M5140" i="7" s="1"/>
  <c r="L5141" i="7"/>
  <c r="M5141" i="7" s="1"/>
  <c r="L5142" i="7"/>
  <c r="M5142" i="7" s="1"/>
  <c r="L5143" i="7"/>
  <c r="M5143" i="7" s="1"/>
  <c r="L5144" i="7"/>
  <c r="M5144" i="7" s="1"/>
  <c r="L5145" i="7"/>
  <c r="M5145" i="7" s="1"/>
  <c r="L5146" i="7"/>
  <c r="M5146" i="7" s="1"/>
  <c r="L5147" i="7"/>
  <c r="M5147" i="7" s="1"/>
  <c r="L5148" i="7"/>
  <c r="M5148" i="7" s="1"/>
  <c r="L5149" i="7"/>
  <c r="M5149" i="7" s="1"/>
  <c r="L5150" i="7"/>
  <c r="M5150" i="7" s="1"/>
  <c r="L5151" i="7"/>
  <c r="M5151" i="7" s="1"/>
  <c r="L5152" i="7"/>
  <c r="M5152" i="7" s="1"/>
  <c r="L5153" i="7"/>
  <c r="M5153" i="7" s="1"/>
  <c r="L5154" i="7"/>
  <c r="M5154" i="7" s="1"/>
  <c r="L5155" i="7"/>
  <c r="M5155" i="7" s="1"/>
  <c r="L5156" i="7"/>
  <c r="M5156" i="7" s="1"/>
  <c r="L5157" i="7"/>
  <c r="M5157" i="7" s="1"/>
  <c r="L5158" i="7"/>
  <c r="M5158" i="7" s="1"/>
  <c r="L5159" i="7"/>
  <c r="M5159" i="7" s="1"/>
  <c r="L5160" i="7"/>
  <c r="M5160" i="7" s="1"/>
  <c r="L5161" i="7"/>
  <c r="M5161" i="7" s="1"/>
  <c r="L5162" i="7"/>
  <c r="M5162" i="7" s="1"/>
  <c r="L5163" i="7"/>
  <c r="M5163" i="7" s="1"/>
  <c r="L5164" i="7"/>
  <c r="M5164" i="7" s="1"/>
  <c r="L5165" i="7"/>
  <c r="M5165" i="7" s="1"/>
  <c r="L5166" i="7"/>
  <c r="M5166" i="7" s="1"/>
  <c r="L5167" i="7"/>
  <c r="M5167" i="7" s="1"/>
  <c r="L5168" i="7"/>
  <c r="M5168" i="7" s="1"/>
  <c r="L5169" i="7"/>
  <c r="M5169" i="7" s="1"/>
  <c r="L5170" i="7"/>
  <c r="M5170" i="7" s="1"/>
  <c r="L5171" i="7"/>
  <c r="M5171" i="7" s="1"/>
  <c r="L5172" i="7"/>
  <c r="M5172" i="7" s="1"/>
  <c r="L5173" i="7"/>
  <c r="M5173" i="7" s="1"/>
  <c r="L5174" i="7"/>
  <c r="M5174" i="7" s="1"/>
  <c r="L5175" i="7"/>
  <c r="M5175" i="7" s="1"/>
  <c r="L5176" i="7"/>
  <c r="M5176" i="7" s="1"/>
  <c r="L5177" i="7"/>
  <c r="M5177" i="7" s="1"/>
  <c r="L5178" i="7"/>
  <c r="M5178" i="7" s="1"/>
  <c r="L5179" i="7"/>
  <c r="M5179" i="7" s="1"/>
  <c r="L5180" i="7"/>
  <c r="M5180" i="7" s="1"/>
  <c r="L5181" i="7"/>
  <c r="M5181" i="7" s="1"/>
  <c r="L5182" i="7"/>
  <c r="M5182" i="7" s="1"/>
  <c r="L5183" i="7"/>
  <c r="M5183" i="7" s="1"/>
  <c r="L5184" i="7"/>
  <c r="M5184" i="7" s="1"/>
  <c r="L5185" i="7"/>
  <c r="M5185" i="7" s="1"/>
  <c r="L5186" i="7"/>
  <c r="M5186" i="7" s="1"/>
  <c r="L5187" i="7"/>
  <c r="M5187" i="7" s="1"/>
  <c r="L5188" i="7"/>
  <c r="M5188" i="7" s="1"/>
  <c r="L5189" i="7"/>
  <c r="M5189" i="7" s="1"/>
  <c r="L5190" i="7"/>
  <c r="M5190" i="7" s="1"/>
  <c r="L5191" i="7"/>
  <c r="M5191" i="7" s="1"/>
  <c r="L5192" i="7"/>
  <c r="M5192" i="7" s="1"/>
  <c r="L5193" i="7"/>
  <c r="M5193" i="7" s="1"/>
  <c r="L5194" i="7"/>
  <c r="M5194" i="7" s="1"/>
  <c r="L5195" i="7"/>
  <c r="M5195" i="7" s="1"/>
  <c r="L5196" i="7"/>
  <c r="M5196" i="7" s="1"/>
  <c r="L5197" i="7"/>
  <c r="M5197" i="7" s="1"/>
  <c r="L5198" i="7"/>
  <c r="M5198" i="7" s="1"/>
  <c r="L5199" i="7"/>
  <c r="M5199" i="7" s="1"/>
  <c r="L5200" i="7"/>
  <c r="M5200" i="7" s="1"/>
  <c r="L5201" i="7"/>
  <c r="M5201" i="7" s="1"/>
  <c r="L5202" i="7"/>
  <c r="M5202" i="7" s="1"/>
  <c r="L5203" i="7"/>
  <c r="M5203" i="7" s="1"/>
  <c r="L5204" i="7"/>
  <c r="M5204" i="7" s="1"/>
  <c r="L5205" i="7"/>
  <c r="M5205" i="7" s="1"/>
  <c r="L5206" i="7"/>
  <c r="M5206" i="7" s="1"/>
  <c r="L5207" i="7"/>
  <c r="M5207" i="7" s="1"/>
  <c r="L5208" i="7"/>
  <c r="M5208" i="7" s="1"/>
  <c r="L5209" i="7"/>
  <c r="M5209" i="7" s="1"/>
  <c r="L5210" i="7"/>
  <c r="M5210" i="7" s="1"/>
  <c r="L5211" i="7"/>
  <c r="M5211" i="7" s="1"/>
  <c r="L5212" i="7"/>
  <c r="M5212" i="7" s="1"/>
  <c r="L5213" i="7"/>
  <c r="M5213" i="7" s="1"/>
  <c r="L5214" i="7"/>
  <c r="M5214" i="7" s="1"/>
  <c r="L5215" i="7"/>
  <c r="M5215" i="7" s="1"/>
  <c r="L5216" i="7"/>
  <c r="M5216" i="7" s="1"/>
  <c r="L5217" i="7"/>
  <c r="M5217" i="7" s="1"/>
  <c r="L5218" i="7"/>
  <c r="M5218" i="7" s="1"/>
  <c r="L5219" i="7"/>
  <c r="M5219" i="7" s="1"/>
  <c r="L5220" i="7"/>
  <c r="M5220" i="7" s="1"/>
  <c r="L5221" i="7"/>
  <c r="M5221" i="7" s="1"/>
  <c r="L5222" i="7"/>
  <c r="M5222" i="7" s="1"/>
  <c r="L5223" i="7"/>
  <c r="M5223" i="7" s="1"/>
  <c r="L5224" i="7"/>
  <c r="M5224" i="7" s="1"/>
  <c r="L5225" i="7"/>
  <c r="M5225" i="7" s="1"/>
  <c r="L5226" i="7"/>
  <c r="M5226" i="7" s="1"/>
  <c r="L5227" i="7"/>
  <c r="M5227" i="7" s="1"/>
  <c r="L5228" i="7"/>
  <c r="M5228" i="7" s="1"/>
  <c r="L5229" i="7"/>
  <c r="M5229" i="7" s="1"/>
  <c r="L5230" i="7"/>
  <c r="M5230" i="7" s="1"/>
  <c r="L5231" i="7"/>
  <c r="M5231" i="7" s="1"/>
  <c r="L5232" i="7"/>
  <c r="M5232" i="7" s="1"/>
  <c r="L5233" i="7"/>
  <c r="M5233" i="7" s="1"/>
  <c r="L5234" i="7"/>
  <c r="M5234" i="7" s="1"/>
  <c r="L5235" i="7"/>
  <c r="M5235" i="7" s="1"/>
  <c r="L5236" i="7"/>
  <c r="M5236" i="7" s="1"/>
  <c r="L5237" i="7"/>
  <c r="M5237" i="7" s="1"/>
  <c r="L5238" i="7"/>
  <c r="M5238" i="7" s="1"/>
  <c r="L5239" i="7"/>
  <c r="M5239" i="7" s="1"/>
  <c r="L5240" i="7"/>
  <c r="M5240" i="7" s="1"/>
  <c r="L5241" i="7"/>
  <c r="M5241" i="7" s="1"/>
  <c r="L5242" i="7"/>
  <c r="M5242" i="7" s="1"/>
  <c r="L5243" i="7"/>
  <c r="M5243" i="7" s="1"/>
  <c r="L5244" i="7"/>
  <c r="M5244" i="7" s="1"/>
  <c r="L5245" i="7"/>
  <c r="M5245" i="7" s="1"/>
  <c r="L5246" i="7"/>
  <c r="M5246" i="7" s="1"/>
  <c r="L5247" i="7"/>
  <c r="M5247" i="7" s="1"/>
  <c r="L5248" i="7"/>
  <c r="M5248" i="7" s="1"/>
  <c r="L5249" i="7"/>
  <c r="M5249" i="7" s="1"/>
  <c r="L5250" i="7"/>
  <c r="M5250" i="7" s="1"/>
  <c r="L5251" i="7"/>
  <c r="M5251" i="7" s="1"/>
  <c r="L5252" i="7"/>
  <c r="M5252" i="7" s="1"/>
  <c r="L5253" i="7"/>
  <c r="M5253" i="7" s="1"/>
  <c r="L5254" i="7"/>
  <c r="M5254" i="7" s="1"/>
  <c r="L5255" i="7"/>
  <c r="M5255" i="7" s="1"/>
  <c r="L5256" i="7"/>
  <c r="M5256" i="7" s="1"/>
  <c r="L5257" i="7"/>
  <c r="M5257" i="7" s="1"/>
  <c r="L5258" i="7"/>
  <c r="M5258" i="7" s="1"/>
  <c r="L5259" i="7"/>
  <c r="M5259" i="7" s="1"/>
  <c r="L5260" i="7"/>
  <c r="M5260" i="7" s="1"/>
  <c r="L5261" i="7"/>
  <c r="M5261" i="7" s="1"/>
  <c r="L5262" i="7"/>
  <c r="M5262" i="7" s="1"/>
  <c r="L5263" i="7"/>
  <c r="M5263" i="7" s="1"/>
  <c r="L5264" i="7"/>
  <c r="M5264" i="7" s="1"/>
  <c r="L5265" i="7"/>
  <c r="M5265" i="7" s="1"/>
  <c r="L5266" i="7"/>
  <c r="M5266" i="7" s="1"/>
  <c r="L5267" i="7"/>
  <c r="M5267" i="7" s="1"/>
  <c r="L5268" i="7"/>
  <c r="M5268" i="7" s="1"/>
  <c r="L5269" i="7"/>
  <c r="M5269" i="7" s="1"/>
  <c r="L5270" i="7"/>
  <c r="M5270" i="7" s="1"/>
  <c r="L5271" i="7"/>
  <c r="M5271" i="7" s="1"/>
  <c r="L5272" i="7"/>
  <c r="M5272" i="7" s="1"/>
  <c r="L5273" i="7"/>
  <c r="M5273" i="7" s="1"/>
  <c r="L5274" i="7"/>
  <c r="M5274" i="7" s="1"/>
  <c r="L5275" i="7"/>
  <c r="M5275" i="7" s="1"/>
  <c r="L5276" i="7"/>
  <c r="M5276" i="7" s="1"/>
  <c r="L5277" i="7"/>
  <c r="M5277" i="7" s="1"/>
  <c r="L5278" i="7"/>
  <c r="M5278" i="7" s="1"/>
  <c r="L5279" i="7"/>
  <c r="M5279" i="7" s="1"/>
  <c r="L5280" i="7"/>
  <c r="M5280" i="7" s="1"/>
  <c r="L5281" i="7"/>
  <c r="M5281" i="7" s="1"/>
  <c r="L5282" i="7"/>
  <c r="M5282" i="7" s="1"/>
  <c r="L5283" i="7"/>
  <c r="M5283" i="7" s="1"/>
  <c r="L5284" i="7"/>
  <c r="M5284" i="7" s="1"/>
  <c r="L5285" i="7"/>
  <c r="M5285" i="7" s="1"/>
  <c r="L5286" i="7"/>
  <c r="M5286" i="7" s="1"/>
  <c r="L5287" i="7"/>
  <c r="M5287" i="7" s="1"/>
  <c r="L5288" i="7"/>
  <c r="M5288" i="7" s="1"/>
  <c r="L5289" i="7"/>
  <c r="M5289" i="7" s="1"/>
  <c r="L5290" i="7"/>
  <c r="M5290" i="7" s="1"/>
  <c r="L5291" i="7"/>
  <c r="M5291" i="7" s="1"/>
  <c r="L5292" i="7"/>
  <c r="M5292" i="7" s="1"/>
  <c r="L5293" i="7"/>
  <c r="M5293" i="7" s="1"/>
  <c r="L5294" i="7"/>
  <c r="M5294" i="7" s="1"/>
  <c r="L5295" i="7"/>
  <c r="M5295" i="7" s="1"/>
  <c r="L5296" i="7"/>
  <c r="M5296" i="7" s="1"/>
  <c r="L5297" i="7"/>
  <c r="M5297" i="7" s="1"/>
  <c r="L5298" i="7"/>
  <c r="M5298" i="7" s="1"/>
  <c r="L5299" i="7"/>
  <c r="M5299" i="7" s="1"/>
  <c r="L5300" i="7"/>
  <c r="M5300" i="7" s="1"/>
  <c r="L5301" i="7"/>
  <c r="M5301" i="7" s="1"/>
  <c r="L5302" i="7"/>
  <c r="M5302" i="7" s="1"/>
  <c r="L5303" i="7"/>
  <c r="M5303" i="7" s="1"/>
  <c r="L5304" i="7"/>
  <c r="M5304" i="7" s="1"/>
  <c r="L5305" i="7"/>
  <c r="M5305" i="7" s="1"/>
  <c r="L5306" i="7"/>
  <c r="M5306" i="7" s="1"/>
  <c r="L5307" i="7"/>
  <c r="M5307" i="7" s="1"/>
  <c r="L5308" i="7"/>
  <c r="M5308" i="7" s="1"/>
  <c r="L5309" i="7"/>
  <c r="M5309" i="7" s="1"/>
  <c r="L5310" i="7"/>
  <c r="M5310" i="7" s="1"/>
  <c r="L5311" i="7"/>
  <c r="M5311" i="7" s="1"/>
  <c r="L5312" i="7"/>
  <c r="M5312" i="7" s="1"/>
  <c r="L5313" i="7"/>
  <c r="M5313" i="7" s="1"/>
  <c r="L5314" i="7"/>
  <c r="M5314" i="7" s="1"/>
  <c r="L5315" i="7"/>
  <c r="M5315" i="7" s="1"/>
  <c r="L5316" i="7"/>
  <c r="M5316" i="7" s="1"/>
  <c r="L5317" i="7"/>
  <c r="M5317" i="7" s="1"/>
  <c r="L5318" i="7"/>
  <c r="M5318" i="7" s="1"/>
  <c r="L5319" i="7"/>
  <c r="M5319" i="7" s="1"/>
  <c r="L5320" i="7"/>
  <c r="M5320" i="7" s="1"/>
  <c r="L5321" i="7"/>
  <c r="M5321" i="7" s="1"/>
  <c r="L5322" i="7"/>
  <c r="M5322" i="7" s="1"/>
  <c r="L5323" i="7"/>
  <c r="M5323" i="7" s="1"/>
  <c r="L5324" i="7"/>
  <c r="M5324" i="7" s="1"/>
  <c r="L5325" i="7"/>
  <c r="M5325" i="7" s="1"/>
  <c r="L5326" i="7"/>
  <c r="M5326" i="7" s="1"/>
  <c r="L5327" i="7"/>
  <c r="M5327" i="7" s="1"/>
  <c r="L5328" i="7"/>
  <c r="M5328" i="7" s="1"/>
  <c r="L5329" i="7"/>
  <c r="M5329" i="7" s="1"/>
  <c r="L5330" i="7"/>
  <c r="M5330" i="7" s="1"/>
  <c r="L5331" i="7"/>
  <c r="M5331" i="7" s="1"/>
  <c r="L5332" i="7"/>
  <c r="M5332" i="7" s="1"/>
  <c r="L5333" i="7"/>
  <c r="M5333" i="7" s="1"/>
  <c r="L5334" i="7"/>
  <c r="M5334" i="7" s="1"/>
  <c r="L5335" i="7"/>
  <c r="M5335" i="7" s="1"/>
  <c r="L5336" i="7"/>
  <c r="M5336" i="7" s="1"/>
  <c r="L5337" i="7"/>
  <c r="M5337" i="7" s="1"/>
  <c r="L5338" i="7"/>
  <c r="M5338" i="7" s="1"/>
  <c r="L5339" i="7"/>
  <c r="M5339" i="7" s="1"/>
  <c r="L5340" i="7"/>
  <c r="M5340" i="7" s="1"/>
  <c r="L5341" i="7"/>
  <c r="M5341" i="7" s="1"/>
  <c r="L5342" i="7"/>
  <c r="M5342" i="7" s="1"/>
  <c r="L5343" i="7"/>
  <c r="M5343" i="7" s="1"/>
  <c r="L5344" i="7"/>
  <c r="M5344" i="7" s="1"/>
  <c r="L5345" i="7"/>
  <c r="M5345" i="7" s="1"/>
  <c r="L5346" i="7"/>
  <c r="M5346" i="7" s="1"/>
  <c r="L5347" i="7"/>
  <c r="M5347" i="7" s="1"/>
  <c r="L5348" i="7"/>
  <c r="M5348" i="7" s="1"/>
  <c r="L5349" i="7"/>
  <c r="M5349" i="7" s="1"/>
  <c r="L5350" i="7"/>
  <c r="M5350" i="7" s="1"/>
  <c r="L5351" i="7"/>
  <c r="M5351" i="7" s="1"/>
  <c r="L5352" i="7"/>
  <c r="M5352" i="7" s="1"/>
  <c r="L5353" i="7"/>
  <c r="M5353" i="7" s="1"/>
  <c r="L5354" i="7"/>
  <c r="M5354" i="7" s="1"/>
  <c r="L5355" i="7"/>
  <c r="M5355" i="7" s="1"/>
  <c r="L5356" i="7"/>
  <c r="M5356" i="7" s="1"/>
  <c r="L5357" i="7"/>
  <c r="M5357" i="7" s="1"/>
  <c r="L5358" i="7"/>
  <c r="M5358" i="7" s="1"/>
  <c r="L5359" i="7"/>
  <c r="M5359" i="7" s="1"/>
  <c r="L5360" i="7"/>
  <c r="M5360" i="7" s="1"/>
  <c r="L5361" i="7"/>
  <c r="M5361" i="7" s="1"/>
  <c r="L5362" i="7"/>
  <c r="M5362" i="7" s="1"/>
  <c r="L5363" i="7"/>
  <c r="M5363" i="7" s="1"/>
  <c r="L5364" i="7"/>
  <c r="M5364" i="7" s="1"/>
  <c r="L5365" i="7"/>
  <c r="M5365" i="7" s="1"/>
  <c r="L5366" i="7"/>
  <c r="M5366" i="7" s="1"/>
  <c r="L5367" i="7"/>
  <c r="M5367" i="7" s="1"/>
  <c r="L5368" i="7"/>
  <c r="M5368" i="7" s="1"/>
  <c r="L5369" i="7"/>
  <c r="M5369" i="7" s="1"/>
  <c r="L5370" i="7"/>
  <c r="M5370" i="7" s="1"/>
  <c r="L5371" i="7"/>
  <c r="M5371" i="7" s="1"/>
  <c r="L5372" i="7"/>
  <c r="M5372" i="7" s="1"/>
  <c r="L5373" i="7"/>
  <c r="M5373" i="7" s="1"/>
  <c r="L5374" i="7"/>
  <c r="M5374" i="7" s="1"/>
  <c r="L5375" i="7"/>
  <c r="M5375" i="7" s="1"/>
  <c r="L5376" i="7"/>
  <c r="M5376" i="7" s="1"/>
  <c r="L5377" i="7"/>
  <c r="M5377" i="7" s="1"/>
  <c r="L5378" i="7"/>
  <c r="M5378" i="7" s="1"/>
  <c r="L5379" i="7"/>
  <c r="M5379" i="7" s="1"/>
  <c r="L5380" i="7"/>
  <c r="M5380" i="7" s="1"/>
  <c r="L5381" i="7"/>
  <c r="M5381" i="7" s="1"/>
  <c r="L5382" i="7"/>
  <c r="M5382" i="7" s="1"/>
  <c r="L5383" i="7"/>
  <c r="M5383" i="7" s="1"/>
  <c r="L5384" i="7"/>
  <c r="M5384" i="7" s="1"/>
  <c r="L5385" i="7"/>
  <c r="M5385" i="7" s="1"/>
  <c r="L5386" i="7"/>
  <c r="M5386" i="7" s="1"/>
  <c r="L5387" i="7"/>
  <c r="M5387" i="7" s="1"/>
  <c r="L5388" i="7"/>
  <c r="M5388" i="7" s="1"/>
  <c r="L5389" i="7"/>
  <c r="M5389" i="7" s="1"/>
  <c r="L5390" i="7"/>
  <c r="M5390" i="7" s="1"/>
  <c r="L5391" i="7"/>
  <c r="M5391" i="7" s="1"/>
  <c r="L5392" i="7"/>
  <c r="M5392" i="7" s="1"/>
  <c r="L5393" i="7"/>
  <c r="M5393" i="7" s="1"/>
  <c r="L5394" i="7"/>
  <c r="M5394" i="7" s="1"/>
  <c r="L5395" i="7"/>
  <c r="M5395" i="7" s="1"/>
  <c r="L5396" i="7"/>
  <c r="M5396" i="7" s="1"/>
  <c r="L5397" i="7"/>
  <c r="M5397" i="7" s="1"/>
  <c r="L5398" i="7"/>
  <c r="M5398" i="7" s="1"/>
  <c r="L5399" i="7"/>
  <c r="M5399" i="7" s="1"/>
  <c r="L5400" i="7"/>
  <c r="M5400" i="7" s="1"/>
  <c r="L5401" i="7"/>
  <c r="M5401" i="7" s="1"/>
  <c r="L5402" i="7"/>
  <c r="M5402" i="7" s="1"/>
  <c r="L5403" i="7"/>
  <c r="M5403" i="7" s="1"/>
  <c r="L5404" i="7"/>
  <c r="M5404" i="7" s="1"/>
  <c r="L5405" i="7"/>
  <c r="M5405" i="7" s="1"/>
  <c r="L5406" i="7"/>
  <c r="M5406" i="7" s="1"/>
  <c r="L5407" i="7"/>
  <c r="M5407" i="7" s="1"/>
  <c r="L5408" i="7"/>
  <c r="M5408" i="7" s="1"/>
  <c r="L5409" i="7"/>
  <c r="M5409" i="7" s="1"/>
  <c r="L5410" i="7"/>
  <c r="M5410" i="7" s="1"/>
  <c r="L5411" i="7"/>
  <c r="M5411" i="7" s="1"/>
  <c r="L5412" i="7"/>
  <c r="M5412" i="7" s="1"/>
  <c r="L5413" i="7"/>
  <c r="M5413" i="7" s="1"/>
  <c r="L5414" i="7"/>
  <c r="M5414" i="7" s="1"/>
  <c r="L5415" i="7"/>
  <c r="M5415" i="7" s="1"/>
  <c r="L5416" i="7"/>
  <c r="M5416" i="7" s="1"/>
  <c r="L5417" i="7"/>
  <c r="M5417" i="7" s="1"/>
  <c r="L5418" i="7"/>
  <c r="M5418" i="7" s="1"/>
  <c r="L5419" i="7"/>
  <c r="M5419" i="7" s="1"/>
  <c r="L5420" i="7"/>
  <c r="M5420" i="7" s="1"/>
  <c r="L5421" i="7"/>
  <c r="M5421" i="7" s="1"/>
  <c r="L5422" i="7"/>
  <c r="M5422" i="7" s="1"/>
  <c r="L5423" i="7"/>
  <c r="M5423" i="7" s="1"/>
  <c r="L5424" i="7"/>
  <c r="M5424" i="7" s="1"/>
  <c r="L5425" i="7"/>
  <c r="M5425" i="7" s="1"/>
  <c r="L5426" i="7"/>
  <c r="M5426" i="7" s="1"/>
  <c r="L5427" i="7"/>
  <c r="M5427" i="7" s="1"/>
  <c r="L5428" i="7"/>
  <c r="M5428" i="7" s="1"/>
  <c r="L5429" i="7"/>
  <c r="M5429" i="7" s="1"/>
  <c r="L5430" i="7"/>
  <c r="M5430" i="7" s="1"/>
  <c r="L5431" i="7"/>
  <c r="M5431" i="7" s="1"/>
  <c r="L5432" i="7"/>
  <c r="M5432" i="7" s="1"/>
  <c r="L5433" i="7"/>
  <c r="M5433" i="7" s="1"/>
  <c r="L5434" i="7"/>
  <c r="M5434" i="7" s="1"/>
  <c r="L5435" i="7"/>
  <c r="M5435" i="7" s="1"/>
  <c r="L5436" i="7"/>
  <c r="M5436" i="7" s="1"/>
  <c r="L5437" i="7"/>
  <c r="M5437" i="7" s="1"/>
  <c r="L5438" i="7"/>
  <c r="M5438" i="7" s="1"/>
  <c r="L5439" i="7"/>
  <c r="M5439" i="7" s="1"/>
  <c r="L5440" i="7"/>
  <c r="M5440" i="7" s="1"/>
  <c r="L5441" i="7"/>
  <c r="M5441" i="7" s="1"/>
  <c r="L5442" i="7"/>
  <c r="M5442" i="7" s="1"/>
  <c r="L5443" i="7"/>
  <c r="M5443" i="7" s="1"/>
  <c r="L5444" i="7"/>
  <c r="M5444" i="7" s="1"/>
  <c r="L5445" i="7"/>
  <c r="M5445" i="7" s="1"/>
  <c r="L5446" i="7"/>
  <c r="M5446" i="7" s="1"/>
  <c r="L5447" i="7"/>
  <c r="M5447" i="7" s="1"/>
  <c r="L5448" i="7"/>
  <c r="M5448" i="7" s="1"/>
  <c r="L5449" i="7"/>
  <c r="M5449" i="7" s="1"/>
  <c r="L5450" i="7"/>
  <c r="M5450" i="7" s="1"/>
  <c r="L5451" i="7"/>
  <c r="M5451" i="7" s="1"/>
  <c r="L5452" i="7"/>
  <c r="M5452" i="7" s="1"/>
  <c r="L5453" i="7"/>
  <c r="M5453" i="7" s="1"/>
  <c r="L5454" i="7"/>
  <c r="M5454" i="7" s="1"/>
  <c r="L5455" i="7"/>
  <c r="M5455" i="7" s="1"/>
  <c r="L5456" i="7"/>
  <c r="M5456" i="7" s="1"/>
  <c r="L5457" i="7"/>
  <c r="M5457" i="7" s="1"/>
  <c r="L5458" i="7"/>
  <c r="M5458" i="7" s="1"/>
  <c r="L5459" i="7"/>
  <c r="M5459" i="7" s="1"/>
  <c r="L5460" i="7"/>
  <c r="M5460" i="7" s="1"/>
  <c r="L5461" i="7"/>
  <c r="M5461" i="7" s="1"/>
  <c r="L5462" i="7"/>
  <c r="M5462" i="7" s="1"/>
  <c r="L5463" i="7"/>
  <c r="M5463" i="7" s="1"/>
  <c r="L5464" i="7"/>
  <c r="M5464" i="7" s="1"/>
  <c r="L5465" i="7"/>
  <c r="M5465" i="7" s="1"/>
  <c r="L5466" i="7"/>
  <c r="M5466" i="7" s="1"/>
  <c r="L5467" i="7"/>
  <c r="M5467" i="7" s="1"/>
  <c r="L5468" i="7"/>
  <c r="M5468" i="7" s="1"/>
  <c r="L5469" i="7"/>
  <c r="M5469" i="7" s="1"/>
  <c r="L5470" i="7"/>
  <c r="M5470" i="7" s="1"/>
  <c r="L5471" i="7"/>
  <c r="M5471" i="7" s="1"/>
  <c r="L5472" i="7"/>
  <c r="M5472" i="7" s="1"/>
  <c r="L5473" i="7"/>
  <c r="M5473" i="7" s="1"/>
  <c r="L5474" i="7"/>
  <c r="M5474" i="7" s="1"/>
  <c r="L5475" i="7"/>
  <c r="M5475" i="7" s="1"/>
  <c r="L5476" i="7"/>
  <c r="M5476" i="7" s="1"/>
  <c r="L5477" i="7"/>
  <c r="M5477" i="7" s="1"/>
  <c r="L5478" i="7"/>
  <c r="M5478" i="7" s="1"/>
  <c r="L5479" i="7"/>
  <c r="M5479" i="7" s="1"/>
  <c r="L5480" i="7"/>
  <c r="M5480" i="7" s="1"/>
  <c r="L5481" i="7"/>
  <c r="M5481" i="7" s="1"/>
  <c r="L5482" i="7"/>
  <c r="M5482" i="7" s="1"/>
  <c r="L5483" i="7"/>
  <c r="M5483" i="7" s="1"/>
  <c r="L5484" i="7"/>
  <c r="M5484" i="7" s="1"/>
  <c r="L5485" i="7"/>
  <c r="M5485" i="7" s="1"/>
  <c r="L5486" i="7"/>
  <c r="M5486" i="7" s="1"/>
  <c r="L5487" i="7"/>
  <c r="M5487" i="7" s="1"/>
  <c r="L5488" i="7"/>
  <c r="M5488" i="7" s="1"/>
  <c r="L5489" i="7"/>
  <c r="M5489" i="7" s="1"/>
  <c r="L5490" i="7"/>
  <c r="M5490" i="7" s="1"/>
  <c r="L5491" i="7"/>
  <c r="M5491" i="7" s="1"/>
  <c r="L5492" i="7"/>
  <c r="M5492" i="7" s="1"/>
  <c r="L5493" i="7"/>
  <c r="M5493" i="7" s="1"/>
  <c r="L5494" i="7"/>
  <c r="M5494" i="7" s="1"/>
  <c r="L5495" i="7"/>
  <c r="M5495" i="7" s="1"/>
  <c r="L5496" i="7"/>
  <c r="M5496" i="7" s="1"/>
  <c r="L5497" i="7"/>
  <c r="M5497" i="7" s="1"/>
  <c r="L5498" i="7"/>
  <c r="M5498" i="7" s="1"/>
  <c r="L5499" i="7"/>
  <c r="M5499" i="7" s="1"/>
  <c r="L5500" i="7"/>
  <c r="M5500" i="7" s="1"/>
  <c r="L5501" i="7"/>
  <c r="M5501" i="7" s="1"/>
  <c r="L5502" i="7"/>
  <c r="M5502" i="7" s="1"/>
  <c r="L5503" i="7"/>
  <c r="M5503" i="7" s="1"/>
  <c r="L5504" i="7"/>
  <c r="M5504" i="7" s="1"/>
  <c r="L5505" i="7"/>
  <c r="M5505" i="7" s="1"/>
  <c r="O5505" i="7" s="1"/>
  <c r="L5506" i="7"/>
  <c r="M5506" i="7" s="1"/>
  <c r="L5507" i="7"/>
  <c r="M5507" i="7" s="1"/>
  <c r="L5508" i="7"/>
  <c r="M5508" i="7" s="1"/>
  <c r="L5509" i="7"/>
  <c r="M5509" i="7" s="1"/>
  <c r="L5510" i="7"/>
  <c r="M5510" i="7" s="1"/>
  <c r="L5511" i="7"/>
  <c r="M5511" i="7" s="1"/>
  <c r="L5512" i="7"/>
  <c r="M5512" i="7" s="1"/>
  <c r="L5513" i="7"/>
  <c r="M5513" i="7" s="1"/>
  <c r="L5514" i="7"/>
  <c r="M5514" i="7" s="1"/>
  <c r="L5515" i="7"/>
  <c r="M5515" i="7" s="1"/>
  <c r="L5516" i="7"/>
  <c r="M5516" i="7" s="1"/>
  <c r="L5517" i="7"/>
  <c r="M5517" i="7" s="1"/>
  <c r="L5518" i="7"/>
  <c r="M5518" i="7" s="1"/>
  <c r="L5519" i="7"/>
  <c r="M5519" i="7" s="1"/>
  <c r="L5520" i="7"/>
  <c r="M5520" i="7" s="1"/>
  <c r="L5521" i="7"/>
  <c r="M5521" i="7" s="1"/>
  <c r="L5522" i="7"/>
  <c r="M5522" i="7" s="1"/>
  <c r="L5523" i="7"/>
  <c r="M5523" i="7" s="1"/>
  <c r="L5524" i="7"/>
  <c r="M5524" i="7" s="1"/>
  <c r="L5525" i="7"/>
  <c r="M5525" i="7" s="1"/>
  <c r="L5526" i="7"/>
  <c r="M5526" i="7" s="1"/>
  <c r="L5527" i="7"/>
  <c r="M5527" i="7" s="1"/>
  <c r="L5528" i="7"/>
  <c r="M5528" i="7" s="1"/>
  <c r="L5529" i="7"/>
  <c r="M5529" i="7" s="1"/>
  <c r="L5530" i="7"/>
  <c r="M5530" i="7" s="1"/>
  <c r="L5531" i="7"/>
  <c r="M5531" i="7" s="1"/>
  <c r="L5532" i="7"/>
  <c r="M5532" i="7" s="1"/>
  <c r="L5533" i="7"/>
  <c r="M5533" i="7" s="1"/>
  <c r="L5534" i="7"/>
  <c r="M5534" i="7" s="1"/>
  <c r="L5535" i="7"/>
  <c r="M5535" i="7" s="1"/>
  <c r="L5536" i="7"/>
  <c r="M5536" i="7" s="1"/>
  <c r="L5537" i="7"/>
  <c r="M5537" i="7" s="1"/>
  <c r="L5538" i="7"/>
  <c r="M5538" i="7" s="1"/>
  <c r="L5539" i="7"/>
  <c r="M5539" i="7" s="1"/>
  <c r="L5540" i="7"/>
  <c r="M5540" i="7" s="1"/>
  <c r="L5541" i="7"/>
  <c r="M5541" i="7" s="1"/>
  <c r="L5542" i="7"/>
  <c r="M5542" i="7" s="1"/>
  <c r="L5543" i="7"/>
  <c r="M5543" i="7" s="1"/>
  <c r="L5544" i="7"/>
  <c r="M5544" i="7" s="1"/>
  <c r="L5545" i="7"/>
  <c r="M5545" i="7" s="1"/>
  <c r="L5546" i="7"/>
  <c r="M5546" i="7" s="1"/>
  <c r="L5547" i="7"/>
  <c r="M5547" i="7" s="1"/>
  <c r="L5548" i="7"/>
  <c r="M5548" i="7" s="1"/>
  <c r="L5549" i="7"/>
  <c r="M5549" i="7" s="1"/>
  <c r="L5550" i="7"/>
  <c r="M5550" i="7" s="1"/>
  <c r="L5551" i="7"/>
  <c r="M5551" i="7" s="1"/>
  <c r="L5552" i="7"/>
  <c r="M5552" i="7" s="1"/>
  <c r="L5553" i="7"/>
  <c r="M5553" i="7" s="1"/>
  <c r="L5554" i="7"/>
  <c r="M5554" i="7" s="1"/>
  <c r="L5555" i="7"/>
  <c r="M5555" i="7" s="1"/>
  <c r="L5556" i="7"/>
  <c r="M5556" i="7" s="1"/>
  <c r="L5557" i="7"/>
  <c r="M5557" i="7" s="1"/>
  <c r="L5558" i="7"/>
  <c r="M5558" i="7" s="1"/>
  <c r="L5559" i="7"/>
  <c r="M5559" i="7" s="1"/>
  <c r="L5560" i="7"/>
  <c r="M5560" i="7" s="1"/>
  <c r="L5561" i="7"/>
  <c r="M5561" i="7" s="1"/>
  <c r="L5562" i="7"/>
  <c r="M5562" i="7" s="1"/>
  <c r="L5563" i="7"/>
  <c r="M5563" i="7" s="1"/>
  <c r="L5564" i="7"/>
  <c r="M5564" i="7" s="1"/>
  <c r="L5565" i="7"/>
  <c r="M5565" i="7" s="1"/>
  <c r="L5566" i="7"/>
  <c r="M5566" i="7" s="1"/>
  <c r="L5567" i="7"/>
  <c r="M5567" i="7" s="1"/>
  <c r="L5568" i="7"/>
  <c r="M5568" i="7" s="1"/>
  <c r="L5569" i="7"/>
  <c r="M5569" i="7" s="1"/>
  <c r="O5569" i="7" s="1"/>
  <c r="L5570" i="7"/>
  <c r="M5570" i="7" s="1"/>
  <c r="L5571" i="7"/>
  <c r="M5571" i="7" s="1"/>
  <c r="L5572" i="7"/>
  <c r="M5572" i="7" s="1"/>
  <c r="L5573" i="7"/>
  <c r="M5573" i="7" s="1"/>
  <c r="L5574" i="7"/>
  <c r="M5574" i="7" s="1"/>
  <c r="L5575" i="7"/>
  <c r="M5575" i="7" s="1"/>
  <c r="L5576" i="7"/>
  <c r="M5576" i="7" s="1"/>
  <c r="L5577" i="7"/>
  <c r="M5577" i="7" s="1"/>
  <c r="L5578" i="7"/>
  <c r="M5578" i="7" s="1"/>
  <c r="L5579" i="7"/>
  <c r="M5579" i="7" s="1"/>
  <c r="L5580" i="7"/>
  <c r="M5580" i="7" s="1"/>
  <c r="L5581" i="7"/>
  <c r="M5581" i="7" s="1"/>
  <c r="L5582" i="7"/>
  <c r="M5582" i="7" s="1"/>
  <c r="L5583" i="7"/>
  <c r="M5583" i="7" s="1"/>
  <c r="L5584" i="7"/>
  <c r="M5584" i="7" s="1"/>
  <c r="L5585" i="7"/>
  <c r="M5585" i="7" s="1"/>
  <c r="L5586" i="7"/>
  <c r="M5586" i="7" s="1"/>
  <c r="L5587" i="7"/>
  <c r="M5587" i="7" s="1"/>
  <c r="L5588" i="7"/>
  <c r="M5588" i="7" s="1"/>
  <c r="L5589" i="7"/>
  <c r="M5589" i="7" s="1"/>
  <c r="L5590" i="7"/>
  <c r="M5590" i="7" s="1"/>
  <c r="L5591" i="7"/>
  <c r="M5591" i="7" s="1"/>
  <c r="L5592" i="7"/>
  <c r="M5592" i="7" s="1"/>
  <c r="L5593" i="7"/>
  <c r="M5593" i="7" s="1"/>
  <c r="L5594" i="7"/>
  <c r="M5594" i="7" s="1"/>
  <c r="L5595" i="7"/>
  <c r="M5595" i="7" s="1"/>
  <c r="L5596" i="7"/>
  <c r="M5596" i="7" s="1"/>
  <c r="L5597" i="7"/>
  <c r="M5597" i="7" s="1"/>
  <c r="L5598" i="7"/>
  <c r="M5598" i="7" s="1"/>
  <c r="L5599" i="7"/>
  <c r="M5599" i="7" s="1"/>
  <c r="L5600" i="7"/>
  <c r="M5600" i="7" s="1"/>
  <c r="L5601" i="7"/>
  <c r="M5601" i="7" s="1"/>
  <c r="L5602" i="7"/>
  <c r="M5602" i="7" s="1"/>
  <c r="L5603" i="7"/>
  <c r="M5603" i="7" s="1"/>
  <c r="L5604" i="7"/>
  <c r="M5604" i="7" s="1"/>
  <c r="L5605" i="7"/>
  <c r="M5605" i="7" s="1"/>
  <c r="L5606" i="7"/>
  <c r="M5606" i="7" s="1"/>
  <c r="L5607" i="7"/>
  <c r="M5607" i="7" s="1"/>
  <c r="L5608" i="7"/>
  <c r="M5608" i="7" s="1"/>
  <c r="L5609" i="7"/>
  <c r="M5609" i="7" s="1"/>
  <c r="L5610" i="7"/>
  <c r="M5610" i="7" s="1"/>
  <c r="L5611" i="7"/>
  <c r="M5611" i="7" s="1"/>
  <c r="L5612" i="7"/>
  <c r="M5612" i="7" s="1"/>
  <c r="L5613" i="7"/>
  <c r="M5613" i="7" s="1"/>
  <c r="L5614" i="7"/>
  <c r="M5614" i="7" s="1"/>
  <c r="L5615" i="7"/>
  <c r="M5615" i="7" s="1"/>
  <c r="L5616" i="7"/>
  <c r="M5616" i="7" s="1"/>
  <c r="L5617" i="7"/>
  <c r="M5617" i="7" s="1"/>
  <c r="L5618" i="7"/>
  <c r="M5618" i="7" s="1"/>
  <c r="L5619" i="7"/>
  <c r="M5619" i="7" s="1"/>
  <c r="L5620" i="7"/>
  <c r="M5620" i="7" s="1"/>
  <c r="L5621" i="7"/>
  <c r="M5621" i="7" s="1"/>
  <c r="L5622" i="7"/>
  <c r="M5622" i="7" s="1"/>
  <c r="L5623" i="7"/>
  <c r="M5623" i="7" s="1"/>
  <c r="L5624" i="7"/>
  <c r="M5624" i="7" s="1"/>
  <c r="L5625" i="7"/>
  <c r="M5625" i="7" s="1"/>
  <c r="L5626" i="7"/>
  <c r="M5626" i="7" s="1"/>
  <c r="L5627" i="7"/>
  <c r="M5627" i="7" s="1"/>
  <c r="L5628" i="7"/>
  <c r="M5628" i="7" s="1"/>
  <c r="L5629" i="7"/>
  <c r="M5629" i="7" s="1"/>
  <c r="L5630" i="7"/>
  <c r="M5630" i="7" s="1"/>
  <c r="L5631" i="7"/>
  <c r="M5631" i="7" s="1"/>
  <c r="L5632" i="7"/>
  <c r="M5632" i="7" s="1"/>
  <c r="L5633" i="7"/>
  <c r="M5633" i="7" s="1"/>
  <c r="L5634" i="7"/>
  <c r="M5634" i="7" s="1"/>
  <c r="L5635" i="7"/>
  <c r="M5635" i="7" s="1"/>
  <c r="L5636" i="7"/>
  <c r="M5636" i="7" s="1"/>
  <c r="L5637" i="7"/>
  <c r="M5637" i="7" s="1"/>
  <c r="L5638" i="7"/>
  <c r="M5638" i="7" s="1"/>
  <c r="L5639" i="7"/>
  <c r="M5639" i="7" s="1"/>
  <c r="L5640" i="7"/>
  <c r="M5640" i="7" s="1"/>
  <c r="L5641" i="7"/>
  <c r="M5641" i="7" s="1"/>
  <c r="L5642" i="7"/>
  <c r="M5642" i="7" s="1"/>
  <c r="L5643" i="7"/>
  <c r="M5643" i="7" s="1"/>
  <c r="L5644" i="7"/>
  <c r="M5644" i="7" s="1"/>
  <c r="L5645" i="7"/>
  <c r="M5645" i="7" s="1"/>
  <c r="L5646" i="7"/>
  <c r="M5646" i="7" s="1"/>
  <c r="L5647" i="7"/>
  <c r="M5647" i="7" s="1"/>
  <c r="L5648" i="7"/>
  <c r="M5648" i="7" s="1"/>
  <c r="L5649" i="7"/>
  <c r="M5649" i="7" s="1"/>
  <c r="L5650" i="7"/>
  <c r="M5650" i="7" s="1"/>
  <c r="L5651" i="7"/>
  <c r="M5651" i="7" s="1"/>
  <c r="L5652" i="7"/>
  <c r="M5652" i="7" s="1"/>
  <c r="L5653" i="7"/>
  <c r="M5653" i="7" s="1"/>
  <c r="L5654" i="7"/>
  <c r="M5654" i="7" s="1"/>
  <c r="L5655" i="7"/>
  <c r="M5655" i="7" s="1"/>
  <c r="L5656" i="7"/>
  <c r="M5656" i="7" s="1"/>
  <c r="L5657" i="7"/>
  <c r="M5657" i="7" s="1"/>
  <c r="L5658" i="7"/>
  <c r="M5658" i="7" s="1"/>
  <c r="L5659" i="7"/>
  <c r="M5659" i="7" s="1"/>
  <c r="L5660" i="7"/>
  <c r="M5660" i="7" s="1"/>
  <c r="L5661" i="7"/>
  <c r="M5661" i="7" s="1"/>
  <c r="L5662" i="7"/>
  <c r="M5662" i="7" s="1"/>
  <c r="L5663" i="7"/>
  <c r="M5663" i="7" s="1"/>
  <c r="L5664" i="7"/>
  <c r="M5664" i="7" s="1"/>
  <c r="L5665" i="7"/>
  <c r="M5665" i="7" s="1"/>
  <c r="L5666" i="7"/>
  <c r="M5666" i="7" s="1"/>
  <c r="L5667" i="7"/>
  <c r="M5667" i="7" s="1"/>
  <c r="L5668" i="7"/>
  <c r="M5668" i="7" s="1"/>
  <c r="L5669" i="7"/>
  <c r="M5669" i="7" s="1"/>
  <c r="L5670" i="7"/>
  <c r="M5670" i="7" s="1"/>
  <c r="L5671" i="7"/>
  <c r="M5671" i="7" s="1"/>
  <c r="L5672" i="7"/>
  <c r="M5672" i="7" s="1"/>
  <c r="L5673" i="7"/>
  <c r="M5673" i="7" s="1"/>
  <c r="L5674" i="7"/>
  <c r="M5674" i="7" s="1"/>
  <c r="L5675" i="7"/>
  <c r="M5675" i="7" s="1"/>
  <c r="L5676" i="7"/>
  <c r="M5676" i="7" s="1"/>
  <c r="L5677" i="7"/>
  <c r="M5677" i="7" s="1"/>
  <c r="L5678" i="7"/>
  <c r="M5678" i="7" s="1"/>
  <c r="L5679" i="7"/>
  <c r="M5679" i="7" s="1"/>
  <c r="L5680" i="7"/>
  <c r="M5680" i="7" s="1"/>
  <c r="L5681" i="7"/>
  <c r="M5681" i="7" s="1"/>
  <c r="L5682" i="7"/>
  <c r="M5682" i="7" s="1"/>
  <c r="L5683" i="7"/>
  <c r="M5683" i="7" s="1"/>
  <c r="L5684" i="7"/>
  <c r="M5684" i="7" s="1"/>
  <c r="L5685" i="7"/>
  <c r="M5685" i="7" s="1"/>
  <c r="L5686" i="7"/>
  <c r="M5686" i="7" s="1"/>
  <c r="L5687" i="7"/>
  <c r="M5687" i="7" s="1"/>
  <c r="L5688" i="7"/>
  <c r="M5688" i="7" s="1"/>
  <c r="L5689" i="7"/>
  <c r="M5689" i="7" s="1"/>
  <c r="L5690" i="7"/>
  <c r="M5690" i="7" s="1"/>
  <c r="L5691" i="7"/>
  <c r="M5691" i="7" s="1"/>
  <c r="L5692" i="7"/>
  <c r="M5692" i="7" s="1"/>
  <c r="L5693" i="7"/>
  <c r="M5693" i="7" s="1"/>
  <c r="L5694" i="7"/>
  <c r="M5694" i="7" s="1"/>
  <c r="L5695" i="7"/>
  <c r="M5695" i="7" s="1"/>
  <c r="L5696" i="7"/>
  <c r="M5696" i="7" s="1"/>
  <c r="L5697" i="7"/>
  <c r="M5697" i="7" s="1"/>
  <c r="O5697" i="7" s="1"/>
  <c r="L5698" i="7"/>
  <c r="M5698" i="7" s="1"/>
  <c r="L5699" i="7"/>
  <c r="M5699" i="7" s="1"/>
  <c r="L5700" i="7"/>
  <c r="M5700" i="7" s="1"/>
  <c r="L5701" i="7"/>
  <c r="M5701" i="7" s="1"/>
  <c r="L5702" i="7"/>
  <c r="M5702" i="7" s="1"/>
  <c r="L5703" i="7"/>
  <c r="M5703" i="7" s="1"/>
  <c r="L5704" i="7"/>
  <c r="M5704" i="7" s="1"/>
  <c r="L5705" i="7"/>
  <c r="M5705" i="7" s="1"/>
  <c r="L5706" i="7"/>
  <c r="M5706" i="7" s="1"/>
  <c r="L5707" i="7"/>
  <c r="M5707" i="7" s="1"/>
  <c r="L5708" i="7"/>
  <c r="M5708" i="7" s="1"/>
  <c r="L5709" i="7"/>
  <c r="M5709" i="7" s="1"/>
  <c r="L5710" i="7"/>
  <c r="M5710" i="7" s="1"/>
  <c r="L5711" i="7"/>
  <c r="M5711" i="7" s="1"/>
  <c r="L5712" i="7"/>
  <c r="M5712" i="7" s="1"/>
  <c r="L5713" i="7"/>
  <c r="M5713" i="7" s="1"/>
  <c r="L5714" i="7"/>
  <c r="M5714" i="7" s="1"/>
  <c r="L5715" i="7"/>
  <c r="M5715" i="7" s="1"/>
  <c r="L5716" i="7"/>
  <c r="M5716" i="7" s="1"/>
  <c r="L5717" i="7"/>
  <c r="M5717" i="7" s="1"/>
  <c r="L5718" i="7"/>
  <c r="M5718" i="7" s="1"/>
  <c r="L5719" i="7"/>
  <c r="M5719" i="7" s="1"/>
  <c r="L5720" i="7"/>
  <c r="M5720" i="7" s="1"/>
  <c r="L5721" i="7"/>
  <c r="M5721" i="7" s="1"/>
  <c r="L5722" i="7"/>
  <c r="M5722" i="7" s="1"/>
  <c r="L5723" i="7"/>
  <c r="M5723" i="7" s="1"/>
  <c r="L5724" i="7"/>
  <c r="M5724" i="7" s="1"/>
  <c r="L5725" i="7"/>
  <c r="M5725" i="7" s="1"/>
  <c r="L5726" i="7"/>
  <c r="M5726" i="7" s="1"/>
  <c r="L5727" i="7"/>
  <c r="M5727" i="7" s="1"/>
  <c r="L5728" i="7"/>
  <c r="M5728" i="7" s="1"/>
  <c r="L5729" i="7"/>
  <c r="M5729" i="7" s="1"/>
  <c r="L5730" i="7"/>
  <c r="M5730" i="7" s="1"/>
  <c r="L5731" i="7"/>
  <c r="M5731" i="7" s="1"/>
  <c r="L5732" i="7"/>
  <c r="M5732" i="7" s="1"/>
  <c r="L5733" i="7"/>
  <c r="M5733" i="7" s="1"/>
  <c r="L5734" i="7"/>
  <c r="M5734" i="7" s="1"/>
  <c r="L5735" i="7"/>
  <c r="M5735" i="7" s="1"/>
  <c r="L5736" i="7"/>
  <c r="M5736" i="7" s="1"/>
  <c r="L5737" i="7"/>
  <c r="M5737" i="7" s="1"/>
  <c r="L5738" i="7"/>
  <c r="M5738" i="7" s="1"/>
  <c r="L5739" i="7"/>
  <c r="M5739" i="7" s="1"/>
  <c r="L5740" i="7"/>
  <c r="M5740" i="7" s="1"/>
  <c r="L5741" i="7"/>
  <c r="M5741" i="7" s="1"/>
  <c r="L5742" i="7"/>
  <c r="M5742" i="7" s="1"/>
  <c r="L5743" i="7"/>
  <c r="M5743" i="7" s="1"/>
  <c r="L5744" i="7"/>
  <c r="M5744" i="7" s="1"/>
  <c r="L5745" i="7"/>
  <c r="M5745" i="7" s="1"/>
  <c r="L5746" i="7"/>
  <c r="M5746" i="7" s="1"/>
  <c r="L5747" i="7"/>
  <c r="M5747" i="7" s="1"/>
  <c r="L5748" i="7"/>
  <c r="M5748" i="7" s="1"/>
  <c r="L5749" i="7"/>
  <c r="M5749" i="7" s="1"/>
  <c r="L5750" i="7"/>
  <c r="M5750" i="7" s="1"/>
  <c r="L5751" i="7"/>
  <c r="M5751" i="7" s="1"/>
  <c r="L5752" i="7"/>
  <c r="M5752" i="7" s="1"/>
  <c r="L5753" i="7"/>
  <c r="M5753" i="7" s="1"/>
  <c r="L5754" i="7"/>
  <c r="M5754" i="7" s="1"/>
  <c r="L5755" i="7"/>
  <c r="M5755" i="7" s="1"/>
  <c r="L5756" i="7"/>
  <c r="M5756" i="7" s="1"/>
  <c r="L5757" i="7"/>
  <c r="M5757" i="7" s="1"/>
  <c r="L5758" i="7"/>
  <c r="M5758" i="7" s="1"/>
  <c r="L5759" i="7"/>
  <c r="M5759" i="7" s="1"/>
  <c r="L5760" i="7"/>
  <c r="M5760" i="7" s="1"/>
  <c r="L5761" i="7"/>
  <c r="M5761" i="7" s="1"/>
  <c r="O5761" i="7" s="1"/>
  <c r="L5762" i="7"/>
  <c r="M5762" i="7" s="1"/>
  <c r="L5763" i="7"/>
  <c r="M5763" i="7" s="1"/>
  <c r="L5764" i="7"/>
  <c r="M5764" i="7" s="1"/>
  <c r="L5765" i="7"/>
  <c r="M5765" i="7" s="1"/>
  <c r="L5766" i="7"/>
  <c r="M5766" i="7" s="1"/>
  <c r="L5767" i="7"/>
  <c r="M5767" i="7" s="1"/>
  <c r="L5768" i="7"/>
  <c r="M5768" i="7" s="1"/>
  <c r="L5769" i="7"/>
  <c r="M5769" i="7" s="1"/>
  <c r="L5770" i="7"/>
  <c r="M5770" i="7" s="1"/>
  <c r="L5771" i="7"/>
  <c r="M5771" i="7" s="1"/>
  <c r="L5772" i="7"/>
  <c r="M5772" i="7" s="1"/>
  <c r="L5773" i="7"/>
  <c r="M5773" i="7" s="1"/>
  <c r="L5774" i="7"/>
  <c r="M5774" i="7" s="1"/>
  <c r="L5775" i="7"/>
  <c r="M5775" i="7" s="1"/>
  <c r="L5776" i="7"/>
  <c r="M5776" i="7" s="1"/>
  <c r="L5777" i="7"/>
  <c r="M5777" i="7" s="1"/>
  <c r="L5778" i="7"/>
  <c r="M5778" i="7" s="1"/>
  <c r="L5779" i="7"/>
  <c r="M5779" i="7" s="1"/>
  <c r="L5780" i="7"/>
  <c r="M5780" i="7" s="1"/>
  <c r="L5781" i="7"/>
  <c r="M5781" i="7" s="1"/>
  <c r="L5782" i="7"/>
  <c r="M5782" i="7" s="1"/>
  <c r="L5783" i="7"/>
  <c r="M5783" i="7" s="1"/>
  <c r="L5784" i="7"/>
  <c r="M5784" i="7" s="1"/>
  <c r="L5785" i="7"/>
  <c r="M5785" i="7" s="1"/>
  <c r="L5786" i="7"/>
  <c r="M5786" i="7" s="1"/>
  <c r="L5787" i="7"/>
  <c r="M5787" i="7" s="1"/>
  <c r="L5788" i="7"/>
  <c r="M5788" i="7" s="1"/>
  <c r="L5789" i="7"/>
  <c r="M5789" i="7" s="1"/>
  <c r="L5790" i="7"/>
  <c r="M5790" i="7" s="1"/>
  <c r="L5791" i="7"/>
  <c r="M5791" i="7" s="1"/>
  <c r="L5792" i="7"/>
  <c r="M5792" i="7" s="1"/>
  <c r="L5793" i="7"/>
  <c r="M5793" i="7" s="1"/>
  <c r="L5794" i="7"/>
  <c r="M5794" i="7" s="1"/>
  <c r="L5795" i="7"/>
  <c r="M5795" i="7" s="1"/>
  <c r="L5796" i="7"/>
  <c r="M5796" i="7" s="1"/>
  <c r="L5797" i="7"/>
  <c r="M5797" i="7" s="1"/>
  <c r="L5798" i="7"/>
  <c r="M5798" i="7" s="1"/>
  <c r="L5799" i="7"/>
  <c r="M5799" i="7" s="1"/>
  <c r="L5800" i="7"/>
  <c r="M5800" i="7" s="1"/>
  <c r="L5801" i="7"/>
  <c r="M5801" i="7" s="1"/>
  <c r="L5802" i="7"/>
  <c r="M5802" i="7" s="1"/>
  <c r="L5803" i="7"/>
  <c r="M5803" i="7" s="1"/>
  <c r="L5804" i="7"/>
  <c r="M5804" i="7" s="1"/>
  <c r="L5805" i="7"/>
  <c r="M5805" i="7" s="1"/>
  <c r="L5806" i="7"/>
  <c r="M5806" i="7" s="1"/>
  <c r="L5807" i="7"/>
  <c r="M5807" i="7" s="1"/>
  <c r="L5808" i="7"/>
  <c r="M5808" i="7" s="1"/>
  <c r="L5809" i="7"/>
  <c r="M5809" i="7" s="1"/>
  <c r="L5810" i="7"/>
  <c r="M5810" i="7" s="1"/>
  <c r="L5811" i="7"/>
  <c r="M5811" i="7" s="1"/>
  <c r="L5812" i="7"/>
  <c r="M5812" i="7" s="1"/>
  <c r="L5813" i="7"/>
  <c r="M5813" i="7" s="1"/>
  <c r="L5814" i="7"/>
  <c r="M5814" i="7" s="1"/>
  <c r="L5815" i="7"/>
  <c r="M5815" i="7" s="1"/>
  <c r="L5816" i="7"/>
  <c r="M5816" i="7" s="1"/>
  <c r="L5817" i="7"/>
  <c r="M5817" i="7" s="1"/>
  <c r="L5818" i="7"/>
  <c r="M5818" i="7" s="1"/>
  <c r="L5819" i="7"/>
  <c r="M5819" i="7" s="1"/>
  <c r="L5820" i="7"/>
  <c r="M5820" i="7" s="1"/>
  <c r="L5821" i="7"/>
  <c r="M5821" i="7" s="1"/>
  <c r="L5822" i="7"/>
  <c r="M5822" i="7" s="1"/>
  <c r="L5823" i="7"/>
  <c r="M5823" i="7" s="1"/>
  <c r="L5824" i="7"/>
  <c r="M5824" i="7" s="1"/>
  <c r="L5825" i="7"/>
  <c r="M5825" i="7" s="1"/>
  <c r="O5825" i="7" s="1"/>
  <c r="L5826" i="7"/>
  <c r="M5826" i="7" s="1"/>
  <c r="L5827" i="7"/>
  <c r="M5827" i="7" s="1"/>
  <c r="L5828" i="7"/>
  <c r="M5828" i="7" s="1"/>
  <c r="L5829" i="7"/>
  <c r="M5829" i="7" s="1"/>
  <c r="L5830" i="7"/>
  <c r="M5830" i="7" s="1"/>
  <c r="L5831" i="7"/>
  <c r="M5831" i="7" s="1"/>
  <c r="L5832" i="7"/>
  <c r="M5832" i="7" s="1"/>
  <c r="L5833" i="7"/>
  <c r="M5833" i="7" s="1"/>
  <c r="L5834" i="7"/>
  <c r="M5834" i="7" s="1"/>
  <c r="L5835" i="7"/>
  <c r="M5835" i="7" s="1"/>
  <c r="L5836" i="7"/>
  <c r="M5836" i="7" s="1"/>
  <c r="L5837" i="7"/>
  <c r="M5837" i="7" s="1"/>
  <c r="L5838" i="7"/>
  <c r="M5838" i="7" s="1"/>
  <c r="L5839" i="7"/>
  <c r="M5839" i="7" s="1"/>
  <c r="L5840" i="7"/>
  <c r="M5840" i="7" s="1"/>
  <c r="L5841" i="7"/>
  <c r="M5841" i="7" s="1"/>
  <c r="L5842" i="7"/>
  <c r="M5842" i="7" s="1"/>
  <c r="L5843" i="7"/>
  <c r="M5843" i="7" s="1"/>
  <c r="L5844" i="7"/>
  <c r="M5844" i="7" s="1"/>
  <c r="L5845" i="7"/>
  <c r="M5845" i="7" s="1"/>
  <c r="L5846" i="7"/>
  <c r="M5846" i="7" s="1"/>
  <c r="L5847" i="7"/>
  <c r="M5847" i="7" s="1"/>
  <c r="L5848" i="7"/>
  <c r="M5848" i="7" s="1"/>
  <c r="L5849" i="7"/>
  <c r="M5849" i="7" s="1"/>
  <c r="L5850" i="7"/>
  <c r="M5850" i="7" s="1"/>
  <c r="L5851" i="7"/>
  <c r="M5851" i="7" s="1"/>
  <c r="L5852" i="7"/>
  <c r="M5852" i="7" s="1"/>
  <c r="L5853" i="7"/>
  <c r="M5853" i="7" s="1"/>
  <c r="L5854" i="7"/>
  <c r="M5854" i="7" s="1"/>
  <c r="L5855" i="7"/>
  <c r="M5855" i="7" s="1"/>
  <c r="L5856" i="7"/>
  <c r="M5856" i="7" s="1"/>
  <c r="L5857" i="7"/>
  <c r="M5857" i="7" s="1"/>
  <c r="L5858" i="7"/>
  <c r="M5858" i="7" s="1"/>
  <c r="L5859" i="7"/>
  <c r="M5859" i="7" s="1"/>
  <c r="L5860" i="7"/>
  <c r="M5860" i="7" s="1"/>
  <c r="L5861" i="7"/>
  <c r="M5861" i="7" s="1"/>
  <c r="L5862" i="7"/>
  <c r="M5862" i="7" s="1"/>
  <c r="L5863" i="7"/>
  <c r="M5863" i="7" s="1"/>
  <c r="L5864" i="7"/>
  <c r="M5864" i="7" s="1"/>
  <c r="L5865" i="7"/>
  <c r="M5865" i="7" s="1"/>
  <c r="L5866" i="7"/>
  <c r="M5866" i="7" s="1"/>
  <c r="L5867" i="7"/>
  <c r="M5867" i="7" s="1"/>
  <c r="L5868" i="7"/>
  <c r="M5868" i="7" s="1"/>
  <c r="L5869" i="7"/>
  <c r="M5869" i="7" s="1"/>
  <c r="L5870" i="7"/>
  <c r="M5870" i="7" s="1"/>
  <c r="L5871" i="7"/>
  <c r="M5871" i="7" s="1"/>
  <c r="L5872" i="7"/>
  <c r="M5872" i="7" s="1"/>
  <c r="L5873" i="7"/>
  <c r="M5873" i="7" s="1"/>
  <c r="L5874" i="7"/>
  <c r="M5874" i="7" s="1"/>
  <c r="L5875" i="7"/>
  <c r="M5875" i="7" s="1"/>
  <c r="L5876" i="7"/>
  <c r="M5876" i="7" s="1"/>
  <c r="L5877" i="7"/>
  <c r="M5877" i="7" s="1"/>
  <c r="L5878" i="7"/>
  <c r="M5878" i="7" s="1"/>
  <c r="L5879" i="7"/>
  <c r="M5879" i="7" s="1"/>
  <c r="L5880" i="7"/>
  <c r="M5880" i="7" s="1"/>
  <c r="L5881" i="7"/>
  <c r="M5881" i="7" s="1"/>
  <c r="L5882" i="7"/>
  <c r="M5882" i="7" s="1"/>
  <c r="L5883" i="7"/>
  <c r="M5883" i="7" s="1"/>
  <c r="L5884" i="7"/>
  <c r="M5884" i="7" s="1"/>
  <c r="L5885" i="7"/>
  <c r="M5885" i="7" s="1"/>
  <c r="L5886" i="7"/>
  <c r="M5886" i="7" s="1"/>
  <c r="L5887" i="7"/>
  <c r="M5887" i="7" s="1"/>
  <c r="L5888" i="7"/>
  <c r="M5888" i="7" s="1"/>
  <c r="L5889" i="7"/>
  <c r="M5889" i="7" s="1"/>
  <c r="O5889" i="7" s="1"/>
  <c r="L5890" i="7"/>
  <c r="M5890" i="7" s="1"/>
  <c r="L5891" i="7"/>
  <c r="M5891" i="7" s="1"/>
  <c r="L5892" i="7"/>
  <c r="M5892" i="7" s="1"/>
  <c r="L5893" i="7"/>
  <c r="M5893" i="7" s="1"/>
  <c r="L5894" i="7"/>
  <c r="M5894" i="7" s="1"/>
  <c r="L5895" i="7"/>
  <c r="M5895" i="7" s="1"/>
  <c r="L5896" i="7"/>
  <c r="M5896" i="7" s="1"/>
  <c r="L5897" i="7"/>
  <c r="M5897" i="7" s="1"/>
  <c r="L5898" i="7"/>
  <c r="M5898" i="7" s="1"/>
  <c r="L5899" i="7"/>
  <c r="M5899" i="7" s="1"/>
  <c r="L5900" i="7"/>
  <c r="M5900" i="7" s="1"/>
  <c r="L5901" i="7"/>
  <c r="M5901" i="7" s="1"/>
  <c r="L5902" i="7"/>
  <c r="M5902" i="7" s="1"/>
  <c r="L5903" i="7"/>
  <c r="M5903" i="7" s="1"/>
  <c r="L5904" i="7"/>
  <c r="M5904" i="7" s="1"/>
  <c r="L5905" i="7"/>
  <c r="M5905" i="7" s="1"/>
  <c r="L5906" i="7"/>
  <c r="M5906" i="7" s="1"/>
  <c r="L5907" i="7"/>
  <c r="M5907" i="7" s="1"/>
  <c r="L5908" i="7"/>
  <c r="M5908" i="7" s="1"/>
  <c r="L5909" i="7"/>
  <c r="M5909" i="7" s="1"/>
  <c r="L5910" i="7"/>
  <c r="M5910" i="7" s="1"/>
  <c r="L5911" i="7"/>
  <c r="M5911" i="7" s="1"/>
  <c r="L5912" i="7"/>
  <c r="M5912" i="7" s="1"/>
  <c r="L5913" i="7"/>
  <c r="M5913" i="7" s="1"/>
  <c r="L5914" i="7"/>
  <c r="M5914" i="7" s="1"/>
  <c r="L5915" i="7"/>
  <c r="M5915" i="7" s="1"/>
  <c r="L5916" i="7"/>
  <c r="M5916" i="7" s="1"/>
  <c r="L5917" i="7"/>
  <c r="M5917" i="7" s="1"/>
  <c r="L5918" i="7"/>
  <c r="M5918" i="7" s="1"/>
  <c r="L5919" i="7"/>
  <c r="M5919" i="7" s="1"/>
  <c r="L5920" i="7"/>
  <c r="M5920" i="7" s="1"/>
  <c r="L5921" i="7"/>
  <c r="M5921" i="7" s="1"/>
  <c r="L5922" i="7"/>
  <c r="M5922" i="7" s="1"/>
  <c r="L5923" i="7"/>
  <c r="M5923" i="7" s="1"/>
  <c r="L5924" i="7"/>
  <c r="M5924" i="7" s="1"/>
  <c r="L5925" i="7"/>
  <c r="M5925" i="7" s="1"/>
  <c r="L5926" i="7"/>
  <c r="M5926" i="7" s="1"/>
  <c r="L5927" i="7"/>
  <c r="M5927" i="7" s="1"/>
  <c r="L5928" i="7"/>
  <c r="M5928" i="7" s="1"/>
  <c r="L5929" i="7"/>
  <c r="M5929" i="7" s="1"/>
  <c r="L5930" i="7"/>
  <c r="M5930" i="7" s="1"/>
  <c r="L5931" i="7"/>
  <c r="M5931" i="7" s="1"/>
  <c r="L5932" i="7"/>
  <c r="M5932" i="7" s="1"/>
  <c r="L5933" i="7"/>
  <c r="M5933" i="7" s="1"/>
  <c r="L5934" i="7"/>
  <c r="M5934" i="7" s="1"/>
  <c r="L5935" i="7"/>
  <c r="M5935" i="7" s="1"/>
  <c r="L5936" i="7"/>
  <c r="M5936" i="7" s="1"/>
  <c r="L5937" i="7"/>
  <c r="M5937" i="7" s="1"/>
  <c r="L5938" i="7"/>
  <c r="M5938" i="7" s="1"/>
  <c r="L5939" i="7"/>
  <c r="M5939" i="7" s="1"/>
  <c r="L5940" i="7"/>
  <c r="M5940" i="7" s="1"/>
  <c r="L5941" i="7"/>
  <c r="M5941" i="7" s="1"/>
  <c r="L5942" i="7"/>
  <c r="M5942" i="7" s="1"/>
  <c r="L5943" i="7"/>
  <c r="M5943" i="7" s="1"/>
  <c r="L5944" i="7"/>
  <c r="M5944" i="7" s="1"/>
  <c r="L5945" i="7"/>
  <c r="M5945" i="7" s="1"/>
  <c r="L5946" i="7"/>
  <c r="M5946" i="7" s="1"/>
  <c r="L5947" i="7"/>
  <c r="M5947" i="7" s="1"/>
  <c r="L5948" i="7"/>
  <c r="M5948" i="7" s="1"/>
  <c r="L5949" i="7"/>
  <c r="M5949" i="7" s="1"/>
  <c r="L5950" i="7"/>
  <c r="M5950" i="7" s="1"/>
  <c r="L5951" i="7"/>
  <c r="M5951" i="7" s="1"/>
  <c r="L5952" i="7"/>
  <c r="M5952" i="7" s="1"/>
  <c r="L5953" i="7"/>
  <c r="M5953" i="7" s="1"/>
  <c r="O5953" i="7" s="1"/>
  <c r="L5954" i="7"/>
  <c r="M5954" i="7" s="1"/>
  <c r="L5955" i="7"/>
  <c r="M5955" i="7" s="1"/>
  <c r="L5956" i="7"/>
  <c r="M5956" i="7" s="1"/>
  <c r="L5957" i="7"/>
  <c r="M5957" i="7" s="1"/>
  <c r="L5958" i="7"/>
  <c r="M5958" i="7" s="1"/>
  <c r="L5959" i="7"/>
  <c r="M5959" i="7" s="1"/>
  <c r="L5960" i="7"/>
  <c r="M5960" i="7" s="1"/>
  <c r="L5961" i="7"/>
  <c r="M5961" i="7" s="1"/>
  <c r="L5962" i="7"/>
  <c r="M5962" i="7" s="1"/>
  <c r="L5963" i="7"/>
  <c r="M5963" i="7" s="1"/>
  <c r="L5964" i="7"/>
  <c r="M5964" i="7" s="1"/>
  <c r="L5965" i="7"/>
  <c r="M5965" i="7" s="1"/>
  <c r="L5966" i="7"/>
  <c r="M5966" i="7" s="1"/>
  <c r="L5967" i="7"/>
  <c r="M5967" i="7" s="1"/>
  <c r="L5968" i="7"/>
  <c r="M5968" i="7" s="1"/>
  <c r="L5969" i="7"/>
  <c r="M5969" i="7" s="1"/>
  <c r="L5970" i="7"/>
  <c r="M5970" i="7" s="1"/>
  <c r="L5971" i="7"/>
  <c r="M5971" i="7" s="1"/>
  <c r="L5972" i="7"/>
  <c r="M5972" i="7" s="1"/>
  <c r="L5973" i="7"/>
  <c r="M5973" i="7" s="1"/>
  <c r="L5974" i="7"/>
  <c r="M5974" i="7" s="1"/>
  <c r="L5975" i="7"/>
  <c r="M5975" i="7" s="1"/>
  <c r="L5976" i="7"/>
  <c r="M5976" i="7" s="1"/>
  <c r="L5977" i="7"/>
  <c r="M5977" i="7" s="1"/>
  <c r="L5978" i="7"/>
  <c r="M5978" i="7" s="1"/>
  <c r="L5979" i="7"/>
  <c r="M5979" i="7" s="1"/>
  <c r="L5980" i="7"/>
  <c r="M5980" i="7" s="1"/>
  <c r="L5981" i="7"/>
  <c r="M5981" i="7" s="1"/>
  <c r="L5982" i="7"/>
  <c r="M5982" i="7" s="1"/>
  <c r="L5983" i="7"/>
  <c r="M5983" i="7" s="1"/>
  <c r="L5984" i="7"/>
  <c r="M5984" i="7" s="1"/>
  <c r="L5985" i="7"/>
  <c r="M5985" i="7" s="1"/>
  <c r="L5986" i="7"/>
  <c r="M5986" i="7" s="1"/>
  <c r="L5987" i="7"/>
  <c r="M5987" i="7" s="1"/>
  <c r="L5988" i="7"/>
  <c r="M5988" i="7" s="1"/>
  <c r="L5989" i="7"/>
  <c r="M5989" i="7" s="1"/>
  <c r="L5990" i="7"/>
  <c r="M5990" i="7" s="1"/>
  <c r="L5991" i="7"/>
  <c r="M5991" i="7" s="1"/>
  <c r="L5992" i="7"/>
  <c r="M5992" i="7" s="1"/>
  <c r="L5993" i="7"/>
  <c r="M5993" i="7" s="1"/>
  <c r="L5994" i="7"/>
  <c r="M5994" i="7" s="1"/>
  <c r="L5995" i="7"/>
  <c r="M5995" i="7" s="1"/>
  <c r="L5996" i="7"/>
  <c r="M5996" i="7" s="1"/>
  <c r="L5997" i="7"/>
  <c r="M5997" i="7" s="1"/>
  <c r="L5998" i="7"/>
  <c r="M5998" i="7" s="1"/>
  <c r="L5999" i="7"/>
  <c r="M5999" i="7" s="1"/>
  <c r="L6000" i="7"/>
  <c r="M6000" i="7" s="1"/>
  <c r="L6001" i="7"/>
  <c r="M6001" i="7" s="1"/>
  <c r="L6002" i="7"/>
  <c r="M6002" i="7" s="1"/>
  <c r="L6003" i="7"/>
  <c r="M6003" i="7" s="1"/>
  <c r="L6004" i="7"/>
  <c r="M6004" i="7" s="1"/>
  <c r="L6005" i="7"/>
  <c r="M6005" i="7" s="1"/>
  <c r="L6006" i="7"/>
  <c r="M6006" i="7" s="1"/>
  <c r="L6007" i="7"/>
  <c r="M6007" i="7" s="1"/>
  <c r="L6008" i="7"/>
  <c r="M6008" i="7" s="1"/>
  <c r="L6009" i="7"/>
  <c r="M6009" i="7" s="1"/>
  <c r="L6010" i="7"/>
  <c r="M6010" i="7" s="1"/>
  <c r="L6011" i="7"/>
  <c r="M6011" i="7" s="1"/>
  <c r="L6012" i="7"/>
  <c r="M6012" i="7" s="1"/>
  <c r="L6013" i="7"/>
  <c r="M6013" i="7" s="1"/>
  <c r="L6014" i="7"/>
  <c r="M6014" i="7" s="1"/>
  <c r="L6015" i="7"/>
  <c r="M6015" i="7" s="1"/>
  <c r="L6016" i="7"/>
  <c r="M6016" i="7" s="1"/>
  <c r="L6017" i="7"/>
  <c r="M6017" i="7" s="1"/>
  <c r="O6017" i="7" s="1"/>
  <c r="L6018" i="7"/>
  <c r="M6018" i="7" s="1"/>
  <c r="L6019" i="7"/>
  <c r="M6019" i="7" s="1"/>
  <c r="L6020" i="7"/>
  <c r="M6020" i="7" s="1"/>
  <c r="L6021" i="7"/>
  <c r="M6021" i="7" s="1"/>
  <c r="L6022" i="7"/>
  <c r="M6022" i="7" s="1"/>
  <c r="L6023" i="7"/>
  <c r="M6023" i="7" s="1"/>
  <c r="L6024" i="7"/>
  <c r="M6024" i="7" s="1"/>
  <c r="L6025" i="7"/>
  <c r="M6025" i="7" s="1"/>
  <c r="L6026" i="7"/>
  <c r="M6026" i="7" s="1"/>
  <c r="L6027" i="7"/>
  <c r="M6027" i="7" s="1"/>
  <c r="L6028" i="7"/>
  <c r="M6028" i="7" s="1"/>
  <c r="L6029" i="7"/>
  <c r="M6029" i="7" s="1"/>
  <c r="L6030" i="7"/>
  <c r="M6030" i="7" s="1"/>
  <c r="L6031" i="7"/>
  <c r="M6031" i="7" s="1"/>
  <c r="L6032" i="7"/>
  <c r="M6032" i="7" s="1"/>
  <c r="L6033" i="7"/>
  <c r="M6033" i="7" s="1"/>
  <c r="L6034" i="7"/>
  <c r="M6034" i="7" s="1"/>
  <c r="L6035" i="7"/>
  <c r="M6035" i="7" s="1"/>
  <c r="L6036" i="7"/>
  <c r="M6036" i="7" s="1"/>
  <c r="L6037" i="7"/>
  <c r="M6037" i="7" s="1"/>
  <c r="L6038" i="7"/>
  <c r="M6038" i="7" s="1"/>
  <c r="L6039" i="7"/>
  <c r="M6039" i="7" s="1"/>
  <c r="L6040" i="7"/>
  <c r="M6040" i="7" s="1"/>
  <c r="L6041" i="7"/>
  <c r="M6041" i="7" s="1"/>
  <c r="L6042" i="7"/>
  <c r="M6042" i="7" s="1"/>
  <c r="L6043" i="7"/>
  <c r="M6043" i="7" s="1"/>
  <c r="L6044" i="7"/>
  <c r="M6044" i="7" s="1"/>
  <c r="L6045" i="7"/>
  <c r="M6045" i="7" s="1"/>
  <c r="L6046" i="7"/>
  <c r="M6046" i="7" s="1"/>
  <c r="L6047" i="7"/>
  <c r="M6047" i="7" s="1"/>
  <c r="L6048" i="7"/>
  <c r="M6048" i="7" s="1"/>
  <c r="L6049" i="7"/>
  <c r="M6049" i="7" s="1"/>
  <c r="L6050" i="7"/>
  <c r="M6050" i="7" s="1"/>
  <c r="L6051" i="7"/>
  <c r="M6051" i="7" s="1"/>
  <c r="L6052" i="7"/>
  <c r="M6052" i="7" s="1"/>
  <c r="L6053" i="7"/>
  <c r="M6053" i="7" s="1"/>
  <c r="L6054" i="7"/>
  <c r="M6054" i="7" s="1"/>
  <c r="L6055" i="7"/>
  <c r="M6055" i="7" s="1"/>
  <c r="L6056" i="7"/>
  <c r="M6056" i="7" s="1"/>
  <c r="L6057" i="7"/>
  <c r="M6057" i="7" s="1"/>
  <c r="L6058" i="7"/>
  <c r="M6058" i="7" s="1"/>
  <c r="L6059" i="7"/>
  <c r="M6059" i="7" s="1"/>
  <c r="L6060" i="7"/>
  <c r="M6060" i="7" s="1"/>
  <c r="L6061" i="7"/>
  <c r="M6061" i="7" s="1"/>
  <c r="L6062" i="7"/>
  <c r="M6062" i="7" s="1"/>
  <c r="L6063" i="7"/>
  <c r="M6063" i="7" s="1"/>
  <c r="L6064" i="7"/>
  <c r="M6064" i="7" s="1"/>
  <c r="L6065" i="7"/>
  <c r="M6065" i="7" s="1"/>
  <c r="L6066" i="7"/>
  <c r="M6066" i="7" s="1"/>
  <c r="L6067" i="7"/>
  <c r="M6067" i="7" s="1"/>
  <c r="L6068" i="7"/>
  <c r="M6068" i="7" s="1"/>
  <c r="L6069" i="7"/>
  <c r="M6069" i="7" s="1"/>
  <c r="L6070" i="7"/>
  <c r="M6070" i="7" s="1"/>
  <c r="L6071" i="7"/>
  <c r="M6071" i="7" s="1"/>
  <c r="L6072" i="7"/>
  <c r="M6072" i="7" s="1"/>
  <c r="L6073" i="7"/>
  <c r="M6073" i="7" s="1"/>
  <c r="L6074" i="7"/>
  <c r="M6074" i="7" s="1"/>
  <c r="L6075" i="7"/>
  <c r="M6075" i="7" s="1"/>
  <c r="L6076" i="7"/>
  <c r="M6076" i="7" s="1"/>
  <c r="L6077" i="7"/>
  <c r="M6077" i="7" s="1"/>
  <c r="L6078" i="7"/>
  <c r="M6078" i="7" s="1"/>
  <c r="L6079" i="7"/>
  <c r="M6079" i="7" s="1"/>
  <c r="L6080" i="7"/>
  <c r="M6080" i="7" s="1"/>
  <c r="L6081" i="7"/>
  <c r="M6081" i="7" s="1"/>
  <c r="O6081" i="7" s="1"/>
  <c r="L6082" i="7"/>
  <c r="M6082" i="7" s="1"/>
  <c r="L6083" i="7"/>
  <c r="M6083" i="7" s="1"/>
  <c r="L6084" i="7"/>
  <c r="M6084" i="7" s="1"/>
  <c r="L6085" i="7"/>
  <c r="M6085" i="7" s="1"/>
  <c r="L6086" i="7"/>
  <c r="M6086" i="7" s="1"/>
  <c r="L6087" i="7"/>
  <c r="M6087" i="7" s="1"/>
  <c r="L6088" i="7"/>
  <c r="M6088" i="7" s="1"/>
  <c r="L6089" i="7"/>
  <c r="M6089" i="7" s="1"/>
  <c r="L6090" i="7"/>
  <c r="M6090" i="7" s="1"/>
  <c r="L6091" i="7"/>
  <c r="M6091" i="7" s="1"/>
  <c r="L6092" i="7"/>
  <c r="M6092" i="7" s="1"/>
  <c r="L6093" i="7"/>
  <c r="M6093" i="7" s="1"/>
  <c r="L6094" i="7"/>
  <c r="M6094" i="7" s="1"/>
  <c r="L6095" i="7"/>
  <c r="M6095" i="7" s="1"/>
  <c r="L6096" i="7"/>
  <c r="M6096" i="7" s="1"/>
  <c r="L6097" i="7"/>
  <c r="M6097" i="7" s="1"/>
  <c r="L6098" i="7"/>
  <c r="M6098" i="7" s="1"/>
  <c r="L6099" i="7"/>
  <c r="M6099" i="7" s="1"/>
  <c r="L6100" i="7"/>
  <c r="M6100" i="7" s="1"/>
  <c r="L6101" i="7"/>
  <c r="M6101" i="7" s="1"/>
  <c r="L6102" i="7"/>
  <c r="M6102" i="7" s="1"/>
  <c r="L6103" i="7"/>
  <c r="M6103" i="7" s="1"/>
  <c r="L6104" i="7"/>
  <c r="M6104" i="7" s="1"/>
  <c r="L6105" i="7"/>
  <c r="M6105" i="7" s="1"/>
  <c r="L6106" i="7"/>
  <c r="M6106" i="7" s="1"/>
  <c r="L6107" i="7"/>
  <c r="M6107" i="7" s="1"/>
  <c r="L6108" i="7"/>
  <c r="M6108" i="7" s="1"/>
  <c r="L6109" i="7"/>
  <c r="M6109" i="7" s="1"/>
  <c r="L6110" i="7"/>
  <c r="M6110" i="7" s="1"/>
  <c r="L6111" i="7"/>
  <c r="M6111" i="7" s="1"/>
  <c r="L6112" i="7"/>
  <c r="M6112" i="7" s="1"/>
  <c r="L6113" i="7"/>
  <c r="M6113" i="7" s="1"/>
  <c r="L6114" i="7"/>
  <c r="M6114" i="7" s="1"/>
  <c r="L6115" i="7"/>
  <c r="M6115" i="7" s="1"/>
  <c r="L6116" i="7"/>
  <c r="M6116" i="7" s="1"/>
  <c r="L6117" i="7"/>
  <c r="M6117" i="7" s="1"/>
  <c r="L6118" i="7"/>
  <c r="M6118" i="7" s="1"/>
  <c r="L6119" i="7"/>
  <c r="M6119" i="7" s="1"/>
  <c r="L6120" i="7"/>
  <c r="M6120" i="7" s="1"/>
  <c r="L6121" i="7"/>
  <c r="M6121" i="7" s="1"/>
  <c r="L6122" i="7"/>
  <c r="M6122" i="7" s="1"/>
  <c r="L6123" i="7"/>
  <c r="M6123" i="7" s="1"/>
  <c r="L6124" i="7"/>
  <c r="M6124" i="7" s="1"/>
  <c r="L6125" i="7"/>
  <c r="M6125" i="7" s="1"/>
  <c r="L6126" i="7"/>
  <c r="M6126" i="7" s="1"/>
  <c r="L6127" i="7"/>
  <c r="M6127" i="7" s="1"/>
  <c r="L6128" i="7"/>
  <c r="M6128" i="7" s="1"/>
  <c r="L6129" i="7"/>
  <c r="M6129" i="7" s="1"/>
  <c r="L6130" i="7"/>
  <c r="M6130" i="7" s="1"/>
  <c r="L6131" i="7"/>
  <c r="M6131" i="7" s="1"/>
  <c r="L6132" i="7"/>
  <c r="M6132" i="7" s="1"/>
  <c r="L6133" i="7"/>
  <c r="M6133" i="7" s="1"/>
  <c r="L6134" i="7"/>
  <c r="M6134" i="7" s="1"/>
  <c r="L6135" i="7"/>
  <c r="M6135" i="7" s="1"/>
  <c r="L6136" i="7"/>
  <c r="M6136" i="7" s="1"/>
  <c r="L6137" i="7"/>
  <c r="M6137" i="7" s="1"/>
  <c r="L6138" i="7"/>
  <c r="M6138" i="7" s="1"/>
  <c r="L6139" i="7"/>
  <c r="M6139" i="7" s="1"/>
  <c r="L6140" i="7"/>
  <c r="M6140" i="7" s="1"/>
  <c r="L6141" i="7"/>
  <c r="M6141" i="7" s="1"/>
  <c r="L6142" i="7"/>
  <c r="M6142" i="7" s="1"/>
  <c r="L6143" i="7"/>
  <c r="M6143" i="7" s="1"/>
  <c r="L6144" i="7"/>
  <c r="M6144" i="7" s="1"/>
  <c r="L6145" i="7"/>
  <c r="M6145" i="7" s="1"/>
  <c r="L6146" i="7"/>
  <c r="M6146" i="7" s="1"/>
  <c r="L6147" i="7"/>
  <c r="M6147" i="7" s="1"/>
  <c r="L6148" i="7"/>
  <c r="M6148" i="7" s="1"/>
  <c r="L6149" i="7"/>
  <c r="M6149" i="7" s="1"/>
  <c r="L6150" i="7"/>
  <c r="M6150" i="7" s="1"/>
  <c r="L6151" i="7"/>
  <c r="M6151" i="7" s="1"/>
  <c r="L6152" i="7"/>
  <c r="M6152" i="7" s="1"/>
  <c r="L6153" i="7"/>
  <c r="M6153" i="7" s="1"/>
  <c r="L6154" i="7"/>
  <c r="M6154" i="7" s="1"/>
  <c r="L6155" i="7"/>
  <c r="M6155" i="7" s="1"/>
  <c r="L6156" i="7"/>
  <c r="M6156" i="7" s="1"/>
  <c r="L6157" i="7"/>
  <c r="M6157" i="7" s="1"/>
  <c r="L6158" i="7"/>
  <c r="M6158" i="7" s="1"/>
  <c r="L6159" i="7"/>
  <c r="M6159" i="7" s="1"/>
  <c r="L6160" i="7"/>
  <c r="M6160" i="7" s="1"/>
  <c r="L6161" i="7"/>
  <c r="M6161" i="7" s="1"/>
  <c r="L6162" i="7"/>
  <c r="M6162" i="7" s="1"/>
  <c r="L6163" i="7"/>
  <c r="M6163" i="7" s="1"/>
  <c r="L6164" i="7"/>
  <c r="M6164" i="7" s="1"/>
  <c r="L6165" i="7"/>
  <c r="M6165" i="7" s="1"/>
  <c r="L6166" i="7"/>
  <c r="M6166" i="7" s="1"/>
  <c r="L6167" i="7"/>
  <c r="M6167" i="7" s="1"/>
  <c r="L6168" i="7"/>
  <c r="M6168" i="7" s="1"/>
  <c r="L6169" i="7"/>
  <c r="M6169" i="7" s="1"/>
  <c r="L6170" i="7"/>
  <c r="M6170" i="7" s="1"/>
  <c r="L6171" i="7"/>
  <c r="M6171" i="7" s="1"/>
  <c r="L6172" i="7"/>
  <c r="M6172" i="7" s="1"/>
  <c r="L6173" i="7"/>
  <c r="M6173" i="7" s="1"/>
  <c r="L6174" i="7"/>
  <c r="M6174" i="7" s="1"/>
  <c r="L6175" i="7"/>
  <c r="M6175" i="7" s="1"/>
  <c r="L6176" i="7"/>
  <c r="M6176" i="7" s="1"/>
  <c r="L6177" i="7"/>
  <c r="M6177" i="7" s="1"/>
  <c r="L6178" i="7"/>
  <c r="M6178" i="7" s="1"/>
  <c r="L6179" i="7"/>
  <c r="M6179" i="7" s="1"/>
  <c r="L6180" i="7"/>
  <c r="M6180" i="7" s="1"/>
  <c r="L6181" i="7"/>
  <c r="M6181" i="7" s="1"/>
  <c r="L6182" i="7"/>
  <c r="M6182" i="7" s="1"/>
  <c r="L6183" i="7"/>
  <c r="M6183" i="7" s="1"/>
  <c r="L6184" i="7"/>
  <c r="M6184" i="7" s="1"/>
  <c r="L6185" i="7"/>
  <c r="M6185" i="7" s="1"/>
  <c r="L6186" i="7"/>
  <c r="M6186" i="7" s="1"/>
  <c r="L6187" i="7"/>
  <c r="M6187" i="7" s="1"/>
  <c r="L6188" i="7"/>
  <c r="M6188" i="7" s="1"/>
  <c r="L6189" i="7"/>
  <c r="M6189" i="7" s="1"/>
  <c r="L6190" i="7"/>
  <c r="M6190" i="7" s="1"/>
  <c r="L6191" i="7"/>
  <c r="M6191" i="7" s="1"/>
  <c r="L6192" i="7"/>
  <c r="M6192" i="7" s="1"/>
  <c r="L6193" i="7"/>
  <c r="M6193" i="7" s="1"/>
  <c r="L6194" i="7"/>
  <c r="M6194" i="7" s="1"/>
  <c r="L6195" i="7"/>
  <c r="M6195" i="7" s="1"/>
  <c r="L6196" i="7"/>
  <c r="M6196" i="7" s="1"/>
  <c r="L6197" i="7"/>
  <c r="M6197" i="7" s="1"/>
  <c r="L6198" i="7"/>
  <c r="M6198" i="7" s="1"/>
  <c r="L6199" i="7"/>
  <c r="M6199" i="7" s="1"/>
  <c r="L6200" i="7"/>
  <c r="M6200" i="7" s="1"/>
  <c r="L6201" i="7"/>
  <c r="M6201" i="7" s="1"/>
  <c r="L6202" i="7"/>
  <c r="M6202" i="7" s="1"/>
  <c r="L6203" i="7"/>
  <c r="M6203" i="7" s="1"/>
  <c r="L6204" i="7"/>
  <c r="M6204" i="7" s="1"/>
  <c r="L6205" i="7"/>
  <c r="M6205" i="7" s="1"/>
  <c r="L6206" i="7"/>
  <c r="M6206" i="7" s="1"/>
  <c r="L6207" i="7"/>
  <c r="M6207" i="7" s="1"/>
  <c r="L6208" i="7"/>
  <c r="M6208" i="7" s="1"/>
  <c r="L6209" i="7"/>
  <c r="M6209" i="7" s="1"/>
  <c r="O6209" i="7" s="1"/>
  <c r="L6210" i="7"/>
  <c r="M6210" i="7" s="1"/>
  <c r="L6211" i="7"/>
  <c r="M6211" i="7" s="1"/>
  <c r="L6212" i="7"/>
  <c r="M6212" i="7" s="1"/>
  <c r="L6213" i="7"/>
  <c r="M6213" i="7" s="1"/>
  <c r="L6214" i="7"/>
  <c r="M6214" i="7" s="1"/>
  <c r="L6215" i="7"/>
  <c r="M6215" i="7" s="1"/>
  <c r="L6216" i="7"/>
  <c r="M6216" i="7" s="1"/>
  <c r="L6217" i="7"/>
  <c r="M6217" i="7" s="1"/>
  <c r="L6218" i="7"/>
  <c r="M6218" i="7" s="1"/>
  <c r="L6219" i="7"/>
  <c r="M6219" i="7" s="1"/>
  <c r="L6220" i="7"/>
  <c r="M6220" i="7" s="1"/>
  <c r="L6221" i="7"/>
  <c r="M6221" i="7" s="1"/>
  <c r="L6222" i="7"/>
  <c r="M6222" i="7" s="1"/>
  <c r="L6223" i="7"/>
  <c r="M6223" i="7" s="1"/>
  <c r="L6224" i="7"/>
  <c r="M6224" i="7" s="1"/>
  <c r="L6225" i="7"/>
  <c r="M6225" i="7" s="1"/>
  <c r="L6226" i="7"/>
  <c r="M6226" i="7" s="1"/>
  <c r="L6227" i="7"/>
  <c r="M6227" i="7" s="1"/>
  <c r="L6228" i="7"/>
  <c r="M6228" i="7" s="1"/>
  <c r="L6229" i="7"/>
  <c r="M6229" i="7" s="1"/>
  <c r="L6230" i="7"/>
  <c r="M6230" i="7" s="1"/>
  <c r="L6231" i="7"/>
  <c r="M6231" i="7" s="1"/>
  <c r="L6232" i="7"/>
  <c r="M6232" i="7" s="1"/>
  <c r="L6233" i="7"/>
  <c r="M6233" i="7" s="1"/>
  <c r="L6234" i="7"/>
  <c r="M6234" i="7" s="1"/>
  <c r="L6235" i="7"/>
  <c r="M6235" i="7" s="1"/>
  <c r="L6236" i="7"/>
  <c r="M6236" i="7" s="1"/>
  <c r="L6237" i="7"/>
  <c r="M6237" i="7" s="1"/>
  <c r="L6238" i="7"/>
  <c r="M6238" i="7" s="1"/>
  <c r="L6239" i="7"/>
  <c r="M6239" i="7" s="1"/>
  <c r="L6240" i="7"/>
  <c r="M6240" i="7" s="1"/>
  <c r="L6241" i="7"/>
  <c r="M6241" i="7" s="1"/>
  <c r="L6242" i="7"/>
  <c r="M6242" i="7" s="1"/>
  <c r="L6243" i="7"/>
  <c r="M6243" i="7" s="1"/>
  <c r="L6244" i="7"/>
  <c r="M6244" i="7" s="1"/>
  <c r="L6245" i="7"/>
  <c r="M6245" i="7" s="1"/>
  <c r="L6246" i="7"/>
  <c r="M6246" i="7" s="1"/>
  <c r="L6247" i="7"/>
  <c r="M6247" i="7" s="1"/>
  <c r="L6248" i="7"/>
  <c r="M6248" i="7" s="1"/>
  <c r="L6249" i="7"/>
  <c r="M6249" i="7" s="1"/>
  <c r="L6250" i="7"/>
  <c r="M6250" i="7" s="1"/>
  <c r="L6251" i="7"/>
  <c r="M6251" i="7" s="1"/>
  <c r="L6252" i="7"/>
  <c r="M6252" i="7" s="1"/>
  <c r="L6253" i="7"/>
  <c r="M6253" i="7" s="1"/>
  <c r="L6254" i="7"/>
  <c r="M6254" i="7" s="1"/>
  <c r="L6255" i="7"/>
  <c r="M6255" i="7" s="1"/>
  <c r="L6256" i="7"/>
  <c r="M6256" i="7" s="1"/>
  <c r="L6257" i="7"/>
  <c r="M6257" i="7" s="1"/>
  <c r="L6258" i="7"/>
  <c r="M6258" i="7" s="1"/>
  <c r="L6259" i="7"/>
  <c r="M6259" i="7" s="1"/>
  <c r="L6260" i="7"/>
  <c r="M6260" i="7" s="1"/>
  <c r="L6261" i="7"/>
  <c r="M6261" i="7" s="1"/>
  <c r="L6262" i="7"/>
  <c r="M6262" i="7" s="1"/>
  <c r="L6263" i="7"/>
  <c r="M6263" i="7" s="1"/>
  <c r="L6264" i="7"/>
  <c r="M6264" i="7" s="1"/>
  <c r="L6265" i="7"/>
  <c r="M6265" i="7" s="1"/>
  <c r="L6266" i="7"/>
  <c r="M6266" i="7" s="1"/>
  <c r="L6267" i="7"/>
  <c r="M6267" i="7" s="1"/>
  <c r="L6268" i="7"/>
  <c r="M6268" i="7" s="1"/>
  <c r="L6269" i="7"/>
  <c r="M6269" i="7" s="1"/>
  <c r="L6270" i="7"/>
  <c r="M6270" i="7" s="1"/>
  <c r="L6271" i="7"/>
  <c r="M6271" i="7" s="1"/>
  <c r="L6272" i="7"/>
  <c r="M6272" i="7" s="1"/>
  <c r="L6273" i="7"/>
  <c r="M6273" i="7" s="1"/>
  <c r="O6273" i="7" s="1"/>
  <c r="L6274" i="7"/>
  <c r="M6274" i="7" s="1"/>
  <c r="L6275" i="7"/>
  <c r="M6275" i="7" s="1"/>
  <c r="L6276" i="7"/>
  <c r="M6276" i="7" s="1"/>
  <c r="L6277" i="7"/>
  <c r="M6277" i="7" s="1"/>
  <c r="L6278" i="7"/>
  <c r="M6278" i="7" s="1"/>
  <c r="L6279" i="7"/>
  <c r="M6279" i="7" s="1"/>
  <c r="L6280" i="7"/>
  <c r="M6280" i="7" s="1"/>
  <c r="L6281" i="7"/>
  <c r="M6281" i="7" s="1"/>
  <c r="L6282" i="7"/>
  <c r="M6282" i="7" s="1"/>
  <c r="L6283" i="7"/>
  <c r="M6283" i="7" s="1"/>
  <c r="L6284" i="7"/>
  <c r="M6284" i="7" s="1"/>
  <c r="L6285" i="7"/>
  <c r="M6285" i="7" s="1"/>
  <c r="L6286" i="7"/>
  <c r="M6286" i="7" s="1"/>
  <c r="L6287" i="7"/>
  <c r="M6287" i="7" s="1"/>
  <c r="L6288" i="7"/>
  <c r="M6288" i="7" s="1"/>
  <c r="L6289" i="7"/>
  <c r="M6289" i="7" s="1"/>
  <c r="L6290" i="7"/>
  <c r="M6290" i="7" s="1"/>
  <c r="L6291" i="7"/>
  <c r="M6291" i="7" s="1"/>
  <c r="L6292" i="7"/>
  <c r="M6292" i="7" s="1"/>
  <c r="L6293" i="7"/>
  <c r="M6293" i="7" s="1"/>
  <c r="L6294" i="7"/>
  <c r="M6294" i="7" s="1"/>
  <c r="L6295" i="7"/>
  <c r="M6295" i="7" s="1"/>
  <c r="L6296" i="7"/>
  <c r="M6296" i="7" s="1"/>
  <c r="L6297" i="7"/>
  <c r="M6297" i="7" s="1"/>
  <c r="L6298" i="7"/>
  <c r="M6298" i="7" s="1"/>
  <c r="L6299" i="7"/>
  <c r="M6299" i="7" s="1"/>
  <c r="L6300" i="7"/>
  <c r="M6300" i="7" s="1"/>
  <c r="L6301" i="7"/>
  <c r="M6301" i="7" s="1"/>
  <c r="L6302" i="7"/>
  <c r="M6302" i="7" s="1"/>
  <c r="L6303" i="7"/>
  <c r="M6303" i="7" s="1"/>
  <c r="L6304" i="7"/>
  <c r="M6304" i="7" s="1"/>
  <c r="L6305" i="7"/>
  <c r="M6305" i="7" s="1"/>
  <c r="L6306" i="7"/>
  <c r="M6306" i="7" s="1"/>
  <c r="L6307" i="7"/>
  <c r="M6307" i="7" s="1"/>
  <c r="L6308" i="7"/>
  <c r="M6308" i="7" s="1"/>
  <c r="L6309" i="7"/>
  <c r="M6309" i="7" s="1"/>
  <c r="L6310" i="7"/>
  <c r="M6310" i="7" s="1"/>
  <c r="L6311" i="7"/>
  <c r="M6311" i="7" s="1"/>
  <c r="L6312" i="7"/>
  <c r="M6312" i="7" s="1"/>
  <c r="L6313" i="7"/>
  <c r="M6313" i="7" s="1"/>
  <c r="L6314" i="7"/>
  <c r="M6314" i="7" s="1"/>
  <c r="L6315" i="7"/>
  <c r="M6315" i="7" s="1"/>
  <c r="L6316" i="7"/>
  <c r="M6316" i="7" s="1"/>
  <c r="L6317" i="7"/>
  <c r="M6317" i="7" s="1"/>
  <c r="L6318" i="7"/>
  <c r="M6318" i="7" s="1"/>
  <c r="L6319" i="7"/>
  <c r="M6319" i="7" s="1"/>
  <c r="L6320" i="7"/>
  <c r="M6320" i="7" s="1"/>
  <c r="L6321" i="7"/>
  <c r="M6321" i="7" s="1"/>
  <c r="L6322" i="7"/>
  <c r="M6322" i="7" s="1"/>
  <c r="L6323" i="7"/>
  <c r="M6323" i="7" s="1"/>
  <c r="L6324" i="7"/>
  <c r="M6324" i="7" s="1"/>
  <c r="L6325" i="7"/>
  <c r="M6325" i="7" s="1"/>
  <c r="L6326" i="7"/>
  <c r="M6326" i="7" s="1"/>
  <c r="L6327" i="7"/>
  <c r="M6327" i="7" s="1"/>
  <c r="L6328" i="7"/>
  <c r="M6328" i="7" s="1"/>
  <c r="L6329" i="7"/>
  <c r="M6329" i="7" s="1"/>
  <c r="L6330" i="7"/>
  <c r="M6330" i="7" s="1"/>
  <c r="L6331" i="7"/>
  <c r="M6331" i="7" s="1"/>
  <c r="L6332" i="7"/>
  <c r="M6332" i="7" s="1"/>
  <c r="L6333" i="7"/>
  <c r="M6333" i="7" s="1"/>
  <c r="L6334" i="7"/>
  <c r="M6334" i="7" s="1"/>
  <c r="L6335" i="7"/>
  <c r="M6335" i="7" s="1"/>
  <c r="L6336" i="7"/>
  <c r="M6336" i="7" s="1"/>
  <c r="L6337" i="7"/>
  <c r="M6337" i="7" s="1"/>
  <c r="O6337" i="7" s="1"/>
  <c r="L6338" i="7"/>
  <c r="M6338" i="7" s="1"/>
  <c r="L6339" i="7"/>
  <c r="M6339" i="7" s="1"/>
  <c r="L6340" i="7"/>
  <c r="M6340" i="7" s="1"/>
  <c r="L6341" i="7"/>
  <c r="M6341" i="7" s="1"/>
  <c r="L6342" i="7"/>
  <c r="M6342" i="7" s="1"/>
  <c r="L6343" i="7"/>
  <c r="M6343" i="7" s="1"/>
  <c r="L6344" i="7"/>
  <c r="M6344" i="7" s="1"/>
  <c r="L6345" i="7"/>
  <c r="M6345" i="7" s="1"/>
  <c r="L6346" i="7"/>
  <c r="M6346" i="7" s="1"/>
  <c r="L6347" i="7"/>
  <c r="M6347" i="7" s="1"/>
  <c r="L6348" i="7"/>
  <c r="M6348" i="7" s="1"/>
  <c r="L6349" i="7"/>
  <c r="M6349" i="7" s="1"/>
  <c r="L6350" i="7"/>
  <c r="M6350" i="7" s="1"/>
  <c r="L6351" i="7"/>
  <c r="M6351" i="7" s="1"/>
  <c r="L6352" i="7"/>
  <c r="M6352" i="7" s="1"/>
  <c r="L6353" i="7"/>
  <c r="M6353" i="7" s="1"/>
  <c r="L6354" i="7"/>
  <c r="M6354" i="7" s="1"/>
  <c r="L6355" i="7"/>
  <c r="M6355" i="7" s="1"/>
  <c r="L6356" i="7"/>
  <c r="M6356" i="7" s="1"/>
  <c r="L6357" i="7"/>
  <c r="M6357" i="7" s="1"/>
  <c r="L6358" i="7"/>
  <c r="M6358" i="7" s="1"/>
  <c r="L6359" i="7"/>
  <c r="M6359" i="7" s="1"/>
  <c r="L6360" i="7"/>
  <c r="M6360" i="7" s="1"/>
  <c r="L6361" i="7"/>
  <c r="M6361" i="7" s="1"/>
  <c r="L6362" i="7"/>
  <c r="M6362" i="7" s="1"/>
  <c r="L6363" i="7"/>
  <c r="M6363" i="7" s="1"/>
  <c r="L6364" i="7"/>
  <c r="M6364" i="7" s="1"/>
  <c r="L6365" i="7"/>
  <c r="M6365" i="7" s="1"/>
  <c r="L6366" i="7"/>
  <c r="M6366" i="7" s="1"/>
  <c r="L6367" i="7"/>
  <c r="M6367" i="7" s="1"/>
  <c r="L6368" i="7"/>
  <c r="M6368" i="7" s="1"/>
  <c r="L6369" i="7"/>
  <c r="M6369" i="7" s="1"/>
  <c r="L6370" i="7"/>
  <c r="M6370" i="7" s="1"/>
  <c r="L6371" i="7"/>
  <c r="M6371" i="7" s="1"/>
  <c r="L6372" i="7"/>
  <c r="M6372" i="7" s="1"/>
  <c r="L6373" i="7"/>
  <c r="M6373" i="7" s="1"/>
  <c r="L6374" i="7"/>
  <c r="M6374" i="7" s="1"/>
  <c r="L6375" i="7"/>
  <c r="M6375" i="7" s="1"/>
  <c r="L6376" i="7"/>
  <c r="M6376" i="7" s="1"/>
  <c r="L6377" i="7"/>
  <c r="M6377" i="7" s="1"/>
  <c r="L6378" i="7"/>
  <c r="M6378" i="7" s="1"/>
  <c r="L6379" i="7"/>
  <c r="M6379" i="7" s="1"/>
  <c r="L6380" i="7"/>
  <c r="M6380" i="7" s="1"/>
  <c r="L6381" i="7"/>
  <c r="M6381" i="7" s="1"/>
  <c r="L6382" i="7"/>
  <c r="M6382" i="7" s="1"/>
  <c r="L6383" i="7"/>
  <c r="M6383" i="7" s="1"/>
  <c r="L6384" i="7"/>
  <c r="M6384" i="7" s="1"/>
  <c r="L6385" i="7"/>
  <c r="M6385" i="7" s="1"/>
  <c r="L6386" i="7"/>
  <c r="M6386" i="7" s="1"/>
  <c r="L6387" i="7"/>
  <c r="M6387" i="7" s="1"/>
  <c r="L6388" i="7"/>
  <c r="M6388" i="7" s="1"/>
  <c r="L6389" i="7"/>
  <c r="M6389" i="7" s="1"/>
  <c r="L6390" i="7"/>
  <c r="M6390" i="7" s="1"/>
  <c r="L6391" i="7"/>
  <c r="M6391" i="7" s="1"/>
  <c r="L6392" i="7"/>
  <c r="M6392" i="7" s="1"/>
  <c r="L6393" i="7"/>
  <c r="M6393" i="7" s="1"/>
  <c r="L6394" i="7"/>
  <c r="M6394" i="7" s="1"/>
  <c r="L6395" i="7"/>
  <c r="M6395" i="7" s="1"/>
  <c r="L6396" i="7"/>
  <c r="M6396" i="7" s="1"/>
  <c r="L6397" i="7"/>
  <c r="M6397" i="7" s="1"/>
  <c r="L6398" i="7"/>
  <c r="M6398" i="7" s="1"/>
  <c r="L6399" i="7"/>
  <c r="M6399" i="7" s="1"/>
  <c r="L6400" i="7"/>
  <c r="M6400" i="7" s="1"/>
  <c r="L6401" i="7"/>
  <c r="M6401" i="7" s="1"/>
  <c r="O6401" i="7" s="1"/>
  <c r="L6402" i="7"/>
  <c r="M6402" i="7" s="1"/>
  <c r="L6403" i="7"/>
  <c r="M6403" i="7" s="1"/>
  <c r="L6404" i="7"/>
  <c r="M6404" i="7" s="1"/>
  <c r="L6405" i="7"/>
  <c r="M6405" i="7" s="1"/>
  <c r="L6406" i="7"/>
  <c r="M6406" i="7" s="1"/>
  <c r="L6407" i="7"/>
  <c r="M6407" i="7" s="1"/>
  <c r="L6408" i="7"/>
  <c r="M6408" i="7" s="1"/>
  <c r="L6409" i="7"/>
  <c r="M6409" i="7" s="1"/>
  <c r="L6410" i="7"/>
  <c r="M6410" i="7" s="1"/>
  <c r="L6411" i="7"/>
  <c r="M6411" i="7" s="1"/>
  <c r="L6412" i="7"/>
  <c r="M6412" i="7" s="1"/>
  <c r="L6413" i="7"/>
  <c r="M6413" i="7" s="1"/>
  <c r="L6414" i="7"/>
  <c r="M6414" i="7" s="1"/>
  <c r="L6415" i="7"/>
  <c r="M6415" i="7" s="1"/>
  <c r="L6416" i="7"/>
  <c r="M6416" i="7" s="1"/>
  <c r="L6417" i="7"/>
  <c r="M6417" i="7" s="1"/>
  <c r="L6418" i="7"/>
  <c r="M6418" i="7" s="1"/>
  <c r="L6419" i="7"/>
  <c r="M6419" i="7" s="1"/>
  <c r="L6420" i="7"/>
  <c r="M6420" i="7" s="1"/>
  <c r="L6421" i="7"/>
  <c r="M6421" i="7" s="1"/>
  <c r="L6422" i="7"/>
  <c r="M6422" i="7" s="1"/>
  <c r="L6423" i="7"/>
  <c r="M6423" i="7" s="1"/>
  <c r="L6424" i="7"/>
  <c r="M6424" i="7" s="1"/>
  <c r="L6425" i="7"/>
  <c r="M6425" i="7" s="1"/>
  <c r="L6426" i="7"/>
  <c r="M6426" i="7" s="1"/>
  <c r="L6427" i="7"/>
  <c r="M6427" i="7" s="1"/>
  <c r="L6428" i="7"/>
  <c r="M6428" i="7" s="1"/>
  <c r="L6429" i="7"/>
  <c r="M6429" i="7" s="1"/>
  <c r="L6430" i="7"/>
  <c r="M6430" i="7" s="1"/>
  <c r="L6431" i="7"/>
  <c r="M6431" i="7" s="1"/>
  <c r="L6432" i="7"/>
  <c r="M6432" i="7" s="1"/>
  <c r="L6433" i="7"/>
  <c r="M6433" i="7" s="1"/>
  <c r="L6434" i="7"/>
  <c r="M6434" i="7" s="1"/>
  <c r="L6435" i="7"/>
  <c r="M6435" i="7" s="1"/>
  <c r="L6436" i="7"/>
  <c r="M6436" i="7" s="1"/>
  <c r="L6437" i="7"/>
  <c r="M6437" i="7" s="1"/>
  <c r="L6438" i="7"/>
  <c r="M6438" i="7" s="1"/>
  <c r="L6439" i="7"/>
  <c r="M6439" i="7" s="1"/>
  <c r="L6440" i="7"/>
  <c r="M6440" i="7" s="1"/>
  <c r="L6441" i="7"/>
  <c r="M6441" i="7" s="1"/>
  <c r="L6442" i="7"/>
  <c r="M6442" i="7" s="1"/>
  <c r="L6443" i="7"/>
  <c r="M6443" i="7" s="1"/>
  <c r="L6444" i="7"/>
  <c r="M6444" i="7" s="1"/>
  <c r="L6445" i="7"/>
  <c r="M6445" i="7" s="1"/>
  <c r="L6446" i="7"/>
  <c r="M6446" i="7" s="1"/>
  <c r="L6447" i="7"/>
  <c r="M6447" i="7" s="1"/>
  <c r="L6448" i="7"/>
  <c r="M6448" i="7" s="1"/>
  <c r="L6449" i="7"/>
  <c r="M6449" i="7" s="1"/>
  <c r="L6450" i="7"/>
  <c r="M6450" i="7" s="1"/>
  <c r="L6451" i="7"/>
  <c r="M6451" i="7" s="1"/>
  <c r="L6452" i="7"/>
  <c r="M6452" i="7" s="1"/>
  <c r="L6453" i="7"/>
  <c r="M6453" i="7" s="1"/>
  <c r="L6454" i="7"/>
  <c r="M6454" i="7" s="1"/>
  <c r="L6455" i="7"/>
  <c r="M6455" i="7" s="1"/>
  <c r="L6456" i="7"/>
  <c r="M6456" i="7" s="1"/>
  <c r="L6457" i="7"/>
  <c r="M6457" i="7" s="1"/>
  <c r="L6458" i="7"/>
  <c r="M6458" i="7" s="1"/>
  <c r="L6459" i="7"/>
  <c r="M6459" i="7" s="1"/>
  <c r="L6460" i="7"/>
  <c r="M6460" i="7" s="1"/>
  <c r="L6461" i="7"/>
  <c r="M6461" i="7" s="1"/>
  <c r="L6462" i="7"/>
  <c r="M6462" i="7" s="1"/>
  <c r="L6463" i="7"/>
  <c r="M6463" i="7" s="1"/>
  <c r="L6464" i="7"/>
  <c r="M6464" i="7" s="1"/>
  <c r="L6465" i="7"/>
  <c r="M6465" i="7" s="1"/>
  <c r="O6465" i="7" s="1"/>
  <c r="L6466" i="7"/>
  <c r="M6466" i="7" s="1"/>
  <c r="L6467" i="7"/>
  <c r="M6467" i="7" s="1"/>
  <c r="L6468" i="7"/>
  <c r="M6468" i="7" s="1"/>
  <c r="L6469" i="7"/>
  <c r="M6469" i="7" s="1"/>
  <c r="L6470" i="7"/>
  <c r="M6470" i="7" s="1"/>
  <c r="L6471" i="7"/>
  <c r="M6471" i="7" s="1"/>
  <c r="L6472" i="7"/>
  <c r="M6472" i="7" s="1"/>
  <c r="L6473" i="7"/>
  <c r="M6473" i="7" s="1"/>
  <c r="L6474" i="7"/>
  <c r="M6474" i="7" s="1"/>
  <c r="L6475" i="7"/>
  <c r="M6475" i="7" s="1"/>
  <c r="L6476" i="7"/>
  <c r="M6476" i="7" s="1"/>
  <c r="L6477" i="7"/>
  <c r="M6477" i="7" s="1"/>
  <c r="L6478" i="7"/>
  <c r="M6478" i="7" s="1"/>
  <c r="L6479" i="7"/>
  <c r="M6479" i="7" s="1"/>
  <c r="L6480" i="7"/>
  <c r="M6480" i="7" s="1"/>
  <c r="L6481" i="7"/>
  <c r="M6481" i="7" s="1"/>
  <c r="L6482" i="7"/>
  <c r="M6482" i="7" s="1"/>
  <c r="L6483" i="7"/>
  <c r="M6483" i="7" s="1"/>
  <c r="L6484" i="7"/>
  <c r="M6484" i="7" s="1"/>
  <c r="L6485" i="7"/>
  <c r="M6485" i="7" s="1"/>
  <c r="L6486" i="7"/>
  <c r="M6486" i="7" s="1"/>
  <c r="L6487" i="7"/>
  <c r="M6487" i="7" s="1"/>
  <c r="L6488" i="7"/>
  <c r="M6488" i="7" s="1"/>
  <c r="L6489" i="7"/>
  <c r="M6489" i="7" s="1"/>
  <c r="L6490" i="7"/>
  <c r="M6490" i="7" s="1"/>
  <c r="L6491" i="7"/>
  <c r="M6491" i="7" s="1"/>
  <c r="L6492" i="7"/>
  <c r="M6492" i="7" s="1"/>
  <c r="L6493" i="7"/>
  <c r="M6493" i="7" s="1"/>
  <c r="L6494" i="7"/>
  <c r="M6494" i="7" s="1"/>
  <c r="L6495" i="7"/>
  <c r="M6495" i="7" s="1"/>
  <c r="L6496" i="7"/>
  <c r="M6496" i="7" s="1"/>
  <c r="L6497" i="7"/>
  <c r="M6497" i="7" s="1"/>
  <c r="L6498" i="7"/>
  <c r="M6498" i="7" s="1"/>
  <c r="L6499" i="7"/>
  <c r="M6499" i="7" s="1"/>
  <c r="L6500" i="7"/>
  <c r="M6500" i="7" s="1"/>
  <c r="L6501" i="7"/>
  <c r="M6501" i="7" s="1"/>
  <c r="L6502" i="7"/>
  <c r="M6502" i="7" s="1"/>
  <c r="L6503" i="7"/>
  <c r="M6503" i="7" s="1"/>
  <c r="L6504" i="7"/>
  <c r="M6504" i="7" s="1"/>
  <c r="L6505" i="7"/>
  <c r="M6505" i="7" s="1"/>
  <c r="L6506" i="7"/>
  <c r="M6506" i="7" s="1"/>
  <c r="L6507" i="7"/>
  <c r="M6507" i="7" s="1"/>
  <c r="L6508" i="7"/>
  <c r="M6508" i="7" s="1"/>
  <c r="L6509" i="7"/>
  <c r="M6509" i="7" s="1"/>
  <c r="L6510" i="7"/>
  <c r="M6510" i="7" s="1"/>
  <c r="L6511" i="7"/>
  <c r="M6511" i="7" s="1"/>
  <c r="L6512" i="7"/>
  <c r="M6512" i="7" s="1"/>
  <c r="L6513" i="7"/>
  <c r="M6513" i="7" s="1"/>
  <c r="L6514" i="7"/>
  <c r="M6514" i="7" s="1"/>
  <c r="L6515" i="7"/>
  <c r="M6515" i="7" s="1"/>
  <c r="L6516" i="7"/>
  <c r="M6516" i="7" s="1"/>
  <c r="L6517" i="7"/>
  <c r="M6517" i="7" s="1"/>
  <c r="L6518" i="7"/>
  <c r="M6518" i="7" s="1"/>
  <c r="L6519" i="7"/>
  <c r="M6519" i="7" s="1"/>
  <c r="L6520" i="7"/>
  <c r="M6520" i="7" s="1"/>
  <c r="L6521" i="7"/>
  <c r="M6521" i="7" s="1"/>
  <c r="L6522" i="7"/>
  <c r="M6522" i="7" s="1"/>
  <c r="L6523" i="7"/>
  <c r="M6523" i="7" s="1"/>
  <c r="L6524" i="7"/>
  <c r="M6524" i="7" s="1"/>
  <c r="L6525" i="7"/>
  <c r="M6525" i="7" s="1"/>
  <c r="L6526" i="7"/>
  <c r="M6526" i="7" s="1"/>
  <c r="L6527" i="7"/>
  <c r="M6527" i="7" s="1"/>
  <c r="L6528" i="7"/>
  <c r="M6528" i="7" s="1"/>
  <c r="L6529" i="7"/>
  <c r="M6529" i="7" s="1"/>
  <c r="O6529" i="7" s="1"/>
  <c r="L6530" i="7"/>
  <c r="M6530" i="7" s="1"/>
  <c r="L6531" i="7"/>
  <c r="M6531" i="7" s="1"/>
  <c r="L6532" i="7"/>
  <c r="M6532" i="7" s="1"/>
  <c r="L6533" i="7"/>
  <c r="M6533" i="7" s="1"/>
  <c r="L6534" i="7"/>
  <c r="M6534" i="7" s="1"/>
  <c r="L6535" i="7"/>
  <c r="M6535" i="7" s="1"/>
  <c r="L6536" i="7"/>
  <c r="M6536" i="7" s="1"/>
  <c r="L6537" i="7"/>
  <c r="M6537" i="7" s="1"/>
  <c r="L6538" i="7"/>
  <c r="M6538" i="7" s="1"/>
  <c r="L6539" i="7"/>
  <c r="M6539" i="7" s="1"/>
  <c r="L6540" i="7"/>
  <c r="M6540" i="7" s="1"/>
  <c r="L6541" i="7"/>
  <c r="M6541" i="7" s="1"/>
  <c r="L6542" i="7"/>
  <c r="M6542" i="7" s="1"/>
  <c r="L6543" i="7"/>
  <c r="M6543" i="7" s="1"/>
  <c r="L6544" i="7"/>
  <c r="M6544" i="7" s="1"/>
  <c r="L6545" i="7"/>
  <c r="M6545" i="7" s="1"/>
  <c r="L6546" i="7"/>
  <c r="M6546" i="7" s="1"/>
  <c r="L6547" i="7"/>
  <c r="M6547" i="7" s="1"/>
  <c r="L6548" i="7"/>
  <c r="M6548" i="7" s="1"/>
  <c r="L6549" i="7"/>
  <c r="M6549" i="7" s="1"/>
  <c r="L6550" i="7"/>
  <c r="M6550" i="7" s="1"/>
  <c r="L6551" i="7"/>
  <c r="M6551" i="7" s="1"/>
  <c r="L6552" i="7"/>
  <c r="M6552" i="7" s="1"/>
  <c r="L6553" i="7"/>
  <c r="M6553" i="7" s="1"/>
  <c r="L6554" i="7"/>
  <c r="M6554" i="7" s="1"/>
  <c r="L6555" i="7"/>
  <c r="M6555" i="7" s="1"/>
  <c r="L6556" i="7"/>
  <c r="M6556" i="7" s="1"/>
  <c r="L6557" i="7"/>
  <c r="M6557" i="7" s="1"/>
  <c r="L6558" i="7"/>
  <c r="M6558" i="7" s="1"/>
  <c r="L6559" i="7"/>
  <c r="M6559" i="7" s="1"/>
  <c r="L6560" i="7"/>
  <c r="M6560" i="7" s="1"/>
  <c r="L6561" i="7"/>
  <c r="M6561" i="7" s="1"/>
  <c r="L6562" i="7"/>
  <c r="M6562" i="7" s="1"/>
  <c r="L6563" i="7"/>
  <c r="M6563" i="7" s="1"/>
  <c r="L6564" i="7"/>
  <c r="M6564" i="7" s="1"/>
  <c r="L6565" i="7"/>
  <c r="M6565" i="7" s="1"/>
  <c r="L6566" i="7"/>
  <c r="M6566" i="7" s="1"/>
  <c r="L6567" i="7"/>
  <c r="M6567" i="7" s="1"/>
  <c r="L6568" i="7"/>
  <c r="M6568" i="7" s="1"/>
  <c r="L6569" i="7"/>
  <c r="M6569" i="7" s="1"/>
  <c r="L6570" i="7"/>
  <c r="M6570" i="7" s="1"/>
  <c r="L6571" i="7"/>
  <c r="M6571" i="7" s="1"/>
  <c r="L6572" i="7"/>
  <c r="M6572" i="7" s="1"/>
  <c r="L6573" i="7"/>
  <c r="M6573" i="7" s="1"/>
  <c r="L6574" i="7"/>
  <c r="M6574" i="7" s="1"/>
  <c r="L6575" i="7"/>
  <c r="M6575" i="7" s="1"/>
  <c r="L6576" i="7"/>
  <c r="M6576" i="7" s="1"/>
  <c r="L6577" i="7"/>
  <c r="M6577" i="7" s="1"/>
  <c r="L6578" i="7"/>
  <c r="M6578" i="7" s="1"/>
  <c r="L6579" i="7"/>
  <c r="M6579" i="7" s="1"/>
  <c r="L6580" i="7"/>
  <c r="M6580" i="7" s="1"/>
  <c r="L6581" i="7"/>
  <c r="M6581" i="7" s="1"/>
  <c r="L6582" i="7"/>
  <c r="M6582" i="7" s="1"/>
  <c r="L6583" i="7"/>
  <c r="M6583" i="7" s="1"/>
  <c r="L6584" i="7"/>
  <c r="M6584" i="7" s="1"/>
  <c r="L6585" i="7"/>
  <c r="M6585" i="7" s="1"/>
  <c r="L6586" i="7"/>
  <c r="M6586" i="7" s="1"/>
  <c r="L6587" i="7"/>
  <c r="M6587" i="7" s="1"/>
  <c r="L6588" i="7"/>
  <c r="M6588" i="7" s="1"/>
  <c r="L6589" i="7"/>
  <c r="M6589" i="7" s="1"/>
  <c r="L6590" i="7"/>
  <c r="M6590" i="7" s="1"/>
  <c r="L6591" i="7"/>
  <c r="M6591" i="7" s="1"/>
  <c r="L6592" i="7"/>
  <c r="M6592" i="7" s="1"/>
  <c r="L6593" i="7"/>
  <c r="M6593" i="7" s="1"/>
  <c r="O6593" i="7" s="1"/>
  <c r="L6594" i="7"/>
  <c r="M6594" i="7" s="1"/>
  <c r="L6595" i="7"/>
  <c r="M6595" i="7" s="1"/>
  <c r="L6596" i="7"/>
  <c r="M6596" i="7" s="1"/>
  <c r="L6597" i="7"/>
  <c r="M6597" i="7" s="1"/>
  <c r="L6598" i="7"/>
  <c r="M6598" i="7" s="1"/>
  <c r="L6599" i="7"/>
  <c r="M6599" i="7" s="1"/>
  <c r="L6600" i="7"/>
  <c r="M6600" i="7" s="1"/>
  <c r="L6601" i="7"/>
  <c r="M6601" i="7" s="1"/>
  <c r="L6602" i="7"/>
  <c r="M6602" i="7" s="1"/>
  <c r="L6603" i="7"/>
  <c r="M6603" i="7" s="1"/>
  <c r="L6604" i="7"/>
  <c r="M6604" i="7" s="1"/>
  <c r="L6605" i="7"/>
  <c r="M6605" i="7" s="1"/>
  <c r="L6606" i="7"/>
  <c r="M6606" i="7" s="1"/>
  <c r="L6607" i="7"/>
  <c r="M6607" i="7" s="1"/>
  <c r="L6608" i="7"/>
  <c r="M6608" i="7" s="1"/>
  <c r="L6609" i="7"/>
  <c r="M6609" i="7" s="1"/>
  <c r="L6610" i="7"/>
  <c r="M6610" i="7" s="1"/>
  <c r="L6611" i="7"/>
  <c r="M6611" i="7" s="1"/>
  <c r="L6612" i="7"/>
  <c r="M6612" i="7" s="1"/>
  <c r="L6613" i="7"/>
  <c r="M6613" i="7" s="1"/>
  <c r="L6614" i="7"/>
  <c r="M6614" i="7" s="1"/>
  <c r="L6615" i="7"/>
  <c r="M6615" i="7" s="1"/>
  <c r="L6616" i="7"/>
  <c r="M6616" i="7" s="1"/>
  <c r="L6617" i="7"/>
  <c r="M6617" i="7" s="1"/>
  <c r="L6618" i="7"/>
  <c r="M6618" i="7" s="1"/>
  <c r="L6619" i="7"/>
  <c r="M6619" i="7" s="1"/>
  <c r="L6620" i="7"/>
  <c r="M6620" i="7" s="1"/>
  <c r="L6621" i="7"/>
  <c r="M6621" i="7" s="1"/>
  <c r="L6622" i="7"/>
  <c r="M6622" i="7" s="1"/>
  <c r="L6623" i="7"/>
  <c r="M6623" i="7" s="1"/>
  <c r="L6624" i="7"/>
  <c r="M6624" i="7" s="1"/>
  <c r="L6625" i="7"/>
  <c r="M6625" i="7" s="1"/>
  <c r="L6626" i="7"/>
  <c r="M6626" i="7" s="1"/>
  <c r="L6627" i="7"/>
  <c r="M6627" i="7" s="1"/>
  <c r="L6628" i="7"/>
  <c r="M6628" i="7" s="1"/>
  <c r="L6629" i="7"/>
  <c r="M6629" i="7" s="1"/>
  <c r="L6630" i="7"/>
  <c r="M6630" i="7" s="1"/>
  <c r="L6631" i="7"/>
  <c r="M6631" i="7" s="1"/>
  <c r="L6632" i="7"/>
  <c r="M6632" i="7" s="1"/>
  <c r="L6633" i="7"/>
  <c r="M6633" i="7" s="1"/>
  <c r="L6634" i="7"/>
  <c r="M6634" i="7" s="1"/>
  <c r="L6635" i="7"/>
  <c r="M6635" i="7" s="1"/>
  <c r="L6636" i="7"/>
  <c r="M6636" i="7" s="1"/>
  <c r="L6637" i="7"/>
  <c r="M6637" i="7" s="1"/>
  <c r="L6638" i="7"/>
  <c r="M6638" i="7" s="1"/>
  <c r="L6639" i="7"/>
  <c r="M6639" i="7" s="1"/>
  <c r="L6640" i="7"/>
  <c r="M6640" i="7" s="1"/>
  <c r="L6641" i="7"/>
  <c r="M6641" i="7" s="1"/>
  <c r="L6642" i="7"/>
  <c r="M6642" i="7" s="1"/>
  <c r="L6643" i="7"/>
  <c r="M6643" i="7" s="1"/>
  <c r="L6644" i="7"/>
  <c r="M6644" i="7" s="1"/>
  <c r="L6645" i="7"/>
  <c r="M6645" i="7" s="1"/>
  <c r="L6646" i="7"/>
  <c r="M6646" i="7" s="1"/>
  <c r="L6647" i="7"/>
  <c r="M6647" i="7" s="1"/>
  <c r="L6648" i="7"/>
  <c r="M6648" i="7" s="1"/>
  <c r="L6649" i="7"/>
  <c r="M6649" i="7" s="1"/>
  <c r="L6650" i="7"/>
  <c r="M6650" i="7" s="1"/>
  <c r="L6651" i="7"/>
  <c r="M6651" i="7" s="1"/>
  <c r="L6652" i="7"/>
  <c r="M6652" i="7" s="1"/>
  <c r="L6653" i="7"/>
  <c r="M6653" i="7" s="1"/>
  <c r="L6654" i="7"/>
  <c r="M6654" i="7" s="1"/>
  <c r="L6655" i="7"/>
  <c r="M6655" i="7" s="1"/>
  <c r="L6656" i="7"/>
  <c r="M6656" i="7" s="1"/>
  <c r="L6657" i="7"/>
  <c r="M6657" i="7" s="1"/>
  <c r="O6657" i="7" s="1"/>
  <c r="L6658" i="7"/>
  <c r="M6658" i="7" s="1"/>
  <c r="L6659" i="7"/>
  <c r="M6659" i="7" s="1"/>
  <c r="L6660" i="7"/>
  <c r="M6660" i="7" s="1"/>
  <c r="L6661" i="7"/>
  <c r="M6661" i="7" s="1"/>
  <c r="L6662" i="7"/>
  <c r="M6662" i="7" s="1"/>
  <c r="L6663" i="7"/>
  <c r="M6663" i="7" s="1"/>
  <c r="L6664" i="7"/>
  <c r="M6664" i="7" s="1"/>
  <c r="L6665" i="7"/>
  <c r="M6665" i="7" s="1"/>
  <c r="L6666" i="7"/>
  <c r="M6666" i="7" s="1"/>
  <c r="L6667" i="7"/>
  <c r="M6667" i="7" s="1"/>
  <c r="L6668" i="7"/>
  <c r="M6668" i="7" s="1"/>
  <c r="L6669" i="7"/>
  <c r="M6669" i="7" s="1"/>
  <c r="L6670" i="7"/>
  <c r="M6670" i="7" s="1"/>
  <c r="L6671" i="7"/>
  <c r="M6671" i="7" s="1"/>
  <c r="L6672" i="7"/>
  <c r="M6672" i="7" s="1"/>
  <c r="L6673" i="7"/>
  <c r="M6673" i="7" s="1"/>
  <c r="L6674" i="7"/>
  <c r="M6674" i="7" s="1"/>
  <c r="L6675" i="7"/>
  <c r="M6675" i="7" s="1"/>
  <c r="L6676" i="7"/>
  <c r="M6676" i="7" s="1"/>
  <c r="L6677" i="7"/>
  <c r="M6677" i="7" s="1"/>
  <c r="L6678" i="7"/>
  <c r="M6678" i="7" s="1"/>
  <c r="L6679" i="7"/>
  <c r="M6679" i="7" s="1"/>
  <c r="L6680" i="7"/>
  <c r="M6680" i="7" s="1"/>
  <c r="L6681" i="7"/>
  <c r="M6681" i="7" s="1"/>
  <c r="L6682" i="7"/>
  <c r="M6682" i="7" s="1"/>
  <c r="L6683" i="7"/>
  <c r="M6683" i="7" s="1"/>
  <c r="L6684" i="7"/>
  <c r="M6684" i="7" s="1"/>
  <c r="L6685" i="7"/>
  <c r="M6685" i="7" s="1"/>
  <c r="L6686" i="7"/>
  <c r="M6686" i="7" s="1"/>
  <c r="L6687" i="7"/>
  <c r="M6687" i="7" s="1"/>
  <c r="L6688" i="7"/>
  <c r="M6688" i="7" s="1"/>
  <c r="L6689" i="7"/>
  <c r="M6689" i="7" s="1"/>
  <c r="L6690" i="7"/>
  <c r="M6690" i="7" s="1"/>
  <c r="L6691" i="7"/>
  <c r="M6691" i="7" s="1"/>
  <c r="L6692" i="7"/>
  <c r="M6692" i="7" s="1"/>
  <c r="L6693" i="7"/>
  <c r="M6693" i="7" s="1"/>
  <c r="L6694" i="7"/>
  <c r="M6694" i="7" s="1"/>
  <c r="L6695" i="7"/>
  <c r="M6695" i="7" s="1"/>
  <c r="L6696" i="7"/>
  <c r="M6696" i="7" s="1"/>
  <c r="L6697" i="7"/>
  <c r="M6697" i="7" s="1"/>
  <c r="L6698" i="7"/>
  <c r="M6698" i="7" s="1"/>
  <c r="L6699" i="7"/>
  <c r="M6699" i="7" s="1"/>
  <c r="L6700" i="7"/>
  <c r="M6700" i="7" s="1"/>
  <c r="L6701" i="7"/>
  <c r="M6701" i="7" s="1"/>
  <c r="L6702" i="7"/>
  <c r="M6702" i="7" s="1"/>
  <c r="L6703" i="7"/>
  <c r="M6703" i="7" s="1"/>
  <c r="L6704" i="7"/>
  <c r="M6704" i="7" s="1"/>
  <c r="L6705" i="7"/>
  <c r="M6705" i="7" s="1"/>
  <c r="L6706" i="7"/>
  <c r="M6706" i="7" s="1"/>
  <c r="L6707" i="7"/>
  <c r="M6707" i="7" s="1"/>
  <c r="L6708" i="7"/>
  <c r="M6708" i="7" s="1"/>
  <c r="L6709" i="7"/>
  <c r="M6709" i="7" s="1"/>
  <c r="L6710" i="7"/>
  <c r="M6710" i="7" s="1"/>
  <c r="L6711" i="7"/>
  <c r="M6711" i="7" s="1"/>
  <c r="L6712" i="7"/>
  <c r="M6712" i="7" s="1"/>
  <c r="L6713" i="7"/>
  <c r="M6713" i="7" s="1"/>
  <c r="L6714" i="7"/>
  <c r="M6714" i="7" s="1"/>
  <c r="L6715" i="7"/>
  <c r="M6715" i="7" s="1"/>
  <c r="L6716" i="7"/>
  <c r="M6716" i="7" s="1"/>
  <c r="L6717" i="7"/>
  <c r="M6717" i="7" s="1"/>
  <c r="L6718" i="7"/>
  <c r="M6718" i="7" s="1"/>
  <c r="L6719" i="7"/>
  <c r="M6719" i="7" s="1"/>
  <c r="L6720" i="7"/>
  <c r="M6720" i="7" s="1"/>
  <c r="L6721" i="7"/>
  <c r="M6721" i="7" s="1"/>
  <c r="O6721" i="7" s="1"/>
  <c r="L6722" i="7"/>
  <c r="M6722" i="7" s="1"/>
  <c r="L6723" i="7"/>
  <c r="M6723" i="7" s="1"/>
  <c r="L6724" i="7"/>
  <c r="M6724" i="7" s="1"/>
  <c r="L6725" i="7"/>
  <c r="M6725" i="7" s="1"/>
  <c r="L6726" i="7"/>
  <c r="M6726" i="7" s="1"/>
  <c r="L6727" i="7"/>
  <c r="M6727" i="7" s="1"/>
  <c r="L6728" i="7"/>
  <c r="M6728" i="7" s="1"/>
  <c r="L6729" i="7"/>
  <c r="M6729" i="7" s="1"/>
  <c r="L6730" i="7"/>
  <c r="M6730" i="7" s="1"/>
  <c r="L6731" i="7"/>
  <c r="M6731" i="7" s="1"/>
  <c r="L6732" i="7"/>
  <c r="M6732" i="7" s="1"/>
  <c r="L6733" i="7"/>
  <c r="M6733" i="7" s="1"/>
  <c r="L6734" i="7"/>
  <c r="M6734" i="7" s="1"/>
  <c r="L6735" i="7"/>
  <c r="M6735" i="7" s="1"/>
  <c r="L6736" i="7"/>
  <c r="M6736" i="7" s="1"/>
  <c r="L6737" i="7"/>
  <c r="M6737" i="7" s="1"/>
  <c r="L6738" i="7"/>
  <c r="M6738" i="7" s="1"/>
  <c r="L6739" i="7"/>
  <c r="M6739" i="7" s="1"/>
  <c r="L6740" i="7"/>
  <c r="M6740" i="7" s="1"/>
  <c r="L6741" i="7"/>
  <c r="M6741" i="7" s="1"/>
  <c r="L6742" i="7"/>
  <c r="M6742" i="7" s="1"/>
  <c r="L6743" i="7"/>
  <c r="M6743" i="7" s="1"/>
  <c r="L6744" i="7"/>
  <c r="M6744" i="7" s="1"/>
  <c r="L6745" i="7"/>
  <c r="M6745" i="7" s="1"/>
  <c r="L6746" i="7"/>
  <c r="M6746" i="7" s="1"/>
  <c r="L6747" i="7"/>
  <c r="M6747" i="7" s="1"/>
  <c r="L6748" i="7"/>
  <c r="M6748" i="7" s="1"/>
  <c r="L6749" i="7"/>
  <c r="M6749" i="7" s="1"/>
  <c r="L6750" i="7"/>
  <c r="M6750" i="7" s="1"/>
  <c r="L6751" i="7"/>
  <c r="M6751" i="7" s="1"/>
  <c r="L6752" i="7"/>
  <c r="M6752" i="7" s="1"/>
  <c r="L6753" i="7"/>
  <c r="M6753" i="7" s="1"/>
  <c r="L6754" i="7"/>
  <c r="M6754" i="7" s="1"/>
  <c r="L6755" i="7"/>
  <c r="M6755" i="7" s="1"/>
  <c r="L6756" i="7"/>
  <c r="M6756" i="7" s="1"/>
  <c r="L6757" i="7"/>
  <c r="M6757" i="7" s="1"/>
  <c r="L6758" i="7"/>
  <c r="M6758" i="7" s="1"/>
  <c r="L6759" i="7"/>
  <c r="M6759" i="7" s="1"/>
  <c r="L6760" i="7"/>
  <c r="M6760" i="7" s="1"/>
  <c r="L6761" i="7"/>
  <c r="M6761" i="7" s="1"/>
  <c r="L6762" i="7"/>
  <c r="M6762" i="7" s="1"/>
  <c r="L6763" i="7"/>
  <c r="M6763" i="7" s="1"/>
  <c r="L6764" i="7"/>
  <c r="M6764" i="7" s="1"/>
  <c r="L6765" i="7"/>
  <c r="M6765" i="7" s="1"/>
  <c r="L6766" i="7"/>
  <c r="M6766" i="7" s="1"/>
  <c r="L6767" i="7"/>
  <c r="M6767" i="7" s="1"/>
  <c r="L6768" i="7"/>
  <c r="M6768" i="7" s="1"/>
  <c r="L6769" i="7"/>
  <c r="M6769" i="7" s="1"/>
  <c r="L6770" i="7"/>
  <c r="M6770" i="7" s="1"/>
  <c r="L6771" i="7"/>
  <c r="M6771" i="7" s="1"/>
  <c r="L6772" i="7"/>
  <c r="M6772" i="7" s="1"/>
  <c r="L6773" i="7"/>
  <c r="M6773" i="7" s="1"/>
  <c r="L6774" i="7"/>
  <c r="M6774" i="7" s="1"/>
  <c r="L6775" i="7"/>
  <c r="M6775" i="7" s="1"/>
  <c r="L6776" i="7"/>
  <c r="M6776" i="7" s="1"/>
  <c r="L6777" i="7"/>
  <c r="M6777" i="7" s="1"/>
  <c r="L6778" i="7"/>
  <c r="M6778" i="7" s="1"/>
  <c r="L6779" i="7"/>
  <c r="M6779" i="7" s="1"/>
  <c r="L6780" i="7"/>
  <c r="M6780" i="7" s="1"/>
  <c r="L6781" i="7"/>
  <c r="M6781" i="7" s="1"/>
  <c r="L6782" i="7"/>
  <c r="M6782" i="7" s="1"/>
  <c r="L6783" i="7"/>
  <c r="M6783" i="7" s="1"/>
  <c r="L6784" i="7"/>
  <c r="M6784" i="7" s="1"/>
  <c r="L6785" i="7"/>
  <c r="M6785" i="7" s="1"/>
  <c r="O6785" i="7" s="1"/>
  <c r="L6786" i="7"/>
  <c r="M6786" i="7" s="1"/>
  <c r="L6787" i="7"/>
  <c r="M6787" i="7" s="1"/>
  <c r="L6788" i="7"/>
  <c r="M6788" i="7" s="1"/>
  <c r="L6789" i="7"/>
  <c r="M6789" i="7" s="1"/>
  <c r="L6790" i="7"/>
  <c r="M6790" i="7" s="1"/>
  <c r="L6791" i="7"/>
  <c r="M6791" i="7" s="1"/>
  <c r="L6792" i="7"/>
  <c r="M6792" i="7" s="1"/>
  <c r="L6793" i="7"/>
  <c r="M6793" i="7" s="1"/>
  <c r="L6794" i="7"/>
  <c r="M6794" i="7" s="1"/>
  <c r="L6795" i="7"/>
  <c r="M6795" i="7" s="1"/>
  <c r="L6796" i="7"/>
  <c r="M6796" i="7" s="1"/>
  <c r="L6797" i="7"/>
  <c r="M6797" i="7" s="1"/>
  <c r="L6798" i="7"/>
  <c r="M6798" i="7" s="1"/>
  <c r="L6799" i="7"/>
  <c r="M6799" i="7" s="1"/>
  <c r="L6800" i="7"/>
  <c r="M6800" i="7" s="1"/>
  <c r="L6801" i="7"/>
  <c r="M6801" i="7" s="1"/>
  <c r="L6802" i="7"/>
  <c r="M6802" i="7" s="1"/>
  <c r="L6803" i="7"/>
  <c r="M6803" i="7" s="1"/>
  <c r="L6804" i="7"/>
  <c r="M6804" i="7" s="1"/>
  <c r="L6805" i="7"/>
  <c r="M6805" i="7" s="1"/>
  <c r="L6806" i="7"/>
  <c r="M6806" i="7" s="1"/>
  <c r="L6807" i="7"/>
  <c r="M6807" i="7" s="1"/>
  <c r="L6808" i="7"/>
  <c r="M6808" i="7" s="1"/>
  <c r="L6809" i="7"/>
  <c r="M6809" i="7" s="1"/>
  <c r="L6810" i="7"/>
  <c r="M6810" i="7" s="1"/>
  <c r="L6811" i="7"/>
  <c r="M6811" i="7" s="1"/>
  <c r="L6812" i="7"/>
  <c r="M6812" i="7" s="1"/>
  <c r="L6813" i="7"/>
  <c r="M6813" i="7" s="1"/>
  <c r="L6814" i="7"/>
  <c r="M6814" i="7" s="1"/>
  <c r="L6815" i="7"/>
  <c r="M6815" i="7" s="1"/>
  <c r="L6816" i="7"/>
  <c r="M6816" i="7" s="1"/>
  <c r="O6816" i="7" s="1"/>
  <c r="L6817" i="7"/>
  <c r="M6817" i="7" s="1"/>
  <c r="L6818" i="7"/>
  <c r="M6818" i="7" s="1"/>
  <c r="L6819" i="7"/>
  <c r="M6819" i="7" s="1"/>
  <c r="L6820" i="7"/>
  <c r="M6820" i="7" s="1"/>
  <c r="L6821" i="7"/>
  <c r="M6821" i="7" s="1"/>
  <c r="L6822" i="7"/>
  <c r="M6822" i="7" s="1"/>
  <c r="L6823" i="7"/>
  <c r="M6823" i="7" s="1"/>
  <c r="L6824" i="7"/>
  <c r="M6824" i="7" s="1"/>
  <c r="O6824" i="7" s="1"/>
  <c r="L6825" i="7"/>
  <c r="M6825" i="7" s="1"/>
  <c r="L6826" i="7"/>
  <c r="M6826" i="7" s="1"/>
  <c r="L6827" i="7"/>
  <c r="M6827" i="7" s="1"/>
  <c r="L6828" i="7"/>
  <c r="M6828" i="7" s="1"/>
  <c r="L6829" i="7"/>
  <c r="M6829" i="7" s="1"/>
  <c r="L6830" i="7"/>
  <c r="M6830" i="7" s="1"/>
  <c r="L6831" i="7"/>
  <c r="M6831" i="7" s="1"/>
  <c r="L6832" i="7"/>
  <c r="M6832" i="7" s="1"/>
  <c r="O6832" i="7" s="1"/>
  <c r="L6833" i="7"/>
  <c r="M6833" i="7" s="1"/>
  <c r="L6834" i="7"/>
  <c r="M6834" i="7" s="1"/>
  <c r="L6835" i="7"/>
  <c r="M6835" i="7" s="1"/>
  <c r="L6836" i="7"/>
  <c r="M6836" i="7" s="1"/>
  <c r="L6837" i="7"/>
  <c r="M6837" i="7" s="1"/>
  <c r="L6838" i="7"/>
  <c r="M6838" i="7" s="1"/>
  <c r="L6839" i="7"/>
  <c r="M6839" i="7" s="1"/>
  <c r="L6840" i="7"/>
  <c r="M6840" i="7" s="1"/>
  <c r="O6840" i="7" s="1"/>
  <c r="L6841" i="7"/>
  <c r="M6841" i="7" s="1"/>
  <c r="L6842" i="7"/>
  <c r="M6842" i="7" s="1"/>
  <c r="L6843" i="7"/>
  <c r="M6843" i="7" s="1"/>
  <c r="L6844" i="7"/>
  <c r="M6844" i="7" s="1"/>
  <c r="L6845" i="7"/>
  <c r="M6845" i="7" s="1"/>
  <c r="L6846" i="7"/>
  <c r="M6846" i="7" s="1"/>
  <c r="L6847" i="7"/>
  <c r="M6847" i="7" s="1"/>
  <c r="L6848" i="7"/>
  <c r="M6848" i="7" s="1"/>
  <c r="O6848" i="7" s="1"/>
  <c r="L6849" i="7"/>
  <c r="M6849" i="7" s="1"/>
  <c r="L6850" i="7"/>
  <c r="M6850" i="7" s="1"/>
  <c r="L6851" i="7"/>
  <c r="M6851" i="7" s="1"/>
  <c r="L6852" i="7"/>
  <c r="M6852" i="7" s="1"/>
  <c r="L6853" i="7"/>
  <c r="M6853" i="7" s="1"/>
  <c r="L6854" i="7"/>
  <c r="M6854" i="7" s="1"/>
  <c r="L6855" i="7"/>
  <c r="M6855" i="7" s="1"/>
  <c r="L6856" i="7"/>
  <c r="M6856" i="7" s="1"/>
  <c r="O6856" i="7" s="1"/>
  <c r="L6857" i="7"/>
  <c r="M6857" i="7" s="1"/>
  <c r="L6858" i="7"/>
  <c r="M6858" i="7" s="1"/>
  <c r="L6859" i="7"/>
  <c r="M6859" i="7" s="1"/>
  <c r="L6860" i="7"/>
  <c r="M6860" i="7" s="1"/>
  <c r="L6861" i="7"/>
  <c r="M6861" i="7" s="1"/>
  <c r="L6862" i="7"/>
  <c r="M6862" i="7" s="1"/>
  <c r="L6863" i="7"/>
  <c r="M6863" i="7" s="1"/>
  <c r="L6864" i="7"/>
  <c r="M6864" i="7" s="1"/>
  <c r="O6864" i="7" s="1"/>
  <c r="L6865" i="7"/>
  <c r="M6865" i="7" s="1"/>
  <c r="L6866" i="7"/>
  <c r="M6866" i="7" s="1"/>
  <c r="L6867" i="7"/>
  <c r="M6867" i="7" s="1"/>
  <c r="L6868" i="7"/>
  <c r="M6868" i="7" s="1"/>
  <c r="L6869" i="7"/>
  <c r="M6869" i="7" s="1"/>
  <c r="L6870" i="7"/>
  <c r="M6870" i="7" s="1"/>
  <c r="L6871" i="7"/>
  <c r="M6871" i="7" s="1"/>
  <c r="L6872" i="7"/>
  <c r="M6872" i="7" s="1"/>
  <c r="O6872" i="7" s="1"/>
  <c r="L6873" i="7"/>
  <c r="M6873" i="7" s="1"/>
  <c r="L6874" i="7"/>
  <c r="M6874" i="7" s="1"/>
  <c r="L6875" i="7"/>
  <c r="M6875" i="7" s="1"/>
  <c r="L6876" i="7"/>
  <c r="M6876" i="7" s="1"/>
  <c r="L6877" i="7"/>
  <c r="M6877" i="7" s="1"/>
  <c r="L6878" i="7"/>
  <c r="M6878" i="7" s="1"/>
  <c r="L6879" i="7"/>
  <c r="M6879" i="7" s="1"/>
  <c r="L6880" i="7"/>
  <c r="M6880" i="7" s="1"/>
  <c r="O6880" i="7" s="1"/>
  <c r="L6881" i="7"/>
  <c r="M6881" i="7" s="1"/>
  <c r="L6882" i="7"/>
  <c r="M6882" i="7" s="1"/>
  <c r="L6883" i="7"/>
  <c r="M6883" i="7" s="1"/>
  <c r="L6884" i="7"/>
  <c r="M6884" i="7" s="1"/>
  <c r="L6885" i="7"/>
  <c r="M6885" i="7" s="1"/>
  <c r="L6886" i="7"/>
  <c r="M6886" i="7" s="1"/>
  <c r="L6887" i="7"/>
  <c r="M6887" i="7" s="1"/>
  <c r="L6888" i="7"/>
  <c r="M6888" i="7" s="1"/>
  <c r="O6888" i="7" s="1"/>
  <c r="L6889" i="7"/>
  <c r="M6889" i="7" s="1"/>
  <c r="L6890" i="7"/>
  <c r="M6890" i="7" s="1"/>
  <c r="L6891" i="7"/>
  <c r="M6891" i="7" s="1"/>
  <c r="L6892" i="7"/>
  <c r="M6892" i="7" s="1"/>
  <c r="L6893" i="7"/>
  <c r="M6893" i="7" s="1"/>
  <c r="L6894" i="7"/>
  <c r="M6894" i="7" s="1"/>
  <c r="L6895" i="7"/>
  <c r="M6895" i="7" s="1"/>
  <c r="L6896" i="7"/>
  <c r="M6896" i="7" s="1"/>
  <c r="O6896" i="7" s="1"/>
  <c r="L6897" i="7"/>
  <c r="M6897" i="7" s="1"/>
  <c r="L6898" i="7"/>
  <c r="M6898" i="7" s="1"/>
  <c r="L6899" i="7"/>
  <c r="M6899" i="7" s="1"/>
  <c r="L6900" i="7"/>
  <c r="M6900" i="7" s="1"/>
  <c r="L6901" i="7"/>
  <c r="M6901" i="7" s="1"/>
  <c r="L6902" i="7"/>
  <c r="M6902" i="7" s="1"/>
  <c r="L6903" i="7"/>
  <c r="M6903" i="7" s="1"/>
  <c r="L6904" i="7"/>
  <c r="M6904" i="7" s="1"/>
  <c r="O6904" i="7" s="1"/>
  <c r="L6905" i="7"/>
  <c r="M6905" i="7" s="1"/>
  <c r="L6906" i="7"/>
  <c r="M6906" i="7" s="1"/>
  <c r="L6907" i="7"/>
  <c r="M6907" i="7" s="1"/>
  <c r="L6908" i="7"/>
  <c r="M6908" i="7" s="1"/>
  <c r="L6909" i="7"/>
  <c r="M6909" i="7" s="1"/>
  <c r="L6910" i="7"/>
  <c r="M6910" i="7" s="1"/>
  <c r="L6911" i="7"/>
  <c r="M6911" i="7" s="1"/>
  <c r="L6912" i="7"/>
  <c r="M6912" i="7" s="1"/>
  <c r="O6912" i="7" s="1"/>
  <c r="L6913" i="7"/>
  <c r="M6913" i="7" s="1"/>
  <c r="L6914" i="7"/>
  <c r="M6914" i="7" s="1"/>
  <c r="L6915" i="7"/>
  <c r="M6915" i="7" s="1"/>
  <c r="L6916" i="7"/>
  <c r="M6916" i="7" s="1"/>
  <c r="L6917" i="7"/>
  <c r="M6917" i="7" s="1"/>
  <c r="L6918" i="7"/>
  <c r="M6918" i="7" s="1"/>
  <c r="L6919" i="7"/>
  <c r="M6919" i="7" s="1"/>
  <c r="L6920" i="7"/>
  <c r="M6920" i="7" s="1"/>
  <c r="O6920" i="7" s="1"/>
  <c r="L6921" i="7"/>
  <c r="M6921" i="7" s="1"/>
  <c r="L6922" i="7"/>
  <c r="M6922" i="7" s="1"/>
  <c r="L6923" i="7"/>
  <c r="M6923" i="7" s="1"/>
  <c r="L6924" i="7"/>
  <c r="M6924" i="7" s="1"/>
  <c r="L6925" i="7"/>
  <c r="M6925" i="7" s="1"/>
  <c r="L6926" i="7"/>
  <c r="M6926" i="7" s="1"/>
  <c r="L6927" i="7"/>
  <c r="M6927" i="7" s="1"/>
  <c r="L6928" i="7"/>
  <c r="M6928" i="7" s="1"/>
  <c r="O6928" i="7" s="1"/>
  <c r="L6929" i="7"/>
  <c r="M6929" i="7" s="1"/>
  <c r="L6930" i="7"/>
  <c r="M6930" i="7" s="1"/>
  <c r="L6931" i="7"/>
  <c r="M6931" i="7" s="1"/>
  <c r="L6932" i="7"/>
  <c r="M6932" i="7" s="1"/>
  <c r="L6933" i="7"/>
  <c r="M6933" i="7" s="1"/>
  <c r="L6934" i="7"/>
  <c r="M6934" i="7" s="1"/>
  <c r="L6935" i="7"/>
  <c r="M6935" i="7" s="1"/>
  <c r="L6936" i="7"/>
  <c r="M6936" i="7" s="1"/>
  <c r="O6936" i="7" s="1"/>
  <c r="L6937" i="7"/>
  <c r="M6937" i="7" s="1"/>
  <c r="L6938" i="7"/>
  <c r="M6938" i="7" s="1"/>
  <c r="L6939" i="7"/>
  <c r="M6939" i="7" s="1"/>
  <c r="L6940" i="7"/>
  <c r="M6940" i="7" s="1"/>
  <c r="L6941" i="7"/>
  <c r="M6941" i="7" s="1"/>
  <c r="L6942" i="7"/>
  <c r="M6942" i="7" s="1"/>
  <c r="L6943" i="7"/>
  <c r="M6943" i="7" s="1"/>
  <c r="L6944" i="7"/>
  <c r="M6944" i="7" s="1"/>
  <c r="O6944" i="7" s="1"/>
  <c r="L6945" i="7"/>
  <c r="M6945" i="7" s="1"/>
  <c r="L6946" i="7"/>
  <c r="M6946" i="7" s="1"/>
  <c r="L6947" i="7"/>
  <c r="M6947" i="7" s="1"/>
  <c r="L6948" i="7"/>
  <c r="M6948" i="7" s="1"/>
  <c r="L6949" i="7"/>
  <c r="M6949" i="7" s="1"/>
  <c r="L6950" i="7"/>
  <c r="M6950" i="7" s="1"/>
  <c r="L6951" i="7"/>
  <c r="M6951" i="7" s="1"/>
  <c r="L6952" i="7"/>
  <c r="M6952" i="7" s="1"/>
  <c r="O6952" i="7" s="1"/>
  <c r="L6953" i="7"/>
  <c r="M6953" i="7" s="1"/>
  <c r="L6954" i="7"/>
  <c r="M6954" i="7" s="1"/>
  <c r="L6955" i="7"/>
  <c r="M6955" i="7" s="1"/>
  <c r="L6956" i="7"/>
  <c r="M6956" i="7" s="1"/>
  <c r="L6957" i="7"/>
  <c r="M6957" i="7" s="1"/>
  <c r="L6958" i="7"/>
  <c r="M6958" i="7" s="1"/>
  <c r="L6959" i="7"/>
  <c r="M6959" i="7" s="1"/>
  <c r="L6960" i="7"/>
  <c r="M6960" i="7" s="1"/>
  <c r="O6960" i="7" s="1"/>
  <c r="L6961" i="7"/>
  <c r="M6961" i="7" s="1"/>
  <c r="L6962" i="7"/>
  <c r="M6962" i="7" s="1"/>
  <c r="L6963" i="7"/>
  <c r="M6963" i="7" s="1"/>
  <c r="L6964" i="7"/>
  <c r="M6964" i="7" s="1"/>
  <c r="L6965" i="7"/>
  <c r="M6965" i="7" s="1"/>
  <c r="L6966" i="7"/>
  <c r="M6966" i="7" s="1"/>
  <c r="L6967" i="7"/>
  <c r="M6967" i="7" s="1"/>
  <c r="L6968" i="7"/>
  <c r="M6968" i="7" s="1"/>
  <c r="O6968" i="7" s="1"/>
  <c r="L6969" i="7"/>
  <c r="M6969" i="7" s="1"/>
  <c r="L6970" i="7"/>
  <c r="M6970" i="7" s="1"/>
  <c r="L6971" i="7"/>
  <c r="M6971" i="7" s="1"/>
  <c r="L6972" i="7"/>
  <c r="M6972" i="7" s="1"/>
  <c r="L6973" i="7"/>
  <c r="M6973" i="7" s="1"/>
  <c r="L6974" i="7"/>
  <c r="M6974" i="7" s="1"/>
  <c r="L6975" i="7"/>
  <c r="M6975" i="7" s="1"/>
  <c r="L6976" i="7"/>
  <c r="M6976" i="7" s="1"/>
  <c r="O6976" i="7" s="1"/>
  <c r="L6977" i="7"/>
  <c r="M6977" i="7" s="1"/>
  <c r="L6978" i="7"/>
  <c r="M6978" i="7" s="1"/>
  <c r="L6979" i="7"/>
  <c r="M6979" i="7" s="1"/>
  <c r="L6980" i="7"/>
  <c r="M6980" i="7" s="1"/>
  <c r="L6981" i="7"/>
  <c r="M6981" i="7" s="1"/>
  <c r="L6982" i="7"/>
  <c r="M6982" i="7" s="1"/>
  <c r="L6983" i="7"/>
  <c r="M6983" i="7" s="1"/>
  <c r="L6984" i="7"/>
  <c r="M6984" i="7" s="1"/>
  <c r="O6984" i="7" s="1"/>
  <c r="L6985" i="7"/>
  <c r="M6985" i="7" s="1"/>
  <c r="L6986" i="7"/>
  <c r="M6986" i="7" s="1"/>
  <c r="L6987" i="7"/>
  <c r="M6987" i="7" s="1"/>
  <c r="L6988" i="7"/>
  <c r="M6988" i="7" s="1"/>
  <c r="L6989" i="7"/>
  <c r="M6989" i="7" s="1"/>
  <c r="L6990" i="7"/>
  <c r="M6990" i="7" s="1"/>
  <c r="L6991" i="7"/>
  <c r="M6991" i="7" s="1"/>
  <c r="L6992" i="7"/>
  <c r="M6992" i="7" s="1"/>
  <c r="O6992" i="7" s="1"/>
  <c r="L6993" i="7"/>
  <c r="M6993" i="7" s="1"/>
  <c r="L6994" i="7"/>
  <c r="M6994" i="7" s="1"/>
  <c r="L6995" i="7"/>
  <c r="M6995" i="7" s="1"/>
  <c r="L6996" i="7"/>
  <c r="M6996" i="7" s="1"/>
  <c r="L6997" i="7"/>
  <c r="M6997" i="7" s="1"/>
  <c r="L6998" i="7"/>
  <c r="M6998" i="7" s="1"/>
  <c r="L6999" i="7"/>
  <c r="M6999" i="7" s="1"/>
  <c r="L7000" i="7"/>
  <c r="M7000" i="7" s="1"/>
  <c r="O7000" i="7" s="1"/>
  <c r="L7001" i="7"/>
  <c r="M7001" i="7" s="1"/>
  <c r="L7002" i="7"/>
  <c r="M7002" i="7" s="1"/>
  <c r="L7003" i="7"/>
  <c r="M7003" i="7" s="1"/>
  <c r="L7004" i="7"/>
  <c r="M7004" i="7" s="1"/>
  <c r="L7005" i="7"/>
  <c r="M7005" i="7" s="1"/>
  <c r="L7006" i="7"/>
  <c r="M7006" i="7" s="1"/>
  <c r="L7007" i="7"/>
  <c r="M7007" i="7" s="1"/>
  <c r="L7008" i="7"/>
  <c r="M7008" i="7" s="1"/>
  <c r="L7009" i="7"/>
  <c r="M7009" i="7" s="1"/>
  <c r="L7010" i="7"/>
  <c r="M7010" i="7" s="1"/>
  <c r="L7011" i="7"/>
  <c r="M7011" i="7" s="1"/>
  <c r="L7012" i="7"/>
  <c r="M7012" i="7" s="1"/>
  <c r="L7013" i="7"/>
  <c r="M7013" i="7" s="1"/>
  <c r="L7014" i="7"/>
  <c r="M7014" i="7" s="1"/>
  <c r="L7015" i="7"/>
  <c r="M7015" i="7" s="1"/>
  <c r="L7016" i="7"/>
  <c r="M7016" i="7" s="1"/>
  <c r="O7016" i="7" s="1"/>
  <c r="L7017" i="7"/>
  <c r="M7017" i="7" s="1"/>
  <c r="L7018" i="7"/>
  <c r="M7018" i="7" s="1"/>
  <c r="L7019" i="7"/>
  <c r="M7019" i="7" s="1"/>
  <c r="L7020" i="7"/>
  <c r="M7020" i="7" s="1"/>
  <c r="L7021" i="7"/>
  <c r="M7021" i="7" s="1"/>
  <c r="L7022" i="7"/>
  <c r="M7022" i="7" s="1"/>
  <c r="L7023" i="7"/>
  <c r="M7023" i="7" s="1"/>
  <c r="L7024" i="7"/>
  <c r="M7024" i="7" s="1"/>
  <c r="O7024" i="7" s="1"/>
  <c r="L7025" i="7"/>
  <c r="M7025" i="7" s="1"/>
  <c r="L7026" i="7"/>
  <c r="M7026" i="7" s="1"/>
  <c r="L7027" i="7"/>
  <c r="M7027" i="7" s="1"/>
  <c r="L7028" i="7"/>
  <c r="M7028" i="7" s="1"/>
  <c r="L7029" i="7"/>
  <c r="M7029" i="7" s="1"/>
  <c r="L7030" i="7"/>
  <c r="M7030" i="7" s="1"/>
  <c r="L7031" i="7"/>
  <c r="M7031" i="7" s="1"/>
  <c r="L7032" i="7"/>
  <c r="M7032" i="7" s="1"/>
  <c r="O7032" i="7" s="1"/>
  <c r="L7033" i="7"/>
  <c r="M7033" i="7" s="1"/>
  <c r="L7034" i="7"/>
  <c r="M7034" i="7" s="1"/>
  <c r="L7035" i="7"/>
  <c r="M7035" i="7" s="1"/>
  <c r="L7036" i="7"/>
  <c r="M7036" i="7" s="1"/>
  <c r="L7037" i="7"/>
  <c r="M7037" i="7" s="1"/>
  <c r="L7038" i="7"/>
  <c r="M7038" i="7" s="1"/>
  <c r="L7039" i="7"/>
  <c r="M7039" i="7" s="1"/>
  <c r="L7040" i="7"/>
  <c r="M7040" i="7" s="1"/>
  <c r="O7040" i="7" s="1"/>
  <c r="L7041" i="7"/>
  <c r="M7041" i="7" s="1"/>
  <c r="L7042" i="7"/>
  <c r="M7042" i="7" s="1"/>
  <c r="L7043" i="7"/>
  <c r="M7043" i="7" s="1"/>
  <c r="L7044" i="7"/>
  <c r="M7044" i="7" s="1"/>
  <c r="L7045" i="7"/>
  <c r="M7045" i="7" s="1"/>
  <c r="L7046" i="7"/>
  <c r="M7046" i="7" s="1"/>
  <c r="L7047" i="7"/>
  <c r="M7047" i="7" s="1"/>
  <c r="L7048" i="7"/>
  <c r="M7048" i="7" s="1"/>
  <c r="O7048" i="7" s="1"/>
  <c r="L7049" i="7"/>
  <c r="M7049" i="7" s="1"/>
  <c r="L7050" i="7"/>
  <c r="M7050" i="7" s="1"/>
  <c r="L7051" i="7"/>
  <c r="M7051" i="7" s="1"/>
  <c r="L7052" i="7"/>
  <c r="M7052" i="7" s="1"/>
  <c r="L7053" i="7"/>
  <c r="M7053" i="7" s="1"/>
  <c r="L7054" i="7"/>
  <c r="M7054" i="7" s="1"/>
  <c r="L7055" i="7"/>
  <c r="M7055" i="7" s="1"/>
  <c r="L7056" i="7"/>
  <c r="M7056" i="7" s="1"/>
  <c r="O7056" i="7" s="1"/>
  <c r="L7057" i="7"/>
  <c r="M7057" i="7" s="1"/>
  <c r="L7058" i="7"/>
  <c r="M7058" i="7" s="1"/>
  <c r="L7059" i="7"/>
  <c r="M7059" i="7" s="1"/>
  <c r="L7060" i="7"/>
  <c r="M7060" i="7" s="1"/>
  <c r="L7061" i="7"/>
  <c r="M7061" i="7" s="1"/>
  <c r="L7062" i="7"/>
  <c r="M7062" i="7" s="1"/>
  <c r="L7063" i="7"/>
  <c r="M7063" i="7" s="1"/>
  <c r="L7064" i="7"/>
  <c r="M7064" i="7" s="1"/>
  <c r="O7064" i="7" s="1"/>
  <c r="L7065" i="7"/>
  <c r="M7065" i="7" s="1"/>
  <c r="L7066" i="7"/>
  <c r="M7066" i="7" s="1"/>
  <c r="L7067" i="7"/>
  <c r="M7067" i="7" s="1"/>
  <c r="L7068" i="7"/>
  <c r="M7068" i="7" s="1"/>
  <c r="L7069" i="7"/>
  <c r="M7069" i="7" s="1"/>
  <c r="L7070" i="7"/>
  <c r="M7070" i="7" s="1"/>
  <c r="L7071" i="7"/>
  <c r="M7071" i="7" s="1"/>
  <c r="L7072" i="7"/>
  <c r="M7072" i="7" s="1"/>
  <c r="L7073" i="7"/>
  <c r="M7073" i="7" s="1"/>
  <c r="L7074" i="7"/>
  <c r="M7074" i="7" s="1"/>
  <c r="L7075" i="7"/>
  <c r="M7075" i="7" s="1"/>
  <c r="L7076" i="7"/>
  <c r="M7076" i="7" s="1"/>
  <c r="L7077" i="7"/>
  <c r="M7077" i="7" s="1"/>
  <c r="L7078" i="7"/>
  <c r="M7078" i="7" s="1"/>
  <c r="L7079" i="7"/>
  <c r="M7079" i="7" s="1"/>
  <c r="L7080" i="7"/>
  <c r="M7080" i="7" s="1"/>
  <c r="O7080" i="7" s="1"/>
  <c r="L7081" i="7"/>
  <c r="M7081" i="7" s="1"/>
  <c r="L7082" i="7"/>
  <c r="M7082" i="7" s="1"/>
  <c r="L7083" i="7"/>
  <c r="M7083" i="7" s="1"/>
  <c r="L7084" i="7"/>
  <c r="M7084" i="7" s="1"/>
  <c r="L7085" i="7"/>
  <c r="M7085" i="7" s="1"/>
  <c r="L7086" i="7"/>
  <c r="M7086" i="7" s="1"/>
  <c r="L7087" i="7"/>
  <c r="M7087" i="7" s="1"/>
  <c r="L7088" i="7"/>
  <c r="M7088" i="7" s="1"/>
  <c r="O7088" i="7" s="1"/>
  <c r="L7089" i="7"/>
  <c r="M7089" i="7" s="1"/>
  <c r="L7090" i="7"/>
  <c r="M7090" i="7" s="1"/>
  <c r="L7091" i="7"/>
  <c r="M7091" i="7" s="1"/>
  <c r="L7092" i="7"/>
  <c r="M7092" i="7" s="1"/>
  <c r="L7093" i="7"/>
  <c r="M7093" i="7" s="1"/>
  <c r="L7094" i="7"/>
  <c r="M7094" i="7" s="1"/>
  <c r="L7095" i="7"/>
  <c r="M7095" i="7" s="1"/>
  <c r="L7096" i="7"/>
  <c r="M7096" i="7" s="1"/>
  <c r="O7096" i="7" s="1"/>
  <c r="L7097" i="7"/>
  <c r="M7097" i="7" s="1"/>
  <c r="L7098" i="7"/>
  <c r="M7098" i="7" s="1"/>
  <c r="L7099" i="7"/>
  <c r="M7099" i="7" s="1"/>
  <c r="L7100" i="7"/>
  <c r="M7100" i="7" s="1"/>
  <c r="L7101" i="7"/>
  <c r="M7101" i="7" s="1"/>
  <c r="L7102" i="7"/>
  <c r="M7102" i="7" s="1"/>
  <c r="L7103" i="7"/>
  <c r="M7103" i="7" s="1"/>
  <c r="L7104" i="7"/>
  <c r="M7104" i="7" s="1"/>
  <c r="O7104" i="7" s="1"/>
  <c r="L7105" i="7"/>
  <c r="M7105" i="7" s="1"/>
  <c r="L7106" i="7"/>
  <c r="M7106" i="7" s="1"/>
  <c r="L7107" i="7"/>
  <c r="M7107" i="7" s="1"/>
  <c r="L7108" i="7"/>
  <c r="M7108" i="7" s="1"/>
  <c r="L7109" i="7"/>
  <c r="M7109" i="7" s="1"/>
  <c r="L7110" i="7"/>
  <c r="M7110" i="7" s="1"/>
  <c r="L7111" i="7"/>
  <c r="M7111" i="7" s="1"/>
  <c r="L7112" i="7"/>
  <c r="M7112" i="7" s="1"/>
  <c r="O7112" i="7" s="1"/>
  <c r="L7113" i="7"/>
  <c r="M7113" i="7" s="1"/>
  <c r="L7114" i="7"/>
  <c r="M7114" i="7" s="1"/>
  <c r="L7115" i="7"/>
  <c r="M7115" i="7" s="1"/>
  <c r="L7116" i="7"/>
  <c r="M7116" i="7" s="1"/>
  <c r="L7117" i="7"/>
  <c r="M7117" i="7" s="1"/>
  <c r="L7118" i="7"/>
  <c r="M7118" i="7" s="1"/>
  <c r="L7119" i="7"/>
  <c r="M7119" i="7" s="1"/>
  <c r="L7120" i="7"/>
  <c r="M7120" i="7" s="1"/>
  <c r="O7120" i="7" s="1"/>
  <c r="L7121" i="7"/>
  <c r="M7121" i="7" s="1"/>
  <c r="L7122" i="7"/>
  <c r="M7122" i="7" s="1"/>
  <c r="L7123" i="7"/>
  <c r="M7123" i="7" s="1"/>
  <c r="L7124" i="7"/>
  <c r="M7124" i="7" s="1"/>
  <c r="L7125" i="7"/>
  <c r="M7125" i="7" s="1"/>
  <c r="L7126" i="7"/>
  <c r="M7126" i="7" s="1"/>
  <c r="L7127" i="7"/>
  <c r="M7127" i="7" s="1"/>
  <c r="L7128" i="7"/>
  <c r="M7128" i="7" s="1"/>
  <c r="O7128" i="7" s="1"/>
  <c r="L7129" i="7"/>
  <c r="M7129" i="7" s="1"/>
  <c r="L7130" i="7"/>
  <c r="M7130" i="7" s="1"/>
  <c r="L7131" i="7"/>
  <c r="M7131" i="7" s="1"/>
  <c r="L7132" i="7"/>
  <c r="M7132" i="7" s="1"/>
  <c r="L7133" i="7"/>
  <c r="M7133" i="7" s="1"/>
  <c r="L7134" i="7"/>
  <c r="M7134" i="7" s="1"/>
  <c r="L7135" i="7"/>
  <c r="M7135" i="7" s="1"/>
  <c r="L7136" i="7"/>
  <c r="M7136" i="7" s="1"/>
  <c r="L7137" i="7"/>
  <c r="M7137" i="7" s="1"/>
  <c r="L7138" i="7"/>
  <c r="M7138" i="7" s="1"/>
  <c r="L7139" i="7"/>
  <c r="M7139" i="7" s="1"/>
  <c r="L7140" i="7"/>
  <c r="M7140" i="7" s="1"/>
  <c r="L7141" i="7"/>
  <c r="M7141" i="7" s="1"/>
  <c r="L7142" i="7"/>
  <c r="M7142" i="7" s="1"/>
  <c r="L7143" i="7"/>
  <c r="M7143" i="7" s="1"/>
  <c r="L7144" i="7"/>
  <c r="M7144" i="7" s="1"/>
  <c r="O7144" i="7" s="1"/>
  <c r="L7145" i="7"/>
  <c r="M7145" i="7" s="1"/>
  <c r="L7146" i="7"/>
  <c r="M7146" i="7" s="1"/>
  <c r="L7147" i="7"/>
  <c r="M7147" i="7" s="1"/>
  <c r="L7148" i="7"/>
  <c r="M7148" i="7" s="1"/>
  <c r="L7149" i="7"/>
  <c r="M7149" i="7" s="1"/>
  <c r="L7150" i="7"/>
  <c r="M7150" i="7" s="1"/>
  <c r="L7151" i="7"/>
  <c r="M7151" i="7" s="1"/>
  <c r="L7152" i="7"/>
  <c r="M7152" i="7" s="1"/>
  <c r="O7152" i="7" s="1"/>
  <c r="L7153" i="7"/>
  <c r="M7153" i="7" s="1"/>
  <c r="L7154" i="7"/>
  <c r="M7154" i="7" s="1"/>
  <c r="L7155" i="7"/>
  <c r="M7155" i="7" s="1"/>
  <c r="L7156" i="7"/>
  <c r="M7156" i="7" s="1"/>
  <c r="L7157" i="7"/>
  <c r="M7157" i="7" s="1"/>
  <c r="L7158" i="7"/>
  <c r="M7158" i="7" s="1"/>
  <c r="L7159" i="7"/>
  <c r="M7159" i="7" s="1"/>
  <c r="L7160" i="7"/>
  <c r="M7160" i="7" s="1"/>
  <c r="O7160" i="7" s="1"/>
  <c r="L7161" i="7"/>
  <c r="M7161" i="7" s="1"/>
  <c r="L7162" i="7"/>
  <c r="M7162" i="7" s="1"/>
  <c r="L7163" i="7"/>
  <c r="M7163" i="7" s="1"/>
  <c r="L7164" i="7"/>
  <c r="M7164" i="7" s="1"/>
  <c r="L7165" i="7"/>
  <c r="M7165" i="7" s="1"/>
  <c r="L7166" i="7"/>
  <c r="M7166" i="7" s="1"/>
  <c r="L7167" i="7"/>
  <c r="M7167" i="7" s="1"/>
  <c r="L7168" i="7"/>
  <c r="M7168" i="7" s="1"/>
  <c r="O7168" i="7" s="1"/>
  <c r="L7169" i="7"/>
  <c r="M7169" i="7" s="1"/>
  <c r="L7170" i="7"/>
  <c r="M7170" i="7" s="1"/>
  <c r="L7171" i="7"/>
  <c r="M7171" i="7" s="1"/>
  <c r="L7172" i="7"/>
  <c r="M7172" i="7" s="1"/>
  <c r="L7173" i="7"/>
  <c r="M7173" i="7" s="1"/>
  <c r="L7174" i="7"/>
  <c r="M7174" i="7" s="1"/>
  <c r="L7175" i="7"/>
  <c r="M7175" i="7" s="1"/>
  <c r="L7176" i="7"/>
  <c r="M7176" i="7" s="1"/>
  <c r="O7176" i="7" s="1"/>
  <c r="L7177" i="7"/>
  <c r="M7177" i="7" s="1"/>
  <c r="L7178" i="7"/>
  <c r="M7178" i="7" s="1"/>
  <c r="L7179" i="7"/>
  <c r="M7179" i="7" s="1"/>
  <c r="L7180" i="7"/>
  <c r="M7180" i="7" s="1"/>
  <c r="L7181" i="7"/>
  <c r="M7181" i="7" s="1"/>
  <c r="L7182" i="7"/>
  <c r="M7182" i="7" s="1"/>
  <c r="L7183" i="7"/>
  <c r="M7183" i="7" s="1"/>
  <c r="L7184" i="7"/>
  <c r="M7184" i="7" s="1"/>
  <c r="O7184" i="7" s="1"/>
  <c r="L7185" i="7"/>
  <c r="M7185" i="7" s="1"/>
  <c r="L7186" i="7"/>
  <c r="M7186" i="7" s="1"/>
  <c r="L7187" i="7"/>
  <c r="M7187" i="7" s="1"/>
  <c r="L7188" i="7"/>
  <c r="M7188" i="7" s="1"/>
  <c r="L7189" i="7"/>
  <c r="M7189" i="7" s="1"/>
  <c r="L7190" i="7"/>
  <c r="M7190" i="7" s="1"/>
  <c r="L7191" i="7"/>
  <c r="M7191" i="7" s="1"/>
  <c r="L7192" i="7"/>
  <c r="M7192" i="7" s="1"/>
  <c r="O7192" i="7" s="1"/>
  <c r="L7193" i="7"/>
  <c r="M7193" i="7" s="1"/>
  <c r="L7194" i="7"/>
  <c r="M7194" i="7" s="1"/>
  <c r="L7195" i="7"/>
  <c r="M7195" i="7" s="1"/>
  <c r="L7196" i="7"/>
  <c r="M7196" i="7" s="1"/>
  <c r="L7197" i="7"/>
  <c r="M7197" i="7" s="1"/>
  <c r="L7198" i="7"/>
  <c r="M7198" i="7" s="1"/>
  <c r="L7199" i="7"/>
  <c r="M7199" i="7" s="1"/>
  <c r="L7200" i="7"/>
  <c r="M7200" i="7" s="1"/>
  <c r="L7201" i="7"/>
  <c r="M7201" i="7" s="1"/>
  <c r="L7202" i="7"/>
  <c r="M7202" i="7" s="1"/>
  <c r="L7203" i="7"/>
  <c r="M7203" i="7" s="1"/>
  <c r="L7204" i="7"/>
  <c r="M7204" i="7" s="1"/>
  <c r="L7205" i="7"/>
  <c r="M7205" i="7" s="1"/>
  <c r="L7206" i="7"/>
  <c r="M7206" i="7" s="1"/>
  <c r="L7207" i="7"/>
  <c r="M7207" i="7" s="1"/>
  <c r="L7208" i="7"/>
  <c r="M7208" i="7" s="1"/>
  <c r="O7208" i="7" s="1"/>
  <c r="L7209" i="7"/>
  <c r="M7209" i="7" s="1"/>
  <c r="L7210" i="7"/>
  <c r="M7210" i="7" s="1"/>
  <c r="L7211" i="7"/>
  <c r="M7211" i="7" s="1"/>
  <c r="L7212" i="7"/>
  <c r="M7212" i="7" s="1"/>
  <c r="L7213" i="7"/>
  <c r="M7213" i="7" s="1"/>
  <c r="L7214" i="7"/>
  <c r="M7214" i="7" s="1"/>
  <c r="L7215" i="7"/>
  <c r="M7215" i="7" s="1"/>
  <c r="L7216" i="7"/>
  <c r="M7216" i="7" s="1"/>
  <c r="O7216" i="7" s="1"/>
  <c r="L7217" i="7"/>
  <c r="M7217" i="7" s="1"/>
  <c r="L7218" i="7"/>
  <c r="M7218" i="7" s="1"/>
  <c r="L7219" i="7"/>
  <c r="M7219" i="7" s="1"/>
  <c r="L7220" i="7"/>
  <c r="M7220" i="7" s="1"/>
  <c r="L7221" i="7"/>
  <c r="M7221" i="7" s="1"/>
  <c r="L7222" i="7"/>
  <c r="M7222" i="7" s="1"/>
  <c r="L7223" i="7"/>
  <c r="M7223" i="7" s="1"/>
  <c r="L7224" i="7"/>
  <c r="M7224" i="7" s="1"/>
  <c r="O7224" i="7" s="1"/>
  <c r="L7225" i="7"/>
  <c r="M7225" i="7" s="1"/>
  <c r="L7226" i="7"/>
  <c r="M7226" i="7" s="1"/>
  <c r="L7227" i="7"/>
  <c r="M7227" i="7" s="1"/>
  <c r="L7228" i="7"/>
  <c r="M7228" i="7" s="1"/>
  <c r="L7229" i="7"/>
  <c r="M7229" i="7" s="1"/>
  <c r="L7230" i="7"/>
  <c r="M7230" i="7" s="1"/>
  <c r="L7231" i="7"/>
  <c r="M7231" i="7" s="1"/>
  <c r="L7232" i="7"/>
  <c r="M7232" i="7" s="1"/>
  <c r="O7232" i="7" s="1"/>
  <c r="L7233" i="7"/>
  <c r="M7233" i="7" s="1"/>
  <c r="L7234" i="7"/>
  <c r="M7234" i="7" s="1"/>
  <c r="L7235" i="7"/>
  <c r="M7235" i="7" s="1"/>
  <c r="L7236" i="7"/>
  <c r="M7236" i="7" s="1"/>
  <c r="L7237" i="7"/>
  <c r="M7237" i="7" s="1"/>
  <c r="L7238" i="7"/>
  <c r="M7238" i="7" s="1"/>
  <c r="L7239" i="7"/>
  <c r="M7239" i="7" s="1"/>
  <c r="L7240" i="7"/>
  <c r="M7240" i="7" s="1"/>
  <c r="O7240" i="7" s="1"/>
  <c r="L7241" i="7"/>
  <c r="M7241" i="7" s="1"/>
  <c r="L7242" i="7"/>
  <c r="M7242" i="7" s="1"/>
  <c r="L7243" i="7"/>
  <c r="M7243" i="7" s="1"/>
  <c r="L7244" i="7"/>
  <c r="M7244" i="7" s="1"/>
  <c r="L7245" i="7"/>
  <c r="M7245" i="7" s="1"/>
  <c r="L7246" i="7"/>
  <c r="M7246" i="7" s="1"/>
  <c r="L7247" i="7"/>
  <c r="M7247" i="7" s="1"/>
  <c r="L7248" i="7"/>
  <c r="M7248" i="7" s="1"/>
  <c r="O7248" i="7" s="1"/>
  <c r="L7249" i="7"/>
  <c r="M7249" i="7" s="1"/>
  <c r="L7250" i="7"/>
  <c r="M7250" i="7" s="1"/>
  <c r="L7251" i="7"/>
  <c r="M7251" i="7" s="1"/>
  <c r="L7252" i="7"/>
  <c r="M7252" i="7" s="1"/>
  <c r="L7253" i="7"/>
  <c r="M7253" i="7" s="1"/>
  <c r="L7254" i="7"/>
  <c r="M7254" i="7" s="1"/>
  <c r="L7255" i="7"/>
  <c r="M7255" i="7" s="1"/>
  <c r="L7256" i="7"/>
  <c r="M7256" i="7" s="1"/>
  <c r="O7256" i="7" s="1"/>
  <c r="L7257" i="7"/>
  <c r="M7257" i="7" s="1"/>
  <c r="L7258" i="7"/>
  <c r="M7258" i="7" s="1"/>
  <c r="L7259" i="7"/>
  <c r="M7259" i="7" s="1"/>
  <c r="L7260" i="7"/>
  <c r="M7260" i="7" s="1"/>
  <c r="L7261" i="7"/>
  <c r="M7261" i="7" s="1"/>
  <c r="L7262" i="7"/>
  <c r="M7262" i="7" s="1"/>
  <c r="L7263" i="7"/>
  <c r="M7263" i="7" s="1"/>
  <c r="L7264" i="7"/>
  <c r="M7264" i="7" s="1"/>
  <c r="O7264" i="7" s="1"/>
  <c r="L7265" i="7"/>
  <c r="M7265" i="7" s="1"/>
  <c r="L7266" i="7"/>
  <c r="M7266" i="7" s="1"/>
  <c r="L7267" i="7"/>
  <c r="M7267" i="7" s="1"/>
  <c r="L7268" i="7"/>
  <c r="M7268" i="7" s="1"/>
  <c r="L7269" i="7"/>
  <c r="M7269" i="7" s="1"/>
  <c r="L7270" i="7"/>
  <c r="M7270" i="7" s="1"/>
  <c r="L7271" i="7"/>
  <c r="M7271" i="7" s="1"/>
  <c r="L7272" i="7"/>
  <c r="M7272" i="7" s="1"/>
  <c r="O7272" i="7" s="1"/>
  <c r="L7273" i="7"/>
  <c r="M7273" i="7" s="1"/>
  <c r="L7274" i="7"/>
  <c r="M7274" i="7" s="1"/>
  <c r="L7275" i="7"/>
  <c r="M7275" i="7" s="1"/>
  <c r="L7276" i="7"/>
  <c r="M7276" i="7" s="1"/>
  <c r="L7277" i="7"/>
  <c r="M7277" i="7" s="1"/>
  <c r="L7278" i="7"/>
  <c r="M7278" i="7" s="1"/>
  <c r="L7279" i="7"/>
  <c r="M7279" i="7" s="1"/>
  <c r="L7280" i="7"/>
  <c r="M7280" i="7" s="1"/>
  <c r="O7280" i="7" s="1"/>
  <c r="L7281" i="7"/>
  <c r="M7281" i="7" s="1"/>
  <c r="L7282" i="7"/>
  <c r="M7282" i="7" s="1"/>
  <c r="L7283" i="7"/>
  <c r="M7283" i="7" s="1"/>
  <c r="L7284" i="7"/>
  <c r="M7284" i="7" s="1"/>
  <c r="L7285" i="7"/>
  <c r="M7285" i="7" s="1"/>
  <c r="L7286" i="7"/>
  <c r="M7286" i="7" s="1"/>
  <c r="L7287" i="7"/>
  <c r="M7287" i="7" s="1"/>
  <c r="L7288" i="7"/>
  <c r="M7288" i="7" s="1"/>
  <c r="O7288" i="7" s="1"/>
  <c r="L7289" i="7"/>
  <c r="M7289" i="7" s="1"/>
  <c r="L7290" i="7"/>
  <c r="M7290" i="7" s="1"/>
  <c r="L7291" i="7"/>
  <c r="M7291" i="7" s="1"/>
  <c r="L7292" i="7"/>
  <c r="M7292" i="7" s="1"/>
  <c r="L7293" i="7"/>
  <c r="M7293" i="7" s="1"/>
  <c r="L7294" i="7"/>
  <c r="M7294" i="7" s="1"/>
  <c r="L7295" i="7"/>
  <c r="M7295" i="7" s="1"/>
  <c r="L7296" i="7"/>
  <c r="M7296" i="7" s="1"/>
  <c r="O7296" i="7" s="1"/>
  <c r="L7297" i="7"/>
  <c r="M7297" i="7" s="1"/>
  <c r="L7298" i="7"/>
  <c r="M7298" i="7" s="1"/>
  <c r="L7299" i="7"/>
  <c r="M7299" i="7" s="1"/>
  <c r="L7300" i="7"/>
  <c r="M7300" i="7" s="1"/>
  <c r="L7301" i="7"/>
  <c r="M7301" i="7" s="1"/>
  <c r="L7302" i="7"/>
  <c r="M7302" i="7" s="1"/>
  <c r="L7303" i="7"/>
  <c r="M7303" i="7" s="1"/>
  <c r="L7304" i="7"/>
  <c r="M7304" i="7" s="1"/>
  <c r="O7304" i="7" s="1"/>
  <c r="L7305" i="7"/>
  <c r="M7305" i="7" s="1"/>
  <c r="L7306" i="7"/>
  <c r="M7306" i="7" s="1"/>
  <c r="L7307" i="7"/>
  <c r="M7307" i="7" s="1"/>
  <c r="L7308" i="7"/>
  <c r="M7308" i="7" s="1"/>
  <c r="L7309" i="7"/>
  <c r="M7309" i="7" s="1"/>
  <c r="L7310" i="7"/>
  <c r="M7310" i="7" s="1"/>
  <c r="L7311" i="7"/>
  <c r="M7311" i="7" s="1"/>
  <c r="L7312" i="7"/>
  <c r="M7312" i="7" s="1"/>
  <c r="O7312" i="7" s="1"/>
  <c r="L7313" i="7"/>
  <c r="M7313" i="7" s="1"/>
  <c r="L7314" i="7"/>
  <c r="M7314" i="7" s="1"/>
  <c r="L7315" i="7"/>
  <c r="M7315" i="7" s="1"/>
  <c r="L7316" i="7"/>
  <c r="M7316" i="7" s="1"/>
  <c r="L7317" i="7"/>
  <c r="M7317" i="7" s="1"/>
  <c r="L7318" i="7"/>
  <c r="M7318" i="7" s="1"/>
  <c r="L7319" i="7"/>
  <c r="M7319" i="7" s="1"/>
  <c r="L7320" i="7"/>
  <c r="M7320" i="7" s="1"/>
  <c r="O7320" i="7" s="1"/>
  <c r="L7321" i="7"/>
  <c r="M7321" i="7" s="1"/>
  <c r="L7322" i="7"/>
  <c r="M7322" i="7" s="1"/>
  <c r="L7323" i="7"/>
  <c r="M7323" i="7" s="1"/>
  <c r="L7324" i="7"/>
  <c r="M7324" i="7" s="1"/>
  <c r="L7325" i="7"/>
  <c r="M7325" i="7" s="1"/>
  <c r="L7326" i="7"/>
  <c r="M7326" i="7" s="1"/>
  <c r="L7327" i="7"/>
  <c r="M7327" i="7" s="1"/>
  <c r="L7328" i="7"/>
  <c r="M7328" i="7" s="1"/>
  <c r="O7328" i="7" s="1"/>
  <c r="L7329" i="7"/>
  <c r="M7329" i="7" s="1"/>
  <c r="L7330" i="7"/>
  <c r="M7330" i="7" s="1"/>
  <c r="L7331" i="7"/>
  <c r="M7331" i="7" s="1"/>
  <c r="L7332" i="7"/>
  <c r="M7332" i="7" s="1"/>
  <c r="L7333" i="7"/>
  <c r="M7333" i="7" s="1"/>
  <c r="L7334" i="7"/>
  <c r="M7334" i="7" s="1"/>
  <c r="L7335" i="7"/>
  <c r="M7335" i="7" s="1"/>
  <c r="L7336" i="7"/>
  <c r="M7336" i="7" s="1"/>
  <c r="O7336" i="7" s="1"/>
  <c r="L7337" i="7"/>
  <c r="M7337" i="7" s="1"/>
  <c r="L7338" i="7"/>
  <c r="M7338" i="7" s="1"/>
  <c r="L7339" i="7"/>
  <c r="M7339" i="7" s="1"/>
  <c r="L7340" i="7"/>
  <c r="M7340" i="7" s="1"/>
  <c r="L7341" i="7"/>
  <c r="M7341" i="7" s="1"/>
  <c r="L7342" i="7"/>
  <c r="M7342" i="7" s="1"/>
  <c r="L7343" i="7"/>
  <c r="M7343" i="7" s="1"/>
  <c r="L7344" i="7"/>
  <c r="M7344" i="7" s="1"/>
  <c r="O7344" i="7" s="1"/>
  <c r="L7345" i="7"/>
  <c r="M7345" i="7" s="1"/>
  <c r="L7346" i="7"/>
  <c r="M7346" i="7" s="1"/>
  <c r="L7347" i="7"/>
  <c r="M7347" i="7" s="1"/>
  <c r="L7348" i="7"/>
  <c r="M7348" i="7" s="1"/>
  <c r="L7349" i="7"/>
  <c r="M7349" i="7" s="1"/>
  <c r="L7350" i="7"/>
  <c r="M7350" i="7" s="1"/>
  <c r="L7351" i="7"/>
  <c r="M7351" i="7" s="1"/>
  <c r="L7352" i="7"/>
  <c r="M7352" i="7" s="1"/>
  <c r="O7352" i="7" s="1"/>
  <c r="L7353" i="7"/>
  <c r="M7353" i="7" s="1"/>
  <c r="L7354" i="7"/>
  <c r="M7354" i="7" s="1"/>
  <c r="L7355" i="7"/>
  <c r="M7355" i="7" s="1"/>
  <c r="L7356" i="7"/>
  <c r="M7356" i="7" s="1"/>
  <c r="L7357" i="7"/>
  <c r="M7357" i="7" s="1"/>
  <c r="L7358" i="7"/>
  <c r="M7358" i="7" s="1"/>
  <c r="L7359" i="7"/>
  <c r="M7359" i="7" s="1"/>
  <c r="L7360" i="7"/>
  <c r="M7360" i="7" s="1"/>
  <c r="O7360" i="7" s="1"/>
  <c r="L7361" i="7"/>
  <c r="M7361" i="7" s="1"/>
  <c r="L7362" i="7"/>
  <c r="M7362" i="7" s="1"/>
  <c r="L7363" i="7"/>
  <c r="M7363" i="7" s="1"/>
  <c r="L7364" i="7"/>
  <c r="M7364" i="7" s="1"/>
  <c r="L7365" i="7"/>
  <c r="M7365" i="7" s="1"/>
  <c r="L7366" i="7"/>
  <c r="M7366" i="7" s="1"/>
  <c r="L7367" i="7"/>
  <c r="M7367" i="7" s="1"/>
  <c r="L7368" i="7"/>
  <c r="M7368" i="7" s="1"/>
  <c r="O7368" i="7" s="1"/>
  <c r="L7369" i="7"/>
  <c r="M7369" i="7" s="1"/>
  <c r="L7370" i="7"/>
  <c r="M7370" i="7" s="1"/>
  <c r="L7371" i="7"/>
  <c r="M7371" i="7" s="1"/>
  <c r="L7372" i="7"/>
  <c r="M7372" i="7" s="1"/>
  <c r="L7373" i="7"/>
  <c r="M7373" i="7" s="1"/>
  <c r="L7374" i="7"/>
  <c r="M7374" i="7" s="1"/>
  <c r="L7375" i="7"/>
  <c r="M7375" i="7" s="1"/>
  <c r="L7376" i="7"/>
  <c r="M7376" i="7" s="1"/>
  <c r="O7376" i="7" s="1"/>
  <c r="L7377" i="7"/>
  <c r="M7377" i="7" s="1"/>
  <c r="L7378" i="7"/>
  <c r="M7378" i="7" s="1"/>
  <c r="L7379" i="7"/>
  <c r="M7379" i="7" s="1"/>
  <c r="L7380" i="7"/>
  <c r="M7380" i="7" s="1"/>
  <c r="L7381" i="7"/>
  <c r="M7381" i="7" s="1"/>
  <c r="L7382" i="7"/>
  <c r="M7382" i="7" s="1"/>
  <c r="L7383" i="7"/>
  <c r="M7383" i="7" s="1"/>
  <c r="L7384" i="7"/>
  <c r="M7384" i="7" s="1"/>
  <c r="O7384" i="7" s="1"/>
  <c r="L7385" i="7"/>
  <c r="M7385" i="7" s="1"/>
  <c r="L7386" i="7"/>
  <c r="M7386" i="7" s="1"/>
  <c r="L7387" i="7"/>
  <c r="M7387" i="7" s="1"/>
  <c r="L7388" i="7"/>
  <c r="M7388" i="7" s="1"/>
  <c r="L7389" i="7"/>
  <c r="M7389" i="7" s="1"/>
  <c r="L7390" i="7"/>
  <c r="M7390" i="7" s="1"/>
  <c r="L7391" i="7"/>
  <c r="M7391" i="7" s="1"/>
  <c r="L7392" i="7"/>
  <c r="M7392" i="7" s="1"/>
  <c r="O7392" i="7" s="1"/>
  <c r="L7393" i="7"/>
  <c r="M7393" i="7" s="1"/>
  <c r="L7394" i="7"/>
  <c r="M7394" i="7" s="1"/>
  <c r="L7395" i="7"/>
  <c r="M7395" i="7" s="1"/>
  <c r="L7396" i="7"/>
  <c r="M7396" i="7" s="1"/>
  <c r="L7397" i="7"/>
  <c r="M7397" i="7" s="1"/>
  <c r="L7398" i="7"/>
  <c r="M7398" i="7" s="1"/>
  <c r="L7399" i="7"/>
  <c r="M7399" i="7" s="1"/>
  <c r="L7400" i="7"/>
  <c r="M7400" i="7" s="1"/>
  <c r="O7400" i="7" s="1"/>
  <c r="L7401" i="7"/>
  <c r="M7401" i="7" s="1"/>
  <c r="L7402" i="7"/>
  <c r="M7402" i="7" s="1"/>
  <c r="L7403" i="7"/>
  <c r="M7403" i="7" s="1"/>
  <c r="L7404" i="7"/>
  <c r="M7404" i="7" s="1"/>
  <c r="L7405" i="7"/>
  <c r="M7405" i="7" s="1"/>
  <c r="L7406" i="7"/>
  <c r="M7406" i="7" s="1"/>
  <c r="L7407" i="7"/>
  <c r="M7407" i="7" s="1"/>
  <c r="L7408" i="7"/>
  <c r="M7408" i="7" s="1"/>
  <c r="O7408" i="7" s="1"/>
  <c r="L7409" i="7"/>
  <c r="M7409" i="7" s="1"/>
  <c r="L7410" i="7"/>
  <c r="M7410" i="7" s="1"/>
  <c r="L7411" i="7"/>
  <c r="M7411" i="7" s="1"/>
  <c r="L7412" i="7"/>
  <c r="M7412" i="7" s="1"/>
  <c r="L7413" i="7"/>
  <c r="M7413" i="7" s="1"/>
  <c r="L7414" i="7"/>
  <c r="M7414" i="7" s="1"/>
  <c r="L7415" i="7"/>
  <c r="M7415" i="7" s="1"/>
  <c r="L7416" i="7"/>
  <c r="M7416" i="7" s="1"/>
  <c r="O7416" i="7" s="1"/>
  <c r="L7417" i="7"/>
  <c r="M7417" i="7" s="1"/>
  <c r="L7418" i="7"/>
  <c r="M7418" i="7" s="1"/>
  <c r="L7419" i="7"/>
  <c r="M7419" i="7" s="1"/>
  <c r="L7420" i="7"/>
  <c r="M7420" i="7" s="1"/>
  <c r="L7421" i="7"/>
  <c r="M7421" i="7" s="1"/>
  <c r="L7422" i="7"/>
  <c r="M7422" i="7" s="1"/>
  <c r="L7423" i="7"/>
  <c r="M7423" i="7" s="1"/>
  <c r="L7424" i="7"/>
  <c r="M7424" i="7" s="1"/>
  <c r="O7424" i="7" s="1"/>
  <c r="L7425" i="7"/>
  <c r="M7425" i="7" s="1"/>
  <c r="L7426" i="7"/>
  <c r="M7426" i="7" s="1"/>
  <c r="L7427" i="7"/>
  <c r="M7427" i="7" s="1"/>
  <c r="L7428" i="7"/>
  <c r="M7428" i="7" s="1"/>
  <c r="L7429" i="7"/>
  <c r="M7429" i="7" s="1"/>
  <c r="L7430" i="7"/>
  <c r="M7430" i="7" s="1"/>
  <c r="L7431" i="7"/>
  <c r="M7431" i="7" s="1"/>
  <c r="L7432" i="7"/>
  <c r="M7432" i="7" s="1"/>
  <c r="O7432" i="7" s="1"/>
  <c r="L7433" i="7"/>
  <c r="M7433" i="7" s="1"/>
  <c r="L7434" i="7"/>
  <c r="M7434" i="7" s="1"/>
  <c r="L7435" i="7"/>
  <c r="M7435" i="7" s="1"/>
  <c r="L7436" i="7"/>
  <c r="M7436" i="7" s="1"/>
  <c r="L7437" i="7"/>
  <c r="M7437" i="7" s="1"/>
  <c r="L7438" i="7"/>
  <c r="M7438" i="7" s="1"/>
  <c r="L7439" i="7"/>
  <c r="M7439" i="7" s="1"/>
  <c r="L7440" i="7"/>
  <c r="M7440" i="7" s="1"/>
  <c r="O7440" i="7" s="1"/>
  <c r="L7441" i="7"/>
  <c r="M7441" i="7" s="1"/>
  <c r="L7442" i="7"/>
  <c r="M7442" i="7" s="1"/>
  <c r="L7443" i="7"/>
  <c r="M7443" i="7" s="1"/>
  <c r="L7444" i="7"/>
  <c r="M7444" i="7" s="1"/>
  <c r="L7445" i="7"/>
  <c r="M7445" i="7" s="1"/>
  <c r="L7446" i="7"/>
  <c r="M7446" i="7" s="1"/>
  <c r="L7447" i="7"/>
  <c r="M7447" i="7" s="1"/>
  <c r="L7448" i="7"/>
  <c r="M7448" i="7" s="1"/>
  <c r="O7448" i="7" s="1"/>
  <c r="L7449" i="7"/>
  <c r="M7449" i="7" s="1"/>
  <c r="L7450" i="7"/>
  <c r="M7450" i="7" s="1"/>
  <c r="L7451" i="7"/>
  <c r="M7451" i="7" s="1"/>
  <c r="L7452" i="7"/>
  <c r="M7452" i="7" s="1"/>
  <c r="L7453" i="7"/>
  <c r="M7453" i="7" s="1"/>
  <c r="L7454" i="7"/>
  <c r="M7454" i="7" s="1"/>
  <c r="L7455" i="7"/>
  <c r="M7455" i="7" s="1"/>
  <c r="L7456" i="7"/>
  <c r="M7456" i="7" s="1"/>
  <c r="O7456" i="7" s="1"/>
  <c r="L7457" i="7"/>
  <c r="M7457" i="7" s="1"/>
  <c r="L7458" i="7"/>
  <c r="M7458" i="7" s="1"/>
  <c r="L7459" i="7"/>
  <c r="M7459" i="7" s="1"/>
  <c r="L7460" i="7"/>
  <c r="M7460" i="7" s="1"/>
  <c r="L7461" i="7"/>
  <c r="M7461" i="7" s="1"/>
  <c r="L7462" i="7"/>
  <c r="M7462" i="7" s="1"/>
  <c r="L7463" i="7"/>
  <c r="M7463" i="7" s="1"/>
  <c r="L7464" i="7"/>
  <c r="M7464" i="7" s="1"/>
  <c r="O7464" i="7" s="1"/>
  <c r="L7465" i="7"/>
  <c r="M7465" i="7" s="1"/>
  <c r="L7466" i="7"/>
  <c r="M7466" i="7" s="1"/>
  <c r="L7467" i="7"/>
  <c r="M7467" i="7" s="1"/>
  <c r="L7468" i="7"/>
  <c r="M7468" i="7" s="1"/>
  <c r="L7469" i="7"/>
  <c r="M7469" i="7" s="1"/>
  <c r="L7470" i="7"/>
  <c r="M7470" i="7" s="1"/>
  <c r="L7471" i="7"/>
  <c r="M7471" i="7" s="1"/>
  <c r="L7472" i="7"/>
  <c r="M7472" i="7" s="1"/>
  <c r="O7472" i="7" s="1"/>
  <c r="L7473" i="7"/>
  <c r="M7473" i="7" s="1"/>
  <c r="L7474" i="7"/>
  <c r="M7474" i="7" s="1"/>
  <c r="L7475" i="7"/>
  <c r="M7475" i="7" s="1"/>
  <c r="L7476" i="7"/>
  <c r="M7476" i="7" s="1"/>
  <c r="L7477" i="7"/>
  <c r="M7477" i="7" s="1"/>
  <c r="L7478" i="7"/>
  <c r="M7478" i="7" s="1"/>
  <c r="L7479" i="7"/>
  <c r="M7479" i="7" s="1"/>
  <c r="L7480" i="7"/>
  <c r="M7480" i="7" s="1"/>
  <c r="O7480" i="7" s="1"/>
  <c r="L7481" i="7"/>
  <c r="M7481" i="7" s="1"/>
  <c r="L7482" i="7"/>
  <c r="M7482" i="7" s="1"/>
  <c r="L7483" i="7"/>
  <c r="M7483" i="7" s="1"/>
  <c r="L7484" i="7"/>
  <c r="M7484" i="7" s="1"/>
  <c r="L7485" i="7"/>
  <c r="M7485" i="7" s="1"/>
  <c r="L7486" i="7"/>
  <c r="M7486" i="7" s="1"/>
  <c r="L7487" i="7"/>
  <c r="M7487" i="7" s="1"/>
  <c r="L7488" i="7"/>
  <c r="M7488" i="7" s="1"/>
  <c r="O7488" i="7" s="1"/>
  <c r="L7489" i="7"/>
  <c r="M7489" i="7" s="1"/>
  <c r="L7490" i="7"/>
  <c r="M7490" i="7" s="1"/>
  <c r="L7491" i="7"/>
  <c r="M7491" i="7" s="1"/>
  <c r="L7492" i="7"/>
  <c r="M7492" i="7" s="1"/>
  <c r="L7493" i="7"/>
  <c r="M7493" i="7" s="1"/>
  <c r="L7494" i="7"/>
  <c r="M7494" i="7" s="1"/>
  <c r="L7495" i="7"/>
  <c r="M7495" i="7" s="1"/>
  <c r="L7496" i="7"/>
  <c r="M7496" i="7" s="1"/>
  <c r="O7496" i="7" s="1"/>
  <c r="L7497" i="7"/>
  <c r="M7497" i="7" s="1"/>
  <c r="L7498" i="7"/>
  <c r="M7498" i="7" s="1"/>
  <c r="L7499" i="7"/>
  <c r="M7499" i="7" s="1"/>
  <c r="L7500" i="7"/>
  <c r="M7500" i="7" s="1"/>
  <c r="L7501" i="7"/>
  <c r="M7501" i="7" s="1"/>
  <c r="L7502" i="7"/>
  <c r="M7502" i="7" s="1"/>
  <c r="L7503" i="7"/>
  <c r="M7503" i="7" s="1"/>
  <c r="L7504" i="7"/>
  <c r="M7504" i="7" s="1"/>
  <c r="O7504" i="7" s="1"/>
  <c r="L7505" i="7"/>
  <c r="M7505" i="7" s="1"/>
  <c r="L7506" i="7"/>
  <c r="M7506" i="7" s="1"/>
  <c r="L7507" i="7"/>
  <c r="M7507" i="7" s="1"/>
  <c r="L7508" i="7"/>
  <c r="M7508" i="7" s="1"/>
  <c r="L7509" i="7"/>
  <c r="M7509" i="7" s="1"/>
  <c r="L7510" i="7"/>
  <c r="M7510" i="7" s="1"/>
  <c r="L7511" i="7"/>
  <c r="M7511" i="7" s="1"/>
  <c r="L7512" i="7"/>
  <c r="M7512" i="7" s="1"/>
  <c r="O7512" i="7" s="1"/>
  <c r="L7513" i="7"/>
  <c r="M7513" i="7" s="1"/>
  <c r="L7514" i="7"/>
  <c r="M7514" i="7" s="1"/>
  <c r="L7515" i="7"/>
  <c r="M7515" i="7" s="1"/>
  <c r="L7516" i="7"/>
  <c r="M7516" i="7" s="1"/>
  <c r="L7517" i="7"/>
  <c r="M7517" i="7" s="1"/>
  <c r="L7518" i="7"/>
  <c r="M7518" i="7" s="1"/>
  <c r="L7519" i="7"/>
  <c r="M7519" i="7" s="1"/>
  <c r="L7520" i="7"/>
  <c r="M7520" i="7" s="1"/>
  <c r="L7521" i="7"/>
  <c r="M7521" i="7" s="1"/>
  <c r="L7522" i="7"/>
  <c r="M7522" i="7" s="1"/>
  <c r="L7523" i="7"/>
  <c r="M7523" i="7" s="1"/>
  <c r="L7524" i="7"/>
  <c r="M7524" i="7" s="1"/>
  <c r="L7525" i="7"/>
  <c r="M7525" i="7" s="1"/>
  <c r="L7526" i="7"/>
  <c r="M7526" i="7" s="1"/>
  <c r="L7527" i="7"/>
  <c r="M7527" i="7" s="1"/>
  <c r="L7528" i="7"/>
  <c r="M7528" i="7" s="1"/>
  <c r="O7528" i="7" s="1"/>
  <c r="L7529" i="7"/>
  <c r="M7529" i="7" s="1"/>
  <c r="L7530" i="7"/>
  <c r="M7530" i="7" s="1"/>
  <c r="L7531" i="7"/>
  <c r="M7531" i="7" s="1"/>
  <c r="L7532" i="7"/>
  <c r="M7532" i="7" s="1"/>
  <c r="L7533" i="7"/>
  <c r="M7533" i="7" s="1"/>
  <c r="L7534" i="7"/>
  <c r="M7534" i="7" s="1"/>
  <c r="L7535" i="7"/>
  <c r="M7535" i="7" s="1"/>
  <c r="L7536" i="7"/>
  <c r="M7536" i="7" s="1"/>
  <c r="O7536" i="7" s="1"/>
  <c r="L7537" i="7"/>
  <c r="M7537" i="7" s="1"/>
  <c r="L7538" i="7"/>
  <c r="M7538" i="7" s="1"/>
  <c r="L7539" i="7"/>
  <c r="M7539" i="7" s="1"/>
  <c r="L7540" i="7"/>
  <c r="M7540" i="7" s="1"/>
  <c r="L7541" i="7"/>
  <c r="M7541" i="7" s="1"/>
  <c r="L7542" i="7"/>
  <c r="M7542" i="7" s="1"/>
  <c r="L7543" i="7"/>
  <c r="M7543" i="7" s="1"/>
  <c r="L7544" i="7"/>
  <c r="M7544" i="7" s="1"/>
  <c r="O7544" i="7" s="1"/>
  <c r="L7545" i="7"/>
  <c r="M7545" i="7" s="1"/>
  <c r="L7546" i="7"/>
  <c r="M7546" i="7" s="1"/>
  <c r="L7547" i="7"/>
  <c r="M7547" i="7" s="1"/>
  <c r="L7548" i="7"/>
  <c r="M7548" i="7" s="1"/>
  <c r="L7549" i="7"/>
  <c r="M7549" i="7" s="1"/>
  <c r="L7550" i="7"/>
  <c r="M7550" i="7" s="1"/>
  <c r="L7551" i="7"/>
  <c r="M7551" i="7" s="1"/>
  <c r="L7552" i="7"/>
  <c r="M7552" i="7" s="1"/>
  <c r="O7552" i="7" s="1"/>
  <c r="L7553" i="7"/>
  <c r="M7553" i="7" s="1"/>
  <c r="L7554" i="7"/>
  <c r="M7554" i="7" s="1"/>
  <c r="L7555" i="7"/>
  <c r="M7555" i="7" s="1"/>
  <c r="L7556" i="7"/>
  <c r="M7556" i="7" s="1"/>
  <c r="L7557" i="7"/>
  <c r="M7557" i="7" s="1"/>
  <c r="L7558" i="7"/>
  <c r="M7558" i="7" s="1"/>
  <c r="L7559" i="7"/>
  <c r="M7559" i="7" s="1"/>
  <c r="L7560" i="7"/>
  <c r="M7560" i="7" s="1"/>
  <c r="O7560" i="7" s="1"/>
  <c r="L7561" i="7"/>
  <c r="M7561" i="7" s="1"/>
  <c r="L7562" i="7"/>
  <c r="M7562" i="7" s="1"/>
  <c r="L7563" i="7"/>
  <c r="M7563" i="7" s="1"/>
  <c r="L7564" i="7"/>
  <c r="M7564" i="7" s="1"/>
  <c r="L7565" i="7"/>
  <c r="M7565" i="7" s="1"/>
  <c r="L7566" i="7"/>
  <c r="M7566" i="7" s="1"/>
  <c r="L7567" i="7"/>
  <c r="M7567" i="7" s="1"/>
  <c r="L7568" i="7"/>
  <c r="M7568" i="7" s="1"/>
  <c r="O7568" i="7" s="1"/>
  <c r="L7569" i="7"/>
  <c r="M7569" i="7" s="1"/>
  <c r="L7570" i="7"/>
  <c r="M7570" i="7" s="1"/>
  <c r="L7571" i="7"/>
  <c r="M7571" i="7" s="1"/>
  <c r="L7572" i="7"/>
  <c r="M7572" i="7" s="1"/>
  <c r="L7573" i="7"/>
  <c r="M7573" i="7" s="1"/>
  <c r="L7574" i="7"/>
  <c r="M7574" i="7" s="1"/>
  <c r="L7575" i="7"/>
  <c r="M7575" i="7" s="1"/>
  <c r="L7576" i="7"/>
  <c r="M7576" i="7" s="1"/>
  <c r="O7576" i="7" s="1"/>
  <c r="L7577" i="7"/>
  <c r="M7577" i="7" s="1"/>
  <c r="L7578" i="7"/>
  <c r="M7578" i="7" s="1"/>
  <c r="L7579" i="7"/>
  <c r="M7579" i="7" s="1"/>
  <c r="L7580" i="7"/>
  <c r="M7580" i="7" s="1"/>
  <c r="L7581" i="7"/>
  <c r="M7581" i="7" s="1"/>
  <c r="L7582" i="7"/>
  <c r="M7582" i="7" s="1"/>
  <c r="L7583" i="7"/>
  <c r="M7583" i="7" s="1"/>
  <c r="L7584" i="7"/>
  <c r="M7584" i="7" s="1"/>
  <c r="L7585" i="7"/>
  <c r="M7585" i="7" s="1"/>
  <c r="L7586" i="7"/>
  <c r="M7586" i="7" s="1"/>
  <c r="L7587" i="7"/>
  <c r="M7587" i="7" s="1"/>
  <c r="L7588" i="7"/>
  <c r="M7588" i="7" s="1"/>
  <c r="L7589" i="7"/>
  <c r="M7589" i="7" s="1"/>
  <c r="L7590" i="7"/>
  <c r="M7590" i="7" s="1"/>
  <c r="L7591" i="7"/>
  <c r="M7591" i="7" s="1"/>
  <c r="L7592" i="7"/>
  <c r="M7592" i="7" s="1"/>
  <c r="O7592" i="7" s="1"/>
  <c r="L7593" i="7"/>
  <c r="M7593" i="7" s="1"/>
  <c r="L7594" i="7"/>
  <c r="M7594" i="7" s="1"/>
  <c r="L7595" i="7"/>
  <c r="M7595" i="7" s="1"/>
  <c r="L7596" i="7"/>
  <c r="M7596" i="7" s="1"/>
  <c r="L7597" i="7"/>
  <c r="M7597" i="7" s="1"/>
  <c r="L7598" i="7"/>
  <c r="M7598" i="7" s="1"/>
  <c r="L7599" i="7"/>
  <c r="M7599" i="7" s="1"/>
  <c r="L7600" i="7"/>
  <c r="M7600" i="7" s="1"/>
  <c r="O7600" i="7" s="1"/>
  <c r="L7601" i="7"/>
  <c r="M7601" i="7" s="1"/>
  <c r="L7602" i="7"/>
  <c r="M7602" i="7" s="1"/>
  <c r="L7603" i="7"/>
  <c r="M7603" i="7" s="1"/>
  <c r="L7604" i="7"/>
  <c r="M7604" i="7" s="1"/>
  <c r="L7605" i="7"/>
  <c r="M7605" i="7" s="1"/>
  <c r="L7606" i="7"/>
  <c r="M7606" i="7" s="1"/>
  <c r="L7607" i="7"/>
  <c r="M7607" i="7" s="1"/>
  <c r="L7608" i="7"/>
  <c r="M7608" i="7" s="1"/>
  <c r="O7608" i="7" s="1"/>
  <c r="L7609" i="7"/>
  <c r="M7609" i="7" s="1"/>
  <c r="L7610" i="7"/>
  <c r="M7610" i="7" s="1"/>
  <c r="L7611" i="7"/>
  <c r="M7611" i="7" s="1"/>
  <c r="L7612" i="7"/>
  <c r="M7612" i="7" s="1"/>
  <c r="L7613" i="7"/>
  <c r="M7613" i="7" s="1"/>
  <c r="L7614" i="7"/>
  <c r="M7614" i="7" s="1"/>
  <c r="L7615" i="7"/>
  <c r="M7615" i="7" s="1"/>
  <c r="L7616" i="7"/>
  <c r="M7616" i="7" s="1"/>
  <c r="O7616" i="7" s="1"/>
  <c r="L7617" i="7"/>
  <c r="M7617" i="7" s="1"/>
  <c r="L7618" i="7"/>
  <c r="M7618" i="7" s="1"/>
  <c r="L7619" i="7"/>
  <c r="M7619" i="7" s="1"/>
  <c r="L7620" i="7"/>
  <c r="M7620" i="7" s="1"/>
  <c r="L7621" i="7"/>
  <c r="M7621" i="7" s="1"/>
  <c r="L7622" i="7"/>
  <c r="M7622" i="7" s="1"/>
  <c r="L7623" i="7"/>
  <c r="M7623" i="7" s="1"/>
  <c r="L7624" i="7"/>
  <c r="M7624" i="7" s="1"/>
  <c r="O7624" i="7" s="1"/>
  <c r="L7625" i="7"/>
  <c r="M7625" i="7" s="1"/>
  <c r="L7626" i="7"/>
  <c r="M7626" i="7" s="1"/>
  <c r="L7627" i="7"/>
  <c r="M7627" i="7" s="1"/>
  <c r="L7628" i="7"/>
  <c r="M7628" i="7" s="1"/>
  <c r="L7629" i="7"/>
  <c r="M7629" i="7" s="1"/>
  <c r="L7630" i="7"/>
  <c r="M7630" i="7" s="1"/>
  <c r="L7631" i="7"/>
  <c r="M7631" i="7" s="1"/>
  <c r="L7632" i="7"/>
  <c r="M7632" i="7" s="1"/>
  <c r="O7632" i="7" s="1"/>
  <c r="L7633" i="7"/>
  <c r="M7633" i="7" s="1"/>
  <c r="L7634" i="7"/>
  <c r="M7634" i="7" s="1"/>
  <c r="L7635" i="7"/>
  <c r="M7635" i="7" s="1"/>
  <c r="L7636" i="7"/>
  <c r="M7636" i="7" s="1"/>
  <c r="L7637" i="7"/>
  <c r="M7637" i="7" s="1"/>
  <c r="L7638" i="7"/>
  <c r="M7638" i="7" s="1"/>
  <c r="L7639" i="7"/>
  <c r="M7639" i="7" s="1"/>
  <c r="L7640" i="7"/>
  <c r="M7640" i="7" s="1"/>
  <c r="O7640" i="7" s="1"/>
  <c r="L7641" i="7"/>
  <c r="M7641" i="7" s="1"/>
  <c r="L7642" i="7"/>
  <c r="M7642" i="7" s="1"/>
  <c r="L7643" i="7"/>
  <c r="M7643" i="7" s="1"/>
  <c r="L7644" i="7"/>
  <c r="M7644" i="7" s="1"/>
  <c r="L7645" i="7"/>
  <c r="M7645" i="7" s="1"/>
  <c r="L7646" i="7"/>
  <c r="M7646" i="7" s="1"/>
  <c r="L7647" i="7"/>
  <c r="M7647" i="7" s="1"/>
  <c r="L7648" i="7"/>
  <c r="M7648" i="7" s="1"/>
  <c r="L7649" i="7"/>
  <c r="M7649" i="7" s="1"/>
  <c r="L7650" i="7"/>
  <c r="M7650" i="7" s="1"/>
  <c r="L7651" i="7"/>
  <c r="M7651" i="7" s="1"/>
  <c r="L7652" i="7"/>
  <c r="M7652" i="7" s="1"/>
  <c r="L7653" i="7"/>
  <c r="M7653" i="7" s="1"/>
  <c r="L7654" i="7"/>
  <c r="M7654" i="7" s="1"/>
  <c r="L7655" i="7"/>
  <c r="M7655" i="7" s="1"/>
  <c r="L7656" i="7"/>
  <c r="M7656" i="7" s="1"/>
  <c r="O7656" i="7" s="1"/>
  <c r="L7657" i="7"/>
  <c r="M7657" i="7" s="1"/>
  <c r="L7658" i="7"/>
  <c r="M7658" i="7" s="1"/>
  <c r="L7659" i="7"/>
  <c r="M7659" i="7" s="1"/>
  <c r="L7660" i="7"/>
  <c r="M7660" i="7" s="1"/>
  <c r="L7661" i="7"/>
  <c r="M7661" i="7" s="1"/>
  <c r="L7662" i="7"/>
  <c r="M7662" i="7" s="1"/>
  <c r="L7663" i="7"/>
  <c r="M7663" i="7" s="1"/>
  <c r="L7664" i="7"/>
  <c r="M7664" i="7" s="1"/>
  <c r="O7664" i="7" s="1"/>
  <c r="L7665" i="7"/>
  <c r="M7665" i="7" s="1"/>
  <c r="L7666" i="7"/>
  <c r="M7666" i="7" s="1"/>
  <c r="L7667" i="7"/>
  <c r="M7667" i="7" s="1"/>
  <c r="L7668" i="7"/>
  <c r="M7668" i="7" s="1"/>
  <c r="L7669" i="7"/>
  <c r="M7669" i="7" s="1"/>
  <c r="L7670" i="7"/>
  <c r="M7670" i="7" s="1"/>
  <c r="L7671" i="7"/>
  <c r="M7671" i="7" s="1"/>
  <c r="L7672" i="7"/>
  <c r="M7672" i="7" s="1"/>
  <c r="O7672" i="7" s="1"/>
  <c r="L7673" i="7"/>
  <c r="M7673" i="7" s="1"/>
  <c r="L7674" i="7"/>
  <c r="M7674" i="7" s="1"/>
  <c r="L7675" i="7"/>
  <c r="M7675" i="7" s="1"/>
  <c r="L7676" i="7"/>
  <c r="M7676" i="7" s="1"/>
  <c r="L7677" i="7"/>
  <c r="M7677" i="7" s="1"/>
  <c r="L7678" i="7"/>
  <c r="M7678" i="7" s="1"/>
  <c r="L7679" i="7"/>
  <c r="M7679" i="7" s="1"/>
  <c r="L7680" i="7"/>
  <c r="M7680" i="7" s="1"/>
  <c r="O7680" i="7" s="1"/>
  <c r="L7681" i="7"/>
  <c r="M7681" i="7" s="1"/>
  <c r="L7682" i="7"/>
  <c r="M7682" i="7" s="1"/>
  <c r="L7683" i="7"/>
  <c r="M7683" i="7" s="1"/>
  <c r="L7684" i="7"/>
  <c r="M7684" i="7" s="1"/>
  <c r="L7685" i="7"/>
  <c r="M7685" i="7" s="1"/>
  <c r="L7686" i="7"/>
  <c r="M7686" i="7" s="1"/>
  <c r="L7687" i="7"/>
  <c r="M7687" i="7" s="1"/>
  <c r="L7688" i="7"/>
  <c r="M7688" i="7" s="1"/>
  <c r="O7688" i="7" s="1"/>
  <c r="L7689" i="7"/>
  <c r="M7689" i="7" s="1"/>
  <c r="L7690" i="7"/>
  <c r="M7690" i="7" s="1"/>
  <c r="L7691" i="7"/>
  <c r="M7691" i="7" s="1"/>
  <c r="L7692" i="7"/>
  <c r="M7692" i="7" s="1"/>
  <c r="L7693" i="7"/>
  <c r="M7693" i="7" s="1"/>
  <c r="L7694" i="7"/>
  <c r="M7694" i="7" s="1"/>
  <c r="L7695" i="7"/>
  <c r="M7695" i="7" s="1"/>
  <c r="L7696" i="7"/>
  <c r="M7696" i="7" s="1"/>
  <c r="O7696" i="7" s="1"/>
  <c r="L7697" i="7"/>
  <c r="M7697" i="7" s="1"/>
  <c r="L7698" i="7"/>
  <c r="M7698" i="7" s="1"/>
  <c r="L7699" i="7"/>
  <c r="M7699" i="7" s="1"/>
  <c r="L7700" i="7"/>
  <c r="M7700" i="7" s="1"/>
  <c r="L7701" i="7"/>
  <c r="M7701" i="7" s="1"/>
  <c r="L7702" i="7"/>
  <c r="M7702" i="7" s="1"/>
  <c r="L7703" i="7"/>
  <c r="M7703" i="7" s="1"/>
  <c r="L7704" i="7"/>
  <c r="M7704" i="7" s="1"/>
  <c r="O7704" i="7" s="1"/>
  <c r="L7705" i="7"/>
  <c r="M7705" i="7" s="1"/>
  <c r="L7706" i="7"/>
  <c r="M7706" i="7" s="1"/>
  <c r="L7707" i="7"/>
  <c r="M7707" i="7" s="1"/>
  <c r="L7708" i="7"/>
  <c r="M7708" i="7" s="1"/>
  <c r="L7709" i="7"/>
  <c r="M7709" i="7" s="1"/>
  <c r="L7710" i="7"/>
  <c r="M7710" i="7" s="1"/>
  <c r="L7711" i="7"/>
  <c r="M7711" i="7" s="1"/>
  <c r="L7712" i="7"/>
  <c r="M7712" i="7" s="1"/>
  <c r="L7713" i="7"/>
  <c r="M7713" i="7" s="1"/>
  <c r="L7714" i="7"/>
  <c r="M7714" i="7" s="1"/>
  <c r="L7715" i="7"/>
  <c r="M7715" i="7" s="1"/>
  <c r="L7716" i="7"/>
  <c r="M7716" i="7" s="1"/>
  <c r="L7717" i="7"/>
  <c r="M7717" i="7" s="1"/>
  <c r="L7718" i="7"/>
  <c r="M7718" i="7" s="1"/>
  <c r="L7719" i="7"/>
  <c r="M7719" i="7" s="1"/>
  <c r="L7720" i="7"/>
  <c r="M7720" i="7" s="1"/>
  <c r="O7720" i="7" s="1"/>
  <c r="L7721" i="7"/>
  <c r="M7721" i="7" s="1"/>
  <c r="L7722" i="7"/>
  <c r="M7722" i="7" s="1"/>
  <c r="L7723" i="7"/>
  <c r="M7723" i="7" s="1"/>
  <c r="L7724" i="7"/>
  <c r="M7724" i="7" s="1"/>
  <c r="L7725" i="7"/>
  <c r="M7725" i="7" s="1"/>
  <c r="L7726" i="7"/>
  <c r="M7726" i="7" s="1"/>
  <c r="L7727" i="7"/>
  <c r="M7727" i="7" s="1"/>
  <c r="L7728" i="7"/>
  <c r="M7728" i="7" s="1"/>
  <c r="O7728" i="7" s="1"/>
  <c r="L7729" i="7"/>
  <c r="M7729" i="7" s="1"/>
  <c r="L7730" i="7"/>
  <c r="M7730" i="7" s="1"/>
  <c r="L7731" i="7"/>
  <c r="M7731" i="7" s="1"/>
  <c r="L7732" i="7"/>
  <c r="M7732" i="7" s="1"/>
  <c r="L7733" i="7"/>
  <c r="M7733" i="7" s="1"/>
  <c r="L7734" i="7"/>
  <c r="M7734" i="7" s="1"/>
  <c r="L7735" i="7"/>
  <c r="M7735" i="7" s="1"/>
  <c r="L7736" i="7"/>
  <c r="M7736" i="7" s="1"/>
  <c r="O7736" i="7" s="1"/>
  <c r="L7737" i="7"/>
  <c r="M7737" i="7" s="1"/>
  <c r="L7738" i="7"/>
  <c r="M7738" i="7" s="1"/>
  <c r="L7739" i="7"/>
  <c r="M7739" i="7" s="1"/>
  <c r="L7740" i="7"/>
  <c r="M7740" i="7" s="1"/>
  <c r="L7741" i="7"/>
  <c r="M7741" i="7" s="1"/>
  <c r="L7742" i="7"/>
  <c r="M7742" i="7" s="1"/>
  <c r="L7743" i="7"/>
  <c r="M7743" i="7" s="1"/>
  <c r="L7744" i="7"/>
  <c r="M7744" i="7" s="1"/>
  <c r="O7744" i="7" s="1"/>
  <c r="L7745" i="7"/>
  <c r="M7745" i="7" s="1"/>
  <c r="L7746" i="7"/>
  <c r="M7746" i="7" s="1"/>
  <c r="L7747" i="7"/>
  <c r="M7747" i="7" s="1"/>
  <c r="L7748" i="7"/>
  <c r="M7748" i="7" s="1"/>
  <c r="L7749" i="7"/>
  <c r="M7749" i="7" s="1"/>
  <c r="L7750" i="7"/>
  <c r="M7750" i="7" s="1"/>
  <c r="L7751" i="7"/>
  <c r="M7751" i="7" s="1"/>
  <c r="L7752" i="7"/>
  <c r="M7752" i="7" s="1"/>
  <c r="O7752" i="7" s="1"/>
  <c r="L7753" i="7"/>
  <c r="M7753" i="7" s="1"/>
  <c r="L7754" i="7"/>
  <c r="M7754" i="7" s="1"/>
  <c r="L7755" i="7"/>
  <c r="M7755" i="7" s="1"/>
  <c r="L7756" i="7"/>
  <c r="M7756" i="7" s="1"/>
  <c r="L7757" i="7"/>
  <c r="M7757" i="7" s="1"/>
  <c r="L7758" i="7"/>
  <c r="M7758" i="7" s="1"/>
  <c r="L7759" i="7"/>
  <c r="M7759" i="7" s="1"/>
  <c r="L7760" i="7"/>
  <c r="M7760" i="7" s="1"/>
  <c r="O7760" i="7" s="1"/>
  <c r="L7761" i="7"/>
  <c r="M7761" i="7" s="1"/>
  <c r="L7762" i="7"/>
  <c r="M7762" i="7" s="1"/>
  <c r="L7763" i="7"/>
  <c r="M7763" i="7" s="1"/>
  <c r="L7764" i="7"/>
  <c r="M7764" i="7" s="1"/>
  <c r="L7765" i="7"/>
  <c r="M7765" i="7" s="1"/>
  <c r="L7766" i="7"/>
  <c r="M7766" i="7" s="1"/>
  <c r="L7767" i="7"/>
  <c r="M7767" i="7" s="1"/>
  <c r="L7768" i="7"/>
  <c r="M7768" i="7" s="1"/>
  <c r="O7768" i="7" s="1"/>
  <c r="L7769" i="7"/>
  <c r="M7769" i="7" s="1"/>
  <c r="L7770" i="7"/>
  <c r="M7770" i="7" s="1"/>
  <c r="L7771" i="7"/>
  <c r="M7771" i="7" s="1"/>
  <c r="L7772" i="7"/>
  <c r="M7772" i="7" s="1"/>
  <c r="L7773" i="7"/>
  <c r="M7773" i="7" s="1"/>
  <c r="L7774" i="7"/>
  <c r="M7774" i="7" s="1"/>
  <c r="L7775" i="7"/>
  <c r="M7775" i="7" s="1"/>
  <c r="L7776" i="7"/>
  <c r="M7776" i="7" s="1"/>
  <c r="O7776" i="7" s="1"/>
  <c r="L7777" i="7"/>
  <c r="M7777" i="7" s="1"/>
  <c r="L7778" i="7"/>
  <c r="M7778" i="7" s="1"/>
  <c r="L7779" i="7"/>
  <c r="M7779" i="7" s="1"/>
  <c r="L7780" i="7"/>
  <c r="M7780" i="7" s="1"/>
  <c r="L7781" i="7"/>
  <c r="M7781" i="7" s="1"/>
  <c r="L7782" i="7"/>
  <c r="M7782" i="7" s="1"/>
  <c r="L7783" i="7"/>
  <c r="M7783" i="7" s="1"/>
  <c r="L7784" i="7"/>
  <c r="M7784" i="7" s="1"/>
  <c r="O7784" i="7" s="1"/>
  <c r="L7785" i="7"/>
  <c r="M7785" i="7" s="1"/>
  <c r="L7786" i="7"/>
  <c r="M7786" i="7" s="1"/>
  <c r="L7787" i="7"/>
  <c r="M7787" i="7" s="1"/>
  <c r="L7788" i="7"/>
  <c r="M7788" i="7" s="1"/>
  <c r="L7789" i="7"/>
  <c r="M7789" i="7" s="1"/>
  <c r="L7790" i="7"/>
  <c r="M7790" i="7" s="1"/>
  <c r="L7791" i="7"/>
  <c r="M7791" i="7" s="1"/>
  <c r="L7792" i="7"/>
  <c r="M7792" i="7" s="1"/>
  <c r="O7792" i="7" s="1"/>
  <c r="L7793" i="7"/>
  <c r="M7793" i="7" s="1"/>
  <c r="L7794" i="7"/>
  <c r="M7794" i="7" s="1"/>
  <c r="L7795" i="7"/>
  <c r="M7795" i="7" s="1"/>
  <c r="L7796" i="7"/>
  <c r="M7796" i="7" s="1"/>
  <c r="L7797" i="7"/>
  <c r="M7797" i="7" s="1"/>
  <c r="L7798" i="7"/>
  <c r="M7798" i="7" s="1"/>
  <c r="L7799" i="7"/>
  <c r="M7799" i="7" s="1"/>
  <c r="L7800" i="7"/>
  <c r="M7800" i="7" s="1"/>
  <c r="O7800" i="7" s="1"/>
  <c r="L7801" i="7"/>
  <c r="M7801" i="7" s="1"/>
  <c r="L7802" i="7"/>
  <c r="M7802" i="7" s="1"/>
  <c r="L7803" i="7"/>
  <c r="M7803" i="7" s="1"/>
  <c r="L7804" i="7"/>
  <c r="M7804" i="7" s="1"/>
  <c r="L7805" i="7"/>
  <c r="M7805" i="7" s="1"/>
  <c r="L7806" i="7"/>
  <c r="M7806" i="7" s="1"/>
  <c r="L7807" i="7"/>
  <c r="M7807" i="7" s="1"/>
  <c r="L7808" i="7"/>
  <c r="M7808" i="7" s="1"/>
  <c r="O7808" i="7" s="1"/>
  <c r="L7809" i="7"/>
  <c r="M7809" i="7" s="1"/>
  <c r="L7810" i="7"/>
  <c r="M7810" i="7" s="1"/>
  <c r="L7811" i="7"/>
  <c r="M7811" i="7" s="1"/>
  <c r="L7812" i="7"/>
  <c r="M7812" i="7" s="1"/>
  <c r="L7813" i="7"/>
  <c r="M7813" i="7" s="1"/>
  <c r="L7814" i="7"/>
  <c r="M7814" i="7" s="1"/>
  <c r="L7815" i="7"/>
  <c r="M7815" i="7" s="1"/>
  <c r="L7816" i="7"/>
  <c r="M7816" i="7" s="1"/>
  <c r="O7816" i="7" s="1"/>
  <c r="L7817" i="7"/>
  <c r="M7817" i="7" s="1"/>
  <c r="L7818" i="7"/>
  <c r="M7818" i="7" s="1"/>
  <c r="L7819" i="7"/>
  <c r="M7819" i="7" s="1"/>
  <c r="L7820" i="7"/>
  <c r="M7820" i="7" s="1"/>
  <c r="L7821" i="7"/>
  <c r="M7821" i="7" s="1"/>
  <c r="L7822" i="7"/>
  <c r="M7822" i="7" s="1"/>
  <c r="L7823" i="7"/>
  <c r="M7823" i="7" s="1"/>
  <c r="L7824" i="7"/>
  <c r="M7824" i="7" s="1"/>
  <c r="O7824" i="7" s="1"/>
  <c r="L7825" i="7"/>
  <c r="M7825" i="7" s="1"/>
  <c r="L7826" i="7"/>
  <c r="M7826" i="7" s="1"/>
  <c r="L7827" i="7"/>
  <c r="M7827" i="7" s="1"/>
  <c r="L7828" i="7"/>
  <c r="M7828" i="7" s="1"/>
  <c r="L7829" i="7"/>
  <c r="M7829" i="7" s="1"/>
  <c r="L7830" i="7"/>
  <c r="M7830" i="7" s="1"/>
  <c r="L7831" i="7"/>
  <c r="M7831" i="7" s="1"/>
  <c r="L7832" i="7"/>
  <c r="M7832" i="7" s="1"/>
  <c r="O7832" i="7" s="1"/>
  <c r="L7833" i="7"/>
  <c r="M7833" i="7" s="1"/>
  <c r="L7834" i="7"/>
  <c r="M7834" i="7" s="1"/>
  <c r="L7835" i="7"/>
  <c r="M7835" i="7" s="1"/>
  <c r="L7836" i="7"/>
  <c r="M7836" i="7" s="1"/>
  <c r="L7837" i="7"/>
  <c r="M7837" i="7" s="1"/>
  <c r="L7838" i="7"/>
  <c r="M7838" i="7" s="1"/>
  <c r="L7839" i="7"/>
  <c r="M7839" i="7" s="1"/>
  <c r="L7840" i="7"/>
  <c r="M7840" i="7" s="1"/>
  <c r="O7840" i="7" s="1"/>
  <c r="L7841" i="7"/>
  <c r="M7841" i="7" s="1"/>
  <c r="L7842" i="7"/>
  <c r="M7842" i="7" s="1"/>
  <c r="L7843" i="7"/>
  <c r="M7843" i="7" s="1"/>
  <c r="L7844" i="7"/>
  <c r="M7844" i="7" s="1"/>
  <c r="L7845" i="7"/>
  <c r="M7845" i="7" s="1"/>
  <c r="L7846" i="7"/>
  <c r="M7846" i="7" s="1"/>
  <c r="L7847" i="7"/>
  <c r="M7847" i="7" s="1"/>
  <c r="L7848" i="7"/>
  <c r="M7848" i="7" s="1"/>
  <c r="O7848" i="7" s="1"/>
  <c r="L7849" i="7"/>
  <c r="M7849" i="7" s="1"/>
  <c r="L7850" i="7"/>
  <c r="M7850" i="7" s="1"/>
  <c r="L7851" i="7"/>
  <c r="M7851" i="7" s="1"/>
  <c r="L7852" i="7"/>
  <c r="M7852" i="7" s="1"/>
  <c r="L7853" i="7"/>
  <c r="M7853" i="7" s="1"/>
  <c r="L7854" i="7"/>
  <c r="M7854" i="7" s="1"/>
  <c r="L7855" i="7"/>
  <c r="M7855" i="7" s="1"/>
  <c r="L7856" i="7"/>
  <c r="M7856" i="7" s="1"/>
  <c r="O7856" i="7" s="1"/>
  <c r="L7857" i="7"/>
  <c r="M7857" i="7" s="1"/>
  <c r="L7858" i="7"/>
  <c r="M7858" i="7" s="1"/>
  <c r="L7859" i="7"/>
  <c r="M7859" i="7" s="1"/>
  <c r="L7860" i="7"/>
  <c r="M7860" i="7" s="1"/>
  <c r="L7861" i="7"/>
  <c r="M7861" i="7" s="1"/>
  <c r="L7862" i="7"/>
  <c r="M7862" i="7" s="1"/>
  <c r="L7863" i="7"/>
  <c r="M7863" i="7" s="1"/>
  <c r="L7864" i="7"/>
  <c r="M7864" i="7" s="1"/>
  <c r="O7864" i="7" s="1"/>
  <c r="L7865" i="7"/>
  <c r="M7865" i="7" s="1"/>
  <c r="L7866" i="7"/>
  <c r="M7866" i="7" s="1"/>
  <c r="L7867" i="7"/>
  <c r="M7867" i="7" s="1"/>
  <c r="L7868" i="7"/>
  <c r="M7868" i="7" s="1"/>
  <c r="L7869" i="7"/>
  <c r="M7869" i="7" s="1"/>
  <c r="L7870" i="7"/>
  <c r="M7870" i="7" s="1"/>
  <c r="L7871" i="7"/>
  <c r="M7871" i="7" s="1"/>
  <c r="L7872" i="7"/>
  <c r="M7872" i="7" s="1"/>
  <c r="O7872" i="7" s="1"/>
  <c r="L7873" i="7"/>
  <c r="M7873" i="7" s="1"/>
  <c r="L7874" i="7"/>
  <c r="M7874" i="7" s="1"/>
  <c r="L7875" i="7"/>
  <c r="M7875" i="7" s="1"/>
  <c r="L7876" i="7"/>
  <c r="M7876" i="7" s="1"/>
  <c r="L7877" i="7"/>
  <c r="M7877" i="7" s="1"/>
  <c r="L7878" i="7"/>
  <c r="M7878" i="7" s="1"/>
  <c r="L7879" i="7"/>
  <c r="M7879" i="7" s="1"/>
  <c r="L7880" i="7"/>
  <c r="M7880" i="7" s="1"/>
  <c r="O7880" i="7" s="1"/>
  <c r="L7881" i="7"/>
  <c r="M7881" i="7" s="1"/>
  <c r="L7882" i="7"/>
  <c r="M7882" i="7" s="1"/>
  <c r="L7883" i="7"/>
  <c r="M7883" i="7" s="1"/>
  <c r="L7884" i="7"/>
  <c r="M7884" i="7" s="1"/>
  <c r="L7885" i="7"/>
  <c r="M7885" i="7" s="1"/>
  <c r="L7886" i="7"/>
  <c r="M7886" i="7" s="1"/>
  <c r="L7887" i="7"/>
  <c r="M7887" i="7" s="1"/>
  <c r="L7888" i="7"/>
  <c r="M7888" i="7" s="1"/>
  <c r="O7888" i="7" s="1"/>
  <c r="L7889" i="7"/>
  <c r="M7889" i="7" s="1"/>
  <c r="L7890" i="7"/>
  <c r="M7890" i="7" s="1"/>
  <c r="L7891" i="7"/>
  <c r="M7891" i="7" s="1"/>
  <c r="L7892" i="7"/>
  <c r="M7892" i="7" s="1"/>
  <c r="L7893" i="7"/>
  <c r="M7893" i="7" s="1"/>
  <c r="L7894" i="7"/>
  <c r="M7894" i="7" s="1"/>
  <c r="L7895" i="7"/>
  <c r="M7895" i="7" s="1"/>
  <c r="L7896" i="7"/>
  <c r="M7896" i="7" s="1"/>
  <c r="O7896" i="7" s="1"/>
  <c r="L7897" i="7"/>
  <c r="M7897" i="7" s="1"/>
  <c r="L7898" i="7"/>
  <c r="M7898" i="7" s="1"/>
  <c r="L7899" i="7"/>
  <c r="M7899" i="7" s="1"/>
  <c r="L7900" i="7"/>
  <c r="M7900" i="7" s="1"/>
  <c r="L7901" i="7"/>
  <c r="M7901" i="7" s="1"/>
  <c r="L7902" i="7"/>
  <c r="M7902" i="7" s="1"/>
  <c r="L7903" i="7"/>
  <c r="M7903" i="7" s="1"/>
  <c r="L7904" i="7"/>
  <c r="M7904" i="7" s="1"/>
  <c r="O7904" i="7" s="1"/>
  <c r="L7905" i="7"/>
  <c r="M7905" i="7" s="1"/>
  <c r="L7906" i="7"/>
  <c r="M7906" i="7" s="1"/>
  <c r="L7907" i="7"/>
  <c r="M7907" i="7" s="1"/>
  <c r="L7908" i="7"/>
  <c r="M7908" i="7" s="1"/>
  <c r="L7909" i="7"/>
  <c r="M7909" i="7" s="1"/>
  <c r="L7910" i="7"/>
  <c r="M7910" i="7" s="1"/>
  <c r="L7911" i="7"/>
  <c r="M7911" i="7" s="1"/>
  <c r="L7912" i="7"/>
  <c r="M7912" i="7" s="1"/>
  <c r="O7912" i="7" s="1"/>
  <c r="L7913" i="7"/>
  <c r="M7913" i="7" s="1"/>
  <c r="L7914" i="7"/>
  <c r="M7914" i="7" s="1"/>
  <c r="L7915" i="7"/>
  <c r="M7915" i="7" s="1"/>
  <c r="L7916" i="7"/>
  <c r="M7916" i="7" s="1"/>
  <c r="L7917" i="7"/>
  <c r="M7917" i="7" s="1"/>
  <c r="L7918" i="7"/>
  <c r="M7918" i="7" s="1"/>
  <c r="L7919" i="7"/>
  <c r="M7919" i="7" s="1"/>
  <c r="L7920" i="7"/>
  <c r="M7920" i="7" s="1"/>
  <c r="O7920" i="7" s="1"/>
  <c r="L7921" i="7"/>
  <c r="M7921" i="7" s="1"/>
  <c r="L7922" i="7"/>
  <c r="M7922" i="7" s="1"/>
  <c r="L7923" i="7"/>
  <c r="M7923" i="7" s="1"/>
  <c r="L7924" i="7"/>
  <c r="M7924" i="7" s="1"/>
  <c r="L7925" i="7"/>
  <c r="M7925" i="7" s="1"/>
  <c r="L7926" i="7"/>
  <c r="M7926" i="7" s="1"/>
  <c r="L7927" i="7"/>
  <c r="M7927" i="7" s="1"/>
  <c r="L7928" i="7"/>
  <c r="M7928" i="7" s="1"/>
  <c r="O7928" i="7" s="1"/>
  <c r="L7929" i="7"/>
  <c r="M7929" i="7" s="1"/>
  <c r="L7930" i="7"/>
  <c r="M7930" i="7" s="1"/>
  <c r="L7931" i="7"/>
  <c r="M7931" i="7" s="1"/>
  <c r="L7932" i="7"/>
  <c r="M7932" i="7" s="1"/>
  <c r="L7933" i="7"/>
  <c r="M7933" i="7" s="1"/>
  <c r="L7934" i="7"/>
  <c r="M7934" i="7" s="1"/>
  <c r="L7935" i="7"/>
  <c r="M7935" i="7" s="1"/>
  <c r="L7936" i="7"/>
  <c r="M7936" i="7" s="1"/>
  <c r="O7936" i="7" s="1"/>
  <c r="L7937" i="7"/>
  <c r="M7937" i="7" s="1"/>
  <c r="L7938" i="7"/>
  <c r="M7938" i="7" s="1"/>
  <c r="L7939" i="7"/>
  <c r="M7939" i="7" s="1"/>
  <c r="L7940" i="7"/>
  <c r="M7940" i="7" s="1"/>
  <c r="L7941" i="7"/>
  <c r="M7941" i="7" s="1"/>
  <c r="L7942" i="7"/>
  <c r="M7942" i="7" s="1"/>
  <c r="L7943" i="7"/>
  <c r="M7943" i="7" s="1"/>
  <c r="L7944" i="7"/>
  <c r="M7944" i="7" s="1"/>
  <c r="O7944" i="7" s="1"/>
  <c r="L7945" i="7"/>
  <c r="M7945" i="7" s="1"/>
  <c r="L7946" i="7"/>
  <c r="M7946" i="7" s="1"/>
  <c r="L7947" i="7"/>
  <c r="M7947" i="7" s="1"/>
  <c r="L7948" i="7"/>
  <c r="M7948" i="7" s="1"/>
  <c r="L7949" i="7"/>
  <c r="M7949" i="7" s="1"/>
  <c r="L7950" i="7"/>
  <c r="M7950" i="7" s="1"/>
  <c r="L7951" i="7"/>
  <c r="M7951" i="7" s="1"/>
  <c r="L7952" i="7"/>
  <c r="M7952" i="7" s="1"/>
  <c r="O7952" i="7" s="1"/>
  <c r="L7953" i="7"/>
  <c r="M7953" i="7" s="1"/>
  <c r="L7954" i="7"/>
  <c r="M7954" i="7" s="1"/>
  <c r="L7955" i="7"/>
  <c r="M7955" i="7" s="1"/>
  <c r="L7956" i="7"/>
  <c r="M7956" i="7" s="1"/>
  <c r="L7957" i="7"/>
  <c r="M7957" i="7" s="1"/>
  <c r="L7958" i="7"/>
  <c r="M7958" i="7" s="1"/>
  <c r="L7959" i="7"/>
  <c r="M7959" i="7" s="1"/>
  <c r="L7960" i="7"/>
  <c r="M7960" i="7" s="1"/>
  <c r="O7960" i="7" s="1"/>
  <c r="L7961" i="7"/>
  <c r="M7961" i="7" s="1"/>
  <c r="L7962" i="7"/>
  <c r="M7962" i="7" s="1"/>
  <c r="L7963" i="7"/>
  <c r="M7963" i="7" s="1"/>
  <c r="L7964" i="7"/>
  <c r="M7964" i="7" s="1"/>
  <c r="L7965" i="7"/>
  <c r="M7965" i="7" s="1"/>
  <c r="L7966" i="7"/>
  <c r="M7966" i="7" s="1"/>
  <c r="L7967" i="7"/>
  <c r="M7967" i="7" s="1"/>
  <c r="L7968" i="7"/>
  <c r="M7968" i="7" s="1"/>
  <c r="O7968" i="7" s="1"/>
  <c r="L7969" i="7"/>
  <c r="M7969" i="7" s="1"/>
  <c r="L7970" i="7"/>
  <c r="M7970" i="7" s="1"/>
  <c r="L7971" i="7"/>
  <c r="M7971" i="7" s="1"/>
  <c r="L7972" i="7"/>
  <c r="M7972" i="7" s="1"/>
  <c r="L7973" i="7"/>
  <c r="M7973" i="7" s="1"/>
  <c r="L7974" i="7"/>
  <c r="M7974" i="7" s="1"/>
  <c r="L7975" i="7"/>
  <c r="M7975" i="7" s="1"/>
  <c r="L7976" i="7"/>
  <c r="M7976" i="7" s="1"/>
  <c r="O7976" i="7" s="1"/>
  <c r="L7977" i="7"/>
  <c r="M7977" i="7" s="1"/>
  <c r="L7978" i="7"/>
  <c r="M7978" i="7" s="1"/>
  <c r="L7979" i="7"/>
  <c r="M7979" i="7" s="1"/>
  <c r="L7980" i="7"/>
  <c r="M7980" i="7" s="1"/>
  <c r="L7981" i="7"/>
  <c r="M7981" i="7" s="1"/>
  <c r="L7982" i="7"/>
  <c r="M7982" i="7" s="1"/>
  <c r="L7983" i="7"/>
  <c r="M7983" i="7" s="1"/>
  <c r="L7984" i="7"/>
  <c r="M7984" i="7" s="1"/>
  <c r="O7984" i="7" s="1"/>
  <c r="L7985" i="7"/>
  <c r="M7985" i="7" s="1"/>
  <c r="L7986" i="7"/>
  <c r="M7986" i="7" s="1"/>
  <c r="L7987" i="7"/>
  <c r="M7987" i="7" s="1"/>
  <c r="L7988" i="7"/>
  <c r="M7988" i="7" s="1"/>
  <c r="L7989" i="7"/>
  <c r="M7989" i="7" s="1"/>
  <c r="L7990" i="7"/>
  <c r="M7990" i="7" s="1"/>
  <c r="L7991" i="7"/>
  <c r="M7991" i="7" s="1"/>
  <c r="L7992" i="7"/>
  <c r="M7992" i="7" s="1"/>
  <c r="O7992" i="7" s="1"/>
  <c r="L7993" i="7"/>
  <c r="M7993" i="7" s="1"/>
  <c r="L7994" i="7"/>
  <c r="M7994" i="7" s="1"/>
  <c r="L7995" i="7"/>
  <c r="M7995" i="7" s="1"/>
  <c r="L7996" i="7"/>
  <c r="M7996" i="7" s="1"/>
  <c r="L7997" i="7"/>
  <c r="M7997" i="7" s="1"/>
  <c r="L7998" i="7"/>
  <c r="M7998" i="7" s="1"/>
  <c r="L7999" i="7"/>
  <c r="M7999" i="7" s="1"/>
  <c r="L8000" i="7"/>
  <c r="M8000" i="7" s="1"/>
  <c r="O8000" i="7" s="1"/>
  <c r="L8001" i="7"/>
  <c r="M8001" i="7" s="1"/>
  <c r="L8002" i="7"/>
  <c r="M8002" i="7" s="1"/>
  <c r="L8003" i="7"/>
  <c r="M8003" i="7" s="1"/>
  <c r="L8004" i="7"/>
  <c r="M8004" i="7" s="1"/>
  <c r="L8005" i="7"/>
  <c r="M8005" i="7" s="1"/>
  <c r="L8006" i="7"/>
  <c r="M8006" i="7" s="1"/>
  <c r="L8007" i="7"/>
  <c r="M8007" i="7" s="1"/>
  <c r="L8008" i="7"/>
  <c r="M8008" i="7" s="1"/>
  <c r="O8008" i="7" s="1"/>
  <c r="L8009" i="7"/>
  <c r="M8009" i="7" s="1"/>
  <c r="L8010" i="7"/>
  <c r="M8010" i="7" s="1"/>
  <c r="L8011" i="7"/>
  <c r="M8011" i="7" s="1"/>
  <c r="L8012" i="7"/>
  <c r="M8012" i="7" s="1"/>
  <c r="L8013" i="7"/>
  <c r="M8013" i="7" s="1"/>
  <c r="L8014" i="7"/>
  <c r="M8014" i="7" s="1"/>
  <c r="L8015" i="7"/>
  <c r="M8015" i="7" s="1"/>
  <c r="L8016" i="7"/>
  <c r="M8016" i="7" s="1"/>
  <c r="O8016" i="7" s="1"/>
  <c r="L8017" i="7"/>
  <c r="M8017" i="7" s="1"/>
  <c r="L8018" i="7"/>
  <c r="M8018" i="7" s="1"/>
  <c r="L8019" i="7"/>
  <c r="M8019" i="7" s="1"/>
  <c r="L8020" i="7"/>
  <c r="M8020" i="7" s="1"/>
  <c r="L8021" i="7"/>
  <c r="M8021" i="7" s="1"/>
  <c r="L8022" i="7"/>
  <c r="M8022" i="7" s="1"/>
  <c r="L8023" i="7"/>
  <c r="M8023" i="7" s="1"/>
  <c r="L8024" i="7"/>
  <c r="M8024" i="7" s="1"/>
  <c r="O8024" i="7" s="1"/>
  <c r="L8025" i="7"/>
  <c r="M8025" i="7" s="1"/>
  <c r="L8026" i="7"/>
  <c r="M8026" i="7" s="1"/>
  <c r="L8027" i="7"/>
  <c r="M8027" i="7" s="1"/>
  <c r="L8028" i="7"/>
  <c r="M8028" i="7" s="1"/>
  <c r="L8029" i="7"/>
  <c r="M8029" i="7" s="1"/>
  <c r="L8030" i="7"/>
  <c r="M8030" i="7" s="1"/>
  <c r="L8031" i="7"/>
  <c r="M8031" i="7" s="1"/>
  <c r="L8032" i="7"/>
  <c r="M8032" i="7" s="1"/>
  <c r="L8033" i="7"/>
  <c r="M8033" i="7" s="1"/>
  <c r="L8034" i="7"/>
  <c r="M8034" i="7" s="1"/>
  <c r="L8035" i="7"/>
  <c r="M8035" i="7" s="1"/>
  <c r="L8036" i="7"/>
  <c r="M8036" i="7" s="1"/>
  <c r="L8037" i="7"/>
  <c r="M8037" i="7" s="1"/>
  <c r="L8038" i="7"/>
  <c r="M8038" i="7" s="1"/>
  <c r="L8039" i="7"/>
  <c r="M8039" i="7" s="1"/>
  <c r="L8040" i="7"/>
  <c r="M8040" i="7" s="1"/>
  <c r="O8040" i="7" s="1"/>
  <c r="L8041" i="7"/>
  <c r="M8041" i="7" s="1"/>
  <c r="L8042" i="7"/>
  <c r="M8042" i="7" s="1"/>
  <c r="L8043" i="7"/>
  <c r="M8043" i="7" s="1"/>
  <c r="L8044" i="7"/>
  <c r="M8044" i="7" s="1"/>
  <c r="L8045" i="7"/>
  <c r="M8045" i="7" s="1"/>
  <c r="L8046" i="7"/>
  <c r="M8046" i="7" s="1"/>
  <c r="L8047" i="7"/>
  <c r="M8047" i="7" s="1"/>
  <c r="L8048" i="7"/>
  <c r="M8048" i="7" s="1"/>
  <c r="O8048" i="7" s="1"/>
  <c r="L8049" i="7"/>
  <c r="M8049" i="7" s="1"/>
  <c r="L8050" i="7"/>
  <c r="M8050" i="7" s="1"/>
  <c r="L8051" i="7"/>
  <c r="M8051" i="7" s="1"/>
  <c r="L8052" i="7"/>
  <c r="M8052" i="7" s="1"/>
  <c r="L8053" i="7"/>
  <c r="M8053" i="7" s="1"/>
  <c r="L8054" i="7"/>
  <c r="M8054" i="7" s="1"/>
  <c r="L8055" i="7"/>
  <c r="M8055" i="7" s="1"/>
  <c r="L8056" i="7"/>
  <c r="M8056" i="7" s="1"/>
  <c r="O8056" i="7" s="1"/>
  <c r="L8057" i="7"/>
  <c r="M8057" i="7" s="1"/>
  <c r="L8058" i="7"/>
  <c r="M8058" i="7" s="1"/>
  <c r="L8059" i="7"/>
  <c r="M8059" i="7" s="1"/>
  <c r="L8060" i="7"/>
  <c r="M8060" i="7" s="1"/>
  <c r="L8061" i="7"/>
  <c r="M8061" i="7" s="1"/>
  <c r="L8062" i="7"/>
  <c r="M8062" i="7" s="1"/>
  <c r="L8063" i="7"/>
  <c r="M8063" i="7" s="1"/>
  <c r="L8064" i="7"/>
  <c r="M8064" i="7" s="1"/>
  <c r="O8064" i="7" s="1"/>
  <c r="L8065" i="7"/>
  <c r="M8065" i="7" s="1"/>
  <c r="L8066" i="7"/>
  <c r="M8066" i="7" s="1"/>
  <c r="L8067" i="7"/>
  <c r="M8067" i="7" s="1"/>
  <c r="L8068" i="7"/>
  <c r="M8068" i="7" s="1"/>
  <c r="L8069" i="7"/>
  <c r="M8069" i="7" s="1"/>
  <c r="L8070" i="7"/>
  <c r="M8070" i="7" s="1"/>
  <c r="L8071" i="7"/>
  <c r="M8071" i="7" s="1"/>
  <c r="L8072" i="7"/>
  <c r="M8072" i="7" s="1"/>
  <c r="O8072" i="7" s="1"/>
  <c r="L8073" i="7"/>
  <c r="M8073" i="7" s="1"/>
  <c r="L8074" i="7"/>
  <c r="M8074" i="7" s="1"/>
  <c r="L8075" i="7"/>
  <c r="M8075" i="7" s="1"/>
  <c r="L8076" i="7"/>
  <c r="M8076" i="7" s="1"/>
  <c r="L8077" i="7"/>
  <c r="M8077" i="7" s="1"/>
  <c r="L8078" i="7"/>
  <c r="M8078" i="7" s="1"/>
  <c r="L8079" i="7"/>
  <c r="M8079" i="7" s="1"/>
  <c r="L8080" i="7"/>
  <c r="M8080" i="7" s="1"/>
  <c r="O8080" i="7" s="1"/>
  <c r="L8081" i="7"/>
  <c r="M8081" i="7" s="1"/>
  <c r="L8082" i="7"/>
  <c r="M8082" i="7" s="1"/>
  <c r="L8083" i="7"/>
  <c r="M8083" i="7" s="1"/>
  <c r="L8084" i="7"/>
  <c r="M8084" i="7" s="1"/>
  <c r="L8085" i="7"/>
  <c r="M8085" i="7" s="1"/>
  <c r="L8086" i="7"/>
  <c r="M8086" i="7" s="1"/>
  <c r="L8087" i="7"/>
  <c r="M8087" i="7" s="1"/>
  <c r="L8088" i="7"/>
  <c r="M8088" i="7" s="1"/>
  <c r="O8088" i="7" s="1"/>
  <c r="L8089" i="7"/>
  <c r="M8089" i="7" s="1"/>
  <c r="L8090" i="7"/>
  <c r="M8090" i="7" s="1"/>
  <c r="L8091" i="7"/>
  <c r="M8091" i="7" s="1"/>
  <c r="L8092" i="7"/>
  <c r="M8092" i="7" s="1"/>
  <c r="L8093" i="7"/>
  <c r="M8093" i="7" s="1"/>
  <c r="L8094" i="7"/>
  <c r="M8094" i="7" s="1"/>
  <c r="L8095" i="7"/>
  <c r="M8095" i="7" s="1"/>
  <c r="L8096" i="7"/>
  <c r="M8096" i="7" s="1"/>
  <c r="L8097" i="7"/>
  <c r="M8097" i="7" s="1"/>
  <c r="L8098" i="7"/>
  <c r="M8098" i="7" s="1"/>
  <c r="L8099" i="7"/>
  <c r="M8099" i="7" s="1"/>
  <c r="L8100" i="7"/>
  <c r="M8100" i="7" s="1"/>
  <c r="L8101" i="7"/>
  <c r="M8101" i="7" s="1"/>
  <c r="L8102" i="7"/>
  <c r="M8102" i="7" s="1"/>
  <c r="L8103" i="7"/>
  <c r="M8103" i="7" s="1"/>
  <c r="L8104" i="7"/>
  <c r="M8104" i="7" s="1"/>
  <c r="O8104" i="7" s="1"/>
  <c r="L8105" i="7"/>
  <c r="M8105" i="7" s="1"/>
  <c r="L8106" i="7"/>
  <c r="M8106" i="7" s="1"/>
  <c r="L8107" i="7"/>
  <c r="M8107" i="7" s="1"/>
  <c r="L8108" i="7"/>
  <c r="M8108" i="7" s="1"/>
  <c r="L8109" i="7"/>
  <c r="M8109" i="7" s="1"/>
  <c r="L8110" i="7"/>
  <c r="M8110" i="7" s="1"/>
  <c r="L8111" i="7"/>
  <c r="M8111" i="7" s="1"/>
  <c r="L8112" i="7"/>
  <c r="M8112" i="7" s="1"/>
  <c r="O8112" i="7" s="1"/>
  <c r="L8113" i="7"/>
  <c r="M8113" i="7" s="1"/>
  <c r="L8114" i="7"/>
  <c r="M8114" i="7" s="1"/>
  <c r="L8115" i="7"/>
  <c r="M8115" i="7" s="1"/>
  <c r="L8116" i="7"/>
  <c r="M8116" i="7" s="1"/>
  <c r="L8117" i="7"/>
  <c r="M8117" i="7" s="1"/>
  <c r="L8118" i="7"/>
  <c r="M8118" i="7" s="1"/>
  <c r="L8119" i="7"/>
  <c r="M8119" i="7" s="1"/>
  <c r="L8120" i="7"/>
  <c r="M8120" i="7" s="1"/>
  <c r="O8120" i="7" s="1"/>
  <c r="L8121" i="7"/>
  <c r="M8121" i="7" s="1"/>
  <c r="L8122" i="7"/>
  <c r="M8122" i="7" s="1"/>
  <c r="L8123" i="7"/>
  <c r="M8123" i="7" s="1"/>
  <c r="L8124" i="7"/>
  <c r="M8124" i="7" s="1"/>
  <c r="L8125" i="7"/>
  <c r="M8125" i="7" s="1"/>
  <c r="L8126" i="7"/>
  <c r="M8126" i="7" s="1"/>
  <c r="L8127" i="7"/>
  <c r="M8127" i="7" s="1"/>
  <c r="L8128" i="7"/>
  <c r="M8128" i="7" s="1"/>
  <c r="O8128" i="7" s="1"/>
  <c r="L8129" i="7"/>
  <c r="M8129" i="7" s="1"/>
  <c r="L8130" i="7"/>
  <c r="M8130" i="7" s="1"/>
  <c r="L8131" i="7"/>
  <c r="M8131" i="7" s="1"/>
  <c r="L8132" i="7"/>
  <c r="M8132" i="7" s="1"/>
  <c r="L8133" i="7"/>
  <c r="M8133" i="7" s="1"/>
  <c r="L8134" i="7"/>
  <c r="M8134" i="7" s="1"/>
  <c r="L8135" i="7"/>
  <c r="M8135" i="7" s="1"/>
  <c r="L8136" i="7"/>
  <c r="M8136" i="7" s="1"/>
  <c r="O8136" i="7" s="1"/>
  <c r="L8137" i="7"/>
  <c r="M8137" i="7" s="1"/>
  <c r="L8138" i="7"/>
  <c r="M8138" i="7" s="1"/>
  <c r="L8139" i="7"/>
  <c r="M8139" i="7" s="1"/>
  <c r="L8140" i="7"/>
  <c r="M8140" i="7" s="1"/>
  <c r="L8141" i="7"/>
  <c r="M8141" i="7" s="1"/>
  <c r="L8142" i="7"/>
  <c r="M8142" i="7" s="1"/>
  <c r="L8143" i="7"/>
  <c r="M8143" i="7" s="1"/>
  <c r="L8144" i="7"/>
  <c r="M8144" i="7" s="1"/>
  <c r="O8144" i="7" s="1"/>
  <c r="L8145" i="7"/>
  <c r="M8145" i="7" s="1"/>
  <c r="L8146" i="7"/>
  <c r="M8146" i="7" s="1"/>
  <c r="L8147" i="7"/>
  <c r="M8147" i="7" s="1"/>
  <c r="L8148" i="7"/>
  <c r="M8148" i="7" s="1"/>
  <c r="L8149" i="7"/>
  <c r="M8149" i="7" s="1"/>
  <c r="L8150" i="7"/>
  <c r="M8150" i="7" s="1"/>
  <c r="L8151" i="7"/>
  <c r="M8151" i="7" s="1"/>
  <c r="L8152" i="7"/>
  <c r="M8152" i="7" s="1"/>
  <c r="O8152" i="7" s="1"/>
  <c r="L8153" i="7"/>
  <c r="M8153" i="7" s="1"/>
  <c r="L8154" i="7"/>
  <c r="M8154" i="7" s="1"/>
  <c r="L8155" i="7"/>
  <c r="M8155" i="7" s="1"/>
  <c r="L8156" i="7"/>
  <c r="M8156" i="7" s="1"/>
  <c r="L8157" i="7"/>
  <c r="M8157" i="7" s="1"/>
  <c r="L8158" i="7"/>
  <c r="M8158" i="7" s="1"/>
  <c r="L8159" i="7"/>
  <c r="M8159" i="7" s="1"/>
  <c r="L8160" i="7"/>
  <c r="M8160" i="7" s="1"/>
  <c r="O8160" i="7" s="1"/>
  <c r="L8161" i="7"/>
  <c r="M8161" i="7" s="1"/>
  <c r="L8162" i="7"/>
  <c r="M8162" i="7" s="1"/>
  <c r="L8163" i="7"/>
  <c r="M8163" i="7" s="1"/>
  <c r="L8164" i="7"/>
  <c r="M8164" i="7" s="1"/>
  <c r="L8165" i="7"/>
  <c r="M8165" i="7" s="1"/>
  <c r="L8166" i="7"/>
  <c r="M8166" i="7" s="1"/>
  <c r="L8167" i="7"/>
  <c r="M8167" i="7" s="1"/>
  <c r="L8168" i="7"/>
  <c r="M8168" i="7" s="1"/>
  <c r="O8168" i="7" s="1"/>
  <c r="L8169" i="7"/>
  <c r="M8169" i="7" s="1"/>
  <c r="L8170" i="7"/>
  <c r="M8170" i="7" s="1"/>
  <c r="L8171" i="7"/>
  <c r="M8171" i="7" s="1"/>
  <c r="L8172" i="7"/>
  <c r="M8172" i="7" s="1"/>
  <c r="L8173" i="7"/>
  <c r="M8173" i="7" s="1"/>
  <c r="L8174" i="7"/>
  <c r="M8174" i="7" s="1"/>
  <c r="L8175" i="7"/>
  <c r="M8175" i="7" s="1"/>
  <c r="L8176" i="7"/>
  <c r="M8176" i="7" s="1"/>
  <c r="O8176" i="7" s="1"/>
  <c r="L8177" i="7"/>
  <c r="M8177" i="7" s="1"/>
  <c r="L8178" i="7"/>
  <c r="M8178" i="7" s="1"/>
  <c r="L8179" i="7"/>
  <c r="M8179" i="7" s="1"/>
  <c r="L8180" i="7"/>
  <c r="M8180" i="7" s="1"/>
  <c r="L8181" i="7"/>
  <c r="M8181" i="7" s="1"/>
  <c r="L8182" i="7"/>
  <c r="M8182" i="7" s="1"/>
  <c r="L8183" i="7"/>
  <c r="M8183" i="7" s="1"/>
  <c r="L8184" i="7"/>
  <c r="M8184" i="7" s="1"/>
  <c r="O8184" i="7" s="1"/>
  <c r="L8185" i="7"/>
  <c r="M8185" i="7" s="1"/>
  <c r="L8186" i="7"/>
  <c r="M8186" i="7" s="1"/>
  <c r="L8187" i="7"/>
  <c r="M8187" i="7" s="1"/>
  <c r="L8188" i="7"/>
  <c r="M8188" i="7" s="1"/>
  <c r="L8189" i="7"/>
  <c r="M8189" i="7" s="1"/>
  <c r="L8190" i="7"/>
  <c r="M8190" i="7" s="1"/>
  <c r="L8191" i="7"/>
  <c r="M8191" i="7" s="1"/>
  <c r="L8192" i="7"/>
  <c r="M8192" i="7" s="1"/>
  <c r="O8192" i="7" s="1"/>
  <c r="L8193" i="7"/>
  <c r="M8193" i="7" s="1"/>
  <c r="L8194" i="7"/>
  <c r="M8194" i="7" s="1"/>
  <c r="L8195" i="7"/>
  <c r="M8195" i="7" s="1"/>
  <c r="L8196" i="7"/>
  <c r="M8196" i="7" s="1"/>
  <c r="L8197" i="7"/>
  <c r="M8197" i="7" s="1"/>
  <c r="L8198" i="7"/>
  <c r="M8198" i="7" s="1"/>
  <c r="L8199" i="7"/>
  <c r="M8199" i="7" s="1"/>
  <c r="L8200" i="7"/>
  <c r="M8200" i="7" s="1"/>
  <c r="O8200" i="7" s="1"/>
  <c r="L8201" i="7"/>
  <c r="M8201" i="7" s="1"/>
  <c r="L8202" i="7"/>
  <c r="M8202" i="7" s="1"/>
  <c r="L8203" i="7"/>
  <c r="M8203" i="7" s="1"/>
  <c r="L8204" i="7"/>
  <c r="M8204" i="7" s="1"/>
  <c r="L8205" i="7"/>
  <c r="M8205" i="7" s="1"/>
  <c r="L8206" i="7"/>
  <c r="M8206" i="7" s="1"/>
  <c r="L8207" i="7"/>
  <c r="M8207" i="7" s="1"/>
  <c r="L8208" i="7"/>
  <c r="M8208" i="7" s="1"/>
  <c r="O8208" i="7" s="1"/>
  <c r="L8209" i="7"/>
  <c r="M8209" i="7" s="1"/>
  <c r="L8210" i="7"/>
  <c r="M8210" i="7" s="1"/>
  <c r="L8211" i="7"/>
  <c r="M8211" i="7" s="1"/>
  <c r="L8212" i="7"/>
  <c r="M8212" i="7" s="1"/>
  <c r="L8213" i="7"/>
  <c r="M8213" i="7" s="1"/>
  <c r="L8214" i="7"/>
  <c r="M8214" i="7" s="1"/>
  <c r="L8215" i="7"/>
  <c r="M8215" i="7" s="1"/>
  <c r="L8216" i="7"/>
  <c r="M8216" i="7" s="1"/>
  <c r="O8216" i="7" s="1"/>
  <c r="L8217" i="7"/>
  <c r="M8217" i="7" s="1"/>
  <c r="L8218" i="7"/>
  <c r="M8218" i="7" s="1"/>
  <c r="L8219" i="7"/>
  <c r="M8219" i="7" s="1"/>
  <c r="L8220" i="7"/>
  <c r="M8220" i="7" s="1"/>
  <c r="L8221" i="7"/>
  <c r="M8221" i="7" s="1"/>
  <c r="L8222" i="7"/>
  <c r="M8222" i="7" s="1"/>
  <c r="L8223" i="7"/>
  <c r="M8223" i="7" s="1"/>
  <c r="L8224" i="7"/>
  <c r="M8224" i="7" s="1"/>
  <c r="O8224" i="7" s="1"/>
  <c r="L8225" i="7"/>
  <c r="M8225" i="7" s="1"/>
  <c r="L8226" i="7"/>
  <c r="M8226" i="7" s="1"/>
  <c r="L8227" i="7"/>
  <c r="M8227" i="7" s="1"/>
  <c r="L8228" i="7"/>
  <c r="M8228" i="7" s="1"/>
  <c r="L8229" i="7"/>
  <c r="M8229" i="7" s="1"/>
  <c r="L8230" i="7"/>
  <c r="M8230" i="7" s="1"/>
  <c r="L8231" i="7"/>
  <c r="M8231" i="7" s="1"/>
  <c r="L8232" i="7"/>
  <c r="M8232" i="7" s="1"/>
  <c r="O8232" i="7" s="1"/>
  <c r="L8233" i="7"/>
  <c r="M8233" i="7" s="1"/>
  <c r="L8234" i="7"/>
  <c r="M8234" i="7" s="1"/>
  <c r="L8235" i="7"/>
  <c r="M8235" i="7" s="1"/>
  <c r="L8236" i="7"/>
  <c r="M8236" i="7" s="1"/>
  <c r="L8237" i="7"/>
  <c r="M8237" i="7" s="1"/>
  <c r="L8238" i="7"/>
  <c r="M8238" i="7" s="1"/>
  <c r="L8239" i="7"/>
  <c r="M8239" i="7" s="1"/>
  <c r="L8240" i="7"/>
  <c r="M8240" i="7" s="1"/>
  <c r="O8240" i="7" s="1"/>
  <c r="L8241" i="7"/>
  <c r="M8241" i="7" s="1"/>
  <c r="L8242" i="7"/>
  <c r="M8242" i="7" s="1"/>
  <c r="L8243" i="7"/>
  <c r="M8243" i="7" s="1"/>
  <c r="L8244" i="7"/>
  <c r="M8244" i="7" s="1"/>
  <c r="L8245" i="7"/>
  <c r="M8245" i="7" s="1"/>
  <c r="L8246" i="7"/>
  <c r="M8246" i="7" s="1"/>
  <c r="L8247" i="7"/>
  <c r="M8247" i="7" s="1"/>
  <c r="L8248" i="7"/>
  <c r="M8248" i="7" s="1"/>
  <c r="O8248" i="7" s="1"/>
  <c r="L8249" i="7"/>
  <c r="M8249" i="7" s="1"/>
  <c r="L8250" i="7"/>
  <c r="M8250" i="7" s="1"/>
  <c r="L8251" i="7"/>
  <c r="M8251" i="7" s="1"/>
  <c r="L8252" i="7"/>
  <c r="M8252" i="7" s="1"/>
  <c r="L8253" i="7"/>
  <c r="M8253" i="7" s="1"/>
  <c r="L8254" i="7"/>
  <c r="M8254" i="7" s="1"/>
  <c r="L8255" i="7"/>
  <c r="M8255" i="7" s="1"/>
  <c r="L8256" i="7"/>
  <c r="M8256" i="7" s="1"/>
  <c r="O8256" i="7" s="1"/>
  <c r="L8257" i="7"/>
  <c r="M8257" i="7" s="1"/>
  <c r="L8258" i="7"/>
  <c r="M8258" i="7" s="1"/>
  <c r="L8259" i="7"/>
  <c r="M8259" i="7" s="1"/>
  <c r="L8260" i="7"/>
  <c r="M8260" i="7" s="1"/>
  <c r="L8261" i="7"/>
  <c r="M8261" i="7" s="1"/>
  <c r="L8262" i="7"/>
  <c r="M8262" i="7" s="1"/>
  <c r="L8263" i="7"/>
  <c r="M8263" i="7" s="1"/>
  <c r="L8264" i="7"/>
  <c r="M8264" i="7" s="1"/>
  <c r="O8264" i="7" s="1"/>
  <c r="L8265" i="7"/>
  <c r="M8265" i="7" s="1"/>
  <c r="L8266" i="7"/>
  <c r="M8266" i="7" s="1"/>
  <c r="L8267" i="7"/>
  <c r="M8267" i="7" s="1"/>
  <c r="L8268" i="7"/>
  <c r="M8268" i="7" s="1"/>
  <c r="L8269" i="7"/>
  <c r="M8269" i="7" s="1"/>
  <c r="L8270" i="7"/>
  <c r="M8270" i="7" s="1"/>
  <c r="L8271" i="7"/>
  <c r="M8271" i="7" s="1"/>
  <c r="L8272" i="7"/>
  <c r="M8272" i="7" s="1"/>
  <c r="O8272" i="7" s="1"/>
  <c r="L8273" i="7"/>
  <c r="M8273" i="7" s="1"/>
  <c r="L8274" i="7"/>
  <c r="M8274" i="7" s="1"/>
  <c r="L8275" i="7"/>
  <c r="M8275" i="7" s="1"/>
  <c r="L8276" i="7"/>
  <c r="M8276" i="7" s="1"/>
  <c r="L8277" i="7"/>
  <c r="M8277" i="7" s="1"/>
  <c r="L8278" i="7"/>
  <c r="M8278" i="7" s="1"/>
  <c r="L8279" i="7"/>
  <c r="M8279" i="7" s="1"/>
  <c r="L8280" i="7"/>
  <c r="M8280" i="7" s="1"/>
  <c r="O8280" i="7" s="1"/>
  <c r="L8281" i="7"/>
  <c r="M8281" i="7" s="1"/>
  <c r="L8282" i="7"/>
  <c r="M8282" i="7" s="1"/>
  <c r="L8283" i="7"/>
  <c r="M8283" i="7" s="1"/>
  <c r="L8284" i="7"/>
  <c r="M8284" i="7" s="1"/>
  <c r="L8285" i="7"/>
  <c r="M8285" i="7" s="1"/>
  <c r="L8286" i="7"/>
  <c r="M8286" i="7" s="1"/>
  <c r="L8287" i="7"/>
  <c r="M8287" i="7" s="1"/>
  <c r="L8288" i="7"/>
  <c r="M8288" i="7" s="1"/>
  <c r="O8288" i="7" s="1"/>
  <c r="L8289" i="7"/>
  <c r="M8289" i="7" s="1"/>
  <c r="L8290" i="7"/>
  <c r="M8290" i="7" s="1"/>
  <c r="L8291" i="7"/>
  <c r="M8291" i="7" s="1"/>
  <c r="L8292" i="7"/>
  <c r="M8292" i="7" s="1"/>
  <c r="L8293" i="7"/>
  <c r="M8293" i="7" s="1"/>
  <c r="L8294" i="7"/>
  <c r="M8294" i="7" s="1"/>
  <c r="L8295" i="7"/>
  <c r="M8295" i="7" s="1"/>
  <c r="L8296" i="7"/>
  <c r="M8296" i="7" s="1"/>
  <c r="O8296" i="7" s="1"/>
  <c r="L8297" i="7"/>
  <c r="M8297" i="7" s="1"/>
  <c r="L8298" i="7"/>
  <c r="M8298" i="7" s="1"/>
  <c r="L8299" i="7"/>
  <c r="M8299" i="7" s="1"/>
  <c r="L8300" i="7"/>
  <c r="M8300" i="7" s="1"/>
  <c r="L8301" i="7"/>
  <c r="M8301" i="7" s="1"/>
  <c r="L8302" i="7"/>
  <c r="M8302" i="7" s="1"/>
  <c r="L8303" i="7"/>
  <c r="M8303" i="7" s="1"/>
  <c r="L8304" i="7"/>
  <c r="M8304" i="7" s="1"/>
  <c r="O8304" i="7" s="1"/>
  <c r="L8305" i="7"/>
  <c r="M8305" i="7" s="1"/>
  <c r="L8306" i="7"/>
  <c r="M8306" i="7" s="1"/>
  <c r="L8307" i="7"/>
  <c r="M8307" i="7" s="1"/>
  <c r="L8308" i="7"/>
  <c r="M8308" i="7" s="1"/>
  <c r="L8309" i="7"/>
  <c r="M8309" i="7" s="1"/>
  <c r="L8310" i="7"/>
  <c r="M8310" i="7" s="1"/>
  <c r="L8311" i="7"/>
  <c r="M8311" i="7" s="1"/>
  <c r="L8312" i="7"/>
  <c r="M8312" i="7" s="1"/>
  <c r="O8312" i="7" s="1"/>
  <c r="L8313" i="7"/>
  <c r="M8313" i="7" s="1"/>
  <c r="L8314" i="7"/>
  <c r="M8314" i="7" s="1"/>
  <c r="L8315" i="7"/>
  <c r="M8315" i="7" s="1"/>
  <c r="L8316" i="7"/>
  <c r="M8316" i="7" s="1"/>
  <c r="L8317" i="7"/>
  <c r="M8317" i="7" s="1"/>
  <c r="L8318" i="7"/>
  <c r="M8318" i="7" s="1"/>
  <c r="L8319" i="7"/>
  <c r="M8319" i="7" s="1"/>
  <c r="L8320" i="7"/>
  <c r="M8320" i="7" s="1"/>
  <c r="O8320" i="7" s="1"/>
  <c r="L8321" i="7"/>
  <c r="M8321" i="7" s="1"/>
  <c r="L8322" i="7"/>
  <c r="M8322" i="7" s="1"/>
  <c r="L8323" i="7"/>
  <c r="M8323" i="7" s="1"/>
  <c r="L8324" i="7"/>
  <c r="M8324" i="7" s="1"/>
  <c r="L8325" i="7"/>
  <c r="M8325" i="7" s="1"/>
  <c r="L8326" i="7"/>
  <c r="M8326" i="7" s="1"/>
  <c r="L8327" i="7"/>
  <c r="M8327" i="7" s="1"/>
  <c r="L8328" i="7"/>
  <c r="M8328" i="7" s="1"/>
  <c r="O8328" i="7" s="1"/>
  <c r="L8329" i="7"/>
  <c r="M8329" i="7" s="1"/>
  <c r="L8330" i="7"/>
  <c r="M8330" i="7" s="1"/>
  <c r="L8331" i="7"/>
  <c r="M8331" i="7" s="1"/>
  <c r="L8332" i="7"/>
  <c r="M8332" i="7" s="1"/>
  <c r="L8333" i="7"/>
  <c r="M8333" i="7" s="1"/>
  <c r="L8334" i="7"/>
  <c r="M8334" i="7" s="1"/>
  <c r="L8335" i="7"/>
  <c r="M8335" i="7" s="1"/>
  <c r="L8336" i="7"/>
  <c r="M8336" i="7" s="1"/>
  <c r="O8336" i="7" s="1"/>
  <c r="L8337" i="7"/>
  <c r="M8337" i="7" s="1"/>
  <c r="L8338" i="7"/>
  <c r="M8338" i="7" s="1"/>
  <c r="L8339" i="7"/>
  <c r="M8339" i="7" s="1"/>
  <c r="L8340" i="7"/>
  <c r="M8340" i="7" s="1"/>
  <c r="L8341" i="7"/>
  <c r="M8341" i="7" s="1"/>
  <c r="L8342" i="7"/>
  <c r="M8342" i="7" s="1"/>
  <c r="L8343" i="7"/>
  <c r="M8343" i="7" s="1"/>
  <c r="L8344" i="7"/>
  <c r="M8344" i="7" s="1"/>
  <c r="O8344" i="7" s="1"/>
  <c r="L8345" i="7"/>
  <c r="M8345" i="7" s="1"/>
  <c r="L8346" i="7"/>
  <c r="M8346" i="7" s="1"/>
  <c r="L8347" i="7"/>
  <c r="M8347" i="7" s="1"/>
  <c r="L8348" i="7"/>
  <c r="M8348" i="7" s="1"/>
  <c r="L8349" i="7"/>
  <c r="M8349" i="7" s="1"/>
  <c r="L8350" i="7"/>
  <c r="M8350" i="7" s="1"/>
  <c r="L8351" i="7"/>
  <c r="M8351" i="7" s="1"/>
  <c r="L8352" i="7"/>
  <c r="M8352" i="7" s="1"/>
  <c r="O8352" i="7" s="1"/>
  <c r="L8353" i="7"/>
  <c r="M8353" i="7" s="1"/>
  <c r="L8354" i="7"/>
  <c r="M8354" i="7" s="1"/>
  <c r="L8355" i="7"/>
  <c r="M8355" i="7" s="1"/>
  <c r="L8356" i="7"/>
  <c r="M8356" i="7" s="1"/>
  <c r="L8357" i="7"/>
  <c r="M8357" i="7" s="1"/>
  <c r="L8358" i="7"/>
  <c r="M8358" i="7" s="1"/>
  <c r="L8359" i="7"/>
  <c r="M8359" i="7" s="1"/>
  <c r="L8360" i="7"/>
  <c r="M8360" i="7" s="1"/>
  <c r="O8360" i="7" s="1"/>
  <c r="L8361" i="7"/>
  <c r="M8361" i="7" s="1"/>
  <c r="L8362" i="7"/>
  <c r="M8362" i="7" s="1"/>
  <c r="L8363" i="7"/>
  <c r="M8363" i="7" s="1"/>
  <c r="L8364" i="7"/>
  <c r="M8364" i="7" s="1"/>
  <c r="L8365" i="7"/>
  <c r="M8365" i="7" s="1"/>
  <c r="L8366" i="7"/>
  <c r="M8366" i="7" s="1"/>
  <c r="L8367" i="7"/>
  <c r="M8367" i="7" s="1"/>
  <c r="L8368" i="7"/>
  <c r="M8368" i="7" s="1"/>
  <c r="O8368" i="7" s="1"/>
  <c r="L8369" i="7"/>
  <c r="M8369" i="7" s="1"/>
  <c r="L8370" i="7"/>
  <c r="M8370" i="7" s="1"/>
  <c r="L8371" i="7"/>
  <c r="M8371" i="7" s="1"/>
  <c r="L8372" i="7"/>
  <c r="M8372" i="7" s="1"/>
  <c r="L8373" i="7"/>
  <c r="M8373" i="7" s="1"/>
  <c r="L8374" i="7"/>
  <c r="M8374" i="7" s="1"/>
  <c r="L8375" i="7"/>
  <c r="M8375" i="7" s="1"/>
  <c r="L8376" i="7"/>
  <c r="M8376" i="7" s="1"/>
  <c r="O8376" i="7" s="1"/>
  <c r="L8377" i="7"/>
  <c r="M8377" i="7" s="1"/>
  <c r="L8378" i="7"/>
  <c r="M8378" i="7" s="1"/>
  <c r="L8379" i="7"/>
  <c r="M8379" i="7" s="1"/>
  <c r="L8380" i="7"/>
  <c r="M8380" i="7" s="1"/>
  <c r="L8381" i="7"/>
  <c r="M8381" i="7" s="1"/>
  <c r="L8382" i="7"/>
  <c r="M8382" i="7" s="1"/>
  <c r="L8383" i="7"/>
  <c r="M8383" i="7" s="1"/>
  <c r="L8384" i="7"/>
  <c r="M8384" i="7" s="1"/>
  <c r="O8384" i="7" s="1"/>
  <c r="L8385" i="7"/>
  <c r="M8385" i="7" s="1"/>
  <c r="L8386" i="7"/>
  <c r="M8386" i="7" s="1"/>
  <c r="L8387" i="7"/>
  <c r="M8387" i="7" s="1"/>
  <c r="L8388" i="7"/>
  <c r="M8388" i="7" s="1"/>
  <c r="L8389" i="7"/>
  <c r="M8389" i="7" s="1"/>
  <c r="L8390" i="7"/>
  <c r="M8390" i="7" s="1"/>
  <c r="L8391" i="7"/>
  <c r="M8391" i="7" s="1"/>
  <c r="L8392" i="7"/>
  <c r="M8392" i="7" s="1"/>
  <c r="O8392" i="7" s="1"/>
  <c r="L8393" i="7"/>
  <c r="M8393" i="7" s="1"/>
  <c r="L8394" i="7"/>
  <c r="M8394" i="7" s="1"/>
  <c r="L8395" i="7"/>
  <c r="M8395" i="7" s="1"/>
  <c r="L8396" i="7"/>
  <c r="M8396" i="7" s="1"/>
  <c r="L8397" i="7"/>
  <c r="M8397" i="7" s="1"/>
  <c r="L8398" i="7"/>
  <c r="M8398" i="7" s="1"/>
  <c r="L8399" i="7"/>
  <c r="M8399" i="7" s="1"/>
  <c r="L8400" i="7"/>
  <c r="M8400" i="7" s="1"/>
  <c r="O8400" i="7" s="1"/>
  <c r="L8401" i="7"/>
  <c r="M8401" i="7" s="1"/>
  <c r="L8402" i="7"/>
  <c r="M8402" i="7" s="1"/>
  <c r="L8403" i="7"/>
  <c r="M8403" i="7" s="1"/>
  <c r="L8404" i="7"/>
  <c r="M8404" i="7" s="1"/>
  <c r="L8405" i="7"/>
  <c r="M8405" i="7" s="1"/>
  <c r="L8406" i="7"/>
  <c r="M8406" i="7" s="1"/>
  <c r="L8407" i="7"/>
  <c r="M8407" i="7" s="1"/>
  <c r="L8408" i="7"/>
  <c r="M8408" i="7" s="1"/>
  <c r="O8408" i="7" s="1"/>
  <c r="L8409" i="7"/>
  <c r="M8409" i="7" s="1"/>
  <c r="L8410" i="7"/>
  <c r="M8410" i="7" s="1"/>
  <c r="L8411" i="7"/>
  <c r="M8411" i="7" s="1"/>
  <c r="L8412" i="7"/>
  <c r="M8412" i="7" s="1"/>
  <c r="L8413" i="7"/>
  <c r="M8413" i="7" s="1"/>
  <c r="L8414" i="7"/>
  <c r="M8414" i="7" s="1"/>
  <c r="L8415" i="7"/>
  <c r="M8415" i="7" s="1"/>
  <c r="L8416" i="7"/>
  <c r="M8416" i="7" s="1"/>
  <c r="O8416" i="7" s="1"/>
  <c r="L8417" i="7"/>
  <c r="M8417" i="7" s="1"/>
  <c r="L8418" i="7"/>
  <c r="M8418" i="7" s="1"/>
  <c r="L8419" i="7"/>
  <c r="M8419" i="7" s="1"/>
  <c r="L8420" i="7"/>
  <c r="M8420" i="7" s="1"/>
  <c r="L8421" i="7"/>
  <c r="M8421" i="7" s="1"/>
  <c r="L8422" i="7"/>
  <c r="M8422" i="7" s="1"/>
  <c r="L8423" i="7"/>
  <c r="M8423" i="7" s="1"/>
  <c r="L8424" i="7"/>
  <c r="M8424" i="7" s="1"/>
  <c r="O8424" i="7" s="1"/>
  <c r="L8425" i="7"/>
  <c r="M8425" i="7" s="1"/>
  <c r="L8426" i="7"/>
  <c r="M8426" i="7" s="1"/>
  <c r="L8427" i="7"/>
  <c r="M8427" i="7" s="1"/>
  <c r="L8428" i="7"/>
  <c r="M8428" i="7" s="1"/>
  <c r="L8429" i="7"/>
  <c r="M8429" i="7" s="1"/>
  <c r="L8430" i="7"/>
  <c r="M8430" i="7" s="1"/>
  <c r="L8431" i="7"/>
  <c r="M8431" i="7" s="1"/>
  <c r="L8432" i="7"/>
  <c r="M8432" i="7" s="1"/>
  <c r="O8432" i="7" s="1"/>
  <c r="L8433" i="7"/>
  <c r="M8433" i="7" s="1"/>
  <c r="L8434" i="7"/>
  <c r="M8434" i="7" s="1"/>
  <c r="L8435" i="7"/>
  <c r="M8435" i="7" s="1"/>
  <c r="L8436" i="7"/>
  <c r="M8436" i="7" s="1"/>
  <c r="L8437" i="7"/>
  <c r="M8437" i="7" s="1"/>
  <c r="L8438" i="7"/>
  <c r="M8438" i="7" s="1"/>
  <c r="L8439" i="7"/>
  <c r="M8439" i="7" s="1"/>
  <c r="L8440" i="7"/>
  <c r="M8440" i="7" s="1"/>
  <c r="O8440" i="7" s="1"/>
  <c r="L8441" i="7"/>
  <c r="M8441" i="7" s="1"/>
  <c r="L8442" i="7"/>
  <c r="M8442" i="7" s="1"/>
  <c r="L8443" i="7"/>
  <c r="M8443" i="7" s="1"/>
  <c r="L8444" i="7"/>
  <c r="M8444" i="7" s="1"/>
  <c r="L8445" i="7"/>
  <c r="M8445" i="7" s="1"/>
  <c r="L8446" i="7"/>
  <c r="M8446" i="7" s="1"/>
  <c r="L8447" i="7"/>
  <c r="M8447" i="7" s="1"/>
  <c r="L8448" i="7"/>
  <c r="M8448" i="7" s="1"/>
  <c r="O8448" i="7" s="1"/>
  <c r="L8449" i="7"/>
  <c r="M8449" i="7" s="1"/>
  <c r="L8450" i="7"/>
  <c r="M8450" i="7" s="1"/>
  <c r="L8451" i="7"/>
  <c r="M8451" i="7" s="1"/>
  <c r="L8452" i="7"/>
  <c r="M8452" i="7" s="1"/>
  <c r="L8453" i="7"/>
  <c r="M8453" i="7" s="1"/>
  <c r="L8454" i="7"/>
  <c r="M8454" i="7" s="1"/>
  <c r="L8455" i="7"/>
  <c r="M8455" i="7" s="1"/>
  <c r="L8456" i="7"/>
  <c r="M8456" i="7" s="1"/>
  <c r="O8456" i="7" s="1"/>
  <c r="L8457" i="7"/>
  <c r="M8457" i="7" s="1"/>
  <c r="L8458" i="7"/>
  <c r="M8458" i="7" s="1"/>
  <c r="L8459" i="7"/>
  <c r="M8459" i="7" s="1"/>
  <c r="L8460" i="7"/>
  <c r="M8460" i="7" s="1"/>
  <c r="L8461" i="7"/>
  <c r="M8461" i="7" s="1"/>
  <c r="L8462" i="7"/>
  <c r="M8462" i="7" s="1"/>
  <c r="L8463" i="7"/>
  <c r="M8463" i="7" s="1"/>
  <c r="L8464" i="7"/>
  <c r="M8464" i="7" s="1"/>
  <c r="O8464" i="7" s="1"/>
  <c r="L8465" i="7"/>
  <c r="M8465" i="7" s="1"/>
  <c r="L8466" i="7"/>
  <c r="M8466" i="7" s="1"/>
  <c r="L8467" i="7"/>
  <c r="M8467" i="7" s="1"/>
  <c r="L8468" i="7"/>
  <c r="M8468" i="7" s="1"/>
  <c r="L8469" i="7"/>
  <c r="M8469" i="7" s="1"/>
  <c r="L8470" i="7"/>
  <c r="M8470" i="7" s="1"/>
  <c r="L8471" i="7"/>
  <c r="M8471" i="7" s="1"/>
  <c r="L8472" i="7"/>
  <c r="M8472" i="7" s="1"/>
  <c r="O8472" i="7" s="1"/>
  <c r="L8473" i="7"/>
  <c r="M8473" i="7" s="1"/>
  <c r="L8474" i="7"/>
  <c r="M8474" i="7" s="1"/>
  <c r="L8475" i="7"/>
  <c r="M8475" i="7" s="1"/>
  <c r="L8476" i="7"/>
  <c r="M8476" i="7" s="1"/>
  <c r="L8477" i="7"/>
  <c r="M8477" i="7" s="1"/>
  <c r="L8478" i="7"/>
  <c r="M8478" i="7" s="1"/>
  <c r="L8479" i="7"/>
  <c r="M8479" i="7" s="1"/>
  <c r="L8480" i="7"/>
  <c r="M8480" i="7" s="1"/>
  <c r="O8480" i="7" s="1"/>
  <c r="L8481" i="7"/>
  <c r="M8481" i="7" s="1"/>
  <c r="L8482" i="7"/>
  <c r="M8482" i="7" s="1"/>
  <c r="L8483" i="7"/>
  <c r="M8483" i="7" s="1"/>
  <c r="L8484" i="7"/>
  <c r="M8484" i="7" s="1"/>
  <c r="L8485" i="7"/>
  <c r="M8485" i="7" s="1"/>
  <c r="L8486" i="7"/>
  <c r="M8486" i="7" s="1"/>
  <c r="L8487" i="7"/>
  <c r="M8487" i="7" s="1"/>
  <c r="L8488" i="7"/>
  <c r="M8488" i="7" s="1"/>
  <c r="O8488" i="7" s="1"/>
  <c r="L8489" i="7"/>
  <c r="M8489" i="7" s="1"/>
  <c r="L8490" i="7"/>
  <c r="M8490" i="7" s="1"/>
  <c r="L8491" i="7"/>
  <c r="M8491" i="7" s="1"/>
  <c r="L8492" i="7"/>
  <c r="M8492" i="7" s="1"/>
  <c r="L8493" i="7"/>
  <c r="M8493" i="7" s="1"/>
  <c r="L8494" i="7"/>
  <c r="M8494" i="7" s="1"/>
  <c r="L8495" i="7"/>
  <c r="M8495" i="7" s="1"/>
  <c r="L8496" i="7"/>
  <c r="M8496" i="7" s="1"/>
  <c r="O8496" i="7" s="1"/>
  <c r="L8497" i="7"/>
  <c r="M8497" i="7" s="1"/>
  <c r="L8498" i="7"/>
  <c r="M8498" i="7" s="1"/>
  <c r="L8499" i="7"/>
  <c r="M8499" i="7" s="1"/>
  <c r="L8500" i="7"/>
  <c r="M8500" i="7" s="1"/>
  <c r="L8501" i="7"/>
  <c r="M8501" i="7" s="1"/>
  <c r="L8502" i="7"/>
  <c r="M8502" i="7" s="1"/>
  <c r="L8503" i="7"/>
  <c r="M8503" i="7" s="1"/>
  <c r="L8504" i="7"/>
  <c r="M8504" i="7" s="1"/>
  <c r="O8504" i="7" s="1"/>
  <c r="L8505" i="7"/>
  <c r="M8505" i="7" s="1"/>
  <c r="L8506" i="7"/>
  <c r="M8506" i="7" s="1"/>
  <c r="L8507" i="7"/>
  <c r="M8507" i="7" s="1"/>
  <c r="L8508" i="7"/>
  <c r="M8508" i="7" s="1"/>
  <c r="L8509" i="7"/>
  <c r="M8509" i="7" s="1"/>
  <c r="L8510" i="7"/>
  <c r="M8510" i="7" s="1"/>
  <c r="L8511" i="7"/>
  <c r="M8511" i="7" s="1"/>
  <c r="L8512" i="7"/>
  <c r="M8512" i="7" s="1"/>
  <c r="O8512" i="7" s="1"/>
  <c r="L8513" i="7"/>
  <c r="M8513" i="7" s="1"/>
  <c r="L8514" i="7"/>
  <c r="M8514" i="7" s="1"/>
  <c r="L8515" i="7"/>
  <c r="M8515" i="7" s="1"/>
  <c r="L8516" i="7"/>
  <c r="M8516" i="7" s="1"/>
  <c r="L8517" i="7"/>
  <c r="M8517" i="7" s="1"/>
  <c r="L8518" i="7"/>
  <c r="M8518" i="7" s="1"/>
  <c r="L8519" i="7"/>
  <c r="M8519" i="7" s="1"/>
  <c r="L8520" i="7"/>
  <c r="M8520" i="7" s="1"/>
  <c r="O8520" i="7" s="1"/>
  <c r="L8521" i="7"/>
  <c r="M8521" i="7" s="1"/>
  <c r="L8522" i="7"/>
  <c r="M8522" i="7" s="1"/>
  <c r="L8523" i="7"/>
  <c r="M8523" i="7" s="1"/>
  <c r="L8524" i="7"/>
  <c r="M8524" i="7" s="1"/>
  <c r="L8525" i="7"/>
  <c r="M8525" i="7" s="1"/>
  <c r="L8526" i="7"/>
  <c r="M8526" i="7" s="1"/>
  <c r="L8527" i="7"/>
  <c r="M8527" i="7" s="1"/>
  <c r="L8528" i="7"/>
  <c r="M8528" i="7" s="1"/>
  <c r="O8528" i="7" s="1"/>
  <c r="L8529" i="7"/>
  <c r="M8529" i="7" s="1"/>
  <c r="L8530" i="7"/>
  <c r="M8530" i="7" s="1"/>
  <c r="L8531" i="7"/>
  <c r="M8531" i="7" s="1"/>
  <c r="L8532" i="7"/>
  <c r="M8532" i="7" s="1"/>
  <c r="L8533" i="7"/>
  <c r="M8533" i="7" s="1"/>
  <c r="L8534" i="7"/>
  <c r="M8534" i="7" s="1"/>
  <c r="L8535" i="7"/>
  <c r="M8535" i="7" s="1"/>
  <c r="L8536" i="7"/>
  <c r="M8536" i="7" s="1"/>
  <c r="O8536" i="7" s="1"/>
  <c r="L8537" i="7"/>
  <c r="M8537" i="7" s="1"/>
  <c r="L8538" i="7"/>
  <c r="M8538" i="7" s="1"/>
  <c r="L8539" i="7"/>
  <c r="M8539" i="7" s="1"/>
  <c r="L8540" i="7"/>
  <c r="M8540" i="7" s="1"/>
  <c r="L8541" i="7"/>
  <c r="M8541" i="7" s="1"/>
  <c r="L8542" i="7"/>
  <c r="M8542" i="7" s="1"/>
  <c r="L8543" i="7"/>
  <c r="M8543" i="7" s="1"/>
  <c r="L8544" i="7"/>
  <c r="M8544" i="7" s="1"/>
  <c r="O8544" i="7" s="1"/>
  <c r="L8545" i="7"/>
  <c r="M8545" i="7" s="1"/>
  <c r="L8546" i="7"/>
  <c r="M8546" i="7" s="1"/>
  <c r="L8547" i="7"/>
  <c r="M8547" i="7" s="1"/>
  <c r="L8548" i="7"/>
  <c r="M8548" i="7" s="1"/>
  <c r="L8549" i="7"/>
  <c r="M8549" i="7" s="1"/>
  <c r="L8550" i="7"/>
  <c r="M8550" i="7" s="1"/>
  <c r="L8551" i="7"/>
  <c r="M8551" i="7" s="1"/>
  <c r="L8552" i="7"/>
  <c r="M8552" i="7" s="1"/>
  <c r="O8552" i="7" s="1"/>
  <c r="L8553" i="7"/>
  <c r="M8553" i="7" s="1"/>
  <c r="L8554" i="7"/>
  <c r="M8554" i="7" s="1"/>
  <c r="L8555" i="7"/>
  <c r="M8555" i="7" s="1"/>
  <c r="L8556" i="7"/>
  <c r="M8556" i="7" s="1"/>
  <c r="L8557" i="7"/>
  <c r="M8557" i="7" s="1"/>
  <c r="L8558" i="7"/>
  <c r="M8558" i="7" s="1"/>
  <c r="L8559" i="7"/>
  <c r="M8559" i="7" s="1"/>
  <c r="L8560" i="7"/>
  <c r="M8560" i="7" s="1"/>
  <c r="O8560" i="7" s="1"/>
  <c r="L8561" i="7"/>
  <c r="M8561" i="7" s="1"/>
  <c r="L8562" i="7"/>
  <c r="M8562" i="7" s="1"/>
  <c r="L8563" i="7"/>
  <c r="M8563" i="7" s="1"/>
  <c r="L8564" i="7"/>
  <c r="M8564" i="7" s="1"/>
  <c r="L8565" i="7"/>
  <c r="M8565" i="7" s="1"/>
  <c r="L8566" i="7"/>
  <c r="M8566" i="7" s="1"/>
  <c r="L8567" i="7"/>
  <c r="M8567" i="7" s="1"/>
  <c r="L8568" i="7"/>
  <c r="M8568" i="7" s="1"/>
  <c r="O8568" i="7" s="1"/>
  <c r="L8569" i="7"/>
  <c r="M8569" i="7" s="1"/>
  <c r="L8570" i="7"/>
  <c r="M8570" i="7" s="1"/>
  <c r="L8571" i="7"/>
  <c r="M8571" i="7" s="1"/>
  <c r="L8572" i="7"/>
  <c r="M8572" i="7" s="1"/>
  <c r="L8573" i="7"/>
  <c r="M8573" i="7" s="1"/>
  <c r="L8574" i="7"/>
  <c r="M8574" i="7" s="1"/>
  <c r="L8575" i="7"/>
  <c r="M8575" i="7" s="1"/>
  <c r="L8576" i="7"/>
  <c r="M8576" i="7" s="1"/>
  <c r="O8576" i="7" s="1"/>
  <c r="L8577" i="7"/>
  <c r="M8577" i="7" s="1"/>
  <c r="L8578" i="7"/>
  <c r="M8578" i="7" s="1"/>
  <c r="L8579" i="7"/>
  <c r="M8579" i="7" s="1"/>
  <c r="L8580" i="7"/>
  <c r="M8580" i="7" s="1"/>
  <c r="L8581" i="7"/>
  <c r="M8581" i="7" s="1"/>
  <c r="L8582" i="7"/>
  <c r="M8582" i="7" s="1"/>
  <c r="L8583" i="7"/>
  <c r="M8583" i="7" s="1"/>
  <c r="L8584" i="7"/>
  <c r="M8584" i="7" s="1"/>
  <c r="O8584" i="7" s="1"/>
  <c r="L8585" i="7"/>
  <c r="M8585" i="7" s="1"/>
  <c r="L8586" i="7"/>
  <c r="M8586" i="7" s="1"/>
  <c r="L8587" i="7"/>
  <c r="M8587" i="7" s="1"/>
  <c r="L8588" i="7"/>
  <c r="M8588" i="7" s="1"/>
  <c r="L8589" i="7"/>
  <c r="M8589" i="7" s="1"/>
  <c r="L8590" i="7"/>
  <c r="M8590" i="7" s="1"/>
  <c r="L8591" i="7"/>
  <c r="M8591" i="7" s="1"/>
  <c r="L8592" i="7"/>
  <c r="M8592" i="7" s="1"/>
  <c r="O8592" i="7" s="1"/>
  <c r="L8593" i="7"/>
  <c r="M8593" i="7" s="1"/>
  <c r="L8594" i="7"/>
  <c r="M8594" i="7" s="1"/>
  <c r="L8595" i="7"/>
  <c r="M8595" i="7" s="1"/>
  <c r="L8596" i="7"/>
  <c r="M8596" i="7" s="1"/>
  <c r="L8597" i="7"/>
  <c r="M8597" i="7" s="1"/>
  <c r="L8598" i="7"/>
  <c r="M8598" i="7" s="1"/>
  <c r="L8599" i="7"/>
  <c r="M8599" i="7" s="1"/>
  <c r="L8600" i="7"/>
  <c r="M8600" i="7" s="1"/>
  <c r="O8600" i="7" s="1"/>
  <c r="L8601" i="7"/>
  <c r="M8601" i="7" s="1"/>
  <c r="L8602" i="7"/>
  <c r="M8602" i="7" s="1"/>
  <c r="L8603" i="7"/>
  <c r="M8603" i="7" s="1"/>
  <c r="L8604" i="7"/>
  <c r="M8604" i="7" s="1"/>
  <c r="L8605" i="7"/>
  <c r="M8605" i="7" s="1"/>
  <c r="L8606" i="7"/>
  <c r="M8606" i="7" s="1"/>
  <c r="L8607" i="7"/>
  <c r="M8607" i="7" s="1"/>
  <c r="L8608" i="7"/>
  <c r="M8608" i="7" s="1"/>
  <c r="O8608" i="7" s="1"/>
  <c r="L8609" i="7"/>
  <c r="M8609" i="7" s="1"/>
  <c r="L8610" i="7"/>
  <c r="M8610" i="7" s="1"/>
  <c r="L8611" i="7"/>
  <c r="M8611" i="7" s="1"/>
  <c r="L8612" i="7"/>
  <c r="M8612" i="7" s="1"/>
  <c r="L8613" i="7"/>
  <c r="M8613" i="7" s="1"/>
  <c r="L8614" i="7"/>
  <c r="M8614" i="7" s="1"/>
  <c r="L8615" i="7"/>
  <c r="M8615" i="7" s="1"/>
  <c r="L8616" i="7"/>
  <c r="M8616" i="7" s="1"/>
  <c r="O8616" i="7" s="1"/>
  <c r="L8617" i="7"/>
  <c r="M8617" i="7" s="1"/>
  <c r="L8618" i="7"/>
  <c r="M8618" i="7" s="1"/>
  <c r="L8619" i="7"/>
  <c r="M8619" i="7" s="1"/>
  <c r="L8620" i="7"/>
  <c r="M8620" i="7" s="1"/>
  <c r="L8621" i="7"/>
  <c r="M8621" i="7" s="1"/>
  <c r="L8622" i="7"/>
  <c r="M8622" i="7" s="1"/>
  <c r="L8623" i="7"/>
  <c r="M8623" i="7" s="1"/>
  <c r="L8624" i="7"/>
  <c r="M8624" i="7" s="1"/>
  <c r="O8624" i="7" s="1"/>
  <c r="L8625" i="7"/>
  <c r="M8625" i="7" s="1"/>
  <c r="L8626" i="7"/>
  <c r="M8626" i="7" s="1"/>
  <c r="L8627" i="7"/>
  <c r="M8627" i="7" s="1"/>
  <c r="L8628" i="7"/>
  <c r="M8628" i="7" s="1"/>
  <c r="L8629" i="7"/>
  <c r="M8629" i="7" s="1"/>
  <c r="L8630" i="7"/>
  <c r="M8630" i="7" s="1"/>
  <c r="L8631" i="7"/>
  <c r="M8631" i="7" s="1"/>
  <c r="L8632" i="7"/>
  <c r="M8632" i="7" s="1"/>
  <c r="O8632" i="7" s="1"/>
  <c r="L8633" i="7"/>
  <c r="M8633" i="7" s="1"/>
  <c r="L8634" i="7"/>
  <c r="M8634" i="7" s="1"/>
  <c r="L8635" i="7"/>
  <c r="M8635" i="7" s="1"/>
  <c r="L8636" i="7"/>
  <c r="M8636" i="7" s="1"/>
  <c r="L8637" i="7"/>
  <c r="M8637" i="7" s="1"/>
  <c r="L8638" i="7"/>
  <c r="M8638" i="7" s="1"/>
  <c r="L8639" i="7"/>
  <c r="M8639" i="7" s="1"/>
  <c r="L8640" i="7"/>
  <c r="M8640" i="7" s="1"/>
  <c r="O8640" i="7" s="1"/>
  <c r="L8641" i="7"/>
  <c r="M8641" i="7" s="1"/>
  <c r="L8642" i="7"/>
  <c r="M8642" i="7" s="1"/>
  <c r="L8643" i="7"/>
  <c r="M8643" i="7" s="1"/>
  <c r="L8644" i="7"/>
  <c r="M8644" i="7" s="1"/>
  <c r="L8645" i="7"/>
  <c r="M8645" i="7" s="1"/>
  <c r="L8646" i="7"/>
  <c r="M8646" i="7" s="1"/>
  <c r="L8647" i="7"/>
  <c r="M8647" i="7" s="1"/>
  <c r="L8648" i="7"/>
  <c r="M8648" i="7" s="1"/>
  <c r="O8648" i="7" s="1"/>
  <c r="L8649" i="7"/>
  <c r="M8649" i="7" s="1"/>
  <c r="L8650" i="7"/>
  <c r="M8650" i="7" s="1"/>
  <c r="L8651" i="7"/>
  <c r="M8651" i="7" s="1"/>
  <c r="L8652" i="7"/>
  <c r="M8652" i="7" s="1"/>
  <c r="L8653" i="7"/>
  <c r="M8653" i="7" s="1"/>
  <c r="L8654" i="7"/>
  <c r="M8654" i="7" s="1"/>
  <c r="L8655" i="7"/>
  <c r="M8655" i="7" s="1"/>
  <c r="L8656" i="7"/>
  <c r="M8656" i="7" s="1"/>
  <c r="O8656" i="7" s="1"/>
  <c r="L8657" i="7"/>
  <c r="M8657" i="7" s="1"/>
  <c r="L8658" i="7"/>
  <c r="M8658" i="7" s="1"/>
  <c r="L8659" i="7"/>
  <c r="M8659" i="7" s="1"/>
  <c r="L8660" i="7"/>
  <c r="M8660" i="7" s="1"/>
  <c r="L8661" i="7"/>
  <c r="M8661" i="7" s="1"/>
  <c r="L8662" i="7"/>
  <c r="M8662" i="7" s="1"/>
  <c r="L8663" i="7"/>
  <c r="M8663" i="7" s="1"/>
  <c r="L8664" i="7"/>
  <c r="M8664" i="7" s="1"/>
  <c r="O8664" i="7" s="1"/>
  <c r="L8665" i="7"/>
  <c r="M8665" i="7" s="1"/>
  <c r="L8666" i="7"/>
  <c r="M8666" i="7" s="1"/>
  <c r="L8667" i="7"/>
  <c r="M8667" i="7" s="1"/>
  <c r="L8668" i="7"/>
  <c r="M8668" i="7" s="1"/>
  <c r="L8669" i="7"/>
  <c r="M8669" i="7" s="1"/>
  <c r="L8670" i="7"/>
  <c r="M8670" i="7" s="1"/>
  <c r="L8671" i="7"/>
  <c r="M8671" i="7" s="1"/>
  <c r="L8672" i="7"/>
  <c r="M8672" i="7" s="1"/>
  <c r="O8672" i="7" s="1"/>
  <c r="L8673" i="7"/>
  <c r="M8673" i="7" s="1"/>
  <c r="L8674" i="7"/>
  <c r="M8674" i="7" s="1"/>
  <c r="L8675" i="7"/>
  <c r="M8675" i="7" s="1"/>
  <c r="L8676" i="7"/>
  <c r="M8676" i="7" s="1"/>
  <c r="L8677" i="7"/>
  <c r="M8677" i="7" s="1"/>
  <c r="L8678" i="7"/>
  <c r="M8678" i="7" s="1"/>
  <c r="L8679" i="7"/>
  <c r="M8679" i="7" s="1"/>
  <c r="L8680" i="7"/>
  <c r="M8680" i="7" s="1"/>
  <c r="O8680" i="7" s="1"/>
  <c r="L8681" i="7"/>
  <c r="M8681" i="7" s="1"/>
  <c r="L8682" i="7"/>
  <c r="M8682" i="7" s="1"/>
  <c r="L8683" i="7"/>
  <c r="M8683" i="7" s="1"/>
  <c r="L8684" i="7"/>
  <c r="M8684" i="7" s="1"/>
  <c r="L8685" i="7"/>
  <c r="M8685" i="7" s="1"/>
  <c r="L8686" i="7"/>
  <c r="M8686" i="7" s="1"/>
  <c r="L8687" i="7"/>
  <c r="M8687" i="7" s="1"/>
  <c r="L8688" i="7"/>
  <c r="M8688" i="7" s="1"/>
  <c r="O8688" i="7" s="1"/>
  <c r="L8689" i="7"/>
  <c r="M8689" i="7" s="1"/>
  <c r="L8690" i="7"/>
  <c r="M8690" i="7" s="1"/>
  <c r="L8691" i="7"/>
  <c r="M8691" i="7" s="1"/>
  <c r="L8692" i="7"/>
  <c r="M8692" i="7" s="1"/>
  <c r="L8693" i="7"/>
  <c r="M8693" i="7" s="1"/>
  <c r="L8694" i="7"/>
  <c r="M8694" i="7" s="1"/>
  <c r="L8695" i="7"/>
  <c r="M8695" i="7" s="1"/>
  <c r="L8696" i="7"/>
  <c r="M8696" i="7" s="1"/>
  <c r="O8696" i="7" s="1"/>
  <c r="L8697" i="7"/>
  <c r="M8697" i="7" s="1"/>
  <c r="L8698" i="7"/>
  <c r="M8698" i="7" s="1"/>
  <c r="L8699" i="7"/>
  <c r="M8699" i="7" s="1"/>
  <c r="L8700" i="7"/>
  <c r="M8700" i="7" s="1"/>
  <c r="L8701" i="7"/>
  <c r="M8701" i="7" s="1"/>
  <c r="L8702" i="7"/>
  <c r="M8702" i="7" s="1"/>
  <c r="L8703" i="7"/>
  <c r="M8703" i="7" s="1"/>
  <c r="L8704" i="7"/>
  <c r="M8704" i="7" s="1"/>
  <c r="O8704" i="7" s="1"/>
  <c r="L8705" i="7"/>
  <c r="M8705" i="7" s="1"/>
  <c r="L8706" i="7"/>
  <c r="M8706" i="7" s="1"/>
  <c r="L8707" i="7"/>
  <c r="M8707" i="7" s="1"/>
  <c r="L8708" i="7"/>
  <c r="M8708" i="7" s="1"/>
  <c r="L8709" i="7"/>
  <c r="M8709" i="7" s="1"/>
  <c r="L8710" i="7"/>
  <c r="M8710" i="7" s="1"/>
  <c r="L8711" i="7"/>
  <c r="M8711" i="7" s="1"/>
  <c r="L8712" i="7"/>
  <c r="M8712" i="7" s="1"/>
  <c r="O8712" i="7" s="1"/>
  <c r="L8713" i="7"/>
  <c r="M8713" i="7" s="1"/>
  <c r="L8714" i="7"/>
  <c r="M8714" i="7" s="1"/>
  <c r="L8715" i="7"/>
  <c r="M8715" i="7" s="1"/>
  <c r="L8716" i="7"/>
  <c r="M8716" i="7" s="1"/>
  <c r="L8717" i="7"/>
  <c r="M8717" i="7" s="1"/>
  <c r="L8718" i="7"/>
  <c r="M8718" i="7" s="1"/>
  <c r="L8719" i="7"/>
  <c r="M8719" i="7" s="1"/>
  <c r="L8720" i="7"/>
  <c r="M8720" i="7" s="1"/>
  <c r="O8720" i="7" s="1"/>
  <c r="L8721" i="7"/>
  <c r="M8721" i="7" s="1"/>
  <c r="L8722" i="7"/>
  <c r="M8722" i="7" s="1"/>
  <c r="L8723" i="7"/>
  <c r="M8723" i="7" s="1"/>
  <c r="L8724" i="7"/>
  <c r="M8724" i="7" s="1"/>
  <c r="L8725" i="7"/>
  <c r="M8725" i="7" s="1"/>
  <c r="L8726" i="7"/>
  <c r="M8726" i="7" s="1"/>
  <c r="L8727" i="7"/>
  <c r="M8727" i="7" s="1"/>
  <c r="L8728" i="7"/>
  <c r="M8728" i="7" s="1"/>
  <c r="O8728" i="7" s="1"/>
  <c r="L8729" i="7"/>
  <c r="M8729" i="7" s="1"/>
  <c r="L8730" i="7"/>
  <c r="M8730" i="7" s="1"/>
  <c r="L8731" i="7"/>
  <c r="M8731" i="7" s="1"/>
  <c r="L8732" i="7"/>
  <c r="M8732" i="7" s="1"/>
  <c r="L8733" i="7"/>
  <c r="M8733" i="7" s="1"/>
  <c r="L8734" i="7"/>
  <c r="M8734" i="7" s="1"/>
  <c r="L8735" i="7"/>
  <c r="M8735" i="7" s="1"/>
  <c r="L8736" i="7"/>
  <c r="M8736" i="7" s="1"/>
  <c r="O8736" i="7" s="1"/>
  <c r="L8737" i="7"/>
  <c r="M8737" i="7" s="1"/>
  <c r="L8738" i="7"/>
  <c r="M8738" i="7" s="1"/>
  <c r="L8739" i="7"/>
  <c r="M8739" i="7" s="1"/>
  <c r="L8740" i="7"/>
  <c r="M8740" i="7" s="1"/>
  <c r="L8741" i="7"/>
  <c r="M8741" i="7" s="1"/>
  <c r="L8742" i="7"/>
  <c r="M8742" i="7" s="1"/>
  <c r="L8743" i="7"/>
  <c r="M8743" i="7" s="1"/>
  <c r="L8744" i="7"/>
  <c r="M8744" i="7" s="1"/>
  <c r="O8744" i="7" s="1"/>
  <c r="L8745" i="7"/>
  <c r="M8745" i="7" s="1"/>
  <c r="L8746" i="7"/>
  <c r="M8746" i="7" s="1"/>
  <c r="L8747" i="7"/>
  <c r="M8747" i="7" s="1"/>
  <c r="L8748" i="7"/>
  <c r="M8748" i="7" s="1"/>
  <c r="L8749" i="7"/>
  <c r="M8749" i="7" s="1"/>
  <c r="L8750" i="7"/>
  <c r="M8750" i="7" s="1"/>
  <c r="L8751" i="7"/>
  <c r="M8751" i="7" s="1"/>
  <c r="L8752" i="7"/>
  <c r="M8752" i="7" s="1"/>
  <c r="O8752" i="7" s="1"/>
  <c r="L8753" i="7"/>
  <c r="M8753" i="7" s="1"/>
  <c r="L8754" i="7"/>
  <c r="M8754" i="7" s="1"/>
  <c r="L8755" i="7"/>
  <c r="M8755" i="7" s="1"/>
  <c r="L8756" i="7"/>
  <c r="M8756" i="7" s="1"/>
  <c r="L8757" i="7"/>
  <c r="M8757" i="7" s="1"/>
  <c r="L8758" i="7"/>
  <c r="M8758" i="7" s="1"/>
  <c r="L8759" i="7"/>
  <c r="M8759" i="7" s="1"/>
  <c r="L8760" i="7"/>
  <c r="M8760" i="7" s="1"/>
  <c r="O8760" i="7" s="1"/>
  <c r="L8761" i="7"/>
  <c r="M8761" i="7" s="1"/>
  <c r="L8762" i="7"/>
  <c r="M8762" i="7" s="1"/>
  <c r="L8763" i="7"/>
  <c r="M8763" i="7" s="1"/>
  <c r="L8764" i="7"/>
  <c r="M8764" i="7" s="1"/>
  <c r="L8765" i="7"/>
  <c r="M8765" i="7" s="1"/>
  <c r="L8766" i="7"/>
  <c r="M8766" i="7" s="1"/>
  <c r="L8767" i="7"/>
  <c r="M8767" i="7" s="1"/>
  <c r="L8768" i="7"/>
  <c r="M8768" i="7" s="1"/>
  <c r="O8768" i="7" s="1"/>
  <c r="L8769" i="7"/>
  <c r="M8769" i="7" s="1"/>
  <c r="L8770" i="7"/>
  <c r="M8770" i="7" s="1"/>
  <c r="L8771" i="7"/>
  <c r="M8771" i="7" s="1"/>
  <c r="L8772" i="7"/>
  <c r="M8772" i="7" s="1"/>
  <c r="L8773" i="7"/>
  <c r="M8773" i="7" s="1"/>
  <c r="L8774" i="7"/>
  <c r="M8774" i="7" s="1"/>
  <c r="L8775" i="7"/>
  <c r="M8775" i="7" s="1"/>
  <c r="L8776" i="7"/>
  <c r="M8776" i="7" s="1"/>
  <c r="O8776" i="7" s="1"/>
  <c r="L8777" i="7"/>
  <c r="M8777" i="7" s="1"/>
  <c r="L8778" i="7"/>
  <c r="M8778" i="7" s="1"/>
  <c r="L8779" i="7"/>
  <c r="M8779" i="7" s="1"/>
  <c r="L8780" i="7"/>
  <c r="M8780" i="7" s="1"/>
  <c r="L8781" i="7"/>
  <c r="M8781" i="7" s="1"/>
  <c r="L8782" i="7"/>
  <c r="M8782" i="7" s="1"/>
  <c r="L8783" i="7"/>
  <c r="M8783" i="7" s="1"/>
  <c r="L8784" i="7"/>
  <c r="M8784" i="7" s="1"/>
  <c r="O8784" i="7" s="1"/>
  <c r="L8785" i="7"/>
  <c r="M8785" i="7" s="1"/>
  <c r="L8786" i="7"/>
  <c r="M8786" i="7" s="1"/>
  <c r="L8787" i="7"/>
  <c r="M8787" i="7" s="1"/>
  <c r="L8788" i="7"/>
  <c r="M8788" i="7" s="1"/>
  <c r="L8789" i="7"/>
  <c r="M8789" i="7" s="1"/>
  <c r="L8790" i="7"/>
  <c r="M8790" i="7" s="1"/>
  <c r="L8791" i="7"/>
  <c r="M8791" i="7" s="1"/>
  <c r="L8792" i="7"/>
  <c r="M8792" i="7" s="1"/>
  <c r="O8792" i="7" s="1"/>
  <c r="L8793" i="7"/>
  <c r="M8793" i="7" s="1"/>
  <c r="L8794" i="7"/>
  <c r="M8794" i="7" s="1"/>
  <c r="L8795" i="7"/>
  <c r="M8795" i="7" s="1"/>
  <c r="L8796" i="7"/>
  <c r="M8796" i="7" s="1"/>
  <c r="L8797" i="7"/>
  <c r="M8797" i="7" s="1"/>
  <c r="L8798" i="7"/>
  <c r="M8798" i="7" s="1"/>
  <c r="L8799" i="7"/>
  <c r="M8799" i="7" s="1"/>
  <c r="L8800" i="7"/>
  <c r="M8800" i="7" s="1"/>
  <c r="O8800" i="7" s="1"/>
  <c r="L8801" i="7"/>
  <c r="M8801" i="7" s="1"/>
  <c r="L8802" i="7"/>
  <c r="M8802" i="7" s="1"/>
  <c r="L8803" i="7"/>
  <c r="M8803" i="7" s="1"/>
  <c r="L8804" i="7"/>
  <c r="M8804" i="7" s="1"/>
  <c r="L8805" i="7"/>
  <c r="M8805" i="7" s="1"/>
  <c r="L8806" i="7"/>
  <c r="M8806" i="7" s="1"/>
  <c r="L8807" i="7"/>
  <c r="M8807" i="7" s="1"/>
  <c r="L8808" i="7"/>
  <c r="M8808" i="7" s="1"/>
  <c r="O8808" i="7" s="1"/>
  <c r="L8809" i="7"/>
  <c r="M8809" i="7" s="1"/>
  <c r="L8810" i="7"/>
  <c r="M8810" i="7" s="1"/>
  <c r="L8811" i="7"/>
  <c r="M8811" i="7" s="1"/>
  <c r="L8812" i="7"/>
  <c r="M8812" i="7" s="1"/>
  <c r="L8813" i="7"/>
  <c r="M8813" i="7" s="1"/>
  <c r="L8814" i="7"/>
  <c r="M8814" i="7" s="1"/>
  <c r="L8815" i="7"/>
  <c r="M8815" i="7" s="1"/>
  <c r="L8816" i="7"/>
  <c r="M8816" i="7" s="1"/>
  <c r="O8816" i="7" s="1"/>
  <c r="L8817" i="7"/>
  <c r="M8817" i="7" s="1"/>
  <c r="L8818" i="7"/>
  <c r="M8818" i="7" s="1"/>
  <c r="L8819" i="7"/>
  <c r="M8819" i="7" s="1"/>
  <c r="L8820" i="7"/>
  <c r="M8820" i="7" s="1"/>
  <c r="L8821" i="7"/>
  <c r="M8821" i="7" s="1"/>
  <c r="L8822" i="7"/>
  <c r="M8822" i="7" s="1"/>
  <c r="L8823" i="7"/>
  <c r="M8823" i="7" s="1"/>
  <c r="L8824" i="7"/>
  <c r="M8824" i="7" s="1"/>
  <c r="O8824" i="7" s="1"/>
  <c r="L8825" i="7"/>
  <c r="M8825" i="7" s="1"/>
  <c r="L8826" i="7"/>
  <c r="M8826" i="7" s="1"/>
  <c r="L8827" i="7"/>
  <c r="M8827" i="7" s="1"/>
  <c r="L8828" i="7"/>
  <c r="M8828" i="7" s="1"/>
  <c r="L8829" i="7"/>
  <c r="M8829" i="7" s="1"/>
  <c r="L8830" i="7"/>
  <c r="M8830" i="7" s="1"/>
  <c r="L8831" i="7"/>
  <c r="M8831" i="7" s="1"/>
  <c r="L8832" i="7"/>
  <c r="M8832" i="7" s="1"/>
  <c r="O8832" i="7" s="1"/>
  <c r="L8833" i="7"/>
  <c r="M8833" i="7" s="1"/>
  <c r="L8834" i="7"/>
  <c r="M8834" i="7" s="1"/>
  <c r="L8835" i="7"/>
  <c r="M8835" i="7" s="1"/>
  <c r="L8836" i="7"/>
  <c r="M8836" i="7" s="1"/>
  <c r="L8837" i="7"/>
  <c r="M8837" i="7" s="1"/>
  <c r="L8838" i="7"/>
  <c r="M8838" i="7" s="1"/>
  <c r="L8839" i="7"/>
  <c r="M8839" i="7" s="1"/>
  <c r="L8840" i="7"/>
  <c r="M8840" i="7" s="1"/>
  <c r="O8840" i="7" s="1"/>
  <c r="L8841" i="7"/>
  <c r="M8841" i="7" s="1"/>
  <c r="L8842" i="7"/>
  <c r="M8842" i="7" s="1"/>
  <c r="L8843" i="7"/>
  <c r="M8843" i="7" s="1"/>
  <c r="L8844" i="7"/>
  <c r="M8844" i="7" s="1"/>
  <c r="L8845" i="7"/>
  <c r="M8845" i="7" s="1"/>
  <c r="L8846" i="7"/>
  <c r="M8846" i="7" s="1"/>
  <c r="L8847" i="7"/>
  <c r="M8847" i="7" s="1"/>
  <c r="L8848" i="7"/>
  <c r="M8848" i="7" s="1"/>
  <c r="O8848" i="7" s="1"/>
  <c r="L8849" i="7"/>
  <c r="M8849" i="7" s="1"/>
  <c r="L8850" i="7"/>
  <c r="M8850" i="7" s="1"/>
  <c r="L8851" i="7"/>
  <c r="M8851" i="7" s="1"/>
  <c r="L8852" i="7"/>
  <c r="M8852" i="7" s="1"/>
  <c r="L8853" i="7"/>
  <c r="M8853" i="7" s="1"/>
  <c r="L8854" i="7"/>
  <c r="M8854" i="7" s="1"/>
  <c r="L8855" i="7"/>
  <c r="M8855" i="7" s="1"/>
  <c r="L8856" i="7"/>
  <c r="M8856" i="7" s="1"/>
  <c r="O8856" i="7" s="1"/>
  <c r="L8857" i="7"/>
  <c r="M8857" i="7" s="1"/>
  <c r="L8858" i="7"/>
  <c r="M8858" i="7" s="1"/>
  <c r="L8859" i="7"/>
  <c r="M8859" i="7" s="1"/>
  <c r="L8860" i="7"/>
  <c r="M8860" i="7" s="1"/>
  <c r="L8861" i="7"/>
  <c r="M8861" i="7" s="1"/>
  <c r="L8862" i="7"/>
  <c r="M8862" i="7" s="1"/>
  <c r="L8863" i="7"/>
  <c r="M8863" i="7" s="1"/>
  <c r="L8864" i="7"/>
  <c r="M8864" i="7" s="1"/>
  <c r="O8864" i="7" s="1"/>
  <c r="L8865" i="7"/>
  <c r="M8865" i="7" s="1"/>
  <c r="L8866" i="7"/>
  <c r="M8866" i="7" s="1"/>
  <c r="L8867" i="7"/>
  <c r="M8867" i="7" s="1"/>
  <c r="L8868" i="7"/>
  <c r="M8868" i="7" s="1"/>
  <c r="L8869" i="7"/>
  <c r="M8869" i="7" s="1"/>
  <c r="L8870" i="7"/>
  <c r="M8870" i="7" s="1"/>
  <c r="L8871" i="7"/>
  <c r="M8871" i="7" s="1"/>
  <c r="L8872" i="7"/>
  <c r="M8872" i="7" s="1"/>
  <c r="O8872" i="7" s="1"/>
  <c r="L8873" i="7"/>
  <c r="M8873" i="7" s="1"/>
  <c r="L8874" i="7"/>
  <c r="M8874" i="7" s="1"/>
  <c r="L8875" i="7"/>
  <c r="M8875" i="7" s="1"/>
  <c r="L8876" i="7"/>
  <c r="M8876" i="7" s="1"/>
  <c r="L8877" i="7"/>
  <c r="M8877" i="7" s="1"/>
  <c r="L8878" i="7"/>
  <c r="M8878" i="7" s="1"/>
  <c r="L8879" i="7"/>
  <c r="M8879" i="7" s="1"/>
  <c r="L8880" i="7"/>
  <c r="M8880" i="7" s="1"/>
  <c r="O8880" i="7" s="1"/>
  <c r="L8881" i="7"/>
  <c r="M8881" i="7" s="1"/>
  <c r="L8882" i="7"/>
  <c r="M8882" i="7" s="1"/>
  <c r="L8883" i="7"/>
  <c r="M8883" i="7" s="1"/>
  <c r="L8884" i="7"/>
  <c r="M8884" i="7" s="1"/>
  <c r="L8885" i="7"/>
  <c r="M8885" i="7" s="1"/>
  <c r="L8886" i="7"/>
  <c r="M8886" i="7" s="1"/>
  <c r="L8887" i="7"/>
  <c r="M8887" i="7" s="1"/>
  <c r="L8888" i="7"/>
  <c r="M8888" i="7" s="1"/>
  <c r="O8888" i="7" s="1"/>
  <c r="L8889" i="7"/>
  <c r="M8889" i="7" s="1"/>
  <c r="L8890" i="7"/>
  <c r="M8890" i="7" s="1"/>
  <c r="L8891" i="7"/>
  <c r="M8891" i="7" s="1"/>
  <c r="L8892" i="7"/>
  <c r="M8892" i="7" s="1"/>
  <c r="L8893" i="7"/>
  <c r="M8893" i="7" s="1"/>
  <c r="L8894" i="7"/>
  <c r="M8894" i="7" s="1"/>
  <c r="L8895" i="7"/>
  <c r="M8895" i="7" s="1"/>
  <c r="L8896" i="7"/>
  <c r="M8896" i="7" s="1"/>
  <c r="O8896" i="7" s="1"/>
  <c r="L8897" i="7"/>
  <c r="M8897" i="7" s="1"/>
  <c r="L8898" i="7"/>
  <c r="M8898" i="7" s="1"/>
  <c r="L8899" i="7"/>
  <c r="M8899" i="7" s="1"/>
  <c r="L8900" i="7"/>
  <c r="M8900" i="7" s="1"/>
  <c r="L8901" i="7"/>
  <c r="M8901" i="7" s="1"/>
  <c r="L8902" i="7"/>
  <c r="M8902" i="7" s="1"/>
  <c r="L8903" i="7"/>
  <c r="M8903" i="7" s="1"/>
  <c r="L8904" i="7"/>
  <c r="M8904" i="7" s="1"/>
  <c r="O8904" i="7" s="1"/>
  <c r="L8905" i="7"/>
  <c r="M8905" i="7" s="1"/>
  <c r="L8906" i="7"/>
  <c r="M8906" i="7" s="1"/>
  <c r="L8907" i="7"/>
  <c r="M8907" i="7" s="1"/>
  <c r="L8908" i="7"/>
  <c r="M8908" i="7" s="1"/>
  <c r="L8909" i="7"/>
  <c r="M8909" i="7" s="1"/>
  <c r="L8910" i="7"/>
  <c r="M8910" i="7" s="1"/>
  <c r="L8911" i="7"/>
  <c r="M8911" i="7" s="1"/>
  <c r="L8912" i="7"/>
  <c r="M8912" i="7" s="1"/>
  <c r="O8912" i="7" s="1"/>
  <c r="L8913" i="7"/>
  <c r="M8913" i="7" s="1"/>
  <c r="L8914" i="7"/>
  <c r="M8914" i="7" s="1"/>
  <c r="L8915" i="7"/>
  <c r="M8915" i="7" s="1"/>
  <c r="L8916" i="7"/>
  <c r="M8916" i="7" s="1"/>
  <c r="L8917" i="7"/>
  <c r="M8917" i="7" s="1"/>
  <c r="L8918" i="7"/>
  <c r="M8918" i="7" s="1"/>
  <c r="L8919" i="7"/>
  <c r="M8919" i="7" s="1"/>
  <c r="L8920" i="7"/>
  <c r="M8920" i="7" s="1"/>
  <c r="O8920" i="7" s="1"/>
  <c r="L8921" i="7"/>
  <c r="M8921" i="7" s="1"/>
  <c r="L8922" i="7"/>
  <c r="M8922" i="7" s="1"/>
  <c r="L8923" i="7"/>
  <c r="M8923" i="7" s="1"/>
  <c r="L8924" i="7"/>
  <c r="M8924" i="7" s="1"/>
  <c r="L8925" i="7"/>
  <c r="M8925" i="7" s="1"/>
  <c r="L8926" i="7"/>
  <c r="M8926" i="7" s="1"/>
  <c r="L8927" i="7"/>
  <c r="M8927" i="7" s="1"/>
  <c r="L8928" i="7"/>
  <c r="M8928" i="7" s="1"/>
  <c r="O8928" i="7" s="1"/>
  <c r="L8929" i="7"/>
  <c r="M8929" i="7" s="1"/>
  <c r="L8930" i="7"/>
  <c r="M8930" i="7" s="1"/>
  <c r="L8931" i="7"/>
  <c r="M8931" i="7" s="1"/>
  <c r="L8932" i="7"/>
  <c r="M8932" i="7" s="1"/>
  <c r="L8933" i="7"/>
  <c r="M8933" i="7" s="1"/>
  <c r="L8934" i="7"/>
  <c r="M8934" i="7" s="1"/>
  <c r="L8935" i="7"/>
  <c r="M8935" i="7" s="1"/>
  <c r="L8936" i="7"/>
  <c r="M8936" i="7" s="1"/>
  <c r="O8936" i="7" s="1"/>
  <c r="L8937" i="7"/>
  <c r="M8937" i="7" s="1"/>
  <c r="L8938" i="7"/>
  <c r="M8938" i="7" s="1"/>
  <c r="L8939" i="7"/>
  <c r="M8939" i="7" s="1"/>
  <c r="L8940" i="7"/>
  <c r="M8940" i="7" s="1"/>
  <c r="L8941" i="7"/>
  <c r="M8941" i="7" s="1"/>
  <c r="L8942" i="7"/>
  <c r="M8942" i="7" s="1"/>
  <c r="L8943" i="7"/>
  <c r="M8943" i="7" s="1"/>
  <c r="L8944" i="7"/>
  <c r="M8944" i="7" s="1"/>
  <c r="O8944" i="7" s="1"/>
  <c r="L8945" i="7"/>
  <c r="M8945" i="7" s="1"/>
  <c r="L8946" i="7"/>
  <c r="M8946" i="7" s="1"/>
  <c r="L8947" i="7"/>
  <c r="M8947" i="7" s="1"/>
  <c r="L8948" i="7"/>
  <c r="M8948" i="7" s="1"/>
  <c r="L8949" i="7"/>
  <c r="M8949" i="7" s="1"/>
  <c r="L8950" i="7"/>
  <c r="M8950" i="7" s="1"/>
  <c r="L8951" i="7"/>
  <c r="M8951" i="7" s="1"/>
  <c r="L8952" i="7"/>
  <c r="M8952" i="7" s="1"/>
  <c r="O8952" i="7" s="1"/>
  <c r="L8953" i="7"/>
  <c r="M8953" i="7" s="1"/>
  <c r="L8954" i="7"/>
  <c r="M8954" i="7" s="1"/>
  <c r="L8955" i="7"/>
  <c r="M8955" i="7" s="1"/>
  <c r="L8956" i="7"/>
  <c r="M8956" i="7" s="1"/>
  <c r="L8957" i="7"/>
  <c r="M8957" i="7" s="1"/>
  <c r="L8958" i="7"/>
  <c r="M8958" i="7" s="1"/>
  <c r="L8959" i="7"/>
  <c r="M8959" i="7" s="1"/>
  <c r="L8960" i="7"/>
  <c r="M8960" i="7" s="1"/>
  <c r="O8960" i="7" s="1"/>
  <c r="L8961" i="7"/>
  <c r="M8961" i="7" s="1"/>
  <c r="L8962" i="7"/>
  <c r="M8962" i="7" s="1"/>
  <c r="L8963" i="7"/>
  <c r="M8963" i="7" s="1"/>
  <c r="L8964" i="7"/>
  <c r="M8964" i="7" s="1"/>
  <c r="L8965" i="7"/>
  <c r="M8965" i="7" s="1"/>
  <c r="L8966" i="7"/>
  <c r="M8966" i="7" s="1"/>
  <c r="L8967" i="7"/>
  <c r="M8967" i="7" s="1"/>
  <c r="L8968" i="7"/>
  <c r="M8968" i="7" s="1"/>
  <c r="O8968" i="7" s="1"/>
  <c r="L8969" i="7"/>
  <c r="M8969" i="7" s="1"/>
  <c r="L8970" i="7"/>
  <c r="M8970" i="7" s="1"/>
  <c r="L8971" i="7"/>
  <c r="M8971" i="7" s="1"/>
  <c r="L8972" i="7"/>
  <c r="M8972" i="7" s="1"/>
  <c r="L8973" i="7"/>
  <c r="M8973" i="7" s="1"/>
  <c r="L8974" i="7"/>
  <c r="M8974" i="7" s="1"/>
  <c r="L8975" i="7"/>
  <c r="M8975" i="7" s="1"/>
  <c r="L8976" i="7"/>
  <c r="M8976" i="7" s="1"/>
  <c r="O8976" i="7" s="1"/>
  <c r="L8977" i="7"/>
  <c r="M8977" i="7" s="1"/>
  <c r="L8978" i="7"/>
  <c r="M8978" i="7" s="1"/>
  <c r="L8979" i="7"/>
  <c r="M8979" i="7" s="1"/>
  <c r="L8980" i="7"/>
  <c r="M8980" i="7" s="1"/>
  <c r="L8981" i="7"/>
  <c r="M8981" i="7" s="1"/>
  <c r="L8982" i="7"/>
  <c r="M8982" i="7" s="1"/>
  <c r="L8983" i="7"/>
  <c r="M8983" i="7" s="1"/>
  <c r="L8984" i="7"/>
  <c r="M8984" i="7" s="1"/>
  <c r="O8984" i="7" s="1"/>
  <c r="L8985" i="7"/>
  <c r="M8985" i="7" s="1"/>
  <c r="L8986" i="7"/>
  <c r="M8986" i="7" s="1"/>
  <c r="L8987" i="7"/>
  <c r="M8987" i="7" s="1"/>
  <c r="L8988" i="7"/>
  <c r="M8988" i="7" s="1"/>
  <c r="L8989" i="7"/>
  <c r="M8989" i="7" s="1"/>
  <c r="L8990" i="7"/>
  <c r="M8990" i="7" s="1"/>
  <c r="L8991" i="7"/>
  <c r="M8991" i="7" s="1"/>
  <c r="L8992" i="7"/>
  <c r="M8992" i="7" s="1"/>
  <c r="O8992" i="7" s="1"/>
  <c r="L8993" i="7"/>
  <c r="M8993" i="7" s="1"/>
  <c r="L8994" i="7"/>
  <c r="M8994" i="7" s="1"/>
  <c r="L8995" i="7"/>
  <c r="M8995" i="7" s="1"/>
  <c r="L8996" i="7"/>
  <c r="M8996" i="7" s="1"/>
  <c r="L8997" i="7"/>
  <c r="M8997" i="7" s="1"/>
  <c r="L8998" i="7"/>
  <c r="M8998" i="7" s="1"/>
  <c r="L8999" i="7"/>
  <c r="M8999" i="7" s="1"/>
  <c r="L9000" i="7"/>
  <c r="M9000" i="7" s="1"/>
  <c r="O9000" i="7" s="1"/>
  <c r="L9001" i="7"/>
  <c r="M9001" i="7" s="1"/>
  <c r="L9002" i="7"/>
  <c r="M9002" i="7" s="1"/>
  <c r="L9003" i="7"/>
  <c r="M9003" i="7" s="1"/>
  <c r="L9004" i="7"/>
  <c r="M9004" i="7" s="1"/>
  <c r="L9005" i="7"/>
  <c r="M9005" i="7" s="1"/>
  <c r="L9006" i="7"/>
  <c r="M9006" i="7" s="1"/>
  <c r="L9007" i="7"/>
  <c r="M9007" i="7" s="1"/>
  <c r="L9008" i="7"/>
  <c r="M9008" i="7" s="1"/>
  <c r="O9008" i="7" s="1"/>
  <c r="L9009" i="7"/>
  <c r="M9009" i="7" s="1"/>
  <c r="L9010" i="7"/>
  <c r="M9010" i="7" s="1"/>
  <c r="L9011" i="7"/>
  <c r="M9011" i="7" s="1"/>
  <c r="L9012" i="7"/>
  <c r="M9012" i="7" s="1"/>
  <c r="L9013" i="7"/>
  <c r="M9013" i="7" s="1"/>
  <c r="L9014" i="7"/>
  <c r="M9014" i="7" s="1"/>
  <c r="L9015" i="7"/>
  <c r="M9015" i="7" s="1"/>
  <c r="L9016" i="7"/>
  <c r="M9016" i="7" s="1"/>
  <c r="O9016" i="7" s="1"/>
  <c r="L9017" i="7"/>
  <c r="M9017" i="7" s="1"/>
  <c r="L9018" i="7"/>
  <c r="M9018" i="7" s="1"/>
  <c r="L9019" i="7"/>
  <c r="M9019" i="7" s="1"/>
  <c r="L9020" i="7"/>
  <c r="M9020" i="7" s="1"/>
  <c r="L9021" i="7"/>
  <c r="M9021" i="7" s="1"/>
  <c r="L9022" i="7"/>
  <c r="M9022" i="7" s="1"/>
  <c r="L9023" i="7"/>
  <c r="M9023" i="7" s="1"/>
  <c r="L9024" i="7"/>
  <c r="M9024" i="7" s="1"/>
  <c r="O9024" i="7" s="1"/>
  <c r="L9025" i="7"/>
  <c r="M9025" i="7" s="1"/>
  <c r="L9026" i="7"/>
  <c r="M9026" i="7" s="1"/>
  <c r="L9027" i="7"/>
  <c r="M9027" i="7" s="1"/>
  <c r="L9028" i="7"/>
  <c r="M9028" i="7" s="1"/>
  <c r="L9029" i="7"/>
  <c r="M9029" i="7" s="1"/>
  <c r="L9030" i="7"/>
  <c r="M9030" i="7" s="1"/>
  <c r="L9031" i="7"/>
  <c r="M9031" i="7" s="1"/>
  <c r="L9032" i="7"/>
  <c r="M9032" i="7" s="1"/>
  <c r="O9032" i="7" s="1"/>
  <c r="L9033" i="7"/>
  <c r="M9033" i="7" s="1"/>
  <c r="L9034" i="7"/>
  <c r="M9034" i="7" s="1"/>
  <c r="L9035" i="7"/>
  <c r="M9035" i="7" s="1"/>
  <c r="L9036" i="7"/>
  <c r="M9036" i="7" s="1"/>
  <c r="L9037" i="7"/>
  <c r="M9037" i="7" s="1"/>
  <c r="L9038" i="7"/>
  <c r="M9038" i="7" s="1"/>
  <c r="L9039" i="7"/>
  <c r="M9039" i="7" s="1"/>
  <c r="L9040" i="7"/>
  <c r="M9040" i="7" s="1"/>
  <c r="O9040" i="7" s="1"/>
  <c r="L9041" i="7"/>
  <c r="M9041" i="7" s="1"/>
  <c r="L9042" i="7"/>
  <c r="M9042" i="7" s="1"/>
  <c r="L9043" i="7"/>
  <c r="M9043" i="7" s="1"/>
  <c r="L9044" i="7"/>
  <c r="M9044" i="7" s="1"/>
  <c r="L9045" i="7"/>
  <c r="M9045" i="7" s="1"/>
  <c r="L9046" i="7"/>
  <c r="M9046" i="7" s="1"/>
  <c r="L9047" i="7"/>
  <c r="M9047" i="7" s="1"/>
  <c r="L9048" i="7"/>
  <c r="M9048" i="7" s="1"/>
  <c r="O9048" i="7" s="1"/>
  <c r="L9049" i="7"/>
  <c r="M9049" i="7" s="1"/>
  <c r="L9050" i="7"/>
  <c r="M9050" i="7" s="1"/>
  <c r="L9051" i="7"/>
  <c r="M9051" i="7" s="1"/>
  <c r="L9052" i="7"/>
  <c r="M9052" i="7" s="1"/>
  <c r="L9053" i="7"/>
  <c r="M9053" i="7" s="1"/>
  <c r="L9054" i="7"/>
  <c r="M9054" i="7" s="1"/>
  <c r="L9055" i="7"/>
  <c r="M9055" i="7" s="1"/>
  <c r="L9056" i="7"/>
  <c r="M9056" i="7" s="1"/>
  <c r="O9056" i="7" s="1"/>
  <c r="L9057" i="7"/>
  <c r="M9057" i="7" s="1"/>
  <c r="L9058" i="7"/>
  <c r="M9058" i="7" s="1"/>
  <c r="L9059" i="7"/>
  <c r="M9059" i="7" s="1"/>
  <c r="L9060" i="7"/>
  <c r="M9060" i="7" s="1"/>
  <c r="L9061" i="7"/>
  <c r="M9061" i="7" s="1"/>
  <c r="L9062" i="7"/>
  <c r="M9062" i="7" s="1"/>
  <c r="L9063" i="7"/>
  <c r="M9063" i="7" s="1"/>
  <c r="L9064" i="7"/>
  <c r="M9064" i="7" s="1"/>
  <c r="O9064" i="7" s="1"/>
  <c r="L9065" i="7"/>
  <c r="M9065" i="7" s="1"/>
  <c r="L9066" i="7"/>
  <c r="M9066" i="7" s="1"/>
  <c r="L9067" i="7"/>
  <c r="M9067" i="7" s="1"/>
  <c r="L9068" i="7"/>
  <c r="M9068" i="7" s="1"/>
  <c r="L9069" i="7"/>
  <c r="M9069" i="7" s="1"/>
  <c r="L9070" i="7"/>
  <c r="M9070" i="7" s="1"/>
  <c r="L9071" i="7"/>
  <c r="M9071" i="7" s="1"/>
  <c r="L9072" i="7"/>
  <c r="M9072" i="7" s="1"/>
  <c r="O9072" i="7" s="1"/>
  <c r="L9073" i="7"/>
  <c r="M9073" i="7" s="1"/>
  <c r="L9074" i="7"/>
  <c r="M9074" i="7" s="1"/>
  <c r="L9075" i="7"/>
  <c r="M9075" i="7" s="1"/>
  <c r="L9076" i="7"/>
  <c r="M9076" i="7" s="1"/>
  <c r="L9077" i="7"/>
  <c r="M9077" i="7" s="1"/>
  <c r="L9078" i="7"/>
  <c r="M9078" i="7" s="1"/>
  <c r="L9079" i="7"/>
  <c r="M9079" i="7" s="1"/>
  <c r="L9080" i="7"/>
  <c r="M9080" i="7" s="1"/>
  <c r="O9080" i="7" s="1"/>
  <c r="L9081" i="7"/>
  <c r="M9081" i="7" s="1"/>
  <c r="L9082" i="7"/>
  <c r="M9082" i="7" s="1"/>
  <c r="L9083" i="7"/>
  <c r="M9083" i="7" s="1"/>
  <c r="L9084" i="7"/>
  <c r="M9084" i="7" s="1"/>
  <c r="L9085" i="7"/>
  <c r="M9085" i="7" s="1"/>
  <c r="L9086" i="7"/>
  <c r="M9086" i="7" s="1"/>
  <c r="L9087" i="7"/>
  <c r="M9087" i="7" s="1"/>
  <c r="L9088" i="7"/>
  <c r="M9088" i="7" s="1"/>
  <c r="O9088" i="7" s="1"/>
  <c r="L9089" i="7"/>
  <c r="M9089" i="7" s="1"/>
  <c r="L9090" i="7"/>
  <c r="M9090" i="7" s="1"/>
  <c r="L9091" i="7"/>
  <c r="M9091" i="7" s="1"/>
  <c r="L9092" i="7"/>
  <c r="M9092" i="7" s="1"/>
  <c r="L9093" i="7"/>
  <c r="M9093" i="7" s="1"/>
  <c r="L9094" i="7"/>
  <c r="M9094" i="7" s="1"/>
  <c r="L9095" i="7"/>
  <c r="M9095" i="7" s="1"/>
  <c r="L9096" i="7"/>
  <c r="M9096" i="7" s="1"/>
  <c r="O9096" i="7" s="1"/>
  <c r="L9097" i="7"/>
  <c r="M9097" i="7" s="1"/>
  <c r="G944" i="7"/>
  <c r="H944" i="7" s="1"/>
  <c r="G2643" i="7"/>
  <c r="H2643" i="7" s="1"/>
  <c r="I2643" i="7" s="1"/>
  <c r="G2302" i="7"/>
  <c r="H2302" i="7" s="1"/>
  <c r="I2302" i="7" s="1"/>
  <c r="G2246" i="7"/>
  <c r="H2246" i="7" s="1"/>
  <c r="I2246" i="7" s="1"/>
  <c r="G684" i="7"/>
  <c r="H684" i="7" s="1"/>
  <c r="G1260" i="7"/>
  <c r="H1260" i="7" s="1"/>
  <c r="G2496" i="7"/>
  <c r="H2496" i="7" s="1"/>
  <c r="I2496" i="7" s="1"/>
  <c r="G2136" i="7"/>
  <c r="H2136" i="7" s="1"/>
  <c r="G885" i="7"/>
  <c r="H885" i="7" s="1"/>
  <c r="G1116" i="7"/>
  <c r="H1116" i="7" s="1"/>
  <c r="G1198" i="7"/>
  <c r="H1198" i="7" s="1"/>
  <c r="G1365" i="7"/>
  <c r="H1365" i="7" s="1"/>
  <c r="I1365" i="7" s="1"/>
  <c r="G964" i="7"/>
  <c r="H964" i="7" s="1"/>
  <c r="G744" i="7"/>
  <c r="H744" i="7" s="1"/>
  <c r="G268" i="7"/>
  <c r="H268" i="7" s="1"/>
  <c r="G1513" i="7"/>
  <c r="H1513" i="7" s="1"/>
  <c r="G556" i="7"/>
  <c r="H556" i="7" s="1"/>
  <c r="G2665" i="7"/>
  <c r="H2665" i="7" s="1"/>
  <c r="I2665" i="7" s="1"/>
  <c r="G2738" i="7"/>
  <c r="H2738" i="7" s="1"/>
  <c r="I2738" i="7" s="1"/>
  <c r="G1279" i="7"/>
  <c r="H1279" i="7" s="1"/>
  <c r="I1279" i="7" s="1"/>
  <c r="G2126" i="7"/>
  <c r="H2126" i="7" s="1"/>
  <c r="G1049" i="7"/>
  <c r="H1049" i="7" s="1"/>
  <c r="G21" i="7"/>
  <c r="H21" i="7" s="1"/>
  <c r="G1423" i="7"/>
  <c r="H1423" i="7" s="1"/>
  <c r="I1423" i="7" s="1"/>
  <c r="G2109" i="7"/>
  <c r="H2109" i="7" s="1"/>
  <c r="I2109" i="7" s="1"/>
  <c r="G867" i="7"/>
  <c r="H867" i="7" s="1"/>
  <c r="G1600" i="7"/>
  <c r="H1600" i="7" s="1"/>
  <c r="G42" i="7"/>
  <c r="H42" i="7" s="1"/>
  <c r="G655" i="7"/>
  <c r="H655" i="7" s="1"/>
  <c r="I655" i="7" s="1"/>
  <c r="G2337" i="7"/>
  <c r="H2337" i="7" s="1"/>
  <c r="I2337" i="7" s="1"/>
  <c r="G2429" i="7"/>
  <c r="H2429" i="7" s="1"/>
  <c r="I2429" i="7" s="1"/>
  <c r="G2902" i="7"/>
  <c r="H2902" i="7" s="1"/>
  <c r="I2902" i="7" s="1"/>
  <c r="G1826" i="7"/>
  <c r="H1826" i="7" s="1"/>
  <c r="I1826" i="7" s="1"/>
  <c r="G1472" i="7"/>
  <c r="H1472" i="7" s="1"/>
  <c r="G1618" i="7"/>
  <c r="H1618" i="7" s="1"/>
  <c r="I1618" i="7" s="1"/>
  <c r="G2609" i="7"/>
  <c r="H2609" i="7" s="1"/>
  <c r="I2609" i="7" s="1"/>
  <c r="G229" i="7"/>
  <c r="H229" i="7" s="1"/>
  <c r="G279" i="7"/>
  <c r="H279" i="7" s="1"/>
  <c r="I279" i="7" s="1"/>
  <c r="G505" i="7"/>
  <c r="H505" i="7" s="1"/>
  <c r="G862" i="7"/>
  <c r="H862" i="7" s="1"/>
  <c r="G2503" i="7"/>
  <c r="H2503" i="7" s="1"/>
  <c r="I2503" i="7" s="1"/>
  <c r="G746" i="7"/>
  <c r="H746" i="7" s="1"/>
  <c r="G681" i="7"/>
  <c r="H681" i="7" s="1"/>
  <c r="G1952" i="7"/>
  <c r="H1952" i="7" s="1"/>
  <c r="G317" i="7"/>
  <c r="H317" i="7" s="1"/>
  <c r="G1307" i="7"/>
  <c r="H1307" i="7" s="1"/>
  <c r="G65" i="7"/>
  <c r="H65" i="7" s="1"/>
  <c r="G2013" i="7"/>
  <c r="H2013" i="7" s="1"/>
  <c r="I2013" i="7" s="1"/>
  <c r="G1845" i="7"/>
  <c r="H1845" i="7" s="1"/>
  <c r="I1845" i="7" s="1"/>
  <c r="G101" i="7"/>
  <c r="H101" i="7" s="1"/>
  <c r="G1854" i="7"/>
  <c r="H1854" i="7" s="1"/>
  <c r="G1981" i="7"/>
  <c r="H1981" i="7" s="1"/>
  <c r="I1981" i="7" s="1"/>
  <c r="G2011" i="7"/>
  <c r="H2011" i="7" s="1"/>
  <c r="I2011" i="7" s="1"/>
  <c r="G2695" i="7"/>
  <c r="H2695" i="7" s="1"/>
  <c r="I2695" i="7" s="1"/>
  <c r="G1123" i="7"/>
  <c r="H1123" i="7" s="1"/>
  <c r="G1189" i="7"/>
  <c r="H1189" i="7" s="1"/>
  <c r="G1510" i="7"/>
  <c r="H1510" i="7" s="1"/>
  <c r="G1171" i="7"/>
  <c r="H1171" i="7" s="1"/>
  <c r="G2179" i="7"/>
  <c r="H2179" i="7" s="1"/>
  <c r="I2179" i="7" s="1"/>
  <c r="G2528" i="7"/>
  <c r="H2528" i="7" s="1"/>
  <c r="I2528" i="7" s="1"/>
  <c r="G1649" i="7"/>
  <c r="H1649" i="7" s="1"/>
  <c r="G2214" i="7"/>
  <c r="H2214" i="7" s="1"/>
  <c r="I2214" i="7" s="1"/>
  <c r="G593" i="7"/>
  <c r="H593" i="7" s="1"/>
  <c r="G1754" i="7"/>
  <c r="H1754" i="7" s="1"/>
  <c r="I1754" i="7" s="1"/>
  <c r="G758" i="7"/>
  <c r="H758" i="7" s="1"/>
  <c r="G2368" i="7"/>
  <c r="H2368" i="7" s="1"/>
  <c r="I2368" i="7" s="1"/>
  <c r="G231" i="7"/>
  <c r="H231" i="7" s="1"/>
  <c r="I231" i="7" s="1"/>
  <c r="G2228" i="7"/>
  <c r="H2228" i="7" s="1"/>
  <c r="I2228" i="7" s="1"/>
  <c r="G845" i="7"/>
  <c r="H845" i="7" s="1"/>
  <c r="G2504" i="7"/>
  <c r="H2504" i="7" s="1"/>
  <c r="I2504" i="7" s="1"/>
  <c r="G1144" i="7"/>
  <c r="H1144" i="7" s="1"/>
  <c r="G2884" i="7"/>
  <c r="H2884" i="7" s="1"/>
  <c r="I2884" i="7" s="1"/>
  <c r="G1690" i="7"/>
  <c r="H1690" i="7" s="1"/>
  <c r="I1690" i="7" s="1"/>
  <c r="G1559" i="7"/>
  <c r="H1559" i="7" s="1"/>
  <c r="I1559" i="7" s="1"/>
  <c r="G1534" i="7"/>
  <c r="H1534" i="7" s="1"/>
  <c r="G368" i="7"/>
  <c r="H368" i="7" s="1"/>
  <c r="G2509" i="7"/>
  <c r="H2509" i="7" s="1"/>
  <c r="I2509" i="7" s="1"/>
  <c r="G1535" i="7"/>
  <c r="H1535" i="7" s="1"/>
  <c r="I1535" i="7" s="1"/>
  <c r="G1045" i="7"/>
  <c r="H1045" i="7" s="1"/>
  <c r="G1497" i="7"/>
  <c r="H1497" i="7" s="1"/>
  <c r="G577" i="7"/>
  <c r="H577" i="7" s="1"/>
  <c r="G96" i="7"/>
  <c r="H96" i="7" s="1"/>
  <c r="G1659" i="7"/>
  <c r="H1659" i="7" s="1"/>
  <c r="I1659" i="7" s="1"/>
  <c r="G1801" i="7"/>
  <c r="H1801" i="7" s="1"/>
  <c r="G102" i="7"/>
  <c r="H102" i="7" s="1"/>
  <c r="G2501" i="7"/>
  <c r="H2501" i="7" s="1"/>
  <c r="I2501" i="7" s="1"/>
  <c r="G69" i="7"/>
  <c r="H69" i="7" s="1"/>
  <c r="G1391" i="7"/>
  <c r="H1391" i="7" s="1"/>
  <c r="I1391" i="7" s="1"/>
  <c r="G1088" i="7"/>
  <c r="H1088" i="7" s="1"/>
  <c r="G709" i="7"/>
  <c r="H709" i="7" s="1"/>
  <c r="G1096" i="7"/>
  <c r="H1096" i="7" s="1"/>
  <c r="G2623" i="7"/>
  <c r="H2623" i="7" s="1"/>
  <c r="G852" i="7"/>
  <c r="H852" i="7" s="1"/>
  <c r="G2360" i="7"/>
  <c r="H2360" i="7" s="1"/>
  <c r="I2360" i="7" s="1"/>
  <c r="G2412" i="7"/>
  <c r="H2412" i="7" s="1"/>
  <c r="I2412" i="7" s="1"/>
  <c r="G2551" i="7"/>
  <c r="H2551" i="7" s="1"/>
  <c r="I2551" i="7" s="1"/>
  <c r="G2900" i="7"/>
  <c r="H2900" i="7" s="1"/>
  <c r="I2900" i="7" s="1"/>
  <c r="G1872" i="7"/>
  <c r="H1872" i="7" s="1"/>
  <c r="G2495" i="7"/>
  <c r="H2495" i="7" s="1"/>
  <c r="G1340" i="7"/>
  <c r="H1340" i="7" s="1"/>
  <c r="G984" i="7"/>
  <c r="H984" i="7" s="1"/>
  <c r="G2342" i="7"/>
  <c r="H2342" i="7" s="1"/>
  <c r="I2342" i="7" s="1"/>
  <c r="G2187" i="7"/>
  <c r="H2187" i="7" s="1"/>
  <c r="I2187" i="7" s="1"/>
  <c r="G1450" i="7"/>
  <c r="H1450" i="7" s="1"/>
  <c r="I1450" i="7" s="1"/>
  <c r="G2479" i="7"/>
  <c r="H2479" i="7" s="1"/>
  <c r="I2479" i="7" s="1"/>
  <c r="G1429" i="7"/>
  <c r="H1429" i="7" s="1"/>
  <c r="I1429" i="7" s="1"/>
  <c r="G1385" i="7"/>
  <c r="H1385" i="7" s="1"/>
  <c r="G2464" i="7"/>
  <c r="H2464" i="7" s="1"/>
  <c r="I2464" i="7" s="1"/>
  <c r="G2784" i="7"/>
  <c r="H2784" i="7" s="1"/>
  <c r="I2784" i="7" s="1"/>
  <c r="G1231" i="7"/>
  <c r="H1231" i="7" s="1"/>
  <c r="I1231" i="7" s="1"/>
  <c r="G276" i="7"/>
  <c r="H276" i="7" s="1"/>
  <c r="G223" i="7"/>
  <c r="H223" i="7" s="1"/>
  <c r="I223" i="7" s="1"/>
  <c r="G2357" i="7"/>
  <c r="H2357" i="7" s="1"/>
  <c r="I2357" i="7" s="1"/>
  <c r="G2225" i="7"/>
  <c r="H2225" i="7" s="1"/>
  <c r="I2225" i="7" s="1"/>
  <c r="G2518" i="7"/>
  <c r="H2518" i="7" s="1"/>
  <c r="I2518" i="7" s="1"/>
  <c r="G2482" i="7"/>
  <c r="H2482" i="7" s="1"/>
  <c r="I2482" i="7" s="1"/>
  <c r="G410" i="7"/>
  <c r="H410" i="7" s="1"/>
  <c r="G2439" i="7"/>
  <c r="H2439" i="7" s="1"/>
  <c r="I2439" i="7" s="1"/>
  <c r="G1020" i="7"/>
  <c r="H1020" i="7" s="1"/>
  <c r="G2084" i="7"/>
  <c r="H2084" i="7" s="1"/>
  <c r="G1110" i="7"/>
  <c r="H1110" i="7" s="1"/>
  <c r="G52" i="7"/>
  <c r="H52" i="7" s="1"/>
  <c r="G1483" i="7"/>
  <c r="H1483" i="7" s="1"/>
  <c r="I1483" i="7" s="1"/>
  <c r="G918" i="7"/>
  <c r="H918" i="7" s="1"/>
  <c r="G261" i="7"/>
  <c r="H261" i="7" s="1"/>
  <c r="G587" i="7"/>
  <c r="H587" i="7" s="1"/>
  <c r="G243" i="7"/>
  <c r="H243" i="7" s="1"/>
  <c r="G1208" i="7"/>
  <c r="H1208" i="7" s="1"/>
  <c r="G584" i="7"/>
  <c r="H584" i="7" s="1"/>
  <c r="G2647" i="7"/>
  <c r="H2647" i="7" s="1"/>
  <c r="I2647" i="7" s="1"/>
  <c r="G393" i="7"/>
  <c r="H393" i="7" s="1"/>
  <c r="G1149" i="7"/>
  <c r="H1149" i="7" s="1"/>
  <c r="G1570" i="7"/>
  <c r="H1570" i="7" s="1"/>
  <c r="I1570" i="7" s="1"/>
  <c r="G107" i="7"/>
  <c r="H107" i="7" s="1"/>
  <c r="G1970" i="7"/>
  <c r="H1970" i="7" s="1"/>
  <c r="I1970" i="7" s="1"/>
  <c r="G1691" i="7"/>
  <c r="H1691" i="7" s="1"/>
  <c r="I1691" i="7" s="1"/>
  <c r="G2835" i="7"/>
  <c r="H2835" i="7" s="1"/>
  <c r="I2835" i="7" s="1"/>
  <c r="G1250" i="7"/>
  <c r="H1250" i="7" s="1"/>
  <c r="I1250" i="7" s="1"/>
  <c r="G1999" i="7"/>
  <c r="H1999" i="7" s="1"/>
  <c r="G889" i="7"/>
  <c r="H889" i="7" s="1"/>
  <c r="G1612" i="7"/>
  <c r="H1612" i="7" s="1"/>
  <c r="G2328" i="7"/>
  <c r="H2328" i="7" s="1"/>
  <c r="I2328" i="7" s="1"/>
  <c r="G2186" i="7"/>
  <c r="H2186" i="7" s="1"/>
  <c r="I2186" i="7" s="1"/>
  <c r="G319" i="7"/>
  <c r="H319" i="7" s="1"/>
  <c r="I319" i="7" s="1"/>
  <c r="G2347" i="7"/>
  <c r="H2347" i="7" s="1"/>
  <c r="I2347" i="7" s="1"/>
  <c r="G1660" i="7"/>
  <c r="H1660" i="7" s="1"/>
  <c r="G996" i="7"/>
  <c r="H996" i="7" s="1"/>
  <c r="G149" i="7"/>
  <c r="H149" i="7" s="1"/>
  <c r="G742" i="7"/>
  <c r="H742" i="7" s="1"/>
  <c r="G676" i="7"/>
  <c r="H676" i="7" s="1"/>
  <c r="G1354" i="7"/>
  <c r="H1354" i="7" s="1"/>
  <c r="I1354" i="7" s="1"/>
  <c r="G999" i="7"/>
  <c r="H999" i="7" s="1"/>
  <c r="I999" i="7" s="1"/>
  <c r="G2744" i="7"/>
  <c r="H2744" i="7" s="1"/>
  <c r="I2744" i="7" s="1"/>
  <c r="G332" i="7"/>
  <c r="H332" i="7" s="1"/>
  <c r="G2517" i="7"/>
  <c r="H2517" i="7" s="1"/>
  <c r="I2517" i="7" s="1"/>
  <c r="G1877" i="7"/>
  <c r="H1877" i="7" s="1"/>
  <c r="I1877" i="7" s="1"/>
  <c r="G2839" i="7"/>
  <c r="H2839" i="7" s="1"/>
  <c r="G2699" i="7"/>
  <c r="H2699" i="7" s="1"/>
  <c r="I2699" i="7" s="1"/>
  <c r="G2901" i="7"/>
  <c r="H2901" i="7" s="1"/>
  <c r="I2901" i="7" s="1"/>
  <c r="G366" i="7"/>
  <c r="H366" i="7" s="1"/>
  <c r="G1517" i="7"/>
  <c r="H1517" i="7" s="1"/>
  <c r="I1517" i="7" s="1"/>
  <c r="G1705" i="7"/>
  <c r="H1705" i="7" s="1"/>
  <c r="G2686" i="7"/>
  <c r="H2686" i="7" s="1"/>
  <c r="I2686" i="7" s="1"/>
  <c r="G195" i="7"/>
  <c r="H195" i="7" s="1"/>
  <c r="G2034" i="7"/>
  <c r="H2034" i="7" s="1"/>
  <c r="I2034" i="7" s="1"/>
  <c r="G1251" i="7"/>
  <c r="H1251" i="7" s="1"/>
  <c r="G213" i="7"/>
  <c r="H213" i="7" s="1"/>
  <c r="G697" i="7"/>
  <c r="H697" i="7" s="1"/>
  <c r="G1180" i="7"/>
  <c r="H1180" i="7" s="1"/>
  <c r="G1939" i="7"/>
  <c r="H1939" i="7" s="1"/>
  <c r="I1939" i="7" s="1"/>
  <c r="G1058" i="7"/>
  <c r="H1058" i="7" s="1"/>
  <c r="I1058" i="7" s="1"/>
  <c r="G1386" i="7"/>
  <c r="H1386" i="7" s="1"/>
  <c r="I1386" i="7" s="1"/>
  <c r="G1398" i="7"/>
  <c r="H1398" i="7" s="1"/>
  <c r="G2535" i="7"/>
  <c r="H2535" i="7" s="1"/>
  <c r="I2535" i="7" s="1"/>
  <c r="G2717" i="7"/>
  <c r="H2717" i="7" s="1"/>
  <c r="I2717" i="7" s="1"/>
  <c r="G1224" i="7"/>
  <c r="H1224" i="7" s="1"/>
  <c r="G956" i="7"/>
  <c r="H956" i="7" s="1"/>
  <c r="G1172" i="7"/>
  <c r="H1172" i="7" s="1"/>
  <c r="G2241" i="7"/>
  <c r="H2241" i="7" s="1"/>
  <c r="I2241" i="7" s="1"/>
  <c r="G2709" i="7"/>
  <c r="H2709" i="7" s="1"/>
  <c r="I2709" i="7" s="1"/>
  <c r="G1419" i="7"/>
  <c r="H1419" i="7" s="1"/>
  <c r="I1419" i="7" s="1"/>
  <c r="G1001" i="7"/>
  <c r="H1001" i="7" s="1"/>
  <c r="G594" i="7"/>
  <c r="H594" i="7" s="1"/>
  <c r="G411" i="7"/>
  <c r="H411" i="7" s="1"/>
  <c r="G2648" i="7"/>
  <c r="H2648" i="7" s="1"/>
  <c r="I2648" i="7" s="1"/>
  <c r="G247" i="7"/>
  <c r="H247" i="7" s="1"/>
  <c r="I247" i="7" s="1"/>
  <c r="G615" i="7"/>
  <c r="H615" i="7" s="1"/>
  <c r="I615" i="7" s="1"/>
  <c r="G2351" i="7"/>
  <c r="H2351" i="7" s="1"/>
  <c r="I2351" i="7" s="1"/>
  <c r="G88" i="7"/>
  <c r="H88" i="7" s="1"/>
  <c r="G1968" i="7"/>
  <c r="H1968" i="7" s="1"/>
  <c r="G1115" i="7"/>
  <c r="H1115" i="7" s="1"/>
  <c r="G53" i="7"/>
  <c r="H53" i="7" s="1"/>
  <c r="G772" i="7"/>
  <c r="H772" i="7" s="1"/>
  <c r="G2739" i="7"/>
  <c r="H2739" i="7" s="1"/>
  <c r="I2739" i="7" s="1"/>
  <c r="G1536" i="7"/>
  <c r="H1536" i="7" s="1"/>
  <c r="G428" i="7"/>
  <c r="H428" i="7" s="1"/>
  <c r="G2883" i="7"/>
  <c r="H2883" i="7" s="1"/>
  <c r="I2883" i="7" s="1"/>
  <c r="G553" i="7"/>
  <c r="H553" i="7" s="1"/>
  <c r="G54" i="7"/>
  <c r="H54" i="7" s="1"/>
  <c r="G1537" i="7"/>
  <c r="H1537" i="7" s="1"/>
  <c r="G2552" i="7"/>
  <c r="H2552" i="7" s="1"/>
  <c r="I2552" i="7" s="1"/>
  <c r="G632" i="7"/>
  <c r="H632" i="7" s="1"/>
  <c r="G1098" i="7"/>
  <c r="H1098" i="7" s="1"/>
  <c r="I1098" i="7" s="1"/>
  <c r="G2521" i="7"/>
  <c r="H2521" i="7" s="1"/>
  <c r="I2521" i="7" s="1"/>
  <c r="G950" i="7"/>
  <c r="H950" i="7" s="1"/>
  <c r="G2212" i="7"/>
  <c r="H2212" i="7" s="1"/>
  <c r="I2212" i="7" s="1"/>
  <c r="G805" i="7"/>
  <c r="H805" i="7" s="1"/>
  <c r="G508" i="7"/>
  <c r="H508" i="7" s="1"/>
  <c r="G509" i="7"/>
  <c r="H509" i="7" s="1"/>
  <c r="G2885" i="7"/>
  <c r="H2885" i="7" s="1"/>
  <c r="I2885" i="7" s="1"/>
  <c r="G265" i="7"/>
  <c r="H265" i="7" s="1"/>
  <c r="G472" i="7"/>
  <c r="H472" i="7" s="1"/>
  <c r="G1650" i="7"/>
  <c r="H1650" i="7" s="1"/>
  <c r="I1650" i="7" s="1"/>
  <c r="G1667" i="7"/>
  <c r="H1667" i="7" s="1"/>
  <c r="I1667" i="7" s="1"/>
  <c r="G2152" i="7"/>
  <c r="H2152" i="7" s="1"/>
  <c r="G1560" i="7"/>
  <c r="H1560" i="7" s="1"/>
  <c r="G404" i="7"/>
  <c r="H404" i="7" s="1"/>
  <c r="G1077" i="7"/>
  <c r="H1077" i="7" s="1"/>
  <c r="G161" i="7"/>
  <c r="H161" i="7" s="1"/>
  <c r="G2724" i="7"/>
  <c r="H2724" i="7" s="1"/>
  <c r="I2724" i="7" s="1"/>
  <c r="G2001" i="7"/>
  <c r="H2001" i="7" s="1"/>
  <c r="G106" i="7"/>
  <c r="H106" i="7" s="1"/>
  <c r="G902" i="7"/>
  <c r="H902" i="7" s="1"/>
  <c r="G2238" i="7"/>
  <c r="H2238" i="7" s="1"/>
  <c r="I2238" i="7" s="1"/>
  <c r="G1351" i="7"/>
  <c r="H1351" i="7" s="1"/>
  <c r="I1351" i="7" s="1"/>
  <c r="G863" i="7"/>
  <c r="H863" i="7" s="1"/>
  <c r="I863" i="7" s="1"/>
  <c r="G1010" i="7"/>
  <c r="H1010" i="7" s="1"/>
  <c r="G2122" i="7"/>
  <c r="H2122" i="7" s="1"/>
  <c r="I2122" i="7" s="1"/>
  <c r="G1561" i="7"/>
  <c r="H1561" i="7" s="1"/>
  <c r="G1304" i="7"/>
  <c r="H1304" i="7" s="1"/>
  <c r="G356" i="7"/>
  <c r="H356" i="7" s="1"/>
  <c r="G977" i="7"/>
  <c r="H977" i="7" s="1"/>
  <c r="G1000" i="7"/>
  <c r="H1000" i="7" s="1"/>
  <c r="G1274" i="7"/>
  <c r="H1274" i="7" s="1"/>
  <c r="I1274" i="7" s="1"/>
  <c r="G706" i="7"/>
  <c r="H706" i="7" s="1"/>
  <c r="G707" i="7"/>
  <c r="H707" i="7" s="1"/>
  <c r="G2539" i="7"/>
  <c r="H2539" i="7" s="1"/>
  <c r="I2539" i="7" s="1"/>
  <c r="G2112" i="7"/>
  <c r="H2112" i="7" s="1"/>
  <c r="G1355" i="7"/>
  <c r="H1355" i="7" s="1"/>
  <c r="G180" i="7"/>
  <c r="H180" i="7" s="1"/>
  <c r="G1913" i="7"/>
  <c r="H1913" i="7" s="1"/>
  <c r="G1428" i="7"/>
  <c r="H1428" i="7" s="1"/>
  <c r="G2612" i="7"/>
  <c r="H2612" i="7" s="1"/>
  <c r="I2612" i="7" s="1"/>
  <c r="G55" i="7"/>
  <c r="H55" i="7" s="1"/>
  <c r="I55" i="7" s="1"/>
  <c r="G56" i="7"/>
  <c r="H56" i="7" s="1"/>
  <c r="G899" i="7"/>
  <c r="H899" i="7" s="1"/>
  <c r="G2134" i="7"/>
  <c r="H2134" i="7" s="1"/>
  <c r="G248" i="7"/>
  <c r="H248" i="7" s="1"/>
  <c r="G2519" i="7"/>
  <c r="H2519" i="7" s="1"/>
  <c r="I2519" i="7" s="1"/>
  <c r="G1811" i="7"/>
  <c r="H1811" i="7" s="1"/>
  <c r="I1811" i="7" s="1"/>
  <c r="G754" i="7"/>
  <c r="H754" i="7" s="1"/>
  <c r="G1216" i="7"/>
  <c r="H1216" i="7" s="1"/>
  <c r="G1830" i="7"/>
  <c r="H1830" i="7" s="1"/>
  <c r="G2679" i="7"/>
  <c r="H2679" i="7" s="1"/>
  <c r="I2679" i="7" s="1"/>
  <c r="G537" i="7"/>
  <c r="H537" i="7" s="1"/>
  <c r="G1948" i="7"/>
  <c r="H1948" i="7" s="1"/>
  <c r="G760" i="7"/>
  <c r="H760" i="7" s="1"/>
  <c r="G1473" i="7"/>
  <c r="H1473" i="7" s="1"/>
  <c r="G1133" i="7"/>
  <c r="H1133" i="7" s="1"/>
  <c r="G1139" i="7"/>
  <c r="H1139" i="7" s="1"/>
  <c r="G2660" i="7"/>
  <c r="H2660" i="7" s="1"/>
  <c r="I2660" i="7" s="1"/>
  <c r="G2394" i="7"/>
  <c r="H2394" i="7" s="1"/>
  <c r="I2394" i="7" s="1"/>
  <c r="G2666" i="7"/>
  <c r="H2666" i="7" s="1"/>
  <c r="I2666" i="7" s="1"/>
  <c r="G2676" i="7"/>
  <c r="H2676" i="7" s="1"/>
  <c r="I2676" i="7" s="1"/>
  <c r="G40" i="7"/>
  <c r="H40" i="7" s="1"/>
  <c r="G614" i="7"/>
  <c r="H614" i="7" s="1"/>
  <c r="G2484" i="7"/>
  <c r="H2484" i="7" s="1"/>
  <c r="I2484" i="7" s="1"/>
  <c r="G2614" i="7"/>
  <c r="H2614" i="7" s="1"/>
  <c r="I2614" i="7" s="1"/>
  <c r="G2477" i="7"/>
  <c r="H2477" i="7" s="1"/>
  <c r="I2477" i="7" s="1"/>
  <c r="G255" i="7"/>
  <c r="H255" i="7" s="1"/>
  <c r="I255" i="7" s="1"/>
  <c r="G1221" i="7"/>
  <c r="H1221" i="7" s="1"/>
  <c r="G2289" i="7"/>
  <c r="H2289" i="7" s="1"/>
  <c r="I2289" i="7" s="1"/>
  <c r="G1436" i="7"/>
  <c r="H1436" i="7" s="1"/>
  <c r="G807" i="7"/>
  <c r="H807" i="7" s="1"/>
  <c r="I807" i="7" s="1"/>
  <c r="G1493" i="7"/>
  <c r="H1493" i="7" s="1"/>
  <c r="I1493" i="7" s="1"/>
  <c r="G745" i="7"/>
  <c r="H745" i="7" s="1"/>
  <c r="G906" i="7"/>
  <c r="H906" i="7" s="1"/>
  <c r="G603" i="7"/>
  <c r="H603" i="7" s="1"/>
  <c r="G266" i="7"/>
  <c r="H266" i="7" s="1"/>
  <c r="G269" i="7"/>
  <c r="H269" i="7" s="1"/>
  <c r="G1685" i="7"/>
  <c r="H1685" i="7" s="1"/>
  <c r="I1685" i="7" s="1"/>
  <c r="G2542" i="7"/>
  <c r="H2542" i="7" s="1"/>
  <c r="I2542" i="7" s="1"/>
  <c r="G1496" i="7"/>
  <c r="H1496" i="7" s="1"/>
  <c r="G1204" i="7"/>
  <c r="H1204" i="7" s="1"/>
  <c r="G523" i="7"/>
  <c r="H523" i="7" s="1"/>
  <c r="G833" i="7"/>
  <c r="H833" i="7" s="1"/>
  <c r="G2693" i="7"/>
  <c r="H2693" i="7" s="1"/>
  <c r="I2693" i="7" s="1"/>
  <c r="G173" i="7"/>
  <c r="H173" i="7" s="1"/>
  <c r="G1157" i="7"/>
  <c r="H1157" i="7" s="1"/>
  <c r="G1132" i="7"/>
  <c r="H1132" i="7" s="1"/>
  <c r="G1775" i="7"/>
  <c r="H1775" i="7" s="1"/>
  <c r="I1775" i="7" s="1"/>
  <c r="G530" i="7"/>
  <c r="H530" i="7" s="1"/>
  <c r="G1670" i="7"/>
  <c r="H1670" i="7" s="1"/>
  <c r="G369" i="7"/>
  <c r="H369" i="7" s="1"/>
  <c r="G191" i="7"/>
  <c r="H191" i="7" s="1"/>
  <c r="I191" i="7" s="1"/>
  <c r="G481" i="7"/>
  <c r="H481" i="7" s="1"/>
  <c r="G202" i="7"/>
  <c r="H202" i="7" s="1"/>
  <c r="G752" i="7"/>
  <c r="H752" i="7" s="1"/>
  <c r="G1783" i="7"/>
  <c r="H1783" i="7" s="1"/>
  <c r="I1783" i="7" s="1"/>
  <c r="G2431" i="7"/>
  <c r="H2431" i="7" s="1"/>
  <c r="I2431" i="7" s="1"/>
  <c r="G1643" i="7"/>
  <c r="H1643" i="7" s="1"/>
  <c r="I1643" i="7" s="1"/>
  <c r="G2808" i="7"/>
  <c r="H2808" i="7" s="1"/>
  <c r="I2808" i="7" s="1"/>
  <c r="G1320" i="7"/>
  <c r="H1320" i="7" s="1"/>
  <c r="G2764" i="7"/>
  <c r="H2764" i="7" s="1"/>
  <c r="I2764" i="7" s="1"/>
  <c r="G1532" i="7"/>
  <c r="H1532" i="7" s="1"/>
  <c r="G245" i="7"/>
  <c r="H245" i="7" s="1"/>
  <c r="G1624" i="7"/>
  <c r="H1624" i="7" s="1"/>
  <c r="G43" i="7"/>
  <c r="H43" i="7" s="1"/>
  <c r="G1006" i="7"/>
  <c r="H1006" i="7" s="1"/>
  <c r="G524" i="7"/>
  <c r="H524" i="7" s="1"/>
  <c r="G2728" i="7"/>
  <c r="H2728" i="7" s="1"/>
  <c r="I2728" i="7" s="1"/>
  <c r="G2402" i="7"/>
  <c r="H2402" i="7" s="1"/>
  <c r="I2402" i="7" s="1"/>
  <c r="G2652" i="7"/>
  <c r="H2652" i="7" s="1"/>
  <c r="I2652" i="7" s="1"/>
  <c r="G2701" i="7"/>
  <c r="H2701" i="7" s="1"/>
  <c r="I2701" i="7" s="1"/>
  <c r="G1833" i="7"/>
  <c r="H1833" i="7" s="1"/>
  <c r="G1538" i="7"/>
  <c r="H1538" i="7" s="1"/>
  <c r="I1538" i="7" s="1"/>
  <c r="G2745" i="7"/>
  <c r="H2745" i="7" s="1"/>
  <c r="I2745" i="7" s="1"/>
  <c r="G2260" i="7"/>
  <c r="H2260" i="7" s="1"/>
  <c r="I2260" i="7" s="1"/>
  <c r="G492" i="7"/>
  <c r="H492" i="7" s="1"/>
  <c r="G1094" i="7"/>
  <c r="H1094" i="7" s="1"/>
  <c r="G1170" i="7"/>
  <c r="H1170" i="7" s="1"/>
  <c r="I1170" i="7" s="1"/>
  <c r="G2553" i="7"/>
  <c r="H2553" i="7" s="1"/>
  <c r="I2553" i="7" s="1"/>
  <c r="G1127" i="7"/>
  <c r="H1127" i="7" s="1"/>
  <c r="I1127" i="7" s="1"/>
  <c r="G2144" i="7"/>
  <c r="H2144" i="7" s="1"/>
  <c r="G1515" i="7"/>
  <c r="H1515" i="7" s="1"/>
  <c r="I1515" i="7" s="1"/>
  <c r="G2037" i="7"/>
  <c r="H2037" i="7" s="1"/>
  <c r="I2037" i="7" s="1"/>
  <c r="G726" i="7"/>
  <c r="H726" i="7" s="1"/>
  <c r="G1151" i="7"/>
  <c r="H1151" i="7" s="1"/>
  <c r="I1151" i="7" s="1"/>
  <c r="G1961" i="7"/>
  <c r="H1961" i="7" s="1"/>
  <c r="G2063" i="7"/>
  <c r="H2063" i="7" s="1"/>
  <c r="I2063" i="7" s="1"/>
  <c r="G1887" i="7"/>
  <c r="H1887" i="7" s="1"/>
  <c r="I1887" i="7" s="1"/>
  <c r="G1794" i="7"/>
  <c r="H1794" i="7" s="1"/>
  <c r="I1794" i="7" s="1"/>
  <c r="G1929" i="7"/>
  <c r="H1929" i="7" s="1"/>
  <c r="G755" i="7"/>
  <c r="H755" i="7" s="1"/>
  <c r="G940" i="7"/>
  <c r="H940" i="7" s="1"/>
  <c r="G1848" i="7"/>
  <c r="H1848" i="7" s="1"/>
  <c r="G394" i="7"/>
  <c r="H394" i="7" s="1"/>
  <c r="G464" i="7"/>
  <c r="H464" i="7" s="1"/>
  <c r="G1568" i="7"/>
  <c r="H1568" i="7" s="1"/>
  <c r="G2820" i="7"/>
  <c r="H2820" i="7" s="1"/>
  <c r="I2820" i="7" s="1"/>
  <c r="G308" i="7"/>
  <c r="H308" i="7" s="1"/>
  <c r="G430" i="7"/>
  <c r="H430" i="7" s="1"/>
  <c r="G1261" i="7"/>
  <c r="H1261" i="7" s="1"/>
  <c r="G237" i="7"/>
  <c r="H237" i="7" s="1"/>
  <c r="G2222" i="7"/>
  <c r="H2222" i="7" s="1"/>
  <c r="I2222" i="7" s="1"/>
  <c r="G588" i="7"/>
  <c r="H588" i="7" s="1"/>
  <c r="G2367" i="7"/>
  <c r="H2367" i="7" s="1"/>
  <c r="G1276" i="7"/>
  <c r="H1276" i="7" s="1"/>
  <c r="G599" i="7"/>
  <c r="H599" i="7" s="1"/>
  <c r="I599" i="7" s="1"/>
  <c r="G1730" i="7"/>
  <c r="H1730" i="7" s="1"/>
  <c r="I1730" i="7" s="1"/>
  <c r="G2282" i="7"/>
  <c r="H2282" i="7" s="1"/>
  <c r="I2282" i="7" s="1"/>
  <c r="G818" i="7"/>
  <c r="H818" i="7" s="1"/>
  <c r="G1634" i="7"/>
  <c r="H1634" i="7" s="1"/>
  <c r="I1634" i="7" s="1"/>
  <c r="G1491" i="7"/>
  <c r="H1491" i="7" s="1"/>
  <c r="I1491" i="7" s="1"/>
  <c r="G738" i="7"/>
  <c r="H738" i="7" s="1"/>
  <c r="G648" i="7"/>
  <c r="H648" i="7" s="1"/>
  <c r="G2194" i="7"/>
  <c r="H2194" i="7" s="1"/>
  <c r="I2194" i="7" s="1"/>
  <c r="G2255" i="7"/>
  <c r="H2255" i="7" s="1"/>
  <c r="I2255" i="7" s="1"/>
  <c r="G1228" i="7"/>
  <c r="H1228" i="7" s="1"/>
  <c r="G103" i="7"/>
  <c r="H103" i="7" s="1"/>
  <c r="I103" i="7" s="1"/>
  <c r="G1209" i="7"/>
  <c r="H1209" i="7" s="1"/>
  <c r="G1944" i="7"/>
  <c r="H1944" i="7" s="1"/>
  <c r="G1895" i="7"/>
  <c r="H1895" i="7" s="1"/>
  <c r="I1895" i="7" s="1"/>
  <c r="G285" i="7"/>
  <c r="H285" i="7" s="1"/>
  <c r="G2540" i="7"/>
  <c r="H2540" i="7" s="1"/>
  <c r="I2540" i="7" s="1"/>
  <c r="G2298" i="7"/>
  <c r="H2298" i="7" s="1"/>
  <c r="I2298" i="7" s="1"/>
  <c r="G336" i="7"/>
  <c r="H336" i="7" s="1"/>
  <c r="G192" i="7"/>
  <c r="H192" i="7" s="1"/>
  <c r="G596" i="7"/>
  <c r="H596" i="7" s="1"/>
  <c r="G2162" i="7"/>
  <c r="H2162" i="7" s="1"/>
  <c r="I2162" i="7" s="1"/>
  <c r="G819" i="7"/>
  <c r="H819" i="7" s="1"/>
  <c r="G582" i="7"/>
  <c r="H582" i="7" s="1"/>
  <c r="G2366" i="7"/>
  <c r="H2366" i="7" s="1"/>
  <c r="I2366" i="7" s="1"/>
  <c r="G2610" i="7"/>
  <c r="H2610" i="7" s="1"/>
  <c r="I2610" i="7" s="1"/>
  <c r="G2005" i="7"/>
  <c r="H2005" i="7" s="1"/>
  <c r="I2005" i="7" s="1"/>
  <c r="G1227" i="7"/>
  <c r="H1227" i="7" s="1"/>
  <c r="G2135" i="7"/>
  <c r="H2135" i="7" s="1"/>
  <c r="I2135" i="7" s="1"/>
  <c r="G520" i="7"/>
  <c r="H520" i="7" s="1"/>
  <c r="G2217" i="7"/>
  <c r="H2217" i="7" s="1"/>
  <c r="I2217" i="7" s="1"/>
  <c r="G2631" i="7"/>
  <c r="H2631" i="7" s="1"/>
  <c r="G714" i="7"/>
  <c r="H714" i="7" s="1"/>
  <c r="G360" i="7"/>
  <c r="H360" i="7" s="1"/>
  <c r="G670" i="7"/>
  <c r="H670" i="7" s="1"/>
  <c r="G2577" i="7"/>
  <c r="H2577" i="7" s="1"/>
  <c r="I2577" i="7" s="1"/>
  <c r="G1393" i="7"/>
  <c r="H1393" i="7" s="1"/>
  <c r="G2095" i="7"/>
  <c r="H2095" i="7" s="1"/>
  <c r="I2095" i="7" s="1"/>
  <c r="G2864" i="7"/>
  <c r="H2864" i="7" s="1"/>
  <c r="I2864" i="7" s="1"/>
  <c r="G1368" i="7"/>
  <c r="H1368" i="7" s="1"/>
  <c r="G320" i="7"/>
  <c r="H320" i="7" s="1"/>
  <c r="G2611" i="7"/>
  <c r="H2611" i="7" s="1"/>
  <c r="I2611" i="7" s="1"/>
  <c r="G611" i="7"/>
  <c r="H611" i="7" s="1"/>
  <c r="G343" i="7"/>
  <c r="H343" i="7" s="1"/>
  <c r="I343" i="7" s="1"/>
  <c r="G1034" i="7"/>
  <c r="H1034" i="7" s="1"/>
  <c r="I1034" i="7" s="1"/>
  <c r="G799" i="7"/>
  <c r="H799" i="7" s="1"/>
  <c r="I799" i="7" s="1"/>
  <c r="G682" i="7"/>
  <c r="H682" i="7" s="1"/>
  <c r="G1527" i="7"/>
  <c r="H1527" i="7" s="1"/>
  <c r="I1527" i="7" s="1"/>
  <c r="G1361" i="7"/>
  <c r="H1361" i="7" s="1"/>
  <c r="G1993" i="7"/>
  <c r="H1993" i="7" s="1"/>
  <c r="G1085" i="7"/>
  <c r="H1085" i="7" s="1"/>
  <c r="G2195" i="7"/>
  <c r="H2195" i="7" s="1"/>
  <c r="I2195" i="7" s="1"/>
  <c r="G559" i="7"/>
  <c r="H559" i="7" s="1"/>
  <c r="I559" i="7" s="1"/>
  <c r="G2087" i="7"/>
  <c r="H2087" i="7" s="1"/>
  <c r="I2087" i="7" s="1"/>
  <c r="G1392" i="7"/>
  <c r="H1392" i="7" s="1"/>
  <c r="G2435" i="7"/>
  <c r="H2435" i="7" s="1"/>
  <c r="I2435" i="7" s="1"/>
  <c r="G2670" i="7"/>
  <c r="H2670" i="7" s="1"/>
  <c r="I2670" i="7" s="1"/>
  <c r="G2633" i="7"/>
  <c r="H2633" i="7" s="1"/>
  <c r="I2633" i="7" s="1"/>
  <c r="G2574" i="7"/>
  <c r="H2574" i="7" s="1"/>
  <c r="I2574" i="7" s="1"/>
  <c r="G1030" i="7"/>
  <c r="H1030" i="7" s="1"/>
  <c r="G2779" i="7"/>
  <c r="H2779" i="7" s="1"/>
  <c r="I2779" i="7" s="1"/>
  <c r="G405" i="7"/>
  <c r="H405" i="7" s="1"/>
  <c r="G2547" i="7"/>
  <c r="H2547" i="7" s="1"/>
  <c r="I2547" i="7" s="1"/>
  <c r="G900" i="7"/>
  <c r="H900" i="7" s="1"/>
  <c r="G448" i="7"/>
  <c r="H448" i="7" s="1"/>
  <c r="G2529" i="7"/>
  <c r="H2529" i="7" s="1"/>
  <c r="I2529" i="7" s="1"/>
  <c r="G674" i="7"/>
  <c r="H674" i="7" s="1"/>
  <c r="G2889" i="7"/>
  <c r="H2889" i="7" s="1"/>
  <c r="I2889" i="7" s="1"/>
  <c r="G1420" i="7"/>
  <c r="H1420" i="7" s="1"/>
  <c r="G1305" i="7"/>
  <c r="H1305" i="7" s="1"/>
  <c r="G249" i="7"/>
  <c r="H249" i="7" s="1"/>
  <c r="G970" i="7"/>
  <c r="H970" i="7" s="1"/>
  <c r="G2758" i="7"/>
  <c r="H2758" i="7" s="1"/>
  <c r="I2758" i="7" s="1"/>
  <c r="G1528" i="7"/>
  <c r="H1528" i="7" s="1"/>
  <c r="G1985" i="7"/>
  <c r="H1985" i="7" s="1"/>
  <c r="G1007" i="7"/>
  <c r="H1007" i="7" s="1"/>
  <c r="I1007" i="7" s="1"/>
  <c r="G1599" i="7"/>
  <c r="H1599" i="7" s="1"/>
  <c r="I1599" i="7" s="1"/>
  <c r="G1161" i="7"/>
  <c r="H1161" i="7" s="1"/>
  <c r="G1552" i="7"/>
  <c r="H1552" i="7" s="1"/>
  <c r="G2740" i="7"/>
  <c r="H2740" i="7" s="1"/>
  <c r="I2740" i="7" s="1"/>
  <c r="G1785" i="7"/>
  <c r="H1785" i="7" s="1"/>
  <c r="G2548" i="7"/>
  <c r="H2548" i="7" s="1"/>
  <c r="I2548" i="7" s="1"/>
  <c r="G2370" i="7"/>
  <c r="H2370" i="7" s="1"/>
  <c r="I2370" i="7" s="1"/>
  <c r="G824" i="7"/>
  <c r="H824" i="7" s="1"/>
  <c r="G155" i="7"/>
  <c r="H155" i="7" s="1"/>
  <c r="G2490" i="7"/>
  <c r="H2490" i="7" s="1"/>
  <c r="I2490" i="7" s="1"/>
  <c r="G2098" i="7"/>
  <c r="H2098" i="7" s="1"/>
  <c r="I2098" i="7" s="1"/>
  <c r="G868" i="7"/>
  <c r="H868" i="7" s="1"/>
  <c r="G67" i="7"/>
  <c r="H67" i="7" s="1"/>
  <c r="G1129" i="7"/>
  <c r="H1129" i="7" s="1"/>
  <c r="G1837" i="7"/>
  <c r="H1837" i="7" s="1"/>
  <c r="I1837" i="7" s="1"/>
  <c r="G1792" i="7"/>
  <c r="H1792" i="7" s="1"/>
  <c r="G2270" i="7"/>
  <c r="H2270" i="7" s="1"/>
  <c r="I2270" i="7" s="1"/>
  <c r="G1982" i="7"/>
  <c r="H1982" i="7" s="1"/>
  <c r="G1995" i="7"/>
  <c r="H1995" i="7" s="1"/>
  <c r="I1995" i="7" s="1"/>
  <c r="G1489" i="7"/>
  <c r="H1489" i="7" s="1"/>
  <c r="G879" i="7"/>
  <c r="H879" i="7" s="1"/>
  <c r="I879" i="7" s="1"/>
  <c r="G1264" i="7"/>
  <c r="H1264" i="7" s="1"/>
  <c r="G1531" i="7"/>
  <c r="H1531" i="7" s="1"/>
  <c r="I1531" i="7" s="1"/>
  <c r="G244" i="7"/>
  <c r="H244" i="7" s="1"/>
  <c r="G218" i="7"/>
  <c r="H218" i="7" s="1"/>
  <c r="G1067" i="7"/>
  <c r="H1067" i="7" s="1"/>
  <c r="G2127" i="7"/>
  <c r="H2127" i="7" s="1"/>
  <c r="G2381" i="7"/>
  <c r="H2381" i="7" s="1"/>
  <c r="I2381" i="7" s="1"/>
  <c r="G1771" i="7"/>
  <c r="H1771" i="7" s="1"/>
  <c r="I1771" i="7" s="1"/>
  <c r="G2469" i="7"/>
  <c r="H2469" i="7" s="1"/>
  <c r="I2469" i="7" s="1"/>
  <c r="G2420" i="7"/>
  <c r="H2420" i="7" s="1"/>
  <c r="I2420" i="7" s="1"/>
  <c r="G1644" i="7"/>
  <c r="H1644" i="7" s="1"/>
  <c r="G2671" i="7"/>
  <c r="H2671" i="7" s="1"/>
  <c r="I2671" i="7" s="1"/>
  <c r="G568" i="7"/>
  <c r="H568" i="7" s="1"/>
  <c r="G1619" i="7"/>
  <c r="H1619" i="7" s="1"/>
  <c r="I1619" i="7" s="1"/>
  <c r="G685" i="7"/>
  <c r="H685" i="7" s="1"/>
  <c r="G2286" i="7"/>
  <c r="H2286" i="7" s="1"/>
  <c r="I2286" i="7" s="1"/>
  <c r="G1417" i="7"/>
  <c r="H1417" i="7" s="1"/>
  <c r="G487" i="7"/>
  <c r="H487" i="7" s="1"/>
  <c r="I487" i="7" s="1"/>
  <c r="G329" i="7"/>
  <c r="H329" i="7" s="1"/>
  <c r="G2263" i="7"/>
  <c r="H2263" i="7" s="1"/>
  <c r="I2263" i="7" s="1"/>
  <c r="G733" i="7"/>
  <c r="H733" i="7" s="1"/>
  <c r="G2801" i="7"/>
  <c r="H2801" i="7" s="1"/>
  <c r="I2801" i="7" s="1"/>
  <c r="G2307" i="7"/>
  <c r="H2307" i="7" s="1"/>
  <c r="I2307" i="7" s="1"/>
  <c r="G287" i="7"/>
  <c r="H287" i="7" s="1"/>
  <c r="I287" i="7" s="1"/>
  <c r="G945" i="7"/>
  <c r="H945" i="7" s="1"/>
  <c r="G66" i="7"/>
  <c r="H66" i="7" s="1"/>
  <c r="G122" i="7"/>
  <c r="H122" i="7" s="1"/>
  <c r="G2290" i="7"/>
  <c r="H2290" i="7" s="1"/>
  <c r="I2290" i="7" s="1"/>
  <c r="G1900" i="7"/>
  <c r="H1900" i="7" s="1"/>
  <c r="G1992" i="7"/>
  <c r="H1992" i="7" s="1"/>
  <c r="G729" i="7"/>
  <c r="H729" i="7" s="1"/>
  <c r="G2287" i="7"/>
  <c r="H2287" i="7" s="1"/>
  <c r="I2287" i="7" s="1"/>
  <c r="G997" i="7"/>
  <c r="H997" i="7" s="1"/>
  <c r="G597" i="7"/>
  <c r="H597" i="7" s="1"/>
  <c r="G1941" i="7"/>
  <c r="H1941" i="7" s="1"/>
  <c r="I1941" i="7" s="1"/>
  <c r="G167" i="7"/>
  <c r="H167" i="7" s="1"/>
  <c r="I167" i="7" s="1"/>
  <c r="G1415" i="7"/>
  <c r="H1415" i="7" s="1"/>
  <c r="I1415" i="7" s="1"/>
  <c r="G973" i="7"/>
  <c r="H973" i="7" s="1"/>
  <c r="G573" i="7"/>
  <c r="H573" i="7" s="1"/>
  <c r="G367" i="7"/>
  <c r="H367" i="7" s="1"/>
  <c r="I367" i="7" s="1"/>
  <c r="G1068" i="7"/>
  <c r="H1068" i="7" s="1"/>
  <c r="G942" i="7"/>
  <c r="H942" i="7" s="1"/>
  <c r="G2323" i="7"/>
  <c r="H2323" i="7" s="1"/>
  <c r="I2323" i="7" s="1"/>
  <c r="G2840" i="7"/>
  <c r="H2840" i="7" s="1"/>
  <c r="I2840" i="7" s="1"/>
  <c r="G717" i="7"/>
  <c r="H717" i="7" s="1"/>
  <c r="G1772" i="7"/>
  <c r="H1772" i="7" s="1"/>
  <c r="G1106" i="7"/>
  <c r="H1106" i="7" s="1"/>
  <c r="I1106" i="7" s="1"/>
  <c r="G927" i="7"/>
  <c r="H927" i="7" s="1"/>
  <c r="I927" i="7" s="1"/>
  <c r="G1437" i="7"/>
  <c r="H1437" i="7" s="1"/>
  <c r="I1437" i="7" s="1"/>
  <c r="G2793" i="7"/>
  <c r="H2793" i="7" s="1"/>
  <c r="I2793" i="7" s="1"/>
  <c r="G263" i="7"/>
  <c r="H263" i="7" s="1"/>
  <c r="I263" i="7" s="1"/>
  <c r="G2698" i="7"/>
  <c r="H2698" i="7" s="1"/>
  <c r="I2698" i="7" s="1"/>
  <c r="G886" i="7"/>
  <c r="H886" i="7" s="1"/>
  <c r="G1168" i="7"/>
  <c r="H1168" i="7" s="1"/>
  <c r="G2017" i="7"/>
  <c r="H2017" i="7" s="1"/>
  <c r="G44" i="7"/>
  <c r="H44" i="7" s="1"/>
  <c r="G1967" i="7"/>
  <c r="H1967" i="7" s="1"/>
  <c r="I1967" i="7" s="1"/>
  <c r="G913" i="7"/>
  <c r="H913" i="7" s="1"/>
  <c r="G2371" i="7"/>
  <c r="H2371" i="7" s="1"/>
  <c r="I2371" i="7" s="1"/>
  <c r="G1651" i="7"/>
  <c r="H1651" i="7" s="1"/>
  <c r="I1651" i="7" s="1"/>
  <c r="G2121" i="7"/>
  <c r="H2121" i="7" s="1"/>
  <c r="G740" i="7"/>
  <c r="H740" i="7" s="1"/>
  <c r="G1563" i="7"/>
  <c r="H1563" i="7" s="1"/>
  <c r="I1563" i="7" s="1"/>
  <c r="G768" i="7"/>
  <c r="H768" i="7" s="1"/>
  <c r="G385" i="7"/>
  <c r="H385" i="7" s="1"/>
  <c r="G2099" i="7"/>
  <c r="H2099" i="7" s="1"/>
  <c r="I2099" i="7" s="1"/>
  <c r="G1459" i="7"/>
  <c r="H1459" i="7" s="1"/>
  <c r="I1459" i="7" s="1"/>
  <c r="G168" i="7"/>
  <c r="H168" i="7" s="1"/>
  <c r="G1103" i="7"/>
  <c r="H1103" i="7" s="1"/>
  <c r="I1103" i="7" s="1"/>
  <c r="G1440" i="7"/>
  <c r="H1440" i="7" s="1"/>
  <c r="G1773" i="7"/>
  <c r="H1773" i="7" s="1"/>
  <c r="I1773" i="7" s="1"/>
  <c r="G2545" i="7"/>
  <c r="H2545" i="7" s="1"/>
  <c r="I2545" i="7" s="1"/>
  <c r="G1199" i="7"/>
  <c r="H1199" i="7" s="1"/>
  <c r="I1199" i="7" s="1"/>
  <c r="G233" i="7"/>
  <c r="H233" i="7" s="1"/>
  <c r="G498" i="7"/>
  <c r="H498" i="7" s="1"/>
  <c r="G2565" i="7"/>
  <c r="H2565" i="7" s="1"/>
  <c r="I2565" i="7" s="1"/>
  <c r="G2493" i="7"/>
  <c r="H2493" i="7" s="1"/>
  <c r="I2493" i="7" s="1"/>
  <c r="G169" i="7"/>
  <c r="H169" i="7" s="1"/>
  <c r="G2309" i="7"/>
  <c r="H2309" i="7" s="1"/>
  <c r="I2309" i="7" s="1"/>
  <c r="G2364" i="7"/>
  <c r="H2364" i="7" s="1"/>
  <c r="I2364" i="7" s="1"/>
  <c r="G196" i="7"/>
  <c r="H196" i="7" s="1"/>
  <c r="G396" i="7"/>
  <c r="H396" i="7" s="1"/>
  <c r="G379" i="7"/>
  <c r="H379" i="7" s="1"/>
  <c r="G2329" i="7"/>
  <c r="H2329" i="7" s="1"/>
  <c r="I2329" i="7" s="1"/>
  <c r="G2543" i="7"/>
  <c r="H2543" i="7" s="1"/>
  <c r="I2543" i="7" s="1"/>
  <c r="G1301" i="7"/>
  <c r="H1301" i="7" s="1"/>
  <c r="I1301" i="7" s="1"/>
  <c r="G769" i="7"/>
  <c r="H769" i="7" s="1"/>
  <c r="G1706" i="7"/>
  <c r="H1706" i="7" s="1"/>
  <c r="I1706" i="7" s="1"/>
  <c r="G546" i="7"/>
  <c r="H546" i="7" s="1"/>
  <c r="G2879" i="7"/>
  <c r="H2879" i="7" s="1"/>
  <c r="G1973" i="7"/>
  <c r="H1973" i="7" s="1"/>
  <c r="I1973" i="7" s="1"/>
  <c r="G1156" i="7"/>
  <c r="H1156" i="7" s="1"/>
  <c r="G2070" i="7"/>
  <c r="H2070" i="7" s="1"/>
  <c r="G2082" i="7"/>
  <c r="H2082" i="7" s="1"/>
  <c r="I2082" i="7" s="1"/>
  <c r="G1749" i="7"/>
  <c r="H1749" i="7" s="1"/>
  <c r="I1749" i="7" s="1"/>
  <c r="G856" i="7"/>
  <c r="H856" i="7" s="1"/>
  <c r="G835" i="7"/>
  <c r="H835" i="7" s="1"/>
  <c r="G2557" i="7"/>
  <c r="H2557" i="7" s="1"/>
  <c r="I2557" i="7" s="1"/>
  <c r="G2615" i="7"/>
  <c r="H2615" i="7" s="1"/>
  <c r="I2615" i="7" s="1"/>
  <c r="G750" i="7"/>
  <c r="H750" i="7" s="1"/>
  <c r="G2025" i="7"/>
  <c r="H2025" i="7" s="1"/>
  <c r="G1762" i="7"/>
  <c r="H1762" i="7" s="1"/>
  <c r="I1762" i="7" s="1"/>
  <c r="G1724" i="7"/>
  <c r="H1724" i="7" s="1"/>
  <c r="G386" i="7"/>
  <c r="H386" i="7" s="1"/>
  <c r="G1344" i="7"/>
  <c r="H1344" i="7" s="1"/>
  <c r="G2280" i="7"/>
  <c r="H2280" i="7" s="1"/>
  <c r="I2280" i="7" s="1"/>
  <c r="G747" i="7"/>
  <c r="H747" i="7" s="1"/>
  <c r="G467" i="7"/>
  <c r="H467" i="7" s="1"/>
  <c r="G1959" i="7"/>
  <c r="H1959" i="7" s="1"/>
  <c r="I1959" i="7" s="1"/>
  <c r="G1105" i="7"/>
  <c r="H1105" i="7" s="1"/>
  <c r="G493" i="7"/>
  <c r="H493" i="7" s="1"/>
  <c r="G1960" i="7"/>
  <c r="H1960" i="7" s="1"/>
  <c r="G327" i="7"/>
  <c r="H327" i="7" s="1"/>
  <c r="I327" i="7" s="1"/>
  <c r="G1918" i="7"/>
  <c r="H1918" i="7" s="1"/>
  <c r="G219" i="7"/>
  <c r="H219" i="7" s="1"/>
  <c r="G1931" i="7"/>
  <c r="H1931" i="7" s="1"/>
  <c r="I1931" i="7" s="1"/>
  <c r="G2853" i="7"/>
  <c r="H2853" i="7" s="1"/>
  <c r="I2853" i="7" s="1"/>
  <c r="G1245" i="7"/>
  <c r="H1245" i="7" s="1"/>
  <c r="G820" i="7"/>
  <c r="H820" i="7" s="1"/>
  <c r="G1328" i="7"/>
  <c r="H1328" i="7" s="1"/>
  <c r="G1298" i="7"/>
  <c r="H1298" i="7" s="1"/>
  <c r="I1298" i="7" s="1"/>
  <c r="G1875" i="7"/>
  <c r="H1875" i="7" s="1"/>
  <c r="I1875" i="7" s="1"/>
  <c r="G290" i="7"/>
  <c r="H290" i="7" s="1"/>
  <c r="G2250" i="7"/>
  <c r="H2250" i="7" s="1"/>
  <c r="I2250" i="7" s="1"/>
  <c r="G532" i="7"/>
  <c r="H532" i="7" s="1"/>
  <c r="G1331" i="7"/>
  <c r="H1331" i="7" s="1"/>
  <c r="G2678" i="7"/>
  <c r="H2678" i="7" s="1"/>
  <c r="I2678" i="7" s="1"/>
  <c r="G2729" i="7"/>
  <c r="H2729" i="7" s="1"/>
  <c r="I2729" i="7" s="1"/>
  <c r="G1165" i="7"/>
  <c r="H1165" i="7" s="1"/>
  <c r="G2383" i="7"/>
  <c r="H2383" i="7" s="1"/>
  <c r="G2890" i="7"/>
  <c r="H2890" i="7" s="1"/>
  <c r="I2890" i="7" s="1"/>
  <c r="G1548" i="7"/>
  <c r="H1548" i="7" s="1"/>
  <c r="G2050" i="7"/>
  <c r="H2050" i="7" s="1"/>
  <c r="I2050" i="7" s="1"/>
  <c r="G1630" i="7"/>
  <c r="H1630" i="7" s="1"/>
  <c r="G278" i="7"/>
  <c r="H278" i="7" s="1"/>
  <c r="G953" i="7"/>
  <c r="H953" i="7" s="1"/>
  <c r="G401" i="7"/>
  <c r="H401" i="7" s="1"/>
  <c r="G318" i="7"/>
  <c r="H318" i="7" s="1"/>
  <c r="G494" i="7"/>
  <c r="H494" i="7" s="1"/>
  <c r="G495" i="7"/>
  <c r="H495" i="7" s="1"/>
  <c r="I495" i="7" s="1"/>
  <c r="G1366" i="7"/>
  <c r="H1366" i="7" s="1"/>
  <c r="G642" i="7"/>
  <c r="H642" i="7" s="1"/>
  <c r="G2356" i="7"/>
  <c r="H2356" i="7" s="1"/>
  <c r="I2356" i="7" s="1"/>
  <c r="G373" i="7"/>
  <c r="H373" i="7" s="1"/>
  <c r="G901" i="7"/>
  <c r="H901" i="7" s="1"/>
  <c r="G806" i="7"/>
  <c r="H806" i="7" s="1"/>
  <c r="G1755" i="7"/>
  <c r="H1755" i="7" s="1"/>
  <c r="I1755" i="7" s="1"/>
  <c r="G1823" i="7"/>
  <c r="H1823" i="7" s="1"/>
  <c r="I1823" i="7" s="1"/>
  <c r="G561" i="7"/>
  <c r="H561" i="7" s="1"/>
  <c r="G150" i="7"/>
  <c r="H150" i="7" s="1"/>
  <c r="G663" i="7"/>
  <c r="H663" i="7" s="1"/>
  <c r="I663" i="7" s="1"/>
  <c r="G455" i="7"/>
  <c r="H455" i="7" s="1"/>
  <c r="I455" i="7" s="1"/>
  <c r="G97" i="7"/>
  <c r="H97" i="7" s="1"/>
  <c r="G1277" i="7"/>
  <c r="H1277" i="7" s="1"/>
  <c r="G2844" i="7"/>
  <c r="H2844" i="7" s="1"/>
  <c r="I2844" i="7" s="1"/>
  <c r="G567" i="7"/>
  <c r="H567" i="7" s="1"/>
  <c r="I567" i="7" s="1"/>
  <c r="G1879" i="7"/>
  <c r="H1879" i="7" s="1"/>
  <c r="I1879" i="7" s="1"/>
  <c r="G1505" i="7"/>
  <c r="H1505" i="7" s="1"/>
  <c r="G1454" i="7"/>
  <c r="H1454" i="7" s="1"/>
  <c r="G2891" i="7"/>
  <c r="H2891" i="7" s="1"/>
  <c r="I2891" i="7" s="1"/>
  <c r="G756" i="7"/>
  <c r="H756" i="7" s="1"/>
  <c r="G605" i="7"/>
  <c r="H605" i="7" s="1"/>
  <c r="G1745" i="7"/>
  <c r="H1745" i="7" s="1"/>
  <c r="G1718" i="7"/>
  <c r="H1718" i="7" s="1"/>
  <c r="G574" i="7"/>
  <c r="H574" i="7" s="1"/>
  <c r="G988" i="7"/>
  <c r="H988" i="7" s="1"/>
  <c r="G1347" i="7"/>
  <c r="H1347" i="7" s="1"/>
  <c r="G2489" i="7"/>
  <c r="H2489" i="7" s="1"/>
  <c r="I2489" i="7" s="1"/>
  <c r="G2829" i="7"/>
  <c r="H2829" i="7" s="1"/>
  <c r="I2829" i="7" s="1"/>
  <c r="G1909" i="7"/>
  <c r="H1909" i="7" s="1"/>
  <c r="I1909" i="7" s="1"/>
  <c r="G630" i="7"/>
  <c r="H630" i="7" s="1"/>
  <c r="G2590" i="7"/>
  <c r="H2590" i="7" s="1"/>
  <c r="I2590" i="7" s="1"/>
  <c r="G810" i="7"/>
  <c r="H810" i="7" s="1"/>
  <c r="G2818" i="7"/>
  <c r="H2818" i="7" s="1"/>
  <c r="I2818" i="7" s="1"/>
  <c r="G936" i="7"/>
  <c r="H936" i="7" s="1"/>
  <c r="G2538" i="7"/>
  <c r="H2538" i="7" s="1"/>
  <c r="I2538" i="7" s="1"/>
  <c r="G1362" i="7"/>
  <c r="H1362" i="7" s="1"/>
  <c r="I1362" i="7" s="1"/>
  <c r="G529" i="7"/>
  <c r="H529" i="7" s="1"/>
  <c r="G2903" i="7"/>
  <c r="H2903" i="7" s="1"/>
  <c r="I2903" i="7" s="1"/>
  <c r="G1545" i="7"/>
  <c r="H1545" i="7" s="1"/>
  <c r="G310" i="7"/>
  <c r="H310" i="7" s="1"/>
  <c r="G198" i="7"/>
  <c r="H198" i="7" s="1"/>
  <c r="G1698" i="7"/>
  <c r="H1698" i="7" s="1"/>
  <c r="I1698" i="7" s="1"/>
  <c r="G35" i="7"/>
  <c r="H35" i="7" s="1"/>
  <c r="G2721" i="7"/>
  <c r="H2721" i="7" s="1"/>
  <c r="I2721" i="7" s="1"/>
  <c r="G1652" i="7"/>
  <c r="H1652" i="7" s="1"/>
  <c r="G37" i="7"/>
  <c r="H37" i="7" s="1"/>
  <c r="G1786" i="7"/>
  <c r="H1786" i="7" s="1"/>
  <c r="I1786" i="7" s="1"/>
  <c r="G1700" i="7"/>
  <c r="H1700" i="7" s="1"/>
  <c r="G1341" i="7"/>
  <c r="H1341" i="7" s="1"/>
  <c r="I1341" i="7" s="1"/>
  <c r="G257" i="7"/>
  <c r="H257" i="7" s="1"/>
  <c r="G402" i="7"/>
  <c r="H402" i="7" s="1"/>
  <c r="G1399" i="7"/>
  <c r="H1399" i="7" s="1"/>
  <c r="I1399" i="7" s="1"/>
  <c r="G598" i="7"/>
  <c r="H598" i="7" s="1"/>
  <c r="G1555" i="7"/>
  <c r="H1555" i="7" s="1"/>
  <c r="I1555" i="7" s="1"/>
  <c r="G2294" i="7"/>
  <c r="H2294" i="7" s="1"/>
  <c r="I2294" i="7" s="1"/>
  <c r="G1757" i="7"/>
  <c r="H1757" i="7" s="1"/>
  <c r="I1757" i="7" s="1"/>
  <c r="G1671" i="7"/>
  <c r="H1671" i="7" s="1"/>
  <c r="I1671" i="7" s="1"/>
  <c r="G1672" i="7"/>
  <c r="H1672" i="7" s="1"/>
  <c r="G2119" i="7"/>
  <c r="H2119" i="7" s="1"/>
  <c r="I2119" i="7" s="1"/>
  <c r="G80" i="7"/>
  <c r="H80" i="7" s="1"/>
  <c r="G1529" i="7"/>
  <c r="H1529" i="7" s="1"/>
  <c r="G992" i="7"/>
  <c r="H992" i="7" s="1"/>
  <c r="G1059" i="7"/>
  <c r="H1059" i="7" s="1"/>
  <c r="G2624" i="7"/>
  <c r="H2624" i="7" s="1"/>
  <c r="I2624" i="7" s="1"/>
  <c r="G808" i="7"/>
  <c r="H808" i="7" s="1"/>
  <c r="G809" i="7"/>
  <c r="H809" i="7" s="1"/>
  <c r="G23" i="7"/>
  <c r="H23" i="7" s="1"/>
  <c r="I23" i="7" s="1"/>
  <c r="G449" i="7"/>
  <c r="H449" i="7" s="1"/>
  <c r="G2826" i="7"/>
  <c r="H2826" i="7" s="1"/>
  <c r="I2826" i="7" s="1"/>
  <c r="G280" i="7"/>
  <c r="H280" i="7" s="1"/>
  <c r="G1381" i="7"/>
  <c r="H1381" i="7" s="1"/>
  <c r="I1381" i="7" s="1"/>
  <c r="G1726" i="7"/>
  <c r="H1726" i="7" s="1"/>
  <c r="G1104" i="7"/>
  <c r="H1104" i="7" s="1"/>
  <c r="G715" i="7"/>
  <c r="H715" i="7" s="1"/>
  <c r="G322" i="7"/>
  <c r="H322" i="7" s="1"/>
  <c r="G2445" i="7"/>
  <c r="H2445" i="7" s="1"/>
  <c r="I2445" i="7" s="1"/>
  <c r="G99" i="7"/>
  <c r="H99" i="7" s="1"/>
  <c r="G1954" i="7"/>
  <c r="H1954" i="7" s="1"/>
  <c r="I1954" i="7" s="1"/>
  <c r="G2605" i="7"/>
  <c r="H2605" i="7" s="1"/>
  <c r="I2605" i="7" s="1"/>
  <c r="G2169" i="7"/>
  <c r="H2169" i="7" s="1"/>
  <c r="I2169" i="7" s="1"/>
  <c r="G232" i="7"/>
  <c r="H232" i="7" s="1"/>
  <c r="G1158" i="7"/>
  <c r="H1158" i="7" s="1"/>
  <c r="G1787" i="7"/>
  <c r="H1787" i="7" s="1"/>
  <c r="I1787" i="7" s="1"/>
  <c r="G1965" i="7"/>
  <c r="H1965" i="7" s="1"/>
  <c r="I1965" i="7" s="1"/>
  <c r="G2385" i="7"/>
  <c r="H2385" i="7" s="1"/>
  <c r="I2385" i="7" s="1"/>
  <c r="G468" i="7"/>
  <c r="H468" i="7" s="1"/>
  <c r="G1280" i="7"/>
  <c r="H1280" i="7" s="1"/>
  <c r="G569" i="7"/>
  <c r="H569" i="7" s="1"/>
  <c r="G2000" i="7"/>
  <c r="H2000" i="7" s="1"/>
  <c r="G224" i="7"/>
  <c r="H224" i="7" s="1"/>
  <c r="G108" i="7"/>
  <c r="H108" i="7" s="1"/>
  <c r="G1134" i="7"/>
  <c r="H1134" i="7" s="1"/>
  <c r="G1281" i="7"/>
  <c r="H1281" i="7" s="1"/>
  <c r="G3837" i="7"/>
  <c r="H3837" i="7" s="1"/>
  <c r="I3837" i="7" s="1"/>
  <c r="G4494" i="7"/>
  <c r="H4494" i="7" s="1"/>
  <c r="I4494" i="7" s="1"/>
  <c r="G2927" i="7"/>
  <c r="H2927" i="7" s="1"/>
  <c r="I2927" i="7" s="1"/>
  <c r="G538" i="7"/>
  <c r="H538" i="7" s="1"/>
  <c r="G1989" i="7"/>
  <c r="H1989" i="7" s="1"/>
  <c r="I1989" i="7" s="1"/>
  <c r="G2226" i="7"/>
  <c r="H2226" i="7" s="1"/>
  <c r="I2226" i="7" s="1"/>
  <c r="G2393" i="7"/>
  <c r="H2393" i="7" s="1"/>
  <c r="I2393" i="7" s="1"/>
  <c r="G1051" i="7"/>
  <c r="H1051" i="7" s="1"/>
  <c r="G2702" i="7"/>
  <c r="H2702" i="7" s="1"/>
  <c r="I2702" i="7" s="1"/>
  <c r="G1664" i="7"/>
  <c r="H1664" i="7" s="1"/>
  <c r="G1715" i="7"/>
  <c r="H1715" i="7" s="1"/>
  <c r="I1715" i="7" s="1"/>
  <c r="G2737" i="7"/>
  <c r="H2737" i="7" s="1"/>
  <c r="I2737" i="7" s="1"/>
  <c r="G2401" i="7"/>
  <c r="H2401" i="7" s="1"/>
  <c r="I2401" i="7" s="1"/>
  <c r="G274" i="7"/>
  <c r="H274" i="7" s="1"/>
  <c r="G351" i="7"/>
  <c r="H351" i="7" s="1"/>
  <c r="I351" i="7" s="1"/>
  <c r="G2128" i="7"/>
  <c r="H2128" i="7" s="1"/>
  <c r="G2730" i="7"/>
  <c r="H2730" i="7" s="1"/>
  <c r="I2730" i="7" s="1"/>
  <c r="G469" i="7"/>
  <c r="H469" i="7" s="1"/>
  <c r="G2256" i="7"/>
  <c r="H2256" i="7" s="1"/>
  <c r="I2256" i="7" s="1"/>
  <c r="G1240" i="7"/>
  <c r="H1240" i="7" s="1"/>
  <c r="G197" i="7"/>
  <c r="H197" i="7" s="1"/>
  <c r="G1400" i="7"/>
  <c r="H1400" i="7" s="1"/>
  <c r="G2103" i="7"/>
  <c r="H2103" i="7" s="1"/>
  <c r="I2103" i="7" s="1"/>
  <c r="G2845" i="7"/>
  <c r="H2845" i="7" s="1"/>
  <c r="I2845" i="7" s="1"/>
  <c r="G2026" i="7"/>
  <c r="H2026" i="7" s="1"/>
  <c r="I2026" i="7" s="1"/>
  <c r="G837" i="7"/>
  <c r="H837" i="7" s="1"/>
  <c r="G2299" i="7"/>
  <c r="H2299" i="7" s="1"/>
  <c r="I2299" i="7" s="1"/>
  <c r="G1430" i="7"/>
  <c r="H1430" i="7" s="1"/>
  <c r="G1380" i="7"/>
  <c r="H1380" i="7" s="1"/>
  <c r="G2480" i="7"/>
  <c r="H2480" i="7" s="1"/>
  <c r="I2480" i="7" s="1"/>
  <c r="G2038" i="7"/>
  <c r="H2038" i="7" s="1"/>
  <c r="G344" i="7"/>
  <c r="H344" i="7" s="1"/>
  <c r="G412" i="7"/>
  <c r="H412" i="7" s="1"/>
  <c r="G989" i="7"/>
  <c r="H989" i="7" s="1"/>
  <c r="G1997" i="7"/>
  <c r="H1997" i="7" s="1"/>
  <c r="I1997" i="7" s="1"/>
  <c r="G2176" i="7"/>
  <c r="H2176" i="7" s="1"/>
  <c r="G550" i="7"/>
  <c r="H550" i="7" s="1"/>
  <c r="G923" i="7"/>
  <c r="H923" i="7" s="1"/>
  <c r="G2613" i="7"/>
  <c r="H2613" i="7" s="1"/>
  <c r="I2613" i="7" s="1"/>
  <c r="G2520" i="7"/>
  <c r="H2520" i="7" s="1"/>
  <c r="I2520" i="7" s="1"/>
  <c r="G2139" i="7"/>
  <c r="H2139" i="7" s="1"/>
  <c r="I2139" i="7" s="1"/>
  <c r="G183" i="7"/>
  <c r="H183" i="7" s="1"/>
  <c r="I183" i="7" s="1"/>
  <c r="G604" i="7"/>
  <c r="H604" i="7" s="1"/>
  <c r="G1810" i="7"/>
  <c r="H1810" i="7" s="1"/>
  <c r="I1810" i="7" s="1"/>
  <c r="G2625" i="7"/>
  <c r="H2625" i="7" s="1"/>
  <c r="I2625" i="7" s="1"/>
  <c r="G1097" i="7"/>
  <c r="H1097" i="7" s="1"/>
  <c r="G2877" i="7"/>
  <c r="H2877" i="7" s="1"/>
  <c r="I2877" i="7" s="1"/>
  <c r="G230" i="7"/>
  <c r="H230" i="7" s="1"/>
  <c r="G2202" i="7"/>
  <c r="H2202" i="7" s="1"/>
  <c r="I2202" i="7" s="1"/>
  <c r="G305" i="7"/>
  <c r="H305" i="7" s="1"/>
  <c r="G2396" i="7"/>
  <c r="H2396" i="7" s="1"/>
  <c r="I2396" i="7" s="1"/>
  <c r="G2746" i="7"/>
  <c r="H2746" i="7" s="1"/>
  <c r="I2746" i="7" s="1"/>
  <c r="G2060" i="7"/>
  <c r="H2060" i="7" s="1"/>
  <c r="G424" i="7"/>
  <c r="H424" i="7" s="1"/>
  <c r="G1448" i="7"/>
  <c r="H1448" i="7" s="1"/>
  <c r="G518" i="7"/>
  <c r="H518" i="7" s="1"/>
  <c r="G1401" i="7"/>
  <c r="H1401" i="7" s="1"/>
  <c r="G1571" i="7"/>
  <c r="H1571" i="7" s="1"/>
  <c r="I1571" i="7" s="1"/>
  <c r="G1583" i="7"/>
  <c r="H1583" i="7" s="1"/>
  <c r="I1583" i="7" s="1"/>
  <c r="G2324" i="7"/>
  <c r="H2324" i="7" s="1"/>
  <c r="I2324" i="7" s="1"/>
  <c r="G57" i="7"/>
  <c r="H57" i="7" s="1"/>
  <c r="G1945" i="7"/>
  <c r="H1945" i="7" s="1"/>
  <c r="G776" i="7"/>
  <c r="H776" i="7" s="1"/>
  <c r="G2218" i="7"/>
  <c r="H2218" i="7" s="1"/>
  <c r="I2218" i="7" s="1"/>
  <c r="G1519" i="7"/>
  <c r="H1519" i="7" s="1"/>
  <c r="I1519" i="7" s="1"/>
  <c r="G104" i="7"/>
  <c r="H104" i="7" s="1"/>
  <c r="G1635" i="7"/>
  <c r="H1635" i="7" s="1"/>
  <c r="I1635" i="7" s="1"/>
  <c r="G947" i="7"/>
  <c r="H947" i="7" s="1"/>
  <c r="G701" i="7"/>
  <c r="H701" i="7" s="1"/>
  <c r="G58" i="7"/>
  <c r="H58" i="7" s="1"/>
  <c r="G2170" i="7"/>
  <c r="H2170" i="7" s="1"/>
  <c r="I2170" i="7" s="1"/>
  <c r="G1476" i="7"/>
  <c r="H1476" i="7" s="1"/>
  <c r="G291" i="7"/>
  <c r="H291" i="7" s="1"/>
  <c r="G777" i="7"/>
  <c r="H777" i="7" s="1"/>
  <c r="G1402" i="7"/>
  <c r="H1402" i="7" s="1"/>
  <c r="I1402" i="7" s="1"/>
  <c r="G292" i="7"/>
  <c r="H292" i="7" s="1"/>
  <c r="G1403" i="7"/>
  <c r="H1403" i="7" s="1"/>
  <c r="I1403" i="7" s="1"/>
  <c r="G1282" i="7"/>
  <c r="H1282" i="7" s="1"/>
  <c r="I1282" i="7" s="1"/>
  <c r="G90" i="7"/>
  <c r="H90" i="7" s="1"/>
  <c r="G413" i="7"/>
  <c r="H413" i="7" s="1"/>
  <c r="G1572" i="7"/>
  <c r="H1572" i="7" s="1"/>
  <c r="G543" i="7"/>
  <c r="H543" i="7" s="1"/>
  <c r="I543" i="7" s="1"/>
  <c r="G541" i="7"/>
  <c r="H541" i="7" s="1"/>
  <c r="G2789" i="7"/>
  <c r="H2789" i="7" s="1"/>
  <c r="I2789" i="7" s="1"/>
  <c r="G473" i="7"/>
  <c r="H473" i="7" s="1"/>
  <c r="G2474" i="7"/>
  <c r="H2474" i="7" s="1"/>
  <c r="I2474" i="7" s="1"/>
  <c r="G1028" i="7"/>
  <c r="H1028" i="7" s="1"/>
  <c r="G1197" i="7"/>
  <c r="H1197" i="7" s="1"/>
  <c r="G2086" i="7"/>
  <c r="H2086" i="7" s="1"/>
  <c r="G1665" i="7"/>
  <c r="H1665" i="7" s="1"/>
  <c r="G2689" i="7"/>
  <c r="H2689" i="7" s="1"/>
  <c r="I2689" i="7" s="1"/>
  <c r="G135" i="7"/>
  <c r="H135" i="7" s="1"/>
  <c r="I135" i="7" s="1"/>
  <c r="G2486" i="7"/>
  <c r="H2486" i="7" s="1"/>
  <c r="I2486" i="7" s="1"/>
  <c r="G2487" i="7"/>
  <c r="H2487" i="7" s="1"/>
  <c r="I2487" i="7" s="1"/>
  <c r="G2107" i="7"/>
  <c r="H2107" i="7" s="1"/>
  <c r="I2107" i="7" s="1"/>
  <c r="G1653" i="7"/>
  <c r="H1653" i="7" s="1"/>
  <c r="I1653" i="7" s="1"/>
  <c r="G656" i="7"/>
  <c r="H656" i="7" s="1"/>
  <c r="G1658" i="7"/>
  <c r="H1658" i="7" s="1"/>
  <c r="I1658" i="7" s="1"/>
  <c r="G2649" i="7"/>
  <c r="H2649" i="7" s="1"/>
  <c r="I2649" i="7" s="1"/>
  <c r="G181" i="7"/>
  <c r="H181" i="7" s="1"/>
  <c r="G2317" i="7"/>
  <c r="H2317" i="7" s="1"/>
  <c r="I2317" i="7" s="1"/>
  <c r="G2272" i="7"/>
  <c r="H2272" i="7" s="1"/>
  <c r="I2272" i="7" s="1"/>
  <c r="G398" i="7"/>
  <c r="H398" i="7" s="1"/>
  <c r="G284" i="7"/>
  <c r="H284" i="7" s="1"/>
  <c r="G1258" i="7"/>
  <c r="H1258" i="7" s="1"/>
  <c r="I1258" i="7" s="1"/>
  <c r="G1310" i="7"/>
  <c r="H1310" i="7" s="1"/>
  <c r="G2668" i="7"/>
  <c r="H2668" i="7" s="1"/>
  <c r="I2668" i="7" s="1"/>
  <c r="G337" i="7"/>
  <c r="H337" i="7" s="1"/>
  <c r="G2110" i="7"/>
  <c r="H2110" i="7" s="1"/>
  <c r="G698" i="7"/>
  <c r="H698" i="7" s="1"/>
  <c r="G2710" i="7"/>
  <c r="H2710" i="7" s="1"/>
  <c r="I2710" i="7" s="1"/>
  <c r="G762" i="7"/>
  <c r="H762" i="7" s="1"/>
  <c r="G2219" i="7"/>
  <c r="H2219" i="7" s="1"/>
  <c r="I2219" i="7" s="1"/>
  <c r="G140" i="7"/>
  <c r="H140" i="7" s="1"/>
  <c r="G1520" i="7"/>
  <c r="H1520" i="7" s="1"/>
  <c r="G1404" i="7"/>
  <c r="H1404" i="7" s="1"/>
  <c r="G1405" i="7"/>
  <c r="H1405" i="7" s="1"/>
  <c r="I1405" i="7" s="1"/>
  <c r="G1573" i="7"/>
  <c r="H1573" i="7" s="1"/>
  <c r="I1573" i="7" s="1"/>
  <c r="G1574" i="7"/>
  <c r="H1574" i="7" s="1"/>
  <c r="G293" i="7"/>
  <c r="H293" i="7" s="1"/>
  <c r="G501" i="7"/>
  <c r="H501" i="7" s="1"/>
  <c r="G2850" i="7"/>
  <c r="H2850" i="7" s="1"/>
  <c r="I2850" i="7" s="1"/>
  <c r="G118" i="7"/>
  <c r="H118" i="7" s="1"/>
  <c r="G974" i="7"/>
  <c r="H974" i="7" s="1"/>
  <c r="G1975" i="7"/>
  <c r="H1975" i="7" s="1"/>
  <c r="I1975" i="7" s="1"/>
  <c r="G1232" i="7"/>
  <c r="H1232" i="7" s="1"/>
  <c r="G2497" i="7"/>
  <c r="H2497" i="7" s="1"/>
  <c r="I2497" i="7" s="1"/>
  <c r="G778" i="7"/>
  <c r="H778" i="7" s="1"/>
  <c r="G1805" i="7"/>
  <c r="H1805" i="7" s="1"/>
  <c r="I1805" i="7" s="1"/>
  <c r="G1575" i="7"/>
  <c r="H1575" i="7" s="1"/>
  <c r="I1575" i="7" s="1"/>
  <c r="G1584" i="7"/>
  <c r="H1584" i="7" s="1"/>
  <c r="G779" i="7"/>
  <c r="H779" i="7" s="1"/>
  <c r="G780" i="7"/>
  <c r="H780" i="7" s="1"/>
  <c r="G1502" i="7"/>
  <c r="H1502" i="7" s="1"/>
  <c r="G185" i="7"/>
  <c r="H185" i="7" s="1"/>
  <c r="G951" i="7"/>
  <c r="H951" i="7" s="1"/>
  <c r="I951" i="7" s="1"/>
  <c r="G2094" i="7"/>
  <c r="H2094" i="7" s="1"/>
  <c r="G2207" i="7"/>
  <c r="H2207" i="7" s="1"/>
  <c r="I2207" i="7" s="1"/>
  <c r="G627" i="7"/>
  <c r="H627" i="7" s="1"/>
  <c r="G890" i="7"/>
  <c r="H890" i="7" s="1"/>
  <c r="G2016" i="7"/>
  <c r="H2016" i="7" s="1"/>
  <c r="G949" i="7"/>
  <c r="H949" i="7" s="1"/>
  <c r="G1306" i="7"/>
  <c r="H1306" i="7" s="1"/>
  <c r="I1306" i="7" s="1"/>
  <c r="G1738" i="7"/>
  <c r="H1738" i="7" s="1"/>
  <c r="I1738" i="7" s="1"/>
  <c r="G526" i="7"/>
  <c r="H526" i="7" s="1"/>
  <c r="G643" i="7"/>
  <c r="H643" i="7" s="1"/>
  <c r="G2513" i="7"/>
  <c r="H2513" i="7" s="1"/>
  <c r="I2513" i="7" s="1"/>
  <c r="G2867" i="7"/>
  <c r="H2867" i="7" s="1"/>
  <c r="I2867" i="7" s="1"/>
  <c r="G193" i="7"/>
  <c r="H193" i="7" s="1"/>
  <c r="G590" i="7"/>
  <c r="H590" i="7" s="1"/>
  <c r="G1131" i="7"/>
  <c r="H1131" i="7" s="1"/>
  <c r="G2181" i="7"/>
  <c r="H2181" i="7" s="1"/>
  <c r="I2181" i="7" s="1"/>
  <c r="G1185" i="7"/>
  <c r="H1185" i="7" s="1"/>
  <c r="G909" i="7"/>
  <c r="H909" i="7" s="1"/>
  <c r="G30" i="7"/>
  <c r="H30" i="7" s="1"/>
  <c r="G2343" i="7"/>
  <c r="H2343" i="7" s="1"/>
  <c r="G1729" i="7"/>
  <c r="H1729" i="7" s="1"/>
  <c r="G1421" i="7"/>
  <c r="H1421" i="7" s="1"/>
  <c r="I1421" i="7" s="1"/>
  <c r="G2688" i="7"/>
  <c r="H2688" i="7" s="1"/>
  <c r="I2688" i="7" s="1"/>
  <c r="G2768" i="7"/>
  <c r="H2768" i="7" s="1"/>
  <c r="I2768" i="7" s="1"/>
  <c r="G644" i="7"/>
  <c r="H644" i="7" s="1"/>
  <c r="G2599" i="7"/>
  <c r="H2599" i="7" s="1"/>
  <c r="I2599" i="7" s="1"/>
  <c r="G2458" i="7"/>
  <c r="H2458" i="7" s="1"/>
  <c r="I2458" i="7" s="1"/>
  <c r="G2300" i="7"/>
  <c r="H2300" i="7" s="1"/>
  <c r="I2300" i="7" s="1"/>
  <c r="G657" i="7"/>
  <c r="H657" i="7" s="1"/>
  <c r="G2669" i="7"/>
  <c r="H2669" i="7" s="1"/>
  <c r="I2669" i="7" s="1"/>
  <c r="G2358" i="7"/>
  <c r="H2358" i="7" s="1"/>
  <c r="I2358" i="7" s="1"/>
  <c r="G1431" i="7"/>
  <c r="H1431" i="7" s="1"/>
  <c r="I1431" i="7" s="1"/>
  <c r="G679" i="7"/>
  <c r="H679" i="7" s="1"/>
  <c r="I679" i="7" s="1"/>
  <c r="G2588" i="7"/>
  <c r="H2588" i="7" s="1"/>
  <c r="I2588" i="7" s="1"/>
  <c r="G363" i="7"/>
  <c r="H363" i="7" s="1"/>
  <c r="G821" i="7"/>
  <c r="H821" i="7" s="1"/>
  <c r="G51" i="7"/>
  <c r="H51" i="7" s="1"/>
  <c r="G242" i="7"/>
  <c r="H242" i="7" s="1"/>
  <c r="G1911" i="7"/>
  <c r="H1911" i="7" s="1"/>
  <c r="I1911" i="7" s="1"/>
  <c r="G1677" i="7"/>
  <c r="H1677" i="7" s="1"/>
  <c r="I1677" i="7" s="1"/>
  <c r="G1145" i="7"/>
  <c r="H1145" i="7" s="1"/>
  <c r="G966" i="7"/>
  <c r="H966" i="7" s="1"/>
  <c r="G2072" i="7"/>
  <c r="H2072" i="7" s="1"/>
  <c r="G1748" i="7"/>
  <c r="H1748" i="7" s="1"/>
  <c r="G311" i="7"/>
  <c r="H311" i="7" s="1"/>
  <c r="I311" i="7" s="1"/>
  <c r="G2762" i="7"/>
  <c r="H2762" i="7" s="1"/>
  <c r="I2762" i="7" s="1"/>
  <c r="G1648" i="7"/>
  <c r="H1648" i="7" s="1"/>
  <c r="G203" i="7"/>
  <c r="H203" i="7" s="1"/>
  <c r="G488" i="7"/>
  <c r="H488" i="7" s="1"/>
  <c r="G547" i="7"/>
  <c r="H547" i="7" s="1"/>
  <c r="G1265" i="7"/>
  <c r="H1265" i="7" s="1"/>
  <c r="G1266" i="7"/>
  <c r="H1266" i="7" s="1"/>
  <c r="I1266" i="7" s="1"/>
  <c r="G1078" i="7"/>
  <c r="H1078" i="7" s="1"/>
  <c r="G2355" i="7"/>
  <c r="H2355" i="7" s="1"/>
  <c r="I2355" i="7" s="1"/>
  <c r="G2750" i="7"/>
  <c r="H2750" i="7" s="1"/>
  <c r="I2750" i="7" s="1"/>
  <c r="G869" i="7"/>
  <c r="H869" i="7" s="1"/>
  <c r="G2857" i="7"/>
  <c r="H2857" i="7" s="1"/>
  <c r="I2857" i="7" s="1"/>
  <c r="G1915" i="7"/>
  <c r="H1915" i="7" s="1"/>
  <c r="I1915" i="7" s="1"/>
  <c r="G2446" i="7"/>
  <c r="H2446" i="7" s="1"/>
  <c r="I2446" i="7" s="1"/>
  <c r="G2180" i="7"/>
  <c r="H2180" i="7" s="1"/>
  <c r="I2180" i="7" s="1"/>
  <c r="G220" i="7"/>
  <c r="H220" i="7" s="1"/>
  <c r="G2868" i="7"/>
  <c r="H2868" i="7" s="1"/>
  <c r="I2868" i="7" s="1"/>
  <c r="G391" i="7"/>
  <c r="H391" i="7" s="1"/>
  <c r="I391" i="7" s="1"/>
  <c r="G50" i="7"/>
  <c r="H50" i="7" s="1"/>
  <c r="G2558" i="7"/>
  <c r="H2558" i="7" s="1"/>
  <c r="I2558" i="7" s="1"/>
  <c r="G2559" i="7"/>
  <c r="H2559" i="7" s="1"/>
  <c r="I2559" i="7" s="1"/>
  <c r="G2002" i="7"/>
  <c r="H2002" i="7" s="1"/>
  <c r="I2002" i="7" s="1"/>
  <c r="G1039" i="7"/>
  <c r="H1039" i="7" s="1"/>
  <c r="I1039" i="7" s="1"/>
  <c r="G2273" i="7"/>
  <c r="H2273" i="7" s="1"/>
  <c r="I2273" i="7" s="1"/>
  <c r="G1036" i="7"/>
  <c r="H1036" i="7" s="1"/>
  <c r="G613" i="7"/>
  <c r="H613" i="7" s="1"/>
  <c r="G440" i="7"/>
  <c r="H440" i="7" s="1"/>
  <c r="G2812" i="7"/>
  <c r="H2812" i="7" s="1"/>
  <c r="I2812" i="7" s="1"/>
  <c r="G2813" i="7"/>
  <c r="H2813" i="7" s="1"/>
  <c r="I2813" i="7" s="1"/>
  <c r="G650" i="7"/>
  <c r="H650" i="7" s="1"/>
  <c r="G1128" i="7"/>
  <c r="H1128" i="7" s="1"/>
  <c r="G475" i="7"/>
  <c r="H475" i="7" s="1"/>
  <c r="G462" i="7"/>
  <c r="H462" i="7" s="1"/>
  <c r="G2354" i="7"/>
  <c r="H2354" i="7" s="1"/>
  <c r="I2354" i="7" s="1"/>
  <c r="G554" i="7"/>
  <c r="H554" i="7" s="1"/>
  <c r="G91" i="7"/>
  <c r="H91" i="7" s="1"/>
  <c r="G1055" i="7"/>
  <c r="H1055" i="7" s="1"/>
  <c r="I1055" i="7" s="1"/>
  <c r="G763" i="7"/>
  <c r="H763" i="7" s="1"/>
  <c r="G831" i="7"/>
  <c r="H831" i="7" s="1"/>
  <c r="I831" i="7" s="1"/>
  <c r="G422" i="7"/>
  <c r="H422" i="7" s="1"/>
  <c r="G1514" i="7"/>
  <c r="H1514" i="7" s="1"/>
  <c r="I1514" i="7" s="1"/>
  <c r="G519" i="7"/>
  <c r="H519" i="7" s="1"/>
  <c r="I519" i="7" s="1"/>
  <c r="G348" i="7"/>
  <c r="H348" i="7" s="1"/>
  <c r="G1740" i="7"/>
  <c r="H1740" i="7" s="1"/>
  <c r="G687" i="7"/>
  <c r="H687" i="7" s="1"/>
  <c r="I687" i="7" s="1"/>
  <c r="G790" i="7"/>
  <c r="H790" i="7" s="1"/>
  <c r="G2617" i="7"/>
  <c r="H2617" i="7" s="1"/>
  <c r="I2617" i="7" s="1"/>
  <c r="G791" i="7"/>
  <c r="H791" i="7" s="1"/>
  <c r="I791" i="7" s="1"/>
  <c r="G2804" i="7"/>
  <c r="H2804" i="7" s="1"/>
  <c r="I2804" i="7" s="1"/>
  <c r="G1777" i="7"/>
  <c r="H1777" i="7" s="1"/>
  <c r="G882" i="7"/>
  <c r="H882" i="7" s="1"/>
  <c r="G1843" i="7"/>
  <c r="H1843" i="7" s="1"/>
  <c r="I1843" i="7" s="1"/>
  <c r="G1066" i="7"/>
  <c r="H1066" i="7" s="1"/>
  <c r="I1066" i="7" s="1"/>
  <c r="G2055" i="7"/>
  <c r="H2055" i="7" s="1"/>
  <c r="I2055" i="7" s="1"/>
  <c r="G2243" i="7"/>
  <c r="H2243" i="7" s="1"/>
  <c r="I2243" i="7" s="1"/>
  <c r="G1444" i="7"/>
  <c r="H1444" i="7" s="1"/>
  <c r="G2824" i="7"/>
  <c r="H2824" i="7" s="1"/>
  <c r="I2824" i="7" s="1"/>
  <c r="G1442" i="7"/>
  <c r="H1442" i="7" s="1"/>
  <c r="I1442" i="7" s="1"/>
  <c r="G277" i="7"/>
  <c r="H277" i="7" s="1"/>
  <c r="G2111" i="7"/>
  <c r="H2111" i="7" s="1"/>
  <c r="I2111" i="7" s="1"/>
  <c r="G2145" i="7"/>
  <c r="H2145" i="7" s="1"/>
  <c r="G991" i="7"/>
  <c r="H991" i="7" s="1"/>
  <c r="I991" i="7" s="1"/>
  <c r="G371" i="7"/>
  <c r="H371" i="7" s="1"/>
  <c r="G2822" i="7"/>
  <c r="H2822" i="7" s="1"/>
  <c r="I2822" i="7" s="1"/>
  <c r="G2575" i="7"/>
  <c r="H2575" i="7" s="1"/>
  <c r="I2575" i="7" s="1"/>
  <c r="G1108" i="7"/>
  <c r="H1108" i="7" s="1"/>
  <c r="G1494" i="7"/>
  <c r="H1494" i="7" s="1"/>
  <c r="G1804" i="7"/>
  <c r="H1804" i="7" s="1"/>
  <c r="G864" i="7"/>
  <c r="H864" i="7" s="1"/>
  <c r="G238" i="7"/>
  <c r="H238" i="7" s="1"/>
  <c r="G2331" i="7"/>
  <c r="H2331" i="7" s="1"/>
  <c r="I2331" i="7" s="1"/>
  <c r="G1299" i="7"/>
  <c r="H1299" i="7" s="1"/>
  <c r="G1394" i="7"/>
  <c r="H1394" i="7" s="1"/>
  <c r="I1394" i="7" s="1"/>
  <c r="G932" i="7"/>
  <c r="H932" i="7" s="1"/>
  <c r="G2" i="7"/>
  <c r="H2" i="7" s="1"/>
  <c r="G710" i="7"/>
  <c r="H710" i="7" s="1"/>
  <c r="G426" i="7"/>
  <c r="H426" i="7" s="1"/>
  <c r="G781" i="7"/>
  <c r="H781" i="7" s="1"/>
  <c r="G914" i="7"/>
  <c r="H914" i="7" s="1"/>
  <c r="G114" i="7"/>
  <c r="H114" i="7" s="1"/>
  <c r="G1969" i="7"/>
  <c r="H1969" i="7" s="1"/>
  <c r="G920" i="7"/>
  <c r="H920" i="7" s="1"/>
  <c r="G2878" i="7"/>
  <c r="H2878" i="7" s="1"/>
  <c r="I2878" i="7" s="1"/>
  <c r="G1990" i="7"/>
  <c r="H1990" i="7" s="1"/>
  <c r="G2129" i="7"/>
  <c r="H2129" i="7" s="1"/>
  <c r="G1438" i="7"/>
  <c r="H1438" i="7" s="1"/>
  <c r="G115" i="7"/>
  <c r="H115" i="7" s="1"/>
  <c r="G294" i="7"/>
  <c r="H294" i="7" s="1"/>
  <c r="G2622" i="7"/>
  <c r="H2622" i="7" s="1"/>
  <c r="I2622" i="7" s="1"/>
  <c r="G653" i="7"/>
  <c r="H653" i="7" s="1"/>
  <c r="G81" i="7"/>
  <c r="H81" i="7" s="1"/>
  <c r="G1080" i="7"/>
  <c r="H1080" i="7" s="1"/>
  <c r="G1015" i="7"/>
  <c r="H1015" i="7" s="1"/>
  <c r="I1015" i="7" s="1"/>
  <c r="G2399" i="7"/>
  <c r="H2399" i="7" s="1"/>
  <c r="I2399" i="7" s="1"/>
  <c r="G2403" i="7"/>
  <c r="H2403" i="7" s="1"/>
  <c r="I2403" i="7" s="1"/>
  <c r="G1369" i="7"/>
  <c r="H1369" i="7" s="1"/>
  <c r="G1008" i="7"/>
  <c r="H1008" i="7" s="1"/>
  <c r="G239" i="7"/>
  <c r="H239" i="7" s="1"/>
  <c r="I239" i="7" s="1"/>
  <c r="G1246" i="7"/>
  <c r="H1246" i="7" s="1"/>
  <c r="G1779" i="7"/>
  <c r="H1779" i="7" s="1"/>
  <c r="I1779" i="7" s="1"/>
  <c r="G1780" i="7"/>
  <c r="H1780" i="7" s="1"/>
  <c r="G82" i="7"/>
  <c r="H82" i="7" s="1"/>
  <c r="G1026" i="7"/>
  <c r="H1026" i="7" s="1"/>
  <c r="I1026" i="7" s="1"/>
  <c r="G2626" i="7"/>
  <c r="H2626" i="7" s="1"/>
  <c r="I2626" i="7" s="1"/>
  <c r="G1850" i="7"/>
  <c r="H1850" i="7" s="1"/>
  <c r="I1850" i="7" s="1"/>
  <c r="G1439" i="7"/>
  <c r="H1439" i="7" s="1"/>
  <c r="I1439" i="7" s="1"/>
  <c r="G985" i="7"/>
  <c r="H985" i="7" s="1"/>
  <c r="G1540" i="7"/>
  <c r="H1540" i="7" s="1"/>
  <c r="G935" i="7"/>
  <c r="H935" i="7" s="1"/>
  <c r="I935" i="7" s="1"/>
  <c r="G1052" i="7"/>
  <c r="H1052" i="7" s="1"/>
  <c r="G2865" i="7"/>
  <c r="H2865" i="7" s="1"/>
  <c r="I2865" i="7" s="1"/>
  <c r="G2277" i="7"/>
  <c r="H2277" i="7" s="1"/>
  <c r="I2277" i="7" s="1"/>
  <c r="G2637" i="7"/>
  <c r="H2637" i="7" s="1"/>
  <c r="I2637" i="7" s="1"/>
  <c r="G782" i="7"/>
  <c r="H782" i="7" s="1"/>
  <c r="G783" i="7"/>
  <c r="H783" i="7" s="1"/>
  <c r="I783" i="7" s="1"/>
  <c r="G295" i="7"/>
  <c r="H295" i="7" s="1"/>
  <c r="I295" i="7" s="1"/>
  <c r="G1585" i="7"/>
  <c r="H1585" i="7" s="1"/>
  <c r="G296" i="7"/>
  <c r="H296" i="7" s="1"/>
  <c r="G784" i="7"/>
  <c r="H784" i="7" s="1"/>
  <c r="G785" i="7"/>
  <c r="H785" i="7" s="1"/>
  <c r="G330" i="7"/>
  <c r="H330" i="7" s="1"/>
  <c r="G1732" i="7"/>
  <c r="H1732" i="7" s="1"/>
  <c r="G2154" i="7"/>
  <c r="H2154" i="7" s="1"/>
  <c r="I2154" i="7" s="1"/>
  <c r="G2485" i="7"/>
  <c r="H2485" i="7" s="1"/>
  <c r="I2485" i="7" s="1"/>
  <c r="G1778" i="7"/>
  <c r="H1778" i="7" s="1"/>
  <c r="I1778" i="7" s="1"/>
  <c r="G727" i="7"/>
  <c r="H727" i="7" s="1"/>
  <c r="I727" i="7" s="1"/>
  <c r="G1093" i="7"/>
  <c r="H1093" i="7" s="1"/>
  <c r="G1406" i="7"/>
  <c r="H1406" i="7" s="1"/>
  <c r="G702" i="7"/>
  <c r="H702" i="7" s="1"/>
  <c r="G631" i="7"/>
  <c r="H631" i="7" s="1"/>
  <c r="I631" i="7" s="1"/>
  <c r="G1880" i="7"/>
  <c r="H1880" i="7" s="1"/>
  <c r="G1364" i="7"/>
  <c r="H1364" i="7" s="1"/>
  <c r="G2578" i="7"/>
  <c r="H2578" i="7" s="1"/>
  <c r="I2578" i="7" s="1"/>
  <c r="G2766" i="7"/>
  <c r="H2766" i="7" s="1"/>
  <c r="I2766" i="7" s="1"/>
  <c r="G2526" i="7"/>
  <c r="H2526" i="7" s="1"/>
  <c r="I2526" i="7" s="1"/>
  <c r="G718" i="7"/>
  <c r="H718" i="7" s="1"/>
  <c r="G1768" i="7"/>
  <c r="H1768" i="7" s="1"/>
  <c r="G187" i="7"/>
  <c r="H187" i="7" s="1"/>
  <c r="G1707" i="7"/>
  <c r="H1707" i="7" s="1"/>
  <c r="I1707" i="7" s="1"/>
  <c r="G158" i="7"/>
  <c r="H158" i="7" s="1"/>
  <c r="G1037" i="7"/>
  <c r="H1037" i="7" s="1"/>
  <c r="G1656" i="7"/>
  <c r="H1656" i="7" s="1"/>
  <c r="G154" i="7"/>
  <c r="H154" i="7" s="1"/>
  <c r="G2242" i="7"/>
  <c r="H2242" i="7" s="1"/>
  <c r="I2242" i="7" s="1"/>
  <c r="G2249" i="7"/>
  <c r="H2249" i="7" s="1"/>
  <c r="I2249" i="7" s="1"/>
  <c r="G2088" i="7"/>
  <c r="H2088" i="7" s="1"/>
  <c r="G490" i="7"/>
  <c r="H490" i="7" s="1"/>
  <c r="G1906" i="7"/>
  <c r="H1906" i="7" s="1"/>
  <c r="I1906" i="7" s="1"/>
  <c r="G2389" i="7"/>
  <c r="H2389" i="7" s="1"/>
  <c r="I2389" i="7" s="1"/>
  <c r="G1311" i="7"/>
  <c r="H1311" i="7" s="1"/>
  <c r="I1311" i="7" s="1"/>
  <c r="G1747" i="7"/>
  <c r="H1747" i="7" s="1"/>
  <c r="I1747" i="7" s="1"/>
  <c r="G1091" i="7"/>
  <c r="H1091" i="7" s="1"/>
  <c r="G2627" i="7"/>
  <c r="H2627" i="7" s="1"/>
  <c r="I2627" i="7" s="1"/>
  <c r="G1031" i="7"/>
  <c r="H1031" i="7" s="1"/>
  <c r="I1031" i="7" s="1"/>
  <c r="G600" i="7"/>
  <c r="H600" i="7" s="1"/>
  <c r="G2372" i="7"/>
  <c r="H2372" i="7" s="1"/>
  <c r="I2372" i="7" s="1"/>
  <c r="G1841" i="7"/>
  <c r="H1841" i="7" s="1"/>
  <c r="G1275" i="7"/>
  <c r="H1275" i="7" s="1"/>
  <c r="G638" i="7"/>
  <c r="H638" i="7" s="1"/>
  <c r="G1940" i="7"/>
  <c r="H1940" i="7" s="1"/>
  <c r="G2380" i="7"/>
  <c r="H2380" i="7" s="1"/>
  <c r="I2380" i="7" s="1"/>
  <c r="G2376" i="7"/>
  <c r="H2376" i="7" s="1"/>
  <c r="I2376" i="7" s="1"/>
  <c r="G1761" i="7"/>
  <c r="H1761" i="7" s="1"/>
  <c r="G803" i="7"/>
  <c r="H803" i="7" s="1"/>
  <c r="G2320" i="7"/>
  <c r="H2320" i="7" s="1"/>
  <c r="I2320" i="7" s="1"/>
  <c r="G924" i="7"/>
  <c r="H924" i="7" s="1"/>
  <c r="G765" i="7"/>
  <c r="H765" i="7" s="1"/>
  <c r="G928" i="7"/>
  <c r="H928" i="7" s="1"/>
  <c r="G1788" i="7"/>
  <c r="H1788" i="7" s="1"/>
  <c r="G2586" i="7"/>
  <c r="H2586" i="7" s="1"/>
  <c r="I2586" i="7" s="1"/>
  <c r="G839" i="7"/>
  <c r="H839" i="7" s="1"/>
  <c r="I839" i="7" s="1"/>
  <c r="G1681" i="7"/>
  <c r="H1681" i="7" s="1"/>
  <c r="G1847" i="7"/>
  <c r="H1847" i="7" s="1"/>
  <c r="I1847" i="7" s="1"/>
  <c r="G2862" i="7"/>
  <c r="H2862" i="7" s="1"/>
  <c r="I2862" i="7" s="1"/>
  <c r="G2182" i="7"/>
  <c r="H2182" i="7" s="1"/>
  <c r="I2182" i="7" s="1"/>
  <c r="G2644" i="7"/>
  <c r="H2644" i="7" s="1"/>
  <c r="I2644" i="7" s="1"/>
  <c r="G993" i="7"/>
  <c r="H993" i="7" s="1"/>
  <c r="G1556" i="7"/>
  <c r="H1556" i="7" s="1"/>
  <c r="G971" i="7"/>
  <c r="H971" i="7" s="1"/>
  <c r="G2295" i="7"/>
  <c r="H2295" i="7" s="1"/>
  <c r="I2295" i="7" s="1"/>
  <c r="G2711" i="7"/>
  <c r="H2711" i="7" s="1"/>
  <c r="I2711" i="7" s="1"/>
  <c r="G1789" i="7"/>
  <c r="H1789" i="7" s="1"/>
  <c r="I1789" i="7" s="1"/>
  <c r="G887" i="7"/>
  <c r="H887" i="7" s="1"/>
  <c r="I887" i="7" s="1"/>
  <c r="G2325" i="7"/>
  <c r="H2325" i="7" s="1"/>
  <c r="I2325" i="7" s="1"/>
  <c r="G59" i="7"/>
  <c r="H59" i="7" s="1"/>
  <c r="G728" i="7"/>
  <c r="H728" i="7" s="1"/>
  <c r="G2262" i="7"/>
  <c r="H2262" i="7" s="1"/>
  <c r="I2262" i="7" s="1"/>
  <c r="G1542" i="7"/>
  <c r="H1542" i="7" s="1"/>
  <c r="G164" i="7"/>
  <c r="H164" i="7" s="1"/>
  <c r="G1901" i="7"/>
  <c r="H1901" i="7" s="1"/>
  <c r="I1901" i="7" s="1"/>
  <c r="G2777" i="7"/>
  <c r="H2777" i="7" s="1"/>
  <c r="I2777" i="7" s="1"/>
  <c r="G2462" i="7"/>
  <c r="H2462" i="7" s="1"/>
  <c r="I2462" i="7" s="1"/>
  <c r="G2560" i="7"/>
  <c r="H2560" i="7" s="1"/>
  <c r="I2560" i="7" s="1"/>
  <c r="G85" i="7"/>
  <c r="H85" i="7" s="1"/>
  <c r="G1181" i="7"/>
  <c r="H1181" i="7" s="1"/>
  <c r="G1193" i="7"/>
  <c r="H1193" i="7" s="1"/>
  <c r="G2713" i="7"/>
  <c r="H2713" i="7" s="1"/>
  <c r="I2713" i="7" s="1"/>
  <c r="G2765" i="7"/>
  <c r="H2765" i="7" s="1"/>
  <c r="I2765" i="7" s="1"/>
  <c r="G1607" i="7"/>
  <c r="H1607" i="7" s="1"/>
  <c r="I1607" i="7" s="1"/>
  <c r="G491" i="7"/>
  <c r="H491" i="7" s="1"/>
  <c r="G483" i="7"/>
  <c r="H483" i="7" s="1"/>
  <c r="G2589" i="7"/>
  <c r="H2589" i="7" s="1"/>
  <c r="I2589" i="7" s="1"/>
  <c r="G1166" i="7"/>
  <c r="H1166" i="7" s="1"/>
  <c r="G2073" i="7"/>
  <c r="H2073" i="7" s="1"/>
  <c r="G2117" i="7"/>
  <c r="H2117" i="7" s="1"/>
  <c r="I2117" i="7" s="1"/>
  <c r="G987" i="7"/>
  <c r="H987" i="7" s="1"/>
  <c r="G1061" i="7"/>
  <c r="H1061" i="7" s="1"/>
  <c r="G1764" i="7"/>
  <c r="H1764" i="7" s="1"/>
  <c r="G2332" i="7"/>
  <c r="H2332" i="7" s="1"/>
  <c r="I2332" i="7" s="1"/>
  <c r="G12" i="7"/>
  <c r="H12" i="7" s="1"/>
  <c r="G152" i="7"/>
  <c r="H152" i="7" s="1"/>
  <c r="G1907" i="7"/>
  <c r="H1907" i="7" s="1"/>
  <c r="I1907" i="7" s="1"/>
  <c r="G2216" i="7"/>
  <c r="H2216" i="7" s="1"/>
  <c r="I2216" i="7" s="1"/>
  <c r="G891" i="7"/>
  <c r="H891" i="7" s="1"/>
  <c r="G1229" i="7"/>
  <c r="H1229" i="7" s="1"/>
  <c r="G1076" i="7"/>
  <c r="H1076" i="7" s="1"/>
  <c r="G2203" i="7"/>
  <c r="H2203" i="7" s="1"/>
  <c r="I2203" i="7" s="1"/>
  <c r="G1387" i="7"/>
  <c r="H1387" i="7" s="1"/>
  <c r="G2204" i="7"/>
  <c r="H2204" i="7" s="1"/>
  <c r="I2204" i="7" s="1"/>
  <c r="G2141" i="7"/>
  <c r="H2141" i="7" s="1"/>
  <c r="I2141" i="7" s="1"/>
  <c r="G1521" i="7"/>
  <c r="H1521" i="7" s="1"/>
  <c r="G1549" i="7"/>
  <c r="H1549" i="7" s="1"/>
  <c r="I1549" i="7" s="1"/>
  <c r="G2142" i="7"/>
  <c r="H2142" i="7" s="1"/>
  <c r="G1500" i="7"/>
  <c r="H1500" i="7" s="1"/>
  <c r="G802" i="7"/>
  <c r="H802" i="7" s="1"/>
  <c r="G1576" i="7"/>
  <c r="H1576" i="7" s="1"/>
  <c r="G1976" i="7"/>
  <c r="H1976" i="7" s="1"/>
  <c r="G2196" i="7"/>
  <c r="H2196" i="7" s="1"/>
  <c r="I2196" i="7" s="1"/>
  <c r="G786" i="7"/>
  <c r="H786" i="7" s="1"/>
  <c r="G978" i="7"/>
  <c r="H978" i="7" s="1"/>
  <c r="G2449" i="7"/>
  <c r="H2449" i="7" s="1"/>
  <c r="I2449" i="7" s="1"/>
  <c r="G1636" i="7"/>
  <c r="H1636" i="7" s="1"/>
  <c r="G2780" i="7"/>
  <c r="H2780" i="7" s="1"/>
  <c r="I2780" i="7" s="1"/>
  <c r="G2123" i="7"/>
  <c r="H2123" i="7" s="1"/>
  <c r="I2123" i="7" s="1"/>
  <c r="G548" i="7"/>
  <c r="H548" i="7" s="1"/>
  <c r="G174" i="7"/>
  <c r="H174" i="7" s="1"/>
  <c r="G2754" i="7"/>
  <c r="H2754" i="7" s="1"/>
  <c r="I2754" i="7" s="1"/>
  <c r="G2450" i="7"/>
  <c r="H2450" i="7" s="1"/>
  <c r="I2450" i="7" s="1"/>
  <c r="G1465" i="7"/>
  <c r="H1465" i="7" s="1"/>
  <c r="G1637" i="7"/>
  <c r="H1637" i="7" s="1"/>
  <c r="I1637" i="7" s="1"/>
  <c r="G1750" i="7"/>
  <c r="H1750" i="7" s="1"/>
  <c r="G109" i="7"/>
  <c r="H109" i="7" s="1"/>
  <c r="G2027" i="7"/>
  <c r="H2027" i="7" s="1"/>
  <c r="I2027" i="7" s="1"/>
  <c r="G2378" i="7"/>
  <c r="H2378" i="7" s="1"/>
  <c r="I2378" i="7" s="1"/>
  <c r="G414" i="7"/>
  <c r="H414" i="7" s="1"/>
  <c r="G182" i="7"/>
  <c r="H182" i="7" s="1"/>
  <c r="G865" i="7"/>
  <c r="H865" i="7" s="1"/>
  <c r="G855" i="7"/>
  <c r="H855" i="7" s="1"/>
  <c r="I855" i="7" s="1"/>
  <c r="G2020" i="7"/>
  <c r="H2020" i="7" s="1"/>
  <c r="G2473" i="7"/>
  <c r="H2473" i="7" s="1"/>
  <c r="I2473" i="7" s="1"/>
  <c r="G289" i="7"/>
  <c r="H289" i="7" s="1"/>
  <c r="G1808" i="7"/>
  <c r="H1808" i="7" s="1"/>
  <c r="G2424" i="7"/>
  <c r="H2424" i="7" s="1"/>
  <c r="I2424" i="7" s="1"/>
  <c r="G2735" i="7"/>
  <c r="H2735" i="7" s="1"/>
  <c r="I2735" i="7" s="1"/>
  <c r="G1348" i="7"/>
  <c r="H1348" i="7" s="1"/>
  <c r="G1002" i="7"/>
  <c r="H1002" i="7" s="1"/>
  <c r="G2677" i="7"/>
  <c r="H2677" i="7" s="1"/>
  <c r="I2677" i="7" s="1"/>
  <c r="G1407" i="7"/>
  <c r="H1407" i="7" s="1"/>
  <c r="I1407" i="7" s="1"/>
  <c r="G2781" i="7"/>
  <c r="H2781" i="7" s="1"/>
  <c r="I2781" i="7" s="1"/>
  <c r="G2313" i="7"/>
  <c r="H2313" i="7" s="1"/>
  <c r="I2313" i="7" s="1"/>
  <c r="G2498" i="7"/>
  <c r="H2498" i="7" s="1"/>
  <c r="I2498" i="7" s="1"/>
  <c r="G353" i="7"/>
  <c r="H353" i="7" s="1"/>
  <c r="G312" i="7"/>
  <c r="H312" i="7" s="1"/>
  <c r="G297" i="7"/>
  <c r="H297" i="7" s="1"/>
  <c r="G415" i="7"/>
  <c r="H415" i="7" s="1"/>
  <c r="I415" i="7" s="1"/>
  <c r="G1283" i="7"/>
  <c r="H1283" i="7" s="1"/>
  <c r="G1736" i="7"/>
  <c r="H1736" i="7" s="1"/>
  <c r="G1737" i="7"/>
  <c r="H1737" i="7" s="1"/>
  <c r="G77" i="7"/>
  <c r="H77" i="7" s="1"/>
  <c r="G3" i="7"/>
  <c r="H3" i="7" s="1"/>
  <c r="G41" i="7"/>
  <c r="H41" i="7" s="1"/>
  <c r="G2896" i="7"/>
  <c r="H2896" i="7" s="1"/>
  <c r="I2896" i="7" s="1"/>
  <c r="G1206" i="7"/>
  <c r="H1206" i="7" s="1"/>
  <c r="G2006" i="7"/>
  <c r="H2006" i="7" s="1"/>
  <c r="G2209" i="7"/>
  <c r="H2209" i="7" s="1"/>
  <c r="I2209" i="7" s="1"/>
  <c r="G575" i="7"/>
  <c r="H575" i="7" s="1"/>
  <c r="I575" i="7" s="1"/>
  <c r="G27" i="7"/>
  <c r="H27" i="7" s="1"/>
  <c r="G1878" i="7"/>
  <c r="H1878" i="7" s="1"/>
  <c r="G477" i="7"/>
  <c r="H477" i="7" s="1"/>
  <c r="G1581" i="7"/>
  <c r="H1581" i="7" s="1"/>
  <c r="I1581" i="7" s="1"/>
  <c r="G591" i="7"/>
  <c r="H591" i="7" s="1"/>
  <c r="I591" i="7" s="1"/>
  <c r="G1942" i="7"/>
  <c r="H1942" i="7" s="1"/>
  <c r="G2580" i="7"/>
  <c r="H2580" i="7" s="1"/>
  <c r="I2580" i="7" s="1"/>
  <c r="G2157" i="7"/>
  <c r="H2157" i="7" s="1"/>
  <c r="I2157" i="7" s="1"/>
  <c r="G227" i="7"/>
  <c r="H227" i="7" s="1"/>
  <c r="G1543" i="7"/>
  <c r="H1543" i="7" s="1"/>
  <c r="I1543" i="7" s="1"/>
  <c r="G9" i="7"/>
  <c r="H9" i="7" s="1"/>
  <c r="G719" i="7"/>
  <c r="H719" i="7" s="1"/>
  <c r="I719" i="7" s="1"/>
  <c r="G171" i="7"/>
  <c r="H171" i="7" s="1"/>
  <c r="G1284" i="7"/>
  <c r="H1284" i="7" s="1"/>
  <c r="G1285" i="7"/>
  <c r="H1285" i="7" s="1"/>
  <c r="I1285" i="7" s="1"/>
  <c r="G1286" i="7"/>
  <c r="H1286" i="7" s="1"/>
  <c r="G1287" i="7"/>
  <c r="H1287" i="7" s="1"/>
  <c r="I1287" i="7" s="1"/>
  <c r="G1449" i="7"/>
  <c r="H1449" i="7" s="1"/>
  <c r="G79" i="7"/>
  <c r="H79" i="7" s="1"/>
  <c r="I79" i="7" s="1"/>
  <c r="G960" i="7"/>
  <c r="H960" i="7" s="1"/>
  <c r="G1210" i="7"/>
  <c r="H1210" i="7" s="1"/>
  <c r="I1210" i="7" s="1"/>
  <c r="G1530" i="7"/>
  <c r="H1530" i="7" s="1"/>
  <c r="I1530" i="7" s="1"/>
  <c r="G2076" i="7"/>
  <c r="H2076" i="7" s="1"/>
  <c r="G1673" i="7"/>
  <c r="H1673" i="7" s="1"/>
  <c r="G2616" i="7"/>
  <c r="H2616" i="7" s="1"/>
  <c r="I2616" i="7" s="1"/>
  <c r="G2352" i="7"/>
  <c r="H2352" i="7" s="1"/>
  <c r="I2352" i="7" s="1"/>
  <c r="G2003" i="7"/>
  <c r="H2003" i="7" s="1"/>
  <c r="I2003" i="7" s="1"/>
  <c r="G1934" i="7"/>
  <c r="H1934" i="7" s="1"/>
  <c r="G2131" i="7"/>
  <c r="H2131" i="7" s="1"/>
  <c r="I2131" i="7" s="1"/>
  <c r="G1382" i="7"/>
  <c r="H1382" i="7" s="1"/>
  <c r="G1267" i="7"/>
  <c r="H1267" i="7" s="1"/>
  <c r="G1881" i="7"/>
  <c r="H1881" i="7" s="1"/>
  <c r="G633" i="7"/>
  <c r="H633" i="7" s="1"/>
  <c r="G1479" i="7"/>
  <c r="H1479" i="7" s="1"/>
  <c r="I1479" i="7" s="1"/>
  <c r="G2742" i="7"/>
  <c r="H2742" i="7" s="1"/>
  <c r="I2742" i="7" s="1"/>
  <c r="G607" i="7"/>
  <c r="H607" i="7" s="1"/>
  <c r="I607" i="7" s="1"/>
  <c r="G2397" i="7"/>
  <c r="H2397" i="7" s="1"/>
  <c r="I2397" i="7" s="1"/>
  <c r="G912" i="7"/>
  <c r="H912" i="7" s="1"/>
  <c r="G465" i="7"/>
  <c r="H465" i="7" s="1"/>
  <c r="G1569" i="7"/>
  <c r="H1569" i="7" s="1"/>
  <c r="G1083" i="7"/>
  <c r="H1083" i="7" s="1"/>
  <c r="G200" i="7"/>
  <c r="H200" i="7" s="1"/>
  <c r="G70" i="7"/>
  <c r="H70" i="7" s="1"/>
  <c r="G2554" i="7"/>
  <c r="H2554" i="7" s="1"/>
  <c r="I2554" i="7" s="1"/>
  <c r="G1633" i="7"/>
  <c r="H1633" i="7" s="1"/>
  <c r="G1834" i="7"/>
  <c r="H1834" i="7" s="1"/>
  <c r="I1834" i="7" s="1"/>
  <c r="G1546" i="7"/>
  <c r="H1546" i="7" s="1"/>
  <c r="I1546" i="7" s="1"/>
  <c r="G2722" i="7"/>
  <c r="H2722" i="7" s="1"/>
  <c r="I2722" i="7" s="1"/>
  <c r="G1053" i="7"/>
  <c r="H1053" i="7" s="1"/>
  <c r="G558" i="7"/>
  <c r="H558" i="7" s="1"/>
  <c r="G2772" i="7"/>
  <c r="H2772" i="7" s="1"/>
  <c r="I2772" i="7" s="1"/>
  <c r="G235" i="7"/>
  <c r="H235" i="7" s="1"/>
  <c r="G1021" i="7"/>
  <c r="H1021" i="7" s="1"/>
  <c r="G1317" i="7"/>
  <c r="H1317" i="7" s="1"/>
  <c r="I1317" i="7" s="1"/>
  <c r="G1167" i="7"/>
  <c r="H1167" i="7" s="1"/>
  <c r="I1167" i="7" s="1"/>
  <c r="G601" i="7"/>
  <c r="H601" i="7" s="1"/>
  <c r="G1004" i="7"/>
  <c r="H1004" i="7" s="1"/>
  <c r="G131" i="7"/>
  <c r="H131" i="7" s="1"/>
  <c r="G1160" i="7"/>
  <c r="H1160" i="7" s="1"/>
  <c r="G637" i="7"/>
  <c r="H637" i="7" s="1"/>
  <c r="G1601" i="7"/>
  <c r="H1601" i="7" s="1"/>
  <c r="G2723" i="7"/>
  <c r="H2723" i="7" s="1"/>
  <c r="I2723" i="7" s="1"/>
  <c r="G963" i="7"/>
  <c r="H963" i="7" s="1"/>
  <c r="G2274" i="7"/>
  <c r="H2274" i="7" s="1"/>
  <c r="I2274" i="7" s="1"/>
  <c r="G74" i="7"/>
  <c r="G1016" i="7"/>
  <c r="H1016" i="7" s="1"/>
  <c r="G2047" i="7"/>
  <c r="H2047" i="7" s="1"/>
  <c r="I2047" i="7" s="1"/>
  <c r="G2514" i="7"/>
  <c r="H2514" i="7" s="1"/>
  <c r="I2514" i="7" s="1"/>
  <c r="G711" i="7"/>
  <c r="H711" i="7" s="1"/>
  <c r="I711" i="7" s="1"/>
  <c r="G2447" i="7"/>
  <c r="H2447" i="7" s="1"/>
  <c r="I2447" i="7" s="1"/>
  <c r="G281" i="7"/>
  <c r="H281" i="7" s="1"/>
  <c r="G159" i="7"/>
  <c r="H159" i="7" s="1"/>
  <c r="I159" i="7" s="1"/>
  <c r="G1856" i="7"/>
  <c r="H1856" i="7" s="1"/>
  <c r="G2035" i="7"/>
  <c r="H2035" i="7" s="1"/>
  <c r="I2035" i="7" s="1"/>
  <c r="G160" i="7"/>
  <c r="H160" i="7" s="1"/>
  <c r="G512" i="7"/>
  <c r="H512" i="7" s="1"/>
  <c r="G2417" i="7"/>
  <c r="H2417" i="7" s="1"/>
  <c r="I2417" i="7" s="1"/>
  <c r="G602" i="7"/>
  <c r="H602" i="7" s="1"/>
  <c r="G2846" i="7"/>
  <c r="H2846" i="7" s="1"/>
  <c r="I2846" i="7" s="1"/>
  <c r="G1962" i="7"/>
  <c r="H1962" i="7" s="1"/>
  <c r="I1962" i="7" s="1"/>
  <c r="G2030" i="7"/>
  <c r="H2030" i="7" s="1"/>
  <c r="G36" i="7"/>
  <c r="H36" i="7" s="1"/>
  <c r="G466" i="7"/>
  <c r="H466" i="7" s="1"/>
  <c r="G1374" i="7"/>
  <c r="H1374" i="7" s="1"/>
  <c r="G1100" i="7"/>
  <c r="H1100" i="7" s="1"/>
  <c r="G2188" i="7"/>
  <c r="H2188" i="7" s="1"/>
  <c r="I2188" i="7" s="1"/>
  <c r="G2293" i="7"/>
  <c r="H2293" i="7" s="1"/>
  <c r="I2293" i="7" s="1"/>
  <c r="G384" i="7"/>
  <c r="H384" i="7" s="1"/>
  <c r="G1375" i="7"/>
  <c r="H1375" i="7" s="1"/>
  <c r="I1375" i="7" s="1"/>
  <c r="G2795" i="7"/>
  <c r="H2795" i="7" s="1"/>
  <c r="I2795" i="7" s="1"/>
  <c r="G2600" i="7"/>
  <c r="H2600" i="7" s="1"/>
  <c r="I2600" i="7" s="1"/>
  <c r="G137" i="7"/>
  <c r="H137" i="7" s="1"/>
  <c r="G1471" i="7"/>
  <c r="H1471" i="7" s="1"/>
  <c r="I1471" i="7" s="1"/>
  <c r="G1844" i="7"/>
  <c r="H1844" i="7" s="1"/>
  <c r="G1503" i="7"/>
  <c r="H1503" i="7" s="1"/>
  <c r="I1503" i="7" s="1"/>
  <c r="G2031" i="7"/>
  <c r="H2031" i="7" s="1"/>
  <c r="I2031" i="7" s="1"/>
  <c r="G2770" i="7"/>
  <c r="H2770" i="7" s="1"/>
  <c r="I2770" i="7" s="1"/>
  <c r="G2113" i="7"/>
  <c r="H2113" i="7" s="1"/>
  <c r="G1966" i="7"/>
  <c r="H1966" i="7" s="1"/>
  <c r="G1486" i="7"/>
  <c r="H1486" i="7" s="1"/>
  <c r="G1101" i="7"/>
  <c r="H1101" i="7" s="1"/>
  <c r="G258" i="7"/>
  <c r="H258" i="7" s="1"/>
  <c r="G1958" i="7"/>
  <c r="H1958" i="7" s="1"/>
  <c r="G716" i="7"/>
  <c r="H716" i="7" s="1"/>
  <c r="G2197" i="7"/>
  <c r="H2197" i="7" s="1"/>
  <c r="I2197" i="7" s="1"/>
  <c r="G2747" i="7"/>
  <c r="H2747" i="7" s="1"/>
  <c r="I2747" i="7" s="1"/>
  <c r="G1977" i="7"/>
  <c r="H1977" i="7" s="1"/>
  <c r="G1586" i="7"/>
  <c r="H1586" i="7" s="1"/>
  <c r="I1586" i="7" s="1"/>
  <c r="G1978" i="7"/>
  <c r="H1978" i="7" s="1"/>
  <c r="I1978" i="7" s="1"/>
  <c r="G60" i="7"/>
  <c r="H60" i="7" s="1"/>
  <c r="G1318" i="7"/>
  <c r="H1318" i="7" s="1"/>
  <c r="G1686" i="7"/>
  <c r="H1686" i="7" s="1"/>
  <c r="G1687" i="7"/>
  <c r="H1687" i="7" s="1"/>
  <c r="I1687" i="7" s="1"/>
  <c r="G2851" i="7"/>
  <c r="H2851" i="7" s="1"/>
  <c r="I2851" i="7" s="1"/>
  <c r="G1062" i="7"/>
  <c r="H1062" i="7" s="1"/>
  <c r="G2248" i="7"/>
  <c r="H2248" i="7" s="1"/>
  <c r="I2248" i="7" s="1"/>
  <c r="G1930" i="7"/>
  <c r="H1930" i="7" s="1"/>
  <c r="I1930" i="7" s="1"/>
  <c r="G736" i="7"/>
  <c r="H736" i="7" s="1"/>
  <c r="G737" i="7"/>
  <c r="H737" i="7" s="1"/>
  <c r="G1693" i="7"/>
  <c r="H1693" i="7" s="1"/>
  <c r="I1693" i="7" s="1"/>
  <c r="G2239" i="7"/>
  <c r="H2239" i="7" s="1"/>
  <c r="I2239" i="7" s="1"/>
  <c r="G2004" i="7"/>
  <c r="H2004" i="7" s="1"/>
  <c r="G1288" i="7"/>
  <c r="H1288" i="7" s="1"/>
  <c r="G787" i="7"/>
  <c r="H787" i="7" s="1"/>
  <c r="G228" i="7"/>
  <c r="H228" i="7" s="1"/>
  <c r="G2703" i="7"/>
  <c r="H2703" i="7" s="1"/>
  <c r="I2703" i="7" s="1"/>
  <c r="G2788" i="7"/>
  <c r="H2788" i="7" s="1"/>
  <c r="I2788" i="7" s="1"/>
  <c r="G485" i="7"/>
  <c r="H485" i="7" s="1"/>
  <c r="G720" i="7"/>
  <c r="H720" i="7" s="1"/>
  <c r="G1949" i="7"/>
  <c r="H1949" i="7" s="1"/>
  <c r="I1949" i="7" s="1"/>
  <c r="G645" i="7"/>
  <c r="H645" i="7" s="1"/>
  <c r="G1192" i="7"/>
  <c r="H1192" i="7" s="1"/>
  <c r="G1638" i="7"/>
  <c r="H1638" i="7" s="1"/>
  <c r="G141" i="7"/>
  <c r="H141" i="7" s="1"/>
  <c r="G142" i="7"/>
  <c r="H142" i="7" s="1"/>
  <c r="G1035" i="7"/>
  <c r="H1035" i="7" s="1"/>
  <c r="G2491" i="7"/>
  <c r="H2491" i="7" s="1"/>
  <c r="I2491" i="7" s="1"/>
  <c r="G2563" i="7"/>
  <c r="H2563" i="7" s="1"/>
  <c r="I2563" i="7" s="1"/>
  <c r="G2731" i="7"/>
  <c r="H2731" i="7" s="1"/>
  <c r="I2731" i="7" s="1"/>
  <c r="G1769" i="7"/>
  <c r="H1769" i="7" s="1"/>
  <c r="G272" i="7"/>
  <c r="H272" i="7" s="1"/>
  <c r="G1178" i="7"/>
  <c r="H1178" i="7" s="1"/>
  <c r="I1178" i="7" s="1"/>
  <c r="G1869" i="7"/>
  <c r="H1869" i="7" s="1"/>
  <c r="I1869" i="7" s="1"/>
  <c r="G2892" i="7"/>
  <c r="H2892" i="7" s="1"/>
  <c r="I2892" i="7" s="1"/>
  <c r="G654" i="7"/>
  <c r="H654" i="7" s="1"/>
  <c r="G2505" i="7"/>
  <c r="H2505" i="7" s="1"/>
  <c r="I2505" i="7" s="1"/>
  <c r="G2058" i="7"/>
  <c r="H2058" i="7" s="1"/>
  <c r="I2058" i="7" s="1"/>
  <c r="G563" i="7"/>
  <c r="H563" i="7" s="1"/>
  <c r="G564" i="7"/>
  <c r="H564" i="7" s="1"/>
  <c r="G132" i="7"/>
  <c r="H132" i="7" s="1"/>
  <c r="G1547" i="7"/>
  <c r="H1547" i="7" s="1"/>
  <c r="I1547" i="7" s="1"/>
  <c r="G1678" i="7"/>
  <c r="H1678" i="7" s="1"/>
  <c r="G2234" i="7"/>
  <c r="H2234" i="7" s="1"/>
  <c r="I2234" i="7" s="1"/>
  <c r="G2847" i="7"/>
  <c r="H2847" i="7" s="1"/>
  <c r="I2847" i="7" s="1"/>
  <c r="G2069" i="7"/>
  <c r="H2069" i="7" s="1"/>
  <c r="I2069" i="7" s="1"/>
  <c r="G1717" i="7"/>
  <c r="H1717" i="7" s="1"/>
  <c r="I1717" i="7" s="1"/>
  <c r="G2444" i="7"/>
  <c r="H2444" i="7" s="1"/>
  <c r="I2444" i="7" s="1"/>
  <c r="G13" i="7"/>
  <c r="H13" i="7" s="1"/>
  <c r="G1195" i="7"/>
  <c r="H1195" i="7" s="1"/>
  <c r="G2451" i="7"/>
  <c r="H2451" i="7" s="1"/>
  <c r="I2451" i="7" s="1"/>
  <c r="G2823" i="7"/>
  <c r="H2823" i="7" s="1"/>
  <c r="I2823" i="7" s="1"/>
  <c r="G1474" i="7"/>
  <c r="H1474" i="7" s="1"/>
  <c r="I1474" i="7" s="1"/>
  <c r="G215" i="7"/>
  <c r="H215" i="7" s="1"/>
  <c r="I215" i="7" s="1"/>
  <c r="G194" i="7"/>
  <c r="H194" i="7" s="1"/>
  <c r="G1063" i="7"/>
  <c r="H1063" i="7" s="1"/>
  <c r="I1063" i="7" s="1"/>
  <c r="G2602" i="7"/>
  <c r="H2602" i="7" s="1"/>
  <c r="I2602" i="7" s="1"/>
  <c r="G1696" i="7"/>
  <c r="H1696" i="7" s="1"/>
  <c r="G2743" i="7"/>
  <c r="H2743" i="7" s="1"/>
  <c r="I2743" i="7" s="1"/>
  <c r="G2386" i="7"/>
  <c r="H2386" i="7" s="1"/>
  <c r="I2386" i="7" s="1"/>
  <c r="G2802" i="7"/>
  <c r="H2802" i="7" s="1"/>
  <c r="I2802" i="7" s="1"/>
  <c r="G1092" i="7"/>
  <c r="H1092" i="7" s="1"/>
  <c r="G2440" i="7"/>
  <c r="H2440" i="7" s="1"/>
  <c r="I2440" i="7" s="1"/>
  <c r="G2694" i="7"/>
  <c r="H2694" i="7" s="1"/>
  <c r="I2694" i="7" s="1"/>
  <c r="G4181" i="7"/>
  <c r="H4181" i="7" s="1"/>
  <c r="I4181" i="7" s="1"/>
  <c r="G2989" i="7"/>
  <c r="H2989" i="7" s="1"/>
  <c r="I2989" i="7" s="1"/>
  <c r="G5176" i="7"/>
  <c r="H5176" i="7" s="1"/>
  <c r="I5176" i="7" s="1"/>
  <c r="G5367" i="7"/>
  <c r="H5367" i="7" s="1"/>
  <c r="G3545" i="7"/>
  <c r="H3545" i="7" s="1"/>
  <c r="I3545" i="7" s="1"/>
  <c r="G3594" i="7"/>
  <c r="H3594" i="7" s="1"/>
  <c r="I3594" i="7" s="1"/>
  <c r="G2550" i="7"/>
  <c r="H2550" i="7" s="1"/>
  <c r="I2550" i="7" s="1"/>
  <c r="G253" i="7"/>
  <c r="H253" i="7" s="1"/>
  <c r="G1684" i="7"/>
  <c r="H1684" i="7" s="1"/>
  <c r="G2814" i="7"/>
  <c r="H2814" i="7" s="1"/>
  <c r="I2814" i="7" s="1"/>
  <c r="G2304" i="7"/>
  <c r="H2304" i="7" s="1"/>
  <c r="I2304" i="7" s="1"/>
  <c r="G578" i="7"/>
  <c r="H578" i="7" s="1"/>
  <c r="G1813" i="7"/>
  <c r="H1813" i="7" s="1"/>
  <c r="I1813" i="7" s="1"/>
  <c r="G1609" i="7"/>
  <c r="H1609" i="7" s="1"/>
  <c r="G86" i="7"/>
  <c r="H86" i="7" s="1"/>
  <c r="G2411" i="7"/>
  <c r="H2411" i="7" s="1"/>
  <c r="I2411" i="7" s="1"/>
  <c r="G2333" i="7"/>
  <c r="H2333" i="7" s="1"/>
  <c r="I2333" i="7" s="1"/>
  <c r="G2316" i="7"/>
  <c r="H2316" i="7" s="1"/>
  <c r="I2316" i="7" s="1"/>
  <c r="G2382" i="7"/>
  <c r="H2382" i="7" s="1"/>
  <c r="I2382" i="7" s="1"/>
  <c r="G1064" i="7"/>
  <c r="H1064" i="7" s="1"/>
  <c r="G503" i="7"/>
  <c r="H503" i="7" s="1"/>
  <c r="I503" i="7" s="1"/>
  <c r="G2714" i="7"/>
  <c r="H2714" i="7" s="1"/>
  <c r="I2714" i="7" s="1"/>
  <c r="G2782" i="7"/>
  <c r="H2782" i="7" s="1"/>
  <c r="I2782" i="7" s="1"/>
  <c r="G2841" i="7"/>
  <c r="H2841" i="7" s="1"/>
  <c r="I2841" i="7" s="1"/>
  <c r="G1159" i="7"/>
  <c r="H1159" i="7" s="1"/>
  <c r="I1159" i="7" s="1"/>
  <c r="G489" i="7"/>
  <c r="H489" i="7" s="1"/>
  <c r="G222" i="7"/>
  <c r="H222" i="7" s="1"/>
  <c r="G929" i="7"/>
  <c r="H929" i="7" s="1"/>
  <c r="G267" i="7"/>
  <c r="H267" i="7" s="1"/>
  <c r="G2658" i="7"/>
  <c r="H2658" i="7" s="1"/>
  <c r="I2658" i="7" s="1"/>
  <c r="G2198" i="7"/>
  <c r="H2198" i="7" s="1"/>
  <c r="I2198" i="7" s="1"/>
  <c r="G444" i="7"/>
  <c r="H444" i="7" s="1"/>
  <c r="G586" i="7"/>
  <c r="H586" i="7" s="1"/>
  <c r="G2268" i="7"/>
  <c r="H2268" i="7" s="1"/>
  <c r="I2268" i="7" s="1"/>
  <c r="G1325" i="7"/>
  <c r="H1325" i="7" s="1"/>
  <c r="I1325" i="7" s="1"/>
  <c r="G370" i="7"/>
  <c r="H370" i="7" s="1"/>
  <c r="G2642" i="7"/>
  <c r="H2642" i="7" s="1"/>
  <c r="I2642" i="7" s="1"/>
  <c r="G1272" i="7"/>
  <c r="H1272" i="7" s="1"/>
  <c r="G660" i="7"/>
  <c r="H660" i="7" s="1"/>
  <c r="G61" i="7"/>
  <c r="H61" i="7" s="1"/>
  <c r="G364" i="7"/>
  <c r="H364" i="7" s="1"/>
  <c r="G1205" i="7"/>
  <c r="H1205" i="7" s="1"/>
  <c r="G1056" i="7"/>
  <c r="H1056" i="7" s="1"/>
  <c r="G2522" i="7"/>
  <c r="H2522" i="7" s="1"/>
  <c r="I2522" i="7" s="1"/>
  <c r="G659" i="7"/>
  <c r="H659" i="7" s="1"/>
  <c r="G1043" i="7"/>
  <c r="H1043" i="7" s="1"/>
  <c r="G380" i="7"/>
  <c r="H380" i="7" s="1"/>
  <c r="G688" i="7"/>
  <c r="H688" i="7" s="1"/>
  <c r="G7" i="7"/>
  <c r="H7" i="7" s="1"/>
  <c r="I7" i="7" s="1"/>
  <c r="G2827" i="7"/>
  <c r="H2827" i="7" s="1"/>
  <c r="I2827" i="7" s="1"/>
  <c r="G2101" i="7"/>
  <c r="H2101" i="7" s="1"/>
  <c r="I2101" i="7" s="1"/>
  <c r="G1455" i="7"/>
  <c r="H1455" i="7" s="1"/>
  <c r="I1455" i="7" s="1"/>
  <c r="G2345" i="7"/>
  <c r="H2345" i="7" s="1"/>
  <c r="I2345" i="7" s="1"/>
  <c r="G751" i="7"/>
  <c r="H751" i="7" s="1"/>
  <c r="I751" i="7" s="1"/>
  <c r="G1608" i="7"/>
  <c r="H1608" i="7" s="1"/>
  <c r="G358" i="7"/>
  <c r="H358" i="7" s="1"/>
  <c r="G2365" i="7"/>
  <c r="H2365" i="7" s="1"/>
  <c r="I2365" i="7" s="1"/>
  <c r="G117" i="7"/>
  <c r="H117" i="7" s="1"/>
  <c r="G2475" i="7"/>
  <c r="H2475" i="7" s="1"/>
  <c r="I2475" i="7" s="1"/>
  <c r="G844" i="7"/>
  <c r="H844" i="7" s="1"/>
  <c r="G1991" i="7"/>
  <c r="H1991" i="7" s="1"/>
  <c r="I1991" i="7" s="1"/>
  <c r="G730" i="7"/>
  <c r="H730" i="7" s="1"/>
  <c r="G2828" i="7"/>
  <c r="H2828" i="7" s="1"/>
  <c r="I2828" i="7" s="1"/>
  <c r="G2662" i="7"/>
  <c r="H2662" i="7" s="1"/>
  <c r="I2662" i="7" s="1"/>
  <c r="G2657" i="7"/>
  <c r="H2657" i="7" s="1"/>
  <c r="I2657" i="7" s="1"/>
  <c r="G1371" i="7"/>
  <c r="H1371" i="7" s="1"/>
  <c r="G1925" i="7"/>
  <c r="H1925" i="7" s="1"/>
  <c r="I1925" i="7" s="1"/>
  <c r="G1797" i="7"/>
  <c r="H1797" i="7" s="1"/>
  <c r="I1797" i="7" s="1"/>
  <c r="G2148" i="7"/>
  <c r="H2148" i="7" s="1"/>
  <c r="I2148" i="7" s="1"/>
  <c r="G1143" i="7"/>
  <c r="H1143" i="7" s="1"/>
  <c r="I1143" i="7" s="1"/>
  <c r="G2506" i="7"/>
  <c r="H2506" i="7" s="1"/>
  <c r="I2506" i="7" s="1"/>
  <c r="G38" i="7"/>
  <c r="H38" i="7" s="1"/>
  <c r="G967" i="7"/>
  <c r="H967" i="7" s="1"/>
  <c r="I967" i="7" s="1"/>
  <c r="G309" i="7"/>
  <c r="H309" i="7" s="1"/>
  <c r="G1781" i="7"/>
  <c r="H1781" i="7" s="1"/>
  <c r="I1781" i="7" s="1"/>
  <c r="G25" i="7"/>
  <c r="H25" i="7" s="1"/>
  <c r="G1462" i="7"/>
  <c r="H1462" i="7" s="1"/>
  <c r="G739" i="7"/>
  <c r="H739" i="7" s="1"/>
  <c r="G939" i="7"/>
  <c r="H939" i="7" s="1"/>
  <c r="G514" i="7"/>
  <c r="H514" i="7" s="1"/>
  <c r="G2312" i="7"/>
  <c r="H2312" i="7" s="1"/>
  <c r="I2312" i="7" s="1"/>
  <c r="G1602" i="7"/>
  <c r="H1602" i="7" s="1"/>
  <c r="I1602" i="7" s="1"/>
  <c r="G2007" i="7"/>
  <c r="H2007" i="7" s="1"/>
  <c r="I2007" i="7" s="1"/>
  <c r="G1173" i="7"/>
  <c r="H1173" i="7" s="1"/>
  <c r="G2288" i="7"/>
  <c r="H2288" i="7" s="1"/>
  <c r="I2288" i="7" s="1"/>
  <c r="G170" i="7"/>
  <c r="H170" i="7" s="1"/>
  <c r="G1996" i="7"/>
  <c r="H1996" i="7" s="1"/>
  <c r="G1946" i="7"/>
  <c r="H1946" i="7" s="1"/>
  <c r="I1946" i="7" s="1"/>
  <c r="G2199" i="7"/>
  <c r="H2199" i="7" s="1"/>
  <c r="I2199" i="7" s="1"/>
  <c r="G1639" i="7"/>
  <c r="H1639" i="7" s="1"/>
  <c r="I1639" i="7" s="1"/>
  <c r="G1725" i="7"/>
  <c r="H1725" i="7" s="1"/>
  <c r="I1725" i="7" s="1"/>
  <c r="G1233" i="7"/>
  <c r="H1233" i="7" s="1"/>
  <c r="G2515" i="7"/>
  <c r="H2515" i="7" s="1"/>
  <c r="I2515" i="7" s="1"/>
  <c r="G2398" i="7"/>
  <c r="H2398" i="7" s="1"/>
  <c r="I2398" i="7" s="1"/>
  <c r="G1760" i="7"/>
  <c r="H1760" i="7" s="1"/>
  <c r="G2696" i="7"/>
  <c r="H2696" i="7" s="1"/>
  <c r="I2696" i="7" s="1"/>
  <c r="G618" i="7"/>
  <c r="H618" i="7" s="1"/>
  <c r="G990" i="7"/>
  <c r="H990" i="7" s="1"/>
  <c r="G1040" i="7"/>
  <c r="H1040" i="7" s="1"/>
  <c r="G1888" i="7"/>
  <c r="H1888" i="7" s="1"/>
  <c r="G551" i="7"/>
  <c r="H551" i="7" s="1"/>
  <c r="I551" i="7" s="1"/>
  <c r="G1446" i="7"/>
  <c r="H1446" i="7" s="1"/>
  <c r="G341" i="7"/>
  <c r="H341" i="7" s="1"/>
  <c r="G1610" i="7"/>
  <c r="H1610" i="7" s="1"/>
  <c r="I1610" i="7" s="1"/>
  <c r="G2603" i="7"/>
  <c r="H2603" i="7" s="1"/>
  <c r="I2603" i="7" s="1"/>
  <c r="G4066" i="7"/>
  <c r="H4066" i="7" s="1"/>
  <c r="I4066" i="7" s="1"/>
  <c r="G5638" i="7"/>
  <c r="H5638" i="7" s="1"/>
  <c r="I5638" i="7" s="1"/>
  <c r="G2620" i="7"/>
  <c r="H2620" i="7" s="1"/>
  <c r="I2620" i="7" s="1"/>
  <c r="G225" i="7"/>
  <c r="H225" i="7" s="1"/>
  <c r="G804" i="7"/>
  <c r="H804" i="7" s="1"/>
  <c r="G1220" i="7"/>
  <c r="H1220" i="7" s="1"/>
  <c r="G18" i="7"/>
  <c r="H18" i="7" s="1"/>
  <c r="G151" i="7"/>
  <c r="H151" i="7" s="1"/>
  <c r="I151" i="7" s="1"/>
  <c r="G766" i="7"/>
  <c r="H766" i="7" s="1"/>
  <c r="G1225" i="7"/>
  <c r="H1225" i="7" s="1"/>
  <c r="G2870" i="7"/>
  <c r="H2870" i="7" s="1"/>
  <c r="I2870" i="7" s="1"/>
  <c r="G2421" i="7"/>
  <c r="H2421" i="7" s="1"/>
  <c r="I2421" i="7" s="1"/>
  <c r="G1388" i="7"/>
  <c r="H1388" i="7" s="1"/>
  <c r="G2138" i="7"/>
  <c r="H2138" i="7" s="1"/>
  <c r="I2138" i="7" s="1"/>
  <c r="G470" i="7"/>
  <c r="H470" i="7" s="1"/>
  <c r="G306" i="7"/>
  <c r="H306" i="7" s="1"/>
  <c r="G250" i="7"/>
  <c r="H250" i="7" s="1"/>
  <c r="G692" i="7"/>
  <c r="H692" i="7" s="1"/>
  <c r="G773" i="7"/>
  <c r="H773" i="7" s="1"/>
  <c r="G425" i="7"/>
  <c r="H425" i="7" s="1"/>
  <c r="G1358" i="7"/>
  <c r="H1358" i="7" s="1"/>
  <c r="G338" i="7"/>
  <c r="H338" i="7" s="1"/>
  <c r="G204" i="7"/>
  <c r="H204" i="7" s="1"/>
  <c r="G510" i="7"/>
  <c r="H510" i="7" s="1"/>
  <c r="G1920" i="7"/>
  <c r="H1920" i="7" s="1"/>
  <c r="G916" i="7"/>
  <c r="H916" i="7" s="1"/>
  <c r="G2149" i="7"/>
  <c r="H2149" i="7" s="1"/>
  <c r="I2149" i="7" s="1"/>
  <c r="G2697" i="7"/>
  <c r="H2697" i="7" s="1"/>
  <c r="I2697" i="7" s="1"/>
  <c r="G1615" i="7"/>
  <c r="H1615" i="7" s="1"/>
  <c r="I1615" i="7" s="1"/>
  <c r="G427" i="7"/>
  <c r="H427" i="7" s="1"/>
  <c r="G2191" i="7"/>
  <c r="H2191" i="7" s="1"/>
  <c r="I2191" i="7" s="1"/>
  <c r="G1047" i="7"/>
  <c r="H1047" i="7" s="1"/>
  <c r="I1047" i="7" s="1"/>
  <c r="G565" i="7"/>
  <c r="H565" i="7" s="1"/>
  <c r="G2769" i="7"/>
  <c r="H2769" i="7" s="1"/>
  <c r="I2769" i="7" s="1"/>
  <c r="G1663" i="7"/>
  <c r="H1663" i="7" s="1"/>
  <c r="I1663" i="7" s="1"/>
  <c r="G982" i="7"/>
  <c r="H982" i="7" s="1"/>
  <c r="G2785" i="7"/>
  <c r="H2785" i="7" s="1"/>
  <c r="I2785" i="7" s="1"/>
  <c r="G672" i="7"/>
  <c r="H672" i="7" s="1"/>
  <c r="G1640" i="7"/>
  <c r="H1640" i="7" s="1"/>
  <c r="G110" i="7"/>
  <c r="H110" i="7" s="1"/>
  <c r="G2200" i="7"/>
  <c r="H2200" i="7" s="1"/>
  <c r="I2200" i="7" s="1"/>
  <c r="G616" i="7"/>
  <c r="H616" i="7" s="1"/>
  <c r="G298" i="7"/>
  <c r="H298" i="7" s="1"/>
  <c r="G2680" i="7"/>
  <c r="H2680" i="7" s="1"/>
  <c r="I2680" i="7" s="1"/>
  <c r="G1065" i="7"/>
  <c r="H1065" i="7" s="1"/>
  <c r="G621" i="7"/>
  <c r="H621" i="7" s="1"/>
  <c r="G1441" i="7"/>
  <c r="H1441" i="7" s="1"/>
  <c r="G1334" i="7"/>
  <c r="H1334" i="7" s="1"/>
  <c r="G1135" i="7"/>
  <c r="H1135" i="7" s="1"/>
  <c r="I1135" i="7" s="1"/>
  <c r="G323" i="7"/>
  <c r="H323" i="7" s="1"/>
  <c r="G120" i="7"/>
  <c r="H120" i="7" s="1"/>
  <c r="G2773" i="7"/>
  <c r="H2773" i="7" s="1"/>
  <c r="I2773" i="7" s="1"/>
  <c r="G658" i="7"/>
  <c r="H658" i="7" s="1"/>
  <c r="G2348" i="7"/>
  <c r="H2348" i="7" s="1"/>
  <c r="I2348" i="7" s="1"/>
  <c r="G2494" i="7"/>
  <c r="H2494" i="7" s="1"/>
  <c r="I2494" i="7" s="1"/>
  <c r="G2759" i="7"/>
  <c r="H2759" i="7" s="1"/>
  <c r="I2759" i="7" s="1"/>
  <c r="G172" i="7"/>
  <c r="H172" i="7" s="1"/>
  <c r="G1234" i="7"/>
  <c r="H1234" i="7" s="1"/>
  <c r="I1234" i="7" s="1"/>
  <c r="G712" i="7"/>
  <c r="H712" i="7" s="1"/>
  <c r="G2704" i="7"/>
  <c r="H2704" i="7" s="1"/>
  <c r="I2704" i="7" s="1"/>
  <c r="G878" i="7"/>
  <c r="H878" i="7" s="1"/>
  <c r="G1603" i="7"/>
  <c r="H1603" i="7" s="1"/>
  <c r="I1603" i="7" s="1"/>
  <c r="G2422" i="7"/>
  <c r="H2422" i="7" s="1"/>
  <c r="I2422" i="7" s="1"/>
  <c r="G2531" i="7"/>
  <c r="H2531" i="7" s="1"/>
  <c r="I2531" i="7" s="1"/>
  <c r="G693" i="7"/>
  <c r="H693" i="7" s="1"/>
  <c r="G326" i="7"/>
  <c r="H326" i="7" s="1"/>
  <c r="G1533" i="7"/>
  <c r="H1533" i="7" s="1"/>
  <c r="I1533" i="7" s="1"/>
  <c r="G1986" i="7"/>
  <c r="H1986" i="7" s="1"/>
  <c r="I1986" i="7" s="1"/>
  <c r="G2318" i="7"/>
  <c r="H2318" i="7" s="1"/>
  <c r="I2318" i="7" s="1"/>
  <c r="G811" i="7"/>
  <c r="H811" i="7" s="1"/>
  <c r="G1169" i="7"/>
  <c r="H1169" i="7" s="1"/>
  <c r="G1679" i="7"/>
  <c r="H1679" i="7" s="1"/>
  <c r="I1679" i="7" s="1"/>
  <c r="G1891" i="7"/>
  <c r="H1891" i="7" s="1"/>
  <c r="I1891" i="7" s="1"/>
  <c r="G506" i="7"/>
  <c r="H506" i="7" s="1"/>
  <c r="G1408" i="7"/>
  <c r="H1408" i="7" s="1"/>
  <c r="G1803" i="7"/>
  <c r="H1803" i="7" s="1"/>
  <c r="I1803" i="7" s="1"/>
  <c r="G299" i="7"/>
  <c r="H299" i="7" s="1"/>
  <c r="G1827" i="7"/>
  <c r="H1827" i="7" s="1"/>
  <c r="I1827" i="7" s="1"/>
  <c r="G1507" i="7"/>
  <c r="H1507" i="7" s="1"/>
  <c r="I1507" i="7" s="1"/>
  <c r="G2536" i="7"/>
  <c r="H2536" i="7" s="1"/>
  <c r="I2536" i="7" s="1"/>
  <c r="G617" i="7"/>
  <c r="H617" i="7" s="1"/>
  <c r="G2028" i="7"/>
  <c r="H2028" i="7" s="1"/>
  <c r="G209" i="7"/>
  <c r="H209" i="7" s="1"/>
  <c r="G121" i="7"/>
  <c r="H121" i="7" s="1"/>
  <c r="G2465" i="7"/>
  <c r="H2465" i="7" s="1"/>
  <c r="I2465" i="7" s="1"/>
  <c r="G2523" i="7"/>
  <c r="H2523" i="7" s="1"/>
  <c r="I2523" i="7" s="1"/>
  <c r="G1765" i="7"/>
  <c r="H1765" i="7" s="1"/>
  <c r="I1765" i="7" s="1"/>
  <c r="G2718" i="7"/>
  <c r="H2718" i="7" s="1"/>
  <c r="I2718" i="7" s="1"/>
  <c r="G2081" i="7"/>
  <c r="H2081" i="7" s="1"/>
  <c r="G2825" i="7"/>
  <c r="H2825" i="7" s="1"/>
  <c r="I2825" i="7" s="1"/>
  <c r="G2732" i="7"/>
  <c r="H2732" i="7" s="1"/>
  <c r="I2732" i="7" s="1"/>
  <c r="G143" i="7"/>
  <c r="H143" i="7" s="1"/>
  <c r="I143" i="7" s="1"/>
  <c r="G1577" i="7"/>
  <c r="H1577" i="7" s="1"/>
  <c r="G699" i="7"/>
  <c r="H699" i="7" s="1"/>
  <c r="G2715" i="7"/>
  <c r="H2715" i="7" s="1"/>
  <c r="I2715" i="7" s="1"/>
  <c r="G1017" i="7"/>
  <c r="H1017" i="7" s="1"/>
  <c r="G2291" i="7"/>
  <c r="H2291" i="7" s="1"/>
  <c r="I2291" i="7" s="1"/>
  <c r="G1111" i="7"/>
  <c r="H1111" i="7" s="1"/>
  <c r="I1111" i="7" s="1"/>
  <c r="G2848" i="7"/>
  <c r="H2848" i="7" s="1"/>
  <c r="I2848" i="7" s="1"/>
  <c r="G1367" i="7"/>
  <c r="H1367" i="7" s="1"/>
  <c r="I1367" i="7" s="1"/>
  <c r="G1641" i="7"/>
  <c r="H1641" i="7" s="1"/>
  <c r="G1620" i="7"/>
  <c r="H1620" i="7" s="1"/>
  <c r="G450" i="7"/>
  <c r="H450" i="7" s="1"/>
  <c r="G2601" i="7"/>
  <c r="H2601" i="7" s="1"/>
  <c r="I2601" i="7" s="1"/>
  <c r="G423" i="7"/>
  <c r="H423" i="7" s="1"/>
  <c r="I423" i="7" s="1"/>
  <c r="G162" i="7"/>
  <c r="H162" i="7" s="1"/>
  <c r="G1095" i="7"/>
  <c r="H1095" i="7" s="1"/>
  <c r="I1095" i="7" s="1"/>
  <c r="G392" i="7"/>
  <c r="H392" i="7" s="1"/>
  <c r="G2555" i="7"/>
  <c r="H2555" i="7" s="1"/>
  <c r="I2555" i="7" s="1"/>
  <c r="G2806" i="7"/>
  <c r="H2806" i="7" s="1"/>
  <c r="I2806" i="7" s="1"/>
  <c r="G2284" i="7"/>
  <c r="H2284" i="7" s="1"/>
  <c r="I2284" i="7" s="1"/>
  <c r="G2628" i="7"/>
  <c r="H2628" i="7" s="1"/>
  <c r="I2628" i="7" s="1"/>
  <c r="G1666" i="7"/>
  <c r="H1666" i="7" s="1"/>
  <c r="I1666" i="7" s="1"/>
  <c r="G2237" i="7"/>
  <c r="H2237" i="7" s="1"/>
  <c r="I2237" i="7" s="1"/>
  <c r="G1766" i="7"/>
  <c r="H1766" i="7" s="1"/>
  <c r="G961" i="7"/>
  <c r="H961" i="7" s="1"/>
  <c r="G1397" i="7"/>
  <c r="H1397" i="7" s="1"/>
  <c r="I1397" i="7" s="1"/>
  <c r="G1835" i="7"/>
  <c r="H1835" i="7" s="1"/>
  <c r="I1835" i="7" s="1"/>
  <c r="G975" i="7"/>
  <c r="H975" i="7" s="1"/>
  <c r="I975" i="7" s="1"/>
  <c r="G270" i="7"/>
  <c r="H270" i="7" s="1"/>
  <c r="G390" i="7"/>
  <c r="H390" i="7" s="1"/>
  <c r="G2719" i="7"/>
  <c r="H2719" i="7" s="1"/>
  <c r="I2719" i="7" s="1"/>
  <c r="G680" i="7"/>
  <c r="H680" i="7" s="1"/>
  <c r="G2755" i="7"/>
  <c r="H2755" i="7" s="1"/>
  <c r="I2755" i="7" s="1"/>
  <c r="G904" i="7"/>
  <c r="H904" i="7" s="1"/>
  <c r="G592" i="7"/>
  <c r="H592" i="7" s="1"/>
  <c r="G138" i="7"/>
  <c r="H138" i="7" s="1"/>
  <c r="G1898" i="7"/>
  <c r="H1898" i="7" s="1"/>
  <c r="I1898" i="7" s="1"/>
  <c r="G78" i="7"/>
  <c r="H78" i="7" s="1"/>
  <c r="G1409" i="7"/>
  <c r="H1409" i="7" s="1"/>
  <c r="G406" i="7"/>
  <c r="H406" i="7" s="1"/>
  <c r="G2056" i="7"/>
  <c r="H2056" i="7" s="1"/>
  <c r="G2369" i="7"/>
  <c r="H2369" i="7" s="1"/>
  <c r="I2369" i="7" s="1"/>
  <c r="G2656" i="7"/>
  <c r="H2656" i="7" s="1"/>
  <c r="I2656" i="7" s="1"/>
  <c r="G153" i="7"/>
  <c r="H153" i="7" s="1"/>
  <c r="G1963" i="7"/>
  <c r="H1963" i="7" s="1"/>
  <c r="I1963" i="7" s="1"/>
  <c r="G1746" i="7"/>
  <c r="H1746" i="7" s="1"/>
  <c r="I1746" i="7" s="1"/>
  <c r="G300" i="7"/>
  <c r="H300" i="7" s="1"/>
  <c r="G1522" i="7"/>
  <c r="H1522" i="7" s="1"/>
  <c r="I1522" i="7" s="1"/>
  <c r="G2232" i="7"/>
  <c r="H2232" i="7" s="1"/>
  <c r="I2232" i="7" s="1"/>
  <c r="G2681" i="7"/>
  <c r="H2681" i="7" s="1"/>
  <c r="I2681" i="7" s="1"/>
  <c r="G525" i="7"/>
  <c r="H525" i="7" s="1"/>
  <c r="G1554" i="7"/>
  <c r="H1554" i="7" s="1"/>
  <c r="I1554" i="7" s="1"/>
  <c r="G2210" i="7"/>
  <c r="H2210" i="7" s="1"/>
  <c r="I2210" i="7" s="1"/>
  <c r="G133" i="7"/>
  <c r="H133" i="7" s="1"/>
  <c r="G1329" i="7"/>
  <c r="H1329" i="7" s="1"/>
  <c r="G2579" i="7"/>
  <c r="H2579" i="7" s="1"/>
  <c r="I2579" i="7" s="1"/>
  <c r="G2105" i="7"/>
  <c r="H2105" i="7" s="1"/>
  <c r="G436" i="7"/>
  <c r="H436" i="7" s="1"/>
  <c r="G288" i="7"/>
  <c r="H288" i="7" s="1"/>
  <c r="G2566" i="7"/>
  <c r="H2566" i="7" s="1"/>
  <c r="I2566" i="7" s="1"/>
  <c r="G2567" i="7"/>
  <c r="H2567" i="7" s="1"/>
  <c r="I2567" i="7" s="1"/>
  <c r="G1253" i="7"/>
  <c r="H1253" i="7" s="1"/>
  <c r="G2275" i="7"/>
  <c r="H2275" i="7" s="1"/>
  <c r="I2275" i="7" s="1"/>
  <c r="G1926" i="7"/>
  <c r="H1926" i="7" s="1"/>
  <c r="G1947" i="7"/>
  <c r="H1947" i="7" s="1"/>
  <c r="I1947" i="7" s="1"/>
  <c r="G381" i="7"/>
  <c r="H381" i="7" s="1"/>
  <c r="G1434" i="7"/>
  <c r="H1434" i="7" s="1"/>
  <c r="I1434" i="7" s="1"/>
  <c r="G2852" i="7"/>
  <c r="H2852" i="7" s="1"/>
  <c r="I2852" i="7" s="1"/>
  <c r="G986" i="7"/>
  <c r="H986" i="7" s="1"/>
  <c r="G1230" i="7"/>
  <c r="H1230" i="7" s="1"/>
  <c r="G1215" i="7"/>
  <c r="H1215" i="7" s="1"/>
  <c r="I1215" i="7" s="1"/>
  <c r="G1112" i="7"/>
  <c r="H1112" i="7" s="1"/>
  <c r="G2646" i="7"/>
  <c r="H2646" i="7" s="1"/>
  <c r="I2646" i="7" s="1"/>
  <c r="G28" i="7"/>
  <c r="H28" i="7" s="1"/>
  <c r="G635" i="7"/>
  <c r="H635" i="7" s="1"/>
  <c r="G800" i="7"/>
  <c r="H800" i="7" s="1"/>
  <c r="G764" i="7"/>
  <c r="H764" i="7" s="1"/>
  <c r="G2252" i="7"/>
  <c r="H2252" i="7" s="1"/>
  <c r="I2252" i="7" s="1"/>
  <c r="G474" i="7"/>
  <c r="H474" i="7" s="1"/>
  <c r="G2708" i="7"/>
  <c r="H2708" i="7" s="1"/>
  <c r="I2708" i="7" s="1"/>
  <c r="G1443" i="7"/>
  <c r="H1443" i="7" s="1"/>
  <c r="I1443" i="7" s="1"/>
  <c r="G1460" i="7"/>
  <c r="H1460" i="7" s="1"/>
  <c r="G873" i="7"/>
  <c r="H873" i="7" s="1"/>
  <c r="G846" i="7"/>
  <c r="H846" i="7" s="1"/>
  <c r="G713" i="7"/>
  <c r="H713" i="7" s="1"/>
  <c r="G1370" i="7"/>
  <c r="H1370" i="7" s="1"/>
  <c r="I1370" i="7" s="1"/>
  <c r="G686" i="7"/>
  <c r="H686" i="7" s="1"/>
  <c r="G1587" i="7"/>
  <c r="H1587" i="7" s="1"/>
  <c r="I1587" i="7" s="1"/>
  <c r="G1452" i="7"/>
  <c r="H1452" i="7" s="1"/>
  <c r="G812" i="7"/>
  <c r="H812" i="7" s="1"/>
  <c r="G93" i="7"/>
  <c r="H93" i="7" s="1"/>
  <c r="G533" i="7"/>
  <c r="H533" i="7" s="1"/>
  <c r="G1550" i="7"/>
  <c r="H1550" i="7" s="1"/>
  <c r="G2418" i="7"/>
  <c r="H2418" i="7" s="1"/>
  <c r="I2418" i="7" s="1"/>
  <c r="G111" i="7"/>
  <c r="H111" i="7" s="1"/>
  <c r="I111" i="7" s="1"/>
  <c r="G1882" i="7"/>
  <c r="H1882" i="7" s="1"/>
  <c r="I1882" i="7" s="1"/>
  <c r="G2452" i="7"/>
  <c r="H2452" i="7" s="1"/>
  <c r="I2452" i="7" s="1"/>
  <c r="G301" i="7"/>
  <c r="H301" i="7" s="1"/>
  <c r="G1289" i="7"/>
  <c r="H1289" i="7" s="1"/>
  <c r="G1578" i="7"/>
  <c r="H1578" i="7" s="1"/>
  <c r="I1578" i="7" s="1"/>
  <c r="G2441" i="7"/>
  <c r="H2441" i="7" s="1"/>
  <c r="I2441" i="7" s="1"/>
  <c r="G897" i="7"/>
  <c r="H897" i="7" s="1"/>
  <c r="G83" i="7"/>
  <c r="H83" i="7" s="1"/>
  <c r="G1243" i="7"/>
  <c r="H1243" i="7" s="1"/>
  <c r="G316" i="7"/>
  <c r="H316" i="7" s="1"/>
  <c r="G1315" i="7"/>
  <c r="H1315" i="7" s="1"/>
  <c r="G1316" i="7"/>
  <c r="H1316" i="7" s="1"/>
  <c r="G2267" i="7"/>
  <c r="H2267" i="7" s="1"/>
  <c r="I2267" i="7" s="1"/>
  <c r="G743" i="7"/>
  <c r="H743" i="7" s="1"/>
  <c r="I743" i="7" s="1"/>
  <c r="G2404" i="7"/>
  <c r="H2404" i="7" s="1"/>
  <c r="I2404" i="7" s="1"/>
  <c r="G1079" i="7"/>
  <c r="H1079" i="7" s="1"/>
  <c r="I1079" i="7" s="1"/>
  <c r="G2653" i="7"/>
  <c r="H2653" i="7" s="1"/>
  <c r="I2653" i="7" s="1"/>
  <c r="G761" i="7"/>
  <c r="H761" i="7" s="1"/>
  <c r="G2014" i="7"/>
  <c r="H2014" i="7" s="1"/>
  <c r="G2008" i="7"/>
  <c r="H2008" i="7" s="1"/>
  <c r="G2875" i="7"/>
  <c r="H2875" i="7" s="1"/>
  <c r="I2875" i="7" s="1"/>
  <c r="G2855" i="7"/>
  <c r="H2855" i="7" s="1"/>
  <c r="I2855" i="7" s="1"/>
  <c r="G527" i="7"/>
  <c r="H527" i="7" s="1"/>
  <c r="I527" i="7" s="1"/>
  <c r="G938" i="7"/>
  <c r="H938" i="7" s="1"/>
  <c r="G387" i="7"/>
  <c r="H387" i="7" s="1"/>
  <c r="G528" i="7"/>
  <c r="H528" i="7" s="1"/>
  <c r="G2858" i="7"/>
  <c r="H2858" i="7" s="1"/>
  <c r="I2858" i="7" s="1"/>
  <c r="G251" i="7"/>
  <c r="H251" i="7" s="1"/>
  <c r="G184" i="7"/>
  <c r="H184" i="7" s="1"/>
  <c r="G31" i="7"/>
  <c r="H31" i="7" s="1"/>
  <c r="I31" i="7" s="1"/>
  <c r="G2453" i="7"/>
  <c r="H2453" i="7" s="1"/>
  <c r="I2453" i="7" s="1"/>
  <c r="G1588" i="7"/>
  <c r="H1588" i="7" s="1"/>
  <c r="G94" i="7"/>
  <c r="H94" i="7" s="1"/>
  <c r="G2171" i="7"/>
  <c r="H2171" i="7" s="1"/>
  <c r="I2171" i="7" s="1"/>
  <c r="G302" i="7"/>
  <c r="H302" i="7" s="1"/>
  <c r="G2253" i="7"/>
  <c r="H2253" i="7" s="1"/>
  <c r="I2253" i="7" s="1"/>
  <c r="G796" i="7"/>
  <c r="H796" i="7" s="1"/>
  <c r="G797" i="7"/>
  <c r="H797" i="7" s="1"/>
  <c r="G2761" i="7"/>
  <c r="H2761" i="7" s="1"/>
  <c r="I2761" i="7" s="1"/>
  <c r="G188" i="7"/>
  <c r="H188" i="7" s="1"/>
  <c r="G2532" i="7"/>
  <c r="H2532" i="7" s="1"/>
  <c r="I2532" i="7" s="1"/>
  <c r="G2796" i="7"/>
  <c r="H2796" i="7" s="1"/>
  <c r="I2796" i="7" s="1"/>
  <c r="G1290" i="7"/>
  <c r="H1290" i="7" s="1"/>
  <c r="I1290" i="7" s="1"/>
  <c r="G1291" i="7"/>
  <c r="H1291" i="7" s="1"/>
  <c r="G144" i="7"/>
  <c r="H144" i="7" s="1"/>
  <c r="G1410" i="7"/>
  <c r="H1410" i="7" s="1"/>
  <c r="I1410" i="7" s="1"/>
  <c r="G1523" i="7"/>
  <c r="H1523" i="7" s="1"/>
  <c r="I1523" i="7" s="1"/>
  <c r="G62" i="7"/>
  <c r="H62" i="7" s="1"/>
  <c r="G1292" i="7"/>
  <c r="H1292" i="7" s="1"/>
  <c r="G1293" i="7"/>
  <c r="H1293" i="7" s="1"/>
  <c r="I1293" i="7" s="1"/>
  <c r="G1294" i="7"/>
  <c r="H1294" i="7" s="1"/>
  <c r="G1295" i="7"/>
  <c r="H1295" i="7" s="1"/>
  <c r="I1295" i="7" s="1"/>
  <c r="G1589" i="7"/>
  <c r="H1589" i="7" s="1"/>
  <c r="I1589" i="7" s="1"/>
  <c r="G2326" i="7"/>
  <c r="H2326" i="7" s="1"/>
  <c r="I2326" i="7" s="1"/>
  <c r="G788" i="7"/>
  <c r="H788" i="7" s="1"/>
  <c r="G1590" i="7"/>
  <c r="H1590" i="7" s="1"/>
  <c r="G1524" i="7"/>
  <c r="H1524" i="7" s="1"/>
  <c r="G389" i="7"/>
  <c r="H389" i="7" s="1"/>
  <c r="G1147" i="7"/>
  <c r="H1147" i="7" s="1"/>
  <c r="G1270" i="7"/>
  <c r="H1270" i="7" s="1"/>
  <c r="G874" i="7"/>
  <c r="H874" i="7" s="1"/>
  <c r="G2044" i="7"/>
  <c r="H2044" i="7" s="1"/>
  <c r="G1922" i="7"/>
  <c r="H1922" i="7" s="1"/>
  <c r="I1922" i="7" s="1"/>
  <c r="G1790" i="7"/>
  <c r="H1790" i="7" s="1"/>
  <c r="G26" i="7"/>
  <c r="H26" i="7" s="1"/>
  <c r="G562" i="7"/>
  <c r="H562" i="7" s="1"/>
  <c r="G2692" i="7"/>
  <c r="H2692" i="7" s="1"/>
  <c r="I2692" i="7" s="1"/>
  <c r="G2500" i="7"/>
  <c r="H2500" i="7" s="1"/>
  <c r="I2500" i="7" s="1"/>
  <c r="G2140" i="7"/>
  <c r="H2140" i="7" s="1"/>
  <c r="I2140" i="7" s="1"/>
  <c r="G2830" i="7"/>
  <c r="H2830" i="7" s="1"/>
  <c r="I2830" i="7" s="1"/>
  <c r="G127" i="7"/>
  <c r="H127" i="7" s="1"/>
  <c r="I127" i="7" s="1"/>
  <c r="G128" i="7"/>
  <c r="H128" i="7" s="1"/>
  <c r="G1219" i="7"/>
  <c r="H1219" i="7" s="1"/>
  <c r="G211" i="7"/>
  <c r="H211" i="7" s="1"/>
  <c r="G570" i="7"/>
  <c r="H570" i="7" s="1"/>
  <c r="G1480" i="7"/>
  <c r="H1480" i="7" s="1"/>
  <c r="G460" i="7"/>
  <c r="H460" i="7" s="1"/>
  <c r="G608" i="7"/>
  <c r="H608" i="7" s="1"/>
  <c r="G2074" i="7"/>
  <c r="H2074" i="7" s="1"/>
  <c r="I2074" i="7" s="1"/>
  <c r="G2075" i="7"/>
  <c r="H2075" i="7" s="1"/>
  <c r="I2075" i="7" s="1"/>
  <c r="G2817" i="7"/>
  <c r="H2817" i="7" s="1"/>
  <c r="I2817" i="7" s="1"/>
  <c r="G2283" i="7"/>
  <c r="H2283" i="7" s="1"/>
  <c r="I2283" i="7" s="1"/>
  <c r="G1296" i="7"/>
  <c r="H1296" i="7" s="1"/>
  <c r="G2654" i="7"/>
  <c r="H2654" i="7" s="1"/>
  <c r="I2654" i="7" s="1"/>
  <c r="G2488" i="7"/>
  <c r="H2488" i="7" s="1"/>
  <c r="I2488" i="7" s="1"/>
  <c r="G15" i="7"/>
  <c r="H15" i="7" s="1"/>
  <c r="I15" i="7" s="1"/>
  <c r="G2303" i="7"/>
  <c r="H2303" i="7" s="1"/>
  <c r="I2303" i="7" s="1"/>
  <c r="G1022" i="7"/>
  <c r="H1022" i="7" s="1"/>
  <c r="G1551" i="7"/>
  <c r="H1551" i="7" s="1"/>
  <c r="I1551" i="7" s="1"/>
  <c r="G134" i="7"/>
  <c r="H134" i="7" s="1"/>
  <c r="G2406" i="7"/>
  <c r="H2406" i="7" s="1"/>
  <c r="I2406" i="7" s="1"/>
  <c r="G2407" i="7"/>
  <c r="H2407" i="7" s="1"/>
  <c r="I2407" i="7" s="1"/>
  <c r="G2205" i="7"/>
  <c r="H2205" i="7" s="1"/>
  <c r="I2205" i="7" s="1"/>
  <c r="G814" i="7"/>
  <c r="H814" i="7" s="1"/>
  <c r="G2741" i="7"/>
  <c r="H2741" i="7" s="1"/>
  <c r="I2741" i="7" s="1"/>
  <c r="G1994" i="7"/>
  <c r="H1994" i="7" s="1"/>
  <c r="I1994" i="7" s="1"/>
  <c r="G2638" i="7"/>
  <c r="H2638" i="7" s="1"/>
  <c r="I2638" i="7" s="1"/>
  <c r="G2872" i="7"/>
  <c r="H2872" i="7" s="1"/>
  <c r="I2872" i="7" s="1"/>
  <c r="G456" i="7"/>
  <c r="H456" i="7" s="1"/>
  <c r="G2682" i="7"/>
  <c r="H2682" i="7" s="1"/>
  <c r="I2682" i="7" s="1"/>
  <c r="G2244" i="7"/>
  <c r="H2244" i="7" s="1"/>
  <c r="I2244" i="7" s="1"/>
  <c r="G1744" i="7"/>
  <c r="H1744" i="7" s="1"/>
  <c r="G1611" i="7"/>
  <c r="H1611" i="7" s="1"/>
  <c r="I1611" i="7" s="1"/>
  <c r="G1708" i="7"/>
  <c r="H1708" i="7" s="1"/>
  <c r="G307" i="7"/>
  <c r="H307" i="7" s="1"/>
  <c r="G979" i="7"/>
  <c r="H979" i="7" s="1"/>
  <c r="G1136" i="7"/>
  <c r="H1136" i="7" s="1"/>
  <c r="G1876" i="7"/>
  <c r="H1876" i="7" s="1"/>
  <c r="G325" i="7"/>
  <c r="H325" i="7" s="1"/>
  <c r="G2436" i="7"/>
  <c r="H2436" i="7" s="1"/>
  <c r="I2436" i="7" s="1"/>
  <c r="G2470" i="7"/>
  <c r="H2470" i="7" s="1"/>
  <c r="I2470" i="7" s="1"/>
  <c r="G2390" i="7"/>
  <c r="H2390" i="7" s="1"/>
  <c r="I2390" i="7" s="1"/>
  <c r="G2353" i="7"/>
  <c r="H2353" i="7" s="1"/>
  <c r="I2353" i="7" s="1"/>
  <c r="G2815" i="7"/>
  <c r="H2815" i="7" s="1"/>
  <c r="I2815" i="7" s="1"/>
  <c r="G870" i="7"/>
  <c r="H870" i="7" s="1"/>
  <c r="G1625" i="7"/>
  <c r="H1625" i="7" s="1"/>
  <c r="G898" i="7"/>
  <c r="H898" i="7" s="1"/>
  <c r="G2763" i="7"/>
  <c r="H2763" i="7" s="1"/>
  <c r="I2763" i="7" s="1"/>
  <c r="G689" i="7"/>
  <c r="H689" i="7" s="1"/>
  <c r="G2077" i="7"/>
  <c r="H2077" i="7" s="1"/>
  <c r="I2077" i="7" s="1"/>
  <c r="G397" i="7"/>
  <c r="H397" i="7" s="1"/>
  <c r="G2562" i="7"/>
  <c r="H2562" i="7" s="1"/>
  <c r="I2562" i="7" s="1"/>
  <c r="G1119" i="7"/>
  <c r="H1119" i="7" s="1"/>
  <c r="I1119" i="7" s="1"/>
  <c r="G437" i="7"/>
  <c r="H437" i="7" s="1"/>
  <c r="G2022" i="7"/>
  <c r="H2022" i="7" s="1"/>
  <c r="G32" i="7"/>
  <c r="H32" i="7" s="1"/>
  <c r="G2308" i="7"/>
  <c r="H2308" i="7" s="1"/>
  <c r="I2308" i="7" s="1"/>
  <c r="G757" i="7"/>
  <c r="H757" i="7" s="1"/>
  <c r="G354" i="7"/>
  <c r="H354" i="7" s="1"/>
  <c r="G359" i="7"/>
  <c r="H359" i="7" s="1"/>
  <c r="I359" i="7" s="1"/>
  <c r="G1694" i="7"/>
  <c r="H1694" i="7" s="1"/>
  <c r="G625" i="7"/>
  <c r="H625" i="7" s="1"/>
  <c r="G1604" i="7"/>
  <c r="H1604" i="7" s="1"/>
  <c r="G1069" i="7"/>
  <c r="H1069" i="7" s="1"/>
  <c r="G1710" i="7"/>
  <c r="H1710" i="7" s="1"/>
  <c r="G2089" i="7"/>
  <c r="H2089" i="7" s="1"/>
  <c r="G1565" i="7"/>
  <c r="H1565" i="7" s="1"/>
  <c r="I1565" i="7" s="1"/>
  <c r="G1767" i="7"/>
  <c r="H1767" i="7" s="1"/>
  <c r="I1767" i="7" s="1"/>
  <c r="G49" i="7"/>
  <c r="H49" i="7" s="1"/>
  <c r="G921" i="7"/>
  <c r="H921" i="7" s="1"/>
  <c r="G925" i="7"/>
  <c r="H925" i="7" s="1"/>
  <c r="G461" i="7"/>
  <c r="H461" i="7" s="1"/>
  <c r="G2836" i="7"/>
  <c r="H2836" i="7" s="1"/>
  <c r="I2836" i="7" s="1"/>
  <c r="G1389" i="7"/>
  <c r="H1389" i="7" s="1"/>
  <c r="I1389" i="7" s="1"/>
  <c r="G340" i="7"/>
  <c r="H340" i="7" s="1"/>
  <c r="G1935" i="7"/>
  <c r="H1935" i="7" s="1"/>
  <c r="I1935" i="7" s="1"/>
  <c r="G1855" i="7"/>
  <c r="H1855" i="7" s="1"/>
  <c r="I1855" i="7" s="1"/>
  <c r="G1642" i="7"/>
  <c r="H1642" i="7" s="1"/>
  <c r="I1642" i="7" s="1"/>
  <c r="G1211" i="7"/>
  <c r="H1211" i="7" s="1"/>
  <c r="G1683" i="7"/>
  <c r="H1683" i="7" s="1"/>
  <c r="I1683" i="7" s="1"/>
  <c r="G259" i="7"/>
  <c r="H259" i="7" s="1"/>
  <c r="G129" i="7"/>
  <c r="H129" i="7" s="1"/>
  <c r="G2042" i="7"/>
  <c r="H2042" i="7" s="1"/>
  <c r="I2042" i="7" s="1"/>
  <c r="G1447" i="7"/>
  <c r="H1447" i="7" s="1"/>
  <c r="I1447" i="7" s="1"/>
  <c r="G1974" i="7"/>
  <c r="H1974" i="7" s="1"/>
  <c r="G1435" i="7"/>
  <c r="H1435" i="7" s="1"/>
  <c r="I1435" i="7" s="1"/>
  <c r="G1456" i="7"/>
  <c r="H1456" i="7" s="1"/>
  <c r="G1032" i="7"/>
  <c r="H1032" i="7" s="1"/>
  <c r="G286" i="7"/>
  <c r="H286" i="7" s="1"/>
  <c r="G1042" i="7"/>
  <c r="H1042" i="7" s="1"/>
  <c r="I1042" i="7" s="1"/>
  <c r="G216" i="7"/>
  <c r="H216" i="7" s="1"/>
  <c r="G372" i="7"/>
  <c r="H372" i="7" s="1"/>
  <c r="G962" i="7"/>
  <c r="H962" i="7" s="1"/>
  <c r="G2790" i="7"/>
  <c r="H2790" i="7" s="1"/>
  <c r="I2790" i="7" s="1"/>
  <c r="G1120" i="7"/>
  <c r="H1120" i="7" s="1"/>
  <c r="G683" i="7"/>
  <c r="H683" i="7" s="1"/>
  <c r="G2442" i="7"/>
  <c r="H2442" i="7" s="1"/>
  <c r="I2442" i="7" s="1"/>
  <c r="G2251" i="7"/>
  <c r="H2251" i="7" s="1"/>
  <c r="I2251" i="7" s="1"/>
  <c r="G2863" i="7"/>
  <c r="H2863" i="7" s="1"/>
  <c r="I2863" i="7" s="1"/>
  <c r="G416" i="7"/>
  <c r="H416" i="7" s="1"/>
  <c r="G1979" i="7"/>
  <c r="H1979" i="7" s="1"/>
  <c r="I1979" i="7" s="1"/>
  <c r="G112" i="7"/>
  <c r="H112" i="7" s="1"/>
  <c r="G417" i="7"/>
  <c r="H417" i="7" s="1"/>
  <c r="G2683" i="7"/>
  <c r="H2683" i="7" s="1"/>
  <c r="I2683" i="7" s="1"/>
  <c r="G123" i="7"/>
  <c r="H123" i="7" s="1"/>
  <c r="G1631" i="7"/>
  <c r="H1631" i="7" s="1"/>
  <c r="I1631" i="7" s="1"/>
  <c r="G1518" i="7"/>
  <c r="H1518" i="7" s="1"/>
  <c r="G2834" i="7"/>
  <c r="H2834" i="7" s="1"/>
  <c r="I2834" i="7" s="1"/>
  <c r="G515" i="7"/>
  <c r="H515" i="7" s="1"/>
  <c r="G2454" i="7"/>
  <c r="H2454" i="7" s="1"/>
  <c r="I2454" i="7" s="1"/>
  <c r="G2124" i="7"/>
  <c r="H2124" i="7" s="1"/>
  <c r="G1758" i="7"/>
  <c r="H1758" i="7" s="1"/>
  <c r="G1626" i="7"/>
  <c r="H1626" i="7" s="1"/>
  <c r="I1626" i="7" s="1"/>
  <c r="G531" i="7"/>
  <c r="H531" i="7" s="1"/>
  <c r="G2133" i="7"/>
  <c r="H2133" i="7" s="1"/>
  <c r="I2133" i="7" s="1"/>
  <c r="G2125" i="7"/>
  <c r="H2125" i="7" s="1"/>
  <c r="I2125" i="7" s="1"/>
  <c r="G903" i="7"/>
  <c r="H903" i="7" s="1"/>
  <c r="I903" i="7" s="1"/>
  <c r="G1722" i="7"/>
  <c r="H1722" i="7" s="1"/>
  <c r="I1722" i="7" s="1"/>
  <c r="G2395" i="7"/>
  <c r="H2395" i="7" s="1"/>
  <c r="I2395" i="7" s="1"/>
  <c r="G345" i="7"/>
  <c r="H345" i="7" s="1"/>
  <c r="G1196" i="7"/>
  <c r="H1196" i="7" s="1"/>
  <c r="G2425" i="7"/>
  <c r="H2425" i="7" s="1"/>
  <c r="I2425" i="7" s="1"/>
  <c r="G2725" i="7"/>
  <c r="H2725" i="7" s="1"/>
  <c r="I2725" i="7" s="1"/>
  <c r="G2012" i="7"/>
  <c r="H2012" i="7" s="1"/>
  <c r="G2544" i="7"/>
  <c r="H2544" i="7" s="1"/>
  <c r="I2544" i="7" s="1"/>
  <c r="G1140" i="7"/>
  <c r="H1140" i="7" s="1"/>
  <c r="G1411" i="7"/>
  <c r="H1411" i="7" s="1"/>
  <c r="I1411" i="7" s="1"/>
  <c r="G1987" i="7"/>
  <c r="H1987" i="7" s="1"/>
  <c r="I1987" i="7" s="1"/>
  <c r="G1490" i="7"/>
  <c r="H1490" i="7" s="1"/>
  <c r="I1490" i="7" s="1"/>
  <c r="G1564" i="7"/>
  <c r="H1564" i="7" s="1"/>
  <c r="G346" i="7"/>
  <c r="H346" i="7" s="1"/>
  <c r="G1005" i="7"/>
  <c r="H1005" i="7" s="1"/>
  <c r="G2391" i="7"/>
  <c r="H2391" i="7" s="1"/>
  <c r="G1820" i="7"/>
  <c r="H1820" i="7" s="1"/>
  <c r="G931" i="7"/>
  <c r="H931" i="7" s="1"/>
  <c r="G1487" i="7"/>
  <c r="H1487" i="7" s="1"/>
  <c r="I1487" i="7" s="1"/>
  <c r="G2330" i="7"/>
  <c r="H2330" i="7" s="1"/>
  <c r="I2330" i="7" s="1"/>
  <c r="G2220" i="7"/>
  <c r="H2220" i="7" s="1"/>
  <c r="I2220" i="7" s="1"/>
  <c r="G937" i="7"/>
  <c r="H937" i="7" s="1"/>
  <c r="G2756" i="7"/>
  <c r="H2756" i="7" s="1"/>
  <c r="I2756" i="7" s="1"/>
  <c r="G1202" i="7"/>
  <c r="H1202" i="7" s="1"/>
  <c r="I1202" i="7" s="1"/>
  <c r="G92" i="7"/>
  <c r="H92" i="7" s="1"/>
  <c r="G2310" i="7"/>
  <c r="H2310" i="7" s="1"/>
  <c r="I2310" i="7" s="1"/>
  <c r="G1102" i="7"/>
  <c r="H1102" i="7" s="1"/>
  <c r="G2215" i="7"/>
  <c r="H2215" i="7" s="1"/>
  <c r="I2215" i="7" s="1"/>
  <c r="G2774" i="7"/>
  <c r="H2774" i="7" s="1"/>
  <c r="I2774" i="7" s="1"/>
  <c r="G851" i="7"/>
  <c r="H851" i="7" s="1"/>
  <c r="G482" i="7"/>
  <c r="H482" i="7" s="1"/>
  <c r="G2587" i="7"/>
  <c r="H2587" i="7" s="1"/>
  <c r="I2587" i="7" s="1"/>
  <c r="G39" i="7"/>
  <c r="H39" i="7" s="1"/>
  <c r="I39" i="7" s="1"/>
  <c r="G1113" i="7"/>
  <c r="H1113" i="7" s="1"/>
  <c r="G2684" i="7"/>
  <c r="H2684" i="7" s="1"/>
  <c r="I2684" i="7" s="1"/>
  <c r="G2254" i="7"/>
  <c r="H2254" i="7" s="1"/>
  <c r="I2254" i="7" s="1"/>
  <c r="G1342" i="7"/>
  <c r="H1342" i="7" s="1"/>
  <c r="G349" i="7"/>
  <c r="H349" i="7" s="1"/>
  <c r="G1044" i="7"/>
  <c r="H1044" i="7" s="1"/>
  <c r="G1278" i="7"/>
  <c r="H1278" i="7" s="1"/>
  <c r="G476" i="7"/>
  <c r="H476" i="7" s="1"/>
  <c r="G2062" i="7"/>
  <c r="H2062" i="7" s="1"/>
  <c r="G1226" i="7"/>
  <c r="H1226" i="7" s="1"/>
  <c r="I1226" i="7" s="1"/>
  <c r="G463" i="7"/>
  <c r="H463" i="7" s="1"/>
  <c r="I463" i="7" s="1"/>
  <c r="G2564" i="7"/>
  <c r="H2564" i="7" s="1"/>
  <c r="I2564" i="7" s="1"/>
  <c r="G1453" i="7"/>
  <c r="H1453" i="7" s="1"/>
  <c r="I1453" i="7" s="1"/>
  <c r="G2886" i="7"/>
  <c r="H2886" i="7" s="1"/>
  <c r="I2886" i="7" s="1"/>
  <c r="G1086" i="7"/>
  <c r="H1086" i="7" s="1"/>
  <c r="G2733" i="7"/>
  <c r="H2733" i="7" s="1"/>
  <c r="I2733" i="7" s="1"/>
  <c r="G1089" i="7"/>
  <c r="H1089" i="7" s="1"/>
  <c r="G2167" i="7"/>
  <c r="H2167" i="7" s="1"/>
  <c r="I2167" i="7" s="1"/>
  <c r="G1910" i="7"/>
  <c r="H1910" i="7" s="1"/>
  <c r="G1865" i="7"/>
  <c r="H1865" i="7" s="1"/>
  <c r="G45" i="7"/>
  <c r="H45" i="7" s="1"/>
  <c r="G1412" i="7"/>
  <c r="H1412" i="7" s="1"/>
  <c r="G1824" i="7"/>
  <c r="H1824" i="7" s="1"/>
  <c r="G264" i="7"/>
  <c r="H264" i="7" s="1"/>
  <c r="G907" i="7"/>
  <c r="H907" i="7" s="1"/>
  <c r="G1244" i="7"/>
  <c r="H1244" i="7" s="1"/>
  <c r="G1711" i="7"/>
  <c r="H1711" i="7" s="1"/>
  <c r="I1711" i="7" s="1"/>
  <c r="G1712" i="7"/>
  <c r="H1712" i="7" s="1"/>
  <c r="G622" i="7"/>
  <c r="H622" i="7" s="1"/>
  <c r="G145" i="7"/>
  <c r="H145" i="7" s="1"/>
  <c r="G1971" i="7"/>
  <c r="H1971" i="7" s="1"/>
  <c r="I1971" i="7" s="1"/>
  <c r="G2296" i="7"/>
  <c r="H2296" i="7" s="1"/>
  <c r="I2296" i="7" s="1"/>
  <c r="G2608" i="7"/>
  <c r="H2608" i="7" s="1"/>
  <c r="I2608" i="7" s="1"/>
  <c r="G1849" i="7"/>
  <c r="H1849" i="7" s="1"/>
  <c r="G1188" i="7"/>
  <c r="H1188" i="7" s="1"/>
  <c r="G731" i="7"/>
  <c r="H731" i="7" s="1"/>
  <c r="G732" i="7"/>
  <c r="H732" i="7" s="1"/>
  <c r="G2760" i="7"/>
  <c r="H2760" i="7" s="1"/>
  <c r="I2760" i="7" s="1"/>
  <c r="G2023" i="7"/>
  <c r="H2023" i="7" s="1"/>
  <c r="I2023" i="7" s="1"/>
  <c r="G639" i="7"/>
  <c r="H639" i="7" s="1"/>
  <c r="I639" i="7" s="1"/>
  <c r="G1463" i="7"/>
  <c r="H1463" i="7" s="1"/>
  <c r="I1463" i="7" s="1"/>
  <c r="G1928" i="7"/>
  <c r="H1928" i="7" s="1"/>
  <c r="G1464" i="7"/>
  <c r="H1464" i="7" s="1"/>
  <c r="G2674" i="7"/>
  <c r="H2674" i="7" s="1"/>
  <c r="I2674" i="7" s="1"/>
  <c r="G2334" i="7"/>
  <c r="H2334" i="7" s="1"/>
  <c r="I2334" i="7" s="1"/>
  <c r="G703" i="7"/>
  <c r="H703" i="7" s="1"/>
  <c r="I703" i="7" s="1"/>
  <c r="G673" i="7"/>
  <c r="H673" i="7" s="1"/>
  <c r="G866" i="7"/>
  <c r="H866" i="7" s="1"/>
  <c r="G1661" i="7"/>
  <c r="H1661" i="7" s="1"/>
  <c r="I1661" i="7" s="1"/>
  <c r="G2015" i="7"/>
  <c r="H2015" i="7" s="1"/>
  <c r="I2015" i="7" s="1"/>
  <c r="G1908" i="7"/>
  <c r="H1908" i="7" s="1"/>
  <c r="G1235" i="7"/>
  <c r="H1235" i="7" s="1"/>
  <c r="G1236" i="7"/>
  <c r="H1236" i="7" s="1"/>
  <c r="G1525" i="7"/>
  <c r="H1525" i="7" s="1"/>
  <c r="I1525" i="7" s="1"/>
  <c r="G2327" i="7"/>
  <c r="H2327" i="7" s="1"/>
  <c r="G1323" i="7"/>
  <c r="H1323" i="7" s="1"/>
  <c r="G2726" i="7"/>
  <c r="H2726" i="7" s="1"/>
  <c r="I2726" i="7" s="1"/>
  <c r="G612" i="7"/>
  <c r="H612" i="7" s="1"/>
  <c r="G946" i="7"/>
  <c r="H946" i="7" s="1"/>
  <c r="G700" i="7"/>
  <c r="H700" i="7" s="1"/>
  <c r="G445" i="7"/>
  <c r="H445" i="7" s="1"/>
  <c r="G1252" i="7"/>
  <c r="H1252" i="7" s="1"/>
  <c r="G100" i="7"/>
  <c r="H100" i="7" s="1"/>
  <c r="G1751" i="7"/>
  <c r="H1751" i="7" s="1"/>
  <c r="I1751" i="7" s="1"/>
  <c r="G678" i="7"/>
  <c r="H678" i="7" s="1"/>
  <c r="G1057" i="7"/>
  <c r="H1057" i="7" s="1"/>
  <c r="G1903" i="7"/>
  <c r="H1903" i="7" s="1"/>
  <c r="I1903" i="7" s="1"/>
  <c r="G919" i="7"/>
  <c r="H919" i="7" s="1"/>
  <c r="I919" i="7" s="1"/>
  <c r="G1791" i="7"/>
  <c r="H1791" i="7" s="1"/>
  <c r="I1791" i="7" s="1"/>
  <c r="G324" i="7"/>
  <c r="H324" i="7" s="1"/>
  <c r="G634" i="7"/>
  <c r="H634" i="7" s="1"/>
  <c r="G2809" i="7"/>
  <c r="H2809" i="7" s="1"/>
  <c r="I2809" i="7" s="1"/>
  <c r="G1359" i="7"/>
  <c r="H1359" i="7" s="1"/>
  <c r="I1359" i="7" s="1"/>
  <c r="G1743" i="7"/>
  <c r="H1743" i="7" s="1"/>
  <c r="I1743" i="7" s="1"/>
  <c r="G1271" i="7"/>
  <c r="H1271" i="7" s="1"/>
  <c r="I1271" i="7" s="1"/>
  <c r="G2164" i="7"/>
  <c r="H2164" i="7" s="1"/>
  <c r="I2164" i="7" s="1"/>
  <c r="G1174" i="7"/>
  <c r="H1174" i="7" s="1"/>
  <c r="G1360" i="7"/>
  <c r="H1360" i="7" s="1"/>
  <c r="G2492" i="7"/>
  <c r="H2492" i="7" s="1"/>
  <c r="I2492" i="7" s="1"/>
  <c r="G1379" i="7"/>
  <c r="H1379" i="7" s="1"/>
  <c r="G486" i="7"/>
  <c r="H486" i="7" s="1"/>
  <c r="G2114" i="7"/>
  <c r="H2114" i="7" s="1"/>
  <c r="I2114" i="7" s="1"/>
  <c r="G350" i="7"/>
  <c r="H350" i="7" s="1"/>
  <c r="G1124" i="7"/>
  <c r="H1124" i="7" s="1"/>
  <c r="G2524" i="7"/>
  <c r="H2524" i="7" s="1"/>
  <c r="I2524" i="7" s="1"/>
  <c r="G1916" i="7"/>
  <c r="H1916" i="7" s="1"/>
  <c r="G499" i="7"/>
  <c r="H499" i="7" s="1"/>
  <c r="G994" i="7"/>
  <c r="H994" i="7" s="1"/>
  <c r="G321" i="7"/>
  <c r="H321" i="7" s="1"/>
  <c r="G282" i="7"/>
  <c r="H282" i="7" s="1"/>
  <c r="G1858" i="7"/>
  <c r="H1858" i="7" s="1"/>
  <c r="I1858" i="7" s="1"/>
  <c r="G2869" i="7"/>
  <c r="H2869" i="7" s="1"/>
  <c r="I2869" i="7" s="1"/>
  <c r="G1853" i="7"/>
  <c r="H1853" i="7" s="1"/>
  <c r="I1853" i="7" s="1"/>
  <c r="G22" i="7"/>
  <c r="H22" i="7" s="1"/>
  <c r="G2736" i="7"/>
  <c r="H2736" i="7" s="1"/>
  <c r="I2736" i="7" s="1"/>
  <c r="G2734" i="7"/>
  <c r="H2734" i="7" s="1"/>
  <c r="I2734" i="7" s="1"/>
  <c r="G2400" i="7"/>
  <c r="H2400" i="7" s="1"/>
  <c r="I2400" i="7" s="1"/>
  <c r="G893" i="7"/>
  <c r="H893" i="7" s="1"/>
  <c r="G175" i="7"/>
  <c r="H175" i="7" s="1"/>
  <c r="I175" i="7" s="1"/>
  <c r="G883" i="7"/>
  <c r="H883" i="7" s="1"/>
  <c r="G2807" i="7"/>
  <c r="H2807" i="7" s="1"/>
  <c r="I2807" i="7" s="1"/>
  <c r="G2046" i="7"/>
  <c r="H2046" i="7" s="1"/>
  <c r="G2871" i="7"/>
  <c r="H2871" i="7" s="1"/>
  <c r="G388" i="7"/>
  <c r="H388" i="7" s="1"/>
  <c r="G827" i="7"/>
  <c r="H827" i="7" s="1"/>
  <c r="G1605" i="7"/>
  <c r="H1605" i="7" s="1"/>
  <c r="I1605" i="7" s="1"/>
  <c r="G1689" i="7"/>
  <c r="H1689" i="7" s="1"/>
  <c r="G1075" i="7"/>
  <c r="H1075" i="7" s="1"/>
  <c r="G2455" i="7"/>
  <c r="H2455" i="7" s="1"/>
  <c r="I2455" i="7" s="1"/>
  <c r="G1413" i="7"/>
  <c r="H1413" i="7" s="1"/>
  <c r="I1413" i="7" s="1"/>
  <c r="G2786" i="7"/>
  <c r="H2786" i="7" s="1"/>
  <c r="I2786" i="7" s="1"/>
  <c r="G33" i="7"/>
  <c r="H33" i="7" s="1"/>
  <c r="G2183" i="7"/>
  <c r="H2183" i="7" s="1"/>
  <c r="I2183" i="7" s="1"/>
  <c r="G1688" i="7"/>
  <c r="H1688" i="7" s="1"/>
  <c r="G542" i="7"/>
  <c r="H542" i="7" s="1"/>
  <c r="G2423" i="7"/>
  <c r="H2423" i="7" s="1"/>
  <c r="I2423" i="7" s="1"/>
  <c r="G2873" i="7"/>
  <c r="H2873" i="7" s="1"/>
  <c r="I2873" i="7" s="1"/>
  <c r="G1333" i="7"/>
  <c r="H1333" i="7" s="1"/>
  <c r="I1333" i="7" s="1"/>
  <c r="G1038" i="7"/>
  <c r="H1038" i="7" s="1"/>
  <c r="G847" i="7"/>
  <c r="H847" i="7" s="1"/>
  <c r="I847" i="7" s="1"/>
  <c r="G1798" i="7"/>
  <c r="H1798" i="7" s="1"/>
  <c r="G957" i="7"/>
  <c r="H957" i="7" s="1"/>
  <c r="G2175" i="7"/>
  <c r="H2175" i="7" s="1"/>
  <c r="I2175" i="7" s="1"/>
  <c r="G1297" i="7"/>
  <c r="H1297" i="7" s="1"/>
  <c r="G63" i="7"/>
  <c r="H63" i="7" s="1"/>
  <c r="I63" i="7" s="1"/>
  <c r="G303" i="7"/>
  <c r="H303" i="7" s="1"/>
  <c r="I303" i="7" s="1"/>
  <c r="G1591" i="7"/>
  <c r="H1591" i="7" s="1"/>
  <c r="I1591" i="7" s="1"/>
  <c r="G1756" i="7"/>
  <c r="H1756" i="7" s="1"/>
  <c r="G5581" i="7"/>
  <c r="H5581" i="7" s="1"/>
  <c r="G3735" i="7"/>
  <c r="H3735" i="7" s="1"/>
  <c r="G5562" i="7"/>
  <c r="H5562" i="7" s="1"/>
  <c r="I5562" i="7" s="1"/>
  <c r="G5538" i="7"/>
  <c r="H5538" i="7" s="1"/>
  <c r="I5538" i="7" s="1"/>
  <c r="G2951" i="7"/>
  <c r="H2951" i="7" s="1"/>
  <c r="I2951" i="7" s="1"/>
  <c r="G3663" i="7"/>
  <c r="H3663" i="7" s="1"/>
  <c r="I3663" i="7" s="1"/>
  <c r="G6038" i="7"/>
  <c r="H6038" i="7" s="1"/>
  <c r="I6038" i="7" s="1"/>
  <c r="G3830" i="7"/>
  <c r="H3830" i="7" s="1"/>
  <c r="I3830" i="7" s="1"/>
  <c r="G5213" i="7"/>
  <c r="H5213" i="7" s="1"/>
  <c r="G5959" i="7"/>
  <c r="H5959" i="7" s="1"/>
  <c r="G3506" i="7"/>
  <c r="H3506" i="7" s="1"/>
  <c r="I3506" i="7" s="1"/>
  <c r="G5816" i="7"/>
  <c r="H5816" i="7" s="1"/>
  <c r="I5816" i="7" s="1"/>
  <c r="G3336" i="7"/>
  <c r="H3336" i="7" s="1"/>
  <c r="I3336" i="7" s="1"/>
  <c r="G3427" i="7"/>
  <c r="H3427" i="7" s="1"/>
  <c r="I3427" i="7" s="1"/>
  <c r="G6011" i="7"/>
  <c r="H6011" i="7" s="1"/>
  <c r="I6011" i="7" s="1"/>
  <c r="G5320" i="7"/>
  <c r="H5320" i="7" s="1"/>
  <c r="I5320" i="7" s="1"/>
  <c r="G4594" i="7"/>
  <c r="H4594" i="7" s="1"/>
  <c r="I4594" i="7" s="1"/>
  <c r="G4892" i="7"/>
  <c r="H4892" i="7" s="1"/>
  <c r="I4892" i="7" s="1"/>
  <c r="G3097" i="7"/>
  <c r="H3097" i="7" s="1"/>
  <c r="I3097" i="7" s="1"/>
  <c r="G5321" i="7"/>
  <c r="H5321" i="7" s="1"/>
  <c r="I5321" i="7" s="1"/>
  <c r="G5144" i="7"/>
  <c r="H5144" i="7" s="1"/>
  <c r="I5144" i="7" s="1"/>
  <c r="G5817" i="7"/>
  <c r="H5817" i="7" s="1"/>
  <c r="I5817" i="7" s="1"/>
  <c r="G5945" i="7"/>
  <c r="H5945" i="7" s="1"/>
  <c r="I5945" i="7" s="1"/>
  <c r="G5520" i="7"/>
  <c r="H5520" i="7" s="1"/>
  <c r="I5520" i="7" s="1"/>
  <c r="G3201" i="7"/>
  <c r="H3201" i="7" s="1"/>
  <c r="I3201" i="7" s="1"/>
  <c r="G3840" i="7"/>
  <c r="H3840" i="7" s="1"/>
  <c r="I3840" i="7" s="1"/>
  <c r="G4701" i="7"/>
  <c r="H4701" i="7" s="1"/>
  <c r="I4701" i="7" s="1"/>
  <c r="G5526" i="7"/>
  <c r="H5526" i="7" s="1"/>
  <c r="I5526" i="7" s="1"/>
  <c r="G2925" i="7"/>
  <c r="H2925" i="7" s="1"/>
  <c r="I2925" i="7" s="1"/>
  <c r="G3167" i="7"/>
  <c r="H3167" i="7" s="1"/>
  <c r="I3167" i="7" s="1"/>
  <c r="G3729" i="7"/>
  <c r="H3729" i="7" s="1"/>
  <c r="I3729" i="7" s="1"/>
  <c r="G3443" i="7"/>
  <c r="H3443" i="7" s="1"/>
  <c r="I3443" i="7" s="1"/>
  <c r="G3908" i="7"/>
  <c r="H3908" i="7" s="1"/>
  <c r="I3908" i="7" s="1"/>
  <c r="G4208" i="7"/>
  <c r="H4208" i="7" s="1"/>
  <c r="I4208" i="7" s="1"/>
  <c r="G4625" i="7"/>
  <c r="H4625" i="7" s="1"/>
  <c r="I4625" i="7" s="1"/>
  <c r="G4185" i="7"/>
  <c r="H4185" i="7" s="1"/>
  <c r="I4185" i="7" s="1"/>
  <c r="G5618" i="7"/>
  <c r="H5618" i="7" s="1"/>
  <c r="I5618" i="7" s="1"/>
  <c r="G5850" i="7"/>
  <c r="H5850" i="7" s="1"/>
  <c r="I5850" i="7" s="1"/>
  <c r="G5405" i="7"/>
  <c r="H5405" i="7" s="1"/>
  <c r="G3202" i="7"/>
  <c r="H3202" i="7" s="1"/>
  <c r="I3202" i="7" s="1"/>
  <c r="G5979" i="7"/>
  <c r="H5979" i="7" s="1"/>
  <c r="I5979" i="7" s="1"/>
  <c r="G4505" i="7"/>
  <c r="H4505" i="7" s="1"/>
  <c r="I4505" i="7" s="1"/>
  <c r="G3552" i="7"/>
  <c r="H3552" i="7" s="1"/>
  <c r="I3552" i="7" s="1"/>
  <c r="G3140" i="7"/>
  <c r="H3140" i="7" s="1"/>
  <c r="I3140" i="7" s="1"/>
  <c r="G4383" i="7"/>
  <c r="H4383" i="7" s="1"/>
  <c r="G3612" i="7"/>
  <c r="H3612" i="7" s="1"/>
  <c r="I3612" i="7" s="1"/>
  <c r="G5886" i="7"/>
  <c r="H5886" i="7" s="1"/>
  <c r="I5886" i="7" s="1"/>
  <c r="G3898" i="7"/>
  <c r="H3898" i="7" s="1"/>
  <c r="I3898" i="7" s="1"/>
  <c r="G4527" i="7"/>
  <c r="H4527" i="7" s="1"/>
  <c r="G5887" i="7"/>
  <c r="H5887" i="7" s="1"/>
  <c r="G5888" i="7"/>
  <c r="H5888" i="7" s="1"/>
  <c r="I5888" i="7" s="1"/>
  <c r="G3941" i="7"/>
  <c r="H3941" i="7" s="1"/>
  <c r="I3941" i="7" s="1"/>
  <c r="G5889" i="7"/>
  <c r="H5889" i="7" s="1"/>
  <c r="I5889" i="7" s="1"/>
  <c r="G4347" i="7"/>
  <c r="H4347" i="7" s="1"/>
  <c r="I4347" i="7" s="1"/>
  <c r="G4874" i="7"/>
  <c r="H4874" i="7" s="1"/>
  <c r="I4874" i="7" s="1"/>
  <c r="G5890" i="7"/>
  <c r="H5890" i="7" s="1"/>
  <c r="I5890" i="7" s="1"/>
  <c r="G5904" i="7"/>
  <c r="H5904" i="7" s="1"/>
  <c r="I5904" i="7" s="1"/>
  <c r="G5891" i="7"/>
  <c r="H5891" i="7" s="1"/>
  <c r="I5891" i="7" s="1"/>
  <c r="G4029" i="7"/>
  <c r="H4029" i="7" s="1"/>
  <c r="I4029" i="7" s="1"/>
  <c r="G3521" i="7"/>
  <c r="H3521" i="7" s="1"/>
  <c r="I3521" i="7" s="1"/>
  <c r="G3892" i="7"/>
  <c r="H3892" i="7" s="1"/>
  <c r="I3892" i="7" s="1"/>
  <c r="G4223" i="7"/>
  <c r="H4223" i="7" s="1"/>
  <c r="I4223" i="7" s="1"/>
  <c r="G3371" i="7"/>
  <c r="H3371" i="7" s="1"/>
  <c r="I3371" i="7" s="1"/>
  <c r="G3875" i="7"/>
  <c r="H3875" i="7" s="1"/>
  <c r="I3875" i="7" s="1"/>
  <c r="G4951" i="7"/>
  <c r="H4951" i="7" s="1"/>
  <c r="G3728" i="7"/>
  <c r="H3728" i="7" s="1"/>
  <c r="I3728" i="7" s="1"/>
  <c r="G2931" i="7"/>
  <c r="H2931" i="7" s="1"/>
  <c r="I2931" i="7" s="1"/>
  <c r="G4918" i="7"/>
  <c r="H4918" i="7" s="1"/>
  <c r="I4918" i="7" s="1"/>
  <c r="G2940" i="7"/>
  <c r="H2940" i="7" s="1"/>
  <c r="I2940" i="7" s="1"/>
  <c r="G3432" i="7"/>
  <c r="H3432" i="7" s="1"/>
  <c r="I3432" i="7" s="1"/>
  <c r="G4279" i="7"/>
  <c r="H4279" i="7" s="1"/>
  <c r="G4832" i="7"/>
  <c r="H4832" i="7" s="1"/>
  <c r="I4832" i="7" s="1"/>
  <c r="G3776" i="7"/>
  <c r="H3776" i="7" s="1"/>
  <c r="I3776" i="7" s="1"/>
  <c r="G4984" i="7"/>
  <c r="H4984" i="7" s="1"/>
  <c r="I4984" i="7" s="1"/>
  <c r="G5397" i="7"/>
  <c r="H5397" i="7" s="1"/>
  <c r="G4639" i="7"/>
  <c r="H4639" i="7" s="1"/>
  <c r="I4639" i="7" s="1"/>
  <c r="G4230" i="7"/>
  <c r="H4230" i="7" s="1"/>
  <c r="I4230" i="7" s="1"/>
  <c r="G3040" i="7"/>
  <c r="H3040" i="7" s="1"/>
  <c r="I3040" i="7" s="1"/>
  <c r="G5635" i="7"/>
  <c r="H5635" i="7" s="1"/>
  <c r="I5635" i="7" s="1"/>
  <c r="G6013" i="7"/>
  <c r="H6013" i="7" s="1"/>
  <c r="G5873" i="7"/>
  <c r="H5873" i="7" s="1"/>
  <c r="I5873" i="7" s="1"/>
  <c r="G3462" i="7"/>
  <c r="H3462" i="7" s="1"/>
  <c r="I3462" i="7" s="1"/>
  <c r="G4626" i="7"/>
  <c r="H4626" i="7" s="1"/>
  <c r="I4626" i="7" s="1"/>
  <c r="G4154" i="7"/>
  <c r="H4154" i="7" s="1"/>
  <c r="I4154" i="7" s="1"/>
  <c r="G3131" i="7"/>
  <c r="H3131" i="7" s="1"/>
  <c r="I3131" i="7" s="1"/>
  <c r="G5383" i="7"/>
  <c r="H5383" i="7" s="1"/>
  <c r="I5383" i="7" s="1"/>
  <c r="G3736" i="7"/>
  <c r="H3736" i="7" s="1"/>
  <c r="I3736" i="7" s="1"/>
  <c r="G3089" i="7"/>
  <c r="H3089" i="7" s="1"/>
  <c r="I3089" i="7" s="1"/>
  <c r="G3591" i="7"/>
  <c r="H3591" i="7" s="1"/>
  <c r="G4699" i="7"/>
  <c r="H4699" i="7" s="1"/>
  <c r="I4699" i="7" s="1"/>
  <c r="G4186" i="7"/>
  <c r="H4186" i="7" s="1"/>
  <c r="I4186" i="7" s="1"/>
  <c r="G4641" i="7"/>
  <c r="H4641" i="7" s="1"/>
  <c r="I4641" i="7" s="1"/>
  <c r="G5196" i="7"/>
  <c r="H5196" i="7" s="1"/>
  <c r="I5196" i="7" s="1"/>
  <c r="G5310" i="7"/>
  <c r="H5310" i="7" s="1"/>
  <c r="I5310" i="7" s="1"/>
  <c r="G3864" i="7"/>
  <c r="H3864" i="7" s="1"/>
  <c r="I3864" i="7" s="1"/>
  <c r="G6334" i="7"/>
  <c r="H6334" i="7" s="1"/>
  <c r="I6334" i="7" s="1"/>
  <c r="G6335" i="7"/>
  <c r="H6335" i="7" s="1"/>
  <c r="G6336" i="7"/>
  <c r="H6336" i="7" s="1"/>
  <c r="I6336" i="7" s="1"/>
  <c r="G4653" i="7"/>
  <c r="H4653" i="7" s="1"/>
  <c r="I4653" i="7" s="1"/>
  <c r="G4078" i="7"/>
  <c r="H4078" i="7" s="1"/>
  <c r="I4078" i="7" s="1"/>
  <c r="G4818" i="7"/>
  <c r="H4818" i="7" s="1"/>
  <c r="I4818" i="7" s="1"/>
  <c r="G4443" i="7"/>
  <c r="H4443" i="7" s="1"/>
  <c r="I4443" i="7" s="1"/>
  <c r="G3434" i="7"/>
  <c r="H3434" i="7" s="1"/>
  <c r="I3434" i="7" s="1"/>
  <c r="G5216" i="7"/>
  <c r="H5216" i="7" s="1"/>
  <c r="I5216" i="7" s="1"/>
  <c r="G5933" i="7"/>
  <c r="H5933" i="7" s="1"/>
  <c r="G4766" i="7"/>
  <c r="H4766" i="7" s="1"/>
  <c r="I4766" i="7" s="1"/>
  <c r="G3994" i="7"/>
  <c r="H3994" i="7" s="1"/>
  <c r="I3994" i="7" s="1"/>
  <c r="G3638" i="7"/>
  <c r="H3638" i="7" s="1"/>
  <c r="I3638" i="7" s="1"/>
  <c r="G3275" i="7"/>
  <c r="H3275" i="7" s="1"/>
  <c r="I3275" i="7" s="1"/>
  <c r="G4019" i="7"/>
  <c r="H4019" i="7" s="1"/>
  <c r="I4019" i="7" s="1"/>
  <c r="G8540" i="7"/>
  <c r="H8540" i="7" s="1"/>
  <c r="I8540" i="7" s="1"/>
  <c r="G8541" i="7"/>
  <c r="H8541" i="7" s="1"/>
  <c r="G8307" i="7"/>
  <c r="H8307" i="7" s="1"/>
  <c r="I8307" i="7" s="1"/>
  <c r="G8542" i="7"/>
  <c r="H8542" i="7" s="1"/>
  <c r="I8542" i="7" s="1"/>
  <c r="G8580" i="7"/>
  <c r="H8580" i="7" s="1"/>
  <c r="I8580" i="7" s="1"/>
  <c r="G6548" i="7"/>
  <c r="H6548" i="7" s="1"/>
  <c r="I6548" i="7" s="1"/>
  <c r="G6549" i="7"/>
  <c r="H6549" i="7" s="1"/>
  <c r="G8543" i="7"/>
  <c r="H8543" i="7" s="1"/>
  <c r="I8543" i="7" s="1"/>
  <c r="G8308" i="7"/>
  <c r="H8308" i="7" s="1"/>
  <c r="I8308" i="7" s="1"/>
  <c r="G8581" i="7"/>
  <c r="H8581" i="7" s="1"/>
  <c r="G8544" i="7"/>
  <c r="H8544" i="7" s="1"/>
  <c r="I8544" i="7" s="1"/>
  <c r="G7181" i="7"/>
  <c r="H7181" i="7" s="1"/>
  <c r="G7254" i="7"/>
  <c r="H7254" i="7" s="1"/>
  <c r="I7254" i="7" s="1"/>
  <c r="G6891" i="7"/>
  <c r="H6891" i="7" s="1"/>
  <c r="I6891" i="7" s="1"/>
  <c r="G8545" i="7"/>
  <c r="H8545" i="7" s="1"/>
  <c r="I8545" i="7" s="1"/>
  <c r="G8546" i="7"/>
  <c r="H8546" i="7" s="1"/>
  <c r="I8546" i="7" s="1"/>
  <c r="G6892" i="7"/>
  <c r="H6892" i="7" s="1"/>
  <c r="I6892" i="7" s="1"/>
  <c r="G7182" i="7"/>
  <c r="H7182" i="7" s="1"/>
  <c r="I7182" i="7" s="1"/>
  <c r="G8309" i="7"/>
  <c r="H8309" i="7" s="1"/>
  <c r="G7183" i="7"/>
  <c r="H7183" i="7" s="1"/>
  <c r="G8547" i="7"/>
  <c r="H8547" i="7" s="1"/>
  <c r="G8548" i="7"/>
  <c r="H8548" i="7" s="1"/>
  <c r="I8548" i="7" s="1"/>
  <c r="G8549" i="7"/>
  <c r="H8549" i="7" s="1"/>
  <c r="G8550" i="7"/>
  <c r="H8550" i="7" s="1"/>
  <c r="I8550" i="7" s="1"/>
  <c r="G8551" i="7"/>
  <c r="H8551" i="7" s="1"/>
  <c r="G4152" i="7"/>
  <c r="H4152" i="7" s="1"/>
  <c r="I4152" i="7" s="1"/>
  <c r="G4570" i="7"/>
  <c r="H4570" i="7" s="1"/>
  <c r="I4570" i="7" s="1"/>
  <c r="G5619" i="7"/>
  <c r="H5619" i="7" s="1"/>
  <c r="I5619" i="7" s="1"/>
  <c r="G4196" i="7"/>
  <c r="H4196" i="7" s="1"/>
  <c r="I4196" i="7" s="1"/>
  <c r="G4096" i="7"/>
  <c r="H4096" i="7" s="1"/>
  <c r="I4096" i="7" s="1"/>
  <c r="G3226" i="7"/>
  <c r="H3226" i="7" s="1"/>
  <c r="I3226" i="7" s="1"/>
  <c r="G8142" i="7"/>
  <c r="H8142" i="7" s="1"/>
  <c r="I8142" i="7" s="1"/>
  <c r="G6288" i="7"/>
  <c r="H6288" i="7" s="1"/>
  <c r="I6288" i="7" s="1"/>
  <c r="G7235" i="7"/>
  <c r="H7235" i="7" s="1"/>
  <c r="I7235" i="7" s="1"/>
  <c r="G8123" i="7"/>
  <c r="H8123" i="7" s="1"/>
  <c r="I8123" i="7" s="1"/>
  <c r="G7557" i="7"/>
  <c r="H7557" i="7" s="1"/>
  <c r="G7558" i="7"/>
  <c r="H7558" i="7" s="1"/>
  <c r="I7558" i="7" s="1"/>
  <c r="G8143" i="7"/>
  <c r="H8143" i="7" s="1"/>
  <c r="G7559" i="7"/>
  <c r="H7559" i="7" s="1"/>
  <c r="G6151" i="7"/>
  <c r="H6151" i="7" s="1"/>
  <c r="I6151" i="7" s="1"/>
  <c r="G8124" i="7"/>
  <c r="H8124" i="7" s="1"/>
  <c r="I8124" i="7" s="1"/>
  <c r="G8125" i="7"/>
  <c r="H8125" i="7" s="1"/>
  <c r="G7583" i="7"/>
  <c r="H7583" i="7" s="1"/>
  <c r="G4750" i="7"/>
  <c r="H4750" i="7" s="1"/>
  <c r="I4750" i="7" s="1"/>
  <c r="G2949" i="7"/>
  <c r="H2949" i="7" s="1"/>
  <c r="I2949" i="7" s="1"/>
  <c r="G5049" i="7"/>
  <c r="H5049" i="7" s="1"/>
  <c r="I5049" i="7" s="1"/>
  <c r="G5856" i="7"/>
  <c r="H5856" i="7" s="1"/>
  <c r="I5856" i="7" s="1"/>
  <c r="G5639" i="7"/>
  <c r="H5639" i="7" s="1"/>
  <c r="I5639" i="7" s="1"/>
  <c r="G3787" i="7"/>
  <c r="H3787" i="7" s="1"/>
  <c r="I3787" i="7" s="1"/>
  <c r="G4299" i="7"/>
  <c r="H4299" i="7" s="1"/>
  <c r="I4299" i="7" s="1"/>
  <c r="G5194" i="7"/>
  <c r="H5194" i="7" s="1"/>
  <c r="I5194" i="7" s="1"/>
  <c r="G5874" i="7"/>
  <c r="H5874" i="7" s="1"/>
  <c r="I5874" i="7" s="1"/>
  <c r="G3372" i="7"/>
  <c r="H3372" i="7" s="1"/>
  <c r="I3372" i="7" s="1"/>
  <c r="G7560" i="7"/>
  <c r="H7560" i="7" s="1"/>
  <c r="I7560" i="7" s="1"/>
  <c r="G7561" i="7"/>
  <c r="H7561" i="7" s="1"/>
  <c r="I7561" i="7" s="1"/>
  <c r="G4496" i="7"/>
  <c r="H4496" i="7" s="1"/>
  <c r="I4496" i="7" s="1"/>
  <c r="G3438" i="7"/>
  <c r="H3438" i="7" s="1"/>
  <c r="I3438" i="7" s="1"/>
  <c r="G3986" i="7"/>
  <c r="H3986" i="7" s="1"/>
  <c r="I3986" i="7" s="1"/>
  <c r="G3112" i="7"/>
  <c r="H3112" i="7" s="1"/>
  <c r="I3112" i="7" s="1"/>
  <c r="G4368" i="7"/>
  <c r="H4368" i="7" s="1"/>
  <c r="I4368" i="7" s="1"/>
  <c r="G3841" i="7"/>
  <c r="H3841" i="7" s="1"/>
  <c r="I3841" i="7" s="1"/>
  <c r="G5620" i="7"/>
  <c r="H5620" i="7" s="1"/>
  <c r="I5620" i="7" s="1"/>
  <c r="G5758" i="7"/>
  <c r="H5758" i="7" s="1"/>
  <c r="I5758" i="7" s="1"/>
  <c r="G3896" i="7"/>
  <c r="H3896" i="7" s="1"/>
  <c r="I3896" i="7" s="1"/>
  <c r="G5164" i="7"/>
  <c r="H5164" i="7" s="1"/>
  <c r="I5164" i="7" s="1"/>
  <c r="G6035" i="7"/>
  <c r="H6035" i="7" s="1"/>
  <c r="I6035" i="7" s="1"/>
  <c r="G4313" i="7"/>
  <c r="H4313" i="7" s="1"/>
  <c r="I4313" i="7" s="1"/>
  <c r="G5574" i="7"/>
  <c r="H5574" i="7" s="1"/>
  <c r="I5574" i="7" s="1"/>
  <c r="G5217" i="7"/>
  <c r="H5217" i="7" s="1"/>
  <c r="I5217" i="7" s="1"/>
  <c r="G5337" i="7"/>
  <c r="H5337" i="7" s="1"/>
  <c r="I5337" i="7" s="1"/>
  <c r="G4954" i="7"/>
  <c r="H4954" i="7" s="1"/>
  <c r="I4954" i="7" s="1"/>
  <c r="G3842" i="7"/>
  <c r="H3842" i="7" s="1"/>
  <c r="I3842" i="7" s="1"/>
  <c r="G4178" i="7"/>
  <c r="H4178" i="7" s="1"/>
  <c r="I4178" i="7" s="1"/>
  <c r="G3120" i="7"/>
  <c r="H3120" i="7" s="1"/>
  <c r="I3120" i="7" s="1"/>
  <c r="G5273" i="7"/>
  <c r="H5273" i="7" s="1"/>
  <c r="I5273" i="7" s="1"/>
  <c r="G3157" i="7"/>
  <c r="H3157" i="7" s="1"/>
  <c r="I3157" i="7" s="1"/>
  <c r="G5787" i="7"/>
  <c r="H5787" i="7" s="1"/>
  <c r="I5787" i="7" s="1"/>
  <c r="G5162" i="7"/>
  <c r="H5162" i="7" s="1"/>
  <c r="I5162" i="7" s="1"/>
  <c r="G3865" i="7"/>
  <c r="H3865" i="7" s="1"/>
  <c r="I3865" i="7" s="1"/>
  <c r="G4003" i="7"/>
  <c r="H4003" i="7" s="1"/>
  <c r="I4003" i="7" s="1"/>
  <c r="G4588" i="7"/>
  <c r="H4588" i="7" s="1"/>
  <c r="I4588" i="7" s="1"/>
  <c r="G3639" i="7"/>
  <c r="H3639" i="7" s="1"/>
  <c r="G5338" i="7"/>
  <c r="H5338" i="7" s="1"/>
  <c r="I5338" i="7" s="1"/>
  <c r="G4456" i="7"/>
  <c r="H4456" i="7" s="1"/>
  <c r="I4456" i="7" s="1"/>
  <c r="G4702" i="7"/>
  <c r="H4702" i="7" s="1"/>
  <c r="I4702" i="7" s="1"/>
  <c r="G4425" i="7"/>
  <c r="H4425" i="7" s="1"/>
  <c r="I4425" i="7" s="1"/>
  <c r="G3895" i="7"/>
  <c r="H3895" i="7" s="1"/>
  <c r="G5329" i="7"/>
  <c r="H5329" i="7" s="1"/>
  <c r="I5329" i="7" s="1"/>
  <c r="G3168" i="7"/>
  <c r="H3168" i="7" s="1"/>
  <c r="I3168" i="7" s="1"/>
  <c r="G4513" i="7"/>
  <c r="H4513" i="7" s="1"/>
  <c r="I4513" i="7" s="1"/>
  <c r="G4391" i="7"/>
  <c r="H4391" i="7" s="1"/>
  <c r="G3165" i="7"/>
  <c r="H3165" i="7" s="1"/>
  <c r="I3165" i="7" s="1"/>
  <c r="G4726" i="7"/>
  <c r="H4726" i="7" s="1"/>
  <c r="I4726" i="7" s="1"/>
  <c r="G5050" i="7"/>
  <c r="H5050" i="7" s="1"/>
  <c r="I5050" i="7" s="1"/>
  <c r="G3451" i="7"/>
  <c r="H3451" i="7" s="1"/>
  <c r="I3451" i="7" s="1"/>
  <c r="G2962" i="7"/>
  <c r="H2962" i="7" s="1"/>
  <c r="I2962" i="7" s="1"/>
  <c r="G3025" i="7"/>
  <c r="H3025" i="7" s="1"/>
  <c r="I3025" i="7" s="1"/>
  <c r="G3373" i="7"/>
  <c r="H3373" i="7" s="1"/>
  <c r="I3373" i="7" s="1"/>
  <c r="G5903" i="7"/>
  <c r="H5903" i="7" s="1"/>
  <c r="G5294" i="7"/>
  <c r="H5294" i="7" s="1"/>
  <c r="I5294" i="7" s="1"/>
  <c r="G3692" i="7"/>
  <c r="H3692" i="7" s="1"/>
  <c r="I3692" i="7" s="1"/>
  <c r="G3866" i="7"/>
  <c r="H3866" i="7" s="1"/>
  <c r="I3866" i="7" s="1"/>
  <c r="G3598" i="7"/>
  <c r="H3598" i="7" s="1"/>
  <c r="I3598" i="7" s="1"/>
  <c r="G5330" i="7"/>
  <c r="H5330" i="7" s="1"/>
  <c r="I5330" i="7" s="1"/>
  <c r="G3938" i="7"/>
  <c r="H3938" i="7" s="1"/>
  <c r="I3938" i="7" s="1"/>
  <c r="G3564" i="7"/>
  <c r="H3564" i="7" s="1"/>
  <c r="I3564" i="7" s="1"/>
  <c r="G6039" i="7"/>
  <c r="H6039" i="7" s="1"/>
  <c r="G3960" i="7"/>
  <c r="H3960" i="7" s="1"/>
  <c r="I3960" i="7" s="1"/>
  <c r="G3601" i="7"/>
  <c r="H3601" i="7" s="1"/>
  <c r="I3601" i="7" s="1"/>
  <c r="G6006" i="7"/>
  <c r="H6006" i="7" s="1"/>
  <c r="I6006" i="7" s="1"/>
  <c r="G3433" i="7"/>
  <c r="H3433" i="7" s="1"/>
  <c r="I3433" i="7" s="1"/>
  <c r="G5565" i="7"/>
  <c r="H5565" i="7" s="1"/>
  <c r="I5565" i="7" s="1"/>
  <c r="G4257" i="7"/>
  <c r="H4257" i="7" s="1"/>
  <c r="I4257" i="7" s="1"/>
  <c r="G5030" i="7"/>
  <c r="H5030" i="7" s="1"/>
  <c r="I5030" i="7" s="1"/>
  <c r="G4728" i="7"/>
  <c r="H4728" i="7" s="1"/>
  <c r="I4728" i="7" s="1"/>
  <c r="G4290" i="7"/>
  <c r="H4290" i="7" s="1"/>
  <c r="I4290" i="7" s="1"/>
  <c r="G3491" i="7"/>
  <c r="H3491" i="7" s="1"/>
  <c r="I3491" i="7" s="1"/>
  <c r="G3876" i="7"/>
  <c r="H3876" i="7" s="1"/>
  <c r="I3876" i="7" s="1"/>
  <c r="G4829" i="7"/>
  <c r="H4829" i="7" s="1"/>
  <c r="I4829" i="7" s="1"/>
  <c r="G5543" i="7"/>
  <c r="H5543" i="7" s="1"/>
  <c r="I5543" i="7" s="1"/>
  <c r="G5339" i="7"/>
  <c r="H5339" i="7" s="1"/>
  <c r="I5339" i="7" s="1"/>
  <c r="G5723" i="7"/>
  <c r="H5723" i="7" s="1"/>
  <c r="I5723" i="7" s="1"/>
  <c r="G3589" i="7"/>
  <c r="H3589" i="7" s="1"/>
  <c r="I3589" i="7" s="1"/>
  <c r="G5569" i="7"/>
  <c r="H5569" i="7" s="1"/>
  <c r="I5569" i="7" s="1"/>
  <c r="G6012" i="7"/>
  <c r="H6012" i="7" s="1"/>
  <c r="I6012" i="7" s="1"/>
  <c r="G2953" i="7"/>
  <c r="H2953" i="7" s="1"/>
  <c r="I2953" i="7" s="1"/>
  <c r="G3877" i="7"/>
  <c r="H3877" i="7" s="1"/>
  <c r="I3877" i="7" s="1"/>
  <c r="G3069" i="7"/>
  <c r="H3069" i="7" s="1"/>
  <c r="I3069" i="7" s="1"/>
  <c r="G5033" i="7"/>
  <c r="H5033" i="7" s="1"/>
  <c r="I5033" i="7" s="1"/>
  <c r="G4242" i="7"/>
  <c r="H4242" i="7" s="1"/>
  <c r="I4242" i="7" s="1"/>
  <c r="G3009" i="7"/>
  <c r="H3009" i="7" s="1"/>
  <c r="I3009" i="7" s="1"/>
  <c r="G5088" i="7"/>
  <c r="H5088" i="7" s="1"/>
  <c r="I5088" i="7" s="1"/>
  <c r="G3010" i="7"/>
  <c r="H3010" i="7" s="1"/>
  <c r="I3010" i="7" s="1"/>
  <c r="G3745" i="7"/>
  <c r="H3745" i="7" s="1"/>
  <c r="I3745" i="7" s="1"/>
  <c r="G5521" i="7"/>
  <c r="H5521" i="7" s="1"/>
  <c r="I5521" i="7" s="1"/>
  <c r="G4887" i="7"/>
  <c r="H4887" i="7" s="1"/>
  <c r="I4887" i="7" s="1"/>
  <c r="G5134" i="7"/>
  <c r="H5134" i="7" s="1"/>
  <c r="I5134" i="7" s="1"/>
  <c r="G5827" i="7"/>
  <c r="H5827" i="7" s="1"/>
  <c r="I5827" i="7" s="1"/>
  <c r="G5187" i="7"/>
  <c r="H5187" i="7" s="1"/>
  <c r="I5187" i="7" s="1"/>
  <c r="G5093" i="7"/>
  <c r="H5093" i="7" s="1"/>
  <c r="I5093" i="7" s="1"/>
  <c r="G3257" i="7"/>
  <c r="H3257" i="7" s="1"/>
  <c r="I3257" i="7" s="1"/>
  <c r="G4721" i="7"/>
  <c r="H4721" i="7" s="1"/>
  <c r="I4721" i="7" s="1"/>
  <c r="G5724" i="7"/>
  <c r="H5724" i="7" s="1"/>
  <c r="I5724" i="7" s="1"/>
  <c r="G5391" i="7"/>
  <c r="H5391" i="7" s="1"/>
  <c r="I5391" i="7" s="1"/>
  <c r="G3187" i="7"/>
  <c r="H3187" i="7" s="1"/>
  <c r="I3187" i="7" s="1"/>
  <c r="G3188" i="7"/>
  <c r="H3188" i="7" s="1"/>
  <c r="I3188" i="7" s="1"/>
  <c r="G4109" i="7"/>
  <c r="H4109" i="7" s="1"/>
  <c r="I4109" i="7" s="1"/>
  <c r="G4231" i="7"/>
  <c r="H4231" i="7" s="1"/>
  <c r="G4923" i="7"/>
  <c r="H4923" i="7" s="1"/>
  <c r="I4923" i="7" s="1"/>
  <c r="G5311" i="7"/>
  <c r="H5311" i="7" s="1"/>
  <c r="G3649" i="7"/>
  <c r="H3649" i="7" s="1"/>
  <c r="I3649" i="7" s="1"/>
  <c r="G5693" i="7"/>
  <c r="H5693" i="7" s="1"/>
  <c r="I5693" i="7" s="1"/>
  <c r="G4497" i="7"/>
  <c r="H4497" i="7" s="1"/>
  <c r="I4497" i="7" s="1"/>
  <c r="G3829" i="7"/>
  <c r="H3829" i="7" s="1"/>
  <c r="I3829" i="7" s="1"/>
  <c r="G5331" i="7"/>
  <c r="H5331" i="7" s="1"/>
  <c r="I5331" i="7" s="1"/>
  <c r="G6040" i="7"/>
  <c r="H6040" i="7" s="1"/>
  <c r="I6040" i="7" s="1"/>
  <c r="G4369" i="7"/>
  <c r="H4369" i="7" s="1"/>
  <c r="I4369" i="7" s="1"/>
  <c r="G5818" i="7"/>
  <c r="H5818" i="7" s="1"/>
  <c r="I5818" i="7" s="1"/>
  <c r="G4187" i="7"/>
  <c r="H4187" i="7" s="1"/>
  <c r="I4187" i="7" s="1"/>
  <c r="G4005" i="7"/>
  <c r="H4005" i="7" s="1"/>
  <c r="I4005" i="7" s="1"/>
  <c r="G4945" i="7"/>
  <c r="H4945" i="7" s="1"/>
  <c r="I4945" i="7" s="1"/>
  <c r="G3694" i="7"/>
  <c r="H3694" i="7" s="1"/>
  <c r="I3694" i="7" s="1"/>
  <c r="G5606" i="7"/>
  <c r="H5606" i="7" s="1"/>
  <c r="I5606" i="7" s="1"/>
  <c r="G3046" i="7"/>
  <c r="H3046" i="7" s="1"/>
  <c r="I3046" i="7" s="1"/>
  <c r="G5451" i="7"/>
  <c r="H5451" i="7" s="1"/>
  <c r="I5451" i="7" s="1"/>
  <c r="G5533" i="7"/>
  <c r="H5533" i="7" s="1"/>
  <c r="I5533" i="7" s="1"/>
  <c r="G5797" i="7"/>
  <c r="H5797" i="7" s="1"/>
  <c r="I5797" i="7" s="1"/>
  <c r="G3777" i="7"/>
  <c r="H3777" i="7" s="1"/>
  <c r="I3777" i="7" s="1"/>
  <c r="G4985" i="7"/>
  <c r="H4985" i="7" s="1"/>
  <c r="I4985" i="7" s="1"/>
  <c r="G3700" i="7"/>
  <c r="H3700" i="7" s="1"/>
  <c r="I3700" i="7" s="1"/>
  <c r="G5728" i="7"/>
  <c r="H5728" i="7" s="1"/>
  <c r="I5728" i="7" s="1"/>
  <c r="G4460" i="7"/>
  <c r="H4460" i="7" s="1"/>
  <c r="I4460" i="7" s="1"/>
  <c r="G5549" i="7"/>
  <c r="H5549" i="7" s="1"/>
  <c r="G5812" i="7"/>
  <c r="H5812" i="7" s="1"/>
  <c r="I5812" i="7" s="1"/>
  <c r="G8882" i="7"/>
  <c r="H8882" i="7" s="1"/>
  <c r="I8882" i="7" s="1"/>
  <c r="G8954" i="7"/>
  <c r="H8954" i="7" s="1"/>
  <c r="I8954" i="7" s="1"/>
  <c r="G6446" i="7"/>
  <c r="H6446" i="7" s="1"/>
  <c r="I6446" i="7" s="1"/>
  <c r="G6999" i="7"/>
  <c r="H6999" i="7" s="1"/>
  <c r="G6650" i="7"/>
  <c r="H6650" i="7" s="1"/>
  <c r="I6650" i="7" s="1"/>
  <c r="G6620" i="7"/>
  <c r="H6620" i="7" s="1"/>
  <c r="I6620" i="7" s="1"/>
  <c r="G4517" i="7"/>
  <c r="H4517" i="7" s="1"/>
  <c r="I4517" i="7" s="1"/>
  <c r="G3311" i="7"/>
  <c r="H3311" i="7" s="1"/>
  <c r="I3311" i="7" s="1"/>
  <c r="G4763" i="7"/>
  <c r="H4763" i="7" s="1"/>
  <c r="I4763" i="7" s="1"/>
  <c r="G3004" i="7"/>
  <c r="H3004" i="7" s="1"/>
  <c r="I3004" i="7" s="1"/>
  <c r="G2964" i="7"/>
  <c r="H2964" i="7" s="1"/>
  <c r="I2964" i="7" s="1"/>
  <c r="G5749" i="7"/>
  <c r="H5749" i="7" s="1"/>
  <c r="G4291" i="7"/>
  <c r="H4291" i="7" s="1"/>
  <c r="I4291" i="7" s="1"/>
  <c r="G5223" i="7"/>
  <c r="H5223" i="7" s="1"/>
  <c r="G4642" i="7"/>
  <c r="H4642" i="7" s="1"/>
  <c r="I4642" i="7" s="1"/>
  <c r="G5968" i="7"/>
  <c r="H5968" i="7" s="1"/>
  <c r="I5968" i="7" s="1"/>
  <c r="G3763" i="7"/>
  <c r="H3763" i="7" s="1"/>
  <c r="I3763" i="7" s="1"/>
  <c r="G4390" i="7"/>
  <c r="H4390" i="7" s="1"/>
  <c r="I4390" i="7" s="1"/>
  <c r="G6014" i="7"/>
  <c r="H6014" i="7" s="1"/>
  <c r="I6014" i="7" s="1"/>
  <c r="G5982" i="7"/>
  <c r="H5982" i="7" s="1"/>
  <c r="I5982" i="7" s="1"/>
  <c r="G3854" i="7"/>
  <c r="H3854" i="7" s="1"/>
  <c r="I3854" i="7" s="1"/>
  <c r="G3483" i="7"/>
  <c r="H3483" i="7" s="1"/>
  <c r="I3483" i="7" s="1"/>
  <c r="G3535" i="7"/>
  <c r="H3535" i="7" s="1"/>
  <c r="G6036" i="7"/>
  <c r="H6036" i="7" s="1"/>
  <c r="I6036" i="7" s="1"/>
  <c r="G4384" i="7"/>
  <c r="H4384" i="7" s="1"/>
  <c r="I4384" i="7" s="1"/>
  <c r="G4385" i="7"/>
  <c r="H4385" i="7" s="1"/>
  <c r="I4385" i="7" s="1"/>
  <c r="G3306" i="7"/>
  <c r="H3306" i="7" s="1"/>
  <c r="I3306" i="7" s="1"/>
  <c r="G5145" i="7"/>
  <c r="H5145" i="7" s="1"/>
  <c r="I5145" i="7" s="1"/>
  <c r="G5934" i="7"/>
  <c r="H5934" i="7" s="1"/>
  <c r="I5934" i="7" s="1"/>
  <c r="G4238" i="7"/>
  <c r="H4238" i="7" s="1"/>
  <c r="I4238" i="7" s="1"/>
  <c r="G3977" i="7"/>
  <c r="H3977" i="7" s="1"/>
  <c r="I3977" i="7" s="1"/>
  <c r="G3931" i="7"/>
  <c r="H3931" i="7" s="1"/>
  <c r="I3931" i="7" s="1"/>
  <c r="G4803" i="7"/>
  <c r="H4803" i="7" s="1"/>
  <c r="I4803" i="7" s="1"/>
  <c r="G5045" i="7"/>
  <c r="H5045" i="7" s="1"/>
  <c r="I5045" i="7" s="1"/>
  <c r="G3543" i="7"/>
  <c r="H3543" i="7" s="1"/>
  <c r="G3746" i="7"/>
  <c r="H3746" i="7" s="1"/>
  <c r="I3746" i="7" s="1"/>
  <c r="G4919" i="7"/>
  <c r="H4919" i="7" s="1"/>
  <c r="G5941" i="7"/>
  <c r="H5941" i="7" s="1"/>
  <c r="G5632" i="7"/>
  <c r="H5632" i="7" s="1"/>
  <c r="I5632" i="7" s="1"/>
  <c r="G5563" i="7"/>
  <c r="H5563" i="7" s="1"/>
  <c r="I5563" i="7" s="1"/>
  <c r="G5961" i="7"/>
  <c r="H5961" i="7" s="1"/>
  <c r="I5961" i="7" s="1"/>
  <c r="G4935" i="7"/>
  <c r="H4935" i="7" s="1"/>
  <c r="I4935" i="7" s="1"/>
  <c r="G3070" i="7"/>
  <c r="H3070" i="7" s="1"/>
  <c r="I3070" i="7" s="1"/>
  <c r="G2928" i="7"/>
  <c r="H2928" i="7" s="1"/>
  <c r="I2928" i="7" s="1"/>
  <c r="G5218" i="7"/>
  <c r="H5218" i="7" s="1"/>
  <c r="I5218" i="7" s="1"/>
  <c r="G3095" i="7"/>
  <c r="H3095" i="7" s="1"/>
  <c r="I3095" i="7" s="1"/>
  <c r="G4232" i="7"/>
  <c r="H4232" i="7" s="1"/>
  <c r="I4232" i="7" s="1"/>
  <c r="G4280" i="7"/>
  <c r="H4280" i="7" s="1"/>
  <c r="I4280" i="7" s="1"/>
  <c r="G2932" i="7"/>
  <c r="H2932" i="7" s="1"/>
  <c r="I2932" i="7" s="1"/>
  <c r="G4314" i="7"/>
  <c r="H4314" i="7" s="1"/>
  <c r="I4314" i="7" s="1"/>
  <c r="G5794" i="7"/>
  <c r="H5794" i="7" s="1"/>
  <c r="I5794" i="7" s="1"/>
  <c r="G3414" i="7"/>
  <c r="H3414" i="7" s="1"/>
  <c r="I3414" i="7" s="1"/>
  <c r="G5937" i="7"/>
  <c r="H5937" i="7" s="1"/>
  <c r="I5937" i="7" s="1"/>
  <c r="G5347" i="7"/>
  <c r="H5347" i="7" s="1"/>
  <c r="I5347" i="7" s="1"/>
  <c r="G3592" i="7"/>
  <c r="H3592" i="7" s="1"/>
  <c r="I3592" i="7" s="1"/>
  <c r="G5219" i="7"/>
  <c r="H5219" i="7" s="1"/>
  <c r="I5219" i="7" s="1"/>
  <c r="G3227" i="7"/>
  <c r="H3227" i="7" s="1"/>
  <c r="I3227" i="7" s="1"/>
  <c r="G5122" i="7"/>
  <c r="H5122" i="7" s="1"/>
  <c r="I5122" i="7" s="1"/>
  <c r="G3810" i="7"/>
  <c r="H3810" i="7" s="1"/>
  <c r="I3810" i="7" s="1"/>
  <c r="G4272" i="7"/>
  <c r="H4272" i="7" s="1"/>
  <c r="I4272" i="7" s="1"/>
  <c r="G5566" i="7"/>
  <c r="H5566" i="7" s="1"/>
  <c r="I5566" i="7" s="1"/>
  <c r="G4397" i="7"/>
  <c r="H4397" i="7" s="1"/>
  <c r="I4397" i="7" s="1"/>
  <c r="G3463" i="7"/>
  <c r="H3463" i="7" s="1"/>
  <c r="G5125" i="7"/>
  <c r="H5125" i="7" s="1"/>
  <c r="I5125" i="7" s="1"/>
  <c r="G5402" i="7"/>
  <c r="H5402" i="7" s="1"/>
  <c r="I5402" i="7" s="1"/>
  <c r="G3950" i="7"/>
  <c r="H3950" i="7" s="1"/>
  <c r="I3950" i="7" s="1"/>
  <c r="G6008" i="7"/>
  <c r="H6008" i="7" s="1"/>
  <c r="I6008" i="7" s="1"/>
  <c r="G3858" i="7"/>
  <c r="H3858" i="7" s="1"/>
  <c r="I3858" i="7" s="1"/>
  <c r="G3090" i="7"/>
  <c r="H3090" i="7" s="1"/>
  <c r="I3090" i="7" s="1"/>
  <c r="G4727" i="7"/>
  <c r="H4727" i="7" s="1"/>
  <c r="G4729" i="7"/>
  <c r="H4729" i="7" s="1"/>
  <c r="I4729" i="7" s="1"/>
  <c r="G3957" i="7"/>
  <c r="H3957" i="7" s="1"/>
  <c r="I3957" i="7" s="1"/>
  <c r="G2945" i="7"/>
  <c r="H2945" i="7" s="1"/>
  <c r="I2945" i="7" s="1"/>
  <c r="G1372" i="7"/>
  <c r="H1372" i="7" s="1"/>
  <c r="G534" i="7"/>
  <c r="H534" i="7" s="1"/>
  <c r="G2471" i="7"/>
  <c r="H2471" i="7" s="1"/>
  <c r="I2471" i="7" s="1"/>
  <c r="G2257" i="7"/>
  <c r="H2257" i="7" s="1"/>
  <c r="I2257" i="7" s="1"/>
  <c r="G208" i="7"/>
  <c r="H208" i="7" s="1"/>
  <c r="G1840" i="7"/>
  <c r="H1840" i="7" s="1"/>
  <c r="G304" i="7"/>
  <c r="H304" i="7" s="1"/>
  <c r="G2797" i="7"/>
  <c r="H2797" i="7" s="1"/>
  <c r="I2797" i="7" s="1"/>
  <c r="G1175" i="7"/>
  <c r="H1175" i="7" s="1"/>
  <c r="I1175" i="7" s="1"/>
  <c r="G2279" i="7"/>
  <c r="H2279" i="7" s="1"/>
  <c r="G1396" i="7"/>
  <c r="H1396" i="7" s="1"/>
  <c r="G4914" i="7"/>
  <c r="H4914" i="7" s="1"/>
  <c r="I4914" i="7" s="1"/>
  <c r="G3067" i="7"/>
  <c r="H3067" i="7" s="1"/>
  <c r="I3067" i="7" s="1"/>
  <c r="G3258" i="7"/>
  <c r="H3258" i="7" s="1"/>
  <c r="I3258" i="7" s="1"/>
  <c r="G3415" i="7"/>
  <c r="H3415" i="7" s="1"/>
  <c r="I3415" i="7" s="1"/>
  <c r="G2687" i="7"/>
  <c r="H2687" i="7" s="1"/>
  <c r="I2687" i="7" s="1"/>
  <c r="G1268" i="7"/>
  <c r="H1268" i="7" s="1"/>
  <c r="G10" i="7"/>
  <c r="H10" i="7" s="1"/>
  <c r="G2459" i="7"/>
  <c r="H2459" i="7" s="1"/>
  <c r="I2459" i="7" s="1"/>
  <c r="G5439" i="7"/>
  <c r="H5439" i="7" s="1"/>
  <c r="G5274" i="7"/>
  <c r="H5274" i="7" s="1"/>
  <c r="I5274" i="7" s="1"/>
  <c r="G6030" i="7"/>
  <c r="H6030" i="7" s="1"/>
  <c r="I6030" i="7" s="1"/>
  <c r="G4300" i="7"/>
  <c r="H4300" i="7" s="1"/>
  <c r="I4300" i="7" s="1"/>
  <c r="G4717" i="7"/>
  <c r="H4717" i="7" s="1"/>
  <c r="I4717" i="7" s="1"/>
  <c r="G4712" i="7"/>
  <c r="H4712" i="7" s="1"/>
  <c r="I4712" i="7" s="1"/>
  <c r="G3268" i="7"/>
  <c r="H3268" i="7" s="1"/>
  <c r="I3268" i="7" s="1"/>
  <c r="G4836" i="7"/>
  <c r="H4836" i="7" s="1"/>
  <c r="I4836" i="7" s="1"/>
  <c r="G3811" i="7"/>
  <c r="H3811" i="7" s="1"/>
  <c r="I3811" i="7" s="1"/>
  <c r="G5430" i="7"/>
  <c r="H5430" i="7" s="1"/>
  <c r="I5430" i="7" s="1"/>
  <c r="G2264" i="7"/>
  <c r="H2264" i="7" s="1"/>
  <c r="I2264" i="7" s="1"/>
  <c r="G2859" i="7"/>
  <c r="H2859" i="7" s="1"/>
  <c r="I2859" i="7" s="1"/>
  <c r="G1424" i="7"/>
  <c r="H1424" i="7" s="1"/>
  <c r="G1892" i="7"/>
  <c r="H1892" i="7" s="1"/>
  <c r="G2043" i="7"/>
  <c r="H2043" i="7" s="1"/>
  <c r="I2043" i="7" s="1"/>
  <c r="G1842" i="7"/>
  <c r="H1842" i="7" s="1"/>
  <c r="I1842" i="7" s="1"/>
  <c r="G884" i="7"/>
  <c r="H884" i="7" s="1"/>
  <c r="G2466" i="7"/>
  <c r="H2466" i="7" s="1"/>
  <c r="I2466" i="7" s="1"/>
  <c r="G3930" i="7"/>
  <c r="H3930" i="7" s="1"/>
  <c r="I3930" i="7" s="1"/>
  <c r="G5051" i="7"/>
  <c r="H5051" i="7" s="1"/>
  <c r="I5051" i="7" s="1"/>
  <c r="G5972" i="7"/>
  <c r="H5972" i="7" s="1"/>
  <c r="I5972" i="7" s="1"/>
  <c r="G4467" i="7"/>
  <c r="H4467" i="7" s="1"/>
  <c r="I4467" i="7" s="1"/>
  <c r="G3228" i="7"/>
  <c r="H3228" i="7" s="1"/>
  <c r="I3228" i="7" s="1"/>
  <c r="G4643" i="7"/>
  <c r="H4643" i="7" s="1"/>
  <c r="I4643" i="7" s="1"/>
  <c r="G1998" i="7"/>
  <c r="H1998" i="7" s="1"/>
  <c r="G2527" i="7"/>
  <c r="H2527" i="7" s="1"/>
  <c r="I2527" i="7" s="1"/>
  <c r="G2335" i="7"/>
  <c r="H2335" i="7" s="1"/>
  <c r="I2335" i="7" s="1"/>
  <c r="G1426" i="7"/>
  <c r="H1426" i="7" s="1"/>
  <c r="I1426" i="7" s="1"/>
  <c r="G4465" i="7"/>
  <c r="H4465" i="7" s="1"/>
  <c r="I4465" i="7" s="1"/>
  <c r="G5525" i="7"/>
  <c r="H5525" i="7" s="1"/>
  <c r="I5525" i="7" s="1"/>
  <c r="G5872" i="7"/>
  <c r="H5872" i="7" s="1"/>
  <c r="I5872" i="7" s="1"/>
  <c r="G4220" i="7"/>
  <c r="H4220" i="7" s="1"/>
  <c r="I4220" i="7" s="1"/>
  <c r="G4757" i="7"/>
  <c r="H4757" i="7" s="1"/>
  <c r="I4757" i="7" s="1"/>
  <c r="G4386" i="7"/>
  <c r="H4386" i="7" s="1"/>
  <c r="I4386" i="7" s="1"/>
  <c r="G3683" i="7"/>
  <c r="H3683" i="7" s="1"/>
  <c r="I3683" i="7" s="1"/>
  <c r="G1839" i="7"/>
  <c r="H1839" i="7" s="1"/>
  <c r="I1839" i="7" s="1"/>
  <c r="G1313" i="7"/>
  <c r="H1313" i="7" s="1"/>
  <c r="G1390" i="7"/>
  <c r="H1390" i="7" s="1"/>
  <c r="G2261" i="7"/>
  <c r="H2261" i="7" s="1"/>
  <c r="I2261" i="7" s="1"/>
  <c r="G1796" i="7"/>
  <c r="H1796" i="7" s="1"/>
  <c r="G1592" i="7"/>
  <c r="H1592" i="7" s="1"/>
  <c r="G147" i="7"/>
  <c r="H147" i="7" s="1"/>
  <c r="G721" i="7"/>
  <c r="H721" i="7" s="1"/>
  <c r="G1593" i="7"/>
  <c r="H1593" i="7" s="1"/>
  <c r="G1594" i="7"/>
  <c r="H1594" i="7" s="1"/>
  <c r="I1594" i="7" s="1"/>
  <c r="G1152" i="7"/>
  <c r="H1152" i="7" s="1"/>
  <c r="G71" i="7"/>
  <c r="H71" i="7" s="1"/>
  <c r="I71" i="7" s="1"/>
  <c r="G1090" i="7"/>
  <c r="H1090" i="7" s="1"/>
  <c r="I1090" i="7" s="1"/>
  <c r="G2066" i="7"/>
  <c r="H2066" i="7" s="1"/>
  <c r="I2066" i="7" s="1"/>
  <c r="G1184" i="7"/>
  <c r="H1184" i="7" s="1"/>
  <c r="G1237" i="7"/>
  <c r="H1237" i="7" s="1"/>
  <c r="G451" i="7"/>
  <c r="H451" i="7" s="1"/>
  <c r="G2085" i="7"/>
  <c r="H2085" i="7" s="1"/>
  <c r="I2085" i="7" s="1"/>
  <c r="G407" i="7"/>
  <c r="H407" i="7" s="1"/>
  <c r="I407" i="7" s="1"/>
  <c r="G1048" i="7"/>
  <c r="H1048" i="7" s="1"/>
  <c r="G798" i="7"/>
  <c r="H798" i="7" s="1"/>
  <c r="G1117" i="7"/>
  <c r="H1117" i="7" s="1"/>
  <c r="G1326" i="7"/>
  <c r="H1326" i="7" s="1"/>
  <c r="G452" i="7"/>
  <c r="H452" i="7" s="1"/>
  <c r="G1338" i="7"/>
  <c r="H1338" i="7" s="1"/>
  <c r="I1338" i="7" s="1"/>
  <c r="G457" i="7"/>
  <c r="H457" i="7" s="1"/>
  <c r="G1595" i="7"/>
  <c r="H1595" i="7" s="1"/>
  <c r="I1595" i="7" s="1"/>
  <c r="G1596" i="7"/>
  <c r="H1596" i="7" s="1"/>
  <c r="G2235" i="7"/>
  <c r="H2235" i="7" s="1"/>
  <c r="I2235" i="7" s="1"/>
  <c r="G376" i="7"/>
  <c r="H376" i="7" s="1"/>
  <c r="G1153" i="7"/>
  <c r="H1153" i="7" s="1"/>
  <c r="G579" i="7"/>
  <c r="H579" i="7" s="1"/>
  <c r="G2158" i="7"/>
  <c r="H2158" i="7" s="1"/>
  <c r="I2158" i="7" s="1"/>
  <c r="G352" i="7"/>
  <c r="H352" i="7" s="1"/>
  <c r="G1896" i="7"/>
  <c r="H1896" i="7" s="1"/>
  <c r="G4703" i="7"/>
  <c r="H4703" i="7" s="1"/>
  <c r="G5387" i="7"/>
  <c r="H5387" i="7" s="1"/>
  <c r="I5387" i="7" s="1"/>
  <c r="G3203" i="7"/>
  <c r="H3203" i="7" s="1"/>
  <c r="I3203" i="7" s="1"/>
  <c r="G3859" i="7"/>
  <c r="H3859" i="7" s="1"/>
  <c r="I3859" i="7" s="1"/>
  <c r="G4224" i="7"/>
  <c r="H4224" i="7" s="1"/>
  <c r="I4224" i="7" s="1"/>
  <c r="G3449" i="7"/>
  <c r="H3449" i="7" s="1"/>
  <c r="I3449" i="7" s="1"/>
  <c r="G5108" i="7"/>
  <c r="H5108" i="7" s="1"/>
  <c r="I5108" i="7" s="1"/>
  <c r="G5917" i="7"/>
  <c r="H5917" i="7" s="1"/>
  <c r="I5917" i="7" s="1"/>
  <c r="G5774" i="7"/>
  <c r="H5774" i="7" s="1"/>
  <c r="I5774" i="7" s="1"/>
  <c r="G4214" i="7"/>
  <c r="H4214" i="7" s="1"/>
  <c r="I4214" i="7" s="1"/>
  <c r="G4704" i="7"/>
  <c r="H4704" i="7" s="1"/>
  <c r="I4704" i="7" s="1"/>
  <c r="G4273" i="7"/>
  <c r="H4273" i="7" s="1"/>
  <c r="I4273" i="7" s="1"/>
  <c r="G408" i="7"/>
  <c r="H408" i="7" s="1"/>
  <c r="G1980" i="7"/>
  <c r="H1980" i="7" s="1"/>
  <c r="G1675" i="7"/>
  <c r="H1675" i="7" s="1"/>
  <c r="I1675" i="7" s="1"/>
  <c r="G2265" i="7"/>
  <c r="H2265" i="7" s="1"/>
  <c r="I2265" i="7" s="1"/>
  <c r="G1327" i="7"/>
  <c r="H1327" i="7" s="1"/>
  <c r="I1327" i="7" s="1"/>
  <c r="G1526" i="7"/>
  <c r="H1526" i="7" s="1"/>
  <c r="G1511" i="7"/>
  <c r="H1511" i="7" s="1"/>
  <c r="I1511" i="7" s="1"/>
  <c r="G2767" i="7"/>
  <c r="H2767" i="7" s="1"/>
  <c r="I2767" i="7" s="1"/>
  <c r="G441" i="7"/>
  <c r="H441" i="7" s="1"/>
  <c r="G1733" i="7"/>
  <c r="H1733" i="7" s="1"/>
  <c r="I1733" i="7" s="1"/>
  <c r="G1806" i="7"/>
  <c r="H1806" i="7" s="1"/>
  <c r="G212" i="7"/>
  <c r="H212" i="7" s="1"/>
  <c r="G1141" i="7"/>
  <c r="H1141" i="7" s="1"/>
  <c r="G1466" i="7"/>
  <c r="H1466" i="7" s="1"/>
  <c r="I1466" i="7" s="1"/>
  <c r="G1807" i="7"/>
  <c r="H1807" i="7" s="1"/>
  <c r="I1807" i="7" s="1"/>
  <c r="G1859" i="7"/>
  <c r="H1859" i="7" s="1"/>
  <c r="I1859" i="7" s="1"/>
  <c r="G2221" i="7"/>
  <c r="H2221" i="7" s="1"/>
  <c r="I2221" i="7" s="1"/>
  <c r="G502" i="7"/>
  <c r="H502" i="7" s="1"/>
  <c r="G2413" i="7"/>
  <c r="H2413" i="7" s="1"/>
  <c r="I2413" i="7" s="1"/>
  <c r="G148" i="7"/>
  <c r="H148" i="7" s="1"/>
  <c r="G2271" i="7"/>
  <c r="H2271" i="7" s="1"/>
  <c r="I2271" i="7" s="1"/>
  <c r="G4789" i="7"/>
  <c r="H4789" i="7" s="1"/>
  <c r="I4789" i="7" s="1"/>
  <c r="G5540" i="7"/>
  <c r="H5540" i="7" s="1"/>
  <c r="I5540" i="7" s="1"/>
  <c r="G3907" i="7"/>
  <c r="H3907" i="7" s="1"/>
  <c r="I3907" i="7" s="1"/>
  <c r="G4243" i="7"/>
  <c r="H4243" i="7" s="1"/>
  <c r="I4243" i="7" s="1"/>
  <c r="G3078" i="7"/>
  <c r="H3078" i="7" s="1"/>
  <c r="I3078" i="7" s="1"/>
  <c r="G5946" i="7"/>
  <c r="H5946" i="7" s="1"/>
  <c r="I5946" i="7" s="1"/>
  <c r="G5725" i="7"/>
  <c r="H5725" i="7" s="1"/>
  <c r="I5725" i="7" s="1"/>
  <c r="G2929" i="7"/>
  <c r="H2929" i="7" s="1"/>
  <c r="I2929" i="7" s="1"/>
  <c r="G72" i="7"/>
  <c r="H72" i="7" s="1"/>
  <c r="G1212" i="7"/>
  <c r="H1212" i="7" s="1"/>
  <c r="G1314" i="7"/>
  <c r="H1314" i="7" s="1"/>
  <c r="I1314" i="7" s="1"/>
  <c r="G1988" i="7"/>
  <c r="H1988" i="7" s="1"/>
  <c r="G2173" i="7"/>
  <c r="H2173" i="7" s="1"/>
  <c r="I2173" i="7" s="1"/>
  <c r="G1247" i="7"/>
  <c r="H1247" i="7" s="1"/>
  <c r="I1247" i="7" s="1"/>
  <c r="G2108" i="7"/>
  <c r="H2108" i="7" s="1"/>
  <c r="G544" i="7"/>
  <c r="H544" i="7" s="1"/>
  <c r="G545" i="7"/>
  <c r="H545" i="7" s="1"/>
  <c r="G722" i="7"/>
  <c r="H722" i="7" s="1"/>
  <c r="G1734" i="7"/>
  <c r="H1734" i="7" s="1"/>
  <c r="G828" i="7"/>
  <c r="H828" i="7" s="1"/>
  <c r="G2591" i="7"/>
  <c r="H2591" i="7" s="1"/>
  <c r="I2591" i="7" s="1"/>
  <c r="G2159" i="7"/>
  <c r="H2159" i="7" s="1"/>
  <c r="I2159" i="7" s="1"/>
  <c r="G2876" i="7"/>
  <c r="H2876" i="7" s="1"/>
  <c r="I2876" i="7" s="1"/>
  <c r="G1339" i="7"/>
  <c r="H1339" i="7" s="1"/>
  <c r="G2292" i="7"/>
  <c r="H2292" i="7" s="1"/>
  <c r="I2292" i="7" s="1"/>
  <c r="G829" i="7"/>
  <c r="H829" i="7" s="1"/>
  <c r="G1217" i="7"/>
  <c r="H1217" i="7" s="1"/>
  <c r="G126" i="7"/>
  <c r="H126" i="7" s="1"/>
  <c r="G1477" i="7"/>
  <c r="H1477" i="7" s="1"/>
  <c r="I1477" i="7" s="1"/>
  <c r="G1378" i="7"/>
  <c r="H1378" i="7" s="1"/>
  <c r="I1378" i="7" s="1"/>
  <c r="G2598" i="7"/>
  <c r="H2598" i="7" s="1"/>
  <c r="I2598" i="7" s="1"/>
  <c r="G2223" i="7"/>
  <c r="H2223" i="7" s="1"/>
  <c r="I2223" i="7" s="1"/>
  <c r="G221" i="7"/>
  <c r="H221" i="7" s="1"/>
  <c r="G1557" i="7"/>
  <c r="H1557" i="7" s="1"/>
  <c r="I1557" i="7" s="1"/>
  <c r="G1125" i="7"/>
  <c r="H1125" i="7" s="1"/>
  <c r="G19" i="7"/>
  <c r="H19" i="7" s="1"/>
  <c r="G2321" i="7"/>
  <c r="H2321" i="7" s="1"/>
  <c r="I2321" i="7" s="1"/>
  <c r="G256" i="7"/>
  <c r="H256" i="7" s="1"/>
  <c r="G1759" i="7"/>
  <c r="H1759" i="7" s="1"/>
  <c r="I1759" i="7" s="1"/>
  <c r="G1126" i="7"/>
  <c r="H1126" i="7" s="1"/>
  <c r="G2341" i="7"/>
  <c r="H2341" i="7" s="1"/>
  <c r="I2341" i="7" s="1"/>
  <c r="G399" i="7"/>
  <c r="H399" i="7" s="1"/>
  <c r="I399" i="7" s="1"/>
  <c r="G2057" i="7"/>
  <c r="H2057" i="7" s="1"/>
  <c r="G2691" i="7"/>
  <c r="H2691" i="7" s="1"/>
  <c r="I2691" i="7" s="1"/>
  <c r="G696" i="7"/>
  <c r="H696" i="7" s="1"/>
  <c r="G1114" i="7"/>
  <c r="H1114" i="7" s="1"/>
  <c r="I1114" i="7" s="1"/>
  <c r="G2507" i="7"/>
  <c r="H2507" i="7" s="1"/>
  <c r="I2507" i="7" s="1"/>
  <c r="G442" i="7"/>
  <c r="H442" i="7" s="1"/>
  <c r="G1176" i="7"/>
  <c r="H1176" i="7" s="1"/>
  <c r="G2269" i="7"/>
  <c r="H2269" i="7" s="1"/>
  <c r="I2269" i="7" s="1"/>
  <c r="G2083" i="7"/>
  <c r="H2083" i="7" s="1"/>
  <c r="I2083" i="7" s="1"/>
  <c r="G1427" i="7"/>
  <c r="H1427" i="7" s="1"/>
  <c r="I1427" i="7" s="1"/>
  <c r="G1154" i="7"/>
  <c r="H1154" i="7" s="1"/>
  <c r="I1154" i="7" s="1"/>
  <c r="G2585" i="7"/>
  <c r="H2585" i="7" s="1"/>
  <c r="I2585" i="7" s="1"/>
  <c r="G8" i="7"/>
  <c r="H8" i="7" s="1"/>
  <c r="G2667" i="7"/>
  <c r="H2667" i="7" s="1"/>
  <c r="I2667" i="7" s="1"/>
  <c r="G2525" i="7"/>
  <c r="H2525" i="7" s="1"/>
  <c r="I2525" i="7" s="1"/>
  <c r="G1917" i="7"/>
  <c r="H1917" i="7" s="1"/>
  <c r="I1917" i="7" s="1"/>
  <c r="G2067" i="7"/>
  <c r="H2067" i="7" s="1"/>
  <c r="I2067" i="7" s="1"/>
  <c r="G2177" i="7"/>
  <c r="H2177" i="7" s="1"/>
  <c r="I2177" i="7" s="1"/>
  <c r="G400" i="7"/>
  <c r="H400" i="7" s="1"/>
  <c r="G20" i="7"/>
  <c r="H20" i="7" s="1"/>
  <c r="G1033" i="7"/>
  <c r="H1033" i="7" s="1"/>
  <c r="G2592" i="7"/>
  <c r="H2592" i="7" s="1"/>
  <c r="I2592" i="7" s="1"/>
  <c r="G1871" i="7"/>
  <c r="H1871" i="7" s="1"/>
  <c r="I1871" i="7" s="1"/>
  <c r="G1027" i="7"/>
  <c r="H1027" i="7" s="1"/>
  <c r="G875" i="7"/>
  <c r="H875" i="7" s="1"/>
  <c r="G876" i="7"/>
  <c r="H876" i="7" s="1"/>
  <c r="G46" i="7"/>
  <c r="H46" i="7" s="1"/>
  <c r="G1860" i="7"/>
  <c r="H1860" i="7" s="1"/>
  <c r="G271" i="7"/>
  <c r="H271" i="7" s="1"/>
  <c r="I271" i="7" s="1"/>
  <c r="G458" i="7"/>
  <c r="H458" i="7" s="1"/>
  <c r="G2593" i="7"/>
  <c r="H2593" i="7" s="1"/>
  <c r="I2593" i="7" s="1"/>
  <c r="G2690" i="7"/>
  <c r="H2690" i="7" s="1"/>
  <c r="I2690" i="7" s="1"/>
  <c r="G2831" i="7"/>
  <c r="H2831" i="7" s="1"/>
  <c r="I2831" i="7" s="1"/>
  <c r="G2346" i="7"/>
  <c r="H2346" i="7" s="1"/>
  <c r="I2346" i="7" s="1"/>
  <c r="G1186" i="7"/>
  <c r="H1186" i="7" s="1"/>
  <c r="I1186" i="7" s="1"/>
  <c r="G1373" i="7"/>
  <c r="H1373" i="7" s="1"/>
  <c r="I1373" i="7" s="1"/>
  <c r="G1029" i="7"/>
  <c r="H1029" i="7" s="1"/>
  <c r="G774" i="7"/>
  <c r="H774" i="7" s="1"/>
  <c r="G2408" i="7"/>
  <c r="H2408" i="7" s="1"/>
  <c r="I2408" i="7" s="1"/>
  <c r="G2059" i="7"/>
  <c r="H2059" i="7" s="1"/>
  <c r="I2059" i="7" s="1"/>
  <c r="G2621" i="7"/>
  <c r="H2621" i="7" s="1"/>
  <c r="I2621" i="7" s="1"/>
  <c r="G446" i="7"/>
  <c r="H446" i="7" s="1"/>
  <c r="G1241" i="7"/>
  <c r="H1241" i="7" s="1"/>
  <c r="G2338" i="7"/>
  <c r="H2338" i="7" s="1"/>
  <c r="I2338" i="7" s="1"/>
  <c r="G47" i="7"/>
  <c r="H47" i="7" s="1"/>
  <c r="I47" i="7" s="1"/>
  <c r="G571" i="7"/>
  <c r="H571" i="7" s="1"/>
  <c r="G453" i="7"/>
  <c r="H453" i="7" s="1"/>
  <c r="G877" i="7"/>
  <c r="H877" i="7" s="1"/>
  <c r="G1121" i="7"/>
  <c r="H1121" i="7" s="1"/>
  <c r="G1467" i="7"/>
  <c r="H1467" i="7" s="1"/>
  <c r="I1467" i="7" s="1"/>
  <c r="G1468" i="7"/>
  <c r="H1468" i="7" s="1"/>
  <c r="G1727" i="7"/>
  <c r="H1727" i="7" s="1"/>
  <c r="I1727" i="7" s="1"/>
  <c r="G1614" i="7"/>
  <c r="H1614" i="7" s="1"/>
  <c r="G479" i="7"/>
  <c r="H479" i="7" s="1"/>
  <c r="I479" i="7" s="1"/>
  <c r="G695" i="7"/>
  <c r="H695" i="7" s="1"/>
  <c r="I695" i="7" s="1"/>
  <c r="G177" i="7"/>
  <c r="H177" i="7" s="1"/>
  <c r="G734" i="7"/>
  <c r="H734" i="7" s="1"/>
  <c r="G1646" i="7"/>
  <c r="H1646" i="7" s="1"/>
  <c r="G1248" i="7"/>
  <c r="H1248" i="7" s="1"/>
  <c r="G7927" i="7"/>
  <c r="H7927" i="7" s="1"/>
  <c r="G8437" i="7"/>
  <c r="H8437" i="7" s="1"/>
  <c r="I8437" i="7" s="1"/>
  <c r="G7055" i="7"/>
  <c r="H7055" i="7" s="1"/>
  <c r="G9096" i="7"/>
  <c r="H9096" i="7" s="1"/>
  <c r="I9096" i="7" s="1"/>
  <c r="G6238" i="7"/>
  <c r="H6238" i="7" s="1"/>
  <c r="I6238" i="7" s="1"/>
  <c r="G7435" i="7"/>
  <c r="H7435" i="7" s="1"/>
  <c r="I7435" i="7" s="1"/>
  <c r="G8488" i="7"/>
  <c r="H8488" i="7" s="1"/>
  <c r="I8488" i="7" s="1"/>
  <c r="G7534" i="7"/>
  <c r="H7534" i="7" s="1"/>
  <c r="I7534" i="7" s="1"/>
  <c r="G7535" i="7"/>
  <c r="H7535" i="7" s="1"/>
  <c r="G7889" i="7"/>
  <c r="H7889" i="7" s="1"/>
  <c r="I7889" i="7" s="1"/>
  <c r="G6112" i="7"/>
  <c r="H6112" i="7" s="1"/>
  <c r="I6112" i="7" s="1"/>
  <c r="G6471" i="7"/>
  <c r="H6471" i="7" s="1"/>
  <c r="G6472" i="7"/>
  <c r="H6472" i="7" s="1"/>
  <c r="I6472" i="7" s="1"/>
  <c r="G6113" i="7"/>
  <c r="H6113" i="7" s="1"/>
  <c r="I6113" i="7" s="1"/>
  <c r="G6114" i="7"/>
  <c r="H6114" i="7" s="1"/>
  <c r="I6114" i="7" s="1"/>
  <c r="G6473" i="7"/>
  <c r="H6473" i="7" s="1"/>
  <c r="I6473" i="7" s="1"/>
  <c r="G6499" i="7"/>
  <c r="H6499" i="7" s="1"/>
  <c r="I6499" i="7" s="1"/>
  <c r="G6500" i="7"/>
  <c r="H6500" i="7" s="1"/>
  <c r="I6500" i="7" s="1"/>
  <c r="G8465" i="7"/>
  <c r="H8465" i="7" s="1"/>
  <c r="I8465" i="7" s="1"/>
  <c r="G7086" i="7"/>
  <c r="H7086" i="7" s="1"/>
  <c r="I7086" i="7" s="1"/>
  <c r="G6474" i="7"/>
  <c r="H6474" i="7" s="1"/>
  <c r="I6474" i="7" s="1"/>
  <c r="G7101" i="7"/>
  <c r="H7101" i="7" s="1"/>
  <c r="G6918" i="7"/>
  <c r="H6918" i="7" s="1"/>
  <c r="I6918" i="7" s="1"/>
  <c r="G7857" i="7"/>
  <c r="H7857" i="7" s="1"/>
  <c r="I7857" i="7" s="1"/>
  <c r="G8497" i="7"/>
  <c r="H8497" i="7" s="1"/>
  <c r="I8497" i="7" s="1"/>
  <c r="G9087" i="7"/>
  <c r="H9087" i="7" s="1"/>
  <c r="I9087" i="7" s="1"/>
  <c r="G7629" i="7"/>
  <c r="H7629" i="7" s="1"/>
  <c r="G8498" i="7"/>
  <c r="H8498" i="7" s="1"/>
  <c r="I8498" i="7" s="1"/>
  <c r="G5892" i="7"/>
  <c r="H5892" i="7" s="1"/>
  <c r="I5892" i="7" s="1"/>
  <c r="G5893" i="7"/>
  <c r="H5893" i="7" s="1"/>
  <c r="I5893" i="7" s="1"/>
  <c r="G5894" i="7"/>
  <c r="H5894" i="7" s="1"/>
  <c r="I5894" i="7" s="1"/>
  <c r="G5895" i="7"/>
  <c r="H5895" i="7" s="1"/>
  <c r="G7746" i="7"/>
  <c r="H7746" i="7" s="1"/>
  <c r="I7746" i="7" s="1"/>
  <c r="G6049" i="7"/>
  <c r="H6049" i="7" s="1"/>
  <c r="I6049" i="7" s="1"/>
  <c r="G7113" i="7"/>
  <c r="H7113" i="7" s="1"/>
  <c r="I7113" i="7" s="1"/>
  <c r="G6337" i="7"/>
  <c r="H6337" i="7" s="1"/>
  <c r="I6337" i="7" s="1"/>
  <c r="G6949" i="7"/>
  <c r="H6949" i="7" s="1"/>
  <c r="G7447" i="7"/>
  <c r="H7447" i="7" s="1"/>
  <c r="G6907" i="7"/>
  <c r="H6907" i="7" s="1"/>
  <c r="I6907" i="7" s="1"/>
  <c r="G8056" i="7"/>
  <c r="H8056" i="7" s="1"/>
  <c r="I8056" i="7" s="1"/>
  <c r="G8144" i="7"/>
  <c r="H8144" i="7" s="1"/>
  <c r="I8144" i="7" s="1"/>
  <c r="G5896" i="7"/>
  <c r="H5896" i="7" s="1"/>
  <c r="I5896" i="7" s="1"/>
  <c r="G5897" i="7"/>
  <c r="H5897" i="7" s="1"/>
  <c r="I5897" i="7" s="1"/>
  <c r="G5898" i="7"/>
  <c r="H5898" i="7" s="1"/>
  <c r="I5898" i="7" s="1"/>
  <c r="G6838" i="7"/>
  <c r="H6838" i="7" s="1"/>
  <c r="I6838" i="7" s="1"/>
  <c r="G6983" i="7"/>
  <c r="H6983" i="7" s="1"/>
  <c r="G7437" i="7"/>
  <c r="H7437" i="7" s="1"/>
  <c r="G7838" i="7"/>
  <c r="H7838" i="7" s="1"/>
  <c r="I7838" i="7" s="1"/>
  <c r="G7335" i="7"/>
  <c r="H7335" i="7" s="1"/>
  <c r="G7410" i="7"/>
  <c r="H7410" i="7" s="1"/>
  <c r="I7410" i="7" s="1"/>
  <c r="G6824" i="7"/>
  <c r="H6824" i="7" s="1"/>
  <c r="I6824" i="7" s="1"/>
  <c r="G6243" i="7"/>
  <c r="H6243" i="7" s="1"/>
  <c r="I6243" i="7" s="1"/>
  <c r="G7087" i="7"/>
  <c r="H7087" i="7" s="1"/>
  <c r="G8062" i="7"/>
  <c r="H8062" i="7" s="1"/>
  <c r="I8062" i="7" s="1"/>
  <c r="G8296" i="7"/>
  <c r="H8296" i="7" s="1"/>
  <c r="I8296" i="7" s="1"/>
  <c r="G8902" i="7"/>
  <c r="H8902" i="7" s="1"/>
  <c r="I8902" i="7" s="1"/>
  <c r="G3577" i="7"/>
  <c r="H3577" i="7" s="1"/>
  <c r="I3577" i="7" s="1"/>
  <c r="G3747" i="7"/>
  <c r="H3747" i="7" s="1"/>
  <c r="I3747" i="7" s="1"/>
  <c r="G4449" i="7"/>
  <c r="H4449" i="7" s="1"/>
  <c r="I4449" i="7" s="1"/>
  <c r="G3748" i="7"/>
  <c r="H3748" i="7" s="1"/>
  <c r="I3748" i="7" s="1"/>
  <c r="G3749" i="7"/>
  <c r="H3749" i="7" s="1"/>
  <c r="I3749" i="7" s="1"/>
  <c r="G3750" i="7"/>
  <c r="H3750" i="7" s="1"/>
  <c r="I3750" i="7" s="1"/>
  <c r="G4658" i="7"/>
  <c r="H4658" i="7" s="1"/>
  <c r="I4658" i="7" s="1"/>
  <c r="G3751" i="7"/>
  <c r="H3751" i="7" s="1"/>
  <c r="I3751" i="7" s="1"/>
  <c r="G3752" i="7"/>
  <c r="H3752" i="7" s="1"/>
  <c r="I3752" i="7" s="1"/>
  <c r="G4614" i="7"/>
  <c r="H4614" i="7" s="1"/>
  <c r="I4614" i="7" s="1"/>
  <c r="G3022" i="7"/>
  <c r="H3022" i="7" s="1"/>
  <c r="I3022" i="7" s="1"/>
  <c r="G5553" i="7"/>
  <c r="H5553" i="7" s="1"/>
  <c r="I5553" i="7" s="1"/>
  <c r="G4083" i="7"/>
  <c r="H4083" i="7" s="1"/>
  <c r="I4083" i="7" s="1"/>
  <c r="G4615" i="7"/>
  <c r="H4615" i="7" s="1"/>
  <c r="G3753" i="7"/>
  <c r="H3753" i="7" s="1"/>
  <c r="I3753" i="7" s="1"/>
  <c r="G4659" i="7"/>
  <c r="H4659" i="7" s="1"/>
  <c r="I4659" i="7" s="1"/>
  <c r="G4370" i="7"/>
  <c r="H4370" i="7" s="1"/>
  <c r="I4370" i="7" s="1"/>
  <c r="G4450" i="7"/>
  <c r="H4450" i="7" s="1"/>
  <c r="I4450" i="7" s="1"/>
  <c r="G5928" i="7"/>
  <c r="H5928" i="7" s="1"/>
  <c r="I5928" i="7" s="1"/>
  <c r="G3091" i="7"/>
  <c r="H3091" i="7" s="1"/>
  <c r="I3091" i="7" s="1"/>
  <c r="G5952" i="7"/>
  <c r="H5952" i="7" s="1"/>
  <c r="I5952" i="7" s="1"/>
  <c r="G4371" i="7"/>
  <c r="H4371" i="7" s="1"/>
  <c r="I4371" i="7" s="1"/>
  <c r="G3353" i="7"/>
  <c r="H3353" i="7" s="1"/>
  <c r="I3353" i="7" s="1"/>
  <c r="G3354" i="7"/>
  <c r="H3354" i="7" s="1"/>
  <c r="I3354" i="7" s="1"/>
  <c r="G5929" i="7"/>
  <c r="H5929" i="7" s="1"/>
  <c r="I5929" i="7" s="1"/>
  <c r="G3754" i="7"/>
  <c r="H3754" i="7" s="1"/>
  <c r="I3754" i="7" s="1"/>
  <c r="G4877" i="7"/>
  <c r="H4877" i="7" s="1"/>
  <c r="G3342" i="7"/>
  <c r="H3342" i="7" s="1"/>
  <c r="I3342" i="7" s="1"/>
  <c r="G4084" i="7"/>
  <c r="H4084" i="7" s="1"/>
  <c r="I4084" i="7" s="1"/>
  <c r="G4085" i="7"/>
  <c r="H4085" i="7" s="1"/>
  <c r="I4085" i="7" s="1"/>
  <c r="G4086" i="7"/>
  <c r="H4086" i="7" s="1"/>
  <c r="I4086" i="7" s="1"/>
  <c r="G4372" i="7"/>
  <c r="H4372" i="7" s="1"/>
  <c r="I4372" i="7" s="1"/>
  <c r="G3755" i="7"/>
  <c r="H3755" i="7" s="1"/>
  <c r="I3755" i="7" s="1"/>
  <c r="G4616" i="7"/>
  <c r="H4616" i="7" s="1"/>
  <c r="I4616" i="7" s="1"/>
  <c r="G5819" i="7"/>
  <c r="H5819" i="7" s="1"/>
  <c r="I5819" i="7" s="1"/>
  <c r="G4660" i="7"/>
  <c r="H4660" i="7" s="1"/>
  <c r="I4660" i="7" s="1"/>
  <c r="G4301" i="7"/>
  <c r="H4301" i="7" s="1"/>
  <c r="I4301" i="7" s="1"/>
  <c r="G4225" i="7"/>
  <c r="H4225" i="7" s="1"/>
  <c r="I4225" i="7" s="1"/>
  <c r="G8833" i="7"/>
  <c r="H8833" i="7" s="1"/>
  <c r="I8833" i="7" s="1"/>
  <c r="G7754" i="7"/>
  <c r="H7754" i="7" s="1"/>
  <c r="I7754" i="7" s="1"/>
  <c r="G7755" i="7"/>
  <c r="H7755" i="7" s="1"/>
  <c r="I7755" i="7" s="1"/>
  <c r="G7756" i="7"/>
  <c r="H7756" i="7" s="1"/>
  <c r="I7756" i="7" s="1"/>
  <c r="G7757" i="7"/>
  <c r="H7757" i="7" s="1"/>
  <c r="G7758" i="7"/>
  <c r="H7758" i="7" s="1"/>
  <c r="I7758" i="7" s="1"/>
  <c r="G7759" i="7"/>
  <c r="H7759" i="7" s="1"/>
  <c r="G7760" i="7"/>
  <c r="H7760" i="7" s="1"/>
  <c r="I7760" i="7" s="1"/>
  <c r="G7761" i="7"/>
  <c r="H7761" i="7" s="1"/>
  <c r="I7761" i="7" s="1"/>
  <c r="G8565" i="7"/>
  <c r="H8565" i="7" s="1"/>
  <c r="I8565" i="7" s="1"/>
  <c r="G8366" i="7"/>
  <c r="H8366" i="7" s="1"/>
  <c r="I8366" i="7" s="1"/>
  <c r="G6751" i="7"/>
  <c r="H6751" i="7" s="1"/>
  <c r="I6751" i="7" s="1"/>
  <c r="G7959" i="7"/>
  <c r="H7959" i="7" s="1"/>
  <c r="G6639" i="7"/>
  <c r="H6639" i="7" s="1"/>
  <c r="G6180" i="7"/>
  <c r="H6180" i="7" s="1"/>
  <c r="I6180" i="7" s="1"/>
  <c r="G7767" i="7"/>
  <c r="H7767" i="7" s="1"/>
  <c r="G6444" i="7"/>
  <c r="H6444" i="7" s="1"/>
  <c r="I6444" i="7" s="1"/>
  <c r="G7463" i="7"/>
  <c r="H7463" i="7" s="1"/>
  <c r="G6950" i="7"/>
  <c r="H6950" i="7" s="1"/>
  <c r="I6950" i="7" s="1"/>
  <c r="G6416" i="7"/>
  <c r="H6416" i="7" s="1"/>
  <c r="I6416" i="7" s="1"/>
  <c r="G8743" i="7"/>
  <c r="H8743" i="7" s="1"/>
  <c r="G6225" i="7"/>
  <c r="H6225" i="7" s="1"/>
  <c r="I6225" i="7" s="1"/>
  <c r="G6440" i="7"/>
  <c r="H6440" i="7" s="1"/>
  <c r="I6440" i="7" s="1"/>
  <c r="G7266" i="7"/>
  <c r="H7266" i="7" s="1"/>
  <c r="I7266" i="7" s="1"/>
  <c r="G6800" i="7"/>
  <c r="H6800" i="7" s="1"/>
  <c r="I6800" i="7" s="1"/>
  <c r="G1814" i="7"/>
  <c r="H1814" i="7" s="1"/>
  <c r="G723" i="7"/>
  <c r="H723" i="7" s="1"/>
  <c r="G849" i="7"/>
  <c r="H849" i="7" s="1"/>
  <c r="G1647" i="7"/>
  <c r="H1647" i="7" s="1"/>
  <c r="I1647" i="7" s="1"/>
  <c r="G965" i="7"/>
  <c r="H965" i="7" s="1"/>
  <c r="G5949" i="7"/>
  <c r="H5949" i="7" s="1"/>
  <c r="G3925" i="7"/>
  <c r="H3925" i="7" s="1"/>
  <c r="I3925" i="7" s="1"/>
  <c r="G3073" i="7"/>
  <c r="H3073" i="7" s="1"/>
  <c r="I3073" i="7" s="1"/>
  <c r="G4486" i="7"/>
  <c r="H4486" i="7" s="1"/>
  <c r="I4486" i="7" s="1"/>
  <c r="G3843" i="7"/>
  <c r="H3843" i="7" s="1"/>
  <c r="I3843" i="7" s="1"/>
  <c r="G4052" i="7"/>
  <c r="H4052" i="7" s="1"/>
  <c r="I4052" i="7" s="1"/>
  <c r="G4426" i="7"/>
  <c r="H4426" i="7" s="1"/>
  <c r="I4426" i="7" s="1"/>
  <c r="G5057" i="7"/>
  <c r="H5057" i="7" s="1"/>
  <c r="I5057" i="7" s="1"/>
  <c r="G5469" i="7"/>
  <c r="H5469" i="7" s="1"/>
  <c r="G3051" i="7"/>
  <c r="H3051" i="7" s="1"/>
  <c r="I3051" i="7" s="1"/>
  <c r="G8752" i="7"/>
  <c r="H8752" i="7" s="1"/>
  <c r="I8752" i="7" s="1"/>
  <c r="G8319" i="7"/>
  <c r="H8319" i="7" s="1"/>
  <c r="G7008" i="7"/>
  <c r="H7008" i="7" s="1"/>
  <c r="I7008" i="7" s="1"/>
  <c r="G8716" i="7"/>
  <c r="H8716" i="7" s="1"/>
  <c r="I8716" i="7" s="1"/>
  <c r="G8898" i="7"/>
  <c r="H8898" i="7" s="1"/>
  <c r="I8898" i="7" s="1"/>
  <c r="G6258" i="7"/>
  <c r="H6258" i="7" s="1"/>
  <c r="I6258" i="7" s="1"/>
  <c r="G8663" i="7"/>
  <c r="H8663" i="7" s="1"/>
  <c r="G186" i="7"/>
  <c r="H186" i="7" s="1"/>
  <c r="G651" i="7"/>
  <c r="H651" i="7" s="1"/>
  <c r="G3339" i="7"/>
  <c r="H3339" i="7" s="1"/>
  <c r="I3339" i="7" s="1"/>
  <c r="G5621" i="7"/>
  <c r="H5621" i="7" s="1"/>
  <c r="I5621" i="7" s="1"/>
  <c r="G3783" i="7"/>
  <c r="H3783" i="7" s="1"/>
  <c r="I3783" i="7" s="1"/>
  <c r="G5640" i="7"/>
  <c r="H5640" i="7" s="1"/>
  <c r="I5640" i="7" s="1"/>
  <c r="G5161" i="7"/>
  <c r="H5161" i="7" s="1"/>
  <c r="I5161" i="7" s="1"/>
  <c r="G3169" i="7"/>
  <c r="H3169" i="7" s="1"/>
  <c r="I3169" i="7" s="1"/>
  <c r="G4427" i="7"/>
  <c r="H4427" i="7" s="1"/>
  <c r="I4427" i="7" s="1"/>
  <c r="G4916" i="7"/>
  <c r="H4916" i="7" s="1"/>
  <c r="I4916" i="7" s="1"/>
  <c r="G5400" i="7"/>
  <c r="H5400" i="7" s="1"/>
  <c r="I5400" i="7" s="1"/>
  <c r="G5470" i="7"/>
  <c r="H5470" i="7" s="1"/>
  <c r="I5470" i="7" s="1"/>
  <c r="G4302" i="7"/>
  <c r="H4302" i="7" s="1"/>
  <c r="I4302" i="7" s="1"/>
  <c r="G4303" i="7"/>
  <c r="H4303" i="7" s="1"/>
  <c r="G4451" i="7"/>
  <c r="H4451" i="7" s="1"/>
  <c r="I4451" i="7" s="1"/>
  <c r="G4304" i="7"/>
  <c r="H4304" i="7" s="1"/>
  <c r="I4304" i="7" s="1"/>
  <c r="G3052" i="7"/>
  <c r="H3052" i="7" s="1"/>
  <c r="I3052" i="7" s="1"/>
  <c r="G189" i="7"/>
  <c r="H189" i="7" s="1"/>
  <c r="G8746" i="7"/>
  <c r="H8746" i="7" s="1"/>
  <c r="I8746" i="7" s="1"/>
  <c r="G8703" i="7"/>
  <c r="H8703" i="7" s="1"/>
  <c r="G8717" i="7"/>
  <c r="H8717" i="7" s="1"/>
  <c r="I8717" i="7" s="1"/>
  <c r="G8794" i="7"/>
  <c r="H8794" i="7" s="1"/>
  <c r="I8794" i="7" s="1"/>
  <c r="G6226" i="7"/>
  <c r="H6226" i="7" s="1"/>
  <c r="I6226" i="7" s="1"/>
  <c r="G7597" i="7"/>
  <c r="H7597" i="7" s="1"/>
  <c r="G8795" i="7"/>
  <c r="H8795" i="7" s="1"/>
  <c r="I8795" i="7" s="1"/>
  <c r="G8402" i="7"/>
  <c r="H8402" i="7" s="1"/>
  <c r="I8402" i="7" s="1"/>
  <c r="G6703" i="7"/>
  <c r="H6703" i="7" s="1"/>
  <c r="G7338" i="7"/>
  <c r="H7338" i="7" s="1"/>
  <c r="I7338" i="7" s="1"/>
  <c r="G3684" i="7"/>
  <c r="H3684" i="7" s="1"/>
  <c r="I3684" i="7" s="1"/>
  <c r="G5527" i="7"/>
  <c r="H5527" i="7" s="1"/>
  <c r="G4960" i="7"/>
  <c r="H4960" i="7" s="1"/>
  <c r="I4960" i="7" s="1"/>
  <c r="G4012" i="7"/>
  <c r="H4012" i="7" s="1"/>
  <c r="I4012" i="7" s="1"/>
  <c r="G2893" i="7"/>
  <c r="H2893" i="7" s="1"/>
  <c r="I2893" i="7" s="1"/>
  <c r="G157" i="7"/>
  <c r="H157" i="7" s="1"/>
  <c r="G2664" i="7"/>
  <c r="H2664" i="7" s="1"/>
  <c r="I2664" i="7" s="1"/>
  <c r="G4087" i="7"/>
  <c r="H4087" i="7" s="1"/>
  <c r="G5715" i="7"/>
  <c r="H5715" i="7" s="1"/>
  <c r="I5715" i="7" s="1"/>
  <c r="G3756" i="7"/>
  <c r="H3756" i="7" s="1"/>
  <c r="I3756" i="7" s="1"/>
  <c r="G5716" i="7"/>
  <c r="H5716" i="7" s="1"/>
  <c r="I5716" i="7" s="1"/>
  <c r="G5461" i="7"/>
  <c r="H5461" i="7" s="1"/>
  <c r="G5195" i="7"/>
  <c r="H5195" i="7" s="1"/>
  <c r="I5195" i="7" s="1"/>
  <c r="G4044" i="7"/>
  <c r="H4044" i="7" s="1"/>
  <c r="I4044" i="7" s="1"/>
  <c r="G5820" i="7"/>
  <c r="H5820" i="7" s="1"/>
  <c r="I5820" i="7" s="1"/>
  <c r="G3276" i="7"/>
  <c r="H3276" i="7" s="1"/>
  <c r="I3276" i="7" s="1"/>
  <c r="G4627" i="7"/>
  <c r="H4627" i="7" s="1"/>
  <c r="I4627" i="7" s="1"/>
  <c r="G3484" i="7"/>
  <c r="H3484" i="7" s="1"/>
  <c r="I3484" i="7" s="1"/>
  <c r="G6437" i="7"/>
  <c r="H6437" i="7" s="1"/>
  <c r="G6172" i="7"/>
  <c r="H6172" i="7" s="1"/>
  <c r="I6172" i="7" s="1"/>
  <c r="G8399" i="7"/>
  <c r="H8399" i="7" s="1"/>
  <c r="G4903" i="7"/>
  <c r="H4903" i="7" s="1"/>
  <c r="G2856" i="7"/>
  <c r="H2856" i="7" s="1"/>
  <c r="I2856" i="7" s="1"/>
  <c r="G2751" i="7"/>
  <c r="H2751" i="7" s="1"/>
  <c r="I2751" i="7" s="1"/>
  <c r="G1187" i="7"/>
  <c r="H1187" i="7" s="1"/>
  <c r="G5444" i="7"/>
  <c r="H5444" i="7" s="1"/>
  <c r="I5444" i="7" s="1"/>
  <c r="G3008" i="7"/>
  <c r="H3008" i="7" s="1"/>
  <c r="I3008" i="7" s="1"/>
  <c r="G4661" i="7"/>
  <c r="H4661" i="7" s="1"/>
  <c r="I4661" i="7" s="1"/>
  <c r="G3053" i="7"/>
  <c r="H3053" i="7" s="1"/>
  <c r="I3053" i="7" s="1"/>
  <c r="G5513" i="7"/>
  <c r="H5513" i="7" s="1"/>
  <c r="I5513" i="7" s="1"/>
  <c r="G4157" i="7"/>
  <c r="H4157" i="7" s="1"/>
  <c r="I4157" i="7" s="1"/>
  <c r="G5138" i="7"/>
  <c r="H5138" i="7" s="1"/>
  <c r="I5138" i="7" s="1"/>
  <c r="G5027" i="7"/>
  <c r="H5027" i="7" s="1"/>
  <c r="I5027" i="7" s="1"/>
  <c r="G3316" i="7"/>
  <c r="H3316" i="7" s="1"/>
  <c r="I3316" i="7" s="1"/>
  <c r="G3318" i="7"/>
  <c r="H3318" i="7" s="1"/>
  <c r="I3318" i="7" s="1"/>
  <c r="G5263" i="7"/>
  <c r="H5263" i="7" s="1"/>
  <c r="G5942" i="7"/>
  <c r="H5942" i="7" s="1"/>
  <c r="I5942" i="7" s="1"/>
  <c r="G2650" i="7"/>
  <c r="H2650" i="7" s="1"/>
  <c r="I2650" i="7" s="1"/>
  <c r="G5607" i="7"/>
  <c r="H5607" i="7" s="1"/>
  <c r="G3324" i="7"/>
  <c r="H3324" i="7" s="1"/>
  <c r="I3324" i="7" s="1"/>
  <c r="G3054" i="7"/>
  <c r="H3054" i="7" s="1"/>
  <c r="I3054" i="7" s="1"/>
  <c r="G4785" i="7"/>
  <c r="H4785" i="7" s="1"/>
  <c r="I4785" i="7" s="1"/>
  <c r="G2916" i="7"/>
  <c r="H2916" i="7" s="1"/>
  <c r="I2916" i="7" s="1"/>
  <c r="G5471" i="7"/>
  <c r="H5471" i="7" s="1"/>
  <c r="G4226" i="7"/>
  <c r="H4226" i="7" s="1"/>
  <c r="I4226" i="7" s="1"/>
  <c r="G4248" i="7"/>
  <c r="H4248" i="7" s="1"/>
  <c r="I4248" i="7" s="1"/>
  <c r="G5472" i="7"/>
  <c r="H5472" i="7" s="1"/>
  <c r="I5472" i="7" s="1"/>
  <c r="G5226" i="7"/>
  <c r="H5226" i="7" s="1"/>
  <c r="I5226" i="7" s="1"/>
  <c r="G4053" i="7"/>
  <c r="H4053" i="7" s="1"/>
  <c r="I4053" i="7" s="1"/>
  <c r="G5227" i="7"/>
  <c r="H5227" i="7" s="1"/>
  <c r="I5227" i="7" s="1"/>
  <c r="G5857" i="7"/>
  <c r="H5857" i="7" s="1"/>
  <c r="I5857" i="7" s="1"/>
  <c r="G5775" i="7"/>
  <c r="H5775" i="7" s="1"/>
  <c r="G3490" i="7"/>
  <c r="H3490" i="7" s="1"/>
  <c r="I3490" i="7" s="1"/>
  <c r="G4400" i="7"/>
  <c r="H4400" i="7" s="1"/>
  <c r="I4400" i="7" s="1"/>
  <c r="G2530" i="7"/>
  <c r="H2530" i="7" s="1"/>
  <c r="I2530" i="7" s="1"/>
  <c r="G511" i="7"/>
  <c r="H511" i="7" s="1"/>
  <c r="I511" i="7" s="1"/>
  <c r="G5771" i="7"/>
  <c r="H5771" i="7" s="1"/>
  <c r="I5771" i="7" s="1"/>
  <c r="G5473" i="7"/>
  <c r="H5473" i="7" s="1"/>
  <c r="I5473" i="7" s="1"/>
  <c r="G3951" i="7"/>
  <c r="H3951" i="7" s="1"/>
  <c r="G4408" i="7"/>
  <c r="H4408" i="7" s="1"/>
  <c r="I4408" i="7" s="1"/>
  <c r="G3263" i="7"/>
  <c r="H3263" i="7" s="1"/>
  <c r="I3263" i="7" s="1"/>
  <c r="G5544" i="7"/>
  <c r="H5544" i="7" s="1"/>
  <c r="I5544" i="7" s="1"/>
  <c r="G5340" i="7"/>
  <c r="H5340" i="7" s="1"/>
  <c r="I5340" i="7" s="1"/>
  <c r="G5488" i="7"/>
  <c r="H5488" i="7" s="1"/>
  <c r="I5488" i="7" s="1"/>
  <c r="G459" i="7"/>
  <c r="H459" i="7" s="1"/>
  <c r="G5006" i="7"/>
  <c r="H5006" i="7" s="1"/>
  <c r="I5006" i="7" s="1"/>
  <c r="G5007" i="7"/>
  <c r="H5007" i="7" s="1"/>
  <c r="G4142" i="7"/>
  <c r="H4142" i="7" s="1"/>
  <c r="I4142" i="7" s="1"/>
  <c r="G3325" i="7"/>
  <c r="H3325" i="7" s="1"/>
  <c r="I3325" i="7" s="1"/>
  <c r="G4617" i="7"/>
  <c r="H4617" i="7" s="1"/>
  <c r="I4617" i="7" s="1"/>
  <c r="G5058" i="7"/>
  <c r="H5058" i="7" s="1"/>
  <c r="I5058" i="7" s="1"/>
  <c r="G5228" i="7"/>
  <c r="H5228" i="7" s="1"/>
  <c r="I5228" i="7" s="1"/>
  <c r="G3212" i="7"/>
  <c r="H3212" i="7" s="1"/>
  <c r="I3212" i="7" s="1"/>
  <c r="G3213" i="7"/>
  <c r="H3213" i="7" s="1"/>
  <c r="I3213" i="7" s="1"/>
  <c r="G6623" i="7"/>
  <c r="H6623" i="7" s="1"/>
  <c r="G5823" i="7"/>
  <c r="H5823" i="7" s="1"/>
  <c r="G4574" i="7"/>
  <c r="H4574" i="7" s="1"/>
  <c r="I4574" i="7" s="1"/>
  <c r="G3901" i="7"/>
  <c r="H3901" i="7" s="1"/>
  <c r="I3901" i="7" s="1"/>
  <c r="G5296" i="7"/>
  <c r="H5296" i="7" s="1"/>
  <c r="I5296" i="7" s="1"/>
  <c r="G5214" i="7"/>
  <c r="H5214" i="7" s="1"/>
  <c r="I5214" i="7" s="1"/>
  <c r="G3416" i="7"/>
  <c r="H3416" i="7" s="1"/>
  <c r="I3416" i="7" s="1"/>
  <c r="G5813" i="7"/>
  <c r="H5813" i="7" s="1"/>
  <c r="G5821" i="7"/>
  <c r="H5821" i="7" s="1"/>
  <c r="G4662" i="7"/>
  <c r="H4662" i="7" s="1"/>
  <c r="I4662" i="7" s="1"/>
  <c r="G4618" i="7"/>
  <c r="H4618" i="7" s="1"/>
  <c r="I4618" i="7" s="1"/>
  <c r="G5039" i="7"/>
  <c r="H5039" i="7" s="1"/>
  <c r="G4088" i="7"/>
  <c r="H4088" i="7" s="1"/>
  <c r="I4088" i="7" s="1"/>
  <c r="G3904" i="7"/>
  <c r="H3904" i="7" s="1"/>
  <c r="I3904" i="7" s="1"/>
  <c r="G5238" i="7"/>
  <c r="H5238" i="7" s="1"/>
  <c r="I5238" i="7" s="1"/>
  <c r="G5554" i="7"/>
  <c r="H5554" i="7" s="1"/>
  <c r="I5554" i="7" s="1"/>
  <c r="G5353" i="7"/>
  <c r="H5353" i="7" s="1"/>
  <c r="I5353" i="7" s="1"/>
  <c r="G3450" i="7"/>
  <c r="H3450" i="7" s="1"/>
  <c r="I3450" i="7" s="1"/>
  <c r="G5580" i="7"/>
  <c r="H5580" i="7" s="1"/>
  <c r="I5580" i="7" s="1"/>
  <c r="G3326" i="7"/>
  <c r="H3326" i="7" s="1"/>
  <c r="I3326" i="7" s="1"/>
  <c r="G3867" i="7"/>
  <c r="H3867" i="7" s="1"/>
  <c r="I3867" i="7" s="1"/>
  <c r="G3685" i="7"/>
  <c r="H3685" i="7" s="1"/>
  <c r="I3685" i="7" s="1"/>
  <c r="G3993" i="7"/>
  <c r="H3993" i="7" s="1"/>
  <c r="I3993" i="7" s="1"/>
  <c r="G3214" i="7"/>
  <c r="H3214" i="7" s="1"/>
  <c r="I3214" i="7" s="1"/>
  <c r="G3958" i="7"/>
  <c r="H3958" i="7" s="1"/>
  <c r="I3958" i="7" s="1"/>
  <c r="G5008" i="7"/>
  <c r="H5008" i="7" s="1"/>
  <c r="I5008" i="7" s="1"/>
  <c r="G4498" i="7"/>
  <c r="H4498" i="7" s="1"/>
  <c r="I4498" i="7" s="1"/>
  <c r="G4473" i="7"/>
  <c r="H4473" i="7" s="1"/>
  <c r="I4473" i="7" s="1"/>
  <c r="G8274" i="7"/>
  <c r="H8274" i="7" s="1"/>
  <c r="I8274" i="7" s="1"/>
  <c r="G8438" i="7"/>
  <c r="H8438" i="7" s="1"/>
  <c r="I8438" i="7" s="1"/>
  <c r="G8759" i="7"/>
  <c r="H8759" i="7" s="1"/>
  <c r="I8759" i="7" s="1"/>
  <c r="G8621" i="7"/>
  <c r="H8621" i="7" s="1"/>
  <c r="G6668" i="7"/>
  <c r="H6668" i="7" s="1"/>
  <c r="I6668" i="7" s="1"/>
  <c r="G7868" i="7"/>
  <c r="H7868" i="7" s="1"/>
  <c r="I7868" i="7" s="1"/>
  <c r="G6475" i="7"/>
  <c r="H6475" i="7" s="1"/>
  <c r="I6475" i="7" s="1"/>
  <c r="G3055" i="7"/>
  <c r="H3055" i="7" s="1"/>
  <c r="G628" i="7"/>
  <c r="H628" i="7" s="1"/>
  <c r="G2419" i="7"/>
  <c r="H2419" i="7" s="1"/>
  <c r="I2419" i="7" s="1"/>
  <c r="G841" i="7"/>
  <c r="H841" i="7" s="1"/>
  <c r="G2757" i="7"/>
  <c r="H2757" i="7" s="1"/>
  <c r="I2757" i="7" s="1"/>
  <c r="G2115" i="7"/>
  <c r="H2115" i="7" s="1"/>
  <c r="I2115" i="7" s="1"/>
  <c r="G1627" i="7"/>
  <c r="H1627" i="7" s="1"/>
  <c r="I1627" i="7" s="1"/>
  <c r="G595" i="7"/>
  <c r="H595" i="7" s="1"/>
  <c r="G5139" i="7"/>
  <c r="H5139" i="7" s="1"/>
  <c r="I5139" i="7" s="1"/>
  <c r="G3500" i="7"/>
  <c r="H3500" i="7" s="1"/>
  <c r="I3500" i="7" s="1"/>
  <c r="G3418" i="7"/>
  <c r="H3418" i="7" s="1"/>
  <c r="I3418" i="7" s="1"/>
  <c r="G3211" i="7"/>
  <c r="H3211" i="7" s="1"/>
  <c r="I3211" i="7" s="1"/>
  <c r="G5312" i="7"/>
  <c r="H5312" i="7" s="1"/>
  <c r="I5312" i="7" s="1"/>
  <c r="G3280" i="7"/>
  <c r="H3280" i="7" s="1"/>
  <c r="I3280" i="7" s="1"/>
  <c r="G3365" i="7"/>
  <c r="H3365" i="7" s="1"/>
  <c r="I3365" i="7" s="1"/>
  <c r="G5233" i="7"/>
  <c r="H5233" i="7" s="1"/>
  <c r="I5233" i="7" s="1"/>
  <c r="G3452" i="7"/>
  <c r="H3452" i="7" s="1"/>
  <c r="I3452" i="7" s="1"/>
  <c r="G3215" i="7"/>
  <c r="H3215" i="7" s="1"/>
  <c r="I3215" i="7" s="1"/>
  <c r="G3417" i="7"/>
  <c r="H3417" i="7" s="1"/>
  <c r="I3417" i="7" s="1"/>
  <c r="G5009" i="7"/>
  <c r="H5009" i="7" s="1"/>
  <c r="I5009" i="7" s="1"/>
  <c r="G5010" i="7"/>
  <c r="H5010" i="7" s="1"/>
  <c r="I5010" i="7" s="1"/>
  <c r="G5717" i="7"/>
  <c r="H5717" i="7" s="1"/>
  <c r="G4227" i="7"/>
  <c r="H4227" i="7" s="1"/>
  <c r="I4227" i="7" s="1"/>
  <c r="G3343" i="7"/>
  <c r="H3343" i="7" s="1"/>
  <c r="I3343" i="7" s="1"/>
  <c r="G4305" i="7"/>
  <c r="H4305" i="7" s="1"/>
  <c r="I4305" i="7" s="1"/>
  <c r="G4663" i="7"/>
  <c r="H4663" i="7" s="1"/>
  <c r="I4663" i="7" s="1"/>
  <c r="G3320" i="7"/>
  <c r="H3320" i="7" s="1"/>
  <c r="I3320" i="7" s="1"/>
  <c r="G5776" i="7"/>
  <c r="H5776" i="7" s="1"/>
  <c r="I5776" i="7" s="1"/>
  <c r="G4628" i="7"/>
  <c r="H4628" i="7" s="1"/>
  <c r="I4628" i="7" s="1"/>
  <c r="G8223" i="7"/>
  <c r="H8223" i="7" s="1"/>
  <c r="G7616" i="7"/>
  <c r="H7616" i="7" s="1"/>
  <c r="I7616" i="7" s="1"/>
  <c r="G6259" i="7"/>
  <c r="H6259" i="7" s="1"/>
  <c r="I6259" i="7" s="1"/>
  <c r="G8771" i="7"/>
  <c r="H8771" i="7" s="1"/>
  <c r="G7702" i="7"/>
  <c r="H7702" i="7" s="1"/>
  <c r="I7702" i="7" s="1"/>
  <c r="G5514" i="7"/>
  <c r="H5514" i="7" s="1"/>
  <c r="I5514" i="7" s="1"/>
  <c r="G2965" i="7"/>
  <c r="H2965" i="7" s="1"/>
  <c r="I2965" i="7" s="1"/>
  <c r="G3271" i="7"/>
  <c r="H3271" i="7" s="1"/>
  <c r="G3027" i="7"/>
  <c r="H3027" i="7" s="1"/>
  <c r="I3027" i="7" s="1"/>
  <c r="G5588" i="7"/>
  <c r="H5588" i="7" s="1"/>
  <c r="I5588" i="7" s="1"/>
  <c r="G3900" i="7"/>
  <c r="H3900" i="7" s="1"/>
  <c r="I3900" i="7" s="1"/>
  <c r="G6239" i="7"/>
  <c r="H6239" i="7" s="1"/>
  <c r="G6359" i="7"/>
  <c r="H6359" i="7" s="1"/>
  <c r="G6360" i="7"/>
  <c r="H6360" i="7" s="1"/>
  <c r="I6360" i="7" s="1"/>
  <c r="G6361" i="7"/>
  <c r="H6361" i="7" s="1"/>
  <c r="I6361" i="7" s="1"/>
  <c r="G7366" i="7"/>
  <c r="H7366" i="7" s="1"/>
  <c r="I7366" i="7" s="1"/>
  <c r="G8092" i="7"/>
  <c r="H8092" i="7" s="1"/>
  <c r="I8092" i="7" s="1"/>
  <c r="G8320" i="7"/>
  <c r="H8320" i="7" s="1"/>
  <c r="I8320" i="7" s="1"/>
  <c r="G7537" i="7"/>
  <c r="H7537" i="7" s="1"/>
  <c r="I7537" i="7" s="1"/>
  <c r="G8093" i="7"/>
  <c r="H8093" i="7" s="1"/>
  <c r="G8777" i="7"/>
  <c r="H8777" i="7" s="1"/>
  <c r="I8777" i="7" s="1"/>
  <c r="G8778" i="7"/>
  <c r="H8778" i="7" s="1"/>
  <c r="I8778" i="7" s="1"/>
  <c r="G8094" i="7"/>
  <c r="H8094" i="7" s="1"/>
  <c r="I8094" i="7" s="1"/>
  <c r="G7281" i="7"/>
  <c r="H7281" i="7" s="1"/>
  <c r="I7281" i="7" s="1"/>
  <c r="G6488" i="7"/>
  <c r="H6488" i="7" s="1"/>
  <c r="I6488" i="7" s="1"/>
  <c r="G6489" i="7"/>
  <c r="H6489" i="7" s="1"/>
  <c r="I6489" i="7" s="1"/>
  <c r="G8095" i="7"/>
  <c r="H8095" i="7" s="1"/>
  <c r="G6490" i="7"/>
  <c r="H6490" i="7" s="1"/>
  <c r="I6490" i="7" s="1"/>
  <c r="G7713" i="7"/>
  <c r="H7713" i="7" s="1"/>
  <c r="I7713" i="7" s="1"/>
  <c r="G6362" i="7"/>
  <c r="H6362" i="7" s="1"/>
  <c r="I6362" i="7" s="1"/>
  <c r="G7714" i="7"/>
  <c r="H7714" i="7" s="1"/>
  <c r="I7714" i="7" s="1"/>
  <c r="G6363" i="7"/>
  <c r="H6363" i="7" s="1"/>
  <c r="I6363" i="7" s="1"/>
  <c r="G8096" i="7"/>
  <c r="H8096" i="7" s="1"/>
  <c r="I8096" i="7" s="1"/>
  <c r="G8097" i="7"/>
  <c r="H8097" i="7" s="1"/>
  <c r="I8097" i="7" s="1"/>
  <c r="G8098" i="7"/>
  <c r="H8098" i="7" s="1"/>
  <c r="I8098" i="7" s="1"/>
  <c r="G8099" i="7"/>
  <c r="H8099" i="7" s="1"/>
  <c r="I8099" i="7" s="1"/>
  <c r="G5699" i="7"/>
  <c r="H5699" i="7" s="1"/>
  <c r="I5699" i="7" s="1"/>
  <c r="G5126" i="7"/>
  <c r="H5126" i="7" s="1"/>
  <c r="I5126" i="7" s="1"/>
  <c r="G5901" i="7"/>
  <c r="H5901" i="7" s="1"/>
  <c r="I5901" i="7" s="1"/>
  <c r="G4850" i="7"/>
  <c r="H4850" i="7" s="1"/>
  <c r="I4850" i="7" s="1"/>
  <c r="G4705" i="7"/>
  <c r="H4705" i="7" s="1"/>
  <c r="I4705" i="7" s="1"/>
  <c r="G1070" i="7"/>
  <c r="H1070" i="7" s="1"/>
  <c r="G419" i="7"/>
  <c r="H419" i="7" s="1"/>
  <c r="G29" i="7"/>
  <c r="H29" i="7" s="1"/>
  <c r="G2437" i="7"/>
  <c r="H2437" i="7" s="1"/>
  <c r="I2437" i="7" s="1"/>
  <c r="G1218" i="7"/>
  <c r="H1218" i="7" s="1"/>
  <c r="I1218" i="7" s="1"/>
  <c r="G4749" i="7"/>
  <c r="H4749" i="7" s="1"/>
  <c r="I4749" i="7" s="1"/>
  <c r="G3387" i="7"/>
  <c r="H3387" i="7" s="1"/>
  <c r="I3387" i="7" s="1"/>
  <c r="G3716" i="7"/>
  <c r="H3716" i="7" s="1"/>
  <c r="I3716" i="7" s="1"/>
  <c r="G3359" i="7"/>
  <c r="H3359" i="7" s="1"/>
  <c r="G7584" i="7"/>
  <c r="H7584" i="7" s="1"/>
  <c r="I7584" i="7" s="1"/>
  <c r="G2966" i="7"/>
  <c r="H2966" i="7" s="1"/>
  <c r="I2966" i="7" s="1"/>
  <c r="G4306" i="7"/>
  <c r="H4306" i="7" s="1"/>
  <c r="I4306" i="7" s="1"/>
  <c r="G5011" i="7"/>
  <c r="H5011" i="7" s="1"/>
  <c r="I5011" i="7" s="1"/>
  <c r="G5012" i="7"/>
  <c r="H5012" i="7" s="1"/>
  <c r="I5012" i="7" s="1"/>
  <c r="G3056" i="7"/>
  <c r="H3056" i="7" s="1"/>
  <c r="I3056" i="7" s="1"/>
  <c r="G3057" i="7"/>
  <c r="H3057" i="7" s="1"/>
  <c r="I3057" i="7" s="1"/>
  <c r="G5555" i="7"/>
  <c r="H5555" i="7" s="1"/>
  <c r="I5555" i="7" s="1"/>
  <c r="G4373" i="7"/>
  <c r="H4373" i="7" s="1"/>
  <c r="I4373" i="7" s="1"/>
  <c r="G8240" i="7"/>
  <c r="H8240" i="7" s="1"/>
  <c r="I8240" i="7" s="1"/>
  <c r="G6603" i="7"/>
  <c r="H6603" i="7" s="1"/>
  <c r="I6603" i="7" s="1"/>
  <c r="G7941" i="7"/>
  <c r="H7941" i="7" s="1"/>
  <c r="G7912" i="7"/>
  <c r="H7912" i="7" s="1"/>
  <c r="I7912" i="7" s="1"/>
  <c r="G8100" i="7"/>
  <c r="H8100" i="7" s="1"/>
  <c r="I8100" i="7" s="1"/>
  <c r="G8321" i="7"/>
  <c r="H8321" i="7" s="1"/>
  <c r="I8321" i="7" s="1"/>
  <c r="G7715" i="7"/>
  <c r="H7715" i="7" s="1"/>
  <c r="I7715" i="7" s="1"/>
  <c r="G7716" i="7"/>
  <c r="H7716" i="7" s="1"/>
  <c r="I7716" i="7" s="1"/>
  <c r="G8008" i="7"/>
  <c r="H8008" i="7" s="1"/>
  <c r="I8008" i="7" s="1"/>
  <c r="G8779" i="7"/>
  <c r="H8779" i="7" s="1"/>
  <c r="I8779" i="7" s="1"/>
  <c r="G8780" i="7"/>
  <c r="H8780" i="7" s="1"/>
  <c r="I8780" i="7" s="1"/>
  <c r="G8101" i="7"/>
  <c r="H8101" i="7" s="1"/>
  <c r="I8101" i="7" s="1"/>
  <c r="G6491" i="7"/>
  <c r="H6491" i="7" s="1"/>
  <c r="I6491" i="7" s="1"/>
  <c r="G7717" i="7"/>
  <c r="H7717" i="7" s="1"/>
  <c r="G8102" i="7"/>
  <c r="H8102" i="7" s="1"/>
  <c r="I8102" i="7" s="1"/>
  <c r="G7538" i="7"/>
  <c r="H7538" i="7" s="1"/>
  <c r="I7538" i="7" s="1"/>
  <c r="G3796" i="7"/>
  <c r="H3796" i="7" s="1"/>
  <c r="I3796" i="7" s="1"/>
  <c r="G4619" i="7"/>
  <c r="H4619" i="7" s="1"/>
  <c r="I4619" i="7" s="1"/>
  <c r="G5987" i="7"/>
  <c r="H5987" i="7" s="1"/>
  <c r="I5987" i="7" s="1"/>
  <c r="G5013" i="7"/>
  <c r="H5013" i="7" s="1"/>
  <c r="I5013" i="7" s="1"/>
  <c r="G2967" i="7"/>
  <c r="H2967" i="7" s="1"/>
  <c r="G4127" i="7"/>
  <c r="H4127" i="7" s="1"/>
  <c r="G3398" i="7"/>
  <c r="H3398" i="7" s="1"/>
  <c r="I3398" i="7" s="1"/>
  <c r="G5014" i="7"/>
  <c r="H5014" i="7" s="1"/>
  <c r="I5014" i="7" s="1"/>
  <c r="G5015" i="7"/>
  <c r="H5015" i="7" s="1"/>
  <c r="G5474" i="7"/>
  <c r="H5474" i="7" s="1"/>
  <c r="I5474" i="7" s="1"/>
  <c r="G3670" i="7"/>
  <c r="H3670" i="7" s="1"/>
  <c r="I3670" i="7" s="1"/>
  <c r="G6604" i="7"/>
  <c r="H6604" i="7" s="1"/>
  <c r="I6604" i="7" s="1"/>
  <c r="G7411" i="7"/>
  <c r="H7411" i="7" s="1"/>
  <c r="I7411" i="7" s="1"/>
  <c r="G8772" i="7"/>
  <c r="H8772" i="7" s="1"/>
  <c r="I8772" i="7" s="1"/>
  <c r="G8048" i="7"/>
  <c r="H8048" i="7" s="1"/>
  <c r="I8048" i="7" s="1"/>
  <c r="G6465" i="7"/>
  <c r="H6465" i="7" s="1"/>
  <c r="I6465" i="7" s="1"/>
  <c r="G8585" i="7"/>
  <c r="H8585" i="7" s="1"/>
  <c r="I8585" i="7" s="1"/>
  <c r="G8201" i="7"/>
  <c r="H8201" i="7" s="1"/>
  <c r="I8201" i="7" s="1"/>
  <c r="G7456" i="7"/>
  <c r="H7456" i="7" s="1"/>
  <c r="I7456" i="7" s="1"/>
  <c r="G8908" i="7"/>
  <c r="H8908" i="7" s="1"/>
  <c r="I8908" i="7" s="1"/>
  <c r="G8538" i="7"/>
  <c r="H8538" i="7" s="1"/>
  <c r="I8538" i="7" s="1"/>
  <c r="G3261" i="7"/>
  <c r="H3261" i="7" s="1"/>
  <c r="I3261" i="7" s="1"/>
  <c r="G4559" i="7"/>
  <c r="H4559" i="7" s="1"/>
  <c r="G5102" i="7"/>
  <c r="H5102" i="7" s="1"/>
  <c r="I5102" i="7" s="1"/>
  <c r="G2018" i="7"/>
  <c r="H2018" i="7" s="1"/>
  <c r="I2018" i="7" s="1"/>
  <c r="G6193" i="7"/>
  <c r="H6193" i="7" s="1"/>
  <c r="I6193" i="7" s="1"/>
  <c r="G7210" i="7"/>
  <c r="H7210" i="7" s="1"/>
  <c r="I7210" i="7" s="1"/>
  <c r="G7211" i="7"/>
  <c r="H7211" i="7" s="1"/>
  <c r="I7211" i="7" s="1"/>
  <c r="G7960" i="7"/>
  <c r="H7960" i="7" s="1"/>
  <c r="I7960" i="7" s="1"/>
  <c r="G7961" i="7"/>
  <c r="H7961" i="7" s="1"/>
  <c r="I7961" i="7" s="1"/>
  <c r="G6194" i="7"/>
  <c r="H6194" i="7" s="1"/>
  <c r="I6194" i="7" s="1"/>
  <c r="G8622" i="7"/>
  <c r="H8622" i="7" s="1"/>
  <c r="I8622" i="7" s="1"/>
  <c r="G7212" i="7"/>
  <c r="H7212" i="7" s="1"/>
  <c r="I7212" i="7" s="1"/>
  <c r="G1921" i="7"/>
  <c r="H1921" i="7" s="1"/>
  <c r="G1566" i="7"/>
  <c r="H1566" i="7" s="1"/>
  <c r="G5755" i="7"/>
  <c r="H5755" i="7" s="1"/>
  <c r="I5755" i="7" s="1"/>
  <c r="G5999" i="7"/>
  <c r="H5999" i="7" s="1"/>
  <c r="G5864" i="7"/>
  <c r="H5864" i="7" s="1"/>
  <c r="I5864" i="7" s="1"/>
  <c r="G3693" i="7"/>
  <c r="H3693" i="7" s="1"/>
  <c r="I3693" i="7" s="1"/>
  <c r="G6000" i="7"/>
  <c r="H6000" i="7" s="1"/>
  <c r="I6000" i="7" s="1"/>
  <c r="G5388" i="7"/>
  <c r="H5388" i="7" s="1"/>
  <c r="I5388" i="7" s="1"/>
  <c r="G3102" i="7"/>
  <c r="H3102" i="7" s="1"/>
  <c r="I3102" i="7" s="1"/>
  <c r="G5556" i="7"/>
  <c r="H5556" i="7" s="1"/>
  <c r="I5556" i="7" s="1"/>
  <c r="G3980" i="7"/>
  <c r="H3980" i="7" s="1"/>
  <c r="I3980" i="7" s="1"/>
  <c r="G4307" i="7"/>
  <c r="H4307" i="7" s="1"/>
  <c r="I4307" i="7" s="1"/>
  <c r="G4054" i="7"/>
  <c r="H4054" i="7" s="1"/>
  <c r="I4054" i="7" s="1"/>
  <c r="G4452" i="7"/>
  <c r="H4452" i="7" s="1"/>
  <c r="I4452" i="7" s="1"/>
  <c r="G6476" i="7"/>
  <c r="H6476" i="7" s="1"/>
  <c r="I6476" i="7" s="1"/>
  <c r="G6274" i="7"/>
  <c r="H6274" i="7" s="1"/>
  <c r="I6274" i="7" s="1"/>
  <c r="G6310" i="7"/>
  <c r="H6310" i="7" s="1"/>
  <c r="I6310" i="7" s="1"/>
  <c r="G8684" i="7"/>
  <c r="H8684" i="7" s="1"/>
  <c r="I8684" i="7" s="1"/>
  <c r="G8396" i="7"/>
  <c r="H8396" i="7" s="1"/>
  <c r="I8396" i="7" s="1"/>
  <c r="G7146" i="7"/>
  <c r="H7146" i="7" s="1"/>
  <c r="I7146" i="7" s="1"/>
  <c r="G7772" i="7"/>
  <c r="H7772" i="7" s="1"/>
  <c r="I7772" i="7" s="1"/>
  <c r="G8796" i="7"/>
  <c r="H8796" i="7" s="1"/>
  <c r="I8796" i="7" s="1"/>
  <c r="G6913" i="7"/>
  <c r="H6913" i="7" s="1"/>
  <c r="I6913" i="7" s="1"/>
  <c r="G6660" i="7"/>
  <c r="H6660" i="7" s="1"/>
  <c r="I6660" i="7" s="1"/>
  <c r="G6531" i="7"/>
  <c r="H6531" i="7" s="1"/>
  <c r="I6531" i="7" s="1"/>
  <c r="G6661" i="7"/>
  <c r="H6661" i="7" s="1"/>
  <c r="G8066" i="7"/>
  <c r="H8066" i="7" s="1"/>
  <c r="I8066" i="7" s="1"/>
  <c r="G8858" i="7"/>
  <c r="H8858" i="7" s="1"/>
  <c r="I8858" i="7" s="1"/>
  <c r="G7218" i="7"/>
  <c r="H7218" i="7" s="1"/>
  <c r="I7218" i="7" s="1"/>
  <c r="G6195" i="7"/>
  <c r="H6195" i="7" s="1"/>
  <c r="I6195" i="7" s="1"/>
  <c r="G8623" i="7"/>
  <c r="H8623" i="7" s="1"/>
  <c r="G6196" i="7"/>
  <c r="H6196" i="7" s="1"/>
  <c r="I6196" i="7" s="1"/>
  <c r="G8624" i="7"/>
  <c r="H8624" i="7" s="1"/>
  <c r="I8624" i="7" s="1"/>
  <c r="G8625" i="7"/>
  <c r="H8625" i="7" s="1"/>
  <c r="I8625" i="7" s="1"/>
  <c r="G8224" i="7"/>
  <c r="H8224" i="7" s="1"/>
  <c r="I8224" i="7" s="1"/>
  <c r="G6197" i="7"/>
  <c r="H6197" i="7" s="1"/>
  <c r="G7213" i="7"/>
  <c r="H7213" i="7" s="1"/>
  <c r="G7214" i="7"/>
  <c r="H7214" i="7" s="1"/>
  <c r="I7214" i="7" s="1"/>
  <c r="G6198" i="7"/>
  <c r="H6198" i="7" s="1"/>
  <c r="I6198" i="7" s="1"/>
  <c r="G6199" i="7"/>
  <c r="H6199" i="7" s="1"/>
  <c r="G6200" i="7"/>
  <c r="H6200" i="7" s="1"/>
  <c r="I6200" i="7" s="1"/>
  <c r="G7706" i="7"/>
  <c r="H7706" i="7" s="1"/>
  <c r="I7706" i="7" s="1"/>
  <c r="G6201" i="7"/>
  <c r="H6201" i="7" s="1"/>
  <c r="I6201" i="7" s="1"/>
  <c r="G8225" i="7"/>
  <c r="H8225" i="7" s="1"/>
  <c r="I8225" i="7" s="1"/>
  <c r="G6202" i="7"/>
  <c r="H6202" i="7" s="1"/>
  <c r="I6202" i="7" s="1"/>
  <c r="G7707" i="7"/>
  <c r="H7707" i="7" s="1"/>
  <c r="I7707" i="7" s="1"/>
  <c r="G6166" i="7"/>
  <c r="H6166" i="7" s="1"/>
  <c r="I6166" i="7" s="1"/>
  <c r="G7215" i="7"/>
  <c r="H7215" i="7" s="1"/>
  <c r="G8997" i="7"/>
  <c r="H8997" i="7" s="1"/>
  <c r="I8997" i="7" s="1"/>
  <c r="G4953" i="7"/>
  <c r="H4953" i="7" s="1"/>
  <c r="I4953" i="7" s="1"/>
  <c r="G4629" i="7"/>
  <c r="H4629" i="7" s="1"/>
  <c r="I4629" i="7" s="1"/>
  <c r="G5996" i="7"/>
  <c r="H5996" i="7" s="1"/>
  <c r="I5996" i="7" s="1"/>
  <c r="G5066" i="7"/>
  <c r="H5066" i="7" s="1"/>
  <c r="I5066" i="7" s="1"/>
  <c r="G6041" i="7"/>
  <c r="H6041" i="7" s="1"/>
  <c r="I6041" i="7" s="1"/>
  <c r="G2618" i="7"/>
  <c r="H2618" i="7" s="1"/>
  <c r="I2618" i="7" s="1"/>
  <c r="G1118" i="7"/>
  <c r="H1118" i="7" s="1"/>
  <c r="G3058" i="7"/>
  <c r="H3058" i="7" s="1"/>
  <c r="I3058" i="7" s="1"/>
  <c r="G5867" i="7"/>
  <c r="H5867" i="7" s="1"/>
  <c r="I5867" i="7" s="1"/>
  <c r="G4664" i="7"/>
  <c r="H4664" i="7" s="1"/>
  <c r="I4664" i="7" s="1"/>
  <c r="G4308" i="7"/>
  <c r="H4308" i="7" s="1"/>
  <c r="I4308" i="7" s="1"/>
  <c r="G4374" i="7"/>
  <c r="H4374" i="7" s="1"/>
  <c r="I4374" i="7" s="1"/>
  <c r="G5496" i="7"/>
  <c r="H5496" i="7" s="1"/>
  <c r="I5496" i="7" s="1"/>
  <c r="G4665" i="7"/>
  <c r="H4665" i="7" s="1"/>
  <c r="I4665" i="7" s="1"/>
  <c r="G3448" i="7"/>
  <c r="H3448" i="7" s="1"/>
  <c r="I3448" i="7" s="1"/>
  <c r="G4453" i="7"/>
  <c r="H4453" i="7" s="1"/>
  <c r="I4453" i="7" s="1"/>
  <c r="G4851" i="7"/>
  <c r="H4851" i="7" s="1"/>
  <c r="I4851" i="7" s="1"/>
  <c r="G6400" i="7"/>
  <c r="H6400" i="7" s="1"/>
  <c r="I6400" i="7" s="1"/>
  <c r="G8732" i="7"/>
  <c r="H8732" i="7" s="1"/>
  <c r="I8732" i="7" s="1"/>
  <c r="G8526" i="7"/>
  <c r="H8526" i="7" s="1"/>
  <c r="I8526" i="7" s="1"/>
  <c r="G6860" i="7"/>
  <c r="H6860" i="7" s="1"/>
  <c r="I6860" i="7" s="1"/>
  <c r="G8327" i="7"/>
  <c r="H8327" i="7" s="1"/>
  <c r="G8328" i="7"/>
  <c r="H8328" i="7" s="1"/>
  <c r="I8328" i="7" s="1"/>
  <c r="G6720" i="7"/>
  <c r="H6720" i="7" s="1"/>
  <c r="I6720" i="7" s="1"/>
  <c r="G5094" i="7"/>
  <c r="H5094" i="7" s="1"/>
  <c r="I5094" i="7" s="1"/>
  <c r="G4292" i="7"/>
  <c r="H4292" i="7" s="1"/>
  <c r="I4292" i="7" s="1"/>
  <c r="G3711" i="7"/>
  <c r="H3711" i="7" s="1"/>
  <c r="G5016" i="7"/>
  <c r="H5016" i="7" s="1"/>
  <c r="I5016" i="7" s="1"/>
  <c r="G5475" i="7"/>
  <c r="H5475" i="7" s="1"/>
  <c r="I5475" i="7" s="1"/>
  <c r="G8721" i="7"/>
  <c r="H8721" i="7" s="1"/>
  <c r="I8721" i="7" s="1"/>
  <c r="G6686" i="7"/>
  <c r="H6686" i="7" s="1"/>
  <c r="I6686" i="7" s="1"/>
  <c r="G6125" i="7"/>
  <c r="H6125" i="7" s="1"/>
  <c r="I6125" i="7" s="1"/>
  <c r="G7122" i="7"/>
  <c r="H7122" i="7" s="1"/>
  <c r="I7122" i="7" s="1"/>
  <c r="G6840" i="7"/>
  <c r="H6840" i="7" s="1"/>
  <c r="I6840" i="7" s="1"/>
  <c r="G7061" i="7"/>
  <c r="H7061" i="7" s="1"/>
  <c r="G3568" i="7"/>
  <c r="H3568" i="7" s="1"/>
  <c r="I3568" i="7" s="1"/>
  <c r="G6001" i="7"/>
  <c r="H6001" i="7" s="1"/>
  <c r="I6001" i="7" s="1"/>
  <c r="G6002" i="7"/>
  <c r="H6002" i="7" s="1"/>
  <c r="I6002" i="7" s="1"/>
  <c r="G3485" i="7"/>
  <c r="H3485" i="7" s="1"/>
  <c r="I3485" i="7" s="1"/>
  <c r="G5105" i="7"/>
  <c r="H5105" i="7" s="1"/>
  <c r="I5105" i="7" s="1"/>
  <c r="G609" i="7"/>
  <c r="H609" i="7" s="1"/>
  <c r="G2039" i="7"/>
  <c r="H2039" i="7" s="1"/>
  <c r="I2039" i="7" s="1"/>
  <c r="G2040" i="7"/>
  <c r="H2040" i="7" s="1"/>
  <c r="G3059" i="7"/>
  <c r="H3059" i="7" s="1"/>
  <c r="I3059" i="7" s="1"/>
  <c r="G4309" i="7"/>
  <c r="H4309" i="7" s="1"/>
  <c r="I4309" i="7" s="1"/>
  <c r="G5476" i="7"/>
  <c r="H5476" i="7" s="1"/>
  <c r="I5476" i="7" s="1"/>
  <c r="G3344" i="7"/>
  <c r="H3344" i="7" s="1"/>
  <c r="I3344" i="7" s="1"/>
  <c r="G5239" i="7"/>
  <c r="H5239" i="7" s="1"/>
  <c r="G4310" i="7"/>
  <c r="H4310" i="7" s="1"/>
  <c r="I4310" i="7" s="1"/>
  <c r="G6576" i="7"/>
  <c r="H6576" i="7" s="1"/>
  <c r="I6576" i="7" s="1"/>
  <c r="G6687" i="7"/>
  <c r="H6687" i="7" s="1"/>
  <c r="G7986" i="7"/>
  <c r="H7986" i="7" s="1"/>
  <c r="I7986" i="7" s="1"/>
  <c r="G8430" i="7"/>
  <c r="H8430" i="7" s="1"/>
  <c r="I8430" i="7" s="1"/>
  <c r="G7062" i="7"/>
  <c r="H7062" i="7" s="1"/>
  <c r="I7062" i="7" s="1"/>
  <c r="G6898" i="7"/>
  <c r="H6898" i="7" s="1"/>
  <c r="I6898" i="7" s="1"/>
  <c r="G5832" i="7"/>
  <c r="H5832" i="7" s="1"/>
  <c r="I5832" i="7" s="1"/>
  <c r="G3074" i="7"/>
  <c r="H3074" i="7" s="1"/>
  <c r="I3074" i="7" s="1"/>
  <c r="G3319" i="7"/>
  <c r="H3319" i="7" s="1"/>
  <c r="I3319" i="7" s="1"/>
  <c r="G4311" i="7"/>
  <c r="H4311" i="7" s="1"/>
  <c r="G5040" i="7"/>
  <c r="H5040" i="7" s="1"/>
  <c r="I5040" i="7" s="1"/>
  <c r="G5477" i="7"/>
  <c r="H5477" i="7" s="1"/>
  <c r="G4375" i="7"/>
  <c r="H4375" i="7" s="1"/>
  <c r="G5140" i="7"/>
  <c r="H5140" i="7" s="1"/>
  <c r="I5140" i="7" s="1"/>
  <c r="G3399" i="7"/>
  <c r="H3399" i="7" s="1"/>
  <c r="I3399" i="7" s="1"/>
  <c r="G4607" i="7"/>
  <c r="H4607" i="7" s="1"/>
  <c r="G3075" i="7"/>
  <c r="H3075" i="7" s="1"/>
  <c r="I3075" i="7" s="1"/>
  <c r="G8196" i="7"/>
  <c r="H8196" i="7" s="1"/>
  <c r="I8196" i="7" s="1"/>
  <c r="G7782" i="7"/>
  <c r="H7782" i="7" s="1"/>
  <c r="I7782" i="7" s="1"/>
  <c r="G7906" i="7"/>
  <c r="H7906" i="7" s="1"/>
  <c r="I7906" i="7" s="1"/>
  <c r="G6555" i="7"/>
  <c r="H6555" i="7" s="1"/>
  <c r="I6555" i="7" s="1"/>
  <c r="G6079" i="7"/>
  <c r="H6079" i="7" s="1"/>
  <c r="G6353" i="7"/>
  <c r="H6353" i="7" s="1"/>
  <c r="I6353" i="7" s="1"/>
  <c r="G8685" i="7"/>
  <c r="H8685" i="7" s="1"/>
  <c r="G2359" i="7"/>
  <c r="H2359" i="7" s="1"/>
  <c r="I2359" i="7" s="1"/>
  <c r="G1330" i="7"/>
  <c r="H1330" i="7" s="1"/>
  <c r="I1330" i="7" s="1"/>
  <c r="G3912" i="7"/>
  <c r="H3912" i="7" s="1"/>
  <c r="I3912" i="7" s="1"/>
  <c r="G5478" i="7"/>
  <c r="H5478" i="7" s="1"/>
  <c r="I5478" i="7" s="1"/>
  <c r="G3345" i="7"/>
  <c r="H3345" i="7" s="1"/>
  <c r="I3345" i="7" s="1"/>
  <c r="G4428" i="7"/>
  <c r="H4428" i="7" s="1"/>
  <c r="I4428" i="7" s="1"/>
  <c r="G4312" i="7"/>
  <c r="H4312" i="7" s="1"/>
  <c r="I4312" i="7" s="1"/>
  <c r="G3327" i="7"/>
  <c r="H3327" i="7" s="1"/>
  <c r="I3327" i="7" s="1"/>
  <c r="G5479" i="7"/>
  <c r="H5479" i="7" s="1"/>
  <c r="I5479" i="7" s="1"/>
  <c r="G5718" i="7"/>
  <c r="H5718" i="7" s="1"/>
  <c r="I5718" i="7" s="1"/>
  <c r="G4548" i="7"/>
  <c r="H4548" i="7" s="1"/>
  <c r="I4548" i="7" s="1"/>
  <c r="G3132" i="7"/>
  <c r="H3132" i="7" s="1"/>
  <c r="I3132" i="7" s="1"/>
  <c r="G3386" i="7"/>
  <c r="H3386" i="7" s="1"/>
  <c r="I3386" i="7" s="1"/>
  <c r="G5374" i="7"/>
  <c r="H5374" i="7" s="1"/>
  <c r="I5374" i="7" s="1"/>
  <c r="G3659" i="7"/>
  <c r="H3659" i="7" s="1"/>
  <c r="I3659" i="7" s="1"/>
  <c r="G6746" i="7"/>
  <c r="H6746" i="7" s="1"/>
  <c r="I6746" i="7" s="1"/>
  <c r="G6737" i="7"/>
  <c r="H6737" i="7" s="1"/>
  <c r="I6737" i="7" s="1"/>
  <c r="G8813" i="7"/>
  <c r="H8813" i="7" s="1"/>
  <c r="G8032" i="7"/>
  <c r="H8032" i="7" s="1"/>
  <c r="I8032" i="7" s="1"/>
  <c r="G8610" i="7"/>
  <c r="H8610" i="7" s="1"/>
  <c r="I8610" i="7" s="1"/>
  <c r="G7376" i="7"/>
  <c r="H7376" i="7" s="1"/>
  <c r="I7376" i="7" s="1"/>
  <c r="G7367" i="7"/>
  <c r="H7367" i="7" s="1"/>
  <c r="G240" i="7"/>
  <c r="H240" i="7" s="1"/>
  <c r="G2811" i="7"/>
  <c r="H2811" i="7" s="1"/>
  <c r="I2811" i="7" s="1"/>
  <c r="G1009" i="7"/>
  <c r="H1009" i="7" s="1"/>
  <c r="G2206" i="7"/>
  <c r="H2206" i="7" s="1"/>
  <c r="I2206" i="7" s="1"/>
  <c r="G4608" i="7"/>
  <c r="H4608" i="7" s="1"/>
  <c r="I4608" i="7" s="1"/>
  <c r="G4936" i="7"/>
  <c r="H4936" i="7" s="1"/>
  <c r="I4936" i="7" s="1"/>
  <c r="G5074" i="7"/>
  <c r="H5074" i="7" s="1"/>
  <c r="I5074" i="7" s="1"/>
  <c r="G5501" i="7"/>
  <c r="H5501" i="7" s="1"/>
  <c r="G4318" i="7"/>
  <c r="H4318" i="7" s="1"/>
  <c r="I4318" i="7" s="1"/>
  <c r="G5531" i="7"/>
  <c r="H5531" i="7" s="1"/>
  <c r="I5531" i="7" s="1"/>
  <c r="G5943" i="7"/>
  <c r="H5943" i="7" s="1"/>
  <c r="I5943" i="7" s="1"/>
  <c r="G8375" i="7"/>
  <c r="H8375" i="7" s="1"/>
  <c r="G1955" i="7"/>
  <c r="H1955" i="7" s="1"/>
  <c r="I1955" i="7" s="1"/>
  <c r="G6955" i="7"/>
  <c r="H6955" i="7" s="1"/>
  <c r="I6955" i="7" s="1"/>
  <c r="G7630" i="7"/>
  <c r="H7630" i="7" s="1"/>
  <c r="I7630" i="7" s="1"/>
  <c r="G8103" i="7"/>
  <c r="H8103" i="7" s="1"/>
  <c r="G3757" i="7"/>
  <c r="H3757" i="7" s="1"/>
  <c r="I3757" i="7" s="1"/>
  <c r="G5822" i="7"/>
  <c r="H5822" i="7" s="1"/>
  <c r="I5822" i="7" s="1"/>
  <c r="G3758" i="7"/>
  <c r="H3758" i="7" s="1"/>
  <c r="I3758" i="7" s="1"/>
  <c r="G3143" i="7"/>
  <c r="H3143" i="7" s="1"/>
  <c r="G3844" i="7"/>
  <c r="H3844" i="7" s="1"/>
  <c r="I3844" i="7" s="1"/>
  <c r="G4454" i="7"/>
  <c r="H4454" i="7" s="1"/>
  <c r="I4454" i="7" s="1"/>
  <c r="G4228" i="7"/>
  <c r="H4228" i="7" s="1"/>
  <c r="I4228" i="7" s="1"/>
  <c r="G4376" i="7"/>
  <c r="H4376" i="7" s="1"/>
  <c r="I4376" i="7" s="1"/>
  <c r="G5289" i="7"/>
  <c r="H5289" i="7" s="1"/>
  <c r="I5289" i="7" s="1"/>
  <c r="G3948" i="7"/>
  <c r="H3948" i="7" s="1"/>
  <c r="I3948" i="7" s="1"/>
  <c r="G3640" i="7"/>
  <c r="H3640" i="7" s="1"/>
  <c r="I3640" i="7" s="1"/>
  <c r="G4993" i="7"/>
  <c r="H4993" i="7" s="1"/>
  <c r="I4993" i="7" s="1"/>
  <c r="G3674" i="7"/>
  <c r="H3674" i="7" s="1"/>
  <c r="I3674" i="7" s="1"/>
  <c r="G664" i="7"/>
  <c r="H664" i="7" s="1"/>
  <c r="G1457" i="7"/>
  <c r="H1457" i="7" s="1"/>
  <c r="G2379" i="7"/>
  <c r="H2379" i="7" s="1"/>
  <c r="I2379" i="7" s="1"/>
  <c r="G1886" i="7"/>
  <c r="H1886" i="7" s="1"/>
  <c r="G7626" i="7"/>
  <c r="H7626" i="7" s="1"/>
  <c r="I7626" i="7" s="1"/>
  <c r="G6693" i="7"/>
  <c r="H6693" i="7" s="1"/>
  <c r="I6693" i="7" s="1"/>
  <c r="G7138" i="7"/>
  <c r="H7138" i="7" s="1"/>
  <c r="I7138" i="7" s="1"/>
  <c r="G8505" i="7"/>
  <c r="H8505" i="7" s="1"/>
  <c r="I8505" i="7" s="1"/>
  <c r="G7928" i="7"/>
  <c r="H7928" i="7" s="1"/>
  <c r="I7928" i="7" s="1"/>
  <c r="G7903" i="7"/>
  <c r="H7903" i="7" s="1"/>
  <c r="G8784" i="7"/>
  <c r="H8784" i="7" s="1"/>
  <c r="I8784" i="7" s="1"/>
  <c r="G8666" i="7"/>
  <c r="H8666" i="7" s="1"/>
  <c r="I8666" i="7" s="1"/>
  <c r="G3845" i="7"/>
  <c r="H3845" i="7" s="1"/>
  <c r="I3845" i="7" s="1"/>
  <c r="G3686" i="7"/>
  <c r="H3686" i="7" s="1"/>
  <c r="I3686" i="7" s="1"/>
  <c r="G3128" i="7"/>
  <c r="H3128" i="7" s="1"/>
  <c r="I3128" i="7" s="1"/>
  <c r="G4480" i="7"/>
  <c r="H4480" i="7" s="1"/>
  <c r="I4480" i="7" s="1"/>
  <c r="G4959" i="7"/>
  <c r="H4959" i="7" s="1"/>
  <c r="G3687" i="7"/>
  <c r="H3687" i="7" s="1"/>
  <c r="G4075" i="7"/>
  <c r="H4075" i="7" s="1"/>
  <c r="I4075" i="7" s="1"/>
  <c r="G3229" i="7"/>
  <c r="H3229" i="7" s="1"/>
  <c r="I3229" i="7" s="1"/>
  <c r="G3984" i="7"/>
  <c r="H3984" i="7" s="1"/>
  <c r="I3984" i="7" s="1"/>
  <c r="G6009" i="7"/>
  <c r="H6009" i="7" s="1"/>
  <c r="I6009" i="7" s="1"/>
  <c r="G5146" i="7"/>
  <c r="H5146" i="7" s="1"/>
  <c r="I5146" i="7" s="1"/>
  <c r="G2952" i="7"/>
  <c r="H2952" i="7" s="1"/>
  <c r="I2952" i="7" s="1"/>
  <c r="G4741" i="7"/>
  <c r="H4741" i="7" s="1"/>
  <c r="I4741" i="7" s="1"/>
  <c r="G3374" i="7"/>
  <c r="H3374" i="7" s="1"/>
  <c r="I3374" i="7" s="1"/>
  <c r="G2874" i="7"/>
  <c r="H2874" i="7" s="1"/>
  <c r="I2874" i="7" s="1"/>
  <c r="G5290" i="7"/>
  <c r="H5290" i="7" s="1"/>
  <c r="I5290" i="7" s="1"/>
  <c r="G3216" i="7"/>
  <c r="H3216" i="7" s="1"/>
  <c r="I3216" i="7" s="1"/>
  <c r="G3614" i="7"/>
  <c r="H3614" i="7" s="1"/>
  <c r="I3614" i="7" s="1"/>
  <c r="G4229" i="7"/>
  <c r="H4229" i="7" s="1"/>
  <c r="I4229" i="7" s="1"/>
  <c r="G5480" i="7"/>
  <c r="H5480" i="7" s="1"/>
  <c r="I5480" i="7" s="1"/>
  <c r="G8132" i="7"/>
  <c r="H8132" i="7" s="1"/>
  <c r="I8132" i="7" s="1"/>
  <c r="G6956" i="7"/>
  <c r="H6956" i="7" s="1"/>
  <c r="I6956" i="7" s="1"/>
  <c r="G7201" i="7"/>
  <c r="H7201" i="7" s="1"/>
  <c r="I7201" i="7" s="1"/>
  <c r="G8804" i="7"/>
  <c r="H8804" i="7" s="1"/>
  <c r="I8804" i="7" s="1"/>
  <c r="G8034" i="7"/>
  <c r="H8034" i="7" s="1"/>
  <c r="I8034" i="7" s="1"/>
  <c r="G6680" i="7"/>
  <c r="H6680" i="7" s="1"/>
  <c r="I6680" i="7" s="1"/>
  <c r="G8397" i="7"/>
  <c r="H8397" i="7" s="1"/>
  <c r="G8506" i="7"/>
  <c r="H8506" i="7" s="1"/>
  <c r="I8506" i="7" s="1"/>
  <c r="G6240" i="7"/>
  <c r="H6240" i="7" s="1"/>
  <c r="I6240" i="7" s="1"/>
  <c r="G6541" i="7"/>
  <c r="H6541" i="7" s="1"/>
  <c r="G7633" i="7"/>
  <c r="H7633" i="7" s="1"/>
  <c r="I7633" i="7" s="1"/>
  <c r="G1506" i="7"/>
  <c r="H1506" i="7" s="1"/>
  <c r="I1506" i="7" s="1"/>
  <c r="G1194" i="7"/>
  <c r="H1194" i="7" s="1"/>
  <c r="I1194" i="7" s="1"/>
  <c r="G1668" i="7"/>
  <c r="H1668" i="7" s="1"/>
  <c r="G2819" i="7"/>
  <c r="H2819" i="7" s="1"/>
  <c r="I2819" i="7" s="1"/>
  <c r="G1621" i="7"/>
  <c r="H1621" i="7" s="1"/>
  <c r="I1621" i="7" s="1"/>
  <c r="G1257" i="7"/>
  <c r="H1257" i="7" s="1"/>
  <c r="G6644" i="7"/>
  <c r="H6644" i="7" s="1"/>
  <c r="I6644" i="7" s="1"/>
  <c r="G6102" i="7"/>
  <c r="H6102" i="7" s="1"/>
  <c r="I6102" i="7" s="1"/>
  <c r="G6923" i="7"/>
  <c r="H6923" i="7" s="1"/>
  <c r="I6923" i="7" s="1"/>
  <c r="G7229" i="7"/>
  <c r="H7229" i="7" s="1"/>
  <c r="G694" i="7"/>
  <c r="H694" i="7" s="1"/>
  <c r="G2132" i="7"/>
  <c r="H2132" i="7" s="1"/>
  <c r="I2132" i="7" s="1"/>
  <c r="G163" i="7"/>
  <c r="H163" i="7" s="1"/>
  <c r="G677" i="7"/>
  <c r="H677" i="7" s="1"/>
  <c r="G1148" i="7"/>
  <c r="H1148" i="7" s="1"/>
  <c r="G2832" i="7"/>
  <c r="H2832" i="7" s="1"/>
  <c r="I2832" i="7" s="1"/>
  <c r="G7498" i="7"/>
  <c r="H7498" i="7" s="1"/>
  <c r="I7498" i="7" s="1"/>
  <c r="G6895" i="7"/>
  <c r="H6895" i="7" s="1"/>
  <c r="G7556" i="7"/>
  <c r="H7556" i="7" s="1"/>
  <c r="I7556" i="7" s="1"/>
  <c r="G7123" i="7"/>
  <c r="H7123" i="7" s="1"/>
  <c r="I7123" i="7" s="1"/>
  <c r="G6911" i="7"/>
  <c r="H6911" i="7" s="1"/>
  <c r="G7099" i="7"/>
  <c r="H7099" i="7" s="1"/>
  <c r="I7099" i="7" s="1"/>
  <c r="G8246" i="7"/>
  <c r="H8246" i="7" s="1"/>
  <c r="I8246" i="7" s="1"/>
  <c r="G6376" i="7"/>
  <c r="H6376" i="7" s="1"/>
  <c r="I6376" i="7" s="1"/>
  <c r="G7724" i="7"/>
  <c r="H7724" i="7" s="1"/>
  <c r="I7724" i="7" s="1"/>
  <c r="G5055" i="7"/>
  <c r="H5055" i="7" s="1"/>
  <c r="G3643" i="7"/>
  <c r="H3643" i="7" s="1"/>
  <c r="I3643" i="7" s="1"/>
  <c r="G3808" i="7"/>
  <c r="H3808" i="7" s="1"/>
  <c r="I3808" i="7" s="1"/>
  <c r="G5913" i="7"/>
  <c r="H5913" i="7" s="1"/>
  <c r="I5913" i="7" s="1"/>
  <c r="G4637" i="7"/>
  <c r="H4637" i="7" s="1"/>
  <c r="I4637" i="7" s="1"/>
  <c r="G3557" i="7"/>
  <c r="H3557" i="7" s="1"/>
  <c r="I3557" i="7" s="1"/>
  <c r="G5571" i="7"/>
  <c r="H5571" i="7" s="1"/>
  <c r="I5571" i="7" s="1"/>
  <c r="G7588" i="7"/>
  <c r="H7588" i="7" s="1"/>
  <c r="I7588" i="7" s="1"/>
  <c r="G8836" i="7"/>
  <c r="H8836" i="7" s="1"/>
  <c r="I8836" i="7" s="1"/>
  <c r="G7806" i="7"/>
  <c r="H7806" i="7" s="1"/>
  <c r="I7806" i="7" s="1"/>
  <c r="G6268" i="7"/>
  <c r="H6268" i="7" s="1"/>
  <c r="I6268" i="7" s="1"/>
  <c r="G8040" i="7"/>
  <c r="H8040" i="7" s="1"/>
  <c r="I8040" i="7" s="1"/>
  <c r="G6752" i="7"/>
  <c r="H6752" i="7" s="1"/>
  <c r="I6752" i="7" s="1"/>
  <c r="G6115" i="7"/>
  <c r="H6115" i="7" s="1"/>
  <c r="I6115" i="7" s="1"/>
  <c r="G7305" i="7"/>
  <c r="H7305" i="7" s="1"/>
  <c r="I7305" i="7" s="1"/>
  <c r="G1897" i="7"/>
  <c r="H1897" i="7" s="1"/>
  <c r="G1924" i="7"/>
  <c r="H1924" i="7" s="1"/>
  <c r="G830" i="7"/>
  <c r="H830" i="7" s="1"/>
  <c r="G1579" i="7"/>
  <c r="H1579" i="7" s="1"/>
  <c r="I1579" i="7" s="1"/>
  <c r="G1616" i="7"/>
  <c r="H1616" i="7" s="1"/>
  <c r="G2240" i="7"/>
  <c r="H2240" i="7" s="1"/>
  <c r="I2240" i="7" s="1"/>
  <c r="G2448" i="7"/>
  <c r="H2448" i="7" s="1"/>
  <c r="I2448" i="7" s="1"/>
  <c r="G1763" i="7"/>
  <c r="H1763" i="7" s="1"/>
  <c r="I1763" i="7" s="1"/>
  <c r="G7438" i="7"/>
  <c r="H7438" i="7" s="1"/>
  <c r="I7438" i="7" s="1"/>
  <c r="G8071" i="7"/>
  <c r="H8071" i="7" s="1"/>
  <c r="G7253" i="7"/>
  <c r="H7253" i="7" s="1"/>
  <c r="I7253" i="7" s="1"/>
  <c r="G8775" i="7"/>
  <c r="H8775" i="7" s="1"/>
  <c r="G5342" i="7"/>
  <c r="H5342" i="7" s="1"/>
  <c r="I5342" i="7" s="1"/>
  <c r="G3764" i="7"/>
  <c r="H3764" i="7" s="1"/>
  <c r="I3764" i="7" s="1"/>
  <c r="G4528" i="7"/>
  <c r="H4528" i="7" s="1"/>
  <c r="I4528" i="7" s="1"/>
  <c r="G3397" i="7"/>
  <c r="H3397" i="7" s="1"/>
  <c r="I3397" i="7" s="1"/>
  <c r="G3800" i="7"/>
  <c r="H3800" i="7" s="1"/>
  <c r="I3800" i="7" s="1"/>
  <c r="G7159" i="7"/>
  <c r="H7159" i="7" s="1"/>
  <c r="G6377" i="7"/>
  <c r="H6377" i="7" s="1"/>
  <c r="I6377" i="7" s="1"/>
  <c r="G8974" i="7"/>
  <c r="H8974" i="7" s="1"/>
  <c r="G7512" i="7"/>
  <c r="H7512" i="7" s="1"/>
  <c r="I7512" i="7" s="1"/>
  <c r="G7635" i="7"/>
  <c r="H7635" i="7" s="1"/>
  <c r="I7635" i="7" s="1"/>
  <c r="G7282" i="7"/>
  <c r="H7282" i="7" s="1"/>
  <c r="I7282" i="7" s="1"/>
  <c r="G4652" i="7"/>
  <c r="H4652" i="7" s="1"/>
  <c r="I4652" i="7" s="1"/>
  <c r="G3158" i="7"/>
  <c r="H3158" i="7" s="1"/>
  <c r="I3158" i="7" s="1"/>
  <c r="G3357" i="7"/>
  <c r="H3357" i="7" s="1"/>
  <c r="I3357" i="7" s="1"/>
  <c r="G3780" i="7"/>
  <c r="H3780" i="7" s="1"/>
  <c r="I3780" i="7" s="1"/>
  <c r="G5985" i="7"/>
  <c r="H5985" i="7" s="1"/>
  <c r="I5985" i="7" s="1"/>
  <c r="G4332" i="7"/>
  <c r="H4332" i="7" s="1"/>
  <c r="I4332" i="7" s="1"/>
  <c r="G5414" i="7"/>
  <c r="H5414" i="7" s="1"/>
  <c r="I5414" i="7" s="1"/>
  <c r="G5672" i="7"/>
  <c r="H5672" i="7" s="1"/>
  <c r="I5672" i="7" s="1"/>
  <c r="G8205" i="7"/>
  <c r="H8205" i="7" s="1"/>
  <c r="G7344" i="7"/>
  <c r="H7344" i="7" s="1"/>
  <c r="I7344" i="7" s="1"/>
  <c r="G7886" i="7"/>
  <c r="H7886" i="7" s="1"/>
  <c r="I7886" i="7" s="1"/>
  <c r="G7887" i="7"/>
  <c r="H7887" i="7" s="1"/>
  <c r="I7887" i="7" s="1"/>
  <c r="G8360" i="7"/>
  <c r="H8360" i="7" s="1"/>
  <c r="I8360" i="7" s="1"/>
  <c r="G6278" i="7"/>
  <c r="H6278" i="7" s="1"/>
  <c r="I6278" i="7" s="1"/>
  <c r="G6946" i="7"/>
  <c r="H6946" i="7" s="1"/>
  <c r="I6946" i="7" s="1"/>
  <c r="G2010" i="7"/>
  <c r="H2010" i="7" s="1"/>
  <c r="I2010" i="7" s="1"/>
  <c r="G1597" i="7"/>
  <c r="H1597" i="7" s="1"/>
  <c r="I1597" i="7" s="1"/>
  <c r="G2100" i="7"/>
  <c r="H2100" i="7" s="1"/>
  <c r="G8841" i="7"/>
  <c r="H8841" i="7" s="1"/>
  <c r="I8841" i="7" s="1"/>
  <c r="G7275" i="7"/>
  <c r="H7275" i="7" s="1"/>
  <c r="I7275" i="7" s="1"/>
  <c r="G8785" i="7"/>
  <c r="H8785" i="7" s="1"/>
  <c r="I8785" i="7" s="1"/>
  <c r="G8512" i="7"/>
  <c r="H8512" i="7" s="1"/>
  <c r="I8512" i="7" s="1"/>
  <c r="G7851" i="7"/>
  <c r="H7851" i="7" s="1"/>
  <c r="I7851" i="7" s="1"/>
  <c r="G8699" i="7"/>
  <c r="H8699" i="7" s="1"/>
  <c r="I8699" i="7" s="1"/>
  <c r="G9070" i="7"/>
  <c r="H9070" i="7" s="1"/>
  <c r="G6769" i="7"/>
  <c r="H6769" i="7" s="1"/>
  <c r="I6769" i="7" s="1"/>
  <c r="G7834" i="7"/>
  <c r="H7834" i="7" s="1"/>
  <c r="I7834" i="7" s="1"/>
  <c r="G7377" i="7"/>
  <c r="H7377" i="7" s="1"/>
  <c r="I7377" i="7" s="1"/>
  <c r="G8715" i="7"/>
  <c r="H8715" i="7" s="1"/>
  <c r="G7965" i="7"/>
  <c r="H7965" i="7" s="1"/>
  <c r="G5485" i="7"/>
  <c r="H5485" i="7" s="1"/>
  <c r="I5485" i="7" s="1"/>
  <c r="G5024" i="7"/>
  <c r="H5024" i="7" s="1"/>
  <c r="I5024" i="7" s="1"/>
  <c r="G4606" i="7"/>
  <c r="H4606" i="7" s="1"/>
  <c r="I4606" i="7" s="1"/>
  <c r="G5234" i="7"/>
  <c r="H5234" i="7" s="1"/>
  <c r="I5234" i="7" s="1"/>
  <c r="G3511" i="7"/>
  <c r="H3511" i="7" s="1"/>
  <c r="I3511" i="7" s="1"/>
  <c r="G4897" i="7"/>
  <c r="H4897" i="7" s="1"/>
  <c r="I4897" i="7" s="1"/>
  <c r="G3161" i="7"/>
  <c r="H3161" i="7" s="1"/>
  <c r="I3161" i="7" s="1"/>
  <c r="G8885" i="7"/>
  <c r="H8885" i="7" s="1"/>
  <c r="G3759" i="7"/>
  <c r="H3759" i="7" s="1"/>
  <c r="G2937" i="7"/>
  <c r="H2937" i="7" s="1"/>
  <c r="I2937" i="7" s="1"/>
  <c r="G4245" i="7"/>
  <c r="H4245" i="7" s="1"/>
  <c r="I4245" i="7" s="1"/>
  <c r="G8935" i="7"/>
  <c r="H8935" i="7" s="1"/>
  <c r="G8936" i="7"/>
  <c r="H8936" i="7" s="1"/>
  <c r="I8936" i="7" s="1"/>
  <c r="G8937" i="7"/>
  <c r="H8937" i="7" s="1"/>
  <c r="I8937" i="7" s="1"/>
  <c r="G8938" i="7"/>
  <c r="H8938" i="7" s="1"/>
  <c r="I8938" i="7" s="1"/>
  <c r="G8939" i="7"/>
  <c r="H8939" i="7" s="1"/>
  <c r="I8939" i="7" s="1"/>
  <c r="G8940" i="7"/>
  <c r="H8940" i="7" s="1"/>
  <c r="I8940" i="7" s="1"/>
  <c r="G8941" i="7"/>
  <c r="H8941" i="7" s="1"/>
  <c r="G8942" i="7"/>
  <c r="H8942" i="7" s="1"/>
  <c r="G8943" i="7"/>
  <c r="H8943" i="7" s="1"/>
  <c r="G8944" i="7"/>
  <c r="H8944" i="7" s="1"/>
  <c r="I8944" i="7" s="1"/>
  <c r="G8945" i="7"/>
  <c r="H8945" i="7" s="1"/>
  <c r="I8945" i="7" s="1"/>
  <c r="G7009" i="7"/>
  <c r="H7009" i="7" s="1"/>
  <c r="I7009" i="7" s="1"/>
  <c r="G6429" i="7"/>
  <c r="H6429" i="7" s="1"/>
  <c r="G6505" i="7"/>
  <c r="H6505" i="7" s="1"/>
  <c r="I6505" i="7" s="1"/>
  <c r="G7777" i="7"/>
  <c r="H7777" i="7" s="1"/>
  <c r="I7777" i="7" s="1"/>
  <c r="G8758" i="7"/>
  <c r="H8758" i="7" s="1"/>
  <c r="G8689" i="7"/>
  <c r="H8689" i="7" s="1"/>
  <c r="I8689" i="7" s="1"/>
  <c r="G2948" i="7"/>
  <c r="H2948" i="7" s="1"/>
  <c r="I2948" i="7" s="1"/>
  <c r="G5926" i="7"/>
  <c r="H5926" i="7" s="1"/>
  <c r="I5926" i="7" s="1"/>
  <c r="G4576" i="7"/>
  <c r="H4576" i="7" s="1"/>
  <c r="I4576" i="7" s="1"/>
  <c r="G5911" i="7"/>
  <c r="H5911" i="7" s="1"/>
  <c r="G4288" i="7"/>
  <c r="H4288" i="7" s="1"/>
  <c r="I4288" i="7" s="1"/>
  <c r="G4562" i="7"/>
  <c r="H4562" i="7" s="1"/>
  <c r="I4562" i="7" s="1"/>
  <c r="G6774" i="7"/>
  <c r="H6774" i="7" s="1"/>
  <c r="I6774" i="7" s="1"/>
  <c r="G6228" i="7"/>
  <c r="H6228" i="7" s="1"/>
  <c r="I6228" i="7" s="1"/>
  <c r="G8031" i="7"/>
  <c r="H8031" i="7" s="1"/>
  <c r="G2556" i="7"/>
  <c r="H2556" i="7" s="1"/>
  <c r="I2556" i="7" s="1"/>
  <c r="G2549" i="7"/>
  <c r="H2549" i="7" s="1"/>
  <c r="I2549" i="7" s="1"/>
  <c r="G1182" i="7"/>
  <c r="H1182" i="7" s="1"/>
  <c r="G1512" i="7"/>
  <c r="H1512" i="7" s="1"/>
  <c r="G1516" i="7"/>
  <c r="H1516" i="7" s="1"/>
  <c r="G355" i="7"/>
  <c r="H355" i="7" s="1"/>
  <c r="G226" i="7"/>
  <c r="H226" i="7" s="1"/>
  <c r="G2438" i="7"/>
  <c r="H2438" i="7" s="1"/>
  <c r="I2438" i="7" s="1"/>
  <c r="G1054" i="7"/>
  <c r="H1054" i="7" s="1"/>
  <c r="G2137" i="7"/>
  <c r="H2137" i="7" s="1"/>
  <c r="G1567" i="7"/>
  <c r="H1567" i="7" s="1"/>
  <c r="I1567" i="7" s="1"/>
  <c r="G8664" i="7"/>
  <c r="H8664" i="7" s="1"/>
  <c r="I8664" i="7" s="1"/>
  <c r="G8009" i="7"/>
  <c r="H8009" i="7" s="1"/>
  <c r="I8009" i="7" s="1"/>
  <c r="G6713" i="7"/>
  <c r="H6713" i="7" s="1"/>
  <c r="I6713" i="7" s="1"/>
  <c r="G8971" i="7"/>
  <c r="H8971" i="7" s="1"/>
  <c r="I8971" i="7" s="1"/>
  <c r="G7515" i="7"/>
  <c r="H7515" i="7" s="1"/>
  <c r="I7515" i="7" s="1"/>
  <c r="G7516" i="7"/>
  <c r="H7516" i="7" s="1"/>
  <c r="I7516" i="7" s="1"/>
  <c r="G7579" i="7"/>
  <c r="H7579" i="7" s="1"/>
  <c r="I7579" i="7" s="1"/>
  <c r="G3079" i="7"/>
  <c r="H3079" i="7" s="1"/>
  <c r="G2051" i="7"/>
  <c r="H2051" i="7" s="1"/>
  <c r="I2051" i="7" s="1"/>
  <c r="G2349" i="7"/>
  <c r="H2349" i="7" s="1"/>
  <c r="I2349" i="7" s="1"/>
  <c r="G1828" i="7"/>
  <c r="H1828" i="7" s="1"/>
  <c r="G1107" i="7"/>
  <c r="H1107" i="7" s="1"/>
  <c r="G624" i="7"/>
  <c r="H624" i="7" s="1"/>
  <c r="G2655" i="7"/>
  <c r="H2655" i="7" s="1"/>
  <c r="I2655" i="7" s="1"/>
  <c r="G1356" i="7"/>
  <c r="H1356" i="7" s="1"/>
  <c r="G8946" i="7"/>
  <c r="H8946" i="7" s="1"/>
  <c r="I8946" i="7" s="1"/>
  <c r="G8947" i="7"/>
  <c r="H8947" i="7" s="1"/>
  <c r="I8947" i="7" s="1"/>
  <c r="G8948" i="7"/>
  <c r="H8948" i="7" s="1"/>
  <c r="I8948" i="7" s="1"/>
  <c r="G6748" i="7"/>
  <c r="H6748" i="7" s="1"/>
  <c r="I6748" i="7" s="1"/>
  <c r="G2245" i="7"/>
  <c r="H2245" i="7" s="1"/>
  <c r="I2245" i="7" s="1"/>
  <c r="G7765" i="7"/>
  <c r="H7765" i="7" s="1"/>
  <c r="G6647" i="7"/>
  <c r="H6647" i="7" s="1"/>
  <c r="I6647" i="7" s="1"/>
  <c r="G6492" i="7"/>
  <c r="H6492" i="7" s="1"/>
  <c r="I6492" i="7" s="1"/>
  <c r="G7194" i="7"/>
  <c r="H7194" i="7" s="1"/>
  <c r="I7194" i="7" s="1"/>
  <c r="G7922" i="7"/>
  <c r="H7922" i="7" s="1"/>
  <c r="I7922" i="7" s="1"/>
  <c r="G5648" i="7"/>
  <c r="H5648" i="7" s="1"/>
  <c r="I5648" i="7" s="1"/>
  <c r="G4523" i="7"/>
  <c r="H4523" i="7" s="1"/>
  <c r="I4523" i="7" s="1"/>
  <c r="G3369" i="7"/>
  <c r="H3369" i="7" s="1"/>
  <c r="I3369" i="7" s="1"/>
  <c r="G2988" i="7"/>
  <c r="H2988" i="7" s="1"/>
  <c r="I2988" i="7" s="1"/>
  <c r="G5876" i="7"/>
  <c r="H5876" i="7" s="1"/>
  <c r="I5876" i="7" s="1"/>
  <c r="G4723" i="7"/>
  <c r="H4723" i="7" s="1"/>
  <c r="I4723" i="7" s="1"/>
  <c r="G6857" i="7"/>
  <c r="H6857" i="7" s="1"/>
  <c r="I6857" i="7" s="1"/>
  <c r="G8568" i="7"/>
  <c r="H8568" i="7" s="1"/>
  <c r="I8568" i="7" s="1"/>
  <c r="G6812" i="7"/>
  <c r="H6812" i="7" s="1"/>
  <c r="I6812" i="7" s="1"/>
  <c r="G8532" i="7"/>
  <c r="H8532" i="7" s="1"/>
  <c r="I8532" i="7" s="1"/>
  <c r="G6544" i="7"/>
  <c r="H6544" i="7" s="1"/>
  <c r="I6544" i="7" s="1"/>
  <c r="G8226" i="7"/>
  <c r="H8226" i="7" s="1"/>
  <c r="I8226" i="7" s="1"/>
  <c r="G7414" i="7"/>
  <c r="H7414" i="7" s="1"/>
  <c r="I7414" i="7" s="1"/>
  <c r="G7068" i="7"/>
  <c r="H7068" i="7" s="1"/>
  <c r="I7068" i="7" s="1"/>
  <c r="G8828" i="7"/>
  <c r="H8828" i="7" s="1"/>
  <c r="I8828" i="7" s="1"/>
  <c r="G8736" i="7"/>
  <c r="H8736" i="7" s="1"/>
  <c r="I8736" i="7" s="1"/>
  <c r="G9023" i="7"/>
  <c r="H9023" i="7" s="1"/>
  <c r="G1628" i="7"/>
  <c r="H1628" i="7" s="1"/>
  <c r="G2045" i="7"/>
  <c r="H2045" i="7" s="1"/>
  <c r="I2045" i="7" s="1"/>
  <c r="G2041" i="7"/>
  <c r="H2041" i="7" s="1"/>
  <c r="G759" i="7"/>
  <c r="H759" i="7" s="1"/>
  <c r="I759" i="7" s="1"/>
  <c r="G4797" i="7"/>
  <c r="H4797" i="7" s="1"/>
  <c r="I4797" i="7" s="1"/>
  <c r="G5615" i="7"/>
  <c r="H5615" i="7" s="1"/>
  <c r="G4806" i="7"/>
  <c r="H4806" i="7" s="1"/>
  <c r="I4806" i="7" s="1"/>
  <c r="G4733" i="7"/>
  <c r="H4733" i="7" s="1"/>
  <c r="I4733" i="7" s="1"/>
  <c r="G5166" i="7"/>
  <c r="H5166" i="7" s="1"/>
  <c r="I5166" i="7" s="1"/>
  <c r="G3239" i="7"/>
  <c r="H3239" i="7" s="1"/>
  <c r="I3239" i="7" s="1"/>
  <c r="G5746" i="7"/>
  <c r="H5746" i="7" s="1"/>
  <c r="I5746" i="7" s="1"/>
  <c r="G3444" i="7"/>
  <c r="H3444" i="7" s="1"/>
  <c r="I3444" i="7" s="1"/>
  <c r="G4071" i="7"/>
  <c r="H4071" i="7" s="1"/>
  <c r="G1874" i="7"/>
  <c r="H1874" i="7" s="1"/>
  <c r="I1874" i="7" s="1"/>
  <c r="G836" i="7"/>
  <c r="H836" i="7" s="1"/>
  <c r="G1024" i="7"/>
  <c r="H1024" i="7" s="1"/>
  <c r="G64" i="7"/>
  <c r="H64" i="7" s="1"/>
  <c r="G6518" i="7"/>
  <c r="H6518" i="7" s="1"/>
  <c r="I6518" i="7" s="1"/>
  <c r="G7399" i="7"/>
  <c r="H7399" i="7" s="1"/>
  <c r="G7518" i="7"/>
  <c r="H7518" i="7" s="1"/>
  <c r="I7518" i="7" s="1"/>
  <c r="G8518" i="7"/>
  <c r="H8518" i="7" s="1"/>
  <c r="G6519" i="7"/>
  <c r="H6519" i="7" s="1"/>
  <c r="G5944" i="7"/>
  <c r="H5944" i="7" s="1"/>
  <c r="I5944" i="7" s="1"/>
  <c r="G2919" i="7"/>
  <c r="H2919" i="7" s="1"/>
  <c r="I2919" i="7" s="1"/>
  <c r="G8704" i="7"/>
  <c r="H8704" i="7" s="1"/>
  <c r="I8704" i="7" s="1"/>
  <c r="G6145" i="7"/>
  <c r="H6145" i="7" s="1"/>
  <c r="I6145" i="7" s="1"/>
  <c r="G6463" i="7"/>
  <c r="H6463" i="7" s="1"/>
  <c r="G7682" i="7"/>
  <c r="H7682" i="7" s="1"/>
  <c r="I7682" i="7" s="1"/>
  <c r="G8756" i="7"/>
  <c r="H8756" i="7" s="1"/>
  <c r="I8756" i="7" s="1"/>
  <c r="G7539" i="7"/>
  <c r="H7539" i="7" s="1"/>
  <c r="I7539" i="7" s="1"/>
  <c r="G8820" i="7"/>
  <c r="H8820" i="7" s="1"/>
  <c r="I8820" i="7" s="1"/>
  <c r="G6915" i="7"/>
  <c r="H6915" i="7" s="1"/>
  <c r="I6915" i="7" s="1"/>
  <c r="G4675" i="7"/>
  <c r="H4675" i="7" s="1"/>
  <c r="I4675" i="7" s="1"/>
  <c r="G4809" i="7"/>
  <c r="H4809" i="7" s="1"/>
  <c r="I4809" i="7" s="1"/>
  <c r="G214" i="7"/>
  <c r="H214" i="7" s="1"/>
  <c r="G333" i="7"/>
  <c r="H333" i="7" s="1"/>
  <c r="G2405" i="7"/>
  <c r="H2405" i="7" s="1"/>
  <c r="I2405" i="7" s="1"/>
  <c r="G4743" i="7"/>
  <c r="H4743" i="7" s="1"/>
  <c r="G4972" i="7"/>
  <c r="H4972" i="7" s="1"/>
  <c r="I4972" i="7" s="1"/>
  <c r="G5932" i="7"/>
  <c r="H5932" i="7" s="1"/>
  <c r="I5932" i="7" s="1"/>
  <c r="G6027" i="7"/>
  <c r="H6027" i="7" s="1"/>
  <c r="I6027" i="7" s="1"/>
  <c r="G5731" i="7"/>
  <c r="H5731" i="7" s="1"/>
  <c r="I5731" i="7" s="1"/>
  <c r="G2160" i="7"/>
  <c r="H2160" i="7" s="1"/>
  <c r="G2024" i="7"/>
  <c r="H2024" i="7" s="1"/>
  <c r="G1539" i="7"/>
  <c r="H1539" i="7" s="1"/>
  <c r="I1539" i="7" s="1"/>
  <c r="G9042" i="7"/>
  <c r="H9042" i="7" s="1"/>
  <c r="I9042" i="7" s="1"/>
  <c r="G8119" i="7"/>
  <c r="H8119" i="7" s="1"/>
  <c r="G6326" i="7"/>
  <c r="H6326" i="7" s="1"/>
  <c r="I6326" i="7" s="1"/>
  <c r="G3176" i="7"/>
  <c r="H3176" i="7" s="1"/>
  <c r="I3176" i="7" s="1"/>
  <c r="G8657" i="7"/>
  <c r="H8657" i="7" s="1"/>
  <c r="I8657" i="7" s="1"/>
  <c r="G6313" i="7"/>
  <c r="H6313" i="7" s="1"/>
  <c r="I6313" i="7" s="1"/>
  <c r="G7547" i="7"/>
  <c r="H7547" i="7" s="1"/>
  <c r="I7547" i="7" s="1"/>
  <c r="G8089" i="7"/>
  <c r="H8089" i="7" s="1"/>
  <c r="I8089" i="7" s="1"/>
  <c r="G8990" i="7"/>
  <c r="H8990" i="7" s="1"/>
  <c r="G8086" i="7"/>
  <c r="H8086" i="7" s="1"/>
  <c r="I8086" i="7" s="1"/>
  <c r="G8473" i="7"/>
  <c r="H8473" i="7" s="1"/>
  <c r="I8473" i="7" s="1"/>
  <c r="G5103" i="7"/>
  <c r="H5103" i="7" s="1"/>
  <c r="G5550" i="7"/>
  <c r="H5550" i="7" s="1"/>
  <c r="I5550" i="7" s="1"/>
  <c r="G5191" i="7"/>
  <c r="H5191" i="7" s="1"/>
  <c r="G2659" i="7"/>
  <c r="H2659" i="7" s="1"/>
  <c r="I2659" i="7" s="1"/>
  <c r="G1332" i="7"/>
  <c r="H1332" i="7" s="1"/>
  <c r="G3804" i="7"/>
  <c r="H3804" i="7" s="1"/>
  <c r="I3804" i="7" s="1"/>
  <c r="G275" i="7"/>
  <c r="H275" i="7" s="1"/>
  <c r="G552" i="7"/>
  <c r="H552" i="7" s="1"/>
  <c r="G1629" i="7"/>
  <c r="H1629" i="7" s="1"/>
  <c r="I1629" i="7" s="1"/>
  <c r="G8016" i="7"/>
  <c r="H8016" i="7" s="1"/>
  <c r="I8016" i="7" s="1"/>
  <c r="G6550" i="7"/>
  <c r="H6550" i="7" s="1"/>
  <c r="I6550" i="7" s="1"/>
  <c r="G8294" i="7"/>
  <c r="H8294" i="7" s="1"/>
  <c r="I8294" i="7" s="1"/>
  <c r="G8167" i="7"/>
  <c r="H8167" i="7" s="1"/>
  <c r="G6900" i="7"/>
  <c r="H6900" i="7" s="1"/>
  <c r="I6900" i="7" s="1"/>
  <c r="G6292" i="7"/>
  <c r="H6292" i="7" s="1"/>
  <c r="I6292" i="7" s="1"/>
  <c r="G6307" i="7"/>
  <c r="H6307" i="7" s="1"/>
  <c r="I6307" i="7" s="1"/>
  <c r="G8259" i="7"/>
  <c r="H8259" i="7" s="1"/>
  <c r="I8259" i="7" s="1"/>
  <c r="G8615" i="7"/>
  <c r="H8615" i="7" s="1"/>
  <c r="G6538" i="7"/>
  <c r="H6538" i="7" s="1"/>
  <c r="I6538" i="7" s="1"/>
  <c r="G6520" i="7"/>
  <c r="H6520" i="7" s="1"/>
  <c r="I6520" i="7" s="1"/>
  <c r="G7859" i="7"/>
  <c r="H7859" i="7" s="1"/>
  <c r="I7859" i="7" s="1"/>
  <c r="G8285" i="7"/>
  <c r="H8285" i="7" s="1"/>
  <c r="G8821" i="7"/>
  <c r="H8821" i="7" s="1"/>
  <c r="G8133" i="7"/>
  <c r="H8133" i="7" s="1"/>
  <c r="G6797" i="7"/>
  <c r="H6797" i="7" s="1"/>
  <c r="G6749" i="7"/>
  <c r="H6749" i="7" s="1"/>
  <c r="I6749" i="7" s="1"/>
  <c r="G4424" i="7"/>
  <c r="H4424" i="7" s="1"/>
  <c r="I4424" i="7" s="1"/>
  <c r="G6768" i="7"/>
  <c r="H6768" i="7" s="1"/>
  <c r="I6768" i="7" s="1"/>
  <c r="G8270" i="7"/>
  <c r="H8270" i="7" s="1"/>
  <c r="G7271" i="7"/>
  <c r="H7271" i="7" s="1"/>
  <c r="G4720" i="7"/>
  <c r="H4720" i="7" s="1"/>
  <c r="I4720" i="7" s="1"/>
  <c r="G5258" i="7"/>
  <c r="H5258" i="7" s="1"/>
  <c r="I5258" i="7" s="1"/>
  <c r="G3036" i="7"/>
  <c r="H3036" i="7" s="1"/>
  <c r="I3036" i="7" s="1"/>
  <c r="G4058" i="7"/>
  <c r="H4058" i="7" s="1"/>
  <c r="I4058" i="7" s="1"/>
  <c r="G8067" i="7"/>
  <c r="H8067" i="7" s="1"/>
  <c r="I8067" i="7" s="1"/>
  <c r="G8114" i="7"/>
  <c r="H8114" i="7" s="1"/>
  <c r="I8114" i="7" s="1"/>
  <c r="G7990" i="7"/>
  <c r="H7990" i="7" s="1"/>
  <c r="G8486" i="7"/>
  <c r="H8486" i="7" s="1"/>
  <c r="I8486" i="7" s="1"/>
  <c r="G4204" i="7"/>
  <c r="H4204" i="7" s="1"/>
  <c r="I4204" i="7" s="1"/>
  <c r="G5535" i="7"/>
  <c r="H5535" i="7" s="1"/>
  <c r="G3358" i="7"/>
  <c r="H3358" i="7" s="1"/>
  <c r="I3358" i="7" s="1"/>
  <c r="G5600" i="7"/>
  <c r="H5600" i="7" s="1"/>
  <c r="I5600" i="7" s="1"/>
  <c r="G3653" i="7"/>
  <c r="H3653" i="7" s="1"/>
  <c r="I3653" i="7" s="1"/>
  <c r="G2963" i="7"/>
  <c r="H2963" i="7" s="1"/>
  <c r="I2963" i="7" s="1"/>
  <c r="G5772" i="7"/>
  <c r="H5772" i="7" s="1"/>
  <c r="I5772" i="7" s="1"/>
  <c r="G4188" i="7"/>
  <c r="H4188" i="7" s="1"/>
  <c r="I4188" i="7" s="1"/>
  <c r="G5435" i="7"/>
  <c r="H5435" i="7" s="1"/>
  <c r="I5435" i="7" s="1"/>
  <c r="G3410" i="7"/>
  <c r="H3410" i="7" s="1"/>
  <c r="I3410" i="7" s="1"/>
  <c r="G1657" i="7"/>
  <c r="H1657" i="7" s="1"/>
  <c r="G2787" i="7"/>
  <c r="H2787" i="7" s="1"/>
  <c r="I2787" i="7" s="1"/>
  <c r="G7470" i="7"/>
  <c r="H7470" i="7" s="1"/>
  <c r="I7470" i="7" s="1"/>
  <c r="G9026" i="7"/>
  <c r="H9026" i="7" s="1"/>
  <c r="I9026" i="7" s="1"/>
  <c r="G7519" i="7"/>
  <c r="H7519" i="7" s="1"/>
  <c r="G7364" i="7"/>
  <c r="H7364" i="7" s="1"/>
  <c r="I7364" i="7" s="1"/>
  <c r="G6521" i="7"/>
  <c r="H6521" i="7" s="1"/>
  <c r="I6521" i="7" s="1"/>
  <c r="G6217" i="7"/>
  <c r="H6217" i="7" s="1"/>
  <c r="I6217" i="7" s="1"/>
  <c r="G9031" i="7"/>
  <c r="H9031" i="7" s="1"/>
  <c r="G7395" i="7"/>
  <c r="H7395" i="7" s="1"/>
  <c r="I7395" i="7" s="1"/>
  <c r="G7555" i="7"/>
  <c r="H7555" i="7" s="1"/>
  <c r="I7555" i="7" s="1"/>
  <c r="G7162" i="7"/>
  <c r="H7162" i="7" s="1"/>
  <c r="I7162" i="7" s="1"/>
  <c r="G6071" i="7"/>
  <c r="H6071" i="7" s="1"/>
  <c r="G4061" i="7"/>
  <c r="H4061" i="7" s="1"/>
  <c r="I4061" i="7" s="1"/>
  <c r="G2096" i="7"/>
  <c r="H2096" i="7" s="1"/>
  <c r="G825" i="7"/>
  <c r="H825" i="7" s="1"/>
  <c r="G1582" i="7"/>
  <c r="H1582" i="7" s="1"/>
  <c r="G1846" i="7"/>
  <c r="H1846" i="7" s="1"/>
  <c r="G2727" i="7"/>
  <c r="H2727" i="7" s="1"/>
  <c r="I2727" i="7" s="1"/>
  <c r="G954" i="7"/>
  <c r="H954" i="7" s="1"/>
  <c r="G4740" i="7"/>
  <c r="H4740" i="7" s="1"/>
  <c r="I4740" i="7" s="1"/>
  <c r="G3303" i="7"/>
  <c r="H3303" i="7" s="1"/>
  <c r="G4584" i="7"/>
  <c r="H4584" i="7" s="1"/>
  <c r="I4584" i="7" s="1"/>
  <c r="G4067" i="7"/>
  <c r="H4067" i="7" s="1"/>
  <c r="I4067" i="7" s="1"/>
  <c r="G4924" i="7"/>
  <c r="H4924" i="7" s="1"/>
  <c r="I4924" i="7" s="1"/>
  <c r="G4094" i="7"/>
  <c r="H4094" i="7" s="1"/>
  <c r="I4094" i="7" s="1"/>
  <c r="G5882" i="7"/>
  <c r="H5882" i="7" s="1"/>
  <c r="I5882" i="7" s="1"/>
  <c r="G3205" i="7"/>
  <c r="H3205" i="7" s="1"/>
  <c r="I3205" i="7" s="1"/>
  <c r="G5370" i="7"/>
  <c r="H5370" i="7" s="1"/>
  <c r="I5370" i="7" s="1"/>
  <c r="G3388" i="7"/>
  <c r="H3388" i="7" s="1"/>
  <c r="I3388" i="7" s="1"/>
  <c r="G943" i="7"/>
  <c r="H943" i="7" s="1"/>
  <c r="I943" i="7" s="1"/>
  <c r="G1613" i="7"/>
  <c r="H1613" i="7" s="1"/>
  <c r="I1613" i="7" s="1"/>
  <c r="G2163" i="7"/>
  <c r="H2163" i="7" s="1"/>
  <c r="I2163" i="7" s="1"/>
  <c r="G2645" i="7"/>
  <c r="H2645" i="7" s="1"/>
  <c r="I2645" i="7" s="1"/>
  <c r="G972" i="7"/>
  <c r="H972" i="7" s="1"/>
  <c r="G2236" i="7"/>
  <c r="H2236" i="7" s="1"/>
  <c r="I2236" i="7" s="1"/>
  <c r="G8668" i="7"/>
  <c r="H8668" i="7" s="1"/>
  <c r="I8668" i="7" s="1"/>
  <c r="G7219" i="7"/>
  <c r="H7219" i="7" s="1"/>
  <c r="I7219" i="7" s="1"/>
  <c r="G8248" i="7"/>
  <c r="H8248" i="7" s="1"/>
  <c r="I8248" i="7" s="1"/>
  <c r="G8652" i="7"/>
  <c r="H8652" i="7" s="1"/>
  <c r="I8652" i="7" s="1"/>
  <c r="G4134" i="7"/>
  <c r="H4134" i="7" s="1"/>
  <c r="I4134" i="7" s="1"/>
  <c r="G3281" i="7"/>
  <c r="H3281" i="7" s="1"/>
  <c r="I3281" i="7" s="1"/>
  <c r="G5399" i="7"/>
  <c r="H5399" i="7" s="1"/>
  <c r="G4009" i="7"/>
  <c r="H4009" i="7" s="1"/>
  <c r="I4009" i="7" s="1"/>
  <c r="G5445" i="7"/>
  <c r="H5445" i="7" s="1"/>
  <c r="G6850" i="7"/>
  <c r="H6850" i="7" s="1"/>
  <c r="I6850" i="7" s="1"/>
  <c r="G7477" i="7"/>
  <c r="H7477" i="7" s="1"/>
  <c r="G7606" i="7"/>
  <c r="H7606" i="7" s="1"/>
  <c r="I7606" i="7" s="1"/>
  <c r="G7124" i="7"/>
  <c r="H7124" i="7" s="1"/>
  <c r="I7124" i="7" s="1"/>
  <c r="G8424" i="7"/>
  <c r="H8424" i="7" s="1"/>
  <c r="I8424" i="7" s="1"/>
  <c r="G8906" i="7"/>
  <c r="H8906" i="7" s="1"/>
  <c r="I8906" i="7" s="1"/>
  <c r="G8355" i="7"/>
  <c r="H8355" i="7" s="1"/>
  <c r="I8355" i="7" s="1"/>
  <c r="G6386" i="7"/>
  <c r="H6386" i="7" s="1"/>
  <c r="I6386" i="7" s="1"/>
  <c r="G7301" i="7"/>
  <c r="H7301" i="7" s="1"/>
  <c r="G8206" i="7"/>
  <c r="H8206" i="7" s="1"/>
  <c r="I8206" i="7" s="1"/>
  <c r="G5313" i="7"/>
  <c r="H5313" i="7" s="1"/>
  <c r="I5313" i="7" s="1"/>
  <c r="G1353" i="7"/>
  <c r="H1353" i="7" s="1"/>
  <c r="G955" i="7"/>
  <c r="H955" i="7" s="1"/>
  <c r="G2190" i="7"/>
  <c r="H2190" i="7" s="1"/>
  <c r="I2190" i="7" s="1"/>
  <c r="G1782" i="7"/>
  <c r="H1782" i="7" s="1"/>
  <c r="G2854" i="7"/>
  <c r="H2854" i="7" s="1"/>
  <c r="I2854" i="7" s="1"/>
  <c r="G2375" i="7"/>
  <c r="H2375" i="7" s="1"/>
  <c r="I2375" i="7" s="1"/>
  <c r="G9095" i="7"/>
  <c r="H9095" i="7" s="1"/>
  <c r="G7849" i="7"/>
  <c r="H7849" i="7" s="1"/>
  <c r="I7849" i="7" s="1"/>
  <c r="G8735" i="7"/>
  <c r="H8735" i="7" s="1"/>
  <c r="G6767" i="7"/>
  <c r="H6767" i="7" s="1"/>
  <c r="G5287" i="7"/>
  <c r="H5287" i="7" s="1"/>
  <c r="G5947" i="7"/>
  <c r="H5947" i="7" s="1"/>
  <c r="I5947" i="7" s="1"/>
  <c r="G8388" i="7"/>
  <c r="H8388" i="7" s="1"/>
  <c r="I8388" i="7" s="1"/>
  <c r="G6545" i="7"/>
  <c r="H6545" i="7" s="1"/>
  <c r="I6545" i="7" s="1"/>
  <c r="G6847" i="7"/>
  <c r="H6847" i="7" s="1"/>
  <c r="G7894" i="7"/>
  <c r="H7894" i="7" s="1"/>
  <c r="I7894" i="7" s="1"/>
  <c r="G3791" i="7"/>
  <c r="H3791" i="7" s="1"/>
  <c r="G3585" i="7"/>
  <c r="H3585" i="7" s="1"/>
  <c r="I3585" i="7" s="1"/>
  <c r="G5249" i="7"/>
  <c r="H5249" i="7" s="1"/>
  <c r="I5249" i="7" s="1"/>
  <c r="G2606" i="7"/>
  <c r="H2606" i="7" s="1"/>
  <c r="I2606" i="7" s="1"/>
  <c r="G1752" i="7"/>
  <c r="H1752" i="7" s="1"/>
  <c r="G1488" i="7"/>
  <c r="H1488" i="7" s="1"/>
  <c r="G199" i="7"/>
  <c r="H199" i="7" s="1"/>
  <c r="I199" i="7" s="1"/>
  <c r="G2546" i="7"/>
  <c r="H2546" i="7" s="1"/>
  <c r="I2546" i="7" s="1"/>
  <c r="G4722" i="7"/>
  <c r="H4722" i="7" s="1"/>
  <c r="I4722" i="7" s="1"/>
  <c r="G4605" i="7"/>
  <c r="H4605" i="7" s="1"/>
  <c r="I4605" i="7" s="1"/>
  <c r="G1418" i="7"/>
  <c r="H1418" i="7" s="1"/>
  <c r="I1418" i="7" s="1"/>
  <c r="G749" i="7"/>
  <c r="H749" i="7" s="1"/>
  <c r="G1138" i="7"/>
  <c r="H1138" i="7" s="1"/>
  <c r="I1138" i="7" s="1"/>
  <c r="G665" i="7"/>
  <c r="H665" i="7" s="1"/>
  <c r="G1223" i="7"/>
  <c r="H1223" i="7" s="1"/>
  <c r="I1223" i="7" s="1"/>
  <c r="G1728" i="7"/>
  <c r="H1728" i="7" s="1"/>
  <c r="G2118" i="7"/>
  <c r="H2118" i="7" s="1"/>
  <c r="G2233" i="7"/>
  <c r="H2233" i="7" s="1"/>
  <c r="I2233" i="7" s="1"/>
  <c r="G8706" i="7"/>
  <c r="H8706" i="7" s="1"/>
  <c r="I8706" i="7" s="1"/>
  <c r="G8174" i="7"/>
  <c r="H8174" i="7" s="1"/>
  <c r="I8174" i="7" s="1"/>
  <c r="G8175" i="7"/>
  <c r="H8175" i="7" s="1"/>
  <c r="G6080" i="7"/>
  <c r="H6080" i="7" s="1"/>
  <c r="I6080" i="7" s="1"/>
  <c r="G7661" i="7"/>
  <c r="H7661" i="7" s="1"/>
  <c r="G6600" i="7"/>
  <c r="H6600" i="7" s="1"/>
  <c r="I6600" i="7" s="1"/>
  <c r="G5455" i="7"/>
  <c r="H5455" i="7" s="1"/>
  <c r="G4209" i="7"/>
  <c r="H4209" i="7" s="1"/>
  <c r="I4209" i="7" s="1"/>
  <c r="G5086" i="7"/>
  <c r="H5086" i="7" s="1"/>
  <c r="I5086" i="7" s="1"/>
  <c r="G5230" i="7"/>
  <c r="H5230" i="7" s="1"/>
  <c r="I5230" i="7" s="1"/>
  <c r="G4062" i="7"/>
  <c r="H4062" i="7" s="1"/>
  <c r="I4062" i="7" s="1"/>
  <c r="G4201" i="7"/>
  <c r="H4201" i="7" s="1"/>
  <c r="I4201" i="7" s="1"/>
  <c r="G8805" i="7"/>
  <c r="H8805" i="7" s="1"/>
  <c r="G6158" i="7"/>
  <c r="H6158" i="7" s="1"/>
  <c r="I6158" i="7" s="1"/>
  <c r="G7973" i="7"/>
  <c r="H7973" i="7" s="1"/>
  <c r="G8808" i="7"/>
  <c r="H8808" i="7" s="1"/>
  <c r="I8808" i="7" s="1"/>
  <c r="G6378" i="7"/>
  <c r="H6378" i="7" s="1"/>
  <c r="I6378" i="7" s="1"/>
  <c r="G8911" i="7"/>
  <c r="H8911" i="7" s="1"/>
  <c r="I8911" i="7" s="1"/>
  <c r="G7708" i="7"/>
  <c r="H7708" i="7" s="1"/>
  <c r="I7708" i="7" s="1"/>
  <c r="G7259" i="7"/>
  <c r="H7259" i="7" s="1"/>
  <c r="I7259" i="7" s="1"/>
  <c r="G7454" i="7"/>
  <c r="H7454" i="7" s="1"/>
  <c r="I7454" i="7" s="1"/>
  <c r="G7786" i="7"/>
  <c r="H7786" i="7" s="1"/>
  <c r="I7786" i="7" s="1"/>
  <c r="G7809" i="7"/>
  <c r="H7809" i="7" s="1"/>
  <c r="I7809" i="7" s="1"/>
  <c r="G6965" i="7"/>
  <c r="H6965" i="7" s="1"/>
  <c r="I6965" i="7" s="1"/>
  <c r="G6866" i="7"/>
  <c r="H6866" i="7" s="1"/>
  <c r="I6866" i="7" s="1"/>
  <c r="G6383" i="7"/>
  <c r="H6383" i="7" s="1"/>
  <c r="I6383" i="7" s="1"/>
  <c r="G8075" i="7"/>
  <c r="H8075" i="7" s="1"/>
  <c r="I8075" i="7" s="1"/>
  <c r="G8995" i="7"/>
  <c r="H8995" i="7" s="1"/>
  <c r="I8995" i="7" s="1"/>
  <c r="G7636" i="7"/>
  <c r="H7636" i="7" s="1"/>
  <c r="I7636" i="7" s="1"/>
  <c r="G1414" i="7"/>
  <c r="H1414" i="7" s="1"/>
  <c r="G8773" i="7"/>
  <c r="H8773" i="7" s="1"/>
  <c r="G8299" i="7"/>
  <c r="H8299" i="7" s="1"/>
  <c r="I8299" i="7" s="1"/>
  <c r="G8105" i="7"/>
  <c r="H8105" i="7" s="1"/>
  <c r="I8105" i="7" s="1"/>
  <c r="G2675" i="7"/>
  <c r="H2675" i="7" s="1"/>
  <c r="I2675" i="7" s="1"/>
  <c r="G339" i="7"/>
  <c r="H339" i="7" s="1"/>
  <c r="G2427" i="7"/>
  <c r="H2427" i="7" s="1"/>
  <c r="I2427" i="7" s="1"/>
  <c r="G4" i="7"/>
  <c r="H4" i="7" s="1"/>
  <c r="G136" i="7"/>
  <c r="H136" i="7" s="1"/>
  <c r="G2052" i="7"/>
  <c r="H2052" i="7" s="1"/>
  <c r="G2106" i="7"/>
  <c r="H2106" i="7" s="1"/>
  <c r="I2106" i="7" s="1"/>
  <c r="G566" i="7"/>
  <c r="H566" i="7" s="1"/>
  <c r="G2685" i="7"/>
  <c r="H2685" i="7" s="1"/>
  <c r="I2685" i="7" s="1"/>
  <c r="G1682" i="7"/>
  <c r="H1682" i="7" s="1"/>
  <c r="I1682" i="7" s="1"/>
  <c r="G2009" i="7"/>
  <c r="H2009" i="7" s="1"/>
  <c r="G626" i="7"/>
  <c r="H626" i="7" s="1"/>
  <c r="G342" i="7"/>
  <c r="H342" i="7" s="1"/>
  <c r="G5833" i="7"/>
  <c r="H5833" i="7" s="1"/>
  <c r="I5833" i="7" s="1"/>
  <c r="G4439" i="7"/>
  <c r="H4439" i="7" s="1"/>
  <c r="I4439" i="7" s="1"/>
  <c r="G3032" i="7"/>
  <c r="H3032" i="7" s="1"/>
  <c r="I3032" i="7" s="1"/>
  <c r="G3334" i="7"/>
  <c r="H3334" i="7" s="1"/>
  <c r="I3334" i="7" s="1"/>
  <c r="G3540" i="7"/>
  <c r="H3540" i="7" s="1"/>
  <c r="I3540" i="7" s="1"/>
  <c r="G3920" i="7"/>
  <c r="H3920" i="7" s="1"/>
  <c r="I3920" i="7" s="1"/>
  <c r="G3080" i="7"/>
  <c r="H3080" i="7" s="1"/>
  <c r="I3080" i="7" s="1"/>
  <c r="G9022" i="7"/>
  <c r="H9022" i="7" s="1"/>
  <c r="I9022" i="7" s="1"/>
  <c r="G7571" i="7"/>
  <c r="H7571" i="7" s="1"/>
  <c r="I7571" i="7" s="1"/>
  <c r="G2975" i="7"/>
  <c r="H2975" i="7" s="1"/>
  <c r="I2975" i="7" s="1"/>
  <c r="G3445" i="7"/>
  <c r="H3445" i="7" s="1"/>
  <c r="I3445" i="7" s="1"/>
  <c r="G5201" i="7"/>
  <c r="H5201" i="7" s="1"/>
  <c r="I5201" i="7" s="1"/>
  <c r="G4350" i="7"/>
  <c r="H4350" i="7" s="1"/>
  <c r="I4350" i="7" s="1"/>
  <c r="G5557" i="7"/>
  <c r="H5557" i="7" s="1"/>
  <c r="G5141" i="7"/>
  <c r="H5141" i="7" s="1"/>
  <c r="I5141" i="7" s="1"/>
  <c r="G4692" i="7"/>
  <c r="H4692" i="7" s="1"/>
  <c r="I4692" i="7" s="1"/>
  <c r="G8792" i="7"/>
  <c r="H8792" i="7" s="1"/>
  <c r="I8792" i="7" s="1"/>
  <c r="G7163" i="7"/>
  <c r="H7163" i="7" s="1"/>
  <c r="I7163" i="7" s="1"/>
  <c r="G2911" i="7"/>
  <c r="H2911" i="7" s="1"/>
  <c r="I2911" i="7" s="1"/>
  <c r="G6557" i="7"/>
  <c r="H6557" i="7" s="1"/>
  <c r="I6557" i="7" s="1"/>
  <c r="G6779" i="7"/>
  <c r="H6779" i="7" s="1"/>
  <c r="I6779" i="7" s="1"/>
  <c r="G7464" i="7"/>
  <c r="H7464" i="7" s="1"/>
  <c r="I7464" i="7" s="1"/>
  <c r="G7839" i="7"/>
  <c r="H7839" i="7" s="1"/>
  <c r="G7831" i="7"/>
  <c r="H7831" i="7" s="1"/>
  <c r="G7313" i="7"/>
  <c r="H7313" i="7" s="1"/>
  <c r="I7313" i="7" s="1"/>
  <c r="G6957" i="7"/>
  <c r="H6957" i="7" s="1"/>
  <c r="I6957" i="7" s="1"/>
  <c r="G6784" i="7"/>
  <c r="H6784" i="7" s="1"/>
  <c r="I6784" i="7" s="1"/>
  <c r="G5415" i="7"/>
  <c r="H5415" i="7" s="1"/>
  <c r="I5415" i="7" s="1"/>
  <c r="G4834" i="7"/>
  <c r="H4834" i="7" s="1"/>
  <c r="I4834" i="7" s="1"/>
  <c r="G4165" i="7"/>
  <c r="H4165" i="7" s="1"/>
  <c r="I4165" i="7" s="1"/>
  <c r="G3740" i="7"/>
  <c r="H3740" i="7" s="1"/>
  <c r="I3740" i="7" s="1"/>
  <c r="G2999" i="7"/>
  <c r="H2999" i="7" s="1"/>
  <c r="I2999" i="7" s="1"/>
  <c r="G5260" i="7"/>
  <c r="H5260" i="7" s="1"/>
  <c r="I5260" i="7" s="1"/>
  <c r="G3616" i="7"/>
  <c r="H3616" i="7" s="1"/>
  <c r="I3616" i="7" s="1"/>
  <c r="G6410" i="7"/>
  <c r="H6410" i="7" s="1"/>
  <c r="I6410" i="7" s="1"/>
  <c r="G7289" i="7"/>
  <c r="H7289" i="7" s="1"/>
  <c r="I7289" i="7" s="1"/>
  <c r="G8639" i="7"/>
  <c r="H8639" i="7" s="1"/>
  <c r="G8640" i="7"/>
  <c r="H8640" i="7" s="1"/>
  <c r="I8640" i="7" s="1"/>
  <c r="G5608" i="7"/>
  <c r="H5608" i="7" s="1"/>
  <c r="I5608" i="7" s="1"/>
  <c r="G5938" i="7"/>
  <c r="H5938" i="7" s="1"/>
  <c r="I5938" i="7" s="1"/>
  <c r="G6813" i="7"/>
  <c r="H6813" i="7" s="1"/>
  <c r="G8037" i="7"/>
  <c r="H8037" i="7" s="1"/>
  <c r="I8037" i="7" s="1"/>
  <c r="G6711" i="7"/>
  <c r="H6711" i="7" s="1"/>
  <c r="G6588" i="7"/>
  <c r="H6588" i="7" s="1"/>
  <c r="I6588" i="7" s="1"/>
  <c r="G7780" i="7"/>
  <c r="H7780" i="7" s="1"/>
  <c r="I7780" i="7" s="1"/>
  <c r="G6370" i="7"/>
  <c r="H6370" i="7" s="1"/>
  <c r="I6370" i="7" s="1"/>
  <c r="G6927" i="7"/>
  <c r="H6927" i="7" s="1"/>
  <c r="G8149" i="7"/>
  <c r="H8149" i="7" s="1"/>
  <c r="G2211" i="7"/>
  <c r="H2211" i="7" s="1"/>
  <c r="I2211" i="7" s="1"/>
  <c r="G905" i="7"/>
  <c r="H905" i="7" s="1"/>
  <c r="G1207" i="7"/>
  <c r="H1207" i="7" s="1"/>
  <c r="I1207" i="7" s="1"/>
  <c r="G1357" i="7"/>
  <c r="H1357" i="7" s="1"/>
  <c r="I1357" i="7" s="1"/>
  <c r="G983" i="7"/>
  <c r="H983" i="7" s="1"/>
  <c r="I983" i="7" s="1"/>
  <c r="G2897" i="7"/>
  <c r="H2897" i="7" s="1"/>
  <c r="I2897" i="7" s="1"/>
  <c r="G1821" i="7"/>
  <c r="H1821" i="7" s="1"/>
  <c r="I1821" i="7" s="1"/>
  <c r="G2213" i="7"/>
  <c r="H2213" i="7" s="1"/>
  <c r="I2213" i="7" s="1"/>
  <c r="G850" i="7"/>
  <c r="H850" i="7" s="1"/>
  <c r="G480" i="7"/>
  <c r="H480" i="7" s="1"/>
  <c r="G1254" i="7"/>
  <c r="H1254" i="7" s="1"/>
  <c r="G361" i="7"/>
  <c r="H361" i="7" s="1"/>
  <c r="G521" i="7"/>
  <c r="H521" i="7" s="1"/>
  <c r="G431" i="7"/>
  <c r="H431" i="7" s="1"/>
  <c r="I431" i="7" s="1"/>
  <c r="G471" i="7"/>
  <c r="H471" i="7" s="1"/>
  <c r="I471" i="7" s="1"/>
  <c r="G792" i="7"/>
  <c r="H792" i="7" s="1"/>
  <c r="G1475" i="7"/>
  <c r="H1475" i="7" s="1"/>
  <c r="I1475" i="7" s="1"/>
  <c r="G2156" i="7"/>
  <c r="H2156" i="7" s="1"/>
  <c r="I2156" i="7" s="1"/>
  <c r="G1927" i="7"/>
  <c r="H1927" i="7" s="1"/>
  <c r="I1927" i="7" s="1"/>
  <c r="G2661" i="7"/>
  <c r="H2661" i="7" s="1"/>
  <c r="I2661" i="7" s="1"/>
  <c r="G1902" i="7"/>
  <c r="H1902" i="7" s="1"/>
  <c r="G854" i="7"/>
  <c r="H854" i="7" s="1"/>
  <c r="G2208" i="7"/>
  <c r="H2208" i="7" s="1"/>
  <c r="I2208" i="7" s="1"/>
  <c r="G4474" i="7"/>
  <c r="H4474" i="7" s="1"/>
  <c r="I4474" i="7" s="1"/>
  <c r="G3526" i="7"/>
  <c r="H3526" i="7" s="1"/>
  <c r="I3526" i="7" s="1"/>
  <c r="G5515" i="7"/>
  <c r="H5515" i="7" s="1"/>
  <c r="I5515" i="7" s="1"/>
  <c r="G5652" i="7"/>
  <c r="H5652" i="7" s="1"/>
  <c r="I5652" i="7" s="1"/>
  <c r="G4249" i="7"/>
  <c r="H4249" i="7" s="1"/>
  <c r="I4249" i="7" s="1"/>
  <c r="G4250" i="7"/>
  <c r="H4250" i="7" s="1"/>
  <c r="I4250" i="7" s="1"/>
  <c r="G3547" i="7"/>
  <c r="H3547" i="7" s="1"/>
  <c r="I3547" i="7" s="1"/>
  <c r="G3550" i="7"/>
  <c r="H3550" i="7" s="1"/>
  <c r="I3550" i="7" s="1"/>
  <c r="G3001" i="7"/>
  <c r="H3001" i="7" s="1"/>
  <c r="I3001" i="7" s="1"/>
  <c r="G4267" i="7"/>
  <c r="H4267" i="7" s="1"/>
  <c r="I4267" i="7" s="1"/>
  <c r="G5379" i="7"/>
  <c r="H5379" i="7" s="1"/>
  <c r="I5379" i="7" s="1"/>
  <c r="G4868" i="7"/>
  <c r="H4868" i="7" s="1"/>
  <c r="I4868" i="7" s="1"/>
  <c r="G3486" i="7"/>
  <c r="H3486" i="7" s="1"/>
  <c r="I3486" i="7" s="1"/>
  <c r="G3645" i="7"/>
  <c r="H3645" i="7" s="1"/>
  <c r="I3645" i="7" s="1"/>
  <c r="G4577" i="7"/>
  <c r="H4577" i="7" s="1"/>
  <c r="I4577" i="7" s="1"/>
  <c r="G5188" i="7"/>
  <c r="H5188" i="7" s="1"/>
  <c r="I5188" i="7" s="1"/>
  <c r="G5020" i="7"/>
  <c r="H5020" i="7" s="1"/>
  <c r="I5020" i="7" s="1"/>
  <c r="G6046" i="7"/>
  <c r="H6046" i="7" s="1"/>
  <c r="I6046" i="7" s="1"/>
  <c r="G4221" i="7"/>
  <c r="H4221" i="7" s="1"/>
  <c r="I4221" i="7" s="1"/>
  <c r="G6595" i="7"/>
  <c r="H6595" i="7" s="1"/>
  <c r="I6595" i="7" s="1"/>
  <c r="G8811" i="7"/>
  <c r="H8811" i="7" s="1"/>
  <c r="I8811" i="7" s="1"/>
  <c r="G6728" i="7"/>
  <c r="H6728" i="7" s="1"/>
  <c r="I6728" i="7" s="1"/>
  <c r="G8984" i="7"/>
  <c r="H8984" i="7" s="1"/>
  <c r="I8984" i="7" s="1"/>
  <c r="G8647" i="7"/>
  <c r="H8647" i="7" s="1"/>
  <c r="G6628" i="7"/>
  <c r="H6628" i="7" s="1"/>
  <c r="I6628" i="7" s="1"/>
  <c r="G6930" i="7"/>
  <c r="H6930" i="7" s="1"/>
  <c r="I6930" i="7" s="1"/>
  <c r="G5291" i="7"/>
  <c r="H5291" i="7" s="1"/>
  <c r="I5291" i="7" s="1"/>
  <c r="G3975" i="7"/>
  <c r="H3975" i="7" s="1"/>
  <c r="G3768" i="7"/>
  <c r="H3768" i="7" s="1"/>
  <c r="I3768" i="7" s="1"/>
  <c r="G3626" i="7"/>
  <c r="H3626" i="7" s="1"/>
  <c r="I3626" i="7" s="1"/>
  <c r="G5175" i="7"/>
  <c r="H5175" i="7" s="1"/>
  <c r="G4545" i="7"/>
  <c r="H4545" i="7" s="1"/>
  <c r="I4545" i="7" s="1"/>
  <c r="G5343" i="7"/>
  <c r="H5343" i="7" s="1"/>
  <c r="G5826" i="7"/>
  <c r="H5826" i="7" s="1"/>
  <c r="I5826" i="7" s="1"/>
  <c r="G4031" i="7"/>
  <c r="H4031" i="7" s="1"/>
  <c r="I4031" i="7" s="1"/>
  <c r="G3847" i="7"/>
  <c r="H3847" i="7" s="1"/>
  <c r="I3847" i="7" s="1"/>
  <c r="G2428" i="7"/>
  <c r="H2428" i="7" s="1"/>
  <c r="I2428" i="7" s="1"/>
  <c r="G8389" i="7"/>
  <c r="H8389" i="7" s="1"/>
  <c r="G6364" i="7"/>
  <c r="H6364" i="7" s="1"/>
  <c r="I6364" i="7" s="1"/>
  <c r="G8164" i="7"/>
  <c r="H8164" i="7" s="1"/>
  <c r="I8164" i="7" s="1"/>
  <c r="G8681" i="7"/>
  <c r="H8681" i="7" s="1"/>
  <c r="I8681" i="7" s="1"/>
  <c r="G7613" i="7"/>
  <c r="H7613" i="7" s="1"/>
  <c r="G3660" i="7"/>
  <c r="H3660" i="7" s="1"/>
  <c r="I3660" i="7" s="1"/>
  <c r="G3721" i="7"/>
  <c r="H3721" i="7" s="1"/>
  <c r="I3721" i="7" s="1"/>
  <c r="G5235" i="7"/>
  <c r="H5235" i="7" s="1"/>
  <c r="I5235" i="7" s="1"/>
  <c r="G5288" i="7"/>
  <c r="H5288" i="7" s="1"/>
  <c r="I5288" i="7" s="1"/>
  <c r="G4538" i="7"/>
  <c r="H4538" i="7" s="1"/>
  <c r="I4538" i="7" s="1"/>
  <c r="G3288" i="7"/>
  <c r="H3288" i="7" s="1"/>
  <c r="I3288" i="7" s="1"/>
  <c r="G4139" i="7"/>
  <c r="H4139" i="7" s="1"/>
  <c r="I4139" i="7" s="1"/>
  <c r="G5304" i="7"/>
  <c r="H5304" i="7" s="1"/>
  <c r="I5304" i="7" s="1"/>
  <c r="G5495" i="7"/>
  <c r="H5495" i="7" s="1"/>
  <c r="G2053" i="7"/>
  <c r="H2053" i="7" s="1"/>
  <c r="I2053" i="7" s="1"/>
  <c r="G1964" i="7"/>
  <c r="H1964" i="7" s="1"/>
  <c r="G1495" i="7"/>
  <c r="H1495" i="7" s="1"/>
  <c r="I1495" i="7" s="1"/>
  <c r="G2887" i="7"/>
  <c r="H2887" i="7" s="1"/>
  <c r="I2887" i="7" s="1"/>
  <c r="G1013" i="7"/>
  <c r="H1013" i="7" s="1"/>
  <c r="G649" i="7"/>
  <c r="H649" i="7" s="1"/>
  <c r="G2230" i="7"/>
  <c r="H2230" i="7" s="1"/>
  <c r="I2230" i="7" s="1"/>
  <c r="G2833" i="7"/>
  <c r="H2833" i="7" s="1"/>
  <c r="I2833" i="7" s="1"/>
  <c r="G968" i="7"/>
  <c r="H968" i="7" s="1"/>
  <c r="G666" i="7"/>
  <c r="H666" i="7" s="1"/>
  <c r="G2672" i="7"/>
  <c r="H2672" i="7" s="1"/>
  <c r="I2672" i="7" s="1"/>
  <c r="G2090" i="7"/>
  <c r="H2090" i="7" s="1"/>
  <c r="I2090" i="7" s="1"/>
  <c r="G2460" i="7"/>
  <c r="H2460" i="7" s="1"/>
  <c r="I2460" i="7" s="1"/>
  <c r="G2461" i="7"/>
  <c r="H2461" i="7" s="1"/>
  <c r="I2461" i="7" s="1"/>
  <c r="G507" i="7"/>
  <c r="H507" i="7" s="1"/>
  <c r="G1923" i="7"/>
  <c r="H1923" i="7" s="1"/>
  <c r="I1923" i="7" s="1"/>
  <c r="G2456" i="7"/>
  <c r="H2456" i="7" s="1"/>
  <c r="I2456" i="7" s="1"/>
  <c r="G969" i="7"/>
  <c r="H969" i="7" s="1"/>
  <c r="G1904" i="7"/>
  <c r="H1904" i="7" s="1"/>
  <c r="G1704" i="7"/>
  <c r="H1704" i="7" s="1"/>
  <c r="G365" i="7"/>
  <c r="H365" i="7" s="1"/>
  <c r="G1933" i="7"/>
  <c r="H1933" i="7" s="1"/>
  <c r="I1933" i="7" s="1"/>
  <c r="G1799" i="7"/>
  <c r="H1799" i="7" s="1"/>
  <c r="I1799" i="7" s="1"/>
  <c r="G2281" i="7"/>
  <c r="H2281" i="7" s="1"/>
  <c r="I2281" i="7" s="1"/>
  <c r="G6616" i="7"/>
  <c r="H6616" i="7" s="1"/>
  <c r="I6616" i="7" s="1"/>
  <c r="G6051" i="7"/>
  <c r="H6051" i="7" s="1"/>
  <c r="I6051" i="7" s="1"/>
  <c r="G8405" i="7"/>
  <c r="H8405" i="7" s="1"/>
  <c r="G6814" i="7"/>
  <c r="H6814" i="7" s="1"/>
  <c r="I6814" i="7" s="1"/>
  <c r="G7655" i="7"/>
  <c r="H7655" i="7" s="1"/>
  <c r="G8343" i="7"/>
  <c r="H8343" i="7" s="1"/>
  <c r="G3272" i="7"/>
  <c r="H3272" i="7" s="1"/>
  <c r="I3272" i="7" s="1"/>
  <c r="G4644" i="7"/>
  <c r="H4644" i="7" s="1"/>
  <c r="I4644" i="7" s="1"/>
  <c r="G3593" i="7"/>
  <c r="H3593" i="7" s="1"/>
  <c r="I3593" i="7" s="1"/>
  <c r="G5154" i="7"/>
  <c r="H5154" i="7" s="1"/>
  <c r="I5154" i="7" s="1"/>
  <c r="G3277" i="7"/>
  <c r="H3277" i="7" s="1"/>
  <c r="I3277" i="7" s="1"/>
  <c r="G5152" i="7"/>
  <c r="H5152" i="7" s="1"/>
  <c r="I5152" i="7" s="1"/>
  <c r="G5788" i="7"/>
  <c r="H5788" i="7" s="1"/>
  <c r="I5788" i="7" s="1"/>
  <c r="G5111" i="7"/>
  <c r="H5111" i="7" s="1"/>
  <c r="G4035" i="7"/>
  <c r="H4035" i="7" s="1"/>
  <c r="I4035" i="7" s="1"/>
  <c r="G3207" i="7"/>
  <c r="H3207" i="7" s="1"/>
  <c r="I3207" i="7" s="1"/>
  <c r="G5669" i="7"/>
  <c r="H5669" i="7" s="1"/>
  <c r="I5669" i="7" s="1"/>
  <c r="G5384" i="7"/>
  <c r="H5384" i="7" s="1"/>
  <c r="I5384" i="7" s="1"/>
  <c r="G3503" i="7"/>
  <c r="H3503" i="7" s="1"/>
  <c r="G4979" i="7"/>
  <c r="H4979" i="7" s="1"/>
  <c r="I4979" i="7" s="1"/>
  <c r="G3278" i="7"/>
  <c r="H3278" i="7" s="1"/>
  <c r="I3278" i="7" s="1"/>
  <c r="G4059" i="7"/>
  <c r="H4059" i="7" s="1"/>
  <c r="I4059" i="7" s="1"/>
  <c r="G1312" i="7"/>
  <c r="H1312" i="7" s="1"/>
  <c r="G2301" i="7"/>
  <c r="H2301" i="7" s="1"/>
  <c r="I2301" i="7" s="1"/>
  <c r="G2120" i="7"/>
  <c r="H2120" i="7" s="1"/>
  <c r="G500" i="7"/>
  <c r="H500" i="7" s="1"/>
  <c r="G2798" i="7"/>
  <c r="H2798" i="7" s="1"/>
  <c r="I2798" i="7" s="1"/>
  <c r="G7390" i="7"/>
  <c r="H7390" i="7" s="1"/>
  <c r="I7390" i="7" s="1"/>
  <c r="G6461" i="7"/>
  <c r="H6461" i="7" s="1"/>
  <c r="G9016" i="7"/>
  <c r="H9016" i="7" s="1"/>
  <c r="I9016" i="7" s="1"/>
  <c r="G7039" i="7"/>
  <c r="H7039" i="7" s="1"/>
  <c r="G8797" i="7"/>
  <c r="H8797" i="7" s="1"/>
  <c r="I8797" i="7" s="1"/>
  <c r="G7548" i="7"/>
  <c r="H7548" i="7" s="1"/>
  <c r="I7548" i="7" s="1"/>
  <c r="G9036" i="7"/>
  <c r="H9036" i="7" s="1"/>
  <c r="I9036" i="7" s="1"/>
  <c r="G6516" i="7"/>
  <c r="H6516" i="7" s="1"/>
  <c r="I6516" i="7" s="1"/>
  <c r="G3602" i="7"/>
  <c r="H3602" i="7" s="1"/>
  <c r="I3602" i="7" s="1"/>
  <c r="G3603" i="7"/>
  <c r="H3603" i="7" s="1"/>
  <c r="I3603" i="7" s="1"/>
  <c r="G3918" i="7"/>
  <c r="H3918" i="7" s="1"/>
  <c r="I3918" i="7" s="1"/>
  <c r="G4015" i="7"/>
  <c r="H4015" i="7" s="1"/>
  <c r="G3985" i="7"/>
  <c r="H3985" i="7" s="1"/>
  <c r="I3985" i="7" s="1"/>
  <c r="G4401" i="7"/>
  <c r="H4401" i="7" s="1"/>
  <c r="I4401" i="7" s="1"/>
  <c r="G2921" i="7"/>
  <c r="H2921" i="7" s="1"/>
  <c r="I2921" i="7" s="1"/>
  <c r="G3857" i="7"/>
  <c r="H3857" i="7" s="1"/>
  <c r="I3857" i="7" s="1"/>
  <c r="G4764" i="7"/>
  <c r="H4764" i="7" s="1"/>
  <c r="I4764" i="7" s="1"/>
  <c r="G3470" i="7"/>
  <c r="H3470" i="7" s="1"/>
  <c r="I3470" i="7" s="1"/>
  <c r="G3235" i="7"/>
  <c r="H3235" i="7" s="1"/>
  <c r="I3235" i="7" s="1"/>
  <c r="G4997" i="7"/>
  <c r="H4997" i="7" s="1"/>
  <c r="G3028" i="7"/>
  <c r="H3028" i="7" s="1"/>
  <c r="I3028" i="7" s="1"/>
  <c r="G5753" i="7"/>
  <c r="H5753" i="7" s="1"/>
  <c r="I5753" i="7" s="1"/>
  <c r="G871" i="7"/>
  <c r="H871" i="7" s="1"/>
  <c r="I871" i="7" s="1"/>
  <c r="G2843" i="7"/>
  <c r="H2843" i="7" s="1"/>
  <c r="I2843" i="7" s="1"/>
  <c r="G2860" i="7"/>
  <c r="H2860" i="7" s="1"/>
  <c r="I2860" i="7" s="1"/>
  <c r="G1011" i="7"/>
  <c r="H1011" i="7" s="1"/>
  <c r="G995" i="7"/>
  <c r="H995" i="7" s="1"/>
  <c r="G1622" i="7"/>
  <c r="H1622" i="7" s="1"/>
  <c r="G823" i="7"/>
  <c r="H823" i="7" s="1"/>
  <c r="I823" i="7" s="1"/>
  <c r="G1864" i="7"/>
  <c r="H1864" i="7" s="1"/>
  <c r="G1606" i="7"/>
  <c r="H1606" i="7" s="1"/>
  <c r="G1793" i="7"/>
  <c r="H1793" i="7" s="1"/>
  <c r="G2510" i="7"/>
  <c r="H2510" i="7" s="1"/>
  <c r="I2510" i="7" s="1"/>
  <c r="G2434" i="7"/>
  <c r="H2434" i="7" s="1"/>
  <c r="I2434" i="7" s="1"/>
  <c r="G1883" i="7"/>
  <c r="H1883" i="7" s="1"/>
  <c r="I1883" i="7" s="1"/>
  <c r="G1623" i="7"/>
  <c r="H1623" i="7" s="1"/>
  <c r="I1623" i="7" s="1"/>
  <c r="G840" i="7"/>
  <c r="H840" i="7" s="1"/>
  <c r="G980" i="7"/>
  <c r="H980" i="7" s="1"/>
  <c r="G447" i="7"/>
  <c r="H447" i="7" s="1"/>
  <c r="I447" i="7" s="1"/>
  <c r="G2184" i="7"/>
  <c r="H2184" i="7" s="1"/>
  <c r="I2184" i="7" s="1"/>
  <c r="G2071" i="7"/>
  <c r="H2071" i="7" s="1"/>
  <c r="I2071" i="7" s="1"/>
  <c r="G165" i="7"/>
  <c r="H165" i="7" s="1"/>
  <c r="G2707" i="7"/>
  <c r="H2707" i="7" s="1"/>
  <c r="I2707" i="7" s="1"/>
  <c r="G1983" i="7"/>
  <c r="H1983" i="7" s="1"/>
  <c r="I1983" i="7" s="1"/>
  <c r="G1800" i="7"/>
  <c r="H1800" i="7" s="1"/>
  <c r="G1146" i="7"/>
  <c r="H1146" i="7" s="1"/>
  <c r="I1146" i="7" s="1"/>
  <c r="G6672" i="7"/>
  <c r="H6672" i="7" s="1"/>
  <c r="I6672" i="7" s="1"/>
  <c r="G7140" i="7"/>
  <c r="H7140" i="7" s="1"/>
  <c r="I7140" i="7" s="1"/>
  <c r="G8562" i="7"/>
  <c r="H8562" i="7" s="1"/>
  <c r="I8562" i="7" s="1"/>
  <c r="G6914" i="7"/>
  <c r="H6914" i="7" s="1"/>
  <c r="I6914" i="7" s="1"/>
  <c r="G1300" i="7"/>
  <c r="H1300" i="7" s="1"/>
  <c r="G1256" i="7"/>
  <c r="H1256" i="7" s="1"/>
  <c r="G3421" i="7"/>
  <c r="H3421" i="7" s="1"/>
  <c r="I3421" i="7" s="1"/>
  <c r="G3517" i="7"/>
  <c r="H3517" i="7" s="1"/>
  <c r="I3517" i="7" s="1"/>
  <c r="G4499" i="7"/>
  <c r="H4499" i="7" s="1"/>
  <c r="I4499" i="7" s="1"/>
  <c r="G4938" i="7"/>
  <c r="H4938" i="7" s="1"/>
  <c r="I4938" i="7" s="1"/>
  <c r="G3727" i="7"/>
  <c r="H3727" i="7" s="1"/>
  <c r="G5922" i="7"/>
  <c r="H5922" i="7" s="1"/>
  <c r="I5922" i="7" s="1"/>
  <c r="G3696" i="7"/>
  <c r="H3696" i="7" s="1"/>
  <c r="I3696" i="7" s="1"/>
  <c r="G3105" i="7"/>
  <c r="H3105" i="7" s="1"/>
  <c r="I3105" i="7" s="1"/>
  <c r="G5182" i="7"/>
  <c r="H5182" i="7" s="1"/>
  <c r="I5182" i="7" s="1"/>
  <c r="G3578" i="7"/>
  <c r="H3578" i="7" s="1"/>
  <c r="I3578" i="7" s="1"/>
  <c r="G4335" i="7"/>
  <c r="H4335" i="7" s="1"/>
  <c r="I4335" i="7" s="1"/>
  <c r="G3017" i="7"/>
  <c r="H3017" i="7" s="1"/>
  <c r="I3017" i="7" s="1"/>
  <c r="G5047" i="7"/>
  <c r="H5047" i="7" s="1"/>
  <c r="G3163" i="7"/>
  <c r="H3163" i="7" s="1"/>
  <c r="I3163" i="7" s="1"/>
  <c r="G4667" i="7"/>
  <c r="H4667" i="7" s="1"/>
  <c r="I4667" i="7" s="1"/>
  <c r="G5179" i="7"/>
  <c r="H5179" i="7" s="1"/>
  <c r="I5179" i="7" s="1"/>
  <c r="G3579" i="7"/>
  <c r="H3579" i="7" s="1"/>
  <c r="I3579" i="7" s="1"/>
  <c r="G4980" i="7"/>
  <c r="H4980" i="7" s="1"/>
  <c r="I4980" i="7" s="1"/>
  <c r="G5276" i="7"/>
  <c r="H5276" i="7" s="1"/>
  <c r="I5276" i="7" s="1"/>
  <c r="G3732" i="7"/>
  <c r="H3732" i="7" s="1"/>
  <c r="I3732" i="7" s="1"/>
  <c r="G5256" i="7"/>
  <c r="H5256" i="7" s="1"/>
  <c r="I5256" i="7" s="1"/>
  <c r="G6218" i="7"/>
  <c r="H6218" i="7" s="1"/>
  <c r="I6218" i="7" s="1"/>
  <c r="G7419" i="7"/>
  <c r="H7419" i="7" s="1"/>
  <c r="I7419" i="7" s="1"/>
  <c r="G8788" i="7"/>
  <c r="H8788" i="7" s="1"/>
  <c r="I8788" i="7" s="1"/>
  <c r="G8443" i="7"/>
  <c r="H8443" i="7" s="1"/>
  <c r="I8443" i="7" s="1"/>
  <c r="G8552" i="7"/>
  <c r="H8552" i="7" s="1"/>
  <c r="I8552" i="7" s="1"/>
  <c r="G8115" i="7"/>
  <c r="H8115" i="7" s="1"/>
  <c r="I8115" i="7" s="1"/>
  <c r="G4635" i="7"/>
  <c r="H4635" i="7" s="1"/>
  <c r="I4635" i="7" s="1"/>
  <c r="G4694" i="7"/>
  <c r="H4694" i="7" s="1"/>
  <c r="I4694" i="7" s="1"/>
  <c r="G5966" i="7"/>
  <c r="H5966" i="7" s="1"/>
  <c r="I5966" i="7" s="1"/>
  <c r="G4254" i="7"/>
  <c r="H4254" i="7" s="1"/>
  <c r="I4254" i="7" s="1"/>
  <c r="G3198" i="7"/>
  <c r="H3198" i="7" s="1"/>
  <c r="I3198" i="7" s="1"/>
  <c r="G4334" i="7"/>
  <c r="H4334" i="7" s="1"/>
  <c r="I4334" i="7" s="1"/>
  <c r="G5647" i="7"/>
  <c r="H5647" i="7" s="1"/>
  <c r="G3537" i="7"/>
  <c r="H3537" i="7" s="1"/>
  <c r="I3537" i="7" s="1"/>
  <c r="G2994" i="7"/>
  <c r="H2994" i="7" s="1"/>
  <c r="I2994" i="7" s="1"/>
  <c r="G4994" i="7"/>
  <c r="H4994" i="7" s="1"/>
  <c r="I4994" i="7" s="1"/>
  <c r="G1812" i="7"/>
  <c r="H1812" i="7" s="1"/>
  <c r="G2511" i="7"/>
  <c r="H2511" i="7" s="1"/>
  <c r="I2511" i="7" s="1"/>
  <c r="G911" i="7"/>
  <c r="H911" i="7" s="1"/>
  <c r="I911" i="7" s="1"/>
  <c r="G1544" i="7"/>
  <c r="H1544" i="7" s="1"/>
  <c r="G1498" i="7"/>
  <c r="H1498" i="7" s="1"/>
  <c r="I1498" i="7" s="1"/>
  <c r="G130" i="7"/>
  <c r="H130" i="7" s="1"/>
  <c r="G2629" i="7"/>
  <c r="H2629" i="7" s="1"/>
  <c r="I2629" i="7" s="1"/>
  <c r="G813" i="7"/>
  <c r="H813" i="7" s="1"/>
  <c r="G2569" i="7"/>
  <c r="H2569" i="7" s="1"/>
  <c r="I2569" i="7" s="1"/>
  <c r="G2104" i="7"/>
  <c r="H2104" i="7" s="1"/>
  <c r="G926" i="7"/>
  <c r="H926" i="7" s="1"/>
  <c r="G283" i="7"/>
  <c r="H283" i="7" s="1"/>
  <c r="G1249" i="7"/>
  <c r="H1249" i="7" s="1"/>
  <c r="G872" i="7"/>
  <c r="H872" i="7" s="1"/>
  <c r="G1709" i="7"/>
  <c r="H1709" i="7" s="1"/>
  <c r="I1709" i="7" s="1"/>
  <c r="G1541" i="7"/>
  <c r="H1541" i="7" s="1"/>
  <c r="I1541" i="7" s="1"/>
  <c r="G2837" i="7"/>
  <c r="H2837" i="7" s="1"/>
  <c r="I2837" i="7" s="1"/>
  <c r="G1731" i="7"/>
  <c r="H1731" i="7" s="1"/>
  <c r="I1731" i="7" s="1"/>
  <c r="G1669" i="7"/>
  <c r="H1669" i="7" s="1"/>
  <c r="I1669" i="7" s="1"/>
  <c r="G201" i="7"/>
  <c r="H201" i="7" s="1"/>
  <c r="G504" i="7"/>
  <c r="H504" i="7" s="1"/>
  <c r="G2861" i="7"/>
  <c r="H2861" i="7" s="1"/>
  <c r="I2861" i="7" s="1"/>
  <c r="G2712" i="7"/>
  <c r="H2712" i="7" s="1"/>
  <c r="I2712" i="7" s="1"/>
  <c r="G382" i="7"/>
  <c r="H382" i="7" s="1"/>
  <c r="G1674" i="7"/>
  <c r="H1674" i="7" s="1"/>
  <c r="I1674" i="7" s="1"/>
  <c r="G1889" i="7"/>
  <c r="H1889" i="7" s="1"/>
  <c r="G641" i="7"/>
  <c r="H641" i="7" s="1"/>
  <c r="G1177" i="7"/>
  <c r="H1177" i="7" s="1"/>
  <c r="G2534" i="7"/>
  <c r="H2534" i="7" s="1"/>
  <c r="I2534" i="7" s="1"/>
  <c r="G1383" i="7"/>
  <c r="H1383" i="7" s="1"/>
  <c r="I1383" i="7" s="1"/>
  <c r="G2247" i="7"/>
  <c r="H2247" i="7" s="1"/>
  <c r="I2247" i="7" s="1"/>
  <c r="G646" i="7"/>
  <c r="H646" i="7" s="1"/>
  <c r="G1702" i="7"/>
  <c r="H1702" i="7" s="1"/>
  <c r="G623" i="7"/>
  <c r="H623" i="7" s="1"/>
  <c r="I623" i="7" s="1"/>
  <c r="G1071" i="7"/>
  <c r="H1071" i="7" s="1"/>
  <c r="I1071" i="7" s="1"/>
  <c r="G1857" i="7"/>
  <c r="H1857" i="7" s="1"/>
  <c r="G1735" i="7"/>
  <c r="H1735" i="7" s="1"/>
  <c r="I1735" i="7" s="1"/>
  <c r="G2443" i="7"/>
  <c r="H2443" i="7" s="1"/>
  <c r="I2443" i="7" s="1"/>
  <c r="G560" i="7"/>
  <c r="H560" i="7" s="1"/>
  <c r="G6625" i="7"/>
  <c r="H6625" i="7" s="1"/>
  <c r="I6625" i="7" s="1"/>
  <c r="G8053" i="7"/>
  <c r="H8053" i="7" s="1"/>
  <c r="G7736" i="7"/>
  <c r="H7736" i="7" s="1"/>
  <c r="I7736" i="7" s="1"/>
  <c r="G6990" i="7"/>
  <c r="H6990" i="7" s="1"/>
  <c r="I6990" i="7" s="1"/>
  <c r="G6203" i="7"/>
  <c r="H6203" i="7" s="1"/>
  <c r="I6203" i="7" s="1"/>
  <c r="G6330" i="7"/>
  <c r="H6330" i="7" s="1"/>
  <c r="I6330" i="7" s="1"/>
  <c r="G7184" i="7"/>
  <c r="H7184" i="7" s="1"/>
  <c r="I7184" i="7" s="1"/>
  <c r="G8881" i="7"/>
  <c r="H8881" i="7" s="1"/>
  <c r="I8881" i="7" s="1"/>
  <c r="G8496" i="7"/>
  <c r="H8496" i="7" s="1"/>
  <c r="I8496" i="7" s="1"/>
  <c r="G8363" i="7"/>
  <c r="H8363" i="7" s="1"/>
  <c r="I8363" i="7" s="1"/>
  <c r="G8278" i="7"/>
  <c r="H8278" i="7" s="1"/>
  <c r="I8278" i="7" s="1"/>
  <c r="G9020" i="7"/>
  <c r="H9020" i="7" s="1"/>
  <c r="I9020" i="7" s="1"/>
  <c r="G8726" i="7"/>
  <c r="H8726" i="7" s="1"/>
  <c r="I8726" i="7" s="1"/>
  <c r="G6716" i="7"/>
  <c r="H6716" i="7" s="1"/>
  <c r="I6716" i="7" s="1"/>
  <c r="G4234" i="7"/>
  <c r="H4234" i="7" s="1"/>
  <c r="I4234" i="7" s="1"/>
  <c r="G4013" i="7"/>
  <c r="H4013" i="7" s="1"/>
  <c r="I4013" i="7" s="1"/>
  <c r="G5597" i="7"/>
  <c r="H5597" i="7" s="1"/>
  <c r="G4462" i="7"/>
  <c r="H4462" i="7" s="1"/>
  <c r="I4462" i="7" s="1"/>
  <c r="G3887" i="7"/>
  <c r="H3887" i="7" s="1"/>
  <c r="G3391" i="7"/>
  <c r="H3391" i="7" s="1"/>
  <c r="G3681" i="7"/>
  <c r="H3681" i="7" s="1"/>
  <c r="I3681" i="7" s="1"/>
  <c r="G3560" i="7"/>
  <c r="H3560" i="7" s="1"/>
  <c r="I3560" i="7" s="1"/>
  <c r="G5356" i="7"/>
  <c r="H5356" i="7" s="1"/>
  <c r="I5356" i="7" s="1"/>
  <c r="G5967" i="7"/>
  <c r="H5967" i="7" s="1"/>
  <c r="G8854" i="7"/>
  <c r="H8854" i="7" s="1"/>
  <c r="G6657" i="7"/>
  <c r="H6657" i="7" s="1"/>
  <c r="I6657" i="7" s="1"/>
  <c r="G4714" i="7"/>
  <c r="H4714" i="7" s="1"/>
  <c r="I4714" i="7" s="1"/>
  <c r="G5609" i="7"/>
  <c r="H5609" i="7" s="1"/>
  <c r="I5609" i="7" s="1"/>
  <c r="G3631" i="7"/>
  <c r="H3631" i="7" s="1"/>
  <c r="I3631" i="7" s="1"/>
  <c r="G4477" i="7"/>
  <c r="H4477" i="7" s="1"/>
  <c r="I4477" i="7" s="1"/>
  <c r="G3580" i="7"/>
  <c r="H3580" i="7" s="1"/>
  <c r="I3580" i="7" s="1"/>
  <c r="G3848" i="7"/>
  <c r="H3848" i="7" s="1"/>
  <c r="I3848" i="7" s="1"/>
  <c r="G5462" i="7"/>
  <c r="H5462" i="7" s="1"/>
  <c r="I5462" i="7" s="1"/>
  <c r="G5034" i="7"/>
  <c r="H5034" i="7" s="1"/>
  <c r="I5034" i="7" s="1"/>
  <c r="G1984" i="7"/>
  <c r="H1984" i="7" s="1"/>
  <c r="G1273" i="7"/>
  <c r="H1273" i="7" s="1"/>
  <c r="G432" i="7"/>
  <c r="H432" i="7" s="1"/>
  <c r="G2392" i="7"/>
  <c r="H2392" i="7" s="1"/>
  <c r="I2392" i="7" s="1"/>
  <c r="G433" i="7"/>
  <c r="H433" i="7" s="1"/>
  <c r="G1884" i="7"/>
  <c r="H1884" i="7" s="1"/>
  <c r="G2594" i="7"/>
  <c r="H2594" i="7" s="1"/>
  <c r="I2594" i="7" s="1"/>
  <c r="G2414" i="7"/>
  <c r="H2414" i="7" s="1"/>
  <c r="I2414" i="7" s="1"/>
  <c r="G1130" i="7"/>
  <c r="H1130" i="7" s="1"/>
  <c r="I1130" i="7" s="1"/>
  <c r="G1893" i="7"/>
  <c r="H1893" i="7" s="1"/>
  <c r="I1893" i="7" s="1"/>
  <c r="G1019" i="7"/>
  <c r="H1019" i="7" s="1"/>
  <c r="G857" i="7"/>
  <c r="H857" i="7" s="1"/>
  <c r="G1851" i="7"/>
  <c r="H1851" i="7" s="1"/>
  <c r="I1851" i="7" s="1"/>
  <c r="G2036" i="7"/>
  <c r="H2036" i="7" s="1"/>
  <c r="G1164" i="7"/>
  <c r="H1164" i="7" s="1"/>
  <c r="G429" i="7"/>
  <c r="H429" i="7" s="1"/>
  <c r="G1809" i="7"/>
  <c r="H1809" i="7" s="1"/>
  <c r="G4395" i="7"/>
  <c r="H4395" i="7" s="1"/>
  <c r="I4395" i="7" s="1"/>
  <c r="G1081" i="7"/>
  <c r="H1081" i="7" s="1"/>
  <c r="G34" i="7"/>
  <c r="H34" i="7" s="1"/>
  <c r="G795" i="7"/>
  <c r="H795" i="7" s="1"/>
  <c r="G1255" i="7"/>
  <c r="H1255" i="7" s="1"/>
  <c r="I1255" i="7" s="1"/>
  <c r="G908" i="7"/>
  <c r="H908" i="7" s="1"/>
  <c r="G3456" i="7"/>
  <c r="H3456" i="7" s="1"/>
  <c r="I3456" i="7" s="1"/>
  <c r="G4977" i="7"/>
  <c r="H4977" i="7" s="1"/>
  <c r="I4977" i="7" s="1"/>
  <c r="G3137" i="7"/>
  <c r="H3137" i="7" s="1"/>
  <c r="I3137" i="7" s="1"/>
  <c r="G4255" i="7"/>
  <c r="H4255" i="7" s="1"/>
  <c r="I4255" i="7" s="1"/>
  <c r="G4915" i="7"/>
  <c r="H4915" i="7" s="1"/>
  <c r="I4915" i="7" s="1"/>
  <c r="G4356" i="7"/>
  <c r="H4356" i="7" s="1"/>
  <c r="I4356" i="7" s="1"/>
  <c r="G4589" i="7"/>
  <c r="H4589" i="7" s="1"/>
  <c r="I4589" i="7" s="1"/>
  <c r="G5808" i="7"/>
  <c r="H5808" i="7" s="1"/>
  <c r="I5808" i="7" s="1"/>
  <c r="G3248" i="7"/>
  <c r="H3248" i="7" s="1"/>
  <c r="I3248" i="7" s="1"/>
  <c r="G5592" i="7"/>
  <c r="H5592" i="7" s="1"/>
  <c r="I5592" i="7" s="1"/>
  <c r="G3613" i="7"/>
  <c r="H3613" i="7" s="1"/>
  <c r="I3613" i="7" s="1"/>
  <c r="G3041" i="7"/>
  <c r="H3041" i="7" s="1"/>
  <c r="I3041" i="7" s="1"/>
  <c r="G496" i="7"/>
  <c r="H496" i="7" s="1"/>
  <c r="G1343" i="7"/>
  <c r="H1343" i="7" s="1"/>
  <c r="I1343" i="7" s="1"/>
  <c r="G5090" i="7"/>
  <c r="H5090" i="7" s="1"/>
  <c r="I5090" i="7" s="1"/>
  <c r="G5843" i="7"/>
  <c r="H5843" i="7" s="1"/>
  <c r="I5843" i="7" s="1"/>
  <c r="G5268" i="7"/>
  <c r="H5268" i="7" s="1"/>
  <c r="I5268" i="7" s="1"/>
  <c r="G5593" i="7"/>
  <c r="H5593" i="7" s="1"/>
  <c r="I5593" i="7" s="1"/>
  <c r="G3691" i="7"/>
  <c r="H3691" i="7" s="1"/>
  <c r="I3691" i="7" s="1"/>
  <c r="G3712" i="7"/>
  <c r="H3712" i="7" s="1"/>
  <c r="I3712" i="7" s="1"/>
  <c r="G5507" i="7"/>
  <c r="H5507" i="7" s="1"/>
  <c r="I5507" i="7" s="1"/>
  <c r="G3023" i="7"/>
  <c r="H3023" i="7" s="1"/>
  <c r="I3023" i="7" s="1"/>
  <c r="G5360" i="7"/>
  <c r="H5360" i="7" s="1"/>
  <c r="I5360" i="7" s="1"/>
  <c r="G6580" i="7"/>
  <c r="H6580" i="7" s="1"/>
  <c r="I6580" i="7" s="1"/>
  <c r="G6262" i="7"/>
  <c r="H6262" i="7" s="1"/>
  <c r="I6262" i="7" s="1"/>
  <c r="G6365" i="7"/>
  <c r="H6365" i="7" s="1"/>
  <c r="I6365" i="7" s="1"/>
  <c r="G8107" i="7"/>
  <c r="H8107" i="7" s="1"/>
  <c r="I8107" i="7" s="1"/>
  <c r="G8159" i="7"/>
  <c r="H8159" i="7" s="1"/>
  <c r="G2907" i="7"/>
  <c r="H2907" i="7" s="1"/>
  <c r="I2907" i="7" s="1"/>
  <c r="G7480" i="7"/>
  <c r="H7480" i="7" s="1"/>
  <c r="I7480" i="7" s="1"/>
  <c r="G5858" i="7"/>
  <c r="H5858" i="7" s="1"/>
  <c r="I5858" i="7" s="1"/>
  <c r="G4790" i="7"/>
  <c r="H4790" i="7" s="1"/>
  <c r="I4790" i="7" s="1"/>
  <c r="G4869" i="7"/>
  <c r="H4869" i="7" s="1"/>
  <c r="I4869" i="7" s="1"/>
  <c r="G3298" i="7"/>
  <c r="H3298" i="7" s="1"/>
  <c r="I3298" i="7" s="1"/>
  <c r="G3902" i="7"/>
  <c r="H3902" i="7" s="1"/>
  <c r="I3902" i="7" s="1"/>
  <c r="G5564" i="7"/>
  <c r="H5564" i="7" s="1"/>
  <c r="I5564" i="7" s="1"/>
  <c r="G5630" i="7"/>
  <c r="H5630" i="7" s="1"/>
  <c r="I5630" i="7" s="1"/>
  <c r="G5416" i="7"/>
  <c r="H5416" i="7" s="1"/>
  <c r="I5416" i="7" s="1"/>
  <c r="G5100" i="7"/>
  <c r="H5100" i="7" s="1"/>
  <c r="I5100" i="7" s="1"/>
  <c r="G4765" i="7"/>
  <c r="H4765" i="7" s="1"/>
  <c r="I4765" i="7" s="1"/>
  <c r="G4143" i="7"/>
  <c r="H4143" i="7" s="1"/>
  <c r="G4173" i="7"/>
  <c r="H4173" i="7" s="1"/>
  <c r="I4173" i="7" s="1"/>
  <c r="G3819" i="7"/>
  <c r="H3819" i="7" s="1"/>
  <c r="I3819" i="7" s="1"/>
  <c r="G4547" i="7"/>
  <c r="H4547" i="7" s="1"/>
  <c r="I4547" i="7" s="1"/>
  <c r="G2576" i="7"/>
  <c r="H2576" i="7" s="1"/>
  <c r="I2576" i="7" s="1"/>
  <c r="G2499" i="7"/>
  <c r="H2499" i="7" s="1"/>
  <c r="I2499" i="7" s="1"/>
  <c r="G2561" i="7"/>
  <c r="H2561" i="7" s="1"/>
  <c r="I2561" i="7" s="1"/>
  <c r="G439" i="7"/>
  <c r="H439" i="7" s="1"/>
  <c r="I439" i="7" s="1"/>
  <c r="G1815" i="7"/>
  <c r="H1815" i="7" s="1"/>
  <c r="I1815" i="7" s="1"/>
  <c r="G894" i="7"/>
  <c r="H894" i="7" s="1"/>
  <c r="G2339" i="7"/>
  <c r="H2339" i="7" s="1"/>
  <c r="I2339" i="7" s="1"/>
  <c r="G2595" i="7"/>
  <c r="H2595" i="7" s="1"/>
  <c r="I2595" i="7" s="1"/>
  <c r="G1321" i="7"/>
  <c r="H1321" i="7" s="1"/>
  <c r="G589" i="7"/>
  <c r="H589" i="7" s="1"/>
  <c r="G2189" i="7"/>
  <c r="H2189" i="7" s="1"/>
  <c r="I2189" i="7" s="1"/>
  <c r="G789" i="7"/>
  <c r="H789" i="7" s="1"/>
  <c r="G1072" i="7"/>
  <c r="H1072" i="7" s="1"/>
  <c r="G1150" i="7"/>
  <c r="H1150" i="7" s="1"/>
  <c r="G2749" i="7"/>
  <c r="H2749" i="7" s="1"/>
  <c r="I2749" i="7" s="1"/>
  <c r="G753" i="7"/>
  <c r="H753" i="7" s="1"/>
  <c r="G335" i="7"/>
  <c r="H335" i="7" s="1"/>
  <c r="I335" i="7" s="1"/>
  <c r="G1082" i="7"/>
  <c r="H1082" i="7" s="1"/>
  <c r="I1082" i="7" s="1"/>
  <c r="G880" i="7"/>
  <c r="H880" i="7" s="1"/>
  <c r="G535" i="7"/>
  <c r="H535" i="7" s="1"/>
  <c r="I535" i="7" s="1"/>
  <c r="G8781" i="7"/>
  <c r="H8781" i="7" s="1"/>
  <c r="G7056" i="7"/>
  <c r="H7056" i="7" s="1"/>
  <c r="I7056" i="7" s="1"/>
  <c r="G5041" i="7"/>
  <c r="H5041" i="7" s="1"/>
  <c r="I5041" i="7" s="1"/>
  <c r="G4202" i="7"/>
  <c r="H4202" i="7" s="1"/>
  <c r="I4202" i="7" s="1"/>
  <c r="G3264" i="7"/>
  <c r="H3264" i="7" s="1"/>
  <c r="I3264" i="7" s="1"/>
  <c r="G3060" i="7"/>
  <c r="H3060" i="7" s="1"/>
  <c r="I3060" i="7" s="1"/>
  <c r="G7944" i="7"/>
  <c r="H7944" i="7" s="1"/>
  <c r="I7944" i="7" s="1"/>
  <c r="G7627" i="7"/>
  <c r="H7627" i="7" s="1"/>
  <c r="I7627" i="7" s="1"/>
  <c r="G6925" i="7"/>
  <c r="H6925" i="7" s="1"/>
  <c r="G8193" i="7"/>
  <c r="H8193" i="7" s="1"/>
  <c r="I8193" i="7" s="1"/>
  <c r="G3467" i="7"/>
  <c r="H3467" i="7" s="1"/>
  <c r="I3467" i="7" s="1"/>
  <c r="G3180" i="7"/>
  <c r="H3180" i="7" s="1"/>
  <c r="I3180" i="7" s="1"/>
  <c r="G5096" i="7"/>
  <c r="H5096" i="7" s="1"/>
  <c r="I5096" i="7" s="1"/>
  <c r="G4519" i="7"/>
  <c r="H4519" i="7" s="1"/>
  <c r="I4519" i="7" s="1"/>
  <c r="G4293" i="7"/>
  <c r="H4293" i="7" s="1"/>
  <c r="I4293" i="7" s="1"/>
  <c r="G3370" i="7"/>
  <c r="H3370" i="7" s="1"/>
  <c r="I3370" i="7" s="1"/>
  <c r="G6023" i="7"/>
  <c r="H6023" i="7" s="1"/>
  <c r="G4871" i="7"/>
  <c r="H4871" i="7" s="1"/>
  <c r="G5316" i="7"/>
  <c r="H5316" i="7" s="1"/>
  <c r="I5316" i="7" s="1"/>
  <c r="G4483" i="7"/>
  <c r="H4483" i="7" s="1"/>
  <c r="I4483" i="7" s="1"/>
  <c r="G4285" i="7"/>
  <c r="H4285" i="7" s="1"/>
  <c r="I4285" i="7" s="1"/>
  <c r="G3512" i="7"/>
  <c r="H3512" i="7" s="1"/>
  <c r="I3512" i="7" s="1"/>
  <c r="G8649" i="7"/>
  <c r="H8649" i="7" s="1"/>
  <c r="I8649" i="7" s="1"/>
  <c r="G7812" i="7"/>
  <c r="H7812" i="7" s="1"/>
  <c r="I7812" i="7" s="1"/>
  <c r="G7180" i="7"/>
  <c r="H7180" i="7" s="1"/>
  <c r="I7180" i="7" s="1"/>
  <c r="G6069" i="7"/>
  <c r="H6069" i="7" s="1"/>
  <c r="I6069" i="7" s="1"/>
  <c r="G7953" i="7"/>
  <c r="H7953" i="7" s="1"/>
  <c r="I7953" i="7" s="1"/>
  <c r="G84" i="7"/>
  <c r="H84" i="7" s="1"/>
  <c r="G1190" i="7"/>
  <c r="H1190" i="7" s="1"/>
  <c r="G2150" i="7"/>
  <c r="H2150" i="7" s="1"/>
  <c r="I2150" i="7" s="1"/>
  <c r="G572" i="7"/>
  <c r="H572" i="7" s="1"/>
  <c r="G2373" i="7"/>
  <c r="H2373" i="7" s="1"/>
  <c r="I2373" i="7" s="1"/>
  <c r="G2048" i="7"/>
  <c r="H2048" i="7" s="1"/>
  <c r="G671" i="7"/>
  <c r="H671" i="7" s="1"/>
  <c r="I671" i="7" s="1"/>
  <c r="G2478" i="7"/>
  <c r="H2478" i="7" s="1"/>
  <c r="I2478" i="7" s="1"/>
  <c r="G478" i="7"/>
  <c r="H478" i="7" s="1"/>
  <c r="G1214" i="7"/>
  <c r="H1214" i="7" s="1"/>
  <c r="G3785" i="7"/>
  <c r="H3785" i="7" s="1"/>
  <c r="I3785" i="7" s="1"/>
  <c r="G4336" i="7"/>
  <c r="H4336" i="7" s="1"/>
  <c r="I4336" i="7" s="1"/>
  <c r="G5516" i="7"/>
  <c r="H5516" i="7" s="1"/>
  <c r="I5516" i="7" s="1"/>
  <c r="G4967" i="7"/>
  <c r="H4967" i="7" s="1"/>
  <c r="G5528" i="7"/>
  <c r="H5528" i="7" s="1"/>
  <c r="I5528" i="7" s="1"/>
  <c r="G2956" i="7"/>
  <c r="H2956" i="7" s="1"/>
  <c r="I2956" i="7" s="1"/>
  <c r="G3667" i="7"/>
  <c r="H3667" i="7" s="1"/>
  <c r="I3667" i="7" s="1"/>
  <c r="G4532" i="7"/>
  <c r="H4532" i="7" s="1"/>
  <c r="I4532" i="7" s="1"/>
  <c r="G3561" i="7"/>
  <c r="H3561" i="7" s="1"/>
  <c r="I3561" i="7" s="1"/>
  <c r="G4807" i="7"/>
  <c r="H4807" i="7" s="1"/>
  <c r="G4328" i="7"/>
  <c r="H4328" i="7" s="1"/>
  <c r="I4328" i="7" s="1"/>
  <c r="G5070" i="7"/>
  <c r="H5070" i="7" s="1"/>
  <c r="I5070" i="7" s="1"/>
  <c r="G3109" i="7"/>
  <c r="H3109" i="7" s="1"/>
  <c r="I3109" i="7" s="1"/>
  <c r="G3435" i="7"/>
  <c r="H3435" i="7" s="1"/>
  <c r="I3435" i="7" s="1"/>
  <c r="G5988" i="7"/>
  <c r="H5988" i="7" s="1"/>
  <c r="I5988" i="7" s="1"/>
  <c r="G6047" i="7"/>
  <c r="H6047" i="7" s="1"/>
  <c r="G5361" i="7"/>
  <c r="H5361" i="7" s="1"/>
  <c r="I5361" i="7" s="1"/>
  <c r="G3835" i="7"/>
  <c r="H3835" i="7" s="1"/>
  <c r="I3835" i="7" s="1"/>
  <c r="G1861" i="7"/>
  <c r="H1861" i="7" s="1"/>
  <c r="I1861" i="7" s="1"/>
  <c r="G2064" i="7"/>
  <c r="H2064" i="7" s="1"/>
  <c r="G976" i="7"/>
  <c r="H976" i="7" s="1"/>
  <c r="G2336" i="7"/>
  <c r="H2336" i="7" s="1"/>
  <c r="I2336" i="7" s="1"/>
  <c r="G647" i="7"/>
  <c r="H647" i="7" s="1"/>
  <c r="I647" i="7" s="1"/>
  <c r="G735" i="7"/>
  <c r="H735" i="7" s="1"/>
  <c r="I735" i="7" s="1"/>
  <c r="G2898" i="7"/>
  <c r="H2898" i="7" s="1"/>
  <c r="I2898" i="7" s="1"/>
  <c r="G2899" i="7"/>
  <c r="H2899" i="7" s="1"/>
  <c r="I2899" i="7" s="1"/>
  <c r="G2091" i="7"/>
  <c r="H2091" i="7" s="1"/>
  <c r="I2091" i="7" s="1"/>
  <c r="G2092" i="7"/>
  <c r="H2092" i="7" s="1"/>
  <c r="G704" i="7"/>
  <c r="H704" i="7" s="1"/>
  <c r="G2596" i="7"/>
  <c r="H2596" i="7" s="1"/>
  <c r="I2596" i="7" s="1"/>
  <c r="G1741" i="7"/>
  <c r="H1741" i="7" s="1"/>
  <c r="I1741" i="7" s="1"/>
  <c r="G1352" i="7"/>
  <c r="H1352" i="7" s="1"/>
  <c r="G119" i="7"/>
  <c r="H119" i="7" s="1"/>
  <c r="I119" i="7" s="1"/>
  <c r="G7840" i="7"/>
  <c r="H7840" i="7" s="1"/>
  <c r="I7840" i="7" s="1"/>
  <c r="G8712" i="7"/>
  <c r="H8712" i="7" s="1"/>
  <c r="I8712" i="7" s="1"/>
  <c r="G7391" i="7"/>
  <c r="H7391" i="7" s="1"/>
  <c r="G8900" i="7"/>
  <c r="H8900" i="7" s="1"/>
  <c r="I8900" i="7" s="1"/>
  <c r="G6801" i="7"/>
  <c r="H6801" i="7" s="1"/>
  <c r="I6801" i="7" s="1"/>
  <c r="G7733" i="7"/>
  <c r="H7733" i="7" s="1"/>
  <c r="I7733" i="7" s="1"/>
  <c r="G8406" i="7"/>
  <c r="H8406" i="7" s="1"/>
  <c r="I8406" i="7" s="1"/>
  <c r="G6235" i="7"/>
  <c r="H6235" i="7" s="1"/>
  <c r="I6235" i="7" s="1"/>
  <c r="G5899" i="7"/>
  <c r="H5899" i="7" s="1"/>
  <c r="I5899" i="7" s="1"/>
  <c r="G4786" i="7"/>
  <c r="H4786" i="7" s="1"/>
  <c r="I4786" i="7" s="1"/>
  <c r="G3708" i="7"/>
  <c r="H3708" i="7" s="1"/>
  <c r="I3708" i="7" s="1"/>
  <c r="G3590" i="7"/>
  <c r="H3590" i="7" s="1"/>
  <c r="I3590" i="7" s="1"/>
  <c r="G3457" i="7"/>
  <c r="H3457" i="7" s="1"/>
  <c r="I3457" i="7" s="1"/>
  <c r="G4489" i="7"/>
  <c r="H4489" i="7" s="1"/>
  <c r="I4489" i="7" s="1"/>
  <c r="G5529" i="7"/>
  <c r="H5529" i="7" s="1"/>
  <c r="I5529" i="7" s="1"/>
  <c r="G3806" i="7"/>
  <c r="H3806" i="7" s="1"/>
  <c r="I3806" i="7" s="1"/>
  <c r="G4968" i="7"/>
  <c r="H4968" i="7" s="1"/>
  <c r="I4968" i="7" s="1"/>
  <c r="G6024" i="7"/>
  <c r="H6024" i="7" s="1"/>
  <c r="I6024" i="7" s="1"/>
  <c r="G3498" i="7"/>
  <c r="H3498" i="7" s="1"/>
  <c r="I3498" i="7" s="1"/>
  <c r="G4898" i="7"/>
  <c r="H4898" i="7" s="1"/>
  <c r="I4898" i="7" s="1"/>
  <c r="G5048" i="7"/>
  <c r="H5048" i="7" s="1"/>
  <c r="I5048" i="7" s="1"/>
  <c r="G4211" i="7"/>
  <c r="H4211" i="7" s="1"/>
  <c r="I4211" i="7" s="1"/>
  <c r="G6315" i="7"/>
  <c r="H6315" i="7" s="1"/>
  <c r="I6315" i="7" s="1"/>
  <c r="G6842" i="7"/>
  <c r="H6842" i="7" s="1"/>
  <c r="I6842" i="7" s="1"/>
  <c r="G8158" i="7"/>
  <c r="H8158" i="7" s="1"/>
  <c r="G7675" i="7"/>
  <c r="H7675" i="7" s="1"/>
  <c r="I7675" i="7" s="1"/>
  <c r="G7823" i="7"/>
  <c r="H7823" i="7" s="1"/>
  <c r="G7954" i="7"/>
  <c r="H7954" i="7" s="1"/>
  <c r="I7954" i="7" s="1"/>
  <c r="G775" i="7"/>
  <c r="H775" i="7" s="1"/>
  <c r="I775" i="7" s="1"/>
  <c r="G395" i="7"/>
  <c r="H395" i="7" s="1"/>
  <c r="G210" i="7"/>
  <c r="H210" i="7" s="1"/>
  <c r="G2753" i="7"/>
  <c r="H2753" i="7" s="1"/>
  <c r="I2753" i="7" s="1"/>
  <c r="G3362" i="7"/>
  <c r="H3362" i="7" s="1"/>
  <c r="I3362" i="7" s="1"/>
  <c r="G4760" i="7"/>
  <c r="H4760" i="7" s="1"/>
  <c r="I4760" i="7" s="1"/>
  <c r="G4128" i="7"/>
  <c r="H4128" i="7" s="1"/>
  <c r="I4128" i="7" s="1"/>
  <c r="G5664" i="7"/>
  <c r="H5664" i="7" s="1"/>
  <c r="I5664" i="7" s="1"/>
  <c r="G4776" i="7"/>
  <c r="H4776" i="7" s="1"/>
  <c r="I4776" i="7" s="1"/>
  <c r="G3170" i="7"/>
  <c r="H3170" i="7" s="1"/>
  <c r="I3170" i="7" s="1"/>
  <c r="G4145" i="7"/>
  <c r="H4145" i="7" s="1"/>
  <c r="I4145" i="7" s="1"/>
  <c r="G3510" i="7"/>
  <c r="H3510" i="7" s="1"/>
  <c r="I3510" i="7" s="1"/>
  <c r="G4409" i="7"/>
  <c r="H4409" i="7" s="1"/>
  <c r="I4409" i="7" s="1"/>
  <c r="G5357" i="7"/>
  <c r="H5357" i="7" s="1"/>
  <c r="I5357" i="7" s="1"/>
  <c r="G5269" i="7"/>
  <c r="H5269" i="7" s="1"/>
  <c r="I5269" i="7" s="1"/>
  <c r="G5270" i="7"/>
  <c r="H5270" i="7" s="1"/>
  <c r="I5270" i="7" s="1"/>
  <c r="G4097" i="7"/>
  <c r="H4097" i="7" s="1"/>
  <c r="I4097" i="7" s="1"/>
  <c r="G3722" i="7"/>
  <c r="H3722" i="7" s="1"/>
  <c r="I3722" i="7" s="1"/>
  <c r="G5964" i="7"/>
  <c r="H5964" i="7" s="1"/>
  <c r="I5964" i="7" s="1"/>
  <c r="G4381" i="7"/>
  <c r="H4381" i="7" s="1"/>
  <c r="I4381" i="7" s="1"/>
  <c r="G892" i="7"/>
  <c r="H892" i="7" s="1"/>
  <c r="G1302" i="7"/>
  <c r="H1302" i="7" s="1"/>
  <c r="G917" i="7"/>
  <c r="H917" i="7" s="1"/>
  <c r="G2771" i="7"/>
  <c r="H2771" i="7" s="1"/>
  <c r="I2771" i="7" s="1"/>
  <c r="G1395" i="7"/>
  <c r="H1395" i="7" s="1"/>
  <c r="G2651" i="7"/>
  <c r="H2651" i="7" s="1"/>
  <c r="I2651" i="7" s="1"/>
  <c r="G403" i="7"/>
  <c r="H403" i="7" s="1"/>
  <c r="G2297" i="7"/>
  <c r="H2297" i="7" s="1"/>
  <c r="I2297" i="7" s="1"/>
  <c r="G1109" i="7"/>
  <c r="H1109" i="7" s="1"/>
  <c r="G4119" i="7"/>
  <c r="H4119" i="7" s="1"/>
  <c r="G313" i="7"/>
  <c r="H313" i="7" s="1"/>
  <c r="G7699" i="7"/>
  <c r="H7699" i="7" s="1"/>
  <c r="I7699" i="7" s="1"/>
  <c r="G8809" i="7"/>
  <c r="H8809" i="7" s="1"/>
  <c r="I8809" i="7" s="1"/>
  <c r="G7474" i="7"/>
  <c r="H7474" i="7" s="1"/>
  <c r="I7474" i="7" s="1"/>
  <c r="G6420" i="7"/>
  <c r="H6420" i="7" s="1"/>
  <c r="I6420" i="7" s="1"/>
  <c r="G9060" i="7"/>
  <c r="H9060" i="7" s="1"/>
  <c r="I9060" i="7" s="1"/>
  <c r="G7080" i="7"/>
  <c r="H7080" i="7" s="1"/>
  <c r="I7080" i="7" s="1"/>
  <c r="G8475" i="7"/>
  <c r="H8475" i="7" s="1"/>
  <c r="I8475" i="7" s="1"/>
  <c r="G5309" i="7"/>
  <c r="H5309" i="7" s="1"/>
  <c r="I5309" i="7" s="1"/>
  <c r="G3274" i="7"/>
  <c r="H3274" i="7" s="1"/>
  <c r="I3274" i="7" s="1"/>
  <c r="G2922" i="7"/>
  <c r="H2922" i="7" s="1"/>
  <c r="I2922" i="7" s="1"/>
  <c r="G4327" i="7"/>
  <c r="H4327" i="7" s="1"/>
  <c r="I4327" i="7" s="1"/>
  <c r="G6209" i="7"/>
  <c r="H6209" i="7" s="1"/>
  <c r="I6209" i="7" s="1"/>
  <c r="G6328" i="7"/>
  <c r="H6328" i="7" s="1"/>
  <c r="I6328" i="7" s="1"/>
  <c r="G4634" i="7"/>
  <c r="H4634" i="7" s="1"/>
  <c r="I4634" i="7" s="1"/>
  <c r="G3697" i="7"/>
  <c r="H3697" i="7" s="1"/>
  <c r="I3697" i="7" s="1"/>
  <c r="G5575" i="7"/>
  <c r="H5575" i="7" s="1"/>
  <c r="G75" i="7"/>
  <c r="H75" i="7" s="1"/>
  <c r="G418" i="7"/>
  <c r="H418" i="7" s="1"/>
  <c r="G1363" i="7"/>
  <c r="H1363" i="7" s="1"/>
  <c r="G1558" i="7"/>
  <c r="H1558" i="7" s="1"/>
  <c r="G606" i="7"/>
  <c r="H606" i="7" s="1"/>
  <c r="G3921" i="7"/>
  <c r="H3921" i="7" s="1"/>
  <c r="I3921" i="7" s="1"/>
  <c r="G3103" i="7"/>
  <c r="H3103" i="7" s="1"/>
  <c r="I3103" i="7" s="1"/>
  <c r="G5064" i="7"/>
  <c r="H5064" i="7" s="1"/>
  <c r="I5064" i="7" s="1"/>
  <c r="G5489" i="7"/>
  <c r="H5489" i="7" s="1"/>
  <c r="I5489" i="7" s="1"/>
  <c r="G4319" i="7"/>
  <c r="H4319" i="7" s="1"/>
  <c r="G4171" i="7"/>
  <c r="H4171" i="7" s="1"/>
  <c r="I4171" i="7" s="1"/>
  <c r="G3328" i="7"/>
  <c r="H3328" i="7" s="1"/>
  <c r="I3328" i="7" s="1"/>
  <c r="G2906" i="7"/>
  <c r="H2906" i="7" s="1"/>
  <c r="I2906" i="7" s="1"/>
  <c r="G8868" i="7"/>
  <c r="H8868" i="7" s="1"/>
  <c r="I8868" i="7" s="1"/>
  <c r="G7663" i="7"/>
  <c r="H7663" i="7" s="1"/>
  <c r="G9073" i="7"/>
  <c r="H9073" i="7" s="1"/>
  <c r="I9073" i="7" s="1"/>
  <c r="G24" i="7"/>
  <c r="H24" i="7" s="1"/>
  <c r="G1179" i="7"/>
  <c r="H1179" i="7" s="1"/>
  <c r="G2481" i="7"/>
  <c r="H2481" i="7" s="1"/>
  <c r="I2481" i="7" s="1"/>
  <c r="G1509" i="7"/>
  <c r="H1509" i="7" s="1"/>
  <c r="I1509" i="7" s="1"/>
  <c r="G1099" i="7"/>
  <c r="H1099" i="7" s="1"/>
  <c r="G2065" i="7"/>
  <c r="H2065" i="7" s="1"/>
  <c r="G205" i="7"/>
  <c r="H205" i="7" s="1"/>
  <c r="G8344" i="7"/>
  <c r="H8344" i="7" s="1"/>
  <c r="I8344" i="7" s="1"/>
  <c r="G8042" i="7"/>
  <c r="H8042" i="7" s="1"/>
  <c r="I8042" i="7" s="1"/>
  <c r="G8960" i="7"/>
  <c r="H8960" i="7" s="1"/>
  <c r="I8960" i="7" s="1"/>
  <c r="G6705" i="7"/>
  <c r="H6705" i="7" s="1"/>
  <c r="I6705" i="7" s="1"/>
  <c r="G6424" i="7"/>
  <c r="H6424" i="7" s="1"/>
  <c r="I6424" i="7" s="1"/>
  <c r="G8510" i="7"/>
  <c r="H8510" i="7" s="1"/>
  <c r="I8510" i="7" s="1"/>
  <c r="G8150" i="7"/>
  <c r="H8150" i="7" s="1"/>
  <c r="G1562" i="7"/>
  <c r="H1562" i="7" s="1"/>
  <c r="I1562" i="7" s="1"/>
  <c r="G2361" i="7"/>
  <c r="H2361" i="7" s="1"/>
  <c r="I2361" i="7" s="1"/>
  <c r="G331" i="7"/>
  <c r="H331" i="7" s="1"/>
  <c r="G4126" i="7"/>
  <c r="H4126" i="7" s="1"/>
  <c r="I4126" i="7" s="1"/>
  <c r="G6345" i="7"/>
  <c r="H6345" i="7" s="1"/>
  <c r="I6345" i="7" s="1"/>
  <c r="G7790" i="7"/>
  <c r="H7790" i="7" s="1"/>
  <c r="I7790" i="7" s="1"/>
  <c r="G6734" i="7"/>
  <c r="H6734" i="7" s="1"/>
  <c r="I6734" i="7" s="1"/>
  <c r="G6159" i="7"/>
  <c r="H6159" i="7" s="1"/>
  <c r="G8806" i="7"/>
  <c r="H8806" i="7" s="1"/>
  <c r="I8806" i="7" s="1"/>
  <c r="G5765" i="7"/>
  <c r="H5765" i="7" s="1"/>
  <c r="G640" i="7"/>
  <c r="H640" i="7" s="1"/>
  <c r="G2093" i="7"/>
  <c r="H2093" i="7" s="1"/>
  <c r="I2093" i="7" s="1"/>
  <c r="G217" i="7"/>
  <c r="H217" i="7" s="1"/>
  <c r="G2362" i="7"/>
  <c r="H2362" i="7" s="1"/>
  <c r="I2362" i="7" s="1"/>
  <c r="G7830" i="7"/>
  <c r="H7830" i="7" s="1"/>
  <c r="I7830" i="7" s="1"/>
  <c r="G6453" i="7"/>
  <c r="H6453" i="7" s="1"/>
  <c r="G9028" i="7"/>
  <c r="H9028" i="7" s="1"/>
  <c r="I9028" i="7" s="1"/>
  <c r="G2340" i="7"/>
  <c r="H2340" i="7" s="1"/>
  <c r="I2340" i="7" s="1"/>
  <c r="G2700" i="7"/>
  <c r="H2700" i="7" s="1"/>
  <c r="I2700" i="7" s="1"/>
  <c r="G1894" i="7"/>
  <c r="H1894" i="7" s="1"/>
  <c r="G1432" i="7"/>
  <c r="H1432" i="7" s="1"/>
  <c r="G1469" i="7"/>
  <c r="H1469" i="7" s="1"/>
  <c r="I1469" i="7" s="1"/>
  <c r="G1956" i="7"/>
  <c r="H1956" i="7" s="1"/>
  <c r="G767" i="7"/>
  <c r="H767" i="7" s="1"/>
  <c r="I767" i="7" s="1"/>
  <c r="G1703" i="7"/>
  <c r="H1703" i="7" s="1"/>
  <c r="I1703" i="7" s="1"/>
  <c r="G383" i="7"/>
  <c r="H383" i="7" s="1"/>
  <c r="I383" i="7" s="1"/>
  <c r="G3189" i="7"/>
  <c r="H3189" i="7" s="1"/>
  <c r="I3189" i="7" s="1"/>
  <c r="G7578" i="7"/>
  <c r="H7578" i="7" s="1"/>
  <c r="I7578" i="7" s="1"/>
  <c r="G7676" i="7"/>
  <c r="H7676" i="7" s="1"/>
  <c r="I7676" i="7" s="1"/>
  <c r="G8014" i="7"/>
  <c r="H8014" i="7" s="1"/>
  <c r="I8014" i="7" s="1"/>
  <c r="G652" i="7"/>
  <c r="H652" i="7" s="1"/>
  <c r="G7904" i="7"/>
  <c r="H7904" i="7" s="1"/>
  <c r="I7904" i="7" s="1"/>
  <c r="G6641" i="7"/>
  <c r="H6641" i="7" s="1"/>
  <c r="I6641" i="7" s="1"/>
  <c r="G7118" i="7"/>
  <c r="H7118" i="7" s="1"/>
  <c r="I7118" i="7" s="1"/>
  <c r="G6205" i="7"/>
  <c r="H6205" i="7" s="1"/>
  <c r="I6205" i="7" s="1"/>
  <c r="G8909" i="7"/>
  <c r="H8909" i="7" s="1"/>
  <c r="G6875" i="7"/>
  <c r="H6875" i="7" s="1"/>
  <c r="I6875" i="7" s="1"/>
  <c r="G7580" i="7"/>
  <c r="H7580" i="7" s="1"/>
  <c r="I7580" i="7" s="1"/>
  <c r="G7987" i="7"/>
  <c r="H7987" i="7" s="1"/>
  <c r="I7987" i="7" s="1"/>
  <c r="G6795" i="7"/>
  <c r="H6795" i="7" s="1"/>
  <c r="I6795" i="7" s="1"/>
  <c r="G801" i="7"/>
  <c r="H801" i="7" s="1"/>
  <c r="G2512" i="7"/>
  <c r="H2512" i="7" s="1"/>
  <c r="I2512" i="7" s="1"/>
  <c r="G1912" i="7"/>
  <c r="H1912" i="7" s="1"/>
  <c r="G1817" i="7"/>
  <c r="H1817" i="7" s="1"/>
  <c r="G895" i="7"/>
  <c r="H895" i="7" s="1"/>
  <c r="I895" i="7" s="1"/>
  <c r="G5107" i="7"/>
  <c r="H5107" i="7" s="1"/>
  <c r="I5107" i="7" s="1"/>
  <c r="G3363" i="7"/>
  <c r="H3363" i="7" s="1"/>
  <c r="I3363" i="7" s="1"/>
  <c r="G6213" i="7"/>
  <c r="H6213" i="7" s="1"/>
  <c r="G7866" i="7"/>
  <c r="H7866" i="7" s="1"/>
  <c r="I7866" i="7" s="1"/>
  <c r="G8455" i="7"/>
  <c r="H8455" i="7" s="1"/>
  <c r="G7647" i="7"/>
  <c r="H7647" i="7" s="1"/>
  <c r="G1852" i="7"/>
  <c r="H1852" i="7" s="1"/>
  <c r="G1753" i="7"/>
  <c r="H1753" i="7" s="1"/>
  <c r="G2472" i="7"/>
  <c r="H2472" i="7" s="1"/>
  <c r="I2472" i="7" s="1"/>
  <c r="G1890" i="7"/>
  <c r="H1890" i="7" s="1"/>
  <c r="I1890" i="7" s="1"/>
  <c r="G16" i="7"/>
  <c r="H16" i="7" s="1"/>
  <c r="G848" i="7"/>
  <c r="H848" i="7" s="1"/>
  <c r="G1162" i="7"/>
  <c r="H1162" i="7" s="1"/>
  <c r="I1162" i="7" s="1"/>
  <c r="G2185" i="7"/>
  <c r="H2185" i="7" s="1"/>
  <c r="I2185" i="7" s="1"/>
  <c r="G314" i="7"/>
  <c r="H314" i="7" s="1"/>
  <c r="G9049" i="7"/>
  <c r="H9049" i="7" s="1"/>
  <c r="I9049" i="7" s="1"/>
  <c r="G8033" i="7"/>
  <c r="H8033" i="7" s="1"/>
  <c r="I8033" i="7" s="1"/>
  <c r="G7880" i="7"/>
  <c r="H7880" i="7" s="1"/>
  <c r="I7880" i="7" s="1"/>
  <c r="G6408" i="7"/>
  <c r="H6408" i="7" s="1"/>
  <c r="I6408" i="7" s="1"/>
  <c r="G6570" i="7"/>
  <c r="H6570" i="7" s="1"/>
  <c r="I6570" i="7" s="1"/>
  <c r="G7274" i="7"/>
  <c r="H7274" i="7" s="1"/>
  <c r="I7274" i="7" s="1"/>
  <c r="G915" i="7"/>
  <c r="H915" i="7" s="1"/>
  <c r="G3953" i="7"/>
  <c r="H3953" i="7" s="1"/>
  <c r="I3953" i="7" s="1"/>
  <c r="G8249" i="7"/>
  <c r="H8249" i="7" s="1"/>
  <c r="I8249" i="7" s="1"/>
  <c r="G7816" i="7"/>
  <c r="H7816" i="7" s="1"/>
  <c r="I7816" i="7" s="1"/>
  <c r="G8063" i="7"/>
  <c r="H8063" i="7" s="1"/>
  <c r="I8063" i="7" s="1"/>
  <c r="G6355" i="7"/>
  <c r="H6355" i="7" s="1"/>
  <c r="I6355" i="7" s="1"/>
  <c r="G8847" i="7"/>
  <c r="H8847" i="7" s="1"/>
  <c r="G6896" i="7"/>
  <c r="H6896" i="7" s="1"/>
  <c r="I6896" i="7" s="1"/>
  <c r="G8672" i="7"/>
  <c r="H8672" i="7" s="1"/>
  <c r="I8672" i="7" s="1"/>
  <c r="G7176" i="7"/>
  <c r="H7176" i="7" s="1"/>
  <c r="I7176" i="7" s="1"/>
  <c r="G8641" i="7"/>
  <c r="H8641" i="7" s="1"/>
  <c r="I8641" i="7" s="1"/>
  <c r="G2457" i="7"/>
  <c r="H2457" i="7" s="1"/>
  <c r="I2457" i="7" s="1"/>
  <c r="G2894" i="7"/>
  <c r="H2894" i="7" s="1"/>
  <c r="I2894" i="7" s="1"/>
  <c r="G2604" i="7"/>
  <c r="H2604" i="7" s="1"/>
  <c r="I2604" i="7" s="1"/>
  <c r="G87" i="7"/>
  <c r="H87" i="7" s="1"/>
  <c r="I87" i="7" s="1"/>
  <c r="G549" i="7"/>
  <c r="H549" i="7" s="1"/>
  <c r="G5852" i="7"/>
  <c r="H5852" i="7" s="1"/>
  <c r="I5852" i="7" s="1"/>
  <c r="G7997" i="7"/>
  <c r="H7997" i="7" s="1"/>
  <c r="G6190" i="7"/>
  <c r="H6190" i="7" s="1"/>
  <c r="I6190" i="7" s="1"/>
  <c r="G6876" i="7"/>
  <c r="H6876" i="7" s="1"/>
  <c r="I6876" i="7" s="1"/>
  <c r="G7893" i="7"/>
  <c r="H7893" i="7" s="1"/>
  <c r="I7893" i="7" s="1"/>
  <c r="G8061" i="7"/>
  <c r="H8061" i="7" s="1"/>
  <c r="G3206" i="7"/>
  <c r="H3206" i="7" s="1"/>
  <c r="I3206" i="7" s="1"/>
  <c r="G4920" i="7"/>
  <c r="H4920" i="7" s="1"/>
  <c r="I4920" i="7" s="1"/>
  <c r="G4862" i="7"/>
  <c r="H4862" i="7" s="1"/>
  <c r="I4862" i="7" s="1"/>
  <c r="G5737" i="7"/>
  <c r="H5737" i="7" s="1"/>
  <c r="I5737" i="7" s="1"/>
  <c r="G815" i="7"/>
  <c r="H815" i="7" s="1"/>
  <c r="I815" i="7" s="1"/>
  <c r="G2258" i="7"/>
  <c r="H2258" i="7" s="1"/>
  <c r="I2258" i="7" s="1"/>
  <c r="G2168" i="7"/>
  <c r="H2168" i="7" s="1"/>
  <c r="G7507" i="7"/>
  <c r="H7507" i="7" s="1"/>
  <c r="I7507" i="7" s="1"/>
  <c r="G9050" i="7"/>
  <c r="H9050" i="7" s="1"/>
  <c r="I9050" i="7" s="1"/>
  <c r="G7030" i="7"/>
  <c r="H7030" i="7" s="1"/>
  <c r="I7030" i="7" s="1"/>
  <c r="G8523" i="7"/>
  <c r="H8523" i="7" s="1"/>
  <c r="I8523" i="7" s="1"/>
  <c r="G7671" i="7"/>
  <c r="H7671" i="7" s="1"/>
  <c r="G7003" i="7"/>
  <c r="H7003" i="7" s="1"/>
  <c r="I7003" i="7" s="1"/>
  <c r="G6192" i="7"/>
  <c r="H6192" i="7" s="1"/>
  <c r="I6192" i="7" s="1"/>
  <c r="G6121" i="7"/>
  <c r="H6121" i="7" s="1"/>
  <c r="I6121" i="7" s="1"/>
  <c r="G8028" i="7"/>
  <c r="H8028" i="7" s="1"/>
  <c r="I8028" i="7" s="1"/>
  <c r="G273" i="7"/>
  <c r="H273" i="7" s="1"/>
  <c r="G2570" i="7"/>
  <c r="H2570" i="7" s="1"/>
  <c r="I2570" i="7" s="1"/>
  <c r="G8930" i="7"/>
  <c r="H8930" i="7" s="1"/>
  <c r="I8930" i="7" s="1"/>
  <c r="G8923" i="7"/>
  <c r="H8923" i="7" s="1"/>
  <c r="G8359" i="7"/>
  <c r="H8359" i="7" s="1"/>
  <c r="G7592" i="7"/>
  <c r="H7592" i="7" s="1"/>
  <c r="I7592" i="7" s="1"/>
  <c r="G8976" i="7"/>
  <c r="H8976" i="7" s="1"/>
  <c r="I8976" i="7" s="1"/>
  <c r="G3367" i="7"/>
  <c r="H3367" i="7" s="1"/>
  <c r="G5551" i="7"/>
  <c r="H5551" i="7" s="1"/>
  <c r="G3162" i="7"/>
  <c r="H3162" i="7" s="1"/>
  <c r="I3162" i="7" s="1"/>
  <c r="G105" i="7"/>
  <c r="H105" i="7" s="1"/>
  <c r="G1012" i="7"/>
  <c r="H1012" i="7" s="1"/>
  <c r="G690" i="7"/>
  <c r="H690" i="7" s="1"/>
  <c r="G5853" i="7"/>
  <c r="H5853" i="7" s="1"/>
  <c r="I5853" i="7" s="1"/>
  <c r="G7645" i="7"/>
  <c r="H7645" i="7" s="1"/>
  <c r="I7645" i="7" s="1"/>
  <c r="G7739" i="7"/>
  <c r="H7739" i="7" s="1"/>
  <c r="I7739" i="7" s="1"/>
  <c r="G6467" i="7"/>
  <c r="H6467" i="7" s="1"/>
  <c r="I6467" i="7" s="1"/>
  <c r="G8907" i="7"/>
  <c r="H8907" i="7" s="1"/>
  <c r="I8907" i="7" s="1"/>
  <c r="G7768" i="7"/>
  <c r="H7768" i="7" s="1"/>
  <c r="I7768" i="7" s="1"/>
  <c r="G6793" i="7"/>
  <c r="H6793" i="7" s="1"/>
  <c r="I6793" i="7" s="1"/>
  <c r="G6527" i="7"/>
  <c r="H6527" i="7" s="1"/>
  <c r="G6092" i="7"/>
  <c r="H6092" i="7" s="1"/>
  <c r="I6092" i="7" s="1"/>
  <c r="G7206" i="7"/>
  <c r="H7206" i="7" s="1"/>
  <c r="I7206" i="7" s="1"/>
  <c r="G7564" i="7"/>
  <c r="H7564" i="7" s="1"/>
  <c r="I7564" i="7" s="1"/>
  <c r="G6951" i="7"/>
  <c r="H6951" i="7" s="1"/>
  <c r="G7888" i="7"/>
  <c r="H7888" i="7" s="1"/>
  <c r="I7888" i="7" s="1"/>
  <c r="G7914" i="7"/>
  <c r="H7914" i="7" s="1"/>
  <c r="I7914" i="7" s="1"/>
  <c r="G6782" i="7"/>
  <c r="H6782" i="7" s="1"/>
  <c r="I6782" i="7" s="1"/>
  <c r="G7220" i="7"/>
  <c r="H7220" i="7" s="1"/>
  <c r="I7220" i="7" s="1"/>
  <c r="G7323" i="7"/>
  <c r="H7323" i="7" s="1"/>
  <c r="I7323" i="7" s="1"/>
  <c r="G8383" i="7"/>
  <c r="H8383" i="7" s="1"/>
  <c r="I8383" i="7" s="1"/>
  <c r="G6585" i="7"/>
  <c r="H6585" i="7" s="1"/>
  <c r="I6585" i="7" s="1"/>
  <c r="G7054" i="7"/>
  <c r="H7054" i="7" s="1"/>
  <c r="I7054" i="7" s="1"/>
  <c r="G6714" i="7"/>
  <c r="H6714" i="7" s="1"/>
  <c r="I6714" i="7" s="1"/>
  <c r="G7994" i="7"/>
  <c r="H7994" i="7" s="1"/>
  <c r="I7994" i="7" s="1"/>
  <c r="G4922" i="7"/>
  <c r="H4922" i="7" s="1"/>
  <c r="I4922" i="7" s="1"/>
  <c r="G254" i="7"/>
  <c r="H254" i="7" s="1"/>
  <c r="G1084" i="7"/>
  <c r="H1084" i="7" s="1"/>
  <c r="G7497" i="7"/>
  <c r="H7497" i="7" s="1"/>
  <c r="I7497" i="7" s="1"/>
  <c r="G6161" i="7"/>
  <c r="H6161" i="7" s="1"/>
  <c r="I6161" i="7" s="1"/>
  <c r="G8197" i="7"/>
  <c r="H8197" i="7" s="1"/>
  <c r="G7317" i="7"/>
  <c r="H7317" i="7" s="1"/>
  <c r="G7397" i="7"/>
  <c r="H7397" i="7" s="1"/>
  <c r="G6247" i="7"/>
  <c r="H6247" i="7" s="1"/>
  <c r="G1259" i="7"/>
  <c r="H1259" i="7" s="1"/>
  <c r="G2224" i="7"/>
  <c r="H2224" i="7" s="1"/>
  <c r="I2224" i="7" s="1"/>
  <c r="G1142" i="7"/>
  <c r="H1142" i="7" s="1"/>
  <c r="G1481" i="7"/>
  <c r="H1481" i="7" s="1"/>
  <c r="G5800" i="7"/>
  <c r="H5800" i="7" s="1"/>
  <c r="I5800" i="7" s="1"/>
  <c r="G4964" i="7"/>
  <c r="H4964" i="7" s="1"/>
  <c r="I4964" i="7" s="1"/>
  <c r="G3464" i="7"/>
  <c r="H3464" i="7" s="1"/>
  <c r="I3464" i="7" s="1"/>
  <c r="G8330" i="7"/>
  <c r="H8330" i="7" s="1"/>
  <c r="I8330" i="7" s="1"/>
  <c r="G9047" i="7"/>
  <c r="H9047" i="7" s="1"/>
  <c r="G8414" i="7"/>
  <c r="H8414" i="7" s="1"/>
  <c r="I8414" i="7" s="1"/>
  <c r="G6790" i="7"/>
  <c r="H6790" i="7" s="1"/>
  <c r="I6790" i="7" s="1"/>
  <c r="G6308" i="7"/>
  <c r="H6308" i="7" s="1"/>
  <c r="I6308" i="7" s="1"/>
  <c r="G6901" i="7"/>
  <c r="H6901" i="7" s="1"/>
  <c r="G9017" i="7"/>
  <c r="H9017" i="7" s="1"/>
  <c r="I9017" i="7" s="1"/>
  <c r="G6441" i="7"/>
  <c r="H6441" i="7" s="1"/>
  <c r="I6441" i="7" s="1"/>
  <c r="G6803" i="7"/>
  <c r="H6803" i="7" s="1"/>
  <c r="I6803" i="7" s="1"/>
  <c r="G6764" i="7"/>
  <c r="H6764" i="7" s="1"/>
  <c r="I6764" i="7" s="1"/>
  <c r="G6050" i="7"/>
  <c r="H6050" i="7" s="1"/>
  <c r="I6050" i="7" s="1"/>
  <c r="G7874" i="7"/>
  <c r="H7874" i="7" s="1"/>
  <c r="I7874" i="7" s="1"/>
  <c r="G7656" i="7"/>
  <c r="H7656" i="7" s="1"/>
  <c r="I7656" i="7" s="1"/>
  <c r="G8190" i="7"/>
  <c r="H8190" i="7" s="1"/>
  <c r="I8190" i="7" s="1"/>
  <c r="G8462" i="7"/>
  <c r="H8462" i="7" s="1"/>
  <c r="I8462" i="7" s="1"/>
  <c r="G8769" i="7"/>
  <c r="H8769" i="7" s="1"/>
  <c r="I8769" i="7" s="1"/>
  <c r="G9071" i="7"/>
  <c r="H9071" i="7" s="1"/>
  <c r="G7520" i="7"/>
  <c r="H7520" i="7" s="1"/>
  <c r="I7520" i="7" s="1"/>
  <c r="G6514" i="7"/>
  <c r="H6514" i="7" s="1"/>
  <c r="I6514" i="7" s="1"/>
  <c r="G4468" i="7"/>
  <c r="H4468" i="7" s="1"/>
  <c r="I4468" i="7" s="1"/>
  <c r="G4961" i="7"/>
  <c r="H4961" i="7" s="1"/>
  <c r="I4961" i="7" s="1"/>
  <c r="G8364" i="7"/>
  <c r="H8364" i="7" s="1"/>
  <c r="I8364" i="7" s="1"/>
  <c r="G7026" i="7"/>
  <c r="H7026" i="7" s="1"/>
  <c r="I7026" i="7" s="1"/>
  <c r="G6347" i="7"/>
  <c r="H6347" i="7" s="1"/>
  <c r="I6347" i="7" s="1"/>
  <c r="G7692" i="7"/>
  <c r="H7692" i="7" s="1"/>
  <c r="I7692" i="7" s="1"/>
  <c r="G6276" i="7"/>
  <c r="H6276" i="7" s="1"/>
  <c r="I6276" i="7" s="1"/>
  <c r="G6747" i="7"/>
  <c r="H6747" i="7" s="1"/>
  <c r="I6747" i="7" s="1"/>
  <c r="G6837" i="7"/>
  <c r="H6837" i="7" s="1"/>
  <c r="I6837" i="7" s="1"/>
  <c r="G6646" i="7"/>
  <c r="H6646" i="7" s="1"/>
  <c r="I6646" i="7" s="1"/>
  <c r="G6855" i="7"/>
  <c r="H6855" i="7" s="1"/>
  <c r="G8291" i="7"/>
  <c r="H8291" i="7" s="1"/>
  <c r="I8291" i="7" s="1"/>
  <c r="G8420" i="7"/>
  <c r="H8420" i="7" s="1"/>
  <c r="I8420" i="7" s="1"/>
  <c r="G7012" i="7"/>
  <c r="H7012" i="7" s="1"/>
  <c r="I7012" i="7" s="1"/>
  <c r="G9084" i="7"/>
  <c r="H9084" i="7" s="1"/>
  <c r="I9084" i="7" s="1"/>
  <c r="G7982" i="7"/>
  <c r="H7982" i="7" s="1"/>
  <c r="I7982" i="7" s="1"/>
  <c r="G6654" i="7"/>
  <c r="H6654" i="7" s="1"/>
  <c r="I6654" i="7" s="1"/>
  <c r="G7151" i="7"/>
  <c r="H7151" i="7" s="1"/>
  <c r="G6897" i="7"/>
  <c r="H6897" i="7" s="1"/>
  <c r="I6897" i="7" s="1"/>
  <c r="G8004" i="7"/>
  <c r="H8004" i="7" s="1"/>
  <c r="I8004" i="7" s="1"/>
  <c r="G2947" i="7"/>
  <c r="H2947" i="7" s="1"/>
  <c r="I2947" i="7" s="1"/>
  <c r="G5259" i="7"/>
  <c r="H5259" i="7" s="1"/>
  <c r="I5259" i="7" s="1"/>
  <c r="G5425" i="7"/>
  <c r="H5425" i="7" s="1"/>
  <c r="I5425" i="7" s="1"/>
  <c r="G5073" i="7"/>
  <c r="H5073" i="7" s="1"/>
  <c r="I5073" i="7" s="1"/>
  <c r="G4805" i="7"/>
  <c r="H4805" i="7" s="1"/>
  <c r="I4805" i="7" s="1"/>
  <c r="G5586" i="7"/>
  <c r="H5586" i="7" s="1"/>
  <c r="I5586" i="7" s="1"/>
  <c r="G4144" i="7"/>
  <c r="H4144" i="7" s="1"/>
  <c r="I4144" i="7" s="1"/>
  <c r="G7444" i="7"/>
  <c r="H7444" i="7" s="1"/>
  <c r="I7444" i="7" s="1"/>
  <c r="G8449" i="7"/>
  <c r="H8449" i="7" s="1"/>
  <c r="I8449" i="7" s="1"/>
  <c r="G9092" i="7"/>
  <c r="H9092" i="7" s="1"/>
  <c r="I9092" i="7" s="1"/>
  <c r="G8521" i="7"/>
  <c r="H8521" i="7" s="1"/>
  <c r="I8521" i="7" s="1"/>
  <c r="G6607" i="7"/>
  <c r="H6607" i="7" s="1"/>
  <c r="G3422" i="7"/>
  <c r="H3422" i="7" s="1"/>
  <c r="I3422" i="7" s="1"/>
  <c r="G4446" i="7"/>
  <c r="H4446" i="7" s="1"/>
  <c r="I4446" i="7" s="1"/>
  <c r="G3869" i="7"/>
  <c r="H3869" i="7" s="1"/>
  <c r="I3869" i="7" s="1"/>
  <c r="G4793" i="7"/>
  <c r="H4793" i="7" s="1"/>
  <c r="I4793" i="7" s="1"/>
  <c r="G5590" i="7"/>
  <c r="H5590" i="7" s="1"/>
  <c r="I5590" i="7" s="1"/>
  <c r="G3256" i="7"/>
  <c r="H3256" i="7" s="1"/>
  <c r="I3256" i="7" s="1"/>
  <c r="G6877" i="7"/>
  <c r="H6877" i="7" s="1"/>
  <c r="I6877" i="7" s="1"/>
  <c r="G6878" i="7"/>
  <c r="H6878" i="7" s="1"/>
  <c r="I6878" i="7" s="1"/>
  <c r="G6879" i="7"/>
  <c r="H6879" i="7" s="1"/>
  <c r="I6879" i="7" s="1"/>
  <c r="G6880" i="7"/>
  <c r="H6880" i="7" s="1"/>
  <c r="I6880" i="7" s="1"/>
  <c r="G6881" i="7"/>
  <c r="H6881" i="7" s="1"/>
  <c r="I6881" i="7" s="1"/>
  <c r="G6882" i="7"/>
  <c r="H6882" i="7" s="1"/>
  <c r="I6882" i="7" s="1"/>
  <c r="G6883" i="7"/>
  <c r="H6883" i="7" s="1"/>
  <c r="I6883" i="7" s="1"/>
  <c r="G6884" i="7"/>
  <c r="H6884" i="7" s="1"/>
  <c r="I6884" i="7" s="1"/>
  <c r="G7063" i="7"/>
  <c r="H7063" i="7" s="1"/>
  <c r="G6885" i="7"/>
  <c r="H6885" i="7" s="1"/>
  <c r="I6885" i="7" s="1"/>
  <c r="G6886" i="7"/>
  <c r="H6886" i="7" s="1"/>
  <c r="I6886" i="7" s="1"/>
  <c r="G6887" i="7"/>
  <c r="H6887" i="7" s="1"/>
  <c r="G4472" i="7"/>
  <c r="H4472" i="7" s="1"/>
  <c r="I4472" i="7" s="1"/>
  <c r="G5170" i="7"/>
  <c r="H5170" i="7" s="1"/>
  <c r="I5170" i="7" s="1"/>
  <c r="G3197" i="7"/>
  <c r="H3197" i="7" s="1"/>
  <c r="I3197" i="7" s="1"/>
  <c r="G5698" i="7"/>
  <c r="H5698" i="7" s="1"/>
  <c r="I5698" i="7" s="1"/>
  <c r="G7593" i="7"/>
  <c r="H7593" i="7" s="1"/>
  <c r="I7593" i="7" s="1"/>
  <c r="G8184" i="7"/>
  <c r="H8184" i="7" s="1"/>
  <c r="I8184" i="7" s="1"/>
  <c r="G7439" i="7"/>
  <c r="H7439" i="7" s="1"/>
  <c r="I7439" i="7" s="1"/>
  <c r="G6447" i="7"/>
  <c r="H6447" i="7" s="1"/>
  <c r="G7472" i="7"/>
  <c r="H7472" i="7" s="1"/>
  <c r="I7472" i="7" s="1"/>
  <c r="G8039" i="7"/>
  <c r="H8039" i="7" s="1"/>
  <c r="G6952" i="7"/>
  <c r="H6952" i="7" s="1"/>
  <c r="I6952" i="7" s="1"/>
  <c r="G7546" i="7"/>
  <c r="H7546" i="7" s="1"/>
  <c r="I7546" i="7" s="1"/>
  <c r="G6402" i="7"/>
  <c r="H6402" i="7" s="1"/>
  <c r="I6402" i="7" s="1"/>
  <c r="G6861" i="7"/>
  <c r="H6861" i="7" s="1"/>
  <c r="I6861" i="7" s="1"/>
  <c r="G8648" i="7"/>
  <c r="H8648" i="7" s="1"/>
  <c r="I8648" i="7" s="1"/>
  <c r="G4969" i="7"/>
  <c r="H4969" i="7" s="1"/>
  <c r="I4969" i="7" s="1"/>
  <c r="G3138" i="7"/>
  <c r="H3138" i="7" s="1"/>
  <c r="I3138" i="7" s="1"/>
  <c r="G5279" i="7"/>
  <c r="H5279" i="7" s="1"/>
  <c r="G3390" i="7"/>
  <c r="H3390" i="7" s="1"/>
  <c r="I3390" i="7" s="1"/>
  <c r="G3522" i="7"/>
  <c r="H3522" i="7" s="1"/>
  <c r="I3522" i="7" s="1"/>
  <c r="G5406" i="7"/>
  <c r="H5406" i="7" s="1"/>
  <c r="I5406" i="7" s="1"/>
  <c r="G4540" i="7"/>
  <c r="H4540" i="7" s="1"/>
  <c r="I4540" i="7" s="1"/>
  <c r="G5802" i="7"/>
  <c r="H5802" i="7" s="1"/>
  <c r="I5802" i="7" s="1"/>
  <c r="G6028" i="7"/>
  <c r="H6028" i="7" s="1"/>
  <c r="I6028" i="7" s="1"/>
  <c r="G3939" i="7"/>
  <c r="H3939" i="7" s="1"/>
  <c r="I3939" i="7" s="1"/>
  <c r="G5878" i="7"/>
  <c r="H5878" i="7" s="1"/>
  <c r="I5878" i="7" s="1"/>
  <c r="G3883" i="7"/>
  <c r="H3883" i="7" s="1"/>
  <c r="I3883" i="7" s="1"/>
  <c r="G5992" i="7"/>
  <c r="H5992" i="7" s="1"/>
  <c r="I5992" i="7" s="1"/>
  <c r="G3289" i="7"/>
  <c r="H3289" i="7" s="1"/>
  <c r="I3289" i="7" s="1"/>
  <c r="G5422" i="7"/>
  <c r="H5422" i="7" s="1"/>
  <c r="I5422" i="7" s="1"/>
  <c r="G2978" i="7"/>
  <c r="H2978" i="7" s="1"/>
  <c r="I2978" i="7" s="1"/>
  <c r="G3706" i="7"/>
  <c r="H3706" i="7" s="1"/>
  <c r="I3706" i="7" s="1"/>
  <c r="G7387" i="7"/>
  <c r="H7387" i="7" s="1"/>
  <c r="I7387" i="7" s="1"/>
  <c r="G8896" i="7"/>
  <c r="H8896" i="7" s="1"/>
  <c r="I8896" i="7" s="1"/>
  <c r="G8593" i="7"/>
  <c r="H8593" i="7" s="1"/>
  <c r="I8593" i="7" s="1"/>
  <c r="G7268" i="7"/>
  <c r="H7268" i="7" s="1"/>
  <c r="I7268" i="7" s="1"/>
  <c r="G6605" i="7"/>
  <c r="H6605" i="7" s="1"/>
  <c r="I6605" i="7" s="1"/>
  <c r="G8753" i="7"/>
  <c r="H8753" i="7" s="1"/>
  <c r="I8753" i="7" s="1"/>
  <c r="G7895" i="7"/>
  <c r="H7895" i="7" s="1"/>
  <c r="I7895" i="7" s="1"/>
  <c r="G6242" i="7"/>
  <c r="H6242" i="7" s="1"/>
  <c r="I6242" i="7" s="1"/>
  <c r="G7673" i="7"/>
  <c r="H7673" i="7" s="1"/>
  <c r="I7673" i="7" s="1"/>
  <c r="G7666" i="7"/>
  <c r="H7666" i="7" s="1"/>
  <c r="I7666" i="7" s="1"/>
  <c r="G7896" i="7"/>
  <c r="H7896" i="7" s="1"/>
  <c r="I7896" i="7" s="1"/>
  <c r="G6963" i="7"/>
  <c r="H6963" i="7" s="1"/>
  <c r="I6963" i="7" s="1"/>
  <c r="G8126" i="7"/>
  <c r="H8126" i="7" s="1"/>
  <c r="I8126" i="7" s="1"/>
  <c r="G8564" i="7"/>
  <c r="H8564" i="7" s="1"/>
  <c r="I8564" i="7" s="1"/>
  <c r="G8391" i="7"/>
  <c r="H8391" i="7" s="1"/>
  <c r="I8391" i="7" s="1"/>
  <c r="G6959" i="7"/>
  <c r="H6959" i="7" s="1"/>
  <c r="G6388" i="7"/>
  <c r="H6388" i="7" s="1"/>
  <c r="I6388" i="7" s="1"/>
  <c r="G8325" i="7"/>
  <c r="H8325" i="7" s="1"/>
  <c r="G8774" i="7"/>
  <c r="H8774" i="7" s="1"/>
  <c r="I8774" i="7" s="1"/>
  <c r="G8198" i="7"/>
  <c r="H8198" i="7" s="1"/>
  <c r="I8198" i="7" s="1"/>
  <c r="G6993" i="7"/>
  <c r="H6993" i="7" s="1"/>
  <c r="I6993" i="7" s="1"/>
  <c r="G6063" i="7"/>
  <c r="H6063" i="7" s="1"/>
  <c r="G4158" i="7"/>
  <c r="H4158" i="7" s="1"/>
  <c r="I4158" i="7" s="1"/>
  <c r="G4033" i="7"/>
  <c r="H4033" i="7" s="1"/>
  <c r="I4033" i="7" s="1"/>
  <c r="G4445" i="7"/>
  <c r="H4445" i="7" s="1"/>
  <c r="I4445" i="7" s="1"/>
  <c r="G5441" i="7"/>
  <c r="H5441" i="7" s="1"/>
  <c r="I5441" i="7" s="1"/>
  <c r="G3657" i="7"/>
  <c r="H3657" i="7" s="1"/>
  <c r="I3657" i="7" s="1"/>
  <c r="G3730" i="7"/>
  <c r="H3730" i="7" s="1"/>
  <c r="I3730" i="7" s="1"/>
  <c r="G4046" i="7"/>
  <c r="H4046" i="7" s="1"/>
  <c r="I4046" i="7" s="1"/>
  <c r="G5481" i="7"/>
  <c r="H5481" i="7" s="1"/>
  <c r="I5481" i="7" s="1"/>
  <c r="G5738" i="7"/>
  <c r="H5738" i="7" s="1"/>
  <c r="I5738" i="7" s="1"/>
  <c r="G6045" i="7"/>
  <c r="H6045" i="7" s="1"/>
  <c r="G3145" i="7"/>
  <c r="H3145" i="7" s="1"/>
  <c r="I3145" i="7" s="1"/>
  <c r="G3430" i="7"/>
  <c r="H3430" i="7" s="1"/>
  <c r="I3430" i="7" s="1"/>
  <c r="G3884" i="7"/>
  <c r="H3884" i="7" s="1"/>
  <c r="I3884" i="7" s="1"/>
  <c r="G6972" i="7"/>
  <c r="H6972" i="7" s="1"/>
  <c r="I6972" i="7" s="1"/>
  <c r="G6753" i="7"/>
  <c r="H6753" i="7" s="1"/>
  <c r="I6753" i="7" s="1"/>
  <c r="G7295" i="7"/>
  <c r="H7295" i="7" s="1"/>
  <c r="G3312" i="7"/>
  <c r="H3312" i="7" s="1"/>
  <c r="I3312" i="7" s="1"/>
  <c r="G5839" i="7"/>
  <c r="H5839" i="7" s="1"/>
  <c r="G3726" i="7"/>
  <c r="H3726" i="7" s="1"/>
  <c r="I3726" i="7" s="1"/>
  <c r="G4274" i="7"/>
  <c r="H4274" i="7" s="1"/>
  <c r="I4274" i="7" s="1"/>
  <c r="G3637" i="7"/>
  <c r="H3637" i="7" s="1"/>
  <c r="I3637" i="7" s="1"/>
  <c r="G5623" i="7"/>
  <c r="H5623" i="7" s="1"/>
  <c r="G5446" i="7"/>
  <c r="H5446" i="7" s="1"/>
  <c r="I5446" i="7" s="1"/>
  <c r="G3682" i="7"/>
  <c r="H3682" i="7" s="1"/>
  <c r="I3682" i="7" s="1"/>
  <c r="G5305" i="7"/>
  <c r="H5305" i="7" s="1"/>
  <c r="I5305" i="7" s="1"/>
  <c r="G3269" i="7"/>
  <c r="H3269" i="7" s="1"/>
  <c r="I3269" i="7" s="1"/>
  <c r="G4966" i="7"/>
  <c r="H4966" i="7" s="1"/>
  <c r="I4966" i="7" s="1"/>
  <c r="G3420" i="7"/>
  <c r="H3420" i="7" s="1"/>
  <c r="I3420" i="7" s="1"/>
  <c r="G5491" i="7"/>
  <c r="H5491" i="7" s="1"/>
  <c r="I5491" i="7" s="1"/>
  <c r="G5449" i="7"/>
  <c r="H5449" i="7" s="1"/>
  <c r="I5449" i="7" s="1"/>
  <c r="G2993" i="7"/>
  <c r="H2993" i="7" s="1"/>
  <c r="I2993" i="7" s="1"/>
  <c r="G4817" i="7"/>
  <c r="H4817" i="7" s="1"/>
  <c r="I4817" i="7" s="1"/>
  <c r="G3249" i="7"/>
  <c r="H3249" i="7" s="1"/>
  <c r="I3249" i="7" s="1"/>
  <c r="G3400" i="7"/>
  <c r="H3400" i="7" s="1"/>
  <c r="I3400" i="7" s="1"/>
  <c r="G5709" i="7"/>
  <c r="H5709" i="7" s="1"/>
  <c r="G4995" i="7"/>
  <c r="H4995" i="7" s="1"/>
  <c r="I4995" i="7" s="1"/>
  <c r="G6004" i="7"/>
  <c r="H6004" i="7" s="1"/>
  <c r="I6004" i="7" s="1"/>
  <c r="G7092" i="7"/>
  <c r="H7092" i="7" s="1"/>
  <c r="I7092" i="7" s="1"/>
  <c r="G8148" i="7"/>
  <c r="H8148" i="7" s="1"/>
  <c r="I8148" i="7" s="1"/>
  <c r="G8887" i="7"/>
  <c r="H8887" i="7" s="1"/>
  <c r="G8203" i="7"/>
  <c r="H8203" i="7" s="1"/>
  <c r="I8203" i="7" s="1"/>
  <c r="G7232" i="7"/>
  <c r="H7232" i="7" s="1"/>
  <c r="I7232" i="7" s="1"/>
  <c r="G6403" i="7"/>
  <c r="H6403" i="7" s="1"/>
  <c r="I6403" i="7" s="1"/>
  <c r="G6722" i="7"/>
  <c r="H6722" i="7" s="1"/>
  <c r="I6722" i="7" s="1"/>
  <c r="G6766" i="7"/>
  <c r="H6766" i="7" s="1"/>
  <c r="I6766" i="7" s="1"/>
  <c r="G7948" i="7"/>
  <c r="H7948" i="7" s="1"/>
  <c r="I7948" i="7" s="1"/>
  <c r="G7801" i="7"/>
  <c r="H7801" i="7" s="1"/>
  <c r="I7801" i="7" s="1"/>
  <c r="G7764" i="7"/>
  <c r="H7764" i="7" s="1"/>
  <c r="I7764" i="7" s="1"/>
  <c r="G5595" i="7"/>
  <c r="H5595" i="7" s="1"/>
  <c r="I5595" i="7" s="1"/>
  <c r="G3932" i="7"/>
  <c r="H3932" i="7" s="1"/>
  <c r="I3932" i="7" s="1"/>
  <c r="G4512" i="7"/>
  <c r="H4512" i="7" s="1"/>
  <c r="I4512" i="7" s="1"/>
  <c r="G5567" i="7"/>
  <c r="H5567" i="7" s="1"/>
  <c r="G5437" i="7"/>
  <c r="H5437" i="7" s="1"/>
  <c r="I5437" i="7" s="1"/>
  <c r="G4213" i="7"/>
  <c r="H4213" i="7" s="1"/>
  <c r="I4213" i="7" s="1"/>
  <c r="G5368" i="7"/>
  <c r="H5368" i="7" s="1"/>
  <c r="I5368" i="7" s="1"/>
  <c r="G5785" i="7"/>
  <c r="H5785" i="7" s="1"/>
  <c r="I5785" i="7" s="1"/>
  <c r="G4095" i="7"/>
  <c r="H4095" i="7" s="1"/>
  <c r="I4095" i="7" s="1"/>
  <c r="G4580" i="7"/>
  <c r="H4580" i="7" s="1"/>
  <c r="I4580" i="7" s="1"/>
  <c r="G4407" i="7"/>
  <c r="H4407" i="7" s="1"/>
  <c r="G4586" i="7"/>
  <c r="H4586" i="7" s="1"/>
  <c r="I4586" i="7" s="1"/>
  <c r="G6185" i="7"/>
  <c r="H6185" i="7" s="1"/>
  <c r="I6185" i="7" s="1"/>
  <c r="G8630" i="7"/>
  <c r="H8630" i="7" s="1"/>
  <c r="G8422" i="7"/>
  <c r="H8422" i="7" s="1"/>
  <c r="I8422" i="7" s="1"/>
  <c r="G6406" i="7"/>
  <c r="H6406" i="7" s="1"/>
  <c r="I6406" i="7" s="1"/>
  <c r="G8173" i="7"/>
  <c r="H8173" i="7" s="1"/>
  <c r="I8173" i="7" s="1"/>
  <c r="G7269" i="7"/>
  <c r="H7269" i="7" s="1"/>
  <c r="G8007" i="7"/>
  <c r="H8007" i="7" s="1"/>
  <c r="G8848" i="7"/>
  <c r="H8848" i="7" s="1"/>
  <c r="I8848" i="7" s="1"/>
  <c r="G5927" i="7"/>
  <c r="H5927" i="7" s="1"/>
  <c r="G3831" i="7"/>
  <c r="H3831" i="7" s="1"/>
  <c r="G5407" i="7"/>
  <c r="H5407" i="7" s="1"/>
  <c r="G5177" i="7"/>
  <c r="H5177" i="7" s="1"/>
  <c r="I5177" i="7" s="1"/>
  <c r="G4563" i="7"/>
  <c r="H4563" i="7" s="1"/>
  <c r="I4563" i="7" s="1"/>
  <c r="G4063" i="7"/>
  <c r="H4063" i="7" s="1"/>
  <c r="G4068" i="7"/>
  <c r="H4068" i="7" s="1"/>
  <c r="I4068" i="7" s="1"/>
  <c r="G5031" i="7"/>
  <c r="H5031" i="7" s="1"/>
  <c r="G4794" i="7"/>
  <c r="H4794" i="7" s="1"/>
  <c r="I4794" i="7" s="1"/>
  <c r="G4666" i="7"/>
  <c r="H4666" i="7" s="1"/>
  <c r="I4666" i="7" s="1"/>
  <c r="G3917" i="7"/>
  <c r="H3917" i="7" s="1"/>
  <c r="I3917" i="7" s="1"/>
  <c r="G4387" i="7"/>
  <c r="H4387" i="7" s="1"/>
  <c r="I4387" i="7" s="1"/>
  <c r="G4153" i="7"/>
  <c r="H4153" i="7" s="1"/>
  <c r="I4153" i="7" s="1"/>
  <c r="G3839" i="7"/>
  <c r="H3839" i="7" s="1"/>
  <c r="G5915" i="7"/>
  <c r="H5915" i="7" s="1"/>
  <c r="I5915" i="7" s="1"/>
  <c r="G4268" i="7"/>
  <c r="H4268" i="7" s="1"/>
  <c r="I4268" i="7" s="1"/>
  <c r="G5696" i="7"/>
  <c r="H5696" i="7" s="1"/>
  <c r="I5696" i="7" s="1"/>
  <c r="G3788" i="7"/>
  <c r="H3788" i="7" s="1"/>
  <c r="I3788" i="7" s="1"/>
  <c r="G4072" i="7"/>
  <c r="H4072" i="7" s="1"/>
  <c r="I4072" i="7" s="1"/>
  <c r="G4853" i="7"/>
  <c r="H4853" i="7" s="1"/>
  <c r="I4853" i="7" s="1"/>
  <c r="G4351" i="7"/>
  <c r="H4351" i="7" s="1"/>
  <c r="I4351" i="7" s="1"/>
  <c r="G5295" i="7"/>
  <c r="H5295" i="7" s="1"/>
  <c r="G5643" i="7"/>
  <c r="H5643" i="7" s="1"/>
  <c r="I5643" i="7" s="1"/>
  <c r="G3606" i="7"/>
  <c r="H3606" i="7" s="1"/>
  <c r="I3606" i="7" s="1"/>
  <c r="G4636" i="7"/>
  <c r="H4636" i="7" s="1"/>
  <c r="I4636" i="7" s="1"/>
  <c r="G4796" i="7"/>
  <c r="H4796" i="7" s="1"/>
  <c r="I4796" i="7" s="1"/>
  <c r="G4471" i="7"/>
  <c r="H4471" i="7" s="1"/>
  <c r="I4471" i="7" s="1"/>
  <c r="G4022" i="7"/>
  <c r="H4022" i="7" s="1"/>
  <c r="I4022" i="7" s="1"/>
  <c r="G4656" i="7"/>
  <c r="H4656" i="7" s="1"/>
  <c r="I4656" i="7" s="1"/>
  <c r="G4870" i="7"/>
  <c r="H4870" i="7" s="1"/>
  <c r="I4870" i="7" s="1"/>
  <c r="G5264" i="7"/>
  <c r="H5264" i="7" s="1"/>
  <c r="I5264" i="7" s="1"/>
  <c r="G9038" i="7"/>
  <c r="H9038" i="7" s="1"/>
  <c r="G9039" i="7"/>
  <c r="H9039" i="7" s="1"/>
  <c r="G6184" i="7"/>
  <c r="H6184" i="7" s="1"/>
  <c r="I6184" i="7" s="1"/>
  <c r="G7779" i="7"/>
  <c r="H7779" i="7" s="1"/>
  <c r="I7779" i="7" s="1"/>
  <c r="G7342" i="7"/>
  <c r="H7342" i="7" s="1"/>
  <c r="I7342" i="7" s="1"/>
  <c r="G8076" i="7"/>
  <c r="H8076" i="7" s="1"/>
  <c r="I8076" i="7" s="1"/>
  <c r="G9093" i="7"/>
  <c r="H9093" i="7" s="1"/>
  <c r="G4382" i="7"/>
  <c r="H4382" i="7" s="1"/>
  <c r="I4382" i="7" s="1"/>
  <c r="G3305" i="7"/>
  <c r="H3305" i="7" s="1"/>
  <c r="I3305" i="7" s="1"/>
  <c r="G4110" i="7"/>
  <c r="H4110" i="7" s="1"/>
  <c r="I4110" i="7" s="1"/>
  <c r="G4115" i="7"/>
  <c r="H4115" i="7" s="1"/>
  <c r="I4115" i="7" s="1"/>
  <c r="G4569" i="7"/>
  <c r="H4569" i="7" s="1"/>
  <c r="I4569" i="7" s="1"/>
  <c r="G4055" i="7"/>
  <c r="H4055" i="7" s="1"/>
  <c r="I4055" i="7" s="1"/>
  <c r="G4021" i="7"/>
  <c r="H4021" i="7" s="1"/>
  <c r="I4021" i="7" s="1"/>
  <c r="G3668" i="7"/>
  <c r="H3668" i="7" s="1"/>
  <c r="I3668" i="7" s="1"/>
  <c r="G5147" i="7"/>
  <c r="H5147" i="7" s="1"/>
  <c r="I5147" i="7" s="1"/>
  <c r="G7644" i="7"/>
  <c r="H7644" i="7" s="1"/>
  <c r="I7644" i="7" s="1"/>
  <c r="G8111" i="7"/>
  <c r="H8111" i="7" s="1"/>
  <c r="G6953" i="7"/>
  <c r="H6953" i="7" s="1"/>
  <c r="I6953" i="7" s="1"/>
  <c r="G8361" i="7"/>
  <c r="H8361" i="7" s="1"/>
  <c r="I8361" i="7" s="1"/>
  <c r="G6173" i="7"/>
  <c r="H6173" i="7" s="1"/>
  <c r="I6173" i="7" s="1"/>
  <c r="G6468" i="7"/>
  <c r="H6468" i="7" s="1"/>
  <c r="I6468" i="7" s="1"/>
  <c r="G3513" i="7"/>
  <c r="H3513" i="7" s="1"/>
  <c r="I3513" i="7" s="1"/>
  <c r="G3295" i="7"/>
  <c r="H3295" i="7" s="1"/>
  <c r="G3944" i="7"/>
  <c r="H3944" i="7" s="1"/>
  <c r="I3944" i="7" s="1"/>
  <c r="G3413" i="7"/>
  <c r="H3413" i="7" s="1"/>
  <c r="I3413" i="7" s="1"/>
  <c r="G4645" i="7"/>
  <c r="H4645" i="7" s="1"/>
  <c r="I4645" i="7" s="1"/>
  <c r="G4861" i="7"/>
  <c r="H4861" i="7" s="1"/>
  <c r="I4861" i="7" s="1"/>
  <c r="G4690" i="7"/>
  <c r="H4690" i="7" s="1"/>
  <c r="I4690" i="7" s="1"/>
  <c r="G6417" i="7"/>
  <c r="H6417" i="7" s="1"/>
  <c r="I6417" i="7" s="1"/>
  <c r="G5303" i="7"/>
  <c r="H5303" i="7" s="1"/>
  <c r="G5364" i="7"/>
  <c r="H5364" i="7" s="1"/>
  <c r="I5364" i="7" s="1"/>
  <c r="G5905" i="7"/>
  <c r="H5905" i="7" s="1"/>
  <c r="I5905" i="7" s="1"/>
  <c r="G5004" i="7"/>
  <c r="H5004" i="7" s="1"/>
  <c r="I5004" i="7" s="1"/>
  <c r="G3190" i="7"/>
  <c r="H3190" i="7" s="1"/>
  <c r="I3190" i="7" s="1"/>
  <c r="G7783" i="7"/>
  <c r="H7783" i="7" s="1"/>
  <c r="G6787" i="7"/>
  <c r="H6787" i="7" s="1"/>
  <c r="I6787" i="7" s="1"/>
  <c r="G8199" i="7"/>
  <c r="H8199" i="7" s="1"/>
  <c r="I8199" i="7" s="1"/>
  <c r="G8127" i="7"/>
  <c r="H8127" i="7" s="1"/>
  <c r="G6322" i="7"/>
  <c r="H6322" i="7" s="1"/>
  <c r="I6322" i="7" s="1"/>
  <c r="G7209" i="7"/>
  <c r="H7209" i="7" s="1"/>
  <c r="I7209" i="7" s="1"/>
  <c r="G6152" i="7"/>
  <c r="H6152" i="7" s="1"/>
  <c r="I6152" i="7" s="1"/>
  <c r="G8160" i="7"/>
  <c r="H8160" i="7" s="1"/>
  <c r="I8160" i="7" s="1"/>
  <c r="G6451" i="7"/>
  <c r="H6451" i="7" s="1"/>
  <c r="I6451" i="7" s="1"/>
  <c r="G8204" i="7"/>
  <c r="H8204" i="7" s="1"/>
  <c r="I8204" i="7" s="1"/>
  <c r="G7821" i="7"/>
  <c r="H7821" i="7" s="1"/>
  <c r="I7821" i="7" s="1"/>
  <c r="G5629" i="7"/>
  <c r="H5629" i="7" s="1"/>
  <c r="G5075" i="7"/>
  <c r="H5075" i="7" s="1"/>
  <c r="I5075" i="7" s="1"/>
  <c r="G3208" i="7"/>
  <c r="H3208" i="7" s="1"/>
  <c r="I3208" i="7" s="1"/>
  <c r="G6863" i="7"/>
  <c r="H6863" i="7" s="1"/>
  <c r="G6662" i="7"/>
  <c r="H6662" i="7" s="1"/>
  <c r="I6662" i="7" s="1"/>
  <c r="G7064" i="7"/>
  <c r="H7064" i="7" s="1"/>
  <c r="I7064" i="7" s="1"/>
  <c r="G2938" i="7"/>
  <c r="H2938" i="7" s="1"/>
  <c r="I2938" i="7" s="1"/>
  <c r="G4590" i="7"/>
  <c r="H4590" i="7" s="1"/>
  <c r="I4590" i="7" s="1"/>
  <c r="G4337" i="7"/>
  <c r="H4337" i="7" s="1"/>
  <c r="I4337" i="7" s="1"/>
  <c r="G4135" i="7"/>
  <c r="H4135" i="7" s="1"/>
  <c r="G2968" i="7"/>
  <c r="H2968" i="7" s="1"/>
  <c r="I2968" i="7" s="1"/>
  <c r="G2935" i="7"/>
  <c r="H2935" i="7" s="1"/>
  <c r="I2935" i="7" s="1"/>
  <c r="G3194" i="7"/>
  <c r="H3194" i="7" s="1"/>
  <c r="I3194" i="7" s="1"/>
  <c r="G3293" i="7"/>
  <c r="H3293" i="7" s="1"/>
  <c r="I3293" i="7" s="1"/>
  <c r="G5265" i="7"/>
  <c r="H5265" i="7" s="1"/>
  <c r="I5265" i="7" s="1"/>
  <c r="G5492" i="7"/>
  <c r="H5492" i="7" s="1"/>
  <c r="I5492" i="7" s="1"/>
  <c r="G5417" i="7"/>
  <c r="H5417" i="7" s="1"/>
  <c r="I5417" i="7" s="1"/>
  <c r="G3672" i="7"/>
  <c r="H3672" i="7" s="1"/>
  <c r="I3672" i="7" s="1"/>
  <c r="G4842" i="7"/>
  <c r="H4842" i="7" s="1"/>
  <c r="I4842" i="7" s="1"/>
  <c r="G6960" i="7"/>
  <c r="H6960" i="7" s="1"/>
  <c r="I6960" i="7" s="1"/>
  <c r="G7155" i="7"/>
  <c r="H7155" i="7" s="1"/>
  <c r="I7155" i="7" s="1"/>
  <c r="G3995" i="7"/>
  <c r="H3995" i="7" s="1"/>
  <c r="I3995" i="7" s="1"/>
  <c r="G5759" i="7"/>
  <c r="H5759" i="7" s="1"/>
  <c r="G6005" i="7"/>
  <c r="H6005" i="7" s="1"/>
  <c r="I6005" i="7" s="1"/>
  <c r="G3738" i="7"/>
  <c r="H3738" i="7" s="1"/>
  <c r="I3738" i="7" s="1"/>
  <c r="G5683" i="7"/>
  <c r="H5683" i="7" s="1"/>
  <c r="I5683" i="7" s="1"/>
  <c r="G3181" i="7"/>
  <c r="H3181" i="7" s="1"/>
  <c r="I3181" i="7" s="1"/>
  <c r="G4239" i="7"/>
  <c r="H4239" i="7" s="1"/>
  <c r="G3600" i="7"/>
  <c r="H3600" i="7" s="1"/>
  <c r="I3600" i="7" s="1"/>
  <c r="G4418" i="7"/>
  <c r="H4418" i="7" s="1"/>
  <c r="I4418" i="7" s="1"/>
  <c r="G4493" i="7"/>
  <c r="H4493" i="7" s="1"/>
  <c r="I4493" i="7" s="1"/>
  <c r="G3116" i="7"/>
  <c r="H3116" i="7" s="1"/>
  <c r="I3116" i="7" s="1"/>
  <c r="G4549" i="7"/>
  <c r="H4549" i="7" s="1"/>
  <c r="I4549" i="7" s="1"/>
  <c r="G5984" i="7"/>
  <c r="H5984" i="7" s="1"/>
  <c r="I5984" i="7" s="1"/>
  <c r="G4440" i="7"/>
  <c r="H4440" i="7" s="1"/>
  <c r="I4440" i="7" s="1"/>
  <c r="G5401" i="7"/>
  <c r="H5401" i="7" s="1"/>
  <c r="I5401" i="7" s="1"/>
  <c r="G4429" i="7"/>
  <c r="H4429" i="7" s="1"/>
  <c r="I4429" i="7" s="1"/>
  <c r="G5344" i="7"/>
  <c r="H5344" i="7" s="1"/>
  <c r="I5344" i="7" s="1"/>
  <c r="G5576" i="7"/>
  <c r="H5576" i="7" s="1"/>
  <c r="I5576" i="7" s="1"/>
  <c r="G7283" i="7"/>
  <c r="H7283" i="7" s="1"/>
  <c r="I7283" i="7" s="1"/>
  <c r="G9019" i="7"/>
  <c r="H9019" i="7" s="1"/>
  <c r="G6742" i="7"/>
  <c r="H6742" i="7" s="1"/>
  <c r="I6742" i="7" s="1"/>
  <c r="G8059" i="7"/>
  <c r="H8059" i="7" s="1"/>
  <c r="I8059" i="7" s="1"/>
  <c r="G8741" i="7"/>
  <c r="H8741" i="7" s="1"/>
  <c r="G7396" i="7"/>
  <c r="H7396" i="7" s="1"/>
  <c r="I7396" i="7" s="1"/>
  <c r="G7059" i="7"/>
  <c r="H7059" i="7" s="1"/>
  <c r="I7059" i="7" s="1"/>
  <c r="G8525" i="7"/>
  <c r="H8525" i="7" s="1"/>
  <c r="G6976" i="7"/>
  <c r="H6976" i="7" s="1"/>
  <c r="I6976" i="7" s="1"/>
  <c r="G8786" i="7"/>
  <c r="H8786" i="7" s="1"/>
  <c r="I8786" i="7" s="1"/>
  <c r="G8872" i="7"/>
  <c r="H8872" i="7" s="1"/>
  <c r="I8872" i="7" s="1"/>
  <c r="G7482" i="7"/>
  <c r="H7482" i="7" s="1"/>
  <c r="I7482" i="7" s="1"/>
  <c r="G7420" i="7"/>
  <c r="H7420" i="7" s="1"/>
  <c r="I7420" i="7" s="1"/>
  <c r="G7421" i="7"/>
  <c r="H7421" i="7" s="1"/>
  <c r="G7422" i="7"/>
  <c r="H7422" i="7" s="1"/>
  <c r="I7422" i="7" s="1"/>
  <c r="G7423" i="7"/>
  <c r="H7423" i="7" s="1"/>
  <c r="G7351" i="7"/>
  <c r="H7351" i="7" s="1"/>
  <c r="I7351" i="7" s="1"/>
  <c r="G7483" i="7"/>
  <c r="H7483" i="7" s="1"/>
  <c r="I7483" i="7" s="1"/>
  <c r="G7424" i="7"/>
  <c r="H7424" i="7" s="1"/>
  <c r="I7424" i="7" s="1"/>
  <c r="G7484" i="7"/>
  <c r="H7484" i="7" s="1"/>
  <c r="I7484" i="7" s="1"/>
  <c r="G7345" i="7"/>
  <c r="H7345" i="7" s="1"/>
  <c r="I7345" i="7" s="1"/>
  <c r="G7425" i="7"/>
  <c r="H7425" i="7" s="1"/>
  <c r="I7425" i="7" s="1"/>
  <c r="G7485" i="7"/>
  <c r="H7485" i="7" s="1"/>
  <c r="I7485" i="7" s="1"/>
  <c r="G7486" i="7"/>
  <c r="H7486" i="7" s="1"/>
  <c r="I7486" i="7" s="1"/>
  <c r="G8873" i="7"/>
  <c r="H8873" i="7" s="1"/>
  <c r="I8873" i="7" s="1"/>
  <c r="G7426" i="7"/>
  <c r="H7426" i="7" s="1"/>
  <c r="I7426" i="7" s="1"/>
  <c r="G7487" i="7"/>
  <c r="H7487" i="7" s="1"/>
  <c r="G7488" i="7"/>
  <c r="H7488" i="7" s="1"/>
  <c r="I7488" i="7" s="1"/>
  <c r="G7427" i="7"/>
  <c r="H7427" i="7" s="1"/>
  <c r="I7427" i="7" s="1"/>
  <c r="G7428" i="7"/>
  <c r="H7428" i="7" s="1"/>
  <c r="I7428" i="7" s="1"/>
  <c r="G7429" i="7"/>
  <c r="H7429" i="7" s="1"/>
  <c r="I7429" i="7" s="1"/>
  <c r="G3134" i="7"/>
  <c r="H3134" i="7" s="1"/>
  <c r="I3134" i="7" s="1"/>
  <c r="G4275" i="7"/>
  <c r="H4275" i="7" s="1"/>
  <c r="I4275" i="7" s="1"/>
  <c r="G3527" i="7"/>
  <c r="H3527" i="7" s="1"/>
  <c r="G5611" i="7"/>
  <c r="H5611" i="7" s="1"/>
  <c r="I5611" i="7" s="1"/>
  <c r="G5789" i="7"/>
  <c r="H5789" i="7" s="1"/>
  <c r="G3012" i="7"/>
  <c r="H3012" i="7" s="1"/>
  <c r="I3012" i="7" s="1"/>
  <c r="G3976" i="7"/>
  <c r="H3976" i="7" s="1"/>
  <c r="I3976" i="7" s="1"/>
  <c r="G5687" i="7"/>
  <c r="H5687" i="7" s="1"/>
  <c r="G4430" i="7"/>
  <c r="H4430" i="7" s="1"/>
  <c r="I4430" i="7" s="1"/>
  <c r="G5782" i="7"/>
  <c r="H5782" i="7" s="1"/>
  <c r="I5782" i="7" s="1"/>
  <c r="G4998" i="7"/>
  <c r="H4998" i="7" s="1"/>
  <c r="I4998" i="7" s="1"/>
  <c r="G4360" i="7"/>
  <c r="H4360" i="7" s="1"/>
  <c r="I4360" i="7" s="1"/>
  <c r="G2933" i="7"/>
  <c r="H2933" i="7" s="1"/>
  <c r="I2933" i="7" s="1"/>
  <c r="G3477" i="7"/>
  <c r="H3477" i="7" s="1"/>
  <c r="I3477" i="7" s="1"/>
  <c r="G5868" i="7"/>
  <c r="H5868" i="7" s="1"/>
  <c r="I5868" i="7" s="1"/>
  <c r="G4182" i="7"/>
  <c r="H4182" i="7" s="1"/>
  <c r="I4182" i="7" s="1"/>
  <c r="G3922" i="7"/>
  <c r="H3922" i="7" s="1"/>
  <c r="I3922" i="7" s="1"/>
  <c r="G5578" i="7"/>
  <c r="H5578" i="7" s="1"/>
  <c r="I5578" i="7" s="1"/>
  <c r="G5777" i="7"/>
  <c r="H5777" i="7" s="1"/>
  <c r="I5777" i="7" s="1"/>
  <c r="G3196" i="7"/>
  <c r="H3196" i="7" s="1"/>
  <c r="I3196" i="7" s="1"/>
  <c r="G3654" i="7"/>
  <c r="H3654" i="7" s="1"/>
  <c r="I3654" i="7" s="1"/>
  <c r="G3832" i="7"/>
  <c r="H3832" i="7" s="1"/>
  <c r="I3832" i="7" s="1"/>
  <c r="G6691" i="7"/>
  <c r="H6691" i="7" s="1"/>
  <c r="I6691" i="7" s="1"/>
  <c r="G6738" i="7"/>
  <c r="H6738" i="7" s="1"/>
  <c r="I6738" i="7" s="1"/>
  <c r="G8710" i="7"/>
  <c r="H8710" i="7" s="1"/>
  <c r="I8710" i="7" s="1"/>
  <c r="G8467" i="7"/>
  <c r="H8467" i="7" s="1"/>
  <c r="I8467" i="7" s="1"/>
  <c r="G7241" i="7"/>
  <c r="H7241" i="7" s="1"/>
  <c r="I7241" i="7" s="1"/>
  <c r="G5116" i="7"/>
  <c r="H5116" i="7" s="1"/>
  <c r="I5116" i="7" s="1"/>
  <c r="G4981" i="7"/>
  <c r="H4981" i="7" s="1"/>
  <c r="I4981" i="7" s="1"/>
  <c r="G5467" i="7"/>
  <c r="H5467" i="7" s="1"/>
  <c r="I5467" i="7" s="1"/>
  <c r="G5734" i="7"/>
  <c r="H5734" i="7" s="1"/>
  <c r="I5734" i="7" s="1"/>
  <c r="G7653" i="7"/>
  <c r="H7653" i="7" s="1"/>
  <c r="I7653" i="7" s="1"/>
  <c r="G7065" i="7"/>
  <c r="H7065" i="7" s="1"/>
  <c r="I7065" i="7" s="1"/>
  <c r="G8533" i="7"/>
  <c r="H8533" i="7" s="1"/>
  <c r="I8533" i="7" s="1"/>
  <c r="G7885" i="7"/>
  <c r="H7885" i="7" s="1"/>
  <c r="G7256" i="7"/>
  <c r="H7256" i="7" s="1"/>
  <c r="I7256" i="7" s="1"/>
  <c r="G7819" i="7"/>
  <c r="H7819" i="7" s="1"/>
  <c r="I7819" i="7" s="1"/>
  <c r="G7236" i="7"/>
  <c r="H7236" i="7" s="1"/>
  <c r="I7236" i="7" s="1"/>
  <c r="G4488" i="7"/>
  <c r="H4488" i="7" s="1"/>
  <c r="I4488" i="7" s="1"/>
  <c r="G4410" i="7"/>
  <c r="H4410" i="7" s="1"/>
  <c r="I4410" i="7" s="1"/>
  <c r="G4847" i="7"/>
  <c r="H4847" i="7" s="1"/>
  <c r="G3279" i="7"/>
  <c r="H3279" i="7" s="1"/>
  <c r="I3279" i="7" s="1"/>
  <c r="G2954" i="7"/>
  <c r="H2954" i="7" s="1"/>
  <c r="I2954" i="7" s="1"/>
  <c r="G3460" i="7"/>
  <c r="H3460" i="7" s="1"/>
  <c r="I3460" i="7" s="1"/>
  <c r="G6021" i="7"/>
  <c r="H6021" i="7" s="1"/>
  <c r="G3024" i="7"/>
  <c r="H3024" i="7" s="1"/>
  <c r="I3024" i="7" s="1"/>
  <c r="G5211" i="7"/>
  <c r="H5211" i="7" s="1"/>
  <c r="I5211" i="7" s="1"/>
  <c r="G2909" i="7"/>
  <c r="H2909" i="7" s="1"/>
  <c r="I2909" i="7" s="1"/>
  <c r="G5677" i="7"/>
  <c r="H5677" i="7" s="1"/>
  <c r="I5677" i="7" s="1"/>
  <c r="G3177" i="7"/>
  <c r="H3177" i="7" s="1"/>
  <c r="I3177" i="7" s="1"/>
  <c r="G4931" i="7"/>
  <c r="H4931" i="7" s="1"/>
  <c r="I4931" i="7" s="1"/>
  <c r="G3514" i="7"/>
  <c r="H3514" i="7" s="1"/>
  <c r="I3514" i="7" s="1"/>
  <c r="G5377" i="7"/>
  <c r="H5377" i="7" s="1"/>
  <c r="I5377" i="7" s="1"/>
  <c r="G3481" i="7"/>
  <c r="H3481" i="7" s="1"/>
  <c r="I3481" i="7" s="1"/>
  <c r="G2980" i="7"/>
  <c r="H2980" i="7" s="1"/>
  <c r="I2980" i="7" s="1"/>
  <c r="G5846" i="7"/>
  <c r="H5846" i="7" s="1"/>
  <c r="I5846" i="7" s="1"/>
  <c r="G4320" i="7"/>
  <c r="H4320" i="7" s="1"/>
  <c r="I4320" i="7" s="1"/>
  <c r="G5465" i="7"/>
  <c r="H5465" i="7" s="1"/>
  <c r="I5465" i="7" s="1"/>
  <c r="G3792" i="7"/>
  <c r="H3792" i="7" s="1"/>
  <c r="I3792" i="7" s="1"/>
  <c r="G4246" i="7"/>
  <c r="H4246" i="7" s="1"/>
  <c r="I4246" i="7" s="1"/>
  <c r="G3967" i="7"/>
  <c r="H3967" i="7" s="1"/>
  <c r="G3530" i="7"/>
  <c r="H3530" i="7" s="1"/>
  <c r="I3530" i="7" s="1"/>
  <c r="G4457" i="7"/>
  <c r="H4457" i="7" s="1"/>
  <c r="I4457" i="7" s="1"/>
  <c r="G5483" i="7"/>
  <c r="H5483" i="7" s="1"/>
  <c r="I5483" i="7" s="1"/>
  <c r="G5914" i="7"/>
  <c r="H5914" i="7" s="1"/>
  <c r="I5914" i="7" s="1"/>
  <c r="G4819" i="7"/>
  <c r="H4819" i="7" s="1"/>
  <c r="I4819" i="7" s="1"/>
  <c r="G4810" i="7"/>
  <c r="H4810" i="7" s="1"/>
  <c r="I4810" i="7" s="1"/>
  <c r="G3531" i="7"/>
  <c r="H3531" i="7" s="1"/>
  <c r="I3531" i="7" s="1"/>
  <c r="G5200" i="7"/>
  <c r="H5200" i="7" s="1"/>
  <c r="I5200" i="7" s="1"/>
  <c r="G3855" i="7"/>
  <c r="H3855" i="7" s="1"/>
  <c r="I3855" i="7" s="1"/>
  <c r="G4676" i="7"/>
  <c r="H4676" i="7" s="1"/>
  <c r="I4676" i="7" s="1"/>
  <c r="G5160" i="7"/>
  <c r="H5160" i="7" s="1"/>
  <c r="I5160" i="7" s="1"/>
  <c r="G5760" i="7"/>
  <c r="H5760" i="7" s="1"/>
  <c r="I5760" i="7" s="1"/>
  <c r="G3534" i="7"/>
  <c r="H3534" i="7" s="1"/>
  <c r="I3534" i="7" s="1"/>
  <c r="G3322" i="7"/>
  <c r="H3322" i="7" s="1"/>
  <c r="I3322" i="7" s="1"/>
  <c r="G7648" i="7"/>
  <c r="H7648" i="7" s="1"/>
  <c r="I7648" i="7" s="1"/>
  <c r="G7057" i="7"/>
  <c r="H7057" i="7" s="1"/>
  <c r="I7057" i="7" s="1"/>
  <c r="G6101" i="7"/>
  <c r="H6101" i="7" s="1"/>
  <c r="I6101" i="7" s="1"/>
  <c r="G6348" i="7"/>
  <c r="H6348" i="7" s="1"/>
  <c r="I6348" i="7" s="1"/>
  <c r="G6349" i="7"/>
  <c r="H6349" i="7" s="1"/>
  <c r="I6349" i="7" s="1"/>
  <c r="G6229" i="7"/>
  <c r="H6229" i="7" s="1"/>
  <c r="I6229" i="7" s="1"/>
  <c r="G8452" i="7"/>
  <c r="H8452" i="7" s="1"/>
  <c r="I8452" i="7" s="1"/>
  <c r="G7226" i="7"/>
  <c r="H7226" i="7" s="1"/>
  <c r="I7226" i="7" s="1"/>
  <c r="G4051" i="7"/>
  <c r="H4051" i="7" s="1"/>
  <c r="I4051" i="7" s="1"/>
  <c r="G3236" i="7"/>
  <c r="H3236" i="7" s="1"/>
  <c r="I3236" i="7" s="1"/>
  <c r="G3479" i="7"/>
  <c r="H3479" i="7" s="1"/>
  <c r="I3479" i="7" s="1"/>
  <c r="G7406" i="7"/>
  <c r="H7406" i="7" s="1"/>
  <c r="I7406" i="7" s="1"/>
  <c r="G6279" i="7"/>
  <c r="H6279" i="7" s="1"/>
  <c r="G8961" i="7"/>
  <c r="H8961" i="7" s="1"/>
  <c r="I8961" i="7" s="1"/>
  <c r="G7263" i="7"/>
  <c r="H7263" i="7" s="1"/>
  <c r="I7263" i="7" s="1"/>
  <c r="G7475" i="7"/>
  <c r="H7475" i="7" s="1"/>
  <c r="I7475" i="7" s="1"/>
  <c r="G8767" i="7"/>
  <c r="H8767" i="7" s="1"/>
  <c r="G9045" i="7"/>
  <c r="H9045" i="7" s="1"/>
  <c r="G7923" i="7"/>
  <c r="H7923" i="7" s="1"/>
  <c r="I7923" i="7" s="1"/>
  <c r="G6560" i="7"/>
  <c r="H6560" i="7" s="1"/>
  <c r="I6560" i="7" s="1"/>
  <c r="G6613" i="7"/>
  <c r="H6613" i="7" s="1"/>
  <c r="I6613" i="7" s="1"/>
  <c r="G7513" i="7"/>
  <c r="H7513" i="7" s="1"/>
  <c r="I7513" i="7" s="1"/>
  <c r="G8634" i="7"/>
  <c r="H8634" i="7" s="1"/>
  <c r="I8634" i="7" s="1"/>
  <c r="G6741" i="7"/>
  <c r="H6741" i="7" s="1"/>
  <c r="G6260" i="7"/>
  <c r="H6260" i="7" s="1"/>
  <c r="I6260" i="7" s="1"/>
  <c r="G8442" i="7"/>
  <c r="H8442" i="7" s="1"/>
  <c r="I8442" i="7" s="1"/>
  <c r="G7566" i="7"/>
  <c r="H7566" i="7" s="1"/>
  <c r="I7566" i="7" s="1"/>
  <c r="G9080" i="7"/>
  <c r="H9080" i="7" s="1"/>
  <c r="I9080" i="7" s="1"/>
  <c r="G7042" i="7"/>
  <c r="H7042" i="7" s="1"/>
  <c r="I7042" i="7" s="1"/>
  <c r="G7569" i="7"/>
  <c r="H7569" i="7" s="1"/>
  <c r="I7569" i="7" s="1"/>
  <c r="G6223" i="7"/>
  <c r="H6223" i="7" s="1"/>
  <c r="I6223" i="7" s="1"/>
  <c r="G7499" i="7"/>
  <c r="H7499" i="7" s="1"/>
  <c r="I7499" i="7" s="1"/>
  <c r="G8790" i="7"/>
  <c r="H8790" i="7" s="1"/>
  <c r="I8790" i="7" s="1"/>
  <c r="G6448" i="7"/>
  <c r="H6448" i="7" s="1"/>
  <c r="I6448" i="7" s="1"/>
  <c r="G7430" i="7"/>
  <c r="H7430" i="7" s="1"/>
  <c r="I7430" i="7" s="1"/>
  <c r="G7346" i="7"/>
  <c r="H7346" i="7" s="1"/>
  <c r="I7346" i="7" s="1"/>
  <c r="G7347" i="7"/>
  <c r="H7347" i="7" s="1"/>
  <c r="I7347" i="7" s="1"/>
  <c r="G7348" i="7"/>
  <c r="H7348" i="7" s="1"/>
  <c r="I7348" i="7" s="1"/>
  <c r="G7349" i="7"/>
  <c r="H7349" i="7" s="1"/>
  <c r="I7349" i="7" s="1"/>
  <c r="G8985" i="7"/>
  <c r="H8985" i="7" s="1"/>
  <c r="I8985" i="7" s="1"/>
  <c r="G7431" i="7"/>
  <c r="H7431" i="7" s="1"/>
  <c r="G6232" i="7"/>
  <c r="H6232" i="7" s="1"/>
  <c r="I6232" i="7" s="1"/>
  <c r="G8187" i="7"/>
  <c r="H8187" i="7" s="1"/>
  <c r="I8187" i="7" s="1"/>
  <c r="G7260" i="7"/>
  <c r="H7260" i="7" s="1"/>
  <c r="I7260" i="7" s="1"/>
  <c r="G7514" i="7"/>
  <c r="H7514" i="7" s="1"/>
  <c r="I7514" i="7" s="1"/>
  <c r="G8000" i="7"/>
  <c r="H8000" i="7" s="1"/>
  <c r="I8000" i="7" s="1"/>
  <c r="G8570" i="7"/>
  <c r="H8570" i="7" s="1"/>
  <c r="I8570" i="7" s="1"/>
  <c r="G8286" i="7"/>
  <c r="H8286" i="7" s="1"/>
  <c r="G8120" i="7"/>
  <c r="H8120" i="7" s="1"/>
  <c r="I8120" i="7" s="1"/>
  <c r="G8287" i="7"/>
  <c r="H8287" i="7" s="1"/>
  <c r="G6506" i="7"/>
  <c r="H6506" i="7" s="1"/>
  <c r="I6506" i="7" s="1"/>
  <c r="G7096" i="7"/>
  <c r="H7096" i="7" s="1"/>
  <c r="I7096" i="7" s="1"/>
  <c r="G8130" i="7"/>
  <c r="H8130" i="7" s="1"/>
  <c r="I8130" i="7" s="1"/>
  <c r="G8626" i="7"/>
  <c r="H8626" i="7" s="1"/>
  <c r="I8626" i="7" s="1"/>
  <c r="G7368" i="7"/>
  <c r="H7368" i="7" s="1"/>
  <c r="I7368" i="7" s="1"/>
  <c r="G7168" i="7"/>
  <c r="H7168" i="7" s="1"/>
  <c r="I7168" i="7" s="1"/>
  <c r="G7945" i="7"/>
  <c r="H7945" i="7" s="1"/>
  <c r="I7945" i="7" s="1"/>
  <c r="G7932" i="7"/>
  <c r="H7932" i="7" s="1"/>
  <c r="I7932" i="7" s="1"/>
  <c r="G4735" i="7"/>
  <c r="H4735" i="7" s="1"/>
  <c r="G4282" i="7"/>
  <c r="H4282" i="7" s="1"/>
  <c r="I4282" i="7" s="1"/>
  <c r="G3166" i="7"/>
  <c r="H3166" i="7" s="1"/>
  <c r="I3166" i="7" s="1"/>
  <c r="G4217" i="7"/>
  <c r="H4217" i="7" s="1"/>
  <c r="I4217" i="7" s="1"/>
  <c r="G4986" i="7"/>
  <c r="H4986" i="7" s="1"/>
  <c r="I4986" i="7" s="1"/>
  <c r="G4388" i="7"/>
  <c r="H4388" i="7" s="1"/>
  <c r="I4388" i="7" s="1"/>
  <c r="G3083" i="7"/>
  <c r="H3083" i="7" s="1"/>
  <c r="I3083" i="7" s="1"/>
  <c r="G4921" i="7"/>
  <c r="H4921" i="7" s="1"/>
  <c r="I4921" i="7" s="1"/>
  <c r="G3771" i="7"/>
  <c r="H3771" i="7" s="1"/>
  <c r="I3771" i="7" s="1"/>
  <c r="G3879" i="7"/>
  <c r="H3879" i="7" s="1"/>
  <c r="G5973" i="7"/>
  <c r="H5973" i="7" s="1"/>
  <c r="I5973" i="7" s="1"/>
  <c r="G4503" i="7"/>
  <c r="H4503" i="7" s="1"/>
  <c r="G5617" i="7"/>
  <c r="H5617" i="7" s="1"/>
  <c r="I5617" i="7" s="1"/>
  <c r="G4948" i="7"/>
  <c r="H4948" i="7" s="1"/>
  <c r="I4948" i="7" s="1"/>
  <c r="G4787" i="7"/>
  <c r="H4787" i="7" s="1"/>
  <c r="I4787" i="7" s="1"/>
  <c r="G3113" i="7"/>
  <c r="H3113" i="7" s="1"/>
  <c r="I3113" i="7" s="1"/>
  <c r="G4804" i="7"/>
  <c r="H4804" i="7" s="1"/>
  <c r="I4804" i="7" s="1"/>
  <c r="G5286" i="7"/>
  <c r="H5286" i="7" s="1"/>
  <c r="I5286" i="7" s="1"/>
  <c r="G3110" i="7"/>
  <c r="H3110" i="7" s="1"/>
  <c r="I3110" i="7" s="1"/>
  <c r="G3913" i="7"/>
  <c r="H3913" i="7" s="1"/>
  <c r="I3913" i="7" s="1"/>
  <c r="G5423" i="7"/>
  <c r="H5423" i="7" s="1"/>
  <c r="I5423" i="7" s="1"/>
  <c r="G5689" i="7"/>
  <c r="H5689" i="7" s="1"/>
  <c r="I5689" i="7" s="1"/>
  <c r="G3581" i="7"/>
  <c r="H3581" i="7" s="1"/>
  <c r="I3581" i="7" s="1"/>
  <c r="G4415" i="7"/>
  <c r="H4415" i="7" s="1"/>
  <c r="G5920" i="7"/>
  <c r="H5920" i="7" s="1"/>
  <c r="I5920" i="7" s="1"/>
  <c r="G3628" i="7"/>
  <c r="H3628" i="7" s="1"/>
  <c r="I3628" i="7" s="1"/>
  <c r="G3446" i="7"/>
  <c r="H3446" i="7" s="1"/>
  <c r="I3446" i="7" s="1"/>
  <c r="G3291" i="7"/>
  <c r="H3291" i="7" s="1"/>
  <c r="I3291" i="7" s="1"/>
  <c r="G4913" i="7"/>
  <c r="H4913" i="7" s="1"/>
  <c r="I4913" i="7" s="1"/>
  <c r="G4691" i="7"/>
  <c r="H4691" i="7" s="1"/>
  <c r="I4691" i="7" s="1"/>
  <c r="G5307" i="7"/>
  <c r="H5307" i="7" s="1"/>
  <c r="I5307" i="7" s="1"/>
  <c r="G5835" i="7"/>
  <c r="H5835" i="7" s="1"/>
  <c r="I5835" i="7" s="1"/>
  <c r="G6396" i="7"/>
  <c r="H6396" i="7" s="1"/>
  <c r="I6396" i="7" s="1"/>
  <c r="G8747" i="7"/>
  <c r="H8747" i="7" s="1"/>
  <c r="G9066" i="7"/>
  <c r="H9066" i="7" s="1"/>
  <c r="I9066" i="7" s="1"/>
  <c r="G8527" i="7"/>
  <c r="H8527" i="7" s="1"/>
  <c r="G8528" i="7"/>
  <c r="H8528" i="7" s="1"/>
  <c r="I8528" i="7" s="1"/>
  <c r="G7540" i="7"/>
  <c r="H7540" i="7" s="1"/>
  <c r="I7540" i="7" s="1"/>
  <c r="G6864" i="7"/>
  <c r="H6864" i="7" s="1"/>
  <c r="I6864" i="7" s="1"/>
  <c r="G7333" i="7"/>
  <c r="H7333" i="7" s="1"/>
  <c r="G4479" i="7"/>
  <c r="H4479" i="7" s="1"/>
  <c r="G3243" i="7"/>
  <c r="H3243" i="7" s="1"/>
  <c r="I3243" i="7" s="1"/>
  <c r="G5814" i="7"/>
  <c r="H5814" i="7" s="1"/>
  <c r="I5814" i="7" s="1"/>
  <c r="G4534" i="7"/>
  <c r="H4534" i="7" s="1"/>
  <c r="I4534" i="7" s="1"/>
  <c r="G4904" i="7"/>
  <c r="H4904" i="7" s="1"/>
  <c r="I4904" i="7" s="1"/>
  <c r="G3471" i="7"/>
  <c r="H3471" i="7" s="1"/>
  <c r="G4354" i="7"/>
  <c r="H4354" i="7" s="1"/>
  <c r="I4354" i="7" s="1"/>
  <c r="G4767" i="7"/>
  <c r="H4767" i="7" s="1"/>
  <c r="G4129" i="7"/>
  <c r="H4129" i="7" s="1"/>
  <c r="I4129" i="7" s="1"/>
  <c r="G5930" i="7"/>
  <c r="H5930" i="7" s="1"/>
  <c r="I5930" i="7" s="1"/>
  <c r="G5323" i="7"/>
  <c r="H5323" i="7" s="1"/>
  <c r="I5323" i="7" s="1"/>
  <c r="G4073" i="7"/>
  <c r="H4073" i="7" s="1"/>
  <c r="I4073" i="7" s="1"/>
  <c r="G4294" i="7"/>
  <c r="H4294" i="7" s="1"/>
  <c r="I4294" i="7" s="1"/>
  <c r="G3775" i="7"/>
  <c r="H3775" i="7" s="1"/>
  <c r="G3164" i="7"/>
  <c r="H3164" i="7" s="1"/>
  <c r="I3164" i="7" s="1"/>
  <c r="G5679" i="7"/>
  <c r="H5679" i="7" s="1"/>
  <c r="G5742" i="7"/>
  <c r="H5742" i="7" s="1"/>
  <c r="I5742" i="7" s="1"/>
  <c r="G4045" i="7"/>
  <c r="H4045" i="7" s="1"/>
  <c r="I4045" i="7" s="1"/>
  <c r="G5225" i="7"/>
  <c r="H5225" i="7" s="1"/>
  <c r="I5225" i="7" s="1"/>
  <c r="G3237" i="7"/>
  <c r="H3237" i="7" s="1"/>
  <c r="I3237" i="7" s="1"/>
  <c r="G4858" i="7"/>
  <c r="H4858" i="7" s="1"/>
  <c r="I4858" i="7" s="1"/>
  <c r="G4798" i="7"/>
  <c r="H4798" i="7" s="1"/>
  <c r="I4798" i="7" s="1"/>
  <c r="G5255" i="7"/>
  <c r="H5255" i="7" s="1"/>
  <c r="G3155" i="7"/>
  <c r="H3155" i="7" s="1"/>
  <c r="I3155" i="7" s="1"/>
  <c r="G4163" i="7"/>
  <c r="H4163" i="7" s="1"/>
  <c r="I4163" i="7" s="1"/>
  <c r="G3789" i="7"/>
  <c r="H3789" i="7" s="1"/>
  <c r="I3789" i="7" s="1"/>
  <c r="G3011" i="7"/>
  <c r="H3011" i="7" s="1"/>
  <c r="I3011" i="7" s="1"/>
  <c r="G5548" i="7"/>
  <c r="H5548" i="7" s="1"/>
  <c r="I5548" i="7" s="1"/>
  <c r="G5636" i="7"/>
  <c r="H5636" i="7" s="1"/>
  <c r="I5636" i="7" s="1"/>
  <c r="G3151" i="7"/>
  <c r="H3151" i="7" s="1"/>
  <c r="G5680" i="7"/>
  <c r="H5680" i="7" s="1"/>
  <c r="I5680" i="7" s="1"/>
  <c r="G3661" i="7"/>
  <c r="H3661" i="7" s="1"/>
  <c r="I3661" i="7" s="1"/>
  <c r="G5610" i="7"/>
  <c r="H5610" i="7" s="1"/>
  <c r="I5610" i="7" s="1"/>
  <c r="G5530" i="7"/>
  <c r="H5530" i="7" s="1"/>
  <c r="I5530" i="7" s="1"/>
  <c r="G5969" i="7"/>
  <c r="H5969" i="7" s="1"/>
  <c r="I5969" i="7" s="1"/>
  <c r="G5700" i="7"/>
  <c r="H5700" i="7" s="1"/>
  <c r="I5700" i="7" s="1"/>
  <c r="G5779" i="7"/>
  <c r="H5779" i="7" s="1"/>
  <c r="I5779" i="7" s="1"/>
  <c r="G3569" i="7"/>
  <c r="H3569" i="7" s="1"/>
  <c r="I3569" i="7" s="1"/>
  <c r="G3156" i="7"/>
  <c r="H3156" i="7" s="1"/>
  <c r="I3156" i="7" s="1"/>
  <c r="G3273" i="7"/>
  <c r="H3273" i="7" s="1"/>
  <c r="I3273" i="7" s="1"/>
  <c r="G5577" i="7"/>
  <c r="H5577" i="7" s="1"/>
  <c r="I5577" i="7" s="1"/>
  <c r="G6704" i="7"/>
  <c r="H6704" i="7" s="1"/>
  <c r="I6704" i="7" s="1"/>
  <c r="G8229" i="7"/>
  <c r="H8229" i="7" s="1"/>
  <c r="I8229" i="7" s="1"/>
  <c r="G6532" i="7"/>
  <c r="H6532" i="7" s="1"/>
  <c r="I6532" i="7" s="1"/>
  <c r="G7216" i="7"/>
  <c r="H7216" i="7" s="1"/>
  <c r="I7216" i="7" s="1"/>
  <c r="G6381" i="7"/>
  <c r="H6381" i="7" s="1"/>
  <c r="G7573" i="7"/>
  <c r="H7573" i="7" s="1"/>
  <c r="G4706" i="7"/>
  <c r="H4706" i="7" s="1"/>
  <c r="I4706" i="7" s="1"/>
  <c r="G4402" i="7"/>
  <c r="H4402" i="7" s="1"/>
  <c r="I4402" i="7" s="1"/>
  <c r="G4884" i="7"/>
  <c r="H4884" i="7" s="1"/>
  <c r="I4884" i="7" s="1"/>
  <c r="G5151" i="7"/>
  <c r="H5151" i="7" s="1"/>
  <c r="G3300" i="7"/>
  <c r="H3300" i="7" s="1"/>
  <c r="I3300" i="7" s="1"/>
  <c r="G5582" i="7"/>
  <c r="H5582" i="7" s="1"/>
  <c r="I5582" i="7" s="1"/>
  <c r="G5604" i="7"/>
  <c r="H5604" i="7" s="1"/>
  <c r="I5604" i="7" s="1"/>
  <c r="G3739" i="7"/>
  <c r="H3739" i="7" s="1"/>
  <c r="I3739" i="7" s="1"/>
  <c r="G4592" i="7"/>
  <c r="H4592" i="7" s="1"/>
  <c r="I4592" i="7" s="1"/>
  <c r="G5811" i="7"/>
  <c r="H5811" i="7" s="1"/>
  <c r="I5811" i="7" s="1"/>
  <c r="G5076" i="7"/>
  <c r="H5076" i="7" s="1"/>
  <c r="I5076" i="7" s="1"/>
  <c r="G5792" i="7"/>
  <c r="H5792" i="7" s="1"/>
  <c r="I5792" i="7" s="1"/>
  <c r="G8536" i="7"/>
  <c r="H8536" i="7" s="1"/>
  <c r="I8536" i="7" s="1"/>
  <c r="G6221" i="7"/>
  <c r="H6221" i="7" s="1"/>
  <c r="I6221" i="7" s="1"/>
  <c r="G7737" i="7"/>
  <c r="H7737" i="7" s="1"/>
  <c r="I7737" i="7" s="1"/>
  <c r="G6010" i="7"/>
  <c r="H6010" i="7" s="1"/>
  <c r="I6010" i="7" s="1"/>
  <c r="G4647" i="7"/>
  <c r="H4647" i="7" s="1"/>
  <c r="G3346" i="7"/>
  <c r="H3346" i="7" s="1"/>
  <c r="I3346" i="7" s="1"/>
  <c r="G4553" i="7"/>
  <c r="H4553" i="7" s="1"/>
  <c r="I4553" i="7" s="1"/>
  <c r="G5266" i="7"/>
  <c r="H5266" i="7" s="1"/>
  <c r="I5266" i="7" s="1"/>
  <c r="G3508" i="7"/>
  <c r="H3508" i="7" s="1"/>
  <c r="I3508" i="7" s="1"/>
  <c r="G4672" i="7"/>
  <c r="H4672" i="7" s="1"/>
  <c r="I4672" i="7" s="1"/>
  <c r="G5974" i="7"/>
  <c r="H5974" i="7" s="1"/>
  <c r="I5974" i="7" s="1"/>
  <c r="G5666" i="7"/>
  <c r="H5666" i="7" s="1"/>
  <c r="I5666" i="7" s="1"/>
  <c r="G3043" i="7"/>
  <c r="H3043" i="7" s="1"/>
  <c r="I3043" i="7" s="1"/>
  <c r="G4197" i="7"/>
  <c r="H4197" i="7" s="1"/>
  <c r="I4197" i="7" s="1"/>
  <c r="G3998" i="7"/>
  <c r="H3998" i="7" s="1"/>
  <c r="I3998" i="7" s="1"/>
  <c r="G4014" i="7"/>
  <c r="H4014" i="7" s="1"/>
  <c r="I4014" i="7" s="1"/>
  <c r="G3923" i="7"/>
  <c r="H3923" i="7" s="1"/>
  <c r="I3923" i="7" s="1"/>
  <c r="G4262" i="7"/>
  <c r="H4262" i="7" s="1"/>
  <c r="I4262" i="7" s="1"/>
  <c r="G3903" i="7"/>
  <c r="H3903" i="7" s="1"/>
  <c r="G5421" i="7"/>
  <c r="H5421" i="7" s="1"/>
  <c r="I5421" i="7" s="1"/>
  <c r="G5158" i="7"/>
  <c r="H5158" i="7" s="1"/>
  <c r="I5158" i="7" s="1"/>
  <c r="G3880" i="7"/>
  <c r="H3880" i="7" s="1"/>
  <c r="I3880" i="7" s="1"/>
  <c r="G5346" i="7"/>
  <c r="H5346" i="7" s="1"/>
  <c r="I5346" i="7" s="1"/>
  <c r="G3240" i="7"/>
  <c r="H3240" i="7" s="1"/>
  <c r="I3240" i="7" s="1"/>
  <c r="G3285" i="7"/>
  <c r="H3285" i="7" s="1"/>
  <c r="I3285" i="7" s="1"/>
  <c r="G8357" i="7"/>
  <c r="H8357" i="7" s="1"/>
  <c r="I8357" i="7" s="1"/>
  <c r="G6469" i="7"/>
  <c r="H6469" i="7" s="1"/>
  <c r="G6867" i="7"/>
  <c r="H6867" i="7" s="1"/>
  <c r="I6867" i="7" s="1"/>
  <c r="G6871" i="7"/>
  <c r="H6871" i="7" s="1"/>
  <c r="G7796" i="7"/>
  <c r="H7796" i="7" s="1"/>
  <c r="I7796" i="7" s="1"/>
  <c r="G7334" i="7"/>
  <c r="H7334" i="7" s="1"/>
  <c r="I7334" i="7" s="1"/>
  <c r="G3786" i="7"/>
  <c r="H3786" i="7" s="1"/>
  <c r="I3786" i="7" s="1"/>
  <c r="G5986" i="7"/>
  <c r="H5986" i="7" s="1"/>
  <c r="I5986" i="7" s="1"/>
  <c r="G4475" i="7"/>
  <c r="H4475" i="7" s="1"/>
  <c r="I4475" i="7" s="1"/>
  <c r="G4668" i="7"/>
  <c r="H4668" i="7" s="1"/>
  <c r="I4668" i="7" s="1"/>
  <c r="G4421" i="7"/>
  <c r="H4421" i="7" s="1"/>
  <c r="I4421" i="7" s="1"/>
  <c r="G5431" i="7"/>
  <c r="H5431" i="7" s="1"/>
  <c r="G8227" i="7"/>
  <c r="H8227" i="7" s="1"/>
  <c r="I8227" i="7" s="1"/>
  <c r="G7607" i="7"/>
  <c r="H7607" i="7" s="1"/>
  <c r="G7442" i="7"/>
  <c r="H7442" i="7" s="1"/>
  <c r="I7442" i="7" s="1"/>
  <c r="G6412" i="7"/>
  <c r="H6412" i="7" s="1"/>
  <c r="I6412" i="7" s="1"/>
  <c r="G8317" i="7"/>
  <c r="H8317" i="7" s="1"/>
  <c r="I8317" i="7" s="1"/>
  <c r="G7536" i="7"/>
  <c r="H7536" i="7" s="1"/>
  <c r="I7536" i="7" s="1"/>
  <c r="G6789" i="7"/>
  <c r="H6789" i="7" s="1"/>
  <c r="G6425" i="7"/>
  <c r="H6425" i="7" s="1"/>
  <c r="I6425" i="7" s="1"/>
  <c r="G7459" i="7"/>
  <c r="H7459" i="7" s="1"/>
  <c r="I7459" i="7" s="1"/>
  <c r="G6558" i="7"/>
  <c r="H6558" i="7" s="1"/>
  <c r="I6558" i="7" s="1"/>
  <c r="G7915" i="7"/>
  <c r="H7915" i="7" s="1"/>
  <c r="I7915" i="7" s="1"/>
  <c r="G7294" i="7"/>
  <c r="H7294" i="7" s="1"/>
  <c r="I7294" i="7" s="1"/>
  <c r="G7686" i="7"/>
  <c r="H7686" i="7" s="1"/>
  <c r="I7686" i="7" s="1"/>
  <c r="G7918" i="7"/>
  <c r="H7918" i="7" s="1"/>
  <c r="I7918" i="7" s="1"/>
  <c r="G6153" i="7"/>
  <c r="H6153" i="7" s="1"/>
  <c r="I6153" i="7" s="1"/>
  <c r="G7190" i="7"/>
  <c r="H7190" i="7" s="1"/>
  <c r="I7190" i="7" s="1"/>
  <c r="G6821" i="7"/>
  <c r="H6821" i="7" s="1"/>
  <c r="G6372" i="7"/>
  <c r="H6372" i="7" s="1"/>
  <c r="I6372" i="7" s="1"/>
  <c r="G6122" i="7"/>
  <c r="H6122" i="7" s="1"/>
  <c r="I6122" i="7" s="1"/>
  <c r="G7718" i="7"/>
  <c r="H7718" i="7" s="1"/>
  <c r="I7718" i="7" s="1"/>
  <c r="G8574" i="7"/>
  <c r="H8574" i="7" s="1"/>
  <c r="I8574" i="7" s="1"/>
  <c r="G7130" i="7"/>
  <c r="H7130" i="7" s="1"/>
  <c r="I7130" i="7" s="1"/>
  <c r="G3123" i="7"/>
  <c r="H3123" i="7" s="1"/>
  <c r="I3123" i="7" s="1"/>
  <c r="G3466" i="7"/>
  <c r="H3466" i="7" s="1"/>
  <c r="I3466" i="7" s="1"/>
  <c r="G4420" i="7"/>
  <c r="H4420" i="7" s="1"/>
  <c r="I4420" i="7" s="1"/>
  <c r="G5880" i="7"/>
  <c r="H5880" i="7" s="1"/>
  <c r="I5880" i="7" s="1"/>
  <c r="G5156" i="7"/>
  <c r="H5156" i="7" s="1"/>
  <c r="I5156" i="7" s="1"/>
  <c r="G3018" i="7"/>
  <c r="H3018" i="7" s="1"/>
  <c r="I3018" i="7" s="1"/>
  <c r="G5028" i="7"/>
  <c r="H5028" i="7" s="1"/>
  <c r="I5028" i="7" s="1"/>
  <c r="G4100" i="7"/>
  <c r="H4100" i="7" s="1"/>
  <c r="I4100" i="7" s="1"/>
  <c r="G8843" i="7"/>
  <c r="H8843" i="7" s="1"/>
  <c r="I8843" i="7" s="1"/>
  <c r="G8134" i="7"/>
  <c r="H8134" i="7" s="1"/>
  <c r="I8134" i="7" s="1"/>
  <c r="G7938" i="7"/>
  <c r="H7938" i="7" s="1"/>
  <c r="I7938" i="7" s="1"/>
  <c r="G7005" i="7"/>
  <c r="H7005" i="7" s="1"/>
  <c r="G8029" i="7"/>
  <c r="H8029" i="7" s="1"/>
  <c r="I8029" i="7" s="1"/>
  <c r="G8757" i="7"/>
  <c r="H8757" i="7" s="1"/>
  <c r="G7968" i="7"/>
  <c r="H7968" i="7" s="1"/>
  <c r="I7968" i="7" s="1"/>
  <c r="G6862" i="7"/>
  <c r="H6862" i="7" s="1"/>
  <c r="I6862" i="7" s="1"/>
  <c r="G8171" i="7"/>
  <c r="H8171" i="7" s="1"/>
  <c r="I8171" i="7" s="1"/>
  <c r="G8748" i="7"/>
  <c r="H8748" i="7" s="1"/>
  <c r="I8748" i="7" s="1"/>
  <c r="G8667" i="7"/>
  <c r="H8667" i="7" s="1"/>
  <c r="I8667" i="7" s="1"/>
  <c r="G6586" i="7"/>
  <c r="H6586" i="7" s="1"/>
  <c r="I6586" i="7" s="1"/>
  <c r="G8919" i="7"/>
  <c r="H8919" i="7" s="1"/>
  <c r="G7217" i="7"/>
  <c r="H7217" i="7" s="1"/>
  <c r="I7217" i="7" s="1"/>
  <c r="G6785" i="7"/>
  <c r="H6785" i="7" s="1"/>
  <c r="I6785" i="7" s="1"/>
  <c r="G6169" i="7"/>
  <c r="H6169" i="7" s="1"/>
  <c r="I6169" i="7" s="1"/>
  <c r="G7257" i="7"/>
  <c r="H7257" i="7" s="1"/>
  <c r="I7257" i="7" s="1"/>
  <c r="G6270" i="7"/>
  <c r="H6270" i="7" s="1"/>
  <c r="I6270" i="7" s="1"/>
  <c r="G6869" i="7"/>
  <c r="H6869" i="7" s="1"/>
  <c r="G8295" i="7"/>
  <c r="H8295" i="7" s="1"/>
  <c r="G7051" i="7"/>
  <c r="H7051" i="7" s="1"/>
  <c r="I7051" i="7" s="1"/>
  <c r="G7352" i="7"/>
  <c r="H7352" i="7" s="1"/>
  <c r="I7352" i="7" s="1"/>
  <c r="G5468" i="7"/>
  <c r="H5468" i="7" s="1"/>
  <c r="I5468" i="7" s="1"/>
  <c r="G4905" i="7"/>
  <c r="H4905" i="7" s="1"/>
  <c r="I4905" i="7" s="1"/>
  <c r="G4849" i="7"/>
  <c r="H4849" i="7" s="1"/>
  <c r="I4849" i="7" s="1"/>
  <c r="G5082" i="7"/>
  <c r="H5082" i="7" s="1"/>
  <c r="I5082" i="7" s="1"/>
  <c r="G7769" i="7"/>
  <c r="H7769" i="7" s="1"/>
  <c r="I7769" i="7" s="1"/>
  <c r="G6464" i="7"/>
  <c r="H6464" i="7" s="1"/>
  <c r="I6464" i="7" s="1"/>
  <c r="G8894" i="7"/>
  <c r="H8894" i="7" s="1"/>
  <c r="I8894" i="7" s="1"/>
  <c r="G7465" i="7"/>
  <c r="H7465" i="7" s="1"/>
  <c r="I7465" i="7" s="1"/>
  <c r="G4957" i="7"/>
  <c r="H4957" i="7" s="1"/>
  <c r="I4957" i="7" s="1"/>
  <c r="G4827" i="7"/>
  <c r="H4827" i="7" s="1"/>
  <c r="I4827" i="7" s="1"/>
  <c r="G3889" i="7"/>
  <c r="H3889" i="7" s="1"/>
  <c r="I3889" i="7" s="1"/>
  <c r="G4679" i="7"/>
  <c r="H4679" i="7" s="1"/>
  <c r="G4495" i="7"/>
  <c r="H4495" i="7" s="1"/>
  <c r="G3828" i="7"/>
  <c r="H3828" i="7" s="1"/>
  <c r="I3828" i="7" s="1"/>
  <c r="G5710" i="7"/>
  <c r="H5710" i="7" s="1"/>
  <c r="I5710" i="7" s="1"/>
  <c r="G5743" i="7"/>
  <c r="H5743" i="7" s="1"/>
  <c r="G3963" i="7"/>
  <c r="H3963" i="7" s="1"/>
  <c r="I3963" i="7" s="1"/>
  <c r="G3262" i="7"/>
  <c r="H3262" i="7" s="1"/>
  <c r="I3262" i="7" s="1"/>
  <c r="G3217" i="7"/>
  <c r="H3217" i="7" s="1"/>
  <c r="I3217" i="7" s="1"/>
  <c r="G5649" i="7"/>
  <c r="H5649" i="7" s="1"/>
  <c r="I5649" i="7" s="1"/>
  <c r="G5411" i="7"/>
  <c r="H5411" i="7" s="1"/>
  <c r="I5411" i="7" s="1"/>
  <c r="G5975" i="7"/>
  <c r="H5975" i="7" s="1"/>
  <c r="G3329" i="7"/>
  <c r="H3329" i="7" s="1"/>
  <c r="I3329" i="7" s="1"/>
  <c r="G5706" i="7"/>
  <c r="H5706" i="7" s="1"/>
  <c r="I5706" i="7" s="1"/>
  <c r="G3987" i="7"/>
  <c r="H3987" i="7" s="1"/>
  <c r="I3987" i="7" s="1"/>
  <c r="G3539" i="7"/>
  <c r="H3539" i="7" s="1"/>
  <c r="I3539" i="7" s="1"/>
  <c r="G5452" i="7"/>
  <c r="H5452" i="7" s="1"/>
  <c r="I5452" i="7" s="1"/>
  <c r="G3834" i="7"/>
  <c r="H3834" i="7" s="1"/>
  <c r="I3834" i="7" s="1"/>
  <c r="G3183" i="7"/>
  <c r="H3183" i="7" s="1"/>
  <c r="I3183" i="7" s="1"/>
  <c r="G3487" i="7"/>
  <c r="H3487" i="7" s="1"/>
  <c r="G5333" i="7"/>
  <c r="H5333" i="7" s="1"/>
  <c r="I5333" i="7" s="1"/>
  <c r="G3813" i="7"/>
  <c r="H3813" i="7" s="1"/>
  <c r="I3813" i="7" s="1"/>
  <c r="G5121" i="7"/>
  <c r="H5121" i="7" s="1"/>
  <c r="I5121" i="7" s="1"/>
  <c r="G4389" i="7"/>
  <c r="H4389" i="7" s="1"/>
  <c r="I4389" i="7" s="1"/>
  <c r="G5641" i="7"/>
  <c r="H5641" i="7" s="1"/>
  <c r="I5641" i="7" s="1"/>
  <c r="G5354" i="7"/>
  <c r="H5354" i="7" s="1"/>
  <c r="I5354" i="7" s="1"/>
  <c r="G5197" i="7"/>
  <c r="H5197" i="7" s="1"/>
  <c r="I5197" i="7" s="1"/>
  <c r="G5308" i="7"/>
  <c r="H5308" i="7" s="1"/>
  <c r="I5308" i="7" s="1"/>
  <c r="G2969" i="7"/>
  <c r="H2969" i="7" s="1"/>
  <c r="I2969" i="7" s="1"/>
  <c r="G3301" i="7"/>
  <c r="H3301" i="7" s="1"/>
  <c r="I3301" i="7" s="1"/>
  <c r="G4932" i="7"/>
  <c r="H4932" i="7" s="1"/>
  <c r="I4932" i="7" s="1"/>
  <c r="G3945" i="7"/>
  <c r="H3945" i="7" s="1"/>
  <c r="I3945" i="7" s="1"/>
  <c r="G4501" i="7"/>
  <c r="H4501" i="7" s="1"/>
  <c r="I4501" i="7" s="1"/>
  <c r="G5735" i="7"/>
  <c r="H5735" i="7" s="1"/>
  <c r="G7660" i="7"/>
  <c r="H7660" i="7" s="1"/>
  <c r="I7660" i="7" s="1"/>
  <c r="G8679" i="7"/>
  <c r="H8679" i="7" s="1"/>
  <c r="G6507" i="7"/>
  <c r="H6507" i="7" s="1"/>
  <c r="I6507" i="7" s="1"/>
  <c r="G7632" i="7"/>
  <c r="H7632" i="7" s="1"/>
  <c r="I7632" i="7" s="1"/>
  <c r="G8228" i="7"/>
  <c r="H8228" i="7" s="1"/>
  <c r="I8228" i="7" s="1"/>
  <c r="G5801" i="7"/>
  <c r="H5801" i="7" s="1"/>
  <c r="I5801" i="7" s="1"/>
  <c r="G3425" i="7"/>
  <c r="H3425" i="7" s="1"/>
  <c r="I3425" i="7" s="1"/>
  <c r="G4111" i="7"/>
  <c r="H4111" i="7" s="1"/>
  <c r="G4037" i="7"/>
  <c r="H4037" i="7" s="1"/>
  <c r="I4037" i="7" s="1"/>
  <c r="G5503" i="7"/>
  <c r="H5503" i="7" s="1"/>
  <c r="G4361" i="7"/>
  <c r="H4361" i="7" s="1"/>
  <c r="I4361" i="7" s="1"/>
  <c r="G5783" i="7"/>
  <c r="H5783" i="7" s="1"/>
  <c r="G5970" i="7"/>
  <c r="H5970" i="7" s="1"/>
  <c r="I5970" i="7" s="1"/>
  <c r="G5670" i="7"/>
  <c r="H5670" i="7" s="1"/>
  <c r="I5670" i="7" s="1"/>
  <c r="G3184" i="7"/>
  <c r="H3184" i="7" s="1"/>
  <c r="I3184" i="7" s="1"/>
  <c r="G2941" i="7"/>
  <c r="H2941" i="7" s="1"/>
  <c r="I2941" i="7" s="1"/>
  <c r="G4080" i="7"/>
  <c r="H4080" i="7" s="1"/>
  <c r="I4080" i="7" s="1"/>
  <c r="G4056" i="7"/>
  <c r="H4056" i="7" s="1"/>
  <c r="I4056" i="7" s="1"/>
  <c r="G4177" i="7"/>
  <c r="H4177" i="7" s="1"/>
  <c r="I4177" i="7" s="1"/>
  <c r="G6043" i="7"/>
  <c r="H6043" i="7" s="1"/>
  <c r="I6043" i="7" s="1"/>
  <c r="G4081" i="7"/>
  <c r="H4081" i="7" s="1"/>
  <c r="I4081" i="7" s="1"/>
  <c r="G5390" i="7"/>
  <c r="H5390" i="7" s="1"/>
  <c r="I5390" i="7" s="1"/>
  <c r="G3313" i="7"/>
  <c r="H3313" i="7" s="1"/>
  <c r="I3313" i="7" s="1"/>
  <c r="G4481" i="7"/>
  <c r="H4481" i="7" s="1"/>
  <c r="I4481" i="7" s="1"/>
  <c r="G3245" i="7"/>
  <c r="H3245" i="7" s="1"/>
  <c r="I3245" i="7" s="1"/>
  <c r="G3814" i="7"/>
  <c r="H3814" i="7" s="1"/>
  <c r="I3814" i="7" s="1"/>
  <c r="G8673" i="7"/>
  <c r="H8673" i="7" s="1"/>
  <c r="I8673" i="7" s="1"/>
  <c r="G8515" i="7"/>
  <c r="H8515" i="7" s="1"/>
  <c r="I8515" i="7" s="1"/>
  <c r="G6563" i="7"/>
  <c r="H6563" i="7" s="1"/>
  <c r="I6563" i="7" s="1"/>
  <c r="G6076" i="7"/>
  <c r="H6076" i="7" s="1"/>
  <c r="I6076" i="7" s="1"/>
  <c r="G7292" i="7"/>
  <c r="H7292" i="7" s="1"/>
  <c r="I7292" i="7" s="1"/>
  <c r="G7745" i="7"/>
  <c r="H7745" i="7" s="1"/>
  <c r="I7745" i="7" s="1"/>
  <c r="G6611" i="7"/>
  <c r="H6611" i="7" s="1"/>
  <c r="I6611" i="7" s="1"/>
  <c r="G8456" i="7"/>
  <c r="H8456" i="7" s="1"/>
  <c r="I8456" i="7" s="1"/>
  <c r="G7445" i="7"/>
  <c r="H7445" i="7" s="1"/>
  <c r="I7445" i="7" s="1"/>
  <c r="G7014" i="7"/>
  <c r="H7014" i="7" s="1"/>
  <c r="I7014" i="7" s="1"/>
  <c r="G6908" i="7"/>
  <c r="H6908" i="7" s="1"/>
  <c r="I6908" i="7" s="1"/>
  <c r="G8560" i="7"/>
  <c r="H8560" i="7" s="1"/>
  <c r="I8560" i="7" s="1"/>
  <c r="G6088" i="7"/>
  <c r="H6088" i="7" s="1"/>
  <c r="I6088" i="7" s="1"/>
  <c r="G8108" i="7"/>
  <c r="H8108" i="7" s="1"/>
  <c r="I8108" i="7" s="1"/>
  <c r="G8217" i="7"/>
  <c r="H8217" i="7" s="1"/>
  <c r="I8217" i="7" s="1"/>
  <c r="G6865" i="7"/>
  <c r="H6865" i="7" s="1"/>
  <c r="I6865" i="7" s="1"/>
  <c r="G7193" i="7"/>
  <c r="H7193" i="7" s="1"/>
  <c r="I7193" i="7" s="1"/>
  <c r="G6530" i="7"/>
  <c r="H6530" i="7" s="1"/>
  <c r="I6530" i="7" s="1"/>
  <c r="G6056" i="7"/>
  <c r="H6056" i="7" s="1"/>
  <c r="I6056" i="7" s="1"/>
  <c r="G7861" i="7"/>
  <c r="H7861" i="7" s="1"/>
  <c r="G4843" i="7"/>
  <c r="H4843" i="7" s="1"/>
  <c r="I4843" i="7" s="1"/>
  <c r="G4791" i="7"/>
  <c r="H4791" i="7" s="1"/>
  <c r="G8677" i="7"/>
  <c r="H8677" i="7" s="1"/>
  <c r="G6290" i="7"/>
  <c r="H6290" i="7" s="1"/>
  <c r="I6290" i="7" s="1"/>
  <c r="G6582" i="7"/>
  <c r="H6582" i="7" s="1"/>
  <c r="I6582" i="7" s="1"/>
  <c r="G6515" i="7"/>
  <c r="H6515" i="7" s="1"/>
  <c r="I6515" i="7" s="1"/>
  <c r="G7621" i="7"/>
  <c r="H7621" i="7" s="1"/>
  <c r="I7621" i="7" s="1"/>
  <c r="G7843" i="7"/>
  <c r="H7843" i="7" s="1"/>
  <c r="I7843" i="7" s="1"/>
  <c r="G9048" i="7"/>
  <c r="H9048" i="7" s="1"/>
  <c r="I9048" i="7" s="1"/>
  <c r="G8910" i="7"/>
  <c r="H8910" i="7" s="1"/>
  <c r="I8910" i="7" s="1"/>
  <c r="G8643" i="7"/>
  <c r="H8643" i="7" s="1"/>
  <c r="I8643" i="7" s="1"/>
  <c r="G6929" i="7"/>
  <c r="H6929" i="7" s="1"/>
  <c r="I6929" i="7" s="1"/>
  <c r="G4773" i="7"/>
  <c r="H4773" i="7" s="1"/>
  <c r="I4773" i="7" s="1"/>
  <c r="G3544" i="7"/>
  <c r="H3544" i="7" s="1"/>
  <c r="I3544" i="7" s="1"/>
  <c r="G5678" i="7"/>
  <c r="H5678" i="7" s="1"/>
  <c r="I5678" i="7" s="1"/>
  <c r="G2918" i="7"/>
  <c r="H2918" i="7" s="1"/>
  <c r="I2918" i="7" s="1"/>
  <c r="G7950" i="7"/>
  <c r="H7950" i="7" s="1"/>
  <c r="I7950" i="7" s="1"/>
  <c r="G4893" i="7"/>
  <c r="H4893" i="7" s="1"/>
  <c r="I4893" i="7" s="1"/>
  <c r="G3964" i="7"/>
  <c r="H3964" i="7" s="1"/>
  <c r="I3964" i="7" s="1"/>
  <c r="G3650" i="7"/>
  <c r="H3650" i="7" s="1"/>
  <c r="I3650" i="7" s="1"/>
  <c r="G4364" i="7"/>
  <c r="H4364" i="7" s="1"/>
  <c r="I4364" i="7" s="1"/>
  <c r="G5252" i="7"/>
  <c r="H5252" i="7" s="1"/>
  <c r="I5252" i="7" s="1"/>
  <c r="G5622" i="7"/>
  <c r="H5622" i="7" s="1"/>
  <c r="I5622" i="7" s="1"/>
  <c r="G4840" i="7"/>
  <c r="H4840" i="7" s="1"/>
  <c r="I4840" i="7" s="1"/>
  <c r="G3404" i="7"/>
  <c r="H3404" i="7" s="1"/>
  <c r="I3404" i="7" s="1"/>
  <c r="G3795" i="7"/>
  <c r="H3795" i="7" s="1"/>
  <c r="I3795" i="7" s="1"/>
  <c r="G4899" i="7"/>
  <c r="H4899" i="7" s="1"/>
  <c r="I4899" i="7" s="1"/>
  <c r="G6031" i="7"/>
  <c r="H6031" i="7" s="1"/>
  <c r="G4646" i="7"/>
  <c r="H4646" i="7" s="1"/>
  <c r="I4646" i="7" s="1"/>
  <c r="G5518" i="7"/>
  <c r="H5518" i="7" s="1"/>
  <c r="I5518" i="7" s="1"/>
  <c r="G3447" i="7"/>
  <c r="H3447" i="7" s="1"/>
  <c r="I3447" i="7" s="1"/>
  <c r="G4777" i="7"/>
  <c r="H4777" i="7" s="1"/>
  <c r="I4777" i="7" s="1"/>
  <c r="G5000" i="7"/>
  <c r="H5000" i="7" s="1"/>
  <c r="I5000" i="7" s="1"/>
  <c r="G4146" i="7"/>
  <c r="H4146" i="7" s="1"/>
  <c r="I4146" i="7" s="1"/>
  <c r="G3347" i="7"/>
  <c r="H3347" i="7" s="1"/>
  <c r="I3347" i="7" s="1"/>
  <c r="G2914" i="7"/>
  <c r="H2914" i="7" s="1"/>
  <c r="I2914" i="7" s="1"/>
  <c r="G8477" i="7"/>
  <c r="H8477" i="7" s="1"/>
  <c r="I8477" i="7" s="1"/>
  <c r="G8185" i="7"/>
  <c r="H8185" i="7" s="1"/>
  <c r="I8185" i="7" s="1"/>
  <c r="G8733" i="7"/>
  <c r="H8733" i="7" s="1"/>
  <c r="I8733" i="7" s="1"/>
  <c r="G6642" i="7"/>
  <c r="H6642" i="7" s="1"/>
  <c r="I6642" i="7" s="1"/>
  <c r="G6788" i="7"/>
  <c r="H6788" i="7" s="1"/>
  <c r="I6788" i="7" s="1"/>
  <c r="G8645" i="7"/>
  <c r="H8645" i="7" s="1"/>
  <c r="G7467" i="7"/>
  <c r="H7467" i="7" s="1"/>
  <c r="I7467" i="7" s="1"/>
  <c r="G8693" i="7"/>
  <c r="H8693" i="7" s="1"/>
  <c r="G5589" i="7"/>
  <c r="H5589" i="7" s="1"/>
  <c r="I5589" i="7" s="1"/>
  <c r="G4123" i="7"/>
  <c r="H4123" i="7" s="1"/>
  <c r="I4123" i="7" s="1"/>
  <c r="G4514" i="7"/>
  <c r="H4514" i="7" s="1"/>
  <c r="I4514" i="7" s="1"/>
  <c r="G3129" i="7"/>
  <c r="H3129" i="7" s="1"/>
  <c r="I3129" i="7" s="1"/>
  <c r="G4183" i="7"/>
  <c r="H4183" i="7" s="1"/>
  <c r="G4326" i="7"/>
  <c r="H4326" i="7" s="1"/>
  <c r="I4326" i="7" s="1"/>
  <c r="G4769" i="7"/>
  <c r="H4769" i="7" s="1"/>
  <c r="I4769" i="7" s="1"/>
  <c r="G3582" i="7"/>
  <c r="H3582" i="7" s="1"/>
  <c r="I3582" i="7" s="1"/>
  <c r="G5603" i="7"/>
  <c r="H5603" i="7" s="1"/>
  <c r="I5603" i="7" s="1"/>
  <c r="G4515" i="7"/>
  <c r="H4515" i="7" s="1"/>
  <c r="I4515" i="7" s="1"/>
  <c r="G4695" i="7"/>
  <c r="H4695" i="7" s="1"/>
  <c r="I4695" i="7" s="1"/>
  <c r="G3026" i="7"/>
  <c r="H3026" i="7" s="1"/>
  <c r="I3026" i="7" s="1"/>
  <c r="G3933" i="7"/>
  <c r="H3933" i="7" s="1"/>
  <c r="I3933" i="7" s="1"/>
  <c r="G3965" i="7"/>
  <c r="H3965" i="7" s="1"/>
  <c r="I3965" i="7" s="1"/>
  <c r="G4680" i="7"/>
  <c r="H4680" i="7" s="1"/>
  <c r="I4680" i="7" s="1"/>
  <c r="G5180" i="7"/>
  <c r="H5180" i="7" s="1"/>
  <c r="I5180" i="7" s="1"/>
  <c r="G3124" i="7"/>
  <c r="H3124" i="7" s="1"/>
  <c r="I3124" i="7" s="1"/>
  <c r="G3675" i="7"/>
  <c r="H3675" i="7" s="1"/>
  <c r="I3675" i="7" s="1"/>
  <c r="G3392" i="7"/>
  <c r="H3392" i="7" s="1"/>
  <c r="I3392" i="7" s="1"/>
  <c r="G5044" i="7"/>
  <c r="H5044" i="7" s="1"/>
  <c r="I5044" i="7" s="1"/>
  <c r="G3961" i="7"/>
  <c r="H3961" i="7" s="1"/>
  <c r="I3961" i="7" s="1"/>
  <c r="G5978" i="7"/>
  <c r="H5978" i="7" s="1"/>
  <c r="I5978" i="7" s="1"/>
  <c r="G5628" i="7"/>
  <c r="H5628" i="7" s="1"/>
  <c r="I5628" i="7" s="1"/>
  <c r="G3296" i="7"/>
  <c r="H3296" i="7" s="1"/>
  <c r="I3296" i="7" s="1"/>
  <c r="G4470" i="7"/>
  <c r="H4470" i="7" s="1"/>
  <c r="I4470" i="7" s="1"/>
  <c r="G4064" i="7"/>
  <c r="H4064" i="7" s="1"/>
  <c r="I4064" i="7" s="1"/>
  <c r="G5062" i="7"/>
  <c r="H5062" i="7" s="1"/>
  <c r="I5062" i="7" s="1"/>
  <c r="G3267" i="7"/>
  <c r="H3267" i="7" s="1"/>
  <c r="I3267" i="7" s="1"/>
  <c r="G5573" i="7"/>
  <c r="H5573" i="7" s="1"/>
  <c r="I5573" i="7" s="1"/>
  <c r="G7107" i="7"/>
  <c r="H7107" i="7" s="1"/>
  <c r="I7107" i="7" s="1"/>
  <c r="G6730" i="7"/>
  <c r="H6730" i="7" s="1"/>
  <c r="I6730" i="7" s="1"/>
  <c r="G8988" i="7"/>
  <c r="H8988" i="7" s="1"/>
  <c r="I8988" i="7" s="1"/>
  <c r="G8722" i="7"/>
  <c r="H8722" i="7" s="1"/>
  <c r="I8722" i="7" s="1"/>
  <c r="G7119" i="7"/>
  <c r="H7119" i="7" s="1"/>
  <c r="G7533" i="7"/>
  <c r="H7533" i="7" s="1"/>
  <c r="I7533" i="7" s="1"/>
  <c r="G7129" i="7"/>
  <c r="H7129" i="7" s="1"/>
  <c r="I7129" i="7" s="1"/>
  <c r="G7037" i="7"/>
  <c r="H7037" i="7" s="1"/>
  <c r="G7199" i="7"/>
  <c r="H7199" i="7" s="1"/>
  <c r="G8651" i="7"/>
  <c r="H8651" i="7" s="1"/>
  <c r="I8651" i="7" s="1"/>
  <c r="G6248" i="7"/>
  <c r="H6248" i="7" s="1"/>
  <c r="I6248" i="7" s="1"/>
  <c r="G5849" i="7"/>
  <c r="H5849" i="7" s="1"/>
  <c r="I5849" i="7" s="1"/>
  <c r="G4770" i="7"/>
  <c r="H4770" i="7" s="1"/>
  <c r="I4770" i="7" s="1"/>
  <c r="G5722" i="7"/>
  <c r="H5722" i="7" s="1"/>
  <c r="I5722" i="7" s="1"/>
  <c r="G4962" i="7"/>
  <c r="H4962" i="7" s="1"/>
  <c r="I4962" i="7" s="1"/>
  <c r="G4441" i="7"/>
  <c r="H4441" i="7" s="1"/>
  <c r="I4441" i="7" s="1"/>
  <c r="G3816" i="7"/>
  <c r="H3816" i="7" s="1"/>
  <c r="I3816" i="7" s="1"/>
  <c r="G4965" i="7"/>
  <c r="H4965" i="7" s="1"/>
  <c r="I4965" i="7" s="1"/>
  <c r="G3617" i="7"/>
  <c r="H3617" i="7" s="1"/>
  <c r="I3617" i="7" s="1"/>
  <c r="G3461" i="7"/>
  <c r="H3461" i="7" s="1"/>
  <c r="I3461" i="7" s="1"/>
  <c r="G3718" i="7"/>
  <c r="H3718" i="7" s="1"/>
  <c r="I3718" i="7" s="1"/>
  <c r="G5881" i="7"/>
  <c r="H5881" i="7" s="1"/>
  <c r="I5881" i="7" s="1"/>
  <c r="G5642" i="7"/>
  <c r="H5642" i="7" s="1"/>
  <c r="I5642" i="7" s="1"/>
  <c r="G5498" i="7"/>
  <c r="H5498" i="7" s="1"/>
  <c r="I5498" i="7" s="1"/>
  <c r="G4147" i="7"/>
  <c r="H4147" i="7" s="1"/>
  <c r="I4147" i="7" s="1"/>
  <c r="G5981" i="7"/>
  <c r="H5981" i="7" s="1"/>
  <c r="I5981" i="7" s="1"/>
  <c r="G5119" i="7"/>
  <c r="H5119" i="7" s="1"/>
  <c r="G5453" i="7"/>
  <c r="H5453" i="7" s="1"/>
  <c r="I5453" i="7" s="1"/>
  <c r="G3330" i="7"/>
  <c r="H3330" i="7" s="1"/>
  <c r="I3330" i="7" s="1"/>
  <c r="G3015" i="7"/>
  <c r="H3015" i="7" s="1"/>
  <c r="I3015" i="7" s="1"/>
  <c r="G3968" i="7"/>
  <c r="H3968" i="7" s="1"/>
  <c r="I3968" i="7" s="1"/>
  <c r="G6037" i="7"/>
  <c r="H6037" i="7" s="1"/>
  <c r="G3147" i="7"/>
  <c r="H3147" i="7" s="1"/>
  <c r="I3147" i="7" s="1"/>
  <c r="G7862" i="7"/>
  <c r="H7862" i="7" s="1"/>
  <c r="I7862" i="7" s="1"/>
  <c r="G7501" i="7"/>
  <c r="H7501" i="7" s="1"/>
  <c r="G8696" i="7"/>
  <c r="H8696" i="7" s="1"/>
  <c r="I8696" i="7" s="1"/>
  <c r="G9065" i="7"/>
  <c r="H9065" i="7" s="1"/>
  <c r="I9065" i="7" s="1"/>
  <c r="G7991" i="7"/>
  <c r="H7991" i="7" s="1"/>
  <c r="I7991" i="7" s="1"/>
  <c r="G6224" i="7"/>
  <c r="H6224" i="7" s="1"/>
  <c r="I6224" i="7" s="1"/>
  <c r="G3553" i="7"/>
  <c r="H3553" i="7" s="1"/>
  <c r="I3553" i="7" s="1"/>
  <c r="G3623" i="7"/>
  <c r="H3623" i="7" s="1"/>
  <c r="G3411" i="7"/>
  <c r="H3411" i="7" s="1"/>
  <c r="I3411" i="7" s="1"/>
  <c r="G3251" i="7"/>
  <c r="H3251" i="7" s="1"/>
  <c r="I3251" i="7" s="1"/>
  <c r="G2934" i="7"/>
  <c r="H2934" i="7" s="1"/>
  <c r="I2934" i="7" s="1"/>
  <c r="G4103" i="7"/>
  <c r="H4103" i="7" s="1"/>
  <c r="I4103" i="7" s="1"/>
  <c r="G3966" i="7"/>
  <c r="H3966" i="7" s="1"/>
  <c r="I3966" i="7" s="1"/>
  <c r="G5825" i="7"/>
  <c r="H5825" i="7" s="1"/>
  <c r="I5825" i="7" s="1"/>
  <c r="G4215" i="7"/>
  <c r="H4215" i="7" s="1"/>
  <c r="G4910" i="7"/>
  <c r="H4910" i="7" s="1"/>
  <c r="I4910" i="7" s="1"/>
  <c r="G5997" i="7"/>
  <c r="H5997" i="7" s="1"/>
  <c r="I5997" i="7" s="1"/>
  <c r="G4800" i="7"/>
  <c r="H4800" i="7" s="1"/>
  <c r="I4800" i="7" s="1"/>
  <c r="G4108" i="7"/>
  <c r="H4108" i="7" s="1"/>
  <c r="I4108" i="7" s="1"/>
  <c r="G5877" i="7"/>
  <c r="H5877" i="7" s="1"/>
  <c r="I5877" i="7" s="1"/>
  <c r="G3250" i="7"/>
  <c r="H3250" i="7" s="1"/>
  <c r="I3250" i="7" s="1"/>
  <c r="G3562" i="7"/>
  <c r="H3562" i="7" s="1"/>
  <c r="I3562" i="7" s="1"/>
  <c r="G4367" i="7"/>
  <c r="H4367" i="7" s="1"/>
  <c r="G4023" i="7"/>
  <c r="H4023" i="7" s="1"/>
  <c r="G5650" i="7"/>
  <c r="H5650" i="7" s="1"/>
  <c r="I5650" i="7" s="1"/>
  <c r="G3488" i="7"/>
  <c r="H3488" i="7" s="1"/>
  <c r="I3488" i="7" s="1"/>
  <c r="G4581" i="7"/>
  <c r="H4581" i="7" s="1"/>
  <c r="I4581" i="7" s="1"/>
  <c r="G3666" i="7"/>
  <c r="H3666" i="7" s="1"/>
  <c r="I3666" i="7" s="1"/>
  <c r="G5830" i="7"/>
  <c r="H5830" i="7" s="1"/>
  <c r="I5830" i="7" s="1"/>
  <c r="G3379" i="7"/>
  <c r="H3379" i="7" s="1"/>
  <c r="I3379" i="7" s="1"/>
  <c r="G3999" i="7"/>
  <c r="H3999" i="7" s="1"/>
  <c r="G5989" i="7"/>
  <c r="H5989" i="7" s="1"/>
  <c r="G3705" i="7"/>
  <c r="H3705" i="7" s="1"/>
  <c r="I3705" i="7" s="1"/>
  <c r="G5120" i="7"/>
  <c r="H5120" i="7" s="1"/>
  <c r="I5120" i="7" s="1"/>
  <c r="G5174" i="7"/>
  <c r="H5174" i="7" s="1"/>
  <c r="I5174" i="7" s="1"/>
  <c r="G5459" i="7"/>
  <c r="H5459" i="7" s="1"/>
  <c r="I5459" i="7" s="1"/>
  <c r="G5778" i="7"/>
  <c r="H5778" i="7" s="1"/>
  <c r="I5778" i="7" s="1"/>
  <c r="G5035" i="7"/>
  <c r="H5035" i="7" s="1"/>
  <c r="I5035" i="7" s="1"/>
  <c r="G3719" i="7"/>
  <c r="H3719" i="7" s="1"/>
  <c r="G3990" i="7"/>
  <c r="H3990" i="7" s="1"/>
  <c r="I3990" i="7" s="1"/>
  <c r="G3436" i="7"/>
  <c r="H3436" i="7" s="1"/>
  <c r="I3436" i="7" s="1"/>
  <c r="G5764" i="7"/>
  <c r="H5764" i="7" s="1"/>
  <c r="I5764" i="7" s="1"/>
  <c r="G5847" i="7"/>
  <c r="H5847" i="7" s="1"/>
  <c r="G7304" i="7"/>
  <c r="H7304" i="7" s="1"/>
  <c r="I7304" i="7" s="1"/>
  <c r="G7640" i="7"/>
  <c r="H7640" i="7" s="1"/>
  <c r="I7640" i="7" s="1"/>
  <c r="G8315" i="7"/>
  <c r="H8315" i="7" s="1"/>
  <c r="I8315" i="7" s="1"/>
  <c r="G5359" i="7"/>
  <c r="H5359" i="7" s="1"/>
  <c r="G4411" i="7"/>
  <c r="H4411" i="7" s="1"/>
  <c r="I4411" i="7" s="1"/>
  <c r="G3943" i="7"/>
  <c r="H3943" i="7" s="1"/>
  <c r="G3954" i="7"/>
  <c r="H3954" i="7" s="1"/>
  <c r="I3954" i="7" s="1"/>
  <c r="G5656" i="7"/>
  <c r="H5656" i="7" s="1"/>
  <c r="I5656" i="7" s="1"/>
  <c r="G7493" i="7"/>
  <c r="H7493" i="7" s="1"/>
  <c r="G6783" i="7"/>
  <c r="H6783" i="7" s="1"/>
  <c r="I6783" i="7" s="1"/>
  <c r="G7440" i="7"/>
  <c r="H7440" i="7" s="1"/>
  <c r="I7440" i="7" s="1"/>
  <c r="G8423" i="7"/>
  <c r="H8423" i="7" s="1"/>
  <c r="G7403" i="7"/>
  <c r="H7403" i="7" s="1"/>
  <c r="I7403" i="7" s="1"/>
  <c r="G8787" i="7"/>
  <c r="H8787" i="7" s="1"/>
  <c r="I8787" i="7" s="1"/>
  <c r="G8720" i="7"/>
  <c r="H8720" i="7" s="1"/>
  <c r="I8720" i="7" s="1"/>
  <c r="G8207" i="7"/>
  <c r="H8207" i="7" s="1"/>
  <c r="G8855" i="7"/>
  <c r="H8855" i="7" s="1"/>
  <c r="G8575" i="7"/>
  <c r="H8575" i="7" s="1"/>
  <c r="I8575" i="7" s="1"/>
  <c r="G6385" i="7"/>
  <c r="H6385" i="7" s="1"/>
  <c r="I6385" i="7" s="1"/>
  <c r="G6524" i="7"/>
  <c r="H6524" i="7" s="1"/>
  <c r="I6524" i="7" s="1"/>
  <c r="G7088" i="7"/>
  <c r="H7088" i="7" s="1"/>
  <c r="I7088" i="7" s="1"/>
  <c r="G6522" i="7"/>
  <c r="H6522" i="7" s="1"/>
  <c r="I6522" i="7" s="1"/>
  <c r="G7890" i="7"/>
  <c r="H7890" i="7" s="1"/>
  <c r="I7890" i="7" s="1"/>
  <c r="G4543" i="7"/>
  <c r="H4543" i="7" s="1"/>
  <c r="I4543" i="7" s="1"/>
  <c r="G5761" i="7"/>
  <c r="H5761" i="7" s="1"/>
  <c r="I5761" i="7" s="1"/>
  <c r="G3259" i="7"/>
  <c r="H3259" i="7" s="1"/>
  <c r="I3259" i="7" s="1"/>
  <c r="G5155" i="7"/>
  <c r="H5155" i="7" s="1"/>
  <c r="I5155" i="7" s="1"/>
  <c r="G5454" i="7"/>
  <c r="H5454" i="7" s="1"/>
  <c r="I5454" i="7" s="1"/>
  <c r="G5083" i="7"/>
  <c r="H5083" i="7" s="1"/>
  <c r="I5083" i="7" s="1"/>
  <c r="G3401" i="7"/>
  <c r="H3401" i="7" s="1"/>
  <c r="I3401" i="7" s="1"/>
  <c r="G3423" i="7"/>
  <c r="H3423" i="7" s="1"/>
  <c r="G4179" i="7"/>
  <c r="H4179" i="7" s="1"/>
  <c r="I4179" i="7" s="1"/>
  <c r="G3469" i="7"/>
  <c r="H3469" i="7" s="1"/>
  <c r="I3469" i="7" s="1"/>
  <c r="G5539" i="7"/>
  <c r="H5539" i="7" s="1"/>
  <c r="I5539" i="7" s="1"/>
  <c r="G2908" i="7"/>
  <c r="H2908" i="7" s="1"/>
  <c r="I2908" i="7" s="1"/>
  <c r="G3355" i="7"/>
  <c r="H3355" i="7" s="1"/>
  <c r="I3355" i="7" s="1"/>
  <c r="G5079" i="7"/>
  <c r="H5079" i="7" s="1"/>
  <c r="G3321" i="7"/>
  <c r="H3321" i="7" s="1"/>
  <c r="I3321" i="7" s="1"/>
  <c r="G4730" i="7"/>
  <c r="H4730" i="7" s="1"/>
  <c r="I4730" i="7" s="1"/>
  <c r="G5052" i="7"/>
  <c r="H5052" i="7" s="1"/>
  <c r="I5052" i="7" s="1"/>
  <c r="G5019" i="7"/>
  <c r="H5019" i="7" s="1"/>
  <c r="I5019" i="7" s="1"/>
  <c r="G5657" i="7"/>
  <c r="H5657" i="7" s="1"/>
  <c r="I5657" i="7" s="1"/>
  <c r="G3717" i="7"/>
  <c r="H3717" i="7" s="1"/>
  <c r="I3717" i="7" s="1"/>
  <c r="G3482" i="7"/>
  <c r="H3482" i="7" s="1"/>
  <c r="I3482" i="7" s="1"/>
  <c r="G5613" i="7"/>
  <c r="H5613" i="7" s="1"/>
  <c r="I5613" i="7" s="1"/>
  <c r="G2910" i="7"/>
  <c r="H2910" i="7" s="1"/>
  <c r="I2910" i="7" s="1"/>
  <c r="G5385" i="7"/>
  <c r="H5385" i="7" s="1"/>
  <c r="I5385" i="7" s="1"/>
  <c r="G3185" i="7"/>
  <c r="H3185" i="7" s="1"/>
  <c r="I3185" i="7" s="1"/>
  <c r="G8444" i="7"/>
  <c r="H8444" i="7" s="1"/>
  <c r="I8444" i="7" s="1"/>
  <c r="G6575" i="7"/>
  <c r="H6575" i="7" s="1"/>
  <c r="I6575" i="7" s="1"/>
  <c r="G6064" i="7"/>
  <c r="H6064" i="7" s="1"/>
  <c r="I6064" i="7" s="1"/>
  <c r="G7803" i="7"/>
  <c r="H7803" i="7" s="1"/>
  <c r="I7803" i="7" s="1"/>
  <c r="G8147" i="7"/>
  <c r="H8147" i="7" s="1"/>
  <c r="I8147" i="7" s="1"/>
  <c r="G8838" i="7"/>
  <c r="H8838" i="7" s="1"/>
  <c r="I8838" i="7" s="1"/>
  <c r="G8300" i="7"/>
  <c r="H8300" i="7" s="1"/>
  <c r="I8300" i="7" s="1"/>
  <c r="G6922" i="7"/>
  <c r="H6922" i="7" s="1"/>
  <c r="I6922" i="7" s="1"/>
  <c r="G7131" i="7"/>
  <c r="H7131" i="7" s="1"/>
  <c r="I7131" i="7" s="1"/>
  <c r="G6888" i="7"/>
  <c r="H6888" i="7" s="1"/>
  <c r="I6888" i="7" s="1"/>
  <c r="G7522" i="7"/>
  <c r="H7522" i="7" s="1"/>
  <c r="I7522" i="7" s="1"/>
  <c r="G9008" i="7"/>
  <c r="H9008" i="7" s="1"/>
  <c r="I9008" i="7" s="1"/>
  <c r="G6493" i="7"/>
  <c r="H6493" i="7" s="1"/>
  <c r="G7153" i="7"/>
  <c r="H7153" i="7" s="1"/>
  <c r="I7153" i="7" s="1"/>
  <c r="G8766" i="7"/>
  <c r="H8766" i="7" s="1"/>
  <c r="G7048" i="7"/>
  <c r="H7048" i="7" s="1"/>
  <c r="I7048" i="7" s="1"/>
  <c r="G7844" i="7"/>
  <c r="H7844" i="7" s="1"/>
  <c r="I7844" i="7" s="1"/>
  <c r="G7156" i="7"/>
  <c r="H7156" i="7" s="1"/>
  <c r="I7156" i="7" s="1"/>
  <c r="G7589" i="7"/>
  <c r="H7589" i="7" s="1"/>
  <c r="G9024" i="7"/>
  <c r="H9024" i="7" s="1"/>
  <c r="I9024" i="7" s="1"/>
  <c r="G7677" i="7"/>
  <c r="H7677" i="7" s="1"/>
  <c r="G8191" i="7"/>
  <c r="H8191" i="7" s="1"/>
  <c r="G4070" i="7"/>
  <c r="H4070" i="7" s="1"/>
  <c r="I4070" i="7" s="1"/>
  <c r="G5283" i="7"/>
  <c r="H5283" i="7" s="1"/>
  <c r="I5283" i="7" s="1"/>
  <c r="G5412" i="7"/>
  <c r="H5412" i="7" s="1"/>
  <c r="I5412" i="7" s="1"/>
  <c r="G8530" i="7"/>
  <c r="H8530" i="7" s="1"/>
  <c r="I8530" i="7" s="1"/>
  <c r="G6658" i="7"/>
  <c r="H6658" i="7" s="1"/>
  <c r="I6658" i="7" s="1"/>
  <c r="G6233" i="7"/>
  <c r="H6233" i="7" s="1"/>
  <c r="I6233" i="7" s="1"/>
  <c r="G7902" i="7"/>
  <c r="H7902" i="7" s="1"/>
  <c r="I7902" i="7" s="1"/>
  <c r="G8202" i="7"/>
  <c r="H8202" i="7" s="1"/>
  <c r="I8202" i="7" s="1"/>
  <c r="G8170" i="7"/>
  <c r="H8170" i="7" s="1"/>
  <c r="I8170" i="7" s="1"/>
  <c r="G3029" i="7"/>
  <c r="H3029" i="7" s="1"/>
  <c r="I3029" i="7" s="1"/>
  <c r="G5851" i="7"/>
  <c r="H5851" i="7" s="1"/>
  <c r="I5851" i="7" s="1"/>
  <c r="G3618" i="7"/>
  <c r="H3618" i="7" s="1"/>
  <c r="I3618" i="7" s="1"/>
  <c r="G5432" i="7"/>
  <c r="H5432" i="7" s="1"/>
  <c r="I5432" i="7" s="1"/>
  <c r="G5117" i="7"/>
  <c r="H5117" i="7" s="1"/>
  <c r="I5117" i="7" s="1"/>
  <c r="G4256" i="7"/>
  <c r="H4256" i="7" s="1"/>
  <c r="I4256" i="7" s="1"/>
  <c r="G3619" i="7"/>
  <c r="H3619" i="7" s="1"/>
  <c r="I3619" i="7" s="1"/>
  <c r="G3174" i="7"/>
  <c r="H3174" i="7" s="1"/>
  <c r="I3174" i="7" s="1"/>
  <c r="G4032" i="7"/>
  <c r="H4032" i="7" s="1"/>
  <c r="I4032" i="7" s="1"/>
  <c r="G5863" i="7"/>
  <c r="H5863" i="7" s="1"/>
  <c r="G3671" i="7"/>
  <c r="H3671" i="7" s="1"/>
  <c r="I3671" i="7" s="1"/>
  <c r="G4184" i="7"/>
  <c r="H4184" i="7" s="1"/>
  <c r="I4184" i="7" s="1"/>
  <c r="G5362" i="7"/>
  <c r="H5362" i="7" s="1"/>
  <c r="I5362" i="7" s="1"/>
  <c r="G5220" i="7"/>
  <c r="H5220" i="7" s="1"/>
  <c r="I5220" i="7" s="1"/>
  <c r="G5766" i="7"/>
  <c r="H5766" i="7" s="1"/>
  <c r="I5766" i="7" s="1"/>
  <c r="G5845" i="7"/>
  <c r="H5845" i="7" s="1"/>
  <c r="G3121" i="7"/>
  <c r="H3121" i="7" s="1"/>
  <c r="I3121" i="7" s="1"/>
  <c r="G3118" i="7"/>
  <c r="H3118" i="7" s="1"/>
  <c r="I3118" i="7" s="1"/>
  <c r="G5667" i="7"/>
  <c r="H5667" i="7" s="1"/>
  <c r="I5667" i="7" s="1"/>
  <c r="G3914" i="7"/>
  <c r="H3914" i="7" s="1"/>
  <c r="I3914" i="7" s="1"/>
  <c r="G3431" i="7"/>
  <c r="H3431" i="7" s="1"/>
  <c r="G5908" i="7"/>
  <c r="H5908" i="7" s="1"/>
  <c r="I5908" i="7" s="1"/>
  <c r="G4565" i="7"/>
  <c r="H4565" i="7" s="1"/>
  <c r="I4565" i="7" s="1"/>
  <c r="G4596" i="7"/>
  <c r="H4596" i="7" s="1"/>
  <c r="I4596" i="7" s="1"/>
  <c r="G5345" i="7"/>
  <c r="H5345" i="7" s="1"/>
  <c r="I5345" i="7" s="1"/>
  <c r="G4343" i="7"/>
  <c r="H4343" i="7" s="1"/>
  <c r="G3013" i="7"/>
  <c r="H3013" i="7" s="1"/>
  <c r="I3013" i="7" s="1"/>
  <c r="G4632" i="7"/>
  <c r="H4632" i="7" s="1"/>
  <c r="I4632" i="7" s="1"/>
  <c r="G4866" i="7"/>
  <c r="H4866" i="7" s="1"/>
  <c r="I4866" i="7" s="1"/>
  <c r="G7984" i="7"/>
  <c r="H7984" i="7" s="1"/>
  <c r="I7984" i="7" s="1"/>
  <c r="G7553" i="7"/>
  <c r="H7553" i="7" s="1"/>
  <c r="I7553" i="7" s="1"/>
  <c r="G6303" i="7"/>
  <c r="H6303" i="7" s="1"/>
  <c r="G8135" i="7"/>
  <c r="H8135" i="7" s="1"/>
  <c r="G7148" i="7"/>
  <c r="H7148" i="7" s="1"/>
  <c r="I7148" i="7" s="1"/>
  <c r="G8686" i="7"/>
  <c r="H8686" i="7" s="1"/>
  <c r="I8686" i="7" s="1"/>
  <c r="G8687" i="7"/>
  <c r="H8687" i="7" s="1"/>
  <c r="G7949" i="7"/>
  <c r="H7949" i="7" s="1"/>
  <c r="G7478" i="7"/>
  <c r="H7478" i="7" s="1"/>
  <c r="I7478" i="7" s="1"/>
  <c r="G8311" i="7"/>
  <c r="H8311" i="7" s="1"/>
  <c r="G7664" i="7"/>
  <c r="H7664" i="7" s="1"/>
  <c r="I7664" i="7" s="1"/>
  <c r="G7261" i="7"/>
  <c r="H7261" i="7" s="1"/>
  <c r="I7261" i="7" s="1"/>
  <c r="G8507" i="7"/>
  <c r="H8507" i="7" s="1"/>
  <c r="I8507" i="7" s="1"/>
  <c r="G7404" i="7"/>
  <c r="H7404" i="7" s="1"/>
  <c r="I7404" i="7" s="1"/>
  <c r="G7415" i="7"/>
  <c r="H7415" i="7" s="1"/>
  <c r="G6758" i="7"/>
  <c r="H6758" i="7" s="1"/>
  <c r="I6758" i="7" s="1"/>
  <c r="G8596" i="7"/>
  <c r="H8596" i="7" s="1"/>
  <c r="I8596" i="7" s="1"/>
  <c r="G6252" i="7"/>
  <c r="H6252" i="7" s="1"/>
  <c r="I6252" i="7" s="1"/>
  <c r="G7951" i="7"/>
  <c r="H7951" i="7" s="1"/>
  <c r="G7407" i="7"/>
  <c r="H7407" i="7" s="1"/>
  <c r="G7974" i="7"/>
  <c r="H7974" i="7" s="1"/>
  <c r="I7974" i="7" s="1"/>
  <c r="G7908" i="7"/>
  <c r="H7908" i="7" s="1"/>
  <c r="I7908" i="7" s="1"/>
  <c r="G7749" i="7"/>
  <c r="H7749" i="7" s="1"/>
  <c r="G7149" i="7"/>
  <c r="H7149" i="7" s="1"/>
  <c r="G8654" i="7"/>
  <c r="H8654" i="7" s="1"/>
  <c r="I8654" i="7" s="1"/>
  <c r="G8655" i="7"/>
  <c r="H8655" i="7" s="1"/>
  <c r="G6413" i="7"/>
  <c r="H6413" i="7" s="1"/>
  <c r="G7670" i="7"/>
  <c r="H7670" i="7" s="1"/>
  <c r="I7670" i="7" s="1"/>
  <c r="G6994" i="7"/>
  <c r="H6994" i="7" s="1"/>
  <c r="I6994" i="7" s="1"/>
  <c r="G7245" i="7"/>
  <c r="H7245" i="7" s="1"/>
  <c r="I7245" i="7" s="1"/>
  <c r="G8450" i="7"/>
  <c r="H8450" i="7" s="1"/>
  <c r="I8450" i="7" s="1"/>
  <c r="G6995" i="7"/>
  <c r="H6995" i="7" s="1"/>
  <c r="I6995" i="7" s="1"/>
  <c r="G6389" i="7"/>
  <c r="H6389" i="7" s="1"/>
  <c r="G7109" i="7"/>
  <c r="H7109" i="7" s="1"/>
  <c r="G6643" i="7"/>
  <c r="H6643" i="7" s="1"/>
  <c r="I6643" i="7" s="1"/>
  <c r="G7034" i="7"/>
  <c r="H7034" i="7" s="1"/>
  <c r="I7034" i="7" s="1"/>
  <c r="G7634" i="7"/>
  <c r="H7634" i="7" s="1"/>
  <c r="I7634" i="7" s="1"/>
  <c r="G7028" i="7"/>
  <c r="H7028" i="7" s="1"/>
  <c r="I7028" i="7" s="1"/>
  <c r="G7897" i="7"/>
  <c r="H7897" i="7" s="1"/>
  <c r="I7897" i="7" s="1"/>
  <c r="G7509" i="7"/>
  <c r="H7509" i="7" s="1"/>
  <c r="G8718" i="7"/>
  <c r="H8718" i="7" s="1"/>
  <c r="I8718" i="7" s="1"/>
  <c r="G6073" i="7"/>
  <c r="H6073" i="7" s="1"/>
  <c r="I6073" i="7" s="1"/>
  <c r="G4554" i="7"/>
  <c r="H4554" i="7" s="1"/>
  <c r="I4554" i="7" s="1"/>
  <c r="G5486" i="7"/>
  <c r="H5486" i="7" s="1"/>
  <c r="I5486" i="7" s="1"/>
  <c r="G3807" i="7"/>
  <c r="H3807" i="7" s="1"/>
  <c r="I3807" i="7" s="1"/>
  <c r="G8650" i="7"/>
  <c r="H8650" i="7" s="1"/>
  <c r="I8650" i="7" s="1"/>
  <c r="G8012" i="7"/>
  <c r="H8012" i="7" s="1"/>
  <c r="I8012" i="7" s="1"/>
  <c r="G8711" i="7"/>
  <c r="H8711" i="7" s="1"/>
  <c r="G8631" i="7"/>
  <c r="H8631" i="7" s="1"/>
  <c r="G7172" i="7"/>
  <c r="H7172" i="7" s="1"/>
  <c r="I7172" i="7" s="1"/>
  <c r="G8489" i="7"/>
  <c r="H8489" i="7" s="1"/>
  <c r="I8489" i="7" s="1"/>
  <c r="G7696" i="7"/>
  <c r="H7696" i="7" s="1"/>
  <c r="I7696" i="7" s="1"/>
  <c r="G6982" i="7"/>
  <c r="H6982" i="7" s="1"/>
  <c r="I6982" i="7" s="1"/>
  <c r="G6920" i="7"/>
  <c r="H6920" i="7" s="1"/>
  <c r="I6920" i="7" s="1"/>
  <c r="G7725" i="7"/>
  <c r="H7725" i="7" s="1"/>
  <c r="G8851" i="7"/>
  <c r="H8851" i="7" s="1"/>
  <c r="I8851" i="7" s="1"/>
  <c r="G7925" i="7"/>
  <c r="H7925" i="7" s="1"/>
  <c r="G7622" i="7"/>
  <c r="H7622" i="7" s="1"/>
  <c r="I7622" i="7" s="1"/>
  <c r="G1422" i="7"/>
  <c r="H1422" i="7" s="1"/>
  <c r="G675" i="7"/>
  <c r="H675" i="7" s="1"/>
  <c r="G998" i="7"/>
  <c r="H998" i="7" s="1"/>
  <c r="G5" i="7"/>
  <c r="H5" i="7" s="1"/>
  <c r="G6" i="7"/>
  <c r="H6" i="7" s="1"/>
  <c r="G1384" i="7"/>
  <c r="H1384" i="7" s="1"/>
  <c r="G1222" i="7"/>
  <c r="H1222" i="7" s="1"/>
  <c r="G1831" i="7"/>
  <c r="H1831" i="7" s="1"/>
  <c r="I1831" i="7" s="1"/>
  <c r="G206" i="7"/>
  <c r="H206" i="7" s="1"/>
  <c r="G207" i="7"/>
  <c r="H207" i="7" s="1"/>
  <c r="I207" i="7" s="1"/>
  <c r="G2634" i="7"/>
  <c r="H2634" i="7" s="1"/>
  <c r="I2634" i="7" s="1"/>
  <c r="G2231" i="7"/>
  <c r="H2231" i="7" s="1"/>
  <c r="I2231" i="7" s="1"/>
  <c r="G17" i="7"/>
  <c r="H17" i="7" s="1"/>
  <c r="G374" i="7"/>
  <c r="H374" i="7" s="1"/>
  <c r="G661" i="7"/>
  <c r="H661" i="7" s="1"/>
  <c r="G1213" i="7"/>
  <c r="H1213" i="7" s="1"/>
  <c r="G9085" i="7"/>
  <c r="H9085" i="7" s="1"/>
  <c r="G7195" i="7"/>
  <c r="H7195" i="7" s="1"/>
  <c r="I7195" i="7" s="1"/>
  <c r="G7103" i="7"/>
  <c r="H7103" i="7" s="1"/>
  <c r="G7776" i="7"/>
  <c r="H7776" i="7" s="1"/>
  <c r="I7776" i="7" s="1"/>
  <c r="G7448" i="7"/>
  <c r="H7448" i="7" s="1"/>
  <c r="I7448" i="7" s="1"/>
  <c r="G6077" i="7"/>
  <c r="H6077" i="7" s="1"/>
  <c r="G7846" i="7"/>
  <c r="H7846" i="7" s="1"/>
  <c r="I7846" i="7" s="1"/>
  <c r="G6709" i="7"/>
  <c r="H6709" i="7" s="1"/>
  <c r="G6397" i="7"/>
  <c r="H6397" i="7" s="1"/>
  <c r="G6301" i="7"/>
  <c r="H6301" i="7" s="1"/>
  <c r="I6301" i="7" s="1"/>
  <c r="G8079" i="7"/>
  <c r="H8079" i="7" s="1"/>
  <c r="G8491" i="7"/>
  <c r="H8491" i="7" s="1"/>
  <c r="I8491" i="7" s="1"/>
  <c r="G7726" i="7"/>
  <c r="H7726" i="7" s="1"/>
  <c r="I7726" i="7" s="1"/>
  <c r="G7093" i="7"/>
  <c r="H7093" i="7" s="1"/>
  <c r="G7298" i="7"/>
  <c r="H7298" i="7" s="1"/>
  <c r="I7298" i="7" s="1"/>
  <c r="G7076" i="7"/>
  <c r="H7076" i="7" s="1"/>
  <c r="I7076" i="7" s="1"/>
  <c r="G8852" i="7"/>
  <c r="H8852" i="7" s="1"/>
  <c r="I8852" i="7" s="1"/>
  <c r="G7173" i="7"/>
  <c r="H7173" i="7" s="1"/>
  <c r="I7173" i="7" s="1"/>
  <c r="G7998" i="7"/>
  <c r="H7998" i="7" s="1"/>
  <c r="I7998" i="7" s="1"/>
  <c r="G8856" i="7"/>
  <c r="H8856" i="7" s="1"/>
  <c r="I8856" i="7" s="1"/>
  <c r="G8146" i="7"/>
  <c r="H8146" i="7" s="1"/>
  <c r="I8146" i="7" s="1"/>
  <c r="G6740" i="7"/>
  <c r="H6740" i="7" s="1"/>
  <c r="I6740" i="7" s="1"/>
  <c r="G6589" i="7"/>
  <c r="H6589" i="7" s="1"/>
  <c r="G6685" i="7"/>
  <c r="H6685" i="7" s="1"/>
  <c r="G8208" i="7"/>
  <c r="H8208" i="7" s="1"/>
  <c r="I8208" i="7" s="1"/>
  <c r="G2607" i="7"/>
  <c r="H2607" i="7" s="1"/>
  <c r="I2607" i="7" s="1"/>
  <c r="G497" i="7"/>
  <c r="H497" i="7" s="1"/>
  <c r="G5976" i="7"/>
  <c r="H5976" i="7" s="1"/>
  <c r="I5976" i="7" s="1"/>
  <c r="G4447" i="7"/>
  <c r="H4447" i="7" s="1"/>
  <c r="G4638" i="7"/>
  <c r="H4638" i="7" s="1"/>
  <c r="I4638" i="7" s="1"/>
  <c r="G4822" i="7"/>
  <c r="H4822" i="7" s="1"/>
  <c r="I4822" i="7" s="1"/>
  <c r="G4925" i="7"/>
  <c r="H4925" i="7" s="1"/>
  <c r="I4925" i="7" s="1"/>
  <c r="G8161" i="7"/>
  <c r="H8161" i="7" s="1"/>
  <c r="I8161" i="7" s="1"/>
  <c r="G8415" i="7"/>
  <c r="H8415" i="7" s="1"/>
  <c r="G8509" i="7"/>
  <c r="H8509" i="7" s="1"/>
  <c r="G7551" i="7"/>
  <c r="H7551" i="7" s="1"/>
  <c r="I7551" i="7" s="1"/>
  <c r="G6339" i="7"/>
  <c r="H6339" i="7" s="1"/>
  <c r="I6339" i="7" s="1"/>
  <c r="G6116" i="7"/>
  <c r="H6116" i="7" s="1"/>
  <c r="I6116" i="7" s="1"/>
  <c r="G3973" i="7"/>
  <c r="H3973" i="7" s="1"/>
  <c r="I3973" i="7" s="1"/>
  <c r="G1723" i="7"/>
  <c r="H1723" i="7" s="1"/>
  <c r="I1723" i="7" s="1"/>
  <c r="G2165" i="7"/>
  <c r="H2165" i="7" s="1"/>
  <c r="I2165" i="7" s="1"/>
  <c r="G2319" i="7"/>
  <c r="H2319" i="7" s="1"/>
  <c r="I2319" i="7" s="1"/>
  <c r="G2322" i="7"/>
  <c r="H2322" i="7" s="1"/>
  <c r="I2322" i="7" s="1"/>
  <c r="G619" i="7"/>
  <c r="H619" i="7" s="1"/>
  <c r="G705" i="7"/>
  <c r="H705" i="7" s="1"/>
  <c r="G1695" i="7"/>
  <c r="H1695" i="7" s="1"/>
  <c r="I1695" i="7" s="1"/>
  <c r="G8431" i="7"/>
  <c r="H8431" i="7" s="1"/>
  <c r="G7374" i="7"/>
  <c r="H7374" i="7" s="1"/>
  <c r="I7374" i="7" s="1"/>
  <c r="G9054" i="7"/>
  <c r="H9054" i="7" s="1"/>
  <c r="G4124" i="7"/>
  <c r="H4124" i="7" s="1"/>
  <c r="I4124" i="7" s="1"/>
  <c r="G4092" i="7"/>
  <c r="H4092" i="7" s="1"/>
  <c r="I4092" i="7" s="1"/>
  <c r="G2957" i="7"/>
  <c r="H2957" i="7" s="1"/>
  <c r="I2957" i="7" s="1"/>
  <c r="G5456" i="7"/>
  <c r="H5456" i="7" s="1"/>
  <c r="I5456" i="7" s="1"/>
  <c r="G7929" i="7"/>
  <c r="H7929" i="7" s="1"/>
  <c r="I7929" i="7" s="1"/>
  <c r="G7473" i="7"/>
  <c r="H7473" i="7" s="1"/>
  <c r="I7473" i="7" s="1"/>
  <c r="G8801" i="7"/>
  <c r="H8801" i="7" s="1"/>
  <c r="I8801" i="7" s="1"/>
  <c r="G8116" i="7"/>
  <c r="H8116" i="7" s="1"/>
  <c r="I8116" i="7" s="1"/>
  <c r="G7966" i="7"/>
  <c r="H7966" i="7" s="1"/>
  <c r="I7966" i="7" s="1"/>
  <c r="G6683" i="7"/>
  <c r="H6683" i="7" s="1"/>
  <c r="I6683" i="7" s="1"/>
  <c r="G5059" i="7"/>
  <c r="H5059" i="7" s="1"/>
  <c r="I5059" i="7" s="1"/>
  <c r="G5732" i="7"/>
  <c r="H5732" i="7" s="1"/>
  <c r="I5732" i="7" s="1"/>
  <c r="G3860" i="7"/>
  <c r="H3860" i="7" s="1"/>
  <c r="I3860" i="7" s="1"/>
  <c r="G5250" i="7"/>
  <c r="H5250" i="7" s="1"/>
  <c r="I5250" i="7" s="1"/>
  <c r="G5221" i="7"/>
  <c r="H5221" i="7" s="1"/>
  <c r="I5221" i="7" s="1"/>
  <c r="G7010" i="7"/>
  <c r="H7010" i="7" s="1"/>
  <c r="I7010" i="7" s="1"/>
  <c r="G7443" i="7"/>
  <c r="H7443" i="7" s="1"/>
  <c r="I7443" i="7" s="1"/>
  <c r="G5719" i="7"/>
  <c r="H5719" i="7" s="1"/>
  <c r="G3741" i="7"/>
  <c r="H3741" i="7" s="1"/>
  <c r="I3741" i="7" s="1"/>
  <c r="G4751" i="7"/>
  <c r="H4751" i="7" s="1"/>
  <c r="G5203" i="7"/>
  <c r="H5203" i="7" s="1"/>
  <c r="I5203" i="7" s="1"/>
  <c r="G6609" i="7"/>
  <c r="H6609" i="7" s="1"/>
  <c r="I6609" i="7" s="1"/>
  <c r="G6574" i="7"/>
  <c r="H6574" i="7" s="1"/>
  <c r="I6574" i="7" s="1"/>
  <c r="G6909" i="7"/>
  <c r="H6909" i="7" s="1"/>
  <c r="G8619" i="7"/>
  <c r="H8619" i="7" s="1"/>
  <c r="I8619" i="7" s="1"/>
  <c r="G6640" i="7"/>
  <c r="H6640" i="7" s="1"/>
  <c r="I6640" i="7" s="1"/>
  <c r="G6671" i="7"/>
  <c r="H6671" i="7" s="1"/>
  <c r="I6671" i="7" s="1"/>
  <c r="G6304" i="7"/>
  <c r="H6304" i="7" s="1"/>
  <c r="I6304" i="7" s="1"/>
  <c r="G8238" i="7"/>
  <c r="H8238" i="7" s="1"/>
  <c r="I8238" i="7" s="1"/>
  <c r="G7100" i="7"/>
  <c r="H7100" i="7" s="1"/>
  <c r="I7100" i="7" s="1"/>
  <c r="G8436" i="7"/>
  <c r="H8436" i="7" s="1"/>
  <c r="I8436" i="7" s="1"/>
  <c r="G7943" i="7"/>
  <c r="H7943" i="7" s="1"/>
  <c r="G557" i="7"/>
  <c r="H557" i="7" s="1"/>
  <c r="G1866" i="7"/>
  <c r="H1866" i="7" s="1"/>
  <c r="I1866" i="7" s="1"/>
  <c r="G2791" i="7"/>
  <c r="H2791" i="7" s="1"/>
  <c r="I2791" i="7" s="1"/>
  <c r="G1023" i="7"/>
  <c r="H1023" i="7" s="1"/>
  <c r="I1023" i="7" s="1"/>
  <c r="G2635" i="7"/>
  <c r="H2635" i="7" s="1"/>
  <c r="I2635" i="7" s="1"/>
  <c r="G881" i="7"/>
  <c r="H881" i="7" s="1"/>
  <c r="G2021" i="7"/>
  <c r="H2021" i="7" s="1"/>
  <c r="I2021" i="7" s="1"/>
  <c r="G2880" i="7"/>
  <c r="H2880" i="7" s="1"/>
  <c r="I2880" i="7" s="1"/>
  <c r="G2573" i="7"/>
  <c r="H2573" i="7" s="1"/>
  <c r="I2573" i="7" s="1"/>
  <c r="G8347" i="7"/>
  <c r="H8347" i="7" s="1"/>
  <c r="I8347" i="7" s="1"/>
  <c r="G7202" i="7"/>
  <c r="H7202" i="7" s="1"/>
  <c r="I7202" i="7" s="1"/>
  <c r="G8659" i="7"/>
  <c r="H8659" i="7" s="1"/>
  <c r="G8627" i="7"/>
  <c r="H8627" i="7" s="1"/>
  <c r="I8627" i="7" s="1"/>
  <c r="G7308" i="7"/>
  <c r="H7308" i="7" s="1"/>
  <c r="I7308" i="7" s="1"/>
  <c r="G7955" i="7"/>
  <c r="H7955" i="7" s="1"/>
  <c r="I7955" i="7" s="1"/>
  <c r="G8914" i="7"/>
  <c r="H8914" i="7" s="1"/>
  <c r="I8914" i="7" s="1"/>
  <c r="G7020" i="7"/>
  <c r="H7020" i="7" s="1"/>
  <c r="I7020" i="7" s="1"/>
  <c r="G8301" i="7"/>
  <c r="H8301" i="7" s="1"/>
  <c r="G7306" i="7"/>
  <c r="H7306" i="7" s="1"/>
  <c r="I7306" i="7" s="1"/>
  <c r="G7985" i="7"/>
  <c r="H7985" i="7" s="1"/>
  <c r="I7985" i="7" s="1"/>
  <c r="G7436" i="7"/>
  <c r="H7436" i="7" s="1"/>
  <c r="I7436" i="7" s="1"/>
  <c r="G8970" i="7"/>
  <c r="H8970" i="7" s="1"/>
  <c r="I8970" i="7" s="1"/>
  <c r="G6263" i="7"/>
  <c r="H6263" i="7" s="1"/>
  <c r="G7700" i="7"/>
  <c r="H7700" i="7" s="1"/>
  <c r="I7700" i="7" s="1"/>
  <c r="G6694" i="7"/>
  <c r="H6694" i="7" s="1"/>
  <c r="I6694" i="7" s="1"/>
  <c r="G6214" i="7"/>
  <c r="H6214" i="7" s="1"/>
  <c r="I6214" i="7" s="1"/>
  <c r="G6944" i="7"/>
  <c r="H6944" i="7" s="1"/>
  <c r="I6944" i="7" s="1"/>
  <c r="G8913" i="7"/>
  <c r="H8913" i="7" s="1"/>
  <c r="I8913" i="7" s="1"/>
  <c r="G6732" i="7"/>
  <c r="H6732" i="7" s="1"/>
  <c r="I6732" i="7" s="1"/>
  <c r="G6601" i="7"/>
  <c r="H6601" i="7" s="1"/>
  <c r="I6601" i="7" s="1"/>
  <c r="G7905" i="7"/>
  <c r="H7905" i="7" s="1"/>
  <c r="I7905" i="7" s="1"/>
  <c r="G8958" i="7"/>
  <c r="H8958" i="7" s="1"/>
  <c r="G6872" i="7"/>
  <c r="H6872" i="7" s="1"/>
  <c r="I6872" i="7" s="1"/>
  <c r="G7919" i="7"/>
  <c r="H7919" i="7" s="1"/>
  <c r="G2571" i="7"/>
  <c r="H2571" i="7" s="1"/>
  <c r="I2571" i="7" s="1"/>
  <c r="G3337" i="7"/>
  <c r="H3337" i="7" s="1"/>
  <c r="I3337" i="7" s="1"/>
  <c r="G1776" i="7"/>
  <c r="H1776" i="7" s="1"/>
  <c r="G1680" i="7"/>
  <c r="H1680" i="7" s="1"/>
  <c r="G1482" i="7"/>
  <c r="H1482" i="7" s="1"/>
  <c r="I1482" i="7" s="1"/>
  <c r="G95" i="7"/>
  <c r="H95" i="7" s="1"/>
  <c r="I95" i="7" s="1"/>
  <c r="G540" i="7"/>
  <c r="H540" i="7" s="1"/>
  <c r="G1701" i="7"/>
  <c r="H1701" i="7" s="1"/>
  <c r="I1701" i="7" s="1"/>
  <c r="G2630" i="7"/>
  <c r="H2630" i="7" s="1"/>
  <c r="I2630" i="7" s="1"/>
  <c r="G2502" i="7"/>
  <c r="H2502" i="7" s="1"/>
  <c r="I2502" i="7" s="1"/>
  <c r="G1899" i="7"/>
  <c r="H1899" i="7" s="1"/>
  <c r="I1899" i="7" s="1"/>
  <c r="G1433" i="7"/>
  <c r="H1433" i="7" s="1"/>
  <c r="G6649" i="7"/>
  <c r="H6649" i="7" s="1"/>
  <c r="I6649" i="7" s="1"/>
  <c r="G1721" i="7"/>
  <c r="H1721" i="7" s="1"/>
  <c r="G6806" i="7"/>
  <c r="H6806" i="7" s="1"/>
  <c r="I6806" i="7" s="1"/>
  <c r="G7637" i="7"/>
  <c r="H7637" i="7" s="1"/>
  <c r="G6062" i="7"/>
  <c r="H6062" i="7" s="1"/>
  <c r="I6062" i="7" s="1"/>
  <c r="G7975" i="7"/>
  <c r="H7975" i="7" s="1"/>
  <c r="G7089" i="7"/>
  <c r="H7089" i="7" s="1"/>
  <c r="I7089" i="7" s="1"/>
  <c r="G6964" i="7"/>
  <c r="H6964" i="7" s="1"/>
  <c r="I6964" i="7" s="1"/>
  <c r="G6433" i="7"/>
  <c r="H6433" i="7" s="1"/>
  <c r="I6433" i="7" s="1"/>
  <c r="G7495" i="7"/>
  <c r="H7495" i="7" s="1"/>
  <c r="G8358" i="7"/>
  <c r="H8358" i="7" s="1"/>
  <c r="I8358" i="7" s="1"/>
  <c r="G6974" i="7"/>
  <c r="H6974" i="7" s="1"/>
  <c r="I6974" i="7" s="1"/>
  <c r="G7224" i="7"/>
  <c r="H7224" i="7" s="1"/>
  <c r="I7224" i="7" s="1"/>
  <c r="G6320" i="7"/>
  <c r="H6320" i="7" s="1"/>
  <c r="I6320" i="7" s="1"/>
  <c r="G8428" i="7"/>
  <c r="H8428" i="7" s="1"/>
  <c r="I8428" i="7" s="1"/>
  <c r="G1953" i="7"/>
  <c r="H1953" i="7" s="1"/>
  <c r="G838" i="7"/>
  <c r="H838" i="7" s="1"/>
  <c r="G178" i="7"/>
  <c r="H178" i="7" s="1"/>
  <c r="G1337" i="7"/>
  <c r="H1337" i="7" s="1"/>
  <c r="G357" i="7"/>
  <c r="H357" i="7" s="1"/>
  <c r="G516" i="7"/>
  <c r="H516" i="7" s="1"/>
  <c r="G9032" i="7"/>
  <c r="H9032" i="7" s="1"/>
  <c r="I9032" i="7" s="1"/>
  <c r="G6423" i="7"/>
  <c r="H6423" i="7" s="1"/>
  <c r="G6171" i="7"/>
  <c r="H6171" i="7" s="1"/>
  <c r="I6171" i="7" s="1"/>
  <c r="G8628" i="7"/>
  <c r="H8628" i="7" s="1"/>
  <c r="I8628" i="7" s="1"/>
  <c r="G7995" i="7"/>
  <c r="H7995" i="7" s="1"/>
  <c r="I7995" i="7" s="1"/>
  <c r="G8140" i="7"/>
  <c r="H8140" i="7" s="1"/>
  <c r="I8140" i="7" s="1"/>
  <c r="G9018" i="7"/>
  <c r="H9018" i="7" s="1"/>
  <c r="I9018" i="7" s="1"/>
  <c r="G6020" i="7"/>
  <c r="H6020" i="7" s="1"/>
  <c r="I6020" i="7" s="1"/>
  <c r="G4431" i="7"/>
  <c r="H4431" i="7" s="1"/>
  <c r="G3348" i="7"/>
  <c r="H3348" i="7" s="1"/>
  <c r="I3348" i="7" s="1"/>
  <c r="G3383" i="7"/>
  <c r="H3383" i="7" s="1"/>
  <c r="I3383" i="7" s="1"/>
  <c r="G4264" i="7"/>
  <c r="H4264" i="7" s="1"/>
  <c r="I4264" i="7" s="1"/>
  <c r="G5828" i="7"/>
  <c r="H5828" i="7" s="1"/>
  <c r="I5828" i="7" s="1"/>
  <c r="G5750" i="7"/>
  <c r="H5750" i="7" s="1"/>
  <c r="I5750" i="7" s="1"/>
  <c r="G3038" i="7"/>
  <c r="H3038" i="7" s="1"/>
  <c r="I3038" i="7" s="1"/>
  <c r="G3849" i="7"/>
  <c r="H3849" i="7" s="1"/>
  <c r="I3849" i="7" s="1"/>
  <c r="G3677" i="7"/>
  <c r="H3677" i="7" s="1"/>
  <c r="I3677" i="7" s="1"/>
  <c r="G5457" i="7"/>
  <c r="H5457" i="7" s="1"/>
  <c r="I5457" i="7" s="1"/>
  <c r="G8917" i="7"/>
  <c r="H8917" i="7" s="1"/>
  <c r="G6889" i="7"/>
  <c r="H6889" i="7" s="1"/>
  <c r="I6889" i="7" s="1"/>
  <c r="G7314" i="7"/>
  <c r="H7314" i="7" s="1"/>
  <c r="I7314" i="7" s="1"/>
  <c r="G6954" i="7"/>
  <c r="H6954" i="7" s="1"/>
  <c r="I6954" i="7" s="1"/>
  <c r="G6991" i="7"/>
  <c r="H6991" i="7" s="1"/>
  <c r="G6097" i="7"/>
  <c r="H6097" i="7" s="1"/>
  <c r="I6097" i="7" s="1"/>
  <c r="G7340" i="7"/>
  <c r="H7340" i="7" s="1"/>
  <c r="I7340" i="7" s="1"/>
  <c r="G8155" i="7"/>
  <c r="H8155" i="7" s="1"/>
  <c r="I8155" i="7" s="1"/>
  <c r="G6231" i="7"/>
  <c r="H6231" i="7" s="1"/>
  <c r="G8927" i="7"/>
  <c r="H8927" i="7" s="1"/>
  <c r="G7230" i="7"/>
  <c r="H7230" i="7" s="1"/>
  <c r="I7230" i="7" s="1"/>
  <c r="G8129" i="7"/>
  <c r="H8129" i="7" s="1"/>
  <c r="I8129" i="7" s="1"/>
  <c r="G7336" i="7"/>
  <c r="H7336" i="7" s="1"/>
  <c r="I7336" i="7" s="1"/>
  <c r="G8904" i="7"/>
  <c r="H8904" i="7" s="1"/>
  <c r="I8904" i="7" s="1"/>
  <c r="G9068" i="7"/>
  <c r="H9068" i="7" s="1"/>
  <c r="I9068" i="7" s="1"/>
  <c r="G8318" i="7"/>
  <c r="H8318" i="7" s="1"/>
  <c r="I8318" i="7" s="1"/>
  <c r="G2720" i="7"/>
  <c r="H2720" i="7" s="1"/>
  <c r="I2720" i="7" s="1"/>
  <c r="G1484" i="7"/>
  <c r="H1484" i="7" s="1"/>
  <c r="G328" i="7"/>
  <c r="H328" i="7" s="1"/>
  <c r="G234" i="7"/>
  <c r="H234" i="7" s="1"/>
  <c r="G1376" i="7"/>
  <c r="H1376" i="7" s="1"/>
  <c r="G124" i="7"/>
  <c r="H124" i="7" s="1"/>
  <c r="G1885" i="7"/>
  <c r="H1885" i="7" s="1"/>
  <c r="I1885" i="7" s="1"/>
  <c r="G334" i="7"/>
  <c r="H334" i="7" s="1"/>
  <c r="G2229" i="7"/>
  <c r="H2229" i="7" s="1"/>
  <c r="I2229" i="7" s="1"/>
  <c r="G1838" i="7"/>
  <c r="H1838" i="7" s="1"/>
  <c r="G1932" i="7"/>
  <c r="H1932" i="7" s="1"/>
  <c r="G843" i="7"/>
  <c r="H843" i="7" s="1"/>
  <c r="G2895" i="7"/>
  <c r="H2895" i="7" s="1"/>
  <c r="I2895" i="7" s="1"/>
  <c r="G434" i="7"/>
  <c r="H434" i="7" s="1"/>
  <c r="G4432" i="7"/>
  <c r="H4432" i="7" s="1"/>
  <c r="I4432" i="7" s="1"/>
  <c r="G5240" i="7"/>
  <c r="H5240" i="7" s="1"/>
  <c r="I5240" i="7" s="1"/>
  <c r="G4878" i="7"/>
  <c r="H4878" i="7" s="1"/>
  <c r="I4878" i="7" s="1"/>
  <c r="G1073" i="7"/>
  <c r="H1073" i="7" s="1"/>
  <c r="G2305" i="7"/>
  <c r="H2305" i="7" s="1"/>
  <c r="I2305" i="7" s="1"/>
  <c r="G2799" i="7"/>
  <c r="H2799" i="7" s="1"/>
  <c r="I2799" i="7" s="1"/>
  <c r="G2374" i="7"/>
  <c r="H2374" i="7" s="1"/>
  <c r="I2374" i="7" s="1"/>
  <c r="G8637" i="7"/>
  <c r="H8637" i="7" s="1"/>
  <c r="I8637" i="7" s="1"/>
  <c r="G9035" i="7"/>
  <c r="H9035" i="7" s="1"/>
  <c r="G7318" i="7"/>
  <c r="H7318" i="7" s="1"/>
  <c r="I7318" i="7" s="1"/>
  <c r="G7060" i="7"/>
  <c r="H7060" i="7" s="1"/>
  <c r="I7060" i="7" s="1"/>
  <c r="G7196" i="7"/>
  <c r="H7196" i="7" s="1"/>
  <c r="I7196" i="7" s="1"/>
  <c r="G8922" i="7"/>
  <c r="H8922" i="7" s="1"/>
  <c r="I8922" i="7" s="1"/>
  <c r="G8553" i="7"/>
  <c r="H8553" i="7" s="1"/>
  <c r="I8553" i="7" s="1"/>
  <c r="G6977" i="7"/>
  <c r="H6977" i="7" s="1"/>
  <c r="I6977" i="7" s="1"/>
  <c r="G8892" i="7"/>
  <c r="H8892" i="7" s="1"/>
  <c r="I8892" i="7" s="1"/>
  <c r="G6844" i="7"/>
  <c r="H6844" i="7" s="1"/>
  <c r="I6844" i="7" s="1"/>
  <c r="G9097" i="7"/>
  <c r="H9097" i="7" s="1"/>
  <c r="I9097" i="7" s="1"/>
  <c r="G8760" i="7"/>
  <c r="H8760" i="7" s="1"/>
  <c r="I8760" i="7" s="1"/>
  <c r="G6592" i="7"/>
  <c r="H6592" i="7" s="1"/>
  <c r="I6592" i="7" s="1"/>
  <c r="G7489" i="7"/>
  <c r="H7489" i="7" s="1"/>
  <c r="I7489" i="7" s="1"/>
  <c r="G8275" i="7"/>
  <c r="H8275" i="7" s="1"/>
  <c r="I8275" i="7" s="1"/>
  <c r="G8288" i="7"/>
  <c r="H8288" i="7" s="1"/>
  <c r="I8288" i="7" s="1"/>
  <c r="G8484" i="7"/>
  <c r="H8484" i="7" s="1"/>
  <c r="I8484" i="7" s="1"/>
  <c r="G7770" i="7"/>
  <c r="H7770" i="7" s="1"/>
  <c r="I7770" i="7" s="1"/>
  <c r="G7246" i="7"/>
  <c r="H7246" i="7" s="1"/>
  <c r="I7246" i="7" s="1"/>
  <c r="G8084" i="7"/>
  <c r="H8084" i="7" s="1"/>
  <c r="I8084" i="7" s="1"/>
  <c r="G7043" i="7"/>
  <c r="H7043" i="7" s="1"/>
  <c r="I7043" i="7" s="1"/>
  <c r="G7828" i="7"/>
  <c r="H7828" i="7" s="1"/>
  <c r="I7828" i="7" s="1"/>
  <c r="G8276" i="7"/>
  <c r="H8276" i="7" s="1"/>
  <c r="I8276" i="7" s="1"/>
  <c r="G7152" i="7"/>
  <c r="H7152" i="7" s="1"/>
  <c r="I7152" i="7" s="1"/>
  <c r="G8724" i="7"/>
  <c r="H8724" i="7" s="1"/>
  <c r="I8724" i="7" s="1"/>
  <c r="G8602" i="7"/>
  <c r="H8602" i="7" s="1"/>
  <c r="I8602" i="7" s="1"/>
  <c r="G7958" i="7"/>
  <c r="H7958" i="7" s="1"/>
  <c r="I7958" i="7" s="1"/>
  <c r="G6916" i="7"/>
  <c r="H6916" i="7" s="1"/>
  <c r="I6916" i="7" s="1"/>
  <c r="G7362" i="7"/>
  <c r="H7362" i="7" s="1"/>
  <c r="I7362" i="7" s="1"/>
  <c r="G8959" i="7"/>
  <c r="H8959" i="7" s="1"/>
  <c r="G6762" i="7"/>
  <c r="H6762" i="7" s="1"/>
  <c r="I6762" i="7" s="1"/>
  <c r="G6697" i="7"/>
  <c r="H6697" i="7" s="1"/>
  <c r="I6697" i="7" s="1"/>
  <c r="G8745" i="7"/>
  <c r="H8745" i="7" s="1"/>
  <c r="I8745" i="7" s="1"/>
  <c r="G8172" i="7"/>
  <c r="H8172" i="7" s="1"/>
  <c r="I8172" i="7" s="1"/>
  <c r="G8407" i="7"/>
  <c r="H8407" i="7" s="1"/>
  <c r="G7581" i="7"/>
  <c r="H7581" i="7" s="1"/>
  <c r="G896" i="7"/>
  <c r="H896" i="7" s="1"/>
  <c r="G1508" i="7"/>
  <c r="H1508" i="7" s="1"/>
  <c r="G6815" i="7"/>
  <c r="H6815" i="7" s="1"/>
  <c r="G6700" i="7"/>
  <c r="H6700" i="7" s="1"/>
  <c r="I6700" i="7" s="1"/>
  <c r="G6296" i="7"/>
  <c r="H6296" i="7" s="1"/>
  <c r="I6296" i="7" s="1"/>
  <c r="G9037" i="7"/>
  <c r="H9037" i="7" s="1"/>
  <c r="G7585" i="7"/>
  <c r="H7585" i="7" s="1"/>
  <c r="I7585" i="7" s="1"/>
  <c r="G7603" i="7"/>
  <c r="H7603" i="7" s="1"/>
  <c r="I7603" i="7" s="1"/>
  <c r="G176" i="7"/>
  <c r="H176" i="7" s="1"/>
  <c r="G1183" i="7"/>
  <c r="H1183" i="7" s="1"/>
  <c r="I1183" i="7" s="1"/>
  <c r="G2102" i="7"/>
  <c r="H2102" i="7" s="1"/>
  <c r="G2266" i="7"/>
  <c r="H2266" i="7" s="1"/>
  <c r="I2266" i="7" s="1"/>
  <c r="G1269" i="7"/>
  <c r="H1269" i="7" s="1"/>
  <c r="G853" i="7"/>
  <c r="H853" i="7" s="1"/>
  <c r="G438" i="7"/>
  <c r="H438" i="7" s="1"/>
  <c r="G9040" i="7"/>
  <c r="H9040" i="7" s="1"/>
  <c r="I9040" i="7" s="1"/>
  <c r="G8041" i="7"/>
  <c r="H8041" i="7" s="1"/>
  <c r="I8041" i="7" s="1"/>
  <c r="G8186" i="7"/>
  <c r="H8186" i="7" s="1"/>
  <c r="I8186" i="7" s="1"/>
  <c r="G8180" i="7"/>
  <c r="H8180" i="7" s="1"/>
  <c r="I8180" i="7" s="1"/>
  <c r="G7239" i="7"/>
  <c r="H7239" i="7" s="1"/>
  <c r="G7169" i="7"/>
  <c r="H7169" i="7" s="1"/>
  <c r="I7169" i="7" s="1"/>
  <c r="G3897" i="7"/>
  <c r="H3897" i="7" s="1"/>
  <c r="I3897" i="7" s="1"/>
  <c r="G4719" i="7"/>
  <c r="H4719" i="7" s="1"/>
  <c r="G7052" i="7"/>
  <c r="H7052" i="7" s="1"/>
  <c r="I7052" i="7" s="1"/>
  <c r="G7082" i="7"/>
  <c r="H7082" i="7" s="1"/>
  <c r="I7082" i="7" s="1"/>
  <c r="G7860" i="7"/>
  <c r="H7860" i="7" s="1"/>
  <c r="I7860" i="7" s="1"/>
  <c r="G7353" i="7"/>
  <c r="H7353" i="7" s="1"/>
  <c r="I7353" i="7" s="1"/>
  <c r="G6804" i="7"/>
  <c r="H6804" i="7" s="1"/>
  <c r="I6804" i="7" s="1"/>
  <c r="G7433" i="7"/>
  <c r="H7433" i="7" s="1"/>
  <c r="I7433" i="7" s="1"/>
  <c r="G6494" i="7"/>
  <c r="H6494" i="7" s="1"/>
  <c r="I6494" i="7" s="1"/>
  <c r="G7036" i="7"/>
  <c r="H7036" i="7" s="1"/>
  <c r="I7036" i="7" s="1"/>
  <c r="G9061" i="7"/>
  <c r="H9061" i="7" s="1"/>
  <c r="G7047" i="7"/>
  <c r="H7047" i="7" s="1"/>
  <c r="G7222" i="7"/>
  <c r="H7222" i="7" s="1"/>
  <c r="I7222" i="7" s="1"/>
  <c r="G8859" i="7"/>
  <c r="H8859" i="7" s="1"/>
  <c r="I8859" i="7" s="1"/>
  <c r="G7192" i="7"/>
  <c r="H7192" i="7" s="1"/>
  <c r="I7192" i="7" s="1"/>
  <c r="G1822" i="7"/>
  <c r="H1822" i="7" s="1"/>
  <c r="G7719" i="7"/>
  <c r="H7719" i="7" s="1"/>
  <c r="G8762" i="7"/>
  <c r="H8762" i="7" s="1"/>
  <c r="I8762" i="7" s="1"/>
  <c r="G8690" i="7"/>
  <c r="H8690" i="7" s="1"/>
  <c r="I8690" i="7" s="1"/>
  <c r="G8702" i="7"/>
  <c r="H8702" i="7" s="1"/>
  <c r="I8702" i="7" s="1"/>
  <c r="G6606" i="7"/>
  <c r="H6606" i="7" s="1"/>
  <c r="I6606" i="7" s="1"/>
  <c r="G8074" i="7"/>
  <c r="H8074" i="7" s="1"/>
  <c r="I8074" i="7" s="1"/>
  <c r="G7523" i="7"/>
  <c r="H7523" i="7" s="1"/>
  <c r="I7523" i="7" s="1"/>
  <c r="G4863" i="7"/>
  <c r="H4863" i="7" s="1"/>
  <c r="I4863" i="7" s="1"/>
  <c r="G3850" i="7"/>
  <c r="H3850" i="7" s="1"/>
  <c r="I3850" i="7" s="1"/>
  <c r="G4412" i="7"/>
  <c r="H4412" i="7" s="1"/>
  <c r="I4412" i="7" s="1"/>
  <c r="G3529" i="7"/>
  <c r="H3529" i="7" s="1"/>
  <c r="I3529" i="7" s="1"/>
  <c r="G3218" i="7"/>
  <c r="H3218" i="7" s="1"/>
  <c r="I3218" i="7" s="1"/>
  <c r="G5508" i="7"/>
  <c r="H5508" i="7" s="1"/>
  <c r="I5508" i="7" s="1"/>
  <c r="G5616" i="7"/>
  <c r="H5616" i="7" s="1"/>
  <c r="I5616" i="7" s="1"/>
  <c r="G5918" i="7"/>
  <c r="H5918" i="7" s="1"/>
  <c r="I5918" i="7" s="1"/>
  <c r="G8104" i="7"/>
  <c r="H8104" i="7" s="1"/>
  <c r="I8104" i="7" s="1"/>
  <c r="G8749" i="7"/>
  <c r="H8749" i="7" s="1"/>
  <c r="G8791" i="7"/>
  <c r="H8791" i="7" s="1"/>
  <c r="G5433" i="7"/>
  <c r="H5433" i="7" s="1"/>
  <c r="I5433" i="7" s="1"/>
  <c r="G4888" i="7"/>
  <c r="H4888" i="7" s="1"/>
  <c r="I4888" i="7" s="1"/>
  <c r="G4287" i="7"/>
  <c r="H4287" i="7" s="1"/>
  <c r="G2984" i="7"/>
  <c r="H2984" i="7" s="1"/>
  <c r="I2984" i="7" s="1"/>
  <c r="G4927" i="7"/>
  <c r="H4927" i="7" s="1"/>
  <c r="G8027" i="7"/>
  <c r="H8027" i="7" s="1"/>
  <c r="I8027" i="7" s="1"/>
  <c r="G7178" i="7"/>
  <c r="H7178" i="7" s="1"/>
  <c r="I7178" i="7" s="1"/>
  <c r="G6533" i="7"/>
  <c r="H6533" i="7" s="1"/>
  <c r="G7496" i="7"/>
  <c r="H7496" i="7" s="1"/>
  <c r="I7496" i="7" s="1"/>
  <c r="G6681" i="7"/>
  <c r="H6681" i="7" s="1"/>
  <c r="I6681" i="7" s="1"/>
  <c r="G8165" i="7"/>
  <c r="H8165" i="7" s="1"/>
  <c r="G8502" i="7"/>
  <c r="H8502" i="7" s="1"/>
  <c r="I8502" i="7" s="1"/>
  <c r="G8493" i="7"/>
  <c r="H8493" i="7" s="1"/>
  <c r="G3191" i="7"/>
  <c r="H3191" i="7" s="1"/>
  <c r="I3191" i="7" s="1"/>
  <c r="G4174" i="7"/>
  <c r="H4174" i="7" s="1"/>
  <c r="I4174" i="7" s="1"/>
  <c r="G2363" i="7"/>
  <c r="H2363" i="7" s="1"/>
  <c r="I2363" i="7" s="1"/>
  <c r="G1200" i="7"/>
  <c r="H1200" i="7" s="1"/>
  <c r="G1905" i="7"/>
  <c r="H1905" i="7" s="1"/>
  <c r="G2409" i="7"/>
  <c r="H2409" i="7" s="1"/>
  <c r="I2409" i="7" s="1"/>
  <c r="G952" i="7"/>
  <c r="H952" i="7" s="1"/>
  <c r="G1873" i="7"/>
  <c r="H1873" i="7" s="1"/>
  <c r="G11" i="7"/>
  <c r="H11" i="7" s="1"/>
  <c r="G2032" i="7"/>
  <c r="H2032" i="7" s="1"/>
  <c r="G826" i="7"/>
  <c r="H826" i="7" s="1"/>
  <c r="G1720" i="7"/>
  <c r="H1720" i="7" s="1"/>
  <c r="G6998" i="7"/>
  <c r="H6998" i="7" s="1"/>
  <c r="I6998" i="7" s="1"/>
  <c r="G6083" i="7"/>
  <c r="H6083" i="7" s="1"/>
  <c r="I6083" i="7" s="1"/>
  <c r="G6717" i="7"/>
  <c r="H6717" i="7" s="1"/>
  <c r="I6717" i="7" s="1"/>
  <c r="G8611" i="7"/>
  <c r="H8611" i="7" s="1"/>
  <c r="I8611" i="7" s="1"/>
  <c r="G7678" i="7"/>
  <c r="H7678" i="7" s="1"/>
  <c r="I7678" i="7" s="1"/>
  <c r="G7319" i="7"/>
  <c r="H7319" i="7" s="1"/>
  <c r="G8393" i="7"/>
  <c r="H8393" i="7" s="1"/>
  <c r="I8393" i="7" s="1"/>
  <c r="G7446" i="7"/>
  <c r="H7446" i="7" s="1"/>
  <c r="I7446" i="7" s="1"/>
  <c r="G7565" i="7"/>
  <c r="H7565" i="7" s="1"/>
  <c r="G7203" i="7"/>
  <c r="H7203" i="7" s="1"/>
  <c r="I7203" i="7" s="1"/>
  <c r="G6081" i="7"/>
  <c r="H6081" i="7" s="1"/>
  <c r="I6081" i="7" s="1"/>
  <c r="G8665" i="7"/>
  <c r="H8665" i="7" s="1"/>
  <c r="I8665" i="7" s="1"/>
  <c r="G6845" i="7"/>
  <c r="H6845" i="7" s="1"/>
  <c r="I6845" i="7" s="1"/>
  <c r="G6626" i="7"/>
  <c r="H6626" i="7" s="1"/>
  <c r="I6626" i="7" s="1"/>
  <c r="G8754" i="7"/>
  <c r="H8754" i="7" s="1"/>
  <c r="I8754" i="7" s="1"/>
  <c r="G6470" i="7"/>
  <c r="H6470" i="7" s="1"/>
  <c r="I6470" i="7" s="1"/>
  <c r="G8459" i="7"/>
  <c r="H8459" i="7" s="1"/>
  <c r="I8459" i="7" s="1"/>
  <c r="G6798" i="7"/>
  <c r="H6798" i="7" s="1"/>
  <c r="I6798" i="7" s="1"/>
  <c r="G2636" i="7"/>
  <c r="H2636" i="7" s="1"/>
  <c r="I2636" i="7" s="1"/>
  <c r="G2068" i="7"/>
  <c r="H2068" i="7" s="1"/>
  <c r="G1829" i="7"/>
  <c r="H1829" i="7" s="1"/>
  <c r="I1829" i="7" s="1"/>
  <c r="G1832" i="7"/>
  <c r="H1832" i="7" s="1"/>
  <c r="G2483" i="7"/>
  <c r="H2483" i="7" s="1"/>
  <c r="I2483" i="7" s="1"/>
  <c r="G2816" i="7"/>
  <c r="H2816" i="7" s="1"/>
  <c r="I2816" i="7" s="1"/>
  <c r="G1501" i="7"/>
  <c r="H1501" i="7" s="1"/>
  <c r="I1501" i="7" s="1"/>
  <c r="G1699" i="7"/>
  <c r="H1699" i="7" s="1"/>
  <c r="I1699" i="7" s="1"/>
  <c r="G2568" i="7"/>
  <c r="H2568" i="7" s="1"/>
  <c r="I2568" i="7" s="1"/>
  <c r="G2581" i="7"/>
  <c r="H2581" i="7" s="1"/>
  <c r="I2581" i="7" s="1"/>
  <c r="G2078" i="7"/>
  <c r="H2078" i="7" s="1"/>
  <c r="G156" i="7"/>
  <c r="H156" i="7" s="1"/>
  <c r="G2143" i="7"/>
  <c r="H2143" i="7" s="1"/>
  <c r="I2143" i="7" s="1"/>
  <c r="G2881" i="7"/>
  <c r="H2881" i="7" s="1"/>
  <c r="I2881" i="7" s="1"/>
  <c r="G629" i="7"/>
  <c r="H629" i="7" s="1"/>
  <c r="G7237" i="7"/>
  <c r="H7237" i="7" s="1"/>
  <c r="G8010" i="7"/>
  <c r="H8010" i="7" s="1"/>
  <c r="I8010" i="7" s="1"/>
  <c r="G7787" i="7"/>
  <c r="H7787" i="7" s="1"/>
  <c r="I7787" i="7" s="1"/>
  <c r="G7249" i="7"/>
  <c r="H7249" i="7" s="1"/>
  <c r="I7249" i="7" s="1"/>
  <c r="G6947" i="7"/>
  <c r="H6947" i="7" s="1"/>
  <c r="I6947" i="7" s="1"/>
  <c r="G3003" i="7"/>
  <c r="H3003" i="7" s="1"/>
  <c r="I3003" i="7" s="1"/>
  <c r="G4541" i="7"/>
  <c r="H4541" i="7" s="1"/>
  <c r="I4541" i="7" s="1"/>
  <c r="G4889" i="7"/>
  <c r="H4889" i="7" s="1"/>
  <c r="I4889" i="7" s="1"/>
  <c r="G5403" i="7"/>
  <c r="H5403" i="7" s="1"/>
  <c r="I5403" i="7" s="1"/>
  <c r="G4564" i="7"/>
  <c r="H4564" i="7" s="1"/>
  <c r="I4564" i="7" s="1"/>
  <c r="G2259" i="7"/>
  <c r="H2259" i="7" s="1"/>
  <c r="I2259" i="7" s="1"/>
  <c r="G2146" i="7"/>
  <c r="H2146" i="7" s="1"/>
  <c r="I2146" i="7" s="1"/>
  <c r="G2673" i="7"/>
  <c r="H2673" i="7" s="1"/>
  <c r="I2673" i="7" s="1"/>
  <c r="G435" i="7"/>
  <c r="H435" i="7" s="1"/>
  <c r="G113" i="7"/>
  <c r="H113" i="7" s="1"/>
  <c r="G2821" i="7"/>
  <c r="H2821" i="7" s="1"/>
  <c r="I2821" i="7" s="1"/>
  <c r="G2153" i="7"/>
  <c r="H2153" i="7" s="1"/>
  <c r="I2153" i="7" s="1"/>
  <c r="G2942" i="7"/>
  <c r="H2942" i="7" s="1"/>
  <c r="I2942" i="7" s="1"/>
  <c r="G2904" i="7"/>
  <c r="H2904" i="7" s="1"/>
  <c r="I2904" i="7" s="1"/>
  <c r="G4433" i="7"/>
  <c r="H4433" i="7" s="1"/>
  <c r="I4433" i="7" s="1"/>
  <c r="G5300" i="7"/>
  <c r="H5300" i="7" s="1"/>
  <c r="I5300" i="7" s="1"/>
  <c r="G5493" i="7"/>
  <c r="H5493" i="7" s="1"/>
  <c r="I5493" i="7" s="1"/>
  <c r="G4830" i="7"/>
  <c r="H4830" i="7" s="1"/>
  <c r="I4830" i="7" s="1"/>
  <c r="G5232" i="7"/>
  <c r="H5232" i="7" s="1"/>
  <c r="I5232" i="7" s="1"/>
  <c r="G7709" i="7"/>
  <c r="H7709" i="7" s="1"/>
  <c r="G6551" i="7"/>
  <c r="H6551" i="7" s="1"/>
  <c r="G7267" i="7"/>
  <c r="H7267" i="7" s="1"/>
  <c r="I7267" i="7" s="1"/>
  <c r="G8305" i="7"/>
  <c r="H8305" i="7" s="1"/>
  <c r="I8305" i="7" s="1"/>
  <c r="G1713" i="7"/>
  <c r="H1713" i="7" s="1"/>
  <c r="G2533" i="7"/>
  <c r="H2533" i="7" s="1"/>
  <c r="I2533" i="7" s="1"/>
  <c r="G2810" i="7"/>
  <c r="H2810" i="7" s="1"/>
  <c r="I2810" i="7" s="1"/>
  <c r="G2377" i="7"/>
  <c r="H2377" i="7" s="1"/>
  <c r="I2377" i="7" s="1"/>
  <c r="G2201" i="7"/>
  <c r="H2201" i="7" s="1"/>
  <c r="I2201" i="7" s="1"/>
  <c r="G1492" i="7"/>
  <c r="H1492" i="7" s="1"/>
  <c r="G930" i="7"/>
  <c r="H930" i="7" s="1"/>
  <c r="G2866" i="7"/>
  <c r="H2866" i="7" s="1"/>
  <c r="I2866" i="7" s="1"/>
  <c r="G910" i="7"/>
  <c r="H910" i="7" s="1"/>
  <c r="G1303" i="7"/>
  <c r="H1303" i="7" s="1"/>
  <c r="I1303" i="7" s="1"/>
  <c r="G8840" i="7"/>
  <c r="H8840" i="7" s="1"/>
  <c r="I8840" i="7" s="1"/>
  <c r="G9009" i="7"/>
  <c r="H9009" i="7" s="1"/>
  <c r="I9009" i="7" s="1"/>
  <c r="G7460" i="7"/>
  <c r="H7460" i="7" s="1"/>
  <c r="I7460" i="7" s="1"/>
  <c r="G7605" i="7"/>
  <c r="H7605" i="7" s="1"/>
  <c r="I7605" i="7" s="1"/>
  <c r="G8121" i="7"/>
  <c r="H8121" i="7" s="1"/>
  <c r="I8121" i="7" s="1"/>
  <c r="G9027" i="7"/>
  <c r="H9027" i="7" s="1"/>
  <c r="I9027" i="7" s="1"/>
  <c r="G7875" i="7"/>
  <c r="H7875" i="7" s="1"/>
  <c r="I7875" i="7" s="1"/>
  <c r="G8153" i="7"/>
  <c r="H8153" i="7" s="1"/>
  <c r="I8153" i="7" s="1"/>
  <c r="G6089" i="7"/>
  <c r="H6089" i="7" s="1"/>
  <c r="I6089" i="7" s="1"/>
  <c r="G6442" i="7"/>
  <c r="H6442" i="7" s="1"/>
  <c r="I6442" i="7" s="1"/>
  <c r="G7740" i="7"/>
  <c r="H7740" i="7" s="1"/>
  <c r="I7740" i="7" s="1"/>
  <c r="G6777" i="7"/>
  <c r="H6777" i="7" s="1"/>
  <c r="I6777" i="7" s="1"/>
  <c r="G6663" i="7"/>
  <c r="H6663" i="7" s="1"/>
  <c r="G7620" i="7"/>
  <c r="H7620" i="7" s="1"/>
  <c r="I7620" i="7" s="1"/>
  <c r="G98" i="7"/>
  <c r="H98" i="7" s="1"/>
  <c r="G793" i="7"/>
  <c r="H793" i="7" s="1"/>
  <c r="G1716" i="7"/>
  <c r="H1716" i="7" s="1"/>
  <c r="G794" i="7"/>
  <c r="H794" i="7" s="1"/>
  <c r="G1957" i="7"/>
  <c r="H1957" i="7" s="1"/>
  <c r="I1957" i="7" s="1"/>
  <c r="G741" i="7"/>
  <c r="H741" i="7" s="1"/>
  <c r="G859" i="7"/>
  <c r="H859" i="7" s="1"/>
  <c r="G1201" i="7"/>
  <c r="H1201" i="7" s="1"/>
  <c r="G1461" i="7"/>
  <c r="H1461" i="7" s="1"/>
  <c r="I1461" i="7" s="1"/>
  <c r="G1416" i="7"/>
  <c r="H1416" i="7" s="1"/>
  <c r="G241" i="7"/>
  <c r="H241" i="7" s="1"/>
  <c r="G832" i="7"/>
  <c r="H832" i="7" s="1"/>
  <c r="G922" i="7"/>
  <c r="H922" i="7" s="1"/>
  <c r="G1950" i="7"/>
  <c r="H1950" i="7" s="1"/>
  <c r="G68" i="7"/>
  <c r="H68" i="7" s="1"/>
  <c r="G2426" i="7"/>
  <c r="H2426" i="7" s="1"/>
  <c r="I2426" i="7" s="1"/>
  <c r="G2054" i="7"/>
  <c r="H2054" i="7" s="1"/>
  <c r="G583" i="7"/>
  <c r="H583" i="7" s="1"/>
  <c r="I583" i="7" s="1"/>
  <c r="G2783" i="7"/>
  <c r="H2783" i="7" s="1"/>
  <c r="I2783" i="7" s="1"/>
  <c r="G7847" i="7"/>
  <c r="H7847" i="7" s="1"/>
  <c r="G7451" i="7"/>
  <c r="H7451" i="7" s="1"/>
  <c r="I7451" i="7" s="1"/>
  <c r="G7773" i="7"/>
  <c r="H7773" i="7" s="1"/>
  <c r="I7773" i="7" s="1"/>
  <c r="G6271" i="7"/>
  <c r="H6271" i="7" s="1"/>
  <c r="G6354" i="7"/>
  <c r="H6354" i="7" s="1"/>
  <c r="I6354" i="7" s="1"/>
  <c r="G8916" i="7"/>
  <c r="H8916" i="7" s="1"/>
  <c r="I8916" i="7" s="1"/>
  <c r="G8117" i="7"/>
  <c r="H8117" i="7" s="1"/>
  <c r="G7040" i="7"/>
  <c r="H7040" i="7" s="1"/>
  <c r="I7040" i="7" s="1"/>
  <c r="G6590" i="7"/>
  <c r="H6590" i="7" s="1"/>
  <c r="I6590" i="7" s="1"/>
  <c r="G6250" i="7"/>
  <c r="H6250" i="7" s="1"/>
  <c r="I6250" i="7" s="1"/>
  <c r="G6350" i="7"/>
  <c r="H6350" i="7" s="1"/>
  <c r="I6350" i="7" s="1"/>
  <c r="G7608" i="7"/>
  <c r="H7608" i="7" s="1"/>
  <c r="I7608" i="7" s="1"/>
  <c r="G8176" i="7"/>
  <c r="H8176" i="7" s="1"/>
  <c r="I8176" i="7" s="1"/>
  <c r="G8632" i="7"/>
  <c r="H8632" i="7" s="1"/>
  <c r="I8632" i="7" s="1"/>
  <c r="G6823" i="7"/>
  <c r="H6823" i="7" s="1"/>
  <c r="G7449" i="7"/>
  <c r="H7449" i="7" s="1"/>
  <c r="I7449" i="7" s="1"/>
  <c r="G8181" i="7"/>
  <c r="H8181" i="7" s="1"/>
  <c r="G6485" i="7"/>
  <c r="H6485" i="7" s="1"/>
  <c r="G6284" i="7"/>
  <c r="H6284" i="7" s="1"/>
  <c r="I6284" i="7" s="1"/>
  <c r="G7481" i="7"/>
  <c r="H7481" i="7" s="1"/>
  <c r="I7481" i="7" s="1"/>
  <c r="G8445" i="7"/>
  <c r="H8445" i="7" s="1"/>
  <c r="I8445" i="7" s="1"/>
  <c r="G6398" i="7"/>
  <c r="H6398" i="7" s="1"/>
  <c r="I6398" i="7" s="1"/>
  <c r="G7824" i="7"/>
  <c r="H7824" i="7" s="1"/>
  <c r="I7824" i="7" s="1"/>
  <c r="G7617" i="7"/>
  <c r="H7617" i="7" s="1"/>
  <c r="I7617" i="7" s="1"/>
  <c r="G7738" i="7"/>
  <c r="H7738" i="7" s="1"/>
  <c r="I7738" i="7" s="1"/>
  <c r="G8182" i="7"/>
  <c r="H8182" i="7" s="1"/>
  <c r="I8182" i="7" s="1"/>
  <c r="G6743" i="7"/>
  <c r="H6743" i="7" s="1"/>
  <c r="G8425" i="7"/>
  <c r="H8425" i="7" s="1"/>
  <c r="I8425" i="7" s="1"/>
  <c r="G7939" i="7"/>
  <c r="H7939" i="7" s="1"/>
  <c r="I7939" i="7" s="1"/>
  <c r="G8587" i="7"/>
  <c r="H8587" i="7" s="1"/>
  <c r="I8587" i="7" s="1"/>
  <c r="G6426" i="7"/>
  <c r="H6426" i="7" s="1"/>
  <c r="I6426" i="7" s="1"/>
  <c r="G8998" i="7"/>
  <c r="H8998" i="7" s="1"/>
  <c r="I8998" i="7" s="1"/>
  <c r="G3389" i="7"/>
  <c r="H3389" i="7" s="1"/>
  <c r="I3389" i="7" s="1"/>
  <c r="G5053" i="7"/>
  <c r="H5053" i="7" s="1"/>
  <c r="I5053" i="7" s="1"/>
  <c r="G5171" i="7"/>
  <c r="H5171" i="7" s="1"/>
  <c r="I5171" i="7" s="1"/>
  <c r="G4620" i="7"/>
  <c r="H4620" i="7" s="1"/>
  <c r="I4620" i="7" s="1"/>
  <c r="G4621" i="7"/>
  <c r="H4621" i="7" s="1"/>
  <c r="I4621" i="7" s="1"/>
  <c r="G3962" i="7"/>
  <c r="H3962" i="7" s="1"/>
  <c r="I3962" i="7" s="1"/>
  <c r="G7041" i="7"/>
  <c r="H7041" i="7" s="1"/>
  <c r="I7041" i="7" s="1"/>
  <c r="G8192" i="7"/>
  <c r="H8192" i="7" s="1"/>
  <c r="I8192" i="7" s="1"/>
  <c r="G6739" i="7"/>
  <c r="H6739" i="7" s="1"/>
  <c r="I6739" i="7" s="1"/>
  <c r="G7234" i="7"/>
  <c r="H7234" i="7" s="1"/>
  <c r="I7234" i="7" s="1"/>
  <c r="G6718" i="7"/>
  <c r="H6718" i="7" s="1"/>
  <c r="I6718" i="7" s="1"/>
  <c r="G7032" i="7"/>
  <c r="H7032" i="7" s="1"/>
  <c r="I7032" i="7" s="1"/>
  <c r="G6627" i="7"/>
  <c r="H6627" i="7" s="1"/>
  <c r="I6627" i="7" s="1"/>
  <c r="G9058" i="7"/>
  <c r="H9058" i="7" s="1"/>
  <c r="I9058" i="7" s="1"/>
  <c r="G8017" i="7"/>
  <c r="H8017" i="7" s="1"/>
  <c r="I8017" i="7" s="1"/>
  <c r="G7815" i="7"/>
  <c r="H7815" i="7" s="1"/>
  <c r="G7590" i="7"/>
  <c r="H7590" i="7" s="1"/>
  <c r="I7590" i="7" s="1"/>
  <c r="G7762" i="7"/>
  <c r="H7762" i="7" s="1"/>
  <c r="I7762" i="7" s="1"/>
  <c r="G7017" i="7"/>
  <c r="H7017" i="7" s="1"/>
  <c r="I7017" i="7" s="1"/>
  <c r="G6899" i="7"/>
  <c r="H6899" i="7" s="1"/>
  <c r="I6899" i="7" s="1"/>
  <c r="G4753" i="7"/>
  <c r="H4753" i="7" s="1"/>
  <c r="I4753" i="7" s="1"/>
  <c r="G3098" i="7"/>
  <c r="H3098" i="7" s="1"/>
  <c r="I3098" i="7" s="1"/>
  <c r="G5165" i="7"/>
  <c r="H5165" i="7" s="1"/>
  <c r="I5165" i="7" s="1"/>
  <c r="G4808" i="7"/>
  <c r="H4808" i="7" s="1"/>
  <c r="I4808" i="7" s="1"/>
  <c r="G3824" i="7"/>
  <c r="H3824" i="7" s="1"/>
  <c r="I3824" i="7" s="1"/>
  <c r="G3505" i="7"/>
  <c r="H3505" i="7" s="1"/>
  <c r="I3505" i="7" s="1"/>
  <c r="G5136" i="7"/>
  <c r="H5136" i="7" s="1"/>
  <c r="I5136" i="7" s="1"/>
  <c r="G3678" i="7"/>
  <c r="H3678" i="7" s="1"/>
  <c r="I3678" i="7" s="1"/>
  <c r="G8612" i="7"/>
  <c r="H8612" i="7" s="1"/>
  <c r="I8612" i="7" s="1"/>
  <c r="G6128" i="7"/>
  <c r="H6128" i="7" s="1"/>
  <c r="I6128" i="7" s="1"/>
  <c r="G8730" i="7"/>
  <c r="H8730" i="7" s="1"/>
  <c r="I8730" i="7" s="1"/>
  <c r="G7114" i="7"/>
  <c r="H7114" i="7" s="1"/>
  <c r="I7114" i="7" s="1"/>
  <c r="G7650" i="7"/>
  <c r="H7650" i="7" s="1"/>
  <c r="I7650" i="7" s="1"/>
  <c r="G7510" i="7"/>
  <c r="H7510" i="7" s="1"/>
  <c r="I7510" i="7" s="1"/>
  <c r="G6933" i="7"/>
  <c r="H6933" i="7" s="1"/>
  <c r="I6933" i="7" s="1"/>
  <c r="G6621" i="7"/>
  <c r="H6621" i="7" s="1"/>
  <c r="I6621" i="7" s="1"/>
  <c r="G6984" i="7"/>
  <c r="H6984" i="7" s="1"/>
  <c r="I6984" i="7" s="1"/>
  <c r="G8899" i="7"/>
  <c r="H8899" i="7" s="1"/>
  <c r="G6312" i="7"/>
  <c r="H6312" i="7" s="1"/>
  <c r="I6312" i="7" s="1"/>
  <c r="G7643" i="7"/>
  <c r="H7643" i="7" s="1"/>
  <c r="I7643" i="7" s="1"/>
  <c r="G377" i="7"/>
  <c r="H377" i="7" s="1"/>
  <c r="G6715" i="7"/>
  <c r="H6715" i="7" s="1"/>
  <c r="I6715" i="7" s="1"/>
  <c r="G7244" i="7"/>
  <c r="H7244" i="7" s="1"/>
  <c r="I7244" i="7" s="1"/>
  <c r="G7385" i="7"/>
  <c r="H7385" i="7" s="1"/>
  <c r="I7385" i="7" s="1"/>
  <c r="G6593" i="7"/>
  <c r="H6593" i="7" s="1"/>
  <c r="I6593" i="7" s="1"/>
  <c r="G7854" i="7"/>
  <c r="H7854" i="7" s="1"/>
  <c r="I7854" i="7" s="1"/>
  <c r="G8708" i="7"/>
  <c r="H8708" i="7" s="1"/>
  <c r="I8708" i="7" s="1"/>
  <c r="G6343" i="7"/>
  <c r="H6343" i="7" s="1"/>
  <c r="G8416" i="7"/>
  <c r="H8416" i="7" s="1"/>
  <c r="I8416" i="7" s="1"/>
  <c r="G9046" i="7"/>
  <c r="H9046" i="7" s="1"/>
  <c r="G8001" i="7"/>
  <c r="H8001" i="7" s="1"/>
  <c r="I8001" i="7" s="1"/>
  <c r="G8251" i="7"/>
  <c r="H8251" i="7" s="1"/>
  <c r="I8251" i="7" s="1"/>
  <c r="G8924" i="7"/>
  <c r="H8924" i="7" s="1"/>
  <c r="I8924" i="7" s="1"/>
  <c r="G8292" i="7"/>
  <c r="H8292" i="7" s="1"/>
  <c r="I8292" i="7" s="1"/>
  <c r="G6816" i="7"/>
  <c r="H6816" i="7" s="1"/>
  <c r="I6816" i="7" s="1"/>
  <c r="G8567" i="7"/>
  <c r="H8567" i="7" s="1"/>
  <c r="G7524" i="7"/>
  <c r="H7524" i="7" s="1"/>
  <c r="I7524" i="7" s="1"/>
  <c r="G6267" i="7"/>
  <c r="H6267" i="7" s="1"/>
  <c r="I6267" i="7" s="1"/>
  <c r="G7402" i="7"/>
  <c r="H7402" i="7" s="1"/>
  <c r="I7402" i="7" s="1"/>
  <c r="G8426" i="7"/>
  <c r="H8426" i="7" s="1"/>
  <c r="I8426" i="7" s="1"/>
  <c r="G6103" i="7"/>
  <c r="H6103" i="7" s="1"/>
  <c r="I6103" i="7" s="1"/>
  <c r="G6547" i="7"/>
  <c r="H6547" i="7" s="1"/>
  <c r="I6547" i="7" s="1"/>
  <c r="G2516" i="7"/>
  <c r="H2516" i="7" s="1"/>
  <c r="I2516" i="7" s="1"/>
  <c r="G1014" i="7"/>
  <c r="H1014" i="7" s="1"/>
  <c r="G2276" i="7"/>
  <c r="H2276" i="7" s="1"/>
  <c r="I2276" i="7" s="1"/>
  <c r="G513" i="7"/>
  <c r="H513" i="7" s="1"/>
  <c r="G7665" i="7"/>
  <c r="H7665" i="7" s="1"/>
  <c r="I7665" i="7" s="1"/>
  <c r="G6155" i="7"/>
  <c r="H6155" i="7" s="1"/>
  <c r="I6155" i="7" s="1"/>
  <c r="G8888" i="7"/>
  <c r="H8888" i="7" s="1"/>
  <c r="I8888" i="7" s="1"/>
  <c r="G8807" i="7"/>
  <c r="H8807" i="7" s="1"/>
  <c r="G6141" i="7"/>
  <c r="H6141" i="7" s="1"/>
  <c r="G7541" i="7"/>
  <c r="H7541" i="7" s="1"/>
  <c r="G7911" i="7"/>
  <c r="H7911" i="7" s="1"/>
  <c r="G8085" i="7"/>
  <c r="H8085" i="7" s="1"/>
  <c r="G8738" i="7"/>
  <c r="H8738" i="7" s="1"/>
  <c r="I8738" i="7" s="1"/>
  <c r="G8616" i="7"/>
  <c r="H8616" i="7" s="1"/>
  <c r="I8616" i="7" s="1"/>
  <c r="G8380" i="7"/>
  <c r="H8380" i="7" s="1"/>
  <c r="I8380" i="7" s="1"/>
  <c r="G6961" i="7"/>
  <c r="H6961" i="7" s="1"/>
  <c r="I6961" i="7" s="1"/>
  <c r="G6853" i="7"/>
  <c r="H6853" i="7" s="1"/>
  <c r="G8886" i="7"/>
  <c r="H8886" i="7" s="1"/>
  <c r="I8886" i="7" s="1"/>
  <c r="G7863" i="7"/>
  <c r="H7863" i="7" s="1"/>
  <c r="G9012" i="7"/>
  <c r="H9012" i="7" s="1"/>
  <c r="I9012" i="7" s="1"/>
  <c r="G7070" i="7"/>
  <c r="H7070" i="7" s="1"/>
  <c r="I7070" i="7" s="1"/>
  <c r="G8015" i="7"/>
  <c r="H8015" i="7" s="1"/>
  <c r="G9072" i="7"/>
  <c r="H9072" i="7" s="1"/>
  <c r="I9072" i="7" s="1"/>
  <c r="G7044" i="7"/>
  <c r="H7044" i="7" s="1"/>
  <c r="I7044" i="7" s="1"/>
  <c r="G7328" i="7"/>
  <c r="H7328" i="7" s="1"/>
  <c r="I7328" i="7" s="1"/>
  <c r="G8606" i="7"/>
  <c r="H8606" i="7" s="1"/>
  <c r="I8606" i="7" s="1"/>
  <c r="G8929" i="7"/>
  <c r="H8929" i="7" s="1"/>
  <c r="I8929" i="7" s="1"/>
  <c r="G6698" i="7"/>
  <c r="H6698" i="7" s="1"/>
  <c r="I6698" i="7" s="1"/>
  <c r="G6482" i="7"/>
  <c r="H6482" i="7" s="1"/>
  <c r="I6482" i="7" s="1"/>
  <c r="G8601" i="7"/>
  <c r="H8601" i="7" s="1"/>
  <c r="I8601" i="7" s="1"/>
  <c r="G8401" i="7"/>
  <c r="H8401" i="7" s="1"/>
  <c r="I8401" i="7" s="1"/>
  <c r="G1654" i="7"/>
  <c r="H1654" i="7" s="1"/>
  <c r="G1719" i="7"/>
  <c r="H1719" i="7" s="1"/>
  <c r="I1719" i="7" s="1"/>
  <c r="G2155" i="7"/>
  <c r="H2155" i="7" s="1"/>
  <c r="I2155" i="7" s="1"/>
  <c r="G1309" i="7"/>
  <c r="H1309" i="7" s="1"/>
  <c r="I1309" i="7" s="1"/>
  <c r="G8802" i="7"/>
  <c r="H8802" i="7" s="1"/>
  <c r="I8802" i="7" s="1"/>
  <c r="G7657" i="7"/>
  <c r="H7657" i="7" s="1"/>
  <c r="I7657" i="7" s="1"/>
  <c r="G8519" i="7"/>
  <c r="H8519" i="7" s="1"/>
  <c r="G7833" i="7"/>
  <c r="H7833" i="7" s="1"/>
  <c r="I7833" i="7" s="1"/>
  <c r="G8870" i="7"/>
  <c r="H8870" i="7" s="1"/>
  <c r="G6501" i="7"/>
  <c r="H6501" i="7" s="1"/>
  <c r="G8035" i="7"/>
  <c r="H8035" i="7" s="1"/>
  <c r="I8035" i="7" s="1"/>
  <c r="G6985" i="7"/>
  <c r="H6985" i="7" s="1"/>
  <c r="I6985" i="7" s="1"/>
  <c r="G8030" i="7"/>
  <c r="H8030" i="7" s="1"/>
  <c r="I8030" i="7" s="1"/>
  <c r="G6564" i="7"/>
  <c r="H6564" i="7" s="1"/>
  <c r="I6564" i="7" s="1"/>
  <c r="G6851" i="7"/>
  <c r="H6851" i="7" s="1"/>
  <c r="I6851" i="7" s="1"/>
  <c r="G7672" i="7"/>
  <c r="H7672" i="7" s="1"/>
  <c r="I7672" i="7" s="1"/>
  <c r="G8212" i="7"/>
  <c r="H8212" i="7" s="1"/>
  <c r="I8212" i="7" s="1"/>
  <c r="G7094" i="7"/>
  <c r="H7094" i="7" s="1"/>
  <c r="I7094" i="7" s="1"/>
  <c r="G6510" i="7"/>
  <c r="H6510" i="7" s="1"/>
  <c r="I6510" i="7" s="1"/>
  <c r="G2314" i="7"/>
  <c r="H2314" i="7" s="1"/>
  <c r="I2314" i="7" s="1"/>
  <c r="G1936" i="7"/>
  <c r="H1936" i="7" s="1"/>
  <c r="G662" i="7"/>
  <c r="H662" i="7" s="1"/>
  <c r="G620" i="7"/>
  <c r="H620" i="7" s="1"/>
  <c r="G2410" i="7"/>
  <c r="H2410" i="7" s="1"/>
  <c r="I2410" i="7" s="1"/>
  <c r="G724" i="7"/>
  <c r="H724" i="7" s="1"/>
  <c r="G2033" i="7"/>
  <c r="H2033" i="7" s="1"/>
  <c r="G7870" i="7"/>
  <c r="H7870" i="7" s="1"/>
  <c r="I7870" i="7" s="1"/>
  <c r="G6187" i="7"/>
  <c r="H6187" i="7" s="1"/>
  <c r="I6187" i="7" s="1"/>
  <c r="G8660" i="7"/>
  <c r="H8660" i="7" s="1"/>
  <c r="I8660" i="7" s="1"/>
  <c r="G8340" i="7"/>
  <c r="H8340" i="7" s="1"/>
  <c r="I8340" i="7" s="1"/>
  <c r="G7856" i="7"/>
  <c r="H7856" i="7" s="1"/>
  <c r="I7856" i="7" s="1"/>
  <c r="G6255" i="7"/>
  <c r="H6255" i="7" s="1"/>
  <c r="I6255" i="7" s="1"/>
  <c r="G7450" i="7"/>
  <c r="H7450" i="7" s="1"/>
  <c r="I7450" i="7" s="1"/>
  <c r="G8822" i="7"/>
  <c r="H8822" i="7" s="1"/>
  <c r="I8822" i="7" s="1"/>
  <c r="G6828" i="7"/>
  <c r="H6828" i="7" s="1"/>
  <c r="I6828" i="7" s="1"/>
  <c r="G7517" i="7"/>
  <c r="H7517" i="7" s="1"/>
  <c r="G8476" i="7"/>
  <c r="H8476" i="7" s="1"/>
  <c r="I8476" i="7" s="1"/>
  <c r="G6702" i="7"/>
  <c r="H6702" i="7" s="1"/>
  <c r="I6702" i="7" s="1"/>
  <c r="G7022" i="7"/>
  <c r="H7022" i="7" s="1"/>
  <c r="I7022" i="7" s="1"/>
  <c r="G6165" i="7"/>
  <c r="H6165" i="7" s="1"/>
  <c r="I6165" i="7" s="1"/>
  <c r="G7701" i="7"/>
  <c r="H7701" i="7" s="1"/>
  <c r="G6104" i="7"/>
  <c r="H6104" i="7" s="1"/>
  <c r="I6104" i="7" s="1"/>
  <c r="G7881" i="7"/>
  <c r="H7881" i="7" s="1"/>
  <c r="I7881" i="7" s="1"/>
  <c r="G7730" i="7"/>
  <c r="H7730" i="7" s="1"/>
  <c r="I7730" i="7" s="1"/>
  <c r="G7872" i="7"/>
  <c r="H7872" i="7" s="1"/>
  <c r="I7872" i="7" s="1"/>
  <c r="G7115" i="7"/>
  <c r="H7115" i="7" s="1"/>
  <c r="I7115" i="7" s="1"/>
  <c r="G6480" i="7"/>
  <c r="H6480" i="7" s="1"/>
  <c r="I6480" i="7" s="1"/>
  <c r="G1335" i="7"/>
  <c r="H1335" i="7" s="1"/>
  <c r="I1335" i="7" s="1"/>
  <c r="G1655" i="7"/>
  <c r="H1655" i="7" s="1"/>
  <c r="I1655" i="7" s="1"/>
  <c r="G2792" i="7"/>
  <c r="H2792" i="7" s="1"/>
  <c r="I2792" i="7" s="1"/>
  <c r="G771" i="7"/>
  <c r="H771" i="7" s="1"/>
  <c r="G166" i="7"/>
  <c r="H166" i="7" s="1"/>
  <c r="G1485" i="7"/>
  <c r="H1485" i="7" s="1"/>
  <c r="I1485" i="7" s="1"/>
  <c r="G1349" i="7"/>
  <c r="H1349" i="7" s="1"/>
  <c r="I1349" i="7" s="1"/>
  <c r="G2172" i="7"/>
  <c r="H2172" i="7" s="1"/>
  <c r="I2172" i="7" s="1"/>
  <c r="G2061" i="7"/>
  <c r="H2061" i="7" s="1"/>
  <c r="I2061" i="7" s="1"/>
  <c r="G2306" i="7"/>
  <c r="H2306" i="7" s="1"/>
  <c r="I2306" i="7" s="1"/>
  <c r="G2315" i="7"/>
  <c r="H2315" i="7" s="1"/>
  <c r="I2315" i="7" s="1"/>
  <c r="G2584" i="7"/>
  <c r="H2584" i="7" s="1"/>
  <c r="I2584" i="7" s="1"/>
  <c r="G1163" i="7"/>
  <c r="H1163" i="7" s="1"/>
  <c r="G580" i="7"/>
  <c r="H580" i="7" s="1"/>
  <c r="G958" i="7"/>
  <c r="H958" i="7" s="1"/>
  <c r="G536" i="7"/>
  <c r="H536" i="7" s="1"/>
  <c r="G2640" i="7"/>
  <c r="H2640" i="7" s="1"/>
  <c r="I2640" i="7" s="1"/>
  <c r="G1346" i="7"/>
  <c r="H1346" i="7" s="1"/>
  <c r="I1346" i="7" s="1"/>
  <c r="G1451" i="7"/>
  <c r="H1451" i="7" s="1"/>
  <c r="I1451" i="7" s="1"/>
  <c r="G2029" i="7"/>
  <c r="H2029" i="7" s="1"/>
  <c r="I2029" i="7" s="1"/>
  <c r="G443" i="7"/>
  <c r="H443" i="7" s="1"/>
  <c r="G2775" i="7"/>
  <c r="H2775" i="7" s="1"/>
  <c r="I2775" i="7" s="1"/>
  <c r="G2311" i="7"/>
  <c r="H2311" i="7" s="1"/>
  <c r="I2311" i="7" s="1"/>
  <c r="G1645" i="7"/>
  <c r="H1645" i="7" s="1"/>
  <c r="I1645" i="7" s="1"/>
  <c r="G76" i="7"/>
  <c r="H76" i="7" s="1"/>
  <c r="G708" i="7"/>
  <c r="H708" i="7" s="1"/>
  <c r="G2838" i="7"/>
  <c r="H2838" i="7" s="1"/>
  <c r="I2838" i="7" s="1"/>
  <c r="G7058" i="7"/>
  <c r="H7058" i="7" s="1"/>
  <c r="I7058" i="7" s="1"/>
  <c r="G6256" i="7"/>
  <c r="H6256" i="7" s="1"/>
  <c r="I6256" i="7" s="1"/>
  <c r="G6695" i="7"/>
  <c r="H6695" i="7" s="1"/>
  <c r="G7170" i="7"/>
  <c r="H7170" i="7" s="1"/>
  <c r="I7170" i="7" s="1"/>
  <c r="G8394" i="7"/>
  <c r="H8394" i="7" s="1"/>
  <c r="I8394" i="7" s="1"/>
  <c r="G668" i="7"/>
  <c r="H668" i="7" s="1"/>
  <c r="G73" i="7"/>
  <c r="H73" i="7" s="1"/>
  <c r="G5017" i="7"/>
  <c r="H5017" i="7" s="1"/>
  <c r="I5017" i="7" s="1"/>
  <c r="G4900" i="7"/>
  <c r="H4900" i="7" s="1"/>
  <c r="I4900" i="7" s="1"/>
  <c r="G4745" i="7"/>
  <c r="H4745" i="7" s="1"/>
  <c r="I4745" i="7" s="1"/>
  <c r="G3299" i="7"/>
  <c r="H3299" i="7" s="1"/>
  <c r="I3299" i="7" s="1"/>
  <c r="G7710" i="7"/>
  <c r="H7710" i="7" s="1"/>
  <c r="I7710" i="7" s="1"/>
  <c r="G8106" i="7"/>
  <c r="H8106" i="7" s="1"/>
  <c r="I8106" i="7" s="1"/>
  <c r="G7457" i="7"/>
  <c r="H7457" i="7" s="1"/>
  <c r="I7457" i="7" s="1"/>
  <c r="G9029" i="7"/>
  <c r="H9029" i="7" s="1"/>
  <c r="G8853" i="7"/>
  <c r="H8853" i="7" s="1"/>
  <c r="G6675" i="7"/>
  <c r="H6675" i="7" s="1"/>
  <c r="I6675" i="7" s="1"/>
  <c r="G8830" i="7"/>
  <c r="H8830" i="7" s="1"/>
  <c r="I8830" i="7" s="1"/>
  <c r="G6421" i="7"/>
  <c r="H6421" i="7" s="1"/>
  <c r="G7614" i="7"/>
  <c r="H7614" i="7" s="1"/>
  <c r="I7614" i="7" s="1"/>
  <c r="G7818" i="7"/>
  <c r="H7818" i="7" s="1"/>
  <c r="I7818" i="7" s="1"/>
  <c r="G8978" i="7"/>
  <c r="H8978" i="7" s="1"/>
  <c r="I8978" i="7" s="1"/>
  <c r="G6830" i="7"/>
  <c r="H6830" i="7" s="1"/>
  <c r="I6830" i="7" s="1"/>
  <c r="G8556" i="7"/>
  <c r="H8556" i="7" s="1"/>
  <c r="I8556" i="7" s="1"/>
  <c r="G8314" i="7"/>
  <c r="H8314" i="7" s="1"/>
  <c r="I8314" i="7" s="1"/>
  <c r="G6373" i="7"/>
  <c r="H6373" i="7" s="1"/>
  <c r="I6373" i="7" s="1"/>
  <c r="G4189" i="7"/>
  <c r="H4189" i="7" s="1"/>
  <c r="I4189" i="7" s="1"/>
  <c r="G3496" i="7"/>
  <c r="H3496" i="7" s="1"/>
  <c r="I3496" i="7" s="1"/>
  <c r="G5036" i="7"/>
  <c r="H5036" i="7" s="1"/>
  <c r="I5036" i="7" s="1"/>
  <c r="G5829" i="7"/>
  <c r="H5829" i="7" s="1"/>
  <c r="I5829" i="7" s="1"/>
  <c r="G842" i="7"/>
  <c r="H842" i="7" s="1"/>
  <c r="G1238" i="7"/>
  <c r="H1238" i="7" s="1"/>
  <c r="G1662" i="7"/>
  <c r="H1662" i="7" s="1"/>
  <c r="G2705" i="7"/>
  <c r="H2705" i="7" s="1"/>
  <c r="I2705" i="7" s="1"/>
  <c r="G1943" i="7"/>
  <c r="H1943" i="7" s="1"/>
  <c r="I1943" i="7" s="1"/>
  <c r="G1862" i="7"/>
  <c r="H1862" i="7" s="1"/>
  <c r="G3656" i="7"/>
  <c r="H3656" i="7" s="1"/>
  <c r="I3656" i="7" s="1"/>
  <c r="G3144" i="7"/>
  <c r="H3144" i="7" s="1"/>
  <c r="I3144" i="7" s="1"/>
  <c r="G5736" i="7"/>
  <c r="H5736" i="7" s="1"/>
  <c r="I5736" i="7" s="1"/>
  <c r="G5167" i="7"/>
  <c r="H5167" i="7" s="1"/>
  <c r="G2582" i="7"/>
  <c r="H2582" i="7" s="1"/>
  <c r="I2582" i="7" s="1"/>
  <c r="G1003" i="7"/>
  <c r="H1003" i="7" s="1"/>
  <c r="G1087" i="7"/>
  <c r="H1087" i="7" s="1"/>
  <c r="I1087" i="7" s="1"/>
  <c r="G1350" i="7"/>
  <c r="H1350" i="7" s="1"/>
  <c r="G1025" i="7"/>
  <c r="H1025" i="7" s="1"/>
  <c r="G1742" i="7"/>
  <c r="H1742" i="7" s="1"/>
  <c r="G1041" i="7"/>
  <c r="H1041" i="7" s="1"/>
  <c r="G1239" i="7"/>
  <c r="H1239" i="7" s="1"/>
  <c r="I1239" i="7" s="1"/>
  <c r="G2641" i="7"/>
  <c r="H2641" i="7" s="1"/>
  <c r="I2641" i="7" s="1"/>
  <c r="G125" i="7"/>
  <c r="H125" i="7" s="1"/>
  <c r="G2161" i="7"/>
  <c r="H2161" i="7" s="1"/>
  <c r="I2161" i="7" s="1"/>
  <c r="G8513" i="7"/>
  <c r="H8513" i="7" s="1"/>
  <c r="I8513" i="7" s="1"/>
  <c r="G8503" i="7"/>
  <c r="H8503" i="7" s="1"/>
  <c r="G7476" i="7"/>
  <c r="H7476" i="7" s="1"/>
  <c r="I7476" i="7" s="1"/>
  <c r="G8826" i="7"/>
  <c r="H8826" i="7" s="1"/>
  <c r="I8826" i="7" s="1"/>
  <c r="G6219" i="7"/>
  <c r="H6219" i="7" s="1"/>
  <c r="I6219" i="7" s="1"/>
  <c r="G2882" i="7"/>
  <c r="H2882" i="7" s="1"/>
  <c r="I2882" i="7" s="1"/>
  <c r="G2467" i="7"/>
  <c r="H2467" i="7" s="1"/>
  <c r="I2467" i="7" s="1"/>
  <c r="G2079" i="7"/>
  <c r="H2079" i="7" s="1"/>
  <c r="I2079" i="7" s="1"/>
  <c r="G2080" i="7"/>
  <c r="H2080" i="7" s="1"/>
  <c r="G1458" i="7"/>
  <c r="H1458" i="7" s="1"/>
  <c r="I1458" i="7" s="1"/>
  <c r="G116" i="7"/>
  <c r="H116" i="7" s="1"/>
  <c r="G2803" i="7"/>
  <c r="H2803" i="7" s="1"/>
  <c r="I2803" i="7" s="1"/>
  <c r="G770" i="7"/>
  <c r="H770" i="7" s="1"/>
  <c r="G1345" i="7"/>
  <c r="H1345" i="7" s="1"/>
  <c r="G667" i="7"/>
  <c r="H667" i="7" s="1"/>
  <c r="G139" i="7"/>
  <c r="H139" i="7" s="1"/>
  <c r="G2800" i="7"/>
  <c r="H2800" i="7" s="1"/>
  <c r="I2800" i="7" s="1"/>
  <c r="G860" i="7"/>
  <c r="H860" i="7" s="1"/>
  <c r="G260" i="7"/>
  <c r="H260" i="7" s="1"/>
  <c r="G2776" i="7"/>
  <c r="H2776" i="7" s="1"/>
  <c r="I2776" i="7" s="1"/>
  <c r="G1697" i="7"/>
  <c r="H1697" i="7" s="1"/>
  <c r="G2174" i="7"/>
  <c r="H2174" i="7" s="1"/>
  <c r="I2174" i="7" s="1"/>
  <c r="G7947" i="7"/>
  <c r="H7947" i="7" s="1"/>
  <c r="I7947" i="7" s="1"/>
  <c r="G6176" i="7"/>
  <c r="H6176" i="7" s="1"/>
  <c r="I6176" i="7" s="1"/>
  <c r="G6584" i="7"/>
  <c r="H6584" i="7" s="1"/>
  <c r="I6584" i="7" s="1"/>
  <c r="G6634" i="7"/>
  <c r="H6634" i="7" s="1"/>
  <c r="I6634" i="7" s="1"/>
  <c r="G7962" i="7"/>
  <c r="H7962" i="7" s="1"/>
  <c r="I7962" i="7" s="1"/>
  <c r="G7587" i="7"/>
  <c r="H7587" i="7" s="1"/>
  <c r="I7587" i="7" s="1"/>
  <c r="G6701" i="7"/>
  <c r="H6701" i="7" s="1"/>
  <c r="G7797" i="7"/>
  <c r="H7797" i="7" s="1"/>
  <c r="G7097" i="7"/>
  <c r="H7097" i="7" s="1"/>
  <c r="I7097" i="7" s="1"/>
  <c r="G6556" i="7"/>
  <c r="H6556" i="7" s="1"/>
  <c r="I6556" i="7" s="1"/>
  <c r="G6095" i="7"/>
  <c r="H6095" i="7" s="1"/>
  <c r="G6422" i="7"/>
  <c r="H6422" i="7" s="1"/>
  <c r="I6422" i="7" s="1"/>
  <c r="G1937" i="7"/>
  <c r="H1937" i="7" s="1"/>
  <c r="G1377" i="7"/>
  <c r="H1377" i="7" s="1"/>
  <c r="G822" i="7"/>
  <c r="H822" i="7" s="1"/>
  <c r="G7290" i="7"/>
  <c r="H7290" i="7" s="1"/>
  <c r="I7290" i="7" s="1"/>
  <c r="G8166" i="7"/>
  <c r="H8166" i="7" s="1"/>
  <c r="I8166" i="7" s="1"/>
  <c r="G7023" i="7"/>
  <c r="H7023" i="7" s="1"/>
  <c r="G6565" i="7"/>
  <c r="H6565" i="7" s="1"/>
  <c r="I6565" i="7" s="1"/>
  <c r="G7999" i="7"/>
  <c r="H7999" i="7" s="1"/>
  <c r="G7841" i="7"/>
  <c r="H7841" i="7" s="1"/>
  <c r="I7841" i="7" s="1"/>
  <c r="G7694" i="7"/>
  <c r="H7694" i="7" s="1"/>
  <c r="I7694" i="7" s="1"/>
  <c r="G6316" i="7"/>
  <c r="H6316" i="7" s="1"/>
  <c r="I6316" i="7" s="1"/>
  <c r="G7133" i="7"/>
  <c r="H7133" i="7" s="1"/>
  <c r="G7532" i="7"/>
  <c r="H7532" i="7" s="1"/>
  <c r="I7532" i="7" s="1"/>
  <c r="G1598" i="7"/>
  <c r="H1598" i="7" s="1"/>
  <c r="G858" i="7"/>
  <c r="H858" i="7" s="1"/>
  <c r="G2849" i="7"/>
  <c r="H2849" i="7" s="1"/>
  <c r="I2849" i="7" s="1"/>
  <c r="G8934" i="7"/>
  <c r="H8934" i="7" s="1"/>
  <c r="I8934" i="7" s="1"/>
  <c r="G6989" i="7"/>
  <c r="H6989" i="7" s="1"/>
  <c r="G8188" i="7"/>
  <c r="H8188" i="7" s="1"/>
  <c r="I8188" i="7" s="1"/>
  <c r="G8598" i="7"/>
  <c r="H8598" i="7" s="1"/>
  <c r="I8598" i="7" s="1"/>
  <c r="G2537" i="7"/>
  <c r="H2537" i="7" s="1"/>
  <c r="I2537" i="7" s="1"/>
  <c r="G6466" i="7"/>
  <c r="H6466" i="7" s="1"/>
  <c r="I6466" i="7" s="1"/>
  <c r="G8559" i="7"/>
  <c r="H8559" i="7" s="1"/>
  <c r="G7937" i="7"/>
  <c r="H7937" i="7" s="1"/>
  <c r="I7937" i="7" s="1"/>
  <c r="G3890" i="7"/>
  <c r="H3890" i="7" s="1"/>
  <c r="I3890" i="7" s="1"/>
  <c r="G4622" i="7"/>
  <c r="H4622" i="7" s="1"/>
  <c r="I4622" i="7" s="1"/>
  <c r="G3825" i="7"/>
  <c r="H3825" i="7" s="1"/>
  <c r="I3825" i="7" s="1"/>
  <c r="G3037" i="7"/>
  <c r="H3037" i="7" s="1"/>
  <c r="I3037" i="7" s="1"/>
  <c r="G3551" i="7"/>
  <c r="H3551" i="7" s="1"/>
  <c r="I3551" i="7" s="1"/>
  <c r="G5655" i="7"/>
  <c r="H5655" i="7" s="1"/>
  <c r="G3349" i="7"/>
  <c r="H3349" i="7" s="1"/>
  <c r="I3349" i="7" s="1"/>
  <c r="G5327" i="7"/>
  <c r="H5327" i="7" s="1"/>
  <c r="G4344" i="7"/>
  <c r="H4344" i="7" s="1"/>
  <c r="I4344" i="7" s="1"/>
  <c r="G8209" i="7"/>
  <c r="H8209" i="7" s="1"/>
  <c r="I8209" i="7" s="1"/>
  <c r="G6978" i="7"/>
  <c r="H6978" i="7" s="1"/>
  <c r="I6978" i="7" s="1"/>
  <c r="G6805" i="7"/>
  <c r="H6805" i="7" s="1"/>
  <c r="G7187" i="7"/>
  <c r="H7187" i="7" s="1"/>
  <c r="I7187" i="7" s="1"/>
  <c r="G1470" i="7"/>
  <c r="H1470" i="7" s="1"/>
  <c r="G1819" i="7"/>
  <c r="H1819" i="7" s="1"/>
  <c r="I1819" i="7" s="1"/>
  <c r="G2468" i="7"/>
  <c r="H2468" i="7" s="1"/>
  <c r="I2468" i="7" s="1"/>
  <c r="G585" i="7"/>
  <c r="H585" i="7" s="1"/>
  <c r="G1336" i="7"/>
  <c r="H1336" i="7" s="1"/>
  <c r="G1580" i="7"/>
  <c r="H1580" i="7" s="1"/>
  <c r="G9033" i="7"/>
  <c r="H9033" i="7" s="1"/>
  <c r="I9033" i="7" s="1"/>
  <c r="G7309" i="7"/>
  <c r="H7309" i="7" s="1"/>
  <c r="G6060" i="7"/>
  <c r="H6060" i="7" s="1"/>
  <c r="I6060" i="7" s="1"/>
  <c r="G6394" i="7"/>
  <c r="H6394" i="7" s="1"/>
  <c r="I6394" i="7" s="1"/>
  <c r="G6477" i="7"/>
  <c r="H6477" i="7" s="1"/>
  <c r="I6477" i="7" s="1"/>
  <c r="G6084" i="7"/>
  <c r="H6084" i="7" s="1"/>
  <c r="I6084" i="7" s="1"/>
  <c r="G8492" i="7"/>
  <c r="H8492" i="7" s="1"/>
  <c r="I8492" i="7" s="1"/>
  <c r="G6622" i="7"/>
  <c r="H6622" i="7" s="1"/>
  <c r="I6622" i="7" s="1"/>
  <c r="G7147" i="7"/>
  <c r="H7147" i="7" s="1"/>
  <c r="I7147" i="7" s="1"/>
  <c r="G4890" i="7"/>
  <c r="H4890" i="7" s="1"/>
  <c r="I4890" i="7" s="1"/>
  <c r="G5005" i="7"/>
  <c r="H5005" i="7" s="1"/>
  <c r="I5005" i="7" s="1"/>
  <c r="G3595" i="7"/>
  <c r="H3595" i="7" s="1"/>
  <c r="I3595" i="7" s="1"/>
  <c r="G3428" i="7"/>
  <c r="H3428" i="7" s="1"/>
  <c r="I3428" i="7" s="1"/>
  <c r="G5336" i="7"/>
  <c r="H5336" i="7" s="1"/>
  <c r="I5336" i="7" s="1"/>
  <c r="G3384" i="7"/>
  <c r="H3384" i="7" s="1"/>
  <c r="I3384" i="7" s="1"/>
  <c r="G4159" i="7"/>
  <c r="H4159" i="7" s="1"/>
  <c r="G3219" i="7"/>
  <c r="H3219" i="7" s="1"/>
  <c r="I3219" i="7" s="1"/>
  <c r="G3308" i="7"/>
  <c r="H3308" i="7" s="1"/>
  <c r="I3308" i="7" s="1"/>
  <c r="G5037" i="7"/>
  <c r="H5037" i="7" s="1"/>
  <c r="I5037" i="7" s="1"/>
  <c r="G3092" i="7"/>
  <c r="H3092" i="7" s="1"/>
  <c r="I3092" i="7" s="1"/>
  <c r="G5025" i="7"/>
  <c r="H5025" i="7" s="1"/>
  <c r="I5025" i="7" s="1"/>
  <c r="G5410" i="7"/>
  <c r="H5410" i="7" s="1"/>
  <c r="I5410" i="7" s="1"/>
  <c r="G1050" i="7"/>
  <c r="H1050" i="7" s="1"/>
  <c r="I1050" i="7" s="1"/>
  <c r="G861" i="7"/>
  <c r="H861" i="7" s="1"/>
  <c r="G2632" i="7"/>
  <c r="H2632" i="7" s="1"/>
  <c r="I2632" i="7" s="1"/>
  <c r="G2663" i="7"/>
  <c r="H2663" i="7" s="1"/>
  <c r="I2663" i="7" s="1"/>
  <c r="G14" i="7"/>
  <c r="H14" i="7" s="1"/>
  <c r="G7381" i="7"/>
  <c r="H7381" i="7" s="1"/>
  <c r="I7381" i="7" s="1"/>
  <c r="G6281" i="7"/>
  <c r="H6281" i="7" s="1"/>
  <c r="I6281" i="7" s="1"/>
  <c r="G8571" i="7"/>
  <c r="H8571" i="7" s="1"/>
  <c r="I8571" i="7" s="1"/>
  <c r="G7992" i="7"/>
  <c r="H7992" i="7" s="1"/>
  <c r="I7992" i="7" s="1"/>
  <c r="G6404" i="7"/>
  <c r="H6404" i="7" s="1"/>
  <c r="I6404" i="7" s="1"/>
  <c r="G8386" i="7"/>
  <c r="H8386" i="7" s="1"/>
  <c r="I8386" i="7" s="1"/>
  <c r="G8951" i="7"/>
  <c r="H8951" i="7" s="1"/>
  <c r="G7909" i="7"/>
  <c r="H7909" i="7" s="1"/>
  <c r="G7791" i="7"/>
  <c r="H7791" i="7" s="1"/>
  <c r="G6731" i="7"/>
  <c r="H6731" i="7" s="1"/>
  <c r="I6731" i="7" s="1"/>
  <c r="G2541" i="7"/>
  <c r="H2541" i="7" s="1"/>
  <c r="I2541" i="7" s="1"/>
  <c r="G8403" i="7"/>
  <c r="H8403" i="7" s="1"/>
  <c r="I8403" i="7" s="1"/>
  <c r="G6540" i="7"/>
  <c r="H6540" i="7" s="1"/>
  <c r="I6540" i="7" s="1"/>
  <c r="G7502" i="7"/>
  <c r="H7502" i="7" s="1"/>
  <c r="I7502" i="7" s="1"/>
  <c r="G8928" i="7"/>
  <c r="H8928" i="7" s="1"/>
  <c r="I8928" i="7" s="1"/>
  <c r="G7916" i="7"/>
  <c r="H7916" i="7" s="1"/>
  <c r="I7916" i="7" s="1"/>
  <c r="G8376" i="7"/>
  <c r="H8376" i="7" s="1"/>
  <c r="I8376" i="7" s="1"/>
  <c r="G8966" i="7"/>
  <c r="H8966" i="7" s="1"/>
  <c r="I8966" i="7" s="1"/>
  <c r="G7525" i="7"/>
  <c r="H7525" i="7" s="1"/>
  <c r="I7525" i="7" s="1"/>
  <c r="G6931" i="7"/>
  <c r="H6931" i="7" s="1"/>
  <c r="I6931" i="7" s="1"/>
  <c r="G6182" i="7"/>
  <c r="H6182" i="7" s="1"/>
  <c r="I6182" i="7" s="1"/>
  <c r="G1617" i="7"/>
  <c r="H1617" i="7" s="1"/>
  <c r="G5499" i="7"/>
  <c r="H5499" i="7" s="1"/>
  <c r="I5499" i="7" s="1"/>
  <c r="G2926" i="7"/>
  <c r="H2926" i="7" s="1"/>
  <c r="I2926" i="7" s="1"/>
  <c r="G4434" i="7"/>
  <c r="H4434" i="7" s="1"/>
  <c r="I4434" i="7" s="1"/>
  <c r="G4330" i="7"/>
  <c r="H4330" i="7" s="1"/>
  <c r="I4330" i="7" s="1"/>
  <c r="G5097" i="7"/>
  <c r="H5097" i="7" s="1"/>
  <c r="I5097" i="7" s="1"/>
  <c r="G2432" i="7"/>
  <c r="H2432" i="7" s="1"/>
  <c r="I2432" i="7" s="1"/>
  <c r="G1322" i="7"/>
  <c r="H1322" i="7" s="1"/>
  <c r="I1322" i="7" s="1"/>
  <c r="G576" i="7"/>
  <c r="H576" i="7" s="1"/>
  <c r="G1319" i="7"/>
  <c r="H1319" i="7" s="1"/>
  <c r="I1319" i="7" s="1"/>
  <c r="G8302" i="7"/>
  <c r="H8302" i="7" s="1"/>
  <c r="I8302" i="7" s="1"/>
  <c r="G8077" i="7"/>
  <c r="H8077" i="7" s="1"/>
  <c r="I8077" i="7" s="1"/>
  <c r="G7879" i="7"/>
  <c r="H7879" i="7" s="1"/>
  <c r="G8446" i="7"/>
  <c r="H8446" i="7" s="1"/>
  <c r="I8446" i="7" s="1"/>
  <c r="G7117" i="7"/>
  <c r="H7117" i="7" s="1"/>
  <c r="G8230" i="7"/>
  <c r="H8230" i="7" s="1"/>
  <c r="I8230" i="7" s="1"/>
  <c r="G7025" i="7"/>
  <c r="H7025" i="7" s="1"/>
  <c r="I7025" i="7" s="1"/>
  <c r="G7822" i="7"/>
  <c r="H7822" i="7" s="1"/>
  <c r="I7822" i="7" s="1"/>
  <c r="G6967" i="7"/>
  <c r="H6967" i="7" s="1"/>
  <c r="G7687" i="7"/>
  <c r="H7687" i="7" s="1"/>
  <c r="G7963" i="7"/>
  <c r="H7963" i="7" s="1"/>
  <c r="I7963" i="7" s="1"/>
  <c r="G8588" i="7"/>
  <c r="H8588" i="7" s="1"/>
  <c r="I8588" i="7" s="1"/>
  <c r="G8980" i="7"/>
  <c r="H8980" i="7" s="1"/>
  <c r="I8980" i="7" s="1"/>
  <c r="G8975" i="7"/>
  <c r="H8975" i="7" s="1"/>
  <c r="G555" i="7"/>
  <c r="H555" i="7" s="1"/>
  <c r="G2463" i="7"/>
  <c r="H2463" i="7" s="1"/>
  <c r="I2463" i="7" s="1"/>
  <c r="G1867" i="7"/>
  <c r="H1867" i="7" s="1"/>
  <c r="I1867" i="7" s="1"/>
  <c r="G1425" i="7"/>
  <c r="H1425" i="7" s="1"/>
  <c r="G1553" i="7"/>
  <c r="H1553" i="7" s="1"/>
  <c r="G2130" i="7"/>
  <c r="H2130" i="7" s="1"/>
  <c r="I2130" i="7" s="1"/>
  <c r="G8561" i="7"/>
  <c r="H8561" i="7" s="1"/>
  <c r="I8561" i="7" s="1"/>
  <c r="G7542" i="7"/>
  <c r="H7542" i="7" s="1"/>
  <c r="I7542" i="7" s="1"/>
  <c r="G6979" i="7"/>
  <c r="H6979" i="7" s="1"/>
  <c r="I6979" i="7" s="1"/>
  <c r="G6817" i="7"/>
  <c r="H6817" i="7" s="1"/>
  <c r="I6817" i="7" s="1"/>
  <c r="G6374" i="7"/>
  <c r="H6374" i="7" s="1"/>
  <c r="I6374" i="7" s="1"/>
  <c r="G6936" i="7"/>
  <c r="H6936" i="7" s="1"/>
  <c r="I6936" i="7" s="1"/>
  <c r="G6968" i="7"/>
  <c r="H6968" i="7" s="1"/>
  <c r="I6968" i="7" s="1"/>
  <c r="G7110" i="7"/>
  <c r="H7110" i="7" s="1"/>
  <c r="I7110" i="7" s="1"/>
  <c r="G7164" i="7"/>
  <c r="H7164" i="7" s="1"/>
  <c r="I7164" i="7" s="1"/>
  <c r="G7307" i="7"/>
  <c r="H7307" i="7" s="1"/>
  <c r="I7307" i="7" s="1"/>
  <c r="G7867" i="7"/>
  <c r="H7867" i="7" s="1"/>
  <c r="I7867" i="7" s="1"/>
  <c r="G8500" i="7"/>
  <c r="H8500" i="7" s="1"/>
  <c r="I8500" i="7" s="1"/>
  <c r="G8250" i="7"/>
  <c r="H8250" i="7" s="1"/>
  <c r="I8250" i="7" s="1"/>
  <c r="G7651" i="7"/>
  <c r="H7651" i="7" s="1"/>
  <c r="I7651" i="7" s="1"/>
  <c r="G8151" i="7"/>
  <c r="H8151" i="7" s="1"/>
  <c r="G7378" i="7"/>
  <c r="H7378" i="7" s="1"/>
  <c r="I7378" i="7" s="1"/>
  <c r="G8996" i="7"/>
  <c r="H8996" i="7" s="1"/>
  <c r="I8996" i="7" s="1"/>
  <c r="G6992" i="7"/>
  <c r="H6992" i="7" s="1"/>
  <c r="I6992" i="7" s="1"/>
  <c r="G6188" i="7"/>
  <c r="H6188" i="7" s="1"/>
  <c r="I6188" i="7" s="1"/>
  <c r="G6761" i="7"/>
  <c r="H6761" i="7" s="1"/>
  <c r="I6761" i="7" s="1"/>
  <c r="G6726" i="7"/>
  <c r="H6726" i="7" s="1"/>
  <c r="I6726" i="7" s="1"/>
  <c r="G6432" i="7"/>
  <c r="H6432" i="7" s="1"/>
  <c r="I6432" i="7" s="1"/>
  <c r="G8991" i="7"/>
  <c r="H8991" i="7" s="1"/>
  <c r="G6839" i="7"/>
  <c r="H6839" i="7" s="1"/>
  <c r="I6839" i="7" s="1"/>
  <c r="G7479" i="7"/>
  <c r="H7479" i="7" s="1"/>
  <c r="G8136" i="7"/>
  <c r="H8136" i="7" s="1"/>
  <c r="I8136" i="7" s="1"/>
  <c r="G7690" i="7"/>
  <c r="H7690" i="7" s="1"/>
  <c r="I7690" i="7" s="1"/>
  <c r="G6528" i="7"/>
  <c r="H6528" i="7" s="1"/>
  <c r="I6528" i="7" s="1"/>
  <c r="G7570" i="7"/>
  <c r="H7570" i="7" s="1"/>
  <c r="I7570" i="7" s="1"/>
  <c r="G7935" i="7"/>
  <c r="H7935" i="7" s="1"/>
  <c r="G725" i="7"/>
  <c r="H725" i="7" s="1"/>
  <c r="G2805" i="7"/>
  <c r="H2805" i="7" s="1"/>
  <c r="I2805" i="7" s="1"/>
  <c r="G2842" i="7"/>
  <c r="H2842" i="7" s="1"/>
  <c r="I2842" i="7" s="1"/>
  <c r="G669" i="7"/>
  <c r="H669" i="7" s="1"/>
  <c r="G1818" i="7"/>
  <c r="H1818" i="7" s="1"/>
  <c r="I1818" i="7" s="1"/>
  <c r="G236" i="7"/>
  <c r="H236" i="7" s="1"/>
  <c r="G1774" i="7"/>
  <c r="H1774" i="7" s="1"/>
  <c r="G1802" i="7"/>
  <c r="H1802" i="7" s="1"/>
  <c r="I1802" i="7" s="1"/>
  <c r="G2794" i="7"/>
  <c r="H2794" i="7" s="1"/>
  <c r="I2794" i="7" s="1"/>
  <c r="G2639" i="7"/>
  <c r="H2639" i="7" s="1"/>
  <c r="I2639" i="7" s="1"/>
  <c r="G2178" i="7"/>
  <c r="H2178" i="7" s="1"/>
  <c r="I2178" i="7" s="1"/>
  <c r="G2278" i="7"/>
  <c r="H2278" i="7" s="1"/>
  <c r="I2278" i="7" s="1"/>
  <c r="G2285" i="7"/>
  <c r="H2285" i="7" s="1"/>
  <c r="I2285" i="7" s="1"/>
  <c r="G454" i="7"/>
  <c r="H454" i="7" s="1"/>
  <c r="G2716" i="7"/>
  <c r="H2716" i="7" s="1"/>
  <c r="I2716" i="7" s="1"/>
  <c r="G1262" i="7"/>
  <c r="H1262" i="7" s="1"/>
  <c r="G2387" i="7"/>
  <c r="H2387" i="7" s="1"/>
  <c r="I2387" i="7" s="1"/>
  <c r="G2388" i="7"/>
  <c r="H2388" i="7" s="1"/>
  <c r="I2388" i="7" s="1"/>
  <c r="G8381" i="7"/>
  <c r="H8381" i="7" s="1"/>
  <c r="G7198" i="7"/>
  <c r="H7198" i="7" s="1"/>
  <c r="I7198" i="7" s="1"/>
  <c r="G6659" i="7"/>
  <c r="H6659" i="7" s="1"/>
  <c r="I6659" i="7" s="1"/>
  <c r="G7704" i="7"/>
  <c r="H7704" i="7" s="1"/>
  <c r="I7704" i="7" s="1"/>
  <c r="G7045" i="7"/>
  <c r="H7045" i="7" s="1"/>
  <c r="G6143" i="7"/>
  <c r="H6143" i="7" s="1"/>
  <c r="G8189" i="7"/>
  <c r="H8189" i="7" s="1"/>
  <c r="G6980" i="7"/>
  <c r="H6980" i="7" s="1"/>
  <c r="I6980" i="7" s="1"/>
  <c r="G8879" i="7"/>
  <c r="H8879" i="7" s="1"/>
  <c r="G7910" i="7"/>
  <c r="H7910" i="7" s="1"/>
  <c r="I7910" i="7" s="1"/>
  <c r="G6503" i="7"/>
  <c r="H6503" i="7" s="1"/>
  <c r="G7526" i="7"/>
  <c r="H7526" i="7" s="1"/>
  <c r="I7526" i="7" s="1"/>
  <c r="G6692" i="7"/>
  <c r="H6692" i="7" s="1"/>
  <c r="I6692" i="7" s="1"/>
  <c r="G8334" i="7"/>
  <c r="H8334" i="7" s="1"/>
  <c r="I8334" i="7" s="1"/>
  <c r="G8776" i="7"/>
  <c r="H8776" i="7" s="1"/>
  <c r="I8776" i="7" s="1"/>
  <c r="G5026" i="7"/>
  <c r="H5026" i="7" s="1"/>
  <c r="I5026" i="7" s="1"/>
  <c r="G3309" i="7"/>
  <c r="H3309" i="7" s="1"/>
  <c r="I3309" i="7" s="1"/>
  <c r="G3974" i="7"/>
  <c r="H3974" i="7" s="1"/>
  <c r="I3974" i="7" s="1"/>
  <c r="G4345" i="7"/>
  <c r="H4345" i="7" s="1"/>
  <c r="I4345" i="7" s="1"/>
  <c r="G959" i="7"/>
  <c r="H959" i="7" s="1"/>
  <c r="I959" i="7" s="1"/>
  <c r="G146" i="7"/>
  <c r="H146" i="7" s="1"/>
  <c r="G1951" i="7"/>
  <c r="H1951" i="7" s="1"/>
  <c r="I1951" i="7" s="1"/>
  <c r="G420" i="7"/>
  <c r="H420" i="7" s="1"/>
  <c r="G1203" i="7"/>
  <c r="H1203" i="7" s="1"/>
  <c r="G2748" i="7"/>
  <c r="H2748" i="7" s="1"/>
  <c r="I2748" i="7" s="1"/>
  <c r="G1478" i="7"/>
  <c r="H1478" i="7" s="1"/>
  <c r="G2583" i="7"/>
  <c r="H2583" i="7" s="1"/>
  <c r="I2583" i="7" s="1"/>
  <c r="G1155" i="7"/>
  <c r="H1155" i="7" s="1"/>
  <c r="G1972" i="7"/>
  <c r="H1972" i="7" s="1"/>
  <c r="G5236" i="7"/>
  <c r="H5236" i="7" s="1"/>
  <c r="I5236" i="7" s="1"/>
  <c r="G5408" i="7"/>
  <c r="H5408" i="7" s="1"/>
  <c r="I5408" i="7" s="1"/>
  <c r="G4669" i="7"/>
  <c r="H4669" i="7" s="1"/>
  <c r="I4669" i="7" s="1"/>
  <c r="G4120" i="7"/>
  <c r="H4120" i="7" s="1"/>
  <c r="I4120" i="7" s="1"/>
  <c r="G3302" i="7"/>
  <c r="H3302" i="7" s="1"/>
  <c r="I3302" i="7" s="1"/>
  <c r="G4754" i="7"/>
  <c r="H4754" i="7" s="1"/>
  <c r="I4754" i="7" s="1"/>
  <c r="G4265" i="7"/>
  <c r="H4265" i="7" s="1"/>
  <c r="I4265" i="7" s="1"/>
  <c r="G5168" i="7"/>
  <c r="H5168" i="7" s="1"/>
  <c r="I5168" i="7" s="1"/>
  <c r="G179" i="7"/>
  <c r="H179" i="7" s="1"/>
  <c r="G2415" i="7"/>
  <c r="H2415" i="7" s="1"/>
  <c r="I2415" i="7" s="1"/>
  <c r="G2049" i="7"/>
  <c r="H2049" i="7" s="1"/>
  <c r="G2151" i="7"/>
  <c r="H2151" i="7" s="1"/>
  <c r="I2151" i="7" s="1"/>
  <c r="G8252" i="7"/>
  <c r="H8252" i="7" s="1"/>
  <c r="I8252" i="7" s="1"/>
  <c r="G6802" i="7"/>
  <c r="H6802" i="7" s="1"/>
  <c r="I6802" i="7" s="1"/>
  <c r="G7177" i="7"/>
  <c r="H7177" i="7" s="1"/>
  <c r="I7177" i="7" s="1"/>
  <c r="G8952" i="7"/>
  <c r="H8952" i="7" s="1"/>
  <c r="I8952" i="7" s="1"/>
  <c r="G6666" i="7"/>
  <c r="H6666" i="7" s="1"/>
  <c r="I6666" i="7" s="1"/>
  <c r="G8617" i="7"/>
  <c r="H8617" i="7" s="1"/>
  <c r="I8617" i="7" s="1"/>
  <c r="G7684" i="7"/>
  <c r="H7684" i="7" s="1"/>
  <c r="I7684" i="7" s="1"/>
  <c r="G8494" i="7"/>
  <c r="H8494" i="7" s="1"/>
  <c r="G6434" i="7"/>
  <c r="H6434" i="7" s="1"/>
  <c r="I6434" i="7" s="1"/>
  <c r="G6147" i="7"/>
  <c r="H6147" i="7" s="1"/>
  <c r="I6147" i="7" s="1"/>
  <c r="G7623" i="7"/>
  <c r="H7623" i="7" s="1"/>
  <c r="G7132" i="7"/>
  <c r="H7132" i="7" s="1"/>
  <c r="I7132" i="7" s="1"/>
  <c r="G6617" i="7"/>
  <c r="H6617" i="7" s="1"/>
  <c r="I6617" i="7" s="1"/>
  <c r="G6719" i="7"/>
  <c r="H6719" i="7" s="1"/>
  <c r="G6829" i="7"/>
  <c r="H6829" i="7" s="1"/>
  <c r="I6829" i="7" s="1"/>
  <c r="G7417" i="7"/>
  <c r="H7417" i="7" s="1"/>
  <c r="I7417" i="7" s="1"/>
  <c r="G8768" i="7"/>
  <c r="H8768" i="7" s="1"/>
  <c r="I8768" i="7" s="1"/>
  <c r="G6932" i="7"/>
  <c r="H6932" i="7" s="1"/>
  <c r="I6932" i="7" s="1"/>
  <c r="G8283" i="7"/>
  <c r="H8283" i="7" s="1"/>
  <c r="I8283" i="7" s="1"/>
  <c r="G6110" i="7"/>
  <c r="H6110" i="7" s="1"/>
  <c r="I6110" i="7" s="1"/>
  <c r="G7382" i="7"/>
  <c r="H7382" i="7" s="1"/>
  <c r="I7382" i="7" s="1"/>
  <c r="G7595" i="7"/>
  <c r="H7595" i="7" s="1"/>
  <c r="I7595" i="7" s="1"/>
  <c r="G6653" i="7"/>
  <c r="H6653" i="7" s="1"/>
  <c r="I6653" i="7" s="1"/>
  <c r="G7053" i="7"/>
  <c r="H7053" i="7" s="1"/>
  <c r="G378" i="7"/>
  <c r="H378" i="7" s="1"/>
  <c r="G1938" i="7"/>
  <c r="H1938" i="7" s="1"/>
  <c r="I1938" i="7" s="1"/>
  <c r="G748" i="7"/>
  <c r="H748" i="7" s="1"/>
  <c r="G2227" i="7"/>
  <c r="H2227" i="7" s="1"/>
  <c r="I2227" i="7" s="1"/>
  <c r="G4396" i="7"/>
  <c r="H4396" i="7" s="1"/>
  <c r="I4396" i="7" s="1"/>
  <c r="G5061" i="7"/>
  <c r="H5061" i="7" s="1"/>
  <c r="I5061" i="7" s="1"/>
  <c r="G4039" i="7"/>
  <c r="H4039" i="7" s="1"/>
  <c r="I4039" i="7" s="1"/>
  <c r="G5624" i="7"/>
  <c r="H5624" i="7" s="1"/>
  <c r="I5624" i="7" s="1"/>
  <c r="G4841" i="7"/>
  <c r="H4841" i="7" s="1"/>
  <c r="I4841" i="7" s="1"/>
  <c r="G7233" i="7"/>
  <c r="H7233" i="7" s="1"/>
  <c r="I7233" i="7" s="1"/>
  <c r="G7320" i="7"/>
  <c r="H7320" i="7" s="1"/>
  <c r="I7320" i="7" s="1"/>
  <c r="G6481" i="7"/>
  <c r="H6481" i="7" s="1"/>
  <c r="I6481" i="7" s="1"/>
  <c r="G6287" i="7"/>
  <c r="H6287" i="7" s="1"/>
  <c r="G8487" i="7"/>
  <c r="H8487" i="7" s="1"/>
  <c r="G6160" i="7"/>
  <c r="H6160" i="7" s="1"/>
  <c r="I6160" i="7" s="1"/>
  <c r="G7462" i="7"/>
  <c r="H7462" i="7" s="1"/>
  <c r="I7462" i="7" s="1"/>
  <c r="G7577" i="7"/>
  <c r="H7577" i="7" s="1"/>
  <c r="I7577" i="7" s="1"/>
  <c r="G6633" i="7"/>
  <c r="H6633" i="7" s="1"/>
  <c r="I6633" i="7" s="1"/>
  <c r="G8213" i="7"/>
  <c r="H8213" i="7" s="1"/>
  <c r="G8926" i="7"/>
  <c r="H8926" i="7" s="1"/>
  <c r="G8604" i="7"/>
  <c r="H8604" i="7" s="1"/>
  <c r="I8604" i="7" s="1"/>
  <c r="G4357" i="7"/>
  <c r="H4357" i="7" s="1"/>
  <c r="I4357" i="7" s="1"/>
  <c r="G3114" i="7"/>
  <c r="H3114" i="7" s="1"/>
  <c r="I3114" i="7" s="1"/>
  <c r="G5720" i="7"/>
  <c r="H5720" i="7" s="1"/>
  <c r="I5720" i="7" s="1"/>
  <c r="G8138" i="7"/>
  <c r="H8138" i="7" s="1"/>
  <c r="I8138" i="7" s="1"/>
  <c r="G8831" i="7"/>
  <c r="H8831" i="7" s="1"/>
  <c r="G8932" i="7"/>
  <c r="H8932" i="7" s="1"/>
  <c r="I8932" i="7" s="1"/>
  <c r="G6773" i="7"/>
  <c r="H6773" i="7" s="1"/>
  <c r="G8156" i="7"/>
  <c r="H8156" i="7" s="1"/>
  <c r="I8156" i="7" s="1"/>
  <c r="G9005" i="7"/>
  <c r="H9005" i="7" s="1"/>
  <c r="G1191" i="7"/>
  <c r="H1191" i="7" s="1"/>
  <c r="I1191" i="7" s="1"/>
  <c r="G817" i="7"/>
  <c r="H817" i="7" s="1"/>
  <c r="G347" i="7"/>
  <c r="H347" i="7" s="1"/>
  <c r="G1046" i="7"/>
  <c r="H1046" i="7" s="1"/>
  <c r="G2476" i="7"/>
  <c r="H2476" i="7" s="1"/>
  <c r="I2476" i="7" s="1"/>
  <c r="G484" i="7"/>
  <c r="H484" i="7" s="1"/>
  <c r="G5101" i="7"/>
  <c r="H5101" i="7" s="1"/>
  <c r="I5101" i="7" s="1"/>
  <c r="G4901" i="7"/>
  <c r="H4901" i="7" s="1"/>
  <c r="I4901" i="7" s="1"/>
  <c r="G2985" i="7"/>
  <c r="H2985" i="7" s="1"/>
  <c r="I2985" i="7" s="1"/>
  <c r="G3360" i="7"/>
  <c r="H3360" i="7" s="1"/>
  <c r="I3360" i="7" s="1"/>
  <c r="G4160" i="7"/>
  <c r="H4160" i="7" s="1"/>
  <c r="I4160" i="7" s="1"/>
  <c r="G5637" i="7"/>
  <c r="H5637" i="7" s="1"/>
  <c r="I5637" i="7" s="1"/>
  <c r="G3797" i="7"/>
  <c r="H3797" i="7" s="1"/>
  <c r="I3797" i="7" s="1"/>
  <c r="G5998" i="7"/>
  <c r="H5998" i="7" s="1"/>
  <c r="I5998" i="7" s="1"/>
  <c r="G4542" i="7"/>
  <c r="H4542" i="7" s="1"/>
  <c r="I4542" i="7" s="1"/>
  <c r="G2752" i="7"/>
  <c r="H2752" i="7" s="1"/>
  <c r="I2752" i="7" s="1"/>
  <c r="G1836" i="7"/>
  <c r="H1836" i="7" s="1"/>
  <c r="G409" i="7"/>
  <c r="H409" i="7" s="1"/>
  <c r="G48" i="7"/>
  <c r="H48" i="7" s="1"/>
  <c r="G8586" i="7"/>
  <c r="H8586" i="7" s="1"/>
  <c r="I8586" i="7" s="1"/>
  <c r="G7842" i="7"/>
  <c r="H7842" i="7" s="1"/>
  <c r="I7842" i="7" s="1"/>
  <c r="G6390" i="7"/>
  <c r="H6390" i="7" s="1"/>
  <c r="I6390" i="7" s="1"/>
  <c r="G6297" i="7"/>
  <c r="H6297" i="7" s="1"/>
  <c r="I6297" i="7" s="1"/>
  <c r="G7572" i="7"/>
  <c r="H7572" i="7" s="1"/>
  <c r="I7572" i="7" s="1"/>
  <c r="G6970" i="7"/>
  <c r="H6970" i="7" s="1"/>
  <c r="I6970" i="7" s="1"/>
  <c r="G6177" i="7"/>
  <c r="H6177" i="7" s="1"/>
  <c r="I6177" i="7" s="1"/>
  <c r="G7527" i="7"/>
  <c r="H7527" i="7" s="1"/>
  <c r="G8517" i="7"/>
  <c r="H8517" i="7" s="1"/>
  <c r="G7679" i="7"/>
  <c r="H7679" i="7" s="1"/>
  <c r="G6148" i="7"/>
  <c r="H6148" i="7" s="1"/>
  <c r="I6148" i="7" s="1"/>
  <c r="G7543" i="7"/>
  <c r="H7543" i="7" s="1"/>
  <c r="G8231" i="7"/>
  <c r="H8231" i="7" s="1"/>
  <c r="G6893" i="7"/>
  <c r="H6893" i="7" s="1"/>
  <c r="I6893" i="7" s="1"/>
  <c r="G2384" i="7"/>
  <c r="H2384" i="7" s="1"/>
  <c r="I2384" i="7" s="1"/>
  <c r="G1499" i="7"/>
  <c r="H1499" i="7" s="1"/>
  <c r="I1499" i="7" s="1"/>
  <c r="G3548" i="7"/>
  <c r="H3548" i="7" s="1"/>
  <c r="I3548" i="7" s="1"/>
  <c r="G7027" i="7"/>
  <c r="H7027" i="7" s="1"/>
  <c r="I7027" i="7" s="1"/>
  <c r="G190" i="7"/>
  <c r="H190" i="7" s="1"/>
  <c r="G1825" i="7"/>
  <c r="H1825" i="7" s="1"/>
  <c r="G636" i="7"/>
  <c r="H636" i="7" s="1"/>
  <c r="G948" i="7"/>
  <c r="H948" i="7" s="1"/>
  <c r="G1122" i="7"/>
  <c r="H1122" i="7" s="1"/>
  <c r="I1122" i="7" s="1"/>
  <c r="G2508" i="7"/>
  <c r="H2508" i="7" s="1"/>
  <c r="I2508" i="7" s="1"/>
  <c r="G6624" i="7"/>
  <c r="H6624" i="7" s="1"/>
  <c r="I6624" i="7" s="1"/>
  <c r="G7105" i="7"/>
  <c r="H7105" i="7" s="1"/>
  <c r="I7105" i="7" s="1"/>
  <c r="G9069" i="7"/>
  <c r="H9069" i="7" s="1"/>
  <c r="G8417" i="7"/>
  <c r="H8417" i="7" s="1"/>
  <c r="I8417" i="7" s="1"/>
  <c r="G3493" i="7"/>
  <c r="H3493" i="7" s="1"/>
  <c r="I3493" i="7" s="1"/>
  <c r="G3853" i="7"/>
  <c r="H3853" i="7" s="1"/>
  <c r="I3853" i="7" s="1"/>
  <c r="G581" i="7"/>
  <c r="H581" i="7" s="1"/>
  <c r="G1816" i="7"/>
  <c r="H1816" i="7" s="1"/>
  <c r="G8483" i="7"/>
  <c r="H8483" i="7" s="1"/>
  <c r="I8483" i="7" s="1"/>
  <c r="G6131" i="7"/>
  <c r="H6131" i="7" s="1"/>
  <c r="I6131" i="7" s="1"/>
  <c r="G7544" i="7"/>
  <c r="H7544" i="7" s="1"/>
  <c r="I7544" i="7" s="1"/>
  <c r="G6093" i="7"/>
  <c r="H6093" i="7" s="1"/>
  <c r="I6093" i="7" s="1"/>
  <c r="G6820" i="7"/>
  <c r="H6820" i="7" s="1"/>
  <c r="I6820" i="7" s="1"/>
  <c r="G6340" i="7"/>
  <c r="H6340" i="7" s="1"/>
  <c r="I6340" i="7" s="1"/>
  <c r="G8272" i="7"/>
  <c r="H8272" i="7" s="1"/>
  <c r="I8272" i="7" s="1"/>
  <c r="G8434" i="7"/>
  <c r="H8434" i="7" s="1"/>
  <c r="I8434" i="7" s="1"/>
  <c r="G6162" i="7"/>
  <c r="H6162" i="7" s="1"/>
  <c r="I6162" i="7" s="1"/>
  <c r="G8860" i="7"/>
  <c r="H8860" i="7" s="1"/>
  <c r="I8860" i="7" s="1"/>
  <c r="G6264" i="7"/>
  <c r="H6264" i="7" s="1"/>
  <c r="I6264" i="7" s="1"/>
  <c r="G7727" i="7"/>
  <c r="H7727" i="7" s="1"/>
  <c r="G7339" i="7"/>
  <c r="H7339" i="7" s="1"/>
  <c r="I7339" i="7" s="1"/>
  <c r="G6236" i="7"/>
  <c r="H6236" i="7" s="1"/>
  <c r="I6236" i="7" s="1"/>
  <c r="G8576" i="7"/>
  <c r="H8576" i="7" s="1"/>
  <c r="I8576" i="7" s="1"/>
  <c r="G8345" i="7"/>
  <c r="H8345" i="7" s="1"/>
  <c r="I8345" i="7" s="1"/>
  <c r="G6676" i="7"/>
  <c r="H6676" i="7" s="1"/>
  <c r="I6676" i="7" s="1"/>
  <c r="G816" i="7"/>
  <c r="H816" i="7" s="1"/>
  <c r="G1074" i="7"/>
  <c r="H1074" i="7" s="1"/>
  <c r="I1074" i="7" s="1"/>
  <c r="G421" i="7"/>
  <c r="H421" i="7" s="1"/>
  <c r="G933" i="7"/>
  <c r="H933" i="7" s="1"/>
  <c r="G2192" i="7"/>
  <c r="H2192" i="7" s="1"/>
  <c r="I2192" i="7" s="1"/>
  <c r="G1060" i="7"/>
  <c r="H1060" i="7" s="1"/>
  <c r="G2116" i="7"/>
  <c r="H2116" i="7" s="1"/>
  <c r="G539" i="7"/>
  <c r="H539" i="7" s="1"/>
  <c r="G934" i="7"/>
  <c r="H934" i="7" s="1"/>
  <c r="G1137" i="7"/>
  <c r="H1137" i="7" s="1"/>
  <c r="G89" i="7"/>
  <c r="H89" i="7" s="1"/>
  <c r="G2981" i="7"/>
  <c r="H2981" i="7" s="1"/>
  <c r="I2981" i="7" s="1"/>
  <c r="G1914" i="7"/>
  <c r="H1914" i="7" s="1"/>
  <c r="I1914" i="7" s="1"/>
  <c r="G1868" i="7"/>
  <c r="H1868" i="7" s="1"/>
  <c r="G362" i="7"/>
  <c r="H362" i="7" s="1"/>
  <c r="G1242" i="7"/>
  <c r="H1242" i="7" s="1"/>
  <c r="I1242" i="7" s="1"/>
  <c r="G8429" i="7"/>
  <c r="H8429" i="7" s="1"/>
  <c r="G7112" i="7"/>
  <c r="H7112" i="7" s="1"/>
  <c r="I7112" i="7" s="1"/>
  <c r="G6598" i="7"/>
  <c r="H6598" i="7" s="1"/>
  <c r="I6598" i="7" s="1"/>
  <c r="G2344" i="7"/>
  <c r="H2344" i="7" s="1"/>
  <c r="I2344" i="7" s="1"/>
  <c r="G1692" i="7"/>
  <c r="H1692" i="7" s="1"/>
  <c r="G2019" i="7"/>
  <c r="H2019" i="7" s="1"/>
  <c r="I2019" i="7" s="1"/>
  <c r="G315" i="7"/>
  <c r="H315" i="7" s="1"/>
  <c r="G2430" i="7"/>
  <c r="H2430" i="7" s="1"/>
  <c r="I2430" i="7" s="1"/>
  <c r="G2147" i="7"/>
  <c r="H2147" i="7" s="1"/>
  <c r="I2147" i="7" s="1"/>
  <c r="G1863" i="7"/>
  <c r="H1863" i="7" s="1"/>
  <c r="I1863" i="7" s="1"/>
  <c r="G1308" i="7"/>
  <c r="H1308" i="7" s="1"/>
  <c r="G981" i="7"/>
  <c r="H981" i="7" s="1"/>
  <c r="G522" i="7"/>
  <c r="H522" i="7" s="1"/>
  <c r="G2706" i="7"/>
  <c r="H2706" i="7" s="1"/>
  <c r="I2706" i="7" s="1"/>
  <c r="G2166" i="7"/>
  <c r="H2166" i="7" s="1"/>
  <c r="I2166" i="7" s="1"/>
  <c r="G1795" i="7"/>
  <c r="H1795" i="7" s="1"/>
  <c r="I1795" i="7" s="1"/>
  <c r="G834" i="7"/>
  <c r="H834" i="7" s="1"/>
  <c r="G2572" i="7"/>
  <c r="H2572" i="7" s="1"/>
  <c r="I2572" i="7" s="1"/>
  <c r="G2350" i="7"/>
  <c r="H2350" i="7" s="1"/>
  <c r="I2350" i="7" s="1"/>
  <c r="G1018" i="7"/>
  <c r="H1018" i="7" s="1"/>
  <c r="I1018" i="7" s="1"/>
  <c r="G1919" i="7"/>
  <c r="H1919" i="7" s="1"/>
  <c r="I1919" i="7" s="1"/>
  <c r="G252" i="7"/>
  <c r="H252" i="7" s="1"/>
  <c r="G9003" i="7"/>
  <c r="H9003" i="7" s="1"/>
  <c r="I9003" i="7" s="1"/>
  <c r="G8832" i="7"/>
  <c r="H8832" i="7" s="1"/>
  <c r="I8832" i="7" s="1"/>
  <c r="G8466" i="7"/>
  <c r="H8466" i="7" s="1"/>
  <c r="I8466" i="7" s="1"/>
  <c r="G6684" i="7"/>
  <c r="H6684" i="7" s="1"/>
  <c r="I6684" i="7" s="1"/>
  <c r="G6149" i="7"/>
  <c r="H6149" i="7" s="1"/>
  <c r="I6149" i="7" s="1"/>
  <c r="G9067" i="7"/>
  <c r="H9067" i="7" s="1"/>
  <c r="I9067" i="7" s="1"/>
  <c r="G2912" i="7"/>
  <c r="H2912" i="7" s="1"/>
  <c r="I2912" i="7" s="1"/>
  <c r="G5060" i="7"/>
  <c r="H5060" i="7" s="1"/>
  <c r="I5060" i="7" s="1"/>
  <c r="G5837" i="7"/>
  <c r="H5837" i="7" s="1"/>
  <c r="I5837" i="7" s="1"/>
  <c r="G3665" i="7"/>
  <c r="H3665" i="7" s="1"/>
  <c r="I3665" i="7" s="1"/>
  <c r="G3629" i="7"/>
  <c r="H3629" i="7" s="1"/>
  <c r="I3629" i="7" s="1"/>
  <c r="G5204" i="7"/>
  <c r="H5204" i="7" s="1"/>
  <c r="I5204" i="7" s="1"/>
  <c r="G4831" i="7"/>
  <c r="H4831" i="7" s="1"/>
  <c r="G6721" i="7"/>
  <c r="H6721" i="7" s="1"/>
  <c r="I6721" i="7" s="1"/>
  <c r="G8454" i="7"/>
  <c r="H8454" i="7" s="1"/>
  <c r="I8454" i="7" s="1"/>
  <c r="G6534" i="7"/>
  <c r="H6534" i="7" s="1"/>
  <c r="I6534" i="7" s="1"/>
  <c r="G6579" i="7"/>
  <c r="H6579" i="7" s="1"/>
  <c r="I6579" i="7" s="1"/>
  <c r="G8384" i="7"/>
  <c r="H8384" i="7" s="1"/>
  <c r="I8384" i="7" s="1"/>
  <c r="G7154" i="7"/>
  <c r="H7154" i="7" s="1"/>
  <c r="I7154" i="7" s="1"/>
  <c r="G7021" i="7"/>
  <c r="H7021" i="7" s="1"/>
  <c r="G8925" i="7"/>
  <c r="H8925" i="7" s="1"/>
  <c r="I8925" i="7" s="1"/>
  <c r="G7321" i="7"/>
  <c r="H7321" i="7" s="1"/>
  <c r="I7321" i="7" s="1"/>
  <c r="G9081" i="7"/>
  <c r="H9081" i="7" s="1"/>
  <c r="I9081" i="7" s="1"/>
  <c r="G6126" i="7"/>
  <c r="H6126" i="7" s="1"/>
  <c r="I6126" i="7" s="1"/>
  <c r="G6581" i="7"/>
  <c r="H6581" i="7" s="1"/>
  <c r="G6610" i="7"/>
  <c r="H6610" i="7" s="1"/>
  <c r="I6610" i="7" s="1"/>
  <c r="G6981" i="7"/>
  <c r="H6981" i="7" s="1"/>
  <c r="G7141" i="7"/>
  <c r="H7141" i="7" s="1"/>
  <c r="G7752" i="7"/>
  <c r="H7752" i="7" s="1"/>
  <c r="I7752" i="7" s="1"/>
  <c r="G888" i="7"/>
  <c r="H888" i="7" s="1"/>
  <c r="G7631" i="7"/>
  <c r="H7631" i="7" s="1"/>
  <c r="I7631" i="7" s="1"/>
  <c r="G7795" i="7"/>
  <c r="H7795" i="7" s="1"/>
  <c r="I7795" i="7" s="1"/>
  <c r="G7964" i="7"/>
  <c r="H7964" i="7" s="1"/>
  <c r="I7964" i="7" s="1"/>
  <c r="G8480" i="7"/>
  <c r="H8480" i="7" s="1"/>
  <c r="I8480" i="7" s="1"/>
  <c r="G7077" i="7"/>
  <c r="H7077" i="7" s="1"/>
  <c r="G8022" i="7"/>
  <c r="H8022" i="7" s="1"/>
  <c r="I8022" i="7" s="1"/>
  <c r="G6786" i="7"/>
  <c r="H6786" i="7" s="1"/>
  <c r="I6786" i="7" s="1"/>
  <c r="G6552" i="7"/>
  <c r="H6552" i="7" s="1"/>
  <c r="I6552" i="7" s="1"/>
  <c r="G941" i="7"/>
  <c r="H941" i="7" s="1"/>
  <c r="G517" i="7"/>
  <c r="H517" i="7" s="1"/>
  <c r="G246" i="7"/>
  <c r="H246" i="7" s="1"/>
  <c r="G2778" i="7"/>
  <c r="H2778" i="7" s="1"/>
  <c r="I2778" i="7" s="1"/>
  <c r="G1870" i="7"/>
  <c r="H1870" i="7" s="1"/>
  <c r="G1504" i="7"/>
  <c r="H1504" i="7" s="1"/>
  <c r="G2097" i="7"/>
  <c r="H2097" i="7" s="1"/>
  <c r="G1324" i="7"/>
  <c r="H1324" i="7" s="1"/>
  <c r="G1445" i="7"/>
  <c r="H1445" i="7" s="1"/>
  <c r="I1445" i="7" s="1"/>
  <c r="G1714" i="7"/>
  <c r="H1714" i="7" s="1"/>
  <c r="I1714" i="7" s="1"/>
  <c r="G2193" i="7"/>
  <c r="H2193" i="7" s="1"/>
  <c r="I2193" i="7" s="1"/>
  <c r="G2433" i="7"/>
  <c r="H2433" i="7" s="1"/>
  <c r="I2433" i="7" s="1"/>
  <c r="G1784" i="7"/>
  <c r="H1784" i="7" s="1"/>
  <c r="G2619" i="7"/>
  <c r="H2619" i="7" s="1"/>
  <c r="I2619" i="7" s="1"/>
  <c r="G1739" i="7"/>
  <c r="H1739" i="7" s="1"/>
  <c r="I1739" i="7" s="1"/>
  <c r="G1676" i="7"/>
  <c r="H1676" i="7" s="1"/>
  <c r="G1632" i="7"/>
  <c r="H1632" i="7" s="1"/>
  <c r="G6170" i="7"/>
  <c r="H6170" i="7" s="1"/>
  <c r="I6170" i="7" s="1"/>
  <c r="G2888" i="7"/>
  <c r="H2888" i="7" s="1"/>
  <c r="I2888" i="7" s="1"/>
  <c r="G691" i="7"/>
  <c r="H691" i="7" s="1"/>
  <c r="G610" i="7"/>
  <c r="H610" i="7" s="1"/>
  <c r="G1770" i="7"/>
  <c r="H1770" i="7" s="1"/>
  <c r="I1770" i="7" s="1"/>
  <c r="G7302" i="7"/>
  <c r="H7302" i="7" s="1"/>
  <c r="I7302" i="7" s="1"/>
  <c r="G7529" i="7"/>
  <c r="H7529" i="7" s="1"/>
  <c r="I7529" i="7" s="1"/>
  <c r="G7930" i="7"/>
  <c r="H7930" i="7" s="1"/>
  <c r="I7930" i="7" s="1"/>
  <c r="G7160" i="7"/>
  <c r="H7160" i="7" s="1"/>
  <c r="I7160" i="7" s="1"/>
  <c r="G8849" i="7"/>
  <c r="H8849" i="7" s="1"/>
  <c r="I8849" i="7" s="1"/>
  <c r="G7185" i="7"/>
  <c r="H7185" i="7" s="1"/>
  <c r="I7185" i="7" s="1"/>
  <c r="G3861" i="7"/>
  <c r="H3861" i="7" s="1"/>
  <c r="I3861" i="7" s="1"/>
  <c r="G4435" i="7"/>
  <c r="H4435" i="7" s="1"/>
  <c r="I4435" i="7" s="1"/>
  <c r="G3350" i="7"/>
  <c r="H3350" i="7" s="1"/>
  <c r="I3350" i="7" s="1"/>
  <c r="G3533" i="7"/>
  <c r="H3533" i="7" s="1"/>
  <c r="I3533" i="7" s="1"/>
  <c r="G4024" i="7"/>
  <c r="H4024" i="7" s="1"/>
  <c r="I4024" i="7" s="1"/>
  <c r="G3798" i="7"/>
  <c r="H3798" i="7" s="1"/>
  <c r="I3798" i="7" s="1"/>
  <c r="G4338" i="7"/>
  <c r="H4338" i="7" s="1"/>
  <c r="I4338" i="7" s="1"/>
  <c r="G7120" i="7"/>
  <c r="H7120" i="7" s="1"/>
  <c r="I7120" i="7" s="1"/>
  <c r="G6136" i="7"/>
  <c r="H6136" i="7" s="1"/>
  <c r="I6136" i="7" s="1"/>
  <c r="G8700" i="7"/>
  <c r="H8700" i="7" s="1"/>
  <c r="I8700" i="7" s="1"/>
  <c r="G7329" i="7"/>
  <c r="H7329" i="7" s="1"/>
  <c r="I7329" i="7" s="1"/>
  <c r="G8303" i="7"/>
  <c r="H8303" i="7" s="1"/>
  <c r="G7827" i="7"/>
  <c r="H7827" i="7" s="1"/>
  <c r="I7827" i="7" s="1"/>
  <c r="G7892" i="7"/>
  <c r="H7892" i="7" s="1"/>
  <c r="I7892" i="7" s="1"/>
  <c r="G8972" i="7"/>
  <c r="H8972" i="7" s="1"/>
  <c r="I8972" i="7" s="1"/>
  <c r="G6655" i="7"/>
  <c r="H6655" i="7" s="1"/>
  <c r="G7898" i="7"/>
  <c r="H7898" i="7" s="1"/>
  <c r="I7898" i="7" s="1"/>
  <c r="G6733" i="7"/>
  <c r="H6733" i="7" s="1"/>
  <c r="G7683" i="7"/>
  <c r="H7683" i="7" s="1"/>
  <c r="I7683" i="7" s="1"/>
  <c r="G6275" i="7"/>
  <c r="H6275" i="7" s="1"/>
  <c r="I6275" i="7" s="1"/>
  <c r="G7835" i="7"/>
  <c r="H7835" i="7" s="1"/>
  <c r="I7835" i="7" s="1"/>
  <c r="G7734" i="7"/>
  <c r="H7734" i="7" s="1"/>
  <c r="I7734" i="7" s="1"/>
  <c r="G7976" i="7"/>
  <c r="H7976" i="7" s="1"/>
  <c r="I7976" i="7" s="1"/>
  <c r="G7322" i="7"/>
  <c r="H7322" i="7" s="1"/>
  <c r="I7322" i="7" s="1"/>
  <c r="G6277" i="7"/>
  <c r="H6277" i="7" s="1"/>
  <c r="I6277" i="7" s="1"/>
  <c r="G8817" i="7"/>
  <c r="H8817" i="7" s="1"/>
  <c r="I8817" i="7" s="1"/>
  <c r="G8262" i="7"/>
  <c r="H8262" i="7" s="1"/>
  <c r="I8262" i="7" s="1"/>
  <c r="G7899" i="7"/>
  <c r="H7899" i="7" s="1"/>
  <c r="I7899" i="7" s="1"/>
  <c r="G9030" i="7"/>
  <c r="H9030" i="7" s="1"/>
  <c r="I9030" i="7" s="1"/>
  <c r="G6677" i="7"/>
  <c r="H6677" i="7" s="1"/>
  <c r="G7262" i="7"/>
  <c r="H7262" i="7" s="1"/>
  <c r="I7262" i="7" s="1"/>
  <c r="G7562" i="7"/>
  <c r="H7562" i="7" s="1"/>
  <c r="I7562" i="7" s="1"/>
  <c r="G8968" i="7"/>
  <c r="H8968" i="7" s="1"/>
  <c r="I8968" i="7" s="1"/>
  <c r="G7618" i="7"/>
  <c r="H7618" i="7" s="1"/>
  <c r="I7618" i="7" s="1"/>
  <c r="G6495" i="7"/>
  <c r="H6495" i="7" s="1"/>
  <c r="G262" i="7"/>
  <c r="H262" i="7" s="1"/>
  <c r="G2416" i="7"/>
  <c r="H2416" i="7" s="1"/>
  <c r="I2416" i="7" s="1"/>
  <c r="G2597" i="7"/>
  <c r="H2597" i="7" s="1"/>
  <c r="I2597" i="7" s="1"/>
  <c r="G375" i="7"/>
  <c r="H375" i="7" s="1"/>
  <c r="I375" i="7" s="1"/>
  <c r="G7876" i="7"/>
  <c r="H7876" i="7" s="1"/>
  <c r="I7876" i="7" s="1"/>
  <c r="G8379" i="7"/>
  <c r="H8379" i="7" s="1"/>
  <c r="I8379" i="7" s="1"/>
  <c r="G7781" i="7"/>
  <c r="H7781" i="7" s="1"/>
  <c r="G6975" i="7"/>
  <c r="H6975" i="7" s="1"/>
  <c r="G6831" i="7"/>
  <c r="H6831" i="7" s="1"/>
  <c r="G7983" i="7"/>
  <c r="H7983" i="7" s="1"/>
  <c r="I7983" i="7" s="1"/>
  <c r="G7416" i="7"/>
  <c r="H7416" i="7" s="1"/>
  <c r="I7416" i="7" s="1"/>
  <c r="G9077" i="7"/>
  <c r="H9077" i="7" s="1"/>
  <c r="G6636" i="7"/>
  <c r="H6636" i="7" s="1"/>
  <c r="I6636" i="7" s="1"/>
  <c r="G8408" i="7"/>
  <c r="H8408" i="7" s="1"/>
  <c r="I8408" i="7" s="1"/>
  <c r="G6608" i="7"/>
  <c r="H6608" i="7" s="1"/>
  <c r="I6608" i="7" s="1"/>
  <c r="G8068" i="7"/>
  <c r="H8068" i="7" s="1"/>
  <c r="I8068" i="7" s="1"/>
  <c r="G8864" i="7"/>
  <c r="H8864" i="7" s="1"/>
  <c r="I8864" i="7" s="1"/>
  <c r="G8993" i="7"/>
  <c r="H8993" i="7" s="1"/>
  <c r="I8993" i="7" s="1"/>
  <c r="G6280" i="7"/>
  <c r="H6280" i="7" s="1"/>
  <c r="I6280" i="7" s="1"/>
  <c r="G7654" i="7"/>
  <c r="H7654" i="7" s="1"/>
  <c r="I7654" i="7" s="1"/>
  <c r="G8680" i="7"/>
  <c r="H8680" i="7" s="1"/>
  <c r="I8680" i="7" s="1"/>
  <c r="G6445" i="7"/>
  <c r="H6445" i="7" s="1"/>
  <c r="I6445" i="7" s="1"/>
  <c r="G7389" i="7"/>
  <c r="H7389" i="7" s="1"/>
  <c r="G8255" i="7"/>
  <c r="H8255" i="7" s="1"/>
  <c r="G8264" i="7"/>
  <c r="H8264" i="7" s="1"/>
  <c r="I8264" i="7" s="1"/>
  <c r="G6366" i="7"/>
  <c r="H6366" i="7" s="1"/>
  <c r="I6366" i="7" s="1"/>
  <c r="G6266" i="7"/>
  <c r="H6266" i="7" s="1"/>
  <c r="I6266" i="7" s="1"/>
  <c r="G6912" i="7"/>
  <c r="H6912" i="7" s="1"/>
  <c r="I6912" i="7" s="1"/>
  <c r="G6427" i="7"/>
  <c r="H6427" i="7" s="1"/>
  <c r="I6427" i="7" s="1"/>
  <c r="G9053" i="7"/>
  <c r="H9053" i="7" s="1"/>
  <c r="G7808" i="7"/>
  <c r="H7808" i="7" s="1"/>
  <c r="I7808" i="7" s="1"/>
  <c r="G7969" i="7"/>
  <c r="H7969" i="7" s="1"/>
  <c r="I7969" i="7" s="1"/>
  <c r="G8183" i="7"/>
  <c r="H8183" i="7" s="1"/>
  <c r="G6921" i="7"/>
  <c r="H6921" i="7" s="1"/>
  <c r="I6921" i="7" s="1"/>
  <c r="G7083" i="7"/>
  <c r="H7083" i="7" s="1"/>
  <c r="I7083" i="7" s="1"/>
  <c r="G8058" i="7"/>
  <c r="H8058" i="7" s="1"/>
  <c r="I8058" i="7" s="1"/>
  <c r="G6163" i="7"/>
  <c r="H6163" i="7" s="1"/>
  <c r="I6163" i="7" s="1"/>
  <c r="G8558" i="7"/>
  <c r="H8558" i="7" s="1"/>
  <c r="I8558" i="7" s="1"/>
  <c r="G5428" i="7"/>
  <c r="H5428" i="7" s="1"/>
  <c r="I5428" i="7" s="1"/>
  <c r="G5202" i="7"/>
  <c r="H5202" i="7" s="1"/>
  <c r="I5202" i="7" s="1"/>
  <c r="G4414" i="7"/>
  <c r="H4414" i="7" s="1"/>
  <c r="I4414" i="7" s="1"/>
  <c r="G4696" i="7"/>
  <c r="H4696" i="7" s="1"/>
  <c r="I4696" i="7" s="1"/>
  <c r="G2995" i="7"/>
  <c r="H2995" i="7" s="1"/>
  <c r="I2995" i="7" s="1"/>
  <c r="G7011" i="7"/>
  <c r="H7011" i="7" s="1"/>
  <c r="I7011" i="7" s="1"/>
  <c r="G6454" i="7"/>
  <c r="H6454" i="7" s="1"/>
  <c r="I6454" i="7" s="1"/>
  <c r="G7646" i="7"/>
  <c r="H7646" i="7" s="1"/>
  <c r="I7646" i="7" s="1"/>
  <c r="G6763" i="7"/>
  <c r="H6763" i="7" s="1"/>
  <c r="I6763" i="7" s="1"/>
  <c r="G8245" i="7"/>
  <c r="H8245" i="7" s="1"/>
  <c r="I8245" i="7" s="1"/>
  <c r="G8949" i="7"/>
  <c r="H8949" i="7" s="1"/>
  <c r="G8577" i="7"/>
  <c r="H8577" i="7" s="1"/>
  <c r="I8577" i="7" s="1"/>
  <c r="G8763" i="7"/>
  <c r="H8763" i="7" s="1"/>
  <c r="I8763" i="7" s="1"/>
  <c r="G8069" i="7"/>
  <c r="H8069" i="7" s="1"/>
  <c r="G6065" i="7"/>
  <c r="H6065" i="7" s="1"/>
  <c r="I6065" i="7" s="1"/>
  <c r="G7264" i="7"/>
  <c r="H7264" i="7" s="1"/>
  <c r="I7264" i="7" s="1"/>
  <c r="G7568" i="7"/>
  <c r="H7568" i="7" s="1"/>
  <c r="I7568" i="7" s="1"/>
  <c r="G3822" i="7"/>
  <c r="H3822" i="7" s="1"/>
  <c r="I3822" i="7" s="1"/>
  <c r="G4289" i="7"/>
  <c r="H4289" i="7" s="1"/>
  <c r="I4289" i="7" s="1"/>
  <c r="G4321" i="7"/>
  <c r="H4321" i="7" s="1"/>
  <c r="I4321" i="7" s="1"/>
  <c r="G5726" i="7"/>
  <c r="H5726" i="7" s="1"/>
  <c r="I5726" i="7" s="1"/>
  <c r="G3774" i="7"/>
  <c r="H3774" i="7" s="1"/>
  <c r="I3774" i="7" s="1"/>
  <c r="G5257" i="7"/>
  <c r="H5257" i="7" s="1"/>
  <c r="I5257" i="7" s="1"/>
  <c r="G4176" i="7"/>
  <c r="H4176" i="7" s="1"/>
  <c r="I4176" i="7" s="1"/>
  <c r="G4074" i="7"/>
  <c r="H4074" i="7" s="1"/>
  <c r="I4074" i="7" s="1"/>
  <c r="G6807" i="7"/>
  <c r="H6807" i="7" s="1"/>
  <c r="G6401" i="7"/>
  <c r="H6401" i="7" s="1"/>
  <c r="I6401" i="7" s="1"/>
  <c r="G8931" i="7"/>
  <c r="H8931" i="7" s="1"/>
  <c r="I8931" i="7" s="1"/>
  <c r="G8986" i="7"/>
  <c r="H8986" i="7" s="1"/>
  <c r="I8986" i="7" s="1"/>
  <c r="G6272" i="7"/>
  <c r="H6272" i="7" s="1"/>
  <c r="I6272" i="7" s="1"/>
  <c r="G7681" i="7"/>
  <c r="H7681" i="7" s="1"/>
  <c r="I7681" i="7" s="1"/>
  <c r="G8194" i="7"/>
  <c r="H8194" i="7" s="1"/>
  <c r="I8194" i="7" s="1"/>
  <c r="G6706" i="7"/>
  <c r="H6706" i="7" s="1"/>
  <c r="I6706" i="7" s="1"/>
  <c r="G6554" i="7"/>
  <c r="H6554" i="7" s="1"/>
  <c r="I6554" i="7" s="1"/>
  <c r="G4739" i="7"/>
  <c r="H4739" i="7" s="1"/>
  <c r="I4739" i="7" s="1"/>
  <c r="G4455" i="7"/>
  <c r="H4455" i="7" s="1"/>
  <c r="I4455" i="7" s="1"/>
  <c r="G5369" i="7"/>
  <c r="H5369" i="7" s="1"/>
  <c r="I5369" i="7" s="1"/>
  <c r="G4550" i="7"/>
  <c r="H4550" i="7" s="1"/>
  <c r="I4550" i="7" s="1"/>
  <c r="G5212" i="7"/>
  <c r="H5212" i="7" s="1"/>
  <c r="I5212" i="7" s="1"/>
  <c r="G5983" i="7"/>
  <c r="H5983" i="7" s="1"/>
  <c r="G5545" i="7"/>
  <c r="H5545" i="7" s="1"/>
  <c r="I5545" i="7" s="1"/>
  <c r="G3809" i="7"/>
  <c r="H3809" i="7" s="1"/>
  <c r="I3809" i="7" s="1"/>
  <c r="G5860" i="7"/>
  <c r="H5860" i="7" s="1"/>
  <c r="I5860" i="7" s="1"/>
  <c r="G3081" i="7"/>
  <c r="H3081" i="7" s="1"/>
  <c r="I3081" i="7" s="1"/>
  <c r="G4934" i="7"/>
  <c r="H4934" i="7" s="1"/>
  <c r="I4934" i="7" s="1"/>
  <c r="G5625" i="7"/>
  <c r="H5625" i="7" s="1"/>
  <c r="I5625" i="7" s="1"/>
  <c r="G9074" i="7"/>
  <c r="H9074" i="7" s="1"/>
  <c r="I9074" i="7" s="1"/>
  <c r="G7490" i="7"/>
  <c r="H7490" i="7" s="1"/>
  <c r="I7490" i="7" s="1"/>
  <c r="G6137" i="7"/>
  <c r="H6137" i="7" s="1"/>
  <c r="I6137" i="7" s="1"/>
  <c r="G6323" i="7"/>
  <c r="H6323" i="7" s="1"/>
  <c r="I6323" i="7" s="1"/>
  <c r="G7126" i="7"/>
  <c r="H7126" i="7" s="1"/>
  <c r="I7126" i="7" s="1"/>
  <c r="G4112" i="7"/>
  <c r="H4112" i="7" s="1"/>
  <c r="I4112" i="7" s="1"/>
  <c r="G8322" i="7"/>
  <c r="H8322" i="7" s="1"/>
  <c r="I8322" i="7" s="1"/>
  <c r="G6841" i="7"/>
  <c r="H6841" i="7" s="1"/>
  <c r="I6841" i="7" s="1"/>
  <c r="G8566" i="7"/>
  <c r="H8566" i="7" s="1"/>
  <c r="I8566" i="7" s="1"/>
  <c r="G6164" i="7"/>
  <c r="H6164" i="7" s="1"/>
  <c r="I6164" i="7" s="1"/>
  <c r="G8235" i="7"/>
  <c r="H8235" i="7" s="1"/>
  <c r="I8235" i="7" s="1"/>
  <c r="G8232" i="7"/>
  <c r="H8232" i="7" s="1"/>
  <c r="I8232" i="7" s="1"/>
  <c r="G8409" i="7"/>
  <c r="H8409" i="7" s="1"/>
  <c r="I8409" i="7" s="1"/>
  <c r="G6452" i="7"/>
  <c r="H6452" i="7" s="1"/>
  <c r="I6452" i="7" s="1"/>
  <c r="G7814" i="7"/>
  <c r="H7814" i="7" s="1"/>
  <c r="I7814" i="7" s="1"/>
  <c r="G6591" i="7"/>
  <c r="H6591" i="7" s="1"/>
  <c r="G9055" i="7"/>
  <c r="H9055" i="7" s="1"/>
  <c r="G6117" i="7"/>
  <c r="H6117" i="7" s="1"/>
  <c r="I6117" i="7" s="1"/>
  <c r="G6619" i="7"/>
  <c r="H6619" i="7" s="1"/>
  <c r="I6619" i="7" s="1"/>
  <c r="G6351" i="7"/>
  <c r="H6351" i="7" s="1"/>
  <c r="G7789" i="7"/>
  <c r="H7789" i="7" s="1"/>
  <c r="I7789" i="7" s="1"/>
  <c r="G6596" i="7"/>
  <c r="H6596" i="7" s="1"/>
  <c r="I6596" i="7" s="1"/>
  <c r="G6512" i="7"/>
  <c r="H6512" i="7" s="1"/>
  <c r="I6512" i="7" s="1"/>
  <c r="G8987" i="7"/>
  <c r="H8987" i="7" s="1"/>
  <c r="I8987" i="7" s="1"/>
  <c r="G6754" i="7"/>
  <c r="H6754" i="7" s="1"/>
  <c r="I6754" i="7" s="1"/>
  <c r="G7359" i="7"/>
  <c r="H7359" i="7" s="1"/>
  <c r="G6319" i="7"/>
  <c r="H6319" i="7" s="1"/>
  <c r="G8260" i="7"/>
  <c r="H8260" i="7" s="1"/>
  <c r="I8260" i="7" s="1"/>
  <c r="G4155" i="7"/>
  <c r="H4155" i="7" s="1"/>
  <c r="I4155" i="7" s="1"/>
  <c r="G5251" i="7"/>
  <c r="H5251" i="7" s="1"/>
  <c r="I5251" i="7" s="1"/>
  <c r="G6025" i="7"/>
  <c r="H6025" i="7" s="1"/>
  <c r="I6025" i="7" s="1"/>
  <c r="G4537" i="7"/>
  <c r="H4537" i="7" s="1"/>
  <c r="I4537" i="7" s="1"/>
  <c r="G3076" i="7"/>
  <c r="H3076" i="7" s="1"/>
  <c r="I3076" i="7" s="1"/>
  <c r="G6996" i="7"/>
  <c r="H6996" i="7" s="1"/>
  <c r="I6996" i="7" s="1"/>
  <c r="G7331" i="7"/>
  <c r="H7331" i="7" s="1"/>
  <c r="I7331" i="7" s="1"/>
  <c r="G8529" i="7"/>
  <c r="H8529" i="7" s="1"/>
  <c r="I8529" i="7" s="1"/>
  <c r="G7591" i="7"/>
  <c r="H7591" i="7" s="1"/>
  <c r="G6371" i="7"/>
  <c r="H6371" i="7" s="1"/>
  <c r="I6371" i="7" s="1"/>
  <c r="G7432" i="7"/>
  <c r="H7432" i="7" s="1"/>
  <c r="I7432" i="7" s="1"/>
  <c r="G7084" i="7"/>
  <c r="H7084" i="7" s="1"/>
  <c r="I7084" i="7" s="1"/>
  <c r="G8256" i="7"/>
  <c r="H8256" i="7" s="1"/>
  <c r="I8256" i="7" s="1"/>
  <c r="G6710" i="7"/>
  <c r="H6710" i="7" s="1"/>
  <c r="I6710" i="7" s="1"/>
  <c r="G8999" i="7"/>
  <c r="H8999" i="7" s="1"/>
  <c r="G8479" i="7"/>
  <c r="H8479" i="7" s="1"/>
  <c r="G6935" i="7"/>
  <c r="H6935" i="7" s="1"/>
  <c r="G6314" i="7"/>
  <c r="H6314" i="7" s="1"/>
  <c r="I6314" i="7" s="1"/>
  <c r="G8372" i="7"/>
  <c r="H8372" i="7" s="1"/>
  <c r="I8372" i="7" s="1"/>
  <c r="G7940" i="7"/>
  <c r="H7940" i="7" s="1"/>
  <c r="I7940" i="7" s="1"/>
  <c r="G8983" i="7"/>
  <c r="H8983" i="7" s="1"/>
  <c r="G3088" i="7"/>
  <c r="H3088" i="7" s="1"/>
  <c r="I3088" i="7" s="1"/>
  <c r="G3605" i="7"/>
  <c r="H3605" i="7" s="1"/>
  <c r="I3605" i="7" s="1"/>
  <c r="G3662" i="7"/>
  <c r="H3662" i="7" s="1"/>
  <c r="I3662" i="7" s="1"/>
  <c r="G4089" i="7"/>
  <c r="H4089" i="7" s="1"/>
  <c r="I4089" i="7" s="1"/>
  <c r="G5546" i="7"/>
  <c r="H5546" i="7" s="1"/>
  <c r="I5546" i="7" s="1"/>
  <c r="G3093" i="7"/>
  <c r="H3093" i="7" s="1"/>
  <c r="I3093" i="7" s="1"/>
  <c r="G7144" i="7"/>
  <c r="H7144" i="7" s="1"/>
  <c r="I7144" i="7" s="1"/>
  <c r="G7598" i="7"/>
  <c r="H7598" i="7" s="1"/>
  <c r="I7598" i="7" s="1"/>
  <c r="G7175" i="7"/>
  <c r="H7175" i="7" s="1"/>
  <c r="G6948" i="7"/>
  <c r="H6948" i="7" s="1"/>
  <c r="I6948" i="7" s="1"/>
  <c r="G7412" i="7"/>
  <c r="H7412" i="7" s="1"/>
  <c r="I7412" i="7" s="1"/>
  <c r="G8578" i="7"/>
  <c r="H8578" i="7" s="1"/>
  <c r="I8578" i="7" s="1"/>
  <c r="G6074" i="7"/>
  <c r="H6074" i="7" s="1"/>
  <c r="I6074" i="7" s="1"/>
  <c r="G6854" i="7"/>
  <c r="H6854" i="7" s="1"/>
  <c r="I6854" i="7" s="1"/>
  <c r="G8018" i="7"/>
  <c r="H8018" i="7" s="1"/>
  <c r="I8018" i="7" s="1"/>
  <c r="G6757" i="7"/>
  <c r="H6757" i="7" s="1"/>
  <c r="G8265" i="7"/>
  <c r="H8265" i="7" s="1"/>
  <c r="I8265" i="7" s="1"/>
  <c r="G8316" i="7"/>
  <c r="H8316" i="7" s="1"/>
  <c r="I8316" i="7" s="1"/>
  <c r="G6615" i="7"/>
  <c r="H6615" i="7" s="1"/>
  <c r="G8469" i="7"/>
  <c r="H8469" i="7" s="1"/>
  <c r="G7891" i="7"/>
  <c r="H7891" i="7" s="1"/>
  <c r="I7891" i="7" s="1"/>
  <c r="G7408" i="7"/>
  <c r="H7408" i="7" s="1"/>
  <c r="I7408" i="7" s="1"/>
  <c r="G6926" i="7"/>
  <c r="H6926" i="7" s="1"/>
  <c r="I6926" i="7" s="1"/>
  <c r="G7400" i="7"/>
  <c r="H7400" i="7" s="1"/>
  <c r="I7400" i="7" s="1"/>
  <c r="G5810" i="7"/>
  <c r="H5810" i="7" s="1"/>
  <c r="I5810" i="7" s="1"/>
  <c r="G3520" i="7"/>
  <c r="H3520" i="7" s="1"/>
  <c r="I3520" i="7" s="1"/>
  <c r="G4801" i="7"/>
  <c r="H4801" i="7" s="1"/>
  <c r="I4801" i="7" s="1"/>
  <c r="G4682" i="7"/>
  <c r="H4682" i="7" s="1"/>
  <c r="I4682" i="7" s="1"/>
  <c r="G5953" i="7"/>
  <c r="H5953" i="7" s="1"/>
  <c r="I5953" i="7" s="1"/>
  <c r="G3104" i="7"/>
  <c r="H3104" i="7" s="1"/>
  <c r="I3104" i="7" s="1"/>
  <c r="G5124" i="7"/>
  <c r="H5124" i="7" s="1"/>
  <c r="I5124" i="7" s="1"/>
  <c r="G3282" i="7"/>
  <c r="H3282" i="7" s="1"/>
  <c r="I3282" i="7" s="1"/>
  <c r="G8572" i="7"/>
  <c r="H8572" i="7" s="1"/>
  <c r="I8572" i="7" s="1"/>
  <c r="G6094" i="7"/>
  <c r="H6094" i="7" s="1"/>
  <c r="I6094" i="7" s="1"/>
  <c r="G8962" i="7"/>
  <c r="H8962" i="7" s="1"/>
  <c r="I8962" i="7" s="1"/>
  <c r="G7142" i="7"/>
  <c r="H7142" i="7" s="1"/>
  <c r="I7142" i="7" s="1"/>
  <c r="G6367" i="7"/>
  <c r="H6367" i="7" s="1"/>
  <c r="I6367" i="7" s="1"/>
  <c r="G8646" i="7"/>
  <c r="H8646" i="7" s="1"/>
  <c r="G7284" i="7"/>
  <c r="H7284" i="7" s="1"/>
  <c r="I7284" i="7" s="1"/>
  <c r="G6191" i="7"/>
  <c r="H6191" i="7" s="1"/>
  <c r="G8432" i="7"/>
  <c r="H8432" i="7" s="1"/>
  <c r="I8432" i="7" s="1"/>
  <c r="G5284" i="7"/>
  <c r="H5284" i="7" s="1"/>
  <c r="I5284" i="7" s="1"/>
  <c r="G4609" i="7"/>
  <c r="H4609" i="7" s="1"/>
  <c r="I4609" i="7" s="1"/>
  <c r="G4191" i="7"/>
  <c r="H4191" i="7" s="1"/>
  <c r="I4191" i="7" s="1"/>
  <c r="G3014" i="7"/>
  <c r="H3014" i="7" s="1"/>
  <c r="I3014" i="7" s="1"/>
  <c r="G5579" i="7"/>
  <c r="H5579" i="7" s="1"/>
  <c r="I5579" i="7" s="1"/>
  <c r="G5365" i="7"/>
  <c r="H5365" i="7" s="1"/>
  <c r="I5365" i="7" s="1"/>
  <c r="G3441" i="7"/>
  <c r="H3441" i="7" s="1"/>
  <c r="I3441" i="7" s="1"/>
  <c r="G4828" i="7"/>
  <c r="H4828" i="7" s="1"/>
  <c r="I4828" i="7" s="1"/>
  <c r="G5042" i="7"/>
  <c r="H5042" i="7" s="1"/>
  <c r="I5042" i="7" s="1"/>
  <c r="G5127" i="7"/>
  <c r="H5127" i="7" s="1"/>
  <c r="G8131" i="7"/>
  <c r="H8131" i="7" s="1"/>
  <c r="I8131" i="7" s="1"/>
  <c r="G7505" i="7"/>
  <c r="H7505" i="7" s="1"/>
  <c r="I7505" i="7" s="1"/>
  <c r="G8874" i="7"/>
  <c r="H8874" i="7" s="1"/>
  <c r="I8874" i="7" s="1"/>
  <c r="G8400" i="7"/>
  <c r="H8400" i="7" s="1"/>
  <c r="I8400" i="7" s="1"/>
  <c r="G8522" i="7"/>
  <c r="H8522" i="7" s="1"/>
  <c r="I8522" i="7" s="1"/>
  <c r="G6078" i="7"/>
  <c r="H6078" i="7" s="1"/>
  <c r="I6078" i="7" s="1"/>
  <c r="G6873" i="7"/>
  <c r="H6873" i="7" s="1"/>
  <c r="I6873" i="7" s="1"/>
  <c r="G8977" i="7"/>
  <c r="H8977" i="7" s="1"/>
  <c r="I8977" i="7" s="1"/>
  <c r="G7398" i="7"/>
  <c r="H7398" i="7" s="1"/>
  <c r="I7398" i="7" s="1"/>
  <c r="G7794" i="7"/>
  <c r="H7794" i="7" s="1"/>
  <c r="I7794" i="7" s="1"/>
  <c r="G8812" i="7"/>
  <c r="H8812" i="7" s="1"/>
  <c r="I8812" i="7" s="1"/>
  <c r="G8371" i="7"/>
  <c r="H8371" i="7" s="1"/>
  <c r="I8371" i="7" s="1"/>
  <c r="G8410" i="7"/>
  <c r="H8410" i="7" s="1"/>
  <c r="I8410" i="7" s="1"/>
  <c r="G8569" i="7"/>
  <c r="H8569" i="7" s="1"/>
  <c r="I8569" i="7" s="1"/>
  <c r="G8195" i="7"/>
  <c r="H8195" i="7" s="1"/>
  <c r="I8195" i="7" s="1"/>
  <c r="G8398" i="7"/>
  <c r="H8398" i="7" s="1"/>
  <c r="I8398" i="7" s="1"/>
  <c r="G6206" i="7"/>
  <c r="H6206" i="7" s="1"/>
  <c r="I6206" i="7" s="1"/>
  <c r="G8060" i="7"/>
  <c r="H8060" i="7" s="1"/>
  <c r="I8060" i="7" s="1"/>
  <c r="G8331" i="7"/>
  <c r="H8331" i="7" s="1"/>
  <c r="I8331" i="7" s="1"/>
  <c r="G7197" i="7"/>
  <c r="H7197" i="7" s="1"/>
  <c r="G8152" i="7"/>
  <c r="H8152" i="7" s="1"/>
  <c r="I8152" i="7" s="1"/>
  <c r="G7552" i="7"/>
  <c r="H7552" i="7" s="1"/>
  <c r="I7552" i="7" s="1"/>
  <c r="G8145" i="7"/>
  <c r="H8145" i="7" s="1"/>
  <c r="I8145" i="7" s="1"/>
  <c r="G7029" i="7"/>
  <c r="H7029" i="7" s="1"/>
  <c r="I7029" i="7" s="1"/>
  <c r="G7638" i="7"/>
  <c r="H7638" i="7" s="1"/>
  <c r="I7638" i="7" s="1"/>
  <c r="G7807" i="7"/>
  <c r="H7807" i="7" s="1"/>
  <c r="I7807" i="7" s="1"/>
  <c r="G7491" i="7"/>
  <c r="H7491" i="7" s="1"/>
  <c r="I7491" i="7" s="1"/>
  <c r="G8038" i="7"/>
  <c r="H8038" i="7" s="1"/>
  <c r="I8038" i="7" s="1"/>
  <c r="G6707" i="7"/>
  <c r="H6707" i="7" s="1"/>
  <c r="I6707" i="7" s="1"/>
  <c r="G6986" i="7"/>
  <c r="H6986" i="7" s="1"/>
  <c r="I6986" i="7" s="1"/>
  <c r="G7703" i="7"/>
  <c r="H7703" i="7" s="1"/>
  <c r="G6561" i="7"/>
  <c r="H6561" i="7" s="1"/>
  <c r="I6561" i="7" s="1"/>
  <c r="G7784" i="7"/>
  <c r="H7784" i="7" s="1"/>
  <c r="I7784" i="7" s="1"/>
  <c r="G7817" i="7"/>
  <c r="H7817" i="7" s="1"/>
  <c r="I7817" i="7" s="1"/>
  <c r="G8280" i="7"/>
  <c r="H8280" i="7" s="1"/>
  <c r="I8280" i="7" s="1"/>
  <c r="G7179" i="7"/>
  <c r="H7179" i="7" s="1"/>
  <c r="I7179" i="7" s="1"/>
  <c r="G3571" i="7"/>
  <c r="H3571" i="7" s="1"/>
  <c r="I3571" i="7" s="1"/>
  <c r="G2997" i="7"/>
  <c r="H2997" i="7" s="1"/>
  <c r="I2997" i="7" s="1"/>
  <c r="G4989" i="7"/>
  <c r="H4989" i="7" s="1"/>
  <c r="I4989" i="7" s="1"/>
  <c r="G2973" i="7"/>
  <c r="H2973" i="7" s="1"/>
  <c r="I2973" i="7" s="1"/>
  <c r="G6997" i="7"/>
  <c r="H6997" i="7" s="1"/>
  <c r="I6997" i="7" s="1"/>
  <c r="G6142" i="7"/>
  <c r="H6142" i="7" s="1"/>
  <c r="I6142" i="7" s="1"/>
  <c r="G8903" i="7"/>
  <c r="H8903" i="7" s="1"/>
  <c r="G7360" i="7"/>
  <c r="H7360" i="7" s="1"/>
  <c r="I7360" i="7" s="1"/>
  <c r="G5341" i="7"/>
  <c r="H5341" i="7" s="1"/>
  <c r="I5341" i="7" s="1"/>
  <c r="G3812" i="7"/>
  <c r="H3812" i="7" s="1"/>
  <c r="I3812" i="7" s="1"/>
  <c r="G8592" i="7"/>
  <c r="H8592" i="7" s="1"/>
  <c r="I8592" i="7" s="1"/>
  <c r="G6511" i="7"/>
  <c r="H6511" i="7" s="1"/>
  <c r="G6542" i="7"/>
  <c r="H6542" i="7" s="1"/>
  <c r="I6542" i="7" s="1"/>
  <c r="G8729" i="7"/>
  <c r="H8729" i="7" s="1"/>
  <c r="I8729" i="7" s="1"/>
  <c r="G7771" i="7"/>
  <c r="H7771" i="7" s="1"/>
  <c r="I7771" i="7" s="1"/>
  <c r="G6338" i="7"/>
  <c r="H6338" i="7" s="1"/>
  <c r="I6338" i="7" s="1"/>
  <c r="G6699" i="7"/>
  <c r="H6699" i="7" s="1"/>
  <c r="I6699" i="7" s="1"/>
  <c r="G7325" i="7"/>
  <c r="H7325" i="7" s="1"/>
  <c r="G8367" i="7"/>
  <c r="H8367" i="7" s="1"/>
  <c r="G7343" i="7"/>
  <c r="H7343" i="7" s="1"/>
  <c r="G8481" i="7"/>
  <c r="H8481" i="7" s="1"/>
  <c r="I8481" i="7" s="1"/>
  <c r="G8368" i="7"/>
  <c r="H8368" i="7" s="1"/>
  <c r="I8368" i="7" s="1"/>
  <c r="G6138" i="7"/>
  <c r="H6138" i="7" s="1"/>
  <c r="I6138" i="7" s="1"/>
  <c r="G8468" i="7"/>
  <c r="H8468" i="7" s="1"/>
  <c r="I8468" i="7" s="1"/>
  <c r="G6770" i="7"/>
  <c r="H6770" i="7" s="1"/>
  <c r="I6770" i="7" s="1"/>
  <c r="G7521" i="7"/>
  <c r="H7521" i="7" s="1"/>
  <c r="I7521" i="7" s="1"/>
  <c r="G8607" i="7"/>
  <c r="H8607" i="7" s="1"/>
  <c r="G7252" i="7"/>
  <c r="H7252" i="7" s="1"/>
  <c r="I7252" i="7" s="1"/>
  <c r="G9083" i="7"/>
  <c r="H9083" i="7" s="1"/>
  <c r="I9083" i="7" s="1"/>
  <c r="G7658" i="7"/>
  <c r="H7658" i="7" s="1"/>
  <c r="I7658" i="7" s="1"/>
  <c r="G7095" i="7"/>
  <c r="H7095" i="7" s="1"/>
  <c r="G6827" i="7"/>
  <c r="H6827" i="7" s="1"/>
  <c r="I6827" i="7" s="1"/>
  <c r="G7337" i="7"/>
  <c r="H7337" i="7" s="1"/>
  <c r="I7337" i="7" s="1"/>
  <c r="G6631" i="7"/>
  <c r="H6631" i="7" s="1"/>
  <c r="G8020" i="7"/>
  <c r="H8020" i="7" s="1"/>
  <c r="I8020" i="7" s="1"/>
  <c r="G7744" i="7"/>
  <c r="H7744" i="7" s="1"/>
  <c r="I7744" i="7" s="1"/>
  <c r="G8957" i="7"/>
  <c r="H8957" i="7" s="1"/>
  <c r="G6553" i="7"/>
  <c r="H6553" i="7" s="1"/>
  <c r="I6553" i="7" s="1"/>
  <c r="G6207" i="7"/>
  <c r="H6207" i="7" s="1"/>
  <c r="G8049" i="7"/>
  <c r="H8049" i="7" s="1"/>
  <c r="I8049" i="7" s="1"/>
  <c r="G6594" i="7"/>
  <c r="H6594" i="7" s="1"/>
  <c r="I6594" i="7" s="1"/>
  <c r="G8090" i="7"/>
  <c r="H8090" i="7" s="1"/>
  <c r="I8090" i="7" s="1"/>
  <c r="G4783" i="7"/>
  <c r="H4783" i="7" s="1"/>
  <c r="G3230" i="7"/>
  <c r="H3230" i="7" s="1"/>
  <c r="I3230" i="7" s="1"/>
  <c r="G4802" i="7"/>
  <c r="H4802" i="7" s="1"/>
  <c r="I4802" i="7" s="1"/>
  <c r="G7735" i="7"/>
  <c r="H7735" i="7" s="1"/>
  <c r="I7735" i="7" s="1"/>
  <c r="G8332" i="7"/>
  <c r="H8332" i="7" s="1"/>
  <c r="I8332" i="7" s="1"/>
  <c r="G7751" i="7"/>
  <c r="H7751" i="7" s="1"/>
  <c r="G7500" i="7"/>
  <c r="H7500" i="7" s="1"/>
  <c r="I7500" i="7" s="1"/>
  <c r="G9011" i="7"/>
  <c r="H9011" i="7" s="1"/>
  <c r="I9011" i="7" s="1"/>
  <c r="G8080" i="7"/>
  <c r="H8080" i="7" s="1"/>
  <c r="I8080" i="7" s="1"/>
  <c r="G8054" i="7"/>
  <c r="H8054" i="7" s="1"/>
  <c r="I8054" i="7" s="1"/>
  <c r="G6496" i="7"/>
  <c r="H6496" i="7" s="1"/>
  <c r="I6496" i="7" s="1"/>
  <c r="G8644" i="7"/>
  <c r="H8644" i="7" s="1"/>
  <c r="I8644" i="7" s="1"/>
  <c r="G8261" i="7"/>
  <c r="H8261" i="7" s="1"/>
  <c r="G7545" i="7"/>
  <c r="H7545" i="7" s="1"/>
  <c r="I7545" i="7" s="1"/>
  <c r="G7356" i="7"/>
  <c r="H7356" i="7" s="1"/>
  <c r="I7356" i="7" s="1"/>
  <c r="G8620" i="7"/>
  <c r="H8620" i="7" s="1"/>
  <c r="I8620" i="7" s="1"/>
  <c r="G8823" i="7"/>
  <c r="H8823" i="7" s="1"/>
  <c r="G7033" i="7"/>
  <c r="H7033" i="7" s="1"/>
  <c r="I7033" i="7" s="1"/>
  <c r="G6566" i="7"/>
  <c r="H6566" i="7" s="1"/>
  <c r="I6566" i="7" s="1"/>
  <c r="G8284" i="7"/>
  <c r="H8284" i="7" s="1"/>
  <c r="I8284" i="7" s="1"/>
  <c r="G7250" i="7"/>
  <c r="H7250" i="7" s="1"/>
  <c r="I7250" i="7" s="1"/>
  <c r="G7242" i="7"/>
  <c r="H7242" i="7" s="1"/>
  <c r="I7242" i="7" s="1"/>
  <c r="G6174" i="7"/>
  <c r="H6174" i="7" s="1"/>
  <c r="I6174" i="7" s="1"/>
  <c r="G6391" i="7"/>
  <c r="H6391" i="7" s="1"/>
  <c r="G6053" i="7"/>
  <c r="H6053" i="7" s="1"/>
  <c r="G6167" i="7"/>
  <c r="H6167" i="7" s="1"/>
  <c r="G6755" i="7"/>
  <c r="H6755" i="7" s="1"/>
  <c r="I6755" i="7" s="1"/>
  <c r="G7291" i="7"/>
  <c r="H7291" i="7" s="1"/>
  <c r="I7291" i="7" s="1"/>
  <c r="G5773" i="7"/>
  <c r="H5773" i="7" s="1"/>
  <c r="G5840" i="7"/>
  <c r="H5840" i="7" s="1"/>
  <c r="I5840" i="7" s="1"/>
  <c r="G3340" i="7"/>
  <c r="H3340" i="7" s="1"/>
  <c r="I3340" i="7" s="1"/>
  <c r="G4597" i="7"/>
  <c r="H4597" i="7" s="1"/>
  <c r="I4597" i="7" s="1"/>
  <c r="G3473" i="7"/>
  <c r="H3473" i="7" s="1"/>
  <c r="I3473" i="7" s="1"/>
  <c r="G5879" i="7"/>
  <c r="H5879" i="7" s="1"/>
  <c r="G5067" i="7"/>
  <c r="H5067" i="7" s="1"/>
  <c r="I5067" i="7" s="1"/>
  <c r="G4041" i="7"/>
  <c r="H4041" i="7" s="1"/>
  <c r="I4041" i="7" s="1"/>
  <c r="G4933" i="7"/>
  <c r="H4933" i="7" s="1"/>
  <c r="I4933" i="7" s="1"/>
  <c r="G5612" i="7"/>
  <c r="H5612" i="7" s="1"/>
  <c r="I5612" i="7" s="1"/>
  <c r="G3234" i="7"/>
  <c r="H3234" i="7" s="1"/>
  <c r="I3234" i="7" s="1"/>
  <c r="G3803" i="7"/>
  <c r="H3803" i="7" s="1"/>
  <c r="I3803" i="7" s="1"/>
  <c r="G5685" i="7"/>
  <c r="H5685" i="7" s="1"/>
  <c r="G3442" i="7"/>
  <c r="H3442" i="7" s="1"/>
  <c r="I3442" i="7" s="1"/>
  <c r="G3375" i="7"/>
  <c r="H3375" i="7" s="1"/>
  <c r="I3375" i="7" s="1"/>
  <c r="G4654" i="7"/>
  <c r="H4654" i="7" s="1"/>
  <c r="I4654" i="7" s="1"/>
  <c r="G3868" i="7"/>
  <c r="H3868" i="7" s="1"/>
  <c r="I3868" i="7" s="1"/>
  <c r="G2996" i="7"/>
  <c r="H2996" i="7" s="1"/>
  <c r="I2996" i="7" s="1"/>
  <c r="G4508" i="7"/>
  <c r="H4508" i="7" s="1"/>
  <c r="I4508" i="7" s="1"/>
  <c r="G5183" i="7"/>
  <c r="H5183" i="7" s="1"/>
  <c r="G9088" i="7"/>
  <c r="H9088" i="7" s="1"/>
  <c r="I9088" i="7" s="1"/>
  <c r="G9089" i="7"/>
  <c r="H9089" i="7" s="1"/>
  <c r="I9089" i="7" s="1"/>
  <c r="G7624" i="7"/>
  <c r="H7624" i="7" s="1"/>
  <c r="I7624" i="7" s="1"/>
  <c r="G7434" i="7"/>
  <c r="H7434" i="7" s="1"/>
  <c r="I7434" i="7" s="1"/>
  <c r="G8633" i="7"/>
  <c r="H8633" i="7" s="1"/>
  <c r="I8633" i="7" s="1"/>
  <c r="G7848" i="7"/>
  <c r="H7848" i="7" s="1"/>
  <c r="I7848" i="7" s="1"/>
  <c r="G8329" i="7"/>
  <c r="H8329" i="7" s="1"/>
  <c r="I8329" i="7" s="1"/>
  <c r="G8356" i="7"/>
  <c r="H8356" i="7" s="1"/>
  <c r="I8356" i="7" s="1"/>
  <c r="G6178" i="7"/>
  <c r="H6178" i="7" s="1"/>
  <c r="I6178" i="7" s="1"/>
  <c r="G8508" i="7"/>
  <c r="H8508" i="7" s="1"/>
  <c r="I8508" i="7" s="1"/>
  <c r="G6808" i="7"/>
  <c r="H6808" i="7" s="1"/>
  <c r="I6808" i="7" s="1"/>
  <c r="G6460" i="7"/>
  <c r="H6460" i="7" s="1"/>
  <c r="I6460" i="7" s="1"/>
  <c r="G6562" i="7"/>
  <c r="H6562" i="7" s="1"/>
  <c r="I6562" i="7" s="1"/>
  <c r="G7705" i="7"/>
  <c r="H7705" i="7" s="1"/>
  <c r="I7705" i="7" s="1"/>
  <c r="G8992" i="7"/>
  <c r="H8992" i="7" s="1"/>
  <c r="I8992" i="7" s="1"/>
  <c r="G8863" i="7"/>
  <c r="H8863" i="7" s="1"/>
  <c r="G8965" i="7"/>
  <c r="H8965" i="7" s="1"/>
  <c r="G7972" i="7"/>
  <c r="H7972" i="7" s="1"/>
  <c r="I7972" i="7" s="1"/>
  <c r="G7418" i="7"/>
  <c r="H7418" i="7" s="1"/>
  <c r="I7418" i="7" s="1"/>
  <c r="G7157" i="7"/>
  <c r="H7157" i="7" s="1"/>
  <c r="I7157" i="7" s="1"/>
  <c r="G8613" i="7"/>
  <c r="H8613" i="7" s="1"/>
  <c r="G8608" i="7"/>
  <c r="H8608" i="7" s="1"/>
  <c r="I8608" i="7" s="1"/>
  <c r="G6780" i="7"/>
  <c r="H6780" i="7" s="1"/>
  <c r="I6780" i="7" s="1"/>
  <c r="G7066" i="7"/>
  <c r="H7066" i="7" s="1"/>
  <c r="I7066" i="7" s="1"/>
  <c r="G8221" i="7"/>
  <c r="H8221" i="7" s="1"/>
  <c r="G7528" i="7"/>
  <c r="H7528" i="7" s="1"/>
  <c r="I7528" i="7" s="1"/>
  <c r="G6234" i="7"/>
  <c r="H6234" i="7" s="1"/>
  <c r="I6234" i="7" s="1"/>
  <c r="G8642" i="7"/>
  <c r="H8642" i="7" s="1"/>
  <c r="I8642" i="7" s="1"/>
  <c r="G6796" i="7"/>
  <c r="H6796" i="7" s="1"/>
  <c r="I6796" i="7" s="1"/>
  <c r="G8531" i="7"/>
  <c r="H8531" i="7" s="1"/>
  <c r="I8531" i="7" s="1"/>
  <c r="G8844" i="7"/>
  <c r="H8844" i="7" s="1"/>
  <c r="I8844" i="7" s="1"/>
  <c r="G6066" i="7"/>
  <c r="H6066" i="7" s="1"/>
  <c r="I6066" i="7" s="1"/>
  <c r="G8861" i="7"/>
  <c r="H8861" i="7" s="1"/>
  <c r="G8404" i="7"/>
  <c r="H8404" i="7" s="1"/>
  <c r="I8404" i="7" s="1"/>
  <c r="G4533" i="7"/>
  <c r="H4533" i="7" s="1"/>
  <c r="I4533" i="7" s="1"/>
  <c r="G3127" i="7"/>
  <c r="H3127" i="7" s="1"/>
  <c r="I3127" i="7" s="1"/>
  <c r="G4140" i="7"/>
  <c r="H4140" i="7" s="1"/>
  <c r="I4140" i="7" s="1"/>
  <c r="G5128" i="7"/>
  <c r="H5128" i="7" s="1"/>
  <c r="I5128" i="7" s="1"/>
  <c r="G3495" i="7"/>
  <c r="H3495" i="7" s="1"/>
  <c r="I3495" i="7" s="1"/>
  <c r="G4277" i="7"/>
  <c r="H4277" i="7" s="1"/>
  <c r="I4277" i="7" s="1"/>
  <c r="G3307" i="7"/>
  <c r="H3307" i="7" s="1"/>
  <c r="I3307" i="7" s="1"/>
  <c r="G3778" i="7"/>
  <c r="H3778" i="7" s="1"/>
  <c r="I3778" i="7" s="1"/>
  <c r="G4206" i="7"/>
  <c r="H4206" i="7" s="1"/>
  <c r="I4206" i="7" s="1"/>
  <c r="G6688" i="7"/>
  <c r="H6688" i="7" s="1"/>
  <c r="I6688" i="7" s="1"/>
  <c r="G6832" i="7"/>
  <c r="H6832" i="7" s="1"/>
  <c r="I6832" i="7" s="1"/>
  <c r="G6543" i="7"/>
  <c r="H6543" i="7" s="1"/>
  <c r="G7750" i="7"/>
  <c r="H7750" i="7" s="1"/>
  <c r="I7750" i="7" s="1"/>
  <c r="G8341" i="7"/>
  <c r="H8341" i="7" s="1"/>
  <c r="G8895" i="7"/>
  <c r="H8895" i="7" s="1"/>
  <c r="G7251" i="7"/>
  <c r="H7251" i="7" s="1"/>
  <c r="I7251" i="7" s="1"/>
  <c r="G6156" i="7"/>
  <c r="H6156" i="7" s="1"/>
  <c r="I6156" i="7" s="1"/>
  <c r="G6072" i="7"/>
  <c r="H6072" i="7" s="1"/>
  <c r="I6072" i="7" s="1"/>
  <c r="G6723" i="7"/>
  <c r="H6723" i="7" s="1"/>
  <c r="I6723" i="7" s="1"/>
  <c r="G8744" i="7"/>
  <c r="H8744" i="7" s="1"/>
  <c r="I8744" i="7" s="1"/>
  <c r="G6756" i="7"/>
  <c r="H6756" i="7" s="1"/>
  <c r="I6756" i="7" s="1"/>
  <c r="G8842" i="7"/>
  <c r="H8842" i="7" s="1"/>
  <c r="I8842" i="7" s="1"/>
  <c r="G7829" i="7"/>
  <c r="H7829" i="7" s="1"/>
  <c r="G6577" i="7"/>
  <c r="H6577" i="7" s="1"/>
  <c r="I6577" i="7" s="1"/>
  <c r="G7102" i="7"/>
  <c r="H7102" i="7" s="1"/>
  <c r="I7102" i="7" s="1"/>
  <c r="G6502" i="7"/>
  <c r="H6502" i="7" s="1"/>
  <c r="I6502" i="7" s="1"/>
  <c r="G9094" i="7"/>
  <c r="H9094" i="7" s="1"/>
  <c r="G7652" i="7"/>
  <c r="H7652" i="7" s="1"/>
  <c r="I7652" i="7" s="1"/>
  <c r="G8798" i="7"/>
  <c r="H8798" i="7" s="1"/>
  <c r="I8798" i="7" s="1"/>
  <c r="G7508" i="7"/>
  <c r="H7508" i="7" s="1"/>
  <c r="I7508" i="7" s="1"/>
  <c r="G6696" i="7"/>
  <c r="H6696" i="7" s="1"/>
  <c r="I6696" i="7" s="1"/>
  <c r="G8350" i="7"/>
  <c r="H8350" i="7" s="1"/>
  <c r="I8350" i="7" s="1"/>
  <c r="G8901" i="7"/>
  <c r="H8901" i="7" s="1"/>
  <c r="G6529" i="7"/>
  <c r="H6529" i="7" s="1"/>
  <c r="I6529" i="7" s="1"/>
  <c r="G8109" i="7"/>
  <c r="H8109" i="7" s="1"/>
  <c r="G8064" i="7"/>
  <c r="H8064" i="7" s="1"/>
  <c r="I8064" i="7" s="1"/>
  <c r="G7882" i="7"/>
  <c r="H7882" i="7" s="1"/>
  <c r="I7882" i="7" s="1"/>
  <c r="G6317" i="7"/>
  <c r="H6317" i="7" s="1"/>
  <c r="I6317" i="7" s="1"/>
  <c r="G7680" i="7"/>
  <c r="H7680" i="7" s="1"/>
  <c r="I7680" i="7" s="1"/>
  <c r="G7116" i="7"/>
  <c r="H7116" i="7" s="1"/>
  <c r="I7116" i="7" s="1"/>
  <c r="G5142" i="7"/>
  <c r="H5142" i="7" s="1"/>
  <c r="I5142" i="7" s="1"/>
  <c r="G3926" i="7"/>
  <c r="H3926" i="7" s="1"/>
  <c r="I3926" i="7" s="1"/>
  <c r="G5001" i="7"/>
  <c r="H5001" i="7" s="1"/>
  <c r="I5001" i="7" s="1"/>
  <c r="G3376" i="7"/>
  <c r="H3376" i="7" s="1"/>
  <c r="I3376" i="7" s="1"/>
  <c r="G5118" i="7"/>
  <c r="H5118" i="7" s="1"/>
  <c r="I5118" i="7" s="1"/>
  <c r="G5292" i="7"/>
  <c r="H5292" i="7" s="1"/>
  <c r="I5292" i="7" s="1"/>
  <c r="G4122" i="7"/>
  <c r="H4122" i="7" s="1"/>
  <c r="I4122" i="7" s="1"/>
  <c r="G8782" i="7"/>
  <c r="H8782" i="7" s="1"/>
  <c r="I8782" i="7" s="1"/>
  <c r="G6358" i="7"/>
  <c r="H6358" i="7" s="1"/>
  <c r="I6358" i="7" s="1"/>
  <c r="G8269" i="7"/>
  <c r="H8269" i="7" s="1"/>
  <c r="I8269" i="7" s="1"/>
  <c r="G8661" i="7"/>
  <c r="H8661" i="7" s="1"/>
  <c r="G7288" i="7"/>
  <c r="H7288" i="7" s="1"/>
  <c r="I7288" i="7" s="1"/>
  <c r="G6567" i="7"/>
  <c r="H6567" i="7" s="1"/>
  <c r="G8589" i="7"/>
  <c r="H8589" i="7" s="1"/>
  <c r="G7188" i="7"/>
  <c r="H7188" i="7" s="1"/>
  <c r="I7188" i="7" s="1"/>
  <c r="G6818" i="7"/>
  <c r="H6818" i="7" s="1"/>
  <c r="I6818" i="7" s="1"/>
  <c r="G8653" i="7"/>
  <c r="H8653" i="7" s="1"/>
  <c r="G8236" i="7"/>
  <c r="H8236" i="7" s="1"/>
  <c r="I8236" i="7" s="1"/>
  <c r="G8081" i="7"/>
  <c r="H8081" i="7" s="1"/>
  <c r="I8081" i="7" s="1"/>
  <c r="G3126" i="7"/>
  <c r="H3126" i="7" s="1"/>
  <c r="I3126" i="7" s="1"/>
  <c r="G3851" i="7"/>
  <c r="H3851" i="7" s="1"/>
  <c r="I3851" i="7" s="1"/>
  <c r="G3323" i="7"/>
  <c r="H3323" i="7" s="1"/>
  <c r="I3323" i="7" s="1"/>
  <c r="G5702" i="7"/>
  <c r="H5702" i="7" s="1"/>
  <c r="I5702" i="7" s="1"/>
  <c r="G3947" i="7"/>
  <c r="H3947" i="7" s="1"/>
  <c r="I3947" i="7" s="1"/>
  <c r="G4725" i="7"/>
  <c r="H4725" i="7" s="1"/>
  <c r="I4725" i="7" s="1"/>
  <c r="G6052" i="7"/>
  <c r="H6052" i="7" s="1"/>
  <c r="I6052" i="7" s="1"/>
  <c r="G7354" i="7"/>
  <c r="H7354" i="7" s="1"/>
  <c r="I7354" i="7" s="1"/>
  <c r="G6848" i="7"/>
  <c r="H6848" i="7" s="1"/>
  <c r="I6848" i="7" s="1"/>
  <c r="G7225" i="7"/>
  <c r="H7225" i="7" s="1"/>
  <c r="I7225" i="7" s="1"/>
  <c r="G6387" i="7"/>
  <c r="H6387" i="7" s="1"/>
  <c r="I6387" i="7" s="1"/>
  <c r="G7136" i="7"/>
  <c r="H7136" i="7" s="1"/>
  <c r="I7136" i="7" s="1"/>
  <c r="G9079" i="7"/>
  <c r="H9079" i="7" s="1"/>
  <c r="G9090" i="7"/>
  <c r="H9090" i="7" s="1"/>
  <c r="I9090" i="7" s="1"/>
  <c r="G7649" i="7"/>
  <c r="H7649" i="7" s="1"/>
  <c r="I7649" i="7" s="1"/>
  <c r="G6392" i="7"/>
  <c r="H6392" i="7" s="1"/>
  <c r="I6392" i="7" s="1"/>
  <c r="G8254" i="7"/>
  <c r="H8254" i="7" s="1"/>
  <c r="I8254" i="7" s="1"/>
  <c r="G6535" i="7"/>
  <c r="H6535" i="7" s="1"/>
  <c r="G6618" i="7"/>
  <c r="H6618" i="7" s="1"/>
  <c r="I6618" i="7" s="1"/>
  <c r="G8582" i="7"/>
  <c r="H8582" i="7" s="1"/>
  <c r="I8582" i="7" s="1"/>
  <c r="G7810" i="7"/>
  <c r="H7810" i="7" s="1"/>
  <c r="I7810" i="7" s="1"/>
  <c r="G6395" i="7"/>
  <c r="H6395" i="7" s="1"/>
  <c r="I6395" i="7" s="1"/>
  <c r="G6826" i="7"/>
  <c r="H6826" i="7" s="1"/>
  <c r="I6826" i="7" s="1"/>
  <c r="G6928" i="7"/>
  <c r="H6928" i="7" s="1"/>
  <c r="I6928" i="7" s="1"/>
  <c r="G6775" i="7"/>
  <c r="H6775" i="7" s="1"/>
  <c r="G8281" i="7"/>
  <c r="H8281" i="7" s="1"/>
  <c r="I8281" i="7" s="1"/>
  <c r="G7720" i="7"/>
  <c r="H7720" i="7" s="1"/>
  <c r="I7720" i="7" s="1"/>
  <c r="G9025" i="7"/>
  <c r="H9025" i="7" s="1"/>
  <c r="I9025" i="7" s="1"/>
  <c r="G6291" i="7"/>
  <c r="H6291" i="7" s="1"/>
  <c r="I6291" i="7" s="1"/>
  <c r="G7610" i="7"/>
  <c r="H7610" i="7" s="1"/>
  <c r="I7610" i="7" s="1"/>
  <c r="G6368" i="7"/>
  <c r="H6368" i="7" s="1"/>
  <c r="I6368" i="7" s="1"/>
  <c r="G8770" i="7"/>
  <c r="H8770" i="7" s="1"/>
  <c r="I8770" i="7" s="1"/>
  <c r="G8656" i="7"/>
  <c r="H8656" i="7" s="1"/>
  <c r="I8656" i="7" s="1"/>
  <c r="G8233" i="7"/>
  <c r="H8233" i="7" s="1"/>
  <c r="I8233" i="7" s="1"/>
  <c r="G6689" i="7"/>
  <c r="H6689" i="7" s="1"/>
  <c r="I6689" i="7" s="1"/>
  <c r="G3769" i="7"/>
  <c r="H3769" i="7" s="1"/>
  <c r="I3769" i="7" s="1"/>
  <c r="G6022" i="7"/>
  <c r="H6022" i="7" s="1"/>
  <c r="I6022" i="7" s="1"/>
  <c r="G3632" i="7"/>
  <c r="H3632" i="7" s="1"/>
  <c r="I3632" i="7" s="1"/>
  <c r="G5962" i="7"/>
  <c r="H5962" i="7" s="1"/>
  <c r="I5962" i="7" s="1"/>
  <c r="G3314" i="7"/>
  <c r="H3314" i="7" s="1"/>
  <c r="I3314" i="7" s="1"/>
  <c r="G6015" i="7"/>
  <c r="H6015" i="7" s="1"/>
  <c r="G5205" i="7"/>
  <c r="H5205" i="7" s="1"/>
  <c r="I5205" i="7" s="1"/>
  <c r="G3133" i="7"/>
  <c r="H3133" i="7" s="1"/>
  <c r="I3133" i="7" s="1"/>
  <c r="G4168" i="7"/>
  <c r="H4168" i="7" s="1"/>
  <c r="I4168" i="7" s="1"/>
  <c r="G4392" i="7"/>
  <c r="H4392" i="7" s="1"/>
  <c r="I4392" i="7" s="1"/>
  <c r="G5110" i="7"/>
  <c r="H5110" i="7" s="1"/>
  <c r="I5110" i="7" s="1"/>
  <c r="G4734" i="7"/>
  <c r="H4734" i="7" s="1"/>
  <c r="I4734" i="7" s="1"/>
  <c r="G3341" i="7"/>
  <c r="H3341" i="7" s="1"/>
  <c r="I3341" i="7" s="1"/>
  <c r="G3607" i="7"/>
  <c r="H3607" i="7" s="1"/>
  <c r="G3304" i="7"/>
  <c r="H3304" i="7" s="1"/>
  <c r="I3304" i="7" s="1"/>
  <c r="G4856" i="7"/>
  <c r="H4856" i="7" s="1"/>
  <c r="I4856" i="7" s="1"/>
  <c r="G2943" i="7"/>
  <c r="H2943" i="7" s="1"/>
  <c r="I2943" i="7" s="1"/>
  <c r="G5912" i="7"/>
  <c r="H5912" i="7" s="1"/>
  <c r="I5912" i="7" s="1"/>
  <c r="G3489" i="7"/>
  <c r="H3489" i="7" s="1"/>
  <c r="I3489" i="7" s="1"/>
  <c r="G4259" i="7"/>
  <c r="H4259" i="7" s="1"/>
  <c r="I4259" i="7" s="1"/>
  <c r="G6054" i="7"/>
  <c r="H6054" i="7" s="1"/>
  <c r="I6054" i="7" s="1"/>
  <c r="G6265" i="7"/>
  <c r="H6265" i="7" s="1"/>
  <c r="I6265" i="7" s="1"/>
  <c r="G6405" i="7"/>
  <c r="H6405" i="7" s="1"/>
  <c r="G7920" i="7"/>
  <c r="H7920" i="7" s="1"/>
  <c r="I7920" i="7" s="1"/>
  <c r="G7642" i="7"/>
  <c r="H7642" i="7" s="1"/>
  <c r="I7642" i="7" s="1"/>
  <c r="G7238" i="7"/>
  <c r="H7238" i="7" s="1"/>
  <c r="I7238" i="7" s="1"/>
  <c r="G3338" i="7"/>
  <c r="H3338" i="7" s="1"/>
  <c r="I3338" i="7" s="1"/>
  <c r="G3199" i="7"/>
  <c r="H3199" i="7" s="1"/>
  <c r="I3199" i="7" s="1"/>
  <c r="G4263" i="7"/>
  <c r="H4263" i="7" s="1"/>
  <c r="G3563" i="7"/>
  <c r="H3563" i="7" s="1"/>
  <c r="I3563" i="7" s="1"/>
  <c r="G4166" i="7"/>
  <c r="H4166" i="7" s="1"/>
  <c r="I4166" i="7" s="1"/>
  <c r="G3082" i="7"/>
  <c r="H3082" i="7" s="1"/>
  <c r="I3082" i="7" s="1"/>
  <c r="G3608" i="7"/>
  <c r="H3608" i="7" s="1"/>
  <c r="I3608" i="7" s="1"/>
  <c r="G3005" i="7"/>
  <c r="H3005" i="7" s="1"/>
  <c r="I3005" i="7" s="1"/>
  <c r="G5129" i="7"/>
  <c r="H5129" i="7" s="1"/>
  <c r="I5129" i="7" s="1"/>
  <c r="G5626" i="7"/>
  <c r="H5626" i="7" s="1"/>
  <c r="I5626" i="7" s="1"/>
  <c r="G2986" i="7"/>
  <c r="H2986" i="7" s="1"/>
  <c r="I2986" i="7" s="1"/>
  <c r="G4882" i="7"/>
  <c r="H4882" i="7" s="1"/>
  <c r="I4882" i="7" s="1"/>
  <c r="G8676" i="7"/>
  <c r="H8676" i="7" s="1"/>
  <c r="I8676" i="7" s="1"/>
  <c r="G6273" i="7"/>
  <c r="H6273" i="7" s="1"/>
  <c r="I6273" i="7" s="1"/>
  <c r="G7993" i="7"/>
  <c r="H7993" i="7" s="1"/>
  <c r="I7993" i="7" s="1"/>
  <c r="G7957" i="7"/>
  <c r="H7957" i="7" s="1"/>
  <c r="I7957" i="7" s="1"/>
  <c r="G7085" i="7"/>
  <c r="H7085" i="7" s="1"/>
  <c r="I7085" i="7" s="1"/>
  <c r="G7741" i="7"/>
  <c r="H7741" i="7" s="1"/>
  <c r="I7741" i="7" s="1"/>
  <c r="G7711" i="7"/>
  <c r="H7711" i="7" s="1"/>
  <c r="G7135" i="7"/>
  <c r="H7135" i="7" s="1"/>
  <c r="G6513" i="7"/>
  <c r="H6513" i="7" s="1"/>
  <c r="I6513" i="7" s="1"/>
  <c r="G8750" i="7"/>
  <c r="H8750" i="7" s="1"/>
  <c r="I8750" i="7" s="1"/>
  <c r="G7127" i="7"/>
  <c r="H7127" i="7" s="1"/>
  <c r="G7586" i="7"/>
  <c r="H7586" i="7" s="1"/>
  <c r="I7586" i="7" s="1"/>
  <c r="G6736" i="7"/>
  <c r="H6736" i="7" s="1"/>
  <c r="I6736" i="7" s="1"/>
  <c r="G6910" i="7"/>
  <c r="H6910" i="7" s="1"/>
  <c r="I6910" i="7" s="1"/>
  <c r="G4970" i="7"/>
  <c r="H4970" i="7" s="1"/>
  <c r="I4970" i="7" s="1"/>
  <c r="G3817" i="7"/>
  <c r="H3817" i="7" s="1"/>
  <c r="I3817" i="7" s="1"/>
  <c r="G5509" i="7"/>
  <c r="H5509" i="7" s="1"/>
  <c r="I5509" i="7" s="1"/>
  <c r="G5324" i="7"/>
  <c r="H5324" i="7" s="1"/>
  <c r="I5324" i="7" s="1"/>
  <c r="G3153" i="7"/>
  <c r="H3153" i="7" s="1"/>
  <c r="I3153" i="7" s="1"/>
  <c r="G4999" i="7"/>
  <c r="H4999" i="7" s="1"/>
  <c r="G3698" i="7"/>
  <c r="H3698" i="7" s="1"/>
  <c r="I3698" i="7" s="1"/>
  <c r="G5426" i="7"/>
  <c r="H5426" i="7" s="1"/>
  <c r="I5426" i="7" s="1"/>
  <c r="G6026" i="7"/>
  <c r="H6026" i="7" s="1"/>
  <c r="I6026" i="7" s="1"/>
  <c r="G4860" i="7"/>
  <c r="H4860" i="7" s="1"/>
  <c r="I4860" i="7" s="1"/>
  <c r="G4566" i="7"/>
  <c r="H4566" i="7" s="1"/>
  <c r="I4566" i="7" s="1"/>
  <c r="G7006" i="7"/>
  <c r="H7006" i="7" s="1"/>
  <c r="I7006" i="7" s="1"/>
  <c r="G7405" i="7"/>
  <c r="H7405" i="7" s="1"/>
  <c r="G7358" i="7"/>
  <c r="H7358" i="7" s="1"/>
  <c r="I7358" i="7" s="1"/>
  <c r="G7165" i="7"/>
  <c r="H7165" i="7" s="1"/>
  <c r="I7165" i="7" s="1"/>
  <c r="G7137" i="7"/>
  <c r="H7137" i="7" s="1"/>
  <c r="I7137" i="7" s="1"/>
  <c r="G7977" i="7"/>
  <c r="H7977" i="7" s="1"/>
  <c r="I7977" i="7" s="1"/>
  <c r="G8688" i="7"/>
  <c r="H8688" i="7" s="1"/>
  <c r="I8688" i="7" s="1"/>
  <c r="G6134" i="7"/>
  <c r="H6134" i="7" s="1"/>
  <c r="I6134" i="7" s="1"/>
  <c r="G6781" i="7"/>
  <c r="H6781" i="7" s="1"/>
  <c r="I6781" i="7" s="1"/>
  <c r="G8470" i="7"/>
  <c r="H8470" i="7" s="1"/>
  <c r="I8470" i="7" s="1"/>
  <c r="G8707" i="7"/>
  <c r="H8707" i="7" s="1"/>
  <c r="I8707" i="7" s="1"/>
  <c r="G8834" i="7"/>
  <c r="H8834" i="7" s="1"/>
  <c r="I8834" i="7" s="1"/>
  <c r="G6825" i="7"/>
  <c r="H6825" i="7" s="1"/>
  <c r="I6825" i="7" s="1"/>
  <c r="G6293" i="7"/>
  <c r="H6293" i="7" s="1"/>
  <c r="G8799" i="7"/>
  <c r="H8799" i="7" s="1"/>
  <c r="G7207" i="7"/>
  <c r="H7207" i="7" s="1"/>
  <c r="G6856" i="7"/>
  <c r="H6856" i="7" s="1"/>
  <c r="I6856" i="7" s="1"/>
  <c r="G6645" i="7"/>
  <c r="H6645" i="7" s="1"/>
  <c r="G6587" i="7"/>
  <c r="H6587" i="7" s="1"/>
  <c r="I6587" i="7" s="1"/>
  <c r="G7685" i="7"/>
  <c r="H7685" i="7" s="1"/>
  <c r="I7685" i="7" s="1"/>
  <c r="G6305" i="7"/>
  <c r="H6305" i="7" s="1"/>
  <c r="I6305" i="7" s="1"/>
  <c r="G8392" i="7"/>
  <c r="H8392" i="7" s="1"/>
  <c r="I8392" i="7" s="1"/>
  <c r="G8005" i="7"/>
  <c r="H8005" i="7" s="1"/>
  <c r="G6483" i="7"/>
  <c r="H6483" i="7" s="1"/>
  <c r="I6483" i="7" s="1"/>
  <c r="G8713" i="7"/>
  <c r="H8713" i="7" s="1"/>
  <c r="I8713" i="7" s="1"/>
  <c r="G8800" i="7"/>
  <c r="H8800" i="7" s="1"/>
  <c r="I8800" i="7" s="1"/>
  <c r="G4744" i="7"/>
  <c r="H4744" i="7" s="1"/>
  <c r="I4744" i="7" s="1"/>
  <c r="G5497" i="7"/>
  <c r="H5497" i="7" s="1"/>
  <c r="I5497" i="7" s="1"/>
  <c r="G3146" i="7"/>
  <c r="H3146" i="7" s="1"/>
  <c r="I3146" i="7" s="1"/>
  <c r="G5751" i="7"/>
  <c r="H5751" i="7" s="1"/>
  <c r="G5935" i="7"/>
  <c r="H5935" i="7" s="1"/>
  <c r="G3572" i="7"/>
  <c r="H3572" i="7" s="1"/>
  <c r="I3572" i="7" s="1"/>
  <c r="G7072" i="7"/>
  <c r="H7072" i="7" s="1"/>
  <c r="I7072" i="7" s="1"/>
  <c r="G8474" i="7"/>
  <c r="H8474" i="7" s="1"/>
  <c r="I8474" i="7" s="1"/>
  <c r="G7721" i="7"/>
  <c r="H7721" i="7" s="1"/>
  <c r="I7721" i="7" s="1"/>
  <c r="G7599" i="7"/>
  <c r="H7599" i="7" s="1"/>
  <c r="G8891" i="7"/>
  <c r="H8891" i="7" s="1"/>
  <c r="I8891" i="7" s="1"/>
  <c r="G7139" i="7"/>
  <c r="H7139" i="7" s="1"/>
  <c r="I7139" i="7" s="1"/>
  <c r="G6286" i="7"/>
  <c r="H6286" i="7" s="1"/>
  <c r="I6286" i="7" s="1"/>
  <c r="G8815" i="7"/>
  <c r="H8815" i="7" s="1"/>
  <c r="G8890" i="7"/>
  <c r="H8890" i="7" s="1"/>
  <c r="I8890" i="7" s="1"/>
  <c r="G6210" i="7"/>
  <c r="H6210" i="7" s="1"/>
  <c r="I6210" i="7" s="1"/>
  <c r="G6123" i="7"/>
  <c r="H6123" i="7" s="1"/>
  <c r="I6123" i="7" s="1"/>
  <c r="G8964" i="7"/>
  <c r="H8964" i="7" s="1"/>
  <c r="I8964" i="7" s="1"/>
  <c r="G7747" i="7"/>
  <c r="H7747" i="7" s="1"/>
  <c r="I7747" i="7" s="1"/>
  <c r="G6438" i="7"/>
  <c r="H6438" i="7" s="1"/>
  <c r="I6438" i="7" s="1"/>
  <c r="G7277" i="7"/>
  <c r="H7277" i="7" s="1"/>
  <c r="G6086" i="7"/>
  <c r="H6086" i="7" s="1"/>
  <c r="I6086" i="7" s="1"/>
  <c r="G6379" i="7"/>
  <c r="H6379" i="7" s="1"/>
  <c r="I6379" i="7" s="1"/>
  <c r="G6419" i="7"/>
  <c r="H6419" i="7" s="1"/>
  <c r="I6419" i="7" s="1"/>
  <c r="G8346" i="7"/>
  <c r="H8346" i="7" s="1"/>
  <c r="I8346" i="7" s="1"/>
  <c r="G7007" i="7"/>
  <c r="H7007" i="7" s="1"/>
  <c r="G7978" i="7"/>
  <c r="H7978" i="7" s="1"/>
  <c r="I7978" i="7" s="1"/>
  <c r="G7530" i="7"/>
  <c r="H7530" i="7" s="1"/>
  <c r="I7530" i="7" s="1"/>
  <c r="G7365" i="7"/>
  <c r="H7365" i="7" s="1"/>
  <c r="G6656" i="7"/>
  <c r="H6656" i="7" s="1"/>
  <c r="I6656" i="7" s="1"/>
  <c r="G3927" i="7"/>
  <c r="H3927" i="7" s="1"/>
  <c r="I3927" i="7" s="1"/>
  <c r="G4047" i="7"/>
  <c r="H4047" i="7" s="1"/>
  <c r="G4875" i="7"/>
  <c r="H4875" i="7" s="1"/>
  <c r="I4875" i="7" s="1"/>
  <c r="G5958" i="7"/>
  <c r="H5958" i="7" s="1"/>
  <c r="I5958" i="7" s="1"/>
  <c r="G5534" i="7"/>
  <c r="H5534" i="7" s="1"/>
  <c r="I5534" i="7" s="1"/>
  <c r="G3928" i="7"/>
  <c r="H3928" i="7" s="1"/>
  <c r="I3928" i="7" s="1"/>
  <c r="G4610" i="7"/>
  <c r="H4610" i="7" s="1"/>
  <c r="I4610" i="7" s="1"/>
  <c r="G4136" i="7"/>
  <c r="H4136" i="7" s="1"/>
  <c r="I4136" i="7" s="1"/>
  <c r="G3946" i="7"/>
  <c r="H3946" i="7" s="1"/>
  <c r="I3946" i="7" s="1"/>
  <c r="G3838" i="7"/>
  <c r="H3838" i="7" s="1"/>
  <c r="I3838" i="7" s="1"/>
  <c r="G5547" i="7"/>
  <c r="H5547" i="7" s="1"/>
  <c r="I5547" i="7" s="1"/>
  <c r="G4535" i="7"/>
  <c r="H4535" i="7" s="1"/>
  <c r="G7272" i="7"/>
  <c r="H7272" i="7" s="1"/>
  <c r="I7272" i="7" s="1"/>
  <c r="G8866" i="7"/>
  <c r="H8866" i="7" s="1"/>
  <c r="I8866" i="7" s="1"/>
  <c r="G8554" i="7"/>
  <c r="H8554" i="7" s="1"/>
  <c r="I8554" i="7" s="1"/>
  <c r="G7297" i="7"/>
  <c r="H7297" i="7" s="1"/>
  <c r="I7297" i="7" s="1"/>
  <c r="G6940" i="7"/>
  <c r="H6940" i="7" s="1"/>
  <c r="I6940" i="7" s="1"/>
  <c r="G7933" i="7"/>
  <c r="H7933" i="7" s="1"/>
  <c r="G7662" i="7"/>
  <c r="H7662" i="7" s="1"/>
  <c r="I7662" i="7" s="1"/>
  <c r="G5487" i="7"/>
  <c r="H5487" i="7" s="1"/>
  <c r="G3919" i="7"/>
  <c r="H3919" i="7" s="1"/>
  <c r="I3919" i="7" s="1"/>
  <c r="G5756" i="7"/>
  <c r="H5756" i="7" s="1"/>
  <c r="I5756" i="7" s="1"/>
  <c r="G4237" i="7"/>
  <c r="H4237" i="7" s="1"/>
  <c r="I4237" i="7" s="1"/>
  <c r="G3149" i="7"/>
  <c r="H3149" i="7" s="1"/>
  <c r="I3149" i="7" s="1"/>
  <c r="G5971" i="7"/>
  <c r="H5971" i="7" s="1"/>
  <c r="I5971" i="7" s="1"/>
  <c r="G6105" i="7"/>
  <c r="H6105" i="7" s="1"/>
  <c r="I6105" i="7" s="1"/>
  <c r="G7563" i="7"/>
  <c r="H7563" i="7" s="1"/>
  <c r="I7563" i="7" s="1"/>
  <c r="G6298" i="7"/>
  <c r="H6298" i="7" s="1"/>
  <c r="I6298" i="7" s="1"/>
  <c r="G8234" i="7"/>
  <c r="H8234" i="7" s="1"/>
  <c r="I8234" i="7" s="1"/>
  <c r="G4339" i="7"/>
  <c r="H4339" i="7" s="1"/>
  <c r="I4339" i="7" s="1"/>
  <c r="G5466" i="7"/>
  <c r="H5466" i="7" s="1"/>
  <c r="I5466" i="7" s="1"/>
  <c r="G5318" i="7"/>
  <c r="H5318" i="7" s="1"/>
  <c r="I5318" i="7" s="1"/>
  <c r="G4175" i="7"/>
  <c r="H4175" i="7" s="1"/>
  <c r="G4778" i="7"/>
  <c r="H4778" i="7" s="1"/>
  <c r="I4778" i="7" s="1"/>
  <c r="G4098" i="7"/>
  <c r="H4098" i="7" s="1"/>
  <c r="I4098" i="7" s="1"/>
  <c r="G5261" i="7"/>
  <c r="H5261" i="7" s="1"/>
  <c r="I5261" i="7" s="1"/>
  <c r="G3624" i="7"/>
  <c r="H3624" i="7" s="1"/>
  <c r="I3624" i="7" s="1"/>
  <c r="G5348" i="7"/>
  <c r="H5348" i="7" s="1"/>
  <c r="I5348" i="7" s="1"/>
  <c r="G4823" i="7"/>
  <c r="H4823" i="7" s="1"/>
  <c r="G4982" i="7"/>
  <c r="H4982" i="7" s="1"/>
  <c r="I4982" i="7" s="1"/>
  <c r="G7596" i="7"/>
  <c r="H7596" i="7" s="1"/>
  <c r="I7596" i="7" s="1"/>
  <c r="G8963" i="7"/>
  <c r="H8963" i="7" s="1"/>
  <c r="I8963" i="7" s="1"/>
  <c r="G8875" i="7"/>
  <c r="H8875" i="7" s="1"/>
  <c r="I8875" i="7" s="1"/>
  <c r="G7050" i="7"/>
  <c r="H7050" i="7" s="1"/>
  <c r="I7050" i="7" s="1"/>
  <c r="G8263" i="7"/>
  <c r="H8263" i="7" s="1"/>
  <c r="I8263" i="7" s="1"/>
  <c r="G6987" i="7"/>
  <c r="H6987" i="7" s="1"/>
  <c r="I6987" i="7" s="1"/>
  <c r="G6327" i="7"/>
  <c r="H6327" i="7" s="1"/>
  <c r="G6443" i="7"/>
  <c r="H6443" i="7" s="1"/>
  <c r="I6443" i="7" s="1"/>
  <c r="G7788" i="7"/>
  <c r="H7788" i="7" s="1"/>
  <c r="I7788" i="7" s="1"/>
  <c r="G6750" i="7"/>
  <c r="H6750" i="7" s="1"/>
  <c r="I6750" i="7" s="1"/>
  <c r="G7931" i="7"/>
  <c r="H7931" i="7" s="1"/>
  <c r="I7931" i="7" s="1"/>
  <c r="G8338" i="7"/>
  <c r="H8338" i="7" s="1"/>
  <c r="I8338" i="7" s="1"/>
  <c r="G6253" i="7"/>
  <c r="H6253" i="7" s="1"/>
  <c r="I6253" i="7" s="1"/>
  <c r="G7625" i="7"/>
  <c r="H7625" i="7" s="1"/>
  <c r="I7625" i="7" s="1"/>
  <c r="G8023" i="7"/>
  <c r="H8023" i="7" s="1"/>
  <c r="G8675" i="7"/>
  <c r="H8675" i="7" s="1"/>
  <c r="I8675" i="7" s="1"/>
  <c r="G7698" i="7"/>
  <c r="H7698" i="7" s="1"/>
  <c r="I7698" i="7" s="1"/>
  <c r="G8025" i="7"/>
  <c r="H8025" i="7" s="1"/>
  <c r="I8025" i="7" s="1"/>
  <c r="G6058" i="7"/>
  <c r="H6058" i="7" s="1"/>
  <c r="I6058" i="7" s="1"/>
  <c r="G6938" i="7"/>
  <c r="H6938" i="7" s="1"/>
  <c r="I6938" i="7" s="1"/>
  <c r="G6799" i="7"/>
  <c r="H6799" i="7" s="1"/>
  <c r="I6799" i="7" s="1"/>
  <c r="G8239" i="7"/>
  <c r="H8239" i="7" s="1"/>
  <c r="G7208" i="7"/>
  <c r="H7208" i="7" s="1"/>
  <c r="I7208" i="7" s="1"/>
  <c r="G6835" i="7"/>
  <c r="H6835" i="7" s="1"/>
  <c r="I6835" i="7" s="1"/>
  <c r="G8876" i="7"/>
  <c r="H8876" i="7" s="1"/>
  <c r="I8876" i="7" s="1"/>
  <c r="G8335" i="7"/>
  <c r="H8335" i="7" s="1"/>
  <c r="G8266" i="7"/>
  <c r="H8266" i="7" s="1"/>
  <c r="I8266" i="7" s="1"/>
  <c r="G5768" i="7"/>
  <c r="H5768" i="7" s="1"/>
  <c r="I5768" i="7" s="1"/>
  <c r="G4591" i="7"/>
  <c r="H4591" i="7" s="1"/>
  <c r="I4591" i="7" s="1"/>
  <c r="G3172" i="7"/>
  <c r="H3172" i="7" s="1"/>
  <c r="I3172" i="7" s="1"/>
  <c r="G3648" i="7"/>
  <c r="H3648" i="7" s="1"/>
  <c r="I3648" i="7" s="1"/>
  <c r="G3872" i="7"/>
  <c r="H3872" i="7" s="1"/>
  <c r="I3872" i="7" s="1"/>
  <c r="G3382" i="7"/>
  <c r="H3382" i="7" s="1"/>
  <c r="I3382" i="7" s="1"/>
  <c r="G4876" i="7"/>
  <c r="H4876" i="7" s="1"/>
  <c r="I4876" i="7" s="1"/>
  <c r="G4042" i="7"/>
  <c r="H4042" i="7" s="1"/>
  <c r="I4042" i="7" s="1"/>
  <c r="G4571" i="7"/>
  <c r="H4571" i="7" s="1"/>
  <c r="I4571" i="7" s="1"/>
  <c r="G5954" i="7"/>
  <c r="H5954" i="7" s="1"/>
  <c r="I5954" i="7" s="1"/>
  <c r="G5707" i="7"/>
  <c r="H5707" i="7" s="1"/>
  <c r="I5707" i="7" s="1"/>
  <c r="G3458" i="7"/>
  <c r="H3458" i="7" s="1"/>
  <c r="I3458" i="7" s="1"/>
  <c r="G8352" i="7"/>
  <c r="H8352" i="7" s="1"/>
  <c r="I8352" i="7" s="1"/>
  <c r="G8458" i="7"/>
  <c r="H8458" i="7" s="1"/>
  <c r="I8458" i="7" s="1"/>
  <c r="G8336" i="7"/>
  <c r="H8336" i="7" s="1"/>
  <c r="I8336" i="7" s="1"/>
  <c r="G9043" i="7"/>
  <c r="H9043" i="7" s="1"/>
  <c r="I9043" i="7" s="1"/>
  <c r="G6139" i="7"/>
  <c r="H6139" i="7" s="1"/>
  <c r="I6139" i="7" s="1"/>
  <c r="G7296" i="7"/>
  <c r="H7296" i="7" s="1"/>
  <c r="I7296" i="7" s="1"/>
  <c r="G8385" i="7"/>
  <c r="H8385" i="7" s="1"/>
  <c r="I8385" i="7" s="1"/>
  <c r="G6085" i="7"/>
  <c r="H6085" i="7" s="1"/>
  <c r="G7877" i="7"/>
  <c r="H7877" i="7" s="1"/>
  <c r="G8453" i="7"/>
  <c r="H8453" i="7" s="1"/>
  <c r="G7723" i="7"/>
  <c r="H7723" i="7" s="1"/>
  <c r="I7723" i="7" s="1"/>
  <c r="G7800" i="7"/>
  <c r="H7800" i="7" s="1"/>
  <c r="I7800" i="7" s="1"/>
  <c r="G8614" i="7"/>
  <c r="H8614" i="7" s="1"/>
  <c r="I8614" i="7" s="1"/>
  <c r="G8036" i="7"/>
  <c r="H8036" i="7" s="1"/>
  <c r="I8036" i="7" s="1"/>
  <c r="G8118" i="7"/>
  <c r="H8118" i="7" s="1"/>
  <c r="I8118" i="7" s="1"/>
  <c r="G6939" i="7"/>
  <c r="H6939" i="7" s="1"/>
  <c r="I6939" i="7" s="1"/>
  <c r="G8709" i="7"/>
  <c r="H8709" i="7" s="1"/>
  <c r="G6439" i="7"/>
  <c r="H6439" i="7" s="1"/>
  <c r="G8219" i="7"/>
  <c r="H8219" i="7" s="1"/>
  <c r="I8219" i="7" s="1"/>
  <c r="G8177" i="7"/>
  <c r="H8177" i="7" s="1"/>
  <c r="I8177" i="7" s="1"/>
  <c r="G8342" i="7"/>
  <c r="H8342" i="7" s="1"/>
  <c r="I8342" i="7" s="1"/>
  <c r="G8719" i="7"/>
  <c r="H8719" i="7" s="1"/>
  <c r="I8719" i="7" s="1"/>
  <c r="G6106" i="7"/>
  <c r="H6106" i="7" s="1"/>
  <c r="I6106" i="7" s="1"/>
  <c r="G6099" i="7"/>
  <c r="H6099" i="7" s="1"/>
  <c r="I6099" i="7" s="1"/>
  <c r="G8214" i="7"/>
  <c r="H8214" i="7" s="1"/>
  <c r="I8214" i="7" s="1"/>
  <c r="G7864" i="7"/>
  <c r="H7864" i="7" s="1"/>
  <c r="I7864" i="7" s="1"/>
  <c r="G6342" i="7"/>
  <c r="H6342" i="7" s="1"/>
  <c r="I6342" i="7" s="1"/>
  <c r="G7121" i="7"/>
  <c r="H7121" i="7" s="1"/>
  <c r="I7121" i="7" s="1"/>
  <c r="G7731" i="7"/>
  <c r="H7731" i="7" s="1"/>
  <c r="I7731" i="7" s="1"/>
  <c r="G7330" i="7"/>
  <c r="H7330" i="7" s="1"/>
  <c r="I7330" i="7" s="1"/>
  <c r="G8671" i="7"/>
  <c r="H8671" i="7" s="1"/>
  <c r="G6858" i="7"/>
  <c r="H6858" i="7" s="1"/>
  <c r="I6858" i="7" s="1"/>
  <c r="G7850" i="7"/>
  <c r="H7850" i="7" s="1"/>
  <c r="I7850" i="7" s="1"/>
  <c r="G8326" i="7"/>
  <c r="H8326" i="7" s="1"/>
  <c r="I8326" i="7" s="1"/>
  <c r="G8524" i="7"/>
  <c r="H8524" i="7" s="1"/>
  <c r="I8524" i="7" s="1"/>
  <c r="G7019" i="7"/>
  <c r="H7019" i="7" s="1"/>
  <c r="I7019" i="7" s="1"/>
  <c r="G6331" i="7"/>
  <c r="H6331" i="7" s="1"/>
  <c r="I6331" i="7" s="1"/>
  <c r="G6332" i="7"/>
  <c r="H6332" i="7" s="1"/>
  <c r="I6332" i="7" s="1"/>
  <c r="G6222" i="7"/>
  <c r="H6222" i="7" s="1"/>
  <c r="I6222" i="7" s="1"/>
  <c r="G7363" i="7"/>
  <c r="H7363" i="7" s="1"/>
  <c r="I7363" i="7" s="1"/>
  <c r="G6874" i="7"/>
  <c r="H6874" i="7" s="1"/>
  <c r="I6874" i="7" s="1"/>
  <c r="G7191" i="7"/>
  <c r="H7191" i="7" s="1"/>
  <c r="G6311" i="7"/>
  <c r="H6311" i="7" s="1"/>
  <c r="G6508" i="7"/>
  <c r="H6508" i="7" s="1"/>
  <c r="I6508" i="7" s="1"/>
  <c r="G7413" i="7"/>
  <c r="H7413" i="7" s="1"/>
  <c r="I7413" i="7" s="1"/>
  <c r="G7248" i="7"/>
  <c r="H7248" i="7" s="1"/>
  <c r="I7248" i="7" s="1"/>
  <c r="G8862" i="7"/>
  <c r="H8862" i="7" s="1"/>
  <c r="G6669" i="7"/>
  <c r="H6669" i="7" s="1"/>
  <c r="G9051" i="7"/>
  <c r="H9051" i="7" s="1"/>
  <c r="I9051" i="7" s="1"/>
  <c r="G7988" i="7"/>
  <c r="H7988" i="7" s="1"/>
  <c r="I7988" i="7" s="1"/>
  <c r="G7015" i="7"/>
  <c r="H7015" i="7" s="1"/>
  <c r="G7078" i="7"/>
  <c r="H7078" i="7" s="1"/>
  <c r="I7078" i="7" s="1"/>
  <c r="G6890" i="7"/>
  <c r="H6890" i="7" s="1"/>
  <c r="I6890" i="7" s="1"/>
  <c r="G6186" i="7"/>
  <c r="H6186" i="7" s="1"/>
  <c r="I6186" i="7" s="1"/>
  <c r="G8845" i="7"/>
  <c r="H8845" i="7" s="1"/>
  <c r="G6399" i="7"/>
  <c r="H6399" i="7" s="1"/>
  <c r="G6599" i="7"/>
  <c r="H6599" i="7" s="1"/>
  <c r="G3071" i="7"/>
  <c r="H3071" i="7" s="1"/>
  <c r="I3071" i="7" s="1"/>
  <c r="G4478" i="7"/>
  <c r="H4478" i="7" s="1"/>
  <c r="I4478" i="7" s="1"/>
  <c r="G4241" i="7"/>
  <c r="H4241" i="7" s="1"/>
  <c r="I4241" i="7" s="1"/>
  <c r="G4218" i="7"/>
  <c r="H4218" i="7" s="1"/>
  <c r="I4218" i="7" s="1"/>
  <c r="G4837" i="7"/>
  <c r="H4837" i="7" s="1"/>
  <c r="I4837" i="7" s="1"/>
  <c r="G8714" i="7"/>
  <c r="H8714" i="7" s="1"/>
  <c r="I8714" i="7" s="1"/>
  <c r="G8460" i="7"/>
  <c r="H8460" i="7" s="1"/>
  <c r="I8460" i="7" s="1"/>
  <c r="G6411" i="7"/>
  <c r="H6411" i="7" s="1"/>
  <c r="I6411" i="7" s="1"/>
  <c r="G6569" i="7"/>
  <c r="H6569" i="7" s="1"/>
  <c r="I6569" i="7" s="1"/>
  <c r="G6324" i="7"/>
  <c r="H6324" i="7" s="1"/>
  <c r="I6324" i="7" s="1"/>
  <c r="G8464" i="7"/>
  <c r="H8464" i="7" s="1"/>
  <c r="I8464" i="7" s="1"/>
  <c r="G5754" i="7"/>
  <c r="H5754" i="7" s="1"/>
  <c r="I5754" i="7" s="1"/>
  <c r="G4487" i="7"/>
  <c r="H4487" i="7" s="1"/>
  <c r="I4487" i="7" s="1"/>
  <c r="G4520" i="7"/>
  <c r="H4520" i="7" s="1"/>
  <c r="I4520" i="7" s="1"/>
  <c r="G8638" i="7"/>
  <c r="H8638" i="7" s="1"/>
  <c r="I8638" i="7" s="1"/>
  <c r="G7265" i="7"/>
  <c r="H7265" i="7" s="1"/>
  <c r="I7265" i="7" s="1"/>
  <c r="G9013" i="7"/>
  <c r="H9013" i="7" s="1"/>
  <c r="G7000" i="7"/>
  <c r="H7000" i="7" s="1"/>
  <c r="I7000" i="7" s="1"/>
  <c r="G7247" i="7"/>
  <c r="H7247" i="7" s="1"/>
  <c r="G8973" i="7"/>
  <c r="H8973" i="7" s="1"/>
  <c r="G8247" i="7"/>
  <c r="H8247" i="7" s="1"/>
  <c r="I8247" i="7" s="1"/>
  <c r="G6082" i="7"/>
  <c r="H6082" i="7" s="1"/>
  <c r="I6082" i="7" s="1"/>
  <c r="G8026" i="7"/>
  <c r="H8026" i="7" s="1"/>
  <c r="I8026" i="7" s="1"/>
  <c r="G8697" i="7"/>
  <c r="H8697" i="7" s="1"/>
  <c r="I8697" i="7" s="1"/>
  <c r="G6724" i="7"/>
  <c r="H6724" i="7" s="1"/>
  <c r="I6724" i="7" s="1"/>
  <c r="G8694" i="7"/>
  <c r="H8694" i="7" s="1"/>
  <c r="I8694" i="7" s="1"/>
  <c r="G6135" i="7"/>
  <c r="H6135" i="7" s="1"/>
  <c r="G3159" i="7"/>
  <c r="H3159" i="7" s="1"/>
  <c r="I3159" i="7" s="1"/>
  <c r="G4630" i="7"/>
  <c r="H4630" i="7" s="1"/>
  <c r="I4630" i="7" s="1"/>
  <c r="G3231" i="7"/>
  <c r="H3231" i="7" s="1"/>
  <c r="G5522" i="7"/>
  <c r="H5522" i="7" s="1"/>
  <c r="I5522" i="7" s="1"/>
  <c r="G5215" i="7"/>
  <c r="H5215" i="7" s="1"/>
  <c r="G6943" i="7"/>
  <c r="H6943" i="7" s="1"/>
  <c r="G6852" i="7"/>
  <c r="H6852" i="7" s="1"/>
  <c r="I6852" i="7" s="1"/>
  <c r="G7611" i="7"/>
  <c r="H7611" i="7" s="1"/>
  <c r="I7611" i="7" s="1"/>
  <c r="G8846" i="7"/>
  <c r="H8846" i="7" s="1"/>
  <c r="I8846" i="7" s="1"/>
  <c r="G7852" i="7"/>
  <c r="H7852" i="7" s="1"/>
  <c r="I7852" i="7" s="1"/>
  <c r="G6356" i="7"/>
  <c r="H6356" i="7" s="1"/>
  <c r="I6356" i="7" s="1"/>
  <c r="G6325" i="7"/>
  <c r="H6325" i="7" s="1"/>
  <c r="G6904" i="7"/>
  <c r="H6904" i="7" s="1"/>
  <c r="I6904" i="7" s="1"/>
  <c r="G7104" i="7"/>
  <c r="H7104" i="7" s="1"/>
  <c r="I7104" i="7" s="1"/>
  <c r="G8440" i="7"/>
  <c r="H8440" i="7" s="1"/>
  <c r="I8440" i="7" s="1"/>
  <c r="G8178" i="7"/>
  <c r="H8178" i="7" s="1"/>
  <c r="I8178" i="7" s="1"/>
  <c r="G7311" i="7"/>
  <c r="H7311" i="7" s="1"/>
  <c r="G6674" i="7"/>
  <c r="H6674" i="7" s="1"/>
  <c r="I6674" i="7" s="1"/>
  <c r="G7001" i="7"/>
  <c r="H7001" i="7" s="1"/>
  <c r="I7001" i="7" s="1"/>
  <c r="G8439" i="7"/>
  <c r="H8439" i="7" s="1"/>
  <c r="G6497" i="7"/>
  <c r="H6497" i="7" s="1"/>
  <c r="I6497" i="7" s="1"/>
  <c r="G5804" i="7"/>
  <c r="H5804" i="7" s="1"/>
  <c r="I5804" i="7" s="1"/>
  <c r="G5068" i="7"/>
  <c r="H5068" i="7" s="1"/>
  <c r="I5068" i="7" s="1"/>
  <c r="G5645" i="7"/>
  <c r="H5645" i="7" s="1"/>
  <c r="I5645" i="7" s="1"/>
  <c r="G4879" i="7"/>
  <c r="H4879" i="7" s="1"/>
  <c r="G4076" i="7"/>
  <c r="H4076" i="7" s="1"/>
  <c r="I4076" i="7" s="1"/>
  <c r="G6539" i="7"/>
  <c r="H6539" i="7" s="1"/>
  <c r="I6539" i="7" s="1"/>
  <c r="G4198" i="7"/>
  <c r="H4198" i="7" s="1"/>
  <c r="I4198" i="7" s="1"/>
  <c r="G5328" i="7"/>
  <c r="H5328" i="7" s="1"/>
  <c r="I5328" i="7" s="1"/>
  <c r="G3238" i="7"/>
  <c r="H3238" i="7" s="1"/>
  <c r="I3238" i="7" s="1"/>
  <c r="G3983" i="7"/>
  <c r="H3983" i="7" s="1"/>
  <c r="G2958" i="7"/>
  <c r="H2958" i="7" s="1"/>
  <c r="I2958" i="7" s="1"/>
  <c r="G3929" i="7"/>
  <c r="H3929" i="7" s="1"/>
  <c r="I3929" i="7" s="1"/>
  <c r="G5206" i="7"/>
  <c r="H5206" i="7" s="1"/>
  <c r="I5206" i="7" s="1"/>
  <c r="G7278" i="7"/>
  <c r="H7278" i="7" s="1"/>
  <c r="I7278" i="7" s="1"/>
  <c r="G8087" i="7"/>
  <c r="H8087" i="7" s="1"/>
  <c r="G8504" i="7"/>
  <c r="H8504" i="7" s="1"/>
  <c r="I8504" i="7" s="1"/>
  <c r="G8933" i="7"/>
  <c r="H8933" i="7" s="1"/>
  <c r="G6525" i="7"/>
  <c r="H6525" i="7" s="1"/>
  <c r="G8215" i="7"/>
  <c r="H8215" i="7" s="1"/>
  <c r="G7970" i="7"/>
  <c r="H7970" i="7" s="1"/>
  <c r="I7970" i="7" s="1"/>
  <c r="G8605" i="7"/>
  <c r="H8605" i="7" s="1"/>
  <c r="I8605" i="7" s="1"/>
  <c r="G6682" i="7"/>
  <c r="H6682" i="7" s="1"/>
  <c r="I6682" i="7" s="1"/>
  <c r="G7825" i="7"/>
  <c r="H7825" i="7" s="1"/>
  <c r="I7825" i="7" s="1"/>
  <c r="G7189" i="7"/>
  <c r="H7189" i="7" s="1"/>
  <c r="G7659" i="7"/>
  <c r="H7659" i="7" s="1"/>
  <c r="I7659" i="7" s="1"/>
  <c r="G8829" i="7"/>
  <c r="H8829" i="7" s="1"/>
  <c r="G7503" i="7"/>
  <c r="H7503" i="7" s="1"/>
  <c r="G7273" i="7"/>
  <c r="H7273" i="7" s="1"/>
  <c r="I7273" i="7" s="1"/>
  <c r="G8162" i="7"/>
  <c r="H8162" i="7" s="1"/>
  <c r="I8162" i="7" s="1"/>
  <c r="G8472" i="7"/>
  <c r="H8472" i="7" s="1"/>
  <c r="I8472" i="7" s="1"/>
  <c r="G5043" i="7"/>
  <c r="H5043" i="7" s="1"/>
  <c r="I5043" i="7" s="1"/>
  <c r="G3874" i="7"/>
  <c r="H3874" i="7" s="1"/>
  <c r="I3874" i="7" s="1"/>
  <c r="G4476" i="7"/>
  <c r="H4476" i="7" s="1"/>
  <c r="I4476" i="7" s="1"/>
  <c r="G4235" i="7"/>
  <c r="H4235" i="7" s="1"/>
  <c r="I4235" i="7" s="1"/>
  <c r="G4315" i="7"/>
  <c r="H4315" i="7" s="1"/>
  <c r="I4315" i="7" s="1"/>
  <c r="G4393" i="7"/>
  <c r="H4393" i="7" s="1"/>
  <c r="I4393" i="7" s="1"/>
  <c r="G5371" i="7"/>
  <c r="H5371" i="7" s="1"/>
  <c r="I5371" i="7" s="1"/>
  <c r="G5464" i="7"/>
  <c r="H5464" i="7" s="1"/>
  <c r="I5464" i="7" s="1"/>
  <c r="G6346" i="7"/>
  <c r="H6346" i="7" s="1"/>
  <c r="I6346" i="7" s="1"/>
  <c r="G7150" i="7"/>
  <c r="H7150" i="7" s="1"/>
  <c r="I7150" i="7" s="1"/>
  <c r="G6204" i="7"/>
  <c r="H6204" i="7" s="1"/>
  <c r="I6204" i="7" s="1"/>
  <c r="G6067" i="7"/>
  <c r="H6067" i="7" s="1"/>
  <c r="I6067" i="7" s="1"/>
  <c r="G9000" i="7"/>
  <c r="H9000" i="7" s="1"/>
  <c r="I9000" i="7" s="1"/>
  <c r="G7804" i="7"/>
  <c r="H7804" i="7" s="1"/>
  <c r="I7804" i="7" s="1"/>
  <c r="G8495" i="7"/>
  <c r="H8495" i="7" s="1"/>
  <c r="I8495" i="7" s="1"/>
  <c r="G6919" i="7"/>
  <c r="H6919" i="7" s="1"/>
  <c r="G7753" i="7"/>
  <c r="H7753" i="7" s="1"/>
  <c r="I7753" i="7" s="1"/>
  <c r="G8218" i="7"/>
  <c r="H8218" i="7" s="1"/>
  <c r="I8218" i="7" s="1"/>
  <c r="G7554" i="7"/>
  <c r="H7554" i="7" s="1"/>
  <c r="I7554" i="7" s="1"/>
  <c r="G8323" i="7"/>
  <c r="H8323" i="7" s="1"/>
  <c r="I8323" i="7" s="1"/>
  <c r="G8011" i="7"/>
  <c r="H8011" i="7" s="1"/>
  <c r="I8011" i="7" s="1"/>
  <c r="G8485" i="7"/>
  <c r="H8485" i="7" s="1"/>
  <c r="I8485" i="7" s="1"/>
  <c r="G8463" i="7"/>
  <c r="H8463" i="7" s="1"/>
  <c r="I8463" i="7" s="1"/>
  <c r="G7071" i="7"/>
  <c r="H7071" i="7" s="1"/>
  <c r="G8112" i="7"/>
  <c r="H8112" i="7" s="1"/>
  <c r="I8112" i="7" s="1"/>
  <c r="G6146" i="7"/>
  <c r="H6146" i="7" s="1"/>
  <c r="I6146" i="7" s="1"/>
  <c r="G7458" i="7"/>
  <c r="H7458" i="7" s="1"/>
  <c r="I7458" i="7" s="1"/>
  <c r="G7763" i="7"/>
  <c r="H7763" i="7" s="1"/>
  <c r="I7763" i="7" s="1"/>
  <c r="G8353" i="7"/>
  <c r="H8353" i="7" s="1"/>
  <c r="I8353" i="7" s="1"/>
  <c r="G6140" i="7"/>
  <c r="H6140" i="7" s="1"/>
  <c r="I6140" i="7" s="1"/>
  <c r="G4461" i="7"/>
  <c r="H4461" i="7" s="1"/>
  <c r="I4461" i="7" s="1"/>
  <c r="G5404" i="7"/>
  <c r="H5404" i="7" s="1"/>
  <c r="I5404" i="7" s="1"/>
  <c r="G4611" i="7"/>
  <c r="H4611" i="7" s="1"/>
  <c r="I4611" i="7" s="1"/>
  <c r="G4711" i="7"/>
  <c r="H4711" i="7" s="1"/>
  <c r="G6107" i="7"/>
  <c r="H6107" i="7" s="1"/>
  <c r="I6107" i="7" s="1"/>
  <c r="G7134" i="7"/>
  <c r="H7134" i="7" s="1"/>
  <c r="I7134" i="7" s="1"/>
  <c r="G7383" i="7"/>
  <c r="H7383" i="7" s="1"/>
  <c r="G8490" i="7"/>
  <c r="H8490" i="7" s="1"/>
  <c r="I8490" i="7" s="1"/>
  <c r="G8599" i="7"/>
  <c r="H8599" i="7" s="1"/>
  <c r="I8599" i="7" s="1"/>
  <c r="G6183" i="7"/>
  <c r="H6183" i="7" s="1"/>
  <c r="G6357" i="7"/>
  <c r="H6357" i="7" s="1"/>
  <c r="G6306" i="7"/>
  <c r="H6306" i="7" s="1"/>
  <c r="I6306" i="7" s="1"/>
  <c r="G9034" i="7"/>
  <c r="H9034" i="7" s="1"/>
  <c r="I9034" i="7" s="1"/>
  <c r="G6597" i="7"/>
  <c r="H6597" i="7" s="1"/>
  <c r="G6261" i="7"/>
  <c r="H6261" i="7" s="1"/>
  <c r="I6261" i="7" s="1"/>
  <c r="G8967" i="7"/>
  <c r="H8967" i="7" s="1"/>
  <c r="G7108" i="7"/>
  <c r="H7108" i="7" s="1"/>
  <c r="I7108" i="7" s="1"/>
  <c r="G7453" i="7"/>
  <c r="H7453" i="7" s="1"/>
  <c r="G7471" i="7"/>
  <c r="H7471" i="7" s="1"/>
  <c r="G8912" i="7"/>
  <c r="H8912" i="7" s="1"/>
  <c r="I8912" i="7" s="1"/>
  <c r="G8390" i="7"/>
  <c r="H8390" i="7" s="1"/>
  <c r="I8390" i="7" s="1"/>
  <c r="G8413" i="7"/>
  <c r="H8413" i="7" s="1"/>
  <c r="G7667" i="7"/>
  <c r="H7667" i="7" s="1"/>
  <c r="I7667" i="7" s="1"/>
  <c r="G7855" i="7"/>
  <c r="H7855" i="7" s="1"/>
  <c r="G7279" i="7"/>
  <c r="H7279" i="7" s="1"/>
  <c r="I7279" i="7" s="1"/>
  <c r="G8534" i="7"/>
  <c r="H8534" i="7" s="1"/>
  <c r="I8534" i="7" s="1"/>
  <c r="G6771" i="7"/>
  <c r="H6771" i="7" s="1"/>
  <c r="I6771" i="7" s="1"/>
  <c r="G6969" i="7"/>
  <c r="H6969" i="7" s="1"/>
  <c r="I6969" i="7" s="1"/>
  <c r="G7090" i="7"/>
  <c r="H7090" i="7" s="1"/>
  <c r="I7090" i="7" s="1"/>
  <c r="G6602" i="7"/>
  <c r="H6602" i="7" s="1"/>
  <c r="I6602" i="7" s="1"/>
  <c r="G7287" i="7"/>
  <c r="H7287" i="7" s="1"/>
  <c r="G7845" i="7"/>
  <c r="H7845" i="7" s="1"/>
  <c r="I7845" i="7" s="1"/>
  <c r="G8535" i="7"/>
  <c r="H8535" i="7" s="1"/>
  <c r="I8535" i="7" s="1"/>
  <c r="G7174" i="7"/>
  <c r="H7174" i="7" s="1"/>
  <c r="I7174" i="7" s="1"/>
  <c r="G9006" i="7"/>
  <c r="H9006" i="7" s="1"/>
  <c r="I9006" i="7" s="1"/>
  <c r="G6571" i="7"/>
  <c r="H6571" i="7" s="1"/>
  <c r="I6571" i="7" s="1"/>
  <c r="G6794" i="7"/>
  <c r="H6794" i="7" s="1"/>
  <c r="I6794" i="7" s="1"/>
  <c r="G8210" i="7"/>
  <c r="H8210" i="7" s="1"/>
  <c r="I8210" i="7" s="1"/>
  <c r="G8837" i="7"/>
  <c r="H8837" i="7" s="1"/>
  <c r="I8837" i="7" s="1"/>
  <c r="G7576" i="7"/>
  <c r="H7576" i="7" s="1"/>
  <c r="I7576" i="7" s="1"/>
  <c r="G7858" i="7"/>
  <c r="H7858" i="7" s="1"/>
  <c r="I7858" i="7" s="1"/>
  <c r="G8701" i="7"/>
  <c r="H8701" i="7" s="1"/>
  <c r="G6894" i="7"/>
  <c r="H6894" i="7" s="1"/>
  <c r="I6894" i="7" s="1"/>
  <c r="G8883" i="7"/>
  <c r="H8883" i="7" s="1"/>
  <c r="I8883" i="7" s="1"/>
  <c r="G6905" i="7"/>
  <c r="H6905" i="7" s="1"/>
  <c r="I6905" i="7" s="1"/>
  <c r="G8635" i="7"/>
  <c r="H8635" i="7" s="1"/>
  <c r="I8635" i="7" s="1"/>
  <c r="G8499" i="7"/>
  <c r="H8499" i="7" s="1"/>
  <c r="I8499" i="7" s="1"/>
  <c r="G7956" i="7"/>
  <c r="H7956" i="7" s="1"/>
  <c r="I7956" i="7" s="1"/>
  <c r="G6934" i="7"/>
  <c r="H6934" i="7" s="1"/>
  <c r="I6934" i="7" s="1"/>
  <c r="G7227" i="7"/>
  <c r="H7227" i="7" s="1"/>
  <c r="I7227" i="7" s="1"/>
  <c r="G6937" i="7"/>
  <c r="H6937" i="7" s="1"/>
  <c r="I6937" i="7" s="1"/>
  <c r="G8857" i="7"/>
  <c r="H8857" i="7" s="1"/>
  <c r="I8857" i="7" s="1"/>
  <c r="G6302" i="7"/>
  <c r="H6302" i="7" s="1"/>
  <c r="I6302" i="7" s="1"/>
  <c r="G9078" i="7"/>
  <c r="H9078" i="7" s="1"/>
  <c r="G8050" i="7"/>
  <c r="H8050" i="7" s="1"/>
  <c r="I8050" i="7" s="1"/>
  <c r="G8682" i="7"/>
  <c r="H8682" i="7" s="1"/>
  <c r="I8682" i="7" s="1"/>
  <c r="G7401" i="7"/>
  <c r="H7401" i="7" s="1"/>
  <c r="I7401" i="7" s="1"/>
  <c r="G6111" i="7"/>
  <c r="H6111" i="7" s="1"/>
  <c r="G7258" i="7"/>
  <c r="H7258" i="7" s="1"/>
  <c r="I7258" i="7" s="1"/>
  <c r="G6414" i="7"/>
  <c r="H6414" i="7" s="1"/>
  <c r="I6414" i="7" s="1"/>
  <c r="G4552" i="7"/>
  <c r="H4552" i="7" s="1"/>
  <c r="I4552" i="7" s="1"/>
  <c r="G3679" i="7"/>
  <c r="H3679" i="7" s="1"/>
  <c r="G3991" i="7"/>
  <c r="H3991" i="7" s="1"/>
  <c r="I3991" i="7" s="1"/>
  <c r="G2905" i="7"/>
  <c r="H2905" i="7" s="1"/>
  <c r="I2905" i="7" s="1"/>
  <c r="G6048" i="7"/>
  <c r="H6048" i="7" s="1"/>
  <c r="I6048" i="7" s="1"/>
  <c r="G3220" i="7"/>
  <c r="H3220" i="7" s="1"/>
  <c r="I3220" i="7" s="1"/>
  <c r="G3351" i="7"/>
  <c r="H3351" i="7" s="1"/>
  <c r="I3351" i="7" s="1"/>
  <c r="G7926" i="7"/>
  <c r="H7926" i="7" s="1"/>
  <c r="I7926" i="7" s="1"/>
  <c r="G7461" i="7"/>
  <c r="H7461" i="7" s="1"/>
  <c r="G8382" i="7"/>
  <c r="H8382" i="7" s="1"/>
  <c r="I8382" i="7" s="1"/>
  <c r="G8433" i="7"/>
  <c r="H8433" i="7" s="1"/>
  <c r="I8433" i="7" s="1"/>
  <c r="G6108" i="7"/>
  <c r="H6108" i="7" s="1"/>
  <c r="I6108" i="7" s="1"/>
  <c r="G4195" i="7"/>
  <c r="H4195" i="7" s="1"/>
  <c r="I4195" i="7" s="1"/>
  <c r="G4865" i="7"/>
  <c r="H4865" i="7" s="1"/>
  <c r="I4865" i="7" s="1"/>
  <c r="G3664" i="7"/>
  <c r="H3664" i="7" s="1"/>
  <c r="I3664" i="7" s="1"/>
  <c r="G4490" i="7"/>
  <c r="H4490" i="7" s="1"/>
  <c r="I4490" i="7" s="1"/>
  <c r="G5506" i="7"/>
  <c r="H5506" i="7" s="1"/>
  <c r="I5506" i="7" s="1"/>
  <c r="G3077" i="7"/>
  <c r="H3077" i="7" s="1"/>
  <c r="I3077" i="7" s="1"/>
  <c r="G7921" i="7"/>
  <c r="H7921" i="7" s="1"/>
  <c r="I7921" i="7" s="1"/>
  <c r="G7392" i="7"/>
  <c r="H7392" i="7" s="1"/>
  <c r="I7392" i="7" s="1"/>
  <c r="G6124" i="7"/>
  <c r="H6124" i="7" s="1"/>
  <c r="I6124" i="7" s="1"/>
  <c r="G8179" i="7"/>
  <c r="H8179" i="7" s="1"/>
  <c r="I8179" i="7" s="1"/>
  <c r="G6321" i="7"/>
  <c r="H6321" i="7" s="1"/>
  <c r="I6321" i="7" s="1"/>
  <c r="G7871" i="7"/>
  <c r="H7871" i="7" s="1"/>
  <c r="G7186" i="7"/>
  <c r="H7186" i="7" s="1"/>
  <c r="I7186" i="7" s="1"/>
  <c r="G6384" i="7"/>
  <c r="H6384" i="7" s="1"/>
  <c r="I6384" i="7" s="1"/>
  <c r="G8253" i="7"/>
  <c r="H8253" i="7" s="1"/>
  <c r="I8253" i="7" s="1"/>
  <c r="G7228" i="7"/>
  <c r="H7228" i="7" s="1"/>
  <c r="I7228" i="7" s="1"/>
  <c r="G7979" i="7"/>
  <c r="H7979" i="7" s="1"/>
  <c r="I7979" i="7" s="1"/>
  <c r="G8137" i="7"/>
  <c r="H8137" i="7" s="1"/>
  <c r="I8137" i="7" s="1"/>
  <c r="G3565" i="7"/>
  <c r="H3565" i="7" s="1"/>
  <c r="I3565" i="7" s="1"/>
  <c r="G4077" i="7"/>
  <c r="H4077" i="7" s="1"/>
  <c r="I4077" i="7" s="1"/>
  <c r="G3881" i="7"/>
  <c r="H3881" i="7" s="1"/>
  <c r="I3881" i="7" s="1"/>
  <c r="G5841" i="7"/>
  <c r="H5841" i="7" s="1"/>
  <c r="I5841" i="7" s="1"/>
  <c r="G4352" i="7"/>
  <c r="H4352" i="7" s="1"/>
  <c r="I4352" i="7" s="1"/>
  <c r="G2974" i="7"/>
  <c r="H2974" i="7" s="1"/>
  <c r="I2974" i="7" s="1"/>
  <c r="G5192" i="7"/>
  <c r="H5192" i="7" s="1"/>
  <c r="I5192" i="7" s="1"/>
  <c r="G4200" i="7"/>
  <c r="H4200" i="7" s="1"/>
  <c r="I4200" i="7" s="1"/>
  <c r="G5510" i="7"/>
  <c r="H5510" i="7" s="1"/>
  <c r="I5510" i="7" s="1"/>
  <c r="G5056" i="7"/>
  <c r="H5056" i="7" s="1"/>
  <c r="I5056" i="7" s="1"/>
  <c r="G5157" i="7"/>
  <c r="H5157" i="7" s="1"/>
  <c r="I5157" i="7" s="1"/>
  <c r="G5372" i="7"/>
  <c r="H5372" i="7" s="1"/>
  <c r="I5372" i="7" s="1"/>
  <c r="G4355" i="7"/>
  <c r="H4355" i="7" s="1"/>
  <c r="I4355" i="7" s="1"/>
  <c r="G3909" i="7"/>
  <c r="H3909" i="7" s="1"/>
  <c r="I3909" i="7" s="1"/>
  <c r="G8803" i="7"/>
  <c r="H8803" i="7" s="1"/>
  <c r="I8803" i="7" s="1"/>
  <c r="G7492" i="7"/>
  <c r="H7492" i="7" s="1"/>
  <c r="I7492" i="7" s="1"/>
  <c r="G7967" i="7"/>
  <c r="H7967" i="7" s="1"/>
  <c r="G6765" i="7"/>
  <c r="H6765" i="7" s="1"/>
  <c r="G7742" i="7"/>
  <c r="H7742" i="7" s="1"/>
  <c r="I7742" i="7" s="1"/>
  <c r="G6917" i="7"/>
  <c r="H6917" i="7" s="1"/>
  <c r="G6450" i="7"/>
  <c r="H6450" i="7" s="1"/>
  <c r="I6450" i="7" s="1"/>
  <c r="G6836" i="7"/>
  <c r="H6836" i="7" s="1"/>
  <c r="I6836" i="7" s="1"/>
  <c r="G8514" i="7"/>
  <c r="H8514" i="7" s="1"/>
  <c r="I8514" i="7" s="1"/>
  <c r="G6393" i="7"/>
  <c r="H6393" i="7" s="1"/>
  <c r="I6393" i="7" s="1"/>
  <c r="G6245" i="7"/>
  <c r="H6245" i="7" s="1"/>
  <c r="G5091" i="7"/>
  <c r="H5091" i="7" s="1"/>
  <c r="I5091" i="7" s="1"/>
  <c r="G5511" i="7"/>
  <c r="H5511" i="7" s="1"/>
  <c r="G4346" i="7"/>
  <c r="H4346" i="7" s="1"/>
  <c r="I4346" i="7" s="1"/>
  <c r="G5836" i="7"/>
  <c r="H5836" i="7" s="1"/>
  <c r="I5836" i="7" s="1"/>
  <c r="G3818" i="7"/>
  <c r="H3818" i="7" s="1"/>
  <c r="I3818" i="7" s="1"/>
  <c r="G3723" i="7"/>
  <c r="H3723" i="7" s="1"/>
  <c r="I3723" i="7" s="1"/>
  <c r="G3499" i="7"/>
  <c r="H3499" i="7" s="1"/>
  <c r="I3499" i="7" s="1"/>
  <c r="G2915" i="7"/>
  <c r="H2915" i="7" s="1"/>
  <c r="I2915" i="7" s="1"/>
  <c r="G4172" i="7"/>
  <c r="H4172" i="7" s="1"/>
  <c r="I4172" i="7" s="1"/>
  <c r="G3000" i="7"/>
  <c r="H3000" i="7" s="1"/>
  <c r="I3000" i="7" s="1"/>
  <c r="G6902" i="7"/>
  <c r="H6902" i="7" s="1"/>
  <c r="I6902" i="7" s="1"/>
  <c r="G8850" i="7"/>
  <c r="H8850" i="7" s="1"/>
  <c r="I8850" i="7" s="1"/>
  <c r="G9062" i="7"/>
  <c r="H9062" i="7" s="1"/>
  <c r="I9062" i="7" s="1"/>
  <c r="G6725" i="7"/>
  <c r="H6725" i="7" s="1"/>
  <c r="I6725" i="7" s="1"/>
  <c r="G6648" i="7"/>
  <c r="H6648" i="7" s="1"/>
  <c r="I6648" i="7" s="1"/>
  <c r="G8282" i="7"/>
  <c r="H8282" i="7" s="1"/>
  <c r="I8282" i="7" s="1"/>
  <c r="G7038" i="7"/>
  <c r="H7038" i="7" s="1"/>
  <c r="I7038" i="7" s="1"/>
  <c r="G8737" i="7"/>
  <c r="H8737" i="7" s="1"/>
  <c r="I8737" i="7" s="1"/>
  <c r="G8297" i="7"/>
  <c r="H8297" i="7" s="1"/>
  <c r="I8297" i="7" s="1"/>
  <c r="G6216" i="7"/>
  <c r="H6216" i="7" s="1"/>
  <c r="I6216" i="7" s="1"/>
  <c r="G7299" i="7"/>
  <c r="H7299" i="7" s="1"/>
  <c r="I7299" i="7" s="1"/>
  <c r="G4759" i="7"/>
  <c r="H4759" i="7" s="1"/>
  <c r="I4759" i="7" s="1"/>
  <c r="G5558" i="7"/>
  <c r="H5558" i="7" s="1"/>
  <c r="I5558" i="7" s="1"/>
  <c r="G6017" i="7"/>
  <c r="H6017" i="7" s="1"/>
  <c r="I6017" i="7" s="1"/>
  <c r="G5712" i="7"/>
  <c r="H5712" i="7" s="1"/>
  <c r="I5712" i="7" s="1"/>
  <c r="G4746" i="7"/>
  <c r="H4746" i="7" s="1"/>
  <c r="I4746" i="7" s="1"/>
  <c r="G3891" i="7"/>
  <c r="H3891" i="7" s="1"/>
  <c r="I3891" i="7" s="1"/>
  <c r="G3394" i="7"/>
  <c r="H3394" i="7" s="1"/>
  <c r="I3394" i="7" s="1"/>
  <c r="G7913" i="7"/>
  <c r="H7913" i="7" s="1"/>
  <c r="I7913" i="7" s="1"/>
  <c r="G7361" i="7"/>
  <c r="H7361" i="7" s="1"/>
  <c r="I7361" i="7" s="1"/>
  <c r="G8362" i="7"/>
  <c r="H8362" i="7" s="1"/>
  <c r="I8362" i="7" s="1"/>
  <c r="G6843" i="7"/>
  <c r="H6843" i="7" s="1"/>
  <c r="I6843" i="7" s="1"/>
  <c r="G6583" i="7"/>
  <c r="H6583" i="7" s="1"/>
  <c r="G6478" i="7"/>
  <c r="H6478" i="7" s="1"/>
  <c r="I6478" i="7" s="1"/>
  <c r="G8764" i="7"/>
  <c r="H8764" i="7" s="1"/>
  <c r="I8764" i="7" s="1"/>
  <c r="G7280" i="7"/>
  <c r="H7280" i="7" s="1"/>
  <c r="I7280" i="7" s="1"/>
  <c r="G3596" i="7"/>
  <c r="H3596" i="7" s="1"/>
  <c r="I3596" i="7" s="1"/>
  <c r="G5646" i="7"/>
  <c r="H5646" i="7" s="1"/>
  <c r="I5646" i="7" s="1"/>
  <c r="G4707" i="7"/>
  <c r="H4707" i="7" s="1"/>
  <c r="I4707" i="7" s="1"/>
  <c r="G4203" i="7"/>
  <c r="H4203" i="7" s="1"/>
  <c r="I4203" i="7" s="1"/>
  <c r="G4555" i="7"/>
  <c r="H4555" i="7" s="1"/>
  <c r="I4555" i="7" s="1"/>
  <c r="G4595" i="7"/>
  <c r="H4595" i="7" s="1"/>
  <c r="I4595" i="7" s="1"/>
  <c r="G3232" i="7"/>
  <c r="H3232" i="7" s="1"/>
  <c r="I3232" i="7" s="1"/>
  <c r="G4612" i="7"/>
  <c r="H4612" i="7" s="1"/>
  <c r="I4612" i="7" s="1"/>
  <c r="G2939" i="7"/>
  <c r="H2939" i="7" s="1"/>
  <c r="I2939" i="7" s="1"/>
  <c r="G9063" i="7"/>
  <c r="H9063" i="7" s="1"/>
  <c r="I9063" i="7" s="1"/>
  <c r="G7270" i="7"/>
  <c r="H7270" i="7" s="1"/>
  <c r="I7270" i="7" s="1"/>
  <c r="G8727" i="7"/>
  <c r="H8727" i="7" s="1"/>
  <c r="G8783" i="7"/>
  <c r="H8783" i="7" s="1"/>
  <c r="G8629" i="7"/>
  <c r="H8629" i="7" s="1"/>
  <c r="G6269" i="7"/>
  <c r="H6269" i="7" s="1"/>
  <c r="G6449" i="7"/>
  <c r="H6449" i="7" s="1"/>
  <c r="I6449" i="7" s="1"/>
  <c r="G6637" i="7"/>
  <c r="H6637" i="7" s="1"/>
  <c r="I6637" i="7" s="1"/>
  <c r="G8539" i="7"/>
  <c r="H8539" i="7" s="1"/>
  <c r="I8539" i="7" s="1"/>
  <c r="G8024" i="7"/>
  <c r="H8024" i="7" s="1"/>
  <c r="I8024" i="7" s="1"/>
  <c r="G8516" i="7"/>
  <c r="H8516" i="7" s="1"/>
  <c r="I8516" i="7" s="1"/>
  <c r="G7372" i="7"/>
  <c r="H7372" i="7" s="1"/>
  <c r="I7372" i="7" s="1"/>
  <c r="G7373" i="7"/>
  <c r="H7373" i="7" s="1"/>
  <c r="G6299" i="7"/>
  <c r="H6299" i="7" s="1"/>
  <c r="I6299" i="7" s="1"/>
  <c r="G6759" i="7"/>
  <c r="H6759" i="7" s="1"/>
  <c r="G8678" i="7"/>
  <c r="H8678" i="7" s="1"/>
  <c r="I8678" i="7" s="1"/>
  <c r="G8072" i="7"/>
  <c r="H8072" i="7" s="1"/>
  <c r="I8072" i="7" s="1"/>
  <c r="G8982" i="7"/>
  <c r="H8982" i="7" s="1"/>
  <c r="G6772" i="7"/>
  <c r="H6772" i="7" s="1"/>
  <c r="I6772" i="7" s="1"/>
  <c r="G8348" i="7"/>
  <c r="H8348" i="7" s="1"/>
  <c r="I8348" i="7" s="1"/>
  <c r="G7602" i="7"/>
  <c r="H7602" i="7" s="1"/>
  <c r="I7602" i="7" s="1"/>
  <c r="G8583" i="7"/>
  <c r="H8583" i="7" s="1"/>
  <c r="G7386" i="7"/>
  <c r="H7386" i="7" s="1"/>
  <c r="I7386" i="7" s="1"/>
  <c r="G8981" i="7"/>
  <c r="H8981" i="7" s="1"/>
  <c r="G8905" i="7"/>
  <c r="H8905" i="7" s="1"/>
  <c r="I8905" i="7" s="1"/>
  <c r="G8351" i="7"/>
  <c r="H8351" i="7" s="1"/>
  <c r="G8953" i="7"/>
  <c r="H8953" i="7" s="1"/>
  <c r="I8953" i="7" s="1"/>
  <c r="G7079" i="7"/>
  <c r="H7079" i="7" s="1"/>
  <c r="G8603" i="7"/>
  <c r="H8603" i="7" s="1"/>
  <c r="I8603" i="7" s="1"/>
  <c r="G8824" i="7"/>
  <c r="H8824" i="7" s="1"/>
  <c r="I8824" i="7" s="1"/>
  <c r="G6090" i="7"/>
  <c r="H6090" i="7" s="1"/>
  <c r="I6090" i="7" s="1"/>
  <c r="G7693" i="7"/>
  <c r="H7693" i="7" s="1"/>
  <c r="I7693" i="7" s="1"/>
  <c r="G7766" i="7"/>
  <c r="H7766" i="7" s="1"/>
  <c r="I7766" i="7" s="1"/>
  <c r="G8168" i="7"/>
  <c r="H8168" i="7" s="1"/>
  <c r="I8168" i="7" s="1"/>
  <c r="G8989" i="7"/>
  <c r="H8989" i="7" s="1"/>
  <c r="G8021" i="7"/>
  <c r="H8021" i="7" s="1"/>
  <c r="G6212" i="7"/>
  <c r="H6212" i="7" s="1"/>
  <c r="I6212" i="7" s="1"/>
  <c r="G6294" i="7"/>
  <c r="H6294" i="7" s="1"/>
  <c r="I6294" i="7" s="1"/>
  <c r="G6211" i="7"/>
  <c r="H6211" i="7" s="1"/>
  <c r="I6211" i="7" s="1"/>
  <c r="G6486" i="7"/>
  <c r="H6486" i="7" s="1"/>
  <c r="I6486" i="7" s="1"/>
  <c r="G6958" i="7"/>
  <c r="H6958" i="7" s="1"/>
  <c r="I6958" i="7" s="1"/>
  <c r="G7494" i="7"/>
  <c r="H7494" i="7" s="1"/>
  <c r="I7494" i="7" s="1"/>
  <c r="G9086" i="7"/>
  <c r="H9086" i="7" s="1"/>
  <c r="I9086" i="7" s="1"/>
  <c r="G6341" i="7"/>
  <c r="H6341" i="7" s="1"/>
  <c r="G8877" i="7"/>
  <c r="H8877" i="7" s="1"/>
  <c r="G6559" i="7"/>
  <c r="H6559" i="7" s="1"/>
  <c r="G8333" i="7"/>
  <c r="H8333" i="7" s="1"/>
  <c r="I8333" i="7" s="1"/>
  <c r="G6144" i="7"/>
  <c r="H6144" i="7" s="1"/>
  <c r="I6144" i="7" s="1"/>
  <c r="G6778" i="7"/>
  <c r="H6778" i="7" s="1"/>
  <c r="I6778" i="7" s="1"/>
  <c r="G8457" i="7"/>
  <c r="H8457" i="7" s="1"/>
  <c r="I8457" i="7" s="1"/>
  <c r="G7615" i="7"/>
  <c r="H7615" i="7" s="1"/>
  <c r="G7826" i="7"/>
  <c r="H7826" i="7" s="1"/>
  <c r="I7826" i="7" s="1"/>
  <c r="G8698" i="7"/>
  <c r="H8698" i="7" s="1"/>
  <c r="I8698" i="7" s="1"/>
  <c r="G8435" i="7"/>
  <c r="H8435" i="7" s="1"/>
  <c r="I8435" i="7" s="1"/>
  <c r="G8070" i="7"/>
  <c r="H8070" i="7" s="1"/>
  <c r="I8070" i="7" s="1"/>
  <c r="G6819" i="7"/>
  <c r="H6819" i="7" s="1"/>
  <c r="I6819" i="7" s="1"/>
  <c r="G9014" i="7"/>
  <c r="H9014" i="7" s="1"/>
  <c r="I9014" i="7" s="1"/>
  <c r="G7171" i="7"/>
  <c r="H7171" i="7" s="1"/>
  <c r="I7171" i="7" s="1"/>
  <c r="G7900" i="7"/>
  <c r="H7900" i="7" s="1"/>
  <c r="I7900" i="7" s="1"/>
  <c r="G7200" i="7"/>
  <c r="H7200" i="7" s="1"/>
  <c r="I7200" i="7" s="1"/>
  <c r="G7049" i="7"/>
  <c r="H7049" i="7" s="1"/>
  <c r="I7049" i="7" s="1"/>
  <c r="G6435" i="7"/>
  <c r="H6435" i="7" s="1"/>
  <c r="I6435" i="7" s="1"/>
  <c r="G6906" i="7"/>
  <c r="H6906" i="7" s="1"/>
  <c r="I6906" i="7" s="1"/>
  <c r="G6150" i="7"/>
  <c r="H6150" i="7" s="1"/>
  <c r="I6150" i="7" s="1"/>
  <c r="G4650" i="7"/>
  <c r="H4650" i="7" s="1"/>
  <c r="I4650" i="7" s="1"/>
  <c r="G6988" i="7"/>
  <c r="H6988" i="7" s="1"/>
  <c r="I6988" i="7" s="1"/>
  <c r="G7619" i="7"/>
  <c r="H7619" i="7" s="1"/>
  <c r="I7619" i="7" s="1"/>
  <c r="G7380" i="7"/>
  <c r="H7380" i="7" s="1"/>
  <c r="I7380" i="7" s="1"/>
  <c r="G8220" i="7"/>
  <c r="H8220" i="7" s="1"/>
  <c r="I8220" i="7" s="1"/>
  <c r="G5237" i="7"/>
  <c r="H5237" i="7" s="1"/>
  <c r="I5237" i="7" s="1"/>
  <c r="G4556" i="7"/>
  <c r="H4556" i="7" s="1"/>
  <c r="I4556" i="7" s="1"/>
  <c r="G3625" i="7"/>
  <c r="H3625" i="7" s="1"/>
  <c r="I3625" i="7" s="1"/>
  <c r="G3242" i="7"/>
  <c r="H3242" i="7" s="1"/>
  <c r="I3242" i="7" s="1"/>
  <c r="G5246" i="7"/>
  <c r="H5246" i="7" s="1"/>
  <c r="I5246" i="7" s="1"/>
  <c r="G5089" i="7"/>
  <c r="H5089" i="7" s="1"/>
  <c r="I5089" i="7" s="1"/>
  <c r="G4864" i="7"/>
  <c r="H4864" i="7" s="1"/>
  <c r="I4864" i="7" s="1"/>
  <c r="G5965" i="7"/>
  <c r="H5965" i="7" s="1"/>
  <c r="I5965" i="7" s="1"/>
  <c r="G4010" i="7"/>
  <c r="H4010" i="7" s="1"/>
  <c r="I4010" i="7" s="1"/>
  <c r="G3310" i="7"/>
  <c r="H3310" i="7" s="1"/>
  <c r="I3310" i="7" s="1"/>
  <c r="G3680" i="7"/>
  <c r="H3680" i="7" s="1"/>
  <c r="I3680" i="7" s="1"/>
  <c r="G3615" i="7"/>
  <c r="H3615" i="7" s="1"/>
  <c r="I3615" i="7" s="1"/>
  <c r="G4169" i="7"/>
  <c r="H4169" i="7" s="1"/>
  <c r="I4169" i="7" s="1"/>
  <c r="G7774" i="7"/>
  <c r="H7774" i="7" s="1"/>
  <c r="I7774" i="7" s="1"/>
  <c r="G7355" i="7"/>
  <c r="H7355" i="7" s="1"/>
  <c r="I7355" i="7" s="1"/>
  <c r="G6945" i="7"/>
  <c r="H6945" i="7" s="1"/>
  <c r="I6945" i="7" s="1"/>
  <c r="G9056" i="7"/>
  <c r="H9056" i="7" s="1"/>
  <c r="I9056" i="7" s="1"/>
  <c r="G8091" i="7"/>
  <c r="H8091" i="7" s="1"/>
  <c r="I8091" i="7" s="1"/>
  <c r="G3405" i="7"/>
  <c r="H3405" i="7" s="1"/>
  <c r="I3405" i="7" s="1"/>
  <c r="G4747" i="7"/>
  <c r="H4747" i="7" s="1"/>
  <c r="I4747" i="7" s="1"/>
  <c r="G5334" i="7"/>
  <c r="H5334" i="7" s="1"/>
  <c r="I5334" i="7" s="1"/>
  <c r="G7836" i="7"/>
  <c r="H7836" i="7" s="1"/>
  <c r="I7836" i="7" s="1"/>
  <c r="G6249" i="7"/>
  <c r="H6249" i="7" s="1"/>
  <c r="I6249" i="7" s="1"/>
  <c r="G6822" i="7"/>
  <c r="H6822" i="7" s="1"/>
  <c r="I6822" i="7" s="1"/>
  <c r="G6230" i="7"/>
  <c r="H6230" i="7" s="1"/>
  <c r="I6230" i="7" s="1"/>
  <c r="G7069" i="7"/>
  <c r="H7069" i="7" s="1"/>
  <c r="I7069" i="7" s="1"/>
  <c r="G7697" i="7"/>
  <c r="H7697" i="7" s="1"/>
  <c r="I7697" i="7" s="1"/>
  <c r="G7952" i="7"/>
  <c r="H7952" i="7" s="1"/>
  <c r="I7952" i="7" s="1"/>
  <c r="G7878" i="7"/>
  <c r="H7878" i="7" s="1"/>
  <c r="I7878" i="7" s="1"/>
  <c r="G7324" i="7"/>
  <c r="H7324" i="7" s="1"/>
  <c r="I7324" i="7" s="1"/>
  <c r="G7285" i="7"/>
  <c r="H7285" i="7" s="1"/>
  <c r="G6859" i="7"/>
  <c r="H6859" i="7" s="1"/>
  <c r="I6859" i="7" s="1"/>
  <c r="G6973" i="7"/>
  <c r="H6973" i="7" s="1"/>
  <c r="G7668" i="7"/>
  <c r="H7668" i="7" s="1"/>
  <c r="I7668" i="7" s="1"/>
  <c r="G8073" i="7"/>
  <c r="H8073" i="7" s="1"/>
  <c r="I8073" i="7" s="1"/>
  <c r="G6966" i="7"/>
  <c r="H6966" i="7" s="1"/>
  <c r="I6966" i="7" s="1"/>
  <c r="G6254" i="7"/>
  <c r="H6254" i="7" s="1"/>
  <c r="I6254" i="7" s="1"/>
  <c r="G8267" i="7"/>
  <c r="H8267" i="7" s="1"/>
  <c r="I8267" i="7" s="1"/>
  <c r="G7504" i="7"/>
  <c r="H7504" i="7" s="1"/>
  <c r="I7504" i="7" s="1"/>
  <c r="G8751" i="7"/>
  <c r="H8751" i="7" s="1"/>
  <c r="G8324" i="7"/>
  <c r="H8324" i="7" s="1"/>
  <c r="I8324" i="7" s="1"/>
  <c r="G7971" i="7"/>
  <c r="H7971" i="7" s="1"/>
  <c r="I7971" i="7" s="1"/>
  <c r="G8088" i="7"/>
  <c r="H8088" i="7" s="1"/>
  <c r="I8088" i="7" s="1"/>
  <c r="G8865" i="7"/>
  <c r="H8865" i="7" s="1"/>
  <c r="I8865" i="7" s="1"/>
  <c r="G7158" i="7"/>
  <c r="H7158" i="7" s="1"/>
  <c r="I7158" i="7" s="1"/>
  <c r="G8046" i="7"/>
  <c r="H8046" i="7" s="1"/>
  <c r="I8046" i="7" s="1"/>
  <c r="G8339" i="7"/>
  <c r="H8339" i="7" s="1"/>
  <c r="I8339" i="7" s="1"/>
  <c r="G7981" i="7"/>
  <c r="H7981" i="7" s="1"/>
  <c r="G8312" i="7"/>
  <c r="H8312" i="7" s="1"/>
  <c r="I8312" i="7" s="1"/>
  <c r="G8594" i="7"/>
  <c r="H8594" i="7" s="1"/>
  <c r="I8594" i="7" s="1"/>
  <c r="G8573" i="7"/>
  <c r="H8573" i="7" s="1"/>
  <c r="I8573" i="7" s="1"/>
  <c r="G5671" i="7"/>
  <c r="H5671" i="7" s="1"/>
  <c r="I5671" i="7" s="1"/>
  <c r="G3335" i="7"/>
  <c r="H3335" i="7" s="1"/>
  <c r="G3178" i="7"/>
  <c r="H3178" i="7" s="1"/>
  <c r="I3178" i="7" s="1"/>
  <c r="G5559" i="7"/>
  <c r="H5559" i="7" s="1"/>
  <c r="G5605" i="7"/>
  <c r="H5605" i="7" s="1"/>
  <c r="I5605" i="7" s="1"/>
  <c r="G3558" i="7"/>
  <c r="H3558" i="7" s="1"/>
  <c r="I3558" i="7" s="1"/>
  <c r="G5532" i="7"/>
  <c r="H5532" i="7" s="1"/>
  <c r="I5532" i="7" s="1"/>
  <c r="G5512" i="7"/>
  <c r="H5512" i="7" s="1"/>
  <c r="I5512" i="7" s="1"/>
  <c r="G4975" i="7"/>
  <c r="H4975" i="7" s="1"/>
  <c r="I4975" i="7" s="1"/>
  <c r="G5682" i="7"/>
  <c r="H5682" i="7" s="1"/>
  <c r="I5682" i="7" s="1"/>
  <c r="G3492" i="7"/>
  <c r="H3492" i="7" s="1"/>
  <c r="I3492" i="7" s="1"/>
  <c r="G4207" i="7"/>
  <c r="H4207" i="7" s="1"/>
  <c r="G3061" i="7"/>
  <c r="H3061" i="7" s="1"/>
  <c r="I3061" i="7" s="1"/>
  <c r="G4283" i="7"/>
  <c r="H4283" i="7" s="1"/>
  <c r="I4283" i="7" s="1"/>
  <c r="G4990" i="7"/>
  <c r="H4990" i="7" s="1"/>
  <c r="I4990" i="7" s="1"/>
  <c r="G7341" i="7"/>
  <c r="H7341" i="7" s="1"/>
  <c r="I7341" i="7" s="1"/>
  <c r="G7018" i="7"/>
  <c r="H7018" i="7" s="1"/>
  <c r="I7018" i="7" s="1"/>
  <c r="G8471" i="7"/>
  <c r="H8471" i="7" s="1"/>
  <c r="G7143" i="7"/>
  <c r="H7143" i="7" s="1"/>
  <c r="G7785" i="7"/>
  <c r="H7785" i="7" s="1"/>
  <c r="I7785" i="7" s="1"/>
  <c r="G8557" i="7"/>
  <c r="H8557" i="7" s="1"/>
  <c r="G8289" i="7"/>
  <c r="H8289" i="7" s="1"/>
  <c r="I8289" i="7" s="1"/>
  <c r="G4963" i="7"/>
  <c r="H4963" i="7" s="1"/>
  <c r="I4963" i="7" s="1"/>
  <c r="G3878" i="7"/>
  <c r="H3878" i="7" s="1"/>
  <c r="I3878" i="7" s="1"/>
  <c r="G3125" i="7"/>
  <c r="H3125" i="7" s="1"/>
  <c r="I3125" i="7" s="1"/>
  <c r="G6415" i="7"/>
  <c r="H6415" i="7" s="1"/>
  <c r="G7394" i="7"/>
  <c r="H7394" i="7" s="1"/>
  <c r="I7394" i="7" s="1"/>
  <c r="G7582" i="7"/>
  <c r="H7582" i="7" s="1"/>
  <c r="I7582" i="7" s="1"/>
  <c r="G7002" i="7"/>
  <c r="H7002" i="7" s="1"/>
  <c r="I7002" i="7" s="1"/>
  <c r="G6407" i="7"/>
  <c r="H6407" i="7" s="1"/>
  <c r="G6118" i="7"/>
  <c r="H6118" i="7" s="1"/>
  <c r="I6118" i="7" s="1"/>
  <c r="G8110" i="7"/>
  <c r="H8110" i="7" s="1"/>
  <c r="I8110" i="7" s="1"/>
  <c r="G8304" i="7"/>
  <c r="H8304" i="7" s="1"/>
  <c r="I8304" i="7" s="1"/>
  <c r="G7098" i="7"/>
  <c r="H7098" i="7" s="1"/>
  <c r="I7098" i="7" s="1"/>
  <c r="G7574" i="7"/>
  <c r="H7574" i="7" s="1"/>
  <c r="I7574" i="7" s="1"/>
  <c r="G8658" i="7"/>
  <c r="H8658" i="7" s="1"/>
  <c r="I8658" i="7" s="1"/>
  <c r="G6667" i="7"/>
  <c r="H6667" i="7" s="1"/>
  <c r="I6667" i="7" s="1"/>
  <c r="G7024" i="7"/>
  <c r="H7024" i="7" s="1"/>
  <c r="I7024" i="7" s="1"/>
  <c r="G8395" i="7"/>
  <c r="H8395" i="7" s="1"/>
  <c r="I8395" i="7" s="1"/>
  <c r="G8869" i="7"/>
  <c r="H8869" i="7" s="1"/>
  <c r="I8869" i="7" s="1"/>
  <c r="G4116" i="7"/>
  <c r="H4116" i="7" s="1"/>
  <c r="I4116" i="7" s="1"/>
  <c r="G4752" i="7"/>
  <c r="H4752" i="7" s="1"/>
  <c r="I4752" i="7" s="1"/>
  <c r="G4038" i="7"/>
  <c r="H4038" i="7" s="1"/>
  <c r="I4038" i="7" s="1"/>
  <c r="G5358" i="7"/>
  <c r="H5358" i="7" s="1"/>
  <c r="I5358" i="7" s="1"/>
  <c r="G3381" i="7"/>
  <c r="H3381" i="7" s="1"/>
  <c r="I3381" i="7" s="1"/>
  <c r="G3085" i="7"/>
  <c r="H3085" i="7" s="1"/>
  <c r="I3085" i="7" s="1"/>
  <c r="G4578" i="7"/>
  <c r="H4578" i="7" s="1"/>
  <c r="I4578" i="7" s="1"/>
  <c r="G4686" i="7"/>
  <c r="H4686" i="7" s="1"/>
  <c r="I4686" i="7" s="1"/>
  <c r="G5301" i="7"/>
  <c r="H5301" i="7" s="1"/>
  <c r="I5301" i="7" s="1"/>
  <c r="G4161" i="7"/>
  <c r="H4161" i="7" s="1"/>
  <c r="I4161" i="7" s="1"/>
  <c r="G3701" i="7"/>
  <c r="H3701" i="7" s="1"/>
  <c r="I3701" i="7" s="1"/>
  <c r="G4331" i="7"/>
  <c r="H4331" i="7" s="1"/>
  <c r="I4331" i="7" s="1"/>
  <c r="G3361" i="7"/>
  <c r="H3361" i="7" s="1"/>
  <c r="I3361" i="7" s="1"/>
  <c r="G4737" i="7"/>
  <c r="H4737" i="7" s="1"/>
  <c r="I4737" i="7" s="1"/>
  <c r="G6537" i="7"/>
  <c r="H6537" i="7" s="1"/>
  <c r="I6537" i="7" s="1"/>
  <c r="G6673" i="7"/>
  <c r="H6673" i="7" s="1"/>
  <c r="I6673" i="7" s="1"/>
  <c r="G7531" i="7"/>
  <c r="H7531" i="7" s="1"/>
  <c r="I7531" i="7" s="1"/>
  <c r="G6849" i="7"/>
  <c r="H6849" i="7" s="1"/>
  <c r="I6849" i="7" s="1"/>
  <c r="G6924" i="7"/>
  <c r="H6924" i="7" s="1"/>
  <c r="I6924" i="7" s="1"/>
  <c r="G7609" i="7"/>
  <c r="H7609" i="7" s="1"/>
  <c r="I7609" i="7" s="1"/>
  <c r="G6678" i="7"/>
  <c r="H6678" i="7" s="1"/>
  <c r="I6678" i="7" s="1"/>
  <c r="G8113" i="7"/>
  <c r="H8113" i="7" s="1"/>
  <c r="I8113" i="7" s="1"/>
  <c r="G8242" i="7"/>
  <c r="H8242" i="7" s="1"/>
  <c r="I8242" i="7" s="1"/>
  <c r="G4251" i="7"/>
  <c r="H4251" i="7" s="1"/>
  <c r="I4251" i="7" s="1"/>
  <c r="G5875" i="7"/>
  <c r="H5875" i="7" s="1"/>
  <c r="I5875" i="7" s="1"/>
  <c r="G5955" i="7"/>
  <c r="H5955" i="7" s="1"/>
  <c r="I5955" i="7" s="1"/>
  <c r="G3969" i="7"/>
  <c r="H3969" i="7" s="1"/>
  <c r="I3969" i="7" s="1"/>
  <c r="G4167" i="7"/>
  <c r="H4167" i="7" s="1"/>
  <c r="G4325" i="7"/>
  <c r="H4325" i="7" s="1"/>
  <c r="I4325" i="7" s="1"/>
  <c r="G5003" i="7"/>
  <c r="H5003" i="7" s="1"/>
  <c r="I5003" i="7" s="1"/>
  <c r="G7375" i="7"/>
  <c r="H7375" i="7" s="1"/>
  <c r="G8268" i="7"/>
  <c r="H8268" i="7" s="1"/>
  <c r="I8268" i="7" s="1"/>
  <c r="G7035" i="7"/>
  <c r="H7035" i="7" s="1"/>
  <c r="I7035" i="7" s="1"/>
  <c r="G7946" i="7"/>
  <c r="H7946" i="7" s="1"/>
  <c r="I7946" i="7" s="1"/>
  <c r="G8591" i="7"/>
  <c r="H8591" i="7" s="1"/>
  <c r="G9010" i="7"/>
  <c r="H9010" i="7" s="1"/>
  <c r="I9010" i="7" s="1"/>
  <c r="G7883" i="7"/>
  <c r="H7883" i="7" s="1"/>
  <c r="I7883" i="7" s="1"/>
  <c r="G6119" i="7"/>
  <c r="H6119" i="7" s="1"/>
  <c r="G7204" i="7"/>
  <c r="H7204" i="7" s="1"/>
  <c r="I7204" i="7" s="1"/>
  <c r="G8271" i="7"/>
  <c r="H8271" i="7" s="1"/>
  <c r="G6735" i="7"/>
  <c r="H6735" i="7" s="1"/>
  <c r="I6735" i="7" s="1"/>
  <c r="G6227" i="7"/>
  <c r="H6227" i="7" s="1"/>
  <c r="I6227" i="7" s="1"/>
  <c r="G6120" i="7"/>
  <c r="H6120" i="7" s="1"/>
  <c r="I6120" i="7" s="1"/>
  <c r="G7728" i="7"/>
  <c r="H7728" i="7" s="1"/>
  <c r="I7728" i="7" s="1"/>
  <c r="G7575" i="7"/>
  <c r="H7575" i="7" s="1"/>
  <c r="G8691" i="7"/>
  <c r="H8691" i="7" s="1"/>
  <c r="I8691" i="7" s="1"/>
  <c r="G6068" i="7"/>
  <c r="H6068" i="7" s="1"/>
  <c r="I6068" i="7" s="1"/>
  <c r="G8761" i="7"/>
  <c r="H8761" i="7" s="1"/>
  <c r="I8761" i="7" s="1"/>
  <c r="G8373" i="7"/>
  <c r="H8373" i="7" s="1"/>
  <c r="I8373" i="7" s="1"/>
  <c r="G7691" i="7"/>
  <c r="H7691" i="7" s="1"/>
  <c r="I7691" i="7" s="1"/>
  <c r="G8244" i="7"/>
  <c r="H8244" i="7" s="1"/>
  <c r="I8244" i="7" s="1"/>
  <c r="G6664" i="7"/>
  <c r="H6664" i="7" s="1"/>
  <c r="I6664" i="7" s="1"/>
  <c r="G8243" i="7"/>
  <c r="H8243" i="7" s="1"/>
  <c r="I8243" i="7" s="1"/>
  <c r="G8609" i="7"/>
  <c r="H8609" i="7" s="1"/>
  <c r="I8609" i="7" s="1"/>
  <c r="G6344" i="7"/>
  <c r="H6344" i="7" s="1"/>
  <c r="I6344" i="7" s="1"/>
  <c r="G8313" i="7"/>
  <c r="H8313" i="7" s="1"/>
  <c r="I8313" i="7" s="1"/>
  <c r="G9041" i="7"/>
  <c r="H9041" i="7" s="1"/>
  <c r="I9041" i="7" s="1"/>
  <c r="G8448" i="7"/>
  <c r="H8448" i="7" s="1"/>
  <c r="I8448" i="7" s="1"/>
  <c r="G8451" i="7"/>
  <c r="H8451" i="7" s="1"/>
  <c r="I8451" i="7" s="1"/>
  <c r="G7832" i="7"/>
  <c r="H7832" i="7" s="1"/>
  <c r="I7832" i="7" s="1"/>
  <c r="G7594" i="7"/>
  <c r="H7594" i="7" s="1"/>
  <c r="I7594" i="7" s="1"/>
  <c r="G6132" i="7"/>
  <c r="H6132" i="7" s="1"/>
  <c r="I6132" i="7" s="1"/>
  <c r="G8765" i="7"/>
  <c r="H8765" i="7" s="1"/>
  <c r="I8765" i="7" s="1"/>
  <c r="G8387" i="7"/>
  <c r="H8387" i="7" s="1"/>
  <c r="I8387" i="7" s="1"/>
  <c r="G8818" i="7"/>
  <c r="H8818" i="7" s="1"/>
  <c r="I8818" i="7" s="1"/>
  <c r="G6059" i="7"/>
  <c r="H6059" i="7" s="1"/>
  <c r="I6059" i="7" s="1"/>
  <c r="G8139" i="7"/>
  <c r="H8139" i="7" s="1"/>
  <c r="I8139" i="7" s="1"/>
  <c r="G6282" i="7"/>
  <c r="H6282" i="7" s="1"/>
  <c r="I6282" i="7" s="1"/>
  <c r="G6283" i="7"/>
  <c r="H6283" i="7" s="1"/>
  <c r="I6283" i="7" s="1"/>
  <c r="G7125" i="7"/>
  <c r="H7125" i="7" s="1"/>
  <c r="G8044" i="7"/>
  <c r="H8044" i="7" s="1"/>
  <c r="I8044" i="7" s="1"/>
  <c r="G8814" i="7"/>
  <c r="H8814" i="7" s="1"/>
  <c r="I8814" i="7" s="1"/>
  <c r="G6129" i="7"/>
  <c r="H6129" i="7" s="1"/>
  <c r="I6129" i="7" s="1"/>
  <c r="G6833" i="7"/>
  <c r="H6833" i="7" s="1"/>
  <c r="I6833" i="7" s="1"/>
  <c r="G8128" i="7"/>
  <c r="H8128" i="7" s="1"/>
  <c r="I8128" i="7" s="1"/>
  <c r="G4782" i="7"/>
  <c r="H4782" i="7" s="1"/>
  <c r="I4782" i="7" s="1"/>
  <c r="G4379" i="7"/>
  <c r="H4379" i="7" s="1"/>
  <c r="I4379" i="7" s="1"/>
  <c r="G3494" i="7"/>
  <c r="H3494" i="7" s="1"/>
  <c r="I3494" i="7" s="1"/>
  <c r="G4358" i="7"/>
  <c r="H4358" i="7" s="1"/>
  <c r="I4358" i="7" s="1"/>
  <c r="G5293" i="7"/>
  <c r="H5293" i="7" s="1"/>
  <c r="I5293" i="7" s="1"/>
  <c r="G4891" i="7"/>
  <c r="H4891" i="7" s="1"/>
  <c r="I4891" i="7" s="1"/>
  <c r="G4852" i="7"/>
  <c r="H4852" i="7" s="1"/>
  <c r="I4852" i="7" s="1"/>
  <c r="G8447" i="7"/>
  <c r="H8447" i="7" s="1"/>
  <c r="G6237" i="7"/>
  <c r="H6237" i="7" s="1"/>
  <c r="I6237" i="7" s="1"/>
  <c r="G8819" i="7"/>
  <c r="H8819" i="7" s="1"/>
  <c r="I8819" i="7" s="1"/>
  <c r="G8878" i="7"/>
  <c r="H8878" i="7" s="1"/>
  <c r="I8878" i="7" s="1"/>
  <c r="G8600" i="7"/>
  <c r="H8600" i="7" s="1"/>
  <c r="I8600" i="7" s="1"/>
  <c r="G6971" i="7"/>
  <c r="H6971" i="7" s="1"/>
  <c r="I6971" i="7" s="1"/>
  <c r="G7775" i="7"/>
  <c r="H7775" i="7" s="1"/>
  <c r="I7775" i="7" s="1"/>
  <c r="G7936" i="7"/>
  <c r="H7936" i="7" s="1"/>
  <c r="I7936" i="7" s="1"/>
  <c r="G8662" i="7"/>
  <c r="H8662" i="7" s="1"/>
  <c r="I8662" i="7" s="1"/>
  <c r="G6614" i="7"/>
  <c r="H6614" i="7" s="1"/>
  <c r="I6614" i="7" s="1"/>
  <c r="G6055" i="7"/>
  <c r="H6055" i="7" s="1"/>
  <c r="G7712" i="7"/>
  <c r="H7712" i="7" s="1"/>
  <c r="I7712" i="7" s="1"/>
  <c r="G7604" i="7"/>
  <c r="H7604" i="7" s="1"/>
  <c r="I7604" i="7" s="1"/>
  <c r="G7980" i="7"/>
  <c r="H7980" i="7" s="1"/>
  <c r="I7980" i="7" s="1"/>
  <c r="G8742" i="7"/>
  <c r="H8742" i="7" s="1"/>
  <c r="I8742" i="7" s="1"/>
  <c r="G8918" i="7"/>
  <c r="H8918" i="7" s="1"/>
  <c r="G6651" i="7"/>
  <c r="H6651" i="7" s="1"/>
  <c r="I6651" i="7" s="1"/>
  <c r="G8200" i="7"/>
  <c r="H8200" i="7" s="1"/>
  <c r="I8200" i="7" s="1"/>
  <c r="G8241" i="7"/>
  <c r="H8241" i="7" s="1"/>
  <c r="I8241" i="7" s="1"/>
  <c r="G7567" i="7"/>
  <c r="H7567" i="7" s="1"/>
  <c r="G6289" i="7"/>
  <c r="H6289" i="7" s="1"/>
  <c r="I6289" i="7" s="1"/>
  <c r="G7128" i="7"/>
  <c r="H7128" i="7" s="1"/>
  <c r="I7128" i="7" s="1"/>
  <c r="G8377" i="7"/>
  <c r="H8377" i="7" s="1"/>
  <c r="I8377" i="7" s="1"/>
  <c r="G7255" i="7"/>
  <c r="H7255" i="7" s="1"/>
  <c r="G7805" i="7"/>
  <c r="H7805" i="7" s="1"/>
  <c r="G7243" i="7"/>
  <c r="H7243" i="7" s="1"/>
  <c r="I7243" i="7" s="1"/>
  <c r="G7798" i="7"/>
  <c r="H7798" i="7" s="1"/>
  <c r="I7798" i="7" s="1"/>
  <c r="G8369" i="7"/>
  <c r="H8369" i="7" s="1"/>
  <c r="I8369" i="7" s="1"/>
  <c r="G8723" i="7"/>
  <c r="H8723" i="7" s="1"/>
  <c r="I8723" i="7" s="1"/>
  <c r="G7853" i="7"/>
  <c r="H7853" i="7" s="1"/>
  <c r="I7853" i="7" s="1"/>
  <c r="G7205" i="7"/>
  <c r="H7205" i="7" s="1"/>
  <c r="I7205" i="7" s="1"/>
  <c r="G9007" i="7"/>
  <c r="H9007" i="7" s="1"/>
  <c r="G6509" i="7"/>
  <c r="H6509" i="7" s="1"/>
  <c r="G8257" i="7"/>
  <c r="H8257" i="7" s="1"/>
  <c r="I8257" i="7" s="1"/>
  <c r="G8893" i="7"/>
  <c r="H8893" i="7" s="1"/>
  <c r="G8555" i="7"/>
  <c r="H8555" i="7" s="1"/>
  <c r="I8555" i="7" s="1"/>
  <c r="G8793" i="7"/>
  <c r="H8793" i="7" s="1"/>
  <c r="I8793" i="7" s="1"/>
  <c r="G6109" i="7"/>
  <c r="H6109" i="7" s="1"/>
  <c r="I6109" i="7" s="1"/>
  <c r="G8520" i="7"/>
  <c r="H8520" i="7" s="1"/>
  <c r="I8520" i="7" s="1"/>
  <c r="G7793" i="7"/>
  <c r="H7793" i="7" s="1"/>
  <c r="I7793" i="7" s="1"/>
  <c r="G8043" i="7"/>
  <c r="H8043" i="7" s="1"/>
  <c r="I8043" i="7" s="1"/>
  <c r="G8337" i="7"/>
  <c r="H8337" i="7" s="1"/>
  <c r="I8337" i="7" s="1"/>
  <c r="G7942" i="7"/>
  <c r="H7942" i="7" s="1"/>
  <c r="I7942" i="7" s="1"/>
  <c r="G6257" i="7"/>
  <c r="H6257" i="7" s="1"/>
  <c r="I6257" i="7" s="1"/>
  <c r="G8411" i="7"/>
  <c r="H8411" i="7" s="1"/>
  <c r="I8411" i="7" s="1"/>
  <c r="G8045" i="7"/>
  <c r="H8045" i="7" s="1"/>
  <c r="I8045" i="7" s="1"/>
  <c r="G8141" i="7"/>
  <c r="H8141" i="7" s="1"/>
  <c r="I8141" i="7" s="1"/>
  <c r="G8421" i="7"/>
  <c r="H8421" i="7" s="1"/>
  <c r="G4811" i="7"/>
  <c r="H4811" i="7" s="1"/>
  <c r="I4811" i="7" s="1"/>
  <c r="G5224" i="7"/>
  <c r="H5224" i="7" s="1"/>
  <c r="I5224" i="7" s="1"/>
  <c r="G5262" i="7"/>
  <c r="H5262" i="7" s="1"/>
  <c r="I5262" i="7" s="1"/>
  <c r="G7073" i="7"/>
  <c r="H7073" i="7" s="1"/>
  <c r="I7073" i="7" s="1"/>
  <c r="G6760" i="7"/>
  <c r="H6760" i="7" s="1"/>
  <c r="I6760" i="7" s="1"/>
  <c r="G7293" i="7"/>
  <c r="H7293" i="7" s="1"/>
  <c r="I7293" i="7" s="1"/>
  <c r="G8979" i="7"/>
  <c r="H8979" i="7" s="1"/>
  <c r="I8979" i="7" s="1"/>
  <c r="G6456" i="7"/>
  <c r="H6456" i="7" s="1"/>
  <c r="I6456" i="7" s="1"/>
  <c r="G7046" i="7"/>
  <c r="H7046" i="7" s="1"/>
  <c r="I7046" i="7" s="1"/>
  <c r="G9002" i="7"/>
  <c r="H9002" i="7" s="1"/>
  <c r="I9002" i="7" s="1"/>
  <c r="G7674" i="7"/>
  <c r="H7674" i="7" s="1"/>
  <c r="I7674" i="7" s="1"/>
  <c r="G3204" i="7"/>
  <c r="H3204" i="7" s="1"/>
  <c r="I3204" i="7" s="1"/>
  <c r="G5184" i="7"/>
  <c r="H5184" i="7" s="1"/>
  <c r="I5184" i="7" s="1"/>
  <c r="G4524" i="7"/>
  <c r="H4524" i="7" s="1"/>
  <c r="I4524" i="7" s="1"/>
  <c r="G3160" i="7"/>
  <c r="H3160" i="7" s="1"/>
  <c r="I3160" i="7" s="1"/>
  <c r="G4333" i="7"/>
  <c r="H4333" i="7" s="1"/>
  <c r="I4333" i="7" s="1"/>
  <c r="G4579" i="7"/>
  <c r="H4579" i="7" s="1"/>
  <c r="I4579" i="7" s="1"/>
  <c r="G4573" i="7"/>
  <c r="H4573" i="7" s="1"/>
  <c r="I4573" i="7" s="1"/>
  <c r="G4252" i="7"/>
  <c r="H4252" i="7" s="1"/>
  <c r="I4252" i="7" s="1"/>
  <c r="G3453" i="7"/>
  <c r="H3453" i="7" s="1"/>
  <c r="I3453" i="7" s="1"/>
  <c r="G7240" i="7"/>
  <c r="H7240" i="7" s="1"/>
  <c r="I7240" i="7" s="1"/>
  <c r="G6075" i="7"/>
  <c r="H6075" i="7" s="1"/>
  <c r="I6075" i="7" s="1"/>
  <c r="G7004" i="7"/>
  <c r="H7004" i="7" s="1"/>
  <c r="I7004" i="7" s="1"/>
  <c r="G8277" i="7"/>
  <c r="H8277" i="7" s="1"/>
  <c r="G7924" i="7"/>
  <c r="H7924" i="7" s="1"/>
  <c r="I7924" i="7" s="1"/>
  <c r="G8739" i="7"/>
  <c r="H8739" i="7" s="1"/>
  <c r="I8739" i="7" s="1"/>
  <c r="G7873" i="7"/>
  <c r="H7873" i="7" s="1"/>
  <c r="I7873" i="7" s="1"/>
  <c r="G7466" i="7"/>
  <c r="H7466" i="7" s="1"/>
  <c r="I7466" i="7" s="1"/>
  <c r="G8734" i="7"/>
  <c r="H8734" i="7" s="1"/>
  <c r="I8734" i="7" s="1"/>
  <c r="G6791" i="7"/>
  <c r="H6791" i="7" s="1"/>
  <c r="G7166" i="7"/>
  <c r="H7166" i="7" s="1"/>
  <c r="I7166" i="7" s="1"/>
  <c r="G6629" i="7"/>
  <c r="H6629" i="7" s="1"/>
  <c r="G7276" i="7"/>
  <c r="H7276" i="7" s="1"/>
  <c r="I7276" i="7" s="1"/>
  <c r="G3852" i="7"/>
  <c r="H3852" i="7" s="1"/>
  <c r="I3852" i="7" s="1"/>
  <c r="G3395" i="7"/>
  <c r="H3395" i="7" s="1"/>
  <c r="I3395" i="7" s="1"/>
  <c r="G3742" i="7"/>
  <c r="H3742" i="7" s="1"/>
  <c r="I3742" i="7" s="1"/>
  <c r="G5241" i="7"/>
  <c r="H5241" i="7" s="1"/>
  <c r="I5241" i="7" s="1"/>
  <c r="G2959" i="7"/>
  <c r="H2959" i="7" s="1"/>
  <c r="I2959" i="7" s="1"/>
  <c r="G3396" i="7"/>
  <c r="H3396" i="7" s="1"/>
  <c r="I3396" i="7" s="1"/>
  <c r="G4491" i="7"/>
  <c r="H4491" i="7" s="1"/>
  <c r="I4491" i="7" s="1"/>
  <c r="G5684" i="7"/>
  <c r="H5684" i="7" s="1"/>
  <c r="I5684" i="7" s="1"/>
  <c r="G3033" i="7"/>
  <c r="H3033" i="7" s="1"/>
  <c r="I3033" i="7" s="1"/>
  <c r="G4090" i="7"/>
  <c r="H4090" i="7" s="1"/>
  <c r="I4090" i="7" s="1"/>
  <c r="G4276" i="7"/>
  <c r="H4276" i="7" s="1"/>
  <c r="I4276" i="7" s="1"/>
  <c r="G5560" i="7"/>
  <c r="H5560" i="7" s="1"/>
  <c r="I5560" i="7" s="1"/>
  <c r="G5923" i="7"/>
  <c r="H5923" i="7" s="1"/>
  <c r="I5923" i="7" s="1"/>
  <c r="G6007" i="7"/>
  <c r="H6007" i="7" s="1"/>
  <c r="I6007" i="7" s="1"/>
  <c r="G8597" i="7"/>
  <c r="H8597" i="7" s="1"/>
  <c r="G6096" i="7"/>
  <c r="H6096" i="7" s="1"/>
  <c r="I6096" i="7" s="1"/>
  <c r="G7884" i="7"/>
  <c r="H7884" i="7" s="1"/>
  <c r="I7884" i="7" s="1"/>
  <c r="G8740" i="7"/>
  <c r="H8740" i="7" s="1"/>
  <c r="I8740" i="7" s="1"/>
  <c r="G8839" i="7"/>
  <c r="H8839" i="7" s="1"/>
  <c r="G6329" i="7"/>
  <c r="H6329" i="7" s="1"/>
  <c r="I6329" i="7" s="1"/>
  <c r="G8511" i="7"/>
  <c r="H8511" i="7" s="1"/>
  <c r="G6536" i="7"/>
  <c r="H6536" i="7" s="1"/>
  <c r="I6536" i="7" s="1"/>
  <c r="G7074" i="7"/>
  <c r="H7074" i="7" s="1"/>
  <c r="I7074" i="7" s="1"/>
  <c r="G6436" i="7"/>
  <c r="H6436" i="7" s="1"/>
  <c r="I6436" i="7" s="1"/>
  <c r="G6087" i="7"/>
  <c r="H6087" i="7" s="1"/>
  <c r="G8078" i="7"/>
  <c r="H8078" i="7" s="1"/>
  <c r="I8078" i="7" s="1"/>
  <c r="G6744" i="7"/>
  <c r="H6744" i="7" s="1"/>
  <c r="I6744" i="7" s="1"/>
  <c r="G7743" i="7"/>
  <c r="H7743" i="7" s="1"/>
  <c r="G6846" i="7"/>
  <c r="H6846" i="7" s="1"/>
  <c r="I6846" i="7" s="1"/>
  <c r="G6462" i="7"/>
  <c r="H6462" i="7" s="1"/>
  <c r="I6462" i="7" s="1"/>
  <c r="G8955" i="7"/>
  <c r="H8955" i="7" s="1"/>
  <c r="I8955" i="7" s="1"/>
  <c r="G7091" i="7"/>
  <c r="H7091" i="7" s="1"/>
  <c r="I7091" i="7" s="1"/>
  <c r="G5394" i="7"/>
  <c r="H5394" i="7" s="1"/>
  <c r="I5394" i="7" s="1"/>
  <c r="G4463" i="7"/>
  <c r="H4463" i="7" s="1"/>
  <c r="G3364" i="7"/>
  <c r="H3364" i="7" s="1"/>
  <c r="I3364" i="7" s="1"/>
  <c r="G4324" i="7"/>
  <c r="H4324" i="7" s="1"/>
  <c r="I4324" i="7" s="1"/>
  <c r="G3906" i="7"/>
  <c r="H3906" i="7" s="1"/>
  <c r="I3906" i="7" s="1"/>
  <c r="G3042" i="7"/>
  <c r="H3042" i="7" s="1"/>
  <c r="I3042" i="7" s="1"/>
  <c r="G3528" i="7"/>
  <c r="H3528" i="7" s="1"/>
  <c r="I3528" i="7" s="1"/>
  <c r="G4651" i="7"/>
  <c r="H4651" i="7" s="1"/>
  <c r="I4651" i="7" s="1"/>
  <c r="G8537" i="7"/>
  <c r="H8537" i="7" s="1"/>
  <c r="I8537" i="7" s="1"/>
  <c r="G6070" i="7"/>
  <c r="H6070" i="7" s="1"/>
  <c r="I6070" i="7" s="1"/>
  <c r="G8365" i="7"/>
  <c r="H8365" i="7" s="1"/>
  <c r="G7792" i="7"/>
  <c r="H7792" i="7" s="1"/>
  <c r="I7792" i="7" s="1"/>
  <c r="G8122" i="7"/>
  <c r="H8122" i="7" s="1"/>
  <c r="I8122" i="7" s="1"/>
  <c r="G7688" i="7"/>
  <c r="H7688" i="7" s="1"/>
  <c r="I7688" i="7" s="1"/>
  <c r="G6630" i="7"/>
  <c r="H6630" i="7" s="1"/>
  <c r="I6630" i="7" s="1"/>
  <c r="G9059" i="7"/>
  <c r="H9059" i="7" s="1"/>
  <c r="I9059" i="7" s="1"/>
  <c r="G6418" i="7"/>
  <c r="H6418" i="7" s="1"/>
  <c r="I6418" i="7" s="1"/>
  <c r="G3265" i="7"/>
  <c r="H3265" i="7" s="1"/>
  <c r="I3265" i="7" s="1"/>
  <c r="G5112" i="7"/>
  <c r="H5112" i="7" s="1"/>
  <c r="I5112" i="7" s="1"/>
  <c r="G4162" i="7"/>
  <c r="H4162" i="7" s="1"/>
  <c r="I4162" i="7" s="1"/>
  <c r="G5721" i="7"/>
  <c r="H5721" i="7" s="1"/>
  <c r="I5721" i="7" s="1"/>
  <c r="G8057" i="7"/>
  <c r="H8057" i="7" s="1"/>
  <c r="I8057" i="7" s="1"/>
  <c r="G6526" i="7"/>
  <c r="H6526" i="7" s="1"/>
  <c r="I6526" i="7" s="1"/>
  <c r="G6670" i="7"/>
  <c r="H6670" i="7" s="1"/>
  <c r="I6670" i="7" s="1"/>
  <c r="G8258" i="7"/>
  <c r="H8258" i="7" s="1"/>
  <c r="I8258" i="7" s="1"/>
  <c r="G8683" i="7"/>
  <c r="H8683" i="7" s="1"/>
  <c r="I8683" i="7" s="1"/>
  <c r="G8880" i="7"/>
  <c r="H8880" i="7" s="1"/>
  <c r="I8880" i="7" s="1"/>
  <c r="G6189" i="7"/>
  <c r="H6189" i="7" s="1"/>
  <c r="I6189" i="7" s="1"/>
  <c r="G7221" i="7"/>
  <c r="H7221" i="7" s="1"/>
  <c r="I7221" i="7" s="1"/>
  <c r="G7837" i="7"/>
  <c r="H7837" i="7" s="1"/>
  <c r="I7837" i="7" s="1"/>
  <c r="G4941" i="7"/>
  <c r="H4941" i="7" s="1"/>
  <c r="I4941" i="7" s="1"/>
  <c r="G7802" i="7"/>
  <c r="H7802" i="7" s="1"/>
  <c r="I7802" i="7" s="1"/>
  <c r="G7369" i="7"/>
  <c r="H7369" i="7" s="1"/>
  <c r="I7369" i="7" s="1"/>
  <c r="G6091" i="7"/>
  <c r="H6091" i="7" s="1"/>
  <c r="I6091" i="7" s="1"/>
  <c r="G6809" i="7"/>
  <c r="H6809" i="7" s="1"/>
  <c r="I6809" i="7" s="1"/>
  <c r="G8002" i="7"/>
  <c r="H8002" i="7" s="1"/>
  <c r="I8002" i="7" s="1"/>
  <c r="G8755" i="7"/>
  <c r="H8755" i="7" s="1"/>
  <c r="I8755" i="7" s="1"/>
  <c r="G7748" i="7"/>
  <c r="H7748" i="7" s="1"/>
  <c r="I7748" i="7" s="1"/>
  <c r="G8884" i="7"/>
  <c r="H8884" i="7" s="1"/>
  <c r="I8884" i="7" s="1"/>
  <c r="G8418" i="7"/>
  <c r="H8418" i="7" s="1"/>
  <c r="I8418" i="7" s="1"/>
  <c r="G7612" i="7"/>
  <c r="H7612" i="7" s="1"/>
  <c r="I7612" i="7" s="1"/>
  <c r="G8835" i="7"/>
  <c r="H8835" i="7" s="1"/>
  <c r="I8835" i="7" s="1"/>
  <c r="G7729" i="7"/>
  <c r="H7729" i="7" s="1"/>
  <c r="I7729" i="7" s="1"/>
  <c r="G6154" i="7"/>
  <c r="H6154" i="7" s="1"/>
  <c r="I6154" i="7" s="1"/>
  <c r="G8412" i="7"/>
  <c r="H8412" i="7" s="1"/>
  <c r="I8412" i="7" s="1"/>
  <c r="G8705" i="7"/>
  <c r="H8705" i="7" s="1"/>
  <c r="I8705" i="7" s="1"/>
  <c r="G7600" i="7"/>
  <c r="H7600" i="7" s="1"/>
  <c r="I7600" i="7" s="1"/>
  <c r="G8306" i="7"/>
  <c r="H8306" i="7" s="1"/>
  <c r="I8306" i="7" s="1"/>
  <c r="G8636" i="7"/>
  <c r="H8636" i="7" s="1"/>
  <c r="I8636" i="7" s="1"/>
  <c r="G8618" i="7"/>
  <c r="H8618" i="7" s="1"/>
  <c r="I8618" i="7" s="1"/>
  <c r="G8669" i="7"/>
  <c r="H8669" i="7" s="1"/>
  <c r="G8169" i="7"/>
  <c r="H8169" i="7" s="1"/>
  <c r="I8169" i="7" s="1"/>
  <c r="G8354" i="7"/>
  <c r="H8354" i="7" s="1"/>
  <c r="I8354" i="7" s="1"/>
  <c r="G6181" i="7"/>
  <c r="H6181" i="7" s="1"/>
  <c r="I6181" i="7" s="1"/>
  <c r="G6309" i="7"/>
  <c r="H6309" i="7" s="1"/>
  <c r="G8461" i="7"/>
  <c r="H8461" i="7" s="1"/>
  <c r="G6487" i="7"/>
  <c r="H6487" i="7" s="1"/>
  <c r="G8478" i="7"/>
  <c r="H8478" i="7" s="1"/>
  <c r="I8478" i="7" s="1"/>
  <c r="G9064" i="7"/>
  <c r="H9064" i="7" s="1"/>
  <c r="I9064" i="7" s="1"/>
  <c r="G4253" i="7"/>
  <c r="H4253" i="7" s="1"/>
  <c r="I4253" i="7" s="1"/>
  <c r="G4946" i="7"/>
  <c r="H4946" i="7" s="1"/>
  <c r="I4946" i="7" s="1"/>
  <c r="G4623" i="7"/>
  <c r="H4623" i="7" s="1"/>
  <c r="I4623" i="7" s="1"/>
  <c r="G3221" i="7"/>
  <c r="H3221" i="7" s="1"/>
  <c r="I3221" i="7" s="1"/>
  <c r="G3115" i="7"/>
  <c r="H3115" i="7" s="1"/>
  <c r="I3115" i="7" s="1"/>
  <c r="G3497" i="7"/>
  <c r="H3497" i="7" s="1"/>
  <c r="I3497" i="7" s="1"/>
  <c r="G4020" i="7"/>
  <c r="H4020" i="7" s="1"/>
  <c r="I4020" i="7" s="1"/>
  <c r="G4857" i="7"/>
  <c r="H4857" i="7" s="1"/>
  <c r="I4857" i="7" s="1"/>
  <c r="G4000" i="7"/>
  <c r="H4000" i="7" s="1"/>
  <c r="I4000" i="7" s="1"/>
  <c r="G5757" i="7"/>
  <c r="H5757" i="7" s="1"/>
  <c r="I5757" i="7" s="1"/>
  <c r="G6018" i="7"/>
  <c r="H6018" i="7" s="1"/>
  <c r="I6018" i="7" s="1"/>
  <c r="G3799" i="7"/>
  <c r="H3799" i="7" s="1"/>
  <c r="G2930" i="7"/>
  <c r="H2930" i="7" s="1"/>
  <c r="I2930" i="7" s="1"/>
  <c r="G4398" i="7"/>
  <c r="H4398" i="7" s="1"/>
  <c r="I4398" i="7" s="1"/>
  <c r="G8969" i="7"/>
  <c r="H8969" i="7" s="1"/>
  <c r="I8969" i="7" s="1"/>
  <c r="G6251" i="7"/>
  <c r="H6251" i="7" s="1"/>
  <c r="I6251" i="7" s="1"/>
  <c r="G6352" i="7"/>
  <c r="H6352" i="7" s="1"/>
  <c r="I6352" i="7" s="1"/>
  <c r="G9057" i="7"/>
  <c r="H9057" i="7" s="1"/>
  <c r="I9057" i="7" s="1"/>
  <c r="G8310" i="7"/>
  <c r="H8310" i="7" s="1"/>
  <c r="I8310" i="7" s="1"/>
  <c r="G8563" i="7"/>
  <c r="H8563" i="7" s="1"/>
  <c r="I8563" i="7" s="1"/>
  <c r="G6244" i="7"/>
  <c r="H6244" i="7" s="1"/>
  <c r="I6244" i="7" s="1"/>
  <c r="G7016" i="7"/>
  <c r="H7016" i="7" s="1"/>
  <c r="I7016" i="7" s="1"/>
  <c r="G6175" i="7"/>
  <c r="H6175" i="7" s="1"/>
  <c r="G6215" i="7"/>
  <c r="H6215" i="7" s="1"/>
  <c r="G6811" i="7"/>
  <c r="H6811" i="7" s="1"/>
  <c r="I6811" i="7" s="1"/>
  <c r="G7315" i="7"/>
  <c r="H7315" i="7" s="1"/>
  <c r="I7315" i="7" s="1"/>
  <c r="G6903" i="7"/>
  <c r="H6903" i="7" s="1"/>
  <c r="I6903" i="7" s="1"/>
  <c r="G7031" i="7"/>
  <c r="H7031" i="7" s="1"/>
  <c r="G3233" i="7"/>
  <c r="H3233" i="7" s="1"/>
  <c r="I3233" i="7" s="1"/>
  <c r="G3541" i="7"/>
  <c r="H3541" i="7" s="1"/>
  <c r="I3541" i="7" s="1"/>
  <c r="G3377" i="7"/>
  <c r="H3377" i="7" s="1"/>
  <c r="I3377" i="7" s="1"/>
  <c r="G5767" i="7"/>
  <c r="H5767" i="7" s="1"/>
  <c r="G5084" i="7"/>
  <c r="H5084" i="7" s="1"/>
  <c r="I5084" i="7" s="1"/>
  <c r="G4958" i="7"/>
  <c r="H4958" i="7" s="1"/>
  <c r="I4958" i="7" s="1"/>
  <c r="G8047" i="7"/>
  <c r="H8047" i="7" s="1"/>
  <c r="I8047" i="7" s="1"/>
  <c r="G7869" i="7"/>
  <c r="H7869" i="7" s="1"/>
  <c r="G8006" i="7"/>
  <c r="H8006" i="7" s="1"/>
  <c r="I8006" i="7" s="1"/>
  <c r="G6810" i="7"/>
  <c r="H6810" i="7" s="1"/>
  <c r="I6810" i="7" s="1"/>
  <c r="G8584" i="7"/>
  <c r="H8584" i="7" s="1"/>
  <c r="I8584" i="7" s="1"/>
  <c r="G9075" i="7"/>
  <c r="H9075" i="7" s="1"/>
  <c r="I9075" i="7" s="1"/>
  <c r="G6409" i="7"/>
  <c r="H6409" i="7" s="1"/>
  <c r="I6409" i="7" s="1"/>
  <c r="G6517" i="7"/>
  <c r="H6517" i="7" s="1"/>
  <c r="I6517" i="7" s="1"/>
  <c r="G8482" i="7"/>
  <c r="H8482" i="7" s="1"/>
  <c r="I8482" i="7" s="1"/>
  <c r="G8897" i="7"/>
  <c r="H8897" i="7" s="1"/>
  <c r="I8897" i="7" s="1"/>
  <c r="G9044" i="7"/>
  <c r="H9044" i="7" s="1"/>
  <c r="I9044" i="7" s="1"/>
  <c r="G7669" i="7"/>
  <c r="H7669" i="7" s="1"/>
  <c r="G7075" i="7"/>
  <c r="H7075" i="7" s="1"/>
  <c r="I7075" i="7" s="1"/>
  <c r="G7811" i="7"/>
  <c r="H7811" i="7" s="1"/>
  <c r="I7811" i="7" s="1"/>
  <c r="G9082" i="7"/>
  <c r="H9082" i="7" s="1"/>
  <c r="I9082" i="7" s="1"/>
  <c r="G7357" i="7"/>
  <c r="H7357" i="7" s="1"/>
  <c r="I7357" i="7" s="1"/>
  <c r="G8728" i="7"/>
  <c r="H8728" i="7" s="1"/>
  <c r="I8728" i="7" s="1"/>
  <c r="G7379" i="7"/>
  <c r="H7379" i="7" s="1"/>
  <c r="I7379" i="7" s="1"/>
  <c r="G6295" i="7"/>
  <c r="H6295" i="7" s="1"/>
  <c r="G8920" i="7"/>
  <c r="H8920" i="7" s="1"/>
  <c r="I8920" i="7" s="1"/>
  <c r="G9001" i="7"/>
  <c r="H9001" i="7" s="1"/>
  <c r="I9001" i="7" s="1"/>
  <c r="G7455" i="7"/>
  <c r="H7455" i="7" s="1"/>
  <c r="G6479" i="7"/>
  <c r="H6479" i="7" s="1"/>
  <c r="G8427" i="7"/>
  <c r="H8427" i="7" s="1"/>
  <c r="I8427" i="7" s="1"/>
  <c r="G6572" i="7"/>
  <c r="H6572" i="7" s="1"/>
  <c r="I6572" i="7" s="1"/>
  <c r="G6369" i="7"/>
  <c r="H6369" i="7" s="1"/>
  <c r="I6369" i="7" s="1"/>
  <c r="G8211" i="7"/>
  <c r="H8211" i="7" s="1"/>
  <c r="I8211" i="7" s="1"/>
  <c r="G6430" i="7"/>
  <c r="H6430" i="7" s="1"/>
  <c r="I6430" i="7" s="1"/>
  <c r="G7231" i="7"/>
  <c r="H7231" i="7" s="1"/>
  <c r="G9052" i="7"/>
  <c r="H9052" i="7" s="1"/>
  <c r="I9052" i="7" s="1"/>
  <c r="G7106" i="7"/>
  <c r="H7106" i="7" s="1"/>
  <c r="I7106" i="7" s="1"/>
  <c r="G8590" i="7"/>
  <c r="H8590" i="7" s="1"/>
  <c r="I8590" i="7" s="1"/>
  <c r="G8378" i="7"/>
  <c r="H8378" i="7" s="1"/>
  <c r="I8378" i="7" s="1"/>
  <c r="G6941" i="7"/>
  <c r="H6941" i="7" s="1"/>
  <c r="G7639" i="7"/>
  <c r="H7639" i="7" s="1"/>
  <c r="G7934" i="7"/>
  <c r="H7934" i="7" s="1"/>
  <c r="I7934" i="7" s="1"/>
  <c r="G8019" i="7"/>
  <c r="H8019" i="7" s="1"/>
  <c r="I8019" i="7" s="1"/>
  <c r="G7409" i="7"/>
  <c r="H7409" i="7" s="1"/>
  <c r="I7409" i="7" s="1"/>
  <c r="G7732" i="7"/>
  <c r="H7732" i="7" s="1"/>
  <c r="I7732" i="7" s="1"/>
  <c r="G7286" i="7"/>
  <c r="H7286" i="7" s="1"/>
  <c r="I7286" i="7" s="1"/>
  <c r="G8374" i="7"/>
  <c r="H8374" i="7" s="1"/>
  <c r="I8374" i="7" s="1"/>
  <c r="G6382" i="7"/>
  <c r="H6382" i="7" s="1"/>
  <c r="I6382" i="7" s="1"/>
  <c r="G7111" i="7"/>
  <c r="H7111" i="7" s="1"/>
  <c r="G8501" i="7"/>
  <c r="H8501" i="7" s="1"/>
  <c r="G6504" i="7"/>
  <c r="H6504" i="7" s="1"/>
  <c r="I6504" i="7" s="1"/>
  <c r="G7441" i="7"/>
  <c r="H7441" i="7" s="1"/>
  <c r="I7441" i="7" s="1"/>
  <c r="G8827" i="7"/>
  <c r="H8827" i="7" s="1"/>
  <c r="I8827" i="7" s="1"/>
  <c r="G8867" i="7"/>
  <c r="H8867" i="7" s="1"/>
  <c r="I8867" i="7" s="1"/>
  <c r="G6457" i="7"/>
  <c r="H6457" i="7" s="1"/>
  <c r="I6457" i="7" s="1"/>
  <c r="G8163" i="7"/>
  <c r="H8163" i="7" s="1"/>
  <c r="I8163" i="7" s="1"/>
  <c r="G8293" i="7"/>
  <c r="H8293" i="7" s="1"/>
  <c r="G9076" i="7"/>
  <c r="H9076" i="7" s="1"/>
  <c r="I9076" i="7" s="1"/>
  <c r="G8871" i="7"/>
  <c r="H8871" i="7" s="1"/>
  <c r="G9091" i="7"/>
  <c r="H9091" i="7" s="1"/>
  <c r="I9091" i="7" s="1"/>
  <c r="G8237" i="7"/>
  <c r="H8237" i="7" s="1"/>
  <c r="I8237" i="7" s="1"/>
  <c r="G8725" i="7"/>
  <c r="H8725" i="7" s="1"/>
  <c r="I8725" i="7" s="1"/>
  <c r="G6868" i="7"/>
  <c r="H6868" i="7" s="1"/>
  <c r="I6868" i="7" s="1"/>
  <c r="G9004" i="7"/>
  <c r="H9004" i="7" s="1"/>
  <c r="I9004" i="7" s="1"/>
  <c r="G8810" i="7"/>
  <c r="H8810" i="7" s="1"/>
  <c r="I8810" i="7" s="1"/>
  <c r="G4018" i="7"/>
  <c r="H4018" i="7" s="1"/>
  <c r="I4018" i="7" s="1"/>
  <c r="G4929" i="7"/>
  <c r="H4929" i="7" s="1"/>
  <c r="I4929" i="7" s="1"/>
  <c r="G4820" i="7"/>
  <c r="H4820" i="7" s="1"/>
  <c r="I4820" i="7" s="1"/>
  <c r="G6061" i="7"/>
  <c r="H6061" i="7" s="1"/>
  <c r="I6061" i="7" s="1"/>
  <c r="G8889" i="7"/>
  <c r="H8889" i="7" s="1"/>
  <c r="I8889" i="7" s="1"/>
  <c r="G6208" i="7"/>
  <c r="H6208" i="7" s="1"/>
  <c r="I6208" i="7" s="1"/>
  <c r="G6241" i="7"/>
  <c r="H6241" i="7" s="1"/>
  <c r="I6241" i="7" s="1"/>
  <c r="G8595" i="7"/>
  <c r="H8595" i="7" s="1"/>
  <c r="I8595" i="7" s="1"/>
  <c r="G8789" i="7"/>
  <c r="H8789" i="7" s="1"/>
  <c r="G6729" i="7"/>
  <c r="H6729" i="7" s="1"/>
  <c r="I6729" i="7" s="1"/>
  <c r="G6679" i="7"/>
  <c r="H6679" i="7" s="1"/>
  <c r="G6745" i="7"/>
  <c r="H6745" i="7" s="1"/>
  <c r="I6745" i="7" s="1"/>
  <c r="G7601" i="7"/>
  <c r="H7601" i="7" s="1"/>
  <c r="I7601" i="7" s="1"/>
  <c r="G6100" i="7"/>
  <c r="H6100" i="7" s="1"/>
  <c r="I6100" i="7" s="1"/>
  <c r="G8370" i="7"/>
  <c r="H8370" i="7" s="1"/>
  <c r="I8370" i="7" s="1"/>
  <c r="G6712" i="7"/>
  <c r="H6712" i="7" s="1"/>
  <c r="I6712" i="7" s="1"/>
  <c r="G7865" i="7"/>
  <c r="H7865" i="7" s="1"/>
  <c r="I7865" i="7" s="1"/>
  <c r="G9015" i="7"/>
  <c r="H9015" i="7" s="1"/>
  <c r="G8222" i="7"/>
  <c r="H8222" i="7" s="1"/>
  <c r="I8222" i="7" s="1"/>
  <c r="G6098" i="7"/>
  <c r="H6098" i="7" s="1"/>
  <c r="I6098" i="7" s="1"/>
  <c r="G8670" i="7"/>
  <c r="H8670" i="7" s="1"/>
  <c r="I8670" i="7" s="1"/>
  <c r="G6458" i="7"/>
  <c r="H6458" i="7" s="1"/>
  <c r="I6458" i="7" s="1"/>
  <c r="G7312" i="7"/>
  <c r="H7312" i="7" s="1"/>
  <c r="I7312" i="7" s="1"/>
  <c r="G6133" i="7"/>
  <c r="H6133" i="7" s="1"/>
  <c r="G7907" i="7"/>
  <c r="H7907" i="7" s="1"/>
  <c r="I7907" i="7" s="1"/>
  <c r="G7820" i="7"/>
  <c r="H7820" i="7" s="1"/>
  <c r="I7820" i="7" s="1"/>
  <c r="G6568" i="7"/>
  <c r="H6568" i="7" s="1"/>
  <c r="I6568" i="7" s="1"/>
  <c r="G7452" i="7"/>
  <c r="H7452" i="7" s="1"/>
  <c r="I7452" i="7" s="1"/>
  <c r="G6300" i="7"/>
  <c r="H6300" i="7" s="1"/>
  <c r="I6300" i="7" s="1"/>
  <c r="G7081" i="7"/>
  <c r="H7081" i="7" s="1"/>
  <c r="I7081" i="7" s="1"/>
  <c r="G7695" i="7"/>
  <c r="H7695" i="7" s="1"/>
  <c r="G6727" i="7"/>
  <c r="H6727" i="7" s="1"/>
  <c r="G6285" i="7"/>
  <c r="H6285" i="7" s="1"/>
  <c r="I6285" i="7" s="1"/>
  <c r="G6127" i="7"/>
  <c r="H6127" i="7" s="1"/>
  <c r="G8051" i="7"/>
  <c r="H8051" i="7" s="1"/>
  <c r="I8051" i="7" s="1"/>
  <c r="G5095" i="7"/>
  <c r="H5095" i="7" s="1"/>
  <c r="G4359" i="7"/>
  <c r="H4359" i="7" s="1"/>
  <c r="I4359" i="7" s="1"/>
  <c r="G4670" i="7"/>
  <c r="H4670" i="7" s="1"/>
  <c r="I4670" i="7" s="1"/>
  <c r="G4867" i="7"/>
  <c r="H4867" i="7" s="1"/>
  <c r="I4867" i="7" s="1"/>
  <c r="G5153" i="7"/>
  <c r="H5153" i="7" s="1"/>
  <c r="I5153" i="7" s="1"/>
  <c r="G5594" i="7"/>
  <c r="H5594" i="7" s="1"/>
  <c r="I5594" i="7" s="1"/>
  <c r="G5113" i="7"/>
  <c r="H5113" i="7" s="1"/>
  <c r="I5113" i="7" s="1"/>
  <c r="G6546" i="7"/>
  <c r="H6546" i="7" s="1"/>
  <c r="I6546" i="7" s="1"/>
  <c r="G8157" i="7"/>
  <c r="H8157" i="7" s="1"/>
  <c r="I8157" i="7" s="1"/>
  <c r="G7689" i="7"/>
  <c r="H7689" i="7" s="1"/>
  <c r="I7689" i="7" s="1"/>
  <c r="G8419" i="7"/>
  <c r="H8419" i="7" s="1"/>
  <c r="I8419" i="7" s="1"/>
  <c r="G7468" i="7"/>
  <c r="H7468" i="7" s="1"/>
  <c r="I7468" i="7" s="1"/>
  <c r="G8816" i="7"/>
  <c r="H8816" i="7" s="1"/>
  <c r="I8816" i="7" s="1"/>
  <c r="G6455" i="7"/>
  <c r="H6455" i="7" s="1"/>
  <c r="G6870" i="7"/>
  <c r="H6870" i="7" s="1"/>
  <c r="I6870" i="7" s="1"/>
  <c r="G7300" i="7"/>
  <c r="H7300" i="7" s="1"/>
  <c r="I7300" i="7" s="1"/>
  <c r="G8915" i="7"/>
  <c r="H8915" i="7" s="1"/>
  <c r="I8915" i="7" s="1"/>
  <c r="G6459" i="7"/>
  <c r="H6459" i="7" s="1"/>
  <c r="I6459" i="7" s="1"/>
  <c r="G7370" i="7"/>
  <c r="H7370" i="7" s="1"/>
  <c r="I7370" i="7" s="1"/>
  <c r="G6318" i="7"/>
  <c r="H6318" i="7" s="1"/>
  <c r="I6318" i="7" s="1"/>
  <c r="G6942" i="7"/>
  <c r="H6942" i="7" s="1"/>
  <c r="I6942" i="7" s="1"/>
  <c r="G8692" i="7"/>
  <c r="H8692" i="7" s="1"/>
  <c r="I8692" i="7" s="1"/>
  <c r="G8921" i="7"/>
  <c r="H8921" i="7" s="1"/>
  <c r="I8921" i="7" s="1"/>
  <c r="G6057" i="7"/>
  <c r="H6057" i="7" s="1"/>
  <c r="I6057" i="7" s="1"/>
  <c r="G6708" i="7"/>
  <c r="H6708" i="7" s="1"/>
  <c r="I6708" i="7" s="1"/>
  <c r="G7223" i="7"/>
  <c r="H7223" i="7" s="1"/>
  <c r="G7641" i="7"/>
  <c r="H7641" i="7" s="1"/>
  <c r="I7641" i="7" s="1"/>
  <c r="G5434" i="7"/>
  <c r="H5434" i="7" s="1"/>
  <c r="I5434" i="7" s="1"/>
  <c r="G3770" i="7"/>
  <c r="H3770" i="7" s="1"/>
  <c r="I3770" i="7" s="1"/>
  <c r="G5910" i="7"/>
  <c r="H5910" i="7" s="1"/>
  <c r="I5910" i="7" s="1"/>
  <c r="G5861" i="7"/>
  <c r="H5861" i="7" s="1"/>
  <c r="I5861" i="7" s="1"/>
  <c r="G5727" i="7"/>
  <c r="H5727" i="7" s="1"/>
  <c r="G3781" i="7"/>
  <c r="H3781" i="7" s="1"/>
  <c r="I3781" i="7" s="1"/>
  <c r="G5427" i="7"/>
  <c r="H5427" i="7" s="1"/>
  <c r="I5427" i="7" s="1"/>
  <c r="G3713" i="7"/>
  <c r="H3713" i="7" s="1"/>
  <c r="I3713" i="7" s="1"/>
  <c r="G7350" i="7"/>
  <c r="H7350" i="7" s="1"/>
  <c r="I7350" i="7" s="1"/>
  <c r="G7511" i="7"/>
  <c r="H7511" i="7" s="1"/>
  <c r="G6776" i="7"/>
  <c r="H6776" i="7" s="1"/>
  <c r="I6776" i="7" s="1"/>
  <c r="G6690" i="7"/>
  <c r="H6690" i="7" s="1"/>
  <c r="I6690" i="7" s="1"/>
  <c r="G7316" i="7"/>
  <c r="H7316" i="7" s="1"/>
  <c r="I7316" i="7" s="1"/>
  <c r="G6428" i="7"/>
  <c r="H6428" i="7" s="1"/>
  <c r="I6428" i="7" s="1"/>
  <c r="G7469" i="7"/>
  <c r="H7469" i="7" s="1"/>
  <c r="I7469" i="7" s="1"/>
  <c r="G8216" i="7"/>
  <c r="H8216" i="7" s="1"/>
  <c r="I8216" i="7" s="1"/>
  <c r="G7506" i="7"/>
  <c r="H7506" i="7" s="1"/>
  <c r="I7506" i="7" s="1"/>
  <c r="G7917" i="7"/>
  <c r="H7917" i="7" s="1"/>
  <c r="G7550" i="7"/>
  <c r="H7550" i="7" s="1"/>
  <c r="I7550" i="7" s="1"/>
  <c r="G6484" i="7"/>
  <c r="H6484" i="7" s="1"/>
  <c r="I6484" i="7" s="1"/>
  <c r="G6431" i="7"/>
  <c r="H6431" i="7" s="1"/>
  <c r="G7161" i="7"/>
  <c r="H7161" i="7" s="1"/>
  <c r="I7161" i="7" s="1"/>
  <c r="G8003" i="7"/>
  <c r="H8003" i="7" s="1"/>
  <c r="I8003" i="7" s="1"/>
  <c r="G7371" i="7"/>
  <c r="H7371" i="7" s="1"/>
  <c r="I7371" i="7" s="1"/>
  <c r="G9021" i="7"/>
  <c r="H9021" i="7" s="1"/>
  <c r="G3192" i="7"/>
  <c r="H3192" i="7" s="1"/>
  <c r="I3192" i="7" s="1"/>
  <c r="G5018" i="7"/>
  <c r="H5018" i="7" s="1"/>
  <c r="I5018" i="7" s="1"/>
  <c r="G4748" i="7"/>
  <c r="H4748" i="7" s="1"/>
  <c r="I4748" i="7" s="1"/>
  <c r="G5859" i="7"/>
  <c r="H5859" i="7" s="1"/>
  <c r="I5859" i="7" s="1"/>
  <c r="G5694" i="7"/>
  <c r="H5694" i="7" s="1"/>
  <c r="I5694" i="7" s="1"/>
  <c r="G5092" i="7"/>
  <c r="H5092" i="7" s="1"/>
  <c r="I5092" i="7" s="1"/>
  <c r="G4715" i="7"/>
  <c r="H4715" i="7" s="1"/>
  <c r="I4715" i="7" s="1"/>
  <c r="G5420" i="7"/>
  <c r="H5420" i="7" s="1"/>
  <c r="I5420" i="7" s="1"/>
  <c r="G4170" i="7"/>
  <c r="H4170" i="7" s="1"/>
  <c r="I4170" i="7" s="1"/>
  <c r="G2944" i="7"/>
  <c r="H2944" i="7" s="1"/>
  <c r="I2944" i="7" s="1"/>
  <c r="G3516" i="7"/>
  <c r="H3516" i="7" s="1"/>
  <c r="I3516" i="7" s="1"/>
  <c r="G4492" i="7"/>
  <c r="H4492" i="7" s="1"/>
  <c r="I4492" i="7" s="1"/>
  <c r="G4199" i="7"/>
  <c r="H4199" i="7" s="1"/>
  <c r="I4199" i="7" s="1"/>
  <c r="G3549" i="7"/>
  <c r="H3549" i="7" s="1"/>
  <c r="I3549" i="7" s="1"/>
  <c r="G3135" i="7"/>
  <c r="H3135" i="7" s="1"/>
  <c r="I3135" i="7" s="1"/>
  <c r="G3454" i="7"/>
  <c r="H3454" i="7" s="1"/>
  <c r="I3454" i="7" s="1"/>
  <c r="G3034" i="7"/>
  <c r="H3034" i="7" s="1"/>
  <c r="I3034" i="7" s="1"/>
  <c r="G3699" i="7"/>
  <c r="H3699" i="7" s="1"/>
  <c r="I3699" i="7" s="1"/>
  <c r="G5673" i="7"/>
  <c r="H5673" i="7" s="1"/>
  <c r="I5673" i="7" s="1"/>
  <c r="G4880" i="7"/>
  <c r="H4880" i="7" s="1"/>
  <c r="I4880" i="7" s="1"/>
  <c r="G6246" i="7"/>
  <c r="H6246" i="7" s="1"/>
  <c r="I6246" i="7" s="1"/>
  <c r="G6578" i="7"/>
  <c r="H6578" i="7" s="1"/>
  <c r="I6578" i="7" s="1"/>
  <c r="G7067" i="7"/>
  <c r="H7067" i="7" s="1"/>
  <c r="I7067" i="7" s="1"/>
  <c r="G7549" i="7"/>
  <c r="H7549" i="7" s="1"/>
  <c r="G7145" i="7"/>
  <c r="H7145" i="7" s="1"/>
  <c r="I7145" i="7" s="1"/>
  <c r="G7813" i="7"/>
  <c r="H7813" i="7" s="1"/>
  <c r="G8298" i="7"/>
  <c r="H8298" i="7" s="1"/>
  <c r="I8298" i="7" s="1"/>
  <c r="G8441" i="7"/>
  <c r="H8441" i="7" s="1"/>
  <c r="I8441" i="7" s="1"/>
  <c r="G8994" i="7"/>
  <c r="H8994" i="7" s="1"/>
  <c r="I8994" i="7" s="1"/>
  <c r="G6333" i="7"/>
  <c r="H6333" i="7" s="1"/>
  <c r="I6333" i="7" s="1"/>
  <c r="G7310" i="7"/>
  <c r="H7310" i="7" s="1"/>
  <c r="I7310" i="7" s="1"/>
  <c r="G6635" i="7"/>
  <c r="H6635" i="7" s="1"/>
  <c r="I6635" i="7" s="1"/>
  <c r="G6168" i="7"/>
  <c r="H6168" i="7" s="1"/>
  <c r="I6168" i="7" s="1"/>
  <c r="G8290" i="7"/>
  <c r="H8290" i="7" s="1"/>
  <c r="I8290" i="7" s="1"/>
  <c r="G6375" i="7"/>
  <c r="H6375" i="7" s="1"/>
  <c r="G7393" i="7"/>
  <c r="H7393" i="7" s="1"/>
  <c r="I7393" i="7" s="1"/>
  <c r="G6632" i="7"/>
  <c r="H6632" i="7" s="1"/>
  <c r="I6632" i="7" s="1"/>
  <c r="G8055" i="7"/>
  <c r="H8055" i="7" s="1"/>
  <c r="G7303" i="7"/>
  <c r="H7303" i="7" s="1"/>
  <c r="I7303" i="7" s="1"/>
  <c r="G7996" i="7"/>
  <c r="H7996" i="7" s="1"/>
  <c r="I7996" i="7" s="1"/>
  <c r="G6220" i="7"/>
  <c r="H6220" i="7" s="1"/>
  <c r="I6220" i="7" s="1"/>
  <c r="G7799" i="7"/>
  <c r="H7799" i="7" s="1"/>
  <c r="G6380" i="7"/>
  <c r="H6380" i="7" s="1"/>
  <c r="I6380" i="7" s="1"/>
  <c r="G8825" i="7"/>
  <c r="H8825" i="7" s="1"/>
  <c r="I8825" i="7" s="1"/>
  <c r="G6652" i="7"/>
  <c r="H6652" i="7" s="1"/>
  <c r="I6652" i="7" s="1"/>
  <c r="G7989" i="7"/>
  <c r="H7989" i="7" s="1"/>
  <c r="I7989" i="7" s="1"/>
  <c r="G7332" i="7"/>
  <c r="H7332" i="7" s="1"/>
  <c r="I7332" i="7" s="1"/>
  <c r="G4987" i="7"/>
  <c r="H4987" i="7" s="1"/>
  <c r="I4987" i="7" s="1"/>
  <c r="G8731" i="7"/>
  <c r="H8731" i="7" s="1"/>
  <c r="I8731" i="7" s="1"/>
  <c r="G8082" i="7"/>
  <c r="H8082" i="7" s="1"/>
  <c r="I8082" i="7" s="1"/>
  <c r="G8279" i="7"/>
  <c r="H8279" i="7" s="1"/>
  <c r="G7778" i="7"/>
  <c r="H7778" i="7" s="1"/>
  <c r="I7778" i="7" s="1"/>
  <c r="G6179" i="7"/>
  <c r="H6179" i="7" s="1"/>
  <c r="I6179" i="7" s="1"/>
  <c r="G6665" i="7"/>
  <c r="H6665" i="7" s="1"/>
  <c r="I6665" i="7" s="1"/>
  <c r="G8273" i="7"/>
  <c r="H8273" i="7" s="1"/>
  <c r="I8273" i="7" s="1"/>
  <c r="G8956" i="7"/>
  <c r="H8956" i="7" s="1"/>
  <c r="I8956" i="7" s="1"/>
  <c r="G7384" i="7"/>
  <c r="H7384" i="7" s="1"/>
  <c r="I7384" i="7" s="1"/>
  <c r="G6157" i="7"/>
  <c r="H6157" i="7" s="1"/>
  <c r="I6157" i="7" s="1"/>
  <c r="G6962" i="7"/>
  <c r="H6962" i="7" s="1"/>
  <c r="I6962" i="7" s="1"/>
  <c r="G7326" i="7"/>
  <c r="H7326" i="7" s="1"/>
  <c r="I7326" i="7" s="1"/>
  <c r="G6612" i="7"/>
  <c r="H6612" i="7" s="1"/>
  <c r="I6612" i="7" s="1"/>
  <c r="G5900" i="7"/>
  <c r="H5900" i="7" s="1"/>
  <c r="I5900" i="7" s="1"/>
  <c r="G8950" i="7"/>
  <c r="H8950" i="7" s="1"/>
  <c r="I8950" i="7" s="1"/>
  <c r="G7722" i="7"/>
  <c r="H7722" i="7" s="1"/>
  <c r="I7722" i="7" s="1"/>
  <c r="G7167" i="7"/>
  <c r="H7167" i="7" s="1"/>
  <c r="G8083" i="7"/>
  <c r="H8083" i="7" s="1"/>
  <c r="I8083" i="7" s="1"/>
  <c r="G6638" i="7"/>
  <c r="H6638" i="7" s="1"/>
  <c r="I6638" i="7" s="1"/>
  <c r="G6834" i="7"/>
  <c r="H6834" i="7" s="1"/>
  <c r="I6834" i="7" s="1"/>
  <c r="G6792" i="7"/>
  <c r="H6792" i="7" s="1"/>
  <c r="I6792" i="7" s="1"/>
  <c r="G8065" i="7"/>
  <c r="H8065" i="7" s="1"/>
  <c r="I8065" i="7" s="1"/>
  <c r="G7327" i="7"/>
  <c r="H7327" i="7" s="1"/>
  <c r="I7327" i="7" s="1"/>
  <c r="G8154" i="7"/>
  <c r="H8154" i="7" s="1"/>
  <c r="I8154" i="7" s="1"/>
  <c r="G6130" i="7"/>
  <c r="H6130" i="7" s="1"/>
  <c r="I6130" i="7" s="1"/>
  <c r="G8579" i="7"/>
  <c r="H8579" i="7" s="1"/>
  <c r="I8579" i="7" s="1"/>
  <c r="G8674" i="7"/>
  <c r="H8674" i="7" s="1"/>
  <c r="I8674" i="7" s="1"/>
  <c r="G8695" i="7"/>
  <c r="H8695" i="7" s="1"/>
  <c r="G3224" i="7"/>
  <c r="H3224" i="7" s="1"/>
  <c r="I3224" i="7" s="1"/>
  <c r="G5844" i="7"/>
  <c r="H5844" i="7" s="1"/>
  <c r="I5844" i="7" s="1"/>
  <c r="G5769" i="7"/>
  <c r="H5769" i="7" s="1"/>
  <c r="I5769" i="7" s="1"/>
  <c r="G4016" i="7"/>
  <c r="H4016" i="7" s="1"/>
  <c r="I4016" i="7" s="1"/>
  <c r="G3380" i="7"/>
  <c r="H3380" i="7" s="1"/>
  <c r="I3380" i="7" s="1"/>
  <c r="G4655" i="7"/>
  <c r="H4655" i="7" s="1"/>
  <c r="G6523" i="7"/>
  <c r="H6523" i="7" s="1"/>
  <c r="I6523" i="7" s="1"/>
  <c r="G7388" i="7"/>
  <c r="H7388" i="7" s="1"/>
  <c r="I7388" i="7" s="1"/>
  <c r="G8349" i="7"/>
  <c r="H8349" i="7" s="1"/>
  <c r="I8349" i="7" s="1"/>
  <c r="G7013" i="7"/>
  <c r="H7013" i="7" s="1"/>
  <c r="I7013" i="7" s="1"/>
  <c r="G8052" i="7"/>
  <c r="H8052" i="7" s="1"/>
  <c r="I8052" i="7" s="1"/>
  <c r="G6498" i="7"/>
  <c r="H6498" i="7" s="1"/>
  <c r="I6498" i="7" s="1"/>
  <c r="G8013" i="7"/>
  <c r="H8013" i="7" s="1"/>
  <c r="G7901" i="7"/>
  <c r="H7901" i="7" s="1"/>
  <c r="G6573" i="7"/>
  <c r="H6573" i="7" s="1"/>
  <c r="I6573" i="7" s="1"/>
  <c r="G7628" i="7"/>
  <c r="H7628" i="7" s="1"/>
  <c r="I7628" i="7" s="1"/>
  <c r="G5504" i="7"/>
  <c r="H5504" i="7" s="1"/>
  <c r="I5504" i="7" s="1"/>
  <c r="G3100" i="7"/>
  <c r="H3100" i="7" s="1"/>
  <c r="I3100" i="7" s="1"/>
  <c r="G4043" i="7"/>
  <c r="H4043" i="7" s="1"/>
  <c r="I4043" i="7" s="1"/>
  <c r="G4008" i="7"/>
  <c r="H4008" i="7" s="1"/>
  <c r="I4008" i="7" s="1"/>
  <c r="G5378" i="7"/>
  <c r="H5378" i="7" s="1"/>
  <c r="I5378" i="7" s="1"/>
  <c r="G4006" i="7"/>
  <c r="H4006" i="7" s="1"/>
  <c r="I4006" i="7" s="1"/>
  <c r="G4886" i="7"/>
  <c r="H4886" i="7" s="1"/>
  <c r="I4886" i="7" s="1"/>
  <c r="G3200" i="7"/>
  <c r="H3200" i="7" s="1"/>
  <c r="I3200" i="7" s="1"/>
  <c r="G3099" i="7"/>
  <c r="H3099" i="7" s="1"/>
  <c r="I3099" i="7" s="1"/>
  <c r="G4838" i="7"/>
  <c r="H4838" i="7" s="1"/>
  <c r="I4838" i="7" s="1"/>
  <c r="G5280" i="7"/>
  <c r="H5280" i="7" s="1"/>
  <c r="I5280" i="7" s="1"/>
  <c r="G5463" i="7"/>
  <c r="H5463" i="7" s="1"/>
  <c r="G3790" i="7"/>
  <c r="H3790" i="7" s="1"/>
  <c r="I3790" i="7" s="1"/>
  <c r="G5740" i="7"/>
  <c r="H5740" i="7" s="1"/>
  <c r="I5740" i="7" s="1"/>
  <c r="G4708" i="7"/>
  <c r="H4708" i="7" s="1"/>
  <c r="I4708" i="7" s="1"/>
  <c r="G4295" i="7"/>
  <c r="H4295" i="7" s="1"/>
  <c r="G4106" i="7"/>
  <c r="H4106" i="7" s="1"/>
  <c r="I4106" i="7" s="1"/>
  <c r="G5599" i="7"/>
  <c r="H5599" i="7" s="1"/>
  <c r="G3106" i="7"/>
  <c r="H3106" i="7" s="1"/>
  <c r="I3106" i="7" s="1"/>
  <c r="G3472" i="7"/>
  <c r="H3472" i="7" s="1"/>
  <c r="I3472" i="7" s="1"/>
  <c r="G5838" i="7"/>
  <c r="H5838" i="7" s="1"/>
  <c r="I5838" i="7" s="1"/>
  <c r="G5517" i="7"/>
  <c r="H5517" i="7" s="1"/>
  <c r="I5517" i="7" s="1"/>
  <c r="G5668" i="7"/>
  <c r="H5668" i="7" s="1"/>
  <c r="I5668" i="7" s="1"/>
  <c r="G5071" i="7"/>
  <c r="H5071" i="7" s="1"/>
  <c r="G4233" i="7"/>
  <c r="H4233" i="7" s="1"/>
  <c r="I4233" i="7" s="1"/>
  <c r="G5440" i="7"/>
  <c r="H5440" i="7" s="1"/>
  <c r="I5440" i="7" s="1"/>
  <c r="G4683" i="7"/>
  <c r="H4683" i="7" s="1"/>
  <c r="I4683" i="7" s="1"/>
  <c r="G4036" i="7"/>
  <c r="H4036" i="7" s="1"/>
  <c r="I4036" i="7" s="1"/>
  <c r="G3826" i="7"/>
  <c r="H3826" i="7" s="1"/>
  <c r="I3826" i="7" s="1"/>
  <c r="G3504" i="7"/>
  <c r="H3504" i="7" s="1"/>
  <c r="I3504" i="7" s="1"/>
  <c r="G3122" i="7"/>
  <c r="H3122" i="7" s="1"/>
  <c r="I3122" i="7" s="1"/>
  <c r="G5803" i="7"/>
  <c r="H5803" i="7" s="1"/>
  <c r="I5803" i="7" s="1"/>
  <c r="G3139" i="7"/>
  <c r="H3139" i="7" s="1"/>
  <c r="I3139" i="7" s="1"/>
  <c r="G4781" i="7"/>
  <c r="H4781" i="7" s="1"/>
  <c r="I4781" i="7" s="1"/>
  <c r="G4996" i="7"/>
  <c r="H4996" i="7" s="1"/>
  <c r="I4996" i="7" s="1"/>
  <c r="G5936" i="7"/>
  <c r="H5936" i="7" s="1"/>
  <c r="I5936" i="7" s="1"/>
  <c r="G3996" i="7"/>
  <c r="H3996" i="7" s="1"/>
  <c r="I3996" i="7" s="1"/>
  <c r="G3761" i="7"/>
  <c r="H3761" i="7" s="1"/>
  <c r="I3761" i="7" s="1"/>
  <c r="G4558" i="7"/>
  <c r="H4558" i="7" s="1"/>
  <c r="I4558" i="7" s="1"/>
  <c r="G4906" i="7"/>
  <c r="H4906" i="7" s="1"/>
  <c r="I4906" i="7" s="1"/>
  <c r="G4482" i="7"/>
  <c r="H4482" i="7" s="1"/>
  <c r="I4482" i="7" s="1"/>
  <c r="G3148" i="7"/>
  <c r="H3148" i="7" s="1"/>
  <c r="I3148" i="7" s="1"/>
  <c r="G3676" i="7"/>
  <c r="H3676" i="7" s="1"/>
  <c r="I3676" i="7" s="1"/>
  <c r="G5350" i="7"/>
  <c r="H5350" i="7" s="1"/>
  <c r="I5350" i="7" s="1"/>
  <c r="G5705" i="7"/>
  <c r="H5705" i="7" s="1"/>
  <c r="I5705" i="7" s="1"/>
  <c r="G5244" i="7"/>
  <c r="H5244" i="7" s="1"/>
  <c r="I5244" i="7" s="1"/>
  <c r="G3634" i="7"/>
  <c r="H3634" i="7" s="1"/>
  <c r="I3634" i="7" s="1"/>
  <c r="G5842" i="7"/>
  <c r="H5842" i="7" s="1"/>
  <c r="I5842" i="7" s="1"/>
  <c r="G3002" i="7"/>
  <c r="H3002" i="7" s="1"/>
  <c r="I3002" i="7" s="1"/>
  <c r="G5674" i="7"/>
  <c r="H5674" i="7" s="1"/>
  <c r="I5674" i="7" s="1"/>
  <c r="G5021" i="7"/>
  <c r="H5021" i="7" s="1"/>
  <c r="I5021" i="7" s="1"/>
  <c r="G4716" i="7"/>
  <c r="H4716" i="7" s="1"/>
  <c r="I4716" i="7" s="1"/>
  <c r="G5038" i="7"/>
  <c r="H5038" i="7" s="1"/>
  <c r="I5038" i="7" s="1"/>
  <c r="G4673" i="7"/>
  <c r="H4673" i="7" s="1"/>
  <c r="I4673" i="7" s="1"/>
  <c r="G4762" i="7"/>
  <c r="H4762" i="7" s="1"/>
  <c r="I4762" i="7" s="1"/>
  <c r="G4991" i="7"/>
  <c r="H4991" i="7" s="1"/>
  <c r="G4260" i="7"/>
  <c r="H4260" i="7" s="1"/>
  <c r="I4260" i="7" s="1"/>
  <c r="G4284" i="7"/>
  <c r="H4284" i="7" s="1"/>
  <c r="I4284" i="7" s="1"/>
  <c r="G5123" i="7"/>
  <c r="H5123" i="7" s="1"/>
  <c r="I5123" i="7" s="1"/>
  <c r="G4774" i="7"/>
  <c r="H4774" i="7" s="1"/>
  <c r="I4774" i="7" s="1"/>
  <c r="G3119" i="7"/>
  <c r="H3119" i="7" s="1"/>
  <c r="I3119" i="7" s="1"/>
  <c r="G5302" i="7"/>
  <c r="H5302" i="7" s="1"/>
  <c r="I5302" i="7" s="1"/>
  <c r="G4436" i="7"/>
  <c r="H4436" i="7" s="1"/>
  <c r="I4436" i="7" s="1"/>
  <c r="G3970" i="7"/>
  <c r="H3970" i="7" s="1"/>
  <c r="I3970" i="7" s="1"/>
  <c r="G5795" i="7"/>
  <c r="H5795" i="7" s="1"/>
  <c r="I5795" i="7" s="1"/>
  <c r="G3655" i="7"/>
  <c r="H3655" i="7" s="1"/>
  <c r="I3655" i="7" s="1"/>
  <c r="G5884" i="7"/>
  <c r="H5884" i="7" s="1"/>
  <c r="I5884" i="7" s="1"/>
  <c r="G4244" i="7"/>
  <c r="H4244" i="7" s="1"/>
  <c r="I4244" i="7" s="1"/>
  <c r="G3959" i="7"/>
  <c r="H3959" i="7" s="1"/>
  <c r="G5209" i="7"/>
  <c r="H5209" i="7" s="1"/>
  <c r="I5209" i="7" s="1"/>
  <c r="G5447" i="7"/>
  <c r="H5447" i="7" s="1"/>
  <c r="G5363" i="7"/>
  <c r="H5363" i="7" s="1"/>
  <c r="I5363" i="7" s="1"/>
  <c r="G4113" i="7"/>
  <c r="H4113" i="7" s="1"/>
  <c r="I4113" i="7" s="1"/>
  <c r="G3175" i="7"/>
  <c r="H3175" i="7" s="1"/>
  <c r="I3175" i="7" s="1"/>
  <c r="G4422" i="7"/>
  <c r="H4422" i="7" s="1"/>
  <c r="I4422" i="7" s="1"/>
  <c r="G5658" i="7"/>
  <c r="H5658" i="7" s="1"/>
  <c r="I5658" i="7" s="1"/>
  <c r="G3949" i="7"/>
  <c r="H3949" i="7" s="1"/>
  <c r="I3949" i="7" s="1"/>
  <c r="G3297" i="7"/>
  <c r="H3297" i="7" s="1"/>
  <c r="I3297" i="7" s="1"/>
  <c r="G5587" i="7"/>
  <c r="H5587" i="7" s="1"/>
  <c r="I5587" i="7" s="1"/>
  <c r="G4404" i="7"/>
  <c r="H4404" i="7" s="1"/>
  <c r="I4404" i="7" s="1"/>
  <c r="G3885" i="7"/>
  <c r="H3885" i="7" s="1"/>
  <c r="I3885" i="7" s="1"/>
  <c r="G3766" i="7"/>
  <c r="H3766" i="7" s="1"/>
  <c r="I3766" i="7" s="1"/>
  <c r="G4025" i="7"/>
  <c r="H4025" i="7" s="1"/>
  <c r="I4025" i="7" s="1"/>
  <c r="G3429" i="7"/>
  <c r="H3429" i="7" s="1"/>
  <c r="I3429" i="7" s="1"/>
  <c r="G5834" i="7"/>
  <c r="H5834" i="7" s="1"/>
  <c r="I5834" i="7" s="1"/>
  <c r="G4011" i="7"/>
  <c r="H4011" i="7" s="1"/>
  <c r="I4011" i="7" s="1"/>
  <c r="G6032" i="7"/>
  <c r="H6032" i="7" s="1"/>
  <c r="I6032" i="7" s="1"/>
  <c r="G4377" i="7"/>
  <c r="H4377" i="7" s="1"/>
  <c r="I4377" i="7" s="1"/>
  <c r="G3724" i="7"/>
  <c r="H3724" i="7" s="1"/>
  <c r="I3724" i="7" s="1"/>
  <c r="G5815" i="7"/>
  <c r="H5815" i="7" s="1"/>
  <c r="G3246" i="7"/>
  <c r="H3246" i="7" s="1"/>
  <c r="I3246" i="7" s="1"/>
  <c r="G5631" i="7"/>
  <c r="H5631" i="7" s="1"/>
  <c r="G4937" i="7"/>
  <c r="H4937" i="7" s="1"/>
  <c r="I4937" i="7" s="1"/>
  <c r="G5148" i="7"/>
  <c r="H5148" i="7" s="1"/>
  <c r="I5148" i="7" s="1"/>
  <c r="G5419" i="7"/>
  <c r="H5419" i="7" s="1"/>
  <c r="I5419" i="7" s="1"/>
  <c r="G4413" i="7"/>
  <c r="H4413" i="7" s="1"/>
  <c r="I4413" i="7" s="1"/>
  <c r="G3704" i="7"/>
  <c r="H3704" i="7" s="1"/>
  <c r="I3704" i="7" s="1"/>
  <c r="G3836" i="7"/>
  <c r="H3836" i="7" s="1"/>
  <c r="I3836" i="7" s="1"/>
  <c r="G4438" i="7"/>
  <c r="H4438" i="7" s="1"/>
  <c r="I4438" i="7" s="1"/>
  <c r="G3793" i="7"/>
  <c r="H3793" i="7" s="1"/>
  <c r="I3793" i="7" s="1"/>
  <c r="G5137" i="7"/>
  <c r="H5137" i="7" s="1"/>
  <c r="I5137" i="7" s="1"/>
  <c r="G3604" i="7"/>
  <c r="H3604" i="7" s="1"/>
  <c r="I3604" i="7" s="1"/>
  <c r="G3856" i="7"/>
  <c r="H3856" i="7" s="1"/>
  <c r="I3856" i="7" s="1"/>
  <c r="G3644" i="7"/>
  <c r="H3644" i="7" s="1"/>
  <c r="I3644" i="7" s="1"/>
  <c r="G4269" i="7"/>
  <c r="H4269" i="7" s="1"/>
  <c r="I4269" i="7" s="1"/>
  <c r="G3286" i="7"/>
  <c r="H3286" i="7" s="1"/>
  <c r="I3286" i="7" s="1"/>
  <c r="G5500" i="7"/>
  <c r="H5500" i="7" s="1"/>
  <c r="I5500" i="7" s="1"/>
  <c r="G3222" i="7"/>
  <c r="H3222" i="7" s="1"/>
  <c r="I3222" i="7" s="1"/>
  <c r="G4649" i="7"/>
  <c r="H4649" i="7" s="1"/>
  <c r="I4649" i="7" s="1"/>
  <c r="G4278" i="7"/>
  <c r="H4278" i="7" s="1"/>
  <c r="I4278" i="7" s="1"/>
  <c r="G3981" i="7"/>
  <c r="H3981" i="7" s="1"/>
  <c r="I3981" i="7" s="1"/>
  <c r="G4907" i="7"/>
  <c r="H4907" i="7" s="1"/>
  <c r="I4907" i="7" s="1"/>
  <c r="G4366" i="7"/>
  <c r="H4366" i="7" s="1"/>
  <c r="I4366" i="7" s="1"/>
  <c r="G5109" i="7"/>
  <c r="H5109" i="7" s="1"/>
  <c r="I5109" i="7" s="1"/>
  <c r="G5916" i="7"/>
  <c r="H5916" i="7" s="1"/>
  <c r="I5916" i="7" s="1"/>
  <c r="G4908" i="7"/>
  <c r="H4908" i="7" s="1"/>
  <c r="I4908" i="7" s="1"/>
  <c r="G5956" i="7"/>
  <c r="H5956" i="7" s="1"/>
  <c r="I5956" i="7" s="1"/>
  <c r="G4105" i="7"/>
  <c r="H4105" i="7" s="1"/>
  <c r="I4105" i="7" s="1"/>
  <c r="G3899" i="7"/>
  <c r="H3899" i="7" s="1"/>
  <c r="I3899" i="7" s="1"/>
  <c r="G3915" i="7"/>
  <c r="H3915" i="7" s="1"/>
  <c r="I3915" i="7" s="1"/>
  <c r="G5686" i="7"/>
  <c r="H5686" i="7" s="1"/>
  <c r="I5686" i="7" s="1"/>
  <c r="G3030" i="7"/>
  <c r="H3030" i="7" s="1"/>
  <c r="I3030" i="7" s="1"/>
  <c r="G4104" i="7"/>
  <c r="H4104" i="7" s="1"/>
  <c r="I4104" i="7" s="1"/>
  <c r="G5980" i="7"/>
  <c r="H5980" i="7" s="1"/>
  <c r="I5980" i="7" s="1"/>
  <c r="G5659" i="7"/>
  <c r="H5659" i="7" s="1"/>
  <c r="I5659" i="7" s="1"/>
  <c r="G5596" i="7"/>
  <c r="H5596" i="7" s="1"/>
  <c r="I5596" i="7" s="1"/>
  <c r="G4671" i="7"/>
  <c r="H4671" i="7" s="1"/>
  <c r="G4258" i="7"/>
  <c r="H4258" i="7" s="1"/>
  <c r="I4258" i="7" s="1"/>
  <c r="G3523" i="7"/>
  <c r="H3523" i="7" s="1"/>
  <c r="I3523" i="7" s="1"/>
  <c r="G3651" i="7"/>
  <c r="H3651" i="7" s="1"/>
  <c r="I3651" i="7" s="1"/>
  <c r="G3566" i="7"/>
  <c r="H3566" i="7" s="1"/>
  <c r="I3566" i="7" s="1"/>
  <c r="G2970" i="7"/>
  <c r="H2970" i="7" s="1"/>
  <c r="I2970" i="7" s="1"/>
  <c r="G4784" i="7"/>
  <c r="H4784" i="7" s="1"/>
  <c r="I4784" i="7" s="1"/>
  <c r="G3152" i="7"/>
  <c r="H3152" i="7" s="1"/>
  <c r="I3152" i="7" s="1"/>
  <c r="G4130" i="7"/>
  <c r="H4130" i="7" s="1"/>
  <c r="I4130" i="7" s="1"/>
  <c r="G4026" i="7"/>
  <c r="H4026" i="7" s="1"/>
  <c r="I4026" i="7" s="1"/>
  <c r="G5990" i="7"/>
  <c r="H5990" i="7" s="1"/>
  <c r="I5990" i="7" s="1"/>
  <c r="G4677" i="7"/>
  <c r="H4677" i="7" s="1"/>
  <c r="I4677" i="7" s="1"/>
  <c r="G4101" i="7"/>
  <c r="H4101" i="7" s="1"/>
  <c r="I4101" i="7" s="1"/>
  <c r="G5791" i="7"/>
  <c r="H5791" i="7" s="1"/>
  <c r="G3048" i="7"/>
  <c r="H3048" i="7" s="1"/>
  <c r="I3048" i="7" s="1"/>
  <c r="G5762" i="7"/>
  <c r="H5762" i="7" s="1"/>
  <c r="I5762" i="7" s="1"/>
  <c r="G5297" i="7"/>
  <c r="H5297" i="7" s="1"/>
  <c r="I5297" i="7" s="1"/>
  <c r="G3760" i="7"/>
  <c r="H3760" i="7" s="1"/>
  <c r="I3760" i="7" s="1"/>
  <c r="G5796" i="7"/>
  <c r="H5796" i="7" s="1"/>
  <c r="I5796" i="7" s="1"/>
  <c r="G3474" i="7"/>
  <c r="H3474" i="7" s="1"/>
  <c r="I3474" i="7" s="1"/>
  <c r="G3942" i="7"/>
  <c r="H3942" i="7" s="1"/>
  <c r="I3942" i="7" s="1"/>
  <c r="G3554" i="7"/>
  <c r="H3554" i="7" s="1"/>
  <c r="I3554" i="7" s="1"/>
  <c r="G3622" i="7"/>
  <c r="H3622" i="7" s="1"/>
  <c r="I3622" i="7" s="1"/>
  <c r="G5854" i="7"/>
  <c r="H5854" i="7" s="1"/>
  <c r="I5854" i="7" s="1"/>
  <c r="G4731" i="7"/>
  <c r="H4731" i="7" s="1"/>
  <c r="I4731" i="7" s="1"/>
  <c r="G3437" i="7"/>
  <c r="H3437" i="7" s="1"/>
  <c r="I3437" i="7" s="1"/>
  <c r="G4500" i="7"/>
  <c r="H4500" i="7" s="1"/>
  <c r="I4500" i="7" s="1"/>
  <c r="G4835" i="7"/>
  <c r="H4835" i="7" s="1"/>
  <c r="I4835" i="7" s="1"/>
  <c r="G3107" i="7"/>
  <c r="H3107" i="7" s="1"/>
  <c r="I3107" i="7" s="1"/>
  <c r="G4117" i="7"/>
  <c r="H4117" i="7" s="1"/>
  <c r="I4117" i="7" s="1"/>
  <c r="G3021" i="7"/>
  <c r="H3021" i="7" s="1"/>
  <c r="I3021" i="7" s="1"/>
  <c r="G3916" i="7"/>
  <c r="H3916" i="7" s="1"/>
  <c r="I3916" i="7" s="1"/>
  <c r="G5375" i="7"/>
  <c r="H5375" i="7" s="1"/>
  <c r="G4854" i="7"/>
  <c r="H4854" i="7" s="1"/>
  <c r="I4854" i="7" s="1"/>
  <c r="G3658" i="7"/>
  <c r="H3658" i="7" s="1"/>
  <c r="I3658" i="7" s="1"/>
  <c r="G4911" i="7"/>
  <c r="H4911" i="7" s="1"/>
  <c r="G3707" i="7"/>
  <c r="H3707" i="7" s="1"/>
  <c r="I3707" i="7" s="1"/>
  <c r="G4873" i="7"/>
  <c r="H4873" i="7" s="1"/>
  <c r="I4873" i="7" s="1"/>
  <c r="G5931" i="7"/>
  <c r="H5931" i="7" s="1"/>
  <c r="I5931" i="7" s="1"/>
  <c r="G5950" i="7"/>
  <c r="H5950" i="7" s="1"/>
  <c r="I5950" i="7" s="1"/>
  <c r="G5332" i="7"/>
  <c r="H5332" i="7" s="1"/>
  <c r="I5332" i="7" s="1"/>
  <c r="G3066" i="7"/>
  <c r="H3066" i="7" s="1"/>
  <c r="I3066" i="7" s="1"/>
  <c r="G3555" i="7"/>
  <c r="H3555" i="7" s="1"/>
  <c r="I3555" i="7" s="1"/>
  <c r="G4342" i="7"/>
  <c r="H4342" i="7" s="1"/>
  <c r="I4342" i="7" s="1"/>
  <c r="G3702" i="7"/>
  <c r="H3702" i="7" s="1"/>
  <c r="I3702" i="7" s="1"/>
  <c r="G3846" i="7"/>
  <c r="H3846" i="7" s="1"/>
  <c r="I3846" i="7" s="1"/>
  <c r="G2955" i="7"/>
  <c r="H2955" i="7" s="1"/>
  <c r="I2955" i="7" s="1"/>
  <c r="G4742" i="7"/>
  <c r="H4742" i="7" s="1"/>
  <c r="I4742" i="7" s="1"/>
  <c r="G5143" i="7"/>
  <c r="H5143" i="7" s="1"/>
  <c r="G5675" i="7"/>
  <c r="H5675" i="7" s="1"/>
  <c r="I5675" i="7" s="1"/>
  <c r="G5885" i="7"/>
  <c r="H5885" i="7" s="1"/>
  <c r="I5885" i="7" s="1"/>
  <c r="G5022" i="7"/>
  <c r="H5022" i="7" s="1"/>
  <c r="I5022" i="7" s="1"/>
  <c r="G3142" i="7"/>
  <c r="H3142" i="7" s="1"/>
  <c r="I3142" i="7" s="1"/>
  <c r="G4575" i="7"/>
  <c r="H4575" i="7" s="1"/>
  <c r="G3019" i="7"/>
  <c r="H3019" i="7" s="1"/>
  <c r="I3019" i="7" s="1"/>
  <c r="G4600" i="7"/>
  <c r="H4600" i="7" s="1"/>
  <c r="I4600" i="7" s="1"/>
  <c r="G5585" i="7"/>
  <c r="H5585" i="7" s="1"/>
  <c r="I5585" i="7" s="1"/>
  <c r="G4844" i="7"/>
  <c r="H4844" i="7" s="1"/>
  <c r="I4844" i="7" s="1"/>
  <c r="G3368" i="7"/>
  <c r="H3368" i="7" s="1"/>
  <c r="I3368" i="7" s="1"/>
  <c r="G4125" i="7"/>
  <c r="H4125" i="7" s="1"/>
  <c r="I4125" i="7" s="1"/>
  <c r="G2979" i="7"/>
  <c r="H2979" i="7" s="1"/>
  <c r="I2979" i="7" s="1"/>
  <c r="G5317" i="7"/>
  <c r="H5317" i="7" s="1"/>
  <c r="I5317" i="7" s="1"/>
  <c r="G4091" i="7"/>
  <c r="H4091" i="7" s="1"/>
  <c r="I4091" i="7" s="1"/>
  <c r="G4684" i="7"/>
  <c r="H4684" i="7" s="1"/>
  <c r="I4684" i="7" s="1"/>
  <c r="G4536" i="7"/>
  <c r="H4536" i="7" s="1"/>
  <c r="I4536" i="7" s="1"/>
  <c r="G5029" i="7"/>
  <c r="H5029" i="7" s="1"/>
  <c r="I5029" i="7" s="1"/>
  <c r="G5169" i="7"/>
  <c r="H5169" i="7" s="1"/>
  <c r="I5169" i="7" s="1"/>
  <c r="G4736" i="7"/>
  <c r="H4736" i="7" s="1"/>
  <c r="I4736" i="7" s="1"/>
  <c r="G4845" i="7"/>
  <c r="H4845" i="7" s="1"/>
  <c r="I4845" i="7" s="1"/>
  <c r="G3873" i="7"/>
  <c r="H3873" i="7" s="1"/>
  <c r="I3873" i="7" s="1"/>
  <c r="G4768" i="7"/>
  <c r="H4768" i="7" s="1"/>
  <c r="I4768" i="7" s="1"/>
  <c r="G4192" i="7"/>
  <c r="H4192" i="7" s="1"/>
  <c r="I4192" i="7" s="1"/>
  <c r="G4164" i="7"/>
  <c r="H4164" i="7" s="1"/>
  <c r="I4164" i="7" s="1"/>
  <c r="G5229" i="7"/>
  <c r="H5229" i="7" s="1"/>
  <c r="I5229" i="7" s="1"/>
  <c r="G4633" i="7"/>
  <c r="H4633" i="7" s="1"/>
  <c r="I4633" i="7" s="1"/>
  <c r="G3893" i="7"/>
  <c r="H3893" i="7" s="1"/>
  <c r="I3893" i="7" s="1"/>
  <c r="G4464" i="7"/>
  <c r="H4464" i="7" s="1"/>
  <c r="I4464" i="7" s="1"/>
  <c r="G3223" i="7"/>
  <c r="H3223" i="7" s="1"/>
  <c r="I3223" i="7" s="1"/>
  <c r="G5651" i="7"/>
  <c r="H5651" i="7" s="1"/>
  <c r="I5651" i="7" s="1"/>
  <c r="G5919" i="7"/>
  <c r="H5919" i="7" s="1"/>
  <c r="G4007" i="7"/>
  <c r="H4007" i="7" s="1"/>
  <c r="I4007" i="7" s="1"/>
  <c r="G4912" i="7"/>
  <c r="H4912" i="7" s="1"/>
  <c r="I4912" i="7" s="1"/>
  <c r="G5335" i="7"/>
  <c r="H5335" i="7" s="1"/>
  <c r="G4506" i="7"/>
  <c r="H4506" i="7" s="1"/>
  <c r="I4506" i="7" s="1"/>
  <c r="G4148" i="7"/>
  <c r="H4148" i="7" s="1"/>
  <c r="I4148" i="7" s="1"/>
  <c r="G4894" i="7"/>
  <c r="H4894" i="7" s="1"/>
  <c r="I4894" i="7" s="1"/>
  <c r="G5701" i="7"/>
  <c r="H5701" i="7" s="1"/>
  <c r="I5701" i="7" s="1"/>
  <c r="G5505" i="7"/>
  <c r="H5505" i="7" s="1"/>
  <c r="I5505" i="7" s="1"/>
  <c r="G3688" i="7"/>
  <c r="H3688" i="7" s="1"/>
  <c r="I3688" i="7" s="1"/>
  <c r="G5389" i="7"/>
  <c r="H5389" i="7" s="1"/>
  <c r="I5389" i="7" s="1"/>
  <c r="G5443" i="7"/>
  <c r="H5443" i="7" s="1"/>
  <c r="I5443" i="7" s="1"/>
  <c r="G5413" i="7"/>
  <c r="H5413" i="7" s="1"/>
  <c r="I5413" i="7" s="1"/>
  <c r="G3292" i="7"/>
  <c r="H3292" i="7" s="1"/>
  <c r="I3292" i="7" s="1"/>
  <c r="G5271" i="7"/>
  <c r="H5271" i="7" s="1"/>
  <c r="G5366" i="7"/>
  <c r="H5366" i="7" s="1"/>
  <c r="I5366" i="7" s="1"/>
  <c r="G5733" i="7"/>
  <c r="H5733" i="7" s="1"/>
  <c r="I5733" i="7" s="1"/>
  <c r="G4973" i="7"/>
  <c r="H4973" i="7" s="1"/>
  <c r="I4973" i="7" s="1"/>
  <c r="G3689" i="7"/>
  <c r="H3689" i="7" s="1"/>
  <c r="I3689" i="7" s="1"/>
  <c r="G4180" i="7"/>
  <c r="H4180" i="7" s="1"/>
  <c r="I4180" i="7" s="1"/>
  <c r="G4988" i="7"/>
  <c r="H4988" i="7" s="1"/>
  <c r="I4988" i="7" s="1"/>
  <c r="G5537" i="7"/>
  <c r="H5537" i="7" s="1"/>
  <c r="I5537" i="7" s="1"/>
  <c r="G4812" i="7"/>
  <c r="H4812" i="7" s="1"/>
  <c r="I4812" i="7" s="1"/>
  <c r="G5351" i="7"/>
  <c r="H5351" i="7" s="1"/>
  <c r="G4601" i="7"/>
  <c r="H4601" i="7" s="1"/>
  <c r="I4601" i="7" s="1"/>
  <c r="G4281" i="7"/>
  <c r="H4281" i="7" s="1"/>
  <c r="I4281" i="7" s="1"/>
  <c r="G3556" i="7"/>
  <c r="H3556" i="7" s="1"/>
  <c r="I3556" i="7" s="1"/>
  <c r="G3772" i="7"/>
  <c r="H3772" i="7" s="1"/>
  <c r="I3772" i="7" s="1"/>
  <c r="G4567" i="7"/>
  <c r="H4567" i="7" s="1"/>
  <c r="I4567" i="7" s="1"/>
  <c r="G5299" i="7"/>
  <c r="H5299" i="7" s="1"/>
  <c r="I5299" i="7" s="1"/>
  <c r="G3620" i="7"/>
  <c r="H3620" i="7" s="1"/>
  <c r="I3620" i="7" s="1"/>
  <c r="G2987" i="7"/>
  <c r="H2987" i="7" s="1"/>
  <c r="I2987" i="7" s="1"/>
  <c r="G4593" i="7"/>
  <c r="H4593" i="7" s="1"/>
  <c r="I4593" i="7" s="1"/>
  <c r="G3407" i="7"/>
  <c r="H3407" i="7" s="1"/>
  <c r="I3407" i="7" s="1"/>
  <c r="G3356" i="7"/>
  <c r="H3356" i="7" s="1"/>
  <c r="I3356" i="7" s="1"/>
  <c r="G5633" i="7"/>
  <c r="H5633" i="7" s="1"/>
  <c r="I5633" i="7" s="1"/>
  <c r="G5277" i="7"/>
  <c r="H5277" i="7" s="1"/>
  <c r="I5277" i="7" s="1"/>
  <c r="G2976" i="7"/>
  <c r="H2976" i="7" s="1"/>
  <c r="I2976" i="7" s="1"/>
  <c r="G3934" i="7"/>
  <c r="H3934" i="7" s="1"/>
  <c r="I3934" i="7" s="1"/>
  <c r="G4416" i="7"/>
  <c r="H4416" i="7" s="1"/>
  <c r="I4416" i="7" s="1"/>
  <c r="G3652" i="7"/>
  <c r="H3652" i="7" s="1"/>
  <c r="I3652" i="7" s="1"/>
  <c r="G4150" i="7"/>
  <c r="H4150" i="7" s="1"/>
  <c r="I4150" i="7" s="1"/>
  <c r="G4316" i="7"/>
  <c r="H4316" i="7" s="1"/>
  <c r="I4316" i="7" s="1"/>
  <c r="G5376" i="7"/>
  <c r="H5376" i="7" s="1"/>
  <c r="I5376" i="7" s="1"/>
  <c r="G4507" i="7"/>
  <c r="H4507" i="7" s="1"/>
  <c r="I4507" i="7" s="1"/>
  <c r="G3406" i="7"/>
  <c r="H3406" i="7" s="1"/>
  <c r="I3406" i="7" s="1"/>
  <c r="G5065" i="7"/>
  <c r="H5065" i="7" s="1"/>
  <c r="I5065" i="7" s="1"/>
  <c r="G5541" i="7"/>
  <c r="H5541" i="7" s="1"/>
  <c r="I5541" i="7" s="1"/>
  <c r="G5524" i="7"/>
  <c r="H5524" i="7" s="1"/>
  <c r="I5524" i="7" s="1"/>
  <c r="G4833" i="7"/>
  <c r="H4833" i="7" s="1"/>
  <c r="I4833" i="7" s="1"/>
  <c r="G3101" i="7"/>
  <c r="H3101" i="7" s="1"/>
  <c r="I3101" i="7" s="1"/>
  <c r="G4216" i="7"/>
  <c r="H4216" i="7" s="1"/>
  <c r="I4216" i="7" s="1"/>
  <c r="G3062" i="7"/>
  <c r="H3062" i="7" s="1"/>
  <c r="I3062" i="7" s="1"/>
  <c r="G4149" i="7"/>
  <c r="H4149" i="7" s="1"/>
  <c r="I4149" i="7" s="1"/>
  <c r="G3519" i="7"/>
  <c r="H3519" i="7" s="1"/>
  <c r="G3714" i="7"/>
  <c r="H3714" i="7" s="1"/>
  <c r="I3714" i="7" s="1"/>
  <c r="G3972" i="7"/>
  <c r="H3972" i="7" s="1"/>
  <c r="I3972" i="7" s="1"/>
  <c r="G5993" i="7"/>
  <c r="H5993" i="7" s="1"/>
  <c r="I5993" i="7" s="1"/>
  <c r="G4380" i="7"/>
  <c r="H4380" i="7" s="1"/>
  <c r="I4380" i="7" s="1"/>
  <c r="G4002" i="7"/>
  <c r="H4002" i="7" s="1"/>
  <c r="I4002" i="7" s="1"/>
  <c r="G3063" i="7"/>
  <c r="H3063" i="7" s="1"/>
  <c r="I3063" i="7" s="1"/>
  <c r="G3016" i="7"/>
  <c r="H3016" i="7" s="1"/>
  <c r="I3016" i="7" s="1"/>
  <c r="G4648" i="7"/>
  <c r="H4648" i="7" s="1"/>
  <c r="I4648" i="7" s="1"/>
  <c r="G4131" i="7"/>
  <c r="H4131" i="7" s="1"/>
  <c r="I4131" i="7" s="1"/>
  <c r="G5713" i="7"/>
  <c r="H5713" i="7" s="1"/>
  <c r="I5713" i="7" s="1"/>
  <c r="G3047" i="7"/>
  <c r="H3047" i="7" s="1"/>
  <c r="I3047" i="7" s="1"/>
  <c r="G5598" i="7"/>
  <c r="H5598" i="7" s="1"/>
  <c r="I5598" i="7" s="1"/>
  <c r="G3209" i="7"/>
  <c r="H3209" i="7" s="1"/>
  <c r="I3209" i="7" s="1"/>
  <c r="G3020" i="7"/>
  <c r="H3020" i="7" s="1"/>
  <c r="I3020" i="7" s="1"/>
  <c r="G5948" i="7"/>
  <c r="H5948" i="7" s="1"/>
  <c r="I5948" i="7" s="1"/>
  <c r="G5395" i="7"/>
  <c r="H5395" i="7" s="1"/>
  <c r="I5395" i="7" s="1"/>
  <c r="G5484" i="7"/>
  <c r="H5484" i="7" s="1"/>
  <c r="I5484" i="7" s="1"/>
  <c r="G4613" i="7"/>
  <c r="H4613" i="7" s="1"/>
  <c r="I4613" i="7" s="1"/>
  <c r="G5398" i="7"/>
  <c r="H5398" i="7" s="1"/>
  <c r="I5398" i="7" s="1"/>
  <c r="G4048" i="7"/>
  <c r="H4048" i="7" s="1"/>
  <c r="I4048" i="7" s="1"/>
  <c r="G4604" i="7"/>
  <c r="H4604" i="7" s="1"/>
  <c r="I4604" i="7" s="1"/>
  <c r="G4340" i="7"/>
  <c r="H4340" i="7" s="1"/>
  <c r="I4340" i="7" s="1"/>
  <c r="G4896" i="7"/>
  <c r="H4896" i="7" s="1"/>
  <c r="I4896" i="7" s="1"/>
  <c r="G3935" i="7"/>
  <c r="H3935" i="7" s="1"/>
  <c r="G5748" i="7"/>
  <c r="H5748" i="7" s="1"/>
  <c r="I5748" i="7" s="1"/>
  <c r="G4697" i="7"/>
  <c r="H4697" i="7" s="1"/>
  <c r="I4697" i="7" s="1"/>
  <c r="G4065" i="7"/>
  <c r="H4065" i="7" s="1"/>
  <c r="I4065" i="7" s="1"/>
  <c r="G3820" i="7"/>
  <c r="H3820" i="7" s="1"/>
  <c r="I3820" i="7" s="1"/>
  <c r="G5352" i="7"/>
  <c r="H5352" i="7" s="1"/>
  <c r="I5352" i="7" s="1"/>
  <c r="G2913" i="7"/>
  <c r="H2913" i="7" s="1"/>
  <c r="I2913" i="7" s="1"/>
  <c r="G3863" i="7"/>
  <c r="H3863" i="7" s="1"/>
  <c r="I3863" i="7" s="1"/>
  <c r="G5681" i="7"/>
  <c r="H5681" i="7" s="1"/>
  <c r="I5681" i="7" s="1"/>
  <c r="G5494" i="7"/>
  <c r="H5494" i="7" s="1"/>
  <c r="I5494" i="7" s="1"/>
  <c r="G5278" i="7"/>
  <c r="H5278" i="7" s="1"/>
  <c r="I5278" i="7" s="1"/>
  <c r="G4049" i="7"/>
  <c r="H4049" i="7" s="1"/>
  <c r="I4049" i="7" s="1"/>
  <c r="G3737" i="7"/>
  <c r="H3737" i="7" s="1"/>
  <c r="I3737" i="7" s="1"/>
  <c r="G3086" i="7"/>
  <c r="H3086" i="7" s="1"/>
  <c r="I3086" i="7" s="1"/>
  <c r="G4240" i="7"/>
  <c r="H4240" i="7" s="1"/>
  <c r="I4240" i="7" s="1"/>
  <c r="G4458" i="7"/>
  <c r="H4458" i="7" s="1"/>
  <c r="I4458" i="7" s="1"/>
  <c r="G3068" i="7"/>
  <c r="H3068" i="7" s="1"/>
  <c r="I3068" i="7" s="1"/>
  <c r="G2936" i="7"/>
  <c r="H2936" i="7" s="1"/>
  <c r="I2936" i="7" s="1"/>
  <c r="G4093" i="7"/>
  <c r="H4093" i="7" s="1"/>
  <c r="I4093" i="7" s="1"/>
  <c r="G5744" i="7"/>
  <c r="H5744" i="7" s="1"/>
  <c r="I5744" i="7" s="1"/>
  <c r="G4502" i="7"/>
  <c r="H4502" i="7" s="1"/>
  <c r="I4502" i="7" s="1"/>
  <c r="G3988" i="7"/>
  <c r="H3988" i="7" s="1"/>
  <c r="I3988" i="7" s="1"/>
  <c r="G4247" i="7"/>
  <c r="H4247" i="7" s="1"/>
  <c r="I4247" i="7" s="1"/>
  <c r="G5752" i="7"/>
  <c r="H5752" i="7" s="1"/>
  <c r="I5752" i="7" s="1"/>
  <c r="G4141" i="7"/>
  <c r="H4141" i="7" s="1"/>
  <c r="I4141" i="7" s="1"/>
  <c r="G2971" i="7"/>
  <c r="H2971" i="7" s="1"/>
  <c r="I2971" i="7" s="1"/>
  <c r="G2991" i="7"/>
  <c r="H2991" i="7" s="1"/>
  <c r="I2991" i="7" s="1"/>
  <c r="G4521" i="7"/>
  <c r="H4521" i="7" s="1"/>
  <c r="I4521" i="7" s="1"/>
  <c r="G4017" i="7"/>
  <c r="H4017" i="7" s="1"/>
  <c r="I4017" i="7" s="1"/>
  <c r="G5282" i="7"/>
  <c r="H5282" i="7" s="1"/>
  <c r="I5282" i="7" s="1"/>
  <c r="G5272" i="7"/>
  <c r="H5272" i="7" s="1"/>
  <c r="I5272" i="7" s="1"/>
  <c r="G3821" i="7"/>
  <c r="H3821" i="7" s="1"/>
  <c r="I3821" i="7" s="1"/>
  <c r="G4121" i="7"/>
  <c r="H4121" i="7" s="1"/>
  <c r="I4121" i="7" s="1"/>
  <c r="G3955" i="7"/>
  <c r="H3955" i="7" s="1"/>
  <c r="I3955" i="7" s="1"/>
  <c r="G4883" i="7"/>
  <c r="H4883" i="7" s="1"/>
  <c r="I4883" i="7" s="1"/>
  <c r="G3765" i="7"/>
  <c r="H3765" i="7" s="1"/>
  <c r="I3765" i="7" s="1"/>
  <c r="G3252" i="7"/>
  <c r="H3252" i="7" s="1"/>
  <c r="I3252" i="7" s="1"/>
  <c r="G5242" i="7"/>
  <c r="H5242" i="7" s="1"/>
  <c r="I5242" i="7" s="1"/>
  <c r="G5458" i="7"/>
  <c r="H5458" i="7" s="1"/>
  <c r="I5458" i="7" s="1"/>
  <c r="G4950" i="7"/>
  <c r="H4950" i="7" s="1"/>
  <c r="I4950" i="7" s="1"/>
  <c r="G4974" i="7"/>
  <c r="H4974" i="7" s="1"/>
  <c r="I4974" i="7" s="1"/>
  <c r="G5583" i="7"/>
  <c r="H5583" i="7" s="1"/>
  <c r="G3982" i="7"/>
  <c r="H3982" i="7" s="1"/>
  <c r="I3982" i="7" s="1"/>
  <c r="G4030" i="7"/>
  <c r="H4030" i="7" s="1"/>
  <c r="I4030" i="7" s="1"/>
  <c r="G5627" i="7"/>
  <c r="H5627" i="7" s="1"/>
  <c r="I5627" i="7" s="1"/>
  <c r="G5939" i="7"/>
  <c r="H5939" i="7" s="1"/>
  <c r="I5939" i="7" s="1"/>
  <c r="G4895" i="7"/>
  <c r="H4895" i="7" s="1"/>
  <c r="G5199" i="7"/>
  <c r="H5199" i="7" s="1"/>
  <c r="I5199" i="7" s="1"/>
  <c r="G5855" i="7"/>
  <c r="H5855" i="7" s="1"/>
  <c r="G4511" i="7"/>
  <c r="H4511" i="7" s="1"/>
  <c r="G3130" i="7"/>
  <c r="H3130" i="7" s="1"/>
  <c r="I3130" i="7" s="1"/>
  <c r="G3583" i="7"/>
  <c r="H3583" i="7" s="1"/>
  <c r="I3583" i="7" s="1"/>
  <c r="G3733" i="7"/>
  <c r="H3733" i="7" s="1"/>
  <c r="I3733" i="7" s="1"/>
  <c r="G5848" i="7"/>
  <c r="H5848" i="7" s="1"/>
  <c r="I5848" i="7" s="1"/>
  <c r="G4027" i="7"/>
  <c r="H4027" i="7" s="1"/>
  <c r="I4027" i="7" s="1"/>
  <c r="G5254" i="7"/>
  <c r="H5254" i="7" s="1"/>
  <c r="I5254" i="7" s="1"/>
  <c r="G4210" i="7"/>
  <c r="H4210" i="7" s="1"/>
  <c r="I4210" i="7" s="1"/>
  <c r="G3044" i="7"/>
  <c r="H3044" i="7" s="1"/>
  <c r="I3044" i="7" s="1"/>
  <c r="G5193" i="7"/>
  <c r="H5193" i="7" s="1"/>
  <c r="I5193" i="7" s="1"/>
  <c r="G5909" i="7"/>
  <c r="H5909" i="7" s="1"/>
  <c r="I5909" i="7" s="1"/>
  <c r="G5745" i="7"/>
  <c r="H5745" i="7" s="1"/>
  <c r="I5745" i="7" s="1"/>
  <c r="G4788" i="7"/>
  <c r="H4788" i="7" s="1"/>
  <c r="I4788" i="7" s="1"/>
  <c r="G4394" i="7"/>
  <c r="H4394" i="7" s="1"/>
  <c r="I4394" i="7" s="1"/>
  <c r="G4709" i="7"/>
  <c r="H4709" i="7" s="1"/>
  <c r="I4709" i="7" s="1"/>
  <c r="G4079" i="7"/>
  <c r="H4079" i="7" s="1"/>
  <c r="G5781" i="7"/>
  <c r="H5781" i="7" s="1"/>
  <c r="I5781" i="7" s="1"/>
  <c r="G6003" i="7"/>
  <c r="H6003" i="7" s="1"/>
  <c r="I6003" i="7" s="1"/>
  <c r="G4928" i="7"/>
  <c r="H4928" i="7" s="1"/>
  <c r="I4928" i="7" s="1"/>
  <c r="G3244" i="7"/>
  <c r="H3244" i="7" s="1"/>
  <c r="I3244" i="7" s="1"/>
  <c r="G5023" i="7"/>
  <c r="H5023" i="7" s="1"/>
  <c r="G3210" i="7"/>
  <c r="H3210" i="7" s="1"/>
  <c r="I3210" i="7" s="1"/>
  <c r="G5906" i="7"/>
  <c r="H5906" i="7" s="1"/>
  <c r="I5906" i="7" s="1"/>
  <c r="G4082" i="7"/>
  <c r="H4082" i="7" s="1"/>
  <c r="I4082" i="7" s="1"/>
  <c r="G4138" i="7"/>
  <c r="H4138" i="7" s="1"/>
  <c r="I4138" i="7" s="1"/>
  <c r="G3720" i="7"/>
  <c r="H3720" i="7" s="1"/>
  <c r="I3720" i="7" s="1"/>
  <c r="G2961" i="7"/>
  <c r="H2961" i="7" s="1"/>
  <c r="I2961" i="7" s="1"/>
  <c r="G5902" i="7"/>
  <c r="H5902" i="7" s="1"/>
  <c r="I5902" i="7" s="1"/>
  <c r="G5054" i="7"/>
  <c r="H5054" i="7" s="1"/>
  <c r="I5054" i="7" s="1"/>
  <c r="G4323" i="7"/>
  <c r="H4323" i="7" s="1"/>
  <c r="I4323" i="7" s="1"/>
  <c r="G3588" i="7"/>
  <c r="H3588" i="7" s="1"/>
  <c r="I3588" i="7" s="1"/>
  <c r="G3731" i="7"/>
  <c r="H3731" i="7" s="1"/>
  <c r="I3731" i="7" s="1"/>
  <c r="G4362" i="7"/>
  <c r="H4362" i="7" s="1"/>
  <c r="I4362" i="7" s="1"/>
  <c r="G5186" i="7"/>
  <c r="H5186" i="7" s="1"/>
  <c r="I5186" i="7" s="1"/>
  <c r="G3317" i="7"/>
  <c r="H3317" i="7" s="1"/>
  <c r="I3317" i="7" s="1"/>
  <c r="G4363" i="7"/>
  <c r="H4363" i="7" s="1"/>
  <c r="I4363" i="7" s="1"/>
  <c r="G2982" i="7"/>
  <c r="H2982" i="7" s="1"/>
  <c r="I2982" i="7" s="1"/>
  <c r="G3518" i="7"/>
  <c r="H3518" i="7" s="1"/>
  <c r="I3518" i="7" s="1"/>
  <c r="G3108" i="7"/>
  <c r="H3108" i="7" s="1"/>
  <c r="I3108" i="7" s="1"/>
  <c r="G3501" i="7"/>
  <c r="H3501" i="7" s="1"/>
  <c r="I3501" i="7" s="1"/>
  <c r="G3586" i="7"/>
  <c r="H3586" i="7" s="1"/>
  <c r="I3586" i="7" s="1"/>
  <c r="G3225" i="7"/>
  <c r="H3225" i="7" s="1"/>
  <c r="I3225" i="7" s="1"/>
  <c r="G5957" i="7"/>
  <c r="H5957" i="7" s="1"/>
  <c r="I5957" i="7" s="1"/>
  <c r="G5634" i="7"/>
  <c r="H5634" i="7" s="1"/>
  <c r="I5634" i="7" s="1"/>
  <c r="G4771" i="7"/>
  <c r="H4771" i="7" s="1"/>
  <c r="I4771" i="7" s="1"/>
  <c r="G3794" i="7"/>
  <c r="H3794" i="7" s="1"/>
  <c r="I3794" i="7" s="1"/>
  <c r="G3695" i="7"/>
  <c r="H3695" i="7" s="1"/>
  <c r="I3695" i="7" s="1"/>
  <c r="G4687" i="7"/>
  <c r="H4687" i="7" s="1"/>
  <c r="G4902" i="7"/>
  <c r="H4902" i="7" s="1"/>
  <c r="I4902" i="7" s="1"/>
  <c r="G3182" i="7"/>
  <c r="H3182" i="7" s="1"/>
  <c r="I3182" i="7" s="1"/>
  <c r="G4572" i="7"/>
  <c r="H4572" i="7" s="1"/>
  <c r="I4572" i="7" s="1"/>
  <c r="G5267" i="7"/>
  <c r="H5267" i="7" s="1"/>
  <c r="I5267" i="7" s="1"/>
  <c r="G5862" i="7"/>
  <c r="H5862" i="7" s="1"/>
  <c r="I5862" i="7" s="1"/>
  <c r="G5298" i="7"/>
  <c r="H5298" i="7" s="1"/>
  <c r="I5298" i="7" s="1"/>
  <c r="G5714" i="7"/>
  <c r="H5714" i="7" s="1"/>
  <c r="I5714" i="7" s="1"/>
  <c r="G3573" i="7"/>
  <c r="H3573" i="7" s="1"/>
  <c r="I3573" i="7" s="1"/>
  <c r="G4761" i="7"/>
  <c r="H4761" i="7" s="1"/>
  <c r="I4761" i="7" s="1"/>
  <c r="G6019" i="7"/>
  <c r="H6019" i="7" s="1"/>
  <c r="I6019" i="7" s="1"/>
  <c r="G4955" i="7"/>
  <c r="H4955" i="7" s="1"/>
  <c r="I4955" i="7" s="1"/>
  <c r="G3710" i="7"/>
  <c r="H3710" i="7" s="1"/>
  <c r="I3710" i="7" s="1"/>
  <c r="G3802" i="7"/>
  <c r="H3802" i="7" s="1"/>
  <c r="I3802" i="7" s="1"/>
  <c r="G3641" i="7"/>
  <c r="H3641" i="7" s="1"/>
  <c r="I3641" i="7" s="1"/>
  <c r="G4509" i="7"/>
  <c r="H4509" i="7" s="1"/>
  <c r="I4509" i="7" s="1"/>
  <c r="G4813" i="7"/>
  <c r="H4813" i="7" s="1"/>
  <c r="I4813" i="7" s="1"/>
  <c r="G4530" i="7"/>
  <c r="H4530" i="7" s="1"/>
  <c r="I4530" i="7" s="1"/>
  <c r="G3524" i="7"/>
  <c r="H3524" i="7" s="1"/>
  <c r="I3524" i="7" s="1"/>
  <c r="G4700" i="7"/>
  <c r="H4700" i="7" s="1"/>
  <c r="I4700" i="7" s="1"/>
  <c r="G4518" i="7"/>
  <c r="H4518" i="7" s="1"/>
  <c r="I4518" i="7" s="1"/>
  <c r="G3823" i="7"/>
  <c r="H3823" i="7" s="1"/>
  <c r="I3823" i="7" s="1"/>
  <c r="G4814" i="7"/>
  <c r="H4814" i="7" s="1"/>
  <c r="I4814" i="7" s="1"/>
  <c r="G3465" i="7"/>
  <c r="H3465" i="7" s="1"/>
  <c r="I3465" i="7" s="1"/>
  <c r="G3031" i="7"/>
  <c r="H3031" i="7" s="1"/>
  <c r="I3031" i="7" s="1"/>
  <c r="G3989" i="7"/>
  <c r="H3989" i="7" s="1"/>
  <c r="I3989" i="7" s="1"/>
  <c r="G5519" i="7"/>
  <c r="H5519" i="7" s="1"/>
  <c r="G2923" i="7"/>
  <c r="H2923" i="7" s="1"/>
  <c r="I2923" i="7" s="1"/>
  <c r="G3253" i="7"/>
  <c r="H3253" i="7" s="1"/>
  <c r="I3253" i="7" s="1"/>
  <c r="G3045" i="7"/>
  <c r="H3045" i="7" s="1"/>
  <c r="I3045" i="7" s="1"/>
  <c r="G4792" i="7"/>
  <c r="H4792" i="7" s="1"/>
  <c r="I4792" i="7" s="1"/>
  <c r="G5763" i="7"/>
  <c r="H5763" i="7" s="1"/>
  <c r="I5763" i="7" s="1"/>
  <c r="G2998" i="7"/>
  <c r="H2998" i="7" s="1"/>
  <c r="I2998" i="7" s="1"/>
  <c r="G5482" i="7"/>
  <c r="H5482" i="7" s="1"/>
  <c r="I5482" i="7" s="1"/>
  <c r="G4602" i="7"/>
  <c r="H4602" i="7" s="1"/>
  <c r="I4602" i="7" s="1"/>
  <c r="G4917" i="7"/>
  <c r="H4917" i="7" s="1"/>
  <c r="I4917" i="7" s="1"/>
  <c r="G3703" i="7"/>
  <c r="H3703" i="7" s="1"/>
  <c r="G5185" i="7"/>
  <c r="H5185" i="7" s="1"/>
  <c r="I5185" i="7" s="1"/>
  <c r="G4568" i="7"/>
  <c r="H4568" i="7" s="1"/>
  <c r="I4568" i="7" s="1"/>
  <c r="G3870" i="7"/>
  <c r="H3870" i="7" s="1"/>
  <c r="I3870" i="7" s="1"/>
  <c r="G4156" i="7"/>
  <c r="H4156" i="7" s="1"/>
  <c r="I4156" i="7" s="1"/>
  <c r="G5429" i="7"/>
  <c r="H5429" i="7" s="1"/>
  <c r="I5429" i="7" s="1"/>
  <c r="G5770" i="7"/>
  <c r="H5770" i="7" s="1"/>
  <c r="I5770" i="7" s="1"/>
  <c r="G4516" i="7"/>
  <c r="H4516" i="7" s="1"/>
  <c r="I4516" i="7" s="1"/>
  <c r="G4846" i="7"/>
  <c r="H4846" i="7" s="1"/>
  <c r="I4846" i="7" s="1"/>
  <c r="G4909" i="7"/>
  <c r="H4909" i="7" s="1"/>
  <c r="I4909" i="7" s="1"/>
  <c r="G2983" i="7"/>
  <c r="H2983" i="7" s="1"/>
  <c r="I2983" i="7" s="1"/>
  <c r="G4816" i="7"/>
  <c r="H4816" i="7" s="1"/>
  <c r="I4816" i="7" s="1"/>
  <c r="G4772" i="7"/>
  <c r="H4772" i="7" s="1"/>
  <c r="I4772" i="7" s="1"/>
  <c r="G3575" i="7"/>
  <c r="H3575" i="7" s="1"/>
  <c r="I3575" i="7" s="1"/>
  <c r="G3924" i="7"/>
  <c r="H3924" i="7" s="1"/>
  <c r="I3924" i="7" s="1"/>
  <c r="G3815" i="7"/>
  <c r="H3815" i="7" s="1"/>
  <c r="I3815" i="7" s="1"/>
  <c r="G3767" i="7"/>
  <c r="H3767" i="7" s="1"/>
  <c r="G6034" i="7"/>
  <c r="H6034" i="7" s="1"/>
  <c r="I6034" i="7" s="1"/>
  <c r="G4270" i="7"/>
  <c r="H4270" i="7" s="1"/>
  <c r="I4270" i="7" s="1"/>
  <c r="G5222" i="7"/>
  <c r="H5222" i="7" s="1"/>
  <c r="I5222" i="7" s="1"/>
  <c r="G4099" i="7"/>
  <c r="H4099" i="7" s="1"/>
  <c r="I4099" i="7" s="1"/>
  <c r="G4855" i="7"/>
  <c r="H4855" i="7" s="1"/>
  <c r="G3426" i="7"/>
  <c r="H3426" i="7" s="1"/>
  <c r="I3426" i="7" s="1"/>
  <c r="G5409" i="7"/>
  <c r="H5409" i="7" s="1"/>
  <c r="I5409" i="7" s="1"/>
  <c r="G5784" i="7"/>
  <c r="H5784" i="7" s="1"/>
  <c r="I5784" i="7" s="1"/>
  <c r="G5690" i="7"/>
  <c r="H5690" i="7" s="1"/>
  <c r="I5690" i="7" s="1"/>
  <c r="G5159" i="7"/>
  <c r="H5159" i="7" s="1"/>
  <c r="G5285" i="7"/>
  <c r="H5285" i="7" s="1"/>
  <c r="I5285" i="7" s="1"/>
  <c r="G3827" i="7"/>
  <c r="H3827" i="7" s="1"/>
  <c r="I3827" i="7" s="1"/>
  <c r="G4151" i="7"/>
  <c r="H4151" i="7" s="1"/>
  <c r="G3468" i="7"/>
  <c r="H3468" i="7" s="1"/>
  <c r="I3468" i="7" s="1"/>
  <c r="G5695" i="7"/>
  <c r="H5695" i="7" s="1"/>
  <c r="G5114" i="7"/>
  <c r="H5114" i="7" s="1"/>
  <c r="I5114" i="7" s="1"/>
  <c r="G5314" i="7"/>
  <c r="H5314" i="7" s="1"/>
  <c r="I5314" i="7" s="1"/>
  <c r="G4442" i="7"/>
  <c r="H4442" i="7" s="1"/>
  <c r="I4442" i="7" s="1"/>
  <c r="G4448" i="7"/>
  <c r="H4448" i="7" s="1"/>
  <c r="I4448" i="7" s="1"/>
  <c r="G3559" i="7"/>
  <c r="H3559" i="7" s="1"/>
  <c r="G3154" i="7"/>
  <c r="H3154" i="7" s="1"/>
  <c r="I3154" i="7" s="1"/>
  <c r="G3894" i="7"/>
  <c r="H3894" i="7" s="1"/>
  <c r="I3894" i="7" s="1"/>
  <c r="G4599" i="7"/>
  <c r="H4599" i="7" s="1"/>
  <c r="G4190" i="7"/>
  <c r="H4190" i="7" s="1"/>
  <c r="I4190" i="7" s="1"/>
  <c r="G3331" i="7"/>
  <c r="H3331" i="7" s="1"/>
  <c r="I3331" i="7" s="1"/>
  <c r="G5601" i="7"/>
  <c r="H5601" i="7" s="1"/>
  <c r="I5601" i="7" s="1"/>
  <c r="G3725" i="7"/>
  <c r="H3725" i="7" s="1"/>
  <c r="I3725" i="7" s="1"/>
  <c r="G2946" i="7"/>
  <c r="H2946" i="7" s="1"/>
  <c r="I2946" i="7" s="1"/>
  <c r="G4212" i="7"/>
  <c r="H4212" i="7" s="1"/>
  <c r="I4212" i="7" s="1"/>
  <c r="G5741" i="7"/>
  <c r="H5741" i="7" s="1"/>
  <c r="I5741" i="7" s="1"/>
  <c r="G4755" i="7"/>
  <c r="H4755" i="7" s="1"/>
  <c r="I4755" i="7" s="1"/>
  <c r="G4504" i="7"/>
  <c r="H4504" i="7" s="1"/>
  <c r="I4504" i="7" s="1"/>
  <c r="G5325" i="7"/>
  <c r="H5325" i="7" s="1"/>
  <c r="I5325" i="7" s="1"/>
  <c r="G6044" i="7"/>
  <c r="H6044" i="7" s="1"/>
  <c r="I6044" i="7" s="1"/>
  <c r="G5319" i="7"/>
  <c r="H5319" i="7" s="1"/>
  <c r="I5319" i="7" s="1"/>
  <c r="G4826" i="7"/>
  <c r="H4826" i="7" s="1"/>
  <c r="I4826" i="7" s="1"/>
  <c r="G4525" i="7"/>
  <c r="H4525" i="7" s="1"/>
  <c r="I4525" i="7" s="1"/>
  <c r="G5865" i="7"/>
  <c r="H5865" i="7" s="1"/>
  <c r="I5865" i="7" s="1"/>
  <c r="G3065" i="7"/>
  <c r="H3065" i="7" s="1"/>
  <c r="I3065" i="7" s="1"/>
  <c r="G4824" i="7"/>
  <c r="H4824" i="7" s="1"/>
  <c r="I4824" i="7" s="1"/>
  <c r="G5326" i="7"/>
  <c r="H5326" i="7" s="1"/>
  <c r="I5326" i="7" s="1"/>
  <c r="G5450" i="7"/>
  <c r="H5450" i="7" s="1"/>
  <c r="I5450" i="7" s="1"/>
  <c r="G5924" i="7"/>
  <c r="H5924" i="7" s="1"/>
  <c r="I5924" i="7" s="1"/>
  <c r="G3587" i="7"/>
  <c r="H3587" i="7" s="1"/>
  <c r="I3587" i="7" s="1"/>
  <c r="G3270" i="7"/>
  <c r="H3270" i="7" s="1"/>
  <c r="I3270" i="7" s="1"/>
  <c r="G5207" i="7"/>
  <c r="H5207" i="7" s="1"/>
  <c r="G5032" i="7"/>
  <c r="H5032" i="7" s="1"/>
  <c r="I5032" i="7" s="1"/>
  <c r="G3117" i="7"/>
  <c r="H3117" i="7" s="1"/>
  <c r="I3117" i="7" s="1"/>
  <c r="G3284" i="7"/>
  <c r="H3284" i="7" s="1"/>
  <c r="I3284" i="7" s="1"/>
  <c r="G6029" i="7"/>
  <c r="H6029" i="7" s="1"/>
  <c r="I6029" i="7" s="1"/>
  <c r="G2990" i="7"/>
  <c r="H2990" i="7" s="1"/>
  <c r="I2990" i="7" s="1"/>
  <c r="G5994" i="7"/>
  <c r="H5994" i="7" s="1"/>
  <c r="I5994" i="7" s="1"/>
  <c r="G3136" i="7"/>
  <c r="H3136" i="7" s="1"/>
  <c r="I3136" i="7" s="1"/>
  <c r="G5921" i="7"/>
  <c r="H5921" i="7" s="1"/>
  <c r="I5921" i="7" s="1"/>
  <c r="G4598" i="7"/>
  <c r="H4598" i="7" s="1"/>
  <c r="I4598" i="7" s="1"/>
  <c r="G2977" i="7"/>
  <c r="H2977" i="7" s="1"/>
  <c r="I2977" i="7" s="1"/>
  <c r="G5149" i="7"/>
  <c r="H5149" i="7" s="1"/>
  <c r="I5149" i="7" s="1"/>
  <c r="G5087" i="7"/>
  <c r="H5087" i="7" s="1"/>
  <c r="G3332" i="7"/>
  <c r="H3332" i="7" s="1"/>
  <c r="I3332" i="7" s="1"/>
  <c r="G5866" i="7"/>
  <c r="H5866" i="7" s="1"/>
  <c r="I5866" i="7" s="1"/>
  <c r="G5247" i="7"/>
  <c r="H5247" i="7" s="1"/>
  <c r="G3315" i="7"/>
  <c r="H3315" i="7" s="1"/>
  <c r="I3315" i="7" s="1"/>
  <c r="G5106" i="7"/>
  <c r="H5106" i="7" s="1"/>
  <c r="I5106" i="7" s="1"/>
  <c r="G4872" i="7"/>
  <c r="H4872" i="7" s="1"/>
  <c r="I4872" i="7" s="1"/>
  <c r="G3424" i="7"/>
  <c r="H3424" i="7" s="1"/>
  <c r="I3424" i="7" s="1"/>
  <c r="G5703" i="7"/>
  <c r="H5703" i="7" s="1"/>
  <c r="G4034" i="7"/>
  <c r="H4034" i="7" s="1"/>
  <c r="I4034" i="7" s="1"/>
  <c r="G3911" i="7"/>
  <c r="H3911" i="7" s="1"/>
  <c r="G5614" i="7"/>
  <c r="H5614" i="7" s="1"/>
  <c r="I5614" i="7" s="1"/>
  <c r="G4001" i="7"/>
  <c r="H4001" i="7" s="1"/>
  <c r="I4001" i="7" s="1"/>
  <c r="G5869" i="7"/>
  <c r="H5869" i="7" s="1"/>
  <c r="I5869" i="7" s="1"/>
  <c r="G4710" i="7"/>
  <c r="H4710" i="7" s="1"/>
  <c r="I4710" i="7" s="1"/>
  <c r="G3734" i="7"/>
  <c r="H3734" i="7" s="1"/>
  <c r="I3734" i="7" s="1"/>
  <c r="G4943" i="7"/>
  <c r="H4943" i="7" s="1"/>
  <c r="G4939" i="7"/>
  <c r="H4939" i="7" s="1"/>
  <c r="I4939" i="7" s="1"/>
  <c r="G5046" i="7"/>
  <c r="H5046" i="7" s="1"/>
  <c r="I5046" i="7" s="1"/>
  <c r="G3536" i="7"/>
  <c r="H3536" i="7" s="1"/>
  <c r="I3536" i="7" s="1"/>
  <c r="G4353" i="7"/>
  <c r="H4353" i="7" s="1"/>
  <c r="I4353" i="7" s="1"/>
  <c r="G5315" i="7"/>
  <c r="H5315" i="7" s="1"/>
  <c r="I5315" i="7" s="1"/>
  <c r="G5115" i="7"/>
  <c r="H5115" i="7" s="1"/>
  <c r="I5115" i="7" s="1"/>
  <c r="G4688" i="7"/>
  <c r="H4688" i="7" s="1"/>
  <c r="I4688" i="7" s="1"/>
  <c r="G5080" i="7"/>
  <c r="H5080" i="7" s="1"/>
  <c r="I5080" i="7" s="1"/>
  <c r="G5739" i="7"/>
  <c r="H5739" i="7" s="1"/>
  <c r="I5739" i="7" s="1"/>
  <c r="G4266" i="7"/>
  <c r="H4266" i="7" s="1"/>
  <c r="I4266" i="7" s="1"/>
  <c r="G5189" i="7"/>
  <c r="H5189" i="7" s="1"/>
  <c r="I5189" i="7" s="1"/>
  <c r="G3882" i="7"/>
  <c r="H3882" i="7" s="1"/>
  <c r="I3882" i="7" s="1"/>
  <c r="G3673" i="7"/>
  <c r="H3673" i="7" s="1"/>
  <c r="I3673" i="7" s="1"/>
  <c r="G5460" i="7"/>
  <c r="H5460" i="7" s="1"/>
  <c r="I5460" i="7" s="1"/>
  <c r="G5386" i="7"/>
  <c r="H5386" i="7" s="1"/>
  <c r="I5386" i="7" s="1"/>
  <c r="G4775" i="7"/>
  <c r="H4775" i="7" s="1"/>
  <c r="G4004" i="7"/>
  <c r="H4004" i="7" s="1"/>
  <c r="I4004" i="7" s="1"/>
  <c r="G4631" i="7"/>
  <c r="H4631" i="7" s="1"/>
  <c r="G5870" i="7"/>
  <c r="H5870" i="7" s="1"/>
  <c r="I5870" i="7" s="1"/>
  <c r="G4437" i="7"/>
  <c r="H4437" i="7" s="1"/>
  <c r="I4437" i="7" s="1"/>
  <c r="G3419" i="7"/>
  <c r="H3419" i="7" s="1"/>
  <c r="I3419" i="7" s="1"/>
  <c r="G3084" i="7"/>
  <c r="H3084" i="7" s="1"/>
  <c r="I3084" i="7" s="1"/>
  <c r="G4222" i="7"/>
  <c r="H4222" i="7" s="1"/>
  <c r="I4222" i="7" s="1"/>
  <c r="G4689" i="7"/>
  <c r="H4689" i="7" s="1"/>
  <c r="I4689" i="7" s="1"/>
  <c r="G3402" i="7"/>
  <c r="H3402" i="7" s="1"/>
  <c r="I3402" i="7" s="1"/>
  <c r="G4399" i="7"/>
  <c r="H4399" i="7" s="1"/>
  <c r="G5069" i="7"/>
  <c r="H5069" i="7" s="1"/>
  <c r="I5069" i="7" s="1"/>
  <c r="G3260" i="7"/>
  <c r="H3260" i="7" s="1"/>
  <c r="I3260" i="7" s="1"/>
  <c r="G3633" i="7"/>
  <c r="H3633" i="7" s="1"/>
  <c r="I3633" i="7" s="1"/>
  <c r="G4885" i="7"/>
  <c r="H4885" i="7" s="1"/>
  <c r="I4885" i="7" s="1"/>
  <c r="G3502" i="7"/>
  <c r="H3502" i="7" s="1"/>
  <c r="I3502" i="7" s="1"/>
  <c r="G5135" i="7"/>
  <c r="H5135" i="7" s="1"/>
  <c r="G3833" i="7"/>
  <c r="H3833" i="7" s="1"/>
  <c r="I3833" i="7" s="1"/>
  <c r="G5907" i="7"/>
  <c r="H5907" i="7" s="1"/>
  <c r="I5907" i="7" s="1"/>
  <c r="G5181" i="7"/>
  <c r="H5181" i="7" s="1"/>
  <c r="I5181" i="7" s="1"/>
  <c r="G4603" i="7"/>
  <c r="H4603" i="7" s="1"/>
  <c r="I4603" i="7" s="1"/>
  <c r="G4678" i="7"/>
  <c r="H4678" i="7" s="1"/>
  <c r="I4678" i="7" s="1"/>
  <c r="G5502" i="7"/>
  <c r="H5502" i="7" s="1"/>
  <c r="I5502" i="7" s="1"/>
  <c r="G3294" i="7"/>
  <c r="H3294" i="7" s="1"/>
  <c r="I3294" i="7" s="1"/>
  <c r="G4378" i="7"/>
  <c r="H4378" i="7" s="1"/>
  <c r="I4378" i="7" s="1"/>
  <c r="G4405" i="7"/>
  <c r="H4405" i="7" s="1"/>
  <c r="I4405" i="7" s="1"/>
  <c r="G4114" i="7"/>
  <c r="H4114" i="7" s="1"/>
  <c r="I4114" i="7" s="1"/>
  <c r="G5805" i="7"/>
  <c r="H5805" i="7" s="1"/>
  <c r="I5805" i="7" s="1"/>
  <c r="G3475" i="7"/>
  <c r="H3475" i="7" s="1"/>
  <c r="I3475" i="7" s="1"/>
  <c r="G5665" i="7"/>
  <c r="H5665" i="7" s="1"/>
  <c r="I5665" i="7" s="1"/>
  <c r="G3459" i="7"/>
  <c r="H3459" i="7" s="1"/>
  <c r="I3459" i="7" s="1"/>
  <c r="G3141" i="7"/>
  <c r="H3141" i="7" s="1"/>
  <c r="I3141" i="7" s="1"/>
  <c r="G4971" i="7"/>
  <c r="H4971" i="7" s="1"/>
  <c r="I4971" i="7" s="1"/>
  <c r="G3584" i="7"/>
  <c r="H3584" i="7" s="1"/>
  <c r="I3584" i="7" s="1"/>
  <c r="G5245" i="7"/>
  <c r="H5245" i="7" s="1"/>
  <c r="I5245" i="7" s="1"/>
  <c r="G3546" i="7"/>
  <c r="H3546" i="7" s="1"/>
  <c r="I3546" i="7" s="1"/>
  <c r="G2917" i="7"/>
  <c r="H2917" i="7" s="1"/>
  <c r="I2917" i="7" s="1"/>
  <c r="G4825" i="7"/>
  <c r="H4825" i="7" s="1"/>
  <c r="I4825" i="7" s="1"/>
  <c r="G5178" i="7"/>
  <c r="H5178" i="7" s="1"/>
  <c r="I5178" i="7" s="1"/>
  <c r="G3743" i="7"/>
  <c r="H3743" i="7" s="1"/>
  <c r="I3743" i="7" s="1"/>
  <c r="G5790" i="7"/>
  <c r="H5790" i="7" s="1"/>
  <c r="I5790" i="7" s="1"/>
  <c r="G5198" i="7"/>
  <c r="H5198" i="7" s="1"/>
  <c r="I5198" i="7" s="1"/>
  <c r="G4624" i="7"/>
  <c r="H4624" i="7" s="1"/>
  <c r="I4624" i="7" s="1"/>
  <c r="G4681" i="7"/>
  <c r="H4681" i="7" s="1"/>
  <c r="I4681" i="7" s="1"/>
  <c r="G4815" i="7"/>
  <c r="H4815" i="7" s="1"/>
  <c r="G5275" i="7"/>
  <c r="H5275" i="7" s="1"/>
  <c r="I5275" i="7" s="1"/>
  <c r="G3290" i="7"/>
  <c r="H3290" i="7" s="1"/>
  <c r="I3290" i="7" s="1"/>
  <c r="G5077" i="7"/>
  <c r="H5077" i="7" s="1"/>
  <c r="I5077" i="7" s="1"/>
  <c r="G4557" i="7"/>
  <c r="H4557" i="7" s="1"/>
  <c r="I4557" i="7" s="1"/>
  <c r="G3087" i="7"/>
  <c r="H3087" i="7" s="1"/>
  <c r="I3087" i="7" s="1"/>
  <c r="G3525" i="7"/>
  <c r="H3525" i="7" s="1"/>
  <c r="I3525" i="7" s="1"/>
  <c r="G4551" i="7"/>
  <c r="H4551" i="7" s="1"/>
  <c r="G3366" i="7"/>
  <c r="H3366" i="7" s="1"/>
  <c r="I3366" i="7" s="1"/>
  <c r="G4821" i="7"/>
  <c r="H4821" i="7" s="1"/>
  <c r="I4821" i="7" s="1"/>
  <c r="G3538" i="7"/>
  <c r="H3538" i="7" s="1"/>
  <c r="I3538" i="7" s="1"/>
  <c r="G3570" i="7"/>
  <c r="H3570" i="7" s="1"/>
  <c r="I3570" i="7" s="1"/>
  <c r="G4756" i="7"/>
  <c r="H4756" i="7" s="1"/>
  <c r="I4756" i="7" s="1"/>
  <c r="G4322" i="7"/>
  <c r="H4322" i="7" s="1"/>
  <c r="I4322" i="7" s="1"/>
  <c r="G3064" i="7"/>
  <c r="H3064" i="7" s="1"/>
  <c r="I3064" i="7" s="1"/>
  <c r="G5871" i="7"/>
  <c r="H5871" i="7" s="1"/>
  <c r="G4560" i="7"/>
  <c r="H4560" i="7" s="1"/>
  <c r="I4560" i="7" s="1"/>
  <c r="G5281" i="7"/>
  <c r="H5281" i="7" s="1"/>
  <c r="I5281" i="7" s="1"/>
  <c r="G5542" i="7"/>
  <c r="H5542" i="7" s="1"/>
  <c r="I5542" i="7" s="1"/>
  <c r="G2920" i="7"/>
  <c r="H2920" i="7" s="1"/>
  <c r="I2920" i="7" s="1"/>
  <c r="G4544" i="7"/>
  <c r="H4544" i="7" s="1"/>
  <c r="I4544" i="7" s="1"/>
  <c r="G3393" i="7"/>
  <c r="H3393" i="7" s="1"/>
  <c r="I3393" i="7" s="1"/>
  <c r="G5809" i="7"/>
  <c r="H5809" i="7" s="1"/>
  <c r="I5809" i="7" s="1"/>
  <c r="G5793" i="7"/>
  <c r="H5793" i="7" s="1"/>
  <c r="I5793" i="7" s="1"/>
  <c r="G3576" i="7"/>
  <c r="H3576" i="7" s="1"/>
  <c r="I3576" i="7" s="1"/>
  <c r="G4947" i="7"/>
  <c r="H4947" i="7" s="1"/>
  <c r="I4947" i="7" s="1"/>
  <c r="G4983" i="7"/>
  <c r="H4983" i="7" s="1"/>
  <c r="G4546" i="7"/>
  <c r="H4546" i="7" s="1"/>
  <c r="I4546" i="7" s="1"/>
  <c r="G3936" i="7"/>
  <c r="H3936" i="7" s="1"/>
  <c r="I3936" i="7" s="1"/>
  <c r="G3992" i="7"/>
  <c r="H3992" i="7" s="1"/>
  <c r="I3992" i="7" s="1"/>
  <c r="G3254" i="7"/>
  <c r="H3254" i="7" s="1"/>
  <c r="I3254" i="7" s="1"/>
  <c r="G5995" i="7"/>
  <c r="H5995" i="7" s="1"/>
  <c r="I5995" i="7" s="1"/>
  <c r="G2972" i="7"/>
  <c r="H2972" i="7" s="1"/>
  <c r="I2972" i="7" s="1"/>
  <c r="G3744" i="7"/>
  <c r="H3744" i="7" s="1"/>
  <c r="I3744" i="7" s="1"/>
  <c r="G5708" i="7"/>
  <c r="H5708" i="7" s="1"/>
  <c r="I5708" i="7" s="1"/>
  <c r="G3910" i="7"/>
  <c r="H3910" i="7" s="1"/>
  <c r="I3910" i="7" s="1"/>
  <c r="G5081" i="7"/>
  <c r="H5081" i="7" s="1"/>
  <c r="I5081" i="7" s="1"/>
  <c r="G3610" i="7"/>
  <c r="H3610" i="7" s="1"/>
  <c r="I3610" i="7" s="1"/>
  <c r="G4657" i="7"/>
  <c r="H4657" i="7" s="1"/>
  <c r="I4657" i="7" s="1"/>
  <c r="G3096" i="7"/>
  <c r="H3096" i="7" s="1"/>
  <c r="I3096" i="7" s="1"/>
  <c r="G4978" i="7"/>
  <c r="H4978" i="7" s="1"/>
  <c r="I4978" i="7" s="1"/>
  <c r="G5243" i="7"/>
  <c r="H5243" i="7" s="1"/>
  <c r="I5243" i="7" s="1"/>
  <c r="G4674" i="7"/>
  <c r="H4674" i="7" s="1"/>
  <c r="I4674" i="7" s="1"/>
  <c r="G3940" i="7"/>
  <c r="H3940" i="7" s="1"/>
  <c r="I3940" i="7" s="1"/>
  <c r="G3408" i="7"/>
  <c r="H3408" i="7" s="1"/>
  <c r="I3408" i="7" s="1"/>
  <c r="G5448" i="7"/>
  <c r="H5448" i="7" s="1"/>
  <c r="I5448" i="7" s="1"/>
  <c r="G4137" i="7"/>
  <c r="H4137" i="7" s="1"/>
  <c r="I4137" i="7" s="1"/>
  <c r="G4952" i="7"/>
  <c r="H4952" i="7" s="1"/>
  <c r="I4952" i="7" s="1"/>
  <c r="G3635" i="7"/>
  <c r="H3635" i="7" s="1"/>
  <c r="I3635" i="7" s="1"/>
  <c r="G5831" i="7"/>
  <c r="H5831" i="7" s="1"/>
  <c r="G3690" i="7"/>
  <c r="H3690" i="7" s="1"/>
  <c r="I3690" i="7" s="1"/>
  <c r="G4417" i="7"/>
  <c r="H4417" i="7" s="1"/>
  <c r="I4417" i="7" s="1"/>
  <c r="G3762" i="7"/>
  <c r="H3762" i="7" s="1"/>
  <c r="I3762" i="7" s="1"/>
  <c r="G5393" i="7"/>
  <c r="H5393" i="7" s="1"/>
  <c r="I5393" i="7" s="1"/>
  <c r="G5306" i="7"/>
  <c r="H5306" i="7" s="1"/>
  <c r="I5306" i="7" s="1"/>
  <c r="G5977" i="7"/>
  <c r="H5977" i="7" s="1"/>
  <c r="I5977" i="7" s="1"/>
  <c r="G5210" i="7"/>
  <c r="H5210" i="7" s="1"/>
  <c r="I5210" i="7" s="1"/>
  <c r="G5248" i="7"/>
  <c r="H5248" i="7" s="1"/>
  <c r="I5248" i="7" s="1"/>
  <c r="G3627" i="7"/>
  <c r="H3627" i="7" s="1"/>
  <c r="I3627" i="7" s="1"/>
  <c r="G5729" i="7"/>
  <c r="H5729" i="7" s="1"/>
  <c r="I5729" i="7" s="1"/>
  <c r="G4926" i="7"/>
  <c r="H4926" i="7" s="1"/>
  <c r="I4926" i="7" s="1"/>
  <c r="G5173" i="7"/>
  <c r="H5173" i="7" s="1"/>
  <c r="I5173" i="7" s="1"/>
  <c r="G3476" i="7"/>
  <c r="H3476" i="7" s="1"/>
  <c r="I3476" i="7" s="1"/>
  <c r="G3480" i="7"/>
  <c r="H3480" i="7" s="1"/>
  <c r="I3480" i="7" s="1"/>
  <c r="G3509" i="7"/>
  <c r="H3509" i="7" s="1"/>
  <c r="I3509" i="7" s="1"/>
  <c r="G5654" i="7"/>
  <c r="H5654" i="7" s="1"/>
  <c r="I5654" i="7" s="1"/>
  <c r="G4949" i="7"/>
  <c r="H4949" i="7" s="1"/>
  <c r="I4949" i="7" s="1"/>
  <c r="G4992" i="7"/>
  <c r="H4992" i="7" s="1"/>
  <c r="I4992" i="7" s="1"/>
  <c r="G3784" i="7"/>
  <c r="H3784" i="7" s="1"/>
  <c r="I3784" i="7" s="1"/>
  <c r="G3621" i="7"/>
  <c r="H3621" i="7" s="1"/>
  <c r="I3621" i="7" s="1"/>
  <c r="G4423" i="7"/>
  <c r="H4423" i="7" s="1"/>
  <c r="G5132" i="7"/>
  <c r="H5132" i="7" s="1"/>
  <c r="I5132" i="7" s="1"/>
  <c r="G5660" i="7"/>
  <c r="H5660" i="7" s="1"/>
  <c r="I5660" i="7" s="1"/>
  <c r="G4881" i="7"/>
  <c r="H4881" i="7" s="1"/>
  <c r="I4881" i="7" s="1"/>
  <c r="G5963" i="7"/>
  <c r="H5963" i="7" s="1"/>
  <c r="I5963" i="7" s="1"/>
  <c r="G4585" i="7"/>
  <c r="H4585" i="7" s="1"/>
  <c r="I4585" i="7" s="1"/>
  <c r="G4795" i="7"/>
  <c r="H4795" i="7" s="1"/>
  <c r="I4795" i="7" s="1"/>
  <c r="G3599" i="7"/>
  <c r="H3599" i="7" s="1"/>
  <c r="I3599" i="7" s="1"/>
  <c r="G4531" i="7"/>
  <c r="H4531" i="7" s="1"/>
  <c r="I4531" i="7" s="1"/>
  <c r="G5396" i="7"/>
  <c r="H5396" i="7" s="1"/>
  <c r="I5396" i="7" s="1"/>
  <c r="G2950" i="7"/>
  <c r="H2950" i="7" s="1"/>
  <c r="I2950" i="7" s="1"/>
  <c r="G5002" i="7"/>
  <c r="H5002" i="7" s="1"/>
  <c r="I5002" i="7" s="1"/>
  <c r="G4348" i="7"/>
  <c r="H4348" i="7" s="1"/>
  <c r="I4348" i="7" s="1"/>
  <c r="G3333" i="7"/>
  <c r="H3333" i="7" s="1"/>
  <c r="I3333" i="7" s="1"/>
  <c r="G3542" i="7"/>
  <c r="H3542" i="7" s="1"/>
  <c r="I3542" i="7" s="1"/>
  <c r="G4799" i="7"/>
  <c r="H4799" i="7" s="1"/>
  <c r="I4799" i="7" s="1"/>
  <c r="G5380" i="7"/>
  <c r="H5380" i="7" s="1"/>
  <c r="I5380" i="7" s="1"/>
  <c r="G6033" i="7"/>
  <c r="H6033" i="7" s="1"/>
  <c r="I6033" i="7" s="1"/>
  <c r="G4718" i="7"/>
  <c r="H4718" i="7" s="1"/>
  <c r="I4718" i="7" s="1"/>
  <c r="G3886" i="7"/>
  <c r="H3886" i="7" s="1"/>
  <c r="I3886" i="7" s="1"/>
  <c r="G5691" i="7"/>
  <c r="H5691" i="7" s="1"/>
  <c r="I5691" i="7" s="1"/>
  <c r="G5591" i="7"/>
  <c r="H5591" i="7" s="1"/>
  <c r="G4724" i="7"/>
  <c r="H4724" i="7" s="1"/>
  <c r="I4724" i="7" s="1"/>
  <c r="G3378" i="7"/>
  <c r="H3378" i="7" s="1"/>
  <c r="I3378" i="7" s="1"/>
  <c r="G5392" i="7"/>
  <c r="H5392" i="7" s="1"/>
  <c r="I5392" i="7" s="1"/>
  <c r="G5602" i="7"/>
  <c r="H5602" i="7" s="1"/>
  <c r="I5602" i="7" s="1"/>
  <c r="G4050" i="7"/>
  <c r="H4050" i="7" s="1"/>
  <c r="I4050" i="7" s="1"/>
  <c r="G2924" i="7"/>
  <c r="H2924" i="7" s="1"/>
  <c r="I2924" i="7" s="1"/>
  <c r="G4956" i="7"/>
  <c r="H4956" i="7" s="1"/>
  <c r="I4956" i="7" s="1"/>
  <c r="G4057" i="7"/>
  <c r="H4057" i="7" s="1"/>
  <c r="I4057" i="7" s="1"/>
  <c r="G3283" i="7"/>
  <c r="H3283" i="7" s="1"/>
  <c r="I3283" i="7" s="1"/>
  <c r="G5661" i="7"/>
  <c r="H5661" i="7" s="1"/>
  <c r="I5661" i="7" s="1"/>
  <c r="G3439" i="7"/>
  <c r="H3439" i="7" s="1"/>
  <c r="G5747" i="7"/>
  <c r="H5747" i="7" s="1"/>
  <c r="I5747" i="7" s="1"/>
  <c r="G3952" i="7"/>
  <c r="H3952" i="7" s="1"/>
  <c r="I3952" i="7" s="1"/>
  <c r="G4403" i="7"/>
  <c r="H4403" i="7" s="1"/>
  <c r="I4403" i="7" s="1"/>
  <c r="G5078" i="7"/>
  <c r="H5078" i="7" s="1"/>
  <c r="I5078" i="7" s="1"/>
  <c r="G3241" i="7"/>
  <c r="H3241" i="7" s="1"/>
  <c r="I3241" i="7" s="1"/>
  <c r="G5349" i="7"/>
  <c r="H5349" i="7" s="1"/>
  <c r="I5349" i="7" s="1"/>
  <c r="G4193" i="7"/>
  <c r="H4193" i="7" s="1"/>
  <c r="I4193" i="7" s="1"/>
  <c r="G3597" i="7"/>
  <c r="H3597" i="7" s="1"/>
  <c r="I3597" i="7" s="1"/>
  <c r="G3611" i="7"/>
  <c r="H3611" i="7" s="1"/>
  <c r="I3611" i="7" s="1"/>
  <c r="G3050" i="7"/>
  <c r="H3050" i="7" s="1"/>
  <c r="I3050" i="7" s="1"/>
  <c r="G3171" i="7"/>
  <c r="H3171" i="7" s="1"/>
  <c r="I3171" i="7" s="1"/>
  <c r="G3905" i="7"/>
  <c r="H3905" i="7" s="1"/>
  <c r="I3905" i="7" s="1"/>
  <c r="G3801" i="7"/>
  <c r="H3801" i="7" s="1"/>
  <c r="I3801" i="7" s="1"/>
  <c r="G3094" i="7"/>
  <c r="H3094" i="7" s="1"/>
  <c r="I3094" i="7" s="1"/>
  <c r="G3636" i="7"/>
  <c r="H3636" i="7" s="1"/>
  <c r="I3636" i="7" s="1"/>
  <c r="G3039" i="7"/>
  <c r="H3039" i="7" s="1"/>
  <c r="I3039" i="7" s="1"/>
  <c r="G3412" i="7"/>
  <c r="H3412" i="7" s="1"/>
  <c r="I3412" i="7" s="1"/>
  <c r="G4940" i="7"/>
  <c r="H4940" i="7" s="1"/>
  <c r="I4940" i="7" s="1"/>
  <c r="G4779" i="7"/>
  <c r="H4779" i="7" s="1"/>
  <c r="I4779" i="7" s="1"/>
  <c r="G4236" i="7"/>
  <c r="H4236" i="7" s="1"/>
  <c r="I4236" i="7" s="1"/>
  <c r="G4859" i="7"/>
  <c r="H4859" i="7" s="1"/>
  <c r="I4859" i="7" s="1"/>
  <c r="G5133" i="7"/>
  <c r="H5133" i="7" s="1"/>
  <c r="I5133" i="7" s="1"/>
  <c r="G3255" i="7"/>
  <c r="H3255" i="7" s="1"/>
  <c r="I3255" i="7" s="1"/>
  <c r="G2992" i="7"/>
  <c r="H2992" i="7" s="1"/>
  <c r="I2992" i="7" s="1"/>
  <c r="G5991" i="7"/>
  <c r="H5991" i="7" s="1"/>
  <c r="G5572" i="7"/>
  <c r="H5572" i="7" s="1"/>
  <c r="I5572" i="7" s="1"/>
  <c r="G5063" i="7"/>
  <c r="H5063" i="7" s="1"/>
  <c r="G5786" i="7"/>
  <c r="H5786" i="7" s="1"/>
  <c r="I5786" i="7" s="1"/>
  <c r="G3871" i="7"/>
  <c r="H3871" i="7" s="1"/>
  <c r="I3871" i="7" s="1"/>
  <c r="G3971" i="7"/>
  <c r="H3971" i="7" s="1"/>
  <c r="I3971" i="7" s="1"/>
  <c r="G4133" i="7"/>
  <c r="H4133" i="7" s="1"/>
  <c r="I4133" i="7" s="1"/>
  <c r="G3630" i="7"/>
  <c r="H3630" i="7" s="1"/>
  <c r="I3630" i="7" s="1"/>
  <c r="G5424" i="7"/>
  <c r="H5424" i="7" s="1"/>
  <c r="I5424" i="7" s="1"/>
  <c r="G6042" i="7"/>
  <c r="H6042" i="7" s="1"/>
  <c r="I6042" i="7" s="1"/>
  <c r="G5438" i="7"/>
  <c r="H5438" i="7" s="1"/>
  <c r="I5438" i="7" s="1"/>
  <c r="G4698" i="7"/>
  <c r="H4698" i="7" s="1"/>
  <c r="I4698" i="7" s="1"/>
  <c r="G5536" i="7"/>
  <c r="H5536" i="7" s="1"/>
  <c r="I5536" i="7" s="1"/>
  <c r="G3440" i="7"/>
  <c r="H3440" i="7" s="1"/>
  <c r="I3440" i="7" s="1"/>
  <c r="G4582" i="7"/>
  <c r="H4582" i="7" s="1"/>
  <c r="I4582" i="7" s="1"/>
  <c r="G3888" i="7"/>
  <c r="H3888" i="7" s="1"/>
  <c r="I3888" i="7" s="1"/>
  <c r="G5676" i="7"/>
  <c r="H5676" i="7" s="1"/>
  <c r="I5676" i="7" s="1"/>
  <c r="G3574" i="7"/>
  <c r="H3574" i="7" s="1"/>
  <c r="I3574" i="7" s="1"/>
  <c r="G5806" i="7"/>
  <c r="H5806" i="7" s="1"/>
  <c r="I5806" i="7" s="1"/>
  <c r="G4561" i="7"/>
  <c r="H4561" i="7" s="1"/>
  <c r="I4561" i="7" s="1"/>
  <c r="G5099" i="7"/>
  <c r="H5099" i="7" s="1"/>
  <c r="I5099" i="7" s="1"/>
  <c r="G5163" i="7"/>
  <c r="H5163" i="7" s="1"/>
  <c r="I5163" i="7" s="1"/>
  <c r="G4060" i="7"/>
  <c r="H4060" i="7" s="1"/>
  <c r="I4060" i="7" s="1"/>
  <c r="G3352" i="7"/>
  <c r="H3352" i="7" s="1"/>
  <c r="I3352" i="7" s="1"/>
  <c r="G4738" i="7"/>
  <c r="H4738" i="7" s="1"/>
  <c r="I4738" i="7" s="1"/>
  <c r="G4406" i="7"/>
  <c r="H4406" i="7" s="1"/>
  <c r="I4406" i="7" s="1"/>
  <c r="G3173" i="7"/>
  <c r="H3173" i="7" s="1"/>
  <c r="I3173" i="7" s="1"/>
  <c r="G5322" i="7"/>
  <c r="H5322" i="7" s="1"/>
  <c r="I5322" i="7" s="1"/>
  <c r="G5883" i="7"/>
  <c r="H5883" i="7" s="1"/>
  <c r="I5883" i="7" s="1"/>
  <c r="G4219" i="7"/>
  <c r="H4219" i="7" s="1"/>
  <c r="I4219" i="7" s="1"/>
  <c r="G4539" i="7"/>
  <c r="H4539" i="7" s="1"/>
  <c r="I4539" i="7" s="1"/>
  <c r="G3709" i="7"/>
  <c r="H3709" i="7" s="1"/>
  <c r="I3709" i="7" s="1"/>
  <c r="G3862" i="7"/>
  <c r="H3862" i="7" s="1"/>
  <c r="I3862" i="7" s="1"/>
  <c r="G4205" i="7"/>
  <c r="H4205" i="7" s="1"/>
  <c r="I4205" i="7" s="1"/>
  <c r="G5688" i="7"/>
  <c r="H5688" i="7" s="1"/>
  <c r="I5688" i="7" s="1"/>
  <c r="G4132" i="7"/>
  <c r="H4132" i="7" s="1"/>
  <c r="I4132" i="7" s="1"/>
  <c r="G4028" i="7"/>
  <c r="H4028" i="7" s="1"/>
  <c r="I4028" i="7" s="1"/>
  <c r="G4329" i="7"/>
  <c r="H4329" i="7" s="1"/>
  <c r="I4329" i="7" s="1"/>
  <c r="G5130" i="7"/>
  <c r="H5130" i="7" s="1"/>
  <c r="I5130" i="7" s="1"/>
  <c r="G3150" i="7"/>
  <c r="H3150" i="7" s="1"/>
  <c r="I3150" i="7" s="1"/>
  <c r="G5381" i="7"/>
  <c r="H5381" i="7" s="1"/>
  <c r="I5381" i="7" s="1"/>
  <c r="G4839" i="7"/>
  <c r="H4839" i="7" s="1"/>
  <c r="G4640" i="7"/>
  <c r="H4640" i="7" s="1"/>
  <c r="I4640" i="7" s="1"/>
  <c r="G4510" i="7"/>
  <c r="H4510" i="7" s="1"/>
  <c r="I4510" i="7" s="1"/>
  <c r="G5561" i="7"/>
  <c r="H5561" i="7" s="1"/>
  <c r="I5561" i="7" s="1"/>
  <c r="G5552" i="7"/>
  <c r="H5552" i="7" s="1"/>
  <c r="I5552" i="7" s="1"/>
  <c r="G4526" i="7"/>
  <c r="H4526" i="7" s="1"/>
  <c r="I4526" i="7" s="1"/>
  <c r="G4930" i="7"/>
  <c r="H4930" i="7" s="1"/>
  <c r="I4930" i="7" s="1"/>
  <c r="G4102" i="7"/>
  <c r="H4102" i="7" s="1"/>
  <c r="I4102" i="7" s="1"/>
  <c r="G4040" i="7"/>
  <c r="H4040" i="7" s="1"/>
  <c r="I4040" i="7" s="1"/>
  <c r="G5960" i="7"/>
  <c r="H5960" i="7" s="1"/>
  <c r="I5960" i="7" s="1"/>
  <c r="G5490" i="7"/>
  <c r="H5490" i="7" s="1"/>
  <c r="I5490" i="7" s="1"/>
  <c r="G5704" i="7"/>
  <c r="H5704" i="7" s="1"/>
  <c r="I5704" i="7" s="1"/>
  <c r="G5662" i="7"/>
  <c r="H5662" i="7" s="1"/>
  <c r="I5662" i="7" s="1"/>
  <c r="G4419" i="7"/>
  <c r="H4419" i="7" s="1"/>
  <c r="I4419" i="7" s="1"/>
  <c r="G3956" i="7"/>
  <c r="H3956" i="7" s="1"/>
  <c r="I3956" i="7" s="1"/>
  <c r="G4713" i="7"/>
  <c r="H4713" i="7" s="1"/>
  <c r="I4713" i="7" s="1"/>
  <c r="G3669" i="7"/>
  <c r="H3669" i="7" s="1"/>
  <c r="I3669" i="7" s="1"/>
  <c r="G3515" i="7"/>
  <c r="H3515" i="7" s="1"/>
  <c r="I3515" i="7" s="1"/>
  <c r="G4107" i="7"/>
  <c r="H4107" i="7" s="1"/>
  <c r="I4107" i="7" s="1"/>
  <c r="G3193" i="7"/>
  <c r="H3193" i="7" s="1"/>
  <c r="I3193" i="7" s="1"/>
  <c r="G3385" i="7"/>
  <c r="H3385" i="7" s="1"/>
  <c r="I3385" i="7" s="1"/>
  <c r="G3195" i="7"/>
  <c r="H3195" i="7" s="1"/>
  <c r="I3195" i="7" s="1"/>
  <c r="G5807" i="7"/>
  <c r="H5807" i="7" s="1"/>
  <c r="G4848" i="7"/>
  <c r="H4848" i="7" s="1"/>
  <c r="I4848" i="7" s="1"/>
  <c r="G5098" i="7"/>
  <c r="H5098" i="7" s="1"/>
  <c r="I5098" i="7" s="1"/>
  <c r="G5085" i="7"/>
  <c r="H5085" i="7" s="1"/>
  <c r="I5085" i="7" s="1"/>
  <c r="G5644" i="7"/>
  <c r="H5644" i="7" s="1"/>
  <c r="I5644" i="7" s="1"/>
  <c r="G4522" i="7"/>
  <c r="H4522" i="7" s="1"/>
  <c r="I4522" i="7" s="1"/>
  <c r="G5730" i="7"/>
  <c r="H5730" i="7" s="1"/>
  <c r="I5730" i="7" s="1"/>
  <c r="G5951" i="7"/>
  <c r="H5951" i="7" s="1"/>
  <c r="I5951" i="7" s="1"/>
  <c r="G3478" i="7"/>
  <c r="H3478" i="7" s="1"/>
  <c r="I3478" i="7" s="1"/>
  <c r="G3978" i="7"/>
  <c r="H3978" i="7" s="1"/>
  <c r="I3978" i="7" s="1"/>
  <c r="G3186" i="7"/>
  <c r="H3186" i="7" s="1"/>
  <c r="I3186" i="7" s="1"/>
  <c r="G4685" i="7"/>
  <c r="H4685" i="7" s="1"/>
  <c r="I4685" i="7" s="1"/>
  <c r="G5711" i="7"/>
  <c r="H5711" i="7" s="1"/>
  <c r="G3979" i="7"/>
  <c r="H3979" i="7" s="1"/>
  <c r="I3979" i="7" s="1"/>
  <c r="G5072" i="7"/>
  <c r="H5072" i="7" s="1"/>
  <c r="I5072" i="7" s="1"/>
  <c r="G5584" i="7"/>
  <c r="H5584" i="7" s="1"/>
  <c r="I5584" i="7" s="1"/>
  <c r="G5780" i="7"/>
  <c r="H5780" i="7" s="1"/>
  <c r="I5780" i="7" s="1"/>
  <c r="G5568" i="7"/>
  <c r="H5568" i="7" s="1"/>
  <c r="I5568" i="7" s="1"/>
  <c r="G3782" i="7"/>
  <c r="H3782" i="7" s="1"/>
  <c r="I3782" i="7" s="1"/>
  <c r="G4365" i="7"/>
  <c r="H4365" i="7" s="1"/>
  <c r="I4365" i="7" s="1"/>
  <c r="G3111" i="7"/>
  <c r="H3111" i="7" s="1"/>
  <c r="I3111" i="7" s="1"/>
  <c r="G5663" i="7"/>
  <c r="H5663" i="7" s="1"/>
  <c r="G4194" i="7"/>
  <c r="H4194" i="7" s="1"/>
  <c r="I4194" i="7" s="1"/>
  <c r="G4341" i="7"/>
  <c r="H4341" i="7" s="1"/>
  <c r="I4341" i="7" s="1"/>
  <c r="G5653" i="7"/>
  <c r="H5653" i="7" s="1"/>
  <c r="I5653" i="7" s="1"/>
  <c r="G4583" i="7"/>
  <c r="H4583" i="7" s="1"/>
  <c r="G4261" i="7"/>
  <c r="H4261" i="7" s="1"/>
  <c r="I4261" i="7" s="1"/>
  <c r="G3409" i="7"/>
  <c r="H3409" i="7" s="1"/>
  <c r="I3409" i="7" s="1"/>
  <c r="G5925" i="7"/>
  <c r="H5925" i="7" s="1"/>
  <c r="I5925" i="7" s="1"/>
  <c r="G4944" i="7"/>
  <c r="H4944" i="7" s="1"/>
  <c r="I4944" i="7" s="1"/>
  <c r="G4459" i="7"/>
  <c r="H4459" i="7" s="1"/>
  <c r="I4459" i="7" s="1"/>
  <c r="G5104" i="7"/>
  <c r="H5104" i="7" s="1"/>
  <c r="I5104" i="7" s="1"/>
  <c r="G4286" i="7"/>
  <c r="H4286" i="7" s="1"/>
  <c r="I4286" i="7" s="1"/>
  <c r="G3773" i="7"/>
  <c r="H3773" i="7" s="1"/>
  <c r="I3773" i="7" s="1"/>
  <c r="G4485" i="7"/>
  <c r="H4485" i="7" s="1"/>
  <c r="I4485" i="7" s="1"/>
  <c r="G5208" i="7"/>
  <c r="H5208" i="7" s="1"/>
  <c r="I5208" i="7" s="1"/>
  <c r="G5442" i="7"/>
  <c r="H5442" i="7" s="1"/>
  <c r="I5442" i="7" s="1"/>
  <c r="G5382" i="7"/>
  <c r="H5382" i="7" s="1"/>
  <c r="I5382" i="7" s="1"/>
  <c r="G5172" i="7"/>
  <c r="H5172" i="7" s="1"/>
  <c r="I5172" i="7" s="1"/>
  <c r="G3049" i="7"/>
  <c r="H3049" i="7" s="1"/>
  <c r="I3049" i="7" s="1"/>
  <c r="G3507" i="7"/>
  <c r="H3507" i="7" s="1"/>
  <c r="I3507" i="7" s="1"/>
  <c r="G5692" i="7"/>
  <c r="H5692" i="7" s="1"/>
  <c r="I5692" i="7" s="1"/>
  <c r="G4466" i="7"/>
  <c r="H4466" i="7" s="1"/>
  <c r="I4466" i="7" s="1"/>
  <c r="G4780" i="7"/>
  <c r="H4780" i="7" s="1"/>
  <c r="I4780" i="7" s="1"/>
  <c r="G3997" i="7"/>
  <c r="H3997" i="7" s="1"/>
  <c r="I3997" i="7" s="1"/>
  <c r="G4484" i="7"/>
  <c r="H4484" i="7" s="1"/>
  <c r="I4484" i="7" s="1"/>
  <c r="G6016" i="7"/>
  <c r="H6016" i="7" s="1"/>
  <c r="I6016" i="7" s="1"/>
  <c r="G5697" i="7"/>
  <c r="H5697" i="7" s="1"/>
  <c r="I5697" i="7" s="1"/>
  <c r="G4296" i="7"/>
  <c r="H4296" i="7" s="1"/>
  <c r="I4296" i="7" s="1"/>
  <c r="G5418" i="7"/>
  <c r="H5418" i="7" s="1"/>
  <c r="I5418" i="7" s="1"/>
  <c r="G3532" i="7"/>
  <c r="H3532" i="7" s="1"/>
  <c r="I3532" i="7" s="1"/>
  <c r="G4469" i="7"/>
  <c r="H4469" i="7" s="1"/>
  <c r="I4469" i="7" s="1"/>
  <c r="G5940" i="7"/>
  <c r="H5940" i="7" s="1"/>
  <c r="I5940" i="7" s="1"/>
  <c r="G3247" i="7"/>
  <c r="H3247" i="7" s="1"/>
  <c r="I3247" i="7" s="1"/>
  <c r="G3715" i="7"/>
  <c r="H3715" i="7" s="1"/>
  <c r="I3715" i="7" s="1"/>
  <c r="G4444" i="7"/>
  <c r="H4444" i="7" s="1"/>
  <c r="I4444" i="7" s="1"/>
  <c r="G4349" i="7"/>
  <c r="H4349" i="7" s="1"/>
  <c r="I4349" i="7" s="1"/>
  <c r="G4069" i="7"/>
  <c r="H4069" i="7" s="1"/>
  <c r="I4069" i="7" s="1"/>
  <c r="G3455" i="7"/>
  <c r="H3455" i="7" s="1"/>
  <c r="I3455" i="7" s="1"/>
  <c r="G3646" i="7"/>
  <c r="H3646" i="7" s="1"/>
  <c r="I3646" i="7" s="1"/>
  <c r="G5523" i="7"/>
  <c r="H5523" i="7" s="1"/>
  <c r="I5523" i="7" s="1"/>
  <c r="G5355" i="7"/>
  <c r="H5355" i="7" s="1"/>
  <c r="I5355" i="7" s="1"/>
  <c r="G3035" i="7"/>
  <c r="H3035" i="7" s="1"/>
  <c r="I3035" i="7" s="1"/>
  <c r="G4297" i="7"/>
  <c r="H4297" i="7" s="1"/>
  <c r="I4297" i="7" s="1"/>
  <c r="G4298" i="7"/>
  <c r="H4298" i="7" s="1"/>
  <c r="I4298" i="7" s="1"/>
  <c r="G3403" i="7"/>
  <c r="H3403" i="7" s="1"/>
  <c r="I3403" i="7" s="1"/>
  <c r="G3609" i="7"/>
  <c r="H3609" i="7" s="1"/>
  <c r="I3609" i="7" s="1"/>
  <c r="G4693" i="7"/>
  <c r="H4693" i="7" s="1"/>
  <c r="I4693" i="7" s="1"/>
  <c r="G5190" i="7"/>
  <c r="H5190" i="7" s="1"/>
  <c r="I5190" i="7" s="1"/>
  <c r="G3779" i="7"/>
  <c r="H3779" i="7" s="1"/>
  <c r="I3779" i="7" s="1"/>
  <c r="G5798" i="7"/>
  <c r="H5798" i="7" s="1"/>
  <c r="I5798" i="7" s="1"/>
  <c r="G3006" i="7"/>
  <c r="H3006" i="7" s="1"/>
  <c r="I3006" i="7" s="1"/>
  <c r="G3647" i="7"/>
  <c r="H3647" i="7" s="1"/>
  <c r="G5799" i="7"/>
  <c r="H5799" i="7" s="1"/>
  <c r="G4758" i="7"/>
  <c r="H4758" i="7" s="1"/>
  <c r="I4758" i="7" s="1"/>
  <c r="G4732" i="7"/>
  <c r="H4732" i="7" s="1"/>
  <c r="I4732" i="7" s="1"/>
  <c r="G4317" i="7"/>
  <c r="H4317" i="7" s="1"/>
  <c r="I4317" i="7" s="1"/>
  <c r="G4942" i="7"/>
  <c r="H4942" i="7" s="1"/>
  <c r="I4942" i="7" s="1"/>
  <c r="G3007" i="7"/>
  <c r="H3007" i="7" s="1"/>
  <c r="I3007" i="7" s="1"/>
  <c r="G4118" i="7"/>
  <c r="H4118" i="7" s="1"/>
  <c r="I4118" i="7" s="1"/>
  <c r="G5824" i="7"/>
  <c r="H5824" i="7" s="1"/>
  <c r="I5824" i="7" s="1"/>
  <c r="G3567" i="7"/>
  <c r="H3567" i="7" s="1"/>
  <c r="I3567" i="7" s="1"/>
  <c r="G3287" i="7"/>
  <c r="H3287" i="7" s="1"/>
  <c r="I3287" i="7" s="1"/>
  <c r="G3642" i="7"/>
  <c r="H3642" i="7" s="1"/>
  <c r="I3642" i="7" s="1"/>
  <c r="G5436" i="7"/>
  <c r="H5436" i="7" s="1"/>
  <c r="I5436" i="7" s="1"/>
  <c r="G4529" i="7"/>
  <c r="H4529" i="7" s="1"/>
  <c r="I4529" i="7" s="1"/>
  <c r="G3072" i="7"/>
  <c r="H3072" i="7" s="1"/>
  <c r="I3072" i="7" s="1"/>
  <c r="G4271" i="7"/>
  <c r="H4271" i="7" s="1"/>
  <c r="I4271" i="7" s="1"/>
  <c r="G3266" i="7"/>
  <c r="H3266" i="7" s="1"/>
  <c r="I3266" i="7" s="1"/>
  <c r="G4587" i="7"/>
  <c r="H4587" i="7" s="1"/>
  <c r="I4587" i="7" s="1"/>
  <c r="G5150" i="7"/>
  <c r="H5150" i="7" s="1"/>
  <c r="I5150" i="7" s="1"/>
  <c r="G5131" i="7"/>
  <c r="H5131" i="7" s="1"/>
  <c r="I5131" i="7" s="1"/>
  <c r="G4976" i="7"/>
  <c r="H4976" i="7" s="1"/>
  <c r="I4976" i="7" s="1"/>
  <c r="G2960" i="7"/>
  <c r="H2960" i="7" s="1"/>
  <c r="I2960" i="7" s="1"/>
  <c r="G3179" i="7"/>
  <c r="H3179" i="7" s="1"/>
  <c r="I3179" i="7" s="1"/>
  <c r="G3937" i="7"/>
  <c r="H3937" i="7" s="1"/>
  <c r="I3937" i="7" s="1"/>
  <c r="G5231" i="7"/>
  <c r="H5231" i="7" s="1"/>
  <c r="G5253" i="7"/>
  <c r="H5253" i="7" s="1"/>
  <c r="I5253" i="7" s="1"/>
  <c r="G5373" i="7"/>
  <c r="H5373" i="7" s="1"/>
  <c r="I5373" i="7" s="1"/>
  <c r="G5570" i="7"/>
  <c r="H5570" i="7" s="1"/>
  <c r="I5570" i="7" s="1"/>
  <c r="G3805" i="7"/>
  <c r="H3805" i="7" s="1"/>
  <c r="I3805" i="7" s="1"/>
  <c r="G1263" i="7"/>
  <c r="H1263" i="7" s="1"/>
  <c r="I1263" i="7" s="1"/>
  <c r="A6" i="4"/>
  <c r="A7" i="4" s="1"/>
  <c r="A8" i="4" s="1"/>
  <c r="A12" i="4" s="1"/>
  <c r="A13" i="4" s="1"/>
  <c r="A14" i="4" s="1"/>
  <c r="A15" i="4" s="1"/>
  <c r="I5023" i="7" l="1"/>
  <c r="I6167" i="7"/>
  <c r="I6511" i="7"/>
  <c r="I8479" i="7"/>
  <c r="I6287" i="7"/>
  <c r="I7687" i="7"/>
  <c r="I8559" i="7"/>
  <c r="I5687" i="7"/>
  <c r="I6767" i="7"/>
  <c r="I7463" i="7"/>
  <c r="I5311" i="7"/>
  <c r="I5375" i="7"/>
  <c r="I8871" i="7"/>
  <c r="I7231" i="7"/>
  <c r="I4463" i="7"/>
  <c r="I4871" i="7"/>
  <c r="I5207" i="7"/>
  <c r="I7901" i="7"/>
  <c r="I7799" i="7"/>
  <c r="I8789" i="7"/>
  <c r="I5559" i="7"/>
  <c r="I6341" i="7"/>
  <c r="I6765" i="7"/>
  <c r="I7871" i="7"/>
  <c r="I5215" i="7"/>
  <c r="I6599" i="7"/>
  <c r="I8815" i="7"/>
  <c r="I5799" i="7"/>
  <c r="I5991" i="7"/>
  <c r="I5871" i="7"/>
  <c r="I4855" i="7"/>
  <c r="I5583" i="7"/>
  <c r="I5351" i="7"/>
  <c r="I8013" i="7"/>
  <c r="I7917" i="7"/>
  <c r="I6727" i="7"/>
  <c r="I7111" i="7"/>
  <c r="I8461" i="7"/>
  <c r="I6509" i="7"/>
  <c r="I8447" i="7"/>
  <c r="I8591" i="7"/>
  <c r="I7615" i="7"/>
  <c r="I8989" i="7"/>
  <c r="I8727" i="7"/>
  <c r="I6245" i="7"/>
  <c r="I7471" i="7"/>
  <c r="I8087" i="7"/>
  <c r="I8439" i="7"/>
  <c r="I6399" i="7"/>
  <c r="I6085" i="7"/>
  <c r="I8023" i="7"/>
  <c r="I4823" i="7"/>
  <c r="I7277" i="7"/>
  <c r="I5935" i="7"/>
  <c r="I8799" i="7"/>
  <c r="I7135" i="7"/>
  <c r="I6015" i="7"/>
  <c r="I6775" i="7"/>
  <c r="I7751" i="7"/>
  <c r="I6591" i="7"/>
  <c r="I8069" i="7"/>
  <c r="I6581" i="7"/>
  <c r="I7527" i="7"/>
  <c r="I8975" i="7"/>
  <c r="I4159" i="7"/>
  <c r="I6701" i="7"/>
  <c r="I5167" i="7"/>
  <c r="I8853" i="7"/>
  <c r="I6501" i="7"/>
  <c r="I6853" i="7"/>
  <c r="I6823" i="7"/>
  <c r="I8117" i="7"/>
  <c r="I6533" i="7"/>
  <c r="I8791" i="7"/>
  <c r="I8407" i="7"/>
  <c r="I6423" i="7"/>
  <c r="I7093" i="7"/>
  <c r="I6077" i="7"/>
  <c r="I8711" i="7"/>
  <c r="I7509" i="7"/>
  <c r="I7149" i="7"/>
  <c r="I7949" i="7"/>
  <c r="I3431" i="7"/>
  <c r="I8423" i="7"/>
  <c r="I5359" i="7"/>
  <c r="I3719" i="7"/>
  <c r="I3999" i="7"/>
  <c r="I4367" i="7"/>
  <c r="I4215" i="7"/>
  <c r="I6037" i="7"/>
  <c r="I7037" i="7"/>
  <c r="I4183" i="7"/>
  <c r="I6789" i="7"/>
  <c r="I7573" i="7"/>
  <c r="I5255" i="7"/>
  <c r="I7431" i="7"/>
  <c r="I8767" i="7"/>
  <c r="I7487" i="7"/>
  <c r="I4135" i="7"/>
  <c r="I3295" i="7"/>
  <c r="I8007" i="7"/>
  <c r="I4407" i="7"/>
  <c r="I5709" i="7"/>
  <c r="I6855" i="7"/>
  <c r="I6901" i="7"/>
  <c r="I8197" i="7"/>
  <c r="I6951" i="7"/>
  <c r="I5551" i="7"/>
  <c r="I8847" i="7"/>
  <c r="I7663" i="7"/>
  <c r="I4119" i="7"/>
  <c r="I8854" i="7"/>
  <c r="I5597" i="7"/>
  <c r="I5047" i="7"/>
  <c r="I3727" i="7"/>
  <c r="I5175" i="7"/>
  <c r="I5557" i="7"/>
  <c r="I7301" i="7"/>
  <c r="I3303" i="7"/>
  <c r="I7271" i="7"/>
  <c r="I8285" i="7"/>
  <c r="I8990" i="7"/>
  <c r="I4743" i="7"/>
  <c r="I6519" i="7"/>
  <c r="I5615" i="7"/>
  <c r="I3079" i="7"/>
  <c r="I5911" i="7"/>
  <c r="I6429" i="7"/>
  <c r="I8885" i="7"/>
  <c r="I7965" i="7"/>
  <c r="I6911" i="7"/>
  <c r="I7213" i="7"/>
  <c r="I5663" i="7"/>
  <c r="I6479" i="7"/>
  <c r="I7375" i="7"/>
  <c r="I7503" i="7"/>
  <c r="I6135" i="7"/>
  <c r="I5879" i="7"/>
  <c r="I6615" i="7"/>
  <c r="I6351" i="7"/>
  <c r="I6975" i="7"/>
  <c r="I4831" i="7"/>
  <c r="I7727" i="7"/>
  <c r="I6095" i="7"/>
  <c r="I5847" i="7"/>
  <c r="I5151" i="7"/>
  <c r="I6279" i="7"/>
  <c r="I5407" i="7"/>
  <c r="I9047" i="7"/>
  <c r="I8359" i="7"/>
  <c r="I5695" i="7"/>
  <c r="I8279" i="7"/>
  <c r="I6127" i="7"/>
  <c r="I6175" i="7"/>
  <c r="I8893" i="7"/>
  <c r="I6055" i="7"/>
  <c r="I7575" i="7"/>
  <c r="I8751" i="7"/>
  <c r="I7373" i="7"/>
  <c r="I5983" i="7"/>
  <c r="I9053" i="7"/>
  <c r="I7077" i="7"/>
  <c r="I7679" i="7"/>
  <c r="I7623" i="7"/>
  <c r="I7309" i="7"/>
  <c r="I7517" i="7"/>
  <c r="I7863" i="7"/>
  <c r="I8181" i="7"/>
  <c r="I6685" i="7"/>
  <c r="I3943" i="7"/>
  <c r="I4479" i="7"/>
  <c r="I7397" i="7"/>
  <c r="I4839" i="7"/>
  <c r="I5919" i="7"/>
  <c r="I7813" i="7"/>
  <c r="I6455" i="7"/>
  <c r="I7669" i="7"/>
  <c r="I6487" i="7"/>
  <c r="I4207" i="7"/>
  <c r="I7285" i="7"/>
  <c r="I7079" i="7"/>
  <c r="I8783" i="7"/>
  <c r="I4711" i="7"/>
  <c r="I4583" i="7"/>
  <c r="I4551" i="7"/>
  <c r="I5247" i="7"/>
  <c r="I4151" i="7"/>
  <c r="I4511" i="7"/>
  <c r="I3959" i="7"/>
  <c r="I7167" i="7"/>
  <c r="I7511" i="7"/>
  <c r="I6133" i="7"/>
  <c r="I8293" i="7"/>
  <c r="I7639" i="7"/>
  <c r="I6295" i="7"/>
  <c r="I7805" i="7"/>
  <c r="I7143" i="7"/>
  <c r="I7967" i="7"/>
  <c r="I6357" i="7"/>
  <c r="I6325" i="7"/>
  <c r="I6669" i="7"/>
  <c r="I6327" i="7"/>
  <c r="I7365" i="7"/>
  <c r="I8005" i="7"/>
  <c r="I3607" i="7"/>
  <c r="I6543" i="7"/>
  <c r="I7197" i="7"/>
  <c r="I9077" i="7"/>
  <c r="I6141" i="7"/>
  <c r="I4719" i="7"/>
  <c r="I5231" i="7"/>
  <c r="I3647" i="7"/>
  <c r="I5807" i="7"/>
  <c r="I3439" i="7"/>
  <c r="I4423" i="7"/>
  <c r="I4399" i="7"/>
  <c r="I4631" i="7"/>
  <c r="I3911" i="7"/>
  <c r="I3559" i="7"/>
  <c r="I4687" i="7"/>
  <c r="I4079" i="7"/>
  <c r="I5855" i="7"/>
  <c r="I3935" i="7"/>
  <c r="I3519" i="7"/>
  <c r="I5271" i="7"/>
  <c r="I4575" i="7"/>
  <c r="I5791" i="7"/>
  <c r="I5631" i="7"/>
  <c r="I5463" i="7"/>
  <c r="I7549" i="7"/>
  <c r="I9021" i="7"/>
  <c r="I7695" i="7"/>
  <c r="I6941" i="7"/>
  <c r="I7869" i="7"/>
  <c r="I7031" i="7"/>
  <c r="I3799" i="7"/>
  <c r="I6309" i="7"/>
  <c r="I8597" i="7"/>
  <c r="I6629" i="7"/>
  <c r="I8277" i="7"/>
  <c r="I8421" i="7"/>
  <c r="I9007" i="7"/>
  <c r="I7255" i="7"/>
  <c r="I8918" i="7"/>
  <c r="I6415" i="7"/>
  <c r="I8471" i="7"/>
  <c r="I3335" i="7"/>
  <c r="I8351" i="7"/>
  <c r="I8982" i="7"/>
  <c r="I6111" i="7"/>
  <c r="I8701" i="7"/>
  <c r="I7453" i="7"/>
  <c r="I6183" i="7"/>
  <c r="I7071" i="7"/>
  <c r="I6919" i="7"/>
  <c r="I3231" i="7"/>
  <c r="I8845" i="7"/>
  <c r="I8862" i="7"/>
  <c r="I8671" i="7"/>
  <c r="I8239" i="7"/>
  <c r="I5751" i="7"/>
  <c r="I6293" i="7"/>
  <c r="I7711" i="7"/>
  <c r="I4263" i="7"/>
  <c r="I8661" i="7"/>
  <c r="I8109" i="7"/>
  <c r="I9094" i="7"/>
  <c r="I8613" i="7"/>
  <c r="O3239" i="7"/>
  <c r="N3239" i="7"/>
  <c r="I5135" i="7"/>
  <c r="I4775" i="7"/>
  <c r="I4943" i="7"/>
  <c r="I5703" i="7"/>
  <c r="I5087" i="7"/>
  <c r="I5159" i="7"/>
  <c r="I4895" i="7"/>
  <c r="I4911" i="7"/>
  <c r="I5815" i="7"/>
  <c r="I5599" i="7"/>
  <c r="I8055" i="7"/>
  <c r="I7223" i="7"/>
  <c r="I8511" i="7"/>
  <c r="I6791" i="7"/>
  <c r="I8271" i="7"/>
  <c r="I8981" i="7"/>
  <c r="I7855" i="7"/>
  <c r="I8967" i="7"/>
  <c r="I4879" i="7"/>
  <c r="I7311" i="7"/>
  <c r="I8973" i="7"/>
  <c r="I5487" i="7"/>
  <c r="I4535" i="7"/>
  <c r="I7007" i="7"/>
  <c r="I7599" i="7"/>
  <c r="I8653" i="7"/>
  <c r="I8901" i="7"/>
  <c r="I8957" i="7"/>
  <c r="I8469" i="7"/>
  <c r="I6935" i="7"/>
  <c r="I7591" i="7"/>
  <c r="I8949" i="7"/>
  <c r="I8183" i="7"/>
  <c r="I6831" i="7"/>
  <c r="I8303" i="7"/>
  <c r="I8231" i="7"/>
  <c r="I9005" i="7"/>
  <c r="I8487" i="7"/>
  <c r="I6719" i="7"/>
  <c r="I8189" i="7"/>
  <c r="I8991" i="7"/>
  <c r="I8151" i="7"/>
  <c r="I7879" i="7"/>
  <c r="I5327" i="7"/>
  <c r="I7999" i="7"/>
  <c r="I8503" i="7"/>
  <c r="I8519" i="7"/>
  <c r="I8015" i="7"/>
  <c r="I6271" i="7"/>
  <c r="I6663" i="7"/>
  <c r="I8493" i="7"/>
  <c r="I4927" i="7"/>
  <c r="I7239" i="7"/>
  <c r="I6991" i="7"/>
  <c r="I7637" i="7"/>
  <c r="I7919" i="7"/>
  <c r="I8301" i="7"/>
  <c r="I5719" i="7"/>
  <c r="I8509" i="7"/>
  <c r="I8079" i="7"/>
  <c r="I7103" i="7"/>
  <c r="I4343" i="7"/>
  <c r="I5863" i="7"/>
  <c r="I8855" i="7"/>
  <c r="I7493" i="7"/>
  <c r="I7119" i="7"/>
  <c r="I5783" i="7"/>
  <c r="I5743" i="7"/>
  <c r="I8757" i="7"/>
  <c r="I8527" i="7"/>
  <c r="I4503" i="7"/>
  <c r="I4847" i="7"/>
  <c r="I7423" i="7"/>
  <c r="I8525" i="7"/>
  <c r="I5759" i="7"/>
  <c r="I8887" i="7"/>
  <c r="I7295" i="7"/>
  <c r="I6063" i="7"/>
  <c r="I6607" i="7"/>
  <c r="I6047" i="7"/>
  <c r="I5647" i="7"/>
  <c r="I3975" i="7"/>
  <c r="I6711" i="7"/>
  <c r="I5287" i="7"/>
  <c r="I5399" i="7"/>
  <c r="I5191" i="7"/>
  <c r="I6463" i="7"/>
  <c r="I7399" i="7"/>
  <c r="I7765" i="7"/>
  <c r="I8031" i="7"/>
  <c r="I7159" i="7"/>
  <c r="I8071" i="7"/>
  <c r="I5055" i="7"/>
  <c r="I6895" i="7"/>
  <c r="I7229" i="7"/>
  <c r="I8685" i="7"/>
  <c r="I4607" i="7"/>
  <c r="I6661" i="7"/>
  <c r="I7941" i="7"/>
  <c r="I4087" i="7"/>
  <c r="I8703" i="7"/>
  <c r="I7335" i="7"/>
  <c r="I7535" i="7"/>
  <c r="I7927" i="7"/>
  <c r="I3895" i="7"/>
  <c r="I7559" i="7"/>
  <c r="I8549" i="7"/>
  <c r="I6549" i="7"/>
  <c r="I4383" i="7"/>
  <c r="I5367" i="7"/>
  <c r="I5591" i="7"/>
  <c r="I6759" i="7"/>
  <c r="I7287" i="7"/>
  <c r="I6807" i="7"/>
  <c r="I7935" i="7"/>
  <c r="I6551" i="7"/>
  <c r="I7407" i="7"/>
  <c r="I7783" i="7"/>
  <c r="I7063" i="7"/>
  <c r="I6527" i="7"/>
  <c r="I8143" i="7"/>
  <c r="I8215" i="7"/>
  <c r="I7247" i="7"/>
  <c r="I6143" i="7"/>
  <c r="I6815" i="7"/>
  <c r="I8919" i="7"/>
  <c r="I8935" i="7"/>
  <c r="I8319" i="7"/>
  <c r="I5895" i="7"/>
  <c r="I5711" i="7"/>
  <c r="I4983" i="7"/>
  <c r="I3767" i="7"/>
  <c r="I3703" i="7"/>
  <c r="I4991" i="7"/>
  <c r="I5071" i="7"/>
  <c r="I4295" i="7"/>
  <c r="I8695" i="7"/>
  <c r="I6431" i="7"/>
  <c r="I5727" i="7"/>
  <c r="I6679" i="7"/>
  <c r="I7455" i="7"/>
  <c r="I5767" i="7"/>
  <c r="I6215" i="7"/>
  <c r="I8669" i="7"/>
  <c r="I8365" i="7"/>
  <c r="I8839" i="7"/>
  <c r="I7567" i="7"/>
  <c r="I7125" i="7"/>
  <c r="I6119" i="7"/>
  <c r="I6407" i="7"/>
  <c r="I6973" i="7"/>
  <c r="I6559" i="7"/>
  <c r="I8583" i="7"/>
  <c r="I6269" i="7"/>
  <c r="I6917" i="7"/>
  <c r="I3679" i="7"/>
  <c r="I9078" i="7"/>
  <c r="I8413" i="7"/>
  <c r="I6597" i="7"/>
  <c r="I8829" i="7"/>
  <c r="I6525" i="7"/>
  <c r="I3983" i="7"/>
  <c r="I7015" i="7"/>
  <c r="I6311" i="7"/>
  <c r="I8335" i="7"/>
  <c r="I7933" i="7"/>
  <c r="I4047" i="7"/>
  <c r="I6645" i="7"/>
  <c r="I7405" i="7"/>
  <c r="I7127" i="7"/>
  <c r="I7829" i="7"/>
  <c r="I8895" i="7"/>
  <c r="I8861" i="7"/>
  <c r="I8221" i="7"/>
  <c r="I8965" i="7"/>
  <c r="I5685" i="7"/>
  <c r="I6053" i="7"/>
  <c r="I8823" i="7"/>
  <c r="I4783" i="7"/>
  <c r="I8607" i="7"/>
  <c r="I8367" i="7"/>
  <c r="I7703" i="7"/>
  <c r="I8999" i="7"/>
  <c r="I6319" i="7"/>
  <c r="I7389" i="7"/>
  <c r="I7781" i="7"/>
  <c r="I6733" i="7"/>
  <c r="I7141" i="7"/>
  <c r="I7021" i="7"/>
  <c r="I9069" i="7"/>
  <c r="I6773" i="7"/>
  <c r="I8926" i="7"/>
  <c r="I7045" i="7"/>
  <c r="I6967" i="7"/>
  <c r="I7909" i="7"/>
  <c r="I5655" i="7"/>
  <c r="I7023" i="7"/>
  <c r="I6421" i="7"/>
  <c r="I6695" i="7"/>
  <c r="I8085" i="7"/>
  <c r="I9046" i="7"/>
  <c r="I6485" i="7"/>
  <c r="I7709" i="7"/>
  <c r="I7237" i="7"/>
  <c r="I8165" i="7"/>
  <c r="I4287" i="7"/>
  <c r="I5335" i="7"/>
  <c r="I5095" i="7"/>
  <c r="I9079" i="7"/>
  <c r="I5127" i="7"/>
  <c r="I6495" i="7"/>
  <c r="I7791" i="7"/>
  <c r="I6743" i="7"/>
  <c r="I8415" i="7"/>
  <c r="I8615" i="7"/>
  <c r="I8943" i="7"/>
  <c r="I6703" i="7"/>
  <c r="I5831" i="7"/>
  <c r="I4599" i="7"/>
  <c r="I5143" i="7"/>
  <c r="I4671" i="7"/>
  <c r="I8557" i="7"/>
  <c r="I7981" i="7"/>
  <c r="I8877" i="7"/>
  <c r="I6943" i="7"/>
  <c r="I9013" i="7"/>
  <c r="I7191" i="7"/>
  <c r="I6439" i="7"/>
  <c r="I8341" i="7"/>
  <c r="I5183" i="7"/>
  <c r="I6391" i="7"/>
  <c r="I7325" i="7"/>
  <c r="I7175" i="7"/>
  <c r="I8213" i="7"/>
  <c r="I7911" i="7"/>
  <c r="I7847" i="7"/>
  <c r="I7565" i="7"/>
  <c r="I6263" i="7"/>
  <c r="I6709" i="7"/>
  <c r="I7109" i="7"/>
  <c r="I8311" i="7"/>
  <c r="I8191" i="7"/>
  <c r="I4495" i="7"/>
  <c r="I6821" i="7"/>
  <c r="I4735" i="7"/>
  <c r="I4239" i="7"/>
  <c r="I6863" i="7"/>
  <c r="I9039" i="7"/>
  <c r="I3887" i="7"/>
  <c r="I5111" i="7"/>
  <c r="I8343" i="7"/>
  <c r="I5343" i="7"/>
  <c r="I8149" i="7"/>
  <c r="I7831" i="7"/>
  <c r="I5535" i="7"/>
  <c r="I8133" i="7"/>
  <c r="I9023" i="7"/>
  <c r="I8941" i="7"/>
  <c r="I6541" i="7"/>
  <c r="I3687" i="7"/>
  <c r="I7903" i="7"/>
  <c r="I4375" i="7"/>
  <c r="I8327" i="7"/>
  <c r="I8623" i="7"/>
  <c r="I8095" i="7"/>
  <c r="I8399" i="7"/>
  <c r="I7767" i="7"/>
  <c r="I4615" i="7"/>
  <c r="I6983" i="7"/>
  <c r="I7447" i="7"/>
  <c r="I7101" i="7"/>
  <c r="I4727" i="7"/>
  <c r="I5941" i="7"/>
  <c r="I5223" i="7"/>
  <c r="I4231" i="7"/>
  <c r="I7557" i="7"/>
  <c r="I7183" i="7"/>
  <c r="I7181" i="7"/>
  <c r="I5887" i="7"/>
  <c r="I5959" i="7"/>
  <c r="I3735" i="7"/>
  <c r="I7743" i="7"/>
  <c r="I7383" i="7"/>
  <c r="I4999" i="7"/>
  <c r="I7343" i="7"/>
  <c r="I8255" i="7"/>
  <c r="I7543" i="7"/>
  <c r="I8135" i="7"/>
  <c r="I8207" i="7"/>
  <c r="I8159" i="7"/>
  <c r="I5495" i="7"/>
  <c r="I5239" i="7"/>
  <c r="I6359" i="7"/>
  <c r="I5607" i="7"/>
  <c r="I5063" i="7"/>
  <c r="I5447" i="7"/>
  <c r="I6375" i="7"/>
  <c r="I9015" i="7"/>
  <c r="I8629" i="7"/>
  <c r="I5511" i="7"/>
  <c r="I7461" i="7"/>
  <c r="I8933" i="7"/>
  <c r="I8453" i="7"/>
  <c r="I4175" i="7"/>
  <c r="I8589" i="7"/>
  <c r="I8863" i="7"/>
  <c r="I6631" i="7"/>
  <c r="I7359" i="7"/>
  <c r="I6981" i="7"/>
  <c r="I8429" i="7"/>
  <c r="I8951" i="7"/>
  <c r="I7047" i="7"/>
  <c r="I8927" i="7"/>
  <c r="I8655" i="7"/>
  <c r="I8677" i="7"/>
  <c r="I6869" i="7"/>
  <c r="I8741" i="7"/>
  <c r="I8111" i="7"/>
  <c r="I5927" i="7"/>
  <c r="I7647" i="7"/>
  <c r="I4815" i="7"/>
  <c r="I5519" i="7"/>
  <c r="I4655" i="7"/>
  <c r="I8501" i="7"/>
  <c r="I6087" i="7"/>
  <c r="I4167" i="7"/>
  <c r="I8021" i="7"/>
  <c r="I6583" i="7"/>
  <c r="I7189" i="7"/>
  <c r="I8709" i="7"/>
  <c r="I7877" i="7"/>
  <c r="I7207" i="7"/>
  <c r="I6405" i="7"/>
  <c r="I6535" i="7"/>
  <c r="I6567" i="7"/>
  <c r="I6191" i="7"/>
  <c r="I6757" i="7"/>
  <c r="I8983" i="7"/>
  <c r="I9055" i="7"/>
  <c r="I6655" i="7"/>
  <c r="I8517" i="7"/>
  <c r="I8831" i="7"/>
  <c r="I6503" i="7"/>
  <c r="I6805" i="7"/>
  <c r="I7133" i="7"/>
  <c r="I7797" i="7"/>
  <c r="I7541" i="7"/>
  <c r="I8567" i="7"/>
  <c r="I6343" i="7"/>
  <c r="I7815" i="7"/>
  <c r="I9061" i="7"/>
  <c r="I7581" i="7"/>
  <c r="I6231" i="7"/>
  <c r="I8917" i="7"/>
  <c r="I8431" i="7"/>
  <c r="I6589" i="7"/>
  <c r="I7925" i="7"/>
  <c r="I8631" i="7"/>
  <c r="I6389" i="7"/>
  <c r="I7677" i="7"/>
  <c r="I6493" i="7"/>
  <c r="I5079" i="7"/>
  <c r="I5989" i="7"/>
  <c r="I4023" i="7"/>
  <c r="I3623" i="7"/>
  <c r="I7199" i="7"/>
  <c r="I8645" i="7"/>
  <c r="I4791" i="7"/>
  <c r="I4111" i="7"/>
  <c r="I5735" i="7"/>
  <c r="I4679" i="7"/>
  <c r="I5431" i="7"/>
  <c r="I6871" i="7"/>
  <c r="I4647" i="7"/>
  <c r="I5679" i="7"/>
  <c r="I4767" i="7"/>
  <c r="I7333" i="7"/>
  <c r="I4415" i="7"/>
  <c r="I8287" i="7"/>
  <c r="I9045" i="7"/>
  <c r="I3967" i="7"/>
  <c r="I6021" i="7"/>
  <c r="I5789" i="7"/>
  <c r="I9038" i="7"/>
  <c r="I5031" i="7"/>
  <c r="I5567" i="7"/>
  <c r="I8325" i="7"/>
  <c r="I5279" i="7"/>
  <c r="I8039" i="7"/>
  <c r="I7317" i="7"/>
  <c r="I8455" i="7"/>
  <c r="I5765" i="7"/>
  <c r="I5575" i="7"/>
  <c r="I7823" i="7"/>
  <c r="I7391" i="7"/>
  <c r="I4967" i="7"/>
  <c r="I6023" i="7"/>
  <c r="I6925" i="7"/>
  <c r="I8781" i="7"/>
  <c r="I4143" i="7"/>
  <c r="I8053" i="7"/>
  <c r="I6461" i="7"/>
  <c r="I7655" i="7"/>
  <c r="I8647" i="7"/>
  <c r="I6927" i="7"/>
  <c r="I7839" i="7"/>
  <c r="I8805" i="7"/>
  <c r="I7661" i="7"/>
  <c r="I6847" i="7"/>
  <c r="I9095" i="7"/>
  <c r="I7477" i="7"/>
  <c r="I8821" i="7"/>
  <c r="I8119" i="7"/>
  <c r="I3759" i="7"/>
  <c r="I4959" i="7"/>
  <c r="I5477" i="7"/>
  <c r="I4559" i="7"/>
  <c r="I3359" i="7"/>
  <c r="I5823" i="7"/>
  <c r="I5775" i="7"/>
  <c r="I5471" i="7"/>
  <c r="I5263" i="7"/>
  <c r="I5461" i="7"/>
  <c r="I7597" i="7"/>
  <c r="N7840" i="7"/>
  <c r="N6816" i="7"/>
  <c r="N7776" i="7"/>
  <c r="N6657" i="7"/>
  <c r="N7456" i="7"/>
  <c r="I8959" i="7"/>
  <c r="I7495" i="7"/>
  <c r="I8958" i="7"/>
  <c r="I7943" i="7"/>
  <c r="I6909" i="7"/>
  <c r="I9054" i="7"/>
  <c r="I6397" i="7"/>
  <c r="I9085" i="7"/>
  <c r="I6413" i="7"/>
  <c r="I7951" i="7"/>
  <c r="I6303" i="7"/>
  <c r="I5845" i="7"/>
  <c r="I8766" i="7"/>
  <c r="I3423" i="7"/>
  <c r="I7501" i="7"/>
  <c r="I5119" i="7"/>
  <c r="I8693" i="7"/>
  <c r="I6031" i="7"/>
  <c r="I5503" i="7"/>
  <c r="I8679" i="7"/>
  <c r="I3487" i="7"/>
  <c r="I5975" i="7"/>
  <c r="I8295" i="7"/>
  <c r="I7005" i="7"/>
  <c r="I7607" i="7"/>
  <c r="I8747" i="7"/>
  <c r="I3879" i="7"/>
  <c r="I7421" i="7"/>
  <c r="I3831" i="7"/>
  <c r="I8630" i="7"/>
  <c r="I5623" i="7"/>
  <c r="I9071" i="7"/>
  <c r="I6247" i="7"/>
  <c r="I8923" i="7"/>
  <c r="I7671" i="7"/>
  <c r="I7997" i="7"/>
  <c r="I8909" i="7"/>
  <c r="I4319" i="7"/>
  <c r="I3391" i="7"/>
  <c r="I4997" i="7"/>
  <c r="I4015" i="7"/>
  <c r="I7039" i="7"/>
  <c r="I7613" i="7"/>
  <c r="I6813" i="7"/>
  <c r="I8773" i="7"/>
  <c r="I7973" i="7"/>
  <c r="I5455" i="7"/>
  <c r="I3791" i="7"/>
  <c r="I8735" i="7"/>
  <c r="I9031" i="7"/>
  <c r="I6797" i="7"/>
  <c r="I5103" i="7"/>
  <c r="I8758" i="7"/>
  <c r="I8942" i="7"/>
  <c r="I9070" i="7"/>
  <c r="I8205" i="7"/>
  <c r="I8103" i="7"/>
  <c r="I5501" i="7"/>
  <c r="I7367" i="7"/>
  <c r="I6079" i="7"/>
  <c r="I7215" i="7"/>
  <c r="I6199" i="7"/>
  <c r="I5015" i="7"/>
  <c r="I8093" i="7"/>
  <c r="I6239" i="7"/>
  <c r="I8771" i="7"/>
  <c r="I3055" i="7"/>
  <c r="I5039" i="7"/>
  <c r="I4903" i="7"/>
  <c r="I7437" i="7"/>
  <c r="I3463" i="7"/>
  <c r="I3535" i="7"/>
  <c r="I5549" i="7"/>
  <c r="I8547" i="7"/>
  <c r="I5397" i="7"/>
  <c r="I2383" i="7"/>
  <c r="I2879" i="7"/>
  <c r="N7392" i="7"/>
  <c r="N7328" i="7"/>
  <c r="I8663" i="7"/>
  <c r="I5469" i="7"/>
  <c r="I5949" i="7"/>
  <c r="I7759" i="7"/>
  <c r="I7087" i="7"/>
  <c r="I6949" i="7"/>
  <c r="I5439" i="7"/>
  <c r="I4919" i="7"/>
  <c r="I6039" i="7"/>
  <c r="I5903" i="7"/>
  <c r="I4391" i="7"/>
  <c r="I7583" i="7"/>
  <c r="I8309" i="7"/>
  <c r="I5933" i="7"/>
  <c r="I6335" i="7"/>
  <c r="I3591" i="7"/>
  <c r="I4951" i="7"/>
  <c r="I4527" i="7"/>
  <c r="I5213" i="7"/>
  <c r="I5581" i="7"/>
  <c r="I2839" i="7"/>
  <c r="N7264" i="7"/>
  <c r="I4127" i="7"/>
  <c r="I7717" i="7"/>
  <c r="I8223" i="7"/>
  <c r="I5717" i="7"/>
  <c r="I5821" i="7"/>
  <c r="I6623" i="7"/>
  <c r="I5007" i="7"/>
  <c r="I3951" i="7"/>
  <c r="I6437" i="7"/>
  <c r="I6639" i="7"/>
  <c r="I6471" i="7"/>
  <c r="I5749" i="7"/>
  <c r="I6999" i="7"/>
  <c r="I3639" i="7"/>
  <c r="I8125" i="7"/>
  <c r="I8581" i="7"/>
  <c r="I8541" i="7"/>
  <c r="I6013" i="7"/>
  <c r="I2631" i="7"/>
  <c r="I2623" i="7"/>
  <c r="O6145" i="7"/>
  <c r="N6145" i="7"/>
  <c r="O5633" i="7"/>
  <c r="N5633" i="7"/>
  <c r="N7968" i="7"/>
  <c r="N6944" i="7"/>
  <c r="I5773" i="7"/>
  <c r="I8261" i="7"/>
  <c r="I6207" i="7"/>
  <c r="I7095" i="7"/>
  <c r="I8903" i="7"/>
  <c r="I8646" i="7"/>
  <c r="I6677" i="7"/>
  <c r="I7053" i="7"/>
  <c r="I8494" i="7"/>
  <c r="I8879" i="7"/>
  <c r="I8381" i="7"/>
  <c r="I7479" i="7"/>
  <c r="I7117" i="7"/>
  <c r="I6989" i="7"/>
  <c r="I9029" i="7"/>
  <c r="I7701" i="7"/>
  <c r="I8870" i="7"/>
  <c r="I8807" i="7"/>
  <c r="I8899" i="7"/>
  <c r="I7319" i="7"/>
  <c r="I8749" i="7"/>
  <c r="I7719" i="7"/>
  <c r="I9037" i="7"/>
  <c r="I9035" i="7"/>
  <c r="I4431" i="7"/>
  <c r="I7975" i="7"/>
  <c r="I8659" i="7"/>
  <c r="I4751" i="7"/>
  <c r="I4447" i="7"/>
  <c r="I7725" i="7"/>
  <c r="I7749" i="7"/>
  <c r="I7415" i="7"/>
  <c r="I8687" i="7"/>
  <c r="I7589" i="7"/>
  <c r="I7861" i="7"/>
  <c r="I6469" i="7"/>
  <c r="I3903" i="7"/>
  <c r="I6381" i="7"/>
  <c r="I3151" i="7"/>
  <c r="I3775" i="7"/>
  <c r="I3471" i="7"/>
  <c r="I8286" i="7"/>
  <c r="I6741" i="7"/>
  <c r="I7885" i="7"/>
  <c r="I3527" i="7"/>
  <c r="I9019" i="7"/>
  <c r="I5629" i="7"/>
  <c r="I8127" i="7"/>
  <c r="I5303" i="7"/>
  <c r="I9093" i="7"/>
  <c r="I5295" i="7"/>
  <c r="I3839" i="7"/>
  <c r="I4063" i="7"/>
  <c r="I7269" i="7"/>
  <c r="I5839" i="7"/>
  <c r="I6045" i="7"/>
  <c r="I6959" i="7"/>
  <c r="I6447" i="7"/>
  <c r="I6887" i="7"/>
  <c r="I7151" i="7"/>
  <c r="I3367" i="7"/>
  <c r="I8061" i="7"/>
  <c r="I6213" i="7"/>
  <c r="I6453" i="7"/>
  <c r="I6159" i="7"/>
  <c r="I8150" i="7"/>
  <c r="I8158" i="7"/>
  <c r="I4807" i="7"/>
  <c r="I5967" i="7"/>
  <c r="I3503" i="7"/>
  <c r="I8405" i="7"/>
  <c r="I8389" i="7"/>
  <c r="I8639" i="7"/>
  <c r="I8175" i="7"/>
  <c r="I5445" i="7"/>
  <c r="I6071" i="7"/>
  <c r="I7519" i="7"/>
  <c r="I7990" i="7"/>
  <c r="I8270" i="7"/>
  <c r="I8167" i="7"/>
  <c r="I8518" i="7"/>
  <c r="I4071" i="7"/>
  <c r="I8715" i="7"/>
  <c r="I8974" i="7"/>
  <c r="I8775" i="7"/>
  <c r="I8397" i="7"/>
  <c r="I3143" i="7"/>
  <c r="I8375" i="7"/>
  <c r="I8813" i="7"/>
  <c r="I4311" i="7"/>
  <c r="I6687" i="7"/>
  <c r="I7061" i="7"/>
  <c r="I3711" i="7"/>
  <c r="I6197" i="7"/>
  <c r="I5999" i="7"/>
  <c r="I2967" i="7"/>
  <c r="I3271" i="7"/>
  <c r="I8621" i="7"/>
  <c r="I5813" i="7"/>
  <c r="I5527" i="7"/>
  <c r="I4303" i="7"/>
  <c r="I8743" i="7"/>
  <c r="I7959" i="7"/>
  <c r="I7757" i="7"/>
  <c r="I4877" i="7"/>
  <c r="I7629" i="7"/>
  <c r="I7055" i="7"/>
  <c r="I4703" i="7"/>
  <c r="I2279" i="7"/>
  <c r="I3543" i="7"/>
  <c r="I8551" i="7"/>
  <c r="I4279" i="7"/>
  <c r="I5405" i="7"/>
  <c r="I2871" i="7"/>
  <c r="I2327" i="7"/>
  <c r="I2391" i="7"/>
  <c r="I2343" i="7"/>
  <c r="I2127" i="7"/>
  <c r="I2367" i="7"/>
  <c r="I1999" i="7"/>
  <c r="I2495" i="7"/>
  <c r="O8096" i="7"/>
  <c r="N8096" i="7"/>
  <c r="O8032" i="7"/>
  <c r="N8032" i="7"/>
  <c r="O7712" i="7"/>
  <c r="N7712" i="7"/>
  <c r="O7648" i="7"/>
  <c r="N7648" i="7"/>
  <c r="O7584" i="7"/>
  <c r="N7584" i="7"/>
  <c r="O7520" i="7"/>
  <c r="N7520" i="7"/>
  <c r="O7200" i="7"/>
  <c r="N7200" i="7"/>
  <c r="O7136" i="7"/>
  <c r="N7136" i="7"/>
  <c r="O7072" i="7"/>
  <c r="N7072" i="7"/>
  <c r="O7008" i="7"/>
  <c r="N7008" i="7"/>
  <c r="N7904" i="7"/>
  <c r="N6880" i="7"/>
  <c r="O9095" i="7"/>
  <c r="N9095" i="7"/>
  <c r="O9087" i="7"/>
  <c r="N9087" i="7"/>
  <c r="O9079" i="7"/>
  <c r="N9079" i="7"/>
  <c r="O9071" i="7"/>
  <c r="N9071" i="7"/>
  <c r="O9063" i="7"/>
  <c r="N9063" i="7"/>
  <c r="O9055" i="7"/>
  <c r="N9055" i="7"/>
  <c r="O9047" i="7"/>
  <c r="N9047" i="7"/>
  <c r="O9039" i="7"/>
  <c r="N9039" i="7"/>
  <c r="O9031" i="7"/>
  <c r="N9031" i="7"/>
  <c r="O9023" i="7"/>
  <c r="N9023" i="7"/>
  <c r="O9015" i="7"/>
  <c r="N9015" i="7"/>
  <c r="O9007" i="7"/>
  <c r="N9007" i="7"/>
  <c r="O8999" i="7"/>
  <c r="N8999" i="7"/>
  <c r="O8991" i="7"/>
  <c r="N8991" i="7"/>
  <c r="O8983" i="7"/>
  <c r="N8983" i="7"/>
  <c r="O8975" i="7"/>
  <c r="N8975" i="7"/>
  <c r="O8967" i="7"/>
  <c r="N8967" i="7"/>
  <c r="O8959" i="7"/>
  <c r="N8959" i="7"/>
  <c r="O8951" i="7"/>
  <c r="N8951" i="7"/>
  <c r="O8943" i="7"/>
  <c r="N8943" i="7"/>
  <c r="O8935" i="7"/>
  <c r="N8935" i="7"/>
  <c r="O8927" i="7"/>
  <c r="N8927" i="7"/>
  <c r="O8919" i="7"/>
  <c r="N8919" i="7"/>
  <c r="O8911" i="7"/>
  <c r="N8911" i="7"/>
  <c r="O8903" i="7"/>
  <c r="N8903" i="7"/>
  <c r="O8895" i="7"/>
  <c r="N8895" i="7"/>
  <c r="O8887" i="7"/>
  <c r="N8887" i="7"/>
  <c r="O8879" i="7"/>
  <c r="N8879" i="7"/>
  <c r="O8871" i="7"/>
  <c r="N8871" i="7"/>
  <c r="O8863" i="7"/>
  <c r="N8863" i="7"/>
  <c r="O8855" i="7"/>
  <c r="N8855" i="7"/>
  <c r="O8847" i="7"/>
  <c r="N8847" i="7"/>
  <c r="O8839" i="7"/>
  <c r="N8839" i="7"/>
  <c r="O8831" i="7"/>
  <c r="N8831" i="7"/>
  <c r="O8823" i="7"/>
  <c r="N8823" i="7"/>
  <c r="O8815" i="7"/>
  <c r="N8815" i="7"/>
  <c r="O8807" i="7"/>
  <c r="N8807" i="7"/>
  <c r="O8799" i="7"/>
  <c r="N8799" i="7"/>
  <c r="O8791" i="7"/>
  <c r="N8791" i="7"/>
  <c r="O8783" i="7"/>
  <c r="N8783" i="7"/>
  <c r="O8775" i="7"/>
  <c r="N8775" i="7"/>
  <c r="O8767" i="7"/>
  <c r="N8767" i="7"/>
  <c r="O8759" i="7"/>
  <c r="N8759" i="7"/>
  <c r="O8751" i="7"/>
  <c r="N8751" i="7"/>
  <c r="O8743" i="7"/>
  <c r="N8743" i="7"/>
  <c r="O8735" i="7"/>
  <c r="N8735" i="7"/>
  <c r="O8727" i="7"/>
  <c r="N8727" i="7"/>
  <c r="O8719" i="7"/>
  <c r="N8719" i="7"/>
  <c r="O8711" i="7"/>
  <c r="N8711" i="7"/>
  <c r="O8703" i="7"/>
  <c r="N8703" i="7"/>
  <c r="O8695" i="7"/>
  <c r="N8695" i="7"/>
  <c r="O8687" i="7"/>
  <c r="N8687" i="7"/>
  <c r="O8679" i="7"/>
  <c r="N8679" i="7"/>
  <c r="O8671" i="7"/>
  <c r="N8671" i="7"/>
  <c r="O8663" i="7"/>
  <c r="N8663" i="7"/>
  <c r="O8655" i="7"/>
  <c r="N8655" i="7"/>
  <c r="O8647" i="7"/>
  <c r="N8647" i="7"/>
  <c r="O8639" i="7"/>
  <c r="N8639" i="7"/>
  <c r="O8631" i="7"/>
  <c r="N8631" i="7"/>
  <c r="O8623" i="7"/>
  <c r="N8623" i="7"/>
  <c r="O8615" i="7"/>
  <c r="N8615" i="7"/>
  <c r="O8607" i="7"/>
  <c r="N8607" i="7"/>
  <c r="O8599" i="7"/>
  <c r="N8599" i="7"/>
  <c r="O8591" i="7"/>
  <c r="N8591" i="7"/>
  <c r="O8583" i="7"/>
  <c r="N8583" i="7"/>
  <c r="O8575" i="7"/>
  <c r="N8575" i="7"/>
  <c r="O8567" i="7"/>
  <c r="N8567" i="7"/>
  <c r="O8559" i="7"/>
  <c r="N8559" i="7"/>
  <c r="O8551" i="7"/>
  <c r="N8551" i="7"/>
  <c r="O8543" i="7"/>
  <c r="N8543" i="7"/>
  <c r="O8535" i="7"/>
  <c r="N8535" i="7"/>
  <c r="O8527" i="7"/>
  <c r="N8527" i="7"/>
  <c r="O8519" i="7"/>
  <c r="N8519" i="7"/>
  <c r="O8511" i="7"/>
  <c r="N8511" i="7"/>
  <c r="O8503" i="7"/>
  <c r="N8503" i="7"/>
  <c r="O8495" i="7"/>
  <c r="N8495" i="7"/>
  <c r="O8487" i="7"/>
  <c r="N8487" i="7"/>
  <c r="O8479" i="7"/>
  <c r="N8479" i="7"/>
  <c r="O8471" i="7"/>
  <c r="N8471" i="7"/>
  <c r="O8463" i="7"/>
  <c r="N8463" i="7"/>
  <c r="O8455" i="7"/>
  <c r="N8455" i="7"/>
  <c r="O8447" i="7"/>
  <c r="N8447" i="7"/>
  <c r="O8439" i="7"/>
  <c r="N8439" i="7"/>
  <c r="O8431" i="7"/>
  <c r="N8431" i="7"/>
  <c r="O8423" i="7"/>
  <c r="N8423" i="7"/>
  <c r="O8415" i="7"/>
  <c r="N8415" i="7"/>
  <c r="O8407" i="7"/>
  <c r="N8407" i="7"/>
  <c r="O8399" i="7"/>
  <c r="N8399" i="7"/>
  <c r="O8391" i="7"/>
  <c r="N8391" i="7"/>
  <c r="O8383" i="7"/>
  <c r="N8383" i="7"/>
  <c r="O8375" i="7"/>
  <c r="N8375" i="7"/>
  <c r="O8367" i="7"/>
  <c r="N8367" i="7"/>
  <c r="O8359" i="7"/>
  <c r="N8359" i="7"/>
  <c r="O8351" i="7"/>
  <c r="N8351" i="7"/>
  <c r="O8343" i="7"/>
  <c r="N8343" i="7"/>
  <c r="O8335" i="7"/>
  <c r="N8335" i="7"/>
  <c r="O8327" i="7"/>
  <c r="N8327" i="7"/>
  <c r="O8319" i="7"/>
  <c r="N8319" i="7"/>
  <c r="O8311" i="7"/>
  <c r="N8311" i="7"/>
  <c r="O8303" i="7"/>
  <c r="N8303" i="7"/>
  <c r="O8295" i="7"/>
  <c r="N8295" i="7"/>
  <c r="O8287" i="7"/>
  <c r="N8287" i="7"/>
  <c r="O8279" i="7"/>
  <c r="N8279" i="7"/>
  <c r="O8271" i="7"/>
  <c r="N8271" i="7"/>
  <c r="O8263" i="7"/>
  <c r="N8263" i="7"/>
  <c r="O8255" i="7"/>
  <c r="N8255" i="7"/>
  <c r="O8247" i="7"/>
  <c r="N8247" i="7"/>
  <c r="O8239" i="7"/>
  <c r="N8239" i="7"/>
  <c r="O8231" i="7"/>
  <c r="N8231" i="7"/>
  <c r="O8223" i="7"/>
  <c r="N8223" i="7"/>
  <c r="O8215" i="7"/>
  <c r="N8215" i="7"/>
  <c r="O8207" i="7"/>
  <c r="N8207" i="7"/>
  <c r="O8199" i="7"/>
  <c r="N8199" i="7"/>
  <c r="O8191" i="7"/>
  <c r="N8191" i="7"/>
  <c r="O8183" i="7"/>
  <c r="N8183" i="7"/>
  <c r="O8175" i="7"/>
  <c r="N8175" i="7"/>
  <c r="O8167" i="7"/>
  <c r="N8167" i="7"/>
  <c r="O8159" i="7"/>
  <c r="N8159" i="7"/>
  <c r="O8151" i="7"/>
  <c r="N8151" i="7"/>
  <c r="O8143" i="7"/>
  <c r="N8143" i="7"/>
  <c r="O8135" i="7"/>
  <c r="N8135" i="7"/>
  <c r="O8127" i="7"/>
  <c r="N8127" i="7"/>
  <c r="O8119" i="7"/>
  <c r="N8119" i="7"/>
  <c r="O8111" i="7"/>
  <c r="N8111" i="7"/>
  <c r="O8103" i="7"/>
  <c r="N8103" i="7"/>
  <c r="O8095" i="7"/>
  <c r="N8095" i="7"/>
  <c r="O8087" i="7"/>
  <c r="N8087" i="7"/>
  <c r="O8079" i="7"/>
  <c r="N8079" i="7"/>
  <c r="O8071" i="7"/>
  <c r="N8071" i="7"/>
  <c r="O8063" i="7"/>
  <c r="N8063" i="7"/>
  <c r="O8055" i="7"/>
  <c r="N8055" i="7"/>
  <c r="O8047" i="7"/>
  <c r="N8047" i="7"/>
  <c r="O8039" i="7"/>
  <c r="N8039" i="7"/>
  <c r="O8031" i="7"/>
  <c r="N8031" i="7"/>
  <c r="O8023" i="7"/>
  <c r="N8023" i="7"/>
  <c r="O8015" i="7"/>
  <c r="N8015" i="7"/>
  <c r="O8007" i="7"/>
  <c r="N8007" i="7"/>
  <c r="O7999" i="7"/>
  <c r="N7999" i="7"/>
  <c r="O7991" i="7"/>
  <c r="N7991" i="7"/>
  <c r="O7983" i="7"/>
  <c r="N7983" i="7"/>
  <c r="O7975" i="7"/>
  <c r="N7975" i="7"/>
  <c r="O7967" i="7"/>
  <c r="N7967" i="7"/>
  <c r="O7959" i="7"/>
  <c r="N7959" i="7"/>
  <c r="O7951" i="7"/>
  <c r="N7951" i="7"/>
  <c r="O7943" i="7"/>
  <c r="N7943" i="7"/>
  <c r="O7935" i="7"/>
  <c r="N7935" i="7"/>
  <c r="O7927" i="7"/>
  <c r="N7927" i="7"/>
  <c r="O7919" i="7"/>
  <c r="N7919" i="7"/>
  <c r="O7911" i="7"/>
  <c r="N7911" i="7"/>
  <c r="O7903" i="7"/>
  <c r="N7903" i="7"/>
  <c r="O7895" i="7"/>
  <c r="N7895" i="7"/>
  <c r="O7887" i="7"/>
  <c r="N7887" i="7"/>
  <c r="O7879" i="7"/>
  <c r="N7879" i="7"/>
  <c r="O7871" i="7"/>
  <c r="N7871" i="7"/>
  <c r="O7863" i="7"/>
  <c r="N7863" i="7"/>
  <c r="O7855" i="7"/>
  <c r="N7855" i="7"/>
  <c r="O7847" i="7"/>
  <c r="N7847" i="7"/>
  <c r="O7839" i="7"/>
  <c r="N7839" i="7"/>
  <c r="O7831" i="7"/>
  <c r="N7831" i="7"/>
  <c r="O7823" i="7"/>
  <c r="N7823" i="7"/>
  <c r="O7815" i="7"/>
  <c r="N7815" i="7"/>
  <c r="O7807" i="7"/>
  <c r="N7807" i="7"/>
  <c r="O7799" i="7"/>
  <c r="N7799" i="7"/>
  <c r="O7791" i="7"/>
  <c r="N7791" i="7"/>
  <c r="O7783" i="7"/>
  <c r="N7783" i="7"/>
  <c r="O7775" i="7"/>
  <c r="N7775" i="7"/>
  <c r="O7767" i="7"/>
  <c r="N7767" i="7"/>
  <c r="O7759" i="7"/>
  <c r="N7759" i="7"/>
  <c r="O7751" i="7"/>
  <c r="N7751" i="7"/>
  <c r="O7743" i="7"/>
  <c r="N7743" i="7"/>
  <c r="O7735" i="7"/>
  <c r="N7735" i="7"/>
  <c r="O7727" i="7"/>
  <c r="N7727" i="7"/>
  <c r="O7719" i="7"/>
  <c r="N7719" i="7"/>
  <c r="O7711" i="7"/>
  <c r="N7711" i="7"/>
  <c r="O7703" i="7"/>
  <c r="N7703" i="7"/>
  <c r="O7695" i="7"/>
  <c r="N7695" i="7"/>
  <c r="O7687" i="7"/>
  <c r="N7687" i="7"/>
  <c r="O7679" i="7"/>
  <c r="N7679" i="7"/>
  <c r="O7671" i="7"/>
  <c r="N7671" i="7"/>
  <c r="O7663" i="7"/>
  <c r="N7663" i="7"/>
  <c r="O7655" i="7"/>
  <c r="N7655" i="7"/>
  <c r="O7647" i="7"/>
  <c r="N7647" i="7"/>
  <c r="O7639" i="7"/>
  <c r="N7639" i="7"/>
  <c r="O7631" i="7"/>
  <c r="N7631" i="7"/>
  <c r="O7623" i="7"/>
  <c r="N7623" i="7"/>
  <c r="O7615" i="7"/>
  <c r="N7615" i="7"/>
  <c r="O7607" i="7"/>
  <c r="N7607" i="7"/>
  <c r="O7599" i="7"/>
  <c r="N7599" i="7"/>
  <c r="O7591" i="7"/>
  <c r="N7591" i="7"/>
  <c r="O7583" i="7"/>
  <c r="N7583" i="7"/>
  <c r="O7575" i="7"/>
  <c r="N7575" i="7"/>
  <c r="O7567" i="7"/>
  <c r="N7567" i="7"/>
  <c r="O7559" i="7"/>
  <c r="N7559" i="7"/>
  <c r="O7551" i="7"/>
  <c r="N7551" i="7"/>
  <c r="O7543" i="7"/>
  <c r="N7543" i="7"/>
  <c r="O7535" i="7"/>
  <c r="N7535" i="7"/>
  <c r="O7527" i="7"/>
  <c r="N7527" i="7"/>
  <c r="O7519" i="7"/>
  <c r="N7519" i="7"/>
  <c r="O7511" i="7"/>
  <c r="N7511" i="7"/>
  <c r="O7503" i="7"/>
  <c r="N7503" i="7"/>
  <c r="O7495" i="7"/>
  <c r="N7495" i="7"/>
  <c r="O7487" i="7"/>
  <c r="N7487" i="7"/>
  <c r="O7479" i="7"/>
  <c r="N7479" i="7"/>
  <c r="O7471" i="7"/>
  <c r="N7471" i="7"/>
  <c r="O7463" i="7"/>
  <c r="N7463" i="7"/>
  <c r="O7455" i="7"/>
  <c r="N7455" i="7"/>
  <c r="O7447" i="7"/>
  <c r="N7447" i="7"/>
  <c r="O7439" i="7"/>
  <c r="N7439" i="7"/>
  <c r="O7431" i="7"/>
  <c r="N7431" i="7"/>
  <c r="O7423" i="7"/>
  <c r="N7423" i="7"/>
  <c r="O7415" i="7"/>
  <c r="N7415" i="7"/>
  <c r="O7407" i="7"/>
  <c r="N7407" i="7"/>
  <c r="O7399" i="7"/>
  <c r="N7399" i="7"/>
  <c r="O7391" i="7"/>
  <c r="N7391" i="7"/>
  <c r="O7383" i="7"/>
  <c r="N7383" i="7"/>
  <c r="O7375" i="7"/>
  <c r="N7375" i="7"/>
  <c r="O7367" i="7"/>
  <c r="N7367" i="7"/>
  <c r="O7359" i="7"/>
  <c r="N7359" i="7"/>
  <c r="O7351" i="7"/>
  <c r="N7351" i="7"/>
  <c r="O7343" i="7"/>
  <c r="N7343" i="7"/>
  <c r="O7335" i="7"/>
  <c r="N7335" i="7"/>
  <c r="O7327" i="7"/>
  <c r="N7327" i="7"/>
  <c r="O7319" i="7"/>
  <c r="N7319" i="7"/>
  <c r="O7311" i="7"/>
  <c r="N7311" i="7"/>
  <c r="O7303" i="7"/>
  <c r="N7303" i="7"/>
  <c r="O7295" i="7"/>
  <c r="N7295" i="7"/>
  <c r="O7287" i="7"/>
  <c r="N7287" i="7"/>
  <c r="O7279" i="7"/>
  <c r="N7279" i="7"/>
  <c r="O7271" i="7"/>
  <c r="N7271" i="7"/>
  <c r="O7263" i="7"/>
  <c r="N7263" i="7"/>
  <c r="O7255" i="7"/>
  <c r="N7255" i="7"/>
  <c r="O7247" i="7"/>
  <c r="N7247" i="7"/>
  <c r="O7239" i="7"/>
  <c r="N7239" i="7"/>
  <c r="O7231" i="7"/>
  <c r="N7231" i="7"/>
  <c r="O7223" i="7"/>
  <c r="N7223" i="7"/>
  <c r="O7215" i="7"/>
  <c r="N7215" i="7"/>
  <c r="O7207" i="7"/>
  <c r="N7207" i="7"/>
  <c r="O7199" i="7"/>
  <c r="N7199" i="7"/>
  <c r="O7191" i="7"/>
  <c r="N7191" i="7"/>
  <c r="O7183" i="7"/>
  <c r="N7183" i="7"/>
  <c r="O7175" i="7"/>
  <c r="N7175" i="7"/>
  <c r="O7167" i="7"/>
  <c r="N7167" i="7"/>
  <c r="O7159" i="7"/>
  <c r="N7159" i="7"/>
  <c r="O7151" i="7"/>
  <c r="N7151" i="7"/>
  <c r="O7143" i="7"/>
  <c r="N7143" i="7"/>
  <c r="O7135" i="7"/>
  <c r="N7135" i="7"/>
  <c r="O7127" i="7"/>
  <c r="N7127" i="7"/>
  <c r="O7119" i="7"/>
  <c r="N7119" i="7"/>
  <c r="O7111" i="7"/>
  <c r="N7111" i="7"/>
  <c r="O7103" i="7"/>
  <c r="N7103" i="7"/>
  <c r="O7095" i="7"/>
  <c r="N7095" i="7"/>
  <c r="O7087" i="7"/>
  <c r="N7087" i="7"/>
  <c r="O7079" i="7"/>
  <c r="N7079" i="7"/>
  <c r="O7071" i="7"/>
  <c r="N7071" i="7"/>
  <c r="O7063" i="7"/>
  <c r="N7063" i="7"/>
  <c r="O7055" i="7"/>
  <c r="N7055" i="7"/>
  <c r="O7047" i="7"/>
  <c r="N7047" i="7"/>
  <c r="O7039" i="7"/>
  <c r="N7039" i="7"/>
  <c r="O7031" i="7"/>
  <c r="N7031" i="7"/>
  <c r="O7023" i="7"/>
  <c r="N7023" i="7"/>
  <c r="O7015" i="7"/>
  <c r="N7015" i="7"/>
  <c r="O7007" i="7"/>
  <c r="N7007" i="7"/>
  <c r="O6999" i="7"/>
  <c r="N6999" i="7"/>
  <c r="O6991" i="7"/>
  <c r="N6991" i="7"/>
  <c r="O6983" i="7"/>
  <c r="N6983" i="7"/>
  <c r="O6975" i="7"/>
  <c r="N6975" i="7"/>
  <c r="O6967" i="7"/>
  <c r="N6967" i="7"/>
  <c r="O6959" i="7"/>
  <c r="N6959" i="7"/>
  <c r="O6951" i="7"/>
  <c r="N6951" i="7"/>
  <c r="O6943" i="7"/>
  <c r="N6943" i="7"/>
  <c r="O6935" i="7"/>
  <c r="N6935" i="7"/>
  <c r="O6927" i="7"/>
  <c r="N6927" i="7"/>
  <c r="O6919" i="7"/>
  <c r="N6919" i="7"/>
  <c r="O6911" i="7"/>
  <c r="N6911" i="7"/>
  <c r="O6903" i="7"/>
  <c r="N6903" i="7"/>
  <c r="O6895" i="7"/>
  <c r="N6895" i="7"/>
  <c r="O6887" i="7"/>
  <c r="N6887" i="7"/>
  <c r="O6879" i="7"/>
  <c r="N6879" i="7"/>
  <c r="O6871" i="7"/>
  <c r="N6871" i="7"/>
  <c r="O6863" i="7"/>
  <c r="N6863" i="7"/>
  <c r="O6855" i="7"/>
  <c r="N6855" i="7"/>
  <c r="O6847" i="7"/>
  <c r="N6847" i="7"/>
  <c r="O6839" i="7"/>
  <c r="N6839" i="7"/>
  <c r="O6831" i="7"/>
  <c r="N6831" i="7"/>
  <c r="O6823" i="7"/>
  <c r="N6823" i="7"/>
  <c r="O6815" i="7"/>
  <c r="N6815" i="7"/>
  <c r="O6807" i="7"/>
  <c r="N6807" i="7"/>
  <c r="O6799" i="7"/>
  <c r="N6799" i="7"/>
  <c r="O6791" i="7"/>
  <c r="N6791" i="7"/>
  <c r="O6783" i="7"/>
  <c r="N6783" i="7"/>
  <c r="O6775" i="7"/>
  <c r="N6775" i="7"/>
  <c r="O6767" i="7"/>
  <c r="N6767" i="7"/>
  <c r="O6759" i="7"/>
  <c r="N6759" i="7"/>
  <c r="O6751" i="7"/>
  <c r="N6751" i="7"/>
  <c r="O6743" i="7"/>
  <c r="N6743" i="7"/>
  <c r="O6735" i="7"/>
  <c r="N6735" i="7"/>
  <c r="O6727" i="7"/>
  <c r="N6727" i="7"/>
  <c r="O6719" i="7"/>
  <c r="N6719" i="7"/>
  <c r="O6711" i="7"/>
  <c r="N6711" i="7"/>
  <c r="O6703" i="7"/>
  <c r="N6703" i="7"/>
  <c r="O6695" i="7"/>
  <c r="N6695" i="7"/>
  <c r="O6687" i="7"/>
  <c r="N6687" i="7"/>
  <c r="O6679" i="7"/>
  <c r="N6679" i="7"/>
  <c r="O6671" i="7"/>
  <c r="N6671" i="7"/>
  <c r="O6663" i="7"/>
  <c r="N6663" i="7"/>
  <c r="O6655" i="7"/>
  <c r="N6655" i="7"/>
  <c r="O6647" i="7"/>
  <c r="N6647" i="7"/>
  <c r="O6639" i="7"/>
  <c r="N6639" i="7"/>
  <c r="O6631" i="7"/>
  <c r="N6631" i="7"/>
  <c r="O6623" i="7"/>
  <c r="N6623" i="7"/>
  <c r="O6615" i="7"/>
  <c r="N6615" i="7"/>
  <c r="O6607" i="7"/>
  <c r="N6607" i="7"/>
  <c r="O6599" i="7"/>
  <c r="N6599" i="7"/>
  <c r="O6591" i="7"/>
  <c r="N6591" i="7"/>
  <c r="O6583" i="7"/>
  <c r="N6583" i="7"/>
  <c r="O6575" i="7"/>
  <c r="N6575" i="7"/>
  <c r="O6567" i="7"/>
  <c r="N6567" i="7"/>
  <c r="O6559" i="7"/>
  <c r="N6559" i="7"/>
  <c r="O6551" i="7"/>
  <c r="N6551" i="7"/>
  <c r="O6543" i="7"/>
  <c r="N6543" i="7"/>
  <c r="O6535" i="7"/>
  <c r="N6535" i="7"/>
  <c r="O6527" i="7"/>
  <c r="N6527" i="7"/>
  <c r="O6519" i="7"/>
  <c r="N6519" i="7"/>
  <c r="O6511" i="7"/>
  <c r="N6511" i="7"/>
  <c r="O6503" i="7"/>
  <c r="N6503" i="7"/>
  <c r="O6495" i="7"/>
  <c r="N6495" i="7"/>
  <c r="O6487" i="7"/>
  <c r="N6487" i="7"/>
  <c r="O6479" i="7"/>
  <c r="N6479" i="7"/>
  <c r="O6471" i="7"/>
  <c r="N6471" i="7"/>
  <c r="O6463" i="7"/>
  <c r="N6463" i="7"/>
  <c r="O6455" i="7"/>
  <c r="N6455" i="7"/>
  <c r="O6447" i="7"/>
  <c r="N6447" i="7"/>
  <c r="O6439" i="7"/>
  <c r="N6439" i="7"/>
  <c r="O6431" i="7"/>
  <c r="N6431" i="7"/>
  <c r="O6423" i="7"/>
  <c r="N6423" i="7"/>
  <c r="O6415" i="7"/>
  <c r="N6415" i="7"/>
  <c r="O6407" i="7"/>
  <c r="N6407" i="7"/>
  <c r="O6399" i="7"/>
  <c r="N6399" i="7"/>
  <c r="O6391" i="7"/>
  <c r="N6391" i="7"/>
  <c r="O6383" i="7"/>
  <c r="N6383" i="7"/>
  <c r="O6375" i="7"/>
  <c r="N6375" i="7"/>
  <c r="O6367" i="7"/>
  <c r="N6367" i="7"/>
  <c r="O6359" i="7"/>
  <c r="N6359" i="7"/>
  <c r="O6351" i="7"/>
  <c r="N6351" i="7"/>
  <c r="O6343" i="7"/>
  <c r="N6343" i="7"/>
  <c r="O6335" i="7"/>
  <c r="N6335" i="7"/>
  <c r="O6327" i="7"/>
  <c r="N6327" i="7"/>
  <c r="O6319" i="7"/>
  <c r="N6319" i="7"/>
  <c r="O6311" i="7"/>
  <c r="N6311" i="7"/>
  <c r="O6303" i="7"/>
  <c r="N6303" i="7"/>
  <c r="O6295" i="7"/>
  <c r="N6295" i="7"/>
  <c r="O6287" i="7"/>
  <c r="N6287" i="7"/>
  <c r="O6279" i="7"/>
  <c r="N6279" i="7"/>
  <c r="O6271" i="7"/>
  <c r="N6271" i="7"/>
  <c r="O6263" i="7"/>
  <c r="N6263" i="7"/>
  <c r="O6255" i="7"/>
  <c r="N6255" i="7"/>
  <c r="O6247" i="7"/>
  <c r="N6247" i="7"/>
  <c r="O6239" i="7"/>
  <c r="N6239" i="7"/>
  <c r="O6231" i="7"/>
  <c r="N6231" i="7"/>
  <c r="O6223" i="7"/>
  <c r="N6223" i="7"/>
  <c r="O6215" i="7"/>
  <c r="N6215" i="7"/>
  <c r="O6207" i="7"/>
  <c r="N6207" i="7"/>
  <c r="O6199" i="7"/>
  <c r="N6199" i="7"/>
  <c r="O6191" i="7"/>
  <c r="N6191" i="7"/>
  <c r="O6183" i="7"/>
  <c r="N6183" i="7"/>
  <c r="O6175" i="7"/>
  <c r="N6175" i="7"/>
  <c r="O6167" i="7"/>
  <c r="N6167" i="7"/>
  <c r="O6159" i="7"/>
  <c r="N6159" i="7"/>
  <c r="O6151" i="7"/>
  <c r="N6151" i="7"/>
  <c r="O6143" i="7"/>
  <c r="N6143" i="7"/>
  <c r="O6135" i="7"/>
  <c r="N6135" i="7"/>
  <c r="O6127" i="7"/>
  <c r="N6127" i="7"/>
  <c r="O6119" i="7"/>
  <c r="N6119" i="7"/>
  <c r="O6111" i="7"/>
  <c r="N6111" i="7"/>
  <c r="O6103" i="7"/>
  <c r="N6103" i="7"/>
  <c r="O6095" i="7"/>
  <c r="N6095" i="7"/>
  <c r="O6087" i="7"/>
  <c r="N6087" i="7"/>
  <c r="O6079" i="7"/>
  <c r="N6079" i="7"/>
  <c r="O6071" i="7"/>
  <c r="N6071" i="7"/>
  <c r="O6063" i="7"/>
  <c r="N6063" i="7"/>
  <c r="O6055" i="7"/>
  <c r="N6055" i="7"/>
  <c r="O6047" i="7"/>
  <c r="N6047" i="7"/>
  <c r="O6039" i="7"/>
  <c r="N6039" i="7"/>
  <c r="O6031" i="7"/>
  <c r="N6031" i="7"/>
  <c r="O6023" i="7"/>
  <c r="N6023" i="7"/>
  <c r="O6015" i="7"/>
  <c r="N6015" i="7"/>
  <c r="O6007" i="7"/>
  <c r="N6007" i="7"/>
  <c r="O5999" i="7"/>
  <c r="N5999" i="7"/>
  <c r="O5991" i="7"/>
  <c r="N5991" i="7"/>
  <c r="O5983" i="7"/>
  <c r="N5983" i="7"/>
  <c r="O5975" i="7"/>
  <c r="N5975" i="7"/>
  <c r="O5967" i="7"/>
  <c r="N5967" i="7"/>
  <c r="O5959" i="7"/>
  <c r="N5959" i="7"/>
  <c r="O5951" i="7"/>
  <c r="N5951" i="7"/>
  <c r="O5943" i="7"/>
  <c r="N5943" i="7"/>
  <c r="O5935" i="7"/>
  <c r="N5935" i="7"/>
  <c r="O5927" i="7"/>
  <c r="N5927" i="7"/>
  <c r="O5919" i="7"/>
  <c r="N5919" i="7"/>
  <c r="O5911" i="7"/>
  <c r="N5911" i="7"/>
  <c r="O5903" i="7"/>
  <c r="N5903" i="7"/>
  <c r="O5895" i="7"/>
  <c r="N5895" i="7"/>
  <c r="O5887" i="7"/>
  <c r="N5887" i="7"/>
  <c r="O5879" i="7"/>
  <c r="N5879" i="7"/>
  <c r="O5871" i="7"/>
  <c r="N5871" i="7"/>
  <c r="O5863" i="7"/>
  <c r="N5863" i="7"/>
  <c r="O5855" i="7"/>
  <c r="N5855" i="7"/>
  <c r="O5847" i="7"/>
  <c r="N5847" i="7"/>
  <c r="O5839" i="7"/>
  <c r="N5839" i="7"/>
  <c r="O5831" i="7"/>
  <c r="N5831" i="7"/>
  <c r="O5823" i="7"/>
  <c r="N5823" i="7"/>
  <c r="O5815" i="7"/>
  <c r="N5815" i="7"/>
  <c r="O5807" i="7"/>
  <c r="N5807" i="7"/>
  <c r="O5799" i="7"/>
  <c r="N5799" i="7"/>
  <c r="O5791" i="7"/>
  <c r="N5791" i="7"/>
  <c r="O5783" i="7"/>
  <c r="N5783" i="7"/>
  <c r="O5775" i="7"/>
  <c r="N5775" i="7"/>
  <c r="O5767" i="7"/>
  <c r="N5767" i="7"/>
  <c r="O5759" i="7"/>
  <c r="N5759" i="7"/>
  <c r="O5751" i="7"/>
  <c r="N5751" i="7"/>
  <c r="O5743" i="7"/>
  <c r="N5743" i="7"/>
  <c r="O5735" i="7"/>
  <c r="N5735" i="7"/>
  <c r="O5727" i="7"/>
  <c r="N5727" i="7"/>
  <c r="O5719" i="7"/>
  <c r="N5719" i="7"/>
  <c r="O5711" i="7"/>
  <c r="N5711" i="7"/>
  <c r="O5703" i="7"/>
  <c r="N5703" i="7"/>
  <c r="O5695" i="7"/>
  <c r="N5695" i="7"/>
  <c r="O5687" i="7"/>
  <c r="N5687" i="7"/>
  <c r="O5679" i="7"/>
  <c r="N5679" i="7"/>
  <c r="O5671" i="7"/>
  <c r="N5671" i="7"/>
  <c r="O5663" i="7"/>
  <c r="N5663" i="7"/>
  <c r="O5655" i="7"/>
  <c r="N5655" i="7"/>
  <c r="O5647" i="7"/>
  <c r="N5647" i="7"/>
  <c r="O5639" i="7"/>
  <c r="N5639" i="7"/>
  <c r="O5631" i="7"/>
  <c r="N5631" i="7"/>
  <c r="O5623" i="7"/>
  <c r="N5623" i="7"/>
  <c r="O5615" i="7"/>
  <c r="N5615" i="7"/>
  <c r="O5607" i="7"/>
  <c r="N5607" i="7"/>
  <c r="O5599" i="7"/>
  <c r="N5599" i="7"/>
  <c r="O5591" i="7"/>
  <c r="N5591" i="7"/>
  <c r="O5583" i="7"/>
  <c r="N5583" i="7"/>
  <c r="O5575" i="7"/>
  <c r="N5575" i="7"/>
  <c r="O5567" i="7"/>
  <c r="N5567" i="7"/>
  <c r="O5559" i="7"/>
  <c r="N5559" i="7"/>
  <c r="O5551" i="7"/>
  <c r="N5551" i="7"/>
  <c r="O5543" i="7"/>
  <c r="N5543" i="7"/>
  <c r="O5535" i="7"/>
  <c r="N5535" i="7"/>
  <c r="O5527" i="7"/>
  <c r="N5527" i="7"/>
  <c r="O5519" i="7"/>
  <c r="N5519" i="7"/>
  <c r="O5511" i="7"/>
  <c r="N5511" i="7"/>
  <c r="O5503" i="7"/>
  <c r="N5503" i="7"/>
  <c r="O5495" i="7"/>
  <c r="N5495" i="7"/>
  <c r="O5487" i="7"/>
  <c r="N5487" i="7"/>
  <c r="O5479" i="7"/>
  <c r="N5479" i="7"/>
  <c r="O5471" i="7"/>
  <c r="N5471" i="7"/>
  <c r="O5463" i="7"/>
  <c r="N5463" i="7"/>
  <c r="O5455" i="7"/>
  <c r="N5455" i="7"/>
  <c r="O5447" i="7"/>
  <c r="N5447" i="7"/>
  <c r="O5439" i="7"/>
  <c r="N5439" i="7"/>
  <c r="O5431" i="7"/>
  <c r="N5431" i="7"/>
  <c r="O5423" i="7"/>
  <c r="N5423" i="7"/>
  <c r="O5415" i="7"/>
  <c r="N5415" i="7"/>
  <c r="O5407" i="7"/>
  <c r="N5407" i="7"/>
  <c r="O5399" i="7"/>
  <c r="N5399" i="7"/>
  <c r="O5391" i="7"/>
  <c r="N5391" i="7"/>
  <c r="O5383" i="7"/>
  <c r="N5383" i="7"/>
  <c r="O5375" i="7"/>
  <c r="N5375" i="7"/>
  <c r="O5367" i="7"/>
  <c r="N5367" i="7"/>
  <c r="O5359" i="7"/>
  <c r="N5359" i="7"/>
  <c r="O5351" i="7"/>
  <c r="N5351" i="7"/>
  <c r="O5343" i="7"/>
  <c r="N5343" i="7"/>
  <c r="O5335" i="7"/>
  <c r="N5335" i="7"/>
  <c r="O5327" i="7"/>
  <c r="N5327" i="7"/>
  <c r="O5319" i="7"/>
  <c r="N5319" i="7"/>
  <c r="O9092" i="7"/>
  <c r="N9092" i="7"/>
  <c r="N9084" i="7"/>
  <c r="O9084" i="7"/>
  <c r="O9076" i="7"/>
  <c r="N9076" i="7"/>
  <c r="O9068" i="7"/>
  <c r="N9068" i="7"/>
  <c r="O9060" i="7"/>
  <c r="N9060" i="7"/>
  <c r="O9052" i="7"/>
  <c r="N9052" i="7"/>
  <c r="O9044" i="7"/>
  <c r="N9044" i="7"/>
  <c r="O9036" i="7"/>
  <c r="N9036" i="7"/>
  <c r="O9028" i="7"/>
  <c r="N9028" i="7"/>
  <c r="O9020" i="7"/>
  <c r="N9020" i="7"/>
  <c r="O9012" i="7"/>
  <c r="N9012" i="7"/>
  <c r="O9004" i="7"/>
  <c r="N9004" i="7"/>
  <c r="O8996" i="7"/>
  <c r="N8996" i="7"/>
  <c r="O8988" i="7"/>
  <c r="N8988" i="7"/>
  <c r="O8980" i="7"/>
  <c r="N8980" i="7"/>
  <c r="O8972" i="7"/>
  <c r="N8972" i="7"/>
  <c r="O8964" i="7"/>
  <c r="N8964" i="7"/>
  <c r="O8956" i="7"/>
  <c r="N8956" i="7"/>
  <c r="O8948" i="7"/>
  <c r="N8948" i="7"/>
  <c r="O8940" i="7"/>
  <c r="N8940" i="7"/>
  <c r="O8932" i="7"/>
  <c r="N8932" i="7"/>
  <c r="O8924" i="7"/>
  <c r="N8924" i="7"/>
  <c r="O8916" i="7"/>
  <c r="N8916" i="7"/>
  <c r="O8908" i="7"/>
  <c r="N8908" i="7"/>
  <c r="O8900" i="7"/>
  <c r="N8900" i="7"/>
  <c r="O8892" i="7"/>
  <c r="N8892" i="7"/>
  <c r="O8884" i="7"/>
  <c r="N8884" i="7"/>
  <c r="O8876" i="7"/>
  <c r="N8876" i="7"/>
  <c r="O8868" i="7"/>
  <c r="N8868" i="7"/>
  <c r="O8860" i="7"/>
  <c r="N8860" i="7"/>
  <c r="O8852" i="7"/>
  <c r="N8852" i="7"/>
  <c r="O8844" i="7"/>
  <c r="N8844" i="7"/>
  <c r="O8836" i="7"/>
  <c r="N8836" i="7"/>
  <c r="N8828" i="7"/>
  <c r="O8828" i="7"/>
  <c r="O8820" i="7"/>
  <c r="N8820" i="7"/>
  <c r="O8812" i="7"/>
  <c r="N8812" i="7"/>
  <c r="O8804" i="7"/>
  <c r="N8804" i="7"/>
  <c r="O8796" i="7"/>
  <c r="N8796" i="7"/>
  <c r="O8788" i="7"/>
  <c r="N8788" i="7"/>
  <c r="O8780" i="7"/>
  <c r="N8780" i="7"/>
  <c r="O8772" i="7"/>
  <c r="N8772" i="7"/>
  <c r="O8764" i="7"/>
  <c r="N8764" i="7"/>
  <c r="O8756" i="7"/>
  <c r="N8756" i="7"/>
  <c r="O8748" i="7"/>
  <c r="N8748" i="7"/>
  <c r="O8740" i="7"/>
  <c r="N8740" i="7"/>
  <c r="O8732" i="7"/>
  <c r="N8732" i="7"/>
  <c r="O8724" i="7"/>
  <c r="N8724" i="7"/>
  <c r="O8716" i="7"/>
  <c r="N8716" i="7"/>
  <c r="O8708" i="7"/>
  <c r="N8708" i="7"/>
  <c r="O8700" i="7"/>
  <c r="N8700" i="7"/>
  <c r="O8692" i="7"/>
  <c r="N8692" i="7"/>
  <c r="O8684" i="7"/>
  <c r="N8684" i="7"/>
  <c r="O8676" i="7"/>
  <c r="N8676" i="7"/>
  <c r="O8668" i="7"/>
  <c r="N8668" i="7"/>
  <c r="O8660" i="7"/>
  <c r="N8660" i="7"/>
  <c r="O8652" i="7"/>
  <c r="N8652" i="7"/>
  <c r="O8644" i="7"/>
  <c r="N8644" i="7"/>
  <c r="O8636" i="7"/>
  <c r="N8636" i="7"/>
  <c r="O8628" i="7"/>
  <c r="N8628" i="7"/>
  <c r="O8620" i="7"/>
  <c r="N8620" i="7"/>
  <c r="O8612" i="7"/>
  <c r="N8612" i="7"/>
  <c r="O8604" i="7"/>
  <c r="N8604" i="7"/>
  <c r="O8596" i="7"/>
  <c r="N8596" i="7"/>
  <c r="O8588" i="7"/>
  <c r="N8588" i="7"/>
  <c r="O8580" i="7"/>
  <c r="N8580" i="7"/>
  <c r="O8572" i="7"/>
  <c r="N8572" i="7"/>
  <c r="O8564" i="7"/>
  <c r="N8564" i="7"/>
  <c r="O8556" i="7"/>
  <c r="N8556" i="7"/>
  <c r="O8548" i="7"/>
  <c r="N8548" i="7"/>
  <c r="O8540" i="7"/>
  <c r="N8540" i="7"/>
  <c r="O8532" i="7"/>
  <c r="N8532" i="7"/>
  <c r="O8524" i="7"/>
  <c r="N8524" i="7"/>
  <c r="O8516" i="7"/>
  <c r="N8516" i="7"/>
  <c r="O8508" i="7"/>
  <c r="N8508" i="7"/>
  <c r="O8500" i="7"/>
  <c r="N8500" i="7"/>
  <c r="O8492" i="7"/>
  <c r="N8492" i="7"/>
  <c r="O8484" i="7"/>
  <c r="N8484" i="7"/>
  <c r="O8476" i="7"/>
  <c r="N8476" i="7"/>
  <c r="O8468" i="7"/>
  <c r="N8468" i="7"/>
  <c r="O8460" i="7"/>
  <c r="N8460" i="7"/>
  <c r="O8452" i="7"/>
  <c r="N8452" i="7"/>
  <c r="O8444" i="7"/>
  <c r="N8444" i="7"/>
  <c r="O8436" i="7"/>
  <c r="N8436" i="7"/>
  <c r="O8428" i="7"/>
  <c r="N8428" i="7"/>
  <c r="O8420" i="7"/>
  <c r="N8420" i="7"/>
  <c r="O8412" i="7"/>
  <c r="N8412" i="7"/>
  <c r="O8404" i="7"/>
  <c r="N8404" i="7"/>
  <c r="O8396" i="7"/>
  <c r="N8396" i="7"/>
  <c r="O8388" i="7"/>
  <c r="N8388" i="7"/>
  <c r="O8380" i="7"/>
  <c r="N8380" i="7"/>
  <c r="O8372" i="7"/>
  <c r="N8372" i="7"/>
  <c r="O8364" i="7"/>
  <c r="N8364" i="7"/>
  <c r="O8356" i="7"/>
  <c r="N8356" i="7"/>
  <c r="O8348" i="7"/>
  <c r="N8348" i="7"/>
  <c r="O8340" i="7"/>
  <c r="N8340" i="7"/>
  <c r="O8332" i="7"/>
  <c r="N8332" i="7"/>
  <c r="O8324" i="7"/>
  <c r="N8324" i="7"/>
  <c r="O8316" i="7"/>
  <c r="N8316" i="7"/>
  <c r="O8308" i="7"/>
  <c r="N8308" i="7"/>
  <c r="O8300" i="7"/>
  <c r="N8300" i="7"/>
  <c r="O8292" i="7"/>
  <c r="N8292" i="7"/>
  <c r="O8284" i="7"/>
  <c r="N8284" i="7"/>
  <c r="O8276" i="7"/>
  <c r="N8276" i="7"/>
  <c r="O8268" i="7"/>
  <c r="N8268" i="7"/>
  <c r="O8260" i="7"/>
  <c r="N8260" i="7"/>
  <c r="O8252" i="7"/>
  <c r="N8252" i="7"/>
  <c r="O8244" i="7"/>
  <c r="N8244" i="7"/>
  <c r="O8236" i="7"/>
  <c r="N8236" i="7"/>
  <c r="O8228" i="7"/>
  <c r="N8228" i="7"/>
  <c r="O8220" i="7"/>
  <c r="N8220" i="7"/>
  <c r="O8212" i="7"/>
  <c r="N8212" i="7"/>
  <c r="O8204" i="7"/>
  <c r="N8204" i="7"/>
  <c r="O8196" i="7"/>
  <c r="N8196" i="7"/>
  <c r="O8188" i="7"/>
  <c r="N8188" i="7"/>
  <c r="O8180" i="7"/>
  <c r="N8180" i="7"/>
  <c r="O8172" i="7"/>
  <c r="N8172" i="7"/>
  <c r="O8164" i="7"/>
  <c r="N8164" i="7"/>
  <c r="O8156" i="7"/>
  <c r="N8156" i="7"/>
  <c r="O8148" i="7"/>
  <c r="N8148" i="7"/>
  <c r="O8140" i="7"/>
  <c r="N8140" i="7"/>
  <c r="O8132" i="7"/>
  <c r="N8132" i="7"/>
  <c r="O8124" i="7"/>
  <c r="N8124" i="7"/>
  <c r="O8116" i="7"/>
  <c r="N8116" i="7"/>
  <c r="O8108" i="7"/>
  <c r="N8108" i="7"/>
  <c r="O8100" i="7"/>
  <c r="N8100" i="7"/>
  <c r="O8092" i="7"/>
  <c r="N8092" i="7"/>
  <c r="O8084" i="7"/>
  <c r="N8084" i="7"/>
  <c r="O8076" i="7"/>
  <c r="N8076" i="7"/>
  <c r="O8068" i="7"/>
  <c r="N8068" i="7"/>
  <c r="O8060" i="7"/>
  <c r="N8060" i="7"/>
  <c r="O8052" i="7"/>
  <c r="N8052" i="7"/>
  <c r="O8044" i="7"/>
  <c r="N8044" i="7"/>
  <c r="O8036" i="7"/>
  <c r="N8036" i="7"/>
  <c r="O8028" i="7"/>
  <c r="N8028" i="7"/>
  <c r="O8020" i="7"/>
  <c r="N8020" i="7"/>
  <c r="O8012" i="7"/>
  <c r="N8012" i="7"/>
  <c r="O8004" i="7"/>
  <c r="N8004" i="7"/>
  <c r="O7996" i="7"/>
  <c r="N7996" i="7"/>
  <c r="O7988" i="7"/>
  <c r="N7988" i="7"/>
  <c r="O7980" i="7"/>
  <c r="N7980" i="7"/>
  <c r="O7972" i="7"/>
  <c r="N7972" i="7"/>
  <c r="O7964" i="7"/>
  <c r="N7964" i="7"/>
  <c r="O7956" i="7"/>
  <c r="N7956" i="7"/>
  <c r="O7948" i="7"/>
  <c r="N7948" i="7"/>
  <c r="O7940" i="7"/>
  <c r="N7940" i="7"/>
  <c r="O7932" i="7"/>
  <c r="N7932" i="7"/>
  <c r="O7924" i="7"/>
  <c r="N7924" i="7"/>
  <c r="O7916" i="7"/>
  <c r="N7916" i="7"/>
  <c r="O7908" i="7"/>
  <c r="N7908" i="7"/>
  <c r="O7900" i="7"/>
  <c r="N7900" i="7"/>
  <c r="O7892" i="7"/>
  <c r="N7892" i="7"/>
  <c r="O7884" i="7"/>
  <c r="N7884" i="7"/>
  <c r="O7876" i="7"/>
  <c r="N7876" i="7"/>
  <c r="O7868" i="7"/>
  <c r="N7868" i="7"/>
  <c r="O7860" i="7"/>
  <c r="N7860" i="7"/>
  <c r="O7852" i="7"/>
  <c r="N7852" i="7"/>
  <c r="O7844" i="7"/>
  <c r="N7844" i="7"/>
  <c r="O7836" i="7"/>
  <c r="N7836" i="7"/>
  <c r="O7828" i="7"/>
  <c r="N7828" i="7"/>
  <c r="O7820" i="7"/>
  <c r="N7820" i="7"/>
  <c r="O7812" i="7"/>
  <c r="N7812" i="7"/>
  <c r="O7804" i="7"/>
  <c r="N7804" i="7"/>
  <c r="O7796" i="7"/>
  <c r="N7796" i="7"/>
  <c r="O7788" i="7"/>
  <c r="N7788" i="7"/>
  <c r="O7780" i="7"/>
  <c r="N7780" i="7"/>
  <c r="O7772" i="7"/>
  <c r="N7772" i="7"/>
  <c r="O7764" i="7"/>
  <c r="N7764" i="7"/>
  <c r="O7756" i="7"/>
  <c r="N7756" i="7"/>
  <c r="O7748" i="7"/>
  <c r="N7748" i="7"/>
  <c r="O7740" i="7"/>
  <c r="N7740" i="7"/>
  <c r="O7732" i="7"/>
  <c r="N7732" i="7"/>
  <c r="O7724" i="7"/>
  <c r="N7724" i="7"/>
  <c r="O7716" i="7"/>
  <c r="N7716" i="7"/>
  <c r="O7708" i="7"/>
  <c r="N7708" i="7"/>
  <c r="O7700" i="7"/>
  <c r="N7700" i="7"/>
  <c r="O7692" i="7"/>
  <c r="N7692" i="7"/>
  <c r="O7684" i="7"/>
  <c r="N7684" i="7"/>
  <c r="O7676" i="7"/>
  <c r="N7676" i="7"/>
  <c r="O7668" i="7"/>
  <c r="N7668" i="7"/>
  <c r="O7660" i="7"/>
  <c r="N7660" i="7"/>
  <c r="O7652" i="7"/>
  <c r="N7652" i="7"/>
  <c r="O7644" i="7"/>
  <c r="N7644" i="7"/>
  <c r="O7636" i="7"/>
  <c r="N7636" i="7"/>
  <c r="O7628" i="7"/>
  <c r="N7628" i="7"/>
  <c r="O7620" i="7"/>
  <c r="N7620" i="7"/>
  <c r="O7612" i="7"/>
  <c r="N7612" i="7"/>
  <c r="O7604" i="7"/>
  <c r="N7604" i="7"/>
  <c r="O7596" i="7"/>
  <c r="N7596" i="7"/>
  <c r="O7588" i="7"/>
  <c r="N7588" i="7"/>
  <c r="O7580" i="7"/>
  <c r="N7580" i="7"/>
  <c r="O7572" i="7"/>
  <c r="N7572" i="7"/>
  <c r="O7564" i="7"/>
  <c r="N7564" i="7"/>
  <c r="O7556" i="7"/>
  <c r="N7556" i="7"/>
  <c r="O7548" i="7"/>
  <c r="N7548" i="7"/>
  <c r="O7540" i="7"/>
  <c r="N7540" i="7"/>
  <c r="O7532" i="7"/>
  <c r="N7532" i="7"/>
  <c r="O7524" i="7"/>
  <c r="N7524" i="7"/>
  <c r="O7516" i="7"/>
  <c r="N7516" i="7"/>
  <c r="O7508" i="7"/>
  <c r="N7508" i="7"/>
  <c r="O7500" i="7"/>
  <c r="N7500" i="7"/>
  <c r="O7492" i="7"/>
  <c r="N7492" i="7"/>
  <c r="O7484" i="7"/>
  <c r="N7484" i="7"/>
  <c r="O7476" i="7"/>
  <c r="N7476" i="7"/>
  <c r="O7468" i="7"/>
  <c r="N7468" i="7"/>
  <c r="O7460" i="7"/>
  <c r="N7460" i="7"/>
  <c r="O7452" i="7"/>
  <c r="N7452" i="7"/>
  <c r="O7444" i="7"/>
  <c r="N7444" i="7"/>
  <c r="O7436" i="7"/>
  <c r="N7436" i="7"/>
  <c r="O7428" i="7"/>
  <c r="N7428" i="7"/>
  <c r="O7420" i="7"/>
  <c r="N7420" i="7"/>
  <c r="O7412" i="7"/>
  <c r="N7412" i="7"/>
  <c r="O7404" i="7"/>
  <c r="N7404" i="7"/>
  <c r="O7396" i="7"/>
  <c r="N7396" i="7"/>
  <c r="O7388" i="7"/>
  <c r="N7388" i="7"/>
  <c r="O7380" i="7"/>
  <c r="N7380" i="7"/>
  <c r="O7372" i="7"/>
  <c r="N7372" i="7"/>
  <c r="O7364" i="7"/>
  <c r="N7364" i="7"/>
  <c r="O7356" i="7"/>
  <c r="N7356" i="7"/>
  <c r="O7348" i="7"/>
  <c r="N7348" i="7"/>
  <c r="O7340" i="7"/>
  <c r="N7340" i="7"/>
  <c r="O7332" i="7"/>
  <c r="N7332" i="7"/>
  <c r="O7324" i="7"/>
  <c r="N7324" i="7"/>
  <c r="O7316" i="7"/>
  <c r="N7316" i="7"/>
  <c r="O7308" i="7"/>
  <c r="N7308" i="7"/>
  <c r="O7300" i="7"/>
  <c r="N7300" i="7"/>
  <c r="O7292" i="7"/>
  <c r="N7292" i="7"/>
  <c r="O7284" i="7"/>
  <c r="N7284" i="7"/>
  <c r="O7276" i="7"/>
  <c r="N7276" i="7"/>
  <c r="O7268" i="7"/>
  <c r="N7268" i="7"/>
  <c r="O7260" i="7"/>
  <c r="N7260" i="7"/>
  <c r="O7252" i="7"/>
  <c r="N7252" i="7"/>
  <c r="O7244" i="7"/>
  <c r="N7244" i="7"/>
  <c r="O7236" i="7"/>
  <c r="N7236" i="7"/>
  <c r="O7228" i="7"/>
  <c r="N7228" i="7"/>
  <c r="O7220" i="7"/>
  <c r="N7220" i="7"/>
  <c r="O7212" i="7"/>
  <c r="N7212" i="7"/>
  <c r="O7204" i="7"/>
  <c r="N7204" i="7"/>
  <c r="O7196" i="7"/>
  <c r="N7196" i="7"/>
  <c r="O7188" i="7"/>
  <c r="N7188" i="7"/>
  <c r="O7180" i="7"/>
  <c r="N7180" i="7"/>
  <c r="O7172" i="7"/>
  <c r="N7172" i="7"/>
  <c r="O7164" i="7"/>
  <c r="N7164" i="7"/>
  <c r="O7156" i="7"/>
  <c r="N7156" i="7"/>
  <c r="O7148" i="7"/>
  <c r="N7148" i="7"/>
  <c r="O7140" i="7"/>
  <c r="N7140" i="7"/>
  <c r="O7132" i="7"/>
  <c r="N7132" i="7"/>
  <c r="O7124" i="7"/>
  <c r="N7124" i="7"/>
  <c r="O7116" i="7"/>
  <c r="N7116" i="7"/>
  <c r="O7108" i="7"/>
  <c r="N7108" i="7"/>
  <c r="O7100" i="7"/>
  <c r="N7100" i="7"/>
  <c r="O7092" i="7"/>
  <c r="N7092" i="7"/>
  <c r="O7084" i="7"/>
  <c r="N7084" i="7"/>
  <c r="O7076" i="7"/>
  <c r="N7076" i="7"/>
  <c r="O7068" i="7"/>
  <c r="N7068" i="7"/>
  <c r="O7060" i="7"/>
  <c r="N7060" i="7"/>
  <c r="O7052" i="7"/>
  <c r="N7052" i="7"/>
  <c r="O7044" i="7"/>
  <c r="N7044" i="7"/>
  <c r="O7036" i="7"/>
  <c r="N7036" i="7"/>
  <c r="O7028" i="7"/>
  <c r="N7028" i="7"/>
  <c r="O7020" i="7"/>
  <c r="N7020" i="7"/>
  <c r="O7012" i="7"/>
  <c r="N7012" i="7"/>
  <c r="O7004" i="7"/>
  <c r="N7004" i="7"/>
  <c r="O6996" i="7"/>
  <c r="N6996" i="7"/>
  <c r="O6988" i="7"/>
  <c r="N6988" i="7"/>
  <c r="O6980" i="7"/>
  <c r="N6980" i="7"/>
  <c r="O6972" i="7"/>
  <c r="N6972" i="7"/>
  <c r="O6964" i="7"/>
  <c r="N6964" i="7"/>
  <c r="O6956" i="7"/>
  <c r="N6956" i="7"/>
  <c r="O6948" i="7"/>
  <c r="N6948" i="7"/>
  <c r="O6940" i="7"/>
  <c r="N6940" i="7"/>
  <c r="O6932" i="7"/>
  <c r="N6932" i="7"/>
  <c r="O6924" i="7"/>
  <c r="N6924" i="7"/>
  <c r="O6916" i="7"/>
  <c r="N6916" i="7"/>
  <c r="O6908" i="7"/>
  <c r="N6908" i="7"/>
  <c r="O6900" i="7"/>
  <c r="N6900" i="7"/>
  <c r="O6892" i="7"/>
  <c r="N6892" i="7"/>
  <c r="O6884" i="7"/>
  <c r="N6884" i="7"/>
  <c r="O6876" i="7"/>
  <c r="N6876" i="7"/>
  <c r="O6868" i="7"/>
  <c r="N6868" i="7"/>
  <c r="O6860" i="7"/>
  <c r="N6860" i="7"/>
  <c r="O6852" i="7"/>
  <c r="N6852" i="7"/>
  <c r="O6844" i="7"/>
  <c r="N6844" i="7"/>
  <c r="O6836" i="7"/>
  <c r="N6836" i="7"/>
  <c r="O6828" i="7"/>
  <c r="N6828" i="7"/>
  <c r="O6820" i="7"/>
  <c r="N6820" i="7"/>
  <c r="O6812" i="7"/>
  <c r="N6812" i="7"/>
  <c r="O6804" i="7"/>
  <c r="N6804" i="7"/>
  <c r="O6796" i="7"/>
  <c r="N6796" i="7"/>
  <c r="O6788" i="7"/>
  <c r="N6788" i="7"/>
  <c r="O6780" i="7"/>
  <c r="N6780" i="7"/>
  <c r="O6772" i="7"/>
  <c r="N6772" i="7"/>
  <c r="O6764" i="7"/>
  <c r="N6764" i="7"/>
  <c r="O6756" i="7"/>
  <c r="N6756" i="7"/>
  <c r="O6748" i="7"/>
  <c r="N6748" i="7"/>
  <c r="O6740" i="7"/>
  <c r="N6740" i="7"/>
  <c r="O6732" i="7"/>
  <c r="N6732" i="7"/>
  <c r="O6724" i="7"/>
  <c r="N6724" i="7"/>
  <c r="O6716" i="7"/>
  <c r="N6716" i="7"/>
  <c r="O6708" i="7"/>
  <c r="N6708" i="7"/>
  <c r="O6700" i="7"/>
  <c r="N6700" i="7"/>
  <c r="O6692" i="7"/>
  <c r="N6692" i="7"/>
  <c r="O6684" i="7"/>
  <c r="N6684" i="7"/>
  <c r="O6676" i="7"/>
  <c r="N6676" i="7"/>
  <c r="O6668" i="7"/>
  <c r="N6668" i="7"/>
  <c r="O6660" i="7"/>
  <c r="N6660" i="7"/>
  <c r="O6652" i="7"/>
  <c r="N6652" i="7"/>
  <c r="O6644" i="7"/>
  <c r="N6644" i="7"/>
  <c r="O6636" i="7"/>
  <c r="N6636" i="7"/>
  <c r="O6628" i="7"/>
  <c r="N6628" i="7"/>
  <c r="O6620" i="7"/>
  <c r="N6620" i="7"/>
  <c r="O6612" i="7"/>
  <c r="N6612" i="7"/>
  <c r="O6604" i="7"/>
  <c r="N6604" i="7"/>
  <c r="O6596" i="7"/>
  <c r="N6596" i="7"/>
  <c r="O6588" i="7"/>
  <c r="N6588" i="7"/>
  <c r="O6580" i="7"/>
  <c r="N6580" i="7"/>
  <c r="O6572" i="7"/>
  <c r="N6572" i="7"/>
  <c r="O6564" i="7"/>
  <c r="N6564" i="7"/>
  <c r="O6556" i="7"/>
  <c r="N6556" i="7"/>
  <c r="O6548" i="7"/>
  <c r="N6548" i="7"/>
  <c r="O6540" i="7"/>
  <c r="N6540" i="7"/>
  <c r="O6532" i="7"/>
  <c r="N6532" i="7"/>
  <c r="O6524" i="7"/>
  <c r="N6524" i="7"/>
  <c r="O6516" i="7"/>
  <c r="N6516" i="7"/>
  <c r="O6508" i="7"/>
  <c r="N6508" i="7"/>
  <c r="O6500" i="7"/>
  <c r="N6500" i="7"/>
  <c r="O6492" i="7"/>
  <c r="N6492" i="7"/>
  <c r="O6484" i="7"/>
  <c r="N6484" i="7"/>
  <c r="O6476" i="7"/>
  <c r="N6476" i="7"/>
  <c r="O6468" i="7"/>
  <c r="N6468" i="7"/>
  <c r="O6460" i="7"/>
  <c r="N6460" i="7"/>
  <c r="O6452" i="7"/>
  <c r="N6452" i="7"/>
  <c r="O6444" i="7"/>
  <c r="N6444" i="7"/>
  <c r="O6436" i="7"/>
  <c r="N6436" i="7"/>
  <c r="O6428" i="7"/>
  <c r="N6428" i="7"/>
  <c r="O6420" i="7"/>
  <c r="N6420" i="7"/>
  <c r="O6412" i="7"/>
  <c r="N6412" i="7"/>
  <c r="O6404" i="7"/>
  <c r="N6404" i="7"/>
  <c r="O6396" i="7"/>
  <c r="N6396" i="7"/>
  <c r="O6388" i="7"/>
  <c r="N6388" i="7"/>
  <c r="O6380" i="7"/>
  <c r="N6380" i="7"/>
  <c r="O6372" i="7"/>
  <c r="N6372" i="7"/>
  <c r="O6364" i="7"/>
  <c r="N6364" i="7"/>
  <c r="O6356" i="7"/>
  <c r="N6356" i="7"/>
  <c r="O6348" i="7"/>
  <c r="N6348" i="7"/>
  <c r="O6340" i="7"/>
  <c r="N6340" i="7"/>
  <c r="O6332" i="7"/>
  <c r="N6332" i="7"/>
  <c r="O6324" i="7"/>
  <c r="N6324" i="7"/>
  <c r="O6316" i="7"/>
  <c r="N6316" i="7"/>
  <c r="O6308" i="7"/>
  <c r="N6308" i="7"/>
  <c r="O6300" i="7"/>
  <c r="N6300" i="7"/>
  <c r="O6292" i="7"/>
  <c r="N6292" i="7"/>
  <c r="O6284" i="7"/>
  <c r="N6284" i="7"/>
  <c r="O6276" i="7"/>
  <c r="N6276" i="7"/>
  <c r="O6268" i="7"/>
  <c r="N6268" i="7"/>
  <c r="O6260" i="7"/>
  <c r="N6260" i="7"/>
  <c r="O6252" i="7"/>
  <c r="N6252" i="7"/>
  <c r="O6244" i="7"/>
  <c r="N6244" i="7"/>
  <c r="O6236" i="7"/>
  <c r="N6236" i="7"/>
  <c r="O6228" i="7"/>
  <c r="N6228" i="7"/>
  <c r="O6220" i="7"/>
  <c r="N6220" i="7"/>
  <c r="O6212" i="7"/>
  <c r="N6212" i="7"/>
  <c r="O6204" i="7"/>
  <c r="N6204" i="7"/>
  <c r="O6196" i="7"/>
  <c r="N6196" i="7"/>
  <c r="O6188" i="7"/>
  <c r="N6188" i="7"/>
  <c r="O6180" i="7"/>
  <c r="N6180" i="7"/>
  <c r="O6172" i="7"/>
  <c r="N6172" i="7"/>
  <c r="O6164" i="7"/>
  <c r="N6164" i="7"/>
  <c r="O6156" i="7"/>
  <c r="N6156" i="7"/>
  <c r="O6148" i="7"/>
  <c r="N6148" i="7"/>
  <c r="O6140" i="7"/>
  <c r="N6140" i="7"/>
  <c r="O6132" i="7"/>
  <c r="N6132" i="7"/>
  <c r="O6124" i="7"/>
  <c r="N6124" i="7"/>
  <c r="O6116" i="7"/>
  <c r="N6116" i="7"/>
  <c r="O6108" i="7"/>
  <c r="N6108" i="7"/>
  <c r="O6100" i="7"/>
  <c r="N6100" i="7"/>
  <c r="O6092" i="7"/>
  <c r="N6092" i="7"/>
  <c r="O6084" i="7"/>
  <c r="N6084" i="7"/>
  <c r="O6076" i="7"/>
  <c r="N6076" i="7"/>
  <c r="O6068" i="7"/>
  <c r="N6068" i="7"/>
  <c r="O6060" i="7"/>
  <c r="N6060" i="7"/>
  <c r="O6052" i="7"/>
  <c r="N6052" i="7"/>
  <c r="O6044" i="7"/>
  <c r="N6044" i="7"/>
  <c r="O6036" i="7"/>
  <c r="N6036" i="7"/>
  <c r="O6028" i="7"/>
  <c r="N6028" i="7"/>
  <c r="O6020" i="7"/>
  <c r="N6020" i="7"/>
  <c r="O6012" i="7"/>
  <c r="N6012" i="7"/>
  <c r="O6004" i="7"/>
  <c r="N6004" i="7"/>
  <c r="O5996" i="7"/>
  <c r="N5996" i="7"/>
  <c r="O5988" i="7"/>
  <c r="N5988" i="7"/>
  <c r="O5980" i="7"/>
  <c r="N5980" i="7"/>
  <c r="O5972" i="7"/>
  <c r="N5972" i="7"/>
  <c r="O5964" i="7"/>
  <c r="N5964" i="7"/>
  <c r="O5956" i="7"/>
  <c r="N5956" i="7"/>
  <c r="O5948" i="7"/>
  <c r="N5948" i="7"/>
  <c r="O5940" i="7"/>
  <c r="N5940" i="7"/>
  <c r="O5932" i="7"/>
  <c r="N5932" i="7"/>
  <c r="O5924" i="7"/>
  <c r="N5924" i="7"/>
  <c r="O5916" i="7"/>
  <c r="N5916" i="7"/>
  <c r="O5908" i="7"/>
  <c r="N5908" i="7"/>
  <c r="O5900" i="7"/>
  <c r="N5900" i="7"/>
  <c r="O5892" i="7"/>
  <c r="N5892" i="7"/>
  <c r="O5884" i="7"/>
  <c r="N5884" i="7"/>
  <c r="O5876" i="7"/>
  <c r="N5876" i="7"/>
  <c r="O5868" i="7"/>
  <c r="N5868" i="7"/>
  <c r="O5860" i="7"/>
  <c r="N5860" i="7"/>
  <c r="O5852" i="7"/>
  <c r="N5852" i="7"/>
  <c r="O5844" i="7"/>
  <c r="N5844" i="7"/>
  <c r="O5836" i="7"/>
  <c r="N5836" i="7"/>
  <c r="O5828" i="7"/>
  <c r="N5828" i="7"/>
  <c r="O5820" i="7"/>
  <c r="N5820" i="7"/>
  <c r="O5812" i="7"/>
  <c r="N5812" i="7"/>
  <c r="O5804" i="7"/>
  <c r="N5804" i="7"/>
  <c r="O5796" i="7"/>
  <c r="N5796" i="7"/>
  <c r="O5788" i="7"/>
  <c r="N5788" i="7"/>
  <c r="O5780" i="7"/>
  <c r="N5780" i="7"/>
  <c r="O5772" i="7"/>
  <c r="N5772" i="7"/>
  <c r="O5764" i="7"/>
  <c r="N5764" i="7"/>
  <c r="O5756" i="7"/>
  <c r="N5756" i="7"/>
  <c r="O5748" i="7"/>
  <c r="N5748" i="7"/>
  <c r="O5740" i="7"/>
  <c r="N5740" i="7"/>
  <c r="O5732" i="7"/>
  <c r="N5732" i="7"/>
  <c r="O5724" i="7"/>
  <c r="N5724" i="7"/>
  <c r="O5716" i="7"/>
  <c r="N5716" i="7"/>
  <c r="O5708" i="7"/>
  <c r="N5708" i="7"/>
  <c r="O5700" i="7"/>
  <c r="N5700" i="7"/>
  <c r="O5692" i="7"/>
  <c r="N5692" i="7"/>
  <c r="O5684" i="7"/>
  <c r="N5684" i="7"/>
  <c r="O5676" i="7"/>
  <c r="N5676" i="7"/>
  <c r="O5668" i="7"/>
  <c r="N5668" i="7"/>
  <c r="O5660" i="7"/>
  <c r="N5660" i="7"/>
  <c r="O5652" i="7"/>
  <c r="N5652" i="7"/>
  <c r="O5644" i="7"/>
  <c r="N5644" i="7"/>
  <c r="O5636" i="7"/>
  <c r="N5636" i="7"/>
  <c r="O5628" i="7"/>
  <c r="N5628" i="7"/>
  <c r="O5620" i="7"/>
  <c r="N5620" i="7"/>
  <c r="O5612" i="7"/>
  <c r="N5612" i="7"/>
  <c r="O5604" i="7"/>
  <c r="N5604" i="7"/>
  <c r="O5596" i="7"/>
  <c r="N5596" i="7"/>
  <c r="O5588" i="7"/>
  <c r="N5588" i="7"/>
  <c r="O5580" i="7"/>
  <c r="N5580" i="7"/>
  <c r="O5572" i="7"/>
  <c r="N5572" i="7"/>
  <c r="O5564" i="7"/>
  <c r="N5564" i="7"/>
  <c r="O5556" i="7"/>
  <c r="N5556" i="7"/>
  <c r="O5548" i="7"/>
  <c r="N5548" i="7"/>
  <c r="O5540" i="7"/>
  <c r="N5540" i="7"/>
  <c r="O5532" i="7"/>
  <c r="N5532" i="7"/>
  <c r="O5524" i="7"/>
  <c r="N5524" i="7"/>
  <c r="O5516" i="7"/>
  <c r="N5516" i="7"/>
  <c r="O5508" i="7"/>
  <c r="N5508" i="7"/>
  <c r="O5500" i="7"/>
  <c r="N5500" i="7"/>
  <c r="O5492" i="7"/>
  <c r="N5492" i="7"/>
  <c r="O5484" i="7"/>
  <c r="N5484" i="7"/>
  <c r="O5476" i="7"/>
  <c r="N5476" i="7"/>
  <c r="O5468" i="7"/>
  <c r="N5468" i="7"/>
  <c r="O5460" i="7"/>
  <c r="N5460" i="7"/>
  <c r="O5452" i="7"/>
  <c r="N5452" i="7"/>
  <c r="O5444" i="7"/>
  <c r="N5444" i="7"/>
  <c r="O5436" i="7"/>
  <c r="N5436" i="7"/>
  <c r="O5428" i="7"/>
  <c r="N5428" i="7"/>
  <c r="O5420" i="7"/>
  <c r="N5420" i="7"/>
  <c r="O5412" i="7"/>
  <c r="N5412" i="7"/>
  <c r="O5404" i="7"/>
  <c r="N5404" i="7"/>
  <c r="O5396" i="7"/>
  <c r="N5396" i="7"/>
  <c r="O5388" i="7"/>
  <c r="N5388" i="7"/>
  <c r="O5380" i="7"/>
  <c r="N5380" i="7"/>
  <c r="O5372" i="7"/>
  <c r="N5372" i="7"/>
  <c r="O5364" i="7"/>
  <c r="N5364" i="7"/>
  <c r="O5356" i="7"/>
  <c r="N5356" i="7"/>
  <c r="O5348" i="7"/>
  <c r="N5348" i="7"/>
  <c r="O5340" i="7"/>
  <c r="N5340" i="7"/>
  <c r="O5332" i="7"/>
  <c r="N5332" i="7"/>
  <c r="O5324" i="7"/>
  <c r="N5324" i="7"/>
  <c r="O5316" i="7"/>
  <c r="N5316" i="7"/>
  <c r="O5308" i="7"/>
  <c r="N5308" i="7"/>
  <c r="O5300" i="7"/>
  <c r="N5300" i="7"/>
  <c r="O5292" i="7"/>
  <c r="N5292" i="7"/>
  <c r="O5284" i="7"/>
  <c r="N5284" i="7"/>
  <c r="O5276" i="7"/>
  <c r="N5276" i="7"/>
  <c r="O5268" i="7"/>
  <c r="N5268" i="7"/>
  <c r="O5260" i="7"/>
  <c r="N5260" i="7"/>
  <c r="O5252" i="7"/>
  <c r="N5252" i="7"/>
  <c r="O5244" i="7"/>
  <c r="N5244" i="7"/>
  <c r="O5236" i="7"/>
  <c r="N5236" i="7"/>
  <c r="O5228" i="7"/>
  <c r="N5228" i="7"/>
  <c r="O5220" i="7"/>
  <c r="N5220" i="7"/>
  <c r="O5212" i="7"/>
  <c r="N5212" i="7"/>
  <c r="O5204" i="7"/>
  <c r="N5204" i="7"/>
  <c r="O5196" i="7"/>
  <c r="N5196" i="7"/>
  <c r="O5188" i="7"/>
  <c r="N5188" i="7"/>
  <c r="O5180" i="7"/>
  <c r="N5180" i="7"/>
  <c r="O5172" i="7"/>
  <c r="N5172" i="7"/>
  <c r="O5164" i="7"/>
  <c r="N5164" i="7"/>
  <c r="O5156" i="7"/>
  <c r="N5156" i="7"/>
  <c r="O5148" i="7"/>
  <c r="N5148" i="7"/>
  <c r="O5140" i="7"/>
  <c r="N5140" i="7"/>
  <c r="O5132" i="7"/>
  <c r="N5132" i="7"/>
  <c r="O5124" i="7"/>
  <c r="N5124" i="7"/>
  <c r="O5116" i="7"/>
  <c r="N5116" i="7"/>
  <c r="O5108" i="7"/>
  <c r="N5108" i="7"/>
  <c r="O5100" i="7"/>
  <c r="N5100" i="7"/>
  <c r="O5092" i="7"/>
  <c r="N5092" i="7"/>
  <c r="O5084" i="7"/>
  <c r="N5084" i="7"/>
  <c r="O5076" i="7"/>
  <c r="N5076" i="7"/>
  <c r="O5068" i="7"/>
  <c r="N5068" i="7"/>
  <c r="O5060" i="7"/>
  <c r="N5060" i="7"/>
  <c r="O5052" i="7"/>
  <c r="N5052" i="7"/>
  <c r="O5044" i="7"/>
  <c r="N5044" i="7"/>
  <c r="O5036" i="7"/>
  <c r="N5036" i="7"/>
  <c r="O5028" i="7"/>
  <c r="N5028" i="7"/>
  <c r="O5020" i="7"/>
  <c r="N5020" i="7"/>
  <c r="O5012" i="7"/>
  <c r="N5012" i="7"/>
  <c r="O5004" i="7"/>
  <c r="N5004" i="7"/>
  <c r="O4996" i="7"/>
  <c r="N4996" i="7"/>
  <c r="O4988" i="7"/>
  <c r="N4988" i="7"/>
  <c r="O4980" i="7"/>
  <c r="N4980" i="7"/>
  <c r="O4972" i="7"/>
  <c r="N4972" i="7"/>
  <c r="O4964" i="7"/>
  <c r="N4964" i="7"/>
  <c r="O4956" i="7"/>
  <c r="N4956" i="7"/>
  <c r="O4948" i="7"/>
  <c r="N4948" i="7"/>
  <c r="O4940" i="7"/>
  <c r="N4940" i="7"/>
  <c r="O4932" i="7"/>
  <c r="N4932" i="7"/>
  <c r="O4924" i="7"/>
  <c r="N4924" i="7"/>
  <c r="O4916" i="7"/>
  <c r="N4916" i="7"/>
  <c r="O4908" i="7"/>
  <c r="N4908" i="7"/>
  <c r="O4900" i="7"/>
  <c r="N4900" i="7"/>
  <c r="O4892" i="7"/>
  <c r="N4892" i="7"/>
  <c r="O4884" i="7"/>
  <c r="N4884" i="7"/>
  <c r="O4876" i="7"/>
  <c r="N4876" i="7"/>
  <c r="O4868" i="7"/>
  <c r="N4868" i="7"/>
  <c r="O4860" i="7"/>
  <c r="N4860" i="7"/>
  <c r="O4852" i="7"/>
  <c r="N4852" i="7"/>
  <c r="O4844" i="7"/>
  <c r="N4844" i="7"/>
  <c r="O4836" i="7"/>
  <c r="N4836" i="7"/>
  <c r="O4828" i="7"/>
  <c r="N4828" i="7"/>
  <c r="O4820" i="7"/>
  <c r="N4820" i="7"/>
  <c r="O4812" i="7"/>
  <c r="N4812" i="7"/>
  <c r="O4804" i="7"/>
  <c r="N4804" i="7"/>
  <c r="O4796" i="7"/>
  <c r="N4796" i="7"/>
  <c r="O4788" i="7"/>
  <c r="N4788" i="7"/>
  <c r="O4780" i="7"/>
  <c r="N4780" i="7"/>
  <c r="O4772" i="7"/>
  <c r="N4772" i="7"/>
  <c r="O4764" i="7"/>
  <c r="N4764" i="7"/>
  <c r="O4756" i="7"/>
  <c r="N4756" i="7"/>
  <c r="O4748" i="7"/>
  <c r="N4748" i="7"/>
  <c r="O4740" i="7"/>
  <c r="N4740" i="7"/>
  <c r="O4732" i="7"/>
  <c r="N4732" i="7"/>
  <c r="O4724" i="7"/>
  <c r="N4724" i="7"/>
  <c r="O4716" i="7"/>
  <c r="N4716" i="7"/>
  <c r="O4708" i="7"/>
  <c r="N4708" i="7"/>
  <c r="O4700" i="7"/>
  <c r="N4700" i="7"/>
  <c r="O4692" i="7"/>
  <c r="N4692" i="7"/>
  <c r="O4684" i="7"/>
  <c r="N4684" i="7"/>
  <c r="O4676" i="7"/>
  <c r="N4676" i="7"/>
  <c r="O4668" i="7"/>
  <c r="N4668" i="7"/>
  <c r="O4660" i="7"/>
  <c r="N4660" i="7"/>
  <c r="O4652" i="7"/>
  <c r="N4652" i="7"/>
  <c r="O4644" i="7"/>
  <c r="N4644" i="7"/>
  <c r="O4636" i="7"/>
  <c r="N4636" i="7"/>
  <c r="O4628" i="7"/>
  <c r="N4628" i="7"/>
  <c r="O4620" i="7"/>
  <c r="N4620" i="7"/>
  <c r="O4612" i="7"/>
  <c r="N4612" i="7"/>
  <c r="O4604" i="7"/>
  <c r="N4604" i="7"/>
  <c r="O4596" i="7"/>
  <c r="N4596" i="7"/>
  <c r="O4588" i="7"/>
  <c r="N4588" i="7"/>
  <c r="O4580" i="7"/>
  <c r="N4580" i="7"/>
  <c r="O4572" i="7"/>
  <c r="N4572" i="7"/>
  <c r="O4564" i="7"/>
  <c r="N4564" i="7"/>
  <c r="O4556" i="7"/>
  <c r="N4556" i="7"/>
  <c r="O4548" i="7"/>
  <c r="N4548" i="7"/>
  <c r="O4540" i="7"/>
  <c r="N4540" i="7"/>
  <c r="O4532" i="7"/>
  <c r="N4532" i="7"/>
  <c r="O4524" i="7"/>
  <c r="N4524" i="7"/>
  <c r="O4516" i="7"/>
  <c r="N4516" i="7"/>
  <c r="O4508" i="7"/>
  <c r="N4508" i="7"/>
  <c r="O4500" i="7"/>
  <c r="N4500" i="7"/>
  <c r="O4492" i="7"/>
  <c r="N4492" i="7"/>
  <c r="O4484" i="7"/>
  <c r="N4484" i="7"/>
  <c r="O4476" i="7"/>
  <c r="N4476" i="7"/>
  <c r="O4468" i="7"/>
  <c r="N4468" i="7"/>
  <c r="O4460" i="7"/>
  <c r="N4460" i="7"/>
  <c r="O4452" i="7"/>
  <c r="N4452" i="7"/>
  <c r="O4444" i="7"/>
  <c r="N4444" i="7"/>
  <c r="O4436" i="7"/>
  <c r="N4436" i="7"/>
  <c r="O4428" i="7"/>
  <c r="N4428" i="7"/>
  <c r="O4420" i="7"/>
  <c r="N4420" i="7"/>
  <c r="O4412" i="7"/>
  <c r="N4412" i="7"/>
  <c r="O4404" i="7"/>
  <c r="N4404" i="7"/>
  <c r="O4396" i="7"/>
  <c r="N4396" i="7"/>
  <c r="O4388" i="7"/>
  <c r="N4388" i="7"/>
  <c r="O4380" i="7"/>
  <c r="N4380" i="7"/>
  <c r="O4372" i="7"/>
  <c r="N4372" i="7"/>
  <c r="O4364" i="7"/>
  <c r="N4364" i="7"/>
  <c r="O4356" i="7"/>
  <c r="N4356" i="7"/>
  <c r="O4348" i="7"/>
  <c r="N4348" i="7"/>
  <c r="O4340" i="7"/>
  <c r="N4340" i="7"/>
  <c r="O4332" i="7"/>
  <c r="N4332" i="7"/>
  <c r="O4324" i="7"/>
  <c r="N4324" i="7"/>
  <c r="O4316" i="7"/>
  <c r="N4316" i="7"/>
  <c r="O4308" i="7"/>
  <c r="N4308" i="7"/>
  <c r="O4300" i="7"/>
  <c r="N4300" i="7"/>
  <c r="O4292" i="7"/>
  <c r="N4292" i="7"/>
  <c r="O4284" i="7"/>
  <c r="N4284" i="7"/>
  <c r="O4276" i="7"/>
  <c r="N4276" i="7"/>
  <c r="O4268" i="7"/>
  <c r="N4268" i="7"/>
  <c r="O4260" i="7"/>
  <c r="N4260" i="7"/>
  <c r="O4252" i="7"/>
  <c r="N4252" i="7"/>
  <c r="O4244" i="7"/>
  <c r="N4244" i="7"/>
  <c r="O4236" i="7"/>
  <c r="N4236" i="7"/>
  <c r="O4228" i="7"/>
  <c r="N4228" i="7"/>
  <c r="O4220" i="7"/>
  <c r="N4220" i="7"/>
  <c r="O4212" i="7"/>
  <c r="N4212" i="7"/>
  <c r="O4204" i="7"/>
  <c r="N4204" i="7"/>
  <c r="O4196" i="7"/>
  <c r="N4196" i="7"/>
  <c r="O4188" i="7"/>
  <c r="N4188" i="7"/>
  <c r="O4180" i="7"/>
  <c r="N4180" i="7"/>
  <c r="O4172" i="7"/>
  <c r="N4172" i="7"/>
  <c r="O4164" i="7"/>
  <c r="N4164" i="7"/>
  <c r="O4156" i="7"/>
  <c r="N4156" i="7"/>
  <c r="O4148" i="7"/>
  <c r="N4148" i="7"/>
  <c r="O4140" i="7"/>
  <c r="N4140" i="7"/>
  <c r="O4132" i="7"/>
  <c r="N4132" i="7"/>
  <c r="O4124" i="7"/>
  <c r="N4124" i="7"/>
  <c r="O4116" i="7"/>
  <c r="N4116" i="7"/>
  <c r="O4108" i="7"/>
  <c r="N4108" i="7"/>
  <c r="O4100" i="7"/>
  <c r="N4100" i="7"/>
  <c r="O4092" i="7"/>
  <c r="N4092" i="7"/>
  <c r="O4084" i="7"/>
  <c r="N4084" i="7"/>
  <c r="O4076" i="7"/>
  <c r="N4076" i="7"/>
  <c r="O4068" i="7"/>
  <c r="N4068" i="7"/>
  <c r="O4060" i="7"/>
  <c r="N4060" i="7"/>
  <c r="O4052" i="7"/>
  <c r="N4052" i="7"/>
  <c r="O4044" i="7"/>
  <c r="N4044" i="7"/>
  <c r="O4036" i="7"/>
  <c r="N4036" i="7"/>
  <c r="O4028" i="7"/>
  <c r="N4028" i="7"/>
  <c r="O4020" i="7"/>
  <c r="N4020" i="7"/>
  <c r="O4012" i="7"/>
  <c r="N4012" i="7"/>
  <c r="O4004" i="7"/>
  <c r="N4004" i="7"/>
  <c r="O3996" i="7"/>
  <c r="N3996" i="7"/>
  <c r="O3988" i="7"/>
  <c r="N3988" i="7"/>
  <c r="O3980" i="7"/>
  <c r="N3980" i="7"/>
  <c r="O3972" i="7"/>
  <c r="N3972" i="7"/>
  <c r="O3964" i="7"/>
  <c r="N3964" i="7"/>
  <c r="O3956" i="7"/>
  <c r="N3956" i="7"/>
  <c r="O3948" i="7"/>
  <c r="N3948" i="7"/>
  <c r="O3940" i="7"/>
  <c r="N3940" i="7"/>
  <c r="O3932" i="7"/>
  <c r="N3932" i="7"/>
  <c r="O3924" i="7"/>
  <c r="N3924" i="7"/>
  <c r="O3916" i="7"/>
  <c r="N3916" i="7"/>
  <c r="O3908" i="7"/>
  <c r="N3908" i="7"/>
  <c r="O3900" i="7"/>
  <c r="N3900" i="7"/>
  <c r="O3892" i="7"/>
  <c r="N3892" i="7"/>
  <c r="O3884" i="7"/>
  <c r="N3884" i="7"/>
  <c r="O3876" i="7"/>
  <c r="N3876" i="7"/>
  <c r="O3868" i="7"/>
  <c r="N3868" i="7"/>
  <c r="O3860" i="7"/>
  <c r="N3860" i="7"/>
  <c r="O3852" i="7"/>
  <c r="N3852" i="7"/>
  <c r="O3844" i="7"/>
  <c r="N3844" i="7"/>
  <c r="O3836" i="7"/>
  <c r="N3836" i="7"/>
  <c r="O3828" i="7"/>
  <c r="N3828" i="7"/>
  <c r="O3820" i="7"/>
  <c r="N3820" i="7"/>
  <c r="O3812" i="7"/>
  <c r="N3812" i="7"/>
  <c r="O3804" i="7"/>
  <c r="N3804" i="7"/>
  <c r="O3796" i="7"/>
  <c r="N3796" i="7"/>
  <c r="O3788" i="7"/>
  <c r="N3788" i="7"/>
  <c r="O3780" i="7"/>
  <c r="N3780" i="7"/>
  <c r="O3772" i="7"/>
  <c r="N3772" i="7"/>
  <c r="O3764" i="7"/>
  <c r="N3764" i="7"/>
  <c r="O3756" i="7"/>
  <c r="N3756" i="7"/>
  <c r="O3748" i="7"/>
  <c r="N3748" i="7"/>
  <c r="O3740" i="7"/>
  <c r="N3740" i="7"/>
  <c r="O3732" i="7"/>
  <c r="N3732" i="7"/>
  <c r="O3724" i="7"/>
  <c r="N3724" i="7"/>
  <c r="O3716" i="7"/>
  <c r="N3716" i="7"/>
  <c r="O3708" i="7"/>
  <c r="N3708" i="7"/>
  <c r="O3700" i="7"/>
  <c r="N3700" i="7"/>
  <c r="O3692" i="7"/>
  <c r="N3692" i="7"/>
  <c r="O3684" i="7"/>
  <c r="N3684" i="7"/>
  <c r="O3676" i="7"/>
  <c r="N3676" i="7"/>
  <c r="O3668" i="7"/>
  <c r="N3668" i="7"/>
  <c r="O3660" i="7"/>
  <c r="N3660" i="7"/>
  <c r="O3652" i="7"/>
  <c r="N3652" i="7"/>
  <c r="O3644" i="7"/>
  <c r="N3644" i="7"/>
  <c r="O3636" i="7"/>
  <c r="N3636" i="7"/>
  <c r="O3628" i="7"/>
  <c r="N3628" i="7"/>
  <c r="O3620" i="7"/>
  <c r="N3620" i="7"/>
  <c r="O3612" i="7"/>
  <c r="N3612" i="7"/>
  <c r="O3604" i="7"/>
  <c r="N3604" i="7"/>
  <c r="O3596" i="7"/>
  <c r="N3596" i="7"/>
  <c r="O3588" i="7"/>
  <c r="N3588" i="7"/>
  <c r="O3580" i="7"/>
  <c r="N3580" i="7"/>
  <c r="O3572" i="7"/>
  <c r="N3572" i="7"/>
  <c r="O3564" i="7"/>
  <c r="N3564" i="7"/>
  <c r="O3556" i="7"/>
  <c r="N3556" i="7"/>
  <c r="O3548" i="7"/>
  <c r="N3548" i="7"/>
  <c r="O3540" i="7"/>
  <c r="N3540" i="7"/>
  <c r="O3532" i="7"/>
  <c r="N3532" i="7"/>
  <c r="O3524" i="7"/>
  <c r="N3524" i="7"/>
  <c r="O3516" i="7"/>
  <c r="N3516" i="7"/>
  <c r="O3508" i="7"/>
  <c r="N3508" i="7"/>
  <c r="O3500" i="7"/>
  <c r="N3500" i="7"/>
  <c r="O3492" i="7"/>
  <c r="N3492" i="7"/>
  <c r="O3484" i="7"/>
  <c r="N3484" i="7"/>
  <c r="O3476" i="7"/>
  <c r="N3476" i="7"/>
  <c r="O3468" i="7"/>
  <c r="N3468" i="7"/>
  <c r="O3460" i="7"/>
  <c r="N3460" i="7"/>
  <c r="O3452" i="7"/>
  <c r="N3452" i="7"/>
  <c r="O3444" i="7"/>
  <c r="N3444" i="7"/>
  <c r="O3436" i="7"/>
  <c r="N3436" i="7"/>
  <c r="O3428" i="7"/>
  <c r="N3428" i="7"/>
  <c r="O3420" i="7"/>
  <c r="N3420" i="7"/>
  <c r="O3412" i="7"/>
  <c r="N3412" i="7"/>
  <c r="O3404" i="7"/>
  <c r="N3404" i="7"/>
  <c r="O3396" i="7"/>
  <c r="N3396" i="7"/>
  <c r="O3388" i="7"/>
  <c r="N3388" i="7"/>
  <c r="O3380" i="7"/>
  <c r="N3380" i="7"/>
  <c r="O3372" i="7"/>
  <c r="N3372" i="7"/>
  <c r="O3364" i="7"/>
  <c r="N3364" i="7"/>
  <c r="O3356" i="7"/>
  <c r="N3356" i="7"/>
  <c r="O3348" i="7"/>
  <c r="N3348" i="7"/>
  <c r="O3340" i="7"/>
  <c r="N3340" i="7"/>
  <c r="O3332" i="7"/>
  <c r="N3332" i="7"/>
  <c r="O3324" i="7"/>
  <c r="N3324" i="7"/>
  <c r="O3316" i="7"/>
  <c r="N3316" i="7"/>
  <c r="O3308" i="7"/>
  <c r="N3308" i="7"/>
  <c r="O3300" i="7"/>
  <c r="N3300" i="7"/>
  <c r="O3292" i="7"/>
  <c r="N3292" i="7"/>
  <c r="O3284" i="7"/>
  <c r="N3284" i="7"/>
  <c r="O3276" i="7"/>
  <c r="N3276" i="7"/>
  <c r="O3268" i="7"/>
  <c r="N3268" i="7"/>
  <c r="O3260" i="7"/>
  <c r="N3260" i="7"/>
  <c r="O3252" i="7"/>
  <c r="N3252" i="7"/>
  <c r="O3244" i="7"/>
  <c r="N3244" i="7"/>
  <c r="O3236" i="7"/>
  <c r="N3236" i="7"/>
  <c r="O3228" i="7"/>
  <c r="N3228" i="7"/>
  <c r="O3220" i="7"/>
  <c r="N3220" i="7"/>
  <c r="O3212" i="7"/>
  <c r="N3212" i="7"/>
  <c r="O3204" i="7"/>
  <c r="N3204" i="7"/>
  <c r="O3196" i="7"/>
  <c r="N3196" i="7"/>
  <c r="O3188" i="7"/>
  <c r="N3188" i="7"/>
  <c r="O3180" i="7"/>
  <c r="N3180" i="7"/>
  <c r="O3172" i="7"/>
  <c r="N3172" i="7"/>
  <c r="O3164" i="7"/>
  <c r="N3164" i="7"/>
  <c r="O3156" i="7"/>
  <c r="N3156" i="7"/>
  <c r="O3148" i="7"/>
  <c r="N3148" i="7"/>
  <c r="O3140" i="7"/>
  <c r="N3140" i="7"/>
  <c r="O3132" i="7"/>
  <c r="N3132" i="7"/>
  <c r="O3124" i="7"/>
  <c r="N3124" i="7"/>
  <c r="O3116" i="7"/>
  <c r="N3116" i="7"/>
  <c r="O3108" i="7"/>
  <c r="N3108" i="7"/>
  <c r="O3100" i="7"/>
  <c r="N3100" i="7"/>
  <c r="O3092" i="7"/>
  <c r="N3092" i="7"/>
  <c r="O3084" i="7"/>
  <c r="N3084" i="7"/>
  <c r="O3076" i="7"/>
  <c r="N3076" i="7"/>
  <c r="O3068" i="7"/>
  <c r="N3068" i="7"/>
  <c r="O3060" i="7"/>
  <c r="N3060" i="7"/>
  <c r="O3052" i="7"/>
  <c r="N3052" i="7"/>
  <c r="O3044" i="7"/>
  <c r="N3044" i="7"/>
  <c r="O3036" i="7"/>
  <c r="N3036" i="7"/>
  <c r="O3028" i="7"/>
  <c r="N3028" i="7"/>
  <c r="O3020" i="7"/>
  <c r="N3020" i="7"/>
  <c r="O3012" i="7"/>
  <c r="N3012" i="7"/>
  <c r="O3004" i="7"/>
  <c r="N3004" i="7"/>
  <c r="O2996" i="7"/>
  <c r="N2996" i="7"/>
  <c r="O2988" i="7"/>
  <c r="N2988" i="7"/>
  <c r="O2980" i="7"/>
  <c r="N2980" i="7"/>
  <c r="O2972" i="7"/>
  <c r="N2972" i="7"/>
  <c r="O2964" i="7"/>
  <c r="N2964" i="7"/>
  <c r="O2956" i="7"/>
  <c r="N2956" i="7"/>
  <c r="O2948" i="7"/>
  <c r="N2948" i="7"/>
  <c r="O2940" i="7"/>
  <c r="N2940" i="7"/>
  <c r="O2932" i="7"/>
  <c r="N2932" i="7"/>
  <c r="O2924" i="7"/>
  <c r="N2924" i="7"/>
  <c r="O2916" i="7"/>
  <c r="N2916" i="7"/>
  <c r="O2908" i="7"/>
  <c r="N2908" i="7"/>
  <c r="O2900" i="7"/>
  <c r="N2900" i="7"/>
  <c r="O2892" i="7"/>
  <c r="N2892" i="7"/>
  <c r="O2884" i="7"/>
  <c r="N2884" i="7"/>
  <c r="O2876" i="7"/>
  <c r="N2876" i="7"/>
  <c r="O2868" i="7"/>
  <c r="N2868" i="7"/>
  <c r="O2860" i="7"/>
  <c r="N2860" i="7"/>
  <c r="O2852" i="7"/>
  <c r="N2852" i="7"/>
  <c r="O2844" i="7"/>
  <c r="N2844" i="7"/>
  <c r="O2836" i="7"/>
  <c r="N2836" i="7"/>
  <c r="O2828" i="7"/>
  <c r="N2828" i="7"/>
  <c r="O2820" i="7"/>
  <c r="N2820" i="7"/>
  <c r="O2812" i="7"/>
  <c r="N2812" i="7"/>
  <c r="O2804" i="7"/>
  <c r="N2804" i="7"/>
  <c r="O2796" i="7"/>
  <c r="N2796" i="7"/>
  <c r="O2788" i="7"/>
  <c r="N2788" i="7"/>
  <c r="O2780" i="7"/>
  <c r="N2780" i="7"/>
  <c r="O2772" i="7"/>
  <c r="N2772" i="7"/>
  <c r="O2764" i="7"/>
  <c r="N2764" i="7"/>
  <c r="O2756" i="7"/>
  <c r="N2756" i="7"/>
  <c r="O2748" i="7"/>
  <c r="N2748" i="7"/>
  <c r="O2740" i="7"/>
  <c r="N2740" i="7"/>
  <c r="O2732" i="7"/>
  <c r="N2732" i="7"/>
  <c r="O2724" i="7"/>
  <c r="N2724" i="7"/>
  <c r="O2716" i="7"/>
  <c r="N2716" i="7"/>
  <c r="O2708" i="7"/>
  <c r="N2708" i="7"/>
  <c r="O2700" i="7"/>
  <c r="N2700" i="7"/>
  <c r="O2692" i="7"/>
  <c r="N2692" i="7"/>
  <c r="O2684" i="7"/>
  <c r="N2684" i="7"/>
  <c r="O2676" i="7"/>
  <c r="N2676" i="7"/>
  <c r="O2668" i="7"/>
  <c r="N2668" i="7"/>
  <c r="O2660" i="7"/>
  <c r="N2660" i="7"/>
  <c r="O2652" i="7"/>
  <c r="N2652" i="7"/>
  <c r="O2644" i="7"/>
  <c r="N2644" i="7"/>
  <c r="O2636" i="7"/>
  <c r="N2636" i="7"/>
  <c r="O2628" i="7"/>
  <c r="N2628" i="7"/>
  <c r="O2620" i="7"/>
  <c r="N2620" i="7"/>
  <c r="O2612" i="7"/>
  <c r="N2612" i="7"/>
  <c r="O2604" i="7"/>
  <c r="N2604" i="7"/>
  <c r="O2596" i="7"/>
  <c r="N2596" i="7"/>
  <c r="O2588" i="7"/>
  <c r="N2588" i="7"/>
  <c r="O2580" i="7"/>
  <c r="N2580" i="7"/>
  <c r="O2572" i="7"/>
  <c r="N2572" i="7"/>
  <c r="O2564" i="7"/>
  <c r="N2564" i="7"/>
  <c r="O2556" i="7"/>
  <c r="N2556" i="7"/>
  <c r="O2548" i="7"/>
  <c r="N2548" i="7"/>
  <c r="O2540" i="7"/>
  <c r="N2540" i="7"/>
  <c r="O2532" i="7"/>
  <c r="N2532" i="7"/>
  <c r="O2524" i="7"/>
  <c r="N2524" i="7"/>
  <c r="O2516" i="7"/>
  <c r="N2516" i="7"/>
  <c r="O2508" i="7"/>
  <c r="N2508" i="7"/>
  <c r="O2500" i="7"/>
  <c r="N2500" i="7"/>
  <c r="O2492" i="7"/>
  <c r="N2492" i="7"/>
  <c r="O2484" i="7"/>
  <c r="N2484" i="7"/>
  <c r="O2476" i="7"/>
  <c r="N2476" i="7"/>
  <c r="O2468" i="7"/>
  <c r="N2468" i="7"/>
  <c r="O2460" i="7"/>
  <c r="N2460" i="7"/>
  <c r="O2452" i="7"/>
  <c r="N2452" i="7"/>
  <c r="O2444" i="7"/>
  <c r="N2444" i="7"/>
  <c r="O2436" i="7"/>
  <c r="N2436" i="7"/>
  <c r="O2428" i="7"/>
  <c r="N2428" i="7"/>
  <c r="O2420" i="7"/>
  <c r="N2420" i="7"/>
  <c r="O2412" i="7"/>
  <c r="N2412" i="7"/>
  <c r="O2404" i="7"/>
  <c r="N2404" i="7"/>
  <c r="O2396" i="7"/>
  <c r="N2396" i="7"/>
  <c r="O2388" i="7"/>
  <c r="N2388" i="7"/>
  <c r="O2380" i="7"/>
  <c r="N2380" i="7"/>
  <c r="O2372" i="7"/>
  <c r="N2372" i="7"/>
  <c r="O2364" i="7"/>
  <c r="N2364" i="7"/>
  <c r="O2356" i="7"/>
  <c r="N2356" i="7"/>
  <c r="O2348" i="7"/>
  <c r="N2348" i="7"/>
  <c r="O2340" i="7"/>
  <c r="N2340" i="7"/>
  <c r="O2332" i="7"/>
  <c r="N2332" i="7"/>
  <c r="O2324" i="7"/>
  <c r="N2324" i="7"/>
  <c r="O2316" i="7"/>
  <c r="N2316" i="7"/>
  <c r="O2308" i="7"/>
  <c r="N2308" i="7"/>
  <c r="O2300" i="7"/>
  <c r="N2300" i="7"/>
  <c r="O2292" i="7"/>
  <c r="N2292" i="7"/>
  <c r="O2284" i="7"/>
  <c r="N2284" i="7"/>
  <c r="O2276" i="7"/>
  <c r="N2276" i="7"/>
  <c r="O2268" i="7"/>
  <c r="N2268" i="7"/>
  <c r="O2260" i="7"/>
  <c r="N2260" i="7"/>
  <c r="O2252" i="7"/>
  <c r="N2252" i="7"/>
  <c r="O2244" i="7"/>
  <c r="N2244" i="7"/>
  <c r="O2236" i="7"/>
  <c r="N2236" i="7"/>
  <c r="O2228" i="7"/>
  <c r="N2228" i="7"/>
  <c r="O2220" i="7"/>
  <c r="N2220" i="7"/>
  <c r="O2212" i="7"/>
  <c r="N2212" i="7"/>
  <c r="O2204" i="7"/>
  <c r="N2204" i="7"/>
  <c r="O2196" i="7"/>
  <c r="N2196" i="7"/>
  <c r="O2188" i="7"/>
  <c r="N2188" i="7"/>
  <c r="O2180" i="7"/>
  <c r="N2180" i="7"/>
  <c r="O2172" i="7"/>
  <c r="N2172" i="7"/>
  <c r="O2164" i="7"/>
  <c r="N2164" i="7"/>
  <c r="O2156" i="7"/>
  <c r="N2156" i="7"/>
  <c r="O2148" i="7"/>
  <c r="N2148" i="7"/>
  <c r="O2140" i="7"/>
  <c r="N2140" i="7"/>
  <c r="O2132" i="7"/>
  <c r="N2132" i="7"/>
  <c r="N9056" i="7"/>
  <c r="N8992" i="7"/>
  <c r="N8928" i="7"/>
  <c r="N8864" i="7"/>
  <c r="N8800" i="7"/>
  <c r="N8736" i="7"/>
  <c r="N8672" i="7"/>
  <c r="N8608" i="7"/>
  <c r="N8544" i="7"/>
  <c r="N8480" i="7"/>
  <c r="N8416" i="7"/>
  <c r="N8352" i="7"/>
  <c r="N8288" i="7"/>
  <c r="N8224" i="7"/>
  <c r="N8160" i="7"/>
  <c r="N3751" i="7"/>
  <c r="O9091" i="7"/>
  <c r="N9091" i="7"/>
  <c r="O9083" i="7"/>
  <c r="N9083" i="7"/>
  <c r="O9075" i="7"/>
  <c r="N9075" i="7"/>
  <c r="O9067" i="7"/>
  <c r="N9067" i="7"/>
  <c r="O9059" i="7"/>
  <c r="N9059" i="7"/>
  <c r="O9051" i="7"/>
  <c r="N9051" i="7"/>
  <c r="O9043" i="7"/>
  <c r="N9043" i="7"/>
  <c r="O9035" i="7"/>
  <c r="N9035" i="7"/>
  <c r="O9027" i="7"/>
  <c r="N9027" i="7"/>
  <c r="O9019" i="7"/>
  <c r="N9019" i="7"/>
  <c r="O9011" i="7"/>
  <c r="N9011" i="7"/>
  <c r="O9003" i="7"/>
  <c r="N9003" i="7"/>
  <c r="O8995" i="7"/>
  <c r="N8995" i="7"/>
  <c r="O8987" i="7"/>
  <c r="N8987" i="7"/>
  <c r="O8979" i="7"/>
  <c r="N8979" i="7"/>
  <c r="O8971" i="7"/>
  <c r="N8971" i="7"/>
  <c r="O8963" i="7"/>
  <c r="N8963" i="7"/>
  <c r="O8955" i="7"/>
  <c r="N8955" i="7"/>
  <c r="O8947" i="7"/>
  <c r="N8947" i="7"/>
  <c r="O8939" i="7"/>
  <c r="N8939" i="7"/>
  <c r="O8931" i="7"/>
  <c r="N8931" i="7"/>
  <c r="O8923" i="7"/>
  <c r="N8923" i="7"/>
  <c r="O8915" i="7"/>
  <c r="N8915" i="7"/>
  <c r="O8907" i="7"/>
  <c r="N8907" i="7"/>
  <c r="O8899" i="7"/>
  <c r="N8899" i="7"/>
  <c r="O8891" i="7"/>
  <c r="N8891" i="7"/>
  <c r="O8883" i="7"/>
  <c r="N8883" i="7"/>
  <c r="O8875" i="7"/>
  <c r="N8875" i="7"/>
  <c r="O8867" i="7"/>
  <c r="N8867" i="7"/>
  <c r="O8859" i="7"/>
  <c r="N8859" i="7"/>
  <c r="O8851" i="7"/>
  <c r="N8851" i="7"/>
  <c r="O8843" i="7"/>
  <c r="N8843" i="7"/>
  <c r="O8835" i="7"/>
  <c r="N8835" i="7"/>
  <c r="O8827" i="7"/>
  <c r="N8827" i="7"/>
  <c r="O8819" i="7"/>
  <c r="N8819" i="7"/>
  <c r="O8811" i="7"/>
  <c r="N8811" i="7"/>
  <c r="O8803" i="7"/>
  <c r="N8803" i="7"/>
  <c r="O8795" i="7"/>
  <c r="N8795" i="7"/>
  <c r="O8787" i="7"/>
  <c r="N8787" i="7"/>
  <c r="O8779" i="7"/>
  <c r="N8779" i="7"/>
  <c r="O8771" i="7"/>
  <c r="N8771" i="7"/>
  <c r="O8763" i="7"/>
  <c r="N8763" i="7"/>
  <c r="O8755" i="7"/>
  <c r="N8755" i="7"/>
  <c r="O8747" i="7"/>
  <c r="N8747" i="7"/>
  <c r="O8739" i="7"/>
  <c r="N8739" i="7"/>
  <c r="O8731" i="7"/>
  <c r="N8731" i="7"/>
  <c r="O8723" i="7"/>
  <c r="N8723" i="7"/>
  <c r="O8715" i="7"/>
  <c r="N8715" i="7"/>
  <c r="O8707" i="7"/>
  <c r="N8707" i="7"/>
  <c r="O8699" i="7"/>
  <c r="N8699" i="7"/>
  <c r="O8691" i="7"/>
  <c r="N8691" i="7"/>
  <c r="O8683" i="7"/>
  <c r="N8683" i="7"/>
  <c r="O8675" i="7"/>
  <c r="N8675" i="7"/>
  <c r="O8667" i="7"/>
  <c r="N8667" i="7"/>
  <c r="O8659" i="7"/>
  <c r="N8659" i="7"/>
  <c r="O8651" i="7"/>
  <c r="N8651" i="7"/>
  <c r="O8643" i="7"/>
  <c r="N8643" i="7"/>
  <c r="O8635" i="7"/>
  <c r="N8635" i="7"/>
  <c r="O8627" i="7"/>
  <c r="N8627" i="7"/>
  <c r="O8619" i="7"/>
  <c r="N8619" i="7"/>
  <c r="O8611" i="7"/>
  <c r="N8611" i="7"/>
  <c r="O8603" i="7"/>
  <c r="N8603" i="7"/>
  <c r="O8595" i="7"/>
  <c r="N8595" i="7"/>
  <c r="O8587" i="7"/>
  <c r="N8587" i="7"/>
  <c r="O8579" i="7"/>
  <c r="N8579" i="7"/>
  <c r="O8571" i="7"/>
  <c r="N8571" i="7"/>
  <c r="O8563" i="7"/>
  <c r="N8563" i="7"/>
  <c r="O8555" i="7"/>
  <c r="N8555" i="7"/>
  <c r="O8547" i="7"/>
  <c r="N8547" i="7"/>
  <c r="O8539" i="7"/>
  <c r="N8539" i="7"/>
  <c r="O8531" i="7"/>
  <c r="N8531" i="7"/>
  <c r="O8523" i="7"/>
  <c r="N8523" i="7"/>
  <c r="O8515" i="7"/>
  <c r="N8515" i="7"/>
  <c r="O8507" i="7"/>
  <c r="N8507" i="7"/>
  <c r="O8499" i="7"/>
  <c r="N8499" i="7"/>
  <c r="O8491" i="7"/>
  <c r="N8491" i="7"/>
  <c r="O8483" i="7"/>
  <c r="N8483" i="7"/>
  <c r="O8475" i="7"/>
  <c r="N8475" i="7"/>
  <c r="O8467" i="7"/>
  <c r="N8467" i="7"/>
  <c r="O8459" i="7"/>
  <c r="N8459" i="7"/>
  <c r="O8451" i="7"/>
  <c r="N8451" i="7"/>
  <c r="O8443" i="7"/>
  <c r="N8443" i="7"/>
  <c r="O8435" i="7"/>
  <c r="N8435" i="7"/>
  <c r="O8427" i="7"/>
  <c r="N8427" i="7"/>
  <c r="O8419" i="7"/>
  <c r="N8419" i="7"/>
  <c r="O8411" i="7"/>
  <c r="N8411" i="7"/>
  <c r="O8403" i="7"/>
  <c r="N8403" i="7"/>
  <c r="O8395" i="7"/>
  <c r="N8395" i="7"/>
  <c r="O8387" i="7"/>
  <c r="N8387" i="7"/>
  <c r="O8379" i="7"/>
  <c r="N8379" i="7"/>
  <c r="O8371" i="7"/>
  <c r="N8371" i="7"/>
  <c r="O8363" i="7"/>
  <c r="N8363" i="7"/>
  <c r="O8355" i="7"/>
  <c r="N8355" i="7"/>
  <c r="O8347" i="7"/>
  <c r="N8347" i="7"/>
  <c r="O8339" i="7"/>
  <c r="N8339" i="7"/>
  <c r="O8331" i="7"/>
  <c r="N8331" i="7"/>
  <c r="O8323" i="7"/>
  <c r="N8323" i="7"/>
  <c r="O8315" i="7"/>
  <c r="N8315" i="7"/>
  <c r="O8307" i="7"/>
  <c r="N8307" i="7"/>
  <c r="O8299" i="7"/>
  <c r="N8299" i="7"/>
  <c r="O8291" i="7"/>
  <c r="N8291" i="7"/>
  <c r="O8283" i="7"/>
  <c r="N8283" i="7"/>
  <c r="O8275" i="7"/>
  <c r="N8275" i="7"/>
  <c r="O8267" i="7"/>
  <c r="N8267" i="7"/>
  <c r="O8259" i="7"/>
  <c r="N8259" i="7"/>
  <c r="O8251" i="7"/>
  <c r="N8251" i="7"/>
  <c r="O8243" i="7"/>
  <c r="N8243" i="7"/>
  <c r="O8235" i="7"/>
  <c r="N8235" i="7"/>
  <c r="O8227" i="7"/>
  <c r="N8227" i="7"/>
  <c r="O8219" i="7"/>
  <c r="N8219" i="7"/>
  <c r="O8211" i="7"/>
  <c r="N8211" i="7"/>
  <c r="O8203" i="7"/>
  <c r="N8203" i="7"/>
  <c r="O8195" i="7"/>
  <c r="N8195" i="7"/>
  <c r="O8187" i="7"/>
  <c r="N8187" i="7"/>
  <c r="O8179" i="7"/>
  <c r="N8179" i="7"/>
  <c r="O8171" i="7"/>
  <c r="N8171" i="7"/>
  <c r="O8163" i="7"/>
  <c r="N8163" i="7"/>
  <c r="O8155" i="7"/>
  <c r="N8155" i="7"/>
  <c r="O8147" i="7"/>
  <c r="N8147" i="7"/>
  <c r="O8139" i="7"/>
  <c r="N8139" i="7"/>
  <c r="O8131" i="7"/>
  <c r="N8131" i="7"/>
  <c r="O8123" i="7"/>
  <c r="N8123" i="7"/>
  <c r="O8115" i="7"/>
  <c r="N8115" i="7"/>
  <c r="O8107" i="7"/>
  <c r="N8107" i="7"/>
  <c r="O8099" i="7"/>
  <c r="N8099" i="7"/>
  <c r="O8091" i="7"/>
  <c r="N8091" i="7"/>
  <c r="O8083" i="7"/>
  <c r="N8083" i="7"/>
  <c r="O8075" i="7"/>
  <c r="N8075" i="7"/>
  <c r="O8067" i="7"/>
  <c r="N8067" i="7"/>
  <c r="O8059" i="7"/>
  <c r="N8059" i="7"/>
  <c r="O8051" i="7"/>
  <c r="N8051" i="7"/>
  <c r="O8043" i="7"/>
  <c r="N8043" i="7"/>
  <c r="O8035" i="7"/>
  <c r="N8035" i="7"/>
  <c r="O8027" i="7"/>
  <c r="N8027" i="7"/>
  <c r="O8019" i="7"/>
  <c r="N8019" i="7"/>
  <c r="O8011" i="7"/>
  <c r="N8011" i="7"/>
  <c r="O8003" i="7"/>
  <c r="N8003" i="7"/>
  <c r="O7995" i="7"/>
  <c r="N7995" i="7"/>
  <c r="O7987" i="7"/>
  <c r="N7987" i="7"/>
  <c r="O7979" i="7"/>
  <c r="N7979" i="7"/>
  <c r="O7971" i="7"/>
  <c r="N7971" i="7"/>
  <c r="O7963" i="7"/>
  <c r="N7963" i="7"/>
  <c r="O7955" i="7"/>
  <c r="N7955" i="7"/>
  <c r="O7947" i="7"/>
  <c r="N7947" i="7"/>
  <c r="O7939" i="7"/>
  <c r="N7939" i="7"/>
  <c r="O7931" i="7"/>
  <c r="N7931" i="7"/>
  <c r="O7923" i="7"/>
  <c r="N7923" i="7"/>
  <c r="O7915" i="7"/>
  <c r="N7915" i="7"/>
  <c r="O7907" i="7"/>
  <c r="N7907" i="7"/>
  <c r="O7899" i="7"/>
  <c r="N7899" i="7"/>
  <c r="O7891" i="7"/>
  <c r="N7891" i="7"/>
  <c r="O7883" i="7"/>
  <c r="N7883" i="7"/>
  <c r="O7875" i="7"/>
  <c r="N7875" i="7"/>
  <c r="O7867" i="7"/>
  <c r="N7867" i="7"/>
  <c r="O7859" i="7"/>
  <c r="N7859" i="7"/>
  <c r="O7851" i="7"/>
  <c r="N7851" i="7"/>
  <c r="O7843" i="7"/>
  <c r="N7843" i="7"/>
  <c r="O7835" i="7"/>
  <c r="N7835" i="7"/>
  <c r="O7827" i="7"/>
  <c r="N7827" i="7"/>
  <c r="O7819" i="7"/>
  <c r="N7819" i="7"/>
  <c r="O7811" i="7"/>
  <c r="N7811" i="7"/>
  <c r="O7803" i="7"/>
  <c r="N7803" i="7"/>
  <c r="O7795" i="7"/>
  <c r="N7795" i="7"/>
  <c r="O7787" i="7"/>
  <c r="N7787" i="7"/>
  <c r="O7779" i="7"/>
  <c r="N7779" i="7"/>
  <c r="O7771" i="7"/>
  <c r="N7771" i="7"/>
  <c r="O7763" i="7"/>
  <c r="N7763" i="7"/>
  <c r="O7755" i="7"/>
  <c r="N7755" i="7"/>
  <c r="O7747" i="7"/>
  <c r="N7747" i="7"/>
  <c r="O7739" i="7"/>
  <c r="N7739" i="7"/>
  <c r="O7731" i="7"/>
  <c r="N7731" i="7"/>
  <c r="O7723" i="7"/>
  <c r="N7723" i="7"/>
  <c r="O7715" i="7"/>
  <c r="N7715" i="7"/>
  <c r="O7707" i="7"/>
  <c r="N7707" i="7"/>
  <c r="O7699" i="7"/>
  <c r="N7699" i="7"/>
  <c r="O7691" i="7"/>
  <c r="N7691" i="7"/>
  <c r="O7683" i="7"/>
  <c r="N7683" i="7"/>
  <c r="O7675" i="7"/>
  <c r="N7675" i="7"/>
  <c r="O7667" i="7"/>
  <c r="N7667" i="7"/>
  <c r="O7659" i="7"/>
  <c r="N7659" i="7"/>
  <c r="O7651" i="7"/>
  <c r="N7651" i="7"/>
  <c r="O7643" i="7"/>
  <c r="N7643" i="7"/>
  <c r="O7635" i="7"/>
  <c r="N7635" i="7"/>
  <c r="O7627" i="7"/>
  <c r="N7627" i="7"/>
  <c r="O7619" i="7"/>
  <c r="N7619" i="7"/>
  <c r="O7611" i="7"/>
  <c r="N7611" i="7"/>
  <c r="O7603" i="7"/>
  <c r="N7603" i="7"/>
  <c r="O7595" i="7"/>
  <c r="N7595" i="7"/>
  <c r="O7587" i="7"/>
  <c r="N7587" i="7"/>
  <c r="O7579" i="7"/>
  <c r="N7579" i="7"/>
  <c r="O7571" i="7"/>
  <c r="N7571" i="7"/>
  <c r="O7563" i="7"/>
  <c r="N7563" i="7"/>
  <c r="O7555" i="7"/>
  <c r="N7555" i="7"/>
  <c r="O7547" i="7"/>
  <c r="N7547" i="7"/>
  <c r="O7539" i="7"/>
  <c r="N7539" i="7"/>
  <c r="O7531" i="7"/>
  <c r="N7531" i="7"/>
  <c r="O7523" i="7"/>
  <c r="N7523" i="7"/>
  <c r="O7515" i="7"/>
  <c r="N7515" i="7"/>
  <c r="O7507" i="7"/>
  <c r="N7507" i="7"/>
  <c r="O7499" i="7"/>
  <c r="N7499" i="7"/>
  <c r="O7491" i="7"/>
  <c r="N7491" i="7"/>
  <c r="O7483" i="7"/>
  <c r="N7483" i="7"/>
  <c r="O7475" i="7"/>
  <c r="N7475" i="7"/>
  <c r="O7467" i="7"/>
  <c r="N7467" i="7"/>
  <c r="O7459" i="7"/>
  <c r="N7459" i="7"/>
  <c r="O7451" i="7"/>
  <c r="N7451" i="7"/>
  <c r="O7443" i="7"/>
  <c r="N7443" i="7"/>
  <c r="O7435" i="7"/>
  <c r="N7435" i="7"/>
  <c r="O7427" i="7"/>
  <c r="N7427" i="7"/>
  <c r="O7419" i="7"/>
  <c r="N7419" i="7"/>
  <c r="O7411" i="7"/>
  <c r="N7411" i="7"/>
  <c r="O7403" i="7"/>
  <c r="N7403" i="7"/>
  <c r="O7395" i="7"/>
  <c r="N7395" i="7"/>
  <c r="O7387" i="7"/>
  <c r="N7387" i="7"/>
  <c r="O7379" i="7"/>
  <c r="N7379" i="7"/>
  <c r="O7371" i="7"/>
  <c r="N7371" i="7"/>
  <c r="O7363" i="7"/>
  <c r="N7363" i="7"/>
  <c r="O7355" i="7"/>
  <c r="N7355" i="7"/>
  <c r="O7347" i="7"/>
  <c r="N7347" i="7"/>
  <c r="O7339" i="7"/>
  <c r="N7339" i="7"/>
  <c r="O7331" i="7"/>
  <c r="N7331" i="7"/>
  <c r="O7323" i="7"/>
  <c r="N7323" i="7"/>
  <c r="O7315" i="7"/>
  <c r="N7315" i="7"/>
  <c r="O7307" i="7"/>
  <c r="N7307" i="7"/>
  <c r="O7299" i="7"/>
  <c r="N7299" i="7"/>
  <c r="O7291" i="7"/>
  <c r="N7291" i="7"/>
  <c r="O7283" i="7"/>
  <c r="N7283" i="7"/>
  <c r="O7275" i="7"/>
  <c r="N7275" i="7"/>
  <c r="O7267" i="7"/>
  <c r="N7267" i="7"/>
  <c r="O7259" i="7"/>
  <c r="N7259" i="7"/>
  <c r="O7251" i="7"/>
  <c r="N7251" i="7"/>
  <c r="O7243" i="7"/>
  <c r="N7243" i="7"/>
  <c r="O7235" i="7"/>
  <c r="N7235" i="7"/>
  <c r="O7227" i="7"/>
  <c r="N7227" i="7"/>
  <c r="O7219" i="7"/>
  <c r="N7219" i="7"/>
  <c r="O7211" i="7"/>
  <c r="N7211" i="7"/>
  <c r="O7203" i="7"/>
  <c r="N7203" i="7"/>
  <c r="O7195" i="7"/>
  <c r="N7195" i="7"/>
  <c r="O7187" i="7"/>
  <c r="N7187" i="7"/>
  <c r="O7179" i="7"/>
  <c r="N7179" i="7"/>
  <c r="O7171" i="7"/>
  <c r="N7171" i="7"/>
  <c r="O7163" i="7"/>
  <c r="N7163" i="7"/>
  <c r="O7155" i="7"/>
  <c r="N7155" i="7"/>
  <c r="O7147" i="7"/>
  <c r="N7147" i="7"/>
  <c r="O7139" i="7"/>
  <c r="N7139" i="7"/>
  <c r="O7131" i="7"/>
  <c r="N7131" i="7"/>
  <c r="O7123" i="7"/>
  <c r="N7123" i="7"/>
  <c r="O7115" i="7"/>
  <c r="N7115" i="7"/>
  <c r="O7107" i="7"/>
  <c r="N7107" i="7"/>
  <c r="O7099" i="7"/>
  <c r="N7099" i="7"/>
  <c r="O7091" i="7"/>
  <c r="N7091" i="7"/>
  <c r="O7083" i="7"/>
  <c r="N7083" i="7"/>
  <c r="O7075" i="7"/>
  <c r="N7075" i="7"/>
  <c r="O7067" i="7"/>
  <c r="N7067" i="7"/>
  <c r="O7059" i="7"/>
  <c r="N7059" i="7"/>
  <c r="O7051" i="7"/>
  <c r="N7051" i="7"/>
  <c r="O7043" i="7"/>
  <c r="N7043" i="7"/>
  <c r="O7035" i="7"/>
  <c r="N7035" i="7"/>
  <c r="O7027" i="7"/>
  <c r="N7027" i="7"/>
  <c r="O7019" i="7"/>
  <c r="N7019" i="7"/>
  <c r="O7011" i="7"/>
  <c r="N7011" i="7"/>
  <c r="O7003" i="7"/>
  <c r="N7003" i="7"/>
  <c r="O6995" i="7"/>
  <c r="N6995" i="7"/>
  <c r="O6987" i="7"/>
  <c r="N6987" i="7"/>
  <c r="O6979" i="7"/>
  <c r="N6979" i="7"/>
  <c r="O6971" i="7"/>
  <c r="N6971" i="7"/>
  <c r="O6963" i="7"/>
  <c r="N6963" i="7"/>
  <c r="O6955" i="7"/>
  <c r="N6955" i="7"/>
  <c r="O6947" i="7"/>
  <c r="N6947" i="7"/>
  <c r="O6939" i="7"/>
  <c r="N6939" i="7"/>
  <c r="O6931" i="7"/>
  <c r="N6931" i="7"/>
  <c r="O6923" i="7"/>
  <c r="N6923" i="7"/>
  <c r="O6915" i="7"/>
  <c r="N6915" i="7"/>
  <c r="O6907" i="7"/>
  <c r="N6907" i="7"/>
  <c r="O6899" i="7"/>
  <c r="N6899" i="7"/>
  <c r="O6891" i="7"/>
  <c r="N6891" i="7"/>
  <c r="O6883" i="7"/>
  <c r="N6883" i="7"/>
  <c r="O6875" i="7"/>
  <c r="N6875" i="7"/>
  <c r="O6867" i="7"/>
  <c r="N6867" i="7"/>
  <c r="O6859" i="7"/>
  <c r="N6859" i="7"/>
  <c r="O6851" i="7"/>
  <c r="N6851" i="7"/>
  <c r="O6843" i="7"/>
  <c r="N6843" i="7"/>
  <c r="O6835" i="7"/>
  <c r="N6835" i="7"/>
  <c r="O6827" i="7"/>
  <c r="N6827" i="7"/>
  <c r="O6819" i="7"/>
  <c r="N6819" i="7"/>
  <c r="O6811" i="7"/>
  <c r="N6811" i="7"/>
  <c r="O6803" i="7"/>
  <c r="N6803" i="7"/>
  <c r="O6795" i="7"/>
  <c r="N6795" i="7"/>
  <c r="O6787" i="7"/>
  <c r="N6787" i="7"/>
  <c r="O6779" i="7"/>
  <c r="N6779" i="7"/>
  <c r="O6771" i="7"/>
  <c r="N6771" i="7"/>
  <c r="O6763" i="7"/>
  <c r="N6763" i="7"/>
  <c r="O6755" i="7"/>
  <c r="N6755" i="7"/>
  <c r="O6747" i="7"/>
  <c r="N6747" i="7"/>
  <c r="O6739" i="7"/>
  <c r="N6739" i="7"/>
  <c r="O6731" i="7"/>
  <c r="N6731" i="7"/>
  <c r="O6723" i="7"/>
  <c r="N6723" i="7"/>
  <c r="O6715" i="7"/>
  <c r="N6715" i="7"/>
  <c r="O6707" i="7"/>
  <c r="N6707" i="7"/>
  <c r="O6699" i="7"/>
  <c r="N6699" i="7"/>
  <c r="O6691" i="7"/>
  <c r="N6691" i="7"/>
  <c r="O6683" i="7"/>
  <c r="N6683" i="7"/>
  <c r="O6675" i="7"/>
  <c r="N6675" i="7"/>
  <c r="O6667" i="7"/>
  <c r="N6667" i="7"/>
  <c r="O6659" i="7"/>
  <c r="N6659" i="7"/>
  <c r="O6651" i="7"/>
  <c r="N6651" i="7"/>
  <c r="O6643" i="7"/>
  <c r="N6643" i="7"/>
  <c r="O6635" i="7"/>
  <c r="N6635" i="7"/>
  <c r="O6627" i="7"/>
  <c r="N6627" i="7"/>
  <c r="O6619" i="7"/>
  <c r="N6619" i="7"/>
  <c r="O6611" i="7"/>
  <c r="N6611" i="7"/>
  <c r="O6603" i="7"/>
  <c r="N6603" i="7"/>
  <c r="O6595" i="7"/>
  <c r="N6595" i="7"/>
  <c r="O6587" i="7"/>
  <c r="N6587" i="7"/>
  <c r="O6579" i="7"/>
  <c r="N6579" i="7"/>
  <c r="O6571" i="7"/>
  <c r="N6571" i="7"/>
  <c r="O6563" i="7"/>
  <c r="N6563" i="7"/>
  <c r="O6555" i="7"/>
  <c r="N6555" i="7"/>
  <c r="O6547" i="7"/>
  <c r="N6547" i="7"/>
  <c r="O6539" i="7"/>
  <c r="N6539" i="7"/>
  <c r="O6531" i="7"/>
  <c r="N6531" i="7"/>
  <c r="O6523" i="7"/>
  <c r="N6523" i="7"/>
  <c r="O6515" i="7"/>
  <c r="N6515" i="7"/>
  <c r="O6507" i="7"/>
  <c r="N6507" i="7"/>
  <c r="O6499" i="7"/>
  <c r="N6499" i="7"/>
  <c r="O6491" i="7"/>
  <c r="N6491" i="7"/>
  <c r="O6483" i="7"/>
  <c r="N6483" i="7"/>
  <c r="O6475" i="7"/>
  <c r="N6475" i="7"/>
  <c r="O6467" i="7"/>
  <c r="N6467" i="7"/>
  <c r="O6459" i="7"/>
  <c r="N6459" i="7"/>
  <c r="O6451" i="7"/>
  <c r="N6451" i="7"/>
  <c r="O6443" i="7"/>
  <c r="N6443" i="7"/>
  <c r="O6435" i="7"/>
  <c r="N6435" i="7"/>
  <c r="O6427" i="7"/>
  <c r="N6427" i="7"/>
  <c r="O6419" i="7"/>
  <c r="N6419" i="7"/>
  <c r="O6411" i="7"/>
  <c r="N6411" i="7"/>
  <c r="O6403" i="7"/>
  <c r="N6403" i="7"/>
  <c r="O6395" i="7"/>
  <c r="N6395" i="7"/>
  <c r="O6387" i="7"/>
  <c r="N6387" i="7"/>
  <c r="O6379" i="7"/>
  <c r="N6379" i="7"/>
  <c r="O6371" i="7"/>
  <c r="N6371" i="7"/>
  <c r="O6363" i="7"/>
  <c r="N6363" i="7"/>
  <c r="O6355" i="7"/>
  <c r="N6355" i="7"/>
  <c r="O6347" i="7"/>
  <c r="N6347" i="7"/>
  <c r="O6339" i="7"/>
  <c r="N6339" i="7"/>
  <c r="O6331" i="7"/>
  <c r="N6331" i="7"/>
  <c r="O6323" i="7"/>
  <c r="N6323" i="7"/>
  <c r="O6315" i="7"/>
  <c r="N6315" i="7"/>
  <c r="O6307" i="7"/>
  <c r="N6307" i="7"/>
  <c r="O6299" i="7"/>
  <c r="N6299" i="7"/>
  <c r="O6291" i="7"/>
  <c r="N6291" i="7"/>
  <c r="O6283" i="7"/>
  <c r="N6283" i="7"/>
  <c r="O6275" i="7"/>
  <c r="N6275" i="7"/>
  <c r="O6267" i="7"/>
  <c r="N6267" i="7"/>
  <c r="O6259" i="7"/>
  <c r="N6259" i="7"/>
  <c r="O6251" i="7"/>
  <c r="N6251" i="7"/>
  <c r="O6243" i="7"/>
  <c r="N6243" i="7"/>
  <c r="O6235" i="7"/>
  <c r="N6235" i="7"/>
  <c r="O6227" i="7"/>
  <c r="N6227" i="7"/>
  <c r="O6219" i="7"/>
  <c r="N6219" i="7"/>
  <c r="O6211" i="7"/>
  <c r="N6211" i="7"/>
  <c r="O6203" i="7"/>
  <c r="N6203" i="7"/>
  <c r="O6195" i="7"/>
  <c r="N6195" i="7"/>
  <c r="O6187" i="7"/>
  <c r="N6187" i="7"/>
  <c r="O6179" i="7"/>
  <c r="N6179" i="7"/>
  <c r="O6171" i="7"/>
  <c r="N6171" i="7"/>
  <c r="O6163" i="7"/>
  <c r="N6163" i="7"/>
  <c r="O6155" i="7"/>
  <c r="N6155" i="7"/>
  <c r="O6147" i="7"/>
  <c r="N6147" i="7"/>
  <c r="O6139" i="7"/>
  <c r="N6139" i="7"/>
  <c r="O6131" i="7"/>
  <c r="N6131" i="7"/>
  <c r="O6123" i="7"/>
  <c r="N6123" i="7"/>
  <c r="O6115" i="7"/>
  <c r="N6115" i="7"/>
  <c r="O6107" i="7"/>
  <c r="N6107" i="7"/>
  <c r="O6099" i="7"/>
  <c r="N6099" i="7"/>
  <c r="O6091" i="7"/>
  <c r="N6091" i="7"/>
  <c r="O6083" i="7"/>
  <c r="N6083" i="7"/>
  <c r="O6075" i="7"/>
  <c r="N6075" i="7"/>
  <c r="O6067" i="7"/>
  <c r="N6067" i="7"/>
  <c r="O6059" i="7"/>
  <c r="N6059" i="7"/>
  <c r="O6051" i="7"/>
  <c r="N6051" i="7"/>
  <c r="O6043" i="7"/>
  <c r="N6043" i="7"/>
  <c r="O6035" i="7"/>
  <c r="N6035" i="7"/>
  <c r="O6027" i="7"/>
  <c r="N6027" i="7"/>
  <c r="O6019" i="7"/>
  <c r="N6019" i="7"/>
  <c r="O6011" i="7"/>
  <c r="N6011" i="7"/>
  <c r="O6003" i="7"/>
  <c r="N6003" i="7"/>
  <c r="O5995" i="7"/>
  <c r="N5995" i="7"/>
  <c r="O5987" i="7"/>
  <c r="N5987" i="7"/>
  <c r="O5979" i="7"/>
  <c r="N5979" i="7"/>
  <c r="O5971" i="7"/>
  <c r="N5971" i="7"/>
  <c r="O5963" i="7"/>
  <c r="N5963" i="7"/>
  <c r="O5955" i="7"/>
  <c r="N5955" i="7"/>
  <c r="O5947" i="7"/>
  <c r="N5947" i="7"/>
  <c r="O5939" i="7"/>
  <c r="N5939" i="7"/>
  <c r="O5931" i="7"/>
  <c r="N5931" i="7"/>
  <c r="O5923" i="7"/>
  <c r="N5923" i="7"/>
  <c r="O5915" i="7"/>
  <c r="N5915" i="7"/>
  <c r="O5907" i="7"/>
  <c r="N5907" i="7"/>
  <c r="O5899" i="7"/>
  <c r="N5899" i="7"/>
  <c r="O5891" i="7"/>
  <c r="N5891" i="7"/>
  <c r="O5883" i="7"/>
  <c r="N5883" i="7"/>
  <c r="O5875" i="7"/>
  <c r="N5875" i="7"/>
  <c r="O5867" i="7"/>
  <c r="N5867" i="7"/>
  <c r="O5859" i="7"/>
  <c r="N5859" i="7"/>
  <c r="O5851" i="7"/>
  <c r="N5851" i="7"/>
  <c r="O5843" i="7"/>
  <c r="N5843" i="7"/>
  <c r="O5835" i="7"/>
  <c r="N5835" i="7"/>
  <c r="O5827" i="7"/>
  <c r="N5827" i="7"/>
  <c r="O5819" i="7"/>
  <c r="N5819" i="7"/>
  <c r="O5811" i="7"/>
  <c r="N5811" i="7"/>
  <c r="O5803" i="7"/>
  <c r="N5803" i="7"/>
  <c r="O5795" i="7"/>
  <c r="N5795" i="7"/>
  <c r="O5787" i="7"/>
  <c r="N5787" i="7"/>
  <c r="O5779" i="7"/>
  <c r="N5779" i="7"/>
  <c r="O5771" i="7"/>
  <c r="N5771" i="7"/>
  <c r="O5763" i="7"/>
  <c r="N5763" i="7"/>
  <c r="O5755" i="7"/>
  <c r="N5755" i="7"/>
  <c r="O5747" i="7"/>
  <c r="N5747" i="7"/>
  <c r="O5739" i="7"/>
  <c r="N5739" i="7"/>
  <c r="O5731" i="7"/>
  <c r="N5731" i="7"/>
  <c r="O5723" i="7"/>
  <c r="N5723" i="7"/>
  <c r="O5715" i="7"/>
  <c r="N5715" i="7"/>
  <c r="O5707" i="7"/>
  <c r="N5707" i="7"/>
  <c r="O5699" i="7"/>
  <c r="N5699" i="7"/>
  <c r="O5691" i="7"/>
  <c r="N5691" i="7"/>
  <c r="O5683" i="7"/>
  <c r="N5683" i="7"/>
  <c r="O5675" i="7"/>
  <c r="N5675" i="7"/>
  <c r="O5667" i="7"/>
  <c r="N5667" i="7"/>
  <c r="O5659" i="7"/>
  <c r="N5659" i="7"/>
  <c r="O5651" i="7"/>
  <c r="N5651" i="7"/>
  <c r="O5643" i="7"/>
  <c r="N5643" i="7"/>
  <c r="O5635" i="7"/>
  <c r="N5635" i="7"/>
  <c r="O5627" i="7"/>
  <c r="N5627" i="7"/>
  <c r="O5619" i="7"/>
  <c r="N5619" i="7"/>
  <c r="O5611" i="7"/>
  <c r="N5611" i="7"/>
  <c r="O5603" i="7"/>
  <c r="N5603" i="7"/>
  <c r="O5595" i="7"/>
  <c r="N5595" i="7"/>
  <c r="O5587" i="7"/>
  <c r="N5587" i="7"/>
  <c r="O5579" i="7"/>
  <c r="N5579" i="7"/>
  <c r="O5571" i="7"/>
  <c r="N5571" i="7"/>
  <c r="O5563" i="7"/>
  <c r="N5563" i="7"/>
  <c r="O5555" i="7"/>
  <c r="N5555" i="7"/>
  <c r="O5547" i="7"/>
  <c r="N5547" i="7"/>
  <c r="O5539" i="7"/>
  <c r="N5539" i="7"/>
  <c r="O5531" i="7"/>
  <c r="N5531" i="7"/>
  <c r="O5523" i="7"/>
  <c r="N5523" i="7"/>
  <c r="O5515" i="7"/>
  <c r="N5515" i="7"/>
  <c r="O5507" i="7"/>
  <c r="N5507" i="7"/>
  <c r="O5499" i="7"/>
  <c r="N5499" i="7"/>
  <c r="O5491" i="7"/>
  <c r="N5491" i="7"/>
  <c r="O5483" i="7"/>
  <c r="N5483" i="7"/>
  <c r="O5475" i="7"/>
  <c r="N5475" i="7"/>
  <c r="O5467" i="7"/>
  <c r="N5467" i="7"/>
  <c r="O5459" i="7"/>
  <c r="N5459" i="7"/>
  <c r="O5451" i="7"/>
  <c r="N5451" i="7"/>
  <c r="O5443" i="7"/>
  <c r="N5443" i="7"/>
  <c r="O5435" i="7"/>
  <c r="N5435" i="7"/>
  <c r="O5427" i="7"/>
  <c r="N5427" i="7"/>
  <c r="O5419" i="7"/>
  <c r="N5419" i="7"/>
  <c r="O5411" i="7"/>
  <c r="N5411" i="7"/>
  <c r="O5403" i="7"/>
  <c r="N5403" i="7"/>
  <c r="O5395" i="7"/>
  <c r="N5395" i="7"/>
  <c r="O5387" i="7"/>
  <c r="N5387" i="7"/>
  <c r="O5379" i="7"/>
  <c r="N5379" i="7"/>
  <c r="O5371" i="7"/>
  <c r="N5371" i="7"/>
  <c r="O5363" i="7"/>
  <c r="N5363" i="7"/>
  <c r="O5355" i="7"/>
  <c r="N5355" i="7"/>
  <c r="O5347" i="7"/>
  <c r="N5347" i="7"/>
  <c r="O5339" i="7"/>
  <c r="N5339" i="7"/>
  <c r="O5331" i="7"/>
  <c r="N5331" i="7"/>
  <c r="O5323" i="7"/>
  <c r="N5323" i="7"/>
  <c r="O5315" i="7"/>
  <c r="N5315" i="7"/>
  <c r="O5307" i="7"/>
  <c r="N5307" i="7"/>
  <c r="O5299" i="7"/>
  <c r="N5299" i="7"/>
  <c r="O5291" i="7"/>
  <c r="N5291" i="7"/>
  <c r="O5283" i="7"/>
  <c r="N5283" i="7"/>
  <c r="O5275" i="7"/>
  <c r="N5275" i="7"/>
  <c r="O5267" i="7"/>
  <c r="N5267" i="7"/>
  <c r="O5259" i="7"/>
  <c r="N5259" i="7"/>
  <c r="O5251" i="7"/>
  <c r="N5251" i="7"/>
  <c r="O5243" i="7"/>
  <c r="N5243" i="7"/>
  <c r="O5235" i="7"/>
  <c r="N5235" i="7"/>
  <c r="O5227" i="7"/>
  <c r="N5227" i="7"/>
  <c r="O5219" i="7"/>
  <c r="N5219" i="7"/>
  <c r="O5211" i="7"/>
  <c r="N5211" i="7"/>
  <c r="O5203" i="7"/>
  <c r="N5203" i="7"/>
  <c r="O5195" i="7"/>
  <c r="N5195" i="7"/>
  <c r="O5187" i="7"/>
  <c r="N5187" i="7"/>
  <c r="O5179" i="7"/>
  <c r="N5179" i="7"/>
  <c r="O5171" i="7"/>
  <c r="N5171" i="7"/>
  <c r="O5163" i="7"/>
  <c r="N5163" i="7"/>
  <c r="O5155" i="7"/>
  <c r="N5155" i="7"/>
  <c r="O5147" i="7"/>
  <c r="N5147" i="7"/>
  <c r="O5139" i="7"/>
  <c r="N5139" i="7"/>
  <c r="O5131" i="7"/>
  <c r="N5131" i="7"/>
  <c r="O5123" i="7"/>
  <c r="N5123" i="7"/>
  <c r="O5115" i="7"/>
  <c r="N5115" i="7"/>
  <c r="O5107" i="7"/>
  <c r="N5107" i="7"/>
  <c r="O5099" i="7"/>
  <c r="N5099" i="7"/>
  <c r="O5091" i="7"/>
  <c r="N5091" i="7"/>
  <c r="O5083" i="7"/>
  <c r="N5083" i="7"/>
  <c r="O5075" i="7"/>
  <c r="N5075" i="7"/>
  <c r="O5067" i="7"/>
  <c r="N5067" i="7"/>
  <c r="O5059" i="7"/>
  <c r="N5059" i="7"/>
  <c r="O5051" i="7"/>
  <c r="N5051" i="7"/>
  <c r="O5043" i="7"/>
  <c r="N5043" i="7"/>
  <c r="O5035" i="7"/>
  <c r="N5035" i="7"/>
  <c r="O5027" i="7"/>
  <c r="N5027" i="7"/>
  <c r="O5019" i="7"/>
  <c r="N5019" i="7"/>
  <c r="O5011" i="7"/>
  <c r="N5011" i="7"/>
  <c r="O5003" i="7"/>
  <c r="N5003" i="7"/>
  <c r="O4995" i="7"/>
  <c r="N4995" i="7"/>
  <c r="O4987" i="7"/>
  <c r="N4987" i="7"/>
  <c r="O4979" i="7"/>
  <c r="N4979" i="7"/>
  <c r="O4971" i="7"/>
  <c r="N4971" i="7"/>
  <c r="O4963" i="7"/>
  <c r="N4963" i="7"/>
  <c r="O4955" i="7"/>
  <c r="N4955" i="7"/>
  <c r="O4947" i="7"/>
  <c r="N4947" i="7"/>
  <c r="O4939" i="7"/>
  <c r="N4939" i="7"/>
  <c r="O4931" i="7"/>
  <c r="N4931" i="7"/>
  <c r="O4923" i="7"/>
  <c r="N4923" i="7"/>
  <c r="O4915" i="7"/>
  <c r="N4915" i="7"/>
  <c r="O4907" i="7"/>
  <c r="N4907" i="7"/>
  <c r="O4899" i="7"/>
  <c r="N4899" i="7"/>
  <c r="O4891" i="7"/>
  <c r="N4891" i="7"/>
  <c r="O4883" i="7"/>
  <c r="N4883" i="7"/>
  <c r="O4875" i="7"/>
  <c r="N4875" i="7"/>
  <c r="O4867" i="7"/>
  <c r="N4867" i="7"/>
  <c r="O4859" i="7"/>
  <c r="N4859" i="7"/>
  <c r="O4851" i="7"/>
  <c r="N4851" i="7"/>
  <c r="O4843" i="7"/>
  <c r="N4843" i="7"/>
  <c r="O4835" i="7"/>
  <c r="N4835" i="7"/>
  <c r="O4827" i="7"/>
  <c r="N4827" i="7"/>
  <c r="O4819" i="7"/>
  <c r="N4819" i="7"/>
  <c r="O4811" i="7"/>
  <c r="N4811" i="7"/>
  <c r="O4803" i="7"/>
  <c r="N4803" i="7"/>
  <c r="O4795" i="7"/>
  <c r="N4795" i="7"/>
  <c r="O4787" i="7"/>
  <c r="N4787" i="7"/>
  <c r="O4779" i="7"/>
  <c r="N4779" i="7"/>
  <c r="O4771" i="7"/>
  <c r="N4771" i="7"/>
  <c r="O4763" i="7"/>
  <c r="N4763" i="7"/>
  <c r="O4755" i="7"/>
  <c r="N4755" i="7"/>
  <c r="O4747" i="7"/>
  <c r="N4747" i="7"/>
  <c r="O4739" i="7"/>
  <c r="N4739" i="7"/>
  <c r="O4731" i="7"/>
  <c r="N4731" i="7"/>
  <c r="O4723" i="7"/>
  <c r="N4723" i="7"/>
  <c r="O4715" i="7"/>
  <c r="N4715" i="7"/>
  <c r="O4707" i="7"/>
  <c r="N4707" i="7"/>
  <c r="O4699" i="7"/>
  <c r="N4699" i="7"/>
  <c r="O4691" i="7"/>
  <c r="N4691" i="7"/>
  <c r="O4683" i="7"/>
  <c r="N4683" i="7"/>
  <c r="O4675" i="7"/>
  <c r="N4675" i="7"/>
  <c r="O4667" i="7"/>
  <c r="N4667" i="7"/>
  <c r="O4659" i="7"/>
  <c r="N4659" i="7"/>
  <c r="O4651" i="7"/>
  <c r="N4651" i="7"/>
  <c r="O4643" i="7"/>
  <c r="N4643" i="7"/>
  <c r="O4635" i="7"/>
  <c r="N4635" i="7"/>
  <c r="O4627" i="7"/>
  <c r="N4627" i="7"/>
  <c r="O4619" i="7"/>
  <c r="N4619" i="7"/>
  <c r="O4611" i="7"/>
  <c r="N4611" i="7"/>
  <c r="O4603" i="7"/>
  <c r="N4603" i="7"/>
  <c r="O4595" i="7"/>
  <c r="N4595" i="7"/>
  <c r="O4587" i="7"/>
  <c r="N4587" i="7"/>
  <c r="O4579" i="7"/>
  <c r="N4579" i="7"/>
  <c r="O4571" i="7"/>
  <c r="N4571" i="7"/>
  <c r="O4563" i="7"/>
  <c r="N4563" i="7"/>
  <c r="O4555" i="7"/>
  <c r="N4555" i="7"/>
  <c r="O4547" i="7"/>
  <c r="N4547" i="7"/>
  <c r="O4539" i="7"/>
  <c r="N4539" i="7"/>
  <c r="O4531" i="7"/>
  <c r="N4531" i="7"/>
  <c r="O4523" i="7"/>
  <c r="N4523" i="7"/>
  <c r="O4515" i="7"/>
  <c r="N4515" i="7"/>
  <c r="O4507" i="7"/>
  <c r="N4507" i="7"/>
  <c r="O4499" i="7"/>
  <c r="N4499" i="7"/>
  <c r="O4491" i="7"/>
  <c r="N4491" i="7"/>
  <c r="O4483" i="7"/>
  <c r="N4483" i="7"/>
  <c r="O4475" i="7"/>
  <c r="N4475" i="7"/>
  <c r="O4467" i="7"/>
  <c r="N4467" i="7"/>
  <c r="O4459" i="7"/>
  <c r="N4459" i="7"/>
  <c r="O4451" i="7"/>
  <c r="N4451" i="7"/>
  <c r="O4443" i="7"/>
  <c r="N4443" i="7"/>
  <c r="O4435" i="7"/>
  <c r="N4435" i="7"/>
  <c r="O4427" i="7"/>
  <c r="N4427" i="7"/>
  <c r="O4419" i="7"/>
  <c r="N4419" i="7"/>
  <c r="O4411" i="7"/>
  <c r="N4411" i="7"/>
  <c r="O4403" i="7"/>
  <c r="N4403" i="7"/>
  <c r="O4395" i="7"/>
  <c r="N4395" i="7"/>
  <c r="O4387" i="7"/>
  <c r="N4387" i="7"/>
  <c r="O4379" i="7"/>
  <c r="N4379" i="7"/>
  <c r="O4371" i="7"/>
  <c r="N4371" i="7"/>
  <c r="O4363" i="7"/>
  <c r="N4363" i="7"/>
  <c r="O4355" i="7"/>
  <c r="N4355" i="7"/>
  <c r="O4347" i="7"/>
  <c r="N4347" i="7"/>
  <c r="O4339" i="7"/>
  <c r="N4339" i="7"/>
  <c r="O4331" i="7"/>
  <c r="N4331" i="7"/>
  <c r="O4323" i="7"/>
  <c r="N4323" i="7"/>
  <c r="O4315" i="7"/>
  <c r="N4315" i="7"/>
  <c r="O4307" i="7"/>
  <c r="N4307" i="7"/>
  <c r="O4299" i="7"/>
  <c r="N4299" i="7"/>
  <c r="O4291" i="7"/>
  <c r="N4291" i="7"/>
  <c r="O4283" i="7"/>
  <c r="N4283" i="7"/>
  <c r="O4275" i="7"/>
  <c r="N4275" i="7"/>
  <c r="O4267" i="7"/>
  <c r="N4267" i="7"/>
  <c r="O4259" i="7"/>
  <c r="N4259" i="7"/>
  <c r="O4251" i="7"/>
  <c r="N4251" i="7"/>
  <c r="O4243" i="7"/>
  <c r="N4243" i="7"/>
  <c r="O4235" i="7"/>
  <c r="N4235" i="7"/>
  <c r="O4227" i="7"/>
  <c r="N4227" i="7"/>
  <c r="O4219" i="7"/>
  <c r="N4219" i="7"/>
  <c r="O4211" i="7"/>
  <c r="N4211" i="7"/>
  <c r="O4203" i="7"/>
  <c r="N4203" i="7"/>
  <c r="O4195" i="7"/>
  <c r="N4195" i="7"/>
  <c r="O4187" i="7"/>
  <c r="N4187" i="7"/>
  <c r="O4179" i="7"/>
  <c r="N4179" i="7"/>
  <c r="O4171" i="7"/>
  <c r="N4171" i="7"/>
  <c r="O4163" i="7"/>
  <c r="N4163" i="7"/>
  <c r="O4155" i="7"/>
  <c r="N4155" i="7"/>
  <c r="O4147" i="7"/>
  <c r="N4147" i="7"/>
  <c r="O4139" i="7"/>
  <c r="N4139" i="7"/>
  <c r="O4131" i="7"/>
  <c r="N4131" i="7"/>
  <c r="O4123" i="7"/>
  <c r="N4123" i="7"/>
  <c r="O4115" i="7"/>
  <c r="N4115" i="7"/>
  <c r="O4107" i="7"/>
  <c r="N4107" i="7"/>
  <c r="O4099" i="7"/>
  <c r="N4099" i="7"/>
  <c r="O4091" i="7"/>
  <c r="N4091" i="7"/>
  <c r="O4083" i="7"/>
  <c r="N4083" i="7"/>
  <c r="O4075" i="7"/>
  <c r="N4075" i="7"/>
  <c r="O4067" i="7"/>
  <c r="N4067" i="7"/>
  <c r="O4059" i="7"/>
  <c r="N4059" i="7"/>
  <c r="O4051" i="7"/>
  <c r="N4051" i="7"/>
  <c r="O4043" i="7"/>
  <c r="N4043" i="7"/>
  <c r="O4035" i="7"/>
  <c r="N4035" i="7"/>
  <c r="O4027" i="7"/>
  <c r="N4027" i="7"/>
  <c r="O4019" i="7"/>
  <c r="N4019" i="7"/>
  <c r="O4011" i="7"/>
  <c r="N4011" i="7"/>
  <c r="O4003" i="7"/>
  <c r="N4003" i="7"/>
  <c r="O3995" i="7"/>
  <c r="N3995" i="7"/>
  <c r="O3987" i="7"/>
  <c r="N3987" i="7"/>
  <c r="O3979" i="7"/>
  <c r="N3979" i="7"/>
  <c r="O3971" i="7"/>
  <c r="N3971" i="7"/>
  <c r="O3963" i="7"/>
  <c r="N3963" i="7"/>
  <c r="O3955" i="7"/>
  <c r="N3955" i="7"/>
  <c r="O3947" i="7"/>
  <c r="N3947" i="7"/>
  <c r="O3939" i="7"/>
  <c r="N3939" i="7"/>
  <c r="O3931" i="7"/>
  <c r="N3931" i="7"/>
  <c r="O3923" i="7"/>
  <c r="N3923" i="7"/>
  <c r="O3915" i="7"/>
  <c r="N3915" i="7"/>
  <c r="O3907" i="7"/>
  <c r="N3907" i="7"/>
  <c r="O3899" i="7"/>
  <c r="N3899" i="7"/>
  <c r="O3891" i="7"/>
  <c r="N3891" i="7"/>
  <c r="O3883" i="7"/>
  <c r="N3883" i="7"/>
  <c r="O3875" i="7"/>
  <c r="N3875" i="7"/>
  <c r="O3867" i="7"/>
  <c r="N3867" i="7"/>
  <c r="O3859" i="7"/>
  <c r="N3859" i="7"/>
  <c r="O3851" i="7"/>
  <c r="N3851" i="7"/>
  <c r="O3843" i="7"/>
  <c r="N3843" i="7"/>
  <c r="O3835" i="7"/>
  <c r="N3835" i="7"/>
  <c r="O3827" i="7"/>
  <c r="N3827" i="7"/>
  <c r="O3819" i="7"/>
  <c r="N3819" i="7"/>
  <c r="O3811" i="7"/>
  <c r="N3811" i="7"/>
  <c r="O3803" i="7"/>
  <c r="N3803" i="7"/>
  <c r="O3795" i="7"/>
  <c r="N3795" i="7"/>
  <c r="O3787" i="7"/>
  <c r="N3787" i="7"/>
  <c r="O3779" i="7"/>
  <c r="N3779" i="7"/>
  <c r="O3771" i="7"/>
  <c r="N3771" i="7"/>
  <c r="O3763" i="7"/>
  <c r="N3763" i="7"/>
  <c r="O3755" i="7"/>
  <c r="N3755" i="7"/>
  <c r="O3747" i="7"/>
  <c r="N3747" i="7"/>
  <c r="O3739" i="7"/>
  <c r="N3739" i="7"/>
  <c r="O3731" i="7"/>
  <c r="N3731" i="7"/>
  <c r="O3723" i="7"/>
  <c r="N3723" i="7"/>
  <c r="O3715" i="7"/>
  <c r="N3715" i="7"/>
  <c r="O3707" i="7"/>
  <c r="N3707" i="7"/>
  <c r="O3699" i="7"/>
  <c r="N3699" i="7"/>
  <c r="O3691" i="7"/>
  <c r="N3691" i="7"/>
  <c r="O3683" i="7"/>
  <c r="N3683" i="7"/>
  <c r="O3675" i="7"/>
  <c r="N3675" i="7"/>
  <c r="O3667" i="7"/>
  <c r="N3667" i="7"/>
  <c r="O3659" i="7"/>
  <c r="N3659" i="7"/>
  <c r="O3651" i="7"/>
  <c r="N3651" i="7"/>
  <c r="O3643" i="7"/>
  <c r="N3643" i="7"/>
  <c r="O3635" i="7"/>
  <c r="N3635" i="7"/>
  <c r="O3627" i="7"/>
  <c r="N3627" i="7"/>
  <c r="O3619" i="7"/>
  <c r="N3619" i="7"/>
  <c r="O3611" i="7"/>
  <c r="N3611" i="7"/>
  <c r="O3603" i="7"/>
  <c r="N3603" i="7"/>
  <c r="O3595" i="7"/>
  <c r="N3595" i="7"/>
  <c r="O3587" i="7"/>
  <c r="N3587" i="7"/>
  <c r="O3579" i="7"/>
  <c r="N3579" i="7"/>
  <c r="O3571" i="7"/>
  <c r="N3571" i="7"/>
  <c r="O3563" i="7"/>
  <c r="N3563" i="7"/>
  <c r="O3555" i="7"/>
  <c r="N3555" i="7"/>
  <c r="O3547" i="7"/>
  <c r="N3547" i="7"/>
  <c r="O3539" i="7"/>
  <c r="N3539" i="7"/>
  <c r="O3531" i="7"/>
  <c r="N3531" i="7"/>
  <c r="O3523" i="7"/>
  <c r="N3523" i="7"/>
  <c r="O3515" i="7"/>
  <c r="N3515" i="7"/>
  <c r="O3507" i="7"/>
  <c r="N3507" i="7"/>
  <c r="O3499" i="7"/>
  <c r="N3499" i="7"/>
  <c r="O3491" i="7"/>
  <c r="N3491" i="7"/>
  <c r="O3483" i="7"/>
  <c r="N3483" i="7"/>
  <c r="O3475" i="7"/>
  <c r="N3475" i="7"/>
  <c r="O3467" i="7"/>
  <c r="N3467" i="7"/>
  <c r="O3459" i="7"/>
  <c r="N3459" i="7"/>
  <c r="O3451" i="7"/>
  <c r="N3451" i="7"/>
  <c r="O3443" i="7"/>
  <c r="N3443" i="7"/>
  <c r="O3435" i="7"/>
  <c r="N3435" i="7"/>
  <c r="O3427" i="7"/>
  <c r="N3427" i="7"/>
  <c r="O3419" i="7"/>
  <c r="N3419" i="7"/>
  <c r="O3411" i="7"/>
  <c r="N3411" i="7"/>
  <c r="O3403" i="7"/>
  <c r="N3403" i="7"/>
  <c r="O3395" i="7"/>
  <c r="N3395" i="7"/>
  <c r="O3387" i="7"/>
  <c r="N3387" i="7"/>
  <c r="O3379" i="7"/>
  <c r="N3379" i="7"/>
  <c r="O3371" i="7"/>
  <c r="N3371" i="7"/>
  <c r="O3363" i="7"/>
  <c r="N3363" i="7"/>
  <c r="O3355" i="7"/>
  <c r="N3355" i="7"/>
  <c r="O3347" i="7"/>
  <c r="N3347" i="7"/>
  <c r="O3339" i="7"/>
  <c r="N3339" i="7"/>
  <c r="O3331" i="7"/>
  <c r="N3331" i="7"/>
  <c r="O3323" i="7"/>
  <c r="N3323" i="7"/>
  <c r="O3315" i="7"/>
  <c r="N3315" i="7"/>
  <c r="O3307" i="7"/>
  <c r="N3307" i="7"/>
  <c r="O3299" i="7"/>
  <c r="N3299" i="7"/>
  <c r="O3291" i="7"/>
  <c r="N3291" i="7"/>
  <c r="O3283" i="7"/>
  <c r="N3283" i="7"/>
  <c r="O3275" i="7"/>
  <c r="N3275" i="7"/>
  <c r="O3267" i="7"/>
  <c r="N3267" i="7"/>
  <c r="O3259" i="7"/>
  <c r="N3259" i="7"/>
  <c r="O3251" i="7"/>
  <c r="N3251" i="7"/>
  <c r="O3243" i="7"/>
  <c r="N3243" i="7"/>
  <c r="O3235" i="7"/>
  <c r="N3235" i="7"/>
  <c r="O3227" i="7"/>
  <c r="N3227" i="7"/>
  <c r="O3219" i="7"/>
  <c r="N3219" i="7"/>
  <c r="O3211" i="7"/>
  <c r="N3211" i="7"/>
  <c r="O3203" i="7"/>
  <c r="N3203" i="7"/>
  <c r="O3195" i="7"/>
  <c r="N3195" i="7"/>
  <c r="O3187" i="7"/>
  <c r="N3187" i="7"/>
  <c r="O3179" i="7"/>
  <c r="N3179" i="7"/>
  <c r="O3171" i="7"/>
  <c r="N3171" i="7"/>
  <c r="O3163" i="7"/>
  <c r="N3163" i="7"/>
  <c r="O3155" i="7"/>
  <c r="N3155" i="7"/>
  <c r="O3147" i="7"/>
  <c r="N3147" i="7"/>
  <c r="O3139" i="7"/>
  <c r="N3139" i="7"/>
  <c r="O3131" i="7"/>
  <c r="N3131" i="7"/>
  <c r="O3123" i="7"/>
  <c r="N3123" i="7"/>
  <c r="O3115" i="7"/>
  <c r="N3115" i="7"/>
  <c r="O3107" i="7"/>
  <c r="N3107" i="7"/>
  <c r="O3099" i="7"/>
  <c r="N3099" i="7"/>
  <c r="O3091" i="7"/>
  <c r="N3091" i="7"/>
  <c r="O3083" i="7"/>
  <c r="N3083" i="7"/>
  <c r="O3075" i="7"/>
  <c r="N3075" i="7"/>
  <c r="O3067" i="7"/>
  <c r="N3067" i="7"/>
  <c r="O3059" i="7"/>
  <c r="N3059" i="7"/>
  <c r="O3051" i="7"/>
  <c r="N3051" i="7"/>
  <c r="O3043" i="7"/>
  <c r="N3043" i="7"/>
  <c r="O3035" i="7"/>
  <c r="N3035" i="7"/>
  <c r="O3019" i="7"/>
  <c r="N3019" i="7"/>
  <c r="O3011" i="7"/>
  <c r="N3011" i="7"/>
  <c r="O3003" i="7"/>
  <c r="N3003" i="7"/>
  <c r="O2995" i="7"/>
  <c r="N2995" i="7"/>
  <c r="O2987" i="7"/>
  <c r="N2987" i="7"/>
  <c r="O2979" i="7"/>
  <c r="N2979" i="7"/>
  <c r="O2971" i="7"/>
  <c r="N2971" i="7"/>
  <c r="O2963" i="7"/>
  <c r="N2963" i="7"/>
  <c r="O2955" i="7"/>
  <c r="N2955" i="7"/>
  <c r="O2947" i="7"/>
  <c r="N2947" i="7"/>
  <c r="O2939" i="7"/>
  <c r="N2939" i="7"/>
  <c r="O2931" i="7"/>
  <c r="N2931" i="7"/>
  <c r="O2923" i="7"/>
  <c r="N2923" i="7"/>
  <c r="O2915" i="7"/>
  <c r="N2915" i="7"/>
  <c r="O2907" i="7"/>
  <c r="N2907" i="7"/>
  <c r="O2899" i="7"/>
  <c r="N2899" i="7"/>
  <c r="O2891" i="7"/>
  <c r="N2891" i="7"/>
  <c r="O2883" i="7"/>
  <c r="N2883" i="7"/>
  <c r="O2875" i="7"/>
  <c r="N2875" i="7"/>
  <c r="O2867" i="7"/>
  <c r="N2867" i="7"/>
  <c r="O2859" i="7"/>
  <c r="N2859" i="7"/>
  <c r="O2851" i="7"/>
  <c r="N2851" i="7"/>
  <c r="O2843" i="7"/>
  <c r="N2843" i="7"/>
  <c r="O2835" i="7"/>
  <c r="N2835" i="7"/>
  <c r="O2827" i="7"/>
  <c r="N2827" i="7"/>
  <c r="O2819" i="7"/>
  <c r="N2819" i="7"/>
  <c r="O2811" i="7"/>
  <c r="N2811" i="7"/>
  <c r="O2803" i="7"/>
  <c r="N2803" i="7"/>
  <c r="O2795" i="7"/>
  <c r="N2795" i="7"/>
  <c r="O2787" i="7"/>
  <c r="N2787" i="7"/>
  <c r="O2779" i="7"/>
  <c r="N2779" i="7"/>
  <c r="O2763" i="7"/>
  <c r="N2763" i="7"/>
  <c r="O2755" i="7"/>
  <c r="N2755" i="7"/>
  <c r="O2747" i="7"/>
  <c r="N2747" i="7"/>
  <c r="O2739" i="7"/>
  <c r="N2739" i="7"/>
  <c r="O2731" i="7"/>
  <c r="N2731" i="7"/>
  <c r="O2723" i="7"/>
  <c r="N2723" i="7"/>
  <c r="O2715" i="7"/>
  <c r="N2715" i="7"/>
  <c r="O2707" i="7"/>
  <c r="N2707" i="7"/>
  <c r="O2699" i="7"/>
  <c r="N2699" i="7"/>
  <c r="O2691" i="7"/>
  <c r="N2691" i="7"/>
  <c r="O2683" i="7"/>
  <c r="N2683" i="7"/>
  <c r="O2675" i="7"/>
  <c r="N2675" i="7"/>
  <c r="O2667" i="7"/>
  <c r="N2667" i="7"/>
  <c r="O2659" i="7"/>
  <c r="N2659" i="7"/>
  <c r="O2651" i="7"/>
  <c r="N2651" i="7"/>
  <c r="O2643" i="7"/>
  <c r="N2643" i="7"/>
  <c r="O2635" i="7"/>
  <c r="N2635" i="7"/>
  <c r="O2627" i="7"/>
  <c r="N2627" i="7"/>
  <c r="O2619" i="7"/>
  <c r="N2619" i="7"/>
  <c r="O2611" i="7"/>
  <c r="N2611" i="7"/>
  <c r="O2603" i="7"/>
  <c r="N2603" i="7"/>
  <c r="O2595" i="7"/>
  <c r="N2595" i="7"/>
  <c r="O2587" i="7"/>
  <c r="N2587" i="7"/>
  <c r="O2579" i="7"/>
  <c r="N2579" i="7"/>
  <c r="O2571" i="7"/>
  <c r="N2571" i="7"/>
  <c r="O2563" i="7"/>
  <c r="N2563" i="7"/>
  <c r="O2555" i="7"/>
  <c r="N2555" i="7"/>
  <c r="O2547" i="7"/>
  <c r="N2547" i="7"/>
  <c r="O2539" i="7"/>
  <c r="N2539" i="7"/>
  <c r="O2531" i="7"/>
  <c r="N2531" i="7"/>
  <c r="O2523" i="7"/>
  <c r="N2523" i="7"/>
  <c r="O2515" i="7"/>
  <c r="N2515" i="7"/>
  <c r="O2507" i="7"/>
  <c r="N2507" i="7"/>
  <c r="O2499" i="7"/>
  <c r="N2499" i="7"/>
  <c r="O2491" i="7"/>
  <c r="N2491" i="7"/>
  <c r="O2483" i="7"/>
  <c r="N2483" i="7"/>
  <c r="O2475" i="7"/>
  <c r="N2475" i="7"/>
  <c r="O2467" i="7"/>
  <c r="N2467" i="7"/>
  <c r="O2451" i="7"/>
  <c r="N2451" i="7"/>
  <c r="O2443" i="7"/>
  <c r="N2443" i="7"/>
  <c r="O2435" i="7"/>
  <c r="N2435" i="7"/>
  <c r="O2427" i="7"/>
  <c r="N2427" i="7"/>
  <c r="O2419" i="7"/>
  <c r="N2419" i="7"/>
  <c r="O2411" i="7"/>
  <c r="N2411" i="7"/>
  <c r="O2403" i="7"/>
  <c r="N2403" i="7"/>
  <c r="O2395" i="7"/>
  <c r="N2395" i="7"/>
  <c r="O2387" i="7"/>
  <c r="N2387" i="7"/>
  <c r="O2379" i="7"/>
  <c r="N2379" i="7"/>
  <c r="O2371" i="7"/>
  <c r="N2371" i="7"/>
  <c r="O2363" i="7"/>
  <c r="N2363" i="7"/>
  <c r="O2355" i="7"/>
  <c r="N2355" i="7"/>
  <c r="O2347" i="7"/>
  <c r="N2347" i="7"/>
  <c r="O2339" i="7"/>
  <c r="N2339" i="7"/>
  <c r="O2331" i="7"/>
  <c r="N2331" i="7"/>
  <c r="O2323" i="7"/>
  <c r="N2323" i="7"/>
  <c r="O2315" i="7"/>
  <c r="N2315" i="7"/>
  <c r="O2307" i="7"/>
  <c r="N2307" i="7"/>
  <c r="O2299" i="7"/>
  <c r="N2299" i="7"/>
  <c r="O2291" i="7"/>
  <c r="N2291" i="7"/>
  <c r="O2283" i="7"/>
  <c r="N2283" i="7"/>
  <c r="O2275" i="7"/>
  <c r="N2275" i="7"/>
  <c r="O2267" i="7"/>
  <c r="N2267" i="7"/>
  <c r="O2259" i="7"/>
  <c r="N2259" i="7"/>
  <c r="O2251" i="7"/>
  <c r="N2251" i="7"/>
  <c r="O2243" i="7"/>
  <c r="N2243" i="7"/>
  <c r="O2235" i="7"/>
  <c r="N2235" i="7"/>
  <c r="O2227" i="7"/>
  <c r="N2227" i="7"/>
  <c r="O2219" i="7"/>
  <c r="N2219" i="7"/>
  <c r="O2211" i="7"/>
  <c r="N2211" i="7"/>
  <c r="O2203" i="7"/>
  <c r="N2203" i="7"/>
  <c r="O2195" i="7"/>
  <c r="N2195" i="7"/>
  <c r="O2187" i="7"/>
  <c r="N2187" i="7"/>
  <c r="O2179" i="7"/>
  <c r="N2179" i="7"/>
  <c r="O2171" i="7"/>
  <c r="N2171" i="7"/>
  <c r="O2163" i="7"/>
  <c r="N2163" i="7"/>
  <c r="O2155" i="7"/>
  <c r="N2155" i="7"/>
  <c r="O2147" i="7"/>
  <c r="N2147" i="7"/>
  <c r="O2139" i="7"/>
  <c r="N2139" i="7"/>
  <c r="O2131" i="7"/>
  <c r="N2131" i="7"/>
  <c r="O2123" i="7"/>
  <c r="N2123" i="7"/>
  <c r="O2115" i="7"/>
  <c r="N2115" i="7"/>
  <c r="O2107" i="7"/>
  <c r="N2107" i="7"/>
  <c r="O2099" i="7"/>
  <c r="N2099" i="7"/>
  <c r="O2091" i="7"/>
  <c r="N2091" i="7"/>
  <c r="O2083" i="7"/>
  <c r="N2083" i="7"/>
  <c r="O2075" i="7"/>
  <c r="N2075" i="7"/>
  <c r="O2067" i="7"/>
  <c r="N2067" i="7"/>
  <c r="O2059" i="7"/>
  <c r="N2059" i="7"/>
  <c r="O2051" i="7"/>
  <c r="N2051" i="7"/>
  <c r="O2043" i="7"/>
  <c r="N2043" i="7"/>
  <c r="O2035" i="7"/>
  <c r="N2035" i="7"/>
  <c r="O2027" i="7"/>
  <c r="N2027" i="7"/>
  <c r="O2019" i="7"/>
  <c r="N2019" i="7"/>
  <c r="O2011" i="7"/>
  <c r="N2011" i="7"/>
  <c r="O2003" i="7"/>
  <c r="N2003" i="7"/>
  <c r="O1995" i="7"/>
  <c r="N1995" i="7"/>
  <c r="O1987" i="7"/>
  <c r="N1987" i="7"/>
  <c r="O1979" i="7"/>
  <c r="N1979" i="7"/>
  <c r="O1971" i="7"/>
  <c r="N1971" i="7"/>
  <c r="O1963" i="7"/>
  <c r="N1963" i="7"/>
  <c r="O1955" i="7"/>
  <c r="N1955" i="7"/>
  <c r="O1939" i="7"/>
  <c r="N1939" i="7"/>
  <c r="O1931" i="7"/>
  <c r="N1931" i="7"/>
  <c r="O1923" i="7"/>
  <c r="N1923" i="7"/>
  <c r="O1915" i="7"/>
  <c r="N1915" i="7"/>
  <c r="O1907" i="7"/>
  <c r="N1907" i="7"/>
  <c r="O1899" i="7"/>
  <c r="N1899" i="7"/>
  <c r="O1891" i="7"/>
  <c r="N1891" i="7"/>
  <c r="O1883" i="7"/>
  <c r="N1883" i="7"/>
  <c r="O1875" i="7"/>
  <c r="N1875" i="7"/>
  <c r="O1867" i="7"/>
  <c r="N1867" i="7"/>
  <c r="O1859" i="7"/>
  <c r="N1859" i="7"/>
  <c r="O1851" i="7"/>
  <c r="N1851" i="7"/>
  <c r="O1843" i="7"/>
  <c r="N1843" i="7"/>
  <c r="O1835" i="7"/>
  <c r="N1835" i="7"/>
  <c r="O1827" i="7"/>
  <c r="N1827" i="7"/>
  <c r="O1819" i="7"/>
  <c r="N1819" i="7"/>
  <c r="O1811" i="7"/>
  <c r="N1811" i="7"/>
  <c r="O1803" i="7"/>
  <c r="N1803" i="7"/>
  <c r="O1795" i="7"/>
  <c r="N1795" i="7"/>
  <c r="O1787" i="7"/>
  <c r="N1787" i="7"/>
  <c r="O1779" i="7"/>
  <c r="N1779" i="7"/>
  <c r="O1771" i="7"/>
  <c r="N1771" i="7"/>
  <c r="O1763" i="7"/>
  <c r="N1763" i="7"/>
  <c r="O1755" i="7"/>
  <c r="N1755" i="7"/>
  <c r="O1747" i="7"/>
  <c r="N1747" i="7"/>
  <c r="O1739" i="7"/>
  <c r="N1739" i="7"/>
  <c r="O1731" i="7"/>
  <c r="N1731" i="7"/>
  <c r="O1723" i="7"/>
  <c r="N1723" i="7"/>
  <c r="O1715" i="7"/>
  <c r="N1715" i="7"/>
  <c r="O1707" i="7"/>
  <c r="N1707" i="7"/>
  <c r="O1699" i="7"/>
  <c r="N1699" i="7"/>
  <c r="O1691" i="7"/>
  <c r="N1691" i="7"/>
  <c r="O1683" i="7"/>
  <c r="N1683" i="7"/>
  <c r="O1675" i="7"/>
  <c r="N1675" i="7"/>
  <c r="O1667" i="7"/>
  <c r="N1667" i="7"/>
  <c r="O1659" i="7"/>
  <c r="N1659" i="7"/>
  <c r="O1651" i="7"/>
  <c r="N1651" i="7"/>
  <c r="O1643" i="7"/>
  <c r="N1643" i="7"/>
  <c r="O1635" i="7"/>
  <c r="N1635" i="7"/>
  <c r="O1627" i="7"/>
  <c r="N1627" i="7"/>
  <c r="O1619" i="7"/>
  <c r="N1619" i="7"/>
  <c r="O1611" i="7"/>
  <c r="N1611" i="7"/>
  <c r="O1603" i="7"/>
  <c r="N1603" i="7"/>
  <c r="O1595" i="7"/>
  <c r="N1595" i="7"/>
  <c r="O1587" i="7"/>
  <c r="N1587" i="7"/>
  <c r="O1579" i="7"/>
  <c r="N1579" i="7"/>
  <c r="O1571" i="7"/>
  <c r="N1571" i="7"/>
  <c r="O1563" i="7"/>
  <c r="N1563" i="7"/>
  <c r="O1555" i="7"/>
  <c r="N1555" i="7"/>
  <c r="O1547" i="7"/>
  <c r="N1547" i="7"/>
  <c r="O1539" i="7"/>
  <c r="N1539" i="7"/>
  <c r="O1531" i="7"/>
  <c r="N1531" i="7"/>
  <c r="O1523" i="7"/>
  <c r="N1523" i="7"/>
  <c r="O1515" i="7"/>
  <c r="N1515" i="7"/>
  <c r="O1507" i="7"/>
  <c r="N1507" i="7"/>
  <c r="O1499" i="7"/>
  <c r="N1499" i="7"/>
  <c r="O1491" i="7"/>
  <c r="N1491" i="7"/>
  <c r="O1483" i="7"/>
  <c r="N1483" i="7"/>
  <c r="O1475" i="7"/>
  <c r="N1475" i="7"/>
  <c r="O1467" i="7"/>
  <c r="N1467" i="7"/>
  <c r="O1459" i="7"/>
  <c r="N1459" i="7"/>
  <c r="O1451" i="7"/>
  <c r="N1451" i="7"/>
  <c r="O1443" i="7"/>
  <c r="N1443" i="7"/>
  <c r="O1427" i="7"/>
  <c r="N1427" i="7"/>
  <c r="O1419" i="7"/>
  <c r="N1419" i="7"/>
  <c r="O1411" i="7"/>
  <c r="N1411" i="7"/>
  <c r="O1403" i="7"/>
  <c r="N1403" i="7"/>
  <c r="M1395" i="7"/>
  <c r="I1395" i="7" s="1"/>
  <c r="M1387" i="7"/>
  <c r="I1387" i="7" s="1"/>
  <c r="M1379" i="7"/>
  <c r="I1379" i="7" s="1"/>
  <c r="M1371" i="7"/>
  <c r="I1371" i="7" s="1"/>
  <c r="M1363" i="7"/>
  <c r="I1363" i="7" s="1"/>
  <c r="M1355" i="7"/>
  <c r="I1355" i="7" s="1"/>
  <c r="M1347" i="7"/>
  <c r="I1347" i="7" s="1"/>
  <c r="M1339" i="7"/>
  <c r="I1339" i="7" s="1"/>
  <c r="N9048" i="7"/>
  <c r="N8984" i="7"/>
  <c r="N8920" i="7"/>
  <c r="N8856" i="7"/>
  <c r="N8792" i="7"/>
  <c r="N8728" i="7"/>
  <c r="N8664" i="7"/>
  <c r="N8600" i="7"/>
  <c r="N8536" i="7"/>
  <c r="N8472" i="7"/>
  <c r="N8408" i="7"/>
  <c r="N8344" i="7"/>
  <c r="N8280" i="7"/>
  <c r="N8216" i="7"/>
  <c r="N8152" i="7"/>
  <c r="N8088" i="7"/>
  <c r="N8024" i="7"/>
  <c r="N7960" i="7"/>
  <c r="N7896" i="7"/>
  <c r="N7832" i="7"/>
  <c r="N7768" i="7"/>
  <c r="N7704" i="7"/>
  <c r="N7640" i="7"/>
  <c r="N7576" i="7"/>
  <c r="N7512" i="7"/>
  <c r="N7448" i="7"/>
  <c r="N7384" i="7"/>
  <c r="N7320" i="7"/>
  <c r="N7256" i="7"/>
  <c r="N7192" i="7"/>
  <c r="N7128" i="7"/>
  <c r="N7064" i="7"/>
  <c r="N7000" i="7"/>
  <c r="N6936" i="7"/>
  <c r="N6872" i="7"/>
  <c r="N6465" i="7"/>
  <c r="N5953" i="7"/>
  <c r="N3687" i="7"/>
  <c r="N3175" i="7"/>
  <c r="O9090" i="7"/>
  <c r="N9090" i="7"/>
  <c r="O9082" i="7"/>
  <c r="N9082" i="7"/>
  <c r="O9074" i="7"/>
  <c r="N9074" i="7"/>
  <c r="O9066" i="7"/>
  <c r="N9066" i="7"/>
  <c r="O9058" i="7"/>
  <c r="N9058" i="7"/>
  <c r="O9050" i="7"/>
  <c r="N9050" i="7"/>
  <c r="O9042" i="7"/>
  <c r="N9042" i="7"/>
  <c r="O9034" i="7"/>
  <c r="N9034" i="7"/>
  <c r="O9026" i="7"/>
  <c r="N9026" i="7"/>
  <c r="O9018" i="7"/>
  <c r="N9018" i="7"/>
  <c r="O9010" i="7"/>
  <c r="N9010" i="7"/>
  <c r="O9002" i="7"/>
  <c r="N9002" i="7"/>
  <c r="O8994" i="7"/>
  <c r="N8994" i="7"/>
  <c r="O8986" i="7"/>
  <c r="N8986" i="7"/>
  <c r="O8978" i="7"/>
  <c r="N8978" i="7"/>
  <c r="O8970" i="7"/>
  <c r="N8970" i="7"/>
  <c r="O8962" i="7"/>
  <c r="N8962" i="7"/>
  <c r="O8954" i="7"/>
  <c r="N8954" i="7"/>
  <c r="O8946" i="7"/>
  <c r="N8946" i="7"/>
  <c r="O8938" i="7"/>
  <c r="N8938" i="7"/>
  <c r="O8930" i="7"/>
  <c r="N8930" i="7"/>
  <c r="O8922" i="7"/>
  <c r="N8922" i="7"/>
  <c r="O8914" i="7"/>
  <c r="N8914" i="7"/>
  <c r="O8906" i="7"/>
  <c r="N8906" i="7"/>
  <c r="O8898" i="7"/>
  <c r="N8898" i="7"/>
  <c r="O8890" i="7"/>
  <c r="N8890" i="7"/>
  <c r="O8882" i="7"/>
  <c r="N8882" i="7"/>
  <c r="O8874" i="7"/>
  <c r="N8874" i="7"/>
  <c r="O8866" i="7"/>
  <c r="N8866" i="7"/>
  <c r="O8858" i="7"/>
  <c r="N8858" i="7"/>
  <c r="O8850" i="7"/>
  <c r="N8850" i="7"/>
  <c r="O8842" i="7"/>
  <c r="N8842" i="7"/>
  <c r="O8834" i="7"/>
  <c r="N8834" i="7"/>
  <c r="O8826" i="7"/>
  <c r="N8826" i="7"/>
  <c r="O8818" i="7"/>
  <c r="N8818" i="7"/>
  <c r="O8810" i="7"/>
  <c r="N8810" i="7"/>
  <c r="O8802" i="7"/>
  <c r="N8802" i="7"/>
  <c r="O8794" i="7"/>
  <c r="N8794" i="7"/>
  <c r="O8786" i="7"/>
  <c r="N8786" i="7"/>
  <c r="O8778" i="7"/>
  <c r="N8778" i="7"/>
  <c r="O8770" i="7"/>
  <c r="N8770" i="7"/>
  <c r="O8762" i="7"/>
  <c r="N8762" i="7"/>
  <c r="O8754" i="7"/>
  <c r="N8754" i="7"/>
  <c r="O8746" i="7"/>
  <c r="N8746" i="7"/>
  <c r="O8738" i="7"/>
  <c r="N8738" i="7"/>
  <c r="O8730" i="7"/>
  <c r="N8730" i="7"/>
  <c r="O8722" i="7"/>
  <c r="N8722" i="7"/>
  <c r="O8714" i="7"/>
  <c r="N8714" i="7"/>
  <c r="O8706" i="7"/>
  <c r="N8706" i="7"/>
  <c r="O8698" i="7"/>
  <c r="N8698" i="7"/>
  <c r="O8690" i="7"/>
  <c r="N8690" i="7"/>
  <c r="O8682" i="7"/>
  <c r="N8682" i="7"/>
  <c r="O8674" i="7"/>
  <c r="N8674" i="7"/>
  <c r="O8666" i="7"/>
  <c r="N8666" i="7"/>
  <c r="O8658" i="7"/>
  <c r="N8658" i="7"/>
  <c r="O8650" i="7"/>
  <c r="N8650" i="7"/>
  <c r="O8642" i="7"/>
  <c r="N8642" i="7"/>
  <c r="O8634" i="7"/>
  <c r="N8634" i="7"/>
  <c r="O8626" i="7"/>
  <c r="N8626" i="7"/>
  <c r="O8618" i="7"/>
  <c r="N8618" i="7"/>
  <c r="O8610" i="7"/>
  <c r="N8610" i="7"/>
  <c r="O8602" i="7"/>
  <c r="N8602" i="7"/>
  <c r="O8594" i="7"/>
  <c r="N8594" i="7"/>
  <c r="O8586" i="7"/>
  <c r="N8586" i="7"/>
  <c r="O8578" i="7"/>
  <c r="N8578" i="7"/>
  <c r="O8570" i="7"/>
  <c r="N8570" i="7"/>
  <c r="O8562" i="7"/>
  <c r="N8562" i="7"/>
  <c r="O8554" i="7"/>
  <c r="N8554" i="7"/>
  <c r="O8546" i="7"/>
  <c r="N8546" i="7"/>
  <c r="O8538" i="7"/>
  <c r="N8538" i="7"/>
  <c r="O8530" i="7"/>
  <c r="N8530" i="7"/>
  <c r="O8522" i="7"/>
  <c r="N8522" i="7"/>
  <c r="O8514" i="7"/>
  <c r="N8514" i="7"/>
  <c r="O8506" i="7"/>
  <c r="N8506" i="7"/>
  <c r="O8498" i="7"/>
  <c r="N8498" i="7"/>
  <c r="O8490" i="7"/>
  <c r="N8490" i="7"/>
  <c r="O8482" i="7"/>
  <c r="N8482" i="7"/>
  <c r="O8474" i="7"/>
  <c r="N8474" i="7"/>
  <c r="O8466" i="7"/>
  <c r="N8466" i="7"/>
  <c r="O8458" i="7"/>
  <c r="N8458" i="7"/>
  <c r="O8450" i="7"/>
  <c r="N8450" i="7"/>
  <c r="O8442" i="7"/>
  <c r="N8442" i="7"/>
  <c r="O8434" i="7"/>
  <c r="N8434" i="7"/>
  <c r="O8426" i="7"/>
  <c r="N8426" i="7"/>
  <c r="O8418" i="7"/>
  <c r="N8418" i="7"/>
  <c r="O8410" i="7"/>
  <c r="N8410" i="7"/>
  <c r="O8402" i="7"/>
  <c r="N8402" i="7"/>
  <c r="O8394" i="7"/>
  <c r="N8394" i="7"/>
  <c r="O8386" i="7"/>
  <c r="N8386" i="7"/>
  <c r="O8378" i="7"/>
  <c r="N8378" i="7"/>
  <c r="O8370" i="7"/>
  <c r="N8370" i="7"/>
  <c r="O8362" i="7"/>
  <c r="N8362" i="7"/>
  <c r="O8354" i="7"/>
  <c r="N8354" i="7"/>
  <c r="O8346" i="7"/>
  <c r="N8346" i="7"/>
  <c r="O8338" i="7"/>
  <c r="N8338" i="7"/>
  <c r="O8330" i="7"/>
  <c r="N8330" i="7"/>
  <c r="O8322" i="7"/>
  <c r="N8322" i="7"/>
  <c r="O8314" i="7"/>
  <c r="N8314" i="7"/>
  <c r="O8306" i="7"/>
  <c r="N8306" i="7"/>
  <c r="O8298" i="7"/>
  <c r="N8298" i="7"/>
  <c r="O8290" i="7"/>
  <c r="N8290" i="7"/>
  <c r="O8282" i="7"/>
  <c r="N8282" i="7"/>
  <c r="O8274" i="7"/>
  <c r="N8274" i="7"/>
  <c r="O8266" i="7"/>
  <c r="N8266" i="7"/>
  <c r="O8258" i="7"/>
  <c r="N8258" i="7"/>
  <c r="O8250" i="7"/>
  <c r="N8250" i="7"/>
  <c r="O8242" i="7"/>
  <c r="N8242" i="7"/>
  <c r="O8234" i="7"/>
  <c r="N8234" i="7"/>
  <c r="O8226" i="7"/>
  <c r="N8226" i="7"/>
  <c r="O8218" i="7"/>
  <c r="N8218" i="7"/>
  <c r="O8210" i="7"/>
  <c r="N8210" i="7"/>
  <c r="O8202" i="7"/>
  <c r="N8202" i="7"/>
  <c r="O8194" i="7"/>
  <c r="N8194" i="7"/>
  <c r="O8186" i="7"/>
  <c r="N8186" i="7"/>
  <c r="O8178" i="7"/>
  <c r="N8178" i="7"/>
  <c r="O8170" i="7"/>
  <c r="N8170" i="7"/>
  <c r="O8162" i="7"/>
  <c r="N8162" i="7"/>
  <c r="O8154" i="7"/>
  <c r="N8154" i="7"/>
  <c r="O8146" i="7"/>
  <c r="N8146" i="7"/>
  <c r="O8138" i="7"/>
  <c r="N8138" i="7"/>
  <c r="O8130" i="7"/>
  <c r="N8130" i="7"/>
  <c r="O8122" i="7"/>
  <c r="N8122" i="7"/>
  <c r="O8114" i="7"/>
  <c r="N8114" i="7"/>
  <c r="O8106" i="7"/>
  <c r="N8106" i="7"/>
  <c r="O8098" i="7"/>
  <c r="N8098" i="7"/>
  <c r="O8090" i="7"/>
  <c r="N8090" i="7"/>
  <c r="O8082" i="7"/>
  <c r="N8082" i="7"/>
  <c r="O8074" i="7"/>
  <c r="N8074" i="7"/>
  <c r="O8066" i="7"/>
  <c r="N8066" i="7"/>
  <c r="O8058" i="7"/>
  <c r="N8058" i="7"/>
  <c r="O8050" i="7"/>
  <c r="N8050" i="7"/>
  <c r="O8042" i="7"/>
  <c r="N8042" i="7"/>
  <c r="O8034" i="7"/>
  <c r="N8034" i="7"/>
  <c r="O8026" i="7"/>
  <c r="N8026" i="7"/>
  <c r="O8018" i="7"/>
  <c r="N8018" i="7"/>
  <c r="O8010" i="7"/>
  <c r="N8010" i="7"/>
  <c r="O8002" i="7"/>
  <c r="N8002" i="7"/>
  <c r="O7994" i="7"/>
  <c r="N7994" i="7"/>
  <c r="O7986" i="7"/>
  <c r="N7986" i="7"/>
  <c r="O7978" i="7"/>
  <c r="N7978" i="7"/>
  <c r="O7970" i="7"/>
  <c r="N7970" i="7"/>
  <c r="O7962" i="7"/>
  <c r="N7962" i="7"/>
  <c r="O7954" i="7"/>
  <c r="N7954" i="7"/>
  <c r="O7946" i="7"/>
  <c r="N7946" i="7"/>
  <c r="O7938" i="7"/>
  <c r="N7938" i="7"/>
  <c r="O7930" i="7"/>
  <c r="N7930" i="7"/>
  <c r="O7922" i="7"/>
  <c r="N7922" i="7"/>
  <c r="O7914" i="7"/>
  <c r="N7914" i="7"/>
  <c r="O7906" i="7"/>
  <c r="N7906" i="7"/>
  <c r="O7898" i="7"/>
  <c r="N7898" i="7"/>
  <c r="O7890" i="7"/>
  <c r="N7890" i="7"/>
  <c r="O7882" i="7"/>
  <c r="N7882" i="7"/>
  <c r="O7874" i="7"/>
  <c r="N7874" i="7"/>
  <c r="O7866" i="7"/>
  <c r="N7866" i="7"/>
  <c r="O7858" i="7"/>
  <c r="N7858" i="7"/>
  <c r="O7850" i="7"/>
  <c r="N7850" i="7"/>
  <c r="O7842" i="7"/>
  <c r="N7842" i="7"/>
  <c r="O7834" i="7"/>
  <c r="N7834" i="7"/>
  <c r="O7826" i="7"/>
  <c r="N7826" i="7"/>
  <c r="O7818" i="7"/>
  <c r="N7818" i="7"/>
  <c r="O7810" i="7"/>
  <c r="N7810" i="7"/>
  <c r="O7802" i="7"/>
  <c r="N7802" i="7"/>
  <c r="O7794" i="7"/>
  <c r="N7794" i="7"/>
  <c r="O7786" i="7"/>
  <c r="N7786" i="7"/>
  <c r="O7778" i="7"/>
  <c r="N7778" i="7"/>
  <c r="O7770" i="7"/>
  <c r="N7770" i="7"/>
  <c r="O7762" i="7"/>
  <c r="N7762" i="7"/>
  <c r="O7754" i="7"/>
  <c r="N7754" i="7"/>
  <c r="O7746" i="7"/>
  <c r="N7746" i="7"/>
  <c r="O7738" i="7"/>
  <c r="N7738" i="7"/>
  <c r="O7730" i="7"/>
  <c r="N7730" i="7"/>
  <c r="O7722" i="7"/>
  <c r="N7722" i="7"/>
  <c r="O7714" i="7"/>
  <c r="N7714" i="7"/>
  <c r="O7706" i="7"/>
  <c r="N7706" i="7"/>
  <c r="O7698" i="7"/>
  <c r="N7698" i="7"/>
  <c r="O7690" i="7"/>
  <c r="N7690" i="7"/>
  <c r="O7682" i="7"/>
  <c r="N7682" i="7"/>
  <c r="O7674" i="7"/>
  <c r="N7674" i="7"/>
  <c r="O7666" i="7"/>
  <c r="N7666" i="7"/>
  <c r="O7658" i="7"/>
  <c r="N7658" i="7"/>
  <c r="O7650" i="7"/>
  <c r="N7650" i="7"/>
  <c r="O7642" i="7"/>
  <c r="N7642" i="7"/>
  <c r="O7634" i="7"/>
  <c r="N7634" i="7"/>
  <c r="O7626" i="7"/>
  <c r="N7626" i="7"/>
  <c r="O7618" i="7"/>
  <c r="N7618" i="7"/>
  <c r="O7610" i="7"/>
  <c r="N7610" i="7"/>
  <c r="O7602" i="7"/>
  <c r="N7602" i="7"/>
  <c r="O7594" i="7"/>
  <c r="N7594" i="7"/>
  <c r="O7586" i="7"/>
  <c r="N7586" i="7"/>
  <c r="O7578" i="7"/>
  <c r="N7578" i="7"/>
  <c r="O7570" i="7"/>
  <c r="N7570" i="7"/>
  <c r="O7562" i="7"/>
  <c r="N7562" i="7"/>
  <c r="O7554" i="7"/>
  <c r="N7554" i="7"/>
  <c r="O7546" i="7"/>
  <c r="N7546" i="7"/>
  <c r="O7538" i="7"/>
  <c r="N7538" i="7"/>
  <c r="O7530" i="7"/>
  <c r="N7530" i="7"/>
  <c r="O7522" i="7"/>
  <c r="N7522" i="7"/>
  <c r="O7514" i="7"/>
  <c r="N7514" i="7"/>
  <c r="O7506" i="7"/>
  <c r="N7506" i="7"/>
  <c r="O7498" i="7"/>
  <c r="N7498" i="7"/>
  <c r="O7490" i="7"/>
  <c r="N7490" i="7"/>
  <c r="O7482" i="7"/>
  <c r="N7482" i="7"/>
  <c r="O7474" i="7"/>
  <c r="N7474" i="7"/>
  <c r="O7466" i="7"/>
  <c r="N7466" i="7"/>
  <c r="O7458" i="7"/>
  <c r="N7458" i="7"/>
  <c r="O7450" i="7"/>
  <c r="N7450" i="7"/>
  <c r="O7442" i="7"/>
  <c r="N7442" i="7"/>
  <c r="O7434" i="7"/>
  <c r="N7434" i="7"/>
  <c r="O7426" i="7"/>
  <c r="N7426" i="7"/>
  <c r="O7418" i="7"/>
  <c r="N7418" i="7"/>
  <c r="O7410" i="7"/>
  <c r="N7410" i="7"/>
  <c r="O7402" i="7"/>
  <c r="N7402" i="7"/>
  <c r="O7394" i="7"/>
  <c r="N7394" i="7"/>
  <c r="O7386" i="7"/>
  <c r="N7386" i="7"/>
  <c r="O7378" i="7"/>
  <c r="N7378" i="7"/>
  <c r="O7370" i="7"/>
  <c r="N7370" i="7"/>
  <c r="O7362" i="7"/>
  <c r="N7362" i="7"/>
  <c r="O7354" i="7"/>
  <c r="N7354" i="7"/>
  <c r="O7346" i="7"/>
  <c r="N7346" i="7"/>
  <c r="O7338" i="7"/>
  <c r="N7338" i="7"/>
  <c r="O7330" i="7"/>
  <c r="N7330" i="7"/>
  <c r="O7322" i="7"/>
  <c r="N7322" i="7"/>
  <c r="O7314" i="7"/>
  <c r="N7314" i="7"/>
  <c r="O7306" i="7"/>
  <c r="N7306" i="7"/>
  <c r="O7298" i="7"/>
  <c r="N7298" i="7"/>
  <c r="O7290" i="7"/>
  <c r="N7290" i="7"/>
  <c r="O7282" i="7"/>
  <c r="N7282" i="7"/>
  <c r="O7274" i="7"/>
  <c r="N7274" i="7"/>
  <c r="O7266" i="7"/>
  <c r="N7266" i="7"/>
  <c r="O7258" i="7"/>
  <c r="N7258" i="7"/>
  <c r="O7250" i="7"/>
  <c r="N7250" i="7"/>
  <c r="O7242" i="7"/>
  <c r="N7242" i="7"/>
  <c r="O7234" i="7"/>
  <c r="N7234" i="7"/>
  <c r="O7226" i="7"/>
  <c r="N7226" i="7"/>
  <c r="O7218" i="7"/>
  <c r="N7218" i="7"/>
  <c r="O7210" i="7"/>
  <c r="N7210" i="7"/>
  <c r="O7202" i="7"/>
  <c r="N7202" i="7"/>
  <c r="O7194" i="7"/>
  <c r="N7194" i="7"/>
  <c r="O7186" i="7"/>
  <c r="N7186" i="7"/>
  <c r="O7178" i="7"/>
  <c r="N7178" i="7"/>
  <c r="O7170" i="7"/>
  <c r="N7170" i="7"/>
  <c r="O7162" i="7"/>
  <c r="N7162" i="7"/>
  <c r="O7154" i="7"/>
  <c r="N7154" i="7"/>
  <c r="O7146" i="7"/>
  <c r="N7146" i="7"/>
  <c r="O7138" i="7"/>
  <c r="N7138" i="7"/>
  <c r="O7130" i="7"/>
  <c r="N7130" i="7"/>
  <c r="O7122" i="7"/>
  <c r="N7122" i="7"/>
  <c r="O7114" i="7"/>
  <c r="N7114" i="7"/>
  <c r="O7106" i="7"/>
  <c r="N7106" i="7"/>
  <c r="O7098" i="7"/>
  <c r="N7098" i="7"/>
  <c r="O7090" i="7"/>
  <c r="N7090" i="7"/>
  <c r="O7082" i="7"/>
  <c r="N7082" i="7"/>
  <c r="O7074" i="7"/>
  <c r="N7074" i="7"/>
  <c r="O7066" i="7"/>
  <c r="N7066" i="7"/>
  <c r="O7058" i="7"/>
  <c r="N7058" i="7"/>
  <c r="O7050" i="7"/>
  <c r="N7050" i="7"/>
  <c r="O7042" i="7"/>
  <c r="N7042" i="7"/>
  <c r="O7034" i="7"/>
  <c r="N7034" i="7"/>
  <c r="O7026" i="7"/>
  <c r="N7026" i="7"/>
  <c r="O7018" i="7"/>
  <c r="N7018" i="7"/>
  <c r="O7010" i="7"/>
  <c r="N7010" i="7"/>
  <c r="O7002" i="7"/>
  <c r="N7002" i="7"/>
  <c r="O6994" i="7"/>
  <c r="N6994" i="7"/>
  <c r="O6986" i="7"/>
  <c r="N6986" i="7"/>
  <c r="O6978" i="7"/>
  <c r="N6978" i="7"/>
  <c r="O6970" i="7"/>
  <c r="N6970" i="7"/>
  <c r="O6962" i="7"/>
  <c r="N6962" i="7"/>
  <c r="O6954" i="7"/>
  <c r="N6954" i="7"/>
  <c r="O6946" i="7"/>
  <c r="N6946" i="7"/>
  <c r="O6938" i="7"/>
  <c r="N6938" i="7"/>
  <c r="O6930" i="7"/>
  <c r="N6930" i="7"/>
  <c r="O6922" i="7"/>
  <c r="N6922" i="7"/>
  <c r="O6914" i="7"/>
  <c r="N6914" i="7"/>
  <c r="O6906" i="7"/>
  <c r="N6906" i="7"/>
  <c r="O6898" i="7"/>
  <c r="N6898" i="7"/>
  <c r="O6890" i="7"/>
  <c r="N6890" i="7"/>
  <c r="O6882" i="7"/>
  <c r="N6882" i="7"/>
  <c r="O6874" i="7"/>
  <c r="N6874" i="7"/>
  <c r="O6866" i="7"/>
  <c r="N6866" i="7"/>
  <c r="O6858" i="7"/>
  <c r="N6858" i="7"/>
  <c r="O6850" i="7"/>
  <c r="N6850" i="7"/>
  <c r="O6842" i="7"/>
  <c r="N6842" i="7"/>
  <c r="O6834" i="7"/>
  <c r="N6834" i="7"/>
  <c r="O6826" i="7"/>
  <c r="N6826" i="7"/>
  <c r="O6818" i="7"/>
  <c r="N6818" i="7"/>
  <c r="O6810" i="7"/>
  <c r="N6810" i="7"/>
  <c r="O6802" i="7"/>
  <c r="N6802" i="7"/>
  <c r="O6794" i="7"/>
  <c r="N6794" i="7"/>
  <c r="O6786" i="7"/>
  <c r="N6786" i="7"/>
  <c r="O6778" i="7"/>
  <c r="N6778" i="7"/>
  <c r="O6770" i="7"/>
  <c r="N6770" i="7"/>
  <c r="O6762" i="7"/>
  <c r="N6762" i="7"/>
  <c r="O6754" i="7"/>
  <c r="N6754" i="7"/>
  <c r="O6746" i="7"/>
  <c r="N6746" i="7"/>
  <c r="O6738" i="7"/>
  <c r="N6738" i="7"/>
  <c r="O6730" i="7"/>
  <c r="N6730" i="7"/>
  <c r="O6722" i="7"/>
  <c r="N6722" i="7"/>
  <c r="O6714" i="7"/>
  <c r="N6714" i="7"/>
  <c r="O6706" i="7"/>
  <c r="N6706" i="7"/>
  <c r="O6698" i="7"/>
  <c r="N6698" i="7"/>
  <c r="O6690" i="7"/>
  <c r="N6690" i="7"/>
  <c r="O6682" i="7"/>
  <c r="N6682" i="7"/>
  <c r="O6674" i="7"/>
  <c r="N6674" i="7"/>
  <c r="O6666" i="7"/>
  <c r="N6666" i="7"/>
  <c r="O6658" i="7"/>
  <c r="N6658" i="7"/>
  <c r="O6650" i="7"/>
  <c r="N6650" i="7"/>
  <c r="O6642" i="7"/>
  <c r="N6642" i="7"/>
  <c r="O6634" i="7"/>
  <c r="N6634" i="7"/>
  <c r="O6626" i="7"/>
  <c r="N6626" i="7"/>
  <c r="O6618" i="7"/>
  <c r="N6618" i="7"/>
  <c r="O6610" i="7"/>
  <c r="N6610" i="7"/>
  <c r="O6602" i="7"/>
  <c r="N6602" i="7"/>
  <c r="O6594" i="7"/>
  <c r="N6594" i="7"/>
  <c r="O6586" i="7"/>
  <c r="N6586" i="7"/>
  <c r="O6578" i="7"/>
  <c r="N6578" i="7"/>
  <c r="O6570" i="7"/>
  <c r="N6570" i="7"/>
  <c r="O6562" i="7"/>
  <c r="N6562" i="7"/>
  <c r="O6554" i="7"/>
  <c r="N6554" i="7"/>
  <c r="O6546" i="7"/>
  <c r="N6546" i="7"/>
  <c r="O6538" i="7"/>
  <c r="N6538" i="7"/>
  <c r="O6530" i="7"/>
  <c r="N6530" i="7"/>
  <c r="O6522" i="7"/>
  <c r="N6522" i="7"/>
  <c r="O6514" i="7"/>
  <c r="N6514" i="7"/>
  <c r="O6506" i="7"/>
  <c r="N6506" i="7"/>
  <c r="O6498" i="7"/>
  <c r="N6498" i="7"/>
  <c r="O6490" i="7"/>
  <c r="N6490" i="7"/>
  <c r="O6482" i="7"/>
  <c r="N6482" i="7"/>
  <c r="O6474" i="7"/>
  <c r="N6474" i="7"/>
  <c r="O6466" i="7"/>
  <c r="N6466" i="7"/>
  <c r="O6458" i="7"/>
  <c r="N6458" i="7"/>
  <c r="O6450" i="7"/>
  <c r="N6450" i="7"/>
  <c r="O6442" i="7"/>
  <c r="N6442" i="7"/>
  <c r="O6434" i="7"/>
  <c r="N6434" i="7"/>
  <c r="O6426" i="7"/>
  <c r="N6426" i="7"/>
  <c r="O6418" i="7"/>
  <c r="N6418" i="7"/>
  <c r="O6410" i="7"/>
  <c r="N6410" i="7"/>
  <c r="O6402" i="7"/>
  <c r="N6402" i="7"/>
  <c r="O6394" i="7"/>
  <c r="N6394" i="7"/>
  <c r="O6386" i="7"/>
  <c r="N6386" i="7"/>
  <c r="O6378" i="7"/>
  <c r="N6378" i="7"/>
  <c r="O6370" i="7"/>
  <c r="N6370" i="7"/>
  <c r="O6362" i="7"/>
  <c r="N6362" i="7"/>
  <c r="O6354" i="7"/>
  <c r="N6354" i="7"/>
  <c r="O6346" i="7"/>
  <c r="N6346" i="7"/>
  <c r="O6338" i="7"/>
  <c r="N6338" i="7"/>
  <c r="O6330" i="7"/>
  <c r="N6330" i="7"/>
  <c r="O6322" i="7"/>
  <c r="N6322" i="7"/>
  <c r="O6314" i="7"/>
  <c r="N6314" i="7"/>
  <c r="O6306" i="7"/>
  <c r="N6306" i="7"/>
  <c r="O6298" i="7"/>
  <c r="N6298" i="7"/>
  <c r="O6290" i="7"/>
  <c r="N6290" i="7"/>
  <c r="O6282" i="7"/>
  <c r="N6282" i="7"/>
  <c r="O6274" i="7"/>
  <c r="N6274" i="7"/>
  <c r="O6266" i="7"/>
  <c r="N6266" i="7"/>
  <c r="O6258" i="7"/>
  <c r="N6258" i="7"/>
  <c r="O6250" i="7"/>
  <c r="N6250" i="7"/>
  <c r="O6242" i="7"/>
  <c r="N6242" i="7"/>
  <c r="O6234" i="7"/>
  <c r="N6234" i="7"/>
  <c r="O6226" i="7"/>
  <c r="N6226" i="7"/>
  <c r="O6218" i="7"/>
  <c r="N6218" i="7"/>
  <c r="O6210" i="7"/>
  <c r="N6210" i="7"/>
  <c r="O6202" i="7"/>
  <c r="N6202" i="7"/>
  <c r="O6194" i="7"/>
  <c r="N6194" i="7"/>
  <c r="O6186" i="7"/>
  <c r="N6186" i="7"/>
  <c r="O6178" i="7"/>
  <c r="N6178" i="7"/>
  <c r="O6170" i="7"/>
  <c r="N6170" i="7"/>
  <c r="O6162" i="7"/>
  <c r="N6162" i="7"/>
  <c r="O6154" i="7"/>
  <c r="N6154" i="7"/>
  <c r="O6146" i="7"/>
  <c r="N6146" i="7"/>
  <c r="O6138" i="7"/>
  <c r="N6138" i="7"/>
  <c r="O6130" i="7"/>
  <c r="N6130" i="7"/>
  <c r="O6122" i="7"/>
  <c r="N6122" i="7"/>
  <c r="O6114" i="7"/>
  <c r="N6114" i="7"/>
  <c r="O6106" i="7"/>
  <c r="N6106" i="7"/>
  <c r="O6098" i="7"/>
  <c r="N6098" i="7"/>
  <c r="O6090" i="7"/>
  <c r="N6090" i="7"/>
  <c r="O6082" i="7"/>
  <c r="N6082" i="7"/>
  <c r="O6074" i="7"/>
  <c r="N6074" i="7"/>
  <c r="O6066" i="7"/>
  <c r="N6066" i="7"/>
  <c r="O6058" i="7"/>
  <c r="N6058" i="7"/>
  <c r="O6050" i="7"/>
  <c r="N6050" i="7"/>
  <c r="O6042" i="7"/>
  <c r="N6042" i="7"/>
  <c r="O6034" i="7"/>
  <c r="N6034" i="7"/>
  <c r="O6026" i="7"/>
  <c r="N6026" i="7"/>
  <c r="O6018" i="7"/>
  <c r="N6018" i="7"/>
  <c r="O6010" i="7"/>
  <c r="N6010" i="7"/>
  <c r="O6002" i="7"/>
  <c r="N6002" i="7"/>
  <c r="O5994" i="7"/>
  <c r="N5994" i="7"/>
  <c r="O5986" i="7"/>
  <c r="N5986" i="7"/>
  <c r="O5978" i="7"/>
  <c r="N5978" i="7"/>
  <c r="O5970" i="7"/>
  <c r="N5970" i="7"/>
  <c r="O5962" i="7"/>
  <c r="N5962" i="7"/>
  <c r="O5954" i="7"/>
  <c r="N5954" i="7"/>
  <c r="O5946" i="7"/>
  <c r="N5946" i="7"/>
  <c r="O5938" i="7"/>
  <c r="N5938" i="7"/>
  <c r="O5930" i="7"/>
  <c r="N5930" i="7"/>
  <c r="O5922" i="7"/>
  <c r="N5922" i="7"/>
  <c r="O5914" i="7"/>
  <c r="N5914" i="7"/>
  <c r="O5906" i="7"/>
  <c r="N5906" i="7"/>
  <c r="O5898" i="7"/>
  <c r="N5898" i="7"/>
  <c r="O5890" i="7"/>
  <c r="N5890" i="7"/>
  <c r="O5882" i="7"/>
  <c r="N5882" i="7"/>
  <c r="O5874" i="7"/>
  <c r="N5874" i="7"/>
  <c r="O5866" i="7"/>
  <c r="N5866" i="7"/>
  <c r="O5858" i="7"/>
  <c r="N5858" i="7"/>
  <c r="O5850" i="7"/>
  <c r="N5850" i="7"/>
  <c r="O5842" i="7"/>
  <c r="N5842" i="7"/>
  <c r="O5834" i="7"/>
  <c r="N5834" i="7"/>
  <c r="O5826" i="7"/>
  <c r="N5826" i="7"/>
  <c r="O5818" i="7"/>
  <c r="N5818" i="7"/>
  <c r="O5810" i="7"/>
  <c r="N5810" i="7"/>
  <c r="O5802" i="7"/>
  <c r="N5802" i="7"/>
  <c r="O5794" i="7"/>
  <c r="N5794" i="7"/>
  <c r="O5786" i="7"/>
  <c r="N5786" i="7"/>
  <c r="O5778" i="7"/>
  <c r="N5778" i="7"/>
  <c r="O5770" i="7"/>
  <c r="N5770" i="7"/>
  <c r="O5762" i="7"/>
  <c r="N5762" i="7"/>
  <c r="O5754" i="7"/>
  <c r="N5754" i="7"/>
  <c r="O5746" i="7"/>
  <c r="N5746" i="7"/>
  <c r="O5738" i="7"/>
  <c r="N5738" i="7"/>
  <c r="O5730" i="7"/>
  <c r="N5730" i="7"/>
  <c r="O5722" i="7"/>
  <c r="N5722" i="7"/>
  <c r="O5714" i="7"/>
  <c r="N5714" i="7"/>
  <c r="O5706" i="7"/>
  <c r="N5706" i="7"/>
  <c r="O5698" i="7"/>
  <c r="N5698" i="7"/>
  <c r="O5690" i="7"/>
  <c r="N5690" i="7"/>
  <c r="O5682" i="7"/>
  <c r="N5682" i="7"/>
  <c r="O5674" i="7"/>
  <c r="N5674" i="7"/>
  <c r="O5666" i="7"/>
  <c r="N5666" i="7"/>
  <c r="O5658" i="7"/>
  <c r="N5658" i="7"/>
  <c r="O5650" i="7"/>
  <c r="N5650" i="7"/>
  <c r="O5642" i="7"/>
  <c r="N5642" i="7"/>
  <c r="O5634" i="7"/>
  <c r="N5634" i="7"/>
  <c r="O5626" i="7"/>
  <c r="N5626" i="7"/>
  <c r="O5618" i="7"/>
  <c r="N5618" i="7"/>
  <c r="O5610" i="7"/>
  <c r="N5610" i="7"/>
  <c r="O5602" i="7"/>
  <c r="N5602" i="7"/>
  <c r="O5594" i="7"/>
  <c r="N5594" i="7"/>
  <c r="O5586" i="7"/>
  <c r="N5586" i="7"/>
  <c r="O5578" i="7"/>
  <c r="N5578" i="7"/>
  <c r="O5570" i="7"/>
  <c r="N5570" i="7"/>
  <c r="O5562" i="7"/>
  <c r="N5562" i="7"/>
  <c r="O5554" i="7"/>
  <c r="N5554" i="7"/>
  <c r="O5546" i="7"/>
  <c r="N5546" i="7"/>
  <c r="O5538" i="7"/>
  <c r="N5538" i="7"/>
  <c r="O5530" i="7"/>
  <c r="N5530" i="7"/>
  <c r="O5522" i="7"/>
  <c r="N5522" i="7"/>
  <c r="O5514" i="7"/>
  <c r="N5514" i="7"/>
  <c r="O5506" i="7"/>
  <c r="N5506" i="7"/>
  <c r="O5498" i="7"/>
  <c r="N5498" i="7"/>
  <c r="O5490" i="7"/>
  <c r="N5490" i="7"/>
  <c r="O5482" i="7"/>
  <c r="N5482" i="7"/>
  <c r="O5474" i="7"/>
  <c r="N5474" i="7"/>
  <c r="O5466" i="7"/>
  <c r="N5466" i="7"/>
  <c r="O5458" i="7"/>
  <c r="N5458" i="7"/>
  <c r="O5450" i="7"/>
  <c r="N5450" i="7"/>
  <c r="O5442" i="7"/>
  <c r="N5442" i="7"/>
  <c r="O5434" i="7"/>
  <c r="N5434" i="7"/>
  <c r="O5426" i="7"/>
  <c r="N5426" i="7"/>
  <c r="O5418" i="7"/>
  <c r="N5418" i="7"/>
  <c r="O5410" i="7"/>
  <c r="N5410" i="7"/>
  <c r="O5402" i="7"/>
  <c r="N5402" i="7"/>
  <c r="O5394" i="7"/>
  <c r="N5394" i="7"/>
  <c r="O5386" i="7"/>
  <c r="N5386" i="7"/>
  <c r="O5378" i="7"/>
  <c r="N5378" i="7"/>
  <c r="O5370" i="7"/>
  <c r="N5370" i="7"/>
  <c r="O5362" i="7"/>
  <c r="N5362" i="7"/>
  <c r="O5354" i="7"/>
  <c r="N5354" i="7"/>
  <c r="O5346" i="7"/>
  <c r="N5346" i="7"/>
  <c r="O5338" i="7"/>
  <c r="N5338" i="7"/>
  <c r="O5330" i="7"/>
  <c r="N5330" i="7"/>
  <c r="O5322" i="7"/>
  <c r="N5322" i="7"/>
  <c r="O5314" i="7"/>
  <c r="N5314" i="7"/>
  <c r="O5306" i="7"/>
  <c r="N5306" i="7"/>
  <c r="O5298" i="7"/>
  <c r="N5298" i="7"/>
  <c r="O5290" i="7"/>
  <c r="N5290" i="7"/>
  <c r="O5282" i="7"/>
  <c r="N5282" i="7"/>
  <c r="O5274" i="7"/>
  <c r="N5274" i="7"/>
  <c r="O5266" i="7"/>
  <c r="N5266" i="7"/>
  <c r="O5258" i="7"/>
  <c r="N5258" i="7"/>
  <c r="O5250" i="7"/>
  <c r="N5250" i="7"/>
  <c r="O5242" i="7"/>
  <c r="N5242" i="7"/>
  <c r="O5234" i="7"/>
  <c r="N5234" i="7"/>
  <c r="O5226" i="7"/>
  <c r="N5226" i="7"/>
  <c r="O5218" i="7"/>
  <c r="N5218" i="7"/>
  <c r="O5210" i="7"/>
  <c r="N5210" i="7"/>
  <c r="O5202" i="7"/>
  <c r="N5202" i="7"/>
  <c r="O5194" i="7"/>
  <c r="N5194" i="7"/>
  <c r="O5186" i="7"/>
  <c r="N5186" i="7"/>
  <c r="O5178" i="7"/>
  <c r="N5178" i="7"/>
  <c r="O5170" i="7"/>
  <c r="N5170" i="7"/>
  <c r="O5162" i="7"/>
  <c r="N5162" i="7"/>
  <c r="O5154" i="7"/>
  <c r="N5154" i="7"/>
  <c r="O5146" i="7"/>
  <c r="N5146" i="7"/>
  <c r="O5138" i="7"/>
  <c r="N5138" i="7"/>
  <c r="O5130" i="7"/>
  <c r="N5130" i="7"/>
  <c r="O5122" i="7"/>
  <c r="N5122" i="7"/>
  <c r="O5114" i="7"/>
  <c r="N5114" i="7"/>
  <c r="O5106" i="7"/>
  <c r="N5106" i="7"/>
  <c r="O5098" i="7"/>
  <c r="N5098" i="7"/>
  <c r="O5090" i="7"/>
  <c r="N5090" i="7"/>
  <c r="O5082" i="7"/>
  <c r="N5082" i="7"/>
  <c r="O5074" i="7"/>
  <c r="N5074" i="7"/>
  <c r="O5066" i="7"/>
  <c r="N5066" i="7"/>
  <c r="O5058" i="7"/>
  <c r="N5058" i="7"/>
  <c r="O5050" i="7"/>
  <c r="N5050" i="7"/>
  <c r="O5042" i="7"/>
  <c r="N5042" i="7"/>
  <c r="O5034" i="7"/>
  <c r="N5034" i="7"/>
  <c r="O5026" i="7"/>
  <c r="N5026" i="7"/>
  <c r="O5018" i="7"/>
  <c r="N5018" i="7"/>
  <c r="O5010" i="7"/>
  <c r="N5010" i="7"/>
  <c r="O5002" i="7"/>
  <c r="N5002" i="7"/>
  <c r="O4994" i="7"/>
  <c r="N4994" i="7"/>
  <c r="O4986" i="7"/>
  <c r="N4986" i="7"/>
  <c r="O4978" i="7"/>
  <c r="N4978" i="7"/>
  <c r="O4970" i="7"/>
  <c r="N4970" i="7"/>
  <c r="O4962" i="7"/>
  <c r="N4962" i="7"/>
  <c r="O4954" i="7"/>
  <c r="N4954" i="7"/>
  <c r="O4946" i="7"/>
  <c r="N4946" i="7"/>
  <c r="O4938" i="7"/>
  <c r="N4938" i="7"/>
  <c r="O4930" i="7"/>
  <c r="N4930" i="7"/>
  <c r="O4922" i="7"/>
  <c r="N4922" i="7"/>
  <c r="O4914" i="7"/>
  <c r="N4914" i="7"/>
  <c r="O4906" i="7"/>
  <c r="N4906" i="7"/>
  <c r="O4898" i="7"/>
  <c r="N4898" i="7"/>
  <c r="O4890" i="7"/>
  <c r="N4890" i="7"/>
  <c r="O4882" i="7"/>
  <c r="N4882" i="7"/>
  <c r="O4874" i="7"/>
  <c r="N4874" i="7"/>
  <c r="O4866" i="7"/>
  <c r="N4866" i="7"/>
  <c r="O4858" i="7"/>
  <c r="N4858" i="7"/>
  <c r="O4850" i="7"/>
  <c r="N4850" i="7"/>
  <c r="O4842" i="7"/>
  <c r="N4842" i="7"/>
  <c r="O4834" i="7"/>
  <c r="N4834" i="7"/>
  <c r="O4826" i="7"/>
  <c r="N4826" i="7"/>
  <c r="O4818" i="7"/>
  <c r="N4818" i="7"/>
  <c r="O4810" i="7"/>
  <c r="N4810" i="7"/>
  <c r="O4802" i="7"/>
  <c r="N4802" i="7"/>
  <c r="O4794" i="7"/>
  <c r="N4794" i="7"/>
  <c r="O4786" i="7"/>
  <c r="N4786" i="7"/>
  <c r="O4778" i="7"/>
  <c r="N4778" i="7"/>
  <c r="O4770" i="7"/>
  <c r="N4770" i="7"/>
  <c r="O4762" i="7"/>
  <c r="N4762" i="7"/>
  <c r="O4754" i="7"/>
  <c r="N4754" i="7"/>
  <c r="O4746" i="7"/>
  <c r="N4746" i="7"/>
  <c r="O4738" i="7"/>
  <c r="N4738" i="7"/>
  <c r="O4730" i="7"/>
  <c r="N4730" i="7"/>
  <c r="O4722" i="7"/>
  <c r="N4722" i="7"/>
  <c r="O4714" i="7"/>
  <c r="N4714" i="7"/>
  <c r="O4706" i="7"/>
  <c r="N4706" i="7"/>
  <c r="O4698" i="7"/>
  <c r="N4698" i="7"/>
  <c r="O4690" i="7"/>
  <c r="N4690" i="7"/>
  <c r="O4682" i="7"/>
  <c r="N4682" i="7"/>
  <c r="O4674" i="7"/>
  <c r="N4674" i="7"/>
  <c r="O4666" i="7"/>
  <c r="N4666" i="7"/>
  <c r="O4658" i="7"/>
  <c r="N4658" i="7"/>
  <c r="O4650" i="7"/>
  <c r="N4650" i="7"/>
  <c r="O4642" i="7"/>
  <c r="N4642" i="7"/>
  <c r="O4634" i="7"/>
  <c r="N4634" i="7"/>
  <c r="O4626" i="7"/>
  <c r="N4626" i="7"/>
  <c r="O4618" i="7"/>
  <c r="N4618" i="7"/>
  <c r="O4610" i="7"/>
  <c r="N4610" i="7"/>
  <c r="O4602" i="7"/>
  <c r="N4602" i="7"/>
  <c r="O4594" i="7"/>
  <c r="N4594" i="7"/>
  <c r="O4586" i="7"/>
  <c r="N4586" i="7"/>
  <c r="O4578" i="7"/>
  <c r="N4578" i="7"/>
  <c r="O4570" i="7"/>
  <c r="N4570" i="7"/>
  <c r="O4562" i="7"/>
  <c r="N4562" i="7"/>
  <c r="O4554" i="7"/>
  <c r="N4554" i="7"/>
  <c r="O4546" i="7"/>
  <c r="N4546" i="7"/>
  <c r="O4538" i="7"/>
  <c r="N4538" i="7"/>
  <c r="O4530" i="7"/>
  <c r="N4530" i="7"/>
  <c r="O4522" i="7"/>
  <c r="N4522" i="7"/>
  <c r="O4514" i="7"/>
  <c r="N4514" i="7"/>
  <c r="O4506" i="7"/>
  <c r="N4506" i="7"/>
  <c r="O4498" i="7"/>
  <c r="N4498" i="7"/>
  <c r="O4490" i="7"/>
  <c r="N4490" i="7"/>
  <c r="O4482" i="7"/>
  <c r="N4482" i="7"/>
  <c r="O4474" i="7"/>
  <c r="N4474" i="7"/>
  <c r="O4466" i="7"/>
  <c r="N4466" i="7"/>
  <c r="O4458" i="7"/>
  <c r="N4458" i="7"/>
  <c r="O4450" i="7"/>
  <c r="N4450" i="7"/>
  <c r="O4442" i="7"/>
  <c r="N4442" i="7"/>
  <c r="O4434" i="7"/>
  <c r="N4434" i="7"/>
  <c r="O4426" i="7"/>
  <c r="N4426" i="7"/>
  <c r="O4418" i="7"/>
  <c r="N4418" i="7"/>
  <c r="O4410" i="7"/>
  <c r="N4410" i="7"/>
  <c r="O4402" i="7"/>
  <c r="N4402" i="7"/>
  <c r="O4394" i="7"/>
  <c r="N4394" i="7"/>
  <c r="O4386" i="7"/>
  <c r="N4386" i="7"/>
  <c r="O4378" i="7"/>
  <c r="N4378" i="7"/>
  <c r="O4370" i="7"/>
  <c r="N4370" i="7"/>
  <c r="O4362" i="7"/>
  <c r="N4362" i="7"/>
  <c r="O4354" i="7"/>
  <c r="N4354" i="7"/>
  <c r="O4346" i="7"/>
  <c r="N4346" i="7"/>
  <c r="O4338" i="7"/>
  <c r="N4338" i="7"/>
  <c r="O4330" i="7"/>
  <c r="N4330" i="7"/>
  <c r="O4322" i="7"/>
  <c r="N4322" i="7"/>
  <c r="O4314" i="7"/>
  <c r="N4314" i="7"/>
  <c r="O4306" i="7"/>
  <c r="N4306" i="7"/>
  <c r="O4298" i="7"/>
  <c r="N4298" i="7"/>
  <c r="O4290" i="7"/>
  <c r="N4290" i="7"/>
  <c r="O4282" i="7"/>
  <c r="N4282" i="7"/>
  <c r="O4274" i="7"/>
  <c r="N4274" i="7"/>
  <c r="O4266" i="7"/>
  <c r="N4266" i="7"/>
  <c r="O4258" i="7"/>
  <c r="N4258" i="7"/>
  <c r="O4250" i="7"/>
  <c r="N4250" i="7"/>
  <c r="O4242" i="7"/>
  <c r="N4242" i="7"/>
  <c r="O4234" i="7"/>
  <c r="N4234" i="7"/>
  <c r="O4226" i="7"/>
  <c r="N4226" i="7"/>
  <c r="O4218" i="7"/>
  <c r="N4218" i="7"/>
  <c r="O4210" i="7"/>
  <c r="N4210" i="7"/>
  <c r="O4202" i="7"/>
  <c r="N4202" i="7"/>
  <c r="O4194" i="7"/>
  <c r="N4194" i="7"/>
  <c r="O4186" i="7"/>
  <c r="N4186" i="7"/>
  <c r="O4178" i="7"/>
  <c r="N4178" i="7"/>
  <c r="O4170" i="7"/>
  <c r="N4170" i="7"/>
  <c r="O4162" i="7"/>
  <c r="N4162" i="7"/>
  <c r="O4154" i="7"/>
  <c r="N4154" i="7"/>
  <c r="O4146" i="7"/>
  <c r="N4146" i="7"/>
  <c r="O4138" i="7"/>
  <c r="N4138" i="7"/>
  <c r="O4130" i="7"/>
  <c r="N4130" i="7"/>
  <c r="O4122" i="7"/>
  <c r="N4122" i="7"/>
  <c r="O4114" i="7"/>
  <c r="N4114" i="7"/>
  <c r="O4106" i="7"/>
  <c r="N4106" i="7"/>
  <c r="O4098" i="7"/>
  <c r="N4098" i="7"/>
  <c r="O4090" i="7"/>
  <c r="N4090" i="7"/>
  <c r="O4082" i="7"/>
  <c r="N4082" i="7"/>
  <c r="O4074" i="7"/>
  <c r="N4074" i="7"/>
  <c r="O4066" i="7"/>
  <c r="N4066" i="7"/>
  <c r="O4058" i="7"/>
  <c r="N4058" i="7"/>
  <c r="O4050" i="7"/>
  <c r="N4050" i="7"/>
  <c r="O4042" i="7"/>
  <c r="N4042" i="7"/>
  <c r="O4034" i="7"/>
  <c r="N4034" i="7"/>
  <c r="O4026" i="7"/>
  <c r="N4026" i="7"/>
  <c r="O4018" i="7"/>
  <c r="N4018" i="7"/>
  <c r="O4010" i="7"/>
  <c r="N4010" i="7"/>
  <c r="O4002" i="7"/>
  <c r="N4002" i="7"/>
  <c r="O3994" i="7"/>
  <c r="N3994" i="7"/>
  <c r="O3986" i="7"/>
  <c r="N3986" i="7"/>
  <c r="O3978" i="7"/>
  <c r="N3978" i="7"/>
  <c r="O3970" i="7"/>
  <c r="N3970" i="7"/>
  <c r="O3962" i="7"/>
  <c r="N3962" i="7"/>
  <c r="O3954" i="7"/>
  <c r="N3954" i="7"/>
  <c r="O3946" i="7"/>
  <c r="N3946" i="7"/>
  <c r="O3938" i="7"/>
  <c r="N3938" i="7"/>
  <c r="O3930" i="7"/>
  <c r="N3930" i="7"/>
  <c r="O3922" i="7"/>
  <c r="N3922" i="7"/>
  <c r="O3914" i="7"/>
  <c r="N3914" i="7"/>
  <c r="O3906" i="7"/>
  <c r="N3906" i="7"/>
  <c r="O3898" i="7"/>
  <c r="N3898" i="7"/>
  <c r="O3890" i="7"/>
  <c r="N3890" i="7"/>
  <c r="O3882" i="7"/>
  <c r="N3882" i="7"/>
  <c r="O3874" i="7"/>
  <c r="N3874" i="7"/>
  <c r="O3866" i="7"/>
  <c r="N3866" i="7"/>
  <c r="O3858" i="7"/>
  <c r="N3858" i="7"/>
  <c r="O3850" i="7"/>
  <c r="N3850" i="7"/>
  <c r="O3842" i="7"/>
  <c r="N3842" i="7"/>
  <c r="O3834" i="7"/>
  <c r="N3834" i="7"/>
  <c r="O3826" i="7"/>
  <c r="N3826" i="7"/>
  <c r="O3818" i="7"/>
  <c r="N3818" i="7"/>
  <c r="O3810" i="7"/>
  <c r="N3810" i="7"/>
  <c r="O3802" i="7"/>
  <c r="N3802" i="7"/>
  <c r="O3794" i="7"/>
  <c r="N3794" i="7"/>
  <c r="O3786" i="7"/>
  <c r="N3786" i="7"/>
  <c r="O3778" i="7"/>
  <c r="N3778" i="7"/>
  <c r="O3770" i="7"/>
  <c r="N3770" i="7"/>
  <c r="O3762" i="7"/>
  <c r="N3762" i="7"/>
  <c r="O3754" i="7"/>
  <c r="N3754" i="7"/>
  <c r="O3746" i="7"/>
  <c r="N3746" i="7"/>
  <c r="O3738" i="7"/>
  <c r="N3738" i="7"/>
  <c r="O3730" i="7"/>
  <c r="N3730" i="7"/>
  <c r="O3722" i="7"/>
  <c r="N3722" i="7"/>
  <c r="O3714" i="7"/>
  <c r="N3714" i="7"/>
  <c r="O3706" i="7"/>
  <c r="N3706" i="7"/>
  <c r="O3698" i="7"/>
  <c r="N3698" i="7"/>
  <c r="O3690" i="7"/>
  <c r="N3690" i="7"/>
  <c r="O3682" i="7"/>
  <c r="N3682" i="7"/>
  <c r="O3674" i="7"/>
  <c r="N3674" i="7"/>
  <c r="O3666" i="7"/>
  <c r="N3666" i="7"/>
  <c r="O3658" i="7"/>
  <c r="N3658" i="7"/>
  <c r="O3650" i="7"/>
  <c r="N3650" i="7"/>
  <c r="O3642" i="7"/>
  <c r="N3642" i="7"/>
  <c r="O3634" i="7"/>
  <c r="N3634" i="7"/>
  <c r="O3626" i="7"/>
  <c r="N3626" i="7"/>
  <c r="O3618" i="7"/>
  <c r="N3618" i="7"/>
  <c r="O3610" i="7"/>
  <c r="N3610" i="7"/>
  <c r="O3602" i="7"/>
  <c r="N3602" i="7"/>
  <c r="O3594" i="7"/>
  <c r="N3594" i="7"/>
  <c r="O3586" i="7"/>
  <c r="N3586" i="7"/>
  <c r="O3578" i="7"/>
  <c r="N3578" i="7"/>
  <c r="O3570" i="7"/>
  <c r="N3570" i="7"/>
  <c r="O3562" i="7"/>
  <c r="N3562" i="7"/>
  <c r="O3554" i="7"/>
  <c r="N3554" i="7"/>
  <c r="O3546" i="7"/>
  <c r="N3546" i="7"/>
  <c r="O3538" i="7"/>
  <c r="N3538" i="7"/>
  <c r="O3530" i="7"/>
  <c r="N3530" i="7"/>
  <c r="O3522" i="7"/>
  <c r="N3522" i="7"/>
  <c r="O3514" i="7"/>
  <c r="N3514" i="7"/>
  <c r="O3506" i="7"/>
  <c r="N3506" i="7"/>
  <c r="O3498" i="7"/>
  <c r="N3498" i="7"/>
  <c r="O3490" i="7"/>
  <c r="N3490" i="7"/>
  <c r="O3482" i="7"/>
  <c r="N3482" i="7"/>
  <c r="O3474" i="7"/>
  <c r="N3474" i="7"/>
  <c r="O3466" i="7"/>
  <c r="N3466" i="7"/>
  <c r="O3458" i="7"/>
  <c r="N3458" i="7"/>
  <c r="O3450" i="7"/>
  <c r="N3450" i="7"/>
  <c r="O3442" i="7"/>
  <c r="N3442" i="7"/>
  <c r="O3434" i="7"/>
  <c r="N3434" i="7"/>
  <c r="O3426" i="7"/>
  <c r="N3426" i="7"/>
  <c r="O3418" i="7"/>
  <c r="N3418" i="7"/>
  <c r="O3410" i="7"/>
  <c r="N3410" i="7"/>
  <c r="O3402" i="7"/>
  <c r="N3402" i="7"/>
  <c r="O3394" i="7"/>
  <c r="N3394" i="7"/>
  <c r="O3386" i="7"/>
  <c r="N3386" i="7"/>
  <c r="O3378" i="7"/>
  <c r="N3378" i="7"/>
  <c r="O3370" i="7"/>
  <c r="N3370" i="7"/>
  <c r="O3362" i="7"/>
  <c r="N3362" i="7"/>
  <c r="O3354" i="7"/>
  <c r="N3354" i="7"/>
  <c r="O3346" i="7"/>
  <c r="N3346" i="7"/>
  <c r="O3338" i="7"/>
  <c r="N3338" i="7"/>
  <c r="O3330" i="7"/>
  <c r="N3330" i="7"/>
  <c r="O3322" i="7"/>
  <c r="N3322" i="7"/>
  <c r="O3314" i="7"/>
  <c r="N3314" i="7"/>
  <c r="O3306" i="7"/>
  <c r="N3306" i="7"/>
  <c r="O3298" i="7"/>
  <c r="N3298" i="7"/>
  <c r="O3290" i="7"/>
  <c r="N3290" i="7"/>
  <c r="O3282" i="7"/>
  <c r="N3282" i="7"/>
  <c r="O3274" i="7"/>
  <c r="N3274" i="7"/>
  <c r="O3266" i="7"/>
  <c r="N3266" i="7"/>
  <c r="O3258" i="7"/>
  <c r="N3258" i="7"/>
  <c r="O3250" i="7"/>
  <c r="N3250" i="7"/>
  <c r="O3242" i="7"/>
  <c r="N3242" i="7"/>
  <c r="O3234" i="7"/>
  <c r="N3234" i="7"/>
  <c r="O3226" i="7"/>
  <c r="N3226" i="7"/>
  <c r="O3218" i="7"/>
  <c r="N3218" i="7"/>
  <c r="O3210" i="7"/>
  <c r="N3210" i="7"/>
  <c r="O3202" i="7"/>
  <c r="N3202" i="7"/>
  <c r="O3194" i="7"/>
  <c r="N3194" i="7"/>
  <c r="O3186" i="7"/>
  <c r="N3186" i="7"/>
  <c r="O3178" i="7"/>
  <c r="N3178" i="7"/>
  <c r="O3170" i="7"/>
  <c r="N3170" i="7"/>
  <c r="O3162" i="7"/>
  <c r="N3162" i="7"/>
  <c r="O3154" i="7"/>
  <c r="N3154" i="7"/>
  <c r="O3146" i="7"/>
  <c r="N3146" i="7"/>
  <c r="O3138" i="7"/>
  <c r="N3138" i="7"/>
  <c r="O3130" i="7"/>
  <c r="N3130" i="7"/>
  <c r="O3122" i="7"/>
  <c r="N3122" i="7"/>
  <c r="O3114" i="7"/>
  <c r="N3114" i="7"/>
  <c r="O3106" i="7"/>
  <c r="N3106" i="7"/>
  <c r="O3098" i="7"/>
  <c r="N3098" i="7"/>
  <c r="O3090" i="7"/>
  <c r="N3090" i="7"/>
  <c r="O3082" i="7"/>
  <c r="N3082" i="7"/>
  <c r="O3074" i="7"/>
  <c r="N3074" i="7"/>
  <c r="O3066" i="7"/>
  <c r="N3066" i="7"/>
  <c r="O3058" i="7"/>
  <c r="N3058" i="7"/>
  <c r="O3050" i="7"/>
  <c r="N3050" i="7"/>
  <c r="O3042" i="7"/>
  <c r="N3042" i="7"/>
  <c r="O3034" i="7"/>
  <c r="N3034" i="7"/>
  <c r="O3026" i="7"/>
  <c r="N3026" i="7"/>
  <c r="O3018" i="7"/>
  <c r="N3018" i="7"/>
  <c r="O3010" i="7"/>
  <c r="N3010" i="7"/>
  <c r="O3002" i="7"/>
  <c r="N3002" i="7"/>
  <c r="O2994" i="7"/>
  <c r="N2994" i="7"/>
  <c r="O2986" i="7"/>
  <c r="N2986" i="7"/>
  <c r="O2978" i="7"/>
  <c r="N2978" i="7"/>
  <c r="O2970" i="7"/>
  <c r="N2970" i="7"/>
  <c r="O2962" i="7"/>
  <c r="N2962" i="7"/>
  <c r="O2954" i="7"/>
  <c r="N2954" i="7"/>
  <c r="O2946" i="7"/>
  <c r="N2946" i="7"/>
  <c r="O2938" i="7"/>
  <c r="N2938" i="7"/>
  <c r="O2930" i="7"/>
  <c r="N2930" i="7"/>
  <c r="O2922" i="7"/>
  <c r="N2922" i="7"/>
  <c r="O2914" i="7"/>
  <c r="N2914" i="7"/>
  <c r="O2906" i="7"/>
  <c r="N2906" i="7"/>
  <c r="O2898" i="7"/>
  <c r="N2898" i="7"/>
  <c r="O2890" i="7"/>
  <c r="N2890" i="7"/>
  <c r="O2882" i="7"/>
  <c r="N2882" i="7"/>
  <c r="O2874" i="7"/>
  <c r="N2874" i="7"/>
  <c r="O2866" i="7"/>
  <c r="N2866" i="7"/>
  <c r="O2858" i="7"/>
  <c r="N2858" i="7"/>
  <c r="O2850" i="7"/>
  <c r="N2850" i="7"/>
  <c r="O2842" i="7"/>
  <c r="N2842" i="7"/>
  <c r="O2834" i="7"/>
  <c r="N2834" i="7"/>
  <c r="O2826" i="7"/>
  <c r="N2826" i="7"/>
  <c r="O2818" i="7"/>
  <c r="N2818" i="7"/>
  <c r="O2810" i="7"/>
  <c r="N2810" i="7"/>
  <c r="O2802" i="7"/>
  <c r="N2802" i="7"/>
  <c r="O2794" i="7"/>
  <c r="N2794" i="7"/>
  <c r="O2786" i="7"/>
  <c r="N2786" i="7"/>
  <c r="O2778" i="7"/>
  <c r="N2778" i="7"/>
  <c r="O2770" i="7"/>
  <c r="N2770" i="7"/>
  <c r="O2762" i="7"/>
  <c r="N2762" i="7"/>
  <c r="O2754" i="7"/>
  <c r="N2754" i="7"/>
  <c r="O2746" i="7"/>
  <c r="N2746" i="7"/>
  <c r="O2738" i="7"/>
  <c r="N2738" i="7"/>
  <c r="O2730" i="7"/>
  <c r="N2730" i="7"/>
  <c r="O2722" i="7"/>
  <c r="N2722" i="7"/>
  <c r="O2714" i="7"/>
  <c r="N2714" i="7"/>
  <c r="O2706" i="7"/>
  <c r="N2706" i="7"/>
  <c r="O2698" i="7"/>
  <c r="N2698" i="7"/>
  <c r="O2690" i="7"/>
  <c r="N2690" i="7"/>
  <c r="O2682" i="7"/>
  <c r="N2682" i="7"/>
  <c r="O2674" i="7"/>
  <c r="N2674" i="7"/>
  <c r="O2666" i="7"/>
  <c r="N2666" i="7"/>
  <c r="O2658" i="7"/>
  <c r="N2658" i="7"/>
  <c r="O2650" i="7"/>
  <c r="N2650" i="7"/>
  <c r="O2642" i="7"/>
  <c r="N2642" i="7"/>
  <c r="O2634" i="7"/>
  <c r="N2634" i="7"/>
  <c r="O2626" i="7"/>
  <c r="N2626" i="7"/>
  <c r="O2618" i="7"/>
  <c r="N2618" i="7"/>
  <c r="O2610" i="7"/>
  <c r="N2610" i="7"/>
  <c r="O2602" i="7"/>
  <c r="N2602" i="7"/>
  <c r="O2594" i="7"/>
  <c r="N2594" i="7"/>
  <c r="O2586" i="7"/>
  <c r="N2586" i="7"/>
  <c r="O2578" i="7"/>
  <c r="N2578" i="7"/>
  <c r="O2570" i="7"/>
  <c r="N2570" i="7"/>
  <c r="O2562" i="7"/>
  <c r="N2562" i="7"/>
  <c r="O2554" i="7"/>
  <c r="N2554" i="7"/>
  <c r="O2546" i="7"/>
  <c r="N2546" i="7"/>
  <c r="O2538" i="7"/>
  <c r="N2538" i="7"/>
  <c r="O2530" i="7"/>
  <c r="N2530" i="7"/>
  <c r="O2522" i="7"/>
  <c r="N2522" i="7"/>
  <c r="O2514" i="7"/>
  <c r="N2514" i="7"/>
  <c r="O2506" i="7"/>
  <c r="N2506" i="7"/>
  <c r="O2498" i="7"/>
  <c r="N2498" i="7"/>
  <c r="O2490" i="7"/>
  <c r="N2490" i="7"/>
  <c r="O2482" i="7"/>
  <c r="N2482" i="7"/>
  <c r="O2474" i="7"/>
  <c r="N2474" i="7"/>
  <c r="O2466" i="7"/>
  <c r="N2466" i="7"/>
  <c r="O2458" i="7"/>
  <c r="N2458" i="7"/>
  <c r="O2450" i="7"/>
  <c r="N2450" i="7"/>
  <c r="O2442" i="7"/>
  <c r="N2442" i="7"/>
  <c r="O2434" i="7"/>
  <c r="N2434" i="7"/>
  <c r="O2426" i="7"/>
  <c r="N2426" i="7"/>
  <c r="O2418" i="7"/>
  <c r="N2418" i="7"/>
  <c r="O2410" i="7"/>
  <c r="N2410" i="7"/>
  <c r="O2402" i="7"/>
  <c r="N2402" i="7"/>
  <c r="O2394" i="7"/>
  <c r="N2394" i="7"/>
  <c r="O2386" i="7"/>
  <c r="N2386" i="7"/>
  <c r="O2378" i="7"/>
  <c r="N2378" i="7"/>
  <c r="O2370" i="7"/>
  <c r="N2370" i="7"/>
  <c r="O2362" i="7"/>
  <c r="N2362" i="7"/>
  <c r="O2354" i="7"/>
  <c r="N2354" i="7"/>
  <c r="O2346" i="7"/>
  <c r="N2346" i="7"/>
  <c r="O2338" i="7"/>
  <c r="N2338" i="7"/>
  <c r="O2330" i="7"/>
  <c r="N2330" i="7"/>
  <c r="O2322" i="7"/>
  <c r="N2322" i="7"/>
  <c r="O2314" i="7"/>
  <c r="N2314" i="7"/>
  <c r="O2306" i="7"/>
  <c r="N2306" i="7"/>
  <c r="O2298" i="7"/>
  <c r="N2298" i="7"/>
  <c r="O2290" i="7"/>
  <c r="N2290" i="7"/>
  <c r="O2282" i="7"/>
  <c r="N2282" i="7"/>
  <c r="O2274" i="7"/>
  <c r="N2274" i="7"/>
  <c r="O2266" i="7"/>
  <c r="N2266" i="7"/>
  <c r="O2258" i="7"/>
  <c r="N2258" i="7"/>
  <c r="O2250" i="7"/>
  <c r="N2250" i="7"/>
  <c r="O2242" i="7"/>
  <c r="N2242" i="7"/>
  <c r="O2234" i="7"/>
  <c r="N2234" i="7"/>
  <c r="O2226" i="7"/>
  <c r="N2226" i="7"/>
  <c r="O2218" i="7"/>
  <c r="N2218" i="7"/>
  <c r="O2210" i="7"/>
  <c r="N2210" i="7"/>
  <c r="O2202" i="7"/>
  <c r="N2202" i="7"/>
  <c r="O2194" i="7"/>
  <c r="N2194" i="7"/>
  <c r="O2186" i="7"/>
  <c r="N2186" i="7"/>
  <c r="O2178" i="7"/>
  <c r="N2178" i="7"/>
  <c r="O2170" i="7"/>
  <c r="N2170" i="7"/>
  <c r="O2162" i="7"/>
  <c r="N2162" i="7"/>
  <c r="O2154" i="7"/>
  <c r="N2154" i="7"/>
  <c r="O2146" i="7"/>
  <c r="N2146" i="7"/>
  <c r="O2138" i="7"/>
  <c r="N2138" i="7"/>
  <c r="O2130" i="7"/>
  <c r="N2130" i="7"/>
  <c r="O2122" i="7"/>
  <c r="N2122" i="7"/>
  <c r="O2114" i="7"/>
  <c r="N2114" i="7"/>
  <c r="O2106" i="7"/>
  <c r="N2106" i="7"/>
  <c r="O2098" i="7"/>
  <c r="N2098" i="7"/>
  <c r="O2090" i="7"/>
  <c r="N2090" i="7"/>
  <c r="O2082" i="7"/>
  <c r="N2082" i="7"/>
  <c r="O2074" i="7"/>
  <c r="N2074" i="7"/>
  <c r="O2066" i="7"/>
  <c r="N2066" i="7"/>
  <c r="O2058" i="7"/>
  <c r="N2058" i="7"/>
  <c r="O2050" i="7"/>
  <c r="N2050" i="7"/>
  <c r="O2042" i="7"/>
  <c r="N2042" i="7"/>
  <c r="O2034" i="7"/>
  <c r="N2034" i="7"/>
  <c r="O2026" i="7"/>
  <c r="N2026" i="7"/>
  <c r="O2018" i="7"/>
  <c r="N2018" i="7"/>
  <c r="O2010" i="7"/>
  <c r="N2010" i="7"/>
  <c r="O2002" i="7"/>
  <c r="N2002" i="7"/>
  <c r="O1994" i="7"/>
  <c r="N1994" i="7"/>
  <c r="O1986" i="7"/>
  <c r="N1986" i="7"/>
  <c r="O1978" i="7"/>
  <c r="N1978" i="7"/>
  <c r="O1970" i="7"/>
  <c r="N1970" i="7"/>
  <c r="O1962" i="7"/>
  <c r="N1962" i="7"/>
  <c r="O1954" i="7"/>
  <c r="N1954" i="7"/>
  <c r="O1946" i="7"/>
  <c r="N1946" i="7"/>
  <c r="O1938" i="7"/>
  <c r="N1938" i="7"/>
  <c r="O1930" i="7"/>
  <c r="N1930" i="7"/>
  <c r="O1922" i="7"/>
  <c r="N1922" i="7"/>
  <c r="O1914" i="7"/>
  <c r="N1914" i="7"/>
  <c r="O1906" i="7"/>
  <c r="N1906" i="7"/>
  <c r="O1898" i="7"/>
  <c r="N1898" i="7"/>
  <c r="O1890" i="7"/>
  <c r="N1890" i="7"/>
  <c r="O1882" i="7"/>
  <c r="N1882" i="7"/>
  <c r="O1874" i="7"/>
  <c r="N1874" i="7"/>
  <c r="O1866" i="7"/>
  <c r="N1866" i="7"/>
  <c r="O1858" i="7"/>
  <c r="N1858" i="7"/>
  <c r="O1850" i="7"/>
  <c r="N1850" i="7"/>
  <c r="O1842" i="7"/>
  <c r="N1842" i="7"/>
  <c r="O1834" i="7"/>
  <c r="N1834" i="7"/>
  <c r="O1826" i="7"/>
  <c r="N1826" i="7"/>
  <c r="O1818" i="7"/>
  <c r="N1818" i="7"/>
  <c r="O1810" i="7"/>
  <c r="N1810" i="7"/>
  <c r="O1802" i="7"/>
  <c r="N1802" i="7"/>
  <c r="O1794" i="7"/>
  <c r="N1794" i="7"/>
  <c r="O1786" i="7"/>
  <c r="N1786" i="7"/>
  <c r="O1778" i="7"/>
  <c r="N1778" i="7"/>
  <c r="O1770" i="7"/>
  <c r="N1770" i="7"/>
  <c r="O1762" i="7"/>
  <c r="N1762" i="7"/>
  <c r="O1754" i="7"/>
  <c r="N1754" i="7"/>
  <c r="O1746" i="7"/>
  <c r="N1746" i="7"/>
  <c r="O1738" i="7"/>
  <c r="N1738" i="7"/>
  <c r="O1730" i="7"/>
  <c r="N1730" i="7"/>
  <c r="O1722" i="7"/>
  <c r="N1722" i="7"/>
  <c r="O1714" i="7"/>
  <c r="N1714" i="7"/>
  <c r="O1706" i="7"/>
  <c r="N1706" i="7"/>
  <c r="O1698" i="7"/>
  <c r="N1698" i="7"/>
  <c r="O1690" i="7"/>
  <c r="N1690" i="7"/>
  <c r="O1682" i="7"/>
  <c r="N1682" i="7"/>
  <c r="O1674" i="7"/>
  <c r="N1674" i="7"/>
  <c r="O1666" i="7"/>
  <c r="N1666" i="7"/>
  <c r="O1658" i="7"/>
  <c r="N1658" i="7"/>
  <c r="O1650" i="7"/>
  <c r="N1650" i="7"/>
  <c r="O1642" i="7"/>
  <c r="N1642" i="7"/>
  <c r="O1634" i="7"/>
  <c r="N1634" i="7"/>
  <c r="O1626" i="7"/>
  <c r="N1626" i="7"/>
  <c r="O1618" i="7"/>
  <c r="N1618" i="7"/>
  <c r="O1610" i="7"/>
  <c r="N1610" i="7"/>
  <c r="O1602" i="7"/>
  <c r="N1602" i="7"/>
  <c r="O1594" i="7"/>
  <c r="N1594" i="7"/>
  <c r="O1586" i="7"/>
  <c r="N1586" i="7"/>
  <c r="O1578" i="7"/>
  <c r="N1578" i="7"/>
  <c r="O1570" i="7"/>
  <c r="N1570" i="7"/>
  <c r="O1562" i="7"/>
  <c r="N1562" i="7"/>
  <c r="O1554" i="7"/>
  <c r="N1554" i="7"/>
  <c r="O1546" i="7"/>
  <c r="N1546" i="7"/>
  <c r="O1538" i="7"/>
  <c r="N1538" i="7"/>
  <c r="O1530" i="7"/>
  <c r="N1530" i="7"/>
  <c r="O1522" i="7"/>
  <c r="N1522" i="7"/>
  <c r="O1514" i="7"/>
  <c r="N1514" i="7"/>
  <c r="O1506" i="7"/>
  <c r="N1506" i="7"/>
  <c r="O1498" i="7"/>
  <c r="N1498" i="7"/>
  <c r="O1490" i="7"/>
  <c r="N1490" i="7"/>
  <c r="O1482" i="7"/>
  <c r="N1482" i="7"/>
  <c r="O1474" i="7"/>
  <c r="N1474" i="7"/>
  <c r="O1466" i="7"/>
  <c r="N1466" i="7"/>
  <c r="O1458" i="7"/>
  <c r="N1458" i="7"/>
  <c r="O1450" i="7"/>
  <c r="N1450" i="7"/>
  <c r="O1442" i="7"/>
  <c r="N1442" i="7"/>
  <c r="O1434" i="7"/>
  <c r="N1434" i="7"/>
  <c r="O1426" i="7"/>
  <c r="N1426" i="7"/>
  <c r="O1418" i="7"/>
  <c r="N1418" i="7"/>
  <c r="O1410" i="7"/>
  <c r="N1410" i="7"/>
  <c r="O1402" i="7"/>
  <c r="N1402" i="7"/>
  <c r="O1394" i="7"/>
  <c r="N1394" i="7"/>
  <c r="O1386" i="7"/>
  <c r="N1386" i="7"/>
  <c r="O1378" i="7"/>
  <c r="N1378" i="7"/>
  <c r="O1370" i="7"/>
  <c r="N1370" i="7"/>
  <c r="O1362" i="7"/>
  <c r="N1362" i="7"/>
  <c r="O1354" i="7"/>
  <c r="N1354" i="7"/>
  <c r="O1346" i="7"/>
  <c r="N1346" i="7"/>
  <c r="O1338" i="7"/>
  <c r="N1338" i="7"/>
  <c r="O1330" i="7"/>
  <c r="N1330" i="7"/>
  <c r="O1322" i="7"/>
  <c r="N1322" i="7"/>
  <c r="O1314" i="7"/>
  <c r="N1314" i="7"/>
  <c r="O1306" i="7"/>
  <c r="N1306" i="7"/>
  <c r="O1298" i="7"/>
  <c r="N1298" i="7"/>
  <c r="O1290" i="7"/>
  <c r="N1290" i="7"/>
  <c r="O1282" i="7"/>
  <c r="N1282" i="7"/>
  <c r="O1274" i="7"/>
  <c r="N1274" i="7"/>
  <c r="O1266" i="7"/>
  <c r="N1266" i="7"/>
  <c r="O1258" i="7"/>
  <c r="N1258" i="7"/>
  <c r="O1250" i="7"/>
  <c r="N1250" i="7"/>
  <c r="O1242" i="7"/>
  <c r="N1242" i="7"/>
  <c r="O1234" i="7"/>
  <c r="N1234" i="7"/>
  <c r="O1226" i="7"/>
  <c r="N1226" i="7"/>
  <c r="O1218" i="7"/>
  <c r="N1218" i="7"/>
  <c r="O1210" i="7"/>
  <c r="N1210" i="7"/>
  <c r="O1202" i="7"/>
  <c r="N1202" i="7"/>
  <c r="O1194" i="7"/>
  <c r="N1194" i="7"/>
  <c r="O1186" i="7"/>
  <c r="N1186" i="7"/>
  <c r="O1178" i="7"/>
  <c r="N1178" i="7"/>
  <c r="O1170" i="7"/>
  <c r="N1170" i="7"/>
  <c r="O1162" i="7"/>
  <c r="N1162" i="7"/>
  <c r="O1154" i="7"/>
  <c r="N1154" i="7"/>
  <c r="O1146" i="7"/>
  <c r="N1146" i="7"/>
  <c r="O1138" i="7"/>
  <c r="N1138" i="7"/>
  <c r="O1130" i="7"/>
  <c r="N1130" i="7"/>
  <c r="O1122" i="7"/>
  <c r="N1122" i="7"/>
  <c r="O1114" i="7"/>
  <c r="N1114" i="7"/>
  <c r="O1106" i="7"/>
  <c r="N1106" i="7"/>
  <c r="O1098" i="7"/>
  <c r="N1098" i="7"/>
  <c r="O1090" i="7"/>
  <c r="N1090" i="7"/>
  <c r="O1082" i="7"/>
  <c r="N1082" i="7"/>
  <c r="O1074" i="7"/>
  <c r="N1074" i="7"/>
  <c r="O1066" i="7"/>
  <c r="N1066" i="7"/>
  <c r="O1058" i="7"/>
  <c r="N1058" i="7"/>
  <c r="O1050" i="7"/>
  <c r="N1050" i="7"/>
  <c r="O1042" i="7"/>
  <c r="N1042" i="7"/>
  <c r="O1034" i="7"/>
  <c r="N1034" i="7"/>
  <c r="O1026" i="7"/>
  <c r="N1026" i="7"/>
  <c r="O1018" i="7"/>
  <c r="N1018" i="7"/>
  <c r="M1010" i="7"/>
  <c r="I1010" i="7" s="1"/>
  <c r="N9040" i="7"/>
  <c r="N8976" i="7"/>
  <c r="N8912" i="7"/>
  <c r="N8848" i="7"/>
  <c r="N8784" i="7"/>
  <c r="N8720" i="7"/>
  <c r="N8656" i="7"/>
  <c r="N8592" i="7"/>
  <c r="N8528" i="7"/>
  <c r="N8464" i="7"/>
  <c r="N8400" i="7"/>
  <c r="N8336" i="7"/>
  <c r="N8272" i="7"/>
  <c r="N8208" i="7"/>
  <c r="N8144" i="7"/>
  <c r="N8080" i="7"/>
  <c r="N8016" i="7"/>
  <c r="N7952" i="7"/>
  <c r="N7888" i="7"/>
  <c r="N7824" i="7"/>
  <c r="N7760" i="7"/>
  <c r="N7696" i="7"/>
  <c r="N7632" i="7"/>
  <c r="N7568" i="7"/>
  <c r="N7504" i="7"/>
  <c r="N7440" i="7"/>
  <c r="N7376" i="7"/>
  <c r="N7312" i="7"/>
  <c r="N7248" i="7"/>
  <c r="N7184" i="7"/>
  <c r="N7120" i="7"/>
  <c r="N7056" i="7"/>
  <c r="N6992" i="7"/>
  <c r="N6928" i="7"/>
  <c r="N6864" i="7"/>
  <c r="N6785" i="7"/>
  <c r="N6273" i="7"/>
  <c r="N5761" i="7"/>
  <c r="N3623" i="7"/>
  <c r="N3027" i="7"/>
  <c r="O9097" i="7"/>
  <c r="N9097" i="7"/>
  <c r="O9089" i="7"/>
  <c r="N9089" i="7"/>
  <c r="O9081" i="7"/>
  <c r="N9081" i="7"/>
  <c r="O9073" i="7"/>
  <c r="N9073" i="7"/>
  <c r="O9065" i="7"/>
  <c r="N9065" i="7"/>
  <c r="O9057" i="7"/>
  <c r="N9057" i="7"/>
  <c r="O9049" i="7"/>
  <c r="N9049" i="7"/>
  <c r="O9041" i="7"/>
  <c r="N9041" i="7"/>
  <c r="O9033" i="7"/>
  <c r="N9033" i="7"/>
  <c r="O9025" i="7"/>
  <c r="N9025" i="7"/>
  <c r="O9017" i="7"/>
  <c r="N9017" i="7"/>
  <c r="O9009" i="7"/>
  <c r="N9009" i="7"/>
  <c r="O9001" i="7"/>
  <c r="N9001" i="7"/>
  <c r="O8993" i="7"/>
  <c r="N8993" i="7"/>
  <c r="O8985" i="7"/>
  <c r="N8985" i="7"/>
  <c r="O8977" i="7"/>
  <c r="N8977" i="7"/>
  <c r="O8969" i="7"/>
  <c r="N8969" i="7"/>
  <c r="O8961" i="7"/>
  <c r="N8961" i="7"/>
  <c r="O8953" i="7"/>
  <c r="N8953" i="7"/>
  <c r="O8945" i="7"/>
  <c r="N8945" i="7"/>
  <c r="O8937" i="7"/>
  <c r="N8937" i="7"/>
  <c r="O8929" i="7"/>
  <c r="N8929" i="7"/>
  <c r="O8921" i="7"/>
  <c r="N8921" i="7"/>
  <c r="O8913" i="7"/>
  <c r="N8913" i="7"/>
  <c r="O8905" i="7"/>
  <c r="N8905" i="7"/>
  <c r="O8897" i="7"/>
  <c r="N8897" i="7"/>
  <c r="O8889" i="7"/>
  <c r="N8889" i="7"/>
  <c r="O8881" i="7"/>
  <c r="N8881" i="7"/>
  <c r="O8873" i="7"/>
  <c r="N8873" i="7"/>
  <c r="O8865" i="7"/>
  <c r="N8865" i="7"/>
  <c r="O8857" i="7"/>
  <c r="N8857" i="7"/>
  <c r="O8849" i="7"/>
  <c r="N8849" i="7"/>
  <c r="O8841" i="7"/>
  <c r="N8841" i="7"/>
  <c r="O8833" i="7"/>
  <c r="N8833" i="7"/>
  <c r="O8825" i="7"/>
  <c r="N8825" i="7"/>
  <c r="O8817" i="7"/>
  <c r="N8817" i="7"/>
  <c r="O8809" i="7"/>
  <c r="N8809" i="7"/>
  <c r="O8801" i="7"/>
  <c r="N8801" i="7"/>
  <c r="O8793" i="7"/>
  <c r="N8793" i="7"/>
  <c r="O8785" i="7"/>
  <c r="N8785" i="7"/>
  <c r="O8777" i="7"/>
  <c r="N8777" i="7"/>
  <c r="O8769" i="7"/>
  <c r="N8769" i="7"/>
  <c r="O8761" i="7"/>
  <c r="N8761" i="7"/>
  <c r="O8753" i="7"/>
  <c r="N8753" i="7"/>
  <c r="O8745" i="7"/>
  <c r="N8745" i="7"/>
  <c r="O8737" i="7"/>
  <c r="N8737" i="7"/>
  <c r="O8729" i="7"/>
  <c r="N8729" i="7"/>
  <c r="O8721" i="7"/>
  <c r="N8721" i="7"/>
  <c r="O8713" i="7"/>
  <c r="N8713" i="7"/>
  <c r="O8705" i="7"/>
  <c r="N8705" i="7"/>
  <c r="O8697" i="7"/>
  <c r="N8697" i="7"/>
  <c r="O8689" i="7"/>
  <c r="N8689" i="7"/>
  <c r="O8681" i="7"/>
  <c r="N8681" i="7"/>
  <c r="O8673" i="7"/>
  <c r="N8673" i="7"/>
  <c r="O8665" i="7"/>
  <c r="N8665" i="7"/>
  <c r="O8657" i="7"/>
  <c r="N8657" i="7"/>
  <c r="O8649" i="7"/>
  <c r="N8649" i="7"/>
  <c r="O8641" i="7"/>
  <c r="N8641" i="7"/>
  <c r="O8633" i="7"/>
  <c r="N8633" i="7"/>
  <c r="O8625" i="7"/>
  <c r="N8625" i="7"/>
  <c r="O8617" i="7"/>
  <c r="N8617" i="7"/>
  <c r="O8609" i="7"/>
  <c r="N8609" i="7"/>
  <c r="O8601" i="7"/>
  <c r="N8601" i="7"/>
  <c r="O8593" i="7"/>
  <c r="N8593" i="7"/>
  <c r="O8585" i="7"/>
  <c r="N8585" i="7"/>
  <c r="O8577" i="7"/>
  <c r="N8577" i="7"/>
  <c r="O8569" i="7"/>
  <c r="N8569" i="7"/>
  <c r="O8561" i="7"/>
  <c r="N8561" i="7"/>
  <c r="O8553" i="7"/>
  <c r="N8553" i="7"/>
  <c r="O8545" i="7"/>
  <c r="N8545" i="7"/>
  <c r="O8537" i="7"/>
  <c r="N8537" i="7"/>
  <c r="O8529" i="7"/>
  <c r="N8529" i="7"/>
  <c r="O8521" i="7"/>
  <c r="N8521" i="7"/>
  <c r="O8513" i="7"/>
  <c r="N8513" i="7"/>
  <c r="O8505" i="7"/>
  <c r="N8505" i="7"/>
  <c r="O8497" i="7"/>
  <c r="N8497" i="7"/>
  <c r="O8489" i="7"/>
  <c r="N8489" i="7"/>
  <c r="O8481" i="7"/>
  <c r="N8481" i="7"/>
  <c r="O8473" i="7"/>
  <c r="N8473" i="7"/>
  <c r="O8465" i="7"/>
  <c r="N8465" i="7"/>
  <c r="O8457" i="7"/>
  <c r="N8457" i="7"/>
  <c r="O8449" i="7"/>
  <c r="N8449" i="7"/>
  <c r="O8441" i="7"/>
  <c r="N8441" i="7"/>
  <c r="O8433" i="7"/>
  <c r="N8433" i="7"/>
  <c r="O8425" i="7"/>
  <c r="N8425" i="7"/>
  <c r="O8417" i="7"/>
  <c r="N8417" i="7"/>
  <c r="O8409" i="7"/>
  <c r="N8409" i="7"/>
  <c r="O8401" i="7"/>
  <c r="N8401" i="7"/>
  <c r="O8393" i="7"/>
  <c r="N8393" i="7"/>
  <c r="O8385" i="7"/>
  <c r="N8385" i="7"/>
  <c r="O8377" i="7"/>
  <c r="N8377" i="7"/>
  <c r="O8369" i="7"/>
  <c r="N8369" i="7"/>
  <c r="O8361" i="7"/>
  <c r="N8361" i="7"/>
  <c r="O8353" i="7"/>
  <c r="N8353" i="7"/>
  <c r="O8345" i="7"/>
  <c r="N8345" i="7"/>
  <c r="O8337" i="7"/>
  <c r="N8337" i="7"/>
  <c r="O8329" i="7"/>
  <c r="N8329" i="7"/>
  <c r="O8321" i="7"/>
  <c r="N8321" i="7"/>
  <c r="O8313" i="7"/>
  <c r="N8313" i="7"/>
  <c r="O8305" i="7"/>
  <c r="N8305" i="7"/>
  <c r="O8297" i="7"/>
  <c r="N8297" i="7"/>
  <c r="O8289" i="7"/>
  <c r="N8289" i="7"/>
  <c r="O8281" i="7"/>
  <c r="N8281" i="7"/>
  <c r="O8273" i="7"/>
  <c r="N8273" i="7"/>
  <c r="O8265" i="7"/>
  <c r="N8265" i="7"/>
  <c r="O8257" i="7"/>
  <c r="N8257" i="7"/>
  <c r="O8249" i="7"/>
  <c r="N8249" i="7"/>
  <c r="O8241" i="7"/>
  <c r="N8241" i="7"/>
  <c r="O8233" i="7"/>
  <c r="N8233" i="7"/>
  <c r="O8225" i="7"/>
  <c r="N8225" i="7"/>
  <c r="O8217" i="7"/>
  <c r="N8217" i="7"/>
  <c r="O8209" i="7"/>
  <c r="N8209" i="7"/>
  <c r="O8201" i="7"/>
  <c r="N8201" i="7"/>
  <c r="O8193" i="7"/>
  <c r="N8193" i="7"/>
  <c r="O8185" i="7"/>
  <c r="N8185" i="7"/>
  <c r="O8177" i="7"/>
  <c r="N8177" i="7"/>
  <c r="O8169" i="7"/>
  <c r="N8169" i="7"/>
  <c r="O8161" i="7"/>
  <c r="N8161" i="7"/>
  <c r="O8153" i="7"/>
  <c r="N8153" i="7"/>
  <c r="O8145" i="7"/>
  <c r="N8145" i="7"/>
  <c r="O8137" i="7"/>
  <c r="N8137" i="7"/>
  <c r="O8129" i="7"/>
  <c r="N8129" i="7"/>
  <c r="O8121" i="7"/>
  <c r="N8121" i="7"/>
  <c r="O8113" i="7"/>
  <c r="N8113" i="7"/>
  <c r="O8105" i="7"/>
  <c r="N8105" i="7"/>
  <c r="O8097" i="7"/>
  <c r="N8097" i="7"/>
  <c r="O8089" i="7"/>
  <c r="N8089" i="7"/>
  <c r="O8081" i="7"/>
  <c r="N8081" i="7"/>
  <c r="O8073" i="7"/>
  <c r="N8073" i="7"/>
  <c r="O8065" i="7"/>
  <c r="N8065" i="7"/>
  <c r="O8057" i="7"/>
  <c r="N8057" i="7"/>
  <c r="O8049" i="7"/>
  <c r="N8049" i="7"/>
  <c r="O8041" i="7"/>
  <c r="N8041" i="7"/>
  <c r="O8033" i="7"/>
  <c r="N8033" i="7"/>
  <c r="O8025" i="7"/>
  <c r="N8025" i="7"/>
  <c r="O8017" i="7"/>
  <c r="N8017" i="7"/>
  <c r="O8009" i="7"/>
  <c r="N8009" i="7"/>
  <c r="O8001" i="7"/>
  <c r="N8001" i="7"/>
  <c r="O7993" i="7"/>
  <c r="N7993" i="7"/>
  <c r="O7985" i="7"/>
  <c r="N7985" i="7"/>
  <c r="O7977" i="7"/>
  <c r="N7977" i="7"/>
  <c r="O7969" i="7"/>
  <c r="N7969" i="7"/>
  <c r="O7961" i="7"/>
  <c r="N7961" i="7"/>
  <c r="O7953" i="7"/>
  <c r="N7953" i="7"/>
  <c r="O7945" i="7"/>
  <c r="N7945" i="7"/>
  <c r="O7937" i="7"/>
  <c r="N7937" i="7"/>
  <c r="O7929" i="7"/>
  <c r="N7929" i="7"/>
  <c r="O7921" i="7"/>
  <c r="N7921" i="7"/>
  <c r="O7913" i="7"/>
  <c r="N7913" i="7"/>
  <c r="O7905" i="7"/>
  <c r="N7905" i="7"/>
  <c r="O7897" i="7"/>
  <c r="N7897" i="7"/>
  <c r="O7889" i="7"/>
  <c r="N7889" i="7"/>
  <c r="O7881" i="7"/>
  <c r="N7881" i="7"/>
  <c r="O7873" i="7"/>
  <c r="N7873" i="7"/>
  <c r="O7865" i="7"/>
  <c r="N7865" i="7"/>
  <c r="O7857" i="7"/>
  <c r="N7857" i="7"/>
  <c r="O7849" i="7"/>
  <c r="N7849" i="7"/>
  <c r="O7841" i="7"/>
  <c r="N7841" i="7"/>
  <c r="O7833" i="7"/>
  <c r="N7833" i="7"/>
  <c r="O7825" i="7"/>
  <c r="N7825" i="7"/>
  <c r="O7817" i="7"/>
  <c r="N7817" i="7"/>
  <c r="O7809" i="7"/>
  <c r="N7809" i="7"/>
  <c r="O7801" i="7"/>
  <c r="N7801" i="7"/>
  <c r="O7793" i="7"/>
  <c r="N7793" i="7"/>
  <c r="O7785" i="7"/>
  <c r="N7785" i="7"/>
  <c r="O7777" i="7"/>
  <c r="N7777" i="7"/>
  <c r="O7769" i="7"/>
  <c r="N7769" i="7"/>
  <c r="O7761" i="7"/>
  <c r="N7761" i="7"/>
  <c r="O7753" i="7"/>
  <c r="N7753" i="7"/>
  <c r="O7745" i="7"/>
  <c r="N7745" i="7"/>
  <c r="O7737" i="7"/>
  <c r="N7737" i="7"/>
  <c r="O7729" i="7"/>
  <c r="N7729" i="7"/>
  <c r="O7721" i="7"/>
  <c r="N7721" i="7"/>
  <c r="O7713" i="7"/>
  <c r="N7713" i="7"/>
  <c r="O7705" i="7"/>
  <c r="N7705" i="7"/>
  <c r="O7697" i="7"/>
  <c r="N7697" i="7"/>
  <c r="O7689" i="7"/>
  <c r="N7689" i="7"/>
  <c r="O7681" i="7"/>
  <c r="N7681" i="7"/>
  <c r="O7673" i="7"/>
  <c r="N7673" i="7"/>
  <c r="O7665" i="7"/>
  <c r="N7665" i="7"/>
  <c r="O7657" i="7"/>
  <c r="N7657" i="7"/>
  <c r="O7649" i="7"/>
  <c r="N7649" i="7"/>
  <c r="O7641" i="7"/>
  <c r="N7641" i="7"/>
  <c r="O7633" i="7"/>
  <c r="N7633" i="7"/>
  <c r="O7625" i="7"/>
  <c r="N7625" i="7"/>
  <c r="O7617" i="7"/>
  <c r="N7617" i="7"/>
  <c r="O7609" i="7"/>
  <c r="N7609" i="7"/>
  <c r="O7601" i="7"/>
  <c r="N7601" i="7"/>
  <c r="O7593" i="7"/>
  <c r="N7593" i="7"/>
  <c r="O7585" i="7"/>
  <c r="N7585" i="7"/>
  <c r="O7577" i="7"/>
  <c r="N7577" i="7"/>
  <c r="O7569" i="7"/>
  <c r="N7569" i="7"/>
  <c r="O7561" i="7"/>
  <c r="N7561" i="7"/>
  <c r="O7553" i="7"/>
  <c r="N7553" i="7"/>
  <c r="O7545" i="7"/>
  <c r="N7545" i="7"/>
  <c r="O7537" i="7"/>
  <c r="N7537" i="7"/>
  <c r="O7529" i="7"/>
  <c r="N7529" i="7"/>
  <c r="O7521" i="7"/>
  <c r="N7521" i="7"/>
  <c r="O7513" i="7"/>
  <c r="N7513" i="7"/>
  <c r="O7505" i="7"/>
  <c r="N7505" i="7"/>
  <c r="O7497" i="7"/>
  <c r="N7497" i="7"/>
  <c r="O7489" i="7"/>
  <c r="N7489" i="7"/>
  <c r="O7481" i="7"/>
  <c r="N7481" i="7"/>
  <c r="O7473" i="7"/>
  <c r="N7473" i="7"/>
  <c r="O7465" i="7"/>
  <c r="N7465" i="7"/>
  <c r="O7457" i="7"/>
  <c r="N7457" i="7"/>
  <c r="O7449" i="7"/>
  <c r="N7449" i="7"/>
  <c r="O7441" i="7"/>
  <c r="N7441" i="7"/>
  <c r="O7433" i="7"/>
  <c r="N7433" i="7"/>
  <c r="O7425" i="7"/>
  <c r="N7425" i="7"/>
  <c r="O7417" i="7"/>
  <c r="N7417" i="7"/>
  <c r="O7409" i="7"/>
  <c r="N7409" i="7"/>
  <c r="O7401" i="7"/>
  <c r="N7401" i="7"/>
  <c r="O7393" i="7"/>
  <c r="N7393" i="7"/>
  <c r="O7385" i="7"/>
  <c r="N7385" i="7"/>
  <c r="O7377" i="7"/>
  <c r="N7377" i="7"/>
  <c r="O7369" i="7"/>
  <c r="N7369" i="7"/>
  <c r="O7361" i="7"/>
  <c r="N7361" i="7"/>
  <c r="O7353" i="7"/>
  <c r="N7353" i="7"/>
  <c r="O7345" i="7"/>
  <c r="N7345" i="7"/>
  <c r="O7337" i="7"/>
  <c r="N7337" i="7"/>
  <c r="O7329" i="7"/>
  <c r="N7329" i="7"/>
  <c r="O7321" i="7"/>
  <c r="N7321" i="7"/>
  <c r="O7313" i="7"/>
  <c r="N7313" i="7"/>
  <c r="O7305" i="7"/>
  <c r="N7305" i="7"/>
  <c r="O7297" i="7"/>
  <c r="N7297" i="7"/>
  <c r="O7289" i="7"/>
  <c r="N7289" i="7"/>
  <c r="O7281" i="7"/>
  <c r="N7281" i="7"/>
  <c r="O7273" i="7"/>
  <c r="N7273" i="7"/>
  <c r="O7265" i="7"/>
  <c r="N7265" i="7"/>
  <c r="O7257" i="7"/>
  <c r="N7257" i="7"/>
  <c r="O7249" i="7"/>
  <c r="N7249" i="7"/>
  <c r="O7241" i="7"/>
  <c r="N7241" i="7"/>
  <c r="O7233" i="7"/>
  <c r="N7233" i="7"/>
  <c r="O7225" i="7"/>
  <c r="N7225" i="7"/>
  <c r="O7217" i="7"/>
  <c r="N7217" i="7"/>
  <c r="O7209" i="7"/>
  <c r="N7209" i="7"/>
  <c r="O7201" i="7"/>
  <c r="N7201" i="7"/>
  <c r="O7193" i="7"/>
  <c r="N7193" i="7"/>
  <c r="O7185" i="7"/>
  <c r="N7185" i="7"/>
  <c r="O7177" i="7"/>
  <c r="N7177" i="7"/>
  <c r="O7169" i="7"/>
  <c r="N7169" i="7"/>
  <c r="O7161" i="7"/>
  <c r="N7161" i="7"/>
  <c r="O7153" i="7"/>
  <c r="N7153" i="7"/>
  <c r="O7145" i="7"/>
  <c r="N7145" i="7"/>
  <c r="O7137" i="7"/>
  <c r="N7137" i="7"/>
  <c r="O7129" i="7"/>
  <c r="N7129" i="7"/>
  <c r="O7121" i="7"/>
  <c r="N7121" i="7"/>
  <c r="O7113" i="7"/>
  <c r="N7113" i="7"/>
  <c r="O7105" i="7"/>
  <c r="N7105" i="7"/>
  <c r="O7097" i="7"/>
  <c r="N7097" i="7"/>
  <c r="O7089" i="7"/>
  <c r="N7089" i="7"/>
  <c r="O7081" i="7"/>
  <c r="N7081" i="7"/>
  <c r="O7073" i="7"/>
  <c r="N7073" i="7"/>
  <c r="O7065" i="7"/>
  <c r="N7065" i="7"/>
  <c r="O7057" i="7"/>
  <c r="N7057" i="7"/>
  <c r="O7049" i="7"/>
  <c r="N7049" i="7"/>
  <c r="O7041" i="7"/>
  <c r="N7041" i="7"/>
  <c r="O7033" i="7"/>
  <c r="N7033" i="7"/>
  <c r="O7025" i="7"/>
  <c r="N7025" i="7"/>
  <c r="O7017" i="7"/>
  <c r="N7017" i="7"/>
  <c r="O7009" i="7"/>
  <c r="N7009" i="7"/>
  <c r="O7001" i="7"/>
  <c r="N7001" i="7"/>
  <c r="O6993" i="7"/>
  <c r="N6993" i="7"/>
  <c r="O6985" i="7"/>
  <c r="N6985" i="7"/>
  <c r="O6977" i="7"/>
  <c r="N6977" i="7"/>
  <c r="O6969" i="7"/>
  <c r="N6969" i="7"/>
  <c r="O6961" i="7"/>
  <c r="N6961" i="7"/>
  <c r="O6953" i="7"/>
  <c r="N6953" i="7"/>
  <c r="O6945" i="7"/>
  <c r="N6945" i="7"/>
  <c r="O6937" i="7"/>
  <c r="N6937" i="7"/>
  <c r="O6929" i="7"/>
  <c r="N6929" i="7"/>
  <c r="O6921" i="7"/>
  <c r="N6921" i="7"/>
  <c r="O6913" i="7"/>
  <c r="N6913" i="7"/>
  <c r="O6905" i="7"/>
  <c r="N6905" i="7"/>
  <c r="O6897" i="7"/>
  <c r="N6897" i="7"/>
  <c r="O6889" i="7"/>
  <c r="N6889" i="7"/>
  <c r="O6881" i="7"/>
  <c r="N6881" i="7"/>
  <c r="O6873" i="7"/>
  <c r="N6873" i="7"/>
  <c r="O6865" i="7"/>
  <c r="N6865" i="7"/>
  <c r="O6857" i="7"/>
  <c r="N6857" i="7"/>
  <c r="O6849" i="7"/>
  <c r="N6849" i="7"/>
  <c r="O6841" i="7"/>
  <c r="N6841" i="7"/>
  <c r="O6833" i="7"/>
  <c r="N6833" i="7"/>
  <c r="O6825" i="7"/>
  <c r="N6825" i="7"/>
  <c r="O6817" i="7"/>
  <c r="N6817" i="7"/>
  <c r="O6809" i="7"/>
  <c r="N6809" i="7"/>
  <c r="O6801" i="7"/>
  <c r="N6801" i="7"/>
  <c r="O6793" i="7"/>
  <c r="N6793" i="7"/>
  <c r="O6777" i="7"/>
  <c r="N6777" i="7"/>
  <c r="O6769" i="7"/>
  <c r="N6769" i="7"/>
  <c r="O6761" i="7"/>
  <c r="N6761" i="7"/>
  <c r="O6753" i="7"/>
  <c r="N6753" i="7"/>
  <c r="O6745" i="7"/>
  <c r="N6745" i="7"/>
  <c r="O6737" i="7"/>
  <c r="N6737" i="7"/>
  <c r="O6729" i="7"/>
  <c r="N6729" i="7"/>
  <c r="O6713" i="7"/>
  <c r="N6713" i="7"/>
  <c r="O6705" i="7"/>
  <c r="N6705" i="7"/>
  <c r="O6697" i="7"/>
  <c r="N6697" i="7"/>
  <c r="O6689" i="7"/>
  <c r="N6689" i="7"/>
  <c r="O6681" i="7"/>
  <c r="N6681" i="7"/>
  <c r="O6673" i="7"/>
  <c r="N6673" i="7"/>
  <c r="O6665" i="7"/>
  <c r="N6665" i="7"/>
  <c r="O6649" i="7"/>
  <c r="N6649" i="7"/>
  <c r="O6641" i="7"/>
  <c r="N6641" i="7"/>
  <c r="O6633" i="7"/>
  <c r="N6633" i="7"/>
  <c r="O6625" i="7"/>
  <c r="N6625" i="7"/>
  <c r="O6617" i="7"/>
  <c r="N6617" i="7"/>
  <c r="O6609" i="7"/>
  <c r="N6609" i="7"/>
  <c r="O6601" i="7"/>
  <c r="N6601" i="7"/>
  <c r="O6585" i="7"/>
  <c r="N6585" i="7"/>
  <c r="O6577" i="7"/>
  <c r="N6577" i="7"/>
  <c r="O6569" i="7"/>
  <c r="N6569" i="7"/>
  <c r="O6561" i="7"/>
  <c r="N6561" i="7"/>
  <c r="O6553" i="7"/>
  <c r="N6553" i="7"/>
  <c r="O6545" i="7"/>
  <c r="N6545" i="7"/>
  <c r="O6537" i="7"/>
  <c r="N6537" i="7"/>
  <c r="O6521" i="7"/>
  <c r="N6521" i="7"/>
  <c r="O6513" i="7"/>
  <c r="N6513" i="7"/>
  <c r="O6505" i="7"/>
  <c r="N6505" i="7"/>
  <c r="O6497" i="7"/>
  <c r="N6497" i="7"/>
  <c r="O6489" i="7"/>
  <c r="N6489" i="7"/>
  <c r="O6481" i="7"/>
  <c r="N6481" i="7"/>
  <c r="O6473" i="7"/>
  <c r="N6473" i="7"/>
  <c r="O6457" i="7"/>
  <c r="N6457" i="7"/>
  <c r="O6449" i="7"/>
  <c r="N6449" i="7"/>
  <c r="O6441" i="7"/>
  <c r="N6441" i="7"/>
  <c r="O6433" i="7"/>
  <c r="N6433" i="7"/>
  <c r="O6425" i="7"/>
  <c r="N6425" i="7"/>
  <c r="O6417" i="7"/>
  <c r="N6417" i="7"/>
  <c r="O6409" i="7"/>
  <c r="N6409" i="7"/>
  <c r="O6393" i="7"/>
  <c r="N6393" i="7"/>
  <c r="O6385" i="7"/>
  <c r="N6385" i="7"/>
  <c r="O6377" i="7"/>
  <c r="N6377" i="7"/>
  <c r="O6369" i="7"/>
  <c r="N6369" i="7"/>
  <c r="O6361" i="7"/>
  <c r="N6361" i="7"/>
  <c r="O6353" i="7"/>
  <c r="N6353" i="7"/>
  <c r="O6345" i="7"/>
  <c r="N6345" i="7"/>
  <c r="O6329" i="7"/>
  <c r="N6329" i="7"/>
  <c r="O6321" i="7"/>
  <c r="N6321" i="7"/>
  <c r="O6313" i="7"/>
  <c r="N6313" i="7"/>
  <c r="O6305" i="7"/>
  <c r="N6305" i="7"/>
  <c r="O6297" i="7"/>
  <c r="N6297" i="7"/>
  <c r="O6289" i="7"/>
  <c r="N6289" i="7"/>
  <c r="O6281" i="7"/>
  <c r="N6281" i="7"/>
  <c r="O6265" i="7"/>
  <c r="N6265" i="7"/>
  <c r="O6257" i="7"/>
  <c r="N6257" i="7"/>
  <c r="O6249" i="7"/>
  <c r="N6249" i="7"/>
  <c r="O6241" i="7"/>
  <c r="N6241" i="7"/>
  <c r="O6233" i="7"/>
  <c r="N6233" i="7"/>
  <c r="O6225" i="7"/>
  <c r="N6225" i="7"/>
  <c r="O6217" i="7"/>
  <c r="N6217" i="7"/>
  <c r="O6201" i="7"/>
  <c r="N6201" i="7"/>
  <c r="O6193" i="7"/>
  <c r="N6193" i="7"/>
  <c r="O6185" i="7"/>
  <c r="N6185" i="7"/>
  <c r="O6177" i="7"/>
  <c r="N6177" i="7"/>
  <c r="O6169" i="7"/>
  <c r="N6169" i="7"/>
  <c r="O6161" i="7"/>
  <c r="N6161" i="7"/>
  <c r="O6153" i="7"/>
  <c r="N6153" i="7"/>
  <c r="O6137" i="7"/>
  <c r="N6137" i="7"/>
  <c r="O6129" i="7"/>
  <c r="N6129" i="7"/>
  <c r="O6121" i="7"/>
  <c r="N6121" i="7"/>
  <c r="O6113" i="7"/>
  <c r="N6113" i="7"/>
  <c r="O6105" i="7"/>
  <c r="N6105" i="7"/>
  <c r="O6097" i="7"/>
  <c r="N6097" i="7"/>
  <c r="O6089" i="7"/>
  <c r="N6089" i="7"/>
  <c r="O6073" i="7"/>
  <c r="N6073" i="7"/>
  <c r="O6065" i="7"/>
  <c r="N6065" i="7"/>
  <c r="O6057" i="7"/>
  <c r="N6057" i="7"/>
  <c r="O6049" i="7"/>
  <c r="N6049" i="7"/>
  <c r="O6041" i="7"/>
  <c r="N6041" i="7"/>
  <c r="O6033" i="7"/>
  <c r="N6033" i="7"/>
  <c r="O6025" i="7"/>
  <c r="N6025" i="7"/>
  <c r="O6009" i="7"/>
  <c r="N6009" i="7"/>
  <c r="O6001" i="7"/>
  <c r="N6001" i="7"/>
  <c r="O5993" i="7"/>
  <c r="N5993" i="7"/>
  <c r="O5985" i="7"/>
  <c r="N5985" i="7"/>
  <c r="O5977" i="7"/>
  <c r="N5977" i="7"/>
  <c r="O5969" i="7"/>
  <c r="N5969" i="7"/>
  <c r="O5961" i="7"/>
  <c r="N5961" i="7"/>
  <c r="O5945" i="7"/>
  <c r="N5945" i="7"/>
  <c r="O5937" i="7"/>
  <c r="N5937" i="7"/>
  <c r="O5929" i="7"/>
  <c r="N5929" i="7"/>
  <c r="O5921" i="7"/>
  <c r="N5921" i="7"/>
  <c r="O5913" i="7"/>
  <c r="N5913" i="7"/>
  <c r="O5905" i="7"/>
  <c r="N5905" i="7"/>
  <c r="O5897" i="7"/>
  <c r="N5897" i="7"/>
  <c r="O5881" i="7"/>
  <c r="N5881" i="7"/>
  <c r="O5873" i="7"/>
  <c r="N5873" i="7"/>
  <c r="O5865" i="7"/>
  <c r="N5865" i="7"/>
  <c r="O5857" i="7"/>
  <c r="N5857" i="7"/>
  <c r="O5849" i="7"/>
  <c r="N5849" i="7"/>
  <c r="O5841" i="7"/>
  <c r="N5841" i="7"/>
  <c r="O5833" i="7"/>
  <c r="N5833" i="7"/>
  <c r="O5817" i="7"/>
  <c r="N5817" i="7"/>
  <c r="O5809" i="7"/>
  <c r="N5809" i="7"/>
  <c r="O5801" i="7"/>
  <c r="N5801" i="7"/>
  <c r="O5793" i="7"/>
  <c r="N5793" i="7"/>
  <c r="O5785" i="7"/>
  <c r="N5785" i="7"/>
  <c r="O5777" i="7"/>
  <c r="N5777" i="7"/>
  <c r="O5769" i="7"/>
  <c r="N5769" i="7"/>
  <c r="O5753" i="7"/>
  <c r="N5753" i="7"/>
  <c r="O5745" i="7"/>
  <c r="N5745" i="7"/>
  <c r="O5737" i="7"/>
  <c r="N5737" i="7"/>
  <c r="O5729" i="7"/>
  <c r="N5729" i="7"/>
  <c r="O5721" i="7"/>
  <c r="N5721" i="7"/>
  <c r="O5713" i="7"/>
  <c r="N5713" i="7"/>
  <c r="O5705" i="7"/>
  <c r="N5705" i="7"/>
  <c r="O5689" i="7"/>
  <c r="N5689" i="7"/>
  <c r="O5681" i="7"/>
  <c r="N5681" i="7"/>
  <c r="O5673" i="7"/>
  <c r="N5673" i="7"/>
  <c r="O5665" i="7"/>
  <c r="N5665" i="7"/>
  <c r="O5657" i="7"/>
  <c r="N5657" i="7"/>
  <c r="O5649" i="7"/>
  <c r="N5649" i="7"/>
  <c r="O5641" i="7"/>
  <c r="N5641" i="7"/>
  <c r="O5625" i="7"/>
  <c r="N5625" i="7"/>
  <c r="O5617" i="7"/>
  <c r="N5617" i="7"/>
  <c r="O5609" i="7"/>
  <c r="N5609" i="7"/>
  <c r="O5601" i="7"/>
  <c r="N5601" i="7"/>
  <c r="O5593" i="7"/>
  <c r="N5593" i="7"/>
  <c r="O5585" i="7"/>
  <c r="N5585" i="7"/>
  <c r="O5577" i="7"/>
  <c r="N5577" i="7"/>
  <c r="O5561" i="7"/>
  <c r="N5561" i="7"/>
  <c r="O5553" i="7"/>
  <c r="N5553" i="7"/>
  <c r="O5545" i="7"/>
  <c r="N5545" i="7"/>
  <c r="O5537" i="7"/>
  <c r="N5537" i="7"/>
  <c r="O5529" i="7"/>
  <c r="N5529" i="7"/>
  <c r="O5521" i="7"/>
  <c r="N5521" i="7"/>
  <c r="O5513" i="7"/>
  <c r="N5513" i="7"/>
  <c r="O5497" i="7"/>
  <c r="N5497" i="7"/>
  <c r="O5489" i="7"/>
  <c r="N5489" i="7"/>
  <c r="O5481" i="7"/>
  <c r="N5481" i="7"/>
  <c r="O5473" i="7"/>
  <c r="N5473" i="7"/>
  <c r="O5465" i="7"/>
  <c r="N5465" i="7"/>
  <c r="O5457" i="7"/>
  <c r="N5457" i="7"/>
  <c r="O5449" i="7"/>
  <c r="N5449" i="7"/>
  <c r="O5441" i="7"/>
  <c r="N5441" i="7"/>
  <c r="O5433" i="7"/>
  <c r="N5433" i="7"/>
  <c r="O5425" i="7"/>
  <c r="N5425" i="7"/>
  <c r="O5417" i="7"/>
  <c r="N5417" i="7"/>
  <c r="O5409" i="7"/>
  <c r="N5409" i="7"/>
  <c r="O5401" i="7"/>
  <c r="N5401" i="7"/>
  <c r="O5393" i="7"/>
  <c r="N5393" i="7"/>
  <c r="O5385" i="7"/>
  <c r="N5385" i="7"/>
  <c r="O5377" i="7"/>
  <c r="N5377" i="7"/>
  <c r="O5369" i="7"/>
  <c r="N5369" i="7"/>
  <c r="O5361" i="7"/>
  <c r="N5361" i="7"/>
  <c r="O5353" i="7"/>
  <c r="N5353" i="7"/>
  <c r="O5345" i="7"/>
  <c r="N5345" i="7"/>
  <c r="O5337" i="7"/>
  <c r="N5337" i="7"/>
  <c r="O5329" i="7"/>
  <c r="N5329" i="7"/>
  <c r="O5321" i="7"/>
  <c r="N5321" i="7"/>
  <c r="O5313" i="7"/>
  <c r="N5313" i="7"/>
  <c r="O5305" i="7"/>
  <c r="N5305" i="7"/>
  <c r="O5297" i="7"/>
  <c r="N5297" i="7"/>
  <c r="O5289" i="7"/>
  <c r="N5289" i="7"/>
  <c r="O5281" i="7"/>
  <c r="N5281" i="7"/>
  <c r="O5273" i="7"/>
  <c r="N5273" i="7"/>
  <c r="O5265" i="7"/>
  <c r="N5265" i="7"/>
  <c r="O5257" i="7"/>
  <c r="N5257" i="7"/>
  <c r="O5249" i="7"/>
  <c r="N5249" i="7"/>
  <c r="O5241" i="7"/>
  <c r="N5241" i="7"/>
  <c r="O5233" i="7"/>
  <c r="N5233" i="7"/>
  <c r="O5225" i="7"/>
  <c r="N5225" i="7"/>
  <c r="O5217" i="7"/>
  <c r="N5217" i="7"/>
  <c r="O5209" i="7"/>
  <c r="N5209" i="7"/>
  <c r="O5201" i="7"/>
  <c r="N5201" i="7"/>
  <c r="O5193" i="7"/>
  <c r="N5193" i="7"/>
  <c r="O5185" i="7"/>
  <c r="N5185" i="7"/>
  <c r="O5177" i="7"/>
  <c r="N5177" i="7"/>
  <c r="O5169" i="7"/>
  <c r="N5169" i="7"/>
  <c r="O5161" i="7"/>
  <c r="N5161" i="7"/>
  <c r="O5153" i="7"/>
  <c r="N5153" i="7"/>
  <c r="O5145" i="7"/>
  <c r="N5145" i="7"/>
  <c r="O5137" i="7"/>
  <c r="N5137" i="7"/>
  <c r="O5129" i="7"/>
  <c r="N5129" i="7"/>
  <c r="O5121" i="7"/>
  <c r="N5121" i="7"/>
  <c r="O5113" i="7"/>
  <c r="N5113" i="7"/>
  <c r="O5105" i="7"/>
  <c r="N5105" i="7"/>
  <c r="O5097" i="7"/>
  <c r="N5097" i="7"/>
  <c r="O5089" i="7"/>
  <c r="N5089" i="7"/>
  <c r="O5081" i="7"/>
  <c r="N5081" i="7"/>
  <c r="O5073" i="7"/>
  <c r="N5073" i="7"/>
  <c r="O5065" i="7"/>
  <c r="N5065" i="7"/>
  <c r="O5057" i="7"/>
  <c r="N5057" i="7"/>
  <c r="O5049" i="7"/>
  <c r="N5049" i="7"/>
  <c r="O5041" i="7"/>
  <c r="N5041" i="7"/>
  <c r="O5033" i="7"/>
  <c r="N5033" i="7"/>
  <c r="O5025" i="7"/>
  <c r="N5025" i="7"/>
  <c r="O5017" i="7"/>
  <c r="N5017" i="7"/>
  <c r="O5009" i="7"/>
  <c r="N5009" i="7"/>
  <c r="O5001" i="7"/>
  <c r="N5001" i="7"/>
  <c r="O4993" i="7"/>
  <c r="N4993" i="7"/>
  <c r="O4985" i="7"/>
  <c r="N4985" i="7"/>
  <c r="O4977" i="7"/>
  <c r="N4977" i="7"/>
  <c r="O4969" i="7"/>
  <c r="N4969" i="7"/>
  <c r="O4961" i="7"/>
  <c r="N4961" i="7"/>
  <c r="O4953" i="7"/>
  <c r="N4953" i="7"/>
  <c r="O4945" i="7"/>
  <c r="N4945" i="7"/>
  <c r="O4937" i="7"/>
  <c r="N4937" i="7"/>
  <c r="O4929" i="7"/>
  <c r="N4929" i="7"/>
  <c r="O4921" i="7"/>
  <c r="N4921" i="7"/>
  <c r="O4913" i="7"/>
  <c r="N4913" i="7"/>
  <c r="O4905" i="7"/>
  <c r="N4905" i="7"/>
  <c r="O4897" i="7"/>
  <c r="N4897" i="7"/>
  <c r="O4889" i="7"/>
  <c r="N4889" i="7"/>
  <c r="O4881" i="7"/>
  <c r="N4881" i="7"/>
  <c r="O4873" i="7"/>
  <c r="N4873" i="7"/>
  <c r="O4865" i="7"/>
  <c r="N4865" i="7"/>
  <c r="O4857" i="7"/>
  <c r="N4857" i="7"/>
  <c r="O4849" i="7"/>
  <c r="N4849" i="7"/>
  <c r="O4841" i="7"/>
  <c r="N4841" i="7"/>
  <c r="O4833" i="7"/>
  <c r="N4833" i="7"/>
  <c r="O4825" i="7"/>
  <c r="N4825" i="7"/>
  <c r="O4817" i="7"/>
  <c r="N4817" i="7"/>
  <c r="O4809" i="7"/>
  <c r="N4809" i="7"/>
  <c r="O4801" i="7"/>
  <c r="N4801" i="7"/>
  <c r="O4793" i="7"/>
  <c r="N4793" i="7"/>
  <c r="O4785" i="7"/>
  <c r="N4785" i="7"/>
  <c r="O4777" i="7"/>
  <c r="N4777" i="7"/>
  <c r="O4769" i="7"/>
  <c r="N4769" i="7"/>
  <c r="O4761" i="7"/>
  <c r="N4761" i="7"/>
  <c r="O4753" i="7"/>
  <c r="N4753" i="7"/>
  <c r="O4745" i="7"/>
  <c r="N4745" i="7"/>
  <c r="O4737" i="7"/>
  <c r="N4737" i="7"/>
  <c r="O4729" i="7"/>
  <c r="N4729" i="7"/>
  <c r="O4721" i="7"/>
  <c r="N4721" i="7"/>
  <c r="O4713" i="7"/>
  <c r="N4713" i="7"/>
  <c r="O4705" i="7"/>
  <c r="N4705" i="7"/>
  <c r="O4697" i="7"/>
  <c r="N4697" i="7"/>
  <c r="O4689" i="7"/>
  <c r="N4689" i="7"/>
  <c r="O4681" i="7"/>
  <c r="N4681" i="7"/>
  <c r="O4673" i="7"/>
  <c r="N4673" i="7"/>
  <c r="O4665" i="7"/>
  <c r="N4665" i="7"/>
  <c r="O4657" i="7"/>
  <c r="N4657" i="7"/>
  <c r="O4649" i="7"/>
  <c r="N4649" i="7"/>
  <c r="O4641" i="7"/>
  <c r="N4641" i="7"/>
  <c r="O4633" i="7"/>
  <c r="N4633" i="7"/>
  <c r="O4625" i="7"/>
  <c r="N4625" i="7"/>
  <c r="O4617" i="7"/>
  <c r="N4617" i="7"/>
  <c r="O4609" i="7"/>
  <c r="N4609" i="7"/>
  <c r="O4601" i="7"/>
  <c r="N4601" i="7"/>
  <c r="O4593" i="7"/>
  <c r="N4593" i="7"/>
  <c r="O4585" i="7"/>
  <c r="N4585" i="7"/>
  <c r="O4577" i="7"/>
  <c r="N4577" i="7"/>
  <c r="O4569" i="7"/>
  <c r="N4569" i="7"/>
  <c r="O4561" i="7"/>
  <c r="N4561" i="7"/>
  <c r="O4553" i="7"/>
  <c r="N4553" i="7"/>
  <c r="O4545" i="7"/>
  <c r="N4545" i="7"/>
  <c r="O4537" i="7"/>
  <c r="N4537" i="7"/>
  <c r="O4529" i="7"/>
  <c r="N4529" i="7"/>
  <c r="O4521" i="7"/>
  <c r="N4521" i="7"/>
  <c r="O4513" i="7"/>
  <c r="N4513" i="7"/>
  <c r="O4505" i="7"/>
  <c r="N4505" i="7"/>
  <c r="O4497" i="7"/>
  <c r="N4497" i="7"/>
  <c r="O4489" i="7"/>
  <c r="N4489" i="7"/>
  <c r="O4481" i="7"/>
  <c r="N4481" i="7"/>
  <c r="O4473" i="7"/>
  <c r="N4473" i="7"/>
  <c r="O4465" i="7"/>
  <c r="N4465" i="7"/>
  <c r="O4457" i="7"/>
  <c r="N4457" i="7"/>
  <c r="O4449" i="7"/>
  <c r="N4449" i="7"/>
  <c r="O4441" i="7"/>
  <c r="N4441" i="7"/>
  <c r="O4433" i="7"/>
  <c r="N4433" i="7"/>
  <c r="O4425" i="7"/>
  <c r="N4425" i="7"/>
  <c r="O4417" i="7"/>
  <c r="N4417" i="7"/>
  <c r="O4409" i="7"/>
  <c r="N4409" i="7"/>
  <c r="O4401" i="7"/>
  <c r="N4401" i="7"/>
  <c r="O4393" i="7"/>
  <c r="N4393" i="7"/>
  <c r="O4385" i="7"/>
  <c r="N4385" i="7"/>
  <c r="O4377" i="7"/>
  <c r="N4377" i="7"/>
  <c r="O4369" i="7"/>
  <c r="N4369" i="7"/>
  <c r="O4361" i="7"/>
  <c r="N4361" i="7"/>
  <c r="O4353" i="7"/>
  <c r="N4353" i="7"/>
  <c r="O4345" i="7"/>
  <c r="N4345" i="7"/>
  <c r="O4337" i="7"/>
  <c r="N4337" i="7"/>
  <c r="O4329" i="7"/>
  <c r="N4329" i="7"/>
  <c r="O4321" i="7"/>
  <c r="N4321" i="7"/>
  <c r="O4313" i="7"/>
  <c r="N4313" i="7"/>
  <c r="O4305" i="7"/>
  <c r="N4305" i="7"/>
  <c r="O4297" i="7"/>
  <c r="N4297" i="7"/>
  <c r="O4289" i="7"/>
  <c r="N4289" i="7"/>
  <c r="O4281" i="7"/>
  <c r="N4281" i="7"/>
  <c r="O4273" i="7"/>
  <c r="N4273" i="7"/>
  <c r="O4265" i="7"/>
  <c r="N4265" i="7"/>
  <c r="O4257" i="7"/>
  <c r="N4257" i="7"/>
  <c r="O4249" i="7"/>
  <c r="N4249" i="7"/>
  <c r="O4241" i="7"/>
  <c r="N4241" i="7"/>
  <c r="O4233" i="7"/>
  <c r="N4233" i="7"/>
  <c r="O4225" i="7"/>
  <c r="N4225" i="7"/>
  <c r="O4217" i="7"/>
  <c r="N4217" i="7"/>
  <c r="O4209" i="7"/>
  <c r="N4209" i="7"/>
  <c r="O4201" i="7"/>
  <c r="N4201" i="7"/>
  <c r="O4193" i="7"/>
  <c r="N4193" i="7"/>
  <c r="O4185" i="7"/>
  <c r="N4185" i="7"/>
  <c r="O4177" i="7"/>
  <c r="N4177" i="7"/>
  <c r="O4169" i="7"/>
  <c r="N4169" i="7"/>
  <c r="O4161" i="7"/>
  <c r="N4161" i="7"/>
  <c r="O4153" i="7"/>
  <c r="N4153" i="7"/>
  <c r="O4145" i="7"/>
  <c r="N4145" i="7"/>
  <c r="O4137" i="7"/>
  <c r="N4137" i="7"/>
  <c r="O4129" i="7"/>
  <c r="N4129" i="7"/>
  <c r="O4121" i="7"/>
  <c r="N4121" i="7"/>
  <c r="O4113" i="7"/>
  <c r="N4113" i="7"/>
  <c r="O4105" i="7"/>
  <c r="N4105" i="7"/>
  <c r="O4097" i="7"/>
  <c r="N4097" i="7"/>
  <c r="O4089" i="7"/>
  <c r="N4089" i="7"/>
  <c r="O4081" i="7"/>
  <c r="N4081" i="7"/>
  <c r="O4073" i="7"/>
  <c r="N4073" i="7"/>
  <c r="O4065" i="7"/>
  <c r="N4065" i="7"/>
  <c r="O4057" i="7"/>
  <c r="N4057" i="7"/>
  <c r="O4049" i="7"/>
  <c r="N4049" i="7"/>
  <c r="O4041" i="7"/>
  <c r="N4041" i="7"/>
  <c r="O4033" i="7"/>
  <c r="N4033" i="7"/>
  <c r="O4025" i="7"/>
  <c r="N4025" i="7"/>
  <c r="O4017" i="7"/>
  <c r="N4017" i="7"/>
  <c r="O4009" i="7"/>
  <c r="N4009" i="7"/>
  <c r="O4001" i="7"/>
  <c r="N4001" i="7"/>
  <c r="O3993" i="7"/>
  <c r="N3993" i="7"/>
  <c r="O3985" i="7"/>
  <c r="N3985" i="7"/>
  <c r="O3977" i="7"/>
  <c r="N3977" i="7"/>
  <c r="O3969" i="7"/>
  <c r="N3969" i="7"/>
  <c r="O3961" i="7"/>
  <c r="N3961" i="7"/>
  <c r="O3953" i="7"/>
  <c r="N3953" i="7"/>
  <c r="O3945" i="7"/>
  <c r="N3945" i="7"/>
  <c r="O3937" i="7"/>
  <c r="N3937" i="7"/>
  <c r="O3929" i="7"/>
  <c r="N3929" i="7"/>
  <c r="O3921" i="7"/>
  <c r="N3921" i="7"/>
  <c r="O3913" i="7"/>
  <c r="N3913" i="7"/>
  <c r="O3905" i="7"/>
  <c r="N3905" i="7"/>
  <c r="O3897" i="7"/>
  <c r="N3897" i="7"/>
  <c r="O3889" i="7"/>
  <c r="N3889" i="7"/>
  <c r="O3881" i="7"/>
  <c r="N3881" i="7"/>
  <c r="O3873" i="7"/>
  <c r="N3873" i="7"/>
  <c r="O3865" i="7"/>
  <c r="N3865" i="7"/>
  <c r="O3857" i="7"/>
  <c r="N3857" i="7"/>
  <c r="O3849" i="7"/>
  <c r="N3849" i="7"/>
  <c r="O3841" i="7"/>
  <c r="N3841" i="7"/>
  <c r="O3833" i="7"/>
  <c r="N3833" i="7"/>
  <c r="O3825" i="7"/>
  <c r="N3825" i="7"/>
  <c r="O3817" i="7"/>
  <c r="N3817" i="7"/>
  <c r="O3809" i="7"/>
  <c r="N3809" i="7"/>
  <c r="O3801" i="7"/>
  <c r="N3801" i="7"/>
  <c r="O3793" i="7"/>
  <c r="N3793" i="7"/>
  <c r="O3785" i="7"/>
  <c r="N3785" i="7"/>
  <c r="O3777" i="7"/>
  <c r="N3777" i="7"/>
  <c r="O3769" i="7"/>
  <c r="N3769" i="7"/>
  <c r="O3761" i="7"/>
  <c r="N3761" i="7"/>
  <c r="O3753" i="7"/>
  <c r="N3753" i="7"/>
  <c r="O3745" i="7"/>
  <c r="N3745" i="7"/>
  <c r="O3737" i="7"/>
  <c r="N3737" i="7"/>
  <c r="O3729" i="7"/>
  <c r="N3729" i="7"/>
  <c r="O3721" i="7"/>
  <c r="N3721" i="7"/>
  <c r="O3713" i="7"/>
  <c r="N3713" i="7"/>
  <c r="O3705" i="7"/>
  <c r="N3705" i="7"/>
  <c r="O3697" i="7"/>
  <c r="N3697" i="7"/>
  <c r="O3689" i="7"/>
  <c r="N3689" i="7"/>
  <c r="O3681" i="7"/>
  <c r="N3681" i="7"/>
  <c r="O3673" i="7"/>
  <c r="N3673" i="7"/>
  <c r="O3665" i="7"/>
  <c r="N3665" i="7"/>
  <c r="O3657" i="7"/>
  <c r="N3657" i="7"/>
  <c r="O3649" i="7"/>
  <c r="N3649" i="7"/>
  <c r="O3641" i="7"/>
  <c r="N3641" i="7"/>
  <c r="O3633" i="7"/>
  <c r="N3633" i="7"/>
  <c r="O3625" i="7"/>
  <c r="N3625" i="7"/>
  <c r="O3617" i="7"/>
  <c r="N3617" i="7"/>
  <c r="O3609" i="7"/>
  <c r="N3609" i="7"/>
  <c r="O3601" i="7"/>
  <c r="N3601" i="7"/>
  <c r="O3593" i="7"/>
  <c r="N3593" i="7"/>
  <c r="O3585" i="7"/>
  <c r="N3585" i="7"/>
  <c r="O3577" i="7"/>
  <c r="N3577" i="7"/>
  <c r="O3569" i="7"/>
  <c r="N3569" i="7"/>
  <c r="O3561" i="7"/>
  <c r="N3561" i="7"/>
  <c r="O3553" i="7"/>
  <c r="N3553" i="7"/>
  <c r="O3545" i="7"/>
  <c r="N3545" i="7"/>
  <c r="O3537" i="7"/>
  <c r="N3537" i="7"/>
  <c r="O3529" i="7"/>
  <c r="N3529" i="7"/>
  <c r="O3521" i="7"/>
  <c r="N3521" i="7"/>
  <c r="O3513" i="7"/>
  <c r="N3513" i="7"/>
  <c r="O3505" i="7"/>
  <c r="N3505" i="7"/>
  <c r="O3497" i="7"/>
  <c r="N3497" i="7"/>
  <c r="O3489" i="7"/>
  <c r="N3489" i="7"/>
  <c r="O3481" i="7"/>
  <c r="N3481" i="7"/>
  <c r="O3473" i="7"/>
  <c r="N3473" i="7"/>
  <c r="O3465" i="7"/>
  <c r="N3465" i="7"/>
  <c r="O3457" i="7"/>
  <c r="N3457" i="7"/>
  <c r="O3449" i="7"/>
  <c r="N3449" i="7"/>
  <c r="O3441" i="7"/>
  <c r="N3441" i="7"/>
  <c r="O3433" i="7"/>
  <c r="N3433" i="7"/>
  <c r="O3425" i="7"/>
  <c r="N3425" i="7"/>
  <c r="O3417" i="7"/>
  <c r="N3417" i="7"/>
  <c r="O3409" i="7"/>
  <c r="N3409" i="7"/>
  <c r="O3401" i="7"/>
  <c r="N3401" i="7"/>
  <c r="O3393" i="7"/>
  <c r="N3393" i="7"/>
  <c r="O3385" i="7"/>
  <c r="N3385" i="7"/>
  <c r="O3377" i="7"/>
  <c r="N3377" i="7"/>
  <c r="O3369" i="7"/>
  <c r="N3369" i="7"/>
  <c r="O3361" i="7"/>
  <c r="N3361" i="7"/>
  <c r="O3353" i="7"/>
  <c r="N3353" i="7"/>
  <c r="O3345" i="7"/>
  <c r="N3345" i="7"/>
  <c r="O3337" i="7"/>
  <c r="N3337" i="7"/>
  <c r="O3329" i="7"/>
  <c r="N3329" i="7"/>
  <c r="O3321" i="7"/>
  <c r="N3321" i="7"/>
  <c r="O3313" i="7"/>
  <c r="N3313" i="7"/>
  <c r="O3305" i="7"/>
  <c r="N3305" i="7"/>
  <c r="O3297" i="7"/>
  <c r="N3297" i="7"/>
  <c r="O3289" i="7"/>
  <c r="N3289" i="7"/>
  <c r="O3281" i="7"/>
  <c r="N3281" i="7"/>
  <c r="O3273" i="7"/>
  <c r="N3273" i="7"/>
  <c r="O3265" i="7"/>
  <c r="N3265" i="7"/>
  <c r="O3257" i="7"/>
  <c r="N3257" i="7"/>
  <c r="O3249" i="7"/>
  <c r="N3249" i="7"/>
  <c r="O3241" i="7"/>
  <c r="N3241" i="7"/>
  <c r="O3233" i="7"/>
  <c r="N3233" i="7"/>
  <c r="O3225" i="7"/>
  <c r="N3225" i="7"/>
  <c r="O3217" i="7"/>
  <c r="N3217" i="7"/>
  <c r="O3209" i="7"/>
  <c r="N3209" i="7"/>
  <c r="O3201" i="7"/>
  <c r="N3201" i="7"/>
  <c r="O3193" i="7"/>
  <c r="N3193" i="7"/>
  <c r="O3185" i="7"/>
  <c r="N3185" i="7"/>
  <c r="O3177" i="7"/>
  <c r="N3177" i="7"/>
  <c r="O3169" i="7"/>
  <c r="N3169" i="7"/>
  <c r="O3161" i="7"/>
  <c r="N3161" i="7"/>
  <c r="O3153" i="7"/>
  <c r="N3153" i="7"/>
  <c r="O3145" i="7"/>
  <c r="N3145" i="7"/>
  <c r="O3137" i="7"/>
  <c r="N3137" i="7"/>
  <c r="O3129" i="7"/>
  <c r="N3129" i="7"/>
  <c r="O3121" i="7"/>
  <c r="N3121" i="7"/>
  <c r="O3113" i="7"/>
  <c r="N3113" i="7"/>
  <c r="O3105" i="7"/>
  <c r="N3105" i="7"/>
  <c r="O3097" i="7"/>
  <c r="N3097" i="7"/>
  <c r="O3089" i="7"/>
  <c r="N3089" i="7"/>
  <c r="O3081" i="7"/>
  <c r="N3081" i="7"/>
  <c r="O3073" i="7"/>
  <c r="N3073" i="7"/>
  <c r="O3065" i="7"/>
  <c r="N3065" i="7"/>
  <c r="O3057" i="7"/>
  <c r="N3057" i="7"/>
  <c r="O3049" i="7"/>
  <c r="N3049" i="7"/>
  <c r="O3041" i="7"/>
  <c r="N3041" i="7"/>
  <c r="O3033" i="7"/>
  <c r="N3033" i="7"/>
  <c r="O3025" i="7"/>
  <c r="N3025" i="7"/>
  <c r="O3017" i="7"/>
  <c r="N3017" i="7"/>
  <c r="O3009" i="7"/>
  <c r="N3009" i="7"/>
  <c r="O3001" i="7"/>
  <c r="N3001" i="7"/>
  <c r="O2993" i="7"/>
  <c r="N2993" i="7"/>
  <c r="O2985" i="7"/>
  <c r="N2985" i="7"/>
  <c r="O2977" i="7"/>
  <c r="N2977" i="7"/>
  <c r="O2969" i="7"/>
  <c r="N2969" i="7"/>
  <c r="O2961" i="7"/>
  <c r="N2961" i="7"/>
  <c r="O2953" i="7"/>
  <c r="N2953" i="7"/>
  <c r="O2945" i="7"/>
  <c r="N2945" i="7"/>
  <c r="O2937" i="7"/>
  <c r="N2937" i="7"/>
  <c r="O2929" i="7"/>
  <c r="N2929" i="7"/>
  <c r="O2921" i="7"/>
  <c r="N2921" i="7"/>
  <c r="O2913" i="7"/>
  <c r="N2913" i="7"/>
  <c r="O2905" i="7"/>
  <c r="N2905" i="7"/>
  <c r="O2897" i="7"/>
  <c r="N2897" i="7"/>
  <c r="O2889" i="7"/>
  <c r="N2889" i="7"/>
  <c r="O2881" i="7"/>
  <c r="N2881" i="7"/>
  <c r="O2873" i="7"/>
  <c r="N2873" i="7"/>
  <c r="O2865" i="7"/>
  <c r="N2865" i="7"/>
  <c r="O2857" i="7"/>
  <c r="N2857" i="7"/>
  <c r="O2849" i="7"/>
  <c r="N2849" i="7"/>
  <c r="O2841" i="7"/>
  <c r="N2841" i="7"/>
  <c r="O2833" i="7"/>
  <c r="N2833" i="7"/>
  <c r="O2825" i="7"/>
  <c r="N2825" i="7"/>
  <c r="O2817" i="7"/>
  <c r="N2817" i="7"/>
  <c r="O2809" i="7"/>
  <c r="N2809" i="7"/>
  <c r="O2801" i="7"/>
  <c r="N2801" i="7"/>
  <c r="O2793" i="7"/>
  <c r="N2793" i="7"/>
  <c r="O2785" i="7"/>
  <c r="N2785" i="7"/>
  <c r="O2777" i="7"/>
  <c r="N2777" i="7"/>
  <c r="O2769" i="7"/>
  <c r="N2769" i="7"/>
  <c r="O2761" i="7"/>
  <c r="N2761" i="7"/>
  <c r="O2753" i="7"/>
  <c r="N2753" i="7"/>
  <c r="O2745" i="7"/>
  <c r="N2745" i="7"/>
  <c r="O2737" i="7"/>
  <c r="N2737" i="7"/>
  <c r="O2729" i="7"/>
  <c r="N2729" i="7"/>
  <c r="O2721" i="7"/>
  <c r="N2721" i="7"/>
  <c r="O2713" i="7"/>
  <c r="N2713" i="7"/>
  <c r="O2705" i="7"/>
  <c r="N2705" i="7"/>
  <c r="O2697" i="7"/>
  <c r="N2697" i="7"/>
  <c r="O2689" i="7"/>
  <c r="N2689" i="7"/>
  <c r="O2681" i="7"/>
  <c r="N2681" i="7"/>
  <c r="O2673" i="7"/>
  <c r="N2673" i="7"/>
  <c r="O2665" i="7"/>
  <c r="N2665" i="7"/>
  <c r="O2657" i="7"/>
  <c r="N2657" i="7"/>
  <c r="O2649" i="7"/>
  <c r="N2649" i="7"/>
  <c r="O2641" i="7"/>
  <c r="N2641" i="7"/>
  <c r="O2633" i="7"/>
  <c r="N2633" i="7"/>
  <c r="O2625" i="7"/>
  <c r="N2625" i="7"/>
  <c r="O2617" i="7"/>
  <c r="N2617" i="7"/>
  <c r="O2609" i="7"/>
  <c r="N2609" i="7"/>
  <c r="O2601" i="7"/>
  <c r="N2601" i="7"/>
  <c r="O2593" i="7"/>
  <c r="N2593" i="7"/>
  <c r="O2585" i="7"/>
  <c r="N2585" i="7"/>
  <c r="O2577" i="7"/>
  <c r="N2577" i="7"/>
  <c r="O2569" i="7"/>
  <c r="N2569" i="7"/>
  <c r="O2561" i="7"/>
  <c r="N2561" i="7"/>
  <c r="O2553" i="7"/>
  <c r="N2553" i="7"/>
  <c r="O2545" i="7"/>
  <c r="N2545" i="7"/>
  <c r="O2537" i="7"/>
  <c r="N2537" i="7"/>
  <c r="O2529" i="7"/>
  <c r="N2529" i="7"/>
  <c r="O2521" i="7"/>
  <c r="N2521" i="7"/>
  <c r="O2513" i="7"/>
  <c r="N2513" i="7"/>
  <c r="O2505" i="7"/>
  <c r="N2505" i="7"/>
  <c r="O2497" i="7"/>
  <c r="N2497" i="7"/>
  <c r="O2489" i="7"/>
  <c r="N2489" i="7"/>
  <c r="O2481" i="7"/>
  <c r="N2481" i="7"/>
  <c r="O2473" i="7"/>
  <c r="N2473" i="7"/>
  <c r="O2465" i="7"/>
  <c r="N2465" i="7"/>
  <c r="O2457" i="7"/>
  <c r="N2457" i="7"/>
  <c r="O2449" i="7"/>
  <c r="N2449" i="7"/>
  <c r="O2441" i="7"/>
  <c r="N2441" i="7"/>
  <c r="O2433" i="7"/>
  <c r="N2433" i="7"/>
  <c r="O2425" i="7"/>
  <c r="N2425" i="7"/>
  <c r="O2417" i="7"/>
  <c r="N2417" i="7"/>
  <c r="O2409" i="7"/>
  <c r="N2409" i="7"/>
  <c r="O2401" i="7"/>
  <c r="N2401" i="7"/>
  <c r="O2393" i="7"/>
  <c r="N2393" i="7"/>
  <c r="O2385" i="7"/>
  <c r="N2385" i="7"/>
  <c r="O2377" i="7"/>
  <c r="N2377" i="7"/>
  <c r="O2369" i="7"/>
  <c r="N2369" i="7"/>
  <c r="O2361" i="7"/>
  <c r="N2361" i="7"/>
  <c r="O2353" i="7"/>
  <c r="N2353" i="7"/>
  <c r="O2345" i="7"/>
  <c r="N2345" i="7"/>
  <c r="O2337" i="7"/>
  <c r="N2337" i="7"/>
  <c r="O2329" i="7"/>
  <c r="N2329" i="7"/>
  <c r="O2321" i="7"/>
  <c r="N2321" i="7"/>
  <c r="O2313" i="7"/>
  <c r="N2313" i="7"/>
  <c r="O2305" i="7"/>
  <c r="N2305" i="7"/>
  <c r="O2297" i="7"/>
  <c r="N2297" i="7"/>
  <c r="O2289" i="7"/>
  <c r="N2289" i="7"/>
  <c r="O2281" i="7"/>
  <c r="N2281" i="7"/>
  <c r="O2273" i="7"/>
  <c r="N2273" i="7"/>
  <c r="O2265" i="7"/>
  <c r="N2265" i="7"/>
  <c r="O2257" i="7"/>
  <c r="N2257" i="7"/>
  <c r="O2249" i="7"/>
  <c r="N2249" i="7"/>
  <c r="O2241" i="7"/>
  <c r="N2241" i="7"/>
  <c r="O2233" i="7"/>
  <c r="N2233" i="7"/>
  <c r="O2225" i="7"/>
  <c r="N2225" i="7"/>
  <c r="O2217" i="7"/>
  <c r="N2217" i="7"/>
  <c r="O2209" i="7"/>
  <c r="N2209" i="7"/>
  <c r="O2201" i="7"/>
  <c r="N2201" i="7"/>
  <c r="O2193" i="7"/>
  <c r="N2193" i="7"/>
  <c r="O2185" i="7"/>
  <c r="N2185" i="7"/>
  <c r="O2177" i="7"/>
  <c r="N2177" i="7"/>
  <c r="O2169" i="7"/>
  <c r="N2169" i="7"/>
  <c r="O2161" i="7"/>
  <c r="N2161" i="7"/>
  <c r="O2153" i="7"/>
  <c r="N2153" i="7"/>
  <c r="N9096" i="7"/>
  <c r="N9032" i="7"/>
  <c r="N8968" i="7"/>
  <c r="N8904" i="7"/>
  <c r="N8840" i="7"/>
  <c r="N8776" i="7"/>
  <c r="N8712" i="7"/>
  <c r="N8648" i="7"/>
  <c r="N8584" i="7"/>
  <c r="N8520" i="7"/>
  <c r="N8456" i="7"/>
  <c r="N8392" i="7"/>
  <c r="N8328" i="7"/>
  <c r="N8264" i="7"/>
  <c r="N8200" i="7"/>
  <c r="N8136" i="7"/>
  <c r="N8072" i="7"/>
  <c r="N8008" i="7"/>
  <c r="N7944" i="7"/>
  <c r="N7880" i="7"/>
  <c r="N7816" i="7"/>
  <c r="N7752" i="7"/>
  <c r="N7688" i="7"/>
  <c r="N7624" i="7"/>
  <c r="N7560" i="7"/>
  <c r="N7496" i="7"/>
  <c r="N7432" i="7"/>
  <c r="N7368" i="7"/>
  <c r="N7304" i="7"/>
  <c r="N7240" i="7"/>
  <c r="N7176" i="7"/>
  <c r="N7112" i="7"/>
  <c r="N7048" i="7"/>
  <c r="N6984" i="7"/>
  <c r="N6920" i="7"/>
  <c r="N6856" i="7"/>
  <c r="N6593" i="7"/>
  <c r="N6081" i="7"/>
  <c r="N5569" i="7"/>
  <c r="N4071" i="7"/>
  <c r="N3559" i="7"/>
  <c r="N2771" i="7"/>
  <c r="O6808" i="7"/>
  <c r="N6808" i="7"/>
  <c r="O6800" i="7"/>
  <c r="N6800" i="7"/>
  <c r="O6792" i="7"/>
  <c r="N6792" i="7"/>
  <c r="O6784" i="7"/>
  <c r="N6784" i="7"/>
  <c r="O6776" i="7"/>
  <c r="N6776" i="7"/>
  <c r="O6768" i="7"/>
  <c r="N6768" i="7"/>
  <c r="O6760" i="7"/>
  <c r="N6760" i="7"/>
  <c r="O6752" i="7"/>
  <c r="N6752" i="7"/>
  <c r="O6744" i="7"/>
  <c r="N6744" i="7"/>
  <c r="O6736" i="7"/>
  <c r="N6736" i="7"/>
  <c r="O6728" i="7"/>
  <c r="N6728" i="7"/>
  <c r="O6720" i="7"/>
  <c r="N6720" i="7"/>
  <c r="O6712" i="7"/>
  <c r="N6712" i="7"/>
  <c r="O6704" i="7"/>
  <c r="N6704" i="7"/>
  <c r="O6696" i="7"/>
  <c r="N6696" i="7"/>
  <c r="O6688" i="7"/>
  <c r="N6688" i="7"/>
  <c r="O6680" i="7"/>
  <c r="N6680" i="7"/>
  <c r="O6672" i="7"/>
  <c r="N6672" i="7"/>
  <c r="O6664" i="7"/>
  <c r="N6664" i="7"/>
  <c r="O6656" i="7"/>
  <c r="N6656" i="7"/>
  <c r="O6648" i="7"/>
  <c r="N6648" i="7"/>
  <c r="O6640" i="7"/>
  <c r="N6640" i="7"/>
  <c r="O6632" i="7"/>
  <c r="N6632" i="7"/>
  <c r="O6624" i="7"/>
  <c r="N6624" i="7"/>
  <c r="O6616" i="7"/>
  <c r="N6616" i="7"/>
  <c r="O6608" i="7"/>
  <c r="N6608" i="7"/>
  <c r="O6600" i="7"/>
  <c r="N6600" i="7"/>
  <c r="O6592" i="7"/>
  <c r="N6592" i="7"/>
  <c r="O6584" i="7"/>
  <c r="N6584" i="7"/>
  <c r="O6576" i="7"/>
  <c r="N6576" i="7"/>
  <c r="O6568" i="7"/>
  <c r="N6568" i="7"/>
  <c r="O6560" i="7"/>
  <c r="N6560" i="7"/>
  <c r="O6552" i="7"/>
  <c r="N6552" i="7"/>
  <c r="O6544" i="7"/>
  <c r="N6544" i="7"/>
  <c r="O6536" i="7"/>
  <c r="N6536" i="7"/>
  <c r="O6528" i="7"/>
  <c r="N6528" i="7"/>
  <c r="O6520" i="7"/>
  <c r="N6520" i="7"/>
  <c r="O6512" i="7"/>
  <c r="N6512" i="7"/>
  <c r="O6504" i="7"/>
  <c r="N6504" i="7"/>
  <c r="O6496" i="7"/>
  <c r="N6496" i="7"/>
  <c r="O6488" i="7"/>
  <c r="N6488" i="7"/>
  <c r="O6480" i="7"/>
  <c r="N6480" i="7"/>
  <c r="O6472" i="7"/>
  <c r="N6472" i="7"/>
  <c r="O6464" i="7"/>
  <c r="N6464" i="7"/>
  <c r="O6456" i="7"/>
  <c r="N6456" i="7"/>
  <c r="O6448" i="7"/>
  <c r="N6448" i="7"/>
  <c r="O6440" i="7"/>
  <c r="N6440" i="7"/>
  <c r="O6432" i="7"/>
  <c r="N6432" i="7"/>
  <c r="O6424" i="7"/>
  <c r="N6424" i="7"/>
  <c r="O6416" i="7"/>
  <c r="N6416" i="7"/>
  <c r="O6408" i="7"/>
  <c r="N6408" i="7"/>
  <c r="O6400" i="7"/>
  <c r="N6400" i="7"/>
  <c r="O6392" i="7"/>
  <c r="N6392" i="7"/>
  <c r="O6384" i="7"/>
  <c r="N6384" i="7"/>
  <c r="O6376" i="7"/>
  <c r="N6376" i="7"/>
  <c r="O6368" i="7"/>
  <c r="N6368" i="7"/>
  <c r="O6360" i="7"/>
  <c r="N6360" i="7"/>
  <c r="O6352" i="7"/>
  <c r="N6352" i="7"/>
  <c r="O6344" i="7"/>
  <c r="N6344" i="7"/>
  <c r="O6336" i="7"/>
  <c r="N6336" i="7"/>
  <c r="O6328" i="7"/>
  <c r="N6328" i="7"/>
  <c r="O6320" i="7"/>
  <c r="N6320" i="7"/>
  <c r="O6312" i="7"/>
  <c r="N6312" i="7"/>
  <c r="O6304" i="7"/>
  <c r="N6304" i="7"/>
  <c r="O6296" i="7"/>
  <c r="N6296" i="7"/>
  <c r="O6288" i="7"/>
  <c r="N6288" i="7"/>
  <c r="O6280" i="7"/>
  <c r="N6280" i="7"/>
  <c r="O6272" i="7"/>
  <c r="N6272" i="7"/>
  <c r="O6264" i="7"/>
  <c r="N6264" i="7"/>
  <c r="O6256" i="7"/>
  <c r="N6256" i="7"/>
  <c r="O6248" i="7"/>
  <c r="N6248" i="7"/>
  <c r="O6240" i="7"/>
  <c r="N6240" i="7"/>
  <c r="O6232" i="7"/>
  <c r="N6232" i="7"/>
  <c r="O6224" i="7"/>
  <c r="N6224" i="7"/>
  <c r="O6216" i="7"/>
  <c r="N6216" i="7"/>
  <c r="O6208" i="7"/>
  <c r="N6208" i="7"/>
  <c r="O6200" i="7"/>
  <c r="N6200" i="7"/>
  <c r="O6192" i="7"/>
  <c r="N6192" i="7"/>
  <c r="O6184" i="7"/>
  <c r="N6184" i="7"/>
  <c r="O6176" i="7"/>
  <c r="N6176" i="7"/>
  <c r="O6168" i="7"/>
  <c r="N6168" i="7"/>
  <c r="O6160" i="7"/>
  <c r="N6160" i="7"/>
  <c r="O6152" i="7"/>
  <c r="N6152" i="7"/>
  <c r="O6144" i="7"/>
  <c r="N6144" i="7"/>
  <c r="O6136" i="7"/>
  <c r="N6136" i="7"/>
  <c r="O6128" i="7"/>
  <c r="N6128" i="7"/>
  <c r="O6120" i="7"/>
  <c r="N6120" i="7"/>
  <c r="O6112" i="7"/>
  <c r="N6112" i="7"/>
  <c r="O6104" i="7"/>
  <c r="N6104" i="7"/>
  <c r="O6096" i="7"/>
  <c r="N6096" i="7"/>
  <c r="O6088" i="7"/>
  <c r="N6088" i="7"/>
  <c r="O6080" i="7"/>
  <c r="N6080" i="7"/>
  <c r="O6072" i="7"/>
  <c r="N6072" i="7"/>
  <c r="O6064" i="7"/>
  <c r="N6064" i="7"/>
  <c r="O6056" i="7"/>
  <c r="N6056" i="7"/>
  <c r="O6048" i="7"/>
  <c r="N6048" i="7"/>
  <c r="O6040" i="7"/>
  <c r="N6040" i="7"/>
  <c r="O6032" i="7"/>
  <c r="N6032" i="7"/>
  <c r="O6024" i="7"/>
  <c r="N6024" i="7"/>
  <c r="O6016" i="7"/>
  <c r="N6016" i="7"/>
  <c r="O6008" i="7"/>
  <c r="N6008" i="7"/>
  <c r="O6000" i="7"/>
  <c r="N6000" i="7"/>
  <c r="O5992" i="7"/>
  <c r="N5992" i="7"/>
  <c r="O5984" i="7"/>
  <c r="N5984" i="7"/>
  <c r="O5976" i="7"/>
  <c r="N5976" i="7"/>
  <c r="O5968" i="7"/>
  <c r="N5968" i="7"/>
  <c r="O5960" i="7"/>
  <c r="N5960" i="7"/>
  <c r="O5952" i="7"/>
  <c r="N5952" i="7"/>
  <c r="O5944" i="7"/>
  <c r="N5944" i="7"/>
  <c r="O5936" i="7"/>
  <c r="N5936" i="7"/>
  <c r="O5928" i="7"/>
  <c r="N5928" i="7"/>
  <c r="O5920" i="7"/>
  <c r="N5920" i="7"/>
  <c r="O5912" i="7"/>
  <c r="N5912" i="7"/>
  <c r="O5904" i="7"/>
  <c r="N5904" i="7"/>
  <c r="O5896" i="7"/>
  <c r="N5896" i="7"/>
  <c r="O5888" i="7"/>
  <c r="N5888" i="7"/>
  <c r="O5880" i="7"/>
  <c r="N5880" i="7"/>
  <c r="O5872" i="7"/>
  <c r="N5872" i="7"/>
  <c r="O5864" i="7"/>
  <c r="N5864" i="7"/>
  <c r="O5856" i="7"/>
  <c r="N5856" i="7"/>
  <c r="O5848" i="7"/>
  <c r="N5848" i="7"/>
  <c r="O5840" i="7"/>
  <c r="N5840" i="7"/>
  <c r="O5832" i="7"/>
  <c r="N5832" i="7"/>
  <c r="O5824" i="7"/>
  <c r="N5824" i="7"/>
  <c r="O5816" i="7"/>
  <c r="N5816" i="7"/>
  <c r="O5808" i="7"/>
  <c r="N5808" i="7"/>
  <c r="O5800" i="7"/>
  <c r="N5800" i="7"/>
  <c r="O5792" i="7"/>
  <c r="N5792" i="7"/>
  <c r="O5784" i="7"/>
  <c r="N5784" i="7"/>
  <c r="O5776" i="7"/>
  <c r="N5776" i="7"/>
  <c r="O5768" i="7"/>
  <c r="N5768" i="7"/>
  <c r="O5760" i="7"/>
  <c r="N5760" i="7"/>
  <c r="O5752" i="7"/>
  <c r="N5752" i="7"/>
  <c r="O5744" i="7"/>
  <c r="N5744" i="7"/>
  <c r="O5736" i="7"/>
  <c r="N5736" i="7"/>
  <c r="O5728" i="7"/>
  <c r="N5728" i="7"/>
  <c r="O5720" i="7"/>
  <c r="N5720" i="7"/>
  <c r="O5712" i="7"/>
  <c r="N5712" i="7"/>
  <c r="O5704" i="7"/>
  <c r="N5704" i="7"/>
  <c r="O5696" i="7"/>
  <c r="N5696" i="7"/>
  <c r="O5688" i="7"/>
  <c r="N5688" i="7"/>
  <c r="O5680" i="7"/>
  <c r="N5680" i="7"/>
  <c r="O5672" i="7"/>
  <c r="N5672" i="7"/>
  <c r="O5664" i="7"/>
  <c r="N5664" i="7"/>
  <c r="O5656" i="7"/>
  <c r="N5656" i="7"/>
  <c r="O5648" i="7"/>
  <c r="N5648" i="7"/>
  <c r="O5640" i="7"/>
  <c r="N5640" i="7"/>
  <c r="O5632" i="7"/>
  <c r="N5632" i="7"/>
  <c r="O5624" i="7"/>
  <c r="N5624" i="7"/>
  <c r="O5616" i="7"/>
  <c r="N5616" i="7"/>
  <c r="O5608" i="7"/>
  <c r="N5608" i="7"/>
  <c r="O5600" i="7"/>
  <c r="N5600" i="7"/>
  <c r="O5592" i="7"/>
  <c r="N5592" i="7"/>
  <c r="O5584" i="7"/>
  <c r="N5584" i="7"/>
  <c r="O5576" i="7"/>
  <c r="N5576" i="7"/>
  <c r="O5568" i="7"/>
  <c r="N5568" i="7"/>
  <c r="O5560" i="7"/>
  <c r="N5560" i="7"/>
  <c r="O5552" i="7"/>
  <c r="N5552" i="7"/>
  <c r="O5544" i="7"/>
  <c r="N5544" i="7"/>
  <c r="O5536" i="7"/>
  <c r="N5536" i="7"/>
  <c r="O5528" i="7"/>
  <c r="N5528" i="7"/>
  <c r="O5520" i="7"/>
  <c r="N5520" i="7"/>
  <c r="O5512" i="7"/>
  <c r="N5512" i="7"/>
  <c r="O5504" i="7"/>
  <c r="N5504" i="7"/>
  <c r="O5496" i="7"/>
  <c r="N5496" i="7"/>
  <c r="O5488" i="7"/>
  <c r="N5488" i="7"/>
  <c r="O5480" i="7"/>
  <c r="N5480" i="7"/>
  <c r="O5472" i="7"/>
  <c r="N5472" i="7"/>
  <c r="O5464" i="7"/>
  <c r="N5464" i="7"/>
  <c r="O5456" i="7"/>
  <c r="N5456" i="7"/>
  <c r="O5448" i="7"/>
  <c r="N5448" i="7"/>
  <c r="O5440" i="7"/>
  <c r="N5440" i="7"/>
  <c r="O5432" i="7"/>
  <c r="N5432" i="7"/>
  <c r="O5424" i="7"/>
  <c r="N5424" i="7"/>
  <c r="O5416" i="7"/>
  <c r="N5416" i="7"/>
  <c r="O5408" i="7"/>
  <c r="N5408" i="7"/>
  <c r="O5400" i="7"/>
  <c r="N5400" i="7"/>
  <c r="O5392" i="7"/>
  <c r="N5392" i="7"/>
  <c r="O5384" i="7"/>
  <c r="N5384" i="7"/>
  <c r="O5376" i="7"/>
  <c r="N5376" i="7"/>
  <c r="O5368" i="7"/>
  <c r="N5368" i="7"/>
  <c r="O5360" i="7"/>
  <c r="N5360" i="7"/>
  <c r="O5352" i="7"/>
  <c r="N5352" i="7"/>
  <c r="O5344" i="7"/>
  <c r="N5344" i="7"/>
  <c r="O5336" i="7"/>
  <c r="N5336" i="7"/>
  <c r="O5328" i="7"/>
  <c r="N5328" i="7"/>
  <c r="O5320" i="7"/>
  <c r="N5320" i="7"/>
  <c r="O5312" i="7"/>
  <c r="N5312" i="7"/>
  <c r="O5304" i="7"/>
  <c r="N5304" i="7"/>
  <c r="O5296" i="7"/>
  <c r="N5296" i="7"/>
  <c r="O5288" i="7"/>
  <c r="N5288" i="7"/>
  <c r="O5280" i="7"/>
  <c r="N5280" i="7"/>
  <c r="O5272" i="7"/>
  <c r="N5272" i="7"/>
  <c r="O5264" i="7"/>
  <c r="N5264" i="7"/>
  <c r="O5256" i="7"/>
  <c r="N5256" i="7"/>
  <c r="O5248" i="7"/>
  <c r="N5248" i="7"/>
  <c r="O5240" i="7"/>
  <c r="N5240" i="7"/>
  <c r="O5232" i="7"/>
  <c r="N5232" i="7"/>
  <c r="O5224" i="7"/>
  <c r="N5224" i="7"/>
  <c r="O5216" i="7"/>
  <c r="N5216" i="7"/>
  <c r="O5208" i="7"/>
  <c r="N5208" i="7"/>
  <c r="O5200" i="7"/>
  <c r="N5200" i="7"/>
  <c r="O5192" i="7"/>
  <c r="N5192" i="7"/>
  <c r="O5184" i="7"/>
  <c r="N5184" i="7"/>
  <c r="O5176" i="7"/>
  <c r="N5176" i="7"/>
  <c r="O5168" i="7"/>
  <c r="N5168" i="7"/>
  <c r="O5160" i="7"/>
  <c r="N5160" i="7"/>
  <c r="O5152" i="7"/>
  <c r="N5152" i="7"/>
  <c r="O5144" i="7"/>
  <c r="N5144" i="7"/>
  <c r="O5136" i="7"/>
  <c r="N5136" i="7"/>
  <c r="O5128" i="7"/>
  <c r="N5128" i="7"/>
  <c r="O5120" i="7"/>
  <c r="N5120" i="7"/>
  <c r="O5112" i="7"/>
  <c r="N5112" i="7"/>
  <c r="O5104" i="7"/>
  <c r="N5104" i="7"/>
  <c r="O5096" i="7"/>
  <c r="N5096" i="7"/>
  <c r="O5088" i="7"/>
  <c r="N5088" i="7"/>
  <c r="O5080" i="7"/>
  <c r="N5080" i="7"/>
  <c r="O5072" i="7"/>
  <c r="N5072" i="7"/>
  <c r="O5064" i="7"/>
  <c r="N5064" i="7"/>
  <c r="O5056" i="7"/>
  <c r="N5056" i="7"/>
  <c r="O5048" i="7"/>
  <c r="N5048" i="7"/>
  <c r="O5040" i="7"/>
  <c r="N5040" i="7"/>
  <c r="O5032" i="7"/>
  <c r="N5032" i="7"/>
  <c r="O5024" i="7"/>
  <c r="N5024" i="7"/>
  <c r="O5016" i="7"/>
  <c r="N5016" i="7"/>
  <c r="O5008" i="7"/>
  <c r="N5008" i="7"/>
  <c r="O5000" i="7"/>
  <c r="N5000" i="7"/>
  <c r="O4992" i="7"/>
  <c r="N4992" i="7"/>
  <c r="O4984" i="7"/>
  <c r="N4984" i="7"/>
  <c r="O4976" i="7"/>
  <c r="N4976" i="7"/>
  <c r="O4968" i="7"/>
  <c r="N4968" i="7"/>
  <c r="O4960" i="7"/>
  <c r="N4960" i="7"/>
  <c r="O4952" i="7"/>
  <c r="N4952" i="7"/>
  <c r="O4944" i="7"/>
  <c r="N4944" i="7"/>
  <c r="O4936" i="7"/>
  <c r="N4936" i="7"/>
  <c r="O4928" i="7"/>
  <c r="N4928" i="7"/>
  <c r="O4920" i="7"/>
  <c r="N4920" i="7"/>
  <c r="O4912" i="7"/>
  <c r="N4912" i="7"/>
  <c r="O4904" i="7"/>
  <c r="N4904" i="7"/>
  <c r="O4896" i="7"/>
  <c r="N4896" i="7"/>
  <c r="O4888" i="7"/>
  <c r="N4888" i="7"/>
  <c r="O4880" i="7"/>
  <c r="N4880" i="7"/>
  <c r="O4872" i="7"/>
  <c r="N4872" i="7"/>
  <c r="O4864" i="7"/>
  <c r="N4864" i="7"/>
  <c r="O4856" i="7"/>
  <c r="N4856" i="7"/>
  <c r="O4848" i="7"/>
  <c r="N4848" i="7"/>
  <c r="O4840" i="7"/>
  <c r="N4840" i="7"/>
  <c r="O4832" i="7"/>
  <c r="N4832" i="7"/>
  <c r="O4824" i="7"/>
  <c r="N4824" i="7"/>
  <c r="O4816" i="7"/>
  <c r="N4816" i="7"/>
  <c r="O4808" i="7"/>
  <c r="N4808" i="7"/>
  <c r="O4800" i="7"/>
  <c r="N4800" i="7"/>
  <c r="O4792" i="7"/>
  <c r="N4792" i="7"/>
  <c r="O4784" i="7"/>
  <c r="N4784" i="7"/>
  <c r="O4776" i="7"/>
  <c r="N4776" i="7"/>
  <c r="O4768" i="7"/>
  <c r="N4768" i="7"/>
  <c r="O4760" i="7"/>
  <c r="N4760" i="7"/>
  <c r="O4752" i="7"/>
  <c r="N4752" i="7"/>
  <c r="O4744" i="7"/>
  <c r="N4744" i="7"/>
  <c r="O4736" i="7"/>
  <c r="N4736" i="7"/>
  <c r="O4728" i="7"/>
  <c r="N4728" i="7"/>
  <c r="O4720" i="7"/>
  <c r="N4720" i="7"/>
  <c r="O4712" i="7"/>
  <c r="N4712" i="7"/>
  <c r="O4704" i="7"/>
  <c r="N4704" i="7"/>
  <c r="O4696" i="7"/>
  <c r="N4696" i="7"/>
  <c r="O4688" i="7"/>
  <c r="N4688" i="7"/>
  <c r="O4680" i="7"/>
  <c r="N4680" i="7"/>
  <c r="O4672" i="7"/>
  <c r="N4672" i="7"/>
  <c r="O4664" i="7"/>
  <c r="N4664" i="7"/>
  <c r="O4656" i="7"/>
  <c r="N4656" i="7"/>
  <c r="O4648" i="7"/>
  <c r="N4648" i="7"/>
  <c r="O4640" i="7"/>
  <c r="N4640" i="7"/>
  <c r="O4632" i="7"/>
  <c r="N4632" i="7"/>
  <c r="O4624" i="7"/>
  <c r="N4624" i="7"/>
  <c r="O4616" i="7"/>
  <c r="N4616" i="7"/>
  <c r="O4608" i="7"/>
  <c r="N4608" i="7"/>
  <c r="O4600" i="7"/>
  <c r="N4600" i="7"/>
  <c r="O4592" i="7"/>
  <c r="N4592" i="7"/>
  <c r="O4584" i="7"/>
  <c r="N4584" i="7"/>
  <c r="O4576" i="7"/>
  <c r="N4576" i="7"/>
  <c r="O4568" i="7"/>
  <c r="N4568" i="7"/>
  <c r="O4560" i="7"/>
  <c r="N4560" i="7"/>
  <c r="O4552" i="7"/>
  <c r="N4552" i="7"/>
  <c r="O4544" i="7"/>
  <c r="N4544" i="7"/>
  <c r="O4536" i="7"/>
  <c r="N4536" i="7"/>
  <c r="O4528" i="7"/>
  <c r="N4528" i="7"/>
  <c r="O4520" i="7"/>
  <c r="N4520" i="7"/>
  <c r="O4512" i="7"/>
  <c r="N4512" i="7"/>
  <c r="O4504" i="7"/>
  <c r="N4504" i="7"/>
  <c r="O4496" i="7"/>
  <c r="N4496" i="7"/>
  <c r="O4488" i="7"/>
  <c r="N4488" i="7"/>
  <c r="O4480" i="7"/>
  <c r="N4480" i="7"/>
  <c r="O4472" i="7"/>
  <c r="N4472" i="7"/>
  <c r="O4464" i="7"/>
  <c r="N4464" i="7"/>
  <c r="O4456" i="7"/>
  <c r="N4456" i="7"/>
  <c r="O4448" i="7"/>
  <c r="N4448" i="7"/>
  <c r="O4440" i="7"/>
  <c r="N4440" i="7"/>
  <c r="O4432" i="7"/>
  <c r="N4432" i="7"/>
  <c r="O4424" i="7"/>
  <c r="N4424" i="7"/>
  <c r="O4416" i="7"/>
  <c r="N4416" i="7"/>
  <c r="O4408" i="7"/>
  <c r="N4408" i="7"/>
  <c r="O4400" i="7"/>
  <c r="N4400" i="7"/>
  <c r="O4392" i="7"/>
  <c r="N4392" i="7"/>
  <c r="O4384" i="7"/>
  <c r="N4384" i="7"/>
  <c r="O4376" i="7"/>
  <c r="N4376" i="7"/>
  <c r="O4368" i="7"/>
  <c r="N4368" i="7"/>
  <c r="O4360" i="7"/>
  <c r="N4360" i="7"/>
  <c r="O4352" i="7"/>
  <c r="N4352" i="7"/>
  <c r="O4344" i="7"/>
  <c r="N4344" i="7"/>
  <c r="O4336" i="7"/>
  <c r="N4336" i="7"/>
  <c r="O4328" i="7"/>
  <c r="N4328" i="7"/>
  <c r="O4320" i="7"/>
  <c r="N4320" i="7"/>
  <c r="O4312" i="7"/>
  <c r="N4312" i="7"/>
  <c r="O4304" i="7"/>
  <c r="N4304" i="7"/>
  <c r="O4296" i="7"/>
  <c r="N4296" i="7"/>
  <c r="O4288" i="7"/>
  <c r="N4288" i="7"/>
  <c r="O4280" i="7"/>
  <c r="N4280" i="7"/>
  <c r="O4272" i="7"/>
  <c r="N4272" i="7"/>
  <c r="O4264" i="7"/>
  <c r="N4264" i="7"/>
  <c r="O4256" i="7"/>
  <c r="N4256" i="7"/>
  <c r="O4248" i="7"/>
  <c r="N4248" i="7"/>
  <c r="O4240" i="7"/>
  <c r="N4240" i="7"/>
  <c r="O4232" i="7"/>
  <c r="N4232" i="7"/>
  <c r="O4224" i="7"/>
  <c r="N4224" i="7"/>
  <c r="O4216" i="7"/>
  <c r="N4216" i="7"/>
  <c r="O4208" i="7"/>
  <c r="N4208" i="7"/>
  <c r="O4200" i="7"/>
  <c r="N4200" i="7"/>
  <c r="O4192" i="7"/>
  <c r="N4192" i="7"/>
  <c r="O4184" i="7"/>
  <c r="N4184" i="7"/>
  <c r="O4176" i="7"/>
  <c r="N4176" i="7"/>
  <c r="O4168" i="7"/>
  <c r="N4168" i="7"/>
  <c r="O4160" i="7"/>
  <c r="N4160" i="7"/>
  <c r="O4152" i="7"/>
  <c r="N4152" i="7"/>
  <c r="O4144" i="7"/>
  <c r="N4144" i="7"/>
  <c r="O4136" i="7"/>
  <c r="N4136" i="7"/>
  <c r="O4128" i="7"/>
  <c r="N4128" i="7"/>
  <c r="O4120" i="7"/>
  <c r="N4120" i="7"/>
  <c r="O4112" i="7"/>
  <c r="N4112" i="7"/>
  <c r="O4104" i="7"/>
  <c r="N4104" i="7"/>
  <c r="O4096" i="7"/>
  <c r="N4096" i="7"/>
  <c r="O4088" i="7"/>
  <c r="N4088" i="7"/>
  <c r="O4080" i="7"/>
  <c r="N4080" i="7"/>
  <c r="O4072" i="7"/>
  <c r="N4072" i="7"/>
  <c r="O4064" i="7"/>
  <c r="N4064" i="7"/>
  <c r="O4056" i="7"/>
  <c r="N4056" i="7"/>
  <c r="O4048" i="7"/>
  <c r="N4048" i="7"/>
  <c r="O4040" i="7"/>
  <c r="N4040" i="7"/>
  <c r="O4032" i="7"/>
  <c r="N4032" i="7"/>
  <c r="O4024" i="7"/>
  <c r="N4024" i="7"/>
  <c r="O4016" i="7"/>
  <c r="N4016" i="7"/>
  <c r="O4008" i="7"/>
  <c r="N4008" i="7"/>
  <c r="O4000" i="7"/>
  <c r="N4000" i="7"/>
  <c r="O3992" i="7"/>
  <c r="N3992" i="7"/>
  <c r="O3984" i="7"/>
  <c r="N3984" i="7"/>
  <c r="O3976" i="7"/>
  <c r="N3976" i="7"/>
  <c r="O3968" i="7"/>
  <c r="N3968" i="7"/>
  <c r="O3960" i="7"/>
  <c r="N3960" i="7"/>
  <c r="O3952" i="7"/>
  <c r="N3952" i="7"/>
  <c r="O3944" i="7"/>
  <c r="N3944" i="7"/>
  <c r="O3936" i="7"/>
  <c r="N3936" i="7"/>
  <c r="O3928" i="7"/>
  <c r="N3928" i="7"/>
  <c r="O3920" i="7"/>
  <c r="N3920" i="7"/>
  <c r="O3912" i="7"/>
  <c r="N3912" i="7"/>
  <c r="O3904" i="7"/>
  <c r="N3904" i="7"/>
  <c r="O3896" i="7"/>
  <c r="N3896" i="7"/>
  <c r="O3888" i="7"/>
  <c r="N3888" i="7"/>
  <c r="O3880" i="7"/>
  <c r="N3880" i="7"/>
  <c r="O3872" i="7"/>
  <c r="N3872" i="7"/>
  <c r="O3864" i="7"/>
  <c r="N3864" i="7"/>
  <c r="O3856" i="7"/>
  <c r="N3856" i="7"/>
  <c r="O3848" i="7"/>
  <c r="N3848" i="7"/>
  <c r="O3840" i="7"/>
  <c r="N3840" i="7"/>
  <c r="O3832" i="7"/>
  <c r="N3832" i="7"/>
  <c r="O3824" i="7"/>
  <c r="N3824" i="7"/>
  <c r="O3816" i="7"/>
  <c r="N3816" i="7"/>
  <c r="O3808" i="7"/>
  <c r="N3808" i="7"/>
  <c r="O3800" i="7"/>
  <c r="N3800" i="7"/>
  <c r="O3792" i="7"/>
  <c r="N3792" i="7"/>
  <c r="O3784" i="7"/>
  <c r="N3784" i="7"/>
  <c r="O3776" i="7"/>
  <c r="N3776" i="7"/>
  <c r="O3768" i="7"/>
  <c r="N3768" i="7"/>
  <c r="O3760" i="7"/>
  <c r="N3760" i="7"/>
  <c r="O3752" i="7"/>
  <c r="N3752" i="7"/>
  <c r="O3744" i="7"/>
  <c r="N3744" i="7"/>
  <c r="O3736" i="7"/>
  <c r="N3736" i="7"/>
  <c r="O3728" i="7"/>
  <c r="N3728" i="7"/>
  <c r="O3720" i="7"/>
  <c r="N3720" i="7"/>
  <c r="O3712" i="7"/>
  <c r="N3712" i="7"/>
  <c r="O3704" i="7"/>
  <c r="N3704" i="7"/>
  <c r="O3696" i="7"/>
  <c r="N3696" i="7"/>
  <c r="O3688" i="7"/>
  <c r="N3688" i="7"/>
  <c r="O3680" i="7"/>
  <c r="N3680" i="7"/>
  <c r="O3672" i="7"/>
  <c r="N3672" i="7"/>
  <c r="O3664" i="7"/>
  <c r="N3664" i="7"/>
  <c r="O3656" i="7"/>
  <c r="N3656" i="7"/>
  <c r="O3648" i="7"/>
  <c r="N3648" i="7"/>
  <c r="O3640" i="7"/>
  <c r="N3640" i="7"/>
  <c r="O3632" i="7"/>
  <c r="N3632" i="7"/>
  <c r="O3624" i="7"/>
  <c r="N3624" i="7"/>
  <c r="O3616" i="7"/>
  <c r="N3616" i="7"/>
  <c r="O3608" i="7"/>
  <c r="N3608" i="7"/>
  <c r="O3600" i="7"/>
  <c r="N3600" i="7"/>
  <c r="O3592" i="7"/>
  <c r="N3592" i="7"/>
  <c r="O3584" i="7"/>
  <c r="N3584" i="7"/>
  <c r="O3576" i="7"/>
  <c r="N3576" i="7"/>
  <c r="O3568" i="7"/>
  <c r="N3568" i="7"/>
  <c r="O3560" i="7"/>
  <c r="N3560" i="7"/>
  <c r="O3552" i="7"/>
  <c r="N3552" i="7"/>
  <c r="O3544" i="7"/>
  <c r="N3544" i="7"/>
  <c r="O3536" i="7"/>
  <c r="N3536" i="7"/>
  <c r="O3528" i="7"/>
  <c r="N3528" i="7"/>
  <c r="O3520" i="7"/>
  <c r="N3520" i="7"/>
  <c r="O3512" i="7"/>
  <c r="N3512" i="7"/>
  <c r="O3504" i="7"/>
  <c r="N3504" i="7"/>
  <c r="O3496" i="7"/>
  <c r="N3496" i="7"/>
  <c r="O3488" i="7"/>
  <c r="N3488" i="7"/>
  <c r="O3480" i="7"/>
  <c r="N3480" i="7"/>
  <c r="O3472" i="7"/>
  <c r="N3472" i="7"/>
  <c r="O3464" i="7"/>
  <c r="N3464" i="7"/>
  <c r="O3456" i="7"/>
  <c r="N3456" i="7"/>
  <c r="O3448" i="7"/>
  <c r="N3448" i="7"/>
  <c r="O3440" i="7"/>
  <c r="N3440" i="7"/>
  <c r="O3432" i="7"/>
  <c r="N3432" i="7"/>
  <c r="O3424" i="7"/>
  <c r="N3424" i="7"/>
  <c r="O3416" i="7"/>
  <c r="N3416" i="7"/>
  <c r="O3408" i="7"/>
  <c r="N3408" i="7"/>
  <c r="O3400" i="7"/>
  <c r="N3400" i="7"/>
  <c r="O3392" i="7"/>
  <c r="N3392" i="7"/>
  <c r="O3384" i="7"/>
  <c r="N3384" i="7"/>
  <c r="O3376" i="7"/>
  <c r="N3376" i="7"/>
  <c r="O3368" i="7"/>
  <c r="N3368" i="7"/>
  <c r="O3360" i="7"/>
  <c r="N3360" i="7"/>
  <c r="O3352" i="7"/>
  <c r="N3352" i="7"/>
  <c r="O3344" i="7"/>
  <c r="N3344" i="7"/>
  <c r="O3336" i="7"/>
  <c r="N3336" i="7"/>
  <c r="O3328" i="7"/>
  <c r="N3328" i="7"/>
  <c r="O3320" i="7"/>
  <c r="N3320" i="7"/>
  <c r="O3312" i="7"/>
  <c r="N3312" i="7"/>
  <c r="O3304" i="7"/>
  <c r="N3304" i="7"/>
  <c r="O3296" i="7"/>
  <c r="N3296" i="7"/>
  <c r="O3288" i="7"/>
  <c r="N3288" i="7"/>
  <c r="O3280" i="7"/>
  <c r="N3280" i="7"/>
  <c r="O3272" i="7"/>
  <c r="N3272" i="7"/>
  <c r="O3264" i="7"/>
  <c r="N3264" i="7"/>
  <c r="O3256" i="7"/>
  <c r="N3256" i="7"/>
  <c r="O3248" i="7"/>
  <c r="N3248" i="7"/>
  <c r="O3240" i="7"/>
  <c r="N3240" i="7"/>
  <c r="O3232" i="7"/>
  <c r="N3232" i="7"/>
  <c r="O3224" i="7"/>
  <c r="N3224" i="7"/>
  <c r="O3216" i="7"/>
  <c r="N3216" i="7"/>
  <c r="O3208" i="7"/>
  <c r="N3208" i="7"/>
  <c r="O3200" i="7"/>
  <c r="N3200" i="7"/>
  <c r="O3192" i="7"/>
  <c r="N3192" i="7"/>
  <c r="O3184" i="7"/>
  <c r="N3184" i="7"/>
  <c r="O3176" i="7"/>
  <c r="N3176" i="7"/>
  <c r="O3168" i="7"/>
  <c r="N3168" i="7"/>
  <c r="O3160" i="7"/>
  <c r="N3160" i="7"/>
  <c r="O3152" i="7"/>
  <c r="N3152" i="7"/>
  <c r="O3144" i="7"/>
  <c r="N3144" i="7"/>
  <c r="O3136" i="7"/>
  <c r="N3136" i="7"/>
  <c r="O3128" i="7"/>
  <c r="N3128" i="7"/>
  <c r="O3120" i="7"/>
  <c r="N3120" i="7"/>
  <c r="O3112" i="7"/>
  <c r="N3112" i="7"/>
  <c r="O3104" i="7"/>
  <c r="N3104" i="7"/>
  <c r="O3096" i="7"/>
  <c r="N3096" i="7"/>
  <c r="O3088" i="7"/>
  <c r="N3088" i="7"/>
  <c r="O3080" i="7"/>
  <c r="N3080" i="7"/>
  <c r="O3072" i="7"/>
  <c r="N3072" i="7"/>
  <c r="O3064" i="7"/>
  <c r="N3064" i="7"/>
  <c r="O3056" i="7"/>
  <c r="N3056" i="7"/>
  <c r="O3048" i="7"/>
  <c r="N3048" i="7"/>
  <c r="O3040" i="7"/>
  <c r="N3040" i="7"/>
  <c r="O3032" i="7"/>
  <c r="N3032" i="7"/>
  <c r="O3024" i="7"/>
  <c r="N3024" i="7"/>
  <c r="O3016" i="7"/>
  <c r="N3016" i="7"/>
  <c r="O3008" i="7"/>
  <c r="N3008" i="7"/>
  <c r="O3000" i="7"/>
  <c r="N3000" i="7"/>
  <c r="O2992" i="7"/>
  <c r="N2992" i="7"/>
  <c r="O2984" i="7"/>
  <c r="N2984" i="7"/>
  <c r="O2976" i="7"/>
  <c r="N2976" i="7"/>
  <c r="O2968" i="7"/>
  <c r="N2968" i="7"/>
  <c r="O2960" i="7"/>
  <c r="N2960" i="7"/>
  <c r="O2952" i="7"/>
  <c r="N2952" i="7"/>
  <c r="O2944" i="7"/>
  <c r="N2944" i="7"/>
  <c r="O2936" i="7"/>
  <c r="N2936" i="7"/>
  <c r="O2928" i="7"/>
  <c r="N2928" i="7"/>
  <c r="O2920" i="7"/>
  <c r="N2920" i="7"/>
  <c r="O2912" i="7"/>
  <c r="N2912" i="7"/>
  <c r="O2904" i="7"/>
  <c r="N2904" i="7"/>
  <c r="O2896" i="7"/>
  <c r="N2896" i="7"/>
  <c r="O2888" i="7"/>
  <c r="N2888" i="7"/>
  <c r="O2880" i="7"/>
  <c r="N2880" i="7"/>
  <c r="O2872" i="7"/>
  <c r="N2872" i="7"/>
  <c r="O2864" i="7"/>
  <c r="N2864" i="7"/>
  <c r="O2856" i="7"/>
  <c r="N2856" i="7"/>
  <c r="O2848" i="7"/>
  <c r="N2848" i="7"/>
  <c r="O2840" i="7"/>
  <c r="N2840" i="7"/>
  <c r="O2832" i="7"/>
  <c r="N2832" i="7"/>
  <c r="O2824" i="7"/>
  <c r="N2824" i="7"/>
  <c r="O2816" i="7"/>
  <c r="N2816" i="7"/>
  <c r="O2808" i="7"/>
  <c r="N2808" i="7"/>
  <c r="O2800" i="7"/>
  <c r="N2800" i="7"/>
  <c r="O2792" i="7"/>
  <c r="N2792" i="7"/>
  <c r="O2784" i="7"/>
  <c r="N2784" i="7"/>
  <c r="O2776" i="7"/>
  <c r="N2776" i="7"/>
  <c r="O2768" i="7"/>
  <c r="N2768" i="7"/>
  <c r="O2760" i="7"/>
  <c r="N2760" i="7"/>
  <c r="O2752" i="7"/>
  <c r="N2752" i="7"/>
  <c r="O2744" i="7"/>
  <c r="N2744" i="7"/>
  <c r="O2736" i="7"/>
  <c r="N2736" i="7"/>
  <c r="O2728" i="7"/>
  <c r="N2728" i="7"/>
  <c r="O2720" i="7"/>
  <c r="N2720" i="7"/>
  <c r="O2712" i="7"/>
  <c r="N2712" i="7"/>
  <c r="O2704" i="7"/>
  <c r="N2704" i="7"/>
  <c r="O2696" i="7"/>
  <c r="N2696" i="7"/>
  <c r="O2688" i="7"/>
  <c r="N2688" i="7"/>
  <c r="O2680" i="7"/>
  <c r="N2680" i="7"/>
  <c r="O2672" i="7"/>
  <c r="N2672" i="7"/>
  <c r="O2664" i="7"/>
  <c r="N2664" i="7"/>
  <c r="O2656" i="7"/>
  <c r="N2656" i="7"/>
  <c r="O2648" i="7"/>
  <c r="N2648" i="7"/>
  <c r="O2640" i="7"/>
  <c r="N2640" i="7"/>
  <c r="O2632" i="7"/>
  <c r="N2632" i="7"/>
  <c r="O2624" i="7"/>
  <c r="N2624" i="7"/>
  <c r="O2616" i="7"/>
  <c r="N2616" i="7"/>
  <c r="O2608" i="7"/>
  <c r="N2608" i="7"/>
  <c r="O2600" i="7"/>
  <c r="N2600" i="7"/>
  <c r="O2592" i="7"/>
  <c r="N2592" i="7"/>
  <c r="O2584" i="7"/>
  <c r="N2584" i="7"/>
  <c r="O2576" i="7"/>
  <c r="N2576" i="7"/>
  <c r="O2568" i="7"/>
  <c r="N2568" i="7"/>
  <c r="O2560" i="7"/>
  <c r="N2560" i="7"/>
  <c r="O2552" i="7"/>
  <c r="N2552" i="7"/>
  <c r="O2544" i="7"/>
  <c r="N2544" i="7"/>
  <c r="O2536" i="7"/>
  <c r="N2536" i="7"/>
  <c r="O2528" i="7"/>
  <c r="N2528" i="7"/>
  <c r="O2520" i="7"/>
  <c r="N2520" i="7"/>
  <c r="O2512" i="7"/>
  <c r="N2512" i="7"/>
  <c r="O2504" i="7"/>
  <c r="N2504" i="7"/>
  <c r="O2496" i="7"/>
  <c r="N2496" i="7"/>
  <c r="O2488" i="7"/>
  <c r="N2488" i="7"/>
  <c r="O2480" i="7"/>
  <c r="N2480" i="7"/>
  <c r="O2472" i="7"/>
  <c r="N2472" i="7"/>
  <c r="O2464" i="7"/>
  <c r="N2464" i="7"/>
  <c r="O2456" i="7"/>
  <c r="N2456" i="7"/>
  <c r="O2448" i="7"/>
  <c r="N2448" i="7"/>
  <c r="O2440" i="7"/>
  <c r="N2440" i="7"/>
  <c r="O2432" i="7"/>
  <c r="N2432" i="7"/>
  <c r="O2424" i="7"/>
  <c r="N2424" i="7"/>
  <c r="O2416" i="7"/>
  <c r="N2416" i="7"/>
  <c r="O2408" i="7"/>
  <c r="N2408" i="7"/>
  <c r="O2400" i="7"/>
  <c r="N2400" i="7"/>
  <c r="O2392" i="7"/>
  <c r="N2392" i="7"/>
  <c r="O2384" i="7"/>
  <c r="N2384" i="7"/>
  <c r="O2376" i="7"/>
  <c r="N2376" i="7"/>
  <c r="O2368" i="7"/>
  <c r="N2368" i="7"/>
  <c r="O2360" i="7"/>
  <c r="N2360" i="7"/>
  <c r="O2352" i="7"/>
  <c r="N2352" i="7"/>
  <c r="O2344" i="7"/>
  <c r="N2344" i="7"/>
  <c r="O2336" i="7"/>
  <c r="N2336" i="7"/>
  <c r="O2328" i="7"/>
  <c r="N2328" i="7"/>
  <c r="O2320" i="7"/>
  <c r="N2320" i="7"/>
  <c r="O2312" i="7"/>
  <c r="N2312" i="7"/>
  <c r="O2304" i="7"/>
  <c r="N2304" i="7"/>
  <c r="O2296" i="7"/>
  <c r="N2296" i="7"/>
  <c r="O2288" i="7"/>
  <c r="N2288" i="7"/>
  <c r="O2280" i="7"/>
  <c r="N2280" i="7"/>
  <c r="O2272" i="7"/>
  <c r="N2272" i="7"/>
  <c r="O2264" i="7"/>
  <c r="N2264" i="7"/>
  <c r="O2256" i="7"/>
  <c r="N2256" i="7"/>
  <c r="O2248" i="7"/>
  <c r="N2248" i="7"/>
  <c r="O2240" i="7"/>
  <c r="N2240" i="7"/>
  <c r="O2232" i="7"/>
  <c r="N2232" i="7"/>
  <c r="O2224" i="7"/>
  <c r="N2224" i="7"/>
  <c r="O2216" i="7"/>
  <c r="N2216" i="7"/>
  <c r="O2208" i="7"/>
  <c r="N2208" i="7"/>
  <c r="O2200" i="7"/>
  <c r="N2200" i="7"/>
  <c r="O2192" i="7"/>
  <c r="N2192" i="7"/>
  <c r="O2184" i="7"/>
  <c r="N2184" i="7"/>
  <c r="M2176" i="7"/>
  <c r="I2176" i="7" s="1"/>
  <c r="M2168" i="7"/>
  <c r="I2168" i="7" s="1"/>
  <c r="M2160" i="7"/>
  <c r="I2160" i="7" s="1"/>
  <c r="M2152" i="7"/>
  <c r="I2152" i="7" s="1"/>
  <c r="N9088" i="7"/>
  <c r="N9024" i="7"/>
  <c r="N8960" i="7"/>
  <c r="N8896" i="7"/>
  <c r="N8832" i="7"/>
  <c r="N8768" i="7"/>
  <c r="N8704" i="7"/>
  <c r="N8640" i="7"/>
  <c r="N8576" i="7"/>
  <c r="N8512" i="7"/>
  <c r="N8448" i="7"/>
  <c r="N8384" i="7"/>
  <c r="N8320" i="7"/>
  <c r="N8256" i="7"/>
  <c r="N8192" i="7"/>
  <c r="N8128" i="7"/>
  <c r="N8064" i="7"/>
  <c r="N8000" i="7"/>
  <c r="N7936" i="7"/>
  <c r="N7872" i="7"/>
  <c r="N7808" i="7"/>
  <c r="N7744" i="7"/>
  <c r="N7680" i="7"/>
  <c r="N7616" i="7"/>
  <c r="N7552" i="7"/>
  <c r="N7488" i="7"/>
  <c r="N7424" i="7"/>
  <c r="N7360" i="7"/>
  <c r="N7296" i="7"/>
  <c r="N7232" i="7"/>
  <c r="N7168" i="7"/>
  <c r="N7104" i="7"/>
  <c r="N7040" i="7"/>
  <c r="N6976" i="7"/>
  <c r="N6912" i="7"/>
  <c r="N6848" i="7"/>
  <c r="N6401" i="7"/>
  <c r="N5889" i="7"/>
  <c r="N4007" i="7"/>
  <c r="N3495" i="7"/>
  <c r="N2459" i="7"/>
  <c r="O5311" i="7"/>
  <c r="N5311" i="7"/>
  <c r="O5303" i="7"/>
  <c r="N5303" i="7"/>
  <c r="O5295" i="7"/>
  <c r="N5295" i="7"/>
  <c r="O5287" i="7"/>
  <c r="N5287" i="7"/>
  <c r="O5279" i="7"/>
  <c r="N5279" i="7"/>
  <c r="O5271" i="7"/>
  <c r="N5271" i="7"/>
  <c r="O5263" i="7"/>
  <c r="N5263" i="7"/>
  <c r="O5255" i="7"/>
  <c r="N5255" i="7"/>
  <c r="O5247" i="7"/>
  <c r="N5247" i="7"/>
  <c r="O5239" i="7"/>
  <c r="N5239" i="7"/>
  <c r="O5231" i="7"/>
  <c r="N5231" i="7"/>
  <c r="O5223" i="7"/>
  <c r="N5223" i="7"/>
  <c r="O5215" i="7"/>
  <c r="N5215" i="7"/>
  <c r="O5207" i="7"/>
  <c r="N5207" i="7"/>
  <c r="O5199" i="7"/>
  <c r="N5199" i="7"/>
  <c r="O5191" i="7"/>
  <c r="N5191" i="7"/>
  <c r="O5183" i="7"/>
  <c r="N5183" i="7"/>
  <c r="O5175" i="7"/>
  <c r="N5175" i="7"/>
  <c r="O5167" i="7"/>
  <c r="N5167" i="7"/>
  <c r="O5159" i="7"/>
  <c r="N5159" i="7"/>
  <c r="O5151" i="7"/>
  <c r="N5151" i="7"/>
  <c r="O5143" i="7"/>
  <c r="N5143" i="7"/>
  <c r="O5135" i="7"/>
  <c r="N5135" i="7"/>
  <c r="O5127" i="7"/>
  <c r="N5127" i="7"/>
  <c r="O5119" i="7"/>
  <c r="N5119" i="7"/>
  <c r="O5111" i="7"/>
  <c r="N5111" i="7"/>
  <c r="O5103" i="7"/>
  <c r="N5103" i="7"/>
  <c r="O5095" i="7"/>
  <c r="N5095" i="7"/>
  <c r="O5087" i="7"/>
  <c r="N5087" i="7"/>
  <c r="O5079" i="7"/>
  <c r="N5079" i="7"/>
  <c r="O5071" i="7"/>
  <c r="N5071" i="7"/>
  <c r="O5063" i="7"/>
  <c r="N5063" i="7"/>
  <c r="O5055" i="7"/>
  <c r="N5055" i="7"/>
  <c r="O5047" i="7"/>
  <c r="N5047" i="7"/>
  <c r="O5039" i="7"/>
  <c r="N5039" i="7"/>
  <c r="O5031" i="7"/>
  <c r="N5031" i="7"/>
  <c r="O5023" i="7"/>
  <c r="N5023" i="7"/>
  <c r="O5015" i="7"/>
  <c r="N5015" i="7"/>
  <c r="O5007" i="7"/>
  <c r="N5007" i="7"/>
  <c r="O4999" i="7"/>
  <c r="N4999" i="7"/>
  <c r="O4991" i="7"/>
  <c r="N4991" i="7"/>
  <c r="O4983" i="7"/>
  <c r="N4983" i="7"/>
  <c r="O4975" i="7"/>
  <c r="N4975" i="7"/>
  <c r="O4967" i="7"/>
  <c r="N4967" i="7"/>
  <c r="O4959" i="7"/>
  <c r="N4959" i="7"/>
  <c r="O4951" i="7"/>
  <c r="N4951" i="7"/>
  <c r="O4943" i="7"/>
  <c r="N4943" i="7"/>
  <c r="O4935" i="7"/>
  <c r="N4935" i="7"/>
  <c r="O4927" i="7"/>
  <c r="N4927" i="7"/>
  <c r="O4919" i="7"/>
  <c r="N4919" i="7"/>
  <c r="O4911" i="7"/>
  <c r="N4911" i="7"/>
  <c r="O4903" i="7"/>
  <c r="N4903" i="7"/>
  <c r="O4895" i="7"/>
  <c r="N4895" i="7"/>
  <c r="O4887" i="7"/>
  <c r="N4887" i="7"/>
  <c r="O4879" i="7"/>
  <c r="N4879" i="7"/>
  <c r="O4871" i="7"/>
  <c r="N4871" i="7"/>
  <c r="O4863" i="7"/>
  <c r="N4863" i="7"/>
  <c r="O4855" i="7"/>
  <c r="N4855" i="7"/>
  <c r="O4847" i="7"/>
  <c r="N4847" i="7"/>
  <c r="O4839" i="7"/>
  <c r="N4839" i="7"/>
  <c r="O4831" i="7"/>
  <c r="N4831" i="7"/>
  <c r="O4823" i="7"/>
  <c r="N4823" i="7"/>
  <c r="O4815" i="7"/>
  <c r="N4815" i="7"/>
  <c r="O4807" i="7"/>
  <c r="N4807" i="7"/>
  <c r="O4799" i="7"/>
  <c r="N4799" i="7"/>
  <c r="O4791" i="7"/>
  <c r="N4791" i="7"/>
  <c r="O4783" i="7"/>
  <c r="N4783" i="7"/>
  <c r="O4775" i="7"/>
  <c r="N4775" i="7"/>
  <c r="O4767" i="7"/>
  <c r="N4767" i="7"/>
  <c r="O4759" i="7"/>
  <c r="N4759" i="7"/>
  <c r="O4751" i="7"/>
  <c r="N4751" i="7"/>
  <c r="O4743" i="7"/>
  <c r="N4743" i="7"/>
  <c r="O4735" i="7"/>
  <c r="N4735" i="7"/>
  <c r="O4727" i="7"/>
  <c r="N4727" i="7"/>
  <c r="O4719" i="7"/>
  <c r="N4719" i="7"/>
  <c r="O4711" i="7"/>
  <c r="N4711" i="7"/>
  <c r="O4703" i="7"/>
  <c r="N4703" i="7"/>
  <c r="O4695" i="7"/>
  <c r="N4695" i="7"/>
  <c r="O4687" i="7"/>
  <c r="N4687" i="7"/>
  <c r="O4679" i="7"/>
  <c r="N4679" i="7"/>
  <c r="O4671" i="7"/>
  <c r="N4671" i="7"/>
  <c r="O4663" i="7"/>
  <c r="N4663" i="7"/>
  <c r="O4655" i="7"/>
  <c r="N4655" i="7"/>
  <c r="O4647" i="7"/>
  <c r="N4647" i="7"/>
  <c r="O4639" i="7"/>
  <c r="N4639" i="7"/>
  <c r="O4631" i="7"/>
  <c r="N4631" i="7"/>
  <c r="O4623" i="7"/>
  <c r="N4623" i="7"/>
  <c r="O4615" i="7"/>
  <c r="N4615" i="7"/>
  <c r="O4607" i="7"/>
  <c r="N4607" i="7"/>
  <c r="O4599" i="7"/>
  <c r="N4599" i="7"/>
  <c r="O4591" i="7"/>
  <c r="N4591" i="7"/>
  <c r="O4583" i="7"/>
  <c r="N4583" i="7"/>
  <c r="O4575" i="7"/>
  <c r="N4575" i="7"/>
  <c r="O4567" i="7"/>
  <c r="N4567" i="7"/>
  <c r="O4559" i="7"/>
  <c r="N4559" i="7"/>
  <c r="O4551" i="7"/>
  <c r="N4551" i="7"/>
  <c r="O4543" i="7"/>
  <c r="N4543" i="7"/>
  <c r="O4535" i="7"/>
  <c r="N4535" i="7"/>
  <c r="O4527" i="7"/>
  <c r="N4527" i="7"/>
  <c r="O4519" i="7"/>
  <c r="N4519" i="7"/>
  <c r="O4511" i="7"/>
  <c r="N4511" i="7"/>
  <c r="O4503" i="7"/>
  <c r="N4503" i="7"/>
  <c r="O4495" i="7"/>
  <c r="N4495" i="7"/>
  <c r="O4487" i="7"/>
  <c r="N4487" i="7"/>
  <c r="O4479" i="7"/>
  <c r="N4479" i="7"/>
  <c r="O4471" i="7"/>
  <c r="N4471" i="7"/>
  <c r="O4463" i="7"/>
  <c r="N4463" i="7"/>
  <c r="O4455" i="7"/>
  <c r="N4455" i="7"/>
  <c r="O4447" i="7"/>
  <c r="N4447" i="7"/>
  <c r="O4439" i="7"/>
  <c r="N4439" i="7"/>
  <c r="O4431" i="7"/>
  <c r="N4431" i="7"/>
  <c r="O4423" i="7"/>
  <c r="N4423" i="7"/>
  <c r="O4415" i="7"/>
  <c r="N4415" i="7"/>
  <c r="O4407" i="7"/>
  <c r="N4407" i="7"/>
  <c r="O4399" i="7"/>
  <c r="N4399" i="7"/>
  <c r="O4391" i="7"/>
  <c r="N4391" i="7"/>
  <c r="O4383" i="7"/>
  <c r="N4383" i="7"/>
  <c r="O4375" i="7"/>
  <c r="N4375" i="7"/>
  <c r="O4367" i="7"/>
  <c r="N4367" i="7"/>
  <c r="O4359" i="7"/>
  <c r="N4359" i="7"/>
  <c r="O4351" i="7"/>
  <c r="N4351" i="7"/>
  <c r="O4343" i="7"/>
  <c r="N4343" i="7"/>
  <c r="O4335" i="7"/>
  <c r="N4335" i="7"/>
  <c r="O4327" i="7"/>
  <c r="N4327" i="7"/>
  <c r="O4319" i="7"/>
  <c r="N4319" i="7"/>
  <c r="O4311" i="7"/>
  <c r="N4311" i="7"/>
  <c r="O4303" i="7"/>
  <c r="N4303" i="7"/>
  <c r="O4295" i="7"/>
  <c r="N4295" i="7"/>
  <c r="O4287" i="7"/>
  <c r="N4287" i="7"/>
  <c r="O4279" i="7"/>
  <c r="N4279" i="7"/>
  <c r="O4271" i="7"/>
  <c r="N4271" i="7"/>
  <c r="O4263" i="7"/>
  <c r="N4263" i="7"/>
  <c r="O4255" i="7"/>
  <c r="N4255" i="7"/>
  <c r="O4247" i="7"/>
  <c r="N4247" i="7"/>
  <c r="O4239" i="7"/>
  <c r="N4239" i="7"/>
  <c r="O4231" i="7"/>
  <c r="N4231" i="7"/>
  <c r="O4223" i="7"/>
  <c r="N4223" i="7"/>
  <c r="O4215" i="7"/>
  <c r="N4215" i="7"/>
  <c r="O4207" i="7"/>
  <c r="N4207" i="7"/>
  <c r="O4199" i="7"/>
  <c r="N4199" i="7"/>
  <c r="O4191" i="7"/>
  <c r="N4191" i="7"/>
  <c r="O4183" i="7"/>
  <c r="N4183" i="7"/>
  <c r="O4175" i="7"/>
  <c r="N4175" i="7"/>
  <c r="O4167" i="7"/>
  <c r="N4167" i="7"/>
  <c r="O4159" i="7"/>
  <c r="N4159" i="7"/>
  <c r="O4151" i="7"/>
  <c r="N4151" i="7"/>
  <c r="O4143" i="7"/>
  <c r="N4143" i="7"/>
  <c r="O4135" i="7"/>
  <c r="N4135" i="7"/>
  <c r="O4127" i="7"/>
  <c r="N4127" i="7"/>
  <c r="O4119" i="7"/>
  <c r="N4119" i="7"/>
  <c r="O4111" i="7"/>
  <c r="N4111" i="7"/>
  <c r="O4103" i="7"/>
  <c r="N4103" i="7"/>
  <c r="O4095" i="7"/>
  <c r="N4095" i="7"/>
  <c r="O4087" i="7"/>
  <c r="N4087" i="7"/>
  <c r="O4079" i="7"/>
  <c r="N4079" i="7"/>
  <c r="O4063" i="7"/>
  <c r="N4063" i="7"/>
  <c r="O4055" i="7"/>
  <c r="N4055" i="7"/>
  <c r="O4047" i="7"/>
  <c r="N4047" i="7"/>
  <c r="O4039" i="7"/>
  <c r="N4039" i="7"/>
  <c r="O4031" i="7"/>
  <c r="N4031" i="7"/>
  <c r="O4023" i="7"/>
  <c r="N4023" i="7"/>
  <c r="O4015" i="7"/>
  <c r="N4015" i="7"/>
  <c r="O3999" i="7"/>
  <c r="N3999" i="7"/>
  <c r="O3991" i="7"/>
  <c r="N3991" i="7"/>
  <c r="O3983" i="7"/>
  <c r="N3983" i="7"/>
  <c r="O3975" i="7"/>
  <c r="N3975" i="7"/>
  <c r="O3967" i="7"/>
  <c r="N3967" i="7"/>
  <c r="O3959" i="7"/>
  <c r="N3959" i="7"/>
  <c r="O3951" i="7"/>
  <c r="N3951" i="7"/>
  <c r="O3935" i="7"/>
  <c r="N3935" i="7"/>
  <c r="O3927" i="7"/>
  <c r="N3927" i="7"/>
  <c r="O3919" i="7"/>
  <c r="N3919" i="7"/>
  <c r="O3911" i="7"/>
  <c r="N3911" i="7"/>
  <c r="O3903" i="7"/>
  <c r="N3903" i="7"/>
  <c r="O3895" i="7"/>
  <c r="N3895" i="7"/>
  <c r="O3887" i="7"/>
  <c r="N3887" i="7"/>
  <c r="O3871" i="7"/>
  <c r="N3871" i="7"/>
  <c r="O3863" i="7"/>
  <c r="N3863" i="7"/>
  <c r="O3855" i="7"/>
  <c r="N3855" i="7"/>
  <c r="O3847" i="7"/>
  <c r="N3847" i="7"/>
  <c r="O3839" i="7"/>
  <c r="N3839" i="7"/>
  <c r="O3831" i="7"/>
  <c r="N3831" i="7"/>
  <c r="O3823" i="7"/>
  <c r="N3823" i="7"/>
  <c r="O3807" i="7"/>
  <c r="N3807" i="7"/>
  <c r="O3799" i="7"/>
  <c r="N3799" i="7"/>
  <c r="O3791" i="7"/>
  <c r="N3791" i="7"/>
  <c r="O3783" i="7"/>
  <c r="N3783" i="7"/>
  <c r="O3775" i="7"/>
  <c r="N3775" i="7"/>
  <c r="O3767" i="7"/>
  <c r="N3767" i="7"/>
  <c r="O3759" i="7"/>
  <c r="N3759" i="7"/>
  <c r="O3743" i="7"/>
  <c r="N3743" i="7"/>
  <c r="O3735" i="7"/>
  <c r="N3735" i="7"/>
  <c r="O3727" i="7"/>
  <c r="N3727" i="7"/>
  <c r="O3719" i="7"/>
  <c r="N3719" i="7"/>
  <c r="O3711" i="7"/>
  <c r="N3711" i="7"/>
  <c r="O3703" i="7"/>
  <c r="N3703" i="7"/>
  <c r="O3695" i="7"/>
  <c r="N3695" i="7"/>
  <c r="O3679" i="7"/>
  <c r="N3679" i="7"/>
  <c r="O3671" i="7"/>
  <c r="N3671" i="7"/>
  <c r="O3663" i="7"/>
  <c r="N3663" i="7"/>
  <c r="O3655" i="7"/>
  <c r="N3655" i="7"/>
  <c r="O3647" i="7"/>
  <c r="N3647" i="7"/>
  <c r="O3639" i="7"/>
  <c r="N3639" i="7"/>
  <c r="O3631" i="7"/>
  <c r="N3631" i="7"/>
  <c r="O3615" i="7"/>
  <c r="N3615" i="7"/>
  <c r="O3607" i="7"/>
  <c r="N3607" i="7"/>
  <c r="O3599" i="7"/>
  <c r="N3599" i="7"/>
  <c r="O3591" i="7"/>
  <c r="N3591" i="7"/>
  <c r="O3583" i="7"/>
  <c r="N3583" i="7"/>
  <c r="O3575" i="7"/>
  <c r="N3575" i="7"/>
  <c r="O3567" i="7"/>
  <c r="N3567" i="7"/>
  <c r="O3551" i="7"/>
  <c r="N3551" i="7"/>
  <c r="O3543" i="7"/>
  <c r="N3543" i="7"/>
  <c r="O3535" i="7"/>
  <c r="N3535" i="7"/>
  <c r="O3527" i="7"/>
  <c r="N3527" i="7"/>
  <c r="O3519" i="7"/>
  <c r="N3519" i="7"/>
  <c r="O3511" i="7"/>
  <c r="N3511" i="7"/>
  <c r="O3503" i="7"/>
  <c r="N3503" i="7"/>
  <c r="O3487" i="7"/>
  <c r="N3487" i="7"/>
  <c r="O3479" i="7"/>
  <c r="N3479" i="7"/>
  <c r="O3471" i="7"/>
  <c r="N3471" i="7"/>
  <c r="O3463" i="7"/>
  <c r="N3463" i="7"/>
  <c r="O3455" i="7"/>
  <c r="N3455" i="7"/>
  <c r="O3447" i="7"/>
  <c r="N3447" i="7"/>
  <c r="O3439" i="7"/>
  <c r="N3439" i="7"/>
  <c r="O3423" i="7"/>
  <c r="N3423" i="7"/>
  <c r="O3415" i="7"/>
  <c r="N3415" i="7"/>
  <c r="O3407" i="7"/>
  <c r="N3407" i="7"/>
  <c r="O3399" i="7"/>
  <c r="N3399" i="7"/>
  <c r="O3391" i="7"/>
  <c r="N3391" i="7"/>
  <c r="O3383" i="7"/>
  <c r="N3383" i="7"/>
  <c r="O3375" i="7"/>
  <c r="N3375" i="7"/>
  <c r="O3359" i="7"/>
  <c r="N3359" i="7"/>
  <c r="O3351" i="7"/>
  <c r="N3351" i="7"/>
  <c r="O3343" i="7"/>
  <c r="N3343" i="7"/>
  <c r="O3335" i="7"/>
  <c r="N3335" i="7"/>
  <c r="O3327" i="7"/>
  <c r="N3327" i="7"/>
  <c r="O3319" i="7"/>
  <c r="N3319" i="7"/>
  <c r="O3311" i="7"/>
  <c r="N3311" i="7"/>
  <c r="O3295" i="7"/>
  <c r="N3295" i="7"/>
  <c r="O3287" i="7"/>
  <c r="N3287" i="7"/>
  <c r="O3279" i="7"/>
  <c r="N3279" i="7"/>
  <c r="O3271" i="7"/>
  <c r="N3271" i="7"/>
  <c r="O3263" i="7"/>
  <c r="N3263" i="7"/>
  <c r="O3255" i="7"/>
  <c r="N3255" i="7"/>
  <c r="O3247" i="7"/>
  <c r="N3247" i="7"/>
  <c r="O3231" i="7"/>
  <c r="N3231" i="7"/>
  <c r="O3223" i="7"/>
  <c r="N3223" i="7"/>
  <c r="O3215" i="7"/>
  <c r="N3215" i="7"/>
  <c r="O3207" i="7"/>
  <c r="N3207" i="7"/>
  <c r="O3199" i="7"/>
  <c r="N3199" i="7"/>
  <c r="O3191" i="7"/>
  <c r="N3191" i="7"/>
  <c r="O3183" i="7"/>
  <c r="N3183" i="7"/>
  <c r="O3167" i="7"/>
  <c r="N3167" i="7"/>
  <c r="O3159" i="7"/>
  <c r="N3159" i="7"/>
  <c r="O3151" i="7"/>
  <c r="N3151" i="7"/>
  <c r="O3143" i="7"/>
  <c r="N3143" i="7"/>
  <c r="O3135" i="7"/>
  <c r="N3135" i="7"/>
  <c r="O3127" i="7"/>
  <c r="N3127" i="7"/>
  <c r="O3119" i="7"/>
  <c r="N3119" i="7"/>
  <c r="O3111" i="7"/>
  <c r="N3111" i="7"/>
  <c r="O3103" i="7"/>
  <c r="N3103" i="7"/>
  <c r="O3095" i="7"/>
  <c r="N3095" i="7"/>
  <c r="O3087" i="7"/>
  <c r="N3087" i="7"/>
  <c r="O3079" i="7"/>
  <c r="N3079" i="7"/>
  <c r="O3071" i="7"/>
  <c r="N3071" i="7"/>
  <c r="O3063" i="7"/>
  <c r="N3063" i="7"/>
  <c r="O3055" i="7"/>
  <c r="N3055" i="7"/>
  <c r="O3047" i="7"/>
  <c r="N3047" i="7"/>
  <c r="O3039" i="7"/>
  <c r="N3039" i="7"/>
  <c r="O3031" i="7"/>
  <c r="N3031" i="7"/>
  <c r="O3023" i="7"/>
  <c r="N3023" i="7"/>
  <c r="O3015" i="7"/>
  <c r="N3015" i="7"/>
  <c r="O3007" i="7"/>
  <c r="N3007" i="7"/>
  <c r="O2999" i="7"/>
  <c r="N2999" i="7"/>
  <c r="O2991" i="7"/>
  <c r="N2991" i="7"/>
  <c r="O2983" i="7"/>
  <c r="N2983" i="7"/>
  <c r="O2975" i="7"/>
  <c r="N2975" i="7"/>
  <c r="O2967" i="7"/>
  <c r="N2967" i="7"/>
  <c r="O2959" i="7"/>
  <c r="N2959" i="7"/>
  <c r="O2951" i="7"/>
  <c r="N2951" i="7"/>
  <c r="O2943" i="7"/>
  <c r="N2943" i="7"/>
  <c r="O2935" i="7"/>
  <c r="N2935" i="7"/>
  <c r="O2927" i="7"/>
  <c r="N2927" i="7"/>
  <c r="O2919" i="7"/>
  <c r="N2919" i="7"/>
  <c r="O2911" i="7"/>
  <c r="N2911" i="7"/>
  <c r="O2903" i="7"/>
  <c r="N2903" i="7"/>
  <c r="O2895" i="7"/>
  <c r="N2895" i="7"/>
  <c r="O2887" i="7"/>
  <c r="N2887" i="7"/>
  <c r="O2879" i="7"/>
  <c r="N2879" i="7"/>
  <c r="O2871" i="7"/>
  <c r="N2871" i="7"/>
  <c r="O2863" i="7"/>
  <c r="N2863" i="7"/>
  <c r="O2855" i="7"/>
  <c r="N2855" i="7"/>
  <c r="O2847" i="7"/>
  <c r="N2847" i="7"/>
  <c r="O2839" i="7"/>
  <c r="N2839" i="7"/>
  <c r="O2831" i="7"/>
  <c r="N2831" i="7"/>
  <c r="O2823" i="7"/>
  <c r="N2823" i="7"/>
  <c r="O2815" i="7"/>
  <c r="N2815" i="7"/>
  <c r="O2807" i="7"/>
  <c r="N2807" i="7"/>
  <c r="O2799" i="7"/>
  <c r="N2799" i="7"/>
  <c r="O2791" i="7"/>
  <c r="N2791" i="7"/>
  <c r="O2783" i="7"/>
  <c r="N2783" i="7"/>
  <c r="O2775" i="7"/>
  <c r="N2775" i="7"/>
  <c r="O2767" i="7"/>
  <c r="N2767" i="7"/>
  <c r="O2759" i="7"/>
  <c r="N2759" i="7"/>
  <c r="O2751" i="7"/>
  <c r="N2751" i="7"/>
  <c r="O2743" i="7"/>
  <c r="N2743" i="7"/>
  <c r="O2735" i="7"/>
  <c r="N2735" i="7"/>
  <c r="O2727" i="7"/>
  <c r="N2727" i="7"/>
  <c r="O2719" i="7"/>
  <c r="N2719" i="7"/>
  <c r="O2711" i="7"/>
  <c r="N2711" i="7"/>
  <c r="O2703" i="7"/>
  <c r="N2703" i="7"/>
  <c r="O2695" i="7"/>
  <c r="N2695" i="7"/>
  <c r="O2687" i="7"/>
  <c r="N2687" i="7"/>
  <c r="O2679" i="7"/>
  <c r="N2679" i="7"/>
  <c r="O2671" i="7"/>
  <c r="N2671" i="7"/>
  <c r="O2663" i="7"/>
  <c r="N2663" i="7"/>
  <c r="O2655" i="7"/>
  <c r="N2655" i="7"/>
  <c r="O2647" i="7"/>
  <c r="N2647" i="7"/>
  <c r="O2639" i="7"/>
  <c r="N2639" i="7"/>
  <c r="O2631" i="7"/>
  <c r="N2631" i="7"/>
  <c r="O2623" i="7"/>
  <c r="N2623" i="7"/>
  <c r="O2615" i="7"/>
  <c r="N2615" i="7"/>
  <c r="O2607" i="7"/>
  <c r="N2607" i="7"/>
  <c r="O2599" i="7"/>
  <c r="N2599" i="7"/>
  <c r="O2591" i="7"/>
  <c r="N2591" i="7"/>
  <c r="O2583" i="7"/>
  <c r="N2583" i="7"/>
  <c r="O2575" i="7"/>
  <c r="N2575" i="7"/>
  <c r="O2567" i="7"/>
  <c r="N2567" i="7"/>
  <c r="O2559" i="7"/>
  <c r="N2559" i="7"/>
  <c r="O2551" i="7"/>
  <c r="N2551" i="7"/>
  <c r="O2543" i="7"/>
  <c r="N2543" i="7"/>
  <c r="O2535" i="7"/>
  <c r="N2535" i="7"/>
  <c r="O2527" i="7"/>
  <c r="N2527" i="7"/>
  <c r="O2519" i="7"/>
  <c r="N2519" i="7"/>
  <c r="O2511" i="7"/>
  <c r="N2511" i="7"/>
  <c r="O2503" i="7"/>
  <c r="N2503" i="7"/>
  <c r="O2495" i="7"/>
  <c r="N2495" i="7"/>
  <c r="O2487" i="7"/>
  <c r="N2487" i="7"/>
  <c r="O2479" i="7"/>
  <c r="N2479" i="7"/>
  <c r="O2471" i="7"/>
  <c r="N2471" i="7"/>
  <c r="O2463" i="7"/>
  <c r="N2463" i="7"/>
  <c r="O2455" i="7"/>
  <c r="N2455" i="7"/>
  <c r="O2447" i="7"/>
  <c r="N2447" i="7"/>
  <c r="O2439" i="7"/>
  <c r="N2439" i="7"/>
  <c r="O2431" i="7"/>
  <c r="N2431" i="7"/>
  <c r="O2423" i="7"/>
  <c r="N2423" i="7"/>
  <c r="O2415" i="7"/>
  <c r="N2415" i="7"/>
  <c r="O2407" i="7"/>
  <c r="N2407" i="7"/>
  <c r="O2399" i="7"/>
  <c r="N2399" i="7"/>
  <c r="O2391" i="7"/>
  <c r="N2391" i="7"/>
  <c r="O2383" i="7"/>
  <c r="N2383" i="7"/>
  <c r="O2375" i="7"/>
  <c r="N2375" i="7"/>
  <c r="O2367" i="7"/>
  <c r="N2367" i="7"/>
  <c r="O2359" i="7"/>
  <c r="N2359" i="7"/>
  <c r="O2351" i="7"/>
  <c r="N2351" i="7"/>
  <c r="O2343" i="7"/>
  <c r="N2343" i="7"/>
  <c r="O2335" i="7"/>
  <c r="N2335" i="7"/>
  <c r="O2327" i="7"/>
  <c r="N2327" i="7"/>
  <c r="O2319" i="7"/>
  <c r="N2319" i="7"/>
  <c r="O2311" i="7"/>
  <c r="N2311" i="7"/>
  <c r="O2303" i="7"/>
  <c r="N2303" i="7"/>
  <c r="O2295" i="7"/>
  <c r="N2295" i="7"/>
  <c r="O2287" i="7"/>
  <c r="N2287" i="7"/>
  <c r="O2279" i="7"/>
  <c r="N2279" i="7"/>
  <c r="O2271" i="7"/>
  <c r="N2271" i="7"/>
  <c r="O2263" i="7"/>
  <c r="N2263" i="7"/>
  <c r="O2255" i="7"/>
  <c r="N2255" i="7"/>
  <c r="O2247" i="7"/>
  <c r="N2247" i="7"/>
  <c r="O2239" i="7"/>
  <c r="N2239" i="7"/>
  <c r="O2231" i="7"/>
  <c r="N2231" i="7"/>
  <c r="O2223" i="7"/>
  <c r="N2223" i="7"/>
  <c r="O2215" i="7"/>
  <c r="N2215" i="7"/>
  <c r="O2207" i="7"/>
  <c r="N2207" i="7"/>
  <c r="O2199" i="7"/>
  <c r="N2199" i="7"/>
  <c r="O2191" i="7"/>
  <c r="N2191" i="7"/>
  <c r="O2183" i="7"/>
  <c r="N2183" i="7"/>
  <c r="O2175" i="7"/>
  <c r="N2175" i="7"/>
  <c r="O2167" i="7"/>
  <c r="N2167" i="7"/>
  <c r="O2159" i="7"/>
  <c r="N2159" i="7"/>
  <c r="O2151" i="7"/>
  <c r="N2151" i="7"/>
  <c r="O2143" i="7"/>
  <c r="N2143" i="7"/>
  <c r="O2135" i="7"/>
  <c r="N2135" i="7"/>
  <c r="O2127" i="7"/>
  <c r="N2127" i="7"/>
  <c r="O2119" i="7"/>
  <c r="N2119" i="7"/>
  <c r="O2111" i="7"/>
  <c r="N2111" i="7"/>
  <c r="O2103" i="7"/>
  <c r="N2103" i="7"/>
  <c r="O2095" i="7"/>
  <c r="N2095" i="7"/>
  <c r="O2087" i="7"/>
  <c r="N2087" i="7"/>
  <c r="O2079" i="7"/>
  <c r="N2079" i="7"/>
  <c r="O2071" i="7"/>
  <c r="N2071" i="7"/>
  <c r="O2063" i="7"/>
  <c r="N2063" i="7"/>
  <c r="O2055" i="7"/>
  <c r="N2055" i="7"/>
  <c r="O2047" i="7"/>
  <c r="N2047" i="7"/>
  <c r="O2039" i="7"/>
  <c r="N2039" i="7"/>
  <c r="O2031" i="7"/>
  <c r="N2031" i="7"/>
  <c r="O2023" i="7"/>
  <c r="N2023" i="7"/>
  <c r="O2015" i="7"/>
  <c r="N2015" i="7"/>
  <c r="O2007" i="7"/>
  <c r="N2007" i="7"/>
  <c r="O1999" i="7"/>
  <c r="N1999" i="7"/>
  <c r="O1991" i="7"/>
  <c r="N1991" i="7"/>
  <c r="O1983" i="7"/>
  <c r="N1983" i="7"/>
  <c r="O1975" i="7"/>
  <c r="N1975" i="7"/>
  <c r="O1967" i="7"/>
  <c r="N1967" i="7"/>
  <c r="O1959" i="7"/>
  <c r="N1959" i="7"/>
  <c r="O1951" i="7"/>
  <c r="N1951" i="7"/>
  <c r="O1943" i="7"/>
  <c r="N1943" i="7"/>
  <c r="O1935" i="7"/>
  <c r="N1935" i="7"/>
  <c r="O1927" i="7"/>
  <c r="N1927" i="7"/>
  <c r="O1919" i="7"/>
  <c r="N1919" i="7"/>
  <c r="O1911" i="7"/>
  <c r="N1911" i="7"/>
  <c r="O1903" i="7"/>
  <c r="N1903" i="7"/>
  <c r="O1895" i="7"/>
  <c r="N1895" i="7"/>
  <c r="O1887" i="7"/>
  <c r="N1887" i="7"/>
  <c r="O1879" i="7"/>
  <c r="N1879" i="7"/>
  <c r="O1871" i="7"/>
  <c r="N1871" i="7"/>
  <c r="O1863" i="7"/>
  <c r="N1863" i="7"/>
  <c r="O1855" i="7"/>
  <c r="N1855" i="7"/>
  <c r="O1847" i="7"/>
  <c r="N1847" i="7"/>
  <c r="O1839" i="7"/>
  <c r="N1839" i="7"/>
  <c r="O1831" i="7"/>
  <c r="N1831" i="7"/>
  <c r="O1823" i="7"/>
  <c r="N1823" i="7"/>
  <c r="O1815" i="7"/>
  <c r="N1815" i="7"/>
  <c r="O1807" i="7"/>
  <c r="N1807" i="7"/>
  <c r="O1799" i="7"/>
  <c r="N1799" i="7"/>
  <c r="O1791" i="7"/>
  <c r="N1791" i="7"/>
  <c r="O1783" i="7"/>
  <c r="N1783" i="7"/>
  <c r="O1775" i="7"/>
  <c r="N1775" i="7"/>
  <c r="O1767" i="7"/>
  <c r="N1767" i="7"/>
  <c r="O1759" i="7"/>
  <c r="N1759" i="7"/>
  <c r="O1751" i="7"/>
  <c r="N1751" i="7"/>
  <c r="O1743" i="7"/>
  <c r="N1743" i="7"/>
  <c r="O1735" i="7"/>
  <c r="N1735" i="7"/>
  <c r="O1727" i="7"/>
  <c r="N1727" i="7"/>
  <c r="O1719" i="7"/>
  <c r="N1719" i="7"/>
  <c r="O1711" i="7"/>
  <c r="N1711" i="7"/>
  <c r="O1703" i="7"/>
  <c r="N1703" i="7"/>
  <c r="O1695" i="7"/>
  <c r="N1695" i="7"/>
  <c r="O1687" i="7"/>
  <c r="N1687" i="7"/>
  <c r="O1679" i="7"/>
  <c r="N1679" i="7"/>
  <c r="O1671" i="7"/>
  <c r="N1671" i="7"/>
  <c r="O1663" i="7"/>
  <c r="N1663" i="7"/>
  <c r="O1655" i="7"/>
  <c r="N1655" i="7"/>
  <c r="O1647" i="7"/>
  <c r="N1647" i="7"/>
  <c r="O1639" i="7"/>
  <c r="N1639" i="7"/>
  <c r="O1631" i="7"/>
  <c r="N1631" i="7"/>
  <c r="O1623" i="7"/>
  <c r="N1623" i="7"/>
  <c r="O1615" i="7"/>
  <c r="N1615" i="7"/>
  <c r="O1607" i="7"/>
  <c r="N1607" i="7"/>
  <c r="O1599" i="7"/>
  <c r="N1599" i="7"/>
  <c r="O1591" i="7"/>
  <c r="N1591" i="7"/>
  <c r="O1583" i="7"/>
  <c r="N1583" i="7"/>
  <c r="O1575" i="7"/>
  <c r="N1575" i="7"/>
  <c r="O1567" i="7"/>
  <c r="N1567" i="7"/>
  <c r="O1559" i="7"/>
  <c r="N1559" i="7"/>
  <c r="O1551" i="7"/>
  <c r="N1551" i="7"/>
  <c r="O1543" i="7"/>
  <c r="N1543" i="7"/>
  <c r="O1535" i="7"/>
  <c r="N1535" i="7"/>
  <c r="O1527" i="7"/>
  <c r="N1527" i="7"/>
  <c r="O1519" i="7"/>
  <c r="N1519" i="7"/>
  <c r="O1511" i="7"/>
  <c r="N1511" i="7"/>
  <c r="O1503" i="7"/>
  <c r="N1503" i="7"/>
  <c r="O1495" i="7"/>
  <c r="N1495" i="7"/>
  <c r="O1487" i="7"/>
  <c r="N1487" i="7"/>
  <c r="O1479" i="7"/>
  <c r="N1479" i="7"/>
  <c r="O1471" i="7"/>
  <c r="N1471" i="7"/>
  <c r="O1463" i="7"/>
  <c r="N1463" i="7"/>
  <c r="O1455" i="7"/>
  <c r="N1455" i="7"/>
  <c r="O1447" i="7"/>
  <c r="N1447" i="7"/>
  <c r="O1439" i="7"/>
  <c r="N1439" i="7"/>
  <c r="O1431" i="7"/>
  <c r="N1431" i="7"/>
  <c r="O1423" i="7"/>
  <c r="N1423" i="7"/>
  <c r="O1415" i="7"/>
  <c r="N1415" i="7"/>
  <c r="O1407" i="7"/>
  <c r="N1407" i="7"/>
  <c r="O1399" i="7"/>
  <c r="N1399" i="7"/>
  <c r="O1391" i="7"/>
  <c r="N1391" i="7"/>
  <c r="O1383" i="7"/>
  <c r="N1383" i="7"/>
  <c r="O1375" i="7"/>
  <c r="N1375" i="7"/>
  <c r="O1367" i="7"/>
  <c r="N1367" i="7"/>
  <c r="O1359" i="7"/>
  <c r="N1359" i="7"/>
  <c r="O1351" i="7"/>
  <c r="N1351" i="7"/>
  <c r="O1343" i="7"/>
  <c r="N1343" i="7"/>
  <c r="O1335" i="7"/>
  <c r="N1335" i="7"/>
  <c r="O1327" i="7"/>
  <c r="N1327" i="7"/>
  <c r="O1319" i="7"/>
  <c r="N1319" i="7"/>
  <c r="O1311" i="7"/>
  <c r="N1311" i="7"/>
  <c r="O1303" i="7"/>
  <c r="N1303" i="7"/>
  <c r="O1295" i="7"/>
  <c r="N1295" i="7"/>
  <c r="O1287" i="7"/>
  <c r="N1287" i="7"/>
  <c r="O1279" i="7"/>
  <c r="N1279" i="7"/>
  <c r="O1271" i="7"/>
  <c r="N1271" i="7"/>
  <c r="O1263" i="7"/>
  <c r="N1263" i="7"/>
  <c r="O1255" i="7"/>
  <c r="N1255" i="7"/>
  <c r="O1247" i="7"/>
  <c r="N1247" i="7"/>
  <c r="O1239" i="7"/>
  <c r="N1239" i="7"/>
  <c r="O1231" i="7"/>
  <c r="N1231" i="7"/>
  <c r="O1223" i="7"/>
  <c r="N1223" i="7"/>
  <c r="O1215" i="7"/>
  <c r="N1215" i="7"/>
  <c r="O1207" i="7"/>
  <c r="N1207" i="7"/>
  <c r="O1199" i="7"/>
  <c r="N1199" i="7"/>
  <c r="O1191" i="7"/>
  <c r="N1191" i="7"/>
  <c r="O1183" i="7"/>
  <c r="N1183" i="7"/>
  <c r="O1175" i="7"/>
  <c r="N1175" i="7"/>
  <c r="O1167" i="7"/>
  <c r="N1167" i="7"/>
  <c r="O1159" i="7"/>
  <c r="N1159" i="7"/>
  <c r="O1151" i="7"/>
  <c r="N1151" i="7"/>
  <c r="O1143" i="7"/>
  <c r="N1143" i="7"/>
  <c r="O1135" i="7"/>
  <c r="N1135" i="7"/>
  <c r="O1127" i="7"/>
  <c r="N1127" i="7"/>
  <c r="O1119" i="7"/>
  <c r="N1119" i="7"/>
  <c r="O1111" i="7"/>
  <c r="N1111" i="7"/>
  <c r="O1103" i="7"/>
  <c r="N1103" i="7"/>
  <c r="O1095" i="7"/>
  <c r="N1095" i="7"/>
  <c r="O1087" i="7"/>
  <c r="N1087" i="7"/>
  <c r="O1079" i="7"/>
  <c r="N1079" i="7"/>
  <c r="O1071" i="7"/>
  <c r="N1071" i="7"/>
  <c r="O1063" i="7"/>
  <c r="N1063" i="7"/>
  <c r="O1055" i="7"/>
  <c r="N1055" i="7"/>
  <c r="O1047" i="7"/>
  <c r="N1047" i="7"/>
  <c r="O1039" i="7"/>
  <c r="N1039" i="7"/>
  <c r="O1031" i="7"/>
  <c r="N1031" i="7"/>
  <c r="O1023" i="7"/>
  <c r="N1023" i="7"/>
  <c r="O1015" i="7"/>
  <c r="N1015" i="7"/>
  <c r="O1007" i="7"/>
  <c r="N1007" i="7"/>
  <c r="O999" i="7"/>
  <c r="N999" i="7"/>
  <c r="O991" i="7"/>
  <c r="N991" i="7"/>
  <c r="O983" i="7"/>
  <c r="N983" i="7"/>
  <c r="O975" i="7"/>
  <c r="N975" i="7"/>
  <c r="O967" i="7"/>
  <c r="N967" i="7"/>
  <c r="O959" i="7"/>
  <c r="N959" i="7"/>
  <c r="O951" i="7"/>
  <c r="N951" i="7"/>
  <c r="O943" i="7"/>
  <c r="N943" i="7"/>
  <c r="O935" i="7"/>
  <c r="N935" i="7"/>
  <c r="O927" i="7"/>
  <c r="N927" i="7"/>
  <c r="O919" i="7"/>
  <c r="N919" i="7"/>
  <c r="O911" i="7"/>
  <c r="N911" i="7"/>
  <c r="O903" i="7"/>
  <c r="N903" i="7"/>
  <c r="O895" i="7"/>
  <c r="N895" i="7"/>
  <c r="O887" i="7"/>
  <c r="N887" i="7"/>
  <c r="O879" i="7"/>
  <c r="N879" i="7"/>
  <c r="O871" i="7"/>
  <c r="N871" i="7"/>
  <c r="O863" i="7"/>
  <c r="N863" i="7"/>
  <c r="O855" i="7"/>
  <c r="N855" i="7"/>
  <c r="O847" i="7"/>
  <c r="N847" i="7"/>
  <c r="O839" i="7"/>
  <c r="N839" i="7"/>
  <c r="O831" i="7"/>
  <c r="N831" i="7"/>
  <c r="O823" i="7"/>
  <c r="N823" i="7"/>
  <c r="O815" i="7"/>
  <c r="N815" i="7"/>
  <c r="O807" i="7"/>
  <c r="N807" i="7"/>
  <c r="O799" i="7"/>
  <c r="N799" i="7"/>
  <c r="O791" i="7"/>
  <c r="N791" i="7"/>
  <c r="O783" i="7"/>
  <c r="N783" i="7"/>
  <c r="O775" i="7"/>
  <c r="N775" i="7"/>
  <c r="O767" i="7"/>
  <c r="N767" i="7"/>
  <c r="O759" i="7"/>
  <c r="N759" i="7"/>
  <c r="O751" i="7"/>
  <c r="N751" i="7"/>
  <c r="O743" i="7"/>
  <c r="N743" i="7"/>
  <c r="O735" i="7"/>
  <c r="N735" i="7"/>
  <c r="O727" i="7"/>
  <c r="N727" i="7"/>
  <c r="O719" i="7"/>
  <c r="N719" i="7"/>
  <c r="O711" i="7"/>
  <c r="N711" i="7"/>
  <c r="O703" i="7"/>
  <c r="N703" i="7"/>
  <c r="O695" i="7"/>
  <c r="N695" i="7"/>
  <c r="O687" i="7"/>
  <c r="N687" i="7"/>
  <c r="O679" i="7"/>
  <c r="N679" i="7"/>
  <c r="O671" i="7"/>
  <c r="N671" i="7"/>
  <c r="O663" i="7"/>
  <c r="N663" i="7"/>
  <c r="O655" i="7"/>
  <c r="N655" i="7"/>
  <c r="O647" i="7"/>
  <c r="N647" i="7"/>
  <c r="O639" i="7"/>
  <c r="N639" i="7"/>
  <c r="O631" i="7"/>
  <c r="N631" i="7"/>
  <c r="O623" i="7"/>
  <c r="N623" i="7"/>
  <c r="O615" i="7"/>
  <c r="N615" i="7"/>
  <c r="O607" i="7"/>
  <c r="N607" i="7"/>
  <c r="O599" i="7"/>
  <c r="N599" i="7"/>
  <c r="O591" i="7"/>
  <c r="N591" i="7"/>
  <c r="O583" i="7"/>
  <c r="N583" i="7"/>
  <c r="O575" i="7"/>
  <c r="N575" i="7"/>
  <c r="O567" i="7"/>
  <c r="N567" i="7"/>
  <c r="O559" i="7"/>
  <c r="N559" i="7"/>
  <c r="O551" i="7"/>
  <c r="N551" i="7"/>
  <c r="O543" i="7"/>
  <c r="N543" i="7"/>
  <c r="O535" i="7"/>
  <c r="N535" i="7"/>
  <c r="O527" i="7"/>
  <c r="N527" i="7"/>
  <c r="O519" i="7"/>
  <c r="N519" i="7"/>
  <c r="O511" i="7"/>
  <c r="N511" i="7"/>
  <c r="O503" i="7"/>
  <c r="N503" i="7"/>
  <c r="O495" i="7"/>
  <c r="N495" i="7"/>
  <c r="O487" i="7"/>
  <c r="N487" i="7"/>
  <c r="O479" i="7"/>
  <c r="N479" i="7"/>
  <c r="O471" i="7"/>
  <c r="N471" i="7"/>
  <c r="O463" i="7"/>
  <c r="N463" i="7"/>
  <c r="O455" i="7"/>
  <c r="N455" i="7"/>
  <c r="O447" i="7"/>
  <c r="N447" i="7"/>
  <c r="O439" i="7"/>
  <c r="N439" i="7"/>
  <c r="O431" i="7"/>
  <c r="N431" i="7"/>
  <c r="O423" i="7"/>
  <c r="N423" i="7"/>
  <c r="O415" i="7"/>
  <c r="N415" i="7"/>
  <c r="O407" i="7"/>
  <c r="N407" i="7"/>
  <c r="O399" i="7"/>
  <c r="N399" i="7"/>
  <c r="O391" i="7"/>
  <c r="N391" i="7"/>
  <c r="O383" i="7"/>
  <c r="N383" i="7"/>
  <c r="O375" i="7"/>
  <c r="N375" i="7"/>
  <c r="O367" i="7"/>
  <c r="N367" i="7"/>
  <c r="O359" i="7"/>
  <c r="N359" i="7"/>
  <c r="O351" i="7"/>
  <c r="N351" i="7"/>
  <c r="O343" i="7"/>
  <c r="N343" i="7"/>
  <c r="O335" i="7"/>
  <c r="N335" i="7"/>
  <c r="O327" i="7"/>
  <c r="N327" i="7"/>
  <c r="O319" i="7"/>
  <c r="N319" i="7"/>
  <c r="O311" i="7"/>
  <c r="N311" i="7"/>
  <c r="O303" i="7"/>
  <c r="N303" i="7"/>
  <c r="O295" i="7"/>
  <c r="N295" i="7"/>
  <c r="O287" i="7"/>
  <c r="N287" i="7"/>
  <c r="O279" i="7"/>
  <c r="N279" i="7"/>
  <c r="O271" i="7"/>
  <c r="N271" i="7"/>
  <c r="O263" i="7"/>
  <c r="N263" i="7"/>
  <c r="O255" i="7"/>
  <c r="N255" i="7"/>
  <c r="O247" i="7"/>
  <c r="N247" i="7"/>
  <c r="O239" i="7"/>
  <c r="N239" i="7"/>
  <c r="O231" i="7"/>
  <c r="N231" i="7"/>
  <c r="O223" i="7"/>
  <c r="N223" i="7"/>
  <c r="O215" i="7"/>
  <c r="N215" i="7"/>
  <c r="O207" i="7"/>
  <c r="N207" i="7"/>
  <c r="O199" i="7"/>
  <c r="N199" i="7"/>
  <c r="O191" i="7"/>
  <c r="N191" i="7"/>
  <c r="O183" i="7"/>
  <c r="N183" i="7"/>
  <c r="O175" i="7"/>
  <c r="N175" i="7"/>
  <c r="O167" i="7"/>
  <c r="N167" i="7"/>
  <c r="O159" i="7"/>
  <c r="N159" i="7"/>
  <c r="O151" i="7"/>
  <c r="N151" i="7"/>
  <c r="O143" i="7"/>
  <c r="N143" i="7"/>
  <c r="O135" i="7"/>
  <c r="N135" i="7"/>
  <c r="O127" i="7"/>
  <c r="N127" i="7"/>
  <c r="O119" i="7"/>
  <c r="N119" i="7"/>
  <c r="O111" i="7"/>
  <c r="N111" i="7"/>
  <c r="O103" i="7"/>
  <c r="N103" i="7"/>
  <c r="O95" i="7"/>
  <c r="N95" i="7"/>
  <c r="O87" i="7"/>
  <c r="N87" i="7"/>
  <c r="O79" i="7"/>
  <c r="N79" i="7"/>
  <c r="O71" i="7"/>
  <c r="N71" i="7"/>
  <c r="O63" i="7"/>
  <c r="N63" i="7"/>
  <c r="O55" i="7"/>
  <c r="N55" i="7"/>
  <c r="O47" i="7"/>
  <c r="N47" i="7"/>
  <c r="O39" i="7"/>
  <c r="N39" i="7"/>
  <c r="O31" i="7"/>
  <c r="N31" i="7"/>
  <c r="O23" i="7"/>
  <c r="N23" i="7"/>
  <c r="O15" i="7"/>
  <c r="N15" i="7"/>
  <c r="O7" i="7"/>
  <c r="N7" i="7"/>
  <c r="N9080" i="7"/>
  <c r="N9016" i="7"/>
  <c r="N8952" i="7"/>
  <c r="N8888" i="7"/>
  <c r="N8824" i="7"/>
  <c r="N8760" i="7"/>
  <c r="N8696" i="7"/>
  <c r="N8632" i="7"/>
  <c r="N8568" i="7"/>
  <c r="N8504" i="7"/>
  <c r="N8440" i="7"/>
  <c r="N8376" i="7"/>
  <c r="N8312" i="7"/>
  <c r="N8248" i="7"/>
  <c r="N8184" i="7"/>
  <c r="N8120" i="7"/>
  <c r="N8056" i="7"/>
  <c r="N7992" i="7"/>
  <c r="N7928" i="7"/>
  <c r="N7864" i="7"/>
  <c r="N7800" i="7"/>
  <c r="N7736" i="7"/>
  <c r="N7672" i="7"/>
  <c r="N7608" i="7"/>
  <c r="N7544" i="7"/>
  <c r="N7480" i="7"/>
  <c r="N7416" i="7"/>
  <c r="N7352" i="7"/>
  <c r="N7288" i="7"/>
  <c r="N7224" i="7"/>
  <c r="N7160" i="7"/>
  <c r="N7096" i="7"/>
  <c r="N7032" i="7"/>
  <c r="N6968" i="7"/>
  <c r="N6904" i="7"/>
  <c r="N6840" i="7"/>
  <c r="N6721" i="7"/>
  <c r="N6209" i="7"/>
  <c r="N5697" i="7"/>
  <c r="N3943" i="7"/>
  <c r="N3431" i="7"/>
  <c r="N1947" i="7"/>
  <c r="O9094" i="7"/>
  <c r="N9094" i="7"/>
  <c r="O9086" i="7"/>
  <c r="N9086" i="7"/>
  <c r="O9078" i="7"/>
  <c r="N9078" i="7"/>
  <c r="O9070" i="7"/>
  <c r="N9070" i="7"/>
  <c r="O9062" i="7"/>
  <c r="N9062" i="7"/>
  <c r="O9054" i="7"/>
  <c r="N9054" i="7"/>
  <c r="O9046" i="7"/>
  <c r="N9046" i="7"/>
  <c r="O9038" i="7"/>
  <c r="N9038" i="7"/>
  <c r="O9030" i="7"/>
  <c r="N9030" i="7"/>
  <c r="O9022" i="7"/>
  <c r="N9022" i="7"/>
  <c r="O9014" i="7"/>
  <c r="N9014" i="7"/>
  <c r="O9006" i="7"/>
  <c r="N9006" i="7"/>
  <c r="O8998" i="7"/>
  <c r="N8998" i="7"/>
  <c r="O8990" i="7"/>
  <c r="N8990" i="7"/>
  <c r="O8982" i="7"/>
  <c r="N8982" i="7"/>
  <c r="O8974" i="7"/>
  <c r="N8974" i="7"/>
  <c r="O8966" i="7"/>
  <c r="N8966" i="7"/>
  <c r="O8958" i="7"/>
  <c r="N8958" i="7"/>
  <c r="O8950" i="7"/>
  <c r="N8950" i="7"/>
  <c r="O8942" i="7"/>
  <c r="N8942" i="7"/>
  <c r="O8934" i="7"/>
  <c r="N8934" i="7"/>
  <c r="O8926" i="7"/>
  <c r="N8926" i="7"/>
  <c r="O8918" i="7"/>
  <c r="N8918" i="7"/>
  <c r="O8910" i="7"/>
  <c r="N8910" i="7"/>
  <c r="O8902" i="7"/>
  <c r="N8902" i="7"/>
  <c r="O8894" i="7"/>
  <c r="N8894" i="7"/>
  <c r="O8886" i="7"/>
  <c r="N8886" i="7"/>
  <c r="O8878" i="7"/>
  <c r="N8878" i="7"/>
  <c r="O8870" i="7"/>
  <c r="N8870" i="7"/>
  <c r="O8862" i="7"/>
  <c r="N8862" i="7"/>
  <c r="O8854" i="7"/>
  <c r="N8854" i="7"/>
  <c r="O8846" i="7"/>
  <c r="N8846" i="7"/>
  <c r="O8838" i="7"/>
  <c r="N8838" i="7"/>
  <c r="O8830" i="7"/>
  <c r="N8830" i="7"/>
  <c r="O8822" i="7"/>
  <c r="N8822" i="7"/>
  <c r="O8814" i="7"/>
  <c r="N8814" i="7"/>
  <c r="O8806" i="7"/>
  <c r="N8806" i="7"/>
  <c r="O8798" i="7"/>
  <c r="N8798" i="7"/>
  <c r="O8790" i="7"/>
  <c r="N8790" i="7"/>
  <c r="O8782" i="7"/>
  <c r="N8782" i="7"/>
  <c r="O8774" i="7"/>
  <c r="N8774" i="7"/>
  <c r="O8766" i="7"/>
  <c r="N8766" i="7"/>
  <c r="O8758" i="7"/>
  <c r="N8758" i="7"/>
  <c r="O8750" i="7"/>
  <c r="N8750" i="7"/>
  <c r="O8742" i="7"/>
  <c r="N8742" i="7"/>
  <c r="O8734" i="7"/>
  <c r="N8734" i="7"/>
  <c r="O8726" i="7"/>
  <c r="N8726" i="7"/>
  <c r="O8718" i="7"/>
  <c r="N8718" i="7"/>
  <c r="O8710" i="7"/>
  <c r="N8710" i="7"/>
  <c r="O8702" i="7"/>
  <c r="N8702" i="7"/>
  <c r="O8694" i="7"/>
  <c r="N8694" i="7"/>
  <c r="O8686" i="7"/>
  <c r="N8686" i="7"/>
  <c r="O8678" i="7"/>
  <c r="N8678" i="7"/>
  <c r="O8670" i="7"/>
  <c r="N8670" i="7"/>
  <c r="O8662" i="7"/>
  <c r="N8662" i="7"/>
  <c r="O8654" i="7"/>
  <c r="N8654" i="7"/>
  <c r="O8646" i="7"/>
  <c r="N8646" i="7"/>
  <c r="O8638" i="7"/>
  <c r="N8638" i="7"/>
  <c r="O8630" i="7"/>
  <c r="N8630" i="7"/>
  <c r="O8622" i="7"/>
  <c r="N8622" i="7"/>
  <c r="O8614" i="7"/>
  <c r="N8614" i="7"/>
  <c r="O8606" i="7"/>
  <c r="N8606" i="7"/>
  <c r="O8598" i="7"/>
  <c r="N8598" i="7"/>
  <c r="O8590" i="7"/>
  <c r="N8590" i="7"/>
  <c r="O8582" i="7"/>
  <c r="N8582" i="7"/>
  <c r="O8574" i="7"/>
  <c r="N8574" i="7"/>
  <c r="O8566" i="7"/>
  <c r="N8566" i="7"/>
  <c r="O8558" i="7"/>
  <c r="N8558" i="7"/>
  <c r="O8550" i="7"/>
  <c r="N8550" i="7"/>
  <c r="O8542" i="7"/>
  <c r="N8542" i="7"/>
  <c r="O8534" i="7"/>
  <c r="N8534" i="7"/>
  <c r="O8526" i="7"/>
  <c r="N8526" i="7"/>
  <c r="O8518" i="7"/>
  <c r="N8518" i="7"/>
  <c r="O8510" i="7"/>
  <c r="N8510" i="7"/>
  <c r="O8502" i="7"/>
  <c r="N8502" i="7"/>
  <c r="O8494" i="7"/>
  <c r="N8494" i="7"/>
  <c r="O8486" i="7"/>
  <c r="N8486" i="7"/>
  <c r="O8478" i="7"/>
  <c r="N8478" i="7"/>
  <c r="O8470" i="7"/>
  <c r="N8470" i="7"/>
  <c r="O8462" i="7"/>
  <c r="N8462" i="7"/>
  <c r="O8454" i="7"/>
  <c r="N8454" i="7"/>
  <c r="O8446" i="7"/>
  <c r="N8446" i="7"/>
  <c r="O8438" i="7"/>
  <c r="N8438" i="7"/>
  <c r="O8430" i="7"/>
  <c r="N8430" i="7"/>
  <c r="O8422" i="7"/>
  <c r="N8422" i="7"/>
  <c r="O8414" i="7"/>
  <c r="N8414" i="7"/>
  <c r="O8406" i="7"/>
  <c r="N8406" i="7"/>
  <c r="O8398" i="7"/>
  <c r="N8398" i="7"/>
  <c r="O8390" i="7"/>
  <c r="N8390" i="7"/>
  <c r="O8382" i="7"/>
  <c r="N8382" i="7"/>
  <c r="O8374" i="7"/>
  <c r="N8374" i="7"/>
  <c r="O8366" i="7"/>
  <c r="N8366" i="7"/>
  <c r="O8358" i="7"/>
  <c r="N8358" i="7"/>
  <c r="O8350" i="7"/>
  <c r="N8350" i="7"/>
  <c r="O8342" i="7"/>
  <c r="N8342" i="7"/>
  <c r="O8334" i="7"/>
  <c r="N8334" i="7"/>
  <c r="O8326" i="7"/>
  <c r="N8326" i="7"/>
  <c r="O8318" i="7"/>
  <c r="N8318" i="7"/>
  <c r="O8310" i="7"/>
  <c r="N8310" i="7"/>
  <c r="O8302" i="7"/>
  <c r="N8302" i="7"/>
  <c r="O8294" i="7"/>
  <c r="N8294" i="7"/>
  <c r="O8286" i="7"/>
  <c r="N8286" i="7"/>
  <c r="O8278" i="7"/>
  <c r="N8278" i="7"/>
  <c r="O8270" i="7"/>
  <c r="N8270" i="7"/>
  <c r="O8262" i="7"/>
  <c r="N8262" i="7"/>
  <c r="O8254" i="7"/>
  <c r="N8254" i="7"/>
  <c r="O8246" i="7"/>
  <c r="N8246" i="7"/>
  <c r="O8238" i="7"/>
  <c r="N8238" i="7"/>
  <c r="O8230" i="7"/>
  <c r="N8230" i="7"/>
  <c r="O8222" i="7"/>
  <c r="N8222" i="7"/>
  <c r="O8214" i="7"/>
  <c r="N8214" i="7"/>
  <c r="O8206" i="7"/>
  <c r="N8206" i="7"/>
  <c r="O8198" i="7"/>
  <c r="N8198" i="7"/>
  <c r="O8190" i="7"/>
  <c r="N8190" i="7"/>
  <c r="O8182" i="7"/>
  <c r="N8182" i="7"/>
  <c r="O8174" i="7"/>
  <c r="N8174" i="7"/>
  <c r="O8166" i="7"/>
  <c r="N8166" i="7"/>
  <c r="O8158" i="7"/>
  <c r="N8158" i="7"/>
  <c r="O8150" i="7"/>
  <c r="N8150" i="7"/>
  <c r="O8142" i="7"/>
  <c r="N8142" i="7"/>
  <c r="O8134" i="7"/>
  <c r="N8134" i="7"/>
  <c r="O8126" i="7"/>
  <c r="N8126" i="7"/>
  <c r="O8118" i="7"/>
  <c r="N8118" i="7"/>
  <c r="O8110" i="7"/>
  <c r="N8110" i="7"/>
  <c r="O8102" i="7"/>
  <c r="N8102" i="7"/>
  <c r="O8094" i="7"/>
  <c r="N8094" i="7"/>
  <c r="O8086" i="7"/>
  <c r="N8086" i="7"/>
  <c r="O8078" i="7"/>
  <c r="N8078" i="7"/>
  <c r="O8070" i="7"/>
  <c r="N8070" i="7"/>
  <c r="O8062" i="7"/>
  <c r="N8062" i="7"/>
  <c r="O8054" i="7"/>
  <c r="N8054" i="7"/>
  <c r="O8046" i="7"/>
  <c r="N8046" i="7"/>
  <c r="O8038" i="7"/>
  <c r="N8038" i="7"/>
  <c r="O8030" i="7"/>
  <c r="N8030" i="7"/>
  <c r="O8022" i="7"/>
  <c r="N8022" i="7"/>
  <c r="O8014" i="7"/>
  <c r="N8014" i="7"/>
  <c r="O8006" i="7"/>
  <c r="N8006" i="7"/>
  <c r="O7998" i="7"/>
  <c r="N7998" i="7"/>
  <c r="O7990" i="7"/>
  <c r="N7990" i="7"/>
  <c r="O7982" i="7"/>
  <c r="N7982" i="7"/>
  <c r="O7974" i="7"/>
  <c r="N7974" i="7"/>
  <c r="O7966" i="7"/>
  <c r="N7966" i="7"/>
  <c r="O7958" i="7"/>
  <c r="N7958" i="7"/>
  <c r="O7950" i="7"/>
  <c r="N7950" i="7"/>
  <c r="O7942" i="7"/>
  <c r="N7942" i="7"/>
  <c r="O7934" i="7"/>
  <c r="N7934" i="7"/>
  <c r="O7926" i="7"/>
  <c r="N7926" i="7"/>
  <c r="O7918" i="7"/>
  <c r="N7918" i="7"/>
  <c r="O7910" i="7"/>
  <c r="N7910" i="7"/>
  <c r="O7902" i="7"/>
  <c r="N7902" i="7"/>
  <c r="O7894" i="7"/>
  <c r="N7894" i="7"/>
  <c r="O7886" i="7"/>
  <c r="N7886" i="7"/>
  <c r="O7878" i="7"/>
  <c r="N7878" i="7"/>
  <c r="O7870" i="7"/>
  <c r="N7870" i="7"/>
  <c r="O7862" i="7"/>
  <c r="N7862" i="7"/>
  <c r="O7854" i="7"/>
  <c r="N7854" i="7"/>
  <c r="O7846" i="7"/>
  <c r="N7846" i="7"/>
  <c r="O7838" i="7"/>
  <c r="N7838" i="7"/>
  <c r="O7830" i="7"/>
  <c r="N7830" i="7"/>
  <c r="O7822" i="7"/>
  <c r="N7822" i="7"/>
  <c r="O7814" i="7"/>
  <c r="N7814" i="7"/>
  <c r="O7806" i="7"/>
  <c r="N7806" i="7"/>
  <c r="O7798" i="7"/>
  <c r="N7798" i="7"/>
  <c r="O7790" i="7"/>
  <c r="N7790" i="7"/>
  <c r="O7782" i="7"/>
  <c r="N7782" i="7"/>
  <c r="O7774" i="7"/>
  <c r="N7774" i="7"/>
  <c r="O7766" i="7"/>
  <c r="N7766" i="7"/>
  <c r="O7758" i="7"/>
  <c r="N7758" i="7"/>
  <c r="O7750" i="7"/>
  <c r="N7750" i="7"/>
  <c r="O7742" i="7"/>
  <c r="N7742" i="7"/>
  <c r="O7734" i="7"/>
  <c r="N7734" i="7"/>
  <c r="O7726" i="7"/>
  <c r="N7726" i="7"/>
  <c r="O7718" i="7"/>
  <c r="N7718" i="7"/>
  <c r="O7710" i="7"/>
  <c r="N7710" i="7"/>
  <c r="O7702" i="7"/>
  <c r="N7702" i="7"/>
  <c r="O7694" i="7"/>
  <c r="N7694" i="7"/>
  <c r="O7686" i="7"/>
  <c r="N7686" i="7"/>
  <c r="O7678" i="7"/>
  <c r="N7678" i="7"/>
  <c r="O7670" i="7"/>
  <c r="N7670" i="7"/>
  <c r="O7662" i="7"/>
  <c r="N7662" i="7"/>
  <c r="O7654" i="7"/>
  <c r="N7654" i="7"/>
  <c r="O7646" i="7"/>
  <c r="N7646" i="7"/>
  <c r="O7638" i="7"/>
  <c r="N7638" i="7"/>
  <c r="O7630" i="7"/>
  <c r="N7630" i="7"/>
  <c r="O7622" i="7"/>
  <c r="N7622" i="7"/>
  <c r="O7614" i="7"/>
  <c r="N7614" i="7"/>
  <c r="O7606" i="7"/>
  <c r="N7606" i="7"/>
  <c r="O7598" i="7"/>
  <c r="N7598" i="7"/>
  <c r="O7590" i="7"/>
  <c r="N7590" i="7"/>
  <c r="O7582" i="7"/>
  <c r="N7582" i="7"/>
  <c r="O7574" i="7"/>
  <c r="N7574" i="7"/>
  <c r="O7566" i="7"/>
  <c r="N7566" i="7"/>
  <c r="O7558" i="7"/>
  <c r="N7558" i="7"/>
  <c r="O7550" i="7"/>
  <c r="N7550" i="7"/>
  <c r="O7542" i="7"/>
  <c r="N7542" i="7"/>
  <c r="O7534" i="7"/>
  <c r="N7534" i="7"/>
  <c r="O7526" i="7"/>
  <c r="N7526" i="7"/>
  <c r="O7518" i="7"/>
  <c r="N7518" i="7"/>
  <c r="O7510" i="7"/>
  <c r="N7510" i="7"/>
  <c r="O7502" i="7"/>
  <c r="N7502" i="7"/>
  <c r="O7494" i="7"/>
  <c r="N7494" i="7"/>
  <c r="O7486" i="7"/>
  <c r="N7486" i="7"/>
  <c r="O7478" i="7"/>
  <c r="N7478" i="7"/>
  <c r="O7470" i="7"/>
  <c r="N7470" i="7"/>
  <c r="O7462" i="7"/>
  <c r="N7462" i="7"/>
  <c r="O7454" i="7"/>
  <c r="N7454" i="7"/>
  <c r="O7446" i="7"/>
  <c r="N7446" i="7"/>
  <c r="O7438" i="7"/>
  <c r="N7438" i="7"/>
  <c r="O7430" i="7"/>
  <c r="N7430" i="7"/>
  <c r="O7422" i="7"/>
  <c r="N7422" i="7"/>
  <c r="O7414" i="7"/>
  <c r="N7414" i="7"/>
  <c r="O7406" i="7"/>
  <c r="N7406" i="7"/>
  <c r="O7398" i="7"/>
  <c r="N7398" i="7"/>
  <c r="O7390" i="7"/>
  <c r="N7390" i="7"/>
  <c r="O7382" i="7"/>
  <c r="N7382" i="7"/>
  <c r="O7374" i="7"/>
  <c r="N7374" i="7"/>
  <c r="O7366" i="7"/>
  <c r="N7366" i="7"/>
  <c r="O7358" i="7"/>
  <c r="N7358" i="7"/>
  <c r="O7350" i="7"/>
  <c r="N7350" i="7"/>
  <c r="O7342" i="7"/>
  <c r="N7342" i="7"/>
  <c r="O7334" i="7"/>
  <c r="N7334" i="7"/>
  <c r="O7326" i="7"/>
  <c r="N7326" i="7"/>
  <c r="O7318" i="7"/>
  <c r="N7318" i="7"/>
  <c r="O7310" i="7"/>
  <c r="N7310" i="7"/>
  <c r="O7302" i="7"/>
  <c r="N7302" i="7"/>
  <c r="O7294" i="7"/>
  <c r="N7294" i="7"/>
  <c r="O7286" i="7"/>
  <c r="N7286" i="7"/>
  <c r="O7278" i="7"/>
  <c r="N7278" i="7"/>
  <c r="O7270" i="7"/>
  <c r="N7270" i="7"/>
  <c r="O7262" i="7"/>
  <c r="N7262" i="7"/>
  <c r="O7254" i="7"/>
  <c r="N7254" i="7"/>
  <c r="O7246" i="7"/>
  <c r="N7246" i="7"/>
  <c r="O7238" i="7"/>
  <c r="N7238" i="7"/>
  <c r="O7230" i="7"/>
  <c r="N7230" i="7"/>
  <c r="O7222" i="7"/>
  <c r="N7222" i="7"/>
  <c r="O7214" i="7"/>
  <c r="N7214" i="7"/>
  <c r="O7206" i="7"/>
  <c r="N7206" i="7"/>
  <c r="O7198" i="7"/>
  <c r="N7198" i="7"/>
  <c r="O7190" i="7"/>
  <c r="N7190" i="7"/>
  <c r="O7182" i="7"/>
  <c r="N7182" i="7"/>
  <c r="O7174" i="7"/>
  <c r="N7174" i="7"/>
  <c r="O7166" i="7"/>
  <c r="N7166" i="7"/>
  <c r="O7158" i="7"/>
  <c r="N7158" i="7"/>
  <c r="O7150" i="7"/>
  <c r="N7150" i="7"/>
  <c r="O7142" i="7"/>
  <c r="N7142" i="7"/>
  <c r="O7134" i="7"/>
  <c r="N7134" i="7"/>
  <c r="O7126" i="7"/>
  <c r="N7126" i="7"/>
  <c r="O7118" i="7"/>
  <c r="N7118" i="7"/>
  <c r="O7110" i="7"/>
  <c r="N7110" i="7"/>
  <c r="O7102" i="7"/>
  <c r="N7102" i="7"/>
  <c r="O7094" i="7"/>
  <c r="N7094" i="7"/>
  <c r="O7086" i="7"/>
  <c r="N7086" i="7"/>
  <c r="O7078" i="7"/>
  <c r="N7078" i="7"/>
  <c r="O7070" i="7"/>
  <c r="N7070" i="7"/>
  <c r="O7062" i="7"/>
  <c r="N7062" i="7"/>
  <c r="O7054" i="7"/>
  <c r="N7054" i="7"/>
  <c r="O7046" i="7"/>
  <c r="N7046" i="7"/>
  <c r="O7038" i="7"/>
  <c r="N7038" i="7"/>
  <c r="O7030" i="7"/>
  <c r="N7030" i="7"/>
  <c r="O7022" i="7"/>
  <c r="N7022" i="7"/>
  <c r="O7014" i="7"/>
  <c r="N7014" i="7"/>
  <c r="O7006" i="7"/>
  <c r="N7006" i="7"/>
  <c r="O6998" i="7"/>
  <c r="N6998" i="7"/>
  <c r="O6990" i="7"/>
  <c r="N6990" i="7"/>
  <c r="O6982" i="7"/>
  <c r="N6982" i="7"/>
  <c r="O6974" i="7"/>
  <c r="N6974" i="7"/>
  <c r="O6966" i="7"/>
  <c r="N6966" i="7"/>
  <c r="O6958" i="7"/>
  <c r="N6958" i="7"/>
  <c r="O6950" i="7"/>
  <c r="N6950" i="7"/>
  <c r="O6942" i="7"/>
  <c r="N6942" i="7"/>
  <c r="O6934" i="7"/>
  <c r="N6934" i="7"/>
  <c r="O6926" i="7"/>
  <c r="N6926" i="7"/>
  <c r="O6918" i="7"/>
  <c r="N6918" i="7"/>
  <c r="O6910" i="7"/>
  <c r="N6910" i="7"/>
  <c r="O6902" i="7"/>
  <c r="N6902" i="7"/>
  <c r="O6894" i="7"/>
  <c r="N6894" i="7"/>
  <c r="O6886" i="7"/>
  <c r="N6886" i="7"/>
  <c r="O6878" i="7"/>
  <c r="N6878" i="7"/>
  <c r="O6870" i="7"/>
  <c r="N6870" i="7"/>
  <c r="O6862" i="7"/>
  <c r="N6862" i="7"/>
  <c r="O6854" i="7"/>
  <c r="N6854" i="7"/>
  <c r="O6846" i="7"/>
  <c r="N6846" i="7"/>
  <c r="O6838" i="7"/>
  <c r="N6838" i="7"/>
  <c r="O6830" i="7"/>
  <c r="N6830" i="7"/>
  <c r="O6822" i="7"/>
  <c r="N6822" i="7"/>
  <c r="O6814" i="7"/>
  <c r="N6814" i="7"/>
  <c r="O6806" i="7"/>
  <c r="N6806" i="7"/>
  <c r="O6798" i="7"/>
  <c r="N6798" i="7"/>
  <c r="O6790" i="7"/>
  <c r="N6790" i="7"/>
  <c r="O6782" i="7"/>
  <c r="N6782" i="7"/>
  <c r="O6774" i="7"/>
  <c r="N6774" i="7"/>
  <c r="O6766" i="7"/>
  <c r="N6766" i="7"/>
  <c r="O6758" i="7"/>
  <c r="N6758" i="7"/>
  <c r="O6750" i="7"/>
  <c r="N6750" i="7"/>
  <c r="O6742" i="7"/>
  <c r="N6742" i="7"/>
  <c r="O6734" i="7"/>
  <c r="N6734" i="7"/>
  <c r="O6726" i="7"/>
  <c r="N6726" i="7"/>
  <c r="O6718" i="7"/>
  <c r="N6718" i="7"/>
  <c r="O6710" i="7"/>
  <c r="N6710" i="7"/>
  <c r="O6702" i="7"/>
  <c r="N6702" i="7"/>
  <c r="O6694" i="7"/>
  <c r="N6694" i="7"/>
  <c r="O6686" i="7"/>
  <c r="N6686" i="7"/>
  <c r="O6678" i="7"/>
  <c r="N6678" i="7"/>
  <c r="O6670" i="7"/>
  <c r="N6670" i="7"/>
  <c r="O6662" i="7"/>
  <c r="N6662" i="7"/>
  <c r="O6654" i="7"/>
  <c r="N6654" i="7"/>
  <c r="O6646" i="7"/>
  <c r="N6646" i="7"/>
  <c r="O6638" i="7"/>
  <c r="N6638" i="7"/>
  <c r="O6630" i="7"/>
  <c r="N6630" i="7"/>
  <c r="O6622" i="7"/>
  <c r="N6622" i="7"/>
  <c r="O6614" i="7"/>
  <c r="N6614" i="7"/>
  <c r="O6606" i="7"/>
  <c r="N6606" i="7"/>
  <c r="O6598" i="7"/>
  <c r="N6598" i="7"/>
  <c r="O6590" i="7"/>
  <c r="N6590" i="7"/>
  <c r="O6582" i="7"/>
  <c r="N6582" i="7"/>
  <c r="O6574" i="7"/>
  <c r="N6574" i="7"/>
  <c r="O6566" i="7"/>
  <c r="N6566" i="7"/>
  <c r="O6558" i="7"/>
  <c r="N6558" i="7"/>
  <c r="O6550" i="7"/>
  <c r="N6550" i="7"/>
  <c r="O6542" i="7"/>
  <c r="N6542" i="7"/>
  <c r="O6534" i="7"/>
  <c r="N6534" i="7"/>
  <c r="O6526" i="7"/>
  <c r="N6526" i="7"/>
  <c r="O6518" i="7"/>
  <c r="N6518" i="7"/>
  <c r="O6510" i="7"/>
  <c r="N6510" i="7"/>
  <c r="O6502" i="7"/>
  <c r="N6502" i="7"/>
  <c r="O6494" i="7"/>
  <c r="N6494" i="7"/>
  <c r="O6486" i="7"/>
  <c r="N6486" i="7"/>
  <c r="O6478" i="7"/>
  <c r="N6478" i="7"/>
  <c r="O6470" i="7"/>
  <c r="N6470" i="7"/>
  <c r="O6462" i="7"/>
  <c r="N6462" i="7"/>
  <c r="O6454" i="7"/>
  <c r="N6454" i="7"/>
  <c r="O6446" i="7"/>
  <c r="N6446" i="7"/>
  <c r="O6438" i="7"/>
  <c r="N6438" i="7"/>
  <c r="O6430" i="7"/>
  <c r="N6430" i="7"/>
  <c r="O6422" i="7"/>
  <c r="N6422" i="7"/>
  <c r="O6414" i="7"/>
  <c r="N6414" i="7"/>
  <c r="O6406" i="7"/>
  <c r="N6406" i="7"/>
  <c r="O6398" i="7"/>
  <c r="N6398" i="7"/>
  <c r="O6390" i="7"/>
  <c r="N6390" i="7"/>
  <c r="O6382" i="7"/>
  <c r="N6382" i="7"/>
  <c r="O6374" i="7"/>
  <c r="N6374" i="7"/>
  <c r="O6366" i="7"/>
  <c r="N6366" i="7"/>
  <c r="O6358" i="7"/>
  <c r="N6358" i="7"/>
  <c r="O6350" i="7"/>
  <c r="N6350" i="7"/>
  <c r="O6342" i="7"/>
  <c r="N6342" i="7"/>
  <c r="O6334" i="7"/>
  <c r="N6334" i="7"/>
  <c r="O6326" i="7"/>
  <c r="N6326" i="7"/>
  <c r="O6318" i="7"/>
  <c r="N6318" i="7"/>
  <c r="O6310" i="7"/>
  <c r="N6310" i="7"/>
  <c r="O6302" i="7"/>
  <c r="N6302" i="7"/>
  <c r="O6294" i="7"/>
  <c r="N6294" i="7"/>
  <c r="O6286" i="7"/>
  <c r="N6286" i="7"/>
  <c r="O6278" i="7"/>
  <c r="N6278" i="7"/>
  <c r="O6270" i="7"/>
  <c r="N6270" i="7"/>
  <c r="O6262" i="7"/>
  <c r="N6262" i="7"/>
  <c r="O6254" i="7"/>
  <c r="N6254" i="7"/>
  <c r="O6246" i="7"/>
  <c r="N6246" i="7"/>
  <c r="O6238" i="7"/>
  <c r="N6238" i="7"/>
  <c r="O6230" i="7"/>
  <c r="N6230" i="7"/>
  <c r="O6222" i="7"/>
  <c r="N6222" i="7"/>
  <c r="O6214" i="7"/>
  <c r="N6214" i="7"/>
  <c r="O6206" i="7"/>
  <c r="N6206" i="7"/>
  <c r="O6198" i="7"/>
  <c r="N6198" i="7"/>
  <c r="O6190" i="7"/>
  <c r="N6190" i="7"/>
  <c r="O6182" i="7"/>
  <c r="N6182" i="7"/>
  <c r="O6174" i="7"/>
  <c r="N6174" i="7"/>
  <c r="O6166" i="7"/>
  <c r="N6166" i="7"/>
  <c r="O6158" i="7"/>
  <c r="N6158" i="7"/>
  <c r="O6150" i="7"/>
  <c r="N6150" i="7"/>
  <c r="O6142" i="7"/>
  <c r="N6142" i="7"/>
  <c r="O6134" i="7"/>
  <c r="N6134" i="7"/>
  <c r="O6126" i="7"/>
  <c r="N6126" i="7"/>
  <c r="O6118" i="7"/>
  <c r="N6118" i="7"/>
  <c r="O6110" i="7"/>
  <c r="N6110" i="7"/>
  <c r="O6102" i="7"/>
  <c r="N6102" i="7"/>
  <c r="O6094" i="7"/>
  <c r="N6094" i="7"/>
  <c r="O6086" i="7"/>
  <c r="N6086" i="7"/>
  <c r="O6078" i="7"/>
  <c r="N6078" i="7"/>
  <c r="O6070" i="7"/>
  <c r="N6070" i="7"/>
  <c r="O6062" i="7"/>
  <c r="N6062" i="7"/>
  <c r="O6054" i="7"/>
  <c r="N6054" i="7"/>
  <c r="O6046" i="7"/>
  <c r="N6046" i="7"/>
  <c r="O6038" i="7"/>
  <c r="N6038" i="7"/>
  <c r="O6030" i="7"/>
  <c r="N6030" i="7"/>
  <c r="O6022" i="7"/>
  <c r="N6022" i="7"/>
  <c r="O6014" i="7"/>
  <c r="N6014" i="7"/>
  <c r="O6006" i="7"/>
  <c r="N6006" i="7"/>
  <c r="O5998" i="7"/>
  <c r="N5998" i="7"/>
  <c r="O5990" i="7"/>
  <c r="N5990" i="7"/>
  <c r="O5982" i="7"/>
  <c r="N5982" i="7"/>
  <c r="O5974" i="7"/>
  <c r="N5974" i="7"/>
  <c r="O5966" i="7"/>
  <c r="N5966" i="7"/>
  <c r="O5958" i="7"/>
  <c r="N5958" i="7"/>
  <c r="O5950" i="7"/>
  <c r="N5950" i="7"/>
  <c r="O5942" i="7"/>
  <c r="N5942" i="7"/>
  <c r="O5934" i="7"/>
  <c r="N5934" i="7"/>
  <c r="O5926" i="7"/>
  <c r="N5926" i="7"/>
  <c r="O5918" i="7"/>
  <c r="N5918" i="7"/>
  <c r="O5910" i="7"/>
  <c r="N5910" i="7"/>
  <c r="O5902" i="7"/>
  <c r="N5902" i="7"/>
  <c r="O5894" i="7"/>
  <c r="N5894" i="7"/>
  <c r="O5886" i="7"/>
  <c r="N5886" i="7"/>
  <c r="O5878" i="7"/>
  <c r="N5878" i="7"/>
  <c r="O5870" i="7"/>
  <c r="N5870" i="7"/>
  <c r="O5862" i="7"/>
  <c r="N5862" i="7"/>
  <c r="O5854" i="7"/>
  <c r="N5854" i="7"/>
  <c r="O5846" i="7"/>
  <c r="N5846" i="7"/>
  <c r="O5838" i="7"/>
  <c r="N5838" i="7"/>
  <c r="O5830" i="7"/>
  <c r="N5830" i="7"/>
  <c r="O5822" i="7"/>
  <c r="N5822" i="7"/>
  <c r="O5814" i="7"/>
  <c r="N5814" i="7"/>
  <c r="O5806" i="7"/>
  <c r="N5806" i="7"/>
  <c r="O5798" i="7"/>
  <c r="N5798" i="7"/>
  <c r="O5790" i="7"/>
  <c r="N5790" i="7"/>
  <c r="O5782" i="7"/>
  <c r="N5782" i="7"/>
  <c r="O5774" i="7"/>
  <c r="N5774" i="7"/>
  <c r="O5766" i="7"/>
  <c r="N5766" i="7"/>
  <c r="O5758" i="7"/>
  <c r="N5758" i="7"/>
  <c r="O5750" i="7"/>
  <c r="N5750" i="7"/>
  <c r="O5742" i="7"/>
  <c r="N5742" i="7"/>
  <c r="O5734" i="7"/>
  <c r="N5734" i="7"/>
  <c r="O5726" i="7"/>
  <c r="N5726" i="7"/>
  <c r="O5718" i="7"/>
  <c r="N5718" i="7"/>
  <c r="O5710" i="7"/>
  <c r="N5710" i="7"/>
  <c r="O5702" i="7"/>
  <c r="N5702" i="7"/>
  <c r="O5694" i="7"/>
  <c r="N5694" i="7"/>
  <c r="O5686" i="7"/>
  <c r="N5686" i="7"/>
  <c r="O5678" i="7"/>
  <c r="N5678" i="7"/>
  <c r="O5670" i="7"/>
  <c r="N5670" i="7"/>
  <c r="O5662" i="7"/>
  <c r="N5662" i="7"/>
  <c r="O5654" i="7"/>
  <c r="N5654" i="7"/>
  <c r="O5646" i="7"/>
  <c r="N5646" i="7"/>
  <c r="O5638" i="7"/>
  <c r="N5638" i="7"/>
  <c r="O5630" i="7"/>
  <c r="N5630" i="7"/>
  <c r="O5622" i="7"/>
  <c r="N5622" i="7"/>
  <c r="O5614" i="7"/>
  <c r="N5614" i="7"/>
  <c r="O5606" i="7"/>
  <c r="N5606" i="7"/>
  <c r="O5598" i="7"/>
  <c r="N5598" i="7"/>
  <c r="O5590" i="7"/>
  <c r="N5590" i="7"/>
  <c r="O5582" i="7"/>
  <c r="N5582" i="7"/>
  <c r="O5574" i="7"/>
  <c r="N5574" i="7"/>
  <c r="O5566" i="7"/>
  <c r="N5566" i="7"/>
  <c r="O5558" i="7"/>
  <c r="N5558" i="7"/>
  <c r="O5550" i="7"/>
  <c r="N5550" i="7"/>
  <c r="O5542" i="7"/>
  <c r="N5542" i="7"/>
  <c r="O5534" i="7"/>
  <c r="N5534" i="7"/>
  <c r="O5526" i="7"/>
  <c r="N5526" i="7"/>
  <c r="O5518" i="7"/>
  <c r="N5518" i="7"/>
  <c r="O5510" i="7"/>
  <c r="N5510" i="7"/>
  <c r="O5502" i="7"/>
  <c r="N5502" i="7"/>
  <c r="O5494" i="7"/>
  <c r="N5494" i="7"/>
  <c r="O5486" i="7"/>
  <c r="N5486" i="7"/>
  <c r="O5478" i="7"/>
  <c r="N5478" i="7"/>
  <c r="O5470" i="7"/>
  <c r="N5470" i="7"/>
  <c r="O5462" i="7"/>
  <c r="N5462" i="7"/>
  <c r="O5454" i="7"/>
  <c r="N5454" i="7"/>
  <c r="O5446" i="7"/>
  <c r="N5446" i="7"/>
  <c r="O5438" i="7"/>
  <c r="N5438" i="7"/>
  <c r="O5430" i="7"/>
  <c r="N5430" i="7"/>
  <c r="O5422" i="7"/>
  <c r="N5422" i="7"/>
  <c r="O5414" i="7"/>
  <c r="N5414" i="7"/>
  <c r="O5406" i="7"/>
  <c r="N5406" i="7"/>
  <c r="O5398" i="7"/>
  <c r="N5398" i="7"/>
  <c r="O5390" i="7"/>
  <c r="N5390" i="7"/>
  <c r="O5382" i="7"/>
  <c r="N5382" i="7"/>
  <c r="O5374" i="7"/>
  <c r="N5374" i="7"/>
  <c r="O5366" i="7"/>
  <c r="N5366" i="7"/>
  <c r="O5358" i="7"/>
  <c r="N5358" i="7"/>
  <c r="O5350" i="7"/>
  <c r="N5350" i="7"/>
  <c r="O5342" i="7"/>
  <c r="N5342" i="7"/>
  <c r="O5334" i="7"/>
  <c r="N5334" i="7"/>
  <c r="O5326" i="7"/>
  <c r="N5326" i="7"/>
  <c r="O5318" i="7"/>
  <c r="N5318" i="7"/>
  <c r="O5310" i="7"/>
  <c r="N5310" i="7"/>
  <c r="O5302" i="7"/>
  <c r="N5302" i="7"/>
  <c r="O5294" i="7"/>
  <c r="N5294" i="7"/>
  <c r="O5286" i="7"/>
  <c r="N5286" i="7"/>
  <c r="O5278" i="7"/>
  <c r="N5278" i="7"/>
  <c r="O5270" i="7"/>
  <c r="N5270" i="7"/>
  <c r="O5262" i="7"/>
  <c r="N5262" i="7"/>
  <c r="O5254" i="7"/>
  <c r="N5254" i="7"/>
  <c r="O5246" i="7"/>
  <c r="N5246" i="7"/>
  <c r="O5238" i="7"/>
  <c r="N5238" i="7"/>
  <c r="O5230" i="7"/>
  <c r="N5230" i="7"/>
  <c r="O5222" i="7"/>
  <c r="N5222" i="7"/>
  <c r="O5214" i="7"/>
  <c r="N5214" i="7"/>
  <c r="O5206" i="7"/>
  <c r="N5206" i="7"/>
  <c r="O5198" i="7"/>
  <c r="N5198" i="7"/>
  <c r="O5190" i="7"/>
  <c r="N5190" i="7"/>
  <c r="O5182" i="7"/>
  <c r="N5182" i="7"/>
  <c r="O5174" i="7"/>
  <c r="N5174" i="7"/>
  <c r="O5166" i="7"/>
  <c r="N5166" i="7"/>
  <c r="O5158" i="7"/>
  <c r="N5158" i="7"/>
  <c r="O5150" i="7"/>
  <c r="N5150" i="7"/>
  <c r="O5142" i="7"/>
  <c r="N5142" i="7"/>
  <c r="O5134" i="7"/>
  <c r="N5134" i="7"/>
  <c r="O5126" i="7"/>
  <c r="N5126" i="7"/>
  <c r="O5118" i="7"/>
  <c r="N5118" i="7"/>
  <c r="O5110" i="7"/>
  <c r="N5110" i="7"/>
  <c r="O5102" i="7"/>
  <c r="N5102" i="7"/>
  <c r="O5094" i="7"/>
  <c r="N5094" i="7"/>
  <c r="O5086" i="7"/>
  <c r="N5086" i="7"/>
  <c r="O5078" i="7"/>
  <c r="N5078" i="7"/>
  <c r="O5070" i="7"/>
  <c r="N5070" i="7"/>
  <c r="O5062" i="7"/>
  <c r="N5062" i="7"/>
  <c r="O5054" i="7"/>
  <c r="N5054" i="7"/>
  <c r="O5046" i="7"/>
  <c r="N5046" i="7"/>
  <c r="O5038" i="7"/>
  <c r="N5038" i="7"/>
  <c r="O5030" i="7"/>
  <c r="N5030" i="7"/>
  <c r="O5022" i="7"/>
  <c r="N5022" i="7"/>
  <c r="O5014" i="7"/>
  <c r="N5014" i="7"/>
  <c r="O5006" i="7"/>
  <c r="N5006" i="7"/>
  <c r="O4998" i="7"/>
  <c r="N4998" i="7"/>
  <c r="O4990" i="7"/>
  <c r="N4990" i="7"/>
  <c r="O4982" i="7"/>
  <c r="N4982" i="7"/>
  <c r="O4974" i="7"/>
  <c r="N4974" i="7"/>
  <c r="O4966" i="7"/>
  <c r="N4966" i="7"/>
  <c r="O4958" i="7"/>
  <c r="N4958" i="7"/>
  <c r="O4950" i="7"/>
  <c r="N4950" i="7"/>
  <c r="O4942" i="7"/>
  <c r="N4942" i="7"/>
  <c r="O4934" i="7"/>
  <c r="N4934" i="7"/>
  <c r="O4926" i="7"/>
  <c r="N4926" i="7"/>
  <c r="O4918" i="7"/>
  <c r="N4918" i="7"/>
  <c r="O4910" i="7"/>
  <c r="N4910" i="7"/>
  <c r="O4902" i="7"/>
  <c r="N4902" i="7"/>
  <c r="O4894" i="7"/>
  <c r="N4894" i="7"/>
  <c r="O4886" i="7"/>
  <c r="N4886" i="7"/>
  <c r="O4878" i="7"/>
  <c r="N4878" i="7"/>
  <c r="O4870" i="7"/>
  <c r="N4870" i="7"/>
  <c r="O4862" i="7"/>
  <c r="N4862" i="7"/>
  <c r="O4854" i="7"/>
  <c r="N4854" i="7"/>
  <c r="O4846" i="7"/>
  <c r="N4846" i="7"/>
  <c r="O4838" i="7"/>
  <c r="N4838" i="7"/>
  <c r="O4830" i="7"/>
  <c r="N4830" i="7"/>
  <c r="O4822" i="7"/>
  <c r="N4822" i="7"/>
  <c r="O4814" i="7"/>
  <c r="N4814" i="7"/>
  <c r="O4806" i="7"/>
  <c r="N4806" i="7"/>
  <c r="O4798" i="7"/>
  <c r="N4798" i="7"/>
  <c r="O4790" i="7"/>
  <c r="N4790" i="7"/>
  <c r="O4782" i="7"/>
  <c r="N4782" i="7"/>
  <c r="O4774" i="7"/>
  <c r="N4774" i="7"/>
  <c r="O4766" i="7"/>
  <c r="N4766" i="7"/>
  <c r="O4758" i="7"/>
  <c r="N4758" i="7"/>
  <c r="O4750" i="7"/>
  <c r="N4750" i="7"/>
  <c r="O4742" i="7"/>
  <c r="N4742" i="7"/>
  <c r="O4734" i="7"/>
  <c r="N4734" i="7"/>
  <c r="O4726" i="7"/>
  <c r="N4726" i="7"/>
  <c r="O4718" i="7"/>
  <c r="N4718" i="7"/>
  <c r="O4710" i="7"/>
  <c r="N4710" i="7"/>
  <c r="O4702" i="7"/>
  <c r="N4702" i="7"/>
  <c r="O4694" i="7"/>
  <c r="N4694" i="7"/>
  <c r="O4686" i="7"/>
  <c r="N4686" i="7"/>
  <c r="O4678" i="7"/>
  <c r="N4678" i="7"/>
  <c r="O4670" i="7"/>
  <c r="N4670" i="7"/>
  <c r="O4662" i="7"/>
  <c r="N4662" i="7"/>
  <c r="O4654" i="7"/>
  <c r="N4654" i="7"/>
  <c r="O4646" i="7"/>
  <c r="N4646" i="7"/>
  <c r="O4638" i="7"/>
  <c r="N4638" i="7"/>
  <c r="O4630" i="7"/>
  <c r="N4630" i="7"/>
  <c r="O4622" i="7"/>
  <c r="N4622" i="7"/>
  <c r="O4614" i="7"/>
  <c r="N4614" i="7"/>
  <c r="O4606" i="7"/>
  <c r="N4606" i="7"/>
  <c r="O4598" i="7"/>
  <c r="N4598" i="7"/>
  <c r="O4590" i="7"/>
  <c r="N4590" i="7"/>
  <c r="O4582" i="7"/>
  <c r="N4582" i="7"/>
  <c r="O4574" i="7"/>
  <c r="N4574" i="7"/>
  <c r="O4566" i="7"/>
  <c r="N4566" i="7"/>
  <c r="O4558" i="7"/>
  <c r="N4558" i="7"/>
  <c r="O4550" i="7"/>
  <c r="N4550" i="7"/>
  <c r="O4542" i="7"/>
  <c r="N4542" i="7"/>
  <c r="O4534" i="7"/>
  <c r="N4534" i="7"/>
  <c r="O4526" i="7"/>
  <c r="N4526" i="7"/>
  <c r="O4518" i="7"/>
  <c r="N4518" i="7"/>
  <c r="O4510" i="7"/>
  <c r="N4510" i="7"/>
  <c r="O4502" i="7"/>
  <c r="N4502" i="7"/>
  <c r="O4494" i="7"/>
  <c r="N4494" i="7"/>
  <c r="O4486" i="7"/>
  <c r="N4486" i="7"/>
  <c r="O4478" i="7"/>
  <c r="N4478" i="7"/>
  <c r="O4470" i="7"/>
  <c r="N4470" i="7"/>
  <c r="O4462" i="7"/>
  <c r="N4462" i="7"/>
  <c r="O4454" i="7"/>
  <c r="N4454" i="7"/>
  <c r="O4446" i="7"/>
  <c r="N4446" i="7"/>
  <c r="O4438" i="7"/>
  <c r="N4438" i="7"/>
  <c r="O4430" i="7"/>
  <c r="N4430" i="7"/>
  <c r="O4422" i="7"/>
  <c r="N4422" i="7"/>
  <c r="O4414" i="7"/>
  <c r="N4414" i="7"/>
  <c r="O4406" i="7"/>
  <c r="N4406" i="7"/>
  <c r="O4398" i="7"/>
  <c r="N4398" i="7"/>
  <c r="O4390" i="7"/>
  <c r="N4390" i="7"/>
  <c r="O4382" i="7"/>
  <c r="N4382" i="7"/>
  <c r="O4374" i="7"/>
  <c r="N4374" i="7"/>
  <c r="O4366" i="7"/>
  <c r="N4366" i="7"/>
  <c r="O4358" i="7"/>
  <c r="N4358" i="7"/>
  <c r="O4350" i="7"/>
  <c r="N4350" i="7"/>
  <c r="O4342" i="7"/>
  <c r="N4342" i="7"/>
  <c r="O4334" i="7"/>
  <c r="N4334" i="7"/>
  <c r="O4326" i="7"/>
  <c r="N4326" i="7"/>
  <c r="O4318" i="7"/>
  <c r="N4318" i="7"/>
  <c r="O4310" i="7"/>
  <c r="N4310" i="7"/>
  <c r="O4302" i="7"/>
  <c r="N4302" i="7"/>
  <c r="O4294" i="7"/>
  <c r="N4294" i="7"/>
  <c r="O4286" i="7"/>
  <c r="N4286" i="7"/>
  <c r="O4278" i="7"/>
  <c r="N4278" i="7"/>
  <c r="O4270" i="7"/>
  <c r="N4270" i="7"/>
  <c r="O4262" i="7"/>
  <c r="N4262" i="7"/>
  <c r="O4254" i="7"/>
  <c r="N4254" i="7"/>
  <c r="O4246" i="7"/>
  <c r="N4246" i="7"/>
  <c r="O4238" i="7"/>
  <c r="N4238" i="7"/>
  <c r="O4230" i="7"/>
  <c r="N4230" i="7"/>
  <c r="O4222" i="7"/>
  <c r="N4222" i="7"/>
  <c r="O4214" i="7"/>
  <c r="N4214" i="7"/>
  <c r="O4206" i="7"/>
  <c r="N4206" i="7"/>
  <c r="O4198" i="7"/>
  <c r="N4198" i="7"/>
  <c r="O4190" i="7"/>
  <c r="N4190" i="7"/>
  <c r="O4182" i="7"/>
  <c r="N4182" i="7"/>
  <c r="O4174" i="7"/>
  <c r="N4174" i="7"/>
  <c r="O4166" i="7"/>
  <c r="N4166" i="7"/>
  <c r="O4158" i="7"/>
  <c r="N4158" i="7"/>
  <c r="O4150" i="7"/>
  <c r="N4150" i="7"/>
  <c r="O4142" i="7"/>
  <c r="N4142" i="7"/>
  <c r="O4134" i="7"/>
  <c r="N4134" i="7"/>
  <c r="O4126" i="7"/>
  <c r="N4126" i="7"/>
  <c r="O4118" i="7"/>
  <c r="N4118" i="7"/>
  <c r="O4110" i="7"/>
  <c r="N4110" i="7"/>
  <c r="O4102" i="7"/>
  <c r="N4102" i="7"/>
  <c r="O4094" i="7"/>
  <c r="N4094" i="7"/>
  <c r="O4086" i="7"/>
  <c r="N4086" i="7"/>
  <c r="O4078" i="7"/>
  <c r="N4078" i="7"/>
  <c r="O4070" i="7"/>
  <c r="N4070" i="7"/>
  <c r="O4062" i="7"/>
  <c r="N4062" i="7"/>
  <c r="O4054" i="7"/>
  <c r="N4054" i="7"/>
  <c r="O4046" i="7"/>
  <c r="N4046" i="7"/>
  <c r="O4038" i="7"/>
  <c r="N4038" i="7"/>
  <c r="O4030" i="7"/>
  <c r="N4030" i="7"/>
  <c r="O4022" i="7"/>
  <c r="N4022" i="7"/>
  <c r="O4014" i="7"/>
  <c r="N4014" i="7"/>
  <c r="O4006" i="7"/>
  <c r="N4006" i="7"/>
  <c r="O3998" i="7"/>
  <c r="N3998" i="7"/>
  <c r="O3990" i="7"/>
  <c r="N3990" i="7"/>
  <c r="O3982" i="7"/>
  <c r="N3982" i="7"/>
  <c r="O3974" i="7"/>
  <c r="N3974" i="7"/>
  <c r="O3966" i="7"/>
  <c r="N3966" i="7"/>
  <c r="O3958" i="7"/>
  <c r="N3958" i="7"/>
  <c r="O3950" i="7"/>
  <c r="N3950" i="7"/>
  <c r="O3942" i="7"/>
  <c r="N3942" i="7"/>
  <c r="O3934" i="7"/>
  <c r="N3934" i="7"/>
  <c r="O3926" i="7"/>
  <c r="N3926" i="7"/>
  <c r="O3918" i="7"/>
  <c r="N3918" i="7"/>
  <c r="O3910" i="7"/>
  <c r="N3910" i="7"/>
  <c r="O3902" i="7"/>
  <c r="N3902" i="7"/>
  <c r="O3894" i="7"/>
  <c r="N3894" i="7"/>
  <c r="O3886" i="7"/>
  <c r="N3886" i="7"/>
  <c r="O3878" i="7"/>
  <c r="N3878" i="7"/>
  <c r="O3870" i="7"/>
  <c r="N3870" i="7"/>
  <c r="O3862" i="7"/>
  <c r="N3862" i="7"/>
  <c r="O3854" i="7"/>
  <c r="N3854" i="7"/>
  <c r="O3846" i="7"/>
  <c r="N3846" i="7"/>
  <c r="O3838" i="7"/>
  <c r="N3838" i="7"/>
  <c r="O3830" i="7"/>
  <c r="N3830" i="7"/>
  <c r="O3822" i="7"/>
  <c r="N3822" i="7"/>
  <c r="O3814" i="7"/>
  <c r="N3814" i="7"/>
  <c r="O3806" i="7"/>
  <c r="N3806" i="7"/>
  <c r="O3798" i="7"/>
  <c r="N3798" i="7"/>
  <c r="O3790" i="7"/>
  <c r="N3790" i="7"/>
  <c r="O3782" i="7"/>
  <c r="N3782" i="7"/>
  <c r="O3774" i="7"/>
  <c r="N3774" i="7"/>
  <c r="O3766" i="7"/>
  <c r="N3766" i="7"/>
  <c r="O3758" i="7"/>
  <c r="N3758" i="7"/>
  <c r="O3750" i="7"/>
  <c r="N3750" i="7"/>
  <c r="O3742" i="7"/>
  <c r="N3742" i="7"/>
  <c r="O3734" i="7"/>
  <c r="N3734" i="7"/>
  <c r="O3726" i="7"/>
  <c r="N3726" i="7"/>
  <c r="O3718" i="7"/>
  <c r="N3718" i="7"/>
  <c r="O3710" i="7"/>
  <c r="N3710" i="7"/>
  <c r="O3702" i="7"/>
  <c r="N3702" i="7"/>
  <c r="O3694" i="7"/>
  <c r="N3694" i="7"/>
  <c r="O3686" i="7"/>
  <c r="N3686" i="7"/>
  <c r="O3678" i="7"/>
  <c r="N3678" i="7"/>
  <c r="O3670" i="7"/>
  <c r="N3670" i="7"/>
  <c r="O3662" i="7"/>
  <c r="N3662" i="7"/>
  <c r="O3654" i="7"/>
  <c r="N3654" i="7"/>
  <c r="O3646" i="7"/>
  <c r="N3646" i="7"/>
  <c r="O3638" i="7"/>
  <c r="N3638" i="7"/>
  <c r="O3630" i="7"/>
  <c r="N3630" i="7"/>
  <c r="O3622" i="7"/>
  <c r="N3622" i="7"/>
  <c r="O3614" i="7"/>
  <c r="N3614" i="7"/>
  <c r="O3606" i="7"/>
  <c r="N3606" i="7"/>
  <c r="O3598" i="7"/>
  <c r="N3598" i="7"/>
  <c r="O3590" i="7"/>
  <c r="N3590" i="7"/>
  <c r="O3582" i="7"/>
  <c r="N3582" i="7"/>
  <c r="O3574" i="7"/>
  <c r="N3574" i="7"/>
  <c r="O3566" i="7"/>
  <c r="N3566" i="7"/>
  <c r="O3558" i="7"/>
  <c r="N3558" i="7"/>
  <c r="O3550" i="7"/>
  <c r="N3550" i="7"/>
  <c r="O3542" i="7"/>
  <c r="N3542" i="7"/>
  <c r="O3534" i="7"/>
  <c r="N3534" i="7"/>
  <c r="O3526" i="7"/>
  <c r="N3526" i="7"/>
  <c r="O3518" i="7"/>
  <c r="N3518" i="7"/>
  <c r="O3510" i="7"/>
  <c r="N3510" i="7"/>
  <c r="O3502" i="7"/>
  <c r="N3502" i="7"/>
  <c r="O3494" i="7"/>
  <c r="N3494" i="7"/>
  <c r="O3486" i="7"/>
  <c r="N3486" i="7"/>
  <c r="O3478" i="7"/>
  <c r="N3478" i="7"/>
  <c r="O3470" i="7"/>
  <c r="N3470" i="7"/>
  <c r="O3462" i="7"/>
  <c r="N3462" i="7"/>
  <c r="O3454" i="7"/>
  <c r="N3454" i="7"/>
  <c r="O3446" i="7"/>
  <c r="N3446" i="7"/>
  <c r="O3438" i="7"/>
  <c r="N3438" i="7"/>
  <c r="O3430" i="7"/>
  <c r="N3430" i="7"/>
  <c r="O3422" i="7"/>
  <c r="N3422" i="7"/>
  <c r="O3414" i="7"/>
  <c r="N3414" i="7"/>
  <c r="O3406" i="7"/>
  <c r="N3406" i="7"/>
  <c r="O3398" i="7"/>
  <c r="N3398" i="7"/>
  <c r="O3390" i="7"/>
  <c r="N3390" i="7"/>
  <c r="O3382" i="7"/>
  <c r="N3382" i="7"/>
  <c r="O3374" i="7"/>
  <c r="N3374" i="7"/>
  <c r="O3366" i="7"/>
  <c r="N3366" i="7"/>
  <c r="O3358" i="7"/>
  <c r="N3358" i="7"/>
  <c r="O3350" i="7"/>
  <c r="N3350" i="7"/>
  <c r="O3342" i="7"/>
  <c r="N3342" i="7"/>
  <c r="O3334" i="7"/>
  <c r="N3334" i="7"/>
  <c r="O3326" i="7"/>
  <c r="N3326" i="7"/>
  <c r="O3318" i="7"/>
  <c r="N3318" i="7"/>
  <c r="O3310" i="7"/>
  <c r="N3310" i="7"/>
  <c r="O3302" i="7"/>
  <c r="N3302" i="7"/>
  <c r="O3294" i="7"/>
  <c r="N3294" i="7"/>
  <c r="O3286" i="7"/>
  <c r="N3286" i="7"/>
  <c r="O3278" i="7"/>
  <c r="N3278" i="7"/>
  <c r="O3270" i="7"/>
  <c r="N3270" i="7"/>
  <c r="O3262" i="7"/>
  <c r="N3262" i="7"/>
  <c r="O3254" i="7"/>
  <c r="N3254" i="7"/>
  <c r="O3246" i="7"/>
  <c r="N3246" i="7"/>
  <c r="O3238" i="7"/>
  <c r="N3238" i="7"/>
  <c r="O3230" i="7"/>
  <c r="N3230" i="7"/>
  <c r="O3222" i="7"/>
  <c r="N3222" i="7"/>
  <c r="O3214" i="7"/>
  <c r="N3214" i="7"/>
  <c r="O3206" i="7"/>
  <c r="N3206" i="7"/>
  <c r="O3198" i="7"/>
  <c r="N3198" i="7"/>
  <c r="O3190" i="7"/>
  <c r="N3190" i="7"/>
  <c r="O3182" i="7"/>
  <c r="N3182" i="7"/>
  <c r="O3174" i="7"/>
  <c r="N3174" i="7"/>
  <c r="O3166" i="7"/>
  <c r="N3166" i="7"/>
  <c r="O3158" i="7"/>
  <c r="N3158" i="7"/>
  <c r="O3150" i="7"/>
  <c r="N3150" i="7"/>
  <c r="O3142" i="7"/>
  <c r="N3142" i="7"/>
  <c r="O3134" i="7"/>
  <c r="N3134" i="7"/>
  <c r="O3126" i="7"/>
  <c r="N3126" i="7"/>
  <c r="O3118" i="7"/>
  <c r="N3118" i="7"/>
  <c r="O3110" i="7"/>
  <c r="N3110" i="7"/>
  <c r="O3102" i="7"/>
  <c r="N3102" i="7"/>
  <c r="O3094" i="7"/>
  <c r="N3094" i="7"/>
  <c r="O3086" i="7"/>
  <c r="N3086" i="7"/>
  <c r="O3078" i="7"/>
  <c r="N3078" i="7"/>
  <c r="O3070" i="7"/>
  <c r="N3070" i="7"/>
  <c r="O3062" i="7"/>
  <c r="N3062" i="7"/>
  <c r="O3054" i="7"/>
  <c r="N3054" i="7"/>
  <c r="O3046" i="7"/>
  <c r="N3046" i="7"/>
  <c r="O3038" i="7"/>
  <c r="N3038" i="7"/>
  <c r="O3030" i="7"/>
  <c r="N3030" i="7"/>
  <c r="O3022" i="7"/>
  <c r="N3022" i="7"/>
  <c r="O3014" i="7"/>
  <c r="N3014" i="7"/>
  <c r="O3006" i="7"/>
  <c r="N3006" i="7"/>
  <c r="O2998" i="7"/>
  <c r="N2998" i="7"/>
  <c r="O2990" i="7"/>
  <c r="N2990" i="7"/>
  <c r="O2982" i="7"/>
  <c r="N2982" i="7"/>
  <c r="O2974" i="7"/>
  <c r="N2974" i="7"/>
  <c r="O2966" i="7"/>
  <c r="N2966" i="7"/>
  <c r="O2958" i="7"/>
  <c r="N2958" i="7"/>
  <c r="O2950" i="7"/>
  <c r="N2950" i="7"/>
  <c r="O2942" i="7"/>
  <c r="N2942" i="7"/>
  <c r="O2934" i="7"/>
  <c r="N2934" i="7"/>
  <c r="O2926" i="7"/>
  <c r="N2926" i="7"/>
  <c r="O2918" i="7"/>
  <c r="N2918" i="7"/>
  <c r="O2910" i="7"/>
  <c r="N2910" i="7"/>
  <c r="O2902" i="7"/>
  <c r="N2902" i="7"/>
  <c r="O2894" i="7"/>
  <c r="N2894" i="7"/>
  <c r="O2886" i="7"/>
  <c r="N2886" i="7"/>
  <c r="O2878" i="7"/>
  <c r="N2878" i="7"/>
  <c r="O2870" i="7"/>
  <c r="N2870" i="7"/>
  <c r="O2862" i="7"/>
  <c r="N2862" i="7"/>
  <c r="O2854" i="7"/>
  <c r="N2854" i="7"/>
  <c r="O2846" i="7"/>
  <c r="N2846" i="7"/>
  <c r="O2838" i="7"/>
  <c r="N2838" i="7"/>
  <c r="O2830" i="7"/>
  <c r="N2830" i="7"/>
  <c r="O2822" i="7"/>
  <c r="N2822" i="7"/>
  <c r="O2814" i="7"/>
  <c r="N2814" i="7"/>
  <c r="O2806" i="7"/>
  <c r="N2806" i="7"/>
  <c r="O2798" i="7"/>
  <c r="N2798" i="7"/>
  <c r="O2790" i="7"/>
  <c r="N2790" i="7"/>
  <c r="O2782" i="7"/>
  <c r="N2782" i="7"/>
  <c r="O2774" i="7"/>
  <c r="N2774" i="7"/>
  <c r="O2766" i="7"/>
  <c r="N2766" i="7"/>
  <c r="O2758" i="7"/>
  <c r="N2758" i="7"/>
  <c r="O2750" i="7"/>
  <c r="N2750" i="7"/>
  <c r="O2742" i="7"/>
  <c r="N2742" i="7"/>
  <c r="O2734" i="7"/>
  <c r="N2734" i="7"/>
  <c r="O2726" i="7"/>
  <c r="N2726" i="7"/>
  <c r="O2718" i="7"/>
  <c r="N2718" i="7"/>
  <c r="O2710" i="7"/>
  <c r="N2710" i="7"/>
  <c r="O2702" i="7"/>
  <c r="N2702" i="7"/>
  <c r="O2694" i="7"/>
  <c r="N2694" i="7"/>
  <c r="O2686" i="7"/>
  <c r="N2686" i="7"/>
  <c r="O2678" i="7"/>
  <c r="N2678" i="7"/>
  <c r="O2670" i="7"/>
  <c r="N2670" i="7"/>
  <c r="O2662" i="7"/>
  <c r="N2662" i="7"/>
  <c r="O2654" i="7"/>
  <c r="N2654" i="7"/>
  <c r="O2646" i="7"/>
  <c r="N2646" i="7"/>
  <c r="O2638" i="7"/>
  <c r="N2638" i="7"/>
  <c r="O2630" i="7"/>
  <c r="N2630" i="7"/>
  <c r="O2622" i="7"/>
  <c r="N2622" i="7"/>
  <c r="O2614" i="7"/>
  <c r="N2614" i="7"/>
  <c r="O2606" i="7"/>
  <c r="N2606" i="7"/>
  <c r="O2598" i="7"/>
  <c r="N2598" i="7"/>
  <c r="O2590" i="7"/>
  <c r="N2590" i="7"/>
  <c r="O2582" i="7"/>
  <c r="N2582" i="7"/>
  <c r="O2574" i="7"/>
  <c r="N2574" i="7"/>
  <c r="O2566" i="7"/>
  <c r="N2566" i="7"/>
  <c r="O2558" i="7"/>
  <c r="N2558" i="7"/>
  <c r="O2550" i="7"/>
  <c r="N2550" i="7"/>
  <c r="O2542" i="7"/>
  <c r="N2542" i="7"/>
  <c r="O2534" i="7"/>
  <c r="N2534" i="7"/>
  <c r="O2526" i="7"/>
  <c r="N2526" i="7"/>
  <c r="O2518" i="7"/>
  <c r="N2518" i="7"/>
  <c r="O2510" i="7"/>
  <c r="N2510" i="7"/>
  <c r="O2502" i="7"/>
  <c r="N2502" i="7"/>
  <c r="O2494" i="7"/>
  <c r="N2494" i="7"/>
  <c r="O2486" i="7"/>
  <c r="N2486" i="7"/>
  <c r="O2478" i="7"/>
  <c r="N2478" i="7"/>
  <c r="O2470" i="7"/>
  <c r="N2470" i="7"/>
  <c r="O2462" i="7"/>
  <c r="N2462" i="7"/>
  <c r="O2454" i="7"/>
  <c r="N2454" i="7"/>
  <c r="O2446" i="7"/>
  <c r="N2446" i="7"/>
  <c r="O2438" i="7"/>
  <c r="N2438" i="7"/>
  <c r="O2430" i="7"/>
  <c r="N2430" i="7"/>
  <c r="O2422" i="7"/>
  <c r="N2422" i="7"/>
  <c r="O2414" i="7"/>
  <c r="N2414" i="7"/>
  <c r="O2406" i="7"/>
  <c r="N2406" i="7"/>
  <c r="O2398" i="7"/>
  <c r="N2398" i="7"/>
  <c r="O2390" i="7"/>
  <c r="N2390" i="7"/>
  <c r="O2382" i="7"/>
  <c r="N2382" i="7"/>
  <c r="O2374" i="7"/>
  <c r="N2374" i="7"/>
  <c r="O2366" i="7"/>
  <c r="N2366" i="7"/>
  <c r="O2358" i="7"/>
  <c r="N2358" i="7"/>
  <c r="O2350" i="7"/>
  <c r="N2350" i="7"/>
  <c r="O2342" i="7"/>
  <c r="N2342" i="7"/>
  <c r="O2334" i="7"/>
  <c r="N2334" i="7"/>
  <c r="O2326" i="7"/>
  <c r="N2326" i="7"/>
  <c r="O2318" i="7"/>
  <c r="N2318" i="7"/>
  <c r="O2310" i="7"/>
  <c r="N2310" i="7"/>
  <c r="O2302" i="7"/>
  <c r="N2302" i="7"/>
  <c r="O2294" i="7"/>
  <c r="N2294" i="7"/>
  <c r="O2286" i="7"/>
  <c r="N2286" i="7"/>
  <c r="O2278" i="7"/>
  <c r="N2278" i="7"/>
  <c r="O2270" i="7"/>
  <c r="N2270" i="7"/>
  <c r="O2262" i="7"/>
  <c r="N2262" i="7"/>
  <c r="O2254" i="7"/>
  <c r="N2254" i="7"/>
  <c r="O2246" i="7"/>
  <c r="N2246" i="7"/>
  <c r="O2238" i="7"/>
  <c r="N2238" i="7"/>
  <c r="O2230" i="7"/>
  <c r="N2230" i="7"/>
  <c r="O2222" i="7"/>
  <c r="N2222" i="7"/>
  <c r="O2214" i="7"/>
  <c r="N2214" i="7"/>
  <c r="O2206" i="7"/>
  <c r="N2206" i="7"/>
  <c r="O2198" i="7"/>
  <c r="N2198" i="7"/>
  <c r="O2190" i="7"/>
  <c r="N2190" i="7"/>
  <c r="O2182" i="7"/>
  <c r="N2182" i="7"/>
  <c r="O2174" i="7"/>
  <c r="N2174" i="7"/>
  <c r="O2166" i="7"/>
  <c r="N2166" i="7"/>
  <c r="O2158" i="7"/>
  <c r="N2158" i="7"/>
  <c r="O2150" i="7"/>
  <c r="N2150" i="7"/>
  <c r="N9072" i="7"/>
  <c r="N9008" i="7"/>
  <c r="N8944" i="7"/>
  <c r="N8880" i="7"/>
  <c r="N8816" i="7"/>
  <c r="N8752" i="7"/>
  <c r="N8688" i="7"/>
  <c r="N8624" i="7"/>
  <c r="N8560" i="7"/>
  <c r="N8496" i="7"/>
  <c r="N8432" i="7"/>
  <c r="N8368" i="7"/>
  <c r="N8304" i="7"/>
  <c r="N8240" i="7"/>
  <c r="N8176" i="7"/>
  <c r="N8112" i="7"/>
  <c r="N8048" i="7"/>
  <c r="N7984" i="7"/>
  <c r="N7920" i="7"/>
  <c r="N7856" i="7"/>
  <c r="N7792" i="7"/>
  <c r="N7728" i="7"/>
  <c r="N7664" i="7"/>
  <c r="N7600" i="7"/>
  <c r="N7536" i="7"/>
  <c r="N7472" i="7"/>
  <c r="N7408" i="7"/>
  <c r="N7344" i="7"/>
  <c r="N7280" i="7"/>
  <c r="N7216" i="7"/>
  <c r="N7152" i="7"/>
  <c r="N7088" i="7"/>
  <c r="N7024" i="7"/>
  <c r="N6960" i="7"/>
  <c r="N6896" i="7"/>
  <c r="N6832" i="7"/>
  <c r="N6529" i="7"/>
  <c r="N6017" i="7"/>
  <c r="N5505" i="7"/>
  <c r="N3879" i="7"/>
  <c r="N3367" i="7"/>
  <c r="N1435" i="7"/>
  <c r="O9093" i="7"/>
  <c r="N9093" i="7"/>
  <c r="O9085" i="7"/>
  <c r="N9085" i="7"/>
  <c r="O9077" i="7"/>
  <c r="N9077" i="7"/>
  <c r="O9069" i="7"/>
  <c r="N9069" i="7"/>
  <c r="O9061" i="7"/>
  <c r="N9061" i="7"/>
  <c r="O9053" i="7"/>
  <c r="N9053" i="7"/>
  <c r="O9045" i="7"/>
  <c r="N9045" i="7"/>
  <c r="O9037" i="7"/>
  <c r="N9037" i="7"/>
  <c r="O9029" i="7"/>
  <c r="N9029" i="7"/>
  <c r="O9021" i="7"/>
  <c r="N9021" i="7"/>
  <c r="O9013" i="7"/>
  <c r="N9013" i="7"/>
  <c r="O9005" i="7"/>
  <c r="N9005" i="7"/>
  <c r="O8997" i="7"/>
  <c r="N8997" i="7"/>
  <c r="O8989" i="7"/>
  <c r="N8989" i="7"/>
  <c r="O8981" i="7"/>
  <c r="N8981" i="7"/>
  <c r="O8973" i="7"/>
  <c r="N8973" i="7"/>
  <c r="O8965" i="7"/>
  <c r="N8965" i="7"/>
  <c r="O8957" i="7"/>
  <c r="N8957" i="7"/>
  <c r="O8949" i="7"/>
  <c r="N8949" i="7"/>
  <c r="O8941" i="7"/>
  <c r="N8941" i="7"/>
  <c r="O8933" i="7"/>
  <c r="N8933" i="7"/>
  <c r="O8925" i="7"/>
  <c r="N8925" i="7"/>
  <c r="O8917" i="7"/>
  <c r="N8917" i="7"/>
  <c r="O8909" i="7"/>
  <c r="N8909" i="7"/>
  <c r="O8901" i="7"/>
  <c r="N8901" i="7"/>
  <c r="O8893" i="7"/>
  <c r="N8893" i="7"/>
  <c r="O8885" i="7"/>
  <c r="N8885" i="7"/>
  <c r="O8877" i="7"/>
  <c r="N8877" i="7"/>
  <c r="O8869" i="7"/>
  <c r="N8869" i="7"/>
  <c r="O8861" i="7"/>
  <c r="N8861" i="7"/>
  <c r="O8853" i="7"/>
  <c r="N8853" i="7"/>
  <c r="O8845" i="7"/>
  <c r="N8845" i="7"/>
  <c r="O8837" i="7"/>
  <c r="N8837" i="7"/>
  <c r="O8829" i="7"/>
  <c r="N8829" i="7"/>
  <c r="O8821" i="7"/>
  <c r="N8821" i="7"/>
  <c r="O8813" i="7"/>
  <c r="N8813" i="7"/>
  <c r="O8805" i="7"/>
  <c r="N8805" i="7"/>
  <c r="O8797" i="7"/>
  <c r="N8797" i="7"/>
  <c r="O8789" i="7"/>
  <c r="N8789" i="7"/>
  <c r="O8781" i="7"/>
  <c r="N8781" i="7"/>
  <c r="O8773" i="7"/>
  <c r="N8773" i="7"/>
  <c r="O8765" i="7"/>
  <c r="N8765" i="7"/>
  <c r="O8757" i="7"/>
  <c r="N8757" i="7"/>
  <c r="O8749" i="7"/>
  <c r="N8749" i="7"/>
  <c r="O8741" i="7"/>
  <c r="N8741" i="7"/>
  <c r="O8733" i="7"/>
  <c r="N8733" i="7"/>
  <c r="O8725" i="7"/>
  <c r="N8725" i="7"/>
  <c r="O8717" i="7"/>
  <c r="N8717" i="7"/>
  <c r="O8709" i="7"/>
  <c r="N8709" i="7"/>
  <c r="O8701" i="7"/>
  <c r="N8701" i="7"/>
  <c r="O8693" i="7"/>
  <c r="N8693" i="7"/>
  <c r="O8685" i="7"/>
  <c r="N8685" i="7"/>
  <c r="O8677" i="7"/>
  <c r="N8677" i="7"/>
  <c r="O8669" i="7"/>
  <c r="N8669" i="7"/>
  <c r="O8661" i="7"/>
  <c r="N8661" i="7"/>
  <c r="O8653" i="7"/>
  <c r="N8653" i="7"/>
  <c r="O8645" i="7"/>
  <c r="N8645" i="7"/>
  <c r="O8637" i="7"/>
  <c r="N8637" i="7"/>
  <c r="O8629" i="7"/>
  <c r="N8629" i="7"/>
  <c r="O8621" i="7"/>
  <c r="N8621" i="7"/>
  <c r="O8613" i="7"/>
  <c r="N8613" i="7"/>
  <c r="O8605" i="7"/>
  <c r="N8605" i="7"/>
  <c r="O8597" i="7"/>
  <c r="N8597" i="7"/>
  <c r="O8589" i="7"/>
  <c r="N8589" i="7"/>
  <c r="O8581" i="7"/>
  <c r="N8581" i="7"/>
  <c r="O8573" i="7"/>
  <c r="N8573" i="7"/>
  <c r="O8565" i="7"/>
  <c r="N8565" i="7"/>
  <c r="O8557" i="7"/>
  <c r="N8557" i="7"/>
  <c r="O8549" i="7"/>
  <c r="N8549" i="7"/>
  <c r="O8541" i="7"/>
  <c r="N8541" i="7"/>
  <c r="O8533" i="7"/>
  <c r="N8533" i="7"/>
  <c r="O8525" i="7"/>
  <c r="N8525" i="7"/>
  <c r="O8517" i="7"/>
  <c r="N8517" i="7"/>
  <c r="O8509" i="7"/>
  <c r="N8509" i="7"/>
  <c r="O8501" i="7"/>
  <c r="N8501" i="7"/>
  <c r="O8493" i="7"/>
  <c r="N8493" i="7"/>
  <c r="O8485" i="7"/>
  <c r="N8485" i="7"/>
  <c r="O8477" i="7"/>
  <c r="N8477" i="7"/>
  <c r="O8469" i="7"/>
  <c r="N8469" i="7"/>
  <c r="O8461" i="7"/>
  <c r="N8461" i="7"/>
  <c r="O8453" i="7"/>
  <c r="N8453" i="7"/>
  <c r="O8445" i="7"/>
  <c r="N8445" i="7"/>
  <c r="O8437" i="7"/>
  <c r="N8437" i="7"/>
  <c r="O8429" i="7"/>
  <c r="N8429" i="7"/>
  <c r="O8421" i="7"/>
  <c r="N8421" i="7"/>
  <c r="O8413" i="7"/>
  <c r="N8413" i="7"/>
  <c r="O8405" i="7"/>
  <c r="N8405" i="7"/>
  <c r="O8397" i="7"/>
  <c r="N8397" i="7"/>
  <c r="O8389" i="7"/>
  <c r="N8389" i="7"/>
  <c r="O8381" i="7"/>
  <c r="N8381" i="7"/>
  <c r="O8373" i="7"/>
  <c r="N8373" i="7"/>
  <c r="O8365" i="7"/>
  <c r="N8365" i="7"/>
  <c r="O8357" i="7"/>
  <c r="N8357" i="7"/>
  <c r="O8349" i="7"/>
  <c r="N8349" i="7"/>
  <c r="O8341" i="7"/>
  <c r="N8341" i="7"/>
  <c r="O8333" i="7"/>
  <c r="N8333" i="7"/>
  <c r="O8325" i="7"/>
  <c r="N8325" i="7"/>
  <c r="O8317" i="7"/>
  <c r="N8317" i="7"/>
  <c r="O8309" i="7"/>
  <c r="N8309" i="7"/>
  <c r="O8301" i="7"/>
  <c r="N8301" i="7"/>
  <c r="O8293" i="7"/>
  <c r="N8293" i="7"/>
  <c r="O8285" i="7"/>
  <c r="N8285" i="7"/>
  <c r="O8277" i="7"/>
  <c r="N8277" i="7"/>
  <c r="O8269" i="7"/>
  <c r="N8269" i="7"/>
  <c r="O8261" i="7"/>
  <c r="N8261" i="7"/>
  <c r="O8253" i="7"/>
  <c r="N8253" i="7"/>
  <c r="O8245" i="7"/>
  <c r="N8245" i="7"/>
  <c r="O8237" i="7"/>
  <c r="N8237" i="7"/>
  <c r="O8229" i="7"/>
  <c r="N8229" i="7"/>
  <c r="O8221" i="7"/>
  <c r="N8221" i="7"/>
  <c r="O8213" i="7"/>
  <c r="N8213" i="7"/>
  <c r="O8205" i="7"/>
  <c r="N8205" i="7"/>
  <c r="O8197" i="7"/>
  <c r="N8197" i="7"/>
  <c r="O8189" i="7"/>
  <c r="N8189" i="7"/>
  <c r="O8181" i="7"/>
  <c r="N8181" i="7"/>
  <c r="O8173" i="7"/>
  <c r="N8173" i="7"/>
  <c r="O8165" i="7"/>
  <c r="N8165" i="7"/>
  <c r="O8157" i="7"/>
  <c r="N8157" i="7"/>
  <c r="O8149" i="7"/>
  <c r="N8149" i="7"/>
  <c r="O8141" i="7"/>
  <c r="N8141" i="7"/>
  <c r="O8133" i="7"/>
  <c r="N8133" i="7"/>
  <c r="O8125" i="7"/>
  <c r="N8125" i="7"/>
  <c r="O8117" i="7"/>
  <c r="N8117" i="7"/>
  <c r="O8109" i="7"/>
  <c r="N8109" i="7"/>
  <c r="O8101" i="7"/>
  <c r="N8101" i="7"/>
  <c r="O8093" i="7"/>
  <c r="N8093" i="7"/>
  <c r="O8085" i="7"/>
  <c r="N8085" i="7"/>
  <c r="O8077" i="7"/>
  <c r="N8077" i="7"/>
  <c r="O8069" i="7"/>
  <c r="N8069" i="7"/>
  <c r="O8061" i="7"/>
  <c r="N8061" i="7"/>
  <c r="O8053" i="7"/>
  <c r="N8053" i="7"/>
  <c r="O8045" i="7"/>
  <c r="N8045" i="7"/>
  <c r="O8037" i="7"/>
  <c r="N8037" i="7"/>
  <c r="O8029" i="7"/>
  <c r="N8029" i="7"/>
  <c r="O8021" i="7"/>
  <c r="N8021" i="7"/>
  <c r="O8013" i="7"/>
  <c r="N8013" i="7"/>
  <c r="O8005" i="7"/>
  <c r="N8005" i="7"/>
  <c r="O7997" i="7"/>
  <c r="N7997" i="7"/>
  <c r="O7989" i="7"/>
  <c r="N7989" i="7"/>
  <c r="O7981" i="7"/>
  <c r="N7981" i="7"/>
  <c r="O7973" i="7"/>
  <c r="N7973" i="7"/>
  <c r="O7965" i="7"/>
  <c r="N7965" i="7"/>
  <c r="O7957" i="7"/>
  <c r="N7957" i="7"/>
  <c r="O7949" i="7"/>
  <c r="N7949" i="7"/>
  <c r="O7941" i="7"/>
  <c r="N7941" i="7"/>
  <c r="O7933" i="7"/>
  <c r="N7933" i="7"/>
  <c r="O7925" i="7"/>
  <c r="N7925" i="7"/>
  <c r="O7917" i="7"/>
  <c r="N7917" i="7"/>
  <c r="O7909" i="7"/>
  <c r="N7909" i="7"/>
  <c r="O7901" i="7"/>
  <c r="N7901" i="7"/>
  <c r="O7893" i="7"/>
  <c r="N7893" i="7"/>
  <c r="O7885" i="7"/>
  <c r="N7885" i="7"/>
  <c r="O7877" i="7"/>
  <c r="N7877" i="7"/>
  <c r="O7869" i="7"/>
  <c r="N7869" i="7"/>
  <c r="O7861" i="7"/>
  <c r="N7861" i="7"/>
  <c r="O7853" i="7"/>
  <c r="N7853" i="7"/>
  <c r="O7845" i="7"/>
  <c r="N7845" i="7"/>
  <c r="O7837" i="7"/>
  <c r="N7837" i="7"/>
  <c r="O7829" i="7"/>
  <c r="N7829" i="7"/>
  <c r="O7821" i="7"/>
  <c r="N7821" i="7"/>
  <c r="O7813" i="7"/>
  <c r="N7813" i="7"/>
  <c r="O7805" i="7"/>
  <c r="N7805" i="7"/>
  <c r="O7797" i="7"/>
  <c r="N7797" i="7"/>
  <c r="O7789" i="7"/>
  <c r="N7789" i="7"/>
  <c r="O7781" i="7"/>
  <c r="N7781" i="7"/>
  <c r="O7773" i="7"/>
  <c r="N7773" i="7"/>
  <c r="O7765" i="7"/>
  <c r="N7765" i="7"/>
  <c r="O7757" i="7"/>
  <c r="N7757" i="7"/>
  <c r="O7749" i="7"/>
  <c r="N7749" i="7"/>
  <c r="O7741" i="7"/>
  <c r="N7741" i="7"/>
  <c r="O7733" i="7"/>
  <c r="N7733" i="7"/>
  <c r="O7725" i="7"/>
  <c r="N7725" i="7"/>
  <c r="O7717" i="7"/>
  <c r="N7717" i="7"/>
  <c r="O7709" i="7"/>
  <c r="N7709" i="7"/>
  <c r="O7701" i="7"/>
  <c r="N7701" i="7"/>
  <c r="O7693" i="7"/>
  <c r="N7693" i="7"/>
  <c r="O7685" i="7"/>
  <c r="N7685" i="7"/>
  <c r="O7677" i="7"/>
  <c r="N7677" i="7"/>
  <c r="O7669" i="7"/>
  <c r="N7669" i="7"/>
  <c r="O7661" i="7"/>
  <c r="N7661" i="7"/>
  <c r="O7653" i="7"/>
  <c r="N7653" i="7"/>
  <c r="O7645" i="7"/>
  <c r="N7645" i="7"/>
  <c r="O7637" i="7"/>
  <c r="N7637" i="7"/>
  <c r="O7629" i="7"/>
  <c r="N7629" i="7"/>
  <c r="O7621" i="7"/>
  <c r="N7621" i="7"/>
  <c r="O7613" i="7"/>
  <c r="N7613" i="7"/>
  <c r="O7605" i="7"/>
  <c r="N7605" i="7"/>
  <c r="O7597" i="7"/>
  <c r="N7597" i="7"/>
  <c r="O7589" i="7"/>
  <c r="N7589" i="7"/>
  <c r="O7581" i="7"/>
  <c r="N7581" i="7"/>
  <c r="O7573" i="7"/>
  <c r="N7573" i="7"/>
  <c r="O7565" i="7"/>
  <c r="N7565" i="7"/>
  <c r="O7557" i="7"/>
  <c r="N7557" i="7"/>
  <c r="O7549" i="7"/>
  <c r="N7549" i="7"/>
  <c r="O7541" i="7"/>
  <c r="N7541" i="7"/>
  <c r="O7533" i="7"/>
  <c r="N7533" i="7"/>
  <c r="O7525" i="7"/>
  <c r="N7525" i="7"/>
  <c r="O7517" i="7"/>
  <c r="N7517" i="7"/>
  <c r="O7509" i="7"/>
  <c r="N7509" i="7"/>
  <c r="O7501" i="7"/>
  <c r="N7501" i="7"/>
  <c r="O7493" i="7"/>
  <c r="N7493" i="7"/>
  <c r="O7485" i="7"/>
  <c r="N7485" i="7"/>
  <c r="O7477" i="7"/>
  <c r="N7477" i="7"/>
  <c r="O7469" i="7"/>
  <c r="N7469" i="7"/>
  <c r="O7461" i="7"/>
  <c r="N7461" i="7"/>
  <c r="O7453" i="7"/>
  <c r="N7453" i="7"/>
  <c r="O7445" i="7"/>
  <c r="N7445" i="7"/>
  <c r="O7437" i="7"/>
  <c r="N7437" i="7"/>
  <c r="O7429" i="7"/>
  <c r="N7429" i="7"/>
  <c r="O7421" i="7"/>
  <c r="N7421" i="7"/>
  <c r="O7413" i="7"/>
  <c r="N7413" i="7"/>
  <c r="O7405" i="7"/>
  <c r="N7405" i="7"/>
  <c r="O7397" i="7"/>
  <c r="N7397" i="7"/>
  <c r="O7389" i="7"/>
  <c r="N7389" i="7"/>
  <c r="O7381" i="7"/>
  <c r="N7381" i="7"/>
  <c r="O7373" i="7"/>
  <c r="N7373" i="7"/>
  <c r="O7365" i="7"/>
  <c r="N7365" i="7"/>
  <c r="O7357" i="7"/>
  <c r="N7357" i="7"/>
  <c r="O7349" i="7"/>
  <c r="N7349" i="7"/>
  <c r="O7341" i="7"/>
  <c r="N7341" i="7"/>
  <c r="O7333" i="7"/>
  <c r="N7333" i="7"/>
  <c r="O7325" i="7"/>
  <c r="N7325" i="7"/>
  <c r="O7317" i="7"/>
  <c r="N7317" i="7"/>
  <c r="O7309" i="7"/>
  <c r="N7309" i="7"/>
  <c r="O7301" i="7"/>
  <c r="N7301" i="7"/>
  <c r="O7293" i="7"/>
  <c r="N7293" i="7"/>
  <c r="O7285" i="7"/>
  <c r="N7285" i="7"/>
  <c r="O7277" i="7"/>
  <c r="N7277" i="7"/>
  <c r="O7269" i="7"/>
  <c r="N7269" i="7"/>
  <c r="O7261" i="7"/>
  <c r="N7261" i="7"/>
  <c r="O7253" i="7"/>
  <c r="N7253" i="7"/>
  <c r="O7245" i="7"/>
  <c r="N7245" i="7"/>
  <c r="O7237" i="7"/>
  <c r="N7237" i="7"/>
  <c r="O7229" i="7"/>
  <c r="N7229" i="7"/>
  <c r="O7221" i="7"/>
  <c r="N7221" i="7"/>
  <c r="O7213" i="7"/>
  <c r="N7213" i="7"/>
  <c r="O7205" i="7"/>
  <c r="N7205" i="7"/>
  <c r="O7197" i="7"/>
  <c r="N7197" i="7"/>
  <c r="O7189" i="7"/>
  <c r="N7189" i="7"/>
  <c r="O7181" i="7"/>
  <c r="N7181" i="7"/>
  <c r="O7173" i="7"/>
  <c r="N7173" i="7"/>
  <c r="O7165" i="7"/>
  <c r="N7165" i="7"/>
  <c r="O7157" i="7"/>
  <c r="N7157" i="7"/>
  <c r="O7149" i="7"/>
  <c r="N7149" i="7"/>
  <c r="O7141" i="7"/>
  <c r="N7141" i="7"/>
  <c r="O7133" i="7"/>
  <c r="N7133" i="7"/>
  <c r="O7125" i="7"/>
  <c r="N7125" i="7"/>
  <c r="O7117" i="7"/>
  <c r="N7117" i="7"/>
  <c r="O7109" i="7"/>
  <c r="N7109" i="7"/>
  <c r="O7101" i="7"/>
  <c r="N7101" i="7"/>
  <c r="O7093" i="7"/>
  <c r="N7093" i="7"/>
  <c r="O7085" i="7"/>
  <c r="N7085" i="7"/>
  <c r="O7077" i="7"/>
  <c r="N7077" i="7"/>
  <c r="O7069" i="7"/>
  <c r="N7069" i="7"/>
  <c r="O7061" i="7"/>
  <c r="N7061" i="7"/>
  <c r="O7053" i="7"/>
  <c r="N7053" i="7"/>
  <c r="O7045" i="7"/>
  <c r="N7045" i="7"/>
  <c r="O7037" i="7"/>
  <c r="N7037" i="7"/>
  <c r="O7029" i="7"/>
  <c r="N7029" i="7"/>
  <c r="O7021" i="7"/>
  <c r="N7021" i="7"/>
  <c r="O7013" i="7"/>
  <c r="N7013" i="7"/>
  <c r="O7005" i="7"/>
  <c r="N7005" i="7"/>
  <c r="O6997" i="7"/>
  <c r="N6997" i="7"/>
  <c r="O6989" i="7"/>
  <c r="N6989" i="7"/>
  <c r="O6981" i="7"/>
  <c r="N6981" i="7"/>
  <c r="O6973" i="7"/>
  <c r="N6973" i="7"/>
  <c r="O6965" i="7"/>
  <c r="N6965" i="7"/>
  <c r="O6957" i="7"/>
  <c r="N6957" i="7"/>
  <c r="O6949" i="7"/>
  <c r="N6949" i="7"/>
  <c r="O6941" i="7"/>
  <c r="N6941" i="7"/>
  <c r="O6933" i="7"/>
  <c r="N6933" i="7"/>
  <c r="O6925" i="7"/>
  <c r="N6925" i="7"/>
  <c r="O6917" i="7"/>
  <c r="N6917" i="7"/>
  <c r="O6909" i="7"/>
  <c r="N6909" i="7"/>
  <c r="O6901" i="7"/>
  <c r="N6901" i="7"/>
  <c r="O6893" i="7"/>
  <c r="N6893" i="7"/>
  <c r="O6885" i="7"/>
  <c r="N6885" i="7"/>
  <c r="O6877" i="7"/>
  <c r="N6877" i="7"/>
  <c r="O6869" i="7"/>
  <c r="N6869" i="7"/>
  <c r="O6861" i="7"/>
  <c r="N6861" i="7"/>
  <c r="O6853" i="7"/>
  <c r="N6853" i="7"/>
  <c r="O6845" i="7"/>
  <c r="N6845" i="7"/>
  <c r="O6837" i="7"/>
  <c r="N6837" i="7"/>
  <c r="O6829" i="7"/>
  <c r="N6829" i="7"/>
  <c r="O6821" i="7"/>
  <c r="N6821" i="7"/>
  <c r="O6813" i="7"/>
  <c r="N6813" i="7"/>
  <c r="O6805" i="7"/>
  <c r="N6805" i="7"/>
  <c r="O6797" i="7"/>
  <c r="N6797" i="7"/>
  <c r="O6789" i="7"/>
  <c r="N6789" i="7"/>
  <c r="O6781" i="7"/>
  <c r="N6781" i="7"/>
  <c r="O6773" i="7"/>
  <c r="N6773" i="7"/>
  <c r="O6765" i="7"/>
  <c r="N6765" i="7"/>
  <c r="O6757" i="7"/>
  <c r="N6757" i="7"/>
  <c r="O6749" i="7"/>
  <c r="N6749" i="7"/>
  <c r="O6741" i="7"/>
  <c r="N6741" i="7"/>
  <c r="O6733" i="7"/>
  <c r="N6733" i="7"/>
  <c r="O6725" i="7"/>
  <c r="N6725" i="7"/>
  <c r="O6717" i="7"/>
  <c r="N6717" i="7"/>
  <c r="O6709" i="7"/>
  <c r="N6709" i="7"/>
  <c r="O6701" i="7"/>
  <c r="N6701" i="7"/>
  <c r="O6693" i="7"/>
  <c r="N6693" i="7"/>
  <c r="O6685" i="7"/>
  <c r="N6685" i="7"/>
  <c r="O6677" i="7"/>
  <c r="N6677" i="7"/>
  <c r="O6669" i="7"/>
  <c r="N6669" i="7"/>
  <c r="O6661" i="7"/>
  <c r="N6661" i="7"/>
  <c r="O6653" i="7"/>
  <c r="N6653" i="7"/>
  <c r="O6645" i="7"/>
  <c r="N6645" i="7"/>
  <c r="O6637" i="7"/>
  <c r="N6637" i="7"/>
  <c r="O6629" i="7"/>
  <c r="N6629" i="7"/>
  <c r="O6621" i="7"/>
  <c r="N6621" i="7"/>
  <c r="O6613" i="7"/>
  <c r="N6613" i="7"/>
  <c r="O6605" i="7"/>
  <c r="N6605" i="7"/>
  <c r="O6597" i="7"/>
  <c r="N6597" i="7"/>
  <c r="O6589" i="7"/>
  <c r="N6589" i="7"/>
  <c r="O6581" i="7"/>
  <c r="N6581" i="7"/>
  <c r="O6573" i="7"/>
  <c r="N6573" i="7"/>
  <c r="O6565" i="7"/>
  <c r="N6565" i="7"/>
  <c r="O6557" i="7"/>
  <c r="N6557" i="7"/>
  <c r="O6549" i="7"/>
  <c r="N6549" i="7"/>
  <c r="O6541" i="7"/>
  <c r="N6541" i="7"/>
  <c r="O6533" i="7"/>
  <c r="N6533" i="7"/>
  <c r="O6525" i="7"/>
  <c r="N6525" i="7"/>
  <c r="O6517" i="7"/>
  <c r="N6517" i="7"/>
  <c r="O6509" i="7"/>
  <c r="N6509" i="7"/>
  <c r="O6501" i="7"/>
  <c r="N6501" i="7"/>
  <c r="O6493" i="7"/>
  <c r="N6493" i="7"/>
  <c r="O6485" i="7"/>
  <c r="N6485" i="7"/>
  <c r="O6477" i="7"/>
  <c r="N6477" i="7"/>
  <c r="O6469" i="7"/>
  <c r="N6469" i="7"/>
  <c r="O6461" i="7"/>
  <c r="N6461" i="7"/>
  <c r="O6453" i="7"/>
  <c r="N6453" i="7"/>
  <c r="O6445" i="7"/>
  <c r="N6445" i="7"/>
  <c r="O6437" i="7"/>
  <c r="N6437" i="7"/>
  <c r="O6429" i="7"/>
  <c r="N6429" i="7"/>
  <c r="O6421" i="7"/>
  <c r="N6421" i="7"/>
  <c r="O6413" i="7"/>
  <c r="N6413" i="7"/>
  <c r="O6405" i="7"/>
  <c r="N6405" i="7"/>
  <c r="O6397" i="7"/>
  <c r="N6397" i="7"/>
  <c r="O6389" i="7"/>
  <c r="N6389" i="7"/>
  <c r="O6381" i="7"/>
  <c r="N6381" i="7"/>
  <c r="O6373" i="7"/>
  <c r="N6373" i="7"/>
  <c r="O6365" i="7"/>
  <c r="N6365" i="7"/>
  <c r="O6357" i="7"/>
  <c r="N6357" i="7"/>
  <c r="O6349" i="7"/>
  <c r="N6349" i="7"/>
  <c r="O6341" i="7"/>
  <c r="N6341" i="7"/>
  <c r="O6333" i="7"/>
  <c r="N6333" i="7"/>
  <c r="O6325" i="7"/>
  <c r="N6325" i="7"/>
  <c r="O6317" i="7"/>
  <c r="N6317" i="7"/>
  <c r="O6309" i="7"/>
  <c r="N6309" i="7"/>
  <c r="O6301" i="7"/>
  <c r="N6301" i="7"/>
  <c r="O6293" i="7"/>
  <c r="N6293" i="7"/>
  <c r="O6285" i="7"/>
  <c r="N6285" i="7"/>
  <c r="O6277" i="7"/>
  <c r="N6277" i="7"/>
  <c r="O6269" i="7"/>
  <c r="N6269" i="7"/>
  <c r="O6261" i="7"/>
  <c r="N6261" i="7"/>
  <c r="O6253" i="7"/>
  <c r="N6253" i="7"/>
  <c r="O6245" i="7"/>
  <c r="N6245" i="7"/>
  <c r="O6237" i="7"/>
  <c r="N6237" i="7"/>
  <c r="O6229" i="7"/>
  <c r="N6229" i="7"/>
  <c r="O6221" i="7"/>
  <c r="N6221" i="7"/>
  <c r="O6213" i="7"/>
  <c r="N6213" i="7"/>
  <c r="O6205" i="7"/>
  <c r="N6205" i="7"/>
  <c r="O6197" i="7"/>
  <c r="N6197" i="7"/>
  <c r="O6189" i="7"/>
  <c r="N6189" i="7"/>
  <c r="O6181" i="7"/>
  <c r="N6181" i="7"/>
  <c r="O6173" i="7"/>
  <c r="N6173" i="7"/>
  <c r="O6165" i="7"/>
  <c r="N6165" i="7"/>
  <c r="O6157" i="7"/>
  <c r="N6157" i="7"/>
  <c r="O6149" i="7"/>
  <c r="N6149" i="7"/>
  <c r="O6141" i="7"/>
  <c r="N6141" i="7"/>
  <c r="O6133" i="7"/>
  <c r="N6133" i="7"/>
  <c r="O6125" i="7"/>
  <c r="N6125" i="7"/>
  <c r="O6117" i="7"/>
  <c r="N6117" i="7"/>
  <c r="O6109" i="7"/>
  <c r="N6109" i="7"/>
  <c r="O6101" i="7"/>
  <c r="N6101" i="7"/>
  <c r="O6093" i="7"/>
  <c r="N6093" i="7"/>
  <c r="O6085" i="7"/>
  <c r="N6085" i="7"/>
  <c r="O6077" i="7"/>
  <c r="N6077" i="7"/>
  <c r="O6069" i="7"/>
  <c r="N6069" i="7"/>
  <c r="O6061" i="7"/>
  <c r="N6061" i="7"/>
  <c r="O6053" i="7"/>
  <c r="N6053" i="7"/>
  <c r="O6045" i="7"/>
  <c r="N6045" i="7"/>
  <c r="O6037" i="7"/>
  <c r="N6037" i="7"/>
  <c r="O6029" i="7"/>
  <c r="N6029" i="7"/>
  <c r="O6021" i="7"/>
  <c r="N6021" i="7"/>
  <c r="O6013" i="7"/>
  <c r="N6013" i="7"/>
  <c r="O6005" i="7"/>
  <c r="N6005" i="7"/>
  <c r="O5997" i="7"/>
  <c r="N5997" i="7"/>
  <c r="O5989" i="7"/>
  <c r="N5989" i="7"/>
  <c r="O5981" i="7"/>
  <c r="N5981" i="7"/>
  <c r="O5973" i="7"/>
  <c r="N5973" i="7"/>
  <c r="O5965" i="7"/>
  <c r="N5965" i="7"/>
  <c r="O5957" i="7"/>
  <c r="N5957" i="7"/>
  <c r="O5949" i="7"/>
  <c r="N5949" i="7"/>
  <c r="O5941" i="7"/>
  <c r="N5941" i="7"/>
  <c r="O5933" i="7"/>
  <c r="N5933" i="7"/>
  <c r="O5925" i="7"/>
  <c r="N5925" i="7"/>
  <c r="O5917" i="7"/>
  <c r="N5917" i="7"/>
  <c r="O5909" i="7"/>
  <c r="N5909" i="7"/>
  <c r="O5901" i="7"/>
  <c r="N5901" i="7"/>
  <c r="O5893" i="7"/>
  <c r="N5893" i="7"/>
  <c r="O5885" i="7"/>
  <c r="N5885" i="7"/>
  <c r="O5877" i="7"/>
  <c r="N5877" i="7"/>
  <c r="O5869" i="7"/>
  <c r="N5869" i="7"/>
  <c r="O5861" i="7"/>
  <c r="N5861" i="7"/>
  <c r="O5853" i="7"/>
  <c r="N5853" i="7"/>
  <c r="O5845" i="7"/>
  <c r="N5845" i="7"/>
  <c r="O5837" i="7"/>
  <c r="N5837" i="7"/>
  <c r="O5829" i="7"/>
  <c r="N5829" i="7"/>
  <c r="O5821" i="7"/>
  <c r="N5821" i="7"/>
  <c r="O5813" i="7"/>
  <c r="N5813" i="7"/>
  <c r="O5805" i="7"/>
  <c r="N5805" i="7"/>
  <c r="O5797" i="7"/>
  <c r="N5797" i="7"/>
  <c r="O5789" i="7"/>
  <c r="N5789" i="7"/>
  <c r="O5781" i="7"/>
  <c r="N5781" i="7"/>
  <c r="O5773" i="7"/>
  <c r="N5773" i="7"/>
  <c r="O5765" i="7"/>
  <c r="N5765" i="7"/>
  <c r="O5757" i="7"/>
  <c r="N5757" i="7"/>
  <c r="O5749" i="7"/>
  <c r="N5749" i="7"/>
  <c r="O5741" i="7"/>
  <c r="N5741" i="7"/>
  <c r="O5733" i="7"/>
  <c r="N5733" i="7"/>
  <c r="O5725" i="7"/>
  <c r="N5725" i="7"/>
  <c r="O5717" i="7"/>
  <c r="N5717" i="7"/>
  <c r="O5709" i="7"/>
  <c r="N5709" i="7"/>
  <c r="O5701" i="7"/>
  <c r="N5701" i="7"/>
  <c r="O5693" i="7"/>
  <c r="N5693" i="7"/>
  <c r="O5685" i="7"/>
  <c r="N5685" i="7"/>
  <c r="O5677" i="7"/>
  <c r="N5677" i="7"/>
  <c r="O5669" i="7"/>
  <c r="N5669" i="7"/>
  <c r="O5661" i="7"/>
  <c r="N5661" i="7"/>
  <c r="O5653" i="7"/>
  <c r="N5653" i="7"/>
  <c r="O5645" i="7"/>
  <c r="N5645" i="7"/>
  <c r="O5637" i="7"/>
  <c r="N5637" i="7"/>
  <c r="O5629" i="7"/>
  <c r="N5629" i="7"/>
  <c r="O5621" i="7"/>
  <c r="N5621" i="7"/>
  <c r="O5613" i="7"/>
  <c r="N5613" i="7"/>
  <c r="O5605" i="7"/>
  <c r="N5605" i="7"/>
  <c r="O5597" i="7"/>
  <c r="N5597" i="7"/>
  <c r="O5589" i="7"/>
  <c r="N5589" i="7"/>
  <c r="O5581" i="7"/>
  <c r="N5581" i="7"/>
  <c r="O5573" i="7"/>
  <c r="N5573" i="7"/>
  <c r="O5565" i="7"/>
  <c r="N5565" i="7"/>
  <c r="O5557" i="7"/>
  <c r="N5557" i="7"/>
  <c r="O5549" i="7"/>
  <c r="N5549" i="7"/>
  <c r="O5541" i="7"/>
  <c r="N5541" i="7"/>
  <c r="O5533" i="7"/>
  <c r="N5533" i="7"/>
  <c r="O5525" i="7"/>
  <c r="N5525" i="7"/>
  <c r="O5517" i="7"/>
  <c r="N5517" i="7"/>
  <c r="O5509" i="7"/>
  <c r="N5509" i="7"/>
  <c r="O5501" i="7"/>
  <c r="N5501" i="7"/>
  <c r="O5493" i="7"/>
  <c r="N5493" i="7"/>
  <c r="O5485" i="7"/>
  <c r="N5485" i="7"/>
  <c r="O5477" i="7"/>
  <c r="N5477" i="7"/>
  <c r="O5469" i="7"/>
  <c r="N5469" i="7"/>
  <c r="O5461" i="7"/>
  <c r="N5461" i="7"/>
  <c r="O5453" i="7"/>
  <c r="N5453" i="7"/>
  <c r="O5445" i="7"/>
  <c r="N5445" i="7"/>
  <c r="O5437" i="7"/>
  <c r="N5437" i="7"/>
  <c r="O5429" i="7"/>
  <c r="N5429" i="7"/>
  <c r="O5421" i="7"/>
  <c r="N5421" i="7"/>
  <c r="O5413" i="7"/>
  <c r="N5413" i="7"/>
  <c r="O5405" i="7"/>
  <c r="N5405" i="7"/>
  <c r="O5397" i="7"/>
  <c r="N5397" i="7"/>
  <c r="O5389" i="7"/>
  <c r="N5389" i="7"/>
  <c r="O5381" i="7"/>
  <c r="N5381" i="7"/>
  <c r="O5373" i="7"/>
  <c r="N5373" i="7"/>
  <c r="O5365" i="7"/>
  <c r="N5365" i="7"/>
  <c r="O5357" i="7"/>
  <c r="N5357" i="7"/>
  <c r="O5349" i="7"/>
  <c r="N5349" i="7"/>
  <c r="O5341" i="7"/>
  <c r="N5341" i="7"/>
  <c r="O5333" i="7"/>
  <c r="N5333" i="7"/>
  <c r="O5325" i="7"/>
  <c r="N5325" i="7"/>
  <c r="O5317" i="7"/>
  <c r="N5317" i="7"/>
  <c r="O5309" i="7"/>
  <c r="N5309" i="7"/>
  <c r="O5301" i="7"/>
  <c r="N5301" i="7"/>
  <c r="O5293" i="7"/>
  <c r="N5293" i="7"/>
  <c r="O5285" i="7"/>
  <c r="N5285" i="7"/>
  <c r="O5277" i="7"/>
  <c r="N5277" i="7"/>
  <c r="O5269" i="7"/>
  <c r="N5269" i="7"/>
  <c r="O5261" i="7"/>
  <c r="N5261" i="7"/>
  <c r="O5253" i="7"/>
  <c r="N5253" i="7"/>
  <c r="O5245" i="7"/>
  <c r="N5245" i="7"/>
  <c r="O5237" i="7"/>
  <c r="N5237" i="7"/>
  <c r="O5229" i="7"/>
  <c r="N5229" i="7"/>
  <c r="O5221" i="7"/>
  <c r="N5221" i="7"/>
  <c r="O5213" i="7"/>
  <c r="N5213" i="7"/>
  <c r="O5205" i="7"/>
  <c r="N5205" i="7"/>
  <c r="O5197" i="7"/>
  <c r="N5197" i="7"/>
  <c r="O5189" i="7"/>
  <c r="N5189" i="7"/>
  <c r="O5181" i="7"/>
  <c r="N5181" i="7"/>
  <c r="O5173" i="7"/>
  <c r="N5173" i="7"/>
  <c r="O5165" i="7"/>
  <c r="N5165" i="7"/>
  <c r="O5157" i="7"/>
  <c r="N5157" i="7"/>
  <c r="O5149" i="7"/>
  <c r="N5149" i="7"/>
  <c r="O5141" i="7"/>
  <c r="N5141" i="7"/>
  <c r="O5133" i="7"/>
  <c r="N5133" i="7"/>
  <c r="O5125" i="7"/>
  <c r="N5125" i="7"/>
  <c r="O5117" i="7"/>
  <c r="N5117" i="7"/>
  <c r="O5109" i="7"/>
  <c r="N5109" i="7"/>
  <c r="O5101" i="7"/>
  <c r="N5101" i="7"/>
  <c r="O5093" i="7"/>
  <c r="N5093" i="7"/>
  <c r="O5085" i="7"/>
  <c r="N5085" i="7"/>
  <c r="O5077" i="7"/>
  <c r="N5077" i="7"/>
  <c r="O5069" i="7"/>
  <c r="N5069" i="7"/>
  <c r="O5061" i="7"/>
  <c r="N5061" i="7"/>
  <c r="O5053" i="7"/>
  <c r="N5053" i="7"/>
  <c r="O5045" i="7"/>
  <c r="N5045" i="7"/>
  <c r="O5037" i="7"/>
  <c r="N5037" i="7"/>
  <c r="O5029" i="7"/>
  <c r="N5029" i="7"/>
  <c r="O5021" i="7"/>
  <c r="N5021" i="7"/>
  <c r="O5013" i="7"/>
  <c r="N5013" i="7"/>
  <c r="O5005" i="7"/>
  <c r="N5005" i="7"/>
  <c r="O4997" i="7"/>
  <c r="N4997" i="7"/>
  <c r="O4989" i="7"/>
  <c r="N4989" i="7"/>
  <c r="O4981" i="7"/>
  <c r="N4981" i="7"/>
  <c r="O4973" i="7"/>
  <c r="N4973" i="7"/>
  <c r="O4965" i="7"/>
  <c r="N4965" i="7"/>
  <c r="O4957" i="7"/>
  <c r="N4957" i="7"/>
  <c r="O4949" i="7"/>
  <c r="N4949" i="7"/>
  <c r="O4941" i="7"/>
  <c r="N4941" i="7"/>
  <c r="O4933" i="7"/>
  <c r="N4933" i="7"/>
  <c r="O4925" i="7"/>
  <c r="N4925" i="7"/>
  <c r="O4917" i="7"/>
  <c r="N4917" i="7"/>
  <c r="O4909" i="7"/>
  <c r="N4909" i="7"/>
  <c r="O4901" i="7"/>
  <c r="N4901" i="7"/>
  <c r="O4893" i="7"/>
  <c r="N4893" i="7"/>
  <c r="O4885" i="7"/>
  <c r="N4885" i="7"/>
  <c r="O4877" i="7"/>
  <c r="N4877" i="7"/>
  <c r="O4869" i="7"/>
  <c r="N4869" i="7"/>
  <c r="O4861" i="7"/>
  <c r="N4861" i="7"/>
  <c r="O4853" i="7"/>
  <c r="N4853" i="7"/>
  <c r="O4845" i="7"/>
  <c r="N4845" i="7"/>
  <c r="O4837" i="7"/>
  <c r="N4837" i="7"/>
  <c r="O4829" i="7"/>
  <c r="N4829" i="7"/>
  <c r="O4821" i="7"/>
  <c r="N4821" i="7"/>
  <c r="O4813" i="7"/>
  <c r="N4813" i="7"/>
  <c r="O4805" i="7"/>
  <c r="N4805" i="7"/>
  <c r="O4797" i="7"/>
  <c r="N4797" i="7"/>
  <c r="O4789" i="7"/>
  <c r="N4789" i="7"/>
  <c r="O4781" i="7"/>
  <c r="N4781" i="7"/>
  <c r="O4773" i="7"/>
  <c r="N4773" i="7"/>
  <c r="O4765" i="7"/>
  <c r="N4765" i="7"/>
  <c r="O4757" i="7"/>
  <c r="N4757" i="7"/>
  <c r="O4749" i="7"/>
  <c r="N4749" i="7"/>
  <c r="O4741" i="7"/>
  <c r="N4741" i="7"/>
  <c r="O4733" i="7"/>
  <c r="N4733" i="7"/>
  <c r="O4725" i="7"/>
  <c r="N4725" i="7"/>
  <c r="O4717" i="7"/>
  <c r="N4717" i="7"/>
  <c r="O4709" i="7"/>
  <c r="N4709" i="7"/>
  <c r="O4701" i="7"/>
  <c r="N4701" i="7"/>
  <c r="O4693" i="7"/>
  <c r="N4693" i="7"/>
  <c r="O4685" i="7"/>
  <c r="N4685" i="7"/>
  <c r="O4677" i="7"/>
  <c r="N4677" i="7"/>
  <c r="O4669" i="7"/>
  <c r="N4669" i="7"/>
  <c r="O4661" i="7"/>
  <c r="N4661" i="7"/>
  <c r="O4653" i="7"/>
  <c r="N4653" i="7"/>
  <c r="O4645" i="7"/>
  <c r="N4645" i="7"/>
  <c r="O4637" i="7"/>
  <c r="N4637" i="7"/>
  <c r="O4629" i="7"/>
  <c r="N4629" i="7"/>
  <c r="O4621" i="7"/>
  <c r="N4621" i="7"/>
  <c r="O4613" i="7"/>
  <c r="N4613" i="7"/>
  <c r="O4605" i="7"/>
  <c r="N4605" i="7"/>
  <c r="O4597" i="7"/>
  <c r="N4597" i="7"/>
  <c r="O4589" i="7"/>
  <c r="N4589" i="7"/>
  <c r="O4581" i="7"/>
  <c r="N4581" i="7"/>
  <c r="O4573" i="7"/>
  <c r="N4573" i="7"/>
  <c r="O4565" i="7"/>
  <c r="N4565" i="7"/>
  <c r="O4557" i="7"/>
  <c r="N4557" i="7"/>
  <c r="O4549" i="7"/>
  <c r="N4549" i="7"/>
  <c r="O4541" i="7"/>
  <c r="N4541" i="7"/>
  <c r="O4533" i="7"/>
  <c r="N4533" i="7"/>
  <c r="O4525" i="7"/>
  <c r="N4525" i="7"/>
  <c r="O4517" i="7"/>
  <c r="N4517" i="7"/>
  <c r="O4509" i="7"/>
  <c r="N4509" i="7"/>
  <c r="O4501" i="7"/>
  <c r="N4501" i="7"/>
  <c r="O4493" i="7"/>
  <c r="N4493" i="7"/>
  <c r="O4485" i="7"/>
  <c r="N4485" i="7"/>
  <c r="O4477" i="7"/>
  <c r="N4477" i="7"/>
  <c r="O4469" i="7"/>
  <c r="N4469" i="7"/>
  <c r="O4461" i="7"/>
  <c r="N4461" i="7"/>
  <c r="O4453" i="7"/>
  <c r="N4453" i="7"/>
  <c r="O4445" i="7"/>
  <c r="N4445" i="7"/>
  <c r="O4437" i="7"/>
  <c r="N4437" i="7"/>
  <c r="O4429" i="7"/>
  <c r="N4429" i="7"/>
  <c r="O4421" i="7"/>
  <c r="N4421" i="7"/>
  <c r="O4413" i="7"/>
  <c r="N4413" i="7"/>
  <c r="O4405" i="7"/>
  <c r="N4405" i="7"/>
  <c r="O4397" i="7"/>
  <c r="N4397" i="7"/>
  <c r="O4389" i="7"/>
  <c r="N4389" i="7"/>
  <c r="O4381" i="7"/>
  <c r="N4381" i="7"/>
  <c r="O4373" i="7"/>
  <c r="N4373" i="7"/>
  <c r="O4365" i="7"/>
  <c r="N4365" i="7"/>
  <c r="O4357" i="7"/>
  <c r="N4357" i="7"/>
  <c r="O4349" i="7"/>
  <c r="N4349" i="7"/>
  <c r="O4341" i="7"/>
  <c r="N4341" i="7"/>
  <c r="O4333" i="7"/>
  <c r="N4333" i="7"/>
  <c r="O4325" i="7"/>
  <c r="N4325" i="7"/>
  <c r="O4317" i="7"/>
  <c r="N4317" i="7"/>
  <c r="O4309" i="7"/>
  <c r="N4309" i="7"/>
  <c r="O4301" i="7"/>
  <c r="N4301" i="7"/>
  <c r="O4293" i="7"/>
  <c r="N4293" i="7"/>
  <c r="O4285" i="7"/>
  <c r="N4285" i="7"/>
  <c r="O4277" i="7"/>
  <c r="N4277" i="7"/>
  <c r="O4269" i="7"/>
  <c r="N4269" i="7"/>
  <c r="O4261" i="7"/>
  <c r="N4261" i="7"/>
  <c r="O4253" i="7"/>
  <c r="N4253" i="7"/>
  <c r="O4245" i="7"/>
  <c r="N4245" i="7"/>
  <c r="O4237" i="7"/>
  <c r="N4237" i="7"/>
  <c r="O4229" i="7"/>
  <c r="N4229" i="7"/>
  <c r="O4221" i="7"/>
  <c r="N4221" i="7"/>
  <c r="O4213" i="7"/>
  <c r="N4213" i="7"/>
  <c r="O4205" i="7"/>
  <c r="N4205" i="7"/>
  <c r="O4197" i="7"/>
  <c r="N4197" i="7"/>
  <c r="O4189" i="7"/>
  <c r="N4189" i="7"/>
  <c r="O4181" i="7"/>
  <c r="N4181" i="7"/>
  <c r="O4173" i="7"/>
  <c r="N4173" i="7"/>
  <c r="O4165" i="7"/>
  <c r="N4165" i="7"/>
  <c r="O4157" i="7"/>
  <c r="N4157" i="7"/>
  <c r="O4149" i="7"/>
  <c r="N4149" i="7"/>
  <c r="O4141" i="7"/>
  <c r="N4141" i="7"/>
  <c r="O4133" i="7"/>
  <c r="N4133" i="7"/>
  <c r="O4125" i="7"/>
  <c r="N4125" i="7"/>
  <c r="O4117" i="7"/>
  <c r="N4117" i="7"/>
  <c r="O4109" i="7"/>
  <c r="N4109" i="7"/>
  <c r="O4101" i="7"/>
  <c r="N4101" i="7"/>
  <c r="O4093" i="7"/>
  <c r="N4093" i="7"/>
  <c r="O4085" i="7"/>
  <c r="N4085" i="7"/>
  <c r="O4077" i="7"/>
  <c r="N4077" i="7"/>
  <c r="O4069" i="7"/>
  <c r="N4069" i="7"/>
  <c r="O4061" i="7"/>
  <c r="N4061" i="7"/>
  <c r="O4053" i="7"/>
  <c r="N4053" i="7"/>
  <c r="O4045" i="7"/>
  <c r="N4045" i="7"/>
  <c r="O4037" i="7"/>
  <c r="N4037" i="7"/>
  <c r="O4029" i="7"/>
  <c r="N4029" i="7"/>
  <c r="O4021" i="7"/>
  <c r="N4021" i="7"/>
  <c r="O4013" i="7"/>
  <c r="N4013" i="7"/>
  <c r="O4005" i="7"/>
  <c r="N4005" i="7"/>
  <c r="O3997" i="7"/>
  <c r="N3997" i="7"/>
  <c r="O3989" i="7"/>
  <c r="N3989" i="7"/>
  <c r="O3981" i="7"/>
  <c r="N3981" i="7"/>
  <c r="O3973" i="7"/>
  <c r="N3973" i="7"/>
  <c r="O3965" i="7"/>
  <c r="N3965" i="7"/>
  <c r="O3957" i="7"/>
  <c r="N3957" i="7"/>
  <c r="O3949" i="7"/>
  <c r="N3949" i="7"/>
  <c r="O3941" i="7"/>
  <c r="N3941" i="7"/>
  <c r="O3933" i="7"/>
  <c r="N3933" i="7"/>
  <c r="O3925" i="7"/>
  <c r="N3925" i="7"/>
  <c r="O3917" i="7"/>
  <c r="N3917" i="7"/>
  <c r="O3909" i="7"/>
  <c r="N3909" i="7"/>
  <c r="O3901" i="7"/>
  <c r="N3901" i="7"/>
  <c r="O3893" i="7"/>
  <c r="N3893" i="7"/>
  <c r="O3885" i="7"/>
  <c r="N3885" i="7"/>
  <c r="O3877" i="7"/>
  <c r="N3877" i="7"/>
  <c r="O3869" i="7"/>
  <c r="N3869" i="7"/>
  <c r="O3861" i="7"/>
  <c r="N3861" i="7"/>
  <c r="O3853" i="7"/>
  <c r="N3853" i="7"/>
  <c r="O3845" i="7"/>
  <c r="N3845" i="7"/>
  <c r="O3837" i="7"/>
  <c r="N3837" i="7"/>
  <c r="O3829" i="7"/>
  <c r="N3829" i="7"/>
  <c r="O3821" i="7"/>
  <c r="N3821" i="7"/>
  <c r="O3813" i="7"/>
  <c r="N3813" i="7"/>
  <c r="O3805" i="7"/>
  <c r="N3805" i="7"/>
  <c r="O3797" i="7"/>
  <c r="N3797" i="7"/>
  <c r="O3789" i="7"/>
  <c r="N3789" i="7"/>
  <c r="O3781" i="7"/>
  <c r="N3781" i="7"/>
  <c r="O3773" i="7"/>
  <c r="N3773" i="7"/>
  <c r="O3765" i="7"/>
  <c r="N3765" i="7"/>
  <c r="O3757" i="7"/>
  <c r="N3757" i="7"/>
  <c r="O3749" i="7"/>
  <c r="N3749" i="7"/>
  <c r="O3741" i="7"/>
  <c r="N3741" i="7"/>
  <c r="O3733" i="7"/>
  <c r="N3733" i="7"/>
  <c r="O3725" i="7"/>
  <c r="N3725" i="7"/>
  <c r="O3717" i="7"/>
  <c r="N3717" i="7"/>
  <c r="O3709" i="7"/>
  <c r="N3709" i="7"/>
  <c r="O3701" i="7"/>
  <c r="N3701" i="7"/>
  <c r="O3693" i="7"/>
  <c r="N3693" i="7"/>
  <c r="O3685" i="7"/>
  <c r="N3685" i="7"/>
  <c r="O3677" i="7"/>
  <c r="N3677" i="7"/>
  <c r="O3669" i="7"/>
  <c r="N3669" i="7"/>
  <c r="O3661" i="7"/>
  <c r="N3661" i="7"/>
  <c r="O3653" i="7"/>
  <c r="N3653" i="7"/>
  <c r="O3645" i="7"/>
  <c r="N3645" i="7"/>
  <c r="O3637" i="7"/>
  <c r="N3637" i="7"/>
  <c r="O3629" i="7"/>
  <c r="N3629" i="7"/>
  <c r="O3621" i="7"/>
  <c r="N3621" i="7"/>
  <c r="O3613" i="7"/>
  <c r="N3613" i="7"/>
  <c r="O3605" i="7"/>
  <c r="N3605" i="7"/>
  <c r="O3597" i="7"/>
  <c r="N3597" i="7"/>
  <c r="O3589" i="7"/>
  <c r="N3589" i="7"/>
  <c r="O3581" i="7"/>
  <c r="N3581" i="7"/>
  <c r="O3573" i="7"/>
  <c r="N3573" i="7"/>
  <c r="O3565" i="7"/>
  <c r="N3565" i="7"/>
  <c r="O3557" i="7"/>
  <c r="N3557" i="7"/>
  <c r="O3549" i="7"/>
  <c r="N3549" i="7"/>
  <c r="O3541" i="7"/>
  <c r="N3541" i="7"/>
  <c r="O3533" i="7"/>
  <c r="N3533" i="7"/>
  <c r="O3525" i="7"/>
  <c r="N3525" i="7"/>
  <c r="O3517" i="7"/>
  <c r="N3517" i="7"/>
  <c r="O3509" i="7"/>
  <c r="N3509" i="7"/>
  <c r="O3501" i="7"/>
  <c r="N3501" i="7"/>
  <c r="O3493" i="7"/>
  <c r="N3493" i="7"/>
  <c r="O3485" i="7"/>
  <c r="N3485" i="7"/>
  <c r="O3477" i="7"/>
  <c r="N3477" i="7"/>
  <c r="O3469" i="7"/>
  <c r="N3469" i="7"/>
  <c r="O3461" i="7"/>
  <c r="N3461" i="7"/>
  <c r="O3453" i="7"/>
  <c r="N3453" i="7"/>
  <c r="O3445" i="7"/>
  <c r="N3445" i="7"/>
  <c r="O3437" i="7"/>
  <c r="N3437" i="7"/>
  <c r="O3429" i="7"/>
  <c r="N3429" i="7"/>
  <c r="O3421" i="7"/>
  <c r="N3421" i="7"/>
  <c r="O3413" i="7"/>
  <c r="N3413" i="7"/>
  <c r="O3405" i="7"/>
  <c r="N3405" i="7"/>
  <c r="O3397" i="7"/>
  <c r="N3397" i="7"/>
  <c r="O3389" i="7"/>
  <c r="N3389" i="7"/>
  <c r="O3381" i="7"/>
  <c r="N3381" i="7"/>
  <c r="O3373" i="7"/>
  <c r="N3373" i="7"/>
  <c r="O3365" i="7"/>
  <c r="N3365" i="7"/>
  <c r="O3357" i="7"/>
  <c r="N3357" i="7"/>
  <c r="O3349" i="7"/>
  <c r="N3349" i="7"/>
  <c r="O3341" i="7"/>
  <c r="N3341" i="7"/>
  <c r="O3333" i="7"/>
  <c r="N3333" i="7"/>
  <c r="O3325" i="7"/>
  <c r="N3325" i="7"/>
  <c r="O3317" i="7"/>
  <c r="N3317" i="7"/>
  <c r="O3309" i="7"/>
  <c r="N3309" i="7"/>
  <c r="O3301" i="7"/>
  <c r="N3301" i="7"/>
  <c r="O3293" i="7"/>
  <c r="N3293" i="7"/>
  <c r="O3285" i="7"/>
  <c r="N3285" i="7"/>
  <c r="O3277" i="7"/>
  <c r="N3277" i="7"/>
  <c r="O3269" i="7"/>
  <c r="N3269" i="7"/>
  <c r="O3261" i="7"/>
  <c r="N3261" i="7"/>
  <c r="O3253" i="7"/>
  <c r="N3253" i="7"/>
  <c r="O3245" i="7"/>
  <c r="N3245" i="7"/>
  <c r="O3237" i="7"/>
  <c r="N3237" i="7"/>
  <c r="O3229" i="7"/>
  <c r="N3229" i="7"/>
  <c r="O3221" i="7"/>
  <c r="N3221" i="7"/>
  <c r="O3213" i="7"/>
  <c r="N3213" i="7"/>
  <c r="O3205" i="7"/>
  <c r="N3205" i="7"/>
  <c r="O3197" i="7"/>
  <c r="N3197" i="7"/>
  <c r="O3189" i="7"/>
  <c r="N3189" i="7"/>
  <c r="O3181" i="7"/>
  <c r="N3181" i="7"/>
  <c r="O3173" i="7"/>
  <c r="N3173" i="7"/>
  <c r="O3165" i="7"/>
  <c r="N3165" i="7"/>
  <c r="O3157" i="7"/>
  <c r="N3157" i="7"/>
  <c r="O3149" i="7"/>
  <c r="N3149" i="7"/>
  <c r="O3141" i="7"/>
  <c r="N3141" i="7"/>
  <c r="O3133" i="7"/>
  <c r="N3133" i="7"/>
  <c r="O3125" i="7"/>
  <c r="N3125" i="7"/>
  <c r="O3117" i="7"/>
  <c r="N3117" i="7"/>
  <c r="O3109" i="7"/>
  <c r="N3109" i="7"/>
  <c r="O3101" i="7"/>
  <c r="N3101" i="7"/>
  <c r="O3093" i="7"/>
  <c r="N3093" i="7"/>
  <c r="O3085" i="7"/>
  <c r="N3085" i="7"/>
  <c r="O3077" i="7"/>
  <c r="N3077" i="7"/>
  <c r="O3069" i="7"/>
  <c r="N3069" i="7"/>
  <c r="O3061" i="7"/>
  <c r="N3061" i="7"/>
  <c r="O3053" i="7"/>
  <c r="N3053" i="7"/>
  <c r="O3045" i="7"/>
  <c r="N3045" i="7"/>
  <c r="O3037" i="7"/>
  <c r="N3037" i="7"/>
  <c r="O3029" i="7"/>
  <c r="N3029" i="7"/>
  <c r="O3021" i="7"/>
  <c r="N3021" i="7"/>
  <c r="O3013" i="7"/>
  <c r="N3013" i="7"/>
  <c r="O3005" i="7"/>
  <c r="N3005" i="7"/>
  <c r="O2997" i="7"/>
  <c r="N2997" i="7"/>
  <c r="O2989" i="7"/>
  <c r="N2989" i="7"/>
  <c r="O2981" i="7"/>
  <c r="N2981" i="7"/>
  <c r="O2973" i="7"/>
  <c r="N2973" i="7"/>
  <c r="O2965" i="7"/>
  <c r="N2965" i="7"/>
  <c r="O2957" i="7"/>
  <c r="N2957" i="7"/>
  <c r="O2949" i="7"/>
  <c r="N2949" i="7"/>
  <c r="O2941" i="7"/>
  <c r="N2941" i="7"/>
  <c r="O2933" i="7"/>
  <c r="N2933" i="7"/>
  <c r="O2925" i="7"/>
  <c r="N2925" i="7"/>
  <c r="O2917" i="7"/>
  <c r="N2917" i="7"/>
  <c r="O2909" i="7"/>
  <c r="N2909" i="7"/>
  <c r="O2901" i="7"/>
  <c r="N2901" i="7"/>
  <c r="O2893" i="7"/>
  <c r="N2893" i="7"/>
  <c r="O2885" i="7"/>
  <c r="N2885" i="7"/>
  <c r="O2877" i="7"/>
  <c r="N2877" i="7"/>
  <c r="O2869" i="7"/>
  <c r="N2869" i="7"/>
  <c r="O2861" i="7"/>
  <c r="N2861" i="7"/>
  <c r="O2853" i="7"/>
  <c r="N2853" i="7"/>
  <c r="O2845" i="7"/>
  <c r="N2845" i="7"/>
  <c r="O2837" i="7"/>
  <c r="N2837" i="7"/>
  <c r="O2829" i="7"/>
  <c r="N2829" i="7"/>
  <c r="O2821" i="7"/>
  <c r="N2821" i="7"/>
  <c r="O2813" i="7"/>
  <c r="N2813" i="7"/>
  <c r="O2805" i="7"/>
  <c r="N2805" i="7"/>
  <c r="O2797" i="7"/>
  <c r="N2797" i="7"/>
  <c r="O2789" i="7"/>
  <c r="N2789" i="7"/>
  <c r="O2781" i="7"/>
  <c r="N2781" i="7"/>
  <c r="O2773" i="7"/>
  <c r="N2773" i="7"/>
  <c r="O2765" i="7"/>
  <c r="N2765" i="7"/>
  <c r="O2757" i="7"/>
  <c r="N2757" i="7"/>
  <c r="O2749" i="7"/>
  <c r="N2749" i="7"/>
  <c r="O2741" i="7"/>
  <c r="N2741" i="7"/>
  <c r="O2733" i="7"/>
  <c r="N2733" i="7"/>
  <c r="O2725" i="7"/>
  <c r="N2725" i="7"/>
  <c r="O2717" i="7"/>
  <c r="N2717" i="7"/>
  <c r="O2709" i="7"/>
  <c r="N2709" i="7"/>
  <c r="O2701" i="7"/>
  <c r="N2701" i="7"/>
  <c r="O2693" i="7"/>
  <c r="N2693" i="7"/>
  <c r="O2685" i="7"/>
  <c r="N2685" i="7"/>
  <c r="O2677" i="7"/>
  <c r="N2677" i="7"/>
  <c r="O2669" i="7"/>
  <c r="N2669" i="7"/>
  <c r="O2661" i="7"/>
  <c r="N2661" i="7"/>
  <c r="O2653" i="7"/>
  <c r="N2653" i="7"/>
  <c r="O2645" i="7"/>
  <c r="N2645" i="7"/>
  <c r="O2637" i="7"/>
  <c r="N2637" i="7"/>
  <c r="O2629" i="7"/>
  <c r="N2629" i="7"/>
  <c r="O2621" i="7"/>
  <c r="N2621" i="7"/>
  <c r="O2613" i="7"/>
  <c r="N2613" i="7"/>
  <c r="O2605" i="7"/>
  <c r="N2605" i="7"/>
  <c r="O2597" i="7"/>
  <c r="N2597" i="7"/>
  <c r="O2589" i="7"/>
  <c r="N2589" i="7"/>
  <c r="O2581" i="7"/>
  <c r="N2581" i="7"/>
  <c r="O2573" i="7"/>
  <c r="N2573" i="7"/>
  <c r="O2565" i="7"/>
  <c r="N2565" i="7"/>
  <c r="O2557" i="7"/>
  <c r="N2557" i="7"/>
  <c r="O2549" i="7"/>
  <c r="N2549" i="7"/>
  <c r="O2541" i="7"/>
  <c r="N2541" i="7"/>
  <c r="O2533" i="7"/>
  <c r="N2533" i="7"/>
  <c r="O2525" i="7"/>
  <c r="N2525" i="7"/>
  <c r="O2517" i="7"/>
  <c r="N2517" i="7"/>
  <c r="O2509" i="7"/>
  <c r="N2509" i="7"/>
  <c r="O2501" i="7"/>
  <c r="N2501" i="7"/>
  <c r="O2493" i="7"/>
  <c r="N2493" i="7"/>
  <c r="O2485" i="7"/>
  <c r="N2485" i="7"/>
  <c r="O2477" i="7"/>
  <c r="N2477" i="7"/>
  <c r="O2469" i="7"/>
  <c r="N2469" i="7"/>
  <c r="O2461" i="7"/>
  <c r="N2461" i="7"/>
  <c r="O2453" i="7"/>
  <c r="N2453" i="7"/>
  <c r="O2445" i="7"/>
  <c r="N2445" i="7"/>
  <c r="O2437" i="7"/>
  <c r="N2437" i="7"/>
  <c r="O2429" i="7"/>
  <c r="N2429" i="7"/>
  <c r="O2421" i="7"/>
  <c r="N2421" i="7"/>
  <c r="O2413" i="7"/>
  <c r="N2413" i="7"/>
  <c r="O2405" i="7"/>
  <c r="N2405" i="7"/>
  <c r="O2397" i="7"/>
  <c r="N2397" i="7"/>
  <c r="O2389" i="7"/>
  <c r="N2389" i="7"/>
  <c r="O2381" i="7"/>
  <c r="N2381" i="7"/>
  <c r="O2373" i="7"/>
  <c r="N2373" i="7"/>
  <c r="O2365" i="7"/>
  <c r="N2365" i="7"/>
  <c r="O2357" i="7"/>
  <c r="N2357" i="7"/>
  <c r="O2349" i="7"/>
  <c r="N2349" i="7"/>
  <c r="O2341" i="7"/>
  <c r="N2341" i="7"/>
  <c r="O2333" i="7"/>
  <c r="N2333" i="7"/>
  <c r="O2325" i="7"/>
  <c r="N2325" i="7"/>
  <c r="O2317" i="7"/>
  <c r="N2317" i="7"/>
  <c r="O2309" i="7"/>
  <c r="N2309" i="7"/>
  <c r="O2301" i="7"/>
  <c r="N2301" i="7"/>
  <c r="O2293" i="7"/>
  <c r="N2293" i="7"/>
  <c r="O2285" i="7"/>
  <c r="N2285" i="7"/>
  <c r="O2277" i="7"/>
  <c r="N2277" i="7"/>
  <c r="O2269" i="7"/>
  <c r="N2269" i="7"/>
  <c r="O2261" i="7"/>
  <c r="N2261" i="7"/>
  <c r="O2253" i="7"/>
  <c r="N2253" i="7"/>
  <c r="O2245" i="7"/>
  <c r="N2245" i="7"/>
  <c r="O2237" i="7"/>
  <c r="N2237" i="7"/>
  <c r="O2229" i="7"/>
  <c r="N2229" i="7"/>
  <c r="O2221" i="7"/>
  <c r="N2221" i="7"/>
  <c r="O2213" i="7"/>
  <c r="N2213" i="7"/>
  <c r="O2205" i="7"/>
  <c r="N2205" i="7"/>
  <c r="O2197" i="7"/>
  <c r="N2197" i="7"/>
  <c r="O2189" i="7"/>
  <c r="N2189" i="7"/>
  <c r="O2181" i="7"/>
  <c r="N2181" i="7"/>
  <c r="O2173" i="7"/>
  <c r="N2173" i="7"/>
  <c r="O2165" i="7"/>
  <c r="N2165" i="7"/>
  <c r="O2157" i="7"/>
  <c r="N2157" i="7"/>
  <c r="O2149" i="7"/>
  <c r="N2149" i="7"/>
  <c r="O2141" i="7"/>
  <c r="N2141" i="7"/>
  <c r="O2133" i="7"/>
  <c r="N2133" i="7"/>
  <c r="O2125" i="7"/>
  <c r="N2125" i="7"/>
  <c r="O2117" i="7"/>
  <c r="N2117" i="7"/>
  <c r="O2109" i="7"/>
  <c r="N2109" i="7"/>
  <c r="O2101" i="7"/>
  <c r="N2101" i="7"/>
  <c r="O2093" i="7"/>
  <c r="N2093" i="7"/>
  <c r="O2085" i="7"/>
  <c r="N2085" i="7"/>
  <c r="O2077" i="7"/>
  <c r="N2077" i="7"/>
  <c r="O2069" i="7"/>
  <c r="N2069" i="7"/>
  <c r="O2061" i="7"/>
  <c r="N2061" i="7"/>
  <c r="O2053" i="7"/>
  <c r="N2053" i="7"/>
  <c r="O2045" i="7"/>
  <c r="N2045" i="7"/>
  <c r="O2037" i="7"/>
  <c r="N2037" i="7"/>
  <c r="O2029" i="7"/>
  <c r="N2029" i="7"/>
  <c r="O2021" i="7"/>
  <c r="N2021" i="7"/>
  <c r="O2013" i="7"/>
  <c r="N2013" i="7"/>
  <c r="O2005" i="7"/>
  <c r="N2005" i="7"/>
  <c r="O1997" i="7"/>
  <c r="N1997" i="7"/>
  <c r="O1989" i="7"/>
  <c r="N1989" i="7"/>
  <c r="O1981" i="7"/>
  <c r="N1981" i="7"/>
  <c r="O1973" i="7"/>
  <c r="N1973" i="7"/>
  <c r="O1965" i="7"/>
  <c r="N1965" i="7"/>
  <c r="O1957" i="7"/>
  <c r="N1957" i="7"/>
  <c r="O1949" i="7"/>
  <c r="N1949" i="7"/>
  <c r="O1941" i="7"/>
  <c r="N1941" i="7"/>
  <c r="O1933" i="7"/>
  <c r="N1933" i="7"/>
  <c r="O1925" i="7"/>
  <c r="N1925" i="7"/>
  <c r="O1917" i="7"/>
  <c r="N1917" i="7"/>
  <c r="O1909" i="7"/>
  <c r="N1909" i="7"/>
  <c r="O1901" i="7"/>
  <c r="N1901" i="7"/>
  <c r="O1893" i="7"/>
  <c r="N1893" i="7"/>
  <c r="O1885" i="7"/>
  <c r="N1885" i="7"/>
  <c r="O1877" i="7"/>
  <c r="N1877" i="7"/>
  <c r="O1869" i="7"/>
  <c r="N1869" i="7"/>
  <c r="O1861" i="7"/>
  <c r="N1861" i="7"/>
  <c r="O1853" i="7"/>
  <c r="N1853" i="7"/>
  <c r="O1845" i="7"/>
  <c r="N1845" i="7"/>
  <c r="O1837" i="7"/>
  <c r="N1837" i="7"/>
  <c r="O1829" i="7"/>
  <c r="N1829" i="7"/>
  <c r="O1821" i="7"/>
  <c r="N1821" i="7"/>
  <c r="O1813" i="7"/>
  <c r="N1813" i="7"/>
  <c r="O1805" i="7"/>
  <c r="N1805" i="7"/>
  <c r="O1797" i="7"/>
  <c r="N1797" i="7"/>
  <c r="O1789" i="7"/>
  <c r="N1789" i="7"/>
  <c r="O1781" i="7"/>
  <c r="N1781" i="7"/>
  <c r="O1773" i="7"/>
  <c r="N1773" i="7"/>
  <c r="O1765" i="7"/>
  <c r="N1765" i="7"/>
  <c r="O1757" i="7"/>
  <c r="N1757" i="7"/>
  <c r="O1749" i="7"/>
  <c r="N1749" i="7"/>
  <c r="O1741" i="7"/>
  <c r="N1741" i="7"/>
  <c r="O1733" i="7"/>
  <c r="N1733" i="7"/>
  <c r="O1725" i="7"/>
  <c r="N1725" i="7"/>
  <c r="O1717" i="7"/>
  <c r="N1717" i="7"/>
  <c r="O1709" i="7"/>
  <c r="N1709" i="7"/>
  <c r="O1701" i="7"/>
  <c r="N1701" i="7"/>
  <c r="O1693" i="7"/>
  <c r="N1693" i="7"/>
  <c r="O1685" i="7"/>
  <c r="N1685" i="7"/>
  <c r="O1677" i="7"/>
  <c r="N1677" i="7"/>
  <c r="O1669" i="7"/>
  <c r="N1669" i="7"/>
  <c r="O1661" i="7"/>
  <c r="N1661" i="7"/>
  <c r="O1653" i="7"/>
  <c r="N1653" i="7"/>
  <c r="O1645" i="7"/>
  <c r="N1645" i="7"/>
  <c r="O1637" i="7"/>
  <c r="N1637" i="7"/>
  <c r="O1629" i="7"/>
  <c r="N1629" i="7"/>
  <c r="O1621" i="7"/>
  <c r="N1621" i="7"/>
  <c r="O1613" i="7"/>
  <c r="N1613" i="7"/>
  <c r="O1605" i="7"/>
  <c r="N1605" i="7"/>
  <c r="O1597" i="7"/>
  <c r="N1597" i="7"/>
  <c r="O1589" i="7"/>
  <c r="N1589" i="7"/>
  <c r="O1581" i="7"/>
  <c r="N1581" i="7"/>
  <c r="O1573" i="7"/>
  <c r="N1573" i="7"/>
  <c r="O1565" i="7"/>
  <c r="N1565" i="7"/>
  <c r="O1557" i="7"/>
  <c r="N1557" i="7"/>
  <c r="O1549" i="7"/>
  <c r="N1549" i="7"/>
  <c r="O1541" i="7"/>
  <c r="N1541" i="7"/>
  <c r="O1533" i="7"/>
  <c r="N1533" i="7"/>
  <c r="O1525" i="7"/>
  <c r="N1525" i="7"/>
  <c r="O1517" i="7"/>
  <c r="N1517" i="7"/>
  <c r="O1509" i="7"/>
  <c r="N1509" i="7"/>
  <c r="O1501" i="7"/>
  <c r="N1501" i="7"/>
  <c r="O1493" i="7"/>
  <c r="N1493" i="7"/>
  <c r="O1485" i="7"/>
  <c r="N1485" i="7"/>
  <c r="O1477" i="7"/>
  <c r="N1477" i="7"/>
  <c r="O1469" i="7"/>
  <c r="N1469" i="7"/>
  <c r="O1461" i="7"/>
  <c r="N1461" i="7"/>
  <c r="O1453" i="7"/>
  <c r="N1453" i="7"/>
  <c r="O1445" i="7"/>
  <c r="N1445" i="7"/>
  <c r="O1437" i="7"/>
  <c r="N1437" i="7"/>
  <c r="O1429" i="7"/>
  <c r="N1429" i="7"/>
  <c r="O1421" i="7"/>
  <c r="N1421" i="7"/>
  <c r="O1413" i="7"/>
  <c r="N1413" i="7"/>
  <c r="O1405" i="7"/>
  <c r="N1405" i="7"/>
  <c r="O1397" i="7"/>
  <c r="N1397" i="7"/>
  <c r="O1389" i="7"/>
  <c r="N1389" i="7"/>
  <c r="O1381" i="7"/>
  <c r="N1381" i="7"/>
  <c r="O1373" i="7"/>
  <c r="N1373" i="7"/>
  <c r="O1365" i="7"/>
  <c r="N1365" i="7"/>
  <c r="O1357" i="7"/>
  <c r="N1357" i="7"/>
  <c r="O1349" i="7"/>
  <c r="N1349" i="7"/>
  <c r="O1341" i="7"/>
  <c r="N1341" i="7"/>
  <c r="O1333" i="7"/>
  <c r="N1333" i="7"/>
  <c r="O1325" i="7"/>
  <c r="N1325" i="7"/>
  <c r="O1317" i="7"/>
  <c r="N1317" i="7"/>
  <c r="O1309" i="7"/>
  <c r="N1309" i="7"/>
  <c r="O1301" i="7"/>
  <c r="N1301" i="7"/>
  <c r="O1293" i="7"/>
  <c r="N1293" i="7"/>
  <c r="O1285" i="7"/>
  <c r="N1285" i="7"/>
  <c r="N9064" i="7"/>
  <c r="N9000" i="7"/>
  <c r="N8936" i="7"/>
  <c r="N8872" i="7"/>
  <c r="N8808" i="7"/>
  <c r="N8744" i="7"/>
  <c r="N8680" i="7"/>
  <c r="N8616" i="7"/>
  <c r="N8552" i="7"/>
  <c r="N8488" i="7"/>
  <c r="N8424" i="7"/>
  <c r="N8360" i="7"/>
  <c r="N8296" i="7"/>
  <c r="N8232" i="7"/>
  <c r="N8168" i="7"/>
  <c r="N8104" i="7"/>
  <c r="N8040" i="7"/>
  <c r="N7976" i="7"/>
  <c r="N7912" i="7"/>
  <c r="N7848" i="7"/>
  <c r="N7784" i="7"/>
  <c r="N7720" i="7"/>
  <c r="N7656" i="7"/>
  <c r="N7592" i="7"/>
  <c r="N7528" i="7"/>
  <c r="N7464" i="7"/>
  <c r="N7400" i="7"/>
  <c r="N7336" i="7"/>
  <c r="N7272" i="7"/>
  <c r="N7208" i="7"/>
  <c r="N7144" i="7"/>
  <c r="N7080" i="7"/>
  <c r="N7016" i="7"/>
  <c r="N6952" i="7"/>
  <c r="N6888" i="7"/>
  <c r="N6824" i="7"/>
  <c r="N6337" i="7"/>
  <c r="N5825" i="7"/>
  <c r="N3815" i="7"/>
  <c r="N3303" i="7"/>
  <c r="M2142" i="7"/>
  <c r="I2142" i="7" s="1"/>
  <c r="M2134" i="7"/>
  <c r="I2134" i="7" s="1"/>
  <c r="M2126" i="7"/>
  <c r="I2126" i="7" s="1"/>
  <c r="M2118" i="7"/>
  <c r="I2118" i="7" s="1"/>
  <c r="M2110" i="7"/>
  <c r="I2110" i="7" s="1"/>
  <c r="M2102" i="7"/>
  <c r="I2102" i="7" s="1"/>
  <c r="M2094" i="7"/>
  <c r="I2094" i="7" s="1"/>
  <c r="M2086" i="7"/>
  <c r="I2086" i="7" s="1"/>
  <c r="M2078" i="7"/>
  <c r="I2078" i="7" s="1"/>
  <c r="M2070" i="7"/>
  <c r="I2070" i="7" s="1"/>
  <c r="M2062" i="7"/>
  <c r="I2062" i="7" s="1"/>
  <c r="M2054" i="7"/>
  <c r="I2054" i="7" s="1"/>
  <c r="M2046" i="7"/>
  <c r="I2046" i="7" s="1"/>
  <c r="M2038" i="7"/>
  <c r="I2038" i="7" s="1"/>
  <c r="M2030" i="7"/>
  <c r="I2030" i="7" s="1"/>
  <c r="M2022" i="7"/>
  <c r="I2022" i="7" s="1"/>
  <c r="M2014" i="7"/>
  <c r="I2014" i="7" s="1"/>
  <c r="M2006" i="7"/>
  <c r="I2006" i="7" s="1"/>
  <c r="M1998" i="7"/>
  <c r="I1998" i="7" s="1"/>
  <c r="M1990" i="7"/>
  <c r="I1990" i="7" s="1"/>
  <c r="M1982" i="7"/>
  <c r="I1982" i="7" s="1"/>
  <c r="M1974" i="7"/>
  <c r="I1974" i="7" s="1"/>
  <c r="M1966" i="7"/>
  <c r="I1966" i="7" s="1"/>
  <c r="M1958" i="7"/>
  <c r="I1958" i="7" s="1"/>
  <c r="M1950" i="7"/>
  <c r="I1950" i="7" s="1"/>
  <c r="M1942" i="7"/>
  <c r="I1942" i="7" s="1"/>
  <c r="M1934" i="7"/>
  <c r="I1934" i="7" s="1"/>
  <c r="M1926" i="7"/>
  <c r="I1926" i="7" s="1"/>
  <c r="M1918" i="7"/>
  <c r="I1918" i="7" s="1"/>
  <c r="M1910" i="7"/>
  <c r="I1910" i="7" s="1"/>
  <c r="M1902" i="7"/>
  <c r="I1902" i="7" s="1"/>
  <c r="M1894" i="7"/>
  <c r="I1894" i="7" s="1"/>
  <c r="M1886" i="7"/>
  <c r="I1886" i="7" s="1"/>
  <c r="M1878" i="7"/>
  <c r="I1878" i="7" s="1"/>
  <c r="M1870" i="7"/>
  <c r="I1870" i="7" s="1"/>
  <c r="M1862" i="7"/>
  <c r="I1862" i="7" s="1"/>
  <c r="M1854" i="7"/>
  <c r="I1854" i="7" s="1"/>
  <c r="M1846" i="7"/>
  <c r="I1846" i="7" s="1"/>
  <c r="M1838" i="7"/>
  <c r="I1838" i="7" s="1"/>
  <c r="M1830" i="7"/>
  <c r="I1830" i="7" s="1"/>
  <c r="M1822" i="7"/>
  <c r="I1822" i="7" s="1"/>
  <c r="M1814" i="7"/>
  <c r="I1814" i="7" s="1"/>
  <c r="M1806" i="7"/>
  <c r="I1806" i="7" s="1"/>
  <c r="M1798" i="7"/>
  <c r="I1798" i="7" s="1"/>
  <c r="M1790" i="7"/>
  <c r="I1790" i="7" s="1"/>
  <c r="M1782" i="7"/>
  <c r="I1782" i="7" s="1"/>
  <c r="M1774" i="7"/>
  <c r="I1774" i="7" s="1"/>
  <c r="M1766" i="7"/>
  <c r="I1766" i="7" s="1"/>
  <c r="M1758" i="7"/>
  <c r="I1758" i="7" s="1"/>
  <c r="M1750" i="7"/>
  <c r="I1750" i="7" s="1"/>
  <c r="M1742" i="7"/>
  <c r="I1742" i="7" s="1"/>
  <c r="M1734" i="7"/>
  <c r="I1734" i="7" s="1"/>
  <c r="M1726" i="7"/>
  <c r="I1726" i="7" s="1"/>
  <c r="M1718" i="7"/>
  <c r="I1718" i="7" s="1"/>
  <c r="M1710" i="7"/>
  <c r="I1710" i="7" s="1"/>
  <c r="M1702" i="7"/>
  <c r="I1702" i="7" s="1"/>
  <c r="M1694" i="7"/>
  <c r="I1694" i="7" s="1"/>
  <c r="M1686" i="7"/>
  <c r="I1686" i="7" s="1"/>
  <c r="M1678" i="7"/>
  <c r="I1678" i="7" s="1"/>
  <c r="M1670" i="7"/>
  <c r="I1670" i="7" s="1"/>
  <c r="M1662" i="7"/>
  <c r="I1662" i="7" s="1"/>
  <c r="M1654" i="7"/>
  <c r="I1654" i="7" s="1"/>
  <c r="M1646" i="7"/>
  <c r="I1646" i="7" s="1"/>
  <c r="M1638" i="7"/>
  <c r="I1638" i="7" s="1"/>
  <c r="M1630" i="7"/>
  <c r="I1630" i="7" s="1"/>
  <c r="M1622" i="7"/>
  <c r="I1622" i="7" s="1"/>
  <c r="M1614" i="7"/>
  <c r="I1614" i="7" s="1"/>
  <c r="M1606" i="7"/>
  <c r="I1606" i="7" s="1"/>
  <c r="M1598" i="7"/>
  <c r="I1598" i="7" s="1"/>
  <c r="M1590" i="7"/>
  <c r="I1590" i="7" s="1"/>
  <c r="M1582" i="7"/>
  <c r="I1582" i="7" s="1"/>
  <c r="M1574" i="7"/>
  <c r="I1574" i="7" s="1"/>
  <c r="M1566" i="7"/>
  <c r="I1566" i="7" s="1"/>
  <c r="M1558" i="7"/>
  <c r="I1558" i="7" s="1"/>
  <c r="M1550" i="7"/>
  <c r="I1550" i="7" s="1"/>
  <c r="M1542" i="7"/>
  <c r="I1542" i="7" s="1"/>
  <c r="M1534" i="7"/>
  <c r="I1534" i="7" s="1"/>
  <c r="M1526" i="7"/>
  <c r="I1526" i="7" s="1"/>
  <c r="M1518" i="7"/>
  <c r="I1518" i="7" s="1"/>
  <c r="M1510" i="7"/>
  <c r="I1510" i="7" s="1"/>
  <c r="M1502" i="7"/>
  <c r="I1502" i="7" s="1"/>
  <c r="M1494" i="7"/>
  <c r="I1494" i="7" s="1"/>
  <c r="M1486" i="7"/>
  <c r="I1486" i="7" s="1"/>
  <c r="M1478" i="7"/>
  <c r="I1478" i="7" s="1"/>
  <c r="M1470" i="7"/>
  <c r="I1470" i="7" s="1"/>
  <c r="M1462" i="7"/>
  <c r="I1462" i="7" s="1"/>
  <c r="M1454" i="7"/>
  <c r="I1454" i="7" s="1"/>
  <c r="M1446" i="7"/>
  <c r="I1446" i="7" s="1"/>
  <c r="M1438" i="7"/>
  <c r="I1438" i="7" s="1"/>
  <c r="M1430" i="7"/>
  <c r="I1430" i="7" s="1"/>
  <c r="M1422" i="7"/>
  <c r="I1422" i="7" s="1"/>
  <c r="M1414" i="7"/>
  <c r="I1414" i="7" s="1"/>
  <c r="M1406" i="7"/>
  <c r="I1406" i="7" s="1"/>
  <c r="M1398" i="7"/>
  <c r="I1398" i="7" s="1"/>
  <c r="M1390" i="7"/>
  <c r="I1390" i="7" s="1"/>
  <c r="M1382" i="7"/>
  <c r="I1382" i="7" s="1"/>
  <c r="M1374" i="7"/>
  <c r="I1374" i="7" s="1"/>
  <c r="M1366" i="7"/>
  <c r="I1366" i="7" s="1"/>
  <c r="M1358" i="7"/>
  <c r="I1358" i="7" s="1"/>
  <c r="M1350" i="7"/>
  <c r="I1350" i="7" s="1"/>
  <c r="M1342" i="7"/>
  <c r="I1342" i="7" s="1"/>
  <c r="M1334" i="7"/>
  <c r="I1334" i="7" s="1"/>
  <c r="M1326" i="7"/>
  <c r="I1326" i="7" s="1"/>
  <c r="M1318" i="7"/>
  <c r="I1318" i="7" s="1"/>
  <c r="M1310" i="7"/>
  <c r="I1310" i="7" s="1"/>
  <c r="M1302" i="7"/>
  <c r="I1302" i="7" s="1"/>
  <c r="M1294" i="7"/>
  <c r="I1294" i="7" s="1"/>
  <c r="M1286" i="7"/>
  <c r="I1286" i="7" s="1"/>
  <c r="M1278" i="7"/>
  <c r="I1278" i="7" s="1"/>
  <c r="M1270" i="7"/>
  <c r="I1270" i="7" s="1"/>
  <c r="M1262" i="7"/>
  <c r="I1262" i="7" s="1"/>
  <c r="M1254" i="7"/>
  <c r="I1254" i="7" s="1"/>
  <c r="M1246" i="7"/>
  <c r="I1246" i="7" s="1"/>
  <c r="M1238" i="7"/>
  <c r="I1238" i="7" s="1"/>
  <c r="M1230" i="7"/>
  <c r="I1230" i="7" s="1"/>
  <c r="M1222" i="7"/>
  <c r="I1222" i="7" s="1"/>
  <c r="M1214" i="7"/>
  <c r="I1214" i="7" s="1"/>
  <c r="M1206" i="7"/>
  <c r="I1206" i="7" s="1"/>
  <c r="M1198" i="7"/>
  <c r="I1198" i="7" s="1"/>
  <c r="M1190" i="7"/>
  <c r="I1190" i="7" s="1"/>
  <c r="M1182" i="7"/>
  <c r="I1182" i="7" s="1"/>
  <c r="M1174" i="7"/>
  <c r="I1174" i="7" s="1"/>
  <c r="M1166" i="7"/>
  <c r="I1166" i="7" s="1"/>
  <c r="M1158" i="7"/>
  <c r="I1158" i="7" s="1"/>
  <c r="M1150" i="7"/>
  <c r="I1150" i="7" s="1"/>
  <c r="M1142" i="7"/>
  <c r="I1142" i="7" s="1"/>
  <c r="M1134" i="7"/>
  <c r="I1134" i="7" s="1"/>
  <c r="M1126" i="7"/>
  <c r="I1126" i="7" s="1"/>
  <c r="M1118" i="7"/>
  <c r="I1118" i="7" s="1"/>
  <c r="M1110" i="7"/>
  <c r="I1110" i="7" s="1"/>
  <c r="M1102" i="7"/>
  <c r="I1102" i="7" s="1"/>
  <c r="M1094" i="7"/>
  <c r="I1094" i="7" s="1"/>
  <c r="M1086" i="7"/>
  <c r="I1086" i="7" s="1"/>
  <c r="M1078" i="7"/>
  <c r="I1078" i="7" s="1"/>
  <c r="M1070" i="7"/>
  <c r="I1070" i="7" s="1"/>
  <c r="M1062" i="7"/>
  <c r="I1062" i="7" s="1"/>
  <c r="M1054" i="7"/>
  <c r="I1054" i="7" s="1"/>
  <c r="M1046" i="7"/>
  <c r="I1046" i="7" s="1"/>
  <c r="M1038" i="7"/>
  <c r="I1038" i="7" s="1"/>
  <c r="M1030" i="7"/>
  <c r="I1030" i="7" s="1"/>
  <c r="M1022" i="7"/>
  <c r="I1022" i="7" s="1"/>
  <c r="M1014" i="7"/>
  <c r="I1014" i="7" s="1"/>
  <c r="M1006" i="7"/>
  <c r="I1006" i="7" s="1"/>
  <c r="M998" i="7"/>
  <c r="I998" i="7" s="1"/>
  <c r="M990" i="7"/>
  <c r="I990" i="7" s="1"/>
  <c r="M982" i="7"/>
  <c r="I982" i="7" s="1"/>
  <c r="M974" i="7"/>
  <c r="I974" i="7" s="1"/>
  <c r="M966" i="7"/>
  <c r="I966" i="7" s="1"/>
  <c r="M958" i="7"/>
  <c r="I958" i="7" s="1"/>
  <c r="M950" i="7"/>
  <c r="I950" i="7" s="1"/>
  <c r="M942" i="7"/>
  <c r="I942" i="7" s="1"/>
  <c r="M934" i="7"/>
  <c r="I934" i="7" s="1"/>
  <c r="M926" i="7"/>
  <c r="I926" i="7" s="1"/>
  <c r="M918" i="7"/>
  <c r="I918" i="7" s="1"/>
  <c r="M910" i="7"/>
  <c r="I910" i="7" s="1"/>
  <c r="M902" i="7"/>
  <c r="I902" i="7" s="1"/>
  <c r="M894" i="7"/>
  <c r="I894" i="7" s="1"/>
  <c r="M886" i="7"/>
  <c r="I886" i="7" s="1"/>
  <c r="M878" i="7"/>
  <c r="I878" i="7" s="1"/>
  <c r="M870" i="7"/>
  <c r="I870" i="7" s="1"/>
  <c r="M862" i="7"/>
  <c r="I862" i="7" s="1"/>
  <c r="M854" i="7"/>
  <c r="I854" i="7" s="1"/>
  <c r="M846" i="7"/>
  <c r="I846" i="7" s="1"/>
  <c r="M838" i="7"/>
  <c r="I838" i="7" s="1"/>
  <c r="M830" i="7"/>
  <c r="I830" i="7" s="1"/>
  <c r="M822" i="7"/>
  <c r="I822" i="7" s="1"/>
  <c r="M814" i="7"/>
  <c r="I814" i="7" s="1"/>
  <c r="M806" i="7"/>
  <c r="I806" i="7" s="1"/>
  <c r="M798" i="7"/>
  <c r="I798" i="7" s="1"/>
  <c r="M790" i="7"/>
  <c r="I790" i="7" s="1"/>
  <c r="M782" i="7"/>
  <c r="I782" i="7" s="1"/>
  <c r="M774" i="7"/>
  <c r="I774" i="7" s="1"/>
  <c r="M766" i="7"/>
  <c r="I766" i="7" s="1"/>
  <c r="M758" i="7"/>
  <c r="I758" i="7" s="1"/>
  <c r="M750" i="7"/>
  <c r="I750" i="7" s="1"/>
  <c r="M742" i="7"/>
  <c r="I742" i="7" s="1"/>
  <c r="M734" i="7"/>
  <c r="I734" i="7" s="1"/>
  <c r="M726" i="7"/>
  <c r="I726" i="7" s="1"/>
  <c r="M718" i="7"/>
  <c r="I718" i="7" s="1"/>
  <c r="M710" i="7"/>
  <c r="I710" i="7" s="1"/>
  <c r="M702" i="7"/>
  <c r="I702" i="7" s="1"/>
  <c r="M694" i="7"/>
  <c r="I694" i="7" s="1"/>
  <c r="M686" i="7"/>
  <c r="I686" i="7" s="1"/>
  <c r="M678" i="7"/>
  <c r="I678" i="7" s="1"/>
  <c r="M670" i="7"/>
  <c r="I670" i="7" s="1"/>
  <c r="M662" i="7"/>
  <c r="I662" i="7" s="1"/>
  <c r="M654" i="7"/>
  <c r="I654" i="7" s="1"/>
  <c r="M646" i="7"/>
  <c r="I646" i="7" s="1"/>
  <c r="M638" i="7"/>
  <c r="I638" i="7" s="1"/>
  <c r="M630" i="7"/>
  <c r="I630" i="7" s="1"/>
  <c r="M622" i="7"/>
  <c r="I622" i="7" s="1"/>
  <c r="M614" i="7"/>
  <c r="I614" i="7" s="1"/>
  <c r="M606" i="7"/>
  <c r="I606" i="7" s="1"/>
  <c r="M598" i="7"/>
  <c r="I598" i="7" s="1"/>
  <c r="M590" i="7"/>
  <c r="I590" i="7" s="1"/>
  <c r="M582" i="7"/>
  <c r="I582" i="7" s="1"/>
  <c r="M574" i="7"/>
  <c r="I574" i="7" s="1"/>
  <c r="M566" i="7"/>
  <c r="I566" i="7" s="1"/>
  <c r="M558" i="7"/>
  <c r="I558" i="7" s="1"/>
  <c r="M550" i="7"/>
  <c r="I550" i="7" s="1"/>
  <c r="M542" i="7"/>
  <c r="I542" i="7" s="1"/>
  <c r="M534" i="7"/>
  <c r="I534" i="7" s="1"/>
  <c r="M526" i="7"/>
  <c r="I526" i="7" s="1"/>
  <c r="M518" i="7"/>
  <c r="I518" i="7" s="1"/>
  <c r="M510" i="7"/>
  <c r="I510" i="7" s="1"/>
  <c r="M502" i="7"/>
  <c r="I502" i="7" s="1"/>
  <c r="M494" i="7"/>
  <c r="I494" i="7" s="1"/>
  <c r="M486" i="7"/>
  <c r="I486" i="7" s="1"/>
  <c r="M478" i="7"/>
  <c r="I478" i="7" s="1"/>
  <c r="M470" i="7"/>
  <c r="I470" i="7" s="1"/>
  <c r="M462" i="7"/>
  <c r="I462" i="7" s="1"/>
  <c r="M454" i="7"/>
  <c r="I454" i="7" s="1"/>
  <c r="M446" i="7"/>
  <c r="I446" i="7" s="1"/>
  <c r="M438" i="7"/>
  <c r="I438" i="7" s="1"/>
  <c r="M430" i="7"/>
  <c r="I430" i="7" s="1"/>
  <c r="M422" i="7"/>
  <c r="I422" i="7" s="1"/>
  <c r="M414" i="7"/>
  <c r="I414" i="7" s="1"/>
  <c r="M406" i="7"/>
  <c r="I406" i="7" s="1"/>
  <c r="M398" i="7"/>
  <c r="I398" i="7" s="1"/>
  <c r="M390" i="7"/>
  <c r="I390" i="7" s="1"/>
  <c r="M382" i="7"/>
  <c r="I382" i="7" s="1"/>
  <c r="M374" i="7"/>
  <c r="I374" i="7" s="1"/>
  <c r="M366" i="7"/>
  <c r="I366" i="7" s="1"/>
  <c r="M358" i="7"/>
  <c r="I358" i="7" s="1"/>
  <c r="M350" i="7"/>
  <c r="I350" i="7" s="1"/>
  <c r="M342" i="7"/>
  <c r="I342" i="7" s="1"/>
  <c r="M334" i="7"/>
  <c r="I334" i="7" s="1"/>
  <c r="M326" i="7"/>
  <c r="I326" i="7" s="1"/>
  <c r="M318" i="7"/>
  <c r="I318" i="7" s="1"/>
  <c r="M310" i="7"/>
  <c r="I310" i="7" s="1"/>
  <c r="M302" i="7"/>
  <c r="I302" i="7" s="1"/>
  <c r="M294" i="7"/>
  <c r="I294" i="7" s="1"/>
  <c r="M286" i="7"/>
  <c r="I286" i="7" s="1"/>
  <c r="M278" i="7"/>
  <c r="I278" i="7" s="1"/>
  <c r="M270" i="7"/>
  <c r="I270" i="7" s="1"/>
  <c r="M262" i="7"/>
  <c r="I262" i="7" s="1"/>
  <c r="M254" i="7"/>
  <c r="I254" i="7" s="1"/>
  <c r="M246" i="7"/>
  <c r="I246" i="7" s="1"/>
  <c r="M238" i="7"/>
  <c r="I238" i="7" s="1"/>
  <c r="M230" i="7"/>
  <c r="I230" i="7" s="1"/>
  <c r="M222" i="7"/>
  <c r="I222" i="7" s="1"/>
  <c r="M214" i="7"/>
  <c r="I214" i="7" s="1"/>
  <c r="M206" i="7"/>
  <c r="I206" i="7" s="1"/>
  <c r="M198" i="7"/>
  <c r="I198" i="7" s="1"/>
  <c r="M190" i="7"/>
  <c r="I190" i="7" s="1"/>
  <c r="M182" i="7"/>
  <c r="I182" i="7" s="1"/>
  <c r="M174" i="7"/>
  <c r="I174" i="7" s="1"/>
  <c r="M166" i="7"/>
  <c r="I166" i="7" s="1"/>
  <c r="M158" i="7"/>
  <c r="I158" i="7" s="1"/>
  <c r="M150" i="7"/>
  <c r="I150" i="7" s="1"/>
  <c r="M142" i="7"/>
  <c r="I142" i="7" s="1"/>
  <c r="M134" i="7"/>
  <c r="I134" i="7" s="1"/>
  <c r="M126" i="7"/>
  <c r="I126" i="7" s="1"/>
  <c r="M118" i="7"/>
  <c r="I118" i="7" s="1"/>
  <c r="M110" i="7"/>
  <c r="I110" i="7" s="1"/>
  <c r="M102" i="7"/>
  <c r="I102" i="7" s="1"/>
  <c r="M94" i="7"/>
  <c r="I94" i="7" s="1"/>
  <c r="M86" i="7"/>
  <c r="I86" i="7" s="1"/>
  <c r="M78" i="7"/>
  <c r="I78" i="7" s="1"/>
  <c r="M70" i="7"/>
  <c r="I70" i="7" s="1"/>
  <c r="M62" i="7"/>
  <c r="I62" i="7" s="1"/>
  <c r="M54" i="7"/>
  <c r="I54" i="7" s="1"/>
  <c r="M46" i="7"/>
  <c r="I46" i="7" s="1"/>
  <c r="M38" i="7"/>
  <c r="I38" i="7" s="1"/>
  <c r="M30" i="7"/>
  <c r="I30" i="7" s="1"/>
  <c r="M22" i="7"/>
  <c r="I22" i="7" s="1"/>
  <c r="M14" i="7"/>
  <c r="I14" i="7" s="1"/>
  <c r="M6" i="7"/>
  <c r="I6" i="7" s="1"/>
  <c r="M1277" i="7"/>
  <c r="I1277" i="7" s="1"/>
  <c r="M1269" i="7"/>
  <c r="I1269" i="7" s="1"/>
  <c r="M1261" i="7"/>
  <c r="I1261" i="7" s="1"/>
  <c r="M1253" i="7"/>
  <c r="I1253" i="7" s="1"/>
  <c r="M1245" i="7"/>
  <c r="I1245" i="7" s="1"/>
  <c r="M1237" i="7"/>
  <c r="I1237" i="7" s="1"/>
  <c r="M1229" i="7"/>
  <c r="I1229" i="7" s="1"/>
  <c r="M1221" i="7"/>
  <c r="I1221" i="7" s="1"/>
  <c r="M1213" i="7"/>
  <c r="I1213" i="7" s="1"/>
  <c r="M1205" i="7"/>
  <c r="I1205" i="7" s="1"/>
  <c r="M1197" i="7"/>
  <c r="I1197" i="7" s="1"/>
  <c r="M1189" i="7"/>
  <c r="I1189" i="7" s="1"/>
  <c r="M1181" i="7"/>
  <c r="I1181" i="7" s="1"/>
  <c r="M1173" i="7"/>
  <c r="I1173" i="7" s="1"/>
  <c r="M1165" i="7"/>
  <c r="I1165" i="7" s="1"/>
  <c r="M1157" i="7"/>
  <c r="I1157" i="7" s="1"/>
  <c r="M1149" i="7"/>
  <c r="I1149" i="7" s="1"/>
  <c r="M1141" i="7"/>
  <c r="I1141" i="7" s="1"/>
  <c r="M1133" i="7"/>
  <c r="I1133" i="7" s="1"/>
  <c r="M1125" i="7"/>
  <c r="I1125" i="7" s="1"/>
  <c r="M1117" i="7"/>
  <c r="I1117" i="7" s="1"/>
  <c r="M1109" i="7"/>
  <c r="I1109" i="7" s="1"/>
  <c r="M1101" i="7"/>
  <c r="I1101" i="7" s="1"/>
  <c r="M1093" i="7"/>
  <c r="I1093" i="7" s="1"/>
  <c r="M1085" i="7"/>
  <c r="I1085" i="7" s="1"/>
  <c r="M1077" i="7"/>
  <c r="I1077" i="7" s="1"/>
  <c r="M1069" i="7"/>
  <c r="I1069" i="7" s="1"/>
  <c r="M1061" i="7"/>
  <c r="I1061" i="7" s="1"/>
  <c r="M1053" i="7"/>
  <c r="I1053" i="7" s="1"/>
  <c r="M1045" i="7"/>
  <c r="I1045" i="7" s="1"/>
  <c r="M1037" i="7"/>
  <c r="I1037" i="7" s="1"/>
  <c r="M1029" i="7"/>
  <c r="I1029" i="7" s="1"/>
  <c r="M1021" i="7"/>
  <c r="I1021" i="7" s="1"/>
  <c r="M1013" i="7"/>
  <c r="I1013" i="7" s="1"/>
  <c r="M1005" i="7"/>
  <c r="I1005" i="7" s="1"/>
  <c r="M997" i="7"/>
  <c r="I997" i="7" s="1"/>
  <c r="M989" i="7"/>
  <c r="I989" i="7" s="1"/>
  <c r="M981" i="7"/>
  <c r="I981" i="7" s="1"/>
  <c r="M973" i="7"/>
  <c r="I973" i="7" s="1"/>
  <c r="M965" i="7"/>
  <c r="I965" i="7" s="1"/>
  <c r="M957" i="7"/>
  <c r="I957" i="7" s="1"/>
  <c r="M949" i="7"/>
  <c r="I949" i="7" s="1"/>
  <c r="M941" i="7"/>
  <c r="I941" i="7" s="1"/>
  <c r="M933" i="7"/>
  <c r="I933" i="7" s="1"/>
  <c r="M925" i="7"/>
  <c r="I925" i="7" s="1"/>
  <c r="M917" i="7"/>
  <c r="I917" i="7" s="1"/>
  <c r="M909" i="7"/>
  <c r="I909" i="7" s="1"/>
  <c r="M901" i="7"/>
  <c r="I901" i="7" s="1"/>
  <c r="M893" i="7"/>
  <c r="I893" i="7" s="1"/>
  <c r="M885" i="7"/>
  <c r="I885" i="7" s="1"/>
  <c r="M877" i="7"/>
  <c r="I877" i="7" s="1"/>
  <c r="M869" i="7"/>
  <c r="I869" i="7" s="1"/>
  <c r="M861" i="7"/>
  <c r="I861" i="7" s="1"/>
  <c r="M853" i="7"/>
  <c r="I853" i="7" s="1"/>
  <c r="M845" i="7"/>
  <c r="I845" i="7" s="1"/>
  <c r="M837" i="7"/>
  <c r="I837" i="7" s="1"/>
  <c r="M829" i="7"/>
  <c r="I829" i="7" s="1"/>
  <c r="M821" i="7"/>
  <c r="I821" i="7" s="1"/>
  <c r="M813" i="7"/>
  <c r="I813" i="7" s="1"/>
  <c r="M805" i="7"/>
  <c r="I805" i="7" s="1"/>
  <c r="M797" i="7"/>
  <c r="I797" i="7" s="1"/>
  <c r="M789" i="7"/>
  <c r="I789" i="7" s="1"/>
  <c r="M781" i="7"/>
  <c r="I781" i="7" s="1"/>
  <c r="M773" i="7"/>
  <c r="I773" i="7" s="1"/>
  <c r="M765" i="7"/>
  <c r="I765" i="7" s="1"/>
  <c r="M757" i="7"/>
  <c r="I757" i="7" s="1"/>
  <c r="M749" i="7"/>
  <c r="I749" i="7" s="1"/>
  <c r="M741" i="7"/>
  <c r="I741" i="7" s="1"/>
  <c r="M733" i="7"/>
  <c r="I733" i="7" s="1"/>
  <c r="M725" i="7"/>
  <c r="I725" i="7" s="1"/>
  <c r="M717" i="7"/>
  <c r="I717" i="7" s="1"/>
  <c r="M709" i="7"/>
  <c r="I709" i="7" s="1"/>
  <c r="M701" i="7"/>
  <c r="I701" i="7" s="1"/>
  <c r="M693" i="7"/>
  <c r="I693" i="7" s="1"/>
  <c r="M685" i="7"/>
  <c r="I685" i="7" s="1"/>
  <c r="M677" i="7"/>
  <c r="I677" i="7" s="1"/>
  <c r="M669" i="7"/>
  <c r="I669" i="7" s="1"/>
  <c r="M661" i="7"/>
  <c r="I661" i="7" s="1"/>
  <c r="M653" i="7"/>
  <c r="I653" i="7" s="1"/>
  <c r="M645" i="7"/>
  <c r="I645" i="7" s="1"/>
  <c r="M637" i="7"/>
  <c r="I637" i="7" s="1"/>
  <c r="M629" i="7"/>
  <c r="I629" i="7" s="1"/>
  <c r="M621" i="7"/>
  <c r="I621" i="7" s="1"/>
  <c r="M613" i="7"/>
  <c r="I613" i="7" s="1"/>
  <c r="M605" i="7"/>
  <c r="I605" i="7" s="1"/>
  <c r="M597" i="7"/>
  <c r="I597" i="7" s="1"/>
  <c r="M589" i="7"/>
  <c r="I589" i="7" s="1"/>
  <c r="M581" i="7"/>
  <c r="I581" i="7" s="1"/>
  <c r="M573" i="7"/>
  <c r="I573" i="7" s="1"/>
  <c r="M565" i="7"/>
  <c r="I565" i="7" s="1"/>
  <c r="M557" i="7"/>
  <c r="I557" i="7" s="1"/>
  <c r="M549" i="7"/>
  <c r="I549" i="7" s="1"/>
  <c r="M541" i="7"/>
  <c r="I541" i="7" s="1"/>
  <c r="M533" i="7"/>
  <c r="I533" i="7" s="1"/>
  <c r="M525" i="7"/>
  <c r="I525" i="7" s="1"/>
  <c r="M517" i="7"/>
  <c r="I517" i="7" s="1"/>
  <c r="M509" i="7"/>
  <c r="I509" i="7" s="1"/>
  <c r="M501" i="7"/>
  <c r="I501" i="7" s="1"/>
  <c r="M493" i="7"/>
  <c r="I493" i="7" s="1"/>
  <c r="M485" i="7"/>
  <c r="I485" i="7" s="1"/>
  <c r="M477" i="7"/>
  <c r="I477" i="7" s="1"/>
  <c r="M469" i="7"/>
  <c r="I469" i="7" s="1"/>
  <c r="M461" i="7"/>
  <c r="I461" i="7" s="1"/>
  <c r="M453" i="7"/>
  <c r="I453" i="7" s="1"/>
  <c r="M445" i="7"/>
  <c r="I445" i="7" s="1"/>
  <c r="M437" i="7"/>
  <c r="I437" i="7" s="1"/>
  <c r="M429" i="7"/>
  <c r="I429" i="7" s="1"/>
  <c r="M421" i="7"/>
  <c r="I421" i="7" s="1"/>
  <c r="M413" i="7"/>
  <c r="I413" i="7" s="1"/>
  <c r="M405" i="7"/>
  <c r="I405" i="7" s="1"/>
  <c r="M397" i="7"/>
  <c r="I397" i="7" s="1"/>
  <c r="M389" i="7"/>
  <c r="I389" i="7" s="1"/>
  <c r="M381" i="7"/>
  <c r="I381" i="7" s="1"/>
  <c r="M373" i="7"/>
  <c r="I373" i="7" s="1"/>
  <c r="M365" i="7"/>
  <c r="I365" i="7" s="1"/>
  <c r="M357" i="7"/>
  <c r="I357" i="7" s="1"/>
  <c r="M349" i="7"/>
  <c r="I349" i="7" s="1"/>
  <c r="M341" i="7"/>
  <c r="I341" i="7" s="1"/>
  <c r="M333" i="7"/>
  <c r="I333" i="7" s="1"/>
  <c r="M325" i="7"/>
  <c r="I325" i="7" s="1"/>
  <c r="M317" i="7"/>
  <c r="I317" i="7" s="1"/>
  <c r="M309" i="7"/>
  <c r="I309" i="7" s="1"/>
  <c r="M301" i="7"/>
  <c r="I301" i="7" s="1"/>
  <c r="M293" i="7"/>
  <c r="I293" i="7" s="1"/>
  <c r="M285" i="7"/>
  <c r="I285" i="7" s="1"/>
  <c r="M277" i="7"/>
  <c r="I277" i="7" s="1"/>
  <c r="M269" i="7"/>
  <c r="I269" i="7" s="1"/>
  <c r="M261" i="7"/>
  <c r="I261" i="7" s="1"/>
  <c r="M253" i="7"/>
  <c r="I253" i="7" s="1"/>
  <c r="M245" i="7"/>
  <c r="I245" i="7" s="1"/>
  <c r="M237" i="7"/>
  <c r="I237" i="7" s="1"/>
  <c r="M229" i="7"/>
  <c r="I229" i="7" s="1"/>
  <c r="M221" i="7"/>
  <c r="I221" i="7" s="1"/>
  <c r="M213" i="7"/>
  <c r="I213" i="7" s="1"/>
  <c r="M205" i="7"/>
  <c r="I205" i="7" s="1"/>
  <c r="M197" i="7"/>
  <c r="I197" i="7" s="1"/>
  <c r="M189" i="7"/>
  <c r="I189" i="7" s="1"/>
  <c r="M181" i="7"/>
  <c r="I181" i="7" s="1"/>
  <c r="M173" i="7"/>
  <c r="I173" i="7" s="1"/>
  <c r="M165" i="7"/>
  <c r="I165" i="7" s="1"/>
  <c r="M157" i="7"/>
  <c r="I157" i="7" s="1"/>
  <c r="M149" i="7"/>
  <c r="I149" i="7" s="1"/>
  <c r="M141" i="7"/>
  <c r="I141" i="7" s="1"/>
  <c r="M133" i="7"/>
  <c r="I133" i="7" s="1"/>
  <c r="M125" i="7"/>
  <c r="I125" i="7" s="1"/>
  <c r="M117" i="7"/>
  <c r="I117" i="7" s="1"/>
  <c r="M109" i="7"/>
  <c r="I109" i="7" s="1"/>
  <c r="M101" i="7"/>
  <c r="I101" i="7" s="1"/>
  <c r="M93" i="7"/>
  <c r="I93" i="7" s="1"/>
  <c r="M85" i="7"/>
  <c r="I85" i="7" s="1"/>
  <c r="M77" i="7"/>
  <c r="I77" i="7" s="1"/>
  <c r="M69" i="7"/>
  <c r="I69" i="7" s="1"/>
  <c r="M61" i="7"/>
  <c r="I61" i="7" s="1"/>
  <c r="M53" i="7"/>
  <c r="I53" i="7" s="1"/>
  <c r="M45" i="7"/>
  <c r="I45" i="7" s="1"/>
  <c r="M37" i="7"/>
  <c r="I37" i="7" s="1"/>
  <c r="M29" i="7"/>
  <c r="I29" i="7" s="1"/>
  <c r="M21" i="7"/>
  <c r="I21" i="7" s="1"/>
  <c r="M13" i="7"/>
  <c r="I13" i="7" s="1"/>
  <c r="M5" i="7"/>
  <c r="I5" i="7" s="1"/>
  <c r="M2124" i="7"/>
  <c r="I2124" i="7" s="1"/>
  <c r="M2116" i="7"/>
  <c r="I2116" i="7" s="1"/>
  <c r="M2108" i="7"/>
  <c r="I2108" i="7" s="1"/>
  <c r="M2100" i="7"/>
  <c r="I2100" i="7" s="1"/>
  <c r="M2092" i="7"/>
  <c r="I2092" i="7" s="1"/>
  <c r="M2084" i="7"/>
  <c r="I2084" i="7" s="1"/>
  <c r="M2076" i="7"/>
  <c r="I2076" i="7" s="1"/>
  <c r="M2068" i="7"/>
  <c r="I2068" i="7" s="1"/>
  <c r="M2060" i="7"/>
  <c r="I2060" i="7" s="1"/>
  <c r="M2052" i="7"/>
  <c r="I2052" i="7" s="1"/>
  <c r="M2044" i="7"/>
  <c r="I2044" i="7" s="1"/>
  <c r="M2036" i="7"/>
  <c r="I2036" i="7" s="1"/>
  <c r="M2028" i="7"/>
  <c r="I2028" i="7" s="1"/>
  <c r="M2020" i="7"/>
  <c r="I2020" i="7" s="1"/>
  <c r="M2012" i="7"/>
  <c r="I2012" i="7" s="1"/>
  <c r="M2004" i="7"/>
  <c r="I2004" i="7" s="1"/>
  <c r="M1996" i="7"/>
  <c r="I1996" i="7" s="1"/>
  <c r="M1988" i="7"/>
  <c r="I1988" i="7" s="1"/>
  <c r="M1980" i="7"/>
  <c r="I1980" i="7" s="1"/>
  <c r="M1972" i="7"/>
  <c r="I1972" i="7" s="1"/>
  <c r="M1964" i="7"/>
  <c r="I1964" i="7" s="1"/>
  <c r="M1956" i="7"/>
  <c r="I1956" i="7" s="1"/>
  <c r="M1948" i="7"/>
  <c r="I1948" i="7" s="1"/>
  <c r="M1940" i="7"/>
  <c r="I1940" i="7" s="1"/>
  <c r="M1932" i="7"/>
  <c r="I1932" i="7" s="1"/>
  <c r="M1924" i="7"/>
  <c r="I1924" i="7" s="1"/>
  <c r="M1916" i="7"/>
  <c r="I1916" i="7" s="1"/>
  <c r="M1908" i="7"/>
  <c r="I1908" i="7" s="1"/>
  <c r="M1900" i="7"/>
  <c r="I1900" i="7" s="1"/>
  <c r="M1892" i="7"/>
  <c r="I1892" i="7" s="1"/>
  <c r="M1884" i="7"/>
  <c r="I1884" i="7" s="1"/>
  <c r="M1876" i="7"/>
  <c r="I1876" i="7" s="1"/>
  <c r="M1868" i="7"/>
  <c r="I1868" i="7" s="1"/>
  <c r="M1860" i="7"/>
  <c r="I1860" i="7" s="1"/>
  <c r="M1852" i="7"/>
  <c r="I1852" i="7" s="1"/>
  <c r="M1844" i="7"/>
  <c r="I1844" i="7" s="1"/>
  <c r="M1836" i="7"/>
  <c r="I1836" i="7" s="1"/>
  <c r="M1828" i="7"/>
  <c r="I1828" i="7" s="1"/>
  <c r="M1820" i="7"/>
  <c r="I1820" i="7" s="1"/>
  <c r="M1812" i="7"/>
  <c r="I1812" i="7" s="1"/>
  <c r="M1804" i="7"/>
  <c r="I1804" i="7" s="1"/>
  <c r="M1796" i="7"/>
  <c r="I1796" i="7" s="1"/>
  <c r="M1788" i="7"/>
  <c r="I1788" i="7" s="1"/>
  <c r="M1780" i="7"/>
  <c r="I1780" i="7" s="1"/>
  <c r="M1772" i="7"/>
  <c r="I1772" i="7" s="1"/>
  <c r="M1764" i="7"/>
  <c r="I1764" i="7" s="1"/>
  <c r="M1756" i="7"/>
  <c r="I1756" i="7" s="1"/>
  <c r="M1748" i="7"/>
  <c r="I1748" i="7" s="1"/>
  <c r="M1740" i="7"/>
  <c r="I1740" i="7" s="1"/>
  <c r="M1732" i="7"/>
  <c r="I1732" i="7" s="1"/>
  <c r="M1724" i="7"/>
  <c r="I1724" i="7" s="1"/>
  <c r="M1716" i="7"/>
  <c r="I1716" i="7" s="1"/>
  <c r="M1708" i="7"/>
  <c r="I1708" i="7" s="1"/>
  <c r="M1700" i="7"/>
  <c r="I1700" i="7" s="1"/>
  <c r="M1692" i="7"/>
  <c r="I1692" i="7" s="1"/>
  <c r="M1684" i="7"/>
  <c r="I1684" i="7" s="1"/>
  <c r="M1676" i="7"/>
  <c r="I1676" i="7" s="1"/>
  <c r="M1668" i="7"/>
  <c r="I1668" i="7" s="1"/>
  <c r="M1660" i="7"/>
  <c r="I1660" i="7" s="1"/>
  <c r="M1652" i="7"/>
  <c r="I1652" i="7" s="1"/>
  <c r="M1644" i="7"/>
  <c r="I1644" i="7" s="1"/>
  <c r="M1636" i="7"/>
  <c r="I1636" i="7" s="1"/>
  <c r="M1628" i="7"/>
  <c r="I1628" i="7" s="1"/>
  <c r="M1620" i="7"/>
  <c r="I1620" i="7" s="1"/>
  <c r="M1612" i="7"/>
  <c r="I1612" i="7" s="1"/>
  <c r="M1604" i="7"/>
  <c r="I1604" i="7" s="1"/>
  <c r="M1596" i="7"/>
  <c r="I1596" i="7" s="1"/>
  <c r="M1588" i="7"/>
  <c r="I1588" i="7" s="1"/>
  <c r="M1580" i="7"/>
  <c r="I1580" i="7" s="1"/>
  <c r="M1572" i="7"/>
  <c r="I1572" i="7" s="1"/>
  <c r="M1564" i="7"/>
  <c r="I1564" i="7" s="1"/>
  <c r="M1556" i="7"/>
  <c r="I1556" i="7" s="1"/>
  <c r="M1548" i="7"/>
  <c r="I1548" i="7" s="1"/>
  <c r="M1540" i="7"/>
  <c r="I1540" i="7" s="1"/>
  <c r="M1532" i="7"/>
  <c r="I1532" i="7" s="1"/>
  <c r="M1524" i="7"/>
  <c r="I1524" i="7" s="1"/>
  <c r="M1516" i="7"/>
  <c r="I1516" i="7" s="1"/>
  <c r="M1508" i="7"/>
  <c r="I1508" i="7" s="1"/>
  <c r="M1500" i="7"/>
  <c r="I1500" i="7" s="1"/>
  <c r="M1492" i="7"/>
  <c r="I1492" i="7" s="1"/>
  <c r="M1484" i="7"/>
  <c r="I1484" i="7" s="1"/>
  <c r="M1476" i="7"/>
  <c r="I1476" i="7" s="1"/>
  <c r="M1468" i="7"/>
  <c r="I1468" i="7" s="1"/>
  <c r="M1460" i="7"/>
  <c r="I1460" i="7" s="1"/>
  <c r="M1452" i="7"/>
  <c r="I1452" i="7" s="1"/>
  <c r="M1444" i="7"/>
  <c r="I1444" i="7" s="1"/>
  <c r="M1436" i="7"/>
  <c r="I1436" i="7" s="1"/>
  <c r="M1428" i="7"/>
  <c r="I1428" i="7" s="1"/>
  <c r="M1420" i="7"/>
  <c r="I1420" i="7" s="1"/>
  <c r="M1412" i="7"/>
  <c r="I1412" i="7" s="1"/>
  <c r="M1404" i="7"/>
  <c r="I1404" i="7" s="1"/>
  <c r="M1396" i="7"/>
  <c r="I1396" i="7" s="1"/>
  <c r="M1388" i="7"/>
  <c r="I1388" i="7" s="1"/>
  <c r="M1380" i="7"/>
  <c r="I1380" i="7" s="1"/>
  <c r="M1372" i="7"/>
  <c r="I1372" i="7" s="1"/>
  <c r="M1364" i="7"/>
  <c r="I1364" i="7" s="1"/>
  <c r="M1356" i="7"/>
  <c r="I1356" i="7" s="1"/>
  <c r="M1348" i="7"/>
  <c r="I1348" i="7" s="1"/>
  <c r="M1340" i="7"/>
  <c r="I1340" i="7" s="1"/>
  <c r="M1332" i="7"/>
  <c r="I1332" i="7" s="1"/>
  <c r="M1324" i="7"/>
  <c r="I1324" i="7" s="1"/>
  <c r="M1316" i="7"/>
  <c r="I1316" i="7" s="1"/>
  <c r="M1308" i="7"/>
  <c r="I1308" i="7" s="1"/>
  <c r="M1300" i="7"/>
  <c r="I1300" i="7" s="1"/>
  <c r="M1292" i="7"/>
  <c r="I1292" i="7" s="1"/>
  <c r="M1284" i="7"/>
  <c r="I1284" i="7" s="1"/>
  <c r="M1276" i="7"/>
  <c r="I1276" i="7" s="1"/>
  <c r="M1268" i="7"/>
  <c r="I1268" i="7" s="1"/>
  <c r="M1260" i="7"/>
  <c r="I1260" i="7" s="1"/>
  <c r="M1252" i="7"/>
  <c r="I1252" i="7" s="1"/>
  <c r="M1244" i="7"/>
  <c r="I1244" i="7" s="1"/>
  <c r="M1236" i="7"/>
  <c r="I1236" i="7" s="1"/>
  <c r="M1228" i="7"/>
  <c r="I1228" i="7" s="1"/>
  <c r="M1220" i="7"/>
  <c r="I1220" i="7" s="1"/>
  <c r="M1212" i="7"/>
  <c r="I1212" i="7" s="1"/>
  <c r="M1204" i="7"/>
  <c r="I1204" i="7" s="1"/>
  <c r="M1196" i="7"/>
  <c r="I1196" i="7" s="1"/>
  <c r="M1188" i="7"/>
  <c r="I1188" i="7" s="1"/>
  <c r="M1180" i="7"/>
  <c r="I1180" i="7" s="1"/>
  <c r="M1172" i="7"/>
  <c r="I1172" i="7" s="1"/>
  <c r="M1164" i="7"/>
  <c r="I1164" i="7" s="1"/>
  <c r="M1156" i="7"/>
  <c r="I1156" i="7" s="1"/>
  <c r="M1148" i="7"/>
  <c r="I1148" i="7" s="1"/>
  <c r="M1140" i="7"/>
  <c r="I1140" i="7" s="1"/>
  <c r="M1132" i="7"/>
  <c r="I1132" i="7" s="1"/>
  <c r="M1124" i="7"/>
  <c r="I1124" i="7" s="1"/>
  <c r="M1116" i="7"/>
  <c r="I1116" i="7" s="1"/>
  <c r="M1108" i="7"/>
  <c r="I1108" i="7" s="1"/>
  <c r="M1100" i="7"/>
  <c r="I1100" i="7" s="1"/>
  <c r="M1092" i="7"/>
  <c r="I1092" i="7" s="1"/>
  <c r="M1084" i="7"/>
  <c r="I1084" i="7" s="1"/>
  <c r="M1076" i="7"/>
  <c r="I1076" i="7" s="1"/>
  <c r="M1068" i="7"/>
  <c r="I1068" i="7" s="1"/>
  <c r="M1060" i="7"/>
  <c r="I1060" i="7" s="1"/>
  <c r="M1052" i="7"/>
  <c r="I1052" i="7" s="1"/>
  <c r="M1044" i="7"/>
  <c r="I1044" i="7" s="1"/>
  <c r="M1036" i="7"/>
  <c r="I1036" i="7" s="1"/>
  <c r="M1028" i="7"/>
  <c r="I1028" i="7" s="1"/>
  <c r="M1020" i="7"/>
  <c r="I1020" i="7" s="1"/>
  <c r="M1012" i="7"/>
  <c r="I1012" i="7" s="1"/>
  <c r="M1004" i="7"/>
  <c r="I1004" i="7" s="1"/>
  <c r="M996" i="7"/>
  <c r="I996" i="7" s="1"/>
  <c r="M988" i="7"/>
  <c r="I988" i="7" s="1"/>
  <c r="M980" i="7"/>
  <c r="I980" i="7" s="1"/>
  <c r="M972" i="7"/>
  <c r="I972" i="7" s="1"/>
  <c r="M964" i="7"/>
  <c r="I964" i="7" s="1"/>
  <c r="M956" i="7"/>
  <c r="I956" i="7" s="1"/>
  <c r="M948" i="7"/>
  <c r="I948" i="7" s="1"/>
  <c r="M940" i="7"/>
  <c r="I940" i="7" s="1"/>
  <c r="M932" i="7"/>
  <c r="I932" i="7" s="1"/>
  <c r="M924" i="7"/>
  <c r="I924" i="7" s="1"/>
  <c r="M916" i="7"/>
  <c r="I916" i="7" s="1"/>
  <c r="M908" i="7"/>
  <c r="I908" i="7" s="1"/>
  <c r="M900" i="7"/>
  <c r="I900" i="7" s="1"/>
  <c r="M892" i="7"/>
  <c r="I892" i="7" s="1"/>
  <c r="M884" i="7"/>
  <c r="I884" i="7" s="1"/>
  <c r="M876" i="7"/>
  <c r="I876" i="7" s="1"/>
  <c r="M868" i="7"/>
  <c r="I868" i="7" s="1"/>
  <c r="M860" i="7"/>
  <c r="I860" i="7" s="1"/>
  <c r="M852" i="7"/>
  <c r="I852" i="7" s="1"/>
  <c r="M844" i="7"/>
  <c r="I844" i="7" s="1"/>
  <c r="M836" i="7"/>
  <c r="I836" i="7" s="1"/>
  <c r="M828" i="7"/>
  <c r="I828" i="7" s="1"/>
  <c r="M820" i="7"/>
  <c r="I820" i="7" s="1"/>
  <c r="M812" i="7"/>
  <c r="I812" i="7" s="1"/>
  <c r="M804" i="7"/>
  <c r="I804" i="7" s="1"/>
  <c r="M796" i="7"/>
  <c r="I796" i="7" s="1"/>
  <c r="M788" i="7"/>
  <c r="I788" i="7" s="1"/>
  <c r="M780" i="7"/>
  <c r="I780" i="7" s="1"/>
  <c r="M772" i="7"/>
  <c r="I772" i="7" s="1"/>
  <c r="M764" i="7"/>
  <c r="I764" i="7" s="1"/>
  <c r="M756" i="7"/>
  <c r="I756" i="7" s="1"/>
  <c r="M748" i="7"/>
  <c r="I748" i="7" s="1"/>
  <c r="M740" i="7"/>
  <c r="I740" i="7" s="1"/>
  <c r="M732" i="7"/>
  <c r="I732" i="7" s="1"/>
  <c r="M724" i="7"/>
  <c r="I724" i="7" s="1"/>
  <c r="M716" i="7"/>
  <c r="I716" i="7" s="1"/>
  <c r="M708" i="7"/>
  <c r="I708" i="7" s="1"/>
  <c r="M700" i="7"/>
  <c r="I700" i="7" s="1"/>
  <c r="M692" i="7"/>
  <c r="I692" i="7" s="1"/>
  <c r="M684" i="7"/>
  <c r="I684" i="7" s="1"/>
  <c r="M676" i="7"/>
  <c r="I676" i="7" s="1"/>
  <c r="M668" i="7"/>
  <c r="I668" i="7" s="1"/>
  <c r="M660" i="7"/>
  <c r="I660" i="7" s="1"/>
  <c r="M652" i="7"/>
  <c r="I652" i="7" s="1"/>
  <c r="M644" i="7"/>
  <c r="I644" i="7" s="1"/>
  <c r="M636" i="7"/>
  <c r="I636" i="7" s="1"/>
  <c r="M628" i="7"/>
  <c r="I628" i="7" s="1"/>
  <c r="M620" i="7"/>
  <c r="I620" i="7" s="1"/>
  <c r="M612" i="7"/>
  <c r="I612" i="7" s="1"/>
  <c r="M604" i="7"/>
  <c r="I604" i="7" s="1"/>
  <c r="M596" i="7"/>
  <c r="I596" i="7" s="1"/>
  <c r="M588" i="7"/>
  <c r="I588" i="7" s="1"/>
  <c r="M580" i="7"/>
  <c r="I580" i="7" s="1"/>
  <c r="M572" i="7"/>
  <c r="I572" i="7" s="1"/>
  <c r="M564" i="7"/>
  <c r="I564" i="7" s="1"/>
  <c r="M556" i="7"/>
  <c r="I556" i="7" s="1"/>
  <c r="M548" i="7"/>
  <c r="I548" i="7" s="1"/>
  <c r="M540" i="7"/>
  <c r="I540" i="7" s="1"/>
  <c r="M532" i="7"/>
  <c r="I532" i="7" s="1"/>
  <c r="M524" i="7"/>
  <c r="I524" i="7" s="1"/>
  <c r="M516" i="7"/>
  <c r="I516" i="7" s="1"/>
  <c r="M508" i="7"/>
  <c r="I508" i="7" s="1"/>
  <c r="M500" i="7"/>
  <c r="I500" i="7" s="1"/>
  <c r="M492" i="7"/>
  <c r="I492" i="7" s="1"/>
  <c r="M484" i="7"/>
  <c r="I484" i="7" s="1"/>
  <c r="M476" i="7"/>
  <c r="I476" i="7" s="1"/>
  <c r="M468" i="7"/>
  <c r="I468" i="7" s="1"/>
  <c r="M460" i="7"/>
  <c r="I460" i="7" s="1"/>
  <c r="M452" i="7"/>
  <c r="I452" i="7" s="1"/>
  <c r="M444" i="7"/>
  <c r="I444" i="7" s="1"/>
  <c r="M436" i="7"/>
  <c r="I436" i="7" s="1"/>
  <c r="M428" i="7"/>
  <c r="I428" i="7" s="1"/>
  <c r="M420" i="7"/>
  <c r="I420" i="7" s="1"/>
  <c r="M412" i="7"/>
  <c r="I412" i="7" s="1"/>
  <c r="M404" i="7"/>
  <c r="I404" i="7" s="1"/>
  <c r="M396" i="7"/>
  <c r="I396" i="7" s="1"/>
  <c r="M388" i="7"/>
  <c r="I388" i="7" s="1"/>
  <c r="M380" i="7"/>
  <c r="I380" i="7" s="1"/>
  <c r="M372" i="7"/>
  <c r="I372" i="7" s="1"/>
  <c r="M364" i="7"/>
  <c r="I364" i="7" s="1"/>
  <c r="M356" i="7"/>
  <c r="I356" i="7" s="1"/>
  <c r="M348" i="7"/>
  <c r="I348" i="7" s="1"/>
  <c r="M340" i="7"/>
  <c r="I340" i="7" s="1"/>
  <c r="M332" i="7"/>
  <c r="I332" i="7" s="1"/>
  <c r="M324" i="7"/>
  <c r="I324" i="7" s="1"/>
  <c r="M316" i="7"/>
  <c r="I316" i="7" s="1"/>
  <c r="M308" i="7"/>
  <c r="I308" i="7" s="1"/>
  <c r="M300" i="7"/>
  <c r="I300" i="7" s="1"/>
  <c r="M292" i="7"/>
  <c r="I292" i="7" s="1"/>
  <c r="M284" i="7"/>
  <c r="I284" i="7" s="1"/>
  <c r="M276" i="7"/>
  <c r="I276" i="7" s="1"/>
  <c r="M268" i="7"/>
  <c r="I268" i="7" s="1"/>
  <c r="M260" i="7"/>
  <c r="I260" i="7" s="1"/>
  <c r="M252" i="7"/>
  <c r="I252" i="7" s="1"/>
  <c r="M244" i="7"/>
  <c r="I244" i="7" s="1"/>
  <c r="M236" i="7"/>
  <c r="I236" i="7" s="1"/>
  <c r="M228" i="7"/>
  <c r="I228" i="7" s="1"/>
  <c r="M220" i="7"/>
  <c r="I220" i="7" s="1"/>
  <c r="M212" i="7"/>
  <c r="I212" i="7" s="1"/>
  <c r="M204" i="7"/>
  <c r="I204" i="7" s="1"/>
  <c r="M196" i="7"/>
  <c r="I196" i="7" s="1"/>
  <c r="M188" i="7"/>
  <c r="I188" i="7" s="1"/>
  <c r="M180" i="7"/>
  <c r="I180" i="7" s="1"/>
  <c r="M172" i="7"/>
  <c r="I172" i="7" s="1"/>
  <c r="M164" i="7"/>
  <c r="I164" i="7" s="1"/>
  <c r="M156" i="7"/>
  <c r="I156" i="7" s="1"/>
  <c r="M148" i="7"/>
  <c r="I148" i="7" s="1"/>
  <c r="M140" i="7"/>
  <c r="I140" i="7" s="1"/>
  <c r="M132" i="7"/>
  <c r="I132" i="7" s="1"/>
  <c r="M124" i="7"/>
  <c r="I124" i="7" s="1"/>
  <c r="M116" i="7"/>
  <c r="I116" i="7" s="1"/>
  <c r="M108" i="7"/>
  <c r="I108" i="7" s="1"/>
  <c r="M100" i="7"/>
  <c r="I100" i="7" s="1"/>
  <c r="M92" i="7"/>
  <c r="I92" i="7" s="1"/>
  <c r="M84" i="7"/>
  <c r="I84" i="7" s="1"/>
  <c r="M76" i="7"/>
  <c r="I76" i="7" s="1"/>
  <c r="M68" i="7"/>
  <c r="I68" i="7" s="1"/>
  <c r="M60" i="7"/>
  <c r="I60" i="7" s="1"/>
  <c r="M52" i="7"/>
  <c r="I52" i="7" s="1"/>
  <c r="M44" i="7"/>
  <c r="I44" i="7" s="1"/>
  <c r="M36" i="7"/>
  <c r="I36" i="7" s="1"/>
  <c r="M28" i="7"/>
  <c r="I28" i="7" s="1"/>
  <c r="M20" i="7"/>
  <c r="I20" i="7" s="1"/>
  <c r="M12" i="7"/>
  <c r="I12" i="7" s="1"/>
  <c r="M4" i="7"/>
  <c r="I4" i="7" s="1"/>
  <c r="M1331" i="7"/>
  <c r="I1331" i="7" s="1"/>
  <c r="M1323" i="7"/>
  <c r="I1323" i="7" s="1"/>
  <c r="M1315" i="7"/>
  <c r="I1315" i="7" s="1"/>
  <c r="M1307" i="7"/>
  <c r="I1307" i="7" s="1"/>
  <c r="M1299" i="7"/>
  <c r="I1299" i="7" s="1"/>
  <c r="M1291" i="7"/>
  <c r="I1291" i="7" s="1"/>
  <c r="M1283" i="7"/>
  <c r="I1283" i="7" s="1"/>
  <c r="M1275" i="7"/>
  <c r="I1275" i="7" s="1"/>
  <c r="M1267" i="7"/>
  <c r="I1267" i="7" s="1"/>
  <c r="M1259" i="7"/>
  <c r="I1259" i="7" s="1"/>
  <c r="M1251" i="7"/>
  <c r="I1251" i="7" s="1"/>
  <c r="M1243" i="7"/>
  <c r="I1243" i="7" s="1"/>
  <c r="M1235" i="7"/>
  <c r="I1235" i="7" s="1"/>
  <c r="M1227" i="7"/>
  <c r="I1227" i="7" s="1"/>
  <c r="M1219" i="7"/>
  <c r="I1219" i="7" s="1"/>
  <c r="M1211" i="7"/>
  <c r="I1211" i="7" s="1"/>
  <c r="M1203" i="7"/>
  <c r="I1203" i="7" s="1"/>
  <c r="M1195" i="7"/>
  <c r="I1195" i="7" s="1"/>
  <c r="M1187" i="7"/>
  <c r="I1187" i="7" s="1"/>
  <c r="M1179" i="7"/>
  <c r="I1179" i="7" s="1"/>
  <c r="M1171" i="7"/>
  <c r="I1171" i="7" s="1"/>
  <c r="M1163" i="7"/>
  <c r="I1163" i="7" s="1"/>
  <c r="M1155" i="7"/>
  <c r="I1155" i="7" s="1"/>
  <c r="M1147" i="7"/>
  <c r="I1147" i="7" s="1"/>
  <c r="M1139" i="7"/>
  <c r="I1139" i="7" s="1"/>
  <c r="M1131" i="7"/>
  <c r="I1131" i="7" s="1"/>
  <c r="M1123" i="7"/>
  <c r="I1123" i="7" s="1"/>
  <c r="M1115" i="7"/>
  <c r="I1115" i="7" s="1"/>
  <c r="M1107" i="7"/>
  <c r="I1107" i="7" s="1"/>
  <c r="M1099" i="7"/>
  <c r="I1099" i="7" s="1"/>
  <c r="M1091" i="7"/>
  <c r="I1091" i="7" s="1"/>
  <c r="M1083" i="7"/>
  <c r="I1083" i="7" s="1"/>
  <c r="M1075" i="7"/>
  <c r="I1075" i="7" s="1"/>
  <c r="M1067" i="7"/>
  <c r="I1067" i="7" s="1"/>
  <c r="M1059" i="7"/>
  <c r="I1059" i="7" s="1"/>
  <c r="M1051" i="7"/>
  <c r="I1051" i="7" s="1"/>
  <c r="M1043" i="7"/>
  <c r="I1043" i="7" s="1"/>
  <c r="M1035" i="7"/>
  <c r="I1035" i="7" s="1"/>
  <c r="M1027" i="7"/>
  <c r="I1027" i="7" s="1"/>
  <c r="M1019" i="7"/>
  <c r="I1019" i="7" s="1"/>
  <c r="M1011" i="7"/>
  <c r="I1011" i="7" s="1"/>
  <c r="M1003" i="7"/>
  <c r="I1003" i="7" s="1"/>
  <c r="M995" i="7"/>
  <c r="I995" i="7" s="1"/>
  <c r="M987" i="7"/>
  <c r="I987" i="7" s="1"/>
  <c r="M979" i="7"/>
  <c r="I979" i="7" s="1"/>
  <c r="M971" i="7"/>
  <c r="I971" i="7" s="1"/>
  <c r="M963" i="7"/>
  <c r="I963" i="7" s="1"/>
  <c r="M955" i="7"/>
  <c r="I955" i="7" s="1"/>
  <c r="M947" i="7"/>
  <c r="I947" i="7" s="1"/>
  <c r="M939" i="7"/>
  <c r="I939" i="7" s="1"/>
  <c r="M931" i="7"/>
  <c r="I931" i="7" s="1"/>
  <c r="M923" i="7"/>
  <c r="I923" i="7" s="1"/>
  <c r="M915" i="7"/>
  <c r="I915" i="7" s="1"/>
  <c r="M907" i="7"/>
  <c r="I907" i="7" s="1"/>
  <c r="M899" i="7"/>
  <c r="I899" i="7" s="1"/>
  <c r="M891" i="7"/>
  <c r="I891" i="7" s="1"/>
  <c r="M883" i="7"/>
  <c r="I883" i="7" s="1"/>
  <c r="M875" i="7"/>
  <c r="I875" i="7" s="1"/>
  <c r="M867" i="7"/>
  <c r="I867" i="7" s="1"/>
  <c r="M859" i="7"/>
  <c r="I859" i="7" s="1"/>
  <c r="M851" i="7"/>
  <c r="I851" i="7" s="1"/>
  <c r="M843" i="7"/>
  <c r="I843" i="7" s="1"/>
  <c r="M835" i="7"/>
  <c r="I835" i="7" s="1"/>
  <c r="M827" i="7"/>
  <c r="I827" i="7" s="1"/>
  <c r="M819" i="7"/>
  <c r="I819" i="7" s="1"/>
  <c r="M811" i="7"/>
  <c r="I811" i="7" s="1"/>
  <c r="M803" i="7"/>
  <c r="I803" i="7" s="1"/>
  <c r="M795" i="7"/>
  <c r="I795" i="7" s="1"/>
  <c r="M787" i="7"/>
  <c r="I787" i="7" s="1"/>
  <c r="M779" i="7"/>
  <c r="I779" i="7" s="1"/>
  <c r="M771" i="7"/>
  <c r="I771" i="7" s="1"/>
  <c r="M763" i="7"/>
  <c r="I763" i="7" s="1"/>
  <c r="M755" i="7"/>
  <c r="I755" i="7" s="1"/>
  <c r="M747" i="7"/>
  <c r="I747" i="7" s="1"/>
  <c r="M739" i="7"/>
  <c r="I739" i="7" s="1"/>
  <c r="M731" i="7"/>
  <c r="I731" i="7" s="1"/>
  <c r="M723" i="7"/>
  <c r="I723" i="7" s="1"/>
  <c r="M715" i="7"/>
  <c r="I715" i="7" s="1"/>
  <c r="M707" i="7"/>
  <c r="I707" i="7" s="1"/>
  <c r="M699" i="7"/>
  <c r="I699" i="7" s="1"/>
  <c r="M691" i="7"/>
  <c r="I691" i="7" s="1"/>
  <c r="M683" i="7"/>
  <c r="I683" i="7" s="1"/>
  <c r="M675" i="7"/>
  <c r="I675" i="7" s="1"/>
  <c r="M667" i="7"/>
  <c r="I667" i="7" s="1"/>
  <c r="M659" i="7"/>
  <c r="I659" i="7" s="1"/>
  <c r="M651" i="7"/>
  <c r="I651" i="7" s="1"/>
  <c r="M643" i="7"/>
  <c r="I643" i="7" s="1"/>
  <c r="M635" i="7"/>
  <c r="I635" i="7" s="1"/>
  <c r="M627" i="7"/>
  <c r="I627" i="7" s="1"/>
  <c r="M619" i="7"/>
  <c r="I619" i="7" s="1"/>
  <c r="M611" i="7"/>
  <c r="I611" i="7" s="1"/>
  <c r="M603" i="7"/>
  <c r="I603" i="7" s="1"/>
  <c r="M595" i="7"/>
  <c r="I595" i="7" s="1"/>
  <c r="M587" i="7"/>
  <c r="I587" i="7" s="1"/>
  <c r="M579" i="7"/>
  <c r="I579" i="7" s="1"/>
  <c r="M571" i="7"/>
  <c r="I571" i="7" s="1"/>
  <c r="M563" i="7"/>
  <c r="I563" i="7" s="1"/>
  <c r="M555" i="7"/>
  <c r="I555" i="7" s="1"/>
  <c r="M547" i="7"/>
  <c r="I547" i="7" s="1"/>
  <c r="M539" i="7"/>
  <c r="I539" i="7" s="1"/>
  <c r="M531" i="7"/>
  <c r="I531" i="7" s="1"/>
  <c r="M523" i="7"/>
  <c r="I523" i="7" s="1"/>
  <c r="M515" i="7"/>
  <c r="I515" i="7" s="1"/>
  <c r="M507" i="7"/>
  <c r="I507" i="7" s="1"/>
  <c r="M499" i="7"/>
  <c r="I499" i="7" s="1"/>
  <c r="M491" i="7"/>
  <c r="I491" i="7" s="1"/>
  <c r="M483" i="7"/>
  <c r="I483" i="7" s="1"/>
  <c r="M475" i="7"/>
  <c r="I475" i="7" s="1"/>
  <c r="M467" i="7"/>
  <c r="I467" i="7" s="1"/>
  <c r="M459" i="7"/>
  <c r="I459" i="7" s="1"/>
  <c r="M451" i="7"/>
  <c r="I451" i="7" s="1"/>
  <c r="M443" i="7"/>
  <c r="I443" i="7" s="1"/>
  <c r="M435" i="7"/>
  <c r="I435" i="7" s="1"/>
  <c r="M427" i="7"/>
  <c r="I427" i="7" s="1"/>
  <c r="M419" i="7"/>
  <c r="I419" i="7" s="1"/>
  <c r="M411" i="7"/>
  <c r="I411" i="7" s="1"/>
  <c r="M403" i="7"/>
  <c r="I403" i="7" s="1"/>
  <c r="M395" i="7"/>
  <c r="I395" i="7" s="1"/>
  <c r="M387" i="7"/>
  <c r="I387" i="7" s="1"/>
  <c r="M379" i="7"/>
  <c r="I379" i="7" s="1"/>
  <c r="M371" i="7"/>
  <c r="I371" i="7" s="1"/>
  <c r="M363" i="7"/>
  <c r="I363" i="7" s="1"/>
  <c r="M355" i="7"/>
  <c r="I355" i="7" s="1"/>
  <c r="M347" i="7"/>
  <c r="I347" i="7" s="1"/>
  <c r="M339" i="7"/>
  <c r="I339" i="7" s="1"/>
  <c r="M331" i="7"/>
  <c r="I331" i="7" s="1"/>
  <c r="M323" i="7"/>
  <c r="I323" i="7" s="1"/>
  <c r="M315" i="7"/>
  <c r="I315" i="7" s="1"/>
  <c r="M307" i="7"/>
  <c r="I307" i="7" s="1"/>
  <c r="M299" i="7"/>
  <c r="I299" i="7" s="1"/>
  <c r="M291" i="7"/>
  <c r="I291" i="7" s="1"/>
  <c r="M283" i="7"/>
  <c r="I283" i="7" s="1"/>
  <c r="M275" i="7"/>
  <c r="I275" i="7" s="1"/>
  <c r="M267" i="7"/>
  <c r="I267" i="7" s="1"/>
  <c r="M259" i="7"/>
  <c r="I259" i="7" s="1"/>
  <c r="M251" i="7"/>
  <c r="I251" i="7" s="1"/>
  <c r="M243" i="7"/>
  <c r="I243" i="7" s="1"/>
  <c r="M235" i="7"/>
  <c r="I235" i="7" s="1"/>
  <c r="M227" i="7"/>
  <c r="I227" i="7" s="1"/>
  <c r="M219" i="7"/>
  <c r="I219" i="7" s="1"/>
  <c r="M211" i="7"/>
  <c r="I211" i="7" s="1"/>
  <c r="M203" i="7"/>
  <c r="I203" i="7" s="1"/>
  <c r="M195" i="7"/>
  <c r="I195" i="7" s="1"/>
  <c r="M187" i="7"/>
  <c r="I187" i="7" s="1"/>
  <c r="M179" i="7"/>
  <c r="I179" i="7" s="1"/>
  <c r="M171" i="7"/>
  <c r="I171" i="7" s="1"/>
  <c r="M163" i="7"/>
  <c r="I163" i="7" s="1"/>
  <c r="M155" i="7"/>
  <c r="I155" i="7" s="1"/>
  <c r="M147" i="7"/>
  <c r="I147" i="7" s="1"/>
  <c r="M139" i="7"/>
  <c r="I139" i="7" s="1"/>
  <c r="M131" i="7"/>
  <c r="I131" i="7" s="1"/>
  <c r="M123" i="7"/>
  <c r="I123" i="7" s="1"/>
  <c r="M115" i="7"/>
  <c r="I115" i="7" s="1"/>
  <c r="M107" i="7"/>
  <c r="I107" i="7" s="1"/>
  <c r="M99" i="7"/>
  <c r="I99" i="7" s="1"/>
  <c r="M91" i="7"/>
  <c r="I91" i="7" s="1"/>
  <c r="M83" i="7"/>
  <c r="I83" i="7" s="1"/>
  <c r="M75" i="7"/>
  <c r="I75" i="7" s="1"/>
  <c r="M67" i="7"/>
  <c r="I67" i="7" s="1"/>
  <c r="M59" i="7"/>
  <c r="I59" i="7" s="1"/>
  <c r="M51" i="7"/>
  <c r="I51" i="7" s="1"/>
  <c r="M43" i="7"/>
  <c r="I43" i="7" s="1"/>
  <c r="M35" i="7"/>
  <c r="I35" i="7" s="1"/>
  <c r="M27" i="7"/>
  <c r="I27" i="7" s="1"/>
  <c r="M19" i="7"/>
  <c r="I19" i="7" s="1"/>
  <c r="M11" i="7"/>
  <c r="I11" i="7" s="1"/>
  <c r="M3" i="7"/>
  <c r="I3" i="7" s="1"/>
  <c r="M2" i="7"/>
  <c r="M1002" i="7"/>
  <c r="I1002" i="7" s="1"/>
  <c r="M994" i="7"/>
  <c r="I994" i="7" s="1"/>
  <c r="M986" i="7"/>
  <c r="I986" i="7" s="1"/>
  <c r="M978" i="7"/>
  <c r="I978" i="7" s="1"/>
  <c r="M970" i="7"/>
  <c r="I970" i="7" s="1"/>
  <c r="M962" i="7"/>
  <c r="I962" i="7" s="1"/>
  <c r="M954" i="7"/>
  <c r="I954" i="7" s="1"/>
  <c r="M946" i="7"/>
  <c r="I946" i="7" s="1"/>
  <c r="M938" i="7"/>
  <c r="I938" i="7" s="1"/>
  <c r="M930" i="7"/>
  <c r="I930" i="7" s="1"/>
  <c r="M922" i="7"/>
  <c r="I922" i="7" s="1"/>
  <c r="M914" i="7"/>
  <c r="I914" i="7" s="1"/>
  <c r="M906" i="7"/>
  <c r="I906" i="7" s="1"/>
  <c r="M898" i="7"/>
  <c r="I898" i="7" s="1"/>
  <c r="M890" i="7"/>
  <c r="I890" i="7" s="1"/>
  <c r="M882" i="7"/>
  <c r="I882" i="7" s="1"/>
  <c r="M874" i="7"/>
  <c r="I874" i="7" s="1"/>
  <c r="M866" i="7"/>
  <c r="I866" i="7" s="1"/>
  <c r="M858" i="7"/>
  <c r="I858" i="7" s="1"/>
  <c r="M850" i="7"/>
  <c r="I850" i="7" s="1"/>
  <c r="M842" i="7"/>
  <c r="I842" i="7" s="1"/>
  <c r="M834" i="7"/>
  <c r="I834" i="7" s="1"/>
  <c r="M826" i="7"/>
  <c r="I826" i="7" s="1"/>
  <c r="M818" i="7"/>
  <c r="I818" i="7" s="1"/>
  <c r="M810" i="7"/>
  <c r="I810" i="7" s="1"/>
  <c r="M802" i="7"/>
  <c r="I802" i="7" s="1"/>
  <c r="M794" i="7"/>
  <c r="I794" i="7" s="1"/>
  <c r="M786" i="7"/>
  <c r="I786" i="7" s="1"/>
  <c r="M778" i="7"/>
  <c r="I778" i="7" s="1"/>
  <c r="M770" i="7"/>
  <c r="I770" i="7" s="1"/>
  <c r="M762" i="7"/>
  <c r="I762" i="7" s="1"/>
  <c r="M754" i="7"/>
  <c r="I754" i="7" s="1"/>
  <c r="M746" i="7"/>
  <c r="I746" i="7" s="1"/>
  <c r="M738" i="7"/>
  <c r="I738" i="7" s="1"/>
  <c r="M730" i="7"/>
  <c r="I730" i="7" s="1"/>
  <c r="M722" i="7"/>
  <c r="I722" i="7" s="1"/>
  <c r="M714" i="7"/>
  <c r="I714" i="7" s="1"/>
  <c r="M706" i="7"/>
  <c r="I706" i="7" s="1"/>
  <c r="M698" i="7"/>
  <c r="I698" i="7" s="1"/>
  <c r="M690" i="7"/>
  <c r="I690" i="7" s="1"/>
  <c r="M682" i="7"/>
  <c r="I682" i="7" s="1"/>
  <c r="M674" i="7"/>
  <c r="I674" i="7" s="1"/>
  <c r="M666" i="7"/>
  <c r="I666" i="7" s="1"/>
  <c r="M658" i="7"/>
  <c r="I658" i="7" s="1"/>
  <c r="M650" i="7"/>
  <c r="I650" i="7" s="1"/>
  <c r="M642" i="7"/>
  <c r="I642" i="7" s="1"/>
  <c r="M634" i="7"/>
  <c r="I634" i="7" s="1"/>
  <c r="M626" i="7"/>
  <c r="I626" i="7" s="1"/>
  <c r="M618" i="7"/>
  <c r="I618" i="7" s="1"/>
  <c r="M610" i="7"/>
  <c r="I610" i="7" s="1"/>
  <c r="M602" i="7"/>
  <c r="I602" i="7" s="1"/>
  <c r="M594" i="7"/>
  <c r="I594" i="7" s="1"/>
  <c r="M586" i="7"/>
  <c r="I586" i="7" s="1"/>
  <c r="M578" i="7"/>
  <c r="I578" i="7" s="1"/>
  <c r="M570" i="7"/>
  <c r="I570" i="7" s="1"/>
  <c r="M562" i="7"/>
  <c r="I562" i="7" s="1"/>
  <c r="M554" i="7"/>
  <c r="I554" i="7" s="1"/>
  <c r="M546" i="7"/>
  <c r="I546" i="7" s="1"/>
  <c r="M538" i="7"/>
  <c r="I538" i="7" s="1"/>
  <c r="M530" i="7"/>
  <c r="I530" i="7" s="1"/>
  <c r="M522" i="7"/>
  <c r="I522" i="7" s="1"/>
  <c r="M514" i="7"/>
  <c r="I514" i="7" s="1"/>
  <c r="M506" i="7"/>
  <c r="I506" i="7" s="1"/>
  <c r="M498" i="7"/>
  <c r="I498" i="7" s="1"/>
  <c r="M490" i="7"/>
  <c r="I490" i="7" s="1"/>
  <c r="M482" i="7"/>
  <c r="I482" i="7" s="1"/>
  <c r="M474" i="7"/>
  <c r="I474" i="7" s="1"/>
  <c r="M466" i="7"/>
  <c r="I466" i="7" s="1"/>
  <c r="M458" i="7"/>
  <c r="I458" i="7" s="1"/>
  <c r="M450" i="7"/>
  <c r="I450" i="7" s="1"/>
  <c r="M442" i="7"/>
  <c r="I442" i="7" s="1"/>
  <c r="M434" i="7"/>
  <c r="I434" i="7" s="1"/>
  <c r="M426" i="7"/>
  <c r="I426" i="7" s="1"/>
  <c r="M418" i="7"/>
  <c r="I418" i="7" s="1"/>
  <c r="M410" i="7"/>
  <c r="I410" i="7" s="1"/>
  <c r="M402" i="7"/>
  <c r="I402" i="7" s="1"/>
  <c r="M394" i="7"/>
  <c r="I394" i="7" s="1"/>
  <c r="M386" i="7"/>
  <c r="I386" i="7" s="1"/>
  <c r="M378" i="7"/>
  <c r="I378" i="7" s="1"/>
  <c r="M370" i="7"/>
  <c r="I370" i="7" s="1"/>
  <c r="M362" i="7"/>
  <c r="I362" i="7" s="1"/>
  <c r="M354" i="7"/>
  <c r="I354" i="7" s="1"/>
  <c r="M346" i="7"/>
  <c r="I346" i="7" s="1"/>
  <c r="M338" i="7"/>
  <c r="I338" i="7" s="1"/>
  <c r="M330" i="7"/>
  <c r="I330" i="7" s="1"/>
  <c r="M322" i="7"/>
  <c r="I322" i="7" s="1"/>
  <c r="M314" i="7"/>
  <c r="I314" i="7" s="1"/>
  <c r="M306" i="7"/>
  <c r="I306" i="7" s="1"/>
  <c r="M298" i="7"/>
  <c r="I298" i="7" s="1"/>
  <c r="M290" i="7"/>
  <c r="I290" i="7" s="1"/>
  <c r="M282" i="7"/>
  <c r="I282" i="7" s="1"/>
  <c r="M274" i="7"/>
  <c r="I274" i="7" s="1"/>
  <c r="M266" i="7"/>
  <c r="I266" i="7" s="1"/>
  <c r="M258" i="7"/>
  <c r="I258" i="7" s="1"/>
  <c r="M250" i="7"/>
  <c r="I250" i="7" s="1"/>
  <c r="M242" i="7"/>
  <c r="I242" i="7" s="1"/>
  <c r="M234" i="7"/>
  <c r="I234" i="7" s="1"/>
  <c r="M226" i="7"/>
  <c r="I226" i="7" s="1"/>
  <c r="M218" i="7"/>
  <c r="I218" i="7" s="1"/>
  <c r="M210" i="7"/>
  <c r="I210" i="7" s="1"/>
  <c r="M202" i="7"/>
  <c r="I202" i="7" s="1"/>
  <c r="M194" i="7"/>
  <c r="I194" i="7" s="1"/>
  <c r="M186" i="7"/>
  <c r="I186" i="7" s="1"/>
  <c r="M178" i="7"/>
  <c r="I178" i="7" s="1"/>
  <c r="M170" i="7"/>
  <c r="I170" i="7" s="1"/>
  <c r="M162" i="7"/>
  <c r="I162" i="7" s="1"/>
  <c r="M154" i="7"/>
  <c r="I154" i="7" s="1"/>
  <c r="M146" i="7"/>
  <c r="I146" i="7" s="1"/>
  <c r="M138" i="7"/>
  <c r="I138" i="7" s="1"/>
  <c r="M130" i="7"/>
  <c r="I130" i="7" s="1"/>
  <c r="M122" i="7"/>
  <c r="I122" i="7" s="1"/>
  <c r="M114" i="7"/>
  <c r="I114" i="7" s="1"/>
  <c r="M106" i="7"/>
  <c r="I106" i="7" s="1"/>
  <c r="M98" i="7"/>
  <c r="I98" i="7" s="1"/>
  <c r="M90" i="7"/>
  <c r="I90" i="7" s="1"/>
  <c r="M82" i="7"/>
  <c r="I82" i="7" s="1"/>
  <c r="M74" i="7"/>
  <c r="P74" i="7" s="1"/>
  <c r="M66" i="7"/>
  <c r="I66" i="7" s="1"/>
  <c r="M58" i="7"/>
  <c r="I58" i="7" s="1"/>
  <c r="M50" i="7"/>
  <c r="I50" i="7" s="1"/>
  <c r="M42" i="7"/>
  <c r="I42" i="7" s="1"/>
  <c r="M34" i="7"/>
  <c r="I34" i="7" s="1"/>
  <c r="M26" i="7"/>
  <c r="I26" i="7" s="1"/>
  <c r="M18" i="7"/>
  <c r="I18" i="7" s="1"/>
  <c r="M10" i="7"/>
  <c r="I10" i="7" s="1"/>
  <c r="M2145" i="7"/>
  <c r="I2145" i="7" s="1"/>
  <c r="M2137" i="7"/>
  <c r="I2137" i="7" s="1"/>
  <c r="M2129" i="7"/>
  <c r="I2129" i="7" s="1"/>
  <c r="M2121" i="7"/>
  <c r="I2121" i="7" s="1"/>
  <c r="M2113" i="7"/>
  <c r="I2113" i="7" s="1"/>
  <c r="M2105" i="7"/>
  <c r="I2105" i="7" s="1"/>
  <c r="M2097" i="7"/>
  <c r="I2097" i="7" s="1"/>
  <c r="M2089" i="7"/>
  <c r="I2089" i="7" s="1"/>
  <c r="M2081" i="7"/>
  <c r="I2081" i="7" s="1"/>
  <c r="M2073" i="7"/>
  <c r="I2073" i="7" s="1"/>
  <c r="M2065" i="7"/>
  <c r="I2065" i="7" s="1"/>
  <c r="M2057" i="7"/>
  <c r="I2057" i="7" s="1"/>
  <c r="M2049" i="7"/>
  <c r="I2049" i="7" s="1"/>
  <c r="M2041" i="7"/>
  <c r="I2041" i="7" s="1"/>
  <c r="M2033" i="7"/>
  <c r="I2033" i="7" s="1"/>
  <c r="M2025" i="7"/>
  <c r="I2025" i="7" s="1"/>
  <c r="M2017" i="7"/>
  <c r="I2017" i="7" s="1"/>
  <c r="M2009" i="7"/>
  <c r="I2009" i="7" s="1"/>
  <c r="M2001" i="7"/>
  <c r="I2001" i="7" s="1"/>
  <c r="M1993" i="7"/>
  <c r="I1993" i="7" s="1"/>
  <c r="M1985" i="7"/>
  <c r="I1985" i="7" s="1"/>
  <c r="M1977" i="7"/>
  <c r="I1977" i="7" s="1"/>
  <c r="M1969" i="7"/>
  <c r="I1969" i="7" s="1"/>
  <c r="M1961" i="7"/>
  <c r="I1961" i="7" s="1"/>
  <c r="M1953" i="7"/>
  <c r="I1953" i="7" s="1"/>
  <c r="M1945" i="7"/>
  <c r="I1945" i="7" s="1"/>
  <c r="M1937" i="7"/>
  <c r="I1937" i="7" s="1"/>
  <c r="M1929" i="7"/>
  <c r="I1929" i="7" s="1"/>
  <c r="M1921" i="7"/>
  <c r="I1921" i="7" s="1"/>
  <c r="M1913" i="7"/>
  <c r="I1913" i="7" s="1"/>
  <c r="M1905" i="7"/>
  <c r="I1905" i="7" s="1"/>
  <c r="M1897" i="7"/>
  <c r="I1897" i="7" s="1"/>
  <c r="M1889" i="7"/>
  <c r="I1889" i="7" s="1"/>
  <c r="M1881" i="7"/>
  <c r="I1881" i="7" s="1"/>
  <c r="M1873" i="7"/>
  <c r="I1873" i="7" s="1"/>
  <c r="M1865" i="7"/>
  <c r="I1865" i="7" s="1"/>
  <c r="M1857" i="7"/>
  <c r="I1857" i="7" s="1"/>
  <c r="M1849" i="7"/>
  <c r="I1849" i="7" s="1"/>
  <c r="M1841" i="7"/>
  <c r="I1841" i="7" s="1"/>
  <c r="M1833" i="7"/>
  <c r="I1833" i="7" s="1"/>
  <c r="M1825" i="7"/>
  <c r="I1825" i="7" s="1"/>
  <c r="M1817" i="7"/>
  <c r="I1817" i="7" s="1"/>
  <c r="M1809" i="7"/>
  <c r="I1809" i="7" s="1"/>
  <c r="M1801" i="7"/>
  <c r="I1801" i="7" s="1"/>
  <c r="M1793" i="7"/>
  <c r="I1793" i="7" s="1"/>
  <c r="M1785" i="7"/>
  <c r="I1785" i="7" s="1"/>
  <c r="M1777" i="7"/>
  <c r="I1777" i="7" s="1"/>
  <c r="M1769" i="7"/>
  <c r="I1769" i="7" s="1"/>
  <c r="M1761" i="7"/>
  <c r="I1761" i="7" s="1"/>
  <c r="M1753" i="7"/>
  <c r="I1753" i="7" s="1"/>
  <c r="M1745" i="7"/>
  <c r="I1745" i="7" s="1"/>
  <c r="M1737" i="7"/>
  <c r="I1737" i="7" s="1"/>
  <c r="M1729" i="7"/>
  <c r="I1729" i="7" s="1"/>
  <c r="M1721" i="7"/>
  <c r="I1721" i="7" s="1"/>
  <c r="M1713" i="7"/>
  <c r="I1713" i="7" s="1"/>
  <c r="M1705" i="7"/>
  <c r="I1705" i="7" s="1"/>
  <c r="M1697" i="7"/>
  <c r="I1697" i="7" s="1"/>
  <c r="M1689" i="7"/>
  <c r="I1689" i="7" s="1"/>
  <c r="M1681" i="7"/>
  <c r="I1681" i="7" s="1"/>
  <c r="M1673" i="7"/>
  <c r="I1673" i="7" s="1"/>
  <c r="M1665" i="7"/>
  <c r="I1665" i="7" s="1"/>
  <c r="M1657" i="7"/>
  <c r="I1657" i="7" s="1"/>
  <c r="M1649" i="7"/>
  <c r="I1649" i="7" s="1"/>
  <c r="M1641" i="7"/>
  <c r="I1641" i="7" s="1"/>
  <c r="M1633" i="7"/>
  <c r="I1633" i="7" s="1"/>
  <c r="M1625" i="7"/>
  <c r="I1625" i="7" s="1"/>
  <c r="M1617" i="7"/>
  <c r="I1617" i="7" s="1"/>
  <c r="M1609" i="7"/>
  <c r="I1609" i="7" s="1"/>
  <c r="M1601" i="7"/>
  <c r="I1601" i="7" s="1"/>
  <c r="M1593" i="7"/>
  <c r="I1593" i="7" s="1"/>
  <c r="M1585" i="7"/>
  <c r="I1585" i="7" s="1"/>
  <c r="M1577" i="7"/>
  <c r="I1577" i="7" s="1"/>
  <c r="M1569" i="7"/>
  <c r="I1569" i="7" s="1"/>
  <c r="M1561" i="7"/>
  <c r="I1561" i="7" s="1"/>
  <c r="M1553" i="7"/>
  <c r="I1553" i="7" s="1"/>
  <c r="M1545" i="7"/>
  <c r="I1545" i="7" s="1"/>
  <c r="M1537" i="7"/>
  <c r="I1537" i="7" s="1"/>
  <c r="M1529" i="7"/>
  <c r="I1529" i="7" s="1"/>
  <c r="M1521" i="7"/>
  <c r="I1521" i="7" s="1"/>
  <c r="M1513" i="7"/>
  <c r="I1513" i="7" s="1"/>
  <c r="M1505" i="7"/>
  <c r="I1505" i="7" s="1"/>
  <c r="M1497" i="7"/>
  <c r="I1497" i="7" s="1"/>
  <c r="M1489" i="7"/>
  <c r="I1489" i="7" s="1"/>
  <c r="M1481" i="7"/>
  <c r="I1481" i="7" s="1"/>
  <c r="M1473" i="7"/>
  <c r="I1473" i="7" s="1"/>
  <c r="M1465" i="7"/>
  <c r="I1465" i="7" s="1"/>
  <c r="M1457" i="7"/>
  <c r="I1457" i="7" s="1"/>
  <c r="M1449" i="7"/>
  <c r="I1449" i="7" s="1"/>
  <c r="M1441" i="7"/>
  <c r="I1441" i="7" s="1"/>
  <c r="M1433" i="7"/>
  <c r="I1433" i="7" s="1"/>
  <c r="M1425" i="7"/>
  <c r="I1425" i="7" s="1"/>
  <c r="M1417" i="7"/>
  <c r="I1417" i="7" s="1"/>
  <c r="M1409" i="7"/>
  <c r="I1409" i="7" s="1"/>
  <c r="M1401" i="7"/>
  <c r="I1401" i="7" s="1"/>
  <c r="M1393" i="7"/>
  <c r="I1393" i="7" s="1"/>
  <c r="M1385" i="7"/>
  <c r="I1385" i="7" s="1"/>
  <c r="M1377" i="7"/>
  <c r="I1377" i="7" s="1"/>
  <c r="M1369" i="7"/>
  <c r="I1369" i="7" s="1"/>
  <c r="M1361" i="7"/>
  <c r="I1361" i="7" s="1"/>
  <c r="M1353" i="7"/>
  <c r="I1353" i="7" s="1"/>
  <c r="M1345" i="7"/>
  <c r="I1345" i="7" s="1"/>
  <c r="M1337" i="7"/>
  <c r="I1337" i="7" s="1"/>
  <c r="M1329" i="7"/>
  <c r="I1329" i="7" s="1"/>
  <c r="M1321" i="7"/>
  <c r="I1321" i="7" s="1"/>
  <c r="M1313" i="7"/>
  <c r="I1313" i="7" s="1"/>
  <c r="M1305" i="7"/>
  <c r="I1305" i="7" s="1"/>
  <c r="M1297" i="7"/>
  <c r="I1297" i="7" s="1"/>
  <c r="M1289" i="7"/>
  <c r="I1289" i="7" s="1"/>
  <c r="M1281" i="7"/>
  <c r="I1281" i="7" s="1"/>
  <c r="M1273" i="7"/>
  <c r="I1273" i="7" s="1"/>
  <c r="M1265" i="7"/>
  <c r="I1265" i="7" s="1"/>
  <c r="M1257" i="7"/>
  <c r="I1257" i="7" s="1"/>
  <c r="M1249" i="7"/>
  <c r="I1249" i="7" s="1"/>
  <c r="M1241" i="7"/>
  <c r="I1241" i="7" s="1"/>
  <c r="M1233" i="7"/>
  <c r="I1233" i="7" s="1"/>
  <c r="M1225" i="7"/>
  <c r="I1225" i="7" s="1"/>
  <c r="M1217" i="7"/>
  <c r="I1217" i="7" s="1"/>
  <c r="M1209" i="7"/>
  <c r="I1209" i="7" s="1"/>
  <c r="M1201" i="7"/>
  <c r="I1201" i="7" s="1"/>
  <c r="M1193" i="7"/>
  <c r="I1193" i="7" s="1"/>
  <c r="M1185" i="7"/>
  <c r="I1185" i="7" s="1"/>
  <c r="M1177" i="7"/>
  <c r="I1177" i="7" s="1"/>
  <c r="M1169" i="7"/>
  <c r="I1169" i="7" s="1"/>
  <c r="M1161" i="7"/>
  <c r="I1161" i="7" s="1"/>
  <c r="M1153" i="7"/>
  <c r="I1153" i="7" s="1"/>
  <c r="M1145" i="7"/>
  <c r="I1145" i="7" s="1"/>
  <c r="M1137" i="7"/>
  <c r="I1137" i="7" s="1"/>
  <c r="M1129" i="7"/>
  <c r="I1129" i="7" s="1"/>
  <c r="M1121" i="7"/>
  <c r="I1121" i="7" s="1"/>
  <c r="M1113" i="7"/>
  <c r="I1113" i="7" s="1"/>
  <c r="M1105" i="7"/>
  <c r="I1105" i="7" s="1"/>
  <c r="M1097" i="7"/>
  <c r="I1097" i="7" s="1"/>
  <c r="M1089" i="7"/>
  <c r="I1089" i="7" s="1"/>
  <c r="M1081" i="7"/>
  <c r="I1081" i="7" s="1"/>
  <c r="M1073" i="7"/>
  <c r="I1073" i="7" s="1"/>
  <c r="M1065" i="7"/>
  <c r="I1065" i="7" s="1"/>
  <c r="M1057" i="7"/>
  <c r="I1057" i="7" s="1"/>
  <c r="M1049" i="7"/>
  <c r="I1049" i="7" s="1"/>
  <c r="M1041" i="7"/>
  <c r="I1041" i="7" s="1"/>
  <c r="M1033" i="7"/>
  <c r="I1033" i="7" s="1"/>
  <c r="M1025" i="7"/>
  <c r="I1025" i="7" s="1"/>
  <c r="M1017" i="7"/>
  <c r="I1017" i="7" s="1"/>
  <c r="M1009" i="7"/>
  <c r="I1009" i="7" s="1"/>
  <c r="M1001" i="7"/>
  <c r="I1001" i="7" s="1"/>
  <c r="M993" i="7"/>
  <c r="I993" i="7" s="1"/>
  <c r="M985" i="7"/>
  <c r="I985" i="7" s="1"/>
  <c r="M977" i="7"/>
  <c r="I977" i="7" s="1"/>
  <c r="M969" i="7"/>
  <c r="I969" i="7" s="1"/>
  <c r="M961" i="7"/>
  <c r="I961" i="7" s="1"/>
  <c r="M953" i="7"/>
  <c r="I953" i="7" s="1"/>
  <c r="M945" i="7"/>
  <c r="I945" i="7" s="1"/>
  <c r="M937" i="7"/>
  <c r="I937" i="7" s="1"/>
  <c r="M929" i="7"/>
  <c r="I929" i="7" s="1"/>
  <c r="M921" i="7"/>
  <c r="I921" i="7" s="1"/>
  <c r="M913" i="7"/>
  <c r="I913" i="7" s="1"/>
  <c r="M905" i="7"/>
  <c r="I905" i="7" s="1"/>
  <c r="M897" i="7"/>
  <c r="I897" i="7" s="1"/>
  <c r="M889" i="7"/>
  <c r="I889" i="7" s="1"/>
  <c r="M881" i="7"/>
  <c r="I881" i="7" s="1"/>
  <c r="M873" i="7"/>
  <c r="I873" i="7" s="1"/>
  <c r="M865" i="7"/>
  <c r="I865" i="7" s="1"/>
  <c r="M857" i="7"/>
  <c r="I857" i="7" s="1"/>
  <c r="M849" i="7"/>
  <c r="I849" i="7" s="1"/>
  <c r="M841" i="7"/>
  <c r="I841" i="7" s="1"/>
  <c r="M833" i="7"/>
  <c r="I833" i="7" s="1"/>
  <c r="M825" i="7"/>
  <c r="I825" i="7" s="1"/>
  <c r="M817" i="7"/>
  <c r="I817" i="7" s="1"/>
  <c r="M809" i="7"/>
  <c r="I809" i="7" s="1"/>
  <c r="M801" i="7"/>
  <c r="I801" i="7" s="1"/>
  <c r="M793" i="7"/>
  <c r="I793" i="7" s="1"/>
  <c r="M785" i="7"/>
  <c r="I785" i="7" s="1"/>
  <c r="M777" i="7"/>
  <c r="I777" i="7" s="1"/>
  <c r="M769" i="7"/>
  <c r="I769" i="7" s="1"/>
  <c r="M761" i="7"/>
  <c r="I761" i="7" s="1"/>
  <c r="M753" i="7"/>
  <c r="I753" i="7" s="1"/>
  <c r="M745" i="7"/>
  <c r="I745" i="7" s="1"/>
  <c r="M737" i="7"/>
  <c r="I737" i="7" s="1"/>
  <c r="M729" i="7"/>
  <c r="I729" i="7" s="1"/>
  <c r="M721" i="7"/>
  <c r="I721" i="7" s="1"/>
  <c r="M713" i="7"/>
  <c r="I713" i="7" s="1"/>
  <c r="M705" i="7"/>
  <c r="I705" i="7" s="1"/>
  <c r="M697" i="7"/>
  <c r="I697" i="7" s="1"/>
  <c r="M689" i="7"/>
  <c r="I689" i="7" s="1"/>
  <c r="M681" i="7"/>
  <c r="I681" i="7" s="1"/>
  <c r="M673" i="7"/>
  <c r="I673" i="7" s="1"/>
  <c r="M665" i="7"/>
  <c r="I665" i="7" s="1"/>
  <c r="M657" i="7"/>
  <c r="I657" i="7" s="1"/>
  <c r="M649" i="7"/>
  <c r="I649" i="7" s="1"/>
  <c r="M641" i="7"/>
  <c r="I641" i="7" s="1"/>
  <c r="M633" i="7"/>
  <c r="I633" i="7" s="1"/>
  <c r="M625" i="7"/>
  <c r="I625" i="7" s="1"/>
  <c r="M617" i="7"/>
  <c r="I617" i="7" s="1"/>
  <c r="M609" i="7"/>
  <c r="I609" i="7" s="1"/>
  <c r="M601" i="7"/>
  <c r="I601" i="7" s="1"/>
  <c r="M593" i="7"/>
  <c r="I593" i="7" s="1"/>
  <c r="M585" i="7"/>
  <c r="I585" i="7" s="1"/>
  <c r="M577" i="7"/>
  <c r="I577" i="7" s="1"/>
  <c r="M569" i="7"/>
  <c r="I569" i="7" s="1"/>
  <c r="M561" i="7"/>
  <c r="I561" i="7" s="1"/>
  <c r="M553" i="7"/>
  <c r="I553" i="7" s="1"/>
  <c r="M545" i="7"/>
  <c r="I545" i="7" s="1"/>
  <c r="M537" i="7"/>
  <c r="I537" i="7" s="1"/>
  <c r="M529" i="7"/>
  <c r="I529" i="7" s="1"/>
  <c r="M521" i="7"/>
  <c r="I521" i="7" s="1"/>
  <c r="M513" i="7"/>
  <c r="I513" i="7" s="1"/>
  <c r="M505" i="7"/>
  <c r="I505" i="7" s="1"/>
  <c r="M497" i="7"/>
  <c r="I497" i="7" s="1"/>
  <c r="M489" i="7"/>
  <c r="I489" i="7" s="1"/>
  <c r="M481" i="7"/>
  <c r="I481" i="7" s="1"/>
  <c r="M473" i="7"/>
  <c r="I473" i="7" s="1"/>
  <c r="M465" i="7"/>
  <c r="I465" i="7" s="1"/>
  <c r="M457" i="7"/>
  <c r="I457" i="7" s="1"/>
  <c r="M449" i="7"/>
  <c r="I449" i="7" s="1"/>
  <c r="M441" i="7"/>
  <c r="I441" i="7" s="1"/>
  <c r="M433" i="7"/>
  <c r="I433" i="7" s="1"/>
  <c r="M425" i="7"/>
  <c r="I425" i="7" s="1"/>
  <c r="M417" i="7"/>
  <c r="I417" i="7" s="1"/>
  <c r="M409" i="7"/>
  <c r="I409" i="7" s="1"/>
  <c r="M401" i="7"/>
  <c r="I401" i="7" s="1"/>
  <c r="M393" i="7"/>
  <c r="I393" i="7" s="1"/>
  <c r="M385" i="7"/>
  <c r="I385" i="7" s="1"/>
  <c r="M377" i="7"/>
  <c r="I377" i="7" s="1"/>
  <c r="M369" i="7"/>
  <c r="I369" i="7" s="1"/>
  <c r="M361" i="7"/>
  <c r="I361" i="7" s="1"/>
  <c r="M353" i="7"/>
  <c r="I353" i="7" s="1"/>
  <c r="M345" i="7"/>
  <c r="I345" i="7" s="1"/>
  <c r="M337" i="7"/>
  <c r="I337" i="7" s="1"/>
  <c r="M329" i="7"/>
  <c r="I329" i="7" s="1"/>
  <c r="M321" i="7"/>
  <c r="I321" i="7" s="1"/>
  <c r="M313" i="7"/>
  <c r="I313" i="7" s="1"/>
  <c r="M305" i="7"/>
  <c r="I305" i="7" s="1"/>
  <c r="M297" i="7"/>
  <c r="I297" i="7" s="1"/>
  <c r="M289" i="7"/>
  <c r="I289" i="7" s="1"/>
  <c r="M281" i="7"/>
  <c r="I281" i="7" s="1"/>
  <c r="M273" i="7"/>
  <c r="I273" i="7" s="1"/>
  <c r="M265" i="7"/>
  <c r="I265" i="7" s="1"/>
  <c r="M257" i="7"/>
  <c r="I257" i="7" s="1"/>
  <c r="M249" i="7"/>
  <c r="I249" i="7" s="1"/>
  <c r="M241" i="7"/>
  <c r="I241" i="7" s="1"/>
  <c r="M233" i="7"/>
  <c r="I233" i="7" s="1"/>
  <c r="M225" i="7"/>
  <c r="I225" i="7" s="1"/>
  <c r="M217" i="7"/>
  <c r="I217" i="7" s="1"/>
  <c r="M209" i="7"/>
  <c r="I209" i="7" s="1"/>
  <c r="M201" i="7"/>
  <c r="I201" i="7" s="1"/>
  <c r="M193" i="7"/>
  <c r="I193" i="7" s="1"/>
  <c r="M185" i="7"/>
  <c r="I185" i="7" s="1"/>
  <c r="M177" i="7"/>
  <c r="I177" i="7" s="1"/>
  <c r="M169" i="7"/>
  <c r="I169" i="7" s="1"/>
  <c r="M161" i="7"/>
  <c r="I161" i="7" s="1"/>
  <c r="M153" i="7"/>
  <c r="I153" i="7" s="1"/>
  <c r="M145" i="7"/>
  <c r="I145" i="7" s="1"/>
  <c r="M137" i="7"/>
  <c r="I137" i="7" s="1"/>
  <c r="M129" i="7"/>
  <c r="I129" i="7" s="1"/>
  <c r="M121" i="7"/>
  <c r="I121" i="7" s="1"/>
  <c r="M113" i="7"/>
  <c r="I113" i="7" s="1"/>
  <c r="M105" i="7"/>
  <c r="I105" i="7" s="1"/>
  <c r="M97" i="7"/>
  <c r="I97" i="7" s="1"/>
  <c r="M89" i="7"/>
  <c r="I89" i="7" s="1"/>
  <c r="M81" i="7"/>
  <c r="I81" i="7" s="1"/>
  <c r="M73" i="7"/>
  <c r="I73" i="7" s="1"/>
  <c r="M65" i="7"/>
  <c r="I65" i="7" s="1"/>
  <c r="M57" i="7"/>
  <c r="I57" i="7" s="1"/>
  <c r="M49" i="7"/>
  <c r="I49" i="7" s="1"/>
  <c r="M41" i="7"/>
  <c r="I41" i="7" s="1"/>
  <c r="M33" i="7"/>
  <c r="I33" i="7" s="1"/>
  <c r="M25" i="7"/>
  <c r="I25" i="7" s="1"/>
  <c r="M17" i="7"/>
  <c r="I17" i="7" s="1"/>
  <c r="M9" i="7"/>
  <c r="I9" i="7" s="1"/>
  <c r="M2144" i="7"/>
  <c r="I2144" i="7" s="1"/>
  <c r="M2136" i="7"/>
  <c r="I2136" i="7" s="1"/>
  <c r="M2128" i="7"/>
  <c r="I2128" i="7" s="1"/>
  <c r="M2120" i="7"/>
  <c r="I2120" i="7" s="1"/>
  <c r="M2112" i="7"/>
  <c r="I2112" i="7" s="1"/>
  <c r="M2104" i="7"/>
  <c r="I2104" i="7" s="1"/>
  <c r="M2096" i="7"/>
  <c r="I2096" i="7" s="1"/>
  <c r="M2088" i="7"/>
  <c r="I2088" i="7" s="1"/>
  <c r="M2080" i="7"/>
  <c r="I2080" i="7" s="1"/>
  <c r="M2072" i="7"/>
  <c r="I2072" i="7" s="1"/>
  <c r="M2064" i="7"/>
  <c r="I2064" i="7" s="1"/>
  <c r="M2056" i="7"/>
  <c r="I2056" i="7" s="1"/>
  <c r="M2048" i="7"/>
  <c r="I2048" i="7" s="1"/>
  <c r="M2040" i="7"/>
  <c r="I2040" i="7" s="1"/>
  <c r="M2032" i="7"/>
  <c r="I2032" i="7" s="1"/>
  <c r="M2024" i="7"/>
  <c r="I2024" i="7" s="1"/>
  <c r="M2016" i="7"/>
  <c r="I2016" i="7" s="1"/>
  <c r="M2008" i="7"/>
  <c r="I2008" i="7" s="1"/>
  <c r="M2000" i="7"/>
  <c r="I2000" i="7" s="1"/>
  <c r="M1992" i="7"/>
  <c r="I1992" i="7" s="1"/>
  <c r="M1984" i="7"/>
  <c r="I1984" i="7" s="1"/>
  <c r="M1976" i="7"/>
  <c r="I1976" i="7" s="1"/>
  <c r="M1968" i="7"/>
  <c r="I1968" i="7" s="1"/>
  <c r="M1960" i="7"/>
  <c r="I1960" i="7" s="1"/>
  <c r="M1952" i="7"/>
  <c r="I1952" i="7" s="1"/>
  <c r="M1944" i="7"/>
  <c r="I1944" i="7" s="1"/>
  <c r="M1936" i="7"/>
  <c r="I1936" i="7" s="1"/>
  <c r="M1928" i="7"/>
  <c r="I1928" i="7" s="1"/>
  <c r="M1920" i="7"/>
  <c r="I1920" i="7" s="1"/>
  <c r="M1912" i="7"/>
  <c r="I1912" i="7" s="1"/>
  <c r="M1904" i="7"/>
  <c r="I1904" i="7" s="1"/>
  <c r="M1896" i="7"/>
  <c r="I1896" i="7" s="1"/>
  <c r="M1888" i="7"/>
  <c r="I1888" i="7" s="1"/>
  <c r="M1880" i="7"/>
  <c r="I1880" i="7" s="1"/>
  <c r="M1872" i="7"/>
  <c r="I1872" i="7" s="1"/>
  <c r="M1864" i="7"/>
  <c r="I1864" i="7" s="1"/>
  <c r="M1856" i="7"/>
  <c r="I1856" i="7" s="1"/>
  <c r="M1848" i="7"/>
  <c r="I1848" i="7" s="1"/>
  <c r="M1840" i="7"/>
  <c r="I1840" i="7" s="1"/>
  <c r="M1832" i="7"/>
  <c r="I1832" i="7" s="1"/>
  <c r="M1824" i="7"/>
  <c r="I1824" i="7" s="1"/>
  <c r="M1816" i="7"/>
  <c r="I1816" i="7" s="1"/>
  <c r="M1808" i="7"/>
  <c r="I1808" i="7" s="1"/>
  <c r="M1800" i="7"/>
  <c r="I1800" i="7" s="1"/>
  <c r="M1792" i="7"/>
  <c r="I1792" i="7" s="1"/>
  <c r="M1784" i="7"/>
  <c r="I1784" i="7" s="1"/>
  <c r="M1776" i="7"/>
  <c r="I1776" i="7" s="1"/>
  <c r="M1768" i="7"/>
  <c r="I1768" i="7" s="1"/>
  <c r="M1760" i="7"/>
  <c r="I1760" i="7" s="1"/>
  <c r="M1752" i="7"/>
  <c r="I1752" i="7" s="1"/>
  <c r="M1744" i="7"/>
  <c r="I1744" i="7" s="1"/>
  <c r="M1736" i="7"/>
  <c r="I1736" i="7" s="1"/>
  <c r="M1728" i="7"/>
  <c r="I1728" i="7" s="1"/>
  <c r="M1720" i="7"/>
  <c r="I1720" i="7" s="1"/>
  <c r="M1712" i="7"/>
  <c r="I1712" i="7" s="1"/>
  <c r="M1704" i="7"/>
  <c r="I1704" i="7" s="1"/>
  <c r="M1696" i="7"/>
  <c r="I1696" i="7" s="1"/>
  <c r="M1688" i="7"/>
  <c r="I1688" i="7" s="1"/>
  <c r="M1680" i="7"/>
  <c r="I1680" i="7" s="1"/>
  <c r="M1672" i="7"/>
  <c r="I1672" i="7" s="1"/>
  <c r="M1664" i="7"/>
  <c r="I1664" i="7" s="1"/>
  <c r="M1656" i="7"/>
  <c r="I1656" i="7" s="1"/>
  <c r="M1648" i="7"/>
  <c r="I1648" i="7" s="1"/>
  <c r="M1640" i="7"/>
  <c r="I1640" i="7" s="1"/>
  <c r="M1632" i="7"/>
  <c r="I1632" i="7" s="1"/>
  <c r="M1624" i="7"/>
  <c r="I1624" i="7" s="1"/>
  <c r="M1616" i="7"/>
  <c r="I1616" i="7" s="1"/>
  <c r="M1608" i="7"/>
  <c r="I1608" i="7" s="1"/>
  <c r="M1600" i="7"/>
  <c r="I1600" i="7" s="1"/>
  <c r="M1592" i="7"/>
  <c r="I1592" i="7" s="1"/>
  <c r="M1584" i="7"/>
  <c r="I1584" i="7" s="1"/>
  <c r="M1576" i="7"/>
  <c r="I1576" i="7" s="1"/>
  <c r="M1568" i="7"/>
  <c r="I1568" i="7" s="1"/>
  <c r="M1560" i="7"/>
  <c r="I1560" i="7" s="1"/>
  <c r="M1552" i="7"/>
  <c r="I1552" i="7" s="1"/>
  <c r="M1544" i="7"/>
  <c r="I1544" i="7" s="1"/>
  <c r="M1536" i="7"/>
  <c r="I1536" i="7" s="1"/>
  <c r="M1528" i="7"/>
  <c r="I1528" i="7" s="1"/>
  <c r="M1520" i="7"/>
  <c r="I1520" i="7" s="1"/>
  <c r="M1512" i="7"/>
  <c r="I1512" i="7" s="1"/>
  <c r="M1504" i="7"/>
  <c r="I1504" i="7" s="1"/>
  <c r="M1496" i="7"/>
  <c r="I1496" i="7" s="1"/>
  <c r="M1488" i="7"/>
  <c r="I1488" i="7" s="1"/>
  <c r="M1480" i="7"/>
  <c r="I1480" i="7" s="1"/>
  <c r="M1472" i="7"/>
  <c r="I1472" i="7" s="1"/>
  <c r="M1464" i="7"/>
  <c r="I1464" i="7" s="1"/>
  <c r="M1456" i="7"/>
  <c r="I1456" i="7" s="1"/>
  <c r="M1448" i="7"/>
  <c r="I1448" i="7" s="1"/>
  <c r="M1440" i="7"/>
  <c r="I1440" i="7" s="1"/>
  <c r="M1432" i="7"/>
  <c r="I1432" i="7" s="1"/>
  <c r="M1424" i="7"/>
  <c r="I1424" i="7" s="1"/>
  <c r="M1416" i="7"/>
  <c r="I1416" i="7" s="1"/>
  <c r="M1408" i="7"/>
  <c r="I1408" i="7" s="1"/>
  <c r="M1400" i="7"/>
  <c r="I1400" i="7" s="1"/>
  <c r="M1392" i="7"/>
  <c r="I1392" i="7" s="1"/>
  <c r="M1384" i="7"/>
  <c r="I1384" i="7" s="1"/>
  <c r="M1376" i="7"/>
  <c r="I1376" i="7" s="1"/>
  <c r="M1368" i="7"/>
  <c r="I1368" i="7" s="1"/>
  <c r="M1360" i="7"/>
  <c r="I1360" i="7" s="1"/>
  <c r="M1352" i="7"/>
  <c r="I1352" i="7" s="1"/>
  <c r="M1344" i="7"/>
  <c r="I1344" i="7" s="1"/>
  <c r="M1336" i="7"/>
  <c r="I1336" i="7" s="1"/>
  <c r="M1328" i="7"/>
  <c r="I1328" i="7" s="1"/>
  <c r="M1320" i="7"/>
  <c r="I1320" i="7" s="1"/>
  <c r="M1312" i="7"/>
  <c r="I1312" i="7" s="1"/>
  <c r="M1304" i="7"/>
  <c r="I1304" i="7" s="1"/>
  <c r="M1296" i="7"/>
  <c r="I1296" i="7" s="1"/>
  <c r="M1288" i="7"/>
  <c r="I1288" i="7" s="1"/>
  <c r="M1280" i="7"/>
  <c r="I1280" i="7" s="1"/>
  <c r="M1272" i="7"/>
  <c r="I1272" i="7" s="1"/>
  <c r="M1264" i="7"/>
  <c r="I1264" i="7" s="1"/>
  <c r="M1256" i="7"/>
  <c r="I1256" i="7" s="1"/>
  <c r="M1248" i="7"/>
  <c r="I1248" i="7" s="1"/>
  <c r="M1240" i="7"/>
  <c r="I1240" i="7" s="1"/>
  <c r="M1232" i="7"/>
  <c r="I1232" i="7" s="1"/>
  <c r="M1224" i="7"/>
  <c r="I1224" i="7" s="1"/>
  <c r="M1216" i="7"/>
  <c r="I1216" i="7" s="1"/>
  <c r="M1208" i="7"/>
  <c r="I1208" i="7" s="1"/>
  <c r="M1200" i="7"/>
  <c r="I1200" i="7" s="1"/>
  <c r="M1192" i="7"/>
  <c r="I1192" i="7" s="1"/>
  <c r="M1184" i="7"/>
  <c r="I1184" i="7" s="1"/>
  <c r="M1176" i="7"/>
  <c r="I1176" i="7" s="1"/>
  <c r="M1168" i="7"/>
  <c r="I1168" i="7" s="1"/>
  <c r="M1160" i="7"/>
  <c r="I1160" i="7" s="1"/>
  <c r="M1152" i="7"/>
  <c r="I1152" i="7" s="1"/>
  <c r="M1144" i="7"/>
  <c r="I1144" i="7" s="1"/>
  <c r="M1136" i="7"/>
  <c r="I1136" i="7" s="1"/>
  <c r="M1128" i="7"/>
  <c r="I1128" i="7" s="1"/>
  <c r="M1120" i="7"/>
  <c r="I1120" i="7" s="1"/>
  <c r="M1112" i="7"/>
  <c r="I1112" i="7" s="1"/>
  <c r="M1104" i="7"/>
  <c r="I1104" i="7" s="1"/>
  <c r="M1096" i="7"/>
  <c r="I1096" i="7" s="1"/>
  <c r="M1088" i="7"/>
  <c r="I1088" i="7" s="1"/>
  <c r="M1080" i="7"/>
  <c r="I1080" i="7" s="1"/>
  <c r="M1072" i="7"/>
  <c r="I1072" i="7" s="1"/>
  <c r="M1064" i="7"/>
  <c r="I1064" i="7" s="1"/>
  <c r="M1056" i="7"/>
  <c r="I1056" i="7" s="1"/>
  <c r="M1048" i="7"/>
  <c r="I1048" i="7" s="1"/>
  <c r="M1040" i="7"/>
  <c r="I1040" i="7" s="1"/>
  <c r="M1032" i="7"/>
  <c r="I1032" i="7" s="1"/>
  <c r="M1024" i="7"/>
  <c r="I1024" i="7" s="1"/>
  <c r="M1016" i="7"/>
  <c r="I1016" i="7" s="1"/>
  <c r="M1008" i="7"/>
  <c r="I1008" i="7" s="1"/>
  <c r="M1000" i="7"/>
  <c r="I1000" i="7" s="1"/>
  <c r="M992" i="7"/>
  <c r="I992" i="7" s="1"/>
  <c r="M984" i="7"/>
  <c r="I984" i="7" s="1"/>
  <c r="M976" i="7"/>
  <c r="I976" i="7" s="1"/>
  <c r="M968" i="7"/>
  <c r="I968" i="7" s="1"/>
  <c r="M960" i="7"/>
  <c r="I960" i="7" s="1"/>
  <c r="M952" i="7"/>
  <c r="I952" i="7" s="1"/>
  <c r="M944" i="7"/>
  <c r="I944" i="7" s="1"/>
  <c r="M936" i="7"/>
  <c r="I936" i="7" s="1"/>
  <c r="M928" i="7"/>
  <c r="I928" i="7" s="1"/>
  <c r="M920" i="7"/>
  <c r="I920" i="7" s="1"/>
  <c r="M912" i="7"/>
  <c r="I912" i="7" s="1"/>
  <c r="M904" i="7"/>
  <c r="I904" i="7" s="1"/>
  <c r="M896" i="7"/>
  <c r="I896" i="7" s="1"/>
  <c r="M888" i="7"/>
  <c r="I888" i="7" s="1"/>
  <c r="M880" i="7"/>
  <c r="I880" i="7" s="1"/>
  <c r="M872" i="7"/>
  <c r="I872" i="7" s="1"/>
  <c r="M864" i="7"/>
  <c r="I864" i="7" s="1"/>
  <c r="M856" i="7"/>
  <c r="I856" i="7" s="1"/>
  <c r="M848" i="7"/>
  <c r="I848" i="7" s="1"/>
  <c r="M840" i="7"/>
  <c r="I840" i="7" s="1"/>
  <c r="M832" i="7"/>
  <c r="I832" i="7" s="1"/>
  <c r="M824" i="7"/>
  <c r="I824" i="7" s="1"/>
  <c r="M816" i="7"/>
  <c r="I816" i="7" s="1"/>
  <c r="M808" i="7"/>
  <c r="I808" i="7" s="1"/>
  <c r="M800" i="7"/>
  <c r="I800" i="7" s="1"/>
  <c r="M792" i="7"/>
  <c r="I792" i="7" s="1"/>
  <c r="M784" i="7"/>
  <c r="I784" i="7" s="1"/>
  <c r="M776" i="7"/>
  <c r="I776" i="7" s="1"/>
  <c r="M768" i="7"/>
  <c r="I768" i="7" s="1"/>
  <c r="M760" i="7"/>
  <c r="I760" i="7" s="1"/>
  <c r="M752" i="7"/>
  <c r="I752" i="7" s="1"/>
  <c r="M744" i="7"/>
  <c r="I744" i="7" s="1"/>
  <c r="M736" i="7"/>
  <c r="I736" i="7" s="1"/>
  <c r="M728" i="7"/>
  <c r="I728" i="7" s="1"/>
  <c r="M720" i="7"/>
  <c r="I720" i="7" s="1"/>
  <c r="M712" i="7"/>
  <c r="I712" i="7" s="1"/>
  <c r="M704" i="7"/>
  <c r="I704" i="7" s="1"/>
  <c r="M696" i="7"/>
  <c r="I696" i="7" s="1"/>
  <c r="M688" i="7"/>
  <c r="I688" i="7" s="1"/>
  <c r="M680" i="7"/>
  <c r="I680" i="7" s="1"/>
  <c r="M672" i="7"/>
  <c r="I672" i="7" s="1"/>
  <c r="M664" i="7"/>
  <c r="I664" i="7" s="1"/>
  <c r="M656" i="7"/>
  <c r="I656" i="7" s="1"/>
  <c r="M648" i="7"/>
  <c r="I648" i="7" s="1"/>
  <c r="M640" i="7"/>
  <c r="I640" i="7" s="1"/>
  <c r="M632" i="7"/>
  <c r="I632" i="7" s="1"/>
  <c r="M624" i="7"/>
  <c r="I624" i="7" s="1"/>
  <c r="M616" i="7"/>
  <c r="I616" i="7" s="1"/>
  <c r="M608" i="7"/>
  <c r="I608" i="7" s="1"/>
  <c r="M600" i="7"/>
  <c r="I600" i="7" s="1"/>
  <c r="M592" i="7"/>
  <c r="I592" i="7" s="1"/>
  <c r="M584" i="7"/>
  <c r="I584" i="7" s="1"/>
  <c r="M576" i="7"/>
  <c r="I576" i="7" s="1"/>
  <c r="M568" i="7"/>
  <c r="I568" i="7" s="1"/>
  <c r="M560" i="7"/>
  <c r="I560" i="7" s="1"/>
  <c r="M552" i="7"/>
  <c r="I552" i="7" s="1"/>
  <c r="M544" i="7"/>
  <c r="I544" i="7" s="1"/>
  <c r="M536" i="7"/>
  <c r="I536" i="7" s="1"/>
  <c r="M528" i="7"/>
  <c r="I528" i="7" s="1"/>
  <c r="M520" i="7"/>
  <c r="I520" i="7" s="1"/>
  <c r="M512" i="7"/>
  <c r="I512" i="7" s="1"/>
  <c r="M504" i="7"/>
  <c r="I504" i="7" s="1"/>
  <c r="M496" i="7"/>
  <c r="I496" i="7" s="1"/>
  <c r="M488" i="7"/>
  <c r="I488" i="7" s="1"/>
  <c r="M480" i="7"/>
  <c r="I480" i="7" s="1"/>
  <c r="M472" i="7"/>
  <c r="I472" i="7" s="1"/>
  <c r="M464" i="7"/>
  <c r="I464" i="7" s="1"/>
  <c r="M456" i="7"/>
  <c r="I456" i="7" s="1"/>
  <c r="M448" i="7"/>
  <c r="I448" i="7" s="1"/>
  <c r="M440" i="7"/>
  <c r="I440" i="7" s="1"/>
  <c r="M432" i="7"/>
  <c r="I432" i="7" s="1"/>
  <c r="M424" i="7"/>
  <c r="I424" i="7" s="1"/>
  <c r="M416" i="7"/>
  <c r="I416" i="7" s="1"/>
  <c r="M408" i="7"/>
  <c r="I408" i="7" s="1"/>
  <c r="M400" i="7"/>
  <c r="I400" i="7" s="1"/>
  <c r="M392" i="7"/>
  <c r="I392" i="7" s="1"/>
  <c r="M384" i="7"/>
  <c r="I384" i="7" s="1"/>
  <c r="M376" i="7"/>
  <c r="I376" i="7" s="1"/>
  <c r="M368" i="7"/>
  <c r="I368" i="7" s="1"/>
  <c r="M360" i="7"/>
  <c r="I360" i="7" s="1"/>
  <c r="M352" i="7"/>
  <c r="I352" i="7" s="1"/>
  <c r="M344" i="7"/>
  <c r="I344" i="7" s="1"/>
  <c r="M336" i="7"/>
  <c r="I336" i="7" s="1"/>
  <c r="M328" i="7"/>
  <c r="I328" i="7" s="1"/>
  <c r="M320" i="7"/>
  <c r="I320" i="7" s="1"/>
  <c r="M312" i="7"/>
  <c r="I312" i="7" s="1"/>
  <c r="M304" i="7"/>
  <c r="I304" i="7" s="1"/>
  <c r="M296" i="7"/>
  <c r="I296" i="7" s="1"/>
  <c r="M288" i="7"/>
  <c r="I288" i="7" s="1"/>
  <c r="M280" i="7"/>
  <c r="I280" i="7" s="1"/>
  <c r="M272" i="7"/>
  <c r="I272" i="7" s="1"/>
  <c r="M264" i="7"/>
  <c r="I264" i="7" s="1"/>
  <c r="M256" i="7"/>
  <c r="I256" i="7" s="1"/>
  <c r="M248" i="7"/>
  <c r="I248" i="7" s="1"/>
  <c r="M240" i="7"/>
  <c r="I240" i="7" s="1"/>
  <c r="M232" i="7"/>
  <c r="I232" i="7" s="1"/>
  <c r="M224" i="7"/>
  <c r="I224" i="7" s="1"/>
  <c r="M216" i="7"/>
  <c r="I216" i="7" s="1"/>
  <c r="M208" i="7"/>
  <c r="I208" i="7" s="1"/>
  <c r="M200" i="7"/>
  <c r="I200" i="7" s="1"/>
  <c r="M192" i="7"/>
  <c r="I192" i="7" s="1"/>
  <c r="M184" i="7"/>
  <c r="I184" i="7" s="1"/>
  <c r="M176" i="7"/>
  <c r="I176" i="7" s="1"/>
  <c r="M168" i="7"/>
  <c r="I168" i="7" s="1"/>
  <c r="M160" i="7"/>
  <c r="I160" i="7" s="1"/>
  <c r="M152" i="7"/>
  <c r="I152" i="7" s="1"/>
  <c r="M144" i="7"/>
  <c r="I144" i="7" s="1"/>
  <c r="M136" i="7"/>
  <c r="I136" i="7" s="1"/>
  <c r="M128" i="7"/>
  <c r="I128" i="7" s="1"/>
  <c r="M120" i="7"/>
  <c r="I120" i="7" s="1"/>
  <c r="M112" i="7"/>
  <c r="I112" i="7" s="1"/>
  <c r="M104" i="7"/>
  <c r="I104" i="7" s="1"/>
  <c r="M96" i="7"/>
  <c r="I96" i="7" s="1"/>
  <c r="M88" i="7"/>
  <c r="I88" i="7" s="1"/>
  <c r="M80" i="7"/>
  <c r="I80" i="7" s="1"/>
  <c r="M72" i="7"/>
  <c r="I72" i="7" s="1"/>
  <c r="M64" i="7"/>
  <c r="I64" i="7" s="1"/>
  <c r="M56" i="7"/>
  <c r="I56" i="7" s="1"/>
  <c r="M48" i="7"/>
  <c r="I48" i="7" s="1"/>
  <c r="M40" i="7"/>
  <c r="I40" i="7" s="1"/>
  <c r="M32" i="7"/>
  <c r="I32" i="7" s="1"/>
  <c r="M24" i="7"/>
  <c r="I24" i="7" s="1"/>
  <c r="M16" i="7"/>
  <c r="I16" i="7" s="1"/>
  <c r="M8" i="7"/>
  <c r="I8" i="7" s="1"/>
  <c r="O2" i="7" l="1"/>
  <c r="N2" i="7"/>
  <c r="O216" i="7"/>
  <c r="N216" i="7"/>
  <c r="O664" i="7"/>
  <c r="N664" i="7"/>
  <c r="O1112" i="7"/>
  <c r="N1112" i="7"/>
  <c r="O1560" i="7"/>
  <c r="N1560" i="7"/>
  <c r="O2072" i="7"/>
  <c r="N2072" i="7"/>
  <c r="O313" i="7"/>
  <c r="N313" i="7"/>
  <c r="O825" i="7"/>
  <c r="N825" i="7"/>
  <c r="O1209" i="7"/>
  <c r="N1209" i="7"/>
  <c r="O1657" i="7"/>
  <c r="N1657" i="7"/>
  <c r="O2105" i="7"/>
  <c r="N2105" i="7"/>
  <c r="O410" i="7"/>
  <c r="N410" i="7"/>
  <c r="O794" i="7"/>
  <c r="N794" i="7"/>
  <c r="O227" i="7"/>
  <c r="N227" i="7"/>
  <c r="O611" i="7"/>
  <c r="N611" i="7"/>
  <c r="O1059" i="7"/>
  <c r="N1059" i="7"/>
  <c r="O172" i="7"/>
  <c r="N172" i="7"/>
  <c r="O492" i="7"/>
  <c r="N492" i="7"/>
  <c r="O876" i="7"/>
  <c r="N876" i="7"/>
  <c r="O1260" i="7"/>
  <c r="N1260" i="7"/>
  <c r="O1516" i="7"/>
  <c r="N1516" i="7"/>
  <c r="O1836" i="7"/>
  <c r="N1836" i="7"/>
  <c r="O157" i="7"/>
  <c r="N157" i="7"/>
  <c r="O477" i="7"/>
  <c r="N477" i="7"/>
  <c r="O861" i="7"/>
  <c r="N861" i="7"/>
  <c r="O30" i="7"/>
  <c r="N30" i="7"/>
  <c r="O414" i="7"/>
  <c r="N414" i="7"/>
  <c r="O734" i="7"/>
  <c r="N734" i="7"/>
  <c r="O1182" i="7"/>
  <c r="N1182" i="7"/>
  <c r="O1758" i="7"/>
  <c r="N1758" i="7"/>
  <c r="O1010" i="7"/>
  <c r="N1010" i="7"/>
  <c r="O32" i="7"/>
  <c r="N32" i="7"/>
  <c r="O416" i="7"/>
  <c r="N416" i="7"/>
  <c r="O736" i="7"/>
  <c r="N736" i="7"/>
  <c r="O1184" i="7"/>
  <c r="N1184" i="7"/>
  <c r="O1504" i="7"/>
  <c r="N1504" i="7"/>
  <c r="O2016" i="7"/>
  <c r="N2016" i="7"/>
  <c r="O385" i="7"/>
  <c r="N385" i="7"/>
  <c r="O168" i="7"/>
  <c r="N168" i="7"/>
  <c r="O424" i="7"/>
  <c r="N424" i="7"/>
  <c r="O552" i="7"/>
  <c r="N552" i="7"/>
  <c r="O8" i="7"/>
  <c r="N8" i="7"/>
  <c r="O72" i="7"/>
  <c r="N72" i="7"/>
  <c r="O136" i="7"/>
  <c r="N136" i="7"/>
  <c r="O200" i="7"/>
  <c r="N200" i="7"/>
  <c r="O264" i="7"/>
  <c r="N264" i="7"/>
  <c r="O328" i="7"/>
  <c r="N328" i="7"/>
  <c r="O392" i="7"/>
  <c r="N392" i="7"/>
  <c r="O456" i="7"/>
  <c r="N456" i="7"/>
  <c r="O520" i="7"/>
  <c r="N520" i="7"/>
  <c r="O584" i="7"/>
  <c r="N584" i="7"/>
  <c r="O648" i="7"/>
  <c r="N648" i="7"/>
  <c r="O712" i="7"/>
  <c r="N712" i="7"/>
  <c r="O776" i="7"/>
  <c r="N776" i="7"/>
  <c r="O840" i="7"/>
  <c r="N840" i="7"/>
  <c r="O904" i="7"/>
  <c r="N904" i="7"/>
  <c r="O968" i="7"/>
  <c r="N968" i="7"/>
  <c r="O1032" i="7"/>
  <c r="N1032" i="7"/>
  <c r="O1096" i="7"/>
  <c r="N1096" i="7"/>
  <c r="O1160" i="7"/>
  <c r="N1160" i="7"/>
  <c r="O1224" i="7"/>
  <c r="N1224" i="7"/>
  <c r="O1288" i="7"/>
  <c r="N1288" i="7"/>
  <c r="O1352" i="7"/>
  <c r="N1352" i="7"/>
  <c r="O1416" i="7"/>
  <c r="N1416" i="7"/>
  <c r="O1480" i="7"/>
  <c r="N1480" i="7"/>
  <c r="O1544" i="7"/>
  <c r="N1544" i="7"/>
  <c r="O1608" i="7"/>
  <c r="N1608" i="7"/>
  <c r="O1672" i="7"/>
  <c r="N1672" i="7"/>
  <c r="O1736" i="7"/>
  <c r="N1736" i="7"/>
  <c r="O1800" i="7"/>
  <c r="N1800" i="7"/>
  <c r="O1864" i="7"/>
  <c r="N1864" i="7"/>
  <c r="O1928" i="7"/>
  <c r="N1928" i="7"/>
  <c r="O1992" i="7"/>
  <c r="N1992" i="7"/>
  <c r="O2056" i="7"/>
  <c r="N2056" i="7"/>
  <c r="O2120" i="7"/>
  <c r="N2120" i="7"/>
  <c r="O41" i="7"/>
  <c r="N41" i="7"/>
  <c r="O105" i="7"/>
  <c r="N105" i="7"/>
  <c r="O169" i="7"/>
  <c r="N169" i="7"/>
  <c r="O233" i="7"/>
  <c r="N233" i="7"/>
  <c r="O297" i="7"/>
  <c r="N297" i="7"/>
  <c r="O361" i="7"/>
  <c r="N361" i="7"/>
  <c r="O425" i="7"/>
  <c r="N425" i="7"/>
  <c r="O489" i="7"/>
  <c r="N489" i="7"/>
  <c r="O553" i="7"/>
  <c r="N553" i="7"/>
  <c r="O617" i="7"/>
  <c r="N617" i="7"/>
  <c r="O681" i="7"/>
  <c r="N681" i="7"/>
  <c r="O745" i="7"/>
  <c r="N745" i="7"/>
  <c r="O809" i="7"/>
  <c r="N809" i="7"/>
  <c r="O873" i="7"/>
  <c r="N873" i="7"/>
  <c r="O937" i="7"/>
  <c r="N937" i="7"/>
  <c r="O1001" i="7"/>
  <c r="N1001" i="7"/>
  <c r="O1065" i="7"/>
  <c r="N1065" i="7"/>
  <c r="O1129" i="7"/>
  <c r="N1129" i="7"/>
  <c r="O1193" i="7"/>
  <c r="N1193" i="7"/>
  <c r="O1257" i="7"/>
  <c r="N1257" i="7"/>
  <c r="O1321" i="7"/>
  <c r="N1321" i="7"/>
  <c r="O1385" i="7"/>
  <c r="N1385" i="7"/>
  <c r="O1449" i="7"/>
  <c r="N1449" i="7"/>
  <c r="O1513" i="7"/>
  <c r="N1513" i="7"/>
  <c r="O1577" i="7"/>
  <c r="N1577" i="7"/>
  <c r="O1641" i="7"/>
  <c r="N1641" i="7"/>
  <c r="O1705" i="7"/>
  <c r="N1705" i="7"/>
  <c r="O1769" i="7"/>
  <c r="N1769" i="7"/>
  <c r="O1833" i="7"/>
  <c r="N1833" i="7"/>
  <c r="O1897" i="7"/>
  <c r="N1897" i="7"/>
  <c r="O1961" i="7"/>
  <c r="N1961" i="7"/>
  <c r="O2025" i="7"/>
  <c r="N2025" i="7"/>
  <c r="O2089" i="7"/>
  <c r="N2089" i="7"/>
  <c r="O10" i="7"/>
  <c r="N10" i="7"/>
  <c r="O74" i="7"/>
  <c r="N74" i="7"/>
  <c r="O138" i="7"/>
  <c r="N138" i="7"/>
  <c r="O202" i="7"/>
  <c r="N202" i="7"/>
  <c r="O266" i="7"/>
  <c r="N266" i="7"/>
  <c r="O330" i="7"/>
  <c r="N330" i="7"/>
  <c r="O394" i="7"/>
  <c r="N394" i="7"/>
  <c r="O458" i="7"/>
  <c r="N458" i="7"/>
  <c r="O522" i="7"/>
  <c r="N522" i="7"/>
  <c r="O586" i="7"/>
  <c r="N586" i="7"/>
  <c r="O650" i="7"/>
  <c r="N650" i="7"/>
  <c r="O714" i="7"/>
  <c r="N714" i="7"/>
  <c r="O778" i="7"/>
  <c r="N778" i="7"/>
  <c r="O842" i="7"/>
  <c r="N842" i="7"/>
  <c r="O906" i="7"/>
  <c r="N906" i="7"/>
  <c r="O970" i="7"/>
  <c r="N970" i="7"/>
  <c r="O19" i="7"/>
  <c r="N19" i="7"/>
  <c r="O83" i="7"/>
  <c r="N83" i="7"/>
  <c r="O147" i="7"/>
  <c r="N147" i="7"/>
  <c r="O211" i="7"/>
  <c r="N211" i="7"/>
  <c r="O275" i="7"/>
  <c r="N275" i="7"/>
  <c r="O339" i="7"/>
  <c r="N339" i="7"/>
  <c r="O403" i="7"/>
  <c r="N403" i="7"/>
  <c r="O467" i="7"/>
  <c r="N467" i="7"/>
  <c r="O531" i="7"/>
  <c r="N531" i="7"/>
  <c r="O595" i="7"/>
  <c r="N595" i="7"/>
  <c r="O659" i="7"/>
  <c r="N659" i="7"/>
  <c r="O723" i="7"/>
  <c r="N723" i="7"/>
  <c r="O787" i="7"/>
  <c r="N787" i="7"/>
  <c r="O851" i="7"/>
  <c r="N851" i="7"/>
  <c r="O915" i="7"/>
  <c r="N915" i="7"/>
  <c r="O979" i="7"/>
  <c r="N979" i="7"/>
  <c r="O1043" i="7"/>
  <c r="N1043" i="7"/>
  <c r="O1107" i="7"/>
  <c r="N1107" i="7"/>
  <c r="O1171" i="7"/>
  <c r="N1171" i="7"/>
  <c r="O1235" i="7"/>
  <c r="N1235" i="7"/>
  <c r="O1299" i="7"/>
  <c r="N1299" i="7"/>
  <c r="O28" i="7"/>
  <c r="N28" i="7"/>
  <c r="O92" i="7"/>
  <c r="N92" i="7"/>
  <c r="O156" i="7"/>
  <c r="N156" i="7"/>
  <c r="O220" i="7"/>
  <c r="N220" i="7"/>
  <c r="O284" i="7"/>
  <c r="N284" i="7"/>
  <c r="O348" i="7"/>
  <c r="N348" i="7"/>
  <c r="O412" i="7"/>
  <c r="N412" i="7"/>
  <c r="O476" i="7"/>
  <c r="N476" i="7"/>
  <c r="O540" i="7"/>
  <c r="N540" i="7"/>
  <c r="O604" i="7"/>
  <c r="N604" i="7"/>
  <c r="O668" i="7"/>
  <c r="N668" i="7"/>
  <c r="O732" i="7"/>
  <c r="N732" i="7"/>
  <c r="O796" i="7"/>
  <c r="N796" i="7"/>
  <c r="O860" i="7"/>
  <c r="N860" i="7"/>
  <c r="O924" i="7"/>
  <c r="N924" i="7"/>
  <c r="O988" i="7"/>
  <c r="N988" i="7"/>
  <c r="O1052" i="7"/>
  <c r="N1052" i="7"/>
  <c r="O1116" i="7"/>
  <c r="N1116" i="7"/>
  <c r="O1180" i="7"/>
  <c r="N1180" i="7"/>
  <c r="O1244" i="7"/>
  <c r="N1244" i="7"/>
  <c r="O1308" i="7"/>
  <c r="N1308" i="7"/>
  <c r="O1372" i="7"/>
  <c r="N1372" i="7"/>
  <c r="O1436" i="7"/>
  <c r="N1436" i="7"/>
  <c r="O1500" i="7"/>
  <c r="N1500" i="7"/>
  <c r="O1564" i="7"/>
  <c r="N1564" i="7"/>
  <c r="O1628" i="7"/>
  <c r="N1628" i="7"/>
  <c r="O1692" i="7"/>
  <c r="N1692" i="7"/>
  <c r="O1756" i="7"/>
  <c r="N1756" i="7"/>
  <c r="O1820" i="7"/>
  <c r="N1820" i="7"/>
  <c r="O1884" i="7"/>
  <c r="N1884" i="7"/>
  <c r="O1948" i="7"/>
  <c r="N1948" i="7"/>
  <c r="O2012" i="7"/>
  <c r="N2012" i="7"/>
  <c r="O2076" i="7"/>
  <c r="N2076" i="7"/>
  <c r="O13" i="7"/>
  <c r="N13" i="7"/>
  <c r="O77" i="7"/>
  <c r="N77" i="7"/>
  <c r="O141" i="7"/>
  <c r="N141" i="7"/>
  <c r="O205" i="7"/>
  <c r="N205" i="7"/>
  <c r="O269" i="7"/>
  <c r="N269" i="7"/>
  <c r="O333" i="7"/>
  <c r="N333" i="7"/>
  <c r="O397" i="7"/>
  <c r="N397" i="7"/>
  <c r="O461" i="7"/>
  <c r="N461" i="7"/>
  <c r="O525" i="7"/>
  <c r="N525" i="7"/>
  <c r="O589" i="7"/>
  <c r="N589" i="7"/>
  <c r="O653" i="7"/>
  <c r="N653" i="7"/>
  <c r="O717" i="7"/>
  <c r="N717" i="7"/>
  <c r="O781" i="7"/>
  <c r="N781" i="7"/>
  <c r="O845" i="7"/>
  <c r="N845" i="7"/>
  <c r="O909" i="7"/>
  <c r="N909" i="7"/>
  <c r="O973" i="7"/>
  <c r="N973" i="7"/>
  <c r="O1037" i="7"/>
  <c r="N1037" i="7"/>
  <c r="O1101" i="7"/>
  <c r="N1101" i="7"/>
  <c r="O1165" i="7"/>
  <c r="N1165" i="7"/>
  <c r="O1229" i="7"/>
  <c r="N1229" i="7"/>
  <c r="O14" i="7"/>
  <c r="N14" i="7"/>
  <c r="O78" i="7"/>
  <c r="N78" i="7"/>
  <c r="O142" i="7"/>
  <c r="N142" i="7"/>
  <c r="O206" i="7"/>
  <c r="N206" i="7"/>
  <c r="O270" i="7"/>
  <c r="N270" i="7"/>
  <c r="O334" i="7"/>
  <c r="N334" i="7"/>
  <c r="O398" i="7"/>
  <c r="N398" i="7"/>
  <c r="O462" i="7"/>
  <c r="N462" i="7"/>
  <c r="O526" i="7"/>
  <c r="N526" i="7"/>
  <c r="O590" i="7"/>
  <c r="N590" i="7"/>
  <c r="O654" i="7"/>
  <c r="N654" i="7"/>
  <c r="O718" i="7"/>
  <c r="N718" i="7"/>
  <c r="O782" i="7"/>
  <c r="N782" i="7"/>
  <c r="O846" i="7"/>
  <c r="N846" i="7"/>
  <c r="O910" i="7"/>
  <c r="N910" i="7"/>
  <c r="O974" i="7"/>
  <c r="N974" i="7"/>
  <c r="O1038" i="7"/>
  <c r="N1038" i="7"/>
  <c r="O1102" i="7"/>
  <c r="N1102" i="7"/>
  <c r="O1166" i="7"/>
  <c r="N1166" i="7"/>
  <c r="O1230" i="7"/>
  <c r="N1230" i="7"/>
  <c r="O1294" i="7"/>
  <c r="N1294" i="7"/>
  <c r="O1358" i="7"/>
  <c r="N1358" i="7"/>
  <c r="O1422" i="7"/>
  <c r="N1422" i="7"/>
  <c r="O1486" i="7"/>
  <c r="N1486" i="7"/>
  <c r="O1550" i="7"/>
  <c r="N1550" i="7"/>
  <c r="O1614" i="7"/>
  <c r="N1614" i="7"/>
  <c r="O1678" i="7"/>
  <c r="N1678" i="7"/>
  <c r="O1742" i="7"/>
  <c r="N1742" i="7"/>
  <c r="O1806" i="7"/>
  <c r="N1806" i="7"/>
  <c r="O1870" i="7"/>
  <c r="N1870" i="7"/>
  <c r="O1934" i="7"/>
  <c r="N1934" i="7"/>
  <c r="O1998" i="7"/>
  <c r="N1998" i="7"/>
  <c r="O2062" i="7"/>
  <c r="N2062" i="7"/>
  <c r="O2126" i="7"/>
  <c r="N2126" i="7"/>
  <c r="O2168" i="7"/>
  <c r="N2168" i="7"/>
  <c r="O1355" i="7"/>
  <c r="N1355" i="7"/>
  <c r="O1624" i="7"/>
  <c r="N1624" i="7"/>
  <c r="O16" i="7"/>
  <c r="N16" i="7"/>
  <c r="O80" i="7"/>
  <c r="N80" i="7"/>
  <c r="O144" i="7"/>
  <c r="N144" i="7"/>
  <c r="O208" i="7"/>
  <c r="N208" i="7"/>
  <c r="O272" i="7"/>
  <c r="N272" i="7"/>
  <c r="O336" i="7"/>
  <c r="N336" i="7"/>
  <c r="O400" i="7"/>
  <c r="N400" i="7"/>
  <c r="O464" i="7"/>
  <c r="N464" i="7"/>
  <c r="O528" i="7"/>
  <c r="N528" i="7"/>
  <c r="O592" i="7"/>
  <c r="N592" i="7"/>
  <c r="O656" i="7"/>
  <c r="N656" i="7"/>
  <c r="O720" i="7"/>
  <c r="N720" i="7"/>
  <c r="O784" i="7"/>
  <c r="N784" i="7"/>
  <c r="O848" i="7"/>
  <c r="N848" i="7"/>
  <c r="O912" i="7"/>
  <c r="N912" i="7"/>
  <c r="O976" i="7"/>
  <c r="N976" i="7"/>
  <c r="O1040" i="7"/>
  <c r="N1040" i="7"/>
  <c r="O1104" i="7"/>
  <c r="N1104" i="7"/>
  <c r="O1168" i="7"/>
  <c r="N1168" i="7"/>
  <c r="O1232" i="7"/>
  <c r="N1232" i="7"/>
  <c r="O1296" i="7"/>
  <c r="N1296" i="7"/>
  <c r="O1360" i="7"/>
  <c r="N1360" i="7"/>
  <c r="O1424" i="7"/>
  <c r="N1424" i="7"/>
  <c r="O1488" i="7"/>
  <c r="N1488" i="7"/>
  <c r="O1552" i="7"/>
  <c r="N1552" i="7"/>
  <c r="O1616" i="7"/>
  <c r="N1616" i="7"/>
  <c r="O1680" i="7"/>
  <c r="N1680" i="7"/>
  <c r="O1744" i="7"/>
  <c r="N1744" i="7"/>
  <c r="O1808" i="7"/>
  <c r="N1808" i="7"/>
  <c r="O1872" i="7"/>
  <c r="N1872" i="7"/>
  <c r="O1936" i="7"/>
  <c r="N1936" i="7"/>
  <c r="O2000" i="7"/>
  <c r="N2000" i="7"/>
  <c r="O2064" i="7"/>
  <c r="N2064" i="7"/>
  <c r="O2128" i="7"/>
  <c r="N2128" i="7"/>
  <c r="O49" i="7"/>
  <c r="N49" i="7"/>
  <c r="O113" i="7"/>
  <c r="N113" i="7"/>
  <c r="O177" i="7"/>
  <c r="N177" i="7"/>
  <c r="O241" i="7"/>
  <c r="N241" i="7"/>
  <c r="O305" i="7"/>
  <c r="N305" i="7"/>
  <c r="O369" i="7"/>
  <c r="N369" i="7"/>
  <c r="O433" i="7"/>
  <c r="N433" i="7"/>
  <c r="O497" i="7"/>
  <c r="N497" i="7"/>
  <c r="O561" i="7"/>
  <c r="N561" i="7"/>
  <c r="O625" i="7"/>
  <c r="N625" i="7"/>
  <c r="O689" i="7"/>
  <c r="N689" i="7"/>
  <c r="O753" i="7"/>
  <c r="N753" i="7"/>
  <c r="O817" i="7"/>
  <c r="N817" i="7"/>
  <c r="O881" i="7"/>
  <c r="N881" i="7"/>
  <c r="O945" i="7"/>
  <c r="N945" i="7"/>
  <c r="O1009" i="7"/>
  <c r="N1009" i="7"/>
  <c r="O1073" i="7"/>
  <c r="N1073" i="7"/>
  <c r="O1137" i="7"/>
  <c r="N1137" i="7"/>
  <c r="O1201" i="7"/>
  <c r="N1201" i="7"/>
  <c r="O1265" i="7"/>
  <c r="N1265" i="7"/>
  <c r="O1329" i="7"/>
  <c r="N1329" i="7"/>
  <c r="O1393" i="7"/>
  <c r="N1393" i="7"/>
  <c r="O1457" i="7"/>
  <c r="N1457" i="7"/>
  <c r="O1521" i="7"/>
  <c r="N1521" i="7"/>
  <c r="O1585" i="7"/>
  <c r="N1585" i="7"/>
  <c r="O1649" i="7"/>
  <c r="N1649" i="7"/>
  <c r="O1713" i="7"/>
  <c r="N1713" i="7"/>
  <c r="O1777" i="7"/>
  <c r="N1777" i="7"/>
  <c r="O1841" i="7"/>
  <c r="N1841" i="7"/>
  <c r="O1905" i="7"/>
  <c r="N1905" i="7"/>
  <c r="O1969" i="7"/>
  <c r="N1969" i="7"/>
  <c r="O2033" i="7"/>
  <c r="N2033" i="7"/>
  <c r="O2097" i="7"/>
  <c r="N2097" i="7"/>
  <c r="O18" i="7"/>
  <c r="N18" i="7"/>
  <c r="O82" i="7"/>
  <c r="N82" i="7"/>
  <c r="O146" i="7"/>
  <c r="N146" i="7"/>
  <c r="O210" i="7"/>
  <c r="N210" i="7"/>
  <c r="O274" i="7"/>
  <c r="N274" i="7"/>
  <c r="O338" i="7"/>
  <c r="N338" i="7"/>
  <c r="O402" i="7"/>
  <c r="N402" i="7"/>
  <c r="O466" i="7"/>
  <c r="N466" i="7"/>
  <c r="O530" i="7"/>
  <c r="N530" i="7"/>
  <c r="O594" i="7"/>
  <c r="N594" i="7"/>
  <c r="O658" i="7"/>
  <c r="N658" i="7"/>
  <c r="O722" i="7"/>
  <c r="N722" i="7"/>
  <c r="O786" i="7"/>
  <c r="N786" i="7"/>
  <c r="O850" i="7"/>
  <c r="N850" i="7"/>
  <c r="O914" i="7"/>
  <c r="N914" i="7"/>
  <c r="O978" i="7"/>
  <c r="N978" i="7"/>
  <c r="O27" i="7"/>
  <c r="N27" i="7"/>
  <c r="O91" i="7"/>
  <c r="N91" i="7"/>
  <c r="O155" i="7"/>
  <c r="N155" i="7"/>
  <c r="O219" i="7"/>
  <c r="N219" i="7"/>
  <c r="O283" i="7"/>
  <c r="N283" i="7"/>
  <c r="O347" i="7"/>
  <c r="N347" i="7"/>
  <c r="O411" i="7"/>
  <c r="N411" i="7"/>
  <c r="O475" i="7"/>
  <c r="N475" i="7"/>
  <c r="O539" i="7"/>
  <c r="N539" i="7"/>
  <c r="O603" i="7"/>
  <c r="N603" i="7"/>
  <c r="O667" i="7"/>
  <c r="N667" i="7"/>
  <c r="O731" i="7"/>
  <c r="N731" i="7"/>
  <c r="O795" i="7"/>
  <c r="N795" i="7"/>
  <c r="O859" i="7"/>
  <c r="N859" i="7"/>
  <c r="O923" i="7"/>
  <c r="N923" i="7"/>
  <c r="O987" i="7"/>
  <c r="N987" i="7"/>
  <c r="O1051" i="7"/>
  <c r="N1051" i="7"/>
  <c r="O1115" i="7"/>
  <c r="N1115" i="7"/>
  <c r="O1179" i="7"/>
  <c r="N1179" i="7"/>
  <c r="O1243" i="7"/>
  <c r="N1243" i="7"/>
  <c r="O1307" i="7"/>
  <c r="N1307" i="7"/>
  <c r="O36" i="7"/>
  <c r="N36" i="7"/>
  <c r="O100" i="7"/>
  <c r="N100" i="7"/>
  <c r="O164" i="7"/>
  <c r="N164" i="7"/>
  <c r="O228" i="7"/>
  <c r="N228" i="7"/>
  <c r="O292" i="7"/>
  <c r="N292" i="7"/>
  <c r="O356" i="7"/>
  <c r="N356" i="7"/>
  <c r="O420" i="7"/>
  <c r="N420" i="7"/>
  <c r="O484" i="7"/>
  <c r="N484" i="7"/>
  <c r="O548" i="7"/>
  <c r="N548" i="7"/>
  <c r="O612" i="7"/>
  <c r="N612" i="7"/>
  <c r="O676" i="7"/>
  <c r="N676" i="7"/>
  <c r="O740" i="7"/>
  <c r="N740" i="7"/>
  <c r="O804" i="7"/>
  <c r="N804" i="7"/>
  <c r="O868" i="7"/>
  <c r="N868" i="7"/>
  <c r="O932" i="7"/>
  <c r="N932" i="7"/>
  <c r="O996" i="7"/>
  <c r="N996" i="7"/>
  <c r="O1060" i="7"/>
  <c r="N1060" i="7"/>
  <c r="O1124" i="7"/>
  <c r="N1124" i="7"/>
  <c r="O1188" i="7"/>
  <c r="N1188" i="7"/>
  <c r="O1252" i="7"/>
  <c r="N1252" i="7"/>
  <c r="O1316" i="7"/>
  <c r="N1316" i="7"/>
  <c r="O1380" i="7"/>
  <c r="N1380" i="7"/>
  <c r="O1444" i="7"/>
  <c r="N1444" i="7"/>
  <c r="O1508" i="7"/>
  <c r="N1508" i="7"/>
  <c r="O1572" i="7"/>
  <c r="N1572" i="7"/>
  <c r="O1636" i="7"/>
  <c r="N1636" i="7"/>
  <c r="O1700" i="7"/>
  <c r="N1700" i="7"/>
  <c r="O1764" i="7"/>
  <c r="N1764" i="7"/>
  <c r="O1828" i="7"/>
  <c r="N1828" i="7"/>
  <c r="O1892" i="7"/>
  <c r="N1892" i="7"/>
  <c r="O1956" i="7"/>
  <c r="N1956" i="7"/>
  <c r="O2020" i="7"/>
  <c r="N2020" i="7"/>
  <c r="O2084" i="7"/>
  <c r="N2084" i="7"/>
  <c r="O21" i="7"/>
  <c r="N21" i="7"/>
  <c r="O85" i="7"/>
  <c r="N85" i="7"/>
  <c r="O149" i="7"/>
  <c r="N149" i="7"/>
  <c r="O213" i="7"/>
  <c r="N213" i="7"/>
  <c r="O277" i="7"/>
  <c r="N277" i="7"/>
  <c r="O341" i="7"/>
  <c r="N341" i="7"/>
  <c r="O405" i="7"/>
  <c r="N405" i="7"/>
  <c r="O469" i="7"/>
  <c r="N469" i="7"/>
  <c r="O533" i="7"/>
  <c r="N533" i="7"/>
  <c r="O597" i="7"/>
  <c r="N597" i="7"/>
  <c r="O661" i="7"/>
  <c r="N661" i="7"/>
  <c r="O725" i="7"/>
  <c r="N725" i="7"/>
  <c r="O789" i="7"/>
  <c r="N789" i="7"/>
  <c r="O853" i="7"/>
  <c r="N853" i="7"/>
  <c r="O917" i="7"/>
  <c r="N917" i="7"/>
  <c r="O981" i="7"/>
  <c r="N981" i="7"/>
  <c r="O1045" i="7"/>
  <c r="N1045" i="7"/>
  <c r="O1109" i="7"/>
  <c r="N1109" i="7"/>
  <c r="O1173" i="7"/>
  <c r="N1173" i="7"/>
  <c r="O1237" i="7"/>
  <c r="N1237" i="7"/>
  <c r="O22" i="7"/>
  <c r="N22" i="7"/>
  <c r="O86" i="7"/>
  <c r="N86" i="7"/>
  <c r="O150" i="7"/>
  <c r="N150" i="7"/>
  <c r="O214" i="7"/>
  <c r="N214" i="7"/>
  <c r="O278" i="7"/>
  <c r="N278" i="7"/>
  <c r="O342" i="7"/>
  <c r="N342" i="7"/>
  <c r="O406" i="7"/>
  <c r="N406" i="7"/>
  <c r="O470" i="7"/>
  <c r="N470" i="7"/>
  <c r="O534" i="7"/>
  <c r="N534" i="7"/>
  <c r="O598" i="7"/>
  <c r="N598" i="7"/>
  <c r="O662" i="7"/>
  <c r="N662" i="7"/>
  <c r="O726" i="7"/>
  <c r="N726" i="7"/>
  <c r="O790" i="7"/>
  <c r="N790" i="7"/>
  <c r="O854" i="7"/>
  <c r="N854" i="7"/>
  <c r="O918" i="7"/>
  <c r="N918" i="7"/>
  <c r="O982" i="7"/>
  <c r="N982" i="7"/>
  <c r="O1046" i="7"/>
  <c r="N1046" i="7"/>
  <c r="O1110" i="7"/>
  <c r="N1110" i="7"/>
  <c r="O1174" i="7"/>
  <c r="N1174" i="7"/>
  <c r="O1238" i="7"/>
  <c r="N1238" i="7"/>
  <c r="O1302" i="7"/>
  <c r="N1302" i="7"/>
  <c r="O1366" i="7"/>
  <c r="N1366" i="7"/>
  <c r="O1430" i="7"/>
  <c r="N1430" i="7"/>
  <c r="O1494" i="7"/>
  <c r="N1494" i="7"/>
  <c r="O1558" i="7"/>
  <c r="N1558" i="7"/>
  <c r="O1622" i="7"/>
  <c r="N1622" i="7"/>
  <c r="O1686" i="7"/>
  <c r="N1686" i="7"/>
  <c r="O1750" i="7"/>
  <c r="N1750" i="7"/>
  <c r="O1814" i="7"/>
  <c r="N1814" i="7"/>
  <c r="O1878" i="7"/>
  <c r="N1878" i="7"/>
  <c r="O1942" i="7"/>
  <c r="N1942" i="7"/>
  <c r="O2006" i="7"/>
  <c r="N2006" i="7"/>
  <c r="O2070" i="7"/>
  <c r="N2070" i="7"/>
  <c r="O2134" i="7"/>
  <c r="N2134" i="7"/>
  <c r="O2176" i="7"/>
  <c r="N2176" i="7"/>
  <c r="O1363" i="7"/>
  <c r="N1363" i="7"/>
  <c r="O280" i="7"/>
  <c r="N280" i="7"/>
  <c r="O792" i="7"/>
  <c r="N792" i="7"/>
  <c r="O1304" i="7"/>
  <c r="N1304" i="7"/>
  <c r="O1816" i="7"/>
  <c r="N1816" i="7"/>
  <c r="O121" i="7"/>
  <c r="N121" i="7"/>
  <c r="O697" i="7"/>
  <c r="N697" i="7"/>
  <c r="O1273" i="7"/>
  <c r="N1273" i="7"/>
  <c r="O1849" i="7"/>
  <c r="N1849" i="7"/>
  <c r="O282" i="7"/>
  <c r="N282" i="7"/>
  <c r="O922" i="7"/>
  <c r="N922" i="7"/>
  <c r="O1251" i="7"/>
  <c r="N1251" i="7"/>
  <c r="O1245" i="7"/>
  <c r="N1245" i="7"/>
  <c r="O478" i="7"/>
  <c r="N478" i="7"/>
  <c r="O926" i="7"/>
  <c r="N926" i="7"/>
  <c r="O1374" i="7"/>
  <c r="N1374" i="7"/>
  <c r="O1822" i="7"/>
  <c r="N1822" i="7"/>
  <c r="O1371" i="7"/>
  <c r="N1371" i="7"/>
  <c r="O408" i="7"/>
  <c r="N408" i="7"/>
  <c r="O856" i="7"/>
  <c r="N856" i="7"/>
  <c r="O1176" i="7"/>
  <c r="N1176" i="7"/>
  <c r="O1688" i="7"/>
  <c r="N1688" i="7"/>
  <c r="O2136" i="7"/>
  <c r="N2136" i="7"/>
  <c r="O441" i="7"/>
  <c r="N441" i="7"/>
  <c r="O889" i="7"/>
  <c r="N889" i="7"/>
  <c r="O1337" i="7"/>
  <c r="N1337" i="7"/>
  <c r="O1721" i="7"/>
  <c r="N1721" i="7"/>
  <c r="O26" i="7"/>
  <c r="N26" i="7"/>
  <c r="O474" i="7"/>
  <c r="N474" i="7"/>
  <c r="O858" i="7"/>
  <c r="N858" i="7"/>
  <c r="O291" i="7"/>
  <c r="N291" i="7"/>
  <c r="O675" i="7"/>
  <c r="N675" i="7"/>
  <c r="O995" i="7"/>
  <c r="N995" i="7"/>
  <c r="O108" i="7"/>
  <c r="N108" i="7"/>
  <c r="O556" i="7"/>
  <c r="N556" i="7"/>
  <c r="O940" i="7"/>
  <c r="N940" i="7"/>
  <c r="O1324" i="7"/>
  <c r="N1324" i="7"/>
  <c r="O1708" i="7"/>
  <c r="N1708" i="7"/>
  <c r="O2092" i="7"/>
  <c r="N2092" i="7"/>
  <c r="O349" i="7"/>
  <c r="N349" i="7"/>
  <c r="O797" i="7"/>
  <c r="N797" i="7"/>
  <c r="O1181" i="7"/>
  <c r="N1181" i="7"/>
  <c r="O350" i="7"/>
  <c r="N350" i="7"/>
  <c r="O862" i="7"/>
  <c r="N862" i="7"/>
  <c r="O1310" i="7"/>
  <c r="N1310" i="7"/>
  <c r="O1694" i="7"/>
  <c r="N1694" i="7"/>
  <c r="O2014" i="7"/>
  <c r="N2014" i="7"/>
  <c r="O288" i="7"/>
  <c r="N288" i="7"/>
  <c r="O672" i="7"/>
  <c r="N672" i="7"/>
  <c r="O1056" i="7"/>
  <c r="N1056" i="7"/>
  <c r="O1440" i="7"/>
  <c r="N1440" i="7"/>
  <c r="O1824" i="7"/>
  <c r="N1824" i="7"/>
  <c r="O65" i="7"/>
  <c r="N65" i="7"/>
  <c r="O193" i="7"/>
  <c r="N193" i="7"/>
  <c r="O513" i="7"/>
  <c r="N513" i="7"/>
  <c r="O641" i="7"/>
  <c r="N641" i="7"/>
  <c r="O705" i="7"/>
  <c r="N705" i="7"/>
  <c r="O769" i="7"/>
  <c r="N769" i="7"/>
  <c r="O833" i="7"/>
  <c r="N833" i="7"/>
  <c r="O897" i="7"/>
  <c r="N897" i="7"/>
  <c r="O961" i="7"/>
  <c r="N961" i="7"/>
  <c r="O1025" i="7"/>
  <c r="N1025" i="7"/>
  <c r="O1089" i="7"/>
  <c r="N1089" i="7"/>
  <c r="O1153" i="7"/>
  <c r="N1153" i="7"/>
  <c r="O1217" i="7"/>
  <c r="N1217" i="7"/>
  <c r="O1281" i="7"/>
  <c r="N1281" i="7"/>
  <c r="O1345" i="7"/>
  <c r="N1345" i="7"/>
  <c r="O1409" i="7"/>
  <c r="N1409" i="7"/>
  <c r="O1473" i="7"/>
  <c r="N1473" i="7"/>
  <c r="O1537" i="7"/>
  <c r="N1537" i="7"/>
  <c r="O1601" i="7"/>
  <c r="N1601" i="7"/>
  <c r="O1665" i="7"/>
  <c r="N1665" i="7"/>
  <c r="O1729" i="7"/>
  <c r="N1729" i="7"/>
  <c r="O1793" i="7"/>
  <c r="N1793" i="7"/>
  <c r="O1857" i="7"/>
  <c r="N1857" i="7"/>
  <c r="O1921" i="7"/>
  <c r="N1921" i="7"/>
  <c r="O1985" i="7"/>
  <c r="N1985" i="7"/>
  <c r="O2049" i="7"/>
  <c r="N2049" i="7"/>
  <c r="O2113" i="7"/>
  <c r="N2113" i="7"/>
  <c r="O34" i="7"/>
  <c r="N34" i="7"/>
  <c r="O98" i="7"/>
  <c r="N98" i="7"/>
  <c r="O162" i="7"/>
  <c r="N162" i="7"/>
  <c r="O226" i="7"/>
  <c r="N226" i="7"/>
  <c r="O290" i="7"/>
  <c r="N290" i="7"/>
  <c r="O354" i="7"/>
  <c r="N354" i="7"/>
  <c r="O418" i="7"/>
  <c r="N418" i="7"/>
  <c r="O482" i="7"/>
  <c r="N482" i="7"/>
  <c r="O546" i="7"/>
  <c r="N546" i="7"/>
  <c r="O610" i="7"/>
  <c r="N610" i="7"/>
  <c r="O674" i="7"/>
  <c r="N674" i="7"/>
  <c r="O738" i="7"/>
  <c r="N738" i="7"/>
  <c r="O802" i="7"/>
  <c r="N802" i="7"/>
  <c r="O866" i="7"/>
  <c r="N866" i="7"/>
  <c r="O930" i="7"/>
  <c r="N930" i="7"/>
  <c r="O994" i="7"/>
  <c r="N994" i="7"/>
  <c r="O43" i="7"/>
  <c r="N43" i="7"/>
  <c r="O107" i="7"/>
  <c r="N107" i="7"/>
  <c r="O171" i="7"/>
  <c r="N171" i="7"/>
  <c r="O235" i="7"/>
  <c r="N235" i="7"/>
  <c r="O299" i="7"/>
  <c r="N299" i="7"/>
  <c r="O363" i="7"/>
  <c r="N363" i="7"/>
  <c r="O427" i="7"/>
  <c r="N427" i="7"/>
  <c r="O491" i="7"/>
  <c r="N491" i="7"/>
  <c r="O555" i="7"/>
  <c r="N555" i="7"/>
  <c r="O619" i="7"/>
  <c r="N619" i="7"/>
  <c r="O683" i="7"/>
  <c r="N683" i="7"/>
  <c r="O747" i="7"/>
  <c r="N747" i="7"/>
  <c r="O811" i="7"/>
  <c r="N811" i="7"/>
  <c r="O875" i="7"/>
  <c r="N875" i="7"/>
  <c r="O939" i="7"/>
  <c r="N939" i="7"/>
  <c r="O1003" i="7"/>
  <c r="N1003" i="7"/>
  <c r="O1067" i="7"/>
  <c r="N1067" i="7"/>
  <c r="O1131" i="7"/>
  <c r="N1131" i="7"/>
  <c r="O1195" i="7"/>
  <c r="N1195" i="7"/>
  <c r="O1259" i="7"/>
  <c r="N1259" i="7"/>
  <c r="O1323" i="7"/>
  <c r="N1323" i="7"/>
  <c r="O52" i="7"/>
  <c r="N52" i="7"/>
  <c r="O116" i="7"/>
  <c r="N116" i="7"/>
  <c r="O180" i="7"/>
  <c r="N180" i="7"/>
  <c r="O244" i="7"/>
  <c r="N244" i="7"/>
  <c r="O308" i="7"/>
  <c r="N308" i="7"/>
  <c r="O372" i="7"/>
  <c r="N372" i="7"/>
  <c r="O436" i="7"/>
  <c r="N436" i="7"/>
  <c r="O500" i="7"/>
  <c r="N500" i="7"/>
  <c r="O564" i="7"/>
  <c r="N564" i="7"/>
  <c r="O628" i="7"/>
  <c r="N628" i="7"/>
  <c r="O692" i="7"/>
  <c r="N692" i="7"/>
  <c r="O756" i="7"/>
  <c r="N756" i="7"/>
  <c r="O820" i="7"/>
  <c r="N820" i="7"/>
  <c r="O884" i="7"/>
  <c r="N884" i="7"/>
  <c r="O948" i="7"/>
  <c r="N948" i="7"/>
  <c r="O1012" i="7"/>
  <c r="N1012" i="7"/>
  <c r="O1076" i="7"/>
  <c r="N1076" i="7"/>
  <c r="O1140" i="7"/>
  <c r="N1140" i="7"/>
  <c r="O1204" i="7"/>
  <c r="N1204" i="7"/>
  <c r="O1268" i="7"/>
  <c r="N1268" i="7"/>
  <c r="O1332" i="7"/>
  <c r="N1332" i="7"/>
  <c r="O1396" i="7"/>
  <c r="N1396" i="7"/>
  <c r="O1460" i="7"/>
  <c r="N1460" i="7"/>
  <c r="O1524" i="7"/>
  <c r="N1524" i="7"/>
  <c r="O1588" i="7"/>
  <c r="N1588" i="7"/>
  <c r="O1652" i="7"/>
  <c r="N1652" i="7"/>
  <c r="O1716" i="7"/>
  <c r="N1716" i="7"/>
  <c r="O1780" i="7"/>
  <c r="N1780" i="7"/>
  <c r="O1844" i="7"/>
  <c r="N1844" i="7"/>
  <c r="O1908" i="7"/>
  <c r="N1908" i="7"/>
  <c r="O1972" i="7"/>
  <c r="N1972" i="7"/>
  <c r="O2036" i="7"/>
  <c r="N2036" i="7"/>
  <c r="O2100" i="7"/>
  <c r="N2100" i="7"/>
  <c r="O37" i="7"/>
  <c r="N37" i="7"/>
  <c r="O101" i="7"/>
  <c r="N101" i="7"/>
  <c r="O165" i="7"/>
  <c r="N165" i="7"/>
  <c r="O229" i="7"/>
  <c r="N229" i="7"/>
  <c r="O293" i="7"/>
  <c r="N293" i="7"/>
  <c r="O357" i="7"/>
  <c r="N357" i="7"/>
  <c r="O421" i="7"/>
  <c r="N421" i="7"/>
  <c r="O485" i="7"/>
  <c r="N485" i="7"/>
  <c r="O549" i="7"/>
  <c r="N549" i="7"/>
  <c r="O613" i="7"/>
  <c r="N613" i="7"/>
  <c r="O677" i="7"/>
  <c r="N677" i="7"/>
  <c r="O741" i="7"/>
  <c r="N741" i="7"/>
  <c r="O805" i="7"/>
  <c r="N805" i="7"/>
  <c r="O869" i="7"/>
  <c r="N869" i="7"/>
  <c r="O933" i="7"/>
  <c r="N933" i="7"/>
  <c r="O997" i="7"/>
  <c r="N997" i="7"/>
  <c r="O1061" i="7"/>
  <c r="N1061" i="7"/>
  <c r="O1125" i="7"/>
  <c r="N1125" i="7"/>
  <c r="O1189" i="7"/>
  <c r="N1189" i="7"/>
  <c r="O1253" i="7"/>
  <c r="N1253" i="7"/>
  <c r="O38" i="7"/>
  <c r="N38" i="7"/>
  <c r="O102" i="7"/>
  <c r="N102" i="7"/>
  <c r="O166" i="7"/>
  <c r="N166" i="7"/>
  <c r="O230" i="7"/>
  <c r="N230" i="7"/>
  <c r="O294" i="7"/>
  <c r="N294" i="7"/>
  <c r="O358" i="7"/>
  <c r="N358" i="7"/>
  <c r="O422" i="7"/>
  <c r="N422" i="7"/>
  <c r="O486" i="7"/>
  <c r="N486" i="7"/>
  <c r="O550" i="7"/>
  <c r="N550" i="7"/>
  <c r="O614" i="7"/>
  <c r="N614" i="7"/>
  <c r="O678" i="7"/>
  <c r="N678" i="7"/>
  <c r="O742" i="7"/>
  <c r="N742" i="7"/>
  <c r="O806" i="7"/>
  <c r="N806" i="7"/>
  <c r="O870" i="7"/>
  <c r="N870" i="7"/>
  <c r="O934" i="7"/>
  <c r="N934" i="7"/>
  <c r="O998" i="7"/>
  <c r="N998" i="7"/>
  <c r="O1062" i="7"/>
  <c r="N1062" i="7"/>
  <c r="O1126" i="7"/>
  <c r="N1126" i="7"/>
  <c r="O1190" i="7"/>
  <c r="N1190" i="7"/>
  <c r="O1254" i="7"/>
  <c r="N1254" i="7"/>
  <c r="O1318" i="7"/>
  <c r="N1318" i="7"/>
  <c r="O1382" i="7"/>
  <c r="N1382" i="7"/>
  <c r="O1446" i="7"/>
  <c r="N1446" i="7"/>
  <c r="O1510" i="7"/>
  <c r="N1510" i="7"/>
  <c r="O1574" i="7"/>
  <c r="N1574" i="7"/>
  <c r="O1638" i="7"/>
  <c r="N1638" i="7"/>
  <c r="O1702" i="7"/>
  <c r="N1702" i="7"/>
  <c r="O1766" i="7"/>
  <c r="N1766" i="7"/>
  <c r="O1830" i="7"/>
  <c r="N1830" i="7"/>
  <c r="O1894" i="7"/>
  <c r="N1894" i="7"/>
  <c r="O1958" i="7"/>
  <c r="N1958" i="7"/>
  <c r="O2022" i="7"/>
  <c r="N2022" i="7"/>
  <c r="O2086" i="7"/>
  <c r="N2086" i="7"/>
  <c r="O1379" i="7"/>
  <c r="N1379" i="7"/>
  <c r="O344" i="7"/>
  <c r="N344" i="7"/>
  <c r="O728" i="7"/>
  <c r="N728" i="7"/>
  <c r="O1240" i="7"/>
  <c r="N1240" i="7"/>
  <c r="O1752" i="7"/>
  <c r="N1752" i="7"/>
  <c r="O57" i="7"/>
  <c r="N57" i="7"/>
  <c r="O505" i="7"/>
  <c r="N505" i="7"/>
  <c r="O953" i="7"/>
  <c r="N953" i="7"/>
  <c r="O1401" i="7"/>
  <c r="N1401" i="7"/>
  <c r="O1785" i="7"/>
  <c r="N1785" i="7"/>
  <c r="O90" i="7"/>
  <c r="N90" i="7"/>
  <c r="O538" i="7"/>
  <c r="N538" i="7"/>
  <c r="O986" i="7"/>
  <c r="N986" i="7"/>
  <c r="O355" i="7"/>
  <c r="N355" i="7"/>
  <c r="O739" i="7"/>
  <c r="N739" i="7"/>
  <c r="O1123" i="7"/>
  <c r="N1123" i="7"/>
  <c r="O236" i="7"/>
  <c r="N236" i="7"/>
  <c r="O620" i="7"/>
  <c r="N620" i="7"/>
  <c r="O1004" i="7"/>
  <c r="N1004" i="7"/>
  <c r="O1388" i="7"/>
  <c r="N1388" i="7"/>
  <c r="O1772" i="7"/>
  <c r="N1772" i="7"/>
  <c r="O29" i="7"/>
  <c r="N29" i="7"/>
  <c r="O413" i="7"/>
  <c r="N413" i="7"/>
  <c r="O733" i="7"/>
  <c r="N733" i="7"/>
  <c r="O1117" i="7"/>
  <c r="N1117" i="7"/>
  <c r="O286" i="7"/>
  <c r="N286" i="7"/>
  <c r="O798" i="7"/>
  <c r="N798" i="7"/>
  <c r="O1246" i="7"/>
  <c r="N1246" i="7"/>
  <c r="O1630" i="7"/>
  <c r="N1630" i="7"/>
  <c r="O2078" i="7"/>
  <c r="N2078" i="7"/>
  <c r="O224" i="7"/>
  <c r="N224" i="7"/>
  <c r="O608" i="7"/>
  <c r="N608" i="7"/>
  <c r="O992" i="7"/>
  <c r="N992" i="7"/>
  <c r="O1312" i="7"/>
  <c r="N1312" i="7"/>
  <c r="O1632" i="7"/>
  <c r="N1632" i="7"/>
  <c r="O1888" i="7"/>
  <c r="N1888" i="7"/>
  <c r="O129" i="7"/>
  <c r="N129" i="7"/>
  <c r="O577" i="7"/>
  <c r="N577" i="7"/>
  <c r="O232" i="7"/>
  <c r="N232" i="7"/>
  <c r="O488" i="7"/>
  <c r="N488" i="7"/>
  <c r="O808" i="7"/>
  <c r="N808" i="7"/>
  <c r="O872" i="7"/>
  <c r="N872" i="7"/>
  <c r="O936" i="7"/>
  <c r="N936" i="7"/>
  <c r="O1000" i="7"/>
  <c r="N1000" i="7"/>
  <c r="O1064" i="7"/>
  <c r="N1064" i="7"/>
  <c r="O1128" i="7"/>
  <c r="N1128" i="7"/>
  <c r="O1192" i="7"/>
  <c r="N1192" i="7"/>
  <c r="O1256" i="7"/>
  <c r="N1256" i="7"/>
  <c r="O1320" i="7"/>
  <c r="N1320" i="7"/>
  <c r="O1384" i="7"/>
  <c r="N1384" i="7"/>
  <c r="O1448" i="7"/>
  <c r="N1448" i="7"/>
  <c r="O1512" i="7"/>
  <c r="N1512" i="7"/>
  <c r="O1576" i="7"/>
  <c r="N1576" i="7"/>
  <c r="O1640" i="7"/>
  <c r="N1640" i="7"/>
  <c r="O1704" i="7"/>
  <c r="N1704" i="7"/>
  <c r="O1768" i="7"/>
  <c r="N1768" i="7"/>
  <c r="O1832" i="7"/>
  <c r="N1832" i="7"/>
  <c r="O1896" i="7"/>
  <c r="N1896" i="7"/>
  <c r="O1960" i="7"/>
  <c r="N1960" i="7"/>
  <c r="O2024" i="7"/>
  <c r="N2024" i="7"/>
  <c r="O2088" i="7"/>
  <c r="N2088" i="7"/>
  <c r="O9" i="7"/>
  <c r="N9" i="7"/>
  <c r="O73" i="7"/>
  <c r="N73" i="7"/>
  <c r="O137" i="7"/>
  <c r="N137" i="7"/>
  <c r="O201" i="7"/>
  <c r="N201" i="7"/>
  <c r="O265" i="7"/>
  <c r="N265" i="7"/>
  <c r="O329" i="7"/>
  <c r="N329" i="7"/>
  <c r="O393" i="7"/>
  <c r="N393" i="7"/>
  <c r="O457" i="7"/>
  <c r="N457" i="7"/>
  <c r="O521" i="7"/>
  <c r="N521" i="7"/>
  <c r="O585" i="7"/>
  <c r="N585" i="7"/>
  <c r="O649" i="7"/>
  <c r="N649" i="7"/>
  <c r="O713" i="7"/>
  <c r="N713" i="7"/>
  <c r="O777" i="7"/>
  <c r="N777" i="7"/>
  <c r="O841" i="7"/>
  <c r="N841" i="7"/>
  <c r="O905" i="7"/>
  <c r="N905" i="7"/>
  <c r="O969" i="7"/>
  <c r="N969" i="7"/>
  <c r="O1033" i="7"/>
  <c r="N1033" i="7"/>
  <c r="O1097" i="7"/>
  <c r="N1097" i="7"/>
  <c r="O1161" i="7"/>
  <c r="N1161" i="7"/>
  <c r="O1225" i="7"/>
  <c r="N1225" i="7"/>
  <c r="O1289" i="7"/>
  <c r="N1289" i="7"/>
  <c r="O1353" i="7"/>
  <c r="N1353" i="7"/>
  <c r="O1417" i="7"/>
  <c r="N1417" i="7"/>
  <c r="O1481" i="7"/>
  <c r="N1481" i="7"/>
  <c r="O1545" i="7"/>
  <c r="N1545" i="7"/>
  <c r="O1609" i="7"/>
  <c r="N1609" i="7"/>
  <c r="O1673" i="7"/>
  <c r="N1673" i="7"/>
  <c r="O1737" i="7"/>
  <c r="N1737" i="7"/>
  <c r="O1801" i="7"/>
  <c r="N1801" i="7"/>
  <c r="O1865" i="7"/>
  <c r="N1865" i="7"/>
  <c r="O1929" i="7"/>
  <c r="N1929" i="7"/>
  <c r="O1993" i="7"/>
  <c r="N1993" i="7"/>
  <c r="O2057" i="7"/>
  <c r="N2057" i="7"/>
  <c r="O2121" i="7"/>
  <c r="N2121" i="7"/>
  <c r="O42" i="7"/>
  <c r="N42" i="7"/>
  <c r="O106" i="7"/>
  <c r="N106" i="7"/>
  <c r="O170" i="7"/>
  <c r="N170" i="7"/>
  <c r="O234" i="7"/>
  <c r="N234" i="7"/>
  <c r="O298" i="7"/>
  <c r="N298" i="7"/>
  <c r="O362" i="7"/>
  <c r="N362" i="7"/>
  <c r="O426" i="7"/>
  <c r="N426" i="7"/>
  <c r="O490" i="7"/>
  <c r="N490" i="7"/>
  <c r="O554" i="7"/>
  <c r="N554" i="7"/>
  <c r="O618" i="7"/>
  <c r="N618" i="7"/>
  <c r="O682" i="7"/>
  <c r="N682" i="7"/>
  <c r="O746" i="7"/>
  <c r="N746" i="7"/>
  <c r="O810" i="7"/>
  <c r="N810" i="7"/>
  <c r="O874" i="7"/>
  <c r="N874" i="7"/>
  <c r="O938" i="7"/>
  <c r="N938" i="7"/>
  <c r="O1002" i="7"/>
  <c r="N1002" i="7"/>
  <c r="O51" i="7"/>
  <c r="N51" i="7"/>
  <c r="O115" i="7"/>
  <c r="N115" i="7"/>
  <c r="O179" i="7"/>
  <c r="N179" i="7"/>
  <c r="O243" i="7"/>
  <c r="N243" i="7"/>
  <c r="O307" i="7"/>
  <c r="N307" i="7"/>
  <c r="O371" i="7"/>
  <c r="N371" i="7"/>
  <c r="O435" i="7"/>
  <c r="N435" i="7"/>
  <c r="O499" i="7"/>
  <c r="N499" i="7"/>
  <c r="O563" i="7"/>
  <c r="N563" i="7"/>
  <c r="O627" i="7"/>
  <c r="N627" i="7"/>
  <c r="O691" i="7"/>
  <c r="N691" i="7"/>
  <c r="O755" i="7"/>
  <c r="N755" i="7"/>
  <c r="O819" i="7"/>
  <c r="N819" i="7"/>
  <c r="O883" i="7"/>
  <c r="N883" i="7"/>
  <c r="O947" i="7"/>
  <c r="N947" i="7"/>
  <c r="O1011" i="7"/>
  <c r="N1011" i="7"/>
  <c r="O1075" i="7"/>
  <c r="N1075" i="7"/>
  <c r="O1139" i="7"/>
  <c r="N1139" i="7"/>
  <c r="O1203" i="7"/>
  <c r="N1203" i="7"/>
  <c r="O1267" i="7"/>
  <c r="N1267" i="7"/>
  <c r="O1331" i="7"/>
  <c r="N1331" i="7"/>
  <c r="O60" i="7"/>
  <c r="N60" i="7"/>
  <c r="O124" i="7"/>
  <c r="N124" i="7"/>
  <c r="O188" i="7"/>
  <c r="N188" i="7"/>
  <c r="O252" i="7"/>
  <c r="N252" i="7"/>
  <c r="O316" i="7"/>
  <c r="N316" i="7"/>
  <c r="O380" i="7"/>
  <c r="N380" i="7"/>
  <c r="O444" i="7"/>
  <c r="N444" i="7"/>
  <c r="O508" i="7"/>
  <c r="N508" i="7"/>
  <c r="O572" i="7"/>
  <c r="N572" i="7"/>
  <c r="O636" i="7"/>
  <c r="N636" i="7"/>
  <c r="O700" i="7"/>
  <c r="N700" i="7"/>
  <c r="O764" i="7"/>
  <c r="N764" i="7"/>
  <c r="O828" i="7"/>
  <c r="N828" i="7"/>
  <c r="O892" i="7"/>
  <c r="N892" i="7"/>
  <c r="O956" i="7"/>
  <c r="N956" i="7"/>
  <c r="O1020" i="7"/>
  <c r="N1020" i="7"/>
  <c r="O1084" i="7"/>
  <c r="N1084" i="7"/>
  <c r="O1148" i="7"/>
  <c r="N1148" i="7"/>
  <c r="O1212" i="7"/>
  <c r="N1212" i="7"/>
  <c r="O1276" i="7"/>
  <c r="N1276" i="7"/>
  <c r="O1340" i="7"/>
  <c r="N1340" i="7"/>
  <c r="O1404" i="7"/>
  <c r="N1404" i="7"/>
  <c r="O1468" i="7"/>
  <c r="N1468" i="7"/>
  <c r="O1532" i="7"/>
  <c r="N1532" i="7"/>
  <c r="O1596" i="7"/>
  <c r="N1596" i="7"/>
  <c r="O1660" i="7"/>
  <c r="N1660" i="7"/>
  <c r="O1724" i="7"/>
  <c r="N1724" i="7"/>
  <c r="O1788" i="7"/>
  <c r="N1788" i="7"/>
  <c r="O1852" i="7"/>
  <c r="N1852" i="7"/>
  <c r="O1916" i="7"/>
  <c r="N1916" i="7"/>
  <c r="O1980" i="7"/>
  <c r="N1980" i="7"/>
  <c r="O2044" i="7"/>
  <c r="N2044" i="7"/>
  <c r="O2108" i="7"/>
  <c r="N2108" i="7"/>
  <c r="O45" i="7"/>
  <c r="N45" i="7"/>
  <c r="O109" i="7"/>
  <c r="N109" i="7"/>
  <c r="O173" i="7"/>
  <c r="N173" i="7"/>
  <c r="O237" i="7"/>
  <c r="N237" i="7"/>
  <c r="O301" i="7"/>
  <c r="N301" i="7"/>
  <c r="O365" i="7"/>
  <c r="N365" i="7"/>
  <c r="O429" i="7"/>
  <c r="N429" i="7"/>
  <c r="O493" i="7"/>
  <c r="N493" i="7"/>
  <c r="O557" i="7"/>
  <c r="N557" i="7"/>
  <c r="O621" i="7"/>
  <c r="N621" i="7"/>
  <c r="O685" i="7"/>
  <c r="N685" i="7"/>
  <c r="O749" i="7"/>
  <c r="N749" i="7"/>
  <c r="O813" i="7"/>
  <c r="N813" i="7"/>
  <c r="O877" i="7"/>
  <c r="N877" i="7"/>
  <c r="O941" i="7"/>
  <c r="N941" i="7"/>
  <c r="O1005" i="7"/>
  <c r="N1005" i="7"/>
  <c r="O1069" i="7"/>
  <c r="N1069" i="7"/>
  <c r="O1133" i="7"/>
  <c r="N1133" i="7"/>
  <c r="O1197" i="7"/>
  <c r="N1197" i="7"/>
  <c r="O1261" i="7"/>
  <c r="N1261" i="7"/>
  <c r="O46" i="7"/>
  <c r="N46" i="7"/>
  <c r="O110" i="7"/>
  <c r="N110" i="7"/>
  <c r="O174" i="7"/>
  <c r="N174" i="7"/>
  <c r="O238" i="7"/>
  <c r="N238" i="7"/>
  <c r="O302" i="7"/>
  <c r="N302" i="7"/>
  <c r="O366" i="7"/>
  <c r="N366" i="7"/>
  <c r="O430" i="7"/>
  <c r="N430" i="7"/>
  <c r="O494" i="7"/>
  <c r="N494" i="7"/>
  <c r="O558" i="7"/>
  <c r="N558" i="7"/>
  <c r="O622" i="7"/>
  <c r="N622" i="7"/>
  <c r="O686" i="7"/>
  <c r="N686" i="7"/>
  <c r="O750" i="7"/>
  <c r="N750" i="7"/>
  <c r="O814" i="7"/>
  <c r="N814" i="7"/>
  <c r="O878" i="7"/>
  <c r="N878" i="7"/>
  <c r="O942" i="7"/>
  <c r="N942" i="7"/>
  <c r="O1006" i="7"/>
  <c r="N1006" i="7"/>
  <c r="O1070" i="7"/>
  <c r="N1070" i="7"/>
  <c r="O1134" i="7"/>
  <c r="N1134" i="7"/>
  <c r="O1198" i="7"/>
  <c r="N1198" i="7"/>
  <c r="O1262" i="7"/>
  <c r="N1262" i="7"/>
  <c r="O1326" i="7"/>
  <c r="N1326" i="7"/>
  <c r="O1390" i="7"/>
  <c r="N1390" i="7"/>
  <c r="O1454" i="7"/>
  <c r="N1454" i="7"/>
  <c r="O1518" i="7"/>
  <c r="N1518" i="7"/>
  <c r="O1582" i="7"/>
  <c r="N1582" i="7"/>
  <c r="O1646" i="7"/>
  <c r="N1646" i="7"/>
  <c r="O1710" i="7"/>
  <c r="N1710" i="7"/>
  <c r="O1774" i="7"/>
  <c r="N1774" i="7"/>
  <c r="O1838" i="7"/>
  <c r="N1838" i="7"/>
  <c r="O1902" i="7"/>
  <c r="N1902" i="7"/>
  <c r="O1966" i="7"/>
  <c r="N1966" i="7"/>
  <c r="O2030" i="7"/>
  <c r="N2030" i="7"/>
  <c r="O2094" i="7"/>
  <c r="N2094" i="7"/>
  <c r="O1387" i="7"/>
  <c r="N1387" i="7"/>
  <c r="O152" i="7"/>
  <c r="N152" i="7"/>
  <c r="O600" i="7"/>
  <c r="N600" i="7"/>
  <c r="O1048" i="7"/>
  <c r="N1048" i="7"/>
  <c r="O1496" i="7"/>
  <c r="N1496" i="7"/>
  <c r="O2008" i="7"/>
  <c r="N2008" i="7"/>
  <c r="O377" i="7"/>
  <c r="N377" i="7"/>
  <c r="O761" i="7"/>
  <c r="N761" i="7"/>
  <c r="O1145" i="7"/>
  <c r="N1145" i="7"/>
  <c r="O1593" i="7"/>
  <c r="N1593" i="7"/>
  <c r="O2041" i="7"/>
  <c r="N2041" i="7"/>
  <c r="O346" i="7"/>
  <c r="N346" i="7"/>
  <c r="O730" i="7"/>
  <c r="N730" i="7"/>
  <c r="O163" i="7"/>
  <c r="N163" i="7"/>
  <c r="O547" i="7"/>
  <c r="N547" i="7"/>
  <c r="O931" i="7"/>
  <c r="N931" i="7"/>
  <c r="O44" i="7"/>
  <c r="N44" i="7"/>
  <c r="O428" i="7"/>
  <c r="N428" i="7"/>
  <c r="O812" i="7"/>
  <c r="N812" i="7"/>
  <c r="O1132" i="7"/>
  <c r="N1132" i="7"/>
  <c r="O1452" i="7"/>
  <c r="N1452" i="7"/>
  <c r="O1900" i="7"/>
  <c r="N1900" i="7"/>
  <c r="O93" i="7"/>
  <c r="N93" i="7"/>
  <c r="O541" i="7"/>
  <c r="N541" i="7"/>
  <c r="O925" i="7"/>
  <c r="N925" i="7"/>
  <c r="O94" i="7"/>
  <c r="N94" i="7"/>
  <c r="O542" i="7"/>
  <c r="N542" i="7"/>
  <c r="O990" i="7"/>
  <c r="N990" i="7"/>
  <c r="O1438" i="7"/>
  <c r="N1438" i="7"/>
  <c r="O1886" i="7"/>
  <c r="N1886" i="7"/>
  <c r="O352" i="7"/>
  <c r="N352" i="7"/>
  <c r="O800" i="7"/>
  <c r="N800" i="7"/>
  <c r="O1120" i="7"/>
  <c r="N1120" i="7"/>
  <c r="O1568" i="7"/>
  <c r="N1568" i="7"/>
  <c r="O1952" i="7"/>
  <c r="N1952" i="7"/>
  <c r="O449" i="7"/>
  <c r="N449" i="7"/>
  <c r="O616" i="7"/>
  <c r="N616" i="7"/>
  <c r="O48" i="7"/>
  <c r="N48" i="7"/>
  <c r="O112" i="7"/>
  <c r="N112" i="7"/>
  <c r="O176" i="7"/>
  <c r="N176" i="7"/>
  <c r="O240" i="7"/>
  <c r="N240" i="7"/>
  <c r="O304" i="7"/>
  <c r="N304" i="7"/>
  <c r="O368" i="7"/>
  <c r="N368" i="7"/>
  <c r="O432" i="7"/>
  <c r="N432" i="7"/>
  <c r="O496" i="7"/>
  <c r="N496" i="7"/>
  <c r="O560" i="7"/>
  <c r="N560" i="7"/>
  <c r="O624" i="7"/>
  <c r="N624" i="7"/>
  <c r="O688" i="7"/>
  <c r="N688" i="7"/>
  <c r="O752" i="7"/>
  <c r="N752" i="7"/>
  <c r="O816" i="7"/>
  <c r="N816" i="7"/>
  <c r="O880" i="7"/>
  <c r="N880" i="7"/>
  <c r="O944" i="7"/>
  <c r="N944" i="7"/>
  <c r="O1008" i="7"/>
  <c r="N1008" i="7"/>
  <c r="O1072" i="7"/>
  <c r="N1072" i="7"/>
  <c r="O1136" i="7"/>
  <c r="N1136" i="7"/>
  <c r="O1200" i="7"/>
  <c r="N1200" i="7"/>
  <c r="O1264" i="7"/>
  <c r="N1264" i="7"/>
  <c r="O1328" i="7"/>
  <c r="N1328" i="7"/>
  <c r="O1392" i="7"/>
  <c r="N1392" i="7"/>
  <c r="O1456" i="7"/>
  <c r="N1456" i="7"/>
  <c r="O1520" i="7"/>
  <c r="N1520" i="7"/>
  <c r="O1584" i="7"/>
  <c r="N1584" i="7"/>
  <c r="O1648" i="7"/>
  <c r="N1648" i="7"/>
  <c r="O1712" i="7"/>
  <c r="N1712" i="7"/>
  <c r="O1776" i="7"/>
  <c r="N1776" i="7"/>
  <c r="O1840" i="7"/>
  <c r="N1840" i="7"/>
  <c r="O1904" i="7"/>
  <c r="N1904" i="7"/>
  <c r="O1968" i="7"/>
  <c r="N1968" i="7"/>
  <c r="O2032" i="7"/>
  <c r="N2032" i="7"/>
  <c r="O2096" i="7"/>
  <c r="N2096" i="7"/>
  <c r="O17" i="7"/>
  <c r="N17" i="7"/>
  <c r="O81" i="7"/>
  <c r="N81" i="7"/>
  <c r="O145" i="7"/>
  <c r="N145" i="7"/>
  <c r="O209" i="7"/>
  <c r="N209" i="7"/>
  <c r="O273" i="7"/>
  <c r="N273" i="7"/>
  <c r="O337" i="7"/>
  <c r="N337" i="7"/>
  <c r="O401" i="7"/>
  <c r="N401" i="7"/>
  <c r="O465" i="7"/>
  <c r="N465" i="7"/>
  <c r="O529" i="7"/>
  <c r="N529" i="7"/>
  <c r="O593" i="7"/>
  <c r="N593" i="7"/>
  <c r="O657" i="7"/>
  <c r="N657" i="7"/>
  <c r="O721" i="7"/>
  <c r="N721" i="7"/>
  <c r="O785" i="7"/>
  <c r="N785" i="7"/>
  <c r="O849" i="7"/>
  <c r="N849" i="7"/>
  <c r="O913" i="7"/>
  <c r="N913" i="7"/>
  <c r="O977" i="7"/>
  <c r="N977" i="7"/>
  <c r="O1041" i="7"/>
  <c r="N1041" i="7"/>
  <c r="O1105" i="7"/>
  <c r="N1105" i="7"/>
  <c r="O1169" i="7"/>
  <c r="N1169" i="7"/>
  <c r="O1233" i="7"/>
  <c r="N1233" i="7"/>
  <c r="O1297" i="7"/>
  <c r="N1297" i="7"/>
  <c r="O1361" i="7"/>
  <c r="N1361" i="7"/>
  <c r="O1425" i="7"/>
  <c r="N1425" i="7"/>
  <c r="O1489" i="7"/>
  <c r="N1489" i="7"/>
  <c r="O1553" i="7"/>
  <c r="N1553" i="7"/>
  <c r="O1617" i="7"/>
  <c r="N1617" i="7"/>
  <c r="O1681" i="7"/>
  <c r="N1681" i="7"/>
  <c r="O1745" i="7"/>
  <c r="N1745" i="7"/>
  <c r="O1809" i="7"/>
  <c r="N1809" i="7"/>
  <c r="O1873" i="7"/>
  <c r="N1873" i="7"/>
  <c r="O1937" i="7"/>
  <c r="N1937" i="7"/>
  <c r="O2001" i="7"/>
  <c r="N2001" i="7"/>
  <c r="O2065" i="7"/>
  <c r="N2065" i="7"/>
  <c r="O2129" i="7"/>
  <c r="N2129" i="7"/>
  <c r="O50" i="7"/>
  <c r="N50" i="7"/>
  <c r="O114" i="7"/>
  <c r="N114" i="7"/>
  <c r="O178" i="7"/>
  <c r="N178" i="7"/>
  <c r="O242" i="7"/>
  <c r="N242" i="7"/>
  <c r="O306" i="7"/>
  <c r="N306" i="7"/>
  <c r="O370" i="7"/>
  <c r="N370" i="7"/>
  <c r="O434" i="7"/>
  <c r="N434" i="7"/>
  <c r="O498" i="7"/>
  <c r="N498" i="7"/>
  <c r="O562" i="7"/>
  <c r="N562" i="7"/>
  <c r="O626" i="7"/>
  <c r="N626" i="7"/>
  <c r="O690" i="7"/>
  <c r="N690" i="7"/>
  <c r="O754" i="7"/>
  <c r="N754" i="7"/>
  <c r="O818" i="7"/>
  <c r="N818" i="7"/>
  <c r="O882" i="7"/>
  <c r="N882" i="7"/>
  <c r="O946" i="7"/>
  <c r="N946" i="7"/>
  <c r="O59" i="7"/>
  <c r="N59" i="7"/>
  <c r="O123" i="7"/>
  <c r="N123" i="7"/>
  <c r="O187" i="7"/>
  <c r="N187" i="7"/>
  <c r="O251" i="7"/>
  <c r="N251" i="7"/>
  <c r="O315" i="7"/>
  <c r="N315" i="7"/>
  <c r="O379" i="7"/>
  <c r="N379" i="7"/>
  <c r="O443" i="7"/>
  <c r="N443" i="7"/>
  <c r="O507" i="7"/>
  <c r="N507" i="7"/>
  <c r="O571" i="7"/>
  <c r="N571" i="7"/>
  <c r="O635" i="7"/>
  <c r="N635" i="7"/>
  <c r="O699" i="7"/>
  <c r="N699" i="7"/>
  <c r="O763" i="7"/>
  <c r="N763" i="7"/>
  <c r="O827" i="7"/>
  <c r="N827" i="7"/>
  <c r="O891" i="7"/>
  <c r="N891" i="7"/>
  <c r="O955" i="7"/>
  <c r="N955" i="7"/>
  <c r="O1019" i="7"/>
  <c r="N1019" i="7"/>
  <c r="O1083" i="7"/>
  <c r="N1083" i="7"/>
  <c r="O1147" i="7"/>
  <c r="N1147" i="7"/>
  <c r="O1211" i="7"/>
  <c r="N1211" i="7"/>
  <c r="O1275" i="7"/>
  <c r="N1275" i="7"/>
  <c r="O4" i="7"/>
  <c r="N4" i="7"/>
  <c r="O68" i="7"/>
  <c r="N68" i="7"/>
  <c r="O132" i="7"/>
  <c r="N132" i="7"/>
  <c r="O196" i="7"/>
  <c r="N196" i="7"/>
  <c r="O260" i="7"/>
  <c r="N260" i="7"/>
  <c r="O324" i="7"/>
  <c r="N324" i="7"/>
  <c r="O388" i="7"/>
  <c r="N388" i="7"/>
  <c r="O452" i="7"/>
  <c r="N452" i="7"/>
  <c r="O516" i="7"/>
  <c r="N516" i="7"/>
  <c r="O580" i="7"/>
  <c r="N580" i="7"/>
  <c r="O644" i="7"/>
  <c r="N644" i="7"/>
  <c r="O708" i="7"/>
  <c r="N708" i="7"/>
  <c r="O772" i="7"/>
  <c r="N772" i="7"/>
  <c r="O836" i="7"/>
  <c r="N836" i="7"/>
  <c r="O900" i="7"/>
  <c r="N900" i="7"/>
  <c r="O964" i="7"/>
  <c r="N964" i="7"/>
  <c r="O1028" i="7"/>
  <c r="N1028" i="7"/>
  <c r="O1092" i="7"/>
  <c r="N1092" i="7"/>
  <c r="O1156" i="7"/>
  <c r="N1156" i="7"/>
  <c r="O1220" i="7"/>
  <c r="N1220" i="7"/>
  <c r="O1284" i="7"/>
  <c r="N1284" i="7"/>
  <c r="O1348" i="7"/>
  <c r="N1348" i="7"/>
  <c r="O1412" i="7"/>
  <c r="N1412" i="7"/>
  <c r="O1476" i="7"/>
  <c r="N1476" i="7"/>
  <c r="O1540" i="7"/>
  <c r="N1540" i="7"/>
  <c r="O1604" i="7"/>
  <c r="N1604" i="7"/>
  <c r="O1668" i="7"/>
  <c r="N1668" i="7"/>
  <c r="O1732" i="7"/>
  <c r="N1732" i="7"/>
  <c r="O1796" i="7"/>
  <c r="N1796" i="7"/>
  <c r="O1860" i="7"/>
  <c r="N1860" i="7"/>
  <c r="O1924" i="7"/>
  <c r="N1924" i="7"/>
  <c r="O1988" i="7"/>
  <c r="N1988" i="7"/>
  <c r="O2052" i="7"/>
  <c r="N2052" i="7"/>
  <c r="O2116" i="7"/>
  <c r="N2116" i="7"/>
  <c r="O53" i="7"/>
  <c r="N53" i="7"/>
  <c r="O117" i="7"/>
  <c r="N117" i="7"/>
  <c r="O181" i="7"/>
  <c r="N181" i="7"/>
  <c r="O245" i="7"/>
  <c r="N245" i="7"/>
  <c r="O309" i="7"/>
  <c r="N309" i="7"/>
  <c r="O373" i="7"/>
  <c r="N373" i="7"/>
  <c r="O437" i="7"/>
  <c r="N437" i="7"/>
  <c r="O501" i="7"/>
  <c r="N501" i="7"/>
  <c r="O565" i="7"/>
  <c r="N565" i="7"/>
  <c r="O629" i="7"/>
  <c r="N629" i="7"/>
  <c r="O693" i="7"/>
  <c r="N693" i="7"/>
  <c r="O757" i="7"/>
  <c r="N757" i="7"/>
  <c r="O821" i="7"/>
  <c r="N821" i="7"/>
  <c r="O885" i="7"/>
  <c r="N885" i="7"/>
  <c r="O949" i="7"/>
  <c r="N949" i="7"/>
  <c r="O1013" i="7"/>
  <c r="N1013" i="7"/>
  <c r="O1077" i="7"/>
  <c r="N1077" i="7"/>
  <c r="O1141" i="7"/>
  <c r="N1141" i="7"/>
  <c r="O1205" i="7"/>
  <c r="N1205" i="7"/>
  <c r="O1269" i="7"/>
  <c r="N1269" i="7"/>
  <c r="O54" i="7"/>
  <c r="N54" i="7"/>
  <c r="O118" i="7"/>
  <c r="N118" i="7"/>
  <c r="O182" i="7"/>
  <c r="N182" i="7"/>
  <c r="O246" i="7"/>
  <c r="N246" i="7"/>
  <c r="O310" i="7"/>
  <c r="N310" i="7"/>
  <c r="O374" i="7"/>
  <c r="N374" i="7"/>
  <c r="O438" i="7"/>
  <c r="N438" i="7"/>
  <c r="O502" i="7"/>
  <c r="N502" i="7"/>
  <c r="O566" i="7"/>
  <c r="N566" i="7"/>
  <c r="O630" i="7"/>
  <c r="N630" i="7"/>
  <c r="O694" i="7"/>
  <c r="N694" i="7"/>
  <c r="O758" i="7"/>
  <c r="N758" i="7"/>
  <c r="O822" i="7"/>
  <c r="N822" i="7"/>
  <c r="O886" i="7"/>
  <c r="N886" i="7"/>
  <c r="O950" i="7"/>
  <c r="N950" i="7"/>
  <c r="O1014" i="7"/>
  <c r="N1014" i="7"/>
  <c r="O1078" i="7"/>
  <c r="N1078" i="7"/>
  <c r="O1142" i="7"/>
  <c r="N1142" i="7"/>
  <c r="O1206" i="7"/>
  <c r="N1206" i="7"/>
  <c r="O1270" i="7"/>
  <c r="N1270" i="7"/>
  <c r="O1334" i="7"/>
  <c r="N1334" i="7"/>
  <c r="O1398" i="7"/>
  <c r="N1398" i="7"/>
  <c r="O1462" i="7"/>
  <c r="N1462" i="7"/>
  <c r="O1526" i="7"/>
  <c r="N1526" i="7"/>
  <c r="O1590" i="7"/>
  <c r="N1590" i="7"/>
  <c r="O1654" i="7"/>
  <c r="N1654" i="7"/>
  <c r="O1718" i="7"/>
  <c r="N1718" i="7"/>
  <c r="O1782" i="7"/>
  <c r="N1782" i="7"/>
  <c r="O1846" i="7"/>
  <c r="N1846" i="7"/>
  <c r="O1910" i="7"/>
  <c r="N1910" i="7"/>
  <c r="O1974" i="7"/>
  <c r="N1974" i="7"/>
  <c r="O2038" i="7"/>
  <c r="N2038" i="7"/>
  <c r="O2102" i="7"/>
  <c r="N2102" i="7"/>
  <c r="O1395" i="7"/>
  <c r="N1395" i="7"/>
  <c r="O24" i="7"/>
  <c r="N24" i="7"/>
  <c r="O472" i="7"/>
  <c r="N472" i="7"/>
  <c r="O920" i="7"/>
  <c r="N920" i="7"/>
  <c r="O1368" i="7"/>
  <c r="N1368" i="7"/>
  <c r="O1880" i="7"/>
  <c r="N1880" i="7"/>
  <c r="O185" i="7"/>
  <c r="N185" i="7"/>
  <c r="O633" i="7"/>
  <c r="N633" i="7"/>
  <c r="O1081" i="7"/>
  <c r="N1081" i="7"/>
  <c r="O1529" i="7"/>
  <c r="N1529" i="7"/>
  <c r="O1913" i="7"/>
  <c r="N1913" i="7"/>
  <c r="O154" i="7"/>
  <c r="N154" i="7"/>
  <c r="O602" i="7"/>
  <c r="N602" i="7"/>
  <c r="O35" i="7"/>
  <c r="N35" i="7"/>
  <c r="O419" i="7"/>
  <c r="N419" i="7"/>
  <c r="O803" i="7"/>
  <c r="N803" i="7"/>
  <c r="O1187" i="7"/>
  <c r="N1187" i="7"/>
  <c r="O300" i="7"/>
  <c r="N300" i="7"/>
  <c r="O748" i="7"/>
  <c r="N748" i="7"/>
  <c r="O1196" i="7"/>
  <c r="N1196" i="7"/>
  <c r="O1644" i="7"/>
  <c r="N1644" i="7"/>
  <c r="O2028" i="7"/>
  <c r="N2028" i="7"/>
  <c r="O285" i="7"/>
  <c r="N285" i="7"/>
  <c r="O669" i="7"/>
  <c r="N669" i="7"/>
  <c r="O1053" i="7"/>
  <c r="N1053" i="7"/>
  <c r="O222" i="7"/>
  <c r="N222" i="7"/>
  <c r="O670" i="7"/>
  <c r="N670" i="7"/>
  <c r="O1118" i="7"/>
  <c r="N1118" i="7"/>
  <c r="O1502" i="7"/>
  <c r="N1502" i="7"/>
  <c r="O1950" i="7"/>
  <c r="N1950" i="7"/>
  <c r="O160" i="7"/>
  <c r="N160" i="7"/>
  <c r="O544" i="7"/>
  <c r="N544" i="7"/>
  <c r="O928" i="7"/>
  <c r="N928" i="7"/>
  <c r="O1376" i="7"/>
  <c r="N1376" i="7"/>
  <c r="O1760" i="7"/>
  <c r="N1760" i="7"/>
  <c r="O2144" i="7"/>
  <c r="N2144" i="7"/>
  <c r="O257" i="7"/>
  <c r="N257" i="7"/>
  <c r="O40" i="7"/>
  <c r="N40" i="7"/>
  <c r="O296" i="7"/>
  <c r="N296" i="7"/>
  <c r="O744" i="7"/>
  <c r="N744" i="7"/>
  <c r="O56" i="7"/>
  <c r="N56" i="7"/>
  <c r="O120" i="7"/>
  <c r="N120" i="7"/>
  <c r="O184" i="7"/>
  <c r="N184" i="7"/>
  <c r="O248" i="7"/>
  <c r="N248" i="7"/>
  <c r="O312" i="7"/>
  <c r="N312" i="7"/>
  <c r="O376" i="7"/>
  <c r="N376" i="7"/>
  <c r="O440" i="7"/>
  <c r="N440" i="7"/>
  <c r="O504" i="7"/>
  <c r="N504" i="7"/>
  <c r="O568" i="7"/>
  <c r="N568" i="7"/>
  <c r="O632" i="7"/>
  <c r="N632" i="7"/>
  <c r="O696" i="7"/>
  <c r="N696" i="7"/>
  <c r="O760" i="7"/>
  <c r="N760" i="7"/>
  <c r="O824" i="7"/>
  <c r="N824" i="7"/>
  <c r="O888" i="7"/>
  <c r="N888" i="7"/>
  <c r="O952" i="7"/>
  <c r="N952" i="7"/>
  <c r="O1016" i="7"/>
  <c r="N1016" i="7"/>
  <c r="O1080" i="7"/>
  <c r="N1080" i="7"/>
  <c r="O1144" i="7"/>
  <c r="N1144" i="7"/>
  <c r="O1208" i="7"/>
  <c r="N1208" i="7"/>
  <c r="O1272" i="7"/>
  <c r="N1272" i="7"/>
  <c r="O1336" i="7"/>
  <c r="N1336" i="7"/>
  <c r="O1400" i="7"/>
  <c r="N1400" i="7"/>
  <c r="O1464" i="7"/>
  <c r="N1464" i="7"/>
  <c r="O1528" i="7"/>
  <c r="N1528" i="7"/>
  <c r="O1592" i="7"/>
  <c r="N1592" i="7"/>
  <c r="O1656" i="7"/>
  <c r="N1656" i="7"/>
  <c r="O1720" i="7"/>
  <c r="N1720" i="7"/>
  <c r="O1784" i="7"/>
  <c r="N1784" i="7"/>
  <c r="O1848" i="7"/>
  <c r="N1848" i="7"/>
  <c r="O1912" i="7"/>
  <c r="N1912" i="7"/>
  <c r="O1976" i="7"/>
  <c r="N1976" i="7"/>
  <c r="O2040" i="7"/>
  <c r="N2040" i="7"/>
  <c r="O2104" i="7"/>
  <c r="N2104" i="7"/>
  <c r="O25" i="7"/>
  <c r="N25" i="7"/>
  <c r="O89" i="7"/>
  <c r="N89" i="7"/>
  <c r="O153" i="7"/>
  <c r="N153" i="7"/>
  <c r="O217" i="7"/>
  <c r="N217" i="7"/>
  <c r="O281" i="7"/>
  <c r="N281" i="7"/>
  <c r="O345" i="7"/>
  <c r="N345" i="7"/>
  <c r="O409" i="7"/>
  <c r="N409" i="7"/>
  <c r="O473" i="7"/>
  <c r="N473" i="7"/>
  <c r="O537" i="7"/>
  <c r="N537" i="7"/>
  <c r="O601" i="7"/>
  <c r="N601" i="7"/>
  <c r="O665" i="7"/>
  <c r="N665" i="7"/>
  <c r="O729" i="7"/>
  <c r="N729" i="7"/>
  <c r="O793" i="7"/>
  <c r="N793" i="7"/>
  <c r="O857" i="7"/>
  <c r="N857" i="7"/>
  <c r="O921" i="7"/>
  <c r="N921" i="7"/>
  <c r="O985" i="7"/>
  <c r="N985" i="7"/>
  <c r="O1049" i="7"/>
  <c r="N1049" i="7"/>
  <c r="O1113" i="7"/>
  <c r="N1113" i="7"/>
  <c r="O1177" i="7"/>
  <c r="N1177" i="7"/>
  <c r="O1241" i="7"/>
  <c r="N1241" i="7"/>
  <c r="O1305" i="7"/>
  <c r="N1305" i="7"/>
  <c r="O1369" i="7"/>
  <c r="N1369" i="7"/>
  <c r="O1433" i="7"/>
  <c r="N1433" i="7"/>
  <c r="O1497" i="7"/>
  <c r="N1497" i="7"/>
  <c r="O1561" i="7"/>
  <c r="N1561" i="7"/>
  <c r="O1625" i="7"/>
  <c r="N1625" i="7"/>
  <c r="O1689" i="7"/>
  <c r="N1689" i="7"/>
  <c r="O1753" i="7"/>
  <c r="N1753" i="7"/>
  <c r="O1817" i="7"/>
  <c r="N1817" i="7"/>
  <c r="O1881" i="7"/>
  <c r="N1881" i="7"/>
  <c r="O1945" i="7"/>
  <c r="N1945" i="7"/>
  <c r="O2009" i="7"/>
  <c r="N2009" i="7"/>
  <c r="O2073" i="7"/>
  <c r="N2073" i="7"/>
  <c r="O2137" i="7"/>
  <c r="N2137" i="7"/>
  <c r="O58" i="7"/>
  <c r="N58" i="7"/>
  <c r="O122" i="7"/>
  <c r="N122" i="7"/>
  <c r="O186" i="7"/>
  <c r="N186" i="7"/>
  <c r="O250" i="7"/>
  <c r="N250" i="7"/>
  <c r="O314" i="7"/>
  <c r="N314" i="7"/>
  <c r="O378" i="7"/>
  <c r="N378" i="7"/>
  <c r="O442" i="7"/>
  <c r="N442" i="7"/>
  <c r="O506" i="7"/>
  <c r="N506" i="7"/>
  <c r="O570" i="7"/>
  <c r="N570" i="7"/>
  <c r="O634" i="7"/>
  <c r="N634" i="7"/>
  <c r="O698" i="7"/>
  <c r="N698" i="7"/>
  <c r="O762" i="7"/>
  <c r="N762" i="7"/>
  <c r="O826" i="7"/>
  <c r="N826" i="7"/>
  <c r="O890" i="7"/>
  <c r="N890" i="7"/>
  <c r="O954" i="7"/>
  <c r="N954" i="7"/>
  <c r="N3" i="7"/>
  <c r="O67" i="7"/>
  <c r="N67" i="7"/>
  <c r="O131" i="7"/>
  <c r="N131" i="7"/>
  <c r="O195" i="7"/>
  <c r="N195" i="7"/>
  <c r="O259" i="7"/>
  <c r="N259" i="7"/>
  <c r="O323" i="7"/>
  <c r="N323" i="7"/>
  <c r="O387" i="7"/>
  <c r="N387" i="7"/>
  <c r="O451" i="7"/>
  <c r="N451" i="7"/>
  <c r="O515" i="7"/>
  <c r="N515" i="7"/>
  <c r="O579" i="7"/>
  <c r="N579" i="7"/>
  <c r="O643" i="7"/>
  <c r="N643" i="7"/>
  <c r="O707" i="7"/>
  <c r="N707" i="7"/>
  <c r="O771" i="7"/>
  <c r="N771" i="7"/>
  <c r="O835" i="7"/>
  <c r="N835" i="7"/>
  <c r="O899" i="7"/>
  <c r="N899" i="7"/>
  <c r="O963" i="7"/>
  <c r="N963" i="7"/>
  <c r="O1027" i="7"/>
  <c r="N1027" i="7"/>
  <c r="O1091" i="7"/>
  <c r="N1091" i="7"/>
  <c r="O1155" i="7"/>
  <c r="N1155" i="7"/>
  <c r="O1219" i="7"/>
  <c r="N1219" i="7"/>
  <c r="O1283" i="7"/>
  <c r="N1283" i="7"/>
  <c r="O12" i="7"/>
  <c r="N12" i="7"/>
  <c r="O76" i="7"/>
  <c r="N76" i="7"/>
  <c r="O140" i="7"/>
  <c r="N140" i="7"/>
  <c r="O204" i="7"/>
  <c r="N204" i="7"/>
  <c r="O268" i="7"/>
  <c r="N268" i="7"/>
  <c r="O332" i="7"/>
  <c r="N332" i="7"/>
  <c r="O396" i="7"/>
  <c r="N396" i="7"/>
  <c r="O460" i="7"/>
  <c r="N460" i="7"/>
  <c r="O524" i="7"/>
  <c r="N524" i="7"/>
  <c r="O588" i="7"/>
  <c r="N588" i="7"/>
  <c r="O652" i="7"/>
  <c r="N652" i="7"/>
  <c r="O716" i="7"/>
  <c r="N716" i="7"/>
  <c r="O780" i="7"/>
  <c r="N780" i="7"/>
  <c r="O844" i="7"/>
  <c r="N844" i="7"/>
  <c r="O908" i="7"/>
  <c r="N908" i="7"/>
  <c r="O972" i="7"/>
  <c r="N972" i="7"/>
  <c r="O1036" i="7"/>
  <c r="N1036" i="7"/>
  <c r="O1100" i="7"/>
  <c r="N1100" i="7"/>
  <c r="O1164" i="7"/>
  <c r="N1164" i="7"/>
  <c r="O1228" i="7"/>
  <c r="N1228" i="7"/>
  <c r="O1292" i="7"/>
  <c r="N1292" i="7"/>
  <c r="O1356" i="7"/>
  <c r="N1356" i="7"/>
  <c r="O1420" i="7"/>
  <c r="N1420" i="7"/>
  <c r="O1484" i="7"/>
  <c r="N1484" i="7"/>
  <c r="O1548" i="7"/>
  <c r="N1548" i="7"/>
  <c r="O1612" i="7"/>
  <c r="N1612" i="7"/>
  <c r="O1676" i="7"/>
  <c r="N1676" i="7"/>
  <c r="O1740" i="7"/>
  <c r="N1740" i="7"/>
  <c r="O1804" i="7"/>
  <c r="N1804" i="7"/>
  <c r="O1868" i="7"/>
  <c r="N1868" i="7"/>
  <c r="O1932" i="7"/>
  <c r="N1932" i="7"/>
  <c r="O1996" i="7"/>
  <c r="N1996" i="7"/>
  <c r="O2060" i="7"/>
  <c r="N2060" i="7"/>
  <c r="O2124" i="7"/>
  <c r="N2124" i="7"/>
  <c r="O61" i="7"/>
  <c r="N61" i="7"/>
  <c r="O125" i="7"/>
  <c r="N125" i="7"/>
  <c r="O189" i="7"/>
  <c r="N189" i="7"/>
  <c r="O253" i="7"/>
  <c r="N253" i="7"/>
  <c r="O317" i="7"/>
  <c r="N317" i="7"/>
  <c r="O381" i="7"/>
  <c r="N381" i="7"/>
  <c r="O445" i="7"/>
  <c r="N445" i="7"/>
  <c r="O509" i="7"/>
  <c r="N509" i="7"/>
  <c r="O573" i="7"/>
  <c r="N573" i="7"/>
  <c r="O637" i="7"/>
  <c r="N637" i="7"/>
  <c r="O701" i="7"/>
  <c r="N701" i="7"/>
  <c r="O765" i="7"/>
  <c r="N765" i="7"/>
  <c r="O829" i="7"/>
  <c r="N829" i="7"/>
  <c r="O893" i="7"/>
  <c r="N893" i="7"/>
  <c r="O957" i="7"/>
  <c r="N957" i="7"/>
  <c r="O1021" i="7"/>
  <c r="N1021" i="7"/>
  <c r="O1085" i="7"/>
  <c r="N1085" i="7"/>
  <c r="O1149" i="7"/>
  <c r="N1149" i="7"/>
  <c r="O1213" i="7"/>
  <c r="N1213" i="7"/>
  <c r="O1277" i="7"/>
  <c r="N1277" i="7"/>
  <c r="O62" i="7"/>
  <c r="N62" i="7"/>
  <c r="O126" i="7"/>
  <c r="N126" i="7"/>
  <c r="O190" i="7"/>
  <c r="N190" i="7"/>
  <c r="O254" i="7"/>
  <c r="N254" i="7"/>
  <c r="O318" i="7"/>
  <c r="N318" i="7"/>
  <c r="O382" i="7"/>
  <c r="N382" i="7"/>
  <c r="O446" i="7"/>
  <c r="N446" i="7"/>
  <c r="O510" i="7"/>
  <c r="N510" i="7"/>
  <c r="O574" i="7"/>
  <c r="N574" i="7"/>
  <c r="O638" i="7"/>
  <c r="N638" i="7"/>
  <c r="O702" i="7"/>
  <c r="N702" i="7"/>
  <c r="O766" i="7"/>
  <c r="N766" i="7"/>
  <c r="O830" i="7"/>
  <c r="N830" i="7"/>
  <c r="O894" i="7"/>
  <c r="N894" i="7"/>
  <c r="O958" i="7"/>
  <c r="N958" i="7"/>
  <c r="O1022" i="7"/>
  <c r="N1022" i="7"/>
  <c r="O1086" i="7"/>
  <c r="N1086" i="7"/>
  <c r="O1150" i="7"/>
  <c r="N1150" i="7"/>
  <c r="O1214" i="7"/>
  <c r="N1214" i="7"/>
  <c r="O1278" i="7"/>
  <c r="N1278" i="7"/>
  <c r="O1342" i="7"/>
  <c r="N1342" i="7"/>
  <c r="O1406" i="7"/>
  <c r="N1406" i="7"/>
  <c r="O1470" i="7"/>
  <c r="N1470" i="7"/>
  <c r="O1534" i="7"/>
  <c r="N1534" i="7"/>
  <c r="O1598" i="7"/>
  <c r="N1598" i="7"/>
  <c r="O1662" i="7"/>
  <c r="N1662" i="7"/>
  <c r="O1726" i="7"/>
  <c r="N1726" i="7"/>
  <c r="O1790" i="7"/>
  <c r="N1790" i="7"/>
  <c r="O1854" i="7"/>
  <c r="N1854" i="7"/>
  <c r="O1918" i="7"/>
  <c r="N1918" i="7"/>
  <c r="O1982" i="7"/>
  <c r="N1982" i="7"/>
  <c r="O2046" i="7"/>
  <c r="N2046" i="7"/>
  <c r="O2110" i="7"/>
  <c r="N2110" i="7"/>
  <c r="O2152" i="7"/>
  <c r="N2152" i="7"/>
  <c r="O1339" i="7"/>
  <c r="N1339" i="7"/>
  <c r="O88" i="7"/>
  <c r="N88" i="7"/>
  <c r="O536" i="7"/>
  <c r="N536" i="7"/>
  <c r="O984" i="7"/>
  <c r="N984" i="7"/>
  <c r="O1432" i="7"/>
  <c r="N1432" i="7"/>
  <c r="O1944" i="7"/>
  <c r="N1944" i="7"/>
  <c r="O249" i="7"/>
  <c r="N249" i="7"/>
  <c r="O569" i="7"/>
  <c r="N569" i="7"/>
  <c r="O1017" i="7"/>
  <c r="N1017" i="7"/>
  <c r="O1465" i="7"/>
  <c r="N1465" i="7"/>
  <c r="O1977" i="7"/>
  <c r="N1977" i="7"/>
  <c r="O218" i="7"/>
  <c r="N218" i="7"/>
  <c r="O666" i="7"/>
  <c r="N666" i="7"/>
  <c r="O99" i="7"/>
  <c r="N99" i="7"/>
  <c r="O483" i="7"/>
  <c r="N483" i="7"/>
  <c r="O867" i="7"/>
  <c r="N867" i="7"/>
  <c r="O1315" i="7"/>
  <c r="N1315" i="7"/>
  <c r="O364" i="7"/>
  <c r="N364" i="7"/>
  <c r="O684" i="7"/>
  <c r="N684" i="7"/>
  <c r="O1068" i="7"/>
  <c r="N1068" i="7"/>
  <c r="O1580" i="7"/>
  <c r="N1580" i="7"/>
  <c r="O1964" i="7"/>
  <c r="N1964" i="7"/>
  <c r="O221" i="7"/>
  <c r="N221" i="7"/>
  <c r="O605" i="7"/>
  <c r="N605" i="7"/>
  <c r="O989" i="7"/>
  <c r="N989" i="7"/>
  <c r="O158" i="7"/>
  <c r="N158" i="7"/>
  <c r="O606" i="7"/>
  <c r="N606" i="7"/>
  <c r="O1054" i="7"/>
  <c r="N1054" i="7"/>
  <c r="O1566" i="7"/>
  <c r="N1566" i="7"/>
  <c r="O2142" i="7"/>
  <c r="N2142" i="7"/>
  <c r="O96" i="7"/>
  <c r="N96" i="7"/>
  <c r="O480" i="7"/>
  <c r="N480" i="7"/>
  <c r="O864" i="7"/>
  <c r="N864" i="7"/>
  <c r="O1248" i="7"/>
  <c r="N1248" i="7"/>
  <c r="O1696" i="7"/>
  <c r="N1696" i="7"/>
  <c r="O2080" i="7"/>
  <c r="N2080" i="7"/>
  <c r="O321" i="7"/>
  <c r="N321" i="7"/>
  <c r="O104" i="7"/>
  <c r="N104" i="7"/>
  <c r="O360" i="7"/>
  <c r="N360" i="7"/>
  <c r="O680" i="7"/>
  <c r="N680" i="7"/>
  <c r="O64" i="7"/>
  <c r="N64" i="7"/>
  <c r="O128" i="7"/>
  <c r="N128" i="7"/>
  <c r="O192" i="7"/>
  <c r="N192" i="7"/>
  <c r="O256" i="7"/>
  <c r="N256" i="7"/>
  <c r="O320" i="7"/>
  <c r="N320" i="7"/>
  <c r="O384" i="7"/>
  <c r="N384" i="7"/>
  <c r="O448" i="7"/>
  <c r="N448" i="7"/>
  <c r="O512" i="7"/>
  <c r="N512" i="7"/>
  <c r="O576" i="7"/>
  <c r="N576" i="7"/>
  <c r="O640" i="7"/>
  <c r="N640" i="7"/>
  <c r="O704" i="7"/>
  <c r="N704" i="7"/>
  <c r="O768" i="7"/>
  <c r="N768" i="7"/>
  <c r="O832" i="7"/>
  <c r="N832" i="7"/>
  <c r="O896" i="7"/>
  <c r="N896" i="7"/>
  <c r="O960" i="7"/>
  <c r="N960" i="7"/>
  <c r="O1024" i="7"/>
  <c r="N1024" i="7"/>
  <c r="O1088" i="7"/>
  <c r="N1088" i="7"/>
  <c r="O1152" i="7"/>
  <c r="N1152" i="7"/>
  <c r="O1216" i="7"/>
  <c r="N1216" i="7"/>
  <c r="O1280" i="7"/>
  <c r="N1280" i="7"/>
  <c r="O1344" i="7"/>
  <c r="N1344" i="7"/>
  <c r="O1408" i="7"/>
  <c r="N1408" i="7"/>
  <c r="O1472" i="7"/>
  <c r="N1472" i="7"/>
  <c r="O1536" i="7"/>
  <c r="N1536" i="7"/>
  <c r="O1600" i="7"/>
  <c r="N1600" i="7"/>
  <c r="O1664" i="7"/>
  <c r="N1664" i="7"/>
  <c r="O1728" i="7"/>
  <c r="N1728" i="7"/>
  <c r="O1792" i="7"/>
  <c r="N1792" i="7"/>
  <c r="O1856" i="7"/>
  <c r="N1856" i="7"/>
  <c r="O1920" i="7"/>
  <c r="N1920" i="7"/>
  <c r="O1984" i="7"/>
  <c r="N1984" i="7"/>
  <c r="O2048" i="7"/>
  <c r="N2048" i="7"/>
  <c r="O2112" i="7"/>
  <c r="N2112" i="7"/>
  <c r="O33" i="7"/>
  <c r="N33" i="7"/>
  <c r="O97" i="7"/>
  <c r="N97" i="7"/>
  <c r="O161" i="7"/>
  <c r="N161" i="7"/>
  <c r="O225" i="7"/>
  <c r="N225" i="7"/>
  <c r="O289" i="7"/>
  <c r="N289" i="7"/>
  <c r="O353" i="7"/>
  <c r="N353" i="7"/>
  <c r="O417" i="7"/>
  <c r="N417" i="7"/>
  <c r="O481" i="7"/>
  <c r="N481" i="7"/>
  <c r="O545" i="7"/>
  <c r="N545" i="7"/>
  <c r="O609" i="7"/>
  <c r="N609" i="7"/>
  <c r="O673" i="7"/>
  <c r="N673" i="7"/>
  <c r="O737" i="7"/>
  <c r="N737" i="7"/>
  <c r="O801" i="7"/>
  <c r="N801" i="7"/>
  <c r="O865" i="7"/>
  <c r="N865" i="7"/>
  <c r="O929" i="7"/>
  <c r="N929" i="7"/>
  <c r="O993" i="7"/>
  <c r="N993" i="7"/>
  <c r="O1057" i="7"/>
  <c r="N1057" i="7"/>
  <c r="O1121" i="7"/>
  <c r="N1121" i="7"/>
  <c r="O1185" i="7"/>
  <c r="N1185" i="7"/>
  <c r="O1249" i="7"/>
  <c r="N1249" i="7"/>
  <c r="O1313" i="7"/>
  <c r="N1313" i="7"/>
  <c r="O1377" i="7"/>
  <c r="N1377" i="7"/>
  <c r="O1441" i="7"/>
  <c r="N1441" i="7"/>
  <c r="O1505" i="7"/>
  <c r="N1505" i="7"/>
  <c r="O1569" i="7"/>
  <c r="N1569" i="7"/>
  <c r="O1633" i="7"/>
  <c r="N1633" i="7"/>
  <c r="O1697" i="7"/>
  <c r="N1697" i="7"/>
  <c r="O1761" i="7"/>
  <c r="N1761" i="7"/>
  <c r="O1825" i="7"/>
  <c r="N1825" i="7"/>
  <c r="O1889" i="7"/>
  <c r="N1889" i="7"/>
  <c r="O1953" i="7"/>
  <c r="N1953" i="7"/>
  <c r="O2017" i="7"/>
  <c r="N2017" i="7"/>
  <c r="O2081" i="7"/>
  <c r="N2081" i="7"/>
  <c r="O2145" i="7"/>
  <c r="N2145" i="7"/>
  <c r="O66" i="7"/>
  <c r="N66" i="7"/>
  <c r="O130" i="7"/>
  <c r="N130" i="7"/>
  <c r="O194" i="7"/>
  <c r="N194" i="7"/>
  <c r="O258" i="7"/>
  <c r="N258" i="7"/>
  <c r="O322" i="7"/>
  <c r="N322" i="7"/>
  <c r="O386" i="7"/>
  <c r="N386" i="7"/>
  <c r="O450" i="7"/>
  <c r="N450" i="7"/>
  <c r="O514" i="7"/>
  <c r="N514" i="7"/>
  <c r="O578" i="7"/>
  <c r="N578" i="7"/>
  <c r="O642" i="7"/>
  <c r="N642" i="7"/>
  <c r="O706" i="7"/>
  <c r="N706" i="7"/>
  <c r="O770" i="7"/>
  <c r="N770" i="7"/>
  <c r="O834" i="7"/>
  <c r="N834" i="7"/>
  <c r="O898" i="7"/>
  <c r="N898" i="7"/>
  <c r="O962" i="7"/>
  <c r="N962" i="7"/>
  <c r="O11" i="7"/>
  <c r="N11" i="7"/>
  <c r="O75" i="7"/>
  <c r="N75" i="7"/>
  <c r="O139" i="7"/>
  <c r="N139" i="7"/>
  <c r="O203" i="7"/>
  <c r="N203" i="7"/>
  <c r="O267" i="7"/>
  <c r="N267" i="7"/>
  <c r="O331" i="7"/>
  <c r="N331" i="7"/>
  <c r="O395" i="7"/>
  <c r="N395" i="7"/>
  <c r="O459" i="7"/>
  <c r="N459" i="7"/>
  <c r="O523" i="7"/>
  <c r="N523" i="7"/>
  <c r="O587" i="7"/>
  <c r="N587" i="7"/>
  <c r="O651" i="7"/>
  <c r="N651" i="7"/>
  <c r="O715" i="7"/>
  <c r="N715" i="7"/>
  <c r="O779" i="7"/>
  <c r="N779" i="7"/>
  <c r="O843" i="7"/>
  <c r="N843" i="7"/>
  <c r="O907" i="7"/>
  <c r="N907" i="7"/>
  <c r="O971" i="7"/>
  <c r="N971" i="7"/>
  <c r="O1035" i="7"/>
  <c r="N1035" i="7"/>
  <c r="O1099" i="7"/>
  <c r="N1099" i="7"/>
  <c r="O1163" i="7"/>
  <c r="N1163" i="7"/>
  <c r="O1227" i="7"/>
  <c r="N1227" i="7"/>
  <c r="O1291" i="7"/>
  <c r="N1291" i="7"/>
  <c r="O20" i="7"/>
  <c r="N20" i="7"/>
  <c r="O84" i="7"/>
  <c r="N84" i="7"/>
  <c r="O148" i="7"/>
  <c r="N148" i="7"/>
  <c r="O212" i="7"/>
  <c r="N212" i="7"/>
  <c r="O276" i="7"/>
  <c r="N276" i="7"/>
  <c r="O340" i="7"/>
  <c r="N340" i="7"/>
  <c r="O404" i="7"/>
  <c r="N404" i="7"/>
  <c r="O468" i="7"/>
  <c r="N468" i="7"/>
  <c r="O532" i="7"/>
  <c r="N532" i="7"/>
  <c r="O596" i="7"/>
  <c r="N596" i="7"/>
  <c r="O660" i="7"/>
  <c r="N660" i="7"/>
  <c r="O724" i="7"/>
  <c r="N724" i="7"/>
  <c r="O788" i="7"/>
  <c r="N788" i="7"/>
  <c r="O852" i="7"/>
  <c r="N852" i="7"/>
  <c r="O916" i="7"/>
  <c r="N916" i="7"/>
  <c r="O980" i="7"/>
  <c r="N980" i="7"/>
  <c r="O1044" i="7"/>
  <c r="N1044" i="7"/>
  <c r="O1108" i="7"/>
  <c r="N1108" i="7"/>
  <c r="O1172" i="7"/>
  <c r="N1172" i="7"/>
  <c r="O1236" i="7"/>
  <c r="N1236" i="7"/>
  <c r="O1300" i="7"/>
  <c r="N1300" i="7"/>
  <c r="O1364" i="7"/>
  <c r="N1364" i="7"/>
  <c r="O1428" i="7"/>
  <c r="N1428" i="7"/>
  <c r="O1492" i="7"/>
  <c r="N1492" i="7"/>
  <c r="O1556" i="7"/>
  <c r="N1556" i="7"/>
  <c r="O1620" i="7"/>
  <c r="N1620" i="7"/>
  <c r="O1684" i="7"/>
  <c r="N1684" i="7"/>
  <c r="O1748" i="7"/>
  <c r="N1748" i="7"/>
  <c r="O1812" i="7"/>
  <c r="N1812" i="7"/>
  <c r="O1876" i="7"/>
  <c r="N1876" i="7"/>
  <c r="O1940" i="7"/>
  <c r="N1940" i="7"/>
  <c r="O2004" i="7"/>
  <c r="N2004" i="7"/>
  <c r="O2068" i="7"/>
  <c r="N2068" i="7"/>
  <c r="O5" i="7"/>
  <c r="N5" i="7"/>
  <c r="O69" i="7"/>
  <c r="N69" i="7"/>
  <c r="O133" i="7"/>
  <c r="N133" i="7"/>
  <c r="O197" i="7"/>
  <c r="N197" i="7"/>
  <c r="O261" i="7"/>
  <c r="N261" i="7"/>
  <c r="O325" i="7"/>
  <c r="N325" i="7"/>
  <c r="O389" i="7"/>
  <c r="N389" i="7"/>
  <c r="O453" i="7"/>
  <c r="N453" i="7"/>
  <c r="O517" i="7"/>
  <c r="N517" i="7"/>
  <c r="O581" i="7"/>
  <c r="N581" i="7"/>
  <c r="O645" i="7"/>
  <c r="N645" i="7"/>
  <c r="O709" i="7"/>
  <c r="N709" i="7"/>
  <c r="O773" i="7"/>
  <c r="N773" i="7"/>
  <c r="O837" i="7"/>
  <c r="N837" i="7"/>
  <c r="O901" i="7"/>
  <c r="N901" i="7"/>
  <c r="O965" i="7"/>
  <c r="N965" i="7"/>
  <c r="O1029" i="7"/>
  <c r="N1029" i="7"/>
  <c r="O1093" i="7"/>
  <c r="N1093" i="7"/>
  <c r="O1157" i="7"/>
  <c r="N1157" i="7"/>
  <c r="O1221" i="7"/>
  <c r="N1221" i="7"/>
  <c r="O6" i="7"/>
  <c r="N6" i="7"/>
  <c r="O70" i="7"/>
  <c r="N70" i="7"/>
  <c r="O134" i="7"/>
  <c r="N134" i="7"/>
  <c r="O198" i="7"/>
  <c r="N198" i="7"/>
  <c r="O262" i="7"/>
  <c r="N262" i="7"/>
  <c r="O326" i="7"/>
  <c r="N326" i="7"/>
  <c r="O390" i="7"/>
  <c r="N390" i="7"/>
  <c r="O454" i="7"/>
  <c r="N454" i="7"/>
  <c r="O518" i="7"/>
  <c r="N518" i="7"/>
  <c r="O582" i="7"/>
  <c r="N582" i="7"/>
  <c r="O646" i="7"/>
  <c r="N646" i="7"/>
  <c r="O710" i="7"/>
  <c r="N710" i="7"/>
  <c r="O774" i="7"/>
  <c r="N774" i="7"/>
  <c r="O838" i="7"/>
  <c r="N838" i="7"/>
  <c r="O902" i="7"/>
  <c r="N902" i="7"/>
  <c r="O966" i="7"/>
  <c r="N966" i="7"/>
  <c r="O1030" i="7"/>
  <c r="N1030" i="7"/>
  <c r="O1094" i="7"/>
  <c r="N1094" i="7"/>
  <c r="O1158" i="7"/>
  <c r="N1158" i="7"/>
  <c r="O1222" i="7"/>
  <c r="N1222" i="7"/>
  <c r="O1286" i="7"/>
  <c r="N1286" i="7"/>
  <c r="O1350" i="7"/>
  <c r="N1350" i="7"/>
  <c r="O1414" i="7"/>
  <c r="N1414" i="7"/>
  <c r="O1478" i="7"/>
  <c r="N1478" i="7"/>
  <c r="O1542" i="7"/>
  <c r="N1542" i="7"/>
  <c r="O1606" i="7"/>
  <c r="N1606" i="7"/>
  <c r="O1670" i="7"/>
  <c r="N1670" i="7"/>
  <c r="O1734" i="7"/>
  <c r="N1734" i="7"/>
  <c r="O1798" i="7"/>
  <c r="N1798" i="7"/>
  <c r="O1862" i="7"/>
  <c r="N1862" i="7"/>
  <c r="O1926" i="7"/>
  <c r="N1926" i="7"/>
  <c r="O1990" i="7"/>
  <c r="N1990" i="7"/>
  <c r="O2054" i="7"/>
  <c r="N2054" i="7"/>
  <c r="O2118" i="7"/>
  <c r="N2118" i="7"/>
  <c r="O2160" i="7"/>
  <c r="N2160" i="7"/>
  <c r="O1347" i="7"/>
  <c r="N134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1FB9E4-A634-4300-8F3C-0FD54A6B46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FFD14F4-4F0C-45BF-ADB6-4A185DEE8FDB}" name="WorksheetConnection_Raw Data (2)!$A$1:$Q$9097" type="102" refreshedVersion="8" minRefreshableVersion="5">
    <extLst>
      <ext xmlns:x15="http://schemas.microsoft.com/office/spreadsheetml/2010/11/main" uri="{DE250136-89BD-433C-8126-D09CA5730AF9}">
        <x15:connection id="Range 1" autoDelete="1">
          <x15:rangePr sourceName="_xlcn.WorksheetConnection_RawData2A1Q90971"/>
        </x15:connection>
      </ext>
    </extLst>
  </connection>
</connections>
</file>

<file path=xl/sharedStrings.xml><?xml version="1.0" encoding="utf-8"?>
<sst xmlns="http://schemas.openxmlformats.org/spreadsheetml/2006/main" count="28286" uniqueCount="127">
  <si>
    <t>STT</t>
  </si>
  <si>
    <t>NỘI DUNG</t>
  </si>
  <si>
    <t>Bước 1</t>
  </si>
  <si>
    <t>Bước 2</t>
  </si>
  <si>
    <t>Giao phẩm</t>
  </si>
  <si>
    <t>CHI TIẾT</t>
  </si>
  <si>
    <t>Xử lý Raw Data, truyền dữ liệu vào Dashboard theo các chiều thông tin hiển thị trên Dashboard</t>
  </si>
  <si>
    <t>Điều chỉnh Format của Dashboard thân thiện với người dùng về Form và Màu sắc hiển thị</t>
  </si>
  <si>
    <t>Bước 3</t>
  </si>
  <si>
    <t>Nội dung cần thực hiện</t>
  </si>
  <si>
    <t>DASHBOARD HUY ĐỘNG VỐN NĂM 2022</t>
  </si>
  <si>
    <t>I/ TỔNG QUAN PHÁT TRIỂN QUY MÔ HUY ĐỘNG VỐN TRONG NĂM 2022</t>
  </si>
  <si>
    <t>II/ THỰC TRẠNG PHÁT TRIỂN QUY MÔ HUY ĐỘNG VỐN THEO TỪNG CẤU PHẦN</t>
  </si>
  <si>
    <t>III/ CHI TIẾT PHÁT TRIỂN QUY MÔ HUY ĐỘNG VỐN THEO TỪNG ĐƠN VỊ KINH DOANH</t>
  </si>
  <si>
    <t>VÙNG</t>
  </si>
  <si>
    <t>HĐV BQ 10T.2022</t>
  </si>
  <si>
    <t>ĐVKD</t>
  </si>
  <si>
    <t>PHÂN KHÚC</t>
  </si>
  <si>
    <t>2.1/ HĐV không kỳ hạn</t>
  </si>
  <si>
    <t>2.1/ HĐV có kỳ hạn</t>
  </si>
  <si>
    <t>Số lượng KH HĐV 01/01/2022</t>
  </si>
  <si>
    <t>Số lượng KH HĐV 31/10/2022</t>
  </si>
  <si>
    <t>Tăng/giảm Số lượng KH HĐV</t>
  </si>
  <si>
    <t>Số lượng KH HĐV</t>
  </si>
  <si>
    <t>Quy mô HĐV</t>
  </si>
  <si>
    <t>(Số liệu lũy kế đến 31/10/2022)</t>
  </si>
  <si>
    <t>Đơn vị tính: tỷ đồng (VND)</t>
  </si>
  <si>
    <t>All Vùng</t>
  </si>
  <si>
    <t>Lưu ý: Biểu đồ được điều chỉnh theo phân khúc được chọn tại phần drop list</t>
  </si>
  <si>
    <t>BRANCH CODE</t>
  </si>
  <si>
    <t>BRANCH NAME</t>
  </si>
  <si>
    <t>SEGMENT</t>
  </si>
  <si>
    <t>Tạo Glossary (chú thích) cho các trường thông tin</t>
  </si>
  <si>
    <t>CURRENCY</t>
  </si>
  <si>
    <t>VND</t>
  </si>
  <si>
    <t>USD</t>
  </si>
  <si>
    <t>EUR</t>
  </si>
  <si>
    <t>JPY</t>
  </si>
  <si>
    <t>CUSTOMER_ID</t>
  </si>
  <si>
    <t>BRACH_CODE</t>
  </si>
  <si>
    <t>BALANCE_AMT</t>
  </si>
  <si>
    <t>KKH</t>
  </si>
  <si>
    <t>GBP</t>
  </si>
  <si>
    <t>DH</t>
  </si>
  <si>
    <t>AUD</t>
  </si>
  <si>
    <t>TH</t>
  </si>
  <si>
    <t>SGD</t>
  </si>
  <si>
    <t>CAD</t>
  </si>
  <si>
    <t>V01</t>
  </si>
  <si>
    <t>Vùng 01</t>
  </si>
  <si>
    <t>V02</t>
  </si>
  <si>
    <t>Vùng 02</t>
  </si>
  <si>
    <t>V03</t>
  </si>
  <si>
    <t>Vùng 03</t>
  </si>
  <si>
    <t>V04</t>
  </si>
  <si>
    <t>Vùng 04</t>
  </si>
  <si>
    <t>V05</t>
  </si>
  <si>
    <t>Vùng 05</t>
  </si>
  <si>
    <t>Hưng Yên</t>
  </si>
  <si>
    <t>Hải Phòng</t>
  </si>
  <si>
    <t>Cẩm Phả</t>
  </si>
  <si>
    <t>Lạng Sơn</t>
  </si>
  <si>
    <t>Đại Từ</t>
  </si>
  <si>
    <t>Nguyễn Văn Cừ</t>
  </si>
  <si>
    <t>Mỹ Đình</t>
  </si>
  <si>
    <t>Đông Hà Nội</t>
  </si>
  <si>
    <t>Trung Yên</t>
  </si>
  <si>
    <t>Đông Ba</t>
  </si>
  <si>
    <t>Cam Ranh</t>
  </si>
  <si>
    <t>Bình Tân</t>
  </si>
  <si>
    <t>Dân Chủ</t>
  </si>
  <si>
    <t>Kỳ Hòa</t>
  </si>
  <si>
    <t>Vĩnh Long</t>
  </si>
  <si>
    <t>Kiên Giang</t>
  </si>
  <si>
    <t>ZONE_CODE</t>
  </si>
  <si>
    <t>ZONE_NAME</t>
  </si>
  <si>
    <t>TERM</t>
  </si>
  <si>
    <t>KHDN sieu nho</t>
  </si>
  <si>
    <t>KHDN nho</t>
  </si>
  <si>
    <t>KHDN vua</t>
  </si>
  <si>
    <t>Yêu cầu đối với giao phẩm trả ra bao gồm 3 Sheet thông tin: Dashboard, Raw Data đã được Clean và Glossary</t>
  </si>
  <si>
    <r>
      <rPr>
        <sz val="11"/>
        <color theme="1"/>
        <rFont val="Wingdings"/>
        <charset val="2"/>
      </rPr>
      <t>E</t>
    </r>
    <r>
      <rPr>
        <sz val="11"/>
        <color theme="1"/>
        <rFont val="Calibri"/>
        <family val="2"/>
        <scheme val="minor"/>
      </rPr>
      <t xml:space="preserve"> Drop list</t>
    </r>
  </si>
  <si>
    <t>AVG_AMT_YTD</t>
  </si>
  <si>
    <t>PROCESS_DATE</t>
  </si>
  <si>
    <t>EX_CHANGE_DATE</t>
  </si>
  <si>
    <t>PROCESS_TIME</t>
  </si>
  <si>
    <t>HĐV THỜI ĐIỂM 30/09/2022</t>
  </si>
  <si>
    <t>HĐV THỜI ĐIỂM 31/10/2022</t>
  </si>
  <si>
    <t>TĂNG RÒNG HĐV 10T.2022</t>
  </si>
  <si>
    <t>TĂNG RÒNG HĐV THÁNG BÁO CÁO</t>
  </si>
  <si>
    <t>HƯỚNG DẪN THỰC HIỆN</t>
  </si>
  <si>
    <t>CHÚ THÍCH</t>
  </si>
  <si>
    <t>Chiều dữ liệu</t>
  </si>
  <si>
    <t>Ý nghĩa</t>
  </si>
  <si>
    <t>Phân khúc, bao gồm:</t>
  </si>
  <si>
    <t>HĐV THỜI ĐIỂM 31/12/2021</t>
  </si>
  <si>
    <t>Thời điểm</t>
  </si>
  <si>
    <t>Mã khách hàng</t>
  </si>
  <si>
    <t>Kỳ hạn</t>
  </si>
  <si>
    <t>Tiền tệ</t>
  </si>
  <si>
    <t>Sum of CUSTOMER_ID</t>
  </si>
  <si>
    <t>Số dư thời điểm theo ngày</t>
  </si>
  <si>
    <t>Ngày đầu tiên của năm</t>
  </si>
  <si>
    <t>Số ngày</t>
  </si>
  <si>
    <t>Tổng số dư từ đầu năm đến  process date</t>
  </si>
  <si>
    <t>Values</t>
  </si>
  <si>
    <t>Mã tỉnh</t>
  </si>
  <si>
    <t>Tỷ giá</t>
  </si>
  <si>
    <t>ID_Prc_crre</t>
  </si>
  <si>
    <t>BALANCE_AMT_VND</t>
  </si>
  <si>
    <t>AVG_AMT_YTD_VND</t>
  </si>
  <si>
    <t>Tổng số dư từ đầu năm đến  process date_VND</t>
  </si>
  <si>
    <t>Sum of BALANCE_AMT_VND</t>
  </si>
  <si>
    <t>Sum of Tổng số dư từ đầu năm đến  process date_VND</t>
  </si>
  <si>
    <t>(Multiple Items)</t>
  </si>
  <si>
    <t>Vùng</t>
  </si>
  <si>
    <t xml:space="preserve"> HĐV THỜI ĐIỂM 31/12/2021</t>
  </si>
  <si>
    <t xml:space="preserve"> HĐV THỜI ĐIỂM 30/09/2022</t>
  </si>
  <si>
    <t xml:space="preserve"> HĐV BQ 10T.2022</t>
  </si>
  <si>
    <t xml:space="preserve"> HĐV THỜI ĐIỂM 31/10/2022</t>
  </si>
  <si>
    <t xml:space="preserve"> TĂNG RÒNG HĐV THÁNG BÁO CÁO</t>
  </si>
  <si>
    <t xml:space="preserve"> TĂNG RÒNG HĐV 10T.2022</t>
  </si>
  <si>
    <t xml:space="preserve"> Số lượng KH HĐV 01/01/2022</t>
  </si>
  <si>
    <t xml:space="preserve"> Số lượng KH HĐV 31/10/2022</t>
  </si>
  <si>
    <t xml:space="preserve"> Tăng/giảm Số lượng KH HĐV</t>
  </si>
  <si>
    <t>Tên Mã vùng</t>
  </si>
  <si>
    <t>Số dư trung bình đầu năm đến thời điện lấy dữ liệu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</si>
</sst>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_-;\-* #,##0_-;_-* &quot;-&quot;??_-;_-@_-"/>
    <numFmt numFmtId="166" formatCode="0_);\(0\)"/>
  </numFmts>
  <fonts count="1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4"/>
      <color theme="1"/>
      <name val="Arial"/>
      <family val="2"/>
    </font>
    <font>
      <b/>
      <sz val="20"/>
      <color theme="1"/>
      <name val="Calibri"/>
      <family val="2"/>
      <scheme val="minor"/>
    </font>
    <font>
      <sz val="10"/>
      <color theme="1"/>
      <name val="Calibri"/>
      <family val="2"/>
      <scheme val="minor"/>
    </font>
    <font>
      <i/>
      <sz val="11"/>
      <color theme="1"/>
      <name val="Calibri"/>
      <family val="2"/>
      <scheme val="minor"/>
    </font>
    <font>
      <i/>
      <sz val="10"/>
      <color rgb="FFFF0000"/>
      <name val="Segoe UI"/>
      <family val="2"/>
    </font>
    <font>
      <b/>
      <i/>
      <sz val="11"/>
      <color theme="1"/>
      <name val="Calibri"/>
      <family val="2"/>
      <scheme val="minor"/>
    </font>
    <font>
      <sz val="11"/>
      <color theme="1"/>
      <name val="Wingdings"/>
      <charset val="2"/>
    </font>
    <font>
      <b/>
      <sz val="16"/>
      <color theme="0"/>
      <name val="Calibri"/>
      <family val="2"/>
      <scheme val="minor"/>
    </font>
  </fonts>
  <fills count="10">
    <fill>
      <patternFill patternType="none"/>
    </fill>
    <fill>
      <patternFill patternType="gray125"/>
    </fill>
    <fill>
      <patternFill patternType="solid">
        <fgColor theme="5" tint="0.79998168889431442"/>
        <bgColor indexed="64"/>
      </patternFill>
    </fill>
    <fill>
      <patternFill patternType="solid">
        <fgColor rgb="FF009999"/>
        <bgColor indexed="64"/>
      </patternFill>
    </fill>
    <fill>
      <patternFill patternType="solid">
        <fgColor theme="0"/>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2C92A0"/>
        <bgColor indexed="64"/>
      </patternFill>
    </fill>
    <fill>
      <patternFill patternType="solid">
        <fgColor theme="6" tint="0.39997558519241921"/>
        <bgColor indexed="64"/>
      </patternFill>
    </fill>
    <fill>
      <patternFill patternType="solid">
        <fgColor theme="0"/>
        <bgColor theme="4" tint="0.79998168889431442"/>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9999"/>
      </left>
      <right/>
      <top style="medium">
        <color rgb="FF009999"/>
      </top>
      <bottom/>
      <diagonal/>
    </border>
    <border>
      <left/>
      <right/>
      <top style="medium">
        <color rgb="FF009999"/>
      </top>
      <bottom/>
      <diagonal/>
    </border>
    <border>
      <left/>
      <right style="medium">
        <color rgb="FF009999"/>
      </right>
      <top style="medium">
        <color rgb="FF009999"/>
      </top>
      <bottom/>
      <diagonal/>
    </border>
    <border>
      <left style="medium">
        <color rgb="FF009999"/>
      </left>
      <right/>
      <top/>
      <bottom/>
      <diagonal/>
    </border>
    <border>
      <left/>
      <right style="medium">
        <color rgb="FF009999"/>
      </right>
      <top/>
      <bottom/>
      <diagonal/>
    </border>
    <border>
      <left style="medium">
        <color rgb="FF009999"/>
      </left>
      <right/>
      <top/>
      <bottom style="medium">
        <color rgb="FF009999"/>
      </bottom>
      <diagonal/>
    </border>
    <border>
      <left/>
      <right/>
      <top/>
      <bottom style="medium">
        <color rgb="FF009999"/>
      </bottom>
      <diagonal/>
    </border>
    <border>
      <left/>
      <right style="medium">
        <color rgb="FF009999"/>
      </right>
      <top/>
      <bottom style="medium">
        <color rgb="FF009999"/>
      </bottom>
      <diagonal/>
    </border>
    <border>
      <left style="thin">
        <color rgb="FF009999"/>
      </left>
      <right style="thin">
        <color rgb="FF009999"/>
      </right>
      <top style="thin">
        <color rgb="FF009999"/>
      </top>
      <bottom style="thin">
        <color rgb="FF009999"/>
      </bottom>
      <diagonal/>
    </border>
    <border>
      <left style="thin">
        <color rgb="FF009999"/>
      </left>
      <right style="thin">
        <color rgb="FF009999"/>
      </right>
      <top/>
      <bottom/>
      <diagonal/>
    </border>
  </borders>
  <cellStyleXfs count="2">
    <xf numFmtId="0" fontId="0" fillId="0" borderId="0"/>
    <xf numFmtId="164" fontId="1" fillId="0" borderId="0" applyFont="0" applyFill="0" applyBorder="0" applyAlignment="0" applyProtection="0"/>
  </cellStyleXfs>
  <cellXfs count="69">
    <xf numFmtId="0" fontId="0" fillId="0" borderId="0" xfId="0"/>
    <xf numFmtId="0" fontId="0" fillId="0" borderId="1" xfId="0" applyBorder="1" applyAlignment="1">
      <alignment wrapText="1"/>
    </xf>
    <xf numFmtId="0" fontId="0" fillId="0" borderId="0" xfId="0" applyAlignment="1">
      <alignment horizontal="center"/>
    </xf>
    <xf numFmtId="0" fontId="0" fillId="0" borderId="0" xfId="0" applyAlignment="1">
      <alignment vertical="center"/>
    </xf>
    <xf numFmtId="0" fontId="0" fillId="0" borderId="1" xfId="0" applyBorder="1" applyAlignment="1">
      <alignment vertical="center" wrapText="1"/>
    </xf>
    <xf numFmtId="0" fontId="2" fillId="3" borderId="1" xfId="0" applyFont="1" applyFill="1"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4" borderId="0" xfId="0" applyFill="1"/>
    <xf numFmtId="0" fontId="0" fillId="4" borderId="1" xfId="0" applyFill="1" applyBorder="1"/>
    <xf numFmtId="0" fontId="3" fillId="4" borderId="1" xfId="0" applyFont="1" applyFill="1" applyBorder="1" applyAlignment="1">
      <alignment horizontal="center" vertical="center"/>
    </xf>
    <xf numFmtId="0" fontId="3" fillId="4" borderId="1" xfId="0" applyFont="1" applyFill="1" applyBorder="1" applyAlignment="1">
      <alignment horizontal="center" vertical="center" wrapText="1"/>
    </xf>
    <xf numFmtId="0" fontId="3" fillId="4" borderId="1" xfId="0" applyFont="1" applyFill="1" applyBorder="1" applyAlignment="1">
      <alignment horizontal="center" wrapText="1"/>
    </xf>
    <xf numFmtId="0" fontId="8" fillId="0" borderId="0" xfId="0" applyFont="1"/>
    <xf numFmtId="0" fontId="9" fillId="4" borderId="1" xfId="0" applyFont="1" applyFill="1" applyBorder="1" applyAlignment="1">
      <alignment horizontal="center"/>
    </xf>
    <xf numFmtId="0" fontId="7" fillId="4" borderId="0" xfId="0" applyFont="1" applyFill="1"/>
    <xf numFmtId="0" fontId="0" fillId="6" borderId="0" xfId="0" applyFill="1"/>
    <xf numFmtId="0" fontId="3" fillId="4" borderId="0" xfId="0" applyFont="1" applyFill="1"/>
    <xf numFmtId="0" fontId="0" fillId="5" borderId="0" xfId="0" applyFill="1"/>
    <xf numFmtId="0" fontId="6" fillId="4" borderId="0" xfId="0" applyFont="1" applyFill="1" applyAlignment="1">
      <alignment vertical="center" wrapText="1"/>
    </xf>
    <xf numFmtId="0" fontId="0" fillId="4" borderId="8" xfId="0" applyFill="1" applyBorder="1"/>
    <xf numFmtId="0" fontId="0" fillId="4" borderId="9" xfId="0" applyFill="1" applyBorder="1"/>
    <xf numFmtId="0" fontId="5" fillId="4" borderId="9" xfId="0" applyFont="1" applyFill="1" applyBorder="1"/>
    <xf numFmtId="0" fontId="0" fillId="4" borderId="10" xfId="0" applyFill="1" applyBorder="1"/>
    <xf numFmtId="0" fontId="0" fillId="4" borderId="11" xfId="0" applyFill="1" applyBorder="1"/>
    <xf numFmtId="0" fontId="0" fillId="4" borderId="12" xfId="0" applyFill="1" applyBorder="1"/>
    <xf numFmtId="0" fontId="3" fillId="4" borderId="11" xfId="0" applyFont="1" applyFill="1" applyBorder="1"/>
    <xf numFmtId="0" fontId="0" fillId="4" borderId="13" xfId="0" applyFill="1" applyBorder="1"/>
    <xf numFmtId="0" fontId="0" fillId="4" borderId="14" xfId="0" applyFill="1" applyBorder="1"/>
    <xf numFmtId="0" fontId="0" fillId="4" borderId="15" xfId="0" applyFill="1" applyBorder="1"/>
    <xf numFmtId="0" fontId="3" fillId="0" borderId="16" xfId="0" applyFont="1" applyBorder="1" applyAlignment="1">
      <alignment horizontal="center" vertical="center" wrapText="1"/>
    </xf>
    <xf numFmtId="0" fontId="3" fillId="0" borderId="16" xfId="0" applyFont="1" applyBorder="1" applyAlignment="1">
      <alignment horizontal="center" vertical="center"/>
    </xf>
    <xf numFmtId="165" fontId="0" fillId="0" borderId="0" xfId="1" applyNumberFormat="1" applyFont="1"/>
    <xf numFmtId="14" fontId="0" fillId="0" borderId="0" xfId="0" quotePrefix="1" applyNumberFormat="1"/>
    <xf numFmtId="0" fontId="0" fillId="4" borderId="16" xfId="0" applyFill="1" applyBorder="1" applyAlignment="1">
      <alignment vertical="center"/>
    </xf>
    <xf numFmtId="0" fontId="1" fillId="0" borderId="0" xfId="0" applyFont="1" applyAlignment="1" applyProtection="1">
      <alignment vertical="center"/>
      <protection hidden="1"/>
    </xf>
    <xf numFmtId="49" fontId="3" fillId="0" borderId="16" xfId="1" applyNumberFormat="1" applyFont="1" applyBorder="1" applyAlignment="1">
      <alignment horizontal="center" vertical="center" wrapText="1"/>
    </xf>
    <xf numFmtId="49" fontId="0" fillId="0" borderId="0" xfId="1" applyNumberFormat="1" applyFont="1"/>
    <xf numFmtId="0" fontId="0" fillId="0" borderId="0" xfId="0" applyAlignment="1">
      <alignment horizontal="left"/>
    </xf>
    <xf numFmtId="0" fontId="0" fillId="0" borderId="0" xfId="0" applyAlignment="1">
      <alignment horizontal="center" vertical="center"/>
    </xf>
    <xf numFmtId="0" fontId="3" fillId="8" borderId="3" xfId="0" applyFont="1" applyFill="1" applyBorder="1" applyAlignment="1">
      <alignment horizontal="center" vertical="center"/>
    </xf>
    <xf numFmtId="0" fontId="0" fillId="0" borderId="16" xfId="0" applyBorder="1" applyAlignment="1">
      <alignment vertical="center"/>
    </xf>
    <xf numFmtId="0" fontId="3" fillId="0" borderId="16" xfId="0" applyFont="1" applyBorder="1" applyAlignment="1">
      <alignment vertical="center"/>
    </xf>
    <xf numFmtId="0" fontId="0" fillId="0" borderId="16" xfId="0" applyBorder="1" applyAlignment="1">
      <alignment horizontal="left"/>
    </xf>
    <xf numFmtId="14" fontId="0" fillId="0" borderId="0" xfId="0" applyNumberFormat="1"/>
    <xf numFmtId="166" fontId="3" fillId="0" borderId="16" xfId="1" applyNumberFormat="1" applyFont="1" applyBorder="1" applyAlignment="1">
      <alignment horizontal="center" vertical="center" wrapText="1"/>
    </xf>
    <xf numFmtId="166" fontId="0" fillId="0" borderId="0" xfId="1" applyNumberFormat="1" applyFont="1"/>
    <xf numFmtId="0" fontId="0" fillId="0" borderId="0" xfId="0" pivotButton="1"/>
    <xf numFmtId="0" fontId="3" fillId="0" borderId="16" xfId="1" applyNumberFormat="1" applyFont="1" applyBorder="1" applyAlignment="1">
      <alignment horizontal="center" vertical="center" wrapText="1"/>
    </xf>
    <xf numFmtId="0" fontId="0" fillId="0" borderId="0" xfId="1" applyNumberFormat="1" applyFont="1"/>
    <xf numFmtId="1" fontId="0" fillId="0" borderId="0" xfId="0" applyNumberFormat="1"/>
    <xf numFmtId="0" fontId="3" fillId="0" borderId="0" xfId="0" applyFont="1" applyAlignment="1">
      <alignment horizontal="center" vertical="center" wrapText="1"/>
    </xf>
    <xf numFmtId="49" fontId="0" fillId="0" borderId="0" xfId="0" applyNumberFormat="1"/>
    <xf numFmtId="0" fontId="3" fillId="0" borderId="17" xfId="0" applyFont="1" applyBorder="1" applyAlignment="1">
      <alignment horizontal="center" vertical="center" wrapText="1"/>
    </xf>
    <xf numFmtId="0" fontId="3" fillId="9" borderId="1" xfId="0" applyFont="1" applyFill="1" applyBorder="1" applyAlignment="1">
      <alignment horizontal="center" vertical="center"/>
    </xf>
    <xf numFmtId="0" fontId="3" fillId="0" borderId="17" xfId="0" applyFont="1" applyBorder="1" applyAlignment="1">
      <alignment vertical="center"/>
    </xf>
    <xf numFmtId="0" fontId="0" fillId="0" borderId="16" xfId="0" applyBorder="1" applyAlignment="1">
      <alignment horizontal="left" vertical="center" wrapText="1"/>
    </xf>
    <xf numFmtId="0" fontId="2" fillId="3" borderId="1" xfId="0" applyFont="1" applyFill="1" applyBorder="1" applyAlignment="1">
      <alignment horizontal="center" vertical="center"/>
    </xf>
    <xf numFmtId="0" fontId="3" fillId="0" borderId="1" xfId="0" applyFont="1" applyBorder="1" applyAlignment="1">
      <alignment horizontal="center" vertical="center"/>
    </xf>
    <xf numFmtId="0" fontId="4" fillId="2" borderId="0" xfId="0" applyFont="1" applyFill="1" applyAlignment="1">
      <alignment horizontal="center" vertical="center"/>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2" xfId="0" applyFont="1" applyBorder="1" applyAlignment="1">
      <alignment horizontal="center" vertical="center" wrapText="1"/>
    </xf>
    <xf numFmtId="0" fontId="3" fillId="4" borderId="5" xfId="0" applyFont="1" applyFill="1" applyBorder="1" applyAlignment="1">
      <alignment horizontal="center"/>
    </xf>
    <xf numFmtId="0" fontId="3" fillId="4" borderId="6" xfId="0" applyFont="1" applyFill="1" applyBorder="1" applyAlignment="1">
      <alignment horizontal="center"/>
    </xf>
    <xf numFmtId="0" fontId="3" fillId="4" borderId="7" xfId="0" applyFont="1" applyFill="1" applyBorder="1" applyAlignment="1">
      <alignment horizontal="center"/>
    </xf>
    <xf numFmtId="0" fontId="3" fillId="4" borderId="1" xfId="0" applyFont="1" applyFill="1" applyBorder="1" applyAlignment="1">
      <alignment horizontal="center"/>
    </xf>
    <xf numFmtId="0" fontId="6" fillId="5" borderId="0" xfId="0" applyFont="1" applyFill="1" applyAlignment="1">
      <alignment horizontal="left" vertical="center" wrapText="1"/>
    </xf>
    <xf numFmtId="0" fontId="11" fillId="7" borderId="0" xfId="0" applyFont="1" applyFill="1" applyAlignment="1">
      <alignment horizontal="center" vertical="center"/>
    </xf>
  </cellXfs>
  <cellStyles count="2">
    <cellStyle name="Comma" xfId="1" builtinId="3"/>
    <cellStyle name="Normal" xfId="0" builtinId="0"/>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Test_Nguyễn Tiến Hoàng_2000.xlsx]Dashboard Giao Phẩm!PivotTable3</c:name>
    <c:fmtId val="6"/>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rgbClr val="FF0000"/>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Giao Phẩm'!$B$3</c:f>
              <c:strCache>
                <c:ptCount val="1"/>
                <c:pt idx="0">
                  <c:v> HĐV THỜI ĐIỂM 31/12/2021</c:v>
                </c:pt>
              </c:strCache>
            </c:strRef>
          </c:tx>
          <c:spPr>
            <a:solidFill>
              <a:schemeClr val="accent1">
                <a:lumMod val="50000"/>
              </a:schemeClr>
            </a:solidFill>
            <a:ln>
              <a:noFill/>
            </a:ln>
            <a:effectLst/>
          </c:spPr>
          <c:invertIfNegative val="0"/>
          <c:cat>
            <c:strRef>
              <c:f>'Dashboard Giao Phẩm'!$A$4:$A$9</c:f>
              <c:strCache>
                <c:ptCount val="5"/>
                <c:pt idx="0">
                  <c:v>Vùng 01</c:v>
                </c:pt>
                <c:pt idx="1">
                  <c:v>Vùng 02</c:v>
                </c:pt>
                <c:pt idx="2">
                  <c:v>Vùng 03</c:v>
                </c:pt>
                <c:pt idx="3">
                  <c:v>Vùng 04</c:v>
                </c:pt>
                <c:pt idx="4">
                  <c:v>Vùng 05</c:v>
                </c:pt>
              </c:strCache>
            </c:strRef>
          </c:cat>
          <c:val>
            <c:numRef>
              <c:f>'Dashboard Giao Phẩm'!$B$4:$B$9</c:f>
              <c:numCache>
                <c:formatCode>General</c:formatCode>
                <c:ptCount val="5"/>
                <c:pt idx="0">
                  <c:v>1269.9976577034699</c:v>
                </c:pt>
                <c:pt idx="1">
                  <c:v>3275.6296943783573</c:v>
                </c:pt>
                <c:pt idx="2">
                  <c:v>38.91383050160799</c:v>
                </c:pt>
                <c:pt idx="3">
                  <c:v>924.26772208830209</c:v>
                </c:pt>
                <c:pt idx="4">
                  <c:v>95.084011385295995</c:v>
                </c:pt>
              </c:numCache>
            </c:numRef>
          </c:val>
          <c:extLst>
            <c:ext xmlns:c16="http://schemas.microsoft.com/office/drawing/2014/chart" uri="{C3380CC4-5D6E-409C-BE32-E72D297353CC}">
              <c16:uniqueId val="{00000000-6818-45FE-A972-12B82163C997}"/>
            </c:ext>
          </c:extLst>
        </c:ser>
        <c:ser>
          <c:idx val="1"/>
          <c:order val="1"/>
          <c:tx>
            <c:strRef>
              <c:f>'Dashboard Giao Phẩm'!$C$3</c:f>
              <c:strCache>
                <c:ptCount val="1"/>
                <c:pt idx="0">
                  <c:v> HĐV THỜI ĐIỂM 30/09/2022</c:v>
                </c:pt>
              </c:strCache>
            </c:strRef>
          </c:tx>
          <c:spPr>
            <a:solidFill>
              <a:schemeClr val="accent1">
                <a:lumMod val="75000"/>
              </a:schemeClr>
            </a:solidFill>
            <a:ln>
              <a:noFill/>
            </a:ln>
            <a:effectLst/>
          </c:spPr>
          <c:invertIfNegative val="0"/>
          <c:cat>
            <c:strRef>
              <c:f>'Dashboard Giao Phẩm'!$A$4:$A$9</c:f>
              <c:strCache>
                <c:ptCount val="5"/>
                <c:pt idx="0">
                  <c:v>Vùng 01</c:v>
                </c:pt>
                <c:pt idx="1">
                  <c:v>Vùng 02</c:v>
                </c:pt>
                <c:pt idx="2">
                  <c:v>Vùng 03</c:v>
                </c:pt>
                <c:pt idx="3">
                  <c:v>Vùng 04</c:v>
                </c:pt>
                <c:pt idx="4">
                  <c:v>Vùng 05</c:v>
                </c:pt>
              </c:strCache>
            </c:strRef>
          </c:cat>
          <c:val>
            <c:numRef>
              <c:f>'Dashboard Giao Phẩm'!$C$4:$C$9</c:f>
              <c:numCache>
                <c:formatCode>General</c:formatCode>
                <c:ptCount val="5"/>
                <c:pt idx="0">
                  <c:v>1611.5500936996998</c:v>
                </c:pt>
                <c:pt idx="1">
                  <c:v>3300.8781604301157</c:v>
                </c:pt>
                <c:pt idx="2">
                  <c:v>3.8537225366399999</c:v>
                </c:pt>
                <c:pt idx="3">
                  <c:v>905.52022387582429</c:v>
                </c:pt>
                <c:pt idx="4">
                  <c:v>118.64539902517002</c:v>
                </c:pt>
              </c:numCache>
            </c:numRef>
          </c:val>
          <c:extLst>
            <c:ext xmlns:c16="http://schemas.microsoft.com/office/drawing/2014/chart" uri="{C3380CC4-5D6E-409C-BE32-E72D297353CC}">
              <c16:uniqueId val="{00000001-6818-45FE-A972-12B82163C997}"/>
            </c:ext>
          </c:extLst>
        </c:ser>
        <c:ser>
          <c:idx val="2"/>
          <c:order val="2"/>
          <c:tx>
            <c:strRef>
              <c:f>'Dashboard Giao Phẩm'!$D$3</c:f>
              <c:strCache>
                <c:ptCount val="1"/>
                <c:pt idx="0">
                  <c:v> HĐV THỜI ĐIỂM 31/10/2022</c:v>
                </c:pt>
              </c:strCache>
            </c:strRef>
          </c:tx>
          <c:spPr>
            <a:solidFill>
              <a:schemeClr val="accent1">
                <a:lumMod val="60000"/>
                <a:lumOff val="40000"/>
              </a:schemeClr>
            </a:solidFill>
            <a:ln>
              <a:noFill/>
            </a:ln>
            <a:effectLst/>
          </c:spPr>
          <c:invertIfNegative val="0"/>
          <c:cat>
            <c:strRef>
              <c:f>'Dashboard Giao Phẩm'!$A$4:$A$9</c:f>
              <c:strCache>
                <c:ptCount val="5"/>
                <c:pt idx="0">
                  <c:v>Vùng 01</c:v>
                </c:pt>
                <c:pt idx="1">
                  <c:v>Vùng 02</c:v>
                </c:pt>
                <c:pt idx="2">
                  <c:v>Vùng 03</c:v>
                </c:pt>
                <c:pt idx="3">
                  <c:v>Vùng 04</c:v>
                </c:pt>
                <c:pt idx="4">
                  <c:v>Vùng 05</c:v>
                </c:pt>
              </c:strCache>
            </c:strRef>
          </c:cat>
          <c:val>
            <c:numRef>
              <c:f>'Dashboard Giao Phẩm'!$D$4:$D$9</c:f>
              <c:numCache>
                <c:formatCode>General</c:formatCode>
                <c:ptCount val="5"/>
                <c:pt idx="0">
                  <c:v>2024.7604634098802</c:v>
                </c:pt>
                <c:pt idx="1">
                  <c:v>3063.1522789699802</c:v>
                </c:pt>
                <c:pt idx="2">
                  <c:v>14.856615781</c:v>
                </c:pt>
                <c:pt idx="3">
                  <c:v>1213.5414472217001</c:v>
                </c:pt>
                <c:pt idx="4">
                  <c:v>51.850224948999987</c:v>
                </c:pt>
              </c:numCache>
            </c:numRef>
          </c:val>
          <c:extLst>
            <c:ext xmlns:c16="http://schemas.microsoft.com/office/drawing/2014/chart" uri="{C3380CC4-5D6E-409C-BE32-E72D297353CC}">
              <c16:uniqueId val="{00000002-6818-45FE-A972-12B82163C997}"/>
            </c:ext>
          </c:extLst>
        </c:ser>
        <c:ser>
          <c:idx val="3"/>
          <c:order val="3"/>
          <c:tx>
            <c:strRef>
              <c:f>'Dashboard Giao Phẩm'!$E$3</c:f>
              <c:strCache>
                <c:ptCount val="1"/>
                <c:pt idx="0">
                  <c:v> TĂNG RÒNG HĐV THÁNG BÁO CÁO</c:v>
                </c:pt>
              </c:strCache>
            </c:strRef>
          </c:tx>
          <c:spPr>
            <a:solidFill>
              <a:schemeClr val="accent6">
                <a:lumMod val="75000"/>
              </a:schemeClr>
            </a:solidFill>
            <a:ln>
              <a:noFill/>
            </a:ln>
            <a:effectLst/>
          </c:spPr>
          <c:invertIfNegative val="0"/>
          <c:cat>
            <c:strRef>
              <c:f>'Dashboard Giao Phẩm'!$A$4:$A$9</c:f>
              <c:strCache>
                <c:ptCount val="5"/>
                <c:pt idx="0">
                  <c:v>Vùng 01</c:v>
                </c:pt>
                <c:pt idx="1">
                  <c:v>Vùng 02</c:v>
                </c:pt>
                <c:pt idx="2">
                  <c:v>Vùng 03</c:v>
                </c:pt>
                <c:pt idx="3">
                  <c:v>Vùng 04</c:v>
                </c:pt>
                <c:pt idx="4">
                  <c:v>Vùng 05</c:v>
                </c:pt>
              </c:strCache>
            </c:strRef>
          </c:cat>
          <c:val>
            <c:numRef>
              <c:f>'Dashboard Giao Phẩm'!$E$4:$E$9</c:f>
              <c:numCache>
                <c:formatCode>General</c:formatCode>
                <c:ptCount val="5"/>
                <c:pt idx="0">
                  <c:v>413.21036971018049</c:v>
                </c:pt>
                <c:pt idx="1">
                  <c:v>-237.72588146013501</c:v>
                </c:pt>
                <c:pt idx="2">
                  <c:v>11.002893244359999</c:v>
                </c:pt>
                <c:pt idx="3">
                  <c:v>308.02122334587557</c:v>
                </c:pt>
                <c:pt idx="4">
                  <c:v>-66.795174076170014</c:v>
                </c:pt>
              </c:numCache>
            </c:numRef>
          </c:val>
          <c:extLst>
            <c:ext xmlns:c16="http://schemas.microsoft.com/office/drawing/2014/chart" uri="{C3380CC4-5D6E-409C-BE32-E72D297353CC}">
              <c16:uniqueId val="{00000003-6818-45FE-A972-12B82163C997}"/>
            </c:ext>
          </c:extLst>
        </c:ser>
        <c:ser>
          <c:idx val="4"/>
          <c:order val="4"/>
          <c:tx>
            <c:strRef>
              <c:f>'Dashboard Giao Phẩm'!$F$3</c:f>
              <c:strCache>
                <c:ptCount val="1"/>
                <c:pt idx="0">
                  <c:v> TĂNG RÒNG HĐV 10T.2022</c:v>
                </c:pt>
              </c:strCache>
            </c:strRef>
          </c:tx>
          <c:spPr>
            <a:solidFill>
              <a:schemeClr val="accent6">
                <a:lumMod val="50000"/>
              </a:schemeClr>
            </a:solidFill>
            <a:ln>
              <a:noFill/>
            </a:ln>
            <a:effectLst/>
          </c:spPr>
          <c:invertIfNegative val="0"/>
          <c:cat>
            <c:strRef>
              <c:f>'Dashboard Giao Phẩm'!$A$4:$A$9</c:f>
              <c:strCache>
                <c:ptCount val="5"/>
                <c:pt idx="0">
                  <c:v>Vùng 01</c:v>
                </c:pt>
                <c:pt idx="1">
                  <c:v>Vùng 02</c:v>
                </c:pt>
                <c:pt idx="2">
                  <c:v>Vùng 03</c:v>
                </c:pt>
                <c:pt idx="3">
                  <c:v>Vùng 04</c:v>
                </c:pt>
                <c:pt idx="4">
                  <c:v>Vùng 05</c:v>
                </c:pt>
              </c:strCache>
            </c:strRef>
          </c:cat>
          <c:val>
            <c:numRef>
              <c:f>'Dashboard Giao Phẩm'!$F$4:$F$9</c:f>
              <c:numCache>
                <c:formatCode>General</c:formatCode>
                <c:ptCount val="5"/>
                <c:pt idx="0">
                  <c:v>754.76280570641006</c:v>
                </c:pt>
                <c:pt idx="1">
                  <c:v>-212.47741540837734</c:v>
                </c:pt>
                <c:pt idx="2">
                  <c:v>-24.057214720607995</c:v>
                </c:pt>
                <c:pt idx="3">
                  <c:v>289.27372513339805</c:v>
                </c:pt>
                <c:pt idx="4">
                  <c:v>-43.233786436296</c:v>
                </c:pt>
              </c:numCache>
            </c:numRef>
          </c:val>
          <c:extLst>
            <c:ext xmlns:c16="http://schemas.microsoft.com/office/drawing/2014/chart" uri="{C3380CC4-5D6E-409C-BE32-E72D297353CC}">
              <c16:uniqueId val="{00000004-6818-45FE-A972-12B82163C997}"/>
            </c:ext>
          </c:extLst>
        </c:ser>
        <c:dLbls>
          <c:showLegendKey val="0"/>
          <c:showVal val="0"/>
          <c:showCatName val="0"/>
          <c:showSerName val="0"/>
          <c:showPercent val="0"/>
          <c:showBubbleSize val="0"/>
        </c:dLbls>
        <c:gapWidth val="150"/>
        <c:axId val="459642856"/>
        <c:axId val="459642136"/>
      </c:barChart>
      <c:lineChart>
        <c:grouping val="standard"/>
        <c:varyColors val="0"/>
        <c:ser>
          <c:idx val="5"/>
          <c:order val="5"/>
          <c:tx>
            <c:strRef>
              <c:f>'Dashboard Giao Phẩm'!$G$3</c:f>
              <c:strCache>
                <c:ptCount val="1"/>
                <c:pt idx="0">
                  <c:v> HĐV BQ 10T.2022</c:v>
                </c:pt>
              </c:strCache>
            </c:strRef>
          </c:tx>
          <c:spPr>
            <a:ln w="28575" cap="rnd">
              <a:solidFill>
                <a:schemeClr val="accent1"/>
              </a:solidFill>
              <a:round/>
            </a:ln>
            <a:effectLst/>
          </c:spPr>
          <c:marker>
            <c:symbol val="circle"/>
            <c:size val="5"/>
            <c:spPr>
              <a:solidFill>
                <a:srgbClr val="FF0000"/>
              </a:solidFill>
              <a:ln w="9525">
                <a:solidFill>
                  <a:schemeClr val="accent6"/>
                </a:solidFill>
              </a:ln>
              <a:effectLst/>
            </c:spPr>
          </c:marker>
          <c:cat>
            <c:strRef>
              <c:f>'Dashboard Giao Phẩm'!$A$4:$A$9</c:f>
              <c:strCache>
                <c:ptCount val="5"/>
                <c:pt idx="0">
                  <c:v>Vùng 01</c:v>
                </c:pt>
                <c:pt idx="1">
                  <c:v>Vùng 02</c:v>
                </c:pt>
                <c:pt idx="2">
                  <c:v>Vùng 03</c:v>
                </c:pt>
                <c:pt idx="3">
                  <c:v>Vùng 04</c:v>
                </c:pt>
                <c:pt idx="4">
                  <c:v>Vùng 05</c:v>
                </c:pt>
              </c:strCache>
            </c:strRef>
          </c:cat>
          <c:val>
            <c:numRef>
              <c:f>'Dashboard Giao Phẩm'!$G$4:$G$9</c:f>
              <c:numCache>
                <c:formatCode>General</c:formatCode>
                <c:ptCount val="5"/>
                <c:pt idx="0">
                  <c:v>39839.350143371994</c:v>
                </c:pt>
                <c:pt idx="1">
                  <c:v>114492.82116187482</c:v>
                </c:pt>
                <c:pt idx="2">
                  <c:v>509.15351689482395</c:v>
                </c:pt>
                <c:pt idx="3">
                  <c:v>30607.381013165967</c:v>
                </c:pt>
                <c:pt idx="4">
                  <c:v>2646.0744276209589</c:v>
                </c:pt>
              </c:numCache>
            </c:numRef>
          </c:val>
          <c:smooth val="0"/>
          <c:extLst>
            <c:ext xmlns:c16="http://schemas.microsoft.com/office/drawing/2014/chart" uri="{C3380CC4-5D6E-409C-BE32-E72D297353CC}">
              <c16:uniqueId val="{00000005-6818-45FE-A972-12B82163C997}"/>
            </c:ext>
          </c:extLst>
        </c:ser>
        <c:dLbls>
          <c:showLegendKey val="0"/>
          <c:showVal val="0"/>
          <c:showCatName val="0"/>
          <c:showSerName val="0"/>
          <c:showPercent val="0"/>
          <c:showBubbleSize val="0"/>
        </c:dLbls>
        <c:marker val="1"/>
        <c:smooth val="0"/>
        <c:axId val="576700784"/>
        <c:axId val="104100280"/>
      </c:lineChart>
      <c:catAx>
        <c:axId val="459642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42136"/>
        <c:crosses val="autoZero"/>
        <c:auto val="1"/>
        <c:lblAlgn val="ctr"/>
        <c:lblOffset val="100"/>
        <c:noMultiLvlLbl val="0"/>
      </c:catAx>
      <c:valAx>
        <c:axId val="459642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42856"/>
        <c:crosses val="autoZero"/>
        <c:crossBetween val="between"/>
      </c:valAx>
      <c:valAx>
        <c:axId val="1041002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00784"/>
        <c:crosses val="max"/>
        <c:crossBetween val="between"/>
      </c:valAx>
      <c:catAx>
        <c:axId val="576700784"/>
        <c:scaling>
          <c:orientation val="minMax"/>
        </c:scaling>
        <c:delete val="1"/>
        <c:axPos val="b"/>
        <c:numFmt formatCode="General" sourceLinked="1"/>
        <c:majorTickMark val="out"/>
        <c:minorTickMark val="none"/>
        <c:tickLblPos val="nextTo"/>
        <c:crossAx val="104100280"/>
        <c:crosses val="autoZero"/>
        <c:auto val="1"/>
        <c:lblAlgn val="ctr"/>
        <c:lblOffset val="100"/>
        <c:noMultiLvlLbl val="0"/>
      </c:catAx>
      <c:spPr>
        <a:noFill/>
        <a:ln>
          <a:noFill/>
        </a:ln>
        <a:effectLst/>
      </c:spPr>
    </c:plotArea>
    <c:legend>
      <c:legendPos val="r"/>
      <c:layout>
        <c:manualLayout>
          <c:xMode val="edge"/>
          <c:yMode val="edge"/>
          <c:x val="0.69487982850311247"/>
          <c:y val="0.17752339381490356"/>
          <c:w val="0.28766816451608468"/>
          <c:h val="0.726474594887595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Test_Nguyễn Tiến Hoàng_2000.xlsx]Dashboard Giao Phẩm!PivotTable4</c:name>
    <c:fmtId val="8"/>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rgbClr val="FF0000"/>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Giao Phẩm'!$B$22</c:f>
              <c:strCache>
                <c:ptCount val="1"/>
                <c:pt idx="0">
                  <c:v> HĐV THỜI ĐIỂM 31/12/2021</c:v>
                </c:pt>
              </c:strCache>
            </c:strRef>
          </c:tx>
          <c:spPr>
            <a:solidFill>
              <a:schemeClr val="accent1">
                <a:lumMod val="50000"/>
              </a:schemeClr>
            </a:solidFill>
            <a:ln>
              <a:noFill/>
            </a:ln>
            <a:effectLst/>
          </c:spPr>
          <c:invertIfNegative val="0"/>
          <c:cat>
            <c:strRef>
              <c:f>'Dashboard Giao Phẩm'!$A$23:$A$28</c:f>
              <c:strCache>
                <c:ptCount val="5"/>
                <c:pt idx="0">
                  <c:v>Vùng 01</c:v>
                </c:pt>
                <c:pt idx="1">
                  <c:v>Vùng 02</c:v>
                </c:pt>
                <c:pt idx="2">
                  <c:v>Vùng 03</c:v>
                </c:pt>
                <c:pt idx="3">
                  <c:v>Vùng 04</c:v>
                </c:pt>
                <c:pt idx="4">
                  <c:v>Vùng 05</c:v>
                </c:pt>
              </c:strCache>
            </c:strRef>
          </c:cat>
          <c:val>
            <c:numRef>
              <c:f>'Dashboard Giao Phẩm'!$B$23:$B$28</c:f>
              <c:numCache>
                <c:formatCode>General</c:formatCode>
                <c:ptCount val="5"/>
                <c:pt idx="0">
                  <c:v>1269.7804608304702</c:v>
                </c:pt>
                <c:pt idx="1">
                  <c:v>3275.1427790303583</c:v>
                </c:pt>
                <c:pt idx="2">
                  <c:v>38.904716890607993</c:v>
                </c:pt>
                <c:pt idx="3">
                  <c:v>924.26130315430203</c:v>
                </c:pt>
                <c:pt idx="4">
                  <c:v>95.031450576295981</c:v>
                </c:pt>
              </c:numCache>
            </c:numRef>
          </c:val>
          <c:extLst>
            <c:ext xmlns:c16="http://schemas.microsoft.com/office/drawing/2014/chart" uri="{C3380CC4-5D6E-409C-BE32-E72D297353CC}">
              <c16:uniqueId val="{00000000-D4AB-4B7B-A1FA-7FE82E5CD069}"/>
            </c:ext>
          </c:extLst>
        </c:ser>
        <c:ser>
          <c:idx val="1"/>
          <c:order val="1"/>
          <c:tx>
            <c:strRef>
              <c:f>'Dashboard Giao Phẩm'!$C$22</c:f>
              <c:strCache>
                <c:ptCount val="1"/>
                <c:pt idx="0">
                  <c:v> HĐV THỜI ĐIỂM 31/10/2022</c:v>
                </c:pt>
              </c:strCache>
            </c:strRef>
          </c:tx>
          <c:spPr>
            <a:solidFill>
              <a:schemeClr val="accent1">
                <a:lumMod val="60000"/>
                <a:lumOff val="40000"/>
              </a:schemeClr>
            </a:solidFill>
            <a:ln>
              <a:noFill/>
            </a:ln>
            <a:effectLst/>
          </c:spPr>
          <c:invertIfNegative val="0"/>
          <c:cat>
            <c:strRef>
              <c:f>'Dashboard Giao Phẩm'!$A$23:$A$28</c:f>
              <c:strCache>
                <c:ptCount val="5"/>
                <c:pt idx="0">
                  <c:v>Vùng 01</c:v>
                </c:pt>
                <c:pt idx="1">
                  <c:v>Vùng 02</c:v>
                </c:pt>
                <c:pt idx="2">
                  <c:v>Vùng 03</c:v>
                </c:pt>
                <c:pt idx="3">
                  <c:v>Vùng 04</c:v>
                </c:pt>
                <c:pt idx="4">
                  <c:v>Vùng 05</c:v>
                </c:pt>
              </c:strCache>
            </c:strRef>
          </c:cat>
          <c:val>
            <c:numRef>
              <c:f>'Dashboard Giao Phẩm'!$C$23:$C$28</c:f>
              <c:numCache>
                <c:formatCode>General</c:formatCode>
                <c:ptCount val="5"/>
                <c:pt idx="0">
                  <c:v>2024.4469929408801</c:v>
                </c:pt>
                <c:pt idx="1">
                  <c:v>3062.8385574499807</c:v>
                </c:pt>
                <c:pt idx="2">
                  <c:v>14.847364739</c:v>
                </c:pt>
                <c:pt idx="3">
                  <c:v>1213.5022108266999</c:v>
                </c:pt>
                <c:pt idx="4">
                  <c:v>51.780289274999987</c:v>
                </c:pt>
              </c:numCache>
            </c:numRef>
          </c:val>
          <c:extLst>
            <c:ext xmlns:c16="http://schemas.microsoft.com/office/drawing/2014/chart" uri="{C3380CC4-5D6E-409C-BE32-E72D297353CC}">
              <c16:uniqueId val="{00000001-D4AB-4B7B-A1FA-7FE82E5CD069}"/>
            </c:ext>
          </c:extLst>
        </c:ser>
        <c:ser>
          <c:idx val="2"/>
          <c:order val="2"/>
          <c:tx>
            <c:strRef>
              <c:f>'Dashboard Giao Phẩm'!$D$22</c:f>
              <c:strCache>
                <c:ptCount val="1"/>
                <c:pt idx="0">
                  <c:v> TĂNG RÒNG HĐV 10T.2022</c:v>
                </c:pt>
              </c:strCache>
            </c:strRef>
          </c:tx>
          <c:spPr>
            <a:solidFill>
              <a:schemeClr val="accent6">
                <a:lumMod val="50000"/>
              </a:schemeClr>
            </a:solidFill>
            <a:ln>
              <a:noFill/>
            </a:ln>
            <a:effectLst/>
          </c:spPr>
          <c:invertIfNegative val="0"/>
          <c:cat>
            <c:strRef>
              <c:f>'Dashboard Giao Phẩm'!$A$23:$A$28</c:f>
              <c:strCache>
                <c:ptCount val="5"/>
                <c:pt idx="0">
                  <c:v>Vùng 01</c:v>
                </c:pt>
                <c:pt idx="1">
                  <c:v>Vùng 02</c:v>
                </c:pt>
                <c:pt idx="2">
                  <c:v>Vùng 03</c:v>
                </c:pt>
                <c:pt idx="3">
                  <c:v>Vùng 04</c:v>
                </c:pt>
                <c:pt idx="4">
                  <c:v>Vùng 05</c:v>
                </c:pt>
              </c:strCache>
            </c:strRef>
          </c:cat>
          <c:val>
            <c:numRef>
              <c:f>'Dashboard Giao Phẩm'!$D$23:$D$28</c:f>
              <c:numCache>
                <c:formatCode>General</c:formatCode>
                <c:ptCount val="5"/>
                <c:pt idx="0">
                  <c:v>754.66653211041012</c:v>
                </c:pt>
                <c:pt idx="1">
                  <c:v>-212.30422158037737</c:v>
                </c:pt>
                <c:pt idx="2">
                  <c:v>-24.057352151607994</c:v>
                </c:pt>
                <c:pt idx="3">
                  <c:v>289.24090767239801</c:v>
                </c:pt>
                <c:pt idx="4">
                  <c:v>-43.251161301296001</c:v>
                </c:pt>
              </c:numCache>
            </c:numRef>
          </c:val>
          <c:extLst>
            <c:ext xmlns:c16="http://schemas.microsoft.com/office/drawing/2014/chart" uri="{C3380CC4-5D6E-409C-BE32-E72D297353CC}">
              <c16:uniqueId val="{00000002-D4AB-4B7B-A1FA-7FE82E5CD069}"/>
            </c:ext>
          </c:extLst>
        </c:ser>
        <c:ser>
          <c:idx val="3"/>
          <c:order val="3"/>
          <c:tx>
            <c:strRef>
              <c:f>'Dashboard Giao Phẩm'!$E$22</c:f>
              <c:strCache>
                <c:ptCount val="1"/>
                <c:pt idx="0">
                  <c:v> TĂNG RÒNG HĐV THÁNG BÁO CÁO</c:v>
                </c:pt>
              </c:strCache>
            </c:strRef>
          </c:tx>
          <c:spPr>
            <a:solidFill>
              <a:schemeClr val="accent6">
                <a:lumMod val="75000"/>
              </a:schemeClr>
            </a:solidFill>
            <a:ln>
              <a:noFill/>
            </a:ln>
            <a:effectLst/>
          </c:spPr>
          <c:invertIfNegative val="0"/>
          <c:cat>
            <c:strRef>
              <c:f>'Dashboard Giao Phẩm'!$A$23:$A$28</c:f>
              <c:strCache>
                <c:ptCount val="5"/>
                <c:pt idx="0">
                  <c:v>Vùng 01</c:v>
                </c:pt>
                <c:pt idx="1">
                  <c:v>Vùng 02</c:v>
                </c:pt>
                <c:pt idx="2">
                  <c:v>Vùng 03</c:v>
                </c:pt>
                <c:pt idx="3">
                  <c:v>Vùng 04</c:v>
                </c:pt>
                <c:pt idx="4">
                  <c:v>Vùng 05</c:v>
                </c:pt>
              </c:strCache>
            </c:strRef>
          </c:cat>
          <c:val>
            <c:numRef>
              <c:f>'Dashboard Giao Phẩm'!$E$23:$E$28</c:f>
              <c:numCache>
                <c:formatCode>General</c:formatCode>
                <c:ptCount val="5"/>
                <c:pt idx="0">
                  <c:v>413.16746626318053</c:v>
                </c:pt>
                <c:pt idx="1">
                  <c:v>-237.68298398113507</c:v>
                </c:pt>
                <c:pt idx="2">
                  <c:v>11.000232392359999</c:v>
                </c:pt>
                <c:pt idx="3">
                  <c:v>308.06266728787568</c:v>
                </c:pt>
                <c:pt idx="4">
                  <c:v>-66.797416676170016</c:v>
                </c:pt>
              </c:numCache>
            </c:numRef>
          </c:val>
          <c:extLst>
            <c:ext xmlns:c16="http://schemas.microsoft.com/office/drawing/2014/chart" uri="{C3380CC4-5D6E-409C-BE32-E72D297353CC}">
              <c16:uniqueId val="{00000003-D4AB-4B7B-A1FA-7FE82E5CD069}"/>
            </c:ext>
          </c:extLst>
        </c:ser>
        <c:dLbls>
          <c:showLegendKey val="0"/>
          <c:showVal val="0"/>
          <c:showCatName val="0"/>
          <c:showSerName val="0"/>
          <c:showPercent val="0"/>
          <c:showBubbleSize val="0"/>
        </c:dLbls>
        <c:gapWidth val="219"/>
        <c:axId val="452575576"/>
        <c:axId val="452568016"/>
      </c:barChart>
      <c:barChart>
        <c:barDir val="col"/>
        <c:grouping val="clustered"/>
        <c:varyColors val="0"/>
        <c:ser>
          <c:idx val="5"/>
          <c:order val="5"/>
          <c:tx>
            <c:strRef>
              <c:f>'Dashboard Giao Phẩm'!$G$22</c:f>
              <c:strCache>
                <c:ptCount val="1"/>
                <c:pt idx="0">
                  <c:v> Số lượng KH HĐV 01/01/2022</c:v>
                </c:pt>
              </c:strCache>
            </c:strRef>
          </c:tx>
          <c:spPr>
            <a:solidFill>
              <a:schemeClr val="accent4">
                <a:lumMod val="50000"/>
              </a:schemeClr>
            </a:solidFill>
            <a:ln>
              <a:noFill/>
            </a:ln>
            <a:effectLst/>
          </c:spPr>
          <c:invertIfNegative val="0"/>
          <c:cat>
            <c:strRef>
              <c:f>'Dashboard Giao Phẩm'!$A$23:$A$28</c:f>
              <c:strCache>
                <c:ptCount val="5"/>
                <c:pt idx="0">
                  <c:v>Vùng 01</c:v>
                </c:pt>
                <c:pt idx="1">
                  <c:v>Vùng 02</c:v>
                </c:pt>
                <c:pt idx="2">
                  <c:v>Vùng 03</c:v>
                </c:pt>
                <c:pt idx="3">
                  <c:v>Vùng 04</c:v>
                </c:pt>
                <c:pt idx="4">
                  <c:v>Vùng 05</c:v>
                </c:pt>
              </c:strCache>
            </c:strRef>
          </c:cat>
          <c:val>
            <c:numRef>
              <c:f>'Dashboard Giao Phẩm'!$G$23:$G$28</c:f>
              <c:numCache>
                <c:formatCode>General</c:formatCode>
                <c:ptCount val="5"/>
                <c:pt idx="0">
                  <c:v>2565760</c:v>
                </c:pt>
                <c:pt idx="1">
                  <c:v>4774849</c:v>
                </c:pt>
                <c:pt idx="2">
                  <c:v>173508</c:v>
                </c:pt>
                <c:pt idx="3">
                  <c:v>1283735</c:v>
                </c:pt>
                <c:pt idx="4">
                  <c:v>796384</c:v>
                </c:pt>
              </c:numCache>
            </c:numRef>
          </c:val>
          <c:extLst>
            <c:ext xmlns:c16="http://schemas.microsoft.com/office/drawing/2014/chart" uri="{C3380CC4-5D6E-409C-BE32-E72D297353CC}">
              <c16:uniqueId val="{00000005-D4AB-4B7B-A1FA-7FE82E5CD069}"/>
            </c:ext>
          </c:extLst>
        </c:ser>
        <c:ser>
          <c:idx val="6"/>
          <c:order val="6"/>
          <c:tx>
            <c:strRef>
              <c:f>'Dashboard Giao Phẩm'!$H$22</c:f>
              <c:strCache>
                <c:ptCount val="1"/>
                <c:pt idx="0">
                  <c:v> Số lượng KH HĐV 31/10/2022</c:v>
                </c:pt>
              </c:strCache>
            </c:strRef>
          </c:tx>
          <c:spPr>
            <a:solidFill>
              <a:schemeClr val="accent4">
                <a:lumMod val="75000"/>
              </a:schemeClr>
            </a:solidFill>
            <a:ln>
              <a:noFill/>
            </a:ln>
            <a:effectLst/>
          </c:spPr>
          <c:invertIfNegative val="0"/>
          <c:cat>
            <c:strRef>
              <c:f>'Dashboard Giao Phẩm'!$A$23:$A$28</c:f>
              <c:strCache>
                <c:ptCount val="5"/>
                <c:pt idx="0">
                  <c:v>Vùng 01</c:v>
                </c:pt>
                <c:pt idx="1">
                  <c:v>Vùng 02</c:v>
                </c:pt>
                <c:pt idx="2">
                  <c:v>Vùng 03</c:v>
                </c:pt>
                <c:pt idx="3">
                  <c:v>Vùng 04</c:v>
                </c:pt>
                <c:pt idx="4">
                  <c:v>Vùng 05</c:v>
                </c:pt>
              </c:strCache>
            </c:strRef>
          </c:cat>
          <c:val>
            <c:numRef>
              <c:f>'Dashboard Giao Phẩm'!$H$23:$H$28</c:f>
              <c:numCache>
                <c:formatCode>General</c:formatCode>
                <c:ptCount val="5"/>
                <c:pt idx="0">
                  <c:v>3513194</c:v>
                </c:pt>
                <c:pt idx="1">
                  <c:v>4173744</c:v>
                </c:pt>
                <c:pt idx="2">
                  <c:v>188477</c:v>
                </c:pt>
                <c:pt idx="3">
                  <c:v>1271862</c:v>
                </c:pt>
                <c:pt idx="4">
                  <c:v>769920</c:v>
                </c:pt>
              </c:numCache>
            </c:numRef>
          </c:val>
          <c:extLst>
            <c:ext xmlns:c16="http://schemas.microsoft.com/office/drawing/2014/chart" uri="{C3380CC4-5D6E-409C-BE32-E72D297353CC}">
              <c16:uniqueId val="{00000006-D4AB-4B7B-A1FA-7FE82E5CD069}"/>
            </c:ext>
          </c:extLst>
        </c:ser>
        <c:ser>
          <c:idx val="7"/>
          <c:order val="7"/>
          <c:tx>
            <c:strRef>
              <c:f>'Dashboard Giao Phẩm'!$I$22</c:f>
              <c:strCache>
                <c:ptCount val="1"/>
                <c:pt idx="0">
                  <c:v> Tăng/giảm Số lượng KH HĐV</c:v>
                </c:pt>
              </c:strCache>
            </c:strRef>
          </c:tx>
          <c:spPr>
            <a:solidFill>
              <a:schemeClr val="accent4">
                <a:lumMod val="60000"/>
                <a:lumOff val="40000"/>
              </a:schemeClr>
            </a:solidFill>
            <a:ln>
              <a:noFill/>
            </a:ln>
            <a:effectLst/>
          </c:spPr>
          <c:invertIfNegative val="0"/>
          <c:cat>
            <c:strRef>
              <c:f>'Dashboard Giao Phẩm'!$A$23:$A$28</c:f>
              <c:strCache>
                <c:ptCount val="5"/>
                <c:pt idx="0">
                  <c:v>Vùng 01</c:v>
                </c:pt>
                <c:pt idx="1">
                  <c:v>Vùng 02</c:v>
                </c:pt>
                <c:pt idx="2">
                  <c:v>Vùng 03</c:v>
                </c:pt>
                <c:pt idx="3">
                  <c:v>Vùng 04</c:v>
                </c:pt>
                <c:pt idx="4">
                  <c:v>Vùng 05</c:v>
                </c:pt>
              </c:strCache>
            </c:strRef>
          </c:cat>
          <c:val>
            <c:numRef>
              <c:f>'Dashboard Giao Phẩm'!$I$23:$I$28</c:f>
              <c:numCache>
                <c:formatCode>General</c:formatCode>
                <c:ptCount val="5"/>
                <c:pt idx="0">
                  <c:v>947434</c:v>
                </c:pt>
                <c:pt idx="1">
                  <c:v>-601105</c:v>
                </c:pt>
                <c:pt idx="2">
                  <c:v>14969</c:v>
                </c:pt>
                <c:pt idx="3">
                  <c:v>-11873</c:v>
                </c:pt>
                <c:pt idx="4">
                  <c:v>-26464</c:v>
                </c:pt>
              </c:numCache>
            </c:numRef>
          </c:val>
          <c:extLst>
            <c:ext xmlns:c16="http://schemas.microsoft.com/office/drawing/2014/chart" uri="{C3380CC4-5D6E-409C-BE32-E72D297353CC}">
              <c16:uniqueId val="{00000007-D4AB-4B7B-A1FA-7FE82E5CD069}"/>
            </c:ext>
          </c:extLst>
        </c:ser>
        <c:dLbls>
          <c:showLegendKey val="0"/>
          <c:showVal val="0"/>
          <c:showCatName val="0"/>
          <c:showSerName val="0"/>
          <c:showPercent val="0"/>
          <c:showBubbleSize val="0"/>
        </c:dLbls>
        <c:gapWidth val="219"/>
        <c:axId val="576699704"/>
        <c:axId val="576697904"/>
      </c:barChart>
      <c:lineChart>
        <c:grouping val="standard"/>
        <c:varyColors val="0"/>
        <c:ser>
          <c:idx val="4"/>
          <c:order val="4"/>
          <c:tx>
            <c:strRef>
              <c:f>'Dashboard Giao Phẩm'!$F$22</c:f>
              <c:strCache>
                <c:ptCount val="1"/>
                <c:pt idx="0">
                  <c:v> HĐV BQ 10T.2022</c:v>
                </c:pt>
              </c:strCache>
            </c:strRef>
          </c:tx>
          <c:spPr>
            <a:ln w="28575" cap="rnd">
              <a:solidFill>
                <a:schemeClr val="accent1"/>
              </a:solidFill>
              <a:round/>
            </a:ln>
            <a:effectLst/>
          </c:spPr>
          <c:marker>
            <c:symbol val="circle"/>
            <c:size val="5"/>
            <c:spPr>
              <a:solidFill>
                <a:srgbClr val="FF0000"/>
              </a:solidFill>
              <a:ln w="9525">
                <a:solidFill>
                  <a:schemeClr val="accent5"/>
                </a:solidFill>
              </a:ln>
              <a:effectLst/>
            </c:spPr>
          </c:marker>
          <c:cat>
            <c:strRef>
              <c:f>'Dashboard Giao Phẩm'!$A$23:$A$28</c:f>
              <c:strCache>
                <c:ptCount val="5"/>
                <c:pt idx="0">
                  <c:v>Vùng 01</c:v>
                </c:pt>
                <c:pt idx="1">
                  <c:v>Vùng 02</c:v>
                </c:pt>
                <c:pt idx="2">
                  <c:v>Vùng 03</c:v>
                </c:pt>
                <c:pt idx="3">
                  <c:v>Vùng 04</c:v>
                </c:pt>
                <c:pt idx="4">
                  <c:v>Vùng 05</c:v>
                </c:pt>
              </c:strCache>
            </c:strRef>
          </c:cat>
          <c:val>
            <c:numRef>
              <c:f>'Dashboard Giao Phẩm'!$F$23:$F$28</c:f>
              <c:numCache>
                <c:formatCode>General</c:formatCode>
                <c:ptCount val="5"/>
                <c:pt idx="0">
                  <c:v>39830.889829724496</c:v>
                </c:pt>
                <c:pt idx="1">
                  <c:v>114473.83944590035</c:v>
                </c:pt>
                <c:pt idx="2">
                  <c:v>508.87040891532394</c:v>
                </c:pt>
                <c:pt idx="3">
                  <c:v>30607.172840635467</c:v>
                </c:pt>
                <c:pt idx="4">
                  <c:v>2644.0112756694589</c:v>
                </c:pt>
              </c:numCache>
            </c:numRef>
          </c:val>
          <c:smooth val="0"/>
          <c:extLst>
            <c:ext xmlns:c16="http://schemas.microsoft.com/office/drawing/2014/chart" uri="{C3380CC4-5D6E-409C-BE32-E72D297353CC}">
              <c16:uniqueId val="{00000004-D4AB-4B7B-A1FA-7FE82E5CD069}"/>
            </c:ext>
          </c:extLst>
        </c:ser>
        <c:dLbls>
          <c:showLegendKey val="0"/>
          <c:showVal val="0"/>
          <c:showCatName val="0"/>
          <c:showSerName val="0"/>
          <c:showPercent val="0"/>
          <c:showBubbleSize val="0"/>
        </c:dLbls>
        <c:marker val="1"/>
        <c:smooth val="0"/>
        <c:axId val="452575576"/>
        <c:axId val="452568016"/>
      </c:lineChart>
      <c:catAx>
        <c:axId val="452575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568016"/>
        <c:crosses val="autoZero"/>
        <c:auto val="1"/>
        <c:lblAlgn val="ctr"/>
        <c:lblOffset val="100"/>
        <c:noMultiLvlLbl val="0"/>
      </c:catAx>
      <c:valAx>
        <c:axId val="45256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575576"/>
        <c:crosses val="autoZero"/>
        <c:crossBetween val="between"/>
      </c:valAx>
      <c:valAx>
        <c:axId val="576697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699704"/>
        <c:crosses val="max"/>
        <c:crossBetween val="between"/>
      </c:valAx>
      <c:catAx>
        <c:axId val="576699704"/>
        <c:scaling>
          <c:orientation val="minMax"/>
        </c:scaling>
        <c:delete val="1"/>
        <c:axPos val="b"/>
        <c:numFmt formatCode="General" sourceLinked="1"/>
        <c:majorTickMark val="out"/>
        <c:minorTickMark val="none"/>
        <c:tickLblPos val="nextTo"/>
        <c:crossAx val="5766979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Test_Nguyễn Tiến Hoàng_2000.xlsx]Dashboard Giao Phẩm!PivotTable5</c:name>
    <c:fmtId val="0"/>
  </c:pivotSource>
  <c:chart>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rgbClr val="FF0000"/>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Giao Phẩm'!$B$41</c:f>
              <c:strCache>
                <c:ptCount val="1"/>
                <c:pt idx="0">
                  <c:v> HĐV THỜI ĐIỂM 31/12/2021</c:v>
                </c:pt>
              </c:strCache>
            </c:strRef>
          </c:tx>
          <c:spPr>
            <a:solidFill>
              <a:schemeClr val="accent5">
                <a:lumMod val="50000"/>
              </a:schemeClr>
            </a:solidFill>
            <a:ln>
              <a:noFill/>
            </a:ln>
            <a:effectLst/>
          </c:spPr>
          <c:invertIfNegative val="0"/>
          <c:cat>
            <c:strRef>
              <c:f>'Dashboard Giao Phẩm'!$A$42:$A$47</c:f>
              <c:strCache>
                <c:ptCount val="5"/>
                <c:pt idx="0">
                  <c:v>Vùng 01</c:v>
                </c:pt>
                <c:pt idx="1">
                  <c:v>Vùng 02</c:v>
                </c:pt>
                <c:pt idx="2">
                  <c:v>Vùng 03</c:v>
                </c:pt>
                <c:pt idx="3">
                  <c:v>Vùng 04</c:v>
                </c:pt>
                <c:pt idx="4">
                  <c:v>Vùng 05</c:v>
                </c:pt>
              </c:strCache>
            </c:strRef>
          </c:cat>
          <c:val>
            <c:numRef>
              <c:f>'Dashboard Giao Phẩm'!$B$42:$B$47</c:f>
              <c:numCache>
                <c:formatCode>General</c:formatCode>
                <c:ptCount val="5"/>
                <c:pt idx="0">
                  <c:v>0.21719687300000001</c:v>
                </c:pt>
                <c:pt idx="1">
                  <c:v>0.48691534800000003</c:v>
                </c:pt>
                <c:pt idx="2">
                  <c:v>9.1136110000000006E-3</c:v>
                </c:pt>
                <c:pt idx="3">
                  <c:v>6.4189340000000011E-3</c:v>
                </c:pt>
                <c:pt idx="4">
                  <c:v>5.2560809E-2</c:v>
                </c:pt>
              </c:numCache>
            </c:numRef>
          </c:val>
          <c:extLst>
            <c:ext xmlns:c16="http://schemas.microsoft.com/office/drawing/2014/chart" uri="{C3380CC4-5D6E-409C-BE32-E72D297353CC}">
              <c16:uniqueId val="{00000000-E807-42FC-BBB2-4EB7B195984A}"/>
            </c:ext>
          </c:extLst>
        </c:ser>
        <c:ser>
          <c:idx val="1"/>
          <c:order val="1"/>
          <c:tx>
            <c:strRef>
              <c:f>'Dashboard Giao Phẩm'!$C$41</c:f>
              <c:strCache>
                <c:ptCount val="1"/>
                <c:pt idx="0">
                  <c:v> HĐV THỜI ĐIỂM 31/10/2022</c:v>
                </c:pt>
              </c:strCache>
            </c:strRef>
          </c:tx>
          <c:spPr>
            <a:solidFill>
              <a:schemeClr val="accent5">
                <a:lumMod val="60000"/>
                <a:lumOff val="40000"/>
              </a:schemeClr>
            </a:solidFill>
            <a:ln>
              <a:noFill/>
            </a:ln>
            <a:effectLst/>
          </c:spPr>
          <c:invertIfNegative val="0"/>
          <c:cat>
            <c:strRef>
              <c:f>'Dashboard Giao Phẩm'!$A$42:$A$47</c:f>
              <c:strCache>
                <c:ptCount val="5"/>
                <c:pt idx="0">
                  <c:v>Vùng 01</c:v>
                </c:pt>
                <c:pt idx="1">
                  <c:v>Vùng 02</c:v>
                </c:pt>
                <c:pt idx="2">
                  <c:v>Vùng 03</c:v>
                </c:pt>
                <c:pt idx="3">
                  <c:v>Vùng 04</c:v>
                </c:pt>
                <c:pt idx="4">
                  <c:v>Vùng 05</c:v>
                </c:pt>
              </c:strCache>
            </c:strRef>
          </c:cat>
          <c:val>
            <c:numRef>
              <c:f>'Dashboard Giao Phẩm'!$C$42:$C$47</c:f>
              <c:numCache>
                <c:formatCode>General</c:formatCode>
                <c:ptCount val="5"/>
                <c:pt idx="0">
                  <c:v>0.31347046899999997</c:v>
                </c:pt>
                <c:pt idx="1">
                  <c:v>0.31372152000000003</c:v>
                </c:pt>
                <c:pt idx="2">
                  <c:v>9.2510419999999993E-3</c:v>
                </c:pt>
                <c:pt idx="3">
                  <c:v>3.9236395E-2</c:v>
                </c:pt>
                <c:pt idx="4">
                  <c:v>6.9935674000000003E-2</c:v>
                </c:pt>
              </c:numCache>
            </c:numRef>
          </c:val>
          <c:extLst>
            <c:ext xmlns:c16="http://schemas.microsoft.com/office/drawing/2014/chart" uri="{C3380CC4-5D6E-409C-BE32-E72D297353CC}">
              <c16:uniqueId val="{00000001-E807-42FC-BBB2-4EB7B195984A}"/>
            </c:ext>
          </c:extLst>
        </c:ser>
        <c:ser>
          <c:idx val="2"/>
          <c:order val="2"/>
          <c:tx>
            <c:strRef>
              <c:f>'Dashboard Giao Phẩm'!$D$41</c:f>
              <c:strCache>
                <c:ptCount val="1"/>
                <c:pt idx="0">
                  <c:v> TĂNG RÒNG HĐV 10T.2022</c:v>
                </c:pt>
              </c:strCache>
            </c:strRef>
          </c:tx>
          <c:spPr>
            <a:solidFill>
              <a:schemeClr val="accent6">
                <a:lumMod val="50000"/>
              </a:schemeClr>
            </a:solidFill>
            <a:ln>
              <a:noFill/>
            </a:ln>
            <a:effectLst/>
          </c:spPr>
          <c:invertIfNegative val="0"/>
          <c:cat>
            <c:strRef>
              <c:f>'Dashboard Giao Phẩm'!$A$42:$A$47</c:f>
              <c:strCache>
                <c:ptCount val="5"/>
                <c:pt idx="0">
                  <c:v>Vùng 01</c:v>
                </c:pt>
                <c:pt idx="1">
                  <c:v>Vùng 02</c:v>
                </c:pt>
                <c:pt idx="2">
                  <c:v>Vùng 03</c:v>
                </c:pt>
                <c:pt idx="3">
                  <c:v>Vùng 04</c:v>
                </c:pt>
                <c:pt idx="4">
                  <c:v>Vùng 05</c:v>
                </c:pt>
              </c:strCache>
            </c:strRef>
          </c:cat>
          <c:val>
            <c:numRef>
              <c:f>'Dashboard Giao Phẩm'!$D$42:$D$47</c:f>
              <c:numCache>
                <c:formatCode>General</c:formatCode>
                <c:ptCount val="5"/>
                <c:pt idx="0">
                  <c:v>9.6273595999999961E-2</c:v>
                </c:pt>
                <c:pt idx="1">
                  <c:v>-0.17319382799999999</c:v>
                </c:pt>
                <c:pt idx="2">
                  <c:v>1.3743099999999862E-4</c:v>
                </c:pt>
                <c:pt idx="3">
                  <c:v>3.2817461000000006E-2</c:v>
                </c:pt>
                <c:pt idx="4">
                  <c:v>1.7374865000000003E-2</c:v>
                </c:pt>
              </c:numCache>
            </c:numRef>
          </c:val>
          <c:extLst>
            <c:ext xmlns:c16="http://schemas.microsoft.com/office/drawing/2014/chart" uri="{C3380CC4-5D6E-409C-BE32-E72D297353CC}">
              <c16:uniqueId val="{00000002-E807-42FC-BBB2-4EB7B195984A}"/>
            </c:ext>
          </c:extLst>
        </c:ser>
        <c:ser>
          <c:idx val="3"/>
          <c:order val="3"/>
          <c:tx>
            <c:strRef>
              <c:f>'Dashboard Giao Phẩm'!$E$41</c:f>
              <c:strCache>
                <c:ptCount val="1"/>
                <c:pt idx="0">
                  <c:v> TĂNG RÒNG HĐV THÁNG BÁO CÁO</c:v>
                </c:pt>
              </c:strCache>
            </c:strRef>
          </c:tx>
          <c:spPr>
            <a:solidFill>
              <a:schemeClr val="accent6">
                <a:lumMod val="75000"/>
              </a:schemeClr>
            </a:solidFill>
            <a:ln>
              <a:noFill/>
            </a:ln>
            <a:effectLst/>
          </c:spPr>
          <c:invertIfNegative val="0"/>
          <c:cat>
            <c:strRef>
              <c:f>'Dashboard Giao Phẩm'!$A$42:$A$47</c:f>
              <c:strCache>
                <c:ptCount val="5"/>
                <c:pt idx="0">
                  <c:v>Vùng 01</c:v>
                </c:pt>
                <c:pt idx="1">
                  <c:v>Vùng 02</c:v>
                </c:pt>
                <c:pt idx="2">
                  <c:v>Vùng 03</c:v>
                </c:pt>
                <c:pt idx="3">
                  <c:v>Vùng 04</c:v>
                </c:pt>
                <c:pt idx="4">
                  <c:v>Vùng 05</c:v>
                </c:pt>
              </c:strCache>
            </c:strRef>
          </c:cat>
          <c:val>
            <c:numRef>
              <c:f>'Dashboard Giao Phẩm'!$E$42:$E$47</c:f>
              <c:numCache>
                <c:formatCode>General</c:formatCode>
                <c:ptCount val="5"/>
                <c:pt idx="0">
                  <c:v>4.290344699999999E-2</c:v>
                </c:pt>
                <c:pt idx="1">
                  <c:v>-4.2897478999999961E-2</c:v>
                </c:pt>
                <c:pt idx="2">
                  <c:v>2.6608519999999991E-3</c:v>
                </c:pt>
                <c:pt idx="3">
                  <c:v>-4.1443941999999998E-2</c:v>
                </c:pt>
                <c:pt idx="4">
                  <c:v>2.2425999999999991E-3</c:v>
                </c:pt>
              </c:numCache>
            </c:numRef>
          </c:val>
          <c:extLst>
            <c:ext xmlns:c16="http://schemas.microsoft.com/office/drawing/2014/chart" uri="{C3380CC4-5D6E-409C-BE32-E72D297353CC}">
              <c16:uniqueId val="{00000003-E807-42FC-BBB2-4EB7B195984A}"/>
            </c:ext>
          </c:extLst>
        </c:ser>
        <c:dLbls>
          <c:showLegendKey val="0"/>
          <c:showVal val="0"/>
          <c:showCatName val="0"/>
          <c:showSerName val="0"/>
          <c:showPercent val="0"/>
          <c:showBubbleSize val="0"/>
        </c:dLbls>
        <c:gapWidth val="219"/>
        <c:axId val="367294840"/>
        <c:axId val="367295920"/>
      </c:barChart>
      <c:barChart>
        <c:barDir val="col"/>
        <c:grouping val="clustered"/>
        <c:varyColors val="0"/>
        <c:ser>
          <c:idx val="5"/>
          <c:order val="5"/>
          <c:tx>
            <c:strRef>
              <c:f>'Dashboard Giao Phẩm'!$G$41</c:f>
              <c:strCache>
                <c:ptCount val="1"/>
                <c:pt idx="0">
                  <c:v> Số lượng KH HĐV 01/01/2022</c:v>
                </c:pt>
              </c:strCache>
            </c:strRef>
          </c:tx>
          <c:spPr>
            <a:solidFill>
              <a:schemeClr val="accent4">
                <a:lumMod val="50000"/>
              </a:schemeClr>
            </a:solidFill>
            <a:ln>
              <a:noFill/>
            </a:ln>
            <a:effectLst/>
          </c:spPr>
          <c:invertIfNegative val="0"/>
          <c:cat>
            <c:strRef>
              <c:f>'Dashboard Giao Phẩm'!$A$42:$A$47</c:f>
              <c:strCache>
                <c:ptCount val="5"/>
                <c:pt idx="0">
                  <c:v>Vùng 01</c:v>
                </c:pt>
                <c:pt idx="1">
                  <c:v>Vùng 02</c:v>
                </c:pt>
                <c:pt idx="2">
                  <c:v>Vùng 03</c:v>
                </c:pt>
                <c:pt idx="3">
                  <c:v>Vùng 04</c:v>
                </c:pt>
                <c:pt idx="4">
                  <c:v>Vùng 05</c:v>
                </c:pt>
              </c:strCache>
            </c:strRef>
          </c:cat>
          <c:val>
            <c:numRef>
              <c:f>'Dashboard Giao Phẩm'!$G$42:$G$47</c:f>
              <c:numCache>
                <c:formatCode>General</c:formatCode>
                <c:ptCount val="5"/>
                <c:pt idx="0">
                  <c:v>167958</c:v>
                </c:pt>
                <c:pt idx="1">
                  <c:v>357027</c:v>
                </c:pt>
                <c:pt idx="2">
                  <c:v>2951</c:v>
                </c:pt>
                <c:pt idx="3">
                  <c:v>18472</c:v>
                </c:pt>
                <c:pt idx="4">
                  <c:v>25515</c:v>
                </c:pt>
              </c:numCache>
            </c:numRef>
          </c:val>
          <c:extLst>
            <c:ext xmlns:c16="http://schemas.microsoft.com/office/drawing/2014/chart" uri="{C3380CC4-5D6E-409C-BE32-E72D297353CC}">
              <c16:uniqueId val="{00000005-E807-42FC-BBB2-4EB7B195984A}"/>
            </c:ext>
          </c:extLst>
        </c:ser>
        <c:ser>
          <c:idx val="6"/>
          <c:order val="6"/>
          <c:tx>
            <c:strRef>
              <c:f>'Dashboard Giao Phẩm'!$H$41</c:f>
              <c:strCache>
                <c:ptCount val="1"/>
                <c:pt idx="0">
                  <c:v> Số lượng KH HĐV 31/10/2022</c:v>
                </c:pt>
              </c:strCache>
            </c:strRef>
          </c:tx>
          <c:spPr>
            <a:solidFill>
              <a:schemeClr val="accent4">
                <a:lumMod val="75000"/>
              </a:schemeClr>
            </a:solidFill>
            <a:ln>
              <a:noFill/>
            </a:ln>
            <a:effectLst/>
          </c:spPr>
          <c:invertIfNegative val="0"/>
          <c:cat>
            <c:strRef>
              <c:f>'Dashboard Giao Phẩm'!$A$42:$A$47</c:f>
              <c:strCache>
                <c:ptCount val="5"/>
                <c:pt idx="0">
                  <c:v>Vùng 01</c:v>
                </c:pt>
                <c:pt idx="1">
                  <c:v>Vùng 02</c:v>
                </c:pt>
                <c:pt idx="2">
                  <c:v>Vùng 03</c:v>
                </c:pt>
                <c:pt idx="3">
                  <c:v>Vùng 04</c:v>
                </c:pt>
                <c:pt idx="4">
                  <c:v>Vùng 05</c:v>
                </c:pt>
              </c:strCache>
            </c:strRef>
          </c:cat>
          <c:val>
            <c:numRef>
              <c:f>'Dashboard Giao Phẩm'!$H$42:$H$47</c:f>
              <c:numCache>
                <c:formatCode>General</c:formatCode>
                <c:ptCount val="5"/>
                <c:pt idx="0">
                  <c:v>279028</c:v>
                </c:pt>
                <c:pt idx="1">
                  <c:v>329347</c:v>
                </c:pt>
                <c:pt idx="2">
                  <c:v>2951</c:v>
                </c:pt>
                <c:pt idx="3">
                  <c:v>81636</c:v>
                </c:pt>
                <c:pt idx="4">
                  <c:v>57782</c:v>
                </c:pt>
              </c:numCache>
            </c:numRef>
          </c:val>
          <c:extLst>
            <c:ext xmlns:c16="http://schemas.microsoft.com/office/drawing/2014/chart" uri="{C3380CC4-5D6E-409C-BE32-E72D297353CC}">
              <c16:uniqueId val="{00000006-E807-42FC-BBB2-4EB7B195984A}"/>
            </c:ext>
          </c:extLst>
        </c:ser>
        <c:ser>
          <c:idx val="7"/>
          <c:order val="7"/>
          <c:tx>
            <c:strRef>
              <c:f>'Dashboard Giao Phẩm'!$I$41</c:f>
              <c:strCache>
                <c:ptCount val="1"/>
                <c:pt idx="0">
                  <c:v> Tăng/giảm Số lượng KH HĐV</c:v>
                </c:pt>
              </c:strCache>
            </c:strRef>
          </c:tx>
          <c:spPr>
            <a:solidFill>
              <a:schemeClr val="accent4">
                <a:lumMod val="60000"/>
                <a:lumOff val="40000"/>
              </a:schemeClr>
            </a:solidFill>
            <a:ln>
              <a:noFill/>
            </a:ln>
            <a:effectLst/>
          </c:spPr>
          <c:invertIfNegative val="0"/>
          <c:cat>
            <c:strRef>
              <c:f>'Dashboard Giao Phẩm'!$A$42:$A$47</c:f>
              <c:strCache>
                <c:ptCount val="5"/>
                <c:pt idx="0">
                  <c:v>Vùng 01</c:v>
                </c:pt>
                <c:pt idx="1">
                  <c:v>Vùng 02</c:v>
                </c:pt>
                <c:pt idx="2">
                  <c:v>Vùng 03</c:v>
                </c:pt>
                <c:pt idx="3">
                  <c:v>Vùng 04</c:v>
                </c:pt>
                <c:pt idx="4">
                  <c:v>Vùng 05</c:v>
                </c:pt>
              </c:strCache>
            </c:strRef>
          </c:cat>
          <c:val>
            <c:numRef>
              <c:f>'Dashboard Giao Phẩm'!$I$42:$I$47</c:f>
              <c:numCache>
                <c:formatCode>General</c:formatCode>
                <c:ptCount val="5"/>
                <c:pt idx="0">
                  <c:v>111070</c:v>
                </c:pt>
                <c:pt idx="1">
                  <c:v>-27680</c:v>
                </c:pt>
                <c:pt idx="2">
                  <c:v>0</c:v>
                </c:pt>
                <c:pt idx="3">
                  <c:v>63164</c:v>
                </c:pt>
                <c:pt idx="4">
                  <c:v>32267</c:v>
                </c:pt>
              </c:numCache>
            </c:numRef>
          </c:val>
          <c:extLst>
            <c:ext xmlns:c16="http://schemas.microsoft.com/office/drawing/2014/chart" uri="{C3380CC4-5D6E-409C-BE32-E72D297353CC}">
              <c16:uniqueId val="{00000007-E807-42FC-BBB2-4EB7B195984A}"/>
            </c:ext>
          </c:extLst>
        </c:ser>
        <c:dLbls>
          <c:showLegendKey val="0"/>
          <c:showVal val="0"/>
          <c:showCatName val="0"/>
          <c:showSerName val="0"/>
          <c:showPercent val="0"/>
          <c:showBubbleSize val="0"/>
        </c:dLbls>
        <c:gapWidth val="219"/>
        <c:axId val="575460952"/>
        <c:axId val="575460592"/>
      </c:barChart>
      <c:lineChart>
        <c:grouping val="standard"/>
        <c:varyColors val="0"/>
        <c:ser>
          <c:idx val="4"/>
          <c:order val="4"/>
          <c:tx>
            <c:strRef>
              <c:f>'Dashboard Giao Phẩm'!$F$41</c:f>
              <c:strCache>
                <c:ptCount val="1"/>
                <c:pt idx="0">
                  <c:v> HĐV BQ 10T.2022</c:v>
                </c:pt>
              </c:strCache>
            </c:strRef>
          </c:tx>
          <c:spPr>
            <a:ln w="28575" cap="rnd">
              <a:solidFill>
                <a:schemeClr val="accent1"/>
              </a:solidFill>
              <a:round/>
            </a:ln>
            <a:effectLst/>
          </c:spPr>
          <c:marker>
            <c:symbol val="circle"/>
            <c:size val="5"/>
            <c:spPr>
              <a:solidFill>
                <a:srgbClr val="FF0000"/>
              </a:solidFill>
              <a:ln w="9525">
                <a:solidFill>
                  <a:schemeClr val="accent5"/>
                </a:solidFill>
              </a:ln>
              <a:effectLst/>
            </c:spPr>
          </c:marker>
          <c:cat>
            <c:strRef>
              <c:f>'Dashboard Giao Phẩm'!$A$42:$A$47</c:f>
              <c:strCache>
                <c:ptCount val="5"/>
                <c:pt idx="0">
                  <c:v>Vùng 01</c:v>
                </c:pt>
                <c:pt idx="1">
                  <c:v>Vùng 02</c:v>
                </c:pt>
                <c:pt idx="2">
                  <c:v>Vùng 03</c:v>
                </c:pt>
                <c:pt idx="3">
                  <c:v>Vùng 04</c:v>
                </c:pt>
                <c:pt idx="4">
                  <c:v>Vùng 05</c:v>
                </c:pt>
              </c:strCache>
            </c:strRef>
          </c:cat>
          <c:val>
            <c:numRef>
              <c:f>'Dashboard Giao Phẩm'!$F$42:$F$47</c:f>
              <c:numCache>
                <c:formatCode>General</c:formatCode>
                <c:ptCount val="5"/>
                <c:pt idx="0">
                  <c:v>8.4603136475000014</c:v>
                </c:pt>
                <c:pt idx="1">
                  <c:v>18.981715974500002</c:v>
                </c:pt>
                <c:pt idx="2">
                  <c:v>0.2831079795</c:v>
                </c:pt>
                <c:pt idx="3">
                  <c:v>0.20817253050000001</c:v>
                </c:pt>
                <c:pt idx="4">
                  <c:v>2.0631519515000001</c:v>
                </c:pt>
              </c:numCache>
            </c:numRef>
          </c:val>
          <c:smooth val="0"/>
          <c:extLst>
            <c:ext xmlns:c16="http://schemas.microsoft.com/office/drawing/2014/chart" uri="{C3380CC4-5D6E-409C-BE32-E72D297353CC}">
              <c16:uniqueId val="{00000004-E807-42FC-BBB2-4EB7B195984A}"/>
            </c:ext>
          </c:extLst>
        </c:ser>
        <c:dLbls>
          <c:showLegendKey val="0"/>
          <c:showVal val="0"/>
          <c:showCatName val="0"/>
          <c:showSerName val="0"/>
          <c:showPercent val="0"/>
          <c:showBubbleSize val="0"/>
        </c:dLbls>
        <c:marker val="1"/>
        <c:smooth val="0"/>
        <c:axId val="367294840"/>
        <c:axId val="367295920"/>
      </c:lineChart>
      <c:catAx>
        <c:axId val="36729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295920"/>
        <c:crosses val="autoZero"/>
        <c:auto val="1"/>
        <c:lblAlgn val="ctr"/>
        <c:lblOffset val="100"/>
        <c:noMultiLvlLbl val="0"/>
      </c:catAx>
      <c:valAx>
        <c:axId val="36729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294840"/>
        <c:crosses val="autoZero"/>
        <c:crossBetween val="between"/>
      </c:valAx>
      <c:valAx>
        <c:axId val="5754605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460952"/>
        <c:crosses val="max"/>
        <c:crossBetween val="between"/>
      </c:valAx>
      <c:catAx>
        <c:axId val="575460952"/>
        <c:scaling>
          <c:orientation val="minMax"/>
        </c:scaling>
        <c:delete val="1"/>
        <c:axPos val="b"/>
        <c:numFmt formatCode="General" sourceLinked="1"/>
        <c:majorTickMark val="out"/>
        <c:minorTickMark val="none"/>
        <c:tickLblPos val="nextTo"/>
        <c:crossAx val="575460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9</xdr:col>
      <xdr:colOff>350955</xdr:colOff>
      <xdr:row>5</xdr:row>
      <xdr:rowOff>233765</xdr:rowOff>
    </xdr:from>
    <xdr:ext cx="3892831" cy="264560"/>
    <xdr:sp macro="" textlink="">
      <xdr:nvSpPr>
        <xdr:cNvPr id="2" name="TextBox 1">
          <a:extLst>
            <a:ext uri="{FF2B5EF4-FFF2-40B4-BE49-F238E27FC236}">
              <a16:creationId xmlns:a16="http://schemas.microsoft.com/office/drawing/2014/main" id="{00000000-0008-0000-0100-000002000000}"/>
            </a:ext>
          </a:extLst>
        </xdr:cNvPr>
        <xdr:cNvSpPr txBox="1"/>
      </xdr:nvSpPr>
      <xdr:spPr>
        <a:xfrm rot="1220039">
          <a:off x="8214795" y="1224365"/>
          <a:ext cx="3892831"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a:t>Vẽ</a:t>
          </a:r>
          <a:r>
            <a:rPr lang="en-US" sz="1100" baseline="0"/>
            <a:t> biều đồ</a:t>
          </a:r>
          <a:endParaRPr lang="en-US" sz="1100"/>
        </a:p>
      </xdr:txBody>
    </xdr:sp>
    <xdr:clientData/>
  </xdr:oneCellAnchor>
  <xdr:oneCellAnchor>
    <xdr:from>
      <xdr:col>11</xdr:col>
      <xdr:colOff>200913</xdr:colOff>
      <xdr:row>17</xdr:row>
      <xdr:rowOff>462448</xdr:rowOff>
    </xdr:from>
    <xdr:ext cx="2800169" cy="229992"/>
    <xdr:sp macro="" textlink="">
      <xdr:nvSpPr>
        <xdr:cNvPr id="3" name="TextBox 2">
          <a:extLst>
            <a:ext uri="{FF2B5EF4-FFF2-40B4-BE49-F238E27FC236}">
              <a16:creationId xmlns:a16="http://schemas.microsoft.com/office/drawing/2014/main" id="{00000000-0008-0000-0100-000003000000}"/>
            </a:ext>
          </a:extLst>
        </xdr:cNvPr>
        <xdr:cNvSpPr txBox="1"/>
      </xdr:nvSpPr>
      <xdr:spPr>
        <a:xfrm rot="1445406">
          <a:off x="9466833" y="4196248"/>
          <a:ext cx="2800169" cy="22999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t>Vẽ</a:t>
          </a:r>
          <a:r>
            <a:rPr lang="en-US" sz="1100" baseline="0"/>
            <a:t> biều đồ</a:t>
          </a:r>
          <a:endParaRPr lang="en-US" sz="1100"/>
        </a:p>
      </xdr:txBody>
    </xdr:sp>
    <xdr:clientData/>
  </xdr:oneCellAnchor>
  <xdr:oneCellAnchor>
    <xdr:from>
      <xdr:col>11</xdr:col>
      <xdr:colOff>148461</xdr:colOff>
      <xdr:row>27</xdr:row>
      <xdr:rowOff>484832</xdr:rowOff>
    </xdr:from>
    <xdr:ext cx="2789182" cy="226676"/>
    <xdr:sp macro="" textlink="">
      <xdr:nvSpPr>
        <xdr:cNvPr id="4" name="TextBox 3">
          <a:extLst>
            <a:ext uri="{FF2B5EF4-FFF2-40B4-BE49-F238E27FC236}">
              <a16:creationId xmlns:a16="http://schemas.microsoft.com/office/drawing/2014/main" id="{00000000-0008-0000-0100-000004000000}"/>
            </a:ext>
          </a:extLst>
        </xdr:cNvPr>
        <xdr:cNvSpPr txBox="1"/>
      </xdr:nvSpPr>
      <xdr:spPr>
        <a:xfrm rot="1241239">
          <a:off x="9414381" y="6413192"/>
          <a:ext cx="2789182" cy="22667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t>Vẽ</a:t>
          </a:r>
          <a:r>
            <a:rPr lang="en-US" sz="1100" baseline="0"/>
            <a:t> biều đồ</a:t>
          </a:r>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12</xdr:row>
      <xdr:rowOff>83819</xdr:rowOff>
    </xdr:from>
    <xdr:to>
      <xdr:col>1</xdr:col>
      <xdr:colOff>1325880</xdr:colOff>
      <xdr:row>18</xdr:row>
      <xdr:rowOff>121920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C427EA56-7F73-ACBD-6B7D-A2DD8F07FC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2278379"/>
              <a:ext cx="1874520" cy="1135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18570</xdr:colOff>
      <xdr:row>0</xdr:row>
      <xdr:rowOff>0</xdr:rowOff>
    </xdr:from>
    <xdr:to>
      <xdr:col>16</xdr:col>
      <xdr:colOff>349623</xdr:colOff>
      <xdr:row>15</xdr:row>
      <xdr:rowOff>116541</xdr:rowOff>
    </xdr:to>
    <xdr:graphicFrame macro="">
      <xdr:nvGraphicFramePr>
        <xdr:cNvPr id="8" name="Chart 7">
          <a:extLst>
            <a:ext uri="{FF2B5EF4-FFF2-40B4-BE49-F238E27FC236}">
              <a16:creationId xmlns:a16="http://schemas.microsoft.com/office/drawing/2014/main" id="{CAF93B1D-74CF-6C30-C27E-03C82AEAF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30480</xdr:colOff>
      <xdr:row>30</xdr:row>
      <xdr:rowOff>144781</xdr:rowOff>
    </xdr:from>
    <xdr:to>
      <xdr:col>1</xdr:col>
      <xdr:colOff>1310640</xdr:colOff>
      <xdr:row>38</xdr:row>
      <xdr:rowOff>1</xdr:rowOff>
    </xdr:to>
    <mc:AlternateContent xmlns:mc="http://schemas.openxmlformats.org/markup-compatibility/2006" xmlns:a14="http://schemas.microsoft.com/office/drawing/2010/main">
      <mc:Choice Requires="a14">
        <xdr:graphicFrame macro="">
          <xdr:nvGraphicFramePr>
            <xdr:cNvPr id="10" name="SEGMENT 1">
              <a:extLst>
                <a:ext uri="{FF2B5EF4-FFF2-40B4-BE49-F238E27FC236}">
                  <a16:creationId xmlns:a16="http://schemas.microsoft.com/office/drawing/2014/main" id="{C03B2C03-0B84-C4FB-2F44-2A3DDAB6C06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0480" y="5631181"/>
              <a:ext cx="1828800" cy="1318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1485900</xdr:colOff>
      <xdr:row>48</xdr:row>
      <xdr:rowOff>167641</xdr:rowOff>
    </xdr:from>
    <xdr:to>
      <xdr:col>2</xdr:col>
      <xdr:colOff>1554480</xdr:colOff>
      <xdr:row>55</xdr:row>
      <xdr:rowOff>22861</xdr:rowOff>
    </xdr:to>
    <mc:AlternateContent xmlns:mc="http://schemas.openxmlformats.org/markup-compatibility/2006" xmlns:a14="http://schemas.microsoft.com/office/drawing/2010/main">
      <mc:Choice Requires="a14">
        <xdr:graphicFrame macro="">
          <xdr:nvGraphicFramePr>
            <xdr:cNvPr id="11" name="SEGMENT 2">
              <a:extLst>
                <a:ext uri="{FF2B5EF4-FFF2-40B4-BE49-F238E27FC236}">
                  <a16:creationId xmlns:a16="http://schemas.microsoft.com/office/drawing/2014/main" id="{E23997D6-F85B-94A9-B7AA-A21DED1DD15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2034540" y="8945881"/>
              <a:ext cx="1828800" cy="113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48</xdr:row>
      <xdr:rowOff>137161</xdr:rowOff>
    </xdr:from>
    <xdr:to>
      <xdr:col>1</xdr:col>
      <xdr:colOff>1333500</xdr:colOff>
      <xdr:row>57</xdr:row>
      <xdr:rowOff>144781</xdr:rowOff>
    </xdr:to>
    <mc:AlternateContent xmlns:mc="http://schemas.openxmlformats.org/markup-compatibility/2006" xmlns:a14="http://schemas.microsoft.com/office/drawing/2010/main">
      <mc:Choice Requires="a14">
        <xdr:graphicFrame macro="">
          <xdr:nvGraphicFramePr>
            <xdr:cNvPr id="12" name="ZONE_NAME">
              <a:extLst>
                <a:ext uri="{FF2B5EF4-FFF2-40B4-BE49-F238E27FC236}">
                  <a16:creationId xmlns:a16="http://schemas.microsoft.com/office/drawing/2014/main" id="{9D467D65-D4FF-3328-9A05-C034A2C9FB54}"/>
                </a:ext>
              </a:extLst>
            </xdr:cNvPr>
            <xdr:cNvGraphicFramePr/>
          </xdr:nvGraphicFramePr>
          <xdr:xfrm>
            <a:off x="0" y="0"/>
            <a:ext cx="0" cy="0"/>
          </xdr:xfrm>
          <a:graphic>
            <a:graphicData uri="http://schemas.microsoft.com/office/drawing/2010/slicer">
              <sle:slicer xmlns:sle="http://schemas.microsoft.com/office/drawing/2010/slicer" name="ZONE_NAME"/>
            </a:graphicData>
          </a:graphic>
        </xdr:graphicFrame>
      </mc:Choice>
      <mc:Fallback xmlns="">
        <xdr:sp macro="" textlink="">
          <xdr:nvSpPr>
            <xdr:cNvPr id="0" name=""/>
            <xdr:cNvSpPr>
              <a:spLocks noTextEdit="1"/>
            </xdr:cNvSpPr>
          </xdr:nvSpPr>
          <xdr:spPr>
            <a:xfrm>
              <a:off x="53340" y="8915401"/>
              <a:ext cx="1828800" cy="1653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41565</xdr:colOff>
      <xdr:row>15</xdr:row>
      <xdr:rowOff>161364</xdr:rowOff>
    </xdr:from>
    <xdr:to>
      <xdr:col>16</xdr:col>
      <xdr:colOff>340659</xdr:colOff>
      <xdr:row>33</xdr:row>
      <xdr:rowOff>148295</xdr:rowOff>
    </xdr:to>
    <xdr:graphicFrame macro="">
      <xdr:nvGraphicFramePr>
        <xdr:cNvPr id="3" name="Chart 2">
          <a:extLst>
            <a:ext uri="{FF2B5EF4-FFF2-40B4-BE49-F238E27FC236}">
              <a16:creationId xmlns:a16="http://schemas.microsoft.com/office/drawing/2014/main" id="{F02CCCC4-6DAA-919B-3348-0B667EBB1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65781</xdr:colOff>
      <xdr:row>34</xdr:row>
      <xdr:rowOff>62752</xdr:rowOff>
    </xdr:from>
    <xdr:to>
      <xdr:col>16</xdr:col>
      <xdr:colOff>349623</xdr:colOff>
      <xdr:row>52</xdr:row>
      <xdr:rowOff>46743</xdr:rowOff>
    </xdr:to>
    <xdr:graphicFrame macro="">
      <xdr:nvGraphicFramePr>
        <xdr:cNvPr id="4" name="Chart 3">
          <a:extLst>
            <a:ext uri="{FF2B5EF4-FFF2-40B4-BE49-F238E27FC236}">
              <a16:creationId xmlns:a16="http://schemas.microsoft.com/office/drawing/2014/main" id="{E80A4C46-844E-2299-CF0A-75FDA2168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37.481664120372" createdVersion="8" refreshedVersion="8" minRefreshableVersion="3" recordCount="9096" xr:uid="{DC8BD0CF-2117-4722-AEE3-1C642BD932DF}">
  <cacheSource type="worksheet">
    <worksheetSource ref="A1:Q9097" sheet="Bc1Clean và Transform Raw Data "/>
  </cacheSource>
  <cacheFields count="20">
    <cacheField name="PROCESS_DATE" numFmtId="14">
      <sharedItems containsSemiMixedTypes="0" containsNonDate="0" containsDate="1" containsString="0" minDate="2021-12-31T00:00:00" maxDate="2022-11-01T00:00:00" count="3">
        <d v="2021-12-31T00:00:00"/>
        <d v="2022-09-30T00:00:00"/>
        <d v="2022-10-31T00:00:00"/>
      </sharedItems>
      <fieldGroup par="19"/>
    </cacheField>
    <cacheField name="CUSTOMER_ID" numFmtId="0">
      <sharedItems containsSemiMixedTypes="0" containsString="0" containsNumber="1" containsInteger="1" minValue="2000" maxValue="4996"/>
    </cacheField>
    <cacheField name="BRACH_CODE" numFmtId="0">
      <sharedItems containsSemiMixedTypes="0" containsString="0" containsNumber="1" containsInteger="1" minValue="11" maxValue="48" count="16">
        <n v="40"/>
        <n v="20"/>
        <n v="36"/>
        <n v="25"/>
        <n v="34"/>
        <n v="45"/>
        <n v="26"/>
        <n v="41"/>
        <n v="48"/>
        <n v="11"/>
        <n v="23"/>
        <n v="24"/>
        <n v="31"/>
        <n v="16"/>
        <n v="43"/>
        <n v="12"/>
      </sharedItems>
    </cacheField>
    <cacheField name="SEGMENT" numFmtId="0">
      <sharedItems count="3">
        <s v="KHDN sieu nho"/>
        <s v="KHDN nho"/>
        <s v="KHDN vua"/>
      </sharedItems>
    </cacheField>
    <cacheField name="TERM" numFmtId="0">
      <sharedItems count="3">
        <s v="KKH"/>
        <s v="DH"/>
        <s v="TH"/>
      </sharedItems>
    </cacheField>
    <cacheField name="BALANCE_AMT" numFmtId="0">
      <sharedItems containsSemiMixedTypes="0" containsString="0" containsNumber="1" containsInteger="1" minValue="262" maxValue="9995807"/>
    </cacheField>
    <cacheField name="Ngày đầu tiên của năm" numFmtId="14">
      <sharedItems containsSemiMixedTypes="0" containsNonDate="0" containsDate="1" containsString="0" minDate="2021-01-01T00:00:00" maxDate="2022-01-02T00:00:00"/>
    </cacheField>
    <cacheField name="Số ngày" numFmtId="1">
      <sharedItems containsSemiMixedTypes="0" containsString="0" containsNumber="1" containsInteger="1" minValue="273" maxValue="365"/>
    </cacheField>
    <cacheField name="Tổng số dư từ đầu năm đến  process date" numFmtId="1">
      <sharedItems containsSemiMixedTypes="0" containsString="0" containsNumber="1" minValue="44226" maxValue="1606297706564.7598"/>
    </cacheField>
    <cacheField name="AVG_AMT_YTD" numFmtId="166">
      <sharedItems containsSemiMixedTypes="0" containsString="0" containsNumber="1" containsInteger="1" minValue="247" maxValue="9997065"/>
    </cacheField>
    <cacheField name="CURRENCY" numFmtId="0">
      <sharedItems/>
    </cacheField>
    <cacheField name="ID_Prc_crre" numFmtId="49">
      <sharedItems/>
    </cacheField>
    <cacheField name="Tỷ giá" numFmtId="0">
      <sharedItems containsSemiMixedTypes="0" containsString="0" containsNumber="1" minValue="1" maxValue="26014"/>
    </cacheField>
    <cacheField name="BALANCE_AMT_VND" numFmtId="0">
      <sharedItems containsSemiMixedTypes="0" containsString="0" containsNumber="1" minValue="2.6199999999999999E-7" maxValue="46.807810064000002"/>
    </cacheField>
    <cacheField name="AVG_AMT_YTD_VND" numFmtId="0">
      <sharedItems containsSemiMixedTypes="0" containsString="0" containsNumber="1" minValue="1.6199999999999999E-6" maxValue="51.42778001856"/>
    </cacheField>
    <cacheField name="Tổng số dư từ đầu năm đến  process date_VND" numFmtId="0">
      <sharedItems containsSemiMixedTypes="0" containsString="0" containsNumber="1" minValue="4.4226E-5" maxValue="1606.2977065647597"/>
    </cacheField>
    <cacheField name="ZONE_NAME" numFmtId="0">
      <sharedItems count="5">
        <s v="Vùng 01"/>
        <s v="Vùng 02"/>
        <s v="Vùng 05"/>
        <s v="Vùng 04"/>
        <s v="Vùng 03"/>
      </sharedItems>
    </cacheField>
    <cacheField name="Months (PROCESS_DATE)" numFmtId="0" databaseField="0">
      <fieldGroup base="0">
        <rangePr groupBy="months" startDate="2021-12-31T00:00:00" endDate="2022-11-01T00:00:00"/>
        <groupItems count="14">
          <s v="&lt;12/31/2021"/>
          <s v="Jan"/>
          <s v="Feb"/>
          <s v="Mar"/>
          <s v="Apr"/>
          <s v="May"/>
          <s v="Jun"/>
          <s v="Jul"/>
          <s v="Aug"/>
          <s v="Sep"/>
          <s v="Oct"/>
          <s v="Nov"/>
          <s v="Dec"/>
          <s v="&gt;11/1/2022"/>
        </groupItems>
      </fieldGroup>
    </cacheField>
    <cacheField name="Quarters (PROCESS_DATE)" numFmtId="0" databaseField="0">
      <fieldGroup base="0">
        <rangePr groupBy="quarters" startDate="2021-12-31T00:00:00" endDate="2022-11-01T00:00:00"/>
        <groupItems count="6">
          <s v="&lt;12/31/2021"/>
          <s v="Qtr1"/>
          <s v="Qtr2"/>
          <s v="Qtr3"/>
          <s v="Qtr4"/>
          <s v="&gt;11/1/2022"/>
        </groupItems>
      </fieldGroup>
    </cacheField>
    <cacheField name="Years (PROCESS_DATE)" numFmtId="0" databaseField="0">
      <fieldGroup base="0">
        <rangePr groupBy="years" startDate="2021-12-31T00:00:00" endDate="2022-11-01T00:00:00"/>
        <groupItems count="4">
          <s v="&lt;12/31/2021"/>
          <s v="2021"/>
          <s v="2022"/>
          <s v="&gt;11/1/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437.522644097226" backgroundQuery="1" createdVersion="8" refreshedVersion="8" minRefreshableVersion="3" recordCount="0" supportSubquery="1" supportAdvancedDrill="1" xr:uid="{F9A4BC2D-D087-4291-BD9C-F9EABB778A01}">
  <cacheSource type="external" connectionId="1"/>
  <cacheFields count="9">
    <cacheField name="[Range 1].[BRACH_CODE].[BRACH_CODE]" caption="BRACH_CODE" numFmtId="0" hierarchy="2" level="1">
      <sharedItems containsSemiMixedTypes="0" containsString="0" containsNumber="1" containsInteger="1" minValue="11" maxValue="48" count="16">
        <n v="11"/>
        <n v="12"/>
        <n v="16"/>
        <n v="20"/>
        <n v="23"/>
        <n v="24"/>
        <n v="25"/>
        <n v="26"/>
        <n v="31"/>
        <n v="34"/>
        <n v="36"/>
        <n v="40"/>
        <n v="41"/>
        <n v="43"/>
        <n v="45"/>
        <n v="48"/>
      </sharedItems>
      <extLst>
        <ext xmlns:x15="http://schemas.microsoft.com/office/spreadsheetml/2010/11/main" uri="{4F2E5C28-24EA-4eb8-9CBF-B6C8F9C3D259}">
          <x15:cachedUniqueNames>
            <x15:cachedUniqueName index="0" name="[Range 1].[BRACH_CODE].&amp;[11]"/>
            <x15:cachedUniqueName index="1" name="[Range 1].[BRACH_CODE].&amp;[12]"/>
            <x15:cachedUniqueName index="2" name="[Range 1].[BRACH_CODE].&amp;[16]"/>
            <x15:cachedUniqueName index="3" name="[Range 1].[BRACH_CODE].&amp;[20]"/>
            <x15:cachedUniqueName index="4" name="[Range 1].[BRACH_CODE].&amp;[23]"/>
            <x15:cachedUniqueName index="5" name="[Range 1].[BRACH_CODE].&amp;[24]"/>
            <x15:cachedUniqueName index="6" name="[Range 1].[BRACH_CODE].&amp;[25]"/>
            <x15:cachedUniqueName index="7" name="[Range 1].[BRACH_CODE].&amp;[26]"/>
            <x15:cachedUniqueName index="8" name="[Range 1].[BRACH_CODE].&amp;[31]"/>
            <x15:cachedUniqueName index="9" name="[Range 1].[BRACH_CODE].&amp;[34]"/>
            <x15:cachedUniqueName index="10" name="[Range 1].[BRACH_CODE].&amp;[36]"/>
            <x15:cachedUniqueName index="11" name="[Range 1].[BRACH_CODE].&amp;[40]"/>
            <x15:cachedUniqueName index="12" name="[Range 1].[BRACH_CODE].&amp;[41]"/>
            <x15:cachedUniqueName index="13" name="[Range 1].[BRACH_CODE].&amp;[43]"/>
            <x15:cachedUniqueName index="14" name="[Range 1].[BRACH_CODE].&amp;[45]"/>
            <x15:cachedUniqueName index="15" name="[Range 1].[BRACH_CODE].&amp;[48]"/>
          </x15:cachedUniqueNames>
        </ext>
      </extLst>
    </cacheField>
    <cacheField name="[Range 1].[SEGMENT].[SEGMENT]" caption="SEGMENT" numFmtId="0" hierarchy="3" level="1">
      <sharedItems count="3">
        <s v="KHDN nho"/>
        <s v="KHDN sieu nho"/>
        <s v="KHDN vua"/>
      </sharedItems>
    </cacheField>
    <cacheField name="[Range 1].[TERM].[TERM]" caption="TERM" numFmtId="0" hierarchy="4" level="1">
      <sharedItems count="3">
        <s v="DH"/>
        <s v="KKH"/>
        <s v="TH"/>
      </sharedItems>
    </cacheField>
    <cacheField name="[Range 1].[ZONE_NAME].[ZONE_NAME]" caption="ZONE_NAME" numFmtId="0" hierarchy="16" level="1">
      <sharedItems count="5">
        <s v="Vùng 01"/>
        <s v="Vùng 03"/>
        <s v="Vùng 02"/>
        <s v="Vùng 04"/>
        <s v="Vùng 05"/>
      </sharedItems>
    </cacheField>
    <cacheField name="[Set2].[Measures]" caption="Values" numFmtId="0" hierarchy="22">
      <sharedItems count="3">
        <s v="Sum of BALANCE_AMT_VND"/>
        <s v="Sum of CUSTOMER_ID 2"/>
        <s v="Sum of Tổng số dư từ đầu năm đến  process date_VND"/>
      </sharedItems>
      <extLst>
        <ext xmlns:x15="http://schemas.microsoft.com/office/spreadsheetml/2010/11/main" uri="{4F2E5C28-24EA-4eb8-9CBF-B6C8F9C3D259}">
          <x15:cachedUniqueNames>
            <x15:cachedUniqueName index="0" name="[Measures].[Sum of BALANCE_AMT_VND]"/>
            <x15:cachedUniqueName index="1" name="[Measures].[Sum of CUSTOMER_ID 2]"/>
            <x15:cachedUniqueName index="2" name="[Measures].[Sum of Tổng số dư từ đầu năm đến  process date_VND]"/>
          </x15:cachedUniqueNames>
        </ext>
      </extLst>
    </cacheField>
    <cacheField name="[Set2].[Range 1].[PROCESS_DATE].[PROCESS_DATE]" caption="PROCESS_DATE" numFmtId="0" hierarchy="22" level="1">
      <sharedItems containsSemiMixedTypes="0" containsNonDate="0" containsDate="1" containsString="0" minDate="2021-12-31T00:00:00" maxDate="2022-11-01T00:00:00" count="3">
        <d v="2021-12-31T00:00:00"/>
        <d v="2022-09-30T00:00:00"/>
        <d v="2022-10-31T00:00:00"/>
      </sharedItems>
    </cacheField>
    <cacheField name="[Measures].[Sum of BALANCE_AMT_VND]" caption="Sum of BALANCE_AMT_VND" numFmtId="0" hierarchy="19" level="32767"/>
    <cacheField name="[Measures].[Sum of CUSTOMER_ID 2]" caption="Sum of CUSTOMER_ID 2" numFmtId="0" hierarchy="20" level="32767"/>
    <cacheField name="[Measures].[Sum of Tổng số dư từ đầu năm đến  process date_VND]" caption="Sum of Tổng số dư từ đầu năm đến  process date_VND" numFmtId="0" hierarchy="21" level="32767"/>
  </cacheFields>
  <cacheHierarchies count="23">
    <cacheHierarchy uniqueName="[Range 1].[PROCESS_DATE]" caption="PROCESS_DATE" attribute="1" time="1" defaultMemberUniqueName="[Range 1].[PROCESS_DATE].[All]" allUniqueName="[Range 1].[PROCESS_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BRACH_CODE]" caption="BRACH_CODE" attribute="1" defaultMemberUniqueName="[Range 1].[BRACH_CODE].[All]" allUniqueName="[Range 1].[BRACH_CODE].[All]" dimensionUniqueName="[Range 1]" displayFolder="" count="2" memberValueDatatype="20" unbalanced="0">
      <fieldsUsage count="2">
        <fieldUsage x="-1"/>
        <fieldUsage x="0"/>
      </fieldsUsage>
    </cacheHierarchy>
    <cacheHierarchy uniqueName="[Range 1].[SEGMENT]" caption="SEGMENT" attribute="1" defaultMemberUniqueName="[Range 1].[SEGMENT].[All]" allUniqueName="[Range 1].[SEGMENT].[All]" dimensionUniqueName="[Range 1]" displayFolder="" count="2" memberValueDatatype="130" unbalanced="0">
      <fieldsUsage count="2">
        <fieldUsage x="-1"/>
        <fieldUsage x="1"/>
      </fieldsUsage>
    </cacheHierarchy>
    <cacheHierarchy uniqueName="[Range 1].[TERM]" caption="TERM" attribute="1" defaultMemberUniqueName="[Range 1].[TERM].[All]" allUniqueName="[Range 1].[TERM].[All]" dimensionUniqueName="[Range 1]" displayFolder="" count="2" memberValueDatatype="130" unbalanced="0">
      <fieldsUsage count="2">
        <fieldUsage x="-1"/>
        <fieldUsage x="2"/>
      </fieldsUsage>
    </cacheHierarchy>
    <cacheHierarchy uniqueName="[Range 1].[BALANCE_AMT]" caption="BALANCE_AMT" attribute="1" defaultMemberUniqueName="[Range 1].[BALANCE_AMT].[All]" allUniqueName="[Range 1].[BALANCE_AMT].[All]" dimensionUniqueName="[Range 1]" displayFolder="" count="0" memberValueDatatype="20" unbalanced="0"/>
    <cacheHierarchy uniqueName="[Range 1].[Ngày đầu tiên của năm]" caption="Ngày đầu tiên của năm" attribute="1" time="1" defaultMemberUniqueName="[Range 1].[Ngày đầu tiên của năm].[All]" allUniqueName="[Range 1].[Ngày đầu tiên của năm].[All]" dimensionUniqueName="[Range 1]" displayFolder="" count="0" memberValueDatatype="7" unbalanced="0"/>
    <cacheHierarchy uniqueName="[Range 1].[Số ngày]" caption="Số ngày" attribute="1" defaultMemberUniqueName="[Range 1].[Số ngày].[All]" allUniqueName="[Range 1].[Số ngày].[All]" dimensionUniqueName="[Range 1]" displayFolder="" count="0" memberValueDatatype="20" unbalanced="0"/>
    <cacheHierarchy uniqueName="[Range 1].[Tổng số dư từ đầu năm đến  process date]" caption="Tổng số dư từ đầu năm đến  process date" attribute="1" defaultMemberUniqueName="[Range 1].[Tổng số dư từ đầu năm đến  process date].[All]" allUniqueName="[Range 1].[Tổng số dư từ đầu năm đến  process date].[All]" dimensionUniqueName="[Range 1]" displayFolder="" count="0" memberValueDatatype="5" unbalanced="0"/>
    <cacheHierarchy uniqueName="[Range 1].[AVG_AMT_YTD]" caption="AVG_AMT_YTD" attribute="1" defaultMemberUniqueName="[Range 1].[AVG_AMT_YTD].[All]" allUniqueName="[Range 1].[AVG_AMT_YTD].[All]" dimensionUniqueName="[Range 1]" displayFolder="" count="0" memberValueDatatype="20" unbalanced="0"/>
    <cacheHierarchy uniqueName="[Range 1].[CURRENCY]" caption="CURRENCY" attribute="1" defaultMemberUniqueName="[Range 1].[CURRENCY].[All]" allUniqueName="[Range 1].[CURRENCY].[All]" dimensionUniqueName="[Range 1]" displayFolder="" count="0" memberValueDatatype="130" unbalanced="0"/>
    <cacheHierarchy uniqueName="[Range 1].[ID_Prc_crre]" caption="ID_Prc_crre" attribute="1" defaultMemberUniqueName="[Range 1].[ID_Prc_crre].[All]" allUniqueName="[Range 1].[ID_Prc_crre].[All]" dimensionUniqueName="[Range 1]" displayFolder="" count="0" memberValueDatatype="130" unbalanced="0"/>
    <cacheHierarchy uniqueName="[Range 1].[Tỷ giá]" caption="Tỷ giá" attribute="1" defaultMemberUniqueName="[Range 1].[Tỷ giá].[All]" allUniqueName="[Range 1].[Tỷ giá].[All]" dimensionUniqueName="[Range 1]" displayFolder="" count="0" memberValueDatatype="5" unbalanced="0"/>
    <cacheHierarchy uniqueName="[Range 1].[BALANCE_AMT_VND]" caption="BALANCE_AMT_VND" attribute="1" defaultMemberUniqueName="[Range 1].[BALANCE_AMT_VND].[All]" allUniqueName="[Range 1].[BALANCE_AMT_VND].[All]" dimensionUniqueName="[Range 1]" displayFolder="" count="0" memberValueDatatype="5" unbalanced="0"/>
    <cacheHierarchy uniqueName="[Range 1].[AVG_AMT_YTD_VND]" caption="AVG_AMT_YTD_VND" attribute="1" defaultMemberUniqueName="[Range 1].[AVG_AMT_YTD_VND].[All]" allUniqueName="[Range 1].[AVG_AMT_YTD_VND].[All]" dimensionUniqueName="[Range 1]" displayFolder="" count="0" memberValueDatatype="5" unbalanced="0"/>
    <cacheHierarchy uniqueName="[Range 1].[Tổng số dư từ đầu năm đến  process date_VND]" caption="Tổng số dư từ đầu năm đến  process date_VND" attribute="1" defaultMemberUniqueName="[Range 1].[Tổng số dư từ đầu năm đến  process date_VND].[All]" allUniqueName="[Range 1].[Tổng số dư từ đầu năm đến  process date_VND].[All]" dimensionUniqueName="[Range 1]" displayFolder="" count="0" memberValueDatatype="5" unbalanced="0"/>
    <cacheHierarchy uniqueName="[Range 1].[ZONE_NAME]" caption="ZONE_NAME" attribute="1" defaultMemberUniqueName="[Range 1].[ZONE_NAME].[All]" allUniqueName="[Range 1].[ZONE_NAME].[All]" dimensionUniqueName="[Range 1]" displayFolder="" count="2" memberValueDatatype="130" unbalanced="0">
      <fieldsUsage count="2">
        <fieldUsage x="-1"/>
        <fieldUsage x="3"/>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BALANCE_AMT_VND]" caption="Sum of BALANCE_AMT_VND" measure="1" displayFolder="" measureGroup="Range 1" count="0" oneField="1" hidden="1">
      <fieldsUsage count="1">
        <fieldUsage x="6"/>
      </fieldsUsage>
      <extLst>
        <ext xmlns:x15="http://schemas.microsoft.com/office/spreadsheetml/2010/11/main" uri="{B97F6D7D-B522-45F9-BDA1-12C45D357490}">
          <x15:cacheHierarchy aggregatedColumn="13"/>
        </ext>
      </extLst>
    </cacheHierarchy>
    <cacheHierarchy uniqueName="[Measures].[Sum of CUSTOMER_ID 2]" caption="Sum of CUSTOMER_ID 2" measure="1" displayFolder="" measureGroup="Range 1" count="0" oneField="1" hidden="1">
      <fieldsUsage count="1">
        <fieldUsage x="7"/>
      </fieldsUsage>
      <extLst>
        <ext xmlns:x15="http://schemas.microsoft.com/office/spreadsheetml/2010/11/main" uri="{B97F6D7D-B522-45F9-BDA1-12C45D357490}">
          <x15:cacheHierarchy aggregatedColumn="1"/>
        </ext>
      </extLst>
    </cacheHierarchy>
    <cacheHierarchy uniqueName="[Measures].[Sum of Tổng số dư từ đầu năm đến  process date_VND]" caption="Sum of Tổng số dư từ đầu năm đến  process date_VND" measure="1" displayFolder="" measureGroup="Range 1" count="0" oneField="1" hidden="1">
      <fieldsUsage count="1">
        <fieldUsage x="8"/>
      </fieldsUsage>
      <extLst>
        <ext xmlns:x15="http://schemas.microsoft.com/office/spreadsheetml/2010/11/main" uri="{B97F6D7D-B522-45F9-BDA1-12C45D357490}">
          <x15:cacheHierarchy aggregatedColumn="15"/>
        </ext>
      </extLst>
    </cacheHierarchy>
    <cacheHierarchy uniqueName="[Set2]" caption="Set2" set="1" displayFolder="" count="0" unbalanced="0" unbalancedGroup="0">
      <fieldsUsage count="2">
        <fieldUsage x="4"/>
        <fieldUsage x="5"/>
      </fieldsUsage>
      <extLst>
        <ext xmlns:x14="http://schemas.microsoft.com/office/spreadsheetml/2009/9/main" uri="{8CF416AD-EC4C-4aba-99F5-12A058AE0983}">
          <x14:cacheHierarchy flattenHierarchies="0" measuresSet="1" hierarchizeDistinct="0">
            <x14:setLevels count="2">
              <x14:setLevel hierarchy="-2"/>
              <x14:setLevel hierarchy="0"/>
            </x14:setLevels>
          </x14:cacheHierarchy>
        </ext>
      </extLst>
    </cacheHierarchy>
  </cacheHierarchies>
  <kpis count="0"/>
  <calculatedMembers count="2">
    <calculatedMember name="[Set1]" mdx="{([Range].[PROCESS_DATE].&amp;[2021-12-31T00:00:00],[Measures].[Sum of BALANCE_AMT]),([Range].[PROCESS_DATE].&amp;[2022-09-30T00:00:00],[Measures].[Sum of BALANCE_AMT]),([Range].[PROCESS_DATE].&amp;[2022-10-31T00:00:00],[Measures].[Sum of BALANCE_AMT]),([Range].[PROCESS_DATE].&amp;[2022-10-31T00:00:00],[Measures].[Sum of Tổng số dư từ đầu năm đến ngày process date])}" set="1">
      <extLst>
        <ext xmlns:x14="http://schemas.microsoft.com/office/spreadsheetml/2009/9/main" uri="{0C70D0D5-359C-4a49-802D-23BBF952B5CE}">
          <x14:calculatedMember flattenHierarchies="0" hierarchizeDistinct="0">
            <x14:tupleSet rowCount="4" columnCount="2">
              <x14:headers>
                <x14:header uniqueName="[Range].[PROCESS_DATE].[PROCESS_DATE]" hierarchyName="[Range].[PROCESS_DATE]"/>
                <x14:header/>
              </x14:headers>
              <x14:rows>
                <x14:row>
                  <x14:rowItem u="[Range].[PROCESS_DATE].&amp;[2021-12-31T00:00:00]" d="12/31/2021"/>
                  <x14:rowItem u="[Measures].[Sum of BALANCE_AMT]" d="Sum of BALANCE_AMT"/>
                </x14:row>
                <x14:row>
                  <x14:rowItem u="[Range].[PROCESS_DATE].&amp;[2022-09-30T00:00:00]" d="9/30/2022"/>
                  <x14:rowItem u="[Measures].[Sum of BALANCE_AMT]" d="Sum of BALANCE_AMT"/>
                </x14:row>
                <x14:row>
                  <x14:rowItem u="[Range].[PROCESS_DATE].&amp;[2022-10-31T00:00:00]" d="10/31/2022"/>
                  <x14:rowItem u="[Measures].[Sum of BALANCE_AMT]" d="Sum of BALANCE_AMT"/>
                </x14:row>
                <x14:row>
                  <x14:rowItem u="[Range].[PROCESS_DATE].&amp;[2022-10-31T00:00:00]" d="10/31/2022"/>
                  <x14:rowItem u="[Measures].[Sum of Tổng số dư từ đầu năm đến ngày process date]" d="Sum of Tổng số dư từ đầu năm đến ngày process date"/>
                </x14:row>
              </x14:rows>
            </x14:tupleSet>
          </x14:calculatedMember>
        </ext>
      </extLst>
    </calculatedMember>
    <calculatedMember name="[Set2]" mdx="{([Measures].[Sum of BALANCE_AMT_VND],[Range 1].[PROCESS_DATE].&amp;[2021-12-31T00:00:00]),([Measures].[Sum of BALANCE_AMT_VND],[Range 1].[PROCESS_DATE].&amp;[2022-09-30T00:00:00]),([Measures].[Sum of BALANCE_AMT_VND],[Range 1].[PROCESS_DATE].&amp;[2022-10-31T00:00:00]),([Measures].[Sum of CUSTOMER_ID 2],[Range 1].[PROCESS_DATE].&amp;[2021-12-31T00:00:00]),([Measures].[Sum of CUSTOMER_ID 2],[Range 1].[PROCESS_DATE].&amp;[2022-10-31T00:00:00]),([Measures].[Sum of Tổng số dư từ đầu năm đến  process date_VND],[Range 1].[PROCESS_DATE].&amp;[2021-12-31T00:00:00])}" set="1">
      <extLst>
        <ext xmlns:x14="http://schemas.microsoft.com/office/spreadsheetml/2009/9/main" uri="{0C70D0D5-359C-4a49-802D-23BBF952B5CE}">
          <x14:calculatedMember flattenHierarchies="0" hierarchizeDistinct="0">
            <x14:tupleSet rowCount="6" columnCount="2">
              <x14:headers>
                <x14:header/>
                <x14:header uniqueName="[Range 1].[PROCESS_DATE].[PROCESS_DATE]" hierarchyName="[Range 1].[PROCESS_DATE]"/>
              </x14:headers>
              <x14:rows>
                <x14:row>
                  <x14:rowItem u="[Measures].[Sum of BALANCE_AMT_VND]" d="Sum of BALANCE_AMT_VND"/>
                  <x14:rowItem u="[Range 1].[PROCESS_DATE].&amp;[2021-12-31T00:00:00]" d="12/31/2021"/>
                </x14:row>
                <x14:row>
                  <x14:rowItem u="[Measures].[Sum of BALANCE_AMT_VND]" d="Sum of BALANCE_AMT_VND"/>
                  <x14:rowItem u="[Range 1].[PROCESS_DATE].&amp;[2022-09-30T00:00:00]" d="9/30/2022"/>
                </x14:row>
                <x14:row>
                  <x14:rowItem u="[Measures].[Sum of BALANCE_AMT_VND]" d="Sum of BALANCE_AMT_VND"/>
                  <x14:rowItem u="[Range 1].[PROCESS_DATE].&amp;[2022-10-31T00:00:00]" d="10/31/2022"/>
                </x14:row>
                <x14:row>
                  <x14:rowItem u="[Measures].[Sum of CUSTOMER_ID 2]" d="Sum of CUSTOMER_ID"/>
                  <x14:rowItem u="[Range 1].[PROCESS_DATE].&amp;[2021-12-31T00:00:00]" d="12/31/2021"/>
                </x14:row>
                <x14:row>
                  <x14:rowItem u="[Measures].[Sum of CUSTOMER_ID 2]" d="Sum of CUSTOMER_ID"/>
                  <x14:rowItem u="[Range 1].[PROCESS_DATE].&amp;[2022-10-31T00:00:00]" d="10/31/2022"/>
                </x14:row>
                <x14:row>
                  <x14:rowItem u="[Measures].[Sum of Tổng số dư từ đầu năm đến  process date_VND]" d="Sum of Tổng số dư từ đầu năm đến  process date_VND"/>
                  <x14:rowItem u="[Range 1].[PROCESS_DATE].&amp;[2021-12-31T00:00:00]" d="12/31/2021"/>
                </x14:row>
              </x14:rows>
            </x14:tupleSet>
          </x14:calculatedMember>
        </ext>
      </extLst>
    </calculatedMember>
  </calculatedMembers>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37.834744097221" createdVersion="8" refreshedVersion="8" minRefreshableVersion="3" recordCount="78" xr:uid="{AA49FDED-4928-4532-8CB3-D07778385041}">
  <cacheSource type="worksheet">
    <worksheetSource ref="A2:M80" sheet="Bc4Rawdata nạp vào Dasboard(GP)"/>
  </cacheSource>
  <cacheFields count="13">
    <cacheField name="BRACH_CODE" numFmtId="0">
      <sharedItems containsSemiMixedTypes="0" containsString="0" containsNumber="1" containsInteger="1" minValue="11" maxValue="48"/>
    </cacheField>
    <cacheField name="SEGMENT" numFmtId="0">
      <sharedItems count="3">
        <s v="KHDN nho"/>
        <s v="KHDN sieu nho"/>
        <s v="KHDN vua"/>
      </sharedItems>
    </cacheField>
    <cacheField name="TERM" numFmtId="0">
      <sharedItems count="3">
        <s v="DH"/>
        <s v="KKH"/>
        <s v="TH"/>
      </sharedItems>
    </cacheField>
    <cacheField name="ZONE_NAME" numFmtId="0">
      <sharedItems count="5">
        <s v="Vùng 01"/>
        <s v="Vùng 03"/>
        <s v="Vùng 02"/>
        <s v="Vùng 04"/>
        <s v="Vùng 05"/>
      </sharedItems>
    </cacheField>
    <cacheField name="HĐV THỜI ĐIỂM 31/12/2021" numFmtId="0">
      <sharedItems containsSemiMixedTypes="0" containsString="0" containsNumber="1" minValue="0" maxValue="632.85097135514968"/>
    </cacheField>
    <cacheField name="HĐV THỜI ĐIỂM 30/09/2022" numFmtId="0">
      <sharedItems containsSemiMixedTypes="0" containsString="0" containsNumber="1" minValue="0" maxValue="689.40091917934706"/>
    </cacheField>
    <cacheField name="HĐV THỜI ĐIỂM 31/10/2022" numFmtId="0">
      <sharedItems containsSemiMixedTypes="0" containsString="0" containsNumber="1" minValue="0" maxValue="753.92428771532002"/>
    </cacheField>
    <cacheField name="TĂNG RÒNG HĐV 10T.2022" numFmtId="0">
      <sharedItems containsSemiMixedTypes="0" containsString="0" containsNumber="1" minValue="-134.10116990904493" maxValue="433.59182429863995"/>
    </cacheField>
    <cacheField name="TĂNG RÒNG HĐV THÁNG BÁO CÁO" numFmtId="0">
      <sharedItems containsSemiMixedTypes="0" containsString="0" containsNumber="1" minValue="-142.00722261039013" maxValue="273.12783594537035"/>
    </cacheField>
    <cacheField name="HĐV BQ 10T.2022" numFmtId="0">
      <sharedItems containsSemiMixedTypes="0" containsString="0" containsNumber="1" minValue="0" maxValue="24042.14388681432"/>
    </cacheField>
    <cacheField name="Số lượng KH HĐV 01/01/2022" numFmtId="0">
      <sharedItems containsSemiMixedTypes="0" containsString="0" containsNumber="1" containsInteger="1" minValue="0" maxValue="1188314"/>
    </cacheField>
    <cacheField name="Số lượng KH HĐV 31/10/2022" numFmtId="0">
      <sharedItems containsSemiMixedTypes="0" containsString="0" containsNumber="1" containsInteger="1" minValue="0" maxValue="946529"/>
    </cacheField>
    <cacheField name="Tăng/giảm Số lượng KH HĐV" numFmtId="0">
      <sharedItems containsSemiMixedTypes="0" containsString="0" containsNumber="1" containsInteger="1" minValue="-437770" maxValue="503997"/>
    </cacheField>
  </cacheFields>
  <extLst>
    <ext xmlns:x14="http://schemas.microsoft.com/office/spreadsheetml/2009/9/main" uri="{725AE2AE-9491-48be-B2B4-4EB974FC3084}">
      <x14:pivotCacheDefinition pivotCacheId="8995898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96">
  <r>
    <x v="0"/>
    <n v="2002"/>
    <x v="0"/>
    <x v="0"/>
    <x v="0"/>
    <n v="8673388"/>
    <d v="2021-01-01T00:00:00"/>
    <n v="365"/>
    <n v="246551404.50000003"/>
    <n v="6754833"/>
    <s v="VND"/>
    <s v="20211231VND"/>
    <n v="1"/>
    <n v="8.6733880000000006E-3"/>
    <n v="6.754833E-3"/>
    <n v="0.24655140450000004"/>
    <x v="0"/>
  </r>
  <r>
    <x v="0"/>
    <n v="2003"/>
    <x v="1"/>
    <x v="0"/>
    <x v="0"/>
    <n v="1855559"/>
    <d v="2021-01-01T00:00:00"/>
    <n v="365"/>
    <n v="16965857"/>
    <n v="464818"/>
    <s v="VND"/>
    <s v="20211231VND"/>
    <n v="1"/>
    <n v="1.8555589999999999E-3"/>
    <n v="4.6481799999999998E-4"/>
    <n v="1.6965857000000001E-2"/>
    <x v="1"/>
  </r>
  <r>
    <x v="0"/>
    <n v="2004"/>
    <x v="2"/>
    <x v="0"/>
    <x v="0"/>
    <n v="128704"/>
    <d v="2021-01-01T00:00:00"/>
    <n v="365"/>
    <n v="2883901.5"/>
    <n v="79011"/>
    <s v="VND"/>
    <s v="20211231VND"/>
    <n v="1"/>
    <n v="1.2870399999999999E-4"/>
    <n v="7.9011000000000006E-5"/>
    <n v="2.8839015000000001E-3"/>
    <x v="2"/>
  </r>
  <r>
    <x v="0"/>
    <n v="2006"/>
    <x v="3"/>
    <x v="0"/>
    <x v="0"/>
    <n v="227650"/>
    <d v="2021-01-01T00:00:00"/>
    <n v="365"/>
    <n v="44009875"/>
    <n v="1205750"/>
    <s v="VND"/>
    <s v="20211231VND"/>
    <n v="1"/>
    <n v="2.2765E-4"/>
    <n v="1.20575E-3"/>
    <n v="4.4009874999999997E-2"/>
    <x v="0"/>
  </r>
  <r>
    <x v="0"/>
    <n v="2006"/>
    <x v="3"/>
    <x v="0"/>
    <x v="0"/>
    <n v="905474"/>
    <d v="2021-01-01T00:00:00"/>
    <n v="365"/>
    <n v="141900597121.13998"/>
    <n v="176410"/>
    <s v="USD"/>
    <s v="20211231USD"/>
    <n v="22037.795999999998"/>
    <n v="19.954651295303997"/>
    <n v="3.8876875923599998"/>
    <n v="141.90059712113998"/>
    <x v="0"/>
  </r>
  <r>
    <x v="0"/>
    <n v="2009"/>
    <x v="4"/>
    <x v="0"/>
    <x v="0"/>
    <n v="240022"/>
    <d v="2021-01-01T00:00:00"/>
    <n v="365"/>
    <n v="239257.5"/>
    <n v="6555"/>
    <s v="VND"/>
    <s v="20211231VND"/>
    <n v="1"/>
    <n v="2.40022E-4"/>
    <n v="6.5549999999999999E-6"/>
    <n v="2.392575E-4"/>
    <x v="1"/>
  </r>
  <r>
    <x v="0"/>
    <n v="2009"/>
    <x v="5"/>
    <x v="0"/>
    <x v="0"/>
    <n v="680016"/>
    <d v="2021-01-01T00:00:00"/>
    <n v="365"/>
    <n v="4349230.5"/>
    <n v="119157"/>
    <s v="VND"/>
    <s v="20211231VND"/>
    <n v="1"/>
    <n v="6.8001599999999998E-4"/>
    <n v="1.19157E-4"/>
    <n v="4.3492304999999997E-3"/>
    <x v="1"/>
  </r>
  <r>
    <x v="0"/>
    <n v="2011"/>
    <x v="4"/>
    <x v="0"/>
    <x v="0"/>
    <n v="6114031"/>
    <d v="2021-01-01T00:00:00"/>
    <n v="365"/>
    <n v="363135215"/>
    <n v="9948910"/>
    <s v="VND"/>
    <s v="20211231VND"/>
    <n v="1"/>
    <n v="6.1140309999999998E-3"/>
    <n v="9.94891E-3"/>
    <n v="0.36313521500000001"/>
    <x v="1"/>
  </r>
  <r>
    <x v="0"/>
    <n v="2013"/>
    <x v="6"/>
    <x v="0"/>
    <x v="0"/>
    <n v="4320269"/>
    <d v="2021-01-01T00:00:00"/>
    <n v="365"/>
    <n v="207901554.50000003"/>
    <n v="5695933"/>
    <s v="VND"/>
    <s v="20211231VND"/>
    <n v="1"/>
    <n v="4.3202689999999998E-3"/>
    <n v="5.6959330000000002E-3"/>
    <n v="0.20790155450000003"/>
    <x v="3"/>
  </r>
  <r>
    <x v="0"/>
    <n v="2015"/>
    <x v="7"/>
    <x v="0"/>
    <x v="0"/>
    <n v="869835"/>
    <d v="2021-01-01T00:00:00"/>
    <n v="365"/>
    <n v="68081041"/>
    <n v="1865234"/>
    <s v="VND"/>
    <s v="20211231VND"/>
    <n v="1"/>
    <n v="8.6983500000000001E-4"/>
    <n v="1.8652339999999999E-3"/>
    <n v="6.8081040999999995E-2"/>
    <x v="2"/>
  </r>
  <r>
    <x v="0"/>
    <n v="2016"/>
    <x v="1"/>
    <x v="0"/>
    <x v="0"/>
    <n v="1712507"/>
    <d v="2021-01-01T00:00:00"/>
    <n v="365"/>
    <n v="41162364"/>
    <n v="1127736"/>
    <s v="VND"/>
    <s v="20211231VND"/>
    <n v="1"/>
    <n v="1.712507E-3"/>
    <n v="1.1277360000000001E-3"/>
    <n v="4.1162364E-2"/>
    <x v="1"/>
  </r>
  <r>
    <x v="0"/>
    <n v="2020"/>
    <x v="8"/>
    <x v="0"/>
    <x v="0"/>
    <n v="1178152"/>
    <d v="2021-01-01T00:00:00"/>
    <n v="365"/>
    <n v="20232534"/>
    <n v="554316"/>
    <s v="VND"/>
    <s v="20211231VND"/>
    <n v="1"/>
    <n v="1.178152E-3"/>
    <n v="5.5431600000000001E-4"/>
    <n v="2.0232534E-2"/>
    <x v="0"/>
  </r>
  <r>
    <x v="0"/>
    <n v="2020"/>
    <x v="9"/>
    <x v="0"/>
    <x v="0"/>
    <n v="435853"/>
    <d v="2021-01-01T00:00:00"/>
    <n v="365"/>
    <n v="28632680.5"/>
    <n v="784457"/>
    <s v="VND"/>
    <s v="20211231VND"/>
    <n v="1"/>
    <n v="4.3585299999999999E-4"/>
    <n v="7.8445700000000001E-4"/>
    <n v="2.86326805E-2"/>
    <x v="0"/>
  </r>
  <r>
    <x v="0"/>
    <n v="2021"/>
    <x v="2"/>
    <x v="0"/>
    <x v="0"/>
    <n v="1621285"/>
    <d v="2021-01-01T00:00:00"/>
    <n v="365"/>
    <n v="327926239056.50397"/>
    <n v="407676"/>
    <s v="USD"/>
    <s v="20211231USD"/>
    <n v="22037.795999999998"/>
    <n v="35.729548087860003"/>
    <n v="8.9842805220959985"/>
    <n v="327.92623905650396"/>
    <x v="2"/>
  </r>
  <r>
    <x v="0"/>
    <n v="2021"/>
    <x v="0"/>
    <x v="0"/>
    <x v="0"/>
    <n v="782548"/>
    <d v="2021-01-01T00:00:00"/>
    <n v="365"/>
    <n v="72679712.5"/>
    <n v="1991225"/>
    <s v="VND"/>
    <s v="20211231VND"/>
    <n v="1"/>
    <n v="7.8254799999999999E-4"/>
    <n v="1.9912250000000001E-3"/>
    <n v="7.2679712499999993E-2"/>
    <x v="0"/>
  </r>
  <r>
    <x v="0"/>
    <n v="2021"/>
    <x v="0"/>
    <x v="0"/>
    <x v="0"/>
    <n v="133196"/>
    <d v="2021-01-01T00:00:00"/>
    <n v="365"/>
    <n v="18671976.5"/>
    <n v="511561"/>
    <s v="VND"/>
    <s v="20211231VND"/>
    <n v="1"/>
    <n v="1.33196E-4"/>
    <n v="5.11561E-4"/>
    <n v="1.86719765E-2"/>
    <x v="0"/>
  </r>
  <r>
    <x v="0"/>
    <n v="2022"/>
    <x v="10"/>
    <x v="0"/>
    <x v="0"/>
    <n v="953233"/>
    <d v="2021-01-01T00:00:00"/>
    <n v="365"/>
    <n v="45528640"/>
    <n v="1247360"/>
    <s v="VND"/>
    <s v="20211231VND"/>
    <n v="1"/>
    <n v="9.5323300000000005E-4"/>
    <n v="1.2473600000000001E-3"/>
    <n v="4.5528640000000002E-2"/>
    <x v="1"/>
  </r>
  <r>
    <x v="0"/>
    <n v="2023"/>
    <x v="1"/>
    <x v="0"/>
    <x v="0"/>
    <n v="788338"/>
    <d v="2021-01-01T00:00:00"/>
    <n v="365"/>
    <n v="71085429"/>
    <n v="1947546"/>
    <s v="VND"/>
    <s v="20211231VND"/>
    <n v="1"/>
    <n v="7.8833799999999997E-4"/>
    <n v="1.9475460000000001E-3"/>
    <n v="7.1085429000000006E-2"/>
    <x v="1"/>
  </r>
  <r>
    <x v="0"/>
    <n v="2024"/>
    <x v="5"/>
    <x v="0"/>
    <x v="0"/>
    <n v="274850"/>
    <d v="2021-01-01T00:00:00"/>
    <n v="365"/>
    <n v="67116054"/>
    <n v="1838796"/>
    <s v="VND"/>
    <s v="20211231VND"/>
    <n v="1"/>
    <n v="2.7484999999999999E-4"/>
    <n v="1.838796E-3"/>
    <n v="6.7116053999999994E-2"/>
    <x v="1"/>
  </r>
  <r>
    <x v="0"/>
    <n v="2026"/>
    <x v="7"/>
    <x v="0"/>
    <x v="0"/>
    <n v="1806821"/>
    <d v="2021-01-01T00:00:00"/>
    <n v="365"/>
    <n v="38280178"/>
    <n v="1048772"/>
    <s v="VND"/>
    <s v="20211231VND"/>
    <n v="1"/>
    <n v="1.8068209999999999E-3"/>
    <n v="1.0487719999999999E-3"/>
    <n v="3.8280177999999998E-2"/>
    <x v="2"/>
  </r>
  <r>
    <x v="0"/>
    <n v="2027"/>
    <x v="11"/>
    <x v="0"/>
    <x v="0"/>
    <n v="808219"/>
    <d v="2021-01-01T00:00:00"/>
    <n v="365"/>
    <n v="59385828.5"/>
    <n v="1627009"/>
    <s v="VND"/>
    <s v="20211231VND"/>
    <n v="1"/>
    <n v="8.0821899999999999E-4"/>
    <n v="1.627009E-3"/>
    <n v="5.9385828500000001E-2"/>
    <x v="3"/>
  </r>
  <r>
    <x v="0"/>
    <n v="2029"/>
    <x v="1"/>
    <x v="0"/>
    <x v="0"/>
    <n v="1228179"/>
    <d v="2021-01-01T00:00:00"/>
    <n v="365"/>
    <n v="8861981"/>
    <n v="242794"/>
    <s v="VND"/>
    <s v="20211231VND"/>
    <n v="1"/>
    <n v="1.228179E-3"/>
    <n v="2.4279400000000001E-4"/>
    <n v="8.8619809999999997E-3"/>
    <x v="1"/>
  </r>
  <r>
    <x v="0"/>
    <n v="2029"/>
    <x v="0"/>
    <x v="0"/>
    <x v="0"/>
    <n v="203066"/>
    <d v="2021-01-01T00:00:00"/>
    <n v="365"/>
    <n v="11669743.5"/>
    <n v="319719"/>
    <s v="VND"/>
    <s v="20211231VND"/>
    <n v="1"/>
    <n v="2.0306600000000001E-4"/>
    <n v="3.1971899999999999E-4"/>
    <n v="1.16697435E-2"/>
    <x v="0"/>
  </r>
  <r>
    <x v="0"/>
    <n v="2031"/>
    <x v="1"/>
    <x v="0"/>
    <x v="0"/>
    <n v="1313595"/>
    <d v="2021-01-01T00:00:00"/>
    <n v="365"/>
    <n v="42725184.5"/>
    <n v="1170553"/>
    <s v="VND"/>
    <s v="20211231VND"/>
    <n v="1"/>
    <n v="1.3135950000000001E-3"/>
    <n v="1.170553E-3"/>
    <n v="4.2725184499999999E-2"/>
    <x v="1"/>
  </r>
  <r>
    <x v="0"/>
    <n v="2031"/>
    <x v="1"/>
    <x v="0"/>
    <x v="0"/>
    <n v="303448"/>
    <d v="2021-01-01T00:00:00"/>
    <n v="365"/>
    <n v="1591528493573.7659"/>
    <n v="1978579"/>
    <s v="USD"/>
    <s v="20211231USD"/>
    <n v="22037.795999999998"/>
    <n v="6.6873251206079996"/>
    <n v="43.603520371883995"/>
    <n v="1591.5284935737659"/>
    <x v="1"/>
  </r>
  <r>
    <x v="0"/>
    <n v="2032"/>
    <x v="4"/>
    <x v="0"/>
    <x v="0"/>
    <n v="744733"/>
    <d v="2021-01-01T00:00:00"/>
    <n v="365"/>
    <n v="32347614.000000004"/>
    <n v="886236"/>
    <s v="VND"/>
    <s v="20211231VND"/>
    <n v="1"/>
    <n v="7.4473300000000003E-4"/>
    <n v="8.8623599999999999E-4"/>
    <n v="3.2347614000000004E-2"/>
    <x v="1"/>
  </r>
  <r>
    <x v="0"/>
    <n v="2032"/>
    <x v="4"/>
    <x v="0"/>
    <x v="0"/>
    <n v="1847380"/>
    <d v="2021-01-01T00:00:00"/>
    <n v="365"/>
    <n v="60521015"/>
    <n v="1658110"/>
    <s v="VND"/>
    <s v="20211231VND"/>
    <n v="1"/>
    <n v="1.84738E-3"/>
    <n v="1.65811E-3"/>
    <n v="6.0521014999999997E-2"/>
    <x v="1"/>
  </r>
  <r>
    <x v="0"/>
    <n v="2034"/>
    <x v="12"/>
    <x v="0"/>
    <x v="0"/>
    <n v="107315"/>
    <d v="2021-01-01T00:00:00"/>
    <n v="365"/>
    <n v="32918328"/>
    <n v="901872"/>
    <s v="VND"/>
    <s v="20211231VND"/>
    <n v="1"/>
    <n v="1.07315E-4"/>
    <n v="9.0187199999999996E-4"/>
    <n v="3.2918327999999997E-2"/>
    <x v="4"/>
  </r>
  <r>
    <x v="0"/>
    <n v="2036"/>
    <x v="9"/>
    <x v="0"/>
    <x v="0"/>
    <n v="778569"/>
    <d v="2021-01-01T00:00:00"/>
    <n v="365"/>
    <n v="959220"/>
    <n v="26280"/>
    <s v="VND"/>
    <s v="20211231VND"/>
    <n v="1"/>
    <n v="7.7856900000000001E-4"/>
    <n v="2.6279999999999999E-5"/>
    <n v="9.5921999999999999E-4"/>
    <x v="0"/>
  </r>
  <r>
    <x v="0"/>
    <n v="2037"/>
    <x v="11"/>
    <x v="0"/>
    <x v="0"/>
    <n v="349134"/>
    <d v="2021-01-01T00:00:00"/>
    <n v="365"/>
    <n v="3654964"/>
    <n v="100136"/>
    <s v="VND"/>
    <s v="20211231VND"/>
    <n v="1"/>
    <n v="3.4913400000000002E-4"/>
    <n v="1.00136E-4"/>
    <n v="3.6549640000000001E-3"/>
    <x v="3"/>
  </r>
  <r>
    <x v="0"/>
    <n v="2037"/>
    <x v="0"/>
    <x v="0"/>
    <x v="0"/>
    <n v="635951"/>
    <d v="2021-01-01T00:00:00"/>
    <n v="365"/>
    <n v="37514116"/>
    <n v="1027784"/>
    <s v="VND"/>
    <s v="20211231VND"/>
    <n v="1"/>
    <n v="6.3595100000000005E-4"/>
    <n v="1.0277839999999999E-3"/>
    <n v="3.7514116E-2"/>
    <x v="0"/>
  </r>
  <r>
    <x v="0"/>
    <n v="2037"/>
    <x v="0"/>
    <x v="0"/>
    <x v="0"/>
    <n v="1046380"/>
    <d v="2021-01-01T00:00:00"/>
    <n v="365"/>
    <n v="47919755"/>
    <n v="1312870"/>
    <s v="VND"/>
    <s v="20211231VND"/>
    <n v="1"/>
    <n v="1.04638E-3"/>
    <n v="1.3128700000000001E-3"/>
    <n v="4.7919755000000001E-2"/>
    <x v="0"/>
  </r>
  <r>
    <x v="0"/>
    <n v="2037"/>
    <x v="4"/>
    <x v="0"/>
    <x v="0"/>
    <n v="1210873"/>
    <d v="2021-01-01T00:00:00"/>
    <n v="365"/>
    <n v="11023511"/>
    <n v="302014"/>
    <s v="VND"/>
    <s v="20211231VND"/>
    <n v="1"/>
    <n v="1.2108729999999999E-3"/>
    <n v="3.0201400000000003E-4"/>
    <n v="1.1023511E-2"/>
    <x v="1"/>
  </r>
  <r>
    <x v="0"/>
    <n v="2042"/>
    <x v="1"/>
    <x v="0"/>
    <x v="0"/>
    <n v="1688863"/>
    <d v="2021-01-01T00:00:00"/>
    <n v="365"/>
    <n v="164522376942.98175"/>
    <n v="210083"/>
    <s v="EUR"/>
    <s v="20211231EUR"/>
    <n v="21455.626499999998"/>
    <n v="36.235613737669496"/>
    <n v="4.507462381999499"/>
    <n v="164.52237694298174"/>
    <x v="1"/>
  </r>
  <r>
    <x v="0"/>
    <n v="2043"/>
    <x v="9"/>
    <x v="0"/>
    <x v="0"/>
    <n v="1383210"/>
    <d v="2021-01-01T00:00:00"/>
    <n v="365"/>
    <n v="43152855"/>
    <n v="1182270"/>
    <s v="VND"/>
    <s v="20211231VND"/>
    <n v="1"/>
    <n v="1.38321E-3"/>
    <n v="1.18227E-3"/>
    <n v="4.3152854999999997E-2"/>
    <x v="0"/>
  </r>
  <r>
    <x v="0"/>
    <n v="2044"/>
    <x v="0"/>
    <x v="0"/>
    <x v="0"/>
    <n v="940107"/>
    <d v="2021-01-01T00:00:00"/>
    <n v="365"/>
    <n v="41407206"/>
    <n v="1134444"/>
    <s v="VND"/>
    <s v="20211231VND"/>
    <n v="1"/>
    <n v="9.4010700000000003E-4"/>
    <n v="1.1344440000000001E-3"/>
    <n v="4.1407206000000002E-2"/>
    <x v="0"/>
  </r>
  <r>
    <x v="0"/>
    <n v="2045"/>
    <x v="1"/>
    <x v="0"/>
    <x v="0"/>
    <n v="692697"/>
    <d v="2021-01-01T00:00:00"/>
    <n v="365"/>
    <n v="54084751"/>
    <n v="1481774"/>
    <s v="VND"/>
    <s v="20211231VND"/>
    <n v="1"/>
    <n v="6.9269700000000004E-4"/>
    <n v="1.4817739999999999E-3"/>
    <n v="5.4084751E-2"/>
    <x v="1"/>
  </r>
  <r>
    <x v="0"/>
    <n v="2045"/>
    <x v="4"/>
    <x v="0"/>
    <x v="0"/>
    <n v="4139299"/>
    <d v="2021-01-01T00:00:00"/>
    <n v="365"/>
    <n v="125819770.5"/>
    <n v="3447117"/>
    <s v="VND"/>
    <s v="20211231VND"/>
    <n v="1"/>
    <n v="4.1392989999999999E-3"/>
    <n v="3.447117E-3"/>
    <n v="0.12581977050000001"/>
    <x v="1"/>
  </r>
  <r>
    <x v="0"/>
    <n v="2047"/>
    <x v="1"/>
    <x v="0"/>
    <x v="0"/>
    <n v="5951689"/>
    <d v="2021-01-01T00:00:00"/>
    <n v="365"/>
    <n v="121332679.5"/>
    <n v="3324183"/>
    <s v="VND"/>
    <s v="20211231VND"/>
    <n v="1"/>
    <n v="5.9516889999999996E-3"/>
    <n v="3.3241830000000001E-3"/>
    <n v="0.1213326795"/>
    <x v="1"/>
  </r>
  <r>
    <x v="0"/>
    <n v="2047"/>
    <x v="1"/>
    <x v="0"/>
    <x v="0"/>
    <n v="577968"/>
    <d v="2021-01-01T00:00:00"/>
    <n v="365"/>
    <n v="56298111"/>
    <n v="1542414"/>
    <s v="VND"/>
    <s v="20211231VND"/>
    <n v="1"/>
    <n v="5.7796799999999999E-4"/>
    <n v="1.542414E-3"/>
    <n v="5.6298110999999998E-2"/>
    <x v="1"/>
  </r>
  <r>
    <x v="0"/>
    <n v="2051"/>
    <x v="4"/>
    <x v="0"/>
    <x v="0"/>
    <n v="862741"/>
    <d v="2021-01-01T00:00:00"/>
    <n v="365"/>
    <n v="52148681.5"/>
    <n v="1428731"/>
    <s v="VND"/>
    <s v="20211231VND"/>
    <n v="1"/>
    <n v="8.6274099999999999E-4"/>
    <n v="1.4287309999999999E-3"/>
    <n v="5.2148681500000002E-2"/>
    <x v="1"/>
  </r>
  <r>
    <x v="0"/>
    <n v="2059"/>
    <x v="4"/>
    <x v="0"/>
    <x v="0"/>
    <n v="76463"/>
    <d v="2021-01-01T00:00:00"/>
    <n v="365"/>
    <n v="36474815"/>
    <n v="999310"/>
    <s v="VND"/>
    <s v="20211231VND"/>
    <n v="1"/>
    <n v="7.6463000000000003E-5"/>
    <n v="9.9931E-4"/>
    <n v="3.6474815000000001E-2"/>
    <x v="1"/>
  </r>
  <r>
    <x v="0"/>
    <n v="2059"/>
    <x v="6"/>
    <x v="0"/>
    <x v="0"/>
    <n v="1601485"/>
    <d v="2021-01-01T00:00:00"/>
    <n v="365"/>
    <n v="71089590"/>
    <n v="1947660"/>
    <s v="VND"/>
    <s v="20211231VND"/>
    <n v="1"/>
    <n v="1.6014849999999999E-3"/>
    <n v="1.9476599999999999E-3"/>
    <n v="7.1089589999999994E-2"/>
    <x v="3"/>
  </r>
  <r>
    <x v="0"/>
    <n v="2059"/>
    <x v="1"/>
    <x v="0"/>
    <x v="0"/>
    <n v="1315316"/>
    <d v="2021-01-01T00:00:00"/>
    <n v="365"/>
    <n v="27685542"/>
    <n v="758508"/>
    <s v="VND"/>
    <s v="20211231VND"/>
    <n v="1"/>
    <n v="1.315316E-3"/>
    <n v="7.5850799999999997E-4"/>
    <n v="2.7685542E-2"/>
    <x v="1"/>
  </r>
  <r>
    <x v="0"/>
    <n v="2059"/>
    <x v="5"/>
    <x v="0"/>
    <x v="0"/>
    <n v="1452129"/>
    <d v="2021-01-01T00:00:00"/>
    <n v="365"/>
    <n v="492730747596.72223"/>
    <n v="629181"/>
    <s v="EUR"/>
    <s v="20211231EUR"/>
    <n v="21455.626499999998"/>
    <n v="31.156337453818498"/>
    <n v="13.4994725368965"/>
    <n v="492.73074759672221"/>
    <x v="1"/>
  </r>
  <r>
    <x v="0"/>
    <n v="2059"/>
    <x v="5"/>
    <x v="0"/>
    <x v="0"/>
    <n v="620349"/>
    <d v="2021-01-01T00:00:00"/>
    <n v="365"/>
    <n v="1370237243231.9338"/>
    <n v="1703471"/>
    <s v="USD"/>
    <s v="20211231USD"/>
    <n v="22037.795999999998"/>
    <n v="13.671124710803999"/>
    <n v="37.540746389916002"/>
    <n v="1370.2372432319339"/>
    <x v="1"/>
  </r>
  <r>
    <x v="0"/>
    <n v="2059"/>
    <x v="5"/>
    <x v="0"/>
    <x v="0"/>
    <n v="1862019"/>
    <d v="2021-01-01T00:00:00"/>
    <n v="365"/>
    <n v="35451063"/>
    <n v="971262"/>
    <s v="VND"/>
    <s v="20211231VND"/>
    <n v="1"/>
    <n v="1.8620189999999999E-3"/>
    <n v="9.7126199999999997E-4"/>
    <n v="3.5451062999999998E-2"/>
    <x v="1"/>
  </r>
  <r>
    <x v="0"/>
    <n v="2061"/>
    <x v="4"/>
    <x v="0"/>
    <x v="0"/>
    <n v="320857"/>
    <d v="2021-01-01T00:00:00"/>
    <n v="365"/>
    <n v="46928269"/>
    <n v="1285706"/>
    <s v="VND"/>
    <s v="20211231VND"/>
    <n v="1"/>
    <n v="3.2085700000000002E-4"/>
    <n v="1.285706E-3"/>
    <n v="4.6928269000000002E-2"/>
    <x v="1"/>
  </r>
  <r>
    <x v="0"/>
    <n v="2062"/>
    <x v="1"/>
    <x v="0"/>
    <x v="0"/>
    <n v="1180810"/>
    <d v="2021-01-01T00:00:00"/>
    <n v="365"/>
    <n v="32979064.000000004"/>
    <n v="903536"/>
    <s v="VND"/>
    <s v="20211231VND"/>
    <n v="1"/>
    <n v="1.18081E-3"/>
    <n v="9.0353600000000003E-4"/>
    <n v="3.2979064000000002E-2"/>
    <x v="1"/>
  </r>
  <r>
    <x v="0"/>
    <n v="2064"/>
    <x v="2"/>
    <x v="0"/>
    <x v="0"/>
    <n v="1916018"/>
    <d v="2021-01-01T00:00:00"/>
    <n v="365"/>
    <n v="67478535.5"/>
    <n v="1848727"/>
    <s v="VND"/>
    <s v="20211231VND"/>
    <n v="1"/>
    <n v="1.916018E-3"/>
    <n v="1.8487270000000001E-3"/>
    <n v="6.7478535500000006E-2"/>
    <x v="2"/>
  </r>
  <r>
    <x v="0"/>
    <n v="2065"/>
    <x v="10"/>
    <x v="0"/>
    <x v="0"/>
    <n v="7353291"/>
    <d v="2021-01-01T00:00:00"/>
    <n v="365"/>
    <n v="312164023.5"/>
    <n v="8552439"/>
    <s v="VND"/>
    <s v="20211231VND"/>
    <n v="1"/>
    <n v="7.3532909999999996E-3"/>
    <n v="8.5524390000000002E-3"/>
    <n v="0.3121640235"/>
    <x v="1"/>
  </r>
  <r>
    <x v="0"/>
    <n v="2065"/>
    <x v="10"/>
    <x v="0"/>
    <x v="0"/>
    <n v="1842132"/>
    <d v="2021-01-01T00:00:00"/>
    <n v="365"/>
    <n v="9664889919.6841202"/>
    <n v="1742008"/>
    <s v="JPY"/>
    <s v="20211231JPY"/>
    <n v="152.00361000000001"/>
    <n v="0.28001071409652001"/>
    <n v="0.26479150464888002"/>
    <n v="9.6648899196841196"/>
    <x v="1"/>
  </r>
  <r>
    <x v="0"/>
    <n v="2065"/>
    <x v="10"/>
    <x v="0"/>
    <x v="0"/>
    <n v="1190346"/>
    <d v="2021-01-01T00:00:00"/>
    <n v="365"/>
    <n v="911144089291.39185"/>
    <n v="1618816"/>
    <s v="SGD"/>
    <s v="20211231SGD"/>
    <n v="15420.437999999998"/>
    <n v="18.355656691547996"/>
    <n v="24.962851761407997"/>
    <n v="911.14408929139188"/>
    <x v="1"/>
  </r>
  <r>
    <x v="0"/>
    <n v="2065"/>
    <x v="10"/>
    <x v="0"/>
    <x v="0"/>
    <n v="1047804"/>
    <d v="2021-01-01T00:00:00"/>
    <n v="365"/>
    <n v="678511981489.07251"/>
    <n v="866410"/>
    <s v="EUR"/>
    <s v="20211231EUR"/>
    <n v="21455.626499999998"/>
    <n v="22.481291269205997"/>
    <n v="18.589369355864999"/>
    <n v="678.51198148907247"/>
    <x v="1"/>
  </r>
  <r>
    <x v="0"/>
    <n v="2065"/>
    <x v="10"/>
    <x v="0"/>
    <x v="0"/>
    <n v="1338622"/>
    <d v="2021-01-01T00:00:00"/>
    <n v="365"/>
    <n v="409508022182.29199"/>
    <n v="509098"/>
    <s v="USD"/>
    <s v="20211231USD"/>
    <n v="22037.795999999998"/>
    <n v="29.500278557112001"/>
    <n v="11.219397868007999"/>
    <n v="409.508022182292"/>
    <x v="1"/>
  </r>
  <r>
    <x v="0"/>
    <n v="2065"/>
    <x v="10"/>
    <x v="0"/>
    <x v="1"/>
    <n v="8848858"/>
    <d v="2021-01-01T00:00:00"/>
    <n v="365"/>
    <n v="323334374"/>
    <n v="8858476"/>
    <s v="VND"/>
    <s v="20211231VND"/>
    <n v="1"/>
    <n v="8.8488579999999994E-3"/>
    <n v="8.8584760000000005E-3"/>
    <n v="0.32333437399999998"/>
    <x v="1"/>
  </r>
  <r>
    <x v="0"/>
    <n v="2065"/>
    <x v="10"/>
    <x v="0"/>
    <x v="1"/>
    <n v="8947654"/>
    <d v="2021-01-01T00:00:00"/>
    <n v="365"/>
    <n v="231771861"/>
    <n v="6349914"/>
    <s v="VND"/>
    <s v="20211231VND"/>
    <n v="1"/>
    <n v="8.9476539999999993E-3"/>
    <n v="6.3499139999999999E-3"/>
    <n v="0.231771861"/>
    <x v="1"/>
  </r>
  <r>
    <x v="0"/>
    <n v="2065"/>
    <x v="10"/>
    <x v="0"/>
    <x v="1"/>
    <n v="7193046"/>
    <d v="2021-01-01T00:00:00"/>
    <n v="365"/>
    <n v="291843816.5"/>
    <n v="7995721"/>
    <s v="VND"/>
    <s v="20211231VND"/>
    <n v="1"/>
    <n v="7.1930459999999998E-3"/>
    <n v="7.9957210000000008E-3"/>
    <n v="0.29184381650000002"/>
    <x v="1"/>
  </r>
  <r>
    <x v="0"/>
    <n v="2065"/>
    <x v="10"/>
    <x v="0"/>
    <x v="1"/>
    <n v="223477"/>
    <d v="2021-01-01T00:00:00"/>
    <n v="365"/>
    <n v="63176463.000000007"/>
    <n v="1730862"/>
    <s v="VND"/>
    <s v="20211231VND"/>
    <n v="1"/>
    <n v="2.23477E-4"/>
    <n v="1.7308619999999999E-3"/>
    <n v="6.3176463000000002E-2"/>
    <x v="1"/>
  </r>
  <r>
    <x v="0"/>
    <n v="2065"/>
    <x v="4"/>
    <x v="0"/>
    <x v="0"/>
    <n v="11014"/>
    <d v="2021-01-01T00:00:00"/>
    <n v="365"/>
    <n v="40678191.5"/>
    <n v="1114471"/>
    <s v="VND"/>
    <s v="20211231VND"/>
    <n v="1"/>
    <n v="1.1014E-5"/>
    <n v="1.1144709999999999E-3"/>
    <n v="4.0678191500000002E-2"/>
    <x v="1"/>
  </r>
  <r>
    <x v="0"/>
    <n v="2065"/>
    <x v="10"/>
    <x v="0"/>
    <x v="1"/>
    <n v="30779"/>
    <d v="2021-01-01T00:00:00"/>
    <n v="365"/>
    <n v="28592202"/>
    <n v="783348"/>
    <s v="VND"/>
    <s v="20211231VND"/>
    <n v="1"/>
    <n v="3.0778999999999998E-5"/>
    <n v="7.8334800000000001E-4"/>
    <n v="2.8592202000000001E-2"/>
    <x v="1"/>
  </r>
  <r>
    <x v="0"/>
    <n v="2065"/>
    <x v="10"/>
    <x v="0"/>
    <x v="1"/>
    <n v="8611366"/>
    <d v="2021-01-01T00:00:00"/>
    <n v="365"/>
    <n v="344653805"/>
    <n v="9442570"/>
    <s v="VND"/>
    <s v="20211231VND"/>
    <n v="1"/>
    <n v="8.6113660000000005E-3"/>
    <n v="9.4425700000000008E-3"/>
    <n v="0.34465380499999998"/>
    <x v="1"/>
  </r>
  <r>
    <x v="0"/>
    <n v="2065"/>
    <x v="1"/>
    <x v="0"/>
    <x v="0"/>
    <n v="764898"/>
    <d v="2021-01-01T00:00:00"/>
    <n v="365"/>
    <n v="68080712.5"/>
    <n v="1865225"/>
    <s v="VND"/>
    <s v="20211231VND"/>
    <n v="1"/>
    <n v="7.6489799999999997E-4"/>
    <n v="1.8652250000000001E-3"/>
    <n v="6.8080712500000001E-2"/>
    <x v="1"/>
  </r>
  <r>
    <x v="0"/>
    <n v="2069"/>
    <x v="4"/>
    <x v="0"/>
    <x v="0"/>
    <n v="844837"/>
    <d v="2021-01-01T00:00:00"/>
    <n v="365"/>
    <n v="1280894.5"/>
    <n v="35093"/>
    <s v="VND"/>
    <s v="20211231VND"/>
    <n v="1"/>
    <n v="8.4483699999999998E-4"/>
    <n v="3.5092999999999998E-5"/>
    <n v="1.2808945E-3"/>
    <x v="1"/>
  </r>
  <r>
    <x v="0"/>
    <n v="2070"/>
    <x v="3"/>
    <x v="0"/>
    <x v="0"/>
    <n v="1835905"/>
    <d v="2021-01-01T00:00:00"/>
    <n v="365"/>
    <n v="43611258.5"/>
    <n v="1194829"/>
    <s v="VND"/>
    <s v="20211231VND"/>
    <n v="1"/>
    <n v="1.8359050000000001E-3"/>
    <n v="1.1948289999999999E-3"/>
    <n v="4.36112585E-2"/>
    <x v="0"/>
  </r>
  <r>
    <x v="0"/>
    <n v="2072"/>
    <x v="4"/>
    <x v="0"/>
    <x v="0"/>
    <n v="1452896"/>
    <d v="2021-01-01T00:00:00"/>
    <n v="365"/>
    <n v="6674280.5"/>
    <n v="182857"/>
    <s v="VND"/>
    <s v="20211231VND"/>
    <n v="1"/>
    <n v="1.452896E-3"/>
    <n v="1.82857E-4"/>
    <n v="6.6742805000000001E-3"/>
    <x v="1"/>
  </r>
  <r>
    <x v="0"/>
    <n v="2072"/>
    <x v="0"/>
    <x v="0"/>
    <x v="0"/>
    <n v="7991537"/>
    <d v="2021-01-01T00:00:00"/>
    <n v="365"/>
    <n v="323570492.5"/>
    <n v="8864945"/>
    <s v="VND"/>
    <s v="20211231VND"/>
    <n v="1"/>
    <n v="7.9915369999999999E-3"/>
    <n v="8.8649450000000008E-3"/>
    <n v="0.32357049249999997"/>
    <x v="0"/>
  </r>
  <r>
    <x v="0"/>
    <n v="2076"/>
    <x v="4"/>
    <x v="0"/>
    <x v="0"/>
    <n v="8057153"/>
    <d v="2021-01-01T00:00:00"/>
    <n v="365"/>
    <n v="251617969.50000003"/>
    <n v="6893643"/>
    <s v="VND"/>
    <s v="20211231VND"/>
    <n v="1"/>
    <n v="8.0571529999999992E-3"/>
    <n v="6.8936429999999996E-3"/>
    <n v="0.25161796950000004"/>
    <x v="1"/>
  </r>
  <r>
    <x v="0"/>
    <n v="2076"/>
    <x v="2"/>
    <x v="0"/>
    <x v="0"/>
    <n v="1412713"/>
    <d v="2021-01-01T00:00:00"/>
    <n v="365"/>
    <n v="72876776"/>
    <n v="1996624"/>
    <s v="VND"/>
    <s v="20211231VND"/>
    <n v="1"/>
    <n v="1.4127129999999999E-3"/>
    <n v="1.9966239999999998E-3"/>
    <n v="7.2876776000000004E-2"/>
    <x v="2"/>
  </r>
  <r>
    <x v="0"/>
    <n v="2078"/>
    <x v="5"/>
    <x v="0"/>
    <x v="0"/>
    <n v="9443281"/>
    <d v="2021-01-01T00:00:00"/>
    <n v="365"/>
    <n v="246359012.99999997"/>
    <n v="6749562"/>
    <s v="VND"/>
    <s v="20211231VND"/>
    <n v="1"/>
    <n v="9.4432809999999996E-3"/>
    <n v="6.7495619999999997E-3"/>
    <n v="0.24635901299999996"/>
    <x v="1"/>
  </r>
  <r>
    <x v="0"/>
    <n v="2078"/>
    <x v="5"/>
    <x v="0"/>
    <x v="0"/>
    <n v="1917425"/>
    <d v="2021-01-01T00:00:00"/>
    <n v="365"/>
    <n v="3271056.9999999995"/>
    <n v="89618"/>
    <s v="VND"/>
    <s v="20211231VND"/>
    <n v="1"/>
    <n v="1.9174249999999999E-3"/>
    <n v="8.9617999999999995E-5"/>
    <n v="3.2710569999999995E-3"/>
    <x v="1"/>
  </r>
  <r>
    <x v="0"/>
    <n v="2078"/>
    <x v="4"/>
    <x v="0"/>
    <x v="0"/>
    <n v="875916"/>
    <d v="2021-01-01T00:00:00"/>
    <n v="365"/>
    <n v="193048.5"/>
    <n v="5289"/>
    <s v="VND"/>
    <s v="20211231VND"/>
    <n v="1"/>
    <n v="8.7591600000000002E-4"/>
    <n v="5.2889999999999997E-6"/>
    <n v="1.9304850000000001E-4"/>
    <x v="1"/>
  </r>
  <r>
    <x v="0"/>
    <n v="2079"/>
    <x v="0"/>
    <x v="0"/>
    <x v="0"/>
    <n v="1355812"/>
    <d v="2021-01-01T00:00:00"/>
    <n v="365"/>
    <n v="67349289"/>
    <n v="1845186"/>
    <s v="VND"/>
    <s v="20211231VND"/>
    <n v="1"/>
    <n v="1.3558120000000001E-3"/>
    <n v="1.845186E-3"/>
    <n v="6.7349289000000007E-2"/>
    <x v="0"/>
  </r>
  <r>
    <x v="0"/>
    <n v="2083"/>
    <x v="3"/>
    <x v="0"/>
    <x v="0"/>
    <n v="896348"/>
    <d v="2021-01-01T00:00:00"/>
    <n v="365"/>
    <n v="40973695.5"/>
    <n v="1122567"/>
    <s v="VND"/>
    <s v="20211231VND"/>
    <n v="1"/>
    <n v="8.9634800000000004E-4"/>
    <n v="1.1225670000000001E-3"/>
    <n v="4.0973695499999997E-2"/>
    <x v="0"/>
  </r>
  <r>
    <x v="0"/>
    <n v="2083"/>
    <x v="7"/>
    <x v="0"/>
    <x v="0"/>
    <n v="298902"/>
    <d v="2021-01-01T00:00:00"/>
    <n v="365"/>
    <n v="41222114.5"/>
    <n v="1129373"/>
    <s v="VND"/>
    <s v="20211231VND"/>
    <n v="1"/>
    <n v="2.9890199999999998E-4"/>
    <n v="1.1293729999999999E-3"/>
    <n v="4.1222114499999997E-2"/>
    <x v="2"/>
  </r>
  <r>
    <x v="0"/>
    <n v="2085"/>
    <x v="8"/>
    <x v="0"/>
    <x v="0"/>
    <n v="95476"/>
    <d v="2021-01-01T00:00:00"/>
    <n v="365"/>
    <n v="123974998760.24998"/>
    <n v="154125"/>
    <s v="USD"/>
    <s v="20211231USD"/>
    <n v="22037.795999999998"/>
    <n v="2.1040806108959997"/>
    <n v="3.3965753085000001"/>
    <n v="123.97499876024999"/>
    <x v="0"/>
  </r>
  <r>
    <x v="0"/>
    <n v="2085"/>
    <x v="8"/>
    <x v="0"/>
    <x v="0"/>
    <n v="265775"/>
    <d v="2021-01-01T00:00:00"/>
    <n v="365"/>
    <n v="55512156.5"/>
    <n v="1520881"/>
    <s v="VND"/>
    <s v="20211231VND"/>
    <n v="1"/>
    <n v="2.65775E-4"/>
    <n v="1.520881E-3"/>
    <n v="5.55121565E-2"/>
    <x v="0"/>
  </r>
  <r>
    <x v="0"/>
    <n v="2087"/>
    <x v="8"/>
    <x v="0"/>
    <x v="0"/>
    <n v="1504945"/>
    <d v="2021-01-01T00:00:00"/>
    <n v="365"/>
    <n v="20078175.5"/>
    <n v="550087"/>
    <s v="VND"/>
    <s v="20211231VND"/>
    <n v="1"/>
    <n v="1.5049449999999999E-3"/>
    <n v="5.5008699999999999E-4"/>
    <n v="2.00781755E-2"/>
    <x v="0"/>
  </r>
  <r>
    <x v="0"/>
    <n v="2089"/>
    <x v="6"/>
    <x v="0"/>
    <x v="0"/>
    <n v="30994"/>
    <d v="2021-01-01T00:00:00"/>
    <n v="365"/>
    <n v="30202618.499999996"/>
    <n v="827469"/>
    <s v="VND"/>
    <s v="20211231VND"/>
    <n v="1"/>
    <n v="3.0994000000000002E-5"/>
    <n v="8.2746899999999995E-4"/>
    <n v="3.0202618499999997E-2"/>
    <x v="3"/>
  </r>
  <r>
    <x v="0"/>
    <n v="2089"/>
    <x v="6"/>
    <x v="0"/>
    <x v="0"/>
    <n v="512077"/>
    <d v="2021-01-01T00:00:00"/>
    <n v="365"/>
    <n v="416332378318.42798"/>
    <n v="517582"/>
    <s v="USD"/>
    <s v="20211231USD"/>
    <n v="22037.795999999998"/>
    <n v="11.285048462292"/>
    <n v="11.406366529271999"/>
    <n v="416.33237831842797"/>
    <x v="3"/>
  </r>
  <r>
    <x v="0"/>
    <n v="2089"/>
    <x v="6"/>
    <x v="0"/>
    <x v="0"/>
    <n v="1299973"/>
    <d v="2021-01-01T00:00:00"/>
    <n v="365"/>
    <n v="673493682095.7345"/>
    <n v="860002"/>
    <s v="EUR"/>
    <s v="20211231EUR"/>
    <n v="21455.626499999998"/>
    <n v="27.8917351480845"/>
    <n v="18.451881701252997"/>
    <n v="673.49368209573447"/>
    <x v="3"/>
  </r>
  <r>
    <x v="0"/>
    <n v="2090"/>
    <x v="3"/>
    <x v="0"/>
    <x v="0"/>
    <n v="725774"/>
    <d v="2021-01-01T00:00:00"/>
    <n v="365"/>
    <n v="58812559.499999993"/>
    <n v="1611303"/>
    <s v="VND"/>
    <s v="20211231VND"/>
    <n v="1"/>
    <n v="7.2577399999999999E-4"/>
    <n v="1.6113029999999999E-3"/>
    <n v="5.8812559499999993E-2"/>
    <x v="0"/>
  </r>
  <r>
    <x v="0"/>
    <n v="2090"/>
    <x v="2"/>
    <x v="0"/>
    <x v="0"/>
    <n v="552452"/>
    <d v="2021-01-01T00:00:00"/>
    <n v="365"/>
    <n v="47338383"/>
    <n v="1296942"/>
    <s v="VND"/>
    <s v="20211231VND"/>
    <n v="1"/>
    <n v="5.5245200000000004E-4"/>
    <n v="1.2969419999999999E-3"/>
    <n v="4.7338382999999998E-2"/>
    <x v="2"/>
  </r>
  <r>
    <x v="0"/>
    <n v="2091"/>
    <x v="6"/>
    <x v="0"/>
    <x v="0"/>
    <n v="1696784"/>
    <d v="2021-01-01T00:00:00"/>
    <n v="365"/>
    <n v="1153411908173.9099"/>
    <n v="1433915"/>
    <s v="USD"/>
    <s v="20211231USD"/>
    <n v="22037.795999999998"/>
    <n v="37.393379648063998"/>
    <n v="31.600326251339997"/>
    <n v="1153.41190817391"/>
    <x v="3"/>
  </r>
  <r>
    <x v="0"/>
    <n v="2091"/>
    <x v="6"/>
    <x v="0"/>
    <x v="0"/>
    <n v="1557615"/>
    <d v="2021-01-01T00:00:00"/>
    <n v="365"/>
    <n v="64666976.999999993"/>
    <n v="1771698"/>
    <s v="VND"/>
    <s v="20211231VND"/>
    <n v="1"/>
    <n v="1.557615E-3"/>
    <n v="1.7716979999999999E-3"/>
    <n v="6.4666976999999987E-2"/>
    <x v="3"/>
  </r>
  <r>
    <x v="0"/>
    <n v="2094"/>
    <x v="4"/>
    <x v="0"/>
    <x v="0"/>
    <n v="5747243"/>
    <d v="2021-01-01T00:00:00"/>
    <n v="365"/>
    <n v="210085532.00000003"/>
    <n v="5755768"/>
    <s v="VND"/>
    <s v="20211231VND"/>
    <n v="1"/>
    <n v="5.747243E-3"/>
    <n v="5.7557679999999996E-3"/>
    <n v="0.21008553200000002"/>
    <x v="1"/>
  </r>
  <r>
    <x v="0"/>
    <n v="2095"/>
    <x v="10"/>
    <x v="0"/>
    <x v="0"/>
    <n v="1473098"/>
    <d v="2021-01-01T00:00:00"/>
    <n v="365"/>
    <n v="25325525"/>
    <n v="693850"/>
    <s v="VND"/>
    <s v="20211231VND"/>
    <n v="1"/>
    <n v="1.4730979999999999E-3"/>
    <n v="6.9384999999999998E-4"/>
    <n v="2.5325525000000002E-2"/>
    <x v="1"/>
  </r>
  <r>
    <x v="0"/>
    <n v="2100"/>
    <x v="7"/>
    <x v="0"/>
    <x v="0"/>
    <n v="1995323"/>
    <d v="2021-01-01T00:00:00"/>
    <n v="365"/>
    <n v="59554276"/>
    <n v="1631624"/>
    <s v="VND"/>
    <s v="20211231VND"/>
    <n v="1"/>
    <n v="1.9953229999999998E-3"/>
    <n v="1.6316239999999999E-3"/>
    <n v="5.9554276000000003E-2"/>
    <x v="2"/>
  </r>
  <r>
    <x v="0"/>
    <n v="2101"/>
    <x v="1"/>
    <x v="0"/>
    <x v="0"/>
    <n v="1623449"/>
    <d v="2021-01-01T00:00:00"/>
    <n v="365"/>
    <n v="14227846"/>
    <n v="389804"/>
    <s v="VND"/>
    <s v="20211231VND"/>
    <n v="1"/>
    <n v="1.6234489999999999E-3"/>
    <n v="3.89804E-4"/>
    <n v="1.4227846000000001E-2"/>
    <x v="1"/>
  </r>
  <r>
    <x v="0"/>
    <n v="2101"/>
    <x v="4"/>
    <x v="0"/>
    <x v="0"/>
    <n v="1391086"/>
    <d v="2021-01-01T00:00:00"/>
    <n v="365"/>
    <n v="46751280.5"/>
    <n v="1280857"/>
    <s v="VND"/>
    <s v="20211231VND"/>
    <n v="1"/>
    <n v="1.3910859999999999E-3"/>
    <n v="1.280857E-3"/>
    <n v="4.6751280499999999E-2"/>
    <x v="1"/>
  </r>
  <r>
    <x v="0"/>
    <n v="2101"/>
    <x v="4"/>
    <x v="0"/>
    <x v="0"/>
    <n v="493537"/>
    <d v="2021-01-01T00:00:00"/>
    <n v="365"/>
    <n v="1431898566702.9116"/>
    <n v="1780128"/>
    <s v="USD"/>
    <s v="20211231USD"/>
    <n v="22037.795999999998"/>
    <n v="10.876467724452"/>
    <n v="39.230097717888"/>
    <n v="1431.8985667029117"/>
    <x v="1"/>
  </r>
  <r>
    <x v="0"/>
    <n v="2102"/>
    <x v="7"/>
    <x v="0"/>
    <x v="0"/>
    <n v="683439"/>
    <d v="2021-01-01T00:00:00"/>
    <n v="365"/>
    <n v="10033266"/>
    <n v="274884"/>
    <s v="VND"/>
    <s v="20211231VND"/>
    <n v="1"/>
    <n v="6.8343899999999999E-4"/>
    <n v="2.7488399999999998E-4"/>
    <n v="1.0033266000000001E-2"/>
    <x v="2"/>
  </r>
  <r>
    <x v="0"/>
    <n v="2102"/>
    <x v="7"/>
    <x v="0"/>
    <x v="1"/>
    <n v="7401701"/>
    <d v="2021-01-01T00:00:00"/>
    <n v="365"/>
    <n v="334568125"/>
    <n v="9166250"/>
    <s v="VND"/>
    <s v="20211231VND"/>
    <n v="1"/>
    <n v="7.4017010000000001E-3"/>
    <n v="9.1662500000000008E-3"/>
    <n v="0.33456812499999999"/>
    <x v="2"/>
  </r>
  <r>
    <x v="0"/>
    <n v="2106"/>
    <x v="7"/>
    <x v="0"/>
    <x v="0"/>
    <n v="1318813"/>
    <d v="2021-01-01T00:00:00"/>
    <n v="365"/>
    <n v="49053773.5"/>
    <n v="1343939"/>
    <s v="VND"/>
    <s v="20211231VND"/>
    <n v="1"/>
    <n v="1.3188130000000001E-3"/>
    <n v="1.3439389999999999E-3"/>
    <n v="4.9053773500000002E-2"/>
    <x v="2"/>
  </r>
  <r>
    <x v="0"/>
    <n v="2108"/>
    <x v="4"/>
    <x v="0"/>
    <x v="0"/>
    <n v="1677874"/>
    <d v="2021-01-01T00:00:00"/>
    <n v="365"/>
    <n v="44658261"/>
    <n v="1223514"/>
    <s v="VND"/>
    <s v="20211231VND"/>
    <n v="1"/>
    <n v="1.677874E-3"/>
    <n v="1.223514E-3"/>
    <n v="4.4658260999999998E-2"/>
    <x v="1"/>
  </r>
  <r>
    <x v="0"/>
    <n v="2108"/>
    <x v="8"/>
    <x v="0"/>
    <x v="0"/>
    <n v="314910"/>
    <d v="2021-01-01T00:00:00"/>
    <n v="365"/>
    <n v="32496278.499999996"/>
    <n v="890309"/>
    <s v="VND"/>
    <s v="20211231VND"/>
    <n v="1"/>
    <n v="3.1491000000000001E-4"/>
    <n v="8.9030900000000004E-4"/>
    <n v="3.2496278499999996E-2"/>
    <x v="0"/>
  </r>
  <r>
    <x v="0"/>
    <n v="2109"/>
    <x v="0"/>
    <x v="0"/>
    <x v="0"/>
    <n v="1267399"/>
    <d v="2021-01-01T00:00:00"/>
    <n v="365"/>
    <n v="27169322.5"/>
    <n v="744365"/>
    <s v="VND"/>
    <s v="20211231VND"/>
    <n v="1"/>
    <n v="1.267399E-3"/>
    <n v="7.4436499999999998E-4"/>
    <n v="2.7169322499999999E-2"/>
    <x v="0"/>
  </r>
  <r>
    <x v="0"/>
    <n v="2110"/>
    <x v="8"/>
    <x v="0"/>
    <x v="0"/>
    <n v="358118"/>
    <d v="2021-01-01T00:00:00"/>
    <n v="365"/>
    <n v="7652042.5"/>
    <n v="209645"/>
    <s v="VND"/>
    <s v="20211231VND"/>
    <n v="1"/>
    <n v="3.5811799999999999E-4"/>
    <n v="2.09645E-4"/>
    <n v="7.6520425000000001E-3"/>
    <x v="0"/>
  </r>
  <r>
    <x v="0"/>
    <n v="2110"/>
    <x v="8"/>
    <x v="0"/>
    <x v="0"/>
    <n v="331409"/>
    <d v="2021-01-01T00:00:00"/>
    <n v="365"/>
    <n v="67797509"/>
    <n v="1857466"/>
    <s v="VND"/>
    <s v="20211231VND"/>
    <n v="1"/>
    <n v="3.3140900000000001E-4"/>
    <n v="1.8574660000000001E-3"/>
    <n v="6.7797509000000006E-2"/>
    <x v="0"/>
  </r>
  <r>
    <x v="0"/>
    <n v="2111"/>
    <x v="13"/>
    <x v="0"/>
    <x v="0"/>
    <n v="1731546"/>
    <d v="2021-01-01T00:00:00"/>
    <n v="365"/>
    <n v="510606466426.78198"/>
    <n v="634783"/>
    <s v="USD"/>
    <s v="20211231USD"/>
    <n v="22037.795999999998"/>
    <n v="38.159457512615994"/>
    <n v="13.989218258268"/>
    <n v="510.60646642678199"/>
    <x v="0"/>
  </r>
  <r>
    <x v="0"/>
    <n v="2111"/>
    <x v="13"/>
    <x v="0"/>
    <x v="0"/>
    <n v="287530"/>
    <d v="2021-01-01T00:00:00"/>
    <n v="365"/>
    <n v="10289642"/>
    <n v="281908"/>
    <s v="VND"/>
    <s v="20211231VND"/>
    <n v="1"/>
    <n v="2.8752999999999998E-4"/>
    <n v="2.8190799999999998E-4"/>
    <n v="1.0289642E-2"/>
    <x v="0"/>
  </r>
  <r>
    <x v="0"/>
    <n v="2113"/>
    <x v="3"/>
    <x v="0"/>
    <x v="0"/>
    <n v="1871839"/>
    <d v="2021-01-01T00:00:00"/>
    <n v="365"/>
    <n v="14275004"/>
    <n v="391096"/>
    <s v="VND"/>
    <s v="20211231VND"/>
    <n v="1"/>
    <n v="1.8718389999999999E-3"/>
    <n v="3.9109600000000001E-4"/>
    <n v="1.4275004000000001E-2"/>
    <x v="0"/>
  </r>
  <r>
    <x v="0"/>
    <n v="2114"/>
    <x v="1"/>
    <x v="0"/>
    <x v="1"/>
    <n v="1646606"/>
    <d v="2021-01-01T00:00:00"/>
    <n v="365"/>
    <n v="30234519.5"/>
    <n v="828343"/>
    <s v="VND"/>
    <s v="20211231VND"/>
    <n v="1"/>
    <n v="1.6466059999999999E-3"/>
    <n v="8.2834300000000005E-4"/>
    <n v="3.0234519500000001E-2"/>
    <x v="1"/>
  </r>
  <r>
    <x v="0"/>
    <n v="2114"/>
    <x v="1"/>
    <x v="0"/>
    <x v="0"/>
    <n v="1602819"/>
    <d v="2021-01-01T00:00:00"/>
    <n v="365"/>
    <n v="15657112.999999998"/>
    <n v="428962"/>
    <s v="VND"/>
    <s v="20211231VND"/>
    <n v="1"/>
    <n v="1.6028189999999999E-3"/>
    <n v="4.2896200000000002E-4"/>
    <n v="1.5657112999999997E-2"/>
    <x v="1"/>
  </r>
  <r>
    <x v="0"/>
    <n v="2116"/>
    <x v="10"/>
    <x v="0"/>
    <x v="0"/>
    <n v="1454898"/>
    <d v="2021-01-01T00:00:00"/>
    <n v="365"/>
    <n v="67411996"/>
    <n v="1846904"/>
    <s v="VND"/>
    <s v="20211231VND"/>
    <n v="1"/>
    <n v="1.454898E-3"/>
    <n v="1.8469039999999999E-3"/>
    <n v="6.7411996000000002E-2"/>
    <x v="1"/>
  </r>
  <r>
    <x v="0"/>
    <n v="2117"/>
    <x v="10"/>
    <x v="0"/>
    <x v="0"/>
    <n v="1278302"/>
    <d v="2021-01-01T00:00:00"/>
    <n v="365"/>
    <n v="64873603.5"/>
    <n v="1777359"/>
    <s v="VND"/>
    <s v="20211231VND"/>
    <n v="1"/>
    <n v="1.278302E-3"/>
    <n v="1.7773590000000001E-3"/>
    <n v="6.4873603500000002E-2"/>
    <x v="1"/>
  </r>
  <r>
    <x v="0"/>
    <n v="2118"/>
    <x v="0"/>
    <x v="0"/>
    <x v="1"/>
    <n v="6355430"/>
    <d v="2021-01-01T00:00:00"/>
    <n v="365"/>
    <n v="221410314"/>
    <n v="6066036"/>
    <s v="VND"/>
    <s v="20211231VND"/>
    <n v="1"/>
    <n v="6.3554299999999996E-3"/>
    <n v="6.0660360000000003E-3"/>
    <n v="0.221410314"/>
    <x v="0"/>
  </r>
  <r>
    <x v="0"/>
    <n v="2118"/>
    <x v="0"/>
    <x v="0"/>
    <x v="1"/>
    <n v="1395132"/>
    <d v="2021-01-01T00:00:00"/>
    <n v="365"/>
    <n v="9157740.5"/>
    <n v="250897"/>
    <s v="VND"/>
    <s v="20211231VND"/>
    <n v="1"/>
    <n v="1.3951320000000001E-3"/>
    <n v="2.5089699999999998E-4"/>
    <n v="9.1577405000000008E-3"/>
    <x v="0"/>
  </r>
  <r>
    <x v="0"/>
    <n v="2118"/>
    <x v="0"/>
    <x v="0"/>
    <x v="1"/>
    <n v="1386648"/>
    <d v="2021-01-01T00:00:00"/>
    <n v="365"/>
    <n v="61293720"/>
    <n v="1679280"/>
    <s v="VND"/>
    <s v="20211231VND"/>
    <n v="1"/>
    <n v="1.3866480000000001E-3"/>
    <n v="1.67928E-3"/>
    <n v="6.1293720000000003E-2"/>
    <x v="0"/>
  </r>
  <r>
    <x v="0"/>
    <n v="2118"/>
    <x v="0"/>
    <x v="0"/>
    <x v="1"/>
    <n v="8110835"/>
    <d v="2021-01-01T00:00:00"/>
    <n v="365"/>
    <n v="230322336.5"/>
    <n v="6310201"/>
    <s v="VND"/>
    <s v="20211231VND"/>
    <n v="1"/>
    <n v="8.1108350000000003E-3"/>
    <n v="6.3102009999999997E-3"/>
    <n v="0.2303223365"/>
    <x v="0"/>
  </r>
  <r>
    <x v="0"/>
    <n v="2118"/>
    <x v="0"/>
    <x v="0"/>
    <x v="1"/>
    <n v="569857"/>
    <d v="2021-01-01T00:00:00"/>
    <n v="365"/>
    <n v="19231813.5"/>
    <n v="526899"/>
    <s v="VND"/>
    <s v="20211231VND"/>
    <n v="1"/>
    <n v="5.69857E-4"/>
    <n v="5.2689900000000005E-4"/>
    <n v="1.92318135E-2"/>
    <x v="0"/>
  </r>
  <r>
    <x v="0"/>
    <n v="2118"/>
    <x v="0"/>
    <x v="0"/>
    <x v="0"/>
    <n v="9750590"/>
    <d v="2021-01-01T00:00:00"/>
    <n v="365"/>
    <n v="294448894.5"/>
    <n v="8067093"/>
    <s v="VND"/>
    <s v="20211231VND"/>
    <n v="1"/>
    <n v="9.75059E-3"/>
    <n v="8.0670929999999991E-3"/>
    <n v="0.2944488945"/>
    <x v="0"/>
  </r>
  <r>
    <x v="0"/>
    <n v="2119"/>
    <x v="8"/>
    <x v="0"/>
    <x v="0"/>
    <n v="1462352"/>
    <d v="2021-01-01T00:00:00"/>
    <n v="365"/>
    <n v="49868818.5"/>
    <n v="1366269"/>
    <s v="VND"/>
    <s v="20211231VND"/>
    <n v="1"/>
    <n v="1.4623520000000001E-3"/>
    <n v="1.366269E-3"/>
    <n v="4.9868818500000002E-2"/>
    <x v="0"/>
  </r>
  <r>
    <x v="0"/>
    <n v="2120"/>
    <x v="1"/>
    <x v="0"/>
    <x v="0"/>
    <n v="617013"/>
    <d v="2021-01-01T00:00:00"/>
    <n v="365"/>
    <n v="35767481.5"/>
    <n v="979931"/>
    <s v="VND"/>
    <s v="20211231VND"/>
    <n v="1"/>
    <n v="6.1701300000000002E-4"/>
    <n v="9.7993100000000007E-4"/>
    <n v="3.5767481499999997E-2"/>
    <x v="1"/>
  </r>
  <r>
    <x v="0"/>
    <n v="2121"/>
    <x v="10"/>
    <x v="0"/>
    <x v="0"/>
    <n v="1000986"/>
    <d v="2021-01-01T00:00:00"/>
    <n v="365"/>
    <n v="36687464"/>
    <n v="1005136"/>
    <s v="VND"/>
    <s v="20211231VND"/>
    <n v="1"/>
    <n v="1.0009859999999999E-3"/>
    <n v="1.005136E-3"/>
    <n v="3.6687464000000003E-2"/>
    <x v="1"/>
  </r>
  <r>
    <x v="0"/>
    <n v="2122"/>
    <x v="9"/>
    <x v="0"/>
    <x v="0"/>
    <n v="6521383"/>
    <d v="2021-01-01T00:00:00"/>
    <n v="365"/>
    <n v="319743358"/>
    <n v="8760092"/>
    <s v="VND"/>
    <s v="20211231VND"/>
    <n v="1"/>
    <n v="6.5213830000000004E-3"/>
    <n v="8.7600920000000006E-3"/>
    <n v="0.31974335799999998"/>
    <x v="0"/>
  </r>
  <r>
    <x v="0"/>
    <n v="2124"/>
    <x v="4"/>
    <x v="0"/>
    <x v="0"/>
    <n v="311144"/>
    <d v="2021-01-01T00:00:00"/>
    <n v="365"/>
    <n v="57414061.999999993"/>
    <n v="1572988"/>
    <s v="VND"/>
    <s v="20211231VND"/>
    <n v="1"/>
    <n v="3.1114400000000001E-4"/>
    <n v="1.572988E-3"/>
    <n v="5.7414061999999995E-2"/>
    <x v="1"/>
  </r>
  <r>
    <x v="0"/>
    <n v="2124"/>
    <x v="6"/>
    <x v="0"/>
    <x v="0"/>
    <n v="1564922"/>
    <d v="2021-01-01T00:00:00"/>
    <n v="365"/>
    <n v="64637813.5"/>
    <n v="1770899"/>
    <s v="VND"/>
    <s v="20211231VND"/>
    <n v="1"/>
    <n v="1.5649220000000001E-3"/>
    <n v="1.770899E-3"/>
    <n v="6.4637813500000002E-2"/>
    <x v="3"/>
  </r>
  <r>
    <x v="0"/>
    <n v="2125"/>
    <x v="4"/>
    <x v="0"/>
    <x v="0"/>
    <n v="1208065"/>
    <d v="2021-01-01T00:00:00"/>
    <n v="365"/>
    <n v="65535823.000000007"/>
    <n v="1795502"/>
    <s v="VND"/>
    <s v="20211231VND"/>
    <n v="1"/>
    <n v="1.2080649999999999E-3"/>
    <n v="1.795502E-3"/>
    <n v="6.5535823000000007E-2"/>
    <x v="1"/>
  </r>
  <r>
    <x v="0"/>
    <n v="2125"/>
    <x v="8"/>
    <x v="0"/>
    <x v="0"/>
    <n v="304495"/>
    <d v="2021-01-01T00:00:00"/>
    <n v="365"/>
    <n v="40354217.5"/>
    <n v="1105595"/>
    <s v="VND"/>
    <s v="20211231VND"/>
    <n v="1"/>
    <n v="3.04495E-4"/>
    <n v="1.105595E-3"/>
    <n v="4.0354217499999998E-2"/>
    <x v="0"/>
  </r>
  <r>
    <x v="0"/>
    <n v="2126"/>
    <x v="4"/>
    <x v="0"/>
    <x v="0"/>
    <n v="122608"/>
    <d v="2021-01-01T00:00:00"/>
    <n v="365"/>
    <n v="17470615.5"/>
    <n v="478647"/>
    <s v="VND"/>
    <s v="20211231VND"/>
    <n v="1"/>
    <n v="1.2260799999999999E-4"/>
    <n v="4.7864700000000001E-4"/>
    <n v="1.7470615500000002E-2"/>
    <x v="1"/>
  </r>
  <r>
    <x v="0"/>
    <n v="2126"/>
    <x v="0"/>
    <x v="0"/>
    <x v="0"/>
    <n v="1070377"/>
    <d v="2021-01-01T00:00:00"/>
    <n v="365"/>
    <n v="864645278944.78796"/>
    <n v="1074922"/>
    <s v="USD"/>
    <s v="20211231USD"/>
    <n v="22037.795999999998"/>
    <n v="23.588749969092"/>
    <n v="23.688911751911998"/>
    <n v="864.64527894478795"/>
    <x v="0"/>
  </r>
  <r>
    <x v="0"/>
    <n v="2126"/>
    <x v="0"/>
    <x v="0"/>
    <x v="0"/>
    <n v="1583056"/>
    <d v="2021-01-01T00:00:00"/>
    <n v="365"/>
    <n v="68659967.5"/>
    <n v="1881095"/>
    <s v="VND"/>
    <s v="20211231VND"/>
    <n v="1"/>
    <n v="1.583056E-3"/>
    <n v="1.8810949999999999E-3"/>
    <n v="6.8659967500000002E-2"/>
    <x v="0"/>
  </r>
  <r>
    <x v="0"/>
    <n v="2126"/>
    <x v="0"/>
    <x v="0"/>
    <x v="0"/>
    <n v="1630130"/>
    <d v="2021-01-01T00:00:00"/>
    <n v="365"/>
    <n v="53895024"/>
    <n v="1476576"/>
    <s v="VND"/>
    <s v="20211231VND"/>
    <n v="1"/>
    <n v="1.63013E-3"/>
    <n v="1.4765760000000001E-3"/>
    <n v="5.3895024E-2"/>
    <x v="0"/>
  </r>
  <r>
    <x v="0"/>
    <n v="2127"/>
    <x v="2"/>
    <x v="0"/>
    <x v="0"/>
    <n v="862575"/>
    <d v="2021-01-01T00:00:00"/>
    <n v="365"/>
    <n v="22565796.5"/>
    <n v="618241"/>
    <s v="VND"/>
    <s v="20211231VND"/>
    <n v="1"/>
    <n v="8.6257499999999997E-4"/>
    <n v="6.1824099999999995E-4"/>
    <n v="2.2565796499999999E-2"/>
    <x v="2"/>
  </r>
  <r>
    <x v="0"/>
    <n v="2129"/>
    <x v="4"/>
    <x v="0"/>
    <x v="0"/>
    <n v="1824220"/>
    <d v="2021-01-01T00:00:00"/>
    <n v="365"/>
    <n v="12093289.500000002"/>
    <n v="331323"/>
    <s v="VND"/>
    <s v="20211231VND"/>
    <n v="1"/>
    <n v="1.8242200000000001E-3"/>
    <n v="3.3132300000000001E-4"/>
    <n v="1.2093289500000002E-2"/>
    <x v="1"/>
  </r>
  <r>
    <x v="0"/>
    <n v="2129"/>
    <x v="4"/>
    <x v="0"/>
    <x v="0"/>
    <n v="59811"/>
    <d v="2021-01-01T00:00:00"/>
    <n v="365"/>
    <n v="1273700435438.178"/>
    <n v="1583457"/>
    <s v="USD"/>
    <s v="20211231USD"/>
    <n v="22037.795999999998"/>
    <n v="1.3181026165559999"/>
    <n v="34.895902340771997"/>
    <n v="1273.7004354381779"/>
    <x v="1"/>
  </r>
  <r>
    <x v="0"/>
    <n v="2129"/>
    <x v="9"/>
    <x v="0"/>
    <x v="0"/>
    <n v="1770298"/>
    <d v="2021-01-01T00:00:00"/>
    <n v="365"/>
    <n v="72185137.5"/>
    <n v="1977675"/>
    <s v="VND"/>
    <s v="20211231VND"/>
    <n v="1"/>
    <n v="1.770298E-3"/>
    <n v="1.9776749999999999E-3"/>
    <n v="7.2185137499999996E-2"/>
    <x v="0"/>
  </r>
  <r>
    <x v="0"/>
    <n v="2131"/>
    <x v="1"/>
    <x v="0"/>
    <x v="0"/>
    <n v="1931685"/>
    <d v="2021-01-01T00:00:00"/>
    <n v="365"/>
    <n v="54889430"/>
    <n v="1503820"/>
    <s v="VND"/>
    <s v="20211231VND"/>
    <n v="1"/>
    <n v="1.931685E-3"/>
    <n v="1.5038199999999999E-3"/>
    <n v="5.4889430000000003E-2"/>
    <x v="1"/>
  </r>
  <r>
    <x v="0"/>
    <n v="2132"/>
    <x v="0"/>
    <x v="0"/>
    <x v="0"/>
    <n v="448217"/>
    <d v="2021-01-01T00:00:00"/>
    <n v="365"/>
    <n v="49294819.499999993"/>
    <n v="1350543"/>
    <s v="VND"/>
    <s v="20211231VND"/>
    <n v="1"/>
    <n v="4.4821699999999999E-4"/>
    <n v="1.3505430000000001E-3"/>
    <n v="4.9294819499999989E-2"/>
    <x v="0"/>
  </r>
  <r>
    <x v="0"/>
    <n v="2133"/>
    <x v="4"/>
    <x v="0"/>
    <x v="0"/>
    <n v="589791"/>
    <d v="2021-01-01T00:00:00"/>
    <n v="365"/>
    <n v="15770299.500000002"/>
    <n v="432063"/>
    <s v="VND"/>
    <s v="20211231VND"/>
    <n v="1"/>
    <n v="5.8979099999999999E-4"/>
    <n v="4.32063E-4"/>
    <n v="1.5770299500000001E-2"/>
    <x v="1"/>
  </r>
  <r>
    <x v="0"/>
    <n v="2133"/>
    <x v="4"/>
    <x v="0"/>
    <x v="0"/>
    <n v="1960018"/>
    <d v="2021-01-01T00:00:00"/>
    <n v="365"/>
    <n v="64939996.999999993"/>
    <n v="1779178"/>
    <s v="VND"/>
    <s v="20211231VND"/>
    <n v="1"/>
    <n v="1.960018E-3"/>
    <n v="1.779178E-3"/>
    <n v="6.4939996999999999E-2"/>
    <x v="1"/>
  </r>
  <r>
    <x v="0"/>
    <n v="2133"/>
    <x v="4"/>
    <x v="0"/>
    <x v="0"/>
    <n v="1700454"/>
    <d v="2021-01-01T00:00:00"/>
    <n v="365"/>
    <n v="58558045"/>
    <n v="1604330"/>
    <s v="VND"/>
    <s v="20211231VND"/>
    <n v="1"/>
    <n v="1.7004539999999999E-3"/>
    <n v="1.6043299999999999E-3"/>
    <n v="5.8558045000000003E-2"/>
    <x v="1"/>
  </r>
  <r>
    <x v="0"/>
    <n v="2134"/>
    <x v="1"/>
    <x v="0"/>
    <x v="0"/>
    <n v="1908780"/>
    <d v="2021-01-01T00:00:00"/>
    <n v="365"/>
    <n v="4589145"/>
    <n v="125730"/>
    <s v="VND"/>
    <s v="20211231VND"/>
    <n v="1"/>
    <n v="1.9087799999999999E-3"/>
    <n v="1.2573E-4"/>
    <n v="4.5891450000000002E-3"/>
    <x v="1"/>
  </r>
  <r>
    <x v="0"/>
    <n v="2135"/>
    <x v="4"/>
    <x v="0"/>
    <x v="0"/>
    <n v="7684860"/>
    <d v="2021-01-01T00:00:00"/>
    <n v="365"/>
    <n v="312567385"/>
    <n v="8563490"/>
    <s v="VND"/>
    <s v="20211231VND"/>
    <n v="1"/>
    <n v="7.68486E-3"/>
    <n v="8.56349E-3"/>
    <n v="0.31256738499999998"/>
    <x v="1"/>
  </r>
  <r>
    <x v="0"/>
    <n v="2136"/>
    <x v="1"/>
    <x v="0"/>
    <x v="0"/>
    <n v="1527809"/>
    <d v="2021-01-01T00:00:00"/>
    <n v="365"/>
    <n v="37433889"/>
    <n v="1025586"/>
    <s v="VND"/>
    <s v="20211231VND"/>
    <n v="1"/>
    <n v="1.527809E-3"/>
    <n v="1.025586E-3"/>
    <n v="3.7433888999999998E-2"/>
    <x v="1"/>
  </r>
  <r>
    <x v="0"/>
    <n v="2136"/>
    <x v="1"/>
    <x v="0"/>
    <x v="0"/>
    <n v="1102807"/>
    <d v="2021-01-01T00:00:00"/>
    <n v="365"/>
    <n v="33774362.5"/>
    <n v="925325"/>
    <s v="VND"/>
    <s v="20211231VND"/>
    <n v="1"/>
    <n v="1.1028069999999999E-3"/>
    <n v="9.2532499999999995E-4"/>
    <n v="3.3774362500000002E-2"/>
    <x v="1"/>
  </r>
  <r>
    <x v="0"/>
    <n v="2137"/>
    <x v="9"/>
    <x v="0"/>
    <x v="0"/>
    <n v="1719170"/>
    <d v="2021-01-01T00:00:00"/>
    <n v="365"/>
    <n v="62920233.000000007"/>
    <n v="1723842"/>
    <s v="VND"/>
    <s v="20211231VND"/>
    <n v="1"/>
    <n v="1.7191699999999999E-3"/>
    <n v="1.723842E-3"/>
    <n v="6.2920233000000006E-2"/>
    <x v="0"/>
  </r>
  <r>
    <x v="0"/>
    <n v="2139"/>
    <x v="0"/>
    <x v="0"/>
    <x v="1"/>
    <n v="8164654"/>
    <d v="2021-01-01T00:00:00"/>
    <n v="365"/>
    <n v="352626828.5"/>
    <n v="9661009"/>
    <s v="VND"/>
    <s v="20211231VND"/>
    <n v="1"/>
    <n v="8.1646540000000004E-3"/>
    <n v="9.6610089999999999E-3"/>
    <n v="0.35262682849999999"/>
    <x v="0"/>
  </r>
  <r>
    <x v="0"/>
    <n v="2139"/>
    <x v="0"/>
    <x v="0"/>
    <x v="1"/>
    <n v="7364722"/>
    <d v="2021-01-01T00:00:00"/>
    <n v="365"/>
    <n v="352231752.5"/>
    <n v="9650185"/>
    <s v="VND"/>
    <s v="20211231VND"/>
    <n v="1"/>
    <n v="7.3647219999999998E-3"/>
    <n v="9.6501850000000004E-3"/>
    <n v="0.35223175249999999"/>
    <x v="0"/>
  </r>
  <r>
    <x v="0"/>
    <n v="2139"/>
    <x v="0"/>
    <x v="0"/>
    <x v="1"/>
    <n v="6048245"/>
    <d v="2021-01-01T00:00:00"/>
    <n v="365"/>
    <n v="270175372.5"/>
    <n v="7402065"/>
    <s v="VND"/>
    <s v="20211231VND"/>
    <n v="1"/>
    <n v="6.0482449999999998E-3"/>
    <n v="7.4020650000000002E-3"/>
    <n v="0.27017537250000001"/>
    <x v="0"/>
  </r>
  <r>
    <x v="0"/>
    <n v="2139"/>
    <x v="0"/>
    <x v="0"/>
    <x v="1"/>
    <n v="7487199"/>
    <d v="2021-01-01T00:00:00"/>
    <n v="365"/>
    <n v="320441457"/>
    <n v="8779218"/>
    <s v="VND"/>
    <s v="20211231VND"/>
    <n v="1"/>
    <n v="7.4871989999999999E-3"/>
    <n v="8.7792180000000001E-3"/>
    <n v="0.32044145699999999"/>
    <x v="0"/>
  </r>
  <r>
    <x v="0"/>
    <n v="2139"/>
    <x v="0"/>
    <x v="0"/>
    <x v="1"/>
    <n v="9896945"/>
    <d v="2021-01-01T00:00:00"/>
    <n v="365"/>
    <n v="346060953"/>
    <n v="9481122"/>
    <s v="VND"/>
    <s v="20211231VND"/>
    <n v="1"/>
    <n v="9.8969450000000007E-3"/>
    <n v="9.4811219999999998E-3"/>
    <n v="0.346060953"/>
    <x v="0"/>
  </r>
  <r>
    <x v="0"/>
    <n v="2139"/>
    <x v="0"/>
    <x v="0"/>
    <x v="0"/>
    <n v="9299362"/>
    <d v="2021-01-01T00:00:00"/>
    <n v="365"/>
    <n v="246335872.00000003"/>
    <n v="6748928"/>
    <s v="VND"/>
    <s v="20211231VND"/>
    <n v="1"/>
    <n v="9.2993620000000003E-3"/>
    <n v="6.7489280000000004E-3"/>
    <n v="0.24633587200000004"/>
    <x v="0"/>
  </r>
  <r>
    <x v="0"/>
    <n v="2139"/>
    <x v="14"/>
    <x v="0"/>
    <x v="0"/>
    <n v="1594250"/>
    <d v="2021-01-01T00:00:00"/>
    <n v="365"/>
    <n v="22201271"/>
    <n v="608254"/>
    <s v="VND"/>
    <s v="20211231VND"/>
    <n v="1"/>
    <n v="1.59425E-3"/>
    <n v="6.0825400000000002E-4"/>
    <n v="2.2201271000000002E-2"/>
    <x v="3"/>
  </r>
  <r>
    <x v="0"/>
    <n v="2140"/>
    <x v="5"/>
    <x v="0"/>
    <x v="0"/>
    <n v="1864209"/>
    <d v="2021-01-01T00:00:00"/>
    <n v="365"/>
    <n v="62739448.5"/>
    <n v="1718889"/>
    <s v="VND"/>
    <s v="20211231VND"/>
    <n v="1"/>
    <n v="1.8642089999999999E-3"/>
    <n v="1.7188889999999999E-3"/>
    <n v="6.2739448500000003E-2"/>
    <x v="1"/>
  </r>
  <r>
    <x v="0"/>
    <n v="2140"/>
    <x v="5"/>
    <x v="0"/>
    <x v="0"/>
    <n v="959100"/>
    <d v="2021-01-01T00:00:00"/>
    <n v="365"/>
    <n v="4597321"/>
    <n v="125954"/>
    <s v="VND"/>
    <s v="20211231VND"/>
    <n v="1"/>
    <n v="9.5909999999999995E-4"/>
    <n v="1.2595400000000001E-4"/>
    <n v="4.5973209999999997E-3"/>
    <x v="1"/>
  </r>
  <r>
    <x v="0"/>
    <n v="2141"/>
    <x v="10"/>
    <x v="0"/>
    <x v="0"/>
    <n v="1395194"/>
    <d v="2021-01-01T00:00:00"/>
    <n v="365"/>
    <n v="1534518092684.0159"/>
    <n v="1907704"/>
    <s v="USD"/>
    <s v="20211231USD"/>
    <n v="22037.795999999998"/>
    <n v="30.747000752423997"/>
    <n v="42.041591580383994"/>
    <n v="1534.518092684016"/>
    <x v="1"/>
  </r>
  <r>
    <x v="0"/>
    <n v="2141"/>
    <x v="8"/>
    <x v="0"/>
    <x v="0"/>
    <n v="1392201"/>
    <d v="2021-01-01T00:00:00"/>
    <n v="365"/>
    <n v="58691890.500000007"/>
    <n v="1607997"/>
    <s v="VND"/>
    <s v="20211231VND"/>
    <n v="1"/>
    <n v="1.392201E-3"/>
    <n v="1.6079969999999999E-3"/>
    <n v="5.869189050000001E-2"/>
    <x v="0"/>
  </r>
  <r>
    <x v="0"/>
    <n v="2141"/>
    <x v="10"/>
    <x v="0"/>
    <x v="0"/>
    <n v="1814795"/>
    <d v="2021-01-01T00:00:00"/>
    <n v="365"/>
    <n v="58606480.500000007"/>
    <n v="1605657"/>
    <s v="VND"/>
    <s v="20211231VND"/>
    <n v="1"/>
    <n v="1.8147949999999999E-3"/>
    <n v="1.6056569999999999E-3"/>
    <n v="5.8606480500000009E-2"/>
    <x v="1"/>
  </r>
  <r>
    <x v="0"/>
    <n v="2143"/>
    <x v="10"/>
    <x v="0"/>
    <x v="0"/>
    <n v="1823131"/>
    <d v="2021-01-01T00:00:00"/>
    <n v="365"/>
    <n v="1060743361655.34"/>
    <n v="1318710"/>
    <s v="USD"/>
    <s v="20211231USD"/>
    <n v="22037.795999999998"/>
    <n v="40.177789059276002"/>
    <n v="29.061461963159999"/>
    <n v="1060.7433616553399"/>
    <x v="1"/>
  </r>
  <r>
    <x v="0"/>
    <n v="2143"/>
    <x v="10"/>
    <x v="0"/>
    <x v="0"/>
    <n v="2691682"/>
    <d v="2021-01-01T00:00:00"/>
    <n v="365"/>
    <n v="208982684.50000003"/>
    <n v="5725553"/>
    <s v="VND"/>
    <s v="20211231VND"/>
    <n v="1"/>
    <n v="2.6916819999999999E-3"/>
    <n v="5.7255530000000004E-3"/>
    <n v="0.20898268450000004"/>
    <x v="1"/>
  </r>
  <r>
    <x v="0"/>
    <n v="2144"/>
    <x v="4"/>
    <x v="0"/>
    <x v="0"/>
    <n v="473170"/>
    <d v="2021-01-01T00:00:00"/>
    <n v="365"/>
    <n v="18433084"/>
    <n v="505016"/>
    <s v="VND"/>
    <s v="20211231VND"/>
    <n v="1"/>
    <n v="4.7317000000000003E-4"/>
    <n v="5.0501599999999995E-4"/>
    <n v="1.8433083999999999E-2"/>
    <x v="1"/>
  </r>
  <r>
    <x v="0"/>
    <n v="2147"/>
    <x v="4"/>
    <x v="0"/>
    <x v="0"/>
    <n v="1584822"/>
    <d v="2021-01-01T00:00:00"/>
    <n v="365"/>
    <n v="21527882.5"/>
    <n v="589805"/>
    <s v="VND"/>
    <s v="20211231VND"/>
    <n v="1"/>
    <n v="1.5848220000000001E-3"/>
    <n v="5.89805E-4"/>
    <n v="2.1527882500000001E-2"/>
    <x v="1"/>
  </r>
  <r>
    <x v="0"/>
    <n v="2147"/>
    <x v="1"/>
    <x v="0"/>
    <x v="0"/>
    <n v="1319343"/>
    <d v="2021-01-01T00:00:00"/>
    <n v="365"/>
    <n v="7494326.0000000009"/>
    <n v="205324"/>
    <s v="VND"/>
    <s v="20211231VND"/>
    <n v="1"/>
    <n v="1.3193429999999999E-3"/>
    <n v="2.05324E-4"/>
    <n v="7.4943260000000008E-3"/>
    <x v="1"/>
  </r>
  <r>
    <x v="0"/>
    <n v="2148"/>
    <x v="11"/>
    <x v="0"/>
    <x v="0"/>
    <n v="2941031"/>
    <d v="2021-01-01T00:00:00"/>
    <n v="365"/>
    <n v="91979014.5"/>
    <n v="2519973"/>
    <s v="VND"/>
    <s v="20211231VND"/>
    <n v="1"/>
    <n v="2.9410310000000002E-3"/>
    <n v="2.519973E-3"/>
    <n v="9.1979014499999998E-2"/>
    <x v="3"/>
  </r>
  <r>
    <x v="0"/>
    <n v="2149"/>
    <x v="4"/>
    <x v="0"/>
    <x v="0"/>
    <n v="1025963"/>
    <d v="2021-01-01T00:00:00"/>
    <n v="365"/>
    <n v="55955631.5"/>
    <n v="1533031"/>
    <s v="VND"/>
    <s v="20211231VND"/>
    <n v="1"/>
    <n v="1.025963E-3"/>
    <n v="1.533031E-3"/>
    <n v="5.5955631499999998E-2"/>
    <x v="1"/>
  </r>
  <r>
    <x v="0"/>
    <n v="2149"/>
    <x v="1"/>
    <x v="0"/>
    <x v="0"/>
    <n v="1988334"/>
    <d v="2021-01-01T00:00:00"/>
    <n v="365"/>
    <n v="61263425"/>
    <n v="1678450"/>
    <s v="VND"/>
    <s v="20211231VND"/>
    <n v="1"/>
    <n v="1.988334E-3"/>
    <n v="1.67845E-3"/>
    <n v="6.1263425000000003E-2"/>
    <x v="1"/>
  </r>
  <r>
    <x v="0"/>
    <n v="2149"/>
    <x v="6"/>
    <x v="0"/>
    <x v="0"/>
    <n v="493842"/>
    <d v="2021-01-01T00:00:00"/>
    <n v="365"/>
    <n v="24850003"/>
    <n v="680822"/>
    <s v="VND"/>
    <s v="20211231VND"/>
    <n v="1"/>
    <n v="4.9384199999999998E-4"/>
    <n v="6.8082199999999998E-4"/>
    <n v="2.4850002999999999E-2"/>
    <x v="3"/>
  </r>
  <r>
    <x v="0"/>
    <n v="2150"/>
    <x v="1"/>
    <x v="0"/>
    <x v="0"/>
    <n v="846512"/>
    <d v="2021-01-01T00:00:00"/>
    <n v="365"/>
    <n v="63428057.5"/>
    <n v="1737755"/>
    <s v="VND"/>
    <s v="20211231VND"/>
    <n v="1"/>
    <n v="8.46512E-4"/>
    <n v="1.7377549999999999E-3"/>
    <n v="6.3428057499999996E-2"/>
    <x v="1"/>
  </r>
  <r>
    <x v="0"/>
    <n v="2155"/>
    <x v="9"/>
    <x v="0"/>
    <x v="0"/>
    <n v="1460652"/>
    <d v="2021-01-01T00:00:00"/>
    <n v="365"/>
    <n v="33752572"/>
    <n v="924728"/>
    <s v="VND"/>
    <s v="20211231VND"/>
    <n v="1"/>
    <n v="1.460652E-3"/>
    <n v="9.2472799999999999E-4"/>
    <n v="3.3752572000000002E-2"/>
    <x v="0"/>
  </r>
  <r>
    <x v="0"/>
    <n v="2155"/>
    <x v="9"/>
    <x v="0"/>
    <x v="0"/>
    <n v="784918"/>
    <d v="2021-01-01T00:00:00"/>
    <n v="365"/>
    <n v="62118474"/>
    <n v="1701876"/>
    <s v="VND"/>
    <s v="20211231VND"/>
    <n v="1"/>
    <n v="7.8491800000000001E-4"/>
    <n v="1.701876E-3"/>
    <n v="6.2118474E-2"/>
    <x v="0"/>
  </r>
  <r>
    <x v="0"/>
    <n v="2159"/>
    <x v="6"/>
    <x v="0"/>
    <x v="0"/>
    <n v="574485"/>
    <d v="2021-01-01T00:00:00"/>
    <n v="365"/>
    <n v="5653631"/>
    <n v="154894"/>
    <s v="VND"/>
    <s v="20211231VND"/>
    <n v="1"/>
    <n v="5.7448500000000001E-4"/>
    <n v="1.5489400000000001E-4"/>
    <n v="5.6536310000000001E-3"/>
    <x v="3"/>
  </r>
  <r>
    <x v="0"/>
    <n v="2164"/>
    <x v="11"/>
    <x v="0"/>
    <x v="0"/>
    <n v="491575"/>
    <d v="2021-01-01T00:00:00"/>
    <n v="365"/>
    <n v="301232903557.01398"/>
    <n v="374491"/>
    <s v="USD"/>
    <s v="20211231USD"/>
    <n v="22037.795999999998"/>
    <n v="10.833229568699998"/>
    <n v="8.2529562618359993"/>
    <n v="301.23290355701397"/>
    <x v="3"/>
  </r>
  <r>
    <x v="0"/>
    <n v="2166"/>
    <x v="0"/>
    <x v="0"/>
    <x v="0"/>
    <n v="869652"/>
    <d v="2021-01-01T00:00:00"/>
    <n v="365"/>
    <n v="65251269"/>
    <n v="1787706"/>
    <s v="VND"/>
    <s v="20211231VND"/>
    <n v="1"/>
    <n v="8.6965199999999995E-4"/>
    <n v="1.787706E-3"/>
    <n v="6.5251269000000001E-2"/>
    <x v="0"/>
  </r>
  <r>
    <x v="0"/>
    <n v="2170"/>
    <x v="4"/>
    <x v="0"/>
    <x v="0"/>
    <n v="1162548"/>
    <d v="2021-01-01T00:00:00"/>
    <n v="365"/>
    <n v="67766265"/>
    <n v="1856610"/>
    <s v="VND"/>
    <s v="20211231VND"/>
    <n v="1"/>
    <n v="1.162548E-3"/>
    <n v="1.8566100000000001E-3"/>
    <n v="6.7766265000000006E-2"/>
    <x v="1"/>
  </r>
  <r>
    <x v="0"/>
    <n v="2176"/>
    <x v="15"/>
    <x v="0"/>
    <x v="0"/>
    <n v="1672337"/>
    <d v="2021-01-01T00:00:00"/>
    <n v="365"/>
    <n v="51233918.5"/>
    <n v="1403669"/>
    <s v="VND"/>
    <s v="20211231VND"/>
    <n v="1"/>
    <n v="1.6723370000000001E-3"/>
    <n v="1.403669E-3"/>
    <n v="5.1233918500000003E-2"/>
    <x v="4"/>
  </r>
  <r>
    <x v="0"/>
    <n v="2176"/>
    <x v="15"/>
    <x v="0"/>
    <x v="0"/>
    <n v="1529370"/>
    <d v="2021-01-01T00:00:00"/>
    <n v="365"/>
    <n v="63975703.5"/>
    <n v="1752759"/>
    <s v="VND"/>
    <s v="20211231VND"/>
    <n v="1"/>
    <n v="1.5293699999999999E-3"/>
    <n v="1.752759E-3"/>
    <n v="6.3975703499999995E-2"/>
    <x v="4"/>
  </r>
  <r>
    <x v="0"/>
    <n v="2176"/>
    <x v="13"/>
    <x v="0"/>
    <x v="0"/>
    <n v="596716"/>
    <d v="2021-01-01T00:00:00"/>
    <n v="365"/>
    <n v="37997814"/>
    <n v="1041036"/>
    <s v="VND"/>
    <s v="20211231VND"/>
    <n v="1"/>
    <n v="5.9671599999999996E-4"/>
    <n v="1.041036E-3"/>
    <n v="3.7997813999999998E-2"/>
    <x v="0"/>
  </r>
  <r>
    <x v="0"/>
    <n v="2177"/>
    <x v="4"/>
    <x v="0"/>
    <x v="0"/>
    <n v="1268727"/>
    <d v="2021-01-01T00:00:00"/>
    <n v="365"/>
    <n v="26000957.5"/>
    <n v="712355"/>
    <s v="VND"/>
    <s v="20211231VND"/>
    <n v="1"/>
    <n v="1.2687270000000001E-3"/>
    <n v="7.1235500000000002E-4"/>
    <n v="2.6000957500000001E-2"/>
    <x v="1"/>
  </r>
  <r>
    <x v="0"/>
    <n v="2178"/>
    <x v="4"/>
    <x v="0"/>
    <x v="0"/>
    <n v="53899"/>
    <d v="2021-01-01T00:00:00"/>
    <n v="365"/>
    <n v="64389796"/>
    <n v="1764104"/>
    <s v="VND"/>
    <s v="20211231VND"/>
    <n v="1"/>
    <n v="5.3899E-5"/>
    <n v="1.7641040000000001E-3"/>
    <n v="6.4389795999999999E-2"/>
    <x v="1"/>
  </r>
  <r>
    <x v="0"/>
    <n v="2184"/>
    <x v="7"/>
    <x v="0"/>
    <x v="0"/>
    <n v="1130328"/>
    <d v="2021-01-01T00:00:00"/>
    <n v="365"/>
    <n v="28750028"/>
    <n v="787672"/>
    <s v="VND"/>
    <s v="20211231VND"/>
    <n v="1"/>
    <n v="1.1303280000000001E-3"/>
    <n v="7.87672E-4"/>
    <n v="2.8750028E-2"/>
    <x v="2"/>
  </r>
  <r>
    <x v="0"/>
    <n v="2184"/>
    <x v="1"/>
    <x v="0"/>
    <x v="1"/>
    <n v="1026082"/>
    <d v="2021-01-01T00:00:00"/>
    <n v="365"/>
    <n v="71834518.5"/>
    <n v="1968069"/>
    <s v="VND"/>
    <s v="20211231VND"/>
    <n v="1"/>
    <n v="1.026082E-3"/>
    <n v="1.9680689999999998E-3"/>
    <n v="7.18345185E-2"/>
    <x v="1"/>
  </r>
  <r>
    <x v="0"/>
    <n v="2184"/>
    <x v="1"/>
    <x v="0"/>
    <x v="0"/>
    <n v="6321757"/>
    <d v="2021-01-01T00:00:00"/>
    <n v="365"/>
    <n v="358943518.5"/>
    <n v="9834069"/>
    <s v="VND"/>
    <s v="20211231VND"/>
    <n v="1"/>
    <n v="6.3217569999999999E-3"/>
    <n v="9.8340690000000008E-3"/>
    <n v="0.3589435185"/>
    <x v="1"/>
  </r>
  <r>
    <x v="0"/>
    <n v="2184"/>
    <x v="11"/>
    <x v="0"/>
    <x v="0"/>
    <n v="1898915"/>
    <d v="2021-01-01T00:00:00"/>
    <n v="365"/>
    <n v="68862141"/>
    <n v="1886634"/>
    <s v="VND"/>
    <s v="20211231VND"/>
    <n v="1"/>
    <n v="1.8989149999999999E-3"/>
    <n v="1.8866340000000001E-3"/>
    <n v="6.8862141000000002E-2"/>
    <x v="3"/>
  </r>
  <r>
    <x v="0"/>
    <n v="2187"/>
    <x v="5"/>
    <x v="0"/>
    <x v="0"/>
    <n v="1767805"/>
    <d v="2021-01-01T00:00:00"/>
    <n v="365"/>
    <n v="65949112.5"/>
    <n v="1806825"/>
    <s v="VND"/>
    <s v="20211231VND"/>
    <n v="1"/>
    <n v="1.7678049999999999E-3"/>
    <n v="1.806825E-3"/>
    <n v="6.5949112500000004E-2"/>
    <x v="1"/>
  </r>
  <r>
    <x v="0"/>
    <n v="2188"/>
    <x v="0"/>
    <x v="0"/>
    <x v="0"/>
    <n v="1852172"/>
    <d v="2021-01-01T00:00:00"/>
    <n v="365"/>
    <n v="27886985.5"/>
    <n v="764027"/>
    <s v="VND"/>
    <s v="20211231VND"/>
    <n v="1"/>
    <n v="1.852172E-3"/>
    <n v="7.6402700000000002E-4"/>
    <n v="2.7886985499999999E-2"/>
    <x v="0"/>
  </r>
  <r>
    <x v="0"/>
    <n v="2188"/>
    <x v="9"/>
    <x v="0"/>
    <x v="0"/>
    <n v="1779618"/>
    <d v="2021-01-01T00:00:00"/>
    <n v="365"/>
    <n v="27377883.499999996"/>
    <n v="750079"/>
    <s v="VND"/>
    <s v="20211231VND"/>
    <n v="1"/>
    <n v="1.779618E-3"/>
    <n v="7.5007899999999996E-4"/>
    <n v="2.7377883499999995E-2"/>
    <x v="0"/>
  </r>
  <r>
    <x v="0"/>
    <n v="2189"/>
    <x v="10"/>
    <x v="0"/>
    <x v="0"/>
    <n v="1370886"/>
    <d v="2021-01-01T00:00:00"/>
    <n v="365"/>
    <n v="597773588746.55396"/>
    <n v="669388"/>
    <s v="GBP"/>
    <s v="20211231GBP"/>
    <n v="24466.166999999998"/>
    <n v="33.540325813961999"/>
    <n v="16.377358595795997"/>
    <n v="597.77358874655397"/>
    <x v="1"/>
  </r>
  <r>
    <x v="0"/>
    <n v="2189"/>
    <x v="10"/>
    <x v="0"/>
    <x v="0"/>
    <n v="581805"/>
    <d v="2021-01-01T00:00:00"/>
    <n v="365"/>
    <n v="51585121.5"/>
    <n v="1413291"/>
    <s v="VND"/>
    <s v="20211231VND"/>
    <n v="1"/>
    <n v="5.8180500000000002E-4"/>
    <n v="1.4132909999999999E-3"/>
    <n v="5.1585121499999997E-2"/>
    <x v="1"/>
  </r>
  <r>
    <x v="0"/>
    <n v="2189"/>
    <x v="10"/>
    <x v="0"/>
    <x v="0"/>
    <n v="366873"/>
    <d v="2021-01-01T00:00:00"/>
    <n v="365"/>
    <n v="553577226581.01587"/>
    <n v="688204"/>
    <s v="USD"/>
    <s v="20211231USD"/>
    <n v="22037.795999999998"/>
    <n v="8.0850723319079982"/>
    <n v="15.166499358383998"/>
    <n v="553.57722658101591"/>
    <x v="1"/>
  </r>
  <r>
    <x v="0"/>
    <n v="2190"/>
    <x v="4"/>
    <x v="0"/>
    <x v="0"/>
    <n v="712250"/>
    <d v="2021-01-01T00:00:00"/>
    <n v="365"/>
    <n v="37550214.5"/>
    <n v="1028773"/>
    <s v="VND"/>
    <s v="20211231VND"/>
    <n v="1"/>
    <n v="7.1224999999999999E-4"/>
    <n v="1.028773E-3"/>
    <n v="3.7550214499999998E-2"/>
    <x v="1"/>
  </r>
  <r>
    <x v="0"/>
    <n v="2191"/>
    <x v="11"/>
    <x v="0"/>
    <x v="0"/>
    <n v="1420911"/>
    <d v="2021-01-01T00:00:00"/>
    <n v="365"/>
    <n v="2604311.5"/>
    <n v="71351"/>
    <s v="VND"/>
    <s v="20211231VND"/>
    <n v="1"/>
    <n v="1.420911E-3"/>
    <n v="7.1351000000000002E-5"/>
    <n v="2.6043114999999999E-3"/>
    <x v="3"/>
  </r>
  <r>
    <x v="0"/>
    <n v="2193"/>
    <x v="3"/>
    <x v="0"/>
    <x v="0"/>
    <n v="735830"/>
    <d v="2021-01-01T00:00:00"/>
    <n v="365"/>
    <n v="60568611"/>
    <n v="1659414"/>
    <s v="VND"/>
    <s v="20211231VND"/>
    <n v="1"/>
    <n v="7.3583000000000003E-4"/>
    <n v="1.6594139999999999E-3"/>
    <n v="6.0568611000000001E-2"/>
    <x v="0"/>
  </r>
  <r>
    <x v="0"/>
    <n v="2193"/>
    <x v="13"/>
    <x v="0"/>
    <x v="0"/>
    <n v="707988"/>
    <d v="2021-01-01T00:00:00"/>
    <n v="365"/>
    <n v="63328339.499999993"/>
    <n v="1735023"/>
    <s v="VND"/>
    <s v="20211231VND"/>
    <n v="1"/>
    <n v="7.07988E-4"/>
    <n v="1.735023E-3"/>
    <n v="6.3328339499999997E-2"/>
    <x v="0"/>
  </r>
  <r>
    <x v="0"/>
    <n v="2196"/>
    <x v="9"/>
    <x v="0"/>
    <x v="0"/>
    <n v="466745"/>
    <d v="2021-01-01T00:00:00"/>
    <n v="365"/>
    <n v="68209083"/>
    <n v="1868742"/>
    <s v="VND"/>
    <s v="20211231VND"/>
    <n v="1"/>
    <n v="4.6674500000000002E-4"/>
    <n v="1.8687420000000001E-3"/>
    <n v="6.8209083000000004E-2"/>
    <x v="0"/>
  </r>
  <r>
    <x v="0"/>
    <n v="2196"/>
    <x v="3"/>
    <x v="0"/>
    <x v="0"/>
    <n v="185555"/>
    <d v="2021-01-01T00:00:00"/>
    <n v="365"/>
    <n v="1799669.0000000002"/>
    <n v="49306"/>
    <s v="VND"/>
    <s v="20211231VND"/>
    <n v="1"/>
    <n v="1.8555500000000001E-4"/>
    <n v="4.9305999999999999E-5"/>
    <n v="1.7996690000000003E-3"/>
    <x v="0"/>
  </r>
  <r>
    <x v="0"/>
    <n v="2196"/>
    <x v="3"/>
    <x v="0"/>
    <x v="0"/>
    <n v="1083722"/>
    <d v="2021-01-01T00:00:00"/>
    <n v="365"/>
    <n v="342008511908.38202"/>
    <n v="425183"/>
    <s v="USD"/>
    <s v="20211231USD"/>
    <n v="22037.795999999998"/>
    <n v="23.882844356711999"/>
    <n v="9.3700962166679993"/>
    <n v="342.00851190838205"/>
    <x v="0"/>
  </r>
  <r>
    <x v="0"/>
    <n v="2197"/>
    <x v="9"/>
    <x v="0"/>
    <x v="0"/>
    <n v="1028771"/>
    <d v="2021-01-01T00:00:00"/>
    <n v="365"/>
    <n v="20975017"/>
    <n v="574658"/>
    <s v="VND"/>
    <s v="20211231VND"/>
    <n v="1"/>
    <n v="1.0287709999999999E-3"/>
    <n v="5.7465800000000003E-4"/>
    <n v="2.0975016999999999E-2"/>
    <x v="0"/>
  </r>
  <r>
    <x v="0"/>
    <n v="2200"/>
    <x v="4"/>
    <x v="0"/>
    <x v="0"/>
    <n v="812786"/>
    <d v="2021-01-01T00:00:00"/>
    <n v="365"/>
    <n v="40665599"/>
    <n v="1114126"/>
    <s v="VND"/>
    <s v="20211231VND"/>
    <n v="1"/>
    <n v="8.1278600000000002E-4"/>
    <n v="1.114126E-3"/>
    <n v="4.0665598999999997E-2"/>
    <x v="1"/>
  </r>
  <r>
    <x v="0"/>
    <n v="2200"/>
    <x v="4"/>
    <x v="0"/>
    <x v="0"/>
    <n v="4076512"/>
    <d v="2021-01-01T00:00:00"/>
    <n v="365"/>
    <n v="187256388"/>
    <n v="5130312"/>
    <s v="VND"/>
    <s v="20211231VND"/>
    <n v="1"/>
    <n v="4.076512E-3"/>
    <n v="5.1303119999999997E-3"/>
    <n v="0.187256388"/>
    <x v="1"/>
  </r>
  <r>
    <x v="0"/>
    <n v="2200"/>
    <x v="4"/>
    <x v="0"/>
    <x v="0"/>
    <n v="612877"/>
    <d v="2021-01-01T00:00:00"/>
    <n v="365"/>
    <n v="66076935.500000007"/>
    <n v="1810327"/>
    <s v="VND"/>
    <s v="20211231VND"/>
    <n v="1"/>
    <n v="6.1287699999999995E-4"/>
    <n v="1.810327E-3"/>
    <n v="6.6076935500000003E-2"/>
    <x v="1"/>
  </r>
  <r>
    <x v="0"/>
    <n v="2200"/>
    <x v="2"/>
    <x v="0"/>
    <x v="0"/>
    <n v="888796"/>
    <d v="2021-01-01T00:00:00"/>
    <n v="365"/>
    <n v="57365006"/>
    <n v="1571644"/>
    <s v="VND"/>
    <s v="20211231VND"/>
    <n v="1"/>
    <n v="8.8879599999999997E-4"/>
    <n v="1.5716440000000001E-3"/>
    <n v="5.7365006000000003E-2"/>
    <x v="2"/>
  </r>
  <r>
    <x v="0"/>
    <n v="2201"/>
    <x v="10"/>
    <x v="0"/>
    <x v="0"/>
    <n v="462497"/>
    <d v="2021-01-01T00:00:00"/>
    <n v="365"/>
    <n v="45591055"/>
    <n v="1249070"/>
    <s v="VND"/>
    <s v="20211231VND"/>
    <n v="1"/>
    <n v="4.6249699999999997E-4"/>
    <n v="1.2490699999999999E-3"/>
    <n v="4.5591054999999998E-2"/>
    <x v="1"/>
  </r>
  <r>
    <x v="0"/>
    <n v="2201"/>
    <x v="10"/>
    <x v="0"/>
    <x v="0"/>
    <n v="1219782"/>
    <d v="2021-01-01T00:00:00"/>
    <n v="365"/>
    <n v="14183425.499999998"/>
    <n v="388587"/>
    <s v="VND"/>
    <s v="20211231VND"/>
    <n v="1"/>
    <n v="1.219782E-3"/>
    <n v="3.8858700000000003E-4"/>
    <n v="1.4183425499999998E-2"/>
    <x v="1"/>
  </r>
  <r>
    <x v="0"/>
    <n v="2201"/>
    <x v="8"/>
    <x v="0"/>
    <x v="0"/>
    <n v="570485"/>
    <d v="2021-01-01T00:00:00"/>
    <n v="365"/>
    <n v="34909184"/>
    <n v="956416"/>
    <s v="VND"/>
    <s v="20211231VND"/>
    <n v="1"/>
    <n v="5.7048500000000002E-4"/>
    <n v="9.5641599999999997E-4"/>
    <n v="3.4909184000000003E-2"/>
    <x v="0"/>
  </r>
  <r>
    <x v="0"/>
    <n v="2202"/>
    <x v="1"/>
    <x v="0"/>
    <x v="0"/>
    <n v="7897652"/>
    <d v="2021-01-01T00:00:00"/>
    <n v="365"/>
    <n v="352420713"/>
    <n v="9655362"/>
    <s v="VND"/>
    <s v="20211231VND"/>
    <n v="1"/>
    <n v="7.8976519999999998E-3"/>
    <n v="9.6553620000000007E-3"/>
    <n v="0.352420713"/>
    <x v="1"/>
  </r>
  <r>
    <x v="0"/>
    <n v="2202"/>
    <x v="4"/>
    <x v="0"/>
    <x v="0"/>
    <n v="1412549"/>
    <d v="2021-01-01T00:00:00"/>
    <n v="365"/>
    <n v="52064804.499999993"/>
    <n v="1426433"/>
    <s v="VND"/>
    <s v="20211231VND"/>
    <n v="1"/>
    <n v="1.4125489999999999E-3"/>
    <n v="1.426433E-3"/>
    <n v="5.2064804499999992E-2"/>
    <x v="1"/>
  </r>
  <r>
    <x v="0"/>
    <n v="2205"/>
    <x v="4"/>
    <x v="0"/>
    <x v="0"/>
    <n v="1540117"/>
    <d v="2021-01-01T00:00:00"/>
    <n v="365"/>
    <n v="53289233.5"/>
    <n v="1459979"/>
    <s v="VND"/>
    <s v="20211231VND"/>
    <n v="1"/>
    <n v="1.5401169999999999E-3"/>
    <n v="1.4599789999999999E-3"/>
    <n v="5.3289233499999998E-2"/>
    <x v="1"/>
  </r>
  <r>
    <x v="0"/>
    <n v="2205"/>
    <x v="8"/>
    <x v="0"/>
    <x v="0"/>
    <n v="1043426"/>
    <d v="2021-01-01T00:00:00"/>
    <n v="365"/>
    <n v="48423163.000000007"/>
    <n v="1326662"/>
    <s v="VND"/>
    <s v="20211231VND"/>
    <n v="1"/>
    <n v="1.0434260000000001E-3"/>
    <n v="1.3266619999999999E-3"/>
    <n v="4.8423163000000005E-2"/>
    <x v="0"/>
  </r>
  <r>
    <x v="0"/>
    <n v="2206"/>
    <x v="4"/>
    <x v="0"/>
    <x v="0"/>
    <n v="192469"/>
    <d v="2021-01-01T00:00:00"/>
    <n v="365"/>
    <n v="4840155.5"/>
    <n v="132607"/>
    <s v="VND"/>
    <s v="20211231VND"/>
    <n v="1"/>
    <n v="1.9246899999999999E-4"/>
    <n v="1.32607E-4"/>
    <n v="4.8401555000000002E-3"/>
    <x v="1"/>
  </r>
  <r>
    <x v="0"/>
    <n v="2207"/>
    <x v="4"/>
    <x v="0"/>
    <x v="0"/>
    <n v="880412"/>
    <d v="2021-01-01T00:00:00"/>
    <n v="365"/>
    <n v="44424442"/>
    <n v="1217108"/>
    <s v="VND"/>
    <s v="20211231VND"/>
    <n v="1"/>
    <n v="8.8041200000000001E-4"/>
    <n v="1.2171079999999999E-3"/>
    <n v="4.4424442000000001E-2"/>
    <x v="1"/>
  </r>
  <r>
    <x v="0"/>
    <n v="2210"/>
    <x v="1"/>
    <x v="0"/>
    <x v="0"/>
    <n v="420836"/>
    <d v="2021-01-01T00:00:00"/>
    <n v="365"/>
    <n v="4355727.5"/>
    <n v="119335"/>
    <s v="VND"/>
    <s v="20211231VND"/>
    <n v="1"/>
    <n v="4.2083600000000001E-4"/>
    <n v="1.19335E-4"/>
    <n v="4.3557274999999999E-3"/>
    <x v="1"/>
  </r>
  <r>
    <x v="0"/>
    <n v="2211"/>
    <x v="3"/>
    <x v="0"/>
    <x v="0"/>
    <n v="217070"/>
    <d v="2021-01-01T00:00:00"/>
    <n v="365"/>
    <n v="53358802.5"/>
    <n v="1461885"/>
    <s v="VND"/>
    <s v="20211231VND"/>
    <n v="1"/>
    <n v="2.1707000000000001E-4"/>
    <n v="1.461885E-3"/>
    <n v="5.3358802499999997E-2"/>
    <x v="0"/>
  </r>
  <r>
    <x v="0"/>
    <n v="2213"/>
    <x v="3"/>
    <x v="0"/>
    <x v="0"/>
    <n v="1810712"/>
    <d v="2021-01-01T00:00:00"/>
    <n v="365"/>
    <n v="25362025"/>
    <n v="694850"/>
    <s v="VND"/>
    <s v="20211231VND"/>
    <n v="1"/>
    <n v="1.8107119999999999E-3"/>
    <n v="6.9485E-4"/>
    <n v="2.5362025E-2"/>
    <x v="0"/>
  </r>
  <r>
    <x v="0"/>
    <n v="2213"/>
    <x v="3"/>
    <x v="0"/>
    <x v="0"/>
    <n v="51566"/>
    <d v="2021-01-01T00:00:00"/>
    <n v="365"/>
    <n v="1335103553072.3218"/>
    <n v="1659793"/>
    <s v="USD"/>
    <s v="20211231USD"/>
    <n v="22037.795999999998"/>
    <n v="1.136400988536"/>
    <n v="36.578179536227999"/>
    <n v="1335.1035530723218"/>
    <x v="0"/>
  </r>
  <r>
    <x v="0"/>
    <n v="2214"/>
    <x v="1"/>
    <x v="0"/>
    <x v="0"/>
    <n v="469114"/>
    <d v="2021-01-01T00:00:00"/>
    <n v="365"/>
    <n v="60884883.5"/>
    <n v="1668079"/>
    <s v="VND"/>
    <s v="20211231VND"/>
    <n v="1"/>
    <n v="4.6911400000000002E-4"/>
    <n v="1.668079E-3"/>
    <n v="6.08848835E-2"/>
    <x v="1"/>
  </r>
  <r>
    <x v="0"/>
    <n v="2215"/>
    <x v="8"/>
    <x v="0"/>
    <x v="0"/>
    <n v="1709622"/>
    <d v="2021-01-01T00:00:00"/>
    <n v="365"/>
    <n v="46552100"/>
    <n v="1275400"/>
    <s v="VND"/>
    <s v="20211231VND"/>
    <n v="1"/>
    <n v="1.7096220000000001E-3"/>
    <n v="1.2754000000000001E-3"/>
    <n v="4.6552099999999999E-2"/>
    <x v="0"/>
  </r>
  <r>
    <x v="0"/>
    <n v="2218"/>
    <x v="0"/>
    <x v="0"/>
    <x v="0"/>
    <n v="890335"/>
    <d v="2021-01-01T00:00:00"/>
    <n v="365"/>
    <n v="55454851.5"/>
    <n v="1519311"/>
    <s v="VND"/>
    <s v="20211231VND"/>
    <n v="1"/>
    <n v="8.9033500000000002E-4"/>
    <n v="1.519311E-3"/>
    <n v="5.5454851499999999E-2"/>
    <x v="0"/>
  </r>
  <r>
    <x v="0"/>
    <n v="2219"/>
    <x v="0"/>
    <x v="0"/>
    <x v="0"/>
    <n v="1620119"/>
    <d v="2021-01-01T00:00:00"/>
    <n v="365"/>
    <n v="55767109"/>
    <n v="1527866"/>
    <s v="VND"/>
    <s v="20211231VND"/>
    <n v="1"/>
    <n v="1.6201189999999999E-3"/>
    <n v="1.5278659999999999E-3"/>
    <n v="5.5767109000000002E-2"/>
    <x v="0"/>
  </r>
  <r>
    <x v="0"/>
    <n v="2220"/>
    <x v="6"/>
    <x v="0"/>
    <x v="0"/>
    <n v="1733552"/>
    <d v="2021-01-01T00:00:00"/>
    <n v="365"/>
    <n v="14874443.5"/>
    <n v="407519"/>
    <s v="VND"/>
    <s v="20211231VND"/>
    <n v="1"/>
    <n v="1.733552E-3"/>
    <n v="4.0751900000000001E-4"/>
    <n v="1.4874443500000001E-2"/>
    <x v="3"/>
  </r>
  <r>
    <x v="0"/>
    <n v="2223"/>
    <x v="10"/>
    <x v="0"/>
    <x v="0"/>
    <n v="1012687"/>
    <d v="2021-01-01T00:00:00"/>
    <n v="365"/>
    <n v="39114677.5"/>
    <n v="1071635"/>
    <s v="VND"/>
    <s v="20211231VND"/>
    <n v="1"/>
    <n v="1.012687E-3"/>
    <n v="1.071635E-3"/>
    <n v="3.91146775E-2"/>
    <x v="1"/>
  </r>
  <r>
    <x v="0"/>
    <n v="2223"/>
    <x v="11"/>
    <x v="0"/>
    <x v="0"/>
    <n v="740363"/>
    <d v="2021-01-01T00:00:00"/>
    <n v="365"/>
    <n v="561937947665.29199"/>
    <n v="698598"/>
    <s v="USD"/>
    <s v="20211231USD"/>
    <n v="22037.795999999998"/>
    <n v="16.315968759947999"/>
    <n v="15.395560210008"/>
    <n v="561.93794766529197"/>
    <x v="3"/>
  </r>
  <r>
    <x v="0"/>
    <n v="2226"/>
    <x v="8"/>
    <x v="0"/>
    <x v="0"/>
    <n v="567433"/>
    <d v="2021-01-01T00:00:00"/>
    <n v="365"/>
    <n v="48084114.499999993"/>
    <n v="1317373"/>
    <s v="VND"/>
    <s v="20211231VND"/>
    <n v="1"/>
    <n v="5.67433E-4"/>
    <n v="1.3173729999999999E-3"/>
    <n v="4.808411449999999E-2"/>
    <x v="0"/>
  </r>
  <r>
    <x v="0"/>
    <n v="2227"/>
    <x v="9"/>
    <x v="0"/>
    <x v="0"/>
    <n v="1805559"/>
    <d v="2021-01-01T00:00:00"/>
    <n v="365"/>
    <n v="10064838.5"/>
    <n v="275749"/>
    <s v="VND"/>
    <s v="20211231VND"/>
    <n v="1"/>
    <n v="1.805559E-3"/>
    <n v="2.7574899999999999E-4"/>
    <n v="1.0064838499999999E-2"/>
    <x v="0"/>
  </r>
  <r>
    <x v="0"/>
    <n v="2229"/>
    <x v="8"/>
    <x v="0"/>
    <x v="0"/>
    <n v="4438300"/>
    <d v="2021-01-01T00:00:00"/>
    <n v="365"/>
    <n v="113177265.5"/>
    <n v="3100747"/>
    <s v="VND"/>
    <s v="20211231VND"/>
    <n v="1"/>
    <n v="4.4383000000000001E-3"/>
    <n v="3.1007470000000001E-3"/>
    <n v="0.1131772655"/>
    <x v="0"/>
  </r>
  <r>
    <x v="0"/>
    <n v="2230"/>
    <x v="4"/>
    <x v="0"/>
    <x v="0"/>
    <n v="121612"/>
    <d v="2021-01-01T00:00:00"/>
    <n v="365"/>
    <n v="36133868.5"/>
    <n v="989969"/>
    <s v="VND"/>
    <s v="20211231VND"/>
    <n v="1"/>
    <n v="1.21612E-4"/>
    <n v="9.8996900000000005E-4"/>
    <n v="3.6133868499999999E-2"/>
    <x v="1"/>
  </r>
  <r>
    <x v="0"/>
    <n v="2231"/>
    <x v="4"/>
    <x v="0"/>
    <x v="0"/>
    <n v="1755397"/>
    <d v="2021-01-01T00:00:00"/>
    <n v="365"/>
    <n v="29932664.5"/>
    <n v="820073"/>
    <s v="VND"/>
    <s v="20211231VND"/>
    <n v="1"/>
    <n v="1.7553969999999999E-3"/>
    <n v="8.2007300000000005E-4"/>
    <n v="2.9932664500000001E-2"/>
    <x v="1"/>
  </r>
  <r>
    <x v="0"/>
    <n v="2231"/>
    <x v="6"/>
    <x v="0"/>
    <x v="0"/>
    <n v="24269"/>
    <d v="2021-01-01T00:00:00"/>
    <n v="365"/>
    <n v="59140439"/>
    <n v="1620286"/>
    <s v="VND"/>
    <s v="20211231VND"/>
    <n v="1"/>
    <n v="2.4269000000000001E-5"/>
    <n v="1.6202860000000001E-3"/>
    <n v="5.9140439000000003E-2"/>
    <x v="3"/>
  </r>
  <r>
    <x v="0"/>
    <n v="2233"/>
    <x v="1"/>
    <x v="0"/>
    <x v="0"/>
    <n v="415465"/>
    <d v="2021-01-01T00:00:00"/>
    <n v="365"/>
    <n v="49724424.499999993"/>
    <n v="1362313"/>
    <s v="VND"/>
    <s v="20211231VND"/>
    <n v="1"/>
    <n v="4.1546500000000001E-4"/>
    <n v="1.362313E-3"/>
    <n v="4.9724424499999996E-2"/>
    <x v="1"/>
  </r>
  <r>
    <x v="0"/>
    <n v="2235"/>
    <x v="4"/>
    <x v="0"/>
    <x v="0"/>
    <n v="1600149"/>
    <d v="2021-01-01T00:00:00"/>
    <n v="365"/>
    <n v="46896769.5"/>
    <n v="1284843"/>
    <s v="VND"/>
    <s v="20211231VND"/>
    <n v="1"/>
    <n v="1.6001489999999999E-3"/>
    <n v="1.2848429999999999E-3"/>
    <n v="4.6896769499999998E-2"/>
    <x v="1"/>
  </r>
  <r>
    <x v="0"/>
    <n v="2236"/>
    <x v="7"/>
    <x v="0"/>
    <x v="0"/>
    <n v="1994357"/>
    <d v="2021-01-01T00:00:00"/>
    <n v="365"/>
    <n v="29828055.5"/>
    <n v="817207"/>
    <s v="VND"/>
    <s v="20211231VND"/>
    <n v="1"/>
    <n v="1.994357E-3"/>
    <n v="8.1720700000000002E-4"/>
    <n v="2.9828055499999999E-2"/>
    <x v="2"/>
  </r>
  <r>
    <x v="0"/>
    <n v="2236"/>
    <x v="7"/>
    <x v="0"/>
    <x v="1"/>
    <n v="7502138"/>
    <d v="2021-01-01T00:00:00"/>
    <n v="365"/>
    <n v="300822707"/>
    <n v="8241718"/>
    <s v="VND"/>
    <s v="20211231VND"/>
    <n v="1"/>
    <n v="7.5021380000000002E-3"/>
    <n v="8.2417180000000003E-3"/>
    <n v="0.30082270700000002"/>
    <x v="2"/>
  </r>
  <r>
    <x v="0"/>
    <n v="2241"/>
    <x v="10"/>
    <x v="0"/>
    <x v="0"/>
    <n v="225779"/>
    <d v="2021-01-01T00:00:00"/>
    <n v="365"/>
    <n v="7450672"/>
    <n v="204128"/>
    <s v="VND"/>
    <s v="20211231VND"/>
    <n v="1"/>
    <n v="2.2577900000000001E-4"/>
    <n v="2.0412800000000001E-4"/>
    <n v="7.4506720000000002E-3"/>
    <x v="1"/>
  </r>
  <r>
    <x v="0"/>
    <n v="2241"/>
    <x v="0"/>
    <x v="0"/>
    <x v="0"/>
    <n v="532834"/>
    <d v="2021-01-01T00:00:00"/>
    <n v="365"/>
    <n v="66142270.500000007"/>
    <n v="1812117"/>
    <s v="VND"/>
    <s v="20211231VND"/>
    <n v="1"/>
    <n v="5.3283400000000004E-4"/>
    <n v="1.812117E-3"/>
    <n v="6.6142270500000003E-2"/>
    <x v="0"/>
  </r>
  <r>
    <x v="0"/>
    <n v="2244"/>
    <x v="4"/>
    <x v="0"/>
    <x v="0"/>
    <n v="1626418"/>
    <d v="2021-01-01T00:00:00"/>
    <n v="365"/>
    <n v="47319804.5"/>
    <n v="1296433"/>
    <s v="VND"/>
    <s v="20211231VND"/>
    <n v="1"/>
    <n v="1.6264179999999999E-3"/>
    <n v="1.296433E-3"/>
    <n v="4.73198045E-2"/>
    <x v="1"/>
  </r>
  <r>
    <x v="0"/>
    <n v="2247"/>
    <x v="1"/>
    <x v="0"/>
    <x v="0"/>
    <n v="1082914"/>
    <d v="2021-01-01T00:00:00"/>
    <n v="365"/>
    <n v="52581754"/>
    <n v="1440596"/>
    <s v="VND"/>
    <s v="20211231VND"/>
    <n v="1"/>
    <n v="1.0829139999999999E-3"/>
    <n v="1.4405959999999999E-3"/>
    <n v="5.2581754000000001E-2"/>
    <x v="1"/>
  </r>
  <r>
    <x v="0"/>
    <n v="2249"/>
    <x v="7"/>
    <x v="0"/>
    <x v="0"/>
    <n v="754756"/>
    <d v="2021-01-01T00:00:00"/>
    <n v="365"/>
    <n v="35662726.5"/>
    <n v="977061"/>
    <s v="VND"/>
    <s v="20211231VND"/>
    <n v="1"/>
    <n v="7.5475599999999998E-4"/>
    <n v="9.7706099999999999E-4"/>
    <n v="3.5662726499999998E-2"/>
    <x v="2"/>
  </r>
  <r>
    <x v="0"/>
    <n v="2249"/>
    <x v="0"/>
    <x v="0"/>
    <x v="0"/>
    <n v="877711"/>
    <d v="2021-01-01T00:00:00"/>
    <n v="365"/>
    <n v="40060611.5"/>
    <n v="1097551"/>
    <s v="VND"/>
    <s v="20211231VND"/>
    <n v="1"/>
    <n v="8.7771099999999999E-4"/>
    <n v="1.097551E-3"/>
    <n v="4.0060611500000003E-2"/>
    <x v="0"/>
  </r>
  <r>
    <x v="0"/>
    <n v="2250"/>
    <x v="4"/>
    <x v="0"/>
    <x v="0"/>
    <n v="308093"/>
    <d v="2021-01-01T00:00:00"/>
    <n v="365"/>
    <n v="63479559"/>
    <n v="1739166"/>
    <s v="VND"/>
    <s v="20211231VND"/>
    <n v="1"/>
    <n v="3.0809300000000001E-4"/>
    <n v="1.7391660000000001E-3"/>
    <n v="6.3479559000000005E-2"/>
    <x v="1"/>
  </r>
  <r>
    <x v="0"/>
    <n v="2250"/>
    <x v="8"/>
    <x v="0"/>
    <x v="0"/>
    <n v="1609729"/>
    <d v="2021-01-01T00:00:00"/>
    <n v="365"/>
    <n v="45669639.5"/>
    <n v="1251223"/>
    <s v="VND"/>
    <s v="20211231VND"/>
    <n v="1"/>
    <n v="1.6097290000000001E-3"/>
    <n v="1.2512230000000001E-3"/>
    <n v="4.5669639499999998E-2"/>
    <x v="0"/>
  </r>
  <r>
    <x v="0"/>
    <n v="2253"/>
    <x v="8"/>
    <x v="0"/>
    <x v="0"/>
    <n v="6028817"/>
    <d v="2021-01-01T00:00:00"/>
    <n v="365"/>
    <n v="317568542"/>
    <n v="8700508"/>
    <s v="VND"/>
    <s v="20211231VND"/>
    <n v="1"/>
    <n v="6.0288169999999997E-3"/>
    <n v="8.7005079999999992E-3"/>
    <n v="0.31756854200000001"/>
    <x v="0"/>
  </r>
  <r>
    <x v="0"/>
    <n v="2253"/>
    <x v="0"/>
    <x v="0"/>
    <x v="0"/>
    <n v="1148248"/>
    <d v="2021-01-01T00:00:00"/>
    <n v="365"/>
    <n v="63828900.500000007"/>
    <n v="1748737"/>
    <s v="VND"/>
    <s v="20211231VND"/>
    <n v="1"/>
    <n v="1.1482479999999999E-3"/>
    <n v="1.748737E-3"/>
    <n v="6.3828900500000008E-2"/>
    <x v="0"/>
  </r>
  <r>
    <x v="0"/>
    <n v="2256"/>
    <x v="4"/>
    <x v="0"/>
    <x v="0"/>
    <n v="228953"/>
    <d v="2021-01-01T00:00:00"/>
    <n v="365"/>
    <n v="41627337.5"/>
    <n v="1140475"/>
    <s v="VND"/>
    <s v="20211231VND"/>
    <n v="1"/>
    <n v="2.28953E-4"/>
    <n v="1.140475E-3"/>
    <n v="4.16273375E-2"/>
    <x v="1"/>
  </r>
  <r>
    <x v="0"/>
    <n v="2256"/>
    <x v="7"/>
    <x v="0"/>
    <x v="0"/>
    <n v="1676056"/>
    <d v="2021-01-01T00:00:00"/>
    <n v="365"/>
    <n v="46313317"/>
    <n v="1268858"/>
    <s v="VND"/>
    <s v="20211231VND"/>
    <n v="1"/>
    <n v="1.676056E-3"/>
    <n v="1.2688580000000001E-3"/>
    <n v="4.6313317E-2"/>
    <x v="2"/>
  </r>
  <r>
    <x v="0"/>
    <n v="2257"/>
    <x v="6"/>
    <x v="0"/>
    <x v="0"/>
    <n v="1379470"/>
    <d v="2021-01-01T00:00:00"/>
    <n v="365"/>
    <n v="53064576"/>
    <n v="1453824"/>
    <s v="VND"/>
    <s v="20211231VND"/>
    <n v="1"/>
    <n v="1.37947E-3"/>
    <n v="1.453824E-3"/>
    <n v="5.3064576000000002E-2"/>
    <x v="3"/>
  </r>
  <r>
    <x v="0"/>
    <n v="2257"/>
    <x v="6"/>
    <x v="0"/>
    <x v="0"/>
    <n v="820955"/>
    <d v="2021-01-01T00:00:00"/>
    <n v="365"/>
    <n v="1320238618914.4019"/>
    <n v="1641313"/>
    <s v="USD"/>
    <s v="20211231USD"/>
    <n v="22037.795999999998"/>
    <n v="18.09203881518"/>
    <n v="36.170921066147997"/>
    <n v="1320.238618914402"/>
    <x v="3"/>
  </r>
  <r>
    <x v="0"/>
    <n v="2257"/>
    <x v="6"/>
    <x v="0"/>
    <x v="0"/>
    <n v="984206"/>
    <d v="2021-01-01T00:00:00"/>
    <n v="365"/>
    <n v="45242808.5"/>
    <n v="1239529"/>
    <s v="VND"/>
    <s v="20211231VND"/>
    <n v="1"/>
    <n v="9.8420600000000006E-4"/>
    <n v="1.2395290000000001E-3"/>
    <n v="4.5242808500000002E-2"/>
    <x v="3"/>
  </r>
  <r>
    <x v="0"/>
    <n v="2257"/>
    <x v="6"/>
    <x v="0"/>
    <x v="0"/>
    <n v="6036274"/>
    <d v="2021-01-01T00:00:00"/>
    <n v="365"/>
    <n v="281270971"/>
    <n v="7706054"/>
    <s v="VND"/>
    <s v="20211231VND"/>
    <n v="1"/>
    <n v="6.0362740000000003E-3"/>
    <n v="7.7060540000000004E-3"/>
    <n v="0.28127097099999998"/>
    <x v="3"/>
  </r>
  <r>
    <x v="0"/>
    <n v="2261"/>
    <x v="14"/>
    <x v="0"/>
    <x v="0"/>
    <n v="287624"/>
    <d v="2021-01-01T00:00:00"/>
    <n v="365"/>
    <n v="55405394"/>
    <n v="1517956"/>
    <s v="VND"/>
    <s v="20211231VND"/>
    <n v="1"/>
    <n v="2.87624E-4"/>
    <n v="1.517956E-3"/>
    <n v="5.5405393999999997E-2"/>
    <x v="3"/>
  </r>
  <r>
    <x v="0"/>
    <n v="2263"/>
    <x v="2"/>
    <x v="0"/>
    <x v="0"/>
    <n v="1327453"/>
    <d v="2021-01-01T00:00:00"/>
    <n v="365"/>
    <n v="48696621"/>
    <n v="1334154"/>
    <s v="VND"/>
    <s v="20211231VND"/>
    <n v="1"/>
    <n v="1.3274529999999999E-3"/>
    <n v="1.3341539999999999E-3"/>
    <n v="4.8696621000000002E-2"/>
    <x v="2"/>
  </r>
  <r>
    <x v="0"/>
    <n v="2269"/>
    <x v="10"/>
    <x v="0"/>
    <x v="0"/>
    <n v="673644"/>
    <d v="2021-01-01T00:00:00"/>
    <n v="365"/>
    <n v="66842413.5"/>
    <n v="1831299"/>
    <s v="VND"/>
    <s v="20211231VND"/>
    <n v="1"/>
    <n v="6.7364400000000004E-4"/>
    <n v="1.831299E-3"/>
    <n v="6.6842413500000003E-2"/>
    <x v="1"/>
  </r>
  <r>
    <x v="0"/>
    <n v="2270"/>
    <x v="4"/>
    <x v="0"/>
    <x v="0"/>
    <n v="681284"/>
    <d v="2021-01-01T00:00:00"/>
    <n v="365"/>
    <n v="45825166"/>
    <n v="1255484"/>
    <s v="VND"/>
    <s v="20211231VND"/>
    <n v="1"/>
    <n v="6.8128399999999999E-4"/>
    <n v="1.2554840000000001E-3"/>
    <n v="4.5825166000000001E-2"/>
    <x v="1"/>
  </r>
  <r>
    <x v="0"/>
    <n v="2276"/>
    <x v="1"/>
    <x v="0"/>
    <x v="0"/>
    <n v="525374"/>
    <d v="2021-01-01T00:00:00"/>
    <n v="365"/>
    <n v="58686525"/>
    <n v="1607850"/>
    <s v="VND"/>
    <s v="20211231VND"/>
    <n v="1"/>
    <n v="5.25374E-4"/>
    <n v="1.6078500000000001E-3"/>
    <n v="5.8686525000000003E-2"/>
    <x v="1"/>
  </r>
  <r>
    <x v="0"/>
    <n v="2276"/>
    <x v="14"/>
    <x v="0"/>
    <x v="0"/>
    <n v="1917276"/>
    <d v="2021-01-01T00:00:00"/>
    <n v="365"/>
    <n v="52900253.000000007"/>
    <n v="1449322"/>
    <s v="VND"/>
    <s v="20211231VND"/>
    <n v="1"/>
    <n v="1.9172760000000001E-3"/>
    <n v="1.4493220000000001E-3"/>
    <n v="5.2900253000000008E-2"/>
    <x v="3"/>
  </r>
  <r>
    <x v="0"/>
    <n v="2278"/>
    <x v="11"/>
    <x v="0"/>
    <x v="0"/>
    <n v="1899004"/>
    <d v="2021-01-01T00:00:00"/>
    <n v="365"/>
    <n v="201591190684.81799"/>
    <n v="250617"/>
    <s v="USD"/>
    <s v="20211231USD"/>
    <n v="22037.795999999998"/>
    <n v="41.849862755183999"/>
    <n v="5.5230463201319999"/>
    <n v="201.591190684818"/>
    <x v="3"/>
  </r>
  <r>
    <x v="0"/>
    <n v="2278"/>
    <x v="10"/>
    <x v="0"/>
    <x v="0"/>
    <n v="1434450"/>
    <d v="2021-01-01T00:00:00"/>
    <n v="365"/>
    <n v="69487167"/>
    <n v="1903758"/>
    <s v="VND"/>
    <s v="20211231VND"/>
    <n v="1"/>
    <n v="1.4344500000000001E-3"/>
    <n v="1.903758E-3"/>
    <n v="6.9487167000000002E-2"/>
    <x v="1"/>
  </r>
  <r>
    <x v="0"/>
    <n v="2278"/>
    <x v="4"/>
    <x v="0"/>
    <x v="0"/>
    <n v="879275"/>
    <d v="2021-01-01T00:00:00"/>
    <n v="365"/>
    <n v="22981677.5"/>
    <n v="629635"/>
    <s v="VND"/>
    <s v="20211231VND"/>
    <n v="1"/>
    <n v="8.79275E-4"/>
    <n v="6.2963500000000003E-4"/>
    <n v="2.2981677499999999E-2"/>
    <x v="1"/>
  </r>
  <r>
    <x v="0"/>
    <n v="2278"/>
    <x v="11"/>
    <x v="0"/>
    <x v="0"/>
    <n v="1156193"/>
    <d v="2021-01-01T00:00:00"/>
    <n v="365"/>
    <n v="1494365451134.6135"/>
    <n v="1908195"/>
    <s v="EUR"/>
    <s v="20211231EUR"/>
    <n v="21455.626499999998"/>
    <n v="24.806845169914496"/>
    <n v="40.941519209167495"/>
    <n v="1494.3654511346135"/>
    <x v="3"/>
  </r>
  <r>
    <x v="0"/>
    <n v="2278"/>
    <x v="11"/>
    <x v="0"/>
    <x v="0"/>
    <n v="1146651"/>
    <d v="2021-01-01T00:00:00"/>
    <n v="365"/>
    <n v="19508301"/>
    <n v="534474"/>
    <s v="VND"/>
    <s v="20211231VND"/>
    <n v="1"/>
    <n v="1.1466510000000001E-3"/>
    <n v="5.3447399999999995E-4"/>
    <n v="1.9508300999999999E-2"/>
    <x v="3"/>
  </r>
  <r>
    <x v="0"/>
    <n v="2280"/>
    <x v="14"/>
    <x v="0"/>
    <x v="0"/>
    <n v="867286"/>
    <d v="2021-01-01T00:00:00"/>
    <n v="365"/>
    <n v="60091957.5"/>
    <n v="1646355"/>
    <s v="VND"/>
    <s v="20211231VND"/>
    <n v="1"/>
    <n v="8.6728599999999999E-4"/>
    <n v="1.646355E-3"/>
    <n v="6.0091957500000001E-2"/>
    <x v="3"/>
  </r>
  <r>
    <x v="0"/>
    <n v="2281"/>
    <x v="6"/>
    <x v="0"/>
    <x v="0"/>
    <n v="1486421"/>
    <d v="2021-01-01T00:00:00"/>
    <n v="365"/>
    <n v="48165838.000000007"/>
    <n v="1319612"/>
    <s v="VND"/>
    <s v="20211231VND"/>
    <n v="1"/>
    <n v="1.4864209999999999E-3"/>
    <n v="1.319612E-3"/>
    <n v="4.8165838000000009E-2"/>
    <x v="3"/>
  </r>
  <r>
    <x v="0"/>
    <n v="2281"/>
    <x v="8"/>
    <x v="0"/>
    <x v="0"/>
    <n v="1405555"/>
    <d v="2021-01-01T00:00:00"/>
    <n v="365"/>
    <n v="1081349"/>
    <n v="29626"/>
    <s v="VND"/>
    <s v="20211231VND"/>
    <n v="1"/>
    <n v="1.405555E-3"/>
    <n v="2.9626000000000001E-5"/>
    <n v="1.0813489999999999E-3"/>
    <x v="0"/>
  </r>
  <r>
    <x v="0"/>
    <n v="2282"/>
    <x v="4"/>
    <x v="0"/>
    <x v="0"/>
    <n v="4452322"/>
    <d v="2021-01-01T00:00:00"/>
    <n v="365"/>
    <n v="203786909.50000003"/>
    <n v="5583203"/>
    <s v="VND"/>
    <s v="20211231VND"/>
    <n v="1"/>
    <n v="4.4523219999999999E-3"/>
    <n v="5.5832030000000001E-3"/>
    <n v="0.20378690950000003"/>
    <x v="1"/>
  </r>
  <r>
    <x v="0"/>
    <n v="2282"/>
    <x v="4"/>
    <x v="0"/>
    <x v="0"/>
    <n v="1390140"/>
    <d v="2021-01-01T00:00:00"/>
    <n v="365"/>
    <n v="723510451159.05591"/>
    <n v="899464"/>
    <s v="USD"/>
    <s v="20211231USD"/>
    <n v="22037.795999999998"/>
    <n v="30.635621731439997"/>
    <n v="19.822204141343999"/>
    <n v="723.51045115905595"/>
    <x v="1"/>
  </r>
  <r>
    <x v="0"/>
    <n v="2283"/>
    <x v="6"/>
    <x v="0"/>
    <x v="0"/>
    <n v="35174"/>
    <d v="2021-01-01T00:00:00"/>
    <n v="365"/>
    <n v="4282289.5"/>
    <n v="117323"/>
    <s v="VND"/>
    <s v="20211231VND"/>
    <n v="1"/>
    <n v="3.5173999999999999E-5"/>
    <n v="1.17323E-4"/>
    <n v="4.2822894999999996E-3"/>
    <x v="3"/>
  </r>
  <r>
    <x v="0"/>
    <n v="2283"/>
    <x v="4"/>
    <x v="0"/>
    <x v="0"/>
    <n v="1848574"/>
    <d v="2021-01-01T00:00:00"/>
    <n v="365"/>
    <n v="72277738"/>
    <n v="1980212"/>
    <s v="VND"/>
    <s v="20211231VND"/>
    <n v="1"/>
    <n v="1.848574E-3"/>
    <n v="1.9802119999999999E-3"/>
    <n v="7.2277737999999994E-2"/>
    <x v="1"/>
  </r>
  <r>
    <x v="0"/>
    <n v="2283"/>
    <x v="9"/>
    <x v="0"/>
    <x v="0"/>
    <n v="996208"/>
    <d v="2021-01-01T00:00:00"/>
    <n v="365"/>
    <n v="66489130"/>
    <n v="1821620"/>
    <s v="VND"/>
    <s v="20211231VND"/>
    <n v="1"/>
    <n v="9.9620799999999995E-4"/>
    <n v="1.8216199999999999E-3"/>
    <n v="6.6489129999999994E-2"/>
    <x v="0"/>
  </r>
  <r>
    <x v="0"/>
    <n v="2283"/>
    <x v="9"/>
    <x v="0"/>
    <x v="0"/>
    <n v="1331744"/>
    <d v="2021-01-01T00:00:00"/>
    <n v="365"/>
    <n v="29826084.5"/>
    <n v="817153"/>
    <s v="VND"/>
    <s v="20211231VND"/>
    <n v="1"/>
    <n v="1.3317439999999999E-3"/>
    <n v="8.1715300000000004E-4"/>
    <n v="2.9826084499999999E-2"/>
    <x v="0"/>
  </r>
  <r>
    <x v="0"/>
    <n v="2284"/>
    <x v="10"/>
    <x v="0"/>
    <x v="0"/>
    <n v="244479"/>
    <d v="2021-01-01T00:00:00"/>
    <n v="365"/>
    <n v="27461359.000000004"/>
    <n v="752366"/>
    <s v="VND"/>
    <s v="20211231VND"/>
    <n v="1"/>
    <n v="2.4447899999999997E-4"/>
    <n v="7.5236599999999997E-4"/>
    <n v="2.7461359000000005E-2"/>
    <x v="1"/>
  </r>
  <r>
    <x v="0"/>
    <n v="2284"/>
    <x v="0"/>
    <x v="0"/>
    <x v="0"/>
    <n v="1832714"/>
    <d v="2021-01-01T00:00:00"/>
    <n v="365"/>
    <n v="48437836"/>
    <n v="1327064"/>
    <s v="VND"/>
    <s v="20211231VND"/>
    <n v="1"/>
    <n v="1.832714E-3"/>
    <n v="1.327064E-3"/>
    <n v="4.8437835999999998E-2"/>
    <x v="0"/>
  </r>
  <r>
    <x v="0"/>
    <n v="2285"/>
    <x v="15"/>
    <x v="0"/>
    <x v="0"/>
    <n v="692162"/>
    <d v="2021-01-01T00:00:00"/>
    <n v="365"/>
    <n v="4509210"/>
    <n v="123540"/>
    <s v="VND"/>
    <s v="20211231VND"/>
    <n v="1"/>
    <n v="6.9216199999999996E-4"/>
    <n v="1.2354E-4"/>
    <n v="4.5092099999999996E-3"/>
    <x v="4"/>
  </r>
  <r>
    <x v="0"/>
    <n v="2287"/>
    <x v="1"/>
    <x v="0"/>
    <x v="0"/>
    <n v="1616714"/>
    <d v="2021-01-01T00:00:00"/>
    <n v="365"/>
    <n v="49098705"/>
    <n v="1345170"/>
    <s v="VND"/>
    <s v="20211231VND"/>
    <n v="1"/>
    <n v="1.616714E-3"/>
    <n v="1.3451699999999999E-3"/>
    <n v="4.9098704999999999E-2"/>
    <x v="1"/>
  </r>
  <r>
    <x v="0"/>
    <n v="2289"/>
    <x v="10"/>
    <x v="0"/>
    <x v="0"/>
    <n v="427308"/>
    <d v="2021-01-01T00:00:00"/>
    <n v="365"/>
    <n v="24479856.500000004"/>
    <n v="670681"/>
    <s v="VND"/>
    <s v="20211231VND"/>
    <n v="1"/>
    <n v="4.27308E-4"/>
    <n v="6.7068100000000001E-4"/>
    <n v="2.4479856500000004E-2"/>
    <x v="1"/>
  </r>
  <r>
    <x v="0"/>
    <n v="2289"/>
    <x v="4"/>
    <x v="0"/>
    <x v="0"/>
    <n v="339063"/>
    <d v="2021-01-01T00:00:00"/>
    <n v="365"/>
    <n v="55922879732.741997"/>
    <n v="69523"/>
    <s v="USD"/>
    <s v="20211231USD"/>
    <n v="22037.795999999998"/>
    <n v="7.4722012251479999"/>
    <n v="1.5321336913079999"/>
    <n v="55.922879732741997"/>
    <x v="1"/>
  </r>
  <r>
    <x v="0"/>
    <n v="2289"/>
    <x v="4"/>
    <x v="0"/>
    <x v="0"/>
    <n v="1101869"/>
    <d v="2021-01-01T00:00:00"/>
    <n v="365"/>
    <n v="60778303.5"/>
    <n v="1665159"/>
    <s v="VND"/>
    <s v="20211231VND"/>
    <n v="1"/>
    <n v="1.1018689999999999E-3"/>
    <n v="1.665159E-3"/>
    <n v="6.0778303499999999E-2"/>
    <x v="1"/>
  </r>
  <r>
    <x v="0"/>
    <n v="2291"/>
    <x v="7"/>
    <x v="0"/>
    <x v="0"/>
    <n v="1317351"/>
    <d v="2021-01-01T00:00:00"/>
    <n v="365"/>
    <n v="38554658"/>
    <n v="1056292"/>
    <s v="VND"/>
    <s v="20211231VND"/>
    <n v="1"/>
    <n v="1.317351E-3"/>
    <n v="1.0562919999999999E-3"/>
    <n v="3.8554657999999999E-2"/>
    <x v="2"/>
  </r>
  <r>
    <x v="0"/>
    <n v="2292"/>
    <x v="10"/>
    <x v="0"/>
    <x v="0"/>
    <n v="821840"/>
    <d v="2021-01-01T00:00:00"/>
    <n v="365"/>
    <n v="50825520"/>
    <n v="1392480"/>
    <s v="VND"/>
    <s v="20211231VND"/>
    <n v="1"/>
    <n v="8.2184000000000001E-4"/>
    <n v="1.39248E-3"/>
    <n v="5.0825519999999999E-2"/>
    <x v="1"/>
  </r>
  <r>
    <x v="0"/>
    <n v="2292"/>
    <x v="9"/>
    <x v="0"/>
    <x v="0"/>
    <n v="1097635"/>
    <d v="2021-01-01T00:00:00"/>
    <n v="365"/>
    <n v="21244241"/>
    <n v="582034"/>
    <s v="VND"/>
    <s v="20211231VND"/>
    <n v="1"/>
    <n v="1.097635E-3"/>
    <n v="5.8203400000000005E-4"/>
    <n v="2.1244241000000001E-2"/>
    <x v="0"/>
  </r>
  <r>
    <x v="0"/>
    <n v="2292"/>
    <x v="5"/>
    <x v="0"/>
    <x v="0"/>
    <n v="302968"/>
    <d v="2021-01-01T00:00:00"/>
    <n v="365"/>
    <n v="28519055.999999996"/>
    <n v="781344"/>
    <s v="VND"/>
    <s v="20211231VND"/>
    <n v="1"/>
    <n v="3.0296799999999998E-4"/>
    <n v="7.8134400000000001E-4"/>
    <n v="2.8519055999999997E-2"/>
    <x v="1"/>
  </r>
  <r>
    <x v="0"/>
    <n v="2294"/>
    <x v="4"/>
    <x v="0"/>
    <x v="0"/>
    <n v="292281"/>
    <d v="2021-01-01T00:00:00"/>
    <n v="365"/>
    <n v="54382006.999999993"/>
    <n v="1489918"/>
    <s v="VND"/>
    <s v="20211231VND"/>
    <n v="1"/>
    <n v="2.9228099999999998E-4"/>
    <n v="1.489918E-3"/>
    <n v="5.4382006999999989E-2"/>
    <x v="1"/>
  </r>
  <r>
    <x v="0"/>
    <n v="2294"/>
    <x v="10"/>
    <x v="0"/>
    <x v="0"/>
    <n v="6180422"/>
    <d v="2021-01-01T00:00:00"/>
    <n v="365"/>
    <n v="358542055"/>
    <n v="9823070"/>
    <s v="VND"/>
    <s v="20211231VND"/>
    <n v="1"/>
    <n v="6.1804219999999997E-3"/>
    <n v="9.8230699999999997E-3"/>
    <n v="0.35854205500000003"/>
    <x v="1"/>
  </r>
  <r>
    <x v="0"/>
    <n v="2295"/>
    <x v="4"/>
    <x v="0"/>
    <x v="0"/>
    <n v="1147005"/>
    <d v="2021-01-01T00:00:00"/>
    <n v="365"/>
    <n v="19943235"/>
    <n v="546390"/>
    <s v="VND"/>
    <s v="20211231VND"/>
    <n v="1"/>
    <n v="1.147005E-3"/>
    <n v="5.4639000000000001E-4"/>
    <n v="1.9943235E-2"/>
    <x v="1"/>
  </r>
  <r>
    <x v="0"/>
    <n v="2296"/>
    <x v="3"/>
    <x v="0"/>
    <x v="0"/>
    <n v="1091364"/>
    <d v="2021-01-01T00:00:00"/>
    <n v="365"/>
    <n v="48025130.500000007"/>
    <n v="1315757"/>
    <s v="VND"/>
    <s v="20211231VND"/>
    <n v="1"/>
    <n v="1.091364E-3"/>
    <n v="1.3157570000000001E-3"/>
    <n v="4.8025130500000006E-2"/>
    <x v="0"/>
  </r>
  <r>
    <x v="0"/>
    <n v="2297"/>
    <x v="7"/>
    <x v="0"/>
    <x v="0"/>
    <n v="781558"/>
    <d v="2021-01-01T00:00:00"/>
    <n v="365"/>
    <n v="14001181"/>
    <n v="383594"/>
    <s v="VND"/>
    <s v="20211231VND"/>
    <n v="1"/>
    <n v="7.8155800000000001E-4"/>
    <n v="3.8359400000000001E-4"/>
    <n v="1.4001181E-2"/>
    <x v="2"/>
  </r>
  <r>
    <x v="0"/>
    <n v="2301"/>
    <x v="0"/>
    <x v="0"/>
    <x v="0"/>
    <n v="1177550"/>
    <d v="2021-01-01T00:00:00"/>
    <n v="365"/>
    <n v="16517491"/>
    <n v="452534"/>
    <s v="VND"/>
    <s v="20211231VND"/>
    <n v="1"/>
    <n v="1.1775500000000001E-3"/>
    <n v="4.5253399999999999E-4"/>
    <n v="1.6517490999999999E-2"/>
    <x v="0"/>
  </r>
  <r>
    <x v="0"/>
    <n v="2303"/>
    <x v="0"/>
    <x v="0"/>
    <x v="0"/>
    <n v="1671910"/>
    <d v="2021-01-01T00:00:00"/>
    <n v="365"/>
    <n v="55515989"/>
    <n v="1520986"/>
    <s v="VND"/>
    <s v="20211231VND"/>
    <n v="1"/>
    <n v="1.67191E-3"/>
    <n v="1.520986E-3"/>
    <n v="5.5515989000000002E-2"/>
    <x v="0"/>
  </r>
  <r>
    <x v="0"/>
    <n v="2304"/>
    <x v="7"/>
    <x v="0"/>
    <x v="0"/>
    <n v="1245374"/>
    <d v="2021-01-01T00:00:00"/>
    <n v="365"/>
    <n v="6102435"/>
    <n v="167190"/>
    <s v="VND"/>
    <s v="20211231VND"/>
    <n v="1"/>
    <n v="1.245374E-3"/>
    <n v="1.6719E-4"/>
    <n v="6.1024349999999998E-3"/>
    <x v="2"/>
  </r>
  <r>
    <x v="0"/>
    <n v="2304"/>
    <x v="11"/>
    <x v="0"/>
    <x v="0"/>
    <n v="1342698"/>
    <d v="2021-01-01T00:00:00"/>
    <n v="365"/>
    <n v="21023671.5"/>
    <n v="575991"/>
    <s v="VND"/>
    <s v="20211231VND"/>
    <n v="1"/>
    <n v="1.342698E-3"/>
    <n v="5.7599099999999998E-4"/>
    <n v="2.10236715E-2"/>
    <x v="3"/>
  </r>
  <r>
    <x v="0"/>
    <n v="2304"/>
    <x v="11"/>
    <x v="0"/>
    <x v="0"/>
    <n v="831533"/>
    <d v="2021-01-01T00:00:00"/>
    <n v="365"/>
    <n v="40132845"/>
    <n v="1099530"/>
    <s v="VND"/>
    <s v="20211231VND"/>
    <n v="1"/>
    <n v="8.3153299999999997E-4"/>
    <n v="1.09953E-3"/>
    <n v="4.0132845E-2"/>
    <x v="3"/>
  </r>
  <r>
    <x v="0"/>
    <n v="2304"/>
    <x v="3"/>
    <x v="0"/>
    <x v="0"/>
    <n v="677547"/>
    <d v="2021-01-01T00:00:00"/>
    <n v="365"/>
    <n v="15694707.999999998"/>
    <n v="429992"/>
    <s v="VND"/>
    <s v="20211231VND"/>
    <n v="1"/>
    <n v="6.7754700000000002E-4"/>
    <n v="4.2999200000000003E-4"/>
    <n v="1.5694707999999998E-2"/>
    <x v="0"/>
  </r>
  <r>
    <x v="0"/>
    <n v="2304"/>
    <x v="11"/>
    <x v="0"/>
    <x v="0"/>
    <n v="7687689"/>
    <d v="2021-01-01T00:00:00"/>
    <n v="365"/>
    <n v="318000373.5"/>
    <n v="8712339"/>
    <s v="VND"/>
    <s v="20211231VND"/>
    <n v="1"/>
    <n v="7.6876890000000002E-3"/>
    <n v="8.7123389999999995E-3"/>
    <n v="0.31800037349999999"/>
    <x v="3"/>
  </r>
  <r>
    <x v="0"/>
    <n v="2305"/>
    <x v="2"/>
    <x v="0"/>
    <x v="0"/>
    <n v="1828034"/>
    <d v="2021-01-01T00:00:00"/>
    <n v="365"/>
    <n v="7869473"/>
    <n v="215602"/>
    <s v="VND"/>
    <s v="20211231VND"/>
    <n v="1"/>
    <n v="1.8280340000000001E-3"/>
    <n v="2.1560199999999999E-4"/>
    <n v="7.8694730000000001E-3"/>
    <x v="2"/>
  </r>
  <r>
    <x v="0"/>
    <n v="2308"/>
    <x v="3"/>
    <x v="0"/>
    <x v="0"/>
    <n v="1968583"/>
    <d v="2021-01-01T00:00:00"/>
    <n v="365"/>
    <n v="21938471"/>
    <n v="601054"/>
    <s v="VND"/>
    <s v="20211231VND"/>
    <n v="1"/>
    <n v="1.9685829999999999E-3"/>
    <n v="6.0105399999999995E-4"/>
    <n v="2.1938471000000001E-2"/>
    <x v="0"/>
  </r>
  <r>
    <x v="0"/>
    <n v="2309"/>
    <x v="9"/>
    <x v="0"/>
    <x v="0"/>
    <n v="1749404"/>
    <d v="2021-01-01T00:00:00"/>
    <n v="365"/>
    <n v="58789309"/>
    <n v="1610666"/>
    <s v="VND"/>
    <s v="20211231VND"/>
    <n v="1"/>
    <n v="1.749404E-3"/>
    <n v="1.610666E-3"/>
    <n v="5.8789308999999998E-2"/>
    <x v="0"/>
  </r>
  <r>
    <x v="0"/>
    <n v="2310"/>
    <x v="4"/>
    <x v="0"/>
    <x v="0"/>
    <n v="1834519"/>
    <d v="2021-01-01T00:00:00"/>
    <n v="365"/>
    <n v="11864982"/>
    <n v="325068"/>
    <s v="VND"/>
    <s v="20211231VND"/>
    <n v="1"/>
    <n v="1.834519E-3"/>
    <n v="3.2506800000000003E-4"/>
    <n v="1.1864982E-2"/>
    <x v="1"/>
  </r>
  <r>
    <x v="0"/>
    <n v="2310"/>
    <x v="4"/>
    <x v="0"/>
    <x v="0"/>
    <n v="1076181"/>
    <d v="2021-01-01T00:00:00"/>
    <n v="365"/>
    <n v="44193543"/>
    <n v="1210782"/>
    <s v="VND"/>
    <s v="20211231VND"/>
    <n v="1"/>
    <n v="1.0761810000000001E-3"/>
    <n v="1.2107820000000001E-3"/>
    <n v="4.4193543000000002E-2"/>
    <x v="1"/>
  </r>
  <r>
    <x v="0"/>
    <n v="2311"/>
    <x v="1"/>
    <x v="0"/>
    <x v="0"/>
    <n v="553848"/>
    <d v="2021-01-01T00:00:00"/>
    <n v="365"/>
    <n v="41813305"/>
    <n v="1145570"/>
    <s v="VND"/>
    <s v="20211231VND"/>
    <n v="1"/>
    <n v="5.5384800000000001E-4"/>
    <n v="1.1455700000000001E-3"/>
    <n v="4.1813305000000002E-2"/>
    <x v="1"/>
  </r>
  <r>
    <x v="0"/>
    <n v="2314"/>
    <x v="5"/>
    <x v="0"/>
    <x v="0"/>
    <n v="8832120"/>
    <d v="2021-01-01T00:00:00"/>
    <n v="365"/>
    <n v="224258992.99999997"/>
    <n v="6144082"/>
    <s v="VND"/>
    <s v="20211231VND"/>
    <n v="1"/>
    <n v="8.8321200000000006E-3"/>
    <n v="6.1440820000000004E-3"/>
    <n v="0.22425899299999996"/>
    <x v="1"/>
  </r>
  <r>
    <x v="0"/>
    <n v="2314"/>
    <x v="5"/>
    <x v="0"/>
    <x v="1"/>
    <n v="404283"/>
    <d v="2021-01-01T00:00:00"/>
    <n v="365"/>
    <n v="50194471.5"/>
    <n v="1375191"/>
    <s v="VND"/>
    <s v="20211231VND"/>
    <n v="1"/>
    <n v="4.0428300000000002E-4"/>
    <n v="1.375191E-3"/>
    <n v="5.0194471499999997E-2"/>
    <x v="1"/>
  </r>
  <r>
    <x v="0"/>
    <n v="2314"/>
    <x v="5"/>
    <x v="0"/>
    <x v="1"/>
    <n v="917524"/>
    <d v="2021-01-01T00:00:00"/>
    <n v="365"/>
    <n v="40789042"/>
    <n v="1117508"/>
    <s v="VND"/>
    <s v="20211231VND"/>
    <n v="1"/>
    <n v="9.1752399999999997E-4"/>
    <n v="1.1175079999999999E-3"/>
    <n v="4.0789041999999998E-2"/>
    <x v="1"/>
  </r>
  <r>
    <x v="0"/>
    <n v="2314"/>
    <x v="5"/>
    <x v="0"/>
    <x v="1"/>
    <n v="282498"/>
    <d v="2021-01-01T00:00:00"/>
    <n v="365"/>
    <n v="16718095"/>
    <n v="458030"/>
    <s v="VND"/>
    <s v="20211231VND"/>
    <n v="1"/>
    <n v="2.82498E-4"/>
    <n v="4.5803E-4"/>
    <n v="1.6718094999999999E-2"/>
    <x v="1"/>
  </r>
  <r>
    <x v="0"/>
    <n v="2314"/>
    <x v="5"/>
    <x v="0"/>
    <x v="0"/>
    <n v="866884"/>
    <d v="2021-01-01T00:00:00"/>
    <n v="365"/>
    <n v="572900836606.75793"/>
    <n v="712227"/>
    <s v="USD"/>
    <s v="20211231USD"/>
    <n v="22037.795999999998"/>
    <n v="19.104212747663997"/>
    <n v="15.695913331691999"/>
    <n v="572.90083660675793"/>
    <x v="1"/>
  </r>
  <r>
    <x v="0"/>
    <n v="2314"/>
    <x v="5"/>
    <x v="0"/>
    <x v="1"/>
    <n v="1216940"/>
    <d v="2021-01-01T00:00:00"/>
    <n v="365"/>
    <n v="58685356.999999993"/>
    <n v="1607818"/>
    <s v="VND"/>
    <s v="20211231VND"/>
    <n v="1"/>
    <n v="1.2169399999999999E-3"/>
    <n v="1.607818E-3"/>
    <n v="5.8685356999999994E-2"/>
    <x v="1"/>
  </r>
  <r>
    <x v="0"/>
    <n v="2314"/>
    <x v="5"/>
    <x v="0"/>
    <x v="1"/>
    <n v="1017825"/>
    <d v="2021-01-01T00:00:00"/>
    <n v="365"/>
    <n v="62145885.500000007"/>
    <n v="1702627"/>
    <s v="VND"/>
    <s v="20211231VND"/>
    <n v="1"/>
    <n v="1.017825E-3"/>
    <n v="1.702627E-3"/>
    <n v="6.2145885500000005E-2"/>
    <x v="1"/>
  </r>
  <r>
    <x v="0"/>
    <n v="2314"/>
    <x v="5"/>
    <x v="0"/>
    <x v="1"/>
    <n v="1084429"/>
    <d v="2021-01-01T00:00:00"/>
    <n v="365"/>
    <n v="11572361.5"/>
    <n v="317051"/>
    <s v="VND"/>
    <s v="20211231VND"/>
    <n v="1"/>
    <n v="1.084429E-3"/>
    <n v="3.17051E-4"/>
    <n v="1.1572361499999999E-2"/>
    <x v="1"/>
  </r>
  <r>
    <x v="0"/>
    <n v="2314"/>
    <x v="4"/>
    <x v="0"/>
    <x v="1"/>
    <n v="6485078"/>
    <d v="2021-01-01T00:00:00"/>
    <n v="365"/>
    <n v="364286863"/>
    <n v="9980462"/>
    <s v="VND"/>
    <s v="20211231VND"/>
    <n v="1"/>
    <n v="6.485078E-3"/>
    <n v="9.9804620000000007E-3"/>
    <n v="0.36428686300000002"/>
    <x v="1"/>
  </r>
  <r>
    <x v="0"/>
    <n v="2314"/>
    <x v="4"/>
    <x v="0"/>
    <x v="0"/>
    <n v="8399783"/>
    <d v="2021-01-01T00:00:00"/>
    <n v="365"/>
    <n v="307042489.5"/>
    <n v="8412123"/>
    <s v="VND"/>
    <s v="20211231VND"/>
    <n v="1"/>
    <n v="8.3997829999999992E-3"/>
    <n v="8.4121230000000005E-3"/>
    <n v="0.30704248950000002"/>
    <x v="1"/>
  </r>
  <r>
    <x v="0"/>
    <n v="2314"/>
    <x v="4"/>
    <x v="0"/>
    <x v="0"/>
    <n v="6384505"/>
    <d v="2021-01-01T00:00:00"/>
    <n v="365"/>
    <n v="360503200"/>
    <n v="9876800"/>
    <s v="VND"/>
    <s v="20211231VND"/>
    <n v="1"/>
    <n v="6.3845050000000004E-3"/>
    <n v="9.8767999999999998E-3"/>
    <n v="0.36050320000000002"/>
    <x v="1"/>
  </r>
  <r>
    <x v="0"/>
    <n v="2314"/>
    <x v="5"/>
    <x v="0"/>
    <x v="1"/>
    <n v="6616824"/>
    <d v="2021-01-01T00:00:00"/>
    <n v="365"/>
    <n v="294414511.5"/>
    <n v="8066151"/>
    <s v="VND"/>
    <s v="20211231VND"/>
    <n v="1"/>
    <n v="6.6168240000000003E-3"/>
    <n v="8.0661510000000006E-3"/>
    <n v="0.29441451149999998"/>
    <x v="1"/>
  </r>
  <r>
    <x v="0"/>
    <n v="2314"/>
    <x v="5"/>
    <x v="0"/>
    <x v="1"/>
    <n v="776364"/>
    <d v="2021-01-01T00:00:00"/>
    <n v="365"/>
    <n v="2765751"/>
    <n v="75774"/>
    <s v="VND"/>
    <s v="20211231VND"/>
    <n v="1"/>
    <n v="7.7636399999999998E-4"/>
    <n v="7.5773999999999997E-5"/>
    <n v="2.7657509999999999E-3"/>
    <x v="1"/>
  </r>
  <r>
    <x v="0"/>
    <n v="2314"/>
    <x v="5"/>
    <x v="0"/>
    <x v="1"/>
    <n v="1625685"/>
    <d v="2021-01-01T00:00:00"/>
    <n v="365"/>
    <n v="19608968"/>
    <n v="537232"/>
    <s v="VND"/>
    <s v="20211231VND"/>
    <n v="1"/>
    <n v="1.625685E-3"/>
    <n v="5.3723200000000001E-4"/>
    <n v="1.9608968000000001E-2"/>
    <x v="1"/>
  </r>
  <r>
    <x v="0"/>
    <n v="2314"/>
    <x v="5"/>
    <x v="0"/>
    <x v="0"/>
    <n v="3947267"/>
    <d v="2021-01-01T00:00:00"/>
    <n v="365"/>
    <n v="134153377.5"/>
    <n v="3675435"/>
    <s v="VND"/>
    <s v="20211231VND"/>
    <n v="1"/>
    <n v="3.947267E-3"/>
    <n v="3.6754349999999999E-3"/>
    <n v="0.1341533775"/>
    <x v="1"/>
  </r>
  <r>
    <x v="0"/>
    <n v="2315"/>
    <x v="14"/>
    <x v="0"/>
    <x v="0"/>
    <n v="6025978"/>
    <d v="2021-01-01T00:00:00"/>
    <n v="365"/>
    <n v="251325969.50000003"/>
    <n v="6885643"/>
    <s v="VND"/>
    <s v="20211231VND"/>
    <n v="1"/>
    <n v="6.0259780000000004E-3"/>
    <n v="6.8856430000000003E-3"/>
    <n v="0.25132596950000002"/>
    <x v="3"/>
  </r>
  <r>
    <x v="0"/>
    <n v="2318"/>
    <x v="11"/>
    <x v="0"/>
    <x v="0"/>
    <n v="947587"/>
    <d v="2021-01-01T00:00:00"/>
    <n v="365"/>
    <n v="987559301073.31189"/>
    <n v="1227728"/>
    <s v="USD"/>
    <s v="20211231USD"/>
    <n v="22037.795999999998"/>
    <n v="20.882728998251999"/>
    <n v="27.056419207487998"/>
    <n v="987.55930107331187"/>
    <x v="3"/>
  </r>
  <r>
    <x v="0"/>
    <n v="2318"/>
    <x v="11"/>
    <x v="0"/>
    <x v="0"/>
    <n v="3675653"/>
    <d v="2021-01-01T00:00:00"/>
    <n v="365"/>
    <n v="101789958.99999999"/>
    <n v="2788766"/>
    <s v="VND"/>
    <s v="20211231VND"/>
    <n v="1"/>
    <n v="3.6756530000000001E-3"/>
    <n v="2.7887659999999998E-3"/>
    <n v="0.10178995899999999"/>
    <x v="3"/>
  </r>
  <r>
    <x v="0"/>
    <n v="2319"/>
    <x v="1"/>
    <x v="0"/>
    <x v="0"/>
    <n v="586159"/>
    <d v="2021-01-01T00:00:00"/>
    <n v="365"/>
    <n v="58004814.499999993"/>
    <n v="1589173"/>
    <s v="VND"/>
    <s v="20211231VND"/>
    <n v="1"/>
    <n v="5.8615900000000005E-4"/>
    <n v="1.5891729999999999E-3"/>
    <n v="5.8004814499999995E-2"/>
    <x v="1"/>
  </r>
  <r>
    <x v="0"/>
    <n v="2319"/>
    <x v="1"/>
    <x v="0"/>
    <x v="0"/>
    <n v="564018"/>
    <d v="2021-01-01T00:00:00"/>
    <n v="365"/>
    <n v="976512756658.22998"/>
    <n v="1213995"/>
    <s v="USD"/>
    <s v="20211231USD"/>
    <n v="22037.795999999998"/>
    <n v="12.429713624327999"/>
    <n v="26.753774155019997"/>
    <n v="976.51275665822993"/>
    <x v="1"/>
  </r>
  <r>
    <x v="0"/>
    <n v="2320"/>
    <x v="4"/>
    <x v="0"/>
    <x v="0"/>
    <n v="1022627"/>
    <d v="2021-01-01T00:00:00"/>
    <n v="365"/>
    <n v="43204320"/>
    <n v="1183680"/>
    <s v="VND"/>
    <s v="20211231VND"/>
    <n v="1"/>
    <n v="1.0226269999999999E-3"/>
    <n v="1.1836800000000001E-3"/>
    <n v="4.3204319999999997E-2"/>
    <x v="1"/>
  </r>
  <r>
    <x v="0"/>
    <n v="2321"/>
    <x v="0"/>
    <x v="0"/>
    <x v="0"/>
    <n v="333028"/>
    <d v="2021-01-01T00:00:00"/>
    <n v="365"/>
    <n v="716166465831.03589"/>
    <n v="890334"/>
    <s v="USD"/>
    <s v="20211231USD"/>
    <n v="22037.795999999998"/>
    <n v="7.3392031262879991"/>
    <n v="19.620999063863998"/>
    <n v="716.16646583103591"/>
    <x v="0"/>
  </r>
  <r>
    <x v="0"/>
    <n v="2321"/>
    <x v="0"/>
    <x v="0"/>
    <x v="1"/>
    <n v="423008"/>
    <d v="2021-01-01T00:00:00"/>
    <n v="365"/>
    <n v="69369527.5"/>
    <n v="1900535"/>
    <s v="VND"/>
    <s v="20211231VND"/>
    <n v="1"/>
    <n v="4.23008E-4"/>
    <n v="1.9005350000000001E-3"/>
    <n v="6.93695275E-2"/>
    <x v="0"/>
  </r>
  <r>
    <x v="0"/>
    <n v="2321"/>
    <x v="0"/>
    <x v="0"/>
    <x v="0"/>
    <n v="7658208"/>
    <d v="2021-01-01T00:00:00"/>
    <n v="365"/>
    <n v="363027613"/>
    <n v="9945962"/>
    <s v="VND"/>
    <s v="20211231VND"/>
    <n v="1"/>
    <n v="7.6582079999999997E-3"/>
    <n v="9.9459619999999992E-3"/>
    <n v="0.36302761300000003"/>
    <x v="0"/>
  </r>
  <r>
    <x v="0"/>
    <n v="2321"/>
    <x v="0"/>
    <x v="0"/>
    <x v="0"/>
    <n v="639975"/>
    <d v="2021-01-01T00:00:00"/>
    <n v="365"/>
    <n v="89949542874.443985"/>
    <n v="159812"/>
    <s v="SGD"/>
    <s v="20211231SGD"/>
    <n v="15420.437999999998"/>
    <n v="9.86869480905"/>
    <n v="2.4643710376559995"/>
    <n v="89.949542874443992"/>
    <x v="0"/>
  </r>
  <r>
    <x v="0"/>
    <n v="2321"/>
    <x v="0"/>
    <x v="0"/>
    <x v="0"/>
    <n v="5989341"/>
    <d v="2021-01-01T00:00:00"/>
    <n v="365"/>
    <n v="146183522"/>
    <n v="4005028"/>
    <s v="VND"/>
    <s v="20211231VND"/>
    <n v="1"/>
    <n v="5.9893409999999996E-3"/>
    <n v="4.0050279999999999E-3"/>
    <n v="0.14618352200000001"/>
    <x v="0"/>
  </r>
  <r>
    <x v="0"/>
    <n v="2323"/>
    <x v="3"/>
    <x v="0"/>
    <x v="0"/>
    <n v="1072009"/>
    <d v="2021-01-01T00:00:00"/>
    <n v="365"/>
    <n v="56447541.999999993"/>
    <n v="1546508"/>
    <s v="VND"/>
    <s v="20211231VND"/>
    <n v="1"/>
    <n v="1.0720090000000001E-3"/>
    <n v="1.546508E-3"/>
    <n v="5.6447541999999989E-2"/>
    <x v="0"/>
  </r>
  <r>
    <x v="0"/>
    <n v="2324"/>
    <x v="7"/>
    <x v="0"/>
    <x v="0"/>
    <n v="1490450"/>
    <d v="2021-01-01T00:00:00"/>
    <n v="365"/>
    <n v="63003854.499999993"/>
    <n v="1726133"/>
    <s v="VND"/>
    <s v="20211231VND"/>
    <n v="1"/>
    <n v="1.4904499999999999E-3"/>
    <n v="1.7261329999999999E-3"/>
    <n v="6.3003854499999998E-2"/>
    <x v="2"/>
  </r>
  <r>
    <x v="0"/>
    <n v="2324"/>
    <x v="3"/>
    <x v="0"/>
    <x v="0"/>
    <n v="1166971"/>
    <d v="2021-01-01T00:00:00"/>
    <n v="365"/>
    <n v="43628048.5"/>
    <n v="1195289"/>
    <s v="VND"/>
    <s v="20211231VND"/>
    <n v="1"/>
    <n v="1.1669709999999999E-3"/>
    <n v="1.195289E-3"/>
    <n v="4.3628048500000002E-2"/>
    <x v="0"/>
  </r>
  <r>
    <x v="0"/>
    <n v="2325"/>
    <x v="10"/>
    <x v="0"/>
    <x v="0"/>
    <n v="595708"/>
    <d v="2021-01-01T00:00:00"/>
    <n v="365"/>
    <n v="59340568.5"/>
    <n v="1625769"/>
    <s v="VND"/>
    <s v="20211231VND"/>
    <n v="1"/>
    <n v="5.9570800000000002E-4"/>
    <n v="1.625769E-3"/>
    <n v="5.9340568500000003E-2"/>
    <x v="1"/>
  </r>
  <r>
    <x v="0"/>
    <n v="2326"/>
    <x v="4"/>
    <x v="0"/>
    <x v="0"/>
    <n v="897934"/>
    <d v="2021-01-01T00:00:00"/>
    <n v="365"/>
    <n v="26784649.000000004"/>
    <n v="733826"/>
    <s v="VND"/>
    <s v="20211231VND"/>
    <n v="1"/>
    <n v="8.9793399999999997E-4"/>
    <n v="7.3382600000000003E-4"/>
    <n v="2.6784649000000004E-2"/>
    <x v="1"/>
  </r>
  <r>
    <x v="0"/>
    <n v="2326"/>
    <x v="3"/>
    <x v="0"/>
    <x v="0"/>
    <n v="322852"/>
    <d v="2021-01-01T00:00:00"/>
    <n v="365"/>
    <n v="51454305.500000007"/>
    <n v="1409707"/>
    <s v="VND"/>
    <s v="20211231VND"/>
    <n v="1"/>
    <n v="3.2285199999999999E-4"/>
    <n v="1.4097070000000001E-3"/>
    <n v="5.1454305500000005E-2"/>
    <x v="0"/>
  </r>
  <r>
    <x v="0"/>
    <n v="2328"/>
    <x v="2"/>
    <x v="0"/>
    <x v="0"/>
    <n v="1359860"/>
    <d v="2021-01-01T00:00:00"/>
    <n v="365"/>
    <n v="7997150"/>
    <n v="219100"/>
    <s v="VND"/>
    <s v="20211231VND"/>
    <n v="1"/>
    <n v="1.3598600000000001E-3"/>
    <n v="2.1910000000000001E-4"/>
    <n v="7.9971499999999997E-3"/>
    <x v="2"/>
  </r>
  <r>
    <x v="0"/>
    <n v="2328"/>
    <x v="4"/>
    <x v="0"/>
    <x v="0"/>
    <n v="927606"/>
    <d v="2021-01-01T00:00:00"/>
    <n v="365"/>
    <n v="4527460"/>
    <n v="124040"/>
    <s v="VND"/>
    <s v="20211231VND"/>
    <n v="1"/>
    <n v="9.2760599999999998E-4"/>
    <n v="1.2404000000000001E-4"/>
    <n v="4.5274599999999996E-3"/>
    <x v="1"/>
  </r>
  <r>
    <x v="0"/>
    <n v="2328"/>
    <x v="14"/>
    <x v="0"/>
    <x v="0"/>
    <n v="1114762"/>
    <d v="2021-01-01T00:00:00"/>
    <n v="365"/>
    <n v="32045430.5"/>
    <n v="877957"/>
    <s v="VND"/>
    <s v="20211231VND"/>
    <n v="1"/>
    <n v="1.114762E-3"/>
    <n v="8.7795699999999996E-4"/>
    <n v="3.2045430499999999E-2"/>
    <x v="3"/>
  </r>
  <r>
    <x v="0"/>
    <n v="2331"/>
    <x v="1"/>
    <x v="0"/>
    <x v="0"/>
    <n v="1804822"/>
    <d v="2021-01-01T00:00:00"/>
    <n v="365"/>
    <n v="33431627.5"/>
    <n v="915935"/>
    <s v="VND"/>
    <s v="20211231VND"/>
    <n v="1"/>
    <n v="1.804822E-3"/>
    <n v="9.1593499999999999E-4"/>
    <n v="3.3431627499999998E-2"/>
    <x v="1"/>
  </r>
  <r>
    <x v="0"/>
    <n v="2333"/>
    <x v="0"/>
    <x v="0"/>
    <x v="0"/>
    <n v="1689461"/>
    <d v="2021-01-01T00:00:00"/>
    <n v="365"/>
    <n v="34789610"/>
    <n v="953140"/>
    <s v="VND"/>
    <s v="20211231VND"/>
    <n v="1"/>
    <n v="1.689461E-3"/>
    <n v="9.5314E-4"/>
    <n v="3.4789609999999999E-2"/>
    <x v="0"/>
  </r>
  <r>
    <x v="0"/>
    <n v="2335"/>
    <x v="4"/>
    <x v="0"/>
    <x v="0"/>
    <n v="849538"/>
    <d v="2021-01-01T00:00:00"/>
    <n v="365"/>
    <n v="44891386.5"/>
    <n v="1229901"/>
    <s v="VND"/>
    <s v="20211231VND"/>
    <n v="1"/>
    <n v="8.4953800000000005E-4"/>
    <n v="1.229901E-3"/>
    <n v="4.4891386499999998E-2"/>
    <x v="1"/>
  </r>
  <r>
    <x v="0"/>
    <n v="2336"/>
    <x v="0"/>
    <x v="0"/>
    <x v="0"/>
    <n v="537906"/>
    <d v="2021-01-01T00:00:00"/>
    <n v="365"/>
    <n v="2752611"/>
    <n v="75414"/>
    <s v="VND"/>
    <s v="20211231VND"/>
    <n v="1"/>
    <n v="5.37906E-4"/>
    <n v="7.5414000000000007E-5"/>
    <n v="2.7526109999999999E-3"/>
    <x v="0"/>
  </r>
  <r>
    <x v="0"/>
    <n v="2340"/>
    <x v="4"/>
    <x v="0"/>
    <x v="0"/>
    <n v="5823555"/>
    <d v="2021-01-01T00:00:00"/>
    <n v="365"/>
    <n v="76030923.5"/>
    <n v="2083039"/>
    <s v="VND"/>
    <s v="20211231VND"/>
    <n v="1"/>
    <n v="5.8235550000000002E-3"/>
    <n v="2.0830390000000001E-3"/>
    <n v="7.60309235E-2"/>
    <x v="1"/>
  </r>
  <r>
    <x v="0"/>
    <n v="2340"/>
    <x v="9"/>
    <x v="0"/>
    <x v="0"/>
    <n v="1212587"/>
    <d v="2021-01-01T00:00:00"/>
    <n v="365"/>
    <n v="65279811.999999993"/>
    <n v="1788488"/>
    <s v="VND"/>
    <s v="20211231VND"/>
    <n v="1"/>
    <n v="1.212587E-3"/>
    <n v="1.788488E-3"/>
    <n v="6.5279811999999993E-2"/>
    <x v="0"/>
  </r>
  <r>
    <x v="0"/>
    <n v="2340"/>
    <x v="6"/>
    <x v="0"/>
    <x v="0"/>
    <n v="277828"/>
    <d v="2021-01-01T00:00:00"/>
    <n v="365"/>
    <n v="26467500.5"/>
    <n v="725137"/>
    <s v="VND"/>
    <s v="20211231VND"/>
    <n v="1"/>
    <n v="2.7782799999999998E-4"/>
    <n v="7.2513700000000005E-4"/>
    <n v="2.6467500500000001E-2"/>
    <x v="3"/>
  </r>
  <r>
    <x v="0"/>
    <n v="2341"/>
    <x v="10"/>
    <x v="0"/>
    <x v="0"/>
    <n v="1920030"/>
    <d v="2021-01-01T00:00:00"/>
    <n v="365"/>
    <n v="22668033"/>
    <n v="621042"/>
    <s v="VND"/>
    <s v="20211231VND"/>
    <n v="1"/>
    <n v="1.9200300000000001E-3"/>
    <n v="6.2104200000000003E-4"/>
    <n v="2.2668033000000001E-2"/>
    <x v="1"/>
  </r>
  <r>
    <x v="0"/>
    <n v="2341"/>
    <x v="14"/>
    <x v="0"/>
    <x v="0"/>
    <n v="1296478"/>
    <d v="2021-01-01T00:00:00"/>
    <n v="365"/>
    <n v="56804767.5"/>
    <n v="1556295"/>
    <s v="VND"/>
    <s v="20211231VND"/>
    <n v="1"/>
    <n v="1.296478E-3"/>
    <n v="1.5562950000000001E-3"/>
    <n v="5.6804767499999999E-2"/>
    <x v="3"/>
  </r>
  <r>
    <x v="0"/>
    <n v="2341"/>
    <x v="10"/>
    <x v="0"/>
    <x v="0"/>
    <n v="47800"/>
    <d v="2021-01-01T00:00:00"/>
    <n v="365"/>
    <n v="410445124362.70197"/>
    <n v="510263"/>
    <s v="USD"/>
    <s v="20211231USD"/>
    <n v="22037.795999999998"/>
    <n v="1.0534066488"/>
    <n v="11.245071900348"/>
    <n v="410.44512436270196"/>
    <x v="1"/>
  </r>
  <r>
    <x v="0"/>
    <n v="2343"/>
    <x v="7"/>
    <x v="0"/>
    <x v="0"/>
    <n v="191094"/>
    <d v="2021-01-01T00:00:00"/>
    <n v="365"/>
    <n v="7927252.5"/>
    <n v="217185"/>
    <s v="VND"/>
    <s v="20211231VND"/>
    <n v="1"/>
    <n v="1.91094E-4"/>
    <n v="2.17185E-4"/>
    <n v="7.9272525000000007E-3"/>
    <x v="2"/>
  </r>
  <r>
    <x v="0"/>
    <n v="2345"/>
    <x v="1"/>
    <x v="0"/>
    <x v="0"/>
    <n v="1176921"/>
    <d v="2021-01-01T00:00:00"/>
    <n v="365"/>
    <n v="1044601877145.2219"/>
    <n v="1298643"/>
    <s v="USD"/>
    <s v="20211231USD"/>
    <n v="22037.795999999998"/>
    <n v="25.936744906115997"/>
    <n v="28.619229510827999"/>
    <n v="1044.601877145222"/>
    <x v="1"/>
  </r>
  <r>
    <x v="0"/>
    <n v="2345"/>
    <x v="1"/>
    <x v="0"/>
    <x v="0"/>
    <n v="1244045"/>
    <d v="2021-01-01T00:00:00"/>
    <n v="365"/>
    <n v="8432376"/>
    <n v="231024"/>
    <s v="VND"/>
    <s v="20211231VND"/>
    <n v="1"/>
    <n v="1.244045E-3"/>
    <n v="2.31024E-4"/>
    <n v="8.4323760000000001E-3"/>
    <x v="1"/>
  </r>
  <r>
    <x v="0"/>
    <n v="2345"/>
    <x v="1"/>
    <x v="0"/>
    <x v="0"/>
    <n v="9709727"/>
    <d v="2021-01-01T00:00:00"/>
    <n v="365"/>
    <n v="249620652.99999997"/>
    <n v="6838922"/>
    <s v="VND"/>
    <s v="20211231VND"/>
    <n v="1"/>
    <n v="9.7097269999999996E-3"/>
    <n v="6.8389219999999999E-3"/>
    <n v="0.24962065299999997"/>
    <x v="1"/>
  </r>
  <r>
    <x v="0"/>
    <n v="2345"/>
    <x v="8"/>
    <x v="0"/>
    <x v="0"/>
    <n v="826176"/>
    <d v="2021-01-01T00:00:00"/>
    <n v="365"/>
    <n v="21935879.5"/>
    <n v="600983"/>
    <s v="VND"/>
    <s v="20211231VND"/>
    <n v="1"/>
    <n v="8.2617599999999997E-4"/>
    <n v="6.0098300000000003E-4"/>
    <n v="2.1935879500000002E-2"/>
    <x v="0"/>
  </r>
  <r>
    <x v="0"/>
    <n v="2346"/>
    <x v="7"/>
    <x v="0"/>
    <x v="0"/>
    <n v="1703775"/>
    <d v="2021-01-01T00:00:00"/>
    <n v="365"/>
    <n v="72269927"/>
    <n v="1979998"/>
    <s v="VND"/>
    <s v="20211231VND"/>
    <n v="1"/>
    <n v="1.703775E-3"/>
    <n v="1.9799980000000002E-3"/>
    <n v="7.2269926999999998E-2"/>
    <x v="2"/>
  </r>
  <r>
    <x v="0"/>
    <n v="2347"/>
    <x v="4"/>
    <x v="0"/>
    <x v="0"/>
    <n v="1943350"/>
    <d v="2021-01-01T00:00:00"/>
    <n v="365"/>
    <n v="70916835.5"/>
    <n v="1942927"/>
    <s v="VND"/>
    <s v="20211231VND"/>
    <n v="1"/>
    <n v="1.9433499999999999E-3"/>
    <n v="1.9429269999999999E-3"/>
    <n v="7.0916835499999997E-2"/>
    <x v="1"/>
  </r>
  <r>
    <x v="0"/>
    <n v="2348"/>
    <x v="11"/>
    <x v="0"/>
    <x v="0"/>
    <n v="1549393"/>
    <d v="2021-01-01T00:00:00"/>
    <n v="365"/>
    <n v="34613205.5"/>
    <n v="948307"/>
    <s v="VND"/>
    <s v="20211231VND"/>
    <n v="1"/>
    <n v="1.549393E-3"/>
    <n v="9.4830700000000001E-4"/>
    <n v="3.4613205500000001E-2"/>
    <x v="3"/>
  </r>
  <r>
    <x v="0"/>
    <n v="2349"/>
    <x v="4"/>
    <x v="0"/>
    <x v="0"/>
    <n v="289917"/>
    <d v="2021-01-01T00:00:00"/>
    <n v="365"/>
    <n v="5246619.5"/>
    <n v="143743"/>
    <s v="VND"/>
    <s v="20211231VND"/>
    <n v="1"/>
    <n v="2.89917E-4"/>
    <n v="1.43743E-4"/>
    <n v="5.2466194999999998E-3"/>
    <x v="1"/>
  </r>
  <r>
    <x v="0"/>
    <n v="2349"/>
    <x v="5"/>
    <x v="0"/>
    <x v="0"/>
    <n v="682203"/>
    <d v="2021-01-01T00:00:00"/>
    <n v="365"/>
    <n v="30313213.499999996"/>
    <n v="830499"/>
    <s v="VND"/>
    <s v="20211231VND"/>
    <n v="1"/>
    <n v="6.8220300000000004E-4"/>
    <n v="8.3049899999999995E-4"/>
    <n v="3.0313213499999995E-2"/>
    <x v="1"/>
  </r>
  <r>
    <x v="0"/>
    <n v="2351"/>
    <x v="1"/>
    <x v="0"/>
    <x v="0"/>
    <n v="1993590"/>
    <d v="2021-01-01T00:00:00"/>
    <n v="365"/>
    <n v="66714700"/>
    <n v="1827800"/>
    <s v="VND"/>
    <s v="20211231VND"/>
    <n v="1"/>
    <n v="1.9935899999999999E-3"/>
    <n v="1.8278000000000001E-3"/>
    <n v="6.6714700000000002E-2"/>
    <x v="1"/>
  </r>
  <r>
    <x v="0"/>
    <n v="2353"/>
    <x v="4"/>
    <x v="0"/>
    <x v="0"/>
    <n v="1877775"/>
    <d v="2021-01-01T00:00:00"/>
    <n v="365"/>
    <n v="38494287"/>
    <n v="1054638"/>
    <s v="VND"/>
    <s v="20211231VND"/>
    <n v="1"/>
    <n v="1.8777749999999999E-3"/>
    <n v="1.0546380000000001E-3"/>
    <n v="3.8494287000000002E-2"/>
    <x v="1"/>
  </r>
  <r>
    <x v="0"/>
    <n v="2353"/>
    <x v="9"/>
    <x v="0"/>
    <x v="0"/>
    <n v="822499"/>
    <d v="2021-01-01T00:00:00"/>
    <n v="365"/>
    <n v="1807553"/>
    <n v="49522"/>
    <s v="VND"/>
    <s v="20211231VND"/>
    <n v="1"/>
    <n v="8.2249899999999997E-4"/>
    <n v="4.9521999999999998E-5"/>
    <n v="1.8075529999999999E-3"/>
    <x v="0"/>
  </r>
  <r>
    <x v="0"/>
    <n v="2354"/>
    <x v="2"/>
    <x v="0"/>
    <x v="0"/>
    <n v="1975343"/>
    <d v="2021-01-01T00:00:00"/>
    <n v="365"/>
    <n v="66316996"/>
    <n v="1816904"/>
    <s v="VND"/>
    <s v="20211231VND"/>
    <n v="1"/>
    <n v="1.9753430000000001E-3"/>
    <n v="1.816904E-3"/>
    <n v="6.6316996000000003E-2"/>
    <x v="2"/>
  </r>
  <r>
    <x v="0"/>
    <n v="2357"/>
    <x v="4"/>
    <x v="0"/>
    <x v="0"/>
    <n v="776572"/>
    <d v="2021-01-01T00:00:00"/>
    <n v="365"/>
    <n v="7228825"/>
    <n v="198050"/>
    <s v="VND"/>
    <s v="20211231VND"/>
    <n v="1"/>
    <n v="7.76572E-4"/>
    <n v="1.9804999999999999E-4"/>
    <n v="7.2288250000000004E-3"/>
    <x v="1"/>
  </r>
  <r>
    <x v="0"/>
    <n v="2358"/>
    <x v="2"/>
    <x v="0"/>
    <x v="0"/>
    <n v="721298"/>
    <d v="2021-01-01T00:00:00"/>
    <n v="365"/>
    <n v="57762965.500000007"/>
    <n v="1582547"/>
    <s v="VND"/>
    <s v="20211231VND"/>
    <n v="1"/>
    <n v="7.2129799999999999E-4"/>
    <n v="1.5825469999999999E-3"/>
    <n v="5.7762965500000006E-2"/>
    <x v="2"/>
  </r>
  <r>
    <x v="0"/>
    <n v="2359"/>
    <x v="1"/>
    <x v="0"/>
    <x v="0"/>
    <n v="669845"/>
    <d v="2021-01-01T00:00:00"/>
    <n v="365"/>
    <n v="54324921"/>
    <n v="1488354"/>
    <s v="VND"/>
    <s v="20211231VND"/>
    <n v="1"/>
    <n v="6.6984499999999997E-4"/>
    <n v="1.4883539999999999E-3"/>
    <n v="5.4324920999999998E-2"/>
    <x v="1"/>
  </r>
  <r>
    <x v="0"/>
    <n v="2359"/>
    <x v="1"/>
    <x v="0"/>
    <x v="0"/>
    <n v="1867151"/>
    <d v="2021-01-01T00:00:00"/>
    <n v="365"/>
    <n v="1208440317842.604"/>
    <n v="1502326"/>
    <s v="USD"/>
    <s v="20211231USD"/>
    <n v="22037.795999999998"/>
    <n v="41.147892839195997"/>
    <n v="33.107953913495997"/>
    <n v="1208.4403178426039"/>
    <x v="1"/>
  </r>
  <r>
    <x v="0"/>
    <n v="2361"/>
    <x v="4"/>
    <x v="0"/>
    <x v="0"/>
    <n v="886877"/>
    <d v="2021-01-01T00:00:00"/>
    <n v="365"/>
    <n v="65464940"/>
    <n v="1793560"/>
    <s v="VND"/>
    <s v="20211231VND"/>
    <n v="1"/>
    <n v="8.86877E-4"/>
    <n v="1.79356E-3"/>
    <n v="6.5464939999999999E-2"/>
    <x v="1"/>
  </r>
  <r>
    <x v="0"/>
    <n v="2361"/>
    <x v="4"/>
    <x v="0"/>
    <x v="0"/>
    <n v="1828744"/>
    <d v="2021-01-01T00:00:00"/>
    <n v="365"/>
    <n v="2337277.5"/>
    <n v="64035"/>
    <s v="VND"/>
    <s v="20211231VND"/>
    <n v="1"/>
    <n v="1.828744E-3"/>
    <n v="6.4035000000000006E-5"/>
    <n v="2.3372775000000002E-3"/>
    <x v="1"/>
  </r>
  <r>
    <x v="0"/>
    <n v="2362"/>
    <x v="4"/>
    <x v="0"/>
    <x v="0"/>
    <n v="6412001"/>
    <d v="2021-01-01T00:00:00"/>
    <n v="365"/>
    <n v="255947709"/>
    <n v="7012266"/>
    <s v="VND"/>
    <s v="20211231VND"/>
    <n v="1"/>
    <n v="6.4120009999999996E-3"/>
    <n v="7.0122659999999996E-3"/>
    <n v="0.25594770900000002"/>
    <x v="1"/>
  </r>
  <r>
    <x v="0"/>
    <n v="2365"/>
    <x v="10"/>
    <x v="0"/>
    <x v="0"/>
    <n v="359794"/>
    <d v="2021-01-01T00:00:00"/>
    <n v="365"/>
    <n v="12135410.499999998"/>
    <n v="332477"/>
    <s v="VND"/>
    <s v="20211231VND"/>
    <n v="1"/>
    <n v="3.5979399999999998E-4"/>
    <n v="3.3247700000000002E-4"/>
    <n v="1.2135410499999999E-2"/>
    <x v="1"/>
  </r>
  <r>
    <x v="0"/>
    <n v="2365"/>
    <x v="0"/>
    <x v="0"/>
    <x v="0"/>
    <n v="1625041"/>
    <d v="2021-01-01T00:00:00"/>
    <n v="365"/>
    <n v="3814980"/>
    <n v="104520"/>
    <s v="VND"/>
    <s v="20211231VND"/>
    <n v="1"/>
    <n v="1.625041E-3"/>
    <n v="1.0452E-4"/>
    <n v="3.8149799999999999E-3"/>
    <x v="0"/>
  </r>
  <r>
    <x v="0"/>
    <n v="2368"/>
    <x v="4"/>
    <x v="0"/>
    <x v="0"/>
    <n v="331542"/>
    <d v="2021-01-01T00:00:00"/>
    <n v="365"/>
    <n v="9538216.5"/>
    <n v="261321"/>
    <s v="VND"/>
    <s v="20211231VND"/>
    <n v="1"/>
    <n v="3.3154199999999999E-4"/>
    <n v="2.6132100000000001E-4"/>
    <n v="9.5382165000000001E-3"/>
    <x v="1"/>
  </r>
  <r>
    <x v="0"/>
    <n v="2371"/>
    <x v="4"/>
    <x v="0"/>
    <x v="0"/>
    <n v="736925"/>
    <d v="2021-01-01T00:00:00"/>
    <n v="365"/>
    <n v="8230020"/>
    <n v="225480"/>
    <s v="VND"/>
    <s v="20211231VND"/>
    <n v="1"/>
    <n v="7.3692500000000004E-4"/>
    <n v="2.2547999999999999E-4"/>
    <n v="8.2300199999999993E-3"/>
    <x v="1"/>
  </r>
  <r>
    <x v="0"/>
    <n v="2372"/>
    <x v="3"/>
    <x v="0"/>
    <x v="0"/>
    <n v="1646176"/>
    <d v="2021-01-01T00:00:00"/>
    <n v="365"/>
    <n v="62747770.500000007"/>
    <n v="1719117"/>
    <s v="VND"/>
    <s v="20211231VND"/>
    <n v="1"/>
    <n v="1.6461760000000001E-3"/>
    <n v="1.719117E-3"/>
    <n v="6.2747770500000008E-2"/>
    <x v="0"/>
  </r>
  <r>
    <x v="0"/>
    <n v="2374"/>
    <x v="4"/>
    <x v="0"/>
    <x v="0"/>
    <n v="5187657"/>
    <d v="2021-01-01T00:00:00"/>
    <n v="365"/>
    <n v="127752336.00000001"/>
    <n v="3500064"/>
    <s v="VND"/>
    <s v="20211231VND"/>
    <n v="1"/>
    <n v="5.187657E-3"/>
    <n v="3.5000640000000002E-3"/>
    <n v="0.12775233600000002"/>
    <x v="1"/>
  </r>
  <r>
    <x v="0"/>
    <n v="2374"/>
    <x v="4"/>
    <x v="0"/>
    <x v="0"/>
    <n v="1982859"/>
    <d v="2021-01-01T00:00:00"/>
    <n v="365"/>
    <n v="25221390.5"/>
    <n v="690997"/>
    <s v="VND"/>
    <s v="20211231VND"/>
    <n v="1"/>
    <n v="1.982859E-3"/>
    <n v="6.9099700000000005E-4"/>
    <n v="2.52213905E-2"/>
    <x v="1"/>
  </r>
  <r>
    <x v="0"/>
    <n v="2376"/>
    <x v="8"/>
    <x v="0"/>
    <x v="0"/>
    <n v="4741510"/>
    <d v="2021-01-01T00:00:00"/>
    <n v="365"/>
    <n v="116799051.00000001"/>
    <n v="3199974"/>
    <s v="VND"/>
    <s v="20211231VND"/>
    <n v="1"/>
    <n v="4.74151E-3"/>
    <n v="3.199974E-3"/>
    <n v="0.11679905100000001"/>
    <x v="0"/>
  </r>
  <r>
    <x v="0"/>
    <n v="2376"/>
    <x v="4"/>
    <x v="0"/>
    <x v="0"/>
    <n v="557556"/>
    <d v="2021-01-01T00:00:00"/>
    <n v="365"/>
    <n v="20712947"/>
    <n v="567478"/>
    <s v="VND"/>
    <s v="20211231VND"/>
    <n v="1"/>
    <n v="5.5755599999999996E-4"/>
    <n v="5.6747799999999995E-4"/>
    <n v="2.0712946999999999E-2"/>
    <x v="1"/>
  </r>
  <r>
    <x v="0"/>
    <n v="2378"/>
    <x v="10"/>
    <x v="0"/>
    <x v="0"/>
    <n v="1755742"/>
    <d v="2021-01-01T00:00:00"/>
    <n v="365"/>
    <n v="52573286"/>
    <n v="1440364"/>
    <s v="VND"/>
    <s v="20211231VND"/>
    <n v="1"/>
    <n v="1.755742E-3"/>
    <n v="1.440364E-3"/>
    <n v="5.2573285999999997E-2"/>
    <x v="1"/>
  </r>
  <r>
    <x v="0"/>
    <n v="2381"/>
    <x v="3"/>
    <x v="0"/>
    <x v="0"/>
    <n v="1015242"/>
    <d v="2021-01-01T00:00:00"/>
    <n v="365"/>
    <n v="25673479.5"/>
    <n v="703383"/>
    <s v="VND"/>
    <s v="20211231VND"/>
    <n v="1"/>
    <n v="1.015242E-3"/>
    <n v="7.0338300000000002E-4"/>
    <n v="2.5673479499999999E-2"/>
    <x v="0"/>
  </r>
  <r>
    <x v="0"/>
    <n v="2383"/>
    <x v="4"/>
    <x v="0"/>
    <x v="0"/>
    <n v="1545269"/>
    <d v="2021-01-01T00:00:00"/>
    <n v="365"/>
    <n v="2235406"/>
    <n v="61244"/>
    <s v="VND"/>
    <s v="20211231VND"/>
    <n v="1"/>
    <n v="1.5452689999999999E-3"/>
    <n v="6.1243999999999998E-5"/>
    <n v="2.2354060000000001E-3"/>
    <x v="1"/>
  </r>
  <r>
    <x v="0"/>
    <n v="2384"/>
    <x v="10"/>
    <x v="0"/>
    <x v="0"/>
    <n v="1663910"/>
    <d v="2021-01-01T00:00:00"/>
    <n v="365"/>
    <n v="31401351.500000004"/>
    <n v="860311"/>
    <s v="VND"/>
    <s v="20211231VND"/>
    <n v="1"/>
    <n v="1.66391E-3"/>
    <n v="8.60311E-4"/>
    <n v="3.1401351500000001E-2"/>
    <x v="1"/>
  </r>
  <r>
    <x v="0"/>
    <n v="2387"/>
    <x v="4"/>
    <x v="0"/>
    <x v="0"/>
    <n v="733606"/>
    <d v="2021-01-01T00:00:00"/>
    <n v="365"/>
    <n v="31521473"/>
    <n v="863602"/>
    <s v="VND"/>
    <s v="20211231VND"/>
    <n v="1"/>
    <n v="7.3360600000000004E-4"/>
    <n v="8.6360199999999999E-4"/>
    <n v="3.1521473000000001E-2"/>
    <x v="1"/>
  </r>
  <r>
    <x v="0"/>
    <n v="2387"/>
    <x v="9"/>
    <x v="0"/>
    <x v="0"/>
    <n v="1858900"/>
    <d v="2021-01-01T00:00:00"/>
    <n v="365"/>
    <n v="14182549.500000002"/>
    <n v="388563"/>
    <s v="VND"/>
    <s v="20211231VND"/>
    <n v="1"/>
    <n v="1.8588999999999999E-3"/>
    <n v="3.8856300000000003E-4"/>
    <n v="1.4182549500000002E-2"/>
    <x v="0"/>
  </r>
  <r>
    <x v="0"/>
    <n v="2389"/>
    <x v="0"/>
    <x v="0"/>
    <x v="0"/>
    <n v="1551881"/>
    <d v="2021-01-01T00:00:00"/>
    <n v="365"/>
    <n v="7801656.0000000009"/>
    <n v="213744"/>
    <s v="VND"/>
    <s v="20211231VND"/>
    <n v="1"/>
    <n v="1.551881E-3"/>
    <n v="2.1374400000000001E-4"/>
    <n v="7.8016560000000006E-3"/>
    <x v="0"/>
  </r>
  <r>
    <x v="0"/>
    <n v="2389"/>
    <x v="1"/>
    <x v="0"/>
    <x v="0"/>
    <n v="721109"/>
    <d v="2021-01-01T00:00:00"/>
    <n v="365"/>
    <n v="10427466"/>
    <n v="285684"/>
    <s v="VND"/>
    <s v="20211231VND"/>
    <n v="1"/>
    <n v="7.2110900000000005E-4"/>
    <n v="2.8568400000000002E-4"/>
    <n v="1.0427466E-2"/>
    <x v="1"/>
  </r>
  <r>
    <x v="0"/>
    <n v="2390"/>
    <x v="7"/>
    <x v="0"/>
    <x v="0"/>
    <n v="1864646"/>
    <d v="2021-01-01T00:00:00"/>
    <n v="365"/>
    <n v="50083913.000000007"/>
    <n v="1372162"/>
    <s v="VND"/>
    <s v="20211231VND"/>
    <n v="1"/>
    <n v="1.864646E-3"/>
    <n v="1.3721619999999999E-3"/>
    <n v="5.0083913000000008E-2"/>
    <x v="2"/>
  </r>
  <r>
    <x v="0"/>
    <n v="2391"/>
    <x v="9"/>
    <x v="0"/>
    <x v="0"/>
    <n v="1385640"/>
    <d v="2021-01-01T00:00:00"/>
    <n v="365"/>
    <n v="35681232"/>
    <n v="977568"/>
    <s v="VND"/>
    <s v="20211231VND"/>
    <n v="1"/>
    <n v="1.38564E-3"/>
    <n v="9.7756800000000006E-4"/>
    <n v="3.5681232E-2"/>
    <x v="0"/>
  </r>
  <r>
    <x v="0"/>
    <n v="2392"/>
    <x v="0"/>
    <x v="0"/>
    <x v="0"/>
    <n v="1545384"/>
    <d v="2021-01-01T00:00:00"/>
    <n v="365"/>
    <n v="31038797"/>
    <n v="850378"/>
    <s v="VND"/>
    <s v="20211231VND"/>
    <n v="1"/>
    <n v="1.5453839999999999E-3"/>
    <n v="8.5037800000000005E-4"/>
    <n v="3.1038797E-2"/>
    <x v="0"/>
  </r>
  <r>
    <x v="0"/>
    <n v="2395"/>
    <x v="5"/>
    <x v="0"/>
    <x v="0"/>
    <n v="1352321"/>
    <d v="2021-01-01T00:00:00"/>
    <n v="365"/>
    <n v="1191816205600.0859"/>
    <n v="1481659"/>
    <s v="USD"/>
    <s v="20211231USD"/>
    <n v="22037.795999999998"/>
    <n v="29.802174324515999"/>
    <n v="32.652498783563999"/>
    <n v="1191.8162056000861"/>
    <x v="1"/>
  </r>
  <r>
    <x v="0"/>
    <n v="2395"/>
    <x v="5"/>
    <x v="0"/>
    <x v="0"/>
    <n v="2264575"/>
    <d v="2021-01-01T00:00:00"/>
    <n v="365"/>
    <n v="77784931"/>
    <n v="2131094"/>
    <s v="VND"/>
    <s v="20211231VND"/>
    <n v="1"/>
    <n v="2.264575E-3"/>
    <n v="2.131094E-3"/>
    <n v="7.7784931000000002E-2"/>
    <x v="1"/>
  </r>
  <r>
    <x v="0"/>
    <n v="2395"/>
    <x v="5"/>
    <x v="0"/>
    <x v="0"/>
    <n v="8031563"/>
    <d v="2021-01-01T00:00:00"/>
    <n v="365"/>
    <n v="241338839.50000003"/>
    <n v="6612023"/>
    <s v="VND"/>
    <s v="20211231VND"/>
    <n v="1"/>
    <n v="8.0315630000000002E-3"/>
    <n v="6.6120229999999999E-3"/>
    <n v="0.24133883950000004"/>
    <x v="1"/>
  </r>
  <r>
    <x v="0"/>
    <n v="2401"/>
    <x v="4"/>
    <x v="0"/>
    <x v="0"/>
    <n v="332665"/>
    <d v="2021-01-01T00:00:00"/>
    <n v="365"/>
    <n v="1510508971756.2239"/>
    <n v="1877856"/>
    <s v="USD"/>
    <s v="20211231USD"/>
    <n v="22037.795999999998"/>
    <n v="7.3312034063399993"/>
    <n v="41.383807445376"/>
    <n v="1510.5089717562239"/>
    <x v="1"/>
  </r>
  <r>
    <x v="0"/>
    <n v="2401"/>
    <x v="4"/>
    <x v="0"/>
    <x v="0"/>
    <n v="1710574"/>
    <d v="2021-01-01T00:00:00"/>
    <n v="365"/>
    <n v="11899584"/>
    <n v="326016"/>
    <s v="VND"/>
    <s v="20211231VND"/>
    <n v="1"/>
    <n v="1.7105740000000001E-3"/>
    <n v="3.2601599999999999E-4"/>
    <n v="1.1899584E-2"/>
    <x v="1"/>
  </r>
  <r>
    <x v="0"/>
    <n v="2401"/>
    <x v="4"/>
    <x v="0"/>
    <x v="0"/>
    <n v="4168769"/>
    <d v="2021-01-01T00:00:00"/>
    <n v="365"/>
    <n v="179939233"/>
    <n v="4929842"/>
    <s v="VND"/>
    <s v="20211231VND"/>
    <n v="1"/>
    <n v="4.1687690000000001E-3"/>
    <n v="4.9298420000000003E-3"/>
    <n v="0.179939233"/>
    <x v="1"/>
  </r>
  <r>
    <x v="0"/>
    <n v="2401"/>
    <x v="1"/>
    <x v="0"/>
    <x v="0"/>
    <n v="569700"/>
    <d v="2021-01-01T00:00:00"/>
    <n v="365"/>
    <n v="28654142.5"/>
    <n v="785045"/>
    <s v="VND"/>
    <s v="20211231VND"/>
    <n v="1"/>
    <n v="5.6970000000000002E-4"/>
    <n v="7.8504499999999995E-4"/>
    <n v="2.86541425E-2"/>
    <x v="1"/>
  </r>
  <r>
    <x v="0"/>
    <n v="2403"/>
    <x v="0"/>
    <x v="0"/>
    <x v="0"/>
    <n v="1282984"/>
    <d v="2021-01-01T00:00:00"/>
    <n v="365"/>
    <n v="57151590.500000007"/>
    <n v="1565797"/>
    <s v="VND"/>
    <s v="20211231VND"/>
    <n v="1"/>
    <n v="1.282984E-3"/>
    <n v="1.5657970000000001E-3"/>
    <n v="5.7151590500000009E-2"/>
    <x v="0"/>
  </r>
  <r>
    <x v="0"/>
    <n v="2407"/>
    <x v="9"/>
    <x v="0"/>
    <x v="0"/>
    <n v="686923"/>
    <d v="2021-01-01T00:00:00"/>
    <n v="365"/>
    <n v="28544861.500000004"/>
    <n v="782051"/>
    <s v="VND"/>
    <s v="20211231VND"/>
    <n v="1"/>
    <n v="6.8692299999999998E-4"/>
    <n v="7.8205099999999997E-4"/>
    <n v="2.8544861500000004E-2"/>
    <x v="0"/>
  </r>
  <r>
    <x v="0"/>
    <n v="2409"/>
    <x v="4"/>
    <x v="0"/>
    <x v="0"/>
    <n v="52530"/>
    <d v="2021-01-01T00:00:00"/>
    <n v="365"/>
    <n v="8470847"/>
    <n v="232078"/>
    <s v="VND"/>
    <s v="20211231VND"/>
    <n v="1"/>
    <n v="5.253E-5"/>
    <n v="2.3207800000000001E-4"/>
    <n v="8.4708470000000001E-3"/>
    <x v="1"/>
  </r>
  <r>
    <x v="0"/>
    <n v="2409"/>
    <x v="2"/>
    <x v="0"/>
    <x v="0"/>
    <n v="557904"/>
    <d v="2021-01-01T00:00:00"/>
    <n v="365"/>
    <n v="6516491.0000000009"/>
    <n v="178534"/>
    <s v="VND"/>
    <s v="20211231VND"/>
    <n v="1"/>
    <n v="5.5790400000000002E-4"/>
    <n v="1.78534E-4"/>
    <n v="6.516491000000001E-3"/>
    <x v="2"/>
  </r>
  <r>
    <x v="0"/>
    <n v="2410"/>
    <x v="9"/>
    <x v="0"/>
    <x v="0"/>
    <n v="410683"/>
    <d v="2021-01-01T00:00:00"/>
    <n v="365"/>
    <n v="1304077024915.4338"/>
    <n v="1621221"/>
    <s v="USD"/>
    <s v="20211231USD"/>
    <n v="22037.795999999998"/>
    <n v="9.0505481746680001"/>
    <n v="35.728137668915998"/>
    <n v="1304.0770249154339"/>
    <x v="0"/>
  </r>
  <r>
    <x v="0"/>
    <n v="2410"/>
    <x v="9"/>
    <x v="0"/>
    <x v="0"/>
    <n v="1685426"/>
    <d v="2021-01-01T00:00:00"/>
    <n v="365"/>
    <n v="67794005"/>
    <n v="1857370"/>
    <s v="VND"/>
    <s v="20211231VND"/>
    <n v="1"/>
    <n v="1.6854260000000001E-3"/>
    <n v="1.8573699999999999E-3"/>
    <n v="6.7794005000000004E-2"/>
    <x v="0"/>
  </r>
  <r>
    <x v="0"/>
    <n v="2413"/>
    <x v="0"/>
    <x v="0"/>
    <x v="0"/>
    <n v="7755002"/>
    <d v="2021-01-01T00:00:00"/>
    <n v="365"/>
    <n v="328608405"/>
    <n v="9002970"/>
    <s v="VND"/>
    <s v="20211231VND"/>
    <n v="1"/>
    <n v="7.7550020000000004E-3"/>
    <n v="9.0029700000000008E-3"/>
    <n v="0.32860840499999999"/>
    <x v="0"/>
  </r>
  <r>
    <x v="0"/>
    <n v="2416"/>
    <x v="9"/>
    <x v="0"/>
    <x v="0"/>
    <n v="118796"/>
    <d v="2021-01-01T00:00:00"/>
    <n v="365"/>
    <n v="11825379.5"/>
    <n v="323983"/>
    <s v="VND"/>
    <s v="20211231VND"/>
    <n v="1"/>
    <n v="1.1879600000000001E-4"/>
    <n v="3.2398300000000002E-4"/>
    <n v="1.18253795E-2"/>
    <x v="0"/>
  </r>
  <r>
    <x v="0"/>
    <n v="2417"/>
    <x v="0"/>
    <x v="0"/>
    <x v="0"/>
    <n v="539805"/>
    <d v="2021-01-01T00:00:00"/>
    <n v="365"/>
    <n v="26575686.500000004"/>
    <n v="728101"/>
    <s v="VND"/>
    <s v="20211231VND"/>
    <n v="1"/>
    <n v="5.3980499999999997E-4"/>
    <n v="7.2810099999999999E-4"/>
    <n v="2.6575686500000004E-2"/>
    <x v="0"/>
  </r>
  <r>
    <x v="0"/>
    <n v="2417"/>
    <x v="9"/>
    <x v="0"/>
    <x v="0"/>
    <n v="1515082"/>
    <d v="2021-01-01T00:00:00"/>
    <n v="365"/>
    <n v="33855794"/>
    <n v="927556"/>
    <s v="VND"/>
    <s v="20211231VND"/>
    <n v="1"/>
    <n v="1.5150820000000001E-3"/>
    <n v="9.2755599999999995E-4"/>
    <n v="3.3855794000000002E-2"/>
    <x v="0"/>
  </r>
  <r>
    <x v="0"/>
    <n v="2418"/>
    <x v="10"/>
    <x v="0"/>
    <x v="0"/>
    <n v="134049"/>
    <d v="2021-01-01T00:00:00"/>
    <n v="365"/>
    <n v="5552234"/>
    <n v="152116"/>
    <s v="VND"/>
    <s v="20211231VND"/>
    <n v="1"/>
    <n v="1.3404899999999999E-4"/>
    <n v="1.5211599999999999E-4"/>
    <n v="5.5522339999999996E-3"/>
    <x v="1"/>
  </r>
  <r>
    <x v="0"/>
    <n v="2418"/>
    <x v="10"/>
    <x v="0"/>
    <x v="0"/>
    <n v="1355375"/>
    <d v="2021-01-01T00:00:00"/>
    <n v="365"/>
    <n v="689145747853.06799"/>
    <n v="856742"/>
    <s v="USD"/>
    <s v="20211231USD"/>
    <n v="22037.795999999998"/>
    <n v="29.869477753499996"/>
    <n v="18.880705420632001"/>
    <n v="689.14574785306797"/>
    <x v="1"/>
  </r>
  <r>
    <x v="0"/>
    <n v="2418"/>
    <x v="3"/>
    <x v="0"/>
    <x v="0"/>
    <n v="7750236"/>
    <d v="2021-01-01T00:00:00"/>
    <n v="365"/>
    <n v="330872974.5"/>
    <n v="9065013"/>
    <s v="VND"/>
    <s v="20211231VND"/>
    <n v="1"/>
    <n v="7.7502359999999998E-3"/>
    <n v="9.0650130000000002E-3"/>
    <n v="0.33087297450000003"/>
    <x v="0"/>
  </r>
  <r>
    <x v="0"/>
    <n v="2420"/>
    <x v="0"/>
    <x v="0"/>
    <x v="0"/>
    <n v="9460375"/>
    <d v="2021-01-01T00:00:00"/>
    <n v="365"/>
    <n v="253200609.50000003"/>
    <n v="6937003"/>
    <s v="VND"/>
    <s v="20211231VND"/>
    <n v="1"/>
    <n v="9.460375E-3"/>
    <n v="6.9370029999999997E-3"/>
    <n v="0.25320060950000001"/>
    <x v="0"/>
  </r>
  <r>
    <x v="0"/>
    <n v="2420"/>
    <x v="0"/>
    <x v="0"/>
    <x v="0"/>
    <n v="1993350"/>
    <d v="2021-01-01T00:00:00"/>
    <n v="365"/>
    <n v="56605660"/>
    <n v="1550840"/>
    <s v="VND"/>
    <s v="20211231VND"/>
    <n v="1"/>
    <n v="1.9933500000000001E-3"/>
    <n v="1.5508399999999999E-3"/>
    <n v="5.6605660000000002E-2"/>
    <x v="0"/>
  </r>
  <r>
    <x v="0"/>
    <n v="2421"/>
    <x v="2"/>
    <x v="0"/>
    <x v="0"/>
    <n v="1210221"/>
    <d v="2021-01-01T00:00:00"/>
    <n v="365"/>
    <n v="2591573"/>
    <n v="71002"/>
    <s v="VND"/>
    <s v="20211231VND"/>
    <n v="1"/>
    <n v="1.210221E-3"/>
    <n v="7.1001999999999995E-5"/>
    <n v="2.5915729999999998E-3"/>
    <x v="2"/>
  </r>
  <r>
    <x v="0"/>
    <n v="2421"/>
    <x v="1"/>
    <x v="0"/>
    <x v="0"/>
    <n v="1223351"/>
    <d v="2021-01-01T00:00:00"/>
    <n v="365"/>
    <n v="4462088.5"/>
    <n v="122249"/>
    <s v="VND"/>
    <s v="20211231VND"/>
    <n v="1"/>
    <n v="1.2233509999999999E-3"/>
    <n v="1.22249E-4"/>
    <n v="4.4620885000000001E-3"/>
    <x v="1"/>
  </r>
  <r>
    <x v="0"/>
    <n v="2421"/>
    <x v="6"/>
    <x v="0"/>
    <x v="0"/>
    <n v="1141884"/>
    <d v="2021-01-01T00:00:00"/>
    <n v="365"/>
    <n v="3682521.5"/>
    <n v="100891"/>
    <s v="VND"/>
    <s v="20211231VND"/>
    <n v="1"/>
    <n v="1.1418839999999999E-3"/>
    <n v="1.0089099999999999E-4"/>
    <n v="3.6825215E-3"/>
    <x v="3"/>
  </r>
  <r>
    <x v="0"/>
    <n v="2422"/>
    <x v="3"/>
    <x v="0"/>
    <x v="0"/>
    <n v="567648"/>
    <d v="2021-01-01T00:00:00"/>
    <n v="365"/>
    <n v="56989676.5"/>
    <n v="1561361"/>
    <s v="VND"/>
    <s v="20211231VND"/>
    <n v="1"/>
    <n v="5.6764800000000002E-4"/>
    <n v="1.561361E-3"/>
    <n v="5.6989676500000003E-2"/>
    <x v="0"/>
  </r>
  <r>
    <x v="0"/>
    <n v="2422"/>
    <x v="1"/>
    <x v="0"/>
    <x v="0"/>
    <n v="150542"/>
    <d v="2021-01-01T00:00:00"/>
    <n v="365"/>
    <n v="60197880.500000007"/>
    <n v="1649257"/>
    <s v="VND"/>
    <s v="20211231VND"/>
    <n v="1"/>
    <n v="1.5054200000000001E-4"/>
    <n v="1.6492569999999999E-3"/>
    <n v="6.0197880500000009E-2"/>
    <x v="1"/>
  </r>
  <r>
    <x v="0"/>
    <n v="2422"/>
    <x v="3"/>
    <x v="0"/>
    <x v="0"/>
    <n v="1940504"/>
    <d v="2021-01-01T00:00:00"/>
    <n v="365"/>
    <n v="654978921917.36401"/>
    <n v="814266"/>
    <s v="USD"/>
    <s v="20211231USD"/>
    <n v="22037.795999999998"/>
    <n v="42.764431289183996"/>
    <n v="17.944627997735999"/>
    <n v="654.978921917364"/>
    <x v="0"/>
  </r>
  <r>
    <x v="0"/>
    <n v="2424"/>
    <x v="10"/>
    <x v="0"/>
    <x v="0"/>
    <n v="968786"/>
    <d v="2021-01-01T00:00:00"/>
    <n v="365"/>
    <n v="4542461.5"/>
    <n v="124451"/>
    <s v="VND"/>
    <s v="20211231VND"/>
    <n v="1"/>
    <n v="9.6878600000000002E-4"/>
    <n v="1.24451E-4"/>
    <n v="4.5424615E-3"/>
    <x v="1"/>
  </r>
  <r>
    <x v="0"/>
    <n v="2424"/>
    <x v="3"/>
    <x v="0"/>
    <x v="0"/>
    <n v="809942"/>
    <d v="2021-01-01T00:00:00"/>
    <n v="365"/>
    <n v="40212634"/>
    <n v="1101716"/>
    <s v="VND"/>
    <s v="20211231VND"/>
    <n v="1"/>
    <n v="8.0994200000000002E-4"/>
    <n v="1.101716E-3"/>
    <n v="4.0212633999999997E-2"/>
    <x v="0"/>
  </r>
  <r>
    <x v="0"/>
    <n v="2424"/>
    <x v="5"/>
    <x v="0"/>
    <x v="0"/>
    <n v="1529020"/>
    <d v="2021-01-01T00:00:00"/>
    <n v="365"/>
    <n v="50318535"/>
    <n v="1378590"/>
    <s v="VND"/>
    <s v="20211231VND"/>
    <n v="1"/>
    <n v="1.5290200000000001E-3"/>
    <n v="1.3785900000000001E-3"/>
    <n v="5.0318534999999998E-2"/>
    <x v="1"/>
  </r>
  <r>
    <x v="0"/>
    <n v="2424"/>
    <x v="5"/>
    <x v="0"/>
    <x v="0"/>
    <n v="245796"/>
    <d v="2021-01-01T00:00:00"/>
    <n v="365"/>
    <n v="323056525236.58795"/>
    <n v="401622"/>
    <s v="USD"/>
    <s v="20211231USD"/>
    <n v="22037.795999999998"/>
    <n v="5.4168021056159992"/>
    <n v="8.8508637051119994"/>
    <n v="323.05652523658796"/>
    <x v="1"/>
  </r>
  <r>
    <x v="0"/>
    <n v="2424"/>
    <x v="5"/>
    <x v="0"/>
    <x v="0"/>
    <n v="949631"/>
    <d v="2021-01-01T00:00:00"/>
    <n v="365"/>
    <n v="109328051461.46399"/>
    <n v="135916"/>
    <s v="USD"/>
    <s v="20211231USD"/>
    <n v="22037.795999999998"/>
    <n v="20.927774253275999"/>
    <n v="2.9952890811359998"/>
    <n v="109.32805146146399"/>
    <x v="1"/>
  </r>
  <r>
    <x v="0"/>
    <n v="2424"/>
    <x v="5"/>
    <x v="0"/>
    <x v="0"/>
    <n v="7155574"/>
    <d v="2021-01-01T00:00:00"/>
    <n v="365"/>
    <n v="325798452.5"/>
    <n v="8925985"/>
    <s v="VND"/>
    <s v="20211231VND"/>
    <n v="1"/>
    <n v="7.1555739999999996E-3"/>
    <n v="8.9259850000000009E-3"/>
    <n v="0.3257984525"/>
    <x v="1"/>
  </r>
  <r>
    <x v="0"/>
    <n v="2426"/>
    <x v="10"/>
    <x v="0"/>
    <x v="0"/>
    <n v="9199622"/>
    <d v="2021-01-01T00:00:00"/>
    <n v="365"/>
    <n v="261749822.00000003"/>
    <n v="7171228"/>
    <s v="VND"/>
    <s v="20211231VND"/>
    <n v="1"/>
    <n v="9.1996219999999993E-3"/>
    <n v="7.171228E-3"/>
    <n v="0.26174982200000002"/>
    <x v="1"/>
  </r>
  <r>
    <x v="0"/>
    <n v="2426"/>
    <x v="10"/>
    <x v="0"/>
    <x v="0"/>
    <n v="7385186"/>
    <d v="2021-01-01T00:00:00"/>
    <n v="365"/>
    <n v="226745847.5"/>
    <n v="6212215"/>
    <s v="VND"/>
    <s v="20211231VND"/>
    <n v="1"/>
    <n v="7.3851860000000002E-3"/>
    <n v="6.2122150000000001E-3"/>
    <n v="0.22674584749999999"/>
    <x v="1"/>
  </r>
  <r>
    <x v="0"/>
    <n v="2426"/>
    <x v="10"/>
    <x v="0"/>
    <x v="1"/>
    <n v="7910237"/>
    <d v="2021-01-01T00:00:00"/>
    <n v="365"/>
    <n v="268408772.5"/>
    <n v="7353665"/>
    <s v="VND"/>
    <s v="20211231VND"/>
    <n v="1"/>
    <n v="7.9102370000000005E-3"/>
    <n v="7.3536649999999997E-3"/>
    <n v="0.2684087725"/>
    <x v="1"/>
  </r>
  <r>
    <x v="0"/>
    <n v="2426"/>
    <x v="10"/>
    <x v="0"/>
    <x v="1"/>
    <n v="8916064"/>
    <d v="2021-01-01T00:00:00"/>
    <n v="365"/>
    <n v="288901807"/>
    <n v="7915118"/>
    <s v="VND"/>
    <s v="20211231VND"/>
    <n v="1"/>
    <n v="8.9160639999999996E-3"/>
    <n v="7.9151180000000005E-3"/>
    <n v="0.28890180700000001"/>
    <x v="1"/>
  </r>
  <r>
    <x v="0"/>
    <n v="2426"/>
    <x v="10"/>
    <x v="0"/>
    <x v="1"/>
    <n v="6193051"/>
    <d v="2021-01-01T00:00:00"/>
    <n v="365"/>
    <n v="329596569.5"/>
    <n v="9030043"/>
    <s v="VND"/>
    <s v="20211231VND"/>
    <n v="1"/>
    <n v="6.1930509999999998E-3"/>
    <n v="9.0300429999999998E-3"/>
    <n v="0.32959656949999999"/>
    <x v="1"/>
  </r>
  <r>
    <x v="0"/>
    <n v="2426"/>
    <x v="10"/>
    <x v="0"/>
    <x v="1"/>
    <n v="9135392"/>
    <d v="2021-01-01T00:00:00"/>
    <n v="365"/>
    <n v="350331307"/>
    <n v="9598118"/>
    <s v="VND"/>
    <s v="20211231VND"/>
    <n v="1"/>
    <n v="9.1353920000000009E-3"/>
    <n v="9.5981179999999992E-3"/>
    <n v="0.35033130699999998"/>
    <x v="1"/>
  </r>
  <r>
    <x v="0"/>
    <n v="2426"/>
    <x v="10"/>
    <x v="0"/>
    <x v="1"/>
    <n v="1633466"/>
    <d v="2021-01-01T00:00:00"/>
    <n v="365"/>
    <n v="33829222"/>
    <n v="926828"/>
    <s v="VND"/>
    <s v="20211231VND"/>
    <n v="1"/>
    <n v="1.6334660000000001E-3"/>
    <n v="9.2682799999999998E-4"/>
    <n v="3.3829221999999999E-2"/>
    <x v="1"/>
  </r>
  <r>
    <x v="0"/>
    <n v="2426"/>
    <x v="10"/>
    <x v="0"/>
    <x v="1"/>
    <n v="959461"/>
    <d v="2021-01-01T00:00:00"/>
    <n v="365"/>
    <n v="72810309.5"/>
    <n v="1994803"/>
    <s v="VND"/>
    <s v="20211231VND"/>
    <n v="1"/>
    <n v="9.5946099999999999E-4"/>
    <n v="1.9948029999999999E-3"/>
    <n v="7.2810309500000003E-2"/>
    <x v="1"/>
  </r>
  <r>
    <x v="0"/>
    <n v="2426"/>
    <x v="8"/>
    <x v="0"/>
    <x v="0"/>
    <n v="1251885"/>
    <d v="2021-01-01T00:00:00"/>
    <n v="365"/>
    <n v="32628080"/>
    <n v="893920"/>
    <s v="VND"/>
    <s v="20211231VND"/>
    <n v="1"/>
    <n v="1.2518850000000001E-3"/>
    <n v="8.9391999999999998E-4"/>
    <n v="3.2628079999999997E-2"/>
    <x v="0"/>
  </r>
  <r>
    <x v="0"/>
    <n v="2427"/>
    <x v="12"/>
    <x v="0"/>
    <x v="0"/>
    <n v="1322925"/>
    <d v="2021-01-01T00:00:00"/>
    <n v="365"/>
    <n v="45539699.5"/>
    <n v="1247663"/>
    <s v="VND"/>
    <s v="20211231VND"/>
    <n v="1"/>
    <n v="1.322925E-3"/>
    <n v="1.247663E-3"/>
    <n v="4.5539699500000003E-2"/>
    <x v="4"/>
  </r>
  <r>
    <x v="0"/>
    <n v="2427"/>
    <x v="6"/>
    <x v="0"/>
    <x v="0"/>
    <n v="944468"/>
    <d v="2021-01-01T00:00:00"/>
    <n v="365"/>
    <n v="31512785.999999996"/>
    <n v="863364"/>
    <s v="VND"/>
    <s v="20211231VND"/>
    <n v="1"/>
    <n v="9.4446799999999996E-4"/>
    <n v="8.6336400000000004E-4"/>
    <n v="3.1512785999999994E-2"/>
    <x v="3"/>
  </r>
  <r>
    <x v="0"/>
    <n v="2429"/>
    <x v="7"/>
    <x v="0"/>
    <x v="0"/>
    <n v="1771710"/>
    <d v="2021-01-01T00:00:00"/>
    <n v="365"/>
    <n v="44418967"/>
    <n v="1216958"/>
    <s v="VND"/>
    <s v="20211231VND"/>
    <n v="1"/>
    <n v="1.7717099999999999E-3"/>
    <n v="1.216958E-3"/>
    <n v="4.4418966999999997E-2"/>
    <x v="2"/>
  </r>
  <r>
    <x v="0"/>
    <n v="2431"/>
    <x v="2"/>
    <x v="0"/>
    <x v="0"/>
    <n v="648265"/>
    <d v="2021-01-01T00:00:00"/>
    <n v="365"/>
    <n v="32020829.5"/>
    <n v="877283"/>
    <s v="VND"/>
    <s v="20211231VND"/>
    <n v="1"/>
    <n v="6.4826499999999997E-4"/>
    <n v="8.7728299999999997E-4"/>
    <n v="3.20208295E-2"/>
    <x v="2"/>
  </r>
  <r>
    <x v="0"/>
    <n v="2431"/>
    <x v="4"/>
    <x v="0"/>
    <x v="0"/>
    <n v="1148865"/>
    <d v="2021-01-01T00:00:00"/>
    <n v="365"/>
    <n v="718904"/>
    <n v="19696"/>
    <s v="VND"/>
    <s v="20211231VND"/>
    <n v="1"/>
    <n v="1.148865E-3"/>
    <n v="1.9695999999999999E-5"/>
    <n v="7.1890400000000003E-4"/>
    <x v="1"/>
  </r>
  <r>
    <x v="0"/>
    <n v="2432"/>
    <x v="0"/>
    <x v="0"/>
    <x v="0"/>
    <n v="1795439"/>
    <d v="2021-01-01T00:00:00"/>
    <n v="365"/>
    <n v="46647584"/>
    <n v="1278016"/>
    <s v="VND"/>
    <s v="20211231VND"/>
    <n v="1"/>
    <n v="1.795439E-3"/>
    <n v="1.2780160000000001E-3"/>
    <n v="4.6647583999999999E-2"/>
    <x v="0"/>
  </r>
  <r>
    <x v="0"/>
    <n v="2433"/>
    <x v="1"/>
    <x v="0"/>
    <x v="0"/>
    <n v="7394197"/>
    <d v="2021-01-01T00:00:00"/>
    <n v="365"/>
    <n v="288883703"/>
    <n v="7914622"/>
    <s v="VND"/>
    <s v="20211231VND"/>
    <n v="1"/>
    <n v="7.3941969999999999E-3"/>
    <n v="7.9146219999999996E-3"/>
    <n v="0.28888370299999999"/>
    <x v="1"/>
  </r>
  <r>
    <x v="0"/>
    <n v="2434"/>
    <x v="4"/>
    <x v="0"/>
    <x v="0"/>
    <n v="517860"/>
    <d v="2021-01-01T00:00:00"/>
    <n v="365"/>
    <n v="52376405"/>
    <n v="1434970"/>
    <s v="VND"/>
    <s v="20211231VND"/>
    <n v="1"/>
    <n v="5.1785999999999998E-4"/>
    <n v="1.43497E-3"/>
    <n v="5.2376405000000001E-2"/>
    <x v="1"/>
  </r>
  <r>
    <x v="0"/>
    <n v="2436"/>
    <x v="2"/>
    <x v="0"/>
    <x v="0"/>
    <n v="1607268"/>
    <d v="2021-01-01T00:00:00"/>
    <n v="365"/>
    <n v="52858059"/>
    <n v="1448166"/>
    <s v="VND"/>
    <s v="20211231VND"/>
    <n v="1"/>
    <n v="1.607268E-3"/>
    <n v="1.4481660000000001E-3"/>
    <n v="5.2858058999999999E-2"/>
    <x v="2"/>
  </r>
  <r>
    <x v="0"/>
    <n v="2437"/>
    <x v="6"/>
    <x v="0"/>
    <x v="0"/>
    <n v="236436"/>
    <d v="2021-01-01T00:00:00"/>
    <n v="365"/>
    <n v="15335986"/>
    <n v="420164"/>
    <s v="VND"/>
    <s v="20211231VND"/>
    <n v="1"/>
    <n v="2.36436E-4"/>
    <n v="4.20164E-4"/>
    <n v="1.5335985999999999E-2"/>
    <x v="3"/>
  </r>
  <r>
    <x v="0"/>
    <n v="2437"/>
    <x v="6"/>
    <x v="0"/>
    <x v="0"/>
    <n v="1286132"/>
    <d v="2021-01-01T00:00:00"/>
    <n v="365"/>
    <n v="1458200169359.604"/>
    <n v="1812826"/>
    <s v="USD"/>
    <s v="20211231USD"/>
    <n v="22037.795999999998"/>
    <n v="28.343514645071998"/>
    <n v="39.950689571495992"/>
    <n v="1458.2001693596039"/>
    <x v="3"/>
  </r>
  <r>
    <x v="0"/>
    <n v="2439"/>
    <x v="1"/>
    <x v="0"/>
    <x v="0"/>
    <n v="927096"/>
    <d v="2021-01-01T00:00:00"/>
    <n v="365"/>
    <n v="14450094.500000002"/>
    <n v="395893"/>
    <s v="VND"/>
    <s v="20211231VND"/>
    <n v="1"/>
    <n v="9.2709599999999997E-4"/>
    <n v="3.9589300000000003E-4"/>
    <n v="1.4450094500000002E-2"/>
    <x v="1"/>
  </r>
  <r>
    <x v="0"/>
    <n v="2439"/>
    <x v="1"/>
    <x v="0"/>
    <x v="0"/>
    <n v="815189"/>
    <d v="2021-01-01T00:00:00"/>
    <n v="365"/>
    <n v="175062752993.89798"/>
    <n v="217637"/>
    <s v="USD"/>
    <s v="20211231USD"/>
    <n v="22037.795999999998"/>
    <n v="17.964968883444001"/>
    <n v="4.7962398080520003"/>
    <n v="175.06275299389799"/>
    <x v="1"/>
  </r>
  <r>
    <x v="0"/>
    <n v="2439"/>
    <x v="1"/>
    <x v="0"/>
    <x v="0"/>
    <n v="7723551"/>
    <d v="2021-01-01T00:00:00"/>
    <n v="365"/>
    <n v="364437717.5"/>
    <n v="9984595"/>
    <s v="VND"/>
    <s v="20211231VND"/>
    <n v="1"/>
    <n v="7.7235510000000004E-3"/>
    <n v="9.9845950000000006E-3"/>
    <n v="0.36443771749999998"/>
    <x v="1"/>
  </r>
  <r>
    <x v="0"/>
    <n v="2439"/>
    <x v="1"/>
    <x v="0"/>
    <x v="0"/>
    <n v="5137466"/>
    <d v="2021-01-01T00:00:00"/>
    <n v="365"/>
    <n v="138963128.5"/>
    <n v="3807209"/>
    <s v="VND"/>
    <s v="20211231VND"/>
    <n v="1"/>
    <n v="5.1374660000000003E-3"/>
    <n v="3.8072090000000002E-3"/>
    <n v="0.1389631285"/>
    <x v="1"/>
  </r>
  <r>
    <x v="0"/>
    <n v="2439"/>
    <x v="1"/>
    <x v="0"/>
    <x v="0"/>
    <n v="7630570"/>
    <d v="2021-01-01T00:00:00"/>
    <n v="365"/>
    <n v="246141546"/>
    <n v="6743604"/>
    <s v="VND"/>
    <s v="20211231VND"/>
    <n v="1"/>
    <n v="7.6305699999999997E-3"/>
    <n v="6.7436040000000003E-3"/>
    <n v="0.24614154599999999"/>
    <x v="1"/>
  </r>
  <r>
    <x v="0"/>
    <n v="2439"/>
    <x v="0"/>
    <x v="0"/>
    <x v="0"/>
    <n v="424814"/>
    <d v="2021-01-01T00:00:00"/>
    <n v="365"/>
    <n v="11860419.5"/>
    <n v="324943"/>
    <s v="VND"/>
    <s v="20211231VND"/>
    <n v="1"/>
    <n v="4.2481399999999998E-4"/>
    <n v="3.2494300000000001E-4"/>
    <n v="1.18604195E-2"/>
    <x v="0"/>
  </r>
  <r>
    <x v="0"/>
    <n v="2441"/>
    <x v="4"/>
    <x v="0"/>
    <x v="0"/>
    <n v="886403"/>
    <d v="2021-01-01T00:00:00"/>
    <n v="365"/>
    <n v="5972641"/>
    <n v="163634"/>
    <s v="VND"/>
    <s v="20211231VND"/>
    <n v="1"/>
    <n v="8.8640300000000002E-4"/>
    <n v="1.6363400000000001E-4"/>
    <n v="5.9726409999999999E-3"/>
    <x v="1"/>
  </r>
  <r>
    <x v="0"/>
    <n v="2444"/>
    <x v="3"/>
    <x v="0"/>
    <x v="0"/>
    <n v="943674"/>
    <d v="2021-01-01T00:00:00"/>
    <n v="365"/>
    <n v="58489096.5"/>
    <n v="1602441"/>
    <s v="VND"/>
    <s v="20211231VND"/>
    <n v="1"/>
    <n v="9.4367400000000003E-4"/>
    <n v="1.602441E-3"/>
    <n v="5.8489096499999997E-2"/>
    <x v="0"/>
  </r>
  <r>
    <x v="0"/>
    <n v="2444"/>
    <x v="4"/>
    <x v="0"/>
    <x v="0"/>
    <n v="663201"/>
    <d v="2021-01-01T00:00:00"/>
    <n v="365"/>
    <n v="54060916.5"/>
    <n v="1481121"/>
    <s v="VND"/>
    <s v="20211231VND"/>
    <n v="1"/>
    <n v="6.6320099999999998E-4"/>
    <n v="1.481121E-3"/>
    <n v="5.40609165E-2"/>
    <x v="1"/>
  </r>
  <r>
    <x v="0"/>
    <n v="2445"/>
    <x v="5"/>
    <x v="0"/>
    <x v="0"/>
    <n v="484553"/>
    <d v="2021-01-01T00:00:00"/>
    <n v="365"/>
    <n v="10719831"/>
    <n v="293694"/>
    <s v="VND"/>
    <s v="20211231VND"/>
    <n v="1"/>
    <n v="4.8455299999999998E-4"/>
    <n v="2.93694E-4"/>
    <n v="1.0719831000000001E-2"/>
    <x v="1"/>
  </r>
  <r>
    <x v="0"/>
    <n v="2447"/>
    <x v="4"/>
    <x v="0"/>
    <x v="0"/>
    <n v="1205828"/>
    <d v="2021-01-01T00:00:00"/>
    <n v="365"/>
    <n v="36305929.5"/>
    <n v="994683"/>
    <s v="VND"/>
    <s v="20211231VND"/>
    <n v="1"/>
    <n v="1.2058279999999999E-3"/>
    <n v="9.946829999999999E-4"/>
    <n v="3.63059295E-2"/>
    <x v="1"/>
  </r>
  <r>
    <x v="0"/>
    <n v="2447"/>
    <x v="5"/>
    <x v="0"/>
    <x v="0"/>
    <n v="1016578"/>
    <d v="2021-01-01T00:00:00"/>
    <n v="365"/>
    <n v="55423753.5"/>
    <n v="1518459"/>
    <s v="VND"/>
    <s v="20211231VND"/>
    <n v="1"/>
    <n v="1.016578E-3"/>
    <n v="1.518459E-3"/>
    <n v="5.5423753499999999E-2"/>
    <x v="1"/>
  </r>
  <r>
    <x v="0"/>
    <n v="2447"/>
    <x v="5"/>
    <x v="0"/>
    <x v="0"/>
    <n v="101560"/>
    <d v="2021-01-01T00:00:00"/>
    <n v="365"/>
    <n v="638836633027.69189"/>
    <n v="794198"/>
    <s v="USD"/>
    <s v="20211231USD"/>
    <n v="22037.795999999998"/>
    <n v="2.2381585617599997"/>
    <n v="17.502373507607999"/>
    <n v="638.83663302769185"/>
    <x v="1"/>
  </r>
  <r>
    <x v="0"/>
    <n v="2448"/>
    <x v="7"/>
    <x v="0"/>
    <x v="0"/>
    <n v="721808"/>
    <d v="2021-01-01T00:00:00"/>
    <n v="365"/>
    <n v="27276340.5"/>
    <n v="747297"/>
    <s v="VND"/>
    <s v="20211231VND"/>
    <n v="1"/>
    <n v="7.21808E-4"/>
    <n v="7.4729699999999996E-4"/>
    <n v="2.7276340499999999E-2"/>
    <x v="2"/>
  </r>
  <r>
    <x v="0"/>
    <n v="2449"/>
    <x v="9"/>
    <x v="0"/>
    <x v="0"/>
    <n v="869070"/>
    <d v="2021-01-01T00:00:00"/>
    <n v="365"/>
    <n v="19142206"/>
    <n v="524444"/>
    <s v="VND"/>
    <s v="20211231VND"/>
    <n v="1"/>
    <n v="8.6907E-4"/>
    <n v="5.24444E-4"/>
    <n v="1.9142205999999998E-2"/>
    <x v="0"/>
  </r>
  <r>
    <x v="0"/>
    <n v="2450"/>
    <x v="2"/>
    <x v="0"/>
    <x v="0"/>
    <n v="842017"/>
    <d v="2021-01-01T00:00:00"/>
    <n v="365"/>
    <n v="14861924"/>
    <n v="407176"/>
    <s v="VND"/>
    <s v="20211231VND"/>
    <n v="1"/>
    <n v="8.4201700000000003E-4"/>
    <n v="4.0717599999999998E-4"/>
    <n v="1.4861924E-2"/>
    <x v="2"/>
  </r>
  <r>
    <x v="0"/>
    <n v="2452"/>
    <x v="5"/>
    <x v="0"/>
    <x v="0"/>
    <n v="836387"/>
    <d v="2021-01-01T00:00:00"/>
    <n v="365"/>
    <n v="12005908.5"/>
    <n v="328929"/>
    <s v="VND"/>
    <s v="20211231VND"/>
    <n v="1"/>
    <n v="8.3638699999999996E-4"/>
    <n v="3.2892899999999999E-4"/>
    <n v="1.2005908500000001E-2"/>
    <x v="1"/>
  </r>
  <r>
    <x v="0"/>
    <n v="2454"/>
    <x v="8"/>
    <x v="0"/>
    <x v="0"/>
    <n v="383941"/>
    <d v="2021-01-01T00:00:00"/>
    <n v="365"/>
    <n v="30493012.5"/>
    <n v="835425"/>
    <s v="VND"/>
    <s v="20211231VND"/>
    <n v="1"/>
    <n v="3.83941E-4"/>
    <n v="8.3542499999999999E-4"/>
    <n v="3.04930125E-2"/>
    <x v="0"/>
  </r>
  <r>
    <x v="0"/>
    <n v="2455"/>
    <x v="3"/>
    <x v="0"/>
    <x v="0"/>
    <n v="1879601"/>
    <d v="2021-01-01T00:00:00"/>
    <n v="365"/>
    <n v="106555355138.82599"/>
    <n v="132469"/>
    <s v="USD"/>
    <s v="20211231USD"/>
    <n v="22037.795999999998"/>
    <n v="41.422263399395995"/>
    <n v="2.9193247983239998"/>
    <n v="106.55535513882599"/>
    <x v="0"/>
  </r>
  <r>
    <x v="0"/>
    <n v="2455"/>
    <x v="3"/>
    <x v="0"/>
    <x v="0"/>
    <n v="1000288"/>
    <d v="2021-01-01T00:00:00"/>
    <n v="365"/>
    <n v="35081537"/>
    <n v="961138"/>
    <s v="VND"/>
    <s v="20211231VND"/>
    <n v="1"/>
    <n v="1.000288E-3"/>
    <n v="9.6113800000000005E-4"/>
    <n v="3.5081537000000003E-2"/>
    <x v="0"/>
  </r>
  <r>
    <x v="0"/>
    <n v="2456"/>
    <x v="9"/>
    <x v="0"/>
    <x v="0"/>
    <n v="1792287"/>
    <d v="2021-01-01T00:00:00"/>
    <n v="365"/>
    <n v="60531125.500000007"/>
    <n v="1658387"/>
    <s v="VND"/>
    <s v="20211231VND"/>
    <n v="1"/>
    <n v="1.792287E-3"/>
    <n v="1.6583870000000001E-3"/>
    <n v="6.0531125500000005E-2"/>
    <x v="0"/>
  </r>
  <r>
    <x v="0"/>
    <n v="2456"/>
    <x v="5"/>
    <x v="0"/>
    <x v="0"/>
    <n v="257255"/>
    <d v="2021-01-01T00:00:00"/>
    <n v="365"/>
    <n v="1037395440720.9359"/>
    <n v="1289684"/>
    <s v="USD"/>
    <s v="20211231USD"/>
    <n v="22037.795999999998"/>
    <n v="5.6693332099799996"/>
    <n v="28.421792896463998"/>
    <n v="1037.395440720936"/>
    <x v="1"/>
  </r>
  <r>
    <x v="0"/>
    <n v="2456"/>
    <x v="5"/>
    <x v="0"/>
    <x v="0"/>
    <n v="2657825"/>
    <d v="2021-01-01T00:00:00"/>
    <n v="365"/>
    <n v="137342419"/>
    <n v="3762806"/>
    <s v="VND"/>
    <s v="20211231VND"/>
    <n v="1"/>
    <n v="2.6578249999999999E-3"/>
    <n v="3.762806E-3"/>
    <n v="0.13734241899999999"/>
    <x v="1"/>
  </r>
  <r>
    <x v="0"/>
    <n v="2456"/>
    <x v="5"/>
    <x v="0"/>
    <x v="0"/>
    <n v="1690796"/>
    <d v="2021-01-01T00:00:00"/>
    <n v="365"/>
    <n v="72631240.5"/>
    <n v="1989897"/>
    <s v="VND"/>
    <s v="20211231VND"/>
    <n v="1"/>
    <n v="1.6907960000000001E-3"/>
    <n v="1.989897E-3"/>
    <n v="7.2631240499999999E-2"/>
    <x v="1"/>
  </r>
  <r>
    <x v="0"/>
    <n v="2458"/>
    <x v="14"/>
    <x v="0"/>
    <x v="0"/>
    <n v="2223465"/>
    <d v="2021-01-01T00:00:00"/>
    <n v="365"/>
    <n v="79454769.5"/>
    <n v="2176843"/>
    <s v="VND"/>
    <s v="20211231VND"/>
    <n v="1"/>
    <n v="2.223465E-3"/>
    <n v="2.1768429999999999E-3"/>
    <n v="7.9454769499999994E-2"/>
    <x v="3"/>
  </r>
  <r>
    <x v="0"/>
    <n v="2460"/>
    <x v="8"/>
    <x v="0"/>
    <x v="0"/>
    <n v="1669220"/>
    <d v="2021-01-01T00:00:00"/>
    <n v="365"/>
    <n v="3554516"/>
    <n v="97384"/>
    <s v="VND"/>
    <s v="20211231VND"/>
    <n v="1"/>
    <n v="1.6692199999999999E-3"/>
    <n v="9.7384000000000001E-5"/>
    <n v="3.5545160000000002E-3"/>
    <x v="0"/>
  </r>
  <r>
    <x v="0"/>
    <n v="2460"/>
    <x v="10"/>
    <x v="0"/>
    <x v="0"/>
    <n v="1813976"/>
    <d v="2021-01-01T00:00:00"/>
    <n v="365"/>
    <n v="14806079"/>
    <n v="405646"/>
    <s v="VND"/>
    <s v="20211231VND"/>
    <n v="1"/>
    <n v="1.8139759999999999E-3"/>
    <n v="4.0564600000000001E-4"/>
    <n v="1.4806079E-2"/>
    <x v="1"/>
  </r>
  <r>
    <x v="0"/>
    <n v="2460"/>
    <x v="10"/>
    <x v="0"/>
    <x v="0"/>
    <n v="1519431"/>
    <d v="2021-01-01T00:00:00"/>
    <n v="365"/>
    <n v="447928"/>
    <n v="12272"/>
    <s v="VND"/>
    <s v="20211231VND"/>
    <n v="1"/>
    <n v="1.5194309999999999E-3"/>
    <n v="1.2272E-5"/>
    <n v="4.47928E-4"/>
    <x v="1"/>
  </r>
  <r>
    <x v="0"/>
    <n v="2460"/>
    <x v="8"/>
    <x v="0"/>
    <x v="0"/>
    <n v="9221328"/>
    <d v="2021-01-01T00:00:00"/>
    <n v="365"/>
    <n v="311030406.5"/>
    <n v="8521381"/>
    <s v="VND"/>
    <s v="20211231VND"/>
    <n v="1"/>
    <n v="9.2213280000000009E-3"/>
    <n v="8.5213809999999997E-3"/>
    <n v="0.31103040650000002"/>
    <x v="0"/>
  </r>
  <r>
    <x v="0"/>
    <n v="2460"/>
    <x v="12"/>
    <x v="0"/>
    <x v="0"/>
    <n v="1692675"/>
    <d v="2021-01-01T00:00:00"/>
    <n v="365"/>
    <n v="27399199.5"/>
    <n v="750663"/>
    <s v="VND"/>
    <s v="20211231VND"/>
    <n v="1"/>
    <n v="1.692675E-3"/>
    <n v="7.5066300000000005E-4"/>
    <n v="2.7399199499999999E-2"/>
    <x v="4"/>
  </r>
  <r>
    <x v="0"/>
    <n v="2461"/>
    <x v="11"/>
    <x v="0"/>
    <x v="0"/>
    <n v="1499466"/>
    <d v="2021-01-01T00:00:00"/>
    <n v="365"/>
    <n v="53819176.999999993"/>
    <n v="1474498"/>
    <s v="VND"/>
    <s v="20211231VND"/>
    <n v="1"/>
    <n v="1.4994660000000001E-3"/>
    <n v="1.4744980000000001E-3"/>
    <n v="5.3819176999999996E-2"/>
    <x v="3"/>
  </r>
  <r>
    <x v="0"/>
    <n v="2463"/>
    <x v="10"/>
    <x v="0"/>
    <x v="0"/>
    <n v="1760851"/>
    <d v="2021-01-01T00:00:00"/>
    <n v="365"/>
    <n v="7843375.5"/>
    <n v="214887"/>
    <s v="VND"/>
    <s v="20211231VND"/>
    <n v="1"/>
    <n v="1.7608509999999999E-3"/>
    <n v="2.14887E-4"/>
    <n v="7.8433754999999994E-3"/>
    <x v="1"/>
  </r>
  <r>
    <x v="0"/>
    <n v="2465"/>
    <x v="4"/>
    <x v="0"/>
    <x v="0"/>
    <n v="818692"/>
    <d v="2021-01-01T00:00:00"/>
    <n v="365"/>
    <n v="7736613"/>
    <n v="211962"/>
    <s v="VND"/>
    <s v="20211231VND"/>
    <n v="1"/>
    <n v="8.1869199999999999E-4"/>
    <n v="2.11962E-4"/>
    <n v="7.7366129999999998E-3"/>
    <x v="1"/>
  </r>
  <r>
    <x v="0"/>
    <n v="2465"/>
    <x v="4"/>
    <x v="0"/>
    <x v="0"/>
    <n v="111135"/>
    <d v="2021-01-01T00:00:00"/>
    <n v="365"/>
    <n v="11084904"/>
    <n v="303696"/>
    <s v="VND"/>
    <s v="20211231VND"/>
    <n v="1"/>
    <n v="1.11135E-4"/>
    <n v="3.03696E-4"/>
    <n v="1.1084904E-2"/>
    <x v="1"/>
  </r>
  <r>
    <x v="0"/>
    <n v="2469"/>
    <x v="4"/>
    <x v="0"/>
    <x v="0"/>
    <n v="1485778"/>
    <d v="2021-01-01T00:00:00"/>
    <n v="365"/>
    <n v="68208316.5"/>
    <n v="1868721"/>
    <s v="VND"/>
    <s v="20211231VND"/>
    <n v="1"/>
    <n v="1.4857780000000001E-3"/>
    <n v="1.8687210000000001E-3"/>
    <n v="6.8208316500000005E-2"/>
    <x v="1"/>
  </r>
  <r>
    <x v="0"/>
    <n v="2469"/>
    <x v="2"/>
    <x v="0"/>
    <x v="0"/>
    <n v="19425"/>
    <d v="2021-01-01T00:00:00"/>
    <n v="365"/>
    <n v="13156315.499999998"/>
    <n v="360447"/>
    <s v="VND"/>
    <s v="20211231VND"/>
    <n v="1"/>
    <n v="1.9425000000000001E-5"/>
    <n v="3.6044700000000001E-4"/>
    <n v="1.3156315499999998E-2"/>
    <x v="2"/>
  </r>
  <r>
    <x v="0"/>
    <n v="2472"/>
    <x v="9"/>
    <x v="0"/>
    <x v="0"/>
    <n v="1575446"/>
    <d v="2021-01-01T00:00:00"/>
    <n v="365"/>
    <n v="72397020"/>
    <n v="1983480"/>
    <s v="VND"/>
    <s v="20211231VND"/>
    <n v="1"/>
    <n v="1.5754460000000001E-3"/>
    <n v="1.9834800000000001E-3"/>
    <n v="7.2397020000000006E-2"/>
    <x v="0"/>
  </r>
  <r>
    <x v="0"/>
    <n v="2473"/>
    <x v="4"/>
    <x v="0"/>
    <x v="0"/>
    <n v="1711270"/>
    <d v="2021-01-01T00:00:00"/>
    <n v="365"/>
    <n v="64615840.500000007"/>
    <n v="1770297"/>
    <s v="VND"/>
    <s v="20211231VND"/>
    <n v="1"/>
    <n v="1.71127E-3"/>
    <n v="1.7702970000000001E-3"/>
    <n v="6.4615840500000007E-2"/>
    <x v="1"/>
  </r>
  <r>
    <x v="0"/>
    <n v="2473"/>
    <x v="11"/>
    <x v="0"/>
    <x v="1"/>
    <n v="1945134"/>
    <d v="2021-01-01T00:00:00"/>
    <n v="365"/>
    <n v="43981259"/>
    <n v="1204966"/>
    <s v="VND"/>
    <s v="20211231VND"/>
    <n v="1"/>
    <n v="1.9451340000000001E-3"/>
    <n v="1.204966E-3"/>
    <n v="4.3981259000000002E-2"/>
    <x v="3"/>
  </r>
  <r>
    <x v="0"/>
    <n v="2473"/>
    <x v="11"/>
    <x v="0"/>
    <x v="0"/>
    <n v="1466901"/>
    <d v="2021-01-01T00:00:00"/>
    <n v="365"/>
    <n v="10259055"/>
    <n v="281070"/>
    <s v="VND"/>
    <s v="20211231VND"/>
    <n v="1"/>
    <n v="1.4669010000000001E-3"/>
    <n v="2.8107000000000002E-4"/>
    <n v="1.0259055E-2"/>
    <x v="3"/>
  </r>
  <r>
    <x v="0"/>
    <n v="2473"/>
    <x v="1"/>
    <x v="0"/>
    <x v="0"/>
    <n v="1760894"/>
    <d v="2021-01-01T00:00:00"/>
    <n v="365"/>
    <n v="68376143.5"/>
    <n v="1873319"/>
    <s v="VND"/>
    <s v="20211231VND"/>
    <n v="1"/>
    <n v="1.760894E-3"/>
    <n v="1.873319E-3"/>
    <n v="6.83761435E-2"/>
    <x v="1"/>
  </r>
  <r>
    <x v="0"/>
    <n v="2473"/>
    <x v="11"/>
    <x v="0"/>
    <x v="0"/>
    <n v="1139157"/>
    <d v="2021-01-01T00:00:00"/>
    <n v="365"/>
    <n v="56428963.5"/>
    <n v="1545999"/>
    <s v="VND"/>
    <s v="20211231VND"/>
    <n v="1"/>
    <n v="1.139157E-3"/>
    <n v="1.5459989999999999E-3"/>
    <n v="5.6428963499999998E-2"/>
    <x v="3"/>
  </r>
  <r>
    <x v="0"/>
    <n v="2474"/>
    <x v="10"/>
    <x v="0"/>
    <x v="0"/>
    <n v="1517057"/>
    <d v="2021-01-01T00:00:00"/>
    <n v="365"/>
    <n v="29355599.5"/>
    <n v="804263"/>
    <s v="VND"/>
    <s v="20211231VND"/>
    <n v="1"/>
    <n v="1.517057E-3"/>
    <n v="8.0426300000000005E-4"/>
    <n v="2.9355599499999999E-2"/>
    <x v="1"/>
  </r>
  <r>
    <x v="0"/>
    <n v="2474"/>
    <x v="11"/>
    <x v="0"/>
    <x v="0"/>
    <n v="211713"/>
    <d v="2021-01-01T00:00:00"/>
    <n v="365"/>
    <n v="39701086.5"/>
    <n v="1087701"/>
    <s v="VND"/>
    <s v="20211231VND"/>
    <n v="1"/>
    <n v="2.1171300000000001E-4"/>
    <n v="1.0877009999999999E-3"/>
    <n v="3.9701086500000003E-2"/>
    <x v="3"/>
  </r>
  <r>
    <x v="0"/>
    <n v="2476"/>
    <x v="4"/>
    <x v="0"/>
    <x v="0"/>
    <n v="1059818"/>
    <d v="2021-01-01T00:00:00"/>
    <n v="365"/>
    <n v="33425349.5"/>
    <n v="915763"/>
    <s v="VND"/>
    <s v="20211231VND"/>
    <n v="1"/>
    <n v="1.0598179999999999E-3"/>
    <n v="9.1576299999999999E-4"/>
    <n v="3.34253495E-2"/>
    <x v="1"/>
  </r>
  <r>
    <x v="0"/>
    <n v="2477"/>
    <x v="4"/>
    <x v="0"/>
    <x v="0"/>
    <n v="8724801"/>
    <d v="2021-01-01T00:00:00"/>
    <n v="365"/>
    <n v="343515771.5"/>
    <n v="9411391"/>
    <s v="VND"/>
    <s v="20211231VND"/>
    <n v="1"/>
    <n v="8.7248010000000008E-3"/>
    <n v="9.4113909999999999E-3"/>
    <n v="0.34351577150000001"/>
    <x v="1"/>
  </r>
  <r>
    <x v="0"/>
    <n v="2477"/>
    <x v="4"/>
    <x v="0"/>
    <x v="0"/>
    <n v="1865825"/>
    <d v="2021-01-01T00:00:00"/>
    <n v="365"/>
    <n v="21295742.5"/>
    <n v="583445"/>
    <s v="VND"/>
    <s v="20211231VND"/>
    <n v="1"/>
    <n v="1.865825E-3"/>
    <n v="5.8344500000000004E-4"/>
    <n v="2.1295742499999999E-2"/>
    <x v="1"/>
  </r>
  <r>
    <x v="0"/>
    <n v="2478"/>
    <x v="4"/>
    <x v="0"/>
    <x v="0"/>
    <n v="6940187"/>
    <d v="2021-01-01T00:00:00"/>
    <n v="365"/>
    <n v="225276430.49999997"/>
    <n v="6171957"/>
    <s v="VND"/>
    <s v="20211231VND"/>
    <n v="1"/>
    <n v="6.9401869999999996E-3"/>
    <n v="6.1719569999999996E-3"/>
    <n v="0.22527643049999996"/>
    <x v="1"/>
  </r>
  <r>
    <x v="0"/>
    <n v="2479"/>
    <x v="13"/>
    <x v="0"/>
    <x v="0"/>
    <n v="283552"/>
    <d v="2021-01-01T00:00:00"/>
    <n v="365"/>
    <n v="40748381"/>
    <n v="1116394"/>
    <s v="VND"/>
    <s v="20211231VND"/>
    <n v="1"/>
    <n v="2.8355200000000001E-4"/>
    <n v="1.1163939999999999E-3"/>
    <n v="4.0748381E-2"/>
    <x v="0"/>
  </r>
  <r>
    <x v="0"/>
    <n v="2480"/>
    <x v="5"/>
    <x v="0"/>
    <x v="0"/>
    <n v="671930"/>
    <d v="2021-01-01T00:00:00"/>
    <n v="365"/>
    <n v="61843775"/>
    <n v="1694350"/>
    <s v="VND"/>
    <s v="20211231VND"/>
    <n v="1"/>
    <n v="6.7193000000000005E-4"/>
    <n v="1.6943500000000001E-3"/>
    <n v="6.1843774999999997E-2"/>
    <x v="1"/>
  </r>
  <r>
    <x v="0"/>
    <n v="2480"/>
    <x v="11"/>
    <x v="0"/>
    <x v="0"/>
    <n v="449740"/>
    <d v="2021-01-01T00:00:00"/>
    <n v="365"/>
    <n v="30428480.5"/>
    <n v="833657"/>
    <s v="VND"/>
    <s v="20211231VND"/>
    <n v="1"/>
    <n v="4.4974000000000001E-4"/>
    <n v="8.3365700000000002E-4"/>
    <n v="3.0428480500000001E-2"/>
    <x v="3"/>
  </r>
  <r>
    <x v="0"/>
    <n v="2481"/>
    <x v="4"/>
    <x v="0"/>
    <x v="0"/>
    <n v="1988310"/>
    <d v="2021-01-01T00:00:00"/>
    <n v="365"/>
    <n v="28951362"/>
    <n v="793188"/>
    <s v="VND"/>
    <s v="20211231VND"/>
    <n v="1"/>
    <n v="1.9883100000000001E-3"/>
    <n v="7.9318800000000001E-4"/>
    <n v="2.8951362000000001E-2"/>
    <x v="1"/>
  </r>
  <r>
    <x v="0"/>
    <n v="2481"/>
    <x v="4"/>
    <x v="0"/>
    <x v="0"/>
    <n v="1201965"/>
    <d v="2021-01-01T00:00:00"/>
    <n v="365"/>
    <n v="66867854"/>
    <n v="1831996"/>
    <s v="VND"/>
    <s v="20211231VND"/>
    <n v="1"/>
    <n v="1.2019649999999999E-3"/>
    <n v="1.831996E-3"/>
    <n v="6.6867854000000004E-2"/>
    <x v="1"/>
  </r>
  <r>
    <x v="0"/>
    <n v="2483"/>
    <x v="11"/>
    <x v="0"/>
    <x v="0"/>
    <n v="1390927"/>
    <d v="2021-01-01T00:00:00"/>
    <n v="365"/>
    <n v="53877686.5"/>
    <n v="1476101"/>
    <s v="VND"/>
    <s v="20211231VND"/>
    <n v="1"/>
    <n v="1.3909269999999999E-3"/>
    <n v="1.4761010000000001E-3"/>
    <n v="5.3877686500000001E-2"/>
    <x v="3"/>
  </r>
  <r>
    <x v="0"/>
    <n v="2483"/>
    <x v="1"/>
    <x v="0"/>
    <x v="0"/>
    <n v="592250"/>
    <d v="2021-01-01T00:00:00"/>
    <n v="365"/>
    <n v="4427121.5"/>
    <n v="121291"/>
    <s v="VND"/>
    <s v="20211231VND"/>
    <n v="1"/>
    <n v="5.9225E-4"/>
    <n v="1.21291E-4"/>
    <n v="4.4271214999999997E-3"/>
    <x v="1"/>
  </r>
  <r>
    <x v="0"/>
    <n v="2489"/>
    <x v="1"/>
    <x v="0"/>
    <x v="0"/>
    <n v="1517525"/>
    <d v="2021-01-01T00:00:00"/>
    <n v="365"/>
    <n v="53587511.5"/>
    <n v="1468151"/>
    <s v="VND"/>
    <s v="20211231VND"/>
    <n v="1"/>
    <n v="1.517525E-3"/>
    <n v="1.468151E-3"/>
    <n v="5.3587511499999997E-2"/>
    <x v="1"/>
  </r>
  <r>
    <x v="0"/>
    <n v="2491"/>
    <x v="8"/>
    <x v="0"/>
    <x v="0"/>
    <n v="3181245"/>
    <d v="2021-01-01T00:00:00"/>
    <n v="365"/>
    <n v="163868173.5"/>
    <n v="4489539"/>
    <s v="VND"/>
    <s v="20211231VND"/>
    <n v="1"/>
    <n v="3.1812450000000001E-3"/>
    <n v="4.4895389999999999E-3"/>
    <n v="0.16386817349999999"/>
    <x v="0"/>
  </r>
  <r>
    <x v="0"/>
    <n v="2492"/>
    <x v="4"/>
    <x v="0"/>
    <x v="0"/>
    <n v="1508510"/>
    <d v="2021-01-01T00:00:00"/>
    <n v="365"/>
    <n v="33551347.5"/>
    <n v="919215"/>
    <s v="VND"/>
    <s v="20211231VND"/>
    <n v="1"/>
    <n v="1.50851E-3"/>
    <n v="9.1921500000000003E-4"/>
    <n v="3.3551347500000002E-2"/>
    <x v="1"/>
  </r>
  <r>
    <x v="0"/>
    <n v="2492"/>
    <x v="4"/>
    <x v="0"/>
    <x v="0"/>
    <n v="1029413"/>
    <d v="2021-01-01T00:00:00"/>
    <n v="365"/>
    <n v="46885418"/>
    <n v="1284532"/>
    <s v="VND"/>
    <s v="20211231VND"/>
    <n v="1"/>
    <n v="1.0294130000000001E-3"/>
    <n v="1.2845319999999999E-3"/>
    <n v="4.6885417999999998E-2"/>
    <x v="1"/>
  </r>
  <r>
    <x v="0"/>
    <n v="2492"/>
    <x v="4"/>
    <x v="0"/>
    <x v="0"/>
    <n v="106275"/>
    <d v="2021-01-01T00:00:00"/>
    <n v="365"/>
    <n v="12684297.5"/>
    <n v="347515"/>
    <s v="VND"/>
    <s v="20211231VND"/>
    <n v="1"/>
    <n v="1.0627499999999999E-4"/>
    <n v="3.4751500000000001E-4"/>
    <n v="1.26842975E-2"/>
    <x v="1"/>
  </r>
  <r>
    <x v="0"/>
    <n v="2493"/>
    <x v="4"/>
    <x v="0"/>
    <x v="0"/>
    <n v="785442"/>
    <d v="2021-01-01T00:00:00"/>
    <n v="365"/>
    <n v="44652713"/>
    <n v="1223362"/>
    <s v="VND"/>
    <s v="20211231VND"/>
    <n v="1"/>
    <n v="7.8544200000000002E-4"/>
    <n v="1.223362E-3"/>
    <n v="4.4652712999999997E-2"/>
    <x v="1"/>
  </r>
  <r>
    <x v="0"/>
    <n v="2494"/>
    <x v="11"/>
    <x v="0"/>
    <x v="0"/>
    <n v="1956586"/>
    <d v="2021-01-01T00:00:00"/>
    <n v="365"/>
    <n v="37401915"/>
    <n v="1024710"/>
    <s v="VND"/>
    <s v="20211231VND"/>
    <n v="1"/>
    <n v="1.9565860000000002E-3"/>
    <n v="1.0247100000000001E-3"/>
    <n v="3.7401915000000001E-2"/>
    <x v="3"/>
  </r>
  <r>
    <x v="0"/>
    <n v="2495"/>
    <x v="4"/>
    <x v="0"/>
    <x v="0"/>
    <n v="1908117"/>
    <d v="2021-01-01T00:00:00"/>
    <n v="365"/>
    <n v="14910907.000000002"/>
    <n v="408518"/>
    <s v="VND"/>
    <s v="20211231VND"/>
    <n v="1"/>
    <n v="1.908117E-3"/>
    <n v="4.0851800000000002E-4"/>
    <n v="1.4910907000000001E-2"/>
    <x v="1"/>
  </r>
  <r>
    <x v="0"/>
    <n v="2495"/>
    <x v="4"/>
    <x v="0"/>
    <x v="0"/>
    <n v="1914693"/>
    <d v="2021-01-01T00:00:00"/>
    <n v="365"/>
    <n v="49813776.5"/>
    <n v="1364761"/>
    <s v="VND"/>
    <s v="20211231VND"/>
    <n v="1"/>
    <n v="1.9146930000000001E-3"/>
    <n v="1.3647609999999999E-3"/>
    <n v="4.9813776499999997E-2"/>
    <x v="1"/>
  </r>
  <r>
    <x v="0"/>
    <n v="2496"/>
    <x v="3"/>
    <x v="0"/>
    <x v="0"/>
    <n v="7274904"/>
    <d v="2021-01-01T00:00:00"/>
    <n v="365"/>
    <n v="286321111"/>
    <n v="7844414"/>
    <s v="VND"/>
    <s v="20211231VND"/>
    <n v="1"/>
    <n v="7.2749039999999996E-3"/>
    <n v="7.8444139999999992E-3"/>
    <n v="0.28632111100000002"/>
    <x v="0"/>
  </r>
  <r>
    <x v="0"/>
    <n v="2496"/>
    <x v="3"/>
    <x v="0"/>
    <x v="0"/>
    <n v="1503225"/>
    <d v="2021-01-01T00:00:00"/>
    <n v="365"/>
    <n v="174351681468.16199"/>
    <n v="216753"/>
    <s v="USD"/>
    <s v="20211231USD"/>
    <n v="22037.795999999998"/>
    <n v="33.127765892100001"/>
    <n v="4.7767583963879998"/>
    <n v="174.35168146816198"/>
    <x v="0"/>
  </r>
  <r>
    <x v="0"/>
    <n v="2497"/>
    <x v="1"/>
    <x v="0"/>
    <x v="0"/>
    <n v="504648"/>
    <d v="2021-01-01T00:00:00"/>
    <n v="365"/>
    <n v="65923197.5"/>
    <n v="1806115"/>
    <s v="VND"/>
    <s v="20211231VND"/>
    <n v="1"/>
    <n v="5.0464800000000001E-4"/>
    <n v="1.8061150000000001E-3"/>
    <n v="6.5923197500000003E-2"/>
    <x v="1"/>
  </r>
  <r>
    <x v="0"/>
    <n v="2497"/>
    <x v="1"/>
    <x v="0"/>
    <x v="0"/>
    <n v="1014667"/>
    <d v="2021-01-01T00:00:00"/>
    <n v="365"/>
    <n v="55385538.000000007"/>
    <n v="1517412"/>
    <s v="VND"/>
    <s v="20211231VND"/>
    <n v="1"/>
    <n v="1.0146669999999999E-3"/>
    <n v="1.5174120000000001E-3"/>
    <n v="5.5385538000000005E-2"/>
    <x v="1"/>
  </r>
  <r>
    <x v="0"/>
    <n v="2498"/>
    <x v="8"/>
    <x v="0"/>
    <x v="0"/>
    <n v="986871"/>
    <d v="2021-01-01T00:00:00"/>
    <n v="365"/>
    <n v="32575702.5"/>
    <n v="892485"/>
    <s v="VND"/>
    <s v="20211231VND"/>
    <n v="1"/>
    <n v="9.8687100000000006E-4"/>
    <n v="8.9248500000000004E-4"/>
    <n v="3.2575702499999998E-2"/>
    <x v="0"/>
  </r>
  <r>
    <x v="0"/>
    <n v="2498"/>
    <x v="8"/>
    <x v="0"/>
    <x v="0"/>
    <n v="1808729"/>
    <d v="2021-01-01T00:00:00"/>
    <n v="365"/>
    <n v="63736300"/>
    <n v="1746200"/>
    <s v="VND"/>
    <s v="20211231VND"/>
    <n v="1"/>
    <n v="1.808729E-3"/>
    <n v="1.7462000000000001E-3"/>
    <n v="6.3736299999999996E-2"/>
    <x v="0"/>
  </r>
  <r>
    <x v="0"/>
    <n v="2500"/>
    <x v="7"/>
    <x v="0"/>
    <x v="0"/>
    <n v="8820618"/>
    <d v="2021-01-01T00:00:00"/>
    <n v="365"/>
    <n v="230007852.5"/>
    <n v="6301585"/>
    <s v="VND"/>
    <s v="20211231VND"/>
    <n v="1"/>
    <n v="8.8206180000000006E-3"/>
    <n v="6.3015850000000002E-3"/>
    <n v="0.2300078525"/>
    <x v="2"/>
  </r>
  <r>
    <x v="0"/>
    <n v="2501"/>
    <x v="1"/>
    <x v="0"/>
    <x v="0"/>
    <n v="1138793"/>
    <d v="2021-01-01T00:00:00"/>
    <n v="365"/>
    <n v="22203680"/>
    <n v="608320"/>
    <s v="VND"/>
    <s v="20211231VND"/>
    <n v="1"/>
    <n v="1.1387929999999999E-3"/>
    <n v="6.0831999999999998E-4"/>
    <n v="2.220368E-2"/>
    <x v="1"/>
  </r>
  <r>
    <x v="0"/>
    <n v="2501"/>
    <x v="1"/>
    <x v="0"/>
    <x v="0"/>
    <n v="1013353"/>
    <d v="2021-01-01T00:00:00"/>
    <n v="365"/>
    <n v="48006588.5"/>
    <n v="1315249"/>
    <s v="VND"/>
    <s v="20211231VND"/>
    <n v="1"/>
    <n v="1.013353E-3"/>
    <n v="1.3152490000000001E-3"/>
    <n v="4.8006588500000003E-2"/>
    <x v="1"/>
  </r>
  <r>
    <x v="0"/>
    <n v="2504"/>
    <x v="1"/>
    <x v="0"/>
    <x v="0"/>
    <n v="687949"/>
    <d v="2021-01-01T00:00:00"/>
    <n v="365"/>
    <n v="39023573.5"/>
    <n v="1069139"/>
    <s v="VND"/>
    <s v="20211231VND"/>
    <n v="1"/>
    <n v="6.8794899999999998E-4"/>
    <n v="1.069139E-3"/>
    <n v="3.9023573499999999E-2"/>
    <x v="1"/>
  </r>
  <r>
    <x v="0"/>
    <n v="2504"/>
    <x v="11"/>
    <x v="0"/>
    <x v="0"/>
    <n v="740964"/>
    <d v="2021-01-01T00:00:00"/>
    <n v="365"/>
    <n v="19519579.5"/>
    <n v="534783"/>
    <s v="VND"/>
    <s v="20211231VND"/>
    <n v="1"/>
    <n v="7.4096399999999999E-4"/>
    <n v="5.3478300000000005E-4"/>
    <n v="1.9519579499999998E-2"/>
    <x v="3"/>
  </r>
  <r>
    <x v="0"/>
    <n v="2505"/>
    <x v="0"/>
    <x v="0"/>
    <x v="0"/>
    <n v="1522168"/>
    <d v="2021-01-01T00:00:00"/>
    <n v="365"/>
    <n v="66596695.500000007"/>
    <n v="1824567"/>
    <s v="VND"/>
    <s v="20211231VND"/>
    <n v="1"/>
    <n v="1.522168E-3"/>
    <n v="1.824567E-3"/>
    <n v="6.6596695500000011E-2"/>
    <x v="0"/>
  </r>
  <r>
    <x v="0"/>
    <n v="2505"/>
    <x v="6"/>
    <x v="0"/>
    <x v="0"/>
    <n v="67121"/>
    <d v="2021-01-01T00:00:00"/>
    <n v="365"/>
    <n v="41164444.5"/>
    <n v="1127793"/>
    <s v="VND"/>
    <s v="20211231VND"/>
    <n v="1"/>
    <n v="6.7120999999999997E-5"/>
    <n v="1.127793E-3"/>
    <n v="4.1164444500000001E-2"/>
    <x v="3"/>
  </r>
  <r>
    <x v="0"/>
    <n v="2506"/>
    <x v="8"/>
    <x v="0"/>
    <x v="0"/>
    <n v="2169"/>
    <d v="2021-01-01T00:00:00"/>
    <n v="365"/>
    <n v="71707973"/>
    <n v="1964602"/>
    <s v="VND"/>
    <s v="20211231VND"/>
    <n v="1"/>
    <n v="2.1689999999999999E-6"/>
    <n v="1.9646020000000002E-3"/>
    <n v="7.1707972999999994E-2"/>
    <x v="0"/>
  </r>
  <r>
    <x v="0"/>
    <n v="2508"/>
    <x v="10"/>
    <x v="0"/>
    <x v="0"/>
    <n v="1541630"/>
    <d v="2021-01-01T00:00:00"/>
    <n v="365"/>
    <n v="1364365272487.7339"/>
    <n v="1696171"/>
    <s v="USD"/>
    <s v="20211231USD"/>
    <n v="22037.795999999998"/>
    <n v="33.974127447479994"/>
    <n v="37.379870479116001"/>
    <n v="1364.3652724877338"/>
    <x v="1"/>
  </r>
  <r>
    <x v="0"/>
    <n v="2508"/>
    <x v="10"/>
    <x v="0"/>
    <x v="0"/>
    <n v="232423"/>
    <d v="2021-01-01T00:00:00"/>
    <n v="365"/>
    <n v="14141049"/>
    <n v="387426"/>
    <s v="VND"/>
    <s v="20211231VND"/>
    <n v="1"/>
    <n v="2.3242299999999999E-4"/>
    <n v="3.8742600000000001E-4"/>
    <n v="1.4141048999999999E-2"/>
    <x v="1"/>
  </r>
  <r>
    <x v="0"/>
    <n v="2509"/>
    <x v="1"/>
    <x v="0"/>
    <x v="0"/>
    <n v="82445"/>
    <d v="2021-01-01T00:00:00"/>
    <n v="365"/>
    <n v="12417336.5"/>
    <n v="340201"/>
    <s v="VND"/>
    <s v="20211231VND"/>
    <n v="1"/>
    <n v="8.2445000000000001E-5"/>
    <n v="3.4020099999999999E-4"/>
    <n v="1.2417336500000001E-2"/>
    <x v="1"/>
  </r>
  <r>
    <x v="0"/>
    <n v="2510"/>
    <x v="2"/>
    <x v="0"/>
    <x v="0"/>
    <n v="1462574"/>
    <d v="2021-01-01T00:00:00"/>
    <n v="365"/>
    <n v="55880916"/>
    <n v="1530984"/>
    <s v="VND"/>
    <s v="20211231VND"/>
    <n v="1"/>
    <n v="1.4625739999999999E-3"/>
    <n v="1.530984E-3"/>
    <n v="5.5880916000000003E-2"/>
    <x v="2"/>
  </r>
  <r>
    <x v="0"/>
    <n v="2511"/>
    <x v="10"/>
    <x v="0"/>
    <x v="0"/>
    <n v="175460"/>
    <d v="2021-01-01T00:00:00"/>
    <n v="365"/>
    <n v="38377304.5"/>
    <n v="1051433"/>
    <s v="VND"/>
    <s v="20211231VND"/>
    <n v="1"/>
    <n v="1.7546E-4"/>
    <n v="1.0514330000000001E-3"/>
    <n v="3.8377304500000001E-2"/>
    <x v="1"/>
  </r>
  <r>
    <x v="0"/>
    <n v="2515"/>
    <x v="9"/>
    <x v="0"/>
    <x v="0"/>
    <n v="930669"/>
    <d v="2021-01-01T00:00:00"/>
    <n v="365"/>
    <n v="72442645"/>
    <n v="1984730"/>
    <s v="VND"/>
    <s v="20211231VND"/>
    <n v="1"/>
    <n v="9.3066899999999996E-4"/>
    <n v="1.9847300000000001E-3"/>
    <n v="7.2442645E-2"/>
    <x v="0"/>
  </r>
  <r>
    <x v="0"/>
    <n v="2516"/>
    <x v="11"/>
    <x v="0"/>
    <x v="0"/>
    <n v="601899"/>
    <d v="2021-01-01T00:00:00"/>
    <n v="365"/>
    <n v="64423996.5"/>
    <n v="1765041"/>
    <s v="VND"/>
    <s v="20211231VND"/>
    <n v="1"/>
    <n v="6.0189900000000003E-4"/>
    <n v="1.765041E-3"/>
    <n v="6.4423996499999997E-2"/>
    <x v="3"/>
  </r>
  <r>
    <x v="0"/>
    <n v="2523"/>
    <x v="4"/>
    <x v="0"/>
    <x v="0"/>
    <n v="99763"/>
    <d v="2021-01-01T00:00:00"/>
    <n v="365"/>
    <n v="64942661.5"/>
    <n v="1779251"/>
    <s v="VND"/>
    <s v="20211231VND"/>
    <n v="1"/>
    <n v="9.9763E-5"/>
    <n v="1.7792509999999999E-3"/>
    <n v="6.4942661499999998E-2"/>
    <x v="1"/>
  </r>
  <r>
    <x v="0"/>
    <n v="2524"/>
    <x v="0"/>
    <x v="0"/>
    <x v="0"/>
    <n v="1507922"/>
    <d v="2021-01-01T00:00:00"/>
    <n v="365"/>
    <n v="9906501.5"/>
    <n v="271411"/>
    <s v="VND"/>
    <s v="20211231VND"/>
    <n v="1"/>
    <n v="1.5079220000000001E-3"/>
    <n v="2.7141099999999999E-4"/>
    <n v="9.9065014999999996E-3"/>
    <x v="0"/>
  </r>
  <r>
    <x v="0"/>
    <n v="2525"/>
    <x v="14"/>
    <x v="0"/>
    <x v="0"/>
    <n v="1056528"/>
    <d v="2021-01-01T00:00:00"/>
    <n v="365"/>
    <n v="16706962.5"/>
    <n v="457725"/>
    <s v="VND"/>
    <s v="20211231VND"/>
    <n v="1"/>
    <n v="1.0565279999999999E-3"/>
    <n v="4.5772500000000003E-4"/>
    <n v="1.6706962499999999E-2"/>
    <x v="3"/>
  </r>
  <r>
    <x v="0"/>
    <n v="2527"/>
    <x v="3"/>
    <x v="0"/>
    <x v="0"/>
    <n v="243597"/>
    <d v="2021-01-01T00:00:00"/>
    <n v="365"/>
    <n v="58917314.499999993"/>
    <n v="1614173"/>
    <s v="VND"/>
    <s v="20211231VND"/>
    <n v="1"/>
    <n v="2.4359699999999999E-4"/>
    <n v="1.614173E-3"/>
    <n v="5.8917314499999991E-2"/>
    <x v="0"/>
  </r>
  <r>
    <x v="0"/>
    <n v="2528"/>
    <x v="8"/>
    <x v="0"/>
    <x v="0"/>
    <n v="119096"/>
    <d v="2021-01-01T00:00:00"/>
    <n v="365"/>
    <n v="3552727.5"/>
    <n v="97335"/>
    <s v="VND"/>
    <s v="20211231VND"/>
    <n v="1"/>
    <n v="1.19096E-4"/>
    <n v="9.7335000000000002E-5"/>
    <n v="3.5527275000000001E-3"/>
    <x v="0"/>
  </r>
  <r>
    <x v="0"/>
    <n v="2530"/>
    <x v="3"/>
    <x v="0"/>
    <x v="0"/>
    <n v="1269721"/>
    <d v="2021-01-01T00:00:00"/>
    <n v="365"/>
    <n v="42133045"/>
    <n v="1154330"/>
    <s v="VND"/>
    <s v="20211231VND"/>
    <n v="1"/>
    <n v="1.2697209999999999E-3"/>
    <n v="1.1543300000000001E-3"/>
    <n v="4.2133045000000001E-2"/>
    <x v="0"/>
  </r>
  <r>
    <x v="0"/>
    <n v="2532"/>
    <x v="10"/>
    <x v="0"/>
    <x v="0"/>
    <n v="1292798"/>
    <d v="2021-01-01T00:00:00"/>
    <n v="365"/>
    <n v="15088187.5"/>
    <n v="413375"/>
    <s v="VND"/>
    <s v="20211231VND"/>
    <n v="1"/>
    <n v="1.292798E-3"/>
    <n v="4.1337500000000001E-4"/>
    <n v="1.5088187499999999E-2"/>
    <x v="1"/>
  </r>
  <r>
    <x v="0"/>
    <n v="2532"/>
    <x v="0"/>
    <x v="0"/>
    <x v="0"/>
    <n v="1746151"/>
    <d v="2021-01-01T00:00:00"/>
    <n v="365"/>
    <n v="63598001.5"/>
    <n v="1742411"/>
    <s v="VND"/>
    <s v="20211231VND"/>
    <n v="1"/>
    <n v="1.746151E-3"/>
    <n v="1.7424109999999999E-3"/>
    <n v="6.3598001500000001E-2"/>
    <x v="0"/>
  </r>
  <r>
    <x v="0"/>
    <n v="2534"/>
    <x v="4"/>
    <x v="0"/>
    <x v="0"/>
    <n v="5070867"/>
    <d v="2021-01-01T00:00:00"/>
    <n v="365"/>
    <n v="167765096"/>
    <n v="4596304"/>
    <s v="VND"/>
    <s v="20211231VND"/>
    <n v="1"/>
    <n v="5.0708669999999997E-3"/>
    <n v="4.5963039999999998E-3"/>
    <n v="0.167765096"/>
    <x v="1"/>
  </r>
  <r>
    <x v="0"/>
    <n v="2534"/>
    <x v="4"/>
    <x v="0"/>
    <x v="0"/>
    <n v="1128902"/>
    <d v="2021-01-01T00:00:00"/>
    <n v="365"/>
    <n v="1297476286295.3098"/>
    <n v="1613015"/>
    <s v="USD"/>
    <s v="20211231USD"/>
    <n v="22037.795999999998"/>
    <n v="24.878511979991998"/>
    <n v="35.547295514939997"/>
    <n v="1297.4762862953098"/>
    <x v="1"/>
  </r>
  <r>
    <x v="0"/>
    <n v="2534"/>
    <x v="4"/>
    <x v="0"/>
    <x v="0"/>
    <n v="353003"/>
    <d v="2021-01-01T00:00:00"/>
    <n v="365"/>
    <n v="70276662"/>
    <n v="1925388"/>
    <s v="VND"/>
    <s v="20211231VND"/>
    <n v="1"/>
    <n v="3.5300300000000001E-4"/>
    <n v="1.9253880000000001E-3"/>
    <n v="7.0276662000000004E-2"/>
    <x v="1"/>
  </r>
  <r>
    <x v="0"/>
    <n v="2535"/>
    <x v="4"/>
    <x v="0"/>
    <x v="0"/>
    <n v="344159"/>
    <d v="2021-01-01T00:00:00"/>
    <n v="365"/>
    <n v="16430912.999999998"/>
    <n v="450162"/>
    <s v="VND"/>
    <s v="20211231VND"/>
    <n v="1"/>
    <n v="3.4415900000000002E-4"/>
    <n v="4.5016199999999999E-4"/>
    <n v="1.6430912999999998E-2"/>
    <x v="1"/>
  </r>
  <r>
    <x v="0"/>
    <n v="2535"/>
    <x v="8"/>
    <x v="0"/>
    <x v="0"/>
    <n v="1582073"/>
    <d v="2021-01-01T00:00:00"/>
    <n v="365"/>
    <n v="55443682.5"/>
    <n v="1519005"/>
    <s v="VND"/>
    <s v="20211231VND"/>
    <n v="1"/>
    <n v="1.582073E-3"/>
    <n v="1.5190049999999999E-3"/>
    <n v="5.5443682500000001E-2"/>
    <x v="0"/>
  </r>
  <r>
    <x v="0"/>
    <n v="2535"/>
    <x v="9"/>
    <x v="0"/>
    <x v="0"/>
    <n v="453699"/>
    <d v="2021-01-01T00:00:00"/>
    <n v="365"/>
    <n v="34672481.5"/>
    <n v="949931"/>
    <s v="VND"/>
    <s v="20211231VND"/>
    <n v="1"/>
    <n v="4.5369900000000001E-4"/>
    <n v="9.49931E-4"/>
    <n v="3.4672481499999998E-2"/>
    <x v="0"/>
  </r>
  <r>
    <x v="0"/>
    <n v="2537"/>
    <x v="4"/>
    <x v="0"/>
    <x v="0"/>
    <n v="746729"/>
    <d v="2021-01-01T00:00:00"/>
    <n v="365"/>
    <n v="64155976.999999993"/>
    <n v="1757698"/>
    <s v="VND"/>
    <s v="20211231VND"/>
    <n v="1"/>
    <n v="7.4672900000000001E-4"/>
    <n v="1.757698E-3"/>
    <n v="6.4155976999999989E-2"/>
    <x v="1"/>
  </r>
  <r>
    <x v="0"/>
    <n v="2539"/>
    <x v="4"/>
    <x v="0"/>
    <x v="0"/>
    <n v="237619"/>
    <d v="2021-01-01T00:00:00"/>
    <n v="365"/>
    <n v="55515551"/>
    <n v="1520974"/>
    <s v="VND"/>
    <s v="20211231VND"/>
    <n v="1"/>
    <n v="2.37619E-4"/>
    <n v="1.520974E-3"/>
    <n v="5.5515551000000003E-2"/>
    <x v="1"/>
  </r>
  <r>
    <x v="0"/>
    <n v="2539"/>
    <x v="4"/>
    <x v="0"/>
    <x v="0"/>
    <n v="854074"/>
    <d v="2021-01-01T00:00:00"/>
    <n v="365"/>
    <n v="28254212"/>
    <n v="774088"/>
    <s v="VND"/>
    <s v="20211231VND"/>
    <n v="1"/>
    <n v="8.5407400000000002E-4"/>
    <n v="7.7408800000000003E-4"/>
    <n v="2.8254212000000001E-2"/>
    <x v="1"/>
  </r>
  <r>
    <x v="0"/>
    <n v="2540"/>
    <x v="1"/>
    <x v="0"/>
    <x v="0"/>
    <n v="1025518"/>
    <d v="2021-01-01T00:00:00"/>
    <n v="365"/>
    <n v="13481238.5"/>
    <n v="369349"/>
    <s v="VND"/>
    <s v="20211231VND"/>
    <n v="1"/>
    <n v="1.025518E-3"/>
    <n v="3.6934899999999999E-4"/>
    <n v="1.3481238499999999E-2"/>
    <x v="1"/>
  </r>
  <r>
    <x v="0"/>
    <n v="2543"/>
    <x v="4"/>
    <x v="0"/>
    <x v="0"/>
    <n v="7798185"/>
    <d v="2021-01-01T00:00:00"/>
    <n v="365"/>
    <n v="331798213"/>
    <n v="9090362"/>
    <s v="VND"/>
    <s v="20211231VND"/>
    <n v="1"/>
    <n v="7.798185E-3"/>
    <n v="9.0903619999999994E-3"/>
    <n v="0.33179821300000001"/>
    <x v="1"/>
  </r>
  <r>
    <x v="0"/>
    <n v="2543"/>
    <x v="4"/>
    <x v="0"/>
    <x v="0"/>
    <n v="1686578"/>
    <d v="2021-01-01T00:00:00"/>
    <n v="365"/>
    <n v="31027700.999999996"/>
    <n v="850074"/>
    <s v="VND"/>
    <s v="20211231VND"/>
    <n v="1"/>
    <n v="1.686578E-3"/>
    <n v="8.5007400000000003E-4"/>
    <n v="3.1027700999999998E-2"/>
    <x v="1"/>
  </r>
  <r>
    <x v="0"/>
    <n v="2543"/>
    <x v="1"/>
    <x v="0"/>
    <x v="0"/>
    <n v="901629"/>
    <d v="2021-01-01T00:00:00"/>
    <n v="365"/>
    <n v="29341364.5"/>
    <n v="803873"/>
    <s v="VND"/>
    <s v="20211231VND"/>
    <n v="1"/>
    <n v="9.0162900000000004E-4"/>
    <n v="8.0387299999999998E-4"/>
    <n v="2.9341364500000001E-2"/>
    <x v="1"/>
  </r>
  <r>
    <x v="0"/>
    <n v="2543"/>
    <x v="7"/>
    <x v="0"/>
    <x v="0"/>
    <n v="42913"/>
    <d v="2021-01-01T00:00:00"/>
    <n v="365"/>
    <n v="4296232.5"/>
    <n v="117705"/>
    <s v="VND"/>
    <s v="20211231VND"/>
    <n v="1"/>
    <n v="4.2913000000000001E-5"/>
    <n v="1.17705E-4"/>
    <n v="4.2962325000000003E-3"/>
    <x v="2"/>
  </r>
  <r>
    <x v="0"/>
    <n v="2544"/>
    <x v="15"/>
    <x v="0"/>
    <x v="0"/>
    <n v="1207945"/>
    <d v="2021-01-01T00:00:00"/>
    <n v="365"/>
    <n v="15232946.5"/>
    <n v="417341"/>
    <s v="VND"/>
    <s v="20211231VND"/>
    <n v="1"/>
    <n v="1.207945E-3"/>
    <n v="4.17341E-4"/>
    <n v="1.52329465E-2"/>
    <x v="4"/>
  </r>
  <r>
    <x v="0"/>
    <n v="2544"/>
    <x v="0"/>
    <x v="0"/>
    <x v="0"/>
    <n v="201618"/>
    <d v="2021-01-01T00:00:00"/>
    <n v="365"/>
    <n v="72908713.5"/>
    <n v="1997499"/>
    <s v="VND"/>
    <s v="20211231VND"/>
    <n v="1"/>
    <n v="2.0161800000000001E-4"/>
    <n v="1.9974989999999998E-3"/>
    <n v="7.29087135E-2"/>
    <x v="0"/>
  </r>
  <r>
    <x v="0"/>
    <n v="2544"/>
    <x v="7"/>
    <x v="0"/>
    <x v="0"/>
    <n v="588600"/>
    <d v="2021-01-01T00:00:00"/>
    <n v="365"/>
    <n v="35973341.5"/>
    <n v="985571"/>
    <s v="VND"/>
    <s v="20211231VND"/>
    <n v="1"/>
    <n v="5.886E-4"/>
    <n v="9.8557099999999997E-4"/>
    <n v="3.5973341499999999E-2"/>
    <x v="2"/>
  </r>
  <r>
    <x v="0"/>
    <n v="2545"/>
    <x v="7"/>
    <x v="0"/>
    <x v="0"/>
    <n v="529124"/>
    <d v="2021-01-01T00:00:00"/>
    <n v="365"/>
    <n v="8052192"/>
    <n v="220608"/>
    <s v="VND"/>
    <s v="20211231VND"/>
    <n v="1"/>
    <n v="5.2912399999999996E-4"/>
    <n v="2.2060800000000001E-4"/>
    <n v="8.0521919999999997E-3"/>
    <x v="2"/>
  </r>
  <r>
    <x v="0"/>
    <n v="2554"/>
    <x v="11"/>
    <x v="0"/>
    <x v="0"/>
    <n v="1026461"/>
    <d v="2021-01-01T00:00:00"/>
    <n v="365"/>
    <n v="10201056.5"/>
    <n v="279481"/>
    <s v="VND"/>
    <s v="20211231VND"/>
    <n v="1"/>
    <n v="1.026461E-3"/>
    <n v="2.7948099999999999E-4"/>
    <n v="1.02010565E-2"/>
    <x v="3"/>
  </r>
  <r>
    <x v="0"/>
    <n v="2555"/>
    <x v="0"/>
    <x v="0"/>
    <x v="0"/>
    <n v="580301"/>
    <d v="2021-01-01T00:00:00"/>
    <n v="365"/>
    <n v="7590941.4999999991"/>
    <n v="207971"/>
    <s v="VND"/>
    <s v="20211231VND"/>
    <n v="1"/>
    <n v="5.8030099999999997E-4"/>
    <n v="2.0797099999999999E-4"/>
    <n v="7.5909414999999992E-3"/>
    <x v="0"/>
  </r>
  <r>
    <x v="0"/>
    <n v="2556"/>
    <x v="11"/>
    <x v="0"/>
    <x v="0"/>
    <n v="1616593"/>
    <d v="2021-01-01T00:00:00"/>
    <n v="365"/>
    <n v="19257181"/>
    <n v="527594"/>
    <s v="VND"/>
    <s v="20211231VND"/>
    <n v="1"/>
    <n v="1.6165929999999999E-3"/>
    <n v="5.2759400000000004E-4"/>
    <n v="1.9257181000000002E-2"/>
    <x v="3"/>
  </r>
  <r>
    <x v="0"/>
    <n v="2559"/>
    <x v="5"/>
    <x v="0"/>
    <x v="0"/>
    <n v="1046758"/>
    <d v="2021-01-01T00:00:00"/>
    <n v="365"/>
    <n v="46781867.5"/>
    <n v="1281695"/>
    <s v="VND"/>
    <s v="20211231VND"/>
    <n v="1"/>
    <n v="1.0467580000000001E-3"/>
    <n v="1.281695E-3"/>
    <n v="4.6781867499999998E-2"/>
    <x v="1"/>
  </r>
  <r>
    <x v="0"/>
    <n v="2559"/>
    <x v="5"/>
    <x v="0"/>
    <x v="0"/>
    <n v="1711957"/>
    <d v="2021-01-01T00:00:00"/>
    <n v="365"/>
    <n v="398599026670.94397"/>
    <n v="495536"/>
    <s v="USD"/>
    <s v="20211231USD"/>
    <n v="22037.795999999998"/>
    <n v="37.727759126771993"/>
    <n v="10.920521278656"/>
    <n v="398.59902667094394"/>
    <x v="1"/>
  </r>
  <r>
    <x v="0"/>
    <n v="2561"/>
    <x v="10"/>
    <x v="0"/>
    <x v="0"/>
    <n v="1964876"/>
    <d v="2021-01-01T00:00:00"/>
    <n v="365"/>
    <n v="593694852457.21191"/>
    <n v="738078"/>
    <s v="USD"/>
    <s v="20211231USD"/>
    <n v="22037.795999999998"/>
    <n v="43.301536453295995"/>
    <n v="16.265612396087999"/>
    <n v="593.69485245721194"/>
    <x v="1"/>
  </r>
  <r>
    <x v="0"/>
    <n v="2561"/>
    <x v="10"/>
    <x v="0"/>
    <x v="0"/>
    <n v="352808"/>
    <d v="2021-01-01T00:00:00"/>
    <n v="365"/>
    <n v="64952297.5"/>
    <n v="1779515"/>
    <s v="VND"/>
    <s v="20211231VND"/>
    <n v="1"/>
    <n v="3.5280799999999997E-4"/>
    <n v="1.779515E-3"/>
    <n v="6.4952297500000006E-2"/>
    <x v="1"/>
  </r>
  <r>
    <x v="0"/>
    <n v="2561"/>
    <x v="10"/>
    <x v="0"/>
    <x v="1"/>
    <n v="1618078"/>
    <d v="2021-01-01T00:00:00"/>
    <n v="365"/>
    <n v="49152286.999999993"/>
    <n v="1346638"/>
    <s v="VND"/>
    <s v="20211231VND"/>
    <n v="1"/>
    <n v="1.618078E-3"/>
    <n v="1.346638E-3"/>
    <n v="4.9152286999999996E-2"/>
    <x v="1"/>
  </r>
  <r>
    <x v="0"/>
    <n v="2562"/>
    <x v="4"/>
    <x v="0"/>
    <x v="0"/>
    <n v="223288"/>
    <d v="2021-01-01T00:00:00"/>
    <n v="365"/>
    <n v="20208371"/>
    <n v="553654"/>
    <s v="VND"/>
    <s v="20211231VND"/>
    <n v="1"/>
    <n v="2.2328800000000001E-4"/>
    <n v="5.53654E-4"/>
    <n v="2.0208370999999999E-2"/>
    <x v="1"/>
  </r>
  <r>
    <x v="0"/>
    <n v="2565"/>
    <x v="10"/>
    <x v="0"/>
    <x v="0"/>
    <n v="80735"/>
    <d v="2021-01-01T00:00:00"/>
    <n v="365"/>
    <n v="45578499"/>
    <n v="1248726"/>
    <s v="VND"/>
    <s v="20211231VND"/>
    <n v="1"/>
    <n v="8.0735000000000005E-5"/>
    <n v="1.2487259999999999E-3"/>
    <n v="4.5578499000000001E-2"/>
    <x v="1"/>
  </r>
  <r>
    <x v="0"/>
    <n v="2565"/>
    <x v="10"/>
    <x v="0"/>
    <x v="0"/>
    <n v="8586710"/>
    <d v="2021-01-01T00:00:00"/>
    <n v="365"/>
    <n v="327258087.5"/>
    <n v="8965975"/>
    <s v="VND"/>
    <s v="20211231VND"/>
    <n v="1"/>
    <n v="8.5867099999999991E-3"/>
    <n v="8.9659749999999993E-3"/>
    <n v="0.32725808750000002"/>
    <x v="1"/>
  </r>
  <r>
    <x v="0"/>
    <n v="2565"/>
    <x v="1"/>
    <x v="0"/>
    <x v="0"/>
    <n v="565470"/>
    <d v="2021-01-01T00:00:00"/>
    <n v="365"/>
    <n v="30984667.5"/>
    <n v="848895"/>
    <s v="VND"/>
    <s v="20211231VND"/>
    <n v="1"/>
    <n v="5.6546999999999999E-4"/>
    <n v="8.4889500000000001E-4"/>
    <n v="3.09846675E-2"/>
    <x v="1"/>
  </r>
  <r>
    <x v="0"/>
    <n v="2566"/>
    <x v="10"/>
    <x v="0"/>
    <x v="0"/>
    <n v="9814136"/>
    <d v="2021-01-01T00:00:00"/>
    <n v="365"/>
    <n v="297871280.5"/>
    <n v="8160857"/>
    <s v="VND"/>
    <s v="20211231VND"/>
    <n v="1"/>
    <n v="9.8141359999999993E-3"/>
    <n v="8.1608570000000005E-3"/>
    <n v="0.2978712805"/>
    <x v="1"/>
  </r>
  <r>
    <x v="0"/>
    <n v="2568"/>
    <x v="4"/>
    <x v="0"/>
    <x v="0"/>
    <n v="722909"/>
    <d v="2021-01-01T00:00:00"/>
    <n v="365"/>
    <n v="30617003"/>
    <n v="838822"/>
    <s v="VND"/>
    <s v="20211231VND"/>
    <n v="1"/>
    <n v="7.2290899999999999E-4"/>
    <n v="8.3882200000000003E-4"/>
    <n v="3.0617003E-2"/>
    <x v="1"/>
  </r>
  <r>
    <x v="0"/>
    <n v="2572"/>
    <x v="14"/>
    <x v="0"/>
    <x v="0"/>
    <n v="1608694"/>
    <d v="2021-01-01T00:00:00"/>
    <n v="365"/>
    <n v="69103479"/>
    <n v="1893246"/>
    <s v="VND"/>
    <s v="20211231VND"/>
    <n v="1"/>
    <n v="1.6086939999999999E-3"/>
    <n v="1.8932459999999999E-3"/>
    <n v="6.9103478999999995E-2"/>
    <x v="3"/>
  </r>
  <r>
    <x v="0"/>
    <n v="2573"/>
    <x v="7"/>
    <x v="0"/>
    <x v="0"/>
    <n v="1520893"/>
    <d v="2021-01-01T00:00:00"/>
    <n v="365"/>
    <n v="46399493.5"/>
    <n v="1271219"/>
    <s v="VND"/>
    <s v="20211231VND"/>
    <n v="1"/>
    <n v="1.5208929999999999E-3"/>
    <n v="1.2712190000000001E-3"/>
    <n v="4.63994935E-2"/>
    <x v="2"/>
  </r>
  <r>
    <x v="0"/>
    <n v="2573"/>
    <x v="14"/>
    <x v="0"/>
    <x v="0"/>
    <n v="1929980"/>
    <d v="2021-01-01T00:00:00"/>
    <n v="365"/>
    <n v="17103644.5"/>
    <n v="468593"/>
    <s v="VND"/>
    <s v="20211231VND"/>
    <n v="1"/>
    <n v="1.92998E-3"/>
    <n v="4.68593E-4"/>
    <n v="1.7103644500000001E-2"/>
    <x v="3"/>
  </r>
  <r>
    <x v="0"/>
    <n v="2576"/>
    <x v="3"/>
    <x v="0"/>
    <x v="0"/>
    <n v="1373262"/>
    <d v="2021-01-01T00:00:00"/>
    <n v="365"/>
    <n v="58889282.5"/>
    <n v="1613405"/>
    <s v="VND"/>
    <s v="20211231VND"/>
    <n v="1"/>
    <n v="1.3732620000000001E-3"/>
    <n v="1.613405E-3"/>
    <n v="5.8889282500000001E-2"/>
    <x v="0"/>
  </r>
  <r>
    <x v="0"/>
    <n v="2579"/>
    <x v="4"/>
    <x v="0"/>
    <x v="0"/>
    <n v="1346915"/>
    <d v="2021-01-01T00:00:00"/>
    <n v="365"/>
    <n v="95417915834.141998"/>
    <n v="118623"/>
    <s v="USD"/>
    <s v="20211231USD"/>
    <n v="22037.795999999998"/>
    <n v="29.683037999339998"/>
    <n v="2.6141894749080001"/>
    <n v="95.417915834141994"/>
    <x v="1"/>
  </r>
  <r>
    <x v="0"/>
    <n v="2579"/>
    <x v="4"/>
    <x v="0"/>
    <x v="0"/>
    <n v="636960"/>
    <d v="2021-01-01T00:00:00"/>
    <n v="365"/>
    <n v="35192935"/>
    <n v="964190"/>
    <s v="VND"/>
    <s v="20211231VND"/>
    <n v="1"/>
    <n v="6.3696E-4"/>
    <n v="9.6418999999999997E-4"/>
    <n v="3.5192935000000002E-2"/>
    <x v="1"/>
  </r>
  <r>
    <x v="0"/>
    <n v="2580"/>
    <x v="8"/>
    <x v="0"/>
    <x v="0"/>
    <n v="1225033"/>
    <d v="2021-01-01T00:00:00"/>
    <n v="365"/>
    <n v="57399681"/>
    <n v="1572594"/>
    <s v="VND"/>
    <s v="20211231VND"/>
    <n v="1"/>
    <n v="1.2250329999999999E-3"/>
    <n v="1.5725940000000001E-3"/>
    <n v="5.7399681000000001E-2"/>
    <x v="0"/>
  </r>
  <r>
    <x v="0"/>
    <n v="2582"/>
    <x v="0"/>
    <x v="0"/>
    <x v="0"/>
    <n v="4631644"/>
    <d v="2021-01-01T00:00:00"/>
    <n v="365"/>
    <n v="105953660"/>
    <n v="2902840"/>
    <s v="VND"/>
    <s v="20211231VND"/>
    <n v="1"/>
    <n v="4.6316439999999999E-3"/>
    <n v="2.9028399999999998E-3"/>
    <n v="0.10595366000000001"/>
    <x v="0"/>
  </r>
  <r>
    <x v="0"/>
    <n v="2583"/>
    <x v="4"/>
    <x v="0"/>
    <x v="0"/>
    <n v="1011460"/>
    <d v="2021-01-01T00:00:00"/>
    <n v="365"/>
    <n v="1277316121533.408"/>
    <n v="1587952"/>
    <s v="USD"/>
    <s v="20211231USD"/>
    <n v="22037.795999999998"/>
    <n v="22.29034914216"/>
    <n v="34.994962233792002"/>
    <n v="1277.316121533408"/>
    <x v="1"/>
  </r>
  <r>
    <x v="0"/>
    <n v="2583"/>
    <x v="4"/>
    <x v="0"/>
    <x v="0"/>
    <n v="7281013"/>
    <d v="2021-01-01T00:00:00"/>
    <n v="365"/>
    <n v="279261901.5"/>
    <n v="7651011"/>
    <s v="VND"/>
    <s v="20211231VND"/>
    <n v="1"/>
    <n v="7.2810130000000002E-3"/>
    <n v="7.6510110000000001E-3"/>
    <n v="0.27926190150000002"/>
    <x v="1"/>
  </r>
  <r>
    <x v="0"/>
    <n v="2584"/>
    <x v="14"/>
    <x v="0"/>
    <x v="0"/>
    <n v="1700858"/>
    <d v="2021-01-01T00:00:00"/>
    <n v="365"/>
    <n v="3677411.5"/>
    <n v="100751"/>
    <s v="VND"/>
    <s v="20211231VND"/>
    <n v="1"/>
    <n v="1.700858E-3"/>
    <n v="1.00751E-4"/>
    <n v="3.6774115E-3"/>
    <x v="3"/>
  </r>
  <r>
    <x v="0"/>
    <n v="2584"/>
    <x v="8"/>
    <x v="0"/>
    <x v="0"/>
    <n v="912261"/>
    <d v="2021-01-01T00:00:00"/>
    <n v="365"/>
    <n v="16826646"/>
    <n v="461004"/>
    <s v="VND"/>
    <s v="20211231VND"/>
    <n v="1"/>
    <n v="9.1226100000000004E-4"/>
    <n v="4.6100399999999999E-4"/>
    <n v="1.6826646000000001E-2"/>
    <x v="0"/>
  </r>
  <r>
    <x v="0"/>
    <n v="2585"/>
    <x v="4"/>
    <x v="0"/>
    <x v="0"/>
    <n v="1294108"/>
    <d v="2021-01-01T00:00:00"/>
    <n v="365"/>
    <n v="3772786"/>
    <n v="103364"/>
    <s v="VND"/>
    <s v="20211231VND"/>
    <n v="1"/>
    <n v="1.294108E-3"/>
    <n v="1.0336399999999999E-4"/>
    <n v="3.7727860000000002E-3"/>
    <x v="1"/>
  </r>
  <r>
    <x v="0"/>
    <n v="2586"/>
    <x v="4"/>
    <x v="0"/>
    <x v="0"/>
    <n v="7303834"/>
    <d v="2021-01-01T00:00:00"/>
    <n v="365"/>
    <n v="331453945"/>
    <n v="9080930"/>
    <s v="VND"/>
    <s v="20211231VND"/>
    <n v="1"/>
    <n v="7.3038340000000004E-3"/>
    <n v="9.0809299999999992E-3"/>
    <n v="0.33145394500000003"/>
    <x v="1"/>
  </r>
  <r>
    <x v="0"/>
    <n v="2586"/>
    <x v="4"/>
    <x v="0"/>
    <x v="1"/>
    <n v="1605672"/>
    <d v="2021-01-01T00:00:00"/>
    <n v="365"/>
    <n v="60734394"/>
    <n v="1663956"/>
    <s v="VND"/>
    <s v="20211231VND"/>
    <n v="1"/>
    <n v="1.605672E-3"/>
    <n v="1.6639560000000001E-3"/>
    <n v="6.0734393999999997E-2"/>
    <x v="1"/>
  </r>
  <r>
    <x v="0"/>
    <n v="2586"/>
    <x v="0"/>
    <x v="0"/>
    <x v="0"/>
    <n v="1601025"/>
    <d v="2021-01-01T00:00:00"/>
    <n v="365"/>
    <n v="59962126.999999993"/>
    <n v="1642798"/>
    <s v="VND"/>
    <s v="20211231VND"/>
    <n v="1"/>
    <n v="1.6010250000000001E-3"/>
    <n v="1.642798E-3"/>
    <n v="5.996212699999999E-2"/>
    <x v="0"/>
  </r>
  <r>
    <x v="0"/>
    <n v="2587"/>
    <x v="5"/>
    <x v="0"/>
    <x v="0"/>
    <n v="9042975"/>
    <d v="2021-01-01T00:00:00"/>
    <n v="365"/>
    <n v="349313249"/>
    <n v="9570226"/>
    <s v="VND"/>
    <s v="20211231VND"/>
    <n v="1"/>
    <n v="9.042975E-3"/>
    <n v="9.5702259999999994E-3"/>
    <n v="0.34931324899999999"/>
    <x v="1"/>
  </r>
  <r>
    <x v="0"/>
    <n v="2589"/>
    <x v="14"/>
    <x v="0"/>
    <x v="0"/>
    <n v="1478505"/>
    <d v="2021-01-01T00:00:00"/>
    <n v="365"/>
    <n v="32873834.5"/>
    <n v="900653"/>
    <s v="VND"/>
    <s v="20211231VND"/>
    <n v="1"/>
    <n v="1.478505E-3"/>
    <n v="9.0065299999999996E-4"/>
    <n v="3.2873834499999997E-2"/>
    <x v="3"/>
  </r>
  <r>
    <x v="0"/>
    <n v="2590"/>
    <x v="4"/>
    <x v="0"/>
    <x v="0"/>
    <n v="1656826"/>
    <d v="2021-01-01T00:00:00"/>
    <n v="365"/>
    <n v="10137838.5"/>
    <n v="277749"/>
    <s v="VND"/>
    <s v="20211231VND"/>
    <n v="1"/>
    <n v="1.6568259999999999E-3"/>
    <n v="2.7774899999999999E-4"/>
    <n v="1.0137838499999999E-2"/>
    <x v="1"/>
  </r>
  <r>
    <x v="0"/>
    <n v="2590"/>
    <x v="14"/>
    <x v="0"/>
    <x v="0"/>
    <n v="1385120"/>
    <d v="2021-01-01T00:00:00"/>
    <n v="365"/>
    <n v="24493179.000000004"/>
    <n v="671046"/>
    <s v="VND"/>
    <s v="20211231VND"/>
    <n v="1"/>
    <n v="1.3851200000000001E-3"/>
    <n v="6.7104600000000001E-4"/>
    <n v="2.4493179000000004E-2"/>
    <x v="3"/>
  </r>
  <r>
    <x v="0"/>
    <n v="2590"/>
    <x v="4"/>
    <x v="0"/>
    <x v="0"/>
    <n v="8113751"/>
    <d v="2021-01-01T00:00:00"/>
    <n v="365"/>
    <n v="279190179"/>
    <n v="7649046"/>
    <s v="VND"/>
    <s v="20211231VND"/>
    <n v="1"/>
    <n v="8.1137510000000006E-3"/>
    <n v="7.6490459999999996E-3"/>
    <n v="0.27919017899999998"/>
    <x v="1"/>
  </r>
  <r>
    <x v="0"/>
    <n v="2591"/>
    <x v="5"/>
    <x v="0"/>
    <x v="0"/>
    <n v="1112609"/>
    <d v="2021-01-01T00:00:00"/>
    <n v="365"/>
    <n v="4349084.5"/>
    <n v="119153"/>
    <s v="VND"/>
    <s v="20211231VND"/>
    <n v="1"/>
    <n v="1.1126090000000001E-3"/>
    <n v="1.19153E-4"/>
    <n v="4.3490845000000002E-3"/>
    <x v="1"/>
  </r>
  <r>
    <x v="0"/>
    <n v="2592"/>
    <x v="7"/>
    <x v="0"/>
    <x v="0"/>
    <n v="1755163"/>
    <d v="2021-01-01T00:00:00"/>
    <n v="365"/>
    <n v="11882538.5"/>
    <n v="325549"/>
    <s v="VND"/>
    <s v="20211231VND"/>
    <n v="1"/>
    <n v="1.7551629999999999E-3"/>
    <n v="3.2554900000000001E-4"/>
    <n v="1.18825385E-2"/>
    <x v="2"/>
  </r>
  <r>
    <x v="0"/>
    <n v="2593"/>
    <x v="6"/>
    <x v="0"/>
    <x v="0"/>
    <n v="1680320"/>
    <d v="2021-01-01T00:00:00"/>
    <n v="365"/>
    <n v="2121197.5"/>
    <n v="58115"/>
    <s v="VND"/>
    <s v="20211231VND"/>
    <n v="1"/>
    <n v="1.6803199999999999E-3"/>
    <n v="5.8115000000000002E-5"/>
    <n v="2.1211975000000002E-3"/>
    <x v="3"/>
  </r>
  <r>
    <x v="0"/>
    <n v="2593"/>
    <x v="7"/>
    <x v="0"/>
    <x v="0"/>
    <n v="1729079"/>
    <d v="2021-01-01T00:00:00"/>
    <n v="365"/>
    <n v="69282219.5"/>
    <n v="1898143"/>
    <s v="VND"/>
    <s v="20211231VND"/>
    <n v="1"/>
    <n v="1.7290789999999999E-3"/>
    <n v="1.8981429999999999E-3"/>
    <n v="6.9282219500000006E-2"/>
    <x v="2"/>
  </r>
  <r>
    <x v="0"/>
    <n v="2596"/>
    <x v="1"/>
    <x v="0"/>
    <x v="0"/>
    <n v="1145898"/>
    <d v="2021-01-01T00:00:00"/>
    <n v="365"/>
    <n v="47059778.5"/>
    <n v="1289309"/>
    <s v="VND"/>
    <s v="20211231VND"/>
    <n v="1"/>
    <n v="1.145898E-3"/>
    <n v="1.289309E-3"/>
    <n v="4.7059778500000003E-2"/>
    <x v="1"/>
  </r>
  <r>
    <x v="0"/>
    <n v="2596"/>
    <x v="4"/>
    <x v="0"/>
    <x v="0"/>
    <n v="635594"/>
    <d v="2021-01-01T00:00:00"/>
    <n v="365"/>
    <n v="31675466.500000004"/>
    <n v="867821"/>
    <s v="VND"/>
    <s v="20211231VND"/>
    <n v="1"/>
    <n v="6.3559399999999996E-4"/>
    <n v="8.6782099999999996E-4"/>
    <n v="3.1675466500000006E-2"/>
    <x v="1"/>
  </r>
  <r>
    <x v="0"/>
    <n v="2597"/>
    <x v="4"/>
    <x v="0"/>
    <x v="0"/>
    <n v="1581370"/>
    <d v="2021-01-01T00:00:00"/>
    <n v="365"/>
    <n v="43611185.5"/>
    <n v="1194827"/>
    <s v="VND"/>
    <s v="20211231VND"/>
    <n v="1"/>
    <n v="1.5813699999999999E-3"/>
    <n v="1.1948270000000001E-3"/>
    <n v="4.3611185500000003E-2"/>
    <x v="1"/>
  </r>
  <r>
    <x v="0"/>
    <n v="2597"/>
    <x v="0"/>
    <x v="0"/>
    <x v="0"/>
    <n v="1589145"/>
    <d v="2021-01-01T00:00:00"/>
    <n v="365"/>
    <n v="71996469"/>
    <n v="1972506"/>
    <s v="VND"/>
    <s v="20211231VND"/>
    <n v="1"/>
    <n v="1.5891449999999999E-3"/>
    <n v="1.9725060000000002E-3"/>
    <n v="7.1996468999999993E-2"/>
    <x v="0"/>
  </r>
  <r>
    <x v="0"/>
    <n v="2603"/>
    <x v="10"/>
    <x v="0"/>
    <x v="0"/>
    <n v="302552"/>
    <d v="2021-01-01T00:00:00"/>
    <n v="365"/>
    <n v="53737307.5"/>
    <n v="1472255"/>
    <s v="VND"/>
    <s v="20211231VND"/>
    <n v="1"/>
    <n v="3.0255199999999999E-4"/>
    <n v="1.472255E-3"/>
    <n v="5.3737307499999998E-2"/>
    <x v="1"/>
  </r>
  <r>
    <x v="0"/>
    <n v="2604"/>
    <x v="9"/>
    <x v="0"/>
    <x v="0"/>
    <n v="1246446"/>
    <d v="2021-01-01T00:00:00"/>
    <n v="365"/>
    <n v="70551799"/>
    <n v="1932926"/>
    <s v="VND"/>
    <s v="20211231VND"/>
    <n v="1"/>
    <n v="1.246446E-3"/>
    <n v="1.932926E-3"/>
    <n v="7.0551798999999998E-2"/>
    <x v="0"/>
  </r>
  <r>
    <x v="0"/>
    <n v="2605"/>
    <x v="9"/>
    <x v="0"/>
    <x v="0"/>
    <n v="1218083"/>
    <d v="2021-01-01T00:00:00"/>
    <n v="365"/>
    <n v="22776000"/>
    <n v="624000"/>
    <s v="VND"/>
    <s v="20211231VND"/>
    <n v="1"/>
    <n v="1.218083E-3"/>
    <n v="6.2399999999999999E-4"/>
    <n v="2.2776000000000001E-2"/>
    <x v="0"/>
  </r>
  <r>
    <x v="0"/>
    <n v="2607"/>
    <x v="1"/>
    <x v="0"/>
    <x v="0"/>
    <n v="122195"/>
    <d v="2021-01-01T00:00:00"/>
    <n v="365"/>
    <n v="238692393233.51398"/>
    <n v="296741"/>
    <s v="USD"/>
    <s v="20211231USD"/>
    <n v="22037.795999999998"/>
    <n v="2.69290848222"/>
    <n v="6.5395176228359997"/>
    <n v="238.69239323351397"/>
    <x v="1"/>
  </r>
  <r>
    <x v="0"/>
    <n v="2607"/>
    <x v="1"/>
    <x v="0"/>
    <x v="0"/>
    <n v="1052048"/>
    <d v="2021-01-01T00:00:00"/>
    <n v="365"/>
    <n v="10651101.5"/>
    <n v="291811"/>
    <s v="VND"/>
    <s v="20211231VND"/>
    <n v="1"/>
    <n v="1.0520480000000001E-3"/>
    <n v="2.91811E-4"/>
    <n v="1.0651101499999999E-2"/>
    <x v="1"/>
  </r>
  <r>
    <x v="0"/>
    <n v="2609"/>
    <x v="7"/>
    <x v="0"/>
    <x v="0"/>
    <n v="9985491"/>
    <d v="2021-01-01T00:00:00"/>
    <n v="365"/>
    <n v="271496745.5"/>
    <n v="7438267"/>
    <s v="VND"/>
    <s v="20211231VND"/>
    <n v="1"/>
    <n v="9.9854910000000009E-3"/>
    <n v="7.4382670000000001E-3"/>
    <n v="0.27149674550000003"/>
    <x v="2"/>
  </r>
  <r>
    <x v="0"/>
    <n v="2612"/>
    <x v="4"/>
    <x v="0"/>
    <x v="0"/>
    <n v="960530"/>
    <d v="2021-01-01T00:00:00"/>
    <n v="365"/>
    <n v="31630243"/>
    <n v="866582"/>
    <s v="VND"/>
    <s v="20211231VND"/>
    <n v="1"/>
    <n v="9.6053000000000002E-4"/>
    <n v="8.6658199999999996E-4"/>
    <n v="3.1630243000000002E-2"/>
    <x v="1"/>
  </r>
  <r>
    <x v="0"/>
    <n v="2613"/>
    <x v="4"/>
    <x v="0"/>
    <x v="0"/>
    <n v="104817"/>
    <d v="2021-01-01T00:00:00"/>
    <n v="365"/>
    <n v="12169720.499999998"/>
    <n v="333417"/>
    <s v="VND"/>
    <s v="20211231VND"/>
    <n v="1"/>
    <n v="1.04817E-4"/>
    <n v="3.3341700000000002E-4"/>
    <n v="1.2169720499999998E-2"/>
    <x v="1"/>
  </r>
  <r>
    <x v="0"/>
    <n v="2613"/>
    <x v="9"/>
    <x v="0"/>
    <x v="0"/>
    <n v="1582034"/>
    <d v="2021-01-01T00:00:00"/>
    <n v="365"/>
    <n v="44025716"/>
    <n v="1206184"/>
    <s v="VND"/>
    <s v="20211231VND"/>
    <n v="1"/>
    <n v="1.582034E-3"/>
    <n v="1.2061839999999999E-3"/>
    <n v="4.4025715999999999E-2"/>
    <x v="0"/>
  </r>
  <r>
    <x v="0"/>
    <n v="2615"/>
    <x v="13"/>
    <x v="0"/>
    <x v="0"/>
    <n v="1777212"/>
    <d v="2021-01-01T00:00:00"/>
    <n v="365"/>
    <n v="53375410"/>
    <n v="1462340"/>
    <s v="VND"/>
    <s v="20211231VND"/>
    <n v="1"/>
    <n v="1.777212E-3"/>
    <n v="1.4623399999999999E-3"/>
    <n v="5.3375409999999998E-2"/>
    <x v="0"/>
  </r>
  <r>
    <x v="0"/>
    <n v="2615"/>
    <x v="1"/>
    <x v="0"/>
    <x v="0"/>
    <n v="308931"/>
    <d v="2021-01-01T00:00:00"/>
    <n v="365"/>
    <n v="42108918.5"/>
    <n v="1153669"/>
    <s v="VND"/>
    <s v="20211231VND"/>
    <n v="1"/>
    <n v="3.0893099999999997E-4"/>
    <n v="1.153669E-3"/>
    <n v="4.2108918500000002E-2"/>
    <x v="1"/>
  </r>
  <r>
    <x v="0"/>
    <n v="2615"/>
    <x v="7"/>
    <x v="0"/>
    <x v="0"/>
    <n v="668510"/>
    <d v="2021-01-01T00:00:00"/>
    <n v="365"/>
    <n v="40323703.5"/>
    <n v="1104759"/>
    <s v="VND"/>
    <s v="20211231VND"/>
    <n v="1"/>
    <n v="6.6850999999999998E-4"/>
    <n v="1.1047590000000001E-3"/>
    <n v="4.0323703500000002E-2"/>
    <x v="2"/>
  </r>
  <r>
    <x v="0"/>
    <n v="2616"/>
    <x v="4"/>
    <x v="0"/>
    <x v="0"/>
    <n v="671513"/>
    <d v="2021-01-01T00:00:00"/>
    <n v="365"/>
    <n v="29852510.5"/>
    <n v="817877"/>
    <s v="VND"/>
    <s v="20211231VND"/>
    <n v="1"/>
    <n v="6.7151299999999999E-4"/>
    <n v="8.1787699999999995E-4"/>
    <n v="2.9852510499999999E-2"/>
    <x v="1"/>
  </r>
  <r>
    <x v="0"/>
    <n v="2616"/>
    <x v="4"/>
    <x v="0"/>
    <x v="0"/>
    <n v="1022504"/>
    <d v="2021-01-01T00:00:00"/>
    <n v="365"/>
    <n v="20580269.5"/>
    <n v="563843"/>
    <s v="VND"/>
    <s v="20211231VND"/>
    <n v="1"/>
    <n v="1.022504E-3"/>
    <n v="5.6384299999999996E-4"/>
    <n v="2.0580269500000001E-2"/>
    <x v="1"/>
  </r>
  <r>
    <x v="0"/>
    <n v="2622"/>
    <x v="4"/>
    <x v="0"/>
    <x v="0"/>
    <n v="1011607"/>
    <d v="2021-01-01T00:00:00"/>
    <n v="365"/>
    <n v="55753311.999999993"/>
    <n v="1527488"/>
    <s v="VND"/>
    <s v="20211231VND"/>
    <n v="1"/>
    <n v="1.0116070000000001E-3"/>
    <n v="1.527488E-3"/>
    <n v="5.5753311999999992E-2"/>
    <x v="1"/>
  </r>
  <r>
    <x v="0"/>
    <n v="2623"/>
    <x v="4"/>
    <x v="0"/>
    <x v="0"/>
    <n v="635709"/>
    <d v="2021-01-01T00:00:00"/>
    <n v="365"/>
    <n v="53827316.5"/>
    <n v="1474721"/>
    <s v="VND"/>
    <s v="20211231VND"/>
    <n v="1"/>
    <n v="6.3570900000000004E-4"/>
    <n v="1.474721E-3"/>
    <n v="5.38273165E-2"/>
    <x v="1"/>
  </r>
  <r>
    <x v="0"/>
    <n v="2623"/>
    <x v="4"/>
    <x v="0"/>
    <x v="0"/>
    <n v="1372143"/>
    <d v="2021-01-01T00:00:00"/>
    <n v="365"/>
    <n v="69070264"/>
    <n v="1892336"/>
    <s v="VND"/>
    <s v="20211231VND"/>
    <n v="1"/>
    <n v="1.3721429999999999E-3"/>
    <n v="1.8923360000000001E-3"/>
    <n v="6.9070264000000006E-2"/>
    <x v="1"/>
  </r>
  <r>
    <x v="0"/>
    <n v="2623"/>
    <x v="7"/>
    <x v="0"/>
    <x v="0"/>
    <n v="998432"/>
    <d v="2021-01-01T00:00:00"/>
    <n v="365"/>
    <n v="26590688"/>
    <n v="728512"/>
    <s v="VND"/>
    <s v="20211231VND"/>
    <n v="1"/>
    <n v="9.9843200000000005E-4"/>
    <n v="7.2851199999999995E-4"/>
    <n v="2.6590688000000001E-2"/>
    <x v="2"/>
  </r>
  <r>
    <x v="0"/>
    <n v="2623"/>
    <x v="6"/>
    <x v="0"/>
    <x v="0"/>
    <n v="923763"/>
    <d v="2021-01-01T00:00:00"/>
    <n v="365"/>
    <n v="16991407"/>
    <n v="465518"/>
    <s v="VND"/>
    <s v="20211231VND"/>
    <n v="1"/>
    <n v="9.2376299999999997E-4"/>
    <n v="4.65518E-4"/>
    <n v="1.6991407E-2"/>
    <x v="3"/>
  </r>
  <r>
    <x v="0"/>
    <n v="2624"/>
    <x v="6"/>
    <x v="0"/>
    <x v="0"/>
    <n v="697719"/>
    <d v="2021-01-01T00:00:00"/>
    <n v="365"/>
    <n v="49238865"/>
    <n v="1349010"/>
    <s v="VND"/>
    <s v="20211231VND"/>
    <n v="1"/>
    <n v="6.9771899999999997E-4"/>
    <n v="1.3490100000000001E-3"/>
    <n v="4.9238865E-2"/>
    <x v="3"/>
  </r>
  <r>
    <x v="0"/>
    <n v="2624"/>
    <x v="1"/>
    <x v="0"/>
    <x v="0"/>
    <n v="16261"/>
    <d v="2021-01-01T00:00:00"/>
    <n v="365"/>
    <n v="34554988"/>
    <n v="946712"/>
    <s v="VND"/>
    <s v="20211231VND"/>
    <n v="1"/>
    <n v="1.6260999999999999E-5"/>
    <n v="9.4671200000000005E-4"/>
    <n v="3.4554988000000002E-2"/>
    <x v="1"/>
  </r>
  <r>
    <x v="0"/>
    <n v="2625"/>
    <x v="8"/>
    <x v="0"/>
    <x v="0"/>
    <n v="1057622"/>
    <d v="2021-01-01T00:00:00"/>
    <n v="365"/>
    <n v="16675462.999999998"/>
    <n v="456862"/>
    <s v="VND"/>
    <s v="20211231VND"/>
    <n v="1"/>
    <n v="1.057622E-3"/>
    <n v="4.5686199999999999E-4"/>
    <n v="1.6675462999999998E-2"/>
    <x v="0"/>
  </r>
  <r>
    <x v="0"/>
    <n v="2625"/>
    <x v="8"/>
    <x v="0"/>
    <x v="0"/>
    <n v="1194671"/>
    <d v="2021-01-01T00:00:00"/>
    <n v="365"/>
    <n v="48792859366.085999"/>
    <n v="60659"/>
    <s v="USD"/>
    <s v="20211231USD"/>
    <n v="22037.795999999998"/>
    <n v="26.327915785115998"/>
    <n v="1.336790667564"/>
    <n v="48.792859366085999"/>
    <x v="0"/>
  </r>
  <r>
    <x v="0"/>
    <n v="2626"/>
    <x v="2"/>
    <x v="0"/>
    <x v="0"/>
    <n v="1828841"/>
    <d v="2021-01-01T00:00:00"/>
    <n v="365"/>
    <n v="70077773.5"/>
    <n v="1919939"/>
    <s v="VND"/>
    <s v="20211231VND"/>
    <n v="1"/>
    <n v="1.8288410000000001E-3"/>
    <n v="1.9199390000000001E-3"/>
    <n v="7.0077773499999996E-2"/>
    <x v="2"/>
  </r>
  <r>
    <x v="0"/>
    <n v="2626"/>
    <x v="11"/>
    <x v="0"/>
    <x v="0"/>
    <n v="1448428"/>
    <d v="2021-01-01T00:00:00"/>
    <n v="365"/>
    <n v="65313903.000000007"/>
    <n v="1789422"/>
    <s v="VND"/>
    <s v="20211231VND"/>
    <n v="1"/>
    <n v="1.4484280000000001E-3"/>
    <n v="1.7894219999999999E-3"/>
    <n v="6.5313903000000006E-2"/>
    <x v="3"/>
  </r>
  <r>
    <x v="0"/>
    <n v="2626"/>
    <x v="4"/>
    <x v="0"/>
    <x v="0"/>
    <n v="1172731"/>
    <d v="2021-01-01T00:00:00"/>
    <n v="365"/>
    <n v="60599709"/>
    <n v="1660266"/>
    <s v="VND"/>
    <s v="20211231VND"/>
    <n v="1"/>
    <n v="1.172731E-3"/>
    <n v="1.6602660000000001E-3"/>
    <n v="6.0599709000000002E-2"/>
    <x v="1"/>
  </r>
  <r>
    <x v="0"/>
    <n v="2626"/>
    <x v="14"/>
    <x v="0"/>
    <x v="0"/>
    <n v="1263382"/>
    <d v="2021-01-01T00:00:00"/>
    <n v="365"/>
    <n v="70690389.5"/>
    <n v="1936723"/>
    <s v="VND"/>
    <s v="20211231VND"/>
    <n v="1"/>
    <n v="1.263382E-3"/>
    <n v="1.936723E-3"/>
    <n v="7.0690389500000006E-2"/>
    <x v="3"/>
  </r>
  <r>
    <x v="0"/>
    <n v="2630"/>
    <x v="3"/>
    <x v="0"/>
    <x v="0"/>
    <n v="1986406"/>
    <d v="2021-01-01T00:00:00"/>
    <n v="365"/>
    <n v="5239173.5"/>
    <n v="143539"/>
    <s v="VND"/>
    <s v="20211231VND"/>
    <n v="1"/>
    <n v="1.986406E-3"/>
    <n v="1.4353900000000001E-4"/>
    <n v="5.2391735000000004E-3"/>
    <x v="0"/>
  </r>
  <r>
    <x v="0"/>
    <n v="2630"/>
    <x v="6"/>
    <x v="0"/>
    <x v="0"/>
    <n v="1621692"/>
    <d v="2021-01-01T00:00:00"/>
    <n v="365"/>
    <n v="29104880.999999996"/>
    <n v="797394"/>
    <s v="VND"/>
    <s v="20211231VND"/>
    <n v="1"/>
    <n v="1.6216920000000001E-3"/>
    <n v="7.9739399999999999E-4"/>
    <n v="2.9104880999999996E-2"/>
    <x v="3"/>
  </r>
  <r>
    <x v="0"/>
    <n v="2632"/>
    <x v="4"/>
    <x v="0"/>
    <x v="0"/>
    <n v="446570"/>
    <d v="2021-01-01T00:00:00"/>
    <n v="365"/>
    <n v="837382.99999999988"/>
    <n v="22942"/>
    <s v="VND"/>
    <s v="20211231VND"/>
    <n v="1"/>
    <n v="4.4656999999999997E-4"/>
    <n v="2.2942000000000002E-5"/>
    <n v="8.3738299999999992E-4"/>
    <x v="1"/>
  </r>
  <r>
    <x v="0"/>
    <n v="2633"/>
    <x v="4"/>
    <x v="0"/>
    <x v="0"/>
    <n v="1373477"/>
    <d v="2021-01-01T00:00:00"/>
    <n v="365"/>
    <n v="68345447"/>
    <n v="1872478"/>
    <s v="VND"/>
    <s v="20211231VND"/>
    <n v="1"/>
    <n v="1.3734769999999999E-3"/>
    <n v="1.8724779999999999E-3"/>
    <n v="6.8345447000000004E-2"/>
    <x v="1"/>
  </r>
  <r>
    <x v="0"/>
    <n v="2634"/>
    <x v="10"/>
    <x v="0"/>
    <x v="0"/>
    <n v="568834"/>
    <d v="2021-01-01T00:00:00"/>
    <n v="365"/>
    <n v="64659531"/>
    <n v="1771494"/>
    <s v="VND"/>
    <s v="20211231VND"/>
    <n v="1"/>
    <n v="5.6883400000000005E-4"/>
    <n v="1.771494E-3"/>
    <n v="6.4659531000000006E-2"/>
    <x v="1"/>
  </r>
  <r>
    <x v="0"/>
    <n v="2635"/>
    <x v="4"/>
    <x v="0"/>
    <x v="1"/>
    <n v="9816483"/>
    <d v="2021-01-01T00:00:00"/>
    <n v="365"/>
    <n v="359901461"/>
    <n v="9860314"/>
    <s v="VND"/>
    <s v="20211231VND"/>
    <n v="1"/>
    <n v="9.8164830000000008E-3"/>
    <n v="9.8603140000000002E-3"/>
    <n v="0.35990146099999998"/>
    <x v="1"/>
  </r>
  <r>
    <x v="0"/>
    <n v="2635"/>
    <x v="4"/>
    <x v="0"/>
    <x v="0"/>
    <n v="6327913"/>
    <d v="2021-01-01T00:00:00"/>
    <n v="365"/>
    <n v="276188054"/>
    <n v="7566796"/>
    <s v="VND"/>
    <s v="20211231VND"/>
    <n v="1"/>
    <n v="6.3279130000000001E-3"/>
    <n v="7.5667959999999998E-3"/>
    <n v="0.27618805400000002"/>
    <x v="1"/>
  </r>
  <r>
    <x v="0"/>
    <n v="2636"/>
    <x v="10"/>
    <x v="0"/>
    <x v="0"/>
    <n v="259410"/>
    <d v="2021-01-01T00:00:00"/>
    <n v="365"/>
    <n v="627377441901.40796"/>
    <n v="779952"/>
    <s v="USD"/>
    <s v="20211231USD"/>
    <n v="22037.795999999998"/>
    <n v="5.7168246603599995"/>
    <n v="17.188423065792001"/>
    <n v="627.37744190140791"/>
    <x v="1"/>
  </r>
  <r>
    <x v="0"/>
    <n v="2636"/>
    <x v="1"/>
    <x v="0"/>
    <x v="0"/>
    <n v="779424"/>
    <d v="2021-01-01T00:00:00"/>
    <n v="365"/>
    <n v="68032934"/>
    <n v="1863916"/>
    <s v="VND"/>
    <s v="20211231VND"/>
    <n v="1"/>
    <n v="7.7942400000000002E-4"/>
    <n v="1.863916E-3"/>
    <n v="6.8032934000000003E-2"/>
    <x v="1"/>
  </r>
  <r>
    <x v="0"/>
    <n v="2636"/>
    <x v="1"/>
    <x v="0"/>
    <x v="0"/>
    <n v="749117"/>
    <d v="2021-01-01T00:00:00"/>
    <n v="365"/>
    <n v="214750035808.70398"/>
    <n v="266976"/>
    <s v="USD"/>
    <s v="20211231USD"/>
    <n v="22037.795999999998"/>
    <n v="16.508887626131997"/>
    <n v="5.8835626248960002"/>
    <n v="214.75003580870398"/>
    <x v="1"/>
  </r>
  <r>
    <x v="0"/>
    <n v="2638"/>
    <x v="4"/>
    <x v="0"/>
    <x v="0"/>
    <n v="243804"/>
    <d v="2021-01-01T00:00:00"/>
    <n v="365"/>
    <n v="23865415.5"/>
    <n v="653847"/>
    <s v="VND"/>
    <s v="20211231VND"/>
    <n v="1"/>
    <n v="2.43804E-4"/>
    <n v="6.5384700000000004E-4"/>
    <n v="2.3865415500000001E-2"/>
    <x v="1"/>
  </r>
  <r>
    <x v="0"/>
    <n v="2639"/>
    <x v="0"/>
    <x v="0"/>
    <x v="0"/>
    <n v="313413"/>
    <d v="2021-01-01T00:00:00"/>
    <n v="365"/>
    <n v="2384873.5"/>
    <n v="65339"/>
    <s v="VND"/>
    <s v="20211231VND"/>
    <n v="1"/>
    <n v="3.1341300000000002E-4"/>
    <n v="6.5339000000000006E-5"/>
    <n v="2.3848735000000002E-3"/>
    <x v="0"/>
  </r>
  <r>
    <x v="0"/>
    <n v="2639"/>
    <x v="11"/>
    <x v="0"/>
    <x v="0"/>
    <n v="1320117"/>
    <d v="2021-01-01T00:00:00"/>
    <n v="365"/>
    <n v="67069771.999999993"/>
    <n v="1837528"/>
    <s v="VND"/>
    <s v="20211231VND"/>
    <n v="1"/>
    <n v="1.320117E-3"/>
    <n v="1.8375279999999999E-3"/>
    <n v="6.7069771999999986E-2"/>
    <x v="3"/>
  </r>
  <r>
    <x v="0"/>
    <n v="2640"/>
    <x v="4"/>
    <x v="0"/>
    <x v="0"/>
    <n v="430909"/>
    <d v="2021-01-01T00:00:00"/>
    <n v="365"/>
    <n v="20824673.5"/>
    <n v="570539"/>
    <s v="VND"/>
    <s v="20211231VND"/>
    <n v="1"/>
    <n v="4.3090899999999999E-4"/>
    <n v="5.7053900000000001E-4"/>
    <n v="2.0824673500000002E-2"/>
    <x v="1"/>
  </r>
  <r>
    <x v="0"/>
    <n v="2643"/>
    <x v="4"/>
    <x v="0"/>
    <x v="0"/>
    <n v="984851"/>
    <d v="2021-01-01T00:00:00"/>
    <n v="365"/>
    <n v="29546239.000000004"/>
    <n v="809486"/>
    <s v="VND"/>
    <s v="20211231VND"/>
    <n v="1"/>
    <n v="9.8485099999999991E-4"/>
    <n v="8.0948599999999999E-4"/>
    <n v="2.9546239000000005E-2"/>
    <x v="1"/>
  </r>
  <r>
    <x v="0"/>
    <n v="2643"/>
    <x v="11"/>
    <x v="0"/>
    <x v="0"/>
    <n v="78771"/>
    <d v="2021-01-01T00:00:00"/>
    <n v="365"/>
    <n v="40836200"/>
    <n v="1118800"/>
    <s v="VND"/>
    <s v="20211231VND"/>
    <n v="1"/>
    <n v="7.8770999999999995E-5"/>
    <n v="1.1188000000000001E-3"/>
    <n v="4.0836200000000003E-2"/>
    <x v="3"/>
  </r>
  <r>
    <x v="0"/>
    <n v="2647"/>
    <x v="9"/>
    <x v="0"/>
    <x v="0"/>
    <n v="1353721"/>
    <d v="2021-01-01T00:00:00"/>
    <n v="365"/>
    <n v="20273852"/>
    <n v="555448"/>
    <s v="VND"/>
    <s v="20211231VND"/>
    <n v="1"/>
    <n v="1.353721E-3"/>
    <n v="5.5544800000000005E-4"/>
    <n v="2.0273851999999998E-2"/>
    <x v="0"/>
  </r>
  <r>
    <x v="0"/>
    <n v="2648"/>
    <x v="12"/>
    <x v="0"/>
    <x v="0"/>
    <n v="72823"/>
    <d v="2021-01-01T00:00:00"/>
    <n v="365"/>
    <n v="11532102"/>
    <n v="315948"/>
    <s v="VND"/>
    <s v="20211231VND"/>
    <n v="1"/>
    <n v="7.2823000000000004E-5"/>
    <n v="3.1594799999999998E-4"/>
    <n v="1.1532102000000001E-2"/>
    <x v="4"/>
  </r>
  <r>
    <x v="0"/>
    <n v="2648"/>
    <x v="0"/>
    <x v="0"/>
    <x v="0"/>
    <n v="818697"/>
    <d v="2021-01-01T00:00:00"/>
    <n v="365"/>
    <n v="59905916.999999993"/>
    <n v="1641258"/>
    <s v="VND"/>
    <s v="20211231VND"/>
    <n v="1"/>
    <n v="8.1869699999999996E-4"/>
    <n v="1.641258E-3"/>
    <n v="5.9905916999999989E-2"/>
    <x v="0"/>
  </r>
  <r>
    <x v="0"/>
    <n v="2649"/>
    <x v="4"/>
    <x v="0"/>
    <x v="0"/>
    <n v="1752276"/>
    <d v="2021-01-01T00:00:00"/>
    <n v="365"/>
    <n v="29452981.500000004"/>
    <n v="806931"/>
    <s v="VND"/>
    <s v="20211231VND"/>
    <n v="1"/>
    <n v="1.7522760000000001E-3"/>
    <n v="8.0693099999999999E-4"/>
    <n v="2.9452981500000003E-2"/>
    <x v="1"/>
  </r>
  <r>
    <x v="0"/>
    <n v="2649"/>
    <x v="1"/>
    <x v="0"/>
    <x v="0"/>
    <n v="294934"/>
    <d v="2021-01-01T00:00:00"/>
    <n v="365"/>
    <n v="31224472.5"/>
    <n v="855465"/>
    <s v="VND"/>
    <s v="20211231VND"/>
    <n v="1"/>
    <n v="2.9493400000000001E-4"/>
    <n v="8.5546500000000002E-4"/>
    <n v="3.1224472499999999E-2"/>
    <x v="1"/>
  </r>
  <r>
    <x v="0"/>
    <n v="2652"/>
    <x v="10"/>
    <x v="0"/>
    <x v="0"/>
    <n v="624298"/>
    <d v="2021-01-01T00:00:00"/>
    <n v="365"/>
    <n v="70675534"/>
    <n v="1936316"/>
    <s v="VND"/>
    <s v="20211231VND"/>
    <n v="1"/>
    <n v="6.2429800000000002E-4"/>
    <n v="1.936316E-3"/>
    <n v="7.0675533999999998E-2"/>
    <x v="1"/>
  </r>
  <r>
    <x v="0"/>
    <n v="2653"/>
    <x v="11"/>
    <x v="0"/>
    <x v="0"/>
    <n v="1289726"/>
    <d v="2021-01-01T00:00:00"/>
    <n v="365"/>
    <n v="70684513"/>
    <n v="1936562"/>
    <s v="VND"/>
    <s v="20211231VND"/>
    <n v="1"/>
    <n v="1.2897259999999999E-3"/>
    <n v="1.936562E-3"/>
    <n v="7.0684513000000004E-2"/>
    <x v="3"/>
  </r>
  <r>
    <x v="0"/>
    <n v="2653"/>
    <x v="14"/>
    <x v="0"/>
    <x v="0"/>
    <n v="817257"/>
    <d v="2021-01-01T00:00:00"/>
    <n v="365"/>
    <n v="334720028769.58795"/>
    <n v="416122"/>
    <s v="USD"/>
    <s v="20211231USD"/>
    <n v="22037.795999999998"/>
    <n v="18.010543045572"/>
    <n v="9.1704117471120004"/>
    <n v="334.72002876958794"/>
    <x v="3"/>
  </r>
  <r>
    <x v="0"/>
    <n v="2654"/>
    <x v="4"/>
    <x v="0"/>
    <x v="0"/>
    <n v="289143"/>
    <d v="2021-01-01T00:00:00"/>
    <n v="365"/>
    <n v="23945423.499999996"/>
    <n v="656039"/>
    <s v="VND"/>
    <s v="20211231VND"/>
    <n v="1"/>
    <n v="2.8914300000000001E-4"/>
    <n v="6.5603899999999997E-4"/>
    <n v="2.3945423499999997E-2"/>
    <x v="1"/>
  </r>
  <r>
    <x v="0"/>
    <n v="2656"/>
    <x v="9"/>
    <x v="0"/>
    <x v="0"/>
    <n v="1651232"/>
    <d v="2021-01-01T00:00:00"/>
    <n v="365"/>
    <n v="23082089"/>
    <n v="632386"/>
    <s v="VND"/>
    <s v="20211231VND"/>
    <n v="1"/>
    <n v="1.6512320000000001E-3"/>
    <n v="6.3238599999999997E-4"/>
    <n v="2.3082089E-2"/>
    <x v="0"/>
  </r>
  <r>
    <x v="0"/>
    <n v="2658"/>
    <x v="0"/>
    <x v="0"/>
    <x v="0"/>
    <n v="1643754"/>
    <d v="2021-01-01T00:00:00"/>
    <n v="365"/>
    <n v="44416229.5"/>
    <n v="1216883"/>
    <s v="VND"/>
    <s v="20211231VND"/>
    <n v="1"/>
    <n v="1.6437540000000001E-3"/>
    <n v="1.216883E-3"/>
    <n v="4.4416229500000001E-2"/>
    <x v="0"/>
  </r>
  <r>
    <x v="0"/>
    <n v="2659"/>
    <x v="4"/>
    <x v="0"/>
    <x v="0"/>
    <n v="1609969"/>
    <d v="2021-01-01T00:00:00"/>
    <n v="365"/>
    <n v="60001875.500000007"/>
    <n v="1643887"/>
    <s v="VND"/>
    <s v="20211231VND"/>
    <n v="1"/>
    <n v="1.6099689999999999E-3"/>
    <n v="1.6438869999999999E-3"/>
    <n v="6.000187550000001E-2"/>
    <x v="1"/>
  </r>
  <r>
    <x v="0"/>
    <n v="2659"/>
    <x v="0"/>
    <x v="0"/>
    <x v="0"/>
    <n v="409274"/>
    <d v="2021-01-01T00:00:00"/>
    <n v="365"/>
    <n v="45867542.5"/>
    <n v="1256645"/>
    <s v="VND"/>
    <s v="20211231VND"/>
    <n v="1"/>
    <n v="4.09274E-4"/>
    <n v="1.256645E-3"/>
    <n v="4.5867542499999997E-2"/>
    <x v="0"/>
  </r>
  <r>
    <x v="0"/>
    <n v="2659"/>
    <x v="4"/>
    <x v="0"/>
    <x v="0"/>
    <n v="1801035"/>
    <d v="2021-01-01T00:00:00"/>
    <n v="365"/>
    <n v="6160032"/>
    <n v="168768"/>
    <s v="VND"/>
    <s v="20211231VND"/>
    <n v="1"/>
    <n v="1.8010350000000001E-3"/>
    <n v="1.6876799999999999E-4"/>
    <n v="6.1600320000000002E-3"/>
    <x v="1"/>
  </r>
  <r>
    <x v="0"/>
    <n v="2661"/>
    <x v="6"/>
    <x v="0"/>
    <x v="0"/>
    <n v="1187188"/>
    <d v="2021-01-01T00:00:00"/>
    <n v="365"/>
    <n v="34923674.5"/>
    <n v="956813"/>
    <s v="VND"/>
    <s v="20211231VND"/>
    <n v="1"/>
    <n v="1.187188E-3"/>
    <n v="9.5681300000000004E-4"/>
    <n v="3.4923674500000002E-2"/>
    <x v="3"/>
  </r>
  <r>
    <x v="0"/>
    <n v="2666"/>
    <x v="0"/>
    <x v="0"/>
    <x v="0"/>
    <n v="213587"/>
    <d v="2021-01-01T00:00:00"/>
    <n v="365"/>
    <n v="48236465.500000007"/>
    <n v="1321547"/>
    <s v="VND"/>
    <s v="20211231VND"/>
    <n v="1"/>
    <n v="2.13587E-4"/>
    <n v="1.321547E-3"/>
    <n v="4.8236465500000006E-2"/>
    <x v="0"/>
  </r>
  <r>
    <x v="0"/>
    <n v="2666"/>
    <x v="4"/>
    <x v="0"/>
    <x v="0"/>
    <n v="1050809"/>
    <d v="2021-01-01T00:00:00"/>
    <n v="365"/>
    <n v="6956900"/>
    <n v="190600"/>
    <s v="VND"/>
    <s v="20211231VND"/>
    <n v="1"/>
    <n v="1.050809E-3"/>
    <n v="1.906E-4"/>
    <n v="6.9569000000000002E-3"/>
    <x v="1"/>
  </r>
  <r>
    <x v="0"/>
    <n v="2666"/>
    <x v="2"/>
    <x v="0"/>
    <x v="0"/>
    <n v="1517195"/>
    <d v="2021-01-01T00:00:00"/>
    <n v="365"/>
    <n v="69564401"/>
    <n v="1905874"/>
    <s v="VND"/>
    <s v="20211231VND"/>
    <n v="1"/>
    <n v="1.517195E-3"/>
    <n v="1.9058739999999999E-3"/>
    <n v="6.9564400999999998E-2"/>
    <x v="2"/>
  </r>
  <r>
    <x v="0"/>
    <n v="2666"/>
    <x v="4"/>
    <x v="0"/>
    <x v="0"/>
    <n v="1520391"/>
    <d v="2021-01-01T00:00:00"/>
    <n v="365"/>
    <n v="31836431.500000004"/>
    <n v="872231"/>
    <s v="VND"/>
    <s v="20211231VND"/>
    <n v="1"/>
    <n v="1.5203910000000001E-3"/>
    <n v="8.72231E-4"/>
    <n v="3.1836431500000005E-2"/>
    <x v="1"/>
  </r>
  <r>
    <x v="0"/>
    <n v="2666"/>
    <x v="13"/>
    <x v="0"/>
    <x v="0"/>
    <n v="648537"/>
    <d v="2021-01-01T00:00:00"/>
    <n v="365"/>
    <n v="1490479116482.0698"/>
    <n v="1852955"/>
    <s v="USD"/>
    <s v="20211231USD"/>
    <n v="22037.795999999998"/>
    <n v="14.292326104452"/>
    <n v="40.835044287179997"/>
    <n v="1490.4791164820699"/>
    <x v="0"/>
  </r>
  <r>
    <x v="0"/>
    <n v="2666"/>
    <x v="13"/>
    <x v="0"/>
    <x v="0"/>
    <n v="7320"/>
    <d v="2021-01-01T00:00:00"/>
    <n v="365"/>
    <n v="19785847"/>
    <n v="542078"/>
    <s v="VND"/>
    <s v="20211231VND"/>
    <n v="1"/>
    <n v="7.3200000000000002E-6"/>
    <n v="5.4207799999999998E-4"/>
    <n v="1.9785846999999999E-2"/>
    <x v="0"/>
  </r>
  <r>
    <x v="0"/>
    <n v="2667"/>
    <x v="4"/>
    <x v="0"/>
    <x v="0"/>
    <n v="7147033"/>
    <d v="2021-01-01T00:00:00"/>
    <n v="365"/>
    <n v="311565095"/>
    <n v="8536030"/>
    <s v="VND"/>
    <s v="20211231VND"/>
    <n v="1"/>
    <n v="7.1470329999999997E-3"/>
    <n v="8.53603E-3"/>
    <n v="0.31156509500000001"/>
    <x v="1"/>
  </r>
  <r>
    <x v="0"/>
    <n v="2668"/>
    <x v="10"/>
    <x v="0"/>
    <x v="0"/>
    <n v="1361451"/>
    <d v="2021-01-01T00:00:00"/>
    <n v="365"/>
    <n v="59187816"/>
    <n v="1621584"/>
    <s v="VND"/>
    <s v="20211231VND"/>
    <n v="1"/>
    <n v="1.3614510000000001E-3"/>
    <n v="1.6215839999999999E-3"/>
    <n v="5.9187815999999997E-2"/>
    <x v="1"/>
  </r>
  <r>
    <x v="0"/>
    <n v="2670"/>
    <x v="4"/>
    <x v="0"/>
    <x v="0"/>
    <n v="1665941"/>
    <d v="2021-01-01T00:00:00"/>
    <n v="365"/>
    <n v="72651352"/>
    <n v="1990448"/>
    <s v="VND"/>
    <s v="20211231VND"/>
    <n v="1"/>
    <n v="1.665941E-3"/>
    <n v="1.9904480000000001E-3"/>
    <n v="7.2651352000000002E-2"/>
    <x v="1"/>
  </r>
  <r>
    <x v="0"/>
    <n v="2670"/>
    <x v="6"/>
    <x v="0"/>
    <x v="0"/>
    <n v="50546"/>
    <d v="2021-01-01T00:00:00"/>
    <n v="365"/>
    <n v="5473802864.9699993"/>
    <n v="6805"/>
    <s v="USD"/>
    <s v="20211231USD"/>
    <n v="22037.795999999998"/>
    <n v="1.1139224366159999"/>
    <n v="0.14996720178"/>
    <n v="5.4738028649699997"/>
    <x v="3"/>
  </r>
  <r>
    <x v="0"/>
    <n v="2670"/>
    <x v="6"/>
    <x v="0"/>
    <x v="0"/>
    <n v="781788"/>
    <d v="2021-01-01T00:00:00"/>
    <n v="365"/>
    <n v="19088660.5"/>
    <n v="522977"/>
    <s v="VND"/>
    <s v="20211231VND"/>
    <n v="1"/>
    <n v="7.8178799999999995E-4"/>
    <n v="5.2297699999999999E-4"/>
    <n v="1.90886605E-2"/>
    <x v="3"/>
  </r>
  <r>
    <x v="0"/>
    <n v="2671"/>
    <x v="6"/>
    <x v="0"/>
    <x v="0"/>
    <n v="1971805"/>
    <d v="2021-01-01T00:00:00"/>
    <n v="365"/>
    <n v="23304301"/>
    <n v="638474"/>
    <s v="VND"/>
    <s v="20211231VND"/>
    <n v="1"/>
    <n v="1.9718050000000001E-3"/>
    <n v="6.3847399999999999E-4"/>
    <n v="2.3304300999999999E-2"/>
    <x v="3"/>
  </r>
  <r>
    <x v="0"/>
    <n v="2671"/>
    <x v="4"/>
    <x v="0"/>
    <x v="0"/>
    <n v="3757325"/>
    <d v="2021-01-01T00:00:00"/>
    <n v="365"/>
    <n v="149509949.5"/>
    <n v="4096163"/>
    <s v="VND"/>
    <s v="20211231VND"/>
    <n v="1"/>
    <n v="3.7573250000000002E-3"/>
    <n v="4.0961629999999999E-3"/>
    <n v="0.14950994949999999"/>
    <x v="1"/>
  </r>
  <r>
    <x v="0"/>
    <n v="2673"/>
    <x v="5"/>
    <x v="0"/>
    <x v="0"/>
    <n v="1008294"/>
    <d v="2021-01-01T00:00:00"/>
    <n v="365"/>
    <n v="33926823"/>
    <n v="929502"/>
    <s v="VND"/>
    <s v="20211231VND"/>
    <n v="1"/>
    <n v="1.0082940000000001E-3"/>
    <n v="9.2950200000000002E-4"/>
    <n v="3.3926823000000002E-2"/>
    <x v="1"/>
  </r>
  <r>
    <x v="0"/>
    <n v="2673"/>
    <x v="2"/>
    <x v="0"/>
    <x v="0"/>
    <n v="1660295"/>
    <d v="2021-01-01T00:00:00"/>
    <n v="365"/>
    <n v="41252774.5"/>
    <n v="1130213"/>
    <s v="VND"/>
    <s v="20211231VND"/>
    <n v="1"/>
    <n v="1.660295E-3"/>
    <n v="1.1302129999999999E-3"/>
    <n v="4.1252774499999999E-2"/>
    <x v="2"/>
  </r>
  <r>
    <x v="0"/>
    <n v="2673"/>
    <x v="8"/>
    <x v="0"/>
    <x v="0"/>
    <n v="60221"/>
    <d v="2021-01-01T00:00:00"/>
    <n v="365"/>
    <n v="52996905"/>
    <n v="1451970"/>
    <s v="VND"/>
    <s v="20211231VND"/>
    <n v="1"/>
    <n v="6.0220999999999998E-5"/>
    <n v="1.4519699999999999E-3"/>
    <n v="5.2996904999999997E-2"/>
    <x v="0"/>
  </r>
  <r>
    <x v="0"/>
    <n v="2673"/>
    <x v="4"/>
    <x v="0"/>
    <x v="0"/>
    <n v="1708618"/>
    <d v="2021-01-01T00:00:00"/>
    <n v="365"/>
    <n v="68405489.5"/>
    <n v="1874123"/>
    <s v="VND"/>
    <s v="20211231VND"/>
    <n v="1"/>
    <n v="1.7086180000000001E-3"/>
    <n v="1.8741230000000001E-3"/>
    <n v="6.84054895E-2"/>
    <x v="1"/>
  </r>
  <r>
    <x v="0"/>
    <n v="2675"/>
    <x v="4"/>
    <x v="0"/>
    <x v="0"/>
    <n v="7738672"/>
    <d v="2021-01-01T00:00:00"/>
    <n v="365"/>
    <n v="274596727"/>
    <n v="7523198"/>
    <s v="VND"/>
    <s v="20211231VND"/>
    <n v="1"/>
    <n v="7.7386720000000003E-3"/>
    <n v="7.523198E-3"/>
    <n v="0.27459672699999998"/>
    <x v="1"/>
  </r>
  <r>
    <x v="0"/>
    <n v="2678"/>
    <x v="1"/>
    <x v="0"/>
    <x v="0"/>
    <n v="682140"/>
    <d v="2021-01-01T00:00:00"/>
    <n v="365"/>
    <n v="19960061.5"/>
    <n v="546851"/>
    <s v="VND"/>
    <s v="20211231VND"/>
    <n v="1"/>
    <n v="6.8214000000000002E-4"/>
    <n v="5.46851E-4"/>
    <n v="1.9960061500000001E-2"/>
    <x v="1"/>
  </r>
  <r>
    <x v="0"/>
    <n v="2683"/>
    <x v="9"/>
    <x v="0"/>
    <x v="0"/>
    <n v="1878163"/>
    <d v="2021-01-01T00:00:00"/>
    <n v="365"/>
    <n v="41573901.5"/>
    <n v="1139011"/>
    <s v="VND"/>
    <s v="20211231VND"/>
    <n v="1"/>
    <n v="1.878163E-3"/>
    <n v="1.1390110000000001E-3"/>
    <n v="4.1573901500000003E-2"/>
    <x v="0"/>
  </r>
  <r>
    <x v="0"/>
    <n v="2684"/>
    <x v="1"/>
    <x v="0"/>
    <x v="0"/>
    <n v="911140"/>
    <d v="2021-01-01T00:00:00"/>
    <n v="365"/>
    <n v="60170651.5"/>
    <n v="1648511"/>
    <s v="VND"/>
    <s v="20211231VND"/>
    <n v="1"/>
    <n v="9.1113999999999995E-4"/>
    <n v="1.6485110000000001E-3"/>
    <n v="6.0170651499999998E-2"/>
    <x v="1"/>
  </r>
  <r>
    <x v="0"/>
    <n v="2685"/>
    <x v="8"/>
    <x v="0"/>
    <x v="0"/>
    <n v="135816"/>
    <d v="2021-01-01T00:00:00"/>
    <n v="365"/>
    <n v="59071965"/>
    <n v="1618410"/>
    <s v="VND"/>
    <s v="20211231VND"/>
    <n v="1"/>
    <n v="1.35816E-4"/>
    <n v="1.61841E-3"/>
    <n v="5.9071964999999997E-2"/>
    <x v="0"/>
  </r>
  <r>
    <x v="0"/>
    <n v="2687"/>
    <x v="1"/>
    <x v="0"/>
    <x v="0"/>
    <n v="352457"/>
    <d v="2021-01-01T00:00:00"/>
    <n v="365"/>
    <n v="1380112611016.3918"/>
    <n v="1715748"/>
    <s v="USD"/>
    <s v="20211231USD"/>
    <n v="22037.795999999998"/>
    <n v="7.767375464771999"/>
    <n v="37.811304411407995"/>
    <n v="1380.1126110163918"/>
    <x v="1"/>
  </r>
  <r>
    <x v="0"/>
    <n v="2687"/>
    <x v="7"/>
    <x v="0"/>
    <x v="0"/>
    <n v="121063"/>
    <d v="2021-01-01T00:00:00"/>
    <n v="365"/>
    <n v="21409002"/>
    <n v="586548"/>
    <s v="VND"/>
    <s v="20211231VND"/>
    <n v="1"/>
    <n v="1.21063E-4"/>
    <n v="5.86548E-4"/>
    <n v="2.1409002E-2"/>
    <x v="2"/>
  </r>
  <r>
    <x v="0"/>
    <n v="2687"/>
    <x v="1"/>
    <x v="0"/>
    <x v="0"/>
    <n v="1659028"/>
    <d v="2021-01-01T00:00:00"/>
    <n v="365"/>
    <n v="52016113.5"/>
    <n v="1425099"/>
    <s v="VND"/>
    <s v="20211231VND"/>
    <n v="1"/>
    <n v="1.6590279999999999E-3"/>
    <n v="1.425099E-3"/>
    <n v="5.2016113500000002E-2"/>
    <x v="1"/>
  </r>
  <r>
    <x v="0"/>
    <n v="2687"/>
    <x v="9"/>
    <x v="0"/>
    <x v="0"/>
    <n v="99251"/>
    <d v="2021-01-01T00:00:00"/>
    <n v="365"/>
    <n v="71904379.5"/>
    <n v="1969983"/>
    <s v="VND"/>
    <s v="20211231VND"/>
    <n v="1"/>
    <n v="9.9251000000000002E-5"/>
    <n v="1.9699829999999998E-3"/>
    <n v="7.1904379500000004E-2"/>
    <x v="0"/>
  </r>
  <r>
    <x v="0"/>
    <n v="2689"/>
    <x v="9"/>
    <x v="0"/>
    <x v="0"/>
    <n v="609655"/>
    <d v="2021-01-01T00:00:00"/>
    <n v="365"/>
    <n v="62486248.000000007"/>
    <n v="1711952"/>
    <s v="VND"/>
    <s v="20211231VND"/>
    <n v="1"/>
    <n v="6.0965499999999996E-4"/>
    <n v="1.7119520000000001E-3"/>
    <n v="6.2486248000000008E-2"/>
    <x v="0"/>
  </r>
  <r>
    <x v="0"/>
    <n v="2689"/>
    <x v="7"/>
    <x v="0"/>
    <x v="0"/>
    <n v="9845132"/>
    <d v="2021-01-01T00:00:00"/>
    <n v="365"/>
    <n v="357869615.5"/>
    <n v="9804647"/>
    <s v="VND"/>
    <s v="20211231VND"/>
    <n v="1"/>
    <n v="9.8451319999999995E-3"/>
    <n v="9.8046469999999997E-3"/>
    <n v="0.35786961550000002"/>
    <x v="2"/>
  </r>
  <r>
    <x v="0"/>
    <n v="2691"/>
    <x v="3"/>
    <x v="0"/>
    <x v="0"/>
    <n v="456357"/>
    <d v="2021-01-01T00:00:00"/>
    <n v="365"/>
    <n v="51170006.999999993"/>
    <n v="1401918"/>
    <s v="VND"/>
    <s v="20211231VND"/>
    <n v="1"/>
    <n v="4.5635700000000001E-4"/>
    <n v="1.401918E-3"/>
    <n v="5.117000699999999E-2"/>
    <x v="0"/>
  </r>
  <r>
    <x v="0"/>
    <n v="2692"/>
    <x v="5"/>
    <x v="0"/>
    <x v="0"/>
    <n v="56968"/>
    <d v="2021-01-01T00:00:00"/>
    <n v="365"/>
    <n v="24984907"/>
    <n v="684518"/>
    <s v="VND"/>
    <s v="20211231VND"/>
    <n v="1"/>
    <n v="5.6968000000000001E-5"/>
    <n v="6.8451799999999995E-4"/>
    <n v="2.4984907000000001E-2"/>
    <x v="1"/>
  </r>
  <r>
    <x v="0"/>
    <n v="2693"/>
    <x v="2"/>
    <x v="0"/>
    <x v="0"/>
    <n v="1346290"/>
    <d v="2021-01-01T00:00:00"/>
    <n v="365"/>
    <n v="52443820.500000007"/>
    <n v="1436817"/>
    <s v="VND"/>
    <s v="20211231VND"/>
    <n v="1"/>
    <n v="1.34629E-3"/>
    <n v="1.436817E-3"/>
    <n v="5.2443820500000009E-2"/>
    <x v="2"/>
  </r>
  <r>
    <x v="0"/>
    <n v="2693"/>
    <x v="4"/>
    <x v="0"/>
    <x v="0"/>
    <n v="342157"/>
    <d v="2021-01-01T00:00:00"/>
    <n v="365"/>
    <n v="68547620.5"/>
    <n v="1878017"/>
    <s v="VND"/>
    <s v="20211231VND"/>
    <n v="1"/>
    <n v="3.42157E-4"/>
    <n v="1.8780170000000001E-3"/>
    <n v="6.8547620500000003E-2"/>
    <x v="1"/>
  </r>
  <r>
    <x v="0"/>
    <n v="2695"/>
    <x v="3"/>
    <x v="0"/>
    <x v="0"/>
    <n v="199934"/>
    <d v="2021-01-01T00:00:00"/>
    <n v="365"/>
    <n v="48033671.5"/>
    <n v="1315991"/>
    <s v="VND"/>
    <s v="20211231VND"/>
    <n v="1"/>
    <n v="1.99934E-4"/>
    <n v="1.3159910000000001E-3"/>
    <n v="4.80336715E-2"/>
    <x v="0"/>
  </r>
  <r>
    <x v="0"/>
    <n v="2695"/>
    <x v="3"/>
    <x v="0"/>
    <x v="0"/>
    <n v="1920099"/>
    <d v="2021-01-01T00:00:00"/>
    <n v="365"/>
    <n v="546707020810.30194"/>
    <n v="679663"/>
    <s v="USD"/>
    <s v="20211231USD"/>
    <n v="22037.795999999998"/>
    <n v="42.314750061803998"/>
    <n v="14.978274542747998"/>
    <n v="546.70702081030197"/>
    <x v="0"/>
  </r>
  <r>
    <x v="0"/>
    <n v="2696"/>
    <x v="10"/>
    <x v="0"/>
    <x v="0"/>
    <n v="982"/>
    <d v="2021-01-01T00:00:00"/>
    <n v="365"/>
    <n v="31223633"/>
    <n v="855442"/>
    <s v="VND"/>
    <s v="20211231VND"/>
    <n v="1"/>
    <n v="9.8200000000000008E-7"/>
    <n v="8.5544199999999999E-4"/>
    <n v="3.1223633000000001E-2"/>
    <x v="1"/>
  </r>
  <r>
    <x v="0"/>
    <n v="2697"/>
    <x v="0"/>
    <x v="0"/>
    <x v="0"/>
    <n v="874825"/>
    <d v="2021-01-01T00:00:00"/>
    <n v="365"/>
    <n v="8613696490.4330997"/>
    <n v="1552540"/>
    <s v="JPY"/>
    <s v="20211231JPY"/>
    <n v="152.00361000000001"/>
    <n v="0.13297655811825002"/>
    <n v="0.23599168466940001"/>
    <n v="8.6136964904330995"/>
    <x v="0"/>
  </r>
  <r>
    <x v="0"/>
    <n v="2698"/>
    <x v="11"/>
    <x v="0"/>
    <x v="0"/>
    <n v="1775198"/>
    <d v="2021-01-01T00:00:00"/>
    <n v="365"/>
    <n v="58287178.5"/>
    <n v="1596909"/>
    <s v="VND"/>
    <s v="20211231VND"/>
    <n v="1"/>
    <n v="1.775198E-3"/>
    <n v="1.5969090000000001E-3"/>
    <n v="5.8287178500000002E-2"/>
    <x v="3"/>
  </r>
  <r>
    <x v="0"/>
    <n v="2699"/>
    <x v="8"/>
    <x v="0"/>
    <x v="0"/>
    <n v="1665800"/>
    <d v="2021-01-01T00:00:00"/>
    <n v="365"/>
    <n v="59816930"/>
    <n v="1638820"/>
    <s v="VND"/>
    <s v="20211231VND"/>
    <n v="1"/>
    <n v="1.6658E-3"/>
    <n v="1.63882E-3"/>
    <n v="5.9816929999999997E-2"/>
    <x v="0"/>
  </r>
  <r>
    <x v="0"/>
    <n v="2699"/>
    <x v="8"/>
    <x v="0"/>
    <x v="0"/>
    <n v="2459498"/>
    <d v="2021-01-01T00:00:00"/>
    <n v="365"/>
    <n v="211189000"/>
    <n v="5786000"/>
    <s v="VND"/>
    <s v="20211231VND"/>
    <n v="1"/>
    <n v="2.4594980000000001E-3"/>
    <n v="5.7860000000000003E-3"/>
    <n v="0.21118899999999999"/>
    <x v="0"/>
  </r>
  <r>
    <x v="0"/>
    <n v="2700"/>
    <x v="1"/>
    <x v="0"/>
    <x v="0"/>
    <n v="7752452"/>
    <d v="2021-01-01T00:00:00"/>
    <n v="365"/>
    <n v="260474694.50000003"/>
    <n v="7136293"/>
    <s v="VND"/>
    <s v="20211231VND"/>
    <n v="1"/>
    <n v="7.752452E-3"/>
    <n v="7.1362930000000002E-3"/>
    <n v="0.26047469450000005"/>
    <x v="1"/>
  </r>
  <r>
    <x v="0"/>
    <n v="2700"/>
    <x v="4"/>
    <x v="0"/>
    <x v="0"/>
    <n v="838456"/>
    <d v="2021-01-01T00:00:00"/>
    <n v="365"/>
    <n v="38456655.5"/>
    <n v="1053607"/>
    <s v="VND"/>
    <s v="20211231VND"/>
    <n v="1"/>
    <n v="8.3845600000000001E-4"/>
    <n v="1.053607E-3"/>
    <n v="3.8456655499999999E-2"/>
    <x v="1"/>
  </r>
  <r>
    <x v="0"/>
    <n v="2701"/>
    <x v="8"/>
    <x v="0"/>
    <x v="0"/>
    <n v="1514495"/>
    <d v="2021-01-01T00:00:00"/>
    <n v="365"/>
    <n v="54982030.500000007"/>
    <n v="1506357"/>
    <s v="VND"/>
    <s v="20211231VND"/>
    <n v="1"/>
    <n v="1.514495E-3"/>
    <n v="1.5063570000000001E-3"/>
    <n v="5.4982030500000008E-2"/>
    <x v="0"/>
  </r>
  <r>
    <x v="0"/>
    <n v="2706"/>
    <x v="10"/>
    <x v="0"/>
    <x v="0"/>
    <n v="1114099"/>
    <d v="2021-01-01T00:00:00"/>
    <n v="365"/>
    <n v="4284114.5"/>
    <n v="117373"/>
    <s v="VND"/>
    <s v="20211231VND"/>
    <n v="1"/>
    <n v="1.1140989999999999E-3"/>
    <n v="1.17373E-4"/>
    <n v="4.2841145000000001E-3"/>
    <x v="1"/>
  </r>
  <r>
    <x v="0"/>
    <n v="2706"/>
    <x v="4"/>
    <x v="0"/>
    <x v="0"/>
    <n v="855342"/>
    <d v="2021-01-01T00:00:00"/>
    <n v="365"/>
    <n v="32435177.5"/>
    <n v="888635"/>
    <s v="VND"/>
    <s v="20211231VND"/>
    <n v="1"/>
    <n v="8.5534200000000004E-4"/>
    <n v="8.8863500000000003E-4"/>
    <n v="3.2435177500000002E-2"/>
    <x v="1"/>
  </r>
  <r>
    <x v="0"/>
    <n v="2707"/>
    <x v="7"/>
    <x v="0"/>
    <x v="0"/>
    <n v="53442"/>
    <d v="2021-01-01T00:00:00"/>
    <n v="365"/>
    <n v="53856845"/>
    <n v="1475530"/>
    <s v="VND"/>
    <s v="20211231VND"/>
    <n v="1"/>
    <n v="5.3442000000000001E-5"/>
    <n v="1.4755300000000001E-3"/>
    <n v="5.3856845E-2"/>
    <x v="2"/>
  </r>
  <r>
    <x v="0"/>
    <n v="2708"/>
    <x v="2"/>
    <x v="0"/>
    <x v="0"/>
    <n v="452788"/>
    <d v="2021-01-01T00:00:00"/>
    <n v="365"/>
    <n v="37914411.5"/>
    <n v="1038751"/>
    <s v="VND"/>
    <s v="20211231VND"/>
    <n v="1"/>
    <n v="4.5278799999999998E-4"/>
    <n v="1.0387510000000001E-3"/>
    <n v="3.7914411500000002E-2"/>
    <x v="2"/>
  </r>
  <r>
    <x v="0"/>
    <n v="2709"/>
    <x v="4"/>
    <x v="0"/>
    <x v="0"/>
    <n v="424376"/>
    <d v="2021-01-01T00:00:00"/>
    <n v="365"/>
    <n v="29750091.500000004"/>
    <n v="815071"/>
    <s v="VND"/>
    <s v="20211231VND"/>
    <n v="1"/>
    <n v="4.2437600000000002E-4"/>
    <n v="8.15071E-4"/>
    <n v="2.9750091500000003E-2"/>
    <x v="1"/>
  </r>
  <r>
    <x v="0"/>
    <n v="2709"/>
    <x v="4"/>
    <x v="0"/>
    <x v="0"/>
    <n v="984977"/>
    <d v="2021-01-01T00:00:00"/>
    <n v="365"/>
    <n v="9219243"/>
    <n v="252582"/>
    <s v="VND"/>
    <s v="20211231VND"/>
    <n v="1"/>
    <n v="9.8497699999999994E-4"/>
    <n v="2.52582E-4"/>
    <n v="9.2192430000000002E-3"/>
    <x v="1"/>
  </r>
  <r>
    <x v="0"/>
    <n v="2711"/>
    <x v="14"/>
    <x v="0"/>
    <x v="0"/>
    <n v="1279339"/>
    <d v="2021-01-01T00:00:00"/>
    <n v="365"/>
    <n v="211323378908.66397"/>
    <n v="262716"/>
    <s v="USD"/>
    <s v="20211231USD"/>
    <n v="22037.795999999998"/>
    <n v="28.193811896843997"/>
    <n v="5.7896816139359997"/>
    <n v="211.32337890866398"/>
    <x v="3"/>
  </r>
  <r>
    <x v="0"/>
    <n v="2711"/>
    <x v="14"/>
    <x v="0"/>
    <x v="0"/>
    <n v="459731"/>
    <d v="2021-01-01T00:00:00"/>
    <n v="365"/>
    <n v="72001104.5"/>
    <n v="1972633"/>
    <s v="VND"/>
    <s v="20211231VND"/>
    <n v="1"/>
    <n v="4.5973100000000001E-4"/>
    <n v="1.9726330000000001E-3"/>
    <n v="7.2001104499999996E-2"/>
    <x v="3"/>
  </r>
  <r>
    <x v="0"/>
    <n v="2715"/>
    <x v="1"/>
    <x v="0"/>
    <x v="0"/>
    <n v="1148890"/>
    <d v="2021-01-01T00:00:00"/>
    <n v="365"/>
    <n v="29996174.5"/>
    <n v="821813"/>
    <s v="VND"/>
    <s v="20211231VND"/>
    <n v="1"/>
    <n v="1.1488900000000001E-3"/>
    <n v="8.2181300000000001E-4"/>
    <n v="2.99961745E-2"/>
    <x v="1"/>
  </r>
  <r>
    <x v="0"/>
    <n v="2715"/>
    <x v="3"/>
    <x v="0"/>
    <x v="0"/>
    <n v="777715"/>
    <d v="2021-01-01T00:00:00"/>
    <n v="365"/>
    <n v="1400943"/>
    <n v="38382"/>
    <s v="VND"/>
    <s v="20211231VND"/>
    <n v="1"/>
    <n v="7.77715E-4"/>
    <n v="3.8381999999999999E-5"/>
    <n v="1.400943E-3"/>
    <x v="0"/>
  </r>
  <r>
    <x v="0"/>
    <n v="2715"/>
    <x v="1"/>
    <x v="0"/>
    <x v="0"/>
    <n v="9700342"/>
    <d v="2021-01-01T00:00:00"/>
    <n v="365"/>
    <n v="248060497.00000003"/>
    <n v="6796178"/>
    <s v="VND"/>
    <s v="20211231VND"/>
    <n v="1"/>
    <n v="9.7003420000000007E-3"/>
    <n v="6.7961779999999999E-3"/>
    <n v="0.24806049700000002"/>
    <x v="1"/>
  </r>
  <r>
    <x v="0"/>
    <n v="2719"/>
    <x v="5"/>
    <x v="0"/>
    <x v="0"/>
    <n v="475098"/>
    <d v="2021-01-01T00:00:00"/>
    <n v="365"/>
    <n v="38567141"/>
    <n v="1056634"/>
    <s v="VND"/>
    <s v="20211231VND"/>
    <n v="1"/>
    <n v="4.7509800000000002E-4"/>
    <n v="1.0566340000000001E-3"/>
    <n v="3.8567140999999999E-2"/>
    <x v="1"/>
  </r>
  <r>
    <x v="0"/>
    <n v="2720"/>
    <x v="5"/>
    <x v="0"/>
    <x v="0"/>
    <n v="1013723"/>
    <d v="2021-01-01T00:00:00"/>
    <n v="365"/>
    <n v="54776134"/>
    <n v="1500716"/>
    <s v="VND"/>
    <s v="20211231VND"/>
    <n v="1"/>
    <n v="1.013723E-3"/>
    <n v="1.500716E-3"/>
    <n v="5.4776133999999997E-2"/>
    <x v="1"/>
  </r>
  <r>
    <x v="0"/>
    <n v="2722"/>
    <x v="10"/>
    <x v="0"/>
    <x v="0"/>
    <n v="844647"/>
    <d v="2021-01-01T00:00:00"/>
    <n v="365"/>
    <n v="6155177.5"/>
    <n v="168635"/>
    <s v="VND"/>
    <s v="20211231VND"/>
    <n v="1"/>
    <n v="8.4464700000000002E-4"/>
    <n v="1.6863499999999999E-4"/>
    <n v="6.1551775000000001E-3"/>
    <x v="1"/>
  </r>
  <r>
    <x v="0"/>
    <n v="2724"/>
    <x v="8"/>
    <x v="0"/>
    <x v="0"/>
    <n v="700368"/>
    <d v="2021-01-01T00:00:00"/>
    <n v="365"/>
    <n v="1418565171215.8081"/>
    <n v="1763552"/>
    <s v="USD"/>
    <s v="20211231USD"/>
    <n v="22037.795999999998"/>
    <n v="15.434567108928"/>
    <n v="38.864799211391997"/>
    <n v="1418.565171215808"/>
    <x v="0"/>
  </r>
  <r>
    <x v="0"/>
    <n v="2724"/>
    <x v="8"/>
    <x v="0"/>
    <x v="0"/>
    <n v="1132130"/>
    <d v="2021-01-01T00:00:00"/>
    <n v="365"/>
    <n v="39116210.5"/>
    <n v="1071677"/>
    <s v="VND"/>
    <s v="20211231VND"/>
    <n v="1"/>
    <n v="1.1321300000000001E-3"/>
    <n v="1.071677E-3"/>
    <n v="3.9116210499999998E-2"/>
    <x v="0"/>
  </r>
  <r>
    <x v="0"/>
    <n v="2724"/>
    <x v="8"/>
    <x v="0"/>
    <x v="0"/>
    <n v="191267"/>
    <d v="2021-01-01T00:00:00"/>
    <n v="365"/>
    <n v="59062256"/>
    <n v="1618144"/>
    <s v="VND"/>
    <s v="20211231VND"/>
    <n v="1"/>
    <n v="1.9126700000000001E-4"/>
    <n v="1.618144E-3"/>
    <n v="5.9062256E-2"/>
    <x v="0"/>
  </r>
  <r>
    <x v="0"/>
    <n v="2726"/>
    <x v="4"/>
    <x v="0"/>
    <x v="1"/>
    <n v="6928198"/>
    <d v="2021-01-01T00:00:00"/>
    <n v="365"/>
    <n v="326972256"/>
    <n v="8958144"/>
    <s v="VND"/>
    <s v="20211231VND"/>
    <n v="1"/>
    <n v="6.928198E-3"/>
    <n v="8.9581439999999995E-3"/>
    <n v="0.32697225600000002"/>
    <x v="1"/>
  </r>
  <r>
    <x v="0"/>
    <n v="2726"/>
    <x v="4"/>
    <x v="0"/>
    <x v="0"/>
    <n v="8749219"/>
    <d v="2021-01-01T00:00:00"/>
    <n v="365"/>
    <n v="232684908.5"/>
    <n v="6374929"/>
    <s v="VND"/>
    <s v="20211231VND"/>
    <n v="1"/>
    <n v="8.7492190000000008E-3"/>
    <n v="6.3749289999999997E-3"/>
    <n v="0.23268490850000001"/>
    <x v="1"/>
  </r>
  <r>
    <x v="0"/>
    <n v="2726"/>
    <x v="4"/>
    <x v="0"/>
    <x v="0"/>
    <n v="9962663"/>
    <d v="2021-01-01T00:00:00"/>
    <n v="365"/>
    <n v="222440417.00000003"/>
    <n v="6094258"/>
    <s v="VND"/>
    <s v="20211231VND"/>
    <n v="1"/>
    <n v="9.9626630000000001E-3"/>
    <n v="6.094258E-3"/>
    <n v="0.22244041700000003"/>
    <x v="1"/>
  </r>
  <r>
    <x v="0"/>
    <n v="2727"/>
    <x v="13"/>
    <x v="0"/>
    <x v="0"/>
    <n v="193535"/>
    <d v="2021-01-01T00:00:00"/>
    <n v="365"/>
    <n v="65416650.500000007"/>
    <n v="1792237"/>
    <s v="VND"/>
    <s v="20211231VND"/>
    <n v="1"/>
    <n v="1.93535E-4"/>
    <n v="1.7922369999999999E-3"/>
    <n v="6.5416650500000006E-2"/>
    <x v="0"/>
  </r>
  <r>
    <x v="0"/>
    <n v="2728"/>
    <x v="1"/>
    <x v="0"/>
    <x v="0"/>
    <n v="1695503"/>
    <d v="2021-01-01T00:00:00"/>
    <n v="365"/>
    <n v="24737692.5"/>
    <n v="677745"/>
    <s v="VND"/>
    <s v="20211231VND"/>
    <n v="1"/>
    <n v="1.6955029999999999E-3"/>
    <n v="6.77745E-4"/>
    <n v="2.4737692499999998E-2"/>
    <x v="1"/>
  </r>
  <r>
    <x v="0"/>
    <n v="2732"/>
    <x v="10"/>
    <x v="0"/>
    <x v="0"/>
    <n v="532021"/>
    <d v="2021-01-01T00:00:00"/>
    <n v="365"/>
    <n v="29447397"/>
    <n v="806778"/>
    <s v="VND"/>
    <s v="20211231VND"/>
    <n v="1"/>
    <n v="5.3202100000000003E-4"/>
    <n v="8.0677799999999997E-4"/>
    <n v="2.9447397E-2"/>
    <x v="1"/>
  </r>
  <r>
    <x v="0"/>
    <n v="2732"/>
    <x v="10"/>
    <x v="0"/>
    <x v="0"/>
    <n v="1155515"/>
    <d v="2021-01-01T00:00:00"/>
    <n v="365"/>
    <n v="317458847920.302"/>
    <n v="394663"/>
    <s v="USD"/>
    <s v="20211231USD"/>
    <n v="22037.795999999998"/>
    <n v="25.46500384494"/>
    <n v="8.6975026827479986"/>
    <n v="317.45884792030199"/>
    <x v="1"/>
  </r>
  <r>
    <x v="0"/>
    <n v="2732"/>
    <x v="7"/>
    <x v="0"/>
    <x v="0"/>
    <n v="1280649"/>
    <d v="2021-01-01T00:00:00"/>
    <n v="365"/>
    <n v="5413461"/>
    <n v="148314"/>
    <s v="VND"/>
    <s v="20211231VND"/>
    <n v="1"/>
    <n v="1.280649E-3"/>
    <n v="1.48314E-4"/>
    <n v="5.4134609999999996E-3"/>
    <x v="2"/>
  </r>
  <r>
    <x v="0"/>
    <n v="2734"/>
    <x v="5"/>
    <x v="0"/>
    <x v="0"/>
    <n v="1083899"/>
    <d v="2021-01-01T00:00:00"/>
    <n v="365"/>
    <n v="1537215212309.0647"/>
    <n v="1962911"/>
    <s v="EUR"/>
    <s v="20211231EUR"/>
    <n v="21455.626499999998"/>
    <n v="23.2557321077235"/>
    <n v="42.115485268741494"/>
    <n v="1537.2152123090648"/>
    <x v="1"/>
  </r>
  <r>
    <x v="0"/>
    <n v="2734"/>
    <x v="5"/>
    <x v="0"/>
    <x v="0"/>
    <n v="8673971"/>
    <d v="2021-01-01T00:00:00"/>
    <n v="365"/>
    <n v="338437198"/>
    <n v="9272252"/>
    <s v="VND"/>
    <s v="20211231VND"/>
    <n v="1"/>
    <n v="8.6739710000000008E-3"/>
    <n v="9.2722519999999999E-3"/>
    <n v="0.33843719799999999"/>
    <x v="1"/>
  </r>
  <r>
    <x v="0"/>
    <n v="2734"/>
    <x v="5"/>
    <x v="0"/>
    <x v="0"/>
    <n v="5147326"/>
    <d v="2021-01-01T00:00:00"/>
    <n v="365"/>
    <n v="200599802.5"/>
    <n v="5495885"/>
    <s v="VND"/>
    <s v="20211231VND"/>
    <n v="1"/>
    <n v="5.1473259999999998E-3"/>
    <n v="5.4958849999999998E-3"/>
    <n v="0.20059980250000001"/>
    <x v="1"/>
  </r>
  <r>
    <x v="0"/>
    <n v="2734"/>
    <x v="5"/>
    <x v="0"/>
    <x v="0"/>
    <n v="1930413"/>
    <d v="2021-01-01T00:00:00"/>
    <n v="365"/>
    <n v="111185363851.64999"/>
    <n v="138225"/>
    <s v="USD"/>
    <s v="20211231USD"/>
    <n v="22037.795999999998"/>
    <n v="42.542047889747991"/>
    <n v="3.0461743521"/>
    <n v="111.18536385165"/>
    <x v="1"/>
  </r>
  <r>
    <x v="0"/>
    <n v="2734"/>
    <x v="5"/>
    <x v="0"/>
    <x v="0"/>
    <n v="1723254"/>
    <d v="2021-01-01T00:00:00"/>
    <n v="365"/>
    <n v="22190321"/>
    <n v="607954"/>
    <s v="VND"/>
    <s v="20211231VND"/>
    <n v="1"/>
    <n v="1.723254E-3"/>
    <n v="6.0795399999999996E-4"/>
    <n v="2.2190320999999999E-2"/>
    <x v="1"/>
  </r>
  <r>
    <x v="0"/>
    <n v="2735"/>
    <x v="4"/>
    <x v="0"/>
    <x v="0"/>
    <n v="450940"/>
    <d v="2021-01-01T00:00:00"/>
    <n v="365"/>
    <n v="35883953"/>
    <n v="983122"/>
    <s v="VND"/>
    <s v="20211231VND"/>
    <n v="1"/>
    <n v="4.5093999999999999E-4"/>
    <n v="9.831219999999999E-4"/>
    <n v="3.5883953000000003E-2"/>
    <x v="1"/>
  </r>
  <r>
    <x v="0"/>
    <n v="2736"/>
    <x v="8"/>
    <x v="0"/>
    <x v="0"/>
    <n v="776858"/>
    <d v="2021-01-01T00:00:00"/>
    <n v="365"/>
    <n v="28208879.000000004"/>
    <n v="772846"/>
    <s v="VND"/>
    <s v="20211231VND"/>
    <n v="1"/>
    <n v="7.7685799999999995E-4"/>
    <n v="7.7284599999999999E-4"/>
    <n v="2.8208879000000003E-2"/>
    <x v="0"/>
  </r>
  <r>
    <x v="0"/>
    <n v="2736"/>
    <x v="9"/>
    <x v="0"/>
    <x v="0"/>
    <n v="1557942"/>
    <d v="2021-01-01T00:00:00"/>
    <n v="365"/>
    <n v="2093785.9999999998"/>
    <n v="57364"/>
    <s v="VND"/>
    <s v="20211231VND"/>
    <n v="1"/>
    <n v="1.5579420000000001E-3"/>
    <n v="5.7364000000000002E-5"/>
    <n v="2.0937859999999998E-3"/>
    <x v="0"/>
  </r>
  <r>
    <x v="0"/>
    <n v="2737"/>
    <x v="4"/>
    <x v="0"/>
    <x v="0"/>
    <n v="16968"/>
    <d v="2021-01-01T00:00:00"/>
    <n v="365"/>
    <n v="4615206"/>
    <n v="126444"/>
    <s v="VND"/>
    <s v="20211231VND"/>
    <n v="1"/>
    <n v="1.6968000000000001E-5"/>
    <n v="1.26444E-4"/>
    <n v="4.6152060000000002E-3"/>
    <x v="1"/>
  </r>
  <r>
    <x v="0"/>
    <n v="2737"/>
    <x v="1"/>
    <x v="0"/>
    <x v="0"/>
    <n v="2432100"/>
    <d v="2021-01-01T00:00:00"/>
    <n v="365"/>
    <n v="146266377"/>
    <n v="4007298"/>
    <s v="VND"/>
    <s v="20211231VND"/>
    <n v="1"/>
    <n v="2.4321E-3"/>
    <n v="4.0072980000000003E-3"/>
    <n v="0.146266377"/>
    <x v="1"/>
  </r>
  <r>
    <x v="0"/>
    <n v="2737"/>
    <x v="4"/>
    <x v="0"/>
    <x v="0"/>
    <n v="978831"/>
    <d v="2021-01-01T00:00:00"/>
    <n v="365"/>
    <n v="48017940"/>
    <n v="1315560"/>
    <s v="VND"/>
    <s v="20211231VND"/>
    <n v="1"/>
    <n v="9.788310000000001E-4"/>
    <n v="1.3155599999999999E-3"/>
    <n v="4.8017940000000002E-2"/>
    <x v="1"/>
  </r>
  <r>
    <x v="0"/>
    <n v="2737"/>
    <x v="1"/>
    <x v="0"/>
    <x v="0"/>
    <n v="1820115"/>
    <d v="2021-01-01T00:00:00"/>
    <n v="365"/>
    <n v="6493217174.2453957"/>
    <n v="1170343"/>
    <s v="JPY"/>
    <s v="20211231JPY"/>
    <n v="152.00361000000001"/>
    <n v="0.27666405061515004"/>
    <n v="0.17789636093823"/>
    <n v="6.4932171742453955"/>
    <x v="1"/>
  </r>
  <r>
    <x v="0"/>
    <n v="2737"/>
    <x v="1"/>
    <x v="0"/>
    <x v="0"/>
    <n v="754416"/>
    <d v="2021-01-01T00:00:00"/>
    <n v="365"/>
    <n v="561473148103.55994"/>
    <n v="716960"/>
    <s v="EUR"/>
    <s v="20211231EUR"/>
    <n v="21455.626499999998"/>
    <n v="16.186467921623997"/>
    <n v="15.382825975439999"/>
    <n v="561.47314810355999"/>
    <x v="1"/>
  </r>
  <r>
    <x v="0"/>
    <n v="2737"/>
    <x v="1"/>
    <x v="0"/>
    <x v="0"/>
    <n v="1705071"/>
    <d v="2021-01-01T00:00:00"/>
    <n v="365"/>
    <n v="791692879674.31189"/>
    <n v="984228"/>
    <s v="USD"/>
    <s v="20211231USD"/>
    <n v="22037.795999999998"/>
    <n v="37.576006863516"/>
    <n v="21.690215881487998"/>
    <n v="791.69287967431194"/>
    <x v="1"/>
  </r>
  <r>
    <x v="0"/>
    <n v="2737"/>
    <x v="1"/>
    <x v="0"/>
    <x v="0"/>
    <n v="618988"/>
    <d v="2021-01-01T00:00:00"/>
    <n v="365"/>
    <n v="27676015.5"/>
    <n v="758247"/>
    <s v="VND"/>
    <s v="20211231VND"/>
    <n v="1"/>
    <n v="6.18988E-4"/>
    <n v="7.5824699999999998E-4"/>
    <n v="2.7676015500000001E-2"/>
    <x v="1"/>
  </r>
  <r>
    <x v="0"/>
    <n v="2737"/>
    <x v="1"/>
    <x v="0"/>
    <x v="0"/>
    <n v="447290"/>
    <d v="2021-01-01T00:00:00"/>
    <n v="365"/>
    <n v="52507221"/>
    <n v="1438554"/>
    <s v="VND"/>
    <s v="20211231VND"/>
    <n v="1"/>
    <n v="4.4728999999999998E-4"/>
    <n v="1.4385540000000001E-3"/>
    <n v="5.2507221E-2"/>
    <x v="1"/>
  </r>
  <r>
    <x v="0"/>
    <n v="2738"/>
    <x v="7"/>
    <x v="0"/>
    <x v="0"/>
    <n v="1934542"/>
    <d v="2021-01-01T00:00:00"/>
    <n v="365"/>
    <n v="1039592.9999999999"/>
    <n v="28482"/>
    <s v="VND"/>
    <s v="20211231VND"/>
    <n v="1"/>
    <n v="1.934542E-3"/>
    <n v="2.8481999999999999E-5"/>
    <n v="1.0395929999999999E-3"/>
    <x v="2"/>
  </r>
  <r>
    <x v="0"/>
    <n v="2740"/>
    <x v="1"/>
    <x v="0"/>
    <x v="0"/>
    <n v="7072223"/>
    <d v="2021-01-01T00:00:00"/>
    <n v="365"/>
    <n v="237629600"/>
    <n v="6510400"/>
    <s v="VND"/>
    <s v="20211231VND"/>
    <n v="1"/>
    <n v="7.0722229999999999E-3"/>
    <n v="6.5104000000000004E-3"/>
    <n v="0.2376296"/>
    <x v="1"/>
  </r>
  <r>
    <x v="0"/>
    <n v="2740"/>
    <x v="1"/>
    <x v="0"/>
    <x v="0"/>
    <n v="1964294"/>
    <d v="2021-01-01T00:00:00"/>
    <n v="365"/>
    <n v="669742504251.47998"/>
    <n v="832620"/>
    <s v="USD"/>
    <s v="20211231USD"/>
    <n v="22037.795999999998"/>
    <n v="43.288710456023992"/>
    <n v="18.34910970552"/>
    <n v="669.74250425148"/>
    <x v="1"/>
  </r>
  <r>
    <x v="0"/>
    <n v="2741"/>
    <x v="1"/>
    <x v="0"/>
    <x v="0"/>
    <n v="568038"/>
    <d v="2021-01-01T00:00:00"/>
    <n v="365"/>
    <n v="21480688"/>
    <n v="588512"/>
    <s v="VND"/>
    <s v="20211231VND"/>
    <n v="1"/>
    <n v="5.6803799999999998E-4"/>
    <n v="5.8851200000000002E-4"/>
    <n v="2.1480688000000001E-2"/>
    <x v="1"/>
  </r>
  <r>
    <x v="0"/>
    <n v="2743"/>
    <x v="4"/>
    <x v="0"/>
    <x v="0"/>
    <n v="1072202"/>
    <d v="2021-01-01T00:00:00"/>
    <n v="365"/>
    <n v="54071611"/>
    <n v="1481414"/>
    <s v="VND"/>
    <s v="20211231VND"/>
    <n v="1"/>
    <n v="1.072202E-3"/>
    <n v="1.4814139999999999E-3"/>
    <n v="5.4071610999999999E-2"/>
    <x v="1"/>
  </r>
  <r>
    <x v="0"/>
    <n v="2746"/>
    <x v="4"/>
    <x v="0"/>
    <x v="0"/>
    <n v="1366785"/>
    <d v="2021-01-01T00:00:00"/>
    <n v="365"/>
    <n v="17302898"/>
    <n v="474052"/>
    <s v="VND"/>
    <s v="20211231VND"/>
    <n v="1"/>
    <n v="1.3667849999999999E-3"/>
    <n v="4.7405199999999998E-4"/>
    <n v="1.7302898000000001E-2"/>
    <x v="1"/>
  </r>
  <r>
    <x v="0"/>
    <n v="2748"/>
    <x v="3"/>
    <x v="0"/>
    <x v="0"/>
    <n v="491868"/>
    <d v="2021-01-01T00:00:00"/>
    <n v="365"/>
    <n v="279806645377.11597"/>
    <n v="347854"/>
    <s v="USD"/>
    <s v="20211231USD"/>
    <n v="22037.795999999998"/>
    <n v="10.839686642927999"/>
    <n v="7.6659354897839993"/>
    <n v="279.80664537711596"/>
    <x v="0"/>
  </r>
  <r>
    <x v="0"/>
    <n v="2748"/>
    <x v="3"/>
    <x v="0"/>
    <x v="0"/>
    <n v="88970"/>
    <d v="2021-01-01T00:00:00"/>
    <n v="365"/>
    <n v="32330020.999999996"/>
    <n v="885754"/>
    <s v="VND"/>
    <s v="20211231VND"/>
    <n v="1"/>
    <n v="8.8969999999999997E-5"/>
    <n v="8.8575399999999999E-4"/>
    <n v="3.2330020999999994E-2"/>
    <x v="0"/>
  </r>
  <r>
    <x v="0"/>
    <n v="2749"/>
    <x v="6"/>
    <x v="0"/>
    <x v="0"/>
    <n v="97866"/>
    <d v="2021-01-01T00:00:00"/>
    <n v="365"/>
    <n v="9783314"/>
    <n v="268036"/>
    <s v="VND"/>
    <s v="20211231VND"/>
    <n v="1"/>
    <n v="9.7866000000000001E-5"/>
    <n v="2.6803599999999998E-4"/>
    <n v="9.7833139999999996E-3"/>
    <x v="3"/>
  </r>
  <r>
    <x v="0"/>
    <n v="2751"/>
    <x v="5"/>
    <x v="0"/>
    <x v="0"/>
    <n v="1616030"/>
    <d v="2021-01-01T00:00:00"/>
    <n v="365"/>
    <n v="38200973"/>
    <n v="1046602"/>
    <s v="VND"/>
    <s v="20211231VND"/>
    <n v="1"/>
    <n v="1.6160300000000001E-3"/>
    <n v="1.046602E-3"/>
    <n v="3.8200972999999999E-2"/>
    <x v="1"/>
  </r>
  <r>
    <x v="0"/>
    <n v="2751"/>
    <x v="1"/>
    <x v="0"/>
    <x v="0"/>
    <n v="357098"/>
    <d v="2021-01-01T00:00:00"/>
    <n v="365"/>
    <n v="693938"/>
    <n v="19012"/>
    <s v="VND"/>
    <s v="20211231VND"/>
    <n v="1"/>
    <n v="3.5709799999999997E-4"/>
    <n v="1.9012E-5"/>
    <n v="6.9393799999999996E-4"/>
    <x v="1"/>
  </r>
  <r>
    <x v="0"/>
    <n v="2752"/>
    <x v="8"/>
    <x v="0"/>
    <x v="0"/>
    <n v="1976065"/>
    <d v="2021-01-01T00:00:00"/>
    <n v="365"/>
    <n v="29214235"/>
    <n v="800390"/>
    <s v="VND"/>
    <s v="20211231VND"/>
    <n v="1"/>
    <n v="1.9760649999999999E-3"/>
    <n v="8.0039E-4"/>
    <n v="2.9214235000000002E-2"/>
    <x v="0"/>
  </r>
  <r>
    <x v="0"/>
    <n v="2752"/>
    <x v="8"/>
    <x v="0"/>
    <x v="0"/>
    <n v="440392"/>
    <d v="2021-01-01T00:00:00"/>
    <n v="365"/>
    <n v="742787407170.66589"/>
    <n v="923429"/>
    <s v="USD"/>
    <s v="20211231USD"/>
    <n v="22037.795999999998"/>
    <n v="9.7052690560319999"/>
    <n v="20.350339922483997"/>
    <n v="742.78740717066592"/>
    <x v="0"/>
  </r>
  <r>
    <x v="0"/>
    <n v="2753"/>
    <x v="3"/>
    <x v="0"/>
    <x v="0"/>
    <n v="107163"/>
    <d v="2021-01-01T00:00:00"/>
    <n v="365"/>
    <n v="1688635.9999999998"/>
    <n v="46264"/>
    <s v="VND"/>
    <s v="20211231VND"/>
    <n v="1"/>
    <n v="1.07163E-4"/>
    <n v="4.6264000000000003E-5"/>
    <n v="1.6886359999999999E-3"/>
    <x v="0"/>
  </r>
  <r>
    <x v="0"/>
    <n v="2757"/>
    <x v="8"/>
    <x v="0"/>
    <x v="0"/>
    <n v="1952573"/>
    <d v="2021-01-01T00:00:00"/>
    <n v="365"/>
    <n v="44693629.5"/>
    <n v="1224483"/>
    <s v="VND"/>
    <s v="20211231VND"/>
    <n v="1"/>
    <n v="1.952573E-3"/>
    <n v="1.224483E-3"/>
    <n v="4.4693629499999998E-2"/>
    <x v="0"/>
  </r>
  <r>
    <x v="0"/>
    <n v="2760"/>
    <x v="4"/>
    <x v="0"/>
    <x v="0"/>
    <n v="1446971"/>
    <d v="2021-01-01T00:00:00"/>
    <n v="365"/>
    <n v="33031843"/>
    <n v="904982"/>
    <s v="VND"/>
    <s v="20211231VND"/>
    <n v="1"/>
    <n v="1.446971E-3"/>
    <n v="9.0498200000000003E-4"/>
    <n v="3.3031842999999998E-2"/>
    <x v="1"/>
  </r>
  <r>
    <x v="0"/>
    <n v="2761"/>
    <x v="0"/>
    <x v="0"/>
    <x v="0"/>
    <n v="785766"/>
    <d v="2021-01-01T00:00:00"/>
    <n v="365"/>
    <n v="48148427.5"/>
    <n v="1319135"/>
    <s v="VND"/>
    <s v="20211231VND"/>
    <n v="1"/>
    <n v="7.8576600000000003E-4"/>
    <n v="1.3191349999999999E-3"/>
    <n v="4.81484275E-2"/>
    <x v="0"/>
  </r>
  <r>
    <x v="0"/>
    <n v="2763"/>
    <x v="10"/>
    <x v="0"/>
    <x v="0"/>
    <n v="86216"/>
    <d v="2021-01-01T00:00:00"/>
    <n v="365"/>
    <n v="72228682"/>
    <n v="1978868"/>
    <s v="VND"/>
    <s v="20211231VND"/>
    <n v="1"/>
    <n v="8.6216000000000003E-5"/>
    <n v="1.9788679999999999E-3"/>
    <n v="7.2228682000000002E-2"/>
    <x v="1"/>
  </r>
  <r>
    <x v="0"/>
    <n v="2764"/>
    <x v="10"/>
    <x v="0"/>
    <x v="1"/>
    <n v="1217634"/>
    <d v="2021-01-01T00:00:00"/>
    <n v="365"/>
    <n v="43151979"/>
    <n v="1182246"/>
    <s v="VND"/>
    <s v="20211231VND"/>
    <n v="1"/>
    <n v="1.217634E-3"/>
    <n v="1.1822460000000001E-3"/>
    <n v="4.3151979E-2"/>
    <x v="1"/>
  </r>
  <r>
    <x v="0"/>
    <n v="2765"/>
    <x v="7"/>
    <x v="0"/>
    <x v="0"/>
    <n v="1868181"/>
    <d v="2021-01-01T00:00:00"/>
    <n v="365"/>
    <n v="10320119.5"/>
    <n v="282743"/>
    <s v="VND"/>
    <s v="20211231VND"/>
    <n v="1"/>
    <n v="1.868181E-3"/>
    <n v="2.8274300000000001E-4"/>
    <n v="1.0320119500000001E-2"/>
    <x v="2"/>
  </r>
  <r>
    <x v="0"/>
    <n v="2765"/>
    <x v="15"/>
    <x v="0"/>
    <x v="0"/>
    <n v="5755023"/>
    <d v="2021-01-01T00:00:00"/>
    <n v="365"/>
    <n v="151023677.5"/>
    <n v="4137635"/>
    <s v="VND"/>
    <s v="20211231VND"/>
    <n v="1"/>
    <n v="5.7550229999999997E-3"/>
    <n v="4.1376349999999998E-3"/>
    <n v="0.15102367750000001"/>
    <x v="4"/>
  </r>
  <r>
    <x v="0"/>
    <n v="2766"/>
    <x v="0"/>
    <x v="0"/>
    <x v="0"/>
    <n v="911543"/>
    <d v="2021-01-01T00:00:00"/>
    <n v="365"/>
    <n v="1072995671021.868"/>
    <n v="1333942"/>
    <s v="USD"/>
    <s v="20211231USD"/>
    <n v="22037.795999999998"/>
    <n v="20.088398679227996"/>
    <n v="29.397141671831996"/>
    <n v="1072.995671021868"/>
    <x v="0"/>
  </r>
  <r>
    <x v="0"/>
    <n v="2766"/>
    <x v="4"/>
    <x v="0"/>
    <x v="0"/>
    <n v="1244957"/>
    <d v="2021-01-01T00:00:00"/>
    <n v="365"/>
    <n v="40316805"/>
    <n v="1104570"/>
    <s v="VND"/>
    <s v="20211231VND"/>
    <n v="1"/>
    <n v="1.2449570000000001E-3"/>
    <n v="1.10457E-3"/>
    <n v="4.0316804999999997E-2"/>
    <x v="1"/>
  </r>
  <r>
    <x v="0"/>
    <n v="2766"/>
    <x v="0"/>
    <x v="0"/>
    <x v="0"/>
    <n v="1403807"/>
    <d v="2021-01-01T00:00:00"/>
    <n v="365"/>
    <n v="49838706"/>
    <n v="1365444"/>
    <s v="VND"/>
    <s v="20211231VND"/>
    <n v="1"/>
    <n v="1.403807E-3"/>
    <n v="1.3654439999999999E-3"/>
    <n v="4.9838706000000003E-2"/>
    <x v="0"/>
  </r>
  <r>
    <x v="0"/>
    <n v="2767"/>
    <x v="7"/>
    <x v="0"/>
    <x v="0"/>
    <n v="1029264"/>
    <d v="2021-01-01T00:00:00"/>
    <n v="365"/>
    <n v="42846145.5"/>
    <n v="1173867"/>
    <s v="VND"/>
    <s v="20211231VND"/>
    <n v="1"/>
    <n v="1.029264E-3"/>
    <n v="1.1738670000000001E-3"/>
    <n v="4.2846145500000002E-2"/>
    <x v="2"/>
  </r>
  <r>
    <x v="0"/>
    <n v="2768"/>
    <x v="2"/>
    <x v="0"/>
    <x v="0"/>
    <n v="560831"/>
    <d v="2021-01-01T00:00:00"/>
    <n v="365"/>
    <n v="4047266"/>
    <n v="110884"/>
    <s v="VND"/>
    <s v="20211231VND"/>
    <n v="1"/>
    <n v="5.6083100000000002E-4"/>
    <n v="1.10884E-4"/>
    <n v="4.0472659999999999E-3"/>
    <x v="2"/>
  </r>
  <r>
    <x v="0"/>
    <n v="2768"/>
    <x v="4"/>
    <x v="0"/>
    <x v="0"/>
    <n v="1537645"/>
    <d v="2021-01-01T00:00:00"/>
    <n v="365"/>
    <n v="54418835.500000007"/>
    <n v="1490927"/>
    <s v="VND"/>
    <s v="20211231VND"/>
    <n v="1"/>
    <n v="1.537645E-3"/>
    <n v="1.490927E-3"/>
    <n v="5.4418835500000005E-2"/>
    <x v="1"/>
  </r>
  <r>
    <x v="0"/>
    <n v="2769"/>
    <x v="4"/>
    <x v="0"/>
    <x v="0"/>
    <n v="1063278"/>
    <d v="2021-01-01T00:00:00"/>
    <n v="365"/>
    <n v="47721961.5"/>
    <n v="1307451"/>
    <s v="VND"/>
    <s v="20211231VND"/>
    <n v="1"/>
    <n v="1.063278E-3"/>
    <n v="1.3074510000000001E-3"/>
    <n v="4.77219615E-2"/>
    <x v="1"/>
  </r>
  <r>
    <x v="0"/>
    <n v="2769"/>
    <x v="9"/>
    <x v="0"/>
    <x v="0"/>
    <n v="270404"/>
    <d v="2021-01-01T00:00:00"/>
    <n v="365"/>
    <n v="29398523.499999996"/>
    <n v="805439"/>
    <s v="VND"/>
    <s v="20211231VND"/>
    <n v="1"/>
    <n v="2.7040400000000002E-4"/>
    <n v="8.0543900000000002E-4"/>
    <n v="2.9398523499999996E-2"/>
    <x v="0"/>
  </r>
  <r>
    <x v="0"/>
    <n v="2770"/>
    <x v="10"/>
    <x v="0"/>
    <x v="0"/>
    <n v="1417610"/>
    <d v="2021-01-01T00:00:00"/>
    <n v="365"/>
    <n v="58416388.5"/>
    <n v="1600449"/>
    <s v="VND"/>
    <s v="20211231VND"/>
    <n v="1"/>
    <n v="1.4176099999999999E-3"/>
    <n v="1.6004490000000001E-3"/>
    <n v="5.8416388499999999E-2"/>
    <x v="1"/>
  </r>
  <r>
    <x v="0"/>
    <n v="2770"/>
    <x v="8"/>
    <x v="0"/>
    <x v="0"/>
    <n v="1610955"/>
    <d v="2021-01-01T00:00:00"/>
    <n v="365"/>
    <n v="41423996"/>
    <n v="1134904"/>
    <s v="VND"/>
    <s v="20211231VND"/>
    <n v="1"/>
    <n v="1.6109550000000001E-3"/>
    <n v="1.1349039999999999E-3"/>
    <n v="4.1423995999999998E-2"/>
    <x v="0"/>
  </r>
  <r>
    <x v="0"/>
    <n v="2770"/>
    <x v="8"/>
    <x v="0"/>
    <x v="0"/>
    <n v="418277"/>
    <d v="2021-01-01T00:00:00"/>
    <n v="365"/>
    <n v="59389076.999999993"/>
    <n v="1627098"/>
    <s v="VND"/>
    <s v="20211231VND"/>
    <n v="1"/>
    <n v="4.1827699999999999E-4"/>
    <n v="1.627098E-3"/>
    <n v="5.9389076999999992E-2"/>
    <x v="0"/>
  </r>
  <r>
    <x v="0"/>
    <n v="2771"/>
    <x v="4"/>
    <x v="0"/>
    <x v="0"/>
    <n v="488671"/>
    <d v="2021-01-01T00:00:00"/>
    <n v="365"/>
    <n v="20587168"/>
    <n v="564032"/>
    <s v="VND"/>
    <s v="20211231VND"/>
    <n v="1"/>
    <n v="4.8867099999999998E-4"/>
    <n v="5.6403200000000001E-4"/>
    <n v="2.0587167999999999E-2"/>
    <x v="1"/>
  </r>
  <r>
    <x v="0"/>
    <n v="2772"/>
    <x v="4"/>
    <x v="0"/>
    <x v="0"/>
    <n v="626666"/>
    <d v="2021-01-01T00:00:00"/>
    <n v="365"/>
    <n v="22547510"/>
    <n v="617740"/>
    <s v="VND"/>
    <s v="20211231VND"/>
    <n v="1"/>
    <n v="6.2666600000000001E-4"/>
    <n v="6.1773999999999998E-4"/>
    <n v="2.254751E-2"/>
    <x v="1"/>
  </r>
  <r>
    <x v="0"/>
    <n v="2773"/>
    <x v="4"/>
    <x v="0"/>
    <x v="0"/>
    <n v="792275"/>
    <d v="2021-01-01T00:00:00"/>
    <n v="365"/>
    <n v="63989829"/>
    <n v="1753146"/>
    <s v="VND"/>
    <s v="20211231VND"/>
    <n v="1"/>
    <n v="7.9227500000000005E-4"/>
    <n v="1.7531459999999999E-3"/>
    <n v="6.3989828999999998E-2"/>
    <x v="1"/>
  </r>
  <r>
    <x v="0"/>
    <n v="2776"/>
    <x v="10"/>
    <x v="0"/>
    <x v="0"/>
    <n v="1969022"/>
    <d v="2021-01-01T00:00:00"/>
    <n v="365"/>
    <n v="58918628.5"/>
    <n v="1614209"/>
    <s v="VND"/>
    <s v="20211231VND"/>
    <n v="1"/>
    <n v="1.969022E-3"/>
    <n v="1.6142089999999999E-3"/>
    <n v="5.89186285E-2"/>
    <x v="1"/>
  </r>
  <r>
    <x v="0"/>
    <n v="2776"/>
    <x v="8"/>
    <x v="0"/>
    <x v="0"/>
    <n v="1167525"/>
    <d v="2021-01-01T00:00:00"/>
    <n v="365"/>
    <n v="57863121.5"/>
    <n v="1585291"/>
    <s v="VND"/>
    <s v="20211231VND"/>
    <n v="1"/>
    <n v="1.167525E-3"/>
    <n v="1.585291E-3"/>
    <n v="5.7863121500000003E-2"/>
    <x v="0"/>
  </r>
  <r>
    <x v="0"/>
    <n v="2779"/>
    <x v="1"/>
    <x v="0"/>
    <x v="0"/>
    <n v="5370638"/>
    <d v="2021-01-01T00:00:00"/>
    <n v="365"/>
    <n v="204892348.5"/>
    <n v="5613489"/>
    <s v="VND"/>
    <s v="20211231VND"/>
    <n v="1"/>
    <n v="5.3706379999999996E-3"/>
    <n v="5.6134890000000002E-3"/>
    <n v="0.20489234849999999"/>
    <x v="1"/>
  </r>
  <r>
    <x v="0"/>
    <n v="2781"/>
    <x v="4"/>
    <x v="0"/>
    <x v="0"/>
    <n v="8967997"/>
    <d v="2021-01-01T00:00:00"/>
    <n v="365"/>
    <n v="266037878.5"/>
    <n v="7288709"/>
    <s v="VND"/>
    <s v="20211231VND"/>
    <n v="1"/>
    <n v="8.9679970000000001E-3"/>
    <n v="7.288709E-3"/>
    <n v="0.26603787849999999"/>
    <x v="1"/>
  </r>
  <r>
    <x v="0"/>
    <n v="2781"/>
    <x v="4"/>
    <x v="0"/>
    <x v="0"/>
    <n v="3530117"/>
    <d v="2021-01-01T00:00:00"/>
    <n v="365"/>
    <n v="205408787.00000003"/>
    <n v="5627638"/>
    <s v="VND"/>
    <s v="20211231VND"/>
    <n v="1"/>
    <n v="3.5301170000000002E-3"/>
    <n v="5.6276379999999999E-3"/>
    <n v="0.20540878700000004"/>
    <x v="1"/>
  </r>
  <r>
    <x v="0"/>
    <n v="2785"/>
    <x v="1"/>
    <x v="0"/>
    <x v="0"/>
    <n v="1784739"/>
    <d v="2021-01-01T00:00:00"/>
    <n v="365"/>
    <n v="1477870376209.2268"/>
    <n v="1887132"/>
    <s v="EUR"/>
    <s v="20211231EUR"/>
    <n v="21455.626499999998"/>
    <n v="38.292693383983497"/>
    <n v="40.489599348197999"/>
    <n v="1477.8703762092268"/>
    <x v="1"/>
  </r>
  <r>
    <x v="0"/>
    <n v="2785"/>
    <x v="1"/>
    <x v="0"/>
    <x v="0"/>
    <n v="706008"/>
    <d v="2021-01-01T00:00:00"/>
    <n v="365"/>
    <n v="63343049"/>
    <n v="1735426"/>
    <s v="VND"/>
    <s v="20211231VND"/>
    <n v="1"/>
    <n v="7.0600800000000005E-4"/>
    <n v="1.735426E-3"/>
    <n v="6.3343048999999998E-2"/>
    <x v="1"/>
  </r>
  <r>
    <x v="0"/>
    <n v="2785"/>
    <x v="4"/>
    <x v="0"/>
    <x v="0"/>
    <n v="4770932"/>
    <d v="2021-01-01T00:00:00"/>
    <n v="365"/>
    <n v="104953231.49999999"/>
    <n v="2875431"/>
    <s v="VND"/>
    <s v="20211231VND"/>
    <n v="1"/>
    <n v="4.7709320000000003E-3"/>
    <n v="2.8754309999999999E-3"/>
    <n v="0.10495323149999998"/>
    <x v="1"/>
  </r>
  <r>
    <x v="0"/>
    <n v="2787"/>
    <x v="4"/>
    <x v="0"/>
    <x v="0"/>
    <n v="525942"/>
    <d v="2021-01-01T00:00:00"/>
    <n v="365"/>
    <n v="15483555.499999998"/>
    <n v="424207"/>
    <s v="VND"/>
    <s v="20211231VND"/>
    <n v="1"/>
    <n v="5.2594199999999995E-4"/>
    <n v="4.2420700000000001E-4"/>
    <n v="1.5483555499999998E-2"/>
    <x v="1"/>
  </r>
  <r>
    <x v="0"/>
    <n v="2787"/>
    <x v="4"/>
    <x v="0"/>
    <x v="0"/>
    <n v="369609"/>
    <d v="2021-01-01T00:00:00"/>
    <n v="365"/>
    <n v="52487584"/>
    <n v="1438016"/>
    <s v="VND"/>
    <s v="20211231VND"/>
    <n v="1"/>
    <n v="3.6960900000000002E-4"/>
    <n v="1.4380160000000001E-3"/>
    <n v="5.2487583999999997E-2"/>
    <x v="1"/>
  </r>
  <r>
    <x v="0"/>
    <n v="2787"/>
    <x v="9"/>
    <x v="0"/>
    <x v="0"/>
    <n v="667379"/>
    <d v="2021-01-01T00:00:00"/>
    <n v="365"/>
    <n v="59992750.500000007"/>
    <n v="1643637"/>
    <s v="VND"/>
    <s v="20211231VND"/>
    <n v="1"/>
    <n v="6.6737899999999995E-4"/>
    <n v="1.6436370000000001E-3"/>
    <n v="5.9992750500000004E-2"/>
    <x v="0"/>
  </r>
  <r>
    <x v="0"/>
    <n v="2791"/>
    <x v="0"/>
    <x v="0"/>
    <x v="0"/>
    <n v="280160"/>
    <d v="2021-01-01T00:00:00"/>
    <n v="365"/>
    <n v="31128879.000000004"/>
    <n v="852846"/>
    <s v="VND"/>
    <s v="20211231VND"/>
    <n v="1"/>
    <n v="2.8016E-4"/>
    <n v="8.5284599999999999E-4"/>
    <n v="3.1128879000000005E-2"/>
    <x v="0"/>
  </r>
  <r>
    <x v="0"/>
    <n v="2794"/>
    <x v="10"/>
    <x v="0"/>
    <x v="0"/>
    <n v="557079"/>
    <d v="2021-01-01T00:00:00"/>
    <n v="365"/>
    <n v="1606297706564.7598"/>
    <n v="1996940"/>
    <s v="USD"/>
    <s v="20211231USD"/>
    <n v="22037.795999999998"/>
    <n v="12.276793357883999"/>
    <n v="44.00815634424"/>
    <n v="1606.2977065647597"/>
    <x v="1"/>
  </r>
  <r>
    <x v="0"/>
    <n v="2794"/>
    <x v="10"/>
    <x v="0"/>
    <x v="0"/>
    <n v="1385706"/>
    <d v="2021-01-01T00:00:00"/>
    <n v="365"/>
    <n v="60426078.5"/>
    <n v="1655509"/>
    <s v="VND"/>
    <s v="20211231VND"/>
    <n v="1"/>
    <n v="1.385706E-3"/>
    <n v="1.6555090000000001E-3"/>
    <n v="6.0426078500000001E-2"/>
    <x v="1"/>
  </r>
  <r>
    <x v="0"/>
    <n v="2794"/>
    <x v="5"/>
    <x v="0"/>
    <x v="0"/>
    <n v="1567717"/>
    <d v="2021-01-01T00:00:00"/>
    <n v="365"/>
    <n v="560508565197.83398"/>
    <n v="696821"/>
    <s v="USD"/>
    <s v="20211231USD"/>
    <n v="22037.795999999998"/>
    <n v="34.549027431731993"/>
    <n v="15.356399046516"/>
    <n v="560.50856519783395"/>
    <x v="1"/>
  </r>
  <r>
    <x v="0"/>
    <n v="2794"/>
    <x v="5"/>
    <x v="0"/>
    <x v="0"/>
    <n v="198058"/>
    <d v="2021-01-01T00:00:00"/>
    <n v="365"/>
    <n v="34131332.5"/>
    <n v="935105"/>
    <s v="VND"/>
    <s v="20211231VND"/>
    <n v="1"/>
    <n v="1.9805800000000001E-4"/>
    <n v="9.3510499999999999E-4"/>
    <n v="3.41313325E-2"/>
    <x v="1"/>
  </r>
  <r>
    <x v="0"/>
    <n v="2795"/>
    <x v="1"/>
    <x v="0"/>
    <x v="1"/>
    <n v="8124028"/>
    <d v="2021-01-01T00:00:00"/>
    <n v="365"/>
    <n v="321008740"/>
    <n v="8794760"/>
    <s v="VND"/>
    <s v="20211231VND"/>
    <n v="1"/>
    <n v="8.1240280000000002E-3"/>
    <n v="8.7947600000000004E-3"/>
    <n v="0.32100874000000001"/>
    <x v="1"/>
  </r>
  <r>
    <x v="0"/>
    <n v="2795"/>
    <x v="1"/>
    <x v="0"/>
    <x v="1"/>
    <n v="1212713"/>
    <d v="2021-01-01T00:00:00"/>
    <n v="365"/>
    <n v="19486291.5"/>
    <n v="533871"/>
    <s v="VND"/>
    <s v="20211231VND"/>
    <n v="1"/>
    <n v="1.212713E-3"/>
    <n v="5.33871E-4"/>
    <n v="1.9486291499999999E-2"/>
    <x v="1"/>
  </r>
  <r>
    <x v="0"/>
    <n v="2795"/>
    <x v="1"/>
    <x v="0"/>
    <x v="1"/>
    <n v="147233"/>
    <d v="2021-01-01T00:00:00"/>
    <n v="365"/>
    <n v="72951272.5"/>
    <n v="1998665"/>
    <s v="VND"/>
    <s v="20211231VND"/>
    <n v="1"/>
    <n v="1.47233E-4"/>
    <n v="1.9986650000000002E-3"/>
    <n v="7.2951272499999997E-2"/>
    <x v="1"/>
  </r>
  <r>
    <x v="0"/>
    <n v="2795"/>
    <x v="1"/>
    <x v="0"/>
    <x v="1"/>
    <n v="1211428"/>
    <d v="2021-01-01T00:00:00"/>
    <n v="365"/>
    <n v="56058598.000000007"/>
    <n v="1535852"/>
    <s v="VND"/>
    <s v="20211231VND"/>
    <n v="1"/>
    <n v="1.2114280000000001E-3"/>
    <n v="1.5358520000000001E-3"/>
    <n v="5.6058598000000008E-2"/>
    <x v="1"/>
  </r>
  <r>
    <x v="0"/>
    <n v="2795"/>
    <x v="1"/>
    <x v="0"/>
    <x v="1"/>
    <n v="1705363"/>
    <d v="2021-01-01T00:00:00"/>
    <n v="365"/>
    <n v="3275838.5"/>
    <n v="89749"/>
    <s v="VND"/>
    <s v="20211231VND"/>
    <n v="1"/>
    <n v="1.7053630000000001E-3"/>
    <n v="8.9748999999999997E-5"/>
    <n v="3.2758384999999998E-3"/>
    <x v="1"/>
  </r>
  <r>
    <x v="0"/>
    <n v="2795"/>
    <x v="1"/>
    <x v="0"/>
    <x v="0"/>
    <n v="137289"/>
    <d v="2021-01-01T00:00:00"/>
    <n v="365"/>
    <n v="65174436.5"/>
    <n v="1785601"/>
    <s v="VND"/>
    <s v="20211231VND"/>
    <n v="1"/>
    <n v="1.3728899999999999E-4"/>
    <n v="1.7856009999999999E-3"/>
    <n v="6.5174436500000002E-2"/>
    <x v="1"/>
  </r>
  <r>
    <x v="0"/>
    <n v="2795"/>
    <x v="1"/>
    <x v="0"/>
    <x v="1"/>
    <n v="1967225"/>
    <d v="2021-01-01T00:00:00"/>
    <n v="365"/>
    <n v="70464053"/>
    <n v="1930522"/>
    <s v="VND"/>
    <s v="20211231VND"/>
    <n v="1"/>
    <n v="1.967225E-3"/>
    <n v="1.9305220000000001E-3"/>
    <n v="7.0464052999999999E-2"/>
    <x v="1"/>
  </r>
  <r>
    <x v="0"/>
    <n v="2795"/>
    <x v="1"/>
    <x v="0"/>
    <x v="1"/>
    <n v="9292758"/>
    <d v="2021-01-01T00:00:00"/>
    <n v="365"/>
    <n v="276671606"/>
    <n v="7580044"/>
    <s v="VND"/>
    <s v="20211231VND"/>
    <n v="1"/>
    <n v="9.2927579999999999E-3"/>
    <n v="7.5800440000000002E-3"/>
    <n v="0.27667160600000001"/>
    <x v="1"/>
  </r>
  <r>
    <x v="0"/>
    <n v="2795"/>
    <x v="1"/>
    <x v="0"/>
    <x v="1"/>
    <n v="7428098"/>
    <d v="2021-01-01T00:00:00"/>
    <n v="365"/>
    <n v="237945288.5"/>
    <n v="6519049"/>
    <s v="VND"/>
    <s v="20211231VND"/>
    <n v="1"/>
    <n v="7.4280980000000002E-3"/>
    <n v="6.5190489999999999E-3"/>
    <n v="0.23794528849999999"/>
    <x v="1"/>
  </r>
  <r>
    <x v="0"/>
    <n v="2795"/>
    <x v="1"/>
    <x v="0"/>
    <x v="1"/>
    <n v="1285607"/>
    <d v="2021-01-01T00:00:00"/>
    <n v="365"/>
    <n v="52331948.000000007"/>
    <n v="1433752"/>
    <s v="VND"/>
    <s v="20211231VND"/>
    <n v="1"/>
    <n v="1.285607E-3"/>
    <n v="1.4337519999999999E-3"/>
    <n v="5.233194800000001E-2"/>
    <x v="1"/>
  </r>
  <r>
    <x v="0"/>
    <n v="2795"/>
    <x v="1"/>
    <x v="0"/>
    <x v="1"/>
    <n v="1659488"/>
    <d v="2021-01-01T00:00:00"/>
    <n v="365"/>
    <n v="18096189"/>
    <n v="495786"/>
    <s v="VND"/>
    <s v="20211231VND"/>
    <n v="1"/>
    <n v="1.659488E-3"/>
    <n v="4.9578600000000001E-4"/>
    <n v="1.8096188999999999E-2"/>
    <x v="1"/>
  </r>
  <r>
    <x v="0"/>
    <n v="2795"/>
    <x v="1"/>
    <x v="0"/>
    <x v="0"/>
    <n v="9437489"/>
    <d v="2021-01-01T00:00:00"/>
    <n v="365"/>
    <n v="287961311.5"/>
    <n v="7889351"/>
    <s v="VND"/>
    <s v="20211231VND"/>
    <n v="1"/>
    <n v="9.4374890000000003E-3"/>
    <n v="7.8893509999999993E-3"/>
    <n v="0.28796131149999998"/>
    <x v="1"/>
  </r>
  <r>
    <x v="0"/>
    <n v="2795"/>
    <x v="1"/>
    <x v="0"/>
    <x v="1"/>
    <n v="480736"/>
    <d v="2021-01-01T00:00:00"/>
    <n v="365"/>
    <n v="30949262.5"/>
    <n v="847925"/>
    <s v="VND"/>
    <s v="20211231VND"/>
    <n v="1"/>
    <n v="4.80736E-4"/>
    <n v="8.4792500000000002E-4"/>
    <n v="3.0949262500000001E-2"/>
    <x v="1"/>
  </r>
  <r>
    <x v="0"/>
    <n v="2795"/>
    <x v="1"/>
    <x v="0"/>
    <x v="0"/>
    <n v="255560"/>
    <d v="2021-01-01T00:00:00"/>
    <n v="365"/>
    <n v="1229178027124.2781"/>
    <n v="1528107"/>
    <s v="USD"/>
    <s v="20211231USD"/>
    <n v="22037.795999999998"/>
    <n v="5.631979145759999"/>
    <n v="33.676110332171994"/>
    <n v="1229.1780271242781"/>
    <x v="1"/>
  </r>
  <r>
    <x v="0"/>
    <n v="2796"/>
    <x v="8"/>
    <x v="0"/>
    <x v="0"/>
    <n v="3331527"/>
    <d v="2021-01-01T00:00:00"/>
    <n v="365"/>
    <n v="184971123"/>
    <n v="5067702"/>
    <s v="VND"/>
    <s v="20211231VND"/>
    <n v="1"/>
    <n v="3.3315269999999999E-3"/>
    <n v="5.0677020000000003E-3"/>
    <n v="0.18497112299999999"/>
    <x v="0"/>
  </r>
  <r>
    <x v="0"/>
    <n v="2796"/>
    <x v="8"/>
    <x v="0"/>
    <x v="0"/>
    <n v="319604"/>
    <d v="2021-01-01T00:00:00"/>
    <n v="365"/>
    <n v="568237043952.66589"/>
    <n v="706429"/>
    <s v="USD"/>
    <s v="20211231USD"/>
    <n v="22037.795999999998"/>
    <n v="7.0433677527839995"/>
    <n v="15.568138190483999"/>
    <n v="568.23704395266589"/>
    <x v="0"/>
  </r>
  <r>
    <x v="0"/>
    <n v="2799"/>
    <x v="11"/>
    <x v="0"/>
    <x v="0"/>
    <n v="210067"/>
    <d v="2021-01-01T00:00:00"/>
    <n v="365"/>
    <n v="70038536"/>
    <n v="1918864"/>
    <s v="VND"/>
    <s v="20211231VND"/>
    <n v="1"/>
    <n v="2.1006700000000001E-4"/>
    <n v="1.9188639999999999E-3"/>
    <n v="7.0038535999999998E-2"/>
    <x v="3"/>
  </r>
  <r>
    <x v="0"/>
    <n v="2799"/>
    <x v="14"/>
    <x v="0"/>
    <x v="0"/>
    <n v="293771"/>
    <d v="2021-01-01T00:00:00"/>
    <n v="365"/>
    <n v="28181723"/>
    <n v="772102"/>
    <s v="VND"/>
    <s v="20211231VND"/>
    <n v="1"/>
    <n v="2.9377100000000002E-4"/>
    <n v="7.7210199999999999E-4"/>
    <n v="2.8181722999999999E-2"/>
    <x v="3"/>
  </r>
  <r>
    <x v="0"/>
    <n v="2799"/>
    <x v="14"/>
    <x v="0"/>
    <x v="0"/>
    <n v="155359"/>
    <d v="2021-01-01T00:00:00"/>
    <n v="365"/>
    <n v="341063365932.43201"/>
    <n v="424008"/>
    <s v="USD"/>
    <s v="20211231USD"/>
    <n v="22037.795999999998"/>
    <n v="3.4237699487639999"/>
    <n v="9.3442018063679999"/>
    <n v="341.06336593243202"/>
    <x v="3"/>
  </r>
  <r>
    <x v="0"/>
    <n v="2801"/>
    <x v="13"/>
    <x v="0"/>
    <x v="0"/>
    <n v="1285861"/>
    <d v="2021-01-01T00:00:00"/>
    <n v="365"/>
    <n v="46523703"/>
    <n v="1274622"/>
    <s v="VND"/>
    <s v="20211231VND"/>
    <n v="1"/>
    <n v="1.2858609999999999E-3"/>
    <n v="1.274622E-3"/>
    <n v="4.6523703E-2"/>
    <x v="0"/>
  </r>
  <r>
    <x v="0"/>
    <n v="2806"/>
    <x v="3"/>
    <x v="0"/>
    <x v="0"/>
    <n v="146636"/>
    <d v="2021-01-01T00:00:00"/>
    <n v="365"/>
    <n v="26320150"/>
    <n v="721100"/>
    <s v="VND"/>
    <s v="20211231VND"/>
    <n v="1"/>
    <n v="1.4663600000000001E-4"/>
    <n v="7.2110000000000002E-4"/>
    <n v="2.632015E-2"/>
    <x v="0"/>
  </r>
  <r>
    <x v="0"/>
    <n v="2806"/>
    <x v="3"/>
    <x v="0"/>
    <x v="0"/>
    <n v="941152"/>
    <d v="2021-01-01T00:00:00"/>
    <n v="365"/>
    <n v="93641845778.909988"/>
    <n v="116415"/>
    <s v="USD"/>
    <s v="20211231USD"/>
    <n v="22037.795999999998"/>
    <n v="20.740915780991998"/>
    <n v="2.5655300213399999"/>
    <n v="93.641845778909982"/>
    <x v="0"/>
  </r>
  <r>
    <x v="0"/>
    <n v="2806"/>
    <x v="5"/>
    <x v="0"/>
    <x v="0"/>
    <n v="470580"/>
    <d v="2021-01-01T00:00:00"/>
    <n v="365"/>
    <n v="45360010"/>
    <n v="1242740"/>
    <s v="VND"/>
    <s v="20211231VND"/>
    <n v="1"/>
    <n v="4.7058000000000001E-4"/>
    <n v="1.24274E-3"/>
    <n v="4.5360009999999999E-2"/>
    <x v="1"/>
  </r>
  <r>
    <x v="0"/>
    <n v="2807"/>
    <x v="4"/>
    <x v="0"/>
    <x v="0"/>
    <n v="208712"/>
    <d v="2021-01-01T00:00:00"/>
    <n v="365"/>
    <n v="28016779.5"/>
    <n v="767583"/>
    <s v="VND"/>
    <s v="20211231VND"/>
    <n v="1"/>
    <n v="2.08712E-4"/>
    <n v="7.6758299999999996E-4"/>
    <n v="2.8016779499999998E-2"/>
    <x v="1"/>
  </r>
  <r>
    <x v="0"/>
    <n v="2807"/>
    <x v="4"/>
    <x v="0"/>
    <x v="0"/>
    <n v="971262"/>
    <d v="2021-01-01T00:00:00"/>
    <n v="365"/>
    <n v="43819381.5"/>
    <n v="1200531"/>
    <s v="VND"/>
    <s v="20211231VND"/>
    <n v="1"/>
    <n v="9.7126199999999997E-4"/>
    <n v="1.2005309999999999E-3"/>
    <n v="4.3819381499999997E-2"/>
    <x v="1"/>
  </r>
  <r>
    <x v="0"/>
    <n v="2807"/>
    <x v="2"/>
    <x v="0"/>
    <x v="0"/>
    <n v="1606361"/>
    <d v="2021-01-01T00:00:00"/>
    <n v="365"/>
    <n v="37014613.5"/>
    <n v="1014099"/>
    <s v="VND"/>
    <s v="20211231VND"/>
    <n v="1"/>
    <n v="1.6063609999999999E-3"/>
    <n v="1.0140990000000001E-3"/>
    <n v="3.7014613500000002E-2"/>
    <x v="2"/>
  </r>
  <r>
    <x v="0"/>
    <n v="2809"/>
    <x v="4"/>
    <x v="0"/>
    <x v="0"/>
    <n v="1887884"/>
    <d v="2021-01-01T00:00:00"/>
    <n v="365"/>
    <n v="45528713"/>
    <n v="1247362"/>
    <s v="VND"/>
    <s v="20211231VND"/>
    <n v="1"/>
    <n v="1.887884E-3"/>
    <n v="1.2473619999999999E-3"/>
    <n v="4.5528712999999998E-2"/>
    <x v="1"/>
  </r>
  <r>
    <x v="0"/>
    <n v="2814"/>
    <x v="1"/>
    <x v="0"/>
    <x v="0"/>
    <n v="258862"/>
    <d v="2021-01-01T00:00:00"/>
    <n v="365"/>
    <n v="276773330078.98199"/>
    <n v="344083"/>
    <s v="USD"/>
    <s v="20211231USD"/>
    <n v="22037.795999999998"/>
    <n v="5.7047479481519998"/>
    <n v="7.5828309610679998"/>
    <n v="276.77333007898199"/>
    <x v="1"/>
  </r>
  <r>
    <x v="0"/>
    <n v="2814"/>
    <x v="1"/>
    <x v="0"/>
    <x v="0"/>
    <n v="758220"/>
    <d v="2021-01-01T00:00:00"/>
    <n v="365"/>
    <n v="36737140.5"/>
    <n v="1006497"/>
    <s v="VND"/>
    <s v="20211231VND"/>
    <n v="1"/>
    <n v="7.5821999999999999E-4"/>
    <n v="1.0064970000000001E-3"/>
    <n v="3.6737140500000001E-2"/>
    <x v="1"/>
  </r>
  <r>
    <x v="0"/>
    <n v="2815"/>
    <x v="10"/>
    <x v="0"/>
    <x v="0"/>
    <n v="1189905"/>
    <d v="2021-01-01T00:00:00"/>
    <n v="365"/>
    <n v="3389499.4999999995"/>
    <n v="92863"/>
    <s v="VND"/>
    <s v="20211231VND"/>
    <n v="1"/>
    <n v="1.189905E-3"/>
    <n v="9.2862999999999995E-5"/>
    <n v="3.3894994999999995E-3"/>
    <x v="1"/>
  </r>
  <r>
    <x v="0"/>
    <n v="2815"/>
    <x v="0"/>
    <x v="0"/>
    <x v="0"/>
    <n v="1377624"/>
    <d v="2021-01-01T00:00:00"/>
    <n v="365"/>
    <n v="6266648.5000000009"/>
    <n v="171689"/>
    <s v="VND"/>
    <s v="20211231VND"/>
    <n v="1"/>
    <n v="1.377624E-3"/>
    <n v="1.7168899999999999E-4"/>
    <n v="6.2666485000000011E-3"/>
    <x v="0"/>
  </r>
  <r>
    <x v="0"/>
    <n v="2817"/>
    <x v="15"/>
    <x v="0"/>
    <x v="0"/>
    <n v="431596"/>
    <d v="2021-01-01T00:00:00"/>
    <n v="365"/>
    <n v="37950802"/>
    <n v="1039748"/>
    <s v="VND"/>
    <s v="20211231VND"/>
    <n v="1"/>
    <n v="4.3159600000000002E-4"/>
    <n v="1.0397480000000001E-3"/>
    <n v="3.7950801999999999E-2"/>
    <x v="4"/>
  </r>
  <r>
    <x v="0"/>
    <n v="2817"/>
    <x v="6"/>
    <x v="0"/>
    <x v="0"/>
    <n v="1436328"/>
    <d v="2021-01-01T00:00:00"/>
    <n v="365"/>
    <n v="29567993"/>
    <n v="810082"/>
    <s v="VND"/>
    <s v="20211231VND"/>
    <n v="1"/>
    <n v="1.436328E-3"/>
    <n v="8.1008199999999995E-4"/>
    <n v="2.9567993000000001E-2"/>
    <x v="3"/>
  </r>
  <r>
    <x v="0"/>
    <n v="2817"/>
    <x v="6"/>
    <x v="0"/>
    <x v="0"/>
    <n v="512963"/>
    <d v="2021-01-01T00:00:00"/>
    <n v="365"/>
    <n v="1307626751887.2358"/>
    <n v="1625634"/>
    <s v="USD"/>
    <s v="20211231USD"/>
    <n v="22037.795999999998"/>
    <n v="11.304573949547999"/>
    <n v="35.825390462663997"/>
    <n v="1307.6267518872357"/>
    <x v="3"/>
  </r>
  <r>
    <x v="0"/>
    <n v="2819"/>
    <x v="4"/>
    <x v="0"/>
    <x v="0"/>
    <n v="1999734"/>
    <d v="2021-01-01T00:00:00"/>
    <n v="365"/>
    <n v="69997035.5"/>
    <n v="1917727"/>
    <s v="VND"/>
    <s v="20211231VND"/>
    <n v="1"/>
    <n v="1.999734E-3"/>
    <n v="1.9177269999999999E-3"/>
    <n v="6.9997035499999999E-2"/>
    <x v="1"/>
  </r>
  <r>
    <x v="0"/>
    <n v="2820"/>
    <x v="8"/>
    <x v="0"/>
    <x v="0"/>
    <n v="997888"/>
    <d v="2021-01-01T00:00:00"/>
    <n v="365"/>
    <n v="62812375.500000007"/>
    <n v="1720887"/>
    <s v="VND"/>
    <s v="20211231VND"/>
    <n v="1"/>
    <n v="9.9788799999999994E-4"/>
    <n v="1.7208869999999999E-3"/>
    <n v="6.2812375500000003E-2"/>
    <x v="0"/>
  </r>
  <r>
    <x v="0"/>
    <n v="2820"/>
    <x v="7"/>
    <x v="0"/>
    <x v="0"/>
    <n v="18545"/>
    <d v="2021-01-01T00:00:00"/>
    <n v="365"/>
    <n v="57493340"/>
    <n v="1575160"/>
    <s v="VND"/>
    <s v="20211231VND"/>
    <n v="1"/>
    <n v="1.8544999999999999E-5"/>
    <n v="1.5751599999999999E-3"/>
    <n v="5.7493339999999997E-2"/>
    <x v="2"/>
  </r>
  <r>
    <x v="0"/>
    <n v="2822"/>
    <x v="11"/>
    <x v="0"/>
    <x v="0"/>
    <n v="91529"/>
    <d v="2021-01-01T00:00:00"/>
    <n v="365"/>
    <n v="69248457"/>
    <n v="1897218"/>
    <s v="VND"/>
    <s v="20211231VND"/>
    <n v="1"/>
    <n v="9.1528999999999997E-5"/>
    <n v="1.897218E-3"/>
    <n v="6.9248456999999999E-2"/>
    <x v="3"/>
  </r>
  <r>
    <x v="0"/>
    <n v="2825"/>
    <x v="4"/>
    <x v="0"/>
    <x v="0"/>
    <n v="7394494"/>
    <d v="2021-01-01T00:00:00"/>
    <n v="365"/>
    <n v="223689775.49999997"/>
    <n v="6128487"/>
    <s v="VND"/>
    <s v="20211231VND"/>
    <n v="1"/>
    <n v="7.3944939999999997E-3"/>
    <n v="6.1284870000000002E-3"/>
    <n v="0.22368977549999997"/>
    <x v="1"/>
  </r>
  <r>
    <x v="0"/>
    <n v="2825"/>
    <x v="4"/>
    <x v="0"/>
    <x v="0"/>
    <n v="1137859"/>
    <d v="2021-01-01T00:00:00"/>
    <n v="365"/>
    <n v="1695717"/>
    <n v="46458"/>
    <s v="VND"/>
    <s v="20211231VND"/>
    <n v="1"/>
    <n v="1.137859E-3"/>
    <n v="4.6458000000000001E-5"/>
    <n v="1.695717E-3"/>
    <x v="1"/>
  </r>
  <r>
    <x v="0"/>
    <n v="2825"/>
    <x v="7"/>
    <x v="0"/>
    <x v="0"/>
    <n v="1867409"/>
    <d v="2021-01-01T00:00:00"/>
    <n v="365"/>
    <n v="16949578"/>
    <n v="464372"/>
    <s v="VND"/>
    <s v="20211231VND"/>
    <n v="1"/>
    <n v="1.867409E-3"/>
    <n v="4.6437200000000001E-4"/>
    <n v="1.6949578E-2"/>
    <x v="2"/>
  </r>
  <r>
    <x v="0"/>
    <n v="2827"/>
    <x v="9"/>
    <x v="0"/>
    <x v="0"/>
    <n v="1205805"/>
    <d v="2021-01-01T00:00:00"/>
    <n v="365"/>
    <n v="29836633"/>
    <n v="817442"/>
    <s v="VND"/>
    <s v="20211231VND"/>
    <n v="1"/>
    <n v="1.2058049999999999E-3"/>
    <n v="8.1744200000000004E-4"/>
    <n v="2.9836633000000001E-2"/>
    <x v="0"/>
  </r>
  <r>
    <x v="0"/>
    <n v="2828"/>
    <x v="3"/>
    <x v="0"/>
    <x v="0"/>
    <n v="1320172"/>
    <d v="2021-01-01T00:00:00"/>
    <n v="365"/>
    <n v="8455590"/>
    <n v="231660"/>
    <s v="VND"/>
    <s v="20211231VND"/>
    <n v="1"/>
    <n v="1.3201720000000001E-3"/>
    <n v="2.3165999999999999E-4"/>
    <n v="8.4555900000000007E-3"/>
    <x v="0"/>
  </r>
  <r>
    <x v="0"/>
    <n v="2828"/>
    <x v="3"/>
    <x v="0"/>
    <x v="0"/>
    <n v="815788"/>
    <d v="2021-01-01T00:00:00"/>
    <n v="365"/>
    <n v="349873735187.39398"/>
    <n v="434961"/>
    <s v="USD"/>
    <s v="20211231USD"/>
    <n v="22037.795999999998"/>
    <n v="17.978169523247999"/>
    <n v="9.5855817859560002"/>
    <n v="349.873735187394"/>
    <x v="0"/>
  </r>
  <r>
    <x v="0"/>
    <n v="2829"/>
    <x v="4"/>
    <x v="0"/>
    <x v="0"/>
    <n v="322854"/>
    <d v="2021-01-01T00:00:00"/>
    <n v="365"/>
    <n v="44940479"/>
    <n v="1231246"/>
    <s v="VND"/>
    <s v="20211231VND"/>
    <n v="1"/>
    <n v="3.2285400000000002E-4"/>
    <n v="1.2312460000000001E-3"/>
    <n v="4.4940478999999998E-2"/>
    <x v="1"/>
  </r>
  <r>
    <x v="0"/>
    <n v="2836"/>
    <x v="8"/>
    <x v="0"/>
    <x v="0"/>
    <n v="431728"/>
    <d v="2021-01-01T00:00:00"/>
    <n v="365"/>
    <n v="72369280"/>
    <n v="1982720"/>
    <s v="VND"/>
    <s v="20211231VND"/>
    <n v="1"/>
    <n v="4.3172799999999998E-4"/>
    <n v="1.9827199999999999E-3"/>
    <n v="7.2369279999999994E-2"/>
    <x v="0"/>
  </r>
  <r>
    <x v="0"/>
    <n v="2838"/>
    <x v="9"/>
    <x v="0"/>
    <x v="0"/>
    <n v="1058900"/>
    <d v="2021-01-01T00:00:00"/>
    <n v="365"/>
    <n v="30676279.000000004"/>
    <n v="840446"/>
    <s v="VND"/>
    <s v="20211231VND"/>
    <n v="1"/>
    <n v="1.0589E-3"/>
    <n v="8.4044600000000001E-4"/>
    <n v="3.0676279000000004E-2"/>
    <x v="0"/>
  </r>
  <r>
    <x v="0"/>
    <n v="2840"/>
    <x v="11"/>
    <x v="0"/>
    <x v="0"/>
    <n v="1997427"/>
    <d v="2021-01-01T00:00:00"/>
    <n v="365"/>
    <n v="69938781.5"/>
    <n v="1916131"/>
    <s v="VND"/>
    <s v="20211231VND"/>
    <n v="1"/>
    <n v="1.997427E-3"/>
    <n v="1.916131E-3"/>
    <n v="6.9938781500000005E-2"/>
    <x v="3"/>
  </r>
  <r>
    <x v="0"/>
    <n v="2841"/>
    <x v="1"/>
    <x v="0"/>
    <x v="0"/>
    <n v="299407"/>
    <d v="2021-01-01T00:00:00"/>
    <n v="365"/>
    <n v="12744522.5"/>
    <n v="349165"/>
    <s v="VND"/>
    <s v="20211231VND"/>
    <n v="1"/>
    <n v="2.9940700000000002E-4"/>
    <n v="3.4916500000000002E-4"/>
    <n v="1.2744522499999999E-2"/>
    <x v="1"/>
  </r>
  <r>
    <x v="0"/>
    <n v="2842"/>
    <x v="9"/>
    <x v="0"/>
    <x v="0"/>
    <n v="1262358"/>
    <d v="2021-01-01T00:00:00"/>
    <n v="365"/>
    <n v="13720678.5"/>
    <n v="375909"/>
    <s v="VND"/>
    <s v="20211231VND"/>
    <n v="1"/>
    <n v="1.2623580000000001E-3"/>
    <n v="3.7590900000000001E-4"/>
    <n v="1.37206785E-2"/>
    <x v="0"/>
  </r>
  <r>
    <x v="0"/>
    <n v="2844"/>
    <x v="7"/>
    <x v="0"/>
    <x v="0"/>
    <n v="1836484"/>
    <d v="2021-01-01T00:00:00"/>
    <n v="365"/>
    <n v="403178.99999999994"/>
    <n v="11046"/>
    <s v="VND"/>
    <s v="20211231VND"/>
    <n v="1"/>
    <n v="1.836484E-3"/>
    <n v="1.1046000000000001E-5"/>
    <n v="4.0317899999999993E-4"/>
    <x v="2"/>
  </r>
  <r>
    <x v="0"/>
    <n v="2845"/>
    <x v="2"/>
    <x v="0"/>
    <x v="0"/>
    <n v="1812375"/>
    <d v="2021-01-01T00:00:00"/>
    <n v="365"/>
    <n v="68971276"/>
    <n v="1889624"/>
    <s v="VND"/>
    <s v="20211231VND"/>
    <n v="1"/>
    <n v="1.812375E-3"/>
    <n v="1.8896239999999999E-3"/>
    <n v="6.8971275999999998E-2"/>
    <x v="2"/>
  </r>
  <r>
    <x v="0"/>
    <n v="2846"/>
    <x v="5"/>
    <x v="0"/>
    <x v="0"/>
    <n v="1229224"/>
    <d v="2021-01-01T00:00:00"/>
    <n v="365"/>
    <n v="51160115.500000007"/>
    <n v="1401647"/>
    <s v="VND"/>
    <s v="20211231VND"/>
    <n v="1"/>
    <n v="1.2292239999999999E-3"/>
    <n v="1.401647E-3"/>
    <n v="5.1160115500000006E-2"/>
    <x v="1"/>
  </r>
  <r>
    <x v="0"/>
    <n v="2846"/>
    <x v="5"/>
    <x v="0"/>
    <x v="0"/>
    <n v="8699286"/>
    <d v="2021-01-01T00:00:00"/>
    <n v="365"/>
    <n v="327656266"/>
    <n v="8976884"/>
    <s v="VND"/>
    <s v="20211231VND"/>
    <n v="1"/>
    <n v="8.6992860000000005E-3"/>
    <n v="8.9768839999999992E-3"/>
    <n v="0.32765626599999997"/>
    <x v="1"/>
  </r>
  <r>
    <x v="0"/>
    <n v="2846"/>
    <x v="5"/>
    <x v="0"/>
    <x v="0"/>
    <n v="359755"/>
    <d v="2021-01-01T00:00:00"/>
    <n v="365"/>
    <n v="870638711001.64197"/>
    <n v="1082373"/>
    <s v="USD"/>
    <s v="20211231USD"/>
    <n v="22037.795999999998"/>
    <n v="7.9282072999799995"/>
    <n v="23.853115369907997"/>
    <n v="870.63871100164192"/>
    <x v="1"/>
  </r>
  <r>
    <x v="0"/>
    <n v="2848"/>
    <x v="1"/>
    <x v="0"/>
    <x v="0"/>
    <n v="208201"/>
    <d v="2021-01-01T00:00:00"/>
    <n v="365"/>
    <n v="55681005.500000007"/>
    <n v="1525507"/>
    <s v="VND"/>
    <s v="20211231VND"/>
    <n v="1"/>
    <n v="2.0820100000000001E-4"/>
    <n v="1.5255069999999999E-3"/>
    <n v="5.5681005500000005E-2"/>
    <x v="1"/>
  </r>
  <r>
    <x v="0"/>
    <n v="2848"/>
    <x v="14"/>
    <x v="0"/>
    <x v="0"/>
    <n v="171555"/>
    <d v="2021-01-01T00:00:00"/>
    <n v="365"/>
    <n v="24950779.5"/>
    <n v="683583"/>
    <s v="VND"/>
    <s v="20211231VND"/>
    <n v="1"/>
    <n v="1.7155499999999999E-4"/>
    <n v="6.8358299999999998E-4"/>
    <n v="2.4950779499999999E-2"/>
    <x v="3"/>
  </r>
  <r>
    <x v="0"/>
    <n v="2851"/>
    <x v="4"/>
    <x v="0"/>
    <x v="0"/>
    <n v="106775"/>
    <d v="2021-01-01T00:00:00"/>
    <n v="365"/>
    <n v="51788645.500000007"/>
    <n v="1418867"/>
    <s v="VND"/>
    <s v="20211231VND"/>
    <n v="1"/>
    <n v="1.0677499999999999E-4"/>
    <n v="1.4188670000000001E-3"/>
    <n v="5.1788645500000008E-2"/>
    <x v="1"/>
  </r>
  <r>
    <x v="0"/>
    <n v="2853"/>
    <x v="0"/>
    <x v="0"/>
    <x v="0"/>
    <n v="298250"/>
    <d v="2021-01-01T00:00:00"/>
    <n v="365"/>
    <n v="43560377.5"/>
    <n v="1193435"/>
    <s v="VND"/>
    <s v="20211231VND"/>
    <n v="1"/>
    <n v="2.9825000000000001E-4"/>
    <n v="1.1934350000000001E-3"/>
    <n v="4.3560377499999997E-2"/>
    <x v="0"/>
  </r>
  <r>
    <x v="0"/>
    <n v="2854"/>
    <x v="2"/>
    <x v="0"/>
    <x v="0"/>
    <n v="989537"/>
    <d v="2021-01-01T00:00:00"/>
    <n v="365"/>
    <n v="58712294"/>
    <n v="1608556"/>
    <s v="VND"/>
    <s v="20211231VND"/>
    <n v="1"/>
    <n v="9.8953699999999997E-4"/>
    <n v="1.6085559999999999E-3"/>
    <n v="5.8712293999999998E-2"/>
    <x v="2"/>
  </r>
  <r>
    <x v="0"/>
    <n v="2854"/>
    <x v="2"/>
    <x v="0"/>
    <x v="0"/>
    <n v="8053720"/>
    <d v="2021-01-01T00:00:00"/>
    <n v="365"/>
    <n v="301283519.5"/>
    <n v="8254343"/>
    <s v="VND"/>
    <s v="20211231VND"/>
    <n v="1"/>
    <n v="8.0537200000000003E-3"/>
    <n v="8.2543430000000008E-3"/>
    <n v="0.30128351949999999"/>
    <x v="2"/>
  </r>
  <r>
    <x v="0"/>
    <n v="2856"/>
    <x v="2"/>
    <x v="0"/>
    <x v="0"/>
    <n v="422988"/>
    <d v="2021-01-01T00:00:00"/>
    <n v="365"/>
    <n v="51739188.000000007"/>
    <n v="1417512"/>
    <s v="VND"/>
    <s v="20211231VND"/>
    <n v="1"/>
    <n v="4.2298800000000001E-4"/>
    <n v="1.4175119999999999E-3"/>
    <n v="5.1739188000000005E-2"/>
    <x v="2"/>
  </r>
  <r>
    <x v="0"/>
    <n v="2857"/>
    <x v="0"/>
    <x v="0"/>
    <x v="0"/>
    <n v="134960"/>
    <d v="2021-01-01T00:00:00"/>
    <n v="365"/>
    <n v="72683508.5"/>
    <n v="1991329"/>
    <s v="VND"/>
    <s v="20211231VND"/>
    <n v="1"/>
    <n v="1.3496E-4"/>
    <n v="1.991329E-3"/>
    <n v="7.2683508499999994E-2"/>
    <x v="0"/>
  </r>
  <r>
    <x v="0"/>
    <n v="2861"/>
    <x v="0"/>
    <x v="0"/>
    <x v="0"/>
    <n v="1133951"/>
    <d v="2021-01-01T00:00:00"/>
    <n v="365"/>
    <n v="970133.5"/>
    <n v="26579"/>
    <s v="VND"/>
    <s v="20211231VND"/>
    <n v="1"/>
    <n v="1.133951E-3"/>
    <n v="2.6579000000000001E-5"/>
    <n v="9.7013350000000004E-4"/>
    <x v="0"/>
  </r>
  <r>
    <x v="0"/>
    <n v="2863"/>
    <x v="11"/>
    <x v="0"/>
    <x v="0"/>
    <n v="999537"/>
    <d v="2021-01-01T00:00:00"/>
    <n v="365"/>
    <n v="11838592.5"/>
    <n v="324345"/>
    <s v="VND"/>
    <s v="20211231VND"/>
    <n v="1"/>
    <n v="9.9953699999999999E-4"/>
    <n v="3.2434500000000003E-4"/>
    <n v="1.18385925E-2"/>
    <x v="3"/>
  </r>
  <r>
    <x v="0"/>
    <n v="2867"/>
    <x v="11"/>
    <x v="0"/>
    <x v="0"/>
    <n v="1913898"/>
    <d v="2021-01-01T00:00:00"/>
    <n v="365"/>
    <n v="26149001.500000004"/>
    <n v="716411"/>
    <s v="VND"/>
    <s v="20211231VND"/>
    <n v="1"/>
    <n v="1.913898E-3"/>
    <n v="7.1641100000000002E-4"/>
    <n v="2.6149001500000005E-2"/>
    <x v="3"/>
  </r>
  <r>
    <x v="0"/>
    <n v="2867"/>
    <x v="0"/>
    <x v="0"/>
    <x v="0"/>
    <n v="1791691"/>
    <d v="2021-01-01T00:00:00"/>
    <n v="365"/>
    <n v="42269336"/>
    <n v="1158064"/>
    <s v="VND"/>
    <s v="20211231VND"/>
    <n v="1"/>
    <n v="1.791691E-3"/>
    <n v="1.1580640000000001E-3"/>
    <n v="4.2269335999999998E-2"/>
    <x v="0"/>
  </r>
  <r>
    <x v="0"/>
    <n v="2869"/>
    <x v="4"/>
    <x v="0"/>
    <x v="0"/>
    <n v="7717518"/>
    <d v="2021-01-01T00:00:00"/>
    <n v="365"/>
    <n v="359172592.5"/>
    <n v="9840345"/>
    <s v="VND"/>
    <s v="20211231VND"/>
    <n v="1"/>
    <n v="7.7175179999999996E-3"/>
    <n v="9.8403450000000003E-3"/>
    <n v="0.3591725925"/>
    <x v="1"/>
  </r>
  <r>
    <x v="0"/>
    <n v="2870"/>
    <x v="4"/>
    <x v="0"/>
    <x v="0"/>
    <n v="9443431"/>
    <d v="2021-01-01T00:00:00"/>
    <n v="365"/>
    <n v="284217178"/>
    <n v="7786772"/>
    <s v="VND"/>
    <s v="20211231VND"/>
    <n v="1"/>
    <n v="9.4434310000000004E-3"/>
    <n v="7.786772E-3"/>
    <n v="0.28421717800000001"/>
    <x v="1"/>
  </r>
  <r>
    <x v="0"/>
    <n v="2872"/>
    <x v="15"/>
    <x v="0"/>
    <x v="0"/>
    <n v="1116158"/>
    <d v="2021-01-01T00:00:00"/>
    <n v="365"/>
    <n v="37654860"/>
    <n v="1031640"/>
    <s v="VND"/>
    <s v="20211231VND"/>
    <n v="1"/>
    <n v="1.1161579999999999E-3"/>
    <n v="1.0316399999999999E-3"/>
    <n v="3.7654859999999998E-2"/>
    <x v="4"/>
  </r>
  <r>
    <x v="0"/>
    <n v="2873"/>
    <x v="4"/>
    <x v="0"/>
    <x v="0"/>
    <n v="7671659"/>
    <d v="2021-01-01T00:00:00"/>
    <n v="365"/>
    <n v="220389992.99999997"/>
    <n v="6038082"/>
    <s v="VND"/>
    <s v="20211231VND"/>
    <n v="1"/>
    <n v="7.6716589999999999E-3"/>
    <n v="6.0380820000000002E-3"/>
    <n v="0.22038999299999998"/>
    <x v="1"/>
  </r>
  <r>
    <x v="0"/>
    <n v="2873"/>
    <x v="4"/>
    <x v="0"/>
    <x v="0"/>
    <n v="9948532"/>
    <d v="2021-01-01T00:00:00"/>
    <n v="365"/>
    <n v="242603382.00000003"/>
    <n v="6646668"/>
    <s v="VND"/>
    <s v="20211231VND"/>
    <n v="1"/>
    <n v="9.9485319999999995E-3"/>
    <n v="6.6466679999999997E-3"/>
    <n v="0.24260338200000003"/>
    <x v="1"/>
  </r>
  <r>
    <x v="0"/>
    <n v="2873"/>
    <x v="1"/>
    <x v="0"/>
    <x v="0"/>
    <n v="1310116"/>
    <d v="2021-01-01T00:00:00"/>
    <n v="365"/>
    <n v="71079552.5"/>
    <n v="1947385"/>
    <s v="VND"/>
    <s v="20211231VND"/>
    <n v="1"/>
    <n v="1.3101160000000001E-3"/>
    <n v="1.947385E-3"/>
    <n v="7.1079552500000004E-2"/>
    <x v="1"/>
  </r>
  <r>
    <x v="0"/>
    <n v="2874"/>
    <x v="14"/>
    <x v="0"/>
    <x v="0"/>
    <n v="753454"/>
    <d v="2021-01-01T00:00:00"/>
    <n v="365"/>
    <n v="42910312.5"/>
    <n v="1175625"/>
    <s v="VND"/>
    <s v="20211231VND"/>
    <n v="1"/>
    <n v="7.5345399999999997E-4"/>
    <n v="1.175625E-3"/>
    <n v="4.2910312499999999E-2"/>
    <x v="3"/>
  </r>
  <r>
    <x v="0"/>
    <n v="2874"/>
    <x v="6"/>
    <x v="0"/>
    <x v="0"/>
    <n v="9838440"/>
    <d v="2021-01-01T00:00:00"/>
    <n v="365"/>
    <n v="268777787.5"/>
    <n v="7363775"/>
    <s v="VND"/>
    <s v="20211231VND"/>
    <n v="1"/>
    <n v="9.8384400000000004E-3"/>
    <n v="7.3637750000000004E-3"/>
    <n v="0.26877778749999998"/>
    <x v="3"/>
  </r>
  <r>
    <x v="0"/>
    <n v="2875"/>
    <x v="4"/>
    <x v="0"/>
    <x v="0"/>
    <n v="668159"/>
    <d v="2021-01-01T00:00:00"/>
    <n v="365"/>
    <n v="11319453"/>
    <n v="310122"/>
    <s v="VND"/>
    <s v="20211231VND"/>
    <n v="1"/>
    <n v="6.6815899999999998E-4"/>
    <n v="3.1012200000000002E-4"/>
    <n v="1.1319453E-2"/>
    <x v="1"/>
  </r>
  <r>
    <x v="0"/>
    <n v="2876"/>
    <x v="1"/>
    <x v="0"/>
    <x v="0"/>
    <n v="214305"/>
    <d v="2021-01-01T00:00:00"/>
    <n v="365"/>
    <n v="32275855"/>
    <n v="884270"/>
    <s v="VND"/>
    <s v="20211231VND"/>
    <n v="1"/>
    <n v="2.14305E-4"/>
    <n v="8.8427000000000004E-4"/>
    <n v="3.2275854999999999E-2"/>
    <x v="1"/>
  </r>
  <r>
    <x v="0"/>
    <n v="2877"/>
    <x v="4"/>
    <x v="0"/>
    <x v="0"/>
    <n v="4377502"/>
    <d v="2021-01-01T00:00:00"/>
    <n v="365"/>
    <n v="75441996"/>
    <n v="2066904"/>
    <s v="VND"/>
    <s v="20211231VND"/>
    <n v="1"/>
    <n v="4.3775020000000001E-3"/>
    <n v="2.0669040000000001E-3"/>
    <n v="7.5441995999999997E-2"/>
    <x v="1"/>
  </r>
  <r>
    <x v="0"/>
    <n v="2878"/>
    <x v="11"/>
    <x v="0"/>
    <x v="0"/>
    <n v="485315"/>
    <d v="2021-01-01T00:00:00"/>
    <n v="365"/>
    <n v="40535002"/>
    <n v="1110548"/>
    <s v="VND"/>
    <s v="20211231VND"/>
    <n v="1"/>
    <n v="4.85315E-4"/>
    <n v="1.110548E-3"/>
    <n v="4.0535002000000001E-2"/>
    <x v="3"/>
  </r>
  <r>
    <x v="0"/>
    <n v="2880"/>
    <x v="11"/>
    <x v="0"/>
    <x v="0"/>
    <n v="1268130"/>
    <d v="2021-01-01T00:00:00"/>
    <n v="365"/>
    <n v="4707186"/>
    <n v="128964"/>
    <s v="VND"/>
    <s v="20211231VND"/>
    <n v="1"/>
    <n v="1.2681299999999999E-3"/>
    <n v="1.2896399999999999E-4"/>
    <n v="4.7071860000000004E-3"/>
    <x v="3"/>
  </r>
  <r>
    <x v="0"/>
    <n v="2881"/>
    <x v="2"/>
    <x v="0"/>
    <x v="0"/>
    <n v="1413799"/>
    <d v="2021-01-01T00:00:00"/>
    <n v="365"/>
    <n v="3504693.5"/>
    <n v="96019"/>
    <s v="VND"/>
    <s v="20211231VND"/>
    <n v="1"/>
    <n v="1.4137990000000001E-3"/>
    <n v="9.6019000000000003E-5"/>
    <n v="3.5046934999999999E-3"/>
    <x v="2"/>
  </r>
  <r>
    <x v="0"/>
    <n v="2881"/>
    <x v="9"/>
    <x v="0"/>
    <x v="0"/>
    <n v="1700926"/>
    <d v="2021-01-01T00:00:00"/>
    <n v="365"/>
    <n v="14228393.5"/>
    <n v="389819"/>
    <s v="VND"/>
    <s v="20211231VND"/>
    <n v="1"/>
    <n v="1.700926E-3"/>
    <n v="3.8981900000000002E-4"/>
    <n v="1.42283935E-2"/>
    <x v="0"/>
  </r>
  <r>
    <x v="0"/>
    <n v="2881"/>
    <x v="9"/>
    <x v="0"/>
    <x v="0"/>
    <n v="2617254"/>
    <d v="2021-01-01T00:00:00"/>
    <n v="365"/>
    <n v="150394016"/>
    <n v="4120384"/>
    <s v="VND"/>
    <s v="20211231VND"/>
    <n v="1"/>
    <n v="2.6172539999999998E-3"/>
    <n v="4.1203840000000004E-3"/>
    <n v="0.15039401599999999"/>
    <x v="0"/>
  </r>
  <r>
    <x v="0"/>
    <n v="2886"/>
    <x v="14"/>
    <x v="0"/>
    <x v="0"/>
    <n v="1581612"/>
    <d v="2021-01-01T00:00:00"/>
    <n v="365"/>
    <n v="59408093.5"/>
    <n v="1627619"/>
    <s v="VND"/>
    <s v="20211231VND"/>
    <n v="1"/>
    <n v="1.581612E-3"/>
    <n v="1.6276190000000001E-3"/>
    <n v="5.9408093500000002E-2"/>
    <x v="3"/>
  </r>
  <r>
    <x v="0"/>
    <n v="2888"/>
    <x v="9"/>
    <x v="0"/>
    <x v="0"/>
    <n v="1944815"/>
    <d v="2021-01-01T00:00:00"/>
    <n v="365"/>
    <n v="55216360.500000007"/>
    <n v="1512777"/>
    <s v="VND"/>
    <s v="20211231VND"/>
    <n v="1"/>
    <n v="1.9448149999999999E-3"/>
    <n v="1.5127770000000001E-3"/>
    <n v="5.5216360500000006E-2"/>
    <x v="0"/>
  </r>
  <r>
    <x v="0"/>
    <n v="2889"/>
    <x v="4"/>
    <x v="0"/>
    <x v="0"/>
    <n v="1278198"/>
    <d v="2021-01-01T00:00:00"/>
    <n v="365"/>
    <n v="1080436.5"/>
    <n v="29601"/>
    <s v="VND"/>
    <s v="20211231VND"/>
    <n v="1"/>
    <n v="1.2781979999999999E-3"/>
    <n v="2.9601E-5"/>
    <n v="1.0804364999999999E-3"/>
    <x v="1"/>
  </r>
  <r>
    <x v="0"/>
    <n v="2890"/>
    <x v="4"/>
    <x v="0"/>
    <x v="0"/>
    <n v="1525838"/>
    <d v="2021-01-01T00:00:00"/>
    <n v="365"/>
    <n v="60650918.5"/>
    <n v="1661669"/>
    <s v="VND"/>
    <s v="20211231VND"/>
    <n v="1"/>
    <n v="1.5258380000000001E-3"/>
    <n v="1.6616689999999999E-3"/>
    <n v="6.0650918499999998E-2"/>
    <x v="1"/>
  </r>
  <r>
    <x v="0"/>
    <n v="2890"/>
    <x v="10"/>
    <x v="0"/>
    <x v="0"/>
    <n v="387899"/>
    <d v="2021-01-01T00:00:00"/>
    <n v="365"/>
    <n v="37142692"/>
    <n v="1017608"/>
    <s v="VND"/>
    <s v="20211231VND"/>
    <n v="1"/>
    <n v="3.8789899999999998E-4"/>
    <n v="1.0176079999999999E-3"/>
    <n v="3.7142691999999998E-2"/>
    <x v="1"/>
  </r>
  <r>
    <x v="0"/>
    <n v="2893"/>
    <x v="7"/>
    <x v="0"/>
    <x v="0"/>
    <n v="295392"/>
    <d v="2021-01-01T00:00:00"/>
    <n v="365"/>
    <n v="38114723.5"/>
    <n v="1044239"/>
    <s v="VND"/>
    <s v="20211231VND"/>
    <n v="1"/>
    <n v="2.9539200000000001E-4"/>
    <n v="1.044239E-3"/>
    <n v="3.8114723500000003E-2"/>
    <x v="2"/>
  </r>
  <r>
    <x v="0"/>
    <n v="2896"/>
    <x v="2"/>
    <x v="0"/>
    <x v="0"/>
    <n v="1358235"/>
    <d v="2021-01-01T00:00:00"/>
    <n v="365"/>
    <n v="41370633"/>
    <n v="1133442"/>
    <s v="VND"/>
    <s v="20211231VND"/>
    <n v="1"/>
    <n v="1.358235E-3"/>
    <n v="1.1334419999999999E-3"/>
    <n v="4.1370632999999997E-2"/>
    <x v="2"/>
  </r>
  <r>
    <x v="0"/>
    <n v="2898"/>
    <x v="4"/>
    <x v="0"/>
    <x v="0"/>
    <n v="6575875"/>
    <d v="2021-01-01T00:00:00"/>
    <n v="365"/>
    <n v="345241345.5"/>
    <n v="9458667"/>
    <s v="VND"/>
    <s v="20211231VND"/>
    <n v="1"/>
    <n v="6.5758750000000001E-3"/>
    <n v="9.4586670000000005E-3"/>
    <n v="0.34524134550000002"/>
    <x v="1"/>
  </r>
  <r>
    <x v="0"/>
    <n v="2901"/>
    <x v="1"/>
    <x v="0"/>
    <x v="0"/>
    <n v="3794171"/>
    <d v="2021-01-01T00:00:00"/>
    <n v="365"/>
    <n v="177221151"/>
    <n v="4855374"/>
    <s v="VND"/>
    <s v="20211231VND"/>
    <n v="1"/>
    <n v="3.7941709999999998E-3"/>
    <n v="4.855374E-3"/>
    <n v="0.17722115099999999"/>
    <x v="1"/>
  </r>
  <r>
    <x v="0"/>
    <n v="2902"/>
    <x v="4"/>
    <x v="0"/>
    <x v="0"/>
    <n v="696185"/>
    <d v="2021-01-01T00:00:00"/>
    <n v="365"/>
    <n v="67005240"/>
    <n v="1835760"/>
    <s v="VND"/>
    <s v="20211231VND"/>
    <n v="1"/>
    <n v="6.9618499999999999E-4"/>
    <n v="1.8357600000000001E-3"/>
    <n v="6.7005239999999994E-2"/>
    <x v="1"/>
  </r>
  <r>
    <x v="0"/>
    <n v="2902"/>
    <x v="11"/>
    <x v="0"/>
    <x v="0"/>
    <n v="9947628"/>
    <d v="2021-01-01T00:00:00"/>
    <n v="365"/>
    <n v="316702725.5"/>
    <n v="8676787"/>
    <s v="VND"/>
    <s v="20211231VND"/>
    <n v="1"/>
    <n v="9.947628E-3"/>
    <n v="8.676787E-3"/>
    <n v="0.3167027255"/>
    <x v="3"/>
  </r>
  <r>
    <x v="0"/>
    <n v="2902"/>
    <x v="1"/>
    <x v="0"/>
    <x v="0"/>
    <n v="1511431"/>
    <d v="2021-01-01T00:00:00"/>
    <n v="365"/>
    <n v="70204830"/>
    <n v="1923420"/>
    <s v="VND"/>
    <s v="20211231VND"/>
    <n v="1"/>
    <n v="1.5114309999999999E-3"/>
    <n v="1.9234199999999999E-3"/>
    <n v="7.0204829999999996E-2"/>
    <x v="1"/>
  </r>
  <r>
    <x v="0"/>
    <n v="2902"/>
    <x v="11"/>
    <x v="0"/>
    <x v="0"/>
    <n v="968348"/>
    <d v="2021-01-01T00:00:00"/>
    <n v="365"/>
    <n v="10080424"/>
    <n v="276176"/>
    <s v="VND"/>
    <s v="20211231VND"/>
    <n v="1"/>
    <n v="9.6834799999999995E-4"/>
    <n v="2.7617599999999999E-4"/>
    <n v="1.0080423999999999E-2"/>
    <x v="3"/>
  </r>
  <r>
    <x v="0"/>
    <n v="2902"/>
    <x v="11"/>
    <x v="0"/>
    <x v="0"/>
    <n v="682900"/>
    <d v="2021-01-01T00:00:00"/>
    <n v="365"/>
    <n v="1928587"/>
    <n v="52838"/>
    <s v="VND"/>
    <s v="20211231VND"/>
    <n v="1"/>
    <n v="6.8289999999999996E-4"/>
    <n v="5.2837999999999998E-5"/>
    <n v="1.9285870000000001E-3"/>
    <x v="3"/>
  </r>
  <r>
    <x v="0"/>
    <n v="2906"/>
    <x v="4"/>
    <x v="0"/>
    <x v="0"/>
    <n v="615196"/>
    <d v="2021-01-01T00:00:00"/>
    <n v="365"/>
    <n v="2150178.5"/>
    <n v="58909"/>
    <s v="VND"/>
    <s v="20211231VND"/>
    <n v="1"/>
    <n v="6.1519600000000004E-4"/>
    <n v="5.8909000000000001E-5"/>
    <n v="2.1501785000000002E-3"/>
    <x v="1"/>
  </r>
  <r>
    <x v="0"/>
    <n v="2906"/>
    <x v="0"/>
    <x v="0"/>
    <x v="0"/>
    <n v="457008"/>
    <d v="2021-01-01T00:00:00"/>
    <n v="365"/>
    <n v="42788585"/>
    <n v="1172290"/>
    <s v="VND"/>
    <s v="20211231VND"/>
    <n v="1"/>
    <n v="4.5700800000000001E-4"/>
    <n v="1.1722900000000001E-3"/>
    <n v="4.2788584999999997E-2"/>
    <x v="0"/>
  </r>
  <r>
    <x v="0"/>
    <n v="2906"/>
    <x v="5"/>
    <x v="0"/>
    <x v="0"/>
    <n v="314739"/>
    <d v="2021-01-01T00:00:00"/>
    <n v="365"/>
    <n v="689590569746.42993"/>
    <n v="857295"/>
    <s v="USD"/>
    <s v="20211231USD"/>
    <n v="22037.795999999998"/>
    <n v="6.9361538752439991"/>
    <n v="18.89289232182"/>
    <n v="689.59056974642988"/>
    <x v="1"/>
  </r>
  <r>
    <x v="0"/>
    <n v="2906"/>
    <x v="5"/>
    <x v="0"/>
    <x v="0"/>
    <n v="352136"/>
    <d v="2021-01-01T00:00:00"/>
    <n v="365"/>
    <n v="63110361.5"/>
    <n v="1729051"/>
    <s v="VND"/>
    <s v="20211231VND"/>
    <n v="1"/>
    <n v="3.5213600000000002E-4"/>
    <n v="1.7290509999999999E-3"/>
    <n v="6.3110361500000003E-2"/>
    <x v="1"/>
  </r>
  <r>
    <x v="0"/>
    <n v="2906"/>
    <x v="5"/>
    <x v="0"/>
    <x v="0"/>
    <n v="346434"/>
    <d v="2021-01-01T00:00:00"/>
    <n v="365"/>
    <n v="8199767023.8417444"/>
    <n v="1477933"/>
    <s v="JPY"/>
    <s v="20211231JPY"/>
    <n v="152.00361000000001"/>
    <n v="5.2659218626740001E-2"/>
    <n v="0.22465115133813002"/>
    <n v="8.1997670238417442"/>
    <x v="1"/>
  </r>
  <r>
    <x v="0"/>
    <n v="2908"/>
    <x v="3"/>
    <x v="0"/>
    <x v="0"/>
    <n v="1149969"/>
    <d v="2021-01-01T00:00:00"/>
    <n v="365"/>
    <n v="28098649.000000004"/>
    <n v="769826"/>
    <s v="VND"/>
    <s v="20211231VND"/>
    <n v="1"/>
    <n v="1.149969E-3"/>
    <n v="7.6982600000000004E-4"/>
    <n v="2.8098649000000003E-2"/>
    <x v="0"/>
  </r>
  <r>
    <x v="0"/>
    <n v="2909"/>
    <x v="3"/>
    <x v="0"/>
    <x v="0"/>
    <n v="1873839"/>
    <d v="2021-01-01T00:00:00"/>
    <n v="365"/>
    <n v="33004723.499999996"/>
    <n v="904239"/>
    <s v="VND"/>
    <s v="20211231VND"/>
    <n v="1"/>
    <n v="1.873839E-3"/>
    <n v="9.0423900000000004E-4"/>
    <n v="3.3004723499999999E-2"/>
    <x v="0"/>
  </r>
  <r>
    <x v="0"/>
    <n v="2909"/>
    <x v="1"/>
    <x v="0"/>
    <x v="0"/>
    <n v="591225"/>
    <d v="2021-01-01T00:00:00"/>
    <n v="365"/>
    <n v="23516366"/>
    <n v="644284"/>
    <s v="VND"/>
    <s v="20211231VND"/>
    <n v="1"/>
    <n v="5.9122500000000002E-4"/>
    <n v="6.4428399999999996E-4"/>
    <n v="2.3516366E-2"/>
    <x v="1"/>
  </r>
  <r>
    <x v="0"/>
    <n v="2909"/>
    <x v="14"/>
    <x v="0"/>
    <x v="0"/>
    <n v="1794669"/>
    <d v="2021-01-01T00:00:00"/>
    <n v="365"/>
    <n v="15493483.5"/>
    <n v="424479"/>
    <s v="VND"/>
    <s v="20211231VND"/>
    <n v="1"/>
    <n v="1.794669E-3"/>
    <n v="4.2447900000000001E-4"/>
    <n v="1.54934835E-2"/>
    <x v="3"/>
  </r>
  <r>
    <x v="0"/>
    <n v="2911"/>
    <x v="1"/>
    <x v="0"/>
    <x v="0"/>
    <n v="1413284"/>
    <d v="2021-01-01T00:00:00"/>
    <n v="365"/>
    <n v="55056636.5"/>
    <n v="1508401"/>
    <s v="VND"/>
    <s v="20211231VND"/>
    <n v="1"/>
    <n v="1.4132839999999999E-3"/>
    <n v="1.5084009999999999E-3"/>
    <n v="5.5056636499999999E-2"/>
    <x v="1"/>
  </r>
  <r>
    <x v="0"/>
    <n v="2911"/>
    <x v="1"/>
    <x v="0"/>
    <x v="0"/>
    <n v="1296573"/>
    <d v="2021-01-01T00:00:00"/>
    <n v="365"/>
    <n v="1001009331595.746"/>
    <n v="1244449"/>
    <s v="USD"/>
    <s v="20211231USD"/>
    <n v="22037.795999999998"/>
    <n v="28.573611273107996"/>
    <n v="27.424913194403999"/>
    <n v="1001.0093315957459"/>
    <x v="1"/>
  </r>
  <r>
    <x v="0"/>
    <n v="2912"/>
    <x v="10"/>
    <x v="0"/>
    <x v="0"/>
    <n v="426874"/>
    <d v="2021-01-01T00:00:00"/>
    <n v="365"/>
    <n v="51352361"/>
    <n v="1406914"/>
    <s v="VND"/>
    <s v="20211231VND"/>
    <n v="1"/>
    <n v="4.2687399999999999E-4"/>
    <n v="1.406914E-3"/>
    <n v="5.1352360999999999E-2"/>
    <x v="1"/>
  </r>
  <r>
    <x v="0"/>
    <n v="2913"/>
    <x v="4"/>
    <x v="0"/>
    <x v="0"/>
    <n v="1591777"/>
    <d v="2021-01-01T00:00:00"/>
    <n v="365"/>
    <n v="70007511"/>
    <n v="1918014"/>
    <s v="VND"/>
    <s v="20211231VND"/>
    <n v="1"/>
    <n v="1.5917769999999999E-3"/>
    <n v="1.918014E-3"/>
    <n v="7.0007510999999994E-2"/>
    <x v="1"/>
  </r>
  <r>
    <x v="0"/>
    <n v="2913"/>
    <x v="15"/>
    <x v="0"/>
    <x v="0"/>
    <n v="534208"/>
    <d v="2021-01-01T00:00:00"/>
    <n v="365"/>
    <n v="50210349"/>
    <n v="1375626"/>
    <s v="VND"/>
    <s v="20211231VND"/>
    <n v="1"/>
    <n v="5.3420799999999999E-4"/>
    <n v="1.375626E-3"/>
    <n v="5.0210349000000001E-2"/>
    <x v="4"/>
  </r>
  <r>
    <x v="0"/>
    <n v="2915"/>
    <x v="6"/>
    <x v="0"/>
    <x v="0"/>
    <n v="1610604"/>
    <d v="2021-01-01T00:00:00"/>
    <n v="365"/>
    <n v="69969989"/>
    <n v="1916986"/>
    <s v="VND"/>
    <s v="20211231VND"/>
    <n v="1"/>
    <n v="1.6106040000000001E-3"/>
    <n v="1.9169860000000001E-3"/>
    <n v="6.9969988999999996E-2"/>
    <x v="3"/>
  </r>
  <r>
    <x v="0"/>
    <n v="2916"/>
    <x v="14"/>
    <x v="0"/>
    <x v="0"/>
    <n v="1389708"/>
    <d v="2021-01-01T00:00:00"/>
    <n v="365"/>
    <n v="3793846.5"/>
    <n v="103941"/>
    <s v="VND"/>
    <s v="20211231VND"/>
    <n v="1"/>
    <n v="1.3897079999999999E-3"/>
    <n v="1.03941E-4"/>
    <n v="3.7938465000000002E-3"/>
    <x v="3"/>
  </r>
  <r>
    <x v="0"/>
    <n v="2919"/>
    <x v="6"/>
    <x v="0"/>
    <x v="0"/>
    <n v="4856264"/>
    <d v="2021-01-01T00:00:00"/>
    <n v="365"/>
    <n v="86473099"/>
    <n v="2369126"/>
    <s v="VND"/>
    <s v="20211231VND"/>
    <n v="1"/>
    <n v="4.8562639999999999E-3"/>
    <n v="2.369126E-3"/>
    <n v="8.6473098999999998E-2"/>
    <x v="3"/>
  </r>
  <r>
    <x v="0"/>
    <n v="2919"/>
    <x v="9"/>
    <x v="0"/>
    <x v="0"/>
    <n v="401057"/>
    <d v="2021-01-01T00:00:00"/>
    <n v="365"/>
    <n v="67440101"/>
    <n v="1847674"/>
    <s v="VND"/>
    <s v="20211231VND"/>
    <n v="1"/>
    <n v="4.0105700000000002E-4"/>
    <n v="1.8476740000000001E-3"/>
    <n v="6.7440101000000002E-2"/>
    <x v="0"/>
  </r>
  <r>
    <x v="0"/>
    <n v="2919"/>
    <x v="10"/>
    <x v="0"/>
    <x v="0"/>
    <n v="522707"/>
    <d v="2021-01-01T00:00:00"/>
    <n v="365"/>
    <n v="32683633"/>
    <n v="895442"/>
    <s v="VND"/>
    <s v="20211231VND"/>
    <n v="1"/>
    <n v="5.2270699999999997E-4"/>
    <n v="8.9544199999999998E-4"/>
    <n v="3.2683632999999997E-2"/>
    <x v="1"/>
  </r>
  <r>
    <x v="0"/>
    <n v="2920"/>
    <x v="9"/>
    <x v="0"/>
    <x v="0"/>
    <n v="1449170"/>
    <d v="2021-01-01T00:00:00"/>
    <n v="365"/>
    <n v="68123965"/>
    <n v="1866410"/>
    <s v="VND"/>
    <s v="20211231VND"/>
    <n v="1"/>
    <n v="1.4491700000000001E-3"/>
    <n v="1.86641E-3"/>
    <n v="6.8123964999999995E-2"/>
    <x v="0"/>
  </r>
  <r>
    <x v="0"/>
    <n v="2924"/>
    <x v="1"/>
    <x v="0"/>
    <x v="0"/>
    <n v="7324447"/>
    <d v="2021-01-01T00:00:00"/>
    <n v="365"/>
    <n v="313587706"/>
    <n v="8591444"/>
    <s v="VND"/>
    <s v="20211231VND"/>
    <n v="1"/>
    <n v="7.3244470000000004E-3"/>
    <n v="8.5914440000000002E-3"/>
    <n v="0.31358770600000002"/>
    <x v="1"/>
  </r>
  <r>
    <x v="0"/>
    <n v="2924"/>
    <x v="1"/>
    <x v="0"/>
    <x v="0"/>
    <n v="181040"/>
    <d v="2021-01-01T00:00:00"/>
    <n v="365"/>
    <n v="27518992.5"/>
    <n v="753945"/>
    <s v="VND"/>
    <s v="20211231VND"/>
    <n v="1"/>
    <n v="1.8103999999999999E-4"/>
    <n v="7.5394500000000001E-4"/>
    <n v="2.7518992499999999E-2"/>
    <x v="1"/>
  </r>
  <r>
    <x v="0"/>
    <n v="2924"/>
    <x v="1"/>
    <x v="0"/>
    <x v="0"/>
    <n v="1143223"/>
    <d v="2021-01-01T00:00:00"/>
    <n v="365"/>
    <n v="130249159281.45"/>
    <n v="161925"/>
    <s v="USD"/>
    <s v="20211231USD"/>
    <n v="22037.795999999998"/>
    <n v="25.194115256507999"/>
    <n v="3.5684701172999995"/>
    <n v="130.24915928145001"/>
    <x v="1"/>
  </r>
  <r>
    <x v="0"/>
    <n v="2925"/>
    <x v="9"/>
    <x v="0"/>
    <x v="0"/>
    <n v="83870"/>
    <d v="2021-01-01T00:00:00"/>
    <n v="365"/>
    <n v="49059832.5"/>
    <n v="1344105"/>
    <s v="VND"/>
    <s v="20211231VND"/>
    <n v="1"/>
    <n v="8.3869999999999995E-5"/>
    <n v="1.344105E-3"/>
    <n v="4.9059832499999997E-2"/>
    <x v="0"/>
  </r>
  <r>
    <x v="0"/>
    <n v="2926"/>
    <x v="3"/>
    <x v="0"/>
    <x v="0"/>
    <n v="1988778"/>
    <d v="2021-01-01T00:00:00"/>
    <n v="365"/>
    <n v="56089841.999999993"/>
    <n v="1536708"/>
    <s v="VND"/>
    <s v="20211231VND"/>
    <n v="1"/>
    <n v="1.9887780000000001E-3"/>
    <n v="1.5367079999999999E-3"/>
    <n v="5.6089841999999994E-2"/>
    <x v="0"/>
  </r>
  <r>
    <x v="0"/>
    <n v="2928"/>
    <x v="4"/>
    <x v="0"/>
    <x v="0"/>
    <n v="390089"/>
    <d v="2021-01-01T00:00:00"/>
    <n v="365"/>
    <n v="53452571"/>
    <n v="1464454"/>
    <s v="VND"/>
    <s v="20211231VND"/>
    <n v="1"/>
    <n v="3.9008899999999998E-4"/>
    <n v="1.464454E-3"/>
    <n v="5.3452570999999997E-2"/>
    <x v="1"/>
  </r>
  <r>
    <x v="0"/>
    <n v="2935"/>
    <x v="15"/>
    <x v="0"/>
    <x v="0"/>
    <n v="1335152"/>
    <d v="2021-01-01T00:00:00"/>
    <n v="365"/>
    <n v="71428565.5"/>
    <n v="1956947"/>
    <s v="VND"/>
    <s v="20211231VND"/>
    <n v="1"/>
    <n v="1.335152E-3"/>
    <n v="1.9569470000000001E-3"/>
    <n v="7.1428565499999999E-2"/>
    <x v="4"/>
  </r>
  <r>
    <x v="0"/>
    <n v="2936"/>
    <x v="3"/>
    <x v="0"/>
    <x v="0"/>
    <n v="38471"/>
    <d v="2021-01-01T00:00:00"/>
    <n v="365"/>
    <n v="9768422"/>
    <n v="267628"/>
    <s v="VND"/>
    <s v="20211231VND"/>
    <n v="1"/>
    <n v="3.8470999999999998E-5"/>
    <n v="2.6762800000000001E-4"/>
    <n v="9.7684220000000006E-3"/>
    <x v="0"/>
  </r>
  <r>
    <x v="0"/>
    <n v="2937"/>
    <x v="4"/>
    <x v="0"/>
    <x v="0"/>
    <n v="1274157"/>
    <d v="2021-01-01T00:00:00"/>
    <n v="365"/>
    <n v="32704620.5"/>
    <n v="896017"/>
    <s v="VND"/>
    <s v="20211231VND"/>
    <n v="1"/>
    <n v="1.2741569999999999E-3"/>
    <n v="8.9601700000000004E-4"/>
    <n v="3.2704620500000003E-2"/>
    <x v="1"/>
  </r>
  <r>
    <x v="0"/>
    <n v="2940"/>
    <x v="10"/>
    <x v="0"/>
    <x v="0"/>
    <n v="1011842"/>
    <d v="2021-01-01T00:00:00"/>
    <n v="365"/>
    <n v="38902539.5"/>
    <n v="1065823"/>
    <s v="VND"/>
    <s v="20211231VND"/>
    <n v="1"/>
    <n v="1.011842E-3"/>
    <n v="1.065823E-3"/>
    <n v="3.89025395E-2"/>
    <x v="1"/>
  </r>
  <r>
    <x v="0"/>
    <n v="2940"/>
    <x v="4"/>
    <x v="0"/>
    <x v="0"/>
    <n v="1184328"/>
    <d v="2021-01-01T00:00:00"/>
    <n v="365"/>
    <n v="26996203"/>
    <n v="739622"/>
    <s v="VND"/>
    <s v="20211231VND"/>
    <n v="1"/>
    <n v="1.1843279999999999E-3"/>
    <n v="7.39622E-4"/>
    <n v="2.6996203E-2"/>
    <x v="1"/>
  </r>
  <r>
    <x v="0"/>
    <n v="2942"/>
    <x v="9"/>
    <x v="0"/>
    <x v="0"/>
    <n v="922533"/>
    <d v="2021-01-01T00:00:00"/>
    <n v="365"/>
    <n v="49315441.999999993"/>
    <n v="1351108"/>
    <s v="VND"/>
    <s v="20211231VND"/>
    <n v="1"/>
    <n v="9.2253300000000001E-4"/>
    <n v="1.351108E-3"/>
    <n v="4.9315441999999994E-2"/>
    <x v="0"/>
  </r>
  <r>
    <x v="0"/>
    <n v="2942"/>
    <x v="4"/>
    <x v="0"/>
    <x v="0"/>
    <n v="1274976"/>
    <d v="2021-01-01T00:00:00"/>
    <n v="365"/>
    <n v="56188720.500000007"/>
    <n v="1539417"/>
    <s v="VND"/>
    <s v="20211231VND"/>
    <n v="1"/>
    <n v="1.2749759999999999E-3"/>
    <n v="1.539417E-3"/>
    <n v="5.6188720500000004E-2"/>
    <x v="1"/>
  </r>
  <r>
    <x v="0"/>
    <n v="2943"/>
    <x v="5"/>
    <x v="0"/>
    <x v="0"/>
    <n v="939208"/>
    <d v="2021-01-01T00:00:00"/>
    <n v="365"/>
    <n v="20435036"/>
    <n v="559864"/>
    <s v="VND"/>
    <s v="20211231VND"/>
    <n v="1"/>
    <n v="9.3920799999999997E-4"/>
    <n v="5.5986399999999998E-4"/>
    <n v="2.0435036E-2"/>
    <x v="1"/>
  </r>
  <r>
    <x v="0"/>
    <n v="2943"/>
    <x v="5"/>
    <x v="0"/>
    <x v="0"/>
    <n v="677481"/>
    <d v="2021-01-01T00:00:00"/>
    <n v="365"/>
    <n v="198681749.838"/>
    <n v="247"/>
    <s v="USD"/>
    <s v="20211231USD"/>
    <n v="22037.795999999998"/>
    <n v="14.930188071876"/>
    <n v="5.4433356119999998E-3"/>
    <n v="0.19868174983799999"/>
    <x v="1"/>
  </r>
  <r>
    <x v="0"/>
    <n v="2944"/>
    <x v="1"/>
    <x v="0"/>
    <x v="0"/>
    <n v="4984285"/>
    <d v="2021-01-01T00:00:00"/>
    <n v="365"/>
    <n v="73049202"/>
    <n v="2001348"/>
    <s v="VND"/>
    <s v="20211231VND"/>
    <n v="1"/>
    <n v="4.9842849999999998E-3"/>
    <n v="2.001348E-3"/>
    <n v="7.3049201999999994E-2"/>
    <x v="1"/>
  </r>
  <r>
    <x v="0"/>
    <n v="2947"/>
    <x v="4"/>
    <x v="0"/>
    <x v="0"/>
    <n v="1635934"/>
    <d v="2021-01-01T00:00:00"/>
    <n v="365"/>
    <n v="67282056"/>
    <n v="1843344"/>
    <s v="VND"/>
    <s v="20211231VND"/>
    <n v="1"/>
    <n v="1.6359339999999999E-3"/>
    <n v="1.843344E-3"/>
    <n v="6.7282056000000007E-2"/>
    <x v="1"/>
  </r>
  <r>
    <x v="0"/>
    <n v="2947"/>
    <x v="9"/>
    <x v="0"/>
    <x v="0"/>
    <n v="893091"/>
    <d v="2021-01-01T00:00:00"/>
    <n v="365"/>
    <n v="18681065"/>
    <n v="511810"/>
    <s v="VND"/>
    <s v="20211231VND"/>
    <n v="1"/>
    <n v="8.9309100000000005E-4"/>
    <n v="5.1181000000000002E-4"/>
    <n v="1.8681065E-2"/>
    <x v="0"/>
  </r>
  <r>
    <x v="0"/>
    <n v="2949"/>
    <x v="11"/>
    <x v="0"/>
    <x v="0"/>
    <n v="384774"/>
    <d v="2021-01-01T00:00:00"/>
    <n v="365"/>
    <n v="67406338.5"/>
    <n v="1846749"/>
    <s v="VND"/>
    <s v="20211231VND"/>
    <n v="1"/>
    <n v="3.84774E-4"/>
    <n v="1.846749E-3"/>
    <n v="6.7406338499999996E-2"/>
    <x v="3"/>
  </r>
  <r>
    <x v="0"/>
    <n v="2950"/>
    <x v="1"/>
    <x v="0"/>
    <x v="0"/>
    <n v="1636339"/>
    <d v="2021-01-01T00:00:00"/>
    <n v="365"/>
    <n v="21354982"/>
    <n v="585068"/>
    <s v="VND"/>
    <s v="20211231VND"/>
    <n v="1"/>
    <n v="1.6363389999999999E-3"/>
    <n v="5.85068E-4"/>
    <n v="2.1354982000000002E-2"/>
    <x v="1"/>
  </r>
  <r>
    <x v="0"/>
    <n v="2951"/>
    <x v="15"/>
    <x v="0"/>
    <x v="0"/>
    <n v="1907673"/>
    <d v="2021-01-01T00:00:00"/>
    <n v="365"/>
    <n v="29716548"/>
    <n v="814152"/>
    <s v="VND"/>
    <s v="20211231VND"/>
    <n v="1"/>
    <n v="1.9076729999999999E-3"/>
    <n v="8.1415199999999995E-4"/>
    <n v="2.9716547999999999E-2"/>
    <x v="4"/>
  </r>
  <r>
    <x v="0"/>
    <n v="2951"/>
    <x v="15"/>
    <x v="0"/>
    <x v="1"/>
    <n v="9113611"/>
    <d v="2021-01-01T00:00:00"/>
    <n v="365"/>
    <n v="283107979.5"/>
    <n v="7756383"/>
    <s v="VND"/>
    <s v="20211231VND"/>
    <n v="1"/>
    <n v="9.1136110000000006E-3"/>
    <n v="7.7563830000000004E-3"/>
    <n v="0.2831079795"/>
    <x v="4"/>
  </r>
  <r>
    <x v="0"/>
    <n v="2951"/>
    <x v="0"/>
    <x v="0"/>
    <x v="0"/>
    <n v="935680"/>
    <d v="2021-01-01T00:00:00"/>
    <n v="365"/>
    <n v="21812254"/>
    <n v="597596"/>
    <s v="VND"/>
    <s v="20211231VND"/>
    <n v="1"/>
    <n v="9.3568000000000004E-4"/>
    <n v="5.9759600000000004E-4"/>
    <n v="2.1812254E-2"/>
    <x v="0"/>
  </r>
  <r>
    <x v="0"/>
    <n v="2953"/>
    <x v="7"/>
    <x v="0"/>
    <x v="0"/>
    <n v="951508"/>
    <d v="2021-01-01T00:00:00"/>
    <n v="365"/>
    <n v="32628080"/>
    <n v="893920"/>
    <s v="VND"/>
    <s v="20211231VND"/>
    <n v="1"/>
    <n v="9.51508E-4"/>
    <n v="8.9391999999999998E-4"/>
    <n v="3.2628079999999997E-2"/>
    <x v="2"/>
  </r>
  <r>
    <x v="0"/>
    <n v="2954"/>
    <x v="1"/>
    <x v="0"/>
    <x v="0"/>
    <n v="1515363"/>
    <d v="2021-01-01T00:00:00"/>
    <n v="365"/>
    <n v="32413752"/>
    <n v="888048"/>
    <s v="VND"/>
    <s v="20211231VND"/>
    <n v="1"/>
    <n v="1.515363E-3"/>
    <n v="8.8804800000000001E-4"/>
    <n v="3.2413751999999997E-2"/>
    <x v="1"/>
  </r>
  <r>
    <x v="0"/>
    <n v="2957"/>
    <x v="10"/>
    <x v="0"/>
    <x v="0"/>
    <n v="1408330"/>
    <d v="2021-01-01T00:00:00"/>
    <n v="365"/>
    <n v="27832016.500000004"/>
    <n v="762521"/>
    <s v="VND"/>
    <s v="20211231VND"/>
    <n v="1"/>
    <n v="1.40833E-3"/>
    <n v="7.6252100000000005E-4"/>
    <n v="2.7832016500000004E-2"/>
    <x v="1"/>
  </r>
  <r>
    <x v="0"/>
    <n v="2957"/>
    <x v="8"/>
    <x v="0"/>
    <x v="0"/>
    <n v="35694"/>
    <d v="2021-01-01T00:00:00"/>
    <n v="365"/>
    <n v="45289236.5"/>
    <n v="1240801"/>
    <s v="VND"/>
    <s v="20211231VND"/>
    <n v="1"/>
    <n v="3.5694000000000001E-5"/>
    <n v="1.2408009999999999E-3"/>
    <n v="4.5289236500000003E-2"/>
    <x v="0"/>
  </r>
  <r>
    <x v="0"/>
    <n v="2958"/>
    <x v="10"/>
    <x v="0"/>
    <x v="1"/>
    <n v="785562"/>
    <d v="2021-01-01T00:00:00"/>
    <n v="365"/>
    <n v="54052193.000000007"/>
    <n v="1480882"/>
    <s v="VND"/>
    <s v="20211231VND"/>
    <n v="1"/>
    <n v="7.8556199999999996E-4"/>
    <n v="1.480882E-3"/>
    <n v="5.4052193000000005E-2"/>
    <x v="1"/>
  </r>
  <r>
    <x v="0"/>
    <n v="2958"/>
    <x v="10"/>
    <x v="0"/>
    <x v="0"/>
    <n v="117613"/>
    <d v="2021-01-01T00:00:00"/>
    <n v="365"/>
    <n v="51281295.500000007"/>
    <n v="1404967"/>
    <s v="VND"/>
    <s v="20211231VND"/>
    <n v="1"/>
    <n v="1.17613E-4"/>
    <n v="1.404967E-3"/>
    <n v="5.1281295500000004E-2"/>
    <x v="1"/>
  </r>
  <r>
    <x v="0"/>
    <n v="2958"/>
    <x v="0"/>
    <x v="0"/>
    <x v="0"/>
    <n v="394829"/>
    <d v="2021-01-01T00:00:00"/>
    <n v="365"/>
    <n v="51484673.5"/>
    <n v="1410539"/>
    <s v="VND"/>
    <s v="20211231VND"/>
    <n v="1"/>
    <n v="3.9482900000000002E-4"/>
    <n v="1.4105389999999999E-3"/>
    <n v="5.1484673500000001E-2"/>
    <x v="0"/>
  </r>
  <r>
    <x v="0"/>
    <n v="2959"/>
    <x v="0"/>
    <x v="0"/>
    <x v="0"/>
    <n v="38379"/>
    <d v="2021-01-01T00:00:00"/>
    <n v="365"/>
    <n v="22747092"/>
    <n v="623208"/>
    <s v="VND"/>
    <s v="20211231VND"/>
    <n v="1"/>
    <n v="3.8379E-5"/>
    <n v="6.2320799999999999E-4"/>
    <n v="2.2747092E-2"/>
    <x v="0"/>
  </r>
  <r>
    <x v="0"/>
    <n v="2961"/>
    <x v="1"/>
    <x v="0"/>
    <x v="0"/>
    <n v="2822236"/>
    <d v="2021-01-01T00:00:00"/>
    <n v="365"/>
    <n v="208565635.49999997"/>
    <n v="5714127"/>
    <s v="VND"/>
    <s v="20211231VND"/>
    <n v="1"/>
    <n v="2.8222360000000001E-3"/>
    <n v="5.7141270000000003E-3"/>
    <n v="0.20856563549999996"/>
    <x v="1"/>
  </r>
  <r>
    <x v="0"/>
    <n v="2961"/>
    <x v="10"/>
    <x v="0"/>
    <x v="0"/>
    <n v="308322"/>
    <d v="2021-01-01T00:00:00"/>
    <n v="365"/>
    <n v="14495464"/>
    <n v="397136"/>
    <s v="VND"/>
    <s v="20211231VND"/>
    <n v="1"/>
    <n v="3.0832199999999998E-4"/>
    <n v="3.9713599999999997E-4"/>
    <n v="1.4495464E-2"/>
    <x v="1"/>
  </r>
  <r>
    <x v="0"/>
    <n v="2961"/>
    <x v="11"/>
    <x v="0"/>
    <x v="0"/>
    <n v="736539"/>
    <d v="2021-01-01T00:00:00"/>
    <n v="365"/>
    <n v="4412886.5"/>
    <n v="120901"/>
    <s v="VND"/>
    <s v="20211231VND"/>
    <n v="1"/>
    <n v="7.3653900000000003E-4"/>
    <n v="1.20901E-4"/>
    <n v="4.4128865000000001E-3"/>
    <x v="3"/>
  </r>
  <r>
    <x v="0"/>
    <n v="2963"/>
    <x v="1"/>
    <x v="0"/>
    <x v="0"/>
    <n v="1264134"/>
    <d v="2021-01-01T00:00:00"/>
    <n v="365"/>
    <n v="21066997"/>
    <n v="577178"/>
    <s v="VND"/>
    <s v="20211231VND"/>
    <n v="1"/>
    <n v="1.2641340000000001E-3"/>
    <n v="5.7717800000000002E-4"/>
    <n v="2.1066997000000001E-2"/>
    <x v="1"/>
  </r>
  <r>
    <x v="0"/>
    <n v="2964"/>
    <x v="0"/>
    <x v="0"/>
    <x v="0"/>
    <n v="1485677"/>
    <d v="2021-01-01T00:00:00"/>
    <n v="365"/>
    <n v="26867102.5"/>
    <n v="736085"/>
    <s v="VND"/>
    <s v="20211231VND"/>
    <n v="1"/>
    <n v="1.4856769999999999E-3"/>
    <n v="7.3608500000000004E-4"/>
    <n v="2.68671025E-2"/>
    <x v="0"/>
  </r>
  <r>
    <x v="0"/>
    <n v="2966"/>
    <x v="4"/>
    <x v="0"/>
    <x v="0"/>
    <n v="792120"/>
    <d v="2021-01-01T00:00:00"/>
    <n v="365"/>
    <n v="56112253.000000007"/>
    <n v="1537322"/>
    <s v="VND"/>
    <s v="20211231VND"/>
    <n v="1"/>
    <n v="7.9212E-4"/>
    <n v="1.537322E-3"/>
    <n v="5.6112253000000008E-2"/>
    <x v="1"/>
  </r>
  <r>
    <x v="0"/>
    <n v="2966"/>
    <x v="9"/>
    <x v="0"/>
    <x v="0"/>
    <n v="1631469"/>
    <d v="2021-01-01T00:00:00"/>
    <n v="365"/>
    <n v="22217075.5"/>
    <n v="608687"/>
    <s v="VND"/>
    <s v="20211231VND"/>
    <n v="1"/>
    <n v="1.631469E-3"/>
    <n v="6.0868700000000001E-4"/>
    <n v="2.2217075499999999E-2"/>
    <x v="0"/>
  </r>
  <r>
    <x v="0"/>
    <n v="2967"/>
    <x v="4"/>
    <x v="0"/>
    <x v="0"/>
    <n v="660805"/>
    <d v="2021-01-01T00:00:00"/>
    <n v="365"/>
    <n v="51603517.5"/>
    <n v="1413795"/>
    <s v="VND"/>
    <s v="20211231VND"/>
    <n v="1"/>
    <n v="6.6080499999999999E-4"/>
    <n v="1.413795E-3"/>
    <n v="5.1603517500000001E-2"/>
    <x v="1"/>
  </r>
  <r>
    <x v="0"/>
    <n v="2968"/>
    <x v="10"/>
    <x v="0"/>
    <x v="0"/>
    <n v="1346291"/>
    <d v="2021-01-01T00:00:00"/>
    <n v="365"/>
    <n v="985975477731.48596"/>
    <n v="1225759"/>
    <s v="USD"/>
    <s v="20211231USD"/>
    <n v="22037.795999999998"/>
    <n v="29.669286414635998"/>
    <n v="27.013026787163998"/>
    <n v="985.97547773148597"/>
    <x v="1"/>
  </r>
  <r>
    <x v="0"/>
    <n v="2968"/>
    <x v="10"/>
    <x v="0"/>
    <x v="0"/>
    <n v="1033289"/>
    <d v="2021-01-01T00:00:00"/>
    <n v="365"/>
    <n v="21112658.5"/>
    <n v="578429"/>
    <s v="VND"/>
    <s v="20211231VND"/>
    <n v="1"/>
    <n v="1.033289E-3"/>
    <n v="5.7842899999999999E-4"/>
    <n v="2.1112658499999999E-2"/>
    <x v="1"/>
  </r>
  <r>
    <x v="0"/>
    <n v="2968"/>
    <x v="10"/>
    <x v="0"/>
    <x v="0"/>
    <n v="485003"/>
    <d v="2021-01-01T00:00:00"/>
    <n v="365"/>
    <n v="1353156865224.6646"/>
    <n v="1727882"/>
    <s v="EUR"/>
    <s v="20211231EUR"/>
    <n v="21455.626499999998"/>
    <n v="10.4060432193795"/>
    <n v="37.072790828072996"/>
    <n v="1353.1568652246644"/>
    <x v="1"/>
  </r>
  <r>
    <x v="0"/>
    <n v="2975"/>
    <x v="3"/>
    <x v="0"/>
    <x v="0"/>
    <n v="1636530"/>
    <d v="2021-01-01T00:00:00"/>
    <n v="365"/>
    <n v="61735187.5"/>
    <n v="1691375"/>
    <s v="VND"/>
    <s v="20211231VND"/>
    <n v="1"/>
    <n v="1.63653E-3"/>
    <n v="1.691375E-3"/>
    <n v="6.1735187499999997E-2"/>
    <x v="0"/>
  </r>
  <r>
    <x v="0"/>
    <n v="2976"/>
    <x v="4"/>
    <x v="0"/>
    <x v="0"/>
    <n v="1980381"/>
    <d v="2021-01-01T00:00:00"/>
    <n v="365"/>
    <n v="55616364"/>
    <n v="1523736"/>
    <s v="VND"/>
    <s v="20211231VND"/>
    <n v="1"/>
    <n v="1.9803809999999998E-3"/>
    <n v="1.5237359999999999E-3"/>
    <n v="5.5616364000000001E-2"/>
    <x v="1"/>
  </r>
  <r>
    <x v="0"/>
    <n v="2976"/>
    <x v="4"/>
    <x v="0"/>
    <x v="0"/>
    <n v="1551023"/>
    <d v="2021-01-01T00:00:00"/>
    <n v="365"/>
    <n v="58760656.5"/>
    <n v="1609881"/>
    <s v="VND"/>
    <s v="20211231VND"/>
    <n v="1"/>
    <n v="1.5510229999999999E-3"/>
    <n v="1.6098810000000001E-3"/>
    <n v="5.8760656500000001E-2"/>
    <x v="1"/>
  </r>
  <r>
    <x v="0"/>
    <n v="2977"/>
    <x v="1"/>
    <x v="0"/>
    <x v="0"/>
    <n v="52629"/>
    <d v="2021-01-01T00:00:00"/>
    <n v="365"/>
    <n v="25785096.500000004"/>
    <n v="706441"/>
    <s v="VND"/>
    <s v="20211231VND"/>
    <n v="1"/>
    <n v="5.2629E-5"/>
    <n v="7.0644100000000004E-4"/>
    <n v="2.5785096500000004E-2"/>
    <x v="1"/>
  </r>
  <r>
    <x v="0"/>
    <n v="2982"/>
    <x v="11"/>
    <x v="0"/>
    <x v="0"/>
    <n v="687910"/>
    <d v="2021-01-01T00:00:00"/>
    <n v="365"/>
    <n v="4623637.5"/>
    <n v="126675"/>
    <s v="VND"/>
    <s v="20211231VND"/>
    <n v="1"/>
    <n v="6.8791000000000002E-4"/>
    <n v="1.26675E-4"/>
    <n v="4.6236374999999996E-3"/>
    <x v="3"/>
  </r>
  <r>
    <x v="0"/>
    <n v="2983"/>
    <x v="4"/>
    <x v="0"/>
    <x v="0"/>
    <n v="1808254"/>
    <d v="2021-01-01T00:00:00"/>
    <n v="365"/>
    <n v="68049322.5"/>
    <n v="1864365"/>
    <s v="VND"/>
    <s v="20211231VND"/>
    <n v="1"/>
    <n v="1.808254E-3"/>
    <n v="1.864365E-3"/>
    <n v="6.8049322499999995E-2"/>
    <x v="1"/>
  </r>
  <r>
    <x v="0"/>
    <n v="2983"/>
    <x v="14"/>
    <x v="0"/>
    <x v="0"/>
    <n v="1691970"/>
    <d v="2021-01-01T00:00:00"/>
    <n v="365"/>
    <n v="24315205"/>
    <n v="666170"/>
    <s v="VND"/>
    <s v="20211231VND"/>
    <n v="1"/>
    <n v="1.6919700000000001E-3"/>
    <n v="6.6617E-4"/>
    <n v="2.4315204999999999E-2"/>
    <x v="3"/>
  </r>
  <r>
    <x v="0"/>
    <n v="2986"/>
    <x v="1"/>
    <x v="0"/>
    <x v="0"/>
    <n v="42640"/>
    <d v="2021-01-01T00:00:00"/>
    <n v="365"/>
    <n v="227582302833.66599"/>
    <n v="282929"/>
    <s v="USD"/>
    <s v="20211231USD"/>
    <n v="22037.795999999998"/>
    <n v="0.93969162143999996"/>
    <n v="6.235131584483999"/>
    <n v="227.58230283366598"/>
    <x v="1"/>
  </r>
  <r>
    <x v="0"/>
    <n v="2986"/>
    <x v="1"/>
    <x v="0"/>
    <x v="0"/>
    <n v="1952258"/>
    <d v="2021-01-01T00:00:00"/>
    <n v="365"/>
    <n v="4765549.5"/>
    <n v="130563"/>
    <s v="VND"/>
    <s v="20211231VND"/>
    <n v="1"/>
    <n v="1.9522579999999999E-3"/>
    <n v="1.3056299999999999E-4"/>
    <n v="4.7655494999999997E-3"/>
    <x v="1"/>
  </r>
  <r>
    <x v="0"/>
    <n v="2989"/>
    <x v="1"/>
    <x v="0"/>
    <x v="0"/>
    <n v="7583"/>
    <d v="2021-01-01T00:00:00"/>
    <n v="365"/>
    <n v="991960.49999999988"/>
    <n v="27177"/>
    <s v="VND"/>
    <s v="20211231VND"/>
    <n v="1"/>
    <n v="7.5830000000000001E-6"/>
    <n v="2.7177000000000001E-5"/>
    <n v="9.919604999999998E-4"/>
    <x v="1"/>
  </r>
  <r>
    <x v="0"/>
    <n v="2990"/>
    <x v="1"/>
    <x v="0"/>
    <x v="0"/>
    <n v="1274341"/>
    <d v="2021-01-01T00:00:00"/>
    <n v="365"/>
    <n v="39604763"/>
    <n v="1085062"/>
    <s v="VND"/>
    <s v="20211231VND"/>
    <n v="1"/>
    <n v="1.274341E-3"/>
    <n v="1.0850619999999999E-3"/>
    <n v="3.9604763000000001E-2"/>
    <x v="1"/>
  </r>
  <r>
    <x v="0"/>
    <n v="2990"/>
    <x v="10"/>
    <x v="0"/>
    <x v="0"/>
    <n v="255537"/>
    <d v="2021-01-01T00:00:00"/>
    <n v="365"/>
    <n v="33101265.999999996"/>
    <n v="906884"/>
    <s v="VND"/>
    <s v="20211231VND"/>
    <n v="1"/>
    <n v="2.5553700000000002E-4"/>
    <n v="9.0688400000000005E-4"/>
    <n v="3.3101265999999997E-2"/>
    <x v="1"/>
  </r>
  <r>
    <x v="0"/>
    <n v="2993"/>
    <x v="4"/>
    <x v="0"/>
    <x v="1"/>
    <n v="6445480"/>
    <d v="2021-01-01T00:00:00"/>
    <n v="365"/>
    <n v="310991497.5"/>
    <n v="8520315"/>
    <s v="VND"/>
    <s v="20211231VND"/>
    <n v="1"/>
    <n v="6.44548E-3"/>
    <n v="8.5203150000000005E-3"/>
    <n v="0.31099149749999999"/>
    <x v="1"/>
  </r>
  <r>
    <x v="0"/>
    <n v="2993"/>
    <x v="4"/>
    <x v="0"/>
    <x v="0"/>
    <n v="1210129"/>
    <d v="2021-01-01T00:00:00"/>
    <n v="365"/>
    <n v="43986880"/>
    <n v="1205120"/>
    <s v="VND"/>
    <s v="20211231VND"/>
    <n v="1"/>
    <n v="1.2101289999999999E-3"/>
    <n v="1.2051200000000001E-3"/>
    <n v="4.3986879999999999E-2"/>
    <x v="1"/>
  </r>
  <r>
    <x v="0"/>
    <n v="2994"/>
    <x v="9"/>
    <x v="0"/>
    <x v="0"/>
    <n v="1878162"/>
    <d v="2021-01-01T00:00:00"/>
    <n v="365"/>
    <n v="64213209"/>
    <n v="1759266"/>
    <s v="VND"/>
    <s v="20211231VND"/>
    <n v="1"/>
    <n v="1.8781620000000001E-3"/>
    <n v="1.759266E-3"/>
    <n v="6.4213208999999993E-2"/>
    <x v="0"/>
  </r>
  <r>
    <x v="0"/>
    <n v="2995"/>
    <x v="6"/>
    <x v="0"/>
    <x v="0"/>
    <n v="103205"/>
    <d v="2021-01-01T00:00:00"/>
    <n v="365"/>
    <n v="1220304.5"/>
    <n v="33433"/>
    <s v="VND"/>
    <s v="20211231VND"/>
    <n v="1"/>
    <n v="1.03205E-4"/>
    <n v="3.3433000000000003E-5"/>
    <n v="1.2203044999999999E-3"/>
    <x v="3"/>
  </r>
  <r>
    <x v="0"/>
    <n v="2995"/>
    <x v="4"/>
    <x v="0"/>
    <x v="0"/>
    <n v="983930"/>
    <d v="2021-01-01T00:00:00"/>
    <n v="365"/>
    <n v="52541823.000000007"/>
    <n v="1439502"/>
    <s v="VND"/>
    <s v="20211231VND"/>
    <n v="1"/>
    <n v="9.8393000000000005E-4"/>
    <n v="1.4395020000000001E-3"/>
    <n v="5.2541823000000008E-2"/>
    <x v="1"/>
  </r>
  <r>
    <x v="0"/>
    <n v="2995"/>
    <x v="7"/>
    <x v="0"/>
    <x v="0"/>
    <n v="1057983"/>
    <d v="2021-01-01T00:00:00"/>
    <n v="365"/>
    <n v="5711556.5"/>
    <n v="156481"/>
    <s v="VND"/>
    <s v="20211231VND"/>
    <n v="1"/>
    <n v="1.057983E-3"/>
    <n v="1.5648100000000001E-4"/>
    <n v="5.7115565000000002E-3"/>
    <x v="2"/>
  </r>
  <r>
    <x v="0"/>
    <n v="2996"/>
    <x v="0"/>
    <x v="0"/>
    <x v="0"/>
    <n v="1996028"/>
    <d v="2021-01-01T00:00:00"/>
    <n v="365"/>
    <n v="10443708.5"/>
    <n v="286129"/>
    <s v="VND"/>
    <s v="20211231VND"/>
    <n v="1"/>
    <n v="1.996028E-3"/>
    <n v="2.8612899999999998E-4"/>
    <n v="1.0443708499999999E-2"/>
    <x v="0"/>
  </r>
  <r>
    <x v="0"/>
    <n v="2998"/>
    <x v="4"/>
    <x v="0"/>
    <x v="0"/>
    <n v="68750"/>
    <d v="2021-01-01T00:00:00"/>
    <n v="365"/>
    <n v="44038089.5"/>
    <n v="1206523"/>
    <s v="VND"/>
    <s v="20211231VND"/>
    <n v="1"/>
    <n v="6.8750000000000004E-5"/>
    <n v="1.2065229999999999E-3"/>
    <n v="4.4038089500000002E-2"/>
    <x v="1"/>
  </r>
  <r>
    <x v="0"/>
    <n v="2998"/>
    <x v="9"/>
    <x v="0"/>
    <x v="0"/>
    <n v="1463059"/>
    <d v="2021-01-01T00:00:00"/>
    <n v="365"/>
    <n v="14348186.5"/>
    <n v="393101"/>
    <s v="VND"/>
    <s v="20211231VND"/>
    <n v="1"/>
    <n v="1.4630590000000001E-3"/>
    <n v="3.9310099999999998E-4"/>
    <n v="1.43481865E-2"/>
    <x v="0"/>
  </r>
  <r>
    <x v="0"/>
    <n v="2999"/>
    <x v="10"/>
    <x v="0"/>
    <x v="0"/>
    <n v="1224752"/>
    <d v="2021-01-01T00:00:00"/>
    <n v="365"/>
    <n v="65062126"/>
    <n v="1782524"/>
    <s v="VND"/>
    <s v="20211231VND"/>
    <n v="1"/>
    <n v="1.224752E-3"/>
    <n v="1.782524E-3"/>
    <n v="6.5062125999999998E-2"/>
    <x v="1"/>
  </r>
  <r>
    <x v="0"/>
    <n v="3000"/>
    <x v="11"/>
    <x v="0"/>
    <x v="0"/>
    <n v="1334805"/>
    <d v="2021-01-01T00:00:00"/>
    <n v="365"/>
    <n v="14781770"/>
    <n v="404980"/>
    <s v="VND"/>
    <s v="20211231VND"/>
    <n v="1"/>
    <n v="1.3348050000000001E-3"/>
    <n v="4.0497999999999999E-4"/>
    <n v="1.478177E-2"/>
    <x v="3"/>
  </r>
  <r>
    <x v="0"/>
    <n v="3001"/>
    <x v="7"/>
    <x v="0"/>
    <x v="0"/>
    <n v="1324150"/>
    <d v="2021-01-01T00:00:00"/>
    <n v="365"/>
    <n v="17922011"/>
    <n v="491014"/>
    <s v="VND"/>
    <s v="20211231VND"/>
    <n v="1"/>
    <n v="1.3241500000000001E-3"/>
    <n v="4.9101400000000001E-4"/>
    <n v="1.7922011000000002E-2"/>
    <x v="2"/>
  </r>
  <r>
    <x v="0"/>
    <n v="3001"/>
    <x v="14"/>
    <x v="0"/>
    <x v="0"/>
    <n v="655912"/>
    <d v="2021-01-01T00:00:00"/>
    <n v="365"/>
    <n v="21202959.5"/>
    <n v="580903"/>
    <s v="VND"/>
    <s v="20211231VND"/>
    <n v="1"/>
    <n v="6.5591200000000003E-4"/>
    <n v="5.8090300000000002E-4"/>
    <n v="2.12029595E-2"/>
    <x v="3"/>
  </r>
  <r>
    <x v="0"/>
    <n v="3002"/>
    <x v="2"/>
    <x v="0"/>
    <x v="0"/>
    <n v="289881"/>
    <d v="2021-01-01T00:00:00"/>
    <n v="365"/>
    <n v="39713022"/>
    <n v="1088028"/>
    <s v="VND"/>
    <s v="20211231VND"/>
    <n v="1"/>
    <n v="2.8988100000000003E-4"/>
    <n v="1.088028E-3"/>
    <n v="3.9713022000000001E-2"/>
    <x v="2"/>
  </r>
  <r>
    <x v="0"/>
    <n v="3002"/>
    <x v="9"/>
    <x v="0"/>
    <x v="0"/>
    <n v="1897623"/>
    <d v="2021-01-01T00:00:00"/>
    <n v="365"/>
    <n v="21727099.5"/>
    <n v="595263"/>
    <s v="VND"/>
    <s v="20211231VND"/>
    <n v="1"/>
    <n v="1.897623E-3"/>
    <n v="5.9526299999999996E-4"/>
    <n v="2.1727099499999999E-2"/>
    <x v="0"/>
  </r>
  <r>
    <x v="0"/>
    <n v="3002"/>
    <x v="2"/>
    <x v="0"/>
    <x v="0"/>
    <n v="1346184"/>
    <d v="2021-01-01T00:00:00"/>
    <n v="365"/>
    <n v="83695491739.109238"/>
    <n v="106873"/>
    <s v="EUR"/>
    <s v="20211231EUR"/>
    <n v="21455.626499999998"/>
    <n v="28.883221104275997"/>
    <n v="2.2930271709344998"/>
    <n v="83.695491739109244"/>
    <x v="2"/>
  </r>
  <r>
    <x v="0"/>
    <n v="3004"/>
    <x v="1"/>
    <x v="0"/>
    <x v="0"/>
    <n v="1933093"/>
    <d v="2021-01-01T00:00:00"/>
    <n v="365"/>
    <n v="44732064"/>
    <n v="1225536"/>
    <s v="VND"/>
    <s v="20211231VND"/>
    <n v="1"/>
    <n v="1.9330930000000001E-3"/>
    <n v="1.2255359999999999E-3"/>
    <n v="4.4732064000000002E-2"/>
    <x v="1"/>
  </r>
  <r>
    <x v="0"/>
    <n v="3006"/>
    <x v="5"/>
    <x v="0"/>
    <x v="0"/>
    <n v="889507"/>
    <d v="2021-01-01T00:00:00"/>
    <n v="365"/>
    <n v="49911486.999999993"/>
    <n v="1367438"/>
    <s v="VND"/>
    <s v="20211231VND"/>
    <n v="1"/>
    <n v="8.8950699999999999E-4"/>
    <n v="1.3674379999999999E-3"/>
    <n v="4.991148699999999E-2"/>
    <x v="1"/>
  </r>
  <r>
    <x v="0"/>
    <n v="3006"/>
    <x v="11"/>
    <x v="0"/>
    <x v="0"/>
    <n v="990264"/>
    <d v="2021-01-01T00:00:00"/>
    <n v="365"/>
    <n v="28169020.999999996"/>
    <n v="771754"/>
    <s v="VND"/>
    <s v="20211231VND"/>
    <n v="1"/>
    <n v="9.9026400000000003E-4"/>
    <n v="7.7175400000000004E-4"/>
    <n v="2.8169020999999995E-2"/>
    <x v="3"/>
  </r>
  <r>
    <x v="0"/>
    <n v="3007"/>
    <x v="8"/>
    <x v="0"/>
    <x v="0"/>
    <n v="774926"/>
    <d v="2021-01-01T00:00:00"/>
    <n v="365"/>
    <n v="29070753.499999996"/>
    <n v="796459"/>
    <s v="VND"/>
    <s v="20211231VND"/>
    <n v="1"/>
    <n v="7.74926E-4"/>
    <n v="7.9645900000000001E-4"/>
    <n v="2.9070753499999998E-2"/>
    <x v="0"/>
  </r>
  <r>
    <x v="0"/>
    <n v="3007"/>
    <x v="1"/>
    <x v="0"/>
    <x v="0"/>
    <n v="1805739"/>
    <d v="2021-01-01T00:00:00"/>
    <n v="365"/>
    <n v="36172668"/>
    <n v="991032"/>
    <s v="VND"/>
    <s v="20211231VND"/>
    <n v="1"/>
    <n v="1.805739E-3"/>
    <n v="9.9103199999999998E-4"/>
    <n v="3.6172667999999998E-2"/>
    <x v="1"/>
  </r>
  <r>
    <x v="0"/>
    <n v="3007"/>
    <x v="8"/>
    <x v="0"/>
    <x v="0"/>
    <n v="1069154"/>
    <d v="2021-01-01T00:00:00"/>
    <n v="365"/>
    <n v="27412120.5"/>
    <n v="751017"/>
    <s v="VND"/>
    <s v="20211231VND"/>
    <n v="1"/>
    <n v="1.0691539999999999E-3"/>
    <n v="7.5101699999999998E-4"/>
    <n v="2.7412120500000001E-2"/>
    <x v="0"/>
  </r>
  <r>
    <x v="0"/>
    <n v="3007"/>
    <x v="8"/>
    <x v="0"/>
    <x v="0"/>
    <n v="1077824"/>
    <d v="2021-01-01T00:00:00"/>
    <n v="365"/>
    <n v="1586408617712.5559"/>
    <n v="1972214"/>
    <s v="USD"/>
    <s v="20211231USD"/>
    <n v="22037.795999999998"/>
    <n v="23.752865435903999"/>
    <n v="43.463249800343995"/>
    <n v="1586.408617712556"/>
    <x v="0"/>
  </r>
  <r>
    <x v="0"/>
    <n v="3010"/>
    <x v="4"/>
    <x v="0"/>
    <x v="0"/>
    <n v="1654431"/>
    <d v="2021-01-01T00:00:00"/>
    <n v="365"/>
    <n v="66303199"/>
    <n v="1816526"/>
    <s v="VND"/>
    <s v="20211231VND"/>
    <n v="1"/>
    <n v="1.654431E-3"/>
    <n v="1.8165259999999999E-3"/>
    <n v="6.6303198999999993E-2"/>
    <x v="1"/>
  </r>
  <r>
    <x v="0"/>
    <n v="3010"/>
    <x v="0"/>
    <x v="0"/>
    <x v="0"/>
    <n v="384944"/>
    <d v="2021-01-01T00:00:00"/>
    <n v="365"/>
    <n v="8700760.5"/>
    <n v="238377"/>
    <s v="VND"/>
    <s v="20211231VND"/>
    <n v="1"/>
    <n v="3.8494400000000002E-4"/>
    <n v="2.3837700000000001E-4"/>
    <n v="8.7007604999999998E-3"/>
    <x v="0"/>
  </r>
  <r>
    <x v="0"/>
    <n v="3010"/>
    <x v="4"/>
    <x v="0"/>
    <x v="0"/>
    <n v="1894989"/>
    <d v="2021-01-01T00:00:00"/>
    <n v="365"/>
    <n v="31860850"/>
    <n v="872900"/>
    <s v="VND"/>
    <s v="20211231VND"/>
    <n v="1"/>
    <n v="1.8949889999999999E-3"/>
    <n v="8.7290000000000002E-4"/>
    <n v="3.1860850000000003E-2"/>
    <x v="1"/>
  </r>
  <r>
    <x v="0"/>
    <n v="3011"/>
    <x v="4"/>
    <x v="0"/>
    <x v="0"/>
    <n v="757279"/>
    <d v="2021-01-01T00:00:00"/>
    <n v="365"/>
    <n v="67041156"/>
    <n v="1836744"/>
    <s v="VND"/>
    <s v="20211231VND"/>
    <n v="1"/>
    <n v="7.5727900000000003E-4"/>
    <n v="1.836744E-3"/>
    <n v="6.7041156000000005E-2"/>
    <x v="1"/>
  </r>
  <r>
    <x v="0"/>
    <n v="3013"/>
    <x v="4"/>
    <x v="0"/>
    <x v="0"/>
    <n v="236452"/>
    <d v="2021-01-01T00:00:00"/>
    <n v="365"/>
    <n v="22268467.5"/>
    <n v="610095"/>
    <s v="VND"/>
    <s v="20211231VND"/>
    <n v="1"/>
    <n v="2.3645200000000001E-4"/>
    <n v="6.1009499999999995E-4"/>
    <n v="2.22684675E-2"/>
    <x v="1"/>
  </r>
  <r>
    <x v="0"/>
    <n v="3016"/>
    <x v="9"/>
    <x v="0"/>
    <x v="0"/>
    <n v="1063511"/>
    <d v="2021-01-01T00:00:00"/>
    <n v="365"/>
    <n v="64074874"/>
    <n v="1755476"/>
    <s v="VND"/>
    <s v="20211231VND"/>
    <n v="1"/>
    <n v="1.0635110000000001E-3"/>
    <n v="1.755476E-3"/>
    <n v="6.4074874000000004E-2"/>
    <x v="0"/>
  </r>
  <r>
    <x v="0"/>
    <n v="3016"/>
    <x v="1"/>
    <x v="0"/>
    <x v="0"/>
    <n v="490409"/>
    <d v="2021-01-01T00:00:00"/>
    <n v="365"/>
    <n v="40132918"/>
    <n v="1099532"/>
    <s v="VND"/>
    <s v="20211231VND"/>
    <n v="1"/>
    <n v="4.9040900000000003E-4"/>
    <n v="1.0995320000000001E-3"/>
    <n v="4.0132917999999997E-2"/>
    <x v="1"/>
  </r>
  <r>
    <x v="0"/>
    <n v="3017"/>
    <x v="1"/>
    <x v="0"/>
    <x v="0"/>
    <n v="7520595"/>
    <d v="2021-01-01T00:00:00"/>
    <n v="365"/>
    <n v="226171812.00000003"/>
    <n v="6196488"/>
    <s v="VND"/>
    <s v="20211231VND"/>
    <n v="1"/>
    <n v="7.5205949999999997E-3"/>
    <n v="6.196488E-3"/>
    <n v="0.22617181200000003"/>
    <x v="1"/>
  </r>
  <r>
    <x v="0"/>
    <n v="3017"/>
    <x v="1"/>
    <x v="0"/>
    <x v="1"/>
    <n v="1594738"/>
    <d v="2021-01-01T00:00:00"/>
    <n v="365"/>
    <n v="71778710"/>
    <n v="1966540"/>
    <s v="VND"/>
    <s v="20211231VND"/>
    <n v="1"/>
    <n v="1.5947380000000001E-3"/>
    <n v="1.9665400000000001E-3"/>
    <n v="7.1778709999999996E-2"/>
    <x v="1"/>
  </r>
  <r>
    <x v="0"/>
    <n v="3017"/>
    <x v="8"/>
    <x v="0"/>
    <x v="0"/>
    <n v="1050928"/>
    <d v="2021-01-01T00:00:00"/>
    <n v="365"/>
    <n v="55594099"/>
    <n v="1523126"/>
    <s v="VND"/>
    <s v="20211231VND"/>
    <n v="1"/>
    <n v="1.050928E-3"/>
    <n v="1.5231260000000001E-3"/>
    <n v="5.5594099000000001E-2"/>
    <x v="0"/>
  </r>
  <r>
    <x v="0"/>
    <n v="3017"/>
    <x v="1"/>
    <x v="0"/>
    <x v="0"/>
    <n v="1785025"/>
    <d v="2021-01-01T00:00:00"/>
    <n v="365"/>
    <n v="500502654848.98798"/>
    <n v="622222"/>
    <s v="USD"/>
    <s v="20211231USD"/>
    <n v="22037.795999999998"/>
    <n v="39.338016804899993"/>
    <n v="13.712401502712"/>
    <n v="500.50265484898796"/>
    <x v="1"/>
  </r>
  <r>
    <x v="0"/>
    <n v="3017"/>
    <x v="0"/>
    <x v="0"/>
    <x v="0"/>
    <n v="849196"/>
    <d v="2021-01-01T00:00:00"/>
    <n v="365"/>
    <n v="1579537.5"/>
    <n v="43275"/>
    <s v="VND"/>
    <s v="20211231VND"/>
    <n v="1"/>
    <n v="8.4919599999999998E-4"/>
    <n v="4.3275000000000002E-5"/>
    <n v="1.5795375E-3"/>
    <x v="0"/>
  </r>
  <r>
    <x v="0"/>
    <n v="3020"/>
    <x v="8"/>
    <x v="0"/>
    <x v="0"/>
    <n v="1590449"/>
    <d v="2021-01-01T00:00:00"/>
    <n v="365"/>
    <n v="66329625"/>
    <n v="1817250"/>
    <s v="VND"/>
    <s v="20211231VND"/>
    <n v="1"/>
    <n v="1.5904490000000001E-3"/>
    <n v="1.8172500000000001E-3"/>
    <n v="6.6329625000000003E-2"/>
    <x v="0"/>
  </r>
  <r>
    <x v="0"/>
    <n v="3020"/>
    <x v="11"/>
    <x v="0"/>
    <x v="0"/>
    <n v="1250227"/>
    <d v="2021-01-01T00:00:00"/>
    <n v="365"/>
    <n v="49714642.5"/>
    <n v="1362045"/>
    <s v="VND"/>
    <s v="20211231VND"/>
    <n v="1"/>
    <n v="1.250227E-3"/>
    <n v="1.3620450000000001E-3"/>
    <n v="4.9714642500000003E-2"/>
    <x v="3"/>
  </r>
  <r>
    <x v="0"/>
    <n v="3021"/>
    <x v="13"/>
    <x v="0"/>
    <x v="0"/>
    <n v="1461328"/>
    <d v="2021-01-01T00:00:00"/>
    <n v="365"/>
    <n v="5524494"/>
    <n v="151356"/>
    <s v="VND"/>
    <s v="20211231VND"/>
    <n v="1"/>
    <n v="1.461328E-3"/>
    <n v="1.5135600000000001E-4"/>
    <n v="5.5244939999999996E-3"/>
    <x v="0"/>
  </r>
  <r>
    <x v="0"/>
    <n v="3021"/>
    <x v="3"/>
    <x v="0"/>
    <x v="0"/>
    <n v="1817335"/>
    <d v="2021-01-01T00:00:00"/>
    <n v="365"/>
    <n v="10782136.5"/>
    <n v="295401"/>
    <s v="VND"/>
    <s v="20211231VND"/>
    <n v="1"/>
    <n v="1.817335E-3"/>
    <n v="2.9540099999999999E-4"/>
    <n v="1.0782136499999999E-2"/>
    <x v="0"/>
  </r>
  <r>
    <x v="0"/>
    <n v="3021"/>
    <x v="4"/>
    <x v="0"/>
    <x v="0"/>
    <n v="7455"/>
    <d v="2021-01-01T00:00:00"/>
    <n v="365"/>
    <n v="27717406.500000004"/>
    <n v="759381"/>
    <s v="VND"/>
    <s v="20211231VND"/>
    <n v="1"/>
    <n v="7.4549999999999998E-6"/>
    <n v="7.5938100000000005E-4"/>
    <n v="2.7717406500000003E-2"/>
    <x v="1"/>
  </r>
  <r>
    <x v="0"/>
    <n v="3023"/>
    <x v="8"/>
    <x v="0"/>
    <x v="0"/>
    <n v="1268603"/>
    <d v="2021-01-01T00:00:00"/>
    <n v="365"/>
    <n v="40886570"/>
    <n v="1120180"/>
    <s v="VND"/>
    <s v="20211231VND"/>
    <n v="1"/>
    <n v="1.2686030000000001E-3"/>
    <n v="1.1201799999999999E-3"/>
    <n v="4.0886569999999997E-2"/>
    <x v="0"/>
  </r>
  <r>
    <x v="0"/>
    <n v="3028"/>
    <x v="10"/>
    <x v="0"/>
    <x v="1"/>
    <n v="1565774"/>
    <d v="2021-01-01T00:00:00"/>
    <n v="365"/>
    <n v="56589891.999999993"/>
    <n v="1550408"/>
    <s v="VND"/>
    <s v="20211231VND"/>
    <n v="1"/>
    <n v="1.565774E-3"/>
    <n v="1.5504080000000001E-3"/>
    <n v="5.6589891999999996E-2"/>
    <x v="1"/>
  </r>
  <r>
    <x v="0"/>
    <n v="3028"/>
    <x v="10"/>
    <x v="0"/>
    <x v="0"/>
    <n v="1131774"/>
    <d v="2021-01-01T00:00:00"/>
    <n v="365"/>
    <n v="8195162.5"/>
    <n v="224525"/>
    <s v="VND"/>
    <s v="20211231VND"/>
    <n v="1"/>
    <n v="1.1317740000000001E-3"/>
    <n v="2.24525E-4"/>
    <n v="8.1951625000000004E-3"/>
    <x v="1"/>
  </r>
  <r>
    <x v="0"/>
    <n v="3028"/>
    <x v="10"/>
    <x v="0"/>
    <x v="0"/>
    <n v="1879052"/>
    <d v="2021-01-01T00:00:00"/>
    <n v="365"/>
    <n v="32630050.999999996"/>
    <n v="893974"/>
    <s v="VND"/>
    <s v="20211231VND"/>
    <n v="1"/>
    <n v="1.879052E-3"/>
    <n v="8.9397399999999996E-4"/>
    <n v="3.2630050999999993E-2"/>
    <x v="1"/>
  </r>
  <r>
    <x v="0"/>
    <n v="3032"/>
    <x v="0"/>
    <x v="0"/>
    <x v="0"/>
    <n v="1070631"/>
    <d v="2021-01-01T00:00:00"/>
    <n v="365"/>
    <n v="25643002"/>
    <n v="702548"/>
    <s v="VND"/>
    <s v="20211231VND"/>
    <n v="1"/>
    <n v="1.0706310000000001E-3"/>
    <n v="7.02548E-4"/>
    <n v="2.5643002000000002E-2"/>
    <x v="0"/>
  </r>
  <r>
    <x v="0"/>
    <n v="3035"/>
    <x v="1"/>
    <x v="0"/>
    <x v="0"/>
    <n v="52760"/>
    <d v="2021-01-01T00:00:00"/>
    <n v="365"/>
    <n v="22243939.5"/>
    <n v="609423"/>
    <s v="VND"/>
    <s v="20211231VND"/>
    <n v="1"/>
    <n v="5.2760000000000003E-5"/>
    <n v="6.09423E-4"/>
    <n v="2.2243939500000001E-2"/>
    <x v="1"/>
  </r>
  <r>
    <x v="0"/>
    <n v="3035"/>
    <x v="0"/>
    <x v="0"/>
    <x v="0"/>
    <n v="204269"/>
    <d v="2021-01-01T00:00:00"/>
    <n v="365"/>
    <n v="10877766.5"/>
    <n v="298021"/>
    <s v="VND"/>
    <s v="20211231VND"/>
    <n v="1"/>
    <n v="2.0426900000000001E-4"/>
    <n v="2.9802099999999998E-4"/>
    <n v="1.08777665E-2"/>
    <x v="0"/>
  </r>
  <r>
    <x v="0"/>
    <n v="3037"/>
    <x v="6"/>
    <x v="0"/>
    <x v="0"/>
    <n v="98955"/>
    <d v="2021-01-01T00:00:00"/>
    <n v="365"/>
    <n v="65930899"/>
    <n v="1806326"/>
    <s v="VND"/>
    <s v="20211231VND"/>
    <n v="1"/>
    <n v="9.8955000000000004E-5"/>
    <n v="1.806326E-3"/>
    <n v="6.5930899000000001E-2"/>
    <x v="3"/>
  </r>
  <r>
    <x v="0"/>
    <n v="3037"/>
    <x v="11"/>
    <x v="0"/>
    <x v="0"/>
    <n v="160540"/>
    <d v="2021-01-01T00:00:00"/>
    <n v="365"/>
    <n v="17818533.5"/>
    <n v="488179"/>
    <s v="VND"/>
    <s v="20211231VND"/>
    <n v="1"/>
    <n v="1.6054E-4"/>
    <n v="4.8817899999999999E-4"/>
    <n v="1.7818533500000001E-2"/>
    <x v="3"/>
  </r>
  <r>
    <x v="0"/>
    <n v="3040"/>
    <x v="10"/>
    <x v="0"/>
    <x v="0"/>
    <n v="1282874"/>
    <d v="2021-01-01T00:00:00"/>
    <n v="365"/>
    <n v="58319955.500000007"/>
    <n v="1597807"/>
    <s v="VND"/>
    <s v="20211231VND"/>
    <n v="1"/>
    <n v="1.282874E-3"/>
    <n v="1.5978069999999999E-3"/>
    <n v="5.8319955500000006E-2"/>
    <x v="1"/>
  </r>
  <r>
    <x v="0"/>
    <n v="3042"/>
    <x v="4"/>
    <x v="0"/>
    <x v="0"/>
    <n v="1527189"/>
    <d v="2021-01-01T00:00:00"/>
    <n v="365"/>
    <n v="11223275.5"/>
    <n v="307487"/>
    <s v="VND"/>
    <s v="20211231VND"/>
    <n v="1"/>
    <n v="1.527189E-3"/>
    <n v="3.0748700000000001E-4"/>
    <n v="1.1223275499999999E-2"/>
    <x v="1"/>
  </r>
  <r>
    <x v="0"/>
    <n v="3046"/>
    <x v="3"/>
    <x v="0"/>
    <x v="0"/>
    <n v="1618311"/>
    <d v="2021-01-01T00:00:00"/>
    <n v="365"/>
    <n v="11375772.5"/>
    <n v="311665"/>
    <s v="VND"/>
    <s v="20211231VND"/>
    <n v="1"/>
    <n v="1.6183110000000001E-3"/>
    <n v="3.1166499999999998E-4"/>
    <n v="1.1375772500000001E-2"/>
    <x v="0"/>
  </r>
  <r>
    <x v="0"/>
    <n v="3047"/>
    <x v="10"/>
    <x v="0"/>
    <x v="0"/>
    <n v="882757"/>
    <d v="2021-01-01T00:00:00"/>
    <n v="365"/>
    <n v="1207423352052.7446"/>
    <n v="1541791"/>
    <s v="EUR"/>
    <s v="20211231EUR"/>
    <n v="21455.626499999998"/>
    <n v="18.940104482260498"/>
    <n v="33.080091837061495"/>
    <n v="1207.4233520527446"/>
    <x v="1"/>
  </r>
  <r>
    <x v="0"/>
    <n v="3047"/>
    <x v="10"/>
    <x v="0"/>
    <x v="0"/>
    <n v="1792274"/>
    <d v="2021-01-01T00:00:00"/>
    <n v="365"/>
    <n v="1099672"/>
    <n v="30128"/>
    <s v="VND"/>
    <s v="20211231VND"/>
    <n v="1"/>
    <n v="1.792274E-3"/>
    <n v="3.0128E-5"/>
    <n v="1.0996720000000001E-3"/>
    <x v="1"/>
  </r>
  <r>
    <x v="0"/>
    <n v="3051"/>
    <x v="10"/>
    <x v="0"/>
    <x v="0"/>
    <n v="1088744"/>
    <d v="2021-01-01T00:00:00"/>
    <n v="365"/>
    <n v="64154590"/>
    <n v="1757660"/>
    <s v="VND"/>
    <s v="20211231VND"/>
    <n v="1"/>
    <n v="1.088744E-3"/>
    <n v="1.7576600000000001E-3"/>
    <n v="6.4154589999999997E-2"/>
    <x v="1"/>
  </r>
  <r>
    <x v="0"/>
    <n v="3051"/>
    <x v="1"/>
    <x v="0"/>
    <x v="0"/>
    <n v="578648"/>
    <d v="2021-01-01T00:00:00"/>
    <n v="365"/>
    <n v="28735063"/>
    <n v="787262"/>
    <s v="VND"/>
    <s v="20211231VND"/>
    <n v="1"/>
    <n v="5.7864799999999997E-4"/>
    <n v="7.8726200000000005E-4"/>
    <n v="2.8735063000000002E-2"/>
    <x v="1"/>
  </r>
  <r>
    <x v="0"/>
    <n v="3052"/>
    <x v="4"/>
    <x v="0"/>
    <x v="0"/>
    <n v="1852206"/>
    <d v="2021-01-01T00:00:00"/>
    <n v="365"/>
    <n v="35960238"/>
    <n v="985212"/>
    <s v="VND"/>
    <s v="20211231VND"/>
    <n v="1"/>
    <n v="1.8522059999999999E-3"/>
    <n v="9.8521200000000007E-4"/>
    <n v="3.5960237999999999E-2"/>
    <x v="1"/>
  </r>
  <r>
    <x v="0"/>
    <n v="3053"/>
    <x v="14"/>
    <x v="0"/>
    <x v="0"/>
    <n v="1297371"/>
    <d v="2021-01-01T00:00:00"/>
    <n v="365"/>
    <n v="46267582.5"/>
    <n v="1267605"/>
    <s v="VND"/>
    <s v="20211231VND"/>
    <n v="1"/>
    <n v="1.2973710000000001E-3"/>
    <n v="1.267605E-3"/>
    <n v="4.6267582500000001E-2"/>
    <x v="3"/>
  </r>
  <r>
    <x v="0"/>
    <n v="3053"/>
    <x v="4"/>
    <x v="0"/>
    <x v="0"/>
    <n v="101806"/>
    <d v="2021-01-01T00:00:00"/>
    <n v="365"/>
    <n v="7528928"/>
    <n v="206272"/>
    <s v="VND"/>
    <s v="20211231VND"/>
    <n v="1"/>
    <n v="1.0180599999999999E-4"/>
    <n v="2.0627199999999999E-4"/>
    <n v="7.5289279999999998E-3"/>
    <x v="1"/>
  </r>
  <r>
    <x v="0"/>
    <n v="3054"/>
    <x v="4"/>
    <x v="0"/>
    <x v="0"/>
    <n v="763726"/>
    <d v="2021-01-01T00:00:00"/>
    <n v="365"/>
    <n v="57849871.999999993"/>
    <n v="1584928"/>
    <s v="VND"/>
    <s v="20211231VND"/>
    <n v="1"/>
    <n v="7.6372600000000005E-4"/>
    <n v="1.584928E-3"/>
    <n v="5.784987199999999E-2"/>
    <x v="1"/>
  </r>
  <r>
    <x v="0"/>
    <n v="3055"/>
    <x v="3"/>
    <x v="0"/>
    <x v="0"/>
    <n v="2460029"/>
    <d v="2021-01-01T00:00:00"/>
    <n v="365"/>
    <n v="209050574.50000003"/>
    <n v="5727413"/>
    <s v="VND"/>
    <s v="20211231VND"/>
    <n v="1"/>
    <n v="2.4600289999999999E-3"/>
    <n v="5.7274129999999998E-3"/>
    <n v="0.20905057450000003"/>
    <x v="0"/>
  </r>
  <r>
    <x v="0"/>
    <n v="3055"/>
    <x v="6"/>
    <x v="0"/>
    <x v="0"/>
    <n v="7860599"/>
    <d v="2021-01-01T00:00:00"/>
    <n v="365"/>
    <n v="226441072.5"/>
    <n v="6203865"/>
    <s v="VND"/>
    <s v="20211231VND"/>
    <n v="1"/>
    <n v="7.8605989999999994E-3"/>
    <n v="6.2038650000000002E-3"/>
    <n v="0.22644107250000001"/>
    <x v="3"/>
  </r>
  <r>
    <x v="0"/>
    <n v="3055"/>
    <x v="3"/>
    <x v="0"/>
    <x v="0"/>
    <n v="1273065"/>
    <d v="2021-01-01T00:00:00"/>
    <n v="365"/>
    <n v="832663147877.74792"/>
    <n v="1035162"/>
    <s v="USD"/>
    <s v="20211231USD"/>
    <n v="22037.795999999998"/>
    <n v="28.055546764739997"/>
    <n v="22.812688982952"/>
    <n v="832.66314787774797"/>
    <x v="0"/>
  </r>
  <r>
    <x v="0"/>
    <n v="3058"/>
    <x v="10"/>
    <x v="0"/>
    <x v="0"/>
    <n v="1308694"/>
    <d v="2021-01-01T00:00:00"/>
    <n v="365"/>
    <n v="10578941"/>
    <n v="289834"/>
    <s v="VND"/>
    <s v="20211231VND"/>
    <n v="1"/>
    <n v="1.308694E-3"/>
    <n v="2.8983399999999999E-4"/>
    <n v="1.0578941E-2"/>
    <x v="1"/>
  </r>
  <r>
    <x v="0"/>
    <n v="3059"/>
    <x v="11"/>
    <x v="0"/>
    <x v="0"/>
    <n v="1148787"/>
    <d v="2021-01-01T00:00:00"/>
    <n v="365"/>
    <n v="21290158"/>
    <n v="583292"/>
    <s v="VND"/>
    <s v="20211231VND"/>
    <n v="1"/>
    <n v="1.1487870000000001E-3"/>
    <n v="5.8329200000000001E-4"/>
    <n v="2.1290158E-2"/>
    <x v="3"/>
  </r>
  <r>
    <x v="0"/>
    <n v="3060"/>
    <x v="1"/>
    <x v="0"/>
    <x v="0"/>
    <n v="1952906"/>
    <d v="2021-01-01T00:00:00"/>
    <n v="365"/>
    <n v="1191541107792.6182"/>
    <n v="1481317"/>
    <s v="USD"/>
    <s v="20211231USD"/>
    <n v="22037.795999999998"/>
    <n v="43.037744035175997"/>
    <n v="32.644961857332"/>
    <n v="1191.5411077926183"/>
    <x v="1"/>
  </r>
  <r>
    <x v="0"/>
    <n v="3062"/>
    <x v="1"/>
    <x v="0"/>
    <x v="0"/>
    <n v="1867115"/>
    <d v="2021-01-01T00:00:00"/>
    <n v="365"/>
    <n v="1082480.5"/>
    <n v="29657"/>
    <s v="VND"/>
    <s v="20211231VND"/>
    <n v="1"/>
    <n v="1.8671149999999999E-3"/>
    <n v="2.9657000000000001E-5"/>
    <n v="1.0824805E-3"/>
    <x v="1"/>
  </r>
  <r>
    <x v="0"/>
    <n v="3062"/>
    <x v="6"/>
    <x v="0"/>
    <x v="0"/>
    <n v="794706"/>
    <d v="2021-01-01T00:00:00"/>
    <n v="365"/>
    <n v="5465802"/>
    <n v="149748"/>
    <s v="VND"/>
    <s v="20211231VND"/>
    <n v="1"/>
    <n v="7.9470599999999995E-4"/>
    <n v="1.49748E-4"/>
    <n v="5.4658019999999996E-3"/>
    <x v="3"/>
  </r>
  <r>
    <x v="0"/>
    <n v="3066"/>
    <x v="6"/>
    <x v="0"/>
    <x v="0"/>
    <n v="1283752"/>
    <d v="2021-01-01T00:00:00"/>
    <n v="365"/>
    <n v="49488999.499999993"/>
    <n v="1355863"/>
    <s v="VND"/>
    <s v="20211231VND"/>
    <n v="1"/>
    <n v="1.283752E-3"/>
    <n v="1.3558629999999999E-3"/>
    <n v="4.9488999499999992E-2"/>
    <x v="3"/>
  </r>
  <r>
    <x v="0"/>
    <n v="3067"/>
    <x v="0"/>
    <x v="0"/>
    <x v="0"/>
    <n v="1230042"/>
    <d v="2021-01-01T00:00:00"/>
    <n v="365"/>
    <n v="67226284"/>
    <n v="1841816"/>
    <s v="VND"/>
    <s v="20211231VND"/>
    <n v="1"/>
    <n v="1.230042E-3"/>
    <n v="1.841816E-3"/>
    <n v="6.7226283999999997E-2"/>
    <x v="0"/>
  </r>
  <r>
    <x v="0"/>
    <n v="3067"/>
    <x v="2"/>
    <x v="0"/>
    <x v="0"/>
    <n v="666237"/>
    <d v="2021-01-01T00:00:00"/>
    <n v="365"/>
    <n v="31487017"/>
    <n v="862658"/>
    <s v="VND"/>
    <s v="20211231VND"/>
    <n v="1"/>
    <n v="6.6623699999999997E-4"/>
    <n v="8.6265799999999998E-4"/>
    <n v="3.1487016999999999E-2"/>
    <x v="2"/>
  </r>
  <r>
    <x v="0"/>
    <n v="3067"/>
    <x v="14"/>
    <x v="0"/>
    <x v="0"/>
    <n v="1641377"/>
    <d v="2021-01-01T00:00:00"/>
    <n v="365"/>
    <n v="23364708.5"/>
    <n v="640129"/>
    <s v="VND"/>
    <s v="20211231VND"/>
    <n v="1"/>
    <n v="1.6413770000000001E-3"/>
    <n v="6.4012900000000002E-4"/>
    <n v="2.3364708500000001E-2"/>
    <x v="3"/>
  </r>
  <r>
    <x v="0"/>
    <n v="3068"/>
    <x v="1"/>
    <x v="0"/>
    <x v="0"/>
    <n v="7064285"/>
    <d v="2021-01-01T00:00:00"/>
    <n v="365"/>
    <n v="332386009"/>
    <n v="9106466"/>
    <s v="VND"/>
    <s v="20211231VND"/>
    <n v="1"/>
    <n v="7.064285E-3"/>
    <n v="9.1064660000000006E-3"/>
    <n v="0.33238600899999998"/>
    <x v="1"/>
  </r>
  <r>
    <x v="0"/>
    <n v="3070"/>
    <x v="10"/>
    <x v="0"/>
    <x v="0"/>
    <n v="17513"/>
    <d v="2021-01-01T00:00:00"/>
    <n v="365"/>
    <n v="57987878.5"/>
    <n v="1588709"/>
    <s v="VND"/>
    <s v="20211231VND"/>
    <n v="1"/>
    <n v="1.7513E-5"/>
    <n v="1.588709E-3"/>
    <n v="5.7987878499999999E-2"/>
    <x v="1"/>
  </r>
  <r>
    <x v="0"/>
    <n v="3071"/>
    <x v="0"/>
    <x v="0"/>
    <x v="0"/>
    <n v="884372"/>
    <d v="2021-01-01T00:00:00"/>
    <n v="365"/>
    <n v="38037124.5"/>
    <n v="1042113"/>
    <s v="VND"/>
    <s v="20211231VND"/>
    <n v="1"/>
    <n v="8.8437200000000002E-4"/>
    <n v="1.0421129999999999E-3"/>
    <n v="3.8037124499999998E-2"/>
    <x v="0"/>
  </r>
  <r>
    <x v="0"/>
    <n v="3071"/>
    <x v="4"/>
    <x v="0"/>
    <x v="0"/>
    <n v="110198"/>
    <d v="2021-01-01T00:00:00"/>
    <n v="365"/>
    <n v="15364492.5"/>
    <n v="420945"/>
    <s v="VND"/>
    <s v="20211231VND"/>
    <n v="1"/>
    <n v="1.10198E-4"/>
    <n v="4.2094499999999999E-4"/>
    <n v="1.53644925E-2"/>
    <x v="1"/>
  </r>
  <r>
    <x v="0"/>
    <n v="3072"/>
    <x v="0"/>
    <x v="0"/>
    <x v="0"/>
    <n v="138738"/>
    <d v="2021-01-01T00:00:00"/>
    <n v="365"/>
    <n v="14649603.5"/>
    <n v="401359"/>
    <s v="VND"/>
    <s v="20211231VND"/>
    <n v="1"/>
    <n v="1.3873800000000001E-4"/>
    <n v="4.01359E-4"/>
    <n v="1.46496035E-2"/>
    <x v="0"/>
  </r>
  <r>
    <x v="0"/>
    <n v="3073"/>
    <x v="6"/>
    <x v="0"/>
    <x v="0"/>
    <n v="1451804"/>
    <d v="2021-01-01T00:00:00"/>
    <n v="365"/>
    <n v="9911246.5"/>
    <n v="271541"/>
    <s v="VND"/>
    <s v="20211231VND"/>
    <n v="1"/>
    <n v="1.4518039999999999E-3"/>
    <n v="2.7154099999999998E-4"/>
    <n v="9.9112465E-3"/>
    <x v="3"/>
  </r>
  <r>
    <x v="0"/>
    <n v="3076"/>
    <x v="0"/>
    <x v="0"/>
    <x v="0"/>
    <n v="443923"/>
    <d v="2021-01-01T00:00:00"/>
    <n v="365"/>
    <n v="10625551.5"/>
    <n v="291111"/>
    <s v="VND"/>
    <s v="20211231VND"/>
    <n v="1"/>
    <n v="4.4392299999999998E-4"/>
    <n v="2.9111099999999998E-4"/>
    <n v="1.06255515E-2"/>
    <x v="0"/>
  </r>
  <r>
    <x v="0"/>
    <n v="3077"/>
    <x v="3"/>
    <x v="0"/>
    <x v="0"/>
    <n v="898919"/>
    <d v="2021-01-01T00:00:00"/>
    <n v="365"/>
    <n v="710655"/>
    <n v="19470"/>
    <s v="VND"/>
    <s v="20211231VND"/>
    <n v="1"/>
    <n v="8.9891899999999998E-4"/>
    <n v="1.9470000000000002E-5"/>
    <n v="7.1065500000000003E-4"/>
    <x v="0"/>
  </r>
  <r>
    <x v="0"/>
    <n v="3083"/>
    <x v="5"/>
    <x v="0"/>
    <x v="0"/>
    <n v="1813045"/>
    <d v="2021-01-01T00:00:00"/>
    <n v="365"/>
    <n v="25263620.999999996"/>
    <n v="692154"/>
    <s v="VND"/>
    <s v="20211231VND"/>
    <n v="1"/>
    <n v="1.8130450000000001E-3"/>
    <n v="6.9215399999999995E-4"/>
    <n v="2.5263620999999997E-2"/>
    <x v="1"/>
  </r>
  <r>
    <x v="0"/>
    <n v="3084"/>
    <x v="11"/>
    <x v="0"/>
    <x v="0"/>
    <n v="1532830"/>
    <d v="2021-01-01T00:00:00"/>
    <n v="365"/>
    <n v="40672205.5"/>
    <n v="1114307"/>
    <s v="VND"/>
    <s v="20211231VND"/>
    <n v="1"/>
    <n v="1.53283E-3"/>
    <n v="1.1143069999999999E-3"/>
    <n v="4.0672205500000003E-2"/>
    <x v="3"/>
  </r>
  <r>
    <x v="0"/>
    <n v="3084"/>
    <x v="5"/>
    <x v="0"/>
    <x v="0"/>
    <n v="902260"/>
    <d v="2021-01-01T00:00:00"/>
    <n v="365"/>
    <n v="9236945.5"/>
    <n v="253067"/>
    <s v="VND"/>
    <s v="20211231VND"/>
    <n v="1"/>
    <n v="9.0226E-4"/>
    <n v="2.5306699999999999E-4"/>
    <n v="9.2369454999999996E-3"/>
    <x v="1"/>
  </r>
  <r>
    <x v="0"/>
    <n v="3085"/>
    <x v="4"/>
    <x v="0"/>
    <x v="0"/>
    <n v="358170"/>
    <d v="2021-01-01T00:00:00"/>
    <n v="365"/>
    <n v="6813820"/>
    <n v="186680"/>
    <s v="VND"/>
    <s v="20211231VND"/>
    <n v="1"/>
    <n v="3.5816999999999999E-4"/>
    <n v="1.8667999999999999E-4"/>
    <n v="6.8138199999999999E-3"/>
    <x v="1"/>
  </r>
  <r>
    <x v="0"/>
    <n v="3086"/>
    <x v="4"/>
    <x v="0"/>
    <x v="0"/>
    <n v="814186"/>
    <d v="2021-01-01T00:00:00"/>
    <n v="365"/>
    <n v="7127245.5"/>
    <n v="195267"/>
    <s v="VND"/>
    <s v="20211231VND"/>
    <n v="1"/>
    <n v="8.1418599999999995E-4"/>
    <n v="1.95267E-4"/>
    <n v="7.1272454999999997E-3"/>
    <x v="1"/>
  </r>
  <r>
    <x v="0"/>
    <n v="3087"/>
    <x v="9"/>
    <x v="0"/>
    <x v="0"/>
    <n v="280975"/>
    <d v="2021-01-01T00:00:00"/>
    <n v="365"/>
    <n v="26236163.499999996"/>
    <n v="718799"/>
    <s v="VND"/>
    <s v="20211231VND"/>
    <n v="1"/>
    <n v="2.8097499999999999E-4"/>
    <n v="7.18799E-4"/>
    <n v="2.6236163499999996E-2"/>
    <x v="0"/>
  </r>
  <r>
    <x v="0"/>
    <n v="3088"/>
    <x v="5"/>
    <x v="0"/>
    <x v="0"/>
    <n v="291949"/>
    <d v="2021-01-01T00:00:00"/>
    <n v="365"/>
    <n v="43019520.5"/>
    <n v="1178617"/>
    <s v="VND"/>
    <s v="20211231VND"/>
    <n v="1"/>
    <n v="2.9194900000000001E-4"/>
    <n v="1.1786170000000001E-3"/>
    <n v="4.3019520499999998E-2"/>
    <x v="1"/>
  </r>
  <r>
    <x v="0"/>
    <n v="3091"/>
    <x v="4"/>
    <x v="0"/>
    <x v="0"/>
    <n v="1430346"/>
    <d v="2021-01-01T00:00:00"/>
    <n v="365"/>
    <n v="7140604.5"/>
    <n v="195633"/>
    <s v="VND"/>
    <s v="20211231VND"/>
    <n v="1"/>
    <n v="1.4303460000000001E-3"/>
    <n v="1.9563299999999999E-4"/>
    <n v="7.1406044999999998E-3"/>
    <x v="1"/>
  </r>
  <r>
    <x v="0"/>
    <n v="3091"/>
    <x v="4"/>
    <x v="0"/>
    <x v="1"/>
    <n v="988034"/>
    <d v="2021-01-01T00:00:00"/>
    <n v="365"/>
    <n v="27853259.5"/>
    <n v="763103"/>
    <s v="VND"/>
    <s v="20211231VND"/>
    <n v="1"/>
    <n v="9.8803400000000005E-4"/>
    <n v="7.63103E-4"/>
    <n v="2.7853259500000001E-2"/>
    <x v="1"/>
  </r>
  <r>
    <x v="0"/>
    <n v="3092"/>
    <x v="4"/>
    <x v="0"/>
    <x v="0"/>
    <n v="1388034"/>
    <d v="2021-01-01T00:00:00"/>
    <n v="365"/>
    <n v="644557380415.73999"/>
    <n v="801310"/>
    <s v="USD"/>
    <s v="20211231USD"/>
    <n v="22037.795999999998"/>
    <n v="30.589210133064"/>
    <n v="17.659106312759999"/>
    <n v="644.55738041574"/>
    <x v="1"/>
  </r>
  <r>
    <x v="0"/>
    <n v="3092"/>
    <x v="4"/>
    <x v="0"/>
    <x v="0"/>
    <n v="5367654"/>
    <d v="2021-01-01T00:00:00"/>
    <n v="365"/>
    <n v="140774660"/>
    <n v="3856840"/>
    <s v="VND"/>
    <s v="20211231VND"/>
    <n v="1"/>
    <n v="5.3676540000000003E-3"/>
    <n v="3.8568399999999998E-3"/>
    <n v="0.14077466"/>
    <x v="1"/>
  </r>
  <r>
    <x v="0"/>
    <n v="3092"/>
    <x v="4"/>
    <x v="0"/>
    <x v="0"/>
    <n v="1643602"/>
    <d v="2021-01-01T00:00:00"/>
    <n v="365"/>
    <n v="423040842557.18994"/>
    <n v="831090"/>
    <s v="AUD"/>
    <s v="20211231AUD"/>
    <n v="13945.733999999999"/>
    <n v="22.921236293867995"/>
    <n v="11.59016007006"/>
    <n v="423.04084255718993"/>
    <x v="1"/>
  </r>
  <r>
    <x v="0"/>
    <n v="3094"/>
    <x v="1"/>
    <x v="0"/>
    <x v="0"/>
    <n v="910830"/>
    <d v="2021-01-01T00:00:00"/>
    <n v="365"/>
    <n v="43309732"/>
    <n v="1186568"/>
    <s v="VND"/>
    <s v="20211231VND"/>
    <n v="1"/>
    <n v="9.1082999999999995E-4"/>
    <n v="1.186568E-3"/>
    <n v="4.3309731999999997E-2"/>
    <x v="1"/>
  </r>
  <r>
    <x v="0"/>
    <n v="3094"/>
    <x v="10"/>
    <x v="0"/>
    <x v="0"/>
    <n v="637087"/>
    <d v="2021-01-01T00:00:00"/>
    <n v="365"/>
    <n v="46250464"/>
    <n v="1267136"/>
    <s v="VND"/>
    <s v="20211231VND"/>
    <n v="1"/>
    <n v="6.3708700000000005E-4"/>
    <n v="1.2671360000000001E-3"/>
    <n v="4.6250463999999998E-2"/>
    <x v="1"/>
  </r>
  <r>
    <x v="0"/>
    <n v="3096"/>
    <x v="0"/>
    <x v="0"/>
    <x v="0"/>
    <n v="734814"/>
    <d v="2021-01-01T00:00:00"/>
    <n v="365"/>
    <n v="15130710"/>
    <n v="414540"/>
    <s v="VND"/>
    <s v="20211231VND"/>
    <n v="1"/>
    <n v="7.3481399999999998E-4"/>
    <n v="4.1454000000000003E-4"/>
    <n v="1.513071E-2"/>
    <x v="0"/>
  </r>
  <r>
    <x v="0"/>
    <n v="3098"/>
    <x v="9"/>
    <x v="0"/>
    <x v="0"/>
    <n v="1895703"/>
    <d v="2021-01-01T00:00:00"/>
    <n v="365"/>
    <n v="5267497.5"/>
    <n v="144315"/>
    <s v="VND"/>
    <s v="20211231VND"/>
    <n v="1"/>
    <n v="1.8957030000000001E-3"/>
    <n v="1.44315E-4"/>
    <n v="5.2674975000000001E-3"/>
    <x v="0"/>
  </r>
  <r>
    <x v="0"/>
    <n v="3100"/>
    <x v="4"/>
    <x v="0"/>
    <x v="0"/>
    <n v="2146809"/>
    <d v="2021-01-01T00:00:00"/>
    <n v="365"/>
    <n v="189533586.5"/>
    <n v="5192701"/>
    <s v="VND"/>
    <s v="20211231VND"/>
    <n v="1"/>
    <n v="2.146809E-3"/>
    <n v="5.1927010000000001E-3"/>
    <n v="0.18953358649999999"/>
    <x v="1"/>
  </r>
  <r>
    <x v="0"/>
    <n v="3100"/>
    <x v="4"/>
    <x v="0"/>
    <x v="0"/>
    <n v="6951355"/>
    <d v="2021-01-01T00:00:00"/>
    <n v="365"/>
    <n v="259256324.50000003"/>
    <n v="7102913"/>
    <s v="VND"/>
    <s v="20211231VND"/>
    <n v="1"/>
    <n v="6.9513550000000002E-3"/>
    <n v="7.1029129999999998E-3"/>
    <n v="0.25925632450000002"/>
    <x v="1"/>
  </r>
  <r>
    <x v="0"/>
    <n v="3102"/>
    <x v="10"/>
    <x v="0"/>
    <x v="0"/>
    <n v="569849"/>
    <d v="2021-01-01T00:00:00"/>
    <n v="365"/>
    <n v="19858518.5"/>
    <n v="544069"/>
    <s v="VND"/>
    <s v="20211231VND"/>
    <n v="1"/>
    <n v="5.6984899999999998E-4"/>
    <n v="5.44069E-4"/>
    <n v="1.9858518499999998E-2"/>
    <x v="1"/>
  </r>
  <r>
    <x v="0"/>
    <n v="3102"/>
    <x v="10"/>
    <x v="0"/>
    <x v="0"/>
    <n v="649673"/>
    <d v="2021-01-01T00:00:00"/>
    <n v="365"/>
    <n v="50694339"/>
    <n v="1388886"/>
    <s v="VND"/>
    <s v="20211231VND"/>
    <n v="1"/>
    <n v="6.4967300000000003E-4"/>
    <n v="1.388886E-3"/>
    <n v="5.0694338999999998E-2"/>
    <x v="1"/>
  </r>
  <r>
    <x v="0"/>
    <n v="3105"/>
    <x v="2"/>
    <x v="0"/>
    <x v="0"/>
    <n v="1328027"/>
    <d v="2021-01-01T00:00:00"/>
    <n v="365"/>
    <n v="31110483"/>
    <n v="852342"/>
    <s v="VND"/>
    <s v="20211231VND"/>
    <n v="1"/>
    <n v="1.3280270000000001E-3"/>
    <n v="8.5234199999999997E-4"/>
    <n v="3.1110483000000001E-2"/>
    <x v="2"/>
  </r>
  <r>
    <x v="0"/>
    <n v="3105"/>
    <x v="5"/>
    <x v="0"/>
    <x v="0"/>
    <n v="4667336"/>
    <d v="2021-01-01T00:00:00"/>
    <n v="365"/>
    <n v="165057270.5"/>
    <n v="4522117"/>
    <s v="VND"/>
    <s v="20211231VND"/>
    <n v="1"/>
    <n v="4.6673360000000002E-3"/>
    <n v="4.522117E-3"/>
    <n v="0.16505727049999999"/>
    <x v="1"/>
  </r>
  <r>
    <x v="0"/>
    <n v="3106"/>
    <x v="7"/>
    <x v="0"/>
    <x v="0"/>
    <n v="1214686"/>
    <d v="2021-01-01T00:00:00"/>
    <n v="365"/>
    <n v="19289264.5"/>
    <n v="528473"/>
    <s v="VND"/>
    <s v="20211231VND"/>
    <n v="1"/>
    <n v="1.214686E-3"/>
    <n v="5.2847300000000001E-4"/>
    <n v="1.92892645E-2"/>
    <x v="2"/>
  </r>
  <r>
    <x v="0"/>
    <n v="3106"/>
    <x v="9"/>
    <x v="0"/>
    <x v="0"/>
    <n v="1835032"/>
    <d v="2021-01-01T00:00:00"/>
    <n v="365"/>
    <n v="7649560.5"/>
    <n v="209577"/>
    <s v="VND"/>
    <s v="20211231VND"/>
    <n v="1"/>
    <n v="1.8350319999999999E-3"/>
    <n v="2.0957699999999999E-4"/>
    <n v="7.6495605000000003E-3"/>
    <x v="0"/>
  </r>
  <r>
    <x v="0"/>
    <n v="3108"/>
    <x v="3"/>
    <x v="0"/>
    <x v="0"/>
    <n v="61247"/>
    <d v="2021-01-01T00:00:00"/>
    <n v="365"/>
    <n v="532710012191.14795"/>
    <n v="662262"/>
    <s v="USD"/>
    <s v="20211231USD"/>
    <n v="22037.795999999998"/>
    <n v="1.349748891612"/>
    <n v="14.594794854551997"/>
    <n v="532.71001219114794"/>
    <x v="0"/>
  </r>
  <r>
    <x v="0"/>
    <n v="3108"/>
    <x v="3"/>
    <x v="0"/>
    <x v="0"/>
    <n v="4098786"/>
    <d v="2021-01-01T00:00:00"/>
    <n v="365"/>
    <n v="130005188.99999999"/>
    <n v="3561786"/>
    <s v="VND"/>
    <s v="20211231VND"/>
    <n v="1"/>
    <n v="4.0987860000000001E-3"/>
    <n v="3.5617859999999999E-3"/>
    <n v="0.13000518899999999"/>
    <x v="0"/>
  </r>
  <r>
    <x v="0"/>
    <n v="3108"/>
    <x v="3"/>
    <x v="0"/>
    <x v="0"/>
    <n v="883938"/>
    <d v="2021-01-01T00:00:00"/>
    <n v="365"/>
    <n v="42800228.5"/>
    <n v="1172609"/>
    <s v="VND"/>
    <s v="20211231VND"/>
    <n v="1"/>
    <n v="8.8393800000000002E-4"/>
    <n v="1.172609E-3"/>
    <n v="4.2800228500000002E-2"/>
    <x v="0"/>
  </r>
  <r>
    <x v="0"/>
    <n v="3113"/>
    <x v="1"/>
    <x v="0"/>
    <x v="0"/>
    <n v="1675564"/>
    <d v="2021-01-01T00:00:00"/>
    <n v="365"/>
    <n v="39224542.5"/>
    <n v="1074645"/>
    <s v="VND"/>
    <s v="20211231VND"/>
    <n v="1"/>
    <n v="1.675564E-3"/>
    <n v="1.0746449999999999E-3"/>
    <n v="3.9224542500000001E-2"/>
    <x v="1"/>
  </r>
  <r>
    <x v="0"/>
    <n v="3115"/>
    <x v="4"/>
    <x v="0"/>
    <x v="0"/>
    <n v="398670"/>
    <d v="2021-01-01T00:00:00"/>
    <n v="365"/>
    <n v="36696041.5"/>
    <n v="1005371"/>
    <s v="VND"/>
    <s v="20211231VND"/>
    <n v="1"/>
    <n v="3.9867E-4"/>
    <n v="1.0053709999999999E-3"/>
    <n v="3.6696041499999998E-2"/>
    <x v="1"/>
  </r>
  <r>
    <x v="0"/>
    <n v="3115"/>
    <x v="4"/>
    <x v="0"/>
    <x v="0"/>
    <n v="3200070"/>
    <d v="2021-01-01T00:00:00"/>
    <n v="365"/>
    <n v="75099407"/>
    <n v="2057518"/>
    <s v="VND"/>
    <s v="20211231VND"/>
    <n v="1"/>
    <n v="3.2000700000000002E-3"/>
    <n v="2.0575179999999999E-3"/>
    <n v="7.5099407000000007E-2"/>
    <x v="1"/>
  </r>
  <r>
    <x v="0"/>
    <n v="3116"/>
    <x v="8"/>
    <x v="0"/>
    <x v="0"/>
    <n v="440688"/>
    <d v="2021-01-01T00:00:00"/>
    <n v="365"/>
    <n v="71855871"/>
    <n v="1968654"/>
    <s v="VND"/>
    <s v="20211231VND"/>
    <n v="1"/>
    <n v="4.4068800000000001E-4"/>
    <n v="1.9686539999999998E-3"/>
    <n v="7.1855871000000002E-2"/>
    <x v="0"/>
  </r>
  <r>
    <x v="0"/>
    <n v="3117"/>
    <x v="10"/>
    <x v="0"/>
    <x v="0"/>
    <n v="1923298"/>
    <d v="2021-01-01T00:00:00"/>
    <n v="365"/>
    <n v="19625466"/>
    <n v="537684"/>
    <s v="VND"/>
    <s v="20211231VND"/>
    <n v="1"/>
    <n v="1.9232979999999999E-3"/>
    <n v="5.3768399999999997E-4"/>
    <n v="1.9625466000000001E-2"/>
    <x v="1"/>
  </r>
  <r>
    <x v="0"/>
    <n v="3117"/>
    <x v="6"/>
    <x v="0"/>
    <x v="0"/>
    <n v="7127"/>
    <d v="2021-01-01T00:00:00"/>
    <n v="365"/>
    <n v="21454663.5"/>
    <n v="587799"/>
    <s v="VND"/>
    <s v="20211231VND"/>
    <n v="1"/>
    <n v="7.1269999999999997E-6"/>
    <n v="5.8779899999999996E-4"/>
    <n v="2.1454663499999999E-2"/>
    <x v="3"/>
  </r>
  <r>
    <x v="0"/>
    <n v="3118"/>
    <x v="7"/>
    <x v="0"/>
    <x v="0"/>
    <n v="1984432"/>
    <d v="2021-01-01T00:00:00"/>
    <n v="365"/>
    <n v="41732238.5"/>
    <n v="1143349"/>
    <s v="VND"/>
    <s v="20211231VND"/>
    <n v="1"/>
    <n v="1.9844319999999999E-3"/>
    <n v="1.1433490000000001E-3"/>
    <n v="4.1732238499999998E-2"/>
    <x v="2"/>
  </r>
  <r>
    <x v="0"/>
    <n v="3120"/>
    <x v="8"/>
    <x v="0"/>
    <x v="0"/>
    <n v="7305434"/>
    <d v="2021-01-01T00:00:00"/>
    <n v="365"/>
    <n v="311441068"/>
    <n v="8532632"/>
    <s v="VND"/>
    <s v="20211231VND"/>
    <n v="1"/>
    <n v="7.3054340000000004E-3"/>
    <n v="8.5326320000000001E-3"/>
    <n v="0.31144106799999999"/>
    <x v="0"/>
  </r>
  <r>
    <x v="0"/>
    <n v="3120"/>
    <x v="8"/>
    <x v="0"/>
    <x v="0"/>
    <n v="122048"/>
    <d v="2021-01-01T00:00:00"/>
    <n v="365"/>
    <n v="336043233135.91791"/>
    <n v="417767"/>
    <s v="USD"/>
    <s v="20211231USD"/>
    <n v="22037.795999999998"/>
    <n v="2.6896689262079998"/>
    <n v="9.2066639215319999"/>
    <n v="336.04323313591789"/>
    <x v="0"/>
  </r>
  <r>
    <x v="0"/>
    <n v="3121"/>
    <x v="2"/>
    <x v="0"/>
    <x v="0"/>
    <n v="86255"/>
    <d v="2021-01-01T00:00:00"/>
    <n v="365"/>
    <n v="10462323.5"/>
    <n v="286639"/>
    <s v="VND"/>
    <s v="20211231VND"/>
    <n v="1"/>
    <n v="8.6254999999999993E-5"/>
    <n v="2.8663899999999999E-4"/>
    <n v="1.0462323500000001E-2"/>
    <x v="2"/>
  </r>
  <r>
    <x v="0"/>
    <n v="3121"/>
    <x v="4"/>
    <x v="0"/>
    <x v="0"/>
    <n v="5625893"/>
    <d v="2021-01-01T00:00:00"/>
    <n v="365"/>
    <n v="177860266"/>
    <n v="4872884"/>
    <s v="VND"/>
    <s v="20211231VND"/>
    <n v="1"/>
    <n v="5.6258929999999999E-3"/>
    <n v="4.8728840000000001E-3"/>
    <n v="0.17786026599999999"/>
    <x v="1"/>
  </r>
  <r>
    <x v="0"/>
    <n v="3121"/>
    <x v="4"/>
    <x v="0"/>
    <x v="0"/>
    <n v="1581392"/>
    <d v="2021-01-01T00:00:00"/>
    <n v="365"/>
    <n v="1424193.5"/>
    <n v="39019"/>
    <s v="VND"/>
    <s v="20211231VND"/>
    <n v="1"/>
    <n v="1.581392E-3"/>
    <n v="3.9019E-5"/>
    <n v="1.4241935E-3"/>
    <x v="1"/>
  </r>
  <r>
    <x v="0"/>
    <n v="3130"/>
    <x v="0"/>
    <x v="0"/>
    <x v="0"/>
    <n v="1574008"/>
    <d v="2021-01-01T00:00:00"/>
    <n v="365"/>
    <n v="28912708.499999996"/>
    <n v="792129"/>
    <s v="VND"/>
    <s v="20211231VND"/>
    <n v="1"/>
    <n v="1.574008E-3"/>
    <n v="7.9212900000000003E-4"/>
    <n v="2.8912708499999995E-2"/>
    <x v="0"/>
  </r>
  <r>
    <x v="0"/>
    <n v="3131"/>
    <x v="4"/>
    <x v="0"/>
    <x v="0"/>
    <n v="754049"/>
    <d v="2021-01-01T00:00:00"/>
    <n v="365"/>
    <n v="22634015"/>
    <n v="620110"/>
    <s v="VND"/>
    <s v="20211231VND"/>
    <n v="1"/>
    <n v="7.5404900000000002E-4"/>
    <n v="6.2011E-4"/>
    <n v="2.2634015E-2"/>
    <x v="1"/>
  </r>
  <r>
    <x v="0"/>
    <n v="3132"/>
    <x v="4"/>
    <x v="0"/>
    <x v="0"/>
    <n v="1694895"/>
    <d v="2021-01-01T00:00:00"/>
    <n v="365"/>
    <n v="58470080"/>
    <n v="1601920"/>
    <s v="VND"/>
    <s v="20211231VND"/>
    <n v="1"/>
    <n v="1.6948950000000001E-3"/>
    <n v="1.6019199999999999E-3"/>
    <n v="5.8470080000000001E-2"/>
    <x v="1"/>
  </r>
  <r>
    <x v="0"/>
    <n v="3135"/>
    <x v="4"/>
    <x v="0"/>
    <x v="0"/>
    <n v="1877691"/>
    <d v="2021-01-01T00:00:00"/>
    <n v="365"/>
    <n v="8850885"/>
    <n v="242490"/>
    <s v="VND"/>
    <s v="20211231VND"/>
    <n v="1"/>
    <n v="1.8776909999999999E-3"/>
    <n v="2.4248999999999999E-4"/>
    <n v="8.8508849999999993E-3"/>
    <x v="1"/>
  </r>
  <r>
    <x v="0"/>
    <n v="3140"/>
    <x v="12"/>
    <x v="0"/>
    <x v="0"/>
    <n v="1257472"/>
    <d v="2021-01-01T00:00:00"/>
    <n v="365"/>
    <n v="64967627.5"/>
    <n v="1779935"/>
    <s v="VND"/>
    <s v="20211231VND"/>
    <n v="1"/>
    <n v="1.2574719999999999E-3"/>
    <n v="1.7799350000000001E-3"/>
    <n v="6.49676275E-2"/>
    <x v="4"/>
  </r>
  <r>
    <x v="0"/>
    <n v="3140"/>
    <x v="10"/>
    <x v="0"/>
    <x v="0"/>
    <n v="374439"/>
    <d v="2021-01-01T00:00:00"/>
    <n v="365"/>
    <n v="2929088.5"/>
    <n v="80249"/>
    <s v="VND"/>
    <s v="20211231VND"/>
    <n v="1"/>
    <n v="3.7443900000000001E-4"/>
    <n v="8.0248999999999997E-5"/>
    <n v="2.9290885E-3"/>
    <x v="1"/>
  </r>
  <r>
    <x v="0"/>
    <n v="3140"/>
    <x v="10"/>
    <x v="0"/>
    <x v="0"/>
    <n v="1328450"/>
    <d v="2021-01-01T00:00:00"/>
    <n v="365"/>
    <n v="1140418765238.1482"/>
    <n v="1417762"/>
    <s v="USD"/>
    <s v="20211231USD"/>
    <n v="22037.795999999998"/>
    <n v="29.276110096199996"/>
    <n v="31.244349732551999"/>
    <n v="1140.4187652381481"/>
    <x v="1"/>
  </r>
  <r>
    <x v="0"/>
    <n v="3140"/>
    <x v="1"/>
    <x v="0"/>
    <x v="0"/>
    <n v="1837441"/>
    <d v="2021-01-01T00:00:00"/>
    <n v="365"/>
    <n v="10592811"/>
    <n v="290214"/>
    <s v="VND"/>
    <s v="20211231VND"/>
    <n v="1"/>
    <n v="1.837441E-3"/>
    <n v="2.9021400000000001E-4"/>
    <n v="1.0592811000000001E-2"/>
    <x v="1"/>
  </r>
  <r>
    <x v="0"/>
    <n v="3140"/>
    <x v="7"/>
    <x v="0"/>
    <x v="0"/>
    <n v="947243"/>
    <d v="2021-01-01T00:00:00"/>
    <n v="365"/>
    <n v="64342784"/>
    <n v="1762816"/>
    <s v="VND"/>
    <s v="20211231VND"/>
    <n v="1"/>
    <n v="9.4724299999999996E-4"/>
    <n v="1.7628159999999999E-3"/>
    <n v="6.4342784E-2"/>
    <x v="2"/>
  </r>
  <r>
    <x v="0"/>
    <n v="3141"/>
    <x v="10"/>
    <x v="0"/>
    <x v="0"/>
    <n v="169934"/>
    <d v="2021-01-01T00:00:00"/>
    <n v="365"/>
    <n v="4875159"/>
    <n v="133566"/>
    <s v="VND"/>
    <s v="20211231VND"/>
    <n v="1"/>
    <n v="1.69934E-4"/>
    <n v="1.33566E-4"/>
    <n v="4.8751589999999996E-3"/>
    <x v="1"/>
  </r>
  <r>
    <x v="0"/>
    <n v="3142"/>
    <x v="10"/>
    <x v="0"/>
    <x v="0"/>
    <n v="5822233"/>
    <d v="2021-01-01T00:00:00"/>
    <n v="365"/>
    <n v="154472818"/>
    <n v="4232132"/>
    <s v="VND"/>
    <s v="20211231VND"/>
    <n v="1"/>
    <n v="5.8222329999999996E-3"/>
    <n v="4.2321320000000004E-3"/>
    <n v="0.15447281800000001"/>
    <x v="1"/>
  </r>
  <r>
    <x v="0"/>
    <n v="3144"/>
    <x v="4"/>
    <x v="0"/>
    <x v="0"/>
    <n v="6598410"/>
    <d v="2021-01-01T00:00:00"/>
    <n v="365"/>
    <n v="335115369.5"/>
    <n v="9181243"/>
    <s v="VND"/>
    <s v="20211231VND"/>
    <n v="1"/>
    <n v="6.5984099999999999E-3"/>
    <n v="9.1812430000000004E-3"/>
    <n v="0.33511536949999998"/>
    <x v="1"/>
  </r>
  <r>
    <x v="0"/>
    <n v="3144"/>
    <x v="0"/>
    <x v="0"/>
    <x v="0"/>
    <n v="940840"/>
    <d v="2021-01-01T00:00:00"/>
    <n v="365"/>
    <n v="17155438"/>
    <n v="470012"/>
    <s v="VND"/>
    <s v="20211231VND"/>
    <n v="1"/>
    <n v="9.4083999999999997E-4"/>
    <n v="4.7001200000000001E-4"/>
    <n v="1.7155437999999999E-2"/>
    <x v="0"/>
  </r>
  <r>
    <x v="0"/>
    <n v="3144"/>
    <x v="8"/>
    <x v="0"/>
    <x v="0"/>
    <n v="748935"/>
    <d v="2021-01-01T00:00:00"/>
    <n v="365"/>
    <n v="55279104"/>
    <n v="1514496"/>
    <s v="VND"/>
    <s v="20211231VND"/>
    <n v="1"/>
    <n v="7.4893500000000005E-4"/>
    <n v="1.5144959999999999E-3"/>
    <n v="5.5279104000000003E-2"/>
    <x v="0"/>
  </r>
  <r>
    <x v="0"/>
    <n v="3146"/>
    <x v="6"/>
    <x v="0"/>
    <x v="0"/>
    <n v="1393"/>
    <d v="2021-01-01T00:00:00"/>
    <n v="365"/>
    <n v="57536191"/>
    <n v="1576334"/>
    <s v="VND"/>
    <s v="20211231VND"/>
    <n v="1"/>
    <n v="1.393E-6"/>
    <n v="1.576334E-3"/>
    <n v="5.7536191E-2"/>
    <x v="3"/>
  </r>
  <r>
    <x v="0"/>
    <n v="3146"/>
    <x v="1"/>
    <x v="0"/>
    <x v="0"/>
    <n v="1968245"/>
    <d v="2021-01-01T00:00:00"/>
    <n v="365"/>
    <n v="29662455"/>
    <n v="812670"/>
    <s v="VND"/>
    <s v="20211231VND"/>
    <n v="1"/>
    <n v="1.968245E-3"/>
    <n v="8.1267000000000004E-4"/>
    <n v="2.9662455000000001E-2"/>
    <x v="1"/>
  </r>
  <r>
    <x v="0"/>
    <n v="3146"/>
    <x v="6"/>
    <x v="0"/>
    <x v="0"/>
    <n v="1750133"/>
    <d v="2021-01-01T00:00:00"/>
    <n v="365"/>
    <n v="359909174503.09796"/>
    <n v="447437"/>
    <s v="USD"/>
    <s v="20211231USD"/>
    <n v="22037.795999999998"/>
    <n v="38.569074026867995"/>
    <n v="9.8605253288519989"/>
    <n v="359.90917450309797"/>
    <x v="3"/>
  </r>
  <r>
    <x v="0"/>
    <n v="3147"/>
    <x v="4"/>
    <x v="0"/>
    <x v="0"/>
    <n v="1088215"/>
    <d v="2021-01-01T00:00:00"/>
    <n v="365"/>
    <n v="45061987.5"/>
    <n v="1234575"/>
    <s v="VND"/>
    <s v="20211231VND"/>
    <n v="1"/>
    <n v="1.088215E-3"/>
    <n v="1.2345749999999999E-3"/>
    <n v="4.5061987499999998E-2"/>
    <x v="1"/>
  </r>
  <r>
    <x v="0"/>
    <n v="3147"/>
    <x v="1"/>
    <x v="0"/>
    <x v="0"/>
    <n v="1984724"/>
    <d v="2021-01-01T00:00:00"/>
    <n v="365"/>
    <n v="37977666"/>
    <n v="1040484"/>
    <s v="VND"/>
    <s v="20211231VND"/>
    <n v="1"/>
    <n v="1.9847240000000002E-3"/>
    <n v="1.0404839999999999E-3"/>
    <n v="3.7977666E-2"/>
    <x v="1"/>
  </r>
  <r>
    <x v="0"/>
    <n v="3150"/>
    <x v="10"/>
    <x v="0"/>
    <x v="0"/>
    <n v="7063488"/>
    <d v="2021-01-01T00:00:00"/>
    <n v="365"/>
    <n v="229866378.5"/>
    <n v="6297709"/>
    <s v="VND"/>
    <s v="20211231VND"/>
    <n v="1"/>
    <n v="7.0634879999999997E-3"/>
    <n v="6.2977090000000003E-3"/>
    <n v="0.2298663785"/>
    <x v="1"/>
  </r>
  <r>
    <x v="0"/>
    <n v="3153"/>
    <x v="4"/>
    <x v="0"/>
    <x v="0"/>
    <n v="57381"/>
    <d v="2021-01-01T00:00:00"/>
    <n v="365"/>
    <n v="60215692.5"/>
    <n v="1649745"/>
    <s v="VND"/>
    <s v="20211231VND"/>
    <n v="1"/>
    <n v="5.7380999999999998E-5"/>
    <n v="1.649745E-3"/>
    <n v="6.0215692500000001E-2"/>
    <x v="1"/>
  </r>
  <r>
    <x v="0"/>
    <n v="3156"/>
    <x v="0"/>
    <x v="0"/>
    <x v="0"/>
    <n v="191088"/>
    <d v="2021-01-01T00:00:00"/>
    <n v="365"/>
    <n v="67113316.5"/>
    <n v="1838721"/>
    <s v="VND"/>
    <s v="20211231VND"/>
    <n v="1"/>
    <n v="1.9108800000000001E-4"/>
    <n v="1.838721E-3"/>
    <n v="6.7113316500000006E-2"/>
    <x v="0"/>
  </r>
  <r>
    <x v="0"/>
    <n v="3166"/>
    <x v="4"/>
    <x v="0"/>
    <x v="0"/>
    <n v="401030"/>
    <d v="2021-01-01T00:00:00"/>
    <n v="365"/>
    <n v="59550443.5"/>
    <n v="1631519"/>
    <s v="VND"/>
    <s v="20211231VND"/>
    <n v="1"/>
    <n v="4.0102999999999997E-4"/>
    <n v="1.6315189999999999E-3"/>
    <n v="5.9550443500000001E-2"/>
    <x v="1"/>
  </r>
  <r>
    <x v="0"/>
    <n v="3167"/>
    <x v="4"/>
    <x v="0"/>
    <x v="0"/>
    <n v="91625"/>
    <d v="2021-01-01T00:00:00"/>
    <n v="365"/>
    <n v="69290541.5"/>
    <n v="1898371"/>
    <s v="VND"/>
    <s v="20211231VND"/>
    <n v="1"/>
    <n v="9.1625000000000005E-5"/>
    <n v="1.898371E-3"/>
    <n v="6.9290541499999997E-2"/>
    <x v="1"/>
  </r>
  <r>
    <x v="0"/>
    <n v="3167"/>
    <x v="5"/>
    <x v="0"/>
    <x v="0"/>
    <n v="21882"/>
    <d v="2021-01-01T00:00:00"/>
    <n v="365"/>
    <n v="64834439"/>
    <n v="1776286"/>
    <s v="VND"/>
    <s v="20211231VND"/>
    <n v="1"/>
    <n v="2.1882000000000002E-5"/>
    <n v="1.776286E-3"/>
    <n v="6.4834438999999994E-2"/>
    <x v="1"/>
  </r>
  <r>
    <x v="0"/>
    <n v="3168"/>
    <x v="1"/>
    <x v="0"/>
    <x v="0"/>
    <n v="154627"/>
    <d v="2021-01-01T00:00:00"/>
    <n v="365"/>
    <n v="55296186"/>
    <n v="1514964"/>
    <s v="VND"/>
    <s v="20211231VND"/>
    <n v="1"/>
    <n v="1.5462700000000001E-4"/>
    <n v="1.5149639999999999E-3"/>
    <n v="5.5296185999999997E-2"/>
    <x v="1"/>
  </r>
  <r>
    <x v="0"/>
    <n v="3168"/>
    <x v="4"/>
    <x v="0"/>
    <x v="0"/>
    <n v="1650172"/>
    <d v="2021-01-01T00:00:00"/>
    <n v="365"/>
    <n v="8247540"/>
    <n v="225960"/>
    <s v="VND"/>
    <s v="20211231VND"/>
    <n v="1"/>
    <n v="1.6501720000000001E-3"/>
    <n v="2.2596000000000001E-4"/>
    <n v="8.2475399999999994E-3"/>
    <x v="1"/>
  </r>
  <r>
    <x v="0"/>
    <n v="3169"/>
    <x v="1"/>
    <x v="0"/>
    <x v="0"/>
    <n v="1393823"/>
    <d v="2021-01-01T00:00:00"/>
    <n v="365"/>
    <n v="4233708"/>
    <n v="115992"/>
    <s v="VND"/>
    <s v="20211231VND"/>
    <n v="1"/>
    <n v="1.393823E-3"/>
    <n v="1.15992E-4"/>
    <n v="4.2337080000000001E-3"/>
    <x v="1"/>
  </r>
  <r>
    <x v="0"/>
    <n v="3170"/>
    <x v="4"/>
    <x v="0"/>
    <x v="0"/>
    <n v="304799"/>
    <d v="2021-01-01T00:00:00"/>
    <n v="365"/>
    <n v="12066827.000000002"/>
    <n v="330598"/>
    <s v="VND"/>
    <s v="20211231VND"/>
    <n v="1"/>
    <n v="3.0479900000000002E-4"/>
    <n v="3.3059799999999998E-4"/>
    <n v="1.2066827000000002E-2"/>
    <x v="1"/>
  </r>
  <r>
    <x v="0"/>
    <n v="3171"/>
    <x v="4"/>
    <x v="0"/>
    <x v="0"/>
    <n v="1741476"/>
    <d v="2021-01-01T00:00:00"/>
    <n v="365"/>
    <n v="20833287.5"/>
    <n v="570775"/>
    <s v="VND"/>
    <s v="20211231VND"/>
    <n v="1"/>
    <n v="1.741476E-3"/>
    <n v="5.7077500000000004E-4"/>
    <n v="2.0833287499999999E-2"/>
    <x v="1"/>
  </r>
  <r>
    <x v="0"/>
    <n v="3172"/>
    <x v="4"/>
    <x v="0"/>
    <x v="0"/>
    <n v="584493"/>
    <d v="2021-01-01T00:00:00"/>
    <n v="365"/>
    <n v="30197253"/>
    <n v="827322"/>
    <s v="VND"/>
    <s v="20211231VND"/>
    <n v="1"/>
    <n v="5.8449299999999995E-4"/>
    <n v="8.2732200000000002E-4"/>
    <n v="3.0197253E-2"/>
    <x v="1"/>
  </r>
  <r>
    <x v="0"/>
    <n v="3172"/>
    <x v="0"/>
    <x v="0"/>
    <x v="0"/>
    <n v="3067328"/>
    <d v="2021-01-01T00:00:00"/>
    <n v="365"/>
    <n v="98358667"/>
    <n v="2694758"/>
    <s v="VND"/>
    <s v="20211231VND"/>
    <n v="1"/>
    <n v="3.0673279999999998E-3"/>
    <n v="2.6947579999999998E-3"/>
    <n v="9.8358666999999997E-2"/>
    <x v="0"/>
  </r>
  <r>
    <x v="0"/>
    <n v="3173"/>
    <x v="10"/>
    <x v="0"/>
    <x v="0"/>
    <n v="558506"/>
    <d v="2021-01-01T00:00:00"/>
    <n v="365"/>
    <n v="22255656"/>
    <n v="609744"/>
    <s v="VND"/>
    <s v="20211231VND"/>
    <n v="1"/>
    <n v="5.5850599999999995E-4"/>
    <n v="6.0974399999999995E-4"/>
    <n v="2.2255655999999999E-2"/>
    <x v="1"/>
  </r>
  <r>
    <x v="0"/>
    <n v="3175"/>
    <x v="1"/>
    <x v="0"/>
    <x v="0"/>
    <n v="412337"/>
    <d v="2021-01-01T00:00:00"/>
    <n v="365"/>
    <n v="42618276"/>
    <n v="1167624"/>
    <s v="VND"/>
    <s v="20211231VND"/>
    <n v="1"/>
    <n v="4.1233699999999998E-4"/>
    <n v="1.1676239999999999E-3"/>
    <n v="4.2618275999999997E-2"/>
    <x v="1"/>
  </r>
  <r>
    <x v="0"/>
    <n v="3176"/>
    <x v="4"/>
    <x v="0"/>
    <x v="0"/>
    <n v="1657633"/>
    <d v="2021-01-01T00:00:00"/>
    <n v="365"/>
    <n v="3067058.5"/>
    <n v="84029"/>
    <s v="VND"/>
    <s v="20211231VND"/>
    <n v="1"/>
    <n v="1.6576329999999999E-3"/>
    <n v="8.4029000000000005E-5"/>
    <n v="3.0670584999999998E-3"/>
    <x v="1"/>
  </r>
  <r>
    <x v="0"/>
    <n v="3176"/>
    <x v="1"/>
    <x v="0"/>
    <x v="0"/>
    <n v="1138253"/>
    <d v="2021-01-01T00:00:00"/>
    <n v="365"/>
    <n v="10986719"/>
    <n v="301006"/>
    <s v="VND"/>
    <s v="20211231VND"/>
    <n v="1"/>
    <n v="1.1382530000000001E-3"/>
    <n v="3.0100599999999998E-4"/>
    <n v="1.0986719000000001E-2"/>
    <x v="1"/>
  </r>
  <r>
    <x v="0"/>
    <n v="3176"/>
    <x v="1"/>
    <x v="0"/>
    <x v="0"/>
    <n v="706461"/>
    <d v="2021-01-01T00:00:00"/>
    <n v="365"/>
    <n v="885382988226.46191"/>
    <n v="1100703"/>
    <s v="USD"/>
    <s v="20211231USD"/>
    <n v="22037.795999999998"/>
    <n v="15.568843399956"/>
    <n v="24.257068170587999"/>
    <n v="885.38298822646186"/>
    <x v="1"/>
  </r>
  <r>
    <x v="0"/>
    <n v="3178"/>
    <x v="4"/>
    <x v="0"/>
    <x v="0"/>
    <n v="1991771"/>
    <d v="2021-01-01T00:00:00"/>
    <n v="365"/>
    <n v="25255481.500000004"/>
    <n v="691931"/>
    <s v="VND"/>
    <s v="20211231VND"/>
    <n v="1"/>
    <n v="1.9917709999999998E-3"/>
    <n v="6.9193100000000001E-4"/>
    <n v="2.5255481500000003E-2"/>
    <x v="1"/>
  </r>
  <r>
    <x v="0"/>
    <n v="3178"/>
    <x v="8"/>
    <x v="0"/>
    <x v="0"/>
    <n v="1378028"/>
    <d v="2021-01-01T00:00:00"/>
    <n v="365"/>
    <n v="40761703.5"/>
    <n v="1116759"/>
    <s v="VND"/>
    <s v="20211231VND"/>
    <n v="1"/>
    <n v="1.3780279999999999E-3"/>
    <n v="1.1167589999999999E-3"/>
    <n v="4.0761703500000003E-2"/>
    <x v="0"/>
  </r>
  <r>
    <x v="0"/>
    <n v="3179"/>
    <x v="4"/>
    <x v="0"/>
    <x v="0"/>
    <n v="1297410"/>
    <d v="2021-01-01T00:00:00"/>
    <n v="365"/>
    <n v="34780193"/>
    <n v="952882"/>
    <s v="VND"/>
    <s v="20211231VND"/>
    <n v="1"/>
    <n v="1.2974099999999999E-3"/>
    <n v="9.5288199999999995E-4"/>
    <n v="3.4780193000000001E-2"/>
    <x v="1"/>
  </r>
  <r>
    <x v="0"/>
    <n v="3181"/>
    <x v="15"/>
    <x v="0"/>
    <x v="0"/>
    <n v="1338015"/>
    <d v="2021-01-01T00:00:00"/>
    <n v="365"/>
    <n v="66186362.5"/>
    <n v="1813325"/>
    <s v="VND"/>
    <s v="20211231VND"/>
    <n v="1"/>
    <n v="1.3380149999999999E-3"/>
    <n v="1.813325E-3"/>
    <n v="6.6186362499999998E-2"/>
    <x v="4"/>
  </r>
  <r>
    <x v="0"/>
    <n v="3181"/>
    <x v="13"/>
    <x v="0"/>
    <x v="0"/>
    <n v="1278033"/>
    <d v="2021-01-01T00:00:00"/>
    <n v="365"/>
    <n v="45807938"/>
    <n v="1255012"/>
    <s v="VND"/>
    <s v="20211231VND"/>
    <n v="1"/>
    <n v="1.278033E-3"/>
    <n v="1.255012E-3"/>
    <n v="4.5807937999999999E-2"/>
    <x v="0"/>
  </r>
  <r>
    <x v="0"/>
    <n v="3183"/>
    <x v="7"/>
    <x v="0"/>
    <x v="0"/>
    <n v="1715316"/>
    <d v="2021-01-01T00:00:00"/>
    <n v="365"/>
    <n v="60060458.000000007"/>
    <n v="1645492"/>
    <s v="VND"/>
    <s v="20211231VND"/>
    <n v="1"/>
    <n v="1.7153159999999999E-3"/>
    <n v="1.6454919999999999E-3"/>
    <n v="6.0060458000000004E-2"/>
    <x v="2"/>
  </r>
  <r>
    <x v="0"/>
    <n v="3189"/>
    <x v="13"/>
    <x v="0"/>
    <x v="0"/>
    <n v="1042737"/>
    <d v="2021-01-01T00:00:00"/>
    <n v="365"/>
    <n v="2783745.5"/>
    <n v="76267"/>
    <s v="VND"/>
    <s v="20211231VND"/>
    <n v="1"/>
    <n v="1.042737E-3"/>
    <n v="7.6266999999999993E-5"/>
    <n v="2.7837455E-3"/>
    <x v="0"/>
  </r>
  <r>
    <x v="0"/>
    <n v="3191"/>
    <x v="10"/>
    <x v="0"/>
    <x v="0"/>
    <n v="1790109"/>
    <d v="2021-01-01T00:00:00"/>
    <n v="365"/>
    <n v="709419330132.08398"/>
    <n v="881946"/>
    <s v="USD"/>
    <s v="20211231USD"/>
    <n v="22037.795999999998"/>
    <n v="39.450056959763998"/>
    <n v="19.436146031015998"/>
    <n v="709.41933013208393"/>
    <x v="1"/>
  </r>
  <r>
    <x v="0"/>
    <n v="3191"/>
    <x v="8"/>
    <x v="0"/>
    <x v="0"/>
    <n v="948653"/>
    <d v="2021-01-01T00:00:00"/>
    <n v="365"/>
    <n v="67009145.500000007"/>
    <n v="1835867"/>
    <s v="VND"/>
    <s v="20211231VND"/>
    <n v="1"/>
    <n v="9.4865300000000004E-4"/>
    <n v="1.8358669999999999E-3"/>
    <n v="6.7009145500000006E-2"/>
    <x v="0"/>
  </r>
  <r>
    <x v="0"/>
    <n v="3193"/>
    <x v="4"/>
    <x v="0"/>
    <x v="0"/>
    <n v="35985"/>
    <d v="2021-01-01T00:00:00"/>
    <n v="365"/>
    <n v="42289849"/>
    <n v="1158626"/>
    <s v="VND"/>
    <s v="20211231VND"/>
    <n v="1"/>
    <n v="3.5985000000000002E-5"/>
    <n v="1.1586260000000001E-3"/>
    <n v="4.2289848999999997E-2"/>
    <x v="1"/>
  </r>
  <r>
    <x v="0"/>
    <n v="3193"/>
    <x v="4"/>
    <x v="0"/>
    <x v="0"/>
    <n v="1227524"/>
    <d v="2021-01-01T00:00:00"/>
    <n v="365"/>
    <n v="52114408.000000007"/>
    <n v="1427792"/>
    <s v="VND"/>
    <s v="20211231VND"/>
    <n v="1"/>
    <n v="1.227524E-3"/>
    <n v="1.427792E-3"/>
    <n v="5.2114408000000008E-2"/>
    <x v="1"/>
  </r>
  <r>
    <x v="0"/>
    <n v="3193"/>
    <x v="5"/>
    <x v="0"/>
    <x v="0"/>
    <n v="129452"/>
    <d v="2021-01-01T00:00:00"/>
    <n v="365"/>
    <n v="65198125"/>
    <n v="1786250"/>
    <s v="VND"/>
    <s v="20211231VND"/>
    <n v="1"/>
    <n v="1.2945200000000001E-4"/>
    <n v="1.7862500000000001E-3"/>
    <n v="6.5198124999999996E-2"/>
    <x v="1"/>
  </r>
  <r>
    <x v="0"/>
    <n v="3194"/>
    <x v="10"/>
    <x v="0"/>
    <x v="0"/>
    <n v="793944"/>
    <d v="2021-01-01T00:00:00"/>
    <n v="365"/>
    <n v="71487549.5"/>
    <n v="1958563"/>
    <s v="VND"/>
    <s v="20211231VND"/>
    <n v="1"/>
    <n v="7.9394399999999999E-4"/>
    <n v="1.958563E-3"/>
    <n v="7.1487549499999997E-2"/>
    <x v="1"/>
  </r>
  <r>
    <x v="0"/>
    <n v="3198"/>
    <x v="4"/>
    <x v="0"/>
    <x v="0"/>
    <n v="9019004"/>
    <d v="2021-01-01T00:00:00"/>
    <n v="365"/>
    <n v="228076637.5"/>
    <n v="6248675"/>
    <s v="VND"/>
    <s v="20211231VND"/>
    <n v="1"/>
    <n v="9.0190040000000006E-3"/>
    <n v="6.2486750000000004E-3"/>
    <n v="0.22807663750000001"/>
    <x v="1"/>
  </r>
  <r>
    <x v="0"/>
    <n v="3199"/>
    <x v="5"/>
    <x v="0"/>
    <x v="0"/>
    <n v="1387831"/>
    <d v="2021-01-01T00:00:00"/>
    <n v="365"/>
    <n v="42882645.5"/>
    <n v="1174867"/>
    <s v="VND"/>
    <s v="20211231VND"/>
    <n v="1"/>
    <n v="1.387831E-3"/>
    <n v="1.174867E-3"/>
    <n v="4.2882645499999997E-2"/>
    <x v="1"/>
  </r>
  <r>
    <x v="0"/>
    <n v="3199"/>
    <x v="12"/>
    <x v="0"/>
    <x v="0"/>
    <n v="533237"/>
    <d v="2021-01-01T00:00:00"/>
    <n v="365"/>
    <n v="22929628.5"/>
    <n v="628209"/>
    <s v="VND"/>
    <s v="20211231VND"/>
    <n v="1"/>
    <n v="5.3323699999999999E-4"/>
    <n v="6.2820900000000002E-4"/>
    <n v="2.29296285E-2"/>
    <x v="4"/>
  </r>
  <r>
    <x v="0"/>
    <n v="3201"/>
    <x v="3"/>
    <x v="0"/>
    <x v="0"/>
    <n v="1417510"/>
    <d v="2021-01-01T00:00:00"/>
    <n v="365"/>
    <n v="45274454"/>
    <n v="1240396"/>
    <s v="VND"/>
    <s v="20211231VND"/>
    <n v="1"/>
    <n v="1.4175100000000001E-3"/>
    <n v="1.2403959999999999E-3"/>
    <n v="4.5274453999999999E-2"/>
    <x v="0"/>
  </r>
  <r>
    <x v="0"/>
    <n v="3202"/>
    <x v="8"/>
    <x v="0"/>
    <x v="0"/>
    <n v="275805"/>
    <d v="2021-01-01T00:00:00"/>
    <n v="365"/>
    <n v="6954454.5"/>
    <n v="190533"/>
    <s v="VND"/>
    <s v="20211231VND"/>
    <n v="1"/>
    <n v="2.7580500000000001E-4"/>
    <n v="1.90533E-4"/>
    <n v="6.9544545000000003E-3"/>
    <x v="0"/>
  </r>
  <r>
    <x v="0"/>
    <n v="3202"/>
    <x v="5"/>
    <x v="0"/>
    <x v="0"/>
    <n v="602585"/>
    <d v="2021-01-01T00:00:00"/>
    <n v="365"/>
    <n v="25901860"/>
    <n v="709640"/>
    <s v="VND"/>
    <s v="20211231VND"/>
    <n v="1"/>
    <n v="6.0258499999999999E-4"/>
    <n v="7.0963999999999999E-4"/>
    <n v="2.5901859999999999E-2"/>
    <x v="1"/>
  </r>
  <r>
    <x v="0"/>
    <n v="3203"/>
    <x v="9"/>
    <x v="0"/>
    <x v="0"/>
    <n v="1941548"/>
    <d v="2021-01-01T00:00:00"/>
    <n v="365"/>
    <n v="62351125"/>
    <n v="1708250"/>
    <s v="VND"/>
    <s v="20211231VND"/>
    <n v="1"/>
    <n v="1.941548E-3"/>
    <n v="1.7082499999999999E-3"/>
    <n v="6.2351125E-2"/>
    <x v="0"/>
  </r>
  <r>
    <x v="0"/>
    <n v="3205"/>
    <x v="4"/>
    <x v="0"/>
    <x v="0"/>
    <n v="1947390"/>
    <d v="2021-01-01T00:00:00"/>
    <n v="365"/>
    <n v="319418316513.84595"/>
    <n v="397099"/>
    <s v="USD"/>
    <s v="20211231USD"/>
    <n v="22037.795999999998"/>
    <n v="42.916183552439996"/>
    <n v="8.7511867538039994"/>
    <n v="319.41831651384592"/>
    <x v="1"/>
  </r>
  <r>
    <x v="0"/>
    <n v="3205"/>
    <x v="8"/>
    <x v="0"/>
    <x v="0"/>
    <n v="591582"/>
    <d v="2021-01-01T00:00:00"/>
    <n v="365"/>
    <n v="12808616.5"/>
    <n v="350921"/>
    <s v="VND"/>
    <s v="20211231VND"/>
    <n v="1"/>
    <n v="5.91582E-4"/>
    <n v="3.5092100000000002E-4"/>
    <n v="1.28086165E-2"/>
    <x v="0"/>
  </r>
  <r>
    <x v="0"/>
    <n v="3205"/>
    <x v="4"/>
    <x v="0"/>
    <x v="0"/>
    <n v="797441"/>
    <d v="2021-01-01T00:00:00"/>
    <n v="365"/>
    <n v="50109280.500000007"/>
    <n v="1372857"/>
    <s v="VND"/>
    <s v="20211231VND"/>
    <n v="1"/>
    <n v="7.9744099999999997E-4"/>
    <n v="1.3728569999999999E-3"/>
    <n v="5.0109280500000006E-2"/>
    <x v="1"/>
  </r>
  <r>
    <x v="0"/>
    <n v="3205"/>
    <x v="4"/>
    <x v="0"/>
    <x v="0"/>
    <n v="7403683"/>
    <d v="2021-01-01T00:00:00"/>
    <n v="365"/>
    <n v="242010950.49999997"/>
    <n v="6630437"/>
    <s v="VND"/>
    <s v="20211231VND"/>
    <n v="1"/>
    <n v="7.4036830000000003E-3"/>
    <n v="6.6304370000000003E-3"/>
    <n v="0.24201095049999996"/>
    <x v="1"/>
  </r>
  <r>
    <x v="0"/>
    <n v="3206"/>
    <x v="6"/>
    <x v="0"/>
    <x v="0"/>
    <n v="1813169"/>
    <d v="2021-01-01T00:00:00"/>
    <n v="365"/>
    <n v="59132190"/>
    <n v="1620060"/>
    <s v="VND"/>
    <s v="20211231VND"/>
    <n v="1"/>
    <n v="1.8131689999999999E-3"/>
    <n v="1.62006E-3"/>
    <n v="5.9132190000000001E-2"/>
    <x v="3"/>
  </r>
  <r>
    <x v="0"/>
    <n v="3209"/>
    <x v="4"/>
    <x v="0"/>
    <x v="0"/>
    <n v="1712321"/>
    <d v="2021-01-01T00:00:00"/>
    <n v="365"/>
    <n v="15165604"/>
    <n v="415496"/>
    <s v="VND"/>
    <s v="20211231VND"/>
    <n v="1"/>
    <n v="1.7123209999999999E-3"/>
    <n v="4.1549600000000001E-4"/>
    <n v="1.5165603999999999E-2"/>
    <x v="1"/>
  </r>
  <r>
    <x v="0"/>
    <n v="3210"/>
    <x v="4"/>
    <x v="0"/>
    <x v="0"/>
    <n v="1242896"/>
    <d v="2021-01-01T00:00:00"/>
    <n v="365"/>
    <n v="31007625.999999996"/>
    <n v="849524"/>
    <s v="VND"/>
    <s v="20211231VND"/>
    <n v="1"/>
    <n v="1.2428960000000001E-3"/>
    <n v="8.4952400000000005E-4"/>
    <n v="3.1007625999999996E-2"/>
    <x v="1"/>
  </r>
  <r>
    <x v="0"/>
    <n v="3210"/>
    <x v="3"/>
    <x v="0"/>
    <x v="0"/>
    <n v="1788141"/>
    <d v="2021-01-01T00:00:00"/>
    <n v="365"/>
    <n v="42308172"/>
    <n v="1159128"/>
    <s v="VND"/>
    <s v="20211231VND"/>
    <n v="1"/>
    <n v="1.788141E-3"/>
    <n v="1.1591279999999999E-3"/>
    <n v="4.2308171999999998E-2"/>
    <x v="0"/>
  </r>
  <r>
    <x v="0"/>
    <n v="3211"/>
    <x v="4"/>
    <x v="0"/>
    <x v="0"/>
    <n v="1738220"/>
    <d v="2021-01-01T00:00:00"/>
    <n v="365"/>
    <n v="58412629"/>
    <n v="1600346"/>
    <s v="VND"/>
    <s v="20211231VND"/>
    <n v="1"/>
    <n v="1.73822E-3"/>
    <n v="1.6003460000000001E-3"/>
    <n v="5.8412629000000001E-2"/>
    <x v="1"/>
  </r>
  <r>
    <x v="0"/>
    <n v="3212"/>
    <x v="4"/>
    <x v="0"/>
    <x v="0"/>
    <n v="62682"/>
    <d v="2021-01-01T00:00:00"/>
    <n v="365"/>
    <n v="12203045"/>
    <n v="334330"/>
    <s v="VND"/>
    <s v="20211231VND"/>
    <n v="1"/>
    <n v="6.2681999999999994E-5"/>
    <n v="3.3432999999999998E-4"/>
    <n v="1.2203044999999999E-2"/>
    <x v="1"/>
  </r>
  <r>
    <x v="0"/>
    <n v="3216"/>
    <x v="4"/>
    <x v="0"/>
    <x v="0"/>
    <n v="1634987"/>
    <d v="2021-01-01T00:00:00"/>
    <n v="365"/>
    <n v="13442986.5"/>
    <n v="368301"/>
    <s v="VND"/>
    <s v="20211231VND"/>
    <n v="1"/>
    <n v="1.6349870000000001E-3"/>
    <n v="3.6830100000000002E-4"/>
    <n v="1.34429865E-2"/>
    <x v="1"/>
  </r>
  <r>
    <x v="0"/>
    <n v="3217"/>
    <x v="4"/>
    <x v="0"/>
    <x v="1"/>
    <n v="259653"/>
    <d v="2021-01-01T00:00:00"/>
    <n v="365"/>
    <n v="2063053"/>
    <n v="56522"/>
    <s v="VND"/>
    <s v="20211231VND"/>
    <n v="1"/>
    <n v="2.5965299999999999E-4"/>
    <n v="5.6521999999999999E-5"/>
    <n v="2.063053E-3"/>
    <x v="1"/>
  </r>
  <r>
    <x v="0"/>
    <n v="3217"/>
    <x v="4"/>
    <x v="0"/>
    <x v="0"/>
    <n v="9506628"/>
    <d v="2021-01-01T00:00:00"/>
    <n v="365"/>
    <n v="345967002"/>
    <n v="9478548"/>
    <s v="VND"/>
    <s v="20211231VND"/>
    <n v="1"/>
    <n v="9.5066279999999996E-3"/>
    <n v="9.4785479999999998E-3"/>
    <n v="0.34596700200000002"/>
    <x v="1"/>
  </r>
  <r>
    <x v="0"/>
    <n v="3217"/>
    <x v="4"/>
    <x v="0"/>
    <x v="1"/>
    <n v="9161171"/>
    <d v="2021-01-01T00:00:00"/>
    <n v="365"/>
    <n v="264287812.99999997"/>
    <n v="7240762"/>
    <s v="VND"/>
    <s v="20211231VND"/>
    <n v="1"/>
    <n v="9.1611709999999992E-3"/>
    <n v="7.2407620000000004E-3"/>
    <n v="0.26428781299999998"/>
    <x v="1"/>
  </r>
  <r>
    <x v="0"/>
    <n v="3218"/>
    <x v="7"/>
    <x v="0"/>
    <x v="0"/>
    <n v="1770183"/>
    <d v="2021-01-01T00:00:00"/>
    <n v="365"/>
    <n v="31534138.499999996"/>
    <n v="863949"/>
    <s v="VND"/>
    <s v="20211231VND"/>
    <n v="1"/>
    <n v="1.770183E-3"/>
    <n v="8.6394900000000003E-4"/>
    <n v="3.1534138499999996E-2"/>
    <x v="2"/>
  </r>
  <r>
    <x v="0"/>
    <n v="3220"/>
    <x v="4"/>
    <x v="0"/>
    <x v="0"/>
    <n v="1378425"/>
    <d v="2021-01-01T00:00:00"/>
    <n v="365"/>
    <n v="54319373.000000007"/>
    <n v="1488202"/>
    <s v="VND"/>
    <s v="20211231VND"/>
    <n v="1"/>
    <n v="1.378425E-3"/>
    <n v="1.4882020000000001E-3"/>
    <n v="5.4319373000000004E-2"/>
    <x v="1"/>
  </r>
  <r>
    <x v="0"/>
    <n v="3221"/>
    <x v="4"/>
    <x v="0"/>
    <x v="0"/>
    <n v="1244367"/>
    <d v="2021-01-01T00:00:00"/>
    <n v="365"/>
    <n v="25791557"/>
    <n v="706618"/>
    <s v="VND"/>
    <s v="20211231VND"/>
    <n v="1"/>
    <n v="1.2443669999999999E-3"/>
    <n v="7.06618E-4"/>
    <n v="2.5791557E-2"/>
    <x v="1"/>
  </r>
  <r>
    <x v="0"/>
    <n v="3221"/>
    <x v="4"/>
    <x v="0"/>
    <x v="0"/>
    <n v="849853"/>
    <d v="2021-01-01T00:00:00"/>
    <n v="365"/>
    <n v="22022676.5"/>
    <n v="603361"/>
    <s v="VND"/>
    <s v="20211231VND"/>
    <n v="1"/>
    <n v="8.4985300000000002E-4"/>
    <n v="6.0336099999999996E-4"/>
    <n v="2.2022676500000001E-2"/>
    <x v="1"/>
  </r>
  <r>
    <x v="0"/>
    <n v="3221"/>
    <x v="10"/>
    <x v="0"/>
    <x v="0"/>
    <n v="563625"/>
    <d v="2021-01-01T00:00:00"/>
    <n v="365"/>
    <n v="55719805"/>
    <n v="1526570"/>
    <s v="VND"/>
    <s v="20211231VND"/>
    <n v="1"/>
    <n v="5.63625E-4"/>
    <n v="1.5265700000000001E-3"/>
    <n v="5.5719804999999997E-2"/>
    <x v="1"/>
  </r>
  <r>
    <x v="0"/>
    <n v="3221"/>
    <x v="10"/>
    <x v="0"/>
    <x v="0"/>
    <n v="43897"/>
    <d v="2021-01-01T00:00:00"/>
    <n v="365"/>
    <n v="1229666285513.5559"/>
    <n v="1528714"/>
    <s v="USD"/>
    <s v="20211231USD"/>
    <n v="22037.795999999998"/>
    <n v="0.96739313101199997"/>
    <n v="33.689487274343996"/>
    <n v="1229.666285513556"/>
    <x v="1"/>
  </r>
  <r>
    <x v="0"/>
    <n v="3222"/>
    <x v="1"/>
    <x v="0"/>
    <x v="0"/>
    <n v="807571"/>
    <d v="2021-01-01T00:00:00"/>
    <n v="365"/>
    <n v="3311462.5"/>
    <n v="90725"/>
    <s v="VND"/>
    <s v="20211231VND"/>
    <n v="1"/>
    <n v="8.0757099999999998E-4"/>
    <n v="9.0724999999999996E-5"/>
    <n v="3.3114625E-3"/>
    <x v="1"/>
  </r>
  <r>
    <x v="0"/>
    <n v="3225"/>
    <x v="4"/>
    <x v="0"/>
    <x v="0"/>
    <n v="991642"/>
    <d v="2021-01-01T00:00:00"/>
    <n v="365"/>
    <n v="34494982"/>
    <n v="945068"/>
    <s v="VND"/>
    <s v="20211231VND"/>
    <n v="1"/>
    <n v="9.9164200000000004E-4"/>
    <n v="9.4506799999999997E-4"/>
    <n v="3.4494982E-2"/>
    <x v="1"/>
  </r>
  <r>
    <x v="0"/>
    <n v="3225"/>
    <x v="11"/>
    <x v="0"/>
    <x v="0"/>
    <n v="1611403"/>
    <d v="2021-01-01T00:00:00"/>
    <n v="365"/>
    <n v="9563109.5"/>
    <n v="262003"/>
    <s v="VND"/>
    <s v="20211231VND"/>
    <n v="1"/>
    <n v="1.611403E-3"/>
    <n v="2.6200300000000002E-4"/>
    <n v="9.5631094999999999E-3"/>
    <x v="3"/>
  </r>
  <r>
    <x v="0"/>
    <n v="3225"/>
    <x v="5"/>
    <x v="0"/>
    <x v="0"/>
    <n v="1719958"/>
    <d v="2021-01-01T00:00:00"/>
    <n v="365"/>
    <n v="5194899"/>
    <n v="142326"/>
    <s v="VND"/>
    <s v="20211231VND"/>
    <n v="1"/>
    <n v="1.7199579999999999E-3"/>
    <n v="1.4232599999999999E-4"/>
    <n v="5.1948990000000002E-3"/>
    <x v="1"/>
  </r>
  <r>
    <x v="0"/>
    <n v="3227"/>
    <x v="0"/>
    <x v="0"/>
    <x v="0"/>
    <n v="901036"/>
    <d v="2021-01-01T00:00:00"/>
    <n v="365"/>
    <n v="29263619.5"/>
    <n v="801743"/>
    <s v="VND"/>
    <s v="20211231VND"/>
    <n v="1"/>
    <n v="9.0103600000000002E-4"/>
    <n v="8.0174300000000005E-4"/>
    <n v="2.9263619500000001E-2"/>
    <x v="0"/>
  </r>
  <r>
    <x v="0"/>
    <n v="3227"/>
    <x v="1"/>
    <x v="0"/>
    <x v="0"/>
    <n v="1685949"/>
    <d v="2021-01-01T00:00:00"/>
    <n v="365"/>
    <n v="43905996"/>
    <n v="1202904"/>
    <s v="VND"/>
    <s v="20211231VND"/>
    <n v="1"/>
    <n v="1.685949E-3"/>
    <n v="1.2029040000000001E-3"/>
    <n v="4.3905996000000003E-2"/>
    <x v="1"/>
  </r>
  <r>
    <x v="0"/>
    <n v="3228"/>
    <x v="10"/>
    <x v="0"/>
    <x v="0"/>
    <n v="2490177"/>
    <d v="2021-01-01T00:00:00"/>
    <n v="365"/>
    <n v="148503863.5"/>
    <n v="4068599"/>
    <s v="VND"/>
    <s v="20211231VND"/>
    <n v="1"/>
    <n v="2.4901770000000001E-3"/>
    <n v="4.068599E-3"/>
    <n v="0.1485038635"/>
    <x v="1"/>
  </r>
  <r>
    <x v="0"/>
    <n v="3228"/>
    <x v="10"/>
    <x v="0"/>
    <x v="0"/>
    <n v="585347"/>
    <d v="2021-01-01T00:00:00"/>
    <n v="365"/>
    <n v="27638712.5"/>
    <n v="757225"/>
    <s v="VND"/>
    <s v="20211231VND"/>
    <n v="1"/>
    <n v="5.8534699999999995E-4"/>
    <n v="7.5722500000000004E-4"/>
    <n v="2.7638712499999999E-2"/>
    <x v="1"/>
  </r>
  <r>
    <x v="0"/>
    <n v="3229"/>
    <x v="5"/>
    <x v="0"/>
    <x v="0"/>
    <n v="8201010"/>
    <d v="2021-01-01T00:00:00"/>
    <n v="365"/>
    <n v="303259155"/>
    <n v="8308470"/>
    <s v="VND"/>
    <s v="20211231VND"/>
    <n v="1"/>
    <n v="8.2010099999999999E-3"/>
    <n v="8.3084700000000001E-3"/>
    <n v="0.303259155"/>
    <x v="1"/>
  </r>
  <r>
    <x v="0"/>
    <n v="3229"/>
    <x v="5"/>
    <x v="0"/>
    <x v="0"/>
    <n v="97705"/>
    <d v="2021-01-01T00:00:00"/>
    <n v="365"/>
    <n v="360830189092.42792"/>
    <n v="448582"/>
    <s v="USD"/>
    <s v="20211231USD"/>
    <n v="22037.795999999998"/>
    <n v="2.1532028581799998"/>
    <n v="9.8857586052719988"/>
    <n v="360.83018909242793"/>
    <x v="1"/>
  </r>
  <r>
    <x v="0"/>
    <n v="3229"/>
    <x v="5"/>
    <x v="0"/>
    <x v="0"/>
    <n v="610931"/>
    <d v="2021-01-01T00:00:00"/>
    <n v="365"/>
    <n v="272074949104.06793"/>
    <n v="338242"/>
    <s v="USD"/>
    <s v="20211231USD"/>
    <n v="22037.795999999998"/>
    <n v="13.463572748075999"/>
    <n v="7.4541081946319991"/>
    <n v="272.07494910406791"/>
    <x v="1"/>
  </r>
  <r>
    <x v="0"/>
    <n v="3229"/>
    <x v="5"/>
    <x v="0"/>
    <x v="0"/>
    <n v="613896"/>
    <d v="2021-01-01T00:00:00"/>
    <n v="365"/>
    <n v="1165844398560.5339"/>
    <n v="1449371"/>
    <s v="USD"/>
    <s v="20211231USD"/>
    <n v="22037.795999999998"/>
    <n v="13.528914813216"/>
    <n v="31.940942426315999"/>
    <n v="1165.844398560534"/>
    <x v="1"/>
  </r>
  <r>
    <x v="0"/>
    <n v="3229"/>
    <x v="5"/>
    <x v="0"/>
    <x v="0"/>
    <n v="6995158"/>
    <d v="2021-01-01T00:00:00"/>
    <n v="365"/>
    <n v="327544576"/>
    <n v="8973824"/>
    <s v="VND"/>
    <s v="20211231VND"/>
    <n v="1"/>
    <n v="6.9951579999999996E-3"/>
    <n v="8.973824E-3"/>
    <n v="0.32754457599999998"/>
    <x v="1"/>
  </r>
  <r>
    <x v="0"/>
    <n v="3230"/>
    <x v="7"/>
    <x v="0"/>
    <x v="0"/>
    <n v="1596275"/>
    <d v="2021-01-01T00:00:00"/>
    <n v="365"/>
    <n v="49872870"/>
    <n v="1366380"/>
    <s v="VND"/>
    <s v="20211231VND"/>
    <n v="1"/>
    <n v="1.5962750000000001E-3"/>
    <n v="1.3663799999999999E-3"/>
    <n v="4.987287E-2"/>
    <x v="2"/>
  </r>
  <r>
    <x v="0"/>
    <n v="3233"/>
    <x v="9"/>
    <x v="0"/>
    <x v="0"/>
    <n v="222572"/>
    <d v="2021-01-01T00:00:00"/>
    <n v="365"/>
    <n v="27068180.999999996"/>
    <n v="741594"/>
    <s v="VND"/>
    <s v="20211231VND"/>
    <n v="1"/>
    <n v="2.2257200000000001E-4"/>
    <n v="7.4159400000000004E-4"/>
    <n v="2.7068180999999997E-2"/>
    <x v="0"/>
  </r>
  <r>
    <x v="0"/>
    <n v="3240"/>
    <x v="6"/>
    <x v="0"/>
    <x v="0"/>
    <n v="708593"/>
    <d v="2021-01-01T00:00:00"/>
    <n v="365"/>
    <n v="47168512"/>
    <n v="1292288"/>
    <s v="VND"/>
    <s v="20211231VND"/>
    <n v="1"/>
    <n v="7.0859299999999998E-4"/>
    <n v="1.2922879999999999E-3"/>
    <n v="4.7168512000000003E-2"/>
    <x v="3"/>
  </r>
  <r>
    <x v="0"/>
    <n v="3240"/>
    <x v="6"/>
    <x v="0"/>
    <x v="0"/>
    <n v="1898134"/>
    <d v="2021-01-01T00:00:00"/>
    <n v="365"/>
    <n v="350144811097.09204"/>
    <n v="435298"/>
    <s v="USD"/>
    <s v="20211231USD"/>
    <n v="22037.795999999998"/>
    <n v="41.830689872663996"/>
    <n v="9.5930085232080007"/>
    <n v="350.14481109709203"/>
    <x v="3"/>
  </r>
  <r>
    <x v="0"/>
    <n v="3242"/>
    <x v="0"/>
    <x v="0"/>
    <x v="0"/>
    <n v="1161082"/>
    <d v="2021-01-01T00:00:00"/>
    <n v="365"/>
    <n v="3296534"/>
    <n v="90316"/>
    <s v="VND"/>
    <s v="20211231VND"/>
    <n v="1"/>
    <n v="1.1610819999999999E-3"/>
    <n v="9.0315999999999994E-5"/>
    <n v="3.2965339999999998E-3"/>
    <x v="0"/>
  </r>
  <r>
    <x v="0"/>
    <n v="3243"/>
    <x v="3"/>
    <x v="0"/>
    <x v="0"/>
    <n v="1801749"/>
    <d v="2021-01-01T00:00:00"/>
    <n v="365"/>
    <n v="56958104"/>
    <n v="1560496"/>
    <s v="VND"/>
    <s v="20211231VND"/>
    <n v="1"/>
    <n v="1.8017490000000001E-3"/>
    <n v="1.560496E-3"/>
    <n v="5.6958104000000002E-2"/>
    <x v="0"/>
  </r>
  <r>
    <x v="0"/>
    <n v="3245"/>
    <x v="0"/>
    <x v="0"/>
    <x v="0"/>
    <n v="758026"/>
    <d v="2021-01-01T00:00:00"/>
    <n v="365"/>
    <n v="55543181.5"/>
    <n v="1521731"/>
    <s v="VND"/>
    <s v="20211231VND"/>
    <n v="1"/>
    <n v="7.5802599999999997E-4"/>
    <n v="1.5217309999999999E-3"/>
    <n v="5.5543181499999997E-2"/>
    <x v="0"/>
  </r>
  <r>
    <x v="0"/>
    <n v="3245"/>
    <x v="7"/>
    <x v="0"/>
    <x v="0"/>
    <n v="1246686"/>
    <d v="2021-01-01T00:00:00"/>
    <n v="365"/>
    <n v="21216501"/>
    <n v="581274"/>
    <s v="VND"/>
    <s v="20211231VND"/>
    <n v="1"/>
    <n v="1.2466860000000001E-3"/>
    <n v="5.8127400000000001E-4"/>
    <n v="2.1216500999999999E-2"/>
    <x v="2"/>
  </r>
  <r>
    <x v="0"/>
    <n v="3246"/>
    <x v="6"/>
    <x v="0"/>
    <x v="0"/>
    <n v="1904412"/>
    <d v="2021-01-01T00:00:00"/>
    <n v="365"/>
    <n v="68084910"/>
    <n v="1865340"/>
    <s v="VND"/>
    <s v="20211231VND"/>
    <n v="1"/>
    <n v="1.9044120000000001E-3"/>
    <n v="1.8653400000000001E-3"/>
    <n v="6.8084909999999998E-2"/>
    <x v="3"/>
  </r>
  <r>
    <x v="0"/>
    <n v="3247"/>
    <x v="4"/>
    <x v="0"/>
    <x v="0"/>
    <n v="8409750"/>
    <d v="2021-01-01T00:00:00"/>
    <n v="365"/>
    <n v="357190679"/>
    <n v="9786046"/>
    <s v="VND"/>
    <s v="20211231VND"/>
    <n v="1"/>
    <n v="8.4097500000000006E-3"/>
    <n v="9.7860459999999996E-3"/>
    <n v="0.35719067900000001"/>
    <x v="1"/>
  </r>
  <r>
    <x v="0"/>
    <n v="3253"/>
    <x v="8"/>
    <x v="0"/>
    <x v="0"/>
    <n v="1303125"/>
    <d v="2021-01-01T00:00:00"/>
    <n v="365"/>
    <n v="57579261"/>
    <n v="1577514"/>
    <s v="VND"/>
    <s v="20211231VND"/>
    <n v="1"/>
    <n v="1.303125E-3"/>
    <n v="1.5775139999999999E-3"/>
    <n v="5.7579261E-2"/>
    <x v="0"/>
  </r>
  <r>
    <x v="0"/>
    <n v="3253"/>
    <x v="1"/>
    <x v="0"/>
    <x v="0"/>
    <n v="1095049"/>
    <d v="2021-01-01T00:00:00"/>
    <n v="365"/>
    <n v="59206978.5"/>
    <n v="1622109"/>
    <s v="VND"/>
    <s v="20211231VND"/>
    <n v="1"/>
    <n v="1.0950490000000001E-3"/>
    <n v="1.6221090000000001E-3"/>
    <n v="5.92069785E-2"/>
    <x v="1"/>
  </r>
  <r>
    <x v="0"/>
    <n v="3254"/>
    <x v="15"/>
    <x v="0"/>
    <x v="0"/>
    <n v="7756229"/>
    <d v="2021-01-01T00:00:00"/>
    <n v="365"/>
    <n v="276909987.5"/>
    <n v="7586575"/>
    <s v="VND"/>
    <s v="20211231VND"/>
    <n v="1"/>
    <n v="7.7562289999999999E-3"/>
    <n v="7.5865749999999999E-3"/>
    <n v="0.27690998750000001"/>
    <x v="4"/>
  </r>
  <r>
    <x v="0"/>
    <n v="3254"/>
    <x v="1"/>
    <x v="0"/>
    <x v="0"/>
    <n v="1706078"/>
    <d v="2021-01-01T00:00:00"/>
    <n v="365"/>
    <n v="37348807.5"/>
    <n v="1023255"/>
    <s v="VND"/>
    <s v="20211231VND"/>
    <n v="1"/>
    <n v="1.706078E-3"/>
    <n v="1.023255E-3"/>
    <n v="3.7348807499999997E-2"/>
    <x v="1"/>
  </r>
  <r>
    <x v="0"/>
    <n v="3256"/>
    <x v="10"/>
    <x v="0"/>
    <x v="0"/>
    <n v="1125463"/>
    <d v="2021-01-01T00:00:00"/>
    <n v="365"/>
    <n v="48127440"/>
    <n v="1318560"/>
    <s v="VND"/>
    <s v="20211231VND"/>
    <n v="1"/>
    <n v="1.1254629999999999E-3"/>
    <n v="1.3185600000000001E-3"/>
    <n v="4.812744E-2"/>
    <x v="1"/>
  </r>
  <r>
    <x v="0"/>
    <n v="3260"/>
    <x v="10"/>
    <x v="0"/>
    <x v="0"/>
    <n v="1115798"/>
    <d v="2021-01-01T00:00:00"/>
    <n v="365"/>
    <n v="21204164"/>
    <n v="580936"/>
    <s v="VND"/>
    <s v="20211231VND"/>
    <n v="1"/>
    <n v="1.1157980000000001E-3"/>
    <n v="5.80936E-4"/>
    <n v="2.1204164000000001E-2"/>
    <x v="1"/>
  </r>
  <r>
    <x v="0"/>
    <n v="3260"/>
    <x v="10"/>
    <x v="0"/>
    <x v="0"/>
    <n v="581608"/>
    <d v="2021-01-01T00:00:00"/>
    <n v="365"/>
    <n v="25388706.500000004"/>
    <n v="695581"/>
    <s v="VND"/>
    <s v="20211231VND"/>
    <n v="1"/>
    <n v="5.8160799999999995E-4"/>
    <n v="6.9558100000000002E-4"/>
    <n v="2.5388706500000004E-2"/>
    <x v="1"/>
  </r>
  <r>
    <x v="0"/>
    <n v="3263"/>
    <x v="1"/>
    <x v="0"/>
    <x v="0"/>
    <n v="1378774"/>
    <d v="2021-01-01T00:00:00"/>
    <n v="365"/>
    <n v="63731445.500000007"/>
    <n v="1746067"/>
    <s v="VND"/>
    <s v="20211231VND"/>
    <n v="1"/>
    <n v="1.3787739999999999E-3"/>
    <n v="1.746067E-3"/>
    <n v="6.3731445500000011E-2"/>
    <x v="1"/>
  </r>
  <r>
    <x v="0"/>
    <n v="3263"/>
    <x v="1"/>
    <x v="0"/>
    <x v="0"/>
    <n v="373018"/>
    <d v="2021-01-01T00:00:00"/>
    <n v="365"/>
    <n v="881777759065.43396"/>
    <n v="1096221"/>
    <s v="USD"/>
    <s v="20211231USD"/>
    <n v="22037.795999999998"/>
    <n v="8.2204945883279983"/>
    <n v="24.158294768915997"/>
    <n v="881.777759065434"/>
    <x v="1"/>
  </r>
  <r>
    <x v="0"/>
    <n v="3263"/>
    <x v="1"/>
    <x v="0"/>
    <x v="0"/>
    <n v="1071036"/>
    <d v="2021-01-01T00:00:00"/>
    <n v="365"/>
    <n v="52679209"/>
    <n v="1443266"/>
    <s v="VND"/>
    <s v="20211231VND"/>
    <n v="1"/>
    <n v="1.071036E-3"/>
    <n v="1.4432659999999999E-3"/>
    <n v="5.2679208999999998E-2"/>
    <x v="1"/>
  </r>
  <r>
    <x v="0"/>
    <n v="3265"/>
    <x v="5"/>
    <x v="0"/>
    <x v="0"/>
    <n v="712753"/>
    <d v="2021-01-01T00:00:00"/>
    <n v="365"/>
    <n v="15022122.5"/>
    <n v="411565"/>
    <s v="VND"/>
    <s v="20211231VND"/>
    <n v="1"/>
    <n v="7.12753E-4"/>
    <n v="4.1156500000000002E-4"/>
    <n v="1.50221225E-2"/>
    <x v="1"/>
  </r>
  <r>
    <x v="0"/>
    <n v="3265"/>
    <x v="2"/>
    <x v="0"/>
    <x v="0"/>
    <n v="3184675"/>
    <d v="2021-01-01T00:00:00"/>
    <n v="365"/>
    <n v="151167925.5"/>
    <n v="4141587"/>
    <s v="VND"/>
    <s v="20211231VND"/>
    <n v="1"/>
    <n v="3.1846750000000001E-3"/>
    <n v="4.1415870000000004E-3"/>
    <n v="0.15116792549999999"/>
    <x v="2"/>
  </r>
  <r>
    <x v="0"/>
    <n v="3266"/>
    <x v="4"/>
    <x v="0"/>
    <x v="0"/>
    <n v="1734273"/>
    <d v="2021-01-01T00:00:00"/>
    <n v="365"/>
    <n v="37395600.5"/>
    <n v="1024537"/>
    <s v="VND"/>
    <s v="20211231VND"/>
    <n v="1"/>
    <n v="1.7342729999999999E-3"/>
    <n v="1.0245370000000001E-3"/>
    <n v="3.7395600500000001E-2"/>
    <x v="1"/>
  </r>
  <r>
    <x v="0"/>
    <n v="3266"/>
    <x v="15"/>
    <x v="0"/>
    <x v="0"/>
    <n v="828911"/>
    <d v="2021-01-01T00:00:00"/>
    <n v="365"/>
    <n v="9428716.5"/>
    <n v="258321"/>
    <s v="VND"/>
    <s v="20211231VND"/>
    <n v="1"/>
    <n v="8.2891099999999999E-4"/>
    <n v="2.58321E-4"/>
    <n v="9.4287164999999999E-3"/>
    <x v="4"/>
  </r>
  <r>
    <x v="0"/>
    <n v="3267"/>
    <x v="10"/>
    <x v="0"/>
    <x v="0"/>
    <n v="1908701"/>
    <d v="2021-01-01T00:00:00"/>
    <n v="365"/>
    <n v="60461739"/>
    <n v="1656486"/>
    <s v="VND"/>
    <s v="20211231VND"/>
    <n v="1"/>
    <n v="1.9087010000000001E-3"/>
    <n v="1.656486E-3"/>
    <n v="6.0461739E-2"/>
    <x v="1"/>
  </r>
  <r>
    <x v="0"/>
    <n v="3267"/>
    <x v="6"/>
    <x v="0"/>
    <x v="0"/>
    <n v="1685513"/>
    <d v="2021-01-01T00:00:00"/>
    <n v="365"/>
    <n v="65343504.499999993"/>
    <n v="1790233"/>
    <s v="VND"/>
    <s v="20211231VND"/>
    <n v="1"/>
    <n v="1.685513E-3"/>
    <n v="1.790233E-3"/>
    <n v="6.5343504499999996E-2"/>
    <x v="3"/>
  </r>
  <r>
    <x v="0"/>
    <n v="3267"/>
    <x v="10"/>
    <x v="0"/>
    <x v="0"/>
    <n v="345685"/>
    <d v="2021-01-01T00:00:00"/>
    <n v="365"/>
    <n v="21232926"/>
    <n v="581724"/>
    <s v="VND"/>
    <s v="20211231VND"/>
    <n v="1"/>
    <n v="3.4568499999999998E-4"/>
    <n v="5.8172400000000004E-4"/>
    <n v="2.1232925999999999E-2"/>
    <x v="1"/>
  </r>
  <r>
    <x v="0"/>
    <n v="3267"/>
    <x v="1"/>
    <x v="0"/>
    <x v="0"/>
    <n v="757964"/>
    <d v="2021-01-01T00:00:00"/>
    <n v="365"/>
    <n v="26741761.500000004"/>
    <n v="732651"/>
    <s v="VND"/>
    <s v="20211231VND"/>
    <n v="1"/>
    <n v="7.5796399999999997E-4"/>
    <n v="7.3265099999999996E-4"/>
    <n v="2.6741761500000003E-2"/>
    <x v="1"/>
  </r>
  <r>
    <x v="0"/>
    <n v="3268"/>
    <x v="5"/>
    <x v="0"/>
    <x v="0"/>
    <n v="365438"/>
    <d v="2021-01-01T00:00:00"/>
    <n v="365"/>
    <n v="61839650.500000007"/>
    <n v="1694237"/>
    <s v="VND"/>
    <s v="20211231VND"/>
    <n v="1"/>
    <n v="3.6543799999999999E-4"/>
    <n v="1.6942369999999999E-3"/>
    <n v="6.183965050000001E-2"/>
    <x v="1"/>
  </r>
  <r>
    <x v="0"/>
    <n v="3269"/>
    <x v="4"/>
    <x v="0"/>
    <x v="0"/>
    <n v="125116"/>
    <d v="2021-01-01T00:00:00"/>
    <n v="365"/>
    <n v="70909535.5"/>
    <n v="1942727"/>
    <s v="VND"/>
    <s v="20211231VND"/>
    <n v="1"/>
    <n v="1.2511600000000001E-4"/>
    <n v="1.942727E-3"/>
    <n v="7.0909535499999996E-2"/>
    <x v="1"/>
  </r>
  <r>
    <x v="0"/>
    <n v="3269"/>
    <x v="5"/>
    <x v="0"/>
    <x v="0"/>
    <n v="1972338"/>
    <d v="2021-01-01T00:00:00"/>
    <n v="365"/>
    <n v="54180673.000000007"/>
    <n v="1484402"/>
    <s v="VND"/>
    <s v="20211231VND"/>
    <n v="1"/>
    <n v="1.9723380000000001E-3"/>
    <n v="1.4844019999999999E-3"/>
    <n v="5.4180673000000006E-2"/>
    <x v="1"/>
  </r>
  <r>
    <x v="0"/>
    <n v="3269"/>
    <x v="11"/>
    <x v="0"/>
    <x v="0"/>
    <n v="756024"/>
    <d v="2021-01-01T00:00:00"/>
    <n v="365"/>
    <n v="51180263.5"/>
    <n v="1402199"/>
    <s v="VND"/>
    <s v="20211231VND"/>
    <n v="1"/>
    <n v="7.56024E-4"/>
    <n v="1.402199E-3"/>
    <n v="5.1180263500000003E-2"/>
    <x v="3"/>
  </r>
  <r>
    <x v="0"/>
    <n v="3270"/>
    <x v="0"/>
    <x v="0"/>
    <x v="0"/>
    <n v="1581296"/>
    <d v="2021-01-01T00:00:00"/>
    <n v="365"/>
    <n v="46974259"/>
    <n v="1286966"/>
    <s v="VND"/>
    <s v="20211231VND"/>
    <n v="1"/>
    <n v="1.581296E-3"/>
    <n v="1.2869660000000001E-3"/>
    <n v="4.6974258999999997E-2"/>
    <x v="0"/>
  </r>
  <r>
    <x v="0"/>
    <n v="3272"/>
    <x v="0"/>
    <x v="0"/>
    <x v="0"/>
    <n v="864494"/>
    <d v="2021-01-01T00:00:00"/>
    <n v="365"/>
    <n v="1390678136458.1816"/>
    <n v="1728883"/>
    <s v="USD"/>
    <s v="20211231USD"/>
    <n v="22037.795999999998"/>
    <n v="19.051542415223999"/>
    <n v="38.100770861867993"/>
    <n v="1390.6781364581816"/>
    <x v="0"/>
  </r>
  <r>
    <x v="0"/>
    <n v="3272"/>
    <x v="0"/>
    <x v="0"/>
    <x v="0"/>
    <n v="674441"/>
    <d v="2021-01-01T00:00:00"/>
    <n v="365"/>
    <n v="12772408.5"/>
    <n v="349929"/>
    <s v="VND"/>
    <s v="20211231VND"/>
    <n v="1"/>
    <n v="6.7444100000000002E-4"/>
    <n v="3.4992900000000002E-4"/>
    <n v="1.27724085E-2"/>
    <x v="0"/>
  </r>
  <r>
    <x v="0"/>
    <n v="3274"/>
    <x v="9"/>
    <x v="0"/>
    <x v="0"/>
    <n v="1349807"/>
    <d v="2021-01-01T00:00:00"/>
    <n v="365"/>
    <n v="30117208.499999996"/>
    <n v="825129"/>
    <s v="VND"/>
    <s v="20211231VND"/>
    <n v="1"/>
    <n v="1.349807E-3"/>
    <n v="8.2512899999999997E-4"/>
    <n v="3.0117208499999996E-2"/>
    <x v="0"/>
  </r>
  <r>
    <x v="0"/>
    <n v="3276"/>
    <x v="8"/>
    <x v="0"/>
    <x v="0"/>
    <n v="8647432"/>
    <d v="2021-01-01T00:00:00"/>
    <n v="365"/>
    <n v="277068908.5"/>
    <n v="7590929"/>
    <s v="VND"/>
    <s v="20211231VND"/>
    <n v="1"/>
    <n v="8.647432E-3"/>
    <n v="7.5909289999999997E-3"/>
    <n v="0.27706890849999999"/>
    <x v="0"/>
  </r>
  <r>
    <x v="0"/>
    <n v="3279"/>
    <x v="6"/>
    <x v="0"/>
    <x v="0"/>
    <n v="1126775"/>
    <d v="2021-01-01T00:00:00"/>
    <n v="365"/>
    <n v="36765245.5"/>
    <n v="1007267"/>
    <s v="VND"/>
    <s v="20211231VND"/>
    <n v="1"/>
    <n v="1.126775E-3"/>
    <n v="1.0072670000000001E-3"/>
    <n v="3.6765245500000002E-2"/>
    <x v="3"/>
  </r>
  <r>
    <x v="0"/>
    <n v="3280"/>
    <x v="1"/>
    <x v="0"/>
    <x v="0"/>
    <n v="2421173"/>
    <d v="2021-01-01T00:00:00"/>
    <n v="365"/>
    <n v="135375762.5"/>
    <n v="3708925"/>
    <s v="VND"/>
    <s v="20211231VND"/>
    <n v="1"/>
    <n v="2.421173E-3"/>
    <n v="3.7089250000000001E-3"/>
    <n v="0.1353757625"/>
    <x v="1"/>
  </r>
  <r>
    <x v="0"/>
    <n v="3286"/>
    <x v="2"/>
    <x v="0"/>
    <x v="0"/>
    <n v="323557"/>
    <d v="2021-01-01T00:00:00"/>
    <n v="365"/>
    <n v="72800710"/>
    <n v="1994540"/>
    <s v="VND"/>
    <s v="20211231VND"/>
    <n v="1"/>
    <n v="3.2355699999999998E-4"/>
    <n v="1.9945399999999999E-3"/>
    <n v="7.2800710000000005E-2"/>
    <x v="2"/>
  </r>
  <r>
    <x v="0"/>
    <n v="3289"/>
    <x v="4"/>
    <x v="0"/>
    <x v="0"/>
    <n v="825651"/>
    <d v="2021-01-01T00:00:00"/>
    <n v="365"/>
    <n v="34818992.5"/>
    <n v="953945"/>
    <s v="VND"/>
    <s v="20211231VND"/>
    <n v="1"/>
    <n v="8.2565100000000005E-4"/>
    <n v="9.5394499999999999E-4"/>
    <n v="3.48189925E-2"/>
    <x v="1"/>
  </r>
  <r>
    <x v="0"/>
    <n v="3294"/>
    <x v="11"/>
    <x v="0"/>
    <x v="0"/>
    <n v="827001"/>
    <d v="2021-01-01T00:00:00"/>
    <n v="365"/>
    <n v="25056520"/>
    <n v="686480"/>
    <s v="VND"/>
    <s v="20211231VND"/>
    <n v="1"/>
    <n v="8.2700099999999995E-4"/>
    <n v="6.8647999999999995E-4"/>
    <n v="2.5056519999999999E-2"/>
    <x v="3"/>
  </r>
  <r>
    <x v="0"/>
    <n v="3298"/>
    <x v="1"/>
    <x v="0"/>
    <x v="0"/>
    <n v="1953357"/>
    <d v="2021-01-01T00:00:00"/>
    <n v="365"/>
    <n v="25869119.5"/>
    <n v="708743"/>
    <s v="VND"/>
    <s v="20211231VND"/>
    <n v="1"/>
    <n v="1.9533570000000002E-3"/>
    <n v="7.0874299999999996E-4"/>
    <n v="2.5869119499999999E-2"/>
    <x v="1"/>
  </r>
  <r>
    <x v="0"/>
    <n v="3298"/>
    <x v="15"/>
    <x v="0"/>
    <x v="0"/>
    <n v="7487334"/>
    <d v="2021-01-01T00:00:00"/>
    <n v="365"/>
    <n v="251505877.99999997"/>
    <n v="6890572"/>
    <s v="VND"/>
    <s v="20211231VND"/>
    <n v="1"/>
    <n v="7.487334E-3"/>
    <n v="6.8905720000000002E-3"/>
    <n v="0.25150587799999996"/>
    <x v="4"/>
  </r>
  <r>
    <x v="0"/>
    <n v="3298"/>
    <x v="4"/>
    <x v="0"/>
    <x v="0"/>
    <n v="1560541"/>
    <d v="2021-01-01T00:00:00"/>
    <n v="365"/>
    <n v="48976101.5"/>
    <n v="1341811"/>
    <s v="VND"/>
    <s v="20211231VND"/>
    <n v="1"/>
    <n v="1.5605409999999999E-3"/>
    <n v="1.341811E-3"/>
    <n v="4.8976101500000001E-2"/>
    <x v="1"/>
  </r>
  <r>
    <x v="0"/>
    <n v="3299"/>
    <x v="14"/>
    <x v="0"/>
    <x v="0"/>
    <n v="1394794"/>
    <d v="2021-01-01T00:00:00"/>
    <n v="365"/>
    <n v="8203958.9999999991"/>
    <n v="224766"/>
    <s v="VND"/>
    <s v="20211231VND"/>
    <n v="1"/>
    <n v="1.394794E-3"/>
    <n v="2.24766E-4"/>
    <n v="8.2039589999999985E-3"/>
    <x v="3"/>
  </r>
  <r>
    <x v="0"/>
    <n v="3302"/>
    <x v="4"/>
    <x v="0"/>
    <x v="0"/>
    <n v="1333715"/>
    <d v="2021-01-01T00:00:00"/>
    <n v="365"/>
    <n v="32664397.5"/>
    <n v="894915"/>
    <s v="VND"/>
    <s v="20211231VND"/>
    <n v="1"/>
    <n v="1.3337150000000001E-3"/>
    <n v="8.9491500000000003E-4"/>
    <n v="3.2664397499999998E-2"/>
    <x v="1"/>
  </r>
  <r>
    <x v="0"/>
    <n v="3302"/>
    <x v="0"/>
    <x v="0"/>
    <x v="0"/>
    <n v="1957538"/>
    <d v="2021-01-01T00:00:00"/>
    <n v="365"/>
    <n v="66939831.999999993"/>
    <n v="1833968"/>
    <s v="VND"/>
    <s v="20211231VND"/>
    <n v="1"/>
    <n v="1.957538E-3"/>
    <n v="1.8339680000000001E-3"/>
    <n v="6.6939831999999991E-2"/>
    <x v="0"/>
  </r>
  <r>
    <x v="0"/>
    <n v="3303"/>
    <x v="4"/>
    <x v="0"/>
    <x v="0"/>
    <n v="804527"/>
    <d v="2021-01-01T00:00:00"/>
    <n v="365"/>
    <n v="63948255.500000007"/>
    <n v="1752007"/>
    <s v="VND"/>
    <s v="20211231VND"/>
    <n v="1"/>
    <n v="8.0452699999999998E-4"/>
    <n v="1.7520070000000001E-3"/>
    <n v="6.3948255500000009E-2"/>
    <x v="1"/>
  </r>
  <r>
    <x v="0"/>
    <n v="3303"/>
    <x v="4"/>
    <x v="0"/>
    <x v="0"/>
    <n v="1851422"/>
    <d v="2021-01-01T00:00:00"/>
    <n v="365"/>
    <n v="42077236.5"/>
    <n v="1152801"/>
    <s v="VND"/>
    <s v="20211231VND"/>
    <n v="1"/>
    <n v="1.8514219999999999E-3"/>
    <n v="1.152801E-3"/>
    <n v="4.2077236499999997E-2"/>
    <x v="1"/>
  </r>
  <r>
    <x v="0"/>
    <n v="3304"/>
    <x v="1"/>
    <x v="0"/>
    <x v="0"/>
    <n v="9527558"/>
    <d v="2021-01-01T00:00:00"/>
    <n v="365"/>
    <n v="227804602.99999997"/>
    <n v="6241222"/>
    <s v="VND"/>
    <s v="20211231VND"/>
    <n v="1"/>
    <n v="9.5275580000000002E-3"/>
    <n v="6.2412220000000003E-3"/>
    <n v="0.22780460299999997"/>
    <x v="1"/>
  </r>
  <r>
    <x v="0"/>
    <n v="3304"/>
    <x v="1"/>
    <x v="0"/>
    <x v="0"/>
    <n v="7236047"/>
    <d v="2021-01-01T00:00:00"/>
    <n v="365"/>
    <n v="252275882.00000003"/>
    <n v="6911668"/>
    <s v="VND"/>
    <s v="20211231VND"/>
    <n v="1"/>
    <n v="7.2360469999999998E-3"/>
    <n v="6.9116680000000002E-3"/>
    <n v="0.25227588200000001"/>
    <x v="1"/>
  </r>
  <r>
    <x v="0"/>
    <n v="3306"/>
    <x v="1"/>
    <x v="0"/>
    <x v="0"/>
    <n v="1103352"/>
    <d v="2021-01-01T00:00:00"/>
    <n v="365"/>
    <n v="1384684704401.3281"/>
    <n v="1721432"/>
    <s v="USD"/>
    <s v="20211231USD"/>
    <n v="22037.795999999998"/>
    <n v="24.315446292191996"/>
    <n v="37.936567243871991"/>
    <n v="1384.6847044013282"/>
    <x v="1"/>
  </r>
  <r>
    <x v="0"/>
    <n v="3306"/>
    <x v="3"/>
    <x v="0"/>
    <x v="0"/>
    <n v="1138279"/>
    <d v="2021-01-01T00:00:00"/>
    <n v="365"/>
    <n v="43833689.5"/>
    <n v="1200923"/>
    <s v="VND"/>
    <s v="20211231VND"/>
    <n v="1"/>
    <n v="1.1382790000000001E-3"/>
    <n v="1.200923E-3"/>
    <n v="4.3833689500000002E-2"/>
    <x v="0"/>
  </r>
  <r>
    <x v="0"/>
    <n v="3306"/>
    <x v="4"/>
    <x v="0"/>
    <x v="0"/>
    <n v="643566"/>
    <d v="2021-01-01T00:00:00"/>
    <n v="365"/>
    <n v="47269033"/>
    <n v="1295042"/>
    <s v="VND"/>
    <s v="20211231VND"/>
    <n v="1"/>
    <n v="6.4356600000000004E-4"/>
    <n v="1.2950419999999999E-3"/>
    <n v="4.7269033000000002E-2"/>
    <x v="1"/>
  </r>
  <r>
    <x v="0"/>
    <n v="3306"/>
    <x v="1"/>
    <x v="0"/>
    <x v="1"/>
    <n v="4972956"/>
    <d v="2021-01-01T00:00:00"/>
    <n v="365"/>
    <n v="166922019"/>
    <n v="4573206"/>
    <s v="VND"/>
    <s v="20211231VND"/>
    <n v="1"/>
    <n v="4.9729559999999997E-3"/>
    <n v="4.5732059999999998E-3"/>
    <n v="0.166922019"/>
    <x v="1"/>
  </r>
  <r>
    <x v="0"/>
    <n v="3306"/>
    <x v="1"/>
    <x v="0"/>
    <x v="0"/>
    <n v="911125"/>
    <d v="2021-01-01T00:00:00"/>
    <n v="365"/>
    <n v="33384287"/>
    <n v="914638"/>
    <s v="VND"/>
    <s v="20211231VND"/>
    <n v="1"/>
    <n v="9.1112500000000004E-4"/>
    <n v="9.1463799999999995E-4"/>
    <n v="3.3384286999999999E-2"/>
    <x v="1"/>
  </r>
  <r>
    <x v="0"/>
    <n v="3306"/>
    <x v="9"/>
    <x v="0"/>
    <x v="0"/>
    <n v="1653412"/>
    <d v="2021-01-01T00:00:00"/>
    <n v="365"/>
    <n v="46970353.5"/>
    <n v="1286859"/>
    <s v="VND"/>
    <s v="20211231VND"/>
    <n v="1"/>
    <n v="1.6534119999999999E-3"/>
    <n v="1.286859E-3"/>
    <n v="4.6970353499999999E-2"/>
    <x v="0"/>
  </r>
  <r>
    <x v="0"/>
    <n v="3307"/>
    <x v="1"/>
    <x v="0"/>
    <x v="0"/>
    <n v="641831"/>
    <d v="2021-01-01T00:00:00"/>
    <n v="365"/>
    <n v="24019591.500000004"/>
    <n v="658071"/>
    <s v="VND"/>
    <s v="20211231VND"/>
    <n v="1"/>
    <n v="6.4183100000000004E-4"/>
    <n v="6.5807099999999998E-4"/>
    <n v="2.4019591500000003E-2"/>
    <x v="1"/>
  </r>
  <r>
    <x v="0"/>
    <n v="3309"/>
    <x v="4"/>
    <x v="0"/>
    <x v="0"/>
    <n v="444151"/>
    <d v="2021-01-01T00:00:00"/>
    <n v="365"/>
    <n v="33545544.000000004"/>
    <n v="919056"/>
    <s v="VND"/>
    <s v="20211231VND"/>
    <n v="1"/>
    <n v="4.44151E-4"/>
    <n v="9.1905600000000002E-4"/>
    <n v="3.3545544000000004E-2"/>
    <x v="1"/>
  </r>
  <r>
    <x v="0"/>
    <n v="3317"/>
    <x v="7"/>
    <x v="0"/>
    <x v="0"/>
    <n v="1099669"/>
    <d v="2021-01-01T00:00:00"/>
    <n v="365"/>
    <n v="65095085.500000007"/>
    <n v="1783427"/>
    <s v="VND"/>
    <s v="20211231VND"/>
    <n v="1"/>
    <n v="1.099669E-3"/>
    <n v="1.783427E-3"/>
    <n v="6.5095085500000011E-2"/>
    <x v="2"/>
  </r>
  <r>
    <x v="0"/>
    <n v="3317"/>
    <x v="4"/>
    <x v="0"/>
    <x v="0"/>
    <n v="1018171"/>
    <d v="2021-01-01T00:00:00"/>
    <n v="365"/>
    <n v="14867581.5"/>
    <n v="407331"/>
    <s v="VND"/>
    <s v="20211231VND"/>
    <n v="1"/>
    <n v="1.018171E-3"/>
    <n v="4.0733099999999998E-4"/>
    <n v="1.4867581499999999E-2"/>
    <x v="1"/>
  </r>
  <r>
    <x v="0"/>
    <n v="3317"/>
    <x v="8"/>
    <x v="0"/>
    <x v="0"/>
    <n v="1872007"/>
    <d v="2021-01-01T00:00:00"/>
    <n v="365"/>
    <n v="44309503.5"/>
    <n v="1213959"/>
    <s v="VND"/>
    <s v="20211231VND"/>
    <n v="1"/>
    <n v="1.872007E-3"/>
    <n v="1.2139589999999999E-3"/>
    <n v="4.43095035E-2"/>
    <x v="0"/>
  </r>
  <r>
    <x v="0"/>
    <n v="3319"/>
    <x v="0"/>
    <x v="0"/>
    <x v="0"/>
    <n v="955418"/>
    <d v="2021-01-01T00:00:00"/>
    <n v="365"/>
    <n v="72226565"/>
    <n v="1978810"/>
    <s v="VND"/>
    <s v="20211231VND"/>
    <n v="1"/>
    <n v="9.5541799999999998E-4"/>
    <n v="1.9788100000000001E-3"/>
    <n v="7.2226565000000006E-2"/>
    <x v="0"/>
  </r>
  <r>
    <x v="0"/>
    <n v="3322"/>
    <x v="1"/>
    <x v="0"/>
    <x v="0"/>
    <n v="43563"/>
    <d v="2021-01-01T00:00:00"/>
    <n v="365"/>
    <n v="10746257"/>
    <n v="294418"/>
    <s v="VND"/>
    <s v="20211231VND"/>
    <n v="1"/>
    <n v="4.3563000000000003E-5"/>
    <n v="2.9441800000000001E-4"/>
    <n v="1.0746257E-2"/>
    <x v="1"/>
  </r>
  <r>
    <x v="0"/>
    <n v="3323"/>
    <x v="4"/>
    <x v="0"/>
    <x v="0"/>
    <n v="213797"/>
    <d v="2021-01-01T00:00:00"/>
    <n v="365"/>
    <n v="42959587.5"/>
    <n v="1176975"/>
    <s v="VND"/>
    <s v="20211231VND"/>
    <n v="1"/>
    <n v="2.13797E-4"/>
    <n v="1.176975E-3"/>
    <n v="4.29595875E-2"/>
    <x v="1"/>
  </r>
  <r>
    <x v="0"/>
    <n v="3323"/>
    <x v="3"/>
    <x v="0"/>
    <x v="0"/>
    <n v="140269"/>
    <d v="2021-01-01T00:00:00"/>
    <n v="365"/>
    <n v="13508102.5"/>
    <n v="370085"/>
    <s v="VND"/>
    <s v="20211231VND"/>
    <n v="1"/>
    <n v="1.4026899999999999E-4"/>
    <n v="3.7008499999999998E-4"/>
    <n v="1.3508102500000001E-2"/>
    <x v="0"/>
  </r>
  <r>
    <x v="0"/>
    <n v="3324"/>
    <x v="0"/>
    <x v="0"/>
    <x v="0"/>
    <n v="295442"/>
    <d v="2021-01-01T00:00:00"/>
    <n v="365"/>
    <n v="49780999.499999993"/>
    <n v="1363863"/>
    <s v="VND"/>
    <s v="20211231VND"/>
    <n v="1"/>
    <n v="2.9544199999999998E-4"/>
    <n v="1.3638630000000001E-3"/>
    <n v="4.9780999499999992E-2"/>
    <x v="0"/>
  </r>
  <r>
    <x v="0"/>
    <n v="3325"/>
    <x v="1"/>
    <x v="0"/>
    <x v="0"/>
    <n v="218222"/>
    <d v="2021-01-01T00:00:00"/>
    <n v="365"/>
    <n v="72035305"/>
    <n v="1973570"/>
    <s v="VND"/>
    <s v="20211231VND"/>
    <n v="1"/>
    <n v="2.1822200000000001E-4"/>
    <n v="1.97357E-3"/>
    <n v="7.2035304999999994E-2"/>
    <x v="1"/>
  </r>
  <r>
    <x v="0"/>
    <n v="3326"/>
    <x v="1"/>
    <x v="0"/>
    <x v="0"/>
    <n v="10818"/>
    <d v="2021-01-01T00:00:00"/>
    <n v="365"/>
    <n v="48509084"/>
    <n v="1329016"/>
    <s v="VND"/>
    <s v="20211231VND"/>
    <n v="1"/>
    <n v="1.0818E-5"/>
    <n v="1.3290159999999999E-3"/>
    <n v="4.8509084000000001E-2"/>
    <x v="1"/>
  </r>
  <r>
    <x v="0"/>
    <n v="3326"/>
    <x v="4"/>
    <x v="0"/>
    <x v="0"/>
    <n v="887273"/>
    <d v="2021-01-01T00:00:00"/>
    <n v="365"/>
    <n v="46897901"/>
    <n v="1284874"/>
    <s v="VND"/>
    <s v="20211231VND"/>
    <n v="1"/>
    <n v="8.8727299999999995E-4"/>
    <n v="1.2848740000000001E-3"/>
    <n v="4.6897900999999999E-2"/>
    <x v="1"/>
  </r>
  <r>
    <x v="0"/>
    <n v="3329"/>
    <x v="3"/>
    <x v="0"/>
    <x v="0"/>
    <n v="1840401"/>
    <d v="2021-01-01T00:00:00"/>
    <n v="365"/>
    <n v="29153937"/>
    <n v="798738"/>
    <s v="VND"/>
    <s v="20211231VND"/>
    <n v="1"/>
    <n v="1.840401E-3"/>
    <n v="7.9873800000000001E-4"/>
    <n v="2.9153937000000001E-2"/>
    <x v="0"/>
  </r>
  <r>
    <x v="0"/>
    <n v="3330"/>
    <x v="4"/>
    <x v="0"/>
    <x v="0"/>
    <n v="292544"/>
    <d v="2021-01-01T00:00:00"/>
    <n v="365"/>
    <n v="52497986.5"/>
    <n v="1438301"/>
    <s v="VND"/>
    <s v="20211231VND"/>
    <n v="1"/>
    <n v="2.92544E-4"/>
    <n v="1.4383009999999999E-3"/>
    <n v="5.2497986500000003E-2"/>
    <x v="1"/>
  </r>
  <r>
    <x v="0"/>
    <n v="3330"/>
    <x v="10"/>
    <x v="0"/>
    <x v="0"/>
    <n v="594457"/>
    <d v="2021-01-01T00:00:00"/>
    <n v="365"/>
    <n v="47048317.5"/>
    <n v="1288995"/>
    <s v="VND"/>
    <s v="20211231VND"/>
    <n v="1"/>
    <n v="5.9445699999999995E-4"/>
    <n v="1.288995E-3"/>
    <n v="4.7048317499999999E-2"/>
    <x v="1"/>
  </r>
  <r>
    <x v="0"/>
    <n v="3330"/>
    <x v="4"/>
    <x v="0"/>
    <x v="0"/>
    <n v="1269179"/>
    <d v="2021-01-01T00:00:00"/>
    <n v="365"/>
    <n v="11695914"/>
    <n v="320436"/>
    <s v="VND"/>
    <s v="20211231VND"/>
    <n v="1"/>
    <n v="1.2691790000000001E-3"/>
    <n v="3.2043600000000001E-4"/>
    <n v="1.1695914E-2"/>
    <x v="1"/>
  </r>
  <r>
    <x v="0"/>
    <n v="3331"/>
    <x v="7"/>
    <x v="0"/>
    <x v="0"/>
    <n v="372584"/>
    <d v="2021-01-01T00:00:00"/>
    <n v="365"/>
    <n v="55450508.000000007"/>
    <n v="1519192"/>
    <s v="VND"/>
    <s v="20211231VND"/>
    <n v="1"/>
    <n v="3.7258400000000002E-4"/>
    <n v="1.5191919999999999E-3"/>
    <n v="5.5450508000000009E-2"/>
    <x v="2"/>
  </r>
  <r>
    <x v="0"/>
    <n v="3331"/>
    <x v="5"/>
    <x v="0"/>
    <x v="2"/>
    <n v="6007004"/>
    <d v="2021-01-01T00:00:00"/>
    <n v="365"/>
    <n v="269555602.5"/>
    <n v="7385085"/>
    <s v="VND"/>
    <s v="20211231VND"/>
    <n v="1"/>
    <n v="6.0070039999999998E-3"/>
    <n v="7.3850849999999996E-3"/>
    <n v="0.26955560249999999"/>
    <x v="1"/>
  </r>
  <r>
    <x v="0"/>
    <n v="3331"/>
    <x v="0"/>
    <x v="0"/>
    <x v="0"/>
    <n v="645769"/>
    <d v="2021-01-01T00:00:00"/>
    <n v="365"/>
    <n v="66762441.999999993"/>
    <n v="1829108"/>
    <s v="VND"/>
    <s v="20211231VND"/>
    <n v="1"/>
    <n v="6.4576900000000003E-4"/>
    <n v="1.8291080000000001E-3"/>
    <n v="6.6762441999999991E-2"/>
    <x v="0"/>
  </r>
  <r>
    <x v="0"/>
    <n v="3331"/>
    <x v="4"/>
    <x v="0"/>
    <x v="0"/>
    <n v="1667100"/>
    <d v="2021-01-01T00:00:00"/>
    <n v="365"/>
    <n v="38514909.5"/>
    <n v="1055203"/>
    <s v="VND"/>
    <s v="20211231VND"/>
    <n v="1"/>
    <n v="1.6670999999999999E-3"/>
    <n v="1.055203E-3"/>
    <n v="3.85149095E-2"/>
    <x v="1"/>
  </r>
  <r>
    <x v="0"/>
    <n v="3331"/>
    <x v="5"/>
    <x v="0"/>
    <x v="1"/>
    <n v="1652217"/>
    <d v="2021-01-01T00:00:00"/>
    <n v="365"/>
    <n v="68874733.5"/>
    <n v="1886979"/>
    <s v="VND"/>
    <s v="20211231VND"/>
    <n v="1"/>
    <n v="1.6522170000000001E-3"/>
    <n v="1.886979E-3"/>
    <n v="6.8874733499999993E-2"/>
    <x v="1"/>
  </r>
  <r>
    <x v="0"/>
    <n v="3331"/>
    <x v="5"/>
    <x v="0"/>
    <x v="1"/>
    <n v="7711949"/>
    <d v="2021-01-01T00:00:00"/>
    <n v="365"/>
    <n v="284376099"/>
    <n v="7791126"/>
    <s v="VND"/>
    <s v="20211231VND"/>
    <n v="1"/>
    <n v="7.7119490000000001E-3"/>
    <n v="7.7911259999999998E-3"/>
    <n v="0.28437609899999999"/>
    <x v="1"/>
  </r>
  <r>
    <x v="0"/>
    <n v="3331"/>
    <x v="5"/>
    <x v="0"/>
    <x v="0"/>
    <n v="1614802"/>
    <d v="2021-01-01T00:00:00"/>
    <n v="365"/>
    <n v="71648441.5"/>
    <n v="1962971"/>
    <s v="VND"/>
    <s v="20211231VND"/>
    <n v="1"/>
    <n v="1.614802E-3"/>
    <n v="1.962971E-3"/>
    <n v="7.1648441500000007E-2"/>
    <x v="1"/>
  </r>
  <r>
    <x v="0"/>
    <n v="3331"/>
    <x v="0"/>
    <x v="0"/>
    <x v="0"/>
    <n v="94483"/>
    <d v="2021-01-01T00:00:00"/>
    <n v="365"/>
    <n v="67188506.5"/>
    <n v="1840781"/>
    <s v="VND"/>
    <s v="20211231VND"/>
    <n v="1"/>
    <n v="9.4482999999999996E-5"/>
    <n v="1.8407810000000001E-3"/>
    <n v="6.7188506499999995E-2"/>
    <x v="0"/>
  </r>
  <r>
    <x v="0"/>
    <n v="3332"/>
    <x v="0"/>
    <x v="0"/>
    <x v="0"/>
    <n v="7163554"/>
    <d v="2021-01-01T00:00:00"/>
    <n v="365"/>
    <n v="221834152.00000003"/>
    <n v="6077648"/>
    <s v="VND"/>
    <s v="20211231VND"/>
    <n v="1"/>
    <n v="7.1635539999999999E-3"/>
    <n v="6.0776479999999997E-3"/>
    <n v="0.22183415200000003"/>
    <x v="0"/>
  </r>
  <r>
    <x v="0"/>
    <n v="3333"/>
    <x v="8"/>
    <x v="0"/>
    <x v="0"/>
    <n v="1887125"/>
    <d v="2021-01-01T00:00:00"/>
    <n v="365"/>
    <n v="47238774.5"/>
    <n v="1294213"/>
    <s v="VND"/>
    <s v="20211231VND"/>
    <n v="1"/>
    <n v="1.8871249999999999E-3"/>
    <n v="1.294213E-3"/>
    <n v="4.7238774499999997E-2"/>
    <x v="0"/>
  </r>
  <r>
    <x v="0"/>
    <n v="3335"/>
    <x v="1"/>
    <x v="0"/>
    <x v="0"/>
    <n v="233894"/>
    <d v="2021-01-01T00:00:00"/>
    <n v="365"/>
    <n v="5060725"/>
    <n v="138650"/>
    <s v="VND"/>
    <s v="20211231VND"/>
    <n v="1"/>
    <n v="2.3389400000000001E-4"/>
    <n v="1.3865000000000001E-4"/>
    <n v="5.0607250000000003E-3"/>
    <x v="1"/>
  </r>
  <r>
    <x v="0"/>
    <n v="3335"/>
    <x v="1"/>
    <x v="0"/>
    <x v="0"/>
    <n v="92477"/>
    <d v="2021-01-01T00:00:00"/>
    <n v="365"/>
    <n v="50053946.5"/>
    <n v="1371341"/>
    <s v="VND"/>
    <s v="20211231VND"/>
    <n v="1"/>
    <n v="9.2477000000000002E-5"/>
    <n v="1.3713410000000001E-3"/>
    <n v="5.0053946500000002E-2"/>
    <x v="1"/>
  </r>
  <r>
    <x v="0"/>
    <n v="3337"/>
    <x v="3"/>
    <x v="0"/>
    <x v="0"/>
    <n v="6527336"/>
    <d v="2021-01-01T00:00:00"/>
    <n v="365"/>
    <n v="296098256.5"/>
    <n v="8112281"/>
    <s v="VND"/>
    <s v="20211231VND"/>
    <n v="1"/>
    <n v="6.5273359999999999E-3"/>
    <n v="8.1122810000000007E-3"/>
    <n v="0.29609825649999999"/>
    <x v="0"/>
  </r>
  <r>
    <x v="0"/>
    <n v="3337"/>
    <x v="1"/>
    <x v="0"/>
    <x v="0"/>
    <n v="6743309"/>
    <d v="2021-01-01T00:00:00"/>
    <n v="365"/>
    <n v="258463544.50000003"/>
    <n v="7081193"/>
    <s v="VND"/>
    <s v="20211231VND"/>
    <n v="1"/>
    <n v="6.7433090000000003E-3"/>
    <n v="7.0811930000000004E-3"/>
    <n v="0.25846354450000003"/>
    <x v="1"/>
  </r>
  <r>
    <x v="0"/>
    <n v="3338"/>
    <x v="4"/>
    <x v="0"/>
    <x v="0"/>
    <n v="288383"/>
    <d v="2021-01-01T00:00:00"/>
    <n v="365"/>
    <n v="32796746.500000004"/>
    <n v="898541"/>
    <s v="VND"/>
    <s v="20211231VND"/>
    <n v="1"/>
    <n v="2.8838300000000002E-4"/>
    <n v="8.9854099999999999E-4"/>
    <n v="3.2796746500000001E-2"/>
    <x v="1"/>
  </r>
  <r>
    <x v="0"/>
    <n v="3340"/>
    <x v="6"/>
    <x v="0"/>
    <x v="0"/>
    <n v="1940806"/>
    <d v="2021-01-01T00:00:00"/>
    <n v="365"/>
    <n v="16354701"/>
    <n v="448074"/>
    <s v="VND"/>
    <s v="20211231VND"/>
    <n v="1"/>
    <n v="1.940806E-3"/>
    <n v="4.4807400000000002E-4"/>
    <n v="1.6354700999999999E-2"/>
    <x v="3"/>
  </r>
  <r>
    <x v="0"/>
    <n v="3342"/>
    <x v="5"/>
    <x v="0"/>
    <x v="0"/>
    <n v="2806887"/>
    <d v="2021-01-01T00:00:00"/>
    <n v="365"/>
    <n v="181018684"/>
    <n v="4959416"/>
    <s v="VND"/>
    <s v="20211231VND"/>
    <n v="1"/>
    <n v="2.8068870000000001E-3"/>
    <n v="4.9594160000000003E-3"/>
    <n v="0.18101868400000001"/>
    <x v="1"/>
  </r>
  <r>
    <x v="0"/>
    <n v="3342"/>
    <x v="5"/>
    <x v="0"/>
    <x v="0"/>
    <n v="5514918"/>
    <d v="2021-01-01T00:00:00"/>
    <n v="365"/>
    <n v="196032594"/>
    <n v="5370756"/>
    <s v="VND"/>
    <s v="20211231VND"/>
    <n v="1"/>
    <n v="5.5149179999999997E-3"/>
    <n v="5.370756E-3"/>
    <n v="0.196032594"/>
    <x v="1"/>
  </r>
  <r>
    <x v="0"/>
    <n v="3342"/>
    <x v="8"/>
    <x v="0"/>
    <x v="0"/>
    <n v="1225251"/>
    <d v="2021-01-01T00:00:00"/>
    <n v="365"/>
    <n v="14256389"/>
    <n v="390586"/>
    <s v="VND"/>
    <s v="20211231VND"/>
    <n v="1"/>
    <n v="1.2252509999999999E-3"/>
    <n v="3.90586E-4"/>
    <n v="1.4256389E-2"/>
    <x v="0"/>
  </r>
  <r>
    <x v="0"/>
    <n v="3345"/>
    <x v="10"/>
    <x v="0"/>
    <x v="0"/>
    <n v="1922797"/>
    <d v="2021-01-01T00:00:00"/>
    <n v="365"/>
    <n v="1480026204177.8398"/>
    <n v="1839960"/>
    <s v="USD"/>
    <s v="20211231USD"/>
    <n v="22037.795999999998"/>
    <n v="42.374208035411996"/>
    <n v="40.548663128159994"/>
    <n v="1480.0262041778399"/>
    <x v="1"/>
  </r>
  <r>
    <x v="0"/>
    <n v="3345"/>
    <x v="10"/>
    <x v="0"/>
    <x v="0"/>
    <n v="1244084"/>
    <d v="2021-01-01T00:00:00"/>
    <n v="365"/>
    <n v="67141458"/>
    <n v="1839492"/>
    <s v="VND"/>
    <s v="20211231VND"/>
    <n v="1"/>
    <n v="1.2440839999999999E-3"/>
    <n v="1.8394920000000001E-3"/>
    <n v="6.7141458000000001E-2"/>
    <x v="1"/>
  </r>
  <r>
    <x v="0"/>
    <n v="3348"/>
    <x v="8"/>
    <x v="0"/>
    <x v="0"/>
    <n v="926851"/>
    <d v="2021-01-01T00:00:00"/>
    <n v="365"/>
    <n v="5348089.5"/>
    <n v="146523"/>
    <s v="VND"/>
    <s v="20211231VND"/>
    <n v="1"/>
    <n v="9.2685100000000002E-4"/>
    <n v="1.4652299999999999E-4"/>
    <n v="5.3480895000000001E-3"/>
    <x v="0"/>
  </r>
  <r>
    <x v="0"/>
    <n v="3353"/>
    <x v="4"/>
    <x v="0"/>
    <x v="0"/>
    <n v="112745"/>
    <d v="2021-01-01T00:00:00"/>
    <n v="365"/>
    <n v="12388501.5"/>
    <n v="339411"/>
    <s v="VND"/>
    <s v="20211231VND"/>
    <n v="1"/>
    <n v="1.1274500000000001E-4"/>
    <n v="3.3941100000000002E-4"/>
    <n v="1.2388501499999999E-2"/>
    <x v="1"/>
  </r>
  <r>
    <x v="0"/>
    <n v="3354"/>
    <x v="11"/>
    <x v="0"/>
    <x v="0"/>
    <n v="989594"/>
    <d v="2021-01-01T00:00:00"/>
    <n v="365"/>
    <n v="9480583"/>
    <n v="259742"/>
    <s v="VND"/>
    <s v="20211231VND"/>
    <n v="1"/>
    <n v="9.8959400000000011E-4"/>
    <n v="2.5974199999999998E-4"/>
    <n v="9.4805830000000008E-3"/>
    <x v="3"/>
  </r>
  <r>
    <x v="0"/>
    <n v="3355"/>
    <x v="1"/>
    <x v="0"/>
    <x v="0"/>
    <n v="5248212"/>
    <d v="2021-01-01T00:00:00"/>
    <n v="365"/>
    <n v="200505596"/>
    <n v="5493304"/>
    <s v="VND"/>
    <s v="20211231VND"/>
    <n v="1"/>
    <n v="5.2482120000000004E-3"/>
    <n v="5.4933040000000001E-3"/>
    <n v="0.20050559600000001"/>
    <x v="1"/>
  </r>
  <r>
    <x v="0"/>
    <n v="3356"/>
    <x v="13"/>
    <x v="0"/>
    <x v="0"/>
    <n v="647611"/>
    <d v="2021-01-01T00:00:00"/>
    <n v="365"/>
    <n v="64017641.999999993"/>
    <n v="1753908"/>
    <s v="VND"/>
    <s v="20211231VND"/>
    <n v="1"/>
    <n v="6.4761099999999998E-4"/>
    <n v="1.753908E-3"/>
    <n v="6.4017641999999986E-2"/>
    <x v="0"/>
  </r>
  <r>
    <x v="0"/>
    <n v="3358"/>
    <x v="3"/>
    <x v="0"/>
    <x v="0"/>
    <n v="581938"/>
    <d v="2021-01-01T00:00:00"/>
    <n v="365"/>
    <n v="46472457"/>
    <n v="1273218"/>
    <s v="VND"/>
    <s v="20211231VND"/>
    <n v="1"/>
    <n v="5.8193800000000005E-4"/>
    <n v="1.273218E-3"/>
    <n v="4.6472457000000002E-2"/>
    <x v="0"/>
  </r>
  <r>
    <x v="0"/>
    <n v="3359"/>
    <x v="2"/>
    <x v="0"/>
    <x v="0"/>
    <n v="276103"/>
    <d v="2021-01-01T00:00:00"/>
    <n v="365"/>
    <n v="52071191.999999993"/>
    <n v="1426608"/>
    <s v="VND"/>
    <s v="20211231VND"/>
    <n v="1"/>
    <n v="2.7610299999999998E-4"/>
    <n v="1.426608E-3"/>
    <n v="5.2071191999999995E-2"/>
    <x v="2"/>
  </r>
  <r>
    <x v="0"/>
    <n v="3359"/>
    <x v="6"/>
    <x v="0"/>
    <x v="0"/>
    <n v="1129142"/>
    <d v="2021-01-01T00:00:00"/>
    <n v="365"/>
    <n v="22521522"/>
    <n v="617028"/>
    <s v="VND"/>
    <s v="20211231VND"/>
    <n v="1"/>
    <n v="1.1291420000000001E-3"/>
    <n v="6.1702800000000004E-4"/>
    <n v="2.2521521999999999E-2"/>
    <x v="3"/>
  </r>
  <r>
    <x v="0"/>
    <n v="3361"/>
    <x v="0"/>
    <x v="0"/>
    <x v="0"/>
    <n v="249029"/>
    <d v="2021-01-01T00:00:00"/>
    <n v="365"/>
    <n v="71486381.5"/>
    <n v="1958531"/>
    <s v="VND"/>
    <s v="20211231VND"/>
    <n v="1"/>
    <n v="2.49029E-4"/>
    <n v="1.9585309999999999E-3"/>
    <n v="7.1486381500000001E-2"/>
    <x v="0"/>
  </r>
  <r>
    <x v="0"/>
    <n v="3361"/>
    <x v="4"/>
    <x v="0"/>
    <x v="0"/>
    <n v="362780"/>
    <d v="2021-01-01T00:00:00"/>
    <n v="365"/>
    <n v="72778189.5"/>
    <n v="1993923"/>
    <s v="VND"/>
    <s v="20211231VND"/>
    <n v="1"/>
    <n v="3.6277999999999999E-4"/>
    <n v="1.9939229999999999E-3"/>
    <n v="7.2778189500000007E-2"/>
    <x v="1"/>
  </r>
  <r>
    <x v="0"/>
    <n v="3362"/>
    <x v="14"/>
    <x v="0"/>
    <x v="0"/>
    <n v="1480967"/>
    <d v="2021-01-01T00:00:00"/>
    <n v="365"/>
    <n v="48312933.000000007"/>
    <n v="1323642"/>
    <s v="VND"/>
    <s v="20211231VND"/>
    <n v="1"/>
    <n v="1.4809669999999999E-3"/>
    <n v="1.3236420000000001E-3"/>
    <n v="4.8312933000000009E-2"/>
    <x v="3"/>
  </r>
  <r>
    <x v="0"/>
    <n v="3363"/>
    <x v="1"/>
    <x v="0"/>
    <x v="0"/>
    <n v="1848762"/>
    <d v="2021-01-01T00:00:00"/>
    <n v="365"/>
    <n v="10880321.5"/>
    <n v="298091"/>
    <s v="VND"/>
    <s v="20211231VND"/>
    <n v="1"/>
    <n v="1.8487620000000001E-3"/>
    <n v="2.98091E-4"/>
    <n v="1.08803215E-2"/>
    <x v="1"/>
  </r>
  <r>
    <x v="0"/>
    <n v="3364"/>
    <x v="1"/>
    <x v="0"/>
    <x v="0"/>
    <n v="1783628"/>
    <d v="2021-01-01T00:00:00"/>
    <n v="365"/>
    <n v="52724724.499999993"/>
    <n v="1444513"/>
    <s v="VND"/>
    <s v="20211231VND"/>
    <n v="1"/>
    <n v="1.783628E-3"/>
    <n v="1.4445129999999999E-3"/>
    <n v="5.2724724499999993E-2"/>
    <x v="1"/>
  </r>
  <r>
    <x v="0"/>
    <n v="3364"/>
    <x v="10"/>
    <x v="0"/>
    <x v="0"/>
    <n v="5340825"/>
    <d v="2021-01-01T00:00:00"/>
    <n v="365"/>
    <n v="126389061.00000001"/>
    <n v="3462714"/>
    <s v="VND"/>
    <s v="20211231VND"/>
    <n v="1"/>
    <n v="5.3408250000000004E-3"/>
    <n v="3.462714E-3"/>
    <n v="0.12638906100000002"/>
    <x v="1"/>
  </r>
  <r>
    <x v="0"/>
    <n v="3364"/>
    <x v="10"/>
    <x v="0"/>
    <x v="0"/>
    <n v="1440148"/>
    <d v="2021-01-01T00:00:00"/>
    <n v="365"/>
    <n v="16925086.5"/>
    <n v="463701"/>
    <s v="VND"/>
    <s v="20211231VND"/>
    <n v="1"/>
    <n v="1.440148E-3"/>
    <n v="4.6370100000000001E-4"/>
    <n v="1.6925086499999999E-2"/>
    <x v="1"/>
  </r>
  <r>
    <x v="0"/>
    <n v="3365"/>
    <x v="1"/>
    <x v="0"/>
    <x v="0"/>
    <n v="1492454"/>
    <d v="2021-01-01T00:00:00"/>
    <n v="365"/>
    <n v="34290655"/>
    <n v="939470"/>
    <s v="VND"/>
    <s v="20211231VND"/>
    <n v="1"/>
    <n v="1.492454E-3"/>
    <n v="9.3946999999999998E-4"/>
    <n v="3.4290655000000003E-2"/>
    <x v="1"/>
  </r>
  <r>
    <x v="0"/>
    <n v="3365"/>
    <x v="14"/>
    <x v="0"/>
    <x v="0"/>
    <n v="499421"/>
    <d v="2021-01-01T00:00:00"/>
    <n v="365"/>
    <n v="261568143369.71997"/>
    <n v="325180"/>
    <s v="USD"/>
    <s v="20211231USD"/>
    <n v="22037.795999999998"/>
    <n v="11.006138116115999"/>
    <n v="7.1662505032799997"/>
    <n v="261.56814336971996"/>
    <x v="3"/>
  </r>
  <r>
    <x v="0"/>
    <n v="3365"/>
    <x v="14"/>
    <x v="0"/>
    <x v="0"/>
    <n v="1983304"/>
    <d v="2021-01-01T00:00:00"/>
    <n v="365"/>
    <n v="34071582"/>
    <n v="933468"/>
    <s v="VND"/>
    <s v="20211231VND"/>
    <n v="1"/>
    <n v="1.983304E-3"/>
    <n v="9.3346800000000001E-4"/>
    <n v="3.4071582000000003E-2"/>
    <x v="3"/>
  </r>
  <r>
    <x v="0"/>
    <n v="3372"/>
    <x v="0"/>
    <x v="0"/>
    <x v="0"/>
    <n v="880386"/>
    <d v="2021-01-01T00:00:00"/>
    <n v="365"/>
    <n v="510556594894.43396"/>
    <n v="634721"/>
    <s v="USD"/>
    <s v="20211231USD"/>
    <n v="22037.795999999998"/>
    <n v="19.401767069256"/>
    <n v="13.987851914915998"/>
    <n v="510.55659489443394"/>
    <x v="0"/>
  </r>
  <r>
    <x v="0"/>
    <n v="3372"/>
    <x v="0"/>
    <x v="0"/>
    <x v="0"/>
    <n v="1970066"/>
    <d v="2021-01-01T00:00:00"/>
    <n v="365"/>
    <n v="33947226.5"/>
    <n v="930061"/>
    <s v="VND"/>
    <s v="20211231VND"/>
    <n v="1"/>
    <n v="1.9700659999999999E-3"/>
    <n v="9.3006100000000004E-4"/>
    <n v="3.3947226499999997E-2"/>
    <x v="0"/>
  </r>
  <r>
    <x v="0"/>
    <n v="3373"/>
    <x v="1"/>
    <x v="0"/>
    <x v="0"/>
    <n v="5460494"/>
    <d v="2021-01-01T00:00:00"/>
    <n v="365"/>
    <n v="179959052.5"/>
    <n v="4930385"/>
    <s v="VND"/>
    <s v="20211231VND"/>
    <n v="1"/>
    <n v="5.4604939999999998E-3"/>
    <n v="4.9303849999999998E-3"/>
    <n v="0.17995905249999999"/>
    <x v="1"/>
  </r>
  <r>
    <x v="0"/>
    <n v="3373"/>
    <x v="1"/>
    <x v="0"/>
    <x v="0"/>
    <n v="1817234"/>
    <d v="2021-01-01T00:00:00"/>
    <n v="365"/>
    <n v="42374237"/>
    <n v="1160938"/>
    <s v="VND"/>
    <s v="20211231VND"/>
    <n v="1"/>
    <n v="1.817234E-3"/>
    <n v="1.160938E-3"/>
    <n v="4.2374237000000002E-2"/>
    <x v="1"/>
  </r>
  <r>
    <x v="0"/>
    <n v="3375"/>
    <x v="10"/>
    <x v="0"/>
    <x v="0"/>
    <n v="5130014"/>
    <d v="2021-01-01T00:00:00"/>
    <n v="365"/>
    <n v="178016084.5"/>
    <n v="4877153"/>
    <s v="VND"/>
    <s v="20211231VND"/>
    <n v="1"/>
    <n v="5.1300139999999996E-3"/>
    <n v="4.8771530000000004E-3"/>
    <n v="0.1780160845"/>
    <x v="1"/>
  </r>
  <r>
    <x v="0"/>
    <n v="3376"/>
    <x v="4"/>
    <x v="0"/>
    <x v="0"/>
    <n v="1707733"/>
    <d v="2021-01-01T00:00:00"/>
    <n v="365"/>
    <n v="11828153.5"/>
    <n v="324059"/>
    <s v="VND"/>
    <s v="20211231VND"/>
    <n v="1"/>
    <n v="1.7077329999999999E-3"/>
    <n v="3.2405900000000002E-4"/>
    <n v="1.1828153500000001E-2"/>
    <x v="1"/>
  </r>
  <r>
    <x v="0"/>
    <n v="3377"/>
    <x v="4"/>
    <x v="0"/>
    <x v="0"/>
    <n v="6045653"/>
    <d v="2021-01-01T00:00:00"/>
    <n v="365"/>
    <n v="265263056.5"/>
    <n v="7267481"/>
    <s v="VND"/>
    <s v="20211231VND"/>
    <n v="1"/>
    <n v="6.0456529999999998E-3"/>
    <n v="7.2674810000000001E-3"/>
    <n v="0.26526305649999998"/>
    <x v="1"/>
  </r>
  <r>
    <x v="0"/>
    <n v="3377"/>
    <x v="8"/>
    <x v="0"/>
    <x v="0"/>
    <n v="1540423"/>
    <d v="2021-01-01T00:00:00"/>
    <n v="365"/>
    <n v="7153781.0000000009"/>
    <n v="195994"/>
    <s v="VND"/>
    <s v="20211231VND"/>
    <n v="1"/>
    <n v="1.540423E-3"/>
    <n v="1.9599400000000001E-4"/>
    <n v="7.1537810000000005E-3"/>
    <x v="0"/>
  </r>
  <r>
    <x v="0"/>
    <n v="3377"/>
    <x v="4"/>
    <x v="0"/>
    <x v="0"/>
    <n v="617544"/>
    <d v="2021-01-01T00:00:00"/>
    <n v="365"/>
    <n v="44295086"/>
    <n v="1213564"/>
    <s v="VND"/>
    <s v="20211231VND"/>
    <n v="1"/>
    <n v="6.1754400000000004E-4"/>
    <n v="1.2135640000000001E-3"/>
    <n v="4.4295085999999997E-2"/>
    <x v="1"/>
  </r>
  <r>
    <x v="0"/>
    <n v="3379"/>
    <x v="1"/>
    <x v="0"/>
    <x v="0"/>
    <n v="7742206"/>
    <d v="2021-01-01T00:00:00"/>
    <n v="365"/>
    <n v="264948791.5"/>
    <n v="7258871"/>
    <s v="VND"/>
    <s v="20211231VND"/>
    <n v="1"/>
    <n v="7.7422059999999997E-3"/>
    <n v="7.2588710000000001E-3"/>
    <n v="0.2649487915"/>
    <x v="1"/>
  </r>
  <r>
    <x v="0"/>
    <n v="3379"/>
    <x v="1"/>
    <x v="0"/>
    <x v="1"/>
    <n v="6670180"/>
    <d v="2021-01-01T00:00:00"/>
    <n v="365"/>
    <n v="354250969"/>
    <n v="9705506"/>
    <s v="VND"/>
    <s v="20211231VND"/>
    <n v="1"/>
    <n v="6.6701800000000004E-3"/>
    <n v="9.7055059999999992E-3"/>
    <n v="0.35425096900000003"/>
    <x v="1"/>
  </r>
  <r>
    <x v="0"/>
    <n v="3379"/>
    <x v="1"/>
    <x v="0"/>
    <x v="1"/>
    <n v="604469"/>
    <d v="2021-01-01T00:00:00"/>
    <n v="365"/>
    <n v="22782387.5"/>
    <n v="624175"/>
    <s v="VND"/>
    <s v="20211231VND"/>
    <n v="1"/>
    <n v="6.0446899999999995E-4"/>
    <n v="6.2417500000000003E-4"/>
    <n v="2.2782387500000001E-2"/>
    <x v="1"/>
  </r>
  <r>
    <x v="0"/>
    <n v="3379"/>
    <x v="1"/>
    <x v="0"/>
    <x v="1"/>
    <n v="354975"/>
    <d v="2021-01-01T00:00:00"/>
    <n v="365"/>
    <n v="40337573.5"/>
    <n v="1105139"/>
    <s v="VND"/>
    <s v="20211231VND"/>
    <n v="1"/>
    <n v="3.54975E-4"/>
    <n v="1.105139E-3"/>
    <n v="4.0337573500000001E-2"/>
    <x v="1"/>
  </r>
  <r>
    <x v="0"/>
    <n v="3379"/>
    <x v="1"/>
    <x v="0"/>
    <x v="1"/>
    <n v="8458796"/>
    <d v="2021-01-01T00:00:00"/>
    <n v="365"/>
    <n v="331234835.5"/>
    <n v="9074927"/>
    <s v="VND"/>
    <s v="20211231VND"/>
    <n v="1"/>
    <n v="8.4587959999999993E-3"/>
    <n v="9.074927E-3"/>
    <n v="0.33123483549999999"/>
    <x v="1"/>
  </r>
  <r>
    <x v="0"/>
    <n v="3379"/>
    <x v="1"/>
    <x v="0"/>
    <x v="1"/>
    <n v="7810990"/>
    <d v="2021-01-01T00:00:00"/>
    <n v="365"/>
    <n v="363243693"/>
    <n v="9951882"/>
    <s v="VND"/>
    <s v="20211231VND"/>
    <n v="1"/>
    <n v="7.8109900000000003E-3"/>
    <n v="9.9518820000000004E-3"/>
    <n v="0.36324369299999998"/>
    <x v="1"/>
  </r>
  <r>
    <x v="0"/>
    <n v="3379"/>
    <x v="1"/>
    <x v="0"/>
    <x v="1"/>
    <n v="7443272"/>
    <d v="2021-01-01T00:00:00"/>
    <n v="365"/>
    <n v="318793956.5"/>
    <n v="8734081"/>
    <s v="VND"/>
    <s v="20211231VND"/>
    <n v="1"/>
    <n v="7.4432719999999999E-3"/>
    <n v="8.7340809999999994E-3"/>
    <n v="0.31879395649999998"/>
    <x v="1"/>
  </r>
  <r>
    <x v="0"/>
    <n v="3379"/>
    <x v="1"/>
    <x v="0"/>
    <x v="1"/>
    <n v="8211661"/>
    <d v="2021-01-01T00:00:00"/>
    <n v="365"/>
    <n v="325843749"/>
    <n v="8927226"/>
    <s v="VND"/>
    <s v="20211231VND"/>
    <n v="1"/>
    <n v="8.2116610000000003E-3"/>
    <n v="8.9272259999999999E-3"/>
    <n v="0.32584374900000002"/>
    <x v="1"/>
  </r>
  <r>
    <x v="0"/>
    <n v="3379"/>
    <x v="1"/>
    <x v="0"/>
    <x v="1"/>
    <n v="777213"/>
    <d v="2021-01-01T00:00:00"/>
    <n v="365"/>
    <n v="43226621.5"/>
    <n v="1184291"/>
    <s v="VND"/>
    <s v="20211231VND"/>
    <n v="1"/>
    <n v="7.7721300000000001E-4"/>
    <n v="1.1842910000000001E-3"/>
    <n v="4.32266215E-2"/>
    <x v="1"/>
  </r>
  <r>
    <x v="0"/>
    <n v="3379"/>
    <x v="1"/>
    <x v="0"/>
    <x v="1"/>
    <n v="1518439"/>
    <d v="2021-01-01T00:00:00"/>
    <n v="365"/>
    <n v="36755500"/>
    <n v="1007000"/>
    <s v="VND"/>
    <s v="20211231VND"/>
    <n v="1"/>
    <n v="1.5184389999999999E-3"/>
    <n v="1.0070000000000001E-3"/>
    <n v="3.6755500000000003E-2"/>
    <x v="1"/>
  </r>
  <r>
    <x v="0"/>
    <n v="3379"/>
    <x v="1"/>
    <x v="0"/>
    <x v="1"/>
    <n v="8932003"/>
    <d v="2021-01-01T00:00:00"/>
    <n v="365"/>
    <n v="219806540.49999997"/>
    <n v="6022097"/>
    <s v="VND"/>
    <s v="20211231VND"/>
    <n v="1"/>
    <n v="8.9320030000000009E-3"/>
    <n v="6.0220969999999997E-3"/>
    <n v="0.21980654049999998"/>
    <x v="1"/>
  </r>
  <r>
    <x v="0"/>
    <n v="3379"/>
    <x v="1"/>
    <x v="0"/>
    <x v="1"/>
    <n v="6216422"/>
    <d v="2021-01-01T00:00:00"/>
    <n v="365"/>
    <n v="290144449.5"/>
    <n v="7949163"/>
    <s v="VND"/>
    <s v="20211231VND"/>
    <n v="1"/>
    <n v="6.2164220000000001E-3"/>
    <n v="7.9491630000000004E-3"/>
    <n v="0.29014444950000001"/>
    <x v="1"/>
  </r>
  <r>
    <x v="0"/>
    <n v="3379"/>
    <x v="1"/>
    <x v="0"/>
    <x v="1"/>
    <n v="7468357"/>
    <d v="2021-01-01T00:00:00"/>
    <n v="365"/>
    <n v="303779024.5"/>
    <n v="8322713"/>
    <s v="VND"/>
    <s v="20211231VND"/>
    <n v="1"/>
    <n v="7.4683570000000001E-3"/>
    <n v="8.3227130000000007E-3"/>
    <n v="0.30377902449999999"/>
    <x v="1"/>
  </r>
  <r>
    <x v="0"/>
    <n v="3379"/>
    <x v="1"/>
    <x v="0"/>
    <x v="1"/>
    <n v="9995213"/>
    <d v="2021-01-01T00:00:00"/>
    <n v="365"/>
    <n v="295052020.5"/>
    <n v="8083617"/>
    <s v="VND"/>
    <s v="20211231VND"/>
    <n v="1"/>
    <n v="9.9952129999999993E-3"/>
    <n v="8.0836169999999995E-3"/>
    <n v="0.29505202050000001"/>
    <x v="1"/>
  </r>
  <r>
    <x v="0"/>
    <n v="3379"/>
    <x v="1"/>
    <x v="0"/>
    <x v="1"/>
    <n v="8043776"/>
    <d v="2021-01-01T00:00:00"/>
    <n v="365"/>
    <n v="326792055.5"/>
    <n v="8953207"/>
    <s v="VND"/>
    <s v="20211231VND"/>
    <n v="1"/>
    <n v="8.0437760000000007E-3"/>
    <n v="8.9532069999999995E-3"/>
    <n v="0.32679205550000001"/>
    <x v="1"/>
  </r>
  <r>
    <x v="0"/>
    <n v="3379"/>
    <x v="1"/>
    <x v="0"/>
    <x v="1"/>
    <n v="8537823"/>
    <d v="2021-01-01T00:00:00"/>
    <n v="365"/>
    <n v="311891989"/>
    <n v="8544986"/>
    <s v="VND"/>
    <s v="20211231VND"/>
    <n v="1"/>
    <n v="8.5378229999999999E-3"/>
    <n v="8.5449859999999992E-3"/>
    <n v="0.31189198899999998"/>
    <x v="1"/>
  </r>
  <r>
    <x v="0"/>
    <n v="3379"/>
    <x v="1"/>
    <x v="0"/>
    <x v="1"/>
    <n v="8164783"/>
    <d v="2021-01-01T00:00:00"/>
    <n v="365"/>
    <n v="267761007.00000003"/>
    <n v="7335918"/>
    <s v="VND"/>
    <s v="20211231VND"/>
    <n v="1"/>
    <n v="8.1647830000000001E-3"/>
    <n v="7.3359180000000003E-3"/>
    <n v="0.26776100700000005"/>
    <x v="1"/>
  </r>
  <r>
    <x v="0"/>
    <n v="3379"/>
    <x v="1"/>
    <x v="0"/>
    <x v="0"/>
    <n v="8748196"/>
    <d v="2021-01-01T00:00:00"/>
    <n v="365"/>
    <n v="254086683.5"/>
    <n v="6961279"/>
    <s v="VND"/>
    <s v="20211231VND"/>
    <n v="1"/>
    <n v="8.7481959999999998E-3"/>
    <n v="6.9612789999999999E-3"/>
    <n v="0.25408668350000002"/>
    <x v="1"/>
  </r>
  <r>
    <x v="0"/>
    <n v="3379"/>
    <x v="1"/>
    <x v="0"/>
    <x v="1"/>
    <n v="168792"/>
    <d v="2021-01-01T00:00:00"/>
    <n v="365"/>
    <n v="18769358.5"/>
    <n v="514229"/>
    <s v="VND"/>
    <s v="20211231VND"/>
    <n v="1"/>
    <n v="1.6879199999999999E-4"/>
    <n v="5.1422900000000005E-4"/>
    <n v="1.87693585E-2"/>
    <x v="1"/>
  </r>
  <r>
    <x v="0"/>
    <n v="3381"/>
    <x v="1"/>
    <x v="0"/>
    <x v="0"/>
    <n v="1536910"/>
    <d v="2021-01-01T00:00:00"/>
    <n v="365"/>
    <n v="58052921.5"/>
    <n v="1590491"/>
    <s v="VND"/>
    <s v="20211231VND"/>
    <n v="1"/>
    <n v="1.5369100000000001E-3"/>
    <n v="1.5904910000000001E-3"/>
    <n v="5.80529215E-2"/>
    <x v="1"/>
  </r>
  <r>
    <x v="0"/>
    <n v="3381"/>
    <x v="1"/>
    <x v="0"/>
    <x v="0"/>
    <n v="607094"/>
    <d v="2021-01-01T00:00:00"/>
    <n v="365"/>
    <n v="23958636.500000004"/>
    <n v="656401"/>
    <s v="VND"/>
    <s v="20211231VND"/>
    <n v="1"/>
    <n v="6.0709399999999997E-4"/>
    <n v="6.5640100000000003E-4"/>
    <n v="2.3958636500000005E-2"/>
    <x v="1"/>
  </r>
  <r>
    <x v="0"/>
    <n v="3381"/>
    <x v="1"/>
    <x v="0"/>
    <x v="0"/>
    <n v="839212"/>
    <d v="2021-01-01T00:00:00"/>
    <n v="365"/>
    <n v="16990786.5"/>
    <n v="465501"/>
    <s v="VND"/>
    <s v="20211231VND"/>
    <n v="1"/>
    <n v="8.3921199999999999E-4"/>
    <n v="4.65501E-4"/>
    <n v="1.6990786500000001E-2"/>
    <x v="1"/>
  </r>
  <r>
    <x v="0"/>
    <n v="3382"/>
    <x v="4"/>
    <x v="0"/>
    <x v="0"/>
    <n v="1621840"/>
    <d v="2021-01-01T00:00:00"/>
    <n v="365"/>
    <n v="64444801.5"/>
    <n v="1765611"/>
    <s v="VND"/>
    <s v="20211231VND"/>
    <n v="1"/>
    <n v="1.62184E-3"/>
    <n v="1.765611E-3"/>
    <n v="6.4444801499999996E-2"/>
    <x v="1"/>
  </r>
  <r>
    <x v="0"/>
    <n v="3382"/>
    <x v="3"/>
    <x v="0"/>
    <x v="0"/>
    <n v="1659188"/>
    <d v="2021-01-01T00:00:00"/>
    <n v="365"/>
    <n v="47161978.5"/>
    <n v="1292109"/>
    <s v="VND"/>
    <s v="20211231VND"/>
    <n v="1"/>
    <n v="1.659188E-3"/>
    <n v="1.2921090000000001E-3"/>
    <n v="4.71619785E-2"/>
    <x v="0"/>
  </r>
  <r>
    <x v="0"/>
    <n v="3382"/>
    <x v="9"/>
    <x v="0"/>
    <x v="0"/>
    <n v="823527"/>
    <d v="2021-01-01T00:00:00"/>
    <n v="365"/>
    <n v="57478046.5"/>
    <n v="1574741"/>
    <s v="VND"/>
    <s v="20211231VND"/>
    <n v="1"/>
    <n v="8.23527E-4"/>
    <n v="1.5747409999999999E-3"/>
    <n v="5.7478046499999998E-2"/>
    <x v="0"/>
  </r>
  <r>
    <x v="0"/>
    <n v="3383"/>
    <x v="10"/>
    <x v="0"/>
    <x v="0"/>
    <n v="1694472"/>
    <d v="2021-01-01T00:00:00"/>
    <n v="365"/>
    <n v="44866311"/>
    <n v="1229214"/>
    <s v="VND"/>
    <s v="20211231VND"/>
    <n v="1"/>
    <n v="1.694472E-3"/>
    <n v="1.229214E-3"/>
    <n v="4.4866310999999999E-2"/>
    <x v="1"/>
  </r>
  <r>
    <x v="0"/>
    <n v="3383"/>
    <x v="4"/>
    <x v="0"/>
    <x v="0"/>
    <n v="1717442"/>
    <d v="2021-01-01T00:00:00"/>
    <n v="365"/>
    <n v="48733705"/>
    <n v="1335170"/>
    <s v="VND"/>
    <s v="20211231VND"/>
    <n v="1"/>
    <n v="1.717442E-3"/>
    <n v="1.3351700000000001E-3"/>
    <n v="4.8733705000000002E-2"/>
    <x v="1"/>
  </r>
  <r>
    <x v="0"/>
    <n v="3386"/>
    <x v="9"/>
    <x v="0"/>
    <x v="0"/>
    <n v="1620019"/>
    <d v="2021-01-01T00:00:00"/>
    <n v="365"/>
    <n v="49539114"/>
    <n v="1357236"/>
    <s v="VND"/>
    <s v="20211231VND"/>
    <n v="1"/>
    <n v="1.6200190000000001E-3"/>
    <n v="1.3572359999999999E-3"/>
    <n v="4.9539114000000002E-2"/>
    <x v="0"/>
  </r>
  <r>
    <x v="0"/>
    <n v="3391"/>
    <x v="0"/>
    <x v="0"/>
    <x v="0"/>
    <n v="393995"/>
    <d v="2021-01-01T00:00:00"/>
    <n v="365"/>
    <n v="20278962"/>
    <n v="555588"/>
    <s v="VND"/>
    <s v="20211231VND"/>
    <n v="1"/>
    <n v="3.9399500000000001E-4"/>
    <n v="5.5558799999999998E-4"/>
    <n v="2.0278962000000001E-2"/>
    <x v="0"/>
  </r>
  <r>
    <x v="0"/>
    <n v="3391"/>
    <x v="14"/>
    <x v="0"/>
    <x v="0"/>
    <n v="1002839"/>
    <d v="2021-01-01T00:00:00"/>
    <n v="365"/>
    <n v="47037331"/>
    <n v="1288694"/>
    <s v="VND"/>
    <s v="20211231VND"/>
    <n v="1"/>
    <n v="1.0028389999999999E-3"/>
    <n v="1.288694E-3"/>
    <n v="4.7037331000000002E-2"/>
    <x v="3"/>
  </r>
  <r>
    <x v="0"/>
    <n v="3392"/>
    <x v="10"/>
    <x v="0"/>
    <x v="0"/>
    <n v="1205628"/>
    <d v="2021-01-01T00:00:00"/>
    <n v="365"/>
    <n v="50952357.5"/>
    <n v="1395955"/>
    <s v="VND"/>
    <s v="20211231VND"/>
    <n v="1"/>
    <n v="1.205628E-3"/>
    <n v="1.3959549999999999E-3"/>
    <n v="5.0952357500000003E-2"/>
    <x v="1"/>
  </r>
  <r>
    <x v="0"/>
    <n v="3393"/>
    <x v="2"/>
    <x v="0"/>
    <x v="0"/>
    <n v="450393"/>
    <d v="2021-01-01T00:00:00"/>
    <n v="365"/>
    <n v="61961086"/>
    <n v="1697564"/>
    <s v="VND"/>
    <s v="20211231VND"/>
    <n v="1"/>
    <n v="4.50393E-4"/>
    <n v="1.6975639999999999E-3"/>
    <n v="6.1961085999999999E-2"/>
    <x v="2"/>
  </r>
  <r>
    <x v="0"/>
    <n v="3398"/>
    <x v="1"/>
    <x v="0"/>
    <x v="0"/>
    <n v="281002"/>
    <d v="2021-01-01T00:00:00"/>
    <n v="365"/>
    <n v="32682136.500000004"/>
    <n v="895401"/>
    <s v="VND"/>
    <s v="20211231VND"/>
    <n v="1"/>
    <n v="2.8100199999999998E-4"/>
    <n v="8.9540099999999999E-4"/>
    <n v="3.26821365E-2"/>
    <x v="1"/>
  </r>
  <r>
    <x v="0"/>
    <n v="3398"/>
    <x v="7"/>
    <x v="0"/>
    <x v="0"/>
    <n v="15451"/>
    <d v="2021-01-01T00:00:00"/>
    <n v="365"/>
    <n v="49779174.499999993"/>
    <n v="1363813"/>
    <s v="VND"/>
    <s v="20211231VND"/>
    <n v="1"/>
    <n v="1.5451000000000002E-5"/>
    <n v="1.363813E-3"/>
    <n v="4.9779174499999995E-2"/>
    <x v="2"/>
  </r>
  <r>
    <x v="0"/>
    <n v="3399"/>
    <x v="5"/>
    <x v="0"/>
    <x v="0"/>
    <n v="1182266"/>
    <d v="2021-01-01T00:00:00"/>
    <n v="365"/>
    <n v="329838249256.362"/>
    <n v="410053"/>
    <s v="USD"/>
    <s v="20211231USD"/>
    <n v="22037.795999999998"/>
    <n v="26.054536925735999"/>
    <n v="9.0366643631880006"/>
    <n v="329.83824925636202"/>
    <x v="1"/>
  </r>
  <r>
    <x v="0"/>
    <n v="3399"/>
    <x v="5"/>
    <x v="0"/>
    <x v="0"/>
    <n v="6080859"/>
    <d v="2021-01-01T00:00:00"/>
    <n v="365"/>
    <n v="299012635.5"/>
    <n v="8192127"/>
    <s v="VND"/>
    <s v="20211231VND"/>
    <n v="1"/>
    <n v="6.0808590000000001E-3"/>
    <n v="8.1921270000000004E-3"/>
    <n v="0.29901263550000001"/>
    <x v="1"/>
  </r>
  <r>
    <x v="0"/>
    <n v="3402"/>
    <x v="3"/>
    <x v="0"/>
    <x v="0"/>
    <n v="1151480"/>
    <d v="2021-01-01T00:00:00"/>
    <n v="365"/>
    <n v="14422245"/>
    <n v="395130"/>
    <s v="VND"/>
    <s v="20211231VND"/>
    <n v="1"/>
    <n v="1.1514800000000001E-3"/>
    <n v="3.9512999999999999E-4"/>
    <n v="1.4422245E-2"/>
    <x v="0"/>
  </r>
  <r>
    <x v="0"/>
    <n v="3402"/>
    <x v="3"/>
    <x v="0"/>
    <x v="0"/>
    <n v="1605656"/>
    <d v="2021-01-01T00:00:00"/>
    <n v="365"/>
    <n v="1442072359301.9038"/>
    <n v="1792776"/>
    <s v="USD"/>
    <s v="20211231USD"/>
    <n v="22037.795999999998"/>
    <n v="35.385119374175993"/>
    <n v="39.508831761696001"/>
    <n v="1442.0723593019038"/>
    <x v="0"/>
  </r>
  <r>
    <x v="0"/>
    <n v="3403"/>
    <x v="3"/>
    <x v="0"/>
    <x v="0"/>
    <n v="703261"/>
    <d v="2021-01-01T00:00:00"/>
    <n v="365"/>
    <n v="60697857.5"/>
    <n v="1662955"/>
    <s v="VND"/>
    <s v="20211231VND"/>
    <n v="1"/>
    <n v="7.0326099999999995E-4"/>
    <n v="1.662955E-3"/>
    <n v="6.0697857500000001E-2"/>
    <x v="0"/>
  </r>
  <r>
    <x v="0"/>
    <n v="3404"/>
    <x v="4"/>
    <x v="0"/>
    <x v="0"/>
    <n v="74497"/>
    <d v="2021-01-01T00:00:00"/>
    <n v="365"/>
    <n v="588789745936.91992"/>
    <n v="731980"/>
    <s v="USD"/>
    <s v="20211231USD"/>
    <n v="22037.795999999998"/>
    <n v="1.641749688612"/>
    <n v="16.131225916079998"/>
    <n v="588.78974593691987"/>
    <x v="1"/>
  </r>
  <r>
    <x v="0"/>
    <n v="3404"/>
    <x v="4"/>
    <x v="0"/>
    <x v="0"/>
    <n v="413855"/>
    <d v="2021-01-01T00:00:00"/>
    <n v="365"/>
    <n v="18012896"/>
    <n v="493504"/>
    <s v="VND"/>
    <s v="20211231VND"/>
    <n v="1"/>
    <n v="4.1385499999999997E-4"/>
    <n v="4.9350399999999997E-4"/>
    <n v="1.8012896E-2"/>
    <x v="1"/>
  </r>
  <r>
    <x v="0"/>
    <n v="3405"/>
    <x v="4"/>
    <x v="0"/>
    <x v="0"/>
    <n v="1382929"/>
    <d v="2021-01-01T00:00:00"/>
    <n v="365"/>
    <n v="15751976.5"/>
    <n v="431561"/>
    <s v="VND"/>
    <s v="20211231VND"/>
    <n v="1"/>
    <n v="1.382929E-3"/>
    <n v="4.3156100000000001E-4"/>
    <n v="1.5751976500000001E-2"/>
    <x v="1"/>
  </r>
  <r>
    <x v="0"/>
    <n v="3406"/>
    <x v="5"/>
    <x v="0"/>
    <x v="0"/>
    <n v="1227768"/>
    <d v="2021-01-01T00:00:00"/>
    <n v="365"/>
    <n v="381242.5"/>
    <n v="10445"/>
    <s v="VND"/>
    <s v="20211231VND"/>
    <n v="1"/>
    <n v="1.227768E-3"/>
    <n v="1.0445000000000001E-5"/>
    <n v="3.8124250000000001E-4"/>
    <x v="1"/>
  </r>
  <r>
    <x v="0"/>
    <n v="3406"/>
    <x v="0"/>
    <x v="0"/>
    <x v="0"/>
    <n v="753761"/>
    <d v="2021-01-01T00:00:00"/>
    <n v="365"/>
    <n v="33512876.500000004"/>
    <n v="918161"/>
    <s v="VND"/>
    <s v="20211231VND"/>
    <n v="1"/>
    <n v="7.5376100000000004E-4"/>
    <n v="9.1816100000000002E-4"/>
    <n v="3.3512876500000004E-2"/>
    <x v="0"/>
  </r>
  <r>
    <x v="0"/>
    <n v="3407"/>
    <x v="3"/>
    <x v="0"/>
    <x v="0"/>
    <n v="1424974"/>
    <d v="2021-01-01T00:00:00"/>
    <n v="365"/>
    <n v="69152243"/>
    <n v="1894582"/>
    <s v="VND"/>
    <s v="20211231VND"/>
    <n v="1"/>
    <n v="1.4249740000000001E-3"/>
    <n v="1.8945819999999999E-3"/>
    <n v="6.9152243000000002E-2"/>
    <x v="0"/>
  </r>
  <r>
    <x v="0"/>
    <n v="3408"/>
    <x v="14"/>
    <x v="0"/>
    <x v="0"/>
    <n v="1710250"/>
    <d v="2021-01-01T00:00:00"/>
    <n v="365"/>
    <n v="25996468"/>
    <n v="712232"/>
    <s v="VND"/>
    <s v="20211231VND"/>
    <n v="1"/>
    <n v="1.71025E-3"/>
    <n v="7.1223200000000003E-4"/>
    <n v="2.5996467999999998E-2"/>
    <x v="3"/>
  </r>
  <r>
    <x v="0"/>
    <n v="3409"/>
    <x v="9"/>
    <x v="0"/>
    <x v="0"/>
    <n v="922474"/>
    <d v="2021-01-01T00:00:00"/>
    <n v="365"/>
    <n v="38275761.5"/>
    <n v="1048651"/>
    <s v="VND"/>
    <s v="20211231VND"/>
    <n v="1"/>
    <n v="9.2247399999999995E-4"/>
    <n v="1.0486510000000001E-3"/>
    <n v="3.8275761499999998E-2"/>
    <x v="0"/>
  </r>
  <r>
    <x v="0"/>
    <n v="3411"/>
    <x v="5"/>
    <x v="0"/>
    <x v="0"/>
    <n v="1933819"/>
    <d v="2021-01-01T00:00:00"/>
    <n v="365"/>
    <n v="1062580564556.6759"/>
    <n v="1320994"/>
    <s v="USD"/>
    <s v="20211231USD"/>
    <n v="22037.795999999998"/>
    <n v="42.617108622923993"/>
    <n v="29.111796289223999"/>
    <n v="1062.5805645566759"/>
    <x v="1"/>
  </r>
  <r>
    <x v="0"/>
    <n v="3411"/>
    <x v="5"/>
    <x v="0"/>
    <x v="0"/>
    <n v="809418"/>
    <d v="2021-01-01T00:00:00"/>
    <n v="365"/>
    <n v="27067706.500000004"/>
    <n v="741581"/>
    <s v="VND"/>
    <s v="20211231VND"/>
    <n v="1"/>
    <n v="8.0941800000000001E-4"/>
    <n v="7.4158099999999995E-4"/>
    <n v="2.7067706500000004E-2"/>
    <x v="1"/>
  </r>
  <r>
    <x v="0"/>
    <n v="3414"/>
    <x v="4"/>
    <x v="0"/>
    <x v="0"/>
    <n v="795460"/>
    <d v="2021-01-01T00:00:00"/>
    <n v="365"/>
    <n v="65925533.5"/>
    <n v="1806179"/>
    <s v="VND"/>
    <s v="20211231VND"/>
    <n v="1"/>
    <n v="7.9546E-4"/>
    <n v="1.806179E-3"/>
    <n v="6.5925533499999994E-2"/>
    <x v="1"/>
  </r>
  <r>
    <x v="0"/>
    <n v="3415"/>
    <x v="9"/>
    <x v="0"/>
    <x v="0"/>
    <n v="1777718"/>
    <d v="2021-01-01T00:00:00"/>
    <n v="365"/>
    <n v="23523848.5"/>
    <n v="644489"/>
    <s v="VND"/>
    <s v="20211231VND"/>
    <n v="1"/>
    <n v="1.777718E-3"/>
    <n v="6.4448900000000004E-4"/>
    <n v="2.35238485E-2"/>
    <x v="0"/>
  </r>
  <r>
    <x v="0"/>
    <n v="3415"/>
    <x v="6"/>
    <x v="0"/>
    <x v="0"/>
    <n v="1886716"/>
    <d v="2021-01-01T00:00:00"/>
    <n v="365"/>
    <n v="21040498"/>
    <n v="576452"/>
    <s v="VND"/>
    <s v="20211231VND"/>
    <n v="1"/>
    <n v="1.8867160000000001E-3"/>
    <n v="5.7645199999999998E-4"/>
    <n v="2.1040498000000001E-2"/>
    <x v="3"/>
  </r>
  <r>
    <x v="0"/>
    <n v="3416"/>
    <x v="4"/>
    <x v="0"/>
    <x v="0"/>
    <n v="1262411"/>
    <d v="2021-01-01T00:00:00"/>
    <n v="365"/>
    <n v="41674313"/>
    <n v="1141762"/>
    <s v="VND"/>
    <s v="20211231VND"/>
    <n v="1"/>
    <n v="1.262411E-3"/>
    <n v="1.1417619999999999E-3"/>
    <n v="4.1674312999999998E-2"/>
    <x v="1"/>
  </r>
  <r>
    <x v="0"/>
    <n v="3416"/>
    <x v="4"/>
    <x v="0"/>
    <x v="0"/>
    <n v="7253139"/>
    <d v="2021-01-01T00:00:00"/>
    <n v="365"/>
    <n v="223238781.5"/>
    <n v="6116131"/>
    <s v="VND"/>
    <s v="20211231VND"/>
    <n v="1"/>
    <n v="7.2531389999999996E-3"/>
    <n v="6.1161310000000003E-3"/>
    <n v="0.22323878150000001"/>
    <x v="1"/>
  </r>
  <r>
    <x v="0"/>
    <n v="3417"/>
    <x v="4"/>
    <x v="0"/>
    <x v="0"/>
    <n v="563877"/>
    <d v="2021-01-01T00:00:00"/>
    <n v="365"/>
    <n v="71512917"/>
    <n v="1959258"/>
    <s v="VND"/>
    <s v="20211231VND"/>
    <n v="1"/>
    <n v="5.6387699999999995E-4"/>
    <n v="1.9592580000000002E-3"/>
    <n v="7.1512916999999995E-2"/>
    <x v="1"/>
  </r>
  <r>
    <x v="0"/>
    <n v="3419"/>
    <x v="4"/>
    <x v="0"/>
    <x v="0"/>
    <n v="1654660"/>
    <d v="2021-01-01T00:00:00"/>
    <n v="365"/>
    <n v="6298841.4999999991"/>
    <n v="172571"/>
    <s v="VND"/>
    <s v="20211231VND"/>
    <n v="1"/>
    <n v="1.6546600000000001E-3"/>
    <n v="1.72571E-4"/>
    <n v="6.2988414999999992E-3"/>
    <x v="1"/>
  </r>
  <r>
    <x v="0"/>
    <n v="3419"/>
    <x v="0"/>
    <x v="0"/>
    <x v="0"/>
    <n v="5438257"/>
    <d v="2021-01-01T00:00:00"/>
    <n v="365"/>
    <n v="122768261.00000001"/>
    <n v="3363514"/>
    <s v="VND"/>
    <s v="20211231VND"/>
    <n v="1"/>
    <n v="5.4382570000000002E-3"/>
    <n v="3.3635140000000002E-3"/>
    <n v="0.12276826100000002"/>
    <x v="0"/>
  </r>
  <r>
    <x v="0"/>
    <n v="3419"/>
    <x v="0"/>
    <x v="0"/>
    <x v="0"/>
    <n v="7484494"/>
    <d v="2021-01-01T00:00:00"/>
    <n v="365"/>
    <n v="352882036.5"/>
    <n v="9668001"/>
    <s v="VND"/>
    <s v="20211231VND"/>
    <n v="1"/>
    <n v="7.4844940000000004E-3"/>
    <n v="9.6680010000000007E-3"/>
    <n v="0.3528820365"/>
    <x v="0"/>
  </r>
  <r>
    <x v="0"/>
    <n v="3421"/>
    <x v="0"/>
    <x v="0"/>
    <x v="0"/>
    <n v="1237142"/>
    <d v="2021-01-01T00:00:00"/>
    <n v="365"/>
    <n v="480919230227.30396"/>
    <n v="597876"/>
    <s v="USD"/>
    <s v="20211231USD"/>
    <n v="22037.795999999998"/>
    <n v="27.263883019031997"/>
    <n v="13.175869321296"/>
    <n v="480.91923022730396"/>
    <x v="0"/>
  </r>
  <r>
    <x v="0"/>
    <n v="3422"/>
    <x v="6"/>
    <x v="0"/>
    <x v="0"/>
    <n v="9032"/>
    <d v="2021-01-01T00:00:00"/>
    <n v="365"/>
    <n v="25272125.5"/>
    <n v="692387"/>
    <s v="VND"/>
    <s v="20211231VND"/>
    <n v="1"/>
    <n v="9.0319999999999992E-6"/>
    <n v="6.9238700000000004E-4"/>
    <n v="2.5272125499999999E-2"/>
    <x v="3"/>
  </r>
  <r>
    <x v="0"/>
    <n v="3425"/>
    <x v="5"/>
    <x v="0"/>
    <x v="0"/>
    <n v="1699531"/>
    <d v="2021-01-01T00:00:00"/>
    <n v="365"/>
    <n v="819132.99999999988"/>
    <n v="22442"/>
    <s v="VND"/>
    <s v="20211231VND"/>
    <n v="1"/>
    <n v="1.699531E-3"/>
    <n v="2.2442E-5"/>
    <n v="8.1913299999999988E-4"/>
    <x v="1"/>
  </r>
  <r>
    <x v="0"/>
    <n v="3426"/>
    <x v="5"/>
    <x v="0"/>
    <x v="0"/>
    <n v="1677457"/>
    <d v="2021-01-01T00:00:00"/>
    <n v="365"/>
    <n v="69662476.5"/>
    <n v="1908561"/>
    <s v="VND"/>
    <s v="20211231VND"/>
    <n v="1"/>
    <n v="1.677457E-3"/>
    <n v="1.908561E-3"/>
    <n v="6.9662476500000001E-2"/>
    <x v="1"/>
  </r>
  <r>
    <x v="0"/>
    <n v="3426"/>
    <x v="0"/>
    <x v="0"/>
    <x v="0"/>
    <n v="1019798"/>
    <d v="2021-01-01T00:00:00"/>
    <n v="365"/>
    <n v="68028371.5"/>
    <n v="1863791"/>
    <s v="VND"/>
    <s v="20211231VND"/>
    <n v="1"/>
    <n v="1.0197979999999999E-3"/>
    <n v="1.8637910000000001E-3"/>
    <n v="6.8028371500000004E-2"/>
    <x v="0"/>
  </r>
  <r>
    <x v="0"/>
    <n v="3427"/>
    <x v="4"/>
    <x v="0"/>
    <x v="0"/>
    <n v="993072"/>
    <d v="2021-01-01T00:00:00"/>
    <n v="365"/>
    <n v="45246385.5"/>
    <n v="1239627"/>
    <s v="VND"/>
    <s v="20211231VND"/>
    <n v="1"/>
    <n v="9.9307200000000001E-4"/>
    <n v="1.2396270000000001E-3"/>
    <n v="4.52463855E-2"/>
    <x v="1"/>
  </r>
  <r>
    <x v="0"/>
    <n v="3428"/>
    <x v="15"/>
    <x v="0"/>
    <x v="0"/>
    <n v="542727"/>
    <d v="2021-01-01T00:00:00"/>
    <n v="365"/>
    <n v="37880977.5"/>
    <n v="1037835"/>
    <s v="VND"/>
    <s v="20211231VND"/>
    <n v="1"/>
    <n v="5.4272700000000001E-4"/>
    <n v="1.037835E-3"/>
    <n v="3.7880977500000003E-2"/>
    <x v="4"/>
  </r>
  <r>
    <x v="0"/>
    <n v="3430"/>
    <x v="8"/>
    <x v="0"/>
    <x v="0"/>
    <n v="1089652"/>
    <d v="2021-01-01T00:00:00"/>
    <n v="365"/>
    <n v="22766473.5"/>
    <n v="623739"/>
    <s v="VND"/>
    <s v="20211231VND"/>
    <n v="1"/>
    <n v="1.089652E-3"/>
    <n v="6.23739E-4"/>
    <n v="2.2766473499999999E-2"/>
    <x v="0"/>
  </r>
  <r>
    <x v="0"/>
    <n v="3432"/>
    <x v="9"/>
    <x v="0"/>
    <x v="0"/>
    <n v="491234"/>
    <d v="2021-01-01T00:00:00"/>
    <n v="365"/>
    <n v="15828991.5"/>
    <n v="433671"/>
    <s v="VND"/>
    <s v="20211231VND"/>
    <n v="1"/>
    <n v="4.9123400000000001E-4"/>
    <n v="4.33671E-4"/>
    <n v="1.58289915E-2"/>
    <x v="0"/>
  </r>
  <r>
    <x v="0"/>
    <n v="3434"/>
    <x v="7"/>
    <x v="0"/>
    <x v="0"/>
    <n v="1291877"/>
    <d v="2021-01-01T00:00:00"/>
    <n v="365"/>
    <n v="20927567"/>
    <n v="573358"/>
    <s v="VND"/>
    <s v="20211231VND"/>
    <n v="1"/>
    <n v="1.2918770000000001E-3"/>
    <n v="5.7335800000000005E-4"/>
    <n v="2.0927567000000001E-2"/>
    <x v="2"/>
  </r>
  <r>
    <x v="0"/>
    <n v="3435"/>
    <x v="4"/>
    <x v="0"/>
    <x v="0"/>
    <n v="1004958"/>
    <d v="2021-01-01T00:00:00"/>
    <n v="365"/>
    <n v="17858136"/>
    <n v="489264"/>
    <s v="VND"/>
    <s v="20211231VND"/>
    <n v="1"/>
    <n v="1.004958E-3"/>
    <n v="4.89264E-4"/>
    <n v="1.7858136E-2"/>
    <x v="1"/>
  </r>
  <r>
    <x v="0"/>
    <n v="3435"/>
    <x v="1"/>
    <x v="0"/>
    <x v="0"/>
    <n v="8975543"/>
    <d v="2021-01-01T00:00:00"/>
    <n v="365"/>
    <n v="238432636.5"/>
    <n v="6532401"/>
    <s v="VND"/>
    <s v="20211231VND"/>
    <n v="1"/>
    <n v="8.9755430000000008E-3"/>
    <n v="6.5324010000000002E-3"/>
    <n v="0.23843263649999999"/>
    <x v="1"/>
  </r>
  <r>
    <x v="0"/>
    <n v="3435"/>
    <x v="14"/>
    <x v="0"/>
    <x v="0"/>
    <n v="1112804"/>
    <d v="2021-01-01T00:00:00"/>
    <n v="365"/>
    <n v="13933947.999999998"/>
    <n v="381752"/>
    <s v="VND"/>
    <s v="20211231VND"/>
    <n v="1"/>
    <n v="1.112804E-3"/>
    <n v="3.8175200000000001E-4"/>
    <n v="1.3933947999999998E-2"/>
    <x v="3"/>
  </r>
  <r>
    <x v="0"/>
    <n v="3437"/>
    <x v="0"/>
    <x v="0"/>
    <x v="0"/>
    <n v="332966"/>
    <d v="2021-01-01T00:00:00"/>
    <n v="365"/>
    <n v="33193319.000000004"/>
    <n v="909406"/>
    <s v="VND"/>
    <s v="20211231VND"/>
    <n v="1"/>
    <n v="3.3296600000000002E-4"/>
    <n v="9.0940599999999997E-4"/>
    <n v="3.3193319000000006E-2"/>
    <x v="0"/>
  </r>
  <r>
    <x v="0"/>
    <n v="3438"/>
    <x v="10"/>
    <x v="0"/>
    <x v="0"/>
    <n v="1551536"/>
    <d v="2021-01-01T00:00:00"/>
    <n v="365"/>
    <n v="34270032.5"/>
    <n v="938905"/>
    <s v="VND"/>
    <s v="20211231VND"/>
    <n v="1"/>
    <n v="1.5515360000000001E-3"/>
    <n v="9.3890499999999997E-4"/>
    <n v="3.4270032499999999E-2"/>
    <x v="1"/>
  </r>
  <r>
    <x v="0"/>
    <n v="3438"/>
    <x v="9"/>
    <x v="0"/>
    <x v="0"/>
    <n v="1393405"/>
    <d v="2021-01-01T00:00:00"/>
    <n v="365"/>
    <n v="50209363.5"/>
    <n v="1375599"/>
    <s v="VND"/>
    <s v="20211231VND"/>
    <n v="1"/>
    <n v="1.3934049999999999E-3"/>
    <n v="1.3755989999999999E-3"/>
    <n v="5.02093635E-2"/>
    <x v="0"/>
  </r>
  <r>
    <x v="0"/>
    <n v="3440"/>
    <x v="9"/>
    <x v="0"/>
    <x v="0"/>
    <n v="514749"/>
    <d v="2021-01-01T00:00:00"/>
    <n v="365"/>
    <n v="63528176.999999993"/>
    <n v="1740498"/>
    <s v="VND"/>
    <s v="20211231VND"/>
    <n v="1"/>
    <n v="5.14749E-4"/>
    <n v="1.740498E-3"/>
    <n v="6.3528176999999991E-2"/>
    <x v="0"/>
  </r>
  <r>
    <x v="0"/>
    <n v="3441"/>
    <x v="10"/>
    <x v="0"/>
    <x v="0"/>
    <n v="1504074"/>
    <d v="2021-01-01T00:00:00"/>
    <n v="365"/>
    <n v="80732126429.435242"/>
    <n v="103089"/>
    <s v="EUR"/>
    <s v="20211231EUR"/>
    <n v="21455.626499999998"/>
    <n v="32.270849972360999"/>
    <n v="2.2118390802584997"/>
    <n v="80.73212642943524"/>
    <x v="1"/>
  </r>
  <r>
    <x v="0"/>
    <n v="3441"/>
    <x v="10"/>
    <x v="0"/>
    <x v="0"/>
    <n v="4811063"/>
    <d v="2021-01-01T00:00:00"/>
    <n v="365"/>
    <n v="134100306.49999999"/>
    <n v="3673981"/>
    <s v="VND"/>
    <s v="20211231VND"/>
    <n v="1"/>
    <n v="4.811063E-3"/>
    <n v="3.6739810000000002E-3"/>
    <n v="0.13410030649999999"/>
    <x v="1"/>
  </r>
  <r>
    <x v="0"/>
    <n v="3441"/>
    <x v="10"/>
    <x v="0"/>
    <x v="0"/>
    <n v="1134664"/>
    <d v="2021-01-01T00:00:00"/>
    <n v="365"/>
    <n v="186401287187.082"/>
    <n v="231733"/>
    <s v="USD"/>
    <s v="20211231USD"/>
    <n v="22037.795999999998"/>
    <n v="25.005493760543999"/>
    <n v="5.1068845804679999"/>
    <n v="186.401287187082"/>
    <x v="1"/>
  </r>
  <r>
    <x v="0"/>
    <n v="3441"/>
    <x v="11"/>
    <x v="0"/>
    <x v="0"/>
    <n v="383163"/>
    <d v="2021-01-01T00:00:00"/>
    <n v="365"/>
    <n v="65219221.999999993"/>
    <n v="1786828"/>
    <s v="VND"/>
    <s v="20211231VND"/>
    <n v="1"/>
    <n v="3.83163E-4"/>
    <n v="1.7868280000000001E-3"/>
    <n v="6.5219221999999993E-2"/>
    <x v="3"/>
  </r>
  <r>
    <x v="0"/>
    <n v="3442"/>
    <x v="1"/>
    <x v="0"/>
    <x v="0"/>
    <n v="1035860"/>
    <d v="2021-01-01T00:00:00"/>
    <n v="365"/>
    <n v="1330467109323.0659"/>
    <n v="1654029"/>
    <s v="USD"/>
    <s v="20211231USD"/>
    <n v="22037.795999999998"/>
    <n v="22.828071364559996"/>
    <n v="36.451153680083998"/>
    <n v="1330.4671093230659"/>
    <x v="1"/>
  </r>
  <r>
    <x v="0"/>
    <n v="3442"/>
    <x v="1"/>
    <x v="0"/>
    <x v="0"/>
    <n v="600124"/>
    <d v="2021-01-01T00:00:00"/>
    <n v="365"/>
    <n v="38764898"/>
    <n v="1062052"/>
    <s v="VND"/>
    <s v="20211231VND"/>
    <n v="1"/>
    <n v="6.0012399999999995E-4"/>
    <n v="1.062052E-3"/>
    <n v="3.8764897999999999E-2"/>
    <x v="1"/>
  </r>
  <r>
    <x v="0"/>
    <n v="3442"/>
    <x v="1"/>
    <x v="0"/>
    <x v="0"/>
    <n v="1576519"/>
    <d v="2021-01-01T00:00:00"/>
    <n v="365"/>
    <n v="590376140567.65576"/>
    <n v="753867"/>
    <s v="EUR"/>
    <s v="20211231EUR"/>
    <n v="21455.626499999998"/>
    <n v="33.825202834153494"/>
    <n v="16.174688782675499"/>
    <n v="590.37614056765574"/>
    <x v="1"/>
  </r>
  <r>
    <x v="0"/>
    <n v="3443"/>
    <x v="4"/>
    <x v="0"/>
    <x v="0"/>
    <n v="43900"/>
    <d v="2021-01-01T00:00:00"/>
    <n v="365"/>
    <n v="35052519.5"/>
    <n v="960343"/>
    <s v="VND"/>
    <s v="20211231VND"/>
    <n v="1"/>
    <n v="4.3900000000000003E-5"/>
    <n v="9.60343E-4"/>
    <n v="3.5052519499999997E-2"/>
    <x v="1"/>
  </r>
  <r>
    <x v="0"/>
    <n v="3443"/>
    <x v="4"/>
    <x v="0"/>
    <x v="0"/>
    <n v="527981"/>
    <d v="2021-01-01T00:00:00"/>
    <n v="365"/>
    <n v="65202760.500000007"/>
    <n v="1786377"/>
    <s v="VND"/>
    <s v="20211231VND"/>
    <n v="1"/>
    <n v="5.2798099999999996E-4"/>
    <n v="1.786377E-3"/>
    <n v="6.5202760500000012E-2"/>
    <x v="1"/>
  </r>
  <r>
    <x v="0"/>
    <n v="3445"/>
    <x v="1"/>
    <x v="0"/>
    <x v="0"/>
    <n v="1938706"/>
    <d v="2021-01-01T00:00:00"/>
    <n v="365"/>
    <n v="32115218.499999996"/>
    <n v="879869"/>
    <s v="VND"/>
    <s v="20211231VND"/>
    <n v="1"/>
    <n v="1.9387059999999999E-3"/>
    <n v="8.7986900000000003E-4"/>
    <n v="3.2115218499999994E-2"/>
    <x v="1"/>
  </r>
  <r>
    <x v="0"/>
    <n v="3447"/>
    <x v="1"/>
    <x v="0"/>
    <x v="0"/>
    <n v="518127"/>
    <d v="2021-01-01T00:00:00"/>
    <n v="365"/>
    <n v="41330300.5"/>
    <n v="1132337"/>
    <s v="VND"/>
    <s v="20211231VND"/>
    <n v="1"/>
    <n v="5.1812699999999995E-4"/>
    <n v="1.132337E-3"/>
    <n v="4.13303005E-2"/>
    <x v="1"/>
  </r>
  <r>
    <x v="0"/>
    <n v="3453"/>
    <x v="0"/>
    <x v="0"/>
    <x v="0"/>
    <n v="9693310"/>
    <d v="2021-01-01T00:00:00"/>
    <n v="365"/>
    <n v="320450107.5"/>
    <n v="8779455"/>
    <s v="VND"/>
    <s v="20211231VND"/>
    <n v="1"/>
    <n v="9.6933100000000001E-3"/>
    <n v="8.7794550000000002E-3"/>
    <n v="0.32045010750000003"/>
    <x v="0"/>
  </r>
  <r>
    <x v="0"/>
    <n v="3453"/>
    <x v="0"/>
    <x v="0"/>
    <x v="0"/>
    <n v="7388599"/>
    <d v="2021-01-01T00:00:00"/>
    <n v="365"/>
    <n v="219464170.49999997"/>
    <n v="6012717"/>
    <s v="VND"/>
    <s v="20211231VND"/>
    <n v="1"/>
    <n v="7.388599E-3"/>
    <n v="6.0127169999999999E-3"/>
    <n v="0.21946417049999997"/>
    <x v="0"/>
  </r>
  <r>
    <x v="0"/>
    <n v="3453"/>
    <x v="0"/>
    <x v="0"/>
    <x v="1"/>
    <n v="1166016"/>
    <d v="2021-01-01T00:00:00"/>
    <n v="365"/>
    <n v="36251471.5"/>
    <n v="993191"/>
    <s v="VND"/>
    <s v="20211231VND"/>
    <n v="1"/>
    <n v="1.166016E-3"/>
    <n v="9.9319100000000004E-4"/>
    <n v="3.62514715E-2"/>
    <x v="0"/>
  </r>
  <r>
    <x v="0"/>
    <n v="3454"/>
    <x v="4"/>
    <x v="0"/>
    <x v="0"/>
    <n v="1250978"/>
    <d v="2021-01-01T00:00:00"/>
    <n v="365"/>
    <n v="1592714.0000000002"/>
    <n v="43636"/>
    <s v="VND"/>
    <s v="20211231VND"/>
    <n v="1"/>
    <n v="1.250978E-3"/>
    <n v="4.3636E-5"/>
    <n v="1.5927140000000003E-3"/>
    <x v="1"/>
  </r>
  <r>
    <x v="0"/>
    <n v="3455"/>
    <x v="6"/>
    <x v="0"/>
    <x v="0"/>
    <n v="1954413"/>
    <d v="2021-01-01T00:00:00"/>
    <n v="365"/>
    <n v="25577302"/>
    <n v="700748"/>
    <s v="VND"/>
    <s v="20211231VND"/>
    <n v="1"/>
    <n v="1.9544129999999999E-3"/>
    <n v="7.0074799999999995E-4"/>
    <n v="2.5577302E-2"/>
    <x v="3"/>
  </r>
  <r>
    <x v="0"/>
    <n v="3457"/>
    <x v="7"/>
    <x v="0"/>
    <x v="0"/>
    <n v="274903"/>
    <d v="2021-01-01T00:00:00"/>
    <n v="365"/>
    <n v="28234794.000000004"/>
    <n v="773556"/>
    <s v="VND"/>
    <s v="20211231VND"/>
    <n v="1"/>
    <n v="2.7490300000000001E-4"/>
    <n v="7.73556E-4"/>
    <n v="2.8234794000000004E-2"/>
    <x v="2"/>
  </r>
  <r>
    <x v="0"/>
    <n v="3458"/>
    <x v="4"/>
    <x v="0"/>
    <x v="0"/>
    <n v="247060"/>
    <d v="2021-01-01T00:00:00"/>
    <n v="365"/>
    <n v="64825715.500000007"/>
    <n v="1776047"/>
    <s v="VND"/>
    <s v="20211231VND"/>
    <n v="1"/>
    <n v="2.4706000000000001E-4"/>
    <n v="1.776047E-3"/>
    <n v="6.4825715500000006E-2"/>
    <x v="1"/>
  </r>
  <r>
    <x v="0"/>
    <n v="3458"/>
    <x v="1"/>
    <x v="0"/>
    <x v="0"/>
    <n v="1207797"/>
    <d v="2021-01-01T00:00:00"/>
    <n v="365"/>
    <n v="57779390.500000007"/>
    <n v="1582997"/>
    <s v="VND"/>
    <s v="20211231VND"/>
    <n v="1"/>
    <n v="1.207797E-3"/>
    <n v="1.582997E-3"/>
    <n v="5.7779390500000007E-2"/>
    <x v="1"/>
  </r>
  <r>
    <x v="0"/>
    <n v="3458"/>
    <x v="5"/>
    <x v="0"/>
    <x v="0"/>
    <n v="1527816"/>
    <d v="2021-01-01T00:00:00"/>
    <n v="365"/>
    <n v="42579659"/>
    <n v="1166566"/>
    <s v="VND"/>
    <s v="20211231VND"/>
    <n v="1"/>
    <n v="1.527816E-3"/>
    <n v="1.166566E-3"/>
    <n v="4.2579658999999999E-2"/>
    <x v="1"/>
  </r>
  <r>
    <x v="0"/>
    <n v="3459"/>
    <x v="9"/>
    <x v="0"/>
    <x v="0"/>
    <n v="1575920"/>
    <d v="2021-01-01T00:00:00"/>
    <n v="365"/>
    <n v="56660045"/>
    <n v="1552330"/>
    <s v="VND"/>
    <s v="20211231VND"/>
    <n v="1"/>
    <n v="1.57592E-3"/>
    <n v="1.55233E-3"/>
    <n v="5.6660044999999999E-2"/>
    <x v="0"/>
  </r>
  <r>
    <x v="0"/>
    <n v="3459"/>
    <x v="9"/>
    <x v="0"/>
    <x v="0"/>
    <n v="599373"/>
    <d v="2021-01-01T00:00:00"/>
    <n v="365"/>
    <n v="1474794519558.6238"/>
    <n v="1833456"/>
    <s v="USD"/>
    <s v="20211231USD"/>
    <n v="22037.795999999998"/>
    <n v="13.208859901907999"/>
    <n v="40.405329302976"/>
    <n v="1474.7945195586237"/>
    <x v="0"/>
  </r>
  <r>
    <x v="0"/>
    <n v="3459"/>
    <x v="0"/>
    <x v="0"/>
    <x v="0"/>
    <n v="1504847"/>
    <d v="2021-01-01T00:00:00"/>
    <n v="365"/>
    <n v="37208428.5"/>
    <n v="1019409"/>
    <s v="VND"/>
    <s v="20211231VND"/>
    <n v="1"/>
    <n v="1.5048469999999999E-3"/>
    <n v="1.019409E-3"/>
    <n v="3.7208428500000001E-2"/>
    <x v="0"/>
  </r>
  <r>
    <x v="0"/>
    <n v="3461"/>
    <x v="9"/>
    <x v="0"/>
    <x v="0"/>
    <n v="965087"/>
    <d v="2021-01-01T00:00:00"/>
    <n v="365"/>
    <n v="2732791.5"/>
    <n v="74871"/>
    <s v="VND"/>
    <s v="20211231VND"/>
    <n v="1"/>
    <n v="9.65087E-4"/>
    <n v="7.4870999999999995E-5"/>
    <n v="2.7327915000000002E-3"/>
    <x v="0"/>
  </r>
  <r>
    <x v="0"/>
    <n v="3463"/>
    <x v="1"/>
    <x v="0"/>
    <x v="0"/>
    <n v="1545653"/>
    <d v="2021-01-01T00:00:00"/>
    <n v="365"/>
    <n v="29958506.500000004"/>
    <n v="820781"/>
    <s v="VND"/>
    <s v="20211231VND"/>
    <n v="1"/>
    <n v="1.5456529999999999E-3"/>
    <n v="8.2078100000000003E-4"/>
    <n v="2.9958506500000003E-2"/>
    <x v="1"/>
  </r>
  <r>
    <x v="0"/>
    <n v="3464"/>
    <x v="8"/>
    <x v="0"/>
    <x v="0"/>
    <n v="591709"/>
    <d v="2021-01-01T00:00:00"/>
    <n v="365"/>
    <n v="23477603"/>
    <n v="643222"/>
    <s v="VND"/>
    <s v="20211231VND"/>
    <n v="1"/>
    <n v="5.9170900000000005E-4"/>
    <n v="6.4322200000000004E-4"/>
    <n v="2.3477603E-2"/>
    <x v="0"/>
  </r>
  <r>
    <x v="0"/>
    <n v="3465"/>
    <x v="7"/>
    <x v="0"/>
    <x v="0"/>
    <n v="1566209"/>
    <d v="2021-01-01T00:00:00"/>
    <n v="365"/>
    <n v="35662507.5"/>
    <n v="977055"/>
    <s v="VND"/>
    <s v="20211231VND"/>
    <n v="1"/>
    <n v="1.566209E-3"/>
    <n v="9.7705499999999989E-4"/>
    <n v="3.5662507500000003E-2"/>
    <x v="2"/>
  </r>
  <r>
    <x v="0"/>
    <n v="3466"/>
    <x v="8"/>
    <x v="0"/>
    <x v="0"/>
    <n v="822147"/>
    <d v="2021-01-01T00:00:00"/>
    <n v="365"/>
    <n v="10652269.5"/>
    <n v="291843"/>
    <s v="VND"/>
    <s v="20211231VND"/>
    <n v="1"/>
    <n v="8.2214699999999996E-4"/>
    <n v="2.9184300000000002E-4"/>
    <n v="1.06522695E-2"/>
    <x v="0"/>
  </r>
  <r>
    <x v="0"/>
    <n v="3466"/>
    <x v="4"/>
    <x v="0"/>
    <x v="0"/>
    <n v="997624"/>
    <d v="2021-01-01T00:00:00"/>
    <n v="365"/>
    <n v="46035844"/>
    <n v="1261256"/>
    <s v="VND"/>
    <s v="20211231VND"/>
    <n v="1"/>
    <n v="9.9762399999999991E-4"/>
    <n v="1.2612560000000001E-3"/>
    <n v="4.6035843999999999E-2"/>
    <x v="1"/>
  </r>
  <r>
    <x v="0"/>
    <n v="3466"/>
    <x v="13"/>
    <x v="0"/>
    <x v="0"/>
    <n v="367499"/>
    <d v="2021-01-01T00:00:00"/>
    <n v="365"/>
    <n v="61924768.5"/>
    <n v="1696569"/>
    <s v="VND"/>
    <s v="20211231VND"/>
    <n v="1"/>
    <n v="3.6749900000000003E-4"/>
    <n v="1.696569E-3"/>
    <n v="6.1924768499999998E-2"/>
    <x v="0"/>
  </r>
  <r>
    <x v="0"/>
    <n v="3469"/>
    <x v="3"/>
    <x v="0"/>
    <x v="0"/>
    <n v="348591"/>
    <d v="2021-01-01T00:00:00"/>
    <n v="365"/>
    <n v="37287524"/>
    <n v="1021576"/>
    <s v="VND"/>
    <s v="20211231VND"/>
    <n v="1"/>
    <n v="3.4859099999999998E-4"/>
    <n v="1.021576E-3"/>
    <n v="3.7287524000000002E-2"/>
    <x v="0"/>
  </r>
  <r>
    <x v="0"/>
    <n v="3470"/>
    <x v="7"/>
    <x v="0"/>
    <x v="0"/>
    <n v="858516"/>
    <d v="2021-01-01T00:00:00"/>
    <n v="365"/>
    <n v="9655892.5"/>
    <n v="264545"/>
    <s v="VND"/>
    <s v="20211231VND"/>
    <n v="1"/>
    <n v="8.5851600000000003E-4"/>
    <n v="2.6454499999999998E-4"/>
    <n v="9.6558925000000007E-3"/>
    <x v="2"/>
  </r>
  <r>
    <x v="0"/>
    <n v="3470"/>
    <x v="10"/>
    <x v="0"/>
    <x v="0"/>
    <n v="1065476"/>
    <d v="2021-01-01T00:00:00"/>
    <n v="365"/>
    <n v="60502363.5"/>
    <n v="1657599"/>
    <s v="VND"/>
    <s v="20211231VND"/>
    <n v="1"/>
    <n v="1.0654760000000001E-3"/>
    <n v="1.6575990000000001E-3"/>
    <n v="6.0502363500000003E-2"/>
    <x v="1"/>
  </r>
  <r>
    <x v="0"/>
    <n v="3470"/>
    <x v="4"/>
    <x v="0"/>
    <x v="0"/>
    <n v="345033"/>
    <d v="2021-01-01T00:00:00"/>
    <n v="365"/>
    <n v="44506786"/>
    <n v="1219364"/>
    <s v="VND"/>
    <s v="20211231VND"/>
    <n v="1"/>
    <n v="3.4503300000000002E-4"/>
    <n v="1.2193639999999999E-3"/>
    <n v="4.4506786E-2"/>
    <x v="1"/>
  </r>
  <r>
    <x v="0"/>
    <n v="3470"/>
    <x v="10"/>
    <x v="0"/>
    <x v="0"/>
    <n v="9671756"/>
    <d v="2021-01-01T00:00:00"/>
    <n v="365"/>
    <n v="340849373.5"/>
    <n v="9338339"/>
    <s v="VND"/>
    <s v="20211231VND"/>
    <n v="1"/>
    <n v="9.6717560000000001E-3"/>
    <n v="9.3383389999999993E-3"/>
    <n v="0.3408493735"/>
    <x v="1"/>
  </r>
  <r>
    <x v="0"/>
    <n v="3470"/>
    <x v="10"/>
    <x v="0"/>
    <x v="0"/>
    <n v="751473"/>
    <d v="2021-01-01T00:00:00"/>
    <n v="365"/>
    <n v="36496240.5"/>
    <n v="999897"/>
    <s v="VND"/>
    <s v="20211231VND"/>
    <n v="1"/>
    <n v="7.5147300000000001E-4"/>
    <n v="9.9989700000000003E-4"/>
    <n v="3.6496240499999999E-2"/>
    <x v="1"/>
  </r>
  <r>
    <x v="0"/>
    <n v="3470"/>
    <x v="5"/>
    <x v="0"/>
    <x v="0"/>
    <n v="2707266"/>
    <d v="2021-01-01T00:00:00"/>
    <n v="365"/>
    <n v="215722446"/>
    <n v="5910204"/>
    <s v="VND"/>
    <s v="20211231VND"/>
    <n v="1"/>
    <n v="2.7072659999999998E-3"/>
    <n v="5.9102039999999996E-3"/>
    <n v="0.21572244600000001"/>
    <x v="1"/>
  </r>
  <r>
    <x v="0"/>
    <n v="3471"/>
    <x v="0"/>
    <x v="0"/>
    <x v="0"/>
    <n v="687094"/>
    <d v="2021-01-01T00:00:00"/>
    <n v="365"/>
    <n v="23393835.5"/>
    <n v="640927"/>
    <s v="VND"/>
    <s v="20211231VND"/>
    <n v="1"/>
    <n v="6.8709399999999996E-4"/>
    <n v="6.4092700000000001E-4"/>
    <n v="2.3393835500000001E-2"/>
    <x v="0"/>
  </r>
  <r>
    <x v="0"/>
    <n v="3472"/>
    <x v="3"/>
    <x v="0"/>
    <x v="0"/>
    <n v="1760407"/>
    <d v="2021-01-01T00:00:00"/>
    <n v="365"/>
    <n v="10855903"/>
    <n v="297422"/>
    <s v="VND"/>
    <s v="20211231VND"/>
    <n v="1"/>
    <n v="1.7604070000000001E-3"/>
    <n v="2.9742199999999999E-4"/>
    <n v="1.0855903E-2"/>
    <x v="0"/>
  </r>
  <r>
    <x v="0"/>
    <n v="3473"/>
    <x v="3"/>
    <x v="0"/>
    <x v="0"/>
    <n v="1271386"/>
    <d v="2021-01-01T00:00:00"/>
    <n v="365"/>
    <n v="54435516"/>
    <n v="1491384"/>
    <s v="VND"/>
    <s v="20211231VND"/>
    <n v="1"/>
    <n v="1.271386E-3"/>
    <n v="1.4913839999999999E-3"/>
    <n v="5.4435516000000003E-2"/>
    <x v="0"/>
  </r>
  <r>
    <x v="0"/>
    <n v="3473"/>
    <x v="13"/>
    <x v="0"/>
    <x v="0"/>
    <n v="1649641"/>
    <d v="2021-01-01T00:00:00"/>
    <n v="365"/>
    <n v="6032355"/>
    <n v="165270"/>
    <s v="VND"/>
    <s v="20211231VND"/>
    <n v="1"/>
    <n v="1.6496410000000001E-3"/>
    <n v="1.6526999999999999E-4"/>
    <n v="6.0323549999999997E-3"/>
    <x v="0"/>
  </r>
  <r>
    <x v="0"/>
    <n v="3473"/>
    <x v="13"/>
    <x v="0"/>
    <x v="0"/>
    <n v="711956"/>
    <d v="2021-01-01T00:00:00"/>
    <n v="365"/>
    <n v="37271573.5"/>
    <n v="1021139"/>
    <s v="VND"/>
    <s v="20211231VND"/>
    <n v="1"/>
    <n v="7.1195600000000003E-4"/>
    <n v="1.0211389999999999E-3"/>
    <n v="3.7271573500000002E-2"/>
    <x v="0"/>
  </r>
  <r>
    <x v="0"/>
    <n v="3474"/>
    <x v="1"/>
    <x v="0"/>
    <x v="0"/>
    <n v="864001"/>
    <d v="2021-01-01T00:00:00"/>
    <n v="365"/>
    <n v="39412919"/>
    <n v="1079806"/>
    <s v="VND"/>
    <s v="20211231VND"/>
    <n v="1"/>
    <n v="8.6400099999999998E-4"/>
    <n v="1.079806E-3"/>
    <n v="3.9412918999999998E-2"/>
    <x v="1"/>
  </r>
  <r>
    <x v="0"/>
    <n v="3475"/>
    <x v="9"/>
    <x v="0"/>
    <x v="0"/>
    <n v="592996"/>
    <d v="2021-01-01T00:00:00"/>
    <n v="365"/>
    <n v="37594233.5"/>
    <n v="1029979"/>
    <s v="VND"/>
    <s v="20211231VND"/>
    <n v="1"/>
    <n v="5.9299600000000004E-4"/>
    <n v="1.0299790000000001E-3"/>
    <n v="3.7594233499999997E-2"/>
    <x v="0"/>
  </r>
  <r>
    <x v="0"/>
    <n v="3482"/>
    <x v="1"/>
    <x v="0"/>
    <x v="0"/>
    <n v="850997"/>
    <d v="2021-01-01T00:00:00"/>
    <n v="365"/>
    <n v="64035417.5"/>
    <n v="1754395"/>
    <s v="VND"/>
    <s v="20211231VND"/>
    <n v="1"/>
    <n v="8.5099700000000004E-4"/>
    <n v="1.754395E-3"/>
    <n v="6.4035417499999997E-2"/>
    <x v="1"/>
  </r>
  <r>
    <x v="0"/>
    <n v="3482"/>
    <x v="4"/>
    <x v="0"/>
    <x v="0"/>
    <n v="1954701"/>
    <d v="2021-01-01T00:00:00"/>
    <n v="365"/>
    <n v="411133673260.92596"/>
    <n v="511119"/>
    <s v="USD"/>
    <s v="20211231USD"/>
    <n v="22037.795999999998"/>
    <n v="43.077301878995996"/>
    <n v="11.263936253723999"/>
    <n v="411.13367326092595"/>
    <x v="1"/>
  </r>
  <r>
    <x v="0"/>
    <n v="3482"/>
    <x v="11"/>
    <x v="0"/>
    <x v="0"/>
    <n v="3601488"/>
    <d v="2021-01-01T00:00:00"/>
    <n v="365"/>
    <n v="137471738.5"/>
    <n v="3766349"/>
    <s v="VND"/>
    <s v="20211231VND"/>
    <n v="1"/>
    <n v="3.6014879999999999E-3"/>
    <n v="3.766349E-3"/>
    <n v="0.1374717385"/>
    <x v="3"/>
  </r>
  <r>
    <x v="0"/>
    <n v="3482"/>
    <x v="4"/>
    <x v="0"/>
    <x v="1"/>
    <n v="629098"/>
    <d v="2021-01-01T00:00:00"/>
    <n v="365"/>
    <n v="32048240.999999996"/>
    <n v="878034"/>
    <s v="VND"/>
    <s v="20211231VND"/>
    <n v="1"/>
    <n v="6.2909800000000003E-4"/>
    <n v="8.7803399999999998E-4"/>
    <n v="3.2048240999999998E-2"/>
    <x v="1"/>
  </r>
  <r>
    <x v="0"/>
    <n v="3482"/>
    <x v="5"/>
    <x v="0"/>
    <x v="1"/>
    <n v="6800523"/>
    <d v="2021-01-01T00:00:00"/>
    <n v="365"/>
    <n v="361903851"/>
    <n v="9915174"/>
    <s v="VND"/>
    <s v="20211231VND"/>
    <n v="1"/>
    <n v="6.8005230000000002E-3"/>
    <n v="9.9151740000000006E-3"/>
    <n v="0.361903851"/>
    <x v="1"/>
  </r>
  <r>
    <x v="0"/>
    <n v="3482"/>
    <x v="5"/>
    <x v="0"/>
    <x v="1"/>
    <n v="93428"/>
    <d v="2021-01-01T00:00:00"/>
    <n v="365"/>
    <n v="54047849.499999993"/>
    <n v="1480763"/>
    <s v="VND"/>
    <s v="20211231VND"/>
    <n v="1"/>
    <n v="9.3428000000000001E-5"/>
    <n v="1.480763E-3"/>
    <n v="5.4047849499999995E-2"/>
    <x v="1"/>
  </r>
  <r>
    <x v="0"/>
    <n v="3482"/>
    <x v="4"/>
    <x v="0"/>
    <x v="1"/>
    <n v="1857602"/>
    <d v="2021-01-01T00:00:00"/>
    <n v="365"/>
    <n v="43568663"/>
    <n v="1193662"/>
    <s v="VND"/>
    <s v="20211231VND"/>
    <n v="1"/>
    <n v="1.8576020000000001E-3"/>
    <n v="1.1936620000000001E-3"/>
    <n v="4.3568663000000001E-2"/>
    <x v="1"/>
  </r>
  <r>
    <x v="0"/>
    <n v="3482"/>
    <x v="4"/>
    <x v="0"/>
    <x v="1"/>
    <n v="765346"/>
    <d v="2021-01-01T00:00:00"/>
    <n v="365"/>
    <n v="59932598.5"/>
    <n v="1641989"/>
    <s v="VND"/>
    <s v="20211231VND"/>
    <n v="1"/>
    <n v="7.6534599999999997E-4"/>
    <n v="1.6419889999999999E-3"/>
    <n v="5.9932598500000003E-2"/>
    <x v="1"/>
  </r>
  <r>
    <x v="0"/>
    <n v="3482"/>
    <x v="4"/>
    <x v="0"/>
    <x v="0"/>
    <n v="8370995"/>
    <d v="2021-01-01T00:00:00"/>
    <n v="365"/>
    <n v="241601785.49999997"/>
    <n v="6619227"/>
    <s v="VND"/>
    <s v="20211231VND"/>
    <n v="1"/>
    <n v="8.3709950000000009E-3"/>
    <n v="6.6192270000000001E-3"/>
    <n v="0.24160178549999997"/>
    <x v="1"/>
  </r>
  <r>
    <x v="0"/>
    <n v="3482"/>
    <x v="1"/>
    <x v="0"/>
    <x v="0"/>
    <n v="4031"/>
    <d v="2021-01-01T00:00:00"/>
    <n v="365"/>
    <n v="62124423.5"/>
    <n v="1702039"/>
    <s v="VND"/>
    <s v="20211231VND"/>
    <n v="1"/>
    <n v="4.031E-6"/>
    <n v="1.702039E-3"/>
    <n v="6.2124423499999998E-2"/>
    <x v="1"/>
  </r>
  <r>
    <x v="0"/>
    <n v="3482"/>
    <x v="4"/>
    <x v="0"/>
    <x v="0"/>
    <n v="7795921"/>
    <d v="2021-01-01T00:00:00"/>
    <n v="365"/>
    <n v="306287304.5"/>
    <n v="8391433"/>
    <s v="VND"/>
    <s v="20211231VND"/>
    <n v="1"/>
    <n v="7.7959209999999999E-3"/>
    <n v="8.3914330000000002E-3"/>
    <n v="0.30628730450000002"/>
    <x v="1"/>
  </r>
  <r>
    <x v="0"/>
    <n v="3482"/>
    <x v="5"/>
    <x v="0"/>
    <x v="1"/>
    <n v="1261102"/>
    <d v="2021-01-01T00:00:00"/>
    <n v="365"/>
    <n v="28573185.5"/>
    <n v="782827"/>
    <s v="VND"/>
    <s v="20211231VND"/>
    <n v="1"/>
    <n v="1.2611020000000001E-3"/>
    <n v="7.8282700000000005E-4"/>
    <n v="2.8573185500000001E-2"/>
    <x v="1"/>
  </r>
  <r>
    <x v="0"/>
    <n v="3482"/>
    <x v="5"/>
    <x v="0"/>
    <x v="2"/>
    <n v="6268354"/>
    <d v="2021-01-01T00:00:00"/>
    <n v="365"/>
    <n v="342336456.5"/>
    <n v="9379081"/>
    <s v="VND"/>
    <s v="20211231VND"/>
    <n v="1"/>
    <n v="6.2683540000000003E-3"/>
    <n v="9.3790809999999992E-3"/>
    <n v="0.3423364565"/>
    <x v="1"/>
  </r>
  <r>
    <x v="0"/>
    <n v="3482"/>
    <x v="5"/>
    <x v="0"/>
    <x v="0"/>
    <n v="8344758"/>
    <d v="2021-01-01T00:00:00"/>
    <n v="365"/>
    <n v="245847356"/>
    <n v="6735544"/>
    <s v="VND"/>
    <s v="20211231VND"/>
    <n v="1"/>
    <n v="8.3447580000000007E-3"/>
    <n v="6.7355440000000004E-3"/>
    <n v="0.24584735599999999"/>
    <x v="1"/>
  </r>
  <r>
    <x v="0"/>
    <n v="3482"/>
    <x v="5"/>
    <x v="0"/>
    <x v="0"/>
    <n v="14770"/>
    <d v="2021-01-01T00:00:00"/>
    <n v="365"/>
    <n v="1357222382048.2139"/>
    <n v="1687291"/>
    <s v="USD"/>
    <s v="20211231USD"/>
    <n v="22037.795999999998"/>
    <n v="0.32549824691999996"/>
    <n v="37.184174850635991"/>
    <n v="1357.2223820482138"/>
    <x v="1"/>
  </r>
  <r>
    <x v="0"/>
    <n v="3482"/>
    <x v="4"/>
    <x v="0"/>
    <x v="0"/>
    <n v="820603"/>
    <d v="2021-01-01T00:00:00"/>
    <n v="365"/>
    <n v="11633207"/>
    <n v="318718"/>
    <s v="VND"/>
    <s v="20211231VND"/>
    <n v="1"/>
    <n v="8.2060300000000004E-4"/>
    <n v="3.1871800000000001E-4"/>
    <n v="1.1633207E-2"/>
    <x v="1"/>
  </r>
  <r>
    <x v="0"/>
    <n v="3482"/>
    <x v="5"/>
    <x v="0"/>
    <x v="0"/>
    <n v="9137657"/>
    <d v="2021-01-01T00:00:00"/>
    <n v="365"/>
    <n v="293196068.5"/>
    <n v="8032769"/>
    <s v="VND"/>
    <s v="20211231VND"/>
    <n v="1"/>
    <n v="9.1376570000000004E-3"/>
    <n v="8.0327690000000004E-3"/>
    <n v="0.29319606850000002"/>
    <x v="1"/>
  </r>
  <r>
    <x v="0"/>
    <n v="3483"/>
    <x v="4"/>
    <x v="0"/>
    <x v="0"/>
    <n v="537277"/>
    <d v="2021-01-01T00:00:00"/>
    <n v="365"/>
    <n v="61839760"/>
    <n v="1694240"/>
    <s v="VND"/>
    <s v="20211231VND"/>
    <n v="1"/>
    <n v="5.3727699999999996E-4"/>
    <n v="1.6942400000000001E-3"/>
    <n v="6.1839760000000001E-2"/>
    <x v="1"/>
  </r>
  <r>
    <x v="0"/>
    <n v="3484"/>
    <x v="14"/>
    <x v="0"/>
    <x v="0"/>
    <n v="1325392"/>
    <d v="2021-01-01T00:00:00"/>
    <n v="365"/>
    <n v="61145274.499999993"/>
    <n v="1675213"/>
    <s v="VND"/>
    <s v="20211231VND"/>
    <n v="1"/>
    <n v="1.3253920000000001E-3"/>
    <n v="1.675213E-3"/>
    <n v="6.1145274499999992E-2"/>
    <x v="3"/>
  </r>
  <r>
    <x v="0"/>
    <n v="3485"/>
    <x v="4"/>
    <x v="0"/>
    <x v="0"/>
    <n v="141644"/>
    <d v="2021-01-01T00:00:00"/>
    <n v="365"/>
    <n v="50791064"/>
    <n v="1391536"/>
    <s v="VND"/>
    <s v="20211231VND"/>
    <n v="1"/>
    <n v="1.4164399999999999E-4"/>
    <n v="1.3915360000000001E-3"/>
    <n v="5.0791063999999997E-2"/>
    <x v="1"/>
  </r>
  <r>
    <x v="0"/>
    <n v="3485"/>
    <x v="11"/>
    <x v="0"/>
    <x v="0"/>
    <n v="1278926"/>
    <d v="2021-01-01T00:00:00"/>
    <n v="365"/>
    <n v="49361103.5"/>
    <n v="1352359"/>
    <s v="VND"/>
    <s v="20211231VND"/>
    <n v="1"/>
    <n v="1.2789260000000001E-3"/>
    <n v="1.352359E-3"/>
    <n v="4.9361103500000003E-2"/>
    <x v="3"/>
  </r>
  <r>
    <x v="0"/>
    <n v="3486"/>
    <x v="10"/>
    <x v="0"/>
    <x v="0"/>
    <n v="1669248"/>
    <d v="2021-01-01T00:00:00"/>
    <n v="365"/>
    <n v="16941256"/>
    <n v="464144"/>
    <s v="VND"/>
    <s v="20211231VND"/>
    <n v="1"/>
    <n v="1.6692479999999999E-3"/>
    <n v="4.6414399999999999E-4"/>
    <n v="1.6941255999999998E-2"/>
    <x v="1"/>
  </r>
  <r>
    <x v="0"/>
    <n v="3486"/>
    <x v="4"/>
    <x v="0"/>
    <x v="0"/>
    <n v="1713168"/>
    <d v="2021-01-01T00:00:00"/>
    <n v="365"/>
    <n v="23843004.5"/>
    <n v="653233"/>
    <s v="VND"/>
    <s v="20211231VND"/>
    <n v="1"/>
    <n v="1.7131679999999999E-3"/>
    <n v="6.5323300000000003E-4"/>
    <n v="2.3843004500000001E-2"/>
    <x v="1"/>
  </r>
  <r>
    <x v="0"/>
    <n v="3487"/>
    <x v="4"/>
    <x v="0"/>
    <x v="0"/>
    <n v="1925789"/>
    <d v="2021-01-01T00:00:00"/>
    <n v="365"/>
    <n v="1139968"/>
    <n v="31232"/>
    <s v="VND"/>
    <s v="20211231VND"/>
    <n v="1"/>
    <n v="1.925789E-3"/>
    <n v="3.1232000000000002E-5"/>
    <n v="1.1399680000000001E-3"/>
    <x v="1"/>
  </r>
  <r>
    <x v="0"/>
    <n v="3488"/>
    <x v="1"/>
    <x v="0"/>
    <x v="0"/>
    <n v="730053"/>
    <d v="2021-01-01T00:00:00"/>
    <n v="365"/>
    <n v="56929232.5"/>
    <n v="1559705"/>
    <s v="VND"/>
    <s v="20211231VND"/>
    <n v="1"/>
    <n v="7.3005300000000004E-4"/>
    <n v="1.559705E-3"/>
    <n v="5.6929232500000003E-2"/>
    <x v="1"/>
  </r>
  <r>
    <x v="0"/>
    <n v="3489"/>
    <x v="7"/>
    <x v="0"/>
    <x v="0"/>
    <n v="72917"/>
    <d v="2021-01-01T00:00:00"/>
    <n v="365"/>
    <n v="63749951"/>
    <n v="1746574"/>
    <s v="VND"/>
    <s v="20211231VND"/>
    <n v="1"/>
    <n v="7.2917000000000007E-5"/>
    <n v="1.7465740000000001E-3"/>
    <n v="6.3749950999999999E-2"/>
    <x v="2"/>
  </r>
  <r>
    <x v="0"/>
    <n v="3489"/>
    <x v="10"/>
    <x v="0"/>
    <x v="0"/>
    <n v="1894805"/>
    <d v="2021-01-01T00:00:00"/>
    <n v="365"/>
    <n v="15372851"/>
    <n v="421174"/>
    <s v="VND"/>
    <s v="20211231VND"/>
    <n v="1"/>
    <n v="1.8948050000000001E-3"/>
    <n v="4.2117400000000002E-4"/>
    <n v="1.5372851E-2"/>
    <x v="1"/>
  </r>
  <r>
    <x v="0"/>
    <n v="3490"/>
    <x v="14"/>
    <x v="0"/>
    <x v="0"/>
    <n v="308355"/>
    <d v="2021-01-01T00:00:00"/>
    <n v="365"/>
    <n v="57146918.5"/>
    <n v="1565669"/>
    <s v="VND"/>
    <s v="20211231VND"/>
    <n v="1"/>
    <n v="3.0835500000000001E-4"/>
    <n v="1.565669E-3"/>
    <n v="5.7146918499999998E-2"/>
    <x v="3"/>
  </r>
  <r>
    <x v="0"/>
    <n v="3491"/>
    <x v="5"/>
    <x v="0"/>
    <x v="0"/>
    <n v="1022354"/>
    <d v="2021-01-01T00:00:00"/>
    <n v="365"/>
    <n v="14238876337.339499"/>
    <n v="18182"/>
    <s v="EUR"/>
    <s v="20211231EUR"/>
    <n v="21455.626499999998"/>
    <n v="21.935245574781"/>
    <n v="0.39010620102299998"/>
    <n v="14.238876337339498"/>
    <x v="1"/>
  </r>
  <r>
    <x v="0"/>
    <n v="3491"/>
    <x v="5"/>
    <x v="0"/>
    <x v="0"/>
    <n v="601311"/>
    <d v="2021-01-01T00:00:00"/>
    <n v="365"/>
    <n v="10390163"/>
    <n v="284662"/>
    <s v="VND"/>
    <s v="20211231VND"/>
    <n v="1"/>
    <n v="6.0131099999999999E-4"/>
    <n v="2.8466199999999998E-4"/>
    <n v="1.0390162999999999E-2"/>
    <x v="1"/>
  </r>
  <r>
    <x v="0"/>
    <n v="3492"/>
    <x v="10"/>
    <x v="0"/>
    <x v="0"/>
    <n v="114412"/>
    <d v="2021-01-01T00:00:00"/>
    <n v="365"/>
    <n v="46017338.5"/>
    <n v="1260749"/>
    <s v="VND"/>
    <s v="20211231VND"/>
    <n v="1"/>
    <n v="1.14412E-4"/>
    <n v="1.260749E-3"/>
    <n v="4.6017338499999998E-2"/>
    <x v="1"/>
  </r>
  <r>
    <x v="0"/>
    <n v="3493"/>
    <x v="7"/>
    <x v="0"/>
    <x v="0"/>
    <n v="116108"/>
    <d v="2021-01-01T00:00:00"/>
    <n v="365"/>
    <n v="35229398.5"/>
    <n v="965189"/>
    <s v="VND"/>
    <s v="20211231VND"/>
    <n v="1"/>
    <n v="1.1610799999999999E-4"/>
    <n v="9.6518899999999998E-4"/>
    <n v="3.5229398500000002E-2"/>
    <x v="2"/>
  </r>
  <r>
    <x v="0"/>
    <n v="3493"/>
    <x v="7"/>
    <x v="0"/>
    <x v="0"/>
    <n v="388621"/>
    <d v="2021-01-01T00:00:00"/>
    <n v="365"/>
    <n v="39528916"/>
    <n v="1082984"/>
    <s v="VND"/>
    <s v="20211231VND"/>
    <n v="1"/>
    <n v="3.8862100000000002E-4"/>
    <n v="1.0829839999999999E-3"/>
    <n v="3.9528915999999997E-2"/>
    <x v="2"/>
  </r>
  <r>
    <x v="0"/>
    <n v="3494"/>
    <x v="11"/>
    <x v="0"/>
    <x v="0"/>
    <n v="2096776"/>
    <d v="2021-01-01T00:00:00"/>
    <n v="365"/>
    <n v="94146019.5"/>
    <n v="2579343"/>
    <s v="VND"/>
    <s v="20211231VND"/>
    <n v="1"/>
    <n v="2.0967759999999998E-3"/>
    <n v="2.579343E-3"/>
    <n v="9.4146019499999997E-2"/>
    <x v="3"/>
  </r>
  <r>
    <x v="0"/>
    <n v="3495"/>
    <x v="4"/>
    <x v="0"/>
    <x v="0"/>
    <n v="1456617"/>
    <d v="2021-01-01T00:00:00"/>
    <n v="365"/>
    <n v="68835386.5"/>
    <n v="1885901"/>
    <s v="VND"/>
    <s v="20211231VND"/>
    <n v="1"/>
    <n v="1.4566169999999999E-3"/>
    <n v="1.8859009999999999E-3"/>
    <n v="6.8835386499999998E-2"/>
    <x v="1"/>
  </r>
  <r>
    <x v="0"/>
    <n v="3495"/>
    <x v="4"/>
    <x v="0"/>
    <x v="0"/>
    <n v="620285"/>
    <d v="2021-01-01T00:00:00"/>
    <n v="365"/>
    <n v="29675522"/>
    <n v="813028"/>
    <s v="VND"/>
    <s v="20211231VND"/>
    <n v="1"/>
    <n v="6.2028500000000004E-4"/>
    <n v="8.1302800000000004E-4"/>
    <n v="2.9675521999999999E-2"/>
    <x v="1"/>
  </r>
  <r>
    <x v="0"/>
    <n v="3497"/>
    <x v="4"/>
    <x v="0"/>
    <x v="0"/>
    <n v="997577"/>
    <d v="2021-01-01T00:00:00"/>
    <n v="365"/>
    <n v="31129353.499999996"/>
    <n v="852859"/>
    <s v="VND"/>
    <s v="20211231VND"/>
    <n v="1"/>
    <n v="9.9757699999999993E-4"/>
    <n v="8.5285899999999997E-4"/>
    <n v="3.1129353499999995E-2"/>
    <x v="1"/>
  </r>
  <r>
    <x v="0"/>
    <n v="3497"/>
    <x v="9"/>
    <x v="0"/>
    <x v="0"/>
    <n v="1293838"/>
    <d v="2021-01-01T00:00:00"/>
    <n v="365"/>
    <n v="57404134"/>
    <n v="1572716"/>
    <s v="VND"/>
    <s v="20211231VND"/>
    <n v="1"/>
    <n v="1.2938380000000001E-3"/>
    <n v="1.572716E-3"/>
    <n v="5.7404134000000002E-2"/>
    <x v="0"/>
  </r>
  <r>
    <x v="0"/>
    <n v="3499"/>
    <x v="15"/>
    <x v="0"/>
    <x v="0"/>
    <n v="985711"/>
    <d v="2021-01-01T00:00:00"/>
    <n v="365"/>
    <n v="8193848.5000000009"/>
    <n v="224489"/>
    <s v="VND"/>
    <s v="20211231VND"/>
    <n v="1"/>
    <n v="9.8571100000000001E-4"/>
    <n v="2.24489E-4"/>
    <n v="8.1938485000000016E-3"/>
    <x v="4"/>
  </r>
  <r>
    <x v="0"/>
    <n v="3499"/>
    <x v="15"/>
    <x v="0"/>
    <x v="0"/>
    <n v="1926810"/>
    <d v="2021-01-01T00:00:00"/>
    <n v="365"/>
    <n v="61951523.000000007"/>
    <n v="1697302"/>
    <s v="VND"/>
    <s v="20211231VND"/>
    <n v="1"/>
    <n v="1.9268099999999999E-3"/>
    <n v="1.6973019999999999E-3"/>
    <n v="6.1951523000000008E-2"/>
    <x v="4"/>
  </r>
  <r>
    <x v="0"/>
    <n v="3499"/>
    <x v="8"/>
    <x v="0"/>
    <x v="0"/>
    <n v="1183683"/>
    <d v="2021-01-01T00:00:00"/>
    <n v="365"/>
    <n v="61144909.499999993"/>
    <n v="1675203"/>
    <s v="VND"/>
    <s v="20211231VND"/>
    <n v="1"/>
    <n v="1.183683E-3"/>
    <n v="1.6752029999999999E-3"/>
    <n v="6.114490949999999E-2"/>
    <x v="0"/>
  </r>
  <r>
    <x v="0"/>
    <n v="3501"/>
    <x v="3"/>
    <x v="0"/>
    <x v="0"/>
    <n v="173590"/>
    <d v="2021-01-01T00:00:00"/>
    <n v="365"/>
    <n v="33508679.000000004"/>
    <n v="918046"/>
    <s v="VND"/>
    <s v="20211231VND"/>
    <n v="1"/>
    <n v="1.7359E-4"/>
    <n v="9.1804600000000005E-4"/>
    <n v="3.3508679000000006E-2"/>
    <x v="0"/>
  </r>
  <r>
    <x v="0"/>
    <n v="3503"/>
    <x v="15"/>
    <x v="0"/>
    <x v="0"/>
    <n v="472033"/>
    <d v="2021-01-01T00:00:00"/>
    <n v="365"/>
    <n v="42424278.5"/>
    <n v="1162309"/>
    <s v="VND"/>
    <s v="20211231VND"/>
    <n v="1"/>
    <n v="4.7203300000000001E-4"/>
    <n v="1.162309E-3"/>
    <n v="4.2424278500000003E-2"/>
    <x v="4"/>
  </r>
  <r>
    <x v="0"/>
    <n v="3504"/>
    <x v="4"/>
    <x v="0"/>
    <x v="0"/>
    <n v="1784318"/>
    <d v="2021-01-01T00:00:00"/>
    <n v="365"/>
    <n v="28126315.999999996"/>
    <n v="770584"/>
    <s v="VND"/>
    <s v="20211231VND"/>
    <n v="1"/>
    <n v="1.784318E-3"/>
    <n v="7.7058400000000005E-4"/>
    <n v="2.8126315999999995E-2"/>
    <x v="1"/>
  </r>
  <r>
    <x v="0"/>
    <n v="3505"/>
    <x v="0"/>
    <x v="0"/>
    <x v="0"/>
    <n v="541503"/>
    <d v="2021-01-01T00:00:00"/>
    <n v="365"/>
    <n v="72142432.5"/>
    <n v="1976505"/>
    <s v="VND"/>
    <s v="20211231VND"/>
    <n v="1"/>
    <n v="5.4150300000000004E-4"/>
    <n v="1.9765049999999999E-3"/>
    <n v="7.2142432500000006E-2"/>
    <x v="0"/>
  </r>
  <r>
    <x v="0"/>
    <n v="3505"/>
    <x v="4"/>
    <x v="0"/>
    <x v="0"/>
    <n v="709182"/>
    <d v="2021-01-01T00:00:00"/>
    <n v="365"/>
    <n v="67635777.5"/>
    <n v="1853035"/>
    <s v="VND"/>
    <s v="20211231VND"/>
    <n v="1"/>
    <n v="7.0918200000000004E-4"/>
    <n v="1.8530350000000001E-3"/>
    <n v="6.7635777499999994E-2"/>
    <x v="1"/>
  </r>
  <r>
    <x v="0"/>
    <n v="3508"/>
    <x v="1"/>
    <x v="0"/>
    <x v="0"/>
    <n v="7166678"/>
    <d v="2021-01-01T00:00:00"/>
    <n v="365"/>
    <n v="355504160"/>
    <n v="9739840"/>
    <s v="VND"/>
    <s v="20211231VND"/>
    <n v="1"/>
    <n v="7.1666780000000001E-3"/>
    <n v="9.7398399999999996E-3"/>
    <n v="0.35550416000000001"/>
    <x v="1"/>
  </r>
  <r>
    <x v="0"/>
    <n v="3508"/>
    <x v="14"/>
    <x v="0"/>
    <x v="0"/>
    <n v="582914"/>
    <d v="2021-01-01T00:00:00"/>
    <n v="365"/>
    <n v="37933720"/>
    <n v="1039280"/>
    <s v="VND"/>
    <s v="20211231VND"/>
    <n v="1"/>
    <n v="5.8291400000000002E-4"/>
    <n v="1.0392800000000001E-3"/>
    <n v="3.7933719999999997E-2"/>
    <x v="3"/>
  </r>
  <r>
    <x v="0"/>
    <n v="3509"/>
    <x v="1"/>
    <x v="0"/>
    <x v="0"/>
    <n v="1417283"/>
    <d v="2021-01-01T00:00:00"/>
    <n v="365"/>
    <n v="11369969"/>
    <n v="311506"/>
    <s v="VND"/>
    <s v="20211231VND"/>
    <n v="1"/>
    <n v="1.4172830000000001E-3"/>
    <n v="3.1150600000000002E-4"/>
    <n v="1.1369969000000001E-2"/>
    <x v="1"/>
  </r>
  <r>
    <x v="0"/>
    <n v="3511"/>
    <x v="9"/>
    <x v="0"/>
    <x v="0"/>
    <n v="379185"/>
    <d v="2021-01-01T00:00:00"/>
    <n v="365"/>
    <n v="20772077"/>
    <n v="569098"/>
    <s v="VND"/>
    <s v="20211231VND"/>
    <n v="1"/>
    <n v="3.7918499999999998E-4"/>
    <n v="5.6909799999999998E-4"/>
    <n v="2.0772077E-2"/>
    <x v="0"/>
  </r>
  <r>
    <x v="0"/>
    <n v="3514"/>
    <x v="14"/>
    <x v="0"/>
    <x v="0"/>
    <n v="109189"/>
    <d v="2021-01-01T00:00:00"/>
    <n v="365"/>
    <n v="62150338.5"/>
    <n v="1702749"/>
    <s v="VND"/>
    <s v="20211231VND"/>
    <n v="1"/>
    <n v="1.09189E-4"/>
    <n v="1.7027489999999999E-3"/>
    <n v="6.2150338499999999E-2"/>
    <x v="3"/>
  </r>
  <r>
    <x v="0"/>
    <n v="3515"/>
    <x v="8"/>
    <x v="0"/>
    <x v="0"/>
    <n v="641918"/>
    <d v="2021-01-01T00:00:00"/>
    <n v="365"/>
    <n v="67502443"/>
    <n v="1849382"/>
    <s v="VND"/>
    <s v="20211231VND"/>
    <n v="1"/>
    <n v="6.41918E-4"/>
    <n v="1.8493819999999999E-3"/>
    <n v="6.7502442999999995E-2"/>
    <x v="0"/>
  </r>
  <r>
    <x v="0"/>
    <n v="3516"/>
    <x v="7"/>
    <x v="0"/>
    <x v="0"/>
    <n v="1906249"/>
    <d v="2021-01-01T00:00:00"/>
    <n v="365"/>
    <n v="41364464.5"/>
    <n v="1133273"/>
    <s v="VND"/>
    <s v="20211231VND"/>
    <n v="1"/>
    <n v="1.9062490000000001E-3"/>
    <n v="1.133273E-3"/>
    <n v="4.1364464500000003E-2"/>
    <x v="2"/>
  </r>
  <r>
    <x v="0"/>
    <n v="3516"/>
    <x v="7"/>
    <x v="0"/>
    <x v="0"/>
    <n v="1195378"/>
    <d v="2021-01-01T00:00:00"/>
    <n v="365"/>
    <n v="52474955"/>
    <n v="1437670"/>
    <s v="VND"/>
    <s v="20211231VND"/>
    <n v="1"/>
    <n v="1.195378E-3"/>
    <n v="1.4376700000000001E-3"/>
    <n v="5.2474954999999997E-2"/>
    <x v="2"/>
  </r>
  <r>
    <x v="0"/>
    <n v="3517"/>
    <x v="7"/>
    <x v="0"/>
    <x v="0"/>
    <n v="1054598"/>
    <d v="2021-01-01T00:00:00"/>
    <n v="365"/>
    <n v="3153782.5"/>
    <n v="86405"/>
    <s v="VND"/>
    <s v="20211231VND"/>
    <n v="1"/>
    <n v="1.0545979999999999E-3"/>
    <n v="8.6404999999999997E-5"/>
    <n v="3.1537825000000001E-3"/>
    <x v="2"/>
  </r>
  <r>
    <x v="0"/>
    <n v="3518"/>
    <x v="4"/>
    <x v="0"/>
    <x v="0"/>
    <n v="958392"/>
    <d v="2021-01-01T00:00:00"/>
    <n v="365"/>
    <n v="64641573.000000007"/>
    <n v="1771002"/>
    <s v="VND"/>
    <s v="20211231VND"/>
    <n v="1"/>
    <n v="9.5839199999999997E-4"/>
    <n v="1.771002E-3"/>
    <n v="6.4641573000000008E-2"/>
    <x v="1"/>
  </r>
  <r>
    <x v="0"/>
    <n v="3520"/>
    <x v="8"/>
    <x v="0"/>
    <x v="0"/>
    <n v="1087126"/>
    <d v="2021-01-01T00:00:00"/>
    <n v="365"/>
    <n v="46490597.5"/>
    <n v="1273715"/>
    <s v="VND"/>
    <s v="20211231VND"/>
    <n v="1"/>
    <n v="1.0871260000000001E-3"/>
    <n v="1.2737149999999999E-3"/>
    <n v="4.6490597500000001E-2"/>
    <x v="0"/>
  </r>
  <r>
    <x v="0"/>
    <n v="3521"/>
    <x v="4"/>
    <x v="0"/>
    <x v="0"/>
    <n v="7060134"/>
    <d v="2021-01-01T00:00:00"/>
    <n v="365"/>
    <n v="225132876"/>
    <n v="6168024"/>
    <s v="VND"/>
    <s v="20211231VND"/>
    <n v="1"/>
    <n v="7.060134E-3"/>
    <n v="6.1680240000000002E-3"/>
    <n v="0.22513287600000001"/>
    <x v="1"/>
  </r>
  <r>
    <x v="0"/>
    <n v="3521"/>
    <x v="9"/>
    <x v="0"/>
    <x v="0"/>
    <n v="1261798"/>
    <d v="2021-01-01T00:00:00"/>
    <n v="365"/>
    <n v="5503068.5"/>
    <n v="150769"/>
    <s v="VND"/>
    <s v="20211231VND"/>
    <n v="1"/>
    <n v="1.261798E-3"/>
    <n v="1.5076900000000001E-4"/>
    <n v="5.5030684999999996E-3"/>
    <x v="0"/>
  </r>
  <r>
    <x v="0"/>
    <n v="3521"/>
    <x v="1"/>
    <x v="0"/>
    <x v="0"/>
    <n v="1637293"/>
    <d v="2021-01-01T00:00:00"/>
    <n v="365"/>
    <n v="60401806"/>
    <n v="1654844"/>
    <s v="VND"/>
    <s v="20211231VND"/>
    <n v="1"/>
    <n v="1.637293E-3"/>
    <n v="1.6548439999999999E-3"/>
    <n v="6.0401806000000002E-2"/>
    <x v="1"/>
  </r>
  <r>
    <x v="0"/>
    <n v="3521"/>
    <x v="4"/>
    <x v="0"/>
    <x v="0"/>
    <n v="9273975"/>
    <d v="2021-01-01T00:00:00"/>
    <n v="365"/>
    <n v="263871238.5"/>
    <n v="7229349"/>
    <s v="VND"/>
    <s v="20211231VND"/>
    <n v="1"/>
    <n v="9.2739750000000003E-3"/>
    <n v="7.2293490000000004E-3"/>
    <n v="0.26387123849999999"/>
    <x v="1"/>
  </r>
  <r>
    <x v="0"/>
    <n v="3523"/>
    <x v="3"/>
    <x v="0"/>
    <x v="0"/>
    <n v="1937755"/>
    <d v="2021-01-01T00:00:00"/>
    <n v="365"/>
    <n v="10997486.5"/>
    <n v="301301"/>
    <s v="VND"/>
    <s v="20211231VND"/>
    <n v="1"/>
    <n v="1.937755E-3"/>
    <n v="3.0130100000000002E-4"/>
    <n v="1.09974865E-2"/>
    <x v="0"/>
  </r>
  <r>
    <x v="0"/>
    <n v="3526"/>
    <x v="4"/>
    <x v="0"/>
    <x v="0"/>
    <n v="888395"/>
    <d v="2021-01-01T00:00:00"/>
    <n v="365"/>
    <n v="52735784"/>
    <n v="1444816"/>
    <s v="VND"/>
    <s v="20211231VND"/>
    <n v="1"/>
    <n v="8.8839500000000005E-4"/>
    <n v="1.444816E-3"/>
    <n v="5.2735784000000001E-2"/>
    <x v="1"/>
  </r>
  <r>
    <x v="0"/>
    <n v="3526"/>
    <x v="14"/>
    <x v="0"/>
    <x v="0"/>
    <n v="547278"/>
    <d v="2021-01-01T00:00:00"/>
    <n v="365"/>
    <n v="34239482"/>
    <n v="938068"/>
    <s v="VND"/>
    <s v="20211231VND"/>
    <n v="1"/>
    <n v="5.47278E-4"/>
    <n v="9.3806800000000002E-4"/>
    <n v="3.4239482000000002E-2"/>
    <x v="3"/>
  </r>
  <r>
    <x v="0"/>
    <n v="3527"/>
    <x v="1"/>
    <x v="0"/>
    <x v="0"/>
    <n v="1398573"/>
    <d v="2021-01-01T00:00:00"/>
    <n v="365"/>
    <n v="59153579"/>
    <n v="1620646"/>
    <s v="VND"/>
    <s v="20211231VND"/>
    <n v="1"/>
    <n v="1.398573E-3"/>
    <n v="1.6206459999999999E-3"/>
    <n v="5.9153578999999998E-2"/>
    <x v="1"/>
  </r>
  <r>
    <x v="0"/>
    <n v="3527"/>
    <x v="0"/>
    <x v="0"/>
    <x v="0"/>
    <n v="1163236"/>
    <d v="2021-01-01T00:00:00"/>
    <n v="365"/>
    <n v="487528817022.52197"/>
    <n v="606093"/>
    <s v="USD"/>
    <s v="20211231USD"/>
    <n v="22037.795999999998"/>
    <n v="25.635157667855999"/>
    <n v="13.356953891028001"/>
    <n v="487.52881702252199"/>
    <x v="0"/>
  </r>
  <r>
    <x v="0"/>
    <n v="3527"/>
    <x v="0"/>
    <x v="0"/>
    <x v="0"/>
    <n v="265724"/>
    <d v="2021-01-01T00:00:00"/>
    <n v="365"/>
    <n v="41277558"/>
    <n v="1130892"/>
    <s v="VND"/>
    <s v="20211231VND"/>
    <n v="1"/>
    <n v="2.6572400000000001E-4"/>
    <n v="1.1308920000000001E-3"/>
    <n v="4.1277557999999999E-2"/>
    <x v="0"/>
  </r>
  <r>
    <x v="0"/>
    <n v="3529"/>
    <x v="5"/>
    <x v="0"/>
    <x v="1"/>
    <n v="9440520"/>
    <d v="2021-01-01T00:00:00"/>
    <n v="365"/>
    <n v="261994664"/>
    <n v="7177936"/>
    <s v="VND"/>
    <s v="20211231VND"/>
    <n v="1"/>
    <n v="9.4405200000000009E-3"/>
    <n v="7.1779360000000002E-3"/>
    <n v="0.26199466399999999"/>
    <x v="1"/>
  </r>
  <r>
    <x v="0"/>
    <n v="3529"/>
    <x v="5"/>
    <x v="0"/>
    <x v="0"/>
    <n v="1211476"/>
    <d v="2021-01-01T00:00:00"/>
    <n v="365"/>
    <n v="38979591"/>
    <n v="1067934"/>
    <s v="VND"/>
    <s v="20211231VND"/>
    <n v="1"/>
    <n v="1.211476E-3"/>
    <n v="1.067934E-3"/>
    <n v="3.8979591000000001E-2"/>
    <x v="1"/>
  </r>
  <r>
    <x v="0"/>
    <n v="3529"/>
    <x v="5"/>
    <x v="0"/>
    <x v="0"/>
    <n v="6941524"/>
    <d v="2021-01-01T00:00:00"/>
    <n v="365"/>
    <n v="273301707"/>
    <n v="7487718"/>
    <s v="VND"/>
    <s v="20211231VND"/>
    <n v="1"/>
    <n v="6.9415240000000001E-3"/>
    <n v="7.487718E-3"/>
    <n v="0.273301707"/>
    <x v="1"/>
  </r>
  <r>
    <x v="0"/>
    <n v="3529"/>
    <x v="5"/>
    <x v="0"/>
    <x v="0"/>
    <n v="542895"/>
    <d v="2021-01-01T00:00:00"/>
    <n v="365"/>
    <n v="1256400644370.2998"/>
    <n v="1561950"/>
    <s v="USD"/>
    <s v="20211231USD"/>
    <n v="22037.795999999998"/>
    <n v="11.96420925942"/>
    <n v="34.421935462199997"/>
    <n v="1256.4006443702999"/>
    <x v="1"/>
  </r>
  <r>
    <x v="0"/>
    <n v="3529"/>
    <x v="0"/>
    <x v="0"/>
    <x v="0"/>
    <n v="1977983"/>
    <d v="2021-01-01T00:00:00"/>
    <n v="365"/>
    <n v="13599024"/>
    <n v="372576"/>
    <s v="VND"/>
    <s v="20211231VND"/>
    <n v="1"/>
    <n v="1.977983E-3"/>
    <n v="3.7257600000000001E-4"/>
    <n v="1.3599023999999999E-2"/>
    <x v="0"/>
  </r>
  <r>
    <x v="0"/>
    <n v="3529"/>
    <x v="0"/>
    <x v="0"/>
    <x v="0"/>
    <n v="1621935"/>
    <d v="2021-01-01T00:00:00"/>
    <n v="365"/>
    <n v="51751160"/>
    <n v="1417840"/>
    <s v="VND"/>
    <s v="20211231VND"/>
    <n v="1"/>
    <n v="1.6219349999999999E-3"/>
    <n v="1.4178400000000001E-3"/>
    <n v="5.1751159999999997E-2"/>
    <x v="0"/>
  </r>
  <r>
    <x v="0"/>
    <n v="3530"/>
    <x v="4"/>
    <x v="0"/>
    <x v="0"/>
    <n v="961932"/>
    <d v="2021-01-01T00:00:00"/>
    <n v="365"/>
    <n v="32916722"/>
    <n v="901828"/>
    <s v="VND"/>
    <s v="20211231VND"/>
    <n v="1"/>
    <n v="9.6193199999999998E-4"/>
    <n v="9.0182800000000003E-4"/>
    <n v="3.2916722000000002E-2"/>
    <x v="1"/>
  </r>
  <r>
    <x v="0"/>
    <n v="3532"/>
    <x v="7"/>
    <x v="0"/>
    <x v="0"/>
    <n v="8978159"/>
    <d v="2021-01-01T00:00:00"/>
    <n v="365"/>
    <n v="261395480"/>
    <n v="7161520"/>
    <s v="VND"/>
    <s v="20211231VND"/>
    <n v="1"/>
    <n v="8.9781589999999994E-3"/>
    <n v="7.1615200000000002E-3"/>
    <n v="0.26139548000000001"/>
    <x v="2"/>
  </r>
  <r>
    <x v="0"/>
    <n v="3532"/>
    <x v="4"/>
    <x v="0"/>
    <x v="0"/>
    <n v="1871845"/>
    <d v="2021-01-01T00:00:00"/>
    <n v="365"/>
    <n v="6461011.0000000009"/>
    <n v="177014"/>
    <s v="VND"/>
    <s v="20211231VND"/>
    <n v="1"/>
    <n v="1.871845E-3"/>
    <n v="1.77014E-4"/>
    <n v="6.4610110000000009E-3"/>
    <x v="1"/>
  </r>
  <r>
    <x v="0"/>
    <n v="3534"/>
    <x v="8"/>
    <x v="0"/>
    <x v="0"/>
    <n v="1861753"/>
    <d v="2021-01-01T00:00:00"/>
    <n v="365"/>
    <n v="21506712.5"/>
    <n v="589225"/>
    <s v="VND"/>
    <s v="20211231VND"/>
    <n v="1"/>
    <n v="1.8617530000000001E-3"/>
    <n v="5.8922499999999997E-4"/>
    <n v="2.15067125E-2"/>
    <x v="0"/>
  </r>
  <r>
    <x v="0"/>
    <n v="3538"/>
    <x v="11"/>
    <x v="0"/>
    <x v="0"/>
    <n v="92728"/>
    <d v="2021-01-01T00:00:00"/>
    <n v="365"/>
    <n v="52957521.5"/>
    <n v="1450891"/>
    <s v="VND"/>
    <s v="20211231VND"/>
    <n v="1"/>
    <n v="9.2727999999999997E-5"/>
    <n v="1.4508909999999999E-3"/>
    <n v="5.29575215E-2"/>
    <x v="3"/>
  </r>
  <r>
    <x v="0"/>
    <n v="3539"/>
    <x v="11"/>
    <x v="0"/>
    <x v="1"/>
    <n v="1926123"/>
    <d v="2021-01-01T00:00:00"/>
    <n v="365"/>
    <n v="28457079.000000004"/>
    <n v="779646"/>
    <s v="VND"/>
    <s v="20211231VND"/>
    <n v="1"/>
    <n v="1.9261230000000001E-3"/>
    <n v="7.7964600000000005E-4"/>
    <n v="2.8457079000000003E-2"/>
    <x v="3"/>
  </r>
  <r>
    <x v="0"/>
    <n v="3539"/>
    <x v="11"/>
    <x v="0"/>
    <x v="0"/>
    <n v="1104078"/>
    <d v="2021-01-01T00:00:00"/>
    <n v="365"/>
    <n v="45448997"/>
    <n v="1245178"/>
    <s v="VND"/>
    <s v="20211231VND"/>
    <n v="1"/>
    <n v="1.1040780000000001E-3"/>
    <n v="1.245178E-3"/>
    <n v="4.5448996999999998E-2"/>
    <x v="3"/>
  </r>
  <r>
    <x v="0"/>
    <n v="3539"/>
    <x v="8"/>
    <x v="0"/>
    <x v="0"/>
    <n v="1258599"/>
    <d v="2021-01-01T00:00:00"/>
    <n v="365"/>
    <n v="16990567.5"/>
    <n v="465495"/>
    <s v="VND"/>
    <s v="20211231VND"/>
    <n v="1"/>
    <n v="1.258599E-3"/>
    <n v="4.6549500000000001E-4"/>
    <n v="1.6990567500000001E-2"/>
    <x v="0"/>
  </r>
  <r>
    <x v="0"/>
    <n v="3540"/>
    <x v="2"/>
    <x v="0"/>
    <x v="0"/>
    <n v="809391"/>
    <d v="2021-01-01T00:00:00"/>
    <n v="365"/>
    <n v="49318289"/>
    <n v="1351186"/>
    <s v="VND"/>
    <s v="20211231VND"/>
    <n v="1"/>
    <n v="8.0939100000000002E-4"/>
    <n v="1.3511860000000001E-3"/>
    <n v="4.9318289000000001E-2"/>
    <x v="2"/>
  </r>
  <r>
    <x v="0"/>
    <n v="3542"/>
    <x v="4"/>
    <x v="0"/>
    <x v="0"/>
    <n v="233522"/>
    <d v="2021-01-01T00:00:00"/>
    <n v="365"/>
    <n v="13836566"/>
    <n v="379084"/>
    <s v="VND"/>
    <s v="20211231VND"/>
    <n v="1"/>
    <n v="2.33522E-4"/>
    <n v="3.7908400000000002E-4"/>
    <n v="1.3836566E-2"/>
    <x v="1"/>
  </r>
  <r>
    <x v="0"/>
    <n v="3544"/>
    <x v="10"/>
    <x v="0"/>
    <x v="0"/>
    <n v="695872"/>
    <d v="2021-01-01T00:00:00"/>
    <n v="365"/>
    <n v="20783282.5"/>
    <n v="569405"/>
    <s v="VND"/>
    <s v="20211231VND"/>
    <n v="1"/>
    <n v="6.9587200000000005E-4"/>
    <n v="5.6940500000000004E-4"/>
    <n v="2.07832825E-2"/>
    <x v="1"/>
  </r>
  <r>
    <x v="0"/>
    <n v="3545"/>
    <x v="4"/>
    <x v="0"/>
    <x v="0"/>
    <n v="1975388"/>
    <d v="2021-01-01T00:00:00"/>
    <n v="365"/>
    <n v="65110816.999999993"/>
    <n v="1783858"/>
    <s v="VND"/>
    <s v="20211231VND"/>
    <n v="1"/>
    <n v="1.9753879999999998E-3"/>
    <n v="1.7838579999999999E-3"/>
    <n v="6.5110816999999988E-2"/>
    <x v="1"/>
  </r>
  <r>
    <x v="0"/>
    <n v="3546"/>
    <x v="10"/>
    <x v="0"/>
    <x v="0"/>
    <n v="114874"/>
    <d v="2021-01-01T00:00:00"/>
    <n v="365"/>
    <n v="13983077.000000002"/>
    <n v="383098"/>
    <s v="VND"/>
    <s v="20211231VND"/>
    <n v="1"/>
    <n v="1.14874E-4"/>
    <n v="3.8309800000000001E-4"/>
    <n v="1.3983077000000002E-2"/>
    <x v="1"/>
  </r>
  <r>
    <x v="0"/>
    <n v="3546"/>
    <x v="0"/>
    <x v="0"/>
    <x v="0"/>
    <n v="397364"/>
    <d v="2021-01-01T00:00:00"/>
    <n v="365"/>
    <n v="29562919.5"/>
    <n v="809943"/>
    <s v="VND"/>
    <s v="20211231VND"/>
    <n v="1"/>
    <n v="3.9736399999999999E-4"/>
    <n v="8.0994300000000003E-4"/>
    <n v="2.95629195E-2"/>
    <x v="0"/>
  </r>
  <r>
    <x v="0"/>
    <n v="3546"/>
    <x v="1"/>
    <x v="0"/>
    <x v="0"/>
    <n v="528671"/>
    <d v="2021-01-01T00:00:00"/>
    <n v="365"/>
    <n v="59747543.5"/>
    <n v="1636919"/>
    <s v="VND"/>
    <s v="20211231VND"/>
    <n v="1"/>
    <n v="5.2867099999999998E-4"/>
    <n v="1.6369189999999999E-3"/>
    <n v="5.97475435E-2"/>
    <x v="1"/>
  </r>
  <r>
    <x v="0"/>
    <n v="3547"/>
    <x v="1"/>
    <x v="0"/>
    <x v="0"/>
    <n v="95421"/>
    <d v="2021-01-01T00:00:00"/>
    <n v="365"/>
    <n v="62016821.5"/>
    <n v="1699091"/>
    <s v="VND"/>
    <s v="20211231VND"/>
    <n v="1"/>
    <n v="9.5420999999999993E-5"/>
    <n v="1.699091E-3"/>
    <n v="6.2016821499999999E-2"/>
    <x v="1"/>
  </r>
  <r>
    <x v="0"/>
    <n v="3547"/>
    <x v="4"/>
    <x v="0"/>
    <x v="0"/>
    <n v="1971647"/>
    <d v="2021-01-01T00:00:00"/>
    <n v="365"/>
    <n v="26279963.499999996"/>
    <n v="719999"/>
    <s v="VND"/>
    <s v="20211231VND"/>
    <n v="1"/>
    <n v="1.971647E-3"/>
    <n v="7.1999900000000003E-4"/>
    <n v="2.6279963499999996E-2"/>
    <x v="1"/>
  </r>
  <r>
    <x v="0"/>
    <n v="3548"/>
    <x v="2"/>
    <x v="0"/>
    <x v="0"/>
    <n v="1333117"/>
    <d v="2021-01-01T00:00:00"/>
    <n v="365"/>
    <n v="42615684.5"/>
    <n v="1167553"/>
    <s v="VND"/>
    <s v="20211231VND"/>
    <n v="1"/>
    <n v="1.333117E-3"/>
    <n v="1.167553E-3"/>
    <n v="4.2615684500000001E-2"/>
    <x v="2"/>
  </r>
  <r>
    <x v="0"/>
    <n v="3550"/>
    <x v="6"/>
    <x v="0"/>
    <x v="0"/>
    <n v="1454419"/>
    <d v="2021-01-01T00:00:00"/>
    <n v="365"/>
    <n v="70692360.5"/>
    <n v="1936777"/>
    <s v="VND"/>
    <s v="20211231VND"/>
    <n v="1"/>
    <n v="1.454419E-3"/>
    <n v="1.936777E-3"/>
    <n v="7.0692360499999995E-2"/>
    <x v="3"/>
  </r>
  <r>
    <x v="0"/>
    <n v="3551"/>
    <x v="4"/>
    <x v="0"/>
    <x v="0"/>
    <n v="820266"/>
    <d v="2021-01-01T00:00:00"/>
    <n v="365"/>
    <n v="56686726.5"/>
    <n v="1553061"/>
    <s v="VND"/>
    <s v="20211231VND"/>
    <n v="1"/>
    <n v="8.2026600000000005E-4"/>
    <n v="1.5530609999999999E-3"/>
    <n v="5.66867265E-2"/>
    <x v="1"/>
  </r>
  <r>
    <x v="0"/>
    <n v="3552"/>
    <x v="3"/>
    <x v="0"/>
    <x v="0"/>
    <n v="1123407"/>
    <d v="2021-01-01T00:00:00"/>
    <n v="365"/>
    <n v="20287576"/>
    <n v="555824"/>
    <s v="VND"/>
    <s v="20211231VND"/>
    <n v="1"/>
    <n v="1.1234070000000001E-3"/>
    <n v="5.5582400000000001E-4"/>
    <n v="2.0287576000000002E-2"/>
    <x v="0"/>
  </r>
  <r>
    <x v="0"/>
    <n v="3552"/>
    <x v="3"/>
    <x v="0"/>
    <x v="0"/>
    <n v="1128051"/>
    <d v="2021-01-01T00:00:00"/>
    <n v="365"/>
    <n v="53833375.500000007"/>
    <n v="1474887"/>
    <s v="VND"/>
    <s v="20211231VND"/>
    <n v="1"/>
    <n v="1.1280509999999999E-3"/>
    <n v="1.474887E-3"/>
    <n v="5.3833375500000009E-2"/>
    <x v="0"/>
  </r>
  <r>
    <x v="0"/>
    <n v="3557"/>
    <x v="15"/>
    <x v="0"/>
    <x v="0"/>
    <n v="1937807"/>
    <d v="2021-01-01T00:00:00"/>
    <n v="365"/>
    <n v="61124944"/>
    <n v="1674656"/>
    <s v="VND"/>
    <s v="20211231VND"/>
    <n v="1"/>
    <n v="1.9378069999999999E-3"/>
    <n v="1.6746560000000001E-3"/>
    <n v="6.1124944E-2"/>
    <x v="4"/>
  </r>
  <r>
    <x v="0"/>
    <n v="3557"/>
    <x v="15"/>
    <x v="0"/>
    <x v="0"/>
    <n v="621903"/>
    <d v="2021-01-01T00:00:00"/>
    <n v="365"/>
    <n v="32859672.5"/>
    <n v="900265"/>
    <s v="VND"/>
    <s v="20211231VND"/>
    <n v="1"/>
    <n v="6.2190300000000004E-4"/>
    <n v="9.0026500000000003E-4"/>
    <n v="3.2859672499999999E-2"/>
    <x v="4"/>
  </r>
  <r>
    <x v="0"/>
    <n v="3557"/>
    <x v="1"/>
    <x v="0"/>
    <x v="0"/>
    <n v="698574"/>
    <d v="2021-01-01T00:00:00"/>
    <n v="365"/>
    <n v="464207"/>
    <n v="12718"/>
    <s v="VND"/>
    <s v="20211231VND"/>
    <n v="1"/>
    <n v="6.9857399999999998E-4"/>
    <n v="1.2717999999999999E-5"/>
    <n v="4.6420700000000001E-4"/>
    <x v="1"/>
  </r>
  <r>
    <x v="0"/>
    <n v="3560"/>
    <x v="4"/>
    <x v="0"/>
    <x v="0"/>
    <n v="345460"/>
    <d v="2021-01-01T00:00:00"/>
    <n v="365"/>
    <n v="66467704.499999993"/>
    <n v="1821033"/>
    <s v="VND"/>
    <s v="20211231VND"/>
    <n v="1"/>
    <n v="3.4546000000000002E-4"/>
    <n v="1.8210329999999999E-3"/>
    <n v="6.6467704499999988E-2"/>
    <x v="1"/>
  </r>
  <r>
    <x v="0"/>
    <n v="3562"/>
    <x v="3"/>
    <x v="0"/>
    <x v="0"/>
    <n v="95937"/>
    <d v="2021-01-01T00:00:00"/>
    <n v="365"/>
    <n v="20004883.5"/>
    <n v="548079"/>
    <s v="VND"/>
    <s v="20211231VND"/>
    <n v="1"/>
    <n v="9.5937E-5"/>
    <n v="5.4807900000000004E-4"/>
    <n v="2.0004883500000001E-2"/>
    <x v="0"/>
  </r>
  <r>
    <x v="0"/>
    <n v="3566"/>
    <x v="1"/>
    <x v="0"/>
    <x v="0"/>
    <n v="1063702"/>
    <d v="2021-01-01T00:00:00"/>
    <n v="365"/>
    <n v="45098013"/>
    <n v="1235562"/>
    <s v="VND"/>
    <s v="20211231VND"/>
    <n v="1"/>
    <n v="1.0637019999999999E-3"/>
    <n v="1.2355619999999999E-3"/>
    <n v="4.5098012999999999E-2"/>
    <x v="1"/>
  </r>
  <r>
    <x v="0"/>
    <n v="3566"/>
    <x v="1"/>
    <x v="0"/>
    <x v="0"/>
    <n v="1587972"/>
    <d v="2021-01-01T00:00:00"/>
    <n v="365"/>
    <n v="28874091.500000004"/>
    <n v="791071"/>
    <s v="VND"/>
    <s v="20211231VND"/>
    <n v="1"/>
    <n v="1.587972E-3"/>
    <n v="7.9107099999999996E-4"/>
    <n v="2.8874091500000004E-2"/>
    <x v="1"/>
  </r>
  <r>
    <x v="0"/>
    <n v="3571"/>
    <x v="4"/>
    <x v="0"/>
    <x v="0"/>
    <n v="1394438"/>
    <d v="2021-01-01T00:00:00"/>
    <n v="365"/>
    <n v="8596334"/>
    <n v="235516"/>
    <s v="VND"/>
    <s v="20211231VND"/>
    <n v="1"/>
    <n v="1.394438E-3"/>
    <n v="2.3551600000000001E-4"/>
    <n v="8.5963340000000006E-3"/>
    <x v="1"/>
  </r>
  <r>
    <x v="0"/>
    <n v="3571"/>
    <x v="0"/>
    <x v="0"/>
    <x v="0"/>
    <n v="1842142"/>
    <d v="2021-01-01T00:00:00"/>
    <n v="365"/>
    <n v="68735887.5"/>
    <n v="1883175"/>
    <s v="VND"/>
    <s v="20211231VND"/>
    <n v="1"/>
    <n v="1.842142E-3"/>
    <n v="1.883175E-3"/>
    <n v="6.8735887499999995E-2"/>
    <x v="0"/>
  </r>
  <r>
    <x v="0"/>
    <n v="3573"/>
    <x v="1"/>
    <x v="0"/>
    <x v="0"/>
    <n v="814899"/>
    <d v="2021-01-01T00:00:00"/>
    <n v="365"/>
    <n v="55687137.5"/>
    <n v="1525675"/>
    <s v="VND"/>
    <s v="20211231VND"/>
    <n v="1"/>
    <n v="8.1489900000000001E-4"/>
    <n v="1.525675E-3"/>
    <n v="5.5687137499999997E-2"/>
    <x v="1"/>
  </r>
  <r>
    <x v="0"/>
    <n v="3576"/>
    <x v="4"/>
    <x v="0"/>
    <x v="0"/>
    <n v="1939923"/>
    <d v="2021-01-01T00:00:00"/>
    <n v="365"/>
    <n v="51723420"/>
    <n v="1417080"/>
    <s v="VND"/>
    <s v="20211231VND"/>
    <n v="1"/>
    <n v="1.9399230000000001E-3"/>
    <n v="1.41708E-3"/>
    <n v="5.1723419999999999E-2"/>
    <x v="1"/>
  </r>
  <r>
    <x v="0"/>
    <n v="3576"/>
    <x v="14"/>
    <x v="0"/>
    <x v="0"/>
    <n v="640332"/>
    <d v="2021-01-01T00:00:00"/>
    <n v="365"/>
    <n v="59835654.499999993"/>
    <n v="1639333"/>
    <s v="VND"/>
    <s v="20211231VND"/>
    <n v="1"/>
    <n v="6.4033199999999997E-4"/>
    <n v="1.639333E-3"/>
    <n v="5.9835654499999995E-2"/>
    <x v="3"/>
  </r>
  <r>
    <x v="0"/>
    <n v="3580"/>
    <x v="8"/>
    <x v="0"/>
    <x v="0"/>
    <n v="1903515"/>
    <d v="2021-01-01T00:00:00"/>
    <n v="365"/>
    <n v="36771633"/>
    <n v="1007442"/>
    <s v="VND"/>
    <s v="20211231VND"/>
    <n v="1"/>
    <n v="1.9035149999999999E-3"/>
    <n v="1.0074420000000001E-3"/>
    <n v="3.6771632999999998E-2"/>
    <x v="0"/>
  </r>
  <r>
    <x v="0"/>
    <n v="3582"/>
    <x v="1"/>
    <x v="0"/>
    <x v="0"/>
    <n v="1360615"/>
    <d v="2021-01-01T00:00:00"/>
    <n v="365"/>
    <n v="167827"/>
    <n v="4598"/>
    <s v="VND"/>
    <s v="20211231VND"/>
    <n v="1"/>
    <n v="1.3606149999999999E-3"/>
    <n v="4.5979999999999999E-6"/>
    <n v="1.67827E-4"/>
    <x v="1"/>
  </r>
  <r>
    <x v="0"/>
    <n v="3583"/>
    <x v="6"/>
    <x v="0"/>
    <x v="0"/>
    <n v="126653"/>
    <d v="2021-01-01T00:00:00"/>
    <n v="365"/>
    <n v="52744726.5"/>
    <n v="1445061"/>
    <s v="VND"/>
    <s v="20211231VND"/>
    <n v="1"/>
    <n v="1.2665300000000001E-4"/>
    <n v="1.4450610000000001E-3"/>
    <n v="5.2744726499999998E-2"/>
    <x v="3"/>
  </r>
  <r>
    <x v="0"/>
    <n v="3583"/>
    <x v="9"/>
    <x v="0"/>
    <x v="0"/>
    <n v="293954"/>
    <d v="2021-01-01T00:00:00"/>
    <n v="365"/>
    <n v="34056909"/>
    <n v="933066"/>
    <s v="VND"/>
    <s v="20211231VND"/>
    <n v="1"/>
    <n v="2.9395400000000003E-4"/>
    <n v="9.3306599999999997E-4"/>
    <n v="3.4056909000000003E-2"/>
    <x v="0"/>
  </r>
  <r>
    <x v="0"/>
    <n v="3587"/>
    <x v="0"/>
    <x v="0"/>
    <x v="0"/>
    <n v="1751770"/>
    <d v="2021-01-01T00:00:00"/>
    <n v="365"/>
    <n v="22326429.5"/>
    <n v="611683"/>
    <s v="VND"/>
    <s v="20211231VND"/>
    <n v="1"/>
    <n v="1.7517699999999999E-3"/>
    <n v="6.1168300000000002E-4"/>
    <n v="2.2326429500000002E-2"/>
    <x v="0"/>
  </r>
  <r>
    <x v="0"/>
    <n v="3588"/>
    <x v="3"/>
    <x v="0"/>
    <x v="0"/>
    <n v="660089"/>
    <d v="2021-01-01T00:00:00"/>
    <n v="365"/>
    <n v="71139631.5"/>
    <n v="1949031"/>
    <s v="VND"/>
    <s v="20211231VND"/>
    <n v="1"/>
    <n v="6.6008899999999999E-4"/>
    <n v="1.9490309999999999E-3"/>
    <n v="7.1139631499999995E-2"/>
    <x v="0"/>
  </r>
  <r>
    <x v="0"/>
    <n v="3592"/>
    <x v="5"/>
    <x v="0"/>
    <x v="0"/>
    <n v="6819374"/>
    <d v="2021-01-01T00:00:00"/>
    <n v="365"/>
    <n v="252985916.5"/>
    <n v="6931121"/>
    <s v="VND"/>
    <s v="20211231VND"/>
    <n v="1"/>
    <n v="6.8193739999999996E-3"/>
    <n v="6.9311210000000002E-3"/>
    <n v="0.25298591650000002"/>
    <x v="1"/>
  </r>
  <r>
    <x v="0"/>
    <n v="3592"/>
    <x v="5"/>
    <x v="0"/>
    <x v="0"/>
    <n v="133943"/>
    <d v="2021-01-01T00:00:00"/>
    <n v="365"/>
    <n v="1156157255591.7117"/>
    <n v="1437328"/>
    <s v="USD"/>
    <s v="20211231USD"/>
    <n v="22037.795999999998"/>
    <n v="2.9518085096279996"/>
    <n v="31.675541249087999"/>
    <n v="1156.1572555917116"/>
    <x v="1"/>
  </r>
  <r>
    <x v="0"/>
    <n v="3593"/>
    <x v="7"/>
    <x v="0"/>
    <x v="0"/>
    <n v="1872426"/>
    <d v="2021-01-01T00:00:00"/>
    <n v="365"/>
    <n v="53930684.499999993"/>
    <n v="1477553"/>
    <s v="VND"/>
    <s v="20211231VND"/>
    <n v="1"/>
    <n v="1.872426E-3"/>
    <n v="1.4775529999999999E-3"/>
    <n v="5.3930684499999992E-2"/>
    <x v="2"/>
  </r>
  <r>
    <x v="0"/>
    <n v="3594"/>
    <x v="8"/>
    <x v="0"/>
    <x v="0"/>
    <n v="74252"/>
    <d v="2021-01-01T00:00:00"/>
    <n v="365"/>
    <n v="59752544"/>
    <n v="1637056"/>
    <s v="VND"/>
    <s v="20211231VND"/>
    <n v="1"/>
    <n v="7.4252000000000007E-5"/>
    <n v="1.637056E-3"/>
    <n v="5.9752543999999998E-2"/>
    <x v="0"/>
  </r>
  <r>
    <x v="0"/>
    <n v="3595"/>
    <x v="4"/>
    <x v="0"/>
    <x v="0"/>
    <n v="218432"/>
    <d v="2021-01-01T00:00:00"/>
    <n v="365"/>
    <n v="18532510"/>
    <n v="507740"/>
    <s v="VND"/>
    <s v="20211231VND"/>
    <n v="1"/>
    <n v="2.1843200000000001E-4"/>
    <n v="5.0774000000000001E-4"/>
    <n v="1.8532509999999999E-2"/>
    <x v="1"/>
  </r>
  <r>
    <x v="0"/>
    <n v="3595"/>
    <x v="0"/>
    <x v="0"/>
    <x v="0"/>
    <n v="617615"/>
    <d v="2021-01-01T00:00:00"/>
    <n v="365"/>
    <n v="39517710.5"/>
    <n v="1082677"/>
    <s v="VND"/>
    <s v="20211231VND"/>
    <n v="1"/>
    <n v="6.1761499999999996E-4"/>
    <n v="1.082677E-3"/>
    <n v="3.9517710499999997E-2"/>
    <x v="0"/>
  </r>
  <r>
    <x v="0"/>
    <n v="3596"/>
    <x v="10"/>
    <x v="0"/>
    <x v="0"/>
    <n v="1278960"/>
    <d v="2021-01-01T00:00:00"/>
    <n v="365"/>
    <n v="49899040.500000007"/>
    <n v="1367097"/>
    <s v="VND"/>
    <s v="20211231VND"/>
    <n v="1"/>
    <n v="1.27896E-3"/>
    <n v="1.3670970000000001E-3"/>
    <n v="4.9899040500000005E-2"/>
    <x v="1"/>
  </r>
  <r>
    <x v="0"/>
    <n v="3598"/>
    <x v="4"/>
    <x v="0"/>
    <x v="0"/>
    <n v="31107"/>
    <d v="2021-01-01T00:00:00"/>
    <n v="365"/>
    <n v="20397696.5"/>
    <n v="558841"/>
    <s v="VND"/>
    <s v="20211231VND"/>
    <n v="1"/>
    <n v="3.1106999999999999E-5"/>
    <n v="5.5884100000000003E-4"/>
    <n v="2.03976965E-2"/>
    <x v="1"/>
  </r>
  <r>
    <x v="0"/>
    <n v="3599"/>
    <x v="4"/>
    <x v="0"/>
    <x v="1"/>
    <n v="7089805"/>
    <d v="2021-01-01T00:00:00"/>
    <n v="365"/>
    <n v="231451829"/>
    <n v="6341146"/>
    <s v="VND"/>
    <s v="20211231VND"/>
    <n v="1"/>
    <n v="7.0898050000000002E-3"/>
    <n v="6.3411459999999998E-3"/>
    <n v="0.231451829"/>
    <x v="1"/>
  </r>
  <r>
    <x v="0"/>
    <n v="3599"/>
    <x v="4"/>
    <x v="0"/>
    <x v="1"/>
    <n v="456982"/>
    <d v="2021-01-01T00:00:00"/>
    <n v="365"/>
    <n v="10570801.5"/>
    <n v="289611"/>
    <s v="VND"/>
    <s v="20211231VND"/>
    <n v="1"/>
    <n v="4.5698199999999998E-4"/>
    <n v="2.89611E-4"/>
    <n v="1.0570801499999999E-2"/>
    <x v="1"/>
  </r>
  <r>
    <x v="0"/>
    <n v="3599"/>
    <x v="4"/>
    <x v="0"/>
    <x v="0"/>
    <n v="9325770"/>
    <d v="2021-01-01T00:00:00"/>
    <n v="365"/>
    <n v="289878364.5"/>
    <n v="7941873"/>
    <s v="VND"/>
    <s v="20211231VND"/>
    <n v="1"/>
    <n v="9.3257700000000006E-3"/>
    <n v="7.9418730000000003E-3"/>
    <n v="0.28987836449999999"/>
    <x v="1"/>
  </r>
  <r>
    <x v="0"/>
    <n v="3599"/>
    <x v="4"/>
    <x v="0"/>
    <x v="0"/>
    <n v="7564852"/>
    <d v="2021-01-01T00:00:00"/>
    <n v="365"/>
    <n v="297723966.5"/>
    <n v="8156821"/>
    <s v="VND"/>
    <s v="20211231VND"/>
    <n v="1"/>
    <n v="7.5648520000000004E-3"/>
    <n v="8.1568209999999999E-3"/>
    <n v="0.29772396649999999"/>
    <x v="1"/>
  </r>
  <r>
    <x v="0"/>
    <n v="3599"/>
    <x v="4"/>
    <x v="0"/>
    <x v="1"/>
    <n v="7232527"/>
    <d v="2021-01-01T00:00:00"/>
    <n v="365"/>
    <n v="269376898.5"/>
    <n v="7380189"/>
    <s v="VND"/>
    <s v="20211231VND"/>
    <n v="1"/>
    <n v="7.2325269999999999E-3"/>
    <n v="7.3801889999999997E-3"/>
    <n v="0.26937689850000002"/>
    <x v="1"/>
  </r>
  <r>
    <x v="0"/>
    <n v="3599"/>
    <x v="4"/>
    <x v="0"/>
    <x v="1"/>
    <n v="592186"/>
    <d v="2021-01-01T00:00:00"/>
    <n v="365"/>
    <n v="50359962.5"/>
    <n v="1379725"/>
    <s v="VND"/>
    <s v="20211231VND"/>
    <n v="1"/>
    <n v="5.9218599999999997E-4"/>
    <n v="1.379725E-3"/>
    <n v="5.0359962500000001E-2"/>
    <x v="1"/>
  </r>
  <r>
    <x v="0"/>
    <n v="3599"/>
    <x v="4"/>
    <x v="0"/>
    <x v="1"/>
    <n v="1378598"/>
    <d v="2021-01-01T00:00:00"/>
    <n v="365"/>
    <n v="4923047"/>
    <n v="134878"/>
    <s v="VND"/>
    <s v="20211231VND"/>
    <n v="1"/>
    <n v="1.378598E-3"/>
    <n v="1.3487800000000001E-4"/>
    <n v="4.9230469999999998E-3"/>
    <x v="1"/>
  </r>
  <r>
    <x v="0"/>
    <n v="3600"/>
    <x v="5"/>
    <x v="0"/>
    <x v="0"/>
    <n v="1412443"/>
    <d v="2021-01-01T00:00:00"/>
    <n v="365"/>
    <n v="67000421.999999993"/>
    <n v="1835628"/>
    <s v="VND"/>
    <s v="20211231VND"/>
    <n v="1"/>
    <n v="1.412443E-3"/>
    <n v="1.835628E-3"/>
    <n v="6.700042199999999E-2"/>
    <x v="1"/>
  </r>
  <r>
    <x v="0"/>
    <n v="3601"/>
    <x v="4"/>
    <x v="0"/>
    <x v="0"/>
    <n v="499535"/>
    <d v="2021-01-01T00:00:00"/>
    <n v="365"/>
    <n v="71810180303.79599"/>
    <n v="89274"/>
    <s v="USD"/>
    <s v="20211231USD"/>
    <n v="22037.795999999998"/>
    <n v="11.008650424859999"/>
    <n v="1.9674022001039999"/>
    <n v="71.810180303795988"/>
    <x v="1"/>
  </r>
  <r>
    <x v="0"/>
    <n v="3601"/>
    <x v="4"/>
    <x v="0"/>
    <x v="0"/>
    <n v="9687436"/>
    <d v="2021-01-01T00:00:00"/>
    <n v="365"/>
    <n v="338428401.5"/>
    <n v="9272011"/>
    <s v="VND"/>
    <s v="20211231VND"/>
    <n v="1"/>
    <n v="9.6874360000000007E-3"/>
    <n v="9.2720110000000001E-3"/>
    <n v="0.33842840149999998"/>
    <x v="1"/>
  </r>
  <r>
    <x v="0"/>
    <n v="3601"/>
    <x v="6"/>
    <x v="0"/>
    <x v="0"/>
    <n v="1441295"/>
    <d v="2021-01-01T00:00:00"/>
    <n v="365"/>
    <n v="65747596"/>
    <n v="1801304"/>
    <s v="VND"/>
    <s v="20211231VND"/>
    <n v="1"/>
    <n v="1.441295E-3"/>
    <n v="1.8013040000000001E-3"/>
    <n v="6.5747596000000005E-2"/>
    <x v="3"/>
  </r>
  <r>
    <x v="0"/>
    <n v="3601"/>
    <x v="2"/>
    <x v="0"/>
    <x v="0"/>
    <n v="1362880"/>
    <d v="2021-01-01T00:00:00"/>
    <n v="365"/>
    <n v="41773666"/>
    <n v="1144484"/>
    <s v="VND"/>
    <s v="20211231VND"/>
    <n v="1"/>
    <n v="1.3628799999999999E-3"/>
    <n v="1.1444840000000001E-3"/>
    <n v="4.1773666000000001E-2"/>
    <x v="2"/>
  </r>
  <r>
    <x v="0"/>
    <n v="3607"/>
    <x v="4"/>
    <x v="0"/>
    <x v="0"/>
    <n v="861919"/>
    <d v="2021-01-01T00:00:00"/>
    <n v="365"/>
    <n v="40514270"/>
    <n v="1109980"/>
    <s v="VND"/>
    <s v="20211231VND"/>
    <n v="1"/>
    <n v="8.6191900000000005E-4"/>
    <n v="1.10998E-3"/>
    <n v="4.0514269999999998E-2"/>
    <x v="1"/>
  </r>
  <r>
    <x v="0"/>
    <n v="3609"/>
    <x v="14"/>
    <x v="0"/>
    <x v="0"/>
    <n v="829870"/>
    <d v="2021-01-01T00:00:00"/>
    <n v="365"/>
    <n v="58711016.5"/>
    <n v="1608521"/>
    <s v="VND"/>
    <s v="20211231VND"/>
    <n v="1"/>
    <n v="8.2987000000000002E-4"/>
    <n v="1.6085209999999999E-3"/>
    <n v="5.8711016499999998E-2"/>
    <x v="3"/>
  </r>
  <r>
    <x v="0"/>
    <n v="3609"/>
    <x v="0"/>
    <x v="0"/>
    <x v="0"/>
    <n v="103451"/>
    <d v="2021-01-01T00:00:00"/>
    <n v="365"/>
    <n v="19448988.5"/>
    <n v="532849"/>
    <s v="VND"/>
    <s v="20211231VND"/>
    <n v="1"/>
    <n v="1.03451E-4"/>
    <n v="5.3284899999999995E-4"/>
    <n v="1.94489885E-2"/>
    <x v="0"/>
  </r>
  <r>
    <x v="0"/>
    <n v="3613"/>
    <x v="10"/>
    <x v="0"/>
    <x v="0"/>
    <n v="1351408"/>
    <d v="2021-01-01T00:00:00"/>
    <n v="365"/>
    <n v="1021608687594.132"/>
    <n v="1270058"/>
    <s v="USD"/>
    <s v="20211231USD"/>
    <n v="22037.795999999998"/>
    <n v="29.782053816767998"/>
    <n v="27.989279112167999"/>
    <n v="1021.608687594132"/>
    <x v="1"/>
  </r>
  <r>
    <x v="0"/>
    <n v="3613"/>
    <x v="10"/>
    <x v="0"/>
    <x v="0"/>
    <n v="702165"/>
    <d v="2021-01-01T00:00:00"/>
    <n v="365"/>
    <n v="15046212.5"/>
    <n v="412225"/>
    <s v="VND"/>
    <s v="20211231VND"/>
    <n v="1"/>
    <n v="7.0216500000000004E-4"/>
    <n v="4.12225E-4"/>
    <n v="1.50462125E-2"/>
    <x v="1"/>
  </r>
  <r>
    <x v="0"/>
    <n v="3613"/>
    <x v="10"/>
    <x v="0"/>
    <x v="0"/>
    <n v="2549130"/>
    <d v="2021-01-01T00:00:00"/>
    <n v="365"/>
    <n v="134979153.5"/>
    <n v="3698059"/>
    <s v="VND"/>
    <s v="20211231VND"/>
    <n v="1"/>
    <n v="2.5491300000000001E-3"/>
    <n v="3.6980590000000001E-3"/>
    <n v="0.1349791535"/>
    <x v="1"/>
  </r>
  <r>
    <x v="0"/>
    <n v="3613"/>
    <x v="10"/>
    <x v="0"/>
    <x v="0"/>
    <n v="557454"/>
    <d v="2021-01-01T00:00:00"/>
    <n v="365"/>
    <n v="1520521084064.8618"/>
    <n v="1890303"/>
    <s v="USD"/>
    <s v="20211231USD"/>
    <n v="22037.795999999998"/>
    <n v="12.285057531383998"/>
    <n v="41.658111892187996"/>
    <n v="1520.5210840648617"/>
    <x v="1"/>
  </r>
  <r>
    <x v="0"/>
    <n v="3614"/>
    <x v="10"/>
    <x v="0"/>
    <x v="0"/>
    <n v="572395"/>
    <d v="2021-01-01T00:00:00"/>
    <n v="365"/>
    <n v="68176634.5"/>
    <n v="1867853"/>
    <s v="VND"/>
    <s v="20211231VND"/>
    <n v="1"/>
    <n v="5.7239499999999996E-4"/>
    <n v="1.867853E-3"/>
    <n v="6.81766345E-2"/>
    <x v="1"/>
  </r>
  <r>
    <x v="0"/>
    <n v="3615"/>
    <x v="1"/>
    <x v="0"/>
    <x v="0"/>
    <n v="1873789"/>
    <d v="2021-01-01T00:00:00"/>
    <n v="365"/>
    <n v="34861989.5"/>
    <n v="955123"/>
    <s v="VND"/>
    <s v="20211231VND"/>
    <n v="1"/>
    <n v="1.8737890000000001E-3"/>
    <n v="9.55123E-4"/>
    <n v="3.4861989500000003E-2"/>
    <x v="1"/>
  </r>
  <r>
    <x v="0"/>
    <n v="3616"/>
    <x v="3"/>
    <x v="0"/>
    <x v="0"/>
    <n v="1615520"/>
    <d v="2021-01-01T00:00:00"/>
    <n v="365"/>
    <n v="28272535"/>
    <n v="774590"/>
    <s v="VND"/>
    <s v="20211231VND"/>
    <n v="1"/>
    <n v="1.6155200000000001E-3"/>
    <n v="7.7459000000000002E-4"/>
    <n v="2.8272535000000001E-2"/>
    <x v="0"/>
  </r>
  <r>
    <x v="0"/>
    <n v="3616"/>
    <x v="11"/>
    <x v="0"/>
    <x v="0"/>
    <n v="942031"/>
    <d v="2021-01-01T00:00:00"/>
    <n v="365"/>
    <n v="65691531.999999993"/>
    <n v="1799768"/>
    <s v="VND"/>
    <s v="20211231VND"/>
    <n v="1"/>
    <n v="9.4203099999999997E-4"/>
    <n v="1.799768E-3"/>
    <n v="6.5691531999999997E-2"/>
    <x v="3"/>
  </r>
  <r>
    <x v="0"/>
    <n v="3620"/>
    <x v="6"/>
    <x v="0"/>
    <x v="0"/>
    <n v="1858664"/>
    <d v="2021-01-01T00:00:00"/>
    <n v="365"/>
    <n v="57625287.5"/>
    <n v="1578775"/>
    <s v="VND"/>
    <s v="20211231VND"/>
    <n v="1"/>
    <n v="1.8586640000000001E-3"/>
    <n v="1.5787749999999999E-3"/>
    <n v="5.7625287499999997E-2"/>
    <x v="3"/>
  </r>
  <r>
    <x v="0"/>
    <n v="3621"/>
    <x v="4"/>
    <x v="0"/>
    <x v="0"/>
    <n v="1778864"/>
    <d v="2021-01-01T00:00:00"/>
    <n v="365"/>
    <n v="26772713.499999996"/>
    <n v="733499"/>
    <s v="VND"/>
    <s v="20211231VND"/>
    <n v="1"/>
    <n v="1.778864E-3"/>
    <n v="7.3349899999999998E-4"/>
    <n v="2.6772713499999996E-2"/>
    <x v="1"/>
  </r>
  <r>
    <x v="0"/>
    <n v="3621"/>
    <x v="1"/>
    <x v="0"/>
    <x v="0"/>
    <n v="1819103"/>
    <d v="2021-01-01T00:00:00"/>
    <n v="365"/>
    <n v="52985042.5"/>
    <n v="1451645"/>
    <s v="VND"/>
    <s v="20211231VND"/>
    <n v="1"/>
    <n v="1.8191030000000001E-3"/>
    <n v="1.4516450000000001E-3"/>
    <n v="5.2985042500000003E-2"/>
    <x v="1"/>
  </r>
  <r>
    <x v="0"/>
    <n v="3626"/>
    <x v="4"/>
    <x v="0"/>
    <x v="0"/>
    <n v="415862"/>
    <d v="2021-01-01T00:00:00"/>
    <n v="365"/>
    <n v="22088011.5"/>
    <n v="605151"/>
    <s v="VND"/>
    <s v="20211231VND"/>
    <n v="1"/>
    <n v="4.1586200000000002E-4"/>
    <n v="6.0515099999999995E-4"/>
    <n v="2.2088011500000001E-2"/>
    <x v="1"/>
  </r>
  <r>
    <x v="0"/>
    <n v="3626"/>
    <x v="3"/>
    <x v="0"/>
    <x v="0"/>
    <n v="1862646"/>
    <d v="2021-01-01T00:00:00"/>
    <n v="365"/>
    <n v="1192815245006.1538"/>
    <n v="1482901"/>
    <s v="USD"/>
    <s v="20211231USD"/>
    <n v="22037.795999999998"/>
    <n v="41.048612568215994"/>
    <n v="32.679869726195996"/>
    <n v="1192.8152450061539"/>
    <x v="0"/>
  </r>
  <r>
    <x v="0"/>
    <n v="3626"/>
    <x v="3"/>
    <x v="0"/>
    <x v="0"/>
    <n v="61907"/>
    <d v="2021-01-01T00:00:00"/>
    <n v="365"/>
    <n v="5573696"/>
    <n v="152704"/>
    <s v="VND"/>
    <s v="20211231VND"/>
    <n v="1"/>
    <n v="6.1907000000000002E-5"/>
    <n v="1.5270400000000001E-4"/>
    <n v="5.5736960000000004E-3"/>
    <x v="0"/>
  </r>
  <r>
    <x v="0"/>
    <n v="3627"/>
    <x v="4"/>
    <x v="0"/>
    <x v="0"/>
    <n v="439196"/>
    <d v="2021-01-01T00:00:00"/>
    <n v="365"/>
    <n v="1479019120976.2319"/>
    <n v="1838708"/>
    <s v="USD"/>
    <s v="20211231USD"/>
    <n v="22037.795999999998"/>
    <n v="9.6789118520159985"/>
    <n v="40.521071807567999"/>
    <n v="1479.019120976232"/>
    <x v="1"/>
  </r>
  <r>
    <x v="0"/>
    <n v="3627"/>
    <x v="4"/>
    <x v="0"/>
    <x v="0"/>
    <n v="527540"/>
    <d v="2021-01-01T00:00:00"/>
    <n v="365"/>
    <n v="27709632"/>
    <n v="759168"/>
    <s v="VND"/>
    <s v="20211231VND"/>
    <n v="1"/>
    <n v="5.2753999999999995E-4"/>
    <n v="7.5916799999999995E-4"/>
    <n v="2.7709632000000001E-2"/>
    <x v="1"/>
  </r>
  <r>
    <x v="0"/>
    <n v="3627"/>
    <x v="4"/>
    <x v="0"/>
    <x v="0"/>
    <n v="655254"/>
    <d v="2021-01-01T00:00:00"/>
    <n v="365"/>
    <n v="1380864800748.3364"/>
    <n v="1763263"/>
    <s v="EUR"/>
    <s v="20211231EUR"/>
    <n v="21455.626499999998"/>
    <n v="14.058885086630999"/>
    <n v="37.831912349269501"/>
    <n v="1380.8648007483364"/>
    <x v="1"/>
  </r>
  <r>
    <x v="0"/>
    <n v="3627"/>
    <x v="4"/>
    <x v="0"/>
    <x v="0"/>
    <n v="4626345"/>
    <d v="2021-01-01T00:00:00"/>
    <n v="365"/>
    <n v="216114091"/>
    <n v="5920934"/>
    <s v="VND"/>
    <s v="20211231VND"/>
    <n v="1"/>
    <n v="4.6263449999999996E-3"/>
    <n v="5.9209340000000001E-3"/>
    <n v="0.21611409100000001"/>
    <x v="1"/>
  </r>
  <r>
    <x v="0"/>
    <n v="3628"/>
    <x v="3"/>
    <x v="0"/>
    <x v="0"/>
    <n v="733453"/>
    <d v="2021-01-01T00:00:00"/>
    <n v="365"/>
    <n v="24253702.5"/>
    <n v="664485"/>
    <s v="VND"/>
    <s v="20211231VND"/>
    <n v="1"/>
    <n v="7.3345300000000001E-4"/>
    <n v="6.6448500000000003E-4"/>
    <n v="2.4253702500000002E-2"/>
    <x v="0"/>
  </r>
  <r>
    <x v="0"/>
    <n v="3628"/>
    <x v="14"/>
    <x v="0"/>
    <x v="0"/>
    <n v="776766"/>
    <d v="2021-01-01T00:00:00"/>
    <n v="365"/>
    <n v="24919864.000000004"/>
    <n v="682736"/>
    <s v="VND"/>
    <s v="20211231VND"/>
    <n v="1"/>
    <n v="7.7676600000000002E-4"/>
    <n v="6.8273599999999998E-4"/>
    <n v="2.4919864000000003E-2"/>
    <x v="3"/>
  </r>
  <r>
    <x v="0"/>
    <n v="3629"/>
    <x v="9"/>
    <x v="0"/>
    <x v="0"/>
    <n v="905776"/>
    <d v="2021-01-01T00:00:00"/>
    <n v="365"/>
    <n v="1262352.5"/>
    <n v="34585"/>
    <s v="VND"/>
    <s v="20211231VND"/>
    <n v="1"/>
    <n v="9.0577599999999996E-4"/>
    <n v="3.4585000000000002E-5"/>
    <n v="1.2623525E-3"/>
    <x v="0"/>
  </r>
  <r>
    <x v="0"/>
    <n v="3631"/>
    <x v="4"/>
    <x v="0"/>
    <x v="0"/>
    <n v="429471"/>
    <d v="2021-01-01T00:00:00"/>
    <n v="365"/>
    <n v="53306133.000000007"/>
    <n v="1460442"/>
    <s v="VND"/>
    <s v="20211231VND"/>
    <n v="1"/>
    <n v="4.2947100000000001E-4"/>
    <n v="1.4604419999999999E-3"/>
    <n v="5.3306133000000006E-2"/>
    <x v="1"/>
  </r>
  <r>
    <x v="0"/>
    <n v="3635"/>
    <x v="0"/>
    <x v="0"/>
    <x v="0"/>
    <n v="1011524"/>
    <d v="2021-01-01T00:00:00"/>
    <n v="365"/>
    <n v="67330053.5"/>
    <n v="1844659"/>
    <s v="VND"/>
    <s v="20211231VND"/>
    <n v="1"/>
    <n v="1.011524E-3"/>
    <n v="1.844659E-3"/>
    <n v="6.7330053500000001E-2"/>
    <x v="0"/>
  </r>
  <r>
    <x v="0"/>
    <n v="3635"/>
    <x v="3"/>
    <x v="0"/>
    <x v="0"/>
    <n v="653571"/>
    <d v="2021-01-01T00:00:00"/>
    <n v="365"/>
    <n v="62974873.5"/>
    <n v="1725339"/>
    <s v="VND"/>
    <s v="20211231VND"/>
    <n v="1"/>
    <n v="6.5357100000000003E-4"/>
    <n v="1.725339E-3"/>
    <n v="6.29748735E-2"/>
    <x v="0"/>
  </r>
  <r>
    <x v="0"/>
    <n v="3635"/>
    <x v="6"/>
    <x v="0"/>
    <x v="0"/>
    <n v="243537"/>
    <d v="2021-01-01T00:00:00"/>
    <n v="365"/>
    <n v="43100733"/>
    <n v="1180842"/>
    <s v="VND"/>
    <s v="20211231VND"/>
    <n v="1"/>
    <n v="2.43537E-4"/>
    <n v="1.1808420000000001E-3"/>
    <n v="4.3100733000000002E-2"/>
    <x v="3"/>
  </r>
  <r>
    <x v="0"/>
    <n v="3636"/>
    <x v="10"/>
    <x v="0"/>
    <x v="0"/>
    <n v="1630446"/>
    <d v="2021-01-01T00:00:00"/>
    <n v="365"/>
    <n v="69221337.5"/>
    <n v="1896475"/>
    <s v="VND"/>
    <s v="20211231VND"/>
    <n v="1"/>
    <n v="1.630446E-3"/>
    <n v="1.8964749999999999E-3"/>
    <n v="6.9221337499999994E-2"/>
    <x v="1"/>
  </r>
  <r>
    <x v="0"/>
    <n v="3636"/>
    <x v="10"/>
    <x v="0"/>
    <x v="0"/>
    <n v="1242291"/>
    <d v="2021-01-01T00:00:00"/>
    <n v="365"/>
    <n v="99766391703.065994"/>
    <n v="124029"/>
    <s v="USD"/>
    <s v="20211231USD"/>
    <n v="22037.795999999998"/>
    <n v="27.377355630635996"/>
    <n v="2.7333258000839997"/>
    <n v="99.766391703065992"/>
    <x v="1"/>
  </r>
  <r>
    <x v="0"/>
    <n v="3636"/>
    <x v="10"/>
    <x v="0"/>
    <x v="0"/>
    <n v="1582912"/>
    <d v="2021-01-01T00:00:00"/>
    <n v="365"/>
    <n v="10620624"/>
    <n v="290976"/>
    <s v="VND"/>
    <s v="20211231VND"/>
    <n v="1"/>
    <n v="1.5829119999999999E-3"/>
    <n v="2.9097599999999997E-4"/>
    <n v="1.0620624E-2"/>
    <x v="1"/>
  </r>
  <r>
    <x v="0"/>
    <n v="3638"/>
    <x v="1"/>
    <x v="0"/>
    <x v="0"/>
    <n v="224028"/>
    <d v="2021-01-01T00:00:00"/>
    <n v="365"/>
    <n v="59574241.5"/>
    <n v="1632171"/>
    <s v="VND"/>
    <s v="20211231VND"/>
    <n v="1"/>
    <n v="2.24028E-4"/>
    <n v="1.632171E-3"/>
    <n v="5.95742415E-2"/>
    <x v="1"/>
  </r>
  <r>
    <x v="0"/>
    <n v="3641"/>
    <x v="4"/>
    <x v="0"/>
    <x v="0"/>
    <n v="519318"/>
    <d v="2021-01-01T00:00:00"/>
    <n v="365"/>
    <n v="45270475.5"/>
    <n v="1240287"/>
    <s v="VND"/>
    <s v="20211231VND"/>
    <n v="1"/>
    <n v="5.1931799999999995E-4"/>
    <n v="1.2402870000000001E-3"/>
    <n v="4.5270475499999997E-2"/>
    <x v="1"/>
  </r>
  <r>
    <x v="0"/>
    <n v="3643"/>
    <x v="4"/>
    <x v="0"/>
    <x v="0"/>
    <n v="911570"/>
    <d v="2021-01-01T00:00:00"/>
    <n v="365"/>
    <n v="25748450.5"/>
    <n v="705437"/>
    <s v="VND"/>
    <s v="20211231VND"/>
    <n v="1"/>
    <n v="9.1157E-4"/>
    <n v="7.0543699999999995E-4"/>
    <n v="2.5748450499999999E-2"/>
    <x v="1"/>
  </r>
  <r>
    <x v="0"/>
    <n v="3644"/>
    <x v="4"/>
    <x v="0"/>
    <x v="0"/>
    <n v="333551"/>
    <d v="2021-01-01T00:00:00"/>
    <n v="365"/>
    <n v="723568366486.94409"/>
    <n v="899536"/>
    <s v="USD"/>
    <s v="20211231USD"/>
    <n v="22037.795999999998"/>
    <n v="7.350728893596"/>
    <n v="19.823790862655997"/>
    <n v="723.56836648694411"/>
    <x v="1"/>
  </r>
  <r>
    <x v="0"/>
    <n v="3644"/>
    <x v="12"/>
    <x v="0"/>
    <x v="0"/>
    <n v="1677971"/>
    <d v="2021-01-01T00:00:00"/>
    <n v="365"/>
    <n v="23777487"/>
    <n v="651438"/>
    <s v="VND"/>
    <s v="20211231VND"/>
    <n v="1"/>
    <n v="1.6779710000000001E-3"/>
    <n v="6.5143799999999995E-4"/>
    <n v="2.3777487E-2"/>
    <x v="4"/>
  </r>
  <r>
    <x v="0"/>
    <n v="3644"/>
    <x v="4"/>
    <x v="0"/>
    <x v="0"/>
    <n v="1776486"/>
    <d v="2021-01-01T00:00:00"/>
    <n v="365"/>
    <n v="72822683"/>
    <n v="1995142"/>
    <s v="VND"/>
    <s v="20211231VND"/>
    <n v="1"/>
    <n v="1.7764860000000001E-3"/>
    <n v="1.9951420000000001E-3"/>
    <n v="7.2822682999999999E-2"/>
    <x v="1"/>
  </r>
  <r>
    <x v="0"/>
    <n v="3647"/>
    <x v="6"/>
    <x v="0"/>
    <x v="0"/>
    <n v="1557865"/>
    <d v="2021-01-01T00:00:00"/>
    <n v="365"/>
    <n v="35165961.5"/>
    <n v="963451"/>
    <s v="VND"/>
    <s v="20211231VND"/>
    <n v="1"/>
    <n v="1.5578650000000001E-3"/>
    <n v="9.6345100000000004E-4"/>
    <n v="3.5165961500000002E-2"/>
    <x v="3"/>
  </r>
  <r>
    <x v="0"/>
    <n v="3651"/>
    <x v="2"/>
    <x v="0"/>
    <x v="0"/>
    <n v="551885"/>
    <d v="2021-01-01T00:00:00"/>
    <n v="365"/>
    <n v="38949624.5"/>
    <n v="1067113"/>
    <s v="VND"/>
    <s v="20211231VND"/>
    <n v="1"/>
    <n v="5.5188500000000001E-4"/>
    <n v="1.067113E-3"/>
    <n v="3.8949624500000002E-2"/>
    <x v="2"/>
  </r>
  <r>
    <x v="0"/>
    <n v="3652"/>
    <x v="0"/>
    <x v="0"/>
    <x v="0"/>
    <n v="1852199"/>
    <d v="2021-01-01T00:00:00"/>
    <n v="365"/>
    <n v="1228855470923.124"/>
    <n v="1527706"/>
    <s v="USD"/>
    <s v="20211231USD"/>
    <n v="22037.795999999998"/>
    <n v="40.818383713403996"/>
    <n v="33.667273175976"/>
    <n v="1228.8554709231241"/>
    <x v="0"/>
  </r>
  <r>
    <x v="0"/>
    <n v="3652"/>
    <x v="0"/>
    <x v="0"/>
    <x v="1"/>
    <n v="7614784"/>
    <d v="2021-01-01T00:00:00"/>
    <n v="365"/>
    <n v="338043180.5"/>
    <n v="9261457"/>
    <s v="VND"/>
    <s v="20211231VND"/>
    <n v="1"/>
    <n v="7.6147840000000003E-3"/>
    <n v="9.2614570000000007E-3"/>
    <n v="0.33804318049999998"/>
    <x v="0"/>
  </r>
  <r>
    <x v="0"/>
    <n v="3652"/>
    <x v="0"/>
    <x v="0"/>
    <x v="1"/>
    <n v="9261146"/>
    <d v="2021-01-01T00:00:00"/>
    <n v="365"/>
    <n v="228879564.50000003"/>
    <n v="6270673"/>
    <s v="VND"/>
    <s v="20211231VND"/>
    <n v="1"/>
    <n v="9.2611459999999996E-3"/>
    <n v="6.270673E-3"/>
    <n v="0.22887956450000002"/>
    <x v="0"/>
  </r>
  <r>
    <x v="0"/>
    <n v="3652"/>
    <x v="0"/>
    <x v="0"/>
    <x v="1"/>
    <n v="6239572"/>
    <d v="2021-01-01T00:00:00"/>
    <n v="365"/>
    <n v="310960436"/>
    <n v="8519464"/>
    <s v="VND"/>
    <s v="20211231VND"/>
    <n v="1"/>
    <n v="6.2395719999999997E-3"/>
    <n v="8.5194639999999992E-3"/>
    <n v="0.31096043600000001"/>
    <x v="0"/>
  </r>
  <r>
    <x v="0"/>
    <n v="3652"/>
    <x v="0"/>
    <x v="0"/>
    <x v="1"/>
    <n v="6080578"/>
    <d v="2021-01-01T00:00:00"/>
    <n v="365"/>
    <n v="226518963.5"/>
    <n v="6205999"/>
    <s v="VND"/>
    <s v="20211231VND"/>
    <n v="1"/>
    <n v="6.0805779999999997E-3"/>
    <n v="6.2059990000000002E-3"/>
    <n v="0.2265189635"/>
    <x v="0"/>
  </r>
  <r>
    <x v="0"/>
    <n v="3652"/>
    <x v="0"/>
    <x v="0"/>
    <x v="1"/>
    <n v="1243278"/>
    <d v="2021-01-01T00:00:00"/>
    <n v="365"/>
    <n v="46978785"/>
    <n v="1287090"/>
    <s v="VND"/>
    <s v="20211231VND"/>
    <n v="1"/>
    <n v="1.243278E-3"/>
    <n v="1.2870900000000001E-3"/>
    <n v="4.6978785000000002E-2"/>
    <x v="0"/>
  </r>
  <r>
    <x v="0"/>
    <n v="3652"/>
    <x v="0"/>
    <x v="0"/>
    <x v="1"/>
    <n v="308589"/>
    <d v="2021-01-01T00:00:00"/>
    <n v="365"/>
    <n v="4763213.5"/>
    <n v="130499"/>
    <s v="VND"/>
    <s v="20211231VND"/>
    <n v="1"/>
    <n v="3.0858900000000001E-4"/>
    <n v="1.3049900000000001E-4"/>
    <n v="4.7632135000000003E-3"/>
    <x v="0"/>
  </r>
  <r>
    <x v="0"/>
    <n v="3652"/>
    <x v="0"/>
    <x v="0"/>
    <x v="1"/>
    <n v="234094"/>
    <d v="2021-01-01T00:00:00"/>
    <n v="365"/>
    <n v="48386772.5"/>
    <n v="1325665"/>
    <s v="VND"/>
    <s v="20211231VND"/>
    <n v="1"/>
    <n v="2.3409400000000001E-4"/>
    <n v="1.325665E-3"/>
    <n v="4.8386772500000001E-2"/>
    <x v="0"/>
  </r>
  <r>
    <x v="0"/>
    <n v="3652"/>
    <x v="0"/>
    <x v="0"/>
    <x v="1"/>
    <n v="9612626"/>
    <d v="2021-01-01T00:00:00"/>
    <n v="365"/>
    <n v="304915233"/>
    <n v="8353842"/>
    <s v="VND"/>
    <s v="20211231VND"/>
    <n v="1"/>
    <n v="9.6126260000000009E-3"/>
    <n v="8.3538420000000002E-3"/>
    <n v="0.30491523300000001"/>
    <x v="0"/>
  </r>
  <r>
    <x v="0"/>
    <n v="3652"/>
    <x v="0"/>
    <x v="0"/>
    <x v="0"/>
    <n v="8781002"/>
    <d v="2021-01-01T00:00:00"/>
    <n v="365"/>
    <n v="249612185"/>
    <n v="6838690"/>
    <s v="VND"/>
    <s v="20211231VND"/>
    <n v="1"/>
    <n v="8.7810019999999996E-3"/>
    <n v="6.8386899999999997E-3"/>
    <n v="0.24961218499999999"/>
    <x v="0"/>
  </r>
  <r>
    <x v="0"/>
    <n v="3652"/>
    <x v="0"/>
    <x v="0"/>
    <x v="0"/>
    <n v="8350175"/>
    <d v="2021-01-01T00:00:00"/>
    <n v="365"/>
    <n v="243806567.99999997"/>
    <n v="6679632"/>
    <s v="VND"/>
    <s v="20211231VND"/>
    <n v="1"/>
    <n v="8.3501749999999996E-3"/>
    <n v="6.6796319999999996E-3"/>
    <n v="0.24380656799999997"/>
    <x v="0"/>
  </r>
  <r>
    <x v="0"/>
    <n v="3653"/>
    <x v="4"/>
    <x v="0"/>
    <x v="0"/>
    <n v="482799"/>
    <d v="2021-01-01T00:00:00"/>
    <n v="365"/>
    <n v="68801478"/>
    <n v="1884972"/>
    <s v="VND"/>
    <s v="20211231VND"/>
    <n v="1"/>
    <n v="4.8279900000000001E-4"/>
    <n v="1.8849719999999999E-3"/>
    <n v="6.8801477999999999E-2"/>
    <x v="1"/>
  </r>
  <r>
    <x v="0"/>
    <n v="3654"/>
    <x v="4"/>
    <x v="0"/>
    <x v="0"/>
    <n v="1890460"/>
    <d v="2021-01-01T00:00:00"/>
    <n v="365"/>
    <n v="7752928.5000000009"/>
    <n v="212409"/>
    <s v="VND"/>
    <s v="20211231VND"/>
    <n v="1"/>
    <n v="1.8904600000000001E-3"/>
    <n v="2.1240899999999999E-4"/>
    <n v="7.7529285000000007E-3"/>
    <x v="1"/>
  </r>
  <r>
    <x v="0"/>
    <n v="3655"/>
    <x v="5"/>
    <x v="0"/>
    <x v="1"/>
    <n v="281254"/>
    <d v="2021-01-01T00:00:00"/>
    <n v="365"/>
    <n v="70352253.5"/>
    <n v="1927459"/>
    <s v="VND"/>
    <s v="20211231VND"/>
    <n v="1"/>
    <n v="2.8125399999999999E-4"/>
    <n v="1.9274590000000001E-3"/>
    <n v="7.0352253500000003E-2"/>
    <x v="1"/>
  </r>
  <r>
    <x v="0"/>
    <n v="3655"/>
    <x v="5"/>
    <x v="0"/>
    <x v="1"/>
    <n v="7590290"/>
    <d v="2021-01-01T00:00:00"/>
    <n v="365"/>
    <n v="258416678.5"/>
    <n v="7079909"/>
    <s v="VND"/>
    <s v="20211231VND"/>
    <n v="1"/>
    <n v="7.5902900000000004E-3"/>
    <n v="7.0799089999999997E-3"/>
    <n v="0.2584166785"/>
    <x v="1"/>
  </r>
  <r>
    <x v="0"/>
    <n v="3655"/>
    <x v="5"/>
    <x v="0"/>
    <x v="1"/>
    <n v="310475"/>
    <d v="2021-01-01T00:00:00"/>
    <n v="365"/>
    <n v="18686759"/>
    <n v="511966"/>
    <s v="VND"/>
    <s v="20211231VND"/>
    <n v="1"/>
    <n v="3.10475E-4"/>
    <n v="5.1196599999999998E-4"/>
    <n v="1.8686759000000001E-2"/>
    <x v="1"/>
  </r>
  <r>
    <x v="0"/>
    <n v="3655"/>
    <x v="5"/>
    <x v="0"/>
    <x v="1"/>
    <n v="6980286"/>
    <d v="2021-01-01T00:00:00"/>
    <n v="365"/>
    <n v="284775956.5"/>
    <n v="7802081"/>
    <s v="VND"/>
    <s v="20211231VND"/>
    <n v="1"/>
    <n v="6.9802859999999996E-3"/>
    <n v="7.8020809999999998E-3"/>
    <n v="0.28477595649999998"/>
    <x v="1"/>
  </r>
  <r>
    <x v="0"/>
    <n v="3655"/>
    <x v="7"/>
    <x v="0"/>
    <x v="0"/>
    <n v="51963"/>
    <d v="2021-01-01T00:00:00"/>
    <n v="365"/>
    <n v="14128127.999999998"/>
    <n v="387072"/>
    <s v="VND"/>
    <s v="20211231VND"/>
    <n v="1"/>
    <n v="5.1962999999999997E-5"/>
    <n v="3.8707200000000002E-4"/>
    <n v="1.4128127999999998E-2"/>
    <x v="2"/>
  </r>
  <r>
    <x v="0"/>
    <n v="3655"/>
    <x v="5"/>
    <x v="0"/>
    <x v="1"/>
    <n v="6752171"/>
    <d v="2021-01-01T00:00:00"/>
    <n v="365"/>
    <n v="271952594"/>
    <n v="7450756"/>
    <s v="VND"/>
    <s v="20211231VND"/>
    <n v="1"/>
    <n v="6.7521710000000004E-3"/>
    <n v="7.4507560000000002E-3"/>
    <n v="0.27195259399999999"/>
    <x v="1"/>
  </r>
  <r>
    <x v="0"/>
    <n v="3655"/>
    <x v="5"/>
    <x v="0"/>
    <x v="1"/>
    <n v="7087750"/>
    <d v="2021-01-01T00:00:00"/>
    <n v="365"/>
    <n v="308256151"/>
    <n v="8445374"/>
    <s v="VND"/>
    <s v="20211231VND"/>
    <n v="1"/>
    <n v="7.0877500000000003E-3"/>
    <n v="8.4453740000000003E-3"/>
    <n v="0.30825615099999998"/>
    <x v="1"/>
  </r>
  <r>
    <x v="0"/>
    <n v="3655"/>
    <x v="5"/>
    <x v="0"/>
    <x v="1"/>
    <n v="6055149"/>
    <d v="2021-01-01T00:00:00"/>
    <n v="365"/>
    <n v="279496961.5"/>
    <n v="7657451"/>
    <s v="VND"/>
    <s v="20211231VND"/>
    <n v="1"/>
    <n v="6.0551490000000001E-3"/>
    <n v="7.657451E-3"/>
    <n v="0.27949696149999997"/>
    <x v="1"/>
  </r>
  <r>
    <x v="0"/>
    <n v="3655"/>
    <x v="5"/>
    <x v="0"/>
    <x v="1"/>
    <n v="7496129"/>
    <d v="2021-01-01T00:00:00"/>
    <n v="365"/>
    <n v="248073600.49999997"/>
    <n v="6796537"/>
    <s v="VND"/>
    <s v="20211231VND"/>
    <n v="1"/>
    <n v="7.4961289999999998E-3"/>
    <n v="6.7965370000000001E-3"/>
    <n v="0.24807360049999996"/>
    <x v="1"/>
  </r>
  <r>
    <x v="0"/>
    <n v="3655"/>
    <x v="5"/>
    <x v="0"/>
    <x v="0"/>
    <n v="8176637"/>
    <d v="2021-01-01T00:00:00"/>
    <n v="365"/>
    <n v="284606633"/>
    <n v="7797442"/>
    <s v="VND"/>
    <s v="20211231VND"/>
    <n v="1"/>
    <n v="8.1766370000000005E-3"/>
    <n v="7.7974419999999999E-3"/>
    <n v="0.284606633"/>
    <x v="1"/>
  </r>
  <r>
    <x v="0"/>
    <n v="3655"/>
    <x v="5"/>
    <x v="0"/>
    <x v="0"/>
    <n v="990338"/>
    <d v="2021-01-01T00:00:00"/>
    <n v="365"/>
    <n v="1022369630652.2159"/>
    <n v="1271004"/>
    <s v="USD"/>
    <s v="20211231USD"/>
    <n v="22037.795999999998"/>
    <n v="21.824866815048001"/>
    <n v="28.010126867183999"/>
    <n v="1022.369630652216"/>
    <x v="1"/>
  </r>
  <r>
    <x v="0"/>
    <n v="3655"/>
    <x v="5"/>
    <x v="0"/>
    <x v="0"/>
    <n v="1966796"/>
    <d v="2021-01-01T00:00:00"/>
    <n v="365"/>
    <n v="419211251849.65948"/>
    <n v="535302"/>
    <s v="EUR"/>
    <s v="20211231EUR"/>
    <n v="21455.626499999998"/>
    <n v="42.198840377693998"/>
    <n v="11.485239776702999"/>
    <n v="419.2112518496595"/>
    <x v="1"/>
  </r>
  <r>
    <x v="0"/>
    <n v="3655"/>
    <x v="5"/>
    <x v="0"/>
    <x v="0"/>
    <n v="9360853"/>
    <d v="2021-01-01T00:00:00"/>
    <n v="365"/>
    <n v="296227357"/>
    <n v="8115818"/>
    <s v="VND"/>
    <s v="20211231VND"/>
    <n v="1"/>
    <n v="9.3608530000000006E-3"/>
    <n v="8.1158180000000003E-3"/>
    <n v="0.29622735700000002"/>
    <x v="1"/>
  </r>
  <r>
    <x v="0"/>
    <n v="3655"/>
    <x v="5"/>
    <x v="0"/>
    <x v="0"/>
    <n v="1584987"/>
    <d v="2021-01-01T00:00:00"/>
    <n v="365"/>
    <n v="107995998920.03999"/>
    <n v="134260"/>
    <s v="USD"/>
    <s v="20211231USD"/>
    <n v="22037.795999999998"/>
    <n v="34.929620168652001"/>
    <n v="2.9587944909599995"/>
    <n v="107.99599892003999"/>
    <x v="1"/>
  </r>
  <r>
    <x v="0"/>
    <n v="3655"/>
    <x v="5"/>
    <x v="0"/>
    <x v="0"/>
    <n v="581298"/>
    <d v="2021-01-01T00:00:00"/>
    <n v="365"/>
    <n v="958814701317.39587"/>
    <n v="1224336"/>
    <s v="EUR"/>
    <s v="20211231EUR"/>
    <n v="21455.626499999998"/>
    <n v="12.472112773196999"/>
    <n v="26.268895926503998"/>
    <n v="958.81470131739593"/>
    <x v="1"/>
  </r>
  <r>
    <x v="0"/>
    <n v="3657"/>
    <x v="9"/>
    <x v="0"/>
    <x v="0"/>
    <n v="418602"/>
    <d v="2021-01-01T00:00:00"/>
    <n v="365"/>
    <n v="54333498.5"/>
    <n v="1488589"/>
    <s v="VND"/>
    <s v="20211231VND"/>
    <n v="1"/>
    <n v="4.1860200000000001E-4"/>
    <n v="1.488589E-3"/>
    <n v="5.4333498500000001E-2"/>
    <x v="0"/>
  </r>
  <r>
    <x v="0"/>
    <n v="3660"/>
    <x v="3"/>
    <x v="0"/>
    <x v="0"/>
    <n v="120542"/>
    <d v="2021-01-01T00:00:00"/>
    <n v="365"/>
    <n v="20880628"/>
    <n v="572072"/>
    <s v="VND"/>
    <s v="20211231VND"/>
    <n v="1"/>
    <n v="1.20542E-4"/>
    <n v="5.7207199999999997E-4"/>
    <n v="2.0880627999999998E-2"/>
    <x v="0"/>
  </r>
  <r>
    <x v="0"/>
    <n v="3661"/>
    <x v="7"/>
    <x v="0"/>
    <x v="0"/>
    <n v="1663951"/>
    <d v="2021-01-01T00:00:00"/>
    <n v="365"/>
    <n v="64553717.5"/>
    <n v="1768595"/>
    <s v="VND"/>
    <s v="20211231VND"/>
    <n v="1"/>
    <n v="1.6639510000000001E-3"/>
    <n v="1.768595E-3"/>
    <n v="6.4553717499999996E-2"/>
    <x v="2"/>
  </r>
  <r>
    <x v="0"/>
    <n v="3661"/>
    <x v="1"/>
    <x v="0"/>
    <x v="0"/>
    <n v="334701"/>
    <d v="2021-01-01T00:00:00"/>
    <n v="365"/>
    <n v="510279888327.85797"/>
    <n v="634377"/>
    <s v="USD"/>
    <s v="20211231USD"/>
    <n v="22037.795999999998"/>
    <n v="7.3760723589959998"/>
    <n v="13.980270913091999"/>
    <n v="510.27988832785798"/>
    <x v="1"/>
  </r>
  <r>
    <x v="0"/>
    <n v="3661"/>
    <x v="1"/>
    <x v="0"/>
    <x v="0"/>
    <n v="1161488"/>
    <d v="2021-01-01T00:00:00"/>
    <n v="365"/>
    <n v="23207174.5"/>
    <n v="635813"/>
    <s v="VND"/>
    <s v="20211231VND"/>
    <n v="1"/>
    <n v="1.161488E-3"/>
    <n v="6.3581300000000005E-4"/>
    <n v="2.32071745E-2"/>
    <x v="1"/>
  </r>
  <r>
    <x v="0"/>
    <n v="3661"/>
    <x v="3"/>
    <x v="0"/>
    <x v="0"/>
    <n v="817593"/>
    <d v="2021-01-01T00:00:00"/>
    <n v="365"/>
    <n v="38301603.5"/>
    <n v="1049359"/>
    <s v="VND"/>
    <s v="20211231VND"/>
    <n v="1"/>
    <n v="8.1759300000000003E-4"/>
    <n v="1.0493589999999999E-3"/>
    <n v="3.8301603500000003E-2"/>
    <x v="0"/>
  </r>
  <r>
    <x v="0"/>
    <n v="3661"/>
    <x v="4"/>
    <x v="0"/>
    <x v="0"/>
    <n v="732592"/>
    <d v="2021-01-01T00:00:00"/>
    <n v="365"/>
    <n v="48762759"/>
    <n v="1335966"/>
    <s v="VND"/>
    <s v="20211231VND"/>
    <n v="1"/>
    <n v="7.3259200000000001E-4"/>
    <n v="1.3359660000000001E-3"/>
    <n v="4.8762759000000003E-2"/>
    <x v="1"/>
  </r>
  <r>
    <x v="0"/>
    <n v="3661"/>
    <x v="1"/>
    <x v="0"/>
    <x v="0"/>
    <n v="888205"/>
    <d v="2021-01-01T00:00:00"/>
    <n v="365"/>
    <n v="72464691"/>
    <n v="1985334"/>
    <s v="VND"/>
    <s v="20211231VND"/>
    <n v="1"/>
    <n v="8.8820499999999998E-4"/>
    <n v="1.9853340000000001E-3"/>
    <n v="7.2464690999999998E-2"/>
    <x v="1"/>
  </r>
  <r>
    <x v="0"/>
    <n v="3661"/>
    <x v="1"/>
    <x v="0"/>
    <x v="0"/>
    <n v="693194"/>
    <d v="2021-01-01T00:00:00"/>
    <n v="365"/>
    <n v="687353590206.75586"/>
    <n v="854514"/>
    <s v="USD"/>
    <s v="20211231USD"/>
    <n v="22037.795999999998"/>
    <n v="15.276467960424"/>
    <n v="18.831605211143998"/>
    <n v="687.35359020675583"/>
    <x v="1"/>
  </r>
  <r>
    <x v="0"/>
    <n v="3662"/>
    <x v="8"/>
    <x v="0"/>
    <x v="0"/>
    <n v="6529991"/>
    <d v="2021-01-01T00:00:00"/>
    <n v="365"/>
    <n v="313733012.5"/>
    <n v="8595425"/>
    <s v="VND"/>
    <s v="20211231VND"/>
    <n v="1"/>
    <n v="6.5299909999999997E-3"/>
    <n v="8.5954250000000003E-3"/>
    <n v="0.31373301250000002"/>
    <x v="0"/>
  </r>
  <r>
    <x v="0"/>
    <n v="3662"/>
    <x v="4"/>
    <x v="0"/>
    <x v="0"/>
    <n v="6030666"/>
    <d v="2021-01-01T00:00:00"/>
    <n v="365"/>
    <n v="330615540"/>
    <n v="9057960"/>
    <s v="VND"/>
    <s v="20211231VND"/>
    <n v="1"/>
    <n v="6.0306659999999996E-3"/>
    <n v="9.0579600000000003E-3"/>
    <n v="0.33061553999999999"/>
    <x v="1"/>
  </r>
  <r>
    <x v="0"/>
    <n v="3665"/>
    <x v="6"/>
    <x v="0"/>
    <x v="0"/>
    <n v="92539"/>
    <d v="2021-01-01T00:00:00"/>
    <n v="365"/>
    <n v="5288156.5"/>
    <n v="144881"/>
    <s v="VND"/>
    <s v="20211231VND"/>
    <n v="1"/>
    <n v="9.2539000000000003E-5"/>
    <n v="1.44881E-4"/>
    <n v="5.2881565000000002E-3"/>
    <x v="3"/>
  </r>
  <r>
    <x v="0"/>
    <n v="3665"/>
    <x v="4"/>
    <x v="0"/>
    <x v="0"/>
    <n v="306174"/>
    <d v="2021-01-01T00:00:00"/>
    <n v="365"/>
    <n v="7825600"/>
    <n v="214400"/>
    <s v="VND"/>
    <s v="20211231VND"/>
    <n v="1"/>
    <n v="3.0617399999999999E-4"/>
    <n v="2.1440000000000001E-4"/>
    <n v="7.8256000000000003E-3"/>
    <x v="1"/>
  </r>
  <r>
    <x v="0"/>
    <n v="3666"/>
    <x v="11"/>
    <x v="0"/>
    <x v="0"/>
    <n v="396605"/>
    <d v="2021-01-01T00:00:00"/>
    <n v="365"/>
    <n v="3793736.9999999995"/>
    <n v="103938"/>
    <s v="VND"/>
    <s v="20211231VND"/>
    <n v="1"/>
    <n v="3.9660500000000002E-4"/>
    <n v="1.0393800000000001E-4"/>
    <n v="3.7937369999999997E-3"/>
    <x v="3"/>
  </r>
  <r>
    <x v="0"/>
    <n v="3667"/>
    <x v="0"/>
    <x v="0"/>
    <x v="0"/>
    <n v="1320384"/>
    <d v="2021-01-01T00:00:00"/>
    <n v="365"/>
    <n v="14810386"/>
    <n v="405764"/>
    <s v="VND"/>
    <s v="20211231VND"/>
    <n v="1"/>
    <n v="1.320384E-3"/>
    <n v="4.0576400000000003E-4"/>
    <n v="1.4810386E-2"/>
    <x v="0"/>
  </r>
  <r>
    <x v="0"/>
    <n v="3668"/>
    <x v="6"/>
    <x v="0"/>
    <x v="0"/>
    <n v="709152"/>
    <d v="2021-01-01T00:00:00"/>
    <n v="365"/>
    <n v="12793177.000000002"/>
    <n v="350498"/>
    <s v="VND"/>
    <s v="20211231VND"/>
    <n v="1"/>
    <n v="7.09152E-4"/>
    <n v="3.5049799999999998E-4"/>
    <n v="1.2793177000000001E-2"/>
    <x v="3"/>
  </r>
  <r>
    <x v="0"/>
    <n v="3672"/>
    <x v="5"/>
    <x v="0"/>
    <x v="0"/>
    <n v="770017"/>
    <d v="2021-01-01T00:00:00"/>
    <n v="365"/>
    <n v="975462.5"/>
    <n v="26725"/>
    <s v="VND"/>
    <s v="20211231VND"/>
    <n v="1"/>
    <n v="7.7001700000000001E-4"/>
    <n v="2.6724999999999999E-5"/>
    <n v="9.7546250000000003E-4"/>
    <x v="1"/>
  </r>
  <r>
    <x v="0"/>
    <n v="3676"/>
    <x v="2"/>
    <x v="0"/>
    <x v="0"/>
    <n v="129375"/>
    <d v="2021-01-01T00:00:00"/>
    <n v="365"/>
    <n v="30168819.5"/>
    <n v="826543"/>
    <s v="VND"/>
    <s v="20211231VND"/>
    <n v="1"/>
    <n v="1.2937499999999999E-4"/>
    <n v="8.26543E-4"/>
    <n v="3.0168819499999999E-2"/>
    <x v="2"/>
  </r>
  <r>
    <x v="0"/>
    <n v="3679"/>
    <x v="9"/>
    <x v="0"/>
    <x v="0"/>
    <n v="891814"/>
    <d v="2021-01-01T00:00:00"/>
    <n v="365"/>
    <n v="1778499.0000000002"/>
    <n v="48726"/>
    <s v="VND"/>
    <s v="20211231VND"/>
    <n v="1"/>
    <n v="8.91814E-4"/>
    <n v="4.8726000000000001E-5"/>
    <n v="1.7784990000000002E-3"/>
    <x v="0"/>
  </r>
  <r>
    <x v="0"/>
    <n v="3679"/>
    <x v="1"/>
    <x v="0"/>
    <x v="0"/>
    <n v="1118869"/>
    <d v="2021-01-01T00:00:00"/>
    <n v="365"/>
    <n v="64810130"/>
    <n v="1775620"/>
    <s v="VND"/>
    <s v="20211231VND"/>
    <n v="1"/>
    <n v="1.118869E-3"/>
    <n v="1.7756200000000001E-3"/>
    <n v="6.4810129999999994E-2"/>
    <x v="1"/>
  </r>
  <r>
    <x v="0"/>
    <n v="3681"/>
    <x v="7"/>
    <x v="0"/>
    <x v="0"/>
    <n v="1194043"/>
    <d v="2021-01-01T00:00:00"/>
    <n v="365"/>
    <n v="55640673.000000007"/>
    <n v="1524402"/>
    <s v="VND"/>
    <s v="20211231VND"/>
    <n v="1"/>
    <n v="1.1940430000000001E-3"/>
    <n v="1.524402E-3"/>
    <n v="5.5640673000000009E-2"/>
    <x v="2"/>
  </r>
  <r>
    <x v="0"/>
    <n v="3681"/>
    <x v="11"/>
    <x v="0"/>
    <x v="0"/>
    <n v="1788929"/>
    <d v="2021-01-01T00:00:00"/>
    <n v="365"/>
    <n v="72263211"/>
    <n v="1979814"/>
    <s v="VND"/>
    <s v="20211231VND"/>
    <n v="1"/>
    <n v="1.7889290000000001E-3"/>
    <n v="1.9798139999999999E-3"/>
    <n v="7.2263210999999994E-2"/>
    <x v="3"/>
  </r>
  <r>
    <x v="0"/>
    <n v="3681"/>
    <x v="11"/>
    <x v="0"/>
    <x v="1"/>
    <n v="883201"/>
    <d v="2021-01-01T00:00:00"/>
    <n v="365"/>
    <n v="20088578"/>
    <n v="550372"/>
    <s v="VND"/>
    <s v="20211231VND"/>
    <n v="1"/>
    <n v="8.8320100000000002E-4"/>
    <n v="5.5037200000000004E-4"/>
    <n v="2.0088577999999999E-2"/>
    <x v="3"/>
  </r>
  <r>
    <x v="0"/>
    <n v="3681"/>
    <x v="11"/>
    <x v="0"/>
    <x v="0"/>
    <n v="1595508"/>
    <d v="2021-01-01T00:00:00"/>
    <n v="365"/>
    <n v="56377863.5"/>
    <n v="1544599"/>
    <s v="VND"/>
    <s v="20211231VND"/>
    <n v="1"/>
    <n v="1.595508E-3"/>
    <n v="1.544599E-3"/>
    <n v="5.63778635E-2"/>
    <x v="3"/>
  </r>
  <r>
    <x v="0"/>
    <n v="3681"/>
    <x v="11"/>
    <x v="0"/>
    <x v="0"/>
    <n v="1970541"/>
    <d v="2021-01-01T00:00:00"/>
    <n v="365"/>
    <n v="750100826075.63391"/>
    <n v="932521"/>
    <s v="USD"/>
    <s v="20211231USD"/>
    <n v="22037.795999999998"/>
    <n v="43.426380567635995"/>
    <n v="20.550707563715999"/>
    <n v="750.1008260756339"/>
    <x v="3"/>
  </r>
  <r>
    <x v="0"/>
    <n v="3681"/>
    <x v="11"/>
    <x v="0"/>
    <x v="0"/>
    <n v="8639385"/>
    <d v="2021-01-01T00:00:00"/>
    <n v="365"/>
    <n v="246351347.99999997"/>
    <n v="6749352"/>
    <s v="VND"/>
    <s v="20211231VND"/>
    <n v="1"/>
    <n v="8.6393849999999994E-3"/>
    <n v="6.7493520000000001E-3"/>
    <n v="0.24635134799999997"/>
    <x v="3"/>
  </r>
  <r>
    <x v="0"/>
    <n v="3682"/>
    <x v="4"/>
    <x v="0"/>
    <x v="0"/>
    <n v="624058"/>
    <d v="2021-01-01T00:00:00"/>
    <n v="365"/>
    <n v="64404615"/>
    <n v="1764510"/>
    <s v="VND"/>
    <s v="20211231VND"/>
    <n v="1"/>
    <n v="6.2405800000000003E-4"/>
    <n v="1.76451E-3"/>
    <n v="6.4404614999999998E-2"/>
    <x v="1"/>
  </r>
  <r>
    <x v="0"/>
    <n v="3682"/>
    <x v="4"/>
    <x v="0"/>
    <x v="0"/>
    <n v="1992588"/>
    <d v="2021-01-01T00:00:00"/>
    <n v="365"/>
    <n v="10140138"/>
    <n v="277812"/>
    <s v="VND"/>
    <s v="20211231VND"/>
    <n v="1"/>
    <n v="1.992588E-3"/>
    <n v="2.77812E-4"/>
    <n v="1.0140138E-2"/>
    <x v="1"/>
  </r>
  <r>
    <x v="0"/>
    <n v="3683"/>
    <x v="4"/>
    <x v="0"/>
    <x v="0"/>
    <n v="1440087"/>
    <d v="2021-01-01T00:00:00"/>
    <n v="365"/>
    <n v="16397771"/>
    <n v="449254"/>
    <s v="VND"/>
    <s v="20211231VND"/>
    <n v="1"/>
    <n v="1.4400870000000001E-3"/>
    <n v="4.4925400000000001E-4"/>
    <n v="1.6397770999999998E-2"/>
    <x v="1"/>
  </r>
  <r>
    <x v="0"/>
    <n v="3683"/>
    <x v="4"/>
    <x v="0"/>
    <x v="0"/>
    <n v="29612"/>
    <d v="2021-01-01T00:00:00"/>
    <n v="365"/>
    <n v="63458571.5"/>
    <n v="1738591"/>
    <s v="VND"/>
    <s v="20211231VND"/>
    <n v="1"/>
    <n v="2.9612E-5"/>
    <n v="1.7385910000000001E-3"/>
    <n v="6.3458571500000005E-2"/>
    <x v="1"/>
  </r>
  <r>
    <x v="0"/>
    <n v="3683"/>
    <x v="4"/>
    <x v="0"/>
    <x v="0"/>
    <n v="1322343"/>
    <d v="2021-01-01T00:00:00"/>
    <n v="365"/>
    <n v="39451828"/>
    <n v="1080872"/>
    <s v="VND"/>
    <s v="20211231VND"/>
    <n v="1"/>
    <n v="1.3223429999999999E-3"/>
    <n v="1.0808720000000001E-3"/>
    <n v="3.9451828000000001E-2"/>
    <x v="1"/>
  </r>
  <r>
    <x v="0"/>
    <n v="3684"/>
    <x v="4"/>
    <x v="0"/>
    <x v="0"/>
    <n v="1099731"/>
    <d v="2021-01-01T00:00:00"/>
    <n v="365"/>
    <n v="42188671"/>
    <n v="1155854"/>
    <s v="VND"/>
    <s v="20211231VND"/>
    <n v="1"/>
    <n v="1.0997310000000001E-3"/>
    <n v="1.155854E-3"/>
    <n v="4.2188670999999997E-2"/>
    <x v="1"/>
  </r>
  <r>
    <x v="0"/>
    <n v="3689"/>
    <x v="3"/>
    <x v="0"/>
    <x v="0"/>
    <n v="55361"/>
    <d v="2021-01-01T00:00:00"/>
    <n v="365"/>
    <n v="789312.5"/>
    <n v="21625"/>
    <s v="VND"/>
    <s v="20211231VND"/>
    <n v="1"/>
    <n v="5.5361000000000001E-5"/>
    <n v="2.1625E-5"/>
    <n v="7.8931249999999998E-4"/>
    <x v="0"/>
  </r>
  <r>
    <x v="0"/>
    <n v="3690"/>
    <x v="0"/>
    <x v="0"/>
    <x v="0"/>
    <n v="732995"/>
    <d v="2021-01-01T00:00:00"/>
    <n v="365"/>
    <n v="37452175.5"/>
    <n v="1026087"/>
    <s v="VND"/>
    <s v="20211231VND"/>
    <n v="1"/>
    <n v="7.3299499999999996E-4"/>
    <n v="1.026087E-3"/>
    <n v="3.7452175499999997E-2"/>
    <x v="0"/>
  </r>
  <r>
    <x v="0"/>
    <n v="3691"/>
    <x v="1"/>
    <x v="0"/>
    <x v="0"/>
    <n v="1281048"/>
    <d v="2021-01-01T00:00:00"/>
    <n v="365"/>
    <n v="55982860.500000007"/>
    <n v="1533777"/>
    <s v="VND"/>
    <s v="20211231VND"/>
    <n v="1"/>
    <n v="1.2810479999999999E-3"/>
    <n v="1.5337770000000001E-3"/>
    <n v="5.5982860500000009E-2"/>
    <x v="1"/>
  </r>
  <r>
    <x v="0"/>
    <n v="3698"/>
    <x v="8"/>
    <x v="0"/>
    <x v="0"/>
    <n v="1644845"/>
    <d v="2021-01-01T00:00:00"/>
    <n v="365"/>
    <n v="1860441.5000000002"/>
    <n v="50971"/>
    <s v="VND"/>
    <s v="20211231VND"/>
    <n v="1"/>
    <n v="1.644845E-3"/>
    <n v="5.0970999999999997E-5"/>
    <n v="1.8604415000000002E-3"/>
    <x v="0"/>
  </r>
  <r>
    <x v="0"/>
    <n v="3699"/>
    <x v="3"/>
    <x v="0"/>
    <x v="0"/>
    <n v="7296545"/>
    <d v="2021-01-01T00:00:00"/>
    <n v="365"/>
    <n v="222897141.5"/>
    <n v="6106771"/>
    <s v="VND"/>
    <s v="20211231VND"/>
    <n v="1"/>
    <n v="7.2965449999999998E-3"/>
    <n v="6.1067710000000004E-3"/>
    <n v="0.22289714150000001"/>
    <x v="0"/>
  </r>
  <r>
    <x v="0"/>
    <n v="3699"/>
    <x v="3"/>
    <x v="0"/>
    <x v="1"/>
    <n v="3075877"/>
    <d v="2021-01-01T00:00:00"/>
    <n v="365"/>
    <n v="105265160.5"/>
    <n v="2883977"/>
    <s v="VND"/>
    <s v="20211231VND"/>
    <n v="1"/>
    <n v="3.0758769999999999E-3"/>
    <n v="2.8839769999999998E-3"/>
    <n v="0.1052651605"/>
    <x v="0"/>
  </r>
  <r>
    <x v="0"/>
    <n v="3699"/>
    <x v="3"/>
    <x v="0"/>
    <x v="1"/>
    <n v="8192618"/>
    <d v="2021-01-01T00:00:00"/>
    <n v="365"/>
    <n v="311982582"/>
    <n v="8547468"/>
    <s v="VND"/>
    <s v="20211231VND"/>
    <n v="1"/>
    <n v="8.1926180000000005E-3"/>
    <n v="8.5474680000000008E-3"/>
    <n v="0.31198258200000001"/>
    <x v="0"/>
  </r>
  <r>
    <x v="0"/>
    <n v="3699"/>
    <x v="3"/>
    <x v="0"/>
    <x v="1"/>
    <n v="7255824"/>
    <d v="2021-01-01T00:00:00"/>
    <n v="365"/>
    <n v="291684275"/>
    <n v="7991350"/>
    <s v="VND"/>
    <s v="20211231VND"/>
    <n v="1"/>
    <n v="7.2558240000000001E-3"/>
    <n v="7.9913499999999995E-3"/>
    <n v="0.29168427499999999"/>
    <x v="0"/>
  </r>
  <r>
    <x v="0"/>
    <n v="3699"/>
    <x v="3"/>
    <x v="0"/>
    <x v="1"/>
    <n v="7035844"/>
    <d v="2021-01-01T00:00:00"/>
    <n v="365"/>
    <n v="359688702.5"/>
    <n v="9854485"/>
    <s v="VND"/>
    <s v="20211231VND"/>
    <n v="1"/>
    <n v="7.0358440000000003E-3"/>
    <n v="9.8544849999999996E-3"/>
    <n v="0.35968870250000001"/>
    <x v="0"/>
  </r>
  <r>
    <x v="0"/>
    <n v="3699"/>
    <x v="3"/>
    <x v="0"/>
    <x v="1"/>
    <n v="9775422"/>
    <d v="2021-01-01T00:00:00"/>
    <n v="365"/>
    <n v="325243251"/>
    <n v="8910774"/>
    <s v="VND"/>
    <s v="20211231VND"/>
    <n v="1"/>
    <n v="9.7754220000000006E-3"/>
    <n v="8.9107739999999998E-3"/>
    <n v="0.32524325100000001"/>
    <x v="0"/>
  </r>
  <r>
    <x v="0"/>
    <n v="3699"/>
    <x v="3"/>
    <x v="0"/>
    <x v="1"/>
    <n v="7369323"/>
    <d v="2021-01-01T00:00:00"/>
    <n v="365"/>
    <n v="289240490.5"/>
    <n v="7924397"/>
    <s v="VND"/>
    <s v="20211231VND"/>
    <n v="1"/>
    <n v="7.3693229999999997E-3"/>
    <n v="7.9243969999999997E-3"/>
    <n v="0.2892404905"/>
    <x v="0"/>
  </r>
  <r>
    <x v="0"/>
    <n v="3699"/>
    <x v="3"/>
    <x v="0"/>
    <x v="1"/>
    <n v="9108324"/>
    <d v="2021-01-01T00:00:00"/>
    <n v="365"/>
    <n v="274902889"/>
    <n v="7531586"/>
    <s v="VND"/>
    <s v="20211231VND"/>
    <n v="1"/>
    <n v="9.1083239999999992E-3"/>
    <n v="7.5315859999999998E-3"/>
    <n v="0.27490288899999998"/>
    <x v="0"/>
  </r>
  <r>
    <x v="0"/>
    <n v="3699"/>
    <x v="3"/>
    <x v="0"/>
    <x v="1"/>
    <n v="8162648"/>
    <d v="2021-01-01T00:00:00"/>
    <n v="365"/>
    <n v="282614572.5"/>
    <n v="7742865"/>
    <s v="VND"/>
    <s v="20211231VND"/>
    <n v="1"/>
    <n v="8.1626479999999998E-3"/>
    <n v="7.7428649999999998E-3"/>
    <n v="0.28261457249999999"/>
    <x v="0"/>
  </r>
  <r>
    <x v="0"/>
    <n v="3700"/>
    <x v="4"/>
    <x v="0"/>
    <x v="0"/>
    <n v="518791"/>
    <d v="2021-01-01T00:00:00"/>
    <n v="365"/>
    <n v="47490442"/>
    <n v="1301108"/>
    <s v="VND"/>
    <s v="20211231VND"/>
    <n v="1"/>
    <n v="5.18791E-4"/>
    <n v="1.301108E-3"/>
    <n v="4.7490442000000001E-2"/>
    <x v="1"/>
  </r>
  <r>
    <x v="0"/>
    <n v="3701"/>
    <x v="4"/>
    <x v="0"/>
    <x v="0"/>
    <n v="1237650"/>
    <d v="2021-01-01T00:00:00"/>
    <n v="365"/>
    <n v="26099507.5"/>
    <n v="715055"/>
    <s v="VND"/>
    <s v="20211231VND"/>
    <n v="1"/>
    <n v="1.2376500000000001E-3"/>
    <n v="7.1505500000000003E-4"/>
    <n v="2.6099507500000001E-2"/>
    <x v="1"/>
  </r>
  <r>
    <x v="0"/>
    <n v="3702"/>
    <x v="7"/>
    <x v="0"/>
    <x v="0"/>
    <n v="744572"/>
    <d v="2021-01-01T00:00:00"/>
    <n v="365"/>
    <n v="48049731.5"/>
    <n v="1316431"/>
    <s v="VND"/>
    <s v="20211231VND"/>
    <n v="1"/>
    <n v="7.4457199999999999E-4"/>
    <n v="1.3164310000000001E-3"/>
    <n v="4.8049731499999998E-2"/>
    <x v="2"/>
  </r>
  <r>
    <x v="0"/>
    <n v="3703"/>
    <x v="5"/>
    <x v="0"/>
    <x v="0"/>
    <n v="1736270"/>
    <d v="2021-01-01T00:00:00"/>
    <n v="365"/>
    <n v="24894350.5"/>
    <n v="682037"/>
    <s v="VND"/>
    <s v="20211231VND"/>
    <n v="1"/>
    <n v="1.73627E-3"/>
    <n v="6.8203700000000003E-4"/>
    <n v="2.4894350499999999E-2"/>
    <x v="1"/>
  </r>
  <r>
    <x v="0"/>
    <n v="3703"/>
    <x v="5"/>
    <x v="0"/>
    <x v="0"/>
    <n v="1734976"/>
    <d v="2021-01-01T00:00:00"/>
    <n v="365"/>
    <n v="4483879"/>
    <n v="122846"/>
    <s v="VND"/>
    <s v="20211231VND"/>
    <n v="1"/>
    <n v="1.7349760000000001E-3"/>
    <n v="1.22846E-4"/>
    <n v="4.4838789999999996E-3"/>
    <x v="1"/>
  </r>
  <r>
    <x v="0"/>
    <n v="3704"/>
    <x v="0"/>
    <x v="0"/>
    <x v="0"/>
    <n v="1916941"/>
    <d v="2021-01-01T00:00:00"/>
    <n v="365"/>
    <n v="32180115.5"/>
    <n v="881647"/>
    <s v="VND"/>
    <s v="20211231VND"/>
    <n v="1"/>
    <n v="1.9169409999999999E-3"/>
    <n v="8.8164700000000005E-4"/>
    <n v="3.2180115500000002E-2"/>
    <x v="0"/>
  </r>
  <r>
    <x v="0"/>
    <n v="3705"/>
    <x v="4"/>
    <x v="0"/>
    <x v="0"/>
    <n v="1216667"/>
    <d v="2021-01-01T00:00:00"/>
    <n v="365"/>
    <n v="24755796.500000004"/>
    <n v="678241"/>
    <s v="VND"/>
    <s v="20211231VND"/>
    <n v="1"/>
    <n v="1.2166670000000001E-3"/>
    <n v="6.78241E-4"/>
    <n v="2.4755796500000003E-2"/>
    <x v="1"/>
  </r>
  <r>
    <x v="0"/>
    <n v="3707"/>
    <x v="10"/>
    <x v="0"/>
    <x v="0"/>
    <n v="8371538"/>
    <d v="2021-01-01T00:00:00"/>
    <n v="365"/>
    <n v="298184633"/>
    <n v="8169442"/>
    <s v="VND"/>
    <s v="20211231VND"/>
    <n v="1"/>
    <n v="8.3715379999999995E-3"/>
    <n v="8.1694420000000007E-3"/>
    <n v="0.29818463299999998"/>
    <x v="1"/>
  </r>
  <r>
    <x v="0"/>
    <n v="3707"/>
    <x v="14"/>
    <x v="0"/>
    <x v="0"/>
    <n v="1779045"/>
    <d v="2021-01-01T00:00:00"/>
    <n v="365"/>
    <n v="63009950"/>
    <n v="1726300"/>
    <s v="VND"/>
    <s v="20211231VND"/>
    <n v="1"/>
    <n v="1.7790449999999999E-3"/>
    <n v="1.7263000000000001E-3"/>
    <n v="6.3009949999999995E-2"/>
    <x v="3"/>
  </r>
  <r>
    <x v="0"/>
    <n v="3707"/>
    <x v="14"/>
    <x v="0"/>
    <x v="0"/>
    <n v="93531"/>
    <d v="2021-01-01T00:00:00"/>
    <n v="365"/>
    <n v="885411141510.85193"/>
    <n v="1100738"/>
    <s v="USD"/>
    <s v="20211231USD"/>
    <n v="22037.795999999998"/>
    <n v="2.0612170976759998"/>
    <n v="24.257839493448"/>
    <n v="885.41114151085196"/>
    <x v="3"/>
  </r>
  <r>
    <x v="0"/>
    <n v="3708"/>
    <x v="2"/>
    <x v="0"/>
    <x v="0"/>
    <n v="1439998"/>
    <d v="2021-01-01T00:00:00"/>
    <n v="365"/>
    <n v="68874222.5"/>
    <n v="1886965"/>
    <s v="VND"/>
    <s v="20211231VND"/>
    <n v="1"/>
    <n v="1.4399980000000001E-3"/>
    <n v="1.886965E-3"/>
    <n v="6.8874222499999999E-2"/>
    <x v="2"/>
  </r>
  <r>
    <x v="0"/>
    <n v="3709"/>
    <x v="14"/>
    <x v="0"/>
    <x v="0"/>
    <n v="1518451"/>
    <d v="2021-01-01T00:00:00"/>
    <n v="365"/>
    <n v="578507362098.13794"/>
    <n v="719197"/>
    <s v="USD"/>
    <s v="20211231USD"/>
    <n v="22037.795999999998"/>
    <n v="33.463313373996002"/>
    <n v="15.849516769811999"/>
    <n v="578.50736209813795"/>
    <x v="3"/>
  </r>
  <r>
    <x v="0"/>
    <n v="3709"/>
    <x v="14"/>
    <x v="0"/>
    <x v="0"/>
    <n v="1649474"/>
    <d v="2021-01-01T00:00:00"/>
    <n v="365"/>
    <n v="46333793.5"/>
    <n v="1269419"/>
    <s v="VND"/>
    <s v="20211231VND"/>
    <n v="1"/>
    <n v="1.6494739999999999E-3"/>
    <n v="1.2694189999999999E-3"/>
    <n v="4.6333793499999998E-2"/>
    <x v="3"/>
  </r>
  <r>
    <x v="0"/>
    <n v="3710"/>
    <x v="1"/>
    <x v="0"/>
    <x v="0"/>
    <n v="1040526"/>
    <d v="2021-01-01T00:00:00"/>
    <n v="365"/>
    <n v="42540640.5"/>
    <n v="1165497"/>
    <s v="VND"/>
    <s v="20211231VND"/>
    <n v="1"/>
    <n v="1.040526E-3"/>
    <n v="1.1654969999999999E-3"/>
    <n v="4.2540640499999997E-2"/>
    <x v="1"/>
  </r>
  <r>
    <x v="0"/>
    <n v="3710"/>
    <x v="9"/>
    <x v="0"/>
    <x v="0"/>
    <n v="4043136"/>
    <d v="2021-01-01T00:00:00"/>
    <n v="365"/>
    <n v="132586067.5"/>
    <n v="3632495"/>
    <s v="VND"/>
    <s v="20211231VND"/>
    <n v="1"/>
    <n v="4.0431360000000001E-3"/>
    <n v="3.6324949999999999E-3"/>
    <n v="0.13258606749999999"/>
    <x v="0"/>
  </r>
  <r>
    <x v="0"/>
    <n v="3711"/>
    <x v="10"/>
    <x v="0"/>
    <x v="0"/>
    <n v="1089359"/>
    <d v="2021-01-01T00:00:00"/>
    <n v="365"/>
    <n v="38298939"/>
    <n v="1049286"/>
    <s v="VND"/>
    <s v="20211231VND"/>
    <n v="1"/>
    <n v="1.089359E-3"/>
    <n v="1.049286E-3"/>
    <n v="3.8298938999999997E-2"/>
    <x v="1"/>
  </r>
  <r>
    <x v="0"/>
    <n v="3712"/>
    <x v="13"/>
    <x v="0"/>
    <x v="0"/>
    <n v="1670223"/>
    <d v="2021-01-01T00:00:00"/>
    <n v="365"/>
    <n v="37557879.5"/>
    <n v="1028983"/>
    <s v="VND"/>
    <s v="20211231VND"/>
    <n v="1"/>
    <n v="1.670223E-3"/>
    <n v="1.028983E-3"/>
    <n v="3.7557879500000002E-2"/>
    <x v="0"/>
  </r>
  <r>
    <x v="0"/>
    <n v="3713"/>
    <x v="10"/>
    <x v="0"/>
    <x v="0"/>
    <n v="1452431"/>
    <d v="2021-01-01T00:00:00"/>
    <n v="365"/>
    <n v="43323784.5"/>
    <n v="1186953"/>
    <s v="VND"/>
    <s v="20211231VND"/>
    <n v="1"/>
    <n v="1.4524309999999999E-3"/>
    <n v="1.1869529999999999E-3"/>
    <n v="4.3323784499999997E-2"/>
    <x v="1"/>
  </r>
  <r>
    <x v="0"/>
    <n v="3713"/>
    <x v="4"/>
    <x v="0"/>
    <x v="0"/>
    <n v="9442631"/>
    <d v="2021-01-01T00:00:00"/>
    <n v="365"/>
    <n v="257730332.5"/>
    <n v="7061105"/>
    <s v="VND"/>
    <s v="20211231VND"/>
    <n v="1"/>
    <n v="9.4426309999999999E-3"/>
    <n v="7.0611049999999998E-3"/>
    <n v="0.25773033249999999"/>
    <x v="1"/>
  </r>
  <r>
    <x v="0"/>
    <n v="3713"/>
    <x v="0"/>
    <x v="0"/>
    <x v="0"/>
    <n v="1056613"/>
    <d v="2021-01-01T00:00:00"/>
    <n v="365"/>
    <n v="60085825.500000007"/>
    <n v="1646187"/>
    <s v="VND"/>
    <s v="20211231VND"/>
    <n v="1"/>
    <n v="1.0566130000000001E-3"/>
    <n v="1.6461869999999999E-3"/>
    <n v="6.0085825500000009E-2"/>
    <x v="0"/>
  </r>
  <r>
    <x v="0"/>
    <n v="3714"/>
    <x v="8"/>
    <x v="0"/>
    <x v="0"/>
    <n v="1949596"/>
    <d v="2021-01-01T00:00:00"/>
    <n v="365"/>
    <n v="34342594.5"/>
    <n v="940893"/>
    <s v="VND"/>
    <s v="20211231VND"/>
    <n v="1"/>
    <n v="1.9495960000000001E-3"/>
    <n v="9.4089300000000005E-4"/>
    <n v="3.4342594499999997E-2"/>
    <x v="0"/>
  </r>
  <r>
    <x v="0"/>
    <n v="3720"/>
    <x v="10"/>
    <x v="0"/>
    <x v="0"/>
    <n v="714796"/>
    <d v="2021-01-01T00:00:00"/>
    <n v="365"/>
    <n v="37016037"/>
    <n v="1014138"/>
    <s v="VND"/>
    <s v="20211231VND"/>
    <n v="1"/>
    <n v="7.1479599999999996E-4"/>
    <n v="1.0141379999999999E-3"/>
    <n v="3.7016037000000002E-2"/>
    <x v="1"/>
  </r>
  <r>
    <x v="0"/>
    <n v="3720"/>
    <x v="10"/>
    <x v="0"/>
    <x v="0"/>
    <n v="4077769"/>
    <d v="2021-01-01T00:00:00"/>
    <n v="365"/>
    <n v="150488368.5"/>
    <n v="4122969"/>
    <s v="VND"/>
    <s v="20211231VND"/>
    <n v="1"/>
    <n v="4.0777690000000002E-3"/>
    <n v="4.1229689999999998E-3"/>
    <n v="0.1504883685"/>
    <x v="1"/>
  </r>
  <r>
    <x v="0"/>
    <n v="3721"/>
    <x v="9"/>
    <x v="0"/>
    <x v="0"/>
    <n v="1059331"/>
    <d v="2021-01-01T00:00:00"/>
    <n v="365"/>
    <n v="20378023"/>
    <n v="558302"/>
    <s v="VND"/>
    <s v="20211231VND"/>
    <n v="1"/>
    <n v="1.0593309999999999E-3"/>
    <n v="5.58302E-4"/>
    <n v="2.0378022999999999E-2"/>
    <x v="0"/>
  </r>
  <r>
    <x v="0"/>
    <n v="3724"/>
    <x v="10"/>
    <x v="0"/>
    <x v="0"/>
    <n v="225199"/>
    <d v="2021-01-01T00:00:00"/>
    <n v="365"/>
    <n v="60525650.500000007"/>
    <n v="1658237"/>
    <s v="VND"/>
    <s v="20211231VND"/>
    <n v="1"/>
    <n v="2.2519900000000001E-4"/>
    <n v="1.6582369999999999E-3"/>
    <n v="6.0525650500000007E-2"/>
    <x v="1"/>
  </r>
  <r>
    <x v="0"/>
    <n v="3725"/>
    <x v="6"/>
    <x v="0"/>
    <x v="0"/>
    <n v="933297"/>
    <d v="2021-01-01T00:00:00"/>
    <n v="365"/>
    <n v="16429380"/>
    <n v="450120"/>
    <s v="VND"/>
    <s v="20211231VND"/>
    <n v="1"/>
    <n v="9.3329700000000003E-4"/>
    <n v="4.5011999999999998E-4"/>
    <n v="1.642938E-2"/>
    <x v="3"/>
  </r>
  <r>
    <x v="0"/>
    <n v="3727"/>
    <x v="10"/>
    <x v="0"/>
    <x v="0"/>
    <n v="1985033"/>
    <d v="2021-01-01T00:00:00"/>
    <n v="365"/>
    <n v="45463852.5"/>
    <n v="1245585"/>
    <s v="VND"/>
    <s v="20211231VND"/>
    <n v="1"/>
    <n v="1.9850330000000002E-3"/>
    <n v="1.245585E-3"/>
    <n v="4.5463852499999999E-2"/>
    <x v="1"/>
  </r>
  <r>
    <x v="0"/>
    <n v="3728"/>
    <x v="4"/>
    <x v="0"/>
    <x v="0"/>
    <n v="1188397"/>
    <d v="2021-01-01T00:00:00"/>
    <n v="365"/>
    <n v="45601530.5"/>
    <n v="1249357"/>
    <s v="VND"/>
    <s v="20211231VND"/>
    <n v="1"/>
    <n v="1.1883970000000001E-3"/>
    <n v="1.249357E-3"/>
    <n v="4.5601530500000001E-2"/>
    <x v="1"/>
  </r>
  <r>
    <x v="0"/>
    <n v="3728"/>
    <x v="6"/>
    <x v="0"/>
    <x v="0"/>
    <n v="2780378"/>
    <d v="2021-01-01T00:00:00"/>
    <n v="365"/>
    <n v="105058424.5"/>
    <n v="2878313"/>
    <s v="VND"/>
    <s v="20211231VND"/>
    <n v="1"/>
    <n v="2.780378E-3"/>
    <n v="2.878313E-3"/>
    <n v="0.1050584245"/>
    <x v="3"/>
  </r>
  <r>
    <x v="0"/>
    <n v="3728"/>
    <x v="6"/>
    <x v="0"/>
    <x v="0"/>
    <n v="1051852"/>
    <d v="2021-01-01T00:00:00"/>
    <n v="365"/>
    <n v="809248463440.36194"/>
    <n v="1006053"/>
    <s v="USD"/>
    <s v="20211231USD"/>
    <n v="22037.795999999998"/>
    <n v="23.180499798191999"/>
    <n v="22.171190779187999"/>
    <n v="809.24846344036189"/>
    <x v="3"/>
  </r>
  <r>
    <x v="0"/>
    <n v="3728"/>
    <x v="4"/>
    <x v="0"/>
    <x v="0"/>
    <n v="362926"/>
    <d v="2021-01-01T00:00:00"/>
    <n v="365"/>
    <n v="34476659"/>
    <n v="944566"/>
    <s v="VND"/>
    <s v="20211231VND"/>
    <n v="1"/>
    <n v="3.6292600000000001E-4"/>
    <n v="9.4456599999999998E-4"/>
    <n v="3.4476659E-2"/>
    <x v="1"/>
  </r>
  <r>
    <x v="0"/>
    <n v="3730"/>
    <x v="15"/>
    <x v="0"/>
    <x v="0"/>
    <n v="1225872"/>
    <d v="2021-01-01T00:00:00"/>
    <n v="365"/>
    <n v="52609457.5"/>
    <n v="1441355"/>
    <s v="VND"/>
    <s v="20211231VND"/>
    <n v="1"/>
    <n v="1.225872E-3"/>
    <n v="1.4413550000000001E-3"/>
    <n v="5.2609457499999998E-2"/>
    <x v="4"/>
  </r>
  <r>
    <x v="0"/>
    <n v="3731"/>
    <x v="1"/>
    <x v="0"/>
    <x v="0"/>
    <n v="1834190"/>
    <d v="2021-01-01T00:00:00"/>
    <n v="365"/>
    <n v="8346856.4999999991"/>
    <n v="228681"/>
    <s v="VND"/>
    <s v="20211231VND"/>
    <n v="1"/>
    <n v="1.8341900000000001E-3"/>
    <n v="2.28681E-4"/>
    <n v="8.3468564999999995E-3"/>
    <x v="1"/>
  </r>
  <r>
    <x v="0"/>
    <n v="3733"/>
    <x v="14"/>
    <x v="0"/>
    <x v="0"/>
    <n v="694558"/>
    <d v="2021-01-01T00:00:00"/>
    <n v="365"/>
    <n v="30904732.5"/>
    <n v="846705"/>
    <s v="VND"/>
    <s v="20211231VND"/>
    <n v="1"/>
    <n v="6.9455799999999996E-4"/>
    <n v="8.4670500000000001E-4"/>
    <n v="3.09047325E-2"/>
    <x v="3"/>
  </r>
  <r>
    <x v="0"/>
    <n v="3734"/>
    <x v="11"/>
    <x v="0"/>
    <x v="0"/>
    <n v="1818800"/>
    <d v="2021-01-01T00:00:00"/>
    <n v="365"/>
    <n v="1274855524477.7217"/>
    <n v="1584893"/>
    <s v="USD"/>
    <s v="20211231USD"/>
    <n v="22037.795999999998"/>
    <n v="40.082343364799996"/>
    <n v="34.927548615827995"/>
    <n v="1274.8555244777217"/>
    <x v="3"/>
  </r>
  <r>
    <x v="0"/>
    <n v="3734"/>
    <x v="11"/>
    <x v="0"/>
    <x v="0"/>
    <n v="8331378"/>
    <d v="2021-01-01T00:00:00"/>
    <n v="365"/>
    <n v="251758896"/>
    <n v="6897504"/>
    <s v="VND"/>
    <s v="20211231VND"/>
    <n v="1"/>
    <n v="8.3313780000000004E-3"/>
    <n v="6.8975039999999996E-3"/>
    <n v="0.25175889600000001"/>
    <x v="3"/>
  </r>
  <r>
    <x v="0"/>
    <n v="3734"/>
    <x v="1"/>
    <x v="0"/>
    <x v="0"/>
    <n v="9989"/>
    <d v="2021-01-01T00:00:00"/>
    <n v="365"/>
    <n v="1239050177390.52"/>
    <n v="1540380"/>
    <s v="USD"/>
    <s v="20211231USD"/>
    <n v="22037.795999999998"/>
    <n v="0.22013554424399998"/>
    <n v="33.946580202479993"/>
    <n v="1239.05017739052"/>
    <x v="1"/>
  </r>
  <r>
    <x v="0"/>
    <n v="3734"/>
    <x v="1"/>
    <x v="0"/>
    <x v="0"/>
    <n v="377265"/>
    <d v="2021-01-01T00:00:00"/>
    <n v="365"/>
    <n v="72042349.5"/>
    <n v="1973763"/>
    <s v="VND"/>
    <s v="20211231VND"/>
    <n v="1"/>
    <n v="3.77265E-4"/>
    <n v="1.9737629999999999E-3"/>
    <n v="7.2042349500000005E-2"/>
    <x v="1"/>
  </r>
  <r>
    <x v="0"/>
    <n v="3738"/>
    <x v="2"/>
    <x v="0"/>
    <x v="0"/>
    <n v="1588971"/>
    <d v="2021-01-01T00:00:00"/>
    <n v="365"/>
    <n v="21202996"/>
    <n v="580904"/>
    <s v="VND"/>
    <s v="20211231VND"/>
    <n v="1"/>
    <n v="1.588971E-3"/>
    <n v="5.8090400000000003E-4"/>
    <n v="2.1202996000000002E-2"/>
    <x v="2"/>
  </r>
  <r>
    <x v="0"/>
    <n v="3738"/>
    <x v="1"/>
    <x v="0"/>
    <x v="0"/>
    <n v="1325500"/>
    <d v="2021-01-01T00:00:00"/>
    <n v="365"/>
    <n v="6400202"/>
    <n v="175348"/>
    <s v="VND"/>
    <s v="20211231VND"/>
    <n v="1"/>
    <n v="1.3255000000000001E-3"/>
    <n v="1.75348E-4"/>
    <n v="6.4002019999999998E-3"/>
    <x v="1"/>
  </r>
  <r>
    <x v="0"/>
    <n v="3741"/>
    <x v="9"/>
    <x v="0"/>
    <x v="0"/>
    <n v="331647"/>
    <d v="2021-01-01T00:00:00"/>
    <n v="365"/>
    <n v="49927072.5"/>
    <n v="1367865"/>
    <s v="VND"/>
    <s v="20211231VND"/>
    <n v="1"/>
    <n v="3.3164700000000002E-4"/>
    <n v="1.367865E-3"/>
    <n v="4.9927072500000003E-2"/>
    <x v="0"/>
  </r>
  <r>
    <x v="0"/>
    <n v="3742"/>
    <x v="6"/>
    <x v="0"/>
    <x v="0"/>
    <n v="2091995"/>
    <d v="2021-01-01T00:00:00"/>
    <n v="365"/>
    <n v="74157962.5"/>
    <n v="2031725"/>
    <s v="VND"/>
    <s v="20211231VND"/>
    <n v="1"/>
    <n v="2.0919950000000001E-3"/>
    <n v="2.0317249999999999E-3"/>
    <n v="7.4157962499999994E-2"/>
    <x v="3"/>
  </r>
  <r>
    <x v="0"/>
    <n v="3744"/>
    <x v="15"/>
    <x v="0"/>
    <x v="0"/>
    <n v="182029"/>
    <d v="2021-01-01T00:00:00"/>
    <n v="365"/>
    <n v="50174286.999999993"/>
    <n v="1374638"/>
    <s v="VND"/>
    <s v="20211231VND"/>
    <n v="1"/>
    <n v="1.82029E-4"/>
    <n v="1.3746380000000001E-3"/>
    <n v="5.0174286999999991E-2"/>
    <x v="4"/>
  </r>
  <r>
    <x v="0"/>
    <n v="3744"/>
    <x v="13"/>
    <x v="0"/>
    <x v="0"/>
    <n v="1407200"/>
    <d v="2021-01-01T00:00:00"/>
    <n v="365"/>
    <n v="27138553"/>
    <n v="743522"/>
    <s v="VND"/>
    <s v="20211231VND"/>
    <n v="1"/>
    <n v="1.4071999999999999E-3"/>
    <n v="7.4352200000000004E-4"/>
    <n v="2.7138552999999999E-2"/>
    <x v="0"/>
  </r>
  <r>
    <x v="0"/>
    <n v="3744"/>
    <x v="13"/>
    <x v="0"/>
    <x v="0"/>
    <n v="1006638"/>
    <d v="2021-01-01T00:00:00"/>
    <n v="365"/>
    <n v="1181127400581.2241"/>
    <n v="1508213"/>
    <s v="EUR"/>
    <s v="20211231EUR"/>
    <n v="21455.626499999998"/>
    <n v="21.598048948706996"/>
    <n v="32.359654810444496"/>
    <n v="1181.127400581224"/>
    <x v="0"/>
  </r>
  <r>
    <x v="0"/>
    <n v="3746"/>
    <x v="0"/>
    <x v="0"/>
    <x v="0"/>
    <n v="302229"/>
    <d v="2021-01-01T00:00:00"/>
    <n v="365"/>
    <n v="61784389.499999993"/>
    <n v="1692723"/>
    <s v="VND"/>
    <s v="20211231VND"/>
    <n v="1"/>
    <n v="3.02229E-4"/>
    <n v="1.6927229999999999E-3"/>
    <n v="6.1784389499999995E-2"/>
    <x v="0"/>
  </r>
  <r>
    <x v="0"/>
    <n v="3748"/>
    <x v="1"/>
    <x v="0"/>
    <x v="0"/>
    <n v="1487381"/>
    <d v="2021-01-01T00:00:00"/>
    <n v="365"/>
    <n v="10428050"/>
    <n v="285700"/>
    <s v="VND"/>
    <s v="20211231VND"/>
    <n v="1"/>
    <n v="1.4873810000000001E-3"/>
    <n v="2.8570000000000001E-4"/>
    <n v="1.0428049999999999E-2"/>
    <x v="1"/>
  </r>
  <r>
    <x v="0"/>
    <n v="3750"/>
    <x v="10"/>
    <x v="0"/>
    <x v="0"/>
    <n v="1475183"/>
    <d v="2021-01-01T00:00:00"/>
    <n v="365"/>
    <n v="25128315.5"/>
    <n v="688447"/>
    <s v="VND"/>
    <s v="20211231VND"/>
    <n v="1"/>
    <n v="1.4751829999999999E-3"/>
    <n v="6.8844700000000002E-4"/>
    <n v="2.5128315500000001E-2"/>
    <x v="1"/>
  </r>
  <r>
    <x v="0"/>
    <n v="3750"/>
    <x v="10"/>
    <x v="0"/>
    <x v="0"/>
    <n v="1586160"/>
    <d v="2021-01-01T00:00:00"/>
    <n v="365"/>
    <n v="38506186"/>
    <n v="1054964"/>
    <s v="VND"/>
    <s v="20211231VND"/>
    <n v="1"/>
    <n v="1.5861600000000001E-3"/>
    <n v="1.054964E-3"/>
    <n v="3.8506185999999998E-2"/>
    <x v="1"/>
  </r>
  <r>
    <x v="0"/>
    <n v="3750"/>
    <x v="0"/>
    <x v="0"/>
    <x v="0"/>
    <n v="282916"/>
    <d v="2021-01-01T00:00:00"/>
    <n v="365"/>
    <n v="36640853.5"/>
    <n v="1003859"/>
    <s v="VND"/>
    <s v="20211231VND"/>
    <n v="1"/>
    <n v="2.8291600000000003E-4"/>
    <n v="1.003859E-3"/>
    <n v="3.6640853500000001E-2"/>
    <x v="0"/>
  </r>
  <r>
    <x v="0"/>
    <n v="3751"/>
    <x v="8"/>
    <x v="0"/>
    <x v="0"/>
    <n v="1750792"/>
    <d v="2021-01-01T00:00:00"/>
    <n v="365"/>
    <n v="530491"/>
    <n v="14534"/>
    <s v="VND"/>
    <s v="20211231VND"/>
    <n v="1"/>
    <n v="1.7507919999999999E-3"/>
    <n v="1.4534E-5"/>
    <n v="5.3049100000000001E-4"/>
    <x v="0"/>
  </r>
  <r>
    <x v="0"/>
    <n v="3751"/>
    <x v="1"/>
    <x v="0"/>
    <x v="0"/>
    <n v="9114241"/>
    <d v="2021-01-01T00:00:00"/>
    <n v="365"/>
    <n v="298637671"/>
    <n v="8181854"/>
    <s v="VND"/>
    <s v="20211231VND"/>
    <n v="1"/>
    <n v="9.1142410000000004E-3"/>
    <n v="8.1818540000000006E-3"/>
    <n v="0.29863767099999999"/>
    <x v="1"/>
  </r>
  <r>
    <x v="0"/>
    <n v="3751"/>
    <x v="1"/>
    <x v="0"/>
    <x v="0"/>
    <n v="628888"/>
    <d v="2021-01-01T00:00:00"/>
    <n v="365"/>
    <n v="38958640"/>
    <n v="1067360"/>
    <s v="VND"/>
    <s v="20211231VND"/>
    <n v="1"/>
    <n v="6.2888799999999997E-4"/>
    <n v="1.0673600000000001E-3"/>
    <n v="3.8958640000000003E-2"/>
    <x v="1"/>
  </r>
  <r>
    <x v="0"/>
    <n v="3752"/>
    <x v="2"/>
    <x v="0"/>
    <x v="0"/>
    <n v="371812"/>
    <d v="2021-01-01T00:00:00"/>
    <n v="365"/>
    <n v="34477827"/>
    <n v="944598"/>
    <s v="VND"/>
    <s v="20211231VND"/>
    <n v="1"/>
    <n v="3.7181200000000001E-4"/>
    <n v="9.4459800000000005E-4"/>
    <n v="3.4477827000000003E-2"/>
    <x v="2"/>
  </r>
  <r>
    <x v="0"/>
    <n v="3753"/>
    <x v="9"/>
    <x v="0"/>
    <x v="0"/>
    <n v="1792808"/>
    <d v="2021-01-01T00:00:00"/>
    <n v="365"/>
    <n v="16034413.5"/>
    <n v="439299"/>
    <s v="VND"/>
    <s v="20211231VND"/>
    <n v="1"/>
    <n v="1.7928079999999999E-3"/>
    <n v="4.3929899999999998E-4"/>
    <n v="1.6034413500000001E-2"/>
    <x v="0"/>
  </r>
  <r>
    <x v="0"/>
    <n v="3754"/>
    <x v="1"/>
    <x v="0"/>
    <x v="0"/>
    <n v="434008"/>
    <d v="2021-01-01T00:00:00"/>
    <n v="365"/>
    <n v="31637689.000000004"/>
    <n v="866786"/>
    <s v="VND"/>
    <s v="20211231VND"/>
    <n v="1"/>
    <n v="4.34008E-4"/>
    <n v="8.6678600000000003E-4"/>
    <n v="3.1637689000000004E-2"/>
    <x v="1"/>
  </r>
  <r>
    <x v="0"/>
    <n v="3754"/>
    <x v="0"/>
    <x v="0"/>
    <x v="0"/>
    <n v="536231"/>
    <d v="2021-01-01T00:00:00"/>
    <n v="365"/>
    <n v="4166365.5000000005"/>
    <n v="114147"/>
    <s v="VND"/>
    <s v="20211231VND"/>
    <n v="1"/>
    <n v="5.3623099999999997E-4"/>
    <n v="1.14147E-4"/>
    <n v="4.1663655000000006E-3"/>
    <x v="0"/>
  </r>
  <r>
    <x v="0"/>
    <n v="3756"/>
    <x v="0"/>
    <x v="0"/>
    <x v="0"/>
    <n v="487650"/>
    <d v="2021-01-01T00:00:00"/>
    <n v="365"/>
    <n v="8762226.5"/>
    <n v="240061"/>
    <s v="VND"/>
    <s v="20211231VND"/>
    <n v="1"/>
    <n v="4.8765000000000001E-4"/>
    <n v="2.4006099999999999E-4"/>
    <n v="8.7622264999999994E-3"/>
    <x v="0"/>
  </r>
  <r>
    <x v="0"/>
    <n v="3761"/>
    <x v="7"/>
    <x v="0"/>
    <x v="0"/>
    <n v="616874"/>
    <d v="2021-01-01T00:00:00"/>
    <n v="365"/>
    <n v="24128544.000000004"/>
    <n v="661056"/>
    <s v="VND"/>
    <s v="20211231VND"/>
    <n v="1"/>
    <n v="6.16874E-4"/>
    <n v="6.6105600000000004E-4"/>
    <n v="2.4128544000000005E-2"/>
    <x v="2"/>
  </r>
  <r>
    <x v="0"/>
    <n v="3763"/>
    <x v="8"/>
    <x v="0"/>
    <x v="0"/>
    <n v="507878"/>
    <d v="2021-01-01T00:00:00"/>
    <n v="365"/>
    <n v="69263349"/>
    <n v="1897626"/>
    <s v="VND"/>
    <s v="20211231VND"/>
    <n v="1"/>
    <n v="5.0787800000000002E-4"/>
    <n v="1.8976259999999999E-3"/>
    <n v="6.9263349000000002E-2"/>
    <x v="0"/>
  </r>
  <r>
    <x v="0"/>
    <n v="3764"/>
    <x v="0"/>
    <x v="0"/>
    <x v="0"/>
    <n v="3870736"/>
    <d v="2021-01-01T00:00:00"/>
    <n v="365"/>
    <n v="216786202.00000003"/>
    <n v="5939348"/>
    <s v="VND"/>
    <s v="20211231VND"/>
    <n v="1"/>
    <n v="3.8707360000000001E-3"/>
    <n v="5.9393479999999997E-3"/>
    <n v="0.21678620200000004"/>
    <x v="0"/>
  </r>
  <r>
    <x v="0"/>
    <n v="3766"/>
    <x v="11"/>
    <x v="0"/>
    <x v="0"/>
    <n v="812105"/>
    <d v="2021-01-01T00:00:00"/>
    <n v="365"/>
    <n v="40134049.5"/>
    <n v="1099563"/>
    <s v="VND"/>
    <s v="20211231VND"/>
    <n v="1"/>
    <n v="8.1210500000000003E-4"/>
    <n v="1.099563E-3"/>
    <n v="4.0134049499999998E-2"/>
    <x v="3"/>
  </r>
  <r>
    <x v="0"/>
    <n v="3767"/>
    <x v="10"/>
    <x v="0"/>
    <x v="0"/>
    <n v="613919"/>
    <d v="2021-01-01T00:00:00"/>
    <n v="365"/>
    <n v="36367395.5"/>
    <n v="996367"/>
    <s v="VND"/>
    <s v="20211231VND"/>
    <n v="1"/>
    <n v="6.1391899999999999E-4"/>
    <n v="9.9636699999999996E-4"/>
    <n v="3.6367395499999997E-2"/>
    <x v="1"/>
  </r>
  <r>
    <x v="0"/>
    <n v="3767"/>
    <x v="1"/>
    <x v="0"/>
    <x v="0"/>
    <n v="334280"/>
    <d v="2021-01-01T00:00:00"/>
    <n v="365"/>
    <n v="51015356.5"/>
    <n v="1397681"/>
    <s v="VND"/>
    <s v="20211231VND"/>
    <n v="1"/>
    <n v="3.3428E-4"/>
    <n v="1.397681E-3"/>
    <n v="5.1015356499999998E-2"/>
    <x v="1"/>
  </r>
  <r>
    <x v="0"/>
    <n v="3767"/>
    <x v="4"/>
    <x v="0"/>
    <x v="0"/>
    <n v="4708085"/>
    <d v="2021-01-01T00:00:00"/>
    <n v="365"/>
    <n v="85349446.5"/>
    <n v="2338341"/>
    <s v="VND"/>
    <s v="20211231VND"/>
    <n v="1"/>
    <n v="4.7080849999999999E-3"/>
    <n v="2.3383409999999999E-3"/>
    <n v="8.5349446499999995E-2"/>
    <x v="1"/>
  </r>
  <r>
    <x v="0"/>
    <n v="3767"/>
    <x v="11"/>
    <x v="0"/>
    <x v="0"/>
    <n v="1872884"/>
    <d v="2021-01-01T00:00:00"/>
    <n v="365"/>
    <n v="29582702.5"/>
    <n v="810485"/>
    <s v="VND"/>
    <s v="20211231VND"/>
    <n v="1"/>
    <n v="1.872884E-3"/>
    <n v="8.10485E-4"/>
    <n v="2.9582702499999999E-2"/>
    <x v="3"/>
  </r>
  <r>
    <x v="0"/>
    <n v="3768"/>
    <x v="11"/>
    <x v="0"/>
    <x v="0"/>
    <n v="1949350"/>
    <d v="2021-01-01T00:00:00"/>
    <n v="365"/>
    <n v="3333727.5"/>
    <n v="91335"/>
    <s v="VND"/>
    <s v="20211231VND"/>
    <n v="1"/>
    <n v="1.9493500000000001E-3"/>
    <n v="9.1335000000000006E-5"/>
    <n v="3.3337275E-3"/>
    <x v="3"/>
  </r>
  <r>
    <x v="0"/>
    <n v="3770"/>
    <x v="4"/>
    <x v="0"/>
    <x v="0"/>
    <n v="1808664"/>
    <d v="2021-01-01T00:00:00"/>
    <n v="365"/>
    <n v="67820650"/>
    <n v="1858100"/>
    <s v="VND"/>
    <s v="20211231VND"/>
    <n v="1"/>
    <n v="1.808664E-3"/>
    <n v="1.8580999999999999E-3"/>
    <n v="6.7820649999999996E-2"/>
    <x v="1"/>
  </r>
  <r>
    <x v="0"/>
    <n v="3771"/>
    <x v="3"/>
    <x v="0"/>
    <x v="0"/>
    <n v="147889"/>
    <d v="2021-01-01T00:00:00"/>
    <n v="365"/>
    <n v="48577521.5"/>
    <n v="1330891"/>
    <s v="VND"/>
    <s v="20211231VND"/>
    <n v="1"/>
    <n v="1.4788900000000001E-4"/>
    <n v="1.3308910000000001E-3"/>
    <n v="4.8577521499999998E-2"/>
    <x v="0"/>
  </r>
  <r>
    <x v="0"/>
    <n v="3771"/>
    <x v="3"/>
    <x v="0"/>
    <x v="0"/>
    <n v="856381"/>
    <d v="2021-01-01T00:00:00"/>
    <n v="365"/>
    <n v="319397402645.44202"/>
    <n v="397073"/>
    <s v="USD"/>
    <s v="20211231USD"/>
    <n v="22037.795999999998"/>
    <n v="18.872749776275999"/>
    <n v="8.7506137711080001"/>
    <n v="319.39740264544201"/>
    <x v="0"/>
  </r>
  <r>
    <x v="0"/>
    <n v="3774"/>
    <x v="9"/>
    <x v="0"/>
    <x v="0"/>
    <n v="1515979"/>
    <d v="2021-01-01T00:00:00"/>
    <n v="365"/>
    <n v="44276179"/>
    <n v="1213046"/>
    <s v="VND"/>
    <s v="20211231VND"/>
    <n v="1"/>
    <n v="1.515979E-3"/>
    <n v="1.213046E-3"/>
    <n v="4.4276178999999999E-2"/>
    <x v="0"/>
  </r>
  <r>
    <x v="0"/>
    <n v="3775"/>
    <x v="14"/>
    <x v="0"/>
    <x v="0"/>
    <n v="1718534"/>
    <d v="2021-01-01T00:00:00"/>
    <n v="365"/>
    <n v="30120165"/>
    <n v="825210"/>
    <s v="VND"/>
    <s v="20211231VND"/>
    <n v="1"/>
    <n v="1.7185340000000001E-3"/>
    <n v="8.2521000000000005E-4"/>
    <n v="3.0120165000000001E-2"/>
    <x v="3"/>
  </r>
  <r>
    <x v="0"/>
    <n v="3777"/>
    <x v="0"/>
    <x v="0"/>
    <x v="0"/>
    <n v="1395212"/>
    <d v="2021-01-01T00:00:00"/>
    <n v="365"/>
    <n v="57644194.499999993"/>
    <n v="1579293"/>
    <s v="VND"/>
    <s v="20211231VND"/>
    <n v="1"/>
    <n v="1.3952120000000001E-3"/>
    <n v="1.5792930000000001E-3"/>
    <n v="5.7644194499999996E-2"/>
    <x v="0"/>
  </r>
  <r>
    <x v="0"/>
    <n v="3778"/>
    <x v="14"/>
    <x v="0"/>
    <x v="0"/>
    <n v="1746061"/>
    <d v="2021-01-01T00:00:00"/>
    <n v="365"/>
    <n v="18208134.5"/>
    <n v="498853"/>
    <s v="VND"/>
    <s v="20211231VND"/>
    <n v="1"/>
    <n v="1.7460609999999999E-3"/>
    <n v="4.9885299999999995E-4"/>
    <n v="1.8208134500000001E-2"/>
    <x v="3"/>
  </r>
  <r>
    <x v="0"/>
    <n v="3779"/>
    <x v="10"/>
    <x v="0"/>
    <x v="0"/>
    <n v="469925"/>
    <d v="2021-01-01T00:00:00"/>
    <n v="365"/>
    <n v="64011510"/>
    <n v="1753740"/>
    <s v="VND"/>
    <s v="20211231VND"/>
    <n v="1"/>
    <n v="4.69925E-4"/>
    <n v="1.7537399999999999E-3"/>
    <n v="6.4011509999999994E-2"/>
    <x v="1"/>
  </r>
  <r>
    <x v="0"/>
    <n v="3780"/>
    <x v="8"/>
    <x v="0"/>
    <x v="0"/>
    <n v="855808"/>
    <d v="2021-01-01T00:00:00"/>
    <n v="365"/>
    <n v="64852068.5"/>
    <n v="1776769"/>
    <s v="VND"/>
    <s v="20211231VND"/>
    <n v="1"/>
    <n v="8.55808E-4"/>
    <n v="1.7767690000000001E-3"/>
    <n v="6.4852068499999999E-2"/>
    <x v="0"/>
  </r>
  <r>
    <x v="0"/>
    <n v="3780"/>
    <x v="14"/>
    <x v="0"/>
    <x v="0"/>
    <n v="697160"/>
    <d v="2021-01-01T00:00:00"/>
    <n v="365"/>
    <n v="56947446"/>
    <n v="1560204"/>
    <s v="VND"/>
    <s v="20211231VND"/>
    <n v="1"/>
    <n v="6.9716000000000005E-4"/>
    <n v="1.5602039999999999E-3"/>
    <n v="5.6947445999999999E-2"/>
    <x v="3"/>
  </r>
  <r>
    <x v="0"/>
    <n v="3782"/>
    <x v="7"/>
    <x v="0"/>
    <x v="0"/>
    <n v="483074"/>
    <d v="2021-01-01T00:00:00"/>
    <n v="365"/>
    <n v="30854362.5"/>
    <n v="845325"/>
    <s v="VND"/>
    <s v="20211231VND"/>
    <n v="1"/>
    <n v="4.83074E-4"/>
    <n v="8.4532499999999996E-4"/>
    <n v="3.0854362499999999E-2"/>
    <x v="2"/>
  </r>
  <r>
    <x v="0"/>
    <n v="3783"/>
    <x v="9"/>
    <x v="0"/>
    <x v="0"/>
    <n v="1090150"/>
    <d v="2021-01-01T00:00:00"/>
    <n v="365"/>
    <n v="28056783.499999996"/>
    <n v="768679"/>
    <s v="VND"/>
    <s v="20211231VND"/>
    <n v="1"/>
    <n v="1.09015E-3"/>
    <n v="7.6867899999999998E-4"/>
    <n v="2.8056783499999995E-2"/>
    <x v="0"/>
  </r>
  <r>
    <x v="0"/>
    <n v="3785"/>
    <x v="4"/>
    <x v="0"/>
    <x v="0"/>
    <n v="1171018"/>
    <d v="2021-01-01T00:00:00"/>
    <n v="365"/>
    <n v="45027714"/>
    <n v="1233636"/>
    <s v="VND"/>
    <s v="20211231VND"/>
    <n v="1"/>
    <n v="1.171018E-3"/>
    <n v="1.233636E-3"/>
    <n v="4.5027714000000003E-2"/>
    <x v="1"/>
  </r>
  <r>
    <x v="0"/>
    <n v="3785"/>
    <x v="1"/>
    <x v="0"/>
    <x v="0"/>
    <n v="755756"/>
    <d v="2021-01-01T00:00:00"/>
    <n v="365"/>
    <n v="36092842.5"/>
    <n v="988845"/>
    <s v="VND"/>
    <s v="20211231VND"/>
    <n v="1"/>
    <n v="7.5575600000000001E-4"/>
    <n v="9.8884499999999992E-4"/>
    <n v="3.60928425E-2"/>
    <x v="1"/>
  </r>
  <r>
    <x v="0"/>
    <n v="3786"/>
    <x v="2"/>
    <x v="0"/>
    <x v="0"/>
    <n v="1662277"/>
    <d v="2021-01-01T00:00:00"/>
    <n v="365"/>
    <n v="9469669.5"/>
    <n v="259443"/>
    <s v="VND"/>
    <s v="20211231VND"/>
    <n v="1"/>
    <n v="1.662277E-3"/>
    <n v="2.5944299999999999E-4"/>
    <n v="9.4696694999999997E-3"/>
    <x v="2"/>
  </r>
  <r>
    <x v="0"/>
    <n v="3786"/>
    <x v="0"/>
    <x v="0"/>
    <x v="0"/>
    <n v="1279261"/>
    <d v="2021-01-01T00:00:00"/>
    <n v="365"/>
    <n v="25729689.5"/>
    <n v="704923"/>
    <s v="VND"/>
    <s v="20211231VND"/>
    <n v="1"/>
    <n v="1.2792610000000001E-3"/>
    <n v="7.0492299999999999E-4"/>
    <n v="2.57296895E-2"/>
    <x v="0"/>
  </r>
  <r>
    <x v="0"/>
    <n v="3787"/>
    <x v="5"/>
    <x v="0"/>
    <x v="0"/>
    <n v="1375507"/>
    <d v="2021-01-01T00:00:00"/>
    <n v="365"/>
    <n v="1120834536236.9099"/>
    <n v="1393415"/>
    <s v="USD"/>
    <s v="20211231USD"/>
    <n v="22037.795999999998"/>
    <n v="30.313142662571998"/>
    <n v="30.707795513339995"/>
    <n v="1120.83453623691"/>
    <x v="1"/>
  </r>
  <r>
    <x v="0"/>
    <n v="3787"/>
    <x v="5"/>
    <x v="0"/>
    <x v="0"/>
    <n v="8892840"/>
    <d v="2021-01-01T00:00:00"/>
    <n v="365"/>
    <n v="299021541.5"/>
    <n v="8192371"/>
    <s v="VND"/>
    <s v="20211231VND"/>
    <n v="1"/>
    <n v="8.8928400000000008E-3"/>
    <n v="8.1923710000000004E-3"/>
    <n v="0.29902154149999999"/>
    <x v="1"/>
  </r>
  <r>
    <x v="0"/>
    <n v="3787"/>
    <x v="5"/>
    <x v="0"/>
    <x v="0"/>
    <n v="8916900"/>
    <d v="2021-01-01T00:00:00"/>
    <n v="365"/>
    <n v="283735451"/>
    <n v="7773574"/>
    <s v="VND"/>
    <s v="20211231VND"/>
    <n v="1"/>
    <n v="8.9169000000000002E-3"/>
    <n v="7.7735740000000001E-3"/>
    <n v="0.28373545100000003"/>
    <x v="1"/>
  </r>
  <r>
    <x v="0"/>
    <n v="3790"/>
    <x v="9"/>
    <x v="0"/>
    <x v="0"/>
    <n v="733788"/>
    <d v="2021-01-01T00:00:00"/>
    <n v="365"/>
    <n v="64047791"/>
    <n v="1754734"/>
    <s v="VND"/>
    <s v="20211231VND"/>
    <n v="1"/>
    <n v="7.3378799999999997E-4"/>
    <n v="1.754734E-3"/>
    <n v="6.4047791000000007E-2"/>
    <x v="0"/>
  </r>
  <r>
    <x v="0"/>
    <n v="3791"/>
    <x v="1"/>
    <x v="0"/>
    <x v="0"/>
    <n v="1462368"/>
    <d v="2021-01-01T00:00:00"/>
    <n v="365"/>
    <n v="61122352.5"/>
    <n v="1674585"/>
    <s v="VND"/>
    <s v="20211231VND"/>
    <n v="1"/>
    <n v="1.4623679999999999E-3"/>
    <n v="1.6745849999999999E-3"/>
    <n v="6.1122352499999998E-2"/>
    <x v="1"/>
  </r>
  <r>
    <x v="0"/>
    <n v="3791"/>
    <x v="1"/>
    <x v="0"/>
    <x v="0"/>
    <n v="1669804"/>
    <d v="2021-01-01T00:00:00"/>
    <n v="365"/>
    <n v="69006316"/>
    <n v="1890584"/>
    <s v="VND"/>
    <s v="20211231VND"/>
    <n v="1"/>
    <n v="1.669804E-3"/>
    <n v="1.8905840000000001E-3"/>
    <n v="6.9006315999999998E-2"/>
    <x v="1"/>
  </r>
  <r>
    <x v="0"/>
    <n v="3793"/>
    <x v="9"/>
    <x v="0"/>
    <x v="0"/>
    <n v="1562301"/>
    <d v="2021-01-01T00:00:00"/>
    <n v="365"/>
    <n v="4038615.5000000005"/>
    <n v="110647"/>
    <s v="VND"/>
    <s v="20211231VND"/>
    <n v="1"/>
    <n v="1.5623010000000001E-3"/>
    <n v="1.10647E-4"/>
    <n v="4.0386155000000003E-3"/>
    <x v="0"/>
  </r>
  <r>
    <x v="0"/>
    <n v="3794"/>
    <x v="5"/>
    <x v="0"/>
    <x v="0"/>
    <n v="5535697"/>
    <d v="2021-01-01T00:00:00"/>
    <n v="365"/>
    <n v="135281373.5"/>
    <n v="3706339"/>
    <s v="VND"/>
    <s v="20211231VND"/>
    <n v="1"/>
    <n v="5.535697E-3"/>
    <n v="3.7063389999999999E-3"/>
    <n v="0.1352813735"/>
    <x v="1"/>
  </r>
  <r>
    <x v="0"/>
    <n v="3794"/>
    <x v="5"/>
    <x v="0"/>
    <x v="0"/>
    <n v="524604"/>
    <d v="2021-01-01T00:00:00"/>
    <n v="365"/>
    <n v="57364750.500000007"/>
    <n v="1571637"/>
    <s v="VND"/>
    <s v="20211231VND"/>
    <n v="1"/>
    <n v="5.2460400000000002E-4"/>
    <n v="1.5716370000000001E-3"/>
    <n v="5.7364750500000006E-2"/>
    <x v="1"/>
  </r>
  <r>
    <x v="0"/>
    <n v="3794"/>
    <x v="1"/>
    <x v="0"/>
    <x v="0"/>
    <n v="440618"/>
    <d v="2021-01-01T00:00:00"/>
    <n v="365"/>
    <n v="17624718.5"/>
    <n v="482869"/>
    <s v="VND"/>
    <s v="20211231VND"/>
    <n v="1"/>
    <n v="4.4061799999999999E-4"/>
    <n v="4.8286899999999997E-4"/>
    <n v="1.7624718500000001E-2"/>
    <x v="1"/>
  </r>
  <r>
    <x v="0"/>
    <n v="3796"/>
    <x v="5"/>
    <x v="0"/>
    <x v="0"/>
    <n v="289804"/>
    <d v="2021-01-01T00:00:00"/>
    <n v="365"/>
    <n v="74216883929.363998"/>
    <n v="92266"/>
    <s v="USD"/>
    <s v="20211231USD"/>
    <n v="22037.795999999998"/>
    <n v="6.3866414319839997"/>
    <n v="2.033339285736"/>
    <n v="74.216883929364002"/>
    <x v="1"/>
  </r>
  <r>
    <x v="0"/>
    <n v="3796"/>
    <x v="5"/>
    <x v="0"/>
    <x v="0"/>
    <n v="1027150"/>
    <d v="2021-01-01T00:00:00"/>
    <n v="365"/>
    <n v="60323111.999999993"/>
    <n v="1652688"/>
    <s v="VND"/>
    <s v="20211231VND"/>
    <n v="1"/>
    <n v="1.0271499999999999E-3"/>
    <n v="1.652688E-3"/>
    <n v="6.0323111999999991E-2"/>
    <x v="1"/>
  </r>
  <r>
    <x v="0"/>
    <n v="3798"/>
    <x v="4"/>
    <x v="0"/>
    <x v="0"/>
    <n v="1140847"/>
    <d v="2021-01-01T00:00:00"/>
    <n v="365"/>
    <n v="35213521"/>
    <n v="964754"/>
    <s v="VND"/>
    <s v="20211231VND"/>
    <n v="1"/>
    <n v="1.140847E-3"/>
    <n v="9.6475399999999996E-4"/>
    <n v="3.5213520999999998E-2"/>
    <x v="1"/>
  </r>
  <r>
    <x v="0"/>
    <n v="3798"/>
    <x v="14"/>
    <x v="0"/>
    <x v="0"/>
    <n v="1254626"/>
    <d v="2021-01-01T00:00:00"/>
    <n v="365"/>
    <n v="50652108.5"/>
    <n v="1387729"/>
    <s v="VND"/>
    <s v="20211231VND"/>
    <n v="1"/>
    <n v="1.254626E-3"/>
    <n v="1.3877290000000001E-3"/>
    <n v="5.0652108500000001E-2"/>
    <x v="3"/>
  </r>
  <r>
    <x v="0"/>
    <n v="3799"/>
    <x v="8"/>
    <x v="0"/>
    <x v="0"/>
    <n v="1632854"/>
    <d v="2021-01-01T00:00:00"/>
    <n v="365"/>
    <n v="70727181.5"/>
    <n v="1937731"/>
    <s v="VND"/>
    <s v="20211231VND"/>
    <n v="1"/>
    <n v="1.632854E-3"/>
    <n v="1.937731E-3"/>
    <n v="7.07271815E-2"/>
    <x v="0"/>
  </r>
  <r>
    <x v="0"/>
    <n v="3800"/>
    <x v="1"/>
    <x v="0"/>
    <x v="0"/>
    <n v="992822"/>
    <d v="2021-01-01T00:00:00"/>
    <n v="365"/>
    <n v="19260904"/>
    <n v="527696"/>
    <s v="VND"/>
    <s v="20211231VND"/>
    <n v="1"/>
    <n v="9.9282199999999998E-4"/>
    <n v="5.2769600000000002E-4"/>
    <n v="1.9260903999999999E-2"/>
    <x v="1"/>
  </r>
  <r>
    <x v="0"/>
    <n v="3801"/>
    <x v="0"/>
    <x v="0"/>
    <x v="0"/>
    <n v="1294093"/>
    <d v="2021-01-01T00:00:00"/>
    <n v="365"/>
    <n v="60355378.000000007"/>
    <n v="1653572"/>
    <s v="VND"/>
    <s v="20211231VND"/>
    <n v="1"/>
    <n v="1.2940930000000001E-3"/>
    <n v="1.6535720000000001E-3"/>
    <n v="6.0355378000000008E-2"/>
    <x v="0"/>
  </r>
  <r>
    <x v="0"/>
    <n v="3807"/>
    <x v="14"/>
    <x v="0"/>
    <x v="0"/>
    <n v="48865"/>
    <d v="2021-01-01T00:00:00"/>
    <n v="365"/>
    <n v="19338503"/>
    <n v="529822"/>
    <s v="VND"/>
    <s v="20211231VND"/>
    <n v="1"/>
    <n v="4.8865000000000001E-5"/>
    <n v="5.29822E-4"/>
    <n v="1.9338503E-2"/>
    <x v="3"/>
  </r>
  <r>
    <x v="0"/>
    <n v="3810"/>
    <x v="1"/>
    <x v="0"/>
    <x v="0"/>
    <n v="343755"/>
    <d v="2021-01-01T00:00:00"/>
    <n v="365"/>
    <n v="71204090.5"/>
    <n v="1950797"/>
    <s v="VND"/>
    <s v="20211231VND"/>
    <n v="1"/>
    <n v="3.43755E-4"/>
    <n v="1.950797E-3"/>
    <n v="7.1204090499999997E-2"/>
    <x v="1"/>
  </r>
  <r>
    <x v="0"/>
    <n v="3812"/>
    <x v="8"/>
    <x v="0"/>
    <x v="0"/>
    <n v="1427625"/>
    <d v="2021-01-01T00:00:00"/>
    <n v="365"/>
    <n v="37170432"/>
    <n v="1018368"/>
    <s v="VND"/>
    <s v="20211231VND"/>
    <n v="1"/>
    <n v="1.4276250000000001E-3"/>
    <n v="1.018368E-3"/>
    <n v="3.7170432000000003E-2"/>
    <x v="0"/>
  </r>
  <r>
    <x v="0"/>
    <n v="3815"/>
    <x v="1"/>
    <x v="0"/>
    <x v="0"/>
    <n v="190056"/>
    <d v="2021-01-01T00:00:00"/>
    <n v="365"/>
    <n v="59326224"/>
    <n v="1625376"/>
    <s v="VND"/>
    <s v="20211231VND"/>
    <n v="1"/>
    <n v="1.90056E-4"/>
    <n v="1.625376E-3"/>
    <n v="5.9326223999999997E-2"/>
    <x v="1"/>
  </r>
  <r>
    <x v="0"/>
    <n v="3819"/>
    <x v="10"/>
    <x v="0"/>
    <x v="0"/>
    <n v="1239348"/>
    <d v="2021-01-01T00:00:00"/>
    <n v="365"/>
    <n v="32517777"/>
    <n v="890898"/>
    <s v="VND"/>
    <s v="20211231VND"/>
    <n v="1"/>
    <n v="1.2393479999999999E-3"/>
    <n v="8.9089799999999999E-4"/>
    <n v="3.2517776999999998E-2"/>
    <x v="1"/>
  </r>
  <r>
    <x v="0"/>
    <n v="3822"/>
    <x v="4"/>
    <x v="0"/>
    <x v="0"/>
    <n v="835718"/>
    <d v="2021-01-01T00:00:00"/>
    <n v="365"/>
    <n v="67779186"/>
    <n v="1856964"/>
    <s v="VND"/>
    <s v="20211231VND"/>
    <n v="1"/>
    <n v="8.3571800000000005E-4"/>
    <n v="1.856964E-3"/>
    <n v="6.7779186000000005E-2"/>
    <x v="1"/>
  </r>
  <r>
    <x v="0"/>
    <n v="3825"/>
    <x v="1"/>
    <x v="0"/>
    <x v="0"/>
    <n v="8589698"/>
    <d v="2021-01-01T00:00:00"/>
    <n v="365"/>
    <n v="347168837.5"/>
    <n v="9511475"/>
    <s v="VND"/>
    <s v="20211231VND"/>
    <n v="1"/>
    <n v="8.5896979999999998E-3"/>
    <n v="9.5114750000000001E-3"/>
    <n v="0.34716883749999999"/>
    <x v="1"/>
  </r>
  <r>
    <x v="0"/>
    <n v="3825"/>
    <x v="1"/>
    <x v="0"/>
    <x v="1"/>
    <n v="1156317"/>
    <d v="2021-01-01T00:00:00"/>
    <n v="365"/>
    <n v="53529476.5"/>
    <n v="1466561"/>
    <s v="VND"/>
    <s v="20211231VND"/>
    <n v="1"/>
    <n v="1.156317E-3"/>
    <n v="1.4665609999999999E-3"/>
    <n v="5.3529476499999999E-2"/>
    <x v="1"/>
  </r>
  <r>
    <x v="0"/>
    <n v="3825"/>
    <x v="1"/>
    <x v="0"/>
    <x v="0"/>
    <n v="1400700"/>
    <d v="2021-01-01T00:00:00"/>
    <n v="365"/>
    <n v="63341625.500000007"/>
    <n v="1735387"/>
    <s v="VND"/>
    <s v="20211231VND"/>
    <n v="1"/>
    <n v="1.4006999999999999E-3"/>
    <n v="1.7353869999999999E-3"/>
    <n v="6.3341625500000012E-2"/>
    <x v="1"/>
  </r>
  <r>
    <x v="0"/>
    <n v="3825"/>
    <x v="4"/>
    <x v="0"/>
    <x v="0"/>
    <n v="73990"/>
    <d v="2021-01-01T00:00:00"/>
    <n v="365"/>
    <n v="46145161.5"/>
    <n v="1264251"/>
    <s v="VND"/>
    <s v="20211231VND"/>
    <n v="1"/>
    <n v="7.3990000000000001E-5"/>
    <n v="1.2642510000000001E-3"/>
    <n v="4.6145161499999997E-2"/>
    <x v="1"/>
  </r>
  <r>
    <x v="0"/>
    <n v="3829"/>
    <x v="2"/>
    <x v="0"/>
    <x v="0"/>
    <n v="204196"/>
    <d v="2021-01-01T00:00:00"/>
    <n v="365"/>
    <n v="11426617"/>
    <n v="313058"/>
    <s v="VND"/>
    <s v="20211231VND"/>
    <n v="1"/>
    <n v="2.0419599999999999E-4"/>
    <n v="3.1305800000000001E-4"/>
    <n v="1.1426617E-2"/>
    <x v="2"/>
  </r>
  <r>
    <x v="0"/>
    <n v="3830"/>
    <x v="13"/>
    <x v="0"/>
    <x v="0"/>
    <n v="177838"/>
    <d v="2021-01-01T00:00:00"/>
    <n v="365"/>
    <n v="67066049"/>
    <n v="1837426"/>
    <s v="VND"/>
    <s v="20211231VND"/>
    <n v="1"/>
    <n v="1.7783799999999999E-4"/>
    <n v="1.8374260000000001E-3"/>
    <n v="6.7066049000000003E-2"/>
    <x v="0"/>
  </r>
  <r>
    <x v="0"/>
    <n v="3830"/>
    <x v="13"/>
    <x v="0"/>
    <x v="1"/>
    <n v="1526479"/>
    <d v="2021-01-01T00:00:00"/>
    <n v="365"/>
    <n v="51348638.000000007"/>
    <n v="1406812"/>
    <s v="VND"/>
    <s v="20211231VND"/>
    <n v="1"/>
    <n v="1.5264790000000001E-3"/>
    <n v="1.4068119999999999E-3"/>
    <n v="5.1348638000000009E-2"/>
    <x v="0"/>
  </r>
  <r>
    <x v="0"/>
    <n v="3830"/>
    <x v="13"/>
    <x v="0"/>
    <x v="1"/>
    <n v="6251373"/>
    <d v="2021-01-01T00:00:00"/>
    <n v="365"/>
    <n v="276769426"/>
    <n v="7582724"/>
    <s v="VND"/>
    <s v="20211231VND"/>
    <n v="1"/>
    <n v="6.2513730000000002E-3"/>
    <n v="7.5827239999999999E-3"/>
    <n v="0.27676942599999999"/>
    <x v="0"/>
  </r>
  <r>
    <x v="0"/>
    <n v="3831"/>
    <x v="4"/>
    <x v="0"/>
    <x v="0"/>
    <n v="932493"/>
    <d v="2021-01-01T00:00:00"/>
    <n v="365"/>
    <n v="56340524"/>
    <n v="1543576"/>
    <s v="VND"/>
    <s v="20211231VND"/>
    <n v="1"/>
    <n v="9.3249299999999995E-4"/>
    <n v="1.5435760000000001E-3"/>
    <n v="5.6340524000000003E-2"/>
    <x v="1"/>
  </r>
  <r>
    <x v="0"/>
    <n v="3831"/>
    <x v="4"/>
    <x v="0"/>
    <x v="0"/>
    <n v="298997"/>
    <d v="2021-01-01T00:00:00"/>
    <n v="365"/>
    <n v="11899766.5"/>
    <n v="326021"/>
    <s v="VND"/>
    <s v="20211231VND"/>
    <n v="1"/>
    <n v="2.9899700000000001E-4"/>
    <n v="3.2602100000000001E-4"/>
    <n v="1.1899766500000001E-2"/>
    <x v="1"/>
  </r>
  <r>
    <x v="0"/>
    <n v="3831"/>
    <x v="6"/>
    <x v="0"/>
    <x v="0"/>
    <n v="1892784"/>
    <d v="2021-01-01T00:00:00"/>
    <n v="365"/>
    <n v="71362391"/>
    <n v="1955134"/>
    <s v="VND"/>
    <s v="20211231VND"/>
    <n v="1"/>
    <n v="1.892784E-3"/>
    <n v="1.9551339999999999E-3"/>
    <n v="7.1362390999999997E-2"/>
    <x v="3"/>
  </r>
  <r>
    <x v="0"/>
    <n v="3832"/>
    <x v="14"/>
    <x v="0"/>
    <x v="0"/>
    <n v="851279"/>
    <d v="2021-01-01T00:00:00"/>
    <n v="365"/>
    <n v="21371772"/>
    <n v="585528"/>
    <s v="VND"/>
    <s v="20211231VND"/>
    <n v="1"/>
    <n v="8.5127900000000003E-4"/>
    <n v="5.8552799999999998E-4"/>
    <n v="2.1371772000000001E-2"/>
    <x v="3"/>
  </r>
  <r>
    <x v="0"/>
    <n v="3833"/>
    <x v="4"/>
    <x v="0"/>
    <x v="0"/>
    <n v="8829451"/>
    <d v="2021-01-01T00:00:00"/>
    <n v="365"/>
    <n v="312075073"/>
    <n v="8550002"/>
    <s v="VND"/>
    <s v="20211231VND"/>
    <n v="1"/>
    <n v="8.8294510000000003E-3"/>
    <n v="8.5500019999999993E-3"/>
    <n v="0.31207507299999998"/>
    <x v="1"/>
  </r>
  <r>
    <x v="0"/>
    <n v="3835"/>
    <x v="15"/>
    <x v="0"/>
    <x v="0"/>
    <n v="175907"/>
    <d v="2021-01-01T00:00:00"/>
    <n v="365"/>
    <n v="28501353.499999996"/>
    <n v="780859"/>
    <s v="VND"/>
    <s v="20211231VND"/>
    <n v="1"/>
    <n v="1.7590699999999999E-4"/>
    <n v="7.8085899999999996E-4"/>
    <n v="2.8501353499999996E-2"/>
    <x v="4"/>
  </r>
  <r>
    <x v="0"/>
    <n v="3835"/>
    <x v="6"/>
    <x v="0"/>
    <x v="0"/>
    <n v="487363"/>
    <d v="2021-01-01T00:00:00"/>
    <n v="365"/>
    <n v="3750776.5"/>
    <n v="102761"/>
    <s v="VND"/>
    <s v="20211231VND"/>
    <n v="1"/>
    <n v="4.8736299999999999E-4"/>
    <n v="1.02761E-4"/>
    <n v="3.7507765000000001E-3"/>
    <x v="3"/>
  </r>
  <r>
    <x v="0"/>
    <n v="3836"/>
    <x v="2"/>
    <x v="0"/>
    <x v="0"/>
    <n v="512786"/>
    <d v="2021-01-01T00:00:00"/>
    <n v="365"/>
    <n v="57764571.5"/>
    <n v="1582591"/>
    <s v="VND"/>
    <s v="20211231VND"/>
    <n v="1"/>
    <n v="5.1278599999999999E-4"/>
    <n v="1.5825909999999999E-3"/>
    <n v="5.77645715E-2"/>
    <x v="2"/>
  </r>
  <r>
    <x v="0"/>
    <n v="3836"/>
    <x v="8"/>
    <x v="0"/>
    <x v="0"/>
    <n v="1722556"/>
    <d v="2021-01-01T00:00:00"/>
    <n v="365"/>
    <n v="44289209.5"/>
    <n v="1213403"/>
    <s v="VND"/>
    <s v="20211231VND"/>
    <n v="1"/>
    <n v="1.7225560000000001E-3"/>
    <n v="1.2134030000000001E-3"/>
    <n v="4.4289209500000003E-2"/>
    <x v="0"/>
  </r>
  <r>
    <x v="0"/>
    <n v="3836"/>
    <x v="9"/>
    <x v="0"/>
    <x v="0"/>
    <n v="895840"/>
    <d v="2021-01-01T00:00:00"/>
    <n v="365"/>
    <n v="19041685"/>
    <n v="521690"/>
    <s v="VND"/>
    <s v="20211231VND"/>
    <n v="1"/>
    <n v="8.9583999999999996E-4"/>
    <n v="5.2169E-4"/>
    <n v="1.9041684999999999E-2"/>
    <x v="0"/>
  </r>
  <r>
    <x v="0"/>
    <n v="3836"/>
    <x v="4"/>
    <x v="0"/>
    <x v="0"/>
    <n v="666584"/>
    <d v="2021-01-01T00:00:00"/>
    <n v="365"/>
    <n v="72156120"/>
    <n v="1976880"/>
    <s v="VND"/>
    <s v="20211231VND"/>
    <n v="1"/>
    <n v="6.6658400000000001E-4"/>
    <n v="1.9768799999999999E-3"/>
    <n v="7.2156120000000004E-2"/>
    <x v="1"/>
  </r>
  <r>
    <x v="0"/>
    <n v="3839"/>
    <x v="1"/>
    <x v="0"/>
    <x v="0"/>
    <n v="1145882"/>
    <d v="2021-01-01T00:00:00"/>
    <n v="365"/>
    <n v="72442572"/>
    <n v="1984728"/>
    <s v="VND"/>
    <s v="20211231VND"/>
    <n v="1"/>
    <n v="1.145882E-3"/>
    <n v="1.9847279999999998E-3"/>
    <n v="7.2442571999999997E-2"/>
    <x v="1"/>
  </r>
  <r>
    <x v="0"/>
    <n v="3840"/>
    <x v="4"/>
    <x v="0"/>
    <x v="0"/>
    <n v="1675426"/>
    <d v="2021-01-01T00:00:00"/>
    <n v="365"/>
    <n v="1208040.5"/>
    <n v="33097"/>
    <s v="VND"/>
    <s v="20211231VND"/>
    <n v="1"/>
    <n v="1.675426E-3"/>
    <n v="3.3096999999999998E-5"/>
    <n v="1.2080405E-3"/>
    <x v="1"/>
  </r>
  <r>
    <x v="0"/>
    <n v="3841"/>
    <x v="14"/>
    <x v="0"/>
    <x v="0"/>
    <n v="1680488"/>
    <d v="2021-01-01T00:00:00"/>
    <n v="365"/>
    <n v="59393968.000000007"/>
    <n v="1627232"/>
    <s v="VND"/>
    <s v="20211231VND"/>
    <n v="1"/>
    <n v="1.6804879999999999E-3"/>
    <n v="1.6272319999999999E-3"/>
    <n v="5.9393968000000005E-2"/>
    <x v="3"/>
  </r>
  <r>
    <x v="0"/>
    <n v="3842"/>
    <x v="4"/>
    <x v="0"/>
    <x v="0"/>
    <n v="1276794"/>
    <d v="2021-01-01T00:00:00"/>
    <n v="365"/>
    <n v="14451956"/>
    <n v="395944"/>
    <s v="VND"/>
    <s v="20211231VND"/>
    <n v="1"/>
    <n v="1.2767939999999999E-3"/>
    <n v="3.9594400000000002E-4"/>
    <n v="1.4451956E-2"/>
    <x v="1"/>
  </r>
  <r>
    <x v="0"/>
    <n v="3844"/>
    <x v="15"/>
    <x v="0"/>
    <x v="0"/>
    <n v="1548762"/>
    <d v="2021-01-01T00:00:00"/>
    <n v="365"/>
    <n v="16933846.5"/>
    <n v="463941"/>
    <s v="VND"/>
    <s v="20211231VND"/>
    <n v="1"/>
    <n v="1.548762E-3"/>
    <n v="4.63941E-4"/>
    <n v="1.6933846499999999E-2"/>
    <x v="4"/>
  </r>
  <r>
    <x v="0"/>
    <n v="3844"/>
    <x v="15"/>
    <x v="0"/>
    <x v="0"/>
    <n v="1944164"/>
    <d v="2021-01-01T00:00:00"/>
    <n v="365"/>
    <n v="64854806"/>
    <n v="1776844"/>
    <s v="VND"/>
    <s v="20211231VND"/>
    <n v="1"/>
    <n v="1.944164E-3"/>
    <n v="1.7768440000000001E-3"/>
    <n v="6.4854806000000001E-2"/>
    <x v="4"/>
  </r>
  <r>
    <x v="0"/>
    <n v="3844"/>
    <x v="14"/>
    <x v="0"/>
    <x v="0"/>
    <n v="1121302"/>
    <d v="2021-01-01T00:00:00"/>
    <n v="365"/>
    <n v="11475563.5"/>
    <n v="314399"/>
    <s v="VND"/>
    <s v="20211231VND"/>
    <n v="1"/>
    <n v="1.121302E-3"/>
    <n v="3.1439899999999998E-4"/>
    <n v="1.1475563500000001E-2"/>
    <x v="3"/>
  </r>
  <r>
    <x v="0"/>
    <n v="3845"/>
    <x v="4"/>
    <x v="0"/>
    <x v="0"/>
    <n v="1149152"/>
    <d v="2021-01-01T00:00:00"/>
    <n v="365"/>
    <n v="4100848.0000000005"/>
    <n v="112352"/>
    <s v="VND"/>
    <s v="20211231VND"/>
    <n v="1"/>
    <n v="1.1491520000000001E-3"/>
    <n v="1.12352E-4"/>
    <n v="4.1008480000000007E-3"/>
    <x v="1"/>
  </r>
  <r>
    <x v="0"/>
    <n v="3845"/>
    <x v="7"/>
    <x v="0"/>
    <x v="0"/>
    <n v="324936"/>
    <d v="2021-01-01T00:00:00"/>
    <n v="365"/>
    <n v="23391901"/>
    <n v="640874"/>
    <s v="VND"/>
    <s v="20211231VND"/>
    <n v="1"/>
    <n v="3.2493600000000001E-4"/>
    <n v="6.4087400000000004E-4"/>
    <n v="2.3391901E-2"/>
    <x v="2"/>
  </r>
  <r>
    <x v="0"/>
    <n v="3846"/>
    <x v="2"/>
    <x v="0"/>
    <x v="0"/>
    <n v="1920316"/>
    <d v="2021-01-01T00:00:00"/>
    <n v="365"/>
    <n v="10419290"/>
    <n v="285460"/>
    <s v="VND"/>
    <s v="20211231VND"/>
    <n v="1"/>
    <n v="1.920316E-3"/>
    <n v="2.8546000000000002E-4"/>
    <n v="1.0419289999999999E-2"/>
    <x v="2"/>
  </r>
  <r>
    <x v="0"/>
    <n v="3848"/>
    <x v="9"/>
    <x v="0"/>
    <x v="0"/>
    <n v="119058"/>
    <d v="2021-01-01T00:00:00"/>
    <n v="365"/>
    <n v="53257515"/>
    <n v="1459110"/>
    <s v="VND"/>
    <s v="20211231VND"/>
    <n v="1"/>
    <n v="1.19058E-4"/>
    <n v="1.45911E-3"/>
    <n v="5.3257514999999998E-2"/>
    <x v="0"/>
  </r>
  <r>
    <x v="0"/>
    <n v="3850"/>
    <x v="6"/>
    <x v="0"/>
    <x v="0"/>
    <n v="862232"/>
    <d v="2021-01-01T00:00:00"/>
    <n v="365"/>
    <n v="1106798113019.6099"/>
    <n v="1375965"/>
    <s v="USD"/>
    <s v="20211231USD"/>
    <n v="22037.795999999998"/>
    <n v="19.001692920671996"/>
    <n v="30.323235973140001"/>
    <n v="1106.7981130196099"/>
    <x v="3"/>
  </r>
  <r>
    <x v="0"/>
    <n v="3850"/>
    <x v="6"/>
    <x v="0"/>
    <x v="0"/>
    <n v="159265"/>
    <d v="2021-01-01T00:00:00"/>
    <n v="365"/>
    <n v="61509763.5"/>
    <n v="1685199"/>
    <s v="VND"/>
    <s v="20211231VND"/>
    <n v="1"/>
    <n v="1.5926499999999999E-4"/>
    <n v="1.6851990000000001E-3"/>
    <n v="6.1509763500000002E-2"/>
    <x v="3"/>
  </r>
  <r>
    <x v="0"/>
    <n v="3851"/>
    <x v="1"/>
    <x v="0"/>
    <x v="0"/>
    <n v="102334"/>
    <d v="2021-01-01T00:00:00"/>
    <n v="365"/>
    <n v="35547313.5"/>
    <n v="973899"/>
    <s v="VND"/>
    <s v="20211231VND"/>
    <n v="1"/>
    <n v="1.02334E-4"/>
    <n v="9.7389899999999997E-4"/>
    <n v="3.5547313499999997E-2"/>
    <x v="1"/>
  </r>
  <r>
    <x v="0"/>
    <n v="3853"/>
    <x v="7"/>
    <x v="0"/>
    <x v="0"/>
    <n v="1651970"/>
    <d v="2021-01-01T00:00:00"/>
    <n v="365"/>
    <n v="43936181.5"/>
    <n v="1203731"/>
    <s v="VND"/>
    <s v="20211231VND"/>
    <n v="1"/>
    <n v="1.65197E-3"/>
    <n v="1.203731E-3"/>
    <n v="4.3936181499999998E-2"/>
    <x v="2"/>
  </r>
  <r>
    <x v="0"/>
    <n v="3854"/>
    <x v="4"/>
    <x v="0"/>
    <x v="0"/>
    <n v="962317"/>
    <d v="2021-01-01T00:00:00"/>
    <n v="365"/>
    <n v="11814831"/>
    <n v="323694"/>
    <s v="VND"/>
    <s v="20211231VND"/>
    <n v="1"/>
    <n v="9.6231699999999997E-4"/>
    <n v="3.2369400000000002E-4"/>
    <n v="1.1814831E-2"/>
    <x v="1"/>
  </r>
  <r>
    <x v="0"/>
    <n v="3854"/>
    <x v="14"/>
    <x v="0"/>
    <x v="0"/>
    <n v="1683237"/>
    <d v="2021-01-01T00:00:00"/>
    <n v="365"/>
    <n v="68678911"/>
    <n v="1881614"/>
    <s v="VND"/>
    <s v="20211231VND"/>
    <n v="1"/>
    <n v="1.683237E-3"/>
    <n v="1.881614E-3"/>
    <n v="6.8678910999999995E-2"/>
    <x v="3"/>
  </r>
  <r>
    <x v="0"/>
    <n v="3856"/>
    <x v="3"/>
    <x v="0"/>
    <x v="0"/>
    <n v="1917009"/>
    <d v="2021-01-01T00:00:00"/>
    <n v="365"/>
    <n v="9725936"/>
    <n v="266464"/>
    <s v="VND"/>
    <s v="20211231VND"/>
    <n v="1"/>
    <n v="1.9170089999999999E-3"/>
    <n v="2.66464E-4"/>
    <n v="9.7259359999999993E-3"/>
    <x v="0"/>
  </r>
  <r>
    <x v="0"/>
    <n v="3856"/>
    <x v="14"/>
    <x v="0"/>
    <x v="0"/>
    <n v="1275075"/>
    <d v="2021-01-01T00:00:00"/>
    <n v="365"/>
    <n v="3263684"/>
    <n v="89416"/>
    <s v="VND"/>
    <s v="20211231VND"/>
    <n v="1"/>
    <n v="1.2750750000000001E-3"/>
    <n v="8.9415999999999999E-5"/>
    <n v="3.2636840000000002E-3"/>
    <x v="3"/>
  </r>
  <r>
    <x v="0"/>
    <n v="3856"/>
    <x v="2"/>
    <x v="0"/>
    <x v="0"/>
    <n v="5367132"/>
    <d v="2021-01-01T00:00:00"/>
    <n v="365"/>
    <n v="152753084"/>
    <n v="4185016"/>
    <s v="VND"/>
    <s v="20211231VND"/>
    <n v="1"/>
    <n v="5.3671320000000002E-3"/>
    <n v="4.1850159999999997E-3"/>
    <n v="0.15275308400000001"/>
    <x v="2"/>
  </r>
  <r>
    <x v="0"/>
    <n v="3856"/>
    <x v="14"/>
    <x v="0"/>
    <x v="0"/>
    <n v="1620829"/>
    <d v="2021-01-01T00:00:00"/>
    <n v="365"/>
    <n v="1590968645404.1819"/>
    <n v="1977883"/>
    <s v="USD"/>
    <s v="20211231USD"/>
    <n v="22037.795999999998"/>
    <n v="35.719498852883994"/>
    <n v="43.588182065867997"/>
    <n v="1590.9686454041819"/>
    <x v="3"/>
  </r>
  <r>
    <x v="0"/>
    <n v="3856"/>
    <x v="14"/>
    <x v="0"/>
    <x v="0"/>
    <n v="808028"/>
    <d v="2021-01-01T00:00:00"/>
    <n v="365"/>
    <n v="1565056362451.626"/>
    <n v="1945669"/>
    <s v="USD"/>
    <s v="20211231USD"/>
    <n v="22037.795999999998"/>
    <n v="17.807156226287997"/>
    <n v="42.878256505523993"/>
    <n v="1565.056362451626"/>
    <x v="3"/>
  </r>
  <r>
    <x v="0"/>
    <n v="3856"/>
    <x v="14"/>
    <x v="0"/>
    <x v="0"/>
    <n v="1768078"/>
    <d v="2021-01-01T00:00:00"/>
    <n v="365"/>
    <n v="21778163"/>
    <n v="596662"/>
    <s v="VND"/>
    <s v="20211231VND"/>
    <n v="1"/>
    <n v="1.768078E-3"/>
    <n v="5.9666199999999997E-4"/>
    <n v="2.1778163E-2"/>
    <x v="3"/>
  </r>
  <r>
    <x v="0"/>
    <n v="3856"/>
    <x v="14"/>
    <x v="0"/>
    <x v="0"/>
    <n v="6055229"/>
    <d v="2021-01-01T00:00:00"/>
    <n v="365"/>
    <n v="340167663"/>
    <n v="9319662"/>
    <s v="VND"/>
    <s v="20211231VND"/>
    <n v="1"/>
    <n v="6.0552289999999996E-3"/>
    <n v="9.3196619999999994E-3"/>
    <n v="0.34016766300000001"/>
    <x v="3"/>
  </r>
  <r>
    <x v="0"/>
    <n v="3857"/>
    <x v="4"/>
    <x v="0"/>
    <x v="0"/>
    <n v="1029396"/>
    <d v="2021-01-01T00:00:00"/>
    <n v="365"/>
    <n v="42038145"/>
    <n v="1151730"/>
    <s v="VND"/>
    <s v="20211231VND"/>
    <n v="1"/>
    <n v="1.0293959999999999E-3"/>
    <n v="1.1517299999999999E-3"/>
    <n v="4.2038144999999999E-2"/>
    <x v="1"/>
  </r>
  <r>
    <x v="0"/>
    <n v="3858"/>
    <x v="10"/>
    <x v="0"/>
    <x v="0"/>
    <n v="1105242"/>
    <d v="2021-01-01T00:00:00"/>
    <n v="365"/>
    <n v="882570"/>
    <n v="24180"/>
    <s v="VND"/>
    <s v="20211231VND"/>
    <n v="1"/>
    <n v="1.105242E-3"/>
    <n v="2.4179999999999999E-5"/>
    <n v="8.8256999999999995E-4"/>
    <x v="1"/>
  </r>
  <r>
    <x v="0"/>
    <n v="3859"/>
    <x v="11"/>
    <x v="0"/>
    <x v="0"/>
    <n v="1995625"/>
    <d v="2021-01-01T00:00:00"/>
    <n v="365"/>
    <n v="32964427.5"/>
    <n v="903135"/>
    <s v="VND"/>
    <s v="20211231VND"/>
    <n v="1"/>
    <n v="1.995625E-3"/>
    <n v="9.0313500000000001E-4"/>
    <n v="3.2964427499999997E-2"/>
    <x v="3"/>
  </r>
  <r>
    <x v="0"/>
    <n v="3859"/>
    <x v="0"/>
    <x v="0"/>
    <x v="0"/>
    <n v="745892"/>
    <d v="2021-01-01T00:00:00"/>
    <n v="365"/>
    <n v="43623668.5"/>
    <n v="1195169"/>
    <s v="VND"/>
    <s v="20211231VND"/>
    <n v="1"/>
    <n v="7.4589199999999995E-4"/>
    <n v="1.195169E-3"/>
    <n v="4.3623668499999997E-2"/>
    <x v="0"/>
  </r>
  <r>
    <x v="0"/>
    <n v="3861"/>
    <x v="5"/>
    <x v="0"/>
    <x v="0"/>
    <n v="262416"/>
    <d v="2021-01-01T00:00:00"/>
    <n v="365"/>
    <n v="5917489.5"/>
    <n v="162123"/>
    <s v="VND"/>
    <s v="20211231VND"/>
    <n v="1"/>
    <n v="2.6241600000000002E-4"/>
    <n v="1.6212299999999999E-4"/>
    <n v="5.9174895000000003E-3"/>
    <x v="1"/>
  </r>
  <r>
    <x v="0"/>
    <n v="3862"/>
    <x v="4"/>
    <x v="0"/>
    <x v="0"/>
    <n v="374571"/>
    <d v="2021-01-01T00:00:00"/>
    <n v="365"/>
    <n v="920186882768.93396"/>
    <n v="1143971"/>
    <s v="USD"/>
    <s v="20211231USD"/>
    <n v="22037.795999999998"/>
    <n v="8.2547192855159999"/>
    <n v="25.210599527915996"/>
    <n v="920.18688276893397"/>
    <x v="1"/>
  </r>
  <r>
    <x v="0"/>
    <n v="3862"/>
    <x v="0"/>
    <x v="0"/>
    <x v="0"/>
    <n v="1918647"/>
    <d v="2021-01-01T00:00:00"/>
    <n v="365"/>
    <n v="3438628.5"/>
    <n v="94209"/>
    <s v="VND"/>
    <s v="20211231VND"/>
    <n v="1"/>
    <n v="1.9186470000000001E-3"/>
    <n v="9.4209000000000006E-5"/>
    <n v="3.4386285000000002E-3"/>
    <x v="0"/>
  </r>
  <r>
    <x v="0"/>
    <n v="3862"/>
    <x v="4"/>
    <x v="0"/>
    <x v="0"/>
    <n v="1333427"/>
    <d v="2021-01-01T00:00:00"/>
    <n v="365"/>
    <n v="65667697.5"/>
    <n v="1799115"/>
    <s v="VND"/>
    <s v="20211231VND"/>
    <n v="1"/>
    <n v="1.3334270000000001E-3"/>
    <n v="1.799115E-3"/>
    <n v="6.5667697499999997E-2"/>
    <x v="1"/>
  </r>
  <r>
    <x v="0"/>
    <n v="3862"/>
    <x v="1"/>
    <x v="0"/>
    <x v="0"/>
    <n v="134193"/>
    <d v="2021-01-01T00:00:00"/>
    <n v="365"/>
    <n v="50206480"/>
    <n v="1375520"/>
    <s v="VND"/>
    <s v="20211231VND"/>
    <n v="1"/>
    <n v="1.3419300000000001E-4"/>
    <n v="1.3755200000000001E-3"/>
    <n v="5.0206479999999998E-2"/>
    <x v="1"/>
  </r>
  <r>
    <x v="0"/>
    <n v="3863"/>
    <x v="13"/>
    <x v="0"/>
    <x v="0"/>
    <n v="1239427"/>
    <d v="2021-01-01T00:00:00"/>
    <n v="365"/>
    <n v="526147.5"/>
    <n v="14415"/>
    <s v="VND"/>
    <s v="20211231VND"/>
    <n v="1"/>
    <n v="1.239427E-3"/>
    <n v="1.4415E-5"/>
    <n v="5.2614749999999998E-4"/>
    <x v="0"/>
  </r>
  <r>
    <x v="0"/>
    <n v="3863"/>
    <x v="14"/>
    <x v="0"/>
    <x v="0"/>
    <n v="1808051"/>
    <d v="2021-01-01T00:00:00"/>
    <n v="365"/>
    <n v="23512679.5"/>
    <n v="644183"/>
    <s v="VND"/>
    <s v="20211231VND"/>
    <n v="1"/>
    <n v="1.808051E-3"/>
    <n v="6.44183E-4"/>
    <n v="2.3512679500000001E-2"/>
    <x v="3"/>
  </r>
  <r>
    <x v="0"/>
    <n v="3864"/>
    <x v="4"/>
    <x v="0"/>
    <x v="0"/>
    <n v="4215882"/>
    <d v="2021-01-01T00:00:00"/>
    <n v="365"/>
    <n v="213227379"/>
    <n v="5841846"/>
    <s v="VND"/>
    <s v="20211231VND"/>
    <n v="1"/>
    <n v="4.2158819999999998E-3"/>
    <n v="5.8418460000000004E-3"/>
    <n v="0.21322737899999999"/>
    <x v="1"/>
  </r>
  <r>
    <x v="0"/>
    <n v="3865"/>
    <x v="7"/>
    <x v="0"/>
    <x v="0"/>
    <n v="1308938"/>
    <d v="2021-01-01T00:00:00"/>
    <n v="365"/>
    <n v="31657800.5"/>
    <n v="867337"/>
    <s v="VND"/>
    <s v="20211231VND"/>
    <n v="1"/>
    <n v="1.3089379999999999E-3"/>
    <n v="8.6733700000000003E-4"/>
    <n v="3.16578005E-2"/>
    <x v="2"/>
  </r>
  <r>
    <x v="0"/>
    <n v="3866"/>
    <x v="5"/>
    <x v="0"/>
    <x v="1"/>
    <n v="5039261"/>
    <d v="2021-01-01T00:00:00"/>
    <n v="365"/>
    <n v="171717790.5"/>
    <n v="4704597"/>
    <s v="VND"/>
    <s v="20211231VND"/>
    <n v="1"/>
    <n v="5.0392609999999997E-3"/>
    <n v="4.7045969999999996E-3"/>
    <n v="0.17171779049999999"/>
    <x v="1"/>
  </r>
  <r>
    <x v="0"/>
    <n v="3866"/>
    <x v="5"/>
    <x v="0"/>
    <x v="0"/>
    <n v="1010423"/>
    <d v="2021-01-01T00:00:00"/>
    <n v="365"/>
    <n v="68507507"/>
    <n v="1876918"/>
    <s v="VND"/>
    <s v="20211231VND"/>
    <n v="1"/>
    <n v="1.0104230000000001E-3"/>
    <n v="1.876918E-3"/>
    <n v="6.8507506999999995E-2"/>
    <x v="1"/>
  </r>
  <r>
    <x v="0"/>
    <n v="3866"/>
    <x v="5"/>
    <x v="0"/>
    <x v="0"/>
    <n v="4212508"/>
    <d v="2021-01-01T00:00:00"/>
    <n v="365"/>
    <n v="180393074"/>
    <n v="4942276"/>
    <s v="VND"/>
    <s v="20211231VND"/>
    <n v="1"/>
    <n v="4.2125080000000002E-3"/>
    <n v="4.9422759999999998E-3"/>
    <n v="0.18039307399999999"/>
    <x v="1"/>
  </r>
  <r>
    <x v="0"/>
    <n v="3869"/>
    <x v="1"/>
    <x v="0"/>
    <x v="0"/>
    <n v="8102876"/>
    <d v="2021-01-01T00:00:00"/>
    <n v="365"/>
    <n v="352742789"/>
    <n v="9664186"/>
    <s v="VND"/>
    <s v="20211231VND"/>
    <n v="1"/>
    <n v="8.1028760000000002E-3"/>
    <n v="9.664186E-3"/>
    <n v="0.352742789"/>
    <x v="1"/>
  </r>
  <r>
    <x v="0"/>
    <n v="3869"/>
    <x v="1"/>
    <x v="0"/>
    <x v="0"/>
    <n v="8785587"/>
    <d v="2021-01-01T00:00:00"/>
    <n v="365"/>
    <n v="221382537.5"/>
    <n v="6065275"/>
    <s v="VND"/>
    <s v="20211231VND"/>
    <n v="1"/>
    <n v="8.7855869999999992E-3"/>
    <n v="6.0652750000000002E-3"/>
    <n v="0.2213825375"/>
    <x v="1"/>
  </r>
  <r>
    <x v="0"/>
    <n v="3871"/>
    <x v="0"/>
    <x v="0"/>
    <x v="0"/>
    <n v="1273581"/>
    <d v="2021-01-01T00:00:00"/>
    <n v="365"/>
    <n v="62465296.999999993"/>
    <n v="1711378"/>
    <s v="VND"/>
    <s v="20211231VND"/>
    <n v="1"/>
    <n v="1.273581E-3"/>
    <n v="1.7113779999999999E-3"/>
    <n v="6.2465296999999989E-2"/>
    <x v="0"/>
  </r>
  <r>
    <x v="0"/>
    <n v="3872"/>
    <x v="4"/>
    <x v="0"/>
    <x v="0"/>
    <n v="840905"/>
    <d v="2021-01-01T00:00:00"/>
    <n v="365"/>
    <n v="49064686.999999993"/>
    <n v="1344238"/>
    <s v="VND"/>
    <s v="20211231VND"/>
    <n v="1"/>
    <n v="8.4090499999999997E-4"/>
    <n v="1.344238E-3"/>
    <n v="4.9064686999999996E-2"/>
    <x v="1"/>
  </r>
  <r>
    <x v="0"/>
    <n v="3874"/>
    <x v="1"/>
    <x v="0"/>
    <x v="0"/>
    <n v="671966"/>
    <d v="2021-01-01T00:00:00"/>
    <n v="365"/>
    <n v="24301882.5"/>
    <n v="665805"/>
    <s v="VND"/>
    <s v="20211231VND"/>
    <n v="1"/>
    <n v="6.7196599999999997E-4"/>
    <n v="6.65805E-4"/>
    <n v="2.43018825E-2"/>
    <x v="1"/>
  </r>
  <r>
    <x v="0"/>
    <n v="3875"/>
    <x v="6"/>
    <x v="0"/>
    <x v="0"/>
    <n v="192376"/>
    <d v="2021-01-01T00:00:00"/>
    <n v="365"/>
    <n v="15610247.000000002"/>
    <n v="427678"/>
    <s v="VND"/>
    <s v="20211231VND"/>
    <n v="1"/>
    <n v="1.9237599999999999E-4"/>
    <n v="4.2767800000000002E-4"/>
    <n v="1.5610247000000002E-2"/>
    <x v="3"/>
  </r>
  <r>
    <x v="0"/>
    <n v="3875"/>
    <x v="6"/>
    <x v="0"/>
    <x v="0"/>
    <n v="791286"/>
    <d v="2021-01-01T00:00:00"/>
    <n v="365"/>
    <n v="257933152165.19397"/>
    <n v="320661"/>
    <s v="USD"/>
    <s v="20211231USD"/>
    <n v="22037.795999999998"/>
    <n v="17.438199445655997"/>
    <n v="7.0666617031559991"/>
    <n v="257.93315216519397"/>
    <x v="3"/>
  </r>
  <r>
    <x v="0"/>
    <n v="3875"/>
    <x v="1"/>
    <x v="0"/>
    <x v="0"/>
    <n v="58920"/>
    <d v="2021-01-01T00:00:00"/>
    <n v="365"/>
    <n v="4024015.5000000005"/>
    <n v="110247"/>
    <s v="VND"/>
    <s v="20211231VND"/>
    <n v="1"/>
    <n v="5.8919999999999998E-5"/>
    <n v="1.10247E-4"/>
    <n v="4.0240155000000003E-3"/>
    <x v="1"/>
  </r>
  <r>
    <x v="0"/>
    <n v="3875"/>
    <x v="1"/>
    <x v="0"/>
    <x v="0"/>
    <n v="5492846"/>
    <d v="2021-01-01T00:00:00"/>
    <n v="365"/>
    <n v="75467619"/>
    <n v="2067606"/>
    <s v="VND"/>
    <s v="20211231VND"/>
    <n v="1"/>
    <n v="5.492846E-3"/>
    <n v="2.067606E-3"/>
    <n v="7.5467619E-2"/>
    <x v="1"/>
  </r>
  <r>
    <x v="0"/>
    <n v="3876"/>
    <x v="1"/>
    <x v="0"/>
    <x v="0"/>
    <n v="1558022"/>
    <d v="2021-01-01T00:00:00"/>
    <n v="365"/>
    <n v="60235913.5"/>
    <n v="1650299"/>
    <s v="VND"/>
    <s v="20211231VND"/>
    <n v="1"/>
    <n v="1.5580220000000001E-3"/>
    <n v="1.650299E-3"/>
    <n v="6.0235913500000002E-2"/>
    <x v="1"/>
  </r>
  <r>
    <x v="0"/>
    <n v="3876"/>
    <x v="7"/>
    <x v="0"/>
    <x v="0"/>
    <n v="1269745"/>
    <d v="2021-01-01T00:00:00"/>
    <n v="365"/>
    <n v="24982425"/>
    <n v="684450"/>
    <s v="VND"/>
    <s v="20211231VND"/>
    <n v="1"/>
    <n v="1.2697450000000001E-3"/>
    <n v="6.8444999999999997E-4"/>
    <n v="2.4982424999999999E-2"/>
    <x v="2"/>
  </r>
  <r>
    <x v="0"/>
    <n v="3877"/>
    <x v="9"/>
    <x v="0"/>
    <x v="0"/>
    <n v="324942"/>
    <d v="2021-01-01T00:00:00"/>
    <n v="365"/>
    <n v="46565860.5"/>
    <n v="1275777"/>
    <s v="VND"/>
    <s v="20211231VND"/>
    <n v="1"/>
    <n v="3.2494199999999999E-4"/>
    <n v="1.2757770000000001E-3"/>
    <n v="4.65658605E-2"/>
    <x v="0"/>
  </r>
  <r>
    <x v="0"/>
    <n v="3878"/>
    <x v="4"/>
    <x v="0"/>
    <x v="0"/>
    <n v="6227896"/>
    <d v="2021-01-01T00:00:00"/>
    <n v="365"/>
    <n v="352281976.5"/>
    <n v="9651561"/>
    <s v="VND"/>
    <s v="20211231VND"/>
    <n v="1"/>
    <n v="6.2278960000000001E-3"/>
    <n v="9.6515609999999995E-3"/>
    <n v="0.35228197649999998"/>
    <x v="1"/>
  </r>
  <r>
    <x v="0"/>
    <n v="3878"/>
    <x v="10"/>
    <x v="0"/>
    <x v="0"/>
    <n v="1982216"/>
    <d v="2021-01-01T00:00:00"/>
    <n v="365"/>
    <n v="72649490.5"/>
    <n v="1990397"/>
    <s v="VND"/>
    <s v="20211231VND"/>
    <n v="1"/>
    <n v="1.9822160000000002E-3"/>
    <n v="1.9903970000000001E-3"/>
    <n v="7.2649490499999997E-2"/>
    <x v="1"/>
  </r>
  <r>
    <x v="0"/>
    <n v="3878"/>
    <x v="1"/>
    <x v="0"/>
    <x v="0"/>
    <n v="623336"/>
    <d v="2021-01-01T00:00:00"/>
    <n v="365"/>
    <n v="42239917"/>
    <n v="1157258"/>
    <s v="VND"/>
    <s v="20211231VND"/>
    <n v="1"/>
    <n v="6.2333600000000005E-4"/>
    <n v="1.157258E-3"/>
    <n v="4.2239917000000002E-2"/>
    <x v="1"/>
  </r>
  <r>
    <x v="0"/>
    <n v="3879"/>
    <x v="8"/>
    <x v="0"/>
    <x v="0"/>
    <n v="1113919"/>
    <d v="2021-01-01T00:00:00"/>
    <n v="365"/>
    <n v="299012011608.41998"/>
    <n v="371730"/>
    <s v="USD"/>
    <s v="20211231USD"/>
    <n v="22037.795999999998"/>
    <n v="24.548319682523999"/>
    <n v="8.192109907079999"/>
    <n v="299.01201160841998"/>
    <x v="0"/>
  </r>
  <r>
    <x v="0"/>
    <n v="3879"/>
    <x v="8"/>
    <x v="0"/>
    <x v="0"/>
    <n v="1291548"/>
    <d v="2021-01-01T00:00:00"/>
    <n v="365"/>
    <n v="22953426.5"/>
    <n v="628861"/>
    <s v="VND"/>
    <s v="20211231VND"/>
    <n v="1"/>
    <n v="1.291548E-3"/>
    <n v="6.2886099999999998E-4"/>
    <n v="2.2953426499999999E-2"/>
    <x v="0"/>
  </r>
  <r>
    <x v="0"/>
    <n v="3879"/>
    <x v="9"/>
    <x v="0"/>
    <x v="0"/>
    <n v="880516"/>
    <d v="2021-01-01T00:00:00"/>
    <n v="365"/>
    <n v="68300807.5"/>
    <n v="1871255"/>
    <s v="VND"/>
    <s v="20211231VND"/>
    <n v="1"/>
    <n v="8.8051600000000002E-4"/>
    <n v="1.8712550000000001E-3"/>
    <n v="6.8300807500000005E-2"/>
    <x v="0"/>
  </r>
  <r>
    <x v="0"/>
    <n v="3880"/>
    <x v="7"/>
    <x v="0"/>
    <x v="0"/>
    <n v="670802"/>
    <d v="2021-01-01T00:00:00"/>
    <n v="365"/>
    <n v="56909303.5"/>
    <n v="1559159"/>
    <s v="VND"/>
    <s v="20211231VND"/>
    <n v="1"/>
    <n v="6.7080199999999997E-4"/>
    <n v="1.5591590000000001E-3"/>
    <n v="5.6909303500000001E-2"/>
    <x v="2"/>
  </r>
  <r>
    <x v="0"/>
    <n v="3883"/>
    <x v="1"/>
    <x v="0"/>
    <x v="0"/>
    <n v="4446596"/>
    <d v="2021-01-01T00:00:00"/>
    <n v="365"/>
    <n v="164061185.5"/>
    <n v="4494827"/>
    <s v="VND"/>
    <s v="20211231VND"/>
    <n v="1"/>
    <n v="4.4465959999999997E-3"/>
    <n v="4.4948269999999999E-3"/>
    <n v="0.16406118550000001"/>
    <x v="1"/>
  </r>
  <r>
    <x v="0"/>
    <n v="3883"/>
    <x v="1"/>
    <x v="0"/>
    <x v="0"/>
    <n v="381154"/>
    <d v="2021-01-01T00:00:00"/>
    <n v="365"/>
    <n v="458425560379.24799"/>
    <n v="569912"/>
    <s v="USD"/>
    <s v="20211231USD"/>
    <n v="22037.795999999998"/>
    <n v="8.3997940965839994"/>
    <n v="12.559604393952"/>
    <n v="458.425560379248"/>
    <x v="1"/>
  </r>
  <r>
    <x v="0"/>
    <n v="3884"/>
    <x v="0"/>
    <x v="0"/>
    <x v="0"/>
    <n v="156400"/>
    <d v="2021-01-01T00:00:00"/>
    <n v="365"/>
    <n v="57890861.5"/>
    <n v="1586051"/>
    <s v="VND"/>
    <s v="20211231VND"/>
    <n v="1"/>
    <n v="1.5640000000000001E-4"/>
    <n v="1.586051E-3"/>
    <n v="5.7890861500000002E-2"/>
    <x v="0"/>
  </r>
  <r>
    <x v="0"/>
    <n v="3886"/>
    <x v="15"/>
    <x v="0"/>
    <x v="0"/>
    <n v="220040"/>
    <d v="2021-01-01T00:00:00"/>
    <n v="365"/>
    <n v="64668400.500000007"/>
    <n v="1771737"/>
    <s v="VND"/>
    <s v="20211231VND"/>
    <n v="1"/>
    <n v="2.2003999999999999E-4"/>
    <n v="1.771737E-3"/>
    <n v="6.4668400500000001E-2"/>
    <x v="4"/>
  </r>
  <r>
    <x v="0"/>
    <n v="3886"/>
    <x v="3"/>
    <x v="0"/>
    <x v="0"/>
    <n v="312510"/>
    <d v="2021-01-01T00:00:00"/>
    <n v="365"/>
    <n v="11466110"/>
    <n v="314140"/>
    <s v="VND"/>
    <s v="20211231VND"/>
    <n v="1"/>
    <n v="3.1251E-4"/>
    <n v="3.1414000000000002E-4"/>
    <n v="1.146611E-2"/>
    <x v="0"/>
  </r>
  <r>
    <x v="0"/>
    <n v="3887"/>
    <x v="0"/>
    <x v="0"/>
    <x v="0"/>
    <n v="1494267"/>
    <d v="2021-01-01T00:00:00"/>
    <n v="365"/>
    <n v="49421036.5"/>
    <n v="1354001"/>
    <s v="VND"/>
    <s v="20211231VND"/>
    <n v="1"/>
    <n v="1.4942670000000001E-3"/>
    <n v="1.3540010000000001E-3"/>
    <n v="4.9421036500000001E-2"/>
    <x v="0"/>
  </r>
  <r>
    <x v="0"/>
    <n v="3889"/>
    <x v="4"/>
    <x v="0"/>
    <x v="0"/>
    <n v="1184861"/>
    <d v="2021-01-01T00:00:00"/>
    <n v="365"/>
    <n v="22252298"/>
    <n v="609652"/>
    <s v="VND"/>
    <s v="20211231VND"/>
    <n v="1"/>
    <n v="1.1848609999999999E-3"/>
    <n v="6.0965200000000002E-4"/>
    <n v="2.2252298E-2"/>
    <x v="1"/>
  </r>
  <r>
    <x v="0"/>
    <n v="3889"/>
    <x v="4"/>
    <x v="0"/>
    <x v="0"/>
    <n v="1977684"/>
    <d v="2021-01-01T00:00:00"/>
    <n v="365"/>
    <n v="56860904.499999993"/>
    <n v="1557833"/>
    <s v="VND"/>
    <s v="20211231VND"/>
    <n v="1"/>
    <n v="1.977684E-3"/>
    <n v="1.557833E-3"/>
    <n v="5.686090449999999E-2"/>
    <x v="1"/>
  </r>
  <r>
    <x v="0"/>
    <n v="3893"/>
    <x v="9"/>
    <x v="0"/>
    <x v="0"/>
    <n v="1737869"/>
    <d v="2021-01-01T00:00:00"/>
    <n v="365"/>
    <n v="62600055"/>
    <n v="1715070"/>
    <s v="VND"/>
    <s v="20211231VND"/>
    <n v="1"/>
    <n v="1.737869E-3"/>
    <n v="1.71507E-3"/>
    <n v="6.2600055000000002E-2"/>
    <x v="0"/>
  </r>
  <r>
    <x v="0"/>
    <n v="3894"/>
    <x v="1"/>
    <x v="0"/>
    <x v="0"/>
    <n v="1579808"/>
    <d v="2021-01-01T00:00:00"/>
    <n v="365"/>
    <n v="31217026.500000004"/>
    <n v="855261"/>
    <s v="VND"/>
    <s v="20211231VND"/>
    <n v="1"/>
    <n v="1.579808E-3"/>
    <n v="8.5526099999999996E-4"/>
    <n v="3.1217026500000005E-2"/>
    <x v="1"/>
  </r>
  <r>
    <x v="0"/>
    <n v="3896"/>
    <x v="4"/>
    <x v="0"/>
    <x v="0"/>
    <n v="1604640"/>
    <d v="2021-01-01T00:00:00"/>
    <n v="365"/>
    <n v="12435951.5"/>
    <n v="340711"/>
    <s v="VND"/>
    <s v="20211231VND"/>
    <n v="1"/>
    <n v="1.6046400000000001E-3"/>
    <n v="3.40711E-4"/>
    <n v="1.24359515E-2"/>
    <x v="1"/>
  </r>
  <r>
    <x v="0"/>
    <n v="3897"/>
    <x v="9"/>
    <x v="0"/>
    <x v="0"/>
    <n v="1030246"/>
    <d v="2021-01-01T00:00:00"/>
    <n v="365"/>
    <n v="5928731.5"/>
    <n v="162431"/>
    <s v="VND"/>
    <s v="20211231VND"/>
    <n v="1"/>
    <n v="1.0302460000000001E-3"/>
    <n v="1.6243099999999999E-4"/>
    <n v="5.9287315000000002E-3"/>
    <x v="0"/>
  </r>
  <r>
    <x v="0"/>
    <n v="3901"/>
    <x v="5"/>
    <x v="0"/>
    <x v="0"/>
    <n v="1269445"/>
    <d v="2021-01-01T00:00:00"/>
    <n v="365"/>
    <n v="17114485"/>
    <n v="468890"/>
    <s v="VND"/>
    <s v="20211231VND"/>
    <n v="1"/>
    <n v="1.2694449999999999E-3"/>
    <n v="4.6889000000000002E-4"/>
    <n v="1.7114484999999999E-2"/>
    <x v="1"/>
  </r>
  <r>
    <x v="0"/>
    <n v="3902"/>
    <x v="6"/>
    <x v="0"/>
    <x v="0"/>
    <n v="38252"/>
    <d v="2021-01-01T00:00:00"/>
    <n v="365"/>
    <n v="67040316.5"/>
    <n v="1836721"/>
    <s v="VND"/>
    <s v="20211231VND"/>
    <n v="1"/>
    <n v="3.8251999999999999E-5"/>
    <n v="1.8367209999999999E-3"/>
    <n v="6.7040316500000002E-2"/>
    <x v="3"/>
  </r>
  <r>
    <x v="0"/>
    <n v="3903"/>
    <x v="4"/>
    <x v="0"/>
    <x v="0"/>
    <n v="1342462"/>
    <d v="2021-01-01T00:00:00"/>
    <n v="365"/>
    <n v="58982649.499999993"/>
    <n v="1615963"/>
    <s v="VND"/>
    <s v="20211231VND"/>
    <n v="1"/>
    <n v="1.342462E-3"/>
    <n v="1.615963E-3"/>
    <n v="5.8982649499999991E-2"/>
    <x v="1"/>
  </r>
  <r>
    <x v="0"/>
    <n v="3903"/>
    <x v="6"/>
    <x v="0"/>
    <x v="0"/>
    <n v="549572"/>
    <d v="2021-01-01T00:00:00"/>
    <n v="365"/>
    <n v="65414278.000000007"/>
    <n v="1792172"/>
    <s v="VND"/>
    <s v="20211231VND"/>
    <n v="1"/>
    <n v="5.4957200000000002E-4"/>
    <n v="1.7921720000000001E-3"/>
    <n v="6.5414278000000006E-2"/>
    <x v="3"/>
  </r>
  <r>
    <x v="0"/>
    <n v="3905"/>
    <x v="7"/>
    <x v="0"/>
    <x v="0"/>
    <n v="1228978"/>
    <d v="2021-01-01T00:00:00"/>
    <n v="365"/>
    <n v="24112849.000000004"/>
    <n v="660626"/>
    <s v="VND"/>
    <s v="20211231VND"/>
    <n v="1"/>
    <n v="1.2289779999999999E-3"/>
    <n v="6.6062599999999999E-4"/>
    <n v="2.4112849000000002E-2"/>
    <x v="2"/>
  </r>
  <r>
    <x v="0"/>
    <n v="3905"/>
    <x v="4"/>
    <x v="0"/>
    <x v="0"/>
    <n v="1136834"/>
    <d v="2021-01-01T00:00:00"/>
    <n v="365"/>
    <n v="25808420"/>
    <n v="707080"/>
    <s v="VND"/>
    <s v="20211231VND"/>
    <n v="1"/>
    <n v="1.136834E-3"/>
    <n v="7.0708000000000001E-4"/>
    <n v="2.5808419999999999E-2"/>
    <x v="1"/>
  </r>
  <r>
    <x v="0"/>
    <n v="3908"/>
    <x v="13"/>
    <x v="0"/>
    <x v="0"/>
    <n v="525515"/>
    <d v="2021-01-01T00:00:00"/>
    <n v="365"/>
    <n v="66934539.499999993"/>
    <n v="1833823"/>
    <s v="VND"/>
    <s v="20211231VND"/>
    <n v="1"/>
    <n v="5.2551500000000005E-4"/>
    <n v="1.8338230000000001E-3"/>
    <n v="6.6934539499999987E-2"/>
    <x v="0"/>
  </r>
  <r>
    <x v="0"/>
    <n v="3908"/>
    <x v="8"/>
    <x v="0"/>
    <x v="0"/>
    <n v="1136223"/>
    <d v="2021-01-01T00:00:00"/>
    <n v="365"/>
    <n v="14978432.000000002"/>
    <n v="410368"/>
    <s v="VND"/>
    <s v="20211231VND"/>
    <n v="1"/>
    <n v="1.136223E-3"/>
    <n v="4.1036799999999998E-4"/>
    <n v="1.4978432000000002E-2"/>
    <x v="0"/>
  </r>
  <r>
    <x v="0"/>
    <n v="3909"/>
    <x v="2"/>
    <x v="0"/>
    <x v="0"/>
    <n v="540053"/>
    <d v="2021-01-01T00:00:00"/>
    <n v="365"/>
    <n v="23254880"/>
    <n v="637120"/>
    <s v="VND"/>
    <s v="20211231VND"/>
    <n v="1"/>
    <n v="5.4005299999999997E-4"/>
    <n v="6.3712000000000003E-4"/>
    <n v="2.3254879999999999E-2"/>
    <x v="2"/>
  </r>
  <r>
    <x v="0"/>
    <n v="3914"/>
    <x v="0"/>
    <x v="0"/>
    <x v="0"/>
    <n v="1397196"/>
    <d v="2021-01-01T00:00:00"/>
    <n v="365"/>
    <n v="9392435.5"/>
    <n v="257327"/>
    <s v="VND"/>
    <s v="20211231VND"/>
    <n v="1"/>
    <n v="1.3971960000000001E-3"/>
    <n v="2.5732700000000001E-4"/>
    <n v="9.3924355000000008E-3"/>
    <x v="0"/>
  </r>
  <r>
    <x v="0"/>
    <n v="3914"/>
    <x v="0"/>
    <x v="0"/>
    <x v="0"/>
    <n v="5355534"/>
    <d v="2021-01-01T00:00:00"/>
    <n v="365"/>
    <n v="174788937"/>
    <n v="4788738"/>
    <s v="VND"/>
    <s v="20211231VND"/>
    <n v="1"/>
    <n v="5.3555340000000003E-3"/>
    <n v="4.7887379999999998E-3"/>
    <n v="0.17478893700000001"/>
    <x v="0"/>
  </r>
  <r>
    <x v="0"/>
    <n v="3915"/>
    <x v="3"/>
    <x v="0"/>
    <x v="0"/>
    <n v="440759"/>
    <d v="2021-01-01T00:00:00"/>
    <n v="365"/>
    <n v="36634356.5"/>
    <n v="1003681"/>
    <s v="VND"/>
    <s v="20211231VND"/>
    <n v="1"/>
    <n v="4.4075899999999999E-4"/>
    <n v="1.003681E-3"/>
    <n v="3.66343565E-2"/>
    <x v="0"/>
  </r>
  <r>
    <x v="0"/>
    <n v="3915"/>
    <x v="3"/>
    <x v="0"/>
    <x v="0"/>
    <n v="543168"/>
    <d v="2021-01-01T00:00:00"/>
    <n v="365"/>
    <n v="60812175.500000007"/>
    <n v="1666087"/>
    <s v="VND"/>
    <s v="20211231VND"/>
    <n v="1"/>
    <n v="5.4316800000000001E-4"/>
    <n v="1.6660869999999999E-3"/>
    <n v="6.081217550000001E-2"/>
    <x v="0"/>
  </r>
  <r>
    <x v="0"/>
    <n v="3915"/>
    <x v="5"/>
    <x v="0"/>
    <x v="0"/>
    <n v="204583"/>
    <d v="2021-01-01T00:00:00"/>
    <n v="365"/>
    <n v="10320776.5"/>
    <n v="282761"/>
    <s v="VND"/>
    <s v="20211231VND"/>
    <n v="1"/>
    <n v="2.0458299999999999E-4"/>
    <n v="2.8276100000000003E-4"/>
    <n v="1.03207765E-2"/>
    <x v="1"/>
  </r>
  <r>
    <x v="0"/>
    <n v="3918"/>
    <x v="11"/>
    <x v="0"/>
    <x v="0"/>
    <n v="458874"/>
    <d v="2021-01-01T00:00:00"/>
    <n v="365"/>
    <n v="38926702.5"/>
    <n v="1066485"/>
    <s v="VND"/>
    <s v="20211231VND"/>
    <n v="1"/>
    <n v="4.5887400000000001E-4"/>
    <n v="1.066485E-3"/>
    <n v="3.89267025E-2"/>
    <x v="3"/>
  </r>
  <r>
    <x v="0"/>
    <n v="3919"/>
    <x v="6"/>
    <x v="0"/>
    <x v="0"/>
    <n v="299594"/>
    <d v="2021-01-01T00:00:00"/>
    <n v="365"/>
    <n v="8424674.5"/>
    <n v="230813"/>
    <s v="VND"/>
    <s v="20211231VND"/>
    <n v="1"/>
    <n v="2.9959399999999998E-4"/>
    <n v="2.3081299999999999E-4"/>
    <n v="8.4246744999999998E-3"/>
    <x v="3"/>
  </r>
  <r>
    <x v="0"/>
    <n v="3922"/>
    <x v="7"/>
    <x v="0"/>
    <x v="0"/>
    <n v="1014379"/>
    <d v="2021-01-01T00:00:00"/>
    <n v="365"/>
    <n v="62510119"/>
    <n v="1712606"/>
    <s v="VND"/>
    <s v="20211231VND"/>
    <n v="1"/>
    <n v="1.0143789999999999E-3"/>
    <n v="1.712606E-3"/>
    <n v="6.2510119000000003E-2"/>
    <x v="2"/>
  </r>
  <r>
    <x v="0"/>
    <n v="3925"/>
    <x v="14"/>
    <x v="0"/>
    <x v="0"/>
    <n v="371871"/>
    <d v="2021-01-01T00:00:00"/>
    <n v="365"/>
    <n v="707427686356.38"/>
    <n v="879470"/>
    <s v="USD"/>
    <s v="20211231USD"/>
    <n v="22037.795999999998"/>
    <n v="8.1952172363159992"/>
    <n v="19.381580448119998"/>
    <n v="707.42768635638004"/>
    <x v="3"/>
  </r>
  <r>
    <x v="0"/>
    <n v="3925"/>
    <x v="14"/>
    <x v="0"/>
    <x v="0"/>
    <n v="245467"/>
    <d v="2021-01-01T00:00:00"/>
    <n v="365"/>
    <n v="27213450.999999996"/>
    <n v="745574"/>
    <s v="VND"/>
    <s v="20211231VND"/>
    <n v="1"/>
    <n v="2.4546700000000003E-4"/>
    <n v="7.4557400000000004E-4"/>
    <n v="2.7213450999999996E-2"/>
    <x v="3"/>
  </r>
  <r>
    <x v="0"/>
    <n v="3926"/>
    <x v="3"/>
    <x v="0"/>
    <x v="0"/>
    <n v="1476494"/>
    <d v="2021-01-01T00:00:00"/>
    <n v="365"/>
    <n v="1354818895940.8618"/>
    <n v="1684303"/>
    <s v="USD"/>
    <s v="20211231USD"/>
    <n v="22037.795999999998"/>
    <n v="32.538673567224002"/>
    <n v="37.118325916187999"/>
    <n v="1354.8188959408619"/>
    <x v="0"/>
  </r>
  <r>
    <x v="0"/>
    <n v="3927"/>
    <x v="5"/>
    <x v="0"/>
    <x v="0"/>
    <n v="8768907"/>
    <d v="2021-01-01T00:00:00"/>
    <n v="365"/>
    <n v="288891331.5"/>
    <n v="7914831"/>
    <s v="VND"/>
    <s v="20211231VND"/>
    <n v="1"/>
    <n v="8.7689069999999994E-3"/>
    <n v="7.9148310000000006E-3"/>
    <n v="0.28889133150000001"/>
    <x v="1"/>
  </r>
  <r>
    <x v="0"/>
    <n v="3927"/>
    <x v="5"/>
    <x v="0"/>
    <x v="0"/>
    <n v="1557325"/>
    <d v="2021-01-01T00:00:00"/>
    <n v="365"/>
    <n v="46421548440.893997"/>
    <n v="57711"/>
    <s v="USD"/>
    <s v="20211231USD"/>
    <n v="22037.795999999998"/>
    <n v="34.320010655699996"/>
    <n v="1.2718232449559999"/>
    <n v="46.421548440894"/>
    <x v="1"/>
  </r>
  <r>
    <x v="0"/>
    <n v="3927"/>
    <x v="5"/>
    <x v="0"/>
    <x v="0"/>
    <n v="9967469"/>
    <d v="2021-01-01T00:00:00"/>
    <n v="365"/>
    <n v="293702834.5"/>
    <n v="8046653"/>
    <s v="VND"/>
    <s v="20211231VND"/>
    <n v="1"/>
    <n v="9.9674689999999996E-3"/>
    <n v="8.0466530000000008E-3"/>
    <n v="0.29370283450000001"/>
    <x v="1"/>
  </r>
  <r>
    <x v="0"/>
    <n v="3927"/>
    <x v="0"/>
    <x v="0"/>
    <x v="0"/>
    <n v="848227"/>
    <d v="2021-01-01T00:00:00"/>
    <n v="365"/>
    <n v="362132479590.354"/>
    <n v="450201"/>
    <s v="USD"/>
    <s v="20211231USD"/>
    <n v="22037.795999999998"/>
    <n v="18.693053587691999"/>
    <n v="9.921437796995999"/>
    <n v="362.13247959035402"/>
    <x v="0"/>
  </r>
  <r>
    <x v="0"/>
    <n v="3927"/>
    <x v="1"/>
    <x v="0"/>
    <x v="0"/>
    <n v="7213233"/>
    <d v="2021-01-01T00:00:00"/>
    <n v="365"/>
    <n v="235378827.5"/>
    <n v="6448735"/>
    <s v="VND"/>
    <s v="20211231VND"/>
    <n v="1"/>
    <n v="7.2132330000000003E-3"/>
    <n v="6.4487349999999997E-3"/>
    <n v="0.2353788275"/>
    <x v="1"/>
  </r>
  <r>
    <x v="0"/>
    <n v="3928"/>
    <x v="11"/>
    <x v="0"/>
    <x v="0"/>
    <n v="1164858"/>
    <d v="2021-01-01T00:00:00"/>
    <n v="365"/>
    <n v="39171252.5"/>
    <n v="1073185"/>
    <s v="VND"/>
    <s v="20211231VND"/>
    <n v="1"/>
    <n v="1.164858E-3"/>
    <n v="1.0731849999999999E-3"/>
    <n v="3.9171252500000003E-2"/>
    <x v="3"/>
  </r>
  <r>
    <x v="0"/>
    <n v="3929"/>
    <x v="4"/>
    <x v="0"/>
    <x v="0"/>
    <n v="238913"/>
    <d v="2021-01-01T00:00:00"/>
    <n v="365"/>
    <n v="59465216"/>
    <n v="1629184"/>
    <s v="VND"/>
    <s v="20211231VND"/>
    <n v="1"/>
    <n v="2.3891299999999999E-4"/>
    <n v="1.6291840000000001E-3"/>
    <n v="5.9465216000000001E-2"/>
    <x v="1"/>
  </r>
  <r>
    <x v="0"/>
    <n v="3929"/>
    <x v="14"/>
    <x v="0"/>
    <x v="0"/>
    <n v="741994"/>
    <d v="2021-01-01T00:00:00"/>
    <n v="365"/>
    <n v="30457027432.655998"/>
    <n v="37864"/>
    <s v="USD"/>
    <s v="20211231USD"/>
    <n v="22037.795999999998"/>
    <n v="16.351912405223999"/>
    <n v="0.83443910774399999"/>
    <n v="30.457027432655998"/>
    <x v="3"/>
  </r>
  <r>
    <x v="0"/>
    <n v="3929"/>
    <x v="14"/>
    <x v="0"/>
    <x v="0"/>
    <n v="209263"/>
    <d v="2021-01-01T00:00:00"/>
    <n v="365"/>
    <n v="29771370.999999996"/>
    <n v="815654"/>
    <s v="VND"/>
    <s v="20211231VND"/>
    <n v="1"/>
    <n v="2.0926300000000001E-4"/>
    <n v="8.1565399999999997E-4"/>
    <n v="2.9771370999999998E-2"/>
    <x v="3"/>
  </r>
  <r>
    <x v="0"/>
    <n v="3930"/>
    <x v="10"/>
    <x v="0"/>
    <x v="0"/>
    <n v="1654462"/>
    <d v="2021-01-01T00:00:00"/>
    <n v="365"/>
    <n v="23658059"/>
    <n v="648166"/>
    <s v="VND"/>
    <s v="20211231VND"/>
    <n v="1"/>
    <n v="1.654462E-3"/>
    <n v="6.4816600000000004E-4"/>
    <n v="2.3658058999999999E-2"/>
    <x v="1"/>
  </r>
  <r>
    <x v="0"/>
    <n v="3931"/>
    <x v="4"/>
    <x v="0"/>
    <x v="0"/>
    <n v="1684047"/>
    <d v="2021-01-01T00:00:00"/>
    <n v="365"/>
    <n v="69147534.5"/>
    <n v="1894453"/>
    <s v="VND"/>
    <s v="20211231VND"/>
    <n v="1"/>
    <n v="1.6840469999999999E-3"/>
    <n v="1.8944529999999999E-3"/>
    <n v="6.9147534499999996E-2"/>
    <x v="1"/>
  </r>
  <r>
    <x v="0"/>
    <n v="3931"/>
    <x v="14"/>
    <x v="0"/>
    <x v="0"/>
    <n v="809694"/>
    <d v="2021-01-01T00:00:00"/>
    <n v="365"/>
    <n v="9213403"/>
    <n v="252422"/>
    <s v="VND"/>
    <s v="20211231VND"/>
    <n v="1"/>
    <n v="8.0969400000000002E-4"/>
    <n v="2.5242199999999998E-4"/>
    <n v="9.2134030000000002E-3"/>
    <x v="3"/>
  </r>
  <r>
    <x v="0"/>
    <n v="3932"/>
    <x v="5"/>
    <x v="0"/>
    <x v="0"/>
    <n v="8065115"/>
    <d v="2021-01-01T00:00:00"/>
    <n v="365"/>
    <n v="298074585.5"/>
    <n v="8166427"/>
    <s v="VND"/>
    <s v="20211231VND"/>
    <n v="1"/>
    <n v="8.0651149999999994E-3"/>
    <n v="8.1664270000000004E-3"/>
    <n v="0.29807458549999999"/>
    <x v="1"/>
  </r>
  <r>
    <x v="0"/>
    <n v="3934"/>
    <x v="13"/>
    <x v="0"/>
    <x v="0"/>
    <n v="397240"/>
    <d v="2021-01-01T00:00:00"/>
    <n v="365"/>
    <n v="15515785"/>
    <n v="425090"/>
    <s v="VND"/>
    <s v="20211231VND"/>
    <n v="1"/>
    <n v="3.9723999999999998E-4"/>
    <n v="4.2508999999999998E-4"/>
    <n v="1.5515785000000001E-2"/>
    <x v="0"/>
  </r>
  <r>
    <x v="0"/>
    <n v="3934"/>
    <x v="7"/>
    <x v="0"/>
    <x v="0"/>
    <n v="1349148"/>
    <d v="2021-01-01T00:00:00"/>
    <n v="365"/>
    <n v="23815666"/>
    <n v="652484"/>
    <s v="VND"/>
    <s v="20211231VND"/>
    <n v="1"/>
    <n v="1.3491480000000001E-3"/>
    <n v="6.5248400000000005E-4"/>
    <n v="2.3815665999999999E-2"/>
    <x v="2"/>
  </r>
  <r>
    <x v="0"/>
    <n v="3935"/>
    <x v="7"/>
    <x v="0"/>
    <x v="0"/>
    <n v="421305"/>
    <d v="2021-01-01T00:00:00"/>
    <n v="365"/>
    <n v="19938417"/>
    <n v="546258"/>
    <s v="VND"/>
    <s v="20211231VND"/>
    <n v="1"/>
    <n v="4.2130500000000002E-4"/>
    <n v="5.4625799999999999E-4"/>
    <n v="1.9938417E-2"/>
    <x v="2"/>
  </r>
  <r>
    <x v="0"/>
    <n v="3938"/>
    <x v="1"/>
    <x v="0"/>
    <x v="0"/>
    <n v="5664454"/>
    <d v="2021-01-01T00:00:00"/>
    <n v="365"/>
    <n v="168564154"/>
    <n v="4618196"/>
    <s v="VND"/>
    <s v="20211231VND"/>
    <n v="1"/>
    <n v="5.6644540000000002E-3"/>
    <n v="4.6181959999999998E-3"/>
    <n v="0.16856415399999999"/>
    <x v="1"/>
  </r>
  <r>
    <x v="0"/>
    <n v="3938"/>
    <x v="4"/>
    <x v="0"/>
    <x v="0"/>
    <n v="917631"/>
    <d v="2021-01-01T00:00:00"/>
    <n v="365"/>
    <n v="17408821"/>
    <n v="476954"/>
    <s v="VND"/>
    <s v="20211231VND"/>
    <n v="1"/>
    <n v="9.1763100000000002E-4"/>
    <n v="4.7695399999999997E-4"/>
    <n v="1.7408821000000001E-2"/>
    <x v="1"/>
  </r>
  <r>
    <x v="0"/>
    <n v="3939"/>
    <x v="10"/>
    <x v="0"/>
    <x v="0"/>
    <n v="1138069"/>
    <d v="2021-01-01T00:00:00"/>
    <n v="365"/>
    <n v="17238840.5"/>
    <n v="472297"/>
    <s v="VND"/>
    <s v="20211231VND"/>
    <n v="1"/>
    <n v="1.138069E-3"/>
    <n v="4.7229699999999999E-4"/>
    <n v="1.7238840500000002E-2"/>
    <x v="1"/>
  </r>
  <r>
    <x v="0"/>
    <n v="3939"/>
    <x v="4"/>
    <x v="0"/>
    <x v="0"/>
    <n v="731120"/>
    <d v="2021-01-01T00:00:00"/>
    <n v="365"/>
    <n v="52193649.499999993"/>
    <n v="1429963"/>
    <s v="VND"/>
    <s v="20211231VND"/>
    <n v="1"/>
    <n v="7.3112000000000003E-4"/>
    <n v="1.429963E-3"/>
    <n v="5.2193649499999994E-2"/>
    <x v="1"/>
  </r>
  <r>
    <x v="0"/>
    <n v="3940"/>
    <x v="8"/>
    <x v="0"/>
    <x v="0"/>
    <n v="604155"/>
    <d v="2021-01-01T00:00:00"/>
    <n v="365"/>
    <n v="43239871"/>
    <n v="1184654"/>
    <s v="VND"/>
    <s v="20211231VND"/>
    <n v="1"/>
    <n v="6.0415499999999999E-4"/>
    <n v="1.184654E-3"/>
    <n v="4.3239870999999999E-2"/>
    <x v="0"/>
  </r>
  <r>
    <x v="0"/>
    <n v="3943"/>
    <x v="1"/>
    <x v="0"/>
    <x v="0"/>
    <n v="317648"/>
    <d v="2021-01-01T00:00:00"/>
    <n v="365"/>
    <n v="56782174"/>
    <n v="1555676"/>
    <s v="VND"/>
    <s v="20211231VND"/>
    <n v="1"/>
    <n v="3.1764800000000002E-4"/>
    <n v="1.555676E-3"/>
    <n v="5.6782173999999998E-2"/>
    <x v="1"/>
  </r>
  <r>
    <x v="0"/>
    <n v="3943"/>
    <x v="11"/>
    <x v="0"/>
    <x v="0"/>
    <n v="1076020"/>
    <d v="2021-01-01T00:00:00"/>
    <n v="365"/>
    <n v="68999600"/>
    <n v="1890400"/>
    <s v="VND"/>
    <s v="20211231VND"/>
    <n v="1"/>
    <n v="1.07602E-3"/>
    <n v="1.8904E-3"/>
    <n v="6.8999599999999994E-2"/>
    <x v="3"/>
  </r>
  <r>
    <x v="0"/>
    <n v="3943"/>
    <x v="11"/>
    <x v="0"/>
    <x v="1"/>
    <n v="113209"/>
    <d v="2021-01-01T00:00:00"/>
    <n v="365"/>
    <n v="56945986"/>
    <n v="1560164"/>
    <s v="VND"/>
    <s v="20211231VND"/>
    <n v="1"/>
    <n v="1.1320900000000001E-4"/>
    <n v="1.560164E-3"/>
    <n v="5.6945985999999997E-2"/>
    <x v="3"/>
  </r>
  <r>
    <x v="0"/>
    <n v="3943"/>
    <x v="11"/>
    <x v="0"/>
    <x v="0"/>
    <n v="1535518"/>
    <d v="2021-01-01T00:00:00"/>
    <n v="365"/>
    <n v="776788530918.24597"/>
    <n v="965699"/>
    <s v="USD"/>
    <s v="20211231USD"/>
    <n v="22037.795999999998"/>
    <n v="33.839432438327997"/>
    <n v="21.281877559403998"/>
    <n v="776.78853091824601"/>
    <x v="3"/>
  </r>
  <r>
    <x v="0"/>
    <n v="3943"/>
    <x v="11"/>
    <x v="0"/>
    <x v="0"/>
    <n v="1775908"/>
    <d v="2021-01-01T00:00:00"/>
    <n v="365"/>
    <n v="22204811.5"/>
    <n v="608351"/>
    <s v="VND"/>
    <s v="20211231VND"/>
    <n v="1"/>
    <n v="1.7759080000000001E-3"/>
    <n v="6.0835100000000003E-4"/>
    <n v="2.2204811500000001E-2"/>
    <x v="3"/>
  </r>
  <r>
    <x v="0"/>
    <n v="3943"/>
    <x v="0"/>
    <x v="0"/>
    <x v="0"/>
    <n v="562996"/>
    <d v="2021-01-01T00:00:00"/>
    <n v="365"/>
    <n v="56801884"/>
    <n v="1556216"/>
    <s v="VND"/>
    <s v="20211231VND"/>
    <n v="1"/>
    <n v="5.6299599999999996E-4"/>
    <n v="1.556216E-3"/>
    <n v="5.6801883999999997E-2"/>
    <x v="0"/>
  </r>
  <r>
    <x v="0"/>
    <n v="3944"/>
    <x v="1"/>
    <x v="0"/>
    <x v="0"/>
    <n v="1408213"/>
    <d v="2021-01-01T00:00:00"/>
    <n v="365"/>
    <n v="23177098.5"/>
    <n v="634989"/>
    <s v="VND"/>
    <s v="20211231VND"/>
    <n v="1"/>
    <n v="1.408213E-3"/>
    <n v="6.3498899999999997E-4"/>
    <n v="2.31770985E-2"/>
    <x v="1"/>
  </r>
  <r>
    <x v="0"/>
    <n v="3945"/>
    <x v="1"/>
    <x v="0"/>
    <x v="0"/>
    <n v="189378"/>
    <d v="2021-01-01T00:00:00"/>
    <n v="365"/>
    <n v="9122189.5"/>
    <n v="249923"/>
    <s v="VND"/>
    <s v="20211231VND"/>
    <n v="1"/>
    <n v="1.89378E-4"/>
    <n v="2.4992299999999999E-4"/>
    <n v="9.1221895000000008E-3"/>
    <x v="1"/>
  </r>
  <r>
    <x v="0"/>
    <n v="3945"/>
    <x v="10"/>
    <x v="0"/>
    <x v="0"/>
    <n v="184916"/>
    <d v="2021-01-01T00:00:00"/>
    <n v="365"/>
    <n v="69278679"/>
    <n v="1898046"/>
    <s v="VND"/>
    <s v="20211231VND"/>
    <n v="1"/>
    <n v="1.84916E-4"/>
    <n v="1.898046E-3"/>
    <n v="6.9278678999999996E-2"/>
    <x v="1"/>
  </r>
  <r>
    <x v="0"/>
    <n v="3945"/>
    <x v="1"/>
    <x v="0"/>
    <x v="0"/>
    <n v="1300388"/>
    <d v="2021-01-01T00:00:00"/>
    <n v="365"/>
    <n v="999346679057.62793"/>
    <n v="1242382"/>
    <s v="USD"/>
    <s v="20211231USD"/>
    <n v="22037.795999999998"/>
    <n v="28.657685464848001"/>
    <n v="27.379361070071997"/>
    <n v="999.34667905762797"/>
    <x v="1"/>
  </r>
  <r>
    <x v="0"/>
    <n v="3945"/>
    <x v="10"/>
    <x v="0"/>
    <x v="0"/>
    <n v="197128"/>
    <d v="2021-01-01T00:00:00"/>
    <n v="365"/>
    <n v="16818689"/>
    <n v="460786"/>
    <s v="VND"/>
    <s v="20211231VND"/>
    <n v="1"/>
    <n v="1.97128E-4"/>
    <n v="4.6078599999999998E-4"/>
    <n v="1.6818689000000001E-2"/>
    <x v="1"/>
  </r>
  <r>
    <x v="0"/>
    <n v="3947"/>
    <x v="4"/>
    <x v="0"/>
    <x v="0"/>
    <n v="9959158"/>
    <d v="2021-01-01T00:00:00"/>
    <n v="365"/>
    <n v="254762298.5"/>
    <n v="6979789"/>
    <s v="VND"/>
    <s v="20211231VND"/>
    <n v="1"/>
    <n v="9.9591579999999992E-3"/>
    <n v="6.9797890000000001E-3"/>
    <n v="0.25476229849999998"/>
    <x v="1"/>
  </r>
  <r>
    <x v="0"/>
    <n v="3949"/>
    <x v="14"/>
    <x v="0"/>
    <x v="0"/>
    <n v="1242085"/>
    <d v="2021-01-01T00:00:00"/>
    <n v="365"/>
    <n v="33836850.5"/>
    <n v="927037"/>
    <s v="VND"/>
    <s v="20211231VND"/>
    <n v="1"/>
    <n v="1.242085E-3"/>
    <n v="9.2703700000000002E-4"/>
    <n v="3.3836850500000001E-2"/>
    <x v="3"/>
  </r>
  <r>
    <x v="0"/>
    <n v="3950"/>
    <x v="12"/>
    <x v="0"/>
    <x v="0"/>
    <n v="725933"/>
    <d v="2021-01-01T00:00:00"/>
    <n v="365"/>
    <n v="71667531"/>
    <n v="1963494"/>
    <s v="VND"/>
    <s v="20211231VND"/>
    <n v="1"/>
    <n v="7.25933E-4"/>
    <n v="1.9634940000000001E-3"/>
    <n v="7.1667531000000007E-2"/>
    <x v="4"/>
  </r>
  <r>
    <x v="0"/>
    <n v="3950"/>
    <x v="5"/>
    <x v="0"/>
    <x v="0"/>
    <n v="6555127"/>
    <d v="2021-01-01T00:00:00"/>
    <n v="365"/>
    <n v="245300659"/>
    <n v="6720566"/>
    <s v="VND"/>
    <s v="20211231VND"/>
    <n v="1"/>
    <n v="6.555127E-3"/>
    <n v="6.7205659999999999E-3"/>
    <n v="0.245300659"/>
    <x v="1"/>
  </r>
  <r>
    <x v="0"/>
    <n v="3951"/>
    <x v="4"/>
    <x v="0"/>
    <x v="0"/>
    <n v="1175539"/>
    <d v="2021-01-01T00:00:00"/>
    <n v="365"/>
    <n v="52101049"/>
    <n v="1427426"/>
    <s v="VND"/>
    <s v="20211231VND"/>
    <n v="1"/>
    <n v="1.175539E-3"/>
    <n v="1.4274260000000001E-3"/>
    <n v="5.2101049000000003E-2"/>
    <x v="1"/>
  </r>
  <r>
    <x v="0"/>
    <n v="3951"/>
    <x v="5"/>
    <x v="0"/>
    <x v="0"/>
    <n v="5441"/>
    <d v="2021-01-01T00:00:00"/>
    <n v="365"/>
    <n v="10421954.5"/>
    <n v="285533"/>
    <s v="VND"/>
    <s v="20211231VND"/>
    <n v="1"/>
    <n v="5.4410000000000001E-6"/>
    <n v="2.8553299999999998E-4"/>
    <n v="1.04219545E-2"/>
    <x v="1"/>
  </r>
  <r>
    <x v="0"/>
    <n v="3951"/>
    <x v="5"/>
    <x v="0"/>
    <x v="0"/>
    <n v="1176548"/>
    <d v="2021-01-01T00:00:00"/>
    <n v="365"/>
    <n v="35442960"/>
    <n v="971040"/>
    <s v="VND"/>
    <s v="20211231VND"/>
    <n v="1"/>
    <n v="1.1765479999999999E-3"/>
    <n v="9.7104000000000005E-4"/>
    <n v="3.5442960000000003E-2"/>
    <x v="1"/>
  </r>
  <r>
    <x v="0"/>
    <n v="3952"/>
    <x v="1"/>
    <x v="0"/>
    <x v="0"/>
    <n v="3420032"/>
    <d v="2021-01-01T00:00:00"/>
    <n v="365"/>
    <n v="99038698.500000015"/>
    <n v="2713389"/>
    <s v="VND"/>
    <s v="20211231VND"/>
    <n v="1"/>
    <n v="3.4200319999999999E-3"/>
    <n v="2.7133890000000001E-3"/>
    <n v="9.9038698500000008E-2"/>
    <x v="1"/>
  </r>
  <r>
    <x v="0"/>
    <n v="3952"/>
    <x v="0"/>
    <x v="0"/>
    <x v="0"/>
    <n v="1604022"/>
    <d v="2021-01-01T00:00:00"/>
    <n v="365"/>
    <n v="58580018.000000007"/>
    <n v="1604932"/>
    <s v="VND"/>
    <s v="20211231VND"/>
    <n v="1"/>
    <n v="1.6040220000000001E-3"/>
    <n v="1.6049320000000001E-3"/>
    <n v="5.8580018000000005E-2"/>
    <x v="0"/>
  </r>
  <r>
    <x v="0"/>
    <n v="3954"/>
    <x v="4"/>
    <x v="0"/>
    <x v="0"/>
    <n v="495397"/>
    <d v="2021-01-01T00:00:00"/>
    <n v="365"/>
    <n v="27751825.999999996"/>
    <n v="760324"/>
    <s v="VND"/>
    <s v="20211231VND"/>
    <n v="1"/>
    <n v="4.9539699999999996E-4"/>
    <n v="7.6032400000000005E-4"/>
    <n v="2.7751825999999997E-2"/>
    <x v="1"/>
  </r>
  <r>
    <x v="0"/>
    <n v="3955"/>
    <x v="6"/>
    <x v="0"/>
    <x v="0"/>
    <n v="3238004"/>
    <d v="2021-01-01T00:00:00"/>
    <n v="365"/>
    <n v="96779932.5"/>
    <n v="2651505"/>
    <s v="VND"/>
    <s v="20211231VND"/>
    <n v="1"/>
    <n v="3.2380040000000001E-3"/>
    <n v="2.6515050000000002E-3"/>
    <n v="9.6779932499999999E-2"/>
    <x v="3"/>
  </r>
  <r>
    <x v="0"/>
    <n v="3955"/>
    <x v="10"/>
    <x v="0"/>
    <x v="0"/>
    <n v="303392"/>
    <d v="2021-01-01T00:00:00"/>
    <n v="365"/>
    <n v="6401844.5"/>
    <n v="175393"/>
    <s v="VND"/>
    <s v="20211231VND"/>
    <n v="1"/>
    <n v="3.0339199999999998E-4"/>
    <n v="1.7539300000000001E-4"/>
    <n v="6.4018445E-3"/>
    <x v="1"/>
  </r>
  <r>
    <x v="0"/>
    <n v="3959"/>
    <x v="0"/>
    <x v="0"/>
    <x v="0"/>
    <n v="1396900"/>
    <d v="2021-01-01T00:00:00"/>
    <n v="365"/>
    <n v="26090565"/>
    <n v="714810"/>
    <s v="VND"/>
    <s v="20211231VND"/>
    <n v="1"/>
    <n v="1.3969E-3"/>
    <n v="7.1480999999999997E-4"/>
    <n v="2.6090565E-2"/>
    <x v="0"/>
  </r>
  <r>
    <x v="0"/>
    <n v="3960"/>
    <x v="11"/>
    <x v="0"/>
    <x v="0"/>
    <n v="7511349"/>
    <d v="2021-01-01T00:00:00"/>
    <n v="365"/>
    <n v="335220088"/>
    <n v="9184112"/>
    <s v="VND"/>
    <s v="20211231VND"/>
    <n v="1"/>
    <n v="7.5113489999999996E-3"/>
    <n v="9.1841119999999995E-3"/>
    <n v="0.33522008800000003"/>
    <x v="3"/>
  </r>
  <r>
    <x v="0"/>
    <n v="3960"/>
    <x v="7"/>
    <x v="0"/>
    <x v="0"/>
    <n v="1574678"/>
    <d v="2021-01-01T00:00:00"/>
    <n v="365"/>
    <n v="43225417"/>
    <n v="1184258"/>
    <s v="VND"/>
    <s v="20211231VND"/>
    <n v="1"/>
    <n v="1.5746779999999999E-3"/>
    <n v="1.1842580000000001E-3"/>
    <n v="4.3225417000000002E-2"/>
    <x v="2"/>
  </r>
  <r>
    <x v="0"/>
    <n v="3961"/>
    <x v="4"/>
    <x v="0"/>
    <x v="0"/>
    <n v="597923"/>
    <d v="2021-01-01T00:00:00"/>
    <n v="365"/>
    <n v="51584939"/>
    <n v="1413286"/>
    <s v="VND"/>
    <s v="20211231VND"/>
    <n v="1"/>
    <n v="5.9792299999999999E-4"/>
    <n v="1.4132859999999999E-3"/>
    <n v="5.1584939000000003E-2"/>
    <x v="1"/>
  </r>
  <r>
    <x v="0"/>
    <n v="3961"/>
    <x v="10"/>
    <x v="0"/>
    <x v="0"/>
    <n v="1356871"/>
    <d v="2021-01-01T00:00:00"/>
    <n v="365"/>
    <n v="2383778.5"/>
    <n v="65309"/>
    <s v="VND"/>
    <s v="20211231VND"/>
    <n v="1"/>
    <n v="1.3568709999999999E-3"/>
    <n v="6.5308999999999994E-5"/>
    <n v="2.3837785000000002E-3"/>
    <x v="1"/>
  </r>
  <r>
    <x v="0"/>
    <n v="3961"/>
    <x v="10"/>
    <x v="0"/>
    <x v="1"/>
    <n v="481639"/>
    <d v="2021-01-01T00:00:00"/>
    <n v="365"/>
    <n v="50354816"/>
    <n v="1379584"/>
    <s v="VND"/>
    <s v="20211231VND"/>
    <n v="1"/>
    <n v="4.8163900000000001E-4"/>
    <n v="1.3795840000000001E-3"/>
    <n v="5.0354815999999997E-2"/>
    <x v="1"/>
  </r>
  <r>
    <x v="0"/>
    <n v="3963"/>
    <x v="4"/>
    <x v="0"/>
    <x v="0"/>
    <n v="450411"/>
    <d v="2021-01-01T00:00:00"/>
    <n v="365"/>
    <n v="602432.5"/>
    <n v="16505"/>
    <s v="VND"/>
    <s v="20211231VND"/>
    <n v="1"/>
    <n v="4.5041100000000001E-4"/>
    <n v="1.6504999999999999E-5"/>
    <n v="6.0243250000000003E-4"/>
    <x v="1"/>
  </r>
  <r>
    <x v="0"/>
    <n v="3963"/>
    <x v="4"/>
    <x v="0"/>
    <x v="0"/>
    <n v="1219360"/>
    <d v="2021-01-01T00:00:00"/>
    <n v="365"/>
    <n v="42304047.5"/>
    <n v="1159015"/>
    <s v="VND"/>
    <s v="20211231VND"/>
    <n v="1"/>
    <n v="1.2193600000000001E-3"/>
    <n v="1.159015E-3"/>
    <n v="4.2304047499999997E-2"/>
    <x v="1"/>
  </r>
  <r>
    <x v="0"/>
    <n v="3964"/>
    <x v="2"/>
    <x v="0"/>
    <x v="0"/>
    <n v="1156381"/>
    <d v="2021-01-01T00:00:00"/>
    <n v="365"/>
    <n v="44701659.5"/>
    <n v="1224703"/>
    <s v="VND"/>
    <s v="20211231VND"/>
    <n v="1"/>
    <n v="1.1563809999999999E-3"/>
    <n v="1.2247029999999999E-3"/>
    <n v="4.4701659499999997E-2"/>
    <x v="2"/>
  </r>
  <r>
    <x v="0"/>
    <n v="3965"/>
    <x v="8"/>
    <x v="0"/>
    <x v="0"/>
    <n v="1757347"/>
    <d v="2021-01-01T00:00:00"/>
    <n v="365"/>
    <n v="371770555406.38196"/>
    <n v="462183"/>
    <s v="USD"/>
    <s v="20211231USD"/>
    <n v="22037.795999999998"/>
    <n v="38.728054687212001"/>
    <n v="10.185494668667999"/>
    <n v="371.77055540638196"/>
    <x v="0"/>
  </r>
  <r>
    <x v="0"/>
    <n v="3966"/>
    <x v="10"/>
    <x v="0"/>
    <x v="0"/>
    <n v="7525364"/>
    <d v="2021-01-01T00:00:00"/>
    <n v="365"/>
    <n v="306717274.5"/>
    <n v="8403213"/>
    <s v="VND"/>
    <s v="20211231VND"/>
    <n v="1"/>
    <n v="7.5253639999999997E-3"/>
    <n v="8.4032129999999997E-3"/>
    <n v="0.30671727450000003"/>
    <x v="1"/>
  </r>
  <r>
    <x v="0"/>
    <n v="3966"/>
    <x v="4"/>
    <x v="0"/>
    <x v="0"/>
    <n v="1639563"/>
    <d v="2021-01-01T00:00:00"/>
    <n v="365"/>
    <n v="32751851.500000004"/>
    <n v="897311"/>
    <s v="VND"/>
    <s v="20211231VND"/>
    <n v="1"/>
    <n v="1.6395629999999999E-3"/>
    <n v="8.9731100000000003E-4"/>
    <n v="3.2751851500000005E-2"/>
    <x v="1"/>
  </r>
  <r>
    <x v="0"/>
    <n v="3967"/>
    <x v="1"/>
    <x v="0"/>
    <x v="0"/>
    <n v="1160250"/>
    <d v="2021-01-01T00:00:00"/>
    <n v="365"/>
    <n v="36896645.5"/>
    <n v="1010867"/>
    <s v="VND"/>
    <s v="20211231VND"/>
    <n v="1"/>
    <n v="1.16025E-3"/>
    <n v="1.0108669999999999E-3"/>
    <n v="3.6896645499999998E-2"/>
    <x v="1"/>
  </r>
  <r>
    <x v="0"/>
    <n v="3967"/>
    <x v="8"/>
    <x v="0"/>
    <x v="0"/>
    <n v="449370"/>
    <d v="2021-01-01T00:00:00"/>
    <n v="365"/>
    <n v="42969406"/>
    <n v="1177244"/>
    <s v="VND"/>
    <s v="20211231VND"/>
    <n v="1"/>
    <n v="4.4936999999999999E-4"/>
    <n v="1.177244E-3"/>
    <n v="4.2969406000000002E-2"/>
    <x v="0"/>
  </r>
  <r>
    <x v="0"/>
    <n v="3967"/>
    <x v="5"/>
    <x v="0"/>
    <x v="0"/>
    <n v="8349966"/>
    <d v="2021-01-01T00:00:00"/>
    <n v="365"/>
    <n v="331054014.5"/>
    <n v="9069973"/>
    <s v="VND"/>
    <s v="20211231VND"/>
    <n v="1"/>
    <n v="8.3499660000000003E-3"/>
    <n v="9.0699730000000003E-3"/>
    <n v="0.33105401449999999"/>
    <x v="1"/>
  </r>
  <r>
    <x v="0"/>
    <n v="3968"/>
    <x v="4"/>
    <x v="0"/>
    <x v="0"/>
    <n v="648423"/>
    <d v="2021-01-01T00:00:00"/>
    <n v="365"/>
    <n v="37146780"/>
    <n v="1017720"/>
    <s v="VND"/>
    <s v="20211231VND"/>
    <n v="1"/>
    <n v="6.4842299999999997E-4"/>
    <n v="1.01772E-3"/>
    <n v="3.7146779999999997E-2"/>
    <x v="1"/>
  </r>
  <r>
    <x v="0"/>
    <n v="3972"/>
    <x v="14"/>
    <x v="0"/>
    <x v="0"/>
    <n v="528889"/>
    <d v="2021-01-01T00:00:00"/>
    <n v="365"/>
    <n v="71621066.5"/>
    <n v="1962221"/>
    <s v="VND"/>
    <s v="20211231VND"/>
    <n v="1"/>
    <n v="5.2888900000000005E-4"/>
    <n v="1.9622210000000001E-3"/>
    <n v="7.1621066499999997E-2"/>
    <x v="3"/>
  </r>
  <r>
    <x v="0"/>
    <n v="3974"/>
    <x v="1"/>
    <x v="0"/>
    <x v="0"/>
    <n v="6011724"/>
    <d v="2021-01-01T00:00:00"/>
    <n v="365"/>
    <n v="313274134.5"/>
    <n v="8582853"/>
    <s v="VND"/>
    <s v="20211231VND"/>
    <n v="1"/>
    <n v="6.0117240000000004E-3"/>
    <n v="8.5828529999999997E-3"/>
    <n v="0.31327413450000002"/>
    <x v="1"/>
  </r>
  <r>
    <x v="0"/>
    <n v="3974"/>
    <x v="12"/>
    <x v="0"/>
    <x v="0"/>
    <n v="1761698"/>
    <d v="2021-01-01T00:00:00"/>
    <n v="365"/>
    <n v="505959565743.32397"/>
    <n v="629006"/>
    <s v="USD"/>
    <s v="20211231USD"/>
    <n v="22037.795999999998"/>
    <n v="38.823941137607996"/>
    <n v="13.861905910775999"/>
    <n v="505.95956574332399"/>
    <x v="4"/>
  </r>
  <r>
    <x v="0"/>
    <n v="3976"/>
    <x v="1"/>
    <x v="0"/>
    <x v="0"/>
    <n v="3435541"/>
    <d v="2021-01-01T00:00:00"/>
    <n v="365"/>
    <n v="92463333"/>
    <n v="2533242"/>
    <s v="VND"/>
    <s v="20211231VND"/>
    <n v="1"/>
    <n v="3.4355409999999999E-3"/>
    <n v="2.5332419999999998E-3"/>
    <n v="9.2463332999999995E-2"/>
    <x v="1"/>
  </r>
  <r>
    <x v="0"/>
    <n v="3977"/>
    <x v="1"/>
    <x v="0"/>
    <x v="0"/>
    <n v="655432"/>
    <d v="2021-01-01T00:00:00"/>
    <n v="365"/>
    <n v="64741436.999999993"/>
    <n v="1773738"/>
    <s v="VND"/>
    <s v="20211231VND"/>
    <n v="1"/>
    <n v="6.5543199999999995E-4"/>
    <n v="1.773738E-3"/>
    <n v="6.4741436999999999E-2"/>
    <x v="1"/>
  </r>
  <r>
    <x v="0"/>
    <n v="3981"/>
    <x v="1"/>
    <x v="0"/>
    <x v="0"/>
    <n v="318159"/>
    <d v="2021-01-01T00:00:00"/>
    <n v="365"/>
    <n v="31715507"/>
    <n v="868918"/>
    <s v="VND"/>
    <s v="20211231VND"/>
    <n v="1"/>
    <n v="3.1815899999999999E-4"/>
    <n v="8.6891799999999999E-4"/>
    <n v="3.1715506999999997E-2"/>
    <x v="1"/>
  </r>
  <r>
    <x v="0"/>
    <n v="3982"/>
    <x v="9"/>
    <x v="0"/>
    <x v="0"/>
    <n v="8198286"/>
    <d v="2021-01-01T00:00:00"/>
    <n v="365"/>
    <n v="293975562.5"/>
    <n v="8054125"/>
    <s v="VND"/>
    <s v="20211231VND"/>
    <n v="1"/>
    <n v="8.1982860000000008E-3"/>
    <n v="8.0541250000000005E-3"/>
    <n v="0.29397556250000001"/>
    <x v="0"/>
  </r>
  <r>
    <x v="0"/>
    <n v="3982"/>
    <x v="1"/>
    <x v="0"/>
    <x v="0"/>
    <n v="550252"/>
    <d v="2021-01-01T00:00:00"/>
    <n v="365"/>
    <n v="44372867.5"/>
    <n v="1215695"/>
    <s v="VND"/>
    <s v="20211231VND"/>
    <n v="1"/>
    <n v="5.5025199999999999E-4"/>
    <n v="1.2156949999999999E-3"/>
    <n v="4.4372867500000003E-2"/>
    <x v="1"/>
  </r>
  <r>
    <x v="0"/>
    <n v="3982"/>
    <x v="1"/>
    <x v="0"/>
    <x v="0"/>
    <n v="9655321"/>
    <d v="2021-01-01T00:00:00"/>
    <n v="365"/>
    <n v="318099434.5"/>
    <n v="8715053"/>
    <s v="VND"/>
    <s v="20211231VND"/>
    <n v="1"/>
    <n v="9.6553209999999997E-3"/>
    <n v="8.7150530000000004E-3"/>
    <n v="0.3180994345"/>
    <x v="1"/>
  </r>
  <r>
    <x v="0"/>
    <n v="3985"/>
    <x v="0"/>
    <x v="0"/>
    <x v="0"/>
    <n v="651344"/>
    <d v="2021-01-01T00:00:00"/>
    <n v="365"/>
    <n v="48542371.999999993"/>
    <n v="1329928"/>
    <s v="VND"/>
    <s v="20211231VND"/>
    <n v="1"/>
    <n v="6.5134399999999999E-4"/>
    <n v="1.329928E-3"/>
    <n v="4.8542371999999993E-2"/>
    <x v="0"/>
  </r>
  <r>
    <x v="0"/>
    <n v="3988"/>
    <x v="2"/>
    <x v="0"/>
    <x v="0"/>
    <n v="350978"/>
    <d v="2021-01-01T00:00:00"/>
    <n v="365"/>
    <n v="62239508.000000007"/>
    <n v="1705192"/>
    <s v="VND"/>
    <s v="20211231VND"/>
    <n v="1"/>
    <n v="3.50978E-4"/>
    <n v="1.7051919999999999E-3"/>
    <n v="6.2239508000000006E-2"/>
    <x v="2"/>
  </r>
  <r>
    <x v="0"/>
    <n v="3989"/>
    <x v="8"/>
    <x v="0"/>
    <x v="0"/>
    <n v="5868950"/>
    <d v="2021-01-01T00:00:00"/>
    <n v="365"/>
    <n v="94812509.5"/>
    <n v="2597603"/>
    <s v="VND"/>
    <s v="20211231VND"/>
    <n v="1"/>
    <n v="5.8689500000000004E-3"/>
    <n v="2.597603E-3"/>
    <n v="9.4812509500000003E-2"/>
    <x v="0"/>
  </r>
  <r>
    <x v="0"/>
    <n v="3991"/>
    <x v="4"/>
    <x v="0"/>
    <x v="0"/>
    <n v="1507345"/>
    <d v="2021-01-01T00:00:00"/>
    <n v="365"/>
    <n v="14685775"/>
    <n v="402350"/>
    <s v="VND"/>
    <s v="20211231VND"/>
    <n v="1"/>
    <n v="1.507345E-3"/>
    <n v="4.0234999999999999E-4"/>
    <n v="1.4685775E-2"/>
    <x v="1"/>
  </r>
  <r>
    <x v="0"/>
    <n v="3991"/>
    <x v="8"/>
    <x v="0"/>
    <x v="0"/>
    <n v="770215"/>
    <d v="2021-01-01T00:00:00"/>
    <n v="365"/>
    <n v="46004782.5"/>
    <n v="1260405"/>
    <s v="VND"/>
    <s v="20211231VND"/>
    <n v="1"/>
    <n v="7.7021499999999998E-4"/>
    <n v="1.260405E-3"/>
    <n v="4.6004782500000001E-2"/>
    <x v="0"/>
  </r>
  <r>
    <x v="0"/>
    <n v="3993"/>
    <x v="6"/>
    <x v="0"/>
    <x v="0"/>
    <n v="245896"/>
    <d v="2021-01-01T00:00:00"/>
    <n v="365"/>
    <n v="46283715.5"/>
    <n v="1268047"/>
    <s v="VND"/>
    <s v="20211231VND"/>
    <n v="1"/>
    <n v="2.4589600000000001E-4"/>
    <n v="1.268047E-3"/>
    <n v="4.6283715500000003E-2"/>
    <x v="3"/>
  </r>
  <r>
    <x v="0"/>
    <n v="3996"/>
    <x v="2"/>
    <x v="0"/>
    <x v="0"/>
    <n v="712582"/>
    <d v="2021-01-01T00:00:00"/>
    <n v="365"/>
    <n v="38935243.5"/>
    <n v="1066719"/>
    <s v="VND"/>
    <s v="20211231VND"/>
    <n v="1"/>
    <n v="7.1258200000000002E-4"/>
    <n v="1.066719E-3"/>
    <n v="3.8935243500000001E-2"/>
    <x v="2"/>
  </r>
  <r>
    <x v="0"/>
    <n v="3996"/>
    <x v="8"/>
    <x v="0"/>
    <x v="0"/>
    <n v="1469088"/>
    <d v="2021-01-01T00:00:00"/>
    <n v="365"/>
    <n v="63710713.5"/>
    <n v="1745499"/>
    <s v="VND"/>
    <s v="20211231VND"/>
    <n v="1"/>
    <n v="1.4690879999999999E-3"/>
    <n v="1.745499E-3"/>
    <n v="6.3710713500000002E-2"/>
    <x v="0"/>
  </r>
  <r>
    <x v="0"/>
    <n v="3998"/>
    <x v="1"/>
    <x v="0"/>
    <x v="0"/>
    <n v="1311286"/>
    <d v="2021-01-01T00:00:00"/>
    <n v="365"/>
    <n v="56697092.5"/>
    <n v="1553345"/>
    <s v="VND"/>
    <s v="20211231VND"/>
    <n v="1"/>
    <n v="1.311286E-3"/>
    <n v="1.553345E-3"/>
    <n v="5.6697092499999997E-2"/>
    <x v="1"/>
  </r>
  <r>
    <x v="0"/>
    <n v="3999"/>
    <x v="9"/>
    <x v="0"/>
    <x v="0"/>
    <n v="1676666"/>
    <d v="2021-01-01T00:00:00"/>
    <n v="365"/>
    <n v="24232605.5"/>
    <n v="663907"/>
    <s v="VND"/>
    <s v="20211231VND"/>
    <n v="1"/>
    <n v="1.6766660000000001E-3"/>
    <n v="6.6390700000000004E-4"/>
    <n v="2.4232605500000001E-2"/>
    <x v="0"/>
  </r>
  <r>
    <x v="0"/>
    <n v="4001"/>
    <x v="0"/>
    <x v="1"/>
    <x v="0"/>
    <n v="9340598"/>
    <d v="2021-01-01T00:00:00"/>
    <n v="365"/>
    <n v="361410553.5"/>
    <n v="9901659"/>
    <s v="VND"/>
    <s v="20211231VND"/>
    <n v="1"/>
    <n v="9.3405980000000003E-3"/>
    <n v="9.9016590000000002E-3"/>
    <n v="0.36141055350000001"/>
    <x v="0"/>
  </r>
  <r>
    <x v="0"/>
    <n v="4003"/>
    <x v="10"/>
    <x v="1"/>
    <x v="0"/>
    <n v="1181056"/>
    <d v="2021-01-01T00:00:00"/>
    <n v="365"/>
    <n v="18339790"/>
    <n v="502460"/>
    <s v="VND"/>
    <s v="20211231VND"/>
    <n v="1"/>
    <n v="1.181056E-3"/>
    <n v="5.0246000000000004E-4"/>
    <n v="1.8339790000000002E-2"/>
    <x v="1"/>
  </r>
  <r>
    <x v="0"/>
    <n v="4004"/>
    <x v="4"/>
    <x v="1"/>
    <x v="0"/>
    <n v="1169866"/>
    <d v="2021-01-01T00:00:00"/>
    <n v="365"/>
    <n v="46087820"/>
    <n v="1262680"/>
    <s v="VND"/>
    <s v="20211231VND"/>
    <n v="1"/>
    <n v="1.1698660000000001E-3"/>
    <n v="1.26268E-3"/>
    <n v="4.6087820000000002E-2"/>
    <x v="1"/>
  </r>
  <r>
    <x v="0"/>
    <n v="4006"/>
    <x v="4"/>
    <x v="1"/>
    <x v="0"/>
    <n v="1693282"/>
    <d v="2021-01-01T00:00:00"/>
    <n v="365"/>
    <n v="25305377"/>
    <n v="693298"/>
    <s v="VND"/>
    <s v="20211231VND"/>
    <n v="1"/>
    <n v="1.6932819999999999E-3"/>
    <n v="6.9329799999999996E-4"/>
    <n v="2.5305377E-2"/>
    <x v="1"/>
  </r>
  <r>
    <x v="0"/>
    <n v="4006"/>
    <x v="4"/>
    <x v="1"/>
    <x v="0"/>
    <n v="924522"/>
    <d v="2021-01-01T00:00:00"/>
    <n v="365"/>
    <n v="39008207"/>
    <n v="1068718"/>
    <s v="VND"/>
    <s v="20211231VND"/>
    <n v="1"/>
    <n v="9.24522E-4"/>
    <n v="1.068718E-3"/>
    <n v="3.9008207000000003E-2"/>
    <x v="1"/>
  </r>
  <r>
    <x v="0"/>
    <n v="4006"/>
    <x v="0"/>
    <x v="1"/>
    <x v="0"/>
    <n v="769421"/>
    <d v="2021-01-01T00:00:00"/>
    <n v="365"/>
    <n v="38306750"/>
    <n v="1049500"/>
    <s v="VND"/>
    <s v="20211231VND"/>
    <n v="1"/>
    <n v="7.6942099999999995E-4"/>
    <n v="1.0495000000000001E-3"/>
    <n v="3.8306750000000001E-2"/>
    <x v="0"/>
  </r>
  <r>
    <x v="0"/>
    <n v="4007"/>
    <x v="1"/>
    <x v="1"/>
    <x v="0"/>
    <n v="732848"/>
    <d v="2021-01-01T00:00:00"/>
    <n v="365"/>
    <n v="26344422.5"/>
    <n v="721765"/>
    <s v="VND"/>
    <s v="20211231VND"/>
    <n v="1"/>
    <n v="7.3284800000000003E-4"/>
    <n v="7.2176499999999997E-4"/>
    <n v="2.6344422499999999E-2"/>
    <x v="1"/>
  </r>
  <r>
    <x v="0"/>
    <n v="4007"/>
    <x v="1"/>
    <x v="1"/>
    <x v="1"/>
    <n v="754382"/>
    <d v="2021-01-01T00:00:00"/>
    <n v="365"/>
    <n v="48241466"/>
    <n v="1321684"/>
    <s v="VND"/>
    <s v="20211231VND"/>
    <n v="1"/>
    <n v="7.5438199999999995E-4"/>
    <n v="1.3216840000000001E-3"/>
    <n v="4.8241465999999997E-2"/>
    <x v="1"/>
  </r>
  <r>
    <x v="0"/>
    <n v="4007"/>
    <x v="1"/>
    <x v="1"/>
    <x v="1"/>
    <n v="8830141"/>
    <d v="2021-01-01T00:00:00"/>
    <n v="365"/>
    <n v="269157679.5"/>
    <n v="7374183"/>
    <s v="VND"/>
    <s v="20211231VND"/>
    <n v="1"/>
    <n v="8.8301409999999997E-3"/>
    <n v="7.3741830000000003E-3"/>
    <n v="0.26915767950000002"/>
    <x v="1"/>
  </r>
  <r>
    <x v="0"/>
    <n v="4007"/>
    <x v="1"/>
    <x v="1"/>
    <x v="0"/>
    <n v="1941"/>
    <d v="2021-01-01T00:00:00"/>
    <n v="365"/>
    <n v="25945112.5"/>
    <n v="710825"/>
    <s v="VND"/>
    <s v="20211231VND"/>
    <n v="1"/>
    <n v="1.9410000000000001E-6"/>
    <n v="7.10825E-4"/>
    <n v="2.5945112499999999E-2"/>
    <x v="1"/>
  </r>
  <r>
    <x v="0"/>
    <n v="4008"/>
    <x v="1"/>
    <x v="1"/>
    <x v="0"/>
    <n v="484065"/>
    <d v="2021-01-01T00:00:00"/>
    <n v="365"/>
    <n v="28833503.499999996"/>
    <n v="789959"/>
    <s v="VND"/>
    <s v="20211231VND"/>
    <n v="1"/>
    <n v="4.8406499999999999E-4"/>
    <n v="7.8995900000000002E-4"/>
    <n v="2.8833503499999996E-2"/>
    <x v="1"/>
  </r>
  <r>
    <x v="0"/>
    <n v="4008"/>
    <x v="0"/>
    <x v="1"/>
    <x v="0"/>
    <n v="744872"/>
    <d v="2021-01-01T00:00:00"/>
    <n v="365"/>
    <n v="58768139"/>
    <n v="1610086"/>
    <s v="VND"/>
    <s v="20211231VND"/>
    <n v="1"/>
    <n v="7.4487200000000005E-4"/>
    <n v="1.6100859999999999E-3"/>
    <n v="5.8768138999999997E-2"/>
    <x v="0"/>
  </r>
  <r>
    <x v="0"/>
    <n v="4008"/>
    <x v="0"/>
    <x v="1"/>
    <x v="0"/>
    <n v="828254"/>
    <d v="2021-01-01T00:00:00"/>
    <n v="365"/>
    <n v="1280452397414.4539"/>
    <n v="1591851"/>
    <s v="USD"/>
    <s v="20211231USD"/>
    <n v="22037.795999999998"/>
    <n v="18.252892688183998"/>
    <n v="35.080887600395997"/>
    <n v="1280.4523974144538"/>
    <x v="0"/>
  </r>
  <r>
    <x v="0"/>
    <n v="4008"/>
    <x v="14"/>
    <x v="1"/>
    <x v="0"/>
    <n v="917405"/>
    <d v="2021-01-01T00:00:00"/>
    <n v="365"/>
    <n v="47379737.5"/>
    <n v="1298075"/>
    <s v="VND"/>
    <s v="20211231VND"/>
    <n v="1"/>
    <n v="9.1740500000000004E-4"/>
    <n v="1.2980750000000001E-3"/>
    <n v="4.7379737499999998E-2"/>
    <x v="3"/>
  </r>
  <r>
    <x v="0"/>
    <n v="4009"/>
    <x v="7"/>
    <x v="1"/>
    <x v="0"/>
    <n v="1213667"/>
    <d v="2021-01-01T00:00:00"/>
    <n v="365"/>
    <n v="62592025"/>
    <n v="1714850"/>
    <s v="VND"/>
    <s v="20211231VND"/>
    <n v="1"/>
    <n v="1.2136670000000001E-3"/>
    <n v="1.71485E-3"/>
    <n v="6.2592024999999996E-2"/>
    <x v="2"/>
  </r>
  <r>
    <x v="0"/>
    <n v="4009"/>
    <x v="0"/>
    <x v="1"/>
    <x v="0"/>
    <n v="1810827"/>
    <d v="2021-01-01T00:00:00"/>
    <n v="365"/>
    <n v="60754797.5"/>
    <n v="1664515"/>
    <s v="VND"/>
    <s v="20211231VND"/>
    <n v="1"/>
    <n v="1.8108270000000001E-3"/>
    <n v="1.6645150000000001E-3"/>
    <n v="6.0754797499999999E-2"/>
    <x v="0"/>
  </r>
  <r>
    <x v="0"/>
    <n v="4010"/>
    <x v="8"/>
    <x v="1"/>
    <x v="0"/>
    <n v="1408488"/>
    <d v="2021-01-01T00:00:00"/>
    <n v="365"/>
    <n v="66638524.499999993"/>
    <n v="1825713"/>
    <s v="VND"/>
    <s v="20211231VND"/>
    <n v="1"/>
    <n v="1.4084880000000001E-3"/>
    <n v="1.8257130000000001E-3"/>
    <n v="6.663852449999999E-2"/>
    <x v="0"/>
  </r>
  <r>
    <x v="0"/>
    <n v="4010"/>
    <x v="14"/>
    <x v="1"/>
    <x v="0"/>
    <n v="5733142"/>
    <d v="2021-01-01T00:00:00"/>
    <n v="365"/>
    <n v="193668379.50000003"/>
    <n v="5305983"/>
    <s v="VND"/>
    <s v="20211231VND"/>
    <n v="1"/>
    <n v="5.7331420000000001E-3"/>
    <n v="5.3059830000000002E-3"/>
    <n v="0.19366837950000004"/>
    <x v="3"/>
  </r>
  <r>
    <x v="0"/>
    <n v="4010"/>
    <x v="4"/>
    <x v="1"/>
    <x v="0"/>
    <n v="1159635"/>
    <d v="2021-01-01T00:00:00"/>
    <n v="365"/>
    <n v="27116945"/>
    <n v="742930"/>
    <s v="VND"/>
    <s v="20211231VND"/>
    <n v="1"/>
    <n v="1.159635E-3"/>
    <n v="7.4293000000000004E-4"/>
    <n v="2.7116945E-2"/>
    <x v="1"/>
  </r>
  <r>
    <x v="0"/>
    <n v="4010"/>
    <x v="14"/>
    <x v="1"/>
    <x v="0"/>
    <n v="1212513"/>
    <d v="2021-01-01T00:00:00"/>
    <n v="365"/>
    <n v="209375976008.42999"/>
    <n v="260295"/>
    <s v="USD"/>
    <s v="20211231USD"/>
    <n v="22037.795999999998"/>
    <n v="26.721114141348"/>
    <n v="5.7363281098199996"/>
    <n v="209.37597600843"/>
    <x v="3"/>
  </r>
  <r>
    <x v="0"/>
    <n v="4011"/>
    <x v="9"/>
    <x v="1"/>
    <x v="0"/>
    <n v="1279687"/>
    <d v="2021-01-01T00:00:00"/>
    <n v="365"/>
    <n v="35464130"/>
    <n v="971620"/>
    <s v="VND"/>
    <s v="20211231VND"/>
    <n v="1"/>
    <n v="1.2796870000000001E-3"/>
    <n v="9.7161999999999997E-4"/>
    <n v="3.5464130000000003E-2"/>
    <x v="0"/>
  </r>
  <r>
    <x v="0"/>
    <n v="4012"/>
    <x v="4"/>
    <x v="1"/>
    <x v="0"/>
    <n v="1161556"/>
    <d v="2021-01-01T00:00:00"/>
    <n v="365"/>
    <n v="72343"/>
    <n v="1982"/>
    <s v="VND"/>
    <s v="20211231VND"/>
    <n v="1"/>
    <n v="1.161556E-3"/>
    <n v="1.9819999999999998E-6"/>
    <n v="7.2342999999999995E-5"/>
    <x v="1"/>
  </r>
  <r>
    <x v="0"/>
    <n v="4012"/>
    <x v="4"/>
    <x v="1"/>
    <x v="0"/>
    <n v="872887"/>
    <d v="2021-01-01T00:00:00"/>
    <n v="365"/>
    <n v="38150822"/>
    <n v="1045228"/>
    <s v="VND"/>
    <s v="20211231VND"/>
    <n v="1"/>
    <n v="8.7288700000000003E-4"/>
    <n v="1.045228E-3"/>
    <n v="3.8150822000000001E-2"/>
    <x v="1"/>
  </r>
  <r>
    <x v="0"/>
    <n v="4014"/>
    <x v="6"/>
    <x v="1"/>
    <x v="0"/>
    <n v="1268334"/>
    <d v="2021-01-01T00:00:00"/>
    <n v="365"/>
    <n v="61978423.5"/>
    <n v="1698039"/>
    <s v="VND"/>
    <s v="20211231VND"/>
    <n v="1"/>
    <n v="1.2683340000000001E-3"/>
    <n v="1.6980389999999999E-3"/>
    <n v="6.1978423499999998E-2"/>
    <x v="3"/>
  </r>
  <r>
    <x v="0"/>
    <n v="4016"/>
    <x v="8"/>
    <x v="1"/>
    <x v="0"/>
    <n v="1156161"/>
    <d v="2021-01-01T00:00:00"/>
    <n v="365"/>
    <n v="33989165"/>
    <n v="931210"/>
    <s v="VND"/>
    <s v="20211231VND"/>
    <n v="1"/>
    <n v="1.156161E-3"/>
    <n v="9.3121000000000002E-4"/>
    <n v="3.3989165000000002E-2"/>
    <x v="0"/>
  </r>
  <r>
    <x v="0"/>
    <n v="4016"/>
    <x v="8"/>
    <x v="1"/>
    <x v="0"/>
    <n v="650581"/>
    <d v="2021-01-01T00:00:00"/>
    <n v="365"/>
    <n v="40034769.5"/>
    <n v="1096843"/>
    <s v="VND"/>
    <s v="20211231VND"/>
    <n v="1"/>
    <n v="6.5058100000000001E-4"/>
    <n v="1.0968429999999999E-3"/>
    <n v="4.0034769499999998E-2"/>
    <x v="0"/>
  </r>
  <r>
    <x v="0"/>
    <n v="4016"/>
    <x v="8"/>
    <x v="1"/>
    <x v="0"/>
    <n v="9643060"/>
    <d v="2021-01-01T00:00:00"/>
    <n v="365"/>
    <n v="246824387.99999997"/>
    <n v="6762312"/>
    <s v="VND"/>
    <s v="20211231VND"/>
    <n v="1"/>
    <n v="9.6430600000000002E-3"/>
    <n v="6.7623120000000004E-3"/>
    <n v="0.24682438799999998"/>
    <x v="0"/>
  </r>
  <r>
    <x v="0"/>
    <n v="4017"/>
    <x v="3"/>
    <x v="1"/>
    <x v="0"/>
    <n v="804747"/>
    <d v="2021-01-01T00:00:00"/>
    <n v="365"/>
    <n v="6561313"/>
    <n v="179762"/>
    <s v="VND"/>
    <s v="20211231VND"/>
    <n v="1"/>
    <n v="8.0474699999999997E-4"/>
    <n v="1.79762E-4"/>
    <n v="6.561313E-3"/>
    <x v="0"/>
  </r>
  <r>
    <x v="0"/>
    <n v="4017"/>
    <x v="4"/>
    <x v="1"/>
    <x v="0"/>
    <n v="1754198"/>
    <d v="2021-01-01T00:00:00"/>
    <n v="365"/>
    <n v="67279647"/>
    <n v="1843278"/>
    <s v="VND"/>
    <s v="20211231VND"/>
    <n v="1"/>
    <n v="1.754198E-3"/>
    <n v="1.8432780000000001E-3"/>
    <n v="6.7279646999999998E-2"/>
    <x v="1"/>
  </r>
  <r>
    <x v="0"/>
    <n v="4019"/>
    <x v="15"/>
    <x v="1"/>
    <x v="0"/>
    <n v="1236494"/>
    <d v="2021-01-01T00:00:00"/>
    <n v="365"/>
    <n v="17726261.5"/>
    <n v="485651"/>
    <s v="VND"/>
    <s v="20211231VND"/>
    <n v="1"/>
    <n v="1.2364940000000001E-3"/>
    <n v="4.8565099999999998E-4"/>
    <n v="1.77262615E-2"/>
    <x v="4"/>
  </r>
  <r>
    <x v="0"/>
    <n v="4022"/>
    <x v="6"/>
    <x v="1"/>
    <x v="0"/>
    <n v="563870"/>
    <d v="2021-01-01T00:00:00"/>
    <n v="365"/>
    <n v="52930840"/>
    <n v="1450160"/>
    <s v="VND"/>
    <s v="20211231VND"/>
    <n v="1"/>
    <n v="5.6386999999999995E-4"/>
    <n v="1.45016E-3"/>
    <n v="5.293084E-2"/>
    <x v="3"/>
  </r>
  <r>
    <x v="0"/>
    <n v="4022"/>
    <x v="8"/>
    <x v="1"/>
    <x v="0"/>
    <n v="279758"/>
    <d v="2021-01-01T00:00:00"/>
    <n v="365"/>
    <n v="6812542.5"/>
    <n v="186645"/>
    <s v="VND"/>
    <s v="20211231VND"/>
    <n v="1"/>
    <n v="2.7975800000000001E-4"/>
    <n v="1.8664500000000001E-4"/>
    <n v="6.8125425000000002E-3"/>
    <x v="0"/>
  </r>
  <r>
    <x v="0"/>
    <n v="4023"/>
    <x v="10"/>
    <x v="1"/>
    <x v="0"/>
    <n v="171526"/>
    <d v="2021-01-01T00:00:00"/>
    <n v="365"/>
    <n v="27505962"/>
    <n v="753588"/>
    <s v="VND"/>
    <s v="20211231VND"/>
    <n v="1"/>
    <n v="1.71526E-4"/>
    <n v="7.5358800000000002E-4"/>
    <n v="2.7505961999999998E-2"/>
    <x v="1"/>
  </r>
  <r>
    <x v="0"/>
    <n v="4024"/>
    <x v="0"/>
    <x v="1"/>
    <x v="0"/>
    <n v="1083495"/>
    <d v="2021-01-01T00:00:00"/>
    <n v="365"/>
    <n v="19249297"/>
    <n v="527378"/>
    <s v="VND"/>
    <s v="20211231VND"/>
    <n v="1"/>
    <n v="1.0834950000000001E-3"/>
    <n v="5.27378E-4"/>
    <n v="1.9249296999999999E-2"/>
    <x v="0"/>
  </r>
  <r>
    <x v="0"/>
    <n v="4024"/>
    <x v="9"/>
    <x v="1"/>
    <x v="0"/>
    <n v="357543"/>
    <d v="2021-01-01T00:00:00"/>
    <n v="365"/>
    <n v="33292672"/>
    <n v="912128"/>
    <s v="VND"/>
    <s v="20211231VND"/>
    <n v="1"/>
    <n v="3.5754299999999999E-4"/>
    <n v="9.1212800000000001E-4"/>
    <n v="3.3292672000000002E-2"/>
    <x v="0"/>
  </r>
  <r>
    <x v="0"/>
    <n v="4031"/>
    <x v="7"/>
    <x v="1"/>
    <x v="0"/>
    <n v="1197557"/>
    <d v="2021-01-01T00:00:00"/>
    <n v="365"/>
    <n v="66708750.500000007"/>
    <n v="1827637"/>
    <s v="VND"/>
    <s v="20211231VND"/>
    <n v="1"/>
    <n v="1.1975569999999999E-3"/>
    <n v="1.827637E-3"/>
    <n v="6.6708750500000011E-2"/>
    <x v="2"/>
  </r>
  <r>
    <x v="0"/>
    <n v="4031"/>
    <x v="5"/>
    <x v="1"/>
    <x v="0"/>
    <n v="704316"/>
    <d v="2021-01-01T00:00:00"/>
    <n v="365"/>
    <n v="53148270.500000007"/>
    <n v="1456117"/>
    <s v="VND"/>
    <s v="20211231VND"/>
    <n v="1"/>
    <n v="7.0431599999999997E-4"/>
    <n v="1.456117E-3"/>
    <n v="5.3148270500000004E-2"/>
    <x v="1"/>
  </r>
  <r>
    <x v="0"/>
    <n v="4032"/>
    <x v="5"/>
    <x v="1"/>
    <x v="1"/>
    <n v="9042334"/>
    <d v="2021-01-01T00:00:00"/>
    <n v="365"/>
    <n v="307704526.5"/>
    <n v="8430261"/>
    <s v="VND"/>
    <s v="20211231VND"/>
    <n v="1"/>
    <n v="9.0423340000000008E-3"/>
    <n v="8.4302609999999997E-3"/>
    <n v="0.30770452650000002"/>
    <x v="1"/>
  </r>
  <r>
    <x v="0"/>
    <n v="4032"/>
    <x v="5"/>
    <x v="1"/>
    <x v="1"/>
    <n v="9523354"/>
    <d v="2021-01-01T00:00:00"/>
    <n v="365"/>
    <n v="237255912.99999997"/>
    <n v="6500162"/>
    <s v="VND"/>
    <s v="20211231VND"/>
    <n v="1"/>
    <n v="9.5233539999999995E-3"/>
    <n v="6.5001620000000003E-3"/>
    <n v="0.23725591299999996"/>
    <x v="1"/>
  </r>
  <r>
    <x v="0"/>
    <n v="4032"/>
    <x v="5"/>
    <x v="1"/>
    <x v="1"/>
    <n v="7758314"/>
    <d v="2021-01-01T00:00:00"/>
    <n v="365"/>
    <n v="300898627"/>
    <n v="8243798"/>
    <s v="VND"/>
    <s v="20211231VND"/>
    <n v="1"/>
    <n v="7.7583139999999997E-3"/>
    <n v="8.2437980000000001E-3"/>
    <n v="0.30089862699999997"/>
    <x v="1"/>
  </r>
  <r>
    <x v="0"/>
    <n v="4032"/>
    <x v="5"/>
    <x v="1"/>
    <x v="1"/>
    <n v="7126461"/>
    <d v="2021-01-01T00:00:00"/>
    <n v="365"/>
    <n v="303685511.5"/>
    <n v="8320151"/>
    <s v="VND"/>
    <s v="20211231VND"/>
    <n v="1"/>
    <n v="7.1264609999999997E-3"/>
    <n v="8.3201509999999996E-3"/>
    <n v="0.3036855115"/>
    <x v="1"/>
  </r>
  <r>
    <x v="0"/>
    <n v="4032"/>
    <x v="5"/>
    <x v="1"/>
    <x v="1"/>
    <n v="8222058"/>
    <d v="2021-01-01T00:00:00"/>
    <n v="365"/>
    <n v="341255618.5"/>
    <n v="9349469"/>
    <s v="VND"/>
    <s v="20211231VND"/>
    <n v="1"/>
    <n v="8.2220580000000008E-3"/>
    <n v="9.3494689999999991E-3"/>
    <n v="0.34125561850000002"/>
    <x v="1"/>
  </r>
  <r>
    <x v="0"/>
    <n v="4032"/>
    <x v="5"/>
    <x v="1"/>
    <x v="0"/>
    <n v="1232687"/>
    <d v="2021-01-01T00:00:00"/>
    <n v="365"/>
    <n v="32922087.5"/>
    <n v="901975"/>
    <s v="VND"/>
    <s v="20211231VND"/>
    <n v="1"/>
    <n v="1.2326870000000001E-3"/>
    <n v="9.0197499999999996E-4"/>
    <n v="3.2922087500000002E-2"/>
    <x v="1"/>
  </r>
  <r>
    <x v="0"/>
    <n v="4033"/>
    <x v="13"/>
    <x v="1"/>
    <x v="0"/>
    <n v="1373563"/>
    <d v="2021-01-01T00:00:00"/>
    <n v="365"/>
    <n v="2873535.5"/>
    <n v="78727"/>
    <s v="VND"/>
    <s v="20211231VND"/>
    <n v="1"/>
    <n v="1.373563E-3"/>
    <n v="7.8726999999999993E-5"/>
    <n v="2.8735355000000001E-3"/>
    <x v="0"/>
  </r>
  <r>
    <x v="0"/>
    <n v="4033"/>
    <x v="13"/>
    <x v="1"/>
    <x v="0"/>
    <n v="1390481"/>
    <d v="2021-01-01T00:00:00"/>
    <n v="365"/>
    <n v="69975245"/>
    <n v="1917130"/>
    <s v="VND"/>
    <s v="20211231VND"/>
    <n v="1"/>
    <n v="1.3904810000000001E-3"/>
    <n v="1.91713E-3"/>
    <n v="6.9975245000000005E-2"/>
    <x v="0"/>
  </r>
  <r>
    <x v="0"/>
    <n v="4033"/>
    <x v="1"/>
    <x v="1"/>
    <x v="0"/>
    <n v="135558"/>
    <d v="2021-01-01T00:00:00"/>
    <n v="365"/>
    <n v="8432887"/>
    <n v="231038"/>
    <s v="VND"/>
    <s v="20211231VND"/>
    <n v="1"/>
    <n v="1.3555800000000001E-4"/>
    <n v="2.3103800000000001E-4"/>
    <n v="8.432887E-3"/>
    <x v="1"/>
  </r>
  <r>
    <x v="0"/>
    <n v="4034"/>
    <x v="8"/>
    <x v="1"/>
    <x v="0"/>
    <n v="1678006"/>
    <d v="2021-01-01T00:00:00"/>
    <n v="365"/>
    <n v="71510946"/>
    <n v="1959204"/>
    <s v="VND"/>
    <s v="20211231VND"/>
    <n v="1"/>
    <n v="1.6780059999999999E-3"/>
    <n v="1.959204E-3"/>
    <n v="7.1510946000000006E-2"/>
    <x v="0"/>
  </r>
  <r>
    <x v="0"/>
    <n v="4035"/>
    <x v="3"/>
    <x v="1"/>
    <x v="0"/>
    <n v="1497742"/>
    <d v="2021-01-01T00:00:00"/>
    <n v="365"/>
    <n v="4168555.5000000005"/>
    <n v="114207"/>
    <s v="VND"/>
    <s v="20211231VND"/>
    <n v="1"/>
    <n v="1.497742E-3"/>
    <n v="1.14207E-4"/>
    <n v="4.1685555000000006E-3"/>
    <x v="0"/>
  </r>
  <r>
    <x v="0"/>
    <n v="4037"/>
    <x v="5"/>
    <x v="1"/>
    <x v="0"/>
    <n v="9910547"/>
    <d v="2021-01-01T00:00:00"/>
    <n v="365"/>
    <n v="226376394.50000003"/>
    <n v="6202093"/>
    <s v="VND"/>
    <s v="20211231VND"/>
    <n v="1"/>
    <n v="9.9105470000000005E-3"/>
    <n v="6.2020929999999997E-3"/>
    <n v="0.22637639450000002"/>
    <x v="1"/>
  </r>
  <r>
    <x v="0"/>
    <n v="4037"/>
    <x v="5"/>
    <x v="1"/>
    <x v="0"/>
    <n v="8538874"/>
    <d v="2021-01-01T00:00:00"/>
    <n v="365"/>
    <n v="285075366"/>
    <n v="7810284"/>
    <s v="VND"/>
    <s v="20211231VND"/>
    <n v="1"/>
    <n v="8.5388740000000001E-3"/>
    <n v="7.8102839999999998E-3"/>
    <n v="0.285075366"/>
    <x v="1"/>
  </r>
  <r>
    <x v="0"/>
    <n v="4037"/>
    <x v="5"/>
    <x v="1"/>
    <x v="0"/>
    <n v="1187180"/>
    <d v="2021-01-01T00:00:00"/>
    <n v="365"/>
    <n v="470981120837.63397"/>
    <n v="585521"/>
    <s v="USD"/>
    <s v="20211231USD"/>
    <n v="22037.795999999998"/>
    <n v="26.162830655280001"/>
    <n v="12.903592351716"/>
    <n v="470.98112083763397"/>
    <x v="1"/>
  </r>
  <r>
    <x v="0"/>
    <n v="4038"/>
    <x v="3"/>
    <x v="1"/>
    <x v="0"/>
    <n v="1083554"/>
    <d v="2021-01-01T00:00:00"/>
    <n v="365"/>
    <n v="64241898.000000007"/>
    <n v="1760052"/>
    <s v="VND"/>
    <s v="20211231VND"/>
    <n v="1"/>
    <n v="1.083554E-3"/>
    <n v="1.760052E-3"/>
    <n v="6.4241898000000006E-2"/>
    <x v="0"/>
  </r>
  <r>
    <x v="0"/>
    <n v="4039"/>
    <x v="8"/>
    <x v="1"/>
    <x v="0"/>
    <n v="1039402"/>
    <d v="2021-01-01T00:00:00"/>
    <n v="365"/>
    <n v="56655920.500000007"/>
    <n v="1552217"/>
    <s v="VND"/>
    <s v="20211231VND"/>
    <n v="1"/>
    <n v="1.039402E-3"/>
    <n v="1.552217E-3"/>
    <n v="5.6655920500000005E-2"/>
    <x v="0"/>
  </r>
  <r>
    <x v="0"/>
    <n v="4039"/>
    <x v="9"/>
    <x v="1"/>
    <x v="0"/>
    <n v="1228111"/>
    <d v="2021-01-01T00:00:00"/>
    <n v="365"/>
    <n v="15715367.000000002"/>
    <n v="430558"/>
    <s v="VND"/>
    <s v="20211231VND"/>
    <n v="1"/>
    <n v="1.228111E-3"/>
    <n v="4.3055799999999999E-4"/>
    <n v="1.5715367000000001E-2"/>
    <x v="0"/>
  </r>
  <r>
    <x v="0"/>
    <n v="4040"/>
    <x v="4"/>
    <x v="1"/>
    <x v="0"/>
    <n v="286348"/>
    <d v="2021-01-01T00:00:00"/>
    <n v="365"/>
    <n v="8076063"/>
    <n v="221262"/>
    <s v="VND"/>
    <s v="20211231VND"/>
    <n v="1"/>
    <n v="2.8634800000000002E-4"/>
    <n v="2.2126200000000001E-4"/>
    <n v="8.0760629999999996E-3"/>
    <x v="1"/>
  </r>
  <r>
    <x v="0"/>
    <n v="4041"/>
    <x v="4"/>
    <x v="1"/>
    <x v="0"/>
    <n v="73071"/>
    <d v="2021-01-01T00:00:00"/>
    <n v="365"/>
    <n v="13780392.5"/>
    <n v="377545"/>
    <s v="VND"/>
    <s v="20211231VND"/>
    <n v="1"/>
    <n v="7.3071000000000006E-5"/>
    <n v="3.7754500000000002E-4"/>
    <n v="1.37803925E-2"/>
    <x v="1"/>
  </r>
  <r>
    <x v="0"/>
    <n v="4041"/>
    <x v="11"/>
    <x v="1"/>
    <x v="0"/>
    <n v="1196193"/>
    <d v="2021-01-01T00:00:00"/>
    <n v="365"/>
    <n v="15888085"/>
    <n v="435290"/>
    <s v="VND"/>
    <s v="20211231VND"/>
    <n v="1"/>
    <n v="1.1961929999999999E-3"/>
    <n v="4.3529000000000002E-4"/>
    <n v="1.5888085E-2"/>
    <x v="3"/>
  </r>
  <r>
    <x v="0"/>
    <n v="4042"/>
    <x v="3"/>
    <x v="1"/>
    <x v="0"/>
    <n v="395626"/>
    <d v="2021-01-01T00:00:00"/>
    <n v="365"/>
    <n v="51879019.499999993"/>
    <n v="1421343"/>
    <s v="VND"/>
    <s v="20211231VND"/>
    <n v="1"/>
    <n v="3.95626E-4"/>
    <n v="1.421343E-3"/>
    <n v="5.1879019499999991E-2"/>
    <x v="0"/>
  </r>
  <r>
    <x v="0"/>
    <n v="4045"/>
    <x v="1"/>
    <x v="1"/>
    <x v="0"/>
    <n v="490167"/>
    <d v="2021-01-01T00:00:00"/>
    <n v="365"/>
    <n v="25356623"/>
    <n v="694702"/>
    <s v="VND"/>
    <s v="20211231VND"/>
    <n v="1"/>
    <n v="4.9016700000000001E-4"/>
    <n v="6.9470199999999995E-4"/>
    <n v="2.5356622999999998E-2"/>
    <x v="1"/>
  </r>
  <r>
    <x v="0"/>
    <n v="4046"/>
    <x v="10"/>
    <x v="1"/>
    <x v="0"/>
    <n v="1678029"/>
    <d v="2021-01-01T00:00:00"/>
    <n v="365"/>
    <n v="35212170.5"/>
    <n v="964717"/>
    <s v="VND"/>
    <s v="20211231VND"/>
    <n v="1"/>
    <n v="1.6780289999999999E-3"/>
    <n v="9.6471700000000003E-4"/>
    <n v="3.5212170500000001E-2"/>
    <x v="1"/>
  </r>
  <r>
    <x v="0"/>
    <n v="4046"/>
    <x v="10"/>
    <x v="1"/>
    <x v="0"/>
    <n v="155232"/>
    <d v="2021-01-01T00:00:00"/>
    <n v="365"/>
    <n v="52027647.5"/>
    <n v="1425415"/>
    <s v="VND"/>
    <s v="20211231VND"/>
    <n v="1"/>
    <n v="1.5523199999999999E-4"/>
    <n v="1.425415E-3"/>
    <n v="5.2027647500000003E-2"/>
    <x v="1"/>
  </r>
  <r>
    <x v="0"/>
    <n v="4048"/>
    <x v="7"/>
    <x v="1"/>
    <x v="0"/>
    <n v="1467729"/>
    <d v="2021-01-01T00:00:00"/>
    <n v="365"/>
    <n v="20996515.5"/>
    <n v="575247"/>
    <s v="VND"/>
    <s v="20211231VND"/>
    <n v="1"/>
    <n v="1.4677290000000001E-3"/>
    <n v="5.7524699999999998E-4"/>
    <n v="2.09965155E-2"/>
    <x v="2"/>
  </r>
  <r>
    <x v="0"/>
    <n v="4048"/>
    <x v="7"/>
    <x v="1"/>
    <x v="1"/>
    <n v="7399373"/>
    <d v="2021-01-01T00:00:00"/>
    <n v="365"/>
    <n v="279405091"/>
    <n v="7654934"/>
    <s v="VND"/>
    <s v="20211231VND"/>
    <n v="1"/>
    <n v="7.3993729999999999E-3"/>
    <n v="7.6549340000000004E-3"/>
    <n v="0.27940509099999999"/>
    <x v="2"/>
  </r>
  <r>
    <x v="0"/>
    <n v="4049"/>
    <x v="10"/>
    <x v="1"/>
    <x v="0"/>
    <n v="205155"/>
    <d v="2021-01-01T00:00:00"/>
    <n v="365"/>
    <n v="40932268"/>
    <n v="1121432"/>
    <s v="VND"/>
    <s v="20211231VND"/>
    <n v="1"/>
    <n v="2.05155E-4"/>
    <n v="1.1214319999999999E-3"/>
    <n v="4.0932268000000001E-2"/>
    <x v="1"/>
  </r>
  <r>
    <x v="0"/>
    <n v="4050"/>
    <x v="1"/>
    <x v="1"/>
    <x v="0"/>
    <n v="1906858"/>
    <d v="2021-01-01T00:00:00"/>
    <n v="365"/>
    <n v="52495614"/>
    <n v="1438236"/>
    <s v="VND"/>
    <s v="20211231VND"/>
    <n v="1"/>
    <n v="1.906858E-3"/>
    <n v="1.4382360000000001E-3"/>
    <n v="5.2495614000000003E-2"/>
    <x v="1"/>
  </r>
  <r>
    <x v="0"/>
    <n v="4050"/>
    <x v="4"/>
    <x v="1"/>
    <x v="0"/>
    <n v="1096398"/>
    <d v="2021-01-01T00:00:00"/>
    <n v="365"/>
    <n v="67629353.5"/>
    <n v="1852859"/>
    <s v="VND"/>
    <s v="20211231VND"/>
    <n v="1"/>
    <n v="1.0963979999999999E-3"/>
    <n v="1.8528590000000001E-3"/>
    <n v="6.7629353500000003E-2"/>
    <x v="1"/>
  </r>
  <r>
    <x v="0"/>
    <n v="4052"/>
    <x v="2"/>
    <x v="1"/>
    <x v="0"/>
    <n v="1705742"/>
    <d v="2021-01-01T00:00:00"/>
    <n v="365"/>
    <n v="48034656.999999993"/>
    <n v="1316018"/>
    <s v="VND"/>
    <s v="20211231VND"/>
    <n v="1"/>
    <n v="1.7057419999999999E-3"/>
    <n v="1.316018E-3"/>
    <n v="4.8034656999999994E-2"/>
    <x v="2"/>
  </r>
  <r>
    <x v="0"/>
    <n v="4053"/>
    <x v="3"/>
    <x v="1"/>
    <x v="0"/>
    <n v="257717"/>
    <d v="2021-01-01T00:00:00"/>
    <n v="365"/>
    <n v="57754753.000000007"/>
    <n v="1582322"/>
    <s v="VND"/>
    <s v="20211231VND"/>
    <n v="1"/>
    <n v="2.5771700000000003E-4"/>
    <n v="1.5823219999999999E-3"/>
    <n v="5.7754753000000006E-2"/>
    <x v="0"/>
  </r>
  <r>
    <x v="0"/>
    <n v="4053"/>
    <x v="1"/>
    <x v="1"/>
    <x v="0"/>
    <n v="2412863"/>
    <d v="2021-01-01T00:00:00"/>
    <n v="365"/>
    <n v="76655438.5"/>
    <n v="2100149"/>
    <s v="VND"/>
    <s v="20211231VND"/>
    <n v="1"/>
    <n v="2.4128629999999999E-3"/>
    <n v="2.1001489999999999E-3"/>
    <n v="7.6655438500000006E-2"/>
    <x v="1"/>
  </r>
  <r>
    <x v="0"/>
    <n v="4053"/>
    <x v="1"/>
    <x v="1"/>
    <x v="0"/>
    <n v="109486"/>
    <d v="2021-01-01T00:00:00"/>
    <n v="365"/>
    <n v="64879553.000000007"/>
    <n v="1777522"/>
    <s v="VND"/>
    <s v="20211231VND"/>
    <n v="1"/>
    <n v="1.09486E-4"/>
    <n v="1.7775219999999999E-3"/>
    <n v="6.4879553000000006E-2"/>
    <x v="1"/>
  </r>
  <r>
    <x v="0"/>
    <n v="4053"/>
    <x v="1"/>
    <x v="1"/>
    <x v="1"/>
    <n v="72910"/>
    <d v="2021-01-01T00:00:00"/>
    <n v="365"/>
    <n v="19247983"/>
    <n v="527342"/>
    <s v="VND"/>
    <s v="20211231VND"/>
    <n v="1"/>
    <n v="7.2910000000000005E-5"/>
    <n v="5.2734199999999998E-4"/>
    <n v="1.9247983E-2"/>
    <x v="1"/>
  </r>
  <r>
    <x v="0"/>
    <n v="4053"/>
    <x v="1"/>
    <x v="1"/>
    <x v="0"/>
    <n v="427084"/>
    <d v="2021-01-01T00:00:00"/>
    <n v="365"/>
    <n v="566450516963.23193"/>
    <n v="704208"/>
    <s v="USD"/>
    <s v="20211231USD"/>
    <n v="22037.795999999998"/>
    <n v="9.4119900668639982"/>
    <n v="15.519192245567998"/>
    <n v="566.45051696323196"/>
    <x v="1"/>
  </r>
  <r>
    <x v="0"/>
    <n v="4054"/>
    <x v="5"/>
    <x v="1"/>
    <x v="0"/>
    <n v="7876688"/>
    <d v="2021-01-01T00:00:00"/>
    <n v="365"/>
    <n v="308265203"/>
    <n v="8445622"/>
    <s v="VND"/>
    <s v="20211231VND"/>
    <n v="1"/>
    <n v="7.8766879999999997E-3"/>
    <n v="8.4456219999999999E-3"/>
    <n v="0.30826520299999999"/>
    <x v="1"/>
  </r>
  <r>
    <x v="0"/>
    <n v="4055"/>
    <x v="2"/>
    <x v="1"/>
    <x v="0"/>
    <n v="58386"/>
    <d v="2021-01-01T00:00:00"/>
    <n v="365"/>
    <n v="40307388"/>
    <n v="1104312"/>
    <s v="VND"/>
    <s v="20211231VND"/>
    <n v="1"/>
    <n v="5.8386E-5"/>
    <n v="1.1043120000000001E-3"/>
    <n v="4.0307388E-2"/>
    <x v="2"/>
  </r>
  <r>
    <x v="0"/>
    <n v="4055"/>
    <x v="6"/>
    <x v="1"/>
    <x v="0"/>
    <n v="1416615"/>
    <d v="2021-01-01T00:00:00"/>
    <n v="365"/>
    <n v="528130679390.22589"/>
    <n v="656569"/>
    <s v="USD"/>
    <s v="20211231USD"/>
    <n v="22037.795999999998"/>
    <n v="31.219072380539998"/>
    <n v="14.469333681924001"/>
    <n v="528.13067939022585"/>
    <x v="3"/>
  </r>
  <r>
    <x v="0"/>
    <n v="4056"/>
    <x v="7"/>
    <x v="1"/>
    <x v="0"/>
    <n v="1961402"/>
    <d v="2021-01-01T00:00:00"/>
    <n v="365"/>
    <n v="29992524.5"/>
    <n v="821713"/>
    <s v="VND"/>
    <s v="20211231VND"/>
    <n v="1"/>
    <n v="1.9614020000000001E-3"/>
    <n v="8.2171299999999996E-4"/>
    <n v="2.9992524499999999E-2"/>
    <x v="2"/>
  </r>
  <r>
    <x v="0"/>
    <n v="4056"/>
    <x v="7"/>
    <x v="1"/>
    <x v="1"/>
    <n v="6365613"/>
    <d v="2021-01-01T00:00:00"/>
    <n v="365"/>
    <n v="330837825"/>
    <n v="9064050"/>
    <s v="VND"/>
    <s v="20211231VND"/>
    <n v="1"/>
    <n v="6.365613E-3"/>
    <n v="9.0640500000000006E-3"/>
    <n v="0.33083782499999997"/>
    <x v="2"/>
  </r>
  <r>
    <x v="0"/>
    <n v="4056"/>
    <x v="7"/>
    <x v="1"/>
    <x v="1"/>
    <n v="7583007"/>
    <d v="2021-01-01T00:00:00"/>
    <n v="365"/>
    <n v="311953674"/>
    <n v="8546676"/>
    <s v="VND"/>
    <s v="20211231VND"/>
    <n v="1"/>
    <n v="7.5830070000000001E-3"/>
    <n v="8.5466759999999996E-3"/>
    <n v="0.31195367400000001"/>
    <x v="2"/>
  </r>
  <r>
    <x v="0"/>
    <n v="4058"/>
    <x v="9"/>
    <x v="1"/>
    <x v="0"/>
    <n v="725466"/>
    <d v="2021-01-01T00:00:00"/>
    <n v="365"/>
    <n v="67380496.5"/>
    <n v="1846041"/>
    <s v="VND"/>
    <s v="20211231VND"/>
    <n v="1"/>
    <n v="7.2546600000000002E-4"/>
    <n v="1.8460410000000001E-3"/>
    <n v="6.7380496499999998E-2"/>
    <x v="0"/>
  </r>
  <r>
    <x v="0"/>
    <n v="4062"/>
    <x v="15"/>
    <x v="1"/>
    <x v="0"/>
    <n v="1313273"/>
    <d v="2021-01-01T00:00:00"/>
    <n v="365"/>
    <n v="2089698"/>
    <n v="57252"/>
    <s v="VND"/>
    <s v="20211231VND"/>
    <n v="1"/>
    <n v="1.313273E-3"/>
    <n v="5.7252E-5"/>
    <n v="2.0896980000000001E-3"/>
    <x v="4"/>
  </r>
  <r>
    <x v="0"/>
    <n v="4063"/>
    <x v="12"/>
    <x v="1"/>
    <x v="0"/>
    <n v="1796367"/>
    <d v="2021-01-01T00:00:00"/>
    <n v="365"/>
    <n v="46225060"/>
    <n v="1266440"/>
    <s v="VND"/>
    <s v="20211231VND"/>
    <n v="1"/>
    <n v="1.7963670000000001E-3"/>
    <n v="1.26644E-3"/>
    <n v="4.6225059999999998E-2"/>
    <x v="4"/>
  </r>
  <r>
    <x v="0"/>
    <n v="4063"/>
    <x v="0"/>
    <x v="1"/>
    <x v="0"/>
    <n v="1927227"/>
    <d v="2021-01-01T00:00:00"/>
    <n v="365"/>
    <n v="18933535.5"/>
    <n v="518727"/>
    <s v="VND"/>
    <s v="20211231VND"/>
    <n v="1"/>
    <n v="1.9272270000000001E-3"/>
    <n v="5.1872699999999997E-4"/>
    <n v="1.8933535500000001E-2"/>
    <x v="0"/>
  </r>
  <r>
    <x v="0"/>
    <n v="4064"/>
    <x v="11"/>
    <x v="1"/>
    <x v="0"/>
    <n v="1019983"/>
    <d v="2021-01-01T00:00:00"/>
    <n v="365"/>
    <n v="8538700.5"/>
    <n v="233937"/>
    <s v="VND"/>
    <s v="20211231VND"/>
    <n v="1"/>
    <n v="1.0199829999999999E-3"/>
    <n v="2.3393700000000001E-4"/>
    <n v="8.5387004999999995E-3"/>
    <x v="3"/>
  </r>
  <r>
    <x v="0"/>
    <n v="4064"/>
    <x v="0"/>
    <x v="1"/>
    <x v="0"/>
    <n v="1310168"/>
    <d v="2021-01-01T00:00:00"/>
    <n v="365"/>
    <n v="51298961.5"/>
    <n v="1405451"/>
    <s v="VND"/>
    <s v="20211231VND"/>
    <n v="1"/>
    <n v="1.310168E-3"/>
    <n v="1.4054510000000001E-3"/>
    <n v="5.1298961499999997E-2"/>
    <x v="0"/>
  </r>
  <r>
    <x v="0"/>
    <n v="4065"/>
    <x v="0"/>
    <x v="1"/>
    <x v="0"/>
    <n v="196460"/>
    <d v="2021-01-01T00:00:00"/>
    <n v="365"/>
    <n v="4218305"/>
    <n v="115570"/>
    <s v="VND"/>
    <s v="20211231VND"/>
    <n v="1"/>
    <n v="1.9646E-4"/>
    <n v="1.1557000000000001E-4"/>
    <n v="4.2183050000000003E-3"/>
    <x v="0"/>
  </r>
  <r>
    <x v="0"/>
    <n v="4065"/>
    <x v="0"/>
    <x v="1"/>
    <x v="0"/>
    <n v="1262108"/>
    <d v="2021-01-01T00:00:00"/>
    <n v="365"/>
    <n v="769749405441.19189"/>
    <n v="956948"/>
    <s v="USD"/>
    <s v="20211231USD"/>
    <n v="22037.795999999998"/>
    <n v="27.814078633967998"/>
    <n v="21.089024806607998"/>
    <n v="769.74940544119193"/>
    <x v="0"/>
  </r>
  <r>
    <x v="0"/>
    <n v="4067"/>
    <x v="4"/>
    <x v="1"/>
    <x v="0"/>
    <n v="1638081"/>
    <d v="2021-01-01T00:00:00"/>
    <n v="365"/>
    <n v="63307023.5"/>
    <n v="1734439"/>
    <s v="VND"/>
    <s v="20211231VND"/>
    <n v="1"/>
    <n v="1.638081E-3"/>
    <n v="1.7344389999999999E-3"/>
    <n v="6.3307023500000004E-2"/>
    <x v="1"/>
  </r>
  <r>
    <x v="0"/>
    <n v="4069"/>
    <x v="8"/>
    <x v="1"/>
    <x v="0"/>
    <n v="184269"/>
    <d v="2021-01-01T00:00:00"/>
    <n v="365"/>
    <n v="33026842.5"/>
    <n v="904845"/>
    <s v="VND"/>
    <s v="20211231VND"/>
    <n v="1"/>
    <n v="1.8426900000000001E-4"/>
    <n v="9.0484500000000004E-4"/>
    <n v="3.30268425E-2"/>
    <x v="0"/>
  </r>
  <r>
    <x v="0"/>
    <n v="4069"/>
    <x v="8"/>
    <x v="1"/>
    <x v="0"/>
    <n v="1629310"/>
    <d v="2021-01-01T00:00:00"/>
    <n v="365"/>
    <n v="9272350.5"/>
    <n v="254037"/>
    <s v="VND"/>
    <s v="20211231VND"/>
    <n v="1"/>
    <n v="1.6293099999999999E-3"/>
    <n v="2.5403699999999998E-4"/>
    <n v="9.2723505000000001E-3"/>
    <x v="0"/>
  </r>
  <r>
    <x v="0"/>
    <n v="4069"/>
    <x v="8"/>
    <x v="1"/>
    <x v="1"/>
    <n v="6849723"/>
    <d v="2021-01-01T00:00:00"/>
    <n v="365"/>
    <n v="314941308.5"/>
    <n v="8628529"/>
    <s v="VND"/>
    <s v="20211231VND"/>
    <n v="1"/>
    <n v="6.8497230000000003E-3"/>
    <n v="8.6285289999999994E-3"/>
    <n v="0.31494130850000002"/>
    <x v="0"/>
  </r>
  <r>
    <x v="0"/>
    <n v="4069"/>
    <x v="8"/>
    <x v="1"/>
    <x v="0"/>
    <n v="701080"/>
    <d v="2021-01-01T00:00:00"/>
    <n v="365"/>
    <n v="3968024.4999999995"/>
    <n v="108713"/>
    <s v="VND"/>
    <s v="20211231VND"/>
    <n v="1"/>
    <n v="7.0107999999999998E-4"/>
    <n v="1.08713E-4"/>
    <n v="3.9680244999999994E-3"/>
    <x v="0"/>
  </r>
  <r>
    <x v="0"/>
    <n v="4073"/>
    <x v="7"/>
    <x v="1"/>
    <x v="0"/>
    <n v="441864"/>
    <d v="2021-01-01T00:00:00"/>
    <n v="365"/>
    <n v="9896537"/>
    <n v="271138"/>
    <s v="VND"/>
    <s v="20211231VND"/>
    <n v="1"/>
    <n v="4.4186399999999998E-4"/>
    <n v="2.7113799999999998E-4"/>
    <n v="9.8965370000000004E-3"/>
    <x v="2"/>
  </r>
  <r>
    <x v="0"/>
    <n v="4076"/>
    <x v="3"/>
    <x v="1"/>
    <x v="0"/>
    <n v="341669"/>
    <d v="2021-01-01T00:00:00"/>
    <n v="365"/>
    <n v="20277465.5"/>
    <n v="555547"/>
    <s v="VND"/>
    <s v="20211231VND"/>
    <n v="1"/>
    <n v="3.4166900000000001E-4"/>
    <n v="5.5554699999999999E-4"/>
    <n v="2.0277465500000001E-2"/>
    <x v="0"/>
  </r>
  <r>
    <x v="0"/>
    <n v="4076"/>
    <x v="4"/>
    <x v="1"/>
    <x v="0"/>
    <n v="90066"/>
    <d v="2021-01-01T00:00:00"/>
    <n v="365"/>
    <n v="31522969.5"/>
    <n v="863643"/>
    <s v="VND"/>
    <s v="20211231VND"/>
    <n v="1"/>
    <n v="9.0066000000000001E-5"/>
    <n v="8.6364299999999998E-4"/>
    <n v="3.1522969499999998E-2"/>
    <x v="1"/>
  </r>
  <r>
    <x v="0"/>
    <n v="4076"/>
    <x v="7"/>
    <x v="1"/>
    <x v="0"/>
    <n v="1695660"/>
    <d v="2021-01-01T00:00:00"/>
    <n v="365"/>
    <n v="6980625"/>
    <n v="191250"/>
    <s v="VND"/>
    <s v="20211231VND"/>
    <n v="1"/>
    <n v="1.6956600000000001E-3"/>
    <n v="1.9124999999999999E-4"/>
    <n v="6.9806249999999999E-3"/>
    <x v="2"/>
  </r>
  <r>
    <x v="0"/>
    <n v="4076"/>
    <x v="1"/>
    <x v="1"/>
    <x v="0"/>
    <n v="1381557"/>
    <d v="2021-01-01T00:00:00"/>
    <n v="365"/>
    <n v="21422470.5"/>
    <n v="586917"/>
    <s v="VND"/>
    <s v="20211231VND"/>
    <n v="1"/>
    <n v="1.3815570000000001E-3"/>
    <n v="5.8691699999999995E-4"/>
    <n v="2.1422470499999999E-2"/>
    <x v="1"/>
  </r>
  <r>
    <x v="0"/>
    <n v="4077"/>
    <x v="10"/>
    <x v="1"/>
    <x v="0"/>
    <n v="1379102"/>
    <d v="2021-01-01T00:00:00"/>
    <n v="365"/>
    <n v="59655563.5"/>
    <n v="1634399"/>
    <s v="VND"/>
    <s v="20211231VND"/>
    <n v="1"/>
    <n v="1.3791020000000001E-3"/>
    <n v="1.6343989999999999E-3"/>
    <n v="5.9655563500000001E-2"/>
    <x v="1"/>
  </r>
  <r>
    <x v="0"/>
    <n v="4078"/>
    <x v="8"/>
    <x v="1"/>
    <x v="0"/>
    <n v="2607432"/>
    <d v="2021-01-01T00:00:00"/>
    <n v="365"/>
    <n v="175799877.5"/>
    <n v="4816435"/>
    <s v="VND"/>
    <s v="20211231VND"/>
    <n v="1"/>
    <n v="2.6074319999999998E-3"/>
    <n v="4.816435E-3"/>
    <n v="0.17579987750000001"/>
    <x v="0"/>
  </r>
  <r>
    <x v="0"/>
    <n v="4078"/>
    <x v="8"/>
    <x v="1"/>
    <x v="0"/>
    <n v="785519"/>
    <d v="2021-01-01T00:00:00"/>
    <n v="365"/>
    <n v="69020551"/>
    <n v="1890974"/>
    <s v="VND"/>
    <s v="20211231VND"/>
    <n v="1"/>
    <n v="7.8551900000000004E-4"/>
    <n v="1.8909739999999999E-3"/>
    <n v="6.9020550999999999E-2"/>
    <x v="0"/>
  </r>
  <r>
    <x v="0"/>
    <n v="4079"/>
    <x v="4"/>
    <x v="1"/>
    <x v="0"/>
    <n v="800856"/>
    <d v="2021-01-01T00:00:00"/>
    <n v="365"/>
    <n v="58338680"/>
    <n v="1598320"/>
    <s v="VND"/>
    <s v="20211231VND"/>
    <n v="1"/>
    <n v="8.0085599999999996E-4"/>
    <n v="1.5983200000000001E-3"/>
    <n v="5.8338679999999997E-2"/>
    <x v="1"/>
  </r>
  <r>
    <x v="0"/>
    <n v="4079"/>
    <x v="7"/>
    <x v="1"/>
    <x v="0"/>
    <n v="1069699"/>
    <d v="2021-01-01T00:00:00"/>
    <n v="365"/>
    <n v="12528041"/>
    <n v="343234"/>
    <s v="VND"/>
    <s v="20211231VND"/>
    <n v="1"/>
    <n v="1.0696989999999999E-3"/>
    <n v="3.4323399999999999E-4"/>
    <n v="1.2528041E-2"/>
    <x v="2"/>
  </r>
  <r>
    <x v="0"/>
    <n v="4079"/>
    <x v="4"/>
    <x v="1"/>
    <x v="0"/>
    <n v="1121948"/>
    <d v="2021-01-01T00:00:00"/>
    <n v="365"/>
    <n v="678977585910.95398"/>
    <n v="844101"/>
    <s v="USD"/>
    <s v="20211231USD"/>
    <n v="22037.795999999998"/>
    <n v="24.725261146607998"/>
    <n v="18.602125641396"/>
    <n v="678.97758591095396"/>
    <x v="1"/>
  </r>
  <r>
    <x v="0"/>
    <n v="4079"/>
    <x v="4"/>
    <x v="1"/>
    <x v="0"/>
    <n v="172921"/>
    <d v="2021-01-01T00:00:00"/>
    <n v="365"/>
    <n v="13421232.5"/>
    <n v="367705"/>
    <s v="VND"/>
    <s v="20211231VND"/>
    <n v="1"/>
    <n v="1.7292100000000001E-4"/>
    <n v="3.6770500000000002E-4"/>
    <n v="1.34212325E-2"/>
    <x v="1"/>
  </r>
  <r>
    <x v="0"/>
    <n v="4079"/>
    <x v="6"/>
    <x v="1"/>
    <x v="0"/>
    <n v="7521940"/>
    <d v="2021-01-01T00:00:00"/>
    <n v="365"/>
    <n v="320605889.5"/>
    <n v="8783723"/>
    <s v="VND"/>
    <s v="20211231VND"/>
    <n v="1"/>
    <n v="7.5219400000000004E-3"/>
    <n v="8.7837230000000002E-3"/>
    <n v="0.32060588950000002"/>
    <x v="3"/>
  </r>
  <r>
    <x v="0"/>
    <n v="4080"/>
    <x v="9"/>
    <x v="1"/>
    <x v="0"/>
    <n v="674585"/>
    <d v="2021-01-01T00:00:00"/>
    <n v="365"/>
    <n v="3445454"/>
    <n v="94396"/>
    <s v="VND"/>
    <s v="20211231VND"/>
    <n v="1"/>
    <n v="6.7458500000000001E-4"/>
    <n v="9.4395999999999995E-5"/>
    <n v="3.4454540000000001E-3"/>
    <x v="0"/>
  </r>
  <r>
    <x v="0"/>
    <n v="4080"/>
    <x v="2"/>
    <x v="1"/>
    <x v="0"/>
    <n v="653781"/>
    <d v="2021-01-01T00:00:00"/>
    <n v="365"/>
    <n v="33167842"/>
    <n v="908708"/>
    <s v="VND"/>
    <s v="20211231VND"/>
    <n v="1"/>
    <n v="6.5378099999999998E-4"/>
    <n v="9.0870800000000004E-4"/>
    <n v="3.3167842000000003E-2"/>
    <x v="2"/>
  </r>
  <r>
    <x v="0"/>
    <n v="4081"/>
    <x v="1"/>
    <x v="1"/>
    <x v="0"/>
    <n v="456323"/>
    <d v="2021-01-01T00:00:00"/>
    <n v="365"/>
    <n v="39910341"/>
    <n v="1093434"/>
    <s v="VND"/>
    <s v="20211231VND"/>
    <n v="1"/>
    <n v="4.5632300000000002E-4"/>
    <n v="1.0934339999999999E-3"/>
    <n v="3.9910341000000002E-2"/>
    <x v="1"/>
  </r>
  <r>
    <x v="0"/>
    <n v="4081"/>
    <x v="8"/>
    <x v="1"/>
    <x v="0"/>
    <n v="1056637"/>
    <d v="2021-01-01T00:00:00"/>
    <n v="365"/>
    <n v="15088187.5"/>
    <n v="413375"/>
    <s v="VND"/>
    <s v="20211231VND"/>
    <n v="1"/>
    <n v="1.056637E-3"/>
    <n v="4.1337500000000001E-4"/>
    <n v="1.5088187499999999E-2"/>
    <x v="0"/>
  </r>
  <r>
    <x v="0"/>
    <n v="4083"/>
    <x v="11"/>
    <x v="1"/>
    <x v="0"/>
    <n v="365840"/>
    <d v="2021-01-01T00:00:00"/>
    <n v="365"/>
    <n v="58573886"/>
    <n v="1604764"/>
    <s v="VND"/>
    <s v="20211231VND"/>
    <n v="1"/>
    <n v="3.6583999999999998E-4"/>
    <n v="1.6047640000000001E-3"/>
    <n v="5.8573885999999999E-2"/>
    <x v="3"/>
  </r>
  <r>
    <x v="0"/>
    <n v="4085"/>
    <x v="0"/>
    <x v="1"/>
    <x v="0"/>
    <n v="1673636"/>
    <d v="2021-01-01T00:00:00"/>
    <n v="365"/>
    <n v="3909551.5"/>
    <n v="107111"/>
    <s v="VND"/>
    <s v="20211231VND"/>
    <n v="1"/>
    <n v="1.673636E-3"/>
    <n v="1.07111E-4"/>
    <n v="3.9095515000000004E-3"/>
    <x v="0"/>
  </r>
  <r>
    <x v="0"/>
    <n v="4085"/>
    <x v="0"/>
    <x v="1"/>
    <x v="0"/>
    <n v="1549312"/>
    <d v="2021-01-01T00:00:00"/>
    <n v="365"/>
    <n v="1356335151400.1519"/>
    <n v="1686188"/>
    <s v="USD"/>
    <s v="20211231USD"/>
    <n v="22037.795999999998"/>
    <n v="34.143421796351994"/>
    <n v="37.159867161647995"/>
    <n v="1356.3351514001517"/>
    <x v="0"/>
  </r>
  <r>
    <x v="0"/>
    <n v="4085"/>
    <x v="0"/>
    <x v="1"/>
    <x v="0"/>
    <n v="6765871"/>
    <d v="2021-01-01T00:00:00"/>
    <n v="365"/>
    <n v="240230772.5"/>
    <n v="6581665"/>
    <s v="VND"/>
    <s v="20211231VND"/>
    <n v="1"/>
    <n v="6.7658709999999997E-3"/>
    <n v="6.5816650000000004E-3"/>
    <n v="0.24023077249999999"/>
    <x v="0"/>
  </r>
  <r>
    <x v="0"/>
    <n v="4087"/>
    <x v="3"/>
    <x v="1"/>
    <x v="0"/>
    <n v="1459931"/>
    <d v="2021-01-01T00:00:00"/>
    <n v="365"/>
    <n v="38367486"/>
    <n v="1051164"/>
    <s v="VND"/>
    <s v="20211231VND"/>
    <n v="1"/>
    <n v="1.459931E-3"/>
    <n v="1.051164E-3"/>
    <n v="3.8367485999999999E-2"/>
    <x v="0"/>
  </r>
  <r>
    <x v="0"/>
    <n v="4087"/>
    <x v="3"/>
    <x v="1"/>
    <x v="0"/>
    <n v="443835"/>
    <d v="2021-01-01T00:00:00"/>
    <n v="365"/>
    <n v="325176065361.37793"/>
    <n v="404257"/>
    <s v="USD"/>
    <s v="20211231USD"/>
    <n v="22037.795999999998"/>
    <n v="9.78114518766"/>
    <n v="8.9089332975719984"/>
    <n v="325.17606536137794"/>
    <x v="0"/>
  </r>
  <r>
    <x v="0"/>
    <n v="4087"/>
    <x v="11"/>
    <x v="1"/>
    <x v="0"/>
    <n v="1998126"/>
    <d v="2021-01-01T00:00:00"/>
    <n v="365"/>
    <n v="1057599041978.7539"/>
    <n v="1314801"/>
    <s v="USD"/>
    <s v="20211231USD"/>
    <n v="22037.795999999998"/>
    <n v="44.034293170295996"/>
    <n v="28.975316218595996"/>
    <n v="1057.5990419787538"/>
    <x v="3"/>
  </r>
  <r>
    <x v="0"/>
    <n v="4087"/>
    <x v="11"/>
    <x v="1"/>
    <x v="0"/>
    <n v="1047152"/>
    <d v="2021-01-01T00:00:00"/>
    <n v="365"/>
    <n v="22587441"/>
    <n v="618834"/>
    <s v="VND"/>
    <s v="20211231VND"/>
    <n v="1"/>
    <n v="1.047152E-3"/>
    <n v="6.1883399999999996E-4"/>
    <n v="2.2587441E-2"/>
    <x v="3"/>
  </r>
  <r>
    <x v="0"/>
    <n v="4088"/>
    <x v="0"/>
    <x v="1"/>
    <x v="0"/>
    <n v="146797"/>
    <d v="2021-01-01T00:00:00"/>
    <n v="365"/>
    <n v="59339436.999999993"/>
    <n v="1625738"/>
    <s v="VND"/>
    <s v="20211231VND"/>
    <n v="1"/>
    <n v="1.46797E-4"/>
    <n v="1.6257380000000001E-3"/>
    <n v="5.9339436999999995E-2"/>
    <x v="0"/>
  </r>
  <r>
    <x v="0"/>
    <n v="4089"/>
    <x v="0"/>
    <x v="1"/>
    <x v="0"/>
    <n v="1140370"/>
    <d v="2021-01-01T00:00:00"/>
    <n v="365"/>
    <n v="49967770"/>
    <n v="1368980"/>
    <s v="VND"/>
    <s v="20211231VND"/>
    <n v="1"/>
    <n v="1.1403699999999999E-3"/>
    <n v="1.3689799999999999E-3"/>
    <n v="4.9967770000000002E-2"/>
    <x v="0"/>
  </r>
  <r>
    <x v="0"/>
    <n v="4089"/>
    <x v="10"/>
    <x v="1"/>
    <x v="0"/>
    <n v="1183435"/>
    <d v="2021-01-01T00:00:00"/>
    <n v="365"/>
    <n v="35052811.5"/>
    <n v="960351"/>
    <s v="VND"/>
    <s v="20211231VND"/>
    <n v="1"/>
    <n v="1.183435E-3"/>
    <n v="9.6035100000000002E-4"/>
    <n v="3.5052811500000003E-2"/>
    <x v="1"/>
  </r>
  <r>
    <x v="0"/>
    <n v="4089"/>
    <x v="5"/>
    <x v="1"/>
    <x v="0"/>
    <n v="1998557"/>
    <d v="2021-01-01T00:00:00"/>
    <n v="365"/>
    <n v="20410727"/>
    <n v="559198"/>
    <s v="VND"/>
    <s v="20211231VND"/>
    <n v="1"/>
    <n v="1.9985570000000002E-3"/>
    <n v="5.5919800000000001E-4"/>
    <n v="2.0410727E-2"/>
    <x v="1"/>
  </r>
  <r>
    <x v="0"/>
    <n v="4092"/>
    <x v="4"/>
    <x v="1"/>
    <x v="0"/>
    <n v="767316"/>
    <d v="2021-01-01T00:00:00"/>
    <n v="365"/>
    <n v="40644611.5"/>
    <n v="1113551"/>
    <s v="VND"/>
    <s v="20211231VND"/>
    <n v="1"/>
    <n v="7.6731599999999998E-4"/>
    <n v="1.113551E-3"/>
    <n v="4.0644611499999997E-2"/>
    <x v="1"/>
  </r>
  <r>
    <x v="0"/>
    <n v="4098"/>
    <x v="5"/>
    <x v="1"/>
    <x v="0"/>
    <n v="43999"/>
    <d v="2021-01-01T00:00:00"/>
    <n v="365"/>
    <n v="43911069.5"/>
    <n v="1203043"/>
    <s v="VND"/>
    <s v="20211231VND"/>
    <n v="1"/>
    <n v="4.3998999999999997E-5"/>
    <n v="1.203043E-3"/>
    <n v="4.3911069499999997E-2"/>
    <x v="1"/>
  </r>
  <r>
    <x v="0"/>
    <n v="4099"/>
    <x v="7"/>
    <x v="1"/>
    <x v="0"/>
    <n v="132348"/>
    <d v="2021-01-01T00:00:00"/>
    <n v="365"/>
    <n v="50135596.999999993"/>
    <n v="1373578"/>
    <s v="VND"/>
    <s v="20211231VND"/>
    <n v="1"/>
    <n v="1.3234799999999999E-4"/>
    <n v="1.3735780000000001E-3"/>
    <n v="5.013559699999999E-2"/>
    <x v="2"/>
  </r>
  <r>
    <x v="0"/>
    <n v="4099"/>
    <x v="9"/>
    <x v="1"/>
    <x v="0"/>
    <n v="1610775"/>
    <d v="2021-01-01T00:00:00"/>
    <n v="365"/>
    <n v="20674147.5"/>
    <n v="566415"/>
    <s v="VND"/>
    <s v="20211231VND"/>
    <n v="1"/>
    <n v="1.6107750000000001E-3"/>
    <n v="5.6641500000000002E-4"/>
    <n v="2.06741475E-2"/>
    <x v="0"/>
  </r>
  <r>
    <x v="0"/>
    <n v="4100"/>
    <x v="4"/>
    <x v="1"/>
    <x v="0"/>
    <n v="1101413"/>
    <d v="2021-01-01T00:00:00"/>
    <n v="365"/>
    <n v="7091694.5"/>
    <n v="194293"/>
    <s v="VND"/>
    <s v="20211231VND"/>
    <n v="1"/>
    <n v="1.1014130000000001E-3"/>
    <n v="1.94293E-4"/>
    <n v="7.0916944999999997E-3"/>
    <x v="1"/>
  </r>
  <r>
    <x v="0"/>
    <n v="4102"/>
    <x v="2"/>
    <x v="1"/>
    <x v="0"/>
    <n v="1448883"/>
    <d v="2021-01-01T00:00:00"/>
    <n v="365"/>
    <n v="36636838.5"/>
    <n v="1003749"/>
    <s v="VND"/>
    <s v="20211231VND"/>
    <n v="1"/>
    <n v="1.448883E-3"/>
    <n v="1.003749E-3"/>
    <n v="3.6636838499999998E-2"/>
    <x v="2"/>
  </r>
  <r>
    <x v="0"/>
    <n v="4103"/>
    <x v="1"/>
    <x v="1"/>
    <x v="0"/>
    <n v="1211965"/>
    <d v="2021-01-01T00:00:00"/>
    <n v="365"/>
    <n v="6298732"/>
    <n v="172568"/>
    <s v="VND"/>
    <s v="20211231VND"/>
    <n v="1"/>
    <n v="1.211965E-3"/>
    <n v="1.7256800000000001E-4"/>
    <n v="6.2987319999999996E-3"/>
    <x v="1"/>
  </r>
  <r>
    <x v="0"/>
    <n v="4104"/>
    <x v="0"/>
    <x v="1"/>
    <x v="0"/>
    <n v="1687778"/>
    <d v="2021-01-01T00:00:00"/>
    <n v="365"/>
    <n v="45570359.5"/>
    <n v="1248503"/>
    <s v="VND"/>
    <s v="20211231VND"/>
    <n v="1"/>
    <n v="1.687778E-3"/>
    <n v="1.248503E-3"/>
    <n v="4.5570359499999998E-2"/>
    <x v="0"/>
  </r>
  <r>
    <x v="0"/>
    <n v="4105"/>
    <x v="5"/>
    <x v="1"/>
    <x v="0"/>
    <n v="8249273"/>
    <d v="2021-01-01T00:00:00"/>
    <n v="365"/>
    <n v="277535488"/>
    <n v="7603712"/>
    <s v="VND"/>
    <s v="20211231VND"/>
    <n v="1"/>
    <n v="8.2492729999999997E-3"/>
    <n v="7.6037120000000003E-3"/>
    <n v="0.277535488"/>
    <x v="1"/>
  </r>
  <r>
    <x v="0"/>
    <n v="4105"/>
    <x v="5"/>
    <x v="1"/>
    <x v="0"/>
    <n v="8186372"/>
    <d v="2021-01-01T00:00:00"/>
    <n v="365"/>
    <n v="244360966.5"/>
    <n v="6694821"/>
    <s v="VND"/>
    <s v="20211231VND"/>
    <n v="1"/>
    <n v="8.1863720000000008E-3"/>
    <n v="6.6948210000000001E-3"/>
    <n v="0.2443609665"/>
    <x v="1"/>
  </r>
  <r>
    <x v="0"/>
    <n v="4106"/>
    <x v="14"/>
    <x v="1"/>
    <x v="0"/>
    <n v="1440106"/>
    <d v="2021-01-01T00:00:00"/>
    <n v="365"/>
    <n v="39908771.5"/>
    <n v="1093391"/>
    <s v="VND"/>
    <s v="20211231VND"/>
    <n v="1"/>
    <n v="1.440106E-3"/>
    <n v="1.093391E-3"/>
    <n v="3.9908771500000002E-2"/>
    <x v="3"/>
  </r>
  <r>
    <x v="0"/>
    <n v="4107"/>
    <x v="6"/>
    <x v="1"/>
    <x v="0"/>
    <n v="1978064"/>
    <d v="2021-01-01T00:00:00"/>
    <n v="365"/>
    <n v="24972205"/>
    <n v="684170"/>
    <s v="VND"/>
    <s v="20211231VND"/>
    <n v="1"/>
    <n v="1.9780639999999999E-3"/>
    <n v="6.8417E-4"/>
    <n v="2.4972205000000001E-2"/>
    <x v="3"/>
  </r>
  <r>
    <x v="0"/>
    <n v="4111"/>
    <x v="1"/>
    <x v="1"/>
    <x v="0"/>
    <n v="5811637"/>
    <d v="2021-01-01T00:00:00"/>
    <n v="365"/>
    <n v="159060831.5"/>
    <n v="4357831"/>
    <s v="VND"/>
    <s v="20211231VND"/>
    <n v="1"/>
    <n v="5.8116369999999997E-3"/>
    <n v="4.3578310000000004E-3"/>
    <n v="0.1590608315"/>
    <x v="1"/>
  </r>
  <r>
    <x v="0"/>
    <n v="4111"/>
    <x v="11"/>
    <x v="1"/>
    <x v="0"/>
    <n v="93688"/>
    <d v="2021-01-01T00:00:00"/>
    <n v="365"/>
    <n v="61794061.999999993"/>
    <n v="1692988"/>
    <s v="VND"/>
    <s v="20211231VND"/>
    <n v="1"/>
    <n v="9.3688000000000002E-5"/>
    <n v="1.6929880000000001E-3"/>
    <n v="6.179406199999999E-2"/>
    <x v="3"/>
  </r>
  <r>
    <x v="0"/>
    <n v="4112"/>
    <x v="0"/>
    <x v="1"/>
    <x v="0"/>
    <n v="8019402"/>
    <d v="2021-01-01T00:00:00"/>
    <n v="365"/>
    <n v="363024875.5"/>
    <n v="9945887"/>
    <s v="VND"/>
    <s v="20211231VND"/>
    <n v="1"/>
    <n v="8.0194020000000001E-3"/>
    <n v="9.9458870000000005E-3"/>
    <n v="0.36302487550000001"/>
    <x v="0"/>
  </r>
  <r>
    <x v="0"/>
    <n v="4113"/>
    <x v="2"/>
    <x v="1"/>
    <x v="0"/>
    <n v="597939"/>
    <d v="2021-01-01T00:00:00"/>
    <n v="365"/>
    <n v="35518551.5"/>
    <n v="973111"/>
    <s v="VND"/>
    <s v="20211231VND"/>
    <n v="1"/>
    <n v="5.9793900000000002E-4"/>
    <n v="9.7311100000000003E-4"/>
    <n v="3.5518551500000002E-2"/>
    <x v="2"/>
  </r>
  <r>
    <x v="0"/>
    <n v="4113"/>
    <x v="1"/>
    <x v="1"/>
    <x v="0"/>
    <n v="732712"/>
    <d v="2021-01-01T00:00:00"/>
    <n v="365"/>
    <n v="25837547"/>
    <n v="707878"/>
    <s v="VND"/>
    <s v="20211231VND"/>
    <n v="1"/>
    <n v="7.3271199999999995E-4"/>
    <n v="7.07878E-4"/>
    <n v="2.5837546999999999E-2"/>
    <x v="1"/>
  </r>
  <r>
    <x v="0"/>
    <n v="4113"/>
    <x v="1"/>
    <x v="1"/>
    <x v="0"/>
    <n v="1501876"/>
    <d v="2021-01-01T00:00:00"/>
    <n v="365"/>
    <n v="6674243.9999999991"/>
    <n v="182856"/>
    <s v="VND"/>
    <s v="20211231VND"/>
    <n v="1"/>
    <n v="1.5018760000000001E-3"/>
    <n v="1.8285600000000001E-4"/>
    <n v="6.6742439999999993E-3"/>
    <x v="1"/>
  </r>
  <r>
    <x v="0"/>
    <n v="4114"/>
    <x v="1"/>
    <x v="1"/>
    <x v="0"/>
    <n v="1991369"/>
    <d v="2021-01-01T00:00:00"/>
    <n v="365"/>
    <n v="28777585.5"/>
    <n v="788427"/>
    <s v="VND"/>
    <s v="20211231VND"/>
    <n v="1"/>
    <n v="1.9913690000000002E-3"/>
    <n v="7.8842699999999996E-4"/>
    <n v="2.8777585500000001E-2"/>
    <x v="1"/>
  </r>
  <r>
    <x v="0"/>
    <n v="4114"/>
    <x v="1"/>
    <x v="1"/>
    <x v="0"/>
    <n v="1212622"/>
    <d v="2021-01-01T00:00:00"/>
    <n v="365"/>
    <n v="25645119.000000004"/>
    <n v="702606"/>
    <s v="VND"/>
    <s v="20211231VND"/>
    <n v="1"/>
    <n v="1.212622E-3"/>
    <n v="7.0260600000000004E-4"/>
    <n v="2.5645119000000004E-2"/>
    <x v="1"/>
  </r>
  <r>
    <x v="0"/>
    <n v="4114"/>
    <x v="0"/>
    <x v="1"/>
    <x v="0"/>
    <n v="1915602"/>
    <d v="2021-01-01T00:00:00"/>
    <n v="365"/>
    <n v="182020636135.99799"/>
    <n v="226287"/>
    <s v="USD"/>
    <s v="20211231USD"/>
    <n v="22037.795999999998"/>
    <n v="42.215646093191992"/>
    <n v="4.9868667434519995"/>
    <n v="182.02063613599799"/>
    <x v="0"/>
  </r>
  <r>
    <x v="0"/>
    <n v="4114"/>
    <x v="0"/>
    <x v="1"/>
    <x v="0"/>
    <n v="1755015"/>
    <d v="2021-01-01T00:00:00"/>
    <n v="365"/>
    <n v="65996270.500000007"/>
    <n v="1808117"/>
    <s v="VND"/>
    <s v="20211231VND"/>
    <n v="1"/>
    <n v="1.755015E-3"/>
    <n v="1.8081169999999999E-3"/>
    <n v="6.5996270500000009E-2"/>
    <x v="0"/>
  </r>
  <r>
    <x v="0"/>
    <n v="4114"/>
    <x v="0"/>
    <x v="1"/>
    <x v="0"/>
    <n v="484144"/>
    <d v="2021-01-01T00:00:00"/>
    <n v="365"/>
    <n v="666323891146.97998"/>
    <n v="828370"/>
    <s v="USD"/>
    <s v="20211231USD"/>
    <n v="22037.795999999998"/>
    <n v="10.669466706623998"/>
    <n v="18.255449072520001"/>
    <n v="666.32389114698003"/>
    <x v="0"/>
  </r>
  <r>
    <x v="0"/>
    <n v="4116"/>
    <x v="8"/>
    <x v="1"/>
    <x v="0"/>
    <n v="1747776"/>
    <d v="2021-01-01T00:00:00"/>
    <n v="365"/>
    <n v="47465768"/>
    <n v="1300432"/>
    <s v="VND"/>
    <s v="20211231VND"/>
    <n v="1"/>
    <n v="1.7477759999999999E-3"/>
    <n v="1.300432E-3"/>
    <n v="4.7465767999999998E-2"/>
    <x v="0"/>
  </r>
  <r>
    <x v="0"/>
    <n v="4117"/>
    <x v="1"/>
    <x v="1"/>
    <x v="0"/>
    <n v="1132816"/>
    <d v="2021-01-01T00:00:00"/>
    <n v="365"/>
    <n v="42466874"/>
    <n v="1163476"/>
    <s v="VND"/>
    <s v="20211231VND"/>
    <n v="1"/>
    <n v="1.132816E-3"/>
    <n v="1.1634760000000001E-3"/>
    <n v="4.2466874000000002E-2"/>
    <x v="1"/>
  </r>
  <r>
    <x v="0"/>
    <n v="4117"/>
    <x v="1"/>
    <x v="1"/>
    <x v="0"/>
    <n v="1274293"/>
    <d v="2021-01-01T00:00:00"/>
    <n v="365"/>
    <n v="17743635.5"/>
    <n v="486127"/>
    <s v="VND"/>
    <s v="20211231VND"/>
    <n v="1"/>
    <n v="1.2742929999999999E-3"/>
    <n v="4.8612699999999999E-4"/>
    <n v="1.77436355E-2"/>
    <x v="1"/>
  </r>
  <r>
    <x v="0"/>
    <n v="4118"/>
    <x v="10"/>
    <x v="1"/>
    <x v="0"/>
    <n v="1587105"/>
    <d v="2021-01-01T00:00:00"/>
    <n v="365"/>
    <n v="42872024"/>
    <n v="1174576"/>
    <s v="VND"/>
    <s v="20211231VND"/>
    <n v="1"/>
    <n v="1.5871049999999999E-3"/>
    <n v="1.1745760000000001E-3"/>
    <n v="4.2872024000000002E-2"/>
    <x v="1"/>
  </r>
  <r>
    <x v="0"/>
    <n v="4118"/>
    <x v="5"/>
    <x v="1"/>
    <x v="0"/>
    <n v="265571"/>
    <d v="2021-01-01T00:00:00"/>
    <n v="365"/>
    <n v="33923976"/>
    <n v="929424"/>
    <s v="VND"/>
    <s v="20211231VND"/>
    <n v="1"/>
    <n v="2.6557099999999998E-4"/>
    <n v="9.2942399999999998E-4"/>
    <n v="3.3923976000000002E-2"/>
    <x v="1"/>
  </r>
  <r>
    <x v="0"/>
    <n v="4119"/>
    <x v="11"/>
    <x v="1"/>
    <x v="0"/>
    <n v="1751048"/>
    <d v="2021-01-01T00:00:00"/>
    <n v="365"/>
    <n v="27350581.500000004"/>
    <n v="749331"/>
    <s v="VND"/>
    <s v="20211231VND"/>
    <n v="1"/>
    <n v="1.7510480000000001E-3"/>
    <n v="7.49331E-4"/>
    <n v="2.7350581500000002E-2"/>
    <x v="3"/>
  </r>
  <r>
    <x v="0"/>
    <n v="4120"/>
    <x v="3"/>
    <x v="1"/>
    <x v="0"/>
    <n v="196829"/>
    <d v="2021-01-01T00:00:00"/>
    <n v="365"/>
    <n v="44680599"/>
    <n v="1224126"/>
    <s v="VND"/>
    <s v="20211231VND"/>
    <n v="1"/>
    <n v="1.9682900000000001E-4"/>
    <n v="1.2241260000000001E-3"/>
    <n v="4.4680599000000001E-2"/>
    <x v="0"/>
  </r>
  <r>
    <x v="0"/>
    <n v="4120"/>
    <x v="4"/>
    <x v="1"/>
    <x v="0"/>
    <n v="1044799"/>
    <d v="2021-01-01T00:00:00"/>
    <n v="365"/>
    <n v="33422758"/>
    <n v="915692"/>
    <s v="VND"/>
    <s v="20211231VND"/>
    <n v="1"/>
    <n v="1.0447989999999999E-3"/>
    <n v="9.1569199999999996E-4"/>
    <n v="3.3422757999999997E-2"/>
    <x v="1"/>
  </r>
  <r>
    <x v="0"/>
    <n v="4120"/>
    <x v="4"/>
    <x v="1"/>
    <x v="0"/>
    <n v="38839"/>
    <d v="2021-01-01T00:00:00"/>
    <n v="365"/>
    <n v="7829359.5"/>
    <n v="214503"/>
    <s v="VND"/>
    <s v="20211231VND"/>
    <n v="1"/>
    <n v="3.8838999999999999E-5"/>
    <n v="2.14503E-4"/>
    <n v="7.8293595000000007E-3"/>
    <x v="1"/>
  </r>
  <r>
    <x v="0"/>
    <n v="4120"/>
    <x v="11"/>
    <x v="1"/>
    <x v="0"/>
    <n v="1450906"/>
    <d v="2021-01-01T00:00:00"/>
    <n v="365"/>
    <n v="62216622.5"/>
    <n v="1704565"/>
    <s v="VND"/>
    <s v="20211231VND"/>
    <n v="1"/>
    <n v="1.4509060000000001E-3"/>
    <n v="1.7045649999999999E-3"/>
    <n v="6.2216622499999999E-2"/>
    <x v="3"/>
  </r>
  <r>
    <x v="0"/>
    <n v="4120"/>
    <x v="1"/>
    <x v="1"/>
    <x v="0"/>
    <n v="1515510"/>
    <d v="2021-01-01T00:00:00"/>
    <n v="365"/>
    <n v="9326115"/>
    <n v="255510"/>
    <s v="VND"/>
    <s v="20211231VND"/>
    <n v="1"/>
    <n v="1.5155100000000001E-3"/>
    <n v="2.5551000000000003E-4"/>
    <n v="9.3261149999999994E-3"/>
    <x v="1"/>
  </r>
  <r>
    <x v="0"/>
    <n v="4120"/>
    <x v="1"/>
    <x v="1"/>
    <x v="0"/>
    <n v="1668557"/>
    <d v="2021-01-01T00:00:00"/>
    <n v="365"/>
    <n v="285697116851.05792"/>
    <n v="355177"/>
    <s v="USD"/>
    <s v="20211231USD"/>
    <n v="22037.795999999998"/>
    <n v="36.771318780371992"/>
    <n v="7.8273182698919994"/>
    <n v="285.6971168510579"/>
    <x v="1"/>
  </r>
  <r>
    <x v="0"/>
    <n v="4120"/>
    <x v="4"/>
    <x v="1"/>
    <x v="0"/>
    <n v="275171"/>
    <d v="2021-01-01T00:00:00"/>
    <n v="365"/>
    <n v="29634532.5"/>
    <n v="811905"/>
    <s v="VND"/>
    <s v="20211231VND"/>
    <n v="1"/>
    <n v="2.75171E-4"/>
    <n v="8.1190500000000003E-4"/>
    <n v="2.9634532500000001E-2"/>
    <x v="1"/>
  </r>
  <r>
    <x v="0"/>
    <n v="4121"/>
    <x v="9"/>
    <x v="1"/>
    <x v="0"/>
    <n v="1478703"/>
    <d v="2021-01-01T00:00:00"/>
    <n v="365"/>
    <n v="1997608.4999999998"/>
    <n v="54729"/>
    <s v="VND"/>
    <s v="20211231VND"/>
    <n v="1"/>
    <n v="1.478703E-3"/>
    <n v="5.4728999999999997E-5"/>
    <n v="1.9976084999999998E-3"/>
    <x v="0"/>
  </r>
  <r>
    <x v="0"/>
    <n v="4122"/>
    <x v="3"/>
    <x v="1"/>
    <x v="0"/>
    <n v="913275"/>
    <d v="2021-01-01T00:00:00"/>
    <n v="365"/>
    <n v="13433934.500000002"/>
    <n v="368053"/>
    <s v="VND"/>
    <s v="20211231VND"/>
    <n v="1"/>
    <n v="9.1327499999999996E-4"/>
    <n v="3.6805300000000002E-4"/>
    <n v="1.3433934500000001E-2"/>
    <x v="0"/>
  </r>
  <r>
    <x v="0"/>
    <n v="4124"/>
    <x v="4"/>
    <x v="1"/>
    <x v="0"/>
    <n v="906729"/>
    <d v="2021-01-01T00:00:00"/>
    <n v="365"/>
    <n v="72484802.5"/>
    <n v="1985885"/>
    <s v="VND"/>
    <s v="20211231VND"/>
    <n v="1"/>
    <n v="9.06729E-4"/>
    <n v="1.9858850000000002E-3"/>
    <n v="7.2484802500000001E-2"/>
    <x v="1"/>
  </r>
  <r>
    <x v="0"/>
    <n v="4124"/>
    <x v="14"/>
    <x v="1"/>
    <x v="0"/>
    <n v="1867922"/>
    <d v="2021-01-01T00:00:00"/>
    <n v="365"/>
    <n v="9686990.5"/>
    <n v="265397"/>
    <s v="VND"/>
    <s v="20211231VND"/>
    <n v="1"/>
    <n v="1.8679219999999999E-3"/>
    <n v="2.6539700000000001E-4"/>
    <n v="9.6869904999999992E-3"/>
    <x v="3"/>
  </r>
  <r>
    <x v="0"/>
    <n v="4125"/>
    <x v="4"/>
    <x v="1"/>
    <x v="0"/>
    <n v="748638"/>
    <d v="2021-01-01T00:00:00"/>
    <n v="365"/>
    <n v="19747814"/>
    <n v="541036"/>
    <s v="VND"/>
    <s v="20211231VND"/>
    <n v="1"/>
    <n v="7.4863800000000004E-4"/>
    <n v="5.4103599999999995E-4"/>
    <n v="1.9747813999999999E-2"/>
    <x v="1"/>
  </r>
  <r>
    <x v="0"/>
    <n v="4126"/>
    <x v="4"/>
    <x v="1"/>
    <x v="0"/>
    <n v="1755144"/>
    <d v="2021-01-01T00:00:00"/>
    <n v="365"/>
    <n v="161439.5"/>
    <n v="4423"/>
    <s v="VND"/>
    <s v="20211231VND"/>
    <n v="1"/>
    <n v="1.7551439999999999E-3"/>
    <n v="4.4229999999999998E-6"/>
    <n v="1.6143949999999999E-4"/>
    <x v="1"/>
  </r>
  <r>
    <x v="0"/>
    <n v="4126"/>
    <x v="4"/>
    <x v="1"/>
    <x v="0"/>
    <n v="455402"/>
    <d v="2021-01-01T00:00:00"/>
    <n v="365"/>
    <n v="47999069.499999993"/>
    <n v="1315043"/>
    <s v="VND"/>
    <s v="20211231VND"/>
    <n v="1"/>
    <n v="4.5540199999999999E-4"/>
    <n v="1.3150429999999999E-3"/>
    <n v="4.7999069499999991E-2"/>
    <x v="1"/>
  </r>
  <r>
    <x v="0"/>
    <n v="4127"/>
    <x v="9"/>
    <x v="1"/>
    <x v="0"/>
    <n v="227313"/>
    <d v="2021-01-01T00:00:00"/>
    <n v="365"/>
    <n v="34421909"/>
    <n v="943066"/>
    <s v="VND"/>
    <s v="20211231VND"/>
    <n v="1"/>
    <n v="2.2731300000000001E-4"/>
    <n v="9.43066E-4"/>
    <n v="3.4421909000000001E-2"/>
    <x v="0"/>
  </r>
  <r>
    <x v="0"/>
    <n v="4127"/>
    <x v="9"/>
    <x v="1"/>
    <x v="0"/>
    <n v="1413329"/>
    <d v="2021-01-01T00:00:00"/>
    <n v="365"/>
    <n v="59901610"/>
    <n v="1641140"/>
    <s v="VND"/>
    <s v="20211231VND"/>
    <n v="1"/>
    <n v="1.4133290000000001E-3"/>
    <n v="1.6411399999999999E-3"/>
    <n v="5.9901610000000001E-2"/>
    <x v="0"/>
  </r>
  <r>
    <x v="0"/>
    <n v="4128"/>
    <x v="11"/>
    <x v="1"/>
    <x v="0"/>
    <n v="1814415"/>
    <d v="2021-01-01T00:00:00"/>
    <n v="365"/>
    <n v="51764008.000000007"/>
    <n v="1418192"/>
    <s v="VND"/>
    <s v="20211231VND"/>
    <n v="1"/>
    <n v="1.814415E-3"/>
    <n v="1.418192E-3"/>
    <n v="5.1764008000000007E-2"/>
    <x v="3"/>
  </r>
  <r>
    <x v="0"/>
    <n v="4128"/>
    <x v="11"/>
    <x v="1"/>
    <x v="0"/>
    <n v="1188434"/>
    <d v="2021-01-01T00:00:00"/>
    <n v="365"/>
    <n v="62102121.999999993"/>
    <n v="1701428"/>
    <s v="VND"/>
    <s v="20211231VND"/>
    <n v="1"/>
    <n v="1.1884339999999999E-3"/>
    <n v="1.7014280000000001E-3"/>
    <n v="6.2102121999999996E-2"/>
    <x v="3"/>
  </r>
  <r>
    <x v="0"/>
    <n v="4130"/>
    <x v="4"/>
    <x v="1"/>
    <x v="0"/>
    <n v="1441948"/>
    <d v="2021-01-01T00:00:00"/>
    <n v="365"/>
    <n v="13548216"/>
    <n v="371184"/>
    <s v="VND"/>
    <s v="20211231VND"/>
    <n v="1"/>
    <n v="1.441948E-3"/>
    <n v="3.7118399999999999E-4"/>
    <n v="1.3548216E-2"/>
    <x v="1"/>
  </r>
  <r>
    <x v="0"/>
    <n v="4130"/>
    <x v="11"/>
    <x v="1"/>
    <x v="0"/>
    <n v="955367"/>
    <d v="2021-01-01T00:00:00"/>
    <n v="365"/>
    <n v="25911313.499999996"/>
    <n v="709899"/>
    <s v="VND"/>
    <s v="20211231VND"/>
    <n v="1"/>
    <n v="9.5536700000000004E-4"/>
    <n v="7.0989899999999995E-4"/>
    <n v="2.5911313499999995E-2"/>
    <x v="3"/>
  </r>
  <r>
    <x v="0"/>
    <n v="4132"/>
    <x v="2"/>
    <x v="1"/>
    <x v="0"/>
    <n v="1301921"/>
    <d v="2021-01-01T00:00:00"/>
    <n v="365"/>
    <n v="14394651"/>
    <n v="394374"/>
    <s v="VND"/>
    <s v="20211231VND"/>
    <n v="1"/>
    <n v="1.3019209999999999E-3"/>
    <n v="3.9437400000000002E-4"/>
    <n v="1.4394651E-2"/>
    <x v="2"/>
  </r>
  <r>
    <x v="0"/>
    <n v="4132"/>
    <x v="5"/>
    <x v="1"/>
    <x v="0"/>
    <n v="246118"/>
    <d v="2021-01-01T00:00:00"/>
    <n v="365"/>
    <n v="57124763.000000007"/>
    <n v="1565062"/>
    <s v="VND"/>
    <s v="20211231VND"/>
    <n v="1"/>
    <n v="2.4611799999999998E-4"/>
    <n v="1.5650620000000001E-3"/>
    <n v="5.7124763000000009E-2"/>
    <x v="1"/>
  </r>
  <r>
    <x v="0"/>
    <n v="4133"/>
    <x v="7"/>
    <x v="1"/>
    <x v="0"/>
    <n v="1895785"/>
    <d v="2021-01-01T00:00:00"/>
    <n v="365"/>
    <n v="23179033"/>
    <n v="635042"/>
    <s v="VND"/>
    <s v="20211231VND"/>
    <n v="1"/>
    <n v="1.8957850000000001E-3"/>
    <n v="6.3504200000000005E-4"/>
    <n v="2.3179033000000002E-2"/>
    <x v="2"/>
  </r>
  <r>
    <x v="0"/>
    <n v="4133"/>
    <x v="2"/>
    <x v="1"/>
    <x v="0"/>
    <n v="1101566"/>
    <d v="2021-01-01T00:00:00"/>
    <n v="365"/>
    <n v="45896231.5"/>
    <n v="1257431"/>
    <s v="VND"/>
    <s v="20211231VND"/>
    <n v="1"/>
    <n v="1.101566E-3"/>
    <n v="1.257431E-3"/>
    <n v="4.5896231500000002E-2"/>
    <x v="2"/>
  </r>
  <r>
    <x v="0"/>
    <n v="4133"/>
    <x v="14"/>
    <x v="1"/>
    <x v="0"/>
    <n v="7153211"/>
    <d v="2021-01-01T00:00:00"/>
    <n v="365"/>
    <n v="241496957.5"/>
    <n v="6616355"/>
    <s v="VND"/>
    <s v="20211231VND"/>
    <n v="1"/>
    <n v="7.1532109999999996E-3"/>
    <n v="6.616355E-3"/>
    <n v="0.2414969575"/>
    <x v="3"/>
  </r>
  <r>
    <x v="0"/>
    <n v="4134"/>
    <x v="10"/>
    <x v="1"/>
    <x v="0"/>
    <n v="1988463"/>
    <d v="2021-01-01T00:00:00"/>
    <n v="365"/>
    <n v="61186629"/>
    <n v="1676346"/>
    <s v="VND"/>
    <s v="20211231VND"/>
    <n v="1"/>
    <n v="1.9884630000000002E-3"/>
    <n v="1.676346E-3"/>
    <n v="6.1186628999999999E-2"/>
    <x v="1"/>
  </r>
  <r>
    <x v="0"/>
    <n v="4135"/>
    <x v="4"/>
    <x v="1"/>
    <x v="0"/>
    <n v="718246"/>
    <d v="2021-01-01T00:00:00"/>
    <n v="365"/>
    <n v="45488782"/>
    <n v="1246268"/>
    <s v="VND"/>
    <s v="20211231VND"/>
    <n v="1"/>
    <n v="7.1824599999999997E-4"/>
    <n v="1.246268E-3"/>
    <n v="4.5488781999999998E-2"/>
    <x v="1"/>
  </r>
  <r>
    <x v="0"/>
    <n v="4140"/>
    <x v="5"/>
    <x v="1"/>
    <x v="0"/>
    <n v="472631"/>
    <d v="2021-01-01T00:00:00"/>
    <n v="365"/>
    <n v="49158491.999999993"/>
    <n v="1346808"/>
    <s v="VND"/>
    <s v="20211231VND"/>
    <n v="1"/>
    <n v="4.72631E-4"/>
    <n v="1.3468079999999999E-3"/>
    <n v="4.9158491999999991E-2"/>
    <x v="1"/>
  </r>
  <r>
    <x v="0"/>
    <n v="4140"/>
    <x v="12"/>
    <x v="1"/>
    <x v="0"/>
    <n v="934040"/>
    <d v="2021-01-01T00:00:00"/>
    <n v="365"/>
    <n v="56564706.999999993"/>
    <n v="1549718"/>
    <s v="VND"/>
    <s v="20211231VND"/>
    <n v="1"/>
    <n v="9.3404000000000002E-4"/>
    <n v="1.5497180000000001E-3"/>
    <n v="5.6564706999999992E-2"/>
    <x v="4"/>
  </r>
  <r>
    <x v="0"/>
    <n v="4140"/>
    <x v="7"/>
    <x v="1"/>
    <x v="0"/>
    <n v="9679677"/>
    <d v="2021-01-01T00:00:00"/>
    <n v="365"/>
    <n v="230994192.00000003"/>
    <n v="6328608"/>
    <s v="VND"/>
    <s v="20211231VND"/>
    <n v="1"/>
    <n v="9.6796769999999994E-3"/>
    <n v="6.3286080000000003E-3"/>
    <n v="0.23099419200000004"/>
    <x v="2"/>
  </r>
  <r>
    <x v="0"/>
    <n v="4143"/>
    <x v="8"/>
    <x v="1"/>
    <x v="0"/>
    <n v="1601696"/>
    <d v="2021-01-01T00:00:00"/>
    <n v="365"/>
    <n v="29767940"/>
    <n v="815560"/>
    <s v="VND"/>
    <s v="20211231VND"/>
    <n v="1"/>
    <n v="1.6016959999999999E-3"/>
    <n v="8.1556E-4"/>
    <n v="2.976794E-2"/>
    <x v="0"/>
  </r>
  <r>
    <x v="0"/>
    <n v="4144"/>
    <x v="15"/>
    <x v="1"/>
    <x v="0"/>
    <n v="1114860"/>
    <d v="2021-01-01T00:00:00"/>
    <n v="365"/>
    <n v="34834541.5"/>
    <n v="954371"/>
    <s v="VND"/>
    <s v="20211231VND"/>
    <n v="1"/>
    <n v="1.1148600000000001E-3"/>
    <n v="9.5437099999999997E-4"/>
    <n v="3.4834541500000003E-2"/>
    <x v="4"/>
  </r>
  <r>
    <x v="0"/>
    <n v="4145"/>
    <x v="6"/>
    <x v="1"/>
    <x v="0"/>
    <n v="980843"/>
    <d v="2021-01-01T00:00:00"/>
    <n v="365"/>
    <n v="299738"/>
    <n v="8212"/>
    <s v="VND"/>
    <s v="20211231VND"/>
    <n v="1"/>
    <n v="9.8084299999999991E-4"/>
    <n v="8.2120000000000003E-6"/>
    <n v="2.9973800000000002E-4"/>
    <x v="3"/>
  </r>
  <r>
    <x v="0"/>
    <n v="4147"/>
    <x v="7"/>
    <x v="1"/>
    <x v="0"/>
    <n v="802151"/>
    <d v="2021-01-01T00:00:00"/>
    <n v="365"/>
    <n v="25283659.5"/>
    <n v="692703"/>
    <s v="VND"/>
    <s v="20211231VND"/>
    <n v="1"/>
    <n v="8.0215099999999997E-4"/>
    <n v="6.9270300000000003E-4"/>
    <n v="2.52836595E-2"/>
    <x v="2"/>
  </r>
  <r>
    <x v="0"/>
    <n v="4148"/>
    <x v="10"/>
    <x v="1"/>
    <x v="0"/>
    <n v="280471"/>
    <d v="2021-01-01T00:00:00"/>
    <n v="365"/>
    <n v="42770262"/>
    <n v="1171788"/>
    <s v="VND"/>
    <s v="20211231VND"/>
    <n v="1"/>
    <n v="2.8047100000000002E-4"/>
    <n v="1.171788E-3"/>
    <n v="4.2770262000000003E-2"/>
    <x v="1"/>
  </r>
  <r>
    <x v="0"/>
    <n v="4149"/>
    <x v="10"/>
    <x v="1"/>
    <x v="0"/>
    <n v="1206131"/>
    <d v="2021-01-01T00:00:00"/>
    <n v="365"/>
    <n v="28434157"/>
    <n v="779018"/>
    <s v="VND"/>
    <s v="20211231VND"/>
    <n v="1"/>
    <n v="1.206131E-3"/>
    <n v="7.7901800000000003E-4"/>
    <n v="2.8434157000000002E-2"/>
    <x v="1"/>
  </r>
  <r>
    <x v="0"/>
    <n v="4150"/>
    <x v="1"/>
    <x v="1"/>
    <x v="0"/>
    <n v="576967"/>
    <d v="2021-01-01T00:00:00"/>
    <n v="365"/>
    <n v="26816805.5"/>
    <n v="734707"/>
    <s v="VND"/>
    <s v="20211231VND"/>
    <n v="1"/>
    <n v="5.7696699999999995E-4"/>
    <n v="7.3470700000000002E-4"/>
    <n v="2.6816805499999999E-2"/>
    <x v="1"/>
  </r>
  <r>
    <x v="0"/>
    <n v="4150"/>
    <x v="4"/>
    <x v="1"/>
    <x v="0"/>
    <n v="7328352"/>
    <d v="2021-01-01T00:00:00"/>
    <n v="365"/>
    <n v="265580679.50000003"/>
    <n v="7276183"/>
    <s v="VND"/>
    <s v="20211231VND"/>
    <n v="1"/>
    <n v="7.3283519999999998E-3"/>
    <n v="7.2761830000000003E-3"/>
    <n v="0.26558067950000003"/>
    <x v="1"/>
  </r>
  <r>
    <x v="0"/>
    <n v="4150"/>
    <x v="4"/>
    <x v="1"/>
    <x v="0"/>
    <n v="1925602"/>
    <d v="2021-01-01T00:00:00"/>
    <n v="365"/>
    <n v="16157637.5"/>
    <n v="442675"/>
    <s v="VND"/>
    <s v="20211231VND"/>
    <n v="1"/>
    <n v="1.925602E-3"/>
    <n v="4.4267500000000001E-4"/>
    <n v="1.6157637499999999E-2"/>
    <x v="1"/>
  </r>
  <r>
    <x v="0"/>
    <n v="4154"/>
    <x v="7"/>
    <x v="1"/>
    <x v="0"/>
    <n v="1709340"/>
    <d v="2021-01-01T00:00:00"/>
    <n v="365"/>
    <n v="10404580.5"/>
    <n v="285057"/>
    <s v="VND"/>
    <s v="20211231VND"/>
    <n v="1"/>
    <n v="1.7093399999999999E-3"/>
    <n v="2.8505700000000002E-4"/>
    <n v="1.04045805E-2"/>
    <x v="2"/>
  </r>
  <r>
    <x v="0"/>
    <n v="4154"/>
    <x v="4"/>
    <x v="1"/>
    <x v="0"/>
    <n v="1883837"/>
    <d v="2021-01-01T00:00:00"/>
    <n v="365"/>
    <n v="4313789"/>
    <n v="118186"/>
    <s v="VND"/>
    <s v="20211231VND"/>
    <n v="1"/>
    <n v="1.883837E-3"/>
    <n v="1.18186E-4"/>
    <n v="4.3137890000000002E-3"/>
    <x v="1"/>
  </r>
  <r>
    <x v="0"/>
    <n v="4156"/>
    <x v="4"/>
    <x v="1"/>
    <x v="0"/>
    <n v="1767860"/>
    <d v="2021-01-01T00:00:00"/>
    <n v="365"/>
    <n v="59362431.999999993"/>
    <n v="1626368"/>
    <s v="VND"/>
    <s v="20211231VND"/>
    <n v="1"/>
    <n v="1.76786E-3"/>
    <n v="1.626368E-3"/>
    <n v="5.9362431999999993E-2"/>
    <x v="1"/>
  </r>
  <r>
    <x v="0"/>
    <n v="4159"/>
    <x v="8"/>
    <x v="1"/>
    <x v="0"/>
    <n v="519791"/>
    <d v="2021-01-01T00:00:00"/>
    <n v="365"/>
    <n v="30418552.5"/>
    <n v="833385"/>
    <s v="VND"/>
    <s v="20211231VND"/>
    <n v="1"/>
    <n v="5.1979100000000002E-4"/>
    <n v="8.3338499999999996E-4"/>
    <n v="3.0418552500000001E-2"/>
    <x v="0"/>
  </r>
  <r>
    <x v="0"/>
    <n v="4161"/>
    <x v="14"/>
    <x v="1"/>
    <x v="0"/>
    <n v="775127"/>
    <d v="2021-01-01T00:00:00"/>
    <n v="365"/>
    <n v="55413022.5"/>
    <n v="1518165"/>
    <s v="VND"/>
    <s v="20211231VND"/>
    <n v="1"/>
    <n v="7.7512700000000002E-4"/>
    <n v="1.5181649999999999E-3"/>
    <n v="5.5413022499999999E-2"/>
    <x v="3"/>
  </r>
  <r>
    <x v="0"/>
    <n v="4162"/>
    <x v="4"/>
    <x v="1"/>
    <x v="0"/>
    <n v="660236"/>
    <d v="2021-01-01T00:00:00"/>
    <n v="365"/>
    <n v="61204696.5"/>
    <n v="1676841"/>
    <s v="VND"/>
    <s v="20211231VND"/>
    <n v="1"/>
    <n v="6.6023600000000003E-4"/>
    <n v="1.6768410000000001E-3"/>
    <n v="6.1204696500000003E-2"/>
    <x v="1"/>
  </r>
  <r>
    <x v="0"/>
    <n v="4162"/>
    <x v="1"/>
    <x v="1"/>
    <x v="0"/>
    <n v="1908172"/>
    <d v="2021-01-01T00:00:00"/>
    <n v="365"/>
    <n v="14527000"/>
    <n v="398000"/>
    <s v="VND"/>
    <s v="20211231VND"/>
    <n v="1"/>
    <n v="1.9081720000000001E-3"/>
    <n v="3.9800000000000002E-4"/>
    <n v="1.4527E-2"/>
    <x v="1"/>
  </r>
  <r>
    <x v="0"/>
    <n v="4163"/>
    <x v="4"/>
    <x v="1"/>
    <x v="0"/>
    <n v="457602"/>
    <d v="2021-01-01T00:00:00"/>
    <n v="365"/>
    <n v="52360308.5"/>
    <n v="1434529"/>
    <s v="VND"/>
    <s v="20211231VND"/>
    <n v="1"/>
    <n v="4.5760199999999999E-4"/>
    <n v="1.4345289999999999E-3"/>
    <n v="5.2360308500000001E-2"/>
    <x v="1"/>
  </r>
  <r>
    <x v="0"/>
    <n v="4164"/>
    <x v="8"/>
    <x v="1"/>
    <x v="0"/>
    <n v="375318"/>
    <d v="2021-01-01T00:00:00"/>
    <n v="365"/>
    <n v="19263349.5"/>
    <n v="527763"/>
    <s v="VND"/>
    <s v="20211231VND"/>
    <n v="1"/>
    <n v="3.7531799999999997E-4"/>
    <n v="5.27763E-4"/>
    <n v="1.9263349499999999E-2"/>
    <x v="0"/>
  </r>
  <r>
    <x v="0"/>
    <n v="4164"/>
    <x v="6"/>
    <x v="1"/>
    <x v="0"/>
    <n v="1666073"/>
    <d v="2021-01-01T00:00:00"/>
    <n v="365"/>
    <n v="66143949.499999993"/>
    <n v="1812163"/>
    <s v="VND"/>
    <s v="20211231VND"/>
    <n v="1"/>
    <n v="1.6660729999999999E-3"/>
    <n v="1.8121630000000001E-3"/>
    <n v="6.6143949499999993E-2"/>
    <x v="3"/>
  </r>
  <r>
    <x v="0"/>
    <n v="4165"/>
    <x v="1"/>
    <x v="1"/>
    <x v="0"/>
    <n v="446748"/>
    <d v="2021-01-01T00:00:00"/>
    <n v="365"/>
    <n v="3894294.4999999995"/>
    <n v="106693"/>
    <s v="VND"/>
    <s v="20211231VND"/>
    <n v="1"/>
    <n v="4.4674800000000001E-4"/>
    <n v="1.06693E-4"/>
    <n v="3.8942944999999997E-3"/>
    <x v="1"/>
  </r>
  <r>
    <x v="0"/>
    <n v="4165"/>
    <x v="1"/>
    <x v="1"/>
    <x v="0"/>
    <n v="895674"/>
    <d v="2021-01-01T00:00:00"/>
    <n v="365"/>
    <n v="867314210304.95996"/>
    <n v="1078240"/>
    <s v="USD"/>
    <s v="20211231USD"/>
    <n v="22037.795999999998"/>
    <n v="19.738680894503997"/>
    <n v="23.762033159039998"/>
    <n v="867.31421030495994"/>
    <x v="1"/>
  </r>
  <r>
    <x v="0"/>
    <n v="4166"/>
    <x v="1"/>
    <x v="1"/>
    <x v="0"/>
    <n v="454021"/>
    <d v="2021-01-01T00:00:00"/>
    <n v="365"/>
    <n v="9321589"/>
    <n v="255386"/>
    <s v="VND"/>
    <s v="20211231VND"/>
    <n v="1"/>
    <n v="4.5402099999999998E-4"/>
    <n v="2.5538600000000002E-4"/>
    <n v="9.3215889999999999E-3"/>
    <x v="1"/>
  </r>
  <r>
    <x v="0"/>
    <n v="4167"/>
    <x v="4"/>
    <x v="1"/>
    <x v="0"/>
    <n v="528090"/>
    <d v="2021-01-01T00:00:00"/>
    <n v="365"/>
    <n v="32507119.000000004"/>
    <n v="890606"/>
    <s v="VND"/>
    <s v="20211231VND"/>
    <n v="1"/>
    <n v="5.2809000000000005E-4"/>
    <n v="8.9060599999999995E-4"/>
    <n v="3.2507119000000001E-2"/>
    <x v="1"/>
  </r>
  <r>
    <x v="0"/>
    <n v="4168"/>
    <x v="4"/>
    <x v="1"/>
    <x v="0"/>
    <n v="983791"/>
    <d v="2021-01-01T00:00:00"/>
    <n v="365"/>
    <n v="59011557.5"/>
    <n v="1616755"/>
    <s v="VND"/>
    <s v="20211231VND"/>
    <n v="1"/>
    <n v="9.8379099999999992E-4"/>
    <n v="1.6167550000000001E-3"/>
    <n v="5.9011557499999999E-2"/>
    <x v="1"/>
  </r>
  <r>
    <x v="0"/>
    <n v="4170"/>
    <x v="4"/>
    <x v="1"/>
    <x v="0"/>
    <n v="944987"/>
    <d v="2021-01-01T00:00:00"/>
    <n v="365"/>
    <n v="1129577337609.3359"/>
    <n v="1404284"/>
    <s v="USD"/>
    <s v="20211231USD"/>
    <n v="22037.795999999998"/>
    <n v="20.825430728652002"/>
    <n v="30.947324318063998"/>
    <n v="1129.5773376093359"/>
    <x v="1"/>
  </r>
  <r>
    <x v="0"/>
    <n v="4170"/>
    <x v="4"/>
    <x v="1"/>
    <x v="0"/>
    <n v="1503487"/>
    <d v="2021-01-01T00:00:00"/>
    <n v="365"/>
    <n v="33452469.000000004"/>
    <n v="916506"/>
    <s v="VND"/>
    <s v="20211231VND"/>
    <n v="1"/>
    <n v="1.503487E-3"/>
    <n v="9.1650599999999998E-4"/>
    <n v="3.3452469000000006E-2"/>
    <x v="1"/>
  </r>
  <r>
    <x v="0"/>
    <n v="4172"/>
    <x v="14"/>
    <x v="1"/>
    <x v="0"/>
    <n v="1234008"/>
    <d v="2021-01-01T00:00:00"/>
    <n v="365"/>
    <n v="30178528.499999996"/>
    <n v="826809"/>
    <s v="VND"/>
    <s v="20211231VND"/>
    <n v="1"/>
    <n v="1.234008E-3"/>
    <n v="8.2680899999999996E-4"/>
    <n v="3.0178528499999996E-2"/>
    <x v="3"/>
  </r>
  <r>
    <x v="0"/>
    <n v="4176"/>
    <x v="4"/>
    <x v="1"/>
    <x v="0"/>
    <n v="447360"/>
    <d v="2021-01-01T00:00:00"/>
    <n v="365"/>
    <n v="33862400.5"/>
    <n v="927737"/>
    <s v="VND"/>
    <s v="20211231VND"/>
    <n v="1"/>
    <n v="4.4736E-4"/>
    <n v="9.2773699999999998E-4"/>
    <n v="3.3862400500000001E-2"/>
    <x v="1"/>
  </r>
  <r>
    <x v="0"/>
    <n v="4178"/>
    <x v="14"/>
    <x v="1"/>
    <x v="0"/>
    <n v="1198855"/>
    <d v="2021-01-01T00:00:00"/>
    <n v="365"/>
    <n v="39140008.5"/>
    <n v="1072329"/>
    <s v="VND"/>
    <s v="20211231VND"/>
    <n v="1"/>
    <n v="1.198855E-3"/>
    <n v="1.0723289999999999E-3"/>
    <n v="3.9140008499999997E-2"/>
    <x v="3"/>
  </r>
  <r>
    <x v="0"/>
    <n v="4179"/>
    <x v="0"/>
    <x v="1"/>
    <x v="0"/>
    <n v="770184"/>
    <d v="2021-01-01T00:00:00"/>
    <n v="365"/>
    <n v="35116686.5"/>
    <n v="962101"/>
    <s v="VND"/>
    <s v="20211231VND"/>
    <n v="1"/>
    <n v="7.7018400000000004E-4"/>
    <n v="9.6210100000000004E-4"/>
    <n v="3.5116686500000001E-2"/>
    <x v="0"/>
  </r>
  <r>
    <x v="0"/>
    <n v="4179"/>
    <x v="0"/>
    <x v="1"/>
    <x v="0"/>
    <n v="803778"/>
    <d v="2021-01-01T00:00:00"/>
    <n v="365"/>
    <n v="8124425.5"/>
    <n v="222587"/>
    <s v="VND"/>
    <s v="20211231VND"/>
    <n v="1"/>
    <n v="8.03778E-4"/>
    <n v="2.22587E-4"/>
    <n v="8.1244255000000008E-3"/>
    <x v="0"/>
  </r>
  <r>
    <x v="0"/>
    <n v="4180"/>
    <x v="1"/>
    <x v="1"/>
    <x v="0"/>
    <n v="1558082"/>
    <d v="2021-01-01T00:00:00"/>
    <n v="365"/>
    <n v="31375509.5"/>
    <n v="859603"/>
    <s v="VND"/>
    <s v="20211231VND"/>
    <n v="1"/>
    <n v="1.5580819999999999E-3"/>
    <n v="8.5960300000000002E-4"/>
    <n v="3.1375509500000003E-2"/>
    <x v="1"/>
  </r>
  <r>
    <x v="0"/>
    <n v="4180"/>
    <x v="1"/>
    <x v="1"/>
    <x v="0"/>
    <n v="316350"/>
    <d v="2021-01-01T00:00:00"/>
    <n v="365"/>
    <n v="56664863.000000007"/>
    <n v="1552462"/>
    <s v="VND"/>
    <s v="20211231VND"/>
    <n v="1"/>
    <n v="3.1635000000000002E-4"/>
    <n v="1.5524619999999999E-3"/>
    <n v="5.666486300000001E-2"/>
    <x v="1"/>
  </r>
  <r>
    <x v="0"/>
    <n v="4180"/>
    <x v="0"/>
    <x v="1"/>
    <x v="0"/>
    <n v="1597877"/>
    <d v="2021-01-01T00:00:00"/>
    <n v="365"/>
    <n v="2164997.5"/>
    <n v="59315"/>
    <s v="VND"/>
    <s v="20211231VND"/>
    <n v="1"/>
    <n v="1.5978769999999999E-3"/>
    <n v="5.9314999999999997E-5"/>
    <n v="2.1649974999999998E-3"/>
    <x v="0"/>
  </r>
  <r>
    <x v="0"/>
    <n v="4180"/>
    <x v="0"/>
    <x v="1"/>
    <x v="0"/>
    <n v="8829091"/>
    <d v="2021-01-01T00:00:00"/>
    <n v="365"/>
    <n v="302615404.5"/>
    <n v="8290833"/>
    <s v="VND"/>
    <s v="20211231VND"/>
    <n v="1"/>
    <n v="8.8290910000000007E-3"/>
    <n v="8.2908329999999992E-3"/>
    <n v="0.30261540450000002"/>
    <x v="0"/>
  </r>
  <r>
    <x v="0"/>
    <n v="4182"/>
    <x v="10"/>
    <x v="1"/>
    <x v="0"/>
    <n v="725155"/>
    <d v="2021-01-01T00:00:00"/>
    <n v="365"/>
    <n v="57000151.999999993"/>
    <n v="1561648"/>
    <s v="VND"/>
    <s v="20211231VND"/>
    <n v="1"/>
    <n v="7.2515500000000001E-4"/>
    <n v="1.5616479999999999E-3"/>
    <n v="5.7000151999999991E-2"/>
    <x v="1"/>
  </r>
  <r>
    <x v="0"/>
    <n v="4183"/>
    <x v="9"/>
    <x v="1"/>
    <x v="0"/>
    <n v="1210165"/>
    <d v="2021-01-01T00:00:00"/>
    <n v="365"/>
    <n v="55030648.5"/>
    <n v="1507689"/>
    <s v="VND"/>
    <s v="20211231VND"/>
    <n v="1"/>
    <n v="1.210165E-3"/>
    <n v="1.507689E-3"/>
    <n v="5.5030648500000001E-2"/>
    <x v="0"/>
  </r>
  <r>
    <x v="0"/>
    <n v="4187"/>
    <x v="9"/>
    <x v="1"/>
    <x v="0"/>
    <n v="1374263"/>
    <d v="2021-01-01T00:00:00"/>
    <n v="365"/>
    <n v="8432814"/>
    <n v="231036"/>
    <s v="VND"/>
    <s v="20211231VND"/>
    <n v="1"/>
    <n v="1.3742629999999999E-3"/>
    <n v="2.31036E-4"/>
    <n v="8.4328140000000003E-3"/>
    <x v="0"/>
  </r>
  <r>
    <x v="0"/>
    <n v="4187"/>
    <x v="8"/>
    <x v="1"/>
    <x v="0"/>
    <n v="233991"/>
    <d v="2021-01-01T00:00:00"/>
    <n v="365"/>
    <n v="72702963"/>
    <n v="1991862"/>
    <s v="VND"/>
    <s v="20211231VND"/>
    <n v="1"/>
    <n v="2.3399099999999999E-4"/>
    <n v="1.9918620000000001E-3"/>
    <n v="7.2702962999999995E-2"/>
    <x v="0"/>
  </r>
  <r>
    <x v="0"/>
    <n v="4190"/>
    <x v="11"/>
    <x v="1"/>
    <x v="0"/>
    <n v="697566"/>
    <d v="2021-01-01T00:00:00"/>
    <n v="365"/>
    <n v="46997363.5"/>
    <n v="1287599"/>
    <s v="VND"/>
    <s v="20211231VND"/>
    <n v="1"/>
    <n v="6.9756600000000005E-4"/>
    <n v="1.2875989999999999E-3"/>
    <n v="4.69973635E-2"/>
    <x v="3"/>
  </r>
  <r>
    <x v="0"/>
    <n v="4194"/>
    <x v="1"/>
    <x v="1"/>
    <x v="0"/>
    <n v="6004927"/>
    <d v="2021-01-01T00:00:00"/>
    <n v="365"/>
    <n v="231232427.5"/>
    <n v="6335135"/>
    <s v="VND"/>
    <s v="20211231VND"/>
    <n v="1"/>
    <n v="6.0049270000000002E-3"/>
    <n v="6.3351350000000004E-3"/>
    <n v="0.2312324275"/>
    <x v="1"/>
  </r>
  <r>
    <x v="0"/>
    <n v="4194"/>
    <x v="5"/>
    <x v="1"/>
    <x v="0"/>
    <n v="5952693"/>
    <d v="2021-01-01T00:00:00"/>
    <n v="365"/>
    <n v="76833485.5"/>
    <n v="2105027"/>
    <s v="VND"/>
    <s v="20211231VND"/>
    <n v="1"/>
    <n v="5.9526930000000002E-3"/>
    <n v="2.1050270000000002E-3"/>
    <n v="7.6833485500000007E-2"/>
    <x v="1"/>
  </r>
  <r>
    <x v="0"/>
    <n v="4194"/>
    <x v="1"/>
    <x v="1"/>
    <x v="0"/>
    <n v="1979571"/>
    <d v="2021-01-01T00:00:00"/>
    <n v="365"/>
    <n v="256794955096.284"/>
    <n v="319246"/>
    <s v="USD"/>
    <s v="20211231USD"/>
    <n v="22037.795999999998"/>
    <n v="43.625381865515998"/>
    <n v="7.0354782218159988"/>
    <n v="256.79495509628401"/>
    <x v="1"/>
  </r>
  <r>
    <x v="0"/>
    <n v="4194"/>
    <x v="11"/>
    <x v="1"/>
    <x v="0"/>
    <n v="1347939"/>
    <d v="2021-01-01T00:00:00"/>
    <n v="365"/>
    <n v="12944067.999999998"/>
    <n v="354632"/>
    <s v="VND"/>
    <s v="20211231VND"/>
    <n v="1"/>
    <n v="1.347939E-3"/>
    <n v="3.5463200000000002E-4"/>
    <n v="1.2944067999999998E-2"/>
    <x v="3"/>
  </r>
  <r>
    <x v="0"/>
    <n v="4194"/>
    <x v="1"/>
    <x v="1"/>
    <x v="0"/>
    <n v="4225699"/>
    <d v="2021-01-01T00:00:00"/>
    <n v="365"/>
    <n v="205988151.5"/>
    <n v="5643511"/>
    <s v="VND"/>
    <s v="20211231VND"/>
    <n v="1"/>
    <n v="4.2256990000000003E-3"/>
    <n v="5.6435110000000004E-3"/>
    <n v="0.20598815149999999"/>
    <x v="1"/>
  </r>
  <r>
    <x v="0"/>
    <n v="4195"/>
    <x v="3"/>
    <x v="1"/>
    <x v="0"/>
    <n v="1884342"/>
    <d v="2021-01-01T00:00:00"/>
    <n v="365"/>
    <n v="55452004.499999993"/>
    <n v="1519233"/>
    <s v="VND"/>
    <s v="20211231VND"/>
    <n v="1"/>
    <n v="1.884342E-3"/>
    <n v="1.519233E-3"/>
    <n v="5.5452004499999992E-2"/>
    <x v="0"/>
  </r>
  <r>
    <x v="0"/>
    <n v="4196"/>
    <x v="4"/>
    <x v="1"/>
    <x v="0"/>
    <n v="154622"/>
    <d v="2021-01-01T00:00:00"/>
    <n v="365"/>
    <n v="27156255.5"/>
    <n v="744007"/>
    <s v="VND"/>
    <s v="20211231VND"/>
    <n v="1"/>
    <n v="1.5462200000000001E-4"/>
    <n v="7.4400699999999998E-4"/>
    <n v="2.71562555E-2"/>
    <x v="1"/>
  </r>
  <r>
    <x v="0"/>
    <n v="4197"/>
    <x v="1"/>
    <x v="1"/>
    <x v="0"/>
    <n v="680487"/>
    <d v="2021-01-01T00:00:00"/>
    <n v="365"/>
    <n v="63338815"/>
    <n v="1735310"/>
    <s v="VND"/>
    <s v="20211231VND"/>
    <n v="1"/>
    <n v="6.8048700000000002E-4"/>
    <n v="1.7353100000000001E-3"/>
    <n v="6.3338815000000007E-2"/>
    <x v="1"/>
  </r>
  <r>
    <x v="0"/>
    <n v="4197"/>
    <x v="9"/>
    <x v="1"/>
    <x v="0"/>
    <n v="140279"/>
    <d v="2021-01-01T00:00:00"/>
    <n v="365"/>
    <n v="17403601.5"/>
    <n v="476811"/>
    <s v="VND"/>
    <s v="20211231VND"/>
    <n v="1"/>
    <n v="1.4027899999999999E-4"/>
    <n v="4.76811E-4"/>
    <n v="1.7403601500000001E-2"/>
    <x v="0"/>
  </r>
  <r>
    <x v="0"/>
    <n v="4197"/>
    <x v="14"/>
    <x v="1"/>
    <x v="0"/>
    <n v="58263"/>
    <d v="2021-01-01T00:00:00"/>
    <n v="365"/>
    <n v="6179413.5000000009"/>
    <n v="169299"/>
    <s v="VND"/>
    <s v="20211231VND"/>
    <n v="1"/>
    <n v="5.8263000000000001E-5"/>
    <n v="1.6929900000000001E-4"/>
    <n v="6.1794135000000005E-3"/>
    <x v="3"/>
  </r>
  <r>
    <x v="0"/>
    <n v="4198"/>
    <x v="4"/>
    <x v="1"/>
    <x v="0"/>
    <n v="276615"/>
    <d v="2021-01-01T00:00:00"/>
    <n v="365"/>
    <n v="35624474.5"/>
    <n v="976013"/>
    <s v="VND"/>
    <s v="20211231VND"/>
    <n v="1"/>
    <n v="2.7661500000000002E-4"/>
    <n v="9.7601299999999997E-4"/>
    <n v="3.5624474500000003E-2"/>
    <x v="1"/>
  </r>
  <r>
    <x v="0"/>
    <n v="4201"/>
    <x v="4"/>
    <x v="1"/>
    <x v="0"/>
    <n v="1027160"/>
    <d v="2021-01-01T00:00:00"/>
    <n v="365"/>
    <n v="846982.5"/>
    <n v="23205"/>
    <s v="VND"/>
    <s v="20211231VND"/>
    <n v="1"/>
    <n v="1.0271600000000001E-3"/>
    <n v="2.3204999999999999E-5"/>
    <n v="8.4698249999999998E-4"/>
    <x v="1"/>
  </r>
  <r>
    <x v="0"/>
    <n v="4203"/>
    <x v="8"/>
    <x v="1"/>
    <x v="0"/>
    <n v="383526"/>
    <d v="2021-01-01T00:00:00"/>
    <n v="365"/>
    <n v="54018430.500000007"/>
    <n v="1479957"/>
    <s v="VND"/>
    <s v="20211231VND"/>
    <n v="1"/>
    <n v="3.8352599999999997E-4"/>
    <n v="1.4799570000000001E-3"/>
    <n v="5.4018430500000006E-2"/>
    <x v="0"/>
  </r>
  <r>
    <x v="0"/>
    <n v="4203"/>
    <x v="8"/>
    <x v="1"/>
    <x v="1"/>
    <n v="6916250"/>
    <d v="2021-01-01T00:00:00"/>
    <n v="365"/>
    <n v="326647004.5"/>
    <n v="8949233"/>
    <s v="VND"/>
    <s v="20211231VND"/>
    <n v="1"/>
    <n v="6.9162499999999997E-3"/>
    <n v="8.9492329999999991E-3"/>
    <n v="0.3266470045"/>
    <x v="0"/>
  </r>
  <r>
    <x v="0"/>
    <n v="4203"/>
    <x v="8"/>
    <x v="1"/>
    <x v="1"/>
    <n v="734175"/>
    <d v="2021-01-01T00:00:00"/>
    <n v="365"/>
    <n v="30306680"/>
    <n v="830320"/>
    <s v="VND"/>
    <s v="20211231VND"/>
    <n v="1"/>
    <n v="7.34175E-4"/>
    <n v="8.3031999999999995E-4"/>
    <n v="3.0306679999999999E-2"/>
    <x v="0"/>
  </r>
  <r>
    <x v="0"/>
    <n v="4204"/>
    <x v="9"/>
    <x v="1"/>
    <x v="0"/>
    <n v="342794"/>
    <d v="2021-01-01T00:00:00"/>
    <n v="365"/>
    <n v="3389463.0000000005"/>
    <n v="92862"/>
    <s v="VND"/>
    <s v="20211231VND"/>
    <n v="1"/>
    <n v="3.42794E-4"/>
    <n v="9.2862000000000006E-5"/>
    <n v="3.3894630000000005E-3"/>
    <x v="0"/>
  </r>
  <r>
    <x v="0"/>
    <n v="4206"/>
    <x v="5"/>
    <x v="1"/>
    <x v="0"/>
    <n v="1843223"/>
    <d v="2021-01-01T00:00:00"/>
    <n v="365"/>
    <n v="31255351.500000004"/>
    <n v="856311"/>
    <s v="VND"/>
    <s v="20211231VND"/>
    <n v="1"/>
    <n v="1.843223E-3"/>
    <n v="8.5631100000000001E-4"/>
    <n v="3.12553515E-2"/>
    <x v="1"/>
  </r>
  <r>
    <x v="0"/>
    <n v="4208"/>
    <x v="9"/>
    <x v="1"/>
    <x v="0"/>
    <n v="1868834"/>
    <d v="2021-01-01T00:00:00"/>
    <n v="365"/>
    <n v="51914680"/>
    <n v="1422320"/>
    <s v="VND"/>
    <s v="20211231VND"/>
    <n v="1"/>
    <n v="1.868834E-3"/>
    <n v="1.4223199999999999E-3"/>
    <n v="5.1914679999999998E-2"/>
    <x v="0"/>
  </r>
  <r>
    <x v="0"/>
    <n v="4212"/>
    <x v="0"/>
    <x v="1"/>
    <x v="0"/>
    <n v="1012708"/>
    <d v="2021-01-01T00:00:00"/>
    <n v="365"/>
    <n v="5332869"/>
    <n v="146106"/>
    <s v="VND"/>
    <s v="20211231VND"/>
    <n v="1"/>
    <n v="1.012708E-3"/>
    <n v="1.4610599999999999E-4"/>
    <n v="5.3328689999999996E-3"/>
    <x v="0"/>
  </r>
  <r>
    <x v="0"/>
    <n v="4213"/>
    <x v="5"/>
    <x v="1"/>
    <x v="0"/>
    <n v="8032056"/>
    <d v="2021-01-01T00:00:00"/>
    <n v="365"/>
    <n v="284972217"/>
    <n v="7807458"/>
    <s v="VND"/>
    <s v="20211231VND"/>
    <n v="1"/>
    <n v="8.0320559999999992E-3"/>
    <n v="7.8074579999999998E-3"/>
    <n v="0.28497221700000003"/>
    <x v="1"/>
  </r>
  <r>
    <x v="0"/>
    <n v="4213"/>
    <x v="5"/>
    <x v="1"/>
    <x v="0"/>
    <n v="7470673"/>
    <d v="2021-01-01T00:00:00"/>
    <n v="365"/>
    <n v="325757207.5"/>
    <n v="8924855"/>
    <s v="VND"/>
    <s v="20211231VND"/>
    <n v="1"/>
    <n v="7.4706729999999997E-3"/>
    <n v="8.9248550000000006E-3"/>
    <n v="0.32575720749999998"/>
    <x v="1"/>
  </r>
  <r>
    <x v="0"/>
    <n v="4213"/>
    <x v="14"/>
    <x v="1"/>
    <x v="0"/>
    <n v="1476064"/>
    <d v="2021-01-01T00:00:00"/>
    <n v="365"/>
    <n v="23278933.5"/>
    <n v="637779"/>
    <s v="VND"/>
    <s v="20211231VND"/>
    <n v="1"/>
    <n v="1.476064E-3"/>
    <n v="6.3777899999999999E-4"/>
    <n v="2.3278933500000001E-2"/>
    <x v="3"/>
  </r>
  <r>
    <x v="0"/>
    <n v="4214"/>
    <x v="13"/>
    <x v="1"/>
    <x v="0"/>
    <n v="1153858"/>
    <d v="2021-01-01T00:00:00"/>
    <n v="365"/>
    <n v="33955475.5"/>
    <n v="930287"/>
    <s v="VND"/>
    <s v="20211231VND"/>
    <n v="1"/>
    <n v="1.153858E-3"/>
    <n v="9.3028700000000002E-4"/>
    <n v="3.3955475499999999E-2"/>
    <x v="0"/>
  </r>
  <r>
    <x v="0"/>
    <n v="4215"/>
    <x v="6"/>
    <x v="1"/>
    <x v="0"/>
    <n v="940671"/>
    <d v="2021-01-01T00:00:00"/>
    <n v="365"/>
    <n v="21661107.5"/>
    <n v="593455"/>
    <s v="VND"/>
    <s v="20211231VND"/>
    <n v="1"/>
    <n v="9.4067100000000002E-4"/>
    <n v="5.93455E-4"/>
    <n v="2.1661107499999999E-2"/>
    <x v="3"/>
  </r>
  <r>
    <x v="0"/>
    <n v="4216"/>
    <x v="1"/>
    <x v="1"/>
    <x v="0"/>
    <n v="719463"/>
    <d v="2021-01-01T00:00:00"/>
    <n v="365"/>
    <n v="49362526.999999993"/>
    <n v="1352398"/>
    <s v="VND"/>
    <s v="20211231VND"/>
    <n v="1"/>
    <n v="7.1946300000000005E-4"/>
    <n v="1.3523980000000001E-3"/>
    <n v="4.9362526999999989E-2"/>
    <x v="1"/>
  </r>
  <r>
    <x v="0"/>
    <n v="4218"/>
    <x v="9"/>
    <x v="1"/>
    <x v="0"/>
    <n v="373985"/>
    <d v="2021-01-01T00:00:00"/>
    <n v="365"/>
    <n v="893410.49999999988"/>
    <n v="24477"/>
    <s v="VND"/>
    <s v="20211231VND"/>
    <n v="1"/>
    <n v="3.7398500000000002E-4"/>
    <n v="2.4477E-5"/>
    <n v="8.9341049999999993E-4"/>
    <x v="0"/>
  </r>
  <r>
    <x v="0"/>
    <n v="4218"/>
    <x v="0"/>
    <x v="1"/>
    <x v="0"/>
    <n v="1887779"/>
    <d v="2021-01-01T00:00:00"/>
    <n v="365"/>
    <n v="18977664"/>
    <n v="519936"/>
    <s v="VND"/>
    <s v="20211231VND"/>
    <n v="1"/>
    <n v="1.887779E-3"/>
    <n v="5.1993600000000003E-4"/>
    <n v="1.8977664000000002E-2"/>
    <x v="0"/>
  </r>
  <r>
    <x v="0"/>
    <n v="4220"/>
    <x v="11"/>
    <x v="1"/>
    <x v="0"/>
    <n v="1417461"/>
    <d v="2021-01-01T00:00:00"/>
    <n v="365"/>
    <n v="9049883"/>
    <n v="247942"/>
    <s v="VND"/>
    <s v="20211231VND"/>
    <n v="1"/>
    <n v="1.4174610000000001E-3"/>
    <n v="2.4794200000000002E-4"/>
    <n v="9.0498829999999999E-3"/>
    <x v="3"/>
  </r>
  <r>
    <x v="0"/>
    <n v="4221"/>
    <x v="7"/>
    <x v="1"/>
    <x v="0"/>
    <n v="1960761"/>
    <d v="2021-01-01T00:00:00"/>
    <n v="365"/>
    <n v="2610626"/>
    <n v="71524"/>
    <s v="VND"/>
    <s v="20211231VND"/>
    <n v="1"/>
    <n v="1.9607610000000001E-3"/>
    <n v="7.1524000000000002E-5"/>
    <n v="2.610626E-3"/>
    <x v="2"/>
  </r>
  <r>
    <x v="0"/>
    <n v="4222"/>
    <x v="4"/>
    <x v="1"/>
    <x v="0"/>
    <n v="9326911"/>
    <d v="2021-01-01T00:00:00"/>
    <n v="365"/>
    <n v="282206977"/>
    <n v="7731698"/>
    <s v="VND"/>
    <s v="20211231VND"/>
    <n v="1"/>
    <n v="9.3269110000000002E-3"/>
    <n v="7.7316980000000004E-3"/>
    <n v="0.28220697700000003"/>
    <x v="1"/>
  </r>
  <r>
    <x v="0"/>
    <n v="4225"/>
    <x v="7"/>
    <x v="1"/>
    <x v="0"/>
    <n v="1750583"/>
    <d v="2021-01-01T00:00:00"/>
    <n v="365"/>
    <n v="61904730"/>
    <n v="1696020"/>
    <s v="VND"/>
    <s v="20211231VND"/>
    <n v="1"/>
    <n v="1.750583E-3"/>
    <n v="1.6960199999999999E-3"/>
    <n v="6.1904729999999998E-2"/>
    <x v="2"/>
  </r>
  <r>
    <x v="0"/>
    <n v="4227"/>
    <x v="4"/>
    <x v="1"/>
    <x v="0"/>
    <n v="13708"/>
    <d v="2021-01-01T00:00:00"/>
    <n v="365"/>
    <n v="1145698.5"/>
    <n v="31389"/>
    <s v="VND"/>
    <s v="20211231VND"/>
    <n v="1"/>
    <n v="1.3708E-5"/>
    <n v="3.1389000000000001E-5"/>
    <n v="1.1456985000000001E-3"/>
    <x v="1"/>
  </r>
  <r>
    <x v="0"/>
    <n v="4227"/>
    <x v="3"/>
    <x v="1"/>
    <x v="0"/>
    <n v="895192"/>
    <d v="2021-01-01T00:00:00"/>
    <n v="365"/>
    <n v="43347911"/>
    <n v="1187614"/>
    <s v="VND"/>
    <s v="20211231VND"/>
    <n v="1"/>
    <n v="8.9519199999999995E-4"/>
    <n v="1.187614E-3"/>
    <n v="4.3347911000000003E-2"/>
    <x v="0"/>
  </r>
  <r>
    <x v="0"/>
    <n v="4228"/>
    <x v="0"/>
    <x v="1"/>
    <x v="0"/>
    <n v="254698"/>
    <d v="2021-01-01T00:00:00"/>
    <n v="365"/>
    <n v="36609463.5"/>
    <n v="1002999"/>
    <s v="VND"/>
    <s v="20211231VND"/>
    <n v="1"/>
    <n v="2.5469799999999998E-4"/>
    <n v="1.0029990000000001E-3"/>
    <n v="3.6609463500000002E-2"/>
    <x v="0"/>
  </r>
  <r>
    <x v="0"/>
    <n v="4229"/>
    <x v="2"/>
    <x v="1"/>
    <x v="0"/>
    <n v="9420477"/>
    <d v="2021-01-01T00:00:00"/>
    <n v="365"/>
    <n v="270322321.5"/>
    <n v="7406091"/>
    <s v="VND"/>
    <s v="20211231VND"/>
    <n v="1"/>
    <n v="9.420477E-3"/>
    <n v="7.4060910000000001E-3"/>
    <n v="0.27032232150000002"/>
    <x v="2"/>
  </r>
  <r>
    <x v="0"/>
    <n v="4230"/>
    <x v="7"/>
    <x v="1"/>
    <x v="0"/>
    <n v="237652"/>
    <d v="2021-01-01T00:00:00"/>
    <n v="365"/>
    <n v="61277368.000000007"/>
    <n v="1678832"/>
    <s v="VND"/>
    <s v="20211231VND"/>
    <n v="1"/>
    <n v="2.3765200000000001E-4"/>
    <n v="1.6788319999999999E-3"/>
    <n v="6.1277368000000006E-2"/>
    <x v="2"/>
  </r>
  <r>
    <x v="0"/>
    <n v="4231"/>
    <x v="14"/>
    <x v="1"/>
    <x v="0"/>
    <n v="165887"/>
    <d v="2021-01-01T00:00:00"/>
    <n v="365"/>
    <n v="3716868.0000000005"/>
    <n v="101832"/>
    <s v="VND"/>
    <s v="20211231VND"/>
    <n v="1"/>
    <n v="1.6588700000000001E-4"/>
    <n v="1.01832E-4"/>
    <n v="3.7168680000000003E-3"/>
    <x v="3"/>
  </r>
  <r>
    <x v="0"/>
    <n v="4234"/>
    <x v="3"/>
    <x v="1"/>
    <x v="0"/>
    <n v="9505886"/>
    <d v="2021-01-01T00:00:00"/>
    <n v="365"/>
    <n v="227541730"/>
    <n v="6234020"/>
    <s v="VND"/>
    <s v="20211231VND"/>
    <n v="1"/>
    <n v="9.5058859999999998E-3"/>
    <n v="6.2340199999999998E-3"/>
    <n v="0.22754173"/>
    <x v="0"/>
  </r>
  <r>
    <x v="0"/>
    <n v="4234"/>
    <x v="3"/>
    <x v="1"/>
    <x v="0"/>
    <n v="139710"/>
    <d v="2021-01-01T00:00:00"/>
    <n v="365"/>
    <n v="66524535"/>
    <n v="1822590"/>
    <s v="VND"/>
    <s v="20211231VND"/>
    <n v="1"/>
    <n v="1.3971E-4"/>
    <n v="1.82259E-3"/>
    <n v="6.6524534999999996E-2"/>
    <x v="0"/>
  </r>
  <r>
    <x v="0"/>
    <n v="4234"/>
    <x v="3"/>
    <x v="1"/>
    <x v="1"/>
    <n v="1336834"/>
    <d v="2021-01-01T00:00:00"/>
    <n v="365"/>
    <n v="50081504"/>
    <n v="1372096"/>
    <s v="VND"/>
    <s v="20211231VND"/>
    <n v="1"/>
    <n v="1.3368340000000001E-3"/>
    <n v="1.3720959999999999E-3"/>
    <n v="5.0081503999999999E-2"/>
    <x v="0"/>
  </r>
  <r>
    <x v="0"/>
    <n v="4234"/>
    <x v="3"/>
    <x v="1"/>
    <x v="1"/>
    <n v="345872"/>
    <d v="2021-01-01T00:00:00"/>
    <n v="365"/>
    <n v="28846643.499999996"/>
    <n v="790319"/>
    <s v="VND"/>
    <s v="20211231VND"/>
    <n v="1"/>
    <n v="3.45872E-4"/>
    <n v="7.9031900000000005E-4"/>
    <n v="2.8846643499999998E-2"/>
    <x v="0"/>
  </r>
  <r>
    <x v="0"/>
    <n v="4234"/>
    <x v="9"/>
    <x v="1"/>
    <x v="0"/>
    <n v="925334"/>
    <d v="2021-01-01T00:00:00"/>
    <n v="365"/>
    <n v="66398208.5"/>
    <n v="1819129"/>
    <s v="VND"/>
    <s v="20211231VND"/>
    <n v="1"/>
    <n v="9.2533399999999999E-4"/>
    <n v="1.8191290000000001E-3"/>
    <n v="6.63982085E-2"/>
    <x v="0"/>
  </r>
  <r>
    <x v="0"/>
    <n v="4234"/>
    <x v="3"/>
    <x v="1"/>
    <x v="1"/>
    <n v="846865"/>
    <d v="2021-01-01T00:00:00"/>
    <n v="365"/>
    <n v="30858742.5"/>
    <n v="845445"/>
    <s v="VND"/>
    <s v="20211231VND"/>
    <n v="1"/>
    <n v="8.4686500000000003E-4"/>
    <n v="8.4544500000000001E-4"/>
    <n v="3.0858742500000001E-2"/>
    <x v="0"/>
  </r>
  <r>
    <x v="0"/>
    <n v="4234"/>
    <x v="3"/>
    <x v="1"/>
    <x v="1"/>
    <n v="1545159"/>
    <d v="2021-01-01T00:00:00"/>
    <n v="365"/>
    <n v="64539738.000000007"/>
    <n v="1768212"/>
    <s v="VND"/>
    <s v="20211231VND"/>
    <n v="1"/>
    <n v="1.5451589999999999E-3"/>
    <n v="1.7682119999999999E-3"/>
    <n v="6.4539738000000013E-2"/>
    <x v="0"/>
  </r>
  <r>
    <x v="0"/>
    <n v="4234"/>
    <x v="3"/>
    <x v="1"/>
    <x v="0"/>
    <n v="9714726"/>
    <d v="2021-01-01T00:00:00"/>
    <n v="365"/>
    <n v="267826159.50000003"/>
    <n v="7337703"/>
    <s v="VND"/>
    <s v="20211231VND"/>
    <n v="1"/>
    <n v="9.7147259999999999E-3"/>
    <n v="7.3377030000000001E-3"/>
    <n v="0.26782615950000005"/>
    <x v="0"/>
  </r>
  <r>
    <x v="0"/>
    <n v="4235"/>
    <x v="0"/>
    <x v="1"/>
    <x v="0"/>
    <n v="1515988"/>
    <d v="2021-01-01T00:00:00"/>
    <n v="365"/>
    <n v="16817959"/>
    <n v="460766"/>
    <s v="VND"/>
    <s v="20211231VND"/>
    <n v="1"/>
    <n v="1.515988E-3"/>
    <n v="4.6076599999999999E-4"/>
    <n v="1.6817959E-2"/>
    <x v="0"/>
  </r>
  <r>
    <x v="0"/>
    <n v="4235"/>
    <x v="13"/>
    <x v="1"/>
    <x v="0"/>
    <n v="15186"/>
    <d v="2021-01-01T00:00:00"/>
    <n v="365"/>
    <n v="37154591"/>
    <n v="1017934"/>
    <s v="VND"/>
    <s v="20211231VND"/>
    <n v="1"/>
    <n v="1.5186E-5"/>
    <n v="1.0179340000000001E-3"/>
    <n v="3.7154591000000001E-2"/>
    <x v="0"/>
  </r>
  <r>
    <x v="0"/>
    <n v="4235"/>
    <x v="4"/>
    <x v="1"/>
    <x v="0"/>
    <n v="9722294"/>
    <d v="2021-01-01T00:00:00"/>
    <n v="365"/>
    <n v="358810001.5"/>
    <n v="9830411"/>
    <s v="VND"/>
    <s v="20211231VND"/>
    <n v="1"/>
    <n v="9.7222939999999994E-3"/>
    <n v="9.8304110000000007E-3"/>
    <n v="0.35881000149999998"/>
    <x v="1"/>
  </r>
  <r>
    <x v="0"/>
    <n v="4235"/>
    <x v="4"/>
    <x v="1"/>
    <x v="0"/>
    <n v="1694920"/>
    <d v="2021-01-01T00:00:00"/>
    <n v="365"/>
    <n v="15374237.999999998"/>
    <n v="421212"/>
    <s v="VND"/>
    <s v="20211231VND"/>
    <n v="1"/>
    <n v="1.6949199999999999E-3"/>
    <n v="4.2121200000000002E-4"/>
    <n v="1.5374237999999998E-2"/>
    <x v="1"/>
  </r>
  <r>
    <x v="0"/>
    <n v="4235"/>
    <x v="4"/>
    <x v="1"/>
    <x v="0"/>
    <n v="5134170"/>
    <d v="2021-01-01T00:00:00"/>
    <n v="365"/>
    <n v="206710377.00000003"/>
    <n v="5663298"/>
    <s v="VND"/>
    <s v="20211231VND"/>
    <n v="1"/>
    <n v="5.1341700000000004E-3"/>
    <n v="5.6632979999999998E-3"/>
    <n v="0.20671037700000003"/>
    <x v="1"/>
  </r>
  <r>
    <x v="0"/>
    <n v="4238"/>
    <x v="1"/>
    <x v="1"/>
    <x v="0"/>
    <n v="552355"/>
    <d v="2021-01-01T00:00:00"/>
    <n v="365"/>
    <n v="60969855.500000007"/>
    <n v="1670407"/>
    <s v="VND"/>
    <s v="20211231VND"/>
    <n v="1"/>
    <n v="5.5235500000000003E-4"/>
    <n v="1.6704070000000001E-3"/>
    <n v="6.096985550000001E-2"/>
    <x v="1"/>
  </r>
  <r>
    <x v="0"/>
    <n v="4238"/>
    <x v="11"/>
    <x v="1"/>
    <x v="0"/>
    <n v="25332"/>
    <d v="2021-01-01T00:00:00"/>
    <n v="365"/>
    <n v="3487100.5000000005"/>
    <n v="95537"/>
    <s v="VND"/>
    <s v="20211231VND"/>
    <n v="1"/>
    <n v="2.5332000000000001E-5"/>
    <n v="9.5537000000000004E-5"/>
    <n v="3.4871005000000005E-3"/>
    <x v="3"/>
  </r>
  <r>
    <x v="0"/>
    <n v="4244"/>
    <x v="4"/>
    <x v="1"/>
    <x v="0"/>
    <n v="9688817"/>
    <d v="2021-01-01T00:00:00"/>
    <n v="365"/>
    <n v="302113639"/>
    <n v="8277086"/>
    <s v="VND"/>
    <s v="20211231VND"/>
    <n v="1"/>
    <n v="9.6888170000000006E-3"/>
    <n v="8.2770859999999995E-3"/>
    <n v="0.30211363899999999"/>
    <x v="1"/>
  </r>
  <r>
    <x v="0"/>
    <n v="4244"/>
    <x v="4"/>
    <x v="1"/>
    <x v="0"/>
    <n v="3266"/>
    <d v="2021-01-01T00:00:00"/>
    <n v="365"/>
    <n v="41987629"/>
    <n v="1150346"/>
    <s v="VND"/>
    <s v="20211231VND"/>
    <n v="1"/>
    <n v="3.2660000000000002E-6"/>
    <n v="1.150346E-3"/>
    <n v="4.1987628999999999E-2"/>
    <x v="1"/>
  </r>
  <r>
    <x v="0"/>
    <n v="4244"/>
    <x v="4"/>
    <x v="1"/>
    <x v="0"/>
    <n v="618964"/>
    <d v="2021-01-01T00:00:00"/>
    <n v="365"/>
    <n v="982419315723.25195"/>
    <n v="1221338"/>
    <s v="USD"/>
    <s v="20211231USD"/>
    <n v="22037.795999999998"/>
    <n v="13.640602363344"/>
    <n v="26.915597691047996"/>
    <n v="982.419315723252"/>
    <x v="1"/>
  </r>
  <r>
    <x v="0"/>
    <n v="4246"/>
    <x v="10"/>
    <x v="1"/>
    <x v="0"/>
    <n v="1676115"/>
    <d v="2021-01-01T00:00:00"/>
    <n v="365"/>
    <n v="15518924"/>
    <n v="425176"/>
    <s v="VND"/>
    <s v="20211231VND"/>
    <n v="1"/>
    <n v="1.6761149999999999E-3"/>
    <n v="4.2517599999999998E-4"/>
    <n v="1.5518924E-2"/>
    <x v="1"/>
  </r>
  <r>
    <x v="0"/>
    <n v="4247"/>
    <x v="2"/>
    <x v="1"/>
    <x v="0"/>
    <n v="799767"/>
    <d v="2021-01-01T00:00:00"/>
    <n v="365"/>
    <n v="870134365021.28394"/>
    <n v="1081746"/>
    <s v="USD"/>
    <s v="20211231USD"/>
    <n v="22037.795999999998"/>
    <n v="17.625101993531999"/>
    <n v="23.839297671815999"/>
    <n v="870.13436502128388"/>
    <x v="2"/>
  </r>
  <r>
    <x v="0"/>
    <n v="4249"/>
    <x v="4"/>
    <x v="1"/>
    <x v="0"/>
    <n v="566967"/>
    <d v="2021-01-01T00:00:00"/>
    <n v="365"/>
    <n v="42282293.5"/>
    <n v="1158419"/>
    <s v="VND"/>
    <s v="20211231VND"/>
    <n v="1"/>
    <n v="5.6696700000000004E-4"/>
    <n v="1.1584189999999999E-3"/>
    <n v="4.2282293499999998E-2"/>
    <x v="1"/>
  </r>
  <r>
    <x v="0"/>
    <n v="4250"/>
    <x v="4"/>
    <x v="1"/>
    <x v="0"/>
    <n v="472106"/>
    <d v="2021-01-01T00:00:00"/>
    <n v="365"/>
    <n v="42848810"/>
    <n v="1173940"/>
    <s v="VND"/>
    <s v="20211231VND"/>
    <n v="1"/>
    <n v="4.7210600000000002E-4"/>
    <n v="1.1739400000000001E-3"/>
    <n v="4.2848810000000001E-2"/>
    <x v="1"/>
  </r>
  <r>
    <x v="0"/>
    <n v="4255"/>
    <x v="10"/>
    <x v="1"/>
    <x v="0"/>
    <n v="666239"/>
    <d v="2021-01-01T00:00:00"/>
    <n v="365"/>
    <n v="34958349.5"/>
    <n v="957763"/>
    <s v="VND"/>
    <s v="20211231VND"/>
    <n v="1"/>
    <n v="6.66239E-4"/>
    <n v="9.5776300000000004E-4"/>
    <n v="3.4958349499999999E-2"/>
    <x v="1"/>
  </r>
  <r>
    <x v="0"/>
    <n v="4256"/>
    <x v="3"/>
    <x v="1"/>
    <x v="0"/>
    <n v="1618295"/>
    <d v="2021-01-01T00:00:00"/>
    <n v="365"/>
    <n v="1612643"/>
    <n v="44182"/>
    <s v="VND"/>
    <s v="20211231VND"/>
    <n v="1"/>
    <n v="1.6182950000000001E-3"/>
    <n v="4.4181999999999998E-5"/>
    <n v="1.612643E-3"/>
    <x v="0"/>
  </r>
  <r>
    <x v="0"/>
    <n v="4257"/>
    <x v="4"/>
    <x v="1"/>
    <x v="1"/>
    <n v="1279749"/>
    <d v="2021-01-01T00:00:00"/>
    <n v="365"/>
    <n v="9961032.5"/>
    <n v="272905"/>
    <s v="VND"/>
    <s v="20211231VND"/>
    <n v="1"/>
    <n v="1.2797489999999999E-3"/>
    <n v="2.7290499999999999E-4"/>
    <n v="9.9610324999999996E-3"/>
    <x v="1"/>
  </r>
  <r>
    <x v="0"/>
    <n v="4257"/>
    <x v="4"/>
    <x v="1"/>
    <x v="1"/>
    <n v="143033"/>
    <d v="2021-01-01T00:00:00"/>
    <n v="365"/>
    <n v="68261205"/>
    <n v="1870170"/>
    <s v="VND"/>
    <s v="20211231VND"/>
    <n v="1"/>
    <n v="1.4303300000000001E-4"/>
    <n v="1.87017E-3"/>
    <n v="6.8261205000000005E-2"/>
    <x v="1"/>
  </r>
  <r>
    <x v="0"/>
    <n v="4257"/>
    <x v="4"/>
    <x v="1"/>
    <x v="0"/>
    <n v="8094394"/>
    <d v="2021-01-01T00:00:00"/>
    <n v="365"/>
    <n v="340396627.5"/>
    <n v="9325935"/>
    <s v="VND"/>
    <s v="20211231VND"/>
    <n v="1"/>
    <n v="8.0943939999999995E-3"/>
    <n v="9.3259350000000005E-3"/>
    <n v="0.34039662749999999"/>
    <x v="1"/>
  </r>
  <r>
    <x v="0"/>
    <n v="4257"/>
    <x v="4"/>
    <x v="1"/>
    <x v="0"/>
    <n v="1539851"/>
    <d v="2021-01-01T00:00:00"/>
    <n v="365"/>
    <n v="46746097.5"/>
    <n v="1280715"/>
    <s v="VND"/>
    <s v="20211231VND"/>
    <n v="1"/>
    <n v="1.5398510000000001E-3"/>
    <n v="1.280715E-3"/>
    <n v="4.67460975E-2"/>
    <x v="1"/>
  </r>
  <r>
    <x v="0"/>
    <n v="4258"/>
    <x v="1"/>
    <x v="1"/>
    <x v="0"/>
    <n v="1682875"/>
    <d v="2021-01-01T00:00:00"/>
    <n v="365"/>
    <n v="13191939.500000002"/>
    <n v="361423"/>
    <s v="VND"/>
    <s v="20211231VND"/>
    <n v="1"/>
    <n v="1.6828749999999999E-3"/>
    <n v="3.6142299999999999E-4"/>
    <n v="1.3191939500000001E-2"/>
    <x v="1"/>
  </r>
  <r>
    <x v="0"/>
    <n v="4261"/>
    <x v="11"/>
    <x v="1"/>
    <x v="0"/>
    <n v="1706922"/>
    <d v="2021-01-01T00:00:00"/>
    <n v="365"/>
    <n v="7909112"/>
    <n v="216688"/>
    <s v="VND"/>
    <s v="20211231VND"/>
    <n v="1"/>
    <n v="1.706922E-3"/>
    <n v="2.1668800000000001E-4"/>
    <n v="7.9091119999999994E-3"/>
    <x v="3"/>
  </r>
  <r>
    <x v="0"/>
    <n v="4262"/>
    <x v="0"/>
    <x v="1"/>
    <x v="0"/>
    <n v="117309"/>
    <d v="2021-01-01T00:00:00"/>
    <n v="365"/>
    <n v="34429282"/>
    <n v="943268"/>
    <s v="VND"/>
    <s v="20211231VND"/>
    <n v="1"/>
    <n v="1.17309E-4"/>
    <n v="9.4326800000000004E-4"/>
    <n v="3.4429281999999999E-2"/>
    <x v="0"/>
  </r>
  <r>
    <x v="0"/>
    <n v="4264"/>
    <x v="7"/>
    <x v="1"/>
    <x v="0"/>
    <n v="879504"/>
    <d v="2021-01-01T00:00:00"/>
    <n v="365"/>
    <n v="19330655.5"/>
    <n v="529607"/>
    <s v="VND"/>
    <s v="20211231VND"/>
    <n v="1"/>
    <n v="8.7950400000000003E-4"/>
    <n v="5.2960699999999997E-4"/>
    <n v="1.9330655499999998E-2"/>
    <x v="2"/>
  </r>
  <r>
    <x v="0"/>
    <n v="4264"/>
    <x v="3"/>
    <x v="1"/>
    <x v="0"/>
    <n v="1776883"/>
    <d v="2021-01-01T00:00:00"/>
    <n v="365"/>
    <n v="47600599"/>
    <n v="1304126"/>
    <s v="VND"/>
    <s v="20211231VND"/>
    <n v="1"/>
    <n v="1.7768829999999999E-3"/>
    <n v="1.3041260000000001E-3"/>
    <n v="4.7600599E-2"/>
    <x v="0"/>
  </r>
  <r>
    <x v="0"/>
    <n v="4264"/>
    <x v="0"/>
    <x v="1"/>
    <x v="0"/>
    <n v="1104"/>
    <d v="2021-01-01T00:00:00"/>
    <n v="365"/>
    <n v="28542270"/>
    <n v="781980"/>
    <s v="VND"/>
    <s v="20211231VND"/>
    <n v="1"/>
    <n v="1.1039999999999999E-6"/>
    <n v="7.8198000000000004E-4"/>
    <n v="2.8542270000000002E-2"/>
    <x v="0"/>
  </r>
  <r>
    <x v="0"/>
    <n v="4266"/>
    <x v="1"/>
    <x v="1"/>
    <x v="0"/>
    <n v="131260"/>
    <d v="2021-01-01T00:00:00"/>
    <n v="365"/>
    <n v="49163310"/>
    <n v="1346940"/>
    <s v="VND"/>
    <s v="20211231VND"/>
    <n v="1"/>
    <n v="1.3125999999999999E-4"/>
    <n v="1.34694E-3"/>
    <n v="4.9163310000000002E-2"/>
    <x v="1"/>
  </r>
  <r>
    <x v="0"/>
    <n v="4268"/>
    <x v="4"/>
    <x v="1"/>
    <x v="0"/>
    <n v="9948973"/>
    <d v="2021-01-01T00:00:00"/>
    <n v="365"/>
    <n v="362787698.5"/>
    <n v="9939389"/>
    <s v="VND"/>
    <s v="20211231VND"/>
    <n v="1"/>
    <n v="9.9489729999999998E-3"/>
    <n v="9.9393889999999999E-3"/>
    <n v="0.36278769849999998"/>
    <x v="1"/>
  </r>
  <r>
    <x v="0"/>
    <n v="4270"/>
    <x v="11"/>
    <x v="1"/>
    <x v="0"/>
    <n v="233722"/>
    <d v="2021-01-01T00:00:00"/>
    <n v="365"/>
    <n v="44255848.5"/>
    <n v="1212489"/>
    <s v="VND"/>
    <s v="20211231VND"/>
    <n v="1"/>
    <n v="2.3372200000000001E-4"/>
    <n v="1.212489E-3"/>
    <n v="4.42558485E-2"/>
    <x v="3"/>
  </r>
  <r>
    <x v="0"/>
    <n v="4270"/>
    <x v="9"/>
    <x v="1"/>
    <x v="0"/>
    <n v="1313173"/>
    <d v="2021-01-01T00:00:00"/>
    <n v="365"/>
    <n v="18873931"/>
    <n v="517094"/>
    <s v="VND"/>
    <s v="20211231VND"/>
    <n v="1"/>
    <n v="1.3131729999999999E-3"/>
    <n v="5.1709399999999995E-4"/>
    <n v="1.8873931E-2"/>
    <x v="0"/>
  </r>
  <r>
    <x v="0"/>
    <n v="4271"/>
    <x v="10"/>
    <x v="1"/>
    <x v="0"/>
    <n v="1974347"/>
    <d v="2021-01-01T00:00:00"/>
    <n v="365"/>
    <n v="68554920.5"/>
    <n v="1878217"/>
    <s v="VND"/>
    <s v="20211231VND"/>
    <n v="1"/>
    <n v="1.974347E-3"/>
    <n v="1.878217E-3"/>
    <n v="6.8554920500000005E-2"/>
    <x v="1"/>
  </r>
  <r>
    <x v="0"/>
    <n v="4271"/>
    <x v="1"/>
    <x v="1"/>
    <x v="0"/>
    <n v="9145402"/>
    <d v="2021-01-01T00:00:00"/>
    <n v="365"/>
    <n v="248209417.00000003"/>
    <n v="6800258"/>
    <s v="VND"/>
    <s v="20211231VND"/>
    <n v="1"/>
    <n v="9.1454020000000004E-3"/>
    <n v="6.800258E-3"/>
    <n v="0.24820941700000004"/>
    <x v="1"/>
  </r>
  <r>
    <x v="0"/>
    <n v="4273"/>
    <x v="8"/>
    <x v="1"/>
    <x v="0"/>
    <n v="1194126"/>
    <d v="2021-01-01T00:00:00"/>
    <n v="365"/>
    <n v="54588414.499999993"/>
    <n v="1495573"/>
    <s v="VND"/>
    <s v="20211231VND"/>
    <n v="1"/>
    <n v="1.194126E-3"/>
    <n v="1.495573E-3"/>
    <n v="5.4588414499999995E-2"/>
    <x v="0"/>
  </r>
  <r>
    <x v="0"/>
    <n v="4276"/>
    <x v="5"/>
    <x v="1"/>
    <x v="0"/>
    <n v="1469618"/>
    <d v="2021-01-01T00:00:00"/>
    <n v="365"/>
    <n v="34319417"/>
    <n v="940258"/>
    <s v="VND"/>
    <s v="20211231VND"/>
    <n v="1"/>
    <n v="1.469618E-3"/>
    <n v="9.4025800000000002E-4"/>
    <n v="3.4319416999999998E-2"/>
    <x v="1"/>
  </r>
  <r>
    <x v="0"/>
    <n v="4278"/>
    <x v="13"/>
    <x v="1"/>
    <x v="0"/>
    <n v="461808"/>
    <d v="2021-01-01T00:00:00"/>
    <n v="365"/>
    <n v="68882362"/>
    <n v="1887188"/>
    <s v="VND"/>
    <s v="20211231VND"/>
    <n v="1"/>
    <n v="4.6180800000000002E-4"/>
    <n v="1.8871879999999999E-3"/>
    <n v="6.8882362000000003E-2"/>
    <x v="0"/>
  </r>
  <r>
    <x v="0"/>
    <n v="4279"/>
    <x v="9"/>
    <x v="1"/>
    <x v="0"/>
    <n v="1579687"/>
    <d v="2021-01-01T00:00:00"/>
    <n v="365"/>
    <n v="2478897.5"/>
    <n v="67915"/>
    <s v="VND"/>
    <s v="20211231VND"/>
    <n v="1"/>
    <n v="1.579687E-3"/>
    <n v="6.7915000000000003E-5"/>
    <n v="2.4788975E-3"/>
    <x v="0"/>
  </r>
  <r>
    <x v="0"/>
    <n v="4280"/>
    <x v="10"/>
    <x v="1"/>
    <x v="0"/>
    <n v="1581125"/>
    <d v="2021-01-01T00:00:00"/>
    <n v="365"/>
    <n v="55430980.500000007"/>
    <n v="1518657"/>
    <s v="VND"/>
    <s v="20211231VND"/>
    <n v="1"/>
    <n v="1.5811250000000001E-3"/>
    <n v="1.5186570000000001E-3"/>
    <n v="5.5430980500000004E-2"/>
    <x v="1"/>
  </r>
  <r>
    <x v="0"/>
    <n v="4280"/>
    <x v="2"/>
    <x v="1"/>
    <x v="0"/>
    <n v="407510"/>
    <d v="2021-01-01T00:00:00"/>
    <n v="365"/>
    <n v="23232396"/>
    <n v="636504"/>
    <s v="VND"/>
    <s v="20211231VND"/>
    <n v="1"/>
    <n v="4.0750999999999998E-4"/>
    <n v="6.3650399999999998E-4"/>
    <n v="2.3232395999999999E-2"/>
    <x v="2"/>
  </r>
  <r>
    <x v="0"/>
    <n v="4280"/>
    <x v="4"/>
    <x v="1"/>
    <x v="0"/>
    <n v="1633192"/>
    <d v="2021-01-01T00:00:00"/>
    <n v="365"/>
    <n v="9775101.5"/>
    <n v="267811"/>
    <s v="VND"/>
    <s v="20211231VND"/>
    <n v="1"/>
    <n v="1.6331920000000001E-3"/>
    <n v="2.6781100000000001E-4"/>
    <n v="9.7751014999999993E-3"/>
    <x v="1"/>
  </r>
  <r>
    <x v="0"/>
    <n v="4281"/>
    <x v="10"/>
    <x v="1"/>
    <x v="0"/>
    <n v="927222"/>
    <d v="2021-01-01T00:00:00"/>
    <n v="365"/>
    <n v="30568932.5"/>
    <n v="837505"/>
    <s v="VND"/>
    <s v="20211231VND"/>
    <n v="1"/>
    <n v="9.2722200000000001E-4"/>
    <n v="8.37505E-4"/>
    <n v="3.05689325E-2"/>
    <x v="1"/>
  </r>
  <r>
    <x v="0"/>
    <n v="4281"/>
    <x v="4"/>
    <x v="1"/>
    <x v="0"/>
    <n v="999674"/>
    <d v="2021-01-01T00:00:00"/>
    <n v="365"/>
    <n v="50016023.000000007"/>
    <n v="1370302"/>
    <s v="VND"/>
    <s v="20211231VND"/>
    <n v="1"/>
    <n v="9.9967400000000009E-4"/>
    <n v="1.3703019999999999E-3"/>
    <n v="5.0016023000000007E-2"/>
    <x v="1"/>
  </r>
  <r>
    <x v="0"/>
    <n v="4282"/>
    <x v="1"/>
    <x v="1"/>
    <x v="0"/>
    <n v="1189382"/>
    <d v="2021-01-01T00:00:00"/>
    <n v="365"/>
    <n v="6151272"/>
    <n v="168528"/>
    <s v="VND"/>
    <s v="20211231VND"/>
    <n v="1"/>
    <n v="1.1893819999999999E-3"/>
    <n v="1.6852800000000001E-4"/>
    <n v="6.1512720000000002E-3"/>
    <x v="1"/>
  </r>
  <r>
    <x v="0"/>
    <n v="4282"/>
    <x v="1"/>
    <x v="1"/>
    <x v="0"/>
    <n v="1345874"/>
    <d v="2021-01-01T00:00:00"/>
    <n v="365"/>
    <n v="217050561333.14398"/>
    <n v="269836"/>
    <s v="USD"/>
    <s v="20211231USD"/>
    <n v="22037.795999999998"/>
    <n v="29.660096653703999"/>
    <n v="5.9465907214559994"/>
    <n v="217.05056133314397"/>
    <x v="1"/>
  </r>
  <r>
    <x v="0"/>
    <n v="4283"/>
    <x v="2"/>
    <x v="1"/>
    <x v="0"/>
    <n v="1445414"/>
    <d v="2021-01-01T00:00:00"/>
    <n v="365"/>
    <n v="35479460"/>
    <n v="972040"/>
    <s v="VND"/>
    <s v="20211231VND"/>
    <n v="1"/>
    <n v="1.4454139999999999E-3"/>
    <n v="9.7203999999999997E-4"/>
    <n v="3.5479459999999997E-2"/>
    <x v="2"/>
  </r>
  <r>
    <x v="0"/>
    <n v="4284"/>
    <x v="1"/>
    <x v="1"/>
    <x v="0"/>
    <n v="1899779"/>
    <d v="2021-01-01T00:00:00"/>
    <n v="365"/>
    <n v="58301778.5"/>
    <n v="1597309"/>
    <s v="VND"/>
    <s v="20211231VND"/>
    <n v="1"/>
    <n v="1.8997790000000001E-3"/>
    <n v="1.5973090000000001E-3"/>
    <n v="5.8301778499999998E-2"/>
    <x v="1"/>
  </r>
  <r>
    <x v="0"/>
    <n v="4286"/>
    <x v="11"/>
    <x v="1"/>
    <x v="0"/>
    <n v="787050"/>
    <d v="2021-01-01T00:00:00"/>
    <n v="365"/>
    <n v="56438344"/>
    <n v="1546256"/>
    <s v="VND"/>
    <s v="20211231VND"/>
    <n v="1"/>
    <n v="7.8704999999999997E-4"/>
    <n v="1.546256E-3"/>
    <n v="5.6438344000000001E-2"/>
    <x v="3"/>
  </r>
  <r>
    <x v="0"/>
    <n v="4289"/>
    <x v="2"/>
    <x v="1"/>
    <x v="0"/>
    <n v="1853444"/>
    <d v="2021-01-01T00:00:00"/>
    <n v="365"/>
    <n v="38410191"/>
    <n v="1052334"/>
    <s v="VND"/>
    <s v="20211231VND"/>
    <n v="1"/>
    <n v="1.8534440000000001E-3"/>
    <n v="1.052334E-3"/>
    <n v="3.8410191000000003E-2"/>
    <x v="2"/>
  </r>
  <r>
    <x v="0"/>
    <n v="4290"/>
    <x v="4"/>
    <x v="1"/>
    <x v="0"/>
    <n v="1837907"/>
    <d v="2021-01-01T00:00:00"/>
    <n v="365"/>
    <n v="27869538.499999996"/>
    <n v="763549"/>
    <s v="VND"/>
    <s v="20211231VND"/>
    <n v="1"/>
    <n v="1.837907E-3"/>
    <n v="7.6354899999999998E-4"/>
    <n v="2.7869538499999996E-2"/>
    <x v="1"/>
  </r>
  <r>
    <x v="0"/>
    <n v="4292"/>
    <x v="4"/>
    <x v="1"/>
    <x v="0"/>
    <n v="1137979"/>
    <d v="2021-01-01T00:00:00"/>
    <n v="365"/>
    <n v="32126898.499999996"/>
    <n v="880189"/>
    <s v="VND"/>
    <s v="20211231VND"/>
    <n v="1"/>
    <n v="1.1379789999999999E-3"/>
    <n v="8.8018899999999997E-4"/>
    <n v="3.2126898499999994E-2"/>
    <x v="1"/>
  </r>
  <r>
    <x v="0"/>
    <n v="4293"/>
    <x v="2"/>
    <x v="1"/>
    <x v="0"/>
    <n v="1467319"/>
    <d v="2021-01-01T00:00:00"/>
    <n v="365"/>
    <n v="12816756"/>
    <n v="351144"/>
    <s v="VND"/>
    <s v="20211231VND"/>
    <n v="1"/>
    <n v="1.4673189999999999E-3"/>
    <n v="3.5114400000000001E-4"/>
    <n v="1.2816756E-2"/>
    <x v="2"/>
  </r>
  <r>
    <x v="0"/>
    <n v="4301"/>
    <x v="4"/>
    <x v="1"/>
    <x v="0"/>
    <n v="315551"/>
    <d v="2021-01-01T00:00:00"/>
    <n v="365"/>
    <n v="21398599.5"/>
    <n v="586263"/>
    <s v="VND"/>
    <s v="20211231VND"/>
    <n v="1"/>
    <n v="3.1555100000000002E-4"/>
    <n v="5.8626299999999995E-4"/>
    <n v="2.1398599500000001E-2"/>
    <x v="1"/>
  </r>
  <r>
    <x v="0"/>
    <n v="4302"/>
    <x v="0"/>
    <x v="1"/>
    <x v="0"/>
    <n v="413798"/>
    <d v="2021-01-01T00:00:00"/>
    <n v="365"/>
    <n v="69743433.5"/>
    <n v="1910779"/>
    <s v="VND"/>
    <s v="20211231VND"/>
    <n v="1"/>
    <n v="4.13798E-4"/>
    <n v="1.910779E-3"/>
    <n v="6.9743433499999993E-2"/>
    <x v="0"/>
  </r>
  <r>
    <x v="0"/>
    <n v="4302"/>
    <x v="4"/>
    <x v="1"/>
    <x v="0"/>
    <n v="6174598"/>
    <d v="2021-01-01T00:00:00"/>
    <n v="365"/>
    <n v="360530210"/>
    <n v="9877540"/>
    <s v="VND"/>
    <s v="20211231VND"/>
    <n v="1"/>
    <n v="6.1745979999999999E-3"/>
    <n v="9.8775400000000006E-3"/>
    <n v="0.36053021000000002"/>
    <x v="1"/>
  </r>
  <r>
    <x v="0"/>
    <n v="4303"/>
    <x v="3"/>
    <x v="1"/>
    <x v="0"/>
    <n v="1318880"/>
    <d v="2021-01-01T00:00:00"/>
    <n v="365"/>
    <n v="25578433.499999996"/>
    <n v="700779"/>
    <s v="VND"/>
    <s v="20211231VND"/>
    <n v="1"/>
    <n v="1.3188799999999999E-3"/>
    <n v="7.0077900000000001E-4"/>
    <n v="2.5578433499999997E-2"/>
    <x v="0"/>
  </r>
  <r>
    <x v="0"/>
    <n v="4304"/>
    <x v="10"/>
    <x v="1"/>
    <x v="0"/>
    <n v="8917654"/>
    <d v="2021-01-01T00:00:00"/>
    <n v="365"/>
    <n v="336789442"/>
    <n v="9227108"/>
    <s v="VND"/>
    <s v="20211231VND"/>
    <n v="1"/>
    <n v="8.9176540000000006E-3"/>
    <n v="9.2271079999999995E-3"/>
    <n v="0.33678944199999999"/>
    <x v="1"/>
  </r>
  <r>
    <x v="0"/>
    <n v="4306"/>
    <x v="6"/>
    <x v="1"/>
    <x v="0"/>
    <n v="1578395"/>
    <d v="2021-01-01T00:00:00"/>
    <n v="365"/>
    <n v="5842993"/>
    <n v="160082"/>
    <s v="VND"/>
    <s v="20211231VND"/>
    <n v="1"/>
    <n v="1.578395E-3"/>
    <n v="1.60082E-4"/>
    <n v="5.8429930000000003E-3"/>
    <x v="3"/>
  </r>
  <r>
    <x v="0"/>
    <n v="4307"/>
    <x v="8"/>
    <x v="1"/>
    <x v="0"/>
    <n v="13855"/>
    <d v="2021-01-01T00:00:00"/>
    <n v="365"/>
    <n v="68597333.5"/>
    <n v="1879379"/>
    <s v="VND"/>
    <s v="20211231VND"/>
    <n v="1"/>
    <n v="1.3855E-5"/>
    <n v="1.879379E-3"/>
    <n v="6.8597333499999996E-2"/>
    <x v="0"/>
  </r>
  <r>
    <x v="0"/>
    <n v="4308"/>
    <x v="0"/>
    <x v="1"/>
    <x v="0"/>
    <n v="1809118"/>
    <d v="2021-01-01T00:00:00"/>
    <n v="365"/>
    <n v="20419596.5"/>
    <n v="559441"/>
    <s v="VND"/>
    <s v="20211231VND"/>
    <n v="1"/>
    <n v="1.809118E-3"/>
    <n v="5.5944100000000004E-4"/>
    <n v="2.0419596500000001E-2"/>
    <x v="0"/>
  </r>
  <r>
    <x v="0"/>
    <n v="4310"/>
    <x v="4"/>
    <x v="1"/>
    <x v="0"/>
    <n v="1546041"/>
    <d v="2021-01-01T00:00:00"/>
    <n v="365"/>
    <n v="57831549"/>
    <n v="1584426"/>
    <s v="VND"/>
    <s v="20211231VND"/>
    <n v="1"/>
    <n v="1.546041E-3"/>
    <n v="1.5844260000000001E-3"/>
    <n v="5.7831549000000003E-2"/>
    <x v="1"/>
  </r>
  <r>
    <x v="0"/>
    <n v="4312"/>
    <x v="5"/>
    <x v="1"/>
    <x v="0"/>
    <n v="1288236"/>
    <d v="2021-01-01T00:00:00"/>
    <n v="365"/>
    <n v="735694"/>
    <n v="20156"/>
    <s v="VND"/>
    <s v="20211231VND"/>
    <n v="1"/>
    <n v="1.2882359999999999E-3"/>
    <n v="2.0156000000000001E-5"/>
    <n v="7.3569399999999995E-4"/>
    <x v="1"/>
  </r>
  <r>
    <x v="0"/>
    <n v="4313"/>
    <x v="6"/>
    <x v="1"/>
    <x v="0"/>
    <n v="102995"/>
    <d v="2021-01-01T00:00:00"/>
    <n v="365"/>
    <n v="37555908.5"/>
    <n v="1028929"/>
    <s v="VND"/>
    <s v="20211231VND"/>
    <n v="1"/>
    <n v="1.02995E-4"/>
    <n v="1.028929E-3"/>
    <n v="3.7555908499999999E-2"/>
    <x v="3"/>
  </r>
  <r>
    <x v="0"/>
    <n v="4315"/>
    <x v="1"/>
    <x v="1"/>
    <x v="0"/>
    <n v="6631876"/>
    <d v="2021-01-01T00:00:00"/>
    <n v="365"/>
    <n v="222907142.5"/>
    <n v="6107045"/>
    <s v="VND"/>
    <s v="20211231VND"/>
    <n v="1"/>
    <n v="6.6318760000000001E-3"/>
    <n v="6.1070450000000002E-3"/>
    <n v="0.22290714249999999"/>
    <x v="1"/>
  </r>
  <r>
    <x v="0"/>
    <n v="4315"/>
    <x v="1"/>
    <x v="1"/>
    <x v="0"/>
    <n v="891018"/>
    <d v="2021-01-01T00:00:00"/>
    <n v="365"/>
    <n v="1058283221783.2875"/>
    <n v="1351350"/>
    <s v="EUR"/>
    <s v="20211231EUR"/>
    <n v="21455.626499999998"/>
    <n v="19.117349412776999"/>
    <n v="28.994060870774998"/>
    <n v="1058.2832217832874"/>
    <x v="1"/>
  </r>
  <r>
    <x v="0"/>
    <n v="4315"/>
    <x v="1"/>
    <x v="1"/>
    <x v="0"/>
    <n v="5970"/>
    <d v="2021-01-01T00:00:00"/>
    <n v="365"/>
    <n v="1454107486188.8518"/>
    <n v="1807738"/>
    <s v="USD"/>
    <s v="20211231USD"/>
    <n v="22037.795999999998"/>
    <n v="0.13156564211999999"/>
    <n v="39.838561265448"/>
    <n v="1454.1074861888519"/>
    <x v="1"/>
  </r>
  <r>
    <x v="0"/>
    <n v="4316"/>
    <x v="0"/>
    <x v="1"/>
    <x v="0"/>
    <n v="1917713"/>
    <d v="2021-01-01T00:00:00"/>
    <n v="365"/>
    <n v="2464297.5"/>
    <n v="67515"/>
    <s v="VND"/>
    <s v="20211231VND"/>
    <n v="1"/>
    <n v="1.9177129999999999E-3"/>
    <n v="6.7515000000000007E-5"/>
    <n v="2.4642975E-3"/>
    <x v="0"/>
  </r>
  <r>
    <x v="0"/>
    <n v="4318"/>
    <x v="8"/>
    <x v="1"/>
    <x v="0"/>
    <n v="1176424"/>
    <d v="2021-01-01T00:00:00"/>
    <n v="365"/>
    <n v="7688213.9999999991"/>
    <n v="210636"/>
    <s v="VND"/>
    <s v="20211231VND"/>
    <n v="1"/>
    <n v="1.1764239999999999E-3"/>
    <n v="2.1063599999999999E-4"/>
    <n v="7.6882139999999988E-3"/>
    <x v="0"/>
  </r>
  <r>
    <x v="0"/>
    <n v="4320"/>
    <x v="9"/>
    <x v="1"/>
    <x v="0"/>
    <n v="940004"/>
    <d v="2021-01-01T00:00:00"/>
    <n v="365"/>
    <n v="11111366.5"/>
    <n v="304421"/>
    <s v="VND"/>
    <s v="20211231VND"/>
    <n v="1"/>
    <n v="9.4000400000000003E-4"/>
    <n v="3.0442099999999998E-4"/>
    <n v="1.1111366500000001E-2"/>
    <x v="0"/>
  </r>
  <r>
    <x v="0"/>
    <n v="4320"/>
    <x v="5"/>
    <x v="1"/>
    <x v="0"/>
    <n v="1478762"/>
    <d v="2021-01-01T00:00:00"/>
    <n v="365"/>
    <n v="58646740"/>
    <n v="1606760"/>
    <s v="VND"/>
    <s v="20211231VND"/>
    <n v="1"/>
    <n v="1.478762E-3"/>
    <n v="1.60676E-3"/>
    <n v="5.8646740000000003E-2"/>
    <x v="1"/>
  </r>
  <r>
    <x v="0"/>
    <n v="4323"/>
    <x v="3"/>
    <x v="1"/>
    <x v="0"/>
    <n v="1881585"/>
    <d v="2021-01-01T00:00:00"/>
    <n v="365"/>
    <n v="31321818"/>
    <n v="858132"/>
    <s v="VND"/>
    <s v="20211231VND"/>
    <n v="1"/>
    <n v="1.8815850000000001E-3"/>
    <n v="8.5813199999999995E-4"/>
    <n v="3.1321818000000001E-2"/>
    <x v="0"/>
  </r>
  <r>
    <x v="0"/>
    <n v="4327"/>
    <x v="5"/>
    <x v="1"/>
    <x v="0"/>
    <n v="443545"/>
    <d v="2021-01-01T00:00:00"/>
    <n v="365"/>
    <n v="24651333.499999996"/>
    <n v="675379"/>
    <s v="VND"/>
    <s v="20211231VND"/>
    <n v="1"/>
    <n v="4.43545E-4"/>
    <n v="6.7537900000000004E-4"/>
    <n v="2.4651333499999997E-2"/>
    <x v="1"/>
  </r>
  <r>
    <x v="0"/>
    <n v="4330"/>
    <x v="1"/>
    <x v="1"/>
    <x v="0"/>
    <n v="1048637"/>
    <d v="2021-01-01T00:00:00"/>
    <n v="365"/>
    <n v="934289265109.66199"/>
    <n v="1161503"/>
    <s v="USD"/>
    <s v="20211231USD"/>
    <n v="22037.795999999998"/>
    <n v="23.109648284052"/>
    <n v="25.596966167387997"/>
    <n v="934.28926510966198"/>
    <x v="1"/>
  </r>
  <r>
    <x v="0"/>
    <n v="4330"/>
    <x v="1"/>
    <x v="1"/>
    <x v="0"/>
    <n v="499161"/>
    <d v="2021-01-01T00:00:00"/>
    <n v="365"/>
    <n v="1348975078481.0518"/>
    <n v="1677038"/>
    <s v="USD"/>
    <s v="20211231USD"/>
    <n v="22037.795999999998"/>
    <n v="11.000408289156001"/>
    <n v="36.958221328248001"/>
    <n v="1348.9750784810517"/>
    <x v="1"/>
  </r>
  <r>
    <x v="0"/>
    <n v="4330"/>
    <x v="1"/>
    <x v="1"/>
    <x v="0"/>
    <n v="6630083"/>
    <d v="2021-01-01T00:00:00"/>
    <n v="365"/>
    <n v="363201316.5"/>
    <n v="9950721"/>
    <s v="VND"/>
    <s v="20211231VND"/>
    <n v="1"/>
    <n v="6.6300830000000002E-3"/>
    <n v="9.9507209999999992E-3"/>
    <n v="0.36320131649999998"/>
    <x v="1"/>
  </r>
  <r>
    <x v="0"/>
    <n v="4330"/>
    <x v="1"/>
    <x v="1"/>
    <x v="0"/>
    <n v="1413915"/>
    <d v="2021-01-01T00:00:00"/>
    <n v="365"/>
    <n v="20312031"/>
    <n v="556494"/>
    <s v="VND"/>
    <s v="20211231VND"/>
    <n v="1"/>
    <n v="1.413915E-3"/>
    <n v="5.5649400000000004E-4"/>
    <n v="2.0312031000000001E-2"/>
    <x v="1"/>
  </r>
  <r>
    <x v="0"/>
    <n v="4330"/>
    <x v="1"/>
    <x v="1"/>
    <x v="0"/>
    <n v="694916"/>
    <d v="2021-01-01T00:00:00"/>
    <n v="365"/>
    <n v="142625268744.3045"/>
    <n v="182122"/>
    <s v="EUR"/>
    <s v="20211231EUR"/>
    <n v="21455.626499999998"/>
    <n v="14.909858144873999"/>
    <n v="3.9075416094329998"/>
    <n v="142.62526874430449"/>
    <x v="1"/>
  </r>
  <r>
    <x v="0"/>
    <n v="4332"/>
    <x v="3"/>
    <x v="1"/>
    <x v="0"/>
    <n v="791927"/>
    <d v="2021-01-01T00:00:00"/>
    <n v="365"/>
    <n v="39647358.5"/>
    <n v="1086229"/>
    <s v="VND"/>
    <s v="20211231VND"/>
    <n v="1"/>
    <n v="7.91927E-4"/>
    <n v="1.086229E-3"/>
    <n v="3.96473585E-2"/>
    <x v="0"/>
  </r>
  <r>
    <x v="0"/>
    <n v="4332"/>
    <x v="14"/>
    <x v="1"/>
    <x v="0"/>
    <n v="261847"/>
    <d v="2021-01-01T00:00:00"/>
    <n v="365"/>
    <n v="64260659"/>
    <n v="1760566"/>
    <s v="VND"/>
    <s v="20211231VND"/>
    <n v="1"/>
    <n v="2.61847E-4"/>
    <n v="1.7605660000000001E-3"/>
    <n v="6.4260658999999998E-2"/>
    <x v="3"/>
  </r>
  <r>
    <x v="0"/>
    <n v="4334"/>
    <x v="1"/>
    <x v="1"/>
    <x v="0"/>
    <n v="2108325"/>
    <d v="2021-01-01T00:00:00"/>
    <n v="365"/>
    <n v="196421136.5"/>
    <n v="5381401"/>
    <s v="VND"/>
    <s v="20211231VND"/>
    <n v="1"/>
    <n v="2.1083249999999999E-3"/>
    <n v="5.3814010000000001E-3"/>
    <n v="0.19642113650000001"/>
    <x v="1"/>
  </r>
  <r>
    <x v="0"/>
    <n v="4335"/>
    <x v="8"/>
    <x v="1"/>
    <x v="0"/>
    <n v="471228"/>
    <d v="2021-01-01T00:00:00"/>
    <n v="365"/>
    <n v="12514937.5"/>
    <n v="342875"/>
    <s v="VND"/>
    <s v="20211231VND"/>
    <n v="1"/>
    <n v="4.7122800000000002E-4"/>
    <n v="3.4287500000000003E-4"/>
    <n v="1.25149375E-2"/>
    <x v="0"/>
  </r>
  <r>
    <x v="0"/>
    <n v="4337"/>
    <x v="4"/>
    <x v="1"/>
    <x v="0"/>
    <n v="708434"/>
    <d v="2021-01-01T00:00:00"/>
    <n v="365"/>
    <n v="54521473.5"/>
    <n v="1493739"/>
    <s v="VND"/>
    <s v="20211231VND"/>
    <n v="1"/>
    <n v="7.0843399999999997E-4"/>
    <n v="1.493739E-3"/>
    <n v="5.4521473500000001E-2"/>
    <x v="1"/>
  </r>
  <r>
    <x v="0"/>
    <n v="4338"/>
    <x v="1"/>
    <x v="1"/>
    <x v="0"/>
    <n v="847707"/>
    <d v="2021-01-01T00:00:00"/>
    <n v="365"/>
    <n v="42423329.5"/>
    <n v="1162283"/>
    <s v="VND"/>
    <s v="20211231VND"/>
    <n v="1"/>
    <n v="8.4770699999999995E-4"/>
    <n v="1.1622830000000001E-3"/>
    <n v="4.2423329500000002E-2"/>
    <x v="1"/>
  </r>
  <r>
    <x v="0"/>
    <n v="4338"/>
    <x v="1"/>
    <x v="1"/>
    <x v="0"/>
    <n v="118880"/>
    <d v="2021-01-01T00:00:00"/>
    <n v="365"/>
    <n v="2679319"/>
    <n v="73406"/>
    <s v="VND"/>
    <s v="20211231VND"/>
    <n v="1"/>
    <n v="1.1888E-4"/>
    <n v="7.3405999999999995E-5"/>
    <n v="2.6793189999999999E-3"/>
    <x v="1"/>
  </r>
  <r>
    <x v="0"/>
    <n v="4341"/>
    <x v="4"/>
    <x v="1"/>
    <x v="0"/>
    <n v="461154"/>
    <d v="2021-01-01T00:00:00"/>
    <n v="365"/>
    <n v="19087492.5"/>
    <n v="522945"/>
    <s v="VND"/>
    <s v="20211231VND"/>
    <n v="1"/>
    <n v="4.6115400000000002E-4"/>
    <n v="5.2294500000000003E-4"/>
    <n v="1.9087492500000001E-2"/>
    <x v="1"/>
  </r>
  <r>
    <x v="0"/>
    <n v="4341"/>
    <x v="14"/>
    <x v="1"/>
    <x v="0"/>
    <n v="1751678"/>
    <d v="2021-01-01T00:00:00"/>
    <n v="365"/>
    <n v="58732843.5"/>
    <n v="1609119"/>
    <s v="VND"/>
    <s v="20211231VND"/>
    <n v="1"/>
    <n v="1.751678E-3"/>
    <n v="1.609119E-3"/>
    <n v="5.87328435E-2"/>
    <x v="3"/>
  </r>
  <r>
    <x v="0"/>
    <n v="4347"/>
    <x v="4"/>
    <x v="1"/>
    <x v="0"/>
    <n v="1396521"/>
    <d v="2021-01-01T00:00:00"/>
    <n v="365"/>
    <n v="37235183"/>
    <n v="1020142"/>
    <s v="VND"/>
    <s v="20211231VND"/>
    <n v="1"/>
    <n v="1.396521E-3"/>
    <n v="1.0201419999999999E-3"/>
    <n v="3.7235182999999998E-2"/>
    <x v="1"/>
  </r>
  <r>
    <x v="0"/>
    <n v="4347"/>
    <x v="4"/>
    <x v="1"/>
    <x v="0"/>
    <n v="767686"/>
    <d v="2021-01-01T00:00:00"/>
    <n v="365"/>
    <n v="11620176.5"/>
    <n v="318361"/>
    <s v="VND"/>
    <s v="20211231VND"/>
    <n v="1"/>
    <n v="7.6768599999999995E-4"/>
    <n v="3.1836100000000002E-4"/>
    <n v="1.1620176499999999E-2"/>
    <x v="1"/>
  </r>
  <r>
    <x v="0"/>
    <n v="4347"/>
    <x v="1"/>
    <x v="1"/>
    <x v="0"/>
    <n v="645481"/>
    <d v="2021-01-01T00:00:00"/>
    <n v="365"/>
    <n v="32668595"/>
    <n v="895030"/>
    <s v="VND"/>
    <s v="20211231VND"/>
    <n v="1"/>
    <n v="6.4548100000000005E-4"/>
    <n v="8.9503E-4"/>
    <n v="3.2668595000000002E-2"/>
    <x v="1"/>
  </r>
  <r>
    <x v="0"/>
    <n v="4348"/>
    <x v="4"/>
    <x v="1"/>
    <x v="0"/>
    <n v="259243"/>
    <d v="2021-01-01T00:00:00"/>
    <n v="365"/>
    <n v="23999005.5"/>
    <n v="657507"/>
    <s v="VND"/>
    <s v="20211231VND"/>
    <n v="1"/>
    <n v="2.5924299999999998E-4"/>
    <n v="6.5750699999999999E-4"/>
    <n v="2.39990055E-2"/>
    <x v="1"/>
  </r>
  <r>
    <x v="0"/>
    <n v="4351"/>
    <x v="4"/>
    <x v="1"/>
    <x v="0"/>
    <n v="1236939"/>
    <d v="2021-01-01T00:00:00"/>
    <n v="365"/>
    <n v="47412660.5"/>
    <n v="1298977"/>
    <s v="VND"/>
    <s v="20211231VND"/>
    <n v="1"/>
    <n v="1.2369390000000001E-3"/>
    <n v="1.298977E-3"/>
    <n v="4.7412660500000002E-2"/>
    <x v="1"/>
  </r>
  <r>
    <x v="0"/>
    <n v="4351"/>
    <x v="2"/>
    <x v="1"/>
    <x v="0"/>
    <n v="1261329"/>
    <d v="2021-01-01T00:00:00"/>
    <n v="365"/>
    <n v="42320290"/>
    <n v="1159460"/>
    <s v="VND"/>
    <s v="20211231VND"/>
    <n v="1"/>
    <n v="1.2613290000000001E-3"/>
    <n v="1.15946E-3"/>
    <n v="4.2320290000000003E-2"/>
    <x v="2"/>
  </r>
  <r>
    <x v="0"/>
    <n v="4351"/>
    <x v="5"/>
    <x v="1"/>
    <x v="0"/>
    <n v="1411426"/>
    <d v="2021-01-01T00:00:00"/>
    <n v="365"/>
    <n v="11820598"/>
    <n v="323852"/>
    <s v="VND"/>
    <s v="20211231VND"/>
    <n v="1"/>
    <n v="1.4114259999999999E-3"/>
    <n v="3.2385200000000002E-4"/>
    <n v="1.1820598E-2"/>
    <x v="1"/>
  </r>
  <r>
    <x v="0"/>
    <n v="4353"/>
    <x v="4"/>
    <x v="1"/>
    <x v="0"/>
    <n v="76909"/>
    <d v="2021-01-01T00:00:00"/>
    <n v="365"/>
    <n v="21519852.5"/>
    <n v="589585"/>
    <s v="VND"/>
    <s v="20211231VND"/>
    <n v="1"/>
    <n v="7.6909000000000005E-5"/>
    <n v="5.89585E-4"/>
    <n v="2.1519852499999999E-2"/>
    <x v="1"/>
  </r>
  <r>
    <x v="0"/>
    <n v="4355"/>
    <x v="4"/>
    <x v="1"/>
    <x v="0"/>
    <n v="355136"/>
    <d v="2021-01-01T00:00:00"/>
    <n v="365"/>
    <n v="3679273.0000000005"/>
    <n v="100802"/>
    <s v="VND"/>
    <s v="20211231VND"/>
    <n v="1"/>
    <n v="3.5513599999999998E-4"/>
    <n v="1.00802E-4"/>
    <n v="3.6792730000000003E-3"/>
    <x v="1"/>
  </r>
  <r>
    <x v="0"/>
    <n v="4355"/>
    <x v="4"/>
    <x v="1"/>
    <x v="0"/>
    <n v="6665017"/>
    <d v="2021-01-01T00:00:00"/>
    <n v="365"/>
    <n v="359764732"/>
    <n v="9856568"/>
    <s v="VND"/>
    <s v="20211231VND"/>
    <n v="1"/>
    <n v="6.6650169999999996E-3"/>
    <n v="9.8565679999999996E-3"/>
    <n v="0.35976473199999998"/>
    <x v="1"/>
  </r>
  <r>
    <x v="0"/>
    <n v="4356"/>
    <x v="3"/>
    <x v="1"/>
    <x v="0"/>
    <n v="1208270"/>
    <d v="2021-01-01T00:00:00"/>
    <n v="365"/>
    <n v="25541167"/>
    <n v="699758"/>
    <s v="VND"/>
    <s v="20211231VND"/>
    <n v="1"/>
    <n v="1.20827E-3"/>
    <n v="6.9975799999999998E-4"/>
    <n v="2.5541167E-2"/>
    <x v="0"/>
  </r>
  <r>
    <x v="0"/>
    <n v="4356"/>
    <x v="7"/>
    <x v="1"/>
    <x v="0"/>
    <n v="1414665"/>
    <d v="2021-01-01T00:00:00"/>
    <n v="365"/>
    <n v="12842525"/>
    <n v="351850"/>
    <s v="VND"/>
    <s v="20211231VND"/>
    <n v="1"/>
    <n v="1.4146650000000001E-3"/>
    <n v="3.5185000000000001E-4"/>
    <n v="1.2842525E-2"/>
    <x v="2"/>
  </r>
  <r>
    <x v="0"/>
    <n v="4358"/>
    <x v="3"/>
    <x v="1"/>
    <x v="0"/>
    <n v="635436"/>
    <d v="2021-01-01T00:00:00"/>
    <n v="365"/>
    <n v="22155792"/>
    <n v="607008"/>
    <s v="VND"/>
    <s v="20211231VND"/>
    <n v="1"/>
    <n v="6.3543599999999997E-4"/>
    <n v="6.0700800000000003E-4"/>
    <n v="2.2155792000000001E-2"/>
    <x v="0"/>
  </r>
  <r>
    <x v="0"/>
    <n v="4359"/>
    <x v="7"/>
    <x v="1"/>
    <x v="0"/>
    <n v="366469"/>
    <d v="2021-01-01T00:00:00"/>
    <n v="365"/>
    <n v="711867057114.90588"/>
    <n v="884989"/>
    <s v="USD"/>
    <s v="20211231USD"/>
    <n v="22037.795999999998"/>
    <n v="8.0761690623239986"/>
    <n v="19.503207044244"/>
    <n v="711.86705711490583"/>
    <x v="2"/>
  </r>
  <r>
    <x v="0"/>
    <n v="4359"/>
    <x v="8"/>
    <x v="1"/>
    <x v="0"/>
    <n v="1416044"/>
    <d v="2021-01-01T00:00:00"/>
    <n v="365"/>
    <n v="29777940.999999996"/>
    <n v="815834"/>
    <s v="VND"/>
    <s v="20211231VND"/>
    <n v="1"/>
    <n v="1.416044E-3"/>
    <n v="8.1583399999999998E-4"/>
    <n v="2.9777940999999995E-2"/>
    <x v="0"/>
  </r>
  <r>
    <x v="0"/>
    <n v="4359"/>
    <x v="7"/>
    <x v="1"/>
    <x v="0"/>
    <n v="1985987"/>
    <d v="2021-01-01T00:00:00"/>
    <n v="365"/>
    <n v="63841566"/>
    <n v="1749084"/>
    <s v="VND"/>
    <s v="20211231VND"/>
    <n v="1"/>
    <n v="1.9859869999999998E-3"/>
    <n v="1.7490839999999999E-3"/>
    <n v="6.3841566000000002E-2"/>
    <x v="2"/>
  </r>
  <r>
    <x v="0"/>
    <n v="4365"/>
    <x v="6"/>
    <x v="1"/>
    <x v="0"/>
    <n v="1083498"/>
    <d v="2021-01-01T00:00:00"/>
    <n v="365"/>
    <n v="41783922.5"/>
    <n v="1144765"/>
    <s v="VND"/>
    <s v="20211231VND"/>
    <n v="1"/>
    <n v="1.083498E-3"/>
    <n v="1.1447650000000001E-3"/>
    <n v="4.1783922500000001E-2"/>
    <x v="3"/>
  </r>
  <r>
    <x v="0"/>
    <n v="4365"/>
    <x v="2"/>
    <x v="1"/>
    <x v="0"/>
    <n v="289722"/>
    <d v="2021-01-01T00:00:00"/>
    <n v="365"/>
    <n v="55420322.5"/>
    <n v="1518365"/>
    <s v="VND"/>
    <s v="20211231VND"/>
    <n v="1"/>
    <n v="2.8972200000000002E-4"/>
    <n v="1.518365E-3"/>
    <n v="5.5420322500000001E-2"/>
    <x v="2"/>
  </r>
  <r>
    <x v="0"/>
    <n v="4366"/>
    <x v="6"/>
    <x v="1"/>
    <x v="0"/>
    <n v="253441"/>
    <d v="2021-01-01T00:00:00"/>
    <n v="365"/>
    <n v="24401819.5"/>
    <n v="668543"/>
    <s v="VND"/>
    <s v="20211231VND"/>
    <n v="1"/>
    <n v="2.5344099999999997E-4"/>
    <n v="6.6854299999999996E-4"/>
    <n v="2.4401819500000001E-2"/>
    <x v="3"/>
  </r>
  <r>
    <x v="0"/>
    <n v="4367"/>
    <x v="9"/>
    <x v="1"/>
    <x v="0"/>
    <n v="1012579"/>
    <d v="2021-01-01T00:00:00"/>
    <n v="365"/>
    <n v="21260739"/>
    <n v="582486"/>
    <s v="VND"/>
    <s v="20211231VND"/>
    <n v="1"/>
    <n v="1.012579E-3"/>
    <n v="5.8248600000000001E-4"/>
    <n v="2.1260739000000001E-2"/>
    <x v="0"/>
  </r>
  <r>
    <x v="0"/>
    <n v="4367"/>
    <x v="9"/>
    <x v="1"/>
    <x v="0"/>
    <n v="1622672"/>
    <d v="2021-01-01T00:00:00"/>
    <n v="365"/>
    <n v="64997776.5"/>
    <n v="1780761"/>
    <s v="VND"/>
    <s v="20211231VND"/>
    <n v="1"/>
    <n v="1.6226719999999999E-3"/>
    <n v="1.7807610000000001E-3"/>
    <n v="6.4997776500000007E-2"/>
    <x v="0"/>
  </r>
  <r>
    <x v="0"/>
    <n v="4369"/>
    <x v="7"/>
    <x v="1"/>
    <x v="0"/>
    <n v="1586160"/>
    <d v="2021-01-01T00:00:00"/>
    <n v="365"/>
    <n v="13402909.500000002"/>
    <n v="367203"/>
    <s v="VND"/>
    <s v="20211231VND"/>
    <n v="1"/>
    <n v="1.5861600000000001E-3"/>
    <n v="3.6720299999999997E-4"/>
    <n v="1.3402909500000003E-2"/>
    <x v="2"/>
  </r>
  <r>
    <x v="0"/>
    <n v="4369"/>
    <x v="4"/>
    <x v="1"/>
    <x v="0"/>
    <n v="321939"/>
    <d v="2021-01-01T00:00:00"/>
    <n v="365"/>
    <n v="57282443.000000007"/>
    <n v="1569382"/>
    <s v="VND"/>
    <s v="20211231VND"/>
    <n v="1"/>
    <n v="3.2193899999999998E-4"/>
    <n v="1.569382E-3"/>
    <n v="5.7282443000000009E-2"/>
    <x v="1"/>
  </r>
  <r>
    <x v="0"/>
    <n v="4371"/>
    <x v="6"/>
    <x v="1"/>
    <x v="0"/>
    <n v="6123799"/>
    <d v="2021-01-01T00:00:00"/>
    <n v="365"/>
    <n v="294697131"/>
    <n v="8073894"/>
    <s v="VND"/>
    <s v="20211231VND"/>
    <n v="1"/>
    <n v="6.1237990000000001E-3"/>
    <n v="8.0738939999999999E-3"/>
    <n v="0.294697131"/>
    <x v="3"/>
  </r>
  <r>
    <x v="0"/>
    <n v="4371"/>
    <x v="4"/>
    <x v="1"/>
    <x v="0"/>
    <n v="616020"/>
    <d v="2021-01-01T00:00:00"/>
    <n v="365"/>
    <n v="36847407"/>
    <n v="1009518"/>
    <s v="VND"/>
    <s v="20211231VND"/>
    <n v="1"/>
    <n v="6.1602E-4"/>
    <n v="1.009518E-3"/>
    <n v="3.6847406999999999E-2"/>
    <x v="1"/>
  </r>
  <r>
    <x v="0"/>
    <n v="4371"/>
    <x v="6"/>
    <x v="1"/>
    <x v="0"/>
    <n v="1731774"/>
    <d v="2021-01-01T00:00:00"/>
    <n v="365"/>
    <n v="33627267.5"/>
    <n v="921295"/>
    <s v="VND"/>
    <s v="20211231VND"/>
    <n v="1"/>
    <n v="1.7317739999999999E-3"/>
    <n v="9.2129500000000003E-4"/>
    <n v="3.3627267500000002E-2"/>
    <x v="3"/>
  </r>
  <r>
    <x v="0"/>
    <n v="4372"/>
    <x v="8"/>
    <x v="1"/>
    <x v="0"/>
    <n v="128673"/>
    <d v="2021-01-01T00:00:00"/>
    <n v="365"/>
    <n v="61041796.999999993"/>
    <n v="1672378"/>
    <s v="VND"/>
    <s v="20211231VND"/>
    <n v="1"/>
    <n v="1.2867299999999999E-4"/>
    <n v="1.672378E-3"/>
    <n v="6.1041796999999995E-2"/>
    <x v="0"/>
  </r>
  <r>
    <x v="0"/>
    <n v="4373"/>
    <x v="10"/>
    <x v="1"/>
    <x v="0"/>
    <n v="1542792"/>
    <d v="2021-01-01T00:00:00"/>
    <n v="365"/>
    <n v="66183406"/>
    <n v="1813244"/>
    <s v="VND"/>
    <s v="20211231VND"/>
    <n v="1"/>
    <n v="1.5427920000000001E-3"/>
    <n v="1.8132440000000001E-3"/>
    <n v="6.6183406E-2"/>
    <x v="1"/>
  </r>
  <r>
    <x v="0"/>
    <n v="4373"/>
    <x v="1"/>
    <x v="1"/>
    <x v="0"/>
    <n v="78410"/>
    <d v="2021-01-01T00:00:00"/>
    <n v="365"/>
    <n v="21998039"/>
    <n v="602686"/>
    <s v="VND"/>
    <s v="20211231VND"/>
    <n v="1"/>
    <n v="7.8410000000000003E-5"/>
    <n v="6.0268599999999996E-4"/>
    <n v="2.1998039E-2"/>
    <x v="1"/>
  </r>
  <r>
    <x v="0"/>
    <n v="4373"/>
    <x v="9"/>
    <x v="1"/>
    <x v="0"/>
    <n v="152008"/>
    <d v="2021-01-01T00:00:00"/>
    <n v="365"/>
    <n v="22780927.5"/>
    <n v="624135"/>
    <s v="VND"/>
    <s v="20211231VND"/>
    <n v="1"/>
    <n v="1.52008E-4"/>
    <n v="6.2413499999999995E-4"/>
    <n v="2.2780927499999999E-2"/>
    <x v="0"/>
  </r>
  <r>
    <x v="0"/>
    <n v="4374"/>
    <x v="1"/>
    <x v="1"/>
    <x v="0"/>
    <n v="1481655"/>
    <d v="2021-01-01T00:00:00"/>
    <n v="365"/>
    <n v="34251746"/>
    <n v="938404"/>
    <s v="VND"/>
    <s v="20211231VND"/>
    <n v="1"/>
    <n v="1.4816549999999999E-3"/>
    <n v="9.38404E-4"/>
    <n v="3.4251746E-2"/>
    <x v="1"/>
  </r>
  <r>
    <x v="0"/>
    <n v="4375"/>
    <x v="10"/>
    <x v="1"/>
    <x v="0"/>
    <n v="5931563"/>
    <d v="2021-01-01T00:00:00"/>
    <n v="365"/>
    <n v="119767742"/>
    <n v="3281308"/>
    <s v="VND"/>
    <s v="20211231VND"/>
    <n v="1"/>
    <n v="5.9315629999999999E-3"/>
    <n v="3.2813080000000001E-3"/>
    <n v="0.119767742"/>
    <x v="1"/>
  </r>
  <r>
    <x v="0"/>
    <n v="4375"/>
    <x v="8"/>
    <x v="1"/>
    <x v="0"/>
    <n v="989630"/>
    <d v="2021-01-01T00:00:00"/>
    <n v="365"/>
    <n v="14010160"/>
    <n v="383840"/>
    <s v="VND"/>
    <s v="20211231VND"/>
    <n v="1"/>
    <n v="9.8963000000000002E-4"/>
    <n v="3.8383999999999998E-4"/>
    <n v="1.4010160000000001E-2"/>
    <x v="0"/>
  </r>
  <r>
    <x v="0"/>
    <n v="4375"/>
    <x v="10"/>
    <x v="1"/>
    <x v="0"/>
    <n v="7516804"/>
    <d v="2021-01-01T00:00:00"/>
    <n v="365"/>
    <n v="240685708.5"/>
    <n v="6594129"/>
    <s v="VND"/>
    <s v="20211231VND"/>
    <n v="1"/>
    <n v="7.5168040000000002E-3"/>
    <n v="6.5941289999999998E-3"/>
    <n v="0.24068570850000001"/>
    <x v="1"/>
  </r>
  <r>
    <x v="0"/>
    <n v="4376"/>
    <x v="1"/>
    <x v="1"/>
    <x v="0"/>
    <n v="1071381"/>
    <d v="2021-01-01T00:00:00"/>
    <n v="365"/>
    <n v="860322543221.59192"/>
    <n v="1069548"/>
    <s v="USD"/>
    <s v="20211231USD"/>
    <n v="22037.795999999998"/>
    <n v="23.610875916275997"/>
    <n v="23.570480636208"/>
    <n v="860.3225432215919"/>
    <x v="1"/>
  </r>
  <r>
    <x v="0"/>
    <n v="4376"/>
    <x v="1"/>
    <x v="1"/>
    <x v="0"/>
    <n v="1386513"/>
    <d v="2021-01-01T00:00:00"/>
    <n v="365"/>
    <n v="53056947.5"/>
    <n v="1453615"/>
    <s v="VND"/>
    <s v="20211231VND"/>
    <n v="1"/>
    <n v="1.386513E-3"/>
    <n v="1.4536149999999999E-3"/>
    <n v="5.30569475E-2"/>
    <x v="1"/>
  </r>
  <r>
    <x v="0"/>
    <n v="4381"/>
    <x v="9"/>
    <x v="1"/>
    <x v="0"/>
    <n v="825419"/>
    <d v="2021-01-01T00:00:00"/>
    <n v="365"/>
    <n v="44986031"/>
    <n v="1232494"/>
    <s v="VND"/>
    <s v="20211231VND"/>
    <n v="1"/>
    <n v="8.2541899999999998E-4"/>
    <n v="1.232494E-3"/>
    <n v="4.4986031000000003E-2"/>
    <x v="0"/>
  </r>
  <r>
    <x v="0"/>
    <n v="4382"/>
    <x v="9"/>
    <x v="1"/>
    <x v="0"/>
    <n v="1175801"/>
    <d v="2021-01-01T00:00:00"/>
    <n v="365"/>
    <n v="40715640.5"/>
    <n v="1115497"/>
    <s v="VND"/>
    <s v="20211231VND"/>
    <n v="1"/>
    <n v="1.175801E-3"/>
    <n v="1.115497E-3"/>
    <n v="4.0715640499999997E-2"/>
    <x v="0"/>
  </r>
  <r>
    <x v="0"/>
    <n v="4382"/>
    <x v="9"/>
    <x v="1"/>
    <x v="1"/>
    <n v="448496"/>
    <d v="2021-01-01T00:00:00"/>
    <n v="365"/>
    <n v="32904604.000000004"/>
    <n v="901496"/>
    <s v="VND"/>
    <s v="20211231VND"/>
    <n v="1"/>
    <n v="4.48496E-4"/>
    <n v="9.01496E-4"/>
    <n v="3.2904604000000004E-2"/>
    <x v="0"/>
  </r>
  <r>
    <x v="0"/>
    <n v="4382"/>
    <x v="9"/>
    <x v="1"/>
    <x v="1"/>
    <n v="415483"/>
    <d v="2021-01-01T00:00:00"/>
    <n v="365"/>
    <n v="14975731"/>
    <n v="410294"/>
    <s v="VND"/>
    <s v="20211231VND"/>
    <n v="1"/>
    <n v="4.1548300000000002E-4"/>
    <n v="4.1029400000000001E-4"/>
    <n v="1.4975731000000001E-2"/>
    <x v="0"/>
  </r>
  <r>
    <x v="0"/>
    <n v="4382"/>
    <x v="9"/>
    <x v="1"/>
    <x v="1"/>
    <n v="552180"/>
    <d v="2021-01-01T00:00:00"/>
    <n v="365"/>
    <n v="71215624.5"/>
    <n v="1951113"/>
    <s v="VND"/>
    <s v="20211231VND"/>
    <n v="1"/>
    <n v="5.5217999999999999E-4"/>
    <n v="1.951113E-3"/>
    <n v="7.1215624500000005E-2"/>
    <x v="0"/>
  </r>
  <r>
    <x v="0"/>
    <n v="4382"/>
    <x v="9"/>
    <x v="1"/>
    <x v="1"/>
    <n v="1202378"/>
    <d v="2021-01-01T00:00:00"/>
    <n v="365"/>
    <n v="55968552.5"/>
    <n v="1533385"/>
    <s v="VND"/>
    <s v="20211231VND"/>
    <n v="1"/>
    <n v="1.202378E-3"/>
    <n v="1.533385E-3"/>
    <n v="5.5968552499999998E-2"/>
    <x v="0"/>
  </r>
  <r>
    <x v="0"/>
    <n v="4383"/>
    <x v="0"/>
    <x v="1"/>
    <x v="0"/>
    <n v="1002041"/>
    <d v="2021-01-01T00:00:00"/>
    <n v="365"/>
    <n v="28827115.999999996"/>
    <n v="789784"/>
    <s v="VND"/>
    <s v="20211231VND"/>
    <n v="1"/>
    <n v="1.002041E-3"/>
    <n v="7.8978399999999997E-4"/>
    <n v="2.8827115999999996E-2"/>
    <x v="0"/>
  </r>
  <r>
    <x v="0"/>
    <n v="4384"/>
    <x v="4"/>
    <x v="1"/>
    <x v="0"/>
    <n v="1455057"/>
    <d v="2021-01-01T00:00:00"/>
    <n v="365"/>
    <n v="61541372.5"/>
    <n v="1686065"/>
    <s v="VND"/>
    <s v="20211231VND"/>
    <n v="1"/>
    <n v="1.4550570000000001E-3"/>
    <n v="1.686065E-3"/>
    <n v="6.1541372499999997E-2"/>
    <x v="1"/>
  </r>
  <r>
    <x v="0"/>
    <n v="4384"/>
    <x v="4"/>
    <x v="1"/>
    <x v="0"/>
    <n v="1194219"/>
    <d v="2021-01-01T00:00:00"/>
    <n v="365"/>
    <n v="68625292.5"/>
    <n v="1880145"/>
    <s v="VND"/>
    <s v="20211231VND"/>
    <n v="1"/>
    <n v="1.1942190000000001E-3"/>
    <n v="1.8801449999999999E-3"/>
    <n v="6.8625292500000004E-2"/>
    <x v="1"/>
  </r>
  <r>
    <x v="0"/>
    <n v="4385"/>
    <x v="1"/>
    <x v="1"/>
    <x v="0"/>
    <n v="1039097"/>
    <d v="2021-01-01T00:00:00"/>
    <n v="365"/>
    <n v="16149132.999999998"/>
    <n v="442442"/>
    <s v="VND"/>
    <s v="20211231VND"/>
    <n v="1"/>
    <n v="1.0390969999999999E-3"/>
    <n v="4.4244199999999998E-4"/>
    <n v="1.6149133E-2"/>
    <x v="1"/>
  </r>
  <r>
    <x v="0"/>
    <n v="4386"/>
    <x v="8"/>
    <x v="1"/>
    <x v="0"/>
    <n v="1528467"/>
    <d v="2021-01-01T00:00:00"/>
    <n v="365"/>
    <n v="36532339"/>
    <n v="1000886"/>
    <s v="VND"/>
    <s v="20211231VND"/>
    <n v="1"/>
    <n v="1.5284669999999999E-3"/>
    <n v="1.0008860000000001E-3"/>
    <n v="3.6532338999999997E-2"/>
    <x v="0"/>
  </r>
  <r>
    <x v="0"/>
    <n v="4389"/>
    <x v="6"/>
    <x v="1"/>
    <x v="0"/>
    <n v="177736"/>
    <d v="2021-01-01T00:00:00"/>
    <n v="365"/>
    <n v="10855866.5"/>
    <n v="297421"/>
    <s v="VND"/>
    <s v="20211231VND"/>
    <n v="1"/>
    <n v="1.7773600000000001E-4"/>
    <n v="2.9742100000000002E-4"/>
    <n v="1.08558665E-2"/>
    <x v="3"/>
  </r>
  <r>
    <x v="0"/>
    <n v="4389"/>
    <x v="3"/>
    <x v="1"/>
    <x v="0"/>
    <n v="1923082"/>
    <d v="2021-01-01T00:00:00"/>
    <n v="365"/>
    <n v="1046817138436.9379"/>
    <n v="1301397"/>
    <s v="USD"/>
    <s v="20211231USD"/>
    <n v="22037.795999999998"/>
    <n v="42.380488807271995"/>
    <n v="28.679921601011998"/>
    <n v="1046.817138436938"/>
    <x v="0"/>
  </r>
  <r>
    <x v="0"/>
    <n v="4391"/>
    <x v="10"/>
    <x v="1"/>
    <x v="0"/>
    <n v="618824"/>
    <d v="2021-01-01T00:00:00"/>
    <n v="365"/>
    <n v="56171383.000000007"/>
    <n v="1538942"/>
    <s v="VND"/>
    <s v="20211231VND"/>
    <n v="1"/>
    <n v="6.1882400000000002E-4"/>
    <n v="1.538942E-3"/>
    <n v="5.6171383000000005E-2"/>
    <x v="1"/>
  </r>
  <r>
    <x v="0"/>
    <n v="4391"/>
    <x v="1"/>
    <x v="1"/>
    <x v="0"/>
    <n v="1853917"/>
    <d v="2021-01-01T00:00:00"/>
    <n v="365"/>
    <n v="1263411"/>
    <n v="34614"/>
    <s v="VND"/>
    <s v="20211231VND"/>
    <n v="1"/>
    <n v="1.8539170000000001E-3"/>
    <n v="3.4613999999999998E-5"/>
    <n v="1.2634110000000001E-3"/>
    <x v="1"/>
  </r>
  <r>
    <x v="0"/>
    <n v="4392"/>
    <x v="1"/>
    <x v="1"/>
    <x v="0"/>
    <n v="1172287"/>
    <d v="2021-01-01T00:00:00"/>
    <n v="365"/>
    <n v="27773397.5"/>
    <n v="760915"/>
    <s v="VND"/>
    <s v="20211231VND"/>
    <n v="1"/>
    <n v="1.1722869999999999E-3"/>
    <n v="7.6091500000000003E-4"/>
    <n v="2.7773397500000001E-2"/>
    <x v="1"/>
  </r>
  <r>
    <x v="0"/>
    <n v="4393"/>
    <x v="5"/>
    <x v="1"/>
    <x v="0"/>
    <n v="1470722"/>
    <d v="2021-01-01T00:00:00"/>
    <n v="365"/>
    <n v="52023778.5"/>
    <n v="1425309"/>
    <s v="VND"/>
    <s v="20211231VND"/>
    <n v="1"/>
    <n v="1.470722E-3"/>
    <n v="1.425309E-3"/>
    <n v="5.2023778499999999E-2"/>
    <x v="1"/>
  </r>
  <r>
    <x v="0"/>
    <n v="4393"/>
    <x v="0"/>
    <x v="1"/>
    <x v="0"/>
    <n v="1294249"/>
    <d v="2021-01-01T00:00:00"/>
    <n v="365"/>
    <n v="77672"/>
    <n v="2128"/>
    <s v="VND"/>
    <s v="20211231VND"/>
    <n v="1"/>
    <n v="1.2942489999999999E-3"/>
    <n v="2.1280000000000002E-6"/>
    <n v="7.7671999999999998E-5"/>
    <x v="0"/>
  </r>
  <r>
    <x v="0"/>
    <n v="4393"/>
    <x v="5"/>
    <x v="1"/>
    <x v="0"/>
    <n v="1295904"/>
    <d v="2021-01-01T00:00:00"/>
    <n v="365"/>
    <n v="332958437546.32794"/>
    <n v="413932"/>
    <s v="USD"/>
    <s v="20211231USD"/>
    <n v="22037.795999999998"/>
    <n v="28.558867987583998"/>
    <n v="9.1221489738719992"/>
    <n v="332.95843754632796"/>
    <x v="1"/>
  </r>
  <r>
    <x v="0"/>
    <n v="4394"/>
    <x v="1"/>
    <x v="1"/>
    <x v="0"/>
    <n v="671508"/>
    <d v="2021-01-01T00:00:00"/>
    <n v="365"/>
    <n v="70097118.5"/>
    <n v="1920469"/>
    <s v="VND"/>
    <s v="20211231VND"/>
    <n v="1"/>
    <n v="6.7150800000000002E-4"/>
    <n v="1.920469E-3"/>
    <n v="7.00971185E-2"/>
    <x v="1"/>
  </r>
  <r>
    <x v="0"/>
    <n v="4396"/>
    <x v="4"/>
    <x v="1"/>
    <x v="0"/>
    <n v="1984149"/>
    <d v="2021-01-01T00:00:00"/>
    <n v="365"/>
    <n v="46600353"/>
    <n v="1276722"/>
    <s v="VND"/>
    <s v="20211231VND"/>
    <n v="1"/>
    <n v="1.9841490000000002E-3"/>
    <n v="1.2767220000000001E-3"/>
    <n v="4.6600352999999997E-2"/>
    <x v="1"/>
  </r>
  <r>
    <x v="0"/>
    <n v="4396"/>
    <x v="9"/>
    <x v="1"/>
    <x v="0"/>
    <n v="886615"/>
    <d v="2021-01-01T00:00:00"/>
    <n v="365"/>
    <n v="71249314"/>
    <n v="1952036"/>
    <s v="VND"/>
    <s v="20211231VND"/>
    <n v="1"/>
    <n v="8.8661499999999999E-4"/>
    <n v="1.9520360000000001E-3"/>
    <n v="7.1249313999999994E-2"/>
    <x v="0"/>
  </r>
  <r>
    <x v="0"/>
    <n v="4396"/>
    <x v="14"/>
    <x v="1"/>
    <x v="0"/>
    <n v="471835"/>
    <d v="2021-01-01T00:00:00"/>
    <n v="365"/>
    <n v="8072048"/>
    <n v="221152"/>
    <s v="VND"/>
    <s v="20211231VND"/>
    <n v="1"/>
    <n v="4.7183499999999998E-4"/>
    <n v="2.2115200000000001E-4"/>
    <n v="8.0720480000000001E-3"/>
    <x v="3"/>
  </r>
  <r>
    <x v="0"/>
    <n v="4397"/>
    <x v="4"/>
    <x v="1"/>
    <x v="0"/>
    <n v="447873"/>
    <d v="2021-01-01T00:00:00"/>
    <n v="365"/>
    <n v="39428395"/>
    <n v="1080230"/>
    <s v="VND"/>
    <s v="20211231VND"/>
    <n v="1"/>
    <n v="4.47873E-4"/>
    <n v="1.0802299999999999E-3"/>
    <n v="3.9428394999999998E-2"/>
    <x v="1"/>
  </r>
  <r>
    <x v="0"/>
    <n v="4400"/>
    <x v="5"/>
    <x v="1"/>
    <x v="0"/>
    <n v="1310581"/>
    <d v="2021-01-01T00:00:00"/>
    <n v="365"/>
    <n v="22048774"/>
    <n v="604076"/>
    <s v="VND"/>
    <s v="20211231VND"/>
    <n v="1"/>
    <n v="1.3105809999999999E-3"/>
    <n v="6.0407600000000005E-4"/>
    <n v="2.2048774E-2"/>
    <x v="1"/>
  </r>
  <r>
    <x v="0"/>
    <n v="4401"/>
    <x v="10"/>
    <x v="1"/>
    <x v="0"/>
    <n v="460810"/>
    <d v="2021-01-01T00:00:00"/>
    <n v="365"/>
    <n v="253283033963.51999"/>
    <n v="314880"/>
    <s v="USD"/>
    <s v="20211231USD"/>
    <n v="22037.795999999998"/>
    <n v="10.155236774760001"/>
    <n v="6.9392612044799993"/>
    <n v="253.28303396351998"/>
    <x v="1"/>
  </r>
  <r>
    <x v="0"/>
    <n v="4401"/>
    <x v="4"/>
    <x v="1"/>
    <x v="0"/>
    <n v="1611875"/>
    <d v="2021-01-01T00:00:00"/>
    <n v="365"/>
    <n v="56136525.500000007"/>
    <n v="1537987"/>
    <s v="VND"/>
    <s v="20211231VND"/>
    <n v="1"/>
    <n v="1.611875E-3"/>
    <n v="1.537987E-3"/>
    <n v="5.6136525500000006E-2"/>
    <x v="1"/>
  </r>
  <r>
    <x v="0"/>
    <n v="4401"/>
    <x v="10"/>
    <x v="1"/>
    <x v="0"/>
    <n v="976520"/>
    <d v="2021-01-01T00:00:00"/>
    <n v="365"/>
    <n v="9108757.5"/>
    <n v="249555"/>
    <s v="VND"/>
    <s v="20211231VND"/>
    <n v="1"/>
    <n v="9.7652000000000004E-4"/>
    <n v="2.4955499999999999E-4"/>
    <n v="9.1087575E-3"/>
    <x v="1"/>
  </r>
  <r>
    <x v="0"/>
    <n v="4403"/>
    <x v="0"/>
    <x v="1"/>
    <x v="0"/>
    <n v="229439"/>
    <d v="2021-01-01T00:00:00"/>
    <n v="365"/>
    <n v="46769092.5"/>
    <n v="1281345"/>
    <s v="VND"/>
    <s v="20211231VND"/>
    <n v="1"/>
    <n v="2.2943900000000001E-4"/>
    <n v="1.2813449999999999E-3"/>
    <n v="4.6769092499999998E-2"/>
    <x v="0"/>
  </r>
  <r>
    <x v="0"/>
    <n v="4407"/>
    <x v="10"/>
    <x v="1"/>
    <x v="0"/>
    <n v="1600191"/>
    <d v="2021-01-01T00:00:00"/>
    <n v="365"/>
    <n v="6221717"/>
    <n v="170458"/>
    <s v="VND"/>
    <s v="20211231VND"/>
    <n v="1"/>
    <n v="1.6001909999999999E-3"/>
    <n v="1.7045799999999999E-4"/>
    <n v="6.2217169999999999E-3"/>
    <x v="1"/>
  </r>
  <r>
    <x v="0"/>
    <n v="4407"/>
    <x v="2"/>
    <x v="1"/>
    <x v="0"/>
    <n v="616478"/>
    <d v="2021-01-01T00:00:00"/>
    <n v="365"/>
    <n v="25427031.500000004"/>
    <n v="696631"/>
    <s v="VND"/>
    <s v="20211231VND"/>
    <n v="1"/>
    <n v="6.1647799999999995E-4"/>
    <n v="6.9663099999999996E-4"/>
    <n v="2.5427031500000002E-2"/>
    <x v="2"/>
  </r>
  <r>
    <x v="0"/>
    <n v="4407"/>
    <x v="4"/>
    <x v="1"/>
    <x v="0"/>
    <n v="450785"/>
    <d v="2021-01-01T00:00:00"/>
    <n v="365"/>
    <n v="53645071.999999993"/>
    <n v="1469728"/>
    <s v="VND"/>
    <s v="20211231VND"/>
    <n v="1"/>
    <n v="4.5078499999999999E-4"/>
    <n v="1.469728E-3"/>
    <n v="5.3645071999999995E-2"/>
    <x v="1"/>
  </r>
  <r>
    <x v="0"/>
    <n v="4408"/>
    <x v="4"/>
    <x v="1"/>
    <x v="0"/>
    <n v="334344"/>
    <d v="2021-01-01T00:00:00"/>
    <n v="365"/>
    <n v="3870314"/>
    <n v="106036"/>
    <s v="VND"/>
    <s v="20211231VND"/>
    <n v="1"/>
    <n v="3.3434399999999998E-4"/>
    <n v="1.06036E-4"/>
    <n v="3.8703140000000001E-3"/>
    <x v="1"/>
  </r>
  <r>
    <x v="0"/>
    <n v="4409"/>
    <x v="2"/>
    <x v="1"/>
    <x v="0"/>
    <n v="470584"/>
    <d v="2021-01-01T00:00:00"/>
    <n v="365"/>
    <n v="46533083.5"/>
    <n v="1274879"/>
    <s v="VND"/>
    <s v="20211231VND"/>
    <n v="1"/>
    <n v="4.7058400000000002E-4"/>
    <n v="1.274879E-3"/>
    <n v="4.6533083500000003E-2"/>
    <x v="2"/>
  </r>
  <r>
    <x v="0"/>
    <n v="4411"/>
    <x v="0"/>
    <x v="1"/>
    <x v="0"/>
    <n v="485832"/>
    <d v="2021-01-01T00:00:00"/>
    <n v="365"/>
    <n v="16099748.5"/>
    <n v="441089"/>
    <s v="VND"/>
    <s v="20211231VND"/>
    <n v="1"/>
    <n v="4.8583200000000001E-4"/>
    <n v="4.4108899999999998E-4"/>
    <n v="1.60997485E-2"/>
    <x v="0"/>
  </r>
  <r>
    <x v="0"/>
    <n v="4412"/>
    <x v="10"/>
    <x v="1"/>
    <x v="0"/>
    <n v="1278686"/>
    <d v="2021-01-01T00:00:00"/>
    <n v="365"/>
    <n v="33718043"/>
    <n v="923782"/>
    <s v="VND"/>
    <s v="20211231VND"/>
    <n v="1"/>
    <n v="1.278686E-3"/>
    <n v="9.2378200000000005E-4"/>
    <n v="3.3718043000000003E-2"/>
    <x v="1"/>
  </r>
  <r>
    <x v="0"/>
    <n v="4414"/>
    <x v="8"/>
    <x v="1"/>
    <x v="0"/>
    <n v="1761502"/>
    <d v="2021-01-01T00:00:00"/>
    <n v="365"/>
    <n v="675220329014.21997"/>
    <n v="839430"/>
    <s v="USD"/>
    <s v="20211231USD"/>
    <n v="22037.795999999998"/>
    <n v="38.819621729591994"/>
    <n v="18.49918709628"/>
    <n v="675.22032901421994"/>
    <x v="0"/>
  </r>
  <r>
    <x v="0"/>
    <n v="4415"/>
    <x v="10"/>
    <x v="1"/>
    <x v="0"/>
    <n v="1932643"/>
    <d v="2021-01-01T00:00:00"/>
    <n v="365"/>
    <n v="63992347.5"/>
    <n v="1753215"/>
    <s v="VND"/>
    <s v="20211231VND"/>
    <n v="1"/>
    <n v="1.9326429999999999E-3"/>
    <n v="1.753215E-3"/>
    <n v="6.3992347500000005E-2"/>
    <x v="1"/>
  </r>
  <r>
    <x v="0"/>
    <n v="4416"/>
    <x v="7"/>
    <x v="1"/>
    <x v="0"/>
    <n v="1749701"/>
    <d v="2021-01-01T00:00:00"/>
    <n v="365"/>
    <n v="68561527"/>
    <n v="1878398"/>
    <s v="VND"/>
    <s v="20211231VND"/>
    <n v="1"/>
    <n v="1.749701E-3"/>
    <n v="1.8783980000000001E-3"/>
    <n v="6.8561526999999997E-2"/>
    <x v="2"/>
  </r>
  <r>
    <x v="0"/>
    <n v="4417"/>
    <x v="6"/>
    <x v="1"/>
    <x v="0"/>
    <n v="1530456"/>
    <d v="2021-01-01T00:00:00"/>
    <n v="365"/>
    <n v="33912661"/>
    <n v="929114"/>
    <s v="VND"/>
    <s v="20211231VND"/>
    <n v="1"/>
    <n v="1.5304559999999999E-3"/>
    <n v="9.2911399999999998E-4"/>
    <n v="3.3912660999999997E-2"/>
    <x v="3"/>
  </r>
  <r>
    <x v="0"/>
    <n v="4417"/>
    <x v="8"/>
    <x v="1"/>
    <x v="0"/>
    <n v="1412251"/>
    <d v="2021-01-01T00:00:00"/>
    <n v="365"/>
    <n v="62114130.500000007"/>
    <n v="1701757"/>
    <s v="VND"/>
    <s v="20211231VND"/>
    <n v="1"/>
    <n v="1.412251E-3"/>
    <n v="1.7017569999999999E-3"/>
    <n v="6.211413050000001E-2"/>
    <x v="0"/>
  </r>
  <r>
    <x v="0"/>
    <n v="4421"/>
    <x v="1"/>
    <x v="1"/>
    <x v="0"/>
    <n v="1376084"/>
    <d v="2021-01-01T00:00:00"/>
    <n v="365"/>
    <n v="4500742"/>
    <n v="123308"/>
    <s v="VND"/>
    <s v="20211231VND"/>
    <n v="1"/>
    <n v="1.3760840000000001E-3"/>
    <n v="1.2330800000000001E-4"/>
    <n v="4.5007420000000003E-3"/>
    <x v="1"/>
  </r>
  <r>
    <x v="0"/>
    <n v="4423"/>
    <x v="15"/>
    <x v="1"/>
    <x v="0"/>
    <n v="1289932"/>
    <d v="2021-01-01T00:00:00"/>
    <n v="365"/>
    <n v="39187020.5"/>
    <n v="1073617"/>
    <s v="VND"/>
    <s v="20211231VND"/>
    <n v="1"/>
    <n v="1.2899319999999999E-3"/>
    <n v="1.073617E-3"/>
    <n v="3.9187020500000003E-2"/>
    <x v="4"/>
  </r>
  <r>
    <x v="0"/>
    <n v="4423"/>
    <x v="9"/>
    <x v="1"/>
    <x v="0"/>
    <n v="1769895"/>
    <d v="2021-01-01T00:00:00"/>
    <n v="365"/>
    <n v="54561623.5"/>
    <n v="1494839"/>
    <s v="VND"/>
    <s v="20211231VND"/>
    <n v="1"/>
    <n v="1.7698950000000001E-3"/>
    <n v="1.494839E-3"/>
    <n v="5.4561623500000003E-2"/>
    <x v="0"/>
  </r>
  <r>
    <x v="0"/>
    <n v="4426"/>
    <x v="3"/>
    <x v="1"/>
    <x v="0"/>
    <n v="1983649"/>
    <d v="2021-01-01T00:00:00"/>
    <n v="365"/>
    <n v="21742977"/>
    <n v="595698"/>
    <s v="VND"/>
    <s v="20211231VND"/>
    <n v="1"/>
    <n v="1.9836490000000001E-3"/>
    <n v="5.9569799999999997E-4"/>
    <n v="2.1742977E-2"/>
    <x v="0"/>
  </r>
  <r>
    <x v="0"/>
    <n v="4427"/>
    <x v="4"/>
    <x v="1"/>
    <x v="0"/>
    <n v="1827958"/>
    <d v="2021-01-01T00:00:00"/>
    <n v="365"/>
    <n v="29691107.5"/>
    <n v="813455"/>
    <s v="VND"/>
    <s v="20211231VND"/>
    <n v="1"/>
    <n v="1.827958E-3"/>
    <n v="8.1345500000000004E-4"/>
    <n v="2.9691107500000001E-2"/>
    <x v="1"/>
  </r>
  <r>
    <x v="0"/>
    <n v="4428"/>
    <x v="4"/>
    <x v="1"/>
    <x v="0"/>
    <n v="7435073"/>
    <d v="2021-01-01T00:00:00"/>
    <n v="365"/>
    <n v="297281805.5"/>
    <n v="8144707"/>
    <s v="VND"/>
    <s v="20211231VND"/>
    <n v="1"/>
    <n v="7.4350730000000004E-3"/>
    <n v="8.1447069999999993E-3"/>
    <n v="0.2972818055"/>
    <x v="1"/>
  </r>
  <r>
    <x v="0"/>
    <n v="4429"/>
    <x v="1"/>
    <x v="1"/>
    <x v="0"/>
    <n v="1833180"/>
    <d v="2021-01-01T00:00:00"/>
    <n v="365"/>
    <n v="60976461.999999993"/>
    <n v="1670588"/>
    <s v="VND"/>
    <s v="20211231VND"/>
    <n v="1"/>
    <n v="1.83318E-3"/>
    <n v="1.670588E-3"/>
    <n v="6.0976461999999995E-2"/>
    <x v="1"/>
  </r>
  <r>
    <x v="0"/>
    <n v="4430"/>
    <x v="1"/>
    <x v="1"/>
    <x v="0"/>
    <n v="1230090"/>
    <d v="2021-01-01T00:00:00"/>
    <n v="365"/>
    <n v="16837851.5"/>
    <n v="461311"/>
    <s v="VND"/>
    <s v="20211231VND"/>
    <n v="1"/>
    <n v="1.2300900000000001E-3"/>
    <n v="4.61311E-4"/>
    <n v="1.6837851500000001E-2"/>
    <x v="1"/>
  </r>
  <r>
    <x v="0"/>
    <n v="4430"/>
    <x v="4"/>
    <x v="1"/>
    <x v="0"/>
    <n v="313638"/>
    <d v="2021-01-01T00:00:00"/>
    <n v="365"/>
    <n v="39565051"/>
    <n v="1083974"/>
    <s v="VND"/>
    <s v="20211231VND"/>
    <n v="1"/>
    <n v="3.1363799999999998E-4"/>
    <n v="1.0839739999999999E-3"/>
    <n v="3.9565050999999997E-2"/>
    <x v="1"/>
  </r>
  <r>
    <x v="0"/>
    <n v="4432"/>
    <x v="4"/>
    <x v="1"/>
    <x v="0"/>
    <n v="1942676"/>
    <d v="2021-01-01T00:00:00"/>
    <n v="365"/>
    <n v="12031714"/>
    <n v="329636"/>
    <s v="VND"/>
    <s v="20211231VND"/>
    <n v="1"/>
    <n v="1.942676E-3"/>
    <n v="3.2963600000000001E-4"/>
    <n v="1.2031714000000001E-2"/>
    <x v="1"/>
  </r>
  <r>
    <x v="0"/>
    <n v="4432"/>
    <x v="9"/>
    <x v="1"/>
    <x v="0"/>
    <n v="1360543"/>
    <d v="2021-01-01T00:00:00"/>
    <n v="365"/>
    <n v="38223749"/>
    <n v="1047226"/>
    <s v="VND"/>
    <s v="20211231VND"/>
    <n v="1"/>
    <n v="1.3605430000000001E-3"/>
    <n v="1.0472260000000001E-3"/>
    <n v="3.8223749000000001E-2"/>
    <x v="0"/>
  </r>
  <r>
    <x v="0"/>
    <n v="4432"/>
    <x v="9"/>
    <x v="1"/>
    <x v="0"/>
    <n v="1257252"/>
    <d v="2021-01-01T00:00:00"/>
    <n v="365"/>
    <n v="3542763.0000000005"/>
    <n v="97062"/>
    <s v="VND"/>
    <s v="20211231VND"/>
    <n v="1"/>
    <n v="1.2572519999999999E-3"/>
    <n v="9.7062E-5"/>
    <n v="3.5427630000000004E-3"/>
    <x v="0"/>
  </r>
  <r>
    <x v="0"/>
    <n v="4433"/>
    <x v="8"/>
    <x v="1"/>
    <x v="0"/>
    <n v="598515"/>
    <d v="2021-01-01T00:00:00"/>
    <n v="365"/>
    <n v="55790432.5"/>
    <n v="1528505"/>
    <s v="VND"/>
    <s v="20211231VND"/>
    <n v="1"/>
    <n v="5.9851499999999998E-4"/>
    <n v="1.5285050000000001E-3"/>
    <n v="5.5790432500000001E-2"/>
    <x v="0"/>
  </r>
  <r>
    <x v="0"/>
    <n v="4434"/>
    <x v="4"/>
    <x v="1"/>
    <x v="0"/>
    <n v="788409"/>
    <d v="2021-01-01T00:00:00"/>
    <n v="365"/>
    <n v="25560804.000000004"/>
    <n v="700296"/>
    <s v="VND"/>
    <s v="20211231VND"/>
    <n v="1"/>
    <n v="7.8840900000000001E-4"/>
    <n v="7.0029599999999999E-4"/>
    <n v="2.5560804000000003E-2"/>
    <x v="1"/>
  </r>
  <r>
    <x v="0"/>
    <n v="4434"/>
    <x v="9"/>
    <x v="1"/>
    <x v="0"/>
    <n v="1389540"/>
    <d v="2021-01-01T00:00:00"/>
    <n v="365"/>
    <n v="60938465.500000007"/>
    <n v="1669547"/>
    <s v="VND"/>
    <s v="20211231VND"/>
    <n v="1"/>
    <n v="1.3895400000000001E-3"/>
    <n v="1.669547E-3"/>
    <n v="6.0938465500000011E-2"/>
    <x v="0"/>
  </r>
  <r>
    <x v="0"/>
    <n v="4439"/>
    <x v="2"/>
    <x v="1"/>
    <x v="1"/>
    <n v="7499761"/>
    <d v="2021-01-01T00:00:00"/>
    <n v="365"/>
    <n v="285609397.5"/>
    <n v="7824915"/>
    <s v="VND"/>
    <s v="20211231VND"/>
    <n v="1"/>
    <n v="7.4997609999999998E-3"/>
    <n v="7.824915E-3"/>
    <n v="0.28560939749999997"/>
    <x v="2"/>
  </r>
  <r>
    <x v="0"/>
    <n v="4439"/>
    <x v="2"/>
    <x v="1"/>
    <x v="0"/>
    <n v="1264782"/>
    <d v="2021-01-01T00:00:00"/>
    <n v="365"/>
    <n v="16177055.499999998"/>
    <n v="443207"/>
    <s v="VND"/>
    <s v="20211231VND"/>
    <n v="1"/>
    <n v="1.2647820000000001E-3"/>
    <n v="4.4320699999999999E-4"/>
    <n v="1.6177055499999999E-2"/>
    <x v="2"/>
  </r>
  <r>
    <x v="0"/>
    <n v="4440"/>
    <x v="4"/>
    <x v="1"/>
    <x v="0"/>
    <n v="1047884"/>
    <d v="2021-01-01T00:00:00"/>
    <n v="365"/>
    <n v="17541717.5"/>
    <n v="480595"/>
    <s v="VND"/>
    <s v="20211231VND"/>
    <n v="1"/>
    <n v="1.047884E-3"/>
    <n v="4.80595E-4"/>
    <n v="1.7541717500000002E-2"/>
    <x v="1"/>
  </r>
  <r>
    <x v="0"/>
    <n v="4441"/>
    <x v="4"/>
    <x v="1"/>
    <x v="0"/>
    <n v="8881419"/>
    <d v="2021-01-01T00:00:00"/>
    <n v="365"/>
    <n v="299868232"/>
    <n v="8215568"/>
    <s v="VND"/>
    <s v="20211231VND"/>
    <n v="1"/>
    <n v="8.8814189999999998E-3"/>
    <n v="8.2155679999999995E-3"/>
    <n v="0.29986823200000001"/>
    <x v="1"/>
  </r>
  <r>
    <x v="0"/>
    <n v="4441"/>
    <x v="1"/>
    <x v="1"/>
    <x v="0"/>
    <n v="799754"/>
    <d v="2021-01-01T00:00:00"/>
    <n v="365"/>
    <n v="44505034"/>
    <n v="1219316"/>
    <s v="VND"/>
    <s v="20211231VND"/>
    <n v="1"/>
    <n v="7.9975399999999996E-4"/>
    <n v="1.219316E-3"/>
    <n v="4.4505033999999999E-2"/>
    <x v="1"/>
  </r>
  <r>
    <x v="0"/>
    <n v="4442"/>
    <x v="4"/>
    <x v="1"/>
    <x v="0"/>
    <n v="1068208"/>
    <d v="2021-01-01T00:00:00"/>
    <n v="365"/>
    <n v="24752913"/>
    <n v="678162"/>
    <s v="VND"/>
    <s v="20211231VND"/>
    <n v="1"/>
    <n v="1.068208E-3"/>
    <n v="6.7816199999999995E-4"/>
    <n v="2.4752913000000001E-2"/>
    <x v="1"/>
  </r>
  <r>
    <x v="0"/>
    <n v="4442"/>
    <x v="1"/>
    <x v="1"/>
    <x v="0"/>
    <n v="5734"/>
    <d v="2021-01-01T00:00:00"/>
    <n v="365"/>
    <n v="69271999.5"/>
    <n v="1897863"/>
    <s v="VND"/>
    <s v="20211231VND"/>
    <n v="1"/>
    <n v="5.7339999999999996E-6"/>
    <n v="1.8978630000000001E-3"/>
    <n v="6.9271999500000001E-2"/>
    <x v="1"/>
  </r>
  <r>
    <x v="0"/>
    <n v="4444"/>
    <x v="8"/>
    <x v="1"/>
    <x v="0"/>
    <n v="798998"/>
    <d v="2021-01-01T00:00:00"/>
    <n v="365"/>
    <n v="2809770"/>
    <n v="76980"/>
    <s v="VND"/>
    <s v="20211231VND"/>
    <n v="1"/>
    <n v="7.9899799999999998E-4"/>
    <n v="7.6979999999999998E-5"/>
    <n v="2.8097700000000001E-3"/>
    <x v="0"/>
  </r>
  <r>
    <x v="0"/>
    <n v="4444"/>
    <x v="1"/>
    <x v="1"/>
    <x v="0"/>
    <n v="476340"/>
    <d v="2021-01-01T00:00:00"/>
    <n v="365"/>
    <n v="25936535"/>
    <n v="710590"/>
    <s v="VND"/>
    <s v="20211231VND"/>
    <n v="1"/>
    <n v="4.7634000000000001E-4"/>
    <n v="7.1058999999999998E-4"/>
    <n v="2.5936535E-2"/>
    <x v="1"/>
  </r>
  <r>
    <x v="0"/>
    <n v="4447"/>
    <x v="14"/>
    <x v="1"/>
    <x v="0"/>
    <n v="908364"/>
    <d v="2021-01-01T00:00:00"/>
    <n v="365"/>
    <n v="41366472"/>
    <n v="1133328"/>
    <s v="VND"/>
    <s v="20211231VND"/>
    <n v="1"/>
    <n v="9.0836400000000005E-4"/>
    <n v="1.1333280000000001E-3"/>
    <n v="4.1366472000000001E-2"/>
    <x v="3"/>
  </r>
  <r>
    <x v="0"/>
    <n v="4452"/>
    <x v="14"/>
    <x v="1"/>
    <x v="0"/>
    <n v="5635686"/>
    <d v="2021-01-01T00:00:00"/>
    <n v="365"/>
    <n v="160866815"/>
    <n v="4407310"/>
    <s v="VND"/>
    <s v="20211231VND"/>
    <n v="1"/>
    <n v="5.635686E-3"/>
    <n v="4.4073100000000002E-3"/>
    <n v="0.160866815"/>
    <x v="3"/>
  </r>
  <r>
    <x v="0"/>
    <n v="4453"/>
    <x v="4"/>
    <x v="1"/>
    <x v="0"/>
    <n v="1831019"/>
    <d v="2021-01-01T00:00:00"/>
    <n v="365"/>
    <n v="17771412"/>
    <n v="486888"/>
    <s v="VND"/>
    <s v="20211231VND"/>
    <n v="1"/>
    <n v="1.8310189999999999E-3"/>
    <n v="4.8688799999999999E-4"/>
    <n v="1.7771412E-2"/>
    <x v="1"/>
  </r>
  <r>
    <x v="0"/>
    <n v="4453"/>
    <x v="4"/>
    <x v="1"/>
    <x v="0"/>
    <n v="1594922"/>
    <d v="2021-01-01T00:00:00"/>
    <n v="365"/>
    <n v="1478147173539.6958"/>
    <n v="1837624"/>
    <s v="USD"/>
    <s v="20211231USD"/>
    <n v="22037.795999999998"/>
    <n v="35.148565671911996"/>
    <n v="40.497182836703992"/>
    <n v="1478.1471735396958"/>
    <x v="1"/>
  </r>
  <r>
    <x v="0"/>
    <n v="4455"/>
    <x v="4"/>
    <x v="1"/>
    <x v="0"/>
    <n v="817850"/>
    <d v="2021-01-01T00:00:00"/>
    <n v="365"/>
    <n v="52389399"/>
    <n v="1435326"/>
    <s v="VND"/>
    <s v="20211231VND"/>
    <n v="1"/>
    <n v="8.1784999999999996E-4"/>
    <n v="1.435326E-3"/>
    <n v="5.2389399000000003E-2"/>
    <x v="1"/>
  </r>
  <r>
    <x v="0"/>
    <n v="4455"/>
    <x v="1"/>
    <x v="1"/>
    <x v="0"/>
    <n v="9046386"/>
    <d v="2021-01-01T00:00:00"/>
    <n v="365"/>
    <n v="266241329.50000003"/>
    <n v="7294283"/>
    <s v="VND"/>
    <s v="20211231VND"/>
    <n v="1"/>
    <n v="9.046386E-3"/>
    <n v="7.2942830000000004E-3"/>
    <n v="0.26624132950000001"/>
    <x v="1"/>
  </r>
  <r>
    <x v="0"/>
    <n v="4456"/>
    <x v="3"/>
    <x v="1"/>
    <x v="0"/>
    <n v="782452"/>
    <d v="2021-01-01T00:00:00"/>
    <n v="365"/>
    <n v="12893953.5"/>
    <n v="353259"/>
    <s v="VND"/>
    <s v="20211231VND"/>
    <n v="1"/>
    <n v="7.82452E-4"/>
    <n v="3.5325899999999997E-4"/>
    <n v="1.2893953499999999E-2"/>
    <x v="0"/>
  </r>
  <r>
    <x v="0"/>
    <n v="4458"/>
    <x v="7"/>
    <x v="1"/>
    <x v="0"/>
    <n v="25447"/>
    <d v="2021-01-01T00:00:00"/>
    <n v="365"/>
    <n v="57211560"/>
    <n v="1567440"/>
    <s v="VND"/>
    <s v="20211231VND"/>
    <n v="1"/>
    <n v="2.5446999999999999E-5"/>
    <n v="1.56744E-3"/>
    <n v="5.7211560000000002E-2"/>
    <x v="2"/>
  </r>
  <r>
    <x v="0"/>
    <n v="4459"/>
    <x v="4"/>
    <x v="1"/>
    <x v="0"/>
    <n v="1376163"/>
    <d v="2021-01-01T00:00:00"/>
    <n v="365"/>
    <n v="16356708.5"/>
    <n v="448129"/>
    <s v="VND"/>
    <s v="20211231VND"/>
    <n v="1"/>
    <n v="1.3761629999999999E-3"/>
    <n v="4.4812900000000002E-4"/>
    <n v="1.6356708500000001E-2"/>
    <x v="1"/>
  </r>
  <r>
    <x v="0"/>
    <n v="4462"/>
    <x v="14"/>
    <x v="1"/>
    <x v="0"/>
    <n v="8059228"/>
    <d v="2021-01-01T00:00:00"/>
    <n v="365"/>
    <n v="330409205.5"/>
    <n v="9052307"/>
    <s v="VND"/>
    <s v="20211231VND"/>
    <n v="1"/>
    <n v="8.0592279999999999E-3"/>
    <n v="9.0523070000000008E-3"/>
    <n v="0.33040920550000002"/>
    <x v="3"/>
  </r>
  <r>
    <x v="0"/>
    <n v="4462"/>
    <x v="2"/>
    <x v="1"/>
    <x v="0"/>
    <n v="65265"/>
    <d v="2021-01-01T00:00:00"/>
    <n v="365"/>
    <n v="60289130.500000007"/>
    <n v="1651757"/>
    <s v="VND"/>
    <s v="20211231VND"/>
    <n v="1"/>
    <n v="6.5265000000000006E-5"/>
    <n v="1.651757E-3"/>
    <n v="6.028913050000001E-2"/>
    <x v="2"/>
  </r>
  <r>
    <x v="0"/>
    <n v="4462"/>
    <x v="0"/>
    <x v="1"/>
    <x v="0"/>
    <n v="1876590"/>
    <d v="2021-01-01T00:00:00"/>
    <n v="365"/>
    <n v="46530820.5"/>
    <n v="1274817"/>
    <s v="VND"/>
    <s v="20211231VND"/>
    <n v="1"/>
    <n v="1.87659E-3"/>
    <n v="1.2748169999999999E-3"/>
    <n v="4.65308205E-2"/>
    <x v="0"/>
  </r>
  <r>
    <x v="0"/>
    <n v="4463"/>
    <x v="6"/>
    <x v="1"/>
    <x v="0"/>
    <n v="449241"/>
    <d v="2021-01-01T00:00:00"/>
    <n v="365"/>
    <n v="51512376.999999993"/>
    <n v="1411298"/>
    <s v="VND"/>
    <s v="20211231VND"/>
    <n v="1"/>
    <n v="4.4924100000000002E-4"/>
    <n v="1.4112980000000001E-3"/>
    <n v="5.1512376999999991E-2"/>
    <x v="3"/>
  </r>
  <r>
    <x v="0"/>
    <n v="4463"/>
    <x v="1"/>
    <x v="1"/>
    <x v="0"/>
    <n v="1001044"/>
    <d v="2021-01-01T00:00:00"/>
    <n v="365"/>
    <n v="20591986"/>
    <n v="564164"/>
    <s v="VND"/>
    <s v="20211231VND"/>
    <n v="1"/>
    <n v="1.001044E-3"/>
    <n v="5.6416400000000003E-4"/>
    <n v="2.0591986E-2"/>
    <x v="1"/>
  </r>
  <r>
    <x v="0"/>
    <n v="4464"/>
    <x v="4"/>
    <x v="1"/>
    <x v="0"/>
    <n v="335392"/>
    <d v="2021-01-01T00:00:00"/>
    <n v="365"/>
    <n v="57090124.499999993"/>
    <n v="1564113"/>
    <s v="VND"/>
    <s v="20211231VND"/>
    <n v="1"/>
    <n v="3.35392E-4"/>
    <n v="1.564113E-3"/>
    <n v="5.7090124499999992E-2"/>
    <x v="1"/>
  </r>
  <r>
    <x v="0"/>
    <n v="4467"/>
    <x v="4"/>
    <x v="1"/>
    <x v="0"/>
    <n v="1238499"/>
    <d v="2021-01-01T00:00:00"/>
    <n v="365"/>
    <n v="13883103.5"/>
    <n v="380359"/>
    <s v="VND"/>
    <s v="20211231VND"/>
    <n v="1"/>
    <n v="1.2384989999999999E-3"/>
    <n v="3.8035899999999998E-4"/>
    <n v="1.3883103500000001E-2"/>
    <x v="1"/>
  </r>
  <r>
    <x v="0"/>
    <n v="4467"/>
    <x v="6"/>
    <x v="1"/>
    <x v="0"/>
    <n v="1558035"/>
    <d v="2021-01-01T00:00:00"/>
    <n v="365"/>
    <n v="39935599"/>
    <n v="1094126"/>
    <s v="VND"/>
    <s v="20211231VND"/>
    <n v="1"/>
    <n v="1.5580349999999999E-3"/>
    <n v="1.094126E-3"/>
    <n v="3.9935599000000002E-2"/>
    <x v="3"/>
  </r>
  <r>
    <x v="0"/>
    <n v="4467"/>
    <x v="8"/>
    <x v="1"/>
    <x v="0"/>
    <n v="1160785"/>
    <d v="2021-01-01T00:00:00"/>
    <n v="365"/>
    <n v="66669659"/>
    <n v="1826566"/>
    <s v="VND"/>
    <s v="20211231VND"/>
    <n v="1"/>
    <n v="1.1607849999999999E-3"/>
    <n v="1.826566E-3"/>
    <n v="6.6669659000000006E-2"/>
    <x v="0"/>
  </r>
  <r>
    <x v="0"/>
    <n v="4468"/>
    <x v="10"/>
    <x v="1"/>
    <x v="0"/>
    <n v="1901337"/>
    <d v="2021-01-01T00:00:00"/>
    <n v="365"/>
    <n v="12596222.999999998"/>
    <n v="345102"/>
    <s v="VND"/>
    <s v="20211231VND"/>
    <n v="1"/>
    <n v="1.9013369999999999E-3"/>
    <n v="3.4510200000000002E-4"/>
    <n v="1.2596222999999998E-2"/>
    <x v="1"/>
  </r>
  <r>
    <x v="0"/>
    <n v="4473"/>
    <x v="4"/>
    <x v="1"/>
    <x v="0"/>
    <n v="1608657"/>
    <d v="2021-01-01T00:00:00"/>
    <n v="365"/>
    <n v="1230853"/>
    <n v="33722"/>
    <s v="VND"/>
    <s v="20211231VND"/>
    <n v="1"/>
    <n v="1.6086570000000001E-3"/>
    <n v="3.3722E-5"/>
    <n v="1.2308530000000001E-3"/>
    <x v="1"/>
  </r>
  <r>
    <x v="0"/>
    <n v="4473"/>
    <x v="4"/>
    <x v="1"/>
    <x v="0"/>
    <n v="899163"/>
    <d v="2021-01-01T00:00:00"/>
    <n v="365"/>
    <n v="733745376604.15198"/>
    <n v="912188"/>
    <s v="USD"/>
    <s v="20211231USD"/>
    <n v="22037.795999999998"/>
    <n v="19.815570764747996"/>
    <n v="20.102613057648"/>
    <n v="733.74537660415194"/>
    <x v="1"/>
  </r>
  <r>
    <x v="0"/>
    <n v="4473"/>
    <x v="5"/>
    <x v="1"/>
    <x v="0"/>
    <n v="1488503"/>
    <d v="2021-01-01T00:00:00"/>
    <n v="365"/>
    <n v="51623045"/>
    <n v="1414330"/>
    <s v="VND"/>
    <s v="20211231VND"/>
    <n v="1"/>
    <n v="1.488503E-3"/>
    <n v="1.4143300000000001E-3"/>
    <n v="5.1623044999999999E-2"/>
    <x v="1"/>
  </r>
  <r>
    <x v="0"/>
    <n v="4474"/>
    <x v="7"/>
    <x v="1"/>
    <x v="0"/>
    <n v="205602"/>
    <d v="2021-01-01T00:00:00"/>
    <n v="365"/>
    <n v="1113943.5"/>
    <n v="30519"/>
    <s v="VND"/>
    <s v="20211231VND"/>
    <n v="1"/>
    <n v="2.0560199999999999E-4"/>
    <n v="3.0518999999999997E-5"/>
    <n v="1.1139435E-3"/>
    <x v="2"/>
  </r>
  <r>
    <x v="0"/>
    <n v="4474"/>
    <x v="1"/>
    <x v="1"/>
    <x v="0"/>
    <n v="1098020"/>
    <d v="2021-01-01T00:00:00"/>
    <n v="365"/>
    <n v="13453425.499999998"/>
    <n v="368587"/>
    <s v="VND"/>
    <s v="20211231VND"/>
    <n v="1"/>
    <n v="1.0980199999999999E-3"/>
    <n v="3.6858700000000003E-4"/>
    <n v="1.3453425499999998E-2"/>
    <x v="1"/>
  </r>
  <r>
    <x v="0"/>
    <n v="4476"/>
    <x v="6"/>
    <x v="1"/>
    <x v="0"/>
    <n v="895002"/>
    <d v="2021-01-01T00:00:00"/>
    <n v="365"/>
    <n v="41888641"/>
    <n v="1147634"/>
    <s v="VND"/>
    <s v="20211231VND"/>
    <n v="1"/>
    <n v="8.9500199999999999E-4"/>
    <n v="1.147634E-3"/>
    <n v="4.1888640999999997E-2"/>
    <x v="3"/>
  </r>
  <r>
    <x v="0"/>
    <n v="4478"/>
    <x v="13"/>
    <x v="1"/>
    <x v="0"/>
    <n v="681957"/>
    <d v="2021-01-01T00:00:00"/>
    <n v="365"/>
    <n v="15557066.5"/>
    <n v="426221"/>
    <s v="VND"/>
    <s v="20211231VND"/>
    <n v="1"/>
    <n v="6.8195699999999996E-4"/>
    <n v="4.2622100000000001E-4"/>
    <n v="1.5557066499999999E-2"/>
    <x v="0"/>
  </r>
  <r>
    <x v="0"/>
    <n v="4480"/>
    <x v="5"/>
    <x v="1"/>
    <x v="0"/>
    <n v="1847480"/>
    <d v="2021-01-01T00:00:00"/>
    <n v="365"/>
    <n v="48550741120.331993"/>
    <n v="60358"/>
    <s v="USD"/>
    <s v="20211231USD"/>
    <n v="22037.795999999998"/>
    <n v="40.714387354079996"/>
    <n v="1.330157290968"/>
    <n v="48.550741120331992"/>
    <x v="1"/>
  </r>
  <r>
    <x v="0"/>
    <n v="4480"/>
    <x v="5"/>
    <x v="1"/>
    <x v="0"/>
    <n v="1029968"/>
    <d v="2021-01-01T00:00:00"/>
    <n v="365"/>
    <n v="13025864.500000002"/>
    <n v="356873"/>
    <s v="VND"/>
    <s v="20211231VND"/>
    <n v="1"/>
    <n v="1.029968E-3"/>
    <n v="3.5687300000000001E-4"/>
    <n v="1.3025864500000001E-2"/>
    <x v="1"/>
  </r>
  <r>
    <x v="0"/>
    <n v="4480"/>
    <x v="0"/>
    <x v="1"/>
    <x v="0"/>
    <n v="6280798"/>
    <d v="2021-01-01T00:00:00"/>
    <n v="365"/>
    <n v="274356520.5"/>
    <n v="7516617"/>
    <s v="VND"/>
    <s v="20211231VND"/>
    <n v="1"/>
    <n v="6.2807979999999998E-3"/>
    <n v="7.5166169999999997E-3"/>
    <n v="0.27435652049999998"/>
    <x v="0"/>
  </r>
  <r>
    <x v="0"/>
    <n v="4480"/>
    <x v="0"/>
    <x v="1"/>
    <x v="0"/>
    <n v="1227673"/>
    <d v="2021-01-01T00:00:00"/>
    <n v="365"/>
    <n v="45999709"/>
    <n v="1260266"/>
    <s v="VND"/>
    <s v="20211231VND"/>
    <n v="1"/>
    <n v="1.2276730000000001E-3"/>
    <n v="1.2602659999999999E-3"/>
    <n v="4.5999709E-2"/>
    <x v="0"/>
  </r>
  <r>
    <x v="0"/>
    <n v="4482"/>
    <x v="8"/>
    <x v="1"/>
    <x v="0"/>
    <n v="1693855"/>
    <d v="2021-01-01T00:00:00"/>
    <n v="365"/>
    <n v="34173417"/>
    <n v="936258"/>
    <s v="VND"/>
    <s v="20211231VND"/>
    <n v="1"/>
    <n v="1.693855E-3"/>
    <n v="9.3625800000000003E-4"/>
    <n v="3.4173416999999998E-2"/>
    <x v="0"/>
  </r>
  <r>
    <x v="0"/>
    <n v="4482"/>
    <x v="8"/>
    <x v="1"/>
    <x v="1"/>
    <n v="7738847"/>
    <d v="2021-01-01T00:00:00"/>
    <n v="365"/>
    <n v="227178336"/>
    <n v="6224064"/>
    <s v="VND"/>
    <s v="20211231VND"/>
    <n v="1"/>
    <n v="7.7388470000000001E-3"/>
    <n v="6.2240639999999996E-3"/>
    <n v="0.22717833600000001"/>
    <x v="0"/>
  </r>
  <r>
    <x v="0"/>
    <n v="4482"/>
    <x v="8"/>
    <x v="1"/>
    <x v="0"/>
    <n v="3283373"/>
    <d v="2021-01-01T00:00:00"/>
    <n v="365"/>
    <n v="77497055.5"/>
    <n v="2123207"/>
    <s v="VND"/>
    <s v="20211231VND"/>
    <n v="1"/>
    <n v="3.283373E-3"/>
    <n v="2.1232069999999998E-3"/>
    <n v="7.7497055499999995E-2"/>
    <x v="0"/>
  </r>
  <r>
    <x v="0"/>
    <n v="4483"/>
    <x v="4"/>
    <x v="1"/>
    <x v="0"/>
    <n v="327517"/>
    <d v="2021-01-01T00:00:00"/>
    <n v="365"/>
    <n v="32300164.000000004"/>
    <n v="884936"/>
    <s v="VND"/>
    <s v="20211231VND"/>
    <n v="1"/>
    <n v="3.2751699999999999E-4"/>
    <n v="8.8493600000000001E-4"/>
    <n v="3.2300164000000006E-2"/>
    <x v="1"/>
  </r>
  <r>
    <x v="0"/>
    <n v="4484"/>
    <x v="1"/>
    <x v="1"/>
    <x v="0"/>
    <n v="585897"/>
    <d v="2021-01-01T00:00:00"/>
    <n v="365"/>
    <n v="55181138.000000007"/>
    <n v="1511812"/>
    <s v="VND"/>
    <s v="20211231VND"/>
    <n v="1"/>
    <n v="5.8589700000000005E-4"/>
    <n v="1.511812E-3"/>
    <n v="5.5181138000000005E-2"/>
    <x v="1"/>
  </r>
  <r>
    <x v="0"/>
    <n v="4484"/>
    <x v="3"/>
    <x v="1"/>
    <x v="0"/>
    <n v="7293088"/>
    <d v="2021-01-01T00:00:00"/>
    <n v="365"/>
    <n v="300275462.5"/>
    <n v="8226725"/>
    <s v="VND"/>
    <s v="20211231VND"/>
    <n v="1"/>
    <n v="7.2930879999999997E-3"/>
    <n v="8.2267250000000007E-3"/>
    <n v="0.30027546249999998"/>
    <x v="0"/>
  </r>
  <r>
    <x v="0"/>
    <n v="4486"/>
    <x v="9"/>
    <x v="1"/>
    <x v="0"/>
    <n v="1498242"/>
    <d v="2021-01-01T00:00:00"/>
    <n v="365"/>
    <n v="11118995"/>
    <n v="304630"/>
    <s v="VND"/>
    <s v="20211231VND"/>
    <n v="1"/>
    <n v="1.4982420000000001E-3"/>
    <n v="3.0463000000000002E-4"/>
    <n v="1.1118995E-2"/>
    <x v="0"/>
  </r>
  <r>
    <x v="0"/>
    <n v="4487"/>
    <x v="1"/>
    <x v="1"/>
    <x v="0"/>
    <n v="1903180"/>
    <d v="2021-01-01T00:00:00"/>
    <n v="365"/>
    <n v="20743315"/>
    <n v="568310"/>
    <s v="VND"/>
    <s v="20211231VND"/>
    <n v="1"/>
    <n v="1.90318E-3"/>
    <n v="5.6831000000000004E-4"/>
    <n v="2.0743314999999998E-2"/>
    <x v="1"/>
  </r>
  <r>
    <x v="0"/>
    <n v="4489"/>
    <x v="4"/>
    <x v="1"/>
    <x v="0"/>
    <n v="1289215"/>
    <d v="2021-01-01T00:00:00"/>
    <n v="365"/>
    <n v="56520980"/>
    <n v="1548520"/>
    <s v="VND"/>
    <s v="20211231VND"/>
    <n v="1"/>
    <n v="1.289215E-3"/>
    <n v="1.5485200000000001E-3"/>
    <n v="5.6520979999999998E-2"/>
    <x v="1"/>
  </r>
  <r>
    <x v="0"/>
    <n v="4489"/>
    <x v="0"/>
    <x v="1"/>
    <x v="0"/>
    <n v="1364178"/>
    <d v="2021-01-01T00:00:00"/>
    <n v="365"/>
    <n v="70192639"/>
    <n v="1923086"/>
    <s v="VND"/>
    <s v="20211231VND"/>
    <n v="1"/>
    <n v="1.364178E-3"/>
    <n v="1.9230860000000001E-3"/>
    <n v="7.0192639000000001E-2"/>
    <x v="0"/>
  </r>
  <r>
    <x v="0"/>
    <n v="4491"/>
    <x v="7"/>
    <x v="1"/>
    <x v="0"/>
    <n v="409404"/>
    <d v="2021-01-01T00:00:00"/>
    <n v="365"/>
    <n v="72669018"/>
    <n v="1990932"/>
    <s v="VND"/>
    <s v="20211231VND"/>
    <n v="1"/>
    <n v="4.0940399999999999E-4"/>
    <n v="1.9909319999999999E-3"/>
    <n v="7.2669018000000002E-2"/>
    <x v="2"/>
  </r>
  <r>
    <x v="0"/>
    <n v="4491"/>
    <x v="0"/>
    <x v="1"/>
    <x v="0"/>
    <n v="1563867"/>
    <d v="2021-01-01T00:00:00"/>
    <n v="365"/>
    <n v="17084482"/>
    <n v="468068"/>
    <s v="VND"/>
    <s v="20211231VND"/>
    <n v="1"/>
    <n v="1.563867E-3"/>
    <n v="4.6806799999999998E-4"/>
    <n v="1.7084482000000002E-2"/>
    <x v="0"/>
  </r>
  <r>
    <x v="0"/>
    <n v="4494"/>
    <x v="1"/>
    <x v="1"/>
    <x v="0"/>
    <n v="1028847"/>
    <d v="2021-01-01T00:00:00"/>
    <n v="365"/>
    <n v="38368398.5"/>
    <n v="1051189"/>
    <s v="VND"/>
    <s v="20211231VND"/>
    <n v="1"/>
    <n v="1.0288470000000001E-3"/>
    <n v="1.0511889999999999E-3"/>
    <n v="3.8368398499999998E-2"/>
    <x v="1"/>
  </r>
  <r>
    <x v="0"/>
    <n v="4494"/>
    <x v="0"/>
    <x v="1"/>
    <x v="0"/>
    <n v="1317568"/>
    <d v="2021-01-01T00:00:00"/>
    <n v="365"/>
    <n v="20291189.5"/>
    <n v="555923"/>
    <s v="VND"/>
    <s v="20211231VND"/>
    <n v="1"/>
    <n v="1.3175680000000001E-3"/>
    <n v="5.5592300000000005E-4"/>
    <n v="2.0291189500000001E-2"/>
    <x v="0"/>
  </r>
  <r>
    <x v="0"/>
    <n v="4495"/>
    <x v="4"/>
    <x v="1"/>
    <x v="0"/>
    <n v="1339493"/>
    <d v="2021-01-01T00:00:00"/>
    <n v="365"/>
    <n v="36859561.5"/>
    <n v="1009851"/>
    <s v="VND"/>
    <s v="20211231VND"/>
    <n v="1"/>
    <n v="1.339493E-3"/>
    <n v="1.009851E-3"/>
    <n v="3.6859561499999999E-2"/>
    <x v="1"/>
  </r>
  <r>
    <x v="0"/>
    <n v="4496"/>
    <x v="1"/>
    <x v="1"/>
    <x v="0"/>
    <n v="661092"/>
    <d v="2021-01-01T00:00:00"/>
    <n v="365"/>
    <n v="71696767.5"/>
    <n v="1964295"/>
    <s v="VND"/>
    <s v="20211231VND"/>
    <n v="1"/>
    <n v="6.6109199999999995E-4"/>
    <n v="1.964295E-3"/>
    <n v="7.1696767499999994E-2"/>
    <x v="1"/>
  </r>
  <r>
    <x v="0"/>
    <n v="4499"/>
    <x v="14"/>
    <x v="1"/>
    <x v="0"/>
    <n v="477314"/>
    <d v="2021-01-01T00:00:00"/>
    <n v="365"/>
    <n v="2881675"/>
    <n v="78950"/>
    <s v="VND"/>
    <s v="20211231VND"/>
    <n v="1"/>
    <n v="4.77314E-4"/>
    <n v="7.8949999999999995E-5"/>
    <n v="2.8816750000000002E-3"/>
    <x v="3"/>
  </r>
  <r>
    <x v="0"/>
    <n v="4503"/>
    <x v="11"/>
    <x v="1"/>
    <x v="0"/>
    <n v="899533"/>
    <d v="2021-01-01T00:00:00"/>
    <n v="365"/>
    <n v="58285025"/>
    <n v="1596850"/>
    <s v="VND"/>
    <s v="20211231VND"/>
    <n v="1"/>
    <n v="8.9953299999999999E-4"/>
    <n v="1.5968499999999999E-3"/>
    <n v="5.8285024999999997E-2"/>
    <x v="3"/>
  </r>
  <r>
    <x v="0"/>
    <n v="4508"/>
    <x v="3"/>
    <x v="1"/>
    <x v="0"/>
    <n v="622111"/>
    <d v="2021-01-01T00:00:00"/>
    <n v="365"/>
    <n v="53824980.500000007"/>
    <n v="1474657"/>
    <s v="VND"/>
    <s v="20211231VND"/>
    <n v="1"/>
    <n v="6.2211099999999995E-4"/>
    <n v="1.4746570000000001E-3"/>
    <n v="5.3824980500000008E-2"/>
    <x v="0"/>
  </r>
  <r>
    <x v="0"/>
    <n v="4508"/>
    <x v="1"/>
    <x v="1"/>
    <x v="0"/>
    <n v="832205"/>
    <d v="2021-01-01T00:00:00"/>
    <n v="365"/>
    <n v="1068136"/>
    <n v="29264"/>
    <s v="VND"/>
    <s v="20211231VND"/>
    <n v="1"/>
    <n v="8.3220500000000003E-4"/>
    <n v="2.9264E-5"/>
    <n v="1.0681359999999999E-3"/>
    <x v="1"/>
  </r>
  <r>
    <x v="0"/>
    <n v="4508"/>
    <x v="1"/>
    <x v="1"/>
    <x v="0"/>
    <n v="130638"/>
    <d v="2021-01-01T00:00:00"/>
    <n v="365"/>
    <n v="41980803.5"/>
    <n v="1150159"/>
    <s v="VND"/>
    <s v="20211231VND"/>
    <n v="1"/>
    <n v="1.3063800000000001E-4"/>
    <n v="1.150159E-3"/>
    <n v="4.1980803499999997E-2"/>
    <x v="1"/>
  </r>
  <r>
    <x v="0"/>
    <n v="4508"/>
    <x v="1"/>
    <x v="1"/>
    <x v="0"/>
    <n v="1261344"/>
    <d v="2021-01-01T00:00:00"/>
    <n v="365"/>
    <n v="9117152.5"/>
    <n v="249785"/>
    <s v="VND"/>
    <s v="20211231VND"/>
    <n v="1"/>
    <n v="1.261344E-3"/>
    <n v="2.4978499999999998E-4"/>
    <n v="9.1171524999999996E-3"/>
    <x v="1"/>
  </r>
  <r>
    <x v="0"/>
    <n v="4509"/>
    <x v="1"/>
    <x v="1"/>
    <x v="0"/>
    <n v="119868"/>
    <d v="2021-01-01T00:00:00"/>
    <n v="365"/>
    <n v="215752292732.98798"/>
    <n v="268222"/>
    <s v="USD"/>
    <s v="20211231USD"/>
    <n v="22037.795999999998"/>
    <n v="2.6416265309279998"/>
    <n v="5.911021718712"/>
    <n v="215.75229273298797"/>
    <x v="1"/>
  </r>
  <r>
    <x v="0"/>
    <n v="4509"/>
    <x v="1"/>
    <x v="1"/>
    <x v="0"/>
    <n v="4704444"/>
    <d v="2021-01-01T00:00:00"/>
    <n v="365"/>
    <n v="181911145.5"/>
    <n v="4983867"/>
    <s v="VND"/>
    <s v="20211231VND"/>
    <n v="1"/>
    <n v="4.7044440000000003E-3"/>
    <n v="4.9838670000000003E-3"/>
    <n v="0.18191114550000001"/>
    <x v="1"/>
  </r>
  <r>
    <x v="0"/>
    <n v="4509"/>
    <x v="3"/>
    <x v="1"/>
    <x v="0"/>
    <n v="1597324"/>
    <d v="2021-01-01T00:00:00"/>
    <n v="365"/>
    <n v="70407295.5"/>
    <n v="1928967"/>
    <s v="VND"/>
    <s v="20211231VND"/>
    <n v="1"/>
    <n v="1.597324E-3"/>
    <n v="1.928967E-3"/>
    <n v="7.0407295499999994E-2"/>
    <x v="0"/>
  </r>
  <r>
    <x v="0"/>
    <n v="4509"/>
    <x v="2"/>
    <x v="1"/>
    <x v="0"/>
    <n v="1936727"/>
    <d v="2021-01-01T00:00:00"/>
    <n v="365"/>
    <n v="3283503.5"/>
    <n v="89959"/>
    <s v="VND"/>
    <s v="20211231VND"/>
    <n v="1"/>
    <n v="1.9367270000000001E-3"/>
    <n v="8.9958999999999997E-5"/>
    <n v="3.2835034999999999E-3"/>
    <x v="2"/>
  </r>
  <r>
    <x v="0"/>
    <n v="4509"/>
    <x v="1"/>
    <x v="1"/>
    <x v="0"/>
    <n v="796118"/>
    <d v="2021-01-01T00:00:00"/>
    <n v="365"/>
    <n v="482424751963.71222"/>
    <n v="616021"/>
    <s v="EUR"/>
    <s v="20211231EUR"/>
    <n v="21455.626499999998"/>
    <n v="17.081210457927"/>
    <n v="13.217116492156499"/>
    <n v="482.4247519637122"/>
    <x v="1"/>
  </r>
  <r>
    <x v="0"/>
    <n v="4512"/>
    <x v="4"/>
    <x v="1"/>
    <x v="0"/>
    <n v="978547"/>
    <d v="2021-01-01T00:00:00"/>
    <n v="365"/>
    <n v="31268235.999999996"/>
    <n v="856664"/>
    <s v="VND"/>
    <s v="20211231VND"/>
    <n v="1"/>
    <n v="9.7854699999999997E-4"/>
    <n v="8.5666400000000004E-4"/>
    <n v="3.1268235999999998E-2"/>
    <x v="1"/>
  </r>
  <r>
    <x v="0"/>
    <n v="4514"/>
    <x v="2"/>
    <x v="1"/>
    <x v="0"/>
    <n v="9282453"/>
    <d v="2021-01-01T00:00:00"/>
    <n v="365"/>
    <n v="232398456.5"/>
    <n v="6367081"/>
    <s v="VND"/>
    <s v="20211231VND"/>
    <n v="1"/>
    <n v="9.2824529999999995E-3"/>
    <n v="6.3670810000000001E-3"/>
    <n v="0.23239845649999999"/>
    <x v="2"/>
  </r>
  <r>
    <x v="0"/>
    <n v="4514"/>
    <x v="1"/>
    <x v="1"/>
    <x v="0"/>
    <n v="690723"/>
    <d v="2021-01-01T00:00:00"/>
    <n v="365"/>
    <n v="5050614.5"/>
    <n v="138373"/>
    <s v="VND"/>
    <s v="20211231VND"/>
    <n v="1"/>
    <n v="6.9072299999999997E-4"/>
    <n v="1.3837300000000001E-4"/>
    <n v="5.0506144999999999E-3"/>
    <x v="1"/>
  </r>
  <r>
    <x v="0"/>
    <n v="4514"/>
    <x v="2"/>
    <x v="1"/>
    <x v="0"/>
    <n v="3759943"/>
    <d v="2021-01-01T00:00:00"/>
    <n v="365"/>
    <n v="131498768.99999999"/>
    <n v="3602706"/>
    <s v="VND"/>
    <s v="20211231VND"/>
    <n v="1"/>
    <n v="3.759943E-3"/>
    <n v="3.6027059999999998E-3"/>
    <n v="0.13149876899999999"/>
    <x v="2"/>
  </r>
  <r>
    <x v="0"/>
    <n v="4515"/>
    <x v="1"/>
    <x v="1"/>
    <x v="0"/>
    <n v="669063"/>
    <d v="2021-01-01T00:00:00"/>
    <n v="365"/>
    <n v="41040855.5"/>
    <n v="1124407"/>
    <s v="VND"/>
    <s v="20211231VND"/>
    <n v="1"/>
    <n v="6.6906300000000001E-4"/>
    <n v="1.124407E-3"/>
    <n v="4.1040855500000001E-2"/>
    <x v="1"/>
  </r>
  <r>
    <x v="0"/>
    <n v="4516"/>
    <x v="0"/>
    <x v="1"/>
    <x v="1"/>
    <n v="3578615"/>
    <d v="2021-01-01T00:00:00"/>
    <n v="365"/>
    <n v="102600441.49999999"/>
    <n v="2810971"/>
    <s v="VND"/>
    <s v="20211231VND"/>
    <n v="1"/>
    <n v="3.5786149999999998E-3"/>
    <n v="2.8109710000000002E-3"/>
    <n v="0.10260044149999999"/>
    <x v="0"/>
  </r>
  <r>
    <x v="0"/>
    <n v="4516"/>
    <x v="0"/>
    <x v="1"/>
    <x v="1"/>
    <n v="1184172"/>
    <d v="2021-01-01T00:00:00"/>
    <n v="365"/>
    <n v="54897971"/>
    <n v="1504054"/>
    <s v="VND"/>
    <s v="20211231VND"/>
    <n v="1"/>
    <n v="1.184172E-3"/>
    <n v="1.5040539999999999E-3"/>
    <n v="5.4897970999999997E-2"/>
    <x v="0"/>
  </r>
  <r>
    <x v="0"/>
    <n v="4516"/>
    <x v="2"/>
    <x v="1"/>
    <x v="0"/>
    <n v="1423173"/>
    <d v="2021-01-01T00:00:00"/>
    <n v="365"/>
    <n v="43248558"/>
    <n v="1184892"/>
    <s v="VND"/>
    <s v="20211231VND"/>
    <n v="1"/>
    <n v="1.423173E-3"/>
    <n v="1.1848920000000001E-3"/>
    <n v="4.3248557999999999E-2"/>
    <x v="2"/>
  </r>
  <r>
    <x v="0"/>
    <n v="4516"/>
    <x v="0"/>
    <x v="1"/>
    <x v="1"/>
    <n v="8525406"/>
    <d v="2021-01-01T00:00:00"/>
    <n v="365"/>
    <n v="335709370.5"/>
    <n v="9197517"/>
    <s v="VND"/>
    <s v="20211231VND"/>
    <n v="1"/>
    <n v="8.5254059999999993E-3"/>
    <n v="9.1975170000000005E-3"/>
    <n v="0.33570937049999999"/>
    <x v="0"/>
  </r>
  <r>
    <x v="0"/>
    <n v="4516"/>
    <x v="0"/>
    <x v="1"/>
    <x v="1"/>
    <n v="631961"/>
    <d v="2021-01-01T00:00:00"/>
    <n v="365"/>
    <n v="58381786.5"/>
    <n v="1599501"/>
    <s v="VND"/>
    <s v="20211231VND"/>
    <n v="1"/>
    <n v="6.31961E-4"/>
    <n v="1.5995009999999999E-3"/>
    <n v="5.8381786499999998E-2"/>
    <x v="0"/>
  </r>
  <r>
    <x v="0"/>
    <n v="4516"/>
    <x v="0"/>
    <x v="1"/>
    <x v="0"/>
    <n v="8860902"/>
    <d v="2021-01-01T00:00:00"/>
    <n v="365"/>
    <n v="353317445"/>
    <n v="9679930"/>
    <s v="VND"/>
    <s v="20211231VND"/>
    <n v="1"/>
    <n v="8.8609020000000004E-3"/>
    <n v="9.6799299999999998E-3"/>
    <n v="0.35331744500000001"/>
    <x v="0"/>
  </r>
  <r>
    <x v="0"/>
    <n v="4517"/>
    <x v="1"/>
    <x v="1"/>
    <x v="0"/>
    <n v="9479910"/>
    <d v="2021-01-01T00:00:00"/>
    <n v="365"/>
    <n v="324323633.5"/>
    <n v="8885579"/>
    <s v="VND"/>
    <s v="20211231VND"/>
    <n v="1"/>
    <n v="9.4799099999999994E-3"/>
    <n v="8.8855789999999994E-3"/>
    <n v="0.32432363349999999"/>
    <x v="1"/>
  </r>
  <r>
    <x v="0"/>
    <n v="4517"/>
    <x v="1"/>
    <x v="1"/>
    <x v="0"/>
    <n v="1510997"/>
    <d v="2021-01-01T00:00:00"/>
    <n v="365"/>
    <n v="1090210197857.0217"/>
    <n v="1355343"/>
    <s v="USD"/>
    <s v="20211231USD"/>
    <n v="22037.795999999998"/>
    <n v="33.299043642611998"/>
    <n v="29.868772544027998"/>
    <n v="1090.2101978570217"/>
    <x v="1"/>
  </r>
  <r>
    <x v="0"/>
    <n v="4517"/>
    <x v="8"/>
    <x v="1"/>
    <x v="0"/>
    <n v="722186"/>
    <d v="2021-01-01T00:00:00"/>
    <n v="365"/>
    <n v="61057090.500000007"/>
    <n v="1672797"/>
    <s v="VND"/>
    <s v="20211231VND"/>
    <n v="1"/>
    <n v="7.2218599999999999E-4"/>
    <n v="1.672797E-3"/>
    <n v="6.1057090500000008E-2"/>
    <x v="0"/>
  </r>
  <r>
    <x v="0"/>
    <n v="4518"/>
    <x v="8"/>
    <x v="1"/>
    <x v="0"/>
    <n v="443840"/>
    <d v="2021-01-01T00:00:00"/>
    <n v="365"/>
    <n v="14771732.5"/>
    <n v="404705"/>
    <s v="VND"/>
    <s v="20211231VND"/>
    <n v="1"/>
    <n v="4.4383999999999998E-4"/>
    <n v="4.04705E-4"/>
    <n v="1.4771732500000001E-2"/>
    <x v="0"/>
  </r>
  <r>
    <x v="0"/>
    <n v="4518"/>
    <x v="4"/>
    <x v="1"/>
    <x v="0"/>
    <n v="1094118"/>
    <d v="2021-01-01T00:00:00"/>
    <n v="365"/>
    <n v="70563479"/>
    <n v="1933246"/>
    <s v="VND"/>
    <s v="20211231VND"/>
    <n v="1"/>
    <n v="1.094118E-3"/>
    <n v="1.933246E-3"/>
    <n v="7.0563478999999998E-2"/>
    <x v="1"/>
  </r>
  <r>
    <x v="0"/>
    <n v="4518"/>
    <x v="11"/>
    <x v="1"/>
    <x v="0"/>
    <n v="3964250"/>
    <d v="2021-01-01T00:00:00"/>
    <n v="365"/>
    <n v="211056724"/>
    <n v="5782376"/>
    <s v="VND"/>
    <s v="20211231VND"/>
    <n v="1"/>
    <n v="3.9642499999999999E-3"/>
    <n v="5.7823759999999997E-3"/>
    <n v="0.211056724"/>
    <x v="3"/>
  </r>
  <r>
    <x v="0"/>
    <n v="4518"/>
    <x v="11"/>
    <x v="1"/>
    <x v="0"/>
    <n v="567948"/>
    <d v="2021-01-01T00:00:00"/>
    <n v="365"/>
    <n v="16656519.500000002"/>
    <n v="456343"/>
    <s v="VND"/>
    <s v="20211231VND"/>
    <n v="1"/>
    <n v="5.6794799999999998E-4"/>
    <n v="4.56343E-4"/>
    <n v="1.6656519500000001E-2"/>
    <x v="3"/>
  </r>
  <r>
    <x v="0"/>
    <n v="4520"/>
    <x v="1"/>
    <x v="1"/>
    <x v="0"/>
    <n v="418902"/>
    <d v="2021-01-01T00:00:00"/>
    <n v="365"/>
    <n v="49964667.5"/>
    <n v="1368895"/>
    <s v="VND"/>
    <s v="20211231VND"/>
    <n v="1"/>
    <n v="4.1890200000000002E-4"/>
    <n v="1.368895E-3"/>
    <n v="4.9964667499999997E-2"/>
    <x v="1"/>
  </r>
  <r>
    <x v="0"/>
    <n v="4521"/>
    <x v="14"/>
    <x v="1"/>
    <x v="0"/>
    <n v="1862214"/>
    <d v="2021-01-01T00:00:00"/>
    <n v="365"/>
    <n v="20679841.5"/>
    <n v="566571"/>
    <s v="VND"/>
    <s v="20211231VND"/>
    <n v="1"/>
    <n v="1.8622140000000001E-3"/>
    <n v="5.6657099999999998E-4"/>
    <n v="2.0679841500000001E-2"/>
    <x v="3"/>
  </r>
  <r>
    <x v="0"/>
    <n v="4528"/>
    <x v="13"/>
    <x v="1"/>
    <x v="0"/>
    <n v="561821"/>
    <d v="2021-01-01T00:00:00"/>
    <n v="365"/>
    <n v="45330810"/>
    <n v="1241940"/>
    <s v="VND"/>
    <s v="20211231VND"/>
    <n v="1"/>
    <n v="5.61821E-4"/>
    <n v="1.24194E-3"/>
    <n v="4.5330809999999999E-2"/>
    <x v="0"/>
  </r>
  <r>
    <x v="0"/>
    <n v="4530"/>
    <x v="8"/>
    <x v="1"/>
    <x v="0"/>
    <n v="494358"/>
    <d v="2021-01-01T00:00:00"/>
    <n v="365"/>
    <n v="49272043.5"/>
    <n v="1349919"/>
    <s v="VND"/>
    <s v="20211231VND"/>
    <n v="1"/>
    <n v="4.9435799999999997E-4"/>
    <n v="1.349919E-3"/>
    <n v="4.9272043500000001E-2"/>
    <x v="0"/>
  </r>
  <r>
    <x v="0"/>
    <n v="4531"/>
    <x v="1"/>
    <x v="1"/>
    <x v="0"/>
    <n v="1679603"/>
    <d v="2021-01-01T00:00:00"/>
    <n v="365"/>
    <n v="64486630.500000007"/>
    <n v="1766757"/>
    <s v="VND"/>
    <s v="20211231VND"/>
    <n v="1"/>
    <n v="1.679603E-3"/>
    <n v="1.7667570000000001E-3"/>
    <n v="6.4486630500000003E-2"/>
    <x v="1"/>
  </r>
  <r>
    <x v="0"/>
    <n v="4532"/>
    <x v="0"/>
    <x v="1"/>
    <x v="0"/>
    <n v="785519"/>
    <d v="2021-01-01T00:00:00"/>
    <n v="365"/>
    <n v="11520422"/>
    <n v="315628"/>
    <s v="VND"/>
    <s v="20211231VND"/>
    <n v="1"/>
    <n v="7.8551900000000004E-4"/>
    <n v="3.1562799999999998E-4"/>
    <n v="1.1520422000000001E-2"/>
    <x v="0"/>
  </r>
  <r>
    <x v="0"/>
    <n v="4535"/>
    <x v="9"/>
    <x v="1"/>
    <x v="0"/>
    <n v="1090152"/>
    <d v="2021-01-01T00:00:00"/>
    <n v="365"/>
    <n v="6688296.4999999991"/>
    <n v="183241"/>
    <s v="VND"/>
    <s v="20211231VND"/>
    <n v="1"/>
    <n v="1.090152E-3"/>
    <n v="1.83241E-4"/>
    <n v="6.6882964999999987E-3"/>
    <x v="0"/>
  </r>
  <r>
    <x v="0"/>
    <n v="4536"/>
    <x v="4"/>
    <x v="1"/>
    <x v="0"/>
    <n v="105336"/>
    <d v="2021-01-01T00:00:00"/>
    <n v="365"/>
    <n v="30019498"/>
    <n v="822452"/>
    <s v="VND"/>
    <s v="20211231VND"/>
    <n v="1"/>
    <n v="1.05336E-4"/>
    <n v="8.2245199999999999E-4"/>
    <n v="3.0019497999999999E-2"/>
    <x v="1"/>
  </r>
  <r>
    <x v="0"/>
    <n v="4536"/>
    <x v="4"/>
    <x v="1"/>
    <x v="0"/>
    <n v="2391777"/>
    <d v="2021-01-01T00:00:00"/>
    <n v="365"/>
    <n v="112754522.5"/>
    <n v="3089165"/>
    <s v="VND"/>
    <s v="20211231VND"/>
    <n v="1"/>
    <n v="2.3917769999999999E-3"/>
    <n v="3.0891650000000001E-3"/>
    <n v="0.1127545225"/>
    <x v="1"/>
  </r>
  <r>
    <x v="0"/>
    <n v="4538"/>
    <x v="6"/>
    <x v="1"/>
    <x v="0"/>
    <n v="1244928"/>
    <d v="2021-01-01T00:00:00"/>
    <n v="365"/>
    <n v="7106440.5"/>
    <n v="194697"/>
    <s v="VND"/>
    <s v="20211231VND"/>
    <n v="1"/>
    <n v="1.244928E-3"/>
    <n v="1.94697E-4"/>
    <n v="7.1064405000000001E-3"/>
    <x v="3"/>
  </r>
  <r>
    <x v="0"/>
    <n v="4538"/>
    <x v="10"/>
    <x v="1"/>
    <x v="0"/>
    <n v="1990693"/>
    <d v="2021-01-01T00:00:00"/>
    <n v="365"/>
    <n v="19305105.5"/>
    <n v="528907"/>
    <s v="VND"/>
    <s v="20211231VND"/>
    <n v="1"/>
    <n v="1.990693E-3"/>
    <n v="5.2890700000000001E-4"/>
    <n v="1.9305105499999999E-2"/>
    <x v="1"/>
  </r>
  <r>
    <x v="0"/>
    <n v="4539"/>
    <x v="11"/>
    <x v="1"/>
    <x v="0"/>
    <n v="260732"/>
    <d v="2021-01-01T00:00:00"/>
    <n v="365"/>
    <n v="11715040"/>
    <n v="320960"/>
    <s v="VND"/>
    <s v="20211231VND"/>
    <n v="1"/>
    <n v="2.6073200000000001E-4"/>
    <n v="3.2096000000000002E-4"/>
    <n v="1.1715039999999999E-2"/>
    <x v="3"/>
  </r>
  <r>
    <x v="0"/>
    <n v="4545"/>
    <x v="11"/>
    <x v="1"/>
    <x v="0"/>
    <n v="1112851"/>
    <d v="2021-01-01T00:00:00"/>
    <n v="365"/>
    <n v="1060398"/>
    <n v="29052"/>
    <s v="VND"/>
    <s v="20211231VND"/>
    <n v="1"/>
    <n v="1.112851E-3"/>
    <n v="2.9051999999999999E-5"/>
    <n v="1.0603979999999999E-3"/>
    <x v="3"/>
  </r>
  <r>
    <x v="0"/>
    <n v="4549"/>
    <x v="9"/>
    <x v="1"/>
    <x v="0"/>
    <n v="1174092"/>
    <d v="2021-01-01T00:00:00"/>
    <n v="365"/>
    <n v="68502689"/>
    <n v="1876786"/>
    <s v="VND"/>
    <s v="20211231VND"/>
    <n v="1"/>
    <n v="1.1740920000000001E-3"/>
    <n v="1.8767860000000001E-3"/>
    <n v="6.8502689000000005E-2"/>
    <x v="0"/>
  </r>
  <r>
    <x v="0"/>
    <n v="4550"/>
    <x v="9"/>
    <x v="1"/>
    <x v="0"/>
    <n v="597412"/>
    <d v="2021-01-01T00:00:00"/>
    <n v="365"/>
    <n v="68023407.5"/>
    <n v="1863655"/>
    <s v="VND"/>
    <s v="20211231VND"/>
    <n v="1"/>
    <n v="5.9741199999999996E-4"/>
    <n v="1.8636550000000001E-3"/>
    <n v="6.8023407499999994E-2"/>
    <x v="0"/>
  </r>
  <r>
    <x v="0"/>
    <n v="4551"/>
    <x v="4"/>
    <x v="1"/>
    <x v="0"/>
    <n v="409985"/>
    <d v="2021-01-01T00:00:00"/>
    <n v="365"/>
    <n v="36425540"/>
    <n v="997960"/>
    <s v="VND"/>
    <s v="20211231VND"/>
    <n v="1"/>
    <n v="4.0998500000000003E-4"/>
    <n v="9.9795999999999999E-4"/>
    <n v="3.6425539999999999E-2"/>
    <x v="1"/>
  </r>
  <r>
    <x v="0"/>
    <n v="4553"/>
    <x v="4"/>
    <x v="1"/>
    <x v="0"/>
    <n v="1454994"/>
    <d v="2021-01-01T00:00:00"/>
    <n v="365"/>
    <n v="54463548.000000007"/>
    <n v="1492152"/>
    <s v="VND"/>
    <s v="20211231VND"/>
    <n v="1"/>
    <n v="1.454994E-3"/>
    <n v="1.4921520000000001E-3"/>
    <n v="5.4463548000000007E-2"/>
    <x v="1"/>
  </r>
  <r>
    <x v="0"/>
    <n v="4554"/>
    <x v="7"/>
    <x v="1"/>
    <x v="0"/>
    <n v="737457"/>
    <d v="2021-01-01T00:00:00"/>
    <n v="365"/>
    <n v="59202306.5"/>
    <n v="1621981"/>
    <s v="VND"/>
    <s v="20211231VND"/>
    <n v="1"/>
    <n v="7.3745699999999996E-4"/>
    <n v="1.621981E-3"/>
    <n v="5.9202306500000003E-2"/>
    <x v="2"/>
  </r>
  <r>
    <x v="0"/>
    <n v="4554"/>
    <x v="7"/>
    <x v="1"/>
    <x v="0"/>
    <n v="1956721"/>
    <d v="2021-01-01T00:00:00"/>
    <n v="365"/>
    <n v="39081243.5"/>
    <n v="1070719"/>
    <s v="VND"/>
    <s v="20211231VND"/>
    <n v="1"/>
    <n v="1.9567209999999998E-3"/>
    <n v="1.0707189999999999E-3"/>
    <n v="3.9081243500000001E-2"/>
    <x v="2"/>
  </r>
  <r>
    <x v="0"/>
    <n v="4554"/>
    <x v="15"/>
    <x v="1"/>
    <x v="0"/>
    <n v="266301"/>
    <d v="2021-01-01T00:00:00"/>
    <n v="365"/>
    <n v="25910255"/>
    <n v="709870"/>
    <s v="VND"/>
    <s v="20211231VND"/>
    <n v="1"/>
    <n v="2.6630099999999998E-4"/>
    <n v="7.0987000000000003E-4"/>
    <n v="2.5910255E-2"/>
    <x v="4"/>
  </r>
  <r>
    <x v="0"/>
    <n v="4555"/>
    <x v="7"/>
    <x v="1"/>
    <x v="0"/>
    <n v="1853289"/>
    <d v="2021-01-01T00:00:00"/>
    <n v="365"/>
    <n v="41986680"/>
    <n v="1150320"/>
    <s v="VND"/>
    <s v="20211231VND"/>
    <n v="1"/>
    <n v="1.8532889999999999E-3"/>
    <n v="1.15032E-3"/>
    <n v="4.1986679999999998E-2"/>
    <x v="2"/>
  </r>
  <r>
    <x v="0"/>
    <n v="4557"/>
    <x v="14"/>
    <x v="1"/>
    <x v="0"/>
    <n v="525362"/>
    <d v="2021-01-01T00:00:00"/>
    <n v="365"/>
    <n v="60252192.5"/>
    <n v="1650745"/>
    <s v="VND"/>
    <s v="20211231VND"/>
    <n v="1"/>
    <n v="5.2536200000000003E-4"/>
    <n v="1.6507449999999999E-3"/>
    <n v="6.0252192500000003E-2"/>
    <x v="3"/>
  </r>
  <r>
    <x v="0"/>
    <n v="4558"/>
    <x v="4"/>
    <x v="1"/>
    <x v="0"/>
    <n v="802403"/>
    <d v="2021-01-01T00:00:00"/>
    <n v="365"/>
    <n v="4915163"/>
    <n v="134662"/>
    <s v="VND"/>
    <s v="20211231VND"/>
    <n v="1"/>
    <n v="8.0240300000000004E-4"/>
    <n v="1.3466199999999999E-4"/>
    <n v="4.9151630000000002E-3"/>
    <x v="1"/>
  </r>
  <r>
    <x v="0"/>
    <n v="4558"/>
    <x v="9"/>
    <x v="1"/>
    <x v="0"/>
    <n v="1470653"/>
    <d v="2021-01-01T00:00:00"/>
    <n v="365"/>
    <n v="22752348"/>
    <n v="623352"/>
    <s v="VND"/>
    <s v="20211231VND"/>
    <n v="1"/>
    <n v="1.4706529999999999E-3"/>
    <n v="6.2335199999999998E-4"/>
    <n v="2.2752347999999999E-2"/>
    <x v="0"/>
  </r>
  <r>
    <x v="0"/>
    <n v="4560"/>
    <x v="6"/>
    <x v="1"/>
    <x v="0"/>
    <n v="1108187"/>
    <d v="2021-01-01T00:00:00"/>
    <n v="365"/>
    <n v="34161262.5"/>
    <n v="935925"/>
    <s v="VND"/>
    <s v="20211231VND"/>
    <n v="1"/>
    <n v="1.1081870000000001E-3"/>
    <n v="9.3592499999999999E-4"/>
    <n v="3.4161262499999998E-2"/>
    <x v="3"/>
  </r>
  <r>
    <x v="0"/>
    <n v="4560"/>
    <x v="6"/>
    <x v="1"/>
    <x v="0"/>
    <n v="925187"/>
    <d v="2021-01-01T00:00:00"/>
    <n v="365"/>
    <n v="7311898.9999999991"/>
    <n v="200326"/>
    <s v="VND"/>
    <s v="20211231VND"/>
    <n v="1"/>
    <n v="9.2518699999999995E-4"/>
    <n v="2.0032599999999999E-4"/>
    <n v="7.3118989999999993E-3"/>
    <x v="3"/>
  </r>
  <r>
    <x v="0"/>
    <n v="4560"/>
    <x v="3"/>
    <x v="1"/>
    <x v="0"/>
    <n v="6503340"/>
    <d v="2021-01-01T00:00:00"/>
    <n v="365"/>
    <n v="324161756"/>
    <n v="8881144"/>
    <s v="VND"/>
    <s v="20211231VND"/>
    <n v="1"/>
    <n v="6.5033399999999998E-3"/>
    <n v="8.8811440000000005E-3"/>
    <n v="0.32416175600000002"/>
    <x v="0"/>
  </r>
  <r>
    <x v="0"/>
    <n v="4561"/>
    <x v="4"/>
    <x v="1"/>
    <x v="0"/>
    <n v="714594"/>
    <d v="2021-01-01T00:00:00"/>
    <n v="365"/>
    <n v="18506741"/>
    <n v="507034"/>
    <s v="VND"/>
    <s v="20211231VND"/>
    <n v="1"/>
    <n v="7.1459400000000004E-4"/>
    <n v="5.0703399999999996E-4"/>
    <n v="1.8506741E-2"/>
    <x v="1"/>
  </r>
  <r>
    <x v="0"/>
    <n v="4563"/>
    <x v="4"/>
    <x v="1"/>
    <x v="0"/>
    <n v="1511791"/>
    <d v="2021-01-01T00:00:00"/>
    <n v="365"/>
    <n v="12045182.5"/>
    <n v="330005"/>
    <s v="VND"/>
    <s v="20211231VND"/>
    <n v="1"/>
    <n v="1.511791E-3"/>
    <n v="3.3000500000000002E-4"/>
    <n v="1.20451825E-2"/>
    <x v="1"/>
  </r>
  <r>
    <x v="0"/>
    <n v="4565"/>
    <x v="4"/>
    <x v="1"/>
    <x v="0"/>
    <n v="429459"/>
    <d v="2021-01-01T00:00:00"/>
    <n v="365"/>
    <n v="5730062"/>
    <n v="156988"/>
    <s v="VND"/>
    <s v="20211231VND"/>
    <n v="1"/>
    <n v="4.2945899999999998E-4"/>
    <n v="1.56988E-4"/>
    <n v="5.7300620000000002E-3"/>
    <x v="1"/>
  </r>
  <r>
    <x v="0"/>
    <n v="4567"/>
    <x v="14"/>
    <x v="1"/>
    <x v="0"/>
    <n v="1958408"/>
    <d v="2021-01-01T00:00:00"/>
    <n v="365"/>
    <n v="49217001.5"/>
    <n v="1348411"/>
    <s v="VND"/>
    <s v="20211231VND"/>
    <n v="1"/>
    <n v="1.958408E-3"/>
    <n v="1.3484110000000001E-3"/>
    <n v="4.9217001500000003E-2"/>
    <x v="3"/>
  </r>
  <r>
    <x v="0"/>
    <n v="4569"/>
    <x v="15"/>
    <x v="1"/>
    <x v="0"/>
    <n v="970355"/>
    <d v="2021-01-01T00:00:00"/>
    <n v="365"/>
    <n v="49518455"/>
    <n v="1356670"/>
    <s v="VND"/>
    <s v="20211231VND"/>
    <n v="1"/>
    <n v="9.70355E-4"/>
    <n v="1.3566699999999999E-3"/>
    <n v="4.9518455000000003E-2"/>
    <x v="4"/>
  </r>
  <r>
    <x v="0"/>
    <n v="4571"/>
    <x v="4"/>
    <x v="1"/>
    <x v="0"/>
    <n v="303111"/>
    <d v="2021-01-01T00:00:00"/>
    <n v="365"/>
    <n v="32462406.500000004"/>
    <n v="889381"/>
    <s v="VND"/>
    <s v="20211231VND"/>
    <n v="1"/>
    <n v="3.0311100000000001E-4"/>
    <n v="8.8938099999999996E-4"/>
    <n v="3.2462406500000006E-2"/>
    <x v="1"/>
  </r>
  <r>
    <x v="0"/>
    <n v="4573"/>
    <x v="13"/>
    <x v="1"/>
    <x v="0"/>
    <n v="93466"/>
    <d v="2021-01-01T00:00:00"/>
    <n v="365"/>
    <n v="17359911"/>
    <n v="475614"/>
    <s v="VND"/>
    <s v="20211231VND"/>
    <n v="1"/>
    <n v="9.3466000000000003E-5"/>
    <n v="4.7561400000000002E-4"/>
    <n v="1.7359910999999999E-2"/>
    <x v="0"/>
  </r>
  <r>
    <x v="0"/>
    <n v="4574"/>
    <x v="7"/>
    <x v="1"/>
    <x v="0"/>
    <n v="1735731"/>
    <d v="2021-01-01T00:00:00"/>
    <n v="365"/>
    <n v="43541434"/>
    <n v="1192916"/>
    <s v="VND"/>
    <s v="20211231VND"/>
    <n v="1"/>
    <n v="1.7357309999999999E-3"/>
    <n v="1.192916E-3"/>
    <n v="4.3541433999999997E-2"/>
    <x v="2"/>
  </r>
  <r>
    <x v="0"/>
    <n v="4578"/>
    <x v="2"/>
    <x v="1"/>
    <x v="1"/>
    <n v="8809216"/>
    <d v="2021-01-01T00:00:00"/>
    <n v="365"/>
    <n v="219955132.00000003"/>
    <n v="6026168"/>
    <s v="VND"/>
    <s v="20211231VND"/>
    <n v="1"/>
    <n v="8.8092159999999999E-3"/>
    <n v="6.0261680000000001E-3"/>
    <n v="0.21995513200000003"/>
    <x v="2"/>
  </r>
  <r>
    <x v="0"/>
    <n v="4578"/>
    <x v="1"/>
    <x v="1"/>
    <x v="0"/>
    <n v="678303"/>
    <d v="2021-01-01T00:00:00"/>
    <n v="365"/>
    <n v="29359870"/>
    <n v="804380"/>
    <s v="VND"/>
    <s v="20211231VND"/>
    <n v="1"/>
    <n v="6.78303E-4"/>
    <n v="8.0438000000000005E-4"/>
    <n v="2.935987E-2"/>
    <x v="1"/>
  </r>
  <r>
    <x v="0"/>
    <n v="4578"/>
    <x v="2"/>
    <x v="1"/>
    <x v="0"/>
    <n v="757371"/>
    <d v="2021-01-01T00:00:00"/>
    <n v="365"/>
    <n v="9825873"/>
    <n v="269202"/>
    <s v="VND"/>
    <s v="20211231VND"/>
    <n v="1"/>
    <n v="7.5737099999999996E-4"/>
    <n v="2.6920200000000002E-4"/>
    <n v="9.8258730000000006E-3"/>
    <x v="2"/>
  </r>
  <r>
    <x v="0"/>
    <n v="4580"/>
    <x v="4"/>
    <x v="1"/>
    <x v="0"/>
    <n v="1884664"/>
    <d v="2021-01-01T00:00:00"/>
    <n v="365"/>
    <n v="61582836.5"/>
    <n v="1687201"/>
    <s v="VND"/>
    <s v="20211231VND"/>
    <n v="1"/>
    <n v="1.8846640000000001E-3"/>
    <n v="1.6872009999999999E-3"/>
    <n v="6.1582836500000002E-2"/>
    <x v="1"/>
  </r>
  <r>
    <x v="0"/>
    <n v="4583"/>
    <x v="13"/>
    <x v="1"/>
    <x v="0"/>
    <n v="1463797"/>
    <d v="2021-01-01T00:00:00"/>
    <n v="365"/>
    <n v="39616990.5"/>
    <n v="1085397"/>
    <s v="VND"/>
    <s v="20211231VND"/>
    <n v="1"/>
    <n v="1.463797E-3"/>
    <n v="1.0853970000000001E-3"/>
    <n v="3.9616990499999997E-2"/>
    <x v="0"/>
  </r>
  <r>
    <x v="0"/>
    <n v="4583"/>
    <x v="7"/>
    <x v="1"/>
    <x v="0"/>
    <n v="1312921"/>
    <d v="2021-01-01T00:00:00"/>
    <n v="365"/>
    <n v="15273315.499999998"/>
    <n v="418447"/>
    <s v="VND"/>
    <s v="20211231VND"/>
    <n v="1"/>
    <n v="1.3129210000000001E-3"/>
    <n v="4.1844700000000001E-4"/>
    <n v="1.5273315499999999E-2"/>
    <x v="2"/>
  </r>
  <r>
    <x v="0"/>
    <n v="4586"/>
    <x v="8"/>
    <x v="1"/>
    <x v="0"/>
    <n v="1927203"/>
    <d v="2021-01-01T00:00:00"/>
    <n v="365"/>
    <n v="30201414.000000004"/>
    <n v="827436"/>
    <s v="VND"/>
    <s v="20211231VND"/>
    <n v="1"/>
    <n v="1.9272029999999999E-3"/>
    <n v="8.2743599999999997E-4"/>
    <n v="3.0201414000000003E-2"/>
    <x v="0"/>
  </r>
  <r>
    <x v="0"/>
    <n v="4586"/>
    <x v="6"/>
    <x v="1"/>
    <x v="0"/>
    <n v="683374"/>
    <d v="2021-01-01T00:00:00"/>
    <n v="365"/>
    <n v="36426087.5"/>
    <n v="997975"/>
    <s v="VND"/>
    <s v="20211231VND"/>
    <n v="1"/>
    <n v="6.8337400000000005E-4"/>
    <n v="9.979749999999999E-4"/>
    <n v="3.6426087500000003E-2"/>
    <x v="3"/>
  </r>
  <r>
    <x v="0"/>
    <n v="4587"/>
    <x v="4"/>
    <x v="1"/>
    <x v="0"/>
    <n v="751598"/>
    <d v="2021-01-01T00:00:00"/>
    <n v="365"/>
    <n v="43713677.5"/>
    <n v="1197635"/>
    <s v="VND"/>
    <s v="20211231VND"/>
    <n v="1"/>
    <n v="7.5159800000000002E-4"/>
    <n v="1.1976350000000001E-3"/>
    <n v="4.3713677499999999E-2"/>
    <x v="1"/>
  </r>
  <r>
    <x v="0"/>
    <n v="4591"/>
    <x v="2"/>
    <x v="1"/>
    <x v="0"/>
    <n v="1308649"/>
    <d v="2021-01-01T00:00:00"/>
    <n v="365"/>
    <n v="39947352"/>
    <n v="1094448"/>
    <s v="VND"/>
    <s v="20211231VND"/>
    <n v="1"/>
    <n v="1.3086490000000001E-3"/>
    <n v="1.094448E-3"/>
    <n v="3.9947351999999998E-2"/>
    <x v="2"/>
  </r>
  <r>
    <x v="0"/>
    <n v="4593"/>
    <x v="5"/>
    <x v="1"/>
    <x v="0"/>
    <n v="256764"/>
    <d v="2021-01-01T00:00:00"/>
    <n v="365"/>
    <n v="16168076.5"/>
    <n v="442961"/>
    <s v="VND"/>
    <s v="20211231VND"/>
    <n v="1"/>
    <n v="2.5676399999999998E-4"/>
    <n v="4.4296100000000002E-4"/>
    <n v="1.61680765E-2"/>
    <x v="1"/>
  </r>
  <r>
    <x v="0"/>
    <n v="4594"/>
    <x v="4"/>
    <x v="1"/>
    <x v="0"/>
    <n v="248064"/>
    <d v="2021-01-01T00:00:00"/>
    <n v="365"/>
    <n v="60956934.499999993"/>
    <n v="1670053"/>
    <s v="VND"/>
    <s v="20211231VND"/>
    <n v="1"/>
    <n v="2.4806399999999999E-4"/>
    <n v="1.6700529999999999E-3"/>
    <n v="6.095693449999999E-2"/>
    <x v="1"/>
  </r>
  <r>
    <x v="0"/>
    <n v="4597"/>
    <x v="10"/>
    <x v="1"/>
    <x v="0"/>
    <n v="262049"/>
    <d v="2021-01-01T00:00:00"/>
    <n v="365"/>
    <n v="583872573723.31799"/>
    <n v="725867"/>
    <s v="USD"/>
    <s v="20211231USD"/>
    <n v="22037.795999999998"/>
    <n v="5.7749824040039996"/>
    <n v="15.996508869131999"/>
    <n v="583.87257372331794"/>
    <x v="1"/>
  </r>
  <r>
    <x v="0"/>
    <n v="4597"/>
    <x v="10"/>
    <x v="1"/>
    <x v="0"/>
    <n v="810820"/>
    <d v="2021-01-01T00:00:00"/>
    <n v="365"/>
    <n v="888128335644.26392"/>
    <n v="1104116"/>
    <s v="USD"/>
    <s v="20211231USD"/>
    <n v="22037.795999999998"/>
    <n v="17.868685752719998"/>
    <n v="24.332283168335998"/>
    <n v="888.12833564426387"/>
    <x v="1"/>
  </r>
  <r>
    <x v="0"/>
    <n v="4597"/>
    <x v="11"/>
    <x v="1"/>
    <x v="0"/>
    <n v="1462200"/>
    <d v="2021-01-01T00:00:00"/>
    <n v="365"/>
    <n v="27984769.000000004"/>
    <n v="766706"/>
    <s v="VND"/>
    <s v="20211231VND"/>
    <n v="1"/>
    <n v="1.4622000000000001E-3"/>
    <n v="7.6670600000000003E-4"/>
    <n v="2.7984769000000003E-2"/>
    <x v="3"/>
  </r>
  <r>
    <x v="0"/>
    <n v="4597"/>
    <x v="10"/>
    <x v="1"/>
    <x v="0"/>
    <n v="1657944"/>
    <d v="2021-01-01T00:00:00"/>
    <n v="365"/>
    <n v="55043569.499999993"/>
    <n v="1508043"/>
    <s v="VND"/>
    <s v="20211231VND"/>
    <n v="1"/>
    <n v="1.657944E-3"/>
    <n v="1.5080429999999999E-3"/>
    <n v="5.5043569499999993E-2"/>
    <x v="1"/>
  </r>
  <r>
    <x v="0"/>
    <n v="4598"/>
    <x v="4"/>
    <x v="1"/>
    <x v="0"/>
    <n v="1323019"/>
    <d v="2021-01-01T00:00:00"/>
    <n v="365"/>
    <n v="66298198.5"/>
    <n v="1816389"/>
    <s v="VND"/>
    <s v="20211231VND"/>
    <n v="1"/>
    <n v="1.3230189999999999E-3"/>
    <n v="1.8163890000000001E-3"/>
    <n v="6.6298198500000002E-2"/>
    <x v="1"/>
  </r>
  <r>
    <x v="0"/>
    <n v="4600"/>
    <x v="0"/>
    <x v="1"/>
    <x v="0"/>
    <n v="1525472"/>
    <d v="2021-01-01T00:00:00"/>
    <n v="365"/>
    <n v="567385206004.97998"/>
    <n v="705370"/>
    <s v="USD"/>
    <s v="20211231USD"/>
    <n v="22037.795999999998"/>
    <n v="33.618040739712001"/>
    <n v="15.544800164519998"/>
    <n v="567.38520600497998"/>
    <x v="0"/>
  </r>
  <r>
    <x v="0"/>
    <n v="4600"/>
    <x v="0"/>
    <x v="1"/>
    <x v="0"/>
    <n v="15398"/>
    <d v="2021-01-01T00:00:00"/>
    <n v="365"/>
    <n v="56961060.500000007"/>
    <n v="1560577"/>
    <s v="VND"/>
    <s v="20211231VND"/>
    <n v="1"/>
    <n v="1.5398000000000001E-5"/>
    <n v="1.5605770000000001E-3"/>
    <n v="5.6961060500000008E-2"/>
    <x v="0"/>
  </r>
  <r>
    <x v="0"/>
    <n v="4600"/>
    <x v="14"/>
    <x v="1"/>
    <x v="0"/>
    <n v="1640124"/>
    <d v="2021-01-01T00:00:00"/>
    <n v="365"/>
    <n v="16716197.000000002"/>
    <n v="457978"/>
    <s v="VND"/>
    <s v="20211231VND"/>
    <n v="1"/>
    <n v="1.640124E-3"/>
    <n v="4.57978E-4"/>
    <n v="1.6716197000000002E-2"/>
    <x v="3"/>
  </r>
  <r>
    <x v="0"/>
    <n v="4601"/>
    <x v="10"/>
    <x v="1"/>
    <x v="0"/>
    <n v="881232"/>
    <d v="2021-01-01T00:00:00"/>
    <n v="365"/>
    <n v="15719783.5"/>
    <n v="430679"/>
    <s v="VND"/>
    <s v="20211231VND"/>
    <n v="1"/>
    <n v="8.8123200000000002E-4"/>
    <n v="4.30679E-4"/>
    <n v="1.5719783500000001E-2"/>
    <x v="1"/>
  </r>
  <r>
    <x v="0"/>
    <n v="4602"/>
    <x v="7"/>
    <x v="1"/>
    <x v="0"/>
    <n v="661286"/>
    <d v="2021-01-01T00:00:00"/>
    <n v="365"/>
    <n v="44804553"/>
    <n v="1227522"/>
    <s v="VND"/>
    <s v="20211231VND"/>
    <n v="1"/>
    <n v="6.6128599999999997E-4"/>
    <n v="1.227522E-3"/>
    <n v="4.4804552999999997E-2"/>
    <x v="2"/>
  </r>
  <r>
    <x v="0"/>
    <n v="4603"/>
    <x v="4"/>
    <x v="1"/>
    <x v="0"/>
    <n v="4776248"/>
    <d v="2021-01-01T00:00:00"/>
    <n v="365"/>
    <n v="121149340"/>
    <n v="3319160"/>
    <s v="VND"/>
    <s v="20211231VND"/>
    <n v="1"/>
    <n v="4.7762480000000003E-3"/>
    <n v="3.3191599999999998E-3"/>
    <n v="0.12114933999999999"/>
    <x v="1"/>
  </r>
  <r>
    <x v="0"/>
    <n v="4603"/>
    <x v="4"/>
    <x v="1"/>
    <x v="0"/>
    <n v="349490"/>
    <d v="2021-01-01T00:00:00"/>
    <n v="365"/>
    <n v="13447617383.771999"/>
    <n v="16718"/>
    <s v="USD"/>
    <s v="20211231USD"/>
    <n v="22037.795999999998"/>
    <n v="7.7019893240399986"/>
    <n v="0.36842787352799999"/>
    <n v="13.447617383772"/>
    <x v="1"/>
  </r>
  <r>
    <x v="0"/>
    <n v="4605"/>
    <x v="10"/>
    <x v="1"/>
    <x v="0"/>
    <n v="797950"/>
    <d v="2021-01-01T00:00:00"/>
    <n v="365"/>
    <n v="63224935"/>
    <n v="1732190"/>
    <s v="VND"/>
    <s v="20211231VND"/>
    <n v="1"/>
    <n v="7.9794999999999996E-4"/>
    <n v="1.73219E-3"/>
    <n v="6.3224934999999996E-2"/>
    <x v="1"/>
  </r>
  <r>
    <x v="0"/>
    <n v="4605"/>
    <x v="4"/>
    <x v="1"/>
    <x v="0"/>
    <n v="2840170"/>
    <d v="2021-01-01T00:00:00"/>
    <n v="365"/>
    <n v="162847378"/>
    <n v="4461572"/>
    <s v="VND"/>
    <s v="20211231VND"/>
    <n v="1"/>
    <n v="2.8401699999999999E-3"/>
    <n v="4.4615719999999996E-3"/>
    <n v="0.16284737799999999"/>
    <x v="1"/>
  </r>
  <r>
    <x v="0"/>
    <n v="4606"/>
    <x v="8"/>
    <x v="1"/>
    <x v="0"/>
    <n v="1649144"/>
    <d v="2021-01-01T00:00:00"/>
    <n v="365"/>
    <n v="40323886"/>
    <n v="1104764"/>
    <s v="VND"/>
    <s v="20211231VND"/>
    <n v="1"/>
    <n v="1.649144E-3"/>
    <n v="1.104764E-3"/>
    <n v="4.0323886000000003E-2"/>
    <x v="0"/>
  </r>
  <r>
    <x v="0"/>
    <n v="4606"/>
    <x v="11"/>
    <x v="1"/>
    <x v="0"/>
    <n v="503452"/>
    <d v="2021-01-01T00:00:00"/>
    <n v="365"/>
    <n v="26090710.999999996"/>
    <n v="714814"/>
    <s v="VND"/>
    <s v="20211231VND"/>
    <n v="1"/>
    <n v="5.0345200000000004E-4"/>
    <n v="7.1481400000000003E-4"/>
    <n v="2.6090710999999996E-2"/>
    <x v="3"/>
  </r>
  <r>
    <x v="0"/>
    <n v="4613"/>
    <x v="5"/>
    <x v="1"/>
    <x v="0"/>
    <n v="1590271"/>
    <d v="2021-01-01T00:00:00"/>
    <n v="365"/>
    <n v="46698392"/>
    <n v="1279408"/>
    <s v="VND"/>
    <s v="20211231VND"/>
    <n v="1"/>
    <n v="1.5902710000000001E-3"/>
    <n v="1.2794080000000001E-3"/>
    <n v="4.6698391999999998E-2"/>
    <x v="1"/>
  </r>
  <r>
    <x v="0"/>
    <n v="4615"/>
    <x v="1"/>
    <x v="1"/>
    <x v="0"/>
    <n v="5997597"/>
    <d v="2021-01-01T00:00:00"/>
    <n v="365"/>
    <n v="188896004.5"/>
    <n v="5175233"/>
    <s v="VND"/>
    <s v="20211231VND"/>
    <n v="1"/>
    <n v="5.9975970000000003E-3"/>
    <n v="5.1752329999999996E-3"/>
    <n v="0.18889600449999999"/>
    <x v="1"/>
  </r>
  <r>
    <x v="0"/>
    <n v="4615"/>
    <x v="1"/>
    <x v="1"/>
    <x v="0"/>
    <n v="1970394"/>
    <d v="2021-01-01T00:00:00"/>
    <n v="365"/>
    <n v="59118721.5"/>
    <n v="1619691"/>
    <s v="VND"/>
    <s v="20211231VND"/>
    <n v="1"/>
    <n v="1.9703939999999999E-3"/>
    <n v="1.6196909999999999E-3"/>
    <n v="5.9118721499999999E-2"/>
    <x v="1"/>
  </r>
  <r>
    <x v="0"/>
    <n v="4616"/>
    <x v="13"/>
    <x v="1"/>
    <x v="0"/>
    <n v="421010"/>
    <d v="2021-01-01T00:00:00"/>
    <n v="365"/>
    <n v="45236932"/>
    <n v="1239368"/>
    <s v="VND"/>
    <s v="20211231VND"/>
    <n v="1"/>
    <n v="4.2100999999999998E-4"/>
    <n v="1.239368E-3"/>
    <n v="4.5236932000000001E-2"/>
    <x v="0"/>
  </r>
  <r>
    <x v="0"/>
    <n v="4618"/>
    <x v="3"/>
    <x v="1"/>
    <x v="0"/>
    <n v="6828606"/>
    <d v="2021-01-01T00:00:00"/>
    <n v="365"/>
    <n v="242600936.5"/>
    <n v="6646601"/>
    <s v="VND"/>
    <s v="20211231VND"/>
    <n v="1"/>
    <n v="6.8286060000000001E-3"/>
    <n v="6.6466010000000002E-3"/>
    <n v="0.2426009365"/>
    <x v="0"/>
  </r>
  <r>
    <x v="0"/>
    <n v="4618"/>
    <x v="3"/>
    <x v="1"/>
    <x v="0"/>
    <n v="1618949"/>
    <d v="2021-01-01T00:00:00"/>
    <n v="365"/>
    <n v="56428306.5"/>
    <n v="1545981"/>
    <s v="VND"/>
    <s v="20211231VND"/>
    <n v="1"/>
    <n v="1.618949E-3"/>
    <n v="1.5459810000000001E-3"/>
    <n v="5.6428306499999997E-2"/>
    <x v="0"/>
  </r>
  <r>
    <x v="0"/>
    <n v="4619"/>
    <x v="3"/>
    <x v="1"/>
    <x v="0"/>
    <n v="1398740"/>
    <d v="2021-01-01T00:00:00"/>
    <n v="365"/>
    <n v="33644787.5"/>
    <n v="921775"/>
    <s v="VND"/>
    <s v="20211231VND"/>
    <n v="1"/>
    <n v="1.3987400000000001E-3"/>
    <n v="9.21775E-4"/>
    <n v="3.3644787500000002E-2"/>
    <x v="0"/>
  </r>
  <r>
    <x v="0"/>
    <n v="4619"/>
    <x v="3"/>
    <x v="1"/>
    <x v="0"/>
    <n v="439611"/>
    <d v="2021-01-01T00:00:00"/>
    <n v="365"/>
    <n v="1406293556739.9839"/>
    <n v="1748296"/>
    <s v="USD"/>
    <s v="20211231USD"/>
    <n v="22037.795999999998"/>
    <n v="9.6880575373559985"/>
    <n v="38.528590595615995"/>
    <n v="1406.2935567399838"/>
    <x v="0"/>
  </r>
  <r>
    <x v="0"/>
    <n v="4619"/>
    <x v="9"/>
    <x v="1"/>
    <x v="0"/>
    <n v="1457175"/>
    <d v="2021-01-01T00:00:00"/>
    <n v="365"/>
    <n v="28404300"/>
    <n v="778200"/>
    <s v="VND"/>
    <s v="20211231VND"/>
    <n v="1"/>
    <n v="1.457175E-3"/>
    <n v="7.7820000000000005E-4"/>
    <n v="2.84043E-2"/>
    <x v="0"/>
  </r>
  <r>
    <x v="0"/>
    <n v="4621"/>
    <x v="0"/>
    <x v="1"/>
    <x v="0"/>
    <n v="1554984"/>
    <d v="2021-01-01T00:00:00"/>
    <n v="365"/>
    <n v="57648209.499999993"/>
    <n v="1579403"/>
    <s v="VND"/>
    <s v="20211231VND"/>
    <n v="1"/>
    <n v="1.5549839999999999E-3"/>
    <n v="1.5794030000000001E-3"/>
    <n v="5.7648209499999992E-2"/>
    <x v="0"/>
  </r>
  <r>
    <x v="0"/>
    <n v="4623"/>
    <x v="10"/>
    <x v="1"/>
    <x v="0"/>
    <n v="1482606"/>
    <d v="2021-01-01T00:00:00"/>
    <n v="365"/>
    <n v="61498521.5"/>
    <n v="1684891"/>
    <s v="VND"/>
    <s v="20211231VND"/>
    <n v="1"/>
    <n v="1.482606E-3"/>
    <n v="1.684891E-3"/>
    <n v="6.14985215E-2"/>
    <x v="1"/>
  </r>
  <r>
    <x v="0"/>
    <n v="4623"/>
    <x v="4"/>
    <x v="1"/>
    <x v="0"/>
    <n v="1737347"/>
    <d v="2021-01-01T00:00:00"/>
    <n v="365"/>
    <n v="53828813.000000007"/>
    <n v="1474762"/>
    <s v="VND"/>
    <s v="20211231VND"/>
    <n v="1"/>
    <n v="1.737347E-3"/>
    <n v="1.4747619999999999E-3"/>
    <n v="5.382881300000001E-2"/>
    <x v="1"/>
  </r>
  <r>
    <x v="0"/>
    <n v="4623"/>
    <x v="0"/>
    <x v="1"/>
    <x v="0"/>
    <n v="339213"/>
    <d v="2021-01-01T00:00:00"/>
    <n v="365"/>
    <n v="6724504.5"/>
    <n v="184233"/>
    <s v="VND"/>
    <s v="20211231VND"/>
    <n v="1"/>
    <n v="3.3921299999999999E-4"/>
    <n v="1.8423300000000001E-4"/>
    <n v="6.7245044999999998E-3"/>
    <x v="0"/>
  </r>
  <r>
    <x v="0"/>
    <n v="4624"/>
    <x v="4"/>
    <x v="1"/>
    <x v="0"/>
    <n v="1922057"/>
    <d v="2021-01-01T00:00:00"/>
    <n v="365"/>
    <n v="5423827"/>
    <n v="148598"/>
    <s v="VND"/>
    <s v="20211231VND"/>
    <n v="1"/>
    <n v="1.922057E-3"/>
    <n v="1.48598E-4"/>
    <n v="5.423827E-3"/>
    <x v="1"/>
  </r>
  <r>
    <x v="0"/>
    <n v="4625"/>
    <x v="10"/>
    <x v="1"/>
    <x v="0"/>
    <n v="680574"/>
    <d v="2021-01-01T00:00:00"/>
    <n v="365"/>
    <n v="72178056.5"/>
    <n v="1977481"/>
    <s v="VND"/>
    <s v="20211231VND"/>
    <n v="1"/>
    <n v="6.8057399999999998E-4"/>
    <n v="1.9774810000000001E-3"/>
    <n v="7.2178056500000004E-2"/>
    <x v="1"/>
  </r>
  <r>
    <x v="0"/>
    <n v="4625"/>
    <x v="3"/>
    <x v="1"/>
    <x v="0"/>
    <n v="714852"/>
    <d v="2021-01-01T00:00:00"/>
    <n v="365"/>
    <n v="22025669.5"/>
    <n v="603443"/>
    <s v="VND"/>
    <s v="20211231VND"/>
    <n v="1"/>
    <n v="7.1485199999999998E-4"/>
    <n v="6.0344299999999995E-4"/>
    <n v="2.2025669500000001E-2"/>
    <x v="0"/>
  </r>
  <r>
    <x v="0"/>
    <n v="4626"/>
    <x v="9"/>
    <x v="1"/>
    <x v="0"/>
    <n v="620332"/>
    <d v="2021-01-01T00:00:00"/>
    <n v="365"/>
    <n v="9359439.5"/>
    <n v="256423"/>
    <s v="VND"/>
    <s v="20211231VND"/>
    <n v="1"/>
    <n v="6.2033200000000002E-4"/>
    <n v="2.5642299999999998E-4"/>
    <n v="9.3594395000000004E-3"/>
    <x v="0"/>
  </r>
  <r>
    <x v="0"/>
    <n v="4631"/>
    <x v="9"/>
    <x v="1"/>
    <x v="0"/>
    <n v="169252"/>
    <d v="2021-01-01T00:00:00"/>
    <n v="365"/>
    <n v="60705887.5"/>
    <n v="1663175"/>
    <s v="VND"/>
    <s v="20211231VND"/>
    <n v="1"/>
    <n v="1.69252E-4"/>
    <n v="1.663175E-3"/>
    <n v="6.07058875E-2"/>
    <x v="0"/>
  </r>
  <r>
    <x v="0"/>
    <n v="4631"/>
    <x v="4"/>
    <x v="1"/>
    <x v="0"/>
    <n v="934790"/>
    <d v="2021-01-01T00:00:00"/>
    <n v="365"/>
    <n v="13448753.5"/>
    <n v="368459"/>
    <s v="VND"/>
    <s v="20211231VND"/>
    <n v="1"/>
    <n v="9.3479000000000001E-4"/>
    <n v="3.6845900000000002E-4"/>
    <n v="1.3448753500000001E-2"/>
    <x v="1"/>
  </r>
  <r>
    <x v="0"/>
    <n v="4631"/>
    <x v="4"/>
    <x v="1"/>
    <x v="0"/>
    <n v="1041339"/>
    <d v="2021-01-01T00:00:00"/>
    <n v="365"/>
    <n v="72273212"/>
    <n v="1980088"/>
    <s v="VND"/>
    <s v="20211231VND"/>
    <n v="1"/>
    <n v="1.0413390000000001E-3"/>
    <n v="1.9800880000000001E-3"/>
    <n v="7.2273212000000003E-2"/>
    <x v="1"/>
  </r>
  <r>
    <x v="0"/>
    <n v="4632"/>
    <x v="15"/>
    <x v="1"/>
    <x v="0"/>
    <n v="8899320"/>
    <d v="2021-01-01T00:00:00"/>
    <n v="365"/>
    <n v="331152418.5"/>
    <n v="9072669"/>
    <s v="VND"/>
    <s v="20211231VND"/>
    <n v="1"/>
    <n v="8.8993200000000005E-3"/>
    <n v="9.0726690000000002E-3"/>
    <n v="0.33115241849999999"/>
    <x v="4"/>
  </r>
  <r>
    <x v="0"/>
    <n v="4632"/>
    <x v="15"/>
    <x v="1"/>
    <x v="0"/>
    <n v="5876299"/>
    <d v="2021-01-01T00:00:00"/>
    <n v="365"/>
    <n v="181044562.5"/>
    <n v="4960125"/>
    <s v="VND"/>
    <s v="20211231VND"/>
    <n v="1"/>
    <n v="5.8762989999999998E-3"/>
    <n v="4.9601250000000001E-3"/>
    <n v="0.18104456250000001"/>
    <x v="4"/>
  </r>
  <r>
    <x v="0"/>
    <n v="4634"/>
    <x v="3"/>
    <x v="1"/>
    <x v="0"/>
    <n v="114692"/>
    <d v="2021-01-01T00:00:00"/>
    <n v="365"/>
    <n v="51791586343.397995"/>
    <n v="64387"/>
    <s v="USD"/>
    <s v="20211231USD"/>
    <n v="22037.795999999998"/>
    <n v="2.5275588988319999"/>
    <n v="1.4189475710519999"/>
    <n v="51.791586343397995"/>
    <x v="0"/>
  </r>
  <r>
    <x v="0"/>
    <n v="4634"/>
    <x v="3"/>
    <x v="1"/>
    <x v="0"/>
    <n v="6030819"/>
    <d v="2021-01-01T00:00:00"/>
    <n v="365"/>
    <n v="333260622"/>
    <n v="9130428"/>
    <s v="VND"/>
    <s v="20211231VND"/>
    <n v="1"/>
    <n v="6.0308189999999998E-3"/>
    <n v="9.1304279999999995E-3"/>
    <n v="0.33326062200000001"/>
    <x v="0"/>
  </r>
  <r>
    <x v="0"/>
    <n v="4634"/>
    <x v="3"/>
    <x v="1"/>
    <x v="0"/>
    <n v="1528035"/>
    <d v="2021-01-01T00:00:00"/>
    <n v="365"/>
    <n v="4631631"/>
    <n v="126894"/>
    <s v="VND"/>
    <s v="20211231VND"/>
    <n v="1"/>
    <n v="1.5280350000000001E-3"/>
    <n v="1.2689400000000001E-4"/>
    <n v="4.6316309999999998E-3"/>
    <x v="0"/>
  </r>
  <r>
    <x v="0"/>
    <n v="4644"/>
    <x v="6"/>
    <x v="1"/>
    <x v="0"/>
    <n v="311830"/>
    <d v="2021-01-01T00:00:00"/>
    <n v="365"/>
    <n v="1122783547896.2517"/>
    <n v="1395838"/>
    <s v="USD"/>
    <s v="20211231USD"/>
    <n v="22037.795999999998"/>
    <n v="6.8720459266799994"/>
    <n v="30.761193093047996"/>
    <n v="1122.7835478962518"/>
    <x v="3"/>
  </r>
  <r>
    <x v="0"/>
    <n v="4648"/>
    <x v="10"/>
    <x v="1"/>
    <x v="0"/>
    <n v="422426"/>
    <d v="2021-01-01T00:00:00"/>
    <n v="365"/>
    <n v="8658931.5"/>
    <n v="237231"/>
    <s v="VND"/>
    <s v="20211231VND"/>
    <n v="1"/>
    <n v="4.22426E-4"/>
    <n v="2.3723099999999999E-4"/>
    <n v="8.6589314999999997E-3"/>
    <x v="1"/>
  </r>
  <r>
    <x v="0"/>
    <n v="4648"/>
    <x v="10"/>
    <x v="1"/>
    <x v="0"/>
    <n v="1674389"/>
    <d v="2021-01-01T00:00:00"/>
    <n v="365"/>
    <n v="55258664"/>
    <n v="1513936"/>
    <s v="VND"/>
    <s v="20211231VND"/>
    <n v="1"/>
    <n v="1.6743890000000001E-3"/>
    <n v="1.513936E-3"/>
    <n v="5.5258663999999999E-2"/>
    <x v="1"/>
  </r>
  <r>
    <x v="0"/>
    <n v="4649"/>
    <x v="4"/>
    <x v="1"/>
    <x v="0"/>
    <n v="7236923"/>
    <d v="2021-01-01T00:00:00"/>
    <n v="365"/>
    <n v="224015866.5"/>
    <n v="6137421"/>
    <s v="VND"/>
    <s v="20211231VND"/>
    <n v="1"/>
    <n v="7.2369230000000001E-3"/>
    <n v="6.1374209999999997E-3"/>
    <n v="0.22401586649999999"/>
    <x v="1"/>
  </r>
  <r>
    <x v="0"/>
    <n v="4650"/>
    <x v="2"/>
    <x v="1"/>
    <x v="0"/>
    <n v="885366"/>
    <d v="2021-01-01T00:00:00"/>
    <n v="365"/>
    <n v="65327371.5"/>
    <n v="1789791"/>
    <s v="VND"/>
    <s v="20211231VND"/>
    <n v="1"/>
    <n v="8.8536599999999995E-4"/>
    <n v="1.789791E-3"/>
    <n v="6.5327371499999995E-2"/>
    <x v="2"/>
  </r>
  <r>
    <x v="0"/>
    <n v="4652"/>
    <x v="4"/>
    <x v="1"/>
    <x v="0"/>
    <n v="1345895"/>
    <d v="2021-01-01T00:00:00"/>
    <n v="365"/>
    <n v="23131510"/>
    <n v="633740"/>
    <s v="VND"/>
    <s v="20211231VND"/>
    <n v="1"/>
    <n v="1.3458949999999999E-3"/>
    <n v="6.3374000000000004E-4"/>
    <n v="2.3131510000000001E-2"/>
    <x v="1"/>
  </r>
  <r>
    <x v="0"/>
    <n v="4652"/>
    <x v="1"/>
    <x v="1"/>
    <x v="0"/>
    <n v="19139"/>
    <d v="2021-01-01T00:00:00"/>
    <n v="365"/>
    <n v="53236162.5"/>
    <n v="1458525"/>
    <s v="VND"/>
    <s v="20211231VND"/>
    <n v="1"/>
    <n v="1.9139000000000001E-5"/>
    <n v="1.458525E-3"/>
    <n v="5.3236162500000003E-2"/>
    <x v="1"/>
  </r>
  <r>
    <x v="0"/>
    <n v="4653"/>
    <x v="8"/>
    <x v="1"/>
    <x v="0"/>
    <n v="63337"/>
    <d v="2021-01-01T00:00:00"/>
    <n v="365"/>
    <n v="59995415"/>
    <n v="1643710"/>
    <s v="VND"/>
    <s v="20211231VND"/>
    <n v="1"/>
    <n v="6.3336999999999993E-5"/>
    <n v="1.64371E-3"/>
    <n v="5.9995415000000003E-2"/>
    <x v="0"/>
  </r>
  <r>
    <x v="0"/>
    <n v="4653"/>
    <x v="8"/>
    <x v="1"/>
    <x v="0"/>
    <n v="17584"/>
    <d v="2021-01-01T00:00:00"/>
    <n v="365"/>
    <n v="311432436301.73395"/>
    <n v="387171"/>
    <s v="USD"/>
    <s v="20211231USD"/>
    <n v="22037.795999999998"/>
    <n v="0.38751260486399997"/>
    <n v="8.5323955151159989"/>
    <n v="311.43243630173396"/>
    <x v="0"/>
  </r>
  <r>
    <x v="0"/>
    <n v="4653"/>
    <x v="8"/>
    <x v="1"/>
    <x v="0"/>
    <n v="1488741"/>
    <d v="2021-01-01T00:00:00"/>
    <n v="365"/>
    <n v="69160930"/>
    <n v="1894820"/>
    <s v="VND"/>
    <s v="20211231VND"/>
    <n v="1"/>
    <n v="1.488741E-3"/>
    <n v="1.89482E-3"/>
    <n v="6.9160929999999995E-2"/>
    <x v="0"/>
  </r>
  <r>
    <x v="0"/>
    <n v="4656"/>
    <x v="6"/>
    <x v="1"/>
    <x v="0"/>
    <n v="2650911"/>
    <d v="2021-01-01T00:00:00"/>
    <n v="365"/>
    <n v="116235600.5"/>
    <n v="3184537"/>
    <s v="VND"/>
    <s v="20211231VND"/>
    <n v="1"/>
    <n v="2.6509110000000002E-3"/>
    <n v="3.1845369999999999E-3"/>
    <n v="0.11623560049999999"/>
    <x v="3"/>
  </r>
  <r>
    <x v="0"/>
    <n v="4658"/>
    <x v="5"/>
    <x v="1"/>
    <x v="0"/>
    <n v="1396691"/>
    <d v="2021-01-01T00:00:00"/>
    <n v="365"/>
    <n v="9987531.5"/>
    <n v="273631"/>
    <s v="VND"/>
    <s v="20211231VND"/>
    <n v="1"/>
    <n v="1.396691E-3"/>
    <n v="2.7363099999999998E-4"/>
    <n v="9.9875315000000006E-3"/>
    <x v="1"/>
  </r>
  <r>
    <x v="0"/>
    <n v="4660"/>
    <x v="3"/>
    <x v="1"/>
    <x v="0"/>
    <n v="541523"/>
    <d v="2021-01-01T00:00:00"/>
    <n v="365"/>
    <n v="27556332"/>
    <n v="754968"/>
    <s v="VND"/>
    <s v="20211231VND"/>
    <n v="1"/>
    <n v="5.4152300000000003E-4"/>
    <n v="7.5496799999999996E-4"/>
    <n v="2.7556331999999999E-2"/>
    <x v="0"/>
  </r>
  <r>
    <x v="0"/>
    <n v="4663"/>
    <x v="4"/>
    <x v="1"/>
    <x v="0"/>
    <n v="1986779"/>
    <d v="2021-01-01T00:00:00"/>
    <n v="365"/>
    <n v="1009264678958.4479"/>
    <n v="1254712"/>
    <s v="USD"/>
    <s v="20211231USD"/>
    <n v="22037.795999999998"/>
    <n v="43.784230299084001"/>
    <n v="27.651087094752"/>
    <n v="1009.2646789584479"/>
    <x v="1"/>
  </r>
  <r>
    <x v="0"/>
    <n v="4663"/>
    <x v="4"/>
    <x v="1"/>
    <x v="0"/>
    <n v="6916328"/>
    <d v="2021-01-01T00:00:00"/>
    <n v="365"/>
    <n v="355303337"/>
    <n v="9734338"/>
    <s v="VND"/>
    <s v="20211231VND"/>
    <n v="1"/>
    <n v="6.9163280000000002E-3"/>
    <n v="9.7343380000000004E-3"/>
    <n v="0.355303337"/>
    <x v="1"/>
  </r>
  <r>
    <x v="0"/>
    <n v="4664"/>
    <x v="4"/>
    <x v="1"/>
    <x v="0"/>
    <n v="1221518"/>
    <d v="2021-01-01T00:00:00"/>
    <n v="365"/>
    <n v="31988052.5"/>
    <n v="876385"/>
    <s v="VND"/>
    <s v="20211231VND"/>
    <n v="1"/>
    <n v="1.221518E-3"/>
    <n v="8.7638500000000003E-4"/>
    <n v="3.1988052500000003E-2"/>
    <x v="1"/>
  </r>
  <r>
    <x v="0"/>
    <n v="4664"/>
    <x v="4"/>
    <x v="1"/>
    <x v="0"/>
    <n v="1406631"/>
    <d v="2021-01-01T00:00:00"/>
    <n v="365"/>
    <n v="127239975369.93599"/>
    <n v="158184"/>
    <s v="USD"/>
    <s v="20211231USD"/>
    <n v="22037.795999999998"/>
    <n v="30.999047025275996"/>
    <n v="3.4860267224639996"/>
    <n v="127.23997536993599"/>
    <x v="1"/>
  </r>
  <r>
    <x v="0"/>
    <n v="4664"/>
    <x v="4"/>
    <x v="1"/>
    <x v="0"/>
    <n v="306162"/>
    <d v="2021-01-01T00:00:00"/>
    <n v="365"/>
    <n v="188760261809.36923"/>
    <n v="241033"/>
    <s v="EUR"/>
    <s v="20211231EUR"/>
    <n v="21455.626499999998"/>
    <n v="6.5688975204929987"/>
    <n v="5.1715140221744997"/>
    <n v="188.76026180936924"/>
    <x v="1"/>
  </r>
  <r>
    <x v="0"/>
    <n v="4664"/>
    <x v="14"/>
    <x v="1"/>
    <x v="0"/>
    <n v="1456726"/>
    <d v="2021-01-01T00:00:00"/>
    <n v="365"/>
    <n v="50698974.499999993"/>
    <n v="1389013"/>
    <s v="VND"/>
    <s v="20211231VND"/>
    <n v="1"/>
    <n v="1.456726E-3"/>
    <n v="1.3890129999999999E-3"/>
    <n v="5.0698974499999994E-2"/>
    <x v="3"/>
  </r>
  <r>
    <x v="0"/>
    <n v="4668"/>
    <x v="11"/>
    <x v="1"/>
    <x v="0"/>
    <n v="490410"/>
    <d v="2021-01-01T00:00:00"/>
    <n v="365"/>
    <n v="39415985"/>
    <n v="1079890"/>
    <s v="VND"/>
    <s v="20211231VND"/>
    <n v="1"/>
    <n v="4.9041000000000004E-4"/>
    <n v="1.07989E-3"/>
    <n v="3.9415985000000001E-2"/>
    <x v="3"/>
  </r>
  <r>
    <x v="0"/>
    <n v="4669"/>
    <x v="1"/>
    <x v="1"/>
    <x v="0"/>
    <n v="785146"/>
    <d v="2021-01-01T00:00:00"/>
    <n v="365"/>
    <n v="28022327.5"/>
    <n v="767735"/>
    <s v="VND"/>
    <s v="20211231VND"/>
    <n v="1"/>
    <n v="7.8514600000000002E-4"/>
    <n v="7.6773499999999997E-4"/>
    <n v="2.8022327499999999E-2"/>
    <x v="1"/>
  </r>
  <r>
    <x v="0"/>
    <n v="4669"/>
    <x v="6"/>
    <x v="1"/>
    <x v="0"/>
    <n v="149019"/>
    <d v="2021-01-01T00:00:00"/>
    <n v="365"/>
    <n v="7543966.0000000009"/>
    <n v="206684"/>
    <s v="VND"/>
    <s v="20211231VND"/>
    <n v="1"/>
    <n v="1.4901899999999999E-4"/>
    <n v="2.06684E-4"/>
    <n v="7.5439660000000009E-3"/>
    <x v="3"/>
  </r>
  <r>
    <x v="0"/>
    <n v="4669"/>
    <x v="14"/>
    <x v="1"/>
    <x v="0"/>
    <n v="8572612"/>
    <d v="2021-01-01T00:00:00"/>
    <n v="365"/>
    <n v="340162370.5"/>
    <n v="9319517"/>
    <s v="VND"/>
    <s v="20211231VND"/>
    <n v="1"/>
    <n v="8.5726120000000003E-3"/>
    <n v="9.3195169999999994E-3"/>
    <n v="0.34016237049999998"/>
    <x v="3"/>
  </r>
  <r>
    <x v="0"/>
    <n v="4670"/>
    <x v="14"/>
    <x v="1"/>
    <x v="0"/>
    <n v="260336"/>
    <d v="2021-01-01T00:00:00"/>
    <n v="365"/>
    <n v="13582672.000000002"/>
    <n v="372128"/>
    <s v="VND"/>
    <s v="20211231VND"/>
    <n v="1"/>
    <n v="2.6033600000000001E-4"/>
    <n v="3.72128E-4"/>
    <n v="1.3582672000000002E-2"/>
    <x v="3"/>
  </r>
  <r>
    <x v="0"/>
    <n v="4671"/>
    <x v="4"/>
    <x v="1"/>
    <x v="0"/>
    <n v="1175257"/>
    <d v="2021-01-01T00:00:00"/>
    <n v="365"/>
    <n v="26434322"/>
    <n v="724228"/>
    <s v="VND"/>
    <s v="20211231VND"/>
    <n v="1"/>
    <n v="1.1752570000000001E-3"/>
    <n v="7.2422800000000005E-4"/>
    <n v="2.6434322E-2"/>
    <x v="1"/>
  </r>
  <r>
    <x v="0"/>
    <n v="4672"/>
    <x v="7"/>
    <x v="1"/>
    <x v="0"/>
    <n v="1675619"/>
    <d v="2021-01-01T00:00:00"/>
    <n v="365"/>
    <n v="44143100"/>
    <n v="1209400"/>
    <s v="VND"/>
    <s v="20211231VND"/>
    <n v="1"/>
    <n v="1.6756189999999999E-3"/>
    <n v="1.2094E-3"/>
    <n v="4.4143099999999998E-2"/>
    <x v="2"/>
  </r>
  <r>
    <x v="0"/>
    <n v="4672"/>
    <x v="7"/>
    <x v="1"/>
    <x v="0"/>
    <n v="199724"/>
    <d v="2021-01-01T00:00:00"/>
    <n v="365"/>
    <n v="639774539587.65588"/>
    <n v="795364"/>
    <s v="USD"/>
    <s v="20211231USD"/>
    <n v="22037.795999999998"/>
    <n v="4.4014767683039997"/>
    <n v="17.528069577743999"/>
    <n v="639.77453958765591"/>
    <x v="2"/>
  </r>
  <r>
    <x v="0"/>
    <n v="4673"/>
    <x v="4"/>
    <x v="1"/>
    <x v="0"/>
    <n v="1441676"/>
    <d v="2021-01-01T00:00:00"/>
    <n v="365"/>
    <n v="32338087.5"/>
    <n v="885975"/>
    <s v="VND"/>
    <s v="20211231VND"/>
    <n v="1"/>
    <n v="1.441676E-3"/>
    <n v="8.85975E-4"/>
    <n v="3.2338087500000001E-2"/>
    <x v="1"/>
  </r>
  <r>
    <x v="0"/>
    <n v="4673"/>
    <x v="1"/>
    <x v="1"/>
    <x v="0"/>
    <n v="740677"/>
    <d v="2021-01-01T00:00:00"/>
    <n v="365"/>
    <n v="29436665.999999996"/>
    <n v="806484"/>
    <s v="VND"/>
    <s v="20211231VND"/>
    <n v="1"/>
    <n v="7.4067700000000002E-4"/>
    <n v="8.06484E-4"/>
    <n v="2.9436665999999997E-2"/>
    <x v="1"/>
  </r>
  <r>
    <x v="0"/>
    <n v="4674"/>
    <x v="9"/>
    <x v="1"/>
    <x v="0"/>
    <n v="762544"/>
    <d v="2021-01-01T00:00:00"/>
    <n v="365"/>
    <n v="14845426"/>
    <n v="406724"/>
    <s v="VND"/>
    <s v="20211231VND"/>
    <n v="1"/>
    <n v="7.6254399999999998E-4"/>
    <n v="4.0672400000000002E-4"/>
    <n v="1.4845426E-2"/>
    <x v="0"/>
  </r>
  <r>
    <x v="0"/>
    <n v="4676"/>
    <x v="4"/>
    <x v="1"/>
    <x v="0"/>
    <n v="1810621"/>
    <d v="2021-01-01T00:00:00"/>
    <n v="365"/>
    <n v="15002595"/>
    <n v="411030"/>
    <s v="VND"/>
    <s v="20211231VND"/>
    <n v="1"/>
    <n v="1.8106210000000001E-3"/>
    <n v="4.1103E-4"/>
    <n v="1.5002595000000001E-2"/>
    <x v="1"/>
  </r>
  <r>
    <x v="0"/>
    <n v="4676"/>
    <x v="14"/>
    <x v="1"/>
    <x v="0"/>
    <n v="664563"/>
    <d v="2021-01-01T00:00:00"/>
    <n v="365"/>
    <n v="13206065"/>
    <n v="361810"/>
    <s v="VND"/>
    <s v="20211231VND"/>
    <n v="1"/>
    <n v="6.6456299999999996E-4"/>
    <n v="3.6181000000000001E-4"/>
    <n v="1.3206064999999999E-2"/>
    <x v="3"/>
  </r>
  <r>
    <x v="0"/>
    <n v="4676"/>
    <x v="0"/>
    <x v="1"/>
    <x v="0"/>
    <n v="120632"/>
    <d v="2021-01-01T00:00:00"/>
    <n v="365"/>
    <n v="6369505.5"/>
    <n v="174507"/>
    <s v="VND"/>
    <s v="20211231VND"/>
    <n v="1"/>
    <n v="1.2063200000000001E-4"/>
    <n v="1.7450699999999999E-4"/>
    <n v="6.3695054999999999E-3"/>
    <x v="0"/>
  </r>
  <r>
    <x v="0"/>
    <n v="4677"/>
    <x v="9"/>
    <x v="1"/>
    <x v="0"/>
    <n v="246101"/>
    <d v="2021-01-01T00:00:00"/>
    <n v="365"/>
    <n v="67762980"/>
    <n v="1856520"/>
    <s v="VND"/>
    <s v="20211231VND"/>
    <n v="1"/>
    <n v="2.4610099999999998E-4"/>
    <n v="1.85652E-3"/>
    <n v="6.776298E-2"/>
    <x v="0"/>
  </r>
  <r>
    <x v="0"/>
    <n v="4679"/>
    <x v="4"/>
    <x v="1"/>
    <x v="0"/>
    <n v="66248"/>
    <d v="2021-01-01T00:00:00"/>
    <n v="365"/>
    <n v="49385886.999999993"/>
    <n v="1353038"/>
    <s v="VND"/>
    <s v="20211231VND"/>
    <n v="1"/>
    <n v="6.6248000000000007E-5"/>
    <n v="1.353038E-3"/>
    <n v="4.9385886999999989E-2"/>
    <x v="1"/>
  </r>
  <r>
    <x v="0"/>
    <n v="4680"/>
    <x v="5"/>
    <x v="1"/>
    <x v="0"/>
    <n v="112879"/>
    <d v="2021-01-01T00:00:00"/>
    <n v="365"/>
    <n v="24336959.000000004"/>
    <n v="666766"/>
    <s v="VND"/>
    <s v="20211231VND"/>
    <n v="1"/>
    <n v="1.12879E-4"/>
    <n v="6.6676599999999995E-4"/>
    <n v="2.4336959000000005E-2"/>
    <x v="1"/>
  </r>
  <r>
    <x v="0"/>
    <n v="4682"/>
    <x v="0"/>
    <x v="1"/>
    <x v="0"/>
    <n v="201798"/>
    <d v="2021-01-01T00:00:00"/>
    <n v="365"/>
    <n v="42999153.5"/>
    <n v="1178059"/>
    <s v="VND"/>
    <s v="20211231VND"/>
    <n v="1"/>
    <n v="2.0179799999999999E-4"/>
    <n v="1.178059E-3"/>
    <n v="4.2999153499999998E-2"/>
    <x v="0"/>
  </r>
  <r>
    <x v="0"/>
    <n v="4684"/>
    <x v="4"/>
    <x v="1"/>
    <x v="0"/>
    <n v="724594"/>
    <d v="2021-01-01T00:00:00"/>
    <n v="365"/>
    <n v="63372614"/>
    <n v="1736236"/>
    <s v="VND"/>
    <s v="20211231VND"/>
    <n v="1"/>
    <n v="7.2459399999999995E-4"/>
    <n v="1.7362359999999999E-3"/>
    <n v="6.3372613999999994E-2"/>
    <x v="1"/>
  </r>
  <r>
    <x v="0"/>
    <n v="4687"/>
    <x v="8"/>
    <x v="1"/>
    <x v="0"/>
    <n v="73427"/>
    <d v="2021-01-01T00:00:00"/>
    <n v="365"/>
    <n v="72036582.5"/>
    <n v="1973605"/>
    <s v="VND"/>
    <s v="20211231VND"/>
    <n v="1"/>
    <n v="7.3427E-5"/>
    <n v="1.9736049999999998E-3"/>
    <n v="7.2036582500000002E-2"/>
    <x v="0"/>
  </r>
  <r>
    <x v="0"/>
    <n v="4687"/>
    <x v="8"/>
    <x v="1"/>
    <x v="0"/>
    <n v="1115880"/>
    <d v="2021-01-01T00:00:00"/>
    <n v="365"/>
    <n v="63351516.999999993"/>
    <n v="1735658"/>
    <s v="VND"/>
    <s v="20211231VND"/>
    <n v="1"/>
    <n v="1.1158800000000001E-3"/>
    <n v="1.7356579999999999E-3"/>
    <n v="6.3351516999999996E-2"/>
    <x v="0"/>
  </r>
  <r>
    <x v="0"/>
    <n v="4688"/>
    <x v="4"/>
    <x v="1"/>
    <x v="0"/>
    <n v="507147"/>
    <d v="2021-01-01T00:00:00"/>
    <n v="365"/>
    <n v="61062310"/>
    <n v="1672940"/>
    <s v="VND"/>
    <s v="20211231VND"/>
    <n v="1"/>
    <n v="5.07147E-4"/>
    <n v="1.6729399999999999E-3"/>
    <n v="6.1062310000000002E-2"/>
    <x v="1"/>
  </r>
  <r>
    <x v="0"/>
    <n v="4690"/>
    <x v="5"/>
    <x v="1"/>
    <x v="0"/>
    <n v="5307119"/>
    <d v="2021-01-01T00:00:00"/>
    <n v="365"/>
    <n v="182569532.5"/>
    <n v="5001905"/>
    <s v="VND"/>
    <s v="20211231VND"/>
    <n v="1"/>
    <n v="5.3071189999999999E-3"/>
    <n v="5.0019050000000001E-3"/>
    <n v="0.18256953249999999"/>
    <x v="1"/>
  </r>
  <r>
    <x v="0"/>
    <n v="4690"/>
    <x v="5"/>
    <x v="1"/>
    <x v="0"/>
    <n v="6074544"/>
    <d v="2021-01-01T00:00:00"/>
    <n v="365"/>
    <n v="343160115.5"/>
    <n v="9401647"/>
    <s v="VND"/>
    <s v="20211231VND"/>
    <n v="1"/>
    <n v="6.0745440000000003E-3"/>
    <n v="9.4016470000000008E-3"/>
    <n v="0.34316011549999997"/>
    <x v="1"/>
  </r>
  <r>
    <x v="0"/>
    <n v="4690"/>
    <x v="5"/>
    <x v="1"/>
    <x v="0"/>
    <n v="506147"/>
    <d v="2021-01-01T00:00:00"/>
    <n v="365"/>
    <n v="463004893180.16998"/>
    <n v="575605"/>
    <s v="USD"/>
    <s v="20211231USD"/>
    <n v="22037.795999999998"/>
    <n v="11.154364332011999"/>
    <n v="12.685065566580001"/>
    <n v="463.00489318016997"/>
    <x v="1"/>
  </r>
  <r>
    <x v="0"/>
    <n v="4690"/>
    <x v="5"/>
    <x v="1"/>
    <x v="0"/>
    <n v="1566747"/>
    <d v="2021-01-01T00:00:00"/>
    <n v="365"/>
    <n v="1525842054814.5718"/>
    <n v="1896918"/>
    <s v="USD"/>
    <s v="20211231USD"/>
    <n v="22037.795999999998"/>
    <n v="34.527650769612002"/>
    <n v="41.803891912727998"/>
    <n v="1525.8420548145718"/>
    <x v="1"/>
  </r>
  <r>
    <x v="0"/>
    <n v="4691"/>
    <x v="4"/>
    <x v="1"/>
    <x v="0"/>
    <n v="9211312"/>
    <d v="2021-01-01T00:00:00"/>
    <n v="365"/>
    <n v="298726366"/>
    <n v="8184284"/>
    <s v="VND"/>
    <s v="20211231VND"/>
    <n v="1"/>
    <n v="9.2113119999999993E-3"/>
    <n v="8.184284E-3"/>
    <n v="0.29872636600000002"/>
    <x v="1"/>
  </r>
  <r>
    <x v="0"/>
    <n v="4692"/>
    <x v="9"/>
    <x v="1"/>
    <x v="0"/>
    <n v="805656"/>
    <d v="2021-01-01T00:00:00"/>
    <n v="365"/>
    <n v="16990604"/>
    <n v="465496"/>
    <s v="VND"/>
    <s v="20211231VND"/>
    <n v="1"/>
    <n v="8.0565599999999997E-4"/>
    <n v="4.6549599999999998E-4"/>
    <n v="1.6990603999999999E-2"/>
    <x v="0"/>
  </r>
  <r>
    <x v="0"/>
    <n v="4693"/>
    <x v="0"/>
    <x v="1"/>
    <x v="0"/>
    <n v="3342946"/>
    <d v="2021-01-01T00:00:00"/>
    <n v="365"/>
    <n v="192197612.00000003"/>
    <n v="5265688"/>
    <s v="VND"/>
    <s v="20211231VND"/>
    <n v="1"/>
    <n v="3.3429459999999999E-3"/>
    <n v="5.2656880000000001E-3"/>
    <n v="0.19219761200000002"/>
    <x v="0"/>
  </r>
  <r>
    <x v="0"/>
    <n v="4694"/>
    <x v="6"/>
    <x v="1"/>
    <x v="0"/>
    <n v="974837"/>
    <d v="2021-01-01T00:00:00"/>
    <n v="365"/>
    <n v="53731358.000000007"/>
    <n v="1472092"/>
    <s v="VND"/>
    <s v="20211231VND"/>
    <n v="1"/>
    <n v="9.7483699999999999E-4"/>
    <n v="1.4720919999999999E-3"/>
    <n v="5.3731358000000007E-2"/>
    <x v="3"/>
  </r>
  <r>
    <x v="0"/>
    <n v="4695"/>
    <x v="11"/>
    <x v="1"/>
    <x v="0"/>
    <n v="1726503"/>
    <d v="2021-01-01T00:00:00"/>
    <n v="365"/>
    <n v="52965004"/>
    <n v="1451096"/>
    <s v="VND"/>
    <s v="20211231VND"/>
    <n v="1"/>
    <n v="1.7265029999999999E-3"/>
    <n v="1.451096E-3"/>
    <n v="5.2965004000000003E-2"/>
    <x v="3"/>
  </r>
  <r>
    <x v="0"/>
    <n v="4697"/>
    <x v="4"/>
    <x v="1"/>
    <x v="0"/>
    <n v="369328"/>
    <d v="2021-01-01T00:00:00"/>
    <n v="365"/>
    <n v="30991858"/>
    <n v="849092"/>
    <s v="VND"/>
    <s v="20211231VND"/>
    <n v="1"/>
    <n v="3.6932799999999998E-4"/>
    <n v="8.4909199999999997E-4"/>
    <n v="3.0991858000000001E-2"/>
    <x v="1"/>
  </r>
  <r>
    <x v="0"/>
    <n v="4697"/>
    <x v="4"/>
    <x v="1"/>
    <x v="0"/>
    <n v="1718128"/>
    <d v="2021-01-01T00:00:00"/>
    <n v="365"/>
    <n v="268025702429.23203"/>
    <n v="333208"/>
    <s v="USD"/>
    <s v="20211231USD"/>
    <n v="22037.795999999998"/>
    <n v="37.863754365887999"/>
    <n v="7.343169929568"/>
    <n v="268.02570242923201"/>
    <x v="1"/>
  </r>
  <r>
    <x v="0"/>
    <n v="4699"/>
    <x v="2"/>
    <x v="1"/>
    <x v="0"/>
    <n v="845549"/>
    <d v="2021-01-01T00:00:00"/>
    <n v="365"/>
    <n v="51741268.5"/>
    <n v="1417569"/>
    <s v="VND"/>
    <s v="20211231VND"/>
    <n v="1"/>
    <n v="8.4554900000000002E-4"/>
    <n v="1.417569E-3"/>
    <n v="5.17412685E-2"/>
    <x v="2"/>
  </r>
  <r>
    <x v="0"/>
    <n v="4699"/>
    <x v="4"/>
    <x v="1"/>
    <x v="0"/>
    <n v="1501589"/>
    <d v="2021-01-01T00:00:00"/>
    <n v="365"/>
    <n v="38665837"/>
    <n v="1059338"/>
    <s v="VND"/>
    <s v="20211231VND"/>
    <n v="1"/>
    <n v="1.501589E-3"/>
    <n v="1.0593379999999999E-3"/>
    <n v="3.8665837000000002E-2"/>
    <x v="1"/>
  </r>
  <r>
    <x v="0"/>
    <n v="4699"/>
    <x v="7"/>
    <x v="1"/>
    <x v="0"/>
    <n v="271498"/>
    <d v="2021-01-01T00:00:00"/>
    <n v="365"/>
    <n v="30760849.5"/>
    <n v="842763"/>
    <s v="VND"/>
    <s v="20211231VND"/>
    <n v="1"/>
    <n v="2.7149800000000001E-4"/>
    <n v="8.4276299999999995E-4"/>
    <n v="3.07608495E-2"/>
    <x v="2"/>
  </r>
  <r>
    <x v="0"/>
    <n v="4700"/>
    <x v="8"/>
    <x v="1"/>
    <x v="0"/>
    <n v="1322896"/>
    <d v="2021-01-01T00:00:00"/>
    <n v="365"/>
    <n v="36159455"/>
    <n v="990670"/>
    <s v="VND"/>
    <s v="20211231VND"/>
    <n v="1"/>
    <n v="1.3228960000000001E-3"/>
    <n v="9.9066999999999992E-4"/>
    <n v="3.6159455E-2"/>
    <x v="0"/>
  </r>
  <r>
    <x v="0"/>
    <n v="4701"/>
    <x v="7"/>
    <x v="2"/>
    <x v="0"/>
    <n v="86755"/>
    <d v="2021-01-01T00:00:00"/>
    <n v="365"/>
    <n v="5402693.5"/>
    <n v="148019"/>
    <s v="VND"/>
    <s v="20211231VND"/>
    <n v="1"/>
    <n v="8.6755000000000005E-5"/>
    <n v="1.4801899999999999E-4"/>
    <n v="5.4026934999999998E-3"/>
    <x v="2"/>
  </r>
  <r>
    <x v="0"/>
    <n v="4701"/>
    <x v="1"/>
    <x v="2"/>
    <x v="0"/>
    <n v="751793"/>
    <d v="2021-01-01T00:00:00"/>
    <n v="365"/>
    <n v="63926100"/>
    <n v="1751400"/>
    <s v="VND"/>
    <s v="20211231VND"/>
    <n v="1"/>
    <n v="7.5179299999999995E-4"/>
    <n v="1.7514E-3"/>
    <n v="6.39261E-2"/>
    <x v="1"/>
  </r>
  <r>
    <x v="0"/>
    <n v="4704"/>
    <x v="3"/>
    <x v="2"/>
    <x v="0"/>
    <n v="1332670"/>
    <d v="2021-01-01T00:00:00"/>
    <n v="365"/>
    <n v="37016037"/>
    <n v="1014138"/>
    <s v="VND"/>
    <s v="20211231VND"/>
    <n v="1"/>
    <n v="1.33267E-3"/>
    <n v="1.0141379999999999E-3"/>
    <n v="3.7016037000000002E-2"/>
    <x v="0"/>
  </r>
  <r>
    <x v="0"/>
    <n v="4705"/>
    <x v="7"/>
    <x v="2"/>
    <x v="0"/>
    <n v="46386"/>
    <d v="2021-01-01T00:00:00"/>
    <n v="365"/>
    <n v="71198104.5"/>
    <n v="1950633"/>
    <s v="VND"/>
    <s v="20211231VND"/>
    <n v="1"/>
    <n v="4.6385999999999999E-5"/>
    <n v="1.950633E-3"/>
    <n v="7.1198104499999998E-2"/>
    <x v="2"/>
  </r>
  <r>
    <x v="0"/>
    <n v="4707"/>
    <x v="3"/>
    <x v="2"/>
    <x v="0"/>
    <n v="717810"/>
    <d v="2021-01-01T00:00:00"/>
    <n v="365"/>
    <n v="337625447718.63599"/>
    <n v="419734"/>
    <s v="USD"/>
    <s v="20211231USD"/>
    <n v="22037.795999999998"/>
    <n v="15.818950346759998"/>
    <n v="9.2500122662639992"/>
    <n v="337.625447718636"/>
    <x v="0"/>
  </r>
  <r>
    <x v="0"/>
    <n v="4707"/>
    <x v="3"/>
    <x v="2"/>
    <x v="0"/>
    <n v="8777834"/>
    <d v="2021-01-01T00:00:00"/>
    <n v="365"/>
    <n v="344544232"/>
    <n v="9439568"/>
    <s v="VND"/>
    <s v="20211231VND"/>
    <n v="1"/>
    <n v="8.777834E-3"/>
    <n v="9.4395680000000006E-3"/>
    <n v="0.34454423200000001"/>
    <x v="0"/>
  </r>
  <r>
    <x v="0"/>
    <n v="4708"/>
    <x v="10"/>
    <x v="2"/>
    <x v="0"/>
    <n v="1631720"/>
    <d v="2021-01-01T00:00:00"/>
    <n v="365"/>
    <n v="41533861"/>
    <n v="1137914"/>
    <s v="VND"/>
    <s v="20211231VND"/>
    <n v="1"/>
    <n v="1.6317199999999999E-3"/>
    <n v="1.1379140000000001E-3"/>
    <n v="4.1533860999999998E-2"/>
    <x v="1"/>
  </r>
  <r>
    <x v="0"/>
    <n v="4708"/>
    <x v="4"/>
    <x v="2"/>
    <x v="0"/>
    <n v="3752774"/>
    <d v="2021-01-01T00:00:00"/>
    <n v="365"/>
    <n v="200601007.00000003"/>
    <n v="5495918"/>
    <s v="VND"/>
    <s v="20211231VND"/>
    <n v="1"/>
    <n v="3.752774E-3"/>
    <n v="5.4959179999999998E-3"/>
    <n v="0.20060100700000003"/>
    <x v="1"/>
  </r>
  <r>
    <x v="0"/>
    <n v="4709"/>
    <x v="4"/>
    <x v="2"/>
    <x v="0"/>
    <n v="8719463"/>
    <d v="2021-01-01T00:00:00"/>
    <n v="365"/>
    <n v="230744897.00000003"/>
    <n v="6321778"/>
    <s v="VND"/>
    <s v="20211231VND"/>
    <n v="1"/>
    <n v="8.7194630000000002E-3"/>
    <n v="6.3217780000000001E-3"/>
    <n v="0.23074489700000003"/>
    <x v="1"/>
  </r>
  <r>
    <x v="0"/>
    <n v="4709"/>
    <x v="8"/>
    <x v="2"/>
    <x v="0"/>
    <n v="1253870"/>
    <d v="2021-01-01T00:00:00"/>
    <n v="365"/>
    <n v="60745234.499999993"/>
    <n v="1664253"/>
    <s v="VND"/>
    <s v="20211231VND"/>
    <n v="1"/>
    <n v="1.25387E-3"/>
    <n v="1.6642530000000001E-3"/>
    <n v="6.0745234499999995E-2"/>
    <x v="0"/>
  </r>
  <r>
    <x v="0"/>
    <n v="4709"/>
    <x v="4"/>
    <x v="2"/>
    <x v="0"/>
    <n v="113472"/>
    <d v="2021-01-01T00:00:00"/>
    <n v="365"/>
    <n v="21895985"/>
    <n v="599890"/>
    <s v="VND"/>
    <s v="20211231VND"/>
    <n v="1"/>
    <n v="1.13472E-4"/>
    <n v="5.9988999999999995E-4"/>
    <n v="2.1895985E-2"/>
    <x v="1"/>
  </r>
  <r>
    <x v="0"/>
    <n v="4711"/>
    <x v="8"/>
    <x v="2"/>
    <x v="0"/>
    <n v="599025"/>
    <d v="2021-01-01T00:00:00"/>
    <n v="365"/>
    <n v="22655112"/>
    <n v="620688"/>
    <s v="VND"/>
    <s v="20211231VND"/>
    <n v="1"/>
    <n v="5.9902499999999999E-4"/>
    <n v="6.2068799999999999E-4"/>
    <n v="2.2655112000000002E-2"/>
    <x v="0"/>
  </r>
  <r>
    <x v="0"/>
    <n v="4711"/>
    <x v="1"/>
    <x v="2"/>
    <x v="0"/>
    <n v="1641875"/>
    <d v="2021-01-01T00:00:00"/>
    <n v="365"/>
    <n v="48058637.5"/>
    <n v="1316675"/>
    <s v="VND"/>
    <s v="20211231VND"/>
    <n v="1"/>
    <n v="1.6418750000000001E-3"/>
    <n v="1.316675E-3"/>
    <n v="4.8058637500000001E-2"/>
    <x v="1"/>
  </r>
  <r>
    <x v="0"/>
    <n v="4714"/>
    <x v="14"/>
    <x v="2"/>
    <x v="0"/>
    <n v="839270"/>
    <d v="2021-01-01T00:00:00"/>
    <n v="365"/>
    <n v="52510944"/>
    <n v="1438656"/>
    <s v="VND"/>
    <s v="20211231VND"/>
    <n v="1"/>
    <n v="8.3927000000000003E-4"/>
    <n v="1.438656E-3"/>
    <n v="5.2510943999999997E-2"/>
    <x v="3"/>
  </r>
  <r>
    <x v="0"/>
    <n v="4716"/>
    <x v="1"/>
    <x v="2"/>
    <x v="0"/>
    <n v="1920787"/>
    <d v="2021-01-01T00:00:00"/>
    <n v="365"/>
    <n v="5090472.5"/>
    <n v="139465"/>
    <s v="VND"/>
    <s v="20211231VND"/>
    <n v="1"/>
    <n v="1.920787E-3"/>
    <n v="1.3946499999999999E-4"/>
    <n v="5.0904725000000001E-3"/>
    <x v="1"/>
  </r>
  <r>
    <x v="0"/>
    <n v="4716"/>
    <x v="5"/>
    <x v="2"/>
    <x v="0"/>
    <n v="60302"/>
    <d v="2021-01-01T00:00:00"/>
    <n v="365"/>
    <n v="66092229"/>
    <n v="1810746"/>
    <s v="VND"/>
    <s v="20211231VND"/>
    <n v="1"/>
    <n v="6.0302E-5"/>
    <n v="1.810746E-3"/>
    <n v="6.6092229000000002E-2"/>
    <x v="1"/>
  </r>
  <r>
    <x v="0"/>
    <n v="4720"/>
    <x v="6"/>
    <x v="2"/>
    <x v="0"/>
    <n v="467851"/>
    <d v="2021-01-01T00:00:00"/>
    <n v="365"/>
    <n v="45620401"/>
    <n v="1249874"/>
    <s v="VND"/>
    <s v="20211231VND"/>
    <n v="1"/>
    <n v="4.6785099999999998E-4"/>
    <n v="1.249874E-3"/>
    <n v="4.5620400999999998E-2"/>
    <x v="3"/>
  </r>
  <r>
    <x v="0"/>
    <n v="4723"/>
    <x v="11"/>
    <x v="2"/>
    <x v="0"/>
    <n v="1768423"/>
    <d v="2021-01-01T00:00:00"/>
    <n v="365"/>
    <n v="6359541.0000000009"/>
    <n v="174234"/>
    <s v="VND"/>
    <s v="20211231VND"/>
    <n v="1"/>
    <n v="1.7684230000000001E-3"/>
    <n v="1.74234E-4"/>
    <n v="6.3595410000000007E-3"/>
    <x v="3"/>
  </r>
  <r>
    <x v="0"/>
    <n v="4723"/>
    <x v="6"/>
    <x v="2"/>
    <x v="0"/>
    <n v="568374"/>
    <d v="2021-01-01T00:00:00"/>
    <n v="365"/>
    <n v="14653618.5"/>
    <n v="401469"/>
    <s v="VND"/>
    <s v="20211231VND"/>
    <n v="1"/>
    <n v="5.6837399999999996E-4"/>
    <n v="4.01469E-4"/>
    <n v="1.46536185E-2"/>
    <x v="3"/>
  </r>
  <r>
    <x v="0"/>
    <n v="4723"/>
    <x v="0"/>
    <x v="2"/>
    <x v="0"/>
    <n v="202975"/>
    <d v="2021-01-01T00:00:00"/>
    <n v="365"/>
    <n v="36308886"/>
    <n v="994764"/>
    <s v="VND"/>
    <s v="20211231VND"/>
    <n v="1"/>
    <n v="2.0297499999999999E-4"/>
    <n v="9.9476399999999998E-4"/>
    <n v="3.6308885999999999E-2"/>
    <x v="0"/>
  </r>
  <r>
    <x v="0"/>
    <n v="4723"/>
    <x v="3"/>
    <x v="2"/>
    <x v="0"/>
    <n v="1121385"/>
    <d v="2021-01-01T00:00:00"/>
    <n v="365"/>
    <n v="39037188"/>
    <n v="1069512"/>
    <s v="VND"/>
    <s v="20211231VND"/>
    <n v="1"/>
    <n v="1.1213849999999999E-3"/>
    <n v="1.0695119999999999E-3"/>
    <n v="3.9037188E-2"/>
    <x v="0"/>
  </r>
  <r>
    <x v="0"/>
    <n v="4726"/>
    <x v="1"/>
    <x v="2"/>
    <x v="0"/>
    <n v="245703"/>
    <d v="2021-01-01T00:00:00"/>
    <n v="365"/>
    <n v="47717326"/>
    <n v="1307324"/>
    <s v="VND"/>
    <s v="20211231VND"/>
    <n v="1"/>
    <n v="2.45703E-4"/>
    <n v="1.3073239999999999E-3"/>
    <n v="4.7717325999999997E-2"/>
    <x v="1"/>
  </r>
  <r>
    <x v="0"/>
    <n v="4726"/>
    <x v="9"/>
    <x v="2"/>
    <x v="0"/>
    <n v="1607077"/>
    <d v="2021-01-01T00:00:00"/>
    <n v="365"/>
    <n v="39130555"/>
    <n v="1072070"/>
    <s v="VND"/>
    <s v="20211231VND"/>
    <n v="1"/>
    <n v="1.6070769999999999E-3"/>
    <n v="1.0720700000000001E-3"/>
    <n v="3.9130554999999997E-2"/>
    <x v="0"/>
  </r>
  <r>
    <x v="0"/>
    <n v="4726"/>
    <x v="11"/>
    <x v="2"/>
    <x v="0"/>
    <n v="239178"/>
    <d v="2021-01-01T00:00:00"/>
    <n v="365"/>
    <n v="52889339.499999993"/>
    <n v="1449023"/>
    <s v="VND"/>
    <s v="20211231VND"/>
    <n v="1"/>
    <n v="2.3917799999999999E-4"/>
    <n v="1.449023E-3"/>
    <n v="5.2889339499999993E-2"/>
    <x v="3"/>
  </r>
  <r>
    <x v="0"/>
    <n v="4726"/>
    <x v="7"/>
    <x v="2"/>
    <x v="0"/>
    <n v="998397"/>
    <d v="2021-01-01T00:00:00"/>
    <n v="365"/>
    <n v="23050224.5"/>
    <n v="631513"/>
    <s v="VND"/>
    <s v="20211231VND"/>
    <n v="1"/>
    <n v="9.9839700000000004E-4"/>
    <n v="6.31513E-4"/>
    <n v="2.3050224500000001E-2"/>
    <x v="2"/>
  </r>
  <r>
    <x v="0"/>
    <n v="4727"/>
    <x v="3"/>
    <x v="2"/>
    <x v="0"/>
    <n v="837510"/>
    <d v="2021-01-01T00:00:00"/>
    <n v="365"/>
    <n v="60653145"/>
    <n v="1661730"/>
    <s v="VND"/>
    <s v="20211231VND"/>
    <n v="1"/>
    <n v="8.3750999999999997E-4"/>
    <n v="1.6617299999999999E-3"/>
    <n v="6.0653144999999999E-2"/>
    <x v="0"/>
  </r>
  <r>
    <x v="0"/>
    <n v="4730"/>
    <x v="9"/>
    <x v="2"/>
    <x v="0"/>
    <n v="333354"/>
    <d v="2021-01-01T00:00:00"/>
    <n v="365"/>
    <n v="11482754"/>
    <n v="314596"/>
    <s v="VND"/>
    <s v="20211231VND"/>
    <n v="1"/>
    <n v="3.3335400000000001E-4"/>
    <n v="3.1459599999999999E-4"/>
    <n v="1.1482754E-2"/>
    <x v="0"/>
  </r>
  <r>
    <x v="0"/>
    <n v="4731"/>
    <x v="3"/>
    <x v="2"/>
    <x v="0"/>
    <n v="1288053"/>
    <d v="2021-01-01T00:00:00"/>
    <n v="365"/>
    <n v="19421394.5"/>
    <n v="532093"/>
    <s v="VND"/>
    <s v="20211231VND"/>
    <n v="1"/>
    <n v="1.2880529999999999E-3"/>
    <n v="5.3209299999999998E-4"/>
    <n v="1.9421394500000001E-2"/>
    <x v="0"/>
  </r>
  <r>
    <x v="0"/>
    <n v="4733"/>
    <x v="3"/>
    <x v="2"/>
    <x v="0"/>
    <n v="892528"/>
    <d v="2021-01-01T00:00:00"/>
    <n v="365"/>
    <n v="30863998.499999996"/>
    <n v="845589"/>
    <s v="VND"/>
    <s v="20211231VND"/>
    <n v="1"/>
    <n v="8.9252799999999996E-4"/>
    <n v="8.45589E-4"/>
    <n v="3.0863998499999996E-2"/>
    <x v="0"/>
  </r>
  <r>
    <x v="0"/>
    <n v="4733"/>
    <x v="0"/>
    <x v="2"/>
    <x v="0"/>
    <n v="1040210"/>
    <d v="2021-01-01T00:00:00"/>
    <n v="365"/>
    <n v="644812368734.35791"/>
    <n v="801627"/>
    <s v="USD"/>
    <s v="20211231USD"/>
    <n v="22037.795999999998"/>
    <n v="22.923935777160001"/>
    <n v="17.666092294092"/>
    <n v="644.81236873435796"/>
    <x v="0"/>
  </r>
  <r>
    <x v="0"/>
    <n v="4733"/>
    <x v="0"/>
    <x v="2"/>
    <x v="0"/>
    <n v="1399224"/>
    <d v="2021-01-01T00:00:00"/>
    <n v="365"/>
    <n v="7812022"/>
    <n v="214028"/>
    <s v="VND"/>
    <s v="20211231VND"/>
    <n v="1"/>
    <n v="1.3992239999999999E-3"/>
    <n v="2.14028E-4"/>
    <n v="7.8120220000000001E-3"/>
    <x v="0"/>
  </r>
  <r>
    <x v="0"/>
    <n v="4735"/>
    <x v="3"/>
    <x v="2"/>
    <x v="0"/>
    <n v="67345"/>
    <d v="2021-01-01T00:00:00"/>
    <n v="365"/>
    <n v="13311915"/>
    <n v="364710"/>
    <s v="VND"/>
    <s v="20211231VND"/>
    <n v="1"/>
    <n v="6.7345E-5"/>
    <n v="3.6471000000000002E-4"/>
    <n v="1.3311915000000001E-2"/>
    <x v="0"/>
  </r>
  <r>
    <x v="0"/>
    <n v="4738"/>
    <x v="11"/>
    <x v="2"/>
    <x v="0"/>
    <n v="114753"/>
    <d v="2021-01-01T00:00:00"/>
    <n v="365"/>
    <n v="67679103"/>
    <n v="1854222"/>
    <s v="VND"/>
    <s v="20211231VND"/>
    <n v="1"/>
    <n v="1.14753E-4"/>
    <n v="1.854222E-3"/>
    <n v="6.7679103000000004E-2"/>
    <x v="3"/>
  </r>
  <r>
    <x v="0"/>
    <n v="4738"/>
    <x v="14"/>
    <x v="2"/>
    <x v="0"/>
    <n v="1579093"/>
    <d v="2021-01-01T00:00:00"/>
    <n v="365"/>
    <n v="39495190"/>
    <n v="1082060"/>
    <s v="VND"/>
    <s v="20211231VND"/>
    <n v="1"/>
    <n v="1.5790929999999999E-3"/>
    <n v="1.0820599999999999E-3"/>
    <n v="3.9495189999999999E-2"/>
    <x v="3"/>
  </r>
  <r>
    <x v="0"/>
    <n v="4739"/>
    <x v="7"/>
    <x v="2"/>
    <x v="0"/>
    <n v="1030116"/>
    <d v="2021-01-01T00:00:00"/>
    <n v="365"/>
    <n v="48984861.5"/>
    <n v="1342051"/>
    <s v="VND"/>
    <s v="20211231VND"/>
    <n v="1"/>
    <n v="1.030116E-3"/>
    <n v="1.3420509999999999E-3"/>
    <n v="4.8984861499999997E-2"/>
    <x v="2"/>
  </r>
  <r>
    <x v="0"/>
    <n v="4739"/>
    <x v="7"/>
    <x v="2"/>
    <x v="0"/>
    <n v="5018943"/>
    <d v="2021-01-01T00:00:00"/>
    <n v="365"/>
    <n v="196030367.5"/>
    <n v="5370695"/>
    <s v="VND"/>
    <s v="20211231VND"/>
    <n v="1"/>
    <n v="5.0189429999999997E-3"/>
    <n v="5.370695E-3"/>
    <n v="0.1960303675"/>
    <x v="2"/>
  </r>
  <r>
    <x v="0"/>
    <n v="4740"/>
    <x v="4"/>
    <x v="2"/>
    <x v="0"/>
    <n v="58093"/>
    <d v="2021-01-01T00:00:00"/>
    <n v="365"/>
    <n v="20813650.5"/>
    <n v="570237"/>
    <s v="VND"/>
    <s v="20211231VND"/>
    <n v="1"/>
    <n v="5.8093000000000001E-5"/>
    <n v="5.7023700000000002E-4"/>
    <n v="2.0813650499999999E-2"/>
    <x v="1"/>
  </r>
  <r>
    <x v="0"/>
    <n v="4741"/>
    <x v="4"/>
    <x v="2"/>
    <x v="0"/>
    <n v="1740180"/>
    <d v="2021-01-01T00:00:00"/>
    <n v="365"/>
    <n v="3124546"/>
    <n v="85604"/>
    <s v="VND"/>
    <s v="20211231VND"/>
    <n v="1"/>
    <n v="1.74018E-3"/>
    <n v="8.5604000000000002E-5"/>
    <n v="3.1245460000000002E-3"/>
    <x v="1"/>
  </r>
  <r>
    <x v="0"/>
    <n v="4741"/>
    <x v="9"/>
    <x v="2"/>
    <x v="0"/>
    <n v="1881587"/>
    <d v="2021-01-01T00:00:00"/>
    <n v="365"/>
    <n v="6378703.5000000009"/>
    <n v="174759"/>
    <s v="VND"/>
    <s v="20211231VND"/>
    <n v="1"/>
    <n v="1.8815870000000001E-3"/>
    <n v="1.74759E-4"/>
    <n v="6.3787035000000009E-3"/>
    <x v="0"/>
  </r>
  <r>
    <x v="0"/>
    <n v="4741"/>
    <x v="4"/>
    <x v="2"/>
    <x v="0"/>
    <n v="323961"/>
    <d v="2021-01-01T00:00:00"/>
    <n v="365"/>
    <n v="72264926.5"/>
    <n v="1979861"/>
    <s v="VND"/>
    <s v="20211231VND"/>
    <n v="1"/>
    <n v="3.23961E-4"/>
    <n v="1.9798609999999999E-3"/>
    <n v="7.2264926500000007E-2"/>
    <x v="1"/>
  </r>
  <r>
    <x v="0"/>
    <n v="4742"/>
    <x v="4"/>
    <x v="2"/>
    <x v="0"/>
    <n v="1536831"/>
    <d v="2021-01-01T00:00:00"/>
    <n v="365"/>
    <n v="6920363.5000000009"/>
    <n v="189599"/>
    <s v="VND"/>
    <s v="20211231VND"/>
    <n v="1"/>
    <n v="1.536831E-3"/>
    <n v="1.8959900000000001E-4"/>
    <n v="6.9203635000000012E-3"/>
    <x v="1"/>
  </r>
  <r>
    <x v="0"/>
    <n v="4743"/>
    <x v="10"/>
    <x v="2"/>
    <x v="0"/>
    <n v="2941"/>
    <d v="2021-01-01T00:00:00"/>
    <n v="365"/>
    <n v="1223610916231.0439"/>
    <n v="1521186"/>
    <s v="USD"/>
    <s v="20211231USD"/>
    <n v="22037.795999999998"/>
    <n v="6.4813158036000004E-2"/>
    <n v="33.523586746055997"/>
    <n v="1223.610916231044"/>
    <x v="1"/>
  </r>
  <r>
    <x v="0"/>
    <n v="4743"/>
    <x v="10"/>
    <x v="2"/>
    <x v="0"/>
    <n v="7320587"/>
    <d v="2021-01-01T00:00:00"/>
    <n v="365"/>
    <n v="317824188"/>
    <n v="8707512"/>
    <s v="VND"/>
    <s v="20211231VND"/>
    <n v="1"/>
    <n v="7.3205869999999999E-3"/>
    <n v="8.7075120000000006E-3"/>
    <n v="0.31782418800000001"/>
    <x v="1"/>
  </r>
  <r>
    <x v="0"/>
    <n v="4743"/>
    <x v="10"/>
    <x v="2"/>
    <x v="0"/>
    <n v="1995429"/>
    <d v="2021-01-01T00:00:00"/>
    <n v="365"/>
    <n v="403749468955.20599"/>
    <n v="501939"/>
    <s v="USD"/>
    <s v="20211231USD"/>
    <n v="22037.795999999998"/>
    <n v="43.974857234483991"/>
    <n v="11.061629286443999"/>
    <n v="403.749468955206"/>
    <x v="1"/>
  </r>
  <r>
    <x v="0"/>
    <n v="4744"/>
    <x v="13"/>
    <x v="2"/>
    <x v="0"/>
    <n v="8886632"/>
    <d v="2021-01-01T00:00:00"/>
    <n v="365"/>
    <n v="259032689"/>
    <n v="7096786"/>
    <s v="VND"/>
    <s v="20211231VND"/>
    <n v="1"/>
    <n v="8.8866320000000002E-3"/>
    <n v="7.0967859999999999E-3"/>
    <n v="0.25903268899999998"/>
    <x v="0"/>
  </r>
  <r>
    <x v="0"/>
    <n v="4744"/>
    <x v="13"/>
    <x v="2"/>
    <x v="0"/>
    <n v="7079563"/>
    <d v="2021-01-01T00:00:00"/>
    <n v="365"/>
    <n v="348204963"/>
    <n v="9539862"/>
    <s v="VND"/>
    <s v="20211231VND"/>
    <n v="1"/>
    <n v="7.0795629999999997E-3"/>
    <n v="9.5398619999999996E-3"/>
    <n v="0.34820496299999998"/>
    <x v="0"/>
  </r>
  <r>
    <x v="0"/>
    <n v="4745"/>
    <x v="4"/>
    <x v="2"/>
    <x v="0"/>
    <n v="1994818"/>
    <d v="2021-01-01T00:00:00"/>
    <n v="365"/>
    <n v="62409014"/>
    <n v="1709836"/>
    <s v="VND"/>
    <s v="20211231VND"/>
    <n v="1"/>
    <n v="1.9948180000000002E-3"/>
    <n v="1.709836E-3"/>
    <n v="6.2409013999999999E-2"/>
    <x v="1"/>
  </r>
  <r>
    <x v="0"/>
    <n v="4745"/>
    <x v="8"/>
    <x v="2"/>
    <x v="0"/>
    <n v="780346"/>
    <d v="2021-01-01T00:00:00"/>
    <n v="365"/>
    <n v="38278353"/>
    <n v="1048722"/>
    <s v="VND"/>
    <s v="20211231VND"/>
    <n v="1"/>
    <n v="7.8034600000000001E-4"/>
    <n v="1.048722E-3"/>
    <n v="3.8278353000000001E-2"/>
    <x v="0"/>
  </r>
  <r>
    <x v="0"/>
    <n v="4745"/>
    <x v="4"/>
    <x v="2"/>
    <x v="0"/>
    <n v="1394278"/>
    <d v="2021-01-01T00:00:00"/>
    <n v="365"/>
    <n v="39914319.5"/>
    <n v="1093543"/>
    <s v="VND"/>
    <s v="20211231VND"/>
    <n v="1"/>
    <n v="1.3942780000000001E-3"/>
    <n v="1.093543E-3"/>
    <n v="3.9914319500000003E-2"/>
    <x v="1"/>
  </r>
  <r>
    <x v="0"/>
    <n v="4745"/>
    <x v="11"/>
    <x v="2"/>
    <x v="0"/>
    <n v="1780280"/>
    <d v="2021-01-01T00:00:00"/>
    <n v="365"/>
    <n v="29035604.000000004"/>
    <n v="795496"/>
    <s v="VND"/>
    <s v="20211231VND"/>
    <n v="1"/>
    <n v="1.78028E-3"/>
    <n v="7.9549600000000003E-4"/>
    <n v="2.9035604000000003E-2"/>
    <x v="3"/>
  </r>
  <r>
    <x v="0"/>
    <n v="4746"/>
    <x v="10"/>
    <x v="2"/>
    <x v="0"/>
    <n v="1505767"/>
    <d v="2021-01-01T00:00:00"/>
    <n v="365"/>
    <n v="57972256.5"/>
    <n v="1588281"/>
    <s v="VND"/>
    <s v="20211231VND"/>
    <n v="1"/>
    <n v="1.5057670000000001E-3"/>
    <n v="1.588281E-3"/>
    <n v="5.79722565E-2"/>
    <x v="1"/>
  </r>
  <r>
    <x v="0"/>
    <n v="4747"/>
    <x v="1"/>
    <x v="2"/>
    <x v="0"/>
    <n v="1530976"/>
    <d v="2021-01-01T00:00:00"/>
    <n v="365"/>
    <n v="12076901"/>
    <n v="330874"/>
    <s v="VND"/>
    <s v="20211231VND"/>
    <n v="1"/>
    <n v="1.5309760000000001E-3"/>
    <n v="3.3087399999999999E-4"/>
    <n v="1.2076900999999999E-2"/>
    <x v="1"/>
  </r>
  <r>
    <x v="0"/>
    <n v="4750"/>
    <x v="4"/>
    <x v="2"/>
    <x v="0"/>
    <n v="951693"/>
    <d v="2021-01-01T00:00:00"/>
    <n v="365"/>
    <n v="34971891"/>
    <n v="958134"/>
    <s v="VND"/>
    <s v="20211231VND"/>
    <n v="1"/>
    <n v="9.5169299999999998E-4"/>
    <n v="9.5813400000000003E-4"/>
    <n v="3.4971890999999998E-2"/>
    <x v="1"/>
  </r>
  <r>
    <x v="0"/>
    <n v="4750"/>
    <x v="3"/>
    <x v="2"/>
    <x v="0"/>
    <n v="1276270"/>
    <d v="2021-01-01T00:00:00"/>
    <n v="365"/>
    <n v="4256922"/>
    <n v="116628"/>
    <s v="VND"/>
    <s v="20211231VND"/>
    <n v="1"/>
    <n v="1.2762699999999999E-3"/>
    <n v="1.16628E-4"/>
    <n v="4.2569219999999998E-3"/>
    <x v="0"/>
  </r>
  <r>
    <x v="0"/>
    <n v="4751"/>
    <x v="11"/>
    <x v="2"/>
    <x v="0"/>
    <n v="7368"/>
    <d v="2021-01-01T00:00:00"/>
    <n v="365"/>
    <n v="60276830"/>
    <n v="1651420"/>
    <s v="VND"/>
    <s v="20211231VND"/>
    <n v="1"/>
    <n v="7.3679999999999996E-6"/>
    <n v="1.65142E-3"/>
    <n v="6.0276830000000003E-2"/>
    <x v="3"/>
  </r>
  <r>
    <x v="0"/>
    <n v="4753"/>
    <x v="10"/>
    <x v="2"/>
    <x v="0"/>
    <n v="1340743"/>
    <d v="2021-01-01T00:00:00"/>
    <n v="365"/>
    <n v="64030416.999999993"/>
    <n v="1754258"/>
    <s v="VND"/>
    <s v="20211231VND"/>
    <n v="1"/>
    <n v="1.3407429999999999E-3"/>
    <n v="1.7542580000000001E-3"/>
    <n v="6.4030416999999992E-2"/>
    <x v="1"/>
  </r>
  <r>
    <x v="0"/>
    <n v="4754"/>
    <x v="4"/>
    <x v="2"/>
    <x v="0"/>
    <n v="1577810"/>
    <d v="2021-01-01T00:00:00"/>
    <n v="365"/>
    <n v="873846.5"/>
    <n v="23941"/>
    <s v="VND"/>
    <s v="20211231VND"/>
    <n v="1"/>
    <n v="1.57781E-3"/>
    <n v="2.3941E-5"/>
    <n v="8.7384650000000002E-4"/>
    <x v="1"/>
  </r>
  <r>
    <x v="0"/>
    <n v="4754"/>
    <x v="9"/>
    <x v="2"/>
    <x v="0"/>
    <n v="1094648"/>
    <d v="2021-01-01T00:00:00"/>
    <n v="365"/>
    <n v="2927446"/>
    <n v="80204"/>
    <s v="VND"/>
    <s v="20211231VND"/>
    <n v="1"/>
    <n v="1.0946479999999999E-3"/>
    <n v="8.0204000000000007E-5"/>
    <n v="2.9274460000000002E-3"/>
    <x v="0"/>
  </r>
  <r>
    <x v="0"/>
    <n v="4755"/>
    <x v="11"/>
    <x v="2"/>
    <x v="0"/>
    <n v="1039382"/>
    <d v="2021-01-01T00:00:00"/>
    <n v="365"/>
    <n v="629892736766.76587"/>
    <n v="783079"/>
    <s v="USD"/>
    <s v="20211231USD"/>
    <n v="22037.795999999998"/>
    <n v="22.905688482071998"/>
    <n v="17.257335253883998"/>
    <n v="629.89273676676589"/>
    <x v="3"/>
  </r>
  <r>
    <x v="0"/>
    <n v="4756"/>
    <x v="7"/>
    <x v="2"/>
    <x v="0"/>
    <n v="1416387"/>
    <d v="2021-01-01T00:00:00"/>
    <n v="365"/>
    <n v="29558430"/>
    <n v="809820"/>
    <s v="VND"/>
    <s v="20211231VND"/>
    <n v="1"/>
    <n v="1.4163870000000001E-3"/>
    <n v="8.0982000000000005E-4"/>
    <n v="2.955843E-2"/>
    <x v="2"/>
  </r>
  <r>
    <x v="0"/>
    <n v="4757"/>
    <x v="4"/>
    <x v="2"/>
    <x v="0"/>
    <n v="7599082"/>
    <d v="2021-01-01T00:00:00"/>
    <n v="365"/>
    <n v="304427848.5"/>
    <n v="8340489"/>
    <s v="VND"/>
    <s v="20211231VND"/>
    <n v="1"/>
    <n v="7.5990820000000001E-3"/>
    <n v="8.3404889999999995E-3"/>
    <n v="0.30442784849999999"/>
    <x v="1"/>
  </r>
  <r>
    <x v="0"/>
    <n v="4757"/>
    <x v="4"/>
    <x v="2"/>
    <x v="0"/>
    <n v="1338099"/>
    <d v="2021-01-01T00:00:00"/>
    <n v="365"/>
    <n v="25276323"/>
    <n v="692502"/>
    <s v="VND"/>
    <s v="20211231VND"/>
    <n v="1"/>
    <n v="1.3380989999999999E-3"/>
    <n v="6.92502E-4"/>
    <n v="2.5276323E-2"/>
    <x v="1"/>
  </r>
  <r>
    <x v="0"/>
    <n v="4758"/>
    <x v="2"/>
    <x v="2"/>
    <x v="0"/>
    <n v="581871"/>
    <d v="2021-01-01T00:00:00"/>
    <n v="365"/>
    <n v="57445160"/>
    <n v="1573840"/>
    <s v="VND"/>
    <s v="20211231VND"/>
    <n v="1"/>
    <n v="5.8187099999999997E-4"/>
    <n v="1.57384E-3"/>
    <n v="5.7445160000000002E-2"/>
    <x v="2"/>
  </r>
  <r>
    <x v="0"/>
    <n v="4762"/>
    <x v="8"/>
    <x v="2"/>
    <x v="0"/>
    <n v="142609"/>
    <d v="2021-01-01T00:00:00"/>
    <n v="365"/>
    <n v="6594966.0000000009"/>
    <n v="180684"/>
    <s v="VND"/>
    <s v="20211231VND"/>
    <n v="1"/>
    <n v="1.42609E-4"/>
    <n v="1.8068399999999999E-4"/>
    <n v="6.5949660000000007E-3"/>
    <x v="0"/>
  </r>
  <r>
    <x v="0"/>
    <n v="4763"/>
    <x v="8"/>
    <x v="2"/>
    <x v="0"/>
    <n v="1626245"/>
    <d v="2021-01-01T00:00:00"/>
    <n v="365"/>
    <n v="57399352.5"/>
    <n v="1572585"/>
    <s v="VND"/>
    <s v="20211231VND"/>
    <n v="1"/>
    <n v="1.6262449999999999E-3"/>
    <n v="1.572585E-3"/>
    <n v="5.73993525E-2"/>
    <x v="0"/>
  </r>
  <r>
    <x v="0"/>
    <n v="4765"/>
    <x v="4"/>
    <x v="2"/>
    <x v="0"/>
    <n v="1737111"/>
    <d v="2021-01-01T00:00:00"/>
    <n v="365"/>
    <n v="48061521"/>
    <n v="1316754"/>
    <s v="VND"/>
    <s v="20211231VND"/>
    <n v="1"/>
    <n v="1.737111E-3"/>
    <n v="1.3167540000000001E-3"/>
    <n v="4.8061521000000003E-2"/>
    <x v="1"/>
  </r>
  <r>
    <x v="0"/>
    <n v="4766"/>
    <x v="8"/>
    <x v="2"/>
    <x v="0"/>
    <n v="1415379"/>
    <d v="2021-01-01T00:00:00"/>
    <n v="365"/>
    <n v="51312904.499999993"/>
    <n v="1405833"/>
    <s v="VND"/>
    <s v="20211231VND"/>
    <n v="1"/>
    <n v="1.415379E-3"/>
    <n v="1.405833E-3"/>
    <n v="5.1312904499999992E-2"/>
    <x v="0"/>
  </r>
  <r>
    <x v="0"/>
    <n v="4766"/>
    <x v="0"/>
    <x v="2"/>
    <x v="0"/>
    <n v="1294449"/>
    <d v="2021-01-01T00:00:00"/>
    <n v="365"/>
    <n v="61665107.5"/>
    <n v="1689455"/>
    <s v="VND"/>
    <s v="20211231VND"/>
    <n v="1"/>
    <n v="1.294449E-3"/>
    <n v="1.6894550000000001E-3"/>
    <n v="6.1665107500000003E-2"/>
    <x v="0"/>
  </r>
  <r>
    <x v="0"/>
    <n v="4767"/>
    <x v="0"/>
    <x v="2"/>
    <x v="0"/>
    <n v="889490"/>
    <d v="2021-01-01T00:00:00"/>
    <n v="365"/>
    <n v="18825276.5"/>
    <n v="515761"/>
    <s v="VND"/>
    <s v="20211231VND"/>
    <n v="1"/>
    <n v="8.8949000000000005E-4"/>
    <n v="5.15761E-4"/>
    <n v="1.8825276500000002E-2"/>
    <x v="0"/>
  </r>
  <r>
    <x v="0"/>
    <n v="4769"/>
    <x v="8"/>
    <x v="2"/>
    <x v="0"/>
    <n v="1288809"/>
    <d v="2021-01-01T00:00:00"/>
    <n v="365"/>
    <n v="49559371.5"/>
    <n v="1357791"/>
    <s v="VND"/>
    <s v="20211231VND"/>
    <n v="1"/>
    <n v="1.2888089999999999E-3"/>
    <n v="1.3577909999999999E-3"/>
    <n v="4.9559371499999998E-2"/>
    <x v="0"/>
  </r>
  <r>
    <x v="0"/>
    <n v="4770"/>
    <x v="11"/>
    <x v="2"/>
    <x v="0"/>
    <n v="1492574"/>
    <d v="2021-01-01T00:00:00"/>
    <n v="365"/>
    <n v="1459191164970.1318"/>
    <n v="1814058"/>
    <s v="USD"/>
    <s v="20211231USD"/>
    <n v="22037.795999999998"/>
    <n v="32.893041326903997"/>
    <n v="39.977840136167998"/>
    <n v="1459.1911649701319"/>
    <x v="3"/>
  </r>
  <r>
    <x v="0"/>
    <n v="4770"/>
    <x v="11"/>
    <x v="2"/>
    <x v="0"/>
    <n v="1503803"/>
    <d v="2021-01-01T00:00:00"/>
    <n v="365"/>
    <n v="25000127.5"/>
    <n v="684935"/>
    <s v="VND"/>
    <s v="20211231VND"/>
    <n v="1"/>
    <n v="1.503803E-3"/>
    <n v="6.8493500000000001E-4"/>
    <n v="2.50001275E-2"/>
    <x v="3"/>
  </r>
  <r>
    <x v="0"/>
    <n v="4772"/>
    <x v="4"/>
    <x v="2"/>
    <x v="0"/>
    <n v="850688"/>
    <d v="2021-01-01T00:00:00"/>
    <n v="365"/>
    <n v="55525515.500000007"/>
    <n v="1521247"/>
    <s v="VND"/>
    <s v="20211231VND"/>
    <n v="1"/>
    <n v="8.5068800000000005E-4"/>
    <n v="1.5212470000000001E-3"/>
    <n v="5.5525515500000004E-2"/>
    <x v="1"/>
  </r>
  <r>
    <x v="0"/>
    <n v="4773"/>
    <x v="1"/>
    <x v="2"/>
    <x v="0"/>
    <n v="7430960"/>
    <d v="2021-01-01T00:00:00"/>
    <n v="365"/>
    <n v="260643762.5"/>
    <n v="7140925"/>
    <s v="VND"/>
    <s v="20211231VND"/>
    <n v="1"/>
    <n v="7.4309600000000003E-3"/>
    <n v="7.1409250000000002E-3"/>
    <n v="0.26064376249999999"/>
    <x v="1"/>
  </r>
  <r>
    <x v="0"/>
    <n v="4773"/>
    <x v="1"/>
    <x v="2"/>
    <x v="1"/>
    <n v="6332309"/>
    <d v="2021-01-01T00:00:00"/>
    <n v="365"/>
    <n v="321159777"/>
    <n v="8798898"/>
    <s v="VND"/>
    <s v="20211231VND"/>
    <n v="1"/>
    <n v="6.3323090000000004E-3"/>
    <n v="8.7988979999999994E-3"/>
    <n v="0.32115977699999998"/>
    <x v="1"/>
  </r>
  <r>
    <x v="0"/>
    <n v="4773"/>
    <x v="1"/>
    <x v="2"/>
    <x v="0"/>
    <n v="1859225"/>
    <d v="2021-01-01T00:00:00"/>
    <n v="365"/>
    <n v="315085123856.44794"/>
    <n v="391712"/>
    <s v="USD"/>
    <s v="20211231USD"/>
    <n v="22037.795999999998"/>
    <n v="40.973221268099998"/>
    <n v="8.6324691467519994"/>
    <n v="315.08512385644792"/>
    <x v="1"/>
  </r>
  <r>
    <x v="0"/>
    <n v="4773"/>
    <x v="1"/>
    <x v="2"/>
    <x v="0"/>
    <n v="321408"/>
    <d v="2021-01-01T00:00:00"/>
    <n v="365"/>
    <n v="62267394"/>
    <n v="1705956"/>
    <s v="VND"/>
    <s v="20211231VND"/>
    <n v="1"/>
    <n v="3.2140800000000002E-4"/>
    <n v="1.705956E-3"/>
    <n v="6.2267393999999997E-2"/>
    <x v="1"/>
  </r>
  <r>
    <x v="0"/>
    <n v="4773"/>
    <x v="1"/>
    <x v="2"/>
    <x v="1"/>
    <n v="7074814"/>
    <d v="2021-01-01T00:00:00"/>
    <n v="365"/>
    <n v="277383757.5"/>
    <n v="7599555"/>
    <s v="VND"/>
    <s v="20211231VND"/>
    <n v="1"/>
    <n v="7.0748139999999996E-3"/>
    <n v="7.599555E-3"/>
    <n v="0.27738375749999999"/>
    <x v="1"/>
  </r>
  <r>
    <x v="0"/>
    <n v="4773"/>
    <x v="1"/>
    <x v="2"/>
    <x v="0"/>
    <n v="3004600"/>
    <d v="2021-01-01T00:00:00"/>
    <n v="365"/>
    <n v="214774139.50000003"/>
    <n v="5884223"/>
    <s v="VND"/>
    <s v="20211231VND"/>
    <n v="1"/>
    <n v="3.0046000000000001E-3"/>
    <n v="5.8842230000000001E-3"/>
    <n v="0.21477413950000002"/>
    <x v="1"/>
  </r>
  <r>
    <x v="0"/>
    <n v="4773"/>
    <x v="1"/>
    <x v="2"/>
    <x v="0"/>
    <n v="348377"/>
    <d v="2021-01-01T00:00:00"/>
    <n v="365"/>
    <n v="1445781353425.3979"/>
    <n v="1797387"/>
    <s v="USD"/>
    <s v="20211231USD"/>
    <n v="22037.795999999998"/>
    <n v="7.6774612570919993"/>
    <n v="39.610448039051995"/>
    <n v="1445.781353425398"/>
    <x v="1"/>
  </r>
  <r>
    <x v="0"/>
    <n v="4774"/>
    <x v="10"/>
    <x v="2"/>
    <x v="0"/>
    <n v="1772045"/>
    <d v="2021-01-01T00:00:00"/>
    <n v="365"/>
    <n v="15626051.5"/>
    <n v="428111"/>
    <s v="VND"/>
    <s v="20211231VND"/>
    <n v="1"/>
    <n v="1.7720450000000001E-3"/>
    <n v="4.2811100000000001E-4"/>
    <n v="1.5626051500000002E-2"/>
    <x v="1"/>
  </r>
  <r>
    <x v="0"/>
    <n v="4774"/>
    <x v="1"/>
    <x v="2"/>
    <x v="0"/>
    <n v="25233"/>
    <d v="2021-01-01T00:00:00"/>
    <n v="365"/>
    <n v="774154992258.44995"/>
    <n v="962425"/>
    <s v="USD"/>
    <s v="20211231USD"/>
    <n v="22037.795999999998"/>
    <n v="0.55607970646799998"/>
    <n v="21.209725815300001"/>
    <n v="774.15499225844997"/>
    <x v="1"/>
  </r>
  <r>
    <x v="0"/>
    <n v="4775"/>
    <x v="4"/>
    <x v="2"/>
    <x v="0"/>
    <n v="1221022"/>
    <d v="2021-01-01T00:00:00"/>
    <n v="365"/>
    <n v="44463862"/>
    <n v="1218188"/>
    <s v="VND"/>
    <s v="20211231VND"/>
    <n v="1"/>
    <n v="1.221022E-3"/>
    <n v="1.218188E-3"/>
    <n v="4.4463862E-2"/>
    <x v="1"/>
  </r>
  <r>
    <x v="0"/>
    <n v="4777"/>
    <x v="1"/>
    <x v="2"/>
    <x v="0"/>
    <n v="1777401"/>
    <d v="2021-01-01T00:00:00"/>
    <n v="365"/>
    <n v="17740898"/>
    <n v="486052"/>
    <s v="VND"/>
    <s v="20211231VND"/>
    <n v="1"/>
    <n v="1.7774010000000001E-3"/>
    <n v="4.86052E-4"/>
    <n v="1.7740898000000001E-2"/>
    <x v="1"/>
  </r>
  <r>
    <x v="0"/>
    <n v="4777"/>
    <x v="5"/>
    <x v="2"/>
    <x v="0"/>
    <n v="1738504"/>
    <d v="2021-01-01T00:00:00"/>
    <n v="365"/>
    <n v="69060263"/>
    <n v="1892062"/>
    <s v="VND"/>
    <s v="20211231VND"/>
    <n v="1"/>
    <n v="1.7385040000000001E-3"/>
    <n v="1.8920619999999999E-3"/>
    <n v="6.9060262999999997E-2"/>
    <x v="1"/>
  </r>
  <r>
    <x v="0"/>
    <n v="4778"/>
    <x v="5"/>
    <x v="2"/>
    <x v="0"/>
    <n v="1899003"/>
    <d v="2021-01-01T00:00:00"/>
    <n v="365"/>
    <n v="43052261"/>
    <n v="1179514"/>
    <s v="VND"/>
    <s v="20211231VND"/>
    <n v="1"/>
    <n v="1.899003E-3"/>
    <n v="1.179514E-3"/>
    <n v="4.3052261000000001E-2"/>
    <x v="1"/>
  </r>
  <r>
    <x v="0"/>
    <n v="4779"/>
    <x v="4"/>
    <x v="2"/>
    <x v="0"/>
    <n v="7702399"/>
    <d v="2021-01-01T00:00:00"/>
    <n v="365"/>
    <n v="315780772"/>
    <n v="8651528"/>
    <s v="VND"/>
    <s v="20211231VND"/>
    <n v="1"/>
    <n v="7.7023990000000004E-3"/>
    <n v="8.6515280000000003E-3"/>
    <n v="0.31578077199999999"/>
    <x v="1"/>
  </r>
  <r>
    <x v="0"/>
    <n v="4780"/>
    <x v="4"/>
    <x v="2"/>
    <x v="0"/>
    <n v="7894844"/>
    <d v="2021-01-01T00:00:00"/>
    <n v="365"/>
    <n v="324358564"/>
    <n v="8886536"/>
    <s v="VND"/>
    <s v="20211231VND"/>
    <n v="1"/>
    <n v="7.8948439999999998E-3"/>
    <n v="8.8865360000000004E-3"/>
    <n v="0.32435856400000002"/>
    <x v="1"/>
  </r>
  <r>
    <x v="0"/>
    <n v="4780"/>
    <x v="4"/>
    <x v="2"/>
    <x v="0"/>
    <n v="9571267"/>
    <d v="2021-01-01T00:00:00"/>
    <n v="365"/>
    <n v="244047577.5"/>
    <n v="6686235"/>
    <s v="VND"/>
    <s v="20211231VND"/>
    <n v="1"/>
    <n v="9.5712669999999996E-3"/>
    <n v="6.6862349999999996E-3"/>
    <n v="0.2440475775"/>
    <x v="1"/>
  </r>
  <r>
    <x v="0"/>
    <n v="4781"/>
    <x v="9"/>
    <x v="2"/>
    <x v="0"/>
    <n v="1805977"/>
    <d v="2021-01-01T00:00:00"/>
    <n v="365"/>
    <n v="39130190"/>
    <n v="1072060"/>
    <s v="VND"/>
    <s v="20211231VND"/>
    <n v="1"/>
    <n v="1.8059770000000001E-3"/>
    <n v="1.0720599999999999E-3"/>
    <n v="3.9130190000000002E-2"/>
    <x v="0"/>
  </r>
  <r>
    <x v="0"/>
    <n v="4781"/>
    <x v="10"/>
    <x v="2"/>
    <x v="0"/>
    <n v="1555182"/>
    <d v="2021-01-01T00:00:00"/>
    <n v="365"/>
    <n v="204643811092.24799"/>
    <n v="254412"/>
    <s v="USD"/>
    <s v="20211231USD"/>
    <n v="22037.795999999998"/>
    <n v="34.272783658872001"/>
    <n v="5.6066797559519994"/>
    <n v="204.64381109224797"/>
    <x v="1"/>
  </r>
  <r>
    <x v="0"/>
    <n v="4781"/>
    <x v="10"/>
    <x v="2"/>
    <x v="0"/>
    <n v="8009304"/>
    <d v="2021-01-01T00:00:00"/>
    <n v="365"/>
    <n v="275265516.5"/>
    <n v="7541521"/>
    <s v="VND"/>
    <s v="20211231VND"/>
    <n v="1"/>
    <n v="8.0093040000000001E-3"/>
    <n v="7.5415209999999998E-3"/>
    <n v="0.27526551649999997"/>
    <x v="1"/>
  </r>
  <r>
    <x v="0"/>
    <n v="4784"/>
    <x v="15"/>
    <x v="2"/>
    <x v="0"/>
    <n v="1022284"/>
    <d v="2021-01-01T00:00:00"/>
    <n v="365"/>
    <n v="51469599"/>
    <n v="1410126"/>
    <s v="VND"/>
    <s v="20211231VND"/>
    <n v="1"/>
    <n v="1.022284E-3"/>
    <n v="1.410126E-3"/>
    <n v="5.1469598999999998E-2"/>
    <x v="4"/>
  </r>
  <r>
    <x v="0"/>
    <n v="4787"/>
    <x v="10"/>
    <x v="2"/>
    <x v="0"/>
    <n v="1176997"/>
    <d v="2021-01-01T00:00:00"/>
    <n v="365"/>
    <n v="64798705.500000007"/>
    <n v="1775307"/>
    <s v="VND"/>
    <s v="20211231VND"/>
    <n v="1"/>
    <n v="1.1769969999999999E-3"/>
    <n v="1.7753070000000001E-3"/>
    <n v="6.4798705500000012E-2"/>
    <x v="1"/>
  </r>
  <r>
    <x v="0"/>
    <n v="4787"/>
    <x v="5"/>
    <x v="2"/>
    <x v="0"/>
    <n v="502628"/>
    <d v="2021-01-01T00:00:00"/>
    <n v="365"/>
    <n v="4710106"/>
    <n v="129044"/>
    <s v="VND"/>
    <s v="20211231VND"/>
    <n v="1"/>
    <n v="5.0262799999999997E-4"/>
    <n v="1.2904400000000001E-4"/>
    <n v="4.7101060000000004E-3"/>
    <x v="1"/>
  </r>
  <r>
    <x v="0"/>
    <n v="4788"/>
    <x v="4"/>
    <x v="2"/>
    <x v="0"/>
    <n v="318080"/>
    <d v="2021-01-01T00:00:00"/>
    <n v="365"/>
    <n v="55154931"/>
    <n v="1511094"/>
    <s v="VND"/>
    <s v="20211231VND"/>
    <n v="1"/>
    <n v="3.1807999999999999E-4"/>
    <n v="1.5110939999999999E-3"/>
    <n v="5.5154930999999997E-2"/>
    <x v="1"/>
  </r>
  <r>
    <x v="0"/>
    <n v="4788"/>
    <x v="3"/>
    <x v="2"/>
    <x v="0"/>
    <n v="1839252"/>
    <d v="2021-01-01T00:00:00"/>
    <n v="365"/>
    <n v="60287086.5"/>
    <n v="1651701"/>
    <s v="VND"/>
    <s v="20211231VND"/>
    <n v="1"/>
    <n v="1.839252E-3"/>
    <n v="1.651701E-3"/>
    <n v="6.0287086500000003E-2"/>
    <x v="0"/>
  </r>
  <r>
    <x v="0"/>
    <n v="4788"/>
    <x v="4"/>
    <x v="2"/>
    <x v="0"/>
    <n v="8563858"/>
    <d v="2021-01-01T00:00:00"/>
    <n v="365"/>
    <n v="231464750"/>
    <n v="6341500"/>
    <s v="VND"/>
    <s v="20211231VND"/>
    <n v="1"/>
    <n v="8.5638580000000006E-3"/>
    <n v="6.3414999999999999E-3"/>
    <n v="0.23146475"/>
    <x v="1"/>
  </r>
  <r>
    <x v="0"/>
    <n v="4788"/>
    <x v="3"/>
    <x v="2"/>
    <x v="0"/>
    <n v="689539"/>
    <d v="2021-01-01T00:00:00"/>
    <n v="365"/>
    <n v="91332579080.53125"/>
    <n v="116625"/>
    <s v="EUR"/>
    <s v="20211231EUR"/>
    <n v="21455.626499999998"/>
    <n v="14.794491241183499"/>
    <n v="2.5022624405624998"/>
    <n v="91.332579080531247"/>
    <x v="0"/>
  </r>
  <r>
    <x v="0"/>
    <n v="4789"/>
    <x v="0"/>
    <x v="2"/>
    <x v="0"/>
    <n v="750038"/>
    <d v="2021-01-01T00:00:00"/>
    <n v="365"/>
    <n v="37822650.5"/>
    <n v="1036237"/>
    <s v="VND"/>
    <s v="20211231VND"/>
    <n v="1"/>
    <n v="7.5003799999999996E-4"/>
    <n v="1.036237E-3"/>
    <n v="3.7822650499999999E-2"/>
    <x v="0"/>
  </r>
  <r>
    <x v="0"/>
    <n v="4789"/>
    <x v="14"/>
    <x v="2"/>
    <x v="0"/>
    <n v="115118"/>
    <d v="2021-01-01T00:00:00"/>
    <n v="365"/>
    <n v="67722501.5"/>
    <n v="1855411"/>
    <s v="VND"/>
    <s v="20211231VND"/>
    <n v="1"/>
    <n v="1.15118E-4"/>
    <n v="1.855411E-3"/>
    <n v="6.7722501500000004E-2"/>
    <x v="3"/>
  </r>
  <r>
    <x v="0"/>
    <n v="4790"/>
    <x v="11"/>
    <x v="2"/>
    <x v="0"/>
    <n v="624498"/>
    <d v="2021-01-01T00:00:00"/>
    <n v="365"/>
    <n v="13292022.5"/>
    <n v="364165"/>
    <s v="VND"/>
    <s v="20211231VND"/>
    <n v="1"/>
    <n v="6.2449800000000002E-4"/>
    <n v="3.6416500000000001E-4"/>
    <n v="1.32920225E-2"/>
    <x v="3"/>
  </r>
  <r>
    <x v="0"/>
    <n v="4791"/>
    <x v="4"/>
    <x v="2"/>
    <x v="0"/>
    <n v="716039"/>
    <d v="2021-01-01T00:00:00"/>
    <n v="365"/>
    <n v="23602725"/>
    <n v="646650"/>
    <s v="VND"/>
    <s v="20211231VND"/>
    <n v="1"/>
    <n v="7.1603900000000002E-4"/>
    <n v="6.4665000000000002E-4"/>
    <n v="2.3602725000000001E-2"/>
    <x v="1"/>
  </r>
  <r>
    <x v="0"/>
    <n v="4793"/>
    <x v="10"/>
    <x v="2"/>
    <x v="0"/>
    <n v="1282347"/>
    <d v="2021-01-01T00:00:00"/>
    <n v="365"/>
    <n v="32777145.999999996"/>
    <n v="898004"/>
    <s v="VND"/>
    <s v="20211231VND"/>
    <n v="1"/>
    <n v="1.2823470000000001E-3"/>
    <n v="8.9800399999999999E-4"/>
    <n v="3.2777145999999993E-2"/>
    <x v="1"/>
  </r>
  <r>
    <x v="0"/>
    <n v="4798"/>
    <x v="4"/>
    <x v="2"/>
    <x v="0"/>
    <n v="1549455"/>
    <d v="2021-01-01T00:00:00"/>
    <n v="365"/>
    <n v="41167510.5"/>
    <n v="1127877"/>
    <s v="VND"/>
    <s v="20211231VND"/>
    <n v="1"/>
    <n v="1.5494549999999999E-3"/>
    <n v="1.127877E-3"/>
    <n v="4.1167510499999997E-2"/>
    <x v="1"/>
  </r>
  <r>
    <x v="0"/>
    <n v="4802"/>
    <x v="4"/>
    <x v="2"/>
    <x v="0"/>
    <n v="690220"/>
    <d v="2021-01-01T00:00:00"/>
    <n v="365"/>
    <n v="8101467"/>
    <n v="221958"/>
    <s v="VND"/>
    <s v="20211231VND"/>
    <n v="1"/>
    <n v="6.9021999999999996E-4"/>
    <n v="2.2195799999999999E-4"/>
    <n v="8.1014669999999993E-3"/>
    <x v="1"/>
  </r>
  <r>
    <x v="0"/>
    <n v="4802"/>
    <x v="11"/>
    <x v="2"/>
    <x v="0"/>
    <n v="217410"/>
    <d v="2021-01-01T00:00:00"/>
    <n v="365"/>
    <n v="61167356.999999993"/>
    <n v="1675818"/>
    <s v="VND"/>
    <s v="20211231VND"/>
    <n v="1"/>
    <n v="2.1740999999999999E-4"/>
    <n v="1.6758179999999999E-3"/>
    <n v="6.1167356999999992E-2"/>
    <x v="3"/>
  </r>
  <r>
    <x v="0"/>
    <n v="4803"/>
    <x v="2"/>
    <x v="2"/>
    <x v="0"/>
    <n v="1059829"/>
    <d v="2021-01-01T00:00:00"/>
    <n v="365"/>
    <n v="56271137.5"/>
    <n v="1541675"/>
    <s v="VND"/>
    <s v="20211231VND"/>
    <n v="1"/>
    <n v="1.059829E-3"/>
    <n v="1.5416749999999999E-3"/>
    <n v="5.6271137499999999E-2"/>
    <x v="2"/>
  </r>
  <r>
    <x v="0"/>
    <n v="4803"/>
    <x v="2"/>
    <x v="2"/>
    <x v="0"/>
    <n v="7779150"/>
    <d v="2021-01-01T00:00:00"/>
    <n v="365"/>
    <n v="271183137.5"/>
    <n v="7429675"/>
    <s v="VND"/>
    <s v="20211231VND"/>
    <n v="1"/>
    <n v="7.7791500000000003E-3"/>
    <n v="7.4296750000000002E-3"/>
    <n v="0.2711831375"/>
    <x v="2"/>
  </r>
  <r>
    <x v="0"/>
    <n v="4804"/>
    <x v="2"/>
    <x v="2"/>
    <x v="0"/>
    <n v="212636"/>
    <d v="2021-01-01T00:00:00"/>
    <n v="365"/>
    <n v="26142869.5"/>
    <n v="716243"/>
    <s v="VND"/>
    <s v="20211231VND"/>
    <n v="1"/>
    <n v="2.1263599999999999E-4"/>
    <n v="7.1624299999999998E-4"/>
    <n v="2.6142869499999999E-2"/>
    <x v="2"/>
  </r>
  <r>
    <x v="0"/>
    <n v="4807"/>
    <x v="14"/>
    <x v="2"/>
    <x v="0"/>
    <n v="1416438"/>
    <d v="2021-01-01T00:00:00"/>
    <n v="365"/>
    <n v="32493614.000000004"/>
    <n v="890236"/>
    <s v="VND"/>
    <s v="20211231VND"/>
    <n v="1"/>
    <n v="1.4164379999999999E-3"/>
    <n v="8.9023599999999998E-4"/>
    <n v="3.2493614000000004E-2"/>
    <x v="3"/>
  </r>
  <r>
    <x v="0"/>
    <n v="4808"/>
    <x v="1"/>
    <x v="2"/>
    <x v="0"/>
    <n v="1976021"/>
    <d v="2021-01-01T00:00:00"/>
    <n v="365"/>
    <n v="60827432.5"/>
    <n v="1666505"/>
    <s v="VND"/>
    <s v="20211231VND"/>
    <n v="1"/>
    <n v="1.9760210000000001E-3"/>
    <n v="1.666505E-3"/>
    <n v="6.08274325E-2"/>
    <x v="1"/>
  </r>
  <r>
    <x v="0"/>
    <n v="4809"/>
    <x v="8"/>
    <x v="2"/>
    <x v="0"/>
    <n v="4821635"/>
    <d v="2021-01-01T00:00:00"/>
    <n v="365"/>
    <n v="182392507.5"/>
    <n v="4997055"/>
    <s v="VND"/>
    <s v="20211231VND"/>
    <n v="1"/>
    <n v="4.8216350000000003E-3"/>
    <n v="4.9970550000000002E-3"/>
    <n v="0.1823925075"/>
    <x v="0"/>
  </r>
  <r>
    <x v="0"/>
    <n v="4809"/>
    <x v="7"/>
    <x v="2"/>
    <x v="0"/>
    <n v="1488148"/>
    <d v="2021-01-01T00:00:00"/>
    <n v="365"/>
    <n v="19940534"/>
    <n v="546316"/>
    <s v="VND"/>
    <s v="20211231VND"/>
    <n v="1"/>
    <n v="1.4881479999999999E-3"/>
    <n v="5.4631600000000003E-4"/>
    <n v="1.9940533999999999E-2"/>
    <x v="2"/>
  </r>
  <r>
    <x v="0"/>
    <n v="4811"/>
    <x v="0"/>
    <x v="2"/>
    <x v="0"/>
    <n v="258731"/>
    <d v="2021-01-01T00:00:00"/>
    <n v="365"/>
    <n v="57449941.5"/>
    <n v="1573971"/>
    <s v="VND"/>
    <s v="20211231VND"/>
    <n v="1"/>
    <n v="2.58731E-4"/>
    <n v="1.573971E-3"/>
    <n v="5.7449941499999997E-2"/>
    <x v="0"/>
  </r>
  <r>
    <x v="0"/>
    <n v="4812"/>
    <x v="0"/>
    <x v="2"/>
    <x v="0"/>
    <n v="1696654"/>
    <d v="2021-01-01T00:00:00"/>
    <n v="365"/>
    <n v="67135216.5"/>
    <n v="1839321"/>
    <s v="VND"/>
    <s v="20211231VND"/>
    <n v="1"/>
    <n v="1.6966539999999999E-3"/>
    <n v="1.8393210000000001E-3"/>
    <n v="6.7135216499999997E-2"/>
    <x v="0"/>
  </r>
  <r>
    <x v="0"/>
    <n v="4812"/>
    <x v="3"/>
    <x v="2"/>
    <x v="0"/>
    <n v="369224"/>
    <d v="2021-01-01T00:00:00"/>
    <n v="365"/>
    <n v="11406651.5"/>
    <n v="312511"/>
    <s v="VND"/>
    <s v="20211231VND"/>
    <n v="1"/>
    <n v="3.6922399999999997E-4"/>
    <n v="3.1251100000000002E-4"/>
    <n v="1.14066515E-2"/>
    <x v="0"/>
  </r>
  <r>
    <x v="0"/>
    <n v="4813"/>
    <x v="10"/>
    <x v="2"/>
    <x v="0"/>
    <n v="1999922"/>
    <d v="2021-01-01T00:00:00"/>
    <n v="365"/>
    <n v="16455367.999999998"/>
    <n v="450832"/>
    <s v="VND"/>
    <s v="20211231VND"/>
    <n v="1"/>
    <n v="1.9999219999999999E-3"/>
    <n v="4.5083200000000002E-4"/>
    <n v="1.6455367999999998E-2"/>
    <x v="1"/>
  </r>
  <r>
    <x v="0"/>
    <n v="4815"/>
    <x v="14"/>
    <x v="2"/>
    <x v="0"/>
    <n v="1424758"/>
    <d v="2021-01-01T00:00:00"/>
    <n v="365"/>
    <n v="71211646"/>
    <n v="1951004"/>
    <s v="VND"/>
    <s v="20211231VND"/>
    <n v="1"/>
    <n v="1.4247579999999999E-3"/>
    <n v="1.9510040000000001E-3"/>
    <n v="7.1211646000000003E-2"/>
    <x v="3"/>
  </r>
  <r>
    <x v="0"/>
    <n v="4815"/>
    <x v="1"/>
    <x v="2"/>
    <x v="0"/>
    <n v="1839149"/>
    <d v="2021-01-01T00:00:00"/>
    <n v="365"/>
    <n v="2047869.0000000002"/>
    <n v="56106"/>
    <s v="VND"/>
    <s v="20211231VND"/>
    <n v="1"/>
    <n v="1.839149E-3"/>
    <n v="5.6106000000000001E-5"/>
    <n v="2.0478690000000003E-3"/>
    <x v="1"/>
  </r>
  <r>
    <x v="0"/>
    <n v="4816"/>
    <x v="10"/>
    <x v="2"/>
    <x v="0"/>
    <n v="892455"/>
    <d v="2021-01-01T00:00:00"/>
    <n v="365"/>
    <n v="29292235.5"/>
    <n v="802527"/>
    <s v="VND"/>
    <s v="20211231VND"/>
    <n v="1"/>
    <n v="8.9245500000000001E-4"/>
    <n v="8.0252700000000004E-4"/>
    <n v="2.92922355E-2"/>
    <x v="1"/>
  </r>
  <r>
    <x v="0"/>
    <n v="4817"/>
    <x v="14"/>
    <x v="2"/>
    <x v="0"/>
    <n v="577141"/>
    <d v="2021-01-01T00:00:00"/>
    <n v="365"/>
    <n v="48317203.5"/>
    <n v="1323759"/>
    <s v="VND"/>
    <s v="20211231VND"/>
    <n v="1"/>
    <n v="5.7714099999999998E-4"/>
    <n v="1.3237590000000001E-3"/>
    <n v="4.8317203500000003E-2"/>
    <x v="3"/>
  </r>
  <r>
    <x v="0"/>
    <n v="4821"/>
    <x v="4"/>
    <x v="2"/>
    <x v="0"/>
    <n v="1957238"/>
    <d v="2021-01-01T00:00:00"/>
    <n v="365"/>
    <n v="13639612.000000002"/>
    <n v="373688"/>
    <s v="VND"/>
    <s v="20211231VND"/>
    <n v="1"/>
    <n v="1.957238E-3"/>
    <n v="3.73688E-4"/>
    <n v="1.3639612000000002E-2"/>
    <x v="1"/>
  </r>
  <r>
    <x v="0"/>
    <n v="4823"/>
    <x v="4"/>
    <x v="2"/>
    <x v="0"/>
    <n v="1871425"/>
    <d v="2021-01-01T00:00:00"/>
    <n v="365"/>
    <n v="599724481593.99585"/>
    <n v="745574"/>
    <s v="USD"/>
    <s v="20211231USD"/>
    <n v="22037.795999999998"/>
    <n v="41.242082379299994"/>
    <n v="16.430807714903999"/>
    <n v="599.72448159399585"/>
    <x v="1"/>
  </r>
  <r>
    <x v="0"/>
    <n v="4823"/>
    <x v="4"/>
    <x v="2"/>
    <x v="0"/>
    <n v="1806866"/>
    <d v="2021-01-01T00:00:00"/>
    <n v="365"/>
    <n v="26179296.500000004"/>
    <n v="717241"/>
    <s v="VND"/>
    <s v="20211231VND"/>
    <n v="1"/>
    <n v="1.8068660000000001E-3"/>
    <n v="7.1724099999999997E-4"/>
    <n v="2.6179296500000004E-2"/>
    <x v="1"/>
  </r>
  <r>
    <x v="0"/>
    <n v="4823"/>
    <x v="4"/>
    <x v="2"/>
    <x v="0"/>
    <n v="6483484"/>
    <d v="2021-01-01T00:00:00"/>
    <n v="365"/>
    <n v="274785906.5"/>
    <n v="7528381"/>
    <s v="VND"/>
    <s v="20211231VND"/>
    <n v="1"/>
    <n v="6.4834840000000003E-3"/>
    <n v="7.5283809999999998E-3"/>
    <n v="0.27478590650000001"/>
    <x v="1"/>
  </r>
  <r>
    <x v="0"/>
    <n v="4823"/>
    <x v="4"/>
    <x v="2"/>
    <x v="1"/>
    <n v="6696687"/>
    <d v="2021-01-01T00:00:00"/>
    <n v="365"/>
    <n v="319986119.5"/>
    <n v="8766743"/>
    <s v="VND"/>
    <s v="20211231VND"/>
    <n v="1"/>
    <n v="6.6966869999999998E-3"/>
    <n v="8.7667430000000005E-3"/>
    <n v="0.3199861195"/>
    <x v="1"/>
  </r>
  <r>
    <x v="0"/>
    <n v="4823"/>
    <x v="4"/>
    <x v="2"/>
    <x v="0"/>
    <n v="7284523"/>
    <d v="2021-01-01T00:00:00"/>
    <n v="365"/>
    <n v="290917592.5"/>
    <n v="7970345"/>
    <s v="VND"/>
    <s v="20211231VND"/>
    <n v="1"/>
    <n v="7.2845230000000002E-3"/>
    <n v="7.9703450000000002E-3"/>
    <n v="0.29091759249999999"/>
    <x v="1"/>
  </r>
  <r>
    <x v="0"/>
    <n v="4824"/>
    <x v="11"/>
    <x v="2"/>
    <x v="0"/>
    <n v="1108203"/>
    <d v="2021-01-01T00:00:00"/>
    <n v="365"/>
    <n v="22854256"/>
    <n v="626144"/>
    <s v="VND"/>
    <s v="20211231VND"/>
    <n v="1"/>
    <n v="1.1082030000000001E-3"/>
    <n v="6.2614400000000003E-4"/>
    <n v="2.2854256E-2"/>
    <x v="3"/>
  </r>
  <r>
    <x v="0"/>
    <n v="4825"/>
    <x v="11"/>
    <x v="2"/>
    <x v="0"/>
    <n v="887724"/>
    <d v="2021-01-01T00:00:00"/>
    <n v="365"/>
    <n v="178156396758.582"/>
    <n v="221483"/>
    <s v="USD"/>
    <s v="20211231USD"/>
    <n v="22037.795999999998"/>
    <n v="19.563480416303996"/>
    <n v="4.8809971714679996"/>
    <n v="178.15639675858199"/>
    <x v="3"/>
  </r>
  <r>
    <x v="0"/>
    <n v="4825"/>
    <x v="11"/>
    <x v="2"/>
    <x v="0"/>
    <n v="2952940"/>
    <d v="2021-01-01T00:00:00"/>
    <n v="365"/>
    <n v="178571140"/>
    <n v="4892360"/>
    <s v="VND"/>
    <s v="20211231VND"/>
    <n v="1"/>
    <n v="2.9529399999999998E-3"/>
    <n v="4.8923600000000001E-3"/>
    <n v="0.17857113999999999"/>
    <x v="3"/>
  </r>
  <r>
    <x v="0"/>
    <n v="4826"/>
    <x v="0"/>
    <x v="2"/>
    <x v="0"/>
    <n v="1785548"/>
    <d v="2021-01-01T00:00:00"/>
    <n v="365"/>
    <n v="15122752.999999998"/>
    <n v="414322"/>
    <s v="VND"/>
    <s v="20211231VND"/>
    <n v="1"/>
    <n v="1.7855480000000001E-3"/>
    <n v="4.1432200000000001E-4"/>
    <n v="1.5122752999999997E-2"/>
    <x v="0"/>
  </r>
  <r>
    <x v="0"/>
    <n v="4827"/>
    <x v="7"/>
    <x v="2"/>
    <x v="0"/>
    <n v="1426487"/>
    <d v="2021-01-01T00:00:00"/>
    <n v="365"/>
    <n v="4554579.5"/>
    <n v="124783"/>
    <s v="VND"/>
    <s v="20211231VND"/>
    <n v="1"/>
    <n v="1.4264869999999999E-3"/>
    <n v="1.24783E-4"/>
    <n v="4.5545795000000002E-3"/>
    <x v="2"/>
  </r>
  <r>
    <x v="0"/>
    <n v="4830"/>
    <x v="10"/>
    <x v="2"/>
    <x v="0"/>
    <n v="1949937"/>
    <d v="2021-01-01T00:00:00"/>
    <n v="365"/>
    <n v="38021101"/>
    <n v="1041674"/>
    <s v="VND"/>
    <s v="20211231VND"/>
    <n v="1"/>
    <n v="1.9499369999999999E-3"/>
    <n v="1.041674E-3"/>
    <n v="3.8021101000000002E-2"/>
    <x v="1"/>
  </r>
  <r>
    <x v="0"/>
    <n v="4832"/>
    <x v="3"/>
    <x v="2"/>
    <x v="0"/>
    <n v="1593405"/>
    <d v="2021-01-01T00:00:00"/>
    <n v="365"/>
    <n v="27567939.000000004"/>
    <n v="755286"/>
    <s v="VND"/>
    <s v="20211231VND"/>
    <n v="1"/>
    <n v="1.593405E-3"/>
    <n v="7.5528599999999998E-4"/>
    <n v="2.7567939000000003E-2"/>
    <x v="0"/>
  </r>
  <r>
    <x v="0"/>
    <n v="4832"/>
    <x v="11"/>
    <x v="2"/>
    <x v="0"/>
    <n v="1933536"/>
    <d v="2021-01-01T00:00:00"/>
    <n v="365"/>
    <n v="65406101.999999993"/>
    <n v="1791948"/>
    <s v="VND"/>
    <s v="20211231VND"/>
    <n v="1"/>
    <n v="1.933536E-3"/>
    <n v="1.791948E-3"/>
    <n v="6.5406101999999994E-2"/>
    <x v="3"/>
  </r>
  <r>
    <x v="0"/>
    <n v="4833"/>
    <x v="4"/>
    <x v="2"/>
    <x v="0"/>
    <n v="1565118"/>
    <d v="2021-01-01T00:00:00"/>
    <n v="365"/>
    <n v="14109841.5"/>
    <n v="386571"/>
    <s v="VND"/>
    <s v="20211231VND"/>
    <n v="1"/>
    <n v="1.5651180000000001E-3"/>
    <n v="3.86571E-4"/>
    <n v="1.4109841499999999E-2"/>
    <x v="1"/>
  </r>
  <r>
    <x v="0"/>
    <n v="4833"/>
    <x v="2"/>
    <x v="2"/>
    <x v="0"/>
    <n v="1048991"/>
    <d v="2021-01-01T00:00:00"/>
    <n v="365"/>
    <n v="21441815.5"/>
    <n v="587447"/>
    <s v="VND"/>
    <s v="20211231VND"/>
    <n v="1"/>
    <n v="1.048991E-3"/>
    <n v="5.8744699999999995E-4"/>
    <n v="2.1441815499999999E-2"/>
    <x v="2"/>
  </r>
  <r>
    <x v="0"/>
    <n v="4834"/>
    <x v="10"/>
    <x v="2"/>
    <x v="0"/>
    <n v="304411"/>
    <d v="2021-01-01T00:00:00"/>
    <n v="365"/>
    <n v="3238718.0000000005"/>
    <n v="88732"/>
    <s v="VND"/>
    <s v="20211231VND"/>
    <n v="1"/>
    <n v="3.0441099999999998E-4"/>
    <n v="8.8732000000000004E-5"/>
    <n v="3.2387180000000007E-3"/>
    <x v="1"/>
  </r>
  <r>
    <x v="0"/>
    <n v="4835"/>
    <x v="4"/>
    <x v="2"/>
    <x v="0"/>
    <n v="923024"/>
    <d v="2021-01-01T00:00:00"/>
    <n v="365"/>
    <n v="65637694.499999993"/>
    <n v="1798293"/>
    <s v="VND"/>
    <s v="20211231VND"/>
    <n v="1"/>
    <n v="9.2302400000000004E-4"/>
    <n v="1.7982930000000001E-3"/>
    <n v="6.5637694499999996E-2"/>
    <x v="1"/>
  </r>
  <r>
    <x v="0"/>
    <n v="4836"/>
    <x v="0"/>
    <x v="2"/>
    <x v="0"/>
    <n v="1295174"/>
    <d v="2021-01-01T00:00:00"/>
    <n v="365"/>
    <n v="1043914132626.5519"/>
    <n v="1297788"/>
    <s v="USD"/>
    <s v="20211231USD"/>
    <n v="22037.795999999998"/>
    <n v="28.542780396503996"/>
    <n v="28.600387195247997"/>
    <n v="1043.9141326265519"/>
    <x v="0"/>
  </r>
  <r>
    <x v="0"/>
    <n v="4836"/>
    <x v="6"/>
    <x v="2"/>
    <x v="1"/>
    <n v="1551267"/>
    <d v="2021-01-01T00:00:00"/>
    <n v="365"/>
    <n v="58699628.5"/>
    <n v="1608209"/>
    <s v="VND"/>
    <s v="20211231VND"/>
    <n v="1"/>
    <n v="1.5512670000000001E-3"/>
    <n v="1.608209E-3"/>
    <n v="5.8699628500000003E-2"/>
    <x v="3"/>
  </r>
  <r>
    <x v="0"/>
    <n v="4836"/>
    <x v="6"/>
    <x v="2"/>
    <x v="0"/>
    <n v="1884522"/>
    <d v="2021-01-01T00:00:00"/>
    <n v="365"/>
    <n v="1116289791756.8098"/>
    <n v="1387765"/>
    <s v="USD"/>
    <s v="20211231USD"/>
    <n v="22037.795999999998"/>
    <n v="41.530711393511993"/>
    <n v="30.583281965939999"/>
    <n v="1116.2897917568098"/>
    <x v="3"/>
  </r>
  <r>
    <x v="0"/>
    <n v="4837"/>
    <x v="1"/>
    <x v="2"/>
    <x v="0"/>
    <n v="103365"/>
    <d v="2021-01-01T00:00:00"/>
    <n v="365"/>
    <n v="67555222"/>
    <n v="1850828"/>
    <s v="VND"/>
    <s v="20211231VND"/>
    <n v="1"/>
    <n v="1.03365E-4"/>
    <n v="1.8508279999999999E-3"/>
    <n v="6.7555221999999998E-2"/>
    <x v="1"/>
  </r>
  <r>
    <x v="0"/>
    <n v="4839"/>
    <x v="8"/>
    <x v="2"/>
    <x v="0"/>
    <n v="9270611"/>
    <d v="2021-01-01T00:00:00"/>
    <n v="365"/>
    <n v="288629298"/>
    <n v="7907652"/>
    <s v="VND"/>
    <s v="20211231VND"/>
    <n v="1"/>
    <n v="9.2706109999999998E-3"/>
    <n v="7.9076519999999994E-3"/>
    <n v="0.28862929799999998"/>
    <x v="0"/>
  </r>
  <r>
    <x v="0"/>
    <n v="4839"/>
    <x v="8"/>
    <x v="2"/>
    <x v="0"/>
    <n v="4549552"/>
    <d v="2021-01-01T00:00:00"/>
    <n v="365"/>
    <n v="143916324.5"/>
    <n v="3942913"/>
    <s v="VND"/>
    <s v="20211231VND"/>
    <n v="1"/>
    <n v="4.5495520000000001E-3"/>
    <n v="3.9429130000000001E-3"/>
    <n v="0.1439163245"/>
    <x v="0"/>
  </r>
  <r>
    <x v="0"/>
    <n v="4841"/>
    <x v="11"/>
    <x v="2"/>
    <x v="0"/>
    <n v="663760"/>
    <d v="2021-01-01T00:00:00"/>
    <n v="365"/>
    <n v="62266846.5"/>
    <n v="1705941"/>
    <s v="VND"/>
    <s v="20211231VND"/>
    <n v="1"/>
    <n v="6.6376E-4"/>
    <n v="1.7059410000000001E-3"/>
    <n v="6.22668465E-2"/>
    <x v="3"/>
  </r>
  <r>
    <x v="0"/>
    <n v="4842"/>
    <x v="9"/>
    <x v="2"/>
    <x v="0"/>
    <n v="619573"/>
    <d v="2021-01-01T00:00:00"/>
    <n v="365"/>
    <n v="8641411.5"/>
    <n v="236751"/>
    <s v="VND"/>
    <s v="20211231VND"/>
    <n v="1"/>
    <n v="6.19573E-4"/>
    <n v="2.36751E-4"/>
    <n v="8.6414114999999996E-3"/>
    <x v="0"/>
  </r>
  <r>
    <x v="0"/>
    <n v="4843"/>
    <x v="4"/>
    <x v="2"/>
    <x v="1"/>
    <n v="8782282"/>
    <d v="2021-01-01T00:00:00"/>
    <n v="365"/>
    <n v="257473847.00000003"/>
    <n v="7054078"/>
    <s v="VND"/>
    <s v="20211231VND"/>
    <n v="1"/>
    <n v="8.7822820000000006E-3"/>
    <n v="7.0540780000000001E-3"/>
    <n v="0.25747384700000003"/>
    <x v="1"/>
  </r>
  <r>
    <x v="0"/>
    <n v="4843"/>
    <x v="9"/>
    <x v="2"/>
    <x v="0"/>
    <n v="1359903"/>
    <d v="2021-01-01T00:00:00"/>
    <n v="365"/>
    <n v="10125282.5"/>
    <n v="277405"/>
    <s v="VND"/>
    <s v="20211231VND"/>
    <n v="1"/>
    <n v="1.359903E-3"/>
    <n v="2.7740499999999999E-4"/>
    <n v="1.0125282500000001E-2"/>
    <x v="0"/>
  </r>
  <r>
    <x v="0"/>
    <n v="4843"/>
    <x v="4"/>
    <x v="2"/>
    <x v="0"/>
    <n v="2441326"/>
    <d v="2021-01-01T00:00:00"/>
    <n v="365"/>
    <n v="77029600"/>
    <n v="2110400"/>
    <s v="VND"/>
    <s v="20211231VND"/>
    <n v="1"/>
    <n v="2.4413260000000002E-3"/>
    <n v="2.1104000000000001E-3"/>
    <n v="7.7029600000000004E-2"/>
    <x v="1"/>
  </r>
  <r>
    <x v="0"/>
    <n v="4844"/>
    <x v="12"/>
    <x v="2"/>
    <x v="0"/>
    <n v="1175303"/>
    <d v="2021-01-01T00:00:00"/>
    <n v="365"/>
    <n v="24265163.499999996"/>
    <n v="664799"/>
    <s v="VND"/>
    <s v="20211231VND"/>
    <n v="1"/>
    <n v="1.1753029999999999E-3"/>
    <n v="6.6479899999999999E-4"/>
    <n v="2.4265163499999996E-2"/>
    <x v="4"/>
  </r>
  <r>
    <x v="0"/>
    <n v="4846"/>
    <x v="4"/>
    <x v="2"/>
    <x v="0"/>
    <n v="857965"/>
    <d v="2021-01-01T00:00:00"/>
    <n v="365"/>
    <n v="29808528"/>
    <n v="816672"/>
    <s v="VND"/>
    <s v="20211231VND"/>
    <n v="1"/>
    <n v="8.5796500000000003E-4"/>
    <n v="8.1667199999999995E-4"/>
    <n v="2.9808528000000001E-2"/>
    <x v="1"/>
  </r>
  <r>
    <x v="0"/>
    <n v="4848"/>
    <x v="4"/>
    <x v="2"/>
    <x v="0"/>
    <n v="1896171"/>
    <d v="2021-01-01T00:00:00"/>
    <n v="365"/>
    <n v="39985823"/>
    <n v="1095502"/>
    <s v="VND"/>
    <s v="20211231VND"/>
    <n v="1"/>
    <n v="1.8961710000000001E-3"/>
    <n v="1.0955019999999999E-3"/>
    <n v="3.9985822999999997E-2"/>
    <x v="1"/>
  </r>
  <r>
    <x v="0"/>
    <n v="4849"/>
    <x v="0"/>
    <x v="2"/>
    <x v="0"/>
    <n v="1335456"/>
    <d v="2021-01-01T00:00:00"/>
    <n v="365"/>
    <n v="26155389.000000004"/>
    <n v="716586"/>
    <s v="VND"/>
    <s v="20211231VND"/>
    <n v="1"/>
    <n v="1.3354560000000001E-3"/>
    <n v="7.1658599999999996E-4"/>
    <n v="2.6155389000000005E-2"/>
    <x v="0"/>
  </r>
  <r>
    <x v="0"/>
    <n v="4851"/>
    <x v="3"/>
    <x v="2"/>
    <x v="0"/>
    <n v="508975"/>
    <d v="2021-01-01T00:00:00"/>
    <n v="365"/>
    <n v="48357718.5"/>
    <n v="1324869"/>
    <s v="VND"/>
    <s v="20211231VND"/>
    <n v="1"/>
    <n v="5.0897500000000005E-4"/>
    <n v="1.324869E-3"/>
    <n v="4.8357718500000001E-2"/>
    <x v="0"/>
  </r>
  <r>
    <x v="0"/>
    <n v="4852"/>
    <x v="0"/>
    <x v="2"/>
    <x v="0"/>
    <n v="1829880"/>
    <d v="2021-01-01T00:00:00"/>
    <n v="365"/>
    <n v="67391300.5"/>
    <n v="1846337"/>
    <s v="VND"/>
    <s v="20211231VND"/>
    <n v="1"/>
    <n v="1.8298800000000001E-3"/>
    <n v="1.846337E-3"/>
    <n v="6.7391300500000001E-2"/>
    <x v="0"/>
  </r>
  <r>
    <x v="0"/>
    <n v="4852"/>
    <x v="4"/>
    <x v="2"/>
    <x v="0"/>
    <n v="9834594"/>
    <d v="2021-01-01T00:00:00"/>
    <n v="365"/>
    <n v="275470391"/>
    <n v="7547134"/>
    <s v="VND"/>
    <s v="20211231VND"/>
    <n v="1"/>
    <n v="9.8345940000000003E-3"/>
    <n v="7.5471339999999996E-3"/>
    <n v="0.27547039099999998"/>
    <x v="1"/>
  </r>
  <r>
    <x v="0"/>
    <n v="4854"/>
    <x v="4"/>
    <x v="2"/>
    <x v="0"/>
    <n v="1821973"/>
    <d v="2021-01-01T00:00:00"/>
    <n v="365"/>
    <n v="63140255"/>
    <n v="1729870"/>
    <s v="VND"/>
    <s v="20211231VND"/>
    <n v="1"/>
    <n v="1.821973E-3"/>
    <n v="1.7298700000000001E-3"/>
    <n v="6.3140255000000006E-2"/>
    <x v="1"/>
  </r>
  <r>
    <x v="0"/>
    <n v="4855"/>
    <x v="8"/>
    <x v="2"/>
    <x v="0"/>
    <n v="360686"/>
    <d v="2021-01-01T00:00:00"/>
    <n v="365"/>
    <n v="36313923"/>
    <n v="994902"/>
    <s v="VND"/>
    <s v="20211231VND"/>
    <n v="1"/>
    <n v="3.6068599999999998E-4"/>
    <n v="9.9490199999999998E-4"/>
    <n v="3.6313922999999998E-2"/>
    <x v="0"/>
  </r>
  <r>
    <x v="0"/>
    <n v="4856"/>
    <x v="1"/>
    <x v="2"/>
    <x v="0"/>
    <n v="1566920"/>
    <d v="2021-01-01T00:00:00"/>
    <n v="365"/>
    <n v="34658027.5"/>
    <n v="949535"/>
    <s v="VND"/>
    <s v="20211231VND"/>
    <n v="1"/>
    <n v="1.5669200000000001E-3"/>
    <n v="9.4953500000000005E-4"/>
    <n v="3.4658027500000001E-2"/>
    <x v="1"/>
  </r>
  <r>
    <x v="0"/>
    <n v="4860"/>
    <x v="5"/>
    <x v="2"/>
    <x v="0"/>
    <n v="893376"/>
    <d v="2021-01-01T00:00:00"/>
    <n v="365"/>
    <n v="55446456.5"/>
    <n v="1519081"/>
    <s v="VND"/>
    <s v="20211231VND"/>
    <n v="1"/>
    <n v="8.9337599999999998E-4"/>
    <n v="1.519081E-3"/>
    <n v="5.5446456499999998E-2"/>
    <x v="1"/>
  </r>
  <r>
    <x v="0"/>
    <n v="4861"/>
    <x v="4"/>
    <x v="2"/>
    <x v="0"/>
    <n v="1931853"/>
    <d v="2021-01-01T00:00:00"/>
    <n v="365"/>
    <n v="35548408.5"/>
    <n v="973929"/>
    <s v="VND"/>
    <s v="20211231VND"/>
    <n v="1"/>
    <n v="1.9318530000000001E-3"/>
    <n v="9.7392900000000001E-4"/>
    <n v="3.5548408500000003E-2"/>
    <x v="1"/>
  </r>
  <r>
    <x v="0"/>
    <n v="4863"/>
    <x v="10"/>
    <x v="2"/>
    <x v="0"/>
    <n v="1389853"/>
    <d v="2021-01-01T00:00:00"/>
    <n v="365"/>
    <n v="10078708.5"/>
    <n v="276129"/>
    <s v="VND"/>
    <s v="20211231VND"/>
    <n v="1"/>
    <n v="1.3898529999999999E-3"/>
    <n v="2.7612900000000001E-4"/>
    <n v="1.00787085E-2"/>
    <x v="1"/>
  </r>
  <r>
    <x v="0"/>
    <n v="4864"/>
    <x v="4"/>
    <x v="2"/>
    <x v="0"/>
    <n v="1497455"/>
    <d v="2021-01-01T00:00:00"/>
    <n v="365"/>
    <n v="56498021.5"/>
    <n v="1547891"/>
    <s v="VND"/>
    <s v="20211231VND"/>
    <n v="1"/>
    <n v="1.497455E-3"/>
    <n v="1.547891E-3"/>
    <n v="5.6498021500000002E-2"/>
    <x v="1"/>
  </r>
  <r>
    <x v="0"/>
    <n v="4864"/>
    <x v="7"/>
    <x v="2"/>
    <x v="0"/>
    <n v="1563222"/>
    <d v="2021-01-01T00:00:00"/>
    <n v="365"/>
    <n v="40754403.5"/>
    <n v="1116559"/>
    <s v="VND"/>
    <s v="20211231VND"/>
    <n v="1"/>
    <n v="1.563222E-3"/>
    <n v="1.116559E-3"/>
    <n v="4.0754403500000001E-2"/>
    <x v="2"/>
  </r>
  <r>
    <x v="0"/>
    <n v="4867"/>
    <x v="3"/>
    <x v="2"/>
    <x v="0"/>
    <n v="1204548"/>
    <d v="2021-01-01T00:00:00"/>
    <n v="365"/>
    <n v="58309334"/>
    <n v="1597516"/>
    <s v="VND"/>
    <s v="20211231VND"/>
    <n v="1"/>
    <n v="1.2045479999999999E-3"/>
    <n v="1.597516E-3"/>
    <n v="5.8309333999999997E-2"/>
    <x v="0"/>
  </r>
  <r>
    <x v="0"/>
    <n v="4867"/>
    <x v="4"/>
    <x v="2"/>
    <x v="0"/>
    <n v="6435117"/>
    <d v="2021-01-01T00:00:00"/>
    <n v="365"/>
    <n v="320540007"/>
    <n v="8781918"/>
    <s v="VND"/>
    <s v="20211231VND"/>
    <n v="1"/>
    <n v="6.4351169999999997E-3"/>
    <n v="8.7819179999999997E-3"/>
    <n v="0.32054000700000002"/>
    <x v="1"/>
  </r>
  <r>
    <x v="0"/>
    <n v="4870"/>
    <x v="4"/>
    <x v="2"/>
    <x v="0"/>
    <n v="1924819"/>
    <d v="2021-01-01T00:00:00"/>
    <n v="365"/>
    <n v="67835870.5"/>
    <n v="1858517"/>
    <s v="VND"/>
    <s v="20211231VND"/>
    <n v="1"/>
    <n v="1.9248189999999999E-3"/>
    <n v="1.8585170000000001E-3"/>
    <n v="6.7835870500000006E-2"/>
    <x v="1"/>
  </r>
  <r>
    <x v="0"/>
    <n v="4870"/>
    <x v="7"/>
    <x v="2"/>
    <x v="0"/>
    <n v="1947014"/>
    <d v="2021-01-01T00:00:00"/>
    <n v="365"/>
    <n v="14822832.5"/>
    <n v="406105"/>
    <s v="VND"/>
    <s v="20211231VND"/>
    <n v="1"/>
    <n v="1.9470139999999999E-3"/>
    <n v="4.0610499999999998E-4"/>
    <n v="1.4822832500000001E-2"/>
    <x v="2"/>
  </r>
  <r>
    <x v="0"/>
    <n v="4870"/>
    <x v="9"/>
    <x v="2"/>
    <x v="0"/>
    <n v="1281464"/>
    <d v="2021-01-01T00:00:00"/>
    <n v="365"/>
    <n v="64095386.999999993"/>
    <n v="1756038"/>
    <s v="VND"/>
    <s v="20211231VND"/>
    <n v="1"/>
    <n v="1.281464E-3"/>
    <n v="1.7560379999999999E-3"/>
    <n v="6.409538699999999E-2"/>
    <x v="0"/>
  </r>
  <r>
    <x v="0"/>
    <n v="4871"/>
    <x v="6"/>
    <x v="2"/>
    <x v="0"/>
    <n v="6909931"/>
    <d v="2021-01-01T00:00:00"/>
    <n v="365"/>
    <n v="244938871"/>
    <n v="6710654"/>
    <s v="VND"/>
    <s v="20211231VND"/>
    <n v="1"/>
    <n v="6.9099310000000002E-3"/>
    <n v="6.7106539999999999E-3"/>
    <n v="0.244938871"/>
    <x v="3"/>
  </r>
  <r>
    <x v="0"/>
    <n v="4873"/>
    <x v="14"/>
    <x v="2"/>
    <x v="0"/>
    <n v="695994"/>
    <d v="2021-01-01T00:00:00"/>
    <n v="365"/>
    <n v="19889032.5"/>
    <n v="544905"/>
    <s v="VND"/>
    <s v="20211231VND"/>
    <n v="1"/>
    <n v="6.9599400000000002E-4"/>
    <n v="5.4490500000000004E-4"/>
    <n v="1.9889032500000001E-2"/>
    <x v="3"/>
  </r>
  <r>
    <x v="0"/>
    <n v="4874"/>
    <x v="4"/>
    <x v="2"/>
    <x v="0"/>
    <n v="653181"/>
    <d v="2021-01-01T00:00:00"/>
    <n v="365"/>
    <n v="58645243.5"/>
    <n v="1606719"/>
    <s v="VND"/>
    <s v="20211231VND"/>
    <n v="1"/>
    <n v="6.5318099999999997E-4"/>
    <n v="1.6067189999999999E-3"/>
    <n v="5.8645243499999999E-2"/>
    <x v="1"/>
  </r>
  <r>
    <x v="0"/>
    <n v="4874"/>
    <x v="4"/>
    <x v="2"/>
    <x v="1"/>
    <n v="8362219"/>
    <d v="2021-01-01T00:00:00"/>
    <n v="365"/>
    <n v="323405330"/>
    <n v="8860420"/>
    <s v="VND"/>
    <s v="20211231VND"/>
    <n v="1"/>
    <n v="8.3622190000000006E-3"/>
    <n v="8.8604200000000008E-3"/>
    <n v="0.32340532999999999"/>
    <x v="1"/>
  </r>
  <r>
    <x v="0"/>
    <n v="4874"/>
    <x v="4"/>
    <x v="2"/>
    <x v="1"/>
    <n v="7710159"/>
    <d v="2021-01-01T00:00:00"/>
    <n v="365"/>
    <n v="364495095.5"/>
    <n v="9986167"/>
    <s v="VND"/>
    <s v="20211231VND"/>
    <n v="1"/>
    <n v="7.7101590000000003E-3"/>
    <n v="9.9861670000000007E-3"/>
    <n v="0.36449509549999998"/>
    <x v="1"/>
  </r>
  <r>
    <x v="0"/>
    <n v="4874"/>
    <x v="4"/>
    <x v="2"/>
    <x v="0"/>
    <n v="9160296"/>
    <d v="2021-01-01T00:00:00"/>
    <n v="365"/>
    <n v="219778800.49999997"/>
    <n v="6021337"/>
    <s v="VND"/>
    <s v="20211231VND"/>
    <n v="1"/>
    <n v="9.1602960000000001E-3"/>
    <n v="6.0213369999999999E-3"/>
    <n v="0.21977880049999998"/>
    <x v="1"/>
  </r>
  <r>
    <x v="0"/>
    <n v="4874"/>
    <x v="4"/>
    <x v="2"/>
    <x v="0"/>
    <n v="9887085"/>
    <d v="2021-01-01T00:00:00"/>
    <n v="365"/>
    <n v="285014155.5"/>
    <n v="7808607"/>
    <s v="VND"/>
    <s v="20211231VND"/>
    <n v="1"/>
    <n v="9.8870850000000003E-3"/>
    <n v="7.8086070000000004E-3"/>
    <n v="0.28501415549999998"/>
    <x v="1"/>
  </r>
  <r>
    <x v="0"/>
    <n v="4875"/>
    <x v="5"/>
    <x v="2"/>
    <x v="0"/>
    <n v="729311"/>
    <d v="2021-01-01T00:00:00"/>
    <n v="365"/>
    <n v="2770934"/>
    <n v="75916"/>
    <s v="VND"/>
    <s v="20211231VND"/>
    <n v="1"/>
    <n v="7.2931099999999996E-4"/>
    <n v="7.5915999999999996E-5"/>
    <n v="2.7709340000000001E-3"/>
    <x v="1"/>
  </r>
  <r>
    <x v="0"/>
    <n v="4875"/>
    <x v="2"/>
    <x v="2"/>
    <x v="0"/>
    <n v="116836"/>
    <d v="2021-01-01T00:00:00"/>
    <n v="365"/>
    <n v="51976511"/>
    <n v="1424014"/>
    <s v="VND"/>
    <s v="20211231VND"/>
    <n v="1"/>
    <n v="1.16836E-4"/>
    <n v="1.4240139999999999E-3"/>
    <n v="5.1976511000000003E-2"/>
    <x v="2"/>
  </r>
  <r>
    <x v="0"/>
    <n v="4876"/>
    <x v="1"/>
    <x v="2"/>
    <x v="0"/>
    <n v="1831326"/>
    <d v="2021-01-01T00:00:00"/>
    <n v="365"/>
    <n v="29618399.5"/>
    <n v="811463"/>
    <s v="VND"/>
    <s v="20211231VND"/>
    <n v="1"/>
    <n v="1.8313260000000001E-3"/>
    <n v="8.1146300000000001E-4"/>
    <n v="2.96183995E-2"/>
    <x v="1"/>
  </r>
  <r>
    <x v="0"/>
    <n v="4876"/>
    <x v="1"/>
    <x v="2"/>
    <x v="0"/>
    <n v="81100"/>
    <d v="2021-01-01T00:00:00"/>
    <n v="365"/>
    <n v="125521016263.03799"/>
    <n v="156047"/>
    <s v="USD"/>
    <s v="20211231USD"/>
    <n v="22037.795999999998"/>
    <n v="1.7872652555999999"/>
    <n v="3.4389319524119997"/>
    <n v="125.52101626303799"/>
    <x v="1"/>
  </r>
  <r>
    <x v="0"/>
    <n v="4877"/>
    <x v="6"/>
    <x v="2"/>
    <x v="0"/>
    <n v="1518289"/>
    <d v="2021-01-01T00:00:00"/>
    <n v="365"/>
    <n v="2668843.5"/>
    <n v="73119"/>
    <s v="VND"/>
    <s v="20211231VND"/>
    <n v="1"/>
    <n v="1.5182889999999999E-3"/>
    <n v="7.3119000000000002E-5"/>
    <n v="2.6688434999999999E-3"/>
    <x v="3"/>
  </r>
  <r>
    <x v="0"/>
    <n v="4878"/>
    <x v="11"/>
    <x v="2"/>
    <x v="0"/>
    <n v="461705"/>
    <d v="2021-01-01T00:00:00"/>
    <n v="365"/>
    <n v="43022477"/>
    <n v="1178698"/>
    <s v="VND"/>
    <s v="20211231VND"/>
    <n v="1"/>
    <n v="4.6170500000000003E-4"/>
    <n v="1.1786979999999999E-3"/>
    <n v="4.3022477000000003E-2"/>
    <x v="3"/>
  </r>
  <r>
    <x v="0"/>
    <n v="4878"/>
    <x v="2"/>
    <x v="2"/>
    <x v="0"/>
    <n v="823455"/>
    <d v="2021-01-01T00:00:00"/>
    <n v="365"/>
    <n v="50611958.5"/>
    <n v="1386629"/>
    <s v="VND"/>
    <s v="20211231VND"/>
    <n v="1"/>
    <n v="8.2345499999999996E-4"/>
    <n v="1.3866289999999999E-3"/>
    <n v="5.0611958499999998E-2"/>
    <x v="2"/>
  </r>
  <r>
    <x v="0"/>
    <n v="4879"/>
    <x v="14"/>
    <x v="2"/>
    <x v="0"/>
    <n v="756410"/>
    <d v="2021-01-01T00:00:00"/>
    <n v="365"/>
    <n v="19653461.5"/>
    <n v="538451"/>
    <s v="VND"/>
    <s v="20211231VND"/>
    <n v="1"/>
    <n v="7.5641E-4"/>
    <n v="5.3845100000000001E-4"/>
    <n v="1.96534615E-2"/>
    <x v="3"/>
  </r>
  <r>
    <x v="0"/>
    <n v="4879"/>
    <x v="14"/>
    <x v="2"/>
    <x v="0"/>
    <n v="6477529"/>
    <d v="2021-01-01T00:00:00"/>
    <n v="365"/>
    <n v="263426632.00000003"/>
    <n v="7217168"/>
    <s v="VND"/>
    <s v="20211231VND"/>
    <n v="1"/>
    <n v="6.4775290000000001E-3"/>
    <n v="7.2171680000000004E-3"/>
    <n v="0.26342663200000005"/>
    <x v="3"/>
  </r>
  <r>
    <x v="0"/>
    <n v="4880"/>
    <x v="15"/>
    <x v="2"/>
    <x v="0"/>
    <n v="552904"/>
    <d v="2021-01-01T00:00:00"/>
    <n v="365"/>
    <n v="38458261.5"/>
    <n v="1053651"/>
    <s v="VND"/>
    <s v="20211231VND"/>
    <n v="1"/>
    <n v="5.52904E-4"/>
    <n v="1.0536510000000001E-3"/>
    <n v="3.84582615E-2"/>
    <x v="4"/>
  </r>
  <r>
    <x v="0"/>
    <n v="4880"/>
    <x v="14"/>
    <x v="2"/>
    <x v="0"/>
    <n v="1853924"/>
    <d v="2021-01-01T00:00:00"/>
    <n v="365"/>
    <n v="11523378.5"/>
    <n v="315709"/>
    <s v="VND"/>
    <s v="20211231VND"/>
    <n v="1"/>
    <n v="1.8539240000000001E-3"/>
    <n v="3.1570900000000001E-4"/>
    <n v="1.1523378500000001E-2"/>
    <x v="3"/>
  </r>
  <r>
    <x v="0"/>
    <n v="4882"/>
    <x v="9"/>
    <x v="2"/>
    <x v="0"/>
    <n v="468266"/>
    <d v="2021-01-01T00:00:00"/>
    <n v="365"/>
    <n v="45893019.5"/>
    <n v="1257343"/>
    <s v="VND"/>
    <s v="20211231VND"/>
    <n v="1"/>
    <n v="4.6826600000000001E-4"/>
    <n v="1.257343E-3"/>
    <n v="4.58930195E-2"/>
    <x v="0"/>
  </r>
  <r>
    <x v="0"/>
    <n v="4883"/>
    <x v="1"/>
    <x v="2"/>
    <x v="1"/>
    <n v="6807426"/>
    <d v="2021-01-01T00:00:00"/>
    <n v="365"/>
    <n v="277953230.5"/>
    <n v="7615157"/>
    <s v="VND"/>
    <s v="20211231VND"/>
    <n v="1"/>
    <n v="6.8074260000000001E-3"/>
    <n v="7.615157E-3"/>
    <n v="0.27795323049999998"/>
    <x v="1"/>
  </r>
  <r>
    <x v="0"/>
    <n v="4883"/>
    <x v="1"/>
    <x v="2"/>
    <x v="0"/>
    <n v="7229564"/>
    <d v="2021-01-01T00:00:00"/>
    <n v="365"/>
    <n v="238226156"/>
    <n v="6526744"/>
    <s v="VND"/>
    <s v="20211231VND"/>
    <n v="1"/>
    <n v="7.229564E-3"/>
    <n v="6.5267440000000001E-3"/>
    <n v="0.23822615599999999"/>
    <x v="1"/>
  </r>
  <r>
    <x v="0"/>
    <n v="4883"/>
    <x v="7"/>
    <x v="2"/>
    <x v="0"/>
    <n v="1494267"/>
    <d v="2021-01-01T00:00:00"/>
    <n v="365"/>
    <n v="25089406.500000004"/>
    <n v="687381"/>
    <s v="VND"/>
    <s v="20211231VND"/>
    <n v="1"/>
    <n v="1.4942670000000001E-3"/>
    <n v="6.8738100000000004E-4"/>
    <n v="2.5089406500000005E-2"/>
    <x v="2"/>
  </r>
  <r>
    <x v="0"/>
    <n v="4884"/>
    <x v="9"/>
    <x v="2"/>
    <x v="0"/>
    <n v="1648066"/>
    <d v="2021-01-01T00:00:00"/>
    <n v="365"/>
    <n v="36844742.5"/>
    <n v="1009445"/>
    <s v="VND"/>
    <s v="20211231VND"/>
    <n v="1"/>
    <n v="1.6480659999999999E-3"/>
    <n v="1.0094450000000001E-3"/>
    <n v="3.68447425E-2"/>
    <x v="0"/>
  </r>
  <r>
    <x v="0"/>
    <n v="4884"/>
    <x v="9"/>
    <x v="2"/>
    <x v="0"/>
    <n v="82093"/>
    <d v="2021-01-01T00:00:00"/>
    <n v="365"/>
    <n v="25697898"/>
    <n v="704052"/>
    <s v="VND"/>
    <s v="20211231VND"/>
    <n v="1"/>
    <n v="8.2093000000000002E-5"/>
    <n v="7.0405200000000004E-4"/>
    <n v="2.5697898E-2"/>
    <x v="0"/>
  </r>
  <r>
    <x v="0"/>
    <n v="4885"/>
    <x v="1"/>
    <x v="2"/>
    <x v="0"/>
    <n v="274097"/>
    <d v="2021-01-01T00:00:00"/>
    <n v="365"/>
    <n v="479996606878.86597"/>
    <n v="596729"/>
    <s v="USD"/>
    <s v="20211231USD"/>
    <n v="22037.795999999998"/>
    <n v="6.0404937702119996"/>
    <n v="13.150591969283999"/>
    <n v="479.99660687886598"/>
    <x v="1"/>
  </r>
  <r>
    <x v="0"/>
    <n v="4885"/>
    <x v="1"/>
    <x v="2"/>
    <x v="0"/>
    <n v="9758373"/>
    <d v="2021-01-01T00:00:00"/>
    <n v="365"/>
    <n v="293241985.5"/>
    <n v="8034027"/>
    <s v="VND"/>
    <s v="20211231VND"/>
    <n v="1"/>
    <n v="9.7583730000000007E-3"/>
    <n v="8.0340269999999991E-3"/>
    <n v="0.29324198550000002"/>
    <x v="1"/>
  </r>
  <r>
    <x v="0"/>
    <n v="4887"/>
    <x v="9"/>
    <x v="2"/>
    <x v="0"/>
    <n v="49453"/>
    <d v="2021-01-01T00:00:00"/>
    <n v="365"/>
    <n v="23205824"/>
    <n v="635776"/>
    <s v="VND"/>
    <s v="20211231VND"/>
    <n v="1"/>
    <n v="4.9453000000000002E-5"/>
    <n v="6.3577600000000001E-4"/>
    <n v="2.3205824E-2"/>
    <x v="0"/>
  </r>
  <r>
    <x v="0"/>
    <n v="4888"/>
    <x v="2"/>
    <x v="2"/>
    <x v="0"/>
    <n v="1560735"/>
    <d v="2021-01-01T00:00:00"/>
    <n v="365"/>
    <n v="57865749.499999993"/>
    <n v="1585363"/>
    <s v="VND"/>
    <s v="20211231VND"/>
    <n v="1"/>
    <n v="1.5607349999999999E-3"/>
    <n v="1.585363E-3"/>
    <n v="5.7865749499999994E-2"/>
    <x v="2"/>
  </r>
  <r>
    <x v="0"/>
    <n v="4888"/>
    <x v="4"/>
    <x v="2"/>
    <x v="0"/>
    <n v="1034290"/>
    <d v="2021-01-01T00:00:00"/>
    <n v="365"/>
    <n v="20592205"/>
    <n v="564170"/>
    <s v="VND"/>
    <s v="20211231VND"/>
    <n v="1"/>
    <n v="1.03429E-3"/>
    <n v="5.6417000000000001E-4"/>
    <n v="2.0592204999999999E-2"/>
    <x v="1"/>
  </r>
  <r>
    <x v="0"/>
    <n v="4894"/>
    <x v="4"/>
    <x v="2"/>
    <x v="0"/>
    <n v="929480"/>
    <d v="2021-01-01T00:00:00"/>
    <n v="365"/>
    <n v="56863058.000000007"/>
    <n v="1557892"/>
    <s v="VND"/>
    <s v="20211231VND"/>
    <n v="1"/>
    <n v="9.2948E-4"/>
    <n v="1.557892E-3"/>
    <n v="5.6863058000000008E-2"/>
    <x v="1"/>
  </r>
  <r>
    <x v="0"/>
    <n v="4894"/>
    <x v="1"/>
    <x v="2"/>
    <x v="0"/>
    <n v="882768"/>
    <d v="2021-01-01T00:00:00"/>
    <n v="365"/>
    <n v="48948763.000000007"/>
    <n v="1341062"/>
    <s v="VND"/>
    <s v="20211231VND"/>
    <n v="1"/>
    <n v="8.8276800000000003E-4"/>
    <n v="1.3410620000000001E-3"/>
    <n v="4.8948763000000006E-2"/>
    <x v="1"/>
  </r>
  <r>
    <x v="0"/>
    <n v="4895"/>
    <x v="4"/>
    <x v="2"/>
    <x v="0"/>
    <n v="922149"/>
    <d v="2021-01-01T00:00:00"/>
    <n v="365"/>
    <n v="56939926.999999993"/>
    <n v="1559998"/>
    <s v="VND"/>
    <s v="20211231VND"/>
    <n v="1"/>
    <n v="9.2214900000000004E-4"/>
    <n v="1.5599979999999999E-3"/>
    <n v="5.6939926999999994E-2"/>
    <x v="1"/>
  </r>
  <r>
    <x v="0"/>
    <n v="4899"/>
    <x v="0"/>
    <x v="2"/>
    <x v="0"/>
    <n v="9541071"/>
    <d v="2021-01-01T00:00:00"/>
    <n v="365"/>
    <n v="235266991.5"/>
    <n v="6445671"/>
    <s v="VND"/>
    <s v="20211231VND"/>
    <n v="1"/>
    <n v="9.5410709999999999E-3"/>
    <n v="6.445671E-3"/>
    <n v="0.23526699149999999"/>
    <x v="0"/>
  </r>
  <r>
    <x v="0"/>
    <n v="4899"/>
    <x v="0"/>
    <x v="2"/>
    <x v="0"/>
    <n v="8309360"/>
    <d v="2021-01-01T00:00:00"/>
    <n v="365"/>
    <n v="274373675.5"/>
    <n v="7517087"/>
    <s v="VND"/>
    <s v="20211231VND"/>
    <n v="1"/>
    <n v="8.30936E-3"/>
    <n v="7.5170870000000004E-3"/>
    <n v="0.27437367550000002"/>
    <x v="0"/>
  </r>
  <r>
    <x v="0"/>
    <n v="4902"/>
    <x v="6"/>
    <x v="2"/>
    <x v="0"/>
    <n v="1443411"/>
    <d v="2021-01-01T00:00:00"/>
    <n v="365"/>
    <n v="42216082.5"/>
    <n v="1156605"/>
    <s v="VND"/>
    <s v="20211231VND"/>
    <n v="1"/>
    <n v="1.4434109999999999E-3"/>
    <n v="1.156605E-3"/>
    <n v="4.2216082500000002E-2"/>
    <x v="3"/>
  </r>
  <r>
    <x v="0"/>
    <n v="4904"/>
    <x v="4"/>
    <x v="2"/>
    <x v="0"/>
    <n v="1940643"/>
    <d v="2021-01-01T00:00:00"/>
    <n v="365"/>
    <n v="469185745673.10596"/>
    <n v="583289"/>
    <s v="USD"/>
    <s v="20211231USD"/>
    <n v="22037.795999999998"/>
    <n v="42.767494542827997"/>
    <n v="12.854403991043998"/>
    <n v="469.18574567310594"/>
    <x v="1"/>
  </r>
  <r>
    <x v="0"/>
    <n v="4904"/>
    <x v="4"/>
    <x v="2"/>
    <x v="0"/>
    <n v="6111251"/>
    <d v="2021-01-01T00:00:00"/>
    <n v="365"/>
    <n v="351378127"/>
    <n v="9626798"/>
    <s v="VND"/>
    <s v="20211231VND"/>
    <n v="1"/>
    <n v="6.1112509999999998E-3"/>
    <n v="9.6267980000000006E-3"/>
    <n v="0.35137812699999998"/>
    <x v="1"/>
  </r>
  <r>
    <x v="0"/>
    <n v="4905"/>
    <x v="6"/>
    <x v="2"/>
    <x v="0"/>
    <n v="98021"/>
    <d v="2021-01-01T00:00:00"/>
    <n v="365"/>
    <n v="29094369.000000004"/>
    <n v="797106"/>
    <s v="VND"/>
    <s v="20211231VND"/>
    <n v="1"/>
    <n v="9.8021000000000002E-5"/>
    <n v="7.9710600000000001E-4"/>
    <n v="2.9094369000000005E-2"/>
    <x v="3"/>
  </r>
  <r>
    <x v="0"/>
    <n v="4906"/>
    <x v="4"/>
    <x v="2"/>
    <x v="0"/>
    <n v="1802501"/>
    <d v="2021-01-01T00:00:00"/>
    <n v="365"/>
    <n v="10267413.5"/>
    <n v="281299"/>
    <s v="VND"/>
    <s v="20211231VND"/>
    <n v="1"/>
    <n v="1.802501E-3"/>
    <n v="2.8129899999999999E-4"/>
    <n v="1.0267413499999999E-2"/>
    <x v="1"/>
  </r>
  <r>
    <x v="0"/>
    <n v="4906"/>
    <x v="1"/>
    <x v="2"/>
    <x v="0"/>
    <n v="1579885"/>
    <d v="2021-01-01T00:00:00"/>
    <n v="365"/>
    <n v="55578476.999999993"/>
    <n v="1522698"/>
    <s v="VND"/>
    <s v="20211231VND"/>
    <n v="1"/>
    <n v="1.5798850000000001E-3"/>
    <n v="1.5226980000000001E-3"/>
    <n v="5.5578476999999994E-2"/>
    <x v="1"/>
  </r>
  <r>
    <x v="0"/>
    <n v="4909"/>
    <x v="1"/>
    <x v="2"/>
    <x v="0"/>
    <n v="1920199"/>
    <d v="2021-01-01T00:00:00"/>
    <n v="365"/>
    <n v="72059030"/>
    <n v="1974220"/>
    <s v="VND"/>
    <s v="20211231VND"/>
    <n v="1"/>
    <n v="1.920199E-3"/>
    <n v="1.9742200000000001E-3"/>
    <n v="7.2059029999999996E-2"/>
    <x v="1"/>
  </r>
  <r>
    <x v="0"/>
    <n v="4911"/>
    <x v="4"/>
    <x v="2"/>
    <x v="0"/>
    <n v="959356"/>
    <d v="2021-01-01T00:00:00"/>
    <n v="365"/>
    <n v="6537807"/>
    <n v="179118"/>
    <s v="VND"/>
    <s v="20211231VND"/>
    <n v="1"/>
    <n v="9.5935599999999997E-4"/>
    <n v="1.79118E-4"/>
    <n v="6.5378069999999996E-3"/>
    <x v="1"/>
  </r>
  <r>
    <x v="0"/>
    <n v="4914"/>
    <x v="3"/>
    <x v="2"/>
    <x v="0"/>
    <n v="1180320"/>
    <d v="2021-01-01T00:00:00"/>
    <n v="365"/>
    <n v="18920724"/>
    <n v="518376"/>
    <s v="VND"/>
    <s v="20211231VND"/>
    <n v="1"/>
    <n v="1.1803199999999999E-3"/>
    <n v="5.1837599999999997E-4"/>
    <n v="1.8920724E-2"/>
    <x v="0"/>
  </r>
  <r>
    <x v="0"/>
    <n v="4915"/>
    <x v="6"/>
    <x v="2"/>
    <x v="0"/>
    <n v="85038"/>
    <d v="2021-01-01T00:00:00"/>
    <n v="365"/>
    <n v="50888555.500000007"/>
    <n v="1394207"/>
    <s v="VND"/>
    <s v="20211231VND"/>
    <n v="1"/>
    <n v="8.5037999999999995E-5"/>
    <n v="1.394207E-3"/>
    <n v="5.0888555500000009E-2"/>
    <x v="3"/>
  </r>
  <r>
    <x v="0"/>
    <n v="4917"/>
    <x v="0"/>
    <x v="2"/>
    <x v="0"/>
    <n v="1626337"/>
    <d v="2021-01-01T00:00:00"/>
    <n v="365"/>
    <n v="3753514"/>
    <n v="102836"/>
    <s v="VND"/>
    <s v="20211231VND"/>
    <n v="1"/>
    <n v="1.6263370000000001E-3"/>
    <n v="1.02836E-4"/>
    <n v="3.7535139999999999E-3"/>
    <x v="0"/>
  </r>
  <r>
    <x v="0"/>
    <n v="4918"/>
    <x v="14"/>
    <x v="2"/>
    <x v="0"/>
    <n v="613115"/>
    <d v="2021-01-01T00:00:00"/>
    <n v="365"/>
    <n v="22876667"/>
    <n v="626758"/>
    <s v="VND"/>
    <s v="20211231VND"/>
    <n v="1"/>
    <n v="6.1311500000000001E-4"/>
    <n v="6.2675800000000005E-4"/>
    <n v="2.2876667E-2"/>
    <x v="3"/>
  </r>
  <r>
    <x v="0"/>
    <n v="4918"/>
    <x v="2"/>
    <x v="2"/>
    <x v="0"/>
    <n v="1327307"/>
    <d v="2021-01-01T00:00:00"/>
    <n v="365"/>
    <n v="60002459.499999993"/>
    <n v="1643903"/>
    <s v="VND"/>
    <s v="20211231VND"/>
    <n v="1"/>
    <n v="1.327307E-3"/>
    <n v="1.6439029999999999E-3"/>
    <n v="6.0002459499999994E-2"/>
    <x v="2"/>
  </r>
  <r>
    <x v="0"/>
    <n v="4919"/>
    <x v="1"/>
    <x v="2"/>
    <x v="0"/>
    <n v="529206"/>
    <d v="2021-01-01T00:00:00"/>
    <n v="365"/>
    <n v="37355706"/>
    <n v="1023444"/>
    <s v="VND"/>
    <s v="20211231VND"/>
    <n v="1"/>
    <n v="5.2920599999999995E-4"/>
    <n v="1.0234440000000001E-3"/>
    <n v="3.7355706000000002E-2"/>
    <x v="1"/>
  </r>
  <r>
    <x v="0"/>
    <n v="4920"/>
    <x v="8"/>
    <x v="2"/>
    <x v="0"/>
    <n v="18187"/>
    <d v="2021-01-01T00:00:00"/>
    <n v="365"/>
    <n v="26393405.5"/>
    <n v="723107"/>
    <s v="VND"/>
    <s v="20211231VND"/>
    <n v="1"/>
    <n v="1.8187000000000001E-5"/>
    <n v="7.2310699999999996E-4"/>
    <n v="2.6393405500000001E-2"/>
    <x v="0"/>
  </r>
  <r>
    <x v="0"/>
    <n v="4924"/>
    <x v="1"/>
    <x v="2"/>
    <x v="0"/>
    <n v="1896086"/>
    <d v="2021-01-01T00:00:00"/>
    <n v="365"/>
    <n v="738335970718.82996"/>
    <n v="917895"/>
    <s v="USD"/>
    <s v="20211231USD"/>
    <n v="22037.795999999998"/>
    <n v="41.785556466455994"/>
    <n v="20.228382759419997"/>
    <n v="738.33597071882991"/>
    <x v="1"/>
  </r>
  <r>
    <x v="0"/>
    <n v="4924"/>
    <x v="4"/>
    <x v="2"/>
    <x v="0"/>
    <n v="1128929"/>
    <d v="2021-01-01T00:00:00"/>
    <n v="365"/>
    <n v="49589228.5"/>
    <n v="1358609"/>
    <s v="VND"/>
    <s v="20211231VND"/>
    <n v="1"/>
    <n v="1.1289290000000001E-3"/>
    <n v="1.358609E-3"/>
    <n v="4.9589228499999999E-2"/>
    <x v="1"/>
  </r>
  <r>
    <x v="0"/>
    <n v="4925"/>
    <x v="4"/>
    <x v="2"/>
    <x v="0"/>
    <n v="347018"/>
    <d v="2021-01-01T00:00:00"/>
    <n v="365"/>
    <n v="3715189"/>
    <n v="101786"/>
    <s v="VND"/>
    <s v="20211231VND"/>
    <n v="1"/>
    <n v="3.4701799999999999E-4"/>
    <n v="1.01786E-4"/>
    <n v="3.7151889999999998E-3"/>
    <x v="1"/>
  </r>
  <r>
    <x v="0"/>
    <n v="4926"/>
    <x v="4"/>
    <x v="2"/>
    <x v="0"/>
    <n v="1759106"/>
    <d v="2021-01-01T00:00:00"/>
    <n v="365"/>
    <n v="54727260.500000007"/>
    <n v="1499377"/>
    <s v="VND"/>
    <s v="20211231VND"/>
    <n v="1"/>
    <n v="1.7591060000000001E-3"/>
    <n v="1.4993770000000001E-3"/>
    <n v="5.4727260500000006E-2"/>
    <x v="1"/>
  </r>
  <r>
    <x v="0"/>
    <n v="4926"/>
    <x v="4"/>
    <x v="2"/>
    <x v="0"/>
    <n v="1290567"/>
    <d v="2021-01-01T00:00:00"/>
    <n v="365"/>
    <n v="68798375.5"/>
    <n v="1884887"/>
    <s v="VND"/>
    <s v="20211231VND"/>
    <n v="1"/>
    <n v="1.2905670000000001E-3"/>
    <n v="1.884887E-3"/>
    <n v="6.8798375499999995E-2"/>
    <x v="1"/>
  </r>
  <r>
    <x v="0"/>
    <n v="4926"/>
    <x v="5"/>
    <x v="2"/>
    <x v="0"/>
    <n v="1520074"/>
    <d v="2021-01-01T00:00:00"/>
    <n v="365"/>
    <n v="13952818.5"/>
    <n v="382269"/>
    <s v="VND"/>
    <s v="20211231VND"/>
    <n v="1"/>
    <n v="1.5200739999999999E-3"/>
    <n v="3.8226900000000002E-4"/>
    <n v="1.39528185E-2"/>
    <x v="1"/>
  </r>
  <r>
    <x v="0"/>
    <n v="4927"/>
    <x v="15"/>
    <x v="2"/>
    <x v="0"/>
    <n v="1561792"/>
    <d v="2021-01-01T00:00:00"/>
    <n v="365"/>
    <n v="72520645.5"/>
    <n v="1986867"/>
    <s v="VND"/>
    <s v="20211231VND"/>
    <n v="1"/>
    <n v="1.561792E-3"/>
    <n v="1.9868669999999998E-3"/>
    <n v="7.2520645499999994E-2"/>
    <x v="4"/>
  </r>
  <r>
    <x v="0"/>
    <n v="4929"/>
    <x v="11"/>
    <x v="2"/>
    <x v="0"/>
    <n v="1143282"/>
    <d v="2021-01-01T00:00:00"/>
    <n v="365"/>
    <n v="2852475"/>
    <n v="78150"/>
    <s v="VND"/>
    <s v="20211231VND"/>
    <n v="1"/>
    <n v="1.143282E-3"/>
    <n v="7.8150000000000002E-5"/>
    <n v="2.8524750000000001E-3"/>
    <x v="3"/>
  </r>
  <r>
    <x v="0"/>
    <n v="4930"/>
    <x v="4"/>
    <x v="2"/>
    <x v="0"/>
    <n v="362757"/>
    <d v="2021-01-01T00:00:00"/>
    <n v="365"/>
    <n v="242542.5"/>
    <n v="6645"/>
    <s v="VND"/>
    <s v="20211231VND"/>
    <n v="1"/>
    <n v="3.6275700000000001E-4"/>
    <n v="6.6449999999999999E-6"/>
    <n v="2.425425E-4"/>
    <x v="1"/>
  </r>
  <r>
    <x v="0"/>
    <n v="4932"/>
    <x v="10"/>
    <x v="2"/>
    <x v="0"/>
    <n v="1922752"/>
    <d v="2021-01-01T00:00:00"/>
    <n v="365"/>
    <n v="24172782"/>
    <n v="662268"/>
    <s v="VND"/>
    <s v="20211231VND"/>
    <n v="1"/>
    <n v="1.922752E-3"/>
    <n v="6.6226800000000004E-4"/>
    <n v="2.4172782E-2"/>
    <x v="1"/>
  </r>
  <r>
    <x v="0"/>
    <n v="4932"/>
    <x v="10"/>
    <x v="2"/>
    <x v="0"/>
    <n v="1000874"/>
    <d v="2021-01-01T00:00:00"/>
    <n v="365"/>
    <n v="388834.5"/>
    <n v="10653"/>
    <s v="VND"/>
    <s v="20211231VND"/>
    <n v="1"/>
    <n v="1.0008739999999999E-3"/>
    <n v="1.0652999999999999E-5"/>
    <n v="3.8883450000000002E-4"/>
    <x v="1"/>
  </r>
  <r>
    <x v="0"/>
    <n v="4937"/>
    <x v="1"/>
    <x v="2"/>
    <x v="0"/>
    <n v="1243690"/>
    <d v="2021-01-01T00:00:00"/>
    <n v="365"/>
    <n v="71154085.5"/>
    <n v="1949427"/>
    <s v="VND"/>
    <s v="20211231VND"/>
    <n v="1"/>
    <n v="1.24369E-3"/>
    <n v="1.9494270000000001E-3"/>
    <n v="7.1154085500000006E-2"/>
    <x v="1"/>
  </r>
  <r>
    <x v="0"/>
    <n v="4938"/>
    <x v="7"/>
    <x v="2"/>
    <x v="0"/>
    <n v="770325"/>
    <d v="2021-01-01T00:00:00"/>
    <n v="365"/>
    <n v="43505299"/>
    <n v="1191926"/>
    <s v="VND"/>
    <s v="20211231VND"/>
    <n v="1"/>
    <n v="7.7032499999999998E-4"/>
    <n v="1.1919260000000001E-3"/>
    <n v="4.3505298999999997E-2"/>
    <x v="2"/>
  </r>
  <r>
    <x v="0"/>
    <n v="4939"/>
    <x v="10"/>
    <x v="2"/>
    <x v="0"/>
    <n v="1317149"/>
    <d v="2021-01-01T00:00:00"/>
    <n v="365"/>
    <n v="32185663.499999996"/>
    <n v="881799"/>
    <s v="VND"/>
    <s v="20211231VND"/>
    <n v="1"/>
    <n v="1.3171490000000001E-3"/>
    <n v="8.8179899999999995E-4"/>
    <n v="3.2185663499999996E-2"/>
    <x v="1"/>
  </r>
  <r>
    <x v="0"/>
    <n v="4940"/>
    <x v="7"/>
    <x v="2"/>
    <x v="0"/>
    <n v="257669"/>
    <d v="2021-01-01T00:00:00"/>
    <n v="365"/>
    <n v="29485430"/>
    <n v="807820"/>
    <s v="VND"/>
    <s v="20211231VND"/>
    <n v="1"/>
    <n v="2.5766899999999998E-4"/>
    <n v="8.0782E-4"/>
    <n v="2.948543E-2"/>
    <x v="2"/>
  </r>
  <r>
    <x v="0"/>
    <n v="4941"/>
    <x v="6"/>
    <x v="2"/>
    <x v="0"/>
    <n v="149995"/>
    <d v="2021-01-01T00:00:00"/>
    <n v="365"/>
    <n v="414220077609.62396"/>
    <n v="514956"/>
    <s v="USD"/>
    <s v="20211231USD"/>
    <n v="22037.795999999998"/>
    <n v="3.3055592110199998"/>
    <n v="11.348495276975999"/>
    <n v="414.22007760962396"/>
    <x v="3"/>
  </r>
  <r>
    <x v="0"/>
    <n v="4942"/>
    <x v="7"/>
    <x v="2"/>
    <x v="0"/>
    <n v="887830"/>
    <d v="2021-01-01T00:00:00"/>
    <n v="365"/>
    <n v="51348236.5"/>
    <n v="1406801"/>
    <s v="VND"/>
    <s v="20211231VND"/>
    <n v="1"/>
    <n v="8.8783000000000004E-4"/>
    <n v="1.4068010000000001E-3"/>
    <n v="5.1348236499999998E-2"/>
    <x v="2"/>
  </r>
  <r>
    <x v="0"/>
    <n v="4944"/>
    <x v="11"/>
    <x v="2"/>
    <x v="0"/>
    <n v="399100"/>
    <d v="2021-01-01T00:00:00"/>
    <n v="365"/>
    <n v="62477269"/>
    <n v="1711706"/>
    <s v="VND"/>
    <s v="20211231VND"/>
    <n v="1"/>
    <n v="3.991E-4"/>
    <n v="1.7117059999999999E-3"/>
    <n v="6.2477269000000002E-2"/>
    <x v="3"/>
  </r>
  <r>
    <x v="0"/>
    <n v="4946"/>
    <x v="8"/>
    <x v="2"/>
    <x v="0"/>
    <n v="979657"/>
    <d v="2021-01-01T00:00:00"/>
    <n v="365"/>
    <n v="50538812.5"/>
    <n v="1384625"/>
    <s v="VND"/>
    <s v="20211231VND"/>
    <n v="1"/>
    <n v="9.796570000000001E-4"/>
    <n v="1.384625E-3"/>
    <n v="5.0538812500000002E-2"/>
    <x v="0"/>
  </r>
  <r>
    <x v="0"/>
    <n v="4946"/>
    <x v="8"/>
    <x v="2"/>
    <x v="0"/>
    <n v="1991328"/>
    <d v="2021-01-01T00:00:00"/>
    <n v="365"/>
    <n v="61769388.000000007"/>
    <n v="1692312"/>
    <s v="VND"/>
    <s v="20211231VND"/>
    <n v="1"/>
    <n v="1.9913280000000001E-3"/>
    <n v="1.6923120000000001E-3"/>
    <n v="6.1769388000000008E-2"/>
    <x v="0"/>
  </r>
  <r>
    <x v="0"/>
    <n v="4946"/>
    <x v="8"/>
    <x v="2"/>
    <x v="0"/>
    <n v="6349785"/>
    <d v="2021-01-01T00:00:00"/>
    <n v="365"/>
    <n v="337476664"/>
    <n v="9245936"/>
    <s v="VND"/>
    <s v="20211231VND"/>
    <n v="1"/>
    <n v="6.3497850000000002E-3"/>
    <n v="9.2459359999999997E-3"/>
    <n v="0.33747666399999998"/>
    <x v="0"/>
  </r>
  <r>
    <x v="0"/>
    <n v="4946"/>
    <x v="8"/>
    <x v="2"/>
    <x v="0"/>
    <n v="568829"/>
    <d v="2021-01-01T00:00:00"/>
    <n v="365"/>
    <n v="52157843.000000007"/>
    <n v="1428982"/>
    <s v="VND"/>
    <s v="20211231VND"/>
    <n v="1"/>
    <n v="5.6882899999999997E-4"/>
    <n v="1.4289820000000001E-3"/>
    <n v="5.2157843000000009E-2"/>
    <x v="0"/>
  </r>
  <r>
    <x v="0"/>
    <n v="4946"/>
    <x v="8"/>
    <x v="2"/>
    <x v="1"/>
    <n v="7627367"/>
    <d v="2021-01-01T00:00:00"/>
    <n v="365"/>
    <n v="293500186.5"/>
    <n v="8041101"/>
    <s v="VND"/>
    <s v="20211231VND"/>
    <n v="1"/>
    <n v="7.6273670000000003E-3"/>
    <n v="8.0411010000000002E-3"/>
    <n v="0.29350018649999998"/>
    <x v="0"/>
  </r>
  <r>
    <x v="0"/>
    <n v="4947"/>
    <x v="9"/>
    <x v="2"/>
    <x v="0"/>
    <n v="75903"/>
    <d v="2021-01-01T00:00:00"/>
    <n v="365"/>
    <n v="70464308.5"/>
    <n v="1930529"/>
    <s v="VND"/>
    <s v="20211231VND"/>
    <n v="1"/>
    <n v="7.5902999999999995E-5"/>
    <n v="1.9305290000000001E-3"/>
    <n v="7.0464308500000003E-2"/>
    <x v="0"/>
  </r>
  <r>
    <x v="0"/>
    <n v="4949"/>
    <x v="4"/>
    <x v="2"/>
    <x v="0"/>
    <n v="1686188"/>
    <d v="2021-01-01T00:00:00"/>
    <n v="365"/>
    <n v="19188342"/>
    <n v="525708"/>
    <s v="VND"/>
    <s v="20211231VND"/>
    <n v="1"/>
    <n v="1.6861879999999999E-3"/>
    <n v="5.2570799999999995E-4"/>
    <n v="1.9188342000000001E-2"/>
    <x v="1"/>
  </r>
  <r>
    <x v="0"/>
    <n v="4949"/>
    <x v="8"/>
    <x v="2"/>
    <x v="0"/>
    <n v="820719"/>
    <d v="2021-01-01T00:00:00"/>
    <n v="365"/>
    <n v="20519022.5"/>
    <n v="562165"/>
    <s v="VND"/>
    <s v="20211231VND"/>
    <n v="1"/>
    <n v="8.2071900000000003E-4"/>
    <n v="5.62165E-4"/>
    <n v="2.0519022500000001E-2"/>
    <x v="0"/>
  </r>
  <r>
    <x v="0"/>
    <n v="4949"/>
    <x v="4"/>
    <x v="2"/>
    <x v="0"/>
    <n v="7261460"/>
    <d v="2021-01-01T00:00:00"/>
    <n v="365"/>
    <n v="274521573.5"/>
    <n v="7521139"/>
    <s v="VND"/>
    <s v="20211231VND"/>
    <n v="1"/>
    <n v="7.26146E-3"/>
    <n v="7.5211389999999996E-3"/>
    <n v="0.2745215735"/>
    <x v="1"/>
  </r>
  <r>
    <x v="0"/>
    <n v="4950"/>
    <x v="4"/>
    <x v="2"/>
    <x v="0"/>
    <n v="1960880"/>
    <d v="2021-01-01T00:00:00"/>
    <n v="365"/>
    <n v="928523.5"/>
    <n v="25439"/>
    <s v="VND"/>
    <s v="20211231VND"/>
    <n v="1"/>
    <n v="1.9608799999999999E-3"/>
    <n v="2.5439000000000002E-5"/>
    <n v="9.2852349999999995E-4"/>
    <x v="1"/>
  </r>
  <r>
    <x v="0"/>
    <n v="4951"/>
    <x v="7"/>
    <x v="2"/>
    <x v="0"/>
    <n v="140210"/>
    <d v="2021-01-01T00:00:00"/>
    <n v="365"/>
    <n v="69019273.5"/>
    <n v="1890939"/>
    <s v="VND"/>
    <s v="20211231VND"/>
    <n v="1"/>
    <n v="1.4020999999999999E-4"/>
    <n v="1.8909389999999999E-3"/>
    <n v="6.9019273500000006E-2"/>
    <x v="2"/>
  </r>
  <r>
    <x v="0"/>
    <n v="4952"/>
    <x v="8"/>
    <x v="2"/>
    <x v="0"/>
    <n v="120850"/>
    <d v="2021-01-01T00:00:00"/>
    <n v="365"/>
    <n v="30083373"/>
    <n v="824202"/>
    <s v="VND"/>
    <s v="20211231VND"/>
    <n v="1"/>
    <n v="1.2085E-4"/>
    <n v="8.2420200000000001E-4"/>
    <n v="3.0083373E-2"/>
    <x v="0"/>
  </r>
  <r>
    <x v="0"/>
    <n v="4952"/>
    <x v="5"/>
    <x v="2"/>
    <x v="0"/>
    <n v="1258489"/>
    <d v="2021-01-01T00:00:00"/>
    <n v="365"/>
    <n v="40704581"/>
    <n v="1115194"/>
    <s v="VND"/>
    <s v="20211231VND"/>
    <n v="1"/>
    <n v="1.258489E-3"/>
    <n v="1.1151939999999999E-3"/>
    <n v="4.0704580999999997E-2"/>
    <x v="1"/>
  </r>
  <r>
    <x v="0"/>
    <n v="4954"/>
    <x v="11"/>
    <x v="2"/>
    <x v="0"/>
    <n v="685804"/>
    <d v="2021-01-01T00:00:00"/>
    <n v="365"/>
    <n v="429458.99999999994"/>
    <n v="11766"/>
    <s v="VND"/>
    <s v="20211231VND"/>
    <n v="1"/>
    <n v="6.8580400000000004E-4"/>
    <n v="1.1766000000000001E-5"/>
    <n v="4.2945899999999993E-4"/>
    <x v="3"/>
  </r>
  <r>
    <x v="0"/>
    <n v="4954"/>
    <x v="11"/>
    <x v="2"/>
    <x v="0"/>
    <n v="8466390"/>
    <d v="2021-01-01T00:00:00"/>
    <n v="365"/>
    <n v="231522347.00000003"/>
    <n v="6343078"/>
    <s v="VND"/>
    <s v="20211231VND"/>
    <n v="1"/>
    <n v="8.4663900000000007E-3"/>
    <n v="6.3430780000000003E-3"/>
    <n v="0.23152234700000002"/>
    <x v="3"/>
  </r>
  <r>
    <x v="0"/>
    <n v="4954"/>
    <x v="11"/>
    <x v="2"/>
    <x v="0"/>
    <n v="1578777"/>
    <d v="2021-01-01T00:00:00"/>
    <n v="365"/>
    <n v="19902099.5"/>
    <n v="545263"/>
    <s v="VND"/>
    <s v="20211231VND"/>
    <n v="1"/>
    <n v="1.578777E-3"/>
    <n v="5.4526300000000004E-4"/>
    <n v="1.9902099499999999E-2"/>
    <x v="3"/>
  </r>
  <r>
    <x v="0"/>
    <n v="4954"/>
    <x v="11"/>
    <x v="2"/>
    <x v="0"/>
    <n v="131205"/>
    <d v="2021-01-01T00:00:00"/>
    <n v="365"/>
    <n v="1462234937202.468"/>
    <n v="1817842"/>
    <s v="USD"/>
    <s v="20211231USD"/>
    <n v="22037.795999999998"/>
    <n v="2.8914690241799996"/>
    <n v="40.061231156231997"/>
    <n v="1462.234937202468"/>
    <x v="3"/>
  </r>
  <r>
    <x v="0"/>
    <n v="4954"/>
    <x v="11"/>
    <x v="2"/>
    <x v="0"/>
    <n v="472230"/>
    <d v="2021-01-01T00:00:00"/>
    <n v="365"/>
    <n v="338448583335.90149"/>
    <n v="432174"/>
    <s v="EUR"/>
    <s v="20211231EUR"/>
    <n v="21455.626499999998"/>
    <n v="10.131990502094999"/>
    <n v="9.2725639270109994"/>
    <n v="338.4485833359015"/>
    <x v="3"/>
  </r>
  <r>
    <x v="0"/>
    <n v="4957"/>
    <x v="8"/>
    <x v="2"/>
    <x v="0"/>
    <n v="686441"/>
    <d v="2021-01-01T00:00:00"/>
    <n v="365"/>
    <n v="17368525"/>
    <n v="475850"/>
    <s v="VND"/>
    <s v="20211231VND"/>
    <n v="1"/>
    <n v="6.8644099999999998E-4"/>
    <n v="4.7584999999999999E-4"/>
    <n v="1.7368524999999999E-2"/>
    <x v="0"/>
  </r>
  <r>
    <x v="0"/>
    <n v="4957"/>
    <x v="8"/>
    <x v="2"/>
    <x v="0"/>
    <n v="1992553"/>
    <d v="2021-01-01T00:00:00"/>
    <n v="365"/>
    <n v="2970479.5"/>
    <n v="81383"/>
    <s v="VND"/>
    <s v="20211231VND"/>
    <n v="1"/>
    <n v="1.9925530000000002E-3"/>
    <n v="8.1383000000000003E-5"/>
    <n v="2.9704795E-3"/>
    <x v="0"/>
  </r>
  <r>
    <x v="0"/>
    <n v="4958"/>
    <x v="1"/>
    <x v="2"/>
    <x v="0"/>
    <n v="477428"/>
    <d v="2021-01-01T00:00:00"/>
    <n v="365"/>
    <n v="48962158.5"/>
    <n v="1341429"/>
    <s v="VND"/>
    <s v="20211231VND"/>
    <n v="1"/>
    <n v="4.7742800000000001E-4"/>
    <n v="1.3414290000000001E-3"/>
    <n v="4.8962158499999998E-2"/>
    <x v="1"/>
  </r>
  <r>
    <x v="0"/>
    <n v="4958"/>
    <x v="3"/>
    <x v="2"/>
    <x v="0"/>
    <n v="596514"/>
    <d v="2021-01-01T00:00:00"/>
    <n v="365"/>
    <n v="27695543"/>
    <n v="758782"/>
    <s v="VND"/>
    <s v="20211231VND"/>
    <n v="1"/>
    <n v="5.9651400000000003E-4"/>
    <n v="7.5878199999999995E-4"/>
    <n v="2.7695543E-2"/>
    <x v="0"/>
  </r>
  <r>
    <x v="0"/>
    <n v="4959"/>
    <x v="9"/>
    <x v="2"/>
    <x v="0"/>
    <n v="1434467"/>
    <d v="2021-01-01T00:00:00"/>
    <n v="365"/>
    <n v="37662744"/>
    <n v="1031856"/>
    <s v="VND"/>
    <s v="20211231VND"/>
    <n v="1"/>
    <n v="1.434467E-3"/>
    <n v="1.031856E-3"/>
    <n v="3.7662743999999998E-2"/>
    <x v="0"/>
  </r>
  <r>
    <x v="0"/>
    <n v="4962"/>
    <x v="4"/>
    <x v="2"/>
    <x v="0"/>
    <n v="1961012"/>
    <d v="2021-01-01T00:00:00"/>
    <n v="365"/>
    <n v="31563995.5"/>
    <n v="864767"/>
    <s v="VND"/>
    <s v="20211231VND"/>
    <n v="1"/>
    <n v="1.9610119999999998E-3"/>
    <n v="8.6476700000000001E-4"/>
    <n v="3.1563995499999997E-2"/>
    <x v="1"/>
  </r>
  <r>
    <x v="0"/>
    <n v="4962"/>
    <x v="1"/>
    <x v="2"/>
    <x v="0"/>
    <n v="900572"/>
    <d v="2021-01-01T00:00:00"/>
    <n v="365"/>
    <n v="46542172"/>
    <n v="1275128"/>
    <s v="VND"/>
    <s v="20211231VND"/>
    <n v="1"/>
    <n v="9.0057199999999998E-4"/>
    <n v="1.2751279999999999E-3"/>
    <n v="4.6542172E-2"/>
    <x v="1"/>
  </r>
  <r>
    <x v="0"/>
    <n v="4962"/>
    <x v="1"/>
    <x v="2"/>
    <x v="0"/>
    <n v="363975"/>
    <d v="2021-01-01T00:00:00"/>
    <n v="365"/>
    <n v="1384290558419.8682"/>
    <n v="1720942"/>
    <s v="USD"/>
    <s v="20211231USD"/>
    <n v="22037.795999999998"/>
    <n v="8.0212067990999998"/>
    <n v="37.925768723832"/>
    <n v="1384.2905584198681"/>
    <x v="1"/>
  </r>
  <r>
    <x v="0"/>
    <n v="4963"/>
    <x v="1"/>
    <x v="2"/>
    <x v="0"/>
    <n v="1938958"/>
    <d v="2021-01-01T00:00:00"/>
    <n v="365"/>
    <n v="7880788"/>
    <n v="215912"/>
    <s v="VND"/>
    <s v="20211231VND"/>
    <n v="1"/>
    <n v="1.938958E-3"/>
    <n v="2.1591199999999999E-4"/>
    <n v="7.8807879999999997E-3"/>
    <x v="1"/>
  </r>
  <r>
    <x v="0"/>
    <n v="4963"/>
    <x v="1"/>
    <x v="2"/>
    <x v="0"/>
    <n v="1619365"/>
    <d v="2021-01-01T00:00:00"/>
    <n v="365"/>
    <n v="378795202051.46399"/>
    <n v="470916"/>
    <s v="USD"/>
    <s v="20211231USD"/>
    <n v="22037.795999999998"/>
    <n v="35.687235519540003"/>
    <n v="10.377950741135999"/>
    <n v="378.795202051464"/>
    <x v="1"/>
  </r>
  <r>
    <x v="0"/>
    <n v="4968"/>
    <x v="11"/>
    <x v="2"/>
    <x v="0"/>
    <n v="1809358"/>
    <d v="2021-01-01T00:00:00"/>
    <n v="365"/>
    <n v="42638351"/>
    <n v="1168174"/>
    <s v="VND"/>
    <s v="20211231VND"/>
    <n v="1"/>
    <n v="1.8093580000000001E-3"/>
    <n v="1.1681739999999999E-3"/>
    <n v="4.2638350999999998E-2"/>
    <x v="3"/>
  </r>
  <r>
    <x v="0"/>
    <n v="4968"/>
    <x v="0"/>
    <x v="2"/>
    <x v="0"/>
    <n v="1743089"/>
    <d v="2021-01-01T00:00:00"/>
    <n v="365"/>
    <n v="64846338.000000007"/>
    <n v="1776612"/>
    <s v="VND"/>
    <s v="20211231VND"/>
    <n v="1"/>
    <n v="1.743089E-3"/>
    <n v="1.7766119999999999E-3"/>
    <n v="6.4846338000000003E-2"/>
    <x v="0"/>
  </r>
  <r>
    <x v="0"/>
    <n v="4968"/>
    <x v="11"/>
    <x v="2"/>
    <x v="0"/>
    <n v="1523525"/>
    <d v="2021-01-01T00:00:00"/>
    <n v="365"/>
    <n v="50226226.5"/>
    <n v="1376061"/>
    <s v="VND"/>
    <s v="20211231VND"/>
    <n v="1"/>
    <n v="1.523525E-3"/>
    <n v="1.376061E-3"/>
    <n v="5.0226226499999999E-2"/>
    <x v="3"/>
  </r>
  <r>
    <x v="0"/>
    <n v="4973"/>
    <x v="8"/>
    <x v="2"/>
    <x v="0"/>
    <n v="1706562"/>
    <d v="2021-01-01T00:00:00"/>
    <n v="365"/>
    <n v="26927437"/>
    <n v="737738"/>
    <s v="VND"/>
    <s v="20211231VND"/>
    <n v="1"/>
    <n v="1.706562E-3"/>
    <n v="7.3773800000000004E-4"/>
    <n v="2.6927436999999999E-2"/>
    <x v="0"/>
  </r>
  <r>
    <x v="0"/>
    <n v="4974"/>
    <x v="5"/>
    <x v="2"/>
    <x v="0"/>
    <n v="234238"/>
    <d v="2021-01-01T00:00:00"/>
    <n v="365"/>
    <n v="20167564"/>
    <n v="552536"/>
    <s v="VND"/>
    <s v="20211231VND"/>
    <n v="1"/>
    <n v="2.34238E-4"/>
    <n v="5.5253599999999996E-4"/>
    <n v="2.0167563999999999E-2"/>
    <x v="1"/>
  </r>
  <r>
    <x v="0"/>
    <n v="4975"/>
    <x v="0"/>
    <x v="2"/>
    <x v="0"/>
    <n v="1460159"/>
    <d v="2021-01-01T00:00:00"/>
    <n v="365"/>
    <n v="66968995.500000007"/>
    <n v="1834767"/>
    <s v="VND"/>
    <s v="20211231VND"/>
    <n v="1"/>
    <n v="1.4601589999999999E-3"/>
    <n v="1.834767E-3"/>
    <n v="6.6968995500000003E-2"/>
    <x v="0"/>
  </r>
  <r>
    <x v="0"/>
    <n v="4975"/>
    <x v="8"/>
    <x v="2"/>
    <x v="0"/>
    <n v="503061"/>
    <d v="2021-01-01T00:00:00"/>
    <n v="365"/>
    <n v="9669507"/>
    <n v="264918"/>
    <s v="VND"/>
    <s v="20211231VND"/>
    <n v="1"/>
    <n v="5.0306099999999996E-4"/>
    <n v="2.64918E-4"/>
    <n v="9.6695070000000008E-3"/>
    <x v="0"/>
  </r>
  <r>
    <x v="0"/>
    <n v="4980"/>
    <x v="0"/>
    <x v="2"/>
    <x v="0"/>
    <n v="216686"/>
    <d v="2021-01-01T00:00:00"/>
    <n v="365"/>
    <n v="1103358.5"/>
    <n v="30229"/>
    <s v="VND"/>
    <s v="20211231VND"/>
    <n v="1"/>
    <n v="2.1668600000000001E-4"/>
    <n v="3.0229000000000001E-5"/>
    <n v="1.1033585E-3"/>
    <x v="0"/>
  </r>
  <r>
    <x v="0"/>
    <n v="4980"/>
    <x v="0"/>
    <x v="2"/>
    <x v="0"/>
    <n v="1328523"/>
    <d v="2021-01-01T00:00:00"/>
    <n v="365"/>
    <n v="68129209429.280998"/>
    <n v="86996"/>
    <s v="EUR"/>
    <s v="20211231EUR"/>
    <n v="21455.626499999998"/>
    <n v="28.504293284659497"/>
    <n v="1.8665536829939999"/>
    <n v="68.129209429281005"/>
    <x v="0"/>
  </r>
  <r>
    <x v="0"/>
    <n v="4980"/>
    <x v="0"/>
    <x v="2"/>
    <x v="0"/>
    <n v="1943714"/>
    <d v="2021-01-01T00:00:00"/>
    <n v="365"/>
    <n v="5949974.5"/>
    <n v="163013"/>
    <s v="VND"/>
    <s v="20211231VND"/>
    <n v="1"/>
    <n v="1.943714E-3"/>
    <n v="1.6301299999999999E-4"/>
    <n v="5.9499745E-3"/>
    <x v="0"/>
  </r>
  <r>
    <x v="0"/>
    <n v="4980"/>
    <x v="0"/>
    <x v="2"/>
    <x v="0"/>
    <n v="812662"/>
    <d v="2021-01-01T00:00:00"/>
    <n v="365"/>
    <n v="598565370656.68201"/>
    <n v="744133"/>
    <s v="USD"/>
    <s v="20211231USD"/>
    <n v="22037.795999999998"/>
    <n v="17.909279372952"/>
    <n v="16.399051250867998"/>
    <n v="598.56537065668203"/>
    <x v="0"/>
  </r>
  <r>
    <x v="0"/>
    <n v="4982"/>
    <x v="0"/>
    <x v="2"/>
    <x v="0"/>
    <n v="753166"/>
    <d v="2021-01-01T00:00:00"/>
    <n v="365"/>
    <n v="51998921.999999993"/>
    <n v="1424628"/>
    <s v="VND"/>
    <s v="20211231VND"/>
    <n v="1"/>
    <n v="7.5316599999999999E-4"/>
    <n v="1.424628E-3"/>
    <n v="5.1998921999999989E-2"/>
    <x v="0"/>
  </r>
  <r>
    <x v="0"/>
    <n v="4983"/>
    <x v="2"/>
    <x v="2"/>
    <x v="0"/>
    <n v="1733716"/>
    <d v="2021-01-01T00:00:00"/>
    <n v="365"/>
    <n v="30720334.5"/>
    <n v="841653"/>
    <s v="VND"/>
    <s v="20211231VND"/>
    <n v="1"/>
    <n v="1.7337159999999999E-3"/>
    <n v="8.4165300000000004E-4"/>
    <n v="3.0720334500000002E-2"/>
    <x v="2"/>
  </r>
  <r>
    <x v="0"/>
    <n v="4983"/>
    <x v="10"/>
    <x v="2"/>
    <x v="0"/>
    <n v="1808228"/>
    <d v="2021-01-01T00:00:00"/>
    <n v="365"/>
    <n v="36467953"/>
    <n v="999122"/>
    <s v="VND"/>
    <s v="20211231VND"/>
    <n v="1"/>
    <n v="1.808228E-3"/>
    <n v="9.9912200000000007E-4"/>
    <n v="3.6467952999999997E-2"/>
    <x v="1"/>
  </r>
  <r>
    <x v="0"/>
    <n v="4983"/>
    <x v="4"/>
    <x v="2"/>
    <x v="0"/>
    <n v="919427"/>
    <d v="2021-01-01T00:00:00"/>
    <n v="365"/>
    <n v="65863446.999999993"/>
    <n v="1804478"/>
    <s v="VND"/>
    <s v="20211231VND"/>
    <n v="1"/>
    <n v="9.19427E-4"/>
    <n v="1.804478E-3"/>
    <n v="6.5863446999999992E-2"/>
    <x v="1"/>
  </r>
  <r>
    <x v="0"/>
    <n v="4985"/>
    <x v="1"/>
    <x v="2"/>
    <x v="0"/>
    <n v="1634328"/>
    <d v="2021-01-01T00:00:00"/>
    <n v="365"/>
    <n v="44102804"/>
    <n v="1208296"/>
    <s v="VND"/>
    <s v="20211231VND"/>
    <n v="1"/>
    <n v="1.634328E-3"/>
    <n v="1.208296E-3"/>
    <n v="4.4102804000000002E-2"/>
    <x v="1"/>
  </r>
  <r>
    <x v="0"/>
    <n v="4988"/>
    <x v="14"/>
    <x v="2"/>
    <x v="0"/>
    <n v="914343"/>
    <d v="2021-01-01T00:00:00"/>
    <n v="365"/>
    <n v="30437240.5"/>
    <n v="833897"/>
    <s v="VND"/>
    <s v="20211231VND"/>
    <n v="1"/>
    <n v="9.1434299999999997E-4"/>
    <n v="8.33897E-4"/>
    <n v="3.0437240500000001E-2"/>
    <x v="3"/>
  </r>
  <r>
    <x v="0"/>
    <n v="4989"/>
    <x v="4"/>
    <x v="2"/>
    <x v="0"/>
    <n v="1790450"/>
    <d v="2021-01-01T00:00:00"/>
    <n v="365"/>
    <n v="10011183.5"/>
    <n v="274279"/>
    <s v="VND"/>
    <s v="20211231VND"/>
    <n v="1"/>
    <n v="1.7904500000000001E-3"/>
    <n v="2.7427899999999999E-4"/>
    <n v="1.00111835E-2"/>
    <x v="1"/>
  </r>
  <r>
    <x v="0"/>
    <n v="4989"/>
    <x v="4"/>
    <x v="2"/>
    <x v="0"/>
    <n v="1457913"/>
    <d v="2021-01-01T00:00:00"/>
    <n v="365"/>
    <n v="1012326147540.9719"/>
    <n v="1258518"/>
    <s v="USD"/>
    <s v="20211231USD"/>
    <n v="22037.795999999998"/>
    <n v="32.129189279747997"/>
    <n v="27.734962946328"/>
    <n v="1012.3261475409719"/>
    <x v="1"/>
  </r>
  <r>
    <x v="0"/>
    <n v="4989"/>
    <x v="4"/>
    <x v="2"/>
    <x v="1"/>
    <n v="1374491"/>
    <d v="2021-01-01T00:00:00"/>
    <n v="365"/>
    <n v="70025250"/>
    <n v="1918500"/>
    <s v="VND"/>
    <s v="20211231VND"/>
    <n v="1"/>
    <n v="1.374491E-3"/>
    <n v="1.9185000000000001E-3"/>
    <n v="7.0025249999999997E-2"/>
    <x v="1"/>
  </r>
  <r>
    <x v="0"/>
    <n v="4989"/>
    <x v="4"/>
    <x v="2"/>
    <x v="0"/>
    <n v="5531291"/>
    <d v="2021-01-01T00:00:00"/>
    <n v="365"/>
    <n v="99105603"/>
    <n v="2715222"/>
    <s v="VND"/>
    <s v="20211231VND"/>
    <n v="1"/>
    <n v="5.5312909999999998E-3"/>
    <n v="2.7152220000000002E-3"/>
    <n v="9.9105603E-2"/>
    <x v="1"/>
  </r>
  <r>
    <x v="0"/>
    <n v="4990"/>
    <x v="1"/>
    <x v="2"/>
    <x v="0"/>
    <n v="5750937"/>
    <d v="2021-01-01T00:00:00"/>
    <n v="365"/>
    <n v="123167278.99999999"/>
    <n v="3374446"/>
    <s v="VND"/>
    <s v="20211231VND"/>
    <n v="1"/>
    <n v="5.7509370000000002E-3"/>
    <n v="3.3744460000000001E-3"/>
    <n v="0.12316727899999999"/>
    <x v="1"/>
  </r>
  <r>
    <x v="0"/>
    <n v="4990"/>
    <x v="4"/>
    <x v="2"/>
    <x v="0"/>
    <n v="562380"/>
    <d v="2021-01-01T00:00:00"/>
    <n v="365"/>
    <n v="40872663.5"/>
    <n v="1119799"/>
    <s v="VND"/>
    <s v="20211231VND"/>
    <n v="1"/>
    <n v="5.6238000000000002E-4"/>
    <n v="1.1197990000000001E-3"/>
    <n v="4.0872663500000003E-2"/>
    <x v="1"/>
  </r>
  <r>
    <x v="0"/>
    <n v="4990"/>
    <x v="1"/>
    <x v="2"/>
    <x v="0"/>
    <n v="605213"/>
    <d v="2021-01-01T00:00:00"/>
    <n v="365"/>
    <n v="986427539040.83398"/>
    <n v="1226321"/>
    <s v="USD"/>
    <s v="20211231USD"/>
    <n v="22037.795999999998"/>
    <n v="13.337560630547998"/>
    <n v="27.025412028515998"/>
    <n v="986.42753904083395"/>
    <x v="1"/>
  </r>
  <r>
    <x v="0"/>
    <n v="4991"/>
    <x v="1"/>
    <x v="2"/>
    <x v="0"/>
    <n v="9440165"/>
    <d v="2021-01-01T00:00:00"/>
    <n v="365"/>
    <n v="286340784.5"/>
    <n v="7844953"/>
    <s v="VND"/>
    <s v="20211231VND"/>
    <n v="1"/>
    <n v="9.4401650000000004E-3"/>
    <n v="7.844953E-3"/>
    <n v="0.2863407845"/>
    <x v="1"/>
  </r>
  <r>
    <x v="0"/>
    <n v="4991"/>
    <x v="1"/>
    <x v="2"/>
    <x v="0"/>
    <n v="8812476"/>
    <d v="2021-01-01T00:00:00"/>
    <n v="365"/>
    <n v="354393428.5"/>
    <n v="9709409"/>
    <s v="VND"/>
    <s v="20211231VND"/>
    <n v="1"/>
    <n v="8.8124759999999996E-3"/>
    <n v="9.7094090000000004E-3"/>
    <n v="0.3543934285"/>
    <x v="1"/>
  </r>
  <r>
    <x v="0"/>
    <n v="4991"/>
    <x v="1"/>
    <x v="2"/>
    <x v="0"/>
    <n v="472913"/>
    <d v="2021-01-01T00:00:00"/>
    <n v="365"/>
    <n v="90235298367.720001"/>
    <n v="112180"/>
    <s v="USD"/>
    <s v="20211231USD"/>
    <n v="22037.795999999998"/>
    <n v="10.421960219748"/>
    <n v="2.4721999552799998"/>
    <n v="90.235298367720006"/>
    <x v="1"/>
  </r>
  <r>
    <x v="0"/>
    <n v="4991"/>
    <x v="1"/>
    <x v="2"/>
    <x v="0"/>
    <n v="1104635"/>
    <d v="2021-01-01T00:00:00"/>
    <n v="365"/>
    <n v="1123884486387.0852"/>
    <n v="1435118"/>
    <s v="EUR"/>
    <s v="20211231EUR"/>
    <n v="21455.626499999998"/>
    <n v="23.700635978827499"/>
    <n v="30.791355791426998"/>
    <n v="1123.8844863870852"/>
    <x v="1"/>
  </r>
  <r>
    <x v="0"/>
    <n v="4992"/>
    <x v="10"/>
    <x v="2"/>
    <x v="0"/>
    <n v="5016409"/>
    <d v="2021-01-01T00:00:00"/>
    <n v="365"/>
    <n v="96649554.5"/>
    <n v="2647933"/>
    <s v="VND"/>
    <s v="20211231VND"/>
    <n v="1"/>
    <n v="5.0164090000000003E-3"/>
    <n v="2.6479329999999999E-3"/>
    <n v="9.6649554499999998E-2"/>
    <x v="1"/>
  </r>
  <r>
    <x v="0"/>
    <n v="4992"/>
    <x v="10"/>
    <x v="2"/>
    <x v="0"/>
    <n v="1964501"/>
    <d v="2021-01-01T00:00:00"/>
    <n v="365"/>
    <n v="4380365"/>
    <n v="120010"/>
    <s v="VND"/>
    <s v="20211231VND"/>
    <n v="1"/>
    <n v="1.964501E-3"/>
    <n v="1.2001E-4"/>
    <n v="4.3803649999999998E-3"/>
    <x v="1"/>
  </r>
  <r>
    <x v="0"/>
    <n v="4994"/>
    <x v="4"/>
    <x v="2"/>
    <x v="0"/>
    <n v="1540537"/>
    <d v="2021-01-01T00:00:00"/>
    <n v="365"/>
    <n v="9559751.5"/>
    <n v="261911"/>
    <s v="VND"/>
    <s v="20211231VND"/>
    <n v="1"/>
    <n v="1.540537E-3"/>
    <n v="2.6191099999999998E-4"/>
    <n v="9.5597514999999997E-3"/>
    <x v="1"/>
  </r>
  <r>
    <x v="0"/>
    <n v="4996"/>
    <x v="4"/>
    <x v="2"/>
    <x v="0"/>
    <n v="1601820"/>
    <d v="2021-01-01T00:00:00"/>
    <n v="365"/>
    <n v="49515754"/>
    <n v="1356596"/>
    <s v="VND"/>
    <s v="20211231VND"/>
    <n v="1"/>
    <n v="1.6018199999999999E-3"/>
    <n v="1.3565960000000001E-3"/>
    <n v="4.9515754000000002E-2"/>
    <x v="1"/>
  </r>
  <r>
    <x v="1"/>
    <n v="2000"/>
    <x v="5"/>
    <x v="0"/>
    <x v="0"/>
    <n v="72731"/>
    <d v="2022-01-01T00:00:00"/>
    <n v="273"/>
    <n v="97716408661.871994"/>
    <n v="154298"/>
    <s v="USD"/>
    <s v="20220930USD"/>
    <n v="23197.68"/>
    <n v="1.68719046408"/>
    <n v="3.5793556286399997"/>
    <n v="97.716408661871995"/>
    <x v="1"/>
  </r>
  <r>
    <x v="1"/>
    <n v="2000"/>
    <x v="5"/>
    <x v="0"/>
    <x v="0"/>
    <n v="1581866"/>
    <d v="2022-01-01T00:00:00"/>
    <n v="273"/>
    <n v="19194793.800000001"/>
    <n v="703106"/>
    <s v="VND"/>
    <s v="20220930VND"/>
    <n v="1"/>
    <n v="1.5818659999999999E-3"/>
    <n v="7.03106E-4"/>
    <n v="1.9194793800000002E-2"/>
    <x v="1"/>
  </r>
  <r>
    <x v="1"/>
    <n v="2002"/>
    <x v="0"/>
    <x v="0"/>
    <x v="0"/>
    <n v="1789864"/>
    <d v="2022-01-01T00:00:00"/>
    <n v="273"/>
    <n v="40411562.100000001"/>
    <n v="1480277"/>
    <s v="VND"/>
    <s v="20220930VND"/>
    <n v="1"/>
    <n v="1.789864E-3"/>
    <n v="1.4802769999999999E-3"/>
    <n v="4.0411562099999999E-2"/>
    <x v="0"/>
  </r>
  <r>
    <x v="1"/>
    <n v="2004"/>
    <x v="2"/>
    <x v="0"/>
    <x v="0"/>
    <n v="809881"/>
    <d v="2022-01-01T00:00:00"/>
    <n v="273"/>
    <n v="32111925.300000001"/>
    <n v="1176261"/>
    <s v="VND"/>
    <s v="20220930VND"/>
    <n v="1"/>
    <n v="8.0988100000000003E-4"/>
    <n v="1.1762610000000001E-3"/>
    <n v="3.2111925300000004E-2"/>
    <x v="2"/>
  </r>
  <r>
    <x v="1"/>
    <n v="2005"/>
    <x v="8"/>
    <x v="0"/>
    <x v="0"/>
    <n v="632673"/>
    <d v="2022-01-01T00:00:00"/>
    <n v="273"/>
    <n v="16968233.099999998"/>
    <n v="621547"/>
    <s v="VND"/>
    <s v="20220930VND"/>
    <n v="1"/>
    <n v="6.3267300000000005E-4"/>
    <n v="6.2154699999999996E-4"/>
    <n v="1.6968233099999997E-2"/>
    <x v="0"/>
  </r>
  <r>
    <x v="1"/>
    <n v="2006"/>
    <x v="3"/>
    <x v="0"/>
    <x v="0"/>
    <n v="1099745"/>
    <d v="2022-01-01T00:00:00"/>
    <n v="273"/>
    <n v="552102965301.88794"/>
    <n v="871792"/>
    <s v="USD"/>
    <s v="20220930USD"/>
    <n v="23197.68"/>
    <n v="25.511532591599998"/>
    <n v="20.223551842560003"/>
    <n v="552.10296530188793"/>
    <x v="0"/>
  </r>
  <r>
    <x v="1"/>
    <n v="2006"/>
    <x v="3"/>
    <x v="0"/>
    <x v="0"/>
    <n v="1422084"/>
    <d v="2022-01-01T00:00:00"/>
    <n v="273"/>
    <n v="1799124.5999999999"/>
    <n v="65902"/>
    <s v="VND"/>
    <s v="20220930VND"/>
    <n v="1"/>
    <n v="1.4220840000000001E-3"/>
    <n v="6.5901999999999993E-5"/>
    <n v="1.7991245999999998E-3"/>
    <x v="0"/>
  </r>
  <r>
    <x v="1"/>
    <n v="2008"/>
    <x v="2"/>
    <x v="0"/>
    <x v="0"/>
    <n v="1667302"/>
    <d v="2022-01-01T00:00:00"/>
    <n v="273"/>
    <n v="20983489.800000001"/>
    <n v="768626"/>
    <s v="VND"/>
    <s v="20220930VND"/>
    <n v="1"/>
    <n v="1.6673020000000001E-3"/>
    <n v="7.6862600000000001E-4"/>
    <n v="2.0983489800000001E-2"/>
    <x v="2"/>
  </r>
  <r>
    <x v="1"/>
    <n v="2009"/>
    <x v="5"/>
    <x v="0"/>
    <x v="0"/>
    <n v="378447"/>
    <d v="2022-01-01T00:00:00"/>
    <n v="273"/>
    <n v="27965164.5"/>
    <n v="1024365"/>
    <s v="VND"/>
    <s v="20220930VND"/>
    <n v="1"/>
    <n v="3.7844700000000002E-4"/>
    <n v="1.024365E-3"/>
    <n v="2.79651645E-2"/>
    <x v="1"/>
  </r>
  <r>
    <x v="1"/>
    <n v="2009"/>
    <x v="4"/>
    <x v="0"/>
    <x v="0"/>
    <n v="1251466"/>
    <d v="2022-01-01T00:00:00"/>
    <n v="273"/>
    <n v="41785107"/>
    <n v="1530590"/>
    <s v="VND"/>
    <s v="20220930VND"/>
    <n v="1"/>
    <n v="1.2514659999999999E-3"/>
    <n v="1.5305900000000001E-3"/>
    <n v="4.1785107000000002E-2"/>
    <x v="1"/>
  </r>
  <r>
    <x v="1"/>
    <n v="2011"/>
    <x v="4"/>
    <x v="0"/>
    <x v="0"/>
    <n v="5123354"/>
    <d v="2022-01-01T00:00:00"/>
    <n v="273"/>
    <n v="151185707.40000001"/>
    <n v="5537938"/>
    <s v="VND"/>
    <s v="20220930VND"/>
    <n v="1"/>
    <n v="5.1233540000000001E-3"/>
    <n v="5.5379380000000001E-3"/>
    <n v="0.15118570740000001"/>
    <x v="1"/>
  </r>
  <r>
    <x v="1"/>
    <n v="2013"/>
    <x v="6"/>
    <x v="0"/>
    <x v="0"/>
    <n v="1896709"/>
    <d v="2022-01-01T00:00:00"/>
    <n v="273"/>
    <n v="29393637"/>
    <n v="1076690"/>
    <s v="VND"/>
    <s v="20220930VND"/>
    <n v="1"/>
    <n v="1.8967089999999999E-3"/>
    <n v="1.0766899999999999E-3"/>
    <n v="2.9393637E-2"/>
    <x v="3"/>
  </r>
  <r>
    <x v="1"/>
    <n v="2015"/>
    <x v="7"/>
    <x v="0"/>
    <x v="0"/>
    <n v="998947"/>
    <d v="2022-01-01T00:00:00"/>
    <n v="273"/>
    <n v="29763661.199999999"/>
    <n v="1090244"/>
    <s v="VND"/>
    <s v="20220930VND"/>
    <n v="1"/>
    <n v="9.9894700000000003E-4"/>
    <n v="1.090244E-3"/>
    <n v="2.9763661199999999E-2"/>
    <x v="2"/>
  </r>
  <r>
    <x v="1"/>
    <n v="2015"/>
    <x v="4"/>
    <x v="0"/>
    <x v="0"/>
    <n v="2139018"/>
    <d v="2022-01-01T00:00:00"/>
    <n v="273"/>
    <n v="132413790.60000001"/>
    <n v="4850322"/>
    <s v="VND"/>
    <s v="20220930VND"/>
    <n v="1"/>
    <n v="2.1390179999999999E-3"/>
    <n v="4.8503219999999998E-3"/>
    <n v="0.1324137906"/>
    <x v="1"/>
  </r>
  <r>
    <x v="1"/>
    <n v="2016"/>
    <x v="1"/>
    <x v="0"/>
    <x v="0"/>
    <n v="934311"/>
    <d v="2022-01-01T00:00:00"/>
    <n v="273"/>
    <n v="51138387.300000004"/>
    <n v="1873201"/>
    <s v="VND"/>
    <s v="20220930VND"/>
    <n v="1"/>
    <n v="9.3431099999999995E-4"/>
    <n v="1.8732009999999999E-3"/>
    <n v="5.1138387300000004E-2"/>
    <x v="1"/>
  </r>
  <r>
    <x v="1"/>
    <n v="2020"/>
    <x v="9"/>
    <x v="0"/>
    <x v="0"/>
    <n v="1384568"/>
    <d v="2022-01-01T00:00:00"/>
    <n v="273"/>
    <n v="5887709.1000000006"/>
    <n v="215667"/>
    <s v="VND"/>
    <s v="20220930VND"/>
    <n v="1"/>
    <n v="1.3845680000000001E-3"/>
    <n v="2.1566700000000001E-4"/>
    <n v="5.887709100000001E-3"/>
    <x v="0"/>
  </r>
  <r>
    <x v="1"/>
    <n v="2020"/>
    <x v="8"/>
    <x v="0"/>
    <x v="0"/>
    <n v="1145754"/>
    <d v="2022-01-01T00:00:00"/>
    <n v="273"/>
    <n v="6752354.7000000002"/>
    <n v="247339"/>
    <s v="VND"/>
    <s v="20220930VND"/>
    <n v="1"/>
    <n v="1.1457539999999999E-3"/>
    <n v="2.4733900000000001E-4"/>
    <n v="6.7523547000000001E-3"/>
    <x v="0"/>
  </r>
  <r>
    <x v="1"/>
    <n v="2021"/>
    <x v="0"/>
    <x v="0"/>
    <x v="0"/>
    <n v="9677554"/>
    <d v="2022-01-01T00:00:00"/>
    <n v="273"/>
    <n v="166316049.90000001"/>
    <n v="6092163"/>
    <s v="VND"/>
    <s v="20220930VND"/>
    <n v="1"/>
    <n v="9.6775539999999997E-3"/>
    <n v="6.0921630000000003E-3"/>
    <n v="0.16631604990000001"/>
    <x v="0"/>
  </r>
  <r>
    <x v="1"/>
    <n v="2021"/>
    <x v="2"/>
    <x v="0"/>
    <x v="0"/>
    <n v="1122534"/>
    <d v="2022-01-01T00:00:00"/>
    <n v="273"/>
    <n v="851949303509.30408"/>
    <n v="1345261"/>
    <s v="USD"/>
    <s v="20220930USD"/>
    <n v="23197.68"/>
    <n v="26.04018452112"/>
    <n v="31.206934194479999"/>
    <n v="851.94930350930406"/>
    <x v="2"/>
  </r>
  <r>
    <x v="1"/>
    <n v="2022"/>
    <x v="10"/>
    <x v="0"/>
    <x v="0"/>
    <n v="1682473"/>
    <d v="2022-01-01T00:00:00"/>
    <n v="273"/>
    <n v="30471386.400000002"/>
    <n v="1116168"/>
    <s v="VND"/>
    <s v="20220930VND"/>
    <n v="1"/>
    <n v="1.6824730000000001E-3"/>
    <n v="1.1161680000000001E-3"/>
    <n v="3.0471386400000001E-2"/>
    <x v="1"/>
  </r>
  <r>
    <x v="1"/>
    <n v="2022"/>
    <x v="8"/>
    <x v="0"/>
    <x v="0"/>
    <n v="1325274"/>
    <d v="2022-01-01T00:00:00"/>
    <n v="273"/>
    <n v="17350405.800000001"/>
    <n v="635546"/>
    <s v="VND"/>
    <s v="20220930VND"/>
    <n v="1"/>
    <n v="1.325274E-3"/>
    <n v="6.3554599999999996E-4"/>
    <n v="1.73504058E-2"/>
    <x v="0"/>
  </r>
  <r>
    <x v="1"/>
    <n v="2023"/>
    <x v="1"/>
    <x v="0"/>
    <x v="0"/>
    <n v="1092071"/>
    <d v="2022-01-01T00:00:00"/>
    <n v="273"/>
    <n v="33694151.399999999"/>
    <n v="1234218"/>
    <s v="VND"/>
    <s v="20220930VND"/>
    <n v="1"/>
    <n v="1.092071E-3"/>
    <n v="1.234218E-3"/>
    <n v="3.3694151399999997E-2"/>
    <x v="1"/>
  </r>
  <r>
    <x v="1"/>
    <n v="2024"/>
    <x v="5"/>
    <x v="0"/>
    <x v="0"/>
    <n v="1182360"/>
    <d v="2022-01-01T00:00:00"/>
    <n v="273"/>
    <n v="25756239.599999998"/>
    <n v="943452"/>
    <s v="VND"/>
    <s v="20220930VND"/>
    <n v="1"/>
    <n v="1.1823599999999999E-3"/>
    <n v="9.4345200000000001E-4"/>
    <n v="2.5756239599999998E-2"/>
    <x v="1"/>
  </r>
  <r>
    <x v="1"/>
    <n v="2026"/>
    <x v="7"/>
    <x v="0"/>
    <x v="0"/>
    <n v="1353004"/>
    <d v="2022-01-01T00:00:00"/>
    <n v="273"/>
    <n v="34451726.399999999"/>
    <n v="1261968"/>
    <s v="VND"/>
    <s v="20220930VND"/>
    <n v="1"/>
    <n v="1.3530040000000001E-3"/>
    <n v="1.261968E-3"/>
    <n v="3.44517264E-2"/>
    <x v="2"/>
  </r>
  <r>
    <x v="1"/>
    <n v="2027"/>
    <x v="11"/>
    <x v="0"/>
    <x v="0"/>
    <n v="1507692"/>
    <d v="2022-01-01T00:00:00"/>
    <n v="273"/>
    <n v="32742227.699999999"/>
    <n v="1199349"/>
    <s v="VND"/>
    <s v="20220930VND"/>
    <n v="1"/>
    <n v="1.5076919999999999E-3"/>
    <n v="1.1993489999999999E-3"/>
    <n v="3.2742227700000001E-2"/>
    <x v="3"/>
  </r>
  <r>
    <x v="1"/>
    <n v="2029"/>
    <x v="1"/>
    <x v="0"/>
    <x v="0"/>
    <n v="254657"/>
    <d v="2022-01-01T00:00:00"/>
    <n v="273"/>
    <n v="2946953.1"/>
    <n v="107947"/>
    <s v="VND"/>
    <s v="20220930VND"/>
    <n v="1"/>
    <n v="2.5465699999999998E-4"/>
    <n v="1.07947E-4"/>
    <n v="2.9469531E-3"/>
    <x v="1"/>
  </r>
  <r>
    <x v="1"/>
    <n v="2029"/>
    <x v="0"/>
    <x v="0"/>
    <x v="0"/>
    <n v="1430952"/>
    <d v="2022-01-01T00:00:00"/>
    <n v="273"/>
    <n v="12480604.5"/>
    <n v="457165"/>
    <s v="VND"/>
    <s v="20220930VND"/>
    <n v="1"/>
    <n v="1.4309520000000001E-3"/>
    <n v="4.5716499999999999E-4"/>
    <n v="1.2480604500000001E-2"/>
    <x v="0"/>
  </r>
  <r>
    <x v="1"/>
    <n v="2031"/>
    <x v="1"/>
    <x v="0"/>
    <x v="0"/>
    <n v="1291567"/>
    <d v="2022-01-01T00:00:00"/>
    <n v="273"/>
    <n v="51402132.600000001"/>
    <n v="1882862"/>
    <s v="VND"/>
    <s v="20220930VND"/>
    <n v="1"/>
    <n v="1.291567E-3"/>
    <n v="1.8828619999999999E-3"/>
    <n v="5.1402132600000004E-2"/>
    <x v="1"/>
  </r>
  <r>
    <x v="1"/>
    <n v="2031"/>
    <x v="1"/>
    <x v="0"/>
    <x v="0"/>
    <n v="13626"/>
    <d v="2022-01-01T00:00:00"/>
    <n v="273"/>
    <n v="207281164610.51999"/>
    <n v="327305"/>
    <s v="USD"/>
    <s v="20220930USD"/>
    <n v="23197.68"/>
    <n v="0.31609158768000001"/>
    <n v="7.5927166524"/>
    <n v="207.28116461051999"/>
    <x v="1"/>
  </r>
  <r>
    <x v="1"/>
    <n v="2031"/>
    <x v="8"/>
    <x v="0"/>
    <x v="0"/>
    <n v="4927802"/>
    <d v="2022-01-01T00:00:00"/>
    <n v="273"/>
    <n v="141078319.20000002"/>
    <n v="5167704"/>
    <s v="VND"/>
    <s v="20220930VND"/>
    <n v="1"/>
    <n v="4.9278020000000002E-3"/>
    <n v="5.1677040000000004E-3"/>
    <n v="0.14107831920000002"/>
    <x v="0"/>
  </r>
  <r>
    <x v="1"/>
    <n v="2031"/>
    <x v="8"/>
    <x v="0"/>
    <x v="0"/>
    <n v="1024917"/>
    <d v="2022-01-01T00:00:00"/>
    <n v="273"/>
    <n v="16335064.200000001"/>
    <n v="598354"/>
    <s v="VND"/>
    <s v="20220930VND"/>
    <n v="1"/>
    <n v="1.024917E-3"/>
    <n v="5.9835400000000005E-4"/>
    <n v="1.6335064200000003E-2"/>
    <x v="0"/>
  </r>
  <r>
    <x v="1"/>
    <n v="2032"/>
    <x v="4"/>
    <x v="0"/>
    <x v="0"/>
    <n v="1985071"/>
    <d v="2022-01-01T00:00:00"/>
    <n v="273"/>
    <n v="17915188.199999999"/>
    <n v="656234"/>
    <s v="VND"/>
    <s v="20220930VND"/>
    <n v="1"/>
    <n v="1.9850710000000001E-3"/>
    <n v="6.5623400000000001E-4"/>
    <n v="1.7915188199999998E-2"/>
    <x v="1"/>
  </r>
  <r>
    <x v="1"/>
    <n v="2032"/>
    <x v="4"/>
    <x v="0"/>
    <x v="0"/>
    <n v="1325807"/>
    <d v="2022-01-01T00:00:00"/>
    <n v="273"/>
    <n v="33215063.699999999"/>
    <n v="1216669"/>
    <s v="VND"/>
    <s v="20220930VND"/>
    <n v="1"/>
    <n v="1.325807E-3"/>
    <n v="1.2166690000000001E-3"/>
    <n v="3.3215063699999998E-2"/>
    <x v="1"/>
  </r>
  <r>
    <x v="1"/>
    <n v="2034"/>
    <x v="12"/>
    <x v="0"/>
    <x v="0"/>
    <n v="1173693"/>
    <d v="2022-01-01T00:00:00"/>
    <n v="273"/>
    <n v="14121525.6"/>
    <n v="517272"/>
    <s v="VND"/>
    <s v="20220930VND"/>
    <n v="1"/>
    <n v="1.173693E-3"/>
    <n v="5.1727200000000004E-4"/>
    <n v="1.41215256E-2"/>
    <x v="4"/>
  </r>
  <r>
    <x v="1"/>
    <n v="2036"/>
    <x v="9"/>
    <x v="0"/>
    <x v="0"/>
    <n v="348872"/>
    <d v="2022-01-01T00:00:00"/>
    <n v="273"/>
    <n v="18179070"/>
    <n v="665900"/>
    <s v="VND"/>
    <s v="20220930VND"/>
    <n v="1"/>
    <n v="3.4887200000000002E-4"/>
    <n v="6.6589999999999998E-4"/>
    <n v="1.8179069999999999E-2"/>
    <x v="0"/>
  </r>
  <r>
    <x v="1"/>
    <n v="2036"/>
    <x v="0"/>
    <x v="0"/>
    <x v="0"/>
    <n v="203295"/>
    <d v="2022-01-01T00:00:00"/>
    <n v="273"/>
    <n v="11587485"/>
    <n v="424450"/>
    <s v="VND"/>
    <s v="20220930VND"/>
    <n v="1"/>
    <n v="2.0329500000000001E-4"/>
    <n v="4.2444999999999999E-4"/>
    <n v="1.1587485E-2"/>
    <x v="0"/>
  </r>
  <r>
    <x v="1"/>
    <n v="2037"/>
    <x v="11"/>
    <x v="0"/>
    <x v="0"/>
    <n v="237440"/>
    <d v="2022-01-01T00:00:00"/>
    <n v="273"/>
    <n v="25799592"/>
    <n v="945040"/>
    <s v="VND"/>
    <s v="20220930VND"/>
    <n v="1"/>
    <n v="2.3744E-4"/>
    <n v="9.4503999999999996E-4"/>
    <n v="2.5799592E-2"/>
    <x v="3"/>
  </r>
  <r>
    <x v="1"/>
    <n v="2037"/>
    <x v="4"/>
    <x v="0"/>
    <x v="0"/>
    <n v="802425"/>
    <d v="2022-01-01T00:00:00"/>
    <n v="273"/>
    <n v="24405599.400000002"/>
    <n v="893978"/>
    <s v="VND"/>
    <s v="20220930VND"/>
    <n v="1"/>
    <n v="8.0242499999999995E-4"/>
    <n v="8.9397800000000003E-4"/>
    <n v="2.4405599400000002E-2"/>
    <x v="1"/>
  </r>
  <r>
    <x v="1"/>
    <n v="2037"/>
    <x v="0"/>
    <x v="0"/>
    <x v="0"/>
    <n v="1686030"/>
    <d v="2022-01-01T00:00:00"/>
    <n v="273"/>
    <n v="48829134.899999999"/>
    <n v="1788613"/>
    <s v="VND"/>
    <s v="20220930VND"/>
    <n v="1"/>
    <n v="1.68603E-3"/>
    <n v="1.7886130000000001E-3"/>
    <n v="4.8829134900000001E-2"/>
    <x v="0"/>
  </r>
  <r>
    <x v="1"/>
    <n v="2037"/>
    <x v="0"/>
    <x v="0"/>
    <x v="0"/>
    <n v="21376"/>
    <d v="2022-01-01T00:00:00"/>
    <n v="273"/>
    <n v="36166139.100000001"/>
    <n v="1324767"/>
    <s v="VND"/>
    <s v="20220930VND"/>
    <n v="1"/>
    <n v="2.1376E-5"/>
    <n v="1.3247669999999999E-3"/>
    <n v="3.6166139100000001E-2"/>
    <x v="0"/>
  </r>
  <r>
    <x v="1"/>
    <n v="2038"/>
    <x v="0"/>
    <x v="0"/>
    <x v="0"/>
    <n v="255710"/>
    <d v="2022-01-01T00:00:00"/>
    <n v="273"/>
    <n v="6759480"/>
    <n v="247600"/>
    <s v="VND"/>
    <s v="20220930VND"/>
    <n v="1"/>
    <n v="2.5570999999999998E-4"/>
    <n v="2.476E-4"/>
    <n v="6.75948E-3"/>
    <x v="0"/>
  </r>
  <r>
    <x v="1"/>
    <n v="2042"/>
    <x v="1"/>
    <x v="0"/>
    <x v="0"/>
    <n v="32266"/>
    <d v="2022-01-01T00:00:00"/>
    <n v="273"/>
    <n v="1098000306782.3789"/>
    <n v="1780829"/>
    <s v="EUR"/>
    <s v="20220930EUR"/>
    <n v="22584.87"/>
    <n v="0.72872341541999996"/>
    <n v="40.219791457229995"/>
    <n v="1098.0003067823789"/>
    <x v="1"/>
  </r>
  <r>
    <x v="1"/>
    <n v="2042"/>
    <x v="8"/>
    <x v="0"/>
    <x v="0"/>
    <n v="964241"/>
    <d v="2022-01-01T00:00:00"/>
    <n v="273"/>
    <n v="5556723.8999999994"/>
    <n v="203543"/>
    <s v="VND"/>
    <s v="20220930VND"/>
    <n v="1"/>
    <n v="9.6424100000000001E-4"/>
    <n v="2.0354300000000001E-4"/>
    <n v="5.5567238999999994E-3"/>
    <x v="0"/>
  </r>
  <r>
    <x v="1"/>
    <n v="2043"/>
    <x v="9"/>
    <x v="0"/>
    <x v="0"/>
    <n v="1929441"/>
    <d v="2022-01-01T00:00:00"/>
    <n v="273"/>
    <n v="31994125.800000001"/>
    <n v="1171946"/>
    <s v="VND"/>
    <s v="20220930VND"/>
    <n v="1"/>
    <n v="1.9294410000000001E-3"/>
    <n v="1.1719460000000001E-3"/>
    <n v="3.1994125800000002E-2"/>
    <x v="0"/>
  </r>
  <r>
    <x v="1"/>
    <n v="2044"/>
    <x v="0"/>
    <x v="0"/>
    <x v="0"/>
    <n v="1373161"/>
    <d v="2022-01-01T00:00:00"/>
    <n v="273"/>
    <n v="7927237.5"/>
    <n v="290375"/>
    <s v="VND"/>
    <s v="20220930VND"/>
    <n v="1"/>
    <n v="1.3731609999999999E-3"/>
    <n v="2.90375E-4"/>
    <n v="7.9272374999999999E-3"/>
    <x v="0"/>
  </r>
  <r>
    <x v="1"/>
    <n v="2045"/>
    <x v="1"/>
    <x v="0"/>
    <x v="0"/>
    <n v="1583799"/>
    <d v="2022-01-01T00:00:00"/>
    <n v="273"/>
    <n v="20190288.300000001"/>
    <n v="739571"/>
    <s v="VND"/>
    <s v="20220930VND"/>
    <n v="1"/>
    <n v="1.5837990000000001E-3"/>
    <n v="7.3957099999999996E-4"/>
    <n v="2.0190288300000001E-2"/>
    <x v="1"/>
  </r>
  <r>
    <x v="1"/>
    <n v="2045"/>
    <x v="4"/>
    <x v="0"/>
    <x v="0"/>
    <n v="1516351"/>
    <d v="2022-01-01T00:00:00"/>
    <n v="273"/>
    <n v="38712546.600000001"/>
    <n v="1418042"/>
    <s v="VND"/>
    <s v="20220930VND"/>
    <n v="1"/>
    <n v="1.516351E-3"/>
    <n v="1.418042E-3"/>
    <n v="3.8712546600000002E-2"/>
    <x v="1"/>
  </r>
  <r>
    <x v="1"/>
    <n v="2047"/>
    <x v="1"/>
    <x v="0"/>
    <x v="0"/>
    <n v="8153796"/>
    <d v="2022-01-01T00:00:00"/>
    <n v="273"/>
    <n v="200445527.09999999"/>
    <n v="7342327"/>
    <s v="VND"/>
    <s v="20220930VND"/>
    <n v="1"/>
    <n v="8.1537959999999996E-3"/>
    <n v="7.3423270000000001E-3"/>
    <n v="0.20044552709999999"/>
    <x v="1"/>
  </r>
  <r>
    <x v="1"/>
    <n v="2047"/>
    <x v="1"/>
    <x v="0"/>
    <x v="0"/>
    <n v="8942878"/>
    <d v="2022-01-01T00:00:00"/>
    <n v="273"/>
    <n v="251378673"/>
    <n v="9208010"/>
    <s v="VND"/>
    <s v="20220930VND"/>
    <n v="1"/>
    <n v="8.9428779999999996E-3"/>
    <n v="9.2080100000000008E-3"/>
    <n v="0.251378673"/>
    <x v="1"/>
  </r>
  <r>
    <x v="1"/>
    <n v="2048"/>
    <x v="11"/>
    <x v="0"/>
    <x v="0"/>
    <n v="1871972"/>
    <d v="2022-01-01T00:00:00"/>
    <n v="273"/>
    <n v="44226"/>
    <n v="1620"/>
    <s v="VND"/>
    <s v="20220930VND"/>
    <n v="1"/>
    <n v="1.871972E-3"/>
    <n v="1.6199999999999999E-6"/>
    <n v="4.4226E-5"/>
    <x v="3"/>
  </r>
  <r>
    <x v="1"/>
    <n v="2051"/>
    <x v="4"/>
    <x v="0"/>
    <x v="0"/>
    <n v="1339628"/>
    <d v="2022-01-01T00:00:00"/>
    <n v="273"/>
    <n v="28872671.099999998"/>
    <n v="1057607"/>
    <s v="VND"/>
    <s v="20220930VND"/>
    <n v="1"/>
    <n v="1.339628E-3"/>
    <n v="1.0576069999999999E-3"/>
    <n v="2.8872671099999997E-2"/>
    <x v="1"/>
  </r>
  <r>
    <x v="1"/>
    <n v="2053"/>
    <x v="4"/>
    <x v="0"/>
    <x v="0"/>
    <n v="1829645"/>
    <d v="2022-01-01T00:00:00"/>
    <n v="273"/>
    <n v="40482241.800000004"/>
    <n v="1482866"/>
    <s v="VND"/>
    <s v="20220930VND"/>
    <n v="1"/>
    <n v="1.829645E-3"/>
    <n v="1.482866E-3"/>
    <n v="4.0482241800000006E-2"/>
    <x v="1"/>
  </r>
  <r>
    <x v="1"/>
    <n v="2059"/>
    <x v="4"/>
    <x v="0"/>
    <x v="0"/>
    <n v="1886613"/>
    <d v="2022-01-01T00:00:00"/>
    <n v="273"/>
    <n v="5579574"/>
    <n v="204380"/>
    <s v="VND"/>
    <s v="20220930VND"/>
    <n v="1"/>
    <n v="1.8866130000000001E-3"/>
    <n v="2.0437999999999999E-4"/>
    <n v="5.5795740000000003E-3"/>
    <x v="1"/>
  </r>
  <r>
    <x v="1"/>
    <n v="2059"/>
    <x v="5"/>
    <x v="0"/>
    <x v="0"/>
    <n v="271825"/>
    <d v="2022-01-01T00:00:00"/>
    <n v="273"/>
    <n v="37427199545.736"/>
    <n v="59099"/>
    <s v="USD"/>
    <s v="20220930USD"/>
    <n v="23197.68"/>
    <n v="6.3057093660000003"/>
    <n v="1.3709596903199999"/>
    <n v="37.427199545736002"/>
    <x v="1"/>
  </r>
  <r>
    <x v="1"/>
    <n v="2059"/>
    <x v="6"/>
    <x v="0"/>
    <x v="0"/>
    <n v="1915493"/>
    <d v="2022-01-01T00:00:00"/>
    <n v="273"/>
    <n v="3377419.5"/>
    <n v="123715"/>
    <s v="VND"/>
    <s v="20220930VND"/>
    <n v="1"/>
    <n v="1.9154930000000001E-3"/>
    <n v="1.2371499999999999E-4"/>
    <n v="3.3774195000000002E-3"/>
    <x v="3"/>
  </r>
  <r>
    <x v="1"/>
    <n v="2059"/>
    <x v="5"/>
    <x v="0"/>
    <x v="0"/>
    <n v="1500188"/>
    <d v="2022-01-01T00:00:00"/>
    <n v="273"/>
    <n v="22821516.900000002"/>
    <n v="835953"/>
    <s v="VND"/>
    <s v="20220930VND"/>
    <n v="1"/>
    <n v="1.500188E-3"/>
    <n v="8.3595299999999996E-4"/>
    <n v="2.2821516900000002E-2"/>
    <x v="1"/>
  </r>
  <r>
    <x v="1"/>
    <n v="2059"/>
    <x v="1"/>
    <x v="0"/>
    <x v="0"/>
    <n v="837455"/>
    <d v="2022-01-01T00:00:00"/>
    <n v="273"/>
    <n v="27941386.199999999"/>
    <n v="1023494"/>
    <s v="VND"/>
    <s v="20220930VND"/>
    <n v="1"/>
    <n v="8.3745499999999997E-4"/>
    <n v="1.023494E-3"/>
    <n v="2.7941386199999998E-2"/>
    <x v="1"/>
  </r>
  <r>
    <x v="1"/>
    <n v="2061"/>
    <x v="4"/>
    <x v="0"/>
    <x v="0"/>
    <n v="860616"/>
    <d v="2022-01-01T00:00:00"/>
    <n v="273"/>
    <n v="42342272.699999996"/>
    <n v="1550999"/>
    <s v="VND"/>
    <s v="20220930VND"/>
    <n v="1"/>
    <n v="8.6061600000000003E-4"/>
    <n v="1.550999E-3"/>
    <n v="4.2342272699999996E-2"/>
    <x v="1"/>
  </r>
  <r>
    <x v="1"/>
    <n v="2062"/>
    <x v="1"/>
    <x v="0"/>
    <x v="0"/>
    <n v="1347218"/>
    <d v="2022-01-01T00:00:00"/>
    <n v="273"/>
    <n v="33744438"/>
    <n v="1236060"/>
    <s v="VND"/>
    <s v="20220930VND"/>
    <n v="1"/>
    <n v="1.3472180000000001E-3"/>
    <n v="1.23606E-3"/>
    <n v="3.3744438000000002E-2"/>
    <x v="1"/>
  </r>
  <r>
    <x v="1"/>
    <n v="2064"/>
    <x v="2"/>
    <x v="0"/>
    <x v="0"/>
    <n v="824466"/>
    <d v="2022-01-01T00:00:00"/>
    <n v="273"/>
    <n v="52323589.5"/>
    <n v="1916615"/>
    <s v="VND"/>
    <s v="20220930VND"/>
    <n v="1"/>
    <n v="8.2446600000000004E-4"/>
    <n v="1.916615E-3"/>
    <n v="5.2323589500000003E-2"/>
    <x v="2"/>
  </r>
  <r>
    <x v="1"/>
    <n v="2065"/>
    <x v="1"/>
    <x v="0"/>
    <x v="0"/>
    <n v="1061767"/>
    <d v="2022-01-01T00:00:00"/>
    <n v="273"/>
    <n v="11851394.1"/>
    <n v="434117"/>
    <s v="VND"/>
    <s v="20220930VND"/>
    <n v="1"/>
    <n v="1.0617669999999999E-3"/>
    <n v="4.3411699999999998E-4"/>
    <n v="1.1851394099999999E-2"/>
    <x v="1"/>
  </r>
  <r>
    <x v="1"/>
    <n v="2065"/>
    <x v="10"/>
    <x v="0"/>
    <x v="1"/>
    <n v="5537016"/>
    <d v="2022-01-01T00:00:00"/>
    <n v="273"/>
    <n v="61184732.699999996"/>
    <n v="2241199"/>
    <s v="VND"/>
    <s v="20220930VND"/>
    <n v="1"/>
    <n v="5.5370159999999996E-3"/>
    <n v="2.2411990000000001E-3"/>
    <n v="6.1184732699999994E-2"/>
    <x v="1"/>
  </r>
  <r>
    <x v="1"/>
    <n v="2065"/>
    <x v="10"/>
    <x v="0"/>
    <x v="1"/>
    <n v="1401506"/>
    <d v="2022-01-01T00:00:00"/>
    <n v="273"/>
    <n v="48377456.399999999"/>
    <n v="1772068"/>
    <s v="VND"/>
    <s v="20220930VND"/>
    <n v="1"/>
    <n v="1.4015060000000001E-3"/>
    <n v="1.7720679999999999E-3"/>
    <n v="4.8377456399999998E-2"/>
    <x v="1"/>
  </r>
  <r>
    <x v="1"/>
    <n v="2065"/>
    <x v="10"/>
    <x v="0"/>
    <x v="1"/>
    <n v="308293"/>
    <d v="2022-01-01T00:00:00"/>
    <n v="273"/>
    <n v="30693717.599999998"/>
    <n v="1124312"/>
    <s v="VND"/>
    <s v="20220930VND"/>
    <n v="1"/>
    <n v="3.0829300000000001E-4"/>
    <n v="1.1243119999999999E-3"/>
    <n v="3.0693717599999996E-2"/>
    <x v="1"/>
  </r>
  <r>
    <x v="1"/>
    <n v="2065"/>
    <x v="10"/>
    <x v="0"/>
    <x v="0"/>
    <n v="681917"/>
    <d v="2022-01-01T00:00:00"/>
    <n v="273"/>
    <n v="43667121170.673004"/>
    <n v="70823"/>
    <s v="EUR"/>
    <s v="20220930EUR"/>
    <n v="22584.87"/>
    <n v="15.40100679579"/>
    <n v="1.5995282480099999"/>
    <n v="43.667121170673006"/>
    <x v="1"/>
  </r>
  <r>
    <x v="1"/>
    <n v="2065"/>
    <x v="10"/>
    <x v="0"/>
    <x v="0"/>
    <n v="75205"/>
    <d v="2022-01-01T00:00:00"/>
    <n v="273"/>
    <n v="846384159777.15588"/>
    <n v="1909993"/>
    <s v="SGD"/>
    <s v="20220930SGD"/>
    <n v="16232.039999999999"/>
    <n v="1.2207305682"/>
    <n v="31.003082775719996"/>
    <n v="846.3841597771559"/>
    <x v="1"/>
  </r>
  <r>
    <x v="1"/>
    <n v="2065"/>
    <x v="10"/>
    <x v="0"/>
    <x v="0"/>
    <n v="1081798"/>
    <d v="2022-01-01T00:00:00"/>
    <n v="273"/>
    <n v="274339048471.48801"/>
    <n v="433192"/>
    <s v="USD"/>
    <s v="20220930USD"/>
    <n v="23197.68"/>
    <n v="25.095203828639999"/>
    <n v="10.049049394559999"/>
    <n v="274.33904847148801"/>
    <x v="1"/>
  </r>
  <r>
    <x v="1"/>
    <n v="2065"/>
    <x v="4"/>
    <x v="0"/>
    <x v="0"/>
    <n v="64926"/>
    <d v="2022-01-01T00:00:00"/>
    <n v="273"/>
    <n v="9794803.2000000011"/>
    <n v="358784"/>
    <s v="VND"/>
    <s v="20220930VND"/>
    <n v="1"/>
    <n v="6.4925999999999995E-5"/>
    <n v="3.5878400000000001E-4"/>
    <n v="9.7948032000000004E-3"/>
    <x v="1"/>
  </r>
  <r>
    <x v="1"/>
    <n v="2065"/>
    <x v="10"/>
    <x v="0"/>
    <x v="0"/>
    <n v="1242139"/>
    <d v="2022-01-01T00:00:00"/>
    <n v="273"/>
    <n v="10742495.4"/>
    <n v="393498"/>
    <s v="VND"/>
    <s v="20220930VND"/>
    <n v="1"/>
    <n v="1.242139E-3"/>
    <n v="3.9349799999999999E-4"/>
    <n v="1.07424954E-2"/>
    <x v="1"/>
  </r>
  <r>
    <x v="1"/>
    <n v="2070"/>
    <x v="3"/>
    <x v="0"/>
    <x v="0"/>
    <n v="1910076"/>
    <d v="2022-01-01T00:00:00"/>
    <n v="273"/>
    <n v="20325477.900000002"/>
    <n v="744523"/>
    <s v="VND"/>
    <s v="20220930VND"/>
    <n v="1"/>
    <n v="1.9100759999999999E-3"/>
    <n v="7.4452299999999997E-4"/>
    <n v="2.0325477900000003E-2"/>
    <x v="0"/>
  </r>
  <r>
    <x v="1"/>
    <n v="2070"/>
    <x v="0"/>
    <x v="0"/>
    <x v="0"/>
    <n v="1430356"/>
    <d v="2022-01-01T00:00:00"/>
    <n v="273"/>
    <n v="35440477.800000004"/>
    <n v="1298186"/>
    <s v="VND"/>
    <s v="20220930VND"/>
    <n v="1"/>
    <n v="1.430356E-3"/>
    <n v="1.298186E-3"/>
    <n v="3.5440477800000002E-2"/>
    <x v="0"/>
  </r>
  <r>
    <x v="1"/>
    <n v="2072"/>
    <x v="0"/>
    <x v="0"/>
    <x v="0"/>
    <n v="7731899"/>
    <d v="2022-01-01T00:00:00"/>
    <n v="273"/>
    <n v="198324426.29999998"/>
    <n v="7264631"/>
    <s v="VND"/>
    <s v="20220930VND"/>
    <n v="1"/>
    <n v="7.7318990000000004E-3"/>
    <n v="7.2646309999999997E-3"/>
    <n v="0.1983244263"/>
    <x v="0"/>
  </r>
  <r>
    <x v="1"/>
    <n v="2072"/>
    <x v="4"/>
    <x v="0"/>
    <x v="0"/>
    <n v="1406744"/>
    <d v="2022-01-01T00:00:00"/>
    <n v="273"/>
    <n v="47332194"/>
    <n v="1733780"/>
    <s v="VND"/>
    <s v="20220930VND"/>
    <n v="1"/>
    <n v="1.4067439999999999E-3"/>
    <n v="1.7337800000000001E-3"/>
    <n v="4.7332194000000001E-2"/>
    <x v="1"/>
  </r>
  <r>
    <x v="1"/>
    <n v="2072"/>
    <x v="4"/>
    <x v="0"/>
    <x v="0"/>
    <n v="1386260"/>
    <d v="2022-01-01T00:00:00"/>
    <n v="273"/>
    <n v="39173752.800000004"/>
    <n v="1434936"/>
    <s v="VND"/>
    <s v="20220930VND"/>
    <n v="1"/>
    <n v="1.3862600000000001E-3"/>
    <n v="1.4349359999999999E-3"/>
    <n v="3.9173752800000003E-2"/>
    <x v="1"/>
  </r>
  <r>
    <x v="1"/>
    <n v="2075"/>
    <x v="10"/>
    <x v="0"/>
    <x v="0"/>
    <n v="223635"/>
    <d v="2022-01-01T00:00:00"/>
    <n v="273"/>
    <n v="16162227.9"/>
    <n v="592023"/>
    <s v="VND"/>
    <s v="20220930VND"/>
    <n v="1"/>
    <n v="2.23635E-4"/>
    <n v="5.9202300000000001E-4"/>
    <n v="1.6162227899999999E-2"/>
    <x v="1"/>
  </r>
  <r>
    <x v="1"/>
    <n v="2075"/>
    <x v="10"/>
    <x v="0"/>
    <x v="0"/>
    <n v="1672445"/>
    <d v="2022-01-01T00:00:00"/>
    <n v="273"/>
    <n v="20956162.5"/>
    <n v="767625"/>
    <s v="VND"/>
    <s v="20220930VND"/>
    <n v="1"/>
    <n v="1.6724450000000001E-3"/>
    <n v="7.6762499999999997E-4"/>
    <n v="2.09561625E-2"/>
    <x v="1"/>
  </r>
  <r>
    <x v="1"/>
    <n v="2076"/>
    <x v="4"/>
    <x v="0"/>
    <x v="0"/>
    <n v="1985277"/>
    <d v="2022-01-01T00:00:00"/>
    <n v="273"/>
    <n v="2462678.4"/>
    <n v="90208"/>
    <s v="VND"/>
    <s v="20220930VND"/>
    <n v="1"/>
    <n v="1.9852770000000001E-3"/>
    <n v="9.0208000000000001E-5"/>
    <n v="2.4626784E-3"/>
    <x v="1"/>
  </r>
  <r>
    <x v="1"/>
    <n v="2076"/>
    <x v="2"/>
    <x v="0"/>
    <x v="0"/>
    <n v="1128038"/>
    <d v="2022-01-01T00:00:00"/>
    <n v="273"/>
    <n v="18965337.300000001"/>
    <n v="694701"/>
    <s v="VND"/>
    <s v="20220930VND"/>
    <n v="1"/>
    <n v="1.128038E-3"/>
    <n v="6.9470100000000004E-4"/>
    <n v="1.8965337299999999E-2"/>
    <x v="2"/>
  </r>
  <r>
    <x v="1"/>
    <n v="2076"/>
    <x v="4"/>
    <x v="0"/>
    <x v="0"/>
    <n v="1880282"/>
    <d v="2022-01-01T00:00:00"/>
    <n v="273"/>
    <n v="13401433.5"/>
    <n v="490895"/>
    <s v="VND"/>
    <s v="20220930VND"/>
    <n v="1"/>
    <n v="1.880282E-3"/>
    <n v="4.9089499999999998E-4"/>
    <n v="1.3401433500000001E-2"/>
    <x v="1"/>
  </r>
  <r>
    <x v="1"/>
    <n v="2076"/>
    <x v="4"/>
    <x v="0"/>
    <x v="0"/>
    <n v="1918057"/>
    <d v="2022-01-01T00:00:00"/>
    <n v="273"/>
    <n v="1296831.9000000001"/>
    <n v="47503"/>
    <s v="VND"/>
    <s v="20220930VND"/>
    <n v="1"/>
    <n v="1.9180569999999999E-3"/>
    <n v="4.7503000000000002E-5"/>
    <n v="1.2968319000000001E-3"/>
    <x v="1"/>
  </r>
  <r>
    <x v="1"/>
    <n v="2078"/>
    <x v="5"/>
    <x v="0"/>
    <x v="0"/>
    <n v="899563"/>
    <d v="2022-01-01T00:00:00"/>
    <n v="273"/>
    <n v="10961441.4"/>
    <n v="401518"/>
    <s v="VND"/>
    <s v="20220930VND"/>
    <n v="1"/>
    <n v="8.9956300000000003E-4"/>
    <n v="4.0151800000000001E-4"/>
    <n v="1.0961441400000001E-2"/>
    <x v="1"/>
  </r>
  <r>
    <x v="1"/>
    <n v="2078"/>
    <x v="5"/>
    <x v="0"/>
    <x v="0"/>
    <n v="1260456"/>
    <d v="2022-01-01T00:00:00"/>
    <n v="273"/>
    <n v="38209407.600000001"/>
    <n v="1399612"/>
    <s v="VND"/>
    <s v="20220930VND"/>
    <n v="1"/>
    <n v="1.2604560000000001E-3"/>
    <n v="1.3996119999999999E-3"/>
    <n v="3.8209407600000002E-2"/>
    <x v="1"/>
  </r>
  <r>
    <x v="1"/>
    <n v="2078"/>
    <x v="0"/>
    <x v="0"/>
    <x v="0"/>
    <n v="410229"/>
    <d v="2022-01-01T00:00:00"/>
    <n v="273"/>
    <n v="24192959.699999999"/>
    <n v="886189"/>
    <s v="VND"/>
    <s v="20220930VND"/>
    <n v="1"/>
    <n v="4.1022900000000002E-4"/>
    <n v="8.8618900000000001E-4"/>
    <n v="2.4192959699999999E-2"/>
    <x v="0"/>
  </r>
  <r>
    <x v="1"/>
    <n v="2078"/>
    <x v="4"/>
    <x v="0"/>
    <x v="0"/>
    <n v="1524931"/>
    <d v="2022-01-01T00:00:00"/>
    <n v="273"/>
    <n v="8741241.5999999996"/>
    <n v="320192"/>
    <s v="VND"/>
    <s v="20220930VND"/>
    <n v="1"/>
    <n v="1.524931E-3"/>
    <n v="3.2019200000000001E-4"/>
    <n v="8.7412415999999996E-3"/>
    <x v="1"/>
  </r>
  <r>
    <x v="1"/>
    <n v="2079"/>
    <x v="0"/>
    <x v="0"/>
    <x v="0"/>
    <n v="147177"/>
    <d v="2022-01-01T00:00:00"/>
    <n v="273"/>
    <n v="26724707.099999998"/>
    <n v="978927"/>
    <s v="VND"/>
    <s v="20220930VND"/>
    <n v="1"/>
    <n v="1.4717699999999999E-4"/>
    <n v="9.789270000000001E-4"/>
    <n v="2.6724707099999998E-2"/>
    <x v="0"/>
  </r>
  <r>
    <x v="1"/>
    <n v="2083"/>
    <x v="7"/>
    <x v="0"/>
    <x v="0"/>
    <n v="1249773"/>
    <d v="2022-01-01T00:00:00"/>
    <n v="273"/>
    <n v="35128930.199999996"/>
    <n v="1286774"/>
    <s v="VND"/>
    <s v="20220930VND"/>
    <n v="1"/>
    <n v="1.249773E-3"/>
    <n v="1.2867740000000001E-3"/>
    <n v="3.5128930199999998E-2"/>
    <x v="2"/>
  </r>
  <r>
    <x v="1"/>
    <n v="2083"/>
    <x v="3"/>
    <x v="0"/>
    <x v="0"/>
    <n v="1157109"/>
    <d v="2022-01-01T00:00:00"/>
    <n v="273"/>
    <n v="40024475.399999999"/>
    <n v="1466098"/>
    <s v="VND"/>
    <s v="20220930VND"/>
    <n v="1"/>
    <n v="1.1571089999999999E-3"/>
    <n v="1.4660980000000001E-3"/>
    <n v="4.0024475399999995E-2"/>
    <x v="0"/>
  </r>
  <r>
    <x v="1"/>
    <n v="2085"/>
    <x v="8"/>
    <x v="0"/>
    <x v="0"/>
    <n v="566147"/>
    <d v="2022-01-01T00:00:00"/>
    <n v="273"/>
    <n v="53088726.600000001"/>
    <n v="1944642"/>
    <s v="VND"/>
    <s v="20220930VND"/>
    <n v="1"/>
    <n v="5.6614700000000003E-4"/>
    <n v="1.9446419999999999E-3"/>
    <n v="5.3088726600000004E-2"/>
    <x v="0"/>
  </r>
  <r>
    <x v="1"/>
    <n v="2085"/>
    <x v="8"/>
    <x v="0"/>
    <x v="0"/>
    <n v="1117145"/>
    <d v="2022-01-01T00:00:00"/>
    <n v="273"/>
    <n v="125917742406.45601"/>
    <n v="198829"/>
    <s v="USD"/>
    <s v="20220930USD"/>
    <n v="23197.68"/>
    <n v="25.915172223599999"/>
    <n v="4.6123715167200006"/>
    <n v="125.91774240645601"/>
    <x v="0"/>
  </r>
  <r>
    <x v="1"/>
    <n v="2087"/>
    <x v="8"/>
    <x v="0"/>
    <x v="0"/>
    <n v="47895"/>
    <d v="2022-01-01T00:00:00"/>
    <n v="273"/>
    <n v="6576733.7999999998"/>
    <n v="240906"/>
    <s v="VND"/>
    <s v="20220930VND"/>
    <n v="1"/>
    <n v="4.7895000000000001E-5"/>
    <n v="2.4090599999999999E-4"/>
    <n v="6.5767337999999998E-3"/>
    <x v="0"/>
  </r>
  <r>
    <x v="1"/>
    <n v="2089"/>
    <x v="6"/>
    <x v="0"/>
    <x v="0"/>
    <n v="1137724"/>
    <d v="2022-01-01T00:00:00"/>
    <n v="273"/>
    <n v="43244428.5"/>
    <n v="1584045"/>
    <s v="VND"/>
    <s v="20220930VND"/>
    <n v="1"/>
    <n v="1.1377239999999999E-3"/>
    <n v="1.5840450000000001E-3"/>
    <n v="4.3244428500000001E-2"/>
    <x v="3"/>
  </r>
  <r>
    <x v="1"/>
    <n v="2089"/>
    <x v="6"/>
    <x v="0"/>
    <x v="0"/>
    <n v="709829"/>
    <d v="2022-01-01T00:00:00"/>
    <n v="273"/>
    <n v="218640806494.10999"/>
    <n v="354610"/>
    <s v="EUR"/>
    <s v="20220930EUR"/>
    <n v="22584.87"/>
    <n v="16.031395687229999"/>
    <n v="8.0088207507"/>
    <n v="218.64080649411"/>
    <x v="3"/>
  </r>
  <r>
    <x v="1"/>
    <n v="2089"/>
    <x v="6"/>
    <x v="0"/>
    <x v="0"/>
    <n v="1573261"/>
    <d v="2022-01-01T00:00:00"/>
    <n v="273"/>
    <n v="515224833963.84003"/>
    <n v="813560"/>
    <s v="USD"/>
    <s v="20220930USD"/>
    <n v="23197.68"/>
    <n v="36.496005234480002"/>
    <n v="18.872704540800001"/>
    <n v="515.22483396384007"/>
    <x v="3"/>
  </r>
  <r>
    <x v="1"/>
    <n v="2090"/>
    <x v="3"/>
    <x v="0"/>
    <x v="0"/>
    <n v="1438498"/>
    <d v="2022-01-01T00:00:00"/>
    <n v="273"/>
    <n v="51149607.600000001"/>
    <n v="1873612"/>
    <s v="VND"/>
    <s v="20220930VND"/>
    <n v="1"/>
    <n v="1.4384980000000001E-3"/>
    <n v="1.873612E-3"/>
    <n v="5.1149607600000001E-2"/>
    <x v="0"/>
  </r>
  <r>
    <x v="1"/>
    <n v="2090"/>
    <x v="8"/>
    <x v="0"/>
    <x v="0"/>
    <n v="1663660"/>
    <d v="2022-01-01T00:00:00"/>
    <n v="273"/>
    <n v="51451409.100000001"/>
    <n v="1884667"/>
    <s v="VND"/>
    <s v="20220930VND"/>
    <n v="1"/>
    <n v="1.66366E-3"/>
    <n v="1.884667E-3"/>
    <n v="5.1451409100000005E-2"/>
    <x v="0"/>
  </r>
  <r>
    <x v="1"/>
    <n v="2091"/>
    <x v="6"/>
    <x v="0"/>
    <x v="0"/>
    <n v="885016"/>
    <d v="2022-01-01T00:00:00"/>
    <n v="273"/>
    <n v="32499012"/>
    <n v="1190440"/>
    <s v="VND"/>
    <s v="20220930VND"/>
    <n v="1"/>
    <n v="8.8501599999999997E-4"/>
    <n v="1.1904400000000001E-3"/>
    <n v="3.2499012000000001E-2"/>
    <x v="3"/>
  </r>
  <r>
    <x v="1"/>
    <n v="2091"/>
    <x v="6"/>
    <x v="0"/>
    <x v="0"/>
    <n v="1534227"/>
    <d v="2022-01-01T00:00:00"/>
    <n v="273"/>
    <n v="1239845410099.2959"/>
    <n v="1957764"/>
    <s v="USD"/>
    <s v="20220930USD"/>
    <n v="23197.68"/>
    <n v="35.590506993360002"/>
    <n v="45.415582787520002"/>
    <n v="1239.8454100992958"/>
    <x v="3"/>
  </r>
  <r>
    <x v="1"/>
    <n v="2094"/>
    <x v="4"/>
    <x v="0"/>
    <x v="0"/>
    <n v="1881709"/>
    <d v="2022-01-01T00:00:00"/>
    <n v="273"/>
    <n v="16615025.700000001"/>
    <n v="608609"/>
    <s v="VND"/>
    <s v="20220930VND"/>
    <n v="1"/>
    <n v="1.8817090000000001E-3"/>
    <n v="6.0860899999999997E-4"/>
    <n v="1.6615025700000001E-2"/>
    <x v="1"/>
  </r>
  <r>
    <x v="1"/>
    <n v="2095"/>
    <x v="10"/>
    <x v="0"/>
    <x v="0"/>
    <n v="198468"/>
    <d v="2022-01-01T00:00:00"/>
    <n v="273"/>
    <n v="26803358.400000002"/>
    <n v="981808"/>
    <s v="VND"/>
    <s v="20220930VND"/>
    <n v="1"/>
    <n v="1.9846800000000001E-4"/>
    <n v="9.8180800000000003E-4"/>
    <n v="2.6803358400000001E-2"/>
    <x v="1"/>
  </r>
  <r>
    <x v="1"/>
    <n v="2100"/>
    <x v="7"/>
    <x v="0"/>
    <x v="0"/>
    <n v="1355966"/>
    <d v="2022-01-01T00:00:00"/>
    <n v="273"/>
    <n v="44699081.699999996"/>
    <n v="1637329"/>
    <s v="VND"/>
    <s v="20220930VND"/>
    <n v="1"/>
    <n v="1.3559659999999999E-3"/>
    <n v="1.6373290000000001E-3"/>
    <n v="4.4699081699999997E-2"/>
    <x v="2"/>
  </r>
  <r>
    <x v="1"/>
    <n v="2101"/>
    <x v="1"/>
    <x v="0"/>
    <x v="0"/>
    <n v="1714485"/>
    <d v="2022-01-01T00:00:00"/>
    <n v="273"/>
    <n v="12210198"/>
    <n v="447260"/>
    <s v="VND"/>
    <s v="20220930VND"/>
    <n v="1"/>
    <n v="1.714485E-3"/>
    <n v="4.4726E-4"/>
    <n v="1.2210198E-2"/>
    <x v="1"/>
  </r>
  <r>
    <x v="1"/>
    <n v="2101"/>
    <x v="0"/>
    <x v="0"/>
    <x v="0"/>
    <n v="1551475"/>
    <d v="2022-01-01T00:00:00"/>
    <n v="273"/>
    <n v="46418244.600000001"/>
    <n v="1700302"/>
    <s v="VND"/>
    <s v="20220930VND"/>
    <n v="1"/>
    <n v="1.5514750000000001E-3"/>
    <n v="1.7003020000000001E-3"/>
    <n v="4.6418244599999998E-2"/>
    <x v="0"/>
  </r>
  <r>
    <x v="1"/>
    <n v="2101"/>
    <x v="4"/>
    <x v="0"/>
    <x v="0"/>
    <n v="1581427"/>
    <d v="2022-01-01T00:00:00"/>
    <n v="273"/>
    <n v="16412732.700000001"/>
    <n v="601199"/>
    <s v="VND"/>
    <s v="20220930VND"/>
    <n v="1"/>
    <n v="1.581427E-3"/>
    <n v="6.0119899999999996E-4"/>
    <n v="1.6412732700000002E-2"/>
    <x v="1"/>
  </r>
  <r>
    <x v="1"/>
    <n v="2101"/>
    <x v="4"/>
    <x v="0"/>
    <x v="0"/>
    <n v="302666"/>
    <d v="2022-01-01T00:00:00"/>
    <n v="273"/>
    <n v="244152962981.92801"/>
    <n v="385527"/>
    <s v="USD"/>
    <s v="20220930USD"/>
    <n v="23197.68"/>
    <n v="7.0211490148799998"/>
    <n v="8.9433319773599997"/>
    <n v="244.152962981928"/>
    <x v="1"/>
  </r>
  <r>
    <x v="1"/>
    <n v="2102"/>
    <x v="7"/>
    <x v="0"/>
    <x v="1"/>
    <n v="110616"/>
    <d v="2022-01-01T00:00:00"/>
    <n v="273"/>
    <n v="42023490.600000001"/>
    <n v="1539322"/>
    <s v="VND"/>
    <s v="20220930VND"/>
    <n v="1"/>
    <n v="1.10616E-4"/>
    <n v="1.5393220000000001E-3"/>
    <n v="4.2023490600000005E-2"/>
    <x v="2"/>
  </r>
  <r>
    <x v="1"/>
    <n v="2105"/>
    <x v="11"/>
    <x v="0"/>
    <x v="0"/>
    <n v="7931543"/>
    <d v="2022-01-01T00:00:00"/>
    <n v="273"/>
    <n v="240183570.90000001"/>
    <n v="8797933"/>
    <s v="VND"/>
    <s v="20220930VND"/>
    <n v="1"/>
    <n v="7.9315429999999992E-3"/>
    <n v="8.7979330000000008E-3"/>
    <n v="0.2401835709"/>
    <x v="3"/>
  </r>
  <r>
    <x v="1"/>
    <n v="2105"/>
    <x v="11"/>
    <x v="0"/>
    <x v="0"/>
    <n v="1228645"/>
    <d v="2022-01-01T00:00:00"/>
    <n v="273"/>
    <n v="12967281.6"/>
    <n v="474992"/>
    <s v="VND"/>
    <s v="20220930VND"/>
    <n v="1"/>
    <n v="1.228645E-3"/>
    <n v="4.7499199999999998E-4"/>
    <n v="1.29672816E-2"/>
    <x v="3"/>
  </r>
  <r>
    <x v="1"/>
    <n v="2106"/>
    <x v="7"/>
    <x v="0"/>
    <x v="0"/>
    <n v="419488"/>
    <d v="2022-01-01T00:00:00"/>
    <n v="273"/>
    <n v="9941568"/>
    <n v="364160"/>
    <s v="VND"/>
    <s v="20220930VND"/>
    <n v="1"/>
    <n v="4.1948799999999998E-4"/>
    <n v="3.6415999999999998E-4"/>
    <n v="9.9415679999999996E-3"/>
    <x v="2"/>
  </r>
  <r>
    <x v="1"/>
    <n v="2108"/>
    <x v="8"/>
    <x v="0"/>
    <x v="0"/>
    <n v="988725"/>
    <d v="2022-01-01T00:00:00"/>
    <n v="273"/>
    <n v="1638354.9000000001"/>
    <n v="60013"/>
    <s v="VND"/>
    <s v="20220930VND"/>
    <n v="1"/>
    <n v="9.8872499999999998E-4"/>
    <n v="6.0013000000000003E-5"/>
    <n v="1.6383549000000002E-3"/>
    <x v="0"/>
  </r>
  <r>
    <x v="1"/>
    <n v="2108"/>
    <x v="4"/>
    <x v="0"/>
    <x v="0"/>
    <n v="874332"/>
    <d v="2022-01-01T00:00:00"/>
    <n v="273"/>
    <n v="42375933.600000001"/>
    <n v="1552232"/>
    <s v="VND"/>
    <s v="20220930VND"/>
    <n v="1"/>
    <n v="8.7433200000000002E-4"/>
    <n v="1.552232E-3"/>
    <n v="4.2375933599999999E-2"/>
    <x v="1"/>
  </r>
  <r>
    <x v="1"/>
    <n v="2109"/>
    <x v="0"/>
    <x v="0"/>
    <x v="0"/>
    <n v="1553942"/>
    <d v="2022-01-01T00:00:00"/>
    <n v="273"/>
    <n v="38028818.100000001"/>
    <n v="1392997"/>
    <s v="VND"/>
    <s v="20220930VND"/>
    <n v="1"/>
    <n v="1.553942E-3"/>
    <n v="1.392997E-3"/>
    <n v="3.80288181E-2"/>
    <x v="0"/>
  </r>
  <r>
    <x v="1"/>
    <n v="2110"/>
    <x v="8"/>
    <x v="0"/>
    <x v="0"/>
    <n v="760537"/>
    <d v="2022-01-01T00:00:00"/>
    <n v="273"/>
    <n v="33649543.199999996"/>
    <n v="1232584"/>
    <s v="VND"/>
    <s v="20220930VND"/>
    <n v="1"/>
    <n v="7.6053700000000004E-4"/>
    <n v="1.2325839999999999E-3"/>
    <n v="3.3649543199999993E-2"/>
    <x v="0"/>
  </r>
  <r>
    <x v="1"/>
    <n v="2110"/>
    <x v="8"/>
    <x v="0"/>
    <x v="0"/>
    <n v="143316"/>
    <d v="2022-01-01T00:00:00"/>
    <n v="273"/>
    <n v="16308009.9"/>
    <n v="597363"/>
    <s v="VND"/>
    <s v="20220930VND"/>
    <n v="1"/>
    <n v="1.4331599999999999E-4"/>
    <n v="5.9736299999999995E-4"/>
    <n v="1.63080099E-2"/>
    <x v="0"/>
  </r>
  <r>
    <x v="1"/>
    <n v="2111"/>
    <x v="13"/>
    <x v="0"/>
    <x v="0"/>
    <n v="1060094"/>
    <d v="2022-01-01T00:00:00"/>
    <n v="273"/>
    <n v="1233502944009.3359"/>
    <n v="1947749"/>
    <s v="USD"/>
    <s v="20220930USD"/>
    <n v="23197.68"/>
    <n v="24.591721381920003"/>
    <n v="45.183258022319997"/>
    <n v="1233.502944009336"/>
    <x v="0"/>
  </r>
  <r>
    <x v="1"/>
    <n v="2111"/>
    <x v="13"/>
    <x v="0"/>
    <x v="0"/>
    <n v="1142204"/>
    <d v="2022-01-01T00:00:00"/>
    <n v="273"/>
    <n v="53432815.800000004"/>
    <n v="1957246"/>
    <s v="VND"/>
    <s v="20220930VND"/>
    <n v="1"/>
    <n v="1.142204E-3"/>
    <n v="1.9572460000000002E-3"/>
    <n v="5.3432815800000005E-2"/>
    <x v="0"/>
  </r>
  <r>
    <x v="1"/>
    <n v="2113"/>
    <x v="3"/>
    <x v="0"/>
    <x v="0"/>
    <n v="903703"/>
    <d v="2022-01-01T00:00:00"/>
    <n v="273"/>
    <n v="48232329.600000001"/>
    <n v="1766752"/>
    <s v="VND"/>
    <s v="20220930VND"/>
    <n v="1"/>
    <n v="9.0370299999999995E-4"/>
    <n v="1.7667519999999999E-3"/>
    <n v="4.8232329599999998E-2"/>
    <x v="0"/>
  </r>
  <r>
    <x v="1"/>
    <n v="2116"/>
    <x v="10"/>
    <x v="0"/>
    <x v="0"/>
    <n v="1289256"/>
    <d v="2022-01-01T00:00:00"/>
    <n v="273"/>
    <n v="28576575.300000001"/>
    <n v="1046761"/>
    <s v="VND"/>
    <s v="20220930VND"/>
    <n v="1"/>
    <n v="1.2892559999999999E-3"/>
    <n v="1.046761E-3"/>
    <n v="2.85765753E-2"/>
    <x v="1"/>
  </r>
  <r>
    <x v="1"/>
    <n v="2117"/>
    <x v="8"/>
    <x v="0"/>
    <x v="0"/>
    <n v="1167529"/>
    <d v="2022-01-01T00:00:00"/>
    <n v="273"/>
    <n v="891093370311.14417"/>
    <n v="1407071"/>
    <s v="USD"/>
    <s v="20220930USD"/>
    <n v="23197.68"/>
    <n v="27.083964132720002"/>
    <n v="32.640782795279996"/>
    <n v="891.09337031114421"/>
    <x v="0"/>
  </r>
  <r>
    <x v="1"/>
    <n v="2118"/>
    <x v="0"/>
    <x v="0"/>
    <x v="1"/>
    <n v="11642"/>
    <d v="2022-01-01T00:00:00"/>
    <n v="273"/>
    <n v="12730617.9"/>
    <n v="466323"/>
    <s v="VND"/>
    <s v="20220930VND"/>
    <n v="1"/>
    <n v="1.1642E-5"/>
    <n v="4.6632299999999999E-4"/>
    <n v="1.2730617900000001E-2"/>
    <x v="0"/>
  </r>
  <r>
    <x v="1"/>
    <n v="2118"/>
    <x v="0"/>
    <x v="0"/>
    <x v="0"/>
    <n v="6461269"/>
    <d v="2022-01-01T00:00:00"/>
    <n v="273"/>
    <n v="178584724.5"/>
    <n v="6541565"/>
    <s v="VND"/>
    <s v="20220930VND"/>
    <n v="1"/>
    <n v="6.4612690000000004E-3"/>
    <n v="6.5415650000000001E-3"/>
    <n v="0.17858472450000001"/>
    <x v="0"/>
  </r>
  <r>
    <x v="1"/>
    <n v="2119"/>
    <x v="8"/>
    <x v="0"/>
    <x v="0"/>
    <n v="680523"/>
    <d v="2022-01-01T00:00:00"/>
    <n v="273"/>
    <n v="53103550.5"/>
    <n v="1945185"/>
    <s v="VND"/>
    <s v="20220930VND"/>
    <n v="1"/>
    <n v="6.8052300000000004E-4"/>
    <n v="1.9451850000000001E-3"/>
    <n v="5.3103550499999999E-2"/>
    <x v="0"/>
  </r>
  <r>
    <x v="1"/>
    <n v="2120"/>
    <x v="1"/>
    <x v="0"/>
    <x v="0"/>
    <n v="1290100"/>
    <d v="2022-01-01T00:00:00"/>
    <n v="273"/>
    <n v="13575552.9"/>
    <n v="497273"/>
    <s v="VND"/>
    <s v="20220930VND"/>
    <n v="1"/>
    <n v="1.2901E-3"/>
    <n v="4.9727300000000001E-4"/>
    <n v="1.3575552900000001E-2"/>
    <x v="1"/>
  </r>
  <r>
    <x v="1"/>
    <n v="2121"/>
    <x v="10"/>
    <x v="0"/>
    <x v="0"/>
    <n v="1786183"/>
    <d v="2022-01-01T00:00:00"/>
    <n v="273"/>
    <n v="49617067.5"/>
    <n v="1817475"/>
    <s v="VND"/>
    <s v="20220930VND"/>
    <n v="1"/>
    <n v="1.786183E-3"/>
    <n v="1.817475E-3"/>
    <n v="4.9617067500000001E-2"/>
    <x v="1"/>
  </r>
  <r>
    <x v="1"/>
    <n v="2122"/>
    <x v="9"/>
    <x v="0"/>
    <x v="0"/>
    <n v="320887"/>
    <d v="2022-01-01T00:00:00"/>
    <n v="273"/>
    <n v="14648442.9"/>
    <n v="536573"/>
    <s v="VND"/>
    <s v="20220930VND"/>
    <n v="1"/>
    <n v="3.2088700000000001E-4"/>
    <n v="5.3657300000000004E-4"/>
    <n v="1.4648442900000001E-2"/>
    <x v="0"/>
  </r>
  <r>
    <x v="1"/>
    <n v="2124"/>
    <x v="6"/>
    <x v="0"/>
    <x v="0"/>
    <n v="1994812"/>
    <d v="2022-01-01T00:00:00"/>
    <n v="273"/>
    <n v="50945376.300000004"/>
    <n v="1866131"/>
    <s v="VND"/>
    <s v="20220930VND"/>
    <n v="1"/>
    <n v="1.9948119999999999E-3"/>
    <n v="1.866131E-3"/>
    <n v="5.0945376300000005E-2"/>
    <x v="3"/>
  </r>
  <r>
    <x v="1"/>
    <n v="2124"/>
    <x v="4"/>
    <x v="0"/>
    <x v="0"/>
    <n v="906365"/>
    <d v="2022-01-01T00:00:00"/>
    <n v="273"/>
    <n v="34748095.199999996"/>
    <n v="1272824"/>
    <s v="VND"/>
    <s v="20220930VND"/>
    <n v="1"/>
    <n v="9.0636500000000001E-4"/>
    <n v="1.2728240000000001E-3"/>
    <n v="3.4748095199999995E-2"/>
    <x v="1"/>
  </r>
  <r>
    <x v="1"/>
    <n v="2125"/>
    <x v="8"/>
    <x v="0"/>
    <x v="0"/>
    <n v="59431"/>
    <d v="2022-01-01T00:00:00"/>
    <n v="273"/>
    <n v="54477477.600000001"/>
    <n v="1995512"/>
    <s v="VND"/>
    <s v="20220930VND"/>
    <n v="1"/>
    <n v="5.9431000000000001E-5"/>
    <n v="1.9955120000000001E-3"/>
    <n v="5.4477477600000004E-2"/>
    <x v="0"/>
  </r>
  <r>
    <x v="1"/>
    <n v="2125"/>
    <x v="4"/>
    <x v="0"/>
    <x v="0"/>
    <n v="1699402"/>
    <d v="2022-01-01T00:00:00"/>
    <n v="273"/>
    <n v="42783468"/>
    <n v="1567160"/>
    <s v="VND"/>
    <s v="20220930VND"/>
    <n v="1"/>
    <n v="1.699402E-3"/>
    <n v="1.56716E-3"/>
    <n v="4.2783467999999998E-2"/>
    <x v="1"/>
  </r>
  <r>
    <x v="1"/>
    <n v="2126"/>
    <x v="0"/>
    <x v="0"/>
    <x v="0"/>
    <n v="248243"/>
    <d v="2022-01-01T00:00:00"/>
    <n v="273"/>
    <n v="639676494593.13599"/>
    <n v="1010074"/>
    <s v="USD"/>
    <s v="20220930USD"/>
    <n v="23197.68"/>
    <n v="5.75866167624"/>
    <n v="23.431373428320001"/>
    <n v="639.676494593136"/>
    <x v="0"/>
  </r>
  <r>
    <x v="1"/>
    <n v="2126"/>
    <x v="0"/>
    <x v="0"/>
    <x v="0"/>
    <n v="773567"/>
    <d v="2022-01-01T00:00:00"/>
    <n v="273"/>
    <n v="9587104.7999999989"/>
    <n v="351176"/>
    <s v="VND"/>
    <s v="20220930VND"/>
    <n v="1"/>
    <n v="7.7356699999999996E-4"/>
    <n v="3.5117599999999997E-4"/>
    <n v="9.5871047999999993E-3"/>
    <x v="0"/>
  </r>
  <r>
    <x v="1"/>
    <n v="2126"/>
    <x v="0"/>
    <x v="0"/>
    <x v="0"/>
    <n v="1623567"/>
    <d v="2022-01-01T00:00:00"/>
    <n v="273"/>
    <n v="20766345.599999998"/>
    <n v="760672"/>
    <s v="VND"/>
    <s v="20220930VND"/>
    <n v="1"/>
    <n v="1.623567E-3"/>
    <n v="7.60672E-4"/>
    <n v="2.0766345599999996E-2"/>
    <x v="0"/>
  </r>
  <r>
    <x v="1"/>
    <n v="2126"/>
    <x v="4"/>
    <x v="0"/>
    <x v="0"/>
    <n v="1456200"/>
    <d v="2022-01-01T00:00:00"/>
    <n v="273"/>
    <n v="28423722.599999998"/>
    <n v="1041162"/>
    <s v="VND"/>
    <s v="20220930VND"/>
    <n v="1"/>
    <n v="1.4561999999999999E-3"/>
    <n v="1.041162E-3"/>
    <n v="2.8423722599999996E-2"/>
    <x v="1"/>
  </r>
  <r>
    <x v="1"/>
    <n v="2127"/>
    <x v="2"/>
    <x v="0"/>
    <x v="0"/>
    <n v="1892056"/>
    <d v="2022-01-01T00:00:00"/>
    <n v="273"/>
    <n v="34100430"/>
    <n v="1249100"/>
    <s v="VND"/>
    <s v="20220930VND"/>
    <n v="1"/>
    <n v="1.892056E-3"/>
    <n v="1.2490999999999999E-3"/>
    <n v="3.4100430000000001E-2"/>
    <x v="2"/>
  </r>
  <r>
    <x v="1"/>
    <n v="2127"/>
    <x v="5"/>
    <x v="0"/>
    <x v="0"/>
    <n v="863993"/>
    <d v="2022-01-01T00:00:00"/>
    <n v="273"/>
    <n v="21099432.900000002"/>
    <n v="772873"/>
    <s v="VND"/>
    <s v="20220930VND"/>
    <n v="1"/>
    <n v="8.6399299999999997E-4"/>
    <n v="7.7287299999999998E-4"/>
    <n v="2.1099432900000003E-2"/>
    <x v="1"/>
  </r>
  <r>
    <x v="1"/>
    <n v="2129"/>
    <x v="9"/>
    <x v="0"/>
    <x v="0"/>
    <n v="1348585"/>
    <d v="2022-01-01T00:00:00"/>
    <n v="273"/>
    <n v="38984645.699999996"/>
    <n v="1428009"/>
    <s v="VND"/>
    <s v="20220930VND"/>
    <n v="1"/>
    <n v="1.348585E-3"/>
    <n v="1.428009E-3"/>
    <n v="3.8984645699999994E-2"/>
    <x v="0"/>
  </r>
  <r>
    <x v="1"/>
    <n v="2129"/>
    <x v="4"/>
    <x v="0"/>
    <x v="0"/>
    <n v="1652320"/>
    <d v="2022-01-01T00:00:00"/>
    <n v="273"/>
    <n v="50500577.399999999"/>
    <n v="1849838"/>
    <s v="VND"/>
    <s v="20220930VND"/>
    <n v="1"/>
    <n v="1.6523200000000001E-3"/>
    <n v="1.8498379999999999E-3"/>
    <n v="5.0500577399999996E-2"/>
    <x v="1"/>
  </r>
  <r>
    <x v="1"/>
    <n v="2131"/>
    <x v="1"/>
    <x v="0"/>
    <x v="0"/>
    <n v="275120"/>
    <d v="2022-01-01T00:00:00"/>
    <n v="273"/>
    <n v="10928408.4"/>
    <n v="400308"/>
    <s v="VND"/>
    <s v="20220930VND"/>
    <n v="1"/>
    <n v="2.7512000000000001E-4"/>
    <n v="4.0030799999999999E-4"/>
    <n v="1.0928408400000001E-2"/>
    <x v="1"/>
  </r>
  <r>
    <x v="1"/>
    <n v="2132"/>
    <x v="0"/>
    <x v="0"/>
    <x v="0"/>
    <n v="1630353"/>
    <d v="2022-01-01T00:00:00"/>
    <n v="273"/>
    <n v="13541782.799999999"/>
    <n v="496036"/>
    <s v="VND"/>
    <s v="20220930VND"/>
    <n v="1"/>
    <n v="1.630353E-3"/>
    <n v="4.9603600000000005E-4"/>
    <n v="1.3541782799999999E-2"/>
    <x v="0"/>
  </r>
  <r>
    <x v="1"/>
    <n v="2132"/>
    <x v="0"/>
    <x v="0"/>
    <x v="0"/>
    <n v="1649249"/>
    <d v="2022-01-01T00:00:00"/>
    <n v="273"/>
    <n v="29849410.5"/>
    <n v="1093385"/>
    <s v="VND"/>
    <s v="20220930VND"/>
    <n v="1"/>
    <n v="1.649249E-3"/>
    <n v="1.0933850000000001E-3"/>
    <n v="2.98494105E-2"/>
    <x v="0"/>
  </r>
  <r>
    <x v="1"/>
    <n v="2133"/>
    <x v="4"/>
    <x v="0"/>
    <x v="0"/>
    <n v="575277"/>
    <d v="2022-01-01T00:00:00"/>
    <n v="273"/>
    <n v="9634743.2999999989"/>
    <n v="352921"/>
    <s v="VND"/>
    <s v="20220930VND"/>
    <n v="1"/>
    <n v="5.7527700000000001E-4"/>
    <n v="3.5292100000000002E-4"/>
    <n v="9.6347432999999982E-3"/>
    <x v="1"/>
  </r>
  <r>
    <x v="1"/>
    <n v="2133"/>
    <x v="4"/>
    <x v="0"/>
    <x v="0"/>
    <n v="1219144"/>
    <d v="2022-01-01T00:00:00"/>
    <n v="273"/>
    <n v="2343240.9"/>
    <n v="85833"/>
    <s v="VND"/>
    <s v="20220930VND"/>
    <n v="1"/>
    <n v="1.2191439999999999E-3"/>
    <n v="8.5833000000000003E-5"/>
    <n v="2.3432408999999998E-3"/>
    <x v="1"/>
  </r>
  <r>
    <x v="1"/>
    <n v="2133"/>
    <x v="4"/>
    <x v="0"/>
    <x v="0"/>
    <n v="1921903"/>
    <d v="2022-01-01T00:00:00"/>
    <n v="273"/>
    <n v="49598312.399999999"/>
    <n v="1816788"/>
    <s v="VND"/>
    <s v="20220930VND"/>
    <n v="1"/>
    <n v="1.921903E-3"/>
    <n v="1.816788E-3"/>
    <n v="4.9598312399999997E-2"/>
    <x v="1"/>
  </r>
  <r>
    <x v="1"/>
    <n v="2134"/>
    <x v="1"/>
    <x v="0"/>
    <x v="0"/>
    <n v="674313"/>
    <d v="2022-01-01T00:00:00"/>
    <n v="273"/>
    <n v="32825847.599999998"/>
    <n v="1202412"/>
    <s v="VND"/>
    <s v="20220930VND"/>
    <n v="1"/>
    <n v="6.7431299999999995E-4"/>
    <n v="1.2024119999999999E-3"/>
    <n v="3.2825847599999999E-2"/>
    <x v="1"/>
  </r>
  <r>
    <x v="1"/>
    <n v="2135"/>
    <x v="4"/>
    <x v="0"/>
    <x v="0"/>
    <n v="5589612"/>
    <d v="2022-01-01T00:00:00"/>
    <n v="273"/>
    <n v="149231245.79999998"/>
    <n v="5466346"/>
    <s v="VND"/>
    <s v="20220930VND"/>
    <n v="1"/>
    <n v="5.5896119999999999E-3"/>
    <n v="5.4663460000000004E-3"/>
    <n v="0.1492312458"/>
    <x v="1"/>
  </r>
  <r>
    <x v="1"/>
    <n v="2136"/>
    <x v="1"/>
    <x v="0"/>
    <x v="0"/>
    <n v="1668111"/>
    <d v="2022-01-01T00:00:00"/>
    <n v="273"/>
    <n v="12010607.700000001"/>
    <n v="439949"/>
    <s v="VND"/>
    <s v="20220930VND"/>
    <n v="1"/>
    <n v="1.6681109999999999E-3"/>
    <n v="4.3994900000000003E-4"/>
    <n v="1.2010607700000002E-2"/>
    <x v="1"/>
  </r>
  <r>
    <x v="1"/>
    <n v="2136"/>
    <x v="1"/>
    <x v="0"/>
    <x v="0"/>
    <n v="158510"/>
    <d v="2022-01-01T00:00:00"/>
    <n v="273"/>
    <n v="24836229.599999998"/>
    <n v="909752"/>
    <s v="VND"/>
    <s v="20220930VND"/>
    <n v="1"/>
    <n v="1.5851E-4"/>
    <n v="9.09752E-4"/>
    <n v="2.4836229599999999E-2"/>
    <x v="1"/>
  </r>
  <r>
    <x v="1"/>
    <n v="2137"/>
    <x v="9"/>
    <x v="0"/>
    <x v="0"/>
    <n v="723579"/>
    <d v="2022-01-01T00:00:00"/>
    <n v="273"/>
    <n v="48201180.300000004"/>
    <n v="1765611"/>
    <s v="VND"/>
    <s v="20220930VND"/>
    <n v="1"/>
    <n v="7.2357900000000002E-4"/>
    <n v="1.765611E-3"/>
    <n v="4.8201180300000007E-2"/>
    <x v="0"/>
  </r>
  <r>
    <x v="1"/>
    <n v="2139"/>
    <x v="0"/>
    <x v="0"/>
    <x v="1"/>
    <n v="6402655"/>
    <d v="2022-01-01T00:00:00"/>
    <n v="273"/>
    <n v="208675958.40000001"/>
    <n v="7643808"/>
    <s v="VND"/>
    <s v="20220930VND"/>
    <n v="1"/>
    <n v="6.4026550000000002E-3"/>
    <n v="7.6438080000000002E-3"/>
    <n v="0.2086759584"/>
    <x v="0"/>
  </r>
  <r>
    <x v="1"/>
    <n v="2139"/>
    <x v="0"/>
    <x v="0"/>
    <x v="1"/>
    <n v="7598809"/>
    <d v="2022-01-01T00:00:00"/>
    <n v="273"/>
    <n v="205138615.5"/>
    <n v="7514235"/>
    <s v="VND"/>
    <s v="20220930VND"/>
    <n v="1"/>
    <n v="7.5988089999999998E-3"/>
    <n v="7.5142350000000002E-3"/>
    <n v="0.20513861550000001"/>
    <x v="0"/>
  </r>
  <r>
    <x v="1"/>
    <n v="2139"/>
    <x v="0"/>
    <x v="0"/>
    <x v="1"/>
    <n v="8399006"/>
    <d v="2022-01-01T00:00:00"/>
    <n v="273"/>
    <n v="180884476.5"/>
    <n v="6625805"/>
    <s v="VND"/>
    <s v="20220930VND"/>
    <n v="1"/>
    <n v="8.3990060000000005E-3"/>
    <n v="6.6258050000000002E-3"/>
    <n v="0.1808844765"/>
    <x v="0"/>
  </r>
  <r>
    <x v="1"/>
    <n v="2139"/>
    <x v="0"/>
    <x v="0"/>
    <x v="1"/>
    <n v="9455289"/>
    <d v="2022-01-01T00:00:00"/>
    <n v="273"/>
    <n v="198265922.40000001"/>
    <n v="7262488"/>
    <s v="VND"/>
    <s v="20220930VND"/>
    <n v="1"/>
    <n v="9.4552890000000004E-3"/>
    <n v="7.2624880000000001E-3"/>
    <n v="0.19826592240000002"/>
    <x v="0"/>
  </r>
  <r>
    <x v="1"/>
    <n v="2139"/>
    <x v="0"/>
    <x v="0"/>
    <x v="1"/>
    <n v="8988483"/>
    <d v="2022-01-01T00:00:00"/>
    <n v="273"/>
    <n v="230353605.29999998"/>
    <n v="8437861"/>
    <s v="VND"/>
    <s v="20220930VND"/>
    <n v="1"/>
    <n v="8.9884830000000002E-3"/>
    <n v="8.4378609999999996E-3"/>
    <n v="0.23035360529999999"/>
    <x v="0"/>
  </r>
  <r>
    <x v="1"/>
    <n v="2139"/>
    <x v="0"/>
    <x v="0"/>
    <x v="1"/>
    <n v="7366464"/>
    <d v="2022-01-01T00:00:00"/>
    <n v="273"/>
    <n v="171335236.79999998"/>
    <n v="6276016"/>
    <s v="VND"/>
    <s v="20220930VND"/>
    <n v="1"/>
    <n v="7.3664639999999997E-3"/>
    <n v="6.2760159999999997E-3"/>
    <n v="0.17133523679999998"/>
    <x v="0"/>
  </r>
  <r>
    <x v="1"/>
    <n v="2139"/>
    <x v="0"/>
    <x v="0"/>
    <x v="1"/>
    <n v="6111226"/>
    <d v="2022-01-01T00:00:00"/>
    <n v="273"/>
    <n v="255328355.09999999"/>
    <n v="9352687"/>
    <s v="VND"/>
    <s v="20220930VND"/>
    <n v="1"/>
    <n v="6.111226E-3"/>
    <n v="9.3526870000000002E-3"/>
    <n v="0.25532835510000002"/>
    <x v="0"/>
  </r>
  <r>
    <x v="1"/>
    <n v="2139"/>
    <x v="0"/>
    <x v="0"/>
    <x v="1"/>
    <n v="9023382"/>
    <d v="2022-01-01T00:00:00"/>
    <n v="273"/>
    <n v="200750468.09999999"/>
    <n v="7353497"/>
    <s v="VND"/>
    <s v="20220930VND"/>
    <n v="1"/>
    <n v="9.0233819999999999E-3"/>
    <n v="7.3534969999999996E-3"/>
    <n v="0.2007504681"/>
    <x v="0"/>
  </r>
  <r>
    <x v="1"/>
    <n v="2139"/>
    <x v="0"/>
    <x v="0"/>
    <x v="1"/>
    <n v="9218422"/>
    <d v="2022-01-01T00:00:00"/>
    <n v="273"/>
    <n v="239095911.59999999"/>
    <n v="8758092"/>
    <s v="VND"/>
    <s v="20220930VND"/>
    <n v="1"/>
    <n v="9.2184220000000004E-3"/>
    <n v="8.7580920000000003E-3"/>
    <n v="0.23909591159999999"/>
    <x v="0"/>
  </r>
  <r>
    <x v="1"/>
    <n v="2139"/>
    <x v="0"/>
    <x v="0"/>
    <x v="0"/>
    <n v="9188119"/>
    <d v="2022-01-01T00:00:00"/>
    <n v="273"/>
    <n v="256322348.09999999"/>
    <n v="9389097"/>
    <s v="VND"/>
    <s v="20220930VND"/>
    <n v="1"/>
    <n v="9.1881189999999998E-3"/>
    <n v="9.3890970000000008E-3"/>
    <n v="0.25632234809999999"/>
    <x v="0"/>
  </r>
  <r>
    <x v="1"/>
    <n v="2139"/>
    <x v="14"/>
    <x v="0"/>
    <x v="0"/>
    <n v="200335"/>
    <d v="2022-01-01T00:00:00"/>
    <n v="273"/>
    <n v="40904763.899999999"/>
    <n v="1498343"/>
    <s v="VND"/>
    <s v="20220930VND"/>
    <n v="1"/>
    <n v="2.00335E-4"/>
    <n v="1.4983430000000001E-3"/>
    <n v="4.0904763900000002E-2"/>
    <x v="3"/>
  </r>
  <r>
    <x v="1"/>
    <n v="2141"/>
    <x v="10"/>
    <x v="0"/>
    <x v="0"/>
    <n v="1751363"/>
    <d v="2022-01-01T00:00:00"/>
    <n v="273"/>
    <n v="6526665.6000000006"/>
    <n v="239072"/>
    <s v="VND"/>
    <s v="20220930VND"/>
    <n v="1"/>
    <n v="1.7513629999999999E-3"/>
    <n v="2.39072E-4"/>
    <n v="6.5266656000000003E-3"/>
    <x v="1"/>
  </r>
  <r>
    <x v="1"/>
    <n v="2141"/>
    <x v="10"/>
    <x v="0"/>
    <x v="0"/>
    <n v="1676157"/>
    <d v="2022-01-01T00:00:00"/>
    <n v="273"/>
    <n v="492812465024.88"/>
    <n v="778170"/>
    <s v="USD"/>
    <s v="20220930USD"/>
    <n v="23197.68"/>
    <n v="38.882953715760003"/>
    <n v="18.051738645599997"/>
    <n v="492.81246502488"/>
    <x v="1"/>
  </r>
  <r>
    <x v="1"/>
    <n v="2141"/>
    <x v="8"/>
    <x v="0"/>
    <x v="0"/>
    <n v="1016790"/>
    <d v="2022-01-01T00:00:00"/>
    <n v="273"/>
    <n v="48999132"/>
    <n v="1794840"/>
    <s v="VND"/>
    <s v="20220930VND"/>
    <n v="1"/>
    <n v="1.0167900000000001E-3"/>
    <n v="1.79484E-3"/>
    <n v="4.8999132000000001E-2"/>
    <x v="0"/>
  </r>
  <r>
    <x v="1"/>
    <n v="2143"/>
    <x v="1"/>
    <x v="0"/>
    <x v="0"/>
    <n v="22862"/>
    <d v="2022-01-01T00:00:00"/>
    <n v="273"/>
    <n v="8981973"/>
    <n v="329010"/>
    <s v="VND"/>
    <s v="20220930VND"/>
    <n v="1"/>
    <n v="2.2861999999999999E-5"/>
    <n v="3.2901000000000002E-4"/>
    <n v="8.9819730000000007E-3"/>
    <x v="1"/>
  </r>
  <r>
    <x v="1"/>
    <n v="2144"/>
    <x v="4"/>
    <x v="0"/>
    <x v="0"/>
    <n v="1069257"/>
    <d v="2022-01-01T00:00:00"/>
    <n v="273"/>
    <n v="8669415.2999999989"/>
    <n v="317561"/>
    <s v="VND"/>
    <s v="20220930VND"/>
    <n v="1"/>
    <n v="1.0692570000000001E-3"/>
    <n v="3.17561E-4"/>
    <n v="8.6694152999999986E-3"/>
    <x v="1"/>
  </r>
  <r>
    <x v="1"/>
    <n v="2147"/>
    <x v="1"/>
    <x v="0"/>
    <x v="0"/>
    <n v="653248"/>
    <d v="2022-01-01T00:00:00"/>
    <n v="273"/>
    <n v="20971778.099999998"/>
    <n v="768197"/>
    <s v="VND"/>
    <s v="20220930VND"/>
    <n v="1"/>
    <n v="6.5324800000000004E-4"/>
    <n v="7.6819699999999998E-4"/>
    <n v="2.0971778099999998E-2"/>
    <x v="1"/>
  </r>
  <r>
    <x v="1"/>
    <n v="2147"/>
    <x v="4"/>
    <x v="0"/>
    <x v="0"/>
    <n v="979705"/>
    <d v="2022-01-01T00:00:00"/>
    <n v="273"/>
    <n v="40201980"/>
    <n v="1472600"/>
    <s v="VND"/>
    <s v="20220930VND"/>
    <n v="1"/>
    <n v="9.7970499999999999E-4"/>
    <n v="1.4725999999999999E-3"/>
    <n v="4.0201979999999998E-2"/>
    <x v="1"/>
  </r>
  <r>
    <x v="1"/>
    <n v="2148"/>
    <x v="11"/>
    <x v="0"/>
    <x v="0"/>
    <n v="1980242"/>
    <d v="2022-01-01T00:00:00"/>
    <n v="273"/>
    <n v="12524584.799999999"/>
    <n v="458776"/>
    <s v="VND"/>
    <s v="20220930VND"/>
    <n v="1"/>
    <n v="1.9802420000000001E-3"/>
    <n v="4.5877599999999999E-4"/>
    <n v="1.2524584799999999E-2"/>
    <x v="3"/>
  </r>
  <r>
    <x v="1"/>
    <n v="2149"/>
    <x v="1"/>
    <x v="0"/>
    <x v="0"/>
    <n v="1223782"/>
    <d v="2022-01-01T00:00:00"/>
    <n v="273"/>
    <n v="24443027.699999999"/>
    <n v="895349"/>
    <s v="VND"/>
    <s v="20220930VND"/>
    <n v="1"/>
    <n v="1.2237820000000001E-3"/>
    <n v="8.9534900000000004E-4"/>
    <n v="2.4443027699999998E-2"/>
    <x v="1"/>
  </r>
  <r>
    <x v="1"/>
    <n v="2149"/>
    <x v="6"/>
    <x v="0"/>
    <x v="0"/>
    <n v="243104"/>
    <d v="2022-01-01T00:00:00"/>
    <n v="273"/>
    <n v="31604745.900000002"/>
    <n v="1157683"/>
    <s v="VND"/>
    <s v="20220930VND"/>
    <n v="1"/>
    <n v="2.4310400000000001E-4"/>
    <n v="1.1576830000000001E-3"/>
    <n v="3.1604745900000002E-2"/>
    <x v="3"/>
  </r>
  <r>
    <x v="1"/>
    <n v="2149"/>
    <x v="4"/>
    <x v="0"/>
    <x v="0"/>
    <n v="128501"/>
    <d v="2022-01-01T00:00:00"/>
    <n v="273"/>
    <n v="26143517.400000002"/>
    <n v="957638"/>
    <s v="VND"/>
    <s v="20220930VND"/>
    <n v="1"/>
    <n v="1.28501E-4"/>
    <n v="9.5763800000000002E-4"/>
    <n v="2.6143517400000003E-2"/>
    <x v="1"/>
  </r>
  <r>
    <x v="1"/>
    <n v="2150"/>
    <x v="1"/>
    <x v="0"/>
    <x v="0"/>
    <n v="1199166"/>
    <d v="2022-01-01T00:00:00"/>
    <n v="273"/>
    <n v="19702273.5"/>
    <n v="721695"/>
    <s v="VND"/>
    <s v="20220930VND"/>
    <n v="1"/>
    <n v="1.199166E-3"/>
    <n v="7.2169499999999995E-4"/>
    <n v="1.9702273499999999E-2"/>
    <x v="1"/>
  </r>
  <r>
    <x v="1"/>
    <n v="2155"/>
    <x v="9"/>
    <x v="0"/>
    <x v="0"/>
    <n v="850713"/>
    <d v="2022-01-01T00:00:00"/>
    <n v="273"/>
    <n v="44652589.800000004"/>
    <n v="1635626"/>
    <s v="VND"/>
    <s v="20220930VND"/>
    <n v="1"/>
    <n v="8.5071300000000001E-4"/>
    <n v="1.6356260000000001E-3"/>
    <n v="4.4652589800000003E-2"/>
    <x v="0"/>
  </r>
  <r>
    <x v="1"/>
    <n v="2155"/>
    <x v="9"/>
    <x v="0"/>
    <x v="0"/>
    <n v="1609693"/>
    <d v="2022-01-01T00:00:00"/>
    <n v="273"/>
    <n v="20170031.699999999"/>
    <n v="738829"/>
    <s v="VND"/>
    <s v="20220930VND"/>
    <n v="1"/>
    <n v="1.6096929999999999E-3"/>
    <n v="7.3882899999999998E-4"/>
    <n v="2.01700317E-2"/>
    <x v="0"/>
  </r>
  <r>
    <x v="1"/>
    <n v="2159"/>
    <x v="6"/>
    <x v="0"/>
    <x v="0"/>
    <n v="1471097"/>
    <d v="2022-01-01T00:00:00"/>
    <n v="273"/>
    <n v="23821461.300000001"/>
    <n v="872581"/>
    <s v="VND"/>
    <s v="20220930VND"/>
    <n v="1"/>
    <n v="1.471097E-3"/>
    <n v="8.7258099999999999E-4"/>
    <n v="2.3821461299999999E-2"/>
    <x v="3"/>
  </r>
  <r>
    <x v="1"/>
    <n v="2160"/>
    <x v="0"/>
    <x v="0"/>
    <x v="0"/>
    <n v="1162758"/>
    <d v="2022-01-01T00:00:00"/>
    <n v="273"/>
    <n v="19851085.800000001"/>
    <n v="727146"/>
    <s v="VND"/>
    <s v="20220930VND"/>
    <n v="1"/>
    <n v="1.1627580000000001E-3"/>
    <n v="7.2714600000000002E-4"/>
    <n v="1.9851085800000001E-2"/>
    <x v="0"/>
  </r>
  <r>
    <x v="1"/>
    <n v="2164"/>
    <x v="11"/>
    <x v="0"/>
    <x v="0"/>
    <n v="393280"/>
    <d v="2022-01-01T00:00:00"/>
    <n v="273"/>
    <n v="629210000627.20801"/>
    <n v="993547"/>
    <s v="USD"/>
    <s v="20220930USD"/>
    <n v="23197.68"/>
    <n v="9.1231835904"/>
    <n v="23.047985370959999"/>
    <n v="629.21000062720805"/>
    <x v="3"/>
  </r>
  <r>
    <x v="1"/>
    <n v="2167"/>
    <x v="14"/>
    <x v="0"/>
    <x v="0"/>
    <n v="437926"/>
    <d v="2022-01-01T00:00:00"/>
    <n v="273"/>
    <n v="19376748.300000001"/>
    <n v="709771"/>
    <s v="VND"/>
    <s v="20220930VND"/>
    <n v="1"/>
    <n v="4.3792599999999999E-4"/>
    <n v="7.0977099999999999E-4"/>
    <n v="1.93767483E-2"/>
    <x v="3"/>
  </r>
  <r>
    <x v="1"/>
    <n v="2167"/>
    <x v="14"/>
    <x v="0"/>
    <x v="0"/>
    <n v="627882"/>
    <d v="2022-01-01T00:00:00"/>
    <n v="273"/>
    <n v="580848300880.8479"/>
    <n v="917182"/>
    <s v="USD"/>
    <s v="20220930USD"/>
    <n v="23197.68"/>
    <n v="14.565405713760001"/>
    <n v="21.276494537760001"/>
    <n v="580.84830088084789"/>
    <x v="3"/>
  </r>
  <r>
    <x v="1"/>
    <n v="2168"/>
    <x v="0"/>
    <x v="0"/>
    <x v="0"/>
    <n v="1484585"/>
    <d v="2022-01-01T00:00:00"/>
    <n v="273"/>
    <n v="12513255.299999999"/>
    <n v="458361"/>
    <s v="VND"/>
    <s v="20220930VND"/>
    <n v="1"/>
    <n v="1.4845850000000001E-3"/>
    <n v="4.5836100000000001E-4"/>
    <n v="1.25132553E-2"/>
    <x v="0"/>
  </r>
  <r>
    <x v="1"/>
    <n v="2168"/>
    <x v="0"/>
    <x v="0"/>
    <x v="0"/>
    <n v="6088807"/>
    <d v="2022-01-01T00:00:00"/>
    <n v="273"/>
    <n v="242685069.90000001"/>
    <n v="8889563"/>
    <s v="VND"/>
    <s v="20220930VND"/>
    <n v="1"/>
    <n v="6.0888069999999999E-3"/>
    <n v="8.8895629999999996E-3"/>
    <n v="0.24268506989999999"/>
    <x v="0"/>
  </r>
  <r>
    <x v="1"/>
    <n v="2170"/>
    <x v="4"/>
    <x v="0"/>
    <x v="0"/>
    <n v="669508"/>
    <d v="2022-01-01T00:00:00"/>
    <n v="273"/>
    <n v="42527694.300000004"/>
    <n v="1557791"/>
    <s v="VND"/>
    <s v="20220930VND"/>
    <n v="1"/>
    <n v="6.6950799999999997E-4"/>
    <n v="1.557791E-3"/>
    <n v="4.2527694300000002E-2"/>
    <x v="1"/>
  </r>
  <r>
    <x v="1"/>
    <n v="2173"/>
    <x v="4"/>
    <x v="0"/>
    <x v="0"/>
    <n v="1225543"/>
    <d v="2022-01-01T00:00:00"/>
    <n v="273"/>
    <n v="53512368"/>
    <n v="1960160"/>
    <s v="VND"/>
    <s v="20220930VND"/>
    <n v="1"/>
    <n v="1.2255429999999999E-3"/>
    <n v="1.9601599999999999E-3"/>
    <n v="5.3512367999999998E-2"/>
    <x v="1"/>
  </r>
  <r>
    <x v="1"/>
    <n v="2174"/>
    <x v="5"/>
    <x v="0"/>
    <x v="0"/>
    <n v="1203444"/>
    <d v="2022-01-01T00:00:00"/>
    <n v="273"/>
    <n v="44853627"/>
    <n v="1642990"/>
    <s v="VND"/>
    <s v="20220930VND"/>
    <n v="1"/>
    <n v="1.2034439999999999E-3"/>
    <n v="1.64299E-3"/>
    <n v="4.4853627E-2"/>
    <x v="1"/>
  </r>
  <r>
    <x v="1"/>
    <n v="2178"/>
    <x v="8"/>
    <x v="0"/>
    <x v="0"/>
    <n v="940336"/>
    <d v="2022-01-01T00:00:00"/>
    <n v="273"/>
    <n v="13378938.299999999"/>
    <n v="490071"/>
    <s v="VND"/>
    <s v="20220930VND"/>
    <n v="1"/>
    <n v="9.4033599999999995E-4"/>
    <n v="4.9007100000000002E-4"/>
    <n v="1.3378938299999999E-2"/>
    <x v="0"/>
  </r>
  <r>
    <x v="1"/>
    <n v="2178"/>
    <x v="4"/>
    <x v="0"/>
    <x v="0"/>
    <n v="1596353"/>
    <d v="2022-01-01T00:00:00"/>
    <n v="273"/>
    <n v="4021208.1"/>
    <n v="147297"/>
    <s v="VND"/>
    <s v="20220930VND"/>
    <n v="1"/>
    <n v="1.596353E-3"/>
    <n v="1.4729700000000001E-4"/>
    <n v="4.0212080999999997E-3"/>
    <x v="1"/>
  </r>
  <r>
    <x v="1"/>
    <n v="2182"/>
    <x v="0"/>
    <x v="0"/>
    <x v="0"/>
    <n v="1085369"/>
    <d v="2022-01-01T00:00:00"/>
    <n v="273"/>
    <n v="25719166.199999999"/>
    <n v="942094"/>
    <s v="VND"/>
    <s v="20220930VND"/>
    <n v="1"/>
    <n v="1.0853690000000001E-3"/>
    <n v="9.4209399999999998E-4"/>
    <n v="2.5719166200000001E-2"/>
    <x v="0"/>
  </r>
  <r>
    <x v="1"/>
    <n v="2184"/>
    <x v="1"/>
    <x v="0"/>
    <x v="0"/>
    <n v="1130826"/>
    <d v="2022-01-01T00:00:00"/>
    <n v="273"/>
    <n v="44946883.800000004"/>
    <n v="1646406"/>
    <s v="VND"/>
    <s v="20220930VND"/>
    <n v="1"/>
    <n v="1.1308259999999999E-3"/>
    <n v="1.646406E-3"/>
    <n v="4.4946883800000004E-2"/>
    <x v="1"/>
  </r>
  <r>
    <x v="1"/>
    <n v="2184"/>
    <x v="11"/>
    <x v="0"/>
    <x v="0"/>
    <n v="778341"/>
    <d v="2022-01-01T00:00:00"/>
    <n v="273"/>
    <n v="27406606.5"/>
    <n v="1003905"/>
    <s v="VND"/>
    <s v="20220930VND"/>
    <n v="1"/>
    <n v="7.7834099999999999E-4"/>
    <n v="1.003905E-3"/>
    <n v="2.74066065E-2"/>
    <x v="3"/>
  </r>
  <r>
    <x v="1"/>
    <n v="2184"/>
    <x v="1"/>
    <x v="0"/>
    <x v="1"/>
    <n v="1889895"/>
    <d v="2022-01-01T00:00:00"/>
    <n v="273"/>
    <n v="9903211.5"/>
    <n v="362755"/>
    <s v="VND"/>
    <s v="20220930VND"/>
    <n v="1"/>
    <n v="1.8898949999999999E-3"/>
    <n v="3.6275499999999998E-4"/>
    <n v="9.9032115E-3"/>
    <x v="1"/>
  </r>
  <r>
    <x v="1"/>
    <n v="2187"/>
    <x v="5"/>
    <x v="0"/>
    <x v="0"/>
    <n v="1590425"/>
    <d v="2022-01-01T00:00:00"/>
    <n v="273"/>
    <n v="3791232.9"/>
    <n v="138873"/>
    <s v="VND"/>
    <s v="20220930VND"/>
    <n v="1"/>
    <n v="1.5904249999999999E-3"/>
    <n v="1.38873E-4"/>
    <n v="3.7912328999999997E-3"/>
    <x v="1"/>
  </r>
  <r>
    <x v="1"/>
    <n v="2188"/>
    <x v="0"/>
    <x v="0"/>
    <x v="0"/>
    <n v="1879488"/>
    <d v="2022-01-01T00:00:00"/>
    <n v="273"/>
    <n v="36966329.399999999"/>
    <n v="1354078"/>
    <s v="VND"/>
    <s v="20220930VND"/>
    <n v="1"/>
    <n v="1.8794879999999999E-3"/>
    <n v="1.3540780000000001E-3"/>
    <n v="3.6966329399999998E-2"/>
    <x v="0"/>
  </r>
  <r>
    <x v="1"/>
    <n v="2188"/>
    <x v="9"/>
    <x v="0"/>
    <x v="0"/>
    <n v="616787"/>
    <d v="2022-01-01T00:00:00"/>
    <n v="273"/>
    <n v="39591224.399999999"/>
    <n v="1450228"/>
    <s v="VND"/>
    <s v="20220930VND"/>
    <n v="1"/>
    <n v="6.1678700000000004E-4"/>
    <n v="1.450228E-3"/>
    <n v="3.95912244E-2"/>
    <x v="0"/>
  </r>
  <r>
    <x v="1"/>
    <n v="2190"/>
    <x v="11"/>
    <x v="0"/>
    <x v="0"/>
    <n v="5955295"/>
    <d v="2022-01-01T00:00:00"/>
    <n v="273"/>
    <n v="69842190.600000009"/>
    <n v="2558322"/>
    <s v="VND"/>
    <s v="20220930VND"/>
    <n v="1"/>
    <n v="5.9552950000000002E-3"/>
    <n v="2.558322E-3"/>
    <n v="6.9842190600000006E-2"/>
    <x v="3"/>
  </r>
  <r>
    <x v="1"/>
    <n v="2190"/>
    <x v="4"/>
    <x v="0"/>
    <x v="0"/>
    <n v="1320886"/>
    <d v="2022-01-01T00:00:00"/>
    <n v="273"/>
    <n v="18966101.699999999"/>
    <n v="694729"/>
    <s v="VND"/>
    <s v="20220930VND"/>
    <n v="1"/>
    <n v="1.3208860000000001E-3"/>
    <n v="6.9472900000000005E-4"/>
    <n v="1.8966101699999998E-2"/>
    <x v="1"/>
  </r>
  <r>
    <x v="1"/>
    <n v="2191"/>
    <x v="11"/>
    <x v="0"/>
    <x v="0"/>
    <n v="698356"/>
    <d v="2022-01-01T00:00:00"/>
    <n v="273"/>
    <n v="6382194"/>
    <n v="233780"/>
    <s v="VND"/>
    <s v="20220930VND"/>
    <n v="1"/>
    <n v="6.9835600000000002E-4"/>
    <n v="2.3378E-4"/>
    <n v="6.3821939999999999E-3"/>
    <x v="3"/>
  </r>
  <r>
    <x v="1"/>
    <n v="2192"/>
    <x v="5"/>
    <x v="0"/>
    <x v="0"/>
    <n v="297315"/>
    <d v="2022-01-01T00:00:00"/>
    <n v="273"/>
    <n v="42845220.600000001"/>
    <n v="1569422"/>
    <s v="VND"/>
    <s v="20220930VND"/>
    <n v="1"/>
    <n v="2.9731499999999998E-4"/>
    <n v="1.569422E-3"/>
    <n v="4.2845220600000004E-2"/>
    <x v="1"/>
  </r>
  <r>
    <x v="1"/>
    <n v="2192"/>
    <x v="0"/>
    <x v="0"/>
    <x v="0"/>
    <n v="1649039"/>
    <d v="2022-01-01T00:00:00"/>
    <n v="273"/>
    <n v="27647610.900000002"/>
    <n v="1012733"/>
    <s v="VND"/>
    <s v="20220930VND"/>
    <n v="1"/>
    <n v="1.6490389999999999E-3"/>
    <n v="1.012733E-3"/>
    <n v="2.7647610900000001E-2"/>
    <x v="0"/>
  </r>
  <r>
    <x v="1"/>
    <n v="2193"/>
    <x v="3"/>
    <x v="0"/>
    <x v="0"/>
    <n v="1172681"/>
    <d v="2022-01-01T00:00:00"/>
    <n v="273"/>
    <n v="40766216.399999999"/>
    <n v="1493268"/>
    <s v="VND"/>
    <s v="20220930VND"/>
    <n v="1"/>
    <n v="1.1726810000000001E-3"/>
    <n v="1.4932680000000001E-3"/>
    <n v="4.0766216399999999E-2"/>
    <x v="0"/>
  </r>
  <r>
    <x v="1"/>
    <n v="2193"/>
    <x v="13"/>
    <x v="0"/>
    <x v="0"/>
    <n v="1061735"/>
    <d v="2022-01-01T00:00:00"/>
    <n v="273"/>
    <n v="26965520.400000002"/>
    <n v="987748"/>
    <s v="VND"/>
    <s v="20220930VND"/>
    <n v="1"/>
    <n v="1.0617350000000001E-3"/>
    <n v="9.877480000000001E-4"/>
    <n v="2.6965520400000002E-2"/>
    <x v="0"/>
  </r>
  <r>
    <x v="1"/>
    <n v="2196"/>
    <x v="9"/>
    <x v="0"/>
    <x v="0"/>
    <n v="386968"/>
    <d v="2022-01-01T00:00:00"/>
    <n v="273"/>
    <n v="40630835.699999996"/>
    <n v="1488309"/>
    <s v="VND"/>
    <s v="20220930VND"/>
    <n v="1"/>
    <n v="3.8696800000000001E-4"/>
    <n v="1.4883089999999999E-3"/>
    <n v="4.0630835699999993E-2"/>
    <x v="0"/>
  </r>
  <r>
    <x v="1"/>
    <n v="2196"/>
    <x v="3"/>
    <x v="0"/>
    <x v="0"/>
    <n v="167871"/>
    <d v="2022-01-01T00:00:00"/>
    <n v="273"/>
    <n v="5243729.3999999994"/>
    <n v="192078"/>
    <s v="VND"/>
    <s v="20220930VND"/>
    <n v="1"/>
    <n v="1.6787099999999999E-4"/>
    <n v="1.9207800000000001E-4"/>
    <n v="5.2437293999999992E-3"/>
    <x v="0"/>
  </r>
  <r>
    <x v="1"/>
    <n v="2196"/>
    <x v="3"/>
    <x v="0"/>
    <x v="0"/>
    <n v="751592"/>
    <d v="2022-01-01T00:00:00"/>
    <n v="273"/>
    <n v="653671084274.20801"/>
    <n v="1032172"/>
    <s v="USD"/>
    <s v="20220930USD"/>
    <n v="23197.68"/>
    <n v="17.43519070656"/>
    <n v="23.94399576096"/>
    <n v="653.67108427420806"/>
    <x v="0"/>
  </r>
  <r>
    <x v="1"/>
    <n v="2200"/>
    <x v="4"/>
    <x v="0"/>
    <x v="0"/>
    <n v="1501074"/>
    <d v="2022-01-01T00:00:00"/>
    <n v="273"/>
    <n v="35583639"/>
    <n v="1303430"/>
    <s v="VND"/>
    <s v="20220930VND"/>
    <n v="1"/>
    <n v="1.501074E-3"/>
    <n v="1.30343E-3"/>
    <n v="3.5583639E-2"/>
    <x v="1"/>
  </r>
  <r>
    <x v="1"/>
    <n v="2200"/>
    <x v="4"/>
    <x v="0"/>
    <x v="0"/>
    <n v="27684"/>
    <d v="2022-01-01T00:00:00"/>
    <n v="273"/>
    <n v="34481319.600000001"/>
    <n v="1263052"/>
    <s v="VND"/>
    <s v="20220930VND"/>
    <n v="1"/>
    <n v="2.7684000000000001E-5"/>
    <n v="1.263052E-3"/>
    <n v="3.4481319600000004E-2"/>
    <x v="1"/>
  </r>
  <r>
    <x v="1"/>
    <n v="2200"/>
    <x v="4"/>
    <x v="0"/>
    <x v="0"/>
    <n v="382952"/>
    <d v="2022-01-01T00:00:00"/>
    <n v="273"/>
    <n v="54312804"/>
    <n v="1989480"/>
    <s v="VND"/>
    <s v="20220930VND"/>
    <n v="1"/>
    <n v="3.8295199999999999E-4"/>
    <n v="1.9894800000000001E-3"/>
    <n v="5.4312803999999999E-2"/>
    <x v="1"/>
  </r>
  <r>
    <x v="1"/>
    <n v="2200"/>
    <x v="2"/>
    <x v="0"/>
    <x v="0"/>
    <n v="218541"/>
    <d v="2022-01-01T00:00:00"/>
    <n v="273"/>
    <n v="38130810.899999999"/>
    <n v="1396733"/>
    <s v="VND"/>
    <s v="20220930VND"/>
    <n v="1"/>
    <n v="2.1854099999999999E-4"/>
    <n v="1.396733E-3"/>
    <n v="3.8130810899999999E-2"/>
    <x v="2"/>
  </r>
  <r>
    <x v="1"/>
    <n v="2201"/>
    <x v="10"/>
    <x v="0"/>
    <x v="0"/>
    <n v="1794084"/>
    <d v="2022-01-01T00:00:00"/>
    <n v="273"/>
    <n v="35979243.300000004"/>
    <n v="1317921"/>
    <s v="VND"/>
    <s v="20220930VND"/>
    <n v="1"/>
    <n v="1.794084E-3"/>
    <n v="1.3179209999999999E-3"/>
    <n v="3.5979243300000005E-2"/>
    <x v="1"/>
  </r>
  <r>
    <x v="1"/>
    <n v="2201"/>
    <x v="8"/>
    <x v="0"/>
    <x v="0"/>
    <n v="688489"/>
    <d v="2022-01-01T00:00:00"/>
    <n v="273"/>
    <n v="36533733.600000001"/>
    <n v="1338232"/>
    <s v="VND"/>
    <s v="20220930VND"/>
    <n v="1"/>
    <n v="6.8848900000000003E-4"/>
    <n v="1.338232E-3"/>
    <n v="3.65337336E-2"/>
    <x v="0"/>
  </r>
  <r>
    <x v="1"/>
    <n v="2201"/>
    <x v="10"/>
    <x v="0"/>
    <x v="0"/>
    <n v="1591767"/>
    <d v="2022-01-01T00:00:00"/>
    <n v="273"/>
    <n v="44285459.399999999"/>
    <n v="1622178"/>
    <s v="VND"/>
    <s v="20220930VND"/>
    <n v="1"/>
    <n v="1.591767E-3"/>
    <n v="1.6221779999999999E-3"/>
    <n v="4.4285459399999998E-2"/>
    <x v="1"/>
  </r>
  <r>
    <x v="1"/>
    <n v="2202"/>
    <x v="1"/>
    <x v="0"/>
    <x v="0"/>
    <n v="1030473"/>
    <d v="2022-01-01T00:00:00"/>
    <n v="273"/>
    <n v="37973481"/>
    <n v="1390970"/>
    <s v="VND"/>
    <s v="20220930VND"/>
    <n v="1"/>
    <n v="1.0304730000000001E-3"/>
    <n v="1.3909700000000001E-3"/>
    <n v="3.7973481000000003E-2"/>
    <x v="1"/>
  </r>
  <r>
    <x v="1"/>
    <n v="2202"/>
    <x v="4"/>
    <x v="0"/>
    <x v="0"/>
    <n v="124952"/>
    <d v="2022-01-01T00:00:00"/>
    <n v="273"/>
    <n v="45093484.800000004"/>
    <n v="1651776"/>
    <s v="VND"/>
    <s v="20220930VND"/>
    <n v="1"/>
    <n v="1.2495200000000001E-4"/>
    <n v="1.651776E-3"/>
    <n v="4.5093484800000007E-2"/>
    <x v="1"/>
  </r>
  <r>
    <x v="1"/>
    <n v="2204"/>
    <x v="5"/>
    <x v="0"/>
    <x v="0"/>
    <n v="416988"/>
    <d v="2022-01-01T00:00:00"/>
    <n v="273"/>
    <n v="20027634.900000002"/>
    <n v="733613"/>
    <s v="VND"/>
    <s v="20220930VND"/>
    <n v="1"/>
    <n v="4.1698800000000003E-4"/>
    <n v="7.3361300000000004E-4"/>
    <n v="2.0027634900000001E-2"/>
    <x v="1"/>
  </r>
  <r>
    <x v="1"/>
    <n v="2204"/>
    <x v="5"/>
    <x v="0"/>
    <x v="0"/>
    <n v="969613"/>
    <d v="2022-01-01T00:00:00"/>
    <n v="273"/>
    <n v="955475575766.71204"/>
    <n v="1508733"/>
    <s v="USD"/>
    <s v="20220930USD"/>
    <n v="23197.68"/>
    <n v="22.49277209784"/>
    <n v="34.99910533944"/>
    <n v="955.47557576671204"/>
    <x v="1"/>
  </r>
  <r>
    <x v="1"/>
    <n v="2205"/>
    <x v="4"/>
    <x v="0"/>
    <x v="0"/>
    <n v="839819"/>
    <d v="2022-01-01T00:00:00"/>
    <n v="273"/>
    <n v="37070888.399999999"/>
    <n v="1357908"/>
    <s v="VND"/>
    <s v="20220930VND"/>
    <n v="1"/>
    <n v="8.39819E-4"/>
    <n v="1.3579079999999999E-3"/>
    <n v="3.7070888400000002E-2"/>
    <x v="1"/>
  </r>
  <r>
    <x v="1"/>
    <n v="2205"/>
    <x v="8"/>
    <x v="0"/>
    <x v="0"/>
    <n v="700363"/>
    <d v="2022-01-01T00:00:00"/>
    <n v="273"/>
    <n v="286513.5"/>
    <n v="10495"/>
    <s v="VND"/>
    <s v="20220930VND"/>
    <n v="1"/>
    <n v="7.0036299999999996E-4"/>
    <n v="1.0495E-5"/>
    <n v="2.8651350000000002E-4"/>
    <x v="0"/>
  </r>
  <r>
    <x v="1"/>
    <n v="2206"/>
    <x v="4"/>
    <x v="0"/>
    <x v="0"/>
    <n v="951167"/>
    <d v="2022-01-01T00:00:00"/>
    <n v="273"/>
    <n v="35784021"/>
    <n v="1310770"/>
    <s v="VND"/>
    <s v="20220930VND"/>
    <n v="1"/>
    <n v="9.5116700000000005E-4"/>
    <n v="1.3107699999999999E-3"/>
    <n v="3.5784020999999999E-2"/>
    <x v="1"/>
  </r>
  <r>
    <x v="1"/>
    <n v="2207"/>
    <x v="4"/>
    <x v="0"/>
    <x v="0"/>
    <n v="232019"/>
    <d v="2022-01-01T00:00:00"/>
    <n v="273"/>
    <n v="18984993.300000001"/>
    <n v="695421"/>
    <s v="VND"/>
    <s v="20220930VND"/>
    <n v="1"/>
    <n v="2.32019E-4"/>
    <n v="6.9542099999999999E-4"/>
    <n v="1.8984993299999999E-2"/>
    <x v="1"/>
  </r>
  <r>
    <x v="1"/>
    <n v="2210"/>
    <x v="1"/>
    <x v="0"/>
    <x v="0"/>
    <n v="575091"/>
    <d v="2022-01-01T00:00:00"/>
    <n v="273"/>
    <n v="31428824.699999999"/>
    <n v="1151239"/>
    <s v="VND"/>
    <s v="20220930VND"/>
    <n v="1"/>
    <n v="5.7509100000000001E-4"/>
    <n v="1.1512390000000001E-3"/>
    <n v="3.1428824699999997E-2"/>
    <x v="1"/>
  </r>
  <r>
    <x v="1"/>
    <n v="2213"/>
    <x v="3"/>
    <x v="0"/>
    <x v="0"/>
    <n v="649510"/>
    <d v="2022-01-01T00:00:00"/>
    <n v="273"/>
    <n v="21665607.599999998"/>
    <n v="793612"/>
    <s v="VND"/>
    <s v="20220930VND"/>
    <n v="1"/>
    <n v="6.4950999999999995E-4"/>
    <n v="7.9361199999999996E-4"/>
    <n v="2.1665607599999998E-2"/>
    <x v="0"/>
  </r>
  <r>
    <x v="1"/>
    <n v="2213"/>
    <x v="3"/>
    <x v="0"/>
    <x v="0"/>
    <n v="1499222"/>
    <d v="2022-01-01T00:00:00"/>
    <n v="273"/>
    <n v="426269451351.74402"/>
    <n v="673096"/>
    <s v="USD"/>
    <s v="20220930USD"/>
    <n v="23197.68"/>
    <n v="34.778472204959996"/>
    <n v="15.614265617280001"/>
    <n v="426.26945135174401"/>
    <x v="0"/>
  </r>
  <r>
    <x v="1"/>
    <n v="2214"/>
    <x v="1"/>
    <x v="0"/>
    <x v="0"/>
    <n v="362117"/>
    <d v="2022-01-01T00:00:00"/>
    <n v="273"/>
    <n v="41294880.899999999"/>
    <n v="1512633"/>
    <s v="VND"/>
    <s v="20220930VND"/>
    <n v="1"/>
    <n v="3.6211700000000002E-4"/>
    <n v="1.512633E-3"/>
    <n v="4.1294880899999997E-2"/>
    <x v="1"/>
  </r>
  <r>
    <x v="1"/>
    <n v="2215"/>
    <x v="8"/>
    <x v="0"/>
    <x v="0"/>
    <n v="500976"/>
    <d v="2022-01-01T00:00:00"/>
    <n v="273"/>
    <n v="41713526.399999999"/>
    <n v="1527968"/>
    <s v="VND"/>
    <s v="20220930VND"/>
    <n v="1"/>
    <n v="5.0097599999999998E-4"/>
    <n v="1.527968E-3"/>
    <n v="4.1713526399999999E-2"/>
    <x v="0"/>
  </r>
  <r>
    <x v="1"/>
    <n v="2218"/>
    <x v="0"/>
    <x v="0"/>
    <x v="0"/>
    <n v="1237216"/>
    <d v="2022-01-01T00:00:00"/>
    <n v="273"/>
    <n v="38373862.800000004"/>
    <n v="1405636"/>
    <s v="VND"/>
    <s v="20220930VND"/>
    <n v="1"/>
    <n v="1.237216E-3"/>
    <n v="1.405636E-3"/>
    <n v="3.8373862800000005E-2"/>
    <x v="0"/>
  </r>
  <r>
    <x v="1"/>
    <n v="2219"/>
    <x v="0"/>
    <x v="0"/>
    <x v="0"/>
    <n v="862349"/>
    <d v="2022-01-01T00:00:00"/>
    <n v="273"/>
    <n v="16295779.5"/>
    <n v="596915"/>
    <s v="VND"/>
    <s v="20220930VND"/>
    <n v="1"/>
    <n v="8.6234899999999999E-4"/>
    <n v="5.9691500000000005E-4"/>
    <n v="1.62957795E-2"/>
    <x v="0"/>
  </r>
  <r>
    <x v="1"/>
    <n v="2220"/>
    <x v="6"/>
    <x v="0"/>
    <x v="0"/>
    <n v="1710957"/>
    <d v="2022-01-01T00:00:00"/>
    <n v="273"/>
    <n v="38463406.800000004"/>
    <n v="1408916"/>
    <s v="VND"/>
    <s v="20220930VND"/>
    <n v="1"/>
    <n v="1.7109569999999999E-3"/>
    <n v="1.4089160000000001E-3"/>
    <n v="3.8463406800000002E-2"/>
    <x v="3"/>
  </r>
  <r>
    <x v="1"/>
    <n v="2223"/>
    <x v="11"/>
    <x v="0"/>
    <x v="0"/>
    <n v="586683"/>
    <d v="2022-01-01T00:00:00"/>
    <n v="273"/>
    <n v="562812011890.12793"/>
    <n v="888702"/>
    <s v="USD"/>
    <s v="20220930USD"/>
    <n v="23197.68"/>
    <n v="13.60968449544"/>
    <n v="20.615824611360001"/>
    <n v="562.81201189012791"/>
    <x v="3"/>
  </r>
  <r>
    <x v="1"/>
    <n v="2223"/>
    <x v="10"/>
    <x v="0"/>
    <x v="0"/>
    <n v="1317685"/>
    <d v="2022-01-01T00:00:00"/>
    <n v="273"/>
    <n v="5764203.8999999994"/>
    <n v="211143"/>
    <s v="VND"/>
    <s v="20220930VND"/>
    <n v="1"/>
    <n v="1.3176850000000001E-3"/>
    <n v="2.1114300000000001E-4"/>
    <n v="5.7642038999999997E-3"/>
    <x v="1"/>
  </r>
  <r>
    <x v="1"/>
    <n v="2226"/>
    <x v="8"/>
    <x v="0"/>
    <x v="0"/>
    <n v="1865364"/>
    <d v="2022-01-01T00:00:00"/>
    <n v="273"/>
    <n v="36910036.800000004"/>
    <n v="1352016"/>
    <s v="VND"/>
    <s v="20220930VND"/>
    <n v="1"/>
    <n v="1.865364E-3"/>
    <n v="1.3520159999999999E-3"/>
    <n v="3.6910036800000004E-2"/>
    <x v="0"/>
  </r>
  <r>
    <x v="1"/>
    <n v="2227"/>
    <x v="1"/>
    <x v="0"/>
    <x v="0"/>
    <n v="9642368"/>
    <d v="2022-01-01T00:00:00"/>
    <n v="273"/>
    <n v="238892581.20000002"/>
    <n v="8750644"/>
    <s v="VND"/>
    <s v="20220930VND"/>
    <n v="1"/>
    <n v="9.6423680000000001E-3"/>
    <n v="8.7506440000000001E-3"/>
    <n v="0.23889258120000001"/>
    <x v="1"/>
  </r>
  <r>
    <x v="1"/>
    <n v="2227"/>
    <x v="9"/>
    <x v="0"/>
    <x v="0"/>
    <n v="1118608"/>
    <d v="2022-01-01T00:00:00"/>
    <n v="273"/>
    <n v="47539837.800000004"/>
    <n v="1741386"/>
    <s v="VND"/>
    <s v="20220930VND"/>
    <n v="1"/>
    <n v="1.1186080000000001E-3"/>
    <n v="1.7413859999999999E-3"/>
    <n v="4.7539837800000005E-2"/>
    <x v="0"/>
  </r>
  <r>
    <x v="1"/>
    <n v="2228"/>
    <x v="0"/>
    <x v="0"/>
    <x v="0"/>
    <n v="1552719"/>
    <d v="2022-01-01T00:00:00"/>
    <n v="273"/>
    <n v="40157235.300000004"/>
    <n v="1470961"/>
    <s v="VND"/>
    <s v="20220930VND"/>
    <n v="1"/>
    <n v="1.5527189999999999E-3"/>
    <n v="1.470961E-3"/>
    <n v="4.0157235300000003E-2"/>
    <x v="0"/>
  </r>
  <r>
    <x v="1"/>
    <n v="2229"/>
    <x v="8"/>
    <x v="0"/>
    <x v="0"/>
    <n v="4631703"/>
    <d v="2022-01-01T00:00:00"/>
    <n v="273"/>
    <n v="156952177.20000002"/>
    <n v="5749164"/>
    <s v="VND"/>
    <s v="20220930VND"/>
    <n v="1"/>
    <n v="4.631703E-3"/>
    <n v="5.7491640000000002E-3"/>
    <n v="0.15695217720000001"/>
    <x v="0"/>
  </r>
  <r>
    <x v="1"/>
    <n v="2230"/>
    <x v="5"/>
    <x v="0"/>
    <x v="0"/>
    <n v="187703"/>
    <d v="2022-01-01T00:00:00"/>
    <n v="273"/>
    <n v="20301426.599999998"/>
    <n v="743642"/>
    <s v="VND"/>
    <s v="20220930VND"/>
    <n v="1"/>
    <n v="1.87703E-4"/>
    <n v="7.4364199999999998E-4"/>
    <n v="2.0301426599999998E-2"/>
    <x v="1"/>
  </r>
  <r>
    <x v="1"/>
    <n v="2230"/>
    <x v="4"/>
    <x v="0"/>
    <x v="0"/>
    <n v="1785956"/>
    <d v="2022-01-01T00:00:00"/>
    <n v="273"/>
    <n v="27333306"/>
    <n v="1001220"/>
    <s v="VND"/>
    <s v="20220930VND"/>
    <n v="1"/>
    <n v="1.785956E-3"/>
    <n v="1.0012199999999999E-3"/>
    <n v="2.7333306000000002E-2"/>
    <x v="1"/>
  </r>
  <r>
    <x v="1"/>
    <n v="2231"/>
    <x v="6"/>
    <x v="0"/>
    <x v="0"/>
    <n v="1887001"/>
    <d v="2022-01-01T00:00:00"/>
    <n v="273"/>
    <n v="7248586.7999999998"/>
    <n v="265516"/>
    <s v="VND"/>
    <s v="20220930VND"/>
    <n v="1"/>
    <n v="1.8870009999999999E-3"/>
    <n v="2.6551599999999998E-4"/>
    <n v="7.2485867999999998E-3"/>
    <x v="3"/>
  </r>
  <r>
    <x v="1"/>
    <n v="2232"/>
    <x v="8"/>
    <x v="0"/>
    <x v="0"/>
    <n v="504629"/>
    <d v="2022-01-01T00:00:00"/>
    <n v="273"/>
    <n v="601278451261.48792"/>
    <n v="949442"/>
    <s v="USD"/>
    <s v="20220930USD"/>
    <n v="23197.68"/>
    <n v="11.70622206072"/>
    <n v="22.024851694560002"/>
    <n v="601.27845126148793"/>
    <x v="0"/>
  </r>
  <r>
    <x v="1"/>
    <n v="2232"/>
    <x v="8"/>
    <x v="0"/>
    <x v="0"/>
    <n v="487436"/>
    <d v="2022-01-01T00:00:00"/>
    <n v="273"/>
    <n v="26689107.900000002"/>
    <n v="977623"/>
    <s v="VND"/>
    <s v="20220930VND"/>
    <n v="1"/>
    <n v="4.87436E-4"/>
    <n v="9.7762299999999995E-4"/>
    <n v="2.6689107900000002E-2"/>
    <x v="0"/>
  </r>
  <r>
    <x v="1"/>
    <n v="2233"/>
    <x v="1"/>
    <x v="0"/>
    <x v="0"/>
    <n v="1143001"/>
    <d v="2022-01-01T00:00:00"/>
    <n v="273"/>
    <n v="10679186.700000001"/>
    <n v="391179"/>
    <s v="VND"/>
    <s v="20220930VND"/>
    <n v="1"/>
    <n v="1.143001E-3"/>
    <n v="3.9117900000000002E-4"/>
    <n v="1.0679186700000001E-2"/>
    <x v="1"/>
  </r>
  <r>
    <x v="1"/>
    <n v="2233"/>
    <x v="8"/>
    <x v="0"/>
    <x v="0"/>
    <n v="1035942"/>
    <d v="2022-01-01T00:00:00"/>
    <n v="273"/>
    <n v="4995654.3"/>
    <n v="182991"/>
    <s v="VND"/>
    <s v="20220930VND"/>
    <n v="1"/>
    <n v="1.035942E-3"/>
    <n v="1.82991E-4"/>
    <n v="4.9956543000000001E-3"/>
    <x v="0"/>
  </r>
  <r>
    <x v="1"/>
    <n v="2235"/>
    <x v="4"/>
    <x v="0"/>
    <x v="0"/>
    <n v="2031140"/>
    <d v="2022-01-01T00:00:00"/>
    <n v="273"/>
    <n v="111566364"/>
    <n v="4086680"/>
    <s v="VND"/>
    <s v="20220930VND"/>
    <n v="1"/>
    <n v="2.0311399999999999E-3"/>
    <n v="4.0866799999999997E-3"/>
    <n v="0.111566364"/>
    <x v="1"/>
  </r>
  <r>
    <x v="1"/>
    <n v="2236"/>
    <x v="7"/>
    <x v="0"/>
    <x v="1"/>
    <n v="9324228"/>
    <d v="2022-01-01T00:00:00"/>
    <n v="273"/>
    <n v="230940882.90000001"/>
    <n v="8459373"/>
    <s v="VND"/>
    <s v="20220930VND"/>
    <n v="1"/>
    <n v="9.3242280000000004E-3"/>
    <n v="8.4593729999999992E-3"/>
    <n v="0.23094088290000001"/>
    <x v="2"/>
  </r>
  <r>
    <x v="1"/>
    <n v="2236"/>
    <x v="7"/>
    <x v="0"/>
    <x v="0"/>
    <n v="1709598"/>
    <d v="2022-01-01T00:00:00"/>
    <n v="273"/>
    <n v="14970801.299999999"/>
    <n v="548381"/>
    <s v="VND"/>
    <s v="20220930VND"/>
    <n v="1"/>
    <n v="1.7095980000000001E-3"/>
    <n v="5.4838100000000002E-4"/>
    <n v="1.4970801299999999E-2"/>
    <x v="2"/>
  </r>
  <r>
    <x v="1"/>
    <n v="2241"/>
    <x v="10"/>
    <x v="0"/>
    <x v="0"/>
    <n v="1572156"/>
    <d v="2022-01-01T00:00:00"/>
    <n v="273"/>
    <n v="53383484.699999996"/>
    <n v="1955439"/>
    <s v="VND"/>
    <s v="20220930VND"/>
    <n v="1"/>
    <n v="1.5721559999999999E-3"/>
    <n v="1.9554389999999998E-3"/>
    <n v="5.3383484699999997E-2"/>
    <x v="1"/>
  </r>
  <r>
    <x v="1"/>
    <n v="2241"/>
    <x v="0"/>
    <x v="0"/>
    <x v="0"/>
    <n v="701270"/>
    <d v="2022-01-01T00:00:00"/>
    <n v="273"/>
    <n v="33130488.300000001"/>
    <n v="1213571"/>
    <s v="VND"/>
    <s v="20220930VND"/>
    <n v="1"/>
    <n v="7.0127000000000004E-4"/>
    <n v="1.2135710000000001E-3"/>
    <n v="3.3130488300000004E-2"/>
    <x v="0"/>
  </r>
  <r>
    <x v="1"/>
    <n v="2242"/>
    <x v="8"/>
    <x v="0"/>
    <x v="0"/>
    <n v="853155"/>
    <d v="2022-01-01T00:00:00"/>
    <n v="273"/>
    <n v="31232565"/>
    <n v="1144050"/>
    <s v="VND"/>
    <s v="20220930VND"/>
    <n v="1"/>
    <n v="8.5315499999999997E-4"/>
    <n v="1.14405E-3"/>
    <n v="3.1232565E-2"/>
    <x v="0"/>
  </r>
  <r>
    <x v="1"/>
    <n v="2244"/>
    <x v="4"/>
    <x v="0"/>
    <x v="0"/>
    <n v="1408777"/>
    <d v="2022-01-01T00:00:00"/>
    <n v="273"/>
    <n v="9068950.7999999989"/>
    <n v="332196"/>
    <s v="VND"/>
    <s v="20220930VND"/>
    <n v="1"/>
    <n v="1.4087769999999999E-3"/>
    <n v="3.3219599999999999E-4"/>
    <n v="9.0689507999999995E-3"/>
    <x v="1"/>
  </r>
  <r>
    <x v="1"/>
    <n v="2247"/>
    <x v="0"/>
    <x v="0"/>
    <x v="0"/>
    <n v="321908"/>
    <d v="2022-01-01T00:00:00"/>
    <n v="273"/>
    <n v="37666219.5"/>
    <n v="1379715"/>
    <s v="VND"/>
    <s v="20220930VND"/>
    <n v="1"/>
    <n v="3.2190799999999998E-4"/>
    <n v="1.3797150000000001E-3"/>
    <n v="3.7666219500000001E-2"/>
    <x v="0"/>
  </r>
  <r>
    <x v="1"/>
    <n v="2247"/>
    <x v="1"/>
    <x v="0"/>
    <x v="0"/>
    <n v="1065902"/>
    <d v="2022-01-01T00:00:00"/>
    <n v="273"/>
    <n v="14329879.200000001"/>
    <n v="524904"/>
    <s v="VND"/>
    <s v="20220930VND"/>
    <n v="1"/>
    <n v="1.0659020000000001E-3"/>
    <n v="5.2490399999999997E-4"/>
    <n v="1.4329879200000001E-2"/>
    <x v="1"/>
  </r>
  <r>
    <x v="1"/>
    <n v="2250"/>
    <x v="4"/>
    <x v="0"/>
    <x v="0"/>
    <n v="1437440"/>
    <d v="2022-01-01T00:00:00"/>
    <n v="273"/>
    <n v="17069052"/>
    <n v="625240"/>
    <s v="VND"/>
    <s v="20220930VND"/>
    <n v="1"/>
    <n v="1.4374399999999999E-3"/>
    <n v="6.2524E-4"/>
    <n v="1.7069052000000001E-2"/>
    <x v="1"/>
  </r>
  <r>
    <x v="1"/>
    <n v="2250"/>
    <x v="8"/>
    <x v="0"/>
    <x v="0"/>
    <n v="1920066"/>
    <d v="2022-01-01T00:00:00"/>
    <n v="273"/>
    <n v="34381565.399999999"/>
    <n v="1259398"/>
    <s v="VND"/>
    <s v="20220930VND"/>
    <n v="1"/>
    <n v="1.920066E-3"/>
    <n v="1.2593979999999999E-3"/>
    <n v="3.4381565400000001E-2"/>
    <x v="0"/>
  </r>
  <r>
    <x v="1"/>
    <n v="2253"/>
    <x v="0"/>
    <x v="0"/>
    <x v="0"/>
    <n v="6468555"/>
    <d v="2022-01-01T00:00:00"/>
    <n v="273"/>
    <n v="187020642.90000001"/>
    <n v="6850573"/>
    <s v="VND"/>
    <s v="20220930VND"/>
    <n v="1"/>
    <n v="6.468555E-3"/>
    <n v="6.8505730000000004E-3"/>
    <n v="0.18702064290000001"/>
    <x v="0"/>
  </r>
  <r>
    <x v="1"/>
    <n v="2253"/>
    <x v="8"/>
    <x v="0"/>
    <x v="0"/>
    <n v="7492770"/>
    <d v="2022-01-01T00:00:00"/>
    <n v="273"/>
    <n v="242156596.5"/>
    <n v="8870205"/>
    <s v="VND"/>
    <s v="20220930VND"/>
    <n v="1"/>
    <n v="7.4927700000000002E-3"/>
    <n v="8.8702050000000008E-3"/>
    <n v="0.24215659649999999"/>
    <x v="0"/>
  </r>
  <r>
    <x v="1"/>
    <n v="2256"/>
    <x v="7"/>
    <x v="0"/>
    <x v="0"/>
    <n v="1067707"/>
    <d v="2022-01-01T00:00:00"/>
    <n v="273"/>
    <n v="8014706.7000000002"/>
    <n v="293579"/>
    <s v="VND"/>
    <s v="20220930VND"/>
    <n v="1"/>
    <n v="1.067707E-3"/>
    <n v="2.9357899999999998E-4"/>
    <n v="8.0147067000000006E-3"/>
    <x v="2"/>
  </r>
  <r>
    <x v="1"/>
    <n v="2256"/>
    <x v="4"/>
    <x v="0"/>
    <x v="0"/>
    <n v="1933564"/>
    <d v="2022-01-01T00:00:00"/>
    <n v="273"/>
    <n v="33249024.900000002"/>
    <n v="1217913"/>
    <s v="VND"/>
    <s v="20220930VND"/>
    <n v="1"/>
    <n v="1.933564E-3"/>
    <n v="1.2179129999999999E-3"/>
    <n v="3.32490249E-2"/>
    <x v="1"/>
  </r>
  <r>
    <x v="1"/>
    <n v="2257"/>
    <x v="1"/>
    <x v="0"/>
    <x v="0"/>
    <n v="1671973"/>
    <d v="2022-01-01T00:00:00"/>
    <n v="273"/>
    <n v="20777402.099999998"/>
    <n v="761077"/>
    <s v="VND"/>
    <s v="20220930VND"/>
    <n v="1"/>
    <n v="1.671973E-3"/>
    <n v="7.6107699999999998E-4"/>
    <n v="2.0777402099999998E-2"/>
    <x v="1"/>
  </r>
  <r>
    <x v="1"/>
    <n v="2257"/>
    <x v="6"/>
    <x v="0"/>
    <x v="0"/>
    <n v="865769"/>
    <d v="2022-01-01T00:00:00"/>
    <n v="273"/>
    <n v="146983.19999999998"/>
    <n v="5384"/>
    <s v="VND"/>
    <s v="20220930VND"/>
    <n v="1"/>
    <n v="8.6576899999999996E-4"/>
    <n v="5.3839999999999996E-6"/>
    <n v="1.4698319999999999E-4"/>
    <x v="3"/>
  </r>
  <r>
    <x v="1"/>
    <n v="2257"/>
    <x v="6"/>
    <x v="0"/>
    <x v="0"/>
    <n v="9824150"/>
    <d v="2022-01-01T00:00:00"/>
    <n v="273"/>
    <n v="189125718.59999999"/>
    <n v="6927682"/>
    <s v="VND"/>
    <s v="20220930VND"/>
    <n v="1"/>
    <n v="9.8241500000000002E-3"/>
    <n v="6.9276820000000001E-3"/>
    <n v="0.18912571859999999"/>
    <x v="3"/>
  </r>
  <r>
    <x v="1"/>
    <n v="2257"/>
    <x v="6"/>
    <x v="0"/>
    <x v="0"/>
    <n v="774362"/>
    <d v="2022-01-01T00:00:00"/>
    <n v="273"/>
    <n v="1082945528296.632"/>
    <n v="1710013"/>
    <s v="USD"/>
    <s v="20220930USD"/>
    <n v="23197.68"/>
    <n v="17.963401880159999"/>
    <n v="39.668334369840004"/>
    <n v="1082.9455282966319"/>
    <x v="3"/>
  </r>
  <r>
    <x v="1"/>
    <n v="2261"/>
    <x v="14"/>
    <x v="0"/>
    <x v="0"/>
    <n v="644479"/>
    <d v="2022-01-01T00:00:00"/>
    <n v="273"/>
    <n v="29448728.400000002"/>
    <n v="1078708"/>
    <s v="VND"/>
    <s v="20220930VND"/>
    <n v="1"/>
    <n v="6.4447899999999999E-4"/>
    <n v="1.0787080000000001E-3"/>
    <n v="2.9448728400000002E-2"/>
    <x v="3"/>
  </r>
  <r>
    <x v="1"/>
    <n v="2263"/>
    <x v="2"/>
    <x v="0"/>
    <x v="0"/>
    <n v="1959045"/>
    <d v="2022-01-01T00:00:00"/>
    <n v="273"/>
    <n v="45035554.199999996"/>
    <n v="1649654"/>
    <s v="VND"/>
    <s v="20220930VND"/>
    <n v="1"/>
    <n v="1.959045E-3"/>
    <n v="1.649654E-3"/>
    <n v="4.5035554199999994E-2"/>
    <x v="2"/>
  </r>
  <r>
    <x v="1"/>
    <n v="2269"/>
    <x v="10"/>
    <x v="0"/>
    <x v="0"/>
    <n v="1366760"/>
    <d v="2022-01-01T00:00:00"/>
    <n v="273"/>
    <n v="6042418.2000000002"/>
    <n v="221334"/>
    <s v="VND"/>
    <s v="20220930VND"/>
    <n v="1"/>
    <n v="1.3667600000000001E-3"/>
    <n v="2.2133400000000001E-4"/>
    <n v="6.0424182E-3"/>
    <x v="1"/>
  </r>
  <r>
    <x v="1"/>
    <n v="2270"/>
    <x v="4"/>
    <x v="0"/>
    <x v="0"/>
    <n v="999997"/>
    <d v="2022-01-01T00:00:00"/>
    <n v="273"/>
    <n v="30905865.900000002"/>
    <n v="1132083"/>
    <s v="VND"/>
    <s v="20220930VND"/>
    <n v="1"/>
    <n v="9.9999700000000008E-4"/>
    <n v="1.1320830000000001E-3"/>
    <n v="3.0905865900000003E-2"/>
    <x v="1"/>
  </r>
  <r>
    <x v="1"/>
    <n v="2276"/>
    <x v="1"/>
    <x v="0"/>
    <x v="0"/>
    <n v="1843669"/>
    <d v="2022-01-01T00:00:00"/>
    <n v="273"/>
    <n v="42536430.300000004"/>
    <n v="1558111"/>
    <s v="VND"/>
    <s v="20220930VND"/>
    <n v="1"/>
    <n v="1.843669E-3"/>
    <n v="1.558111E-3"/>
    <n v="4.2536430300000004E-2"/>
    <x v="1"/>
  </r>
  <r>
    <x v="1"/>
    <n v="2276"/>
    <x v="14"/>
    <x v="0"/>
    <x v="0"/>
    <n v="485852"/>
    <d v="2022-01-01T00:00:00"/>
    <n v="273"/>
    <n v="37165428.300000004"/>
    <n v="1361371"/>
    <s v="VND"/>
    <s v="20220930VND"/>
    <n v="1"/>
    <n v="4.85852E-4"/>
    <n v="1.3613709999999999E-3"/>
    <n v="3.7165428300000004E-2"/>
    <x v="3"/>
  </r>
  <r>
    <x v="1"/>
    <n v="2278"/>
    <x v="11"/>
    <x v="0"/>
    <x v="0"/>
    <n v="9212003"/>
    <d v="2022-01-01T00:00:00"/>
    <n v="273"/>
    <n v="209746227.59999999"/>
    <n v="7683012"/>
    <s v="VND"/>
    <s v="20220930VND"/>
    <n v="1"/>
    <n v="9.2120029999999999E-3"/>
    <n v="7.6830120000000003E-3"/>
    <n v="0.2097462276"/>
    <x v="3"/>
  </r>
  <r>
    <x v="1"/>
    <n v="2278"/>
    <x v="11"/>
    <x v="0"/>
    <x v="0"/>
    <n v="1139365"/>
    <d v="2022-01-01T00:00:00"/>
    <n v="273"/>
    <n v="1201380870617.928"/>
    <n v="1897027"/>
    <s v="USD"/>
    <s v="20220930USD"/>
    <n v="23197.68"/>
    <n v="26.430624673200001"/>
    <n v="44.006625297360003"/>
    <n v="1201.3808706179279"/>
    <x v="3"/>
  </r>
  <r>
    <x v="1"/>
    <n v="2278"/>
    <x v="11"/>
    <x v="0"/>
    <x v="0"/>
    <n v="1002190"/>
    <d v="2022-01-01T00:00:00"/>
    <n v="273"/>
    <n v="905667795520.48792"/>
    <n v="1468888"/>
    <s v="EUR"/>
    <s v="20220930EUR"/>
    <n v="22584.87"/>
    <n v="22.634330865300001"/>
    <n v="33.174644524559994"/>
    <n v="905.66779552048797"/>
    <x v="3"/>
  </r>
  <r>
    <x v="1"/>
    <n v="2278"/>
    <x v="10"/>
    <x v="0"/>
    <x v="0"/>
    <n v="1919342"/>
    <d v="2022-01-01T00:00:00"/>
    <n v="273"/>
    <n v="49400851.5"/>
    <n v="1809555"/>
    <s v="VND"/>
    <s v="20220930VND"/>
    <n v="1"/>
    <n v="1.9193420000000001E-3"/>
    <n v="1.809555E-3"/>
    <n v="4.9400851500000002E-2"/>
    <x v="1"/>
  </r>
  <r>
    <x v="1"/>
    <n v="2280"/>
    <x v="14"/>
    <x v="0"/>
    <x v="0"/>
    <n v="1137000"/>
    <d v="2022-01-01T00:00:00"/>
    <n v="273"/>
    <n v="45147183.899999999"/>
    <n v="1653743"/>
    <s v="VND"/>
    <s v="20220930VND"/>
    <n v="1"/>
    <n v="1.137E-3"/>
    <n v="1.6537430000000001E-3"/>
    <n v="4.5147183899999999E-2"/>
    <x v="3"/>
  </r>
  <r>
    <x v="1"/>
    <n v="2281"/>
    <x v="6"/>
    <x v="0"/>
    <x v="0"/>
    <n v="239034"/>
    <d v="2022-01-01T00:00:00"/>
    <n v="273"/>
    <n v="39297585.600000001"/>
    <n v="1439472"/>
    <s v="VND"/>
    <s v="20220930VND"/>
    <n v="1"/>
    <n v="2.39034E-4"/>
    <n v="1.439472E-3"/>
    <n v="3.9297585600000004E-2"/>
    <x v="3"/>
  </r>
  <r>
    <x v="1"/>
    <n v="2281"/>
    <x v="8"/>
    <x v="0"/>
    <x v="0"/>
    <n v="1945204"/>
    <d v="2022-01-01T00:00:00"/>
    <n v="273"/>
    <n v="26081874"/>
    <n v="955380"/>
    <s v="VND"/>
    <s v="20220930VND"/>
    <n v="1"/>
    <n v="1.9452040000000001E-3"/>
    <n v="9.5538000000000003E-4"/>
    <n v="2.6081874000000001E-2"/>
    <x v="0"/>
  </r>
  <r>
    <x v="1"/>
    <n v="2282"/>
    <x v="4"/>
    <x v="0"/>
    <x v="0"/>
    <n v="584927"/>
    <d v="2022-01-01T00:00:00"/>
    <n v="273"/>
    <n v="693568140809.54407"/>
    <n v="1095171"/>
    <s v="USD"/>
    <s v="20220930USD"/>
    <n v="23197.68"/>
    <n v="13.56894936936"/>
    <n v="25.40542640328"/>
    <n v="693.56814080954405"/>
    <x v="1"/>
  </r>
  <r>
    <x v="1"/>
    <n v="2282"/>
    <x v="4"/>
    <x v="0"/>
    <x v="0"/>
    <n v="2054348"/>
    <d v="2022-01-01T00:00:00"/>
    <n v="273"/>
    <n v="109686458.7"/>
    <n v="4017819"/>
    <s v="VND"/>
    <s v="20220930VND"/>
    <n v="1"/>
    <n v="2.0543480000000001E-3"/>
    <n v="4.0178189999999997E-3"/>
    <n v="0.1096864587"/>
    <x v="1"/>
  </r>
  <r>
    <x v="1"/>
    <n v="2283"/>
    <x v="9"/>
    <x v="0"/>
    <x v="0"/>
    <n v="8622583"/>
    <d v="2022-01-01T00:00:00"/>
    <n v="273"/>
    <n v="245522413.5"/>
    <n v="8993495"/>
    <s v="VND"/>
    <s v="20220930VND"/>
    <n v="1"/>
    <n v="8.6225829999999996E-3"/>
    <n v="8.9934950000000007E-3"/>
    <n v="0.24552241350000001"/>
    <x v="0"/>
  </r>
  <r>
    <x v="1"/>
    <n v="2283"/>
    <x v="4"/>
    <x v="0"/>
    <x v="0"/>
    <n v="1000361"/>
    <d v="2022-01-01T00:00:00"/>
    <n v="273"/>
    <n v="3756125.1"/>
    <n v="137587"/>
    <s v="VND"/>
    <s v="20220930VND"/>
    <n v="1"/>
    <n v="1.000361E-3"/>
    <n v="1.37587E-4"/>
    <n v="3.7561250999999999E-3"/>
    <x v="1"/>
  </r>
  <r>
    <x v="1"/>
    <n v="2283"/>
    <x v="6"/>
    <x v="0"/>
    <x v="0"/>
    <n v="1004912"/>
    <d v="2022-01-01T00:00:00"/>
    <n v="273"/>
    <n v="25298637"/>
    <n v="926690"/>
    <s v="VND"/>
    <s v="20220930VND"/>
    <n v="1"/>
    <n v="1.0049119999999999E-3"/>
    <n v="9.2668999999999998E-4"/>
    <n v="2.5298636999999999E-2"/>
    <x v="3"/>
  </r>
  <r>
    <x v="1"/>
    <n v="2283"/>
    <x v="9"/>
    <x v="0"/>
    <x v="0"/>
    <n v="7094998"/>
    <d v="2022-01-01T00:00:00"/>
    <n v="273"/>
    <n v="230646861.90000001"/>
    <n v="8448603"/>
    <s v="VND"/>
    <s v="20220930VND"/>
    <n v="1"/>
    <n v="7.0949979999999999E-3"/>
    <n v="8.4486030000000007E-3"/>
    <n v="0.2306468619"/>
    <x v="0"/>
  </r>
  <r>
    <x v="1"/>
    <n v="2284"/>
    <x v="0"/>
    <x v="0"/>
    <x v="0"/>
    <n v="1196156"/>
    <d v="2022-01-01T00:00:00"/>
    <n v="273"/>
    <n v="22972704.300000001"/>
    <n v="841491"/>
    <s v="VND"/>
    <s v="20220930VND"/>
    <n v="1"/>
    <n v="1.1961560000000001E-3"/>
    <n v="8.4149099999999998E-4"/>
    <n v="2.2972704300000001E-2"/>
    <x v="0"/>
  </r>
  <r>
    <x v="1"/>
    <n v="2284"/>
    <x v="10"/>
    <x v="0"/>
    <x v="0"/>
    <n v="6611"/>
    <d v="2022-01-01T00:00:00"/>
    <n v="273"/>
    <n v="49175408.100000001"/>
    <n v="1801297"/>
    <s v="VND"/>
    <s v="20220930VND"/>
    <n v="1"/>
    <n v="6.6109999999999999E-6"/>
    <n v="1.8012970000000001E-3"/>
    <n v="4.9175408099999998E-2"/>
    <x v="1"/>
  </r>
  <r>
    <x v="1"/>
    <n v="2285"/>
    <x v="15"/>
    <x v="0"/>
    <x v="0"/>
    <n v="430063"/>
    <d v="2022-01-01T00:00:00"/>
    <n v="273"/>
    <n v="7184923.2000000002"/>
    <n v="263184"/>
    <s v="VND"/>
    <s v="20220930VND"/>
    <n v="1"/>
    <n v="4.3006300000000001E-4"/>
    <n v="2.6318400000000002E-4"/>
    <n v="7.1849232000000002E-3"/>
    <x v="4"/>
  </r>
  <r>
    <x v="1"/>
    <n v="2289"/>
    <x v="8"/>
    <x v="0"/>
    <x v="0"/>
    <n v="318825"/>
    <d v="2022-01-01T00:00:00"/>
    <n v="273"/>
    <n v="34690601.399999999"/>
    <n v="1270718"/>
    <s v="VND"/>
    <s v="20220930VND"/>
    <n v="1"/>
    <n v="3.1882500000000001E-4"/>
    <n v="1.2707180000000001E-3"/>
    <n v="3.46906014E-2"/>
    <x v="0"/>
  </r>
  <r>
    <x v="1"/>
    <n v="2289"/>
    <x v="4"/>
    <x v="0"/>
    <x v="0"/>
    <n v="662372"/>
    <d v="2022-01-01T00:00:00"/>
    <n v="273"/>
    <n v="535247774589.52795"/>
    <n v="845177"/>
    <s v="USD"/>
    <s v="20220930USD"/>
    <n v="23197.68"/>
    <n v="15.365493696960002"/>
    <n v="19.606145589360001"/>
    <n v="535.24777458952792"/>
    <x v="1"/>
  </r>
  <r>
    <x v="1"/>
    <n v="2289"/>
    <x v="4"/>
    <x v="0"/>
    <x v="0"/>
    <n v="590263"/>
    <d v="2022-01-01T00:00:00"/>
    <n v="273"/>
    <n v="41356415.100000001"/>
    <n v="1514887"/>
    <s v="VND"/>
    <s v="20220930VND"/>
    <n v="1"/>
    <n v="5.9026300000000005E-4"/>
    <n v="1.5148869999999999E-3"/>
    <n v="4.1356415100000002E-2"/>
    <x v="1"/>
  </r>
  <r>
    <x v="1"/>
    <n v="2289"/>
    <x v="10"/>
    <x v="0"/>
    <x v="0"/>
    <n v="863421"/>
    <d v="2022-01-01T00:00:00"/>
    <n v="273"/>
    <n v="50532491.100000001"/>
    <n v="1851007"/>
    <s v="VND"/>
    <s v="20220930VND"/>
    <n v="1"/>
    <n v="8.6342099999999996E-4"/>
    <n v="1.851007E-3"/>
    <n v="5.05324911E-2"/>
    <x v="1"/>
  </r>
  <r>
    <x v="1"/>
    <n v="2290"/>
    <x v="3"/>
    <x v="0"/>
    <x v="1"/>
    <n v="7784178"/>
    <d v="2022-01-01T00:00:00"/>
    <n v="273"/>
    <n v="177326795.09999999"/>
    <n v="6495487"/>
    <s v="VND"/>
    <s v="20220930VND"/>
    <n v="1"/>
    <n v="7.7841780000000001E-3"/>
    <n v="6.4954870000000003E-3"/>
    <n v="0.17732679509999999"/>
    <x v="0"/>
  </r>
  <r>
    <x v="1"/>
    <n v="2290"/>
    <x v="3"/>
    <x v="0"/>
    <x v="1"/>
    <n v="8313391"/>
    <d v="2022-01-01T00:00:00"/>
    <n v="273"/>
    <n v="193750311.29999998"/>
    <n v="7097081"/>
    <s v="VND"/>
    <s v="20220930VND"/>
    <n v="1"/>
    <n v="8.3133909999999998E-3"/>
    <n v="7.0970809999999999E-3"/>
    <n v="0.19375031129999998"/>
    <x v="0"/>
  </r>
  <r>
    <x v="1"/>
    <n v="2290"/>
    <x v="3"/>
    <x v="0"/>
    <x v="0"/>
    <n v="1856159"/>
    <d v="2022-01-01T00:00:00"/>
    <n v="273"/>
    <n v="44795696.399999999"/>
    <n v="1640868"/>
    <s v="VND"/>
    <s v="20220930VND"/>
    <n v="1"/>
    <n v="1.856159E-3"/>
    <n v="1.640868E-3"/>
    <n v="4.4795696400000001E-2"/>
    <x v="0"/>
  </r>
  <r>
    <x v="1"/>
    <n v="2291"/>
    <x v="7"/>
    <x v="0"/>
    <x v="0"/>
    <n v="1076434"/>
    <d v="2022-01-01T00:00:00"/>
    <n v="273"/>
    <n v="25637675.699999999"/>
    <n v="939109"/>
    <s v="VND"/>
    <s v="20220930VND"/>
    <n v="1"/>
    <n v="1.076434E-3"/>
    <n v="9.3910900000000004E-4"/>
    <n v="2.5637675699999998E-2"/>
    <x v="2"/>
  </r>
  <r>
    <x v="1"/>
    <n v="2292"/>
    <x v="9"/>
    <x v="0"/>
    <x v="0"/>
    <n v="1935379"/>
    <d v="2022-01-01T00:00:00"/>
    <n v="273"/>
    <n v="26373465.300000001"/>
    <n v="966061"/>
    <s v="VND"/>
    <s v="20220930VND"/>
    <n v="1"/>
    <n v="1.9353790000000001E-3"/>
    <n v="9.6606100000000005E-4"/>
    <n v="2.6373465299999999E-2"/>
    <x v="0"/>
  </r>
  <r>
    <x v="1"/>
    <n v="2292"/>
    <x v="5"/>
    <x v="0"/>
    <x v="0"/>
    <n v="453477"/>
    <d v="2022-01-01T00:00:00"/>
    <n v="273"/>
    <n v="8473182.9000000004"/>
    <n v="310373"/>
    <s v="VND"/>
    <s v="20220930VND"/>
    <n v="1"/>
    <n v="4.5347699999999998E-4"/>
    <n v="3.1037300000000002E-4"/>
    <n v="8.4731829000000009E-3"/>
    <x v="1"/>
  </r>
  <r>
    <x v="1"/>
    <n v="2292"/>
    <x v="10"/>
    <x v="0"/>
    <x v="0"/>
    <n v="1141360"/>
    <d v="2022-01-01T00:00:00"/>
    <n v="273"/>
    <n v="21482042.400000002"/>
    <n v="786888"/>
    <s v="VND"/>
    <s v="20220930VND"/>
    <n v="1"/>
    <n v="1.1413599999999999E-3"/>
    <n v="7.8688800000000002E-4"/>
    <n v="2.1482042400000002E-2"/>
    <x v="1"/>
  </r>
  <r>
    <x v="1"/>
    <n v="2294"/>
    <x v="10"/>
    <x v="0"/>
    <x v="0"/>
    <n v="929764"/>
    <d v="2022-01-01T00:00:00"/>
    <n v="273"/>
    <n v="13746505.5"/>
    <n v="503535"/>
    <s v="VND"/>
    <s v="20220930VND"/>
    <n v="1"/>
    <n v="9.2976400000000002E-4"/>
    <n v="5.0353500000000005E-4"/>
    <n v="1.3746505500000001E-2"/>
    <x v="1"/>
  </r>
  <r>
    <x v="1"/>
    <n v="2294"/>
    <x v="4"/>
    <x v="0"/>
    <x v="0"/>
    <n v="1353787"/>
    <d v="2022-01-01T00:00:00"/>
    <n v="273"/>
    <n v="30333630.599999998"/>
    <n v="1111122"/>
    <s v="VND"/>
    <s v="20220930VND"/>
    <n v="1"/>
    <n v="1.353787E-3"/>
    <n v="1.111122E-3"/>
    <n v="3.0333630599999998E-2"/>
    <x v="1"/>
  </r>
  <r>
    <x v="1"/>
    <n v="2295"/>
    <x v="4"/>
    <x v="0"/>
    <x v="0"/>
    <n v="1447811"/>
    <d v="2022-01-01T00:00:00"/>
    <n v="273"/>
    <n v="27578814.900000002"/>
    <n v="1010213"/>
    <s v="VND"/>
    <s v="20220930VND"/>
    <n v="1"/>
    <n v="1.447811E-3"/>
    <n v="1.010213E-3"/>
    <n v="2.7578814900000002E-2"/>
    <x v="1"/>
  </r>
  <r>
    <x v="1"/>
    <n v="2297"/>
    <x v="7"/>
    <x v="0"/>
    <x v="0"/>
    <n v="65366"/>
    <d v="2022-01-01T00:00:00"/>
    <n v="273"/>
    <n v="52637621.399999999"/>
    <n v="1928118"/>
    <s v="VND"/>
    <s v="20220930VND"/>
    <n v="1"/>
    <n v="6.5365999999999997E-5"/>
    <n v="1.9281179999999999E-3"/>
    <n v="5.2637621400000001E-2"/>
    <x v="2"/>
  </r>
  <r>
    <x v="1"/>
    <n v="2299"/>
    <x v="0"/>
    <x v="0"/>
    <x v="0"/>
    <n v="157040"/>
    <d v="2022-01-01T00:00:00"/>
    <n v="273"/>
    <n v="12535968.9"/>
    <n v="459193"/>
    <s v="VND"/>
    <s v="20220930VND"/>
    <n v="1"/>
    <n v="1.5704E-4"/>
    <n v="4.5919299999999999E-4"/>
    <n v="1.25359689E-2"/>
    <x v="0"/>
  </r>
  <r>
    <x v="1"/>
    <n v="2301"/>
    <x v="0"/>
    <x v="0"/>
    <x v="0"/>
    <n v="597135"/>
    <d v="2022-01-01T00:00:00"/>
    <n v="273"/>
    <n v="10178040.6"/>
    <n v="372822"/>
    <s v="VND"/>
    <s v="20220930VND"/>
    <n v="1"/>
    <n v="5.9713500000000005E-4"/>
    <n v="3.7282199999999998E-4"/>
    <n v="1.01780406E-2"/>
    <x v="0"/>
  </r>
  <r>
    <x v="1"/>
    <n v="2303"/>
    <x v="0"/>
    <x v="0"/>
    <x v="0"/>
    <n v="1409323"/>
    <d v="2022-01-01T00:00:00"/>
    <n v="273"/>
    <n v="19999488.599999998"/>
    <n v="732582"/>
    <s v="VND"/>
    <s v="20220930VND"/>
    <n v="1"/>
    <n v="1.4093230000000001E-3"/>
    <n v="7.3258199999999996E-4"/>
    <n v="1.9999488599999997E-2"/>
    <x v="0"/>
  </r>
  <r>
    <x v="1"/>
    <n v="2304"/>
    <x v="11"/>
    <x v="0"/>
    <x v="0"/>
    <n v="7894150"/>
    <d v="2022-01-01T00:00:00"/>
    <n v="273"/>
    <n v="254486586.90000001"/>
    <n v="9321853"/>
    <s v="VND"/>
    <s v="20220930VND"/>
    <n v="1"/>
    <n v="7.8941500000000008E-3"/>
    <n v="9.3218529999999997E-3"/>
    <n v="0.25448658690000003"/>
    <x v="3"/>
  </r>
  <r>
    <x v="1"/>
    <n v="2304"/>
    <x v="11"/>
    <x v="0"/>
    <x v="0"/>
    <n v="458914"/>
    <d v="2022-01-01T00:00:00"/>
    <n v="273"/>
    <n v="10695075.299999999"/>
    <n v="391761"/>
    <s v="VND"/>
    <s v="20220930VND"/>
    <n v="1"/>
    <n v="4.5891399999999999E-4"/>
    <n v="3.9176100000000002E-4"/>
    <n v="1.0695075299999999E-2"/>
    <x v="3"/>
  </r>
  <r>
    <x v="1"/>
    <n v="2304"/>
    <x v="11"/>
    <x v="0"/>
    <x v="0"/>
    <n v="8630985"/>
    <d v="2022-01-01T00:00:00"/>
    <n v="273"/>
    <n v="174312056.09999999"/>
    <n v="6385057"/>
    <s v="VND"/>
    <s v="20220930VND"/>
    <n v="1"/>
    <n v="8.6309850000000007E-3"/>
    <n v="6.3850570000000004E-3"/>
    <n v="0.1743120561"/>
    <x v="3"/>
  </r>
  <r>
    <x v="1"/>
    <n v="2304"/>
    <x v="3"/>
    <x v="0"/>
    <x v="0"/>
    <n v="693787"/>
    <d v="2022-01-01T00:00:00"/>
    <n v="273"/>
    <n v="38666000.100000001"/>
    <n v="1416337"/>
    <s v="VND"/>
    <s v="20220930VND"/>
    <n v="1"/>
    <n v="6.9378699999999996E-4"/>
    <n v="1.4163369999999999E-3"/>
    <n v="3.86660001E-2"/>
    <x v="0"/>
  </r>
  <r>
    <x v="1"/>
    <n v="2305"/>
    <x v="2"/>
    <x v="0"/>
    <x v="0"/>
    <n v="299218"/>
    <d v="2022-01-01T00:00:00"/>
    <n v="273"/>
    <n v="4144494.9"/>
    <n v="151813"/>
    <s v="VND"/>
    <s v="20220930VND"/>
    <n v="1"/>
    <n v="2.9921800000000002E-4"/>
    <n v="1.5181299999999999E-4"/>
    <n v="4.1444949000000002E-3"/>
    <x v="2"/>
  </r>
  <r>
    <x v="1"/>
    <n v="2307"/>
    <x v="1"/>
    <x v="0"/>
    <x v="0"/>
    <n v="822090"/>
    <d v="2022-01-01T00:00:00"/>
    <n v="273"/>
    <n v="34864147.5"/>
    <n v="1277075"/>
    <s v="VND"/>
    <s v="20220930VND"/>
    <n v="1"/>
    <n v="8.2209000000000004E-4"/>
    <n v="1.2770749999999999E-3"/>
    <n v="3.4864147499999998E-2"/>
    <x v="1"/>
  </r>
  <r>
    <x v="1"/>
    <n v="2308"/>
    <x v="3"/>
    <x v="0"/>
    <x v="0"/>
    <n v="1679687"/>
    <d v="2022-01-01T00:00:00"/>
    <n v="273"/>
    <n v="52802786.399999999"/>
    <n v="1934168"/>
    <s v="VND"/>
    <s v="20220930VND"/>
    <n v="1"/>
    <n v="1.679687E-3"/>
    <n v="1.934168E-3"/>
    <n v="5.2802786399999996E-2"/>
    <x v="0"/>
  </r>
  <r>
    <x v="1"/>
    <n v="2309"/>
    <x v="9"/>
    <x v="0"/>
    <x v="0"/>
    <n v="1717867"/>
    <d v="2022-01-01T00:00:00"/>
    <n v="273"/>
    <n v="5693469.6000000006"/>
    <n v="208552"/>
    <s v="VND"/>
    <s v="20220930VND"/>
    <n v="1"/>
    <n v="1.7178670000000001E-3"/>
    <n v="2.08552E-4"/>
    <n v="5.6934696000000007E-3"/>
    <x v="0"/>
  </r>
  <r>
    <x v="1"/>
    <n v="2310"/>
    <x v="4"/>
    <x v="0"/>
    <x v="0"/>
    <n v="8241189"/>
    <d v="2022-01-01T00:00:00"/>
    <n v="273"/>
    <n v="223706737.79999998"/>
    <n v="8194386"/>
    <s v="VND"/>
    <s v="20220930VND"/>
    <n v="1"/>
    <n v="8.2411889999999995E-3"/>
    <n v="8.1943859999999997E-3"/>
    <n v="0.22370673779999997"/>
    <x v="1"/>
  </r>
  <r>
    <x v="1"/>
    <n v="2310"/>
    <x v="4"/>
    <x v="0"/>
    <x v="0"/>
    <n v="964163"/>
    <d v="2022-01-01T00:00:00"/>
    <n v="273"/>
    <n v="41962338.600000001"/>
    <n v="1537082"/>
    <s v="VND"/>
    <s v="20220930VND"/>
    <n v="1"/>
    <n v="9.6416299999999998E-4"/>
    <n v="1.5370819999999999E-3"/>
    <n v="4.1962338600000003E-2"/>
    <x v="1"/>
  </r>
  <r>
    <x v="1"/>
    <n v="2311"/>
    <x v="1"/>
    <x v="0"/>
    <x v="0"/>
    <n v="64778"/>
    <d v="2022-01-01T00:00:00"/>
    <n v="273"/>
    <n v="32439907.5"/>
    <n v="1188275"/>
    <s v="VND"/>
    <s v="20220930VND"/>
    <n v="1"/>
    <n v="6.4777999999999995E-5"/>
    <n v="1.1882749999999999E-3"/>
    <n v="3.2439907499999997E-2"/>
    <x v="1"/>
  </r>
  <r>
    <x v="1"/>
    <n v="2314"/>
    <x v="5"/>
    <x v="0"/>
    <x v="1"/>
    <n v="1356754"/>
    <d v="2022-01-01T00:00:00"/>
    <n v="273"/>
    <n v="41754694.800000004"/>
    <n v="1529476"/>
    <s v="VND"/>
    <s v="20220930VND"/>
    <n v="1"/>
    <n v="1.3567539999999999E-3"/>
    <n v="1.5294760000000001E-3"/>
    <n v="4.1754694800000006E-2"/>
    <x v="1"/>
  </r>
  <r>
    <x v="1"/>
    <n v="2314"/>
    <x v="5"/>
    <x v="0"/>
    <x v="1"/>
    <n v="400982"/>
    <d v="2022-01-01T00:00:00"/>
    <n v="273"/>
    <n v="14050327.200000001"/>
    <n v="514664"/>
    <s v="VND"/>
    <s v="20220930VND"/>
    <n v="1"/>
    <n v="4.0098199999999998E-4"/>
    <n v="5.1466399999999996E-4"/>
    <n v="1.4050327200000001E-2"/>
    <x v="1"/>
  </r>
  <r>
    <x v="1"/>
    <n v="2314"/>
    <x v="5"/>
    <x v="0"/>
    <x v="1"/>
    <n v="496305"/>
    <d v="2022-01-01T00:00:00"/>
    <n v="273"/>
    <n v="34387516.800000004"/>
    <n v="1259616"/>
    <s v="VND"/>
    <s v="20220930VND"/>
    <n v="1"/>
    <n v="4.9630500000000005E-4"/>
    <n v="1.2596160000000001E-3"/>
    <n v="3.4387516800000004E-2"/>
    <x v="1"/>
  </r>
  <r>
    <x v="1"/>
    <n v="2314"/>
    <x v="5"/>
    <x v="0"/>
    <x v="1"/>
    <n v="857612"/>
    <d v="2022-01-01T00:00:00"/>
    <n v="273"/>
    <n v="9453990"/>
    <n v="346300"/>
    <s v="VND"/>
    <s v="20220930VND"/>
    <n v="1"/>
    <n v="8.57612E-4"/>
    <n v="3.4630000000000001E-4"/>
    <n v="9.4539900000000007E-3"/>
    <x v="1"/>
  </r>
  <r>
    <x v="1"/>
    <n v="2314"/>
    <x v="5"/>
    <x v="0"/>
    <x v="1"/>
    <n v="1671673"/>
    <d v="2022-01-01T00:00:00"/>
    <n v="273"/>
    <n v="40870284"/>
    <n v="1497080"/>
    <s v="VND"/>
    <s v="20220930VND"/>
    <n v="1"/>
    <n v="1.671673E-3"/>
    <n v="1.49708E-3"/>
    <n v="4.0870284E-2"/>
    <x v="1"/>
  </r>
  <r>
    <x v="1"/>
    <n v="2314"/>
    <x v="4"/>
    <x v="0"/>
    <x v="0"/>
    <n v="1766786"/>
    <d v="2022-01-01T00:00:00"/>
    <n v="273"/>
    <n v="50002707.300000004"/>
    <n v="1831601"/>
    <s v="VND"/>
    <s v="20220930VND"/>
    <n v="1"/>
    <n v="1.766786E-3"/>
    <n v="1.831601E-3"/>
    <n v="5.0002707300000004E-2"/>
    <x v="1"/>
  </r>
  <r>
    <x v="1"/>
    <n v="2314"/>
    <x v="5"/>
    <x v="0"/>
    <x v="0"/>
    <n v="1966348"/>
    <d v="2022-01-01T00:00:00"/>
    <n v="273"/>
    <n v="1203240862920.0959"/>
    <n v="1899964"/>
    <s v="USD"/>
    <s v="20220930USD"/>
    <n v="23197.68"/>
    <n v="45.614711672639999"/>
    <n v="44.074756883520003"/>
    <n v="1203.2408629200959"/>
    <x v="1"/>
  </r>
  <r>
    <x v="1"/>
    <n v="2314"/>
    <x v="5"/>
    <x v="0"/>
    <x v="0"/>
    <n v="225454"/>
    <d v="2022-01-01T00:00:00"/>
    <n v="273"/>
    <n v="7128357.6000000006"/>
    <n v="261112"/>
    <s v="VND"/>
    <s v="20220930VND"/>
    <n v="1"/>
    <n v="2.2545400000000001E-4"/>
    <n v="2.6111199999999998E-4"/>
    <n v="7.1283576000000003E-3"/>
    <x v="1"/>
  </r>
  <r>
    <x v="1"/>
    <n v="2314"/>
    <x v="5"/>
    <x v="0"/>
    <x v="0"/>
    <n v="7347184"/>
    <d v="2022-01-01T00:00:00"/>
    <n v="273"/>
    <n v="178814317.5"/>
    <n v="6549975"/>
    <s v="VND"/>
    <s v="20220930VND"/>
    <n v="1"/>
    <n v="7.3471839999999997E-3"/>
    <n v="6.5499750000000004E-3"/>
    <n v="0.17881431749999999"/>
    <x v="1"/>
  </r>
  <r>
    <x v="1"/>
    <n v="2314"/>
    <x v="5"/>
    <x v="0"/>
    <x v="0"/>
    <n v="289589"/>
    <d v="2022-01-01T00:00:00"/>
    <n v="273"/>
    <n v="363253903016.00397"/>
    <n v="819737"/>
    <s v="SGD"/>
    <s v="20220930SGD"/>
    <n v="16232.039999999999"/>
    <n v="4.7006202315599994"/>
    <n v="13.306003773479999"/>
    <n v="363.25390301600396"/>
    <x v="1"/>
  </r>
  <r>
    <x v="1"/>
    <n v="2314"/>
    <x v="4"/>
    <x v="0"/>
    <x v="0"/>
    <n v="1457215"/>
    <d v="2022-01-01T00:00:00"/>
    <n v="273"/>
    <n v="3834230.4"/>
    <n v="140448"/>
    <s v="VND"/>
    <s v="20220930VND"/>
    <n v="1"/>
    <n v="1.457215E-3"/>
    <n v="1.4044799999999999E-4"/>
    <n v="3.8342303999999998E-3"/>
    <x v="1"/>
  </r>
  <r>
    <x v="1"/>
    <n v="2314"/>
    <x v="4"/>
    <x v="0"/>
    <x v="0"/>
    <n v="1847053"/>
    <d v="2022-01-01T00:00:00"/>
    <n v="273"/>
    <n v="25573438.800000001"/>
    <n v="936756"/>
    <s v="VND"/>
    <s v="20220930VND"/>
    <n v="1"/>
    <n v="1.847053E-3"/>
    <n v="9.3675599999999996E-4"/>
    <n v="2.5573438800000001E-2"/>
    <x v="1"/>
  </r>
  <r>
    <x v="1"/>
    <n v="2315"/>
    <x v="14"/>
    <x v="0"/>
    <x v="0"/>
    <n v="609543"/>
    <d v="2022-01-01T00:00:00"/>
    <n v="273"/>
    <n v="50362057.199999996"/>
    <n v="1844764"/>
    <s v="VND"/>
    <s v="20220930VND"/>
    <n v="1"/>
    <n v="6.0954300000000004E-4"/>
    <n v="1.844764E-3"/>
    <n v="5.0362057199999997E-2"/>
    <x v="3"/>
  </r>
  <r>
    <x v="1"/>
    <n v="2316"/>
    <x v="8"/>
    <x v="0"/>
    <x v="0"/>
    <n v="160295"/>
    <d v="2022-01-01T00:00:00"/>
    <n v="273"/>
    <n v="30318997.800000001"/>
    <n v="1110586"/>
    <s v="VND"/>
    <s v="20220930VND"/>
    <n v="1"/>
    <n v="1.60295E-4"/>
    <n v="1.110586E-3"/>
    <n v="3.0318997800000001E-2"/>
    <x v="0"/>
  </r>
  <r>
    <x v="1"/>
    <n v="2318"/>
    <x v="11"/>
    <x v="0"/>
    <x v="0"/>
    <n v="2834507"/>
    <d v="2022-01-01T00:00:00"/>
    <n v="273"/>
    <n v="93344514.899999991"/>
    <n v="3419213"/>
    <s v="VND"/>
    <s v="20220930VND"/>
    <n v="1"/>
    <n v="2.834507E-3"/>
    <n v="3.4192129999999999E-3"/>
    <n v="9.3344514899999995E-2"/>
    <x v="3"/>
  </r>
  <r>
    <x v="1"/>
    <n v="2318"/>
    <x v="11"/>
    <x v="0"/>
    <x v="0"/>
    <n v="7421"/>
    <d v="2022-01-01T00:00:00"/>
    <n v="273"/>
    <n v="65164960132.271996"/>
    <n v="102898"/>
    <s v="USD"/>
    <s v="20220930USD"/>
    <n v="23197.68"/>
    <n v="0.17214998328"/>
    <n v="2.3869948766399998"/>
    <n v="65.164960132272"/>
    <x v="3"/>
  </r>
  <r>
    <x v="1"/>
    <n v="2319"/>
    <x v="1"/>
    <x v="0"/>
    <x v="0"/>
    <n v="571191"/>
    <d v="2022-01-01T00:00:00"/>
    <n v="273"/>
    <n v="923084351293.10413"/>
    <n v="1457586"/>
    <s v="USD"/>
    <s v="20220930USD"/>
    <n v="23197.68"/>
    <n v="13.250306036880001"/>
    <n v="33.812613600479999"/>
    <n v="923.08435129310408"/>
    <x v="1"/>
  </r>
  <r>
    <x v="1"/>
    <n v="2319"/>
    <x v="1"/>
    <x v="0"/>
    <x v="0"/>
    <n v="6101821"/>
    <d v="2022-01-01T00:00:00"/>
    <n v="273"/>
    <n v="166133003.40000001"/>
    <n v="6085458"/>
    <s v="VND"/>
    <s v="20220930VND"/>
    <n v="1"/>
    <n v="6.1018210000000003E-3"/>
    <n v="6.0854580000000002E-3"/>
    <n v="0.16613300340000001"/>
    <x v="1"/>
  </r>
  <r>
    <x v="1"/>
    <n v="2321"/>
    <x v="0"/>
    <x v="0"/>
    <x v="0"/>
    <n v="7626956"/>
    <d v="2022-01-01T00:00:00"/>
    <n v="273"/>
    <n v="235591792.79999998"/>
    <n v="8629736"/>
    <s v="VND"/>
    <s v="20220930VND"/>
    <n v="1"/>
    <n v="7.6269559999999998E-3"/>
    <n v="8.6297360000000007E-3"/>
    <n v="0.23559179279999998"/>
    <x v="0"/>
  </r>
  <r>
    <x v="1"/>
    <n v="2321"/>
    <x v="0"/>
    <x v="0"/>
    <x v="0"/>
    <n v="801569"/>
    <d v="2022-01-01T00:00:00"/>
    <n v="273"/>
    <n v="361624496753.51996"/>
    <n v="816060"/>
    <s v="SGD"/>
    <s v="20220930SGD"/>
    <n v="16232.039999999999"/>
    <n v="13.011100070759998"/>
    <n v="13.246318562399999"/>
    <n v="361.62449675351996"/>
    <x v="0"/>
  </r>
  <r>
    <x v="1"/>
    <n v="2321"/>
    <x v="0"/>
    <x v="0"/>
    <x v="0"/>
    <n v="228559"/>
    <d v="2022-01-01T00:00:00"/>
    <n v="273"/>
    <n v="218776765655.448"/>
    <n v="345457"/>
    <s v="USD"/>
    <s v="20220930USD"/>
    <n v="23197.68"/>
    <n v="5.3020385431200001"/>
    <n v="8.0138009397599994"/>
    <n v="218.776765655448"/>
    <x v="0"/>
  </r>
  <r>
    <x v="1"/>
    <n v="2321"/>
    <x v="0"/>
    <x v="0"/>
    <x v="0"/>
    <n v="598241"/>
    <d v="2022-01-01T00:00:00"/>
    <n v="273"/>
    <n v="48980103.899999999"/>
    <n v="1794143"/>
    <s v="VND"/>
    <s v="20220930VND"/>
    <n v="1"/>
    <n v="5.9824100000000001E-4"/>
    <n v="1.794143E-3"/>
    <n v="4.8980103899999995E-2"/>
    <x v="0"/>
  </r>
  <r>
    <x v="1"/>
    <n v="2323"/>
    <x v="3"/>
    <x v="0"/>
    <x v="0"/>
    <n v="1204287"/>
    <d v="2022-01-01T00:00:00"/>
    <n v="273"/>
    <n v="25988808.300000001"/>
    <n v="951971"/>
    <s v="VND"/>
    <s v="20220930VND"/>
    <n v="1"/>
    <n v="1.2042870000000001E-3"/>
    <n v="9.5197100000000002E-4"/>
    <n v="2.5988808299999999E-2"/>
    <x v="0"/>
  </r>
  <r>
    <x v="1"/>
    <n v="2324"/>
    <x v="3"/>
    <x v="0"/>
    <x v="0"/>
    <n v="1841342"/>
    <d v="2022-01-01T00:00:00"/>
    <n v="273"/>
    <n v="37889751.899999999"/>
    <n v="1387903"/>
    <s v="VND"/>
    <s v="20220930VND"/>
    <n v="1"/>
    <n v="1.8413419999999999E-3"/>
    <n v="1.387903E-3"/>
    <n v="3.7889751899999997E-2"/>
    <x v="0"/>
  </r>
  <r>
    <x v="1"/>
    <n v="2324"/>
    <x v="7"/>
    <x v="0"/>
    <x v="0"/>
    <n v="727167"/>
    <d v="2022-01-01T00:00:00"/>
    <n v="273"/>
    <n v="37009272.300000004"/>
    <n v="1355651"/>
    <s v="VND"/>
    <s v="20220930VND"/>
    <n v="1"/>
    <n v="7.2716700000000003E-4"/>
    <n v="1.355651E-3"/>
    <n v="3.7009272300000007E-2"/>
    <x v="2"/>
  </r>
  <r>
    <x v="1"/>
    <n v="2326"/>
    <x v="4"/>
    <x v="0"/>
    <x v="0"/>
    <n v="430476"/>
    <d v="2022-01-01T00:00:00"/>
    <n v="273"/>
    <n v="16725263.1"/>
    <n v="612647"/>
    <s v="VND"/>
    <s v="20220930VND"/>
    <n v="1"/>
    <n v="4.30476E-4"/>
    <n v="6.1264700000000002E-4"/>
    <n v="1.6725263099999998E-2"/>
    <x v="1"/>
  </r>
  <r>
    <x v="1"/>
    <n v="2326"/>
    <x v="3"/>
    <x v="0"/>
    <x v="0"/>
    <n v="1520784"/>
    <d v="2022-01-01T00:00:00"/>
    <n v="273"/>
    <n v="26587142.400000002"/>
    <n v="973888"/>
    <s v="VND"/>
    <s v="20220930VND"/>
    <n v="1"/>
    <n v="1.5207840000000001E-3"/>
    <n v="9.7388800000000001E-4"/>
    <n v="2.6587142400000003E-2"/>
    <x v="0"/>
  </r>
  <r>
    <x v="1"/>
    <n v="2328"/>
    <x v="14"/>
    <x v="0"/>
    <x v="0"/>
    <n v="1463094"/>
    <d v="2022-01-01T00:00:00"/>
    <n v="273"/>
    <n v="9440312.7000000011"/>
    <n v="345799"/>
    <s v="VND"/>
    <s v="20220930VND"/>
    <n v="1"/>
    <n v="1.4630940000000001E-3"/>
    <n v="3.4579899999999999E-4"/>
    <n v="9.4403127000000017E-3"/>
    <x v="3"/>
  </r>
  <r>
    <x v="1"/>
    <n v="2328"/>
    <x v="4"/>
    <x v="0"/>
    <x v="0"/>
    <n v="1929676"/>
    <d v="2022-01-01T00:00:00"/>
    <n v="273"/>
    <n v="20516687.099999998"/>
    <n v="751527"/>
    <s v="VND"/>
    <s v="20220930VND"/>
    <n v="1"/>
    <n v="1.929676E-3"/>
    <n v="7.5152699999999999E-4"/>
    <n v="2.0516687099999997E-2"/>
    <x v="1"/>
  </r>
  <r>
    <x v="1"/>
    <n v="2331"/>
    <x v="1"/>
    <x v="0"/>
    <x v="0"/>
    <n v="1694340"/>
    <d v="2022-01-01T00:00:00"/>
    <n v="273"/>
    <n v="18720947.699999999"/>
    <n v="685749"/>
    <s v="VND"/>
    <s v="20220930VND"/>
    <n v="1"/>
    <n v="1.6943399999999999E-3"/>
    <n v="6.8574900000000004E-4"/>
    <n v="1.8720947700000001E-2"/>
    <x v="1"/>
  </r>
  <r>
    <x v="1"/>
    <n v="2333"/>
    <x v="0"/>
    <x v="0"/>
    <x v="0"/>
    <n v="415732"/>
    <d v="2022-01-01T00:00:00"/>
    <n v="273"/>
    <n v="18107462.099999998"/>
    <n v="663277"/>
    <s v="VND"/>
    <s v="20220930VND"/>
    <n v="1"/>
    <n v="4.1573199999999998E-4"/>
    <n v="6.6327699999999999E-4"/>
    <n v="1.8107462099999999E-2"/>
    <x v="0"/>
  </r>
  <r>
    <x v="1"/>
    <n v="2334"/>
    <x v="8"/>
    <x v="0"/>
    <x v="0"/>
    <n v="1823805"/>
    <d v="2022-01-01T00:00:00"/>
    <n v="273"/>
    <n v="7329121.7999999998"/>
    <n v="268466"/>
    <s v="VND"/>
    <s v="20220930VND"/>
    <n v="1"/>
    <n v="1.823805E-3"/>
    <n v="2.6846599999999997E-4"/>
    <n v="7.3291217999999995E-3"/>
    <x v="0"/>
  </r>
  <r>
    <x v="1"/>
    <n v="2334"/>
    <x v="8"/>
    <x v="0"/>
    <x v="0"/>
    <n v="3381280"/>
    <d v="2022-01-01T00:00:00"/>
    <n v="273"/>
    <n v="127831048.8"/>
    <n v="4682456"/>
    <s v="VND"/>
    <s v="20220930VND"/>
    <n v="1"/>
    <n v="3.38128E-3"/>
    <n v="4.6824559999999998E-3"/>
    <n v="0.12783104879999999"/>
    <x v="0"/>
  </r>
  <r>
    <x v="1"/>
    <n v="2335"/>
    <x v="8"/>
    <x v="0"/>
    <x v="0"/>
    <n v="626263"/>
    <d v="2022-01-01T00:00:00"/>
    <n v="273"/>
    <n v="51520942.199999996"/>
    <n v="1887214"/>
    <s v="VND"/>
    <s v="20220930VND"/>
    <n v="1"/>
    <n v="6.2626299999999995E-4"/>
    <n v="1.8872139999999999E-3"/>
    <n v="5.1520942199999996E-2"/>
    <x v="0"/>
  </r>
  <r>
    <x v="1"/>
    <n v="2335"/>
    <x v="4"/>
    <x v="0"/>
    <x v="0"/>
    <n v="352632"/>
    <d v="2022-01-01T00:00:00"/>
    <n v="273"/>
    <n v="4962839.7"/>
    <n v="181789"/>
    <s v="VND"/>
    <s v="20220930VND"/>
    <n v="1"/>
    <n v="3.5263200000000002E-4"/>
    <n v="1.8178899999999999E-4"/>
    <n v="4.9628396999999999E-3"/>
    <x v="1"/>
  </r>
  <r>
    <x v="1"/>
    <n v="2335"/>
    <x v="4"/>
    <x v="0"/>
    <x v="0"/>
    <n v="1836794"/>
    <d v="2022-01-01T00:00:00"/>
    <n v="273"/>
    <n v="37839110.399999999"/>
    <n v="1386048"/>
    <s v="VND"/>
    <s v="20220930VND"/>
    <n v="1"/>
    <n v="1.8367940000000001E-3"/>
    <n v="1.386048E-3"/>
    <n v="3.7839110400000001E-2"/>
    <x v="1"/>
  </r>
  <r>
    <x v="1"/>
    <n v="2336"/>
    <x v="0"/>
    <x v="0"/>
    <x v="0"/>
    <n v="224682"/>
    <d v="2022-01-01T00:00:00"/>
    <n v="273"/>
    <n v="50910241.199999996"/>
    <n v="1864844"/>
    <s v="VND"/>
    <s v="20220930VND"/>
    <n v="1"/>
    <n v="2.24682E-4"/>
    <n v="1.8648440000000001E-3"/>
    <n v="5.0910241199999998E-2"/>
    <x v="0"/>
  </r>
  <r>
    <x v="1"/>
    <n v="2340"/>
    <x v="4"/>
    <x v="0"/>
    <x v="0"/>
    <n v="8682762"/>
    <d v="2022-01-01T00:00:00"/>
    <n v="273"/>
    <n v="225105071.09999999"/>
    <n v="8245607"/>
    <s v="VND"/>
    <s v="20220930VND"/>
    <n v="1"/>
    <n v="8.6827620000000001E-3"/>
    <n v="8.2456070000000003E-3"/>
    <n v="0.2251050711"/>
    <x v="1"/>
  </r>
  <r>
    <x v="1"/>
    <n v="2340"/>
    <x v="9"/>
    <x v="0"/>
    <x v="0"/>
    <n v="295762"/>
    <d v="2022-01-01T00:00:00"/>
    <n v="273"/>
    <n v="12919916.1"/>
    <n v="473257"/>
    <s v="VND"/>
    <s v="20220930VND"/>
    <n v="1"/>
    <n v="2.9576199999999998E-4"/>
    <n v="4.7325699999999999E-4"/>
    <n v="1.29199161E-2"/>
    <x v="0"/>
  </r>
  <r>
    <x v="1"/>
    <n v="2341"/>
    <x v="15"/>
    <x v="0"/>
    <x v="0"/>
    <n v="363927"/>
    <d v="2022-01-01T00:00:00"/>
    <n v="273"/>
    <n v="51228395.399999999"/>
    <n v="1876498"/>
    <s v="VND"/>
    <s v="20220930VND"/>
    <n v="1"/>
    <n v="3.63927E-4"/>
    <n v="1.8764980000000001E-3"/>
    <n v="5.1228395400000001E-2"/>
    <x v="4"/>
  </r>
  <r>
    <x v="1"/>
    <n v="2341"/>
    <x v="14"/>
    <x v="0"/>
    <x v="0"/>
    <n v="788149"/>
    <d v="2022-01-01T00:00:00"/>
    <n v="273"/>
    <n v="35297289.300000004"/>
    <n v="1292941"/>
    <s v="VND"/>
    <s v="20220930VND"/>
    <n v="1"/>
    <n v="7.8814900000000003E-4"/>
    <n v="1.2929409999999999E-3"/>
    <n v="3.5297289300000007E-2"/>
    <x v="3"/>
  </r>
  <r>
    <x v="1"/>
    <n v="2341"/>
    <x v="10"/>
    <x v="0"/>
    <x v="0"/>
    <n v="227769"/>
    <d v="2022-01-01T00:00:00"/>
    <n v="273"/>
    <n v="1124914098219.9119"/>
    <n v="1776283"/>
    <s v="USD"/>
    <s v="20220930USD"/>
    <n v="23197.68"/>
    <n v="5.2837123759200004"/>
    <n v="41.205644623440001"/>
    <n v="1124.9140982199119"/>
    <x v="1"/>
  </r>
  <r>
    <x v="1"/>
    <n v="2341"/>
    <x v="10"/>
    <x v="0"/>
    <x v="0"/>
    <n v="1557045"/>
    <d v="2022-01-01T00:00:00"/>
    <n v="273"/>
    <n v="762106.79999999993"/>
    <n v="27916"/>
    <s v="VND"/>
    <s v="20220930VND"/>
    <n v="1"/>
    <n v="1.557045E-3"/>
    <n v="2.7915999999999998E-5"/>
    <n v="7.6210679999999997E-4"/>
    <x v="1"/>
  </r>
  <r>
    <x v="1"/>
    <n v="2342"/>
    <x v="13"/>
    <x v="0"/>
    <x v="0"/>
    <n v="256274"/>
    <d v="2022-01-01T00:00:00"/>
    <n v="273"/>
    <n v="31831772.699999999"/>
    <n v="1165999"/>
    <s v="VND"/>
    <s v="20220930VND"/>
    <n v="1"/>
    <n v="2.5627400000000002E-4"/>
    <n v="1.165999E-3"/>
    <n v="3.1831772699999997E-2"/>
    <x v="0"/>
  </r>
  <r>
    <x v="1"/>
    <n v="2343"/>
    <x v="7"/>
    <x v="0"/>
    <x v="0"/>
    <n v="1285489"/>
    <d v="2022-01-01T00:00:00"/>
    <n v="273"/>
    <n v="12750273.9"/>
    <n v="467043"/>
    <s v="VND"/>
    <s v="20220930VND"/>
    <n v="1"/>
    <n v="1.2854889999999999E-3"/>
    <n v="4.6704299999999999E-4"/>
    <n v="1.2750273900000001E-2"/>
    <x v="2"/>
  </r>
  <r>
    <x v="1"/>
    <n v="2345"/>
    <x v="1"/>
    <x v="0"/>
    <x v="0"/>
    <n v="8085206"/>
    <d v="2022-01-01T00:00:00"/>
    <n v="273"/>
    <n v="243315563.40000001"/>
    <n v="8912658"/>
    <s v="VND"/>
    <s v="20220930VND"/>
    <n v="1"/>
    <n v="8.0852059999999993E-3"/>
    <n v="8.9126580000000004E-3"/>
    <n v="0.24331556340000002"/>
    <x v="1"/>
  </r>
  <r>
    <x v="1"/>
    <n v="2345"/>
    <x v="1"/>
    <x v="0"/>
    <x v="0"/>
    <n v="229302"/>
    <d v="2022-01-01T00:00:00"/>
    <n v="273"/>
    <n v="576391792256.28003"/>
    <n v="910145"/>
    <s v="USD"/>
    <s v="20220930USD"/>
    <n v="23197.68"/>
    <n v="5.3192744193599992"/>
    <n v="21.113252463599999"/>
    <n v="576.39179225628004"/>
    <x v="1"/>
  </r>
  <r>
    <x v="1"/>
    <n v="2345"/>
    <x v="14"/>
    <x v="0"/>
    <x v="0"/>
    <n v="6075170"/>
    <d v="2022-01-01T00:00:00"/>
    <n v="273"/>
    <n v="212198886.90000001"/>
    <n v="7772853"/>
    <s v="VND"/>
    <s v="20220930VND"/>
    <n v="1"/>
    <n v="6.0751700000000004E-3"/>
    <n v="7.7728529999999997E-3"/>
    <n v="0.21219888689999999"/>
    <x v="3"/>
  </r>
  <r>
    <x v="1"/>
    <n v="2345"/>
    <x v="8"/>
    <x v="0"/>
    <x v="0"/>
    <n v="885109"/>
    <d v="2022-01-01T00:00:00"/>
    <n v="273"/>
    <n v="4243703.1000000006"/>
    <n v="155447"/>
    <s v="VND"/>
    <s v="20220930VND"/>
    <n v="1"/>
    <n v="8.8510900000000003E-4"/>
    <n v="1.5544699999999999E-4"/>
    <n v="4.2437031000000002E-3"/>
    <x v="0"/>
  </r>
  <r>
    <x v="1"/>
    <n v="2346"/>
    <x v="7"/>
    <x v="0"/>
    <x v="0"/>
    <n v="1798365"/>
    <d v="2022-01-01T00:00:00"/>
    <n v="273"/>
    <n v="53005707.300000004"/>
    <n v="1941601"/>
    <s v="VND"/>
    <s v="20220930VND"/>
    <n v="1"/>
    <n v="1.7983649999999999E-3"/>
    <n v="1.941601E-3"/>
    <n v="5.3005707300000003E-2"/>
    <x v="2"/>
  </r>
  <r>
    <x v="1"/>
    <n v="2347"/>
    <x v="4"/>
    <x v="0"/>
    <x v="0"/>
    <n v="924054"/>
    <d v="2022-01-01T00:00:00"/>
    <n v="273"/>
    <n v="25347449.400000002"/>
    <n v="928478"/>
    <s v="VND"/>
    <s v="20220930VND"/>
    <n v="1"/>
    <n v="9.24054E-4"/>
    <n v="9.2847800000000005E-4"/>
    <n v="2.5347449400000003E-2"/>
    <x v="1"/>
  </r>
  <r>
    <x v="1"/>
    <n v="2348"/>
    <x v="11"/>
    <x v="0"/>
    <x v="0"/>
    <n v="1056474"/>
    <d v="2022-01-01T00:00:00"/>
    <n v="273"/>
    <n v="46516388.100000001"/>
    <n v="1703897"/>
    <s v="VND"/>
    <s v="20220930VND"/>
    <n v="1"/>
    <n v="1.056474E-3"/>
    <n v="1.703897E-3"/>
    <n v="4.65163881E-2"/>
    <x v="3"/>
  </r>
  <r>
    <x v="1"/>
    <n v="2348"/>
    <x v="0"/>
    <x v="0"/>
    <x v="0"/>
    <n v="203236"/>
    <d v="2022-01-01T00:00:00"/>
    <n v="273"/>
    <n v="27490799.699999999"/>
    <n v="1006989"/>
    <s v="VND"/>
    <s v="20220930VND"/>
    <n v="1"/>
    <n v="2.03236E-4"/>
    <n v="1.006989E-3"/>
    <n v="2.7490799699999999E-2"/>
    <x v="0"/>
  </r>
  <r>
    <x v="1"/>
    <n v="2349"/>
    <x v="5"/>
    <x v="0"/>
    <x v="0"/>
    <n v="1712013"/>
    <d v="2022-01-01T00:00:00"/>
    <n v="273"/>
    <n v="15333481.799999999"/>
    <n v="561666"/>
    <s v="VND"/>
    <s v="20220930VND"/>
    <n v="1"/>
    <n v="1.7120130000000001E-3"/>
    <n v="5.6166600000000005E-4"/>
    <n v="1.5333481799999998E-2"/>
    <x v="1"/>
  </r>
  <r>
    <x v="1"/>
    <n v="2349"/>
    <x v="4"/>
    <x v="0"/>
    <x v="0"/>
    <n v="823444"/>
    <d v="2022-01-01T00:00:00"/>
    <n v="273"/>
    <n v="29631556.5"/>
    <n v="1085405"/>
    <s v="VND"/>
    <s v="20220930VND"/>
    <n v="1"/>
    <n v="8.23444E-4"/>
    <n v="1.085405E-3"/>
    <n v="2.96315565E-2"/>
    <x v="1"/>
  </r>
  <r>
    <x v="1"/>
    <n v="2350"/>
    <x v="10"/>
    <x v="0"/>
    <x v="0"/>
    <n v="1175015"/>
    <d v="2022-01-01T00:00:00"/>
    <n v="273"/>
    <n v="19392555"/>
    <n v="710350"/>
    <s v="VND"/>
    <s v="20220930VND"/>
    <n v="1"/>
    <n v="1.175015E-3"/>
    <n v="7.1035E-4"/>
    <n v="1.9392554999999999E-2"/>
    <x v="1"/>
  </r>
  <r>
    <x v="1"/>
    <n v="2351"/>
    <x v="1"/>
    <x v="0"/>
    <x v="0"/>
    <n v="1378101"/>
    <d v="2022-01-01T00:00:00"/>
    <n v="273"/>
    <n v="718699.79999999993"/>
    <n v="26326"/>
    <s v="VND"/>
    <s v="20220930VND"/>
    <n v="1"/>
    <n v="1.3781010000000001E-3"/>
    <n v="2.6325999999999998E-5"/>
    <n v="7.1869979999999989E-4"/>
    <x v="1"/>
  </r>
  <r>
    <x v="1"/>
    <n v="2353"/>
    <x v="4"/>
    <x v="0"/>
    <x v="0"/>
    <n v="1489066"/>
    <d v="2022-01-01T00:00:00"/>
    <n v="273"/>
    <n v="5812661.3999999994"/>
    <n v="212918"/>
    <s v="VND"/>
    <s v="20220930VND"/>
    <n v="1"/>
    <n v="1.489066E-3"/>
    <n v="2.1291800000000001E-4"/>
    <n v="5.8126613999999995E-3"/>
    <x v="1"/>
  </r>
  <r>
    <x v="1"/>
    <n v="2353"/>
    <x v="9"/>
    <x v="0"/>
    <x v="0"/>
    <n v="119678"/>
    <d v="2022-01-01T00:00:00"/>
    <n v="273"/>
    <n v="21805547.400000002"/>
    <n v="798738"/>
    <s v="VND"/>
    <s v="20220930VND"/>
    <n v="1"/>
    <n v="1.19678E-4"/>
    <n v="7.9873800000000001E-4"/>
    <n v="2.1805547400000003E-2"/>
    <x v="0"/>
  </r>
  <r>
    <x v="1"/>
    <n v="2357"/>
    <x v="14"/>
    <x v="0"/>
    <x v="1"/>
    <n v="6573532"/>
    <d v="2022-01-01T00:00:00"/>
    <n v="273"/>
    <n v="260677025.70000002"/>
    <n v="9548609"/>
    <s v="VND"/>
    <s v="20220930VND"/>
    <n v="1"/>
    <n v="6.573532E-3"/>
    <n v="9.5486089999999996E-3"/>
    <n v="0.26067702570000001"/>
    <x v="3"/>
  </r>
  <r>
    <x v="1"/>
    <n v="2357"/>
    <x v="4"/>
    <x v="0"/>
    <x v="0"/>
    <n v="336448"/>
    <d v="2022-01-01T00:00:00"/>
    <n v="273"/>
    <n v="47000499"/>
    <n v="1721630"/>
    <s v="VND"/>
    <s v="20220930VND"/>
    <n v="1"/>
    <n v="3.3644799999999999E-4"/>
    <n v="1.72163E-3"/>
    <n v="4.7000499000000001E-2"/>
    <x v="1"/>
  </r>
  <r>
    <x v="1"/>
    <n v="2357"/>
    <x v="14"/>
    <x v="0"/>
    <x v="0"/>
    <n v="1828702"/>
    <d v="2022-01-01T00:00:00"/>
    <n v="273"/>
    <n v="25606116.900000002"/>
    <n v="937953"/>
    <s v="VND"/>
    <s v="20220930VND"/>
    <n v="1"/>
    <n v="1.828702E-3"/>
    <n v="9.3795300000000005E-4"/>
    <n v="2.5606116900000003E-2"/>
    <x v="3"/>
  </r>
  <r>
    <x v="1"/>
    <n v="2358"/>
    <x v="2"/>
    <x v="0"/>
    <x v="0"/>
    <n v="507417"/>
    <d v="2022-01-01T00:00:00"/>
    <n v="273"/>
    <n v="19333778.099999998"/>
    <n v="708197"/>
    <s v="VND"/>
    <s v="20220930VND"/>
    <n v="1"/>
    <n v="5.0741700000000002E-4"/>
    <n v="7.0819700000000004E-4"/>
    <n v="1.9333778099999997E-2"/>
    <x v="2"/>
  </r>
  <r>
    <x v="1"/>
    <n v="2359"/>
    <x v="1"/>
    <x v="0"/>
    <x v="0"/>
    <n v="1143143"/>
    <d v="2022-01-01T00:00:00"/>
    <n v="273"/>
    <n v="36200837.399999999"/>
    <n v="1326038"/>
    <s v="VND"/>
    <s v="20220930VND"/>
    <n v="1"/>
    <n v="1.1431429999999999E-3"/>
    <n v="1.3260380000000001E-3"/>
    <n v="3.6200837399999998E-2"/>
    <x v="1"/>
  </r>
  <r>
    <x v="1"/>
    <n v="2359"/>
    <x v="1"/>
    <x v="0"/>
    <x v="0"/>
    <n v="528015"/>
    <d v="2022-01-01T00:00:00"/>
    <n v="273"/>
    <n v="144781750137.02399"/>
    <n v="228616"/>
    <s v="USD"/>
    <s v="20220930USD"/>
    <n v="23197.68"/>
    <n v="12.2487230052"/>
    <n v="5.3033608108800001"/>
    <n v="144.78175013702398"/>
    <x v="1"/>
  </r>
  <r>
    <x v="1"/>
    <n v="2361"/>
    <x v="4"/>
    <x v="0"/>
    <x v="0"/>
    <n v="497036"/>
    <d v="2022-01-01T00:00:00"/>
    <n v="273"/>
    <n v="9384866.4000000004"/>
    <n v="343768"/>
    <s v="VND"/>
    <s v="20220930VND"/>
    <n v="1"/>
    <n v="4.9703599999999996E-4"/>
    <n v="3.4376799999999999E-4"/>
    <n v="9.3848664000000005E-3"/>
    <x v="1"/>
  </r>
  <r>
    <x v="1"/>
    <n v="2361"/>
    <x v="4"/>
    <x v="0"/>
    <x v="0"/>
    <n v="663681"/>
    <d v="2022-01-01T00:00:00"/>
    <n v="273"/>
    <n v="24680237.400000002"/>
    <n v="904038"/>
    <s v="VND"/>
    <s v="20220930VND"/>
    <n v="1"/>
    <n v="6.6368099999999995E-4"/>
    <n v="9.0403800000000002E-4"/>
    <n v="2.4680237400000003E-2"/>
    <x v="1"/>
  </r>
  <r>
    <x v="1"/>
    <n v="2362"/>
    <x v="4"/>
    <x v="0"/>
    <x v="0"/>
    <n v="757788"/>
    <d v="2022-01-01T00:00:00"/>
    <n v="273"/>
    <n v="41040881.699999996"/>
    <n v="1503329"/>
    <s v="VND"/>
    <s v="20220930VND"/>
    <n v="1"/>
    <n v="7.5778800000000002E-4"/>
    <n v="1.5033290000000001E-3"/>
    <n v="4.1040881699999997E-2"/>
    <x v="1"/>
  </r>
  <r>
    <x v="1"/>
    <n v="2365"/>
    <x v="1"/>
    <x v="0"/>
    <x v="0"/>
    <n v="1169665"/>
    <d v="2022-01-01T00:00:00"/>
    <n v="273"/>
    <n v="33730733.399999999"/>
    <n v="1235558"/>
    <s v="VND"/>
    <s v="20220930VND"/>
    <n v="1"/>
    <n v="1.1696650000000001E-3"/>
    <n v="1.2355580000000001E-3"/>
    <n v="3.3730733399999997E-2"/>
    <x v="1"/>
  </r>
  <r>
    <x v="1"/>
    <n v="2365"/>
    <x v="0"/>
    <x v="0"/>
    <x v="0"/>
    <n v="634322"/>
    <d v="2022-01-01T00:00:00"/>
    <n v="273"/>
    <n v="51070656"/>
    <n v="1870720"/>
    <s v="VND"/>
    <s v="20220930VND"/>
    <n v="1"/>
    <n v="6.3432199999999999E-4"/>
    <n v="1.87072E-3"/>
    <n v="5.1070655999999999E-2"/>
    <x v="0"/>
  </r>
  <r>
    <x v="1"/>
    <n v="2365"/>
    <x v="0"/>
    <x v="0"/>
    <x v="0"/>
    <n v="1266932"/>
    <d v="2022-01-01T00:00:00"/>
    <n v="273"/>
    <n v="24343573.800000001"/>
    <n v="891706"/>
    <s v="VND"/>
    <s v="20220930VND"/>
    <n v="1"/>
    <n v="1.2669319999999999E-3"/>
    <n v="8.9170600000000003E-4"/>
    <n v="2.4343573800000001E-2"/>
    <x v="0"/>
  </r>
  <r>
    <x v="1"/>
    <n v="2365"/>
    <x v="10"/>
    <x v="0"/>
    <x v="0"/>
    <n v="1802582"/>
    <d v="2022-01-01T00:00:00"/>
    <n v="273"/>
    <n v="31353121.800000001"/>
    <n v="1148466"/>
    <s v="VND"/>
    <s v="20220930VND"/>
    <n v="1"/>
    <n v="1.8025820000000001E-3"/>
    <n v="1.1484659999999999E-3"/>
    <n v="3.1353121800000001E-2"/>
    <x v="1"/>
  </r>
  <r>
    <x v="1"/>
    <n v="2367"/>
    <x v="8"/>
    <x v="0"/>
    <x v="0"/>
    <n v="8658962"/>
    <d v="2022-01-01T00:00:00"/>
    <n v="273"/>
    <n v="179702659.5"/>
    <n v="6582515"/>
    <s v="VND"/>
    <s v="20220930VND"/>
    <n v="1"/>
    <n v="8.6589619999999992E-3"/>
    <n v="6.5825149999999997E-3"/>
    <n v="0.1797026595"/>
    <x v="0"/>
  </r>
  <r>
    <x v="1"/>
    <n v="2368"/>
    <x v="4"/>
    <x v="0"/>
    <x v="0"/>
    <n v="974370"/>
    <d v="2022-01-01T00:00:00"/>
    <n v="273"/>
    <n v="38348992.5"/>
    <n v="1404725"/>
    <s v="VND"/>
    <s v="20220930VND"/>
    <n v="1"/>
    <n v="9.7437000000000001E-4"/>
    <n v="1.4047249999999999E-3"/>
    <n v="3.8348992499999998E-2"/>
    <x v="1"/>
  </r>
  <r>
    <x v="1"/>
    <n v="2371"/>
    <x v="4"/>
    <x v="0"/>
    <x v="0"/>
    <n v="1849230"/>
    <d v="2022-01-01T00:00:00"/>
    <n v="273"/>
    <n v="21998613"/>
    <n v="805810"/>
    <s v="VND"/>
    <s v="20220930VND"/>
    <n v="1"/>
    <n v="1.8492300000000001E-3"/>
    <n v="8.0581000000000001E-4"/>
    <n v="2.1998613E-2"/>
    <x v="1"/>
  </r>
  <r>
    <x v="1"/>
    <n v="2372"/>
    <x v="3"/>
    <x v="0"/>
    <x v="0"/>
    <n v="1076914"/>
    <d v="2022-01-01T00:00:00"/>
    <n v="273"/>
    <n v="19046500.199999999"/>
    <n v="697674"/>
    <s v="VND"/>
    <s v="20220930VND"/>
    <n v="1"/>
    <n v="1.076914E-3"/>
    <n v="6.9767400000000002E-4"/>
    <n v="1.90465002E-2"/>
    <x v="0"/>
  </r>
  <r>
    <x v="1"/>
    <n v="2373"/>
    <x v="0"/>
    <x v="0"/>
    <x v="0"/>
    <n v="85555"/>
    <d v="2022-01-01T00:00:00"/>
    <n v="273"/>
    <n v="52654492.800000004"/>
    <n v="1928736"/>
    <s v="VND"/>
    <s v="20220930VND"/>
    <n v="1"/>
    <n v="8.5555000000000003E-5"/>
    <n v="1.9287359999999999E-3"/>
    <n v="5.2654492800000008E-2"/>
    <x v="0"/>
  </r>
  <r>
    <x v="1"/>
    <n v="2374"/>
    <x v="4"/>
    <x v="0"/>
    <x v="0"/>
    <n v="500559"/>
    <d v="2022-01-01T00:00:00"/>
    <n v="273"/>
    <n v="40943420.699999996"/>
    <n v="1499759"/>
    <s v="VND"/>
    <s v="20220930VND"/>
    <n v="1"/>
    <n v="5.0055900000000003E-4"/>
    <n v="1.499759E-3"/>
    <n v="4.0943420699999997E-2"/>
    <x v="1"/>
  </r>
  <r>
    <x v="1"/>
    <n v="2374"/>
    <x v="4"/>
    <x v="0"/>
    <x v="0"/>
    <n v="1767922"/>
    <d v="2022-01-01T00:00:00"/>
    <n v="273"/>
    <n v="46208689.800000004"/>
    <n v="1692626"/>
    <s v="VND"/>
    <s v="20220930VND"/>
    <n v="1"/>
    <n v="1.7679219999999999E-3"/>
    <n v="1.692626E-3"/>
    <n v="4.6208689800000008E-2"/>
    <x v="1"/>
  </r>
  <r>
    <x v="1"/>
    <n v="2376"/>
    <x v="8"/>
    <x v="0"/>
    <x v="0"/>
    <n v="5314449"/>
    <d v="2022-01-01T00:00:00"/>
    <n v="273"/>
    <n v="155905604.40000001"/>
    <n v="5710828"/>
    <s v="VND"/>
    <s v="20220930VND"/>
    <n v="1"/>
    <n v="5.3144489999999997E-3"/>
    <n v="5.7108280000000003E-3"/>
    <n v="0.15590560440000001"/>
    <x v="0"/>
  </r>
  <r>
    <x v="1"/>
    <n v="2376"/>
    <x v="4"/>
    <x v="0"/>
    <x v="0"/>
    <n v="227861"/>
    <d v="2022-01-01T00:00:00"/>
    <n v="273"/>
    <n v="6115336.5"/>
    <n v="224005"/>
    <s v="VND"/>
    <s v="20220930VND"/>
    <n v="1"/>
    <n v="2.2786099999999999E-4"/>
    <n v="2.2400499999999999E-4"/>
    <n v="6.1153364999999996E-3"/>
    <x v="1"/>
  </r>
  <r>
    <x v="1"/>
    <n v="2378"/>
    <x v="10"/>
    <x v="0"/>
    <x v="0"/>
    <n v="1928278"/>
    <d v="2022-01-01T00:00:00"/>
    <n v="273"/>
    <n v="23761592.400000002"/>
    <n v="870388"/>
    <s v="VND"/>
    <s v="20220930VND"/>
    <n v="1"/>
    <n v="1.9282780000000001E-3"/>
    <n v="8.7038800000000004E-4"/>
    <n v="2.3761592400000003E-2"/>
    <x v="1"/>
  </r>
  <r>
    <x v="1"/>
    <n v="2381"/>
    <x v="3"/>
    <x v="0"/>
    <x v="0"/>
    <n v="1018041"/>
    <d v="2022-01-01T00:00:00"/>
    <n v="273"/>
    <n v="54528610.5"/>
    <n v="1997385"/>
    <s v="VND"/>
    <s v="20220930VND"/>
    <n v="1"/>
    <n v="1.0180409999999999E-3"/>
    <n v="1.997385E-3"/>
    <n v="5.4528610499999998E-2"/>
    <x v="0"/>
  </r>
  <r>
    <x v="1"/>
    <n v="2383"/>
    <x v="9"/>
    <x v="0"/>
    <x v="0"/>
    <n v="1954415"/>
    <d v="2022-01-01T00:00:00"/>
    <n v="273"/>
    <n v="34296334.800000004"/>
    <n v="1256276"/>
    <s v="VND"/>
    <s v="20220930VND"/>
    <n v="1"/>
    <n v="1.9544150000000001E-3"/>
    <n v="1.256276E-3"/>
    <n v="3.4296334800000002E-2"/>
    <x v="0"/>
  </r>
  <r>
    <x v="1"/>
    <n v="2383"/>
    <x v="4"/>
    <x v="0"/>
    <x v="0"/>
    <n v="277156"/>
    <d v="2022-01-01T00:00:00"/>
    <n v="273"/>
    <n v="1100599.5"/>
    <n v="40315"/>
    <s v="VND"/>
    <s v="20220930VND"/>
    <n v="1"/>
    <n v="2.7715599999999997E-4"/>
    <n v="4.0315000000000003E-5"/>
    <n v="1.1005995E-3"/>
    <x v="1"/>
  </r>
  <r>
    <x v="1"/>
    <n v="2383"/>
    <x v="8"/>
    <x v="0"/>
    <x v="0"/>
    <n v="1989492"/>
    <d v="2022-01-01T00:00:00"/>
    <n v="273"/>
    <n v="29992025.699999999"/>
    <n v="1098609"/>
    <s v="VND"/>
    <s v="20220930VND"/>
    <n v="1"/>
    <n v="1.9894919999999998E-3"/>
    <n v="1.098609E-3"/>
    <n v="2.9992025700000001E-2"/>
    <x v="0"/>
  </r>
  <r>
    <x v="1"/>
    <n v="2384"/>
    <x v="10"/>
    <x v="0"/>
    <x v="0"/>
    <n v="1134958"/>
    <d v="2022-01-01T00:00:00"/>
    <n v="273"/>
    <n v="39767336.699999996"/>
    <n v="1456679"/>
    <s v="VND"/>
    <s v="20220930VND"/>
    <n v="1"/>
    <n v="1.1349579999999999E-3"/>
    <n v="1.456679E-3"/>
    <n v="3.9767336699999996E-2"/>
    <x v="1"/>
  </r>
  <r>
    <x v="1"/>
    <n v="2384"/>
    <x v="5"/>
    <x v="0"/>
    <x v="0"/>
    <n v="1562297"/>
    <d v="2022-01-01T00:00:00"/>
    <n v="273"/>
    <n v="7776787.2000000002"/>
    <n v="284864"/>
    <s v="VND"/>
    <s v="20220930VND"/>
    <n v="1"/>
    <n v="1.562297E-3"/>
    <n v="2.8486400000000002E-4"/>
    <n v="7.7767872000000004E-3"/>
    <x v="1"/>
  </r>
  <r>
    <x v="1"/>
    <n v="2387"/>
    <x v="9"/>
    <x v="0"/>
    <x v="0"/>
    <n v="1993428"/>
    <d v="2022-01-01T00:00:00"/>
    <n v="273"/>
    <n v="9530921.4000000004"/>
    <n v="349118"/>
    <s v="VND"/>
    <s v="20220930VND"/>
    <n v="1"/>
    <n v="1.9934280000000002E-3"/>
    <n v="3.4911799999999999E-4"/>
    <n v="9.5309213999999996E-3"/>
    <x v="0"/>
  </r>
  <r>
    <x v="1"/>
    <n v="2387"/>
    <x v="4"/>
    <x v="0"/>
    <x v="0"/>
    <n v="493036"/>
    <d v="2022-01-01T00:00:00"/>
    <n v="273"/>
    <n v="38218362"/>
    <n v="1399940"/>
    <s v="VND"/>
    <s v="20220930VND"/>
    <n v="1"/>
    <n v="4.9303599999999997E-4"/>
    <n v="1.3999399999999999E-3"/>
    <n v="3.8218361999999999E-2"/>
    <x v="1"/>
  </r>
  <r>
    <x v="1"/>
    <n v="2387"/>
    <x v="5"/>
    <x v="0"/>
    <x v="0"/>
    <n v="1804576"/>
    <d v="2022-01-01T00:00:00"/>
    <n v="273"/>
    <n v="19067630.400000002"/>
    <n v="698448"/>
    <s v="VND"/>
    <s v="20220930VND"/>
    <n v="1"/>
    <n v="1.804576E-3"/>
    <n v="6.9844799999999995E-4"/>
    <n v="1.9067630400000004E-2"/>
    <x v="1"/>
  </r>
  <r>
    <x v="1"/>
    <n v="2389"/>
    <x v="1"/>
    <x v="0"/>
    <x v="0"/>
    <n v="1469068"/>
    <d v="2022-01-01T00:00:00"/>
    <n v="273"/>
    <n v="45151360.800000004"/>
    <n v="1653896"/>
    <s v="VND"/>
    <s v="20220930VND"/>
    <n v="1"/>
    <n v="1.469068E-3"/>
    <n v="1.653896E-3"/>
    <n v="4.5151360800000005E-2"/>
    <x v="1"/>
  </r>
  <r>
    <x v="1"/>
    <n v="2389"/>
    <x v="0"/>
    <x v="0"/>
    <x v="0"/>
    <n v="488881"/>
    <d v="2022-01-01T00:00:00"/>
    <n v="273"/>
    <n v="40258299.899999999"/>
    <n v="1474663"/>
    <s v="VND"/>
    <s v="20220930VND"/>
    <n v="1"/>
    <n v="4.8888100000000004E-4"/>
    <n v="1.474663E-3"/>
    <n v="4.0258299899999996E-2"/>
    <x v="0"/>
  </r>
  <r>
    <x v="1"/>
    <n v="2390"/>
    <x v="7"/>
    <x v="0"/>
    <x v="0"/>
    <n v="1477698"/>
    <d v="2022-01-01T00:00:00"/>
    <n v="273"/>
    <n v="47537217"/>
    <n v="1741290"/>
    <s v="VND"/>
    <s v="20220930VND"/>
    <n v="1"/>
    <n v="1.4776979999999999E-3"/>
    <n v="1.7412899999999999E-3"/>
    <n v="4.7537217E-2"/>
    <x v="2"/>
  </r>
  <r>
    <x v="1"/>
    <n v="2391"/>
    <x v="1"/>
    <x v="0"/>
    <x v="0"/>
    <n v="668130"/>
    <d v="2022-01-01T00:00:00"/>
    <n v="273"/>
    <n v="26302239.599999998"/>
    <n v="963452"/>
    <s v="VND"/>
    <s v="20220930VND"/>
    <n v="1"/>
    <n v="6.6812999999999996E-4"/>
    <n v="9.6345199999999995E-4"/>
    <n v="2.6302239599999999E-2"/>
    <x v="1"/>
  </r>
  <r>
    <x v="1"/>
    <n v="2392"/>
    <x v="0"/>
    <x v="0"/>
    <x v="0"/>
    <n v="1756498"/>
    <d v="2022-01-01T00:00:00"/>
    <n v="273"/>
    <n v="15582430.5"/>
    <n v="570785"/>
    <s v="VND"/>
    <s v="20220930VND"/>
    <n v="1"/>
    <n v="1.756498E-3"/>
    <n v="5.7078499999999998E-4"/>
    <n v="1.5582430499999999E-2"/>
    <x v="0"/>
  </r>
  <r>
    <x v="1"/>
    <n v="2395"/>
    <x v="5"/>
    <x v="0"/>
    <x v="0"/>
    <n v="1620186"/>
    <d v="2022-01-01T00:00:00"/>
    <n v="273"/>
    <n v="7162155"/>
    <n v="262350"/>
    <s v="VND"/>
    <s v="20220930VND"/>
    <n v="1"/>
    <n v="1.620186E-3"/>
    <n v="2.6235000000000001E-4"/>
    <n v="7.1621549999999999E-3"/>
    <x v="1"/>
  </r>
  <r>
    <x v="1"/>
    <n v="2395"/>
    <x v="5"/>
    <x v="0"/>
    <x v="0"/>
    <n v="845212"/>
    <d v="2022-01-01T00:00:00"/>
    <n v="273"/>
    <n v="49787610.600000001"/>
    <n v="1823722"/>
    <s v="VND"/>
    <s v="20220930VND"/>
    <n v="1"/>
    <n v="8.4521200000000002E-4"/>
    <n v="1.8237220000000001E-3"/>
    <n v="4.9787610600000004E-2"/>
    <x v="1"/>
  </r>
  <r>
    <x v="1"/>
    <n v="2395"/>
    <x v="5"/>
    <x v="0"/>
    <x v="0"/>
    <n v="1448483"/>
    <d v="2022-01-01T00:00:00"/>
    <n v="273"/>
    <n v="1235711882773.3682"/>
    <n v="1951237"/>
    <s v="USD"/>
    <s v="20220930USD"/>
    <n v="23197.68"/>
    <n v="33.601445119440001"/>
    <n v="45.264171530160006"/>
    <n v="1235.7118827733682"/>
    <x v="1"/>
  </r>
  <r>
    <x v="1"/>
    <n v="2401"/>
    <x v="1"/>
    <x v="0"/>
    <x v="0"/>
    <n v="929501"/>
    <d v="2022-01-01T00:00:00"/>
    <n v="273"/>
    <n v="21067027.800000001"/>
    <n v="771686"/>
    <s v="VND"/>
    <s v="20220930VND"/>
    <n v="1"/>
    <n v="9.29501E-4"/>
    <n v="7.7168600000000005E-4"/>
    <n v="2.1067027800000002E-2"/>
    <x v="1"/>
  </r>
  <r>
    <x v="1"/>
    <n v="2401"/>
    <x v="4"/>
    <x v="0"/>
    <x v="0"/>
    <n v="1396227"/>
    <d v="2022-01-01T00:00:00"/>
    <n v="273"/>
    <n v="114953477262.62399"/>
    <n v="181516"/>
    <s v="USD"/>
    <s v="20220930USD"/>
    <n v="23197.68"/>
    <n v="32.389227153360004"/>
    <n v="4.2107500828799997"/>
    <n v="114.95347726262399"/>
    <x v="1"/>
  </r>
  <r>
    <x v="1"/>
    <n v="2401"/>
    <x v="4"/>
    <x v="0"/>
    <x v="0"/>
    <n v="351485"/>
    <d v="2022-01-01T00:00:00"/>
    <n v="273"/>
    <n v="53745100.5"/>
    <n v="1968685"/>
    <s v="VND"/>
    <s v="20220930VND"/>
    <n v="1"/>
    <n v="3.5148500000000001E-4"/>
    <n v="1.968685E-3"/>
    <n v="5.3745100499999997E-2"/>
    <x v="1"/>
  </r>
  <r>
    <x v="1"/>
    <n v="2403"/>
    <x v="0"/>
    <x v="0"/>
    <x v="0"/>
    <n v="140367"/>
    <d v="2022-01-01T00:00:00"/>
    <n v="273"/>
    <n v="43509702.600000001"/>
    <n v="1593762"/>
    <s v="VND"/>
    <s v="20220930VND"/>
    <n v="1"/>
    <n v="1.4036699999999999E-4"/>
    <n v="1.5937620000000001E-3"/>
    <n v="4.3509702599999998E-2"/>
    <x v="0"/>
  </r>
  <r>
    <x v="1"/>
    <n v="2406"/>
    <x v="8"/>
    <x v="0"/>
    <x v="0"/>
    <n v="1438606"/>
    <d v="2022-01-01T00:00:00"/>
    <n v="273"/>
    <n v="12985163.1"/>
    <n v="475647"/>
    <s v="VND"/>
    <s v="20220930VND"/>
    <n v="1"/>
    <n v="1.438606E-3"/>
    <n v="4.7564699999999999E-4"/>
    <n v="1.2985163099999999E-2"/>
    <x v="0"/>
  </r>
  <r>
    <x v="1"/>
    <n v="2407"/>
    <x v="9"/>
    <x v="0"/>
    <x v="0"/>
    <n v="292975"/>
    <d v="2022-01-01T00:00:00"/>
    <n v="273"/>
    <n v="12987265.200000001"/>
    <n v="475724"/>
    <s v="VND"/>
    <s v="20220930VND"/>
    <n v="1"/>
    <n v="2.9297500000000001E-4"/>
    <n v="4.7572400000000001E-4"/>
    <n v="1.2987265200000001E-2"/>
    <x v="0"/>
  </r>
  <r>
    <x v="1"/>
    <n v="2409"/>
    <x v="4"/>
    <x v="0"/>
    <x v="0"/>
    <n v="28552"/>
    <d v="2022-01-01T00:00:00"/>
    <n v="273"/>
    <n v="14559035.4"/>
    <n v="533298"/>
    <s v="VND"/>
    <s v="20220930VND"/>
    <n v="1"/>
    <n v="2.8552E-5"/>
    <n v="5.3329799999999998E-4"/>
    <n v="1.45590354E-2"/>
    <x v="1"/>
  </r>
  <r>
    <x v="1"/>
    <n v="2410"/>
    <x v="9"/>
    <x v="0"/>
    <x v="0"/>
    <n v="964714"/>
    <d v="2022-01-01T00:00:00"/>
    <n v="273"/>
    <n v="254810079243.72"/>
    <n v="402355"/>
    <s v="USD"/>
    <s v="20220930USD"/>
    <n v="23197.68"/>
    <n v="22.379126663520001"/>
    <n v="9.3337025363999988"/>
    <n v="254.81007924372"/>
    <x v="0"/>
  </r>
  <r>
    <x v="1"/>
    <n v="2410"/>
    <x v="9"/>
    <x v="0"/>
    <x v="0"/>
    <n v="1152736"/>
    <d v="2022-01-01T00:00:00"/>
    <n v="273"/>
    <n v="34897644.600000001"/>
    <n v="1278302"/>
    <s v="VND"/>
    <s v="20220930VND"/>
    <n v="1"/>
    <n v="1.1527359999999999E-3"/>
    <n v="1.278302E-3"/>
    <n v="3.48976446E-2"/>
    <x v="0"/>
  </r>
  <r>
    <x v="1"/>
    <n v="2416"/>
    <x v="9"/>
    <x v="0"/>
    <x v="0"/>
    <n v="1816135"/>
    <d v="2022-01-01T00:00:00"/>
    <n v="273"/>
    <n v="39745715.100000001"/>
    <n v="1455887"/>
    <s v="VND"/>
    <s v="20220930VND"/>
    <n v="1"/>
    <n v="1.816135E-3"/>
    <n v="1.4558869999999999E-3"/>
    <n v="3.9745715100000002E-2"/>
    <x v="0"/>
  </r>
  <r>
    <x v="1"/>
    <n v="2416"/>
    <x v="8"/>
    <x v="0"/>
    <x v="0"/>
    <n v="1391630"/>
    <d v="2022-01-01T00:00:00"/>
    <n v="273"/>
    <n v="30552904.199999999"/>
    <n v="1119154"/>
    <s v="VND"/>
    <s v="20220930VND"/>
    <n v="1"/>
    <n v="1.39163E-3"/>
    <n v="1.119154E-3"/>
    <n v="3.0552904199999998E-2"/>
    <x v="0"/>
  </r>
  <r>
    <x v="1"/>
    <n v="2417"/>
    <x v="9"/>
    <x v="0"/>
    <x v="0"/>
    <n v="709881"/>
    <d v="2022-01-01T00:00:00"/>
    <n v="273"/>
    <n v="46691108.100000001"/>
    <n v="1710297"/>
    <s v="VND"/>
    <s v="20220930VND"/>
    <n v="1"/>
    <n v="7.0988099999999999E-4"/>
    <n v="1.7102969999999999E-3"/>
    <n v="4.6691108100000003E-2"/>
    <x v="0"/>
  </r>
  <r>
    <x v="1"/>
    <n v="2417"/>
    <x v="0"/>
    <x v="0"/>
    <x v="0"/>
    <n v="1615384"/>
    <d v="2022-01-01T00:00:00"/>
    <n v="273"/>
    <n v="47261104.800000004"/>
    <n v="1731176"/>
    <s v="VND"/>
    <s v="20220930VND"/>
    <n v="1"/>
    <n v="1.6153840000000001E-3"/>
    <n v="1.7311760000000001E-3"/>
    <n v="4.7261104800000002E-2"/>
    <x v="0"/>
  </r>
  <r>
    <x v="1"/>
    <n v="2418"/>
    <x v="10"/>
    <x v="0"/>
    <x v="1"/>
    <n v="1373496"/>
    <d v="2022-01-01T00:00:00"/>
    <n v="273"/>
    <n v="33108757.5"/>
    <n v="1212775"/>
    <s v="VND"/>
    <s v="20220930VND"/>
    <n v="1"/>
    <n v="1.3734960000000001E-3"/>
    <n v="1.2127749999999999E-3"/>
    <n v="3.3108757500000002E-2"/>
    <x v="1"/>
  </r>
  <r>
    <x v="1"/>
    <n v="2418"/>
    <x v="10"/>
    <x v="0"/>
    <x v="1"/>
    <n v="3832"/>
    <d v="2022-01-01T00:00:00"/>
    <n v="273"/>
    <n v="33463548.300000001"/>
    <n v="1225771"/>
    <s v="VND"/>
    <s v="20220930VND"/>
    <n v="1"/>
    <n v="3.8319999999999999E-6"/>
    <n v="1.2257710000000001E-3"/>
    <n v="3.34635483E-2"/>
    <x v="1"/>
  </r>
  <r>
    <x v="1"/>
    <n v="2418"/>
    <x v="10"/>
    <x v="0"/>
    <x v="1"/>
    <n v="232292"/>
    <d v="2022-01-01T00:00:00"/>
    <n v="273"/>
    <n v="53693394.300000004"/>
    <n v="1966791"/>
    <s v="VND"/>
    <s v="20220930VND"/>
    <n v="1"/>
    <n v="2.3229199999999999E-4"/>
    <n v="1.9667909999999999E-3"/>
    <n v="5.3693394300000002E-2"/>
    <x v="1"/>
  </r>
  <r>
    <x v="1"/>
    <n v="2418"/>
    <x v="10"/>
    <x v="0"/>
    <x v="2"/>
    <n v="4308811"/>
    <d v="2022-01-01T00:00:00"/>
    <n v="273"/>
    <n v="142216401.59999999"/>
    <n v="5209392"/>
    <s v="VND"/>
    <s v="20220930VND"/>
    <n v="1"/>
    <n v="4.3088110000000001E-3"/>
    <n v="5.2093920000000002E-3"/>
    <n v="0.14221640159999999"/>
    <x v="1"/>
  </r>
  <r>
    <x v="1"/>
    <n v="2418"/>
    <x v="3"/>
    <x v="0"/>
    <x v="0"/>
    <n v="6941630"/>
    <d v="2022-01-01T00:00:00"/>
    <n v="273"/>
    <n v="248511135.59999999"/>
    <n v="9102972"/>
    <s v="VND"/>
    <s v="20220930VND"/>
    <n v="1"/>
    <n v="6.9416299999999998E-3"/>
    <n v="9.1029720000000008E-3"/>
    <n v="0.24851113559999999"/>
    <x v="0"/>
  </r>
  <r>
    <x v="1"/>
    <n v="2418"/>
    <x v="10"/>
    <x v="0"/>
    <x v="0"/>
    <n v="1182710"/>
    <d v="2022-01-01T00:00:00"/>
    <n v="273"/>
    <n v="478274645616.76801"/>
    <n v="680256"/>
    <s v="GBP"/>
    <s v="20220930GBP"/>
    <n v="25753.86"/>
    <n v="30.459347760600004"/>
    <n v="17.519217788159999"/>
    <n v="478.274645616768"/>
    <x v="1"/>
  </r>
  <r>
    <x v="1"/>
    <n v="2418"/>
    <x v="10"/>
    <x v="0"/>
    <x v="0"/>
    <n v="7390330"/>
    <d v="2022-01-01T00:00:00"/>
    <n v="273"/>
    <n v="208477132.5"/>
    <n v="7636525"/>
    <s v="VND"/>
    <s v="20220930VND"/>
    <n v="1"/>
    <n v="7.3903299999999996E-3"/>
    <n v="7.6365249999999999E-3"/>
    <n v="0.2084771325"/>
    <x v="1"/>
  </r>
  <r>
    <x v="1"/>
    <n v="2418"/>
    <x v="10"/>
    <x v="0"/>
    <x v="0"/>
    <n v="1065796"/>
    <d v="2022-01-01T00:00:00"/>
    <n v="273"/>
    <n v="763163142403.66199"/>
    <n v="1237762"/>
    <s v="EUR"/>
    <s v="20220930EUR"/>
    <n v="22584.87"/>
    <n v="24.070864106520002"/>
    <n v="27.954693860939997"/>
    <n v="763.16314240366194"/>
    <x v="1"/>
  </r>
  <r>
    <x v="1"/>
    <n v="2418"/>
    <x v="10"/>
    <x v="0"/>
    <x v="0"/>
    <n v="8734176"/>
    <d v="2022-01-01T00:00:00"/>
    <n v="273"/>
    <n v="272344335.90000004"/>
    <n v="9975983"/>
    <s v="VND"/>
    <s v="20220930VND"/>
    <n v="1"/>
    <n v="8.7341759999999997E-3"/>
    <n v="9.9759830000000008E-3"/>
    <n v="0.27234433590000001"/>
    <x v="1"/>
  </r>
  <r>
    <x v="1"/>
    <n v="2418"/>
    <x v="10"/>
    <x v="0"/>
    <x v="0"/>
    <n v="1235445"/>
    <d v="2022-01-01T00:00:00"/>
    <n v="273"/>
    <n v="321404389946.64001"/>
    <n v="507510"/>
    <s v="USD"/>
    <s v="20220930USD"/>
    <n v="23197.68"/>
    <n v="28.659457767599999"/>
    <n v="11.7730545768"/>
    <n v="321.40438994664004"/>
    <x v="1"/>
  </r>
  <r>
    <x v="1"/>
    <n v="2420"/>
    <x v="0"/>
    <x v="0"/>
    <x v="0"/>
    <n v="1758712"/>
    <d v="2022-01-01T00:00:00"/>
    <n v="273"/>
    <n v="11772906.6"/>
    <n v="431242"/>
    <s v="VND"/>
    <s v="20220930VND"/>
    <n v="1"/>
    <n v="1.7587119999999999E-3"/>
    <n v="4.3124199999999998E-4"/>
    <n v="1.1772906599999999E-2"/>
    <x v="0"/>
  </r>
  <r>
    <x v="1"/>
    <n v="2420"/>
    <x v="0"/>
    <x v="0"/>
    <x v="0"/>
    <n v="1648439"/>
    <d v="2022-01-01T00:00:00"/>
    <n v="273"/>
    <n v="48646989.300000004"/>
    <n v="1781941"/>
    <s v="VND"/>
    <s v="20220930VND"/>
    <n v="1"/>
    <n v="1.648439E-3"/>
    <n v="1.781941E-3"/>
    <n v="4.8646989300000006E-2"/>
    <x v="0"/>
  </r>
  <r>
    <x v="1"/>
    <n v="2421"/>
    <x v="1"/>
    <x v="0"/>
    <x v="0"/>
    <n v="1623857"/>
    <d v="2022-01-01T00:00:00"/>
    <n v="273"/>
    <n v="9325789.2000000011"/>
    <n v="341604"/>
    <s v="VND"/>
    <s v="20220930VND"/>
    <n v="1"/>
    <n v="1.623857E-3"/>
    <n v="3.4160400000000002E-4"/>
    <n v="9.3257892000000019E-3"/>
    <x v="1"/>
  </r>
  <r>
    <x v="1"/>
    <n v="2421"/>
    <x v="2"/>
    <x v="0"/>
    <x v="0"/>
    <n v="1819626"/>
    <d v="2022-01-01T00:00:00"/>
    <n v="273"/>
    <n v="47446089.600000001"/>
    <n v="1737952"/>
    <s v="VND"/>
    <s v="20220930VND"/>
    <n v="1"/>
    <n v="1.819626E-3"/>
    <n v="1.7379520000000001E-3"/>
    <n v="4.7446089600000005E-2"/>
    <x v="2"/>
  </r>
  <r>
    <x v="1"/>
    <n v="2421"/>
    <x v="6"/>
    <x v="0"/>
    <x v="0"/>
    <n v="1977391"/>
    <d v="2022-01-01T00:00:00"/>
    <n v="273"/>
    <n v="9542988"/>
    <n v="349560"/>
    <s v="VND"/>
    <s v="20220930VND"/>
    <n v="1"/>
    <n v="1.9773909999999998E-3"/>
    <n v="3.4956000000000001E-4"/>
    <n v="9.5429880000000005E-3"/>
    <x v="3"/>
  </r>
  <r>
    <x v="1"/>
    <n v="2422"/>
    <x v="1"/>
    <x v="0"/>
    <x v="0"/>
    <n v="647030"/>
    <d v="2022-01-01T00:00:00"/>
    <n v="273"/>
    <n v="27178624.199999999"/>
    <n v="995554"/>
    <s v="VND"/>
    <s v="20220930VND"/>
    <n v="1"/>
    <n v="6.4703000000000004E-4"/>
    <n v="9.9555400000000006E-4"/>
    <n v="2.7178624199999998E-2"/>
    <x v="1"/>
  </r>
  <r>
    <x v="1"/>
    <n v="2422"/>
    <x v="3"/>
    <x v="0"/>
    <x v="0"/>
    <n v="1139011"/>
    <d v="2022-01-01T00:00:00"/>
    <n v="273"/>
    <n v="8576736720.5519991"/>
    <n v="13543"/>
    <s v="USD"/>
    <s v="20220930USD"/>
    <n v="23197.68"/>
    <n v="26.422412694479998"/>
    <n v="0.31416618024000004"/>
    <n v="8.5767367205519989"/>
    <x v="0"/>
  </r>
  <r>
    <x v="1"/>
    <n v="2422"/>
    <x v="3"/>
    <x v="0"/>
    <x v="0"/>
    <n v="1720573"/>
    <d v="2022-01-01T00:00:00"/>
    <n v="273"/>
    <n v="48490587.600000001"/>
    <n v="1776212"/>
    <s v="VND"/>
    <s v="20220930VND"/>
    <n v="1"/>
    <n v="1.720573E-3"/>
    <n v="1.7762120000000001E-3"/>
    <n v="4.8490587600000003E-2"/>
    <x v="0"/>
  </r>
  <r>
    <x v="1"/>
    <n v="2424"/>
    <x v="5"/>
    <x v="0"/>
    <x v="1"/>
    <n v="7138804"/>
    <d v="2022-01-01T00:00:00"/>
    <n v="273"/>
    <n v="185313874.20000002"/>
    <n v="6788054"/>
    <s v="VND"/>
    <s v="20220930VND"/>
    <n v="1"/>
    <n v="7.1388040000000003E-3"/>
    <n v="6.788054E-3"/>
    <n v="0.18531387420000001"/>
    <x v="1"/>
  </r>
  <r>
    <x v="1"/>
    <n v="2424"/>
    <x v="5"/>
    <x v="0"/>
    <x v="1"/>
    <n v="8520209"/>
    <d v="2022-01-01T00:00:00"/>
    <n v="273"/>
    <n v="211241475.90000001"/>
    <n v="7737783"/>
    <s v="VND"/>
    <s v="20220930VND"/>
    <n v="1"/>
    <n v="8.5202090000000008E-3"/>
    <n v="7.7377829999999998E-3"/>
    <n v="0.2112414759"/>
    <x v="1"/>
  </r>
  <r>
    <x v="1"/>
    <n v="2424"/>
    <x v="5"/>
    <x v="0"/>
    <x v="1"/>
    <n v="413207"/>
    <d v="2022-01-01T00:00:00"/>
    <n v="273"/>
    <n v="51244256.699999996"/>
    <n v="1877079"/>
    <s v="VND"/>
    <s v="20220930VND"/>
    <n v="1"/>
    <n v="4.1320700000000002E-4"/>
    <n v="1.877079E-3"/>
    <n v="5.1244256699999997E-2"/>
    <x v="1"/>
  </r>
  <r>
    <x v="1"/>
    <n v="2424"/>
    <x v="5"/>
    <x v="0"/>
    <x v="1"/>
    <n v="39246"/>
    <d v="2022-01-01T00:00:00"/>
    <n v="273"/>
    <n v="6033791.3999999994"/>
    <n v="221018"/>
    <s v="VND"/>
    <s v="20220930VND"/>
    <n v="1"/>
    <n v="3.9246000000000003E-5"/>
    <n v="2.2101799999999999E-4"/>
    <n v="6.0337913999999994E-3"/>
    <x v="1"/>
  </r>
  <r>
    <x v="1"/>
    <n v="2424"/>
    <x v="3"/>
    <x v="0"/>
    <x v="0"/>
    <n v="2656161"/>
    <d v="2022-01-01T00:00:00"/>
    <n v="273"/>
    <n v="124183386.60000001"/>
    <n v="4548842"/>
    <s v="VND"/>
    <s v="20220930VND"/>
    <n v="1"/>
    <n v="2.6561610000000002E-3"/>
    <n v="4.548842E-3"/>
    <n v="0.12418338660000001"/>
    <x v="0"/>
  </r>
  <r>
    <x v="1"/>
    <n v="2424"/>
    <x v="10"/>
    <x v="0"/>
    <x v="0"/>
    <n v="2585132"/>
    <d v="2022-01-01T00:00:00"/>
    <n v="273"/>
    <n v="153434790.59999999"/>
    <n v="5620322"/>
    <s v="VND"/>
    <s v="20220930VND"/>
    <n v="1"/>
    <n v="2.585132E-3"/>
    <n v="5.6203219999999996E-3"/>
    <n v="0.15343479059999998"/>
    <x v="1"/>
  </r>
  <r>
    <x v="1"/>
    <n v="2424"/>
    <x v="5"/>
    <x v="0"/>
    <x v="0"/>
    <n v="1154126"/>
    <d v="2022-01-01T00:00:00"/>
    <n v="273"/>
    <n v="604779948516.74402"/>
    <n v="954971"/>
    <s v="USD"/>
    <s v="20220930USD"/>
    <n v="23197.68"/>
    <n v="26.773045627680002"/>
    <n v="22.153111667279997"/>
    <n v="604.77994851674407"/>
    <x v="1"/>
  </r>
  <r>
    <x v="1"/>
    <n v="2424"/>
    <x v="5"/>
    <x v="0"/>
    <x v="0"/>
    <n v="9133025"/>
    <d v="2022-01-01T00:00:00"/>
    <n v="273"/>
    <n v="195358772.70000002"/>
    <n v="7155999"/>
    <s v="VND"/>
    <s v="20220930VND"/>
    <n v="1"/>
    <n v="9.1330249999999995E-3"/>
    <n v="7.1559989999999997E-3"/>
    <n v="0.19535877270000002"/>
    <x v="1"/>
  </r>
  <r>
    <x v="1"/>
    <n v="2424"/>
    <x v="5"/>
    <x v="0"/>
    <x v="0"/>
    <n v="9497661"/>
    <d v="2022-01-01T00:00:00"/>
    <n v="273"/>
    <n v="189395661"/>
    <n v="6937570"/>
    <s v="VND"/>
    <s v="20220930VND"/>
    <n v="1"/>
    <n v="9.4976609999999993E-3"/>
    <n v="6.9375699999999997E-3"/>
    <n v="0.18939566099999999"/>
    <x v="1"/>
  </r>
  <r>
    <x v="1"/>
    <n v="2424"/>
    <x v="5"/>
    <x v="0"/>
    <x v="0"/>
    <n v="326774"/>
    <d v="2022-01-01T00:00:00"/>
    <n v="273"/>
    <n v="471026426486.61597"/>
    <n v="743769"/>
    <s v="USD"/>
    <s v="20220930USD"/>
    <n v="23197.68"/>
    <n v="7.5803986843199995"/>
    <n v="17.253715255920003"/>
    <n v="471.02642648661595"/>
    <x v="1"/>
  </r>
  <r>
    <x v="1"/>
    <n v="2424"/>
    <x v="10"/>
    <x v="0"/>
    <x v="0"/>
    <n v="52097"/>
    <d v="2022-01-01T00:00:00"/>
    <n v="273"/>
    <n v="770004045022.21204"/>
    <n v="1921377"/>
    <s v="AUD"/>
    <s v="20220930AUD"/>
    <n v="14679.72"/>
    <n v="0.76476937283999991"/>
    <n v="28.20527637444"/>
    <n v="770.00404502221204"/>
    <x v="1"/>
  </r>
  <r>
    <x v="1"/>
    <n v="2426"/>
    <x v="10"/>
    <x v="0"/>
    <x v="1"/>
    <n v="128408"/>
    <d v="2022-01-01T00:00:00"/>
    <n v="273"/>
    <n v="1925441.7"/>
    <n v="70529"/>
    <s v="VND"/>
    <s v="20220930VND"/>
    <n v="1"/>
    <n v="1.2840799999999999E-4"/>
    <n v="7.0529000000000002E-5"/>
    <n v="1.9254417E-3"/>
    <x v="1"/>
  </r>
  <r>
    <x v="1"/>
    <n v="2426"/>
    <x v="10"/>
    <x v="0"/>
    <x v="1"/>
    <n v="1424813"/>
    <d v="2022-01-01T00:00:00"/>
    <n v="273"/>
    <n v="38092782"/>
    <n v="1395340"/>
    <s v="VND"/>
    <s v="20220930VND"/>
    <n v="1"/>
    <n v="1.424813E-3"/>
    <n v="1.3953399999999999E-3"/>
    <n v="3.8092781999999999E-2"/>
    <x v="1"/>
  </r>
  <r>
    <x v="1"/>
    <n v="2426"/>
    <x v="10"/>
    <x v="0"/>
    <x v="0"/>
    <n v="8574768"/>
    <d v="2022-01-01T00:00:00"/>
    <n v="273"/>
    <n v="257216395.79999998"/>
    <n v="9421846"/>
    <s v="VND"/>
    <s v="20220930VND"/>
    <n v="1"/>
    <n v="8.574768E-3"/>
    <n v="9.4218459999999993E-3"/>
    <n v="0.2572163958"/>
    <x v="1"/>
  </r>
  <r>
    <x v="1"/>
    <n v="2426"/>
    <x v="10"/>
    <x v="0"/>
    <x v="0"/>
    <n v="6658086"/>
    <d v="2022-01-01T00:00:00"/>
    <n v="273"/>
    <n v="207281802"/>
    <n v="7592740"/>
    <s v="VND"/>
    <s v="20220930VND"/>
    <n v="1"/>
    <n v="6.6580859999999997E-3"/>
    <n v="7.5927399999999997E-3"/>
    <n v="0.20728180199999999"/>
    <x v="1"/>
  </r>
  <r>
    <x v="1"/>
    <n v="2427"/>
    <x v="6"/>
    <x v="0"/>
    <x v="0"/>
    <n v="1197484"/>
    <d v="2022-01-01T00:00:00"/>
    <n v="273"/>
    <n v="53664975"/>
    <n v="1965750"/>
    <s v="VND"/>
    <s v="20220930VND"/>
    <n v="1"/>
    <n v="1.197484E-3"/>
    <n v="1.96575E-3"/>
    <n v="5.3664974999999997E-2"/>
    <x v="3"/>
  </r>
  <r>
    <x v="1"/>
    <n v="2427"/>
    <x v="12"/>
    <x v="0"/>
    <x v="0"/>
    <n v="1832354"/>
    <d v="2022-01-01T00:00:00"/>
    <n v="273"/>
    <n v="43082539.5"/>
    <n v="1578115"/>
    <s v="VND"/>
    <s v="20220930VND"/>
    <n v="1"/>
    <n v="1.832354E-3"/>
    <n v="1.5781149999999999E-3"/>
    <n v="4.3082539500000003E-2"/>
    <x v="4"/>
  </r>
  <r>
    <x v="1"/>
    <n v="2429"/>
    <x v="7"/>
    <x v="0"/>
    <x v="0"/>
    <n v="992996"/>
    <d v="2022-01-01T00:00:00"/>
    <n v="273"/>
    <n v="9686940.9000000004"/>
    <n v="354833"/>
    <s v="VND"/>
    <s v="20220930VND"/>
    <n v="1"/>
    <n v="9.929959999999999E-4"/>
    <n v="3.5483299999999998E-4"/>
    <n v="9.6869408999999997E-3"/>
    <x v="2"/>
  </r>
  <r>
    <x v="1"/>
    <n v="2429"/>
    <x v="5"/>
    <x v="0"/>
    <x v="0"/>
    <n v="1575926"/>
    <d v="2022-01-01T00:00:00"/>
    <n v="273"/>
    <n v="54578924.399999999"/>
    <n v="1999228"/>
    <s v="VND"/>
    <s v="20220930VND"/>
    <n v="1"/>
    <n v="1.5759260000000001E-3"/>
    <n v="1.999228E-3"/>
    <n v="5.4578924399999999E-2"/>
    <x v="1"/>
  </r>
  <r>
    <x v="1"/>
    <n v="2429"/>
    <x v="5"/>
    <x v="0"/>
    <x v="0"/>
    <n v="1977505"/>
    <d v="2022-01-01T00:00:00"/>
    <n v="273"/>
    <n v="462502886685.84003"/>
    <n v="730310"/>
    <s v="USD"/>
    <s v="20220930USD"/>
    <n v="23197.68"/>
    <n v="45.873528188400002"/>
    <n v="16.941497680800001"/>
    <n v="462.50288668584005"/>
    <x v="1"/>
  </r>
  <r>
    <x v="1"/>
    <n v="2431"/>
    <x v="4"/>
    <x v="0"/>
    <x v="0"/>
    <n v="94475"/>
    <d v="2022-01-01T00:00:00"/>
    <n v="273"/>
    <n v="2700188.4"/>
    <n v="98908"/>
    <s v="VND"/>
    <s v="20220930VND"/>
    <n v="1"/>
    <n v="9.4475000000000006E-5"/>
    <n v="9.8907999999999996E-5"/>
    <n v="2.7001883999999998E-3"/>
    <x v="1"/>
  </r>
  <r>
    <x v="1"/>
    <n v="2431"/>
    <x v="2"/>
    <x v="0"/>
    <x v="0"/>
    <n v="825066"/>
    <d v="2022-01-01T00:00:00"/>
    <n v="273"/>
    <n v="46297578.600000001"/>
    <n v="1695882"/>
    <s v="VND"/>
    <s v="20220930VND"/>
    <n v="1"/>
    <n v="8.2506599999999995E-4"/>
    <n v="1.6958819999999999E-3"/>
    <n v="4.62975786E-2"/>
    <x v="2"/>
  </r>
  <r>
    <x v="1"/>
    <n v="2432"/>
    <x v="0"/>
    <x v="0"/>
    <x v="0"/>
    <n v="801431"/>
    <d v="2022-01-01T00:00:00"/>
    <n v="273"/>
    <n v="4775698.2"/>
    <n v="174934"/>
    <s v="VND"/>
    <s v="20220930VND"/>
    <n v="1"/>
    <n v="8.0143100000000002E-4"/>
    <n v="1.7493399999999999E-4"/>
    <n v="4.7756982000000002E-3"/>
    <x v="0"/>
  </r>
  <r>
    <x v="1"/>
    <n v="2433"/>
    <x v="1"/>
    <x v="0"/>
    <x v="0"/>
    <n v="718659"/>
    <d v="2022-01-01T00:00:00"/>
    <n v="273"/>
    <n v="6648369"/>
    <n v="243530"/>
    <s v="VND"/>
    <s v="20220930VND"/>
    <n v="1"/>
    <n v="7.1865899999999996E-4"/>
    <n v="2.4352999999999999E-4"/>
    <n v="6.6483690000000003E-3"/>
    <x v="1"/>
  </r>
  <r>
    <x v="1"/>
    <n v="2434"/>
    <x v="4"/>
    <x v="0"/>
    <x v="0"/>
    <n v="927432"/>
    <d v="2022-01-01T00:00:00"/>
    <n v="273"/>
    <n v="1503219.9000000001"/>
    <n v="55063"/>
    <s v="VND"/>
    <s v="20220930VND"/>
    <n v="1"/>
    <n v="9.2743199999999995E-4"/>
    <n v="5.5062999999999998E-5"/>
    <n v="1.5032199000000002E-3"/>
    <x v="1"/>
  </r>
  <r>
    <x v="1"/>
    <n v="2436"/>
    <x v="2"/>
    <x v="0"/>
    <x v="0"/>
    <n v="197544"/>
    <d v="2022-01-01T00:00:00"/>
    <n v="273"/>
    <n v="40766844.300000004"/>
    <n v="1493291"/>
    <s v="VND"/>
    <s v="20220930VND"/>
    <n v="1"/>
    <n v="1.9754399999999999E-4"/>
    <n v="1.4932910000000001E-3"/>
    <n v="4.0766844300000007E-2"/>
    <x v="2"/>
  </r>
  <r>
    <x v="1"/>
    <n v="2436"/>
    <x v="3"/>
    <x v="0"/>
    <x v="0"/>
    <n v="1034568"/>
    <d v="2022-01-01T00:00:00"/>
    <n v="273"/>
    <n v="24649224.599999998"/>
    <n v="902902"/>
    <s v="VND"/>
    <s v="20220930VND"/>
    <n v="1"/>
    <n v="1.034568E-3"/>
    <n v="9.0290200000000002E-4"/>
    <n v="2.4649224599999998E-2"/>
    <x v="0"/>
  </r>
  <r>
    <x v="1"/>
    <n v="2437"/>
    <x v="6"/>
    <x v="0"/>
    <x v="0"/>
    <n v="1543682"/>
    <d v="2022-01-01T00:00:00"/>
    <n v="273"/>
    <n v="4745886.6000000006"/>
    <n v="173842"/>
    <s v="VND"/>
    <s v="20220930VND"/>
    <n v="1"/>
    <n v="1.543682E-3"/>
    <n v="1.7384200000000001E-4"/>
    <n v="4.7458866000000006E-3"/>
    <x v="3"/>
  </r>
  <r>
    <x v="1"/>
    <n v="2437"/>
    <x v="6"/>
    <x v="0"/>
    <x v="0"/>
    <n v="1437523"/>
    <d v="2022-01-01T00:00:00"/>
    <n v="273"/>
    <n v="570590794814.04004"/>
    <n v="900985"/>
    <s v="USD"/>
    <s v="20220930USD"/>
    <n v="23197.68"/>
    <n v="33.347198546640001"/>
    <n v="20.900761714799998"/>
    <n v="570.59079481404001"/>
    <x v="3"/>
  </r>
  <r>
    <x v="1"/>
    <n v="2439"/>
    <x v="1"/>
    <x v="0"/>
    <x v="0"/>
    <n v="6449072"/>
    <d v="2022-01-01T00:00:00"/>
    <n v="273"/>
    <n v="205958980.5"/>
    <n v="7544285"/>
    <s v="VND"/>
    <s v="20220930VND"/>
    <n v="1"/>
    <n v="6.4490720000000001E-3"/>
    <n v="7.5442850000000004E-3"/>
    <n v="0.2059589805"/>
    <x v="1"/>
  </r>
  <r>
    <x v="1"/>
    <n v="2439"/>
    <x v="1"/>
    <x v="0"/>
    <x v="0"/>
    <n v="7829150"/>
    <d v="2022-01-01T00:00:00"/>
    <n v="273"/>
    <n v="251024510.09999999"/>
    <n v="9195037"/>
    <s v="VND"/>
    <s v="20220930VND"/>
    <n v="1"/>
    <n v="7.82915E-3"/>
    <n v="9.1950369999999997E-3"/>
    <n v="0.25102451009999999"/>
    <x v="1"/>
  </r>
  <r>
    <x v="1"/>
    <n v="2439"/>
    <x v="1"/>
    <x v="0"/>
    <x v="0"/>
    <n v="7496123"/>
    <d v="2022-01-01T00:00:00"/>
    <n v="273"/>
    <n v="230461112.70000002"/>
    <n v="8441799"/>
    <s v="VND"/>
    <s v="20220930VND"/>
    <n v="1"/>
    <n v="7.4961230000000004E-3"/>
    <n v="8.4417989999999998E-3"/>
    <n v="0.23046111270000003"/>
    <x v="1"/>
  </r>
  <r>
    <x v="1"/>
    <n v="2439"/>
    <x v="1"/>
    <x v="0"/>
    <x v="0"/>
    <n v="371068"/>
    <d v="2022-01-01T00:00:00"/>
    <n v="273"/>
    <n v="788810892701.83203"/>
    <n v="1245563"/>
    <s v="USD"/>
    <s v="20220930USD"/>
    <n v="23197.68"/>
    <n v="8.6079167222400006"/>
    <n v="28.894171893839999"/>
    <n v="788.81089270183202"/>
    <x v="1"/>
  </r>
  <r>
    <x v="1"/>
    <n v="2439"/>
    <x v="0"/>
    <x v="0"/>
    <x v="0"/>
    <n v="1445525"/>
    <d v="2022-01-01T00:00:00"/>
    <n v="273"/>
    <n v="25337539.5"/>
    <n v="928115"/>
    <s v="VND"/>
    <s v="20220930VND"/>
    <n v="1"/>
    <n v="1.445525E-3"/>
    <n v="9.2811499999999997E-4"/>
    <n v="2.5337539499999999E-2"/>
    <x v="0"/>
  </r>
  <r>
    <x v="1"/>
    <n v="2441"/>
    <x v="0"/>
    <x v="0"/>
    <x v="0"/>
    <n v="1475288"/>
    <d v="2022-01-01T00:00:00"/>
    <n v="273"/>
    <n v="31182742.5"/>
    <n v="1142225"/>
    <s v="VND"/>
    <s v="20220930VND"/>
    <n v="1"/>
    <n v="1.4752879999999999E-3"/>
    <n v="1.142225E-3"/>
    <n v="3.1182742499999999E-2"/>
    <x v="0"/>
  </r>
  <r>
    <x v="1"/>
    <n v="2441"/>
    <x v="0"/>
    <x v="0"/>
    <x v="0"/>
    <n v="554035"/>
    <d v="2022-01-01T00:00:00"/>
    <n v="273"/>
    <n v="11423057.1"/>
    <n v="418427"/>
    <s v="VND"/>
    <s v="20220930VND"/>
    <n v="1"/>
    <n v="5.5403500000000003E-4"/>
    <n v="4.1842700000000002E-4"/>
    <n v="1.14230571E-2"/>
    <x v="0"/>
  </r>
  <r>
    <x v="1"/>
    <n v="2441"/>
    <x v="4"/>
    <x v="0"/>
    <x v="0"/>
    <n v="533266"/>
    <d v="2022-01-01T00:00:00"/>
    <n v="273"/>
    <n v="2543131.5"/>
    <n v="93155"/>
    <s v="VND"/>
    <s v="20220930VND"/>
    <n v="1"/>
    <n v="5.3326600000000001E-4"/>
    <n v="9.3154999999999998E-5"/>
    <n v="2.5431314999999999E-3"/>
    <x v="1"/>
  </r>
  <r>
    <x v="1"/>
    <n v="2444"/>
    <x v="4"/>
    <x v="0"/>
    <x v="0"/>
    <n v="95208"/>
    <d v="2022-01-01T00:00:00"/>
    <n v="273"/>
    <n v="4937396.1000000006"/>
    <n v="180857"/>
    <s v="VND"/>
    <s v="20220930VND"/>
    <n v="1"/>
    <n v="9.5208000000000001E-5"/>
    <n v="1.8085700000000001E-4"/>
    <n v="4.9373961000000006E-3"/>
    <x v="1"/>
  </r>
  <r>
    <x v="1"/>
    <n v="2444"/>
    <x v="3"/>
    <x v="0"/>
    <x v="0"/>
    <n v="776810"/>
    <d v="2022-01-01T00:00:00"/>
    <n v="273"/>
    <n v="44749996.199999996"/>
    <n v="1639194"/>
    <s v="VND"/>
    <s v="20220930VND"/>
    <n v="1"/>
    <n v="7.7680999999999996E-4"/>
    <n v="1.6391940000000001E-3"/>
    <n v="4.4749996199999996E-2"/>
    <x v="0"/>
  </r>
  <r>
    <x v="1"/>
    <n v="2445"/>
    <x v="5"/>
    <x v="0"/>
    <x v="0"/>
    <n v="1562781"/>
    <d v="2022-01-01T00:00:00"/>
    <n v="273"/>
    <n v="34413260.699999996"/>
    <n v="1260559"/>
    <s v="VND"/>
    <s v="20220930VND"/>
    <n v="1"/>
    <n v="1.5627810000000001E-3"/>
    <n v="1.2605590000000001E-3"/>
    <n v="3.4413260699999997E-2"/>
    <x v="1"/>
  </r>
  <r>
    <x v="1"/>
    <n v="2446"/>
    <x v="0"/>
    <x v="0"/>
    <x v="0"/>
    <n v="1803348"/>
    <d v="2022-01-01T00:00:00"/>
    <n v="273"/>
    <n v="1001726497731.96"/>
    <n v="1581765"/>
    <s v="USD"/>
    <s v="20220930USD"/>
    <n v="23197.68"/>
    <n v="41.833489832639998"/>
    <n v="36.693278305199996"/>
    <n v="1001.72649773196"/>
    <x v="0"/>
  </r>
  <r>
    <x v="1"/>
    <n v="2447"/>
    <x v="5"/>
    <x v="0"/>
    <x v="0"/>
    <n v="959539"/>
    <d v="2022-01-01T00:00:00"/>
    <n v="273"/>
    <n v="33365234742.84"/>
    <n v="52685"/>
    <s v="USD"/>
    <s v="20220930USD"/>
    <n v="23197.68"/>
    <n v="22.259078669520001"/>
    <n v="1.2221697707999999"/>
    <n v="33.365234742840002"/>
    <x v="1"/>
  </r>
  <r>
    <x v="1"/>
    <n v="2447"/>
    <x v="5"/>
    <x v="0"/>
    <x v="0"/>
    <n v="345959"/>
    <d v="2022-01-01T00:00:00"/>
    <n v="273"/>
    <n v="32642145.900000002"/>
    <n v="1195683"/>
    <s v="VND"/>
    <s v="20220930VND"/>
    <n v="1"/>
    <n v="3.4595900000000001E-4"/>
    <n v="1.1956829999999999E-3"/>
    <n v="3.2642145900000002E-2"/>
    <x v="1"/>
  </r>
  <r>
    <x v="1"/>
    <n v="2447"/>
    <x v="4"/>
    <x v="0"/>
    <x v="0"/>
    <n v="1113627"/>
    <d v="2022-01-01T00:00:00"/>
    <n v="273"/>
    <n v="11814129.6"/>
    <n v="432752"/>
    <s v="VND"/>
    <s v="20220930VND"/>
    <n v="1"/>
    <n v="1.1136270000000001E-3"/>
    <n v="4.3275200000000001E-4"/>
    <n v="1.1814129599999999E-2"/>
    <x v="1"/>
  </r>
  <r>
    <x v="1"/>
    <n v="2448"/>
    <x v="7"/>
    <x v="0"/>
    <x v="0"/>
    <n v="943600"/>
    <d v="2022-01-01T00:00:00"/>
    <n v="273"/>
    <n v="30135459.900000002"/>
    <n v="1103863"/>
    <s v="VND"/>
    <s v="20220930VND"/>
    <n v="1"/>
    <n v="9.4359999999999995E-4"/>
    <n v="1.1038630000000001E-3"/>
    <n v="3.0135459900000001E-2"/>
    <x v="2"/>
  </r>
  <r>
    <x v="1"/>
    <n v="2449"/>
    <x v="9"/>
    <x v="0"/>
    <x v="0"/>
    <n v="812109"/>
    <d v="2022-01-01T00:00:00"/>
    <n v="273"/>
    <n v="40449481.800000004"/>
    <n v="1481666"/>
    <s v="VND"/>
    <s v="20220930VND"/>
    <n v="1"/>
    <n v="8.1210899999999999E-4"/>
    <n v="1.481666E-3"/>
    <n v="4.0449481800000006E-2"/>
    <x v="0"/>
  </r>
  <r>
    <x v="1"/>
    <n v="2450"/>
    <x v="2"/>
    <x v="0"/>
    <x v="0"/>
    <n v="832486"/>
    <d v="2022-01-01T00:00:00"/>
    <n v="273"/>
    <n v="23757142.5"/>
    <n v="870225"/>
    <s v="VND"/>
    <s v="20220930VND"/>
    <n v="1"/>
    <n v="8.3248600000000001E-4"/>
    <n v="8.7022499999999997E-4"/>
    <n v="2.3757142500000002E-2"/>
    <x v="2"/>
  </r>
  <r>
    <x v="1"/>
    <n v="2452"/>
    <x v="5"/>
    <x v="0"/>
    <x v="0"/>
    <n v="1717336"/>
    <d v="2022-01-01T00:00:00"/>
    <n v="273"/>
    <n v="4882059"/>
    <n v="178830"/>
    <s v="VND"/>
    <s v="20220930VND"/>
    <n v="1"/>
    <n v="1.7173360000000001E-3"/>
    <n v="1.7882999999999999E-4"/>
    <n v="4.8820590000000002E-3"/>
    <x v="1"/>
  </r>
  <r>
    <x v="1"/>
    <n v="2454"/>
    <x v="8"/>
    <x v="0"/>
    <x v="0"/>
    <n v="664799"/>
    <d v="2022-01-01T00:00:00"/>
    <n v="273"/>
    <n v="6622898.1000000006"/>
    <n v="242597"/>
    <s v="VND"/>
    <s v="20220930VND"/>
    <n v="1"/>
    <n v="6.6479899999999999E-4"/>
    <n v="2.4259699999999999E-4"/>
    <n v="6.6228981000000008E-3"/>
    <x v="0"/>
  </r>
  <r>
    <x v="1"/>
    <n v="2455"/>
    <x v="3"/>
    <x v="0"/>
    <x v="0"/>
    <n v="1922832"/>
    <d v="2022-01-01T00:00:00"/>
    <n v="273"/>
    <n v="759464558588.73596"/>
    <n v="1199224"/>
    <s v="USD"/>
    <s v="20220930USD"/>
    <n v="23197.68"/>
    <n v="44.60524142976"/>
    <n v="27.819214600319999"/>
    <n v="759.46455858873594"/>
    <x v="0"/>
  </r>
  <r>
    <x v="1"/>
    <n v="2455"/>
    <x v="3"/>
    <x v="0"/>
    <x v="0"/>
    <n v="1522308"/>
    <d v="2022-01-01T00:00:00"/>
    <n v="273"/>
    <n v="54011766.899999999"/>
    <n v="1978453"/>
    <s v="VND"/>
    <s v="20220930VND"/>
    <n v="1"/>
    <n v="1.522308E-3"/>
    <n v="1.9784529999999998E-3"/>
    <n v="5.4011766900000001E-2"/>
    <x v="0"/>
  </r>
  <r>
    <x v="1"/>
    <n v="2455"/>
    <x v="1"/>
    <x v="0"/>
    <x v="0"/>
    <n v="708443"/>
    <d v="2022-01-01T00:00:00"/>
    <n v="273"/>
    <n v="42432117"/>
    <n v="1554290"/>
    <s v="VND"/>
    <s v="20220930VND"/>
    <n v="1"/>
    <n v="7.0844300000000001E-4"/>
    <n v="1.5542900000000001E-3"/>
    <n v="4.2432116999999998E-2"/>
    <x v="1"/>
  </r>
  <r>
    <x v="1"/>
    <n v="2456"/>
    <x v="5"/>
    <x v="0"/>
    <x v="0"/>
    <n v="1439480"/>
    <d v="2022-01-01T00:00:00"/>
    <n v="273"/>
    <n v="762615209492.13599"/>
    <n v="1204199"/>
    <s v="USD"/>
    <s v="20220930USD"/>
    <n v="23197.68"/>
    <n v="33.392596406400003"/>
    <n v="27.93462305832"/>
    <n v="762.61520949213593"/>
    <x v="1"/>
  </r>
  <r>
    <x v="1"/>
    <n v="2456"/>
    <x v="5"/>
    <x v="0"/>
    <x v="0"/>
    <n v="215977"/>
    <d v="2022-01-01T00:00:00"/>
    <n v="273"/>
    <n v="35500756.199999996"/>
    <n v="1300394"/>
    <s v="VND"/>
    <s v="20220930VND"/>
    <n v="1"/>
    <n v="2.1597700000000001E-4"/>
    <n v="1.3003940000000001E-3"/>
    <n v="3.5500756199999997E-2"/>
    <x v="1"/>
  </r>
  <r>
    <x v="1"/>
    <n v="2456"/>
    <x v="5"/>
    <x v="0"/>
    <x v="0"/>
    <n v="1300070"/>
    <d v="2022-01-01T00:00:00"/>
    <n v="273"/>
    <n v="29990879.099999998"/>
    <n v="1098567"/>
    <s v="VND"/>
    <s v="20220930VND"/>
    <n v="1"/>
    <n v="1.30007E-3"/>
    <n v="1.0985669999999999E-3"/>
    <n v="2.9990879099999999E-2"/>
    <x v="1"/>
  </r>
  <r>
    <x v="1"/>
    <n v="2458"/>
    <x v="14"/>
    <x v="0"/>
    <x v="0"/>
    <n v="5891048"/>
    <d v="2022-01-01T00:00:00"/>
    <n v="273"/>
    <n v="131524110.89999999"/>
    <n v="4817733"/>
    <s v="VND"/>
    <s v="20220930VND"/>
    <n v="1"/>
    <n v="5.8910480000000003E-3"/>
    <n v="4.8177330000000003E-3"/>
    <n v="0.13152411089999999"/>
    <x v="3"/>
  </r>
  <r>
    <x v="1"/>
    <n v="2460"/>
    <x v="8"/>
    <x v="0"/>
    <x v="1"/>
    <n v="6220276"/>
    <d v="2022-01-01T00:00:00"/>
    <n v="273"/>
    <n v="186001315.5"/>
    <n v="6813235"/>
    <s v="VND"/>
    <s v="20220930VND"/>
    <n v="1"/>
    <n v="6.2202760000000003E-3"/>
    <n v="6.813235E-3"/>
    <n v="0.18600131549999999"/>
    <x v="0"/>
  </r>
  <r>
    <x v="1"/>
    <n v="2460"/>
    <x v="8"/>
    <x v="0"/>
    <x v="1"/>
    <n v="7991356"/>
    <d v="2022-01-01T00:00:00"/>
    <n v="273"/>
    <n v="238566728.40000001"/>
    <n v="8738708"/>
    <s v="VND"/>
    <s v="20220930VND"/>
    <n v="1"/>
    <n v="7.9913559999999998E-3"/>
    <n v="8.7387079999999995E-3"/>
    <n v="0.23856672840000001"/>
    <x v="0"/>
  </r>
  <r>
    <x v="1"/>
    <n v="2460"/>
    <x v="10"/>
    <x v="0"/>
    <x v="0"/>
    <n v="1252947"/>
    <d v="2022-01-01T00:00:00"/>
    <n v="273"/>
    <n v="25596125.099999998"/>
    <n v="937587"/>
    <s v="VND"/>
    <s v="20220930VND"/>
    <n v="1"/>
    <n v="1.2529469999999999E-3"/>
    <n v="9.3758700000000003E-4"/>
    <n v="2.5596125099999999E-2"/>
    <x v="1"/>
  </r>
  <r>
    <x v="1"/>
    <n v="2460"/>
    <x v="8"/>
    <x v="0"/>
    <x v="0"/>
    <n v="169977"/>
    <d v="2022-01-01T00:00:00"/>
    <n v="273"/>
    <n v="15871100.700000001"/>
    <n v="581359"/>
    <s v="VND"/>
    <s v="20220930VND"/>
    <n v="1"/>
    <n v="1.69977E-4"/>
    <n v="5.8135900000000004E-4"/>
    <n v="1.5871100700000002E-2"/>
    <x v="0"/>
  </r>
  <r>
    <x v="1"/>
    <n v="2460"/>
    <x v="8"/>
    <x v="0"/>
    <x v="0"/>
    <n v="5232926"/>
    <d v="2022-01-01T00:00:00"/>
    <n v="273"/>
    <n v="109861369.8"/>
    <n v="4024226"/>
    <s v="VND"/>
    <s v="20220930VND"/>
    <n v="1"/>
    <n v="5.2329259999999997E-3"/>
    <n v="4.0242259999999997E-3"/>
    <n v="0.1098613698"/>
    <x v="0"/>
  </r>
  <r>
    <x v="1"/>
    <n v="2460"/>
    <x v="10"/>
    <x v="0"/>
    <x v="0"/>
    <n v="33252"/>
    <d v="2022-01-01T00:00:00"/>
    <n v="273"/>
    <n v="20465526.900000002"/>
    <n v="749653"/>
    <s v="VND"/>
    <s v="20220930VND"/>
    <n v="1"/>
    <n v="3.3251999999999999E-5"/>
    <n v="7.4965299999999997E-4"/>
    <n v="2.0465526900000003E-2"/>
    <x v="1"/>
  </r>
  <r>
    <x v="1"/>
    <n v="2461"/>
    <x v="11"/>
    <x v="0"/>
    <x v="0"/>
    <n v="1662634"/>
    <d v="2022-01-01T00:00:00"/>
    <n v="273"/>
    <n v="21113874.599999998"/>
    <n v="773402"/>
    <s v="VND"/>
    <s v="20220930VND"/>
    <n v="1"/>
    <n v="1.6626340000000001E-3"/>
    <n v="7.7340199999999997E-4"/>
    <n v="2.1113874599999999E-2"/>
    <x v="3"/>
  </r>
  <r>
    <x v="1"/>
    <n v="2463"/>
    <x v="5"/>
    <x v="0"/>
    <x v="0"/>
    <n v="217714"/>
    <d v="2022-01-01T00:00:00"/>
    <n v="273"/>
    <n v="12689012.700000001"/>
    <n v="464799"/>
    <s v="VND"/>
    <s v="20220930VND"/>
    <n v="1"/>
    <n v="2.1771400000000001E-4"/>
    <n v="4.6479900000000001E-4"/>
    <n v="1.2689012700000002E-2"/>
    <x v="1"/>
  </r>
  <r>
    <x v="1"/>
    <n v="2463"/>
    <x v="10"/>
    <x v="0"/>
    <x v="0"/>
    <n v="1850262"/>
    <d v="2022-01-01T00:00:00"/>
    <n v="273"/>
    <n v="42514371.899999999"/>
    <n v="1557303"/>
    <s v="VND"/>
    <s v="20220930VND"/>
    <n v="1"/>
    <n v="1.8502620000000001E-3"/>
    <n v="1.5573029999999999E-3"/>
    <n v="4.25143719E-2"/>
    <x v="1"/>
  </r>
  <r>
    <x v="1"/>
    <n v="2465"/>
    <x v="4"/>
    <x v="0"/>
    <x v="0"/>
    <n v="182859"/>
    <d v="2022-01-01T00:00:00"/>
    <n v="273"/>
    <n v="21355042.800000001"/>
    <n v="782236"/>
    <s v="VND"/>
    <s v="20220930VND"/>
    <n v="1"/>
    <n v="1.8285900000000001E-4"/>
    <n v="7.8223599999999996E-4"/>
    <n v="2.1355042800000001E-2"/>
    <x v="1"/>
  </r>
  <r>
    <x v="1"/>
    <n v="2465"/>
    <x v="1"/>
    <x v="0"/>
    <x v="0"/>
    <n v="959636"/>
    <d v="2022-01-01T00:00:00"/>
    <n v="273"/>
    <n v="25228121.099999998"/>
    <n v="924107"/>
    <s v="VND"/>
    <s v="20220930VND"/>
    <n v="1"/>
    <n v="9.5963600000000004E-4"/>
    <n v="9.2410699999999997E-4"/>
    <n v="2.5228121099999997E-2"/>
    <x v="1"/>
  </r>
  <r>
    <x v="1"/>
    <n v="2465"/>
    <x v="4"/>
    <x v="0"/>
    <x v="0"/>
    <n v="756565"/>
    <d v="2022-01-01T00:00:00"/>
    <n v="273"/>
    <n v="44665475.399999999"/>
    <n v="1636098"/>
    <s v="VND"/>
    <s v="20220930VND"/>
    <n v="1"/>
    <n v="7.5656499999999995E-4"/>
    <n v="1.6360979999999999E-3"/>
    <n v="4.4665475400000001E-2"/>
    <x v="1"/>
  </r>
  <r>
    <x v="1"/>
    <n v="2469"/>
    <x v="2"/>
    <x v="0"/>
    <x v="0"/>
    <n v="696624"/>
    <d v="2022-01-01T00:00:00"/>
    <n v="273"/>
    <n v="4512690"/>
    <n v="165300"/>
    <s v="VND"/>
    <s v="20220930VND"/>
    <n v="1"/>
    <n v="6.9662399999999996E-4"/>
    <n v="1.6530000000000001E-4"/>
    <n v="4.5126899999999998E-3"/>
    <x v="2"/>
  </r>
  <r>
    <x v="1"/>
    <n v="2469"/>
    <x v="4"/>
    <x v="0"/>
    <x v="0"/>
    <n v="1037443"/>
    <d v="2022-01-01T00:00:00"/>
    <n v="273"/>
    <n v="19460204.400000002"/>
    <n v="712828"/>
    <s v="VND"/>
    <s v="20220930VND"/>
    <n v="1"/>
    <n v="1.0374430000000001E-3"/>
    <n v="7.1282799999999999E-4"/>
    <n v="1.9460204400000004E-2"/>
    <x v="1"/>
  </r>
  <r>
    <x v="1"/>
    <n v="2471"/>
    <x v="8"/>
    <x v="0"/>
    <x v="0"/>
    <n v="984334"/>
    <d v="2022-01-01T00:00:00"/>
    <n v="273"/>
    <n v="9791964"/>
    <n v="358680"/>
    <s v="VND"/>
    <s v="20220930VND"/>
    <n v="1"/>
    <n v="9.843339999999999E-4"/>
    <n v="3.5868E-4"/>
    <n v="9.7919640000000002E-3"/>
    <x v="0"/>
  </r>
  <r>
    <x v="1"/>
    <n v="2472"/>
    <x v="9"/>
    <x v="0"/>
    <x v="0"/>
    <n v="1355927"/>
    <d v="2022-01-01T00:00:00"/>
    <n v="273"/>
    <n v="17241369.599999998"/>
    <n v="631552"/>
    <s v="VND"/>
    <s v="20220930VND"/>
    <n v="1"/>
    <n v="1.355927E-3"/>
    <n v="6.3155199999999996E-4"/>
    <n v="1.7241369599999997E-2"/>
    <x v="0"/>
  </r>
  <r>
    <x v="1"/>
    <n v="2473"/>
    <x v="11"/>
    <x v="0"/>
    <x v="0"/>
    <n v="9090486"/>
    <d v="2022-01-01T00:00:00"/>
    <n v="273"/>
    <n v="236827199.70000002"/>
    <n v="8674989"/>
    <s v="VND"/>
    <s v="20220930VND"/>
    <n v="1"/>
    <n v="9.0904860000000001E-3"/>
    <n v="8.6749889999999993E-3"/>
    <n v="0.23682719970000002"/>
    <x v="3"/>
  </r>
  <r>
    <x v="1"/>
    <n v="2473"/>
    <x v="1"/>
    <x v="0"/>
    <x v="0"/>
    <n v="8900908"/>
    <d v="2022-01-01T00:00:00"/>
    <n v="273"/>
    <n v="258180167.70000002"/>
    <n v="9457149"/>
    <s v="VND"/>
    <s v="20220930VND"/>
    <n v="1"/>
    <n v="8.9009080000000008E-3"/>
    <n v="9.4571489999999998E-3"/>
    <n v="0.25818016770000002"/>
    <x v="1"/>
  </r>
  <r>
    <x v="1"/>
    <n v="2473"/>
    <x v="11"/>
    <x v="0"/>
    <x v="0"/>
    <n v="7415316"/>
    <d v="2022-01-01T00:00:00"/>
    <n v="273"/>
    <n v="222704500.20000002"/>
    <n v="8157674"/>
    <s v="VND"/>
    <s v="20220930VND"/>
    <n v="1"/>
    <n v="7.4153159999999999E-3"/>
    <n v="8.1576740000000002E-3"/>
    <n v="0.22270450020000002"/>
    <x v="3"/>
  </r>
  <r>
    <x v="1"/>
    <n v="2473"/>
    <x v="11"/>
    <x v="0"/>
    <x v="1"/>
    <n v="773324"/>
    <d v="2022-01-01T00:00:00"/>
    <n v="273"/>
    <n v="32891394.900000002"/>
    <n v="1204813"/>
    <s v="VND"/>
    <s v="20220930VND"/>
    <n v="1"/>
    <n v="7.7332400000000004E-4"/>
    <n v="1.2048130000000001E-3"/>
    <n v="3.2891394900000002E-2"/>
    <x v="3"/>
  </r>
  <r>
    <x v="1"/>
    <n v="2474"/>
    <x v="11"/>
    <x v="0"/>
    <x v="0"/>
    <n v="1663412"/>
    <d v="2022-01-01T00:00:00"/>
    <n v="273"/>
    <n v="3408405"/>
    <n v="124850"/>
    <s v="VND"/>
    <s v="20220930VND"/>
    <n v="1"/>
    <n v="1.663412E-3"/>
    <n v="1.2485E-4"/>
    <n v="3.4084050000000002E-3"/>
    <x v="3"/>
  </r>
  <r>
    <x v="1"/>
    <n v="2474"/>
    <x v="10"/>
    <x v="0"/>
    <x v="0"/>
    <n v="299855"/>
    <d v="2022-01-01T00:00:00"/>
    <n v="273"/>
    <n v="3871522.1999999997"/>
    <n v="141814"/>
    <s v="VND"/>
    <s v="20220930VND"/>
    <n v="1"/>
    <n v="2.9985500000000002E-4"/>
    <n v="1.4181400000000001E-4"/>
    <n v="3.8715221999999997E-3"/>
    <x v="1"/>
  </r>
  <r>
    <x v="1"/>
    <n v="2476"/>
    <x v="4"/>
    <x v="0"/>
    <x v="0"/>
    <n v="824535"/>
    <d v="2022-01-01T00:00:00"/>
    <n v="273"/>
    <n v="41112407.699999996"/>
    <n v="1505949"/>
    <s v="VND"/>
    <s v="20220930VND"/>
    <n v="1"/>
    <n v="8.2453500000000005E-4"/>
    <n v="1.5059489999999999E-3"/>
    <n v="4.1112407699999992E-2"/>
    <x v="1"/>
  </r>
  <r>
    <x v="1"/>
    <n v="2477"/>
    <x v="4"/>
    <x v="0"/>
    <x v="0"/>
    <n v="5620207"/>
    <d v="2022-01-01T00:00:00"/>
    <n v="273"/>
    <n v="91830648"/>
    <n v="3363760"/>
    <s v="VND"/>
    <s v="20220930VND"/>
    <n v="1"/>
    <n v="5.6202070000000003E-3"/>
    <n v="3.3637599999999999E-3"/>
    <n v="9.1830648000000001E-2"/>
    <x v="1"/>
  </r>
  <r>
    <x v="1"/>
    <n v="2477"/>
    <x v="14"/>
    <x v="0"/>
    <x v="0"/>
    <n v="1133101"/>
    <d v="2022-01-01T00:00:00"/>
    <n v="273"/>
    <n v="11570231.4"/>
    <n v="423818"/>
    <s v="VND"/>
    <s v="20220930VND"/>
    <n v="1"/>
    <n v="1.1331010000000001E-3"/>
    <n v="4.2381800000000001E-4"/>
    <n v="1.15702314E-2"/>
    <x v="3"/>
  </r>
  <r>
    <x v="1"/>
    <n v="2477"/>
    <x v="4"/>
    <x v="0"/>
    <x v="0"/>
    <n v="5950919"/>
    <d v="2022-01-01T00:00:00"/>
    <n v="273"/>
    <n v="154214833.5"/>
    <n v="5648895"/>
    <s v="VND"/>
    <s v="20220930VND"/>
    <n v="1"/>
    <n v="5.9509189999999998E-3"/>
    <n v="5.6488950000000001E-3"/>
    <n v="0.15421483350000001"/>
    <x v="1"/>
  </r>
  <r>
    <x v="1"/>
    <n v="2477"/>
    <x v="14"/>
    <x v="0"/>
    <x v="0"/>
    <n v="449082"/>
    <d v="2022-01-01T00:00:00"/>
    <n v="273"/>
    <n v="180784665485.42401"/>
    <n v="285466"/>
    <s v="USD"/>
    <s v="20220930USD"/>
    <n v="23197.68"/>
    <n v="10.417660529760001"/>
    <n v="6.6221489188799998"/>
    <n v="180.784665485424"/>
    <x v="3"/>
  </r>
  <r>
    <x v="1"/>
    <n v="2478"/>
    <x v="4"/>
    <x v="0"/>
    <x v="0"/>
    <n v="9684113"/>
    <d v="2022-01-01T00:00:00"/>
    <n v="273"/>
    <n v="205342218.90000001"/>
    <n v="7521693"/>
    <s v="VND"/>
    <s v="20220930VND"/>
    <n v="1"/>
    <n v="9.6841129999999994E-3"/>
    <n v="7.5216930000000003E-3"/>
    <n v="0.20534221890000001"/>
    <x v="1"/>
  </r>
  <r>
    <x v="1"/>
    <n v="2479"/>
    <x v="13"/>
    <x v="0"/>
    <x v="0"/>
    <n v="279516"/>
    <d v="2022-01-01T00:00:00"/>
    <n v="273"/>
    <n v="7780035.8999999994"/>
    <n v="284983"/>
    <s v="VND"/>
    <s v="20220930VND"/>
    <n v="1"/>
    <n v="2.79516E-4"/>
    <n v="2.8498299999999999E-4"/>
    <n v="7.7800358999999993E-3"/>
    <x v="0"/>
  </r>
  <r>
    <x v="1"/>
    <n v="2480"/>
    <x v="11"/>
    <x v="0"/>
    <x v="0"/>
    <n v="1206171"/>
    <d v="2022-01-01T00:00:00"/>
    <n v="273"/>
    <n v="38902964.100000001"/>
    <n v="1425017"/>
    <s v="VND"/>
    <s v="20220930VND"/>
    <n v="1"/>
    <n v="1.206171E-3"/>
    <n v="1.425017E-3"/>
    <n v="3.89029641E-2"/>
    <x v="3"/>
  </r>
  <r>
    <x v="1"/>
    <n v="2480"/>
    <x v="5"/>
    <x v="0"/>
    <x v="0"/>
    <n v="899434"/>
    <d v="2022-01-01T00:00:00"/>
    <n v="273"/>
    <n v="43054666.199999996"/>
    <n v="1577094"/>
    <s v="VND"/>
    <s v="20220930VND"/>
    <n v="1"/>
    <n v="8.9943399999999995E-4"/>
    <n v="1.577094E-3"/>
    <n v="4.3054666199999994E-2"/>
    <x v="1"/>
  </r>
  <r>
    <x v="1"/>
    <n v="2480"/>
    <x v="1"/>
    <x v="0"/>
    <x v="0"/>
    <n v="2569980"/>
    <d v="2022-01-01T00:00:00"/>
    <n v="273"/>
    <n v="95777736.600000009"/>
    <n v="3508342"/>
    <s v="VND"/>
    <s v="20220930VND"/>
    <n v="1"/>
    <n v="2.5699799999999999E-3"/>
    <n v="3.5083419999999998E-3"/>
    <n v="9.577773660000001E-2"/>
    <x v="1"/>
  </r>
  <r>
    <x v="1"/>
    <n v="2481"/>
    <x v="4"/>
    <x v="0"/>
    <x v="0"/>
    <n v="938884"/>
    <d v="2022-01-01T00:00:00"/>
    <n v="273"/>
    <n v="42097664.699999996"/>
    <n v="1542039"/>
    <s v="VND"/>
    <s v="20220930VND"/>
    <n v="1"/>
    <n v="9.3888399999999996E-4"/>
    <n v="1.542039E-3"/>
    <n v="4.2097664699999995E-2"/>
    <x v="1"/>
  </r>
  <r>
    <x v="1"/>
    <n v="2481"/>
    <x v="4"/>
    <x v="0"/>
    <x v="0"/>
    <n v="1095013"/>
    <d v="2022-01-01T00:00:00"/>
    <n v="273"/>
    <n v="41858025.300000004"/>
    <n v="1533261"/>
    <s v="VND"/>
    <s v="20220930VND"/>
    <n v="1"/>
    <n v="1.0950129999999999E-3"/>
    <n v="1.533261E-3"/>
    <n v="4.1858025300000004E-2"/>
    <x v="1"/>
  </r>
  <r>
    <x v="1"/>
    <n v="2483"/>
    <x v="1"/>
    <x v="0"/>
    <x v="0"/>
    <n v="460014"/>
    <d v="2022-01-01T00:00:00"/>
    <n v="273"/>
    <n v="22751710.800000001"/>
    <n v="833396"/>
    <s v="VND"/>
    <s v="20220930VND"/>
    <n v="1"/>
    <n v="4.6001400000000002E-4"/>
    <n v="8.3339600000000003E-4"/>
    <n v="2.2751710800000002E-2"/>
    <x v="1"/>
  </r>
  <r>
    <x v="1"/>
    <n v="2483"/>
    <x v="11"/>
    <x v="0"/>
    <x v="0"/>
    <n v="145137"/>
    <d v="2022-01-01T00:00:00"/>
    <n v="273"/>
    <n v="30383999.099999998"/>
    <n v="1112967"/>
    <s v="VND"/>
    <s v="20220930VND"/>
    <n v="1"/>
    <n v="1.4513699999999999E-4"/>
    <n v="1.1129670000000001E-3"/>
    <n v="3.0383999099999996E-2"/>
    <x v="3"/>
  </r>
  <r>
    <x v="1"/>
    <n v="2489"/>
    <x v="1"/>
    <x v="0"/>
    <x v="0"/>
    <n v="1765074"/>
    <d v="2022-01-01T00:00:00"/>
    <n v="273"/>
    <n v="48916959"/>
    <n v="1791830"/>
    <s v="VND"/>
    <s v="20220930VND"/>
    <n v="1"/>
    <n v="1.7650739999999999E-3"/>
    <n v="1.7918299999999999E-3"/>
    <n v="4.8916959000000003E-2"/>
    <x v="1"/>
  </r>
  <r>
    <x v="1"/>
    <n v="2491"/>
    <x v="8"/>
    <x v="0"/>
    <x v="0"/>
    <n v="619719"/>
    <d v="2022-01-01T00:00:00"/>
    <n v="273"/>
    <n v="29372807.099999998"/>
    <n v="1075927"/>
    <s v="VND"/>
    <s v="20220930VND"/>
    <n v="1"/>
    <n v="6.1971900000000002E-4"/>
    <n v="1.075927E-3"/>
    <n v="2.9372807099999999E-2"/>
    <x v="0"/>
  </r>
  <r>
    <x v="1"/>
    <n v="2492"/>
    <x v="4"/>
    <x v="0"/>
    <x v="0"/>
    <n v="1208488"/>
    <d v="2022-01-01T00:00:00"/>
    <n v="273"/>
    <n v="10249976.1"/>
    <n v="375457"/>
    <s v="VND"/>
    <s v="20220930VND"/>
    <n v="1"/>
    <n v="1.208488E-3"/>
    <n v="3.7545699999999999E-4"/>
    <n v="1.0249976099999999E-2"/>
    <x v="1"/>
  </r>
  <r>
    <x v="1"/>
    <n v="2493"/>
    <x v="4"/>
    <x v="0"/>
    <x v="0"/>
    <n v="1331970"/>
    <d v="2022-01-01T00:00:00"/>
    <n v="273"/>
    <n v="32078155.199999999"/>
    <n v="1175024"/>
    <s v="VND"/>
    <s v="20220930VND"/>
    <n v="1"/>
    <n v="1.33197E-3"/>
    <n v="1.175024E-3"/>
    <n v="3.20781552E-2"/>
    <x v="1"/>
  </r>
  <r>
    <x v="1"/>
    <n v="2494"/>
    <x v="11"/>
    <x v="0"/>
    <x v="0"/>
    <n v="990031"/>
    <d v="2022-01-01T00:00:00"/>
    <n v="273"/>
    <n v="43450488.899999999"/>
    <n v="1591593"/>
    <s v="VND"/>
    <s v="20220930VND"/>
    <n v="1"/>
    <n v="9.9003099999999994E-4"/>
    <n v="1.5915930000000001E-3"/>
    <n v="4.3450488900000001E-2"/>
    <x v="3"/>
  </r>
  <r>
    <x v="1"/>
    <n v="2495"/>
    <x v="4"/>
    <x v="0"/>
    <x v="0"/>
    <n v="1329669"/>
    <d v="2022-01-01T00:00:00"/>
    <n v="273"/>
    <n v="37263489.899999999"/>
    <n v="1364963"/>
    <s v="VND"/>
    <s v="20220930VND"/>
    <n v="1"/>
    <n v="1.3296689999999999E-3"/>
    <n v="1.3649630000000001E-3"/>
    <n v="3.7263489900000002E-2"/>
    <x v="1"/>
  </r>
  <r>
    <x v="1"/>
    <n v="2495"/>
    <x v="4"/>
    <x v="0"/>
    <x v="0"/>
    <n v="411246"/>
    <d v="2022-01-01T00:00:00"/>
    <n v="273"/>
    <n v="22346988.300000001"/>
    <n v="818571"/>
    <s v="VND"/>
    <s v="20220930VND"/>
    <n v="1"/>
    <n v="4.1124599999999999E-4"/>
    <n v="8.1857100000000003E-4"/>
    <n v="2.2346988300000002E-2"/>
    <x v="1"/>
  </r>
  <r>
    <x v="1"/>
    <n v="2496"/>
    <x v="3"/>
    <x v="0"/>
    <x v="0"/>
    <n v="1811448"/>
    <d v="2022-01-01T00:00:00"/>
    <n v="273"/>
    <n v="36337746.899999999"/>
    <n v="1331053"/>
    <s v="VND"/>
    <s v="20220930VND"/>
    <n v="1"/>
    <n v="1.811448E-3"/>
    <n v="1.331053E-3"/>
    <n v="3.6337746899999995E-2"/>
    <x v="0"/>
  </r>
  <r>
    <x v="1"/>
    <n v="2496"/>
    <x v="3"/>
    <x v="0"/>
    <x v="0"/>
    <n v="185578"/>
    <d v="2022-01-01T00:00:00"/>
    <n v="273"/>
    <n v="647503408063.51208"/>
    <n v="1022433"/>
    <s v="USD"/>
    <s v="20220930USD"/>
    <n v="23197.68"/>
    <n v="4.3049790590399999"/>
    <n v="23.71807355544"/>
    <n v="647.5034080635121"/>
    <x v="0"/>
  </r>
  <r>
    <x v="1"/>
    <n v="2497"/>
    <x v="1"/>
    <x v="0"/>
    <x v="0"/>
    <n v="404206"/>
    <d v="2022-01-01T00:00:00"/>
    <n v="273"/>
    <n v="42470637.300000004"/>
    <n v="1555701"/>
    <s v="VND"/>
    <s v="20220930VND"/>
    <n v="1"/>
    <n v="4.04206E-4"/>
    <n v="1.555701E-3"/>
    <n v="4.2470637300000003E-2"/>
    <x v="1"/>
  </r>
  <r>
    <x v="1"/>
    <n v="2497"/>
    <x v="1"/>
    <x v="0"/>
    <x v="0"/>
    <n v="1430198"/>
    <d v="2022-01-01T00:00:00"/>
    <n v="273"/>
    <n v="12086010.299999999"/>
    <n v="442711"/>
    <s v="VND"/>
    <s v="20220930VND"/>
    <n v="1"/>
    <n v="1.4301979999999999E-3"/>
    <n v="4.4271099999999998E-4"/>
    <n v="1.2086010299999998E-2"/>
    <x v="1"/>
  </r>
  <r>
    <x v="1"/>
    <n v="2498"/>
    <x v="0"/>
    <x v="0"/>
    <x v="0"/>
    <n v="179962"/>
    <d v="2022-01-01T00:00:00"/>
    <n v="273"/>
    <n v="4176081"/>
    <n v="152970"/>
    <s v="VND"/>
    <s v="20220930VND"/>
    <n v="1"/>
    <n v="1.7996200000000001E-4"/>
    <n v="1.5296999999999999E-4"/>
    <n v="4.1760809999999999E-3"/>
    <x v="0"/>
  </r>
  <r>
    <x v="1"/>
    <n v="2498"/>
    <x v="8"/>
    <x v="0"/>
    <x v="0"/>
    <n v="485463"/>
    <d v="2022-01-01T00:00:00"/>
    <n v="273"/>
    <n v="7351671.6000000006"/>
    <n v="269292"/>
    <s v="VND"/>
    <s v="20220930VND"/>
    <n v="1"/>
    <n v="4.85463E-4"/>
    <n v="2.6929200000000002E-4"/>
    <n v="7.3516716000000008E-3"/>
    <x v="0"/>
  </r>
  <r>
    <x v="1"/>
    <n v="2498"/>
    <x v="8"/>
    <x v="0"/>
    <x v="0"/>
    <n v="1343091"/>
    <d v="2022-01-01T00:00:00"/>
    <n v="273"/>
    <n v="15312570"/>
    <n v="560900"/>
    <s v="VND"/>
    <s v="20220930VND"/>
    <n v="1"/>
    <n v="1.343091E-3"/>
    <n v="5.6090000000000003E-4"/>
    <n v="1.5312569999999999E-2"/>
    <x v="0"/>
  </r>
  <r>
    <x v="1"/>
    <n v="2500"/>
    <x v="7"/>
    <x v="0"/>
    <x v="0"/>
    <n v="1063023"/>
    <d v="2022-01-01T00:00:00"/>
    <n v="273"/>
    <n v="13505228.1"/>
    <n v="494697"/>
    <s v="VND"/>
    <s v="20220930VND"/>
    <n v="1"/>
    <n v="1.063023E-3"/>
    <n v="4.94697E-4"/>
    <n v="1.3505228099999999E-2"/>
    <x v="2"/>
  </r>
  <r>
    <x v="1"/>
    <n v="2501"/>
    <x v="1"/>
    <x v="0"/>
    <x v="0"/>
    <n v="34706"/>
    <d v="2022-01-01T00:00:00"/>
    <n v="273"/>
    <n v="10171324.799999999"/>
    <n v="372576"/>
    <s v="VND"/>
    <s v="20220930VND"/>
    <n v="1"/>
    <n v="3.4706000000000003E-5"/>
    <n v="3.7257600000000001E-4"/>
    <n v="1.0171324799999999E-2"/>
    <x v="1"/>
  </r>
  <r>
    <x v="1"/>
    <n v="2501"/>
    <x v="1"/>
    <x v="0"/>
    <x v="0"/>
    <n v="1647720"/>
    <d v="2022-01-01T00:00:00"/>
    <n v="273"/>
    <n v="12867500.1"/>
    <n v="471337"/>
    <s v="VND"/>
    <s v="20220930VND"/>
    <n v="1"/>
    <n v="1.6477200000000001E-3"/>
    <n v="4.71337E-4"/>
    <n v="1.28675001E-2"/>
    <x v="1"/>
  </r>
  <r>
    <x v="1"/>
    <n v="2504"/>
    <x v="1"/>
    <x v="0"/>
    <x v="0"/>
    <n v="742323"/>
    <d v="2022-01-01T00:00:00"/>
    <n v="273"/>
    <n v="7654892.7000000002"/>
    <n v="280399"/>
    <s v="VND"/>
    <s v="20220930VND"/>
    <n v="1"/>
    <n v="7.4232300000000003E-4"/>
    <n v="2.8039900000000002E-4"/>
    <n v="7.6548927000000006E-3"/>
    <x v="1"/>
  </r>
  <r>
    <x v="1"/>
    <n v="2504"/>
    <x v="11"/>
    <x v="0"/>
    <x v="0"/>
    <n v="1564765"/>
    <d v="2022-01-01T00:00:00"/>
    <n v="273"/>
    <n v="49717504.199999996"/>
    <n v="1821154"/>
    <s v="VND"/>
    <s v="20220930VND"/>
    <n v="1"/>
    <n v="1.5647650000000001E-3"/>
    <n v="1.821154E-3"/>
    <n v="4.9717504199999998E-2"/>
    <x v="3"/>
  </r>
  <r>
    <x v="1"/>
    <n v="2505"/>
    <x v="6"/>
    <x v="0"/>
    <x v="0"/>
    <n v="237303"/>
    <d v="2022-01-01T00:00:00"/>
    <n v="273"/>
    <n v="47777102.100000001"/>
    <n v="1750077"/>
    <s v="VND"/>
    <s v="20220930VND"/>
    <n v="1"/>
    <n v="2.3730299999999999E-4"/>
    <n v="1.7500770000000001E-3"/>
    <n v="4.7777102100000003E-2"/>
    <x v="3"/>
  </r>
  <r>
    <x v="1"/>
    <n v="2505"/>
    <x v="0"/>
    <x v="0"/>
    <x v="0"/>
    <n v="1510926"/>
    <d v="2022-01-01T00:00:00"/>
    <n v="273"/>
    <n v="11996302.5"/>
    <n v="439425"/>
    <s v="VND"/>
    <s v="20220930VND"/>
    <n v="1"/>
    <n v="1.5109259999999999E-3"/>
    <n v="4.3942500000000002E-4"/>
    <n v="1.19963025E-2"/>
    <x v="0"/>
  </r>
  <r>
    <x v="1"/>
    <n v="2506"/>
    <x v="8"/>
    <x v="0"/>
    <x v="0"/>
    <n v="1910419"/>
    <d v="2022-01-01T00:00:00"/>
    <n v="273"/>
    <n v="1866009.5999999999"/>
    <n v="68352"/>
    <s v="VND"/>
    <s v="20220930VND"/>
    <n v="1"/>
    <n v="1.910419E-3"/>
    <n v="6.8351999999999999E-5"/>
    <n v="1.8660095999999998E-3"/>
    <x v="0"/>
  </r>
  <r>
    <x v="1"/>
    <n v="2507"/>
    <x v="0"/>
    <x v="0"/>
    <x v="0"/>
    <n v="1405009"/>
    <d v="2022-01-01T00:00:00"/>
    <n v="273"/>
    <n v="52055203.199999996"/>
    <n v="1906784"/>
    <s v="VND"/>
    <s v="20220930VND"/>
    <n v="1"/>
    <n v="1.405009E-3"/>
    <n v="1.9067839999999999E-3"/>
    <n v="5.2055203199999997E-2"/>
    <x v="0"/>
  </r>
  <r>
    <x v="1"/>
    <n v="2507"/>
    <x v="0"/>
    <x v="0"/>
    <x v="0"/>
    <n v="1398180"/>
    <d v="2022-01-01T00:00:00"/>
    <n v="273"/>
    <n v="576826867064.448"/>
    <n v="910832"/>
    <s v="USD"/>
    <s v="20220930USD"/>
    <n v="23197.68"/>
    <n v="32.434532222400001"/>
    <n v="21.129189269760001"/>
    <n v="576.82686706444804"/>
    <x v="0"/>
  </r>
  <r>
    <x v="1"/>
    <n v="2507"/>
    <x v="0"/>
    <x v="0"/>
    <x v="0"/>
    <n v="1132913"/>
    <d v="2022-01-01T00:00:00"/>
    <n v="273"/>
    <n v="679311999606.23999"/>
    <n v="1072660"/>
    <s v="USD"/>
    <s v="20220930USD"/>
    <n v="23197.68"/>
    <n v="26.280953241839999"/>
    <n v="24.883223428800001"/>
    <n v="679.31199960623997"/>
    <x v="0"/>
  </r>
  <r>
    <x v="1"/>
    <n v="2507"/>
    <x v="8"/>
    <x v="0"/>
    <x v="0"/>
    <n v="1785977"/>
    <d v="2022-01-01T00:00:00"/>
    <n v="273"/>
    <n v="37973208"/>
    <n v="1390960"/>
    <s v="VND"/>
    <s v="20220930VND"/>
    <n v="1"/>
    <n v="1.785977E-3"/>
    <n v="1.3909599999999999E-3"/>
    <n v="3.7973208000000001E-2"/>
    <x v="0"/>
  </r>
  <r>
    <x v="1"/>
    <n v="2508"/>
    <x v="10"/>
    <x v="0"/>
    <x v="0"/>
    <n v="1343939"/>
    <d v="2022-01-01T00:00:00"/>
    <n v="273"/>
    <n v="947680327129.53589"/>
    <n v="1496424"/>
    <s v="USD"/>
    <s v="20220930USD"/>
    <n v="23197.68"/>
    <n v="31.176266861520002"/>
    <n v="34.713565096319996"/>
    <n v="947.68032712953584"/>
    <x v="1"/>
  </r>
  <r>
    <x v="1"/>
    <n v="2508"/>
    <x v="10"/>
    <x v="0"/>
    <x v="0"/>
    <n v="1347219"/>
    <d v="2022-01-01T00:00:00"/>
    <n v="273"/>
    <n v="31019597.699999999"/>
    <n v="1136249"/>
    <s v="VND"/>
    <s v="20220930VND"/>
    <n v="1"/>
    <n v="1.347219E-3"/>
    <n v="1.136249E-3"/>
    <n v="3.1019597699999998E-2"/>
    <x v="1"/>
  </r>
  <r>
    <x v="1"/>
    <n v="2509"/>
    <x v="1"/>
    <x v="0"/>
    <x v="0"/>
    <n v="831221"/>
    <d v="2022-01-01T00:00:00"/>
    <n v="273"/>
    <n v="36207717"/>
    <n v="1326290"/>
    <s v="VND"/>
    <s v="20220930VND"/>
    <n v="1"/>
    <n v="8.3122100000000004E-4"/>
    <n v="1.3262899999999999E-3"/>
    <n v="3.6207717E-2"/>
    <x v="1"/>
  </r>
  <r>
    <x v="1"/>
    <n v="2509"/>
    <x v="1"/>
    <x v="0"/>
    <x v="0"/>
    <n v="109649"/>
    <d v="2022-01-01T00:00:00"/>
    <n v="273"/>
    <n v="6558825"/>
    <n v="240250"/>
    <s v="VND"/>
    <s v="20220930VND"/>
    <n v="1"/>
    <n v="1.0964900000000001E-4"/>
    <n v="2.4025000000000001E-4"/>
    <n v="6.5588249999999999E-3"/>
    <x v="1"/>
  </r>
  <r>
    <x v="1"/>
    <n v="2510"/>
    <x v="2"/>
    <x v="0"/>
    <x v="0"/>
    <n v="905981"/>
    <d v="2022-01-01T00:00:00"/>
    <n v="273"/>
    <n v="4839116.1000000006"/>
    <n v="177257"/>
    <s v="VND"/>
    <s v="20220930VND"/>
    <n v="1"/>
    <n v="9.0598100000000004E-4"/>
    <n v="1.77257E-4"/>
    <n v="4.8391161000000005E-3"/>
    <x v="2"/>
  </r>
  <r>
    <x v="1"/>
    <n v="2511"/>
    <x v="10"/>
    <x v="0"/>
    <x v="0"/>
    <n v="706301"/>
    <d v="2022-01-01T00:00:00"/>
    <n v="273"/>
    <n v="13238479.799999999"/>
    <n v="484926"/>
    <s v="VND"/>
    <s v="20220930VND"/>
    <n v="1"/>
    <n v="7.06301E-4"/>
    <n v="4.84926E-4"/>
    <n v="1.3238479799999999E-2"/>
    <x v="1"/>
  </r>
  <r>
    <x v="1"/>
    <n v="2516"/>
    <x v="11"/>
    <x v="0"/>
    <x v="0"/>
    <n v="355412"/>
    <d v="2022-01-01T00:00:00"/>
    <n v="273"/>
    <n v="6030187.7999999998"/>
    <n v="220886"/>
    <s v="VND"/>
    <s v="20220930VND"/>
    <n v="1"/>
    <n v="3.5541199999999999E-4"/>
    <n v="2.20886E-4"/>
    <n v="6.0301877999999996E-3"/>
    <x v="3"/>
  </r>
  <r>
    <x v="1"/>
    <n v="2524"/>
    <x v="0"/>
    <x v="0"/>
    <x v="0"/>
    <n v="1856208"/>
    <d v="2022-01-01T00:00:00"/>
    <n v="273"/>
    <n v="10153716.299999999"/>
    <n v="371931"/>
    <s v="VND"/>
    <s v="20220930VND"/>
    <n v="1"/>
    <n v="1.856208E-3"/>
    <n v="3.7193099999999999E-4"/>
    <n v="1.0153716299999999E-2"/>
    <x v="0"/>
  </r>
  <r>
    <x v="1"/>
    <n v="2525"/>
    <x v="14"/>
    <x v="0"/>
    <x v="0"/>
    <n v="1002639"/>
    <d v="2022-01-01T00:00:00"/>
    <n v="273"/>
    <n v="21440874"/>
    <n v="785380"/>
    <s v="VND"/>
    <s v="20220930VND"/>
    <n v="1"/>
    <n v="1.002639E-3"/>
    <n v="7.8538000000000002E-4"/>
    <n v="2.1440873999999999E-2"/>
    <x v="3"/>
  </r>
  <r>
    <x v="1"/>
    <n v="2526"/>
    <x v="8"/>
    <x v="0"/>
    <x v="0"/>
    <n v="9969"/>
    <d v="2022-01-01T00:00:00"/>
    <n v="273"/>
    <n v="14680629.6"/>
    <n v="537752"/>
    <s v="VND"/>
    <s v="20220930VND"/>
    <n v="1"/>
    <n v="9.9690000000000006E-6"/>
    <n v="5.3775199999999996E-4"/>
    <n v="1.46806296E-2"/>
    <x v="0"/>
  </r>
  <r>
    <x v="1"/>
    <n v="2527"/>
    <x v="3"/>
    <x v="0"/>
    <x v="0"/>
    <n v="1419088"/>
    <d v="2022-01-01T00:00:00"/>
    <n v="273"/>
    <n v="41419805.699999996"/>
    <n v="1517209"/>
    <s v="VND"/>
    <s v="20220930VND"/>
    <n v="1"/>
    <n v="1.419088E-3"/>
    <n v="1.517209E-3"/>
    <n v="4.1419805699999993E-2"/>
    <x v="0"/>
  </r>
  <r>
    <x v="1"/>
    <n v="2528"/>
    <x v="8"/>
    <x v="0"/>
    <x v="0"/>
    <n v="1174591"/>
    <d v="2022-01-01T00:00:00"/>
    <n v="273"/>
    <n v="43933671.600000001"/>
    <n v="1609292"/>
    <s v="VND"/>
    <s v="20220930VND"/>
    <n v="1"/>
    <n v="1.174591E-3"/>
    <n v="1.609292E-3"/>
    <n v="4.3933671600000002E-2"/>
    <x v="0"/>
  </r>
  <r>
    <x v="1"/>
    <n v="2530"/>
    <x v="3"/>
    <x v="0"/>
    <x v="0"/>
    <n v="845493"/>
    <d v="2022-01-01T00:00:00"/>
    <n v="273"/>
    <n v="46943851.5"/>
    <n v="1719555"/>
    <s v="VND"/>
    <s v="20220930VND"/>
    <n v="1"/>
    <n v="8.45493E-4"/>
    <n v="1.719555E-3"/>
    <n v="4.6943851500000001E-2"/>
    <x v="0"/>
  </r>
  <r>
    <x v="1"/>
    <n v="2532"/>
    <x v="0"/>
    <x v="0"/>
    <x v="0"/>
    <n v="360007"/>
    <d v="2022-01-01T00:00:00"/>
    <n v="273"/>
    <n v="13945031.1"/>
    <n v="510807"/>
    <s v="VND"/>
    <s v="20220930VND"/>
    <n v="1"/>
    <n v="3.6000700000000002E-4"/>
    <n v="5.1080699999999995E-4"/>
    <n v="1.39450311E-2"/>
    <x v="0"/>
  </r>
  <r>
    <x v="1"/>
    <n v="2532"/>
    <x v="10"/>
    <x v="0"/>
    <x v="0"/>
    <n v="7296"/>
    <d v="2022-01-01T00:00:00"/>
    <n v="273"/>
    <n v="10288742.1"/>
    <n v="376877"/>
    <s v="VND"/>
    <s v="20220930VND"/>
    <n v="1"/>
    <n v="7.2960000000000001E-6"/>
    <n v="3.7687700000000002E-4"/>
    <n v="1.02887421E-2"/>
    <x v="1"/>
  </r>
  <r>
    <x v="1"/>
    <n v="2534"/>
    <x v="4"/>
    <x v="0"/>
    <x v="0"/>
    <n v="4419913"/>
    <d v="2022-01-01T00:00:00"/>
    <n v="273"/>
    <n v="117236382.89999999"/>
    <n v="4294373"/>
    <s v="VND"/>
    <s v="20220930VND"/>
    <n v="1"/>
    <n v="4.4199130000000001E-3"/>
    <n v="4.2943729999999998E-3"/>
    <n v="0.11723638289999999"/>
    <x v="1"/>
  </r>
  <r>
    <x v="1"/>
    <n v="2534"/>
    <x v="4"/>
    <x v="0"/>
    <x v="0"/>
    <n v="174661"/>
    <d v="2022-01-01T00:00:00"/>
    <n v="273"/>
    <n v="115240360651.416"/>
    <n v="181969"/>
    <s v="USD"/>
    <s v="20220930USD"/>
    <n v="23197.68"/>
    <n v="4.0517299864799998"/>
    <n v="4.2212586319200005"/>
    <n v="115.240360651416"/>
    <x v="1"/>
  </r>
  <r>
    <x v="1"/>
    <n v="2535"/>
    <x v="8"/>
    <x v="0"/>
    <x v="0"/>
    <n v="312771"/>
    <d v="2022-01-01T00:00:00"/>
    <n v="273"/>
    <n v="53981846.100000001"/>
    <n v="1977357"/>
    <s v="VND"/>
    <s v="20220930VND"/>
    <n v="1"/>
    <n v="3.1277099999999999E-4"/>
    <n v="1.9773569999999999E-3"/>
    <n v="5.3981846100000001E-2"/>
    <x v="0"/>
  </r>
  <r>
    <x v="1"/>
    <n v="2535"/>
    <x v="4"/>
    <x v="0"/>
    <x v="0"/>
    <n v="1212532"/>
    <d v="2022-01-01T00:00:00"/>
    <n v="273"/>
    <n v="24182121.599999998"/>
    <n v="885792"/>
    <s v="VND"/>
    <s v="20220930VND"/>
    <n v="1"/>
    <n v="1.2125320000000001E-3"/>
    <n v="8.8579200000000005E-4"/>
    <n v="2.4182121599999998E-2"/>
    <x v="1"/>
  </r>
  <r>
    <x v="1"/>
    <n v="2536"/>
    <x v="7"/>
    <x v="0"/>
    <x v="0"/>
    <n v="495102"/>
    <d v="2022-01-01T00:00:00"/>
    <n v="273"/>
    <n v="11326305.9"/>
    <n v="414883"/>
    <s v="VND"/>
    <s v="20220930VND"/>
    <n v="1"/>
    <n v="4.9510199999999998E-4"/>
    <n v="4.1488300000000001E-4"/>
    <n v="1.13263059E-2"/>
    <x v="2"/>
  </r>
  <r>
    <x v="1"/>
    <n v="2537"/>
    <x v="4"/>
    <x v="0"/>
    <x v="0"/>
    <n v="1674925"/>
    <d v="2022-01-01T00:00:00"/>
    <n v="273"/>
    <n v="35395241.699999996"/>
    <n v="1296529"/>
    <s v="VND"/>
    <s v="20220930VND"/>
    <n v="1"/>
    <n v="1.6749250000000001E-3"/>
    <n v="1.296529E-3"/>
    <n v="3.5395241699999996E-2"/>
    <x v="1"/>
  </r>
  <r>
    <x v="1"/>
    <n v="2539"/>
    <x v="4"/>
    <x v="0"/>
    <x v="0"/>
    <n v="96436"/>
    <d v="2022-01-01T00:00:00"/>
    <n v="273"/>
    <n v="43493895.899999999"/>
    <n v="1593183"/>
    <s v="VND"/>
    <s v="20220930VND"/>
    <n v="1"/>
    <n v="9.6435999999999996E-5"/>
    <n v="1.593183E-3"/>
    <n v="4.3493895899999996E-2"/>
    <x v="1"/>
  </r>
  <r>
    <x v="1"/>
    <n v="2539"/>
    <x v="4"/>
    <x v="0"/>
    <x v="0"/>
    <n v="1197112"/>
    <d v="2022-01-01T00:00:00"/>
    <n v="273"/>
    <n v="3448727.1"/>
    <n v="126327"/>
    <s v="VND"/>
    <s v="20220930VND"/>
    <n v="1"/>
    <n v="1.197112E-3"/>
    <n v="1.26327E-4"/>
    <n v="3.4487271E-3"/>
    <x v="1"/>
  </r>
  <r>
    <x v="1"/>
    <n v="2540"/>
    <x v="1"/>
    <x v="0"/>
    <x v="0"/>
    <n v="1280763"/>
    <d v="2022-01-01T00:00:00"/>
    <n v="273"/>
    <n v="14513963.1"/>
    <n v="531647"/>
    <s v="VND"/>
    <s v="20220930VND"/>
    <n v="1"/>
    <n v="1.2807630000000001E-3"/>
    <n v="5.31647E-4"/>
    <n v="1.4513963099999999E-2"/>
    <x v="1"/>
  </r>
  <r>
    <x v="1"/>
    <n v="2543"/>
    <x v="1"/>
    <x v="0"/>
    <x v="0"/>
    <n v="907998"/>
    <d v="2022-01-01T00:00:00"/>
    <n v="273"/>
    <n v="25203005.099999998"/>
    <n v="923187"/>
    <s v="VND"/>
    <s v="20220930VND"/>
    <n v="1"/>
    <n v="9.0799800000000003E-4"/>
    <n v="9.2318700000000001E-4"/>
    <n v="2.5203005099999998E-2"/>
    <x v="1"/>
  </r>
  <r>
    <x v="1"/>
    <n v="2543"/>
    <x v="7"/>
    <x v="0"/>
    <x v="0"/>
    <n v="897597"/>
    <d v="2022-01-01T00:00:00"/>
    <n v="273"/>
    <n v="31199204.400000002"/>
    <n v="1142828"/>
    <s v="VND"/>
    <s v="20220930VND"/>
    <n v="1"/>
    <n v="8.9759699999999998E-4"/>
    <n v="1.142828E-3"/>
    <n v="3.1199204400000003E-2"/>
    <x v="2"/>
  </r>
  <r>
    <x v="1"/>
    <n v="2543"/>
    <x v="4"/>
    <x v="0"/>
    <x v="0"/>
    <n v="6007255"/>
    <d v="2022-01-01T00:00:00"/>
    <n v="273"/>
    <n v="235336838.09999999"/>
    <n v="8620397"/>
    <s v="VND"/>
    <s v="20220930VND"/>
    <n v="1"/>
    <n v="6.0072550000000004E-3"/>
    <n v="8.6203970000000001E-3"/>
    <n v="0.2353368381"/>
    <x v="1"/>
  </r>
  <r>
    <x v="1"/>
    <n v="2544"/>
    <x v="7"/>
    <x v="0"/>
    <x v="0"/>
    <n v="1577083"/>
    <d v="2022-01-01T00:00:00"/>
    <n v="273"/>
    <n v="19594247.400000002"/>
    <n v="717738"/>
    <s v="VND"/>
    <s v="20220930VND"/>
    <n v="1"/>
    <n v="1.577083E-3"/>
    <n v="7.1773799999999999E-4"/>
    <n v="1.9594247400000001E-2"/>
    <x v="2"/>
  </r>
  <r>
    <x v="1"/>
    <n v="2544"/>
    <x v="15"/>
    <x v="0"/>
    <x v="0"/>
    <n v="1149368"/>
    <d v="2022-01-01T00:00:00"/>
    <n v="273"/>
    <n v="43918247.100000001"/>
    <n v="1608727"/>
    <s v="VND"/>
    <s v="20220930VND"/>
    <n v="1"/>
    <n v="1.149368E-3"/>
    <n v="1.6087269999999999E-3"/>
    <n v="4.3918247100000002E-2"/>
    <x v="4"/>
  </r>
  <r>
    <x v="1"/>
    <n v="2544"/>
    <x v="0"/>
    <x v="0"/>
    <x v="0"/>
    <n v="1049629"/>
    <d v="2022-01-01T00:00:00"/>
    <n v="273"/>
    <n v="1870077.3"/>
    <n v="68501"/>
    <s v="VND"/>
    <s v="20220930VND"/>
    <n v="1"/>
    <n v="1.0496290000000001E-3"/>
    <n v="6.8501E-5"/>
    <n v="1.8700773E-3"/>
    <x v="0"/>
  </r>
  <r>
    <x v="1"/>
    <n v="2545"/>
    <x v="7"/>
    <x v="0"/>
    <x v="0"/>
    <n v="1897695"/>
    <d v="2022-01-01T00:00:00"/>
    <n v="273"/>
    <n v="51111906.300000004"/>
    <n v="1872231"/>
    <s v="VND"/>
    <s v="20220930VND"/>
    <n v="1"/>
    <n v="1.897695E-3"/>
    <n v="1.872231E-3"/>
    <n v="5.1111906300000003E-2"/>
    <x v="2"/>
  </r>
  <r>
    <x v="1"/>
    <n v="2554"/>
    <x v="11"/>
    <x v="0"/>
    <x v="0"/>
    <n v="339300"/>
    <d v="2022-01-01T00:00:00"/>
    <n v="273"/>
    <n v="49980676.199999996"/>
    <n v="1830794"/>
    <s v="VND"/>
    <s v="20220930VND"/>
    <n v="1"/>
    <n v="3.3930000000000001E-4"/>
    <n v="1.830794E-3"/>
    <n v="4.9980676199999997E-2"/>
    <x v="3"/>
  </r>
  <r>
    <x v="1"/>
    <n v="2555"/>
    <x v="0"/>
    <x v="0"/>
    <x v="0"/>
    <n v="286726"/>
    <d v="2022-01-01T00:00:00"/>
    <n v="273"/>
    <n v="35659833.300000004"/>
    <n v="1306221"/>
    <s v="VND"/>
    <s v="20220930VND"/>
    <n v="1"/>
    <n v="2.8672600000000001E-4"/>
    <n v="1.306221E-3"/>
    <n v="3.5659833300000006E-2"/>
    <x v="0"/>
  </r>
  <r>
    <x v="1"/>
    <n v="2556"/>
    <x v="0"/>
    <x v="0"/>
    <x v="0"/>
    <n v="34749"/>
    <d v="2022-01-01T00:00:00"/>
    <n v="273"/>
    <n v="3695437.1999999997"/>
    <n v="135364"/>
    <s v="VND"/>
    <s v="20220930VND"/>
    <n v="1"/>
    <n v="3.4749000000000002E-5"/>
    <n v="1.3536399999999999E-4"/>
    <n v="3.6954371999999998E-3"/>
    <x v="0"/>
  </r>
  <r>
    <x v="1"/>
    <n v="2556"/>
    <x v="0"/>
    <x v="0"/>
    <x v="0"/>
    <n v="1697021"/>
    <d v="2022-01-01T00:00:00"/>
    <n v="273"/>
    <n v="25297463.099999998"/>
    <n v="926647"/>
    <s v="VND"/>
    <s v="20220930VND"/>
    <n v="1"/>
    <n v="1.6970209999999999E-3"/>
    <n v="9.2664699999999995E-4"/>
    <n v="2.5297463099999997E-2"/>
    <x v="0"/>
  </r>
  <r>
    <x v="1"/>
    <n v="2558"/>
    <x v="0"/>
    <x v="0"/>
    <x v="0"/>
    <n v="1800198"/>
    <d v="2022-01-01T00:00:00"/>
    <n v="273"/>
    <n v="5648178.8999999994"/>
    <n v="206893"/>
    <s v="VND"/>
    <s v="20220930VND"/>
    <n v="1"/>
    <n v="1.800198E-3"/>
    <n v="2.0689300000000001E-4"/>
    <n v="5.6481788999999992E-3"/>
    <x v="0"/>
  </r>
  <r>
    <x v="1"/>
    <n v="2559"/>
    <x v="5"/>
    <x v="0"/>
    <x v="0"/>
    <n v="9299290"/>
    <d v="2022-01-01T00:00:00"/>
    <n v="273"/>
    <n v="249401634.29999998"/>
    <n v="9135591"/>
    <s v="VND"/>
    <s v="20220930VND"/>
    <n v="1"/>
    <n v="9.29929E-3"/>
    <n v="9.1355910000000002E-3"/>
    <n v="0.24940163429999998"/>
    <x v="1"/>
  </r>
  <r>
    <x v="1"/>
    <n v="2559"/>
    <x v="5"/>
    <x v="0"/>
    <x v="0"/>
    <n v="507573"/>
    <d v="2022-01-01T00:00:00"/>
    <n v="273"/>
    <n v="424712808151.63208"/>
    <n v="670638"/>
    <s v="USD"/>
    <s v="20220930USD"/>
    <n v="23197.68"/>
    <n v="11.774516030639999"/>
    <n v="15.557245719840001"/>
    <n v="424.71280815163209"/>
    <x v="1"/>
  </r>
  <r>
    <x v="1"/>
    <n v="2560"/>
    <x v="0"/>
    <x v="0"/>
    <x v="0"/>
    <n v="1242461"/>
    <d v="2022-01-01T00:00:00"/>
    <n v="273"/>
    <n v="8415306.9000000004"/>
    <n v="308253"/>
    <s v="VND"/>
    <s v="20220930VND"/>
    <n v="1"/>
    <n v="1.242461E-3"/>
    <n v="3.0825299999999998E-4"/>
    <n v="8.4153069000000007E-3"/>
    <x v="0"/>
  </r>
  <r>
    <x v="1"/>
    <n v="2560"/>
    <x v="3"/>
    <x v="0"/>
    <x v="0"/>
    <n v="629632"/>
    <d v="2022-01-01T00:00:00"/>
    <n v="273"/>
    <n v="36900454.5"/>
    <n v="1351665"/>
    <s v="VND"/>
    <s v="20220930VND"/>
    <n v="1"/>
    <n v="6.2963199999999998E-4"/>
    <n v="1.3516649999999999E-3"/>
    <n v="3.6900454499999999E-2"/>
    <x v="0"/>
  </r>
  <r>
    <x v="1"/>
    <n v="2561"/>
    <x v="10"/>
    <x v="0"/>
    <x v="1"/>
    <n v="200451"/>
    <d v="2022-01-01T00:00:00"/>
    <n v="273"/>
    <n v="36340777.199999996"/>
    <n v="1331164"/>
    <s v="VND"/>
    <s v="20220930VND"/>
    <n v="1"/>
    <n v="2.0045100000000001E-4"/>
    <n v="1.3311639999999999E-3"/>
    <n v="3.6340777199999993E-2"/>
    <x v="1"/>
  </r>
  <r>
    <x v="1"/>
    <n v="2561"/>
    <x v="10"/>
    <x v="0"/>
    <x v="0"/>
    <n v="1788826"/>
    <d v="2022-01-01T00:00:00"/>
    <n v="273"/>
    <n v="53195387.699999996"/>
    <n v="1948549"/>
    <s v="VND"/>
    <s v="20220930VND"/>
    <n v="1"/>
    <n v="1.7888260000000001E-3"/>
    <n v="1.9485489999999999E-3"/>
    <n v="5.3195387699999992E-2"/>
    <x v="1"/>
  </r>
  <r>
    <x v="1"/>
    <n v="2561"/>
    <x v="10"/>
    <x v="0"/>
    <x v="0"/>
    <n v="1158334"/>
    <d v="2022-01-01T00:00:00"/>
    <n v="273"/>
    <n v="855465999884.49585"/>
    <n v="1350814"/>
    <s v="USD"/>
    <s v="20220930USD"/>
    <n v="23197.68"/>
    <n v="26.870661465119998"/>
    <n v="31.335750911520002"/>
    <n v="855.46599988449589"/>
    <x v="1"/>
  </r>
  <r>
    <x v="1"/>
    <n v="2562"/>
    <x v="4"/>
    <x v="0"/>
    <x v="0"/>
    <n v="1051942"/>
    <d v="2022-01-01T00:00:00"/>
    <n v="273"/>
    <n v="27972917.699999999"/>
    <n v="1024649"/>
    <s v="VND"/>
    <s v="20220930VND"/>
    <n v="1"/>
    <n v="1.0519419999999999E-3"/>
    <n v="1.0246490000000001E-3"/>
    <n v="2.7972917699999999E-2"/>
    <x v="1"/>
  </r>
  <r>
    <x v="1"/>
    <n v="2562"/>
    <x v="4"/>
    <x v="0"/>
    <x v="0"/>
    <n v="1217152"/>
    <d v="2022-01-01T00:00:00"/>
    <n v="273"/>
    <n v="53236992.899999999"/>
    <n v="1950073"/>
    <s v="VND"/>
    <s v="20220930VND"/>
    <n v="1"/>
    <n v="1.217152E-3"/>
    <n v="1.9500730000000001E-3"/>
    <n v="5.3236992900000002E-2"/>
    <x v="1"/>
  </r>
  <r>
    <x v="1"/>
    <n v="2564"/>
    <x v="5"/>
    <x v="0"/>
    <x v="0"/>
    <n v="1320525"/>
    <d v="2022-01-01T00:00:00"/>
    <n v="273"/>
    <n v="45790617.600000001"/>
    <n v="1677312"/>
    <s v="VND"/>
    <s v="20220930VND"/>
    <n v="1"/>
    <n v="1.3205249999999999E-3"/>
    <n v="1.677312E-3"/>
    <n v="4.57906176E-2"/>
    <x v="1"/>
  </r>
  <r>
    <x v="1"/>
    <n v="2565"/>
    <x v="1"/>
    <x v="0"/>
    <x v="0"/>
    <n v="623917"/>
    <d v="2022-01-01T00:00:00"/>
    <n v="273"/>
    <n v="51466751.699999996"/>
    <n v="1885229"/>
    <s v="VND"/>
    <s v="20220930VND"/>
    <n v="1"/>
    <n v="6.2391699999999998E-4"/>
    <n v="1.885229E-3"/>
    <n v="5.1466751699999994E-2"/>
    <x v="1"/>
  </r>
  <r>
    <x v="1"/>
    <n v="2565"/>
    <x v="10"/>
    <x v="0"/>
    <x v="0"/>
    <n v="928988"/>
    <d v="2022-01-01T00:00:00"/>
    <n v="273"/>
    <n v="27680889.599999998"/>
    <n v="1013952"/>
    <s v="VND"/>
    <s v="20220930VND"/>
    <n v="1"/>
    <n v="9.2898799999999995E-4"/>
    <n v="1.013952E-3"/>
    <n v="2.7680889599999998E-2"/>
    <x v="1"/>
  </r>
  <r>
    <x v="1"/>
    <n v="2566"/>
    <x v="10"/>
    <x v="0"/>
    <x v="0"/>
    <n v="1377692"/>
    <d v="2022-01-01T00:00:00"/>
    <n v="273"/>
    <n v="51658124.699999996"/>
    <n v="1892239"/>
    <s v="VND"/>
    <s v="20220930VND"/>
    <n v="1"/>
    <n v="1.377692E-3"/>
    <n v="1.892239E-3"/>
    <n v="5.1658124699999995E-2"/>
    <x v="1"/>
  </r>
  <r>
    <x v="1"/>
    <n v="2568"/>
    <x v="4"/>
    <x v="0"/>
    <x v="0"/>
    <n v="394471"/>
    <d v="2022-01-01T00:00:00"/>
    <n v="273"/>
    <n v="4278019.2"/>
    <n v="156704"/>
    <s v="VND"/>
    <s v="20220930VND"/>
    <n v="1"/>
    <n v="3.9447100000000003E-4"/>
    <n v="1.56704E-4"/>
    <n v="4.2780192000000002E-3"/>
    <x v="1"/>
  </r>
  <r>
    <x v="1"/>
    <n v="2569"/>
    <x v="8"/>
    <x v="0"/>
    <x v="0"/>
    <n v="631566"/>
    <d v="2022-01-01T00:00:00"/>
    <n v="273"/>
    <n v="25231206"/>
    <n v="924220"/>
    <s v="VND"/>
    <s v="20220930VND"/>
    <n v="1"/>
    <n v="6.3156599999999996E-4"/>
    <n v="9.2422000000000001E-4"/>
    <n v="2.5231205999999999E-2"/>
    <x v="0"/>
  </r>
  <r>
    <x v="1"/>
    <n v="2572"/>
    <x v="14"/>
    <x v="0"/>
    <x v="0"/>
    <n v="809386"/>
    <d v="2022-01-01T00:00:00"/>
    <n v="273"/>
    <n v="34125245.699999996"/>
    <n v="1250009"/>
    <s v="VND"/>
    <s v="20220930VND"/>
    <n v="1"/>
    <n v="8.0938600000000005E-4"/>
    <n v="1.2500090000000001E-3"/>
    <n v="3.4125245699999994E-2"/>
    <x v="3"/>
  </r>
  <r>
    <x v="1"/>
    <n v="2573"/>
    <x v="14"/>
    <x v="0"/>
    <x v="0"/>
    <n v="767110"/>
    <d v="2022-01-01T00:00:00"/>
    <n v="273"/>
    <n v="27087551.400000002"/>
    <n v="992218"/>
    <s v="VND"/>
    <s v="20220930VND"/>
    <n v="1"/>
    <n v="7.6710999999999999E-4"/>
    <n v="9.9221800000000001E-4"/>
    <n v="2.7087551400000003E-2"/>
    <x v="3"/>
  </r>
  <r>
    <x v="1"/>
    <n v="2573"/>
    <x v="7"/>
    <x v="0"/>
    <x v="0"/>
    <n v="900208"/>
    <d v="2022-01-01T00:00:00"/>
    <n v="273"/>
    <n v="30698222.099999998"/>
    <n v="1124477"/>
    <s v="VND"/>
    <s v="20220930VND"/>
    <n v="1"/>
    <n v="9.00208E-4"/>
    <n v="1.124477E-3"/>
    <n v="3.0698222099999999E-2"/>
    <x v="2"/>
  </r>
  <r>
    <x v="1"/>
    <n v="2575"/>
    <x v="3"/>
    <x v="0"/>
    <x v="0"/>
    <n v="266299"/>
    <d v="2022-01-01T00:00:00"/>
    <n v="273"/>
    <n v="6054266.3999999994"/>
    <n v="221768"/>
    <s v="VND"/>
    <s v="20220930VND"/>
    <n v="1"/>
    <n v="2.6629900000000001E-4"/>
    <n v="2.2176800000000001E-4"/>
    <n v="6.0542663999999993E-3"/>
    <x v="0"/>
  </r>
  <r>
    <x v="1"/>
    <n v="2575"/>
    <x v="3"/>
    <x v="0"/>
    <x v="0"/>
    <n v="763585"/>
    <d v="2022-01-01T00:00:00"/>
    <n v="273"/>
    <n v="7283749.2000000002"/>
    <n v="266804"/>
    <s v="VND"/>
    <s v="20220930VND"/>
    <n v="1"/>
    <n v="7.63585E-4"/>
    <n v="2.6680399999999999E-4"/>
    <n v="7.2837492E-3"/>
    <x v="0"/>
  </r>
  <r>
    <x v="1"/>
    <n v="2576"/>
    <x v="3"/>
    <x v="0"/>
    <x v="0"/>
    <n v="35210"/>
    <d v="2022-01-01T00:00:00"/>
    <n v="273"/>
    <n v="45264956.100000001"/>
    <n v="1658057"/>
    <s v="VND"/>
    <s v="20220930VND"/>
    <n v="1"/>
    <n v="3.5209999999999997E-5"/>
    <n v="1.6580570000000001E-3"/>
    <n v="4.5264956100000003E-2"/>
    <x v="0"/>
  </r>
  <r>
    <x v="1"/>
    <n v="2579"/>
    <x v="4"/>
    <x v="0"/>
    <x v="0"/>
    <n v="502485"/>
    <d v="2022-01-01T00:00:00"/>
    <n v="273"/>
    <n v="32034993.900000002"/>
    <n v="1173443"/>
    <s v="VND"/>
    <s v="20220930VND"/>
    <n v="1"/>
    <n v="5.02485E-4"/>
    <n v="1.1734429999999999E-3"/>
    <n v="3.2034993900000003E-2"/>
    <x v="1"/>
  </r>
  <r>
    <x v="1"/>
    <n v="2579"/>
    <x v="4"/>
    <x v="0"/>
    <x v="0"/>
    <n v="1193019"/>
    <d v="2022-01-01T00:00:00"/>
    <n v="273"/>
    <n v="10877503500.864"/>
    <n v="17176"/>
    <s v="USD"/>
    <s v="20220930USD"/>
    <n v="23197.68"/>
    <n v="27.67527299592"/>
    <n v="0.39844335168"/>
    <n v="10.877503500864"/>
    <x v="1"/>
  </r>
  <r>
    <x v="1"/>
    <n v="2580"/>
    <x v="8"/>
    <x v="0"/>
    <x v="0"/>
    <n v="444548"/>
    <d v="2022-01-01T00:00:00"/>
    <n v="273"/>
    <n v="18437628.300000001"/>
    <n v="675371"/>
    <s v="VND"/>
    <s v="20220930VND"/>
    <n v="1"/>
    <n v="4.4454800000000001E-4"/>
    <n v="6.7537100000000002E-4"/>
    <n v="1.8437628300000002E-2"/>
    <x v="0"/>
  </r>
  <r>
    <x v="1"/>
    <n v="2582"/>
    <x v="0"/>
    <x v="0"/>
    <x v="0"/>
    <n v="8049698"/>
    <d v="2022-01-01T00:00:00"/>
    <n v="273"/>
    <n v="230858709.90000001"/>
    <n v="8456363"/>
    <s v="VND"/>
    <s v="20220930VND"/>
    <n v="1"/>
    <n v="8.0496979999999992E-3"/>
    <n v="8.4563629999999997E-3"/>
    <n v="0.23085870990000001"/>
    <x v="0"/>
  </r>
  <r>
    <x v="1"/>
    <n v="2583"/>
    <x v="1"/>
    <x v="0"/>
    <x v="0"/>
    <n v="105375"/>
    <d v="2022-01-01T00:00:00"/>
    <n v="273"/>
    <n v="15377079.9"/>
    <n v="563263"/>
    <s v="VND"/>
    <s v="20220930VND"/>
    <n v="1"/>
    <n v="1.05375E-4"/>
    <n v="5.6326300000000004E-4"/>
    <n v="1.53770799E-2"/>
    <x v="1"/>
  </r>
  <r>
    <x v="1"/>
    <n v="2583"/>
    <x v="4"/>
    <x v="0"/>
    <x v="0"/>
    <n v="9881436"/>
    <d v="2022-01-01T00:00:00"/>
    <n v="273"/>
    <n v="193680286.79999998"/>
    <n v="7094516"/>
    <s v="VND"/>
    <s v="20220930VND"/>
    <n v="1"/>
    <n v="9.8814360000000004E-3"/>
    <n v="7.0945160000000004E-3"/>
    <n v="0.19368028679999999"/>
    <x v="1"/>
  </r>
  <r>
    <x v="1"/>
    <n v="2583"/>
    <x v="4"/>
    <x v="0"/>
    <x v="0"/>
    <n v="1113035"/>
    <d v="2022-01-01T00:00:00"/>
    <n v="273"/>
    <n v="220080723486.62396"/>
    <n v="347516"/>
    <s v="USD"/>
    <s v="20220930USD"/>
    <n v="23197.68"/>
    <n v="25.819829758800001"/>
    <n v="8.0615649628800004"/>
    <n v="220.08072348662395"/>
    <x v="1"/>
  </r>
  <r>
    <x v="1"/>
    <n v="2584"/>
    <x v="14"/>
    <x v="0"/>
    <x v="0"/>
    <n v="1207943"/>
    <d v="2022-01-01T00:00:00"/>
    <n v="273"/>
    <n v="28471115.400000002"/>
    <n v="1042898"/>
    <s v="VND"/>
    <s v="20220930VND"/>
    <n v="1"/>
    <n v="1.207943E-3"/>
    <n v="1.042898E-3"/>
    <n v="2.8471115400000004E-2"/>
    <x v="3"/>
  </r>
  <r>
    <x v="1"/>
    <n v="2584"/>
    <x v="8"/>
    <x v="0"/>
    <x v="0"/>
    <n v="1543431"/>
    <d v="2022-01-01T00:00:00"/>
    <n v="273"/>
    <n v="33325546.800000001"/>
    <n v="1220716"/>
    <s v="VND"/>
    <s v="20220930VND"/>
    <n v="1"/>
    <n v="1.5434310000000001E-3"/>
    <n v="1.2207159999999999E-3"/>
    <n v="3.3325546800000001E-2"/>
    <x v="0"/>
  </r>
  <r>
    <x v="1"/>
    <n v="2585"/>
    <x v="4"/>
    <x v="0"/>
    <x v="0"/>
    <n v="893416"/>
    <d v="2022-01-01T00:00:00"/>
    <n v="273"/>
    <n v="38395866.600000001"/>
    <n v="1406442"/>
    <s v="VND"/>
    <s v="20220930VND"/>
    <n v="1"/>
    <n v="8.9341599999999996E-4"/>
    <n v="1.4064419999999999E-3"/>
    <n v="3.8395866600000002E-2"/>
    <x v="1"/>
  </r>
  <r>
    <x v="1"/>
    <n v="2586"/>
    <x v="4"/>
    <x v="0"/>
    <x v="0"/>
    <n v="344392"/>
    <d v="2022-01-01T00:00:00"/>
    <n v="273"/>
    <n v="30552603.900000002"/>
    <n v="1119143"/>
    <s v="VND"/>
    <s v="20220930VND"/>
    <n v="1"/>
    <n v="3.4439200000000001E-4"/>
    <n v="1.119143E-3"/>
    <n v="3.0552603900000003E-2"/>
    <x v="1"/>
  </r>
  <r>
    <x v="1"/>
    <n v="2586"/>
    <x v="0"/>
    <x v="0"/>
    <x v="0"/>
    <n v="234428"/>
    <d v="2022-01-01T00:00:00"/>
    <n v="273"/>
    <n v="905076.9"/>
    <n v="33153"/>
    <s v="VND"/>
    <s v="20220930VND"/>
    <n v="1"/>
    <n v="2.3442800000000001E-4"/>
    <n v="3.3152999999999999E-5"/>
    <n v="9.0507689999999997E-4"/>
    <x v="0"/>
  </r>
  <r>
    <x v="1"/>
    <n v="2587"/>
    <x v="5"/>
    <x v="0"/>
    <x v="0"/>
    <n v="4114706"/>
    <d v="2022-01-01T00:00:00"/>
    <n v="273"/>
    <n v="72900746.100000009"/>
    <n v="2670357"/>
    <s v="VND"/>
    <s v="20220930VND"/>
    <n v="1"/>
    <n v="4.1147060000000001E-3"/>
    <n v="2.6703569999999999E-3"/>
    <n v="7.2900746100000011E-2"/>
    <x v="1"/>
  </r>
  <r>
    <x v="1"/>
    <n v="2590"/>
    <x v="4"/>
    <x v="0"/>
    <x v="0"/>
    <n v="4565107"/>
    <d v="2022-01-01T00:00:00"/>
    <n v="273"/>
    <n v="64699225.5"/>
    <n v="2369935"/>
    <s v="VND"/>
    <s v="20220930VND"/>
    <n v="1"/>
    <n v="4.5651069999999997E-3"/>
    <n v="2.3699350000000001E-3"/>
    <n v="6.4699225499999999E-2"/>
    <x v="1"/>
  </r>
  <r>
    <x v="1"/>
    <n v="2590"/>
    <x v="14"/>
    <x v="0"/>
    <x v="0"/>
    <n v="33862"/>
    <d v="2022-01-01T00:00:00"/>
    <n v="273"/>
    <n v="22630962.900000002"/>
    <n v="828973"/>
    <s v="VND"/>
    <s v="20220930VND"/>
    <n v="1"/>
    <n v="3.3862000000000002E-5"/>
    <n v="8.2897299999999999E-4"/>
    <n v="2.2630962900000003E-2"/>
    <x v="3"/>
  </r>
  <r>
    <x v="1"/>
    <n v="2590"/>
    <x v="4"/>
    <x v="0"/>
    <x v="0"/>
    <n v="201908"/>
    <d v="2022-01-01T00:00:00"/>
    <n v="273"/>
    <n v="35720302.800000004"/>
    <n v="1308436"/>
    <s v="VND"/>
    <s v="20220930VND"/>
    <n v="1"/>
    <n v="2.0190799999999999E-4"/>
    <n v="1.3084360000000001E-3"/>
    <n v="3.5720302800000006E-2"/>
    <x v="1"/>
  </r>
  <r>
    <x v="1"/>
    <n v="2591"/>
    <x v="5"/>
    <x v="0"/>
    <x v="0"/>
    <n v="797457"/>
    <d v="2022-01-01T00:00:00"/>
    <n v="273"/>
    <n v="14486499.299999999"/>
    <n v="530641"/>
    <s v="VND"/>
    <s v="20220930VND"/>
    <n v="1"/>
    <n v="7.9745700000000001E-4"/>
    <n v="5.3064099999999999E-4"/>
    <n v="1.4486499299999999E-2"/>
    <x v="1"/>
  </r>
  <r>
    <x v="1"/>
    <n v="2592"/>
    <x v="7"/>
    <x v="0"/>
    <x v="0"/>
    <n v="564399"/>
    <d v="2022-01-01T00:00:00"/>
    <n v="273"/>
    <n v="54464291.699999996"/>
    <n v="1995029"/>
    <s v="VND"/>
    <s v="20220930VND"/>
    <n v="1"/>
    <n v="5.6439900000000004E-4"/>
    <n v="1.9950290000000002E-3"/>
    <n v="5.4464291699999993E-2"/>
    <x v="2"/>
  </r>
  <r>
    <x v="1"/>
    <n v="2596"/>
    <x v="1"/>
    <x v="0"/>
    <x v="0"/>
    <n v="1874376"/>
    <d v="2022-01-01T00:00:00"/>
    <n v="273"/>
    <n v="30958937.099999998"/>
    <n v="1134027"/>
    <s v="VND"/>
    <s v="20220930VND"/>
    <n v="1"/>
    <n v="1.8743760000000001E-3"/>
    <n v="1.1340269999999999E-3"/>
    <n v="3.0958937099999997E-2"/>
    <x v="1"/>
  </r>
  <r>
    <x v="1"/>
    <n v="2596"/>
    <x v="4"/>
    <x v="0"/>
    <x v="0"/>
    <n v="1056085"/>
    <d v="2022-01-01T00:00:00"/>
    <n v="273"/>
    <n v="50107648.5"/>
    <n v="1835445"/>
    <s v="VND"/>
    <s v="20220930VND"/>
    <n v="1"/>
    <n v="1.056085E-3"/>
    <n v="1.835445E-3"/>
    <n v="5.0107648499999997E-2"/>
    <x v="1"/>
  </r>
  <r>
    <x v="1"/>
    <n v="2597"/>
    <x v="0"/>
    <x v="0"/>
    <x v="0"/>
    <n v="1294340"/>
    <d v="2022-01-01T00:00:00"/>
    <n v="273"/>
    <n v="6401331.2999999998"/>
    <n v="234481"/>
    <s v="VND"/>
    <s v="20220930VND"/>
    <n v="1"/>
    <n v="1.2943399999999999E-3"/>
    <n v="2.3448100000000001E-4"/>
    <n v="6.4013313000000002E-3"/>
    <x v="0"/>
  </r>
  <r>
    <x v="1"/>
    <n v="2597"/>
    <x v="4"/>
    <x v="0"/>
    <x v="0"/>
    <n v="95561"/>
    <d v="2022-01-01T00:00:00"/>
    <n v="273"/>
    <n v="45547620.300000004"/>
    <n v="1668411"/>
    <s v="VND"/>
    <s v="20220930VND"/>
    <n v="1"/>
    <n v="9.5561000000000002E-5"/>
    <n v="1.6684110000000001E-3"/>
    <n v="4.5547620300000001E-2"/>
    <x v="1"/>
  </r>
  <r>
    <x v="1"/>
    <n v="2598"/>
    <x v="8"/>
    <x v="0"/>
    <x v="0"/>
    <n v="1695159"/>
    <d v="2022-01-01T00:00:00"/>
    <n v="273"/>
    <n v="16701266.4"/>
    <n v="611768"/>
    <s v="VND"/>
    <s v="20220930VND"/>
    <n v="1"/>
    <n v="1.6951589999999999E-3"/>
    <n v="6.1176799999999995E-4"/>
    <n v="1.6701266400000001E-2"/>
    <x v="0"/>
  </r>
  <r>
    <x v="1"/>
    <n v="2600"/>
    <x v="0"/>
    <x v="0"/>
    <x v="0"/>
    <n v="88620"/>
    <d v="2022-01-01T00:00:00"/>
    <n v="273"/>
    <n v="45965637.899999999"/>
    <n v="1683723"/>
    <s v="VND"/>
    <s v="20220930VND"/>
    <n v="1"/>
    <n v="8.8620000000000002E-5"/>
    <n v="1.683723E-3"/>
    <n v="4.5965637900000002E-2"/>
    <x v="0"/>
  </r>
  <r>
    <x v="1"/>
    <n v="2600"/>
    <x v="0"/>
    <x v="0"/>
    <x v="0"/>
    <n v="8760211"/>
    <d v="2022-01-01T00:00:00"/>
    <n v="273"/>
    <n v="228128355"/>
    <n v="8356350"/>
    <s v="VND"/>
    <s v="20220930VND"/>
    <n v="1"/>
    <n v="8.7602110000000004E-3"/>
    <n v="8.3563500000000002E-3"/>
    <n v="0.228128355"/>
    <x v="0"/>
  </r>
  <r>
    <x v="1"/>
    <n v="2603"/>
    <x v="10"/>
    <x v="0"/>
    <x v="0"/>
    <n v="728359"/>
    <d v="2022-01-01T00:00:00"/>
    <n v="273"/>
    <n v="51528422.399999999"/>
    <n v="1887488"/>
    <s v="VND"/>
    <s v="20220930VND"/>
    <n v="1"/>
    <n v="7.2835900000000004E-4"/>
    <n v="1.8874880000000001E-3"/>
    <n v="5.1528422399999996E-2"/>
    <x v="1"/>
  </r>
  <r>
    <x v="1"/>
    <n v="2607"/>
    <x v="1"/>
    <x v="0"/>
    <x v="0"/>
    <n v="886537"/>
    <d v="2022-01-01T00:00:00"/>
    <n v="273"/>
    <n v="22065880.199999999"/>
    <n v="808274"/>
    <s v="VND"/>
    <s v="20220930VND"/>
    <n v="1"/>
    <n v="8.8653699999999996E-4"/>
    <n v="8.0827399999999999E-4"/>
    <n v="2.2065880199999999E-2"/>
    <x v="1"/>
  </r>
  <r>
    <x v="1"/>
    <n v="2607"/>
    <x v="1"/>
    <x v="0"/>
    <x v="0"/>
    <n v="1045256"/>
    <d v="2022-01-01T00:00:00"/>
    <n v="273"/>
    <n v="966121292688.552"/>
    <n v="1525543"/>
    <s v="USD"/>
    <s v="20220930USD"/>
    <n v="23197.68"/>
    <n v="24.247514206080002"/>
    <n v="35.389058340239998"/>
    <n v="966.12129268855199"/>
    <x v="1"/>
  </r>
  <r>
    <x v="1"/>
    <n v="2609"/>
    <x v="7"/>
    <x v="0"/>
    <x v="0"/>
    <n v="1002588"/>
    <d v="2022-01-01T00:00:00"/>
    <n v="273"/>
    <n v="39337689.300000004"/>
    <n v="1440941"/>
    <s v="VND"/>
    <s v="20220930VND"/>
    <n v="1"/>
    <n v="1.002588E-3"/>
    <n v="1.4409410000000001E-3"/>
    <n v="3.9337689300000006E-2"/>
    <x v="2"/>
  </r>
  <r>
    <x v="1"/>
    <n v="2611"/>
    <x v="8"/>
    <x v="0"/>
    <x v="0"/>
    <n v="883169"/>
    <d v="2022-01-01T00:00:00"/>
    <n v="273"/>
    <n v="26988234"/>
    <n v="988580"/>
    <s v="VND"/>
    <s v="20220930VND"/>
    <n v="1"/>
    <n v="8.8316899999999995E-4"/>
    <n v="9.8857999999999997E-4"/>
    <n v="2.6988234E-2"/>
    <x v="0"/>
  </r>
  <r>
    <x v="1"/>
    <n v="2612"/>
    <x v="4"/>
    <x v="0"/>
    <x v="0"/>
    <n v="648873"/>
    <d v="2022-01-01T00:00:00"/>
    <n v="273"/>
    <n v="33383559.300000001"/>
    <n v="1222841"/>
    <s v="VND"/>
    <s v="20220930VND"/>
    <n v="1"/>
    <n v="6.4887300000000001E-4"/>
    <n v="1.2228409999999999E-3"/>
    <n v="3.3383559300000004E-2"/>
    <x v="1"/>
  </r>
  <r>
    <x v="1"/>
    <n v="2612"/>
    <x v="5"/>
    <x v="0"/>
    <x v="0"/>
    <n v="1542379"/>
    <d v="2022-01-01T00:00:00"/>
    <n v="273"/>
    <n v="34463192.399999999"/>
    <n v="1262388"/>
    <s v="VND"/>
    <s v="20220930VND"/>
    <n v="1"/>
    <n v="1.542379E-3"/>
    <n v="1.2623879999999999E-3"/>
    <n v="3.4463192399999995E-2"/>
    <x v="1"/>
  </r>
  <r>
    <x v="1"/>
    <n v="2612"/>
    <x v="0"/>
    <x v="0"/>
    <x v="0"/>
    <n v="45911"/>
    <d v="2022-01-01T00:00:00"/>
    <n v="273"/>
    <n v="5130216"/>
    <n v="187920"/>
    <s v="VND"/>
    <s v="20220930VND"/>
    <n v="1"/>
    <n v="4.5911000000000001E-5"/>
    <n v="1.8792E-4"/>
    <n v="5.1302159999999999E-3"/>
    <x v="0"/>
  </r>
  <r>
    <x v="1"/>
    <n v="2613"/>
    <x v="4"/>
    <x v="0"/>
    <x v="0"/>
    <n v="413521"/>
    <d v="2022-01-01T00:00:00"/>
    <n v="273"/>
    <n v="48720180.600000001"/>
    <n v="1784622"/>
    <s v="VND"/>
    <s v="20220930VND"/>
    <n v="1"/>
    <n v="4.1352099999999997E-4"/>
    <n v="1.784622E-3"/>
    <n v="4.8720180600000003E-2"/>
    <x v="1"/>
  </r>
  <r>
    <x v="1"/>
    <n v="2613"/>
    <x v="9"/>
    <x v="0"/>
    <x v="0"/>
    <n v="1390332"/>
    <d v="2022-01-01T00:00:00"/>
    <n v="273"/>
    <n v="32041382.099999998"/>
    <n v="1173677"/>
    <s v="VND"/>
    <s v="20220930VND"/>
    <n v="1"/>
    <n v="1.390332E-3"/>
    <n v="1.1736769999999999E-3"/>
    <n v="3.2041382099999995E-2"/>
    <x v="0"/>
  </r>
  <r>
    <x v="1"/>
    <n v="2615"/>
    <x v="1"/>
    <x v="0"/>
    <x v="0"/>
    <n v="968076"/>
    <d v="2022-01-01T00:00:00"/>
    <n v="273"/>
    <n v="53879634.899999999"/>
    <n v="1973613"/>
    <s v="VND"/>
    <s v="20220930VND"/>
    <n v="1"/>
    <n v="9.6807600000000001E-4"/>
    <n v="1.9736129999999999E-3"/>
    <n v="5.3879634900000001E-2"/>
    <x v="1"/>
  </r>
  <r>
    <x v="1"/>
    <n v="2615"/>
    <x v="7"/>
    <x v="0"/>
    <x v="0"/>
    <n v="494862"/>
    <d v="2022-01-01T00:00:00"/>
    <n v="273"/>
    <n v="23249635.5"/>
    <n v="851635"/>
    <s v="VND"/>
    <s v="20220930VND"/>
    <n v="1"/>
    <n v="4.9486199999999999E-4"/>
    <n v="8.51635E-4"/>
    <n v="2.3249635500000001E-2"/>
    <x v="2"/>
  </r>
  <r>
    <x v="1"/>
    <n v="2615"/>
    <x v="13"/>
    <x v="0"/>
    <x v="0"/>
    <n v="552992"/>
    <d v="2022-01-01T00:00:00"/>
    <n v="273"/>
    <n v="18267003.300000001"/>
    <n v="669121"/>
    <s v="VND"/>
    <s v="20220930VND"/>
    <n v="1"/>
    <n v="5.5299199999999998E-4"/>
    <n v="6.6912099999999995E-4"/>
    <n v="1.8267003300000001E-2"/>
    <x v="0"/>
  </r>
  <r>
    <x v="1"/>
    <n v="2616"/>
    <x v="4"/>
    <x v="0"/>
    <x v="0"/>
    <n v="1155798"/>
    <d v="2022-01-01T00:00:00"/>
    <n v="273"/>
    <n v="48664625.100000001"/>
    <n v="1782587"/>
    <s v="VND"/>
    <s v="20220930VND"/>
    <n v="1"/>
    <n v="1.155798E-3"/>
    <n v="1.782587E-3"/>
    <n v="4.8664625100000004E-2"/>
    <x v="1"/>
  </r>
  <r>
    <x v="1"/>
    <n v="2616"/>
    <x v="4"/>
    <x v="0"/>
    <x v="0"/>
    <n v="1700605"/>
    <d v="2022-01-01T00:00:00"/>
    <n v="273"/>
    <n v="48788239.5"/>
    <n v="1787115"/>
    <s v="VND"/>
    <s v="20220930VND"/>
    <n v="1"/>
    <n v="1.700605E-3"/>
    <n v="1.7871149999999999E-3"/>
    <n v="4.8788239499999997E-2"/>
    <x v="1"/>
  </r>
  <r>
    <x v="1"/>
    <n v="2620"/>
    <x v="0"/>
    <x v="0"/>
    <x v="0"/>
    <n v="1259735"/>
    <d v="2022-01-01T00:00:00"/>
    <n v="273"/>
    <n v="5651536.7999999998"/>
    <n v="207016"/>
    <s v="VND"/>
    <s v="20220930VND"/>
    <n v="1"/>
    <n v="1.2597350000000001E-3"/>
    <n v="2.07016E-4"/>
    <n v="5.6515367999999998E-3"/>
    <x v="0"/>
  </r>
  <r>
    <x v="1"/>
    <n v="2620"/>
    <x v="0"/>
    <x v="0"/>
    <x v="0"/>
    <n v="8938517"/>
    <d v="2022-01-01T00:00:00"/>
    <n v="273"/>
    <n v="166855334.09999999"/>
    <n v="6111917"/>
    <s v="VND"/>
    <s v="20220930VND"/>
    <n v="1"/>
    <n v="8.938517E-3"/>
    <n v="6.1119169999999997E-3"/>
    <n v="0.1668553341"/>
    <x v="0"/>
  </r>
  <r>
    <x v="1"/>
    <n v="2622"/>
    <x v="4"/>
    <x v="0"/>
    <x v="0"/>
    <n v="538937"/>
    <d v="2022-01-01T00:00:00"/>
    <n v="273"/>
    <n v="27726562.5"/>
    <n v="1015625"/>
    <s v="VND"/>
    <s v="20220930VND"/>
    <n v="1"/>
    <n v="5.3893699999999997E-4"/>
    <n v="1.015625E-3"/>
    <n v="2.7726562499999999E-2"/>
    <x v="1"/>
  </r>
  <r>
    <x v="1"/>
    <n v="2623"/>
    <x v="4"/>
    <x v="0"/>
    <x v="0"/>
    <n v="457175"/>
    <d v="2022-01-01T00:00:00"/>
    <n v="273"/>
    <n v="10887567.6"/>
    <n v="398812"/>
    <s v="VND"/>
    <s v="20220930VND"/>
    <n v="1"/>
    <n v="4.5717499999999999E-4"/>
    <n v="3.9881200000000002E-4"/>
    <n v="1.08875676E-2"/>
    <x v="1"/>
  </r>
  <r>
    <x v="1"/>
    <n v="2623"/>
    <x v="4"/>
    <x v="0"/>
    <x v="0"/>
    <n v="339514"/>
    <d v="2022-01-01T00:00:00"/>
    <n v="273"/>
    <n v="13496382.9"/>
    <n v="494373"/>
    <s v="VND"/>
    <s v="20220930VND"/>
    <n v="1"/>
    <n v="3.3951400000000002E-4"/>
    <n v="4.9437299999999999E-4"/>
    <n v="1.3496382900000001E-2"/>
    <x v="1"/>
  </r>
  <r>
    <x v="1"/>
    <n v="2623"/>
    <x v="7"/>
    <x v="0"/>
    <x v="0"/>
    <n v="1949606"/>
    <d v="2022-01-01T00:00:00"/>
    <n v="273"/>
    <n v="12255324.9"/>
    <n v="448913"/>
    <s v="VND"/>
    <s v="20220930VND"/>
    <n v="1"/>
    <n v="1.949606E-3"/>
    <n v="4.48913E-4"/>
    <n v="1.22553249E-2"/>
    <x v="2"/>
  </r>
  <r>
    <x v="1"/>
    <n v="2623"/>
    <x v="6"/>
    <x v="0"/>
    <x v="0"/>
    <n v="1114790"/>
    <d v="2022-01-01T00:00:00"/>
    <n v="273"/>
    <n v="5610777.8999999994"/>
    <n v="205523"/>
    <s v="VND"/>
    <s v="20220930VND"/>
    <n v="1"/>
    <n v="1.1147900000000001E-3"/>
    <n v="2.0552299999999999E-4"/>
    <n v="5.6107778999999998E-3"/>
    <x v="3"/>
  </r>
  <r>
    <x v="1"/>
    <n v="2624"/>
    <x v="1"/>
    <x v="0"/>
    <x v="0"/>
    <n v="1310262"/>
    <d v="2022-01-01T00:00:00"/>
    <n v="273"/>
    <n v="6117138.2999999998"/>
    <n v="224071"/>
    <s v="VND"/>
    <s v="20220930VND"/>
    <n v="1"/>
    <n v="1.310262E-3"/>
    <n v="2.24071E-4"/>
    <n v="6.1171382999999999E-3"/>
    <x v="1"/>
  </r>
  <r>
    <x v="1"/>
    <n v="2624"/>
    <x v="6"/>
    <x v="0"/>
    <x v="0"/>
    <n v="450478"/>
    <d v="2022-01-01T00:00:00"/>
    <n v="273"/>
    <n v="47946034.5"/>
    <n v="1756265"/>
    <s v="VND"/>
    <s v="20220930VND"/>
    <n v="1"/>
    <n v="4.5047799999999998E-4"/>
    <n v="1.7562649999999999E-3"/>
    <n v="4.7946034499999998E-2"/>
    <x v="3"/>
  </r>
  <r>
    <x v="1"/>
    <n v="2625"/>
    <x v="8"/>
    <x v="0"/>
    <x v="0"/>
    <n v="300856"/>
    <d v="2022-01-01T00:00:00"/>
    <n v="273"/>
    <n v="1129526397823.8242"/>
    <n v="1783566"/>
    <s v="USD"/>
    <s v="20220930USD"/>
    <n v="23197.68"/>
    <n v="6.9791612140800003"/>
    <n v="41.374593326879996"/>
    <n v="1129.5263978238243"/>
    <x v="0"/>
  </r>
  <r>
    <x v="1"/>
    <n v="2625"/>
    <x v="8"/>
    <x v="0"/>
    <x v="0"/>
    <n v="1325927"/>
    <d v="2022-01-01T00:00:00"/>
    <n v="273"/>
    <n v="6672010.7999999998"/>
    <n v="244396"/>
    <s v="VND"/>
    <s v="20220930VND"/>
    <n v="1"/>
    <n v="1.325927E-3"/>
    <n v="2.4439600000000002E-4"/>
    <n v="6.6720108000000002E-3"/>
    <x v="0"/>
  </r>
  <r>
    <x v="1"/>
    <n v="2626"/>
    <x v="11"/>
    <x v="0"/>
    <x v="0"/>
    <n v="83747"/>
    <d v="2022-01-01T00:00:00"/>
    <n v="273"/>
    <n v="35575285.199999996"/>
    <n v="1303124"/>
    <s v="VND"/>
    <s v="20220930VND"/>
    <n v="1"/>
    <n v="8.3746999999999996E-5"/>
    <n v="1.3031239999999999E-3"/>
    <n v="3.5575285199999994E-2"/>
    <x v="3"/>
  </r>
  <r>
    <x v="1"/>
    <n v="2626"/>
    <x v="14"/>
    <x v="0"/>
    <x v="0"/>
    <n v="1453278"/>
    <d v="2022-01-01T00:00:00"/>
    <n v="273"/>
    <n v="9351150.9000000004"/>
    <n v="342533"/>
    <s v="VND"/>
    <s v="20220930VND"/>
    <n v="1"/>
    <n v="1.4532779999999999E-3"/>
    <n v="3.4253300000000001E-4"/>
    <n v="9.3511509000000007E-3"/>
    <x v="3"/>
  </r>
  <r>
    <x v="1"/>
    <n v="2626"/>
    <x v="4"/>
    <x v="0"/>
    <x v="0"/>
    <n v="1492407"/>
    <d v="2022-01-01T00:00:00"/>
    <n v="273"/>
    <n v="30815093.400000002"/>
    <n v="1128758"/>
    <s v="VND"/>
    <s v="20220930VND"/>
    <n v="1"/>
    <n v="1.4924070000000001E-3"/>
    <n v="1.1287580000000001E-3"/>
    <n v="3.0815093400000004E-2"/>
    <x v="1"/>
  </r>
  <r>
    <x v="1"/>
    <n v="2630"/>
    <x v="6"/>
    <x v="0"/>
    <x v="0"/>
    <n v="1039513"/>
    <d v="2022-01-01T00:00:00"/>
    <n v="273"/>
    <n v="43197445.199999996"/>
    <n v="1582324"/>
    <s v="VND"/>
    <s v="20220930VND"/>
    <n v="1"/>
    <n v="1.0395129999999999E-3"/>
    <n v="1.582324E-3"/>
    <n v="4.3197445199999997E-2"/>
    <x v="3"/>
  </r>
  <r>
    <x v="1"/>
    <n v="2630"/>
    <x v="0"/>
    <x v="0"/>
    <x v="0"/>
    <n v="179493"/>
    <d v="2022-01-01T00:00:00"/>
    <n v="273"/>
    <n v="11465372.1"/>
    <n v="419977"/>
    <s v="VND"/>
    <s v="20220930VND"/>
    <n v="1"/>
    <n v="1.79493E-4"/>
    <n v="4.1997699999999998E-4"/>
    <n v="1.1465372099999999E-2"/>
    <x v="0"/>
  </r>
  <r>
    <x v="1"/>
    <n v="2630"/>
    <x v="8"/>
    <x v="0"/>
    <x v="0"/>
    <n v="209127"/>
    <d v="2022-01-01T00:00:00"/>
    <n v="273"/>
    <n v="18832986.900000002"/>
    <n v="689853"/>
    <s v="VND"/>
    <s v="20220930VND"/>
    <n v="1"/>
    <n v="2.0912700000000001E-4"/>
    <n v="6.8985300000000004E-4"/>
    <n v="1.8832986900000001E-2"/>
    <x v="0"/>
  </r>
  <r>
    <x v="1"/>
    <n v="2630"/>
    <x v="3"/>
    <x v="0"/>
    <x v="0"/>
    <n v="9276559"/>
    <d v="2022-01-01T00:00:00"/>
    <n v="273"/>
    <n v="238865062.79999998"/>
    <n v="8749636"/>
    <s v="VND"/>
    <s v="20220930VND"/>
    <n v="1"/>
    <n v="9.2765590000000002E-3"/>
    <n v="8.7496359999999999E-3"/>
    <n v="0.23886506279999997"/>
    <x v="0"/>
  </r>
  <r>
    <x v="1"/>
    <n v="2633"/>
    <x v="4"/>
    <x v="0"/>
    <x v="0"/>
    <n v="1786269"/>
    <d v="2022-01-01T00:00:00"/>
    <n v="273"/>
    <n v="42075497.100000001"/>
    <n v="1541227"/>
    <s v="VND"/>
    <s v="20220930VND"/>
    <n v="1"/>
    <n v="1.7862690000000001E-3"/>
    <n v="1.541227E-3"/>
    <n v="4.2075497100000005E-2"/>
    <x v="1"/>
  </r>
  <r>
    <x v="1"/>
    <n v="2634"/>
    <x v="10"/>
    <x v="0"/>
    <x v="0"/>
    <n v="1048086"/>
    <d v="2022-01-01T00:00:00"/>
    <n v="273"/>
    <n v="28587003.900000002"/>
    <n v="1047143"/>
    <s v="VND"/>
    <s v="20220930VND"/>
    <n v="1"/>
    <n v="1.0480859999999999E-3"/>
    <n v="1.0471429999999999E-3"/>
    <n v="2.8587003900000001E-2"/>
    <x v="1"/>
  </r>
  <r>
    <x v="1"/>
    <n v="2635"/>
    <x v="4"/>
    <x v="0"/>
    <x v="1"/>
    <n v="6328743"/>
    <d v="2022-01-01T00:00:00"/>
    <n v="273"/>
    <n v="211910735.40000001"/>
    <n v="7762298"/>
    <s v="VND"/>
    <s v="20220930VND"/>
    <n v="1"/>
    <n v="6.3287430000000004E-3"/>
    <n v="7.7622979999999999E-3"/>
    <n v="0.21191073539999999"/>
    <x v="1"/>
  </r>
  <r>
    <x v="1"/>
    <n v="2635"/>
    <x v="4"/>
    <x v="0"/>
    <x v="0"/>
    <n v="9284986"/>
    <d v="2022-01-01T00:00:00"/>
    <n v="273"/>
    <n v="222968545.79999998"/>
    <n v="8167346"/>
    <s v="VND"/>
    <s v="20220930VND"/>
    <n v="1"/>
    <n v="9.2849860000000003E-3"/>
    <n v="8.1673460000000007E-3"/>
    <n v="0.22296854579999997"/>
    <x v="1"/>
  </r>
  <r>
    <x v="1"/>
    <n v="2635"/>
    <x v="4"/>
    <x v="0"/>
    <x v="0"/>
    <n v="92391"/>
    <d v="2022-01-01T00:00:00"/>
    <n v="273"/>
    <n v="48753841.5"/>
    <n v="1785855"/>
    <s v="VND"/>
    <s v="20220930VND"/>
    <n v="1"/>
    <n v="9.2391000000000004E-5"/>
    <n v="1.785855E-3"/>
    <n v="4.8753841499999999E-2"/>
    <x v="1"/>
  </r>
  <r>
    <x v="1"/>
    <n v="2635"/>
    <x v="4"/>
    <x v="0"/>
    <x v="0"/>
    <n v="1964035"/>
    <d v="2022-01-01T00:00:00"/>
    <n v="273"/>
    <n v="29767319.400000002"/>
    <n v="1090378"/>
    <s v="VND"/>
    <s v="20220930VND"/>
    <n v="1"/>
    <n v="1.9640349999999998E-3"/>
    <n v="1.0903779999999999E-3"/>
    <n v="2.9767319400000002E-2"/>
    <x v="1"/>
  </r>
  <r>
    <x v="1"/>
    <n v="2635"/>
    <x v="4"/>
    <x v="0"/>
    <x v="0"/>
    <n v="234151"/>
    <d v="2022-01-01T00:00:00"/>
    <n v="273"/>
    <n v="25203223.5"/>
    <n v="923195"/>
    <s v="VND"/>
    <s v="20220930VND"/>
    <n v="1"/>
    <n v="2.3415099999999999E-4"/>
    <n v="9.2319500000000003E-4"/>
    <n v="2.52032235E-2"/>
    <x v="1"/>
  </r>
  <r>
    <x v="1"/>
    <n v="2635"/>
    <x v="4"/>
    <x v="0"/>
    <x v="0"/>
    <n v="6051148"/>
    <d v="2022-01-01T00:00:00"/>
    <n v="273"/>
    <n v="246154135.5"/>
    <n v="9016635"/>
    <s v="VND"/>
    <s v="20220930VND"/>
    <n v="1"/>
    <n v="6.0511480000000001E-3"/>
    <n v="9.0166350000000003E-3"/>
    <n v="0.24615413550000001"/>
    <x v="1"/>
  </r>
  <r>
    <x v="1"/>
    <n v="2635"/>
    <x v="4"/>
    <x v="0"/>
    <x v="0"/>
    <n v="6699496"/>
    <d v="2022-01-01T00:00:00"/>
    <n v="273"/>
    <n v="221744441.09999999"/>
    <n v="8122507"/>
    <s v="VND"/>
    <s v="20220930VND"/>
    <n v="1"/>
    <n v="6.6994960000000001E-3"/>
    <n v="8.1225069999999993E-3"/>
    <n v="0.22174444109999999"/>
    <x v="1"/>
  </r>
  <r>
    <x v="1"/>
    <n v="2635"/>
    <x v="4"/>
    <x v="0"/>
    <x v="0"/>
    <n v="1631320"/>
    <d v="2022-01-01T00:00:00"/>
    <n v="273"/>
    <n v="601370912574.43201"/>
    <n v="949588"/>
    <s v="USD"/>
    <s v="20220930USD"/>
    <n v="23197.68"/>
    <n v="37.842839337599997"/>
    <n v="22.028238555840002"/>
    <n v="601.37091257443205"/>
    <x v="1"/>
  </r>
  <r>
    <x v="1"/>
    <n v="2636"/>
    <x v="1"/>
    <x v="0"/>
    <x v="0"/>
    <n v="1131099"/>
    <d v="2022-01-01T00:00:00"/>
    <n v="273"/>
    <n v="40934329.800000004"/>
    <n v="1499426"/>
    <s v="VND"/>
    <s v="20220930VND"/>
    <n v="1"/>
    <n v="1.131099E-3"/>
    <n v="1.4994260000000001E-3"/>
    <n v="4.0934329800000002E-2"/>
    <x v="1"/>
  </r>
  <r>
    <x v="1"/>
    <n v="2636"/>
    <x v="1"/>
    <x v="0"/>
    <x v="0"/>
    <n v="296908"/>
    <d v="2022-01-01T00:00:00"/>
    <n v="273"/>
    <n v="772024731325.8479"/>
    <n v="1219057"/>
    <s v="USD"/>
    <s v="20220930USD"/>
    <n v="23197.68"/>
    <n v="6.8875767734400002"/>
    <n v="28.279294187760001"/>
    <n v="772.02473132584794"/>
    <x v="1"/>
  </r>
  <r>
    <x v="1"/>
    <n v="2636"/>
    <x v="10"/>
    <x v="0"/>
    <x v="0"/>
    <n v="6830"/>
    <d v="2022-01-01T00:00:00"/>
    <n v="273"/>
    <n v="269016190010.56799"/>
    <n v="424787"/>
    <s v="USD"/>
    <s v="20220930USD"/>
    <n v="23197.68"/>
    <n v="0.15844015440000001"/>
    <n v="9.8540728941599998"/>
    <n v="269.01619001056798"/>
    <x v="1"/>
  </r>
  <r>
    <x v="1"/>
    <n v="2638"/>
    <x v="4"/>
    <x v="0"/>
    <x v="0"/>
    <n v="642367"/>
    <d v="2022-01-01T00:00:00"/>
    <n v="273"/>
    <n v="45412403.399999999"/>
    <n v="1663458"/>
    <s v="VND"/>
    <s v="20220930VND"/>
    <n v="1"/>
    <n v="6.4236700000000002E-4"/>
    <n v="1.663458E-3"/>
    <n v="4.5412403399999995E-2"/>
    <x v="1"/>
  </r>
  <r>
    <x v="1"/>
    <n v="2639"/>
    <x v="11"/>
    <x v="0"/>
    <x v="0"/>
    <n v="1367565"/>
    <d v="2022-01-01T00:00:00"/>
    <n v="273"/>
    <n v="15552291.299999999"/>
    <n v="569681"/>
    <s v="VND"/>
    <s v="20220930VND"/>
    <n v="1"/>
    <n v="1.3675650000000001E-3"/>
    <n v="5.6968100000000005E-4"/>
    <n v="1.5552291299999998E-2"/>
    <x v="3"/>
  </r>
  <r>
    <x v="1"/>
    <n v="2639"/>
    <x v="0"/>
    <x v="0"/>
    <x v="0"/>
    <n v="230565"/>
    <d v="2022-01-01T00:00:00"/>
    <n v="273"/>
    <n v="30361776.900000002"/>
    <n v="1112153"/>
    <s v="VND"/>
    <s v="20220930VND"/>
    <n v="1"/>
    <n v="2.3056500000000001E-4"/>
    <n v="1.1121530000000001E-3"/>
    <n v="3.0361776900000002E-2"/>
    <x v="0"/>
  </r>
  <r>
    <x v="1"/>
    <n v="2643"/>
    <x v="11"/>
    <x v="0"/>
    <x v="0"/>
    <n v="789991"/>
    <d v="2022-01-01T00:00:00"/>
    <n v="273"/>
    <n v="16255948.799999999"/>
    <n v="595456"/>
    <s v="VND"/>
    <s v="20220930VND"/>
    <n v="1"/>
    <n v="7.8999099999999998E-4"/>
    <n v="5.9545599999999996E-4"/>
    <n v="1.62559488E-2"/>
    <x v="3"/>
  </r>
  <r>
    <x v="1"/>
    <n v="2643"/>
    <x v="11"/>
    <x v="0"/>
    <x v="0"/>
    <n v="1061982"/>
    <d v="2022-01-01T00:00:00"/>
    <n v="273"/>
    <n v="38445279.600000001"/>
    <n v="1408252"/>
    <s v="VND"/>
    <s v="20220930VND"/>
    <n v="1"/>
    <n v="1.0619819999999999E-3"/>
    <n v="1.408252E-3"/>
    <n v="3.84452796E-2"/>
    <x v="3"/>
  </r>
  <r>
    <x v="1"/>
    <n v="2643"/>
    <x v="4"/>
    <x v="0"/>
    <x v="0"/>
    <n v="899491"/>
    <d v="2022-01-01T00:00:00"/>
    <n v="273"/>
    <n v="53608518.600000001"/>
    <n v="1963682"/>
    <s v="VND"/>
    <s v="20220930VND"/>
    <n v="1"/>
    <n v="8.9949099999999998E-4"/>
    <n v="1.963682E-3"/>
    <n v="5.3608518600000002E-2"/>
    <x v="1"/>
  </r>
  <r>
    <x v="1"/>
    <n v="2647"/>
    <x v="9"/>
    <x v="0"/>
    <x v="0"/>
    <n v="1354064"/>
    <d v="2022-01-01T00:00:00"/>
    <n v="273"/>
    <n v="28921620"/>
    <n v="1059400"/>
    <s v="VND"/>
    <s v="20220930VND"/>
    <n v="1"/>
    <n v="1.3540640000000001E-3"/>
    <n v="1.0594000000000001E-3"/>
    <n v="2.8921619999999999E-2"/>
    <x v="0"/>
  </r>
  <r>
    <x v="1"/>
    <n v="2647"/>
    <x v="5"/>
    <x v="0"/>
    <x v="0"/>
    <n v="1864344"/>
    <d v="2022-01-01T00:00:00"/>
    <n v="273"/>
    <n v="21135714.599999998"/>
    <n v="774202"/>
    <s v="VND"/>
    <s v="20220930VND"/>
    <n v="1"/>
    <n v="1.864344E-3"/>
    <n v="7.7420199999999998E-4"/>
    <n v="2.1135714599999997E-2"/>
    <x v="1"/>
  </r>
  <r>
    <x v="1"/>
    <n v="2648"/>
    <x v="0"/>
    <x v="0"/>
    <x v="0"/>
    <n v="1786357"/>
    <d v="2022-01-01T00:00:00"/>
    <n v="273"/>
    <n v="28681243.5"/>
    <n v="1050595"/>
    <s v="VND"/>
    <s v="20220930VND"/>
    <n v="1"/>
    <n v="1.7863569999999999E-3"/>
    <n v="1.0505950000000001E-3"/>
    <n v="2.8681243499999998E-2"/>
    <x v="0"/>
  </r>
  <r>
    <x v="1"/>
    <n v="2648"/>
    <x v="12"/>
    <x v="0"/>
    <x v="0"/>
    <n v="744398"/>
    <d v="2022-01-01T00:00:00"/>
    <n v="273"/>
    <n v="18870524.400000002"/>
    <n v="691228"/>
    <s v="VND"/>
    <s v="20220930VND"/>
    <n v="1"/>
    <n v="7.4439799999999996E-4"/>
    <n v="6.91228E-4"/>
    <n v="1.8870524400000002E-2"/>
    <x v="4"/>
  </r>
  <r>
    <x v="1"/>
    <n v="2649"/>
    <x v="1"/>
    <x v="0"/>
    <x v="0"/>
    <n v="1828251"/>
    <d v="2022-01-01T00:00:00"/>
    <n v="273"/>
    <n v="28106960.699999999"/>
    <n v="1029559"/>
    <s v="VND"/>
    <s v="20220930VND"/>
    <n v="1"/>
    <n v="1.8282509999999999E-3"/>
    <n v="1.029559E-3"/>
    <n v="2.8106960699999999E-2"/>
    <x v="1"/>
  </r>
  <r>
    <x v="1"/>
    <n v="2649"/>
    <x v="4"/>
    <x v="0"/>
    <x v="0"/>
    <n v="693266"/>
    <d v="2022-01-01T00:00:00"/>
    <n v="273"/>
    <n v="9159068.0999999996"/>
    <n v="335497"/>
    <s v="VND"/>
    <s v="20220930VND"/>
    <n v="1"/>
    <n v="6.93266E-4"/>
    <n v="3.3549699999999998E-4"/>
    <n v="9.159068099999999E-3"/>
    <x v="1"/>
  </r>
  <r>
    <x v="1"/>
    <n v="2652"/>
    <x v="10"/>
    <x v="0"/>
    <x v="0"/>
    <n v="1290391"/>
    <d v="2022-01-01T00:00:00"/>
    <n v="273"/>
    <n v="24252637.5"/>
    <n v="888375"/>
    <s v="VND"/>
    <s v="20220930VND"/>
    <n v="1"/>
    <n v="1.2903910000000001E-3"/>
    <n v="8.8837499999999995E-4"/>
    <n v="2.42526375E-2"/>
    <x v="1"/>
  </r>
  <r>
    <x v="1"/>
    <n v="2653"/>
    <x v="11"/>
    <x v="0"/>
    <x v="0"/>
    <n v="9344723"/>
    <d v="2022-01-01T00:00:00"/>
    <n v="273"/>
    <n v="174449020.20000002"/>
    <n v="6390074"/>
    <s v="VND"/>
    <s v="20220930VND"/>
    <n v="1"/>
    <n v="9.3447229999999992E-3"/>
    <n v="6.3900739999999999E-3"/>
    <n v="0.17444902020000003"/>
    <x v="3"/>
  </r>
  <r>
    <x v="1"/>
    <n v="2653"/>
    <x v="14"/>
    <x v="0"/>
    <x v="0"/>
    <n v="2847030"/>
    <d v="2022-01-01T00:00:00"/>
    <n v="273"/>
    <n v="56808651.899999999"/>
    <n v="2080903"/>
    <s v="VND"/>
    <s v="20220930VND"/>
    <n v="1"/>
    <n v="2.84703E-3"/>
    <n v="2.0809029999999998E-3"/>
    <n v="5.68086519E-2"/>
    <x v="3"/>
  </r>
  <r>
    <x v="1"/>
    <n v="2653"/>
    <x v="14"/>
    <x v="0"/>
    <x v="0"/>
    <n v="1246570"/>
    <d v="2022-01-01T00:00:00"/>
    <n v="273"/>
    <n v="1145386679477.04"/>
    <n v="1808610"/>
    <s v="USD"/>
    <s v="20220930USD"/>
    <n v="23197.68"/>
    <n v="28.917531957599998"/>
    <n v="41.955556024800003"/>
    <n v="1145.3866794770399"/>
    <x v="3"/>
  </r>
  <r>
    <x v="1"/>
    <n v="2654"/>
    <x v="4"/>
    <x v="0"/>
    <x v="0"/>
    <n v="82807"/>
    <d v="2022-01-01T00:00:00"/>
    <n v="273"/>
    <n v="6954238.2000000002"/>
    <n v="254734"/>
    <s v="VND"/>
    <s v="20220930VND"/>
    <n v="1"/>
    <n v="8.2806999999999995E-5"/>
    <n v="2.54734E-4"/>
    <n v="6.9542381999999998E-3"/>
    <x v="1"/>
  </r>
  <r>
    <x v="1"/>
    <n v="2658"/>
    <x v="0"/>
    <x v="0"/>
    <x v="0"/>
    <n v="1511924"/>
    <d v="2022-01-01T00:00:00"/>
    <n v="273"/>
    <n v="5011188"/>
    <n v="183560"/>
    <s v="VND"/>
    <s v="20220930VND"/>
    <n v="1"/>
    <n v="1.511924E-3"/>
    <n v="1.8356000000000001E-4"/>
    <n v="5.0111879999999998E-3"/>
    <x v="0"/>
  </r>
  <r>
    <x v="1"/>
    <n v="2659"/>
    <x v="4"/>
    <x v="0"/>
    <x v="0"/>
    <n v="6904295"/>
    <d v="2022-01-01T00:00:00"/>
    <n v="273"/>
    <n v="200268486.59999999"/>
    <n v="7335842"/>
    <s v="VND"/>
    <s v="20220930VND"/>
    <n v="1"/>
    <n v="6.9042950000000004E-3"/>
    <n v="7.3358420000000004E-3"/>
    <n v="0.20026848659999999"/>
    <x v="1"/>
  </r>
  <r>
    <x v="1"/>
    <n v="2659"/>
    <x v="0"/>
    <x v="0"/>
    <x v="0"/>
    <n v="1202988"/>
    <d v="2022-01-01T00:00:00"/>
    <n v="273"/>
    <n v="22127441.699999999"/>
    <n v="810529"/>
    <s v="VND"/>
    <s v="20220930VND"/>
    <n v="1"/>
    <n v="1.2029880000000001E-3"/>
    <n v="8.1052900000000005E-4"/>
    <n v="2.21274417E-2"/>
    <x v="0"/>
  </r>
  <r>
    <x v="1"/>
    <n v="2659"/>
    <x v="0"/>
    <x v="0"/>
    <x v="0"/>
    <n v="911018"/>
    <d v="2022-01-01T00:00:00"/>
    <n v="273"/>
    <n v="535264240302.79205"/>
    <n v="845203"/>
    <s v="USD"/>
    <s v="20220930USD"/>
    <n v="23197.68"/>
    <n v="21.133504038240002"/>
    <n v="19.60674872904"/>
    <n v="535.26424030279202"/>
    <x v="0"/>
  </r>
  <r>
    <x v="1"/>
    <n v="2659"/>
    <x v="4"/>
    <x v="0"/>
    <x v="0"/>
    <n v="909489"/>
    <d v="2022-01-01T00:00:00"/>
    <n v="273"/>
    <n v="39029335.800000004"/>
    <n v="1429646"/>
    <s v="VND"/>
    <s v="20220930VND"/>
    <n v="1"/>
    <n v="9.0948899999999998E-4"/>
    <n v="1.4296459999999999E-3"/>
    <n v="3.9029335800000002E-2"/>
    <x v="1"/>
  </r>
  <r>
    <x v="1"/>
    <n v="2660"/>
    <x v="4"/>
    <x v="0"/>
    <x v="0"/>
    <n v="459127"/>
    <d v="2022-01-01T00:00:00"/>
    <n v="273"/>
    <n v="46060368.899999999"/>
    <n v="1687193"/>
    <s v="VND"/>
    <s v="20220930VND"/>
    <n v="1"/>
    <n v="4.5912699999999998E-4"/>
    <n v="1.687193E-3"/>
    <n v="4.6060368899999996E-2"/>
    <x v="1"/>
  </r>
  <r>
    <x v="1"/>
    <n v="2660"/>
    <x v="10"/>
    <x v="0"/>
    <x v="0"/>
    <n v="528266"/>
    <d v="2022-01-01T00:00:00"/>
    <n v="273"/>
    <n v="54187387.800000004"/>
    <n v="1984886"/>
    <s v="VND"/>
    <s v="20220930VND"/>
    <n v="1"/>
    <n v="5.28266E-4"/>
    <n v="1.9848859999999999E-3"/>
    <n v="5.4187387800000007E-2"/>
    <x v="1"/>
  </r>
  <r>
    <x v="1"/>
    <n v="2661"/>
    <x v="6"/>
    <x v="0"/>
    <x v="1"/>
    <n v="276029"/>
    <d v="2022-01-01T00:00:00"/>
    <n v="273"/>
    <n v="34796525.399999999"/>
    <n v="1274598"/>
    <s v="VND"/>
    <s v="20220930VND"/>
    <n v="1"/>
    <n v="2.7602900000000001E-4"/>
    <n v="1.2745980000000001E-3"/>
    <n v="3.47965254E-2"/>
    <x v="3"/>
  </r>
  <r>
    <x v="1"/>
    <n v="2661"/>
    <x v="6"/>
    <x v="0"/>
    <x v="0"/>
    <n v="344899"/>
    <d v="2022-01-01T00:00:00"/>
    <n v="273"/>
    <n v="18161952.900000002"/>
    <n v="665273"/>
    <s v="VND"/>
    <s v="20220930VND"/>
    <n v="1"/>
    <n v="3.4489900000000002E-4"/>
    <n v="6.6527299999999997E-4"/>
    <n v="1.8161952900000004E-2"/>
    <x v="3"/>
  </r>
  <r>
    <x v="1"/>
    <n v="2662"/>
    <x v="0"/>
    <x v="0"/>
    <x v="1"/>
    <n v="156634"/>
    <d v="2022-01-01T00:00:00"/>
    <n v="273"/>
    <n v="47330419.5"/>
    <n v="1733715"/>
    <s v="VND"/>
    <s v="20220930VND"/>
    <n v="1"/>
    <n v="1.56634E-4"/>
    <n v="1.733715E-3"/>
    <n v="4.7330419499999998E-2"/>
    <x v="0"/>
  </r>
  <r>
    <x v="1"/>
    <n v="2662"/>
    <x v="0"/>
    <x v="0"/>
    <x v="0"/>
    <n v="9107164"/>
    <d v="2022-01-01T00:00:00"/>
    <n v="273"/>
    <n v="221873297.09999999"/>
    <n v="8127227"/>
    <s v="VND"/>
    <s v="20220930VND"/>
    <n v="1"/>
    <n v="9.1071639999999992E-3"/>
    <n v="8.1272270000000008E-3"/>
    <n v="0.22187329710000001"/>
    <x v="0"/>
  </r>
  <r>
    <x v="1"/>
    <n v="2666"/>
    <x v="0"/>
    <x v="0"/>
    <x v="0"/>
    <n v="1132950"/>
    <d v="2022-01-01T00:00:00"/>
    <n v="273"/>
    <n v="30734886"/>
    <n v="1125820"/>
    <s v="VND"/>
    <s v="20220930VND"/>
    <n v="1"/>
    <n v="1.13295E-3"/>
    <n v="1.12582E-3"/>
    <n v="3.0734885999999999E-2"/>
    <x v="0"/>
  </r>
  <r>
    <x v="1"/>
    <n v="2666"/>
    <x v="13"/>
    <x v="0"/>
    <x v="0"/>
    <n v="149837"/>
    <d v="2022-01-01T00:00:00"/>
    <n v="273"/>
    <n v="1317525.3"/>
    <n v="48261"/>
    <s v="VND"/>
    <s v="20220930VND"/>
    <n v="1"/>
    <n v="1.49837E-4"/>
    <n v="4.8260999999999998E-5"/>
    <n v="1.3175253E-3"/>
    <x v="0"/>
  </r>
  <r>
    <x v="1"/>
    <n v="2666"/>
    <x v="4"/>
    <x v="0"/>
    <x v="0"/>
    <n v="684472"/>
    <d v="2022-01-01T00:00:00"/>
    <n v="273"/>
    <n v="32993223.900000002"/>
    <n v="1208543"/>
    <s v="VND"/>
    <s v="20220930VND"/>
    <n v="1"/>
    <n v="6.8447199999999999E-4"/>
    <n v="1.2085430000000001E-3"/>
    <n v="3.29932239E-2"/>
    <x v="1"/>
  </r>
  <r>
    <x v="1"/>
    <n v="2666"/>
    <x v="13"/>
    <x v="0"/>
    <x v="0"/>
    <n v="1729627"/>
    <d v="2022-01-01T00:00:00"/>
    <n v="273"/>
    <n v="516764378154.02405"/>
    <n v="815991"/>
    <s v="USD"/>
    <s v="20220930USD"/>
    <n v="23197.68"/>
    <n v="40.123333665360001"/>
    <n v="18.929098100880001"/>
    <n v="516.76437815402403"/>
    <x v="0"/>
  </r>
  <r>
    <x v="1"/>
    <n v="2667"/>
    <x v="8"/>
    <x v="0"/>
    <x v="0"/>
    <n v="1905242"/>
    <d v="2022-01-01T00:00:00"/>
    <n v="273"/>
    <n v="33191285.400000002"/>
    <n v="1215798"/>
    <s v="VND"/>
    <s v="20220930VND"/>
    <n v="1"/>
    <n v="1.9052419999999999E-3"/>
    <n v="1.2157979999999999E-3"/>
    <n v="3.3191285399999999E-2"/>
    <x v="0"/>
  </r>
  <r>
    <x v="1"/>
    <n v="2667"/>
    <x v="4"/>
    <x v="0"/>
    <x v="0"/>
    <n v="2075463"/>
    <d v="2022-01-01T00:00:00"/>
    <n v="273"/>
    <n v="68675224.799999997"/>
    <n v="2515576"/>
    <s v="VND"/>
    <s v="20220930VND"/>
    <n v="1"/>
    <n v="2.075463E-3"/>
    <n v="2.5155759999999998E-3"/>
    <n v="6.8675224800000004E-2"/>
    <x v="1"/>
  </r>
  <r>
    <x v="1"/>
    <n v="2668"/>
    <x v="10"/>
    <x v="0"/>
    <x v="0"/>
    <n v="1403638"/>
    <d v="2022-01-01T00:00:00"/>
    <n v="273"/>
    <n v="24257442.300000001"/>
    <n v="888551"/>
    <s v="VND"/>
    <s v="20220930VND"/>
    <n v="1"/>
    <n v="1.403638E-3"/>
    <n v="8.8855100000000001E-4"/>
    <n v="2.4257442300000001E-2"/>
    <x v="1"/>
  </r>
  <r>
    <x v="1"/>
    <n v="2670"/>
    <x v="4"/>
    <x v="0"/>
    <x v="0"/>
    <n v="1092138"/>
    <d v="2022-01-01T00:00:00"/>
    <n v="273"/>
    <n v="28914603.900000002"/>
    <n v="1059143"/>
    <s v="VND"/>
    <s v="20220930VND"/>
    <n v="1"/>
    <n v="1.0921380000000001E-3"/>
    <n v="1.059143E-3"/>
    <n v="2.8914603900000002E-2"/>
    <x v="1"/>
  </r>
  <r>
    <x v="1"/>
    <n v="2670"/>
    <x v="6"/>
    <x v="0"/>
    <x v="0"/>
    <n v="911571"/>
    <d v="2022-01-01T00:00:00"/>
    <n v="273"/>
    <n v="50678382.300000004"/>
    <n v="1856351"/>
    <s v="VND"/>
    <s v="20220930VND"/>
    <n v="1"/>
    <n v="9.1157100000000002E-4"/>
    <n v="1.856351E-3"/>
    <n v="5.0678382300000005E-2"/>
    <x v="3"/>
  </r>
  <r>
    <x v="1"/>
    <n v="2670"/>
    <x v="6"/>
    <x v="0"/>
    <x v="0"/>
    <n v="664655"/>
    <d v="2022-01-01T00:00:00"/>
    <n v="273"/>
    <n v="10308169799.928001"/>
    <n v="16277"/>
    <s v="USD"/>
    <s v="20220930USD"/>
    <n v="23197.68"/>
    <n v="15.418454000399999"/>
    <n v="0.37758863736000003"/>
    <n v="10.308169799928001"/>
    <x v="3"/>
  </r>
  <r>
    <x v="1"/>
    <n v="2671"/>
    <x v="6"/>
    <x v="0"/>
    <x v="0"/>
    <n v="905831"/>
    <d v="2022-01-01T00:00:00"/>
    <n v="273"/>
    <n v="51094434.300000004"/>
    <n v="1871591"/>
    <s v="VND"/>
    <s v="20220930VND"/>
    <n v="1"/>
    <n v="9.0583099999999995E-4"/>
    <n v="1.8715909999999999E-3"/>
    <n v="5.1094434300000005E-2"/>
    <x v="3"/>
  </r>
  <r>
    <x v="1"/>
    <n v="2671"/>
    <x v="4"/>
    <x v="0"/>
    <x v="0"/>
    <n v="292001"/>
    <d v="2022-01-01T00:00:00"/>
    <n v="273"/>
    <n v="43213443"/>
    <n v="1582910"/>
    <s v="VND"/>
    <s v="20220930VND"/>
    <n v="1"/>
    <n v="2.9200100000000001E-4"/>
    <n v="1.5829100000000001E-3"/>
    <n v="4.3213442999999997E-2"/>
    <x v="1"/>
  </r>
  <r>
    <x v="1"/>
    <n v="2673"/>
    <x v="8"/>
    <x v="0"/>
    <x v="0"/>
    <n v="30345"/>
    <d v="2022-01-01T00:00:00"/>
    <n v="273"/>
    <n v="5927403.2999999998"/>
    <n v="217121"/>
    <s v="VND"/>
    <s v="20220930VND"/>
    <n v="1"/>
    <n v="3.0345000000000002E-5"/>
    <n v="2.17121E-4"/>
    <n v="5.9274033E-3"/>
    <x v="0"/>
  </r>
  <r>
    <x v="1"/>
    <n v="2673"/>
    <x v="5"/>
    <x v="0"/>
    <x v="0"/>
    <n v="8872196"/>
    <d v="2022-01-01T00:00:00"/>
    <n v="273"/>
    <n v="168795435.90000001"/>
    <n v="6182983"/>
    <s v="VND"/>
    <s v="20220930VND"/>
    <n v="1"/>
    <n v="8.8721960000000006E-3"/>
    <n v="6.1829830000000004E-3"/>
    <n v="0.16879543590000001"/>
    <x v="1"/>
  </r>
  <r>
    <x v="1"/>
    <n v="2673"/>
    <x v="4"/>
    <x v="0"/>
    <x v="0"/>
    <n v="1116368"/>
    <d v="2022-01-01T00:00:00"/>
    <n v="273"/>
    <n v="19531730.400000002"/>
    <n v="715448"/>
    <s v="VND"/>
    <s v="20220930VND"/>
    <n v="1"/>
    <n v="1.116368E-3"/>
    <n v="7.1544800000000004E-4"/>
    <n v="1.9531730400000002E-2"/>
    <x v="1"/>
  </r>
  <r>
    <x v="1"/>
    <n v="2675"/>
    <x v="4"/>
    <x v="0"/>
    <x v="0"/>
    <n v="310232"/>
    <d v="2022-01-01T00:00:00"/>
    <n v="273"/>
    <n v="48298614"/>
    <n v="1769180"/>
    <s v="VND"/>
    <s v="20220930VND"/>
    <n v="1"/>
    <n v="3.1023200000000002E-4"/>
    <n v="1.76918E-3"/>
    <n v="4.8298613999999997E-2"/>
    <x v="1"/>
  </r>
  <r>
    <x v="1"/>
    <n v="2675"/>
    <x v="0"/>
    <x v="0"/>
    <x v="0"/>
    <n v="917650"/>
    <d v="2022-01-01T00:00:00"/>
    <n v="273"/>
    <n v="42965231.399999999"/>
    <n v="1573818"/>
    <s v="VND"/>
    <s v="20220930VND"/>
    <n v="1"/>
    <n v="9.1765E-4"/>
    <n v="1.573818E-3"/>
    <n v="4.2965231399999998E-2"/>
    <x v="0"/>
  </r>
  <r>
    <x v="1"/>
    <n v="2678"/>
    <x v="1"/>
    <x v="0"/>
    <x v="0"/>
    <n v="1440497"/>
    <d v="2022-01-01T00:00:00"/>
    <n v="273"/>
    <n v="36068787.300000004"/>
    <n v="1321201"/>
    <s v="VND"/>
    <s v="20220930VND"/>
    <n v="1"/>
    <n v="1.440497E-3"/>
    <n v="1.3212009999999999E-3"/>
    <n v="3.6068787300000002E-2"/>
    <x v="1"/>
  </r>
  <r>
    <x v="1"/>
    <n v="2683"/>
    <x v="4"/>
    <x v="0"/>
    <x v="0"/>
    <n v="8875253"/>
    <d v="2022-01-01T00:00:00"/>
    <n v="273"/>
    <n v="271551516.59999996"/>
    <n v="9946942"/>
    <s v="VND"/>
    <s v="20220930VND"/>
    <n v="1"/>
    <n v="8.8752529999999996E-3"/>
    <n v="9.9469420000000003E-3"/>
    <n v="0.27155151659999999"/>
    <x v="1"/>
  </r>
  <r>
    <x v="1"/>
    <n v="2683"/>
    <x v="4"/>
    <x v="0"/>
    <x v="0"/>
    <n v="5537767"/>
    <d v="2022-01-01T00:00:00"/>
    <n v="273"/>
    <n v="107114553"/>
    <n v="3923610"/>
    <s v="VND"/>
    <s v="20220930VND"/>
    <n v="1"/>
    <n v="5.5377669999999999E-3"/>
    <n v="3.9236100000000001E-3"/>
    <n v="0.107114553"/>
    <x v="1"/>
  </r>
  <r>
    <x v="1"/>
    <n v="2684"/>
    <x v="1"/>
    <x v="0"/>
    <x v="0"/>
    <n v="286706"/>
    <d v="2022-01-01T00:00:00"/>
    <n v="273"/>
    <n v="48513819.899999999"/>
    <n v="1777063"/>
    <s v="VND"/>
    <s v="20220930VND"/>
    <n v="1"/>
    <n v="2.8670600000000002E-4"/>
    <n v="1.7770629999999999E-3"/>
    <n v="4.8513819899999998E-2"/>
    <x v="1"/>
  </r>
  <r>
    <x v="1"/>
    <n v="2685"/>
    <x v="8"/>
    <x v="0"/>
    <x v="0"/>
    <n v="978340"/>
    <d v="2022-01-01T00:00:00"/>
    <n v="273"/>
    <n v="37020765.600000001"/>
    <n v="1356072"/>
    <s v="VND"/>
    <s v="20220930VND"/>
    <n v="1"/>
    <n v="9.7834000000000007E-4"/>
    <n v="1.356072E-3"/>
    <n v="3.7020765599999998E-2"/>
    <x v="0"/>
  </r>
  <r>
    <x v="1"/>
    <n v="2687"/>
    <x v="1"/>
    <x v="0"/>
    <x v="0"/>
    <n v="1552547"/>
    <d v="2022-01-01T00:00:00"/>
    <n v="273"/>
    <n v="710757712160.49597"/>
    <n v="1122314"/>
    <s v="USD"/>
    <s v="20220930USD"/>
    <n v="23197.68"/>
    <n v="36.015488490959996"/>
    <n v="26.035081031520001"/>
    <n v="710.757712160496"/>
    <x v="1"/>
  </r>
  <r>
    <x v="1"/>
    <n v="2687"/>
    <x v="1"/>
    <x v="0"/>
    <x v="0"/>
    <n v="1360410"/>
    <d v="2022-01-01T00:00:00"/>
    <n v="273"/>
    <n v="53210375.399999999"/>
    <n v="1949098"/>
    <s v="VND"/>
    <s v="20220930VND"/>
    <n v="1"/>
    <n v="1.36041E-3"/>
    <n v="1.949098E-3"/>
    <n v="5.3210375399999996E-2"/>
    <x v="1"/>
  </r>
  <r>
    <x v="1"/>
    <n v="2687"/>
    <x v="7"/>
    <x v="0"/>
    <x v="0"/>
    <n v="1476284"/>
    <d v="2022-01-01T00:00:00"/>
    <n v="273"/>
    <n v="38669112.300000004"/>
    <n v="1416451"/>
    <s v="VND"/>
    <s v="20220930VND"/>
    <n v="1"/>
    <n v="1.476284E-3"/>
    <n v="1.416451E-3"/>
    <n v="3.8669112300000003E-2"/>
    <x v="2"/>
  </r>
  <r>
    <x v="1"/>
    <n v="2687"/>
    <x v="9"/>
    <x v="0"/>
    <x v="0"/>
    <n v="327265"/>
    <d v="2022-01-01T00:00:00"/>
    <n v="273"/>
    <n v="22554468.300000001"/>
    <n v="826171"/>
    <s v="VND"/>
    <s v="20220930VND"/>
    <n v="1"/>
    <n v="3.2726499999999998E-4"/>
    <n v="8.26171E-4"/>
    <n v="2.2554468300000002E-2"/>
    <x v="0"/>
  </r>
  <r>
    <x v="1"/>
    <n v="2691"/>
    <x v="3"/>
    <x v="0"/>
    <x v="0"/>
    <n v="286040"/>
    <d v="2022-01-01T00:00:00"/>
    <n v="273"/>
    <n v="1576957.2"/>
    <n v="57764"/>
    <s v="VND"/>
    <s v="20220930VND"/>
    <n v="1"/>
    <n v="2.8603999999999999E-4"/>
    <n v="5.7763999999999998E-5"/>
    <n v="1.5769572E-3"/>
    <x v="0"/>
  </r>
  <r>
    <x v="1"/>
    <n v="2693"/>
    <x v="2"/>
    <x v="0"/>
    <x v="0"/>
    <n v="352252"/>
    <d v="2022-01-01T00:00:00"/>
    <n v="273"/>
    <n v="963963"/>
    <n v="35310"/>
    <s v="VND"/>
    <s v="20220930VND"/>
    <n v="1"/>
    <n v="3.52252E-4"/>
    <n v="3.5309999999999999E-5"/>
    <n v="9.6396299999999997E-4"/>
    <x v="2"/>
  </r>
  <r>
    <x v="1"/>
    <n v="2693"/>
    <x v="4"/>
    <x v="0"/>
    <x v="0"/>
    <n v="248886"/>
    <d v="2022-01-01T00:00:00"/>
    <n v="273"/>
    <n v="13927832.1"/>
    <n v="510177"/>
    <s v="VND"/>
    <s v="20220930VND"/>
    <n v="1"/>
    <n v="2.4888599999999997E-4"/>
    <n v="5.10177E-4"/>
    <n v="1.3927832099999999E-2"/>
    <x v="1"/>
  </r>
  <r>
    <x v="1"/>
    <n v="2695"/>
    <x v="3"/>
    <x v="0"/>
    <x v="0"/>
    <n v="1223291"/>
    <d v="2022-01-01T00:00:00"/>
    <n v="273"/>
    <n v="506010367502.64001"/>
    <n v="799010"/>
    <s v="USD"/>
    <s v="20220930USD"/>
    <n v="23197.68"/>
    <n v="28.37751316488"/>
    <n v="18.535178296799998"/>
    <n v="506.01036750264001"/>
    <x v="0"/>
  </r>
  <r>
    <x v="1"/>
    <n v="2695"/>
    <x v="3"/>
    <x v="0"/>
    <x v="0"/>
    <n v="675117"/>
    <d v="2022-01-01T00:00:00"/>
    <n v="273"/>
    <n v="41723463.600000001"/>
    <n v="1528332"/>
    <s v="VND"/>
    <s v="20220930VND"/>
    <n v="1"/>
    <n v="6.7511700000000003E-4"/>
    <n v="1.5283320000000001E-3"/>
    <n v="4.1723463600000003E-2"/>
    <x v="0"/>
  </r>
  <r>
    <x v="1"/>
    <n v="2696"/>
    <x v="10"/>
    <x v="0"/>
    <x v="0"/>
    <n v="1491687"/>
    <d v="2022-01-01T00:00:00"/>
    <n v="273"/>
    <n v="36015934.5"/>
    <n v="1319265"/>
    <s v="VND"/>
    <s v="20220930VND"/>
    <n v="1"/>
    <n v="1.491687E-3"/>
    <n v="1.319265E-3"/>
    <n v="3.6015934499999999E-2"/>
    <x v="1"/>
  </r>
  <r>
    <x v="1"/>
    <n v="2697"/>
    <x v="0"/>
    <x v="0"/>
    <x v="0"/>
    <n v="1329150"/>
    <d v="2022-01-01T00:00:00"/>
    <n v="273"/>
    <n v="3861949719.1275005"/>
    <n v="884125"/>
    <s v="JPY"/>
    <s v="20220930JPY"/>
    <n v="160.00380000000001"/>
    <n v="0.21266905077000001"/>
    <n v="0.14146335967500001"/>
    <n v="3.8619497191275007"/>
    <x v="0"/>
  </r>
  <r>
    <x v="1"/>
    <n v="2698"/>
    <x v="11"/>
    <x v="0"/>
    <x v="0"/>
    <n v="1371675"/>
    <d v="2022-01-01T00:00:00"/>
    <n v="273"/>
    <n v="43373830.5"/>
    <n v="1588785"/>
    <s v="VND"/>
    <s v="20220930VND"/>
    <n v="1"/>
    <n v="1.3716749999999999E-3"/>
    <n v="1.5887849999999999E-3"/>
    <n v="4.3373830500000002E-2"/>
    <x v="3"/>
  </r>
  <r>
    <x v="1"/>
    <n v="2700"/>
    <x v="1"/>
    <x v="0"/>
    <x v="0"/>
    <n v="6691091"/>
    <d v="2022-01-01T00:00:00"/>
    <n v="273"/>
    <n v="192137099.70000002"/>
    <n v="7037989"/>
    <s v="VND"/>
    <s v="20220930VND"/>
    <n v="1"/>
    <n v="6.6910909999999997E-3"/>
    <n v="7.0379889999999997E-3"/>
    <n v="0.19213709970000001"/>
    <x v="1"/>
  </r>
  <r>
    <x v="1"/>
    <n v="2700"/>
    <x v="4"/>
    <x v="0"/>
    <x v="0"/>
    <n v="676082"/>
    <d v="2022-01-01T00:00:00"/>
    <n v="273"/>
    <n v="11041976.4"/>
    <n v="404468"/>
    <s v="VND"/>
    <s v="20220930VND"/>
    <n v="1"/>
    <n v="6.7608200000000005E-4"/>
    <n v="4.04468E-4"/>
    <n v="1.10419764E-2"/>
    <x v="1"/>
  </r>
  <r>
    <x v="1"/>
    <n v="2701"/>
    <x v="8"/>
    <x v="0"/>
    <x v="0"/>
    <n v="22954"/>
    <d v="2022-01-01T00:00:00"/>
    <n v="273"/>
    <n v="15676506.299999999"/>
    <n v="574231"/>
    <s v="VND"/>
    <s v="20220930VND"/>
    <n v="1"/>
    <n v="2.2954000000000001E-5"/>
    <n v="5.7423100000000003E-4"/>
    <n v="1.56765063E-2"/>
    <x v="0"/>
  </r>
  <r>
    <x v="1"/>
    <n v="2705"/>
    <x v="2"/>
    <x v="0"/>
    <x v="0"/>
    <n v="199335"/>
    <d v="2022-01-01T00:00:00"/>
    <n v="273"/>
    <n v="41375852.699999996"/>
    <n v="1515599"/>
    <s v="VND"/>
    <s v="20220930VND"/>
    <n v="1"/>
    <n v="1.99335E-4"/>
    <n v="1.5155990000000001E-3"/>
    <n v="4.1375852699999993E-2"/>
    <x v="2"/>
  </r>
  <r>
    <x v="1"/>
    <n v="2706"/>
    <x v="4"/>
    <x v="0"/>
    <x v="0"/>
    <n v="4461383"/>
    <d v="2022-01-01T00:00:00"/>
    <n v="273"/>
    <n v="103143604.2"/>
    <n v="3778154"/>
    <s v="VND"/>
    <s v="20220930VND"/>
    <n v="1"/>
    <n v="4.4613830000000002E-3"/>
    <n v="3.7781540000000001E-3"/>
    <n v="0.1031436042"/>
    <x v="1"/>
  </r>
  <r>
    <x v="1"/>
    <n v="2706"/>
    <x v="10"/>
    <x v="0"/>
    <x v="0"/>
    <n v="91611"/>
    <d v="2022-01-01T00:00:00"/>
    <n v="273"/>
    <n v="38309189.100000001"/>
    <n v="1403267"/>
    <s v="VND"/>
    <s v="20220930VND"/>
    <n v="1"/>
    <n v="9.1611000000000001E-5"/>
    <n v="1.4032669999999999E-3"/>
    <n v="3.8309189100000002E-2"/>
    <x v="1"/>
  </r>
  <r>
    <x v="1"/>
    <n v="2707"/>
    <x v="7"/>
    <x v="0"/>
    <x v="0"/>
    <n v="1513424"/>
    <d v="2022-01-01T00:00:00"/>
    <n v="273"/>
    <n v="50806119"/>
    <n v="1861030"/>
    <s v="VND"/>
    <s v="20220930VND"/>
    <n v="1"/>
    <n v="1.513424E-3"/>
    <n v="1.8610300000000001E-3"/>
    <n v="5.0806118999999997E-2"/>
    <x v="2"/>
  </r>
  <r>
    <x v="1"/>
    <n v="2709"/>
    <x v="4"/>
    <x v="0"/>
    <x v="0"/>
    <n v="5033083"/>
    <d v="2022-01-01T00:00:00"/>
    <n v="273"/>
    <n v="131754359.10000001"/>
    <n v="4826167"/>
    <s v="VND"/>
    <s v="20220930VND"/>
    <n v="1"/>
    <n v="5.0330829999999998E-3"/>
    <n v="4.8261670000000001E-3"/>
    <n v="0.1317543591"/>
    <x v="1"/>
  </r>
  <r>
    <x v="1"/>
    <n v="2709"/>
    <x v="4"/>
    <x v="0"/>
    <x v="0"/>
    <n v="1636807"/>
    <d v="2022-01-01T00:00:00"/>
    <n v="273"/>
    <n v="39664033.5"/>
    <n v="1452895"/>
    <s v="VND"/>
    <s v="20220930VND"/>
    <n v="1"/>
    <n v="1.6368070000000001E-3"/>
    <n v="1.4528950000000001E-3"/>
    <n v="3.9664033500000001E-2"/>
    <x v="1"/>
  </r>
  <r>
    <x v="1"/>
    <n v="2710"/>
    <x v="7"/>
    <x v="0"/>
    <x v="0"/>
    <n v="1210203"/>
    <d v="2022-01-01T00:00:00"/>
    <n v="273"/>
    <n v="29277885"/>
    <n v="1072450"/>
    <s v="VND"/>
    <s v="20220930VND"/>
    <n v="1"/>
    <n v="1.210203E-3"/>
    <n v="1.07245E-3"/>
    <n v="2.9277885E-2"/>
    <x v="2"/>
  </r>
  <r>
    <x v="1"/>
    <n v="2711"/>
    <x v="14"/>
    <x v="0"/>
    <x v="0"/>
    <n v="381335"/>
    <d v="2022-01-01T00:00:00"/>
    <n v="273"/>
    <n v="2506167.3000000003"/>
    <n v="91801"/>
    <s v="VND"/>
    <s v="20220930VND"/>
    <n v="1"/>
    <n v="3.8133500000000001E-4"/>
    <n v="9.1800999999999997E-5"/>
    <n v="2.5061673000000002E-3"/>
    <x v="3"/>
  </r>
  <r>
    <x v="1"/>
    <n v="2711"/>
    <x v="14"/>
    <x v="0"/>
    <x v="0"/>
    <n v="1751240"/>
    <d v="2022-01-01T00:00:00"/>
    <n v="273"/>
    <n v="696659895123.19202"/>
    <n v="1100053"/>
    <s v="USD"/>
    <s v="20220930USD"/>
    <n v="23197.68"/>
    <n v="40.624705123199995"/>
    <n v="25.518677477040001"/>
    <n v="696.65989512319197"/>
    <x v="3"/>
  </r>
  <r>
    <x v="1"/>
    <n v="2713"/>
    <x v="0"/>
    <x v="0"/>
    <x v="0"/>
    <n v="511842"/>
    <d v="2022-01-01T00:00:00"/>
    <n v="273"/>
    <n v="50807811.600000001"/>
    <n v="1861092"/>
    <s v="VND"/>
    <s v="20220930VND"/>
    <n v="1"/>
    <n v="5.1184199999999998E-4"/>
    <n v="1.861092E-3"/>
    <n v="5.0807811600000002E-2"/>
    <x v="0"/>
  </r>
  <r>
    <x v="1"/>
    <n v="2715"/>
    <x v="1"/>
    <x v="0"/>
    <x v="0"/>
    <n v="825697"/>
    <d v="2022-01-01T00:00:00"/>
    <n v="273"/>
    <n v="25137485.099999998"/>
    <n v="920787"/>
    <s v="VND"/>
    <s v="20220930VND"/>
    <n v="1"/>
    <n v="8.2569700000000002E-4"/>
    <n v="9.2078699999999995E-4"/>
    <n v="2.5137485099999999E-2"/>
    <x v="1"/>
  </r>
  <r>
    <x v="1"/>
    <n v="2715"/>
    <x v="3"/>
    <x v="0"/>
    <x v="0"/>
    <n v="1060711"/>
    <d v="2022-01-01T00:00:00"/>
    <n v="273"/>
    <n v="29136525.599999998"/>
    <n v="1067272"/>
    <s v="VND"/>
    <s v="20220930VND"/>
    <n v="1"/>
    <n v="1.060711E-3"/>
    <n v="1.067272E-3"/>
    <n v="2.9136525599999998E-2"/>
    <x v="0"/>
  </r>
  <r>
    <x v="1"/>
    <n v="2719"/>
    <x v="5"/>
    <x v="0"/>
    <x v="0"/>
    <n v="1291773"/>
    <d v="2022-01-01T00:00:00"/>
    <n v="273"/>
    <n v="26393721.900000002"/>
    <n v="966803"/>
    <s v="VND"/>
    <s v="20220930VND"/>
    <n v="1"/>
    <n v="1.291773E-3"/>
    <n v="9.6680300000000002E-4"/>
    <n v="2.6393721900000004E-2"/>
    <x v="1"/>
  </r>
  <r>
    <x v="1"/>
    <n v="2722"/>
    <x v="10"/>
    <x v="0"/>
    <x v="0"/>
    <n v="948641"/>
    <d v="2022-01-01T00:00:00"/>
    <n v="273"/>
    <n v="39504383.100000001"/>
    <n v="1447047"/>
    <s v="VND"/>
    <s v="20220930VND"/>
    <n v="1"/>
    <n v="9.4864099999999996E-4"/>
    <n v="1.4470469999999999E-3"/>
    <n v="3.9504383099999998E-2"/>
    <x v="1"/>
  </r>
  <r>
    <x v="1"/>
    <n v="2724"/>
    <x v="8"/>
    <x v="0"/>
    <x v="0"/>
    <n v="846714"/>
    <d v="2022-01-01T00:00:00"/>
    <n v="273"/>
    <n v="34247686.199999996"/>
    <n v="1254494"/>
    <s v="VND"/>
    <s v="20220930VND"/>
    <n v="1"/>
    <n v="8.4671400000000004E-4"/>
    <n v="1.2544940000000001E-3"/>
    <n v="3.4247686199999995E-2"/>
    <x v="0"/>
  </r>
  <r>
    <x v="1"/>
    <n v="2724"/>
    <x v="8"/>
    <x v="0"/>
    <x v="0"/>
    <n v="914106"/>
    <d v="2022-01-01T00:00:00"/>
    <n v="273"/>
    <n v="32299396457.327995"/>
    <n v="51002"/>
    <s v="USD"/>
    <s v="20220930USD"/>
    <n v="23197.68"/>
    <n v="21.205138474080002"/>
    <n v="1.1831280753600002"/>
    <n v="32.299396457327994"/>
    <x v="0"/>
  </r>
  <r>
    <x v="1"/>
    <n v="2724"/>
    <x v="8"/>
    <x v="0"/>
    <x v="0"/>
    <n v="630215"/>
    <d v="2022-01-01T00:00:00"/>
    <n v="273"/>
    <n v="51864703.800000004"/>
    <n v="1899806"/>
    <s v="VND"/>
    <s v="20220930VND"/>
    <n v="1"/>
    <n v="6.3021500000000005E-4"/>
    <n v="1.899806E-3"/>
    <n v="5.1864703800000002E-2"/>
    <x v="0"/>
  </r>
  <r>
    <x v="1"/>
    <n v="2726"/>
    <x v="4"/>
    <x v="0"/>
    <x v="1"/>
    <n v="1990069"/>
    <d v="2022-01-01T00:00:00"/>
    <n v="273"/>
    <n v="2924321.4"/>
    <n v="107118"/>
    <s v="VND"/>
    <s v="20220930VND"/>
    <n v="1"/>
    <n v="1.9900690000000001E-3"/>
    <n v="1.07118E-4"/>
    <n v="2.9243213999999998E-3"/>
    <x v="1"/>
  </r>
  <r>
    <x v="1"/>
    <n v="2726"/>
    <x v="4"/>
    <x v="0"/>
    <x v="0"/>
    <n v="1401015"/>
    <d v="2022-01-01T00:00:00"/>
    <n v="273"/>
    <n v="46226489.399999999"/>
    <n v="1693278"/>
    <s v="VND"/>
    <s v="20220930VND"/>
    <n v="1"/>
    <n v="1.401015E-3"/>
    <n v="1.6932780000000001E-3"/>
    <n v="4.6226489400000001E-2"/>
    <x v="1"/>
  </r>
  <r>
    <x v="1"/>
    <n v="2727"/>
    <x v="13"/>
    <x v="0"/>
    <x v="0"/>
    <n v="935190"/>
    <d v="2022-01-01T00:00:00"/>
    <n v="273"/>
    <n v="33591858.300000004"/>
    <n v="1230471"/>
    <s v="VND"/>
    <s v="20220930VND"/>
    <n v="1"/>
    <n v="9.3519000000000002E-4"/>
    <n v="1.2304709999999999E-3"/>
    <n v="3.3591858300000006E-2"/>
    <x v="0"/>
  </r>
  <r>
    <x v="1"/>
    <n v="2727"/>
    <x v="8"/>
    <x v="0"/>
    <x v="0"/>
    <n v="775335"/>
    <d v="2022-01-01T00:00:00"/>
    <n v="273"/>
    <n v="23360091.300000001"/>
    <n v="855681"/>
    <s v="VND"/>
    <s v="20220930VND"/>
    <n v="1"/>
    <n v="7.7533500000000004E-4"/>
    <n v="8.5568099999999995E-4"/>
    <n v="2.33600913E-2"/>
    <x v="0"/>
  </r>
  <r>
    <x v="1"/>
    <n v="2732"/>
    <x v="7"/>
    <x v="0"/>
    <x v="0"/>
    <n v="831170"/>
    <d v="2022-01-01T00:00:00"/>
    <n v="273"/>
    <n v="47241093.899999999"/>
    <n v="1730443"/>
    <s v="VND"/>
    <s v="20220930VND"/>
    <n v="1"/>
    <n v="8.3117E-4"/>
    <n v="1.7304429999999999E-3"/>
    <n v="4.7241093899999996E-2"/>
    <x v="2"/>
  </r>
  <r>
    <x v="1"/>
    <n v="2732"/>
    <x v="10"/>
    <x v="0"/>
    <x v="0"/>
    <n v="278325"/>
    <d v="2022-01-01T00:00:00"/>
    <n v="273"/>
    <n v="690287664090.02405"/>
    <n v="1089991"/>
    <s v="USD"/>
    <s v="20220930USD"/>
    <n v="23197.68"/>
    <n v="6.4564942859999999"/>
    <n v="25.285262420880002"/>
    <n v="690.28766409002401"/>
    <x v="1"/>
  </r>
  <r>
    <x v="1"/>
    <n v="2732"/>
    <x v="10"/>
    <x v="0"/>
    <x v="0"/>
    <n v="1560305"/>
    <d v="2022-01-01T00:00:00"/>
    <n v="273"/>
    <n v="6821123.3999999994"/>
    <n v="249858"/>
    <s v="VND"/>
    <s v="20220930VND"/>
    <n v="1"/>
    <n v="1.5603049999999999E-3"/>
    <n v="2.4985799999999999E-4"/>
    <n v="6.8211233999999994E-3"/>
    <x v="1"/>
  </r>
  <r>
    <x v="1"/>
    <n v="2734"/>
    <x v="5"/>
    <x v="0"/>
    <x v="0"/>
    <n v="2460945"/>
    <d v="2022-01-01T00:00:00"/>
    <n v="273"/>
    <n v="125752945.5"/>
    <n v="4606335"/>
    <s v="VND"/>
    <s v="20220930VND"/>
    <n v="1"/>
    <n v="2.460945E-3"/>
    <n v="4.6063349999999996E-3"/>
    <n v="0.12575294549999999"/>
    <x v="1"/>
  </r>
  <r>
    <x v="1"/>
    <n v="2734"/>
    <x v="5"/>
    <x v="0"/>
    <x v="0"/>
    <n v="1832204"/>
    <d v="2022-01-01T00:00:00"/>
    <n v="273"/>
    <n v="856527405093.35999"/>
    <n v="1352490"/>
    <s v="USD"/>
    <s v="20220930USD"/>
    <n v="23197.68"/>
    <n v="42.50288208672"/>
    <n v="31.374630223200001"/>
    <n v="856.52740509336002"/>
    <x v="1"/>
  </r>
  <r>
    <x v="1"/>
    <n v="2734"/>
    <x v="5"/>
    <x v="0"/>
    <x v="0"/>
    <n v="9204451"/>
    <d v="2022-01-01T00:00:00"/>
    <n v="273"/>
    <n v="181036264.5"/>
    <n v="6631365"/>
    <s v="VND"/>
    <s v="20220930VND"/>
    <n v="1"/>
    <n v="9.2044510000000006E-3"/>
    <n v="6.6313650000000002E-3"/>
    <n v="0.18103626449999999"/>
    <x v="1"/>
  </r>
  <r>
    <x v="1"/>
    <n v="2734"/>
    <x v="5"/>
    <x v="0"/>
    <x v="0"/>
    <n v="1692798"/>
    <d v="2022-01-01T00:00:00"/>
    <n v="273"/>
    <n v="437649086891.01599"/>
    <n v="709816"/>
    <s v="EUR"/>
    <s v="20220930EUR"/>
    <n v="22584.87"/>
    <n v="38.231622766259996"/>
    <n v="16.03110208392"/>
    <n v="437.649086891016"/>
    <x v="1"/>
  </r>
  <r>
    <x v="1"/>
    <n v="2735"/>
    <x v="4"/>
    <x v="0"/>
    <x v="0"/>
    <n v="871634"/>
    <d v="2022-01-01T00:00:00"/>
    <n v="273"/>
    <n v="8362017.2999999998"/>
    <n v="306301"/>
    <s v="VND"/>
    <s v="20220930VND"/>
    <n v="1"/>
    <n v="8.7163400000000004E-4"/>
    <n v="3.0630099999999998E-4"/>
    <n v="8.3620172999999999E-3"/>
    <x v="1"/>
  </r>
  <r>
    <x v="1"/>
    <n v="2736"/>
    <x v="8"/>
    <x v="0"/>
    <x v="0"/>
    <n v="62055"/>
    <d v="2022-01-01T00:00:00"/>
    <n v="273"/>
    <n v="34855275"/>
    <n v="1276750"/>
    <s v="VND"/>
    <s v="20220930VND"/>
    <n v="1"/>
    <n v="6.2055000000000001E-5"/>
    <n v="1.2767500000000001E-3"/>
    <n v="3.4855274999999998E-2"/>
    <x v="0"/>
  </r>
  <r>
    <x v="1"/>
    <n v="2737"/>
    <x v="1"/>
    <x v="0"/>
    <x v="0"/>
    <n v="8374594"/>
    <d v="2022-01-01T00:00:00"/>
    <n v="273"/>
    <n v="188889054.90000001"/>
    <n v="6919013"/>
    <s v="VND"/>
    <s v="20220930VND"/>
    <n v="1"/>
    <n v="8.3745940000000008E-3"/>
    <n v="6.9190129999999999E-3"/>
    <n v="0.18888905490000002"/>
    <x v="1"/>
  </r>
  <r>
    <x v="1"/>
    <n v="2737"/>
    <x v="1"/>
    <x v="0"/>
    <x v="0"/>
    <n v="9895015"/>
    <d v="2022-01-01T00:00:00"/>
    <n v="273"/>
    <n v="270239533.19999999"/>
    <n v="9898884"/>
    <s v="VND"/>
    <s v="20220930VND"/>
    <n v="1"/>
    <n v="9.8950150000000001E-3"/>
    <n v="9.8988840000000002E-3"/>
    <n v="0.27023953319999999"/>
    <x v="1"/>
  </r>
  <r>
    <x v="1"/>
    <n v="2737"/>
    <x v="1"/>
    <x v="0"/>
    <x v="0"/>
    <n v="1166015"/>
    <d v="2022-01-01T00:00:00"/>
    <n v="273"/>
    <n v="100275366075.88499"/>
    <n v="162635"/>
    <s v="EUR"/>
    <s v="20220930EUR"/>
    <n v="22584.87"/>
    <n v="26.334297193049998"/>
    <n v="3.6730903324499997"/>
    <n v="100.27536607588499"/>
    <x v="1"/>
  </r>
  <r>
    <x v="1"/>
    <n v="2737"/>
    <x v="1"/>
    <x v="0"/>
    <x v="0"/>
    <n v="1013502"/>
    <d v="2022-01-01T00:00:00"/>
    <n v="273"/>
    <n v="3913004115.6406207"/>
    <n v="895813"/>
    <s v="JPY"/>
    <s v="20220930JPY"/>
    <n v="160.00380000000001"/>
    <n v="0.16216417130760002"/>
    <n v="0.14333348408940003"/>
    <n v="3.9130041156406206"/>
    <x v="1"/>
  </r>
  <r>
    <x v="1"/>
    <n v="2737"/>
    <x v="1"/>
    <x v="0"/>
    <x v="0"/>
    <n v="42460"/>
    <d v="2022-01-01T00:00:00"/>
    <n v="273"/>
    <n v="16533476007.048"/>
    <n v="26107"/>
    <s v="USD"/>
    <s v="20220930USD"/>
    <n v="23197.68"/>
    <n v="0.98497349280000002"/>
    <n v="0.60562183175999995"/>
    <n v="16.533476007048002"/>
    <x v="1"/>
  </r>
  <r>
    <x v="1"/>
    <n v="2737"/>
    <x v="4"/>
    <x v="0"/>
    <x v="0"/>
    <n v="1177357"/>
    <d v="2022-01-01T00:00:00"/>
    <n v="273"/>
    <n v="50415729"/>
    <n v="1846730"/>
    <s v="VND"/>
    <s v="20220930VND"/>
    <n v="1"/>
    <n v="1.177357E-3"/>
    <n v="1.84673E-3"/>
    <n v="5.0415728999999999E-2"/>
    <x v="1"/>
  </r>
  <r>
    <x v="1"/>
    <n v="2737"/>
    <x v="1"/>
    <x v="0"/>
    <x v="0"/>
    <n v="1371401"/>
    <d v="2022-01-01T00:00:00"/>
    <n v="273"/>
    <n v="20012101.199999999"/>
    <n v="733044"/>
    <s v="VND"/>
    <s v="20220930VND"/>
    <n v="1"/>
    <n v="1.371401E-3"/>
    <n v="7.3304399999999997E-4"/>
    <n v="2.00121012E-2"/>
    <x v="1"/>
  </r>
  <r>
    <x v="1"/>
    <n v="2737"/>
    <x v="4"/>
    <x v="0"/>
    <x v="0"/>
    <n v="1977716"/>
    <d v="2022-01-01T00:00:00"/>
    <n v="273"/>
    <n v="45847374.300000004"/>
    <n v="1679391"/>
    <s v="VND"/>
    <s v="20220930VND"/>
    <n v="1"/>
    <n v="1.977716E-3"/>
    <n v="1.6793909999999999E-3"/>
    <n v="4.5847374300000007E-2"/>
    <x v="1"/>
  </r>
  <r>
    <x v="1"/>
    <n v="2738"/>
    <x v="0"/>
    <x v="0"/>
    <x v="0"/>
    <n v="1943005"/>
    <d v="2022-01-01T00:00:00"/>
    <n v="273"/>
    <n v="51011906.399999999"/>
    <n v="1868568"/>
    <s v="VND"/>
    <s v="20220930VND"/>
    <n v="1"/>
    <n v="1.943005E-3"/>
    <n v="1.8685679999999999E-3"/>
    <n v="5.1011906400000001E-2"/>
    <x v="0"/>
  </r>
  <r>
    <x v="1"/>
    <n v="2740"/>
    <x v="1"/>
    <x v="0"/>
    <x v="0"/>
    <n v="1620739"/>
    <d v="2022-01-01T00:00:00"/>
    <n v="273"/>
    <n v="500068144904.32794"/>
    <n v="789627"/>
    <s v="USD"/>
    <s v="20220930USD"/>
    <n v="23197.68"/>
    <n v="37.597384685520005"/>
    <n v="18.317514465360002"/>
    <n v="500.06814490432794"/>
    <x v="1"/>
  </r>
  <r>
    <x v="1"/>
    <n v="2740"/>
    <x v="1"/>
    <x v="0"/>
    <x v="0"/>
    <n v="8802742"/>
    <d v="2022-01-01T00:00:00"/>
    <n v="273"/>
    <n v="194583452.70000002"/>
    <n v="7127599"/>
    <s v="VND"/>
    <s v="20220930VND"/>
    <n v="1"/>
    <n v="8.8027420000000006E-3"/>
    <n v="7.1275990000000001E-3"/>
    <n v="0.19458345270000002"/>
    <x v="1"/>
  </r>
  <r>
    <x v="1"/>
    <n v="2741"/>
    <x v="1"/>
    <x v="0"/>
    <x v="0"/>
    <n v="137148"/>
    <d v="2022-01-01T00:00:00"/>
    <n v="273"/>
    <n v="34790492.100000001"/>
    <n v="1274377"/>
    <s v="VND"/>
    <s v="20220930VND"/>
    <n v="1"/>
    <n v="1.37148E-4"/>
    <n v="1.2743769999999999E-3"/>
    <n v="3.4790492100000001E-2"/>
    <x v="1"/>
  </r>
  <r>
    <x v="1"/>
    <n v="2743"/>
    <x v="4"/>
    <x v="0"/>
    <x v="0"/>
    <n v="1993903"/>
    <d v="2022-01-01T00:00:00"/>
    <n v="273"/>
    <n v="6521669.7000000002"/>
    <n v="238889"/>
    <s v="VND"/>
    <s v="20220930VND"/>
    <n v="1"/>
    <n v="1.993903E-3"/>
    <n v="2.38889E-4"/>
    <n v="6.5216697000000006E-3"/>
    <x v="1"/>
  </r>
  <r>
    <x v="1"/>
    <n v="2746"/>
    <x v="4"/>
    <x v="0"/>
    <x v="0"/>
    <n v="211629"/>
    <d v="2022-01-01T00:00:00"/>
    <n v="273"/>
    <n v="8457403.5"/>
    <n v="309795"/>
    <s v="VND"/>
    <s v="20220930VND"/>
    <n v="1"/>
    <n v="2.1162899999999999E-4"/>
    <n v="3.0979500000000002E-4"/>
    <n v="8.4574035000000002E-3"/>
    <x v="1"/>
  </r>
  <r>
    <x v="1"/>
    <n v="2748"/>
    <x v="3"/>
    <x v="0"/>
    <x v="0"/>
    <n v="401262"/>
    <d v="2022-01-01T00:00:00"/>
    <n v="273"/>
    <n v="42427230.300000004"/>
    <n v="1554111"/>
    <s v="VND"/>
    <s v="20220930VND"/>
    <n v="1"/>
    <n v="4.0126199999999999E-4"/>
    <n v="1.5541109999999999E-3"/>
    <n v="4.2427230300000007E-2"/>
    <x v="0"/>
  </r>
  <r>
    <x v="1"/>
    <n v="2748"/>
    <x v="3"/>
    <x v="0"/>
    <x v="0"/>
    <n v="1993092"/>
    <d v="2022-01-01T00:00:00"/>
    <n v="273"/>
    <n v="344979491560.70398"/>
    <n v="544736"/>
    <s v="USD"/>
    <s v="20220930USD"/>
    <n v="23197.68"/>
    <n v="46.235110426559999"/>
    <n v="12.636611412479999"/>
    <n v="344.97949156070399"/>
    <x v="0"/>
  </r>
  <r>
    <x v="1"/>
    <n v="2749"/>
    <x v="6"/>
    <x v="0"/>
    <x v="0"/>
    <n v="700519"/>
    <d v="2022-01-01T00:00:00"/>
    <n v="273"/>
    <n v="15997581.6"/>
    <n v="585992"/>
    <s v="VND"/>
    <s v="20220930VND"/>
    <n v="1"/>
    <n v="7.0051900000000003E-4"/>
    <n v="5.8599200000000002E-4"/>
    <n v="1.5997581599999998E-2"/>
    <x v="3"/>
  </r>
  <r>
    <x v="1"/>
    <n v="2751"/>
    <x v="1"/>
    <x v="0"/>
    <x v="0"/>
    <n v="291867"/>
    <d v="2022-01-01T00:00:00"/>
    <n v="273"/>
    <n v="6033491.1000000006"/>
    <n v="221007"/>
    <s v="VND"/>
    <s v="20220930VND"/>
    <n v="1"/>
    <n v="2.9186700000000002E-4"/>
    <n v="2.2100700000000001E-4"/>
    <n v="6.0334911000000007E-3"/>
    <x v="1"/>
  </r>
  <r>
    <x v="1"/>
    <n v="2751"/>
    <x v="5"/>
    <x v="0"/>
    <x v="0"/>
    <n v="1180788"/>
    <d v="2022-01-01T00:00:00"/>
    <n v="273"/>
    <n v="47358511.199999996"/>
    <n v="1734744"/>
    <s v="VND"/>
    <s v="20220930VND"/>
    <n v="1"/>
    <n v="1.1807880000000001E-3"/>
    <n v="1.7347440000000001E-3"/>
    <n v="4.7358511199999995E-2"/>
    <x v="1"/>
  </r>
  <r>
    <x v="1"/>
    <n v="2752"/>
    <x v="8"/>
    <x v="0"/>
    <x v="0"/>
    <n v="1854300"/>
    <d v="2022-01-01T00:00:00"/>
    <n v="273"/>
    <n v="119289659521.03198"/>
    <n v="188363"/>
    <s v="USD"/>
    <s v="20220930USD"/>
    <n v="23197.68"/>
    <n v="43.015458023999997"/>
    <n v="4.3695845978400003"/>
    <n v="119.28965952103198"/>
    <x v="0"/>
  </r>
  <r>
    <x v="1"/>
    <n v="2752"/>
    <x v="8"/>
    <x v="0"/>
    <x v="0"/>
    <n v="6189886"/>
    <d v="2022-01-01T00:00:00"/>
    <n v="273"/>
    <n v="215952882.59999999"/>
    <n v="7910362"/>
    <s v="VND"/>
    <s v="20220930VND"/>
    <n v="1"/>
    <n v="6.1898860000000003E-3"/>
    <n v="7.9103620000000006E-3"/>
    <n v="0.21595288260000001"/>
    <x v="0"/>
  </r>
  <r>
    <x v="1"/>
    <n v="2753"/>
    <x v="3"/>
    <x v="0"/>
    <x v="0"/>
    <n v="727878"/>
    <d v="2022-01-01T00:00:00"/>
    <n v="273"/>
    <n v="4175917.1999999997"/>
    <n v="152964"/>
    <s v="VND"/>
    <s v="20220930VND"/>
    <n v="1"/>
    <n v="7.2787800000000005E-4"/>
    <n v="1.5296400000000001E-4"/>
    <n v="4.1759171999999995E-3"/>
    <x v="0"/>
  </r>
  <r>
    <x v="1"/>
    <n v="2757"/>
    <x v="8"/>
    <x v="0"/>
    <x v="0"/>
    <n v="988009"/>
    <d v="2022-01-01T00:00:00"/>
    <n v="273"/>
    <n v="26046302.099999998"/>
    <n v="954077"/>
    <s v="VND"/>
    <s v="20220930VND"/>
    <n v="1"/>
    <n v="9.8800899999999998E-4"/>
    <n v="9.5407700000000001E-4"/>
    <n v="2.6046302099999998E-2"/>
    <x v="0"/>
  </r>
  <r>
    <x v="1"/>
    <n v="2760"/>
    <x v="4"/>
    <x v="0"/>
    <x v="0"/>
    <n v="270954"/>
    <d v="2022-01-01T00:00:00"/>
    <n v="273"/>
    <n v="6963247.2000000002"/>
    <n v="255064"/>
    <s v="VND"/>
    <s v="20220930VND"/>
    <n v="1"/>
    <n v="2.7095400000000001E-4"/>
    <n v="2.55064E-4"/>
    <n v="6.9632472000000006E-3"/>
    <x v="1"/>
  </r>
  <r>
    <x v="1"/>
    <n v="2760"/>
    <x v="4"/>
    <x v="0"/>
    <x v="0"/>
    <n v="327589"/>
    <d v="2022-01-01T00:00:00"/>
    <n v="273"/>
    <n v="49058181.899999999"/>
    <n v="1797003"/>
    <s v="VND"/>
    <s v="20220930VND"/>
    <n v="1"/>
    <n v="3.2758899999999998E-4"/>
    <n v="1.7970029999999999E-3"/>
    <n v="4.9058181899999997E-2"/>
    <x v="1"/>
  </r>
  <r>
    <x v="1"/>
    <n v="2761"/>
    <x v="0"/>
    <x v="0"/>
    <x v="0"/>
    <n v="579223"/>
    <d v="2022-01-01T00:00:00"/>
    <n v="273"/>
    <n v="32592186.900000002"/>
    <n v="1193853"/>
    <s v="VND"/>
    <s v="20220930VND"/>
    <n v="1"/>
    <n v="5.7922300000000002E-4"/>
    <n v="1.1938529999999999E-3"/>
    <n v="3.25921869E-2"/>
    <x v="0"/>
  </r>
  <r>
    <x v="1"/>
    <n v="2761"/>
    <x v="8"/>
    <x v="0"/>
    <x v="0"/>
    <n v="639045"/>
    <d v="2022-01-01T00:00:00"/>
    <n v="273"/>
    <n v="10883964"/>
    <n v="398680"/>
    <s v="VND"/>
    <s v="20220930VND"/>
    <n v="1"/>
    <n v="6.3904499999999998E-4"/>
    <n v="3.9868E-4"/>
    <n v="1.0883963999999999E-2"/>
    <x v="0"/>
  </r>
  <r>
    <x v="1"/>
    <n v="2763"/>
    <x v="10"/>
    <x v="0"/>
    <x v="0"/>
    <n v="418711"/>
    <d v="2022-01-01T00:00:00"/>
    <n v="273"/>
    <n v="4272804.8999999994"/>
    <n v="156513"/>
    <s v="VND"/>
    <s v="20220930VND"/>
    <n v="1"/>
    <n v="4.18711E-4"/>
    <n v="1.56513E-4"/>
    <n v="4.2728048999999997E-3"/>
    <x v="1"/>
  </r>
  <r>
    <x v="1"/>
    <n v="2765"/>
    <x v="7"/>
    <x v="0"/>
    <x v="0"/>
    <n v="1789818"/>
    <d v="2022-01-01T00:00:00"/>
    <n v="273"/>
    <n v="41768781.600000001"/>
    <n v="1529992"/>
    <s v="VND"/>
    <s v="20220930VND"/>
    <n v="1"/>
    <n v="1.7898180000000001E-3"/>
    <n v="1.529992E-3"/>
    <n v="4.1768781599999999E-2"/>
    <x v="2"/>
  </r>
  <r>
    <x v="1"/>
    <n v="2766"/>
    <x v="0"/>
    <x v="0"/>
    <x v="0"/>
    <n v="1381672"/>
    <d v="2022-01-01T00:00:00"/>
    <n v="273"/>
    <n v="603766040557.68005"/>
    <n v="953370"/>
    <s v="USD"/>
    <s v="20220930USD"/>
    <n v="23197.68"/>
    <n v="32.051584920959996"/>
    <n v="22.1159721816"/>
    <n v="603.76604055768007"/>
    <x v="0"/>
  </r>
  <r>
    <x v="1"/>
    <n v="2766"/>
    <x v="0"/>
    <x v="0"/>
    <x v="0"/>
    <n v="173611"/>
    <d v="2022-01-01T00:00:00"/>
    <n v="273"/>
    <n v="44913905.399999999"/>
    <n v="1645198"/>
    <s v="VND"/>
    <s v="20220930VND"/>
    <n v="1"/>
    <n v="1.73611E-4"/>
    <n v="1.6451980000000001E-3"/>
    <n v="4.4913905399999995E-2"/>
    <x v="0"/>
  </r>
  <r>
    <x v="1"/>
    <n v="2766"/>
    <x v="4"/>
    <x v="0"/>
    <x v="0"/>
    <n v="1138110"/>
    <d v="2022-01-01T00:00:00"/>
    <n v="273"/>
    <n v="54396096.300000004"/>
    <n v="1992531"/>
    <s v="VND"/>
    <s v="20220930VND"/>
    <n v="1"/>
    <n v="1.1381099999999999E-3"/>
    <n v="1.9925310000000001E-3"/>
    <n v="5.4396096300000002E-2"/>
    <x v="1"/>
  </r>
  <r>
    <x v="1"/>
    <n v="2768"/>
    <x v="4"/>
    <x v="0"/>
    <x v="0"/>
    <n v="1142536"/>
    <d v="2022-01-01T00:00:00"/>
    <n v="273"/>
    <n v="4960655.7"/>
    <n v="181709"/>
    <s v="VND"/>
    <s v="20220930VND"/>
    <n v="1"/>
    <n v="1.142536E-3"/>
    <n v="1.81709E-4"/>
    <n v="4.9606557000000003E-3"/>
    <x v="1"/>
  </r>
  <r>
    <x v="1"/>
    <n v="2769"/>
    <x v="9"/>
    <x v="0"/>
    <x v="0"/>
    <n v="1201964"/>
    <d v="2022-01-01T00:00:00"/>
    <n v="273"/>
    <n v="54120475.5"/>
    <n v="1982435"/>
    <s v="VND"/>
    <s v="20220930VND"/>
    <n v="1"/>
    <n v="1.201964E-3"/>
    <n v="1.9824349999999998E-3"/>
    <n v="5.4120475500000001E-2"/>
    <x v="0"/>
  </r>
  <r>
    <x v="1"/>
    <n v="2769"/>
    <x v="4"/>
    <x v="0"/>
    <x v="0"/>
    <n v="1540410"/>
    <d v="2022-01-01T00:00:00"/>
    <n v="273"/>
    <n v="15869844.9"/>
    <n v="581313"/>
    <s v="VND"/>
    <s v="20220930VND"/>
    <n v="1"/>
    <n v="1.5404100000000001E-3"/>
    <n v="5.8131299999999997E-4"/>
    <n v="1.5869844899999999E-2"/>
    <x v="1"/>
  </r>
  <r>
    <x v="1"/>
    <n v="2770"/>
    <x v="8"/>
    <x v="0"/>
    <x v="0"/>
    <n v="1291723"/>
    <d v="2022-01-01T00:00:00"/>
    <n v="273"/>
    <n v="39907413"/>
    <n v="1461810"/>
    <s v="VND"/>
    <s v="20220930VND"/>
    <n v="1"/>
    <n v="1.291723E-3"/>
    <n v="1.46181E-3"/>
    <n v="3.9907413000000003E-2"/>
    <x v="0"/>
  </r>
  <r>
    <x v="1"/>
    <n v="2770"/>
    <x v="10"/>
    <x v="0"/>
    <x v="0"/>
    <n v="707905"/>
    <d v="2022-01-01T00:00:00"/>
    <n v="273"/>
    <n v="5643019.2000000002"/>
    <n v="206704"/>
    <s v="VND"/>
    <s v="20220930VND"/>
    <n v="1"/>
    <n v="7.0790499999999999E-4"/>
    <n v="2.0670399999999999E-4"/>
    <n v="5.6430192000000001E-3"/>
    <x v="1"/>
  </r>
  <r>
    <x v="1"/>
    <n v="2770"/>
    <x v="8"/>
    <x v="0"/>
    <x v="0"/>
    <n v="968640"/>
    <d v="2022-01-01T00:00:00"/>
    <n v="273"/>
    <n v="13152375.6"/>
    <n v="481772"/>
    <s v="VND"/>
    <s v="20220930VND"/>
    <n v="1"/>
    <n v="9.6864E-4"/>
    <n v="4.8177199999999999E-4"/>
    <n v="1.31523756E-2"/>
    <x v="0"/>
  </r>
  <r>
    <x v="1"/>
    <n v="2771"/>
    <x v="0"/>
    <x v="0"/>
    <x v="0"/>
    <n v="1394986"/>
    <d v="2022-01-01T00:00:00"/>
    <n v="273"/>
    <n v="47131429.800000004"/>
    <n v="1726426"/>
    <s v="VND"/>
    <s v="20220930VND"/>
    <n v="1"/>
    <n v="1.394986E-3"/>
    <n v="1.7264260000000001E-3"/>
    <n v="4.7131429800000006E-2"/>
    <x v="0"/>
  </r>
  <r>
    <x v="1"/>
    <n v="2771"/>
    <x v="4"/>
    <x v="0"/>
    <x v="0"/>
    <n v="1651967"/>
    <d v="2022-01-01T00:00:00"/>
    <n v="273"/>
    <n v="2087931.3"/>
    <n v="76481"/>
    <s v="VND"/>
    <s v="20220930VND"/>
    <n v="1"/>
    <n v="1.6519670000000001E-3"/>
    <n v="7.6481000000000002E-5"/>
    <n v="2.0879313E-3"/>
    <x v="1"/>
  </r>
  <r>
    <x v="1"/>
    <n v="2771"/>
    <x v="0"/>
    <x v="0"/>
    <x v="0"/>
    <n v="6075507"/>
    <d v="2022-01-01T00:00:00"/>
    <n v="273"/>
    <n v="243977479.20000002"/>
    <n v="8936904"/>
    <s v="VND"/>
    <s v="20220930VND"/>
    <n v="1"/>
    <n v="6.075507E-3"/>
    <n v="8.9369040000000007E-3"/>
    <n v="0.24397747920000001"/>
    <x v="0"/>
  </r>
  <r>
    <x v="1"/>
    <n v="2772"/>
    <x v="4"/>
    <x v="0"/>
    <x v="0"/>
    <n v="1153250"/>
    <d v="2022-01-01T00:00:00"/>
    <n v="273"/>
    <n v="53853126.600000001"/>
    <n v="1972642"/>
    <s v="VND"/>
    <s v="20220930VND"/>
    <n v="1"/>
    <n v="1.15325E-3"/>
    <n v="1.9726420000000001E-3"/>
    <n v="5.3853126600000002E-2"/>
    <x v="1"/>
  </r>
  <r>
    <x v="1"/>
    <n v="2772"/>
    <x v="4"/>
    <x v="0"/>
    <x v="0"/>
    <n v="1158794"/>
    <d v="2022-01-01T00:00:00"/>
    <n v="273"/>
    <n v="52803769.199999996"/>
    <n v="1934204"/>
    <s v="VND"/>
    <s v="20220930VND"/>
    <n v="1"/>
    <n v="1.1587940000000001E-3"/>
    <n v="1.9342039999999999E-3"/>
    <n v="5.2803769199999996E-2"/>
    <x v="1"/>
  </r>
  <r>
    <x v="1"/>
    <n v="2773"/>
    <x v="4"/>
    <x v="0"/>
    <x v="0"/>
    <n v="880947"/>
    <d v="2022-01-01T00:00:00"/>
    <n v="273"/>
    <n v="12056471.700000001"/>
    <n v="441629"/>
    <s v="VND"/>
    <s v="20220930VND"/>
    <n v="1"/>
    <n v="8.8094699999999998E-4"/>
    <n v="4.4162900000000002E-4"/>
    <n v="1.2056471700000002E-2"/>
    <x v="1"/>
  </r>
  <r>
    <x v="1"/>
    <n v="2776"/>
    <x v="8"/>
    <x v="0"/>
    <x v="0"/>
    <n v="1821210"/>
    <d v="2022-01-01T00:00:00"/>
    <n v="273"/>
    <n v="35621067.300000004"/>
    <n v="1304801"/>
    <s v="VND"/>
    <s v="20220930VND"/>
    <n v="1"/>
    <n v="1.82121E-3"/>
    <n v="1.304801E-3"/>
    <n v="3.5621067300000003E-2"/>
    <x v="0"/>
  </r>
  <r>
    <x v="1"/>
    <n v="2779"/>
    <x v="1"/>
    <x v="0"/>
    <x v="0"/>
    <n v="775517"/>
    <d v="2022-01-01T00:00:00"/>
    <n v="273"/>
    <n v="17184749.400000002"/>
    <n v="629478"/>
    <s v="VND"/>
    <s v="20220930VND"/>
    <n v="1"/>
    <n v="7.7551699999999998E-4"/>
    <n v="6.2947800000000005E-4"/>
    <n v="1.7184749400000001E-2"/>
    <x v="1"/>
  </r>
  <r>
    <x v="1"/>
    <n v="2780"/>
    <x v="1"/>
    <x v="0"/>
    <x v="0"/>
    <n v="382499"/>
    <d v="2022-01-01T00:00:00"/>
    <n v="273"/>
    <n v="28523504.099999998"/>
    <n v="1044817"/>
    <s v="VND"/>
    <s v="20220930VND"/>
    <n v="1"/>
    <n v="3.8249900000000001E-4"/>
    <n v="1.044817E-3"/>
    <n v="2.8523504099999999E-2"/>
    <x v="1"/>
  </r>
  <r>
    <x v="1"/>
    <n v="2781"/>
    <x v="4"/>
    <x v="0"/>
    <x v="0"/>
    <n v="1589579"/>
    <d v="2022-01-01T00:00:00"/>
    <n v="273"/>
    <n v="41472603.899999999"/>
    <n v="1519143"/>
    <s v="VND"/>
    <s v="20220930VND"/>
    <n v="1"/>
    <n v="1.589579E-3"/>
    <n v="1.5191429999999999E-3"/>
    <n v="4.1472603900000002E-2"/>
    <x v="1"/>
  </r>
  <r>
    <x v="1"/>
    <n v="2781"/>
    <x v="4"/>
    <x v="0"/>
    <x v="0"/>
    <n v="1745896"/>
    <d v="2022-01-01T00:00:00"/>
    <n v="273"/>
    <n v="9519701.0999999996"/>
    <n v="348707"/>
    <s v="VND"/>
    <s v="20220930VND"/>
    <n v="1"/>
    <n v="1.745896E-3"/>
    <n v="3.4870700000000002E-4"/>
    <n v="9.5197010999999998E-3"/>
    <x v="1"/>
  </r>
  <r>
    <x v="1"/>
    <n v="2783"/>
    <x v="10"/>
    <x v="0"/>
    <x v="0"/>
    <n v="1938710"/>
    <d v="2022-01-01T00:00:00"/>
    <n v="273"/>
    <n v="34330623.600000001"/>
    <n v="1257532"/>
    <s v="VND"/>
    <s v="20220930VND"/>
    <n v="1"/>
    <n v="1.93871E-3"/>
    <n v="1.257532E-3"/>
    <n v="3.4330623599999999E-2"/>
    <x v="1"/>
  </r>
  <r>
    <x v="1"/>
    <n v="2783"/>
    <x v="10"/>
    <x v="0"/>
    <x v="0"/>
    <n v="1037479"/>
    <d v="2022-01-01T00:00:00"/>
    <n v="273"/>
    <n v="253104611327.56799"/>
    <n v="399662"/>
    <s v="USD"/>
    <s v="20220930USD"/>
    <n v="23197.68"/>
    <n v="24.067105848720001"/>
    <n v="9.2712311841599995"/>
    <n v="253.10461132756799"/>
    <x v="1"/>
  </r>
  <r>
    <x v="1"/>
    <n v="2783"/>
    <x v="10"/>
    <x v="0"/>
    <x v="0"/>
    <n v="876583"/>
    <d v="2022-01-01T00:00:00"/>
    <n v="273"/>
    <n v="20880759.900000002"/>
    <n v="764863"/>
    <s v="VND"/>
    <s v="20220930VND"/>
    <n v="1"/>
    <n v="8.7658300000000001E-4"/>
    <n v="7.6486299999999996E-4"/>
    <n v="2.0880759900000004E-2"/>
    <x v="1"/>
  </r>
  <r>
    <x v="1"/>
    <n v="2785"/>
    <x v="1"/>
    <x v="0"/>
    <x v="0"/>
    <n v="1306796"/>
    <d v="2022-01-01T00:00:00"/>
    <n v="273"/>
    <n v="54410838.300000004"/>
    <n v="1993071"/>
    <s v="VND"/>
    <s v="20220930VND"/>
    <n v="1"/>
    <n v="1.306796E-3"/>
    <n v="1.9930709999999999E-3"/>
    <n v="5.4410838300000007E-2"/>
    <x v="1"/>
  </r>
  <r>
    <x v="1"/>
    <n v="2785"/>
    <x v="1"/>
    <x v="0"/>
    <x v="0"/>
    <n v="1615731"/>
    <d v="2022-01-01T00:00:00"/>
    <n v="273"/>
    <n v="669087357020.08191"/>
    <n v="1085182"/>
    <s v="EUR"/>
    <s v="20220930EUR"/>
    <n v="22584.87"/>
    <n v="36.491074589970005"/>
    <n v="24.508694396340001"/>
    <n v="669.08735702008187"/>
    <x v="1"/>
  </r>
  <r>
    <x v="1"/>
    <n v="2785"/>
    <x v="4"/>
    <x v="0"/>
    <x v="0"/>
    <n v="9059854"/>
    <d v="2022-01-01T00:00:00"/>
    <n v="273"/>
    <n v="198119949.29999998"/>
    <n v="7257141"/>
    <s v="VND"/>
    <s v="20220930VND"/>
    <n v="1"/>
    <n v="9.0598540000000009E-3"/>
    <n v="7.2571409999999999E-3"/>
    <n v="0.19811994929999999"/>
    <x v="1"/>
  </r>
  <r>
    <x v="1"/>
    <n v="2787"/>
    <x v="4"/>
    <x v="0"/>
    <x v="0"/>
    <n v="1239463"/>
    <d v="2022-01-01T00:00:00"/>
    <n v="273"/>
    <n v="27059841.900000002"/>
    <n v="991203"/>
    <s v="VND"/>
    <s v="20220930VND"/>
    <n v="1"/>
    <n v="1.2394629999999999E-3"/>
    <n v="9.9120299999999996E-4"/>
    <n v="2.7059841900000003E-2"/>
    <x v="1"/>
  </r>
  <r>
    <x v="1"/>
    <n v="2787"/>
    <x v="4"/>
    <x v="0"/>
    <x v="0"/>
    <n v="581971"/>
    <d v="2022-01-01T00:00:00"/>
    <n v="273"/>
    <n v="7506216.8999999994"/>
    <n v="274953"/>
    <s v="VND"/>
    <s v="20220930VND"/>
    <n v="1"/>
    <n v="5.8197100000000003E-4"/>
    <n v="2.7495299999999998E-4"/>
    <n v="7.5062168999999995E-3"/>
    <x v="1"/>
  </r>
  <r>
    <x v="1"/>
    <n v="2791"/>
    <x v="0"/>
    <x v="0"/>
    <x v="0"/>
    <n v="1563749"/>
    <d v="2022-01-01T00:00:00"/>
    <n v="273"/>
    <n v="21034868.400000002"/>
    <n v="770508"/>
    <s v="VND"/>
    <s v="20220930VND"/>
    <n v="1"/>
    <n v="1.5637489999999999E-3"/>
    <n v="7.7050800000000004E-4"/>
    <n v="2.1034868400000004E-2"/>
    <x v="0"/>
  </r>
  <r>
    <x v="1"/>
    <n v="2794"/>
    <x v="5"/>
    <x v="0"/>
    <x v="0"/>
    <n v="1870884"/>
    <d v="2022-01-01T00:00:00"/>
    <n v="273"/>
    <n v="10775064.299999999"/>
    <n v="394691"/>
    <s v="VND"/>
    <s v="20220930VND"/>
    <n v="1"/>
    <n v="1.870884E-3"/>
    <n v="3.9469100000000002E-4"/>
    <n v="1.07750643E-2"/>
    <x v="1"/>
  </r>
  <r>
    <x v="1"/>
    <n v="2794"/>
    <x v="5"/>
    <x v="0"/>
    <x v="0"/>
    <n v="202167"/>
    <d v="2022-01-01T00:00:00"/>
    <n v="273"/>
    <n v="599253801826.68005"/>
    <n v="946245"/>
    <s v="USD"/>
    <s v="20220930USD"/>
    <n v="23197.68"/>
    <n v="4.6898053725600004"/>
    <n v="21.950688711599998"/>
    <n v="599.25380182668005"/>
    <x v="1"/>
  </r>
  <r>
    <x v="1"/>
    <n v="2794"/>
    <x v="10"/>
    <x v="0"/>
    <x v="0"/>
    <n v="298348"/>
    <d v="2022-01-01T00:00:00"/>
    <n v="273"/>
    <n v="20054552.699999999"/>
    <n v="734599"/>
    <s v="VND"/>
    <s v="20220930VND"/>
    <n v="1"/>
    <n v="2.9834799999999998E-4"/>
    <n v="7.3459899999999995E-4"/>
    <n v="2.0054552699999999E-2"/>
    <x v="1"/>
  </r>
  <r>
    <x v="1"/>
    <n v="2794"/>
    <x v="10"/>
    <x v="0"/>
    <x v="0"/>
    <n v="1363861"/>
    <d v="2022-01-01T00:00:00"/>
    <n v="273"/>
    <n v="298207366440.98395"/>
    <n v="470881"/>
    <s v="USD"/>
    <s v="20220930USD"/>
    <n v="23197.68"/>
    <n v="31.638411042479998"/>
    <n v="10.923346756079999"/>
    <n v="298.20736644098395"/>
    <x v="1"/>
  </r>
  <r>
    <x v="1"/>
    <n v="2795"/>
    <x v="1"/>
    <x v="0"/>
    <x v="0"/>
    <n v="1078963"/>
    <d v="2022-01-01T00:00:00"/>
    <n v="273"/>
    <n v="15119324556.336002"/>
    <n v="23874"/>
    <s v="USD"/>
    <s v="20220930USD"/>
    <n v="23197.68"/>
    <n v="25.029438405840001"/>
    <n v="0.55382141232000004"/>
    <n v="15.119324556336002"/>
    <x v="1"/>
  </r>
  <r>
    <x v="1"/>
    <n v="2795"/>
    <x v="1"/>
    <x v="0"/>
    <x v="0"/>
    <n v="1117184"/>
    <d v="2022-01-01T00:00:00"/>
    <n v="273"/>
    <n v="24158425.199999999"/>
    <n v="884924"/>
    <s v="VND"/>
    <s v="20220930VND"/>
    <n v="1"/>
    <n v="1.117184E-3"/>
    <n v="8.8492400000000004E-4"/>
    <n v="2.41584252E-2"/>
    <x v="1"/>
  </r>
  <r>
    <x v="1"/>
    <n v="2795"/>
    <x v="1"/>
    <x v="0"/>
    <x v="1"/>
    <n v="1292132"/>
    <d v="2022-01-01T00:00:00"/>
    <n v="273"/>
    <n v="43256467.800000004"/>
    <n v="1584486"/>
    <s v="VND"/>
    <s v="20220930VND"/>
    <n v="1"/>
    <n v="1.2921320000000001E-3"/>
    <n v="1.584486E-3"/>
    <n v="4.3256467800000004E-2"/>
    <x v="1"/>
  </r>
  <r>
    <x v="1"/>
    <n v="2795"/>
    <x v="1"/>
    <x v="0"/>
    <x v="1"/>
    <n v="696280"/>
    <d v="2022-01-01T00:00:00"/>
    <n v="273"/>
    <n v="15088027.5"/>
    <n v="552675"/>
    <s v="VND"/>
    <s v="20220930VND"/>
    <n v="1"/>
    <n v="6.9627999999999997E-4"/>
    <n v="5.5267499999999998E-4"/>
    <n v="1.50880275E-2"/>
    <x v="1"/>
  </r>
  <r>
    <x v="1"/>
    <n v="2795"/>
    <x v="1"/>
    <x v="0"/>
    <x v="1"/>
    <n v="613386"/>
    <d v="2022-01-01T00:00:00"/>
    <n v="273"/>
    <n v="17136346.5"/>
    <n v="627705"/>
    <s v="VND"/>
    <s v="20220930VND"/>
    <n v="1"/>
    <n v="6.1338600000000005E-4"/>
    <n v="6.2770499999999999E-4"/>
    <n v="1.71363465E-2"/>
    <x v="1"/>
  </r>
  <r>
    <x v="1"/>
    <n v="2795"/>
    <x v="1"/>
    <x v="0"/>
    <x v="1"/>
    <n v="173123"/>
    <d v="2022-01-01T00:00:00"/>
    <n v="273"/>
    <n v="5630079"/>
    <n v="206230"/>
    <s v="VND"/>
    <s v="20220930VND"/>
    <n v="1"/>
    <n v="1.7312299999999999E-4"/>
    <n v="2.0623000000000001E-4"/>
    <n v="5.6300789999999996E-3"/>
    <x v="1"/>
  </r>
  <r>
    <x v="1"/>
    <n v="2795"/>
    <x v="1"/>
    <x v="0"/>
    <x v="1"/>
    <n v="1116844"/>
    <d v="2022-01-01T00:00:00"/>
    <n v="273"/>
    <n v="25615453.5"/>
    <n v="938295"/>
    <s v="VND"/>
    <s v="20220930VND"/>
    <n v="1"/>
    <n v="1.1168440000000001E-3"/>
    <n v="9.3829500000000001E-4"/>
    <n v="2.56154535E-2"/>
    <x v="1"/>
  </r>
  <r>
    <x v="1"/>
    <n v="2795"/>
    <x v="1"/>
    <x v="0"/>
    <x v="1"/>
    <n v="1078790"/>
    <d v="2022-01-01T00:00:00"/>
    <n v="273"/>
    <n v="14054367.6"/>
    <n v="514812"/>
    <s v="VND"/>
    <s v="20220930VND"/>
    <n v="1"/>
    <n v="1.07879E-3"/>
    <n v="5.1481200000000002E-4"/>
    <n v="1.4054367599999999E-2"/>
    <x v="1"/>
  </r>
  <r>
    <x v="1"/>
    <n v="2795"/>
    <x v="1"/>
    <x v="0"/>
    <x v="1"/>
    <n v="1975487"/>
    <d v="2022-01-01T00:00:00"/>
    <n v="273"/>
    <n v="45344044.199999996"/>
    <n v="1660954"/>
    <s v="VND"/>
    <s v="20220930VND"/>
    <n v="1"/>
    <n v="1.9754870000000002E-3"/>
    <n v="1.6609540000000001E-3"/>
    <n v="4.5344044199999996E-2"/>
    <x v="1"/>
  </r>
  <r>
    <x v="1"/>
    <n v="2795"/>
    <x v="1"/>
    <x v="0"/>
    <x v="1"/>
    <n v="502172"/>
    <d v="2022-01-01T00:00:00"/>
    <n v="273"/>
    <n v="33488937.300000001"/>
    <n v="1226701"/>
    <s v="VND"/>
    <s v="20220930VND"/>
    <n v="1"/>
    <n v="5.0217199999999995E-4"/>
    <n v="1.226701E-3"/>
    <n v="3.34889373E-2"/>
    <x v="1"/>
  </r>
  <r>
    <x v="1"/>
    <n v="2795"/>
    <x v="1"/>
    <x v="0"/>
    <x v="1"/>
    <n v="1764960"/>
    <d v="2022-01-01T00:00:00"/>
    <n v="273"/>
    <n v="10581125.1"/>
    <n v="387587"/>
    <s v="VND"/>
    <s v="20220930VND"/>
    <n v="1"/>
    <n v="1.7649600000000001E-3"/>
    <n v="3.87587E-4"/>
    <n v="1.05811251E-2"/>
    <x v="1"/>
  </r>
  <r>
    <x v="1"/>
    <n v="2795"/>
    <x v="1"/>
    <x v="0"/>
    <x v="1"/>
    <n v="638359"/>
    <d v="2022-01-01T00:00:00"/>
    <n v="273"/>
    <n v="14344293.6"/>
    <n v="525432"/>
    <s v="VND"/>
    <s v="20220930VND"/>
    <n v="1"/>
    <n v="6.3835900000000002E-4"/>
    <n v="5.2543200000000005E-4"/>
    <n v="1.43442936E-2"/>
    <x v="1"/>
  </r>
  <r>
    <x v="1"/>
    <n v="2795"/>
    <x v="1"/>
    <x v="0"/>
    <x v="1"/>
    <n v="149830"/>
    <d v="2022-01-01T00:00:00"/>
    <n v="273"/>
    <n v="4821835.2"/>
    <n v="176624"/>
    <s v="VND"/>
    <s v="20220930VND"/>
    <n v="1"/>
    <n v="1.4982999999999999E-4"/>
    <n v="1.7662400000000001E-4"/>
    <n v="4.8218352000000001E-3"/>
    <x v="1"/>
  </r>
  <r>
    <x v="1"/>
    <n v="2795"/>
    <x v="1"/>
    <x v="0"/>
    <x v="1"/>
    <n v="350587"/>
    <d v="2022-01-01T00:00:00"/>
    <n v="273"/>
    <n v="45609645.899999999"/>
    <n v="1670683"/>
    <s v="VND"/>
    <s v="20220930VND"/>
    <n v="1"/>
    <n v="3.5058700000000002E-4"/>
    <n v="1.6706830000000001E-3"/>
    <n v="4.5609645899999995E-2"/>
    <x v="1"/>
  </r>
  <r>
    <x v="1"/>
    <n v="2795"/>
    <x v="1"/>
    <x v="0"/>
    <x v="0"/>
    <n v="600601"/>
    <d v="2022-01-01T00:00:00"/>
    <n v="273"/>
    <n v="15323408.1"/>
    <n v="561297"/>
    <s v="VND"/>
    <s v="20220930VND"/>
    <n v="1"/>
    <n v="6.0060099999999998E-4"/>
    <n v="5.6129699999999999E-4"/>
    <n v="1.53234081E-2"/>
    <x v="1"/>
  </r>
  <r>
    <x v="1"/>
    <n v="2795"/>
    <x v="1"/>
    <x v="0"/>
    <x v="0"/>
    <n v="6482125"/>
    <d v="2022-01-01T00:00:00"/>
    <n v="273"/>
    <n v="256027699.20000002"/>
    <n v="9378304"/>
    <s v="VND"/>
    <s v="20220930VND"/>
    <n v="1"/>
    <n v="6.482125E-3"/>
    <n v="9.3783040000000005E-3"/>
    <n v="0.25602769920000001"/>
    <x v="1"/>
  </r>
  <r>
    <x v="1"/>
    <n v="2796"/>
    <x v="8"/>
    <x v="0"/>
    <x v="0"/>
    <n v="176100"/>
    <d v="2022-01-01T00:00:00"/>
    <n v="273"/>
    <n v="812115576640.36804"/>
    <n v="1282362"/>
    <s v="USD"/>
    <s v="20220930USD"/>
    <n v="23197.68"/>
    <n v="4.0851114480000001"/>
    <n v="29.747823320159998"/>
    <n v="812.11557664036809"/>
    <x v="0"/>
  </r>
  <r>
    <x v="1"/>
    <n v="2796"/>
    <x v="8"/>
    <x v="0"/>
    <x v="0"/>
    <n v="228176"/>
    <d v="2022-01-01T00:00:00"/>
    <n v="273"/>
    <n v="43629194.699999996"/>
    <n v="1598139"/>
    <s v="VND"/>
    <s v="20220930VND"/>
    <n v="1"/>
    <n v="2.2817599999999999E-4"/>
    <n v="1.5981389999999999E-3"/>
    <n v="4.3629194699999999E-2"/>
    <x v="0"/>
  </r>
  <r>
    <x v="1"/>
    <n v="2799"/>
    <x v="11"/>
    <x v="0"/>
    <x v="0"/>
    <n v="2894376"/>
    <d v="2022-01-01T00:00:00"/>
    <n v="273"/>
    <n v="162634208.09999999"/>
    <n v="5957297"/>
    <s v="VND"/>
    <s v="20220930VND"/>
    <n v="1"/>
    <n v="2.8943760000000002E-3"/>
    <n v="5.9572970000000003E-3"/>
    <n v="0.16263420809999998"/>
    <x v="3"/>
  </r>
  <r>
    <x v="1"/>
    <n v="2799"/>
    <x v="14"/>
    <x v="0"/>
    <x v="0"/>
    <n v="881157"/>
    <d v="2022-01-01T00:00:00"/>
    <n v="273"/>
    <n v="10999443"/>
    <n v="402910"/>
    <s v="VND"/>
    <s v="20220930VND"/>
    <n v="1"/>
    <n v="8.8115700000000003E-4"/>
    <n v="4.0290999999999998E-4"/>
    <n v="1.0999442999999999E-2"/>
    <x v="3"/>
  </r>
  <r>
    <x v="1"/>
    <n v="2799"/>
    <x v="14"/>
    <x v="0"/>
    <x v="0"/>
    <n v="1283850"/>
    <d v="2022-01-01T00:00:00"/>
    <n v="273"/>
    <n v="900713146637.30408"/>
    <n v="1422261"/>
    <s v="USD"/>
    <s v="20220930USD"/>
    <n v="23197.68"/>
    <n v="29.782341467999998"/>
    <n v="32.993155554479998"/>
    <n v="900.71314663730402"/>
    <x v="3"/>
  </r>
  <r>
    <x v="1"/>
    <n v="2801"/>
    <x v="13"/>
    <x v="0"/>
    <x v="0"/>
    <n v="5757298"/>
    <d v="2022-01-01T00:00:00"/>
    <n v="273"/>
    <n v="74369213.100000009"/>
    <n v="2724147"/>
    <s v="VND"/>
    <s v="20220930VND"/>
    <n v="1"/>
    <n v="5.7572980000000001E-3"/>
    <n v="2.7241470000000001E-3"/>
    <n v="7.4369213100000012E-2"/>
    <x v="0"/>
  </r>
  <r>
    <x v="1"/>
    <n v="2805"/>
    <x v="8"/>
    <x v="0"/>
    <x v="0"/>
    <n v="1460301"/>
    <d v="2022-01-01T00:00:00"/>
    <n v="273"/>
    <n v="24027630.900000002"/>
    <n v="880133"/>
    <s v="VND"/>
    <s v="20220930VND"/>
    <n v="1"/>
    <n v="1.460301E-3"/>
    <n v="8.8013299999999996E-4"/>
    <n v="2.4027630900000003E-2"/>
    <x v="0"/>
  </r>
  <r>
    <x v="1"/>
    <n v="2806"/>
    <x v="3"/>
    <x v="0"/>
    <x v="0"/>
    <n v="1496219"/>
    <d v="2022-01-01T00:00:00"/>
    <n v="273"/>
    <n v="47191025.699999996"/>
    <n v="1728609"/>
    <s v="VND"/>
    <s v="20220930VND"/>
    <n v="1"/>
    <n v="1.496219E-3"/>
    <n v="1.7286090000000001E-3"/>
    <n v="4.7191025699999993E-2"/>
    <x v="0"/>
  </r>
  <r>
    <x v="1"/>
    <n v="2806"/>
    <x v="3"/>
    <x v="0"/>
    <x v="0"/>
    <n v="965684"/>
    <d v="2022-01-01T00:00:00"/>
    <n v="273"/>
    <n v="99457341191.208008"/>
    <n v="157047"/>
    <s v="USD"/>
    <s v="20220930USD"/>
    <n v="23197.68"/>
    <n v="22.401628413119997"/>
    <n v="3.6431260509599999"/>
    <n v="99.457341191208002"/>
    <x v="0"/>
  </r>
  <r>
    <x v="1"/>
    <n v="2806"/>
    <x v="5"/>
    <x v="0"/>
    <x v="0"/>
    <n v="8218288"/>
    <d v="2022-01-01T00:00:00"/>
    <n v="273"/>
    <n v="206314235.40000001"/>
    <n v="7557298"/>
    <s v="VND"/>
    <s v="20220930VND"/>
    <n v="1"/>
    <n v="8.2182880000000007E-3"/>
    <n v="7.5572979999999996E-3"/>
    <n v="0.20631423540000002"/>
    <x v="1"/>
  </r>
  <r>
    <x v="1"/>
    <n v="2807"/>
    <x v="4"/>
    <x v="0"/>
    <x v="0"/>
    <n v="332068"/>
    <d v="2022-01-01T00:00:00"/>
    <n v="273"/>
    <n v="47407569.300000004"/>
    <n v="1736541"/>
    <s v="VND"/>
    <s v="20220930VND"/>
    <n v="1"/>
    <n v="3.3206799999999998E-4"/>
    <n v="1.7365410000000001E-3"/>
    <n v="4.7407569300000008E-2"/>
    <x v="1"/>
  </r>
  <r>
    <x v="1"/>
    <n v="2807"/>
    <x v="4"/>
    <x v="0"/>
    <x v="0"/>
    <n v="1692098"/>
    <d v="2022-01-01T00:00:00"/>
    <n v="273"/>
    <n v="12286692.6"/>
    <n v="450062"/>
    <s v="VND"/>
    <s v="20220930VND"/>
    <n v="1"/>
    <n v="1.692098E-3"/>
    <n v="4.5006199999999999E-4"/>
    <n v="1.2286692599999999E-2"/>
    <x v="1"/>
  </r>
  <r>
    <x v="1"/>
    <n v="2807"/>
    <x v="2"/>
    <x v="0"/>
    <x v="0"/>
    <n v="1728914"/>
    <d v="2022-01-01T00:00:00"/>
    <n v="273"/>
    <n v="13266080.1"/>
    <n v="485937"/>
    <s v="VND"/>
    <s v="20220930VND"/>
    <n v="1"/>
    <n v="1.728914E-3"/>
    <n v="4.8593699999999998E-4"/>
    <n v="1.3266080099999999E-2"/>
    <x v="2"/>
  </r>
  <r>
    <x v="1"/>
    <n v="2808"/>
    <x v="0"/>
    <x v="0"/>
    <x v="0"/>
    <n v="455994"/>
    <d v="2022-01-01T00:00:00"/>
    <n v="273"/>
    <n v="32192787.900000002"/>
    <n v="1179223"/>
    <s v="VND"/>
    <s v="20220930VND"/>
    <n v="1"/>
    <n v="4.5599399999999998E-4"/>
    <n v="1.1792230000000001E-3"/>
    <n v="3.2192787900000006E-2"/>
    <x v="0"/>
  </r>
  <r>
    <x v="1"/>
    <n v="2809"/>
    <x v="4"/>
    <x v="0"/>
    <x v="0"/>
    <n v="1315681"/>
    <d v="2022-01-01T00:00:00"/>
    <n v="273"/>
    <n v="38083527.300000004"/>
    <n v="1395001"/>
    <s v="VND"/>
    <s v="20220930VND"/>
    <n v="1"/>
    <n v="1.315681E-3"/>
    <n v="1.3950010000000001E-3"/>
    <n v="3.8083527300000003E-2"/>
    <x v="1"/>
  </r>
  <r>
    <x v="1"/>
    <n v="2814"/>
    <x v="1"/>
    <x v="0"/>
    <x v="0"/>
    <n v="1427377"/>
    <d v="2022-01-01T00:00:00"/>
    <n v="273"/>
    <n v="20873771.099999998"/>
    <n v="764607"/>
    <s v="VND"/>
    <s v="20220930VND"/>
    <n v="1"/>
    <n v="1.4273770000000001E-3"/>
    <n v="7.6460700000000005E-4"/>
    <n v="2.0873771099999997E-2"/>
    <x v="1"/>
  </r>
  <r>
    <x v="1"/>
    <n v="2814"/>
    <x v="1"/>
    <x v="0"/>
    <x v="0"/>
    <n v="1848796"/>
    <d v="2022-01-01T00:00:00"/>
    <n v="273"/>
    <n v="6969429787.3199997"/>
    <n v="11005"/>
    <s v="USD"/>
    <s v="20220930USD"/>
    <n v="23197.68"/>
    <n v="42.887777993279997"/>
    <n v="0.25529046840000003"/>
    <n v="6.9694297873199993"/>
    <x v="1"/>
  </r>
  <r>
    <x v="1"/>
    <n v="2815"/>
    <x v="0"/>
    <x v="0"/>
    <x v="0"/>
    <n v="1018848"/>
    <d v="2022-01-01T00:00:00"/>
    <n v="273"/>
    <n v="27078242.099999998"/>
    <n v="991877"/>
    <s v="VND"/>
    <s v="20220930VND"/>
    <n v="1"/>
    <n v="1.0188479999999999E-3"/>
    <n v="9.9187699999999995E-4"/>
    <n v="2.7078242099999997E-2"/>
    <x v="0"/>
  </r>
  <r>
    <x v="1"/>
    <n v="2815"/>
    <x v="10"/>
    <x v="0"/>
    <x v="0"/>
    <n v="1362261"/>
    <d v="2022-01-01T00:00:00"/>
    <n v="273"/>
    <n v="44037875.699999996"/>
    <n v="1613109"/>
    <s v="VND"/>
    <s v="20220930VND"/>
    <n v="1"/>
    <n v="1.362261E-3"/>
    <n v="1.6131089999999999E-3"/>
    <n v="4.4037875699999993E-2"/>
    <x v="1"/>
  </r>
  <r>
    <x v="1"/>
    <n v="2817"/>
    <x v="6"/>
    <x v="0"/>
    <x v="0"/>
    <n v="365899"/>
    <d v="2022-01-01T00:00:00"/>
    <n v="273"/>
    <n v="19476011.099999998"/>
    <n v="713407"/>
    <s v="VND"/>
    <s v="20220930VND"/>
    <n v="1"/>
    <n v="3.6589899999999999E-4"/>
    <n v="7.13407E-4"/>
    <n v="1.9476011099999999E-2"/>
    <x v="3"/>
  </r>
  <r>
    <x v="1"/>
    <n v="2817"/>
    <x v="6"/>
    <x v="0"/>
    <x v="0"/>
    <n v="471842"/>
    <d v="2022-01-01T00:00:00"/>
    <n v="273"/>
    <n v="1092722995492.1281"/>
    <n v="1725452"/>
    <s v="USD"/>
    <s v="20220930USD"/>
    <n v="23197.68"/>
    <n v="10.94563972656"/>
    <n v="40.02648335136"/>
    <n v="1092.7229954921281"/>
    <x v="3"/>
  </r>
  <r>
    <x v="1"/>
    <n v="2817"/>
    <x v="15"/>
    <x v="0"/>
    <x v="0"/>
    <n v="1869280"/>
    <d v="2022-01-01T00:00:00"/>
    <n v="273"/>
    <n v="30464370.300000001"/>
    <n v="1115911"/>
    <s v="VND"/>
    <s v="20220930VND"/>
    <n v="1"/>
    <n v="1.8692800000000001E-3"/>
    <n v="1.115911E-3"/>
    <n v="3.0464370300000002E-2"/>
    <x v="4"/>
  </r>
  <r>
    <x v="1"/>
    <n v="2819"/>
    <x v="11"/>
    <x v="0"/>
    <x v="0"/>
    <n v="1659356"/>
    <d v="2022-01-01T00:00:00"/>
    <n v="273"/>
    <n v="34574276.100000001"/>
    <n v="1266457"/>
    <s v="VND"/>
    <s v="20220930VND"/>
    <n v="1"/>
    <n v="1.6593560000000001E-3"/>
    <n v="1.2664569999999999E-3"/>
    <n v="3.4574276100000002E-2"/>
    <x v="3"/>
  </r>
  <r>
    <x v="1"/>
    <n v="2819"/>
    <x v="4"/>
    <x v="0"/>
    <x v="0"/>
    <n v="1055969"/>
    <d v="2022-01-01T00:00:00"/>
    <n v="273"/>
    <n v="45440658.899999999"/>
    <n v="1664493"/>
    <s v="VND"/>
    <s v="20220930VND"/>
    <n v="1"/>
    <n v="1.0559689999999999E-3"/>
    <n v="1.664493E-3"/>
    <n v="4.54406589E-2"/>
    <x v="1"/>
  </r>
  <r>
    <x v="1"/>
    <n v="2820"/>
    <x v="8"/>
    <x v="0"/>
    <x v="0"/>
    <n v="749260"/>
    <d v="2022-01-01T00:00:00"/>
    <n v="273"/>
    <n v="10372007.1"/>
    <n v="379927"/>
    <s v="VND"/>
    <s v="20220930VND"/>
    <n v="1"/>
    <n v="7.4925999999999997E-4"/>
    <n v="3.7992700000000001E-4"/>
    <n v="1.03720071E-2"/>
    <x v="0"/>
  </r>
  <r>
    <x v="1"/>
    <n v="2820"/>
    <x v="7"/>
    <x v="0"/>
    <x v="0"/>
    <n v="375620"/>
    <d v="2022-01-01T00:00:00"/>
    <n v="273"/>
    <n v="54594321.600000001"/>
    <n v="1999792"/>
    <s v="VND"/>
    <s v="20220930VND"/>
    <n v="1"/>
    <n v="3.7562000000000001E-4"/>
    <n v="1.9997919999999998E-3"/>
    <n v="5.4594321600000002E-2"/>
    <x v="2"/>
  </r>
  <r>
    <x v="1"/>
    <n v="2822"/>
    <x v="11"/>
    <x v="0"/>
    <x v="0"/>
    <n v="1257260"/>
    <d v="2022-01-01T00:00:00"/>
    <n v="273"/>
    <n v="12950382.9"/>
    <n v="474373"/>
    <s v="VND"/>
    <s v="20220930VND"/>
    <n v="1"/>
    <n v="1.2572600000000001E-3"/>
    <n v="4.7437299999999999E-4"/>
    <n v="1.29503829E-2"/>
    <x v="3"/>
  </r>
  <r>
    <x v="1"/>
    <n v="2825"/>
    <x v="4"/>
    <x v="0"/>
    <x v="0"/>
    <n v="1134641"/>
    <d v="2022-01-01T00:00:00"/>
    <n v="273"/>
    <n v="45305715"/>
    <n v="1659550"/>
    <s v="VND"/>
    <s v="20220930VND"/>
    <n v="1"/>
    <n v="1.134641E-3"/>
    <n v="1.6595500000000001E-3"/>
    <n v="4.5305715000000003E-2"/>
    <x v="1"/>
  </r>
  <r>
    <x v="1"/>
    <n v="2825"/>
    <x v="7"/>
    <x v="0"/>
    <x v="0"/>
    <n v="1560314"/>
    <d v="2022-01-01T00:00:00"/>
    <n v="273"/>
    <n v="32550909.300000001"/>
    <n v="1192341"/>
    <s v="VND"/>
    <s v="20220930VND"/>
    <n v="1"/>
    <n v="1.5603139999999999E-3"/>
    <n v="1.192341E-3"/>
    <n v="3.25509093E-2"/>
    <x v="2"/>
  </r>
  <r>
    <x v="1"/>
    <n v="2825"/>
    <x v="4"/>
    <x v="0"/>
    <x v="0"/>
    <n v="574934"/>
    <d v="2022-01-01T00:00:00"/>
    <n v="273"/>
    <n v="52042890.899999999"/>
    <n v="1906333"/>
    <s v="VND"/>
    <s v="20220930VND"/>
    <n v="1"/>
    <n v="5.7493400000000004E-4"/>
    <n v="1.9063330000000001E-3"/>
    <n v="5.20428909E-2"/>
    <x v="1"/>
  </r>
  <r>
    <x v="1"/>
    <n v="2827"/>
    <x v="9"/>
    <x v="0"/>
    <x v="0"/>
    <n v="1430236"/>
    <d v="2022-01-01T00:00:00"/>
    <n v="273"/>
    <n v="23392114.199999999"/>
    <n v="856854"/>
    <s v="VND"/>
    <s v="20220930VND"/>
    <n v="1"/>
    <n v="1.4302360000000001E-3"/>
    <n v="8.5685399999999999E-4"/>
    <n v="2.3392114199999998E-2"/>
    <x v="0"/>
  </r>
  <r>
    <x v="1"/>
    <n v="2829"/>
    <x v="4"/>
    <x v="0"/>
    <x v="0"/>
    <n v="1514302"/>
    <d v="2022-01-01T00:00:00"/>
    <n v="273"/>
    <n v="8582601.2999999989"/>
    <n v="314381"/>
    <s v="VND"/>
    <s v="20220930VND"/>
    <n v="1"/>
    <n v="1.5143019999999999E-3"/>
    <n v="3.1438100000000002E-4"/>
    <n v="8.5826012999999993E-3"/>
    <x v="1"/>
  </r>
  <r>
    <x v="1"/>
    <n v="2831"/>
    <x v="8"/>
    <x v="0"/>
    <x v="0"/>
    <n v="324026"/>
    <d v="2022-01-01T00:00:00"/>
    <n v="273"/>
    <n v="53841251.100000001"/>
    <n v="1972207"/>
    <s v="VND"/>
    <s v="20220930VND"/>
    <n v="1"/>
    <n v="3.2402599999999999E-4"/>
    <n v="1.9722070000000001E-3"/>
    <n v="5.3841251100000001E-2"/>
    <x v="0"/>
  </r>
  <r>
    <x v="1"/>
    <n v="2836"/>
    <x v="8"/>
    <x v="0"/>
    <x v="0"/>
    <n v="8688489"/>
    <d v="2022-01-01T00:00:00"/>
    <n v="273"/>
    <n v="215387690.70000002"/>
    <n v="7889659"/>
    <s v="VND"/>
    <s v="20220930VND"/>
    <n v="1"/>
    <n v="8.6884890000000006E-3"/>
    <n v="7.8896590000000003E-3"/>
    <n v="0.21538769070000002"/>
    <x v="0"/>
  </r>
  <r>
    <x v="1"/>
    <n v="2840"/>
    <x v="11"/>
    <x v="0"/>
    <x v="0"/>
    <n v="1628657"/>
    <d v="2022-01-01T00:00:00"/>
    <n v="273"/>
    <n v="10697204.700000001"/>
    <n v="391839"/>
    <s v="VND"/>
    <s v="20220930VND"/>
    <n v="1"/>
    <n v="1.6286569999999999E-3"/>
    <n v="3.91839E-4"/>
    <n v="1.0697204700000001E-2"/>
    <x v="3"/>
  </r>
  <r>
    <x v="1"/>
    <n v="2844"/>
    <x v="7"/>
    <x v="0"/>
    <x v="0"/>
    <n v="612792"/>
    <d v="2022-01-01T00:00:00"/>
    <n v="273"/>
    <n v="32265160.199999999"/>
    <n v="1181874"/>
    <s v="VND"/>
    <s v="20220930VND"/>
    <n v="1"/>
    <n v="6.1279200000000002E-4"/>
    <n v="1.1818740000000001E-3"/>
    <n v="3.2265160199999997E-2"/>
    <x v="2"/>
  </r>
  <r>
    <x v="1"/>
    <n v="2846"/>
    <x v="5"/>
    <x v="0"/>
    <x v="0"/>
    <n v="9054414"/>
    <d v="2022-01-01T00:00:00"/>
    <n v="273"/>
    <n v="220558993.20000002"/>
    <n v="8079084"/>
    <s v="VND"/>
    <s v="20220930VND"/>
    <n v="1"/>
    <n v="9.0544140000000002E-3"/>
    <n v="8.0790840000000003E-3"/>
    <n v="0.22055899320000003"/>
    <x v="1"/>
  </r>
  <r>
    <x v="1"/>
    <n v="2846"/>
    <x v="5"/>
    <x v="0"/>
    <x v="0"/>
    <n v="1449006"/>
    <d v="2022-01-01T00:00:00"/>
    <n v="273"/>
    <n v="44073911.699999996"/>
    <n v="1614429"/>
    <s v="VND"/>
    <s v="20220930VND"/>
    <n v="1"/>
    <n v="1.4490060000000001E-3"/>
    <n v="1.6144289999999999E-3"/>
    <n v="4.4073911699999996E-2"/>
    <x v="1"/>
  </r>
  <r>
    <x v="1"/>
    <n v="2846"/>
    <x v="5"/>
    <x v="0"/>
    <x v="0"/>
    <n v="985356"/>
    <d v="2022-01-01T00:00:00"/>
    <n v="273"/>
    <n v="38988909119.160004"/>
    <n v="61565"/>
    <s v="USD"/>
    <s v="20220930USD"/>
    <n v="23197.68"/>
    <n v="22.857973174080001"/>
    <n v="1.4281651692000001"/>
    <n v="38.988909119160006"/>
    <x v="1"/>
  </r>
  <r>
    <x v="1"/>
    <n v="2848"/>
    <x v="14"/>
    <x v="0"/>
    <x v="0"/>
    <n v="662483"/>
    <d v="2022-01-01T00:00:00"/>
    <n v="273"/>
    <n v="32054404.199999999"/>
    <n v="1174154"/>
    <s v="VND"/>
    <s v="20220930VND"/>
    <n v="1"/>
    <n v="6.6248299999999995E-4"/>
    <n v="1.174154E-3"/>
    <n v="3.2054404199999997E-2"/>
    <x v="3"/>
  </r>
  <r>
    <x v="1"/>
    <n v="2848"/>
    <x v="1"/>
    <x v="0"/>
    <x v="0"/>
    <n v="361707"/>
    <d v="2022-01-01T00:00:00"/>
    <n v="273"/>
    <n v="2430546.3000000003"/>
    <n v="89031"/>
    <s v="VND"/>
    <s v="20220930VND"/>
    <n v="1"/>
    <n v="3.6170700000000001E-4"/>
    <n v="8.9030999999999995E-5"/>
    <n v="2.4305463000000001E-3"/>
    <x v="1"/>
  </r>
  <r>
    <x v="1"/>
    <n v="2851"/>
    <x v="4"/>
    <x v="0"/>
    <x v="0"/>
    <n v="498542"/>
    <d v="2022-01-01T00:00:00"/>
    <n v="273"/>
    <n v="35018501.699999996"/>
    <n v="1282729"/>
    <s v="VND"/>
    <s v="20220930VND"/>
    <n v="1"/>
    <n v="4.9854200000000004E-4"/>
    <n v="1.282729E-3"/>
    <n v="3.5018501699999996E-2"/>
    <x v="1"/>
  </r>
  <r>
    <x v="1"/>
    <n v="2853"/>
    <x v="0"/>
    <x v="0"/>
    <x v="0"/>
    <n v="268992"/>
    <d v="2022-01-01T00:00:00"/>
    <n v="273"/>
    <n v="53694349.800000004"/>
    <n v="1966826"/>
    <s v="VND"/>
    <s v="20220930VND"/>
    <n v="1"/>
    <n v="2.6899200000000002E-4"/>
    <n v="1.9668260000000001E-3"/>
    <n v="5.3694349800000006E-2"/>
    <x v="0"/>
  </r>
  <r>
    <x v="1"/>
    <n v="2854"/>
    <x v="2"/>
    <x v="0"/>
    <x v="0"/>
    <n v="3352661"/>
    <d v="2022-01-01T00:00:00"/>
    <n v="273"/>
    <n v="56246845.199999996"/>
    <n v="2060324"/>
    <s v="VND"/>
    <s v="20220930VND"/>
    <n v="1"/>
    <n v="3.3526609999999998E-3"/>
    <n v="2.0603240000000001E-3"/>
    <n v="5.6246845199999992E-2"/>
    <x v="2"/>
  </r>
  <r>
    <x v="1"/>
    <n v="2854"/>
    <x v="2"/>
    <x v="0"/>
    <x v="0"/>
    <n v="858370"/>
    <d v="2022-01-01T00:00:00"/>
    <n v="273"/>
    <n v="51556514.100000001"/>
    <n v="1888517"/>
    <s v="VND"/>
    <s v="20220930VND"/>
    <n v="1"/>
    <n v="8.5837000000000001E-4"/>
    <n v="1.8885169999999999E-3"/>
    <n v="5.1556514099999999E-2"/>
    <x v="2"/>
  </r>
  <r>
    <x v="1"/>
    <n v="2855"/>
    <x v="0"/>
    <x v="0"/>
    <x v="0"/>
    <n v="598729"/>
    <d v="2022-01-01T00:00:00"/>
    <n v="273"/>
    <n v="42847186.199999996"/>
    <n v="1569494"/>
    <s v="VND"/>
    <s v="20220930VND"/>
    <n v="1"/>
    <n v="5.9872899999999999E-4"/>
    <n v="1.5694940000000001E-3"/>
    <n v="4.2847186199999998E-2"/>
    <x v="0"/>
  </r>
  <r>
    <x v="1"/>
    <n v="2856"/>
    <x v="2"/>
    <x v="0"/>
    <x v="0"/>
    <n v="1892477"/>
    <d v="2022-01-01T00:00:00"/>
    <n v="273"/>
    <n v="27887195.699999999"/>
    <n v="1021509"/>
    <s v="VND"/>
    <s v="20220930VND"/>
    <n v="1"/>
    <n v="1.892477E-3"/>
    <n v="1.0215090000000001E-3"/>
    <n v="2.7887195699999999E-2"/>
    <x v="2"/>
  </r>
  <r>
    <x v="1"/>
    <n v="2857"/>
    <x v="0"/>
    <x v="0"/>
    <x v="0"/>
    <n v="44961"/>
    <d v="2022-01-01T00:00:00"/>
    <n v="273"/>
    <n v="34544628.300000004"/>
    <n v="1265371"/>
    <s v="VND"/>
    <s v="20220930VND"/>
    <n v="1"/>
    <n v="4.4960999999999999E-5"/>
    <n v="1.2653709999999999E-3"/>
    <n v="3.4544628300000005E-2"/>
    <x v="0"/>
  </r>
  <r>
    <x v="1"/>
    <n v="2861"/>
    <x v="0"/>
    <x v="0"/>
    <x v="0"/>
    <n v="67718"/>
    <d v="2022-01-01T00:00:00"/>
    <n v="273"/>
    <n v="46440221.100000001"/>
    <n v="1701107"/>
    <s v="VND"/>
    <s v="20220930VND"/>
    <n v="1"/>
    <n v="6.7718000000000005E-5"/>
    <n v="1.7011070000000001E-3"/>
    <n v="4.6440221099999998E-2"/>
    <x v="0"/>
  </r>
  <r>
    <x v="1"/>
    <n v="2863"/>
    <x v="11"/>
    <x v="0"/>
    <x v="0"/>
    <n v="1163368"/>
    <d v="2022-01-01T00:00:00"/>
    <n v="273"/>
    <n v="15592149.299999999"/>
    <n v="571141"/>
    <s v="VND"/>
    <s v="20220930VND"/>
    <n v="1"/>
    <n v="1.1633679999999999E-3"/>
    <n v="5.7114100000000005E-4"/>
    <n v="1.5592149299999998E-2"/>
    <x v="3"/>
  </r>
  <r>
    <x v="1"/>
    <n v="2867"/>
    <x v="11"/>
    <x v="0"/>
    <x v="0"/>
    <n v="1166778"/>
    <d v="2022-01-01T00:00:00"/>
    <n v="273"/>
    <n v="33949624.800000004"/>
    <n v="1243576"/>
    <s v="VND"/>
    <s v="20220930VND"/>
    <n v="1"/>
    <n v="1.166778E-3"/>
    <n v="1.2435759999999999E-3"/>
    <n v="3.3949624800000001E-2"/>
    <x v="3"/>
  </r>
  <r>
    <x v="1"/>
    <n v="2867"/>
    <x v="0"/>
    <x v="0"/>
    <x v="0"/>
    <n v="715682"/>
    <d v="2022-01-01T00:00:00"/>
    <n v="273"/>
    <n v="51892577.100000001"/>
    <n v="1900827"/>
    <s v="VND"/>
    <s v="20220930VND"/>
    <n v="1"/>
    <n v="7.1568200000000004E-4"/>
    <n v="1.9008269999999999E-3"/>
    <n v="5.1892577100000004E-2"/>
    <x v="0"/>
  </r>
  <r>
    <x v="1"/>
    <n v="2869"/>
    <x v="4"/>
    <x v="0"/>
    <x v="0"/>
    <n v="1054759"/>
    <d v="2022-01-01T00:00:00"/>
    <n v="273"/>
    <n v="9987186.2999999989"/>
    <n v="365831"/>
    <s v="VND"/>
    <s v="20220930VND"/>
    <n v="1"/>
    <n v="1.0547589999999999E-3"/>
    <n v="3.65831E-4"/>
    <n v="9.9871862999999991E-3"/>
    <x v="1"/>
  </r>
  <r>
    <x v="1"/>
    <n v="2870"/>
    <x v="10"/>
    <x v="0"/>
    <x v="0"/>
    <n v="665191"/>
    <d v="2022-01-01T00:00:00"/>
    <n v="273"/>
    <n v="43586552.100000001"/>
    <n v="1596577"/>
    <s v="VND"/>
    <s v="20220930VND"/>
    <n v="1"/>
    <n v="6.6519099999999998E-4"/>
    <n v="1.5965770000000001E-3"/>
    <n v="4.3586552100000002E-2"/>
    <x v="1"/>
  </r>
  <r>
    <x v="1"/>
    <n v="2870"/>
    <x v="4"/>
    <x v="0"/>
    <x v="0"/>
    <n v="132229"/>
    <d v="2022-01-01T00:00:00"/>
    <n v="273"/>
    <n v="38996766.899999999"/>
    <n v="1428453"/>
    <s v="VND"/>
    <s v="20220930VND"/>
    <n v="1"/>
    <n v="1.3222900000000001E-4"/>
    <n v="1.4284530000000001E-3"/>
    <n v="3.89967669E-2"/>
    <x v="1"/>
  </r>
  <r>
    <x v="1"/>
    <n v="2872"/>
    <x v="15"/>
    <x v="0"/>
    <x v="0"/>
    <n v="656945"/>
    <d v="2022-01-01T00:00:00"/>
    <n v="273"/>
    <n v="24880646.699999999"/>
    <n v="911379"/>
    <s v="VND"/>
    <s v="20220930VND"/>
    <n v="1"/>
    <n v="6.5694500000000003E-4"/>
    <n v="9.1137900000000003E-4"/>
    <n v="2.4880646699999998E-2"/>
    <x v="4"/>
  </r>
  <r>
    <x v="1"/>
    <n v="2872"/>
    <x v="0"/>
    <x v="0"/>
    <x v="0"/>
    <n v="9246123"/>
    <d v="2022-01-01T00:00:00"/>
    <n v="273"/>
    <n v="204562476.29999998"/>
    <n v="7493131"/>
    <s v="VND"/>
    <s v="20220930VND"/>
    <n v="1"/>
    <n v="9.2461230000000002E-3"/>
    <n v="7.4931310000000001E-3"/>
    <n v="0.20456247629999999"/>
    <x v="0"/>
  </r>
  <r>
    <x v="1"/>
    <n v="2872"/>
    <x v="0"/>
    <x v="0"/>
    <x v="0"/>
    <n v="9773947"/>
    <d v="2022-01-01T00:00:00"/>
    <n v="273"/>
    <n v="185341747.5"/>
    <n v="6789075"/>
    <s v="VND"/>
    <s v="20220930VND"/>
    <n v="1"/>
    <n v="9.7739469999999998E-3"/>
    <n v="6.7890750000000003E-3"/>
    <n v="0.18534174749999999"/>
    <x v="0"/>
  </r>
  <r>
    <x v="1"/>
    <n v="2873"/>
    <x v="4"/>
    <x v="0"/>
    <x v="0"/>
    <n v="7279821"/>
    <d v="2022-01-01T00:00:00"/>
    <n v="273"/>
    <n v="262548659.09999999"/>
    <n v="9617167"/>
    <s v="VND"/>
    <s v="20220930VND"/>
    <n v="1"/>
    <n v="7.2798209999999997E-3"/>
    <n v="9.6171669999999994E-3"/>
    <n v="0.26254865909999997"/>
    <x v="1"/>
  </r>
  <r>
    <x v="1"/>
    <n v="2873"/>
    <x v="4"/>
    <x v="0"/>
    <x v="0"/>
    <n v="9319028"/>
    <d v="2022-01-01T00:00:00"/>
    <n v="273"/>
    <n v="177426085.20000002"/>
    <n v="6499124"/>
    <s v="VND"/>
    <s v="20220930VND"/>
    <n v="1"/>
    <n v="9.319028E-3"/>
    <n v="6.4991240000000002E-3"/>
    <n v="0.17742608520000003"/>
    <x v="1"/>
  </r>
  <r>
    <x v="1"/>
    <n v="2873"/>
    <x v="1"/>
    <x v="0"/>
    <x v="0"/>
    <n v="327897"/>
    <d v="2022-01-01T00:00:00"/>
    <n v="273"/>
    <n v="16446175.200000001"/>
    <n v="602424"/>
    <s v="VND"/>
    <s v="20220930VND"/>
    <n v="1"/>
    <n v="3.2789700000000001E-4"/>
    <n v="6.0242399999999995E-4"/>
    <n v="1.64461752E-2"/>
    <x v="1"/>
  </r>
  <r>
    <x v="1"/>
    <n v="2874"/>
    <x v="6"/>
    <x v="0"/>
    <x v="0"/>
    <n v="7804508"/>
    <d v="2022-01-01T00:00:00"/>
    <n v="273"/>
    <n v="227743479.59999999"/>
    <n v="8342252"/>
    <s v="VND"/>
    <s v="20220930VND"/>
    <n v="1"/>
    <n v="7.8045079999999999E-3"/>
    <n v="8.3422519999999997E-3"/>
    <n v="0.22774347959999999"/>
    <x v="3"/>
  </r>
  <r>
    <x v="1"/>
    <n v="2874"/>
    <x v="14"/>
    <x v="0"/>
    <x v="0"/>
    <n v="738967"/>
    <d v="2022-01-01T00:00:00"/>
    <n v="273"/>
    <n v="32963603.400000002"/>
    <n v="1207458"/>
    <s v="VND"/>
    <s v="20220930VND"/>
    <n v="1"/>
    <n v="7.3896699999999999E-4"/>
    <n v="1.207458E-3"/>
    <n v="3.2963603399999999E-2"/>
    <x v="3"/>
  </r>
  <r>
    <x v="1"/>
    <n v="2875"/>
    <x v="5"/>
    <x v="0"/>
    <x v="0"/>
    <n v="205619"/>
    <d v="2022-01-01T00:00:00"/>
    <n v="273"/>
    <n v="21459902.099999998"/>
    <n v="786077"/>
    <s v="VND"/>
    <s v="20220930VND"/>
    <n v="1"/>
    <n v="2.0561900000000001E-4"/>
    <n v="7.8607700000000004E-4"/>
    <n v="2.1459902099999997E-2"/>
    <x v="1"/>
  </r>
  <r>
    <x v="1"/>
    <n v="2875"/>
    <x v="5"/>
    <x v="0"/>
    <x v="0"/>
    <n v="277660"/>
    <d v="2022-01-01T00:00:00"/>
    <n v="273"/>
    <n v="5595135"/>
    <n v="204950"/>
    <s v="VND"/>
    <s v="20220930VND"/>
    <n v="1"/>
    <n v="2.7765999999999999E-4"/>
    <n v="2.0494999999999999E-4"/>
    <n v="5.5951350000000002E-3"/>
    <x v="1"/>
  </r>
  <r>
    <x v="1"/>
    <n v="2875"/>
    <x v="4"/>
    <x v="0"/>
    <x v="0"/>
    <n v="662642"/>
    <d v="2022-01-01T00:00:00"/>
    <n v="273"/>
    <n v="16120322.4"/>
    <n v="590488"/>
    <s v="VND"/>
    <s v="20220930VND"/>
    <n v="1"/>
    <n v="6.6264199999999996E-4"/>
    <n v="5.9048800000000002E-4"/>
    <n v="1.6120322400000001E-2"/>
    <x v="1"/>
  </r>
  <r>
    <x v="1"/>
    <n v="2876"/>
    <x v="1"/>
    <x v="0"/>
    <x v="0"/>
    <n v="947176"/>
    <d v="2022-01-01T00:00:00"/>
    <n v="273"/>
    <n v="3383425.5"/>
    <n v="123935"/>
    <s v="VND"/>
    <s v="20220930VND"/>
    <n v="1"/>
    <n v="9.4717599999999999E-4"/>
    <n v="1.2393500000000001E-4"/>
    <n v="3.3834255E-3"/>
    <x v="1"/>
  </r>
  <r>
    <x v="1"/>
    <n v="2877"/>
    <x v="4"/>
    <x v="0"/>
    <x v="0"/>
    <n v="1784647"/>
    <d v="2022-01-01T00:00:00"/>
    <n v="273"/>
    <n v="43556986.199999996"/>
    <n v="1595494"/>
    <s v="VND"/>
    <s v="20220930VND"/>
    <n v="1"/>
    <n v="1.7846470000000001E-3"/>
    <n v="1.595494E-3"/>
    <n v="4.3556986199999995E-2"/>
    <x v="1"/>
  </r>
  <r>
    <x v="1"/>
    <n v="2878"/>
    <x v="11"/>
    <x v="0"/>
    <x v="0"/>
    <n v="562908"/>
    <d v="2022-01-01T00:00:00"/>
    <n v="273"/>
    <n v="49631946"/>
    <n v="1818020"/>
    <s v="VND"/>
    <s v="20220930VND"/>
    <n v="1"/>
    <n v="5.6290799999999998E-4"/>
    <n v="1.8180200000000001E-3"/>
    <n v="4.9631946000000003E-2"/>
    <x v="3"/>
  </r>
  <r>
    <x v="1"/>
    <n v="2881"/>
    <x v="9"/>
    <x v="0"/>
    <x v="0"/>
    <n v="1438968"/>
    <d v="2022-01-01T00:00:00"/>
    <n v="273"/>
    <n v="23717857.800000001"/>
    <n v="868786"/>
    <s v="VND"/>
    <s v="20220930VND"/>
    <n v="1"/>
    <n v="1.4389680000000001E-3"/>
    <n v="8.6878599999999997E-4"/>
    <n v="2.3717857800000002E-2"/>
    <x v="0"/>
  </r>
  <r>
    <x v="1"/>
    <n v="2886"/>
    <x v="14"/>
    <x v="0"/>
    <x v="0"/>
    <n v="960032"/>
    <d v="2022-01-01T00:00:00"/>
    <n v="273"/>
    <n v="53608682.399999999"/>
    <n v="1963688"/>
    <s v="VND"/>
    <s v="20220930VND"/>
    <n v="1"/>
    <n v="9.6003199999999999E-4"/>
    <n v="1.9636879999999999E-3"/>
    <n v="5.3608682399999996E-2"/>
    <x v="3"/>
  </r>
  <r>
    <x v="1"/>
    <n v="2888"/>
    <x v="8"/>
    <x v="0"/>
    <x v="0"/>
    <n v="1300333"/>
    <d v="2022-01-01T00:00:00"/>
    <n v="273"/>
    <n v="3658036.1999999997"/>
    <n v="133994"/>
    <s v="VND"/>
    <s v="20220930VND"/>
    <n v="1"/>
    <n v="1.3003330000000001E-3"/>
    <n v="1.3399399999999999E-4"/>
    <n v="3.6580361999999996E-3"/>
    <x v="0"/>
  </r>
  <r>
    <x v="1"/>
    <n v="2888"/>
    <x v="9"/>
    <x v="0"/>
    <x v="0"/>
    <n v="3432351"/>
    <d v="2022-01-01T00:00:00"/>
    <n v="273"/>
    <n v="153294495.90000001"/>
    <n v="5615183"/>
    <s v="VND"/>
    <s v="20220930VND"/>
    <n v="1"/>
    <n v="3.4323510000000002E-3"/>
    <n v="5.6151830000000002E-3"/>
    <n v="0.15329449589999999"/>
    <x v="0"/>
  </r>
  <r>
    <x v="1"/>
    <n v="2889"/>
    <x v="4"/>
    <x v="0"/>
    <x v="0"/>
    <n v="8551726"/>
    <d v="2022-01-01T00:00:00"/>
    <n v="273"/>
    <n v="174341294.40000001"/>
    <n v="6386128"/>
    <s v="VND"/>
    <s v="20220930VND"/>
    <n v="1"/>
    <n v="8.5517260000000008E-3"/>
    <n v="6.3861279999999996E-3"/>
    <n v="0.17434129440000001"/>
    <x v="1"/>
  </r>
  <r>
    <x v="1"/>
    <n v="2890"/>
    <x v="4"/>
    <x v="0"/>
    <x v="0"/>
    <n v="1727775"/>
    <d v="2022-01-01T00:00:00"/>
    <n v="273"/>
    <n v="16601048.1"/>
    <n v="608097"/>
    <s v="VND"/>
    <s v="20220930VND"/>
    <n v="1"/>
    <n v="1.727775E-3"/>
    <n v="6.0809700000000004E-4"/>
    <n v="1.6601048099999998E-2"/>
    <x v="1"/>
  </r>
  <r>
    <x v="1"/>
    <n v="2890"/>
    <x v="10"/>
    <x v="0"/>
    <x v="0"/>
    <n v="923297"/>
    <d v="2022-01-01T00:00:00"/>
    <n v="273"/>
    <n v="38513229.300000004"/>
    <n v="1410741"/>
    <s v="VND"/>
    <s v="20220930VND"/>
    <n v="1"/>
    <n v="9.2329700000000001E-4"/>
    <n v="1.4107410000000001E-3"/>
    <n v="3.8513229300000007E-2"/>
    <x v="1"/>
  </r>
  <r>
    <x v="1"/>
    <n v="2893"/>
    <x v="7"/>
    <x v="0"/>
    <x v="0"/>
    <n v="1555881"/>
    <d v="2022-01-01T00:00:00"/>
    <n v="273"/>
    <n v="26985995.400000002"/>
    <n v="988498"/>
    <s v="VND"/>
    <s v="20220930VND"/>
    <n v="1"/>
    <n v="1.5558810000000001E-3"/>
    <n v="9.8849799999999998E-4"/>
    <n v="2.6985995400000001E-2"/>
    <x v="2"/>
  </r>
  <r>
    <x v="1"/>
    <n v="2896"/>
    <x v="2"/>
    <x v="0"/>
    <x v="0"/>
    <n v="1694660"/>
    <d v="2022-01-01T00:00:00"/>
    <n v="273"/>
    <n v="426153"/>
    <n v="15610"/>
    <s v="VND"/>
    <s v="20220930VND"/>
    <n v="1"/>
    <n v="1.69466E-3"/>
    <n v="1.5610000000000001E-5"/>
    <n v="4.2615300000000002E-4"/>
    <x v="2"/>
  </r>
  <r>
    <x v="1"/>
    <n v="2898"/>
    <x v="4"/>
    <x v="0"/>
    <x v="0"/>
    <n v="1236123"/>
    <d v="2022-01-01T00:00:00"/>
    <n v="273"/>
    <n v="11133950.1"/>
    <n v="407837"/>
    <s v="VND"/>
    <s v="20220930VND"/>
    <n v="1"/>
    <n v="1.236123E-3"/>
    <n v="4.0783699999999998E-4"/>
    <n v="1.11339501E-2"/>
    <x v="1"/>
  </r>
  <r>
    <x v="1"/>
    <n v="2901"/>
    <x v="1"/>
    <x v="0"/>
    <x v="0"/>
    <n v="2716267"/>
    <d v="2022-01-01T00:00:00"/>
    <n v="273"/>
    <n v="58621208.100000001"/>
    <n v="2147297"/>
    <s v="VND"/>
    <s v="20220930VND"/>
    <n v="1"/>
    <n v="2.7162670000000001E-3"/>
    <n v="2.1472969999999998E-3"/>
    <n v="5.8621208100000002E-2"/>
    <x v="1"/>
  </r>
  <r>
    <x v="1"/>
    <n v="2902"/>
    <x v="1"/>
    <x v="0"/>
    <x v="0"/>
    <n v="1888451"/>
    <d v="2022-01-01T00:00:00"/>
    <n v="273"/>
    <n v="34842007.199999996"/>
    <n v="1276264"/>
    <s v="VND"/>
    <s v="20220930VND"/>
    <n v="1"/>
    <n v="1.888451E-3"/>
    <n v="1.276264E-3"/>
    <n v="3.4842007199999997E-2"/>
    <x v="1"/>
  </r>
  <r>
    <x v="1"/>
    <n v="2902"/>
    <x v="11"/>
    <x v="0"/>
    <x v="0"/>
    <n v="6788843"/>
    <d v="2022-01-01T00:00:00"/>
    <n v="273"/>
    <n v="181201265.70000002"/>
    <n v="6637409"/>
    <s v="VND"/>
    <s v="20220930VND"/>
    <n v="1"/>
    <n v="6.7888430000000001E-3"/>
    <n v="6.6374090000000004E-3"/>
    <n v="0.18120126570000003"/>
    <x v="3"/>
  </r>
  <r>
    <x v="1"/>
    <n v="2902"/>
    <x v="11"/>
    <x v="0"/>
    <x v="0"/>
    <n v="2630321"/>
    <d v="2022-01-01T00:00:00"/>
    <n v="273"/>
    <n v="96755158.5"/>
    <n v="3544145"/>
    <s v="VND"/>
    <s v="20220930VND"/>
    <n v="1"/>
    <n v="2.6303210000000001E-3"/>
    <n v="3.5441449999999998E-3"/>
    <n v="9.6755158499999994E-2"/>
    <x v="3"/>
  </r>
  <r>
    <x v="1"/>
    <n v="2902"/>
    <x v="11"/>
    <x v="0"/>
    <x v="1"/>
    <n v="992588"/>
    <d v="2022-01-01T00:00:00"/>
    <n v="273"/>
    <n v="41036349.899999999"/>
    <n v="1503163"/>
    <s v="VND"/>
    <s v="20220930VND"/>
    <n v="1"/>
    <n v="9.9258799999999998E-4"/>
    <n v="1.5031630000000001E-3"/>
    <n v="4.1036349899999998E-2"/>
    <x v="3"/>
  </r>
  <r>
    <x v="1"/>
    <n v="2902"/>
    <x v="11"/>
    <x v="0"/>
    <x v="0"/>
    <n v="7607499"/>
    <d v="2022-01-01T00:00:00"/>
    <n v="273"/>
    <n v="176501461.5"/>
    <n v="6465255"/>
    <s v="VND"/>
    <s v="20220930VND"/>
    <n v="1"/>
    <n v="7.6074990000000002E-3"/>
    <n v="6.4652549999999996E-3"/>
    <n v="0.17650146150000001"/>
    <x v="3"/>
  </r>
  <r>
    <x v="1"/>
    <n v="2902"/>
    <x v="4"/>
    <x v="0"/>
    <x v="0"/>
    <n v="216808"/>
    <d v="2022-01-01T00:00:00"/>
    <n v="273"/>
    <n v="22735849.5"/>
    <n v="832815"/>
    <s v="VND"/>
    <s v="20220930VND"/>
    <n v="1"/>
    <n v="2.16808E-4"/>
    <n v="8.3281499999999999E-4"/>
    <n v="2.2735849499999999E-2"/>
    <x v="1"/>
  </r>
  <r>
    <x v="1"/>
    <n v="2906"/>
    <x v="0"/>
    <x v="0"/>
    <x v="0"/>
    <n v="1813505"/>
    <d v="2022-01-01T00:00:00"/>
    <n v="273"/>
    <n v="36483911.100000001"/>
    <n v="1336407"/>
    <s v="VND"/>
    <s v="20220930VND"/>
    <n v="1"/>
    <n v="1.813505E-3"/>
    <n v="1.336407E-3"/>
    <n v="3.6483911100000002E-2"/>
    <x v="0"/>
  </r>
  <r>
    <x v="1"/>
    <n v="2906"/>
    <x v="4"/>
    <x v="0"/>
    <x v="0"/>
    <n v="1047684"/>
    <d v="2022-01-01T00:00:00"/>
    <n v="273"/>
    <n v="37900098.600000001"/>
    <n v="1388282"/>
    <s v="VND"/>
    <s v="20220930VND"/>
    <n v="1"/>
    <n v="1.0476839999999999E-3"/>
    <n v="1.388282E-3"/>
    <n v="3.7900098600000001E-2"/>
    <x v="1"/>
  </r>
  <r>
    <x v="1"/>
    <n v="2906"/>
    <x v="5"/>
    <x v="0"/>
    <x v="0"/>
    <n v="1800115"/>
    <d v="2022-01-01T00:00:00"/>
    <n v="273"/>
    <n v="1814593287.5670602"/>
    <n v="415419"/>
    <s v="JPY"/>
    <s v="20220930JPY"/>
    <n v="160.00380000000001"/>
    <n v="0.28802524043700006"/>
    <n v="6.6468618592200004E-2"/>
    <n v="1.8145932875670603"/>
    <x v="1"/>
  </r>
  <r>
    <x v="1"/>
    <n v="2906"/>
    <x v="5"/>
    <x v="0"/>
    <x v="0"/>
    <n v="1375536"/>
    <d v="2022-01-01T00:00:00"/>
    <n v="273"/>
    <n v="29542258.199999999"/>
    <n v="1082134"/>
    <s v="VND"/>
    <s v="20220930VND"/>
    <n v="1"/>
    <n v="1.3755359999999999E-3"/>
    <n v="1.082134E-3"/>
    <n v="2.9542258199999998E-2"/>
    <x v="1"/>
  </r>
  <r>
    <x v="1"/>
    <n v="2906"/>
    <x v="0"/>
    <x v="0"/>
    <x v="0"/>
    <n v="304824"/>
    <d v="2022-01-01T00:00:00"/>
    <n v="273"/>
    <n v="39272278.5"/>
    <n v="1438545"/>
    <s v="VND"/>
    <s v="20220930VND"/>
    <n v="1"/>
    <n v="3.0482399999999998E-4"/>
    <n v="1.4385450000000001E-3"/>
    <n v="3.92722785E-2"/>
    <x v="0"/>
  </r>
  <r>
    <x v="1"/>
    <n v="2906"/>
    <x v="5"/>
    <x v="0"/>
    <x v="0"/>
    <n v="3421"/>
    <d v="2022-01-01T00:00:00"/>
    <n v="273"/>
    <n v="168056669132.35199"/>
    <n v="265368"/>
    <s v="USD"/>
    <s v="20220930USD"/>
    <n v="23197.68"/>
    <n v="7.9359263279999995E-2"/>
    <n v="6.1559219462399994"/>
    <n v="168.056669132352"/>
    <x v="1"/>
  </r>
  <r>
    <x v="1"/>
    <n v="2908"/>
    <x v="3"/>
    <x v="0"/>
    <x v="0"/>
    <n v="4430393"/>
    <d v="2022-01-01T00:00:00"/>
    <n v="273"/>
    <n v="144357404.09999999"/>
    <n v="5287817"/>
    <s v="VND"/>
    <s v="20220930VND"/>
    <n v="1"/>
    <n v="4.4303930000000004E-3"/>
    <n v="5.2878170000000002E-3"/>
    <n v="0.1443574041"/>
    <x v="0"/>
  </r>
  <r>
    <x v="1"/>
    <n v="2909"/>
    <x v="1"/>
    <x v="0"/>
    <x v="0"/>
    <n v="960850"/>
    <d v="2022-01-01T00:00:00"/>
    <n v="273"/>
    <n v="42203206.5"/>
    <n v="1545905"/>
    <s v="VND"/>
    <s v="20220930VND"/>
    <n v="1"/>
    <n v="9.6084999999999996E-4"/>
    <n v="1.545905E-3"/>
    <n v="4.22032065E-2"/>
    <x v="1"/>
  </r>
  <r>
    <x v="1"/>
    <n v="2909"/>
    <x v="14"/>
    <x v="0"/>
    <x v="0"/>
    <n v="2317563"/>
    <d v="2022-01-01T00:00:00"/>
    <n v="273"/>
    <n v="107100302.39999999"/>
    <n v="3923088"/>
    <s v="VND"/>
    <s v="20220930VND"/>
    <n v="1"/>
    <n v="2.3175629999999999E-3"/>
    <n v="3.9230879999999999E-3"/>
    <n v="0.10710030239999999"/>
    <x v="3"/>
  </r>
  <r>
    <x v="1"/>
    <n v="2909"/>
    <x v="3"/>
    <x v="0"/>
    <x v="0"/>
    <n v="1272468"/>
    <d v="2022-01-01T00:00:00"/>
    <n v="273"/>
    <n v="6784541.3999999994"/>
    <n v="248518"/>
    <s v="VND"/>
    <s v="20220930VND"/>
    <n v="1"/>
    <n v="1.2724679999999999E-3"/>
    <n v="2.4851799999999998E-4"/>
    <n v="6.7845413999999991E-3"/>
    <x v="0"/>
  </r>
  <r>
    <x v="1"/>
    <n v="2910"/>
    <x v="6"/>
    <x v="0"/>
    <x v="0"/>
    <n v="1124917"/>
    <d v="2022-01-01T00:00:00"/>
    <n v="273"/>
    <n v="4281049.5"/>
    <n v="156815"/>
    <s v="VND"/>
    <s v="20220930VND"/>
    <n v="1"/>
    <n v="1.124917E-3"/>
    <n v="1.5681500000000001E-4"/>
    <n v="4.2810495E-3"/>
    <x v="3"/>
  </r>
  <r>
    <x v="1"/>
    <n v="2911"/>
    <x v="1"/>
    <x v="0"/>
    <x v="0"/>
    <n v="315002"/>
    <d v="2022-01-01T00:00:00"/>
    <n v="273"/>
    <n v="17687342528.856003"/>
    <n v="27929"/>
    <s v="USD"/>
    <s v="20220930USD"/>
    <n v="23197.68"/>
    <n v="7.3073155953599995"/>
    <n v="0.64788800472000008"/>
    <n v="17.687342528856004"/>
    <x v="1"/>
  </r>
  <r>
    <x v="1"/>
    <n v="2911"/>
    <x v="1"/>
    <x v="0"/>
    <x v="0"/>
    <n v="1581387"/>
    <d v="2022-01-01T00:00:00"/>
    <n v="273"/>
    <n v="46661050.800000004"/>
    <n v="1709196"/>
    <s v="VND"/>
    <s v="20220930VND"/>
    <n v="1"/>
    <n v="1.5813870000000001E-3"/>
    <n v="1.7091960000000001E-3"/>
    <n v="4.6661050800000006E-2"/>
    <x v="1"/>
  </r>
  <r>
    <x v="1"/>
    <n v="2911"/>
    <x v="5"/>
    <x v="0"/>
    <x v="0"/>
    <n v="307662"/>
    <d v="2022-01-01T00:00:00"/>
    <n v="273"/>
    <n v="68772851227.080002"/>
    <n v="108595"/>
    <s v="USD"/>
    <s v="20220930USD"/>
    <n v="23197.68"/>
    <n v="7.1370446241599996"/>
    <n v="2.5191520596000001"/>
    <n v="68.772851227079997"/>
    <x v="1"/>
  </r>
  <r>
    <x v="1"/>
    <n v="2911"/>
    <x v="5"/>
    <x v="0"/>
    <x v="0"/>
    <n v="7758293"/>
    <d v="2022-01-01T00:00:00"/>
    <n v="273"/>
    <n v="198422242.20000002"/>
    <n v="7268214"/>
    <s v="VND"/>
    <s v="20220930VND"/>
    <n v="1"/>
    <n v="7.7582930000000003E-3"/>
    <n v="7.2682140000000003E-3"/>
    <n v="0.19842224220000002"/>
    <x v="1"/>
  </r>
  <r>
    <x v="1"/>
    <n v="2912"/>
    <x v="10"/>
    <x v="0"/>
    <x v="0"/>
    <n v="972077"/>
    <d v="2022-01-01T00:00:00"/>
    <n v="273"/>
    <n v="50292333"/>
    <n v="1842210"/>
    <s v="VND"/>
    <s v="20220930VND"/>
    <n v="1"/>
    <n v="9.7207700000000001E-4"/>
    <n v="1.8422099999999999E-3"/>
    <n v="5.0292333000000002E-2"/>
    <x v="1"/>
  </r>
  <r>
    <x v="1"/>
    <n v="2913"/>
    <x v="4"/>
    <x v="0"/>
    <x v="0"/>
    <n v="697435"/>
    <d v="2022-01-01T00:00:00"/>
    <n v="273"/>
    <n v="2547281.1"/>
    <n v="93307"/>
    <s v="VND"/>
    <s v="20220930VND"/>
    <n v="1"/>
    <n v="6.9743500000000005E-4"/>
    <n v="9.3307000000000006E-5"/>
    <n v="2.5472811000000002E-3"/>
    <x v="1"/>
  </r>
  <r>
    <x v="1"/>
    <n v="2914"/>
    <x v="11"/>
    <x v="0"/>
    <x v="0"/>
    <n v="5342388"/>
    <d v="2022-01-01T00:00:00"/>
    <n v="273"/>
    <n v="140897456.70000002"/>
    <n v="5161079"/>
    <s v="VND"/>
    <s v="20220930VND"/>
    <n v="1"/>
    <n v="5.342388E-3"/>
    <n v="5.1610789999999998E-3"/>
    <n v="0.14089745670000001"/>
    <x v="3"/>
  </r>
  <r>
    <x v="1"/>
    <n v="2914"/>
    <x v="11"/>
    <x v="0"/>
    <x v="0"/>
    <n v="213427"/>
    <d v="2022-01-01T00:00:00"/>
    <n v="273"/>
    <n v="1021498019582.04"/>
    <n v="1612985"/>
    <s v="USD"/>
    <s v="20220930USD"/>
    <n v="23197.68"/>
    <n v="4.9510112493599996"/>
    <n v="37.417509874800004"/>
    <n v="1021.49801958204"/>
    <x v="3"/>
  </r>
  <r>
    <x v="1"/>
    <n v="2914"/>
    <x v="11"/>
    <x v="0"/>
    <x v="0"/>
    <n v="1511158"/>
    <d v="2022-01-01T00:00:00"/>
    <n v="273"/>
    <n v="15301841.1"/>
    <n v="560507"/>
    <s v="VND"/>
    <s v="20220930VND"/>
    <n v="1"/>
    <n v="1.5111580000000001E-3"/>
    <n v="5.6050700000000002E-4"/>
    <n v="1.53018411E-2"/>
    <x v="3"/>
  </r>
  <r>
    <x v="1"/>
    <n v="2914"/>
    <x v="11"/>
    <x v="0"/>
    <x v="0"/>
    <n v="8160033"/>
    <d v="2022-01-01T00:00:00"/>
    <n v="273"/>
    <n v="174234660.59999999"/>
    <n v="6382222"/>
    <s v="VND"/>
    <s v="20220930VND"/>
    <n v="1"/>
    <n v="8.1600330000000006E-3"/>
    <n v="6.3822219999999999E-3"/>
    <n v="0.17423466060000001"/>
    <x v="3"/>
  </r>
  <r>
    <x v="1"/>
    <n v="2915"/>
    <x v="6"/>
    <x v="0"/>
    <x v="0"/>
    <n v="1812109"/>
    <d v="2022-01-01T00:00:00"/>
    <n v="273"/>
    <n v="14962119.9"/>
    <n v="548063"/>
    <s v="VND"/>
    <s v="20220930VND"/>
    <n v="1"/>
    <n v="1.8121089999999999E-3"/>
    <n v="5.48063E-4"/>
    <n v="1.4962119900000001E-2"/>
    <x v="3"/>
  </r>
  <r>
    <x v="1"/>
    <n v="2916"/>
    <x v="14"/>
    <x v="0"/>
    <x v="0"/>
    <n v="612523"/>
    <d v="2022-01-01T00:00:00"/>
    <n v="273"/>
    <n v="47094684"/>
    <n v="1725080"/>
    <s v="VND"/>
    <s v="20220930VND"/>
    <n v="1"/>
    <n v="6.1252300000000002E-4"/>
    <n v="1.7250799999999999E-3"/>
    <n v="4.7094683999999998E-2"/>
    <x v="3"/>
  </r>
  <r>
    <x v="1"/>
    <n v="2916"/>
    <x v="4"/>
    <x v="0"/>
    <x v="0"/>
    <n v="1266897"/>
    <d v="2022-01-01T00:00:00"/>
    <n v="273"/>
    <n v="45752179.199999996"/>
    <n v="1675904"/>
    <s v="VND"/>
    <s v="20220930VND"/>
    <n v="1"/>
    <n v="1.2668969999999999E-3"/>
    <n v="1.675904E-3"/>
    <n v="4.5752179199999993E-2"/>
    <x v="1"/>
  </r>
  <r>
    <x v="1"/>
    <n v="2916"/>
    <x v="4"/>
    <x v="0"/>
    <x v="0"/>
    <n v="631341"/>
    <d v="2022-01-01T00:00:00"/>
    <n v="273"/>
    <n v="37499143.5"/>
    <n v="1373595"/>
    <s v="VND"/>
    <s v="20220930VND"/>
    <n v="1"/>
    <n v="6.31341E-4"/>
    <n v="1.373595E-3"/>
    <n v="3.7499143499999998E-2"/>
    <x v="1"/>
  </r>
  <r>
    <x v="1"/>
    <n v="2919"/>
    <x v="6"/>
    <x v="0"/>
    <x v="0"/>
    <n v="4398861"/>
    <d v="2022-01-01T00:00:00"/>
    <n v="273"/>
    <n v="130425695.39999999"/>
    <n v="4777498"/>
    <s v="VND"/>
    <s v="20220930VND"/>
    <n v="1"/>
    <n v="4.3988609999999996E-3"/>
    <n v="4.7774979999999998E-3"/>
    <n v="0.13042569539999999"/>
    <x v="3"/>
  </r>
  <r>
    <x v="1"/>
    <n v="2919"/>
    <x v="10"/>
    <x v="0"/>
    <x v="0"/>
    <n v="1066853"/>
    <d v="2022-01-01T00:00:00"/>
    <n v="273"/>
    <n v="24711277.5"/>
    <n v="905175"/>
    <s v="VND"/>
    <s v="20220930VND"/>
    <n v="1"/>
    <n v="1.066853E-3"/>
    <n v="9.0517500000000003E-4"/>
    <n v="2.47112775E-2"/>
    <x v="1"/>
  </r>
  <r>
    <x v="1"/>
    <n v="2920"/>
    <x v="9"/>
    <x v="0"/>
    <x v="0"/>
    <n v="1370339"/>
    <d v="2022-01-01T00:00:00"/>
    <n v="273"/>
    <n v="42493487.399999999"/>
    <n v="1556538"/>
    <s v="VND"/>
    <s v="20220930VND"/>
    <n v="1"/>
    <n v="1.3703389999999999E-3"/>
    <n v="1.5565380000000001E-3"/>
    <n v="4.2493487400000002E-2"/>
    <x v="0"/>
  </r>
  <r>
    <x v="1"/>
    <n v="2924"/>
    <x v="1"/>
    <x v="0"/>
    <x v="0"/>
    <n v="1755337"/>
    <d v="2022-01-01T00:00:00"/>
    <n v="273"/>
    <n v="1143284134552.5601"/>
    <n v="1805290"/>
    <s v="USD"/>
    <s v="20220930USD"/>
    <n v="23197.68"/>
    <n v="40.719746018160002"/>
    <n v="41.8785397272"/>
    <n v="1143.2841345525601"/>
    <x v="1"/>
  </r>
  <r>
    <x v="1"/>
    <n v="2924"/>
    <x v="1"/>
    <x v="0"/>
    <x v="0"/>
    <n v="556585"/>
    <d v="2022-01-01T00:00:00"/>
    <n v="273"/>
    <n v="34617191.699999996"/>
    <n v="1268029"/>
    <s v="VND"/>
    <s v="20220930VND"/>
    <n v="1"/>
    <n v="5.5658499999999996E-4"/>
    <n v="1.2680289999999999E-3"/>
    <n v="3.4617191699999994E-2"/>
    <x v="1"/>
  </r>
  <r>
    <x v="1"/>
    <n v="2924"/>
    <x v="1"/>
    <x v="0"/>
    <x v="0"/>
    <n v="1214969"/>
    <d v="2022-01-01T00:00:00"/>
    <n v="273"/>
    <n v="24727630.199999999"/>
    <n v="905774"/>
    <s v="VND"/>
    <s v="20220930VND"/>
    <n v="1"/>
    <n v="1.214969E-3"/>
    <n v="9.0577400000000003E-4"/>
    <n v="2.47276302E-2"/>
    <x v="1"/>
  </r>
  <r>
    <x v="1"/>
    <n v="2926"/>
    <x v="3"/>
    <x v="0"/>
    <x v="0"/>
    <n v="1925422"/>
    <d v="2022-01-01T00:00:00"/>
    <n v="273"/>
    <n v="20362769.699999999"/>
    <n v="745889"/>
    <s v="VND"/>
    <s v="20220930VND"/>
    <n v="1"/>
    <n v="1.925422E-3"/>
    <n v="7.4588900000000001E-4"/>
    <n v="2.0362769699999998E-2"/>
    <x v="0"/>
  </r>
  <r>
    <x v="1"/>
    <n v="2928"/>
    <x v="4"/>
    <x v="0"/>
    <x v="0"/>
    <n v="1114877"/>
    <d v="2022-01-01T00:00:00"/>
    <n v="273"/>
    <n v="45124688.699999996"/>
    <n v="1652919"/>
    <s v="VND"/>
    <s v="20220930VND"/>
    <n v="1"/>
    <n v="1.114877E-3"/>
    <n v="1.6529190000000001E-3"/>
    <n v="4.5124688699999999E-2"/>
    <x v="1"/>
  </r>
  <r>
    <x v="1"/>
    <n v="2935"/>
    <x v="8"/>
    <x v="0"/>
    <x v="0"/>
    <n v="799917"/>
    <d v="2022-01-01T00:00:00"/>
    <n v="273"/>
    <n v="5246541.3"/>
    <n v="192181"/>
    <s v="VND"/>
    <s v="20220930VND"/>
    <n v="1"/>
    <n v="7.9991700000000003E-4"/>
    <n v="1.9218100000000001E-4"/>
    <n v="5.2465413000000001E-3"/>
    <x v="0"/>
  </r>
  <r>
    <x v="1"/>
    <n v="2935"/>
    <x v="0"/>
    <x v="0"/>
    <x v="0"/>
    <n v="918887"/>
    <d v="2022-01-01T00:00:00"/>
    <n v="273"/>
    <n v="3054160.1999999997"/>
    <n v="111874"/>
    <s v="VND"/>
    <s v="20220930VND"/>
    <n v="1"/>
    <n v="9.1888699999999996E-4"/>
    <n v="1.1187400000000001E-4"/>
    <n v="3.0541601999999998E-3"/>
    <x v="0"/>
  </r>
  <r>
    <x v="1"/>
    <n v="2935"/>
    <x v="15"/>
    <x v="0"/>
    <x v="0"/>
    <n v="1590973"/>
    <d v="2022-01-01T00:00:00"/>
    <n v="273"/>
    <n v="26094923.400000002"/>
    <n v="955858"/>
    <s v="VND"/>
    <s v="20220930VND"/>
    <n v="1"/>
    <n v="1.5909730000000001E-3"/>
    <n v="9.5585799999999997E-4"/>
    <n v="2.6094923400000001E-2"/>
    <x v="4"/>
  </r>
  <r>
    <x v="1"/>
    <n v="2936"/>
    <x v="3"/>
    <x v="0"/>
    <x v="0"/>
    <n v="98902"/>
    <d v="2022-01-01T00:00:00"/>
    <n v="273"/>
    <n v="46632740.699999996"/>
    <n v="1708159"/>
    <s v="VND"/>
    <s v="20220930VND"/>
    <n v="1"/>
    <n v="9.8901999999999996E-5"/>
    <n v="1.7081589999999999E-3"/>
    <n v="4.6632740699999994E-2"/>
    <x v="0"/>
  </r>
  <r>
    <x v="1"/>
    <n v="2937"/>
    <x v="4"/>
    <x v="0"/>
    <x v="0"/>
    <n v="1044261"/>
    <d v="2022-01-01T00:00:00"/>
    <n v="273"/>
    <n v="21622746.599999998"/>
    <n v="792042"/>
    <s v="VND"/>
    <s v="20220930VND"/>
    <n v="1"/>
    <n v="1.0442610000000001E-3"/>
    <n v="7.9204199999999996E-4"/>
    <n v="2.1622746599999999E-2"/>
    <x v="1"/>
  </r>
  <r>
    <x v="1"/>
    <n v="2939"/>
    <x v="4"/>
    <x v="0"/>
    <x v="0"/>
    <n v="252041"/>
    <d v="2022-01-01T00:00:00"/>
    <n v="273"/>
    <n v="8677468.7999999989"/>
    <n v="317856"/>
    <s v="VND"/>
    <s v="20220930VND"/>
    <n v="1"/>
    <n v="2.5204099999999999E-4"/>
    <n v="3.1785599999999999E-4"/>
    <n v="8.6774687999999992E-3"/>
    <x v="1"/>
  </r>
  <r>
    <x v="1"/>
    <n v="2939"/>
    <x v="4"/>
    <x v="0"/>
    <x v="0"/>
    <n v="1793674"/>
    <d v="2022-01-01T00:00:00"/>
    <n v="273"/>
    <n v="26077970.099999998"/>
    <n v="955237"/>
    <s v="VND"/>
    <s v="20220930VND"/>
    <n v="1"/>
    <n v="1.7936740000000001E-3"/>
    <n v="9.5523699999999995E-4"/>
    <n v="2.6077970099999997E-2"/>
    <x v="1"/>
  </r>
  <r>
    <x v="1"/>
    <n v="2940"/>
    <x v="10"/>
    <x v="0"/>
    <x v="0"/>
    <n v="574404"/>
    <d v="2022-01-01T00:00:00"/>
    <n v="273"/>
    <n v="2916950.4"/>
    <n v="106848"/>
    <s v="VND"/>
    <s v="20220930VND"/>
    <n v="1"/>
    <n v="5.7440400000000004E-4"/>
    <n v="1.06848E-4"/>
    <n v="2.9169503999999999E-3"/>
    <x v="1"/>
  </r>
  <r>
    <x v="1"/>
    <n v="2940"/>
    <x v="4"/>
    <x v="0"/>
    <x v="0"/>
    <n v="1575430"/>
    <d v="2022-01-01T00:00:00"/>
    <n v="273"/>
    <n v="47809343.399999999"/>
    <n v="1751258"/>
    <s v="VND"/>
    <s v="20220930VND"/>
    <n v="1"/>
    <n v="1.5754300000000001E-3"/>
    <n v="1.7512579999999999E-3"/>
    <n v="4.7809343399999996E-2"/>
    <x v="1"/>
  </r>
  <r>
    <x v="1"/>
    <n v="2942"/>
    <x v="4"/>
    <x v="0"/>
    <x v="0"/>
    <n v="537959"/>
    <d v="2022-01-01T00:00:00"/>
    <n v="273"/>
    <n v="47464326"/>
    <n v="1738620"/>
    <s v="VND"/>
    <s v="20220930VND"/>
    <n v="1"/>
    <n v="5.3795899999999996E-4"/>
    <n v="1.73862E-3"/>
    <n v="4.7464326000000001E-2"/>
    <x v="1"/>
  </r>
  <r>
    <x v="1"/>
    <n v="2943"/>
    <x v="5"/>
    <x v="0"/>
    <x v="0"/>
    <n v="987631"/>
    <d v="2022-01-01T00:00:00"/>
    <n v="273"/>
    <n v="18188433.900000002"/>
    <n v="666243"/>
    <s v="VND"/>
    <s v="20220930VND"/>
    <n v="1"/>
    <n v="9.876310000000001E-4"/>
    <n v="6.6624299999999996E-4"/>
    <n v="1.8188433900000002E-2"/>
    <x v="1"/>
  </r>
  <r>
    <x v="1"/>
    <n v="2943"/>
    <x v="5"/>
    <x v="0"/>
    <x v="0"/>
    <n v="1032878"/>
    <d v="2022-01-01T00:00:00"/>
    <n v="273"/>
    <n v="443597081375.44794"/>
    <n v="700457"/>
    <s v="USD"/>
    <s v="20220930USD"/>
    <n v="23197.68"/>
    <n v="23.960373323040002"/>
    <n v="16.24897733976"/>
    <n v="443.59708137544794"/>
    <x v="1"/>
  </r>
  <r>
    <x v="1"/>
    <n v="2944"/>
    <x v="1"/>
    <x v="0"/>
    <x v="0"/>
    <n v="8246827"/>
    <d v="2022-01-01T00:00:00"/>
    <n v="273"/>
    <n v="262115080.5"/>
    <n v="9601285"/>
    <s v="VND"/>
    <s v="20220930VND"/>
    <n v="1"/>
    <n v="8.246827E-3"/>
    <n v="9.6012849999999993E-3"/>
    <n v="0.26211508049999999"/>
    <x v="1"/>
  </r>
  <r>
    <x v="1"/>
    <n v="2947"/>
    <x v="4"/>
    <x v="0"/>
    <x v="0"/>
    <n v="1762994"/>
    <d v="2022-01-01T00:00:00"/>
    <n v="273"/>
    <n v="51828777"/>
    <n v="1898490"/>
    <s v="VND"/>
    <s v="20220930VND"/>
    <n v="1"/>
    <n v="1.7629939999999999E-3"/>
    <n v="1.8984900000000001E-3"/>
    <n v="5.1828776999999999E-2"/>
    <x v="1"/>
  </r>
  <r>
    <x v="1"/>
    <n v="2947"/>
    <x v="8"/>
    <x v="0"/>
    <x v="0"/>
    <n v="597517"/>
    <d v="2022-01-01T00:00:00"/>
    <n v="273"/>
    <n v="39567664.5"/>
    <n v="1449365"/>
    <s v="VND"/>
    <s v="20220930VND"/>
    <n v="1"/>
    <n v="5.9751699999999999E-4"/>
    <n v="1.449365E-3"/>
    <n v="3.9567664500000002E-2"/>
    <x v="0"/>
  </r>
  <r>
    <x v="1"/>
    <n v="2949"/>
    <x v="11"/>
    <x v="0"/>
    <x v="0"/>
    <n v="619546"/>
    <d v="2022-01-01T00:00:00"/>
    <n v="273"/>
    <n v="32528059.199999999"/>
    <n v="1191504"/>
    <s v="VND"/>
    <s v="20220930VND"/>
    <n v="1"/>
    <n v="6.1954600000000001E-4"/>
    <n v="1.1915039999999999E-3"/>
    <n v="3.2528059200000001E-2"/>
    <x v="3"/>
  </r>
  <r>
    <x v="1"/>
    <n v="2950"/>
    <x v="1"/>
    <x v="0"/>
    <x v="0"/>
    <n v="116497"/>
    <d v="2022-01-01T00:00:00"/>
    <n v="273"/>
    <n v="33655085.100000001"/>
    <n v="1232787"/>
    <s v="VND"/>
    <s v="20220930VND"/>
    <n v="1"/>
    <n v="1.1649700000000001E-4"/>
    <n v="1.2327869999999999E-3"/>
    <n v="3.3655085100000003E-2"/>
    <x v="1"/>
  </r>
  <r>
    <x v="1"/>
    <n v="2950"/>
    <x v="2"/>
    <x v="0"/>
    <x v="0"/>
    <n v="390098"/>
    <d v="2022-01-01T00:00:00"/>
    <n v="273"/>
    <n v="49532683.199999996"/>
    <n v="1814384"/>
    <s v="VND"/>
    <s v="20220930VND"/>
    <n v="1"/>
    <n v="3.9009800000000002E-4"/>
    <n v="1.814384E-3"/>
    <n v="4.9532683199999997E-2"/>
    <x v="2"/>
  </r>
  <r>
    <x v="1"/>
    <n v="2951"/>
    <x v="15"/>
    <x v="0"/>
    <x v="1"/>
    <n v="6590190"/>
    <d v="2022-01-01T00:00:00"/>
    <n v="273"/>
    <n v="210522557.70000002"/>
    <n v="7711449"/>
    <s v="VND"/>
    <s v="20220930VND"/>
    <n v="1"/>
    <n v="6.5901900000000001E-3"/>
    <n v="7.7114490000000004E-3"/>
    <n v="0.21052255770000003"/>
    <x v="4"/>
  </r>
  <r>
    <x v="1"/>
    <n v="2951"/>
    <x v="15"/>
    <x v="0"/>
    <x v="0"/>
    <n v="1275229"/>
    <d v="2022-01-01T00:00:00"/>
    <n v="273"/>
    <n v="7085742.2999999998"/>
    <n v="259551"/>
    <s v="VND"/>
    <s v="20220930VND"/>
    <n v="1"/>
    <n v="1.2752289999999999E-3"/>
    <n v="2.5955100000000001E-4"/>
    <n v="7.0857422999999996E-3"/>
    <x v="4"/>
  </r>
  <r>
    <x v="1"/>
    <n v="2953"/>
    <x v="7"/>
    <x v="0"/>
    <x v="0"/>
    <n v="1182541"/>
    <d v="2022-01-01T00:00:00"/>
    <n v="273"/>
    <n v="18286140.599999998"/>
    <n v="669822"/>
    <s v="VND"/>
    <s v="20220930VND"/>
    <n v="1"/>
    <n v="1.1825410000000001E-3"/>
    <n v="6.6982200000000004E-4"/>
    <n v="1.8286140599999997E-2"/>
    <x v="2"/>
  </r>
  <r>
    <x v="1"/>
    <n v="2954"/>
    <x v="1"/>
    <x v="0"/>
    <x v="0"/>
    <n v="876916"/>
    <d v="2022-01-01T00:00:00"/>
    <n v="273"/>
    <n v="10663352.700000001"/>
    <n v="390599"/>
    <s v="VND"/>
    <s v="20220930VND"/>
    <n v="1"/>
    <n v="8.7691600000000005E-4"/>
    <n v="3.9059899999999999E-4"/>
    <n v="1.0663352700000002E-2"/>
    <x v="1"/>
  </r>
  <r>
    <x v="1"/>
    <n v="2957"/>
    <x v="8"/>
    <x v="0"/>
    <x v="0"/>
    <n v="1427858"/>
    <d v="2022-01-01T00:00:00"/>
    <n v="273"/>
    <n v="39993462.600000001"/>
    <n v="1464962"/>
    <s v="VND"/>
    <s v="20220930VND"/>
    <n v="1"/>
    <n v="1.4278579999999999E-3"/>
    <n v="1.464962E-3"/>
    <n v="3.9993462600000002E-2"/>
    <x v="0"/>
  </r>
  <r>
    <x v="1"/>
    <n v="2957"/>
    <x v="10"/>
    <x v="0"/>
    <x v="0"/>
    <n v="1664816"/>
    <d v="2022-01-01T00:00:00"/>
    <n v="273"/>
    <n v="35795268.600000001"/>
    <n v="1311182"/>
    <s v="VND"/>
    <s v="20220930VND"/>
    <n v="1"/>
    <n v="1.664816E-3"/>
    <n v="1.3111819999999999E-3"/>
    <n v="3.5795268599999999E-2"/>
    <x v="1"/>
  </r>
  <r>
    <x v="1"/>
    <n v="2958"/>
    <x v="10"/>
    <x v="0"/>
    <x v="1"/>
    <n v="1924739"/>
    <d v="2022-01-01T00:00:00"/>
    <n v="273"/>
    <n v="12150520.200000001"/>
    <n v="445074"/>
    <s v="VND"/>
    <s v="20220930VND"/>
    <n v="1"/>
    <n v="1.924739E-3"/>
    <n v="4.45074E-4"/>
    <n v="1.2150520200000001E-2"/>
    <x v="1"/>
  </r>
  <r>
    <x v="1"/>
    <n v="2958"/>
    <x v="10"/>
    <x v="0"/>
    <x v="0"/>
    <n v="489499"/>
    <d v="2022-01-01T00:00:00"/>
    <n v="273"/>
    <n v="44136756.300000004"/>
    <n v="1616731"/>
    <s v="VND"/>
    <s v="20220930VND"/>
    <n v="1"/>
    <n v="4.8949900000000001E-4"/>
    <n v="1.6167309999999999E-3"/>
    <n v="4.4136756300000003E-2"/>
    <x v="1"/>
  </r>
  <r>
    <x v="1"/>
    <n v="2959"/>
    <x v="0"/>
    <x v="0"/>
    <x v="0"/>
    <n v="1379436"/>
    <d v="2022-01-01T00:00:00"/>
    <n v="273"/>
    <n v="27443215.800000001"/>
    <n v="1005246"/>
    <s v="VND"/>
    <s v="20220930VND"/>
    <n v="1"/>
    <n v="1.3794359999999999E-3"/>
    <n v="1.005246E-3"/>
    <n v="2.74432158E-2"/>
    <x v="0"/>
  </r>
  <r>
    <x v="1"/>
    <n v="2961"/>
    <x v="11"/>
    <x v="0"/>
    <x v="0"/>
    <n v="104961"/>
    <d v="2022-01-01T00:00:00"/>
    <n v="273"/>
    <n v="38287239.899999999"/>
    <n v="1402463"/>
    <s v="VND"/>
    <s v="20220930VND"/>
    <n v="1"/>
    <n v="1.04961E-4"/>
    <n v="1.4024630000000001E-3"/>
    <n v="3.8287239899999999E-2"/>
    <x v="3"/>
  </r>
  <r>
    <x v="1"/>
    <n v="2963"/>
    <x v="1"/>
    <x v="0"/>
    <x v="0"/>
    <n v="161155"/>
    <d v="2022-01-01T00:00:00"/>
    <n v="273"/>
    <n v="26928119.400000002"/>
    <n v="986378"/>
    <s v="VND"/>
    <s v="20220930VND"/>
    <n v="1"/>
    <n v="1.6115500000000001E-4"/>
    <n v="9.8637799999999999E-4"/>
    <n v="2.6928119400000002E-2"/>
    <x v="1"/>
  </r>
  <r>
    <x v="1"/>
    <n v="2964"/>
    <x v="0"/>
    <x v="0"/>
    <x v="0"/>
    <n v="948650"/>
    <d v="2022-01-01T00:00:00"/>
    <n v="273"/>
    <n v="3116759.1"/>
    <n v="114167"/>
    <s v="VND"/>
    <s v="20220930VND"/>
    <n v="1"/>
    <n v="9.4864999999999999E-4"/>
    <n v="1.1416700000000001E-4"/>
    <n v="3.1167591000000002E-3"/>
    <x v="0"/>
  </r>
  <r>
    <x v="1"/>
    <n v="2966"/>
    <x v="4"/>
    <x v="0"/>
    <x v="0"/>
    <n v="1139631"/>
    <d v="2022-01-01T00:00:00"/>
    <n v="273"/>
    <n v="5845448.7000000002"/>
    <n v="214119"/>
    <s v="VND"/>
    <s v="20220930VND"/>
    <n v="1"/>
    <n v="1.1396310000000001E-3"/>
    <n v="2.14119E-4"/>
    <n v="5.8454487000000003E-3"/>
    <x v="1"/>
  </r>
  <r>
    <x v="1"/>
    <n v="2967"/>
    <x v="4"/>
    <x v="0"/>
    <x v="0"/>
    <n v="370358"/>
    <d v="2022-01-01T00:00:00"/>
    <n v="273"/>
    <n v="25303196.099999998"/>
    <n v="926857"/>
    <s v="VND"/>
    <s v="20220930VND"/>
    <n v="1"/>
    <n v="3.7035799999999999E-4"/>
    <n v="9.2685700000000001E-4"/>
    <n v="2.5303196099999998E-2"/>
    <x v="1"/>
  </r>
  <r>
    <x v="1"/>
    <n v="2968"/>
    <x v="9"/>
    <x v="0"/>
    <x v="0"/>
    <n v="1637747"/>
    <d v="2022-01-01T00:00:00"/>
    <n v="273"/>
    <n v="23853866.400000002"/>
    <n v="873768"/>
    <s v="VND"/>
    <s v="20220930VND"/>
    <n v="1"/>
    <n v="1.6377469999999999E-3"/>
    <n v="8.7376800000000003E-4"/>
    <n v="2.3853866400000003E-2"/>
    <x v="0"/>
  </r>
  <r>
    <x v="1"/>
    <n v="2968"/>
    <x v="10"/>
    <x v="0"/>
    <x v="0"/>
    <n v="1758467"/>
    <d v="2022-01-01T00:00:00"/>
    <n v="273"/>
    <n v="215116509802.19403"/>
    <n v="348894"/>
    <s v="EUR"/>
    <s v="20220930EUR"/>
    <n v="22584.87"/>
    <n v="39.71474859429"/>
    <n v="7.8797256337799997"/>
    <n v="215.11650980219403"/>
    <x v="1"/>
  </r>
  <r>
    <x v="1"/>
    <n v="2968"/>
    <x v="10"/>
    <x v="0"/>
    <x v="0"/>
    <n v="1528273"/>
    <d v="2022-01-01T00:00:00"/>
    <n v="273"/>
    <n v="13844266.799999999"/>
    <n v="507116"/>
    <s v="VND"/>
    <s v="20220930VND"/>
    <n v="1"/>
    <n v="1.5282729999999999E-3"/>
    <n v="5.0711599999999995E-4"/>
    <n v="1.3844266799999999E-2"/>
    <x v="1"/>
  </r>
  <r>
    <x v="1"/>
    <n v="2968"/>
    <x v="10"/>
    <x v="0"/>
    <x v="0"/>
    <n v="4476107"/>
    <d v="2022-01-01T00:00:00"/>
    <n v="273"/>
    <n v="133273795.2"/>
    <n v="4881824"/>
    <s v="VND"/>
    <s v="20220930VND"/>
    <n v="1"/>
    <n v="4.476107E-3"/>
    <n v="4.8818239999999999E-3"/>
    <n v="0.13327379519999999"/>
    <x v="1"/>
  </r>
  <r>
    <x v="1"/>
    <n v="2968"/>
    <x v="10"/>
    <x v="0"/>
    <x v="0"/>
    <n v="624672"/>
    <d v="2022-01-01T00:00:00"/>
    <n v="273"/>
    <n v="282839789592.35999"/>
    <n v="446615"/>
    <s v="USD"/>
    <s v="20220930USD"/>
    <n v="23197.68"/>
    <n v="14.49094116096"/>
    <n v="10.360431853200001"/>
    <n v="282.83978959235998"/>
    <x v="1"/>
  </r>
  <r>
    <x v="1"/>
    <n v="2970"/>
    <x v="10"/>
    <x v="0"/>
    <x v="0"/>
    <n v="1350411"/>
    <d v="2022-01-01T00:00:00"/>
    <n v="273"/>
    <n v="7180609.7999999998"/>
    <n v="263026"/>
    <s v="VND"/>
    <s v="20220930VND"/>
    <n v="1"/>
    <n v="1.3504109999999999E-3"/>
    <n v="2.6302600000000003E-4"/>
    <n v="7.1806097999999995E-3"/>
    <x v="1"/>
  </r>
  <r>
    <x v="1"/>
    <n v="2972"/>
    <x v="0"/>
    <x v="0"/>
    <x v="0"/>
    <n v="9328564"/>
    <d v="2022-01-01T00:00:00"/>
    <n v="273"/>
    <n v="203110744.20000002"/>
    <n v="7439954"/>
    <s v="VND"/>
    <s v="20220930VND"/>
    <n v="1"/>
    <n v="9.3285639999999993E-3"/>
    <n v="7.4399540000000004E-3"/>
    <n v="0.20311074420000003"/>
    <x v="0"/>
  </r>
  <r>
    <x v="1"/>
    <n v="2972"/>
    <x v="0"/>
    <x v="0"/>
    <x v="0"/>
    <n v="98176"/>
    <d v="2022-01-01T00:00:00"/>
    <n v="273"/>
    <n v="358286321064.672"/>
    <n v="565748"/>
    <s v="USD"/>
    <s v="20220930USD"/>
    <n v="23197.68"/>
    <n v="2.27745543168"/>
    <n v="13.12404106464"/>
    <n v="358.28632106467199"/>
    <x v="0"/>
  </r>
  <r>
    <x v="1"/>
    <n v="2974"/>
    <x v="0"/>
    <x v="0"/>
    <x v="0"/>
    <n v="138561"/>
    <d v="2022-01-01T00:00:00"/>
    <n v="273"/>
    <n v="33899338.199999996"/>
    <n v="1241734"/>
    <s v="VND"/>
    <s v="20220930VND"/>
    <n v="1"/>
    <n v="1.3856099999999999E-4"/>
    <n v="1.241734E-3"/>
    <n v="3.3899338199999997E-2"/>
    <x v="0"/>
  </r>
  <r>
    <x v="1"/>
    <n v="2975"/>
    <x v="3"/>
    <x v="0"/>
    <x v="0"/>
    <n v="5175745"/>
    <d v="2022-01-01T00:00:00"/>
    <n v="273"/>
    <n v="137950203.29999998"/>
    <n v="5053121"/>
    <s v="VND"/>
    <s v="20220930VND"/>
    <n v="1"/>
    <n v="5.1757449999999998E-3"/>
    <n v="5.0531209999999998E-3"/>
    <n v="0.13795020329999999"/>
    <x v="0"/>
  </r>
  <r>
    <x v="1"/>
    <n v="2976"/>
    <x v="4"/>
    <x v="0"/>
    <x v="0"/>
    <n v="1980636"/>
    <d v="2022-01-01T00:00:00"/>
    <n v="273"/>
    <n v="4892924.3999999994"/>
    <n v="179228"/>
    <s v="VND"/>
    <s v="20220930VND"/>
    <n v="1"/>
    <n v="1.980636E-3"/>
    <n v="1.79228E-4"/>
    <n v="4.8929243999999992E-3"/>
    <x v="1"/>
  </r>
  <r>
    <x v="1"/>
    <n v="2976"/>
    <x v="4"/>
    <x v="0"/>
    <x v="0"/>
    <n v="860234"/>
    <d v="2022-01-01T00:00:00"/>
    <n v="273"/>
    <n v="21311308.199999999"/>
    <n v="780634"/>
    <s v="VND"/>
    <s v="20220930VND"/>
    <n v="1"/>
    <n v="8.6023399999999998E-4"/>
    <n v="7.8063399999999999E-4"/>
    <n v="2.13113082E-2"/>
    <x v="1"/>
  </r>
  <r>
    <x v="1"/>
    <n v="2976"/>
    <x v="4"/>
    <x v="0"/>
    <x v="0"/>
    <n v="941315"/>
    <d v="2022-01-01T00:00:00"/>
    <n v="273"/>
    <n v="45006015.600000001"/>
    <n v="1648572"/>
    <s v="VND"/>
    <s v="20220930VND"/>
    <n v="1"/>
    <n v="9.4131499999999997E-4"/>
    <n v="1.6485720000000001E-3"/>
    <n v="4.5006015600000004E-2"/>
    <x v="1"/>
  </r>
  <r>
    <x v="1"/>
    <n v="2977"/>
    <x v="1"/>
    <x v="0"/>
    <x v="0"/>
    <n v="994282"/>
    <d v="2022-01-01T00:00:00"/>
    <n v="273"/>
    <n v="6368380.2000000002"/>
    <n v="233274"/>
    <s v="VND"/>
    <s v="20220930VND"/>
    <n v="1"/>
    <n v="9.9428199999999998E-4"/>
    <n v="2.33274E-4"/>
    <n v="6.3683801999999999E-3"/>
    <x v="1"/>
  </r>
  <r>
    <x v="1"/>
    <n v="2980"/>
    <x v="0"/>
    <x v="0"/>
    <x v="0"/>
    <n v="1425596"/>
    <d v="2022-01-01T00:00:00"/>
    <n v="273"/>
    <n v="47959138.5"/>
    <n v="1756745"/>
    <s v="VND"/>
    <s v="20220930VND"/>
    <n v="1"/>
    <n v="1.4255959999999999E-3"/>
    <n v="1.7567450000000001E-3"/>
    <n v="4.7959138499999998E-2"/>
    <x v="0"/>
  </r>
  <r>
    <x v="1"/>
    <n v="2980"/>
    <x v="0"/>
    <x v="0"/>
    <x v="0"/>
    <n v="587252"/>
    <d v="2022-01-01T00:00:00"/>
    <n v="273"/>
    <n v="6142718.3999999994"/>
    <n v="225008"/>
    <s v="VND"/>
    <s v="20220930VND"/>
    <n v="1"/>
    <n v="5.8725200000000002E-4"/>
    <n v="2.2500800000000001E-4"/>
    <n v="6.1427183999999994E-3"/>
    <x v="0"/>
  </r>
  <r>
    <x v="1"/>
    <n v="2980"/>
    <x v="0"/>
    <x v="0"/>
    <x v="0"/>
    <n v="6190324"/>
    <d v="2022-01-01T00:00:00"/>
    <n v="273"/>
    <n v="209619582.90000001"/>
    <n v="7678373"/>
    <s v="VND"/>
    <s v="20220930VND"/>
    <n v="1"/>
    <n v="6.1903239999999997E-3"/>
    <n v="7.6783729999999996E-3"/>
    <n v="0.20961958290000002"/>
    <x v="0"/>
  </r>
  <r>
    <x v="1"/>
    <n v="2980"/>
    <x v="0"/>
    <x v="0"/>
    <x v="0"/>
    <n v="8496206"/>
    <d v="2022-01-01T00:00:00"/>
    <n v="273"/>
    <n v="200565947.40000001"/>
    <n v="7346738"/>
    <s v="VND"/>
    <s v="20220930VND"/>
    <n v="1"/>
    <n v="8.4962059999999992E-3"/>
    <n v="7.3467380000000002E-3"/>
    <n v="0.2005659474"/>
    <x v="0"/>
  </r>
  <r>
    <x v="1"/>
    <n v="2982"/>
    <x v="11"/>
    <x v="0"/>
    <x v="0"/>
    <n v="688662"/>
    <d v="2022-01-01T00:00:00"/>
    <n v="273"/>
    <n v="9464227.5"/>
    <n v="346675"/>
    <s v="VND"/>
    <s v="20220930VND"/>
    <n v="1"/>
    <n v="6.8866200000000004E-4"/>
    <n v="3.4667500000000001E-4"/>
    <n v="9.4642275000000001E-3"/>
    <x v="3"/>
  </r>
  <r>
    <x v="1"/>
    <n v="2983"/>
    <x v="1"/>
    <x v="0"/>
    <x v="1"/>
    <n v="8051498"/>
    <d v="2022-01-01T00:00:00"/>
    <n v="273"/>
    <n v="223711761"/>
    <n v="8194570"/>
    <s v="VND"/>
    <s v="20220930VND"/>
    <n v="1"/>
    <n v="8.0514980000000007E-3"/>
    <n v="8.19457E-3"/>
    <n v="0.22371176100000001"/>
    <x v="1"/>
  </r>
  <r>
    <x v="1"/>
    <n v="2983"/>
    <x v="14"/>
    <x v="0"/>
    <x v="0"/>
    <n v="794554"/>
    <d v="2022-01-01T00:00:00"/>
    <n v="273"/>
    <n v="21058564.800000001"/>
    <n v="771376"/>
    <s v="VND"/>
    <s v="20220930VND"/>
    <n v="1"/>
    <n v="7.9455400000000005E-4"/>
    <n v="7.7137600000000005E-4"/>
    <n v="2.1058564800000002E-2"/>
    <x v="3"/>
  </r>
  <r>
    <x v="1"/>
    <n v="2983"/>
    <x v="4"/>
    <x v="0"/>
    <x v="0"/>
    <n v="1477937"/>
    <d v="2022-01-01T00:00:00"/>
    <n v="273"/>
    <n v="541561300167.88794"/>
    <n v="1351348"/>
    <s v="AUD"/>
    <s v="20220930AUD"/>
    <n v="14679.72"/>
    <n v="21.695701337639999"/>
    <n v="19.837410262559999"/>
    <n v="541.56130016788791"/>
    <x v="1"/>
  </r>
  <r>
    <x v="1"/>
    <n v="2983"/>
    <x v="4"/>
    <x v="0"/>
    <x v="0"/>
    <n v="1781598"/>
    <d v="2022-01-01T00:00:00"/>
    <n v="273"/>
    <n v="737280176448.81604"/>
    <n v="1164194"/>
    <s v="USD"/>
    <s v="20220930USD"/>
    <n v="23197.68"/>
    <n v="41.328940292639999"/>
    <n v="27.006599869920002"/>
    <n v="737.28017644881606"/>
    <x v="1"/>
  </r>
  <r>
    <x v="1"/>
    <n v="2983"/>
    <x v="1"/>
    <x v="0"/>
    <x v="0"/>
    <n v="1211341"/>
    <d v="2022-01-01T00:00:00"/>
    <n v="273"/>
    <n v="46812538.5"/>
    <n v="1714745"/>
    <s v="VND"/>
    <s v="20220930VND"/>
    <n v="1"/>
    <n v="1.2113409999999999E-3"/>
    <n v="1.7147449999999999E-3"/>
    <n v="4.68125385E-2"/>
    <x v="1"/>
  </r>
  <r>
    <x v="1"/>
    <n v="2983"/>
    <x v="4"/>
    <x v="0"/>
    <x v="0"/>
    <n v="1926367"/>
    <d v="2022-01-01T00:00:00"/>
    <n v="273"/>
    <n v="52227357"/>
    <n v="1913090"/>
    <s v="VND"/>
    <s v="20220930VND"/>
    <n v="1"/>
    <n v="1.926367E-3"/>
    <n v="1.9130900000000001E-3"/>
    <n v="5.2227357000000002E-2"/>
    <x v="1"/>
  </r>
  <r>
    <x v="1"/>
    <n v="2983"/>
    <x v="1"/>
    <x v="0"/>
    <x v="0"/>
    <n v="1649841"/>
    <d v="2022-01-01T00:00:00"/>
    <n v="273"/>
    <n v="47036070.899999999"/>
    <n v="1722933"/>
    <s v="VND"/>
    <s v="20220930VND"/>
    <n v="1"/>
    <n v="1.649841E-3"/>
    <n v="1.7229330000000001E-3"/>
    <n v="4.7036070899999997E-2"/>
    <x v="1"/>
  </r>
  <r>
    <x v="1"/>
    <n v="2989"/>
    <x v="1"/>
    <x v="0"/>
    <x v="0"/>
    <n v="758972"/>
    <d v="2022-01-01T00:00:00"/>
    <n v="273"/>
    <n v="50894434.5"/>
    <n v="1864265"/>
    <s v="VND"/>
    <s v="20220930VND"/>
    <n v="1"/>
    <n v="7.5897200000000001E-4"/>
    <n v="1.8642649999999999E-3"/>
    <n v="5.0894434500000002E-2"/>
    <x v="1"/>
  </r>
  <r>
    <x v="1"/>
    <n v="2989"/>
    <x v="8"/>
    <x v="0"/>
    <x v="0"/>
    <n v="216470"/>
    <d v="2022-01-01T00:00:00"/>
    <n v="273"/>
    <n v="50862957.600000001"/>
    <n v="1863112"/>
    <s v="VND"/>
    <s v="20220930VND"/>
    <n v="1"/>
    <n v="2.1646999999999999E-4"/>
    <n v="1.8631120000000001E-3"/>
    <n v="5.0862957600000001E-2"/>
    <x v="0"/>
  </r>
  <r>
    <x v="1"/>
    <n v="2990"/>
    <x v="10"/>
    <x v="0"/>
    <x v="0"/>
    <n v="964027"/>
    <d v="2022-01-01T00:00:00"/>
    <n v="273"/>
    <n v="25884822.599999998"/>
    <n v="948162"/>
    <s v="VND"/>
    <s v="20220930VND"/>
    <n v="1"/>
    <n v="9.64027E-4"/>
    <n v="9.4816200000000001E-4"/>
    <n v="2.5884822599999999E-2"/>
    <x v="1"/>
  </r>
  <r>
    <x v="1"/>
    <n v="2993"/>
    <x v="4"/>
    <x v="0"/>
    <x v="1"/>
    <n v="7281083"/>
    <d v="2022-01-01T00:00:00"/>
    <n v="273"/>
    <n v="173719646.09999999"/>
    <n v="6363357"/>
    <s v="VND"/>
    <s v="20220930VND"/>
    <n v="1"/>
    <n v="7.2810829999999998E-3"/>
    <n v="6.363357E-3"/>
    <n v="0.17371964609999999"/>
    <x v="1"/>
  </r>
  <r>
    <x v="1"/>
    <n v="2993"/>
    <x v="4"/>
    <x v="0"/>
    <x v="0"/>
    <n v="1188792"/>
    <d v="2022-01-01T00:00:00"/>
    <n v="273"/>
    <n v="49896674.100000001"/>
    <n v="1827717"/>
    <s v="VND"/>
    <s v="20220930VND"/>
    <n v="1"/>
    <n v="1.1887919999999999E-3"/>
    <n v="1.827717E-3"/>
    <n v="4.9896674100000003E-2"/>
    <x v="1"/>
  </r>
  <r>
    <x v="1"/>
    <n v="2994"/>
    <x v="9"/>
    <x v="0"/>
    <x v="0"/>
    <n v="1589832"/>
    <d v="2022-01-01T00:00:00"/>
    <n v="273"/>
    <n v="13848935.1"/>
    <n v="507287"/>
    <s v="VND"/>
    <s v="20220930VND"/>
    <n v="1"/>
    <n v="1.589832E-3"/>
    <n v="5.0728700000000004E-4"/>
    <n v="1.3848935099999999E-2"/>
    <x v="0"/>
  </r>
  <r>
    <x v="1"/>
    <n v="2995"/>
    <x v="7"/>
    <x v="0"/>
    <x v="0"/>
    <n v="873884"/>
    <d v="2022-01-01T00:00:00"/>
    <n v="273"/>
    <n v="32364668.699999999"/>
    <n v="1185519"/>
    <s v="VND"/>
    <s v="20220930VND"/>
    <n v="1"/>
    <n v="8.7388400000000001E-4"/>
    <n v="1.1855189999999999E-3"/>
    <n v="3.2364668700000002E-2"/>
    <x v="2"/>
  </r>
  <r>
    <x v="1"/>
    <n v="2995"/>
    <x v="4"/>
    <x v="0"/>
    <x v="0"/>
    <n v="963533"/>
    <d v="2022-01-01T00:00:00"/>
    <n v="273"/>
    <n v="53936064"/>
    <n v="1975680"/>
    <s v="VND"/>
    <s v="20220930VND"/>
    <n v="1"/>
    <n v="9.6353300000000003E-4"/>
    <n v="1.9756800000000001E-3"/>
    <n v="5.3936063999999999E-2"/>
    <x v="1"/>
  </r>
  <r>
    <x v="1"/>
    <n v="2995"/>
    <x v="6"/>
    <x v="0"/>
    <x v="0"/>
    <n v="1098367"/>
    <d v="2022-01-01T00:00:00"/>
    <n v="273"/>
    <n v="6499065.2999999998"/>
    <n v="238061"/>
    <s v="VND"/>
    <s v="20220930VND"/>
    <n v="1"/>
    <n v="1.098367E-3"/>
    <n v="2.38061E-4"/>
    <n v="6.4990652999999997E-3"/>
    <x v="3"/>
  </r>
  <r>
    <x v="1"/>
    <n v="2996"/>
    <x v="0"/>
    <x v="0"/>
    <x v="0"/>
    <n v="762987"/>
    <d v="2022-01-01T00:00:00"/>
    <n v="273"/>
    <n v="20121656.099999998"/>
    <n v="737057"/>
    <s v="VND"/>
    <s v="20220930VND"/>
    <n v="1"/>
    <n v="7.6298700000000002E-4"/>
    <n v="7.3705699999999995E-4"/>
    <n v="2.0121656099999996E-2"/>
    <x v="0"/>
  </r>
  <r>
    <x v="1"/>
    <n v="2998"/>
    <x v="9"/>
    <x v="0"/>
    <x v="0"/>
    <n v="1857330"/>
    <d v="2022-01-01T00:00:00"/>
    <n v="273"/>
    <n v="15001541.1"/>
    <n v="549507"/>
    <s v="VND"/>
    <s v="20220930VND"/>
    <n v="1"/>
    <n v="1.8573299999999999E-3"/>
    <n v="5.4950699999999997E-4"/>
    <n v="1.50015411E-2"/>
    <x v="0"/>
  </r>
  <r>
    <x v="1"/>
    <n v="2998"/>
    <x v="4"/>
    <x v="0"/>
    <x v="0"/>
    <n v="1951339"/>
    <d v="2022-01-01T00:00:00"/>
    <n v="273"/>
    <n v="15076070.1"/>
    <n v="552237"/>
    <s v="VND"/>
    <s v="20220930VND"/>
    <n v="1"/>
    <n v="1.9513390000000001E-3"/>
    <n v="5.5223700000000002E-4"/>
    <n v="1.50760701E-2"/>
    <x v="1"/>
  </r>
  <r>
    <x v="1"/>
    <n v="3000"/>
    <x v="11"/>
    <x v="0"/>
    <x v="0"/>
    <n v="1651582"/>
    <d v="2022-01-01T00:00:00"/>
    <n v="273"/>
    <n v="39140774.399999999"/>
    <n v="1433728"/>
    <s v="VND"/>
    <s v="20220930VND"/>
    <n v="1"/>
    <n v="1.651582E-3"/>
    <n v="1.433728E-3"/>
    <n v="3.9140774400000002E-2"/>
    <x v="3"/>
  </r>
  <r>
    <x v="1"/>
    <n v="3001"/>
    <x v="7"/>
    <x v="0"/>
    <x v="0"/>
    <n v="625401"/>
    <d v="2022-01-01T00:00:00"/>
    <n v="273"/>
    <n v="27231750"/>
    <n v="997500"/>
    <s v="VND"/>
    <s v="20220930VND"/>
    <n v="1"/>
    <n v="6.2540100000000004E-4"/>
    <n v="9.9749999999999991E-4"/>
    <n v="2.7231749999999999E-2"/>
    <x v="2"/>
  </r>
  <r>
    <x v="1"/>
    <n v="3001"/>
    <x v="14"/>
    <x v="0"/>
    <x v="0"/>
    <n v="1867825"/>
    <d v="2022-01-01T00:00:00"/>
    <n v="273"/>
    <n v="13125457.799999999"/>
    <n v="480786"/>
    <s v="VND"/>
    <s v="20220930VND"/>
    <n v="1"/>
    <n v="1.867825E-3"/>
    <n v="4.8078599999999997E-4"/>
    <n v="1.3125457799999999E-2"/>
    <x v="3"/>
  </r>
  <r>
    <x v="1"/>
    <n v="3002"/>
    <x v="2"/>
    <x v="0"/>
    <x v="0"/>
    <n v="1852630"/>
    <d v="2022-01-01T00:00:00"/>
    <n v="273"/>
    <n v="19964462.699999999"/>
    <n v="731299"/>
    <s v="VND"/>
    <s v="20220930VND"/>
    <n v="1"/>
    <n v="1.8526300000000001E-3"/>
    <n v="7.3129900000000003E-4"/>
    <n v="1.9964462699999998E-2"/>
    <x v="2"/>
  </r>
  <r>
    <x v="1"/>
    <n v="3002"/>
    <x v="9"/>
    <x v="0"/>
    <x v="0"/>
    <n v="980483"/>
    <d v="2022-01-01T00:00:00"/>
    <n v="273"/>
    <n v="9439930.5"/>
    <n v="345785"/>
    <s v="VND"/>
    <s v="20220930VND"/>
    <n v="1"/>
    <n v="9.8048300000000009E-4"/>
    <n v="3.4578499999999998E-4"/>
    <n v="9.4399305000000006E-3"/>
    <x v="0"/>
  </r>
  <r>
    <x v="1"/>
    <n v="3002"/>
    <x v="2"/>
    <x v="0"/>
    <x v="0"/>
    <n v="738687"/>
    <d v="2022-01-01T00:00:00"/>
    <n v="273"/>
    <n v="906436037941.43384"/>
    <n v="1470134"/>
    <s v="EUR"/>
    <s v="20220930EUR"/>
    <n v="22584.87"/>
    <n v="16.683149865689998"/>
    <n v="33.202785272579995"/>
    <n v="906.43603794143382"/>
    <x v="2"/>
  </r>
  <r>
    <x v="1"/>
    <n v="3002"/>
    <x v="8"/>
    <x v="0"/>
    <x v="0"/>
    <n v="680329"/>
    <d v="2022-01-01T00:00:00"/>
    <n v="273"/>
    <n v="3492161.4"/>
    <n v="127918"/>
    <s v="VND"/>
    <s v="20220930VND"/>
    <n v="1"/>
    <n v="6.8032900000000002E-4"/>
    <n v="1.27918E-4"/>
    <n v="3.4921613999999998E-3"/>
    <x v="0"/>
  </r>
  <r>
    <x v="1"/>
    <n v="3004"/>
    <x v="1"/>
    <x v="0"/>
    <x v="0"/>
    <n v="1883533"/>
    <d v="2022-01-01T00:00:00"/>
    <n v="273"/>
    <n v="36543752.699999996"/>
    <n v="1338599"/>
    <s v="VND"/>
    <s v="20220930VND"/>
    <n v="1"/>
    <n v="1.883533E-3"/>
    <n v="1.338599E-3"/>
    <n v="3.6543752699999994E-2"/>
    <x v="1"/>
  </r>
  <r>
    <x v="1"/>
    <n v="3004"/>
    <x v="10"/>
    <x v="0"/>
    <x v="1"/>
    <n v="8057153"/>
    <d v="2022-01-01T00:00:00"/>
    <n v="273"/>
    <n v="246585175.20000002"/>
    <n v="9032424"/>
    <s v="VND"/>
    <s v="20220930VND"/>
    <n v="1"/>
    <n v="8.0571529999999992E-3"/>
    <n v="9.0324240000000007E-3"/>
    <n v="0.24658517520000001"/>
    <x v="1"/>
  </r>
  <r>
    <x v="1"/>
    <n v="3004"/>
    <x v="10"/>
    <x v="0"/>
    <x v="0"/>
    <n v="828229"/>
    <d v="2022-01-01T00:00:00"/>
    <n v="273"/>
    <n v="1326780"/>
    <n v="48600"/>
    <s v="VND"/>
    <s v="20220930VND"/>
    <n v="1"/>
    <n v="8.2822899999999999E-4"/>
    <n v="4.8600000000000002E-5"/>
    <n v="1.3267800000000001E-3"/>
    <x v="1"/>
  </r>
  <r>
    <x v="1"/>
    <n v="3006"/>
    <x v="11"/>
    <x v="0"/>
    <x v="0"/>
    <n v="1446474"/>
    <d v="2022-01-01T00:00:00"/>
    <n v="273"/>
    <n v="24355858.800000001"/>
    <n v="892156"/>
    <s v="VND"/>
    <s v="20220930VND"/>
    <n v="1"/>
    <n v="1.4464739999999999E-3"/>
    <n v="8.9215599999999996E-4"/>
    <n v="2.4355858800000001E-2"/>
    <x v="3"/>
  </r>
  <r>
    <x v="1"/>
    <n v="3006"/>
    <x v="8"/>
    <x v="0"/>
    <x v="0"/>
    <n v="1156141"/>
    <d v="2022-01-01T00:00:00"/>
    <n v="273"/>
    <n v="53101530.300000004"/>
    <n v="1945111"/>
    <s v="VND"/>
    <s v="20220930VND"/>
    <n v="1"/>
    <n v="1.1561410000000001E-3"/>
    <n v="1.945111E-3"/>
    <n v="5.3101530300000005E-2"/>
    <x v="0"/>
  </r>
  <r>
    <x v="1"/>
    <n v="3006"/>
    <x v="5"/>
    <x v="0"/>
    <x v="0"/>
    <n v="1024846"/>
    <d v="2022-01-01T00:00:00"/>
    <n v="273"/>
    <n v="24676333.5"/>
    <n v="903895"/>
    <s v="VND"/>
    <s v="20220930VND"/>
    <n v="1"/>
    <n v="1.024846E-3"/>
    <n v="9.0389500000000005E-4"/>
    <n v="2.4676333500000001E-2"/>
    <x v="1"/>
  </r>
  <r>
    <x v="1"/>
    <n v="3007"/>
    <x v="8"/>
    <x v="0"/>
    <x v="0"/>
    <n v="1085753"/>
    <d v="2022-01-01T00:00:00"/>
    <n v="273"/>
    <n v="20158947.900000002"/>
    <n v="738423"/>
    <s v="VND"/>
    <s v="20220930VND"/>
    <n v="1"/>
    <n v="1.0857530000000001E-3"/>
    <n v="7.3842299999999999E-4"/>
    <n v="2.0158947900000002E-2"/>
    <x v="0"/>
  </r>
  <r>
    <x v="1"/>
    <n v="3007"/>
    <x v="1"/>
    <x v="0"/>
    <x v="0"/>
    <n v="1448144"/>
    <d v="2022-01-01T00:00:00"/>
    <n v="273"/>
    <n v="40172550.600000001"/>
    <n v="1471522"/>
    <s v="VND"/>
    <s v="20220930VND"/>
    <n v="1"/>
    <n v="1.448144E-3"/>
    <n v="1.4715220000000001E-3"/>
    <n v="4.0172550600000002E-2"/>
    <x v="1"/>
  </r>
  <r>
    <x v="1"/>
    <n v="3007"/>
    <x v="8"/>
    <x v="0"/>
    <x v="0"/>
    <n v="339819"/>
    <d v="2022-01-01T00:00:00"/>
    <n v="273"/>
    <n v="22489794.599999998"/>
    <n v="823802"/>
    <s v="VND"/>
    <s v="20220930VND"/>
    <n v="1"/>
    <n v="3.3981899999999999E-4"/>
    <n v="8.23802E-4"/>
    <n v="2.2489794599999998E-2"/>
    <x v="0"/>
  </r>
  <r>
    <x v="1"/>
    <n v="3007"/>
    <x v="8"/>
    <x v="0"/>
    <x v="0"/>
    <n v="204070"/>
    <d v="2022-01-01T00:00:00"/>
    <n v="273"/>
    <n v="728291163.60000002"/>
    <n v="1150"/>
    <s v="USD"/>
    <s v="20220930USD"/>
    <n v="23197.68"/>
    <n v="4.7339505576000001"/>
    <n v="2.6677332000000002E-2"/>
    <n v="0.72829116360000001"/>
    <x v="0"/>
  </r>
  <r>
    <x v="1"/>
    <n v="3010"/>
    <x v="4"/>
    <x v="0"/>
    <x v="0"/>
    <n v="1089849"/>
    <d v="2022-01-01T00:00:00"/>
    <n v="273"/>
    <n v="31138134.300000001"/>
    <n v="1140591"/>
    <s v="VND"/>
    <s v="20220930VND"/>
    <n v="1"/>
    <n v="1.0898489999999999E-3"/>
    <n v="1.140591E-3"/>
    <n v="3.1138134300000002E-2"/>
    <x v="1"/>
  </r>
  <r>
    <x v="1"/>
    <n v="3010"/>
    <x v="4"/>
    <x v="0"/>
    <x v="0"/>
    <n v="9104036"/>
    <d v="2022-01-01T00:00:00"/>
    <n v="273"/>
    <n v="182946063.29999998"/>
    <n v="6701321"/>
    <s v="VND"/>
    <s v="20220930VND"/>
    <n v="1"/>
    <n v="9.1040359999999994E-3"/>
    <n v="6.7013209999999997E-3"/>
    <n v="0.18294606329999999"/>
    <x v="1"/>
  </r>
  <r>
    <x v="1"/>
    <n v="3010"/>
    <x v="0"/>
    <x v="0"/>
    <x v="0"/>
    <n v="38087"/>
    <d v="2022-01-01T00:00:00"/>
    <n v="273"/>
    <n v="44522013.899999999"/>
    <n v="1630843"/>
    <s v="VND"/>
    <s v="20220930VND"/>
    <n v="1"/>
    <n v="3.8087000000000003E-5"/>
    <n v="1.6308430000000001E-3"/>
    <n v="4.4522013899999997E-2"/>
    <x v="0"/>
  </r>
  <r>
    <x v="1"/>
    <n v="3010"/>
    <x v="8"/>
    <x v="0"/>
    <x v="0"/>
    <n v="1813914"/>
    <d v="2022-01-01T00:00:00"/>
    <n v="273"/>
    <n v="38015113.5"/>
    <n v="1392495"/>
    <s v="VND"/>
    <s v="20220930VND"/>
    <n v="1"/>
    <n v="1.813914E-3"/>
    <n v="1.3924950000000001E-3"/>
    <n v="3.8015113500000003E-2"/>
    <x v="0"/>
  </r>
  <r>
    <x v="1"/>
    <n v="3011"/>
    <x v="4"/>
    <x v="0"/>
    <x v="0"/>
    <n v="1320688"/>
    <d v="2022-01-01T00:00:00"/>
    <n v="273"/>
    <n v="38767610.699999996"/>
    <n v="1420059"/>
    <s v="VND"/>
    <s v="20220930VND"/>
    <n v="1"/>
    <n v="1.320688E-3"/>
    <n v="1.420059E-3"/>
    <n v="3.8767610699999996E-2"/>
    <x v="1"/>
  </r>
  <r>
    <x v="1"/>
    <n v="3013"/>
    <x v="4"/>
    <x v="0"/>
    <x v="0"/>
    <n v="1106929"/>
    <d v="2022-01-01T00:00:00"/>
    <n v="273"/>
    <n v="13945467.9"/>
    <n v="510823"/>
    <s v="VND"/>
    <s v="20220930VND"/>
    <n v="1"/>
    <n v="1.106929E-3"/>
    <n v="5.1082299999999998E-4"/>
    <n v="1.3945467900000001E-2"/>
    <x v="1"/>
  </r>
  <r>
    <x v="1"/>
    <n v="3016"/>
    <x v="9"/>
    <x v="0"/>
    <x v="0"/>
    <n v="1983335"/>
    <d v="2022-01-01T00:00:00"/>
    <n v="273"/>
    <n v="53673902.100000001"/>
    <n v="1966077"/>
    <s v="VND"/>
    <s v="20220930VND"/>
    <n v="1"/>
    <n v="1.9833350000000001E-3"/>
    <n v="1.9660770000000001E-3"/>
    <n v="5.3673902100000004E-2"/>
    <x v="0"/>
  </r>
  <r>
    <x v="1"/>
    <n v="3016"/>
    <x v="5"/>
    <x v="0"/>
    <x v="0"/>
    <n v="1017239"/>
    <d v="2022-01-01T00:00:00"/>
    <n v="273"/>
    <n v="50756869.800000004"/>
    <n v="1859226"/>
    <s v="VND"/>
    <s v="20220930VND"/>
    <n v="1"/>
    <n v="1.0172390000000001E-3"/>
    <n v="1.8592260000000001E-3"/>
    <n v="5.0756869800000007E-2"/>
    <x v="1"/>
  </r>
  <r>
    <x v="1"/>
    <n v="3017"/>
    <x v="0"/>
    <x v="0"/>
    <x v="0"/>
    <n v="1820564"/>
    <d v="2022-01-01T00:00:00"/>
    <n v="273"/>
    <n v="31978046.099999998"/>
    <n v="1171357"/>
    <s v="VND"/>
    <s v="20220930VND"/>
    <n v="1"/>
    <n v="1.820564E-3"/>
    <n v="1.171357E-3"/>
    <n v="3.1978046099999997E-2"/>
    <x v="0"/>
  </r>
  <r>
    <x v="1"/>
    <n v="3017"/>
    <x v="8"/>
    <x v="0"/>
    <x v="0"/>
    <n v="1886736"/>
    <d v="2022-01-01T00:00:00"/>
    <n v="273"/>
    <n v="35797752.899999999"/>
    <n v="1311273"/>
    <s v="VND"/>
    <s v="20220930VND"/>
    <n v="1"/>
    <n v="1.886736E-3"/>
    <n v="1.311273E-3"/>
    <n v="3.57977529E-2"/>
    <x v="0"/>
  </r>
  <r>
    <x v="1"/>
    <n v="3020"/>
    <x v="11"/>
    <x v="0"/>
    <x v="0"/>
    <n v="248384"/>
    <d v="2022-01-01T00:00:00"/>
    <n v="273"/>
    <n v="33911896.199999996"/>
    <n v="1242194"/>
    <s v="VND"/>
    <s v="20220930VND"/>
    <n v="1"/>
    <n v="2.4838399999999999E-4"/>
    <n v="1.2421940000000001E-3"/>
    <n v="3.3911896199999993E-2"/>
    <x v="3"/>
  </r>
  <r>
    <x v="1"/>
    <n v="3021"/>
    <x v="13"/>
    <x v="0"/>
    <x v="0"/>
    <n v="1581488"/>
    <d v="2022-01-01T00:00:00"/>
    <n v="273"/>
    <n v="14209977.6"/>
    <n v="520512"/>
    <s v="VND"/>
    <s v="20220930VND"/>
    <n v="1"/>
    <n v="1.581488E-3"/>
    <n v="5.2051199999999999E-4"/>
    <n v="1.42099776E-2"/>
    <x v="0"/>
  </r>
  <r>
    <x v="1"/>
    <n v="3023"/>
    <x v="8"/>
    <x v="0"/>
    <x v="0"/>
    <n v="630147"/>
    <d v="2022-01-01T00:00:00"/>
    <n v="273"/>
    <n v="21841064.699999999"/>
    <n v="800039"/>
    <s v="VND"/>
    <s v="20220930VND"/>
    <n v="1"/>
    <n v="6.3014699999999996E-4"/>
    <n v="8.00039E-4"/>
    <n v="2.1841064699999999E-2"/>
    <x v="0"/>
  </r>
  <r>
    <x v="1"/>
    <n v="3028"/>
    <x v="10"/>
    <x v="0"/>
    <x v="1"/>
    <n v="229275"/>
    <d v="2022-01-01T00:00:00"/>
    <n v="273"/>
    <n v="25581164.699999999"/>
    <n v="937039"/>
    <s v="VND"/>
    <s v="20220930VND"/>
    <n v="1"/>
    <n v="2.29275E-4"/>
    <n v="9.3703899999999997E-4"/>
    <n v="2.5581164699999999E-2"/>
    <x v="1"/>
  </r>
  <r>
    <x v="1"/>
    <n v="3028"/>
    <x v="10"/>
    <x v="0"/>
    <x v="0"/>
    <n v="712692"/>
    <d v="2022-01-01T00:00:00"/>
    <n v="273"/>
    <n v="46051742.100000001"/>
    <n v="1686877"/>
    <s v="VND"/>
    <s v="20220930VND"/>
    <n v="1"/>
    <n v="7.1269200000000001E-4"/>
    <n v="1.686877E-3"/>
    <n v="4.6051742100000001E-2"/>
    <x v="1"/>
  </r>
  <r>
    <x v="1"/>
    <n v="3028"/>
    <x v="10"/>
    <x v="0"/>
    <x v="0"/>
    <n v="9633448"/>
    <d v="2022-01-01T00:00:00"/>
    <n v="273"/>
    <n v="228168431.40000001"/>
    <n v="8357818"/>
    <s v="VND"/>
    <s v="20220930VND"/>
    <n v="1"/>
    <n v="9.6334479999999993E-3"/>
    <n v="8.3578179999999995E-3"/>
    <n v="0.22816843140000001"/>
    <x v="1"/>
  </r>
  <r>
    <x v="1"/>
    <n v="3032"/>
    <x v="0"/>
    <x v="0"/>
    <x v="0"/>
    <n v="1095195"/>
    <d v="2022-01-01T00:00:00"/>
    <n v="273"/>
    <n v="27192410.699999999"/>
    <n v="996059"/>
    <s v="VND"/>
    <s v="20220930VND"/>
    <n v="1"/>
    <n v="1.095195E-3"/>
    <n v="9.9605900000000009E-4"/>
    <n v="2.7192410699999999E-2"/>
    <x v="0"/>
  </r>
  <r>
    <x v="1"/>
    <n v="3035"/>
    <x v="1"/>
    <x v="0"/>
    <x v="0"/>
    <n v="1321435"/>
    <d v="2022-01-01T00:00:00"/>
    <n v="273"/>
    <n v="42200476.5"/>
    <n v="1545805"/>
    <s v="VND"/>
    <s v="20220930VND"/>
    <n v="1"/>
    <n v="1.3214349999999999E-3"/>
    <n v="1.5458049999999999E-3"/>
    <n v="4.22004765E-2"/>
    <x v="1"/>
  </r>
  <r>
    <x v="1"/>
    <n v="3035"/>
    <x v="0"/>
    <x v="0"/>
    <x v="0"/>
    <n v="1154284"/>
    <d v="2022-01-01T00:00:00"/>
    <n v="273"/>
    <n v="54524051.399999999"/>
    <n v="1997218"/>
    <s v="VND"/>
    <s v="20220930VND"/>
    <n v="1"/>
    <n v="1.154284E-3"/>
    <n v="1.9972179999999998E-3"/>
    <n v="5.4524051399999995E-2"/>
    <x v="0"/>
  </r>
  <r>
    <x v="1"/>
    <n v="3037"/>
    <x v="11"/>
    <x v="0"/>
    <x v="0"/>
    <n v="1542280"/>
    <d v="2022-01-01T00:00:00"/>
    <n v="273"/>
    <n v="34455330"/>
    <n v="1262100"/>
    <s v="VND"/>
    <s v="20220930VND"/>
    <n v="1"/>
    <n v="1.54228E-3"/>
    <n v="1.2620999999999999E-3"/>
    <n v="3.4455329999999999E-2"/>
    <x v="3"/>
  </r>
  <r>
    <x v="1"/>
    <n v="3040"/>
    <x v="10"/>
    <x v="0"/>
    <x v="0"/>
    <n v="176845"/>
    <d v="2022-01-01T00:00:00"/>
    <n v="273"/>
    <n v="48811526.399999999"/>
    <n v="1787968"/>
    <s v="VND"/>
    <s v="20220930VND"/>
    <n v="1"/>
    <n v="1.7684499999999999E-4"/>
    <n v="1.787968E-3"/>
    <n v="4.8811526399999999E-2"/>
    <x v="1"/>
  </r>
  <r>
    <x v="1"/>
    <n v="3042"/>
    <x v="4"/>
    <x v="0"/>
    <x v="0"/>
    <n v="1859730"/>
    <d v="2022-01-01T00:00:00"/>
    <n v="273"/>
    <n v="1662733.8"/>
    <n v="60906"/>
    <s v="VND"/>
    <s v="20220930VND"/>
    <n v="1"/>
    <n v="1.85973E-3"/>
    <n v="6.0906000000000003E-5"/>
    <n v="1.6627338000000001E-3"/>
    <x v="1"/>
  </r>
  <r>
    <x v="1"/>
    <n v="3046"/>
    <x v="3"/>
    <x v="0"/>
    <x v="0"/>
    <n v="965292"/>
    <d v="2022-01-01T00:00:00"/>
    <n v="273"/>
    <n v="53217664.5"/>
    <n v="1949365"/>
    <s v="VND"/>
    <s v="20220930VND"/>
    <n v="1"/>
    <n v="9.6529199999999997E-4"/>
    <n v="1.949365E-3"/>
    <n v="5.3217664499999998E-2"/>
    <x v="0"/>
  </r>
  <r>
    <x v="1"/>
    <n v="3047"/>
    <x v="10"/>
    <x v="0"/>
    <x v="0"/>
    <n v="20380"/>
    <d v="2022-01-01T00:00:00"/>
    <n v="273"/>
    <n v="26456184.300000001"/>
    <n v="969091"/>
    <s v="VND"/>
    <s v="20220930VND"/>
    <n v="1"/>
    <n v="2.0380000000000001E-5"/>
    <n v="9.6909100000000005E-4"/>
    <n v="2.6456184300000001E-2"/>
    <x v="1"/>
  </r>
  <r>
    <x v="1"/>
    <n v="3047"/>
    <x v="5"/>
    <x v="0"/>
    <x v="0"/>
    <n v="1877213"/>
    <d v="2022-01-01T00:00:00"/>
    <n v="273"/>
    <n v="41031981.899999999"/>
    <n v="1503003"/>
    <s v="VND"/>
    <s v="20220930VND"/>
    <n v="1"/>
    <n v="1.877213E-3"/>
    <n v="1.5030029999999999E-3"/>
    <n v="4.10319819E-2"/>
    <x v="1"/>
  </r>
  <r>
    <x v="1"/>
    <n v="3047"/>
    <x v="10"/>
    <x v="0"/>
    <x v="0"/>
    <n v="1583912"/>
    <d v="2022-01-01T00:00:00"/>
    <n v="273"/>
    <n v="955954996044.04797"/>
    <n v="1550448"/>
    <s v="EUR"/>
    <s v="20220930EUR"/>
    <n v="22584.87"/>
    <n v="35.772446611439996"/>
    <n v="35.016666521760001"/>
    <n v="955.95499604404802"/>
    <x v="1"/>
  </r>
  <r>
    <x v="1"/>
    <n v="3050"/>
    <x v="1"/>
    <x v="0"/>
    <x v="0"/>
    <n v="208597"/>
    <d v="2022-01-01T00:00:00"/>
    <n v="273"/>
    <n v="27209637"/>
    <n v="996690"/>
    <s v="VND"/>
    <s v="20220930VND"/>
    <n v="1"/>
    <n v="2.0859700000000001E-4"/>
    <n v="9.9668999999999995E-4"/>
    <n v="2.7209636999999998E-2"/>
    <x v="1"/>
  </r>
  <r>
    <x v="1"/>
    <n v="3051"/>
    <x v="1"/>
    <x v="0"/>
    <x v="0"/>
    <n v="1270075"/>
    <d v="2022-01-01T00:00:00"/>
    <n v="273"/>
    <n v="42356386.800000004"/>
    <n v="1551516"/>
    <s v="VND"/>
    <s v="20220930VND"/>
    <n v="1"/>
    <n v="1.2700750000000001E-3"/>
    <n v="1.551516E-3"/>
    <n v="4.2356386800000007E-2"/>
    <x v="1"/>
  </r>
  <r>
    <x v="1"/>
    <n v="3051"/>
    <x v="10"/>
    <x v="0"/>
    <x v="0"/>
    <n v="1914231"/>
    <d v="2022-01-01T00:00:00"/>
    <n v="273"/>
    <n v="112230.3"/>
    <n v="4111"/>
    <s v="VND"/>
    <s v="20220930VND"/>
    <n v="1"/>
    <n v="1.914231E-3"/>
    <n v="4.1110000000000001E-6"/>
    <n v="1.1223030000000001E-4"/>
    <x v="1"/>
  </r>
  <r>
    <x v="1"/>
    <n v="3052"/>
    <x v="4"/>
    <x v="0"/>
    <x v="0"/>
    <n v="1990714"/>
    <d v="2022-01-01T00:00:00"/>
    <n v="273"/>
    <n v="42443064.300000004"/>
    <n v="1554691"/>
    <s v="VND"/>
    <s v="20220930VND"/>
    <n v="1"/>
    <n v="1.9907140000000002E-3"/>
    <n v="1.554691E-3"/>
    <n v="4.2443064300000007E-2"/>
    <x v="1"/>
  </r>
  <r>
    <x v="1"/>
    <n v="3053"/>
    <x v="14"/>
    <x v="0"/>
    <x v="0"/>
    <n v="425528"/>
    <d v="2022-01-01T00:00:00"/>
    <n v="273"/>
    <n v="1308734.7"/>
    <n v="47939"/>
    <s v="VND"/>
    <s v="20220930VND"/>
    <n v="1"/>
    <n v="4.25528E-4"/>
    <n v="4.7939000000000003E-5"/>
    <n v="1.3087347E-3"/>
    <x v="3"/>
  </r>
  <r>
    <x v="1"/>
    <n v="3054"/>
    <x v="4"/>
    <x v="0"/>
    <x v="0"/>
    <n v="570436"/>
    <d v="2022-01-01T00:00:00"/>
    <n v="273"/>
    <n v="45066130.199999996"/>
    <n v="1650774"/>
    <s v="VND"/>
    <s v="20220930VND"/>
    <n v="1"/>
    <n v="5.7043600000000001E-4"/>
    <n v="1.650774E-3"/>
    <n v="4.5066130199999999E-2"/>
    <x v="1"/>
  </r>
  <r>
    <x v="1"/>
    <n v="3055"/>
    <x v="3"/>
    <x v="0"/>
    <x v="0"/>
    <n v="1725102"/>
    <d v="2022-01-01T00:00:00"/>
    <n v="273"/>
    <n v="1190191151861.7119"/>
    <n v="1879358"/>
    <s v="USD"/>
    <s v="20220930USD"/>
    <n v="23197.68"/>
    <n v="40.018364163359998"/>
    <n v="43.596745489440003"/>
    <n v="1190.1911518617119"/>
    <x v="0"/>
  </r>
  <r>
    <x v="1"/>
    <n v="3055"/>
    <x v="6"/>
    <x v="0"/>
    <x v="0"/>
    <n v="5711345"/>
    <d v="2022-01-01T00:00:00"/>
    <n v="273"/>
    <n v="84871905.299999997"/>
    <n v="3108861"/>
    <s v="VND"/>
    <s v="20220930VND"/>
    <n v="1"/>
    <n v="5.7113449999999996E-3"/>
    <n v="3.1088610000000001E-3"/>
    <n v="8.4871905299999995E-2"/>
    <x v="3"/>
  </r>
  <r>
    <x v="1"/>
    <n v="3055"/>
    <x v="3"/>
    <x v="0"/>
    <x v="0"/>
    <n v="4573995"/>
    <d v="2022-01-01T00:00:00"/>
    <n v="273"/>
    <n v="55638737.699999996"/>
    <n v="2038049"/>
    <s v="VND"/>
    <s v="20220930VND"/>
    <n v="1"/>
    <n v="4.573995E-3"/>
    <n v="2.0380490000000001E-3"/>
    <n v="5.5638737699999996E-2"/>
    <x v="0"/>
  </r>
  <r>
    <x v="1"/>
    <n v="3058"/>
    <x v="10"/>
    <x v="0"/>
    <x v="0"/>
    <n v="778519"/>
    <d v="2022-01-01T00:00:00"/>
    <n v="273"/>
    <n v="22799185.5"/>
    <n v="835135"/>
    <s v="VND"/>
    <s v="20220930VND"/>
    <n v="1"/>
    <n v="7.7851899999999998E-4"/>
    <n v="8.3513499999999998E-4"/>
    <n v="2.2799185499999999E-2"/>
    <x v="1"/>
  </r>
  <r>
    <x v="1"/>
    <n v="3059"/>
    <x v="11"/>
    <x v="0"/>
    <x v="0"/>
    <n v="926133"/>
    <d v="2022-01-01T00:00:00"/>
    <n v="273"/>
    <n v="27566256.900000002"/>
    <n v="1009753"/>
    <s v="VND"/>
    <s v="20220930VND"/>
    <n v="1"/>
    <n v="9.2613299999999999E-4"/>
    <n v="1.009753E-3"/>
    <n v="2.7566256900000002E-2"/>
    <x v="3"/>
  </r>
  <r>
    <x v="1"/>
    <n v="3060"/>
    <x v="1"/>
    <x v="0"/>
    <x v="0"/>
    <n v="1637354"/>
    <d v="2022-01-01T00:00:00"/>
    <n v="273"/>
    <n v="921361784367.02417"/>
    <n v="1454866"/>
    <s v="USD"/>
    <s v="20220930USD"/>
    <n v="23197.68"/>
    <n v="37.982814138720002"/>
    <n v="33.74951591088"/>
    <n v="921.36178436702414"/>
    <x v="1"/>
  </r>
  <r>
    <x v="1"/>
    <n v="3062"/>
    <x v="1"/>
    <x v="0"/>
    <x v="0"/>
    <n v="390906"/>
    <d v="2022-01-01T00:00:00"/>
    <n v="273"/>
    <n v="9248885.0999999996"/>
    <n v="338787"/>
    <s v="VND"/>
    <s v="20220930VND"/>
    <n v="1"/>
    <n v="3.90906E-4"/>
    <n v="3.3878700000000001E-4"/>
    <n v="9.2488850999999997E-3"/>
    <x v="1"/>
  </r>
  <r>
    <x v="1"/>
    <n v="3062"/>
    <x v="6"/>
    <x v="0"/>
    <x v="0"/>
    <n v="1626347"/>
    <d v="2022-01-01T00:00:00"/>
    <n v="273"/>
    <n v="51034811.100000001"/>
    <n v="1869407"/>
    <s v="VND"/>
    <s v="20220930VND"/>
    <n v="1"/>
    <n v="1.626347E-3"/>
    <n v="1.869407E-3"/>
    <n v="5.1034811100000001E-2"/>
    <x v="3"/>
  </r>
  <r>
    <x v="1"/>
    <n v="3063"/>
    <x v="8"/>
    <x v="0"/>
    <x v="0"/>
    <n v="1658449"/>
    <d v="2022-01-01T00:00:00"/>
    <n v="273"/>
    <n v="45151688.399999999"/>
    <n v="1653908"/>
    <s v="VND"/>
    <s v="20220930VND"/>
    <n v="1"/>
    <n v="1.658449E-3"/>
    <n v="1.6539079999999999E-3"/>
    <n v="4.5151688400000001E-2"/>
    <x v="0"/>
  </r>
  <r>
    <x v="1"/>
    <n v="3066"/>
    <x v="6"/>
    <x v="0"/>
    <x v="0"/>
    <n v="1852253"/>
    <d v="2022-01-01T00:00:00"/>
    <n v="273"/>
    <n v="2633003.1"/>
    <n v="96447"/>
    <s v="VND"/>
    <s v="20220930VND"/>
    <n v="1"/>
    <n v="1.8522530000000001E-3"/>
    <n v="9.6446999999999993E-5"/>
    <n v="2.6330031000000001E-3"/>
    <x v="3"/>
  </r>
  <r>
    <x v="1"/>
    <n v="3067"/>
    <x v="2"/>
    <x v="0"/>
    <x v="0"/>
    <n v="548626"/>
    <d v="2022-01-01T00:00:00"/>
    <n v="273"/>
    <n v="14902469.4"/>
    <n v="545878"/>
    <s v="VND"/>
    <s v="20220930VND"/>
    <n v="1"/>
    <n v="5.4862599999999997E-4"/>
    <n v="5.4587799999999997E-4"/>
    <n v="1.49024694E-2"/>
    <x v="2"/>
  </r>
  <r>
    <x v="1"/>
    <n v="3067"/>
    <x v="0"/>
    <x v="0"/>
    <x v="0"/>
    <n v="1590161"/>
    <d v="2022-01-01T00:00:00"/>
    <n v="273"/>
    <n v="4677582"/>
    <n v="171340"/>
    <s v="VND"/>
    <s v="20220930VND"/>
    <n v="1"/>
    <n v="1.5901610000000001E-3"/>
    <n v="1.7134E-4"/>
    <n v="4.6775819999999996E-3"/>
    <x v="0"/>
  </r>
  <r>
    <x v="1"/>
    <n v="3067"/>
    <x v="14"/>
    <x v="0"/>
    <x v="0"/>
    <n v="537462"/>
    <d v="2022-01-01T00:00:00"/>
    <n v="273"/>
    <n v="17276231.699999999"/>
    <n v="632829"/>
    <s v="VND"/>
    <s v="20220930VND"/>
    <n v="1"/>
    <n v="5.3746200000000005E-4"/>
    <n v="6.3282900000000001E-4"/>
    <n v="1.7276231699999998E-2"/>
    <x v="3"/>
  </r>
  <r>
    <x v="1"/>
    <n v="3068"/>
    <x v="1"/>
    <x v="0"/>
    <x v="0"/>
    <n v="9392038"/>
    <d v="2022-01-01T00:00:00"/>
    <n v="273"/>
    <n v="262992666.29999998"/>
    <n v="9633431"/>
    <s v="VND"/>
    <s v="20220930VND"/>
    <n v="1"/>
    <n v="9.3920380000000001E-3"/>
    <n v="9.6334309999999996E-3"/>
    <n v="0.26299266629999996"/>
    <x v="1"/>
  </r>
  <r>
    <x v="1"/>
    <n v="3070"/>
    <x v="10"/>
    <x v="0"/>
    <x v="0"/>
    <n v="1101278"/>
    <d v="2022-01-01T00:00:00"/>
    <n v="273"/>
    <n v="28519682.099999998"/>
    <n v="1044677"/>
    <s v="VND"/>
    <s v="20220930VND"/>
    <n v="1"/>
    <n v="1.101278E-3"/>
    <n v="1.0446769999999999E-3"/>
    <n v="2.8519682099999999E-2"/>
    <x v="1"/>
  </r>
  <r>
    <x v="1"/>
    <n v="3071"/>
    <x v="4"/>
    <x v="0"/>
    <x v="0"/>
    <n v="1389233"/>
    <d v="2022-01-01T00:00:00"/>
    <n v="273"/>
    <n v="52247722.800000004"/>
    <n v="1913836"/>
    <s v="VND"/>
    <s v="20220930VND"/>
    <n v="1"/>
    <n v="1.3892329999999999E-3"/>
    <n v="1.9138359999999999E-3"/>
    <n v="5.2247722800000007E-2"/>
    <x v="1"/>
  </r>
  <r>
    <x v="1"/>
    <n v="3072"/>
    <x v="0"/>
    <x v="0"/>
    <x v="0"/>
    <n v="997658"/>
    <d v="2022-01-01T00:00:00"/>
    <n v="273"/>
    <n v="41235366.899999999"/>
    <n v="1510453"/>
    <s v="VND"/>
    <s v="20220930VND"/>
    <n v="1"/>
    <n v="9.9765800000000001E-4"/>
    <n v="1.5104529999999999E-3"/>
    <n v="4.1235366900000001E-2"/>
    <x v="0"/>
  </r>
  <r>
    <x v="1"/>
    <n v="3073"/>
    <x v="6"/>
    <x v="0"/>
    <x v="0"/>
    <n v="1909520"/>
    <d v="2022-01-01T00:00:00"/>
    <n v="273"/>
    <n v="20296567.199999999"/>
    <n v="743464"/>
    <s v="VND"/>
    <s v="20220930VND"/>
    <n v="1"/>
    <n v="1.9095200000000001E-3"/>
    <n v="7.43464E-4"/>
    <n v="2.0296567200000001E-2"/>
    <x v="3"/>
  </r>
  <r>
    <x v="1"/>
    <n v="3073"/>
    <x v="4"/>
    <x v="0"/>
    <x v="0"/>
    <n v="1384908"/>
    <d v="2022-01-01T00:00:00"/>
    <n v="273"/>
    <n v="2446571.4"/>
    <n v="89618"/>
    <s v="VND"/>
    <s v="20220930VND"/>
    <n v="1"/>
    <n v="1.384908E-3"/>
    <n v="8.9617999999999995E-5"/>
    <n v="2.4465714E-3"/>
    <x v="1"/>
  </r>
  <r>
    <x v="1"/>
    <n v="3077"/>
    <x v="3"/>
    <x v="0"/>
    <x v="0"/>
    <n v="935725"/>
    <d v="2022-01-01T00:00:00"/>
    <n v="273"/>
    <n v="10091172"/>
    <n v="369640"/>
    <s v="VND"/>
    <s v="20220930VND"/>
    <n v="1"/>
    <n v="9.3572499999999999E-4"/>
    <n v="3.6964000000000002E-4"/>
    <n v="1.0091172000000001E-2"/>
    <x v="0"/>
  </r>
  <r>
    <x v="1"/>
    <n v="3084"/>
    <x v="11"/>
    <x v="0"/>
    <x v="0"/>
    <n v="69205"/>
    <d v="2022-01-01T00:00:00"/>
    <n v="273"/>
    <n v="40586063.699999996"/>
    <n v="1486669"/>
    <s v="VND"/>
    <s v="20220930VND"/>
    <n v="1"/>
    <n v="6.9204999999999999E-5"/>
    <n v="1.4866689999999999E-3"/>
    <n v="4.0586063699999994E-2"/>
    <x v="3"/>
  </r>
  <r>
    <x v="1"/>
    <n v="3084"/>
    <x v="5"/>
    <x v="0"/>
    <x v="0"/>
    <n v="117540"/>
    <d v="2022-01-01T00:00:00"/>
    <n v="273"/>
    <n v="35488034.399999999"/>
    <n v="1299928"/>
    <s v="VND"/>
    <s v="20220930VND"/>
    <n v="1"/>
    <n v="1.1754E-4"/>
    <n v="1.2999280000000001E-3"/>
    <n v="3.54880344E-2"/>
    <x v="1"/>
  </r>
  <r>
    <x v="1"/>
    <n v="3085"/>
    <x v="4"/>
    <x v="0"/>
    <x v="0"/>
    <n v="449155"/>
    <d v="2022-01-01T00:00:00"/>
    <n v="273"/>
    <n v="38504875.5"/>
    <n v="1410435"/>
    <s v="VND"/>
    <s v="20220930VND"/>
    <n v="1"/>
    <n v="4.4915500000000002E-4"/>
    <n v="1.410435E-3"/>
    <n v="3.8504875500000001E-2"/>
    <x v="1"/>
  </r>
  <r>
    <x v="1"/>
    <n v="3086"/>
    <x v="4"/>
    <x v="0"/>
    <x v="0"/>
    <n v="1070658"/>
    <d v="2022-01-01T00:00:00"/>
    <n v="273"/>
    <n v="2074854.5999999999"/>
    <n v="76002"/>
    <s v="VND"/>
    <s v="20220930VND"/>
    <n v="1"/>
    <n v="1.0706579999999999E-3"/>
    <n v="7.6001999999999995E-5"/>
    <n v="2.0748545999999999E-3"/>
    <x v="1"/>
  </r>
  <r>
    <x v="1"/>
    <n v="3087"/>
    <x v="8"/>
    <x v="0"/>
    <x v="0"/>
    <n v="547503"/>
    <d v="2022-01-01T00:00:00"/>
    <n v="273"/>
    <n v="4329015.6000000006"/>
    <n v="158572"/>
    <s v="VND"/>
    <s v="20220930VND"/>
    <n v="1"/>
    <n v="5.4750299999999997E-4"/>
    <n v="1.58572E-4"/>
    <n v="4.3290156000000005E-3"/>
    <x v="0"/>
  </r>
  <r>
    <x v="1"/>
    <n v="3088"/>
    <x v="5"/>
    <x v="0"/>
    <x v="0"/>
    <n v="1126967"/>
    <d v="2022-01-01T00:00:00"/>
    <n v="273"/>
    <n v="26384303.400000002"/>
    <n v="966458"/>
    <s v="VND"/>
    <s v="20220930VND"/>
    <n v="1"/>
    <n v="1.126967E-3"/>
    <n v="9.6645800000000001E-4"/>
    <n v="2.6384303400000003E-2"/>
    <x v="1"/>
  </r>
  <r>
    <x v="1"/>
    <n v="3092"/>
    <x v="4"/>
    <x v="0"/>
    <x v="0"/>
    <n v="25421"/>
    <d v="2022-01-01T00:00:00"/>
    <n v="273"/>
    <n v="50646523.199999996"/>
    <n v="1855184"/>
    <s v="VND"/>
    <s v="20220930VND"/>
    <n v="1"/>
    <n v="2.5420999999999999E-5"/>
    <n v="1.855184E-3"/>
    <n v="5.0646523199999995E-2"/>
    <x v="1"/>
  </r>
  <r>
    <x v="1"/>
    <n v="3092"/>
    <x v="4"/>
    <x v="0"/>
    <x v="0"/>
    <n v="1343875"/>
    <d v="2022-01-01T00:00:00"/>
    <n v="273"/>
    <n v="523452322709.31604"/>
    <n v="1306161"/>
    <s v="AUD"/>
    <s v="20220930AUD"/>
    <n v="14679.72"/>
    <n v="19.727708714999999"/>
    <n v="19.174077754919999"/>
    <n v="523.45232270931604"/>
    <x v="1"/>
  </r>
  <r>
    <x v="1"/>
    <n v="3092"/>
    <x v="4"/>
    <x v="0"/>
    <x v="0"/>
    <n v="1519791"/>
    <d v="2022-01-01T00:00:00"/>
    <n v="273"/>
    <n v="47545761.899999999"/>
    <n v="1741603"/>
    <s v="VND"/>
    <s v="20220930VND"/>
    <n v="1"/>
    <n v="1.5197909999999999E-3"/>
    <n v="1.741603E-3"/>
    <n v="4.7545761899999997E-2"/>
    <x v="1"/>
  </r>
  <r>
    <x v="1"/>
    <n v="3092"/>
    <x v="4"/>
    <x v="0"/>
    <x v="0"/>
    <n v="1678208"/>
    <d v="2022-01-01T00:00:00"/>
    <n v="273"/>
    <n v="747430655379.40796"/>
    <n v="1180222"/>
    <s v="USD"/>
    <s v="20220930USD"/>
    <n v="23197.68"/>
    <n v="38.930532157440005"/>
    <n v="27.37841228496"/>
    <n v="747.43065537940799"/>
    <x v="1"/>
  </r>
  <r>
    <x v="1"/>
    <n v="3094"/>
    <x v="1"/>
    <x v="0"/>
    <x v="0"/>
    <n v="406708"/>
    <d v="2022-01-01T00:00:00"/>
    <n v="273"/>
    <n v="35006052.899999999"/>
    <n v="1282273"/>
    <s v="VND"/>
    <s v="20220930VND"/>
    <n v="1"/>
    <n v="4.0670799999999998E-4"/>
    <n v="1.282273E-3"/>
    <n v="3.5006052900000001E-2"/>
    <x v="1"/>
  </r>
  <r>
    <x v="1"/>
    <n v="3094"/>
    <x v="10"/>
    <x v="0"/>
    <x v="0"/>
    <n v="1418360"/>
    <d v="2022-01-01T00:00:00"/>
    <n v="273"/>
    <n v="35793903.600000001"/>
    <n v="1311132"/>
    <s v="VND"/>
    <s v="20220930VND"/>
    <n v="1"/>
    <n v="1.41836E-3"/>
    <n v="1.311132E-3"/>
    <n v="3.5793903600000003E-2"/>
    <x v="1"/>
  </r>
  <r>
    <x v="1"/>
    <n v="3096"/>
    <x v="0"/>
    <x v="0"/>
    <x v="0"/>
    <n v="647649"/>
    <d v="2022-01-01T00:00:00"/>
    <n v="273"/>
    <n v="37192619.100000001"/>
    <n v="1362367"/>
    <s v="VND"/>
    <s v="20220930VND"/>
    <n v="1"/>
    <n v="6.4764900000000003E-4"/>
    <n v="1.362367E-3"/>
    <n v="3.7192619100000004E-2"/>
    <x v="0"/>
  </r>
  <r>
    <x v="1"/>
    <n v="3096"/>
    <x v="15"/>
    <x v="0"/>
    <x v="0"/>
    <n v="1055683"/>
    <d v="2022-01-01T00:00:00"/>
    <n v="273"/>
    <n v="27769833"/>
    <n v="1017210"/>
    <s v="VND"/>
    <s v="20220930VND"/>
    <n v="1"/>
    <n v="1.055683E-3"/>
    <n v="1.0172099999999999E-3"/>
    <n v="2.7769833000000001E-2"/>
    <x v="4"/>
  </r>
  <r>
    <x v="1"/>
    <n v="3100"/>
    <x v="4"/>
    <x v="0"/>
    <x v="0"/>
    <n v="167436"/>
    <d v="2022-01-01T00:00:00"/>
    <n v="273"/>
    <n v="3623529"/>
    <n v="132730"/>
    <s v="VND"/>
    <s v="20220930VND"/>
    <n v="1"/>
    <n v="1.67436E-4"/>
    <n v="1.3273000000000001E-4"/>
    <n v="3.6235289999999999E-3"/>
    <x v="1"/>
  </r>
  <r>
    <x v="1"/>
    <n v="3100"/>
    <x v="4"/>
    <x v="0"/>
    <x v="0"/>
    <n v="1590586"/>
    <d v="2022-01-01T00:00:00"/>
    <n v="273"/>
    <n v="32116074.900000002"/>
    <n v="1176413"/>
    <s v="VND"/>
    <s v="20220930VND"/>
    <n v="1"/>
    <n v="1.590586E-3"/>
    <n v="1.1764130000000001E-3"/>
    <n v="3.21160749E-2"/>
    <x v="1"/>
  </r>
  <r>
    <x v="1"/>
    <n v="3102"/>
    <x v="10"/>
    <x v="0"/>
    <x v="0"/>
    <n v="1493300"/>
    <d v="2022-01-01T00:00:00"/>
    <n v="273"/>
    <n v="49701451.800000004"/>
    <n v="1820566"/>
    <s v="VND"/>
    <s v="20220930VND"/>
    <n v="1"/>
    <n v="1.4932999999999999E-3"/>
    <n v="1.820566E-3"/>
    <n v="4.9701451800000004E-2"/>
    <x v="1"/>
  </r>
  <r>
    <x v="1"/>
    <n v="3102"/>
    <x v="10"/>
    <x v="0"/>
    <x v="0"/>
    <n v="280989"/>
    <d v="2022-01-01T00:00:00"/>
    <n v="273"/>
    <n v="20035824.900000002"/>
    <n v="733913"/>
    <s v="VND"/>
    <s v="20220930VND"/>
    <n v="1"/>
    <n v="2.8098899999999999E-4"/>
    <n v="7.3391299999999999E-4"/>
    <n v="2.0035824900000002E-2"/>
    <x v="1"/>
  </r>
  <r>
    <x v="1"/>
    <n v="3105"/>
    <x v="8"/>
    <x v="0"/>
    <x v="0"/>
    <n v="1704625"/>
    <d v="2022-01-01T00:00:00"/>
    <n v="273"/>
    <n v="10216369.799999999"/>
    <n v="374226"/>
    <s v="VND"/>
    <s v="20220930VND"/>
    <n v="1"/>
    <n v="1.704625E-3"/>
    <n v="3.7422600000000002E-4"/>
    <n v="1.02163698E-2"/>
    <x v="0"/>
  </r>
  <r>
    <x v="1"/>
    <n v="3105"/>
    <x v="5"/>
    <x v="0"/>
    <x v="0"/>
    <n v="271775"/>
    <d v="2022-01-01T00:00:00"/>
    <n v="273"/>
    <n v="47959029.300000004"/>
    <n v="1756741"/>
    <s v="VND"/>
    <s v="20220930VND"/>
    <n v="1"/>
    <n v="2.7177499999999998E-4"/>
    <n v="1.756741E-3"/>
    <n v="4.7959029300000004E-2"/>
    <x v="1"/>
  </r>
  <r>
    <x v="1"/>
    <n v="3106"/>
    <x v="7"/>
    <x v="0"/>
    <x v="0"/>
    <n v="646192"/>
    <d v="2022-01-01T00:00:00"/>
    <n v="273"/>
    <n v="49413600.600000001"/>
    <n v="1810022"/>
    <s v="VND"/>
    <s v="20220930VND"/>
    <n v="1"/>
    <n v="6.4619199999999997E-4"/>
    <n v="1.8100220000000001E-3"/>
    <n v="4.9413600600000003E-2"/>
    <x v="2"/>
  </r>
  <r>
    <x v="1"/>
    <n v="3106"/>
    <x v="9"/>
    <x v="0"/>
    <x v="0"/>
    <n v="1394031"/>
    <d v="2022-01-01T00:00:00"/>
    <n v="273"/>
    <n v="43063975.5"/>
    <n v="1577435"/>
    <s v="VND"/>
    <s v="20220930VND"/>
    <n v="1"/>
    <n v="1.394031E-3"/>
    <n v="1.5774350000000001E-3"/>
    <n v="4.3063975499999997E-2"/>
    <x v="0"/>
  </r>
  <r>
    <x v="1"/>
    <n v="3108"/>
    <x v="3"/>
    <x v="0"/>
    <x v="0"/>
    <n v="9939130"/>
    <d v="2022-01-01T00:00:00"/>
    <n v="273"/>
    <n v="258748799.40000001"/>
    <n v="9477978"/>
    <s v="VND"/>
    <s v="20220930VND"/>
    <n v="1"/>
    <n v="9.9391299999999991E-3"/>
    <n v="9.4779779999999998E-3"/>
    <n v="0.25874879940000001"/>
    <x v="0"/>
  </r>
  <r>
    <x v="1"/>
    <n v="3108"/>
    <x v="3"/>
    <x v="0"/>
    <x v="0"/>
    <n v="1360807"/>
    <d v="2022-01-01T00:00:00"/>
    <n v="273"/>
    <n v="46273199.699999996"/>
    <n v="1694989"/>
    <s v="VND"/>
    <s v="20220930VND"/>
    <n v="1"/>
    <n v="1.3608069999999999E-3"/>
    <n v="1.694989E-3"/>
    <n v="4.6273199699999996E-2"/>
    <x v="0"/>
  </r>
  <r>
    <x v="1"/>
    <n v="3108"/>
    <x v="3"/>
    <x v="0"/>
    <x v="0"/>
    <n v="1840083"/>
    <d v="2022-01-01T00:00:00"/>
    <n v="273"/>
    <n v="804968823787.12805"/>
    <n v="1271077"/>
    <s v="USD"/>
    <s v="20220930USD"/>
    <n v="23197.68"/>
    <n v="42.685656607440002"/>
    <n v="29.486037501360002"/>
    <n v="804.96882378712803"/>
    <x v="0"/>
  </r>
  <r>
    <x v="1"/>
    <n v="3113"/>
    <x v="1"/>
    <x v="0"/>
    <x v="0"/>
    <n v="813869"/>
    <d v="2022-01-01T00:00:00"/>
    <n v="273"/>
    <n v="14663976.6"/>
    <n v="537142"/>
    <s v="VND"/>
    <s v="20220930VND"/>
    <n v="1"/>
    <n v="8.1386900000000005E-4"/>
    <n v="5.37142E-4"/>
    <n v="1.46639766E-2"/>
    <x v="1"/>
  </r>
  <r>
    <x v="1"/>
    <n v="3115"/>
    <x v="4"/>
    <x v="0"/>
    <x v="0"/>
    <n v="1613676"/>
    <d v="2022-01-01T00:00:00"/>
    <n v="273"/>
    <n v="3318287.6999999997"/>
    <n v="121549"/>
    <s v="VND"/>
    <s v="20220930VND"/>
    <n v="1"/>
    <n v="1.6136760000000001E-3"/>
    <n v="1.21549E-4"/>
    <n v="3.3182876999999999E-3"/>
    <x v="1"/>
  </r>
  <r>
    <x v="1"/>
    <n v="3116"/>
    <x v="8"/>
    <x v="0"/>
    <x v="0"/>
    <n v="1196197"/>
    <d v="2022-01-01T00:00:00"/>
    <n v="273"/>
    <n v="1135079.4000000001"/>
    <n v="41578"/>
    <s v="VND"/>
    <s v="20220930VND"/>
    <n v="1"/>
    <n v="1.196197E-3"/>
    <n v="4.1578000000000001E-5"/>
    <n v="1.1350794000000001E-3"/>
    <x v="0"/>
  </r>
  <r>
    <x v="1"/>
    <n v="3117"/>
    <x v="6"/>
    <x v="0"/>
    <x v="0"/>
    <n v="10921"/>
    <d v="2022-01-01T00:00:00"/>
    <n v="273"/>
    <n v="20537899.199999999"/>
    <n v="752304"/>
    <s v="VND"/>
    <s v="20220930VND"/>
    <n v="1"/>
    <n v="1.0920999999999999E-5"/>
    <n v="7.5230399999999997E-4"/>
    <n v="2.0537899199999998E-2"/>
    <x v="3"/>
  </r>
  <r>
    <x v="1"/>
    <n v="3117"/>
    <x v="4"/>
    <x v="0"/>
    <x v="0"/>
    <n v="1248891"/>
    <d v="2022-01-01T00:00:00"/>
    <n v="273"/>
    <n v="2493145.1999999997"/>
    <n v="91324"/>
    <s v="VND"/>
    <s v="20220930VND"/>
    <n v="1"/>
    <n v="1.248891E-3"/>
    <n v="9.1323999999999995E-5"/>
    <n v="2.4931451999999996E-3"/>
    <x v="1"/>
  </r>
  <r>
    <x v="1"/>
    <n v="3117"/>
    <x v="4"/>
    <x v="0"/>
    <x v="0"/>
    <n v="1927879"/>
    <d v="2022-01-01T00:00:00"/>
    <n v="273"/>
    <n v="70732924726.463989"/>
    <n v="152896"/>
    <s v="CAD"/>
    <s v="20220930CAD"/>
    <n v="16945.829999999998"/>
    <n v="32.669509794569997"/>
    <n v="2.5909496236799998"/>
    <n v="70.732924726463992"/>
    <x v="1"/>
  </r>
  <r>
    <x v="1"/>
    <n v="3117"/>
    <x v="10"/>
    <x v="0"/>
    <x v="0"/>
    <n v="468363"/>
    <d v="2022-01-01T00:00:00"/>
    <n v="273"/>
    <n v="51945156.899999999"/>
    <n v="1902753"/>
    <s v="VND"/>
    <s v="20220930VND"/>
    <n v="1"/>
    <n v="4.6836300000000001E-4"/>
    <n v="1.9027530000000001E-3"/>
    <n v="5.1945156899999997E-2"/>
    <x v="1"/>
  </r>
  <r>
    <x v="1"/>
    <n v="3118"/>
    <x v="7"/>
    <x v="0"/>
    <x v="0"/>
    <n v="42796"/>
    <d v="2022-01-01T00:00:00"/>
    <n v="273"/>
    <n v="16060344.299999999"/>
    <n v="588291"/>
    <s v="VND"/>
    <s v="20220930VND"/>
    <n v="1"/>
    <n v="4.2796000000000002E-5"/>
    <n v="5.8829100000000001E-4"/>
    <n v="1.6060344299999998E-2"/>
    <x v="2"/>
  </r>
  <r>
    <x v="1"/>
    <n v="3120"/>
    <x v="8"/>
    <x v="0"/>
    <x v="1"/>
    <n v="9932403"/>
    <d v="2022-01-01T00:00:00"/>
    <n v="273"/>
    <n v="168745749.90000001"/>
    <n v="6181163"/>
    <s v="VND"/>
    <s v="20220930VND"/>
    <n v="1"/>
    <n v="9.9324029999999994E-3"/>
    <n v="6.1811629999999999E-3"/>
    <n v="0.16874574990000002"/>
    <x v="0"/>
  </r>
  <r>
    <x v="1"/>
    <n v="3120"/>
    <x v="8"/>
    <x v="0"/>
    <x v="1"/>
    <n v="7782160"/>
    <d v="2022-01-01T00:00:00"/>
    <n v="273"/>
    <n v="200111020.20000002"/>
    <n v="7330074"/>
    <s v="VND"/>
    <s v="20220930VND"/>
    <n v="1"/>
    <n v="7.7821599999999998E-3"/>
    <n v="7.3300739999999998E-3"/>
    <n v="0.20011102020000002"/>
    <x v="0"/>
  </r>
  <r>
    <x v="1"/>
    <n v="3120"/>
    <x v="8"/>
    <x v="0"/>
    <x v="1"/>
    <n v="7035812"/>
    <d v="2022-01-01T00:00:00"/>
    <n v="273"/>
    <n v="231401570.40000001"/>
    <n v="8476248"/>
    <s v="VND"/>
    <s v="20220930VND"/>
    <n v="1"/>
    <n v="7.0358119999999998E-3"/>
    <n v="8.4762480000000005E-3"/>
    <n v="0.23140157040000001"/>
    <x v="0"/>
  </r>
  <r>
    <x v="1"/>
    <n v="3120"/>
    <x v="8"/>
    <x v="0"/>
    <x v="0"/>
    <n v="9229497"/>
    <d v="2022-01-01T00:00:00"/>
    <n v="273"/>
    <n v="197671410.29999998"/>
    <n v="7240711"/>
    <s v="VND"/>
    <s v="20220930VND"/>
    <n v="1"/>
    <n v="9.2294969999999997E-3"/>
    <n v="7.2407110000000004E-3"/>
    <n v="0.19767141029999999"/>
    <x v="0"/>
  </r>
  <r>
    <x v="1"/>
    <n v="3120"/>
    <x v="8"/>
    <x v="0"/>
    <x v="0"/>
    <n v="1232033"/>
    <d v="2022-01-01T00:00:00"/>
    <n v="273"/>
    <n v="1232774443467.5669"/>
    <n v="1999417"/>
    <s v="EUR"/>
    <s v="20220930EUR"/>
    <n v="22584.87"/>
    <n v="27.82530514071"/>
    <n v="45.156573020789999"/>
    <n v="1232.7744434675669"/>
    <x v="0"/>
  </r>
  <r>
    <x v="1"/>
    <n v="3120"/>
    <x v="8"/>
    <x v="0"/>
    <x v="0"/>
    <n v="547133"/>
    <d v="2022-01-01T00:00:00"/>
    <n v="273"/>
    <n v="1015210017005.1841"/>
    <n v="1603056"/>
    <s v="USD"/>
    <s v="20220930USD"/>
    <n v="23197.68"/>
    <n v="12.69221625144"/>
    <n v="37.18718011008"/>
    <n v="1015.2100170051841"/>
    <x v="0"/>
  </r>
  <r>
    <x v="1"/>
    <n v="3121"/>
    <x v="2"/>
    <x v="0"/>
    <x v="0"/>
    <n v="168505"/>
    <d v="2022-01-01T00:00:00"/>
    <n v="273"/>
    <n v="25032516.599999998"/>
    <n v="916942"/>
    <s v="VND"/>
    <s v="20220930VND"/>
    <n v="1"/>
    <n v="1.68505E-4"/>
    <n v="9.1694200000000002E-4"/>
    <n v="2.5032516599999999E-2"/>
    <x v="2"/>
  </r>
  <r>
    <x v="1"/>
    <n v="3121"/>
    <x v="4"/>
    <x v="0"/>
    <x v="0"/>
    <n v="688564"/>
    <d v="2022-01-01T00:00:00"/>
    <n v="273"/>
    <n v="5627594.7000000002"/>
    <n v="206139"/>
    <s v="VND"/>
    <s v="20220930VND"/>
    <n v="1"/>
    <n v="6.8856400000000002E-4"/>
    <n v="2.0613900000000001E-4"/>
    <n v="5.6275947000000003E-3"/>
    <x v="1"/>
  </r>
  <r>
    <x v="1"/>
    <n v="3121"/>
    <x v="4"/>
    <x v="0"/>
    <x v="0"/>
    <n v="1807037"/>
    <d v="2022-01-01T00:00:00"/>
    <n v="273"/>
    <n v="31111353"/>
    <n v="1139610"/>
    <s v="VND"/>
    <s v="20220930VND"/>
    <n v="1"/>
    <n v="1.8070370000000001E-3"/>
    <n v="1.1396100000000001E-3"/>
    <n v="3.1111353000000001E-2"/>
    <x v="1"/>
  </r>
  <r>
    <x v="1"/>
    <n v="3128"/>
    <x v="1"/>
    <x v="0"/>
    <x v="0"/>
    <n v="43001"/>
    <d v="2022-01-01T00:00:00"/>
    <n v="273"/>
    <n v="3357272.1"/>
    <n v="122977"/>
    <s v="VND"/>
    <s v="20220930VND"/>
    <n v="1"/>
    <n v="4.3000999999999997E-5"/>
    <n v="1.22977E-4"/>
    <n v="3.3572721000000002E-3"/>
    <x v="1"/>
  </r>
  <r>
    <x v="1"/>
    <n v="3130"/>
    <x v="0"/>
    <x v="0"/>
    <x v="0"/>
    <n v="1333552"/>
    <d v="2022-01-01T00:00:00"/>
    <n v="273"/>
    <n v="28872916.800000001"/>
    <n v="1057616"/>
    <s v="VND"/>
    <s v="20220930VND"/>
    <n v="1"/>
    <n v="1.333552E-3"/>
    <n v="1.0576159999999999E-3"/>
    <n v="2.8872916800000002E-2"/>
    <x v="0"/>
  </r>
  <r>
    <x v="1"/>
    <n v="3132"/>
    <x v="4"/>
    <x v="0"/>
    <x v="0"/>
    <n v="986591"/>
    <d v="2022-01-01T00:00:00"/>
    <n v="273"/>
    <n v="33688937.100000001"/>
    <n v="1234027"/>
    <s v="VND"/>
    <s v="20220930VND"/>
    <n v="1"/>
    <n v="9.8659099999999999E-4"/>
    <n v="1.234027E-3"/>
    <n v="3.3688937100000003E-2"/>
    <x v="1"/>
  </r>
  <r>
    <x v="1"/>
    <n v="3135"/>
    <x v="4"/>
    <x v="0"/>
    <x v="0"/>
    <n v="1377369"/>
    <d v="2022-01-01T00:00:00"/>
    <n v="273"/>
    <n v="37628654.699999996"/>
    <n v="1378339"/>
    <s v="VND"/>
    <s v="20220930VND"/>
    <n v="1"/>
    <n v="1.377369E-3"/>
    <n v="1.3783389999999999E-3"/>
    <n v="3.7628654699999993E-2"/>
    <x v="1"/>
  </r>
  <r>
    <x v="1"/>
    <n v="3139"/>
    <x v="10"/>
    <x v="0"/>
    <x v="0"/>
    <n v="1293340"/>
    <d v="2022-01-01T00:00:00"/>
    <n v="273"/>
    <n v="2363797.8000000003"/>
    <n v="86586"/>
    <s v="VND"/>
    <s v="20220930VND"/>
    <n v="1"/>
    <n v="1.29334E-3"/>
    <n v="8.6586000000000001E-5"/>
    <n v="2.3637978000000002E-3"/>
    <x v="1"/>
  </r>
  <r>
    <x v="1"/>
    <n v="3140"/>
    <x v="7"/>
    <x v="0"/>
    <x v="0"/>
    <n v="671067"/>
    <d v="2022-01-01T00:00:00"/>
    <n v="273"/>
    <n v="23460500.699999999"/>
    <n v="859359"/>
    <s v="VND"/>
    <s v="20220930VND"/>
    <n v="1"/>
    <n v="6.7106700000000002E-4"/>
    <n v="8.5935899999999997E-4"/>
    <n v="2.3460500699999998E-2"/>
    <x v="2"/>
  </r>
  <r>
    <x v="1"/>
    <n v="3140"/>
    <x v="1"/>
    <x v="0"/>
    <x v="0"/>
    <n v="539867"/>
    <d v="2022-01-01T00:00:00"/>
    <n v="273"/>
    <n v="8127756"/>
    <n v="297720"/>
    <s v="VND"/>
    <s v="20220930VND"/>
    <n v="1"/>
    <n v="5.3986699999999997E-4"/>
    <n v="2.9772000000000002E-4"/>
    <n v="8.1277559999999999E-3"/>
    <x v="1"/>
  </r>
  <r>
    <x v="1"/>
    <n v="3140"/>
    <x v="10"/>
    <x v="0"/>
    <x v="0"/>
    <n v="1042161"/>
    <d v="2022-01-01T00:00:00"/>
    <n v="273"/>
    <n v="40175744.699999996"/>
    <n v="1471639"/>
    <s v="VND"/>
    <s v="20220930VND"/>
    <n v="1"/>
    <n v="1.042161E-3"/>
    <n v="1.4716390000000001E-3"/>
    <n v="4.0175744699999995E-2"/>
    <x v="1"/>
  </r>
  <r>
    <x v="1"/>
    <n v="3140"/>
    <x v="10"/>
    <x v="0"/>
    <x v="0"/>
    <n v="304901"/>
    <d v="2022-01-01T00:00:00"/>
    <n v="273"/>
    <n v="192907230227.71198"/>
    <n v="304608"/>
    <s v="USD"/>
    <s v="20220930USD"/>
    <n v="23197.68"/>
    <n v="7.07299582968"/>
    <n v="7.0661989094400006"/>
    <n v="192.90723022771198"/>
    <x v="1"/>
  </r>
  <r>
    <x v="1"/>
    <n v="3141"/>
    <x v="10"/>
    <x v="0"/>
    <x v="0"/>
    <n v="619587"/>
    <d v="2022-01-01T00:00:00"/>
    <n v="273"/>
    <n v="53521431.600000001"/>
    <n v="1960492"/>
    <s v="VND"/>
    <s v="20220930VND"/>
    <n v="1"/>
    <n v="6.19587E-4"/>
    <n v="1.9604919999999999E-3"/>
    <n v="5.3521431600000002E-2"/>
    <x v="1"/>
  </r>
  <r>
    <x v="1"/>
    <n v="3142"/>
    <x v="10"/>
    <x v="0"/>
    <x v="0"/>
    <n v="1736501"/>
    <d v="2022-01-01T00:00:00"/>
    <n v="273"/>
    <n v="8703240"/>
    <n v="318800"/>
    <s v="VND"/>
    <s v="20220930VND"/>
    <n v="1"/>
    <n v="1.7365010000000001E-3"/>
    <n v="3.188E-4"/>
    <n v="8.7032399999999992E-3"/>
    <x v="1"/>
  </r>
  <r>
    <x v="1"/>
    <n v="3142"/>
    <x v="4"/>
    <x v="0"/>
    <x v="0"/>
    <n v="232986"/>
    <d v="2022-01-01T00:00:00"/>
    <n v="273"/>
    <n v="50200550.399999999"/>
    <n v="1838848"/>
    <s v="VND"/>
    <s v="20220930VND"/>
    <n v="1"/>
    <n v="2.3298599999999999E-4"/>
    <n v="1.8388479999999999E-3"/>
    <n v="5.0200550400000002E-2"/>
    <x v="1"/>
  </r>
  <r>
    <x v="1"/>
    <n v="3144"/>
    <x v="4"/>
    <x v="0"/>
    <x v="0"/>
    <n v="7012800"/>
    <d v="2022-01-01T00:00:00"/>
    <n v="273"/>
    <n v="221928361.20000002"/>
    <n v="8129244"/>
    <s v="VND"/>
    <s v="20220930VND"/>
    <n v="1"/>
    <n v="7.0127999999999996E-3"/>
    <n v="8.1292440000000007E-3"/>
    <n v="0.22192836120000001"/>
    <x v="1"/>
  </r>
  <r>
    <x v="1"/>
    <n v="3144"/>
    <x v="0"/>
    <x v="0"/>
    <x v="0"/>
    <n v="1567923"/>
    <d v="2022-01-01T00:00:00"/>
    <n v="273"/>
    <n v="20252423.099999998"/>
    <n v="741847"/>
    <s v="VND"/>
    <s v="20220930VND"/>
    <n v="1"/>
    <n v="1.5679229999999999E-3"/>
    <n v="7.4184700000000001E-4"/>
    <n v="2.0252423099999996E-2"/>
    <x v="0"/>
  </r>
  <r>
    <x v="1"/>
    <n v="3146"/>
    <x v="1"/>
    <x v="0"/>
    <x v="0"/>
    <n v="300505"/>
    <d v="2022-01-01T00:00:00"/>
    <n v="273"/>
    <n v="40287729.300000004"/>
    <n v="1475741"/>
    <s v="VND"/>
    <s v="20220930VND"/>
    <n v="1"/>
    <n v="3.0050500000000001E-4"/>
    <n v="1.475741E-3"/>
    <n v="4.0287729300000005E-2"/>
    <x v="1"/>
  </r>
  <r>
    <x v="1"/>
    <n v="3146"/>
    <x v="6"/>
    <x v="0"/>
    <x v="0"/>
    <n v="1577417"/>
    <d v="2022-01-01T00:00:00"/>
    <n v="273"/>
    <n v="710418898445.25598"/>
    <n v="1121779"/>
    <s v="USD"/>
    <s v="20220930USD"/>
    <n v="23197.68"/>
    <n v="36.59241479256"/>
    <n v="26.022670272720003"/>
    <n v="710.41889844525599"/>
    <x v="3"/>
  </r>
  <r>
    <x v="1"/>
    <n v="3146"/>
    <x v="6"/>
    <x v="0"/>
    <x v="0"/>
    <n v="299740"/>
    <d v="2022-01-01T00:00:00"/>
    <n v="273"/>
    <n v="18648575.400000002"/>
    <n v="683098"/>
    <s v="VND"/>
    <s v="20220930VND"/>
    <n v="1"/>
    <n v="2.9974E-4"/>
    <n v="6.8309800000000004E-4"/>
    <n v="1.8648575400000002E-2"/>
    <x v="3"/>
  </r>
  <r>
    <x v="1"/>
    <n v="3147"/>
    <x v="1"/>
    <x v="0"/>
    <x v="0"/>
    <n v="822005"/>
    <d v="2022-01-01T00:00:00"/>
    <n v="273"/>
    <n v="35035291.199999996"/>
    <n v="1283344"/>
    <s v="VND"/>
    <s v="20220930VND"/>
    <n v="1"/>
    <n v="8.22005E-4"/>
    <n v="1.2833440000000001E-3"/>
    <n v="3.5035291199999999E-2"/>
    <x v="1"/>
  </r>
  <r>
    <x v="1"/>
    <n v="3147"/>
    <x v="4"/>
    <x v="0"/>
    <x v="0"/>
    <n v="1921647"/>
    <d v="2022-01-01T00:00:00"/>
    <n v="273"/>
    <n v="30032811.900000002"/>
    <n v="1100103"/>
    <s v="VND"/>
    <s v="20220930VND"/>
    <n v="1"/>
    <n v="1.9216470000000001E-3"/>
    <n v="1.1001030000000001E-3"/>
    <n v="3.0032811900000001E-2"/>
    <x v="1"/>
  </r>
  <r>
    <x v="1"/>
    <n v="3150"/>
    <x v="10"/>
    <x v="0"/>
    <x v="0"/>
    <n v="7767221"/>
    <d v="2022-01-01T00:00:00"/>
    <n v="273"/>
    <n v="166313319.90000001"/>
    <n v="6092063"/>
    <s v="VND"/>
    <s v="20220930VND"/>
    <n v="1"/>
    <n v="7.7672210000000004E-3"/>
    <n v="6.092063E-3"/>
    <n v="0.16631331990000001"/>
    <x v="1"/>
  </r>
  <r>
    <x v="1"/>
    <n v="3153"/>
    <x v="4"/>
    <x v="0"/>
    <x v="0"/>
    <n v="1951421"/>
    <d v="2022-01-01T00:00:00"/>
    <n v="273"/>
    <n v="50072677.199999996"/>
    <n v="1834164"/>
    <s v="VND"/>
    <s v="20220930VND"/>
    <n v="1"/>
    <n v="1.9514210000000001E-3"/>
    <n v="1.8341640000000001E-3"/>
    <n v="5.0072677199999999E-2"/>
    <x v="1"/>
  </r>
  <r>
    <x v="1"/>
    <n v="3153"/>
    <x v="4"/>
    <x v="0"/>
    <x v="0"/>
    <n v="310335"/>
    <d v="2022-01-01T00:00:00"/>
    <n v="273"/>
    <n v="30193745.400000002"/>
    <n v="1105998"/>
    <s v="VND"/>
    <s v="20220930VND"/>
    <n v="1"/>
    <n v="3.1033500000000002E-4"/>
    <n v="1.105998E-3"/>
    <n v="3.0193745400000003E-2"/>
    <x v="1"/>
  </r>
  <r>
    <x v="1"/>
    <n v="3156"/>
    <x v="0"/>
    <x v="0"/>
    <x v="1"/>
    <n v="35737"/>
    <d v="2022-01-01T00:00:00"/>
    <n v="273"/>
    <n v="11169849.6"/>
    <n v="409152"/>
    <s v="VND"/>
    <s v="20220930VND"/>
    <n v="1"/>
    <n v="3.5737E-5"/>
    <n v="4.0915199999999997E-4"/>
    <n v="1.11698496E-2"/>
    <x v="0"/>
  </r>
  <r>
    <x v="1"/>
    <n v="3156"/>
    <x v="0"/>
    <x v="0"/>
    <x v="1"/>
    <n v="8260958"/>
    <d v="2022-01-01T00:00:00"/>
    <n v="273"/>
    <n v="230549319"/>
    <n v="8445030"/>
    <s v="VND"/>
    <s v="20220930VND"/>
    <n v="1"/>
    <n v="8.2609580000000005E-3"/>
    <n v="8.4450299999999992E-3"/>
    <n v="0.230549319"/>
    <x v="0"/>
  </r>
  <r>
    <x v="1"/>
    <n v="3156"/>
    <x v="0"/>
    <x v="0"/>
    <x v="1"/>
    <n v="8835487"/>
    <d v="2022-01-01T00:00:00"/>
    <n v="273"/>
    <n v="218018455.20000002"/>
    <n v="7986024"/>
    <s v="VND"/>
    <s v="20220930VND"/>
    <n v="1"/>
    <n v="8.8354869999999995E-3"/>
    <n v="7.9860239999999996E-3"/>
    <n v="0.21801845520000002"/>
    <x v="0"/>
  </r>
  <r>
    <x v="1"/>
    <n v="3156"/>
    <x v="0"/>
    <x v="0"/>
    <x v="1"/>
    <n v="9112790"/>
    <d v="2022-01-01T00:00:00"/>
    <n v="273"/>
    <n v="184403501.09999999"/>
    <n v="6754707"/>
    <s v="VND"/>
    <s v="20220930VND"/>
    <n v="1"/>
    <n v="9.1127900000000008E-3"/>
    <n v="6.7547070000000004E-3"/>
    <n v="0.18440350110000001"/>
    <x v="0"/>
  </r>
  <r>
    <x v="1"/>
    <n v="3156"/>
    <x v="0"/>
    <x v="0"/>
    <x v="1"/>
    <n v="619403"/>
    <d v="2022-01-01T00:00:00"/>
    <n v="273"/>
    <n v="32426912.699999999"/>
    <n v="1187799"/>
    <s v="VND"/>
    <s v="20220930VND"/>
    <n v="1"/>
    <n v="6.1940300000000003E-4"/>
    <n v="1.187799E-3"/>
    <n v="3.2426912699999998E-2"/>
    <x v="0"/>
  </r>
  <r>
    <x v="1"/>
    <n v="3156"/>
    <x v="0"/>
    <x v="0"/>
    <x v="1"/>
    <n v="836225"/>
    <d v="2022-01-01T00:00:00"/>
    <n v="273"/>
    <n v="12316367.700000001"/>
    <n v="451149"/>
    <s v="VND"/>
    <s v="20220930VND"/>
    <n v="1"/>
    <n v="8.3622500000000001E-4"/>
    <n v="4.5114900000000003E-4"/>
    <n v="1.2316367700000001E-2"/>
    <x v="0"/>
  </r>
  <r>
    <x v="1"/>
    <n v="3156"/>
    <x v="0"/>
    <x v="0"/>
    <x v="0"/>
    <n v="1257568"/>
    <d v="2022-01-01T00:00:00"/>
    <n v="273"/>
    <n v="19588104.900000002"/>
    <n v="717513"/>
    <s v="VND"/>
    <s v="20220930VND"/>
    <n v="1"/>
    <n v="1.2575679999999999E-3"/>
    <n v="7.1751300000000003E-4"/>
    <n v="1.9588104900000004E-2"/>
    <x v="0"/>
  </r>
  <r>
    <x v="1"/>
    <n v="3156"/>
    <x v="0"/>
    <x v="0"/>
    <x v="0"/>
    <n v="25409"/>
    <d v="2022-01-01T00:00:00"/>
    <n v="273"/>
    <n v="14389393.200000001"/>
    <n v="527084"/>
    <s v="VND"/>
    <s v="20220930VND"/>
    <n v="1"/>
    <n v="2.5409E-5"/>
    <n v="5.2708400000000004E-4"/>
    <n v="1.4389393200000001E-2"/>
    <x v="0"/>
  </r>
  <r>
    <x v="1"/>
    <n v="3166"/>
    <x v="4"/>
    <x v="0"/>
    <x v="0"/>
    <n v="1643602"/>
    <d v="2022-01-01T00:00:00"/>
    <n v="273"/>
    <n v="53866285.199999996"/>
    <n v="1973124"/>
    <s v="VND"/>
    <s v="20220930VND"/>
    <n v="1"/>
    <n v="1.6436020000000001E-3"/>
    <n v="1.9731240000000001E-3"/>
    <n v="5.3866285199999996E-2"/>
    <x v="1"/>
  </r>
  <r>
    <x v="1"/>
    <n v="3167"/>
    <x v="5"/>
    <x v="0"/>
    <x v="0"/>
    <n v="817906"/>
    <d v="2022-01-01T00:00:00"/>
    <n v="273"/>
    <n v="53309146.800000004"/>
    <n v="1952716"/>
    <s v="VND"/>
    <s v="20220930VND"/>
    <n v="1"/>
    <n v="8.1790599999999997E-4"/>
    <n v="1.952716E-3"/>
    <n v="5.3309146800000005E-2"/>
    <x v="1"/>
  </r>
  <r>
    <x v="1"/>
    <n v="3167"/>
    <x v="4"/>
    <x v="0"/>
    <x v="0"/>
    <n v="1324222"/>
    <d v="2022-01-01T00:00:00"/>
    <n v="273"/>
    <n v="1172343.9000000001"/>
    <n v="42943"/>
    <s v="VND"/>
    <s v="20220930VND"/>
    <n v="1"/>
    <n v="1.3242219999999999E-3"/>
    <n v="4.2942999999999999E-5"/>
    <n v="1.1723439E-3"/>
    <x v="1"/>
  </r>
  <r>
    <x v="1"/>
    <n v="3168"/>
    <x v="1"/>
    <x v="0"/>
    <x v="0"/>
    <n v="1061070"/>
    <d v="2022-01-01T00:00:00"/>
    <n v="273"/>
    <n v="29573025.300000001"/>
    <n v="1083261"/>
    <s v="VND"/>
    <s v="20220930VND"/>
    <n v="1"/>
    <n v="1.0610699999999999E-3"/>
    <n v="1.0832610000000001E-3"/>
    <n v="2.95730253E-2"/>
    <x v="1"/>
  </r>
  <r>
    <x v="1"/>
    <n v="3168"/>
    <x v="4"/>
    <x v="0"/>
    <x v="0"/>
    <n v="1747048"/>
    <d v="2022-01-01T00:00:00"/>
    <n v="273"/>
    <n v="47462196.600000001"/>
    <n v="1738542"/>
    <s v="VND"/>
    <s v="20220930VND"/>
    <n v="1"/>
    <n v="1.747048E-3"/>
    <n v="1.738542E-3"/>
    <n v="4.7462196599999999E-2"/>
    <x v="1"/>
  </r>
  <r>
    <x v="1"/>
    <n v="3169"/>
    <x v="1"/>
    <x v="0"/>
    <x v="0"/>
    <n v="1055592"/>
    <d v="2022-01-01T00:00:00"/>
    <n v="273"/>
    <n v="18046282.800000001"/>
    <n v="661036"/>
    <s v="VND"/>
    <s v="20220930VND"/>
    <n v="1"/>
    <n v="1.0555919999999999E-3"/>
    <n v="6.6103600000000005E-4"/>
    <n v="1.8046282800000001E-2"/>
    <x v="1"/>
  </r>
  <r>
    <x v="1"/>
    <n v="3171"/>
    <x v="4"/>
    <x v="0"/>
    <x v="0"/>
    <n v="1965998"/>
    <d v="2022-01-01T00:00:00"/>
    <n v="273"/>
    <n v="42955894.800000004"/>
    <n v="1573476"/>
    <s v="VND"/>
    <s v="20220930VND"/>
    <n v="1"/>
    <n v="1.9659980000000001E-3"/>
    <n v="1.5734760000000001E-3"/>
    <n v="4.2955894800000005E-2"/>
    <x v="1"/>
  </r>
  <r>
    <x v="1"/>
    <n v="3172"/>
    <x v="0"/>
    <x v="0"/>
    <x v="0"/>
    <n v="2410414"/>
    <d v="2022-01-01T00:00:00"/>
    <n v="273"/>
    <n v="139734585.90000001"/>
    <n v="5118483"/>
    <s v="VND"/>
    <s v="20220930VND"/>
    <n v="1"/>
    <n v="2.410414E-3"/>
    <n v="5.1184830000000001E-3"/>
    <n v="0.13973458590000001"/>
    <x v="0"/>
  </r>
  <r>
    <x v="1"/>
    <n v="3172"/>
    <x v="4"/>
    <x v="0"/>
    <x v="0"/>
    <n v="1510927"/>
    <d v="2022-01-01T00:00:00"/>
    <n v="273"/>
    <n v="25185505.800000001"/>
    <n v="922546"/>
    <s v="VND"/>
    <s v="20220930VND"/>
    <n v="1"/>
    <n v="1.510927E-3"/>
    <n v="9.22546E-4"/>
    <n v="2.5185505800000001E-2"/>
    <x v="1"/>
  </r>
  <r>
    <x v="1"/>
    <n v="3176"/>
    <x v="4"/>
    <x v="0"/>
    <x v="0"/>
    <n v="1788986"/>
    <d v="2022-01-01T00:00:00"/>
    <n v="273"/>
    <n v="45126490.5"/>
    <n v="1652985"/>
    <s v="VND"/>
    <s v="20220930VND"/>
    <n v="1"/>
    <n v="1.788986E-3"/>
    <n v="1.652985E-3"/>
    <n v="4.5126490499999998E-2"/>
    <x v="1"/>
  </r>
  <r>
    <x v="1"/>
    <n v="3176"/>
    <x v="1"/>
    <x v="0"/>
    <x v="0"/>
    <n v="1615396"/>
    <d v="2022-01-01T00:00:00"/>
    <n v="273"/>
    <n v="18112867.5"/>
    <n v="663475"/>
    <s v="VND"/>
    <s v="20220930VND"/>
    <n v="1"/>
    <n v="1.6153960000000001E-3"/>
    <n v="6.6347499999999996E-4"/>
    <n v="1.8112867500000001E-2"/>
    <x v="1"/>
  </r>
  <r>
    <x v="1"/>
    <n v="3176"/>
    <x v="1"/>
    <x v="0"/>
    <x v="0"/>
    <n v="1039869"/>
    <d v="2022-01-01T00:00:00"/>
    <n v="273"/>
    <n v="161415920313.64801"/>
    <n v="254882"/>
    <s v="USD"/>
    <s v="20220930USD"/>
    <n v="23197.68"/>
    <n v="24.122548303920002"/>
    <n v="5.9126710737600003"/>
    <n v="161.415920313648"/>
    <x v="1"/>
  </r>
  <r>
    <x v="1"/>
    <n v="3178"/>
    <x v="4"/>
    <x v="0"/>
    <x v="0"/>
    <n v="92920"/>
    <d v="2022-01-01T00:00:00"/>
    <n v="273"/>
    <n v="11861986.5"/>
    <n v="434505"/>
    <s v="VND"/>
    <s v="20220930VND"/>
    <n v="1"/>
    <n v="9.2919999999999998E-5"/>
    <n v="4.3450500000000001E-4"/>
    <n v="1.1861986499999999E-2"/>
    <x v="1"/>
  </r>
  <r>
    <x v="1"/>
    <n v="3178"/>
    <x v="8"/>
    <x v="0"/>
    <x v="0"/>
    <n v="414265"/>
    <d v="2022-01-01T00:00:00"/>
    <n v="273"/>
    <n v="33764175.899999999"/>
    <n v="1236783"/>
    <s v="VND"/>
    <s v="20220930VND"/>
    <n v="1"/>
    <n v="4.1426499999999998E-4"/>
    <n v="1.236783E-3"/>
    <n v="3.3764175899999999E-2"/>
    <x v="0"/>
  </r>
  <r>
    <x v="1"/>
    <n v="3179"/>
    <x v="4"/>
    <x v="0"/>
    <x v="0"/>
    <n v="197795"/>
    <d v="2022-01-01T00:00:00"/>
    <n v="273"/>
    <n v="3217769.1"/>
    <n v="117867"/>
    <s v="VND"/>
    <s v="20220930VND"/>
    <n v="1"/>
    <n v="1.9779500000000001E-4"/>
    <n v="1.17867E-4"/>
    <n v="3.2177691000000001E-3"/>
    <x v="1"/>
  </r>
  <r>
    <x v="1"/>
    <n v="3181"/>
    <x v="15"/>
    <x v="0"/>
    <x v="0"/>
    <n v="1772292"/>
    <d v="2022-01-01T00:00:00"/>
    <n v="273"/>
    <n v="4586017.8"/>
    <n v="167986"/>
    <s v="VND"/>
    <s v="20220930VND"/>
    <n v="1"/>
    <n v="1.772292E-3"/>
    <n v="1.6798599999999999E-4"/>
    <n v="4.5860177999999998E-3"/>
    <x v="4"/>
  </r>
  <r>
    <x v="1"/>
    <n v="3181"/>
    <x v="13"/>
    <x v="0"/>
    <x v="0"/>
    <n v="1830903"/>
    <d v="2022-01-01T00:00:00"/>
    <n v="273"/>
    <n v="51497518.800000004"/>
    <n v="1886356"/>
    <s v="VND"/>
    <s v="20220930VND"/>
    <n v="1"/>
    <n v="1.830903E-3"/>
    <n v="1.8863560000000001E-3"/>
    <n v="5.1497518800000003E-2"/>
    <x v="0"/>
  </r>
  <r>
    <x v="1"/>
    <n v="3183"/>
    <x v="7"/>
    <x v="0"/>
    <x v="0"/>
    <n v="1057742"/>
    <d v="2022-01-01T00:00:00"/>
    <n v="273"/>
    <n v="2649492.3000000003"/>
    <n v="97051"/>
    <s v="VND"/>
    <s v="20220930VND"/>
    <n v="1"/>
    <n v="1.057742E-3"/>
    <n v="9.7051000000000003E-5"/>
    <n v="2.6494923000000004E-3"/>
    <x v="2"/>
  </r>
  <r>
    <x v="1"/>
    <n v="3189"/>
    <x v="7"/>
    <x v="0"/>
    <x v="1"/>
    <n v="1346559"/>
    <d v="2022-01-01T00:00:00"/>
    <n v="273"/>
    <n v="16021168.799999999"/>
    <n v="586856"/>
    <s v="VND"/>
    <s v="20220930VND"/>
    <n v="1"/>
    <n v="1.346559E-3"/>
    <n v="5.8685599999999997E-4"/>
    <n v="1.6021168799999999E-2"/>
    <x v="2"/>
  </r>
  <r>
    <x v="1"/>
    <n v="3189"/>
    <x v="7"/>
    <x v="0"/>
    <x v="0"/>
    <n v="1475471"/>
    <d v="2022-01-01T00:00:00"/>
    <n v="273"/>
    <n v="27179088.300000001"/>
    <n v="995571"/>
    <s v="VND"/>
    <s v="20220930VND"/>
    <n v="1"/>
    <n v="1.4754709999999999E-3"/>
    <n v="9.95571E-4"/>
    <n v="2.7179088300000001E-2"/>
    <x v="2"/>
  </r>
  <r>
    <x v="1"/>
    <n v="3189"/>
    <x v="13"/>
    <x v="0"/>
    <x v="0"/>
    <n v="184920"/>
    <d v="2022-01-01T00:00:00"/>
    <n v="273"/>
    <n v="5206546.8"/>
    <n v="190716"/>
    <s v="VND"/>
    <s v="20220930VND"/>
    <n v="1"/>
    <n v="1.8492000000000001E-4"/>
    <n v="1.9071600000000001E-4"/>
    <n v="5.2065467999999997E-3"/>
    <x v="0"/>
  </r>
  <r>
    <x v="1"/>
    <n v="3189"/>
    <x v="0"/>
    <x v="0"/>
    <x v="0"/>
    <n v="1014146"/>
    <d v="2022-01-01T00:00:00"/>
    <n v="273"/>
    <n v="20675573.099999998"/>
    <n v="757347"/>
    <s v="VND"/>
    <s v="20220930VND"/>
    <n v="1"/>
    <n v="1.0141460000000001E-3"/>
    <n v="7.5734700000000001E-4"/>
    <n v="2.0675573099999997E-2"/>
    <x v="0"/>
  </r>
  <r>
    <x v="1"/>
    <n v="3191"/>
    <x v="8"/>
    <x v="0"/>
    <x v="0"/>
    <n v="77774"/>
    <d v="2022-01-01T00:00:00"/>
    <n v="273"/>
    <n v="10815468.299999999"/>
    <n v="396171"/>
    <s v="VND"/>
    <s v="20220930VND"/>
    <n v="1"/>
    <n v="7.7774000000000004E-5"/>
    <n v="3.9617100000000001E-4"/>
    <n v="1.0815468299999999E-2"/>
    <x v="0"/>
  </r>
  <r>
    <x v="1"/>
    <n v="3191"/>
    <x v="10"/>
    <x v="0"/>
    <x v="0"/>
    <n v="1298033"/>
    <d v="2022-01-01T00:00:00"/>
    <n v="273"/>
    <n v="500035213477.79999"/>
    <n v="789575"/>
    <s v="USD"/>
    <s v="20220930USD"/>
    <n v="23197.68"/>
    <n v="30.111354163439998"/>
    <n v="18.316308186000001"/>
    <n v="500.03521347779997"/>
    <x v="1"/>
  </r>
  <r>
    <x v="1"/>
    <n v="3193"/>
    <x v="4"/>
    <x v="0"/>
    <x v="0"/>
    <n v="691737"/>
    <d v="2022-01-01T00:00:00"/>
    <n v="273"/>
    <n v="35045064.600000001"/>
    <n v="1283702"/>
    <s v="VND"/>
    <s v="20220930VND"/>
    <n v="1"/>
    <n v="6.9173699999999999E-4"/>
    <n v="1.2837020000000001E-3"/>
    <n v="3.5045064600000002E-2"/>
    <x v="1"/>
  </r>
  <r>
    <x v="1"/>
    <n v="3193"/>
    <x v="5"/>
    <x v="0"/>
    <x v="0"/>
    <n v="1283524"/>
    <d v="2022-01-01T00:00:00"/>
    <n v="273"/>
    <n v="49351411.199999996"/>
    <n v="1807744"/>
    <s v="VND"/>
    <s v="20220930VND"/>
    <n v="1"/>
    <n v="1.2835240000000001E-3"/>
    <n v="1.807744E-3"/>
    <n v="4.9351411199999994E-2"/>
    <x v="1"/>
  </r>
  <r>
    <x v="1"/>
    <n v="3194"/>
    <x v="10"/>
    <x v="0"/>
    <x v="0"/>
    <n v="1000921"/>
    <d v="2022-01-01T00:00:00"/>
    <n v="273"/>
    <n v="6815991"/>
    <n v="249670"/>
    <s v="VND"/>
    <s v="20220930VND"/>
    <n v="1"/>
    <n v="1.0009210000000001E-3"/>
    <n v="2.4967000000000001E-4"/>
    <n v="6.8159910000000004E-3"/>
    <x v="1"/>
  </r>
  <r>
    <x v="1"/>
    <n v="3198"/>
    <x v="4"/>
    <x v="0"/>
    <x v="0"/>
    <n v="3924479"/>
    <d v="2022-01-01T00:00:00"/>
    <n v="273"/>
    <n v="94183908"/>
    <n v="3449960"/>
    <s v="VND"/>
    <s v="20220930VND"/>
    <n v="1"/>
    <n v="3.9244789999999998E-3"/>
    <n v="3.4499600000000002E-3"/>
    <n v="9.4183907999999997E-2"/>
    <x v="1"/>
  </r>
  <r>
    <x v="1"/>
    <n v="3199"/>
    <x v="12"/>
    <x v="0"/>
    <x v="0"/>
    <n v="1013000"/>
    <d v="2022-01-01T00:00:00"/>
    <n v="273"/>
    <n v="41662611.899999999"/>
    <n v="1526103"/>
    <s v="VND"/>
    <s v="20220930VND"/>
    <n v="1"/>
    <n v="1.013E-3"/>
    <n v="1.526103E-3"/>
    <n v="4.16626119E-2"/>
    <x v="4"/>
  </r>
  <r>
    <x v="1"/>
    <n v="3199"/>
    <x v="5"/>
    <x v="0"/>
    <x v="0"/>
    <n v="1610084"/>
    <d v="2022-01-01T00:00:00"/>
    <n v="273"/>
    <n v="50735330.100000001"/>
    <n v="1858437"/>
    <s v="VND"/>
    <s v="20220930VND"/>
    <n v="1"/>
    <n v="1.6100839999999999E-3"/>
    <n v="1.8584369999999999E-3"/>
    <n v="5.0735330100000003E-2"/>
    <x v="1"/>
  </r>
  <r>
    <x v="1"/>
    <n v="3199"/>
    <x v="2"/>
    <x v="0"/>
    <x v="0"/>
    <n v="397897"/>
    <d v="2022-01-01T00:00:00"/>
    <n v="273"/>
    <n v="36731549.399999999"/>
    <n v="1345478"/>
    <s v="VND"/>
    <s v="20220930VND"/>
    <n v="1"/>
    <n v="3.9789699999999998E-4"/>
    <n v="1.345478E-3"/>
    <n v="3.6731549400000001E-2"/>
    <x v="2"/>
  </r>
  <r>
    <x v="1"/>
    <n v="3201"/>
    <x v="3"/>
    <x v="0"/>
    <x v="0"/>
    <n v="1743816"/>
    <d v="2022-01-01T00:00:00"/>
    <n v="273"/>
    <n v="35247275.699999996"/>
    <n v="1291109"/>
    <s v="VND"/>
    <s v="20220930VND"/>
    <n v="1"/>
    <n v="1.743816E-3"/>
    <n v="1.2911089999999999E-3"/>
    <n v="3.5247275699999997E-2"/>
    <x v="0"/>
  </r>
  <r>
    <x v="1"/>
    <n v="3202"/>
    <x v="15"/>
    <x v="0"/>
    <x v="0"/>
    <n v="844758"/>
    <d v="2022-01-01T00:00:00"/>
    <n v="273"/>
    <n v="29753860.5"/>
    <n v="1089885"/>
    <s v="VND"/>
    <s v="20220930VND"/>
    <n v="1"/>
    <n v="8.4475800000000003E-4"/>
    <n v="1.0898850000000001E-3"/>
    <n v="2.97538605E-2"/>
    <x v="4"/>
  </r>
  <r>
    <x v="1"/>
    <n v="3202"/>
    <x v="5"/>
    <x v="0"/>
    <x v="0"/>
    <n v="2793247"/>
    <d v="2022-01-01T00:00:00"/>
    <n v="273"/>
    <n v="135502294.20000002"/>
    <n v="4963454"/>
    <s v="VND"/>
    <s v="20220930VND"/>
    <n v="1"/>
    <n v="2.793247E-3"/>
    <n v="4.963454E-3"/>
    <n v="0.13550229420000001"/>
    <x v="1"/>
  </r>
  <r>
    <x v="1"/>
    <n v="3202"/>
    <x v="8"/>
    <x v="0"/>
    <x v="0"/>
    <n v="1924379"/>
    <d v="2022-01-01T00:00:00"/>
    <n v="273"/>
    <n v="27472181.099999998"/>
    <n v="1006307"/>
    <s v="VND"/>
    <s v="20220930VND"/>
    <n v="1"/>
    <n v="1.9243789999999999E-3"/>
    <n v="1.0063069999999999E-3"/>
    <n v="2.7472181099999996E-2"/>
    <x v="0"/>
  </r>
  <r>
    <x v="1"/>
    <n v="3203"/>
    <x v="9"/>
    <x v="0"/>
    <x v="0"/>
    <n v="137080"/>
    <d v="2022-01-01T00:00:00"/>
    <n v="273"/>
    <n v="51477617.100000001"/>
    <n v="1885627"/>
    <s v="VND"/>
    <s v="20220930VND"/>
    <n v="1"/>
    <n v="1.3708000000000001E-4"/>
    <n v="1.885627E-3"/>
    <n v="5.1477617100000005E-2"/>
    <x v="0"/>
  </r>
  <r>
    <x v="1"/>
    <n v="3205"/>
    <x v="8"/>
    <x v="0"/>
    <x v="1"/>
    <n v="9024076"/>
    <d v="2022-01-01T00:00:00"/>
    <n v="273"/>
    <n v="211847126.40000001"/>
    <n v="7759968"/>
    <s v="VND"/>
    <s v="20220930VND"/>
    <n v="1"/>
    <n v="9.0240760000000007E-3"/>
    <n v="7.7599679999999999E-3"/>
    <n v="0.2118471264"/>
    <x v="0"/>
  </r>
  <r>
    <x v="1"/>
    <n v="3205"/>
    <x v="4"/>
    <x v="0"/>
    <x v="0"/>
    <n v="9172404"/>
    <d v="2022-01-01T00:00:00"/>
    <n v="273"/>
    <n v="272311439.40000004"/>
    <n v="9974778"/>
    <s v="VND"/>
    <s v="20220930VND"/>
    <n v="1"/>
    <n v="9.1724040000000003E-3"/>
    <n v="9.9747780000000001E-3"/>
    <n v="0.27231143940000002"/>
    <x v="1"/>
  </r>
  <r>
    <x v="1"/>
    <n v="3205"/>
    <x v="8"/>
    <x v="0"/>
    <x v="0"/>
    <n v="9942109"/>
    <d v="2022-01-01T00:00:00"/>
    <n v="273"/>
    <n v="219745480.5"/>
    <n v="8049285"/>
    <s v="VND"/>
    <s v="20220930VND"/>
    <n v="1"/>
    <n v="9.9421089999999993E-3"/>
    <n v="8.0492849999999998E-3"/>
    <n v="0.21974548050000001"/>
    <x v="0"/>
  </r>
  <r>
    <x v="1"/>
    <n v="3205"/>
    <x v="4"/>
    <x v="0"/>
    <x v="0"/>
    <n v="617082"/>
    <d v="2022-01-01T00:00:00"/>
    <n v="273"/>
    <n v="254379437512.20001"/>
    <n v="401675"/>
    <s v="USD"/>
    <s v="20220930USD"/>
    <n v="23197.68"/>
    <n v="14.314870769760001"/>
    <n v="9.3179281140000008"/>
    <n v="254.37943751220001"/>
    <x v="1"/>
  </r>
  <r>
    <x v="1"/>
    <n v="3205"/>
    <x v="4"/>
    <x v="0"/>
    <x v="0"/>
    <n v="1738100"/>
    <d v="2022-01-01T00:00:00"/>
    <n v="273"/>
    <n v="33085443.300000001"/>
    <n v="1211921"/>
    <s v="VND"/>
    <s v="20220930VND"/>
    <n v="1"/>
    <n v="1.7381E-3"/>
    <n v="1.2119209999999999E-3"/>
    <n v="3.3085443300000003E-2"/>
    <x v="1"/>
  </r>
  <r>
    <x v="1"/>
    <n v="3208"/>
    <x v="15"/>
    <x v="0"/>
    <x v="0"/>
    <n v="1998304"/>
    <d v="2022-01-01T00:00:00"/>
    <n v="273"/>
    <n v="53605297.199999996"/>
    <n v="1963564"/>
    <s v="VND"/>
    <s v="20220930VND"/>
    <n v="1"/>
    <n v="1.9983039999999998E-3"/>
    <n v="1.9635640000000001E-3"/>
    <n v="5.3605297199999999E-2"/>
    <x v="4"/>
  </r>
  <r>
    <x v="1"/>
    <n v="3209"/>
    <x v="4"/>
    <x v="0"/>
    <x v="0"/>
    <n v="1676840"/>
    <d v="2022-01-01T00:00:00"/>
    <n v="273"/>
    <n v="32047906.800000001"/>
    <n v="1173916"/>
    <s v="VND"/>
    <s v="20220930VND"/>
    <n v="1"/>
    <n v="1.67684E-3"/>
    <n v="1.1739159999999999E-3"/>
    <n v="3.2047906799999998E-2"/>
    <x v="1"/>
  </r>
  <r>
    <x v="1"/>
    <n v="3210"/>
    <x v="0"/>
    <x v="0"/>
    <x v="0"/>
    <n v="1811667"/>
    <d v="2022-01-01T00:00:00"/>
    <n v="273"/>
    <n v="41234711.699999996"/>
    <n v="1510429"/>
    <s v="VND"/>
    <s v="20220930VND"/>
    <n v="1"/>
    <n v="1.8116670000000001E-3"/>
    <n v="1.510429E-3"/>
    <n v="4.1234711699999996E-2"/>
    <x v="0"/>
  </r>
  <r>
    <x v="1"/>
    <n v="3210"/>
    <x v="4"/>
    <x v="0"/>
    <x v="0"/>
    <n v="1854696"/>
    <d v="2022-01-01T00:00:00"/>
    <n v="273"/>
    <n v="30820198.5"/>
    <n v="1128945"/>
    <s v="VND"/>
    <s v="20220930VND"/>
    <n v="1"/>
    <n v="1.8546960000000001E-3"/>
    <n v="1.1289449999999999E-3"/>
    <n v="3.08201985E-2"/>
    <x v="1"/>
  </r>
  <r>
    <x v="1"/>
    <n v="3210"/>
    <x v="3"/>
    <x v="0"/>
    <x v="0"/>
    <n v="271214"/>
    <d v="2022-01-01T00:00:00"/>
    <n v="273"/>
    <n v="14980574.700000001"/>
    <n v="548739"/>
    <s v="VND"/>
    <s v="20220930VND"/>
    <n v="1"/>
    <n v="2.7121399999999998E-4"/>
    <n v="5.4873900000000002E-4"/>
    <n v="1.4980574700000001E-2"/>
    <x v="0"/>
  </r>
  <r>
    <x v="1"/>
    <n v="3210"/>
    <x v="1"/>
    <x v="0"/>
    <x v="0"/>
    <n v="1974607"/>
    <d v="2022-01-01T00:00:00"/>
    <n v="273"/>
    <n v="52761235.800000004"/>
    <n v="1932646"/>
    <s v="VND"/>
    <s v="20220930VND"/>
    <n v="1"/>
    <n v="1.9746070000000002E-3"/>
    <n v="1.9326460000000001E-3"/>
    <n v="5.2761235800000007E-2"/>
    <x v="1"/>
  </r>
  <r>
    <x v="1"/>
    <n v="3211"/>
    <x v="4"/>
    <x v="0"/>
    <x v="0"/>
    <n v="219847"/>
    <d v="2022-01-01T00:00:00"/>
    <n v="273"/>
    <n v="6662865.2999999998"/>
    <n v="244061"/>
    <s v="VND"/>
    <s v="20220930VND"/>
    <n v="1"/>
    <n v="2.1984700000000001E-4"/>
    <n v="2.4406100000000001E-4"/>
    <n v="6.6628653000000001E-3"/>
    <x v="1"/>
  </r>
  <r>
    <x v="1"/>
    <n v="3212"/>
    <x v="2"/>
    <x v="0"/>
    <x v="0"/>
    <n v="54159"/>
    <d v="2022-01-01T00:00:00"/>
    <n v="273"/>
    <n v="37890762"/>
    <n v="1387940"/>
    <s v="VND"/>
    <s v="20220930VND"/>
    <n v="1"/>
    <n v="5.4159000000000001E-5"/>
    <n v="1.3879400000000001E-3"/>
    <n v="3.7890762000000001E-2"/>
    <x v="2"/>
  </r>
  <r>
    <x v="1"/>
    <n v="3212"/>
    <x v="0"/>
    <x v="0"/>
    <x v="0"/>
    <n v="962375"/>
    <d v="2022-01-01T00:00:00"/>
    <n v="273"/>
    <n v="24814881"/>
    <n v="908970"/>
    <s v="VND"/>
    <s v="20220930VND"/>
    <n v="1"/>
    <n v="9.6237500000000001E-4"/>
    <n v="9.0897000000000005E-4"/>
    <n v="2.4814881E-2"/>
    <x v="0"/>
  </r>
  <r>
    <x v="1"/>
    <n v="3216"/>
    <x v="4"/>
    <x v="0"/>
    <x v="0"/>
    <n v="1596393"/>
    <d v="2022-01-01T00:00:00"/>
    <n v="273"/>
    <n v="31769146.5"/>
    <n v="1163705"/>
    <s v="VND"/>
    <s v="20220930VND"/>
    <n v="1"/>
    <n v="1.596393E-3"/>
    <n v="1.1637049999999999E-3"/>
    <n v="3.1769146499999998E-2"/>
    <x v="1"/>
  </r>
  <r>
    <x v="1"/>
    <n v="3217"/>
    <x v="4"/>
    <x v="0"/>
    <x v="1"/>
    <n v="1069637"/>
    <d v="2022-01-01T00:00:00"/>
    <n v="273"/>
    <n v="14578036.200000001"/>
    <n v="533994"/>
    <s v="VND"/>
    <s v="20220930VND"/>
    <n v="1"/>
    <n v="1.069637E-3"/>
    <n v="5.3399399999999998E-4"/>
    <n v="1.4578036200000002E-2"/>
    <x v="1"/>
  </r>
  <r>
    <x v="1"/>
    <n v="3217"/>
    <x v="4"/>
    <x v="0"/>
    <x v="0"/>
    <n v="180480"/>
    <d v="2022-01-01T00:00:00"/>
    <n v="273"/>
    <n v="54420966.600000001"/>
    <n v="1993442"/>
    <s v="VND"/>
    <s v="20220930VND"/>
    <n v="1"/>
    <n v="1.8048000000000001E-4"/>
    <n v="1.9934419999999998E-3"/>
    <n v="5.4420966600000002E-2"/>
    <x v="1"/>
  </r>
  <r>
    <x v="1"/>
    <n v="3218"/>
    <x v="7"/>
    <x v="0"/>
    <x v="0"/>
    <n v="1205907"/>
    <d v="2022-01-01T00:00:00"/>
    <n v="273"/>
    <n v="30503900.699999999"/>
    <n v="1117359"/>
    <s v="VND"/>
    <s v="20220930VND"/>
    <n v="1"/>
    <n v="1.205907E-3"/>
    <n v="1.1173590000000001E-3"/>
    <n v="3.0503900699999999E-2"/>
    <x v="2"/>
  </r>
  <r>
    <x v="1"/>
    <n v="3220"/>
    <x v="4"/>
    <x v="0"/>
    <x v="0"/>
    <n v="1249059"/>
    <d v="2022-01-01T00:00:00"/>
    <n v="273"/>
    <n v="52271828.699999996"/>
    <n v="1914719"/>
    <s v="VND"/>
    <s v="20220930VND"/>
    <n v="1"/>
    <n v="1.2490590000000001E-3"/>
    <n v="1.9147190000000001E-3"/>
    <n v="5.2271828699999995E-2"/>
    <x v="1"/>
  </r>
  <r>
    <x v="1"/>
    <n v="3221"/>
    <x v="4"/>
    <x v="0"/>
    <x v="0"/>
    <n v="1008764"/>
    <d v="2022-01-01T00:00:00"/>
    <n v="273"/>
    <n v="207589.19999999998"/>
    <n v="7604"/>
    <s v="VND"/>
    <s v="20220930VND"/>
    <n v="1"/>
    <n v="1.0087640000000001E-3"/>
    <n v="7.6040000000000004E-6"/>
    <n v="2.0758919999999998E-4"/>
    <x v="1"/>
  </r>
  <r>
    <x v="1"/>
    <n v="3221"/>
    <x v="10"/>
    <x v="0"/>
    <x v="0"/>
    <n v="1045432"/>
    <d v="2022-01-01T00:00:00"/>
    <n v="273"/>
    <n v="210541375836.79202"/>
    <n v="332453"/>
    <s v="USD"/>
    <s v="20220930USD"/>
    <n v="23197.68"/>
    <n v="24.251596997760004"/>
    <n v="7.7121383090400002"/>
    <n v="210.54137583679201"/>
    <x v="1"/>
  </r>
  <r>
    <x v="1"/>
    <n v="3221"/>
    <x v="10"/>
    <x v="0"/>
    <x v="0"/>
    <n v="1042644"/>
    <d v="2022-01-01T00:00:00"/>
    <n v="273"/>
    <n v="476821.8"/>
    <n v="17466"/>
    <s v="VND"/>
    <s v="20220930VND"/>
    <n v="1"/>
    <n v="1.0426439999999999E-3"/>
    <n v="1.7465999999999998E-5"/>
    <n v="4.768218E-4"/>
    <x v="1"/>
  </r>
  <r>
    <x v="1"/>
    <n v="3221"/>
    <x v="4"/>
    <x v="0"/>
    <x v="0"/>
    <n v="1264621"/>
    <d v="2022-01-01T00:00:00"/>
    <n v="273"/>
    <n v="11125869.299999999"/>
    <n v="407541"/>
    <s v="VND"/>
    <s v="20220930VND"/>
    <n v="1"/>
    <n v="1.2646210000000001E-3"/>
    <n v="4.0754099999999998E-4"/>
    <n v="1.1125869299999999E-2"/>
    <x v="1"/>
  </r>
  <r>
    <x v="1"/>
    <n v="3222"/>
    <x v="4"/>
    <x v="0"/>
    <x v="0"/>
    <n v="8909087"/>
    <d v="2022-01-01T00:00:00"/>
    <n v="273"/>
    <n v="252313124.70000002"/>
    <n v="9242239"/>
    <s v="VND"/>
    <s v="20220930VND"/>
    <n v="1"/>
    <n v="8.9090869999999996E-3"/>
    <n v="9.2422389999999993E-3"/>
    <n v="0.2523131247"/>
    <x v="1"/>
  </r>
  <r>
    <x v="1"/>
    <n v="3222"/>
    <x v="1"/>
    <x v="0"/>
    <x v="0"/>
    <n v="1215243"/>
    <d v="2022-01-01T00:00:00"/>
    <n v="273"/>
    <n v="23956268.699999999"/>
    <n v="877519"/>
    <s v="VND"/>
    <s v="20220930VND"/>
    <n v="1"/>
    <n v="1.215243E-3"/>
    <n v="8.77519E-4"/>
    <n v="2.3956268699999998E-2"/>
    <x v="1"/>
  </r>
  <r>
    <x v="1"/>
    <n v="3225"/>
    <x v="11"/>
    <x v="0"/>
    <x v="0"/>
    <n v="1380523"/>
    <d v="2022-01-01T00:00:00"/>
    <n v="273"/>
    <n v="13085763.6"/>
    <n v="479332"/>
    <s v="VND"/>
    <s v="20220930VND"/>
    <n v="1"/>
    <n v="1.380523E-3"/>
    <n v="4.7933200000000001E-4"/>
    <n v="1.30857636E-2"/>
    <x v="3"/>
  </r>
  <r>
    <x v="1"/>
    <n v="3225"/>
    <x v="4"/>
    <x v="0"/>
    <x v="0"/>
    <n v="1684748"/>
    <d v="2022-01-01T00:00:00"/>
    <n v="273"/>
    <n v="2013456.9000000001"/>
    <n v="73753"/>
    <s v="VND"/>
    <s v="20220930VND"/>
    <n v="1"/>
    <n v="1.684748E-3"/>
    <n v="7.3752999999999997E-5"/>
    <n v="2.0134569000000001E-3"/>
    <x v="1"/>
  </r>
  <r>
    <x v="1"/>
    <n v="3227"/>
    <x v="1"/>
    <x v="0"/>
    <x v="0"/>
    <n v="1115756"/>
    <d v="2022-01-01T00:00:00"/>
    <n v="273"/>
    <n v="7429258.2000000002"/>
    <n v="272134"/>
    <s v="VND"/>
    <s v="20220930VND"/>
    <n v="1"/>
    <n v="1.1157560000000001E-3"/>
    <n v="2.7213399999999999E-4"/>
    <n v="7.4292582000000003E-3"/>
    <x v="1"/>
  </r>
  <r>
    <x v="1"/>
    <n v="3227"/>
    <x v="0"/>
    <x v="0"/>
    <x v="0"/>
    <n v="697766"/>
    <d v="2022-01-01T00:00:00"/>
    <n v="273"/>
    <n v="39008478.600000001"/>
    <n v="1428882"/>
    <s v="VND"/>
    <s v="20220930VND"/>
    <n v="1"/>
    <n v="6.9776599999999995E-4"/>
    <n v="1.428882E-3"/>
    <n v="3.90084786E-2"/>
    <x v="0"/>
  </r>
  <r>
    <x v="1"/>
    <n v="3228"/>
    <x v="10"/>
    <x v="0"/>
    <x v="0"/>
    <n v="1458224"/>
    <d v="2022-01-01T00:00:00"/>
    <n v="273"/>
    <n v="21936887.699999999"/>
    <n v="803549"/>
    <s v="VND"/>
    <s v="20220930VND"/>
    <n v="1"/>
    <n v="1.4582239999999999E-3"/>
    <n v="8.0354899999999997E-4"/>
    <n v="2.1936887699999998E-2"/>
    <x v="1"/>
  </r>
  <r>
    <x v="1"/>
    <n v="3229"/>
    <x v="5"/>
    <x v="0"/>
    <x v="1"/>
    <n v="6556588"/>
    <d v="2022-01-01T00:00:00"/>
    <n v="273"/>
    <n v="186165279.29999998"/>
    <n v="6819241"/>
    <s v="VND"/>
    <s v="20220930VND"/>
    <n v="1"/>
    <n v="6.5565880000000003E-3"/>
    <n v="6.8192410000000002E-3"/>
    <n v="0.18616527929999999"/>
    <x v="1"/>
  </r>
  <r>
    <x v="1"/>
    <n v="3229"/>
    <x v="8"/>
    <x v="0"/>
    <x v="0"/>
    <n v="1130281"/>
    <d v="2022-01-01T00:00:00"/>
    <n v="273"/>
    <n v="30144468.900000002"/>
    <n v="1104193"/>
    <s v="VND"/>
    <s v="20220930VND"/>
    <n v="1"/>
    <n v="1.1302809999999999E-3"/>
    <n v="1.1041930000000001E-3"/>
    <n v="3.0144468900000002E-2"/>
    <x v="0"/>
  </r>
  <r>
    <x v="1"/>
    <n v="3229"/>
    <x v="5"/>
    <x v="0"/>
    <x v="0"/>
    <n v="2879181"/>
    <d v="2022-01-01T00:00:00"/>
    <n v="273"/>
    <n v="136492710.90000001"/>
    <n v="4999733"/>
    <s v="VND"/>
    <s v="20220930VND"/>
    <n v="1"/>
    <n v="2.8791810000000002E-3"/>
    <n v="4.9997330000000001E-3"/>
    <n v="0.13649271090000001"/>
    <x v="1"/>
  </r>
  <r>
    <x v="1"/>
    <n v="3229"/>
    <x v="5"/>
    <x v="0"/>
    <x v="0"/>
    <n v="925336"/>
    <d v="2022-01-01T00:00:00"/>
    <n v="273"/>
    <n v="229361052800.88"/>
    <n v="362170"/>
    <s v="USD"/>
    <s v="20220930USD"/>
    <n v="23197.68"/>
    <n v="21.465648420480001"/>
    <n v="8.4015037656000011"/>
    <n v="229.36105280088"/>
    <x v="1"/>
  </r>
  <r>
    <x v="1"/>
    <n v="3229"/>
    <x v="5"/>
    <x v="0"/>
    <x v="0"/>
    <n v="795787"/>
    <d v="2022-01-01T00:00:00"/>
    <n v="273"/>
    <n v="593678891293.48792"/>
    <n v="937442"/>
    <s v="USD"/>
    <s v="20220930USD"/>
    <n v="23197.68"/>
    <n v="18.460412174159998"/>
    <n v="21.746479534560002"/>
    <n v="593.67889129348794"/>
    <x v="1"/>
  </r>
  <r>
    <x v="1"/>
    <n v="3229"/>
    <x v="5"/>
    <x v="0"/>
    <x v="0"/>
    <n v="8458216"/>
    <d v="2022-01-01T00:00:00"/>
    <n v="273"/>
    <n v="215229951.29999998"/>
    <n v="7883881"/>
    <s v="VND"/>
    <s v="20220930VND"/>
    <n v="1"/>
    <n v="8.4582159999999993E-3"/>
    <n v="7.8838810000000006E-3"/>
    <n v="0.21522995129999997"/>
    <x v="1"/>
  </r>
  <r>
    <x v="1"/>
    <n v="3230"/>
    <x v="7"/>
    <x v="0"/>
    <x v="0"/>
    <n v="1891191"/>
    <d v="2022-01-01T00:00:00"/>
    <n v="273"/>
    <n v="44242134.300000004"/>
    <n v="1620591"/>
    <s v="VND"/>
    <s v="20220930VND"/>
    <n v="1"/>
    <n v="1.891191E-3"/>
    <n v="1.620591E-3"/>
    <n v="4.4242134300000006E-2"/>
    <x v="2"/>
  </r>
  <r>
    <x v="1"/>
    <n v="3233"/>
    <x v="9"/>
    <x v="0"/>
    <x v="0"/>
    <n v="299851"/>
    <d v="2022-01-01T00:00:00"/>
    <n v="273"/>
    <n v="37999661.699999996"/>
    <n v="1391929"/>
    <s v="VND"/>
    <s v="20220930VND"/>
    <n v="1"/>
    <n v="2.9985100000000001E-4"/>
    <n v="1.3919290000000001E-3"/>
    <n v="3.7999661699999993E-2"/>
    <x v="0"/>
  </r>
  <r>
    <x v="1"/>
    <n v="3239"/>
    <x v="0"/>
    <x v="0"/>
    <x v="0"/>
    <n v="8043097"/>
    <d v="2022-01-01T00:00:00"/>
    <n v="273"/>
    <n v="200109955.5"/>
    <n v="7330035"/>
    <s v="VND"/>
    <s v="20220930VND"/>
    <n v="1"/>
    <n v="8.0430970000000008E-3"/>
    <n v="7.3300350000000004E-3"/>
    <n v="0.20010995549999999"/>
    <x v="0"/>
  </r>
  <r>
    <x v="1"/>
    <n v="3239"/>
    <x v="0"/>
    <x v="0"/>
    <x v="0"/>
    <n v="493951"/>
    <d v="2022-01-01T00:00:00"/>
    <n v="273"/>
    <n v="734462006294.01599"/>
    <n v="1159744"/>
    <s v="USD"/>
    <s v="20220930USD"/>
    <n v="23197.68"/>
    <n v="11.45851723368"/>
    <n v="26.903370193920001"/>
    <n v="734.46200629401596"/>
    <x v="0"/>
  </r>
  <r>
    <x v="1"/>
    <n v="3239"/>
    <x v="0"/>
    <x v="0"/>
    <x v="0"/>
    <n v="293439"/>
    <d v="2022-01-01T00:00:00"/>
    <n v="273"/>
    <n v="433884843736.34399"/>
    <n v="685121"/>
    <s v="USD"/>
    <s v="20220930USD"/>
    <n v="23197.68"/>
    <n v="6.8071040215200007"/>
    <n v="15.893217719280001"/>
    <n v="433.88484373634401"/>
    <x v="0"/>
  </r>
  <r>
    <x v="1"/>
    <n v="3240"/>
    <x v="6"/>
    <x v="0"/>
    <x v="0"/>
    <n v="682125"/>
    <d v="2022-01-01T00:00:00"/>
    <n v="273"/>
    <n v="618257134823.328"/>
    <n v="976252"/>
    <s v="USD"/>
    <s v="20220930USD"/>
    <n v="23197.68"/>
    <n v="15.82371747"/>
    <n v="22.646781495359999"/>
    <n v="618.25713482332799"/>
    <x v="3"/>
  </r>
  <r>
    <x v="1"/>
    <n v="3240"/>
    <x v="6"/>
    <x v="0"/>
    <x v="0"/>
    <n v="1887894"/>
    <d v="2022-01-01T00:00:00"/>
    <n v="273"/>
    <n v="46281799.199999996"/>
    <n v="1695304"/>
    <s v="VND"/>
    <s v="20220930VND"/>
    <n v="1"/>
    <n v="1.887894E-3"/>
    <n v="1.6953039999999999E-3"/>
    <n v="4.6281799199999994E-2"/>
    <x v="3"/>
  </r>
  <r>
    <x v="1"/>
    <n v="3241"/>
    <x v="5"/>
    <x v="0"/>
    <x v="0"/>
    <n v="155601"/>
    <d v="2022-01-01T00:00:00"/>
    <n v="273"/>
    <n v="45264819.600000001"/>
    <n v="1658052"/>
    <s v="VND"/>
    <s v="20220930VND"/>
    <n v="1"/>
    <n v="1.55601E-4"/>
    <n v="1.6580519999999999E-3"/>
    <n v="4.5264819599999999E-2"/>
    <x v="1"/>
  </r>
  <r>
    <x v="1"/>
    <n v="3242"/>
    <x v="0"/>
    <x v="0"/>
    <x v="0"/>
    <n v="1207438"/>
    <d v="2022-01-01T00:00:00"/>
    <n v="273"/>
    <n v="851159.4"/>
    <n v="31178"/>
    <s v="VND"/>
    <s v="20220930VND"/>
    <n v="1"/>
    <n v="1.2074379999999999E-3"/>
    <n v="3.1177999999999999E-5"/>
    <n v="8.5115940000000001E-4"/>
    <x v="0"/>
  </r>
  <r>
    <x v="1"/>
    <n v="3242"/>
    <x v="0"/>
    <x v="0"/>
    <x v="0"/>
    <n v="693302"/>
    <d v="2022-01-01T00:00:00"/>
    <n v="273"/>
    <n v="19535934.599999998"/>
    <n v="715602"/>
    <s v="VND"/>
    <s v="20220930VND"/>
    <n v="1"/>
    <n v="6.9330200000000002E-4"/>
    <n v="7.1560199999999997E-4"/>
    <n v="1.9535934599999999E-2"/>
    <x v="0"/>
  </r>
  <r>
    <x v="1"/>
    <n v="3243"/>
    <x v="3"/>
    <x v="0"/>
    <x v="0"/>
    <n v="764507"/>
    <d v="2022-01-01T00:00:00"/>
    <n v="273"/>
    <n v="10470014.1"/>
    <n v="383517"/>
    <s v="VND"/>
    <s v="20220930VND"/>
    <n v="1"/>
    <n v="7.6450699999999999E-4"/>
    <n v="3.8351699999999999E-4"/>
    <n v="1.0470014099999999E-2"/>
    <x v="0"/>
  </r>
  <r>
    <x v="1"/>
    <n v="3245"/>
    <x v="7"/>
    <x v="0"/>
    <x v="0"/>
    <n v="1182292"/>
    <d v="2022-01-01T00:00:00"/>
    <n v="273"/>
    <n v="53384139.899999999"/>
    <n v="1955463"/>
    <s v="VND"/>
    <s v="20220930VND"/>
    <n v="1"/>
    <n v="1.1822919999999999E-3"/>
    <n v="1.9554630000000002E-3"/>
    <n v="5.3384139899999995E-2"/>
    <x v="2"/>
  </r>
  <r>
    <x v="1"/>
    <n v="3245"/>
    <x v="0"/>
    <x v="0"/>
    <x v="0"/>
    <n v="1887532"/>
    <d v="2022-01-01T00:00:00"/>
    <n v="273"/>
    <n v="11769030"/>
    <n v="431100"/>
    <s v="VND"/>
    <s v="20220930VND"/>
    <n v="1"/>
    <n v="1.8875319999999999E-3"/>
    <n v="4.3110000000000002E-4"/>
    <n v="1.176903E-2"/>
    <x v="0"/>
  </r>
  <r>
    <x v="1"/>
    <n v="3246"/>
    <x v="6"/>
    <x v="0"/>
    <x v="0"/>
    <n v="1981578"/>
    <d v="2022-01-01T00:00:00"/>
    <n v="273"/>
    <n v="34123989.899999999"/>
    <n v="1249963"/>
    <s v="VND"/>
    <s v="20220930VND"/>
    <n v="1"/>
    <n v="1.9815779999999999E-3"/>
    <n v="1.249963E-3"/>
    <n v="3.4123989899999999E-2"/>
    <x v="3"/>
  </r>
  <r>
    <x v="1"/>
    <n v="3247"/>
    <x v="4"/>
    <x v="0"/>
    <x v="0"/>
    <n v="2720207"/>
    <d v="2022-01-01T00:00:00"/>
    <n v="273"/>
    <n v="125970062.39999999"/>
    <n v="4614288"/>
    <s v="VND"/>
    <s v="20220930VND"/>
    <n v="1"/>
    <n v="2.7202070000000001E-3"/>
    <n v="4.6142880000000002E-3"/>
    <n v="0.1259700624"/>
    <x v="1"/>
  </r>
  <r>
    <x v="1"/>
    <n v="3253"/>
    <x v="1"/>
    <x v="0"/>
    <x v="0"/>
    <n v="1533662"/>
    <d v="2022-01-01T00:00:00"/>
    <n v="273"/>
    <n v="22565579.400000002"/>
    <n v="826578"/>
    <s v="VND"/>
    <s v="20220930VND"/>
    <n v="1"/>
    <n v="1.5336620000000001E-3"/>
    <n v="8.2657800000000001E-4"/>
    <n v="2.2565579400000001E-2"/>
    <x v="1"/>
  </r>
  <r>
    <x v="1"/>
    <n v="3254"/>
    <x v="15"/>
    <x v="0"/>
    <x v="0"/>
    <n v="2116301"/>
    <d v="2022-01-01T00:00:00"/>
    <n v="273"/>
    <n v="55981270.800000004"/>
    <n v="2050596"/>
    <s v="VND"/>
    <s v="20220930VND"/>
    <n v="1"/>
    <n v="2.1163010000000001E-3"/>
    <n v="2.050596E-3"/>
    <n v="5.5981270800000003E-2"/>
    <x v="4"/>
  </r>
  <r>
    <x v="1"/>
    <n v="3254"/>
    <x v="1"/>
    <x v="0"/>
    <x v="0"/>
    <n v="1438123"/>
    <d v="2022-01-01T00:00:00"/>
    <n v="273"/>
    <n v="36528983.399999999"/>
    <n v="1338058"/>
    <s v="VND"/>
    <s v="20220930VND"/>
    <n v="1"/>
    <n v="1.4381229999999999E-3"/>
    <n v="1.338058E-3"/>
    <n v="3.6528983399999999E-2"/>
    <x v="1"/>
  </r>
  <r>
    <x v="1"/>
    <n v="3257"/>
    <x v="7"/>
    <x v="0"/>
    <x v="0"/>
    <n v="1149941"/>
    <d v="2022-01-01T00:00:00"/>
    <n v="273"/>
    <n v="28124077.800000001"/>
    <n v="1030186"/>
    <s v="VND"/>
    <s v="20220930VND"/>
    <n v="1"/>
    <n v="1.149941E-3"/>
    <n v="1.030186E-3"/>
    <n v="2.8124077800000001E-2"/>
    <x v="2"/>
  </r>
  <r>
    <x v="1"/>
    <n v="3260"/>
    <x v="4"/>
    <x v="0"/>
    <x v="0"/>
    <n v="1202760"/>
    <d v="2022-01-01T00:00:00"/>
    <n v="273"/>
    <n v="18397033.199999999"/>
    <n v="673884"/>
    <s v="VND"/>
    <s v="20220930VND"/>
    <n v="1"/>
    <n v="1.20276E-3"/>
    <n v="6.7388400000000003E-4"/>
    <n v="1.8397033199999999E-2"/>
    <x v="1"/>
  </r>
  <r>
    <x v="1"/>
    <n v="3260"/>
    <x v="10"/>
    <x v="0"/>
    <x v="0"/>
    <n v="135026"/>
    <d v="2022-01-01T00:00:00"/>
    <n v="273"/>
    <n v="24571856.400000002"/>
    <n v="900068"/>
    <s v="VND"/>
    <s v="20220930VND"/>
    <n v="1"/>
    <n v="1.35026E-4"/>
    <n v="9.0006799999999996E-4"/>
    <n v="2.4571856400000001E-2"/>
    <x v="1"/>
  </r>
  <r>
    <x v="1"/>
    <n v="3260"/>
    <x v="10"/>
    <x v="0"/>
    <x v="0"/>
    <n v="381993"/>
    <d v="2022-01-01T00:00:00"/>
    <n v="273"/>
    <n v="52584577.5"/>
    <n v="1926175"/>
    <s v="VND"/>
    <s v="20220930VND"/>
    <n v="1"/>
    <n v="3.8199300000000001E-4"/>
    <n v="1.926175E-3"/>
    <n v="5.25845775E-2"/>
    <x v="1"/>
  </r>
  <r>
    <x v="1"/>
    <n v="3263"/>
    <x v="1"/>
    <x v="0"/>
    <x v="0"/>
    <n v="1381887"/>
    <d v="2022-01-01T00:00:00"/>
    <n v="273"/>
    <n v="113790744587.52"/>
    <n v="179680"/>
    <s v="USD"/>
    <s v="20220930USD"/>
    <n v="23197.68"/>
    <n v="32.056572422160002"/>
    <n v="4.1681591424000004"/>
    <n v="113.79074458752001"/>
    <x v="1"/>
  </r>
  <r>
    <x v="1"/>
    <n v="3263"/>
    <x v="1"/>
    <x v="0"/>
    <x v="0"/>
    <n v="923930"/>
    <d v="2022-01-01T00:00:00"/>
    <n v="273"/>
    <n v="7905834.2999999998"/>
    <n v="289591"/>
    <s v="VND"/>
    <s v="20220930VND"/>
    <n v="1"/>
    <n v="9.2393E-4"/>
    <n v="2.8959100000000001E-4"/>
    <n v="7.9058342999999993E-3"/>
    <x v="1"/>
  </r>
  <r>
    <x v="1"/>
    <n v="3263"/>
    <x v="1"/>
    <x v="0"/>
    <x v="0"/>
    <n v="4432708"/>
    <d v="2022-01-01T00:00:00"/>
    <n v="273"/>
    <n v="148797148.5"/>
    <n v="5450445"/>
    <s v="VND"/>
    <s v="20220930VND"/>
    <n v="1"/>
    <n v="4.4327079999999996E-3"/>
    <n v="5.4504449999999999E-3"/>
    <n v="0.1487971485"/>
    <x v="1"/>
  </r>
  <r>
    <x v="1"/>
    <n v="3265"/>
    <x v="2"/>
    <x v="0"/>
    <x v="0"/>
    <n v="819990"/>
    <d v="2022-01-01T00:00:00"/>
    <n v="273"/>
    <n v="437427.89999999997"/>
    <n v="16023"/>
    <s v="VND"/>
    <s v="20220930VND"/>
    <n v="1"/>
    <n v="8.1999000000000004E-4"/>
    <n v="1.6022999999999999E-5"/>
    <n v="4.3742789999999998E-4"/>
    <x v="2"/>
  </r>
  <r>
    <x v="1"/>
    <n v="3265"/>
    <x v="5"/>
    <x v="0"/>
    <x v="0"/>
    <n v="415528"/>
    <d v="2022-01-01T00:00:00"/>
    <n v="273"/>
    <n v="39910470.600000001"/>
    <n v="1461922"/>
    <s v="VND"/>
    <s v="20220930VND"/>
    <n v="1"/>
    <n v="4.1552800000000002E-4"/>
    <n v="1.461922E-3"/>
    <n v="3.9910470600000005E-2"/>
    <x v="1"/>
  </r>
  <r>
    <x v="1"/>
    <n v="3266"/>
    <x v="4"/>
    <x v="0"/>
    <x v="0"/>
    <n v="8510332"/>
    <d v="2022-01-01T00:00:00"/>
    <n v="273"/>
    <n v="252559015.79999998"/>
    <n v="9251246"/>
    <s v="VND"/>
    <s v="20220930VND"/>
    <n v="1"/>
    <n v="8.5103320000000007E-3"/>
    <n v="9.2512459999999994E-3"/>
    <n v="0.25255901580000001"/>
    <x v="1"/>
  </r>
  <r>
    <x v="1"/>
    <n v="3267"/>
    <x v="6"/>
    <x v="0"/>
    <x v="0"/>
    <n v="1687879"/>
    <d v="2022-01-01T00:00:00"/>
    <n v="273"/>
    <n v="456046.5"/>
    <n v="16705"/>
    <s v="VND"/>
    <s v="20220930VND"/>
    <n v="1"/>
    <n v="1.687879E-3"/>
    <n v="1.6705E-5"/>
    <n v="4.560465E-4"/>
    <x v="3"/>
  </r>
  <r>
    <x v="1"/>
    <n v="3267"/>
    <x v="1"/>
    <x v="0"/>
    <x v="0"/>
    <n v="1320908"/>
    <d v="2022-01-01T00:00:00"/>
    <n v="273"/>
    <n v="2391452.6999999997"/>
    <n v="87599"/>
    <s v="VND"/>
    <s v="20220930VND"/>
    <n v="1"/>
    <n v="1.320908E-3"/>
    <n v="8.7598999999999999E-5"/>
    <n v="2.3914526999999999E-3"/>
    <x v="1"/>
  </r>
  <r>
    <x v="1"/>
    <n v="3267"/>
    <x v="10"/>
    <x v="0"/>
    <x v="0"/>
    <n v="1167196"/>
    <d v="2022-01-01T00:00:00"/>
    <n v="273"/>
    <n v="7256694.8999999994"/>
    <n v="265813"/>
    <s v="VND"/>
    <s v="20220930VND"/>
    <n v="1"/>
    <n v="1.1671959999999999E-3"/>
    <n v="2.65813E-4"/>
    <n v="7.2566948999999992E-3"/>
    <x v="1"/>
  </r>
  <r>
    <x v="1"/>
    <n v="3267"/>
    <x v="10"/>
    <x v="0"/>
    <x v="0"/>
    <n v="257264"/>
    <d v="2022-01-01T00:00:00"/>
    <n v="273"/>
    <n v="42939651.300000004"/>
    <n v="1572881"/>
    <s v="VND"/>
    <s v="20220930VND"/>
    <n v="1"/>
    <n v="2.57264E-4"/>
    <n v="1.5728809999999999E-3"/>
    <n v="4.2939651300000006E-2"/>
    <x v="1"/>
  </r>
  <r>
    <x v="1"/>
    <n v="3268"/>
    <x v="5"/>
    <x v="0"/>
    <x v="0"/>
    <n v="5169198"/>
    <d v="2022-01-01T00:00:00"/>
    <n v="273"/>
    <n v="97969762.799999997"/>
    <n v="3588636"/>
    <s v="VND"/>
    <s v="20220930VND"/>
    <n v="1"/>
    <n v="5.1691979999999998E-3"/>
    <n v="3.5886360000000001E-3"/>
    <n v="9.7969762799999999E-2"/>
    <x v="1"/>
  </r>
  <r>
    <x v="1"/>
    <n v="3269"/>
    <x v="11"/>
    <x v="0"/>
    <x v="0"/>
    <n v="731884"/>
    <d v="2022-01-01T00:00:00"/>
    <n v="273"/>
    <n v="51344584.199999996"/>
    <n v="1880754"/>
    <s v="VND"/>
    <s v="20220930VND"/>
    <n v="1"/>
    <n v="7.3188400000000003E-4"/>
    <n v="1.8807540000000001E-3"/>
    <n v="5.1344584199999994E-2"/>
    <x v="3"/>
  </r>
  <r>
    <x v="1"/>
    <n v="3269"/>
    <x v="4"/>
    <x v="0"/>
    <x v="0"/>
    <n v="94074"/>
    <d v="2022-01-01T00:00:00"/>
    <n v="273"/>
    <n v="77695.8"/>
    <n v="2846"/>
    <s v="VND"/>
    <s v="20220930VND"/>
    <n v="1"/>
    <n v="9.4073999999999994E-5"/>
    <n v="2.8459999999999999E-6"/>
    <n v="7.7695800000000009E-5"/>
    <x v="1"/>
  </r>
  <r>
    <x v="1"/>
    <n v="3269"/>
    <x v="0"/>
    <x v="0"/>
    <x v="0"/>
    <n v="1638353"/>
    <d v="2022-01-01T00:00:00"/>
    <n v="273"/>
    <n v="1854925.8"/>
    <n v="67946"/>
    <s v="VND"/>
    <s v="20220930VND"/>
    <n v="1"/>
    <n v="1.6383529999999999E-3"/>
    <n v="6.7946000000000003E-5"/>
    <n v="1.8549257999999999E-3"/>
    <x v="0"/>
  </r>
  <r>
    <x v="1"/>
    <n v="3269"/>
    <x v="5"/>
    <x v="0"/>
    <x v="0"/>
    <n v="528609"/>
    <d v="2022-01-01T00:00:00"/>
    <n v="273"/>
    <n v="15685651.799999999"/>
    <n v="574566"/>
    <s v="VND"/>
    <s v="20220930VND"/>
    <n v="1"/>
    <n v="5.2860899999999998E-4"/>
    <n v="5.7456599999999999E-4"/>
    <n v="1.5685651799999999E-2"/>
    <x v="1"/>
  </r>
  <r>
    <x v="1"/>
    <n v="3270"/>
    <x v="0"/>
    <x v="0"/>
    <x v="0"/>
    <n v="455933"/>
    <d v="2022-01-01T00:00:00"/>
    <n v="273"/>
    <n v="4722053.7"/>
    <n v="172969"/>
    <s v="VND"/>
    <s v="20220930VND"/>
    <n v="1"/>
    <n v="4.55933E-4"/>
    <n v="1.72969E-4"/>
    <n v="4.7220537000000002E-3"/>
    <x v="0"/>
  </r>
  <r>
    <x v="1"/>
    <n v="3272"/>
    <x v="0"/>
    <x v="0"/>
    <x v="0"/>
    <n v="1133814"/>
    <d v="2022-01-01T00:00:00"/>
    <n v="273"/>
    <n v="53589026.399999999"/>
    <n v="1962968"/>
    <s v="VND"/>
    <s v="20220930VND"/>
    <n v="1"/>
    <n v="1.1338139999999999E-3"/>
    <n v="1.9629679999999998E-3"/>
    <n v="5.3589026399999996E-2"/>
    <x v="0"/>
  </r>
  <r>
    <x v="1"/>
    <n v="3272"/>
    <x v="0"/>
    <x v="0"/>
    <x v="0"/>
    <n v="47864"/>
    <d v="2022-01-01T00:00:00"/>
    <n v="273"/>
    <n v="209340012065.18399"/>
    <n v="330556"/>
    <s v="USD"/>
    <s v="20220930USD"/>
    <n v="23197.68"/>
    <n v="1.1103337555199999"/>
    <n v="7.6681323100799998"/>
    <n v="209.340012065184"/>
    <x v="0"/>
  </r>
  <r>
    <x v="1"/>
    <n v="3273"/>
    <x v="0"/>
    <x v="0"/>
    <x v="0"/>
    <n v="3263816"/>
    <d v="2022-01-01T00:00:00"/>
    <n v="273"/>
    <n v="120574954.5"/>
    <n v="4416665"/>
    <s v="VND"/>
    <s v="20220930VND"/>
    <n v="1"/>
    <n v="3.2638160000000001E-3"/>
    <n v="4.4166650000000002E-3"/>
    <n v="0.1205749545"/>
    <x v="0"/>
  </r>
  <r>
    <x v="1"/>
    <n v="3274"/>
    <x v="9"/>
    <x v="0"/>
    <x v="0"/>
    <n v="844345"/>
    <d v="2022-01-01T00:00:00"/>
    <n v="273"/>
    <n v="47505740.100000001"/>
    <n v="1740137"/>
    <s v="VND"/>
    <s v="20220930VND"/>
    <n v="1"/>
    <n v="8.4434500000000003E-4"/>
    <n v="1.7401370000000001E-3"/>
    <n v="4.7505740099999999E-2"/>
    <x v="0"/>
  </r>
  <r>
    <x v="1"/>
    <n v="3276"/>
    <x v="8"/>
    <x v="0"/>
    <x v="0"/>
    <n v="1953655"/>
    <d v="2022-01-01T00:00:00"/>
    <n v="273"/>
    <n v="38332175.699999996"/>
    <n v="1404109"/>
    <s v="VND"/>
    <s v="20220930VND"/>
    <n v="1"/>
    <n v="1.9536549999999999E-3"/>
    <n v="1.404109E-3"/>
    <n v="3.8332175699999999E-2"/>
    <x v="0"/>
  </r>
  <r>
    <x v="1"/>
    <n v="3279"/>
    <x v="6"/>
    <x v="0"/>
    <x v="0"/>
    <n v="620047"/>
    <d v="2022-01-01T00:00:00"/>
    <n v="273"/>
    <n v="7459561.2000000002"/>
    <n v="273244"/>
    <s v="VND"/>
    <s v="20220930VND"/>
    <n v="1"/>
    <n v="6.2004699999999998E-4"/>
    <n v="2.7324400000000002E-4"/>
    <n v="7.4595612E-3"/>
    <x v="3"/>
  </r>
  <r>
    <x v="1"/>
    <n v="3279"/>
    <x v="0"/>
    <x v="0"/>
    <x v="0"/>
    <n v="1103592"/>
    <d v="2022-01-01T00:00:00"/>
    <n v="273"/>
    <n v="14463731.1"/>
    <n v="529807"/>
    <s v="VND"/>
    <s v="20220930VND"/>
    <n v="1"/>
    <n v="1.103592E-3"/>
    <n v="5.2980699999999998E-4"/>
    <n v="1.44637311E-2"/>
    <x v="0"/>
  </r>
  <r>
    <x v="1"/>
    <n v="3280"/>
    <x v="1"/>
    <x v="0"/>
    <x v="0"/>
    <n v="1506095"/>
    <d v="2022-01-01T00:00:00"/>
    <n v="273"/>
    <n v="10064827.5"/>
    <n v="368675"/>
    <s v="VND"/>
    <s v="20220930VND"/>
    <n v="1"/>
    <n v="1.506095E-3"/>
    <n v="3.68675E-4"/>
    <n v="1.00648275E-2"/>
    <x v="1"/>
  </r>
  <r>
    <x v="1"/>
    <n v="3286"/>
    <x v="2"/>
    <x v="0"/>
    <x v="0"/>
    <n v="1587139"/>
    <d v="2022-01-01T00:00:00"/>
    <n v="273"/>
    <n v="33186753.599999998"/>
    <n v="1215632"/>
    <s v="VND"/>
    <s v="20220930VND"/>
    <n v="1"/>
    <n v="1.587139E-3"/>
    <n v="1.2156319999999999E-3"/>
    <n v="3.31867536E-2"/>
    <x v="2"/>
  </r>
  <r>
    <x v="1"/>
    <n v="3289"/>
    <x v="4"/>
    <x v="0"/>
    <x v="0"/>
    <n v="1265870"/>
    <d v="2022-01-01T00:00:00"/>
    <n v="273"/>
    <n v="9946864.2000000011"/>
    <n v="364354"/>
    <s v="VND"/>
    <s v="20220930VND"/>
    <n v="1"/>
    <n v="1.2658700000000001E-3"/>
    <n v="3.64354E-4"/>
    <n v="9.9468642000000006E-3"/>
    <x v="1"/>
  </r>
  <r>
    <x v="1"/>
    <n v="3290"/>
    <x v="2"/>
    <x v="0"/>
    <x v="0"/>
    <n v="824764"/>
    <d v="2022-01-01T00:00:00"/>
    <n v="273"/>
    <n v="3907476.3000000003"/>
    <n v="143131"/>
    <s v="VND"/>
    <s v="20220930VND"/>
    <n v="1"/>
    <n v="8.2476399999999997E-4"/>
    <n v="1.4313100000000001E-4"/>
    <n v="3.9074763000000005E-3"/>
    <x v="2"/>
  </r>
  <r>
    <x v="1"/>
    <n v="3295"/>
    <x v="4"/>
    <x v="0"/>
    <x v="0"/>
    <n v="8595150"/>
    <d v="2022-01-01T00:00:00"/>
    <n v="273"/>
    <n v="165801062.70000002"/>
    <n v="6073299"/>
    <s v="VND"/>
    <s v="20220930VND"/>
    <n v="1"/>
    <n v="8.5951499999999993E-3"/>
    <n v="6.0732989999999999E-3"/>
    <n v="0.16580106270000003"/>
    <x v="1"/>
  </r>
  <r>
    <x v="1"/>
    <n v="3297"/>
    <x v="14"/>
    <x v="0"/>
    <x v="0"/>
    <n v="722384"/>
    <d v="2022-01-01T00:00:00"/>
    <n v="273"/>
    <n v="47573717.100000001"/>
    <n v="1742627"/>
    <s v="VND"/>
    <s v="20220930VND"/>
    <n v="1"/>
    <n v="7.2238399999999996E-4"/>
    <n v="1.7426270000000001E-3"/>
    <n v="4.7573717100000003E-2"/>
    <x v="3"/>
  </r>
  <r>
    <x v="1"/>
    <n v="3298"/>
    <x v="1"/>
    <x v="0"/>
    <x v="0"/>
    <n v="983534"/>
    <d v="2022-01-01T00:00:00"/>
    <n v="273"/>
    <n v="7536711"/>
    <n v="276070"/>
    <s v="VND"/>
    <s v="20220930VND"/>
    <n v="1"/>
    <n v="9.835340000000001E-4"/>
    <n v="2.7607E-4"/>
    <n v="7.5367109999999998E-3"/>
    <x v="1"/>
  </r>
  <r>
    <x v="1"/>
    <n v="3298"/>
    <x v="4"/>
    <x v="0"/>
    <x v="0"/>
    <n v="989361"/>
    <d v="2022-01-01T00:00:00"/>
    <n v="273"/>
    <n v="23531999.400000002"/>
    <n v="861978"/>
    <s v="VND"/>
    <s v="20220930VND"/>
    <n v="1"/>
    <n v="9.8936100000000002E-4"/>
    <n v="8.6197800000000001E-4"/>
    <n v="2.3531999400000003E-2"/>
    <x v="1"/>
  </r>
  <r>
    <x v="1"/>
    <n v="3298"/>
    <x v="15"/>
    <x v="0"/>
    <x v="0"/>
    <n v="9521749"/>
    <d v="2022-01-01T00:00:00"/>
    <n v="273"/>
    <n v="163861179.29999998"/>
    <n v="6002241"/>
    <s v="VND"/>
    <s v="20220930VND"/>
    <n v="1"/>
    <n v="9.5217489999999995E-3"/>
    <n v="6.0022410000000002E-3"/>
    <n v="0.16386117929999999"/>
    <x v="4"/>
  </r>
  <r>
    <x v="1"/>
    <n v="3299"/>
    <x v="14"/>
    <x v="0"/>
    <x v="0"/>
    <n v="96296"/>
    <d v="2022-01-01T00:00:00"/>
    <n v="273"/>
    <n v="39861194.100000001"/>
    <n v="1460117"/>
    <s v="VND"/>
    <s v="20220930VND"/>
    <n v="1"/>
    <n v="9.6296000000000001E-5"/>
    <n v="1.4601169999999999E-3"/>
    <n v="3.9861194100000004E-2"/>
    <x v="3"/>
  </r>
  <r>
    <x v="1"/>
    <n v="3302"/>
    <x v="0"/>
    <x v="0"/>
    <x v="0"/>
    <n v="1020970"/>
    <d v="2022-01-01T00:00:00"/>
    <n v="273"/>
    <n v="49098285.600000001"/>
    <n v="1798472"/>
    <s v="VND"/>
    <s v="20220930VND"/>
    <n v="1"/>
    <n v="1.02097E-3"/>
    <n v="1.798472E-3"/>
    <n v="4.90982856E-2"/>
    <x v="0"/>
  </r>
  <r>
    <x v="1"/>
    <n v="3302"/>
    <x v="4"/>
    <x v="0"/>
    <x v="0"/>
    <n v="1711805"/>
    <d v="2022-01-01T00:00:00"/>
    <n v="273"/>
    <n v="42666569.399999999"/>
    <n v="1562878"/>
    <s v="VND"/>
    <s v="20220930VND"/>
    <n v="1"/>
    <n v="1.7118050000000001E-3"/>
    <n v="1.562878E-3"/>
    <n v="4.26665694E-2"/>
    <x v="1"/>
  </r>
  <r>
    <x v="1"/>
    <n v="3303"/>
    <x v="11"/>
    <x v="0"/>
    <x v="0"/>
    <n v="8398589"/>
    <d v="2022-01-01T00:00:00"/>
    <n v="273"/>
    <n v="219863771.40000001"/>
    <n v="8053618"/>
    <s v="VND"/>
    <s v="20220930VND"/>
    <n v="1"/>
    <n v="8.3985889999999997E-3"/>
    <n v="8.0536180000000002E-3"/>
    <n v="0.21986377140000002"/>
    <x v="3"/>
  </r>
  <r>
    <x v="1"/>
    <n v="3303"/>
    <x v="4"/>
    <x v="0"/>
    <x v="0"/>
    <n v="1075308"/>
    <d v="2022-01-01T00:00:00"/>
    <n v="273"/>
    <n v="4089949.5"/>
    <n v="149815"/>
    <s v="VND"/>
    <s v="20220930VND"/>
    <n v="1"/>
    <n v="1.0753080000000001E-3"/>
    <n v="1.49815E-4"/>
    <n v="4.0899494999999996E-3"/>
    <x v="1"/>
  </r>
  <r>
    <x v="1"/>
    <n v="3303"/>
    <x v="4"/>
    <x v="0"/>
    <x v="0"/>
    <n v="1625185"/>
    <d v="2022-01-01T00:00:00"/>
    <n v="273"/>
    <n v="32777417.400000002"/>
    <n v="1200638"/>
    <s v="VND"/>
    <s v="20220930VND"/>
    <n v="1"/>
    <n v="1.6251849999999999E-3"/>
    <n v="1.200638E-3"/>
    <n v="3.2777417400000002E-2"/>
    <x v="1"/>
  </r>
  <r>
    <x v="1"/>
    <n v="3304"/>
    <x v="1"/>
    <x v="0"/>
    <x v="0"/>
    <n v="619385"/>
    <d v="2022-01-01T00:00:00"/>
    <n v="273"/>
    <n v="22957143.300000001"/>
    <n v="840921"/>
    <s v="VND"/>
    <s v="20220930VND"/>
    <n v="1"/>
    <n v="6.1938499999999997E-4"/>
    <n v="8.4092100000000001E-4"/>
    <n v="2.29571433E-2"/>
    <x v="1"/>
  </r>
  <r>
    <x v="1"/>
    <n v="3304"/>
    <x v="1"/>
    <x v="0"/>
    <x v="0"/>
    <n v="9540740"/>
    <d v="2022-01-01T00:00:00"/>
    <n v="273"/>
    <n v="221136988.79999998"/>
    <n v="8100256"/>
    <s v="VND"/>
    <s v="20220930VND"/>
    <n v="1"/>
    <n v="9.5407400000000007E-3"/>
    <n v="8.1002560000000001E-3"/>
    <n v="0.22113698879999999"/>
    <x v="1"/>
  </r>
  <r>
    <x v="1"/>
    <n v="3304"/>
    <x v="1"/>
    <x v="0"/>
    <x v="1"/>
    <n v="11900"/>
    <d v="2022-01-01T00:00:00"/>
    <n v="273"/>
    <n v="28243187.699999999"/>
    <n v="1034549"/>
    <s v="VND"/>
    <s v="20220930VND"/>
    <n v="1"/>
    <n v="1.19E-5"/>
    <n v="1.0345490000000001E-3"/>
    <n v="2.8243187699999998E-2"/>
    <x v="1"/>
  </r>
  <r>
    <x v="1"/>
    <n v="3304"/>
    <x v="1"/>
    <x v="0"/>
    <x v="1"/>
    <n v="1016605"/>
    <d v="2022-01-01T00:00:00"/>
    <n v="273"/>
    <n v="25731833.400000002"/>
    <n v="942558"/>
    <s v="VND"/>
    <s v="20220930VND"/>
    <n v="1"/>
    <n v="1.0166050000000001E-3"/>
    <n v="9.4255800000000002E-4"/>
    <n v="2.5731833400000001E-2"/>
    <x v="1"/>
  </r>
  <r>
    <x v="1"/>
    <n v="3304"/>
    <x v="1"/>
    <x v="0"/>
    <x v="1"/>
    <n v="8333824"/>
    <d v="2022-01-01T00:00:00"/>
    <n v="273"/>
    <n v="176201652.90000001"/>
    <n v="6454273"/>
    <s v="VND"/>
    <s v="20220930VND"/>
    <n v="1"/>
    <n v="8.3338240000000001E-3"/>
    <n v="6.454273E-3"/>
    <n v="0.17620165290000001"/>
    <x v="1"/>
  </r>
  <r>
    <x v="1"/>
    <n v="3304"/>
    <x v="1"/>
    <x v="0"/>
    <x v="1"/>
    <n v="1271822"/>
    <d v="2022-01-01T00:00:00"/>
    <n v="273"/>
    <n v="18143334.300000001"/>
    <n v="664591"/>
    <s v="VND"/>
    <s v="20220930VND"/>
    <n v="1"/>
    <n v="1.2718219999999999E-3"/>
    <n v="6.6459099999999997E-4"/>
    <n v="1.8143334300000001E-2"/>
    <x v="1"/>
  </r>
  <r>
    <x v="1"/>
    <n v="3304"/>
    <x v="1"/>
    <x v="0"/>
    <x v="1"/>
    <n v="1727430"/>
    <d v="2022-01-01T00:00:00"/>
    <n v="273"/>
    <n v="1958938.8"/>
    <n v="71756"/>
    <s v="VND"/>
    <s v="20220930VND"/>
    <n v="1"/>
    <n v="1.7274300000000001E-3"/>
    <n v="7.1755999999999995E-5"/>
    <n v="1.9589388000000002E-3"/>
    <x v="1"/>
  </r>
  <r>
    <x v="1"/>
    <n v="3306"/>
    <x v="1"/>
    <x v="0"/>
    <x v="0"/>
    <n v="51646"/>
    <d v="2022-01-01T00:00:00"/>
    <n v="273"/>
    <n v="20159111.699999999"/>
    <n v="738429"/>
    <s v="VND"/>
    <s v="20220930VND"/>
    <n v="1"/>
    <n v="5.1646E-5"/>
    <n v="7.3842899999999997E-4"/>
    <n v="2.0159111699999999E-2"/>
    <x v="1"/>
  </r>
  <r>
    <x v="1"/>
    <n v="3306"/>
    <x v="1"/>
    <x v="0"/>
    <x v="1"/>
    <n v="2644792"/>
    <d v="2022-01-01T00:00:00"/>
    <n v="273"/>
    <n v="140571167.09999999"/>
    <n v="5149127"/>
    <s v="VND"/>
    <s v="20220930VND"/>
    <n v="1"/>
    <n v="2.644792E-3"/>
    <n v="5.1491269999999999E-3"/>
    <n v="0.14057116710000001"/>
    <x v="1"/>
  </r>
  <r>
    <x v="1"/>
    <n v="3306"/>
    <x v="1"/>
    <x v="0"/>
    <x v="0"/>
    <n v="1309629"/>
    <d v="2022-01-01T00:00:00"/>
    <n v="273"/>
    <n v="72255982879.080002"/>
    <n v="114095"/>
    <s v="USD"/>
    <s v="20220930USD"/>
    <n v="23197.68"/>
    <n v="30.38035446072"/>
    <n v="2.6467392996000001"/>
    <n v="72.255982879080008"/>
    <x v="1"/>
  </r>
  <r>
    <x v="1"/>
    <n v="3309"/>
    <x v="4"/>
    <x v="0"/>
    <x v="0"/>
    <n v="1915877"/>
    <d v="2022-01-01T00:00:00"/>
    <n v="273"/>
    <n v="35630076.300000004"/>
    <n v="1305131"/>
    <s v="VND"/>
    <s v="20220930VND"/>
    <n v="1"/>
    <n v="1.9158770000000001E-3"/>
    <n v="1.305131E-3"/>
    <n v="3.5630076300000008E-2"/>
    <x v="1"/>
  </r>
  <r>
    <x v="1"/>
    <n v="3317"/>
    <x v="4"/>
    <x v="0"/>
    <x v="0"/>
    <n v="6124584"/>
    <d v="2022-01-01T00:00:00"/>
    <n v="273"/>
    <n v="164517717"/>
    <n v="6026290"/>
    <s v="VND"/>
    <s v="20220930VND"/>
    <n v="1"/>
    <n v="6.1245839999999998E-3"/>
    <n v="6.0262900000000001E-3"/>
    <n v="0.16451771700000001"/>
    <x v="1"/>
  </r>
  <r>
    <x v="1"/>
    <n v="3317"/>
    <x v="7"/>
    <x v="0"/>
    <x v="0"/>
    <n v="671516"/>
    <d v="2022-01-01T00:00:00"/>
    <n v="273"/>
    <n v="14815600.799999999"/>
    <n v="542696"/>
    <s v="VND"/>
    <s v="20220930VND"/>
    <n v="1"/>
    <n v="6.7151600000000004E-4"/>
    <n v="5.4269599999999996E-4"/>
    <n v="1.4815600799999998E-2"/>
    <x v="2"/>
  </r>
  <r>
    <x v="1"/>
    <n v="3317"/>
    <x v="8"/>
    <x v="0"/>
    <x v="0"/>
    <n v="1014216"/>
    <d v="2022-01-01T00:00:00"/>
    <n v="273"/>
    <n v="28228145.400000002"/>
    <n v="1033998"/>
    <s v="VND"/>
    <s v="20220930VND"/>
    <n v="1"/>
    <n v="1.0142160000000001E-3"/>
    <n v="1.0339979999999999E-3"/>
    <n v="2.8228145400000001E-2"/>
    <x v="0"/>
  </r>
  <r>
    <x v="1"/>
    <n v="3319"/>
    <x v="0"/>
    <x v="0"/>
    <x v="0"/>
    <n v="202946"/>
    <d v="2022-01-01T00:00:00"/>
    <n v="273"/>
    <n v="25421077.5"/>
    <n v="931175"/>
    <s v="VND"/>
    <s v="20220930VND"/>
    <n v="1"/>
    <n v="2.0294599999999999E-4"/>
    <n v="9.3117500000000001E-4"/>
    <n v="2.54210775E-2"/>
    <x v="0"/>
  </r>
  <r>
    <x v="1"/>
    <n v="3322"/>
    <x v="1"/>
    <x v="0"/>
    <x v="0"/>
    <n v="389067"/>
    <d v="2022-01-01T00:00:00"/>
    <n v="273"/>
    <n v="29203192.199999999"/>
    <n v="1069714"/>
    <s v="VND"/>
    <s v="20220930VND"/>
    <n v="1"/>
    <n v="3.8906699999999999E-4"/>
    <n v="1.069714E-3"/>
    <n v="2.9203192199999999E-2"/>
    <x v="1"/>
  </r>
  <r>
    <x v="1"/>
    <n v="3323"/>
    <x v="4"/>
    <x v="0"/>
    <x v="0"/>
    <n v="1752439"/>
    <d v="2022-01-01T00:00:00"/>
    <n v="273"/>
    <n v="38909133.899999999"/>
    <n v="1425243"/>
    <s v="VND"/>
    <s v="20220930VND"/>
    <n v="1"/>
    <n v="1.7524389999999999E-3"/>
    <n v="1.4252430000000001E-3"/>
    <n v="3.8909133899999997E-2"/>
    <x v="1"/>
  </r>
  <r>
    <x v="1"/>
    <n v="3323"/>
    <x v="3"/>
    <x v="0"/>
    <x v="0"/>
    <n v="1325022"/>
    <d v="2022-01-01T00:00:00"/>
    <n v="273"/>
    <n v="31730107.5"/>
    <n v="1162275"/>
    <s v="VND"/>
    <s v="20220930VND"/>
    <n v="1"/>
    <n v="1.3250219999999999E-3"/>
    <n v="1.1622749999999999E-3"/>
    <n v="3.17301075E-2"/>
    <x v="0"/>
  </r>
  <r>
    <x v="1"/>
    <n v="3324"/>
    <x v="0"/>
    <x v="0"/>
    <x v="0"/>
    <n v="417331"/>
    <d v="2022-01-01T00:00:00"/>
    <n v="273"/>
    <n v="17762062.5"/>
    <n v="650625"/>
    <s v="VND"/>
    <s v="20220930VND"/>
    <n v="1"/>
    <n v="4.1733100000000001E-4"/>
    <n v="6.5062500000000005E-4"/>
    <n v="1.7762062499999998E-2"/>
    <x v="0"/>
  </r>
  <r>
    <x v="1"/>
    <n v="3325"/>
    <x v="1"/>
    <x v="0"/>
    <x v="0"/>
    <n v="819768"/>
    <d v="2022-01-01T00:00:00"/>
    <n v="273"/>
    <n v="1980751.5"/>
    <n v="72555"/>
    <s v="VND"/>
    <s v="20220930VND"/>
    <n v="1"/>
    <n v="8.1976800000000002E-4"/>
    <n v="7.2554999999999999E-5"/>
    <n v="1.9807514999999999E-3"/>
    <x v="1"/>
  </r>
  <r>
    <x v="1"/>
    <n v="3326"/>
    <x v="1"/>
    <x v="0"/>
    <x v="0"/>
    <n v="809952"/>
    <d v="2022-01-01T00:00:00"/>
    <n v="273"/>
    <n v="40262203.800000004"/>
    <n v="1474806"/>
    <s v="VND"/>
    <s v="20220930VND"/>
    <n v="1"/>
    <n v="8.0995199999999996E-4"/>
    <n v="1.4748059999999999E-3"/>
    <n v="4.0262203800000007E-2"/>
    <x v="1"/>
  </r>
  <r>
    <x v="1"/>
    <n v="3326"/>
    <x v="4"/>
    <x v="0"/>
    <x v="0"/>
    <n v="1582669"/>
    <d v="2022-01-01T00:00:00"/>
    <n v="273"/>
    <n v="16028594.4"/>
    <n v="587128"/>
    <s v="VND"/>
    <s v="20220930VND"/>
    <n v="1"/>
    <n v="1.5826690000000001E-3"/>
    <n v="5.8712800000000002E-4"/>
    <n v="1.6028594400000002E-2"/>
    <x v="1"/>
  </r>
  <r>
    <x v="1"/>
    <n v="3330"/>
    <x v="10"/>
    <x v="0"/>
    <x v="0"/>
    <n v="455131"/>
    <d v="2022-01-01T00:00:00"/>
    <n v="273"/>
    <n v="36892128"/>
    <n v="1351360"/>
    <s v="VND"/>
    <s v="20220930VND"/>
    <n v="1"/>
    <n v="4.55131E-4"/>
    <n v="1.35136E-3"/>
    <n v="3.6892128000000003E-2"/>
    <x v="1"/>
  </r>
  <r>
    <x v="1"/>
    <n v="3330"/>
    <x v="4"/>
    <x v="0"/>
    <x v="0"/>
    <n v="957516"/>
    <d v="2022-01-01T00:00:00"/>
    <n v="273"/>
    <n v="27539175.300000001"/>
    <n v="1008761"/>
    <s v="VND"/>
    <s v="20220930VND"/>
    <n v="1"/>
    <n v="9.5751600000000005E-4"/>
    <n v="1.0087609999999999E-3"/>
    <n v="2.75391753E-2"/>
    <x v="1"/>
  </r>
  <r>
    <x v="1"/>
    <n v="3330"/>
    <x v="4"/>
    <x v="0"/>
    <x v="0"/>
    <n v="470716"/>
    <d v="2022-01-01T00:00:00"/>
    <n v="273"/>
    <n v="21799104.599999998"/>
    <n v="798502"/>
    <s v="VND"/>
    <s v="20220930VND"/>
    <n v="1"/>
    <n v="4.7071599999999998E-4"/>
    <n v="7.9850199999999998E-4"/>
    <n v="2.1799104599999997E-2"/>
    <x v="1"/>
  </r>
  <r>
    <x v="1"/>
    <n v="3331"/>
    <x v="5"/>
    <x v="0"/>
    <x v="1"/>
    <n v="3159683"/>
    <d v="2022-01-01T00:00:00"/>
    <n v="273"/>
    <n v="66804137.399999999"/>
    <n v="2447038"/>
    <s v="VND"/>
    <s v="20220930VND"/>
    <n v="1"/>
    <n v="3.1596829999999999E-3"/>
    <n v="2.4470379999999999E-3"/>
    <n v="6.6804137400000005E-2"/>
    <x v="1"/>
  </r>
  <r>
    <x v="1"/>
    <n v="3331"/>
    <x v="8"/>
    <x v="0"/>
    <x v="0"/>
    <n v="1649298"/>
    <d v="2022-01-01T00:00:00"/>
    <n v="273"/>
    <n v="1608352.2"/>
    <n v="58914"/>
    <s v="VND"/>
    <s v="20220930VND"/>
    <n v="1"/>
    <n v="1.649298E-3"/>
    <n v="5.8913999999999999E-5"/>
    <n v="1.6083522E-3"/>
    <x v="0"/>
  </r>
  <r>
    <x v="1"/>
    <n v="3331"/>
    <x v="4"/>
    <x v="0"/>
    <x v="0"/>
    <n v="302473"/>
    <d v="2022-01-01T00:00:00"/>
    <n v="273"/>
    <n v="23253020.699999999"/>
    <n v="851759"/>
    <s v="VND"/>
    <s v="20220930VND"/>
    <n v="1"/>
    <n v="3.0247299999999999E-4"/>
    <n v="8.51759E-4"/>
    <n v="2.3253020699999998E-2"/>
    <x v="1"/>
  </r>
  <r>
    <x v="1"/>
    <n v="3331"/>
    <x v="0"/>
    <x v="0"/>
    <x v="0"/>
    <n v="1628926"/>
    <d v="2022-01-01T00:00:00"/>
    <n v="273"/>
    <n v="50477945.699999996"/>
    <n v="1849009"/>
    <s v="VND"/>
    <s v="20220930VND"/>
    <n v="1"/>
    <n v="1.6289259999999999E-3"/>
    <n v="1.849009E-3"/>
    <n v="5.0477945699999999E-2"/>
    <x v="0"/>
  </r>
  <r>
    <x v="1"/>
    <n v="3331"/>
    <x v="0"/>
    <x v="0"/>
    <x v="0"/>
    <n v="1794318"/>
    <d v="2022-01-01T00:00:00"/>
    <n v="273"/>
    <n v="38760321.600000001"/>
    <n v="1419792"/>
    <s v="VND"/>
    <s v="20220930VND"/>
    <n v="1"/>
    <n v="1.794318E-3"/>
    <n v="1.419792E-3"/>
    <n v="3.8760321600000001E-2"/>
    <x v="0"/>
  </r>
  <r>
    <x v="1"/>
    <n v="3331"/>
    <x v="5"/>
    <x v="0"/>
    <x v="0"/>
    <n v="909188"/>
    <d v="2022-01-01T00:00:00"/>
    <n v="273"/>
    <n v="30466636.199999999"/>
    <n v="1115994"/>
    <s v="VND"/>
    <s v="20220930VND"/>
    <n v="1"/>
    <n v="9.0918800000000001E-4"/>
    <n v="1.1159939999999999E-3"/>
    <n v="3.0466636199999998E-2"/>
    <x v="1"/>
  </r>
  <r>
    <x v="1"/>
    <n v="3332"/>
    <x v="0"/>
    <x v="0"/>
    <x v="0"/>
    <n v="6786694"/>
    <d v="2022-01-01T00:00:00"/>
    <n v="273"/>
    <n v="225472010.40000001"/>
    <n v="8259048"/>
    <s v="VND"/>
    <s v="20220930VND"/>
    <n v="1"/>
    <n v="6.7866940000000002E-3"/>
    <n v="8.2590479999999997E-3"/>
    <n v="0.22547201040000001"/>
    <x v="0"/>
  </r>
  <r>
    <x v="1"/>
    <n v="3332"/>
    <x v="0"/>
    <x v="0"/>
    <x v="0"/>
    <n v="326973"/>
    <d v="2022-01-01T00:00:00"/>
    <n v="273"/>
    <n v="594761195292.26404"/>
    <n v="939151"/>
    <s v="USD"/>
    <s v="20220930USD"/>
    <n v="23197.68"/>
    <n v="7.5850150226400004"/>
    <n v="21.78612436968"/>
    <n v="594.76119529226401"/>
    <x v="0"/>
  </r>
  <r>
    <x v="1"/>
    <n v="3333"/>
    <x v="8"/>
    <x v="0"/>
    <x v="0"/>
    <n v="991505"/>
    <d v="2022-01-01T00:00:00"/>
    <n v="273"/>
    <n v="39470340"/>
    <n v="1445800"/>
    <s v="VND"/>
    <s v="20220930VND"/>
    <n v="1"/>
    <n v="9.9150499999999995E-4"/>
    <n v="1.4457999999999999E-3"/>
    <n v="3.947034E-2"/>
    <x v="0"/>
  </r>
  <r>
    <x v="1"/>
    <n v="3335"/>
    <x v="1"/>
    <x v="0"/>
    <x v="0"/>
    <n v="168057"/>
    <d v="2022-01-01T00:00:00"/>
    <n v="273"/>
    <n v="36501355.800000004"/>
    <n v="1337046"/>
    <s v="VND"/>
    <s v="20220930VND"/>
    <n v="1"/>
    <n v="1.6805699999999999E-4"/>
    <n v="1.3370459999999999E-3"/>
    <n v="3.6501355800000003E-2"/>
    <x v="1"/>
  </r>
  <r>
    <x v="1"/>
    <n v="3336"/>
    <x v="8"/>
    <x v="0"/>
    <x v="0"/>
    <n v="803203"/>
    <d v="2022-01-01T00:00:00"/>
    <n v="273"/>
    <n v="44881090.800000004"/>
    <n v="1643996"/>
    <s v="VND"/>
    <s v="20220930VND"/>
    <n v="1"/>
    <n v="8.0320299999999995E-4"/>
    <n v="1.643996E-3"/>
    <n v="4.4881090800000002E-2"/>
    <x v="0"/>
  </r>
  <r>
    <x v="1"/>
    <n v="3337"/>
    <x v="3"/>
    <x v="0"/>
    <x v="0"/>
    <n v="554097"/>
    <d v="2022-01-01T00:00:00"/>
    <n v="273"/>
    <n v="32239061.400000002"/>
    <n v="1180918"/>
    <s v="VND"/>
    <s v="20220930VND"/>
    <n v="1"/>
    <n v="5.5409700000000003E-4"/>
    <n v="1.180918E-3"/>
    <n v="3.2239061400000005E-2"/>
    <x v="0"/>
  </r>
  <r>
    <x v="1"/>
    <n v="3337"/>
    <x v="1"/>
    <x v="0"/>
    <x v="0"/>
    <n v="2109329"/>
    <d v="2022-01-01T00:00:00"/>
    <n v="273"/>
    <n v="160124846.70000002"/>
    <n v="5865379"/>
    <s v="VND"/>
    <s v="20220930VND"/>
    <n v="1"/>
    <n v="2.1093290000000001E-3"/>
    <n v="5.8653790000000004E-3"/>
    <n v="0.16012484670000002"/>
    <x v="1"/>
  </r>
  <r>
    <x v="1"/>
    <n v="3337"/>
    <x v="8"/>
    <x v="0"/>
    <x v="0"/>
    <n v="244737"/>
    <d v="2022-01-01T00:00:00"/>
    <n v="273"/>
    <n v="7877742.6000000006"/>
    <n v="288562"/>
    <s v="VND"/>
    <s v="20220930VND"/>
    <n v="1"/>
    <n v="2.4473700000000003E-4"/>
    <n v="2.8856200000000002E-4"/>
    <n v="7.8777426000000011E-3"/>
    <x v="0"/>
  </r>
  <r>
    <x v="1"/>
    <n v="3338"/>
    <x v="4"/>
    <x v="0"/>
    <x v="0"/>
    <n v="688166"/>
    <d v="2022-01-01T00:00:00"/>
    <n v="273"/>
    <n v="19682426.400000002"/>
    <n v="720968"/>
    <s v="VND"/>
    <s v="20220930VND"/>
    <n v="1"/>
    <n v="6.8816600000000004E-4"/>
    <n v="7.20968E-4"/>
    <n v="1.9682426400000001E-2"/>
    <x v="1"/>
  </r>
  <r>
    <x v="1"/>
    <n v="3340"/>
    <x v="6"/>
    <x v="0"/>
    <x v="0"/>
    <n v="700139"/>
    <d v="2022-01-01T00:00:00"/>
    <n v="273"/>
    <n v="19010082"/>
    <n v="696340"/>
    <s v="VND"/>
    <s v="20220930VND"/>
    <n v="1"/>
    <n v="7.0013900000000001E-4"/>
    <n v="6.9634000000000004E-4"/>
    <n v="1.9010082000000001E-2"/>
    <x v="3"/>
  </r>
  <r>
    <x v="1"/>
    <n v="3342"/>
    <x v="5"/>
    <x v="0"/>
    <x v="0"/>
    <n v="397370"/>
    <d v="2022-01-01T00:00:00"/>
    <n v="273"/>
    <n v="32511051.300000001"/>
    <n v="1190881"/>
    <s v="VND"/>
    <s v="20220930VND"/>
    <n v="1"/>
    <n v="3.9737000000000003E-4"/>
    <n v="1.190881E-3"/>
    <n v="3.2511051300000003E-2"/>
    <x v="1"/>
  </r>
  <r>
    <x v="1"/>
    <n v="3342"/>
    <x v="5"/>
    <x v="0"/>
    <x v="0"/>
    <n v="1600394"/>
    <d v="2022-01-01T00:00:00"/>
    <n v="273"/>
    <n v="21733994.099999998"/>
    <n v="796117"/>
    <s v="VND"/>
    <s v="20220930VND"/>
    <n v="1"/>
    <n v="1.600394E-3"/>
    <n v="7.9611700000000005E-4"/>
    <n v="2.1733994099999997E-2"/>
    <x v="1"/>
  </r>
  <r>
    <x v="1"/>
    <n v="3342"/>
    <x v="8"/>
    <x v="0"/>
    <x v="0"/>
    <n v="474749"/>
    <d v="2022-01-01T00:00:00"/>
    <n v="273"/>
    <n v="25555857.599999998"/>
    <n v="936112"/>
    <s v="VND"/>
    <s v="20220930VND"/>
    <n v="1"/>
    <n v="4.74749E-4"/>
    <n v="9.3611200000000001E-4"/>
    <n v="2.5555857599999999E-2"/>
    <x v="0"/>
  </r>
  <r>
    <x v="1"/>
    <n v="3345"/>
    <x v="10"/>
    <x v="0"/>
    <x v="0"/>
    <n v="1964723"/>
    <d v="2022-01-01T00:00:00"/>
    <n v="273"/>
    <n v="6314353.5"/>
    <n v="231295"/>
    <s v="VND"/>
    <s v="20220930VND"/>
    <n v="1"/>
    <n v="1.9647229999999998E-3"/>
    <n v="2.3129499999999999E-4"/>
    <n v="6.3143534999999997E-3"/>
    <x v="1"/>
  </r>
  <r>
    <x v="1"/>
    <n v="3345"/>
    <x v="10"/>
    <x v="0"/>
    <x v="0"/>
    <n v="1570112"/>
    <d v="2022-01-01T00:00:00"/>
    <n v="273"/>
    <n v="959294987947.2959"/>
    <n v="1514764"/>
    <s v="USD"/>
    <s v="20220930USD"/>
    <n v="23197.68"/>
    <n v="36.422955740160006"/>
    <n v="35.139010547519995"/>
    <n v="959.29498794729591"/>
    <x v="1"/>
  </r>
  <r>
    <x v="1"/>
    <n v="3348"/>
    <x v="8"/>
    <x v="0"/>
    <x v="0"/>
    <n v="1853953"/>
    <d v="2022-01-01T00:00:00"/>
    <n v="273"/>
    <n v="3731964.6"/>
    <n v="136702"/>
    <s v="VND"/>
    <s v="20220930VND"/>
    <n v="1"/>
    <n v="1.853953E-3"/>
    <n v="1.3670199999999999E-4"/>
    <n v="3.7319646000000001E-3"/>
    <x v="0"/>
  </r>
  <r>
    <x v="1"/>
    <n v="3348"/>
    <x v="8"/>
    <x v="0"/>
    <x v="0"/>
    <n v="1112267"/>
    <d v="2022-01-01T00:00:00"/>
    <n v="273"/>
    <n v="25539068.099999998"/>
    <n v="935497"/>
    <s v="VND"/>
    <s v="20220930VND"/>
    <n v="1"/>
    <n v="1.1122669999999999E-3"/>
    <n v="9.3549699999999998E-4"/>
    <n v="2.5539068099999999E-2"/>
    <x v="0"/>
  </r>
  <r>
    <x v="1"/>
    <n v="3353"/>
    <x v="4"/>
    <x v="0"/>
    <x v="0"/>
    <n v="771073"/>
    <d v="2022-01-01T00:00:00"/>
    <n v="273"/>
    <n v="42170310"/>
    <n v="1544700"/>
    <s v="VND"/>
    <s v="20220930VND"/>
    <n v="1"/>
    <n v="7.7107300000000005E-4"/>
    <n v="1.5447E-3"/>
    <n v="4.2170310000000003E-2"/>
    <x v="1"/>
  </r>
  <r>
    <x v="1"/>
    <n v="3354"/>
    <x v="11"/>
    <x v="0"/>
    <x v="0"/>
    <n v="969182"/>
    <d v="2022-01-01T00:00:00"/>
    <n v="273"/>
    <n v="12899359.200000001"/>
    <n v="472504"/>
    <s v="VND"/>
    <s v="20220930VND"/>
    <n v="1"/>
    <n v="9.6918199999999996E-4"/>
    <n v="4.72504E-4"/>
    <n v="1.2899359200000002E-2"/>
    <x v="3"/>
  </r>
  <r>
    <x v="1"/>
    <n v="3355"/>
    <x v="1"/>
    <x v="0"/>
    <x v="0"/>
    <n v="1833903"/>
    <d v="2022-01-01T00:00:00"/>
    <n v="273"/>
    <n v="18325398"/>
    <n v="671260"/>
    <s v="VND"/>
    <s v="20220930VND"/>
    <n v="1"/>
    <n v="1.833903E-3"/>
    <n v="6.7126000000000002E-4"/>
    <n v="1.8325398E-2"/>
    <x v="1"/>
  </r>
  <r>
    <x v="1"/>
    <n v="3355"/>
    <x v="4"/>
    <x v="0"/>
    <x v="0"/>
    <n v="1472846"/>
    <d v="2022-01-01T00:00:00"/>
    <n v="273"/>
    <n v="48531073.5"/>
    <n v="1777695"/>
    <s v="VND"/>
    <s v="20220930VND"/>
    <n v="1"/>
    <n v="1.4728460000000001E-3"/>
    <n v="1.7776949999999999E-3"/>
    <n v="4.8531073500000001E-2"/>
    <x v="1"/>
  </r>
  <r>
    <x v="1"/>
    <n v="3356"/>
    <x v="13"/>
    <x v="0"/>
    <x v="0"/>
    <n v="153686"/>
    <d v="2022-01-01T00:00:00"/>
    <n v="273"/>
    <n v="33522106.800000001"/>
    <n v="1227916"/>
    <s v="VND"/>
    <s v="20220930VND"/>
    <n v="1"/>
    <n v="1.5368599999999999E-4"/>
    <n v="1.2279159999999999E-3"/>
    <n v="3.35221068E-2"/>
    <x v="0"/>
  </r>
  <r>
    <x v="1"/>
    <n v="3359"/>
    <x v="6"/>
    <x v="0"/>
    <x v="0"/>
    <n v="156862"/>
    <d v="2022-01-01T00:00:00"/>
    <n v="273"/>
    <n v="16253819.4"/>
    <n v="595378"/>
    <s v="VND"/>
    <s v="20220930VND"/>
    <n v="1"/>
    <n v="1.5686199999999999E-4"/>
    <n v="5.9537800000000003E-4"/>
    <n v="1.6253819400000001E-2"/>
    <x v="3"/>
  </r>
  <r>
    <x v="1"/>
    <n v="3361"/>
    <x v="0"/>
    <x v="0"/>
    <x v="0"/>
    <n v="1442388"/>
    <d v="2022-01-01T00:00:00"/>
    <n v="273"/>
    <n v="50957006.100000001"/>
    <n v="1866557"/>
    <s v="VND"/>
    <s v="20220930VND"/>
    <n v="1"/>
    <n v="1.442388E-3"/>
    <n v="1.866557E-3"/>
    <n v="5.09570061E-2"/>
    <x v="0"/>
  </r>
  <r>
    <x v="1"/>
    <n v="3361"/>
    <x v="4"/>
    <x v="0"/>
    <x v="0"/>
    <n v="981193"/>
    <d v="2022-01-01T00:00:00"/>
    <n v="273"/>
    <n v="16505880.299999999"/>
    <n v="604611"/>
    <s v="VND"/>
    <s v="20220930VND"/>
    <n v="1"/>
    <n v="9.81193E-4"/>
    <n v="6.0461100000000002E-4"/>
    <n v="1.6505880299999998E-2"/>
    <x v="1"/>
  </r>
  <r>
    <x v="1"/>
    <n v="3363"/>
    <x v="1"/>
    <x v="0"/>
    <x v="0"/>
    <n v="1016354"/>
    <d v="2022-01-01T00:00:00"/>
    <n v="273"/>
    <n v="31933274.099999998"/>
    <n v="1169717"/>
    <s v="VND"/>
    <s v="20220930VND"/>
    <n v="1"/>
    <n v="1.0163539999999999E-3"/>
    <n v="1.169717E-3"/>
    <n v="3.1933274099999999E-2"/>
    <x v="1"/>
  </r>
  <r>
    <x v="1"/>
    <n v="3364"/>
    <x v="1"/>
    <x v="0"/>
    <x v="0"/>
    <n v="377290"/>
    <d v="2022-01-01T00:00:00"/>
    <n v="273"/>
    <n v="16583658"/>
    <n v="607460"/>
    <s v="VND"/>
    <s v="20220930VND"/>
    <n v="1"/>
    <n v="3.7729000000000001E-4"/>
    <n v="6.0745999999999999E-4"/>
    <n v="1.6583658000000001E-2"/>
    <x v="1"/>
  </r>
  <r>
    <x v="1"/>
    <n v="3364"/>
    <x v="10"/>
    <x v="0"/>
    <x v="0"/>
    <n v="87231"/>
    <d v="2022-01-01T00:00:00"/>
    <n v="273"/>
    <n v="29715613.199999999"/>
    <n v="1088484"/>
    <s v="VND"/>
    <s v="20220930VND"/>
    <n v="1"/>
    <n v="8.7231000000000006E-5"/>
    <n v="1.088484E-3"/>
    <n v="2.9715613199999998E-2"/>
    <x v="1"/>
  </r>
  <r>
    <x v="1"/>
    <n v="3365"/>
    <x v="14"/>
    <x v="0"/>
    <x v="0"/>
    <n v="1473343"/>
    <d v="2022-01-01T00:00:00"/>
    <n v="273"/>
    <n v="16249478.700000001"/>
    <n v="595219"/>
    <s v="VND"/>
    <s v="20220930VND"/>
    <n v="1"/>
    <n v="1.473343E-3"/>
    <n v="5.9521900000000002E-4"/>
    <n v="1.62494787E-2"/>
    <x v="3"/>
  </r>
  <r>
    <x v="1"/>
    <n v="3365"/>
    <x v="14"/>
    <x v="0"/>
    <x v="0"/>
    <n v="330012"/>
    <d v="2022-01-01T00:00:00"/>
    <n v="273"/>
    <n v="892842535697.11194"/>
    <n v="1409833"/>
    <s v="USD"/>
    <s v="20220930USD"/>
    <n v="23197.68"/>
    <n v="7.6555127721599998"/>
    <n v="32.704854787439999"/>
    <n v="892.84253569711188"/>
    <x v="3"/>
  </r>
  <r>
    <x v="1"/>
    <n v="3365"/>
    <x v="1"/>
    <x v="0"/>
    <x v="0"/>
    <n v="1100969"/>
    <d v="2022-01-01T00:00:00"/>
    <n v="273"/>
    <n v="38516805.600000001"/>
    <n v="1410872"/>
    <s v="VND"/>
    <s v="20220930VND"/>
    <n v="1"/>
    <n v="1.100969E-3"/>
    <n v="1.4108720000000001E-3"/>
    <n v="3.8516805600000002E-2"/>
    <x v="1"/>
  </r>
  <r>
    <x v="1"/>
    <n v="3367"/>
    <x v="2"/>
    <x v="0"/>
    <x v="0"/>
    <n v="469729"/>
    <d v="2022-01-01T00:00:00"/>
    <n v="273"/>
    <n v="8176841.3999999994"/>
    <n v="299518"/>
    <s v="VND"/>
    <s v="20220930VND"/>
    <n v="1"/>
    <n v="4.69729E-4"/>
    <n v="2.9951799999999997E-4"/>
    <n v="8.1768413999999991E-3"/>
    <x v="2"/>
  </r>
  <r>
    <x v="1"/>
    <n v="3367"/>
    <x v="2"/>
    <x v="0"/>
    <x v="0"/>
    <n v="1509875"/>
    <d v="2022-01-01T00:00:00"/>
    <n v="273"/>
    <n v="30837015.300000001"/>
    <n v="1129561"/>
    <s v="VND"/>
    <s v="20220930VND"/>
    <n v="1"/>
    <n v="1.5098749999999999E-3"/>
    <n v="1.1295610000000001E-3"/>
    <n v="3.0837015299999999E-2"/>
    <x v="2"/>
  </r>
  <r>
    <x v="1"/>
    <n v="3371"/>
    <x v="5"/>
    <x v="0"/>
    <x v="0"/>
    <n v="949686"/>
    <d v="2022-01-01T00:00:00"/>
    <n v="273"/>
    <n v="48090533.399999999"/>
    <n v="1761558"/>
    <s v="VND"/>
    <s v="20220930VND"/>
    <n v="1"/>
    <n v="9.4968600000000004E-4"/>
    <n v="1.7615580000000001E-3"/>
    <n v="4.8090533399999996E-2"/>
    <x v="1"/>
  </r>
  <r>
    <x v="1"/>
    <n v="3372"/>
    <x v="0"/>
    <x v="0"/>
    <x v="0"/>
    <n v="118268"/>
    <d v="2022-01-01T00:00:00"/>
    <n v="273"/>
    <n v="414767517340.17596"/>
    <n v="654934"/>
    <s v="USD"/>
    <s v="20220930USD"/>
    <n v="23197.68"/>
    <n v="2.7435432182400001"/>
    <n v="15.192949353120001"/>
    <n v="414.76751734017597"/>
    <x v="0"/>
  </r>
  <r>
    <x v="1"/>
    <n v="3372"/>
    <x v="0"/>
    <x v="0"/>
    <x v="0"/>
    <n v="9118075"/>
    <d v="2022-01-01T00:00:00"/>
    <n v="273"/>
    <n v="261480137.09999999"/>
    <n v="9578027"/>
    <s v="VND"/>
    <s v="20220930VND"/>
    <n v="1"/>
    <n v="9.1180749999999998E-3"/>
    <n v="9.5780269999999994E-3"/>
    <n v="0.26148013710000001"/>
    <x v="0"/>
  </r>
  <r>
    <x v="1"/>
    <n v="3373"/>
    <x v="1"/>
    <x v="0"/>
    <x v="0"/>
    <n v="6816328"/>
    <d v="2022-01-01T00:00:00"/>
    <n v="273"/>
    <n v="182080271.09999999"/>
    <n v="6669607"/>
    <s v="VND"/>
    <s v="20220930VND"/>
    <n v="1"/>
    <n v="6.816328E-3"/>
    <n v="6.6696070000000001E-3"/>
    <n v="0.1820802711"/>
    <x v="1"/>
  </r>
  <r>
    <x v="1"/>
    <n v="3373"/>
    <x v="1"/>
    <x v="0"/>
    <x v="0"/>
    <n v="3290761"/>
    <d v="2022-01-01T00:00:00"/>
    <n v="273"/>
    <n v="137901663.90000001"/>
    <n v="5051343"/>
    <s v="VND"/>
    <s v="20220930VND"/>
    <n v="1"/>
    <n v="3.2907610000000001E-3"/>
    <n v="5.0513429999999998E-3"/>
    <n v="0.1379016639"/>
    <x v="1"/>
  </r>
  <r>
    <x v="1"/>
    <n v="3373"/>
    <x v="1"/>
    <x v="0"/>
    <x v="0"/>
    <n v="293674"/>
    <d v="2022-01-01T00:00:00"/>
    <n v="273"/>
    <n v="17033016"/>
    <n v="623920"/>
    <s v="VND"/>
    <s v="20220930VND"/>
    <n v="1"/>
    <n v="2.9367400000000001E-4"/>
    <n v="6.2392000000000003E-4"/>
    <n v="1.7033016000000002E-2"/>
    <x v="1"/>
  </r>
  <r>
    <x v="1"/>
    <n v="3373"/>
    <x v="0"/>
    <x v="0"/>
    <x v="0"/>
    <n v="9636127"/>
    <d v="2022-01-01T00:00:00"/>
    <n v="273"/>
    <n v="165909143.40000001"/>
    <n v="6077258"/>
    <s v="VND"/>
    <s v="20220930VND"/>
    <n v="1"/>
    <n v="9.6361269999999995E-3"/>
    <n v="6.0772580000000003E-3"/>
    <n v="0.16590914340000001"/>
    <x v="0"/>
  </r>
  <r>
    <x v="1"/>
    <n v="3375"/>
    <x v="10"/>
    <x v="0"/>
    <x v="0"/>
    <n v="1500450"/>
    <d v="2022-01-01T00:00:00"/>
    <n v="273"/>
    <n v="25598800.5"/>
    <n v="937685"/>
    <s v="VND"/>
    <s v="20220930VND"/>
    <n v="1"/>
    <n v="1.50045E-3"/>
    <n v="9.3768499999999995E-4"/>
    <n v="2.5598800500000001E-2"/>
    <x v="1"/>
  </r>
  <r>
    <x v="1"/>
    <n v="3376"/>
    <x v="4"/>
    <x v="0"/>
    <x v="0"/>
    <n v="329308"/>
    <d v="2022-01-01T00:00:00"/>
    <n v="273"/>
    <n v="38028681.600000001"/>
    <n v="1392992"/>
    <s v="VND"/>
    <s v="20220930VND"/>
    <n v="1"/>
    <n v="3.29308E-4"/>
    <n v="1.392992E-3"/>
    <n v="3.8028681600000003E-2"/>
    <x v="1"/>
  </r>
  <r>
    <x v="1"/>
    <n v="3376"/>
    <x v="2"/>
    <x v="0"/>
    <x v="0"/>
    <n v="913266"/>
    <d v="2022-01-01T00:00:00"/>
    <n v="273"/>
    <n v="6282521.7000000002"/>
    <n v="230129"/>
    <s v="VND"/>
    <s v="20220930VND"/>
    <n v="1"/>
    <n v="9.1326600000000003E-4"/>
    <n v="2.3012900000000001E-4"/>
    <n v="6.2825216999999999E-3"/>
    <x v="2"/>
  </r>
  <r>
    <x v="1"/>
    <n v="3377"/>
    <x v="4"/>
    <x v="0"/>
    <x v="0"/>
    <n v="952298"/>
    <d v="2022-01-01T00:00:00"/>
    <n v="273"/>
    <n v="31818586.800000001"/>
    <n v="1165516"/>
    <s v="VND"/>
    <s v="20220930VND"/>
    <n v="1"/>
    <n v="9.5229799999999997E-4"/>
    <n v="1.1655159999999999E-3"/>
    <n v="3.18185868E-2"/>
    <x v="1"/>
  </r>
  <r>
    <x v="1"/>
    <n v="3377"/>
    <x v="8"/>
    <x v="0"/>
    <x v="0"/>
    <n v="9214087"/>
    <d v="2022-01-01T00:00:00"/>
    <n v="273"/>
    <n v="215089028.70000002"/>
    <n v="7878719"/>
    <s v="VND"/>
    <s v="20220930VND"/>
    <n v="1"/>
    <n v="9.2140869999999993E-3"/>
    <n v="7.8787189999999993E-3"/>
    <n v="0.21508902870000002"/>
    <x v="0"/>
  </r>
  <r>
    <x v="1"/>
    <n v="3379"/>
    <x v="1"/>
    <x v="0"/>
    <x v="0"/>
    <n v="9404399"/>
    <d v="2022-01-01T00:00:00"/>
    <n v="273"/>
    <n v="215396481.29999998"/>
    <n v="7889981"/>
    <s v="VND"/>
    <s v="20220930VND"/>
    <n v="1"/>
    <n v="9.4043990000000008E-3"/>
    <n v="7.8899810000000008E-3"/>
    <n v="0.21539648129999997"/>
    <x v="1"/>
  </r>
  <r>
    <x v="1"/>
    <n v="3379"/>
    <x v="1"/>
    <x v="0"/>
    <x v="0"/>
    <n v="8013283"/>
    <d v="2022-01-01T00:00:00"/>
    <n v="273"/>
    <n v="172460624.70000002"/>
    <n v="6317239"/>
    <s v="VND"/>
    <s v="20220930VND"/>
    <n v="1"/>
    <n v="8.0132829999999995E-3"/>
    <n v="6.3172389999999997E-3"/>
    <n v="0.17246062470000001"/>
    <x v="1"/>
  </r>
  <r>
    <x v="1"/>
    <n v="3379"/>
    <x v="1"/>
    <x v="0"/>
    <x v="1"/>
    <n v="1584782"/>
    <d v="2022-01-01T00:00:00"/>
    <n v="273"/>
    <n v="7629039.6000000006"/>
    <n v="279452"/>
    <s v="VND"/>
    <s v="20220930VND"/>
    <n v="1"/>
    <n v="1.5847820000000001E-3"/>
    <n v="2.7945200000000002E-4"/>
    <n v="7.6290396000000009E-3"/>
    <x v="1"/>
  </r>
  <r>
    <x v="1"/>
    <n v="3379"/>
    <x v="1"/>
    <x v="0"/>
    <x v="1"/>
    <n v="848674"/>
    <d v="2022-01-01T00:00:00"/>
    <n v="273"/>
    <n v="24292058.699999999"/>
    <n v="889819"/>
    <s v="VND"/>
    <s v="20220930VND"/>
    <n v="1"/>
    <n v="8.48674E-4"/>
    <n v="8.8981900000000003E-4"/>
    <n v="2.4292058700000001E-2"/>
    <x v="1"/>
  </r>
  <r>
    <x v="1"/>
    <n v="3379"/>
    <x v="1"/>
    <x v="0"/>
    <x v="1"/>
    <n v="1631052"/>
    <d v="2022-01-01T00:00:00"/>
    <n v="273"/>
    <n v="46072462.800000004"/>
    <n v="1687636"/>
    <s v="VND"/>
    <s v="20220930VND"/>
    <n v="1"/>
    <n v="1.631052E-3"/>
    <n v="1.687636E-3"/>
    <n v="4.6072462800000005E-2"/>
    <x v="1"/>
  </r>
  <r>
    <x v="1"/>
    <n v="3379"/>
    <x v="1"/>
    <x v="0"/>
    <x v="1"/>
    <n v="813866"/>
    <d v="2022-01-01T00:00:00"/>
    <n v="273"/>
    <n v="29134314.300000001"/>
    <n v="1067191"/>
    <s v="VND"/>
    <s v="20220930VND"/>
    <n v="1"/>
    <n v="8.13866E-4"/>
    <n v="1.0671910000000001E-3"/>
    <n v="2.9134314300000002E-2"/>
    <x v="1"/>
  </r>
  <r>
    <x v="1"/>
    <n v="3379"/>
    <x v="1"/>
    <x v="0"/>
    <x v="1"/>
    <n v="7141623"/>
    <d v="2022-01-01T00:00:00"/>
    <n v="273"/>
    <n v="207659715.90000001"/>
    <n v="7606583"/>
    <s v="VND"/>
    <s v="20220930VND"/>
    <n v="1"/>
    <n v="7.1416229999999997E-3"/>
    <n v="7.6065830000000001E-3"/>
    <n v="0.20765971590000001"/>
    <x v="1"/>
  </r>
  <r>
    <x v="1"/>
    <n v="3379"/>
    <x v="1"/>
    <x v="0"/>
    <x v="1"/>
    <n v="696339"/>
    <d v="2022-01-01T00:00:00"/>
    <n v="273"/>
    <n v="3321973.1999999997"/>
    <n v="121684"/>
    <s v="VND"/>
    <s v="20220930VND"/>
    <n v="1"/>
    <n v="6.9633900000000003E-4"/>
    <n v="1.21684E-4"/>
    <n v="3.3219731999999998E-3"/>
    <x v="1"/>
  </r>
  <r>
    <x v="1"/>
    <n v="3379"/>
    <x v="1"/>
    <x v="0"/>
    <x v="1"/>
    <n v="448366"/>
    <d v="2022-01-01T00:00:00"/>
    <n v="273"/>
    <n v="32322899.699999999"/>
    <n v="1183989"/>
    <s v="VND"/>
    <s v="20220930VND"/>
    <n v="1"/>
    <n v="4.4836600000000001E-4"/>
    <n v="1.1839890000000001E-3"/>
    <n v="3.2322899699999998E-2"/>
    <x v="1"/>
  </r>
  <r>
    <x v="1"/>
    <n v="3379"/>
    <x v="1"/>
    <x v="0"/>
    <x v="1"/>
    <n v="1582510"/>
    <d v="2022-01-01T00:00:00"/>
    <n v="273"/>
    <n v="37934660.399999999"/>
    <n v="1389548"/>
    <s v="VND"/>
    <s v="20220930VND"/>
    <n v="1"/>
    <n v="1.5825100000000001E-3"/>
    <n v="1.389548E-3"/>
    <n v="3.79346604E-2"/>
    <x v="1"/>
  </r>
  <r>
    <x v="1"/>
    <n v="3379"/>
    <x v="1"/>
    <x v="0"/>
    <x v="1"/>
    <n v="751152"/>
    <d v="2022-01-01T00:00:00"/>
    <n v="273"/>
    <n v="12044350.5"/>
    <n v="441185"/>
    <s v="VND"/>
    <s v="20220930VND"/>
    <n v="1"/>
    <n v="7.5115200000000005E-4"/>
    <n v="4.4118500000000003E-4"/>
    <n v="1.20443505E-2"/>
    <x v="1"/>
  </r>
  <r>
    <x v="1"/>
    <n v="3379"/>
    <x v="1"/>
    <x v="0"/>
    <x v="1"/>
    <n v="1433175"/>
    <d v="2022-01-01T00:00:00"/>
    <n v="273"/>
    <n v="14262721.200000001"/>
    <n v="522444"/>
    <s v="VND"/>
    <s v="20220930VND"/>
    <n v="1"/>
    <n v="1.4331750000000001E-3"/>
    <n v="5.2244399999999995E-4"/>
    <n v="1.4262721200000002E-2"/>
    <x v="1"/>
  </r>
  <r>
    <x v="1"/>
    <n v="3379"/>
    <x v="1"/>
    <x v="0"/>
    <x v="1"/>
    <n v="1041566"/>
    <d v="2022-01-01T00:00:00"/>
    <n v="273"/>
    <n v="6773839.7999999998"/>
    <n v="248126"/>
    <s v="VND"/>
    <s v="20220930VND"/>
    <n v="1"/>
    <n v="1.0415660000000001E-3"/>
    <n v="2.4812599999999999E-4"/>
    <n v="6.7738397999999997E-3"/>
    <x v="1"/>
  </r>
  <r>
    <x v="1"/>
    <n v="3379"/>
    <x v="1"/>
    <x v="0"/>
    <x v="1"/>
    <n v="499639"/>
    <d v="2022-01-01T00:00:00"/>
    <n v="273"/>
    <n v="29481543"/>
    <n v="1079910"/>
    <s v="VND"/>
    <s v="20220930VND"/>
    <n v="1"/>
    <n v="4.9963899999999996E-4"/>
    <n v="1.0799099999999999E-3"/>
    <n v="2.9481542999999999E-2"/>
    <x v="1"/>
  </r>
  <r>
    <x v="1"/>
    <n v="3381"/>
    <x v="1"/>
    <x v="0"/>
    <x v="0"/>
    <n v="242137"/>
    <d v="2022-01-01T00:00:00"/>
    <n v="273"/>
    <n v="8310393"/>
    <n v="304410"/>
    <s v="VND"/>
    <s v="20220930VND"/>
    <n v="1"/>
    <n v="2.4213699999999999E-4"/>
    <n v="3.0441000000000002E-4"/>
    <n v="8.3103929999999993E-3"/>
    <x v="1"/>
  </r>
  <r>
    <x v="1"/>
    <n v="3381"/>
    <x v="1"/>
    <x v="0"/>
    <x v="0"/>
    <n v="511216"/>
    <d v="2022-01-01T00:00:00"/>
    <n v="273"/>
    <n v="32928140.699999999"/>
    <n v="1206159"/>
    <s v="VND"/>
    <s v="20220930VND"/>
    <n v="1"/>
    <n v="5.1121599999999999E-4"/>
    <n v="1.2061590000000001E-3"/>
    <n v="3.2928140699999997E-2"/>
    <x v="1"/>
  </r>
  <r>
    <x v="1"/>
    <n v="3382"/>
    <x v="3"/>
    <x v="0"/>
    <x v="0"/>
    <n v="270573"/>
    <d v="2022-01-01T00:00:00"/>
    <n v="273"/>
    <n v="49521189.899999999"/>
    <n v="1813963"/>
    <s v="VND"/>
    <s v="20220930VND"/>
    <n v="1"/>
    <n v="2.7057300000000003E-4"/>
    <n v="1.813963E-3"/>
    <n v="4.9521189899999998E-2"/>
    <x v="0"/>
  </r>
  <r>
    <x v="1"/>
    <n v="3382"/>
    <x v="4"/>
    <x v="0"/>
    <x v="0"/>
    <n v="276892"/>
    <d v="2022-01-01T00:00:00"/>
    <n v="273"/>
    <n v="27486404.400000002"/>
    <n v="1006828"/>
    <s v="VND"/>
    <s v="20220930VND"/>
    <n v="1"/>
    <n v="2.7689199999999999E-4"/>
    <n v="1.006828E-3"/>
    <n v="2.7486404400000001E-2"/>
    <x v="1"/>
  </r>
  <r>
    <x v="1"/>
    <n v="3382"/>
    <x v="13"/>
    <x v="0"/>
    <x v="0"/>
    <n v="479504"/>
    <d v="2022-01-01T00:00:00"/>
    <n v="273"/>
    <n v="45346528.5"/>
    <n v="1661045"/>
    <s v="VND"/>
    <s v="20220930VND"/>
    <n v="1"/>
    <n v="4.7950400000000001E-4"/>
    <n v="1.6610450000000001E-3"/>
    <n v="4.5346528499999997E-2"/>
    <x v="0"/>
  </r>
  <r>
    <x v="1"/>
    <n v="3383"/>
    <x v="7"/>
    <x v="0"/>
    <x v="0"/>
    <n v="875557"/>
    <d v="2022-01-01T00:00:00"/>
    <n v="273"/>
    <n v="43660234.800000004"/>
    <n v="1599276"/>
    <s v="VND"/>
    <s v="20220930VND"/>
    <n v="1"/>
    <n v="8.7555700000000001E-4"/>
    <n v="1.599276E-3"/>
    <n v="4.3660234800000003E-2"/>
    <x v="2"/>
  </r>
  <r>
    <x v="1"/>
    <n v="3383"/>
    <x v="0"/>
    <x v="0"/>
    <x v="0"/>
    <n v="9589093"/>
    <d v="2022-01-01T00:00:00"/>
    <n v="273"/>
    <n v="171953772.90000001"/>
    <n v="6298673"/>
    <s v="VND"/>
    <s v="20220930VND"/>
    <n v="1"/>
    <n v="9.5890929999999999E-3"/>
    <n v="6.2986730000000003E-3"/>
    <n v="0.1719537729"/>
    <x v="0"/>
  </r>
  <r>
    <x v="1"/>
    <n v="3383"/>
    <x v="4"/>
    <x v="0"/>
    <x v="0"/>
    <n v="712346"/>
    <d v="2022-01-01T00:00:00"/>
    <n v="273"/>
    <n v="13088329.799999999"/>
    <n v="479426"/>
    <s v="VND"/>
    <s v="20220930VND"/>
    <n v="1"/>
    <n v="7.1234599999999999E-4"/>
    <n v="4.7942599999999997E-4"/>
    <n v="1.30883298E-2"/>
    <x v="1"/>
  </r>
  <r>
    <x v="1"/>
    <n v="3383"/>
    <x v="0"/>
    <x v="0"/>
    <x v="0"/>
    <n v="9008025"/>
    <d v="2022-01-01T00:00:00"/>
    <n v="273"/>
    <n v="239608632.90000001"/>
    <n v="8776873"/>
    <s v="VND"/>
    <s v="20220930VND"/>
    <n v="1"/>
    <n v="9.0080249999999994E-3"/>
    <n v="8.7768729999999993E-3"/>
    <n v="0.23960863290000001"/>
    <x v="0"/>
  </r>
  <r>
    <x v="1"/>
    <n v="3383"/>
    <x v="10"/>
    <x v="0"/>
    <x v="0"/>
    <n v="1720929"/>
    <d v="2022-01-01T00:00:00"/>
    <n v="273"/>
    <n v="15350926.5"/>
    <n v="562305"/>
    <s v="VND"/>
    <s v="20220930VND"/>
    <n v="1"/>
    <n v="1.7209289999999999E-3"/>
    <n v="5.6230500000000003E-4"/>
    <n v="1.5350926500000001E-2"/>
    <x v="1"/>
  </r>
  <r>
    <x v="1"/>
    <n v="3386"/>
    <x v="8"/>
    <x v="0"/>
    <x v="0"/>
    <n v="181688"/>
    <d v="2022-01-01T00:00:00"/>
    <n v="273"/>
    <n v="10337363.4"/>
    <n v="378658"/>
    <s v="VND"/>
    <s v="20220930VND"/>
    <n v="1"/>
    <n v="1.81688E-4"/>
    <n v="3.7865799999999998E-4"/>
    <n v="1.0337363400000001E-2"/>
    <x v="0"/>
  </r>
  <r>
    <x v="1"/>
    <n v="3389"/>
    <x v="0"/>
    <x v="0"/>
    <x v="0"/>
    <n v="1928543"/>
    <d v="2022-01-01T00:00:00"/>
    <n v="273"/>
    <n v="31373378.400000002"/>
    <n v="1149208"/>
    <s v="VND"/>
    <s v="20220930VND"/>
    <n v="1"/>
    <n v="1.928543E-3"/>
    <n v="1.1492080000000001E-3"/>
    <n v="3.1373378399999999E-2"/>
    <x v="0"/>
  </r>
  <r>
    <x v="1"/>
    <n v="3391"/>
    <x v="0"/>
    <x v="0"/>
    <x v="0"/>
    <n v="1798792"/>
    <d v="2022-01-01T00:00:00"/>
    <n v="273"/>
    <n v="24545457.300000001"/>
    <n v="899101"/>
    <s v="VND"/>
    <s v="20220930VND"/>
    <n v="1"/>
    <n v="1.798792E-3"/>
    <n v="8.9910100000000002E-4"/>
    <n v="2.45454573E-2"/>
    <x v="0"/>
  </r>
  <r>
    <x v="1"/>
    <n v="3392"/>
    <x v="10"/>
    <x v="0"/>
    <x v="0"/>
    <n v="1977401"/>
    <d v="2022-01-01T00:00:00"/>
    <n v="273"/>
    <n v="51051436.800000004"/>
    <n v="1870016"/>
    <s v="VND"/>
    <s v="20220930VND"/>
    <n v="1"/>
    <n v="1.9774010000000002E-3"/>
    <n v="1.870016E-3"/>
    <n v="5.1051436800000002E-2"/>
    <x v="1"/>
  </r>
  <r>
    <x v="1"/>
    <n v="3393"/>
    <x v="2"/>
    <x v="0"/>
    <x v="0"/>
    <n v="1815877"/>
    <d v="2022-01-01T00:00:00"/>
    <n v="273"/>
    <n v="1069477.5"/>
    <n v="39175"/>
    <s v="VND"/>
    <s v="20220930VND"/>
    <n v="1"/>
    <n v="1.815877E-3"/>
    <n v="3.9174999999999997E-5"/>
    <n v="1.0694775000000001E-3"/>
    <x v="2"/>
  </r>
  <r>
    <x v="1"/>
    <n v="3396"/>
    <x v="8"/>
    <x v="0"/>
    <x v="0"/>
    <n v="7699019"/>
    <d v="2022-01-01T00:00:00"/>
    <n v="273"/>
    <n v="184627770.59999999"/>
    <n v="6762922"/>
    <s v="VND"/>
    <s v="20220930VND"/>
    <n v="1"/>
    <n v="7.6990189999999997E-3"/>
    <n v="6.7629220000000002E-3"/>
    <n v="0.18462777059999999"/>
    <x v="0"/>
  </r>
  <r>
    <x v="1"/>
    <n v="3398"/>
    <x v="1"/>
    <x v="0"/>
    <x v="0"/>
    <n v="515206"/>
    <d v="2022-01-01T00:00:00"/>
    <n v="273"/>
    <n v="551541.9"/>
    <n v="20203"/>
    <s v="VND"/>
    <s v="20220930VND"/>
    <n v="1"/>
    <n v="5.1520600000000004E-4"/>
    <n v="2.0203E-5"/>
    <n v="5.5154189999999999E-4"/>
    <x v="1"/>
  </r>
  <r>
    <x v="1"/>
    <n v="3399"/>
    <x v="5"/>
    <x v="0"/>
    <x v="0"/>
    <n v="826777"/>
    <d v="2022-01-01T00:00:00"/>
    <n v="273"/>
    <n v="4077797219.4959998"/>
    <n v="6439"/>
    <s v="USD"/>
    <s v="20220930USD"/>
    <n v="23197.68"/>
    <n v="19.179308277360001"/>
    <n v="0.14936986152000001"/>
    <n v="4.0777972194959995"/>
    <x v="1"/>
  </r>
  <r>
    <x v="1"/>
    <n v="3399"/>
    <x v="5"/>
    <x v="0"/>
    <x v="0"/>
    <n v="9380955"/>
    <d v="2022-01-01T00:00:00"/>
    <n v="273"/>
    <n v="165424513.79999998"/>
    <n v="6059506"/>
    <s v="VND"/>
    <s v="20220930VND"/>
    <n v="1"/>
    <n v="9.3809549999999998E-3"/>
    <n v="6.0595060000000001E-3"/>
    <n v="0.16542451379999998"/>
    <x v="1"/>
  </r>
  <r>
    <x v="1"/>
    <n v="3402"/>
    <x v="3"/>
    <x v="0"/>
    <x v="0"/>
    <n v="970072"/>
    <d v="2022-01-01T00:00:00"/>
    <n v="273"/>
    <n v="817063523476.19995"/>
    <n v="1290175"/>
    <s v="USD"/>
    <s v="20220930USD"/>
    <n v="23197.68"/>
    <n v="22.503419832959999"/>
    <n v="29.929066794000001"/>
    <n v="817.06352347619998"/>
    <x v="0"/>
  </r>
  <r>
    <x v="1"/>
    <n v="3402"/>
    <x v="3"/>
    <x v="0"/>
    <x v="0"/>
    <n v="276425"/>
    <d v="2022-01-01T00:00:00"/>
    <n v="273"/>
    <n v="47423758.199999996"/>
    <n v="1737134"/>
    <s v="VND"/>
    <s v="20220930VND"/>
    <n v="1"/>
    <n v="2.7642500000000001E-4"/>
    <n v="1.737134E-3"/>
    <n v="4.7423758199999992E-2"/>
    <x v="0"/>
  </r>
  <r>
    <x v="1"/>
    <n v="3403"/>
    <x v="3"/>
    <x v="0"/>
    <x v="0"/>
    <n v="814253"/>
    <d v="2022-01-01T00:00:00"/>
    <n v="273"/>
    <n v="144771.9"/>
    <n v="5303"/>
    <s v="VND"/>
    <s v="20220930VND"/>
    <n v="1"/>
    <n v="8.1425300000000003E-4"/>
    <n v="5.3029999999999999E-6"/>
    <n v="1.4477189999999998E-4"/>
    <x v="0"/>
  </r>
  <r>
    <x v="1"/>
    <n v="3404"/>
    <x v="4"/>
    <x v="0"/>
    <x v="0"/>
    <n v="8767"/>
    <d v="2022-01-01T00:00:00"/>
    <n v="273"/>
    <n v="723835921568.76001"/>
    <n v="1142965"/>
    <s v="USD"/>
    <s v="20220930USD"/>
    <n v="23197.68"/>
    <n v="0.20337406056000001"/>
    <n v="26.514136321200002"/>
    <n v="723.83592156876"/>
    <x v="1"/>
  </r>
  <r>
    <x v="1"/>
    <n v="3404"/>
    <x v="4"/>
    <x v="0"/>
    <x v="0"/>
    <n v="1044875"/>
    <d v="2022-01-01T00:00:00"/>
    <n v="273"/>
    <n v="17265229.800000001"/>
    <n v="632426"/>
    <s v="VND"/>
    <s v="20220930VND"/>
    <n v="1"/>
    <n v="1.044875E-3"/>
    <n v="6.3242599999999995E-4"/>
    <n v="1.72652298E-2"/>
    <x v="1"/>
  </r>
  <r>
    <x v="1"/>
    <n v="3405"/>
    <x v="4"/>
    <x v="0"/>
    <x v="0"/>
    <n v="1066834"/>
    <d v="2022-01-01T00:00:00"/>
    <n v="273"/>
    <n v="20422911.599999998"/>
    <n v="748092"/>
    <s v="VND"/>
    <s v="20220930VND"/>
    <n v="1"/>
    <n v="1.066834E-3"/>
    <n v="7.4809200000000001E-4"/>
    <n v="2.0422911599999996E-2"/>
    <x v="1"/>
  </r>
  <r>
    <x v="1"/>
    <n v="3406"/>
    <x v="5"/>
    <x v="0"/>
    <x v="0"/>
    <n v="148876"/>
    <d v="2022-01-01T00:00:00"/>
    <n v="273"/>
    <n v="2492053.1999999997"/>
    <n v="91284"/>
    <s v="VND"/>
    <s v="20220930VND"/>
    <n v="1"/>
    <n v="1.4887599999999999E-4"/>
    <n v="9.1284000000000002E-5"/>
    <n v="2.4920531999999998E-3"/>
    <x v="1"/>
  </r>
  <r>
    <x v="1"/>
    <n v="3406"/>
    <x v="0"/>
    <x v="0"/>
    <x v="0"/>
    <n v="76457"/>
    <d v="2022-01-01T00:00:00"/>
    <n v="273"/>
    <n v="50185617.300000004"/>
    <n v="1838301"/>
    <s v="VND"/>
    <s v="20220930VND"/>
    <n v="1"/>
    <n v="7.6457000000000003E-5"/>
    <n v="1.8383010000000001E-3"/>
    <n v="5.0185617300000006E-2"/>
    <x v="0"/>
  </r>
  <r>
    <x v="1"/>
    <n v="3407"/>
    <x v="8"/>
    <x v="0"/>
    <x v="0"/>
    <n v="546356"/>
    <d v="2022-01-01T00:00:00"/>
    <n v="273"/>
    <n v="24208220.400000002"/>
    <n v="886748"/>
    <s v="VND"/>
    <s v="20220930VND"/>
    <n v="1"/>
    <n v="5.4635600000000001E-4"/>
    <n v="8.8674800000000003E-4"/>
    <n v="2.4208220400000001E-2"/>
    <x v="0"/>
  </r>
  <r>
    <x v="1"/>
    <n v="3407"/>
    <x v="3"/>
    <x v="0"/>
    <x v="0"/>
    <n v="1849138"/>
    <d v="2022-01-01T00:00:00"/>
    <n v="273"/>
    <n v="10144052.1"/>
    <n v="371577"/>
    <s v="VND"/>
    <s v="20220930VND"/>
    <n v="1"/>
    <n v="1.849138E-3"/>
    <n v="3.71577E-4"/>
    <n v="1.01440521E-2"/>
    <x v="0"/>
  </r>
  <r>
    <x v="1"/>
    <n v="3408"/>
    <x v="14"/>
    <x v="0"/>
    <x v="0"/>
    <n v="1790044"/>
    <d v="2022-01-01T00:00:00"/>
    <n v="273"/>
    <n v="36738237.899999999"/>
    <n v="1345723"/>
    <s v="VND"/>
    <s v="20220930VND"/>
    <n v="1"/>
    <n v="1.790044E-3"/>
    <n v="1.3457230000000001E-3"/>
    <n v="3.6738237899999998E-2"/>
    <x v="3"/>
  </r>
  <r>
    <x v="1"/>
    <n v="3409"/>
    <x v="4"/>
    <x v="0"/>
    <x v="0"/>
    <n v="93213"/>
    <d v="2022-01-01T00:00:00"/>
    <n v="273"/>
    <n v="32653147.800000001"/>
    <n v="1196086"/>
    <s v="VND"/>
    <s v="20220930VND"/>
    <n v="1"/>
    <n v="9.3213000000000004E-5"/>
    <n v="1.1960860000000001E-3"/>
    <n v="3.2653147800000004E-2"/>
    <x v="1"/>
  </r>
  <r>
    <x v="1"/>
    <n v="3411"/>
    <x v="5"/>
    <x v="0"/>
    <x v="0"/>
    <n v="421204"/>
    <d v="2022-01-01T00:00:00"/>
    <n v="273"/>
    <n v="841469510313.43201"/>
    <n v="1328713"/>
    <s v="USD"/>
    <s v="20220930USD"/>
    <n v="23197.68"/>
    <n v="9.7709556067199994"/>
    <n v="30.823058985839999"/>
    <n v="841.46951031343201"/>
    <x v="1"/>
  </r>
  <r>
    <x v="1"/>
    <n v="3411"/>
    <x v="5"/>
    <x v="0"/>
    <x v="0"/>
    <n v="1898499"/>
    <d v="2022-01-01T00:00:00"/>
    <n v="273"/>
    <n v="45509564.100000001"/>
    <n v="1667017"/>
    <s v="VND"/>
    <s v="20220930VND"/>
    <n v="1"/>
    <n v="1.8984990000000001E-3"/>
    <n v="1.667017E-3"/>
    <n v="4.5509564100000004E-2"/>
    <x v="1"/>
  </r>
  <r>
    <x v="1"/>
    <n v="3415"/>
    <x v="6"/>
    <x v="0"/>
    <x v="0"/>
    <n v="1216506"/>
    <d v="2022-01-01T00:00:00"/>
    <n v="273"/>
    <n v="15155485.799999999"/>
    <n v="555146"/>
    <s v="VND"/>
    <s v="20220930VND"/>
    <n v="1"/>
    <n v="1.216506E-3"/>
    <n v="5.5514599999999996E-4"/>
    <n v="1.5155485799999998E-2"/>
    <x v="3"/>
  </r>
  <r>
    <x v="1"/>
    <n v="3416"/>
    <x v="4"/>
    <x v="0"/>
    <x v="1"/>
    <n v="266210"/>
    <d v="2022-01-01T00:00:00"/>
    <n v="273"/>
    <n v="12260266.200000001"/>
    <n v="449094"/>
    <s v="VND"/>
    <s v="20220930VND"/>
    <n v="1"/>
    <n v="2.6621000000000001E-4"/>
    <n v="4.4909399999999998E-4"/>
    <n v="1.2260266200000002E-2"/>
    <x v="1"/>
  </r>
  <r>
    <x v="1"/>
    <n v="3416"/>
    <x v="4"/>
    <x v="0"/>
    <x v="0"/>
    <n v="9719865"/>
    <d v="2022-01-01T00:00:00"/>
    <n v="273"/>
    <n v="261967933.5"/>
    <n v="9595895"/>
    <s v="VND"/>
    <s v="20220930VND"/>
    <n v="1"/>
    <n v="9.7198649999999994E-3"/>
    <n v="9.5958950000000001E-3"/>
    <n v="0.26196793350000003"/>
    <x v="1"/>
  </r>
  <r>
    <x v="1"/>
    <n v="3416"/>
    <x v="4"/>
    <x v="0"/>
    <x v="0"/>
    <n v="8896755"/>
    <d v="2022-01-01T00:00:00"/>
    <n v="273"/>
    <n v="197857814.70000002"/>
    <n v="7247539"/>
    <s v="VND"/>
    <s v="20220930VND"/>
    <n v="1"/>
    <n v="8.8967549999999992E-3"/>
    <n v="7.2475389999999999E-3"/>
    <n v="0.19785781470000002"/>
    <x v="1"/>
  </r>
  <r>
    <x v="1"/>
    <n v="3419"/>
    <x v="0"/>
    <x v="0"/>
    <x v="0"/>
    <n v="3791900"/>
    <d v="2022-01-01T00:00:00"/>
    <n v="273"/>
    <n v="145710665.09999999"/>
    <n v="5337387"/>
    <s v="VND"/>
    <s v="20220930VND"/>
    <n v="1"/>
    <n v="3.7919E-3"/>
    <n v="5.3373869999999999E-3"/>
    <n v="0.1457106651"/>
    <x v="0"/>
  </r>
  <r>
    <x v="1"/>
    <n v="3419"/>
    <x v="8"/>
    <x v="0"/>
    <x v="0"/>
    <n v="1000274"/>
    <d v="2022-01-01T00:00:00"/>
    <n v="273"/>
    <n v="16447977"/>
    <n v="602490"/>
    <s v="VND"/>
    <s v="20220930VND"/>
    <n v="1"/>
    <n v="1.000274E-3"/>
    <n v="6.0249000000000001E-4"/>
    <n v="1.6447976999999999E-2"/>
    <x v="0"/>
  </r>
  <r>
    <x v="1"/>
    <n v="3419"/>
    <x v="0"/>
    <x v="0"/>
    <x v="0"/>
    <n v="352301"/>
    <d v="2022-01-01T00:00:00"/>
    <n v="273"/>
    <n v="42739378.5"/>
    <n v="1565545"/>
    <s v="VND"/>
    <s v="20220930VND"/>
    <n v="1"/>
    <n v="3.5230100000000001E-4"/>
    <n v="1.565545E-3"/>
    <n v="4.2739378500000001E-2"/>
    <x v="0"/>
  </r>
  <r>
    <x v="1"/>
    <n v="3419"/>
    <x v="4"/>
    <x v="0"/>
    <x v="0"/>
    <n v="724737"/>
    <d v="2022-01-01T00:00:00"/>
    <n v="273"/>
    <n v="34389291.300000004"/>
    <n v="1259681"/>
    <s v="VND"/>
    <s v="20220930VND"/>
    <n v="1"/>
    <n v="7.2473700000000004E-4"/>
    <n v="1.2596809999999999E-3"/>
    <n v="3.4389291300000006E-2"/>
    <x v="1"/>
  </r>
  <r>
    <x v="1"/>
    <n v="3421"/>
    <x v="3"/>
    <x v="0"/>
    <x v="0"/>
    <n v="170379"/>
    <d v="2022-01-01T00:00:00"/>
    <n v="273"/>
    <n v="17563154.699999999"/>
    <n v="643339"/>
    <s v="VND"/>
    <s v="20220930VND"/>
    <n v="1"/>
    <n v="1.7037899999999999E-4"/>
    <n v="6.4333900000000004E-4"/>
    <n v="1.75631547E-2"/>
    <x v="0"/>
  </r>
  <r>
    <x v="1"/>
    <n v="3421"/>
    <x v="0"/>
    <x v="0"/>
    <x v="0"/>
    <n v="1378840"/>
    <d v="2022-01-01T00:00:00"/>
    <n v="273"/>
    <n v="335628866316.74396"/>
    <n v="529971"/>
    <s v="USD"/>
    <s v="20220930USD"/>
    <n v="23197.68"/>
    <n v="31.985889091200001"/>
    <n v="12.294097667280001"/>
    <n v="335.62886631674394"/>
    <x v="0"/>
  </r>
  <r>
    <x v="1"/>
    <n v="3422"/>
    <x v="6"/>
    <x v="0"/>
    <x v="0"/>
    <n v="1896315"/>
    <d v="2022-01-01T00:00:00"/>
    <n v="273"/>
    <n v="21151548.599999998"/>
    <n v="774782"/>
    <s v="VND"/>
    <s v="20220930VND"/>
    <n v="1"/>
    <n v="1.896315E-3"/>
    <n v="7.7478200000000001E-4"/>
    <n v="2.1151548599999997E-2"/>
    <x v="3"/>
  </r>
  <r>
    <x v="1"/>
    <n v="3425"/>
    <x v="5"/>
    <x v="0"/>
    <x v="0"/>
    <n v="657868"/>
    <d v="2022-01-01T00:00:00"/>
    <n v="273"/>
    <n v="11745388.200000001"/>
    <n v="430234"/>
    <s v="VND"/>
    <s v="20220930VND"/>
    <n v="1"/>
    <n v="6.5786800000000004E-4"/>
    <n v="4.3023399999999999E-4"/>
    <n v="1.1745388200000002E-2"/>
    <x v="1"/>
  </r>
  <r>
    <x v="1"/>
    <n v="3426"/>
    <x v="0"/>
    <x v="0"/>
    <x v="0"/>
    <n v="106277"/>
    <d v="2022-01-01T00:00:00"/>
    <n v="273"/>
    <n v="1101145.5"/>
    <n v="40335"/>
    <s v="VND"/>
    <s v="20220930VND"/>
    <n v="1"/>
    <n v="1.06277E-4"/>
    <n v="4.0334999999999999E-5"/>
    <n v="1.1011454999999999E-3"/>
    <x v="0"/>
  </r>
  <r>
    <x v="1"/>
    <n v="3426"/>
    <x v="0"/>
    <x v="0"/>
    <x v="0"/>
    <n v="7558397"/>
    <d v="2022-01-01T00:00:00"/>
    <n v="273"/>
    <n v="165959948.70000002"/>
    <n v="6079119"/>
    <s v="VND"/>
    <s v="20220930VND"/>
    <n v="1"/>
    <n v="7.5583969999999997E-3"/>
    <n v="6.079119E-3"/>
    <n v="0.16595994870000003"/>
    <x v="0"/>
  </r>
  <r>
    <x v="1"/>
    <n v="3427"/>
    <x v="4"/>
    <x v="0"/>
    <x v="0"/>
    <n v="1775477"/>
    <d v="2022-01-01T00:00:00"/>
    <n v="273"/>
    <n v="50409859.5"/>
    <n v="1846515"/>
    <s v="VND"/>
    <s v="20220930VND"/>
    <n v="1"/>
    <n v="1.7754769999999999E-3"/>
    <n v="1.846515E-3"/>
    <n v="5.0409859500000001E-2"/>
    <x v="1"/>
  </r>
  <r>
    <x v="1"/>
    <n v="3427"/>
    <x v="8"/>
    <x v="0"/>
    <x v="0"/>
    <n v="535795"/>
    <d v="2022-01-01T00:00:00"/>
    <n v="273"/>
    <n v="35775803.699999996"/>
    <n v="1310469"/>
    <s v="VND"/>
    <s v="20220930VND"/>
    <n v="1"/>
    <n v="5.3579500000000004E-4"/>
    <n v="1.3104690000000001E-3"/>
    <n v="3.5775803699999997E-2"/>
    <x v="0"/>
  </r>
  <r>
    <x v="1"/>
    <n v="3427"/>
    <x v="4"/>
    <x v="0"/>
    <x v="0"/>
    <n v="805502"/>
    <d v="2022-01-01T00:00:00"/>
    <n v="273"/>
    <n v="46135607.699999996"/>
    <n v="1689949"/>
    <s v="VND"/>
    <s v="20220930VND"/>
    <n v="1"/>
    <n v="8.0550200000000004E-4"/>
    <n v="1.6899490000000001E-3"/>
    <n v="4.6135607699999998E-2"/>
    <x v="1"/>
  </r>
  <r>
    <x v="1"/>
    <n v="3428"/>
    <x v="15"/>
    <x v="0"/>
    <x v="0"/>
    <n v="620145"/>
    <d v="2022-01-01T00:00:00"/>
    <n v="273"/>
    <n v="24210459"/>
    <n v="886830"/>
    <s v="VND"/>
    <s v="20220930VND"/>
    <n v="1"/>
    <n v="6.2014500000000001E-4"/>
    <n v="8.8683000000000002E-4"/>
    <n v="2.4210459E-2"/>
    <x v="4"/>
  </r>
  <r>
    <x v="1"/>
    <n v="3430"/>
    <x v="11"/>
    <x v="0"/>
    <x v="0"/>
    <n v="337252"/>
    <d v="2022-01-01T00:00:00"/>
    <n v="273"/>
    <n v="2234259.3000000003"/>
    <n v="81841"/>
    <s v="VND"/>
    <s v="20220930VND"/>
    <n v="1"/>
    <n v="3.3725200000000002E-4"/>
    <n v="8.1841000000000005E-5"/>
    <n v="2.2342593000000003E-3"/>
    <x v="3"/>
  </r>
  <r>
    <x v="1"/>
    <n v="3430"/>
    <x v="8"/>
    <x v="0"/>
    <x v="0"/>
    <n v="1726967"/>
    <d v="2022-01-01T00:00:00"/>
    <n v="273"/>
    <n v="9374355.9000000004"/>
    <n v="343383"/>
    <s v="VND"/>
    <s v="20220930VND"/>
    <n v="1"/>
    <n v="1.726967E-3"/>
    <n v="3.43383E-4"/>
    <n v="9.3743559000000008E-3"/>
    <x v="0"/>
  </r>
  <r>
    <x v="1"/>
    <n v="3432"/>
    <x v="9"/>
    <x v="0"/>
    <x v="0"/>
    <n v="1686845"/>
    <d v="2022-01-01T00:00:00"/>
    <n v="273"/>
    <n v="12793053"/>
    <n v="468610"/>
    <s v="VND"/>
    <s v="20220930VND"/>
    <n v="1"/>
    <n v="1.686845E-3"/>
    <n v="4.6861E-4"/>
    <n v="1.2793053E-2"/>
    <x v="0"/>
  </r>
  <r>
    <x v="1"/>
    <n v="3434"/>
    <x v="7"/>
    <x v="0"/>
    <x v="0"/>
    <n v="280840"/>
    <d v="2022-01-01T00:00:00"/>
    <n v="273"/>
    <n v="41044731"/>
    <n v="1503470"/>
    <s v="VND"/>
    <s v="20220930VND"/>
    <n v="1"/>
    <n v="2.8083999999999997E-4"/>
    <n v="1.50347E-3"/>
    <n v="4.1044731000000001E-2"/>
    <x v="2"/>
  </r>
  <r>
    <x v="1"/>
    <n v="3435"/>
    <x v="1"/>
    <x v="0"/>
    <x v="0"/>
    <n v="6680998"/>
    <d v="2022-01-01T00:00:00"/>
    <n v="273"/>
    <n v="231212627.09999999"/>
    <n v="8469327"/>
    <s v="VND"/>
    <s v="20220930VND"/>
    <n v="1"/>
    <n v="6.6809979999999996E-3"/>
    <n v="8.4693270000000005E-3"/>
    <n v="0.23121262709999998"/>
    <x v="1"/>
  </r>
  <r>
    <x v="1"/>
    <n v="3435"/>
    <x v="1"/>
    <x v="0"/>
    <x v="0"/>
    <n v="7626025"/>
    <d v="2022-01-01T00:00:00"/>
    <n v="273"/>
    <n v="226494013.20000002"/>
    <n v="8296484"/>
    <s v="VND"/>
    <s v="20220930VND"/>
    <n v="1"/>
    <n v="7.6260249999999998E-3"/>
    <n v="8.2964839999999998E-3"/>
    <n v="0.22649401320000001"/>
    <x v="1"/>
  </r>
  <r>
    <x v="1"/>
    <n v="3435"/>
    <x v="1"/>
    <x v="0"/>
    <x v="1"/>
    <n v="181235"/>
    <d v="2022-01-01T00:00:00"/>
    <n v="273"/>
    <n v="26721240"/>
    <n v="978800"/>
    <s v="VND"/>
    <s v="20220930VND"/>
    <n v="1"/>
    <n v="1.81235E-4"/>
    <n v="9.7879999999999994E-4"/>
    <n v="2.672124E-2"/>
    <x v="1"/>
  </r>
  <r>
    <x v="1"/>
    <n v="3435"/>
    <x v="1"/>
    <x v="0"/>
    <x v="1"/>
    <n v="766763"/>
    <d v="2022-01-01T00:00:00"/>
    <n v="273"/>
    <n v="22026977.699999999"/>
    <n v="806849"/>
    <s v="VND"/>
    <s v="20220930VND"/>
    <n v="1"/>
    <n v="7.6676299999999995E-4"/>
    <n v="8.06849E-4"/>
    <n v="2.2026977699999999E-2"/>
    <x v="1"/>
  </r>
  <r>
    <x v="1"/>
    <n v="3435"/>
    <x v="1"/>
    <x v="0"/>
    <x v="1"/>
    <n v="595500"/>
    <d v="2022-01-01T00:00:00"/>
    <n v="273"/>
    <n v="18979342.199999999"/>
    <n v="695214"/>
    <s v="VND"/>
    <s v="20220930VND"/>
    <n v="1"/>
    <n v="5.955E-4"/>
    <n v="6.9521399999999999E-4"/>
    <n v="1.8979342199999999E-2"/>
    <x v="1"/>
  </r>
  <r>
    <x v="1"/>
    <n v="3435"/>
    <x v="1"/>
    <x v="0"/>
    <x v="1"/>
    <n v="175618"/>
    <d v="2022-01-01T00:00:00"/>
    <n v="273"/>
    <n v="17475630.900000002"/>
    <n v="640133"/>
    <s v="VND"/>
    <s v="20220930VND"/>
    <n v="1"/>
    <n v="1.75618E-4"/>
    <n v="6.4013299999999998E-4"/>
    <n v="1.7475630900000001E-2"/>
    <x v="1"/>
  </r>
  <r>
    <x v="1"/>
    <n v="3435"/>
    <x v="1"/>
    <x v="0"/>
    <x v="1"/>
    <n v="640300"/>
    <d v="2022-01-01T00:00:00"/>
    <n v="273"/>
    <n v="43146558"/>
    <n v="1580460"/>
    <s v="VND"/>
    <s v="20220930VND"/>
    <n v="1"/>
    <n v="6.4030000000000001E-4"/>
    <n v="1.5804599999999999E-3"/>
    <n v="4.3146558000000002E-2"/>
    <x v="1"/>
  </r>
  <r>
    <x v="1"/>
    <n v="3435"/>
    <x v="1"/>
    <x v="0"/>
    <x v="1"/>
    <n v="1494336"/>
    <d v="2022-01-01T00:00:00"/>
    <n v="273"/>
    <n v="53932788"/>
    <n v="1975560"/>
    <s v="VND"/>
    <s v="20220930VND"/>
    <n v="1"/>
    <n v="1.494336E-3"/>
    <n v="1.9755599999999999E-3"/>
    <n v="5.3932788000000002E-2"/>
    <x v="1"/>
  </r>
  <r>
    <x v="1"/>
    <n v="3435"/>
    <x v="1"/>
    <x v="0"/>
    <x v="1"/>
    <n v="639738"/>
    <d v="2022-01-01T00:00:00"/>
    <n v="273"/>
    <n v="17618519.099999998"/>
    <n v="645367"/>
    <s v="VND"/>
    <s v="20220930VND"/>
    <n v="1"/>
    <n v="6.3973800000000005E-4"/>
    <n v="6.4536699999999999E-4"/>
    <n v="1.7618519099999997E-2"/>
    <x v="1"/>
  </r>
  <r>
    <x v="1"/>
    <n v="3435"/>
    <x v="14"/>
    <x v="0"/>
    <x v="0"/>
    <n v="1460488"/>
    <d v="2022-01-01T00:00:00"/>
    <n v="273"/>
    <n v="1309007.7"/>
    <n v="47949"/>
    <s v="VND"/>
    <s v="20220930VND"/>
    <n v="1"/>
    <n v="1.460488E-3"/>
    <n v="4.7948999999999998E-5"/>
    <n v="1.3090076999999999E-3"/>
    <x v="3"/>
  </r>
  <r>
    <x v="1"/>
    <n v="3435"/>
    <x v="4"/>
    <x v="0"/>
    <x v="0"/>
    <n v="1526657"/>
    <d v="2022-01-01T00:00:00"/>
    <n v="273"/>
    <n v="30884926.800000001"/>
    <n v="1131316"/>
    <s v="VND"/>
    <s v="20220930VND"/>
    <n v="1"/>
    <n v="1.5266570000000001E-3"/>
    <n v="1.131316E-3"/>
    <n v="3.08849268E-2"/>
    <x v="1"/>
  </r>
  <r>
    <x v="1"/>
    <n v="3437"/>
    <x v="0"/>
    <x v="0"/>
    <x v="0"/>
    <n v="382631"/>
    <d v="2022-01-01T00:00:00"/>
    <n v="273"/>
    <n v="40431573"/>
    <n v="1481010"/>
    <s v="VND"/>
    <s v="20220930VND"/>
    <n v="1"/>
    <n v="3.8263099999999998E-4"/>
    <n v="1.4810100000000001E-3"/>
    <n v="4.0431572999999998E-2"/>
    <x v="0"/>
  </r>
  <r>
    <x v="1"/>
    <n v="3437"/>
    <x v="10"/>
    <x v="0"/>
    <x v="0"/>
    <n v="175883"/>
    <d v="2022-01-01T00:00:00"/>
    <n v="273"/>
    <n v="11018935.200000001"/>
    <n v="403624"/>
    <s v="VND"/>
    <s v="20220930VND"/>
    <n v="1"/>
    <n v="1.75883E-4"/>
    <n v="4.03624E-4"/>
    <n v="1.1018935200000001E-2"/>
    <x v="1"/>
  </r>
  <r>
    <x v="1"/>
    <n v="3438"/>
    <x v="10"/>
    <x v="0"/>
    <x v="0"/>
    <n v="530081"/>
    <d v="2022-01-01T00:00:00"/>
    <n v="273"/>
    <n v="42641043.899999999"/>
    <n v="1561943"/>
    <s v="VND"/>
    <s v="20220930VND"/>
    <n v="1"/>
    <n v="5.3008099999999995E-4"/>
    <n v="1.5619430000000001E-3"/>
    <n v="4.2641043900000002E-2"/>
    <x v="1"/>
  </r>
  <r>
    <x v="1"/>
    <n v="3438"/>
    <x v="9"/>
    <x v="0"/>
    <x v="0"/>
    <n v="1828150"/>
    <d v="2022-01-01T00:00:00"/>
    <n v="273"/>
    <n v="2629290.3000000003"/>
    <n v="96311"/>
    <s v="VND"/>
    <s v="20220930VND"/>
    <n v="1"/>
    <n v="1.82815E-3"/>
    <n v="9.6311000000000007E-5"/>
    <n v="2.6292903000000004E-3"/>
    <x v="0"/>
  </r>
  <r>
    <x v="1"/>
    <n v="3441"/>
    <x v="11"/>
    <x v="0"/>
    <x v="0"/>
    <n v="19591"/>
    <d v="2022-01-01T00:00:00"/>
    <n v="273"/>
    <n v="4380421.5"/>
    <n v="160455"/>
    <s v="VND"/>
    <s v="20220930VND"/>
    <n v="1"/>
    <n v="1.9590999999999999E-5"/>
    <n v="1.6045499999999999E-4"/>
    <n v="4.3804215000000004E-3"/>
    <x v="3"/>
  </r>
  <r>
    <x v="1"/>
    <n v="3442"/>
    <x v="1"/>
    <x v="0"/>
    <x v="0"/>
    <n v="1166381"/>
    <d v="2022-01-01T00:00:00"/>
    <n v="273"/>
    <n v="780999178351.39197"/>
    <n v="1233228"/>
    <s v="USD"/>
    <s v="20220930USD"/>
    <n v="23197.68"/>
    <n v="27.057333196080002"/>
    <n v="28.608028511040001"/>
    <n v="780.99917835139195"/>
    <x v="1"/>
  </r>
  <r>
    <x v="1"/>
    <n v="3442"/>
    <x v="1"/>
    <x v="0"/>
    <x v="0"/>
    <n v="1556651"/>
    <d v="2022-01-01T00:00:00"/>
    <n v="273"/>
    <n v="380785583268.08997"/>
    <n v="617590"/>
    <s v="EUR"/>
    <s v="20220930EUR"/>
    <n v="22584.87"/>
    <n v="35.156760470369996"/>
    <n v="13.9481898633"/>
    <n v="380.78558326808997"/>
    <x v="1"/>
  </r>
  <r>
    <x v="1"/>
    <n v="3442"/>
    <x v="1"/>
    <x v="0"/>
    <x v="0"/>
    <n v="1533517"/>
    <d v="2022-01-01T00:00:00"/>
    <n v="273"/>
    <n v="4914436.8"/>
    <n v="180016"/>
    <s v="VND"/>
    <s v="20220930VND"/>
    <n v="1"/>
    <n v="1.5335170000000001E-3"/>
    <n v="1.8001599999999999E-4"/>
    <n v="4.9144367999999997E-3"/>
    <x v="1"/>
  </r>
  <r>
    <x v="1"/>
    <n v="3443"/>
    <x v="8"/>
    <x v="0"/>
    <x v="0"/>
    <n v="1213822"/>
    <d v="2022-01-01T00:00:00"/>
    <n v="273"/>
    <n v="37195704"/>
    <n v="1362480"/>
    <s v="VND"/>
    <s v="20220930VND"/>
    <n v="1"/>
    <n v="1.213822E-3"/>
    <n v="1.3624799999999999E-3"/>
    <n v="3.7195704000000003E-2"/>
    <x v="0"/>
  </r>
  <r>
    <x v="1"/>
    <n v="3443"/>
    <x v="8"/>
    <x v="0"/>
    <x v="0"/>
    <n v="194180"/>
    <d v="2022-01-01T00:00:00"/>
    <n v="273"/>
    <n v="12116477.1"/>
    <n v="443827"/>
    <s v="VND"/>
    <s v="20220930VND"/>
    <n v="1"/>
    <n v="1.9417999999999999E-4"/>
    <n v="4.4382699999999999E-4"/>
    <n v="1.21164771E-2"/>
    <x v="0"/>
  </r>
  <r>
    <x v="1"/>
    <n v="3443"/>
    <x v="4"/>
    <x v="0"/>
    <x v="0"/>
    <n v="595307"/>
    <d v="2022-01-01T00:00:00"/>
    <n v="273"/>
    <n v="47473362.300000004"/>
    <n v="1738951"/>
    <s v="VND"/>
    <s v="20220930VND"/>
    <n v="1"/>
    <n v="5.95307E-4"/>
    <n v="1.7389510000000001E-3"/>
    <n v="4.7473362300000002E-2"/>
    <x v="1"/>
  </r>
  <r>
    <x v="1"/>
    <n v="3445"/>
    <x v="1"/>
    <x v="0"/>
    <x v="0"/>
    <n v="1907984"/>
    <d v="2022-01-01T00:00:00"/>
    <n v="273"/>
    <n v="46144534.800000004"/>
    <n v="1690276"/>
    <s v="VND"/>
    <s v="20220930VND"/>
    <n v="1"/>
    <n v="1.9079839999999999E-3"/>
    <n v="1.6902760000000001E-3"/>
    <n v="4.6144534800000005E-2"/>
    <x v="1"/>
  </r>
  <r>
    <x v="1"/>
    <n v="3447"/>
    <x v="1"/>
    <x v="0"/>
    <x v="0"/>
    <n v="1624227"/>
    <d v="2022-01-01T00:00:00"/>
    <n v="273"/>
    <n v="50145841.199999996"/>
    <n v="1836844"/>
    <s v="VND"/>
    <s v="20220930VND"/>
    <n v="1"/>
    <n v="1.624227E-3"/>
    <n v="1.836844E-3"/>
    <n v="5.0145841199999992E-2"/>
    <x v="1"/>
  </r>
  <r>
    <x v="1"/>
    <n v="3453"/>
    <x v="0"/>
    <x v="0"/>
    <x v="0"/>
    <n v="7166759"/>
    <d v="2022-01-01T00:00:00"/>
    <n v="273"/>
    <n v="191061370.5"/>
    <n v="6998585"/>
    <s v="VND"/>
    <s v="20220930VND"/>
    <n v="1"/>
    <n v="7.166759E-3"/>
    <n v="6.9985849999999999E-3"/>
    <n v="0.19106137049999999"/>
    <x v="0"/>
  </r>
  <r>
    <x v="1"/>
    <n v="3453"/>
    <x v="0"/>
    <x v="0"/>
    <x v="0"/>
    <n v="2417422"/>
    <d v="2022-01-01T00:00:00"/>
    <n v="273"/>
    <n v="79225227.899999991"/>
    <n v="2902023"/>
    <s v="VND"/>
    <s v="20220930VND"/>
    <n v="1"/>
    <n v="2.4174219999999998E-3"/>
    <n v="2.9020230000000001E-3"/>
    <n v="7.9225227899999986E-2"/>
    <x v="0"/>
  </r>
  <r>
    <x v="1"/>
    <n v="3454"/>
    <x v="4"/>
    <x v="0"/>
    <x v="0"/>
    <n v="770222"/>
    <d v="2022-01-01T00:00:00"/>
    <n v="273"/>
    <n v="28151951.099999998"/>
    <n v="1031207"/>
    <s v="VND"/>
    <s v="20220930VND"/>
    <n v="1"/>
    <n v="7.7022199999999999E-4"/>
    <n v="1.0312069999999999E-3"/>
    <n v="2.8151951099999999E-2"/>
    <x v="1"/>
  </r>
  <r>
    <x v="1"/>
    <n v="3455"/>
    <x v="6"/>
    <x v="0"/>
    <x v="0"/>
    <n v="1544162"/>
    <d v="2022-01-01T00:00:00"/>
    <n v="273"/>
    <n v="10703538.299999999"/>
    <n v="392071"/>
    <s v="VND"/>
    <s v="20220930VND"/>
    <n v="1"/>
    <n v="1.544162E-3"/>
    <n v="3.9207100000000002E-4"/>
    <n v="1.0703538299999999E-2"/>
    <x v="3"/>
  </r>
  <r>
    <x v="1"/>
    <n v="3457"/>
    <x v="7"/>
    <x v="0"/>
    <x v="0"/>
    <n v="1626531"/>
    <d v="2022-01-01T00:00:00"/>
    <n v="273"/>
    <n v="13648662.299999999"/>
    <n v="499951"/>
    <s v="VND"/>
    <s v="20220930VND"/>
    <n v="1"/>
    <n v="1.6265310000000001E-3"/>
    <n v="4.99951E-4"/>
    <n v="1.3648662299999999E-2"/>
    <x v="2"/>
  </r>
  <r>
    <x v="1"/>
    <n v="3458"/>
    <x v="1"/>
    <x v="0"/>
    <x v="0"/>
    <n v="649572"/>
    <d v="2022-01-01T00:00:00"/>
    <n v="273"/>
    <n v="48456408"/>
    <n v="1774960"/>
    <s v="VND"/>
    <s v="20220930VND"/>
    <n v="1"/>
    <n v="6.4957199999999995E-4"/>
    <n v="1.7749599999999999E-3"/>
    <n v="4.8456407999999999E-2"/>
    <x v="1"/>
  </r>
  <r>
    <x v="1"/>
    <n v="3458"/>
    <x v="5"/>
    <x v="0"/>
    <x v="0"/>
    <n v="1782174"/>
    <d v="2022-01-01T00:00:00"/>
    <n v="273"/>
    <n v="28624950.900000002"/>
    <n v="1048533"/>
    <s v="VND"/>
    <s v="20220930VND"/>
    <n v="1"/>
    <n v="1.7821740000000001E-3"/>
    <n v="1.0485329999999999E-3"/>
    <n v="2.8624950900000001E-2"/>
    <x v="1"/>
  </r>
  <r>
    <x v="1"/>
    <n v="3458"/>
    <x v="4"/>
    <x v="0"/>
    <x v="0"/>
    <n v="368764"/>
    <d v="2022-01-01T00:00:00"/>
    <n v="273"/>
    <n v="43420622.699999996"/>
    <n v="1590499"/>
    <s v="VND"/>
    <s v="20220930VND"/>
    <n v="1"/>
    <n v="3.68764E-4"/>
    <n v="1.590499E-3"/>
    <n v="4.3420622699999994E-2"/>
    <x v="1"/>
  </r>
  <r>
    <x v="1"/>
    <n v="3459"/>
    <x v="9"/>
    <x v="0"/>
    <x v="0"/>
    <n v="518721"/>
    <d v="2022-01-01T00:00:00"/>
    <n v="273"/>
    <n v="9764691.2999999989"/>
    <n v="357681"/>
    <s v="VND"/>
    <s v="20220930VND"/>
    <n v="1"/>
    <n v="5.1872099999999998E-4"/>
    <n v="3.5768099999999999E-4"/>
    <n v="9.7646912999999995E-3"/>
    <x v="0"/>
  </r>
  <r>
    <x v="1"/>
    <n v="3459"/>
    <x v="0"/>
    <x v="0"/>
    <x v="0"/>
    <n v="135772"/>
    <d v="2022-01-01T00:00:00"/>
    <n v="273"/>
    <n v="38065482"/>
    <n v="1394340"/>
    <s v="VND"/>
    <s v="20220930VND"/>
    <n v="1"/>
    <n v="1.3577199999999999E-4"/>
    <n v="1.39434E-3"/>
    <n v="3.8065481999999998E-2"/>
    <x v="0"/>
  </r>
  <r>
    <x v="1"/>
    <n v="3459"/>
    <x v="9"/>
    <x v="0"/>
    <x v="0"/>
    <n v="144489"/>
    <d v="2022-01-01T00:00:00"/>
    <n v="273"/>
    <n v="656747639467.92004"/>
    <n v="1037030"/>
    <s v="USD"/>
    <s v="20220930USD"/>
    <n v="23197.68"/>
    <n v="3.3518095855199999"/>
    <n v="24.0566900904"/>
    <n v="656.74763946792007"/>
    <x v="0"/>
  </r>
  <r>
    <x v="1"/>
    <n v="3463"/>
    <x v="1"/>
    <x v="0"/>
    <x v="0"/>
    <n v="942554"/>
    <d v="2022-01-01T00:00:00"/>
    <n v="273"/>
    <n v="26673683.400000002"/>
    <n v="977058"/>
    <s v="VND"/>
    <s v="20220930VND"/>
    <n v="1"/>
    <n v="9.4255399999999996E-4"/>
    <n v="9.7705800000000005E-4"/>
    <n v="2.6673683400000002E-2"/>
    <x v="1"/>
  </r>
  <r>
    <x v="1"/>
    <n v="3466"/>
    <x v="13"/>
    <x v="0"/>
    <x v="0"/>
    <n v="1649647"/>
    <d v="2022-01-01T00:00:00"/>
    <n v="273"/>
    <n v="9587214"/>
    <n v="351180"/>
    <s v="VND"/>
    <s v="20220930VND"/>
    <n v="1"/>
    <n v="1.649647E-3"/>
    <n v="3.5117999999999998E-4"/>
    <n v="9.5872140000000002E-3"/>
    <x v="0"/>
  </r>
  <r>
    <x v="1"/>
    <n v="3466"/>
    <x v="8"/>
    <x v="0"/>
    <x v="0"/>
    <n v="1190106"/>
    <d v="2022-01-01T00:00:00"/>
    <n v="273"/>
    <n v="45356574.899999999"/>
    <n v="1661413"/>
    <s v="VND"/>
    <s v="20220930VND"/>
    <n v="1"/>
    <n v="1.190106E-3"/>
    <n v="1.661413E-3"/>
    <n v="4.5356574900000002E-2"/>
    <x v="0"/>
  </r>
  <r>
    <x v="1"/>
    <n v="3466"/>
    <x v="4"/>
    <x v="0"/>
    <x v="0"/>
    <n v="342275"/>
    <d v="2022-01-01T00:00:00"/>
    <n v="273"/>
    <n v="38729472.600000001"/>
    <n v="1418662"/>
    <s v="VND"/>
    <s v="20220930VND"/>
    <n v="1"/>
    <n v="3.4227500000000001E-4"/>
    <n v="1.418662E-3"/>
    <n v="3.8729472600000002E-2"/>
    <x v="1"/>
  </r>
  <r>
    <x v="1"/>
    <n v="3469"/>
    <x v="3"/>
    <x v="0"/>
    <x v="0"/>
    <n v="1528201"/>
    <d v="2022-01-01T00:00:00"/>
    <n v="273"/>
    <n v="50040190.199999996"/>
    <n v="1832974"/>
    <s v="VND"/>
    <s v="20220930VND"/>
    <n v="1"/>
    <n v="1.5282010000000001E-3"/>
    <n v="1.832974E-3"/>
    <n v="5.0040190199999994E-2"/>
    <x v="0"/>
  </r>
  <r>
    <x v="1"/>
    <n v="3470"/>
    <x v="7"/>
    <x v="0"/>
    <x v="0"/>
    <n v="665453"/>
    <d v="2022-01-01T00:00:00"/>
    <n v="273"/>
    <n v="17935881.599999998"/>
    <n v="656992"/>
    <s v="VND"/>
    <s v="20220930VND"/>
    <n v="1"/>
    <n v="6.6545299999999999E-4"/>
    <n v="6.5699200000000001E-4"/>
    <n v="1.7935881599999998E-2"/>
    <x v="2"/>
  </r>
  <r>
    <x v="1"/>
    <n v="3470"/>
    <x v="4"/>
    <x v="0"/>
    <x v="0"/>
    <n v="99233"/>
    <d v="2022-01-01T00:00:00"/>
    <n v="273"/>
    <n v="3547798.8000000003"/>
    <n v="129956"/>
    <s v="VND"/>
    <s v="20220930VND"/>
    <n v="1"/>
    <n v="9.9233000000000003E-5"/>
    <n v="1.29956E-4"/>
    <n v="3.5477988000000003E-3"/>
    <x v="1"/>
  </r>
  <r>
    <x v="1"/>
    <n v="3470"/>
    <x v="10"/>
    <x v="0"/>
    <x v="0"/>
    <n v="1755553"/>
    <d v="2022-01-01T00:00:00"/>
    <n v="273"/>
    <n v="23524655.699999999"/>
    <n v="861709"/>
    <s v="VND"/>
    <s v="20220930VND"/>
    <n v="1"/>
    <n v="1.755553E-3"/>
    <n v="8.61709E-4"/>
    <n v="2.3524655700000001E-2"/>
    <x v="1"/>
  </r>
  <r>
    <x v="1"/>
    <n v="3470"/>
    <x v="10"/>
    <x v="0"/>
    <x v="0"/>
    <n v="4404014"/>
    <d v="2022-01-01T00:00:00"/>
    <n v="273"/>
    <n v="86050773.899999991"/>
    <n v="3152043"/>
    <s v="VND"/>
    <s v="20220930VND"/>
    <n v="1"/>
    <n v="4.4040140000000004E-3"/>
    <n v="3.1520430000000002E-3"/>
    <n v="8.6050773899999988E-2"/>
    <x v="1"/>
  </r>
  <r>
    <x v="1"/>
    <n v="3470"/>
    <x v="5"/>
    <x v="0"/>
    <x v="0"/>
    <n v="6643274"/>
    <d v="2022-01-01T00:00:00"/>
    <n v="273"/>
    <n v="184304074.5"/>
    <n v="6751065"/>
    <s v="VND"/>
    <s v="20220930VND"/>
    <n v="1"/>
    <n v="6.6432740000000002E-3"/>
    <n v="6.7510649999999997E-3"/>
    <n v="0.1843040745"/>
    <x v="1"/>
  </r>
  <r>
    <x v="1"/>
    <n v="3470"/>
    <x v="10"/>
    <x v="0"/>
    <x v="0"/>
    <n v="323290"/>
    <d v="2022-01-01T00:00:00"/>
    <n v="273"/>
    <n v="42361737.600000001"/>
    <n v="1551712"/>
    <s v="VND"/>
    <s v="20220930VND"/>
    <n v="1"/>
    <n v="3.2329E-4"/>
    <n v="1.551712E-3"/>
    <n v="4.2361737600000005E-2"/>
    <x v="1"/>
  </r>
  <r>
    <x v="1"/>
    <n v="3471"/>
    <x v="0"/>
    <x v="0"/>
    <x v="0"/>
    <n v="7048978"/>
    <d v="2022-01-01T00:00:00"/>
    <n v="273"/>
    <n v="265485511.20000002"/>
    <n v="9724744"/>
    <s v="VND"/>
    <s v="20220930VND"/>
    <n v="1"/>
    <n v="7.048978E-3"/>
    <n v="9.7247440000000004E-3"/>
    <n v="0.26548551120000002"/>
    <x v="0"/>
  </r>
  <r>
    <x v="1"/>
    <n v="3472"/>
    <x v="3"/>
    <x v="0"/>
    <x v="0"/>
    <n v="1002999"/>
    <d v="2022-01-01T00:00:00"/>
    <n v="273"/>
    <n v="28575374.099999998"/>
    <n v="1046717"/>
    <s v="VND"/>
    <s v="20220930VND"/>
    <n v="1"/>
    <n v="1.0029990000000001E-3"/>
    <n v="1.046717E-3"/>
    <n v="2.8575374099999998E-2"/>
    <x v="0"/>
  </r>
  <r>
    <x v="1"/>
    <n v="3472"/>
    <x v="4"/>
    <x v="0"/>
    <x v="0"/>
    <n v="9944196"/>
    <d v="2022-01-01T00:00:00"/>
    <n v="273"/>
    <n v="220081461.59999999"/>
    <n v="8061592"/>
    <s v="VND"/>
    <s v="20220930VND"/>
    <n v="1"/>
    <n v="9.9441960000000006E-3"/>
    <n v="8.0615919999999994E-3"/>
    <n v="0.2200814616"/>
    <x v="1"/>
  </r>
  <r>
    <x v="1"/>
    <n v="3472"/>
    <x v="4"/>
    <x v="0"/>
    <x v="0"/>
    <n v="3337093"/>
    <d v="2022-01-01T00:00:00"/>
    <n v="273"/>
    <n v="64136463.300000004"/>
    <n v="2349321"/>
    <s v="VND"/>
    <s v="20220930VND"/>
    <n v="1"/>
    <n v="3.3370930000000002E-3"/>
    <n v="2.3493210000000001E-3"/>
    <n v="6.4136463300000002E-2"/>
    <x v="1"/>
  </r>
  <r>
    <x v="1"/>
    <n v="3473"/>
    <x v="3"/>
    <x v="0"/>
    <x v="0"/>
    <n v="1541887"/>
    <d v="2022-01-01T00:00:00"/>
    <n v="273"/>
    <n v="10388168.700000001"/>
    <n v="380519"/>
    <s v="VND"/>
    <s v="20220930VND"/>
    <n v="1"/>
    <n v="1.541887E-3"/>
    <n v="3.8051900000000001E-4"/>
    <n v="1.03881687E-2"/>
    <x v="0"/>
  </r>
  <r>
    <x v="1"/>
    <n v="3473"/>
    <x v="13"/>
    <x v="0"/>
    <x v="0"/>
    <n v="3280982"/>
    <d v="2022-01-01T00:00:00"/>
    <n v="273"/>
    <n v="137768030.40000001"/>
    <n v="5046448"/>
    <s v="VND"/>
    <s v="20220930VND"/>
    <n v="1"/>
    <n v="3.280982E-3"/>
    <n v="5.0464480000000003E-3"/>
    <n v="0.13776803040000002"/>
    <x v="0"/>
  </r>
  <r>
    <x v="1"/>
    <n v="3474"/>
    <x v="1"/>
    <x v="0"/>
    <x v="0"/>
    <n v="381722"/>
    <d v="2022-01-01T00:00:00"/>
    <n v="273"/>
    <n v="5597837.7000000002"/>
    <n v="205049"/>
    <s v="VND"/>
    <s v="20220930VND"/>
    <n v="1"/>
    <n v="3.8172199999999997E-4"/>
    <n v="2.0504900000000001E-4"/>
    <n v="5.5978377000000003E-3"/>
    <x v="1"/>
  </r>
  <r>
    <x v="1"/>
    <n v="3475"/>
    <x v="9"/>
    <x v="0"/>
    <x v="0"/>
    <n v="1683514"/>
    <d v="2022-01-01T00:00:00"/>
    <n v="273"/>
    <n v="5024537.7"/>
    <n v="184049"/>
    <s v="VND"/>
    <s v="20220930VND"/>
    <n v="1"/>
    <n v="1.6835140000000001E-3"/>
    <n v="1.8404900000000001E-4"/>
    <n v="5.0245377000000006E-3"/>
    <x v="0"/>
  </r>
  <r>
    <x v="1"/>
    <n v="3476"/>
    <x v="10"/>
    <x v="0"/>
    <x v="0"/>
    <n v="6541277"/>
    <d v="2022-01-01T00:00:00"/>
    <n v="273"/>
    <n v="248839390.79999998"/>
    <n v="9114996"/>
    <s v="VND"/>
    <s v="20220930VND"/>
    <n v="1"/>
    <n v="6.5412769999999999E-3"/>
    <n v="9.1149960000000002E-3"/>
    <n v="0.24883939079999998"/>
    <x v="1"/>
  </r>
  <r>
    <x v="1"/>
    <n v="3476"/>
    <x v="10"/>
    <x v="0"/>
    <x v="0"/>
    <n v="896545"/>
    <d v="2022-01-01T00:00:00"/>
    <n v="273"/>
    <n v="839539855378.22412"/>
    <n v="1325666"/>
    <s v="USD"/>
    <s v="20220930USD"/>
    <n v="23197.68"/>
    <n v="20.797764015599999"/>
    <n v="30.752375654880002"/>
    <n v="839.53985537822416"/>
    <x v="1"/>
  </r>
  <r>
    <x v="1"/>
    <n v="3477"/>
    <x v="2"/>
    <x v="0"/>
    <x v="0"/>
    <n v="5915184"/>
    <d v="2022-01-01T00:00:00"/>
    <n v="273"/>
    <n v="118482955.5"/>
    <n v="4340035"/>
    <s v="VND"/>
    <s v="20220930VND"/>
    <n v="1"/>
    <n v="5.9151840000000004E-3"/>
    <n v="4.3400349999999999E-3"/>
    <n v="0.1184829555"/>
    <x v="2"/>
  </r>
  <r>
    <x v="1"/>
    <n v="3482"/>
    <x v="1"/>
    <x v="0"/>
    <x v="0"/>
    <n v="1743815"/>
    <d v="2022-01-01T00:00:00"/>
    <n v="273"/>
    <n v="16867932.900000002"/>
    <n v="617873"/>
    <s v="VND"/>
    <s v="20220930VND"/>
    <n v="1"/>
    <n v="1.7438149999999999E-3"/>
    <n v="6.1787300000000001E-4"/>
    <n v="1.6867932900000004E-2"/>
    <x v="1"/>
  </r>
  <r>
    <x v="1"/>
    <n v="3482"/>
    <x v="5"/>
    <x v="0"/>
    <x v="2"/>
    <n v="7399673"/>
    <d v="2022-01-01T00:00:00"/>
    <n v="273"/>
    <n v="223531744.79999998"/>
    <n v="8187976"/>
    <s v="VND"/>
    <s v="20220930VND"/>
    <n v="1"/>
    <n v="7.3996729999999998E-3"/>
    <n v="8.1879759999999996E-3"/>
    <n v="0.22353174479999999"/>
    <x v="1"/>
  </r>
  <r>
    <x v="1"/>
    <n v="3482"/>
    <x v="1"/>
    <x v="0"/>
    <x v="0"/>
    <n v="1249760"/>
    <d v="2022-01-01T00:00:00"/>
    <n v="273"/>
    <n v="32018695.800000001"/>
    <n v="1172846"/>
    <s v="VND"/>
    <s v="20220930VND"/>
    <n v="1"/>
    <n v="1.2497599999999999E-3"/>
    <n v="1.172846E-3"/>
    <n v="3.2018695800000004E-2"/>
    <x v="1"/>
  </r>
  <r>
    <x v="1"/>
    <n v="3482"/>
    <x v="5"/>
    <x v="0"/>
    <x v="1"/>
    <n v="1552398"/>
    <d v="2022-01-01T00:00:00"/>
    <n v="273"/>
    <n v="3622682.6999999997"/>
    <n v="132699"/>
    <s v="VND"/>
    <s v="20220930VND"/>
    <n v="1"/>
    <n v="1.552398E-3"/>
    <n v="1.3269900000000001E-4"/>
    <n v="3.6226826999999997E-3"/>
    <x v="1"/>
  </r>
  <r>
    <x v="1"/>
    <n v="3482"/>
    <x v="4"/>
    <x v="0"/>
    <x v="0"/>
    <n v="3024869"/>
    <d v="2022-01-01T00:00:00"/>
    <n v="273"/>
    <n v="119581043.39999999"/>
    <n v="4380258"/>
    <s v="VND"/>
    <s v="20220930VND"/>
    <n v="1"/>
    <n v="3.0248689999999999E-3"/>
    <n v="4.3802579999999997E-3"/>
    <n v="0.11958104339999999"/>
    <x v="1"/>
  </r>
  <r>
    <x v="1"/>
    <n v="3482"/>
    <x v="4"/>
    <x v="0"/>
    <x v="0"/>
    <n v="3356456"/>
    <d v="2022-01-01T00:00:00"/>
    <n v="273"/>
    <n v="81218455.5"/>
    <n v="2975035"/>
    <s v="VND"/>
    <s v="20220930VND"/>
    <n v="1"/>
    <n v="3.3564559999999998E-3"/>
    <n v="2.975035E-3"/>
    <n v="8.1218455499999995E-2"/>
    <x v="1"/>
  </r>
  <r>
    <x v="1"/>
    <n v="3482"/>
    <x v="5"/>
    <x v="0"/>
    <x v="0"/>
    <n v="855012"/>
    <d v="2022-01-01T00:00:00"/>
    <n v="273"/>
    <n v="5353748.3999999994"/>
    <n v="196108"/>
    <s v="VND"/>
    <s v="20220930VND"/>
    <n v="1"/>
    <n v="8.5501200000000005E-4"/>
    <n v="1.9610799999999999E-4"/>
    <n v="5.3537483999999995E-3"/>
    <x v="1"/>
  </r>
  <r>
    <x v="1"/>
    <n v="3482"/>
    <x v="5"/>
    <x v="0"/>
    <x v="0"/>
    <n v="6281025"/>
    <d v="2022-01-01T00:00:00"/>
    <n v="273"/>
    <n v="168257625.90000001"/>
    <n v="6163283"/>
    <s v="VND"/>
    <s v="20220930VND"/>
    <n v="1"/>
    <n v="6.281025E-3"/>
    <n v="6.1632830000000003E-3"/>
    <n v="0.16825762590000001"/>
    <x v="1"/>
  </r>
  <r>
    <x v="1"/>
    <n v="3482"/>
    <x v="5"/>
    <x v="0"/>
    <x v="0"/>
    <n v="676937"/>
    <d v="2022-01-01T00:00:00"/>
    <n v="273"/>
    <n v="330738549477.33606"/>
    <n v="522249"/>
    <s v="USD"/>
    <s v="20220930USD"/>
    <n v="23197.68"/>
    <n v="15.70336790616"/>
    <n v="12.114965182319999"/>
    <n v="330.73854947733605"/>
    <x v="1"/>
  </r>
  <r>
    <x v="1"/>
    <n v="3482"/>
    <x v="5"/>
    <x v="0"/>
    <x v="0"/>
    <n v="875608"/>
    <d v="2022-01-01T00:00:00"/>
    <n v="273"/>
    <n v="20895174.300000001"/>
    <n v="765391"/>
    <s v="VND"/>
    <s v="20220930VND"/>
    <n v="1"/>
    <n v="8.7560800000000005E-4"/>
    <n v="7.6539100000000003E-4"/>
    <n v="2.08951743E-2"/>
    <x v="1"/>
  </r>
  <r>
    <x v="1"/>
    <n v="3482"/>
    <x v="5"/>
    <x v="0"/>
    <x v="0"/>
    <n v="8803557"/>
    <d v="2022-01-01T00:00:00"/>
    <n v="273"/>
    <n v="187905463.20000002"/>
    <n v="6882984"/>
    <s v="VND"/>
    <s v="20220930VND"/>
    <n v="1"/>
    <n v="8.803557E-3"/>
    <n v="6.882984E-3"/>
    <n v="0.18790546320000001"/>
    <x v="1"/>
  </r>
  <r>
    <x v="1"/>
    <n v="3482"/>
    <x v="4"/>
    <x v="0"/>
    <x v="0"/>
    <n v="442884"/>
    <d v="2022-01-01T00:00:00"/>
    <n v="273"/>
    <n v="274774756576.32001"/>
    <n v="433880"/>
    <s v="USD"/>
    <s v="20220930USD"/>
    <n v="23197.68"/>
    <n v="10.27388130912"/>
    <n v="10.065009398399999"/>
    <n v="274.77475657631999"/>
    <x v="1"/>
  </r>
  <r>
    <x v="1"/>
    <n v="3482"/>
    <x v="4"/>
    <x v="0"/>
    <x v="0"/>
    <n v="913946"/>
    <d v="2022-01-01T00:00:00"/>
    <n v="273"/>
    <n v="15183522.9"/>
    <n v="556173"/>
    <s v="VND"/>
    <s v="20220930VND"/>
    <n v="1"/>
    <n v="9.1394600000000001E-4"/>
    <n v="5.5617299999999998E-4"/>
    <n v="1.51835229E-2"/>
    <x v="1"/>
  </r>
  <r>
    <x v="1"/>
    <n v="3483"/>
    <x v="4"/>
    <x v="0"/>
    <x v="0"/>
    <n v="158787"/>
    <d v="2022-01-01T00:00:00"/>
    <n v="273"/>
    <n v="49714637.699999996"/>
    <n v="1821049"/>
    <s v="VND"/>
    <s v="20220930VND"/>
    <n v="1"/>
    <n v="1.58787E-4"/>
    <n v="1.8210489999999999E-3"/>
    <n v="4.9714637699999994E-2"/>
    <x v="1"/>
  </r>
  <r>
    <x v="1"/>
    <n v="3484"/>
    <x v="14"/>
    <x v="0"/>
    <x v="0"/>
    <n v="1285692"/>
    <d v="2022-01-01T00:00:00"/>
    <n v="273"/>
    <n v="18470169.900000002"/>
    <n v="676563"/>
    <s v="VND"/>
    <s v="20220930VND"/>
    <n v="1"/>
    <n v="1.285692E-3"/>
    <n v="6.7656300000000003E-4"/>
    <n v="1.8470169900000003E-2"/>
    <x v="3"/>
  </r>
  <r>
    <x v="1"/>
    <n v="3486"/>
    <x v="4"/>
    <x v="0"/>
    <x v="0"/>
    <n v="1004666"/>
    <d v="2022-01-01T00:00:00"/>
    <n v="273"/>
    <n v="30881350.5"/>
    <n v="1131185"/>
    <s v="VND"/>
    <s v="20220930VND"/>
    <n v="1"/>
    <n v="1.004666E-3"/>
    <n v="1.131185E-3"/>
    <n v="3.0881350500000002E-2"/>
    <x v="1"/>
  </r>
  <r>
    <x v="1"/>
    <n v="3486"/>
    <x v="10"/>
    <x v="0"/>
    <x v="0"/>
    <n v="1974366"/>
    <d v="2022-01-01T00:00:00"/>
    <n v="273"/>
    <n v="30093963.900000002"/>
    <n v="1102343"/>
    <s v="VND"/>
    <s v="20220930VND"/>
    <n v="1"/>
    <n v="1.974366E-3"/>
    <n v="1.102343E-3"/>
    <n v="3.0093963900000003E-2"/>
    <x v="1"/>
  </r>
  <r>
    <x v="1"/>
    <n v="3487"/>
    <x v="4"/>
    <x v="0"/>
    <x v="0"/>
    <n v="1568618"/>
    <d v="2022-01-01T00:00:00"/>
    <n v="273"/>
    <n v="35966030.100000001"/>
    <n v="1317437"/>
    <s v="VND"/>
    <s v="20220930VND"/>
    <n v="1"/>
    <n v="1.5686179999999999E-3"/>
    <n v="1.3174370000000001E-3"/>
    <n v="3.5966030100000004E-2"/>
    <x v="1"/>
  </r>
  <r>
    <x v="1"/>
    <n v="3488"/>
    <x v="1"/>
    <x v="0"/>
    <x v="0"/>
    <n v="1754278"/>
    <d v="2022-01-01T00:00:00"/>
    <n v="273"/>
    <n v="17743771.5"/>
    <n v="649955"/>
    <s v="VND"/>
    <s v="20220930VND"/>
    <n v="1"/>
    <n v="1.754278E-3"/>
    <n v="6.4995500000000002E-4"/>
    <n v="1.7743771500000002E-2"/>
    <x v="1"/>
  </r>
  <r>
    <x v="1"/>
    <n v="3488"/>
    <x v="8"/>
    <x v="0"/>
    <x v="0"/>
    <n v="223016"/>
    <d v="2022-01-01T00:00:00"/>
    <n v="273"/>
    <n v="10460377.200000001"/>
    <n v="383164"/>
    <s v="VND"/>
    <s v="20220930VND"/>
    <n v="1"/>
    <n v="2.2301600000000001E-4"/>
    <n v="3.8316400000000002E-4"/>
    <n v="1.0460377200000001E-2"/>
    <x v="0"/>
  </r>
  <r>
    <x v="1"/>
    <n v="3489"/>
    <x v="10"/>
    <x v="0"/>
    <x v="0"/>
    <n v="1568190"/>
    <d v="2022-01-01T00:00:00"/>
    <n v="273"/>
    <n v="23708876.099999998"/>
    <n v="868457"/>
    <s v="VND"/>
    <s v="20220930VND"/>
    <n v="1"/>
    <n v="1.5681899999999999E-3"/>
    <n v="8.68457E-4"/>
    <n v="2.3708876099999998E-2"/>
    <x v="1"/>
  </r>
  <r>
    <x v="1"/>
    <n v="3490"/>
    <x v="14"/>
    <x v="0"/>
    <x v="0"/>
    <n v="251617"/>
    <d v="2022-01-01T00:00:00"/>
    <n v="273"/>
    <n v="23654876.699999999"/>
    <n v="866479"/>
    <s v="VND"/>
    <s v="20220930VND"/>
    <n v="1"/>
    <n v="2.5161699999999999E-4"/>
    <n v="8.6647899999999997E-4"/>
    <n v="2.3654876700000001E-2"/>
    <x v="3"/>
  </r>
  <r>
    <x v="1"/>
    <n v="3491"/>
    <x v="5"/>
    <x v="0"/>
    <x v="0"/>
    <n v="1980792"/>
    <d v="2022-01-01T00:00:00"/>
    <n v="273"/>
    <n v="13866680.1"/>
    <n v="507937"/>
    <s v="VND"/>
    <s v="20220930VND"/>
    <n v="1"/>
    <n v="1.9807919999999999E-3"/>
    <n v="5.0793699999999997E-4"/>
    <n v="1.3866680099999999E-2"/>
    <x v="1"/>
  </r>
  <r>
    <x v="1"/>
    <n v="3492"/>
    <x v="10"/>
    <x v="0"/>
    <x v="0"/>
    <n v="1152084"/>
    <d v="2022-01-01T00:00:00"/>
    <n v="273"/>
    <n v="2972151"/>
    <n v="108870"/>
    <s v="VND"/>
    <s v="20220930VND"/>
    <n v="1"/>
    <n v="1.1520840000000001E-3"/>
    <n v="1.0887000000000001E-4"/>
    <n v="2.9721510000000001E-3"/>
    <x v="1"/>
  </r>
  <r>
    <x v="1"/>
    <n v="3493"/>
    <x v="7"/>
    <x v="0"/>
    <x v="1"/>
    <n v="281274"/>
    <d v="2022-01-01T00:00:00"/>
    <n v="273"/>
    <n v="9982299.5999999996"/>
    <n v="365652"/>
    <s v="VND"/>
    <s v="20220930VND"/>
    <n v="1"/>
    <n v="2.8127399999999998E-4"/>
    <n v="3.65652E-4"/>
    <n v="9.9822995999999994E-3"/>
    <x v="2"/>
  </r>
  <r>
    <x v="1"/>
    <n v="3493"/>
    <x v="7"/>
    <x v="0"/>
    <x v="1"/>
    <n v="1864222"/>
    <d v="2022-01-01T00:00:00"/>
    <n v="273"/>
    <n v="42140307.300000004"/>
    <n v="1543601"/>
    <s v="VND"/>
    <s v="20220930VND"/>
    <n v="1"/>
    <n v="1.864222E-3"/>
    <n v="1.5436009999999999E-3"/>
    <n v="4.2140307300000006E-2"/>
    <x v="2"/>
  </r>
  <r>
    <x v="1"/>
    <n v="3493"/>
    <x v="7"/>
    <x v="0"/>
    <x v="1"/>
    <n v="1866039"/>
    <d v="2022-01-01T00:00:00"/>
    <n v="273"/>
    <n v="28330984.5"/>
    <n v="1037765"/>
    <s v="VND"/>
    <s v="20220930VND"/>
    <n v="1"/>
    <n v="1.8660389999999999E-3"/>
    <n v="1.037765E-3"/>
    <n v="2.83309845E-2"/>
    <x v="2"/>
  </r>
  <r>
    <x v="1"/>
    <n v="3493"/>
    <x v="7"/>
    <x v="0"/>
    <x v="1"/>
    <n v="343225"/>
    <d v="2022-01-01T00:00:00"/>
    <n v="273"/>
    <n v="32041982.699999999"/>
    <n v="1173699"/>
    <s v="VND"/>
    <s v="20220930VND"/>
    <n v="1"/>
    <n v="3.4322500000000001E-4"/>
    <n v="1.1736990000000001E-3"/>
    <n v="3.2041982699999999E-2"/>
    <x v="2"/>
  </r>
  <r>
    <x v="1"/>
    <n v="3493"/>
    <x v="7"/>
    <x v="0"/>
    <x v="0"/>
    <n v="7548005"/>
    <d v="2022-01-01T00:00:00"/>
    <n v="273"/>
    <n v="221066445.59999999"/>
    <n v="8097672"/>
    <s v="VND"/>
    <s v="20220930VND"/>
    <n v="1"/>
    <n v="7.548005E-3"/>
    <n v="8.0976720000000002E-3"/>
    <n v="0.22106644559999999"/>
    <x v="2"/>
  </r>
  <r>
    <x v="1"/>
    <n v="3493"/>
    <x v="7"/>
    <x v="0"/>
    <x v="1"/>
    <n v="876109"/>
    <d v="2022-01-01T00:00:00"/>
    <n v="273"/>
    <n v="6238759.7999999998"/>
    <n v="228526"/>
    <s v="VND"/>
    <s v="20220930VND"/>
    <n v="1"/>
    <n v="8.7610900000000002E-4"/>
    <n v="2.28526E-4"/>
    <n v="6.2387598000000002E-3"/>
    <x v="2"/>
  </r>
  <r>
    <x v="1"/>
    <n v="3493"/>
    <x v="7"/>
    <x v="0"/>
    <x v="0"/>
    <n v="9966728"/>
    <d v="2022-01-01T00:00:00"/>
    <n v="273"/>
    <n v="240415730.09999999"/>
    <n v="8806437"/>
    <s v="VND"/>
    <s v="20220930VND"/>
    <n v="1"/>
    <n v="9.9667279999999994E-3"/>
    <n v="8.8064370000000003E-3"/>
    <n v="0.2404157301"/>
    <x v="2"/>
  </r>
  <r>
    <x v="1"/>
    <n v="3494"/>
    <x v="11"/>
    <x v="0"/>
    <x v="0"/>
    <n v="1753397"/>
    <d v="2022-01-01T00:00:00"/>
    <n v="273"/>
    <n v="25144938"/>
    <n v="921060"/>
    <s v="VND"/>
    <s v="20220930VND"/>
    <n v="1"/>
    <n v="1.7533970000000001E-3"/>
    <n v="9.2106000000000002E-4"/>
    <n v="2.5144937999999999E-2"/>
    <x v="3"/>
  </r>
  <r>
    <x v="1"/>
    <n v="3495"/>
    <x v="4"/>
    <x v="0"/>
    <x v="0"/>
    <n v="272214"/>
    <d v="2022-01-01T00:00:00"/>
    <n v="273"/>
    <n v="17878142.099999998"/>
    <n v="654877"/>
    <s v="VND"/>
    <s v="20220930VND"/>
    <n v="1"/>
    <n v="2.7221400000000001E-4"/>
    <n v="6.54877E-4"/>
    <n v="1.7878142099999998E-2"/>
    <x v="1"/>
  </r>
  <r>
    <x v="1"/>
    <n v="3495"/>
    <x v="4"/>
    <x v="0"/>
    <x v="0"/>
    <n v="1317370"/>
    <d v="2022-01-01T00:00:00"/>
    <n v="273"/>
    <n v="34204634.100000001"/>
    <n v="1252917"/>
    <s v="VND"/>
    <s v="20220930VND"/>
    <n v="1"/>
    <n v="1.31737E-3"/>
    <n v="1.2529170000000001E-3"/>
    <n v="3.4204634099999999E-2"/>
    <x v="1"/>
  </r>
  <r>
    <x v="1"/>
    <n v="3497"/>
    <x v="4"/>
    <x v="0"/>
    <x v="0"/>
    <n v="787401"/>
    <d v="2022-01-01T00:00:00"/>
    <n v="273"/>
    <n v="34103296.5"/>
    <n v="1249205"/>
    <s v="VND"/>
    <s v="20220930VND"/>
    <n v="1"/>
    <n v="7.8740099999999996E-4"/>
    <n v="1.249205E-3"/>
    <n v="3.4103296499999998E-2"/>
    <x v="1"/>
  </r>
  <r>
    <x v="1"/>
    <n v="3500"/>
    <x v="9"/>
    <x v="0"/>
    <x v="0"/>
    <n v="276028"/>
    <d v="2022-01-01T00:00:00"/>
    <n v="273"/>
    <n v="25177616.099999998"/>
    <n v="922257"/>
    <s v="VND"/>
    <s v="20220930VND"/>
    <n v="1"/>
    <n v="2.7602799999999999E-4"/>
    <n v="9.22257E-4"/>
    <n v="2.5177616099999998E-2"/>
    <x v="0"/>
  </r>
  <r>
    <x v="1"/>
    <n v="3501"/>
    <x v="3"/>
    <x v="0"/>
    <x v="0"/>
    <n v="1150632"/>
    <d v="2022-01-01T00:00:00"/>
    <n v="273"/>
    <n v="34371628.199999996"/>
    <n v="1259034"/>
    <s v="VND"/>
    <s v="20220930VND"/>
    <n v="1"/>
    <n v="1.150632E-3"/>
    <n v="1.259034E-3"/>
    <n v="3.4371628199999997E-2"/>
    <x v="0"/>
  </r>
  <r>
    <x v="1"/>
    <n v="3504"/>
    <x v="4"/>
    <x v="0"/>
    <x v="0"/>
    <n v="1337786"/>
    <d v="2022-01-01T00:00:00"/>
    <n v="273"/>
    <n v="20261432.099999998"/>
    <n v="742177"/>
    <s v="VND"/>
    <s v="20220930VND"/>
    <n v="1"/>
    <n v="1.3377860000000001E-3"/>
    <n v="7.4217700000000001E-4"/>
    <n v="2.0261432099999997E-2"/>
    <x v="1"/>
  </r>
  <r>
    <x v="1"/>
    <n v="3505"/>
    <x v="0"/>
    <x v="0"/>
    <x v="0"/>
    <n v="78000"/>
    <d v="2022-01-01T00:00:00"/>
    <n v="273"/>
    <n v="8570125.2000000011"/>
    <n v="313924"/>
    <s v="VND"/>
    <s v="20220930VND"/>
    <n v="1"/>
    <n v="7.7999999999999999E-5"/>
    <n v="3.1392399999999998E-4"/>
    <n v="8.5701252000000006E-3"/>
    <x v="0"/>
  </r>
  <r>
    <x v="1"/>
    <n v="3505"/>
    <x v="4"/>
    <x v="0"/>
    <x v="0"/>
    <n v="278932"/>
    <d v="2022-01-01T00:00:00"/>
    <n v="273"/>
    <n v="12582024"/>
    <n v="460880"/>
    <s v="VND"/>
    <s v="20220930VND"/>
    <n v="1"/>
    <n v="2.7893200000000002E-4"/>
    <n v="4.6087999999999999E-4"/>
    <n v="1.2582024000000001E-2"/>
    <x v="1"/>
  </r>
  <r>
    <x v="1"/>
    <n v="3508"/>
    <x v="1"/>
    <x v="0"/>
    <x v="0"/>
    <n v="1623309"/>
    <d v="2022-01-01T00:00:00"/>
    <n v="273"/>
    <n v="12692507.1"/>
    <n v="464927"/>
    <s v="VND"/>
    <s v="20220930VND"/>
    <n v="1"/>
    <n v="1.6233090000000001E-3"/>
    <n v="4.6492700000000002E-4"/>
    <n v="1.26925071E-2"/>
    <x v="1"/>
  </r>
  <r>
    <x v="1"/>
    <n v="3508"/>
    <x v="14"/>
    <x v="0"/>
    <x v="0"/>
    <n v="997256"/>
    <d v="2022-01-01T00:00:00"/>
    <n v="273"/>
    <n v="27580725.900000002"/>
    <n v="1010283"/>
    <s v="VND"/>
    <s v="20220930VND"/>
    <n v="1"/>
    <n v="9.9725599999999997E-4"/>
    <n v="1.0102830000000001E-3"/>
    <n v="2.7580725900000002E-2"/>
    <x v="3"/>
  </r>
  <r>
    <x v="1"/>
    <n v="3509"/>
    <x v="1"/>
    <x v="0"/>
    <x v="0"/>
    <n v="1986249"/>
    <d v="2022-01-01T00:00:00"/>
    <n v="273"/>
    <n v="48356626.5"/>
    <n v="1771305"/>
    <s v="VND"/>
    <s v="20220930VND"/>
    <n v="1"/>
    <n v="1.9862489999999998E-3"/>
    <n v="1.7713049999999999E-3"/>
    <n v="4.83566265E-2"/>
    <x v="1"/>
  </r>
  <r>
    <x v="1"/>
    <n v="3511"/>
    <x v="9"/>
    <x v="0"/>
    <x v="0"/>
    <n v="1801190"/>
    <d v="2022-01-01T00:00:00"/>
    <n v="273"/>
    <n v="17578606.5"/>
    <n v="643905"/>
    <s v="VND"/>
    <s v="20220930VND"/>
    <n v="1"/>
    <n v="1.80119E-3"/>
    <n v="6.4390499999999995E-4"/>
    <n v="1.75786065E-2"/>
    <x v="0"/>
  </r>
  <r>
    <x v="1"/>
    <n v="3512"/>
    <x v="8"/>
    <x v="0"/>
    <x v="0"/>
    <n v="678873"/>
    <d v="2022-01-01T00:00:00"/>
    <n v="273"/>
    <n v="3332975.1"/>
    <n v="122087"/>
    <s v="VND"/>
    <s v="20220930VND"/>
    <n v="1"/>
    <n v="6.7887299999999998E-4"/>
    <n v="1.22087E-4"/>
    <n v="3.3329751000000002E-3"/>
    <x v="0"/>
  </r>
  <r>
    <x v="1"/>
    <n v="3514"/>
    <x v="14"/>
    <x v="0"/>
    <x v="0"/>
    <n v="1072425"/>
    <d v="2022-01-01T00:00:00"/>
    <n v="273"/>
    <n v="37388141.699999996"/>
    <n v="1369529"/>
    <s v="VND"/>
    <s v="20220930VND"/>
    <n v="1"/>
    <n v="1.0724249999999999E-3"/>
    <n v="1.369529E-3"/>
    <n v="3.7388141699999995E-2"/>
    <x v="3"/>
  </r>
  <r>
    <x v="1"/>
    <n v="3515"/>
    <x v="8"/>
    <x v="0"/>
    <x v="0"/>
    <n v="1882740"/>
    <d v="2022-01-01T00:00:00"/>
    <n v="273"/>
    <n v="13886308.799999999"/>
    <n v="508656"/>
    <s v="VND"/>
    <s v="20220930VND"/>
    <n v="1"/>
    <n v="1.8827399999999999E-3"/>
    <n v="5.0865600000000002E-4"/>
    <n v="1.3886308799999999E-2"/>
    <x v="0"/>
  </r>
  <r>
    <x v="1"/>
    <n v="3516"/>
    <x v="7"/>
    <x v="0"/>
    <x v="0"/>
    <n v="2726069"/>
    <d v="2022-01-01T00:00:00"/>
    <n v="273"/>
    <n v="123977408.10000001"/>
    <n v="4541297"/>
    <s v="VND"/>
    <s v="20220930VND"/>
    <n v="1"/>
    <n v="2.7260689999999998E-3"/>
    <n v="4.5412969999999997E-3"/>
    <n v="0.12397740810000001"/>
    <x v="2"/>
  </r>
  <r>
    <x v="1"/>
    <n v="3517"/>
    <x v="7"/>
    <x v="0"/>
    <x v="1"/>
    <n v="1051790"/>
    <d v="2022-01-01T00:00:00"/>
    <n v="273"/>
    <n v="13915083"/>
    <n v="509710"/>
    <s v="VND"/>
    <s v="20220930VND"/>
    <n v="1"/>
    <n v="1.0517899999999999E-3"/>
    <n v="5.0971000000000002E-4"/>
    <n v="1.3915083E-2"/>
    <x v="2"/>
  </r>
  <r>
    <x v="1"/>
    <n v="3517"/>
    <x v="8"/>
    <x v="0"/>
    <x v="0"/>
    <n v="1430153"/>
    <d v="2022-01-01T00:00:00"/>
    <n v="273"/>
    <n v="11594255.4"/>
    <n v="424698"/>
    <s v="VND"/>
    <s v="20220930VND"/>
    <n v="1"/>
    <n v="1.430153E-3"/>
    <n v="4.2469799999999999E-4"/>
    <n v="1.15942554E-2"/>
    <x v="0"/>
  </r>
  <r>
    <x v="1"/>
    <n v="3517"/>
    <x v="7"/>
    <x v="0"/>
    <x v="0"/>
    <n v="7504122"/>
    <d v="2022-01-01T00:00:00"/>
    <n v="273"/>
    <n v="172544381.09999999"/>
    <n v="6320307"/>
    <s v="VND"/>
    <s v="20220930VND"/>
    <n v="1"/>
    <n v="7.5041220000000002E-3"/>
    <n v="6.3203069999999998E-3"/>
    <n v="0.1725443811"/>
    <x v="2"/>
  </r>
  <r>
    <x v="1"/>
    <n v="3517"/>
    <x v="7"/>
    <x v="0"/>
    <x v="0"/>
    <n v="6161513"/>
    <d v="2022-01-01T00:00:00"/>
    <n v="273"/>
    <n v="240633420.29999998"/>
    <n v="8814411"/>
    <s v="VND"/>
    <s v="20220930VND"/>
    <n v="1"/>
    <n v="6.1615130000000004E-3"/>
    <n v="8.8144109999999994E-3"/>
    <n v="0.24063342029999998"/>
    <x v="2"/>
  </r>
  <r>
    <x v="1"/>
    <n v="3518"/>
    <x v="4"/>
    <x v="0"/>
    <x v="0"/>
    <n v="897768"/>
    <d v="2022-01-01T00:00:00"/>
    <n v="273"/>
    <n v="53932624.199999996"/>
    <n v="1975554"/>
    <s v="VND"/>
    <s v="20220930VND"/>
    <n v="1"/>
    <n v="8.9776799999999996E-4"/>
    <n v="1.975554E-3"/>
    <n v="5.3932624199999994E-2"/>
    <x v="1"/>
  </r>
  <r>
    <x v="1"/>
    <n v="3519"/>
    <x v="0"/>
    <x v="0"/>
    <x v="0"/>
    <n v="1879767"/>
    <d v="2022-01-01T00:00:00"/>
    <n v="273"/>
    <n v="28593692.400000002"/>
    <n v="1047388"/>
    <s v="VND"/>
    <s v="20220930VND"/>
    <n v="1"/>
    <n v="1.8797670000000001E-3"/>
    <n v="1.047388E-3"/>
    <n v="2.8593692400000002E-2"/>
    <x v="0"/>
  </r>
  <r>
    <x v="1"/>
    <n v="3520"/>
    <x v="8"/>
    <x v="0"/>
    <x v="0"/>
    <n v="957765"/>
    <d v="2022-01-01T00:00:00"/>
    <n v="273"/>
    <n v="29156918.699999999"/>
    <n v="1068019"/>
    <s v="VND"/>
    <s v="20220930VND"/>
    <n v="1"/>
    <n v="9.5776499999999996E-4"/>
    <n v="1.0680189999999999E-3"/>
    <n v="2.9156918699999999E-2"/>
    <x v="0"/>
  </r>
  <r>
    <x v="1"/>
    <n v="3521"/>
    <x v="1"/>
    <x v="0"/>
    <x v="0"/>
    <n v="1461843"/>
    <d v="2022-01-01T00:00:00"/>
    <n v="273"/>
    <n v="5826639"/>
    <n v="213430"/>
    <s v="VND"/>
    <s v="20220930VND"/>
    <n v="1"/>
    <n v="1.461843E-3"/>
    <n v="2.1342999999999999E-4"/>
    <n v="5.8266389999999998E-3"/>
    <x v="1"/>
  </r>
  <r>
    <x v="1"/>
    <n v="3521"/>
    <x v="4"/>
    <x v="0"/>
    <x v="0"/>
    <n v="1037698"/>
    <d v="2022-01-01T00:00:00"/>
    <n v="273"/>
    <n v="46650267.300000004"/>
    <n v="1708801"/>
    <s v="VND"/>
    <s v="20220930VND"/>
    <n v="1"/>
    <n v="1.0376980000000001E-3"/>
    <n v="1.708801E-3"/>
    <n v="4.6650267300000006E-2"/>
    <x v="1"/>
  </r>
  <r>
    <x v="1"/>
    <n v="3521"/>
    <x v="4"/>
    <x v="0"/>
    <x v="0"/>
    <n v="8782504"/>
    <d v="2022-01-01T00:00:00"/>
    <n v="273"/>
    <n v="260331817.20000002"/>
    <n v="9535964"/>
    <s v="VND"/>
    <s v="20220930VND"/>
    <n v="1"/>
    <n v="8.782504E-3"/>
    <n v="9.5359639999999992E-3"/>
    <n v="0.26033181720000004"/>
    <x v="1"/>
  </r>
  <r>
    <x v="1"/>
    <n v="3523"/>
    <x v="2"/>
    <x v="0"/>
    <x v="0"/>
    <n v="991689"/>
    <d v="2022-01-01T00:00:00"/>
    <n v="273"/>
    <n v="18498152.400000002"/>
    <n v="677588"/>
    <s v="VND"/>
    <s v="20220930VND"/>
    <n v="1"/>
    <n v="9.9168900000000003E-4"/>
    <n v="6.7758800000000002E-4"/>
    <n v="1.8498152400000002E-2"/>
    <x v="2"/>
  </r>
  <r>
    <x v="1"/>
    <n v="3524"/>
    <x v="14"/>
    <x v="0"/>
    <x v="0"/>
    <n v="1632198"/>
    <d v="2022-01-01T00:00:00"/>
    <n v="273"/>
    <n v="29378594.699999999"/>
    <n v="1076139"/>
    <s v="VND"/>
    <s v="20220930VND"/>
    <n v="1"/>
    <n v="1.6321980000000001E-3"/>
    <n v="1.076139E-3"/>
    <n v="2.93785947E-2"/>
    <x v="3"/>
  </r>
  <r>
    <x v="1"/>
    <n v="3526"/>
    <x v="14"/>
    <x v="0"/>
    <x v="0"/>
    <n v="1561576"/>
    <d v="2022-01-01T00:00:00"/>
    <n v="273"/>
    <n v="49092334.199999996"/>
    <n v="1798254"/>
    <s v="VND"/>
    <s v="20220930VND"/>
    <n v="1"/>
    <n v="1.5615760000000001E-3"/>
    <n v="1.798254E-3"/>
    <n v="4.9092334199999997E-2"/>
    <x v="3"/>
  </r>
  <r>
    <x v="1"/>
    <n v="3527"/>
    <x v="1"/>
    <x v="0"/>
    <x v="0"/>
    <n v="1119267"/>
    <d v="2022-01-01T00:00:00"/>
    <n v="273"/>
    <n v="7268870.7000000002"/>
    <n v="266259"/>
    <s v="VND"/>
    <s v="20220930VND"/>
    <n v="1"/>
    <n v="1.119267E-3"/>
    <n v="2.6625900000000003E-4"/>
    <n v="7.2688707E-3"/>
    <x v="1"/>
  </r>
  <r>
    <x v="1"/>
    <n v="3527"/>
    <x v="0"/>
    <x v="0"/>
    <x v="0"/>
    <n v="1886283"/>
    <d v="2022-01-01T00:00:00"/>
    <n v="273"/>
    <n v="889822977203.16003"/>
    <n v="1405065"/>
    <s v="USD"/>
    <s v="20220930USD"/>
    <n v="23197.68"/>
    <n v="43.757389423440003"/>
    <n v="32.5942482492"/>
    <n v="889.82297720316001"/>
    <x v="0"/>
  </r>
  <r>
    <x v="1"/>
    <n v="3528"/>
    <x v="7"/>
    <x v="0"/>
    <x v="0"/>
    <n v="301758"/>
    <d v="2022-01-01T00:00:00"/>
    <n v="273"/>
    <n v="46650540.300000004"/>
    <n v="1708811"/>
    <s v="VND"/>
    <s v="20220930VND"/>
    <n v="1"/>
    <n v="3.0175800000000001E-4"/>
    <n v="1.708811E-3"/>
    <n v="4.6650540300000001E-2"/>
    <x v="2"/>
  </r>
  <r>
    <x v="1"/>
    <n v="3529"/>
    <x v="0"/>
    <x v="0"/>
    <x v="0"/>
    <n v="942295"/>
    <d v="2022-01-01T00:00:00"/>
    <n v="273"/>
    <n v="32080175.400000002"/>
    <n v="1175098"/>
    <s v="VND"/>
    <s v="20220930VND"/>
    <n v="1"/>
    <n v="9.42295E-4"/>
    <n v="1.1750980000000001E-3"/>
    <n v="3.2080175400000001E-2"/>
    <x v="0"/>
  </r>
  <r>
    <x v="1"/>
    <n v="3529"/>
    <x v="5"/>
    <x v="0"/>
    <x v="0"/>
    <n v="6312098"/>
    <d v="2022-01-01T00:00:00"/>
    <n v="273"/>
    <n v="172646592.29999998"/>
    <n v="6324051"/>
    <s v="VND"/>
    <s v="20220930VND"/>
    <n v="1"/>
    <n v="6.3120980000000004E-3"/>
    <n v="6.3240509999999998E-3"/>
    <n v="0.17264659229999998"/>
    <x v="1"/>
  </r>
  <r>
    <x v="1"/>
    <n v="3529"/>
    <x v="5"/>
    <x v="0"/>
    <x v="0"/>
    <n v="262508"/>
    <d v="2022-01-01T00:00:00"/>
    <n v="273"/>
    <n v="587567578485.88794"/>
    <n v="927792"/>
    <s v="USD"/>
    <s v="20220930USD"/>
    <n v="23197.68"/>
    <n v="6.0895765814400002"/>
    <n v="21.522621922560003"/>
    <n v="587.56757848588791"/>
    <x v="1"/>
  </r>
  <r>
    <x v="1"/>
    <n v="3529"/>
    <x v="5"/>
    <x v="0"/>
    <x v="0"/>
    <n v="8112039"/>
    <d v="2022-01-01T00:00:00"/>
    <n v="273"/>
    <n v="247252332.59999999"/>
    <n v="9056862"/>
    <s v="VND"/>
    <s v="20220930VND"/>
    <n v="1"/>
    <n v="8.1120389999999997E-3"/>
    <n v="9.0568620000000006E-3"/>
    <n v="0.24725233259999999"/>
    <x v="1"/>
  </r>
  <r>
    <x v="1"/>
    <n v="3530"/>
    <x v="4"/>
    <x v="0"/>
    <x v="0"/>
    <n v="953661"/>
    <d v="2022-01-01T00:00:00"/>
    <n v="273"/>
    <n v="11403155.4"/>
    <n v="417698"/>
    <s v="VND"/>
    <s v="20220930VND"/>
    <n v="1"/>
    <n v="9.5366099999999996E-4"/>
    <n v="4.1769799999999998E-4"/>
    <n v="1.14031554E-2"/>
    <x v="1"/>
  </r>
  <r>
    <x v="1"/>
    <n v="3532"/>
    <x v="7"/>
    <x v="0"/>
    <x v="0"/>
    <n v="81319"/>
    <d v="2022-01-01T00:00:00"/>
    <n v="273"/>
    <n v="7193058.6000000006"/>
    <n v="263482"/>
    <s v="VND"/>
    <s v="20220930VND"/>
    <n v="1"/>
    <n v="8.1318999999999998E-5"/>
    <n v="2.63482E-4"/>
    <n v="7.1930586000000006E-3"/>
    <x v="2"/>
  </r>
  <r>
    <x v="1"/>
    <n v="3532"/>
    <x v="4"/>
    <x v="0"/>
    <x v="0"/>
    <n v="870750"/>
    <d v="2022-01-01T00:00:00"/>
    <n v="273"/>
    <n v="4285226.3999999994"/>
    <n v="156968"/>
    <s v="VND"/>
    <s v="20220930VND"/>
    <n v="1"/>
    <n v="8.7075E-4"/>
    <n v="1.5696800000000001E-4"/>
    <n v="4.2852263999999998E-3"/>
    <x v="1"/>
  </r>
  <r>
    <x v="1"/>
    <n v="3538"/>
    <x v="11"/>
    <x v="0"/>
    <x v="0"/>
    <n v="1558240"/>
    <d v="2022-01-01T00:00:00"/>
    <n v="273"/>
    <n v="48546607.199999996"/>
    <n v="1778264"/>
    <s v="VND"/>
    <s v="20220930VND"/>
    <n v="1"/>
    <n v="1.55824E-3"/>
    <n v="1.7782640000000001E-3"/>
    <n v="4.8546607199999994E-2"/>
    <x v="3"/>
  </r>
  <r>
    <x v="1"/>
    <n v="3539"/>
    <x v="11"/>
    <x v="0"/>
    <x v="0"/>
    <n v="1512421"/>
    <d v="2022-01-01T00:00:00"/>
    <n v="273"/>
    <n v="19273335.900000002"/>
    <n v="705983"/>
    <s v="VND"/>
    <s v="20220930VND"/>
    <n v="1"/>
    <n v="1.5124209999999999E-3"/>
    <n v="7.0598299999999998E-4"/>
    <n v="1.9273335900000001E-2"/>
    <x v="3"/>
  </r>
  <r>
    <x v="1"/>
    <n v="3539"/>
    <x v="11"/>
    <x v="0"/>
    <x v="1"/>
    <n v="484895"/>
    <d v="2022-01-01T00:00:00"/>
    <n v="273"/>
    <n v="49965033.300000004"/>
    <n v="1830221"/>
    <s v="VND"/>
    <s v="20220930VND"/>
    <n v="1"/>
    <n v="4.84895E-4"/>
    <n v="1.8302209999999999E-3"/>
    <n v="4.9965033300000003E-2"/>
    <x v="3"/>
  </r>
  <r>
    <x v="1"/>
    <n v="3539"/>
    <x v="8"/>
    <x v="0"/>
    <x v="0"/>
    <n v="632151"/>
    <d v="2022-01-01T00:00:00"/>
    <n v="273"/>
    <n v="22999622.099999998"/>
    <n v="842477"/>
    <s v="VND"/>
    <s v="20220930VND"/>
    <n v="1"/>
    <n v="6.3215099999999996E-4"/>
    <n v="8.42477E-4"/>
    <n v="2.2999622099999999E-2"/>
    <x v="0"/>
  </r>
  <r>
    <x v="1"/>
    <n v="3541"/>
    <x v="4"/>
    <x v="0"/>
    <x v="0"/>
    <n v="1648708"/>
    <d v="2022-01-01T00:00:00"/>
    <n v="273"/>
    <n v="37732012.5"/>
    <n v="1382125"/>
    <s v="VND"/>
    <s v="20220930VND"/>
    <n v="1"/>
    <n v="1.648708E-3"/>
    <n v="1.3821250000000001E-3"/>
    <n v="3.7732012500000002E-2"/>
    <x v="1"/>
  </r>
  <r>
    <x v="1"/>
    <n v="3542"/>
    <x v="4"/>
    <x v="0"/>
    <x v="0"/>
    <n v="1011950"/>
    <d v="2022-01-01T00:00:00"/>
    <n v="273"/>
    <n v="8913804.9000000004"/>
    <n v="326513"/>
    <s v="VND"/>
    <s v="20220930VND"/>
    <n v="1"/>
    <n v="1.01195E-3"/>
    <n v="3.2651300000000001E-4"/>
    <n v="8.9138049000000007E-3"/>
    <x v="1"/>
  </r>
  <r>
    <x v="1"/>
    <n v="3544"/>
    <x v="10"/>
    <x v="0"/>
    <x v="0"/>
    <n v="1498405"/>
    <d v="2022-01-01T00:00:00"/>
    <n v="273"/>
    <n v="23031563.099999998"/>
    <n v="843647"/>
    <s v="VND"/>
    <s v="20220930VND"/>
    <n v="1"/>
    <n v="1.498405E-3"/>
    <n v="8.43647E-4"/>
    <n v="2.3031563099999999E-2"/>
    <x v="1"/>
  </r>
  <r>
    <x v="1"/>
    <n v="3545"/>
    <x v="8"/>
    <x v="0"/>
    <x v="0"/>
    <n v="795134"/>
    <d v="2022-01-01T00:00:00"/>
    <n v="273"/>
    <n v="39614620.5"/>
    <n v="1451085"/>
    <s v="VND"/>
    <s v="20220930VND"/>
    <n v="1"/>
    <n v="7.9513399999999997E-4"/>
    <n v="1.451085E-3"/>
    <n v="3.9614620500000003E-2"/>
    <x v="0"/>
  </r>
  <r>
    <x v="1"/>
    <n v="3545"/>
    <x v="4"/>
    <x v="0"/>
    <x v="0"/>
    <n v="391790"/>
    <d v="2022-01-01T00:00:00"/>
    <n v="273"/>
    <n v="22607894.400000002"/>
    <n v="828128"/>
    <s v="VND"/>
    <s v="20220930VND"/>
    <n v="1"/>
    <n v="3.9178999999999999E-4"/>
    <n v="8.2812800000000002E-4"/>
    <n v="2.2607894400000002E-2"/>
    <x v="1"/>
  </r>
  <r>
    <x v="1"/>
    <n v="3546"/>
    <x v="1"/>
    <x v="0"/>
    <x v="0"/>
    <n v="951119"/>
    <d v="2022-01-01T00:00:00"/>
    <n v="273"/>
    <n v="45641040.899999999"/>
    <n v="1671833"/>
    <s v="VND"/>
    <s v="20220930VND"/>
    <n v="1"/>
    <n v="9.5111900000000005E-4"/>
    <n v="1.671833E-3"/>
    <n v="4.5641040899999999E-2"/>
    <x v="1"/>
  </r>
  <r>
    <x v="1"/>
    <n v="3546"/>
    <x v="10"/>
    <x v="0"/>
    <x v="0"/>
    <n v="820574"/>
    <d v="2022-01-01T00:00:00"/>
    <n v="273"/>
    <n v="46613685.300000004"/>
    <n v="1707461"/>
    <s v="VND"/>
    <s v="20220930VND"/>
    <n v="1"/>
    <n v="8.2057400000000002E-4"/>
    <n v="1.707461E-3"/>
    <n v="4.6613685300000006E-2"/>
    <x v="1"/>
  </r>
  <r>
    <x v="1"/>
    <n v="3547"/>
    <x v="1"/>
    <x v="0"/>
    <x v="0"/>
    <n v="867891"/>
    <d v="2022-01-01T00:00:00"/>
    <n v="273"/>
    <n v="10023577.200000001"/>
    <n v="367164"/>
    <s v="VND"/>
    <s v="20220930VND"/>
    <n v="1"/>
    <n v="8.6789099999999997E-4"/>
    <n v="3.6716400000000001E-4"/>
    <n v="1.0023577200000001E-2"/>
    <x v="1"/>
  </r>
  <r>
    <x v="1"/>
    <n v="3550"/>
    <x v="6"/>
    <x v="0"/>
    <x v="0"/>
    <n v="1786380"/>
    <d v="2022-01-01T00:00:00"/>
    <n v="273"/>
    <n v="5286153.6000000006"/>
    <n v="193632"/>
    <s v="VND"/>
    <s v="20220930VND"/>
    <n v="1"/>
    <n v="1.78638E-3"/>
    <n v="1.9363200000000001E-4"/>
    <n v="5.2861536000000002E-3"/>
    <x v="3"/>
  </r>
  <r>
    <x v="1"/>
    <n v="3550"/>
    <x v="1"/>
    <x v="0"/>
    <x v="0"/>
    <n v="1720032"/>
    <d v="2022-01-01T00:00:00"/>
    <n v="273"/>
    <n v="53120039.699999996"/>
    <n v="1945789"/>
    <s v="VND"/>
    <s v="20220930VND"/>
    <n v="1"/>
    <n v="1.720032E-3"/>
    <n v="1.9457890000000001E-3"/>
    <n v="5.3120039699999996E-2"/>
    <x v="1"/>
  </r>
  <r>
    <x v="1"/>
    <n v="3550"/>
    <x v="1"/>
    <x v="0"/>
    <x v="0"/>
    <n v="230187"/>
    <d v="2022-01-01T00:00:00"/>
    <n v="273"/>
    <n v="13087838.4"/>
    <n v="479408"/>
    <s v="VND"/>
    <s v="20220930VND"/>
    <n v="1"/>
    <n v="2.30187E-4"/>
    <n v="4.7940800000000002E-4"/>
    <n v="1.3087838400000001E-2"/>
    <x v="1"/>
  </r>
  <r>
    <x v="1"/>
    <n v="3551"/>
    <x v="4"/>
    <x v="0"/>
    <x v="0"/>
    <n v="551643"/>
    <d v="2022-01-01T00:00:00"/>
    <n v="273"/>
    <n v="52068552.899999999"/>
    <n v="1907273"/>
    <s v="VND"/>
    <s v="20220930VND"/>
    <n v="1"/>
    <n v="5.5164299999999999E-4"/>
    <n v="1.9072729999999999E-3"/>
    <n v="5.2068552899999995E-2"/>
    <x v="1"/>
  </r>
  <r>
    <x v="1"/>
    <n v="3552"/>
    <x v="3"/>
    <x v="0"/>
    <x v="0"/>
    <n v="4861240"/>
    <d v="2022-01-01T00:00:00"/>
    <n v="273"/>
    <n v="132478327.8"/>
    <n v="4852686"/>
    <s v="VND"/>
    <s v="20220930VND"/>
    <n v="1"/>
    <n v="4.8612400000000002E-3"/>
    <n v="4.8526860000000002E-3"/>
    <n v="0.13247832779999999"/>
    <x v="0"/>
  </r>
  <r>
    <x v="1"/>
    <n v="3557"/>
    <x v="1"/>
    <x v="0"/>
    <x v="0"/>
    <n v="729023"/>
    <d v="2022-01-01T00:00:00"/>
    <n v="273"/>
    <n v="13464714.9"/>
    <n v="493213"/>
    <s v="VND"/>
    <s v="20220930VND"/>
    <n v="1"/>
    <n v="7.2902299999999998E-4"/>
    <n v="4.9321300000000005E-4"/>
    <n v="1.3464714900000001E-2"/>
    <x v="1"/>
  </r>
  <r>
    <x v="1"/>
    <n v="3557"/>
    <x v="15"/>
    <x v="0"/>
    <x v="0"/>
    <n v="1878132"/>
    <d v="2022-01-01T00:00:00"/>
    <n v="273"/>
    <n v="52537512.300000004"/>
    <n v="1924451"/>
    <s v="VND"/>
    <s v="20220930VND"/>
    <n v="1"/>
    <n v="1.878132E-3"/>
    <n v="1.924451E-3"/>
    <n v="5.2537512300000005E-2"/>
    <x v="4"/>
  </r>
  <r>
    <x v="1"/>
    <n v="3557"/>
    <x v="15"/>
    <x v="0"/>
    <x v="0"/>
    <n v="1258941"/>
    <d v="2022-01-01T00:00:00"/>
    <n v="273"/>
    <n v="52161291"/>
    <n v="1910670"/>
    <s v="VND"/>
    <s v="20220930VND"/>
    <n v="1"/>
    <n v="1.258941E-3"/>
    <n v="1.9106699999999999E-3"/>
    <n v="5.2161290999999999E-2"/>
    <x v="4"/>
  </r>
  <r>
    <x v="1"/>
    <n v="3560"/>
    <x v="4"/>
    <x v="0"/>
    <x v="0"/>
    <n v="793594"/>
    <d v="2022-01-01T00:00:00"/>
    <n v="273"/>
    <n v="6746539.7999999998"/>
    <n v="247126"/>
    <s v="VND"/>
    <s v="20220930VND"/>
    <n v="1"/>
    <n v="7.9359400000000001E-4"/>
    <n v="2.4712600000000002E-4"/>
    <n v="6.7465397999999996E-3"/>
    <x v="1"/>
  </r>
  <r>
    <x v="1"/>
    <n v="3566"/>
    <x v="1"/>
    <x v="0"/>
    <x v="0"/>
    <n v="456602"/>
    <d v="2022-01-01T00:00:00"/>
    <n v="273"/>
    <n v="45070197.899999999"/>
    <n v="1650923"/>
    <s v="VND"/>
    <s v="20220930VND"/>
    <n v="1"/>
    <n v="4.5660200000000002E-4"/>
    <n v="1.6509230000000001E-3"/>
    <n v="4.5070197899999997E-2"/>
    <x v="1"/>
  </r>
  <r>
    <x v="1"/>
    <n v="3566"/>
    <x v="1"/>
    <x v="0"/>
    <x v="0"/>
    <n v="1022620"/>
    <d v="2022-01-01T00:00:00"/>
    <n v="273"/>
    <n v="17487943.199999999"/>
    <n v="640584"/>
    <s v="VND"/>
    <s v="20220930VND"/>
    <n v="1"/>
    <n v="1.0226199999999999E-3"/>
    <n v="6.4058400000000003E-4"/>
    <n v="1.7487943199999998E-2"/>
    <x v="1"/>
  </r>
  <r>
    <x v="1"/>
    <n v="3567"/>
    <x v="0"/>
    <x v="0"/>
    <x v="0"/>
    <n v="121691"/>
    <d v="2022-01-01T00:00:00"/>
    <n v="273"/>
    <n v="15556386.299999999"/>
    <n v="569831"/>
    <s v="VND"/>
    <s v="20220930VND"/>
    <n v="1"/>
    <n v="1.21691E-4"/>
    <n v="5.6983100000000003E-4"/>
    <n v="1.5556386299999999E-2"/>
    <x v="0"/>
  </r>
  <r>
    <x v="1"/>
    <n v="3571"/>
    <x v="0"/>
    <x v="0"/>
    <x v="0"/>
    <n v="1421439"/>
    <d v="2022-01-01T00:00:00"/>
    <n v="273"/>
    <n v="17242352.400000002"/>
    <n v="631588"/>
    <s v="VND"/>
    <s v="20220930VND"/>
    <n v="1"/>
    <n v="1.421439E-3"/>
    <n v="6.3158799999999998E-4"/>
    <n v="1.7242352400000001E-2"/>
    <x v="0"/>
  </r>
  <r>
    <x v="1"/>
    <n v="3571"/>
    <x v="4"/>
    <x v="0"/>
    <x v="0"/>
    <n v="70161"/>
    <d v="2022-01-01T00:00:00"/>
    <n v="273"/>
    <n v="285011363853.216"/>
    <n v="450044"/>
    <s v="USD"/>
    <s v="20220930USD"/>
    <n v="23197.68"/>
    <n v="1.62757242648"/>
    <n v="10.439976697920001"/>
    <n v="285.01136385321598"/>
    <x v="1"/>
  </r>
  <r>
    <x v="1"/>
    <n v="3571"/>
    <x v="4"/>
    <x v="0"/>
    <x v="0"/>
    <n v="716013"/>
    <d v="2022-01-01T00:00:00"/>
    <n v="273"/>
    <n v="52307973.899999999"/>
    <n v="1916043"/>
    <s v="VND"/>
    <s v="20220930VND"/>
    <n v="1"/>
    <n v="7.1601300000000004E-4"/>
    <n v="1.9160430000000001E-3"/>
    <n v="5.2307973899999999E-2"/>
    <x v="1"/>
  </r>
  <r>
    <x v="1"/>
    <n v="3572"/>
    <x v="0"/>
    <x v="0"/>
    <x v="0"/>
    <n v="7267916"/>
    <d v="2022-01-01T00:00:00"/>
    <n v="273"/>
    <n v="212254442.40000001"/>
    <n v="7774888"/>
    <s v="VND"/>
    <s v="20220930VND"/>
    <n v="1"/>
    <n v="7.2679160000000001E-3"/>
    <n v="7.7748879999999998E-3"/>
    <n v="0.21225444239999999"/>
    <x v="0"/>
  </r>
  <r>
    <x v="1"/>
    <n v="3572"/>
    <x v="0"/>
    <x v="0"/>
    <x v="0"/>
    <n v="348205"/>
    <d v="2022-01-01T00:00:00"/>
    <n v="273"/>
    <n v="3543294.3000000003"/>
    <n v="129791"/>
    <s v="VND"/>
    <s v="20220930VND"/>
    <n v="1"/>
    <n v="3.4820499999999998E-4"/>
    <n v="1.29791E-4"/>
    <n v="3.5432943000000003E-3"/>
    <x v="0"/>
  </r>
  <r>
    <x v="1"/>
    <n v="3573"/>
    <x v="1"/>
    <x v="0"/>
    <x v="0"/>
    <n v="339269"/>
    <d v="2022-01-01T00:00:00"/>
    <n v="273"/>
    <n v="54227436.899999999"/>
    <n v="1986353"/>
    <s v="VND"/>
    <s v="20220930VND"/>
    <n v="1"/>
    <n v="3.3926900000000001E-4"/>
    <n v="1.9863530000000002E-3"/>
    <n v="5.4227436899999995E-2"/>
    <x v="1"/>
  </r>
  <r>
    <x v="1"/>
    <n v="3574"/>
    <x v="1"/>
    <x v="0"/>
    <x v="0"/>
    <n v="5294947"/>
    <d v="2022-01-01T00:00:00"/>
    <n v="273"/>
    <n v="84512118.600000009"/>
    <n v="3095682"/>
    <s v="VND"/>
    <s v="20220930VND"/>
    <n v="1"/>
    <n v="5.2949470000000004E-3"/>
    <n v="3.0956820000000002E-3"/>
    <n v="8.4512118600000005E-2"/>
    <x v="1"/>
  </r>
  <r>
    <x v="1"/>
    <n v="3575"/>
    <x v="4"/>
    <x v="0"/>
    <x v="1"/>
    <n v="2758321"/>
    <d v="2022-01-01T00:00:00"/>
    <n v="273"/>
    <n v="110288669.39999999"/>
    <n v="4039878"/>
    <s v="VND"/>
    <s v="20220930VND"/>
    <n v="1"/>
    <n v="2.7583210000000002E-3"/>
    <n v="4.0398780000000002E-3"/>
    <n v="0.1102886694"/>
    <x v="1"/>
  </r>
  <r>
    <x v="1"/>
    <n v="3575"/>
    <x v="14"/>
    <x v="0"/>
    <x v="0"/>
    <n v="942183"/>
    <d v="2022-01-01T00:00:00"/>
    <n v="273"/>
    <n v="38584891.800000004"/>
    <n v="1413366"/>
    <s v="VND"/>
    <s v="20220930VND"/>
    <n v="1"/>
    <n v="9.4218299999999997E-4"/>
    <n v="1.4133660000000001E-3"/>
    <n v="3.8584891800000007E-2"/>
    <x v="3"/>
  </r>
  <r>
    <x v="1"/>
    <n v="3575"/>
    <x v="4"/>
    <x v="0"/>
    <x v="0"/>
    <n v="364496"/>
    <d v="2022-01-01T00:00:00"/>
    <n v="273"/>
    <n v="7776459.6000000006"/>
    <n v="284852"/>
    <s v="VND"/>
    <s v="20220930VND"/>
    <n v="1"/>
    <n v="3.6449600000000001E-4"/>
    <n v="2.8485199999999999E-4"/>
    <n v="7.7764596000000005E-3"/>
    <x v="1"/>
  </r>
  <r>
    <x v="1"/>
    <n v="3576"/>
    <x v="14"/>
    <x v="0"/>
    <x v="0"/>
    <n v="253610"/>
    <d v="2022-01-01T00:00:00"/>
    <n v="273"/>
    <n v="2957763.9"/>
    <n v="108343"/>
    <s v="VND"/>
    <s v="20220930VND"/>
    <n v="1"/>
    <n v="2.5360999999999998E-4"/>
    <n v="1.08343E-4"/>
    <n v="2.9577638999999998E-3"/>
    <x v="3"/>
  </r>
  <r>
    <x v="1"/>
    <n v="3576"/>
    <x v="4"/>
    <x v="0"/>
    <x v="0"/>
    <n v="609485"/>
    <d v="2022-01-01T00:00:00"/>
    <n v="273"/>
    <n v="42156168.600000001"/>
    <n v="1544182"/>
    <s v="VND"/>
    <s v="20220930VND"/>
    <n v="1"/>
    <n v="6.09485E-4"/>
    <n v="1.5441820000000001E-3"/>
    <n v="4.2156168600000002E-2"/>
    <x v="1"/>
  </r>
  <r>
    <x v="1"/>
    <n v="3580"/>
    <x v="8"/>
    <x v="0"/>
    <x v="0"/>
    <n v="17798"/>
    <d v="2022-01-01T00:00:00"/>
    <n v="273"/>
    <n v="31247607.300000001"/>
    <n v="1144601"/>
    <s v="VND"/>
    <s v="20220930VND"/>
    <n v="1"/>
    <n v="1.7798000000000001E-5"/>
    <n v="1.1446010000000001E-3"/>
    <n v="3.1247607300000001E-2"/>
    <x v="0"/>
  </r>
  <r>
    <x v="1"/>
    <n v="3580"/>
    <x v="0"/>
    <x v="0"/>
    <x v="0"/>
    <n v="1184912"/>
    <d v="2022-01-01T00:00:00"/>
    <n v="273"/>
    <n v="25700820.599999998"/>
    <n v="941422"/>
    <s v="VND"/>
    <s v="20220930VND"/>
    <n v="1"/>
    <n v="1.184912E-3"/>
    <n v="9.4142200000000003E-4"/>
    <n v="2.5700820599999997E-2"/>
    <x v="0"/>
  </r>
  <r>
    <x v="1"/>
    <n v="3581"/>
    <x v="4"/>
    <x v="0"/>
    <x v="0"/>
    <n v="3016920"/>
    <d v="2022-01-01T00:00:00"/>
    <n v="273"/>
    <n v="90158604.899999991"/>
    <n v="3302513"/>
    <s v="VND"/>
    <s v="20220930VND"/>
    <n v="1"/>
    <n v="3.0169200000000002E-3"/>
    <n v="3.302513E-3"/>
    <n v="9.0158604899999994E-2"/>
    <x v="1"/>
  </r>
  <r>
    <x v="1"/>
    <n v="3581"/>
    <x v="2"/>
    <x v="0"/>
    <x v="0"/>
    <n v="1995384"/>
    <d v="2022-01-01T00:00:00"/>
    <n v="273"/>
    <n v="26235955.199999999"/>
    <n v="961024"/>
    <s v="VND"/>
    <s v="20220930VND"/>
    <n v="1"/>
    <n v="1.9953839999999998E-3"/>
    <n v="9.6102399999999999E-4"/>
    <n v="2.6235955200000001E-2"/>
    <x v="2"/>
  </r>
  <r>
    <x v="1"/>
    <n v="3581"/>
    <x v="4"/>
    <x v="0"/>
    <x v="0"/>
    <n v="189671"/>
    <d v="2022-01-01T00:00:00"/>
    <n v="273"/>
    <n v="22630280.400000002"/>
    <n v="828948"/>
    <s v="VND"/>
    <s v="20220930VND"/>
    <n v="1"/>
    <n v="1.8967100000000001E-4"/>
    <n v="8.2894800000000003E-4"/>
    <n v="2.2630280400000001E-2"/>
    <x v="1"/>
  </r>
  <r>
    <x v="1"/>
    <n v="3583"/>
    <x v="6"/>
    <x v="0"/>
    <x v="0"/>
    <n v="1613305"/>
    <d v="2022-01-01T00:00:00"/>
    <n v="273"/>
    <n v="30775290"/>
    <n v="1127300"/>
    <s v="VND"/>
    <s v="20220930VND"/>
    <n v="1"/>
    <n v="1.613305E-3"/>
    <n v="1.1272999999999999E-3"/>
    <n v="3.077529E-2"/>
    <x v="3"/>
  </r>
  <r>
    <x v="1"/>
    <n v="3587"/>
    <x v="0"/>
    <x v="0"/>
    <x v="0"/>
    <n v="1983328"/>
    <d v="2022-01-01T00:00:00"/>
    <n v="273"/>
    <n v="19428509.099999998"/>
    <n v="711667"/>
    <s v="VND"/>
    <s v="20220930VND"/>
    <n v="1"/>
    <n v="1.9833279999999999E-3"/>
    <n v="7.1166700000000003E-4"/>
    <n v="1.9428509099999998E-2"/>
    <x v="0"/>
  </r>
  <r>
    <x v="1"/>
    <n v="3588"/>
    <x v="3"/>
    <x v="0"/>
    <x v="0"/>
    <n v="130319"/>
    <d v="2022-01-01T00:00:00"/>
    <n v="273"/>
    <n v="4398903.6000000006"/>
    <n v="161132"/>
    <s v="VND"/>
    <s v="20220930VND"/>
    <n v="1"/>
    <n v="1.30319E-4"/>
    <n v="1.61132E-4"/>
    <n v="4.3989036000000002E-3"/>
    <x v="0"/>
  </r>
  <r>
    <x v="1"/>
    <n v="3590"/>
    <x v="15"/>
    <x v="0"/>
    <x v="0"/>
    <n v="281163"/>
    <d v="2022-01-01T00:00:00"/>
    <n v="273"/>
    <n v="15037795.5"/>
    <n v="550835"/>
    <s v="VND"/>
    <s v="20220930VND"/>
    <n v="1"/>
    <n v="2.8116300000000002E-4"/>
    <n v="5.5083499999999995E-4"/>
    <n v="1.5037795499999999E-2"/>
    <x v="4"/>
  </r>
  <r>
    <x v="1"/>
    <n v="3592"/>
    <x v="5"/>
    <x v="0"/>
    <x v="0"/>
    <n v="1343331"/>
    <d v="2022-01-01T00:00:00"/>
    <n v="273"/>
    <n v="1194555832470"/>
    <n v="1886250"/>
    <s v="USD"/>
    <s v="20220930USD"/>
    <n v="23197.68"/>
    <n v="31.162162672080001"/>
    <n v="43.756623900000001"/>
    <n v="1194.55583247"/>
    <x v="1"/>
  </r>
  <r>
    <x v="1"/>
    <n v="3592"/>
    <x v="5"/>
    <x v="0"/>
    <x v="0"/>
    <n v="420185"/>
    <d v="2022-01-01T00:00:00"/>
    <n v="273"/>
    <n v="23514363.599999998"/>
    <n v="861332"/>
    <s v="VND"/>
    <s v="20220930VND"/>
    <n v="1"/>
    <n v="4.20185E-4"/>
    <n v="8.6133200000000003E-4"/>
    <n v="2.3514363599999998E-2"/>
    <x v="1"/>
  </r>
  <r>
    <x v="1"/>
    <n v="3593"/>
    <x v="7"/>
    <x v="0"/>
    <x v="0"/>
    <n v="1493137"/>
    <d v="2022-01-01T00:00:00"/>
    <n v="273"/>
    <n v="205405.19999999998"/>
    <n v="7524"/>
    <s v="VND"/>
    <s v="20220930VND"/>
    <n v="1"/>
    <n v="1.4931370000000001E-3"/>
    <n v="7.5240000000000003E-6"/>
    <n v="2.0540519999999999E-4"/>
    <x v="2"/>
  </r>
  <r>
    <x v="1"/>
    <n v="3594"/>
    <x v="8"/>
    <x v="0"/>
    <x v="0"/>
    <n v="1974641"/>
    <d v="2022-01-01T00:00:00"/>
    <n v="273"/>
    <n v="25537812.300000001"/>
    <n v="935451"/>
    <s v="VND"/>
    <s v="20220930VND"/>
    <n v="1"/>
    <n v="1.9746410000000001E-3"/>
    <n v="9.3545100000000001E-4"/>
    <n v="2.5537812300000001E-2"/>
    <x v="0"/>
  </r>
  <r>
    <x v="1"/>
    <n v="3595"/>
    <x v="0"/>
    <x v="0"/>
    <x v="0"/>
    <n v="1899470"/>
    <d v="2022-01-01T00:00:00"/>
    <n v="273"/>
    <n v="95522.7"/>
    <n v="3499"/>
    <s v="VND"/>
    <s v="20220930VND"/>
    <n v="1"/>
    <n v="1.8994700000000001E-3"/>
    <n v="3.4989999999999999E-6"/>
    <n v="9.5522699999999993E-5"/>
    <x v="0"/>
  </r>
  <r>
    <x v="1"/>
    <n v="3595"/>
    <x v="4"/>
    <x v="0"/>
    <x v="0"/>
    <n v="1438060"/>
    <d v="2022-01-01T00:00:00"/>
    <n v="273"/>
    <n v="12351393.6"/>
    <n v="452432"/>
    <s v="VND"/>
    <s v="20220930VND"/>
    <n v="1"/>
    <n v="1.4380599999999999E-3"/>
    <n v="4.5243200000000001E-4"/>
    <n v="1.23513936E-2"/>
    <x v="1"/>
  </r>
  <r>
    <x v="1"/>
    <n v="3598"/>
    <x v="4"/>
    <x v="0"/>
    <x v="0"/>
    <n v="1114235"/>
    <d v="2022-01-01T00:00:00"/>
    <n v="273"/>
    <n v="6345366.2999999998"/>
    <n v="232431"/>
    <s v="VND"/>
    <s v="20220930VND"/>
    <n v="1"/>
    <n v="1.1142350000000001E-3"/>
    <n v="2.3243100000000001E-4"/>
    <n v="6.3453662999999995E-3"/>
    <x v="1"/>
  </r>
  <r>
    <x v="1"/>
    <n v="3599"/>
    <x v="4"/>
    <x v="0"/>
    <x v="1"/>
    <n v="6716811"/>
    <d v="2022-01-01T00:00:00"/>
    <n v="273"/>
    <n v="237239948.40000001"/>
    <n v="8690108"/>
    <s v="VND"/>
    <s v="20220930VND"/>
    <n v="1"/>
    <n v="6.7168109999999996E-3"/>
    <n v="8.6901080000000002E-3"/>
    <n v="0.23723994840000001"/>
    <x v="1"/>
  </r>
  <r>
    <x v="1"/>
    <n v="3599"/>
    <x v="4"/>
    <x v="0"/>
    <x v="0"/>
    <n v="8920258"/>
    <d v="2022-01-01T00:00:00"/>
    <n v="273"/>
    <n v="170476324.20000002"/>
    <n v="6244554"/>
    <s v="VND"/>
    <s v="20220930VND"/>
    <n v="1"/>
    <n v="8.9202580000000004E-3"/>
    <n v="6.2445540000000003E-3"/>
    <n v="0.17047632420000003"/>
    <x v="1"/>
  </r>
  <r>
    <x v="1"/>
    <n v="3599"/>
    <x v="7"/>
    <x v="0"/>
    <x v="0"/>
    <n v="413194"/>
    <d v="2022-01-01T00:00:00"/>
    <n v="273"/>
    <n v="39217350.899999999"/>
    <n v="1436533"/>
    <s v="VND"/>
    <s v="20220930VND"/>
    <n v="1"/>
    <n v="4.1319399999999997E-4"/>
    <n v="1.436533E-3"/>
    <n v="3.9217350899999996E-2"/>
    <x v="2"/>
  </r>
  <r>
    <x v="1"/>
    <n v="3599"/>
    <x v="4"/>
    <x v="0"/>
    <x v="0"/>
    <n v="9146419"/>
    <d v="2022-01-01T00:00:00"/>
    <n v="273"/>
    <n v="261283768.20000002"/>
    <n v="9570834"/>
    <s v="VND"/>
    <s v="20220930VND"/>
    <n v="1"/>
    <n v="9.1464189999999994E-3"/>
    <n v="9.5708340000000003E-3"/>
    <n v="0.26128376820000004"/>
    <x v="1"/>
  </r>
  <r>
    <x v="1"/>
    <n v="3600"/>
    <x v="5"/>
    <x v="0"/>
    <x v="0"/>
    <n v="482330"/>
    <d v="2022-01-01T00:00:00"/>
    <n v="273"/>
    <n v="23595826.800000001"/>
    <n v="864316"/>
    <s v="VND"/>
    <s v="20220930VND"/>
    <n v="1"/>
    <n v="4.8233E-4"/>
    <n v="8.6431599999999996E-4"/>
    <n v="2.3595826800000001E-2"/>
    <x v="1"/>
  </r>
  <r>
    <x v="1"/>
    <n v="3601"/>
    <x v="4"/>
    <x v="0"/>
    <x v="0"/>
    <n v="575667"/>
    <d v="2022-01-01T00:00:00"/>
    <n v="273"/>
    <n v="506122461012.16797"/>
    <n v="799187"/>
    <s v="USD"/>
    <s v="20220930USD"/>
    <n v="23197.68"/>
    <n v="13.35413885256"/>
    <n v="18.539284286160001"/>
    <n v="506.12246101216795"/>
    <x v="1"/>
  </r>
  <r>
    <x v="1"/>
    <n v="3601"/>
    <x v="2"/>
    <x v="0"/>
    <x v="0"/>
    <n v="2324759"/>
    <d v="2022-01-01T00:00:00"/>
    <n v="273"/>
    <n v="118730484.60000001"/>
    <n v="4349102"/>
    <s v="VND"/>
    <s v="20220930VND"/>
    <n v="1"/>
    <n v="2.324759E-3"/>
    <n v="4.3491019999999997E-3"/>
    <n v="0.11873048460000001"/>
    <x v="2"/>
  </r>
  <r>
    <x v="1"/>
    <n v="3601"/>
    <x v="6"/>
    <x v="0"/>
    <x v="0"/>
    <n v="1222408"/>
    <d v="2022-01-01T00:00:00"/>
    <n v="273"/>
    <n v="51568034.699999996"/>
    <n v="1888939"/>
    <s v="VND"/>
    <s v="20220930VND"/>
    <n v="1"/>
    <n v="1.2224079999999999E-3"/>
    <n v="1.8889390000000001E-3"/>
    <n v="5.1568034699999994E-2"/>
    <x v="3"/>
  </r>
  <r>
    <x v="1"/>
    <n v="3601"/>
    <x v="0"/>
    <x v="0"/>
    <x v="0"/>
    <n v="959760"/>
    <d v="2022-01-01T00:00:00"/>
    <n v="273"/>
    <n v="12706129.799999999"/>
    <n v="465426"/>
    <s v="VND"/>
    <s v="20220930VND"/>
    <n v="1"/>
    <n v="9.5976000000000004E-4"/>
    <n v="4.6542600000000001E-4"/>
    <n v="1.2706129799999999E-2"/>
    <x v="0"/>
  </r>
  <r>
    <x v="1"/>
    <n v="3601"/>
    <x v="4"/>
    <x v="0"/>
    <x v="0"/>
    <n v="1556552"/>
    <d v="2022-01-01T00:00:00"/>
    <n v="273"/>
    <n v="35085222.899999999"/>
    <n v="1285173"/>
    <s v="VND"/>
    <s v="20220930VND"/>
    <n v="1"/>
    <n v="1.5565519999999999E-3"/>
    <n v="1.2851729999999999E-3"/>
    <n v="3.5085222899999997E-2"/>
    <x v="1"/>
  </r>
  <r>
    <x v="1"/>
    <n v="3605"/>
    <x v="10"/>
    <x v="0"/>
    <x v="0"/>
    <n v="916824"/>
    <d v="2022-01-01T00:00:00"/>
    <n v="273"/>
    <n v="45252780.300000004"/>
    <n v="1657611"/>
    <s v="VND"/>
    <s v="20220930VND"/>
    <n v="1"/>
    <n v="9.16824E-4"/>
    <n v="1.657611E-3"/>
    <n v="4.5252780300000003E-2"/>
    <x v="1"/>
  </r>
  <r>
    <x v="1"/>
    <n v="3606"/>
    <x v="7"/>
    <x v="0"/>
    <x v="0"/>
    <n v="905566"/>
    <d v="2022-01-01T00:00:00"/>
    <n v="273"/>
    <n v="4232400.8999999994"/>
    <n v="155033"/>
    <s v="VND"/>
    <s v="20220930VND"/>
    <n v="1"/>
    <n v="9.0556600000000001E-4"/>
    <n v="1.55033E-4"/>
    <n v="4.2324008999999998E-3"/>
    <x v="2"/>
  </r>
  <r>
    <x v="1"/>
    <n v="3607"/>
    <x v="4"/>
    <x v="0"/>
    <x v="0"/>
    <n v="1018573"/>
    <d v="2022-01-01T00:00:00"/>
    <n v="273"/>
    <n v="47216114.399999999"/>
    <n v="1729528"/>
    <s v="VND"/>
    <s v="20220930VND"/>
    <n v="1"/>
    <n v="1.018573E-3"/>
    <n v="1.7295279999999999E-3"/>
    <n v="4.7216114400000002E-2"/>
    <x v="1"/>
  </r>
  <r>
    <x v="1"/>
    <n v="3608"/>
    <x v="4"/>
    <x v="0"/>
    <x v="0"/>
    <n v="1036998"/>
    <d v="2022-01-01T00:00:00"/>
    <n v="273"/>
    <n v="19151577.900000002"/>
    <n v="701523"/>
    <s v="VND"/>
    <s v="20220930VND"/>
    <n v="1"/>
    <n v="1.0369979999999999E-3"/>
    <n v="7.0152300000000001E-4"/>
    <n v="1.9151577900000001E-2"/>
    <x v="1"/>
  </r>
  <r>
    <x v="1"/>
    <n v="3609"/>
    <x v="0"/>
    <x v="0"/>
    <x v="0"/>
    <n v="201850"/>
    <d v="2022-01-01T00:00:00"/>
    <n v="273"/>
    <n v="33267834.599999998"/>
    <n v="1218602"/>
    <s v="VND"/>
    <s v="20220930VND"/>
    <n v="1"/>
    <n v="2.0185E-4"/>
    <n v="1.2186020000000001E-3"/>
    <n v="3.3267834599999997E-2"/>
    <x v="0"/>
  </r>
  <r>
    <x v="1"/>
    <n v="3611"/>
    <x v="8"/>
    <x v="0"/>
    <x v="0"/>
    <n v="783705"/>
    <d v="2022-01-01T00:00:00"/>
    <n v="273"/>
    <n v="35030677.5"/>
    <n v="1283175"/>
    <s v="VND"/>
    <s v="20220930VND"/>
    <n v="1"/>
    <n v="7.8370499999999999E-4"/>
    <n v="1.2831749999999999E-3"/>
    <n v="3.5030677500000003E-2"/>
    <x v="0"/>
  </r>
  <r>
    <x v="1"/>
    <n v="3611"/>
    <x v="5"/>
    <x v="0"/>
    <x v="0"/>
    <n v="1719235"/>
    <d v="2022-01-01T00:00:00"/>
    <n v="273"/>
    <n v="44418683.399999999"/>
    <n v="1627058"/>
    <s v="VND"/>
    <s v="20220930VND"/>
    <n v="1"/>
    <n v="1.7192349999999999E-3"/>
    <n v="1.627058E-3"/>
    <n v="4.4418683399999999E-2"/>
    <x v="1"/>
  </r>
  <r>
    <x v="1"/>
    <n v="3613"/>
    <x v="10"/>
    <x v="0"/>
    <x v="0"/>
    <n v="3082173"/>
    <d v="2022-01-01T00:00:00"/>
    <n v="273"/>
    <n v="128187859.8"/>
    <n v="4695526"/>
    <s v="VND"/>
    <s v="20220930VND"/>
    <n v="1"/>
    <n v="3.0821730000000001E-3"/>
    <n v="4.6955260000000002E-3"/>
    <n v="0.1281878598"/>
    <x v="1"/>
  </r>
  <r>
    <x v="1"/>
    <n v="3613"/>
    <x v="0"/>
    <x v="0"/>
    <x v="0"/>
    <n v="1431407"/>
    <d v="2022-01-01T00:00:00"/>
    <n v="273"/>
    <n v="22522936.800000001"/>
    <n v="825016"/>
    <s v="VND"/>
    <s v="20220930VND"/>
    <n v="1"/>
    <n v="1.431407E-3"/>
    <n v="8.2501600000000003E-4"/>
    <n v="2.2522936800000001E-2"/>
    <x v="0"/>
  </r>
  <r>
    <x v="1"/>
    <n v="3613"/>
    <x v="10"/>
    <x v="0"/>
    <x v="0"/>
    <n v="1982967"/>
    <d v="2022-01-01T00:00:00"/>
    <n v="273"/>
    <n v="1063642645977.912"/>
    <n v="1679533"/>
    <s v="USD"/>
    <s v="20220930USD"/>
    <n v="23197.68"/>
    <n v="46.000233916559999"/>
    <n v="38.961269083440001"/>
    <n v="1063.642645977912"/>
    <x v="1"/>
  </r>
  <r>
    <x v="1"/>
    <n v="3613"/>
    <x v="10"/>
    <x v="0"/>
    <x v="0"/>
    <n v="756160"/>
    <d v="2022-01-01T00:00:00"/>
    <n v="273"/>
    <n v="54007207.800000004"/>
    <n v="1978286"/>
    <s v="VND"/>
    <s v="20220930VND"/>
    <n v="1"/>
    <n v="7.5615999999999997E-4"/>
    <n v="1.9782860000000001E-3"/>
    <n v="5.4007207800000005E-2"/>
    <x v="1"/>
  </r>
  <r>
    <x v="1"/>
    <n v="3614"/>
    <x v="10"/>
    <x v="0"/>
    <x v="0"/>
    <n v="1123585"/>
    <d v="2022-01-01T00:00:00"/>
    <n v="273"/>
    <n v="27025798.800000001"/>
    <n v="989956"/>
    <s v="VND"/>
    <s v="20220930VND"/>
    <n v="1"/>
    <n v="1.1235850000000001E-3"/>
    <n v="9.8995599999999995E-4"/>
    <n v="2.70257988E-2"/>
    <x v="1"/>
  </r>
  <r>
    <x v="1"/>
    <n v="3616"/>
    <x v="11"/>
    <x v="0"/>
    <x v="0"/>
    <n v="449075"/>
    <d v="2022-01-01T00:00:00"/>
    <n v="273"/>
    <n v="24484387.199999999"/>
    <n v="896864"/>
    <s v="VND"/>
    <s v="20220930VND"/>
    <n v="1"/>
    <n v="4.4907500000000001E-4"/>
    <n v="8.9686400000000004E-4"/>
    <n v="2.4484387199999999E-2"/>
    <x v="3"/>
  </r>
  <r>
    <x v="1"/>
    <n v="3616"/>
    <x v="3"/>
    <x v="0"/>
    <x v="0"/>
    <n v="383775"/>
    <d v="2022-01-01T00:00:00"/>
    <n v="273"/>
    <n v="24061537.5"/>
    <n v="881375"/>
    <s v="VND"/>
    <s v="20220930VND"/>
    <n v="1"/>
    <n v="3.8377499999999999E-4"/>
    <n v="8.81375E-4"/>
    <n v="2.4061537500000001E-2"/>
    <x v="0"/>
  </r>
  <r>
    <x v="1"/>
    <n v="3619"/>
    <x v="4"/>
    <x v="0"/>
    <x v="0"/>
    <n v="3726660"/>
    <d v="2022-01-01T00:00:00"/>
    <n v="273"/>
    <n v="103488212.10000001"/>
    <n v="3790777"/>
    <s v="VND"/>
    <s v="20220930VND"/>
    <n v="1"/>
    <n v="3.7266600000000001E-3"/>
    <n v="3.7907769999999999E-3"/>
    <n v="0.1034882121"/>
    <x v="1"/>
  </r>
  <r>
    <x v="1"/>
    <n v="3620"/>
    <x v="6"/>
    <x v="0"/>
    <x v="0"/>
    <n v="1410093"/>
    <d v="2022-01-01T00:00:00"/>
    <n v="273"/>
    <n v="33948805.800000004"/>
    <n v="1243546"/>
    <s v="VND"/>
    <s v="20220930VND"/>
    <n v="1"/>
    <n v="1.4100930000000001E-3"/>
    <n v="1.2435460000000001E-3"/>
    <n v="3.3948805800000002E-2"/>
    <x v="3"/>
  </r>
  <r>
    <x v="1"/>
    <n v="3621"/>
    <x v="1"/>
    <x v="0"/>
    <x v="0"/>
    <n v="587403"/>
    <d v="2022-01-01T00:00:00"/>
    <n v="273"/>
    <n v="37288360.199999996"/>
    <n v="1365874"/>
    <s v="VND"/>
    <s v="20220930VND"/>
    <n v="1"/>
    <n v="5.8740300000000001E-4"/>
    <n v="1.365874E-3"/>
    <n v="3.7288360199999995E-2"/>
    <x v="1"/>
  </r>
  <r>
    <x v="1"/>
    <n v="3621"/>
    <x v="4"/>
    <x v="0"/>
    <x v="0"/>
    <n v="462559"/>
    <d v="2022-01-01T00:00:00"/>
    <n v="273"/>
    <n v="651241.5"/>
    <n v="23855"/>
    <s v="VND"/>
    <s v="20220930VND"/>
    <n v="1"/>
    <n v="4.6255899999999997E-4"/>
    <n v="2.3855000000000001E-5"/>
    <n v="6.5124149999999995E-4"/>
    <x v="1"/>
  </r>
  <r>
    <x v="1"/>
    <n v="3626"/>
    <x v="3"/>
    <x v="0"/>
    <x v="0"/>
    <n v="20461"/>
    <d v="2022-01-01T00:00:00"/>
    <n v="273"/>
    <n v="30751812"/>
    <n v="1126440"/>
    <s v="VND"/>
    <s v="20220930VND"/>
    <n v="1"/>
    <n v="2.0460999999999999E-5"/>
    <n v="1.12644E-3"/>
    <n v="3.0751812E-2"/>
    <x v="0"/>
  </r>
  <r>
    <x v="1"/>
    <n v="3626"/>
    <x v="4"/>
    <x v="0"/>
    <x v="0"/>
    <n v="4594"/>
    <d v="2022-01-01T00:00:00"/>
    <n v="273"/>
    <n v="31463823.300000001"/>
    <n v="1152521"/>
    <s v="VND"/>
    <s v="20220930VND"/>
    <n v="1"/>
    <n v="4.5940000000000004E-6"/>
    <n v="1.1525210000000001E-3"/>
    <n v="3.1463823299999999E-2"/>
    <x v="1"/>
  </r>
  <r>
    <x v="1"/>
    <n v="3626"/>
    <x v="5"/>
    <x v="0"/>
    <x v="0"/>
    <n v="3228482"/>
    <d v="2022-01-01T00:00:00"/>
    <n v="273"/>
    <n v="57276573.899999999"/>
    <n v="2098043"/>
    <s v="VND"/>
    <s v="20220930VND"/>
    <n v="1"/>
    <n v="3.228482E-3"/>
    <n v="2.098043E-3"/>
    <n v="5.7276573899999995E-2"/>
    <x v="1"/>
  </r>
  <r>
    <x v="1"/>
    <n v="3626"/>
    <x v="3"/>
    <x v="0"/>
    <x v="0"/>
    <n v="971634"/>
    <d v="2022-01-01T00:00:00"/>
    <n v="273"/>
    <n v="241286028984"/>
    <n v="381000"/>
    <s v="USD"/>
    <s v="20220930USD"/>
    <n v="23197.68"/>
    <n v="22.539654609119999"/>
    <n v="8.8383160800000002"/>
    <n v="241.28602898400001"/>
    <x v="0"/>
  </r>
  <r>
    <x v="1"/>
    <n v="3627"/>
    <x v="4"/>
    <x v="0"/>
    <x v="0"/>
    <n v="340590"/>
    <d v="2022-01-01T00:00:00"/>
    <n v="273"/>
    <n v="1169773015847.436"/>
    <n v="1897236"/>
    <s v="EUR"/>
    <s v="20220930EUR"/>
    <n v="22584.87"/>
    <n v="7.692180873299999"/>
    <n v="42.84882841932"/>
    <n v="1169.773015847436"/>
    <x v="1"/>
  </r>
  <r>
    <x v="1"/>
    <n v="3627"/>
    <x v="4"/>
    <x v="0"/>
    <x v="0"/>
    <n v="9028141"/>
    <d v="2022-01-01T00:00:00"/>
    <n v="273"/>
    <n v="250169501.40000001"/>
    <n v="9163718"/>
    <s v="VND"/>
    <s v="20220930VND"/>
    <n v="1"/>
    <n v="9.0281409999999999E-3"/>
    <n v="9.1637179999999995E-3"/>
    <n v="0.25016950139999999"/>
    <x v="1"/>
  </r>
  <r>
    <x v="1"/>
    <n v="3627"/>
    <x v="4"/>
    <x v="0"/>
    <x v="0"/>
    <n v="43621"/>
    <d v="2022-01-01T00:00:00"/>
    <n v="273"/>
    <n v="755543818941.91211"/>
    <n v="1193033"/>
    <s v="USD"/>
    <s v="20220930USD"/>
    <n v="23197.68"/>
    <n v="1.0119059992799999"/>
    <n v="27.675597763439999"/>
    <n v="755.54381894191215"/>
    <x v="1"/>
  </r>
  <r>
    <x v="1"/>
    <n v="3627"/>
    <x v="4"/>
    <x v="0"/>
    <x v="0"/>
    <n v="1026880"/>
    <d v="2022-01-01T00:00:00"/>
    <n v="273"/>
    <n v="39544568.699999996"/>
    <n v="1448519"/>
    <s v="VND"/>
    <s v="20220930VND"/>
    <n v="1"/>
    <n v="1.02688E-3"/>
    <n v="1.4485189999999999E-3"/>
    <n v="3.9544568699999998E-2"/>
    <x v="1"/>
  </r>
  <r>
    <x v="1"/>
    <n v="3628"/>
    <x v="14"/>
    <x v="0"/>
    <x v="0"/>
    <n v="6420781"/>
    <d v="2022-01-01T00:00:00"/>
    <n v="273"/>
    <n v="229536243.29999998"/>
    <n v="8407921"/>
    <s v="VND"/>
    <s v="20220930VND"/>
    <n v="1"/>
    <n v="6.4207810000000004E-3"/>
    <n v="8.4079210000000005E-3"/>
    <n v="0.22953624329999997"/>
    <x v="3"/>
  </r>
  <r>
    <x v="1"/>
    <n v="3628"/>
    <x v="3"/>
    <x v="0"/>
    <x v="0"/>
    <n v="623411"/>
    <d v="2022-01-01T00:00:00"/>
    <n v="273"/>
    <n v="53163665.100000001"/>
    <n v="1947387"/>
    <s v="VND"/>
    <s v="20220930VND"/>
    <n v="1"/>
    <n v="6.2341100000000004E-4"/>
    <n v="1.9473870000000001E-3"/>
    <n v="5.31636651E-2"/>
    <x v="0"/>
  </r>
  <r>
    <x v="1"/>
    <n v="3629"/>
    <x v="9"/>
    <x v="0"/>
    <x v="0"/>
    <n v="1630723"/>
    <d v="2022-01-01T00:00:00"/>
    <n v="273"/>
    <n v="50862821.100000001"/>
    <n v="1863107"/>
    <s v="VND"/>
    <s v="20220930VND"/>
    <n v="1"/>
    <n v="1.6307229999999999E-3"/>
    <n v="1.8631069999999999E-3"/>
    <n v="5.0862821100000004E-2"/>
    <x v="0"/>
  </r>
  <r>
    <x v="1"/>
    <n v="3631"/>
    <x v="4"/>
    <x v="0"/>
    <x v="0"/>
    <n v="930066"/>
    <d v="2022-01-01T00:00:00"/>
    <n v="273"/>
    <n v="3531855.6"/>
    <n v="129372"/>
    <s v="VND"/>
    <s v="20220930VND"/>
    <n v="1"/>
    <n v="9.3006600000000001E-4"/>
    <n v="1.2937199999999999E-4"/>
    <n v="3.5318556000000002E-3"/>
    <x v="1"/>
  </r>
  <r>
    <x v="1"/>
    <n v="3635"/>
    <x v="1"/>
    <x v="0"/>
    <x v="0"/>
    <n v="343404"/>
    <d v="2022-01-01T00:00:00"/>
    <n v="273"/>
    <n v="35959259.699999996"/>
    <n v="1317189"/>
    <s v="VND"/>
    <s v="20220930VND"/>
    <n v="1"/>
    <n v="3.4340400000000001E-4"/>
    <n v="1.3171890000000001E-3"/>
    <n v="3.5959259699999996E-2"/>
    <x v="1"/>
  </r>
  <r>
    <x v="1"/>
    <n v="3635"/>
    <x v="6"/>
    <x v="0"/>
    <x v="0"/>
    <n v="1771428"/>
    <d v="2022-01-01T00:00:00"/>
    <n v="273"/>
    <n v="24859516.5"/>
    <n v="910605"/>
    <s v="VND"/>
    <s v="20220930VND"/>
    <n v="1"/>
    <n v="1.771428E-3"/>
    <n v="9.1060499999999999E-4"/>
    <n v="2.4859516500000001E-2"/>
    <x v="3"/>
  </r>
  <r>
    <x v="1"/>
    <n v="3635"/>
    <x v="3"/>
    <x v="0"/>
    <x v="0"/>
    <n v="1345489"/>
    <d v="2022-01-01T00:00:00"/>
    <n v="273"/>
    <n v="25481956.5"/>
    <n v="933405"/>
    <s v="VND"/>
    <s v="20220930VND"/>
    <n v="1"/>
    <n v="1.3454890000000001E-3"/>
    <n v="9.33405E-4"/>
    <n v="2.54819565E-2"/>
    <x v="0"/>
  </r>
  <r>
    <x v="1"/>
    <n v="3635"/>
    <x v="0"/>
    <x v="0"/>
    <x v="0"/>
    <n v="1239954"/>
    <d v="2022-01-01T00:00:00"/>
    <n v="273"/>
    <n v="37405204.199999996"/>
    <n v="1370154"/>
    <s v="VND"/>
    <s v="20220930VND"/>
    <n v="1"/>
    <n v="1.2399539999999999E-3"/>
    <n v="1.3701539999999999E-3"/>
    <n v="3.7405204199999993E-2"/>
    <x v="0"/>
  </r>
  <r>
    <x v="1"/>
    <n v="3636"/>
    <x v="10"/>
    <x v="0"/>
    <x v="0"/>
    <n v="845228"/>
    <d v="2022-01-01T00:00:00"/>
    <n v="273"/>
    <n v="43430205"/>
    <n v="1590850"/>
    <s v="VND"/>
    <s v="20220930VND"/>
    <n v="1"/>
    <n v="8.4522799999999995E-4"/>
    <n v="1.59085E-3"/>
    <n v="4.3430205E-2"/>
    <x v="1"/>
  </r>
  <r>
    <x v="1"/>
    <n v="3636"/>
    <x v="10"/>
    <x v="0"/>
    <x v="0"/>
    <n v="1310166"/>
    <d v="2022-01-01T00:00:00"/>
    <n v="273"/>
    <n v="9803211.5999999996"/>
    <n v="359092"/>
    <s v="VND"/>
    <s v="20220930VND"/>
    <n v="1"/>
    <n v="1.310166E-3"/>
    <n v="3.5909199999999998E-4"/>
    <n v="9.8032116000000002E-3"/>
    <x v="1"/>
  </r>
  <r>
    <x v="1"/>
    <n v="3638"/>
    <x v="1"/>
    <x v="0"/>
    <x v="0"/>
    <n v="1976379"/>
    <d v="2022-01-01T00:00:00"/>
    <n v="273"/>
    <n v="11966136"/>
    <n v="438320"/>
    <s v="VND"/>
    <s v="20220930VND"/>
    <n v="1"/>
    <n v="1.9763789999999999E-3"/>
    <n v="4.3832000000000002E-4"/>
    <n v="1.1966136E-2"/>
    <x v="1"/>
  </r>
  <r>
    <x v="1"/>
    <n v="3638"/>
    <x v="0"/>
    <x v="0"/>
    <x v="0"/>
    <n v="355264"/>
    <d v="2022-01-01T00:00:00"/>
    <n v="273"/>
    <n v="1579305"/>
    <n v="57850"/>
    <s v="VND"/>
    <s v="20220930VND"/>
    <n v="1"/>
    <n v="3.5526399999999999E-4"/>
    <n v="5.7849999999999997E-5"/>
    <n v="1.579305E-3"/>
    <x v="0"/>
  </r>
  <r>
    <x v="1"/>
    <n v="3640"/>
    <x v="8"/>
    <x v="0"/>
    <x v="0"/>
    <n v="9189604"/>
    <d v="2022-01-01T00:00:00"/>
    <n v="273"/>
    <n v="190570680.29999998"/>
    <n v="6980611"/>
    <s v="VND"/>
    <s v="20220930VND"/>
    <n v="1"/>
    <n v="9.1896040000000005E-3"/>
    <n v="6.9806110000000003E-3"/>
    <n v="0.19057068029999999"/>
    <x v="0"/>
  </r>
  <r>
    <x v="1"/>
    <n v="3640"/>
    <x v="0"/>
    <x v="0"/>
    <x v="0"/>
    <n v="1535953"/>
    <d v="2022-01-01T00:00:00"/>
    <n v="273"/>
    <n v="50266752.899999999"/>
    <n v="1841273"/>
    <s v="VND"/>
    <s v="20220930VND"/>
    <n v="1"/>
    <n v="1.5359530000000001E-3"/>
    <n v="1.841273E-3"/>
    <n v="5.0266752899999996E-2"/>
    <x v="0"/>
  </r>
  <r>
    <x v="1"/>
    <n v="3641"/>
    <x v="4"/>
    <x v="0"/>
    <x v="0"/>
    <n v="77247"/>
    <d v="2022-01-01T00:00:00"/>
    <n v="273"/>
    <n v="555828"/>
    <n v="20360"/>
    <s v="VND"/>
    <s v="20220930VND"/>
    <n v="1"/>
    <n v="7.7247000000000001E-5"/>
    <n v="2.0360000000000002E-5"/>
    <n v="5.5582799999999996E-4"/>
    <x v="1"/>
  </r>
  <r>
    <x v="1"/>
    <n v="3643"/>
    <x v="4"/>
    <x v="0"/>
    <x v="0"/>
    <n v="1931964"/>
    <d v="2022-01-01T00:00:00"/>
    <n v="273"/>
    <n v="6960708.2999999998"/>
    <n v="254971"/>
    <s v="VND"/>
    <s v="20220930VND"/>
    <n v="1"/>
    <n v="1.931964E-3"/>
    <n v="2.54971E-4"/>
    <n v="6.9607083E-3"/>
    <x v="1"/>
  </r>
  <r>
    <x v="1"/>
    <n v="3644"/>
    <x v="4"/>
    <x v="0"/>
    <x v="0"/>
    <n v="390441"/>
    <d v="2022-01-01T00:00:00"/>
    <n v="273"/>
    <n v="504910331197.27203"/>
    <n v="797273"/>
    <s v="USD"/>
    <s v="20220930USD"/>
    <n v="23197.68"/>
    <n v="9.0573253768799997"/>
    <n v="18.49488392664"/>
    <n v="504.91033119727206"/>
    <x v="1"/>
  </r>
  <r>
    <x v="1"/>
    <n v="3644"/>
    <x v="12"/>
    <x v="0"/>
    <x v="0"/>
    <n v="1216789"/>
    <d v="2022-01-01T00:00:00"/>
    <n v="273"/>
    <n v="53785477.199999996"/>
    <n v="1970164"/>
    <s v="VND"/>
    <s v="20220930VND"/>
    <n v="1"/>
    <n v="1.216789E-3"/>
    <n v="1.9701639999999999E-3"/>
    <n v="5.3785477199999994E-2"/>
    <x v="4"/>
  </r>
  <r>
    <x v="1"/>
    <n v="3644"/>
    <x v="4"/>
    <x v="0"/>
    <x v="0"/>
    <n v="457978"/>
    <d v="2022-01-01T00:00:00"/>
    <n v="273"/>
    <n v="48778684.5"/>
    <n v="1786765"/>
    <s v="VND"/>
    <s v="20220930VND"/>
    <n v="1"/>
    <n v="4.57978E-4"/>
    <n v="1.7867650000000001E-3"/>
    <n v="4.8778684500000002E-2"/>
    <x v="1"/>
  </r>
  <r>
    <x v="1"/>
    <n v="3645"/>
    <x v="1"/>
    <x v="0"/>
    <x v="0"/>
    <n v="1118454"/>
    <d v="2022-01-01T00:00:00"/>
    <n v="273"/>
    <n v="22611279.599999998"/>
    <n v="828252"/>
    <s v="VND"/>
    <s v="20220930VND"/>
    <n v="1"/>
    <n v="1.1184540000000001E-3"/>
    <n v="8.2825200000000002E-4"/>
    <n v="2.2611279599999999E-2"/>
    <x v="1"/>
  </r>
  <r>
    <x v="1"/>
    <n v="3646"/>
    <x v="4"/>
    <x v="0"/>
    <x v="0"/>
    <n v="1568392"/>
    <d v="2022-01-01T00:00:00"/>
    <n v="273"/>
    <n v="23833964.699999999"/>
    <n v="873039"/>
    <s v="VND"/>
    <s v="20220930VND"/>
    <n v="1"/>
    <n v="1.568392E-3"/>
    <n v="8.7303900000000004E-4"/>
    <n v="2.3833964699999998E-2"/>
    <x v="1"/>
  </r>
  <r>
    <x v="1"/>
    <n v="3647"/>
    <x v="6"/>
    <x v="0"/>
    <x v="0"/>
    <n v="1435881"/>
    <d v="2022-01-01T00:00:00"/>
    <n v="273"/>
    <n v="17683848"/>
    <n v="647760"/>
    <s v="VND"/>
    <s v="20220930VND"/>
    <n v="1"/>
    <n v="1.435881E-3"/>
    <n v="6.4776000000000005E-4"/>
    <n v="1.7683847999999999E-2"/>
    <x v="3"/>
  </r>
  <r>
    <x v="1"/>
    <n v="3651"/>
    <x v="2"/>
    <x v="0"/>
    <x v="0"/>
    <n v="790140"/>
    <d v="2022-01-01T00:00:00"/>
    <n v="273"/>
    <n v="37009763.699999996"/>
    <n v="1355669"/>
    <s v="VND"/>
    <s v="20220930VND"/>
    <n v="1"/>
    <n v="7.9014000000000005E-4"/>
    <n v="1.3556690000000001E-3"/>
    <n v="3.7009763699999997E-2"/>
    <x v="2"/>
  </r>
  <r>
    <x v="1"/>
    <n v="3652"/>
    <x v="0"/>
    <x v="0"/>
    <x v="1"/>
    <n v="1217590"/>
    <d v="2022-01-01T00:00:00"/>
    <n v="273"/>
    <n v="9534033.5999999996"/>
    <n v="349232"/>
    <s v="VND"/>
    <s v="20220930VND"/>
    <n v="1"/>
    <n v="1.2175899999999999E-3"/>
    <n v="3.4923199999999999E-4"/>
    <n v="9.5340336000000001E-3"/>
    <x v="0"/>
  </r>
  <r>
    <x v="1"/>
    <n v="3652"/>
    <x v="0"/>
    <x v="0"/>
    <x v="1"/>
    <n v="1580577"/>
    <d v="2022-01-01T00:00:00"/>
    <n v="273"/>
    <n v="31465297.5"/>
    <n v="1152575"/>
    <s v="VND"/>
    <s v="20220930VND"/>
    <n v="1"/>
    <n v="1.5805769999999999E-3"/>
    <n v="1.1525750000000001E-3"/>
    <n v="3.1465297500000003E-2"/>
    <x v="0"/>
  </r>
  <r>
    <x v="1"/>
    <n v="3652"/>
    <x v="0"/>
    <x v="0"/>
    <x v="0"/>
    <n v="146386"/>
    <d v="2022-01-01T00:00:00"/>
    <n v="273"/>
    <n v="1011345521221.0349"/>
    <n v="1640285"/>
    <s v="EUR"/>
    <s v="20220930EUR"/>
    <n v="22584.87"/>
    <n v="3.3061087798199997"/>
    <n v="37.045623487949996"/>
    <n v="1011.3455212210349"/>
    <x v="0"/>
  </r>
  <r>
    <x v="1"/>
    <n v="3652"/>
    <x v="0"/>
    <x v="0"/>
    <x v="0"/>
    <n v="9939078"/>
    <d v="2022-01-01T00:00:00"/>
    <n v="273"/>
    <n v="237268040.09999999"/>
    <n v="8691137"/>
    <s v="VND"/>
    <s v="20220930VND"/>
    <n v="1"/>
    <n v="9.9390780000000005E-3"/>
    <n v="8.6911369999999998E-3"/>
    <n v="0.23726804009999999"/>
    <x v="0"/>
  </r>
  <r>
    <x v="1"/>
    <n v="3652"/>
    <x v="0"/>
    <x v="0"/>
    <x v="0"/>
    <n v="6609407"/>
    <d v="2022-01-01T00:00:00"/>
    <n v="273"/>
    <n v="168598684.79999998"/>
    <n v="6175776"/>
    <s v="VND"/>
    <s v="20220930VND"/>
    <n v="1"/>
    <n v="6.6094070000000003E-3"/>
    <n v="6.175776E-3"/>
    <n v="0.16859868479999998"/>
    <x v="0"/>
  </r>
  <r>
    <x v="1"/>
    <n v="3652"/>
    <x v="0"/>
    <x v="0"/>
    <x v="0"/>
    <n v="1874792"/>
    <d v="2022-01-01T00:00:00"/>
    <n v="273"/>
    <n v="451024384650.84003"/>
    <n v="712185"/>
    <s v="USD"/>
    <s v="20220930USD"/>
    <n v="23197.68"/>
    <n v="43.490824882559998"/>
    <n v="16.521039730800002"/>
    <n v="451.02438465084003"/>
    <x v="0"/>
  </r>
  <r>
    <x v="1"/>
    <n v="3653"/>
    <x v="4"/>
    <x v="0"/>
    <x v="0"/>
    <n v="1516061"/>
    <d v="2022-01-01T00:00:00"/>
    <n v="273"/>
    <n v="7115745"/>
    <n v="260650"/>
    <s v="VND"/>
    <s v="20220930VND"/>
    <n v="1"/>
    <n v="1.516061E-3"/>
    <n v="2.6065000000000002E-4"/>
    <n v="7.1157449999999997E-3"/>
    <x v="1"/>
  </r>
  <r>
    <x v="1"/>
    <n v="3655"/>
    <x v="5"/>
    <x v="0"/>
    <x v="1"/>
    <n v="7846991"/>
    <d v="2022-01-01T00:00:00"/>
    <n v="273"/>
    <n v="192824295.29999998"/>
    <n v="7063161"/>
    <s v="VND"/>
    <s v="20220930VND"/>
    <n v="1"/>
    <n v="7.8469909999999993E-3"/>
    <n v="7.0631610000000001E-3"/>
    <n v="0.19282429529999998"/>
    <x v="1"/>
  </r>
  <r>
    <x v="1"/>
    <n v="3655"/>
    <x v="5"/>
    <x v="0"/>
    <x v="1"/>
    <n v="9456426"/>
    <d v="2022-01-01T00:00:00"/>
    <n v="273"/>
    <n v="222158118"/>
    <n v="8137660"/>
    <s v="VND"/>
    <s v="20220930VND"/>
    <n v="1"/>
    <n v="9.4564260000000004E-3"/>
    <n v="8.1376599999999997E-3"/>
    <n v="0.22215811799999999"/>
    <x v="1"/>
  </r>
  <r>
    <x v="1"/>
    <n v="3655"/>
    <x v="5"/>
    <x v="0"/>
    <x v="1"/>
    <n v="6039008"/>
    <d v="2022-01-01T00:00:00"/>
    <n v="273"/>
    <n v="246637563.90000001"/>
    <n v="9034343"/>
    <s v="VND"/>
    <s v="20220930VND"/>
    <n v="1"/>
    <n v="6.0390080000000002E-3"/>
    <n v="9.0343430000000002E-3"/>
    <n v="0.2466375639"/>
    <x v="1"/>
  </r>
  <r>
    <x v="1"/>
    <n v="3655"/>
    <x v="5"/>
    <x v="0"/>
    <x v="1"/>
    <n v="6628910"/>
    <d v="2022-01-01T00:00:00"/>
    <n v="273"/>
    <n v="243228913.20000002"/>
    <n v="8909484"/>
    <s v="VND"/>
    <s v="20220930VND"/>
    <n v="1"/>
    <n v="6.62891E-3"/>
    <n v="8.9094840000000005E-3"/>
    <n v="0.24322891320000001"/>
    <x v="1"/>
  </r>
  <r>
    <x v="1"/>
    <n v="3655"/>
    <x v="5"/>
    <x v="0"/>
    <x v="2"/>
    <n v="9524128"/>
    <d v="2022-01-01T00:00:00"/>
    <n v="273"/>
    <n v="172046811.29999998"/>
    <n v="6302081"/>
    <s v="VND"/>
    <s v="20220930VND"/>
    <n v="1"/>
    <n v="9.5241279999999998E-3"/>
    <n v="6.3020810000000002E-3"/>
    <n v="0.17204681129999999"/>
    <x v="1"/>
  </r>
  <r>
    <x v="1"/>
    <n v="3655"/>
    <x v="7"/>
    <x v="0"/>
    <x v="0"/>
    <n v="392687"/>
    <d v="2022-01-01T00:00:00"/>
    <n v="273"/>
    <n v="26091483.599999998"/>
    <n v="955732"/>
    <s v="VND"/>
    <s v="20220930VND"/>
    <n v="1"/>
    <n v="3.9268700000000002E-4"/>
    <n v="9.5573200000000004E-4"/>
    <n v="2.6091483599999996E-2"/>
    <x v="2"/>
  </r>
  <r>
    <x v="1"/>
    <n v="3655"/>
    <x v="5"/>
    <x v="0"/>
    <x v="0"/>
    <n v="7891071"/>
    <d v="2022-01-01T00:00:00"/>
    <n v="273"/>
    <n v="182580789.29999998"/>
    <n v="6687941"/>
    <s v="VND"/>
    <s v="20220930VND"/>
    <n v="1"/>
    <n v="7.8910709999999995E-3"/>
    <n v="6.6879410000000002E-3"/>
    <n v="0.18258078929999999"/>
    <x v="1"/>
  </r>
  <r>
    <x v="1"/>
    <n v="3655"/>
    <x v="5"/>
    <x v="0"/>
    <x v="0"/>
    <n v="1895497"/>
    <d v="2022-01-01T00:00:00"/>
    <n v="273"/>
    <n v="1245230964929.9519"/>
    <n v="1966268"/>
    <s v="USD"/>
    <s v="20220930USD"/>
    <n v="23197.68"/>
    <n v="43.971132846959996"/>
    <n v="45.612855858239996"/>
    <n v="1245.2309649299518"/>
    <x v="1"/>
  </r>
  <r>
    <x v="1"/>
    <n v="3655"/>
    <x v="5"/>
    <x v="0"/>
    <x v="0"/>
    <n v="7124626"/>
    <d v="2022-01-01T00:00:00"/>
    <n v="273"/>
    <n v="209825943.59999999"/>
    <n v="7685932"/>
    <s v="VND"/>
    <s v="20220930VND"/>
    <n v="1"/>
    <n v="7.1246260000000002E-3"/>
    <n v="7.6859320000000004E-3"/>
    <n v="0.20982594359999998"/>
    <x v="1"/>
  </r>
  <r>
    <x v="1"/>
    <n v="3655"/>
    <x v="5"/>
    <x v="0"/>
    <x v="0"/>
    <n v="767675"/>
    <d v="2022-01-01T00:00:00"/>
    <n v="273"/>
    <n v="356811610512.35699"/>
    <n v="578707"/>
    <s v="EUR"/>
    <s v="20220930EUR"/>
    <n v="22584.87"/>
    <n v="17.33784007725"/>
    <n v="13.070022363090001"/>
    <n v="356.81161051235699"/>
    <x v="1"/>
  </r>
  <r>
    <x v="1"/>
    <n v="3660"/>
    <x v="3"/>
    <x v="0"/>
    <x v="0"/>
    <n v="1126066"/>
    <d v="2022-01-01T00:00:00"/>
    <n v="273"/>
    <n v="39597039.300000004"/>
    <n v="1450441"/>
    <s v="VND"/>
    <s v="20220930VND"/>
    <n v="1"/>
    <n v="1.126066E-3"/>
    <n v="1.450441E-3"/>
    <n v="3.9597039300000005E-2"/>
    <x v="0"/>
  </r>
  <r>
    <x v="1"/>
    <n v="3661"/>
    <x v="1"/>
    <x v="0"/>
    <x v="0"/>
    <n v="1262735"/>
    <d v="2022-01-01T00:00:00"/>
    <n v="273"/>
    <n v="95029964213.184006"/>
    <n v="150056"/>
    <s v="USD"/>
    <s v="20220930USD"/>
    <n v="23197.68"/>
    <n v="29.2925224548"/>
    <n v="3.4809510700799997"/>
    <n v="95.029964213184002"/>
    <x v="1"/>
  </r>
  <r>
    <x v="1"/>
    <n v="3661"/>
    <x v="1"/>
    <x v="0"/>
    <x v="0"/>
    <n v="9371678"/>
    <d v="2022-01-01T00:00:00"/>
    <n v="273"/>
    <n v="169562975.40000001"/>
    <n v="6211098"/>
    <s v="VND"/>
    <s v="20220930VND"/>
    <n v="1"/>
    <n v="9.3716779999999996E-3"/>
    <n v="6.211098E-3"/>
    <n v="0.16956297540000001"/>
    <x v="1"/>
  </r>
  <r>
    <x v="1"/>
    <n v="3661"/>
    <x v="1"/>
    <x v="0"/>
    <x v="0"/>
    <n v="1260975"/>
    <d v="2022-01-01T00:00:00"/>
    <n v="273"/>
    <n v="21194873.699999999"/>
    <n v="776369"/>
    <s v="VND"/>
    <s v="20220930VND"/>
    <n v="1"/>
    <n v="1.2609749999999999E-3"/>
    <n v="7.7636899999999995E-4"/>
    <n v="2.1194873699999998E-2"/>
    <x v="1"/>
  </r>
  <r>
    <x v="1"/>
    <n v="3661"/>
    <x v="7"/>
    <x v="0"/>
    <x v="0"/>
    <n v="13533"/>
    <d v="2022-01-01T00:00:00"/>
    <n v="273"/>
    <n v="12183580.5"/>
    <n v="446285"/>
    <s v="VND"/>
    <s v="20220930VND"/>
    <n v="1"/>
    <n v="1.3533000000000001E-5"/>
    <n v="4.4628499999999999E-4"/>
    <n v="1.2183580499999999E-2"/>
    <x v="2"/>
  </r>
  <r>
    <x v="1"/>
    <n v="3661"/>
    <x v="1"/>
    <x v="0"/>
    <x v="0"/>
    <n v="1441987"/>
    <d v="2022-01-01T00:00:00"/>
    <n v="273"/>
    <n v="1025025482000.52"/>
    <n v="1618555"/>
    <s v="USD"/>
    <s v="20220930USD"/>
    <n v="23197.68"/>
    <n v="33.450752990159998"/>
    <n v="37.546720952400001"/>
    <n v="1025.02548200052"/>
    <x v="1"/>
  </r>
  <r>
    <x v="1"/>
    <n v="3661"/>
    <x v="3"/>
    <x v="0"/>
    <x v="0"/>
    <n v="629554"/>
    <d v="2022-01-01T00:00:00"/>
    <n v="273"/>
    <n v="28237836.900000002"/>
    <n v="1034353"/>
    <s v="VND"/>
    <s v="20220930VND"/>
    <n v="1"/>
    <n v="6.2955400000000005E-4"/>
    <n v="1.034353E-3"/>
    <n v="2.8237836900000004E-2"/>
    <x v="0"/>
  </r>
  <r>
    <x v="1"/>
    <n v="3661"/>
    <x v="4"/>
    <x v="0"/>
    <x v="0"/>
    <n v="364591"/>
    <d v="2022-01-01T00:00:00"/>
    <n v="273"/>
    <n v="10954206.9"/>
    <n v="401253"/>
    <s v="VND"/>
    <s v="20220930VND"/>
    <n v="1"/>
    <n v="3.6459099999999999E-4"/>
    <n v="4.0125300000000002E-4"/>
    <n v="1.0954206900000001E-2"/>
    <x v="1"/>
  </r>
  <r>
    <x v="1"/>
    <n v="3662"/>
    <x v="4"/>
    <x v="0"/>
    <x v="0"/>
    <n v="8668301"/>
    <d v="2022-01-01T00:00:00"/>
    <n v="273"/>
    <n v="262517482.5"/>
    <n v="9616025"/>
    <s v="VND"/>
    <s v="20220930VND"/>
    <n v="1"/>
    <n v="8.6683009999999998E-3"/>
    <n v="9.6160250000000003E-3"/>
    <n v="0.26251748250000001"/>
    <x v="1"/>
  </r>
  <r>
    <x v="1"/>
    <n v="3662"/>
    <x v="8"/>
    <x v="0"/>
    <x v="0"/>
    <n v="9702357"/>
    <d v="2022-01-01T00:00:00"/>
    <n v="273"/>
    <n v="165948755.70000002"/>
    <n v="6078709"/>
    <s v="VND"/>
    <s v="20220930VND"/>
    <n v="1"/>
    <n v="9.702357E-3"/>
    <n v="6.0787089999999998E-3"/>
    <n v="0.16594875570000001"/>
    <x v="0"/>
  </r>
  <r>
    <x v="1"/>
    <n v="3664"/>
    <x v="0"/>
    <x v="0"/>
    <x v="0"/>
    <n v="397352"/>
    <d v="2022-01-01T00:00:00"/>
    <n v="273"/>
    <n v="943105.79999999993"/>
    <n v="34546"/>
    <s v="VND"/>
    <s v="20220930VND"/>
    <n v="1"/>
    <n v="3.9735200000000001E-4"/>
    <n v="3.4545999999999998E-5"/>
    <n v="9.4310579999999991E-4"/>
    <x v="0"/>
  </r>
  <r>
    <x v="1"/>
    <n v="3665"/>
    <x v="6"/>
    <x v="0"/>
    <x v="0"/>
    <n v="1326369"/>
    <d v="2022-01-01T00:00:00"/>
    <n v="273"/>
    <n v="38857400.399999999"/>
    <n v="1423348"/>
    <s v="VND"/>
    <s v="20220930VND"/>
    <n v="1"/>
    <n v="1.326369E-3"/>
    <n v="1.4233480000000001E-3"/>
    <n v="3.8857400399999999E-2"/>
    <x v="3"/>
  </r>
  <r>
    <x v="1"/>
    <n v="3665"/>
    <x v="4"/>
    <x v="0"/>
    <x v="0"/>
    <n v="1984482"/>
    <d v="2022-01-01T00:00:00"/>
    <n v="273"/>
    <n v="34105043.699999996"/>
    <n v="1249269"/>
    <s v="VND"/>
    <s v="20220930VND"/>
    <n v="1"/>
    <n v="1.9844820000000001E-3"/>
    <n v="1.2492689999999999E-3"/>
    <n v="3.4105043699999997E-2"/>
    <x v="1"/>
  </r>
  <r>
    <x v="1"/>
    <n v="3667"/>
    <x v="0"/>
    <x v="0"/>
    <x v="0"/>
    <n v="84381"/>
    <d v="2022-01-01T00:00:00"/>
    <n v="273"/>
    <n v="13736786.700000001"/>
    <n v="503179"/>
    <s v="VND"/>
    <s v="20220930VND"/>
    <n v="1"/>
    <n v="8.4381000000000004E-5"/>
    <n v="5.0317899999999997E-4"/>
    <n v="1.3736786700000002E-2"/>
    <x v="0"/>
  </r>
  <r>
    <x v="1"/>
    <n v="3672"/>
    <x v="5"/>
    <x v="0"/>
    <x v="0"/>
    <n v="1622856"/>
    <d v="2022-01-01T00:00:00"/>
    <n v="273"/>
    <n v="35010775.800000004"/>
    <n v="1282446"/>
    <s v="VND"/>
    <s v="20220930VND"/>
    <n v="1"/>
    <n v="1.622856E-3"/>
    <n v="1.282446E-3"/>
    <n v="3.5010775800000005E-2"/>
    <x v="1"/>
  </r>
  <r>
    <x v="1"/>
    <n v="3679"/>
    <x v="1"/>
    <x v="0"/>
    <x v="0"/>
    <n v="215823"/>
    <d v="2022-01-01T00:00:00"/>
    <n v="273"/>
    <n v="5627512.7999999998"/>
    <n v="206136"/>
    <s v="VND"/>
    <s v="20220930VND"/>
    <n v="1"/>
    <n v="2.15823E-4"/>
    <n v="2.0613599999999999E-4"/>
    <n v="5.6275127999999997E-3"/>
    <x v="1"/>
  </r>
  <r>
    <x v="1"/>
    <n v="3679"/>
    <x v="9"/>
    <x v="0"/>
    <x v="0"/>
    <n v="1571932"/>
    <d v="2022-01-01T00:00:00"/>
    <n v="273"/>
    <n v="4858335.3"/>
    <n v="177961"/>
    <s v="VND"/>
    <s v="20220930VND"/>
    <n v="1"/>
    <n v="1.5719320000000001E-3"/>
    <n v="1.77961E-4"/>
    <n v="4.8583352999999998E-3"/>
    <x v="0"/>
  </r>
  <r>
    <x v="1"/>
    <n v="3681"/>
    <x v="11"/>
    <x v="0"/>
    <x v="0"/>
    <n v="161613"/>
    <d v="2022-01-01T00:00:00"/>
    <n v="273"/>
    <n v="579928754124.71997"/>
    <n v="915730"/>
    <s v="USD"/>
    <s v="20220930USD"/>
    <n v="23197.68"/>
    <n v="3.7490466578400001"/>
    <n v="21.242811506400002"/>
    <n v="579.92875412471994"/>
    <x v="3"/>
  </r>
  <r>
    <x v="1"/>
    <n v="3681"/>
    <x v="11"/>
    <x v="0"/>
    <x v="0"/>
    <n v="4843778"/>
    <d v="2022-01-01T00:00:00"/>
    <n v="273"/>
    <n v="128206942.5"/>
    <n v="4696225"/>
    <s v="VND"/>
    <s v="20220930VND"/>
    <n v="1"/>
    <n v="4.843778E-3"/>
    <n v="4.6962250000000001E-3"/>
    <n v="0.1282069425"/>
    <x v="3"/>
  </r>
  <r>
    <x v="1"/>
    <n v="3681"/>
    <x v="11"/>
    <x v="0"/>
    <x v="0"/>
    <n v="9975248"/>
    <d v="2022-01-01T00:00:00"/>
    <n v="273"/>
    <n v="215764812.90000001"/>
    <n v="7903473"/>
    <s v="VND"/>
    <s v="20220930VND"/>
    <n v="1"/>
    <n v="9.9752480000000008E-3"/>
    <n v="7.9034729999999994E-3"/>
    <n v="0.21576481290000002"/>
    <x v="3"/>
  </r>
  <r>
    <x v="1"/>
    <n v="3681"/>
    <x v="8"/>
    <x v="0"/>
    <x v="0"/>
    <n v="1282287"/>
    <d v="2022-01-01T00:00:00"/>
    <n v="273"/>
    <n v="36149649.899999999"/>
    <n v="1324163"/>
    <s v="VND"/>
    <s v="20220930VND"/>
    <n v="1"/>
    <n v="1.282287E-3"/>
    <n v="1.3241629999999999E-3"/>
    <n v="3.6149649899999997E-2"/>
    <x v="0"/>
  </r>
  <r>
    <x v="1"/>
    <n v="3681"/>
    <x v="7"/>
    <x v="0"/>
    <x v="0"/>
    <n v="979055"/>
    <d v="2022-01-01T00:00:00"/>
    <n v="273"/>
    <n v="8951205.9000000004"/>
    <n v="327883"/>
    <s v="VND"/>
    <s v="20220930VND"/>
    <n v="1"/>
    <n v="9.7905499999999994E-4"/>
    <n v="3.27883E-4"/>
    <n v="8.9512059000000001E-3"/>
    <x v="2"/>
  </r>
  <r>
    <x v="1"/>
    <n v="3682"/>
    <x v="4"/>
    <x v="0"/>
    <x v="0"/>
    <n v="1926215"/>
    <d v="2022-01-01T00:00:00"/>
    <n v="273"/>
    <n v="3084326.6999999997"/>
    <n v="112979"/>
    <s v="VND"/>
    <s v="20220930VND"/>
    <n v="1"/>
    <n v="1.926215E-3"/>
    <n v="1.12979E-4"/>
    <n v="3.0843266999999999E-3"/>
    <x v="1"/>
  </r>
  <r>
    <x v="1"/>
    <n v="3683"/>
    <x v="4"/>
    <x v="0"/>
    <x v="0"/>
    <n v="622815"/>
    <d v="2022-01-01T00:00:00"/>
    <n v="273"/>
    <n v="16235282.700000001"/>
    <n v="594699"/>
    <s v="VND"/>
    <s v="20220930VND"/>
    <n v="1"/>
    <n v="6.2281499999999998E-4"/>
    <n v="5.9469899999999997E-4"/>
    <n v="1.6235282700000003E-2"/>
    <x v="1"/>
  </r>
  <r>
    <x v="1"/>
    <n v="3683"/>
    <x v="4"/>
    <x v="0"/>
    <x v="0"/>
    <n v="1464036"/>
    <d v="2022-01-01T00:00:00"/>
    <n v="273"/>
    <n v="39118033.5"/>
    <n v="1432895"/>
    <s v="VND"/>
    <s v="20220930VND"/>
    <n v="1"/>
    <n v="1.4640359999999999E-3"/>
    <n v="1.432895E-3"/>
    <n v="3.9118033500000003E-2"/>
    <x v="1"/>
  </r>
  <r>
    <x v="1"/>
    <n v="3684"/>
    <x v="4"/>
    <x v="0"/>
    <x v="0"/>
    <n v="528696"/>
    <d v="2022-01-01T00:00:00"/>
    <n v="273"/>
    <n v="3262513.8000000003"/>
    <n v="119506"/>
    <s v="VND"/>
    <s v="20220930VND"/>
    <n v="1"/>
    <n v="5.2869600000000005E-4"/>
    <n v="1.19506E-4"/>
    <n v="3.2625138000000001E-3"/>
    <x v="1"/>
  </r>
  <r>
    <x v="1"/>
    <n v="3688"/>
    <x v="5"/>
    <x v="0"/>
    <x v="0"/>
    <n v="1651613"/>
    <d v="2022-01-01T00:00:00"/>
    <n v="273"/>
    <n v="22689930.900000002"/>
    <n v="831133"/>
    <s v="VND"/>
    <s v="20220930VND"/>
    <n v="1"/>
    <n v="1.6516129999999999E-3"/>
    <n v="8.3113299999999996E-4"/>
    <n v="2.2689930900000002E-2"/>
    <x v="1"/>
  </r>
  <r>
    <x v="1"/>
    <n v="3689"/>
    <x v="3"/>
    <x v="0"/>
    <x v="0"/>
    <n v="1660391"/>
    <d v="2022-01-01T00:00:00"/>
    <n v="273"/>
    <n v="11504028.9"/>
    <n v="421393"/>
    <s v="VND"/>
    <s v="20220930VND"/>
    <n v="1"/>
    <n v="1.660391E-3"/>
    <n v="4.21393E-4"/>
    <n v="1.1504028900000001E-2"/>
    <x v="0"/>
  </r>
  <r>
    <x v="1"/>
    <n v="3690"/>
    <x v="0"/>
    <x v="0"/>
    <x v="0"/>
    <n v="848116"/>
    <d v="2022-01-01T00:00:00"/>
    <n v="273"/>
    <n v="7851916.7999999998"/>
    <n v="287616"/>
    <s v="VND"/>
    <s v="20220930VND"/>
    <n v="1"/>
    <n v="8.48116E-4"/>
    <n v="2.8761599999999998E-4"/>
    <n v="7.851916799999999E-3"/>
    <x v="0"/>
  </r>
  <r>
    <x v="1"/>
    <n v="3691"/>
    <x v="1"/>
    <x v="0"/>
    <x v="0"/>
    <n v="1247852"/>
    <d v="2022-01-01T00:00:00"/>
    <n v="273"/>
    <n v="19654798.800000001"/>
    <n v="719956"/>
    <s v="VND"/>
    <s v="20220930VND"/>
    <n v="1"/>
    <n v="1.247852E-3"/>
    <n v="7.19956E-4"/>
    <n v="1.9654798800000001E-2"/>
    <x v="1"/>
  </r>
  <r>
    <x v="1"/>
    <n v="3694"/>
    <x v="0"/>
    <x v="0"/>
    <x v="0"/>
    <n v="1811991"/>
    <d v="2022-01-01T00:00:00"/>
    <n v="273"/>
    <n v="27286404.599999998"/>
    <n v="999502"/>
    <s v="VND"/>
    <s v="20220930VND"/>
    <n v="1"/>
    <n v="1.811991E-3"/>
    <n v="9.9950199999999999E-4"/>
    <n v="2.7286404599999998E-2"/>
    <x v="0"/>
  </r>
  <r>
    <x v="1"/>
    <n v="3695"/>
    <x v="0"/>
    <x v="0"/>
    <x v="0"/>
    <n v="985625"/>
    <d v="2022-01-01T00:00:00"/>
    <n v="273"/>
    <n v="30363687.900000002"/>
    <n v="1112223"/>
    <s v="VND"/>
    <s v="20220930VND"/>
    <n v="1"/>
    <n v="9.8562499999999996E-4"/>
    <n v="1.1122230000000001E-3"/>
    <n v="3.0363687900000002E-2"/>
    <x v="0"/>
  </r>
  <r>
    <x v="1"/>
    <n v="3698"/>
    <x v="3"/>
    <x v="0"/>
    <x v="0"/>
    <n v="920883"/>
    <d v="2022-01-01T00:00:00"/>
    <n v="273"/>
    <n v="45524005.800000004"/>
    <n v="1667546"/>
    <s v="VND"/>
    <s v="20220930VND"/>
    <n v="1"/>
    <n v="9.2088300000000005E-4"/>
    <n v="1.667546E-3"/>
    <n v="4.5524005800000003E-2"/>
    <x v="0"/>
  </r>
  <r>
    <x v="1"/>
    <n v="3698"/>
    <x v="8"/>
    <x v="0"/>
    <x v="0"/>
    <n v="887213"/>
    <d v="2022-01-01T00:00:00"/>
    <n v="273"/>
    <n v="27074665.800000001"/>
    <n v="991746"/>
    <s v="VND"/>
    <s v="20220930VND"/>
    <n v="1"/>
    <n v="8.8721299999999998E-4"/>
    <n v="9.9174599999999995E-4"/>
    <n v="2.7074665800000002E-2"/>
    <x v="0"/>
  </r>
  <r>
    <x v="1"/>
    <n v="3699"/>
    <x v="3"/>
    <x v="0"/>
    <x v="1"/>
    <n v="1797600"/>
    <d v="2022-01-01T00:00:00"/>
    <n v="273"/>
    <n v="40779129.300000004"/>
    <n v="1493741"/>
    <s v="VND"/>
    <s v="20220930VND"/>
    <n v="1"/>
    <n v="1.7975999999999999E-3"/>
    <n v="1.493741E-3"/>
    <n v="4.0779129300000001E-2"/>
    <x v="0"/>
  </r>
  <r>
    <x v="1"/>
    <n v="3699"/>
    <x v="3"/>
    <x v="0"/>
    <x v="1"/>
    <n v="1600180"/>
    <d v="2022-01-01T00:00:00"/>
    <n v="273"/>
    <n v="32737095.300000001"/>
    <n v="1199161"/>
    <s v="VND"/>
    <s v="20220930VND"/>
    <n v="1"/>
    <n v="1.6001800000000001E-3"/>
    <n v="1.199161E-3"/>
    <n v="3.2737095299999998E-2"/>
    <x v="0"/>
  </r>
  <r>
    <x v="1"/>
    <n v="3699"/>
    <x v="3"/>
    <x v="0"/>
    <x v="1"/>
    <n v="1682448"/>
    <d v="2022-01-01T00:00:00"/>
    <n v="273"/>
    <n v="53678952.600000001"/>
    <n v="1966262"/>
    <s v="VND"/>
    <s v="20220930VND"/>
    <n v="1"/>
    <n v="1.682448E-3"/>
    <n v="1.9662619999999999E-3"/>
    <n v="5.3678952600000003E-2"/>
    <x v="0"/>
  </r>
  <r>
    <x v="1"/>
    <n v="3699"/>
    <x v="3"/>
    <x v="0"/>
    <x v="1"/>
    <n v="375698"/>
    <d v="2022-01-01T00:00:00"/>
    <n v="273"/>
    <n v="47334459.899999999"/>
    <n v="1733863"/>
    <s v="VND"/>
    <s v="20220930VND"/>
    <n v="1"/>
    <n v="3.7569799999999999E-4"/>
    <n v="1.733863E-3"/>
    <n v="4.73344599E-2"/>
    <x v="0"/>
  </r>
  <r>
    <x v="1"/>
    <n v="3699"/>
    <x v="3"/>
    <x v="0"/>
    <x v="1"/>
    <n v="810629"/>
    <d v="2022-01-01T00:00:00"/>
    <n v="273"/>
    <n v="26376331.800000001"/>
    <n v="966166"/>
    <s v="VND"/>
    <s v="20220930VND"/>
    <n v="1"/>
    <n v="8.1062899999999999E-4"/>
    <n v="9.6616599999999996E-4"/>
    <n v="2.63763318E-2"/>
    <x v="0"/>
  </r>
  <r>
    <x v="1"/>
    <n v="3699"/>
    <x v="3"/>
    <x v="0"/>
    <x v="1"/>
    <n v="537030"/>
    <d v="2022-01-01T00:00:00"/>
    <n v="273"/>
    <n v="15637685.700000001"/>
    <n v="572809"/>
    <s v="VND"/>
    <s v="20220930VND"/>
    <n v="1"/>
    <n v="5.3702999999999997E-4"/>
    <n v="5.7280899999999997E-4"/>
    <n v="1.5637685700000001E-2"/>
    <x v="0"/>
  </r>
  <r>
    <x v="1"/>
    <n v="3699"/>
    <x v="3"/>
    <x v="0"/>
    <x v="1"/>
    <n v="1631650"/>
    <d v="2022-01-01T00:00:00"/>
    <n v="273"/>
    <n v="27687168.599999998"/>
    <n v="1014182"/>
    <s v="VND"/>
    <s v="20220930VND"/>
    <n v="1"/>
    <n v="1.6316499999999999E-3"/>
    <n v="1.014182E-3"/>
    <n v="2.7687168599999999E-2"/>
    <x v="0"/>
  </r>
  <r>
    <x v="1"/>
    <n v="3699"/>
    <x v="3"/>
    <x v="0"/>
    <x v="1"/>
    <n v="280191"/>
    <d v="2022-01-01T00:00:00"/>
    <n v="273"/>
    <n v="30702562.800000001"/>
    <n v="1124636"/>
    <s v="VND"/>
    <s v="20220930VND"/>
    <n v="1"/>
    <n v="2.80191E-4"/>
    <n v="1.124636E-3"/>
    <n v="3.0702562799999999E-2"/>
    <x v="0"/>
  </r>
  <r>
    <x v="1"/>
    <n v="3699"/>
    <x v="3"/>
    <x v="0"/>
    <x v="0"/>
    <n v="3785886"/>
    <d v="2022-01-01T00:00:00"/>
    <n v="273"/>
    <n v="140953230.59999999"/>
    <n v="5163122"/>
    <s v="VND"/>
    <s v="20220930VND"/>
    <n v="1"/>
    <n v="3.785886E-3"/>
    <n v="5.163122E-3"/>
    <n v="0.14095323060000001"/>
    <x v="0"/>
  </r>
  <r>
    <x v="1"/>
    <n v="3701"/>
    <x v="4"/>
    <x v="0"/>
    <x v="0"/>
    <n v="1370608"/>
    <d v="2022-01-01T00:00:00"/>
    <n v="273"/>
    <n v="37802801.399999999"/>
    <n v="1384718"/>
    <s v="VND"/>
    <s v="20220930VND"/>
    <n v="1"/>
    <n v="1.3706079999999999E-3"/>
    <n v="1.3847180000000001E-3"/>
    <n v="3.7802801399999995E-2"/>
    <x v="1"/>
  </r>
  <r>
    <x v="1"/>
    <n v="3702"/>
    <x v="7"/>
    <x v="0"/>
    <x v="0"/>
    <n v="205069"/>
    <d v="2022-01-01T00:00:00"/>
    <n v="273"/>
    <n v="6884432.1000000006"/>
    <n v="252177"/>
    <s v="VND"/>
    <s v="20220930VND"/>
    <n v="1"/>
    <n v="2.05069E-4"/>
    <n v="2.5217700000000002E-4"/>
    <n v="6.8844321000000007E-3"/>
    <x v="2"/>
  </r>
  <r>
    <x v="1"/>
    <n v="3703"/>
    <x v="5"/>
    <x v="0"/>
    <x v="0"/>
    <n v="1716387"/>
    <d v="2022-01-01T00:00:00"/>
    <n v="273"/>
    <n v="17805715.199999999"/>
    <n v="652224"/>
    <s v="VND"/>
    <s v="20220930VND"/>
    <n v="1"/>
    <n v="1.716387E-3"/>
    <n v="6.5222399999999997E-4"/>
    <n v="1.7805715199999999E-2"/>
    <x v="1"/>
  </r>
  <r>
    <x v="1"/>
    <n v="3704"/>
    <x v="0"/>
    <x v="0"/>
    <x v="0"/>
    <n v="90106"/>
    <d v="2022-01-01T00:00:00"/>
    <n v="273"/>
    <n v="7928056.5"/>
    <n v="290405"/>
    <s v="VND"/>
    <s v="20220930VND"/>
    <n v="1"/>
    <n v="9.0105999999999994E-5"/>
    <n v="2.9040499999999998E-4"/>
    <n v="7.9280565000000008E-3"/>
    <x v="0"/>
  </r>
  <r>
    <x v="1"/>
    <n v="3705"/>
    <x v="4"/>
    <x v="0"/>
    <x v="0"/>
    <n v="1236120"/>
    <d v="2022-01-01T00:00:00"/>
    <n v="273"/>
    <n v="41903206.800000004"/>
    <n v="1534916"/>
    <s v="VND"/>
    <s v="20220930VND"/>
    <n v="1"/>
    <n v="1.2361200000000001E-3"/>
    <n v="1.5349160000000001E-3"/>
    <n v="4.1903206800000002E-2"/>
    <x v="1"/>
  </r>
  <r>
    <x v="1"/>
    <n v="3707"/>
    <x v="10"/>
    <x v="0"/>
    <x v="0"/>
    <n v="7984938"/>
    <d v="2022-01-01T00:00:00"/>
    <n v="273"/>
    <n v="214294462.20000002"/>
    <n v="7849614"/>
    <s v="VND"/>
    <s v="20220930VND"/>
    <n v="1"/>
    <n v="7.9849380000000005E-3"/>
    <n v="7.8496139999999996E-3"/>
    <n v="0.21429446220000001"/>
    <x v="1"/>
  </r>
  <r>
    <x v="1"/>
    <n v="3707"/>
    <x v="14"/>
    <x v="0"/>
    <x v="0"/>
    <n v="190890"/>
    <d v="2022-01-01T00:00:00"/>
    <n v="273"/>
    <n v="397705871915.35205"/>
    <n v="627993"/>
    <s v="USD"/>
    <s v="20220930USD"/>
    <n v="23197.68"/>
    <n v="4.4282051351999998"/>
    <n v="14.56798065624"/>
    <n v="397.70587191535208"/>
    <x v="3"/>
  </r>
  <r>
    <x v="1"/>
    <n v="3707"/>
    <x v="14"/>
    <x v="0"/>
    <x v="0"/>
    <n v="716897"/>
    <d v="2022-01-01T00:00:00"/>
    <n v="273"/>
    <n v="109172.7"/>
    <n v="3999"/>
    <s v="VND"/>
    <s v="20220930VND"/>
    <n v="1"/>
    <n v="7.1689699999999998E-4"/>
    <n v="3.9990000000000002E-6"/>
    <n v="1.091727E-4"/>
    <x v="3"/>
  </r>
  <r>
    <x v="1"/>
    <n v="3708"/>
    <x v="2"/>
    <x v="0"/>
    <x v="0"/>
    <n v="135279"/>
    <d v="2022-01-01T00:00:00"/>
    <n v="273"/>
    <n v="18481499.400000002"/>
    <n v="676978"/>
    <s v="VND"/>
    <s v="20220930VND"/>
    <n v="1"/>
    <n v="1.35279E-4"/>
    <n v="6.7697799999999995E-4"/>
    <n v="1.8481499400000004E-2"/>
    <x v="2"/>
  </r>
  <r>
    <x v="1"/>
    <n v="3709"/>
    <x v="14"/>
    <x v="0"/>
    <x v="0"/>
    <n v="646007"/>
    <d v="2022-01-01T00:00:00"/>
    <n v="273"/>
    <n v="1206124262631.2881"/>
    <n v="1904517"/>
    <s v="USD"/>
    <s v="20220930USD"/>
    <n v="23197.68"/>
    <n v="14.98586366376"/>
    <n v="44.180375920559996"/>
    <n v="1206.124262631288"/>
    <x v="3"/>
  </r>
  <r>
    <x v="1"/>
    <n v="3709"/>
    <x v="14"/>
    <x v="0"/>
    <x v="0"/>
    <n v="1961961"/>
    <d v="2022-01-01T00:00:00"/>
    <n v="273"/>
    <n v="33824154"/>
    <n v="1238980"/>
    <s v="VND"/>
    <s v="20220930VND"/>
    <n v="1"/>
    <n v="1.9619609999999999E-3"/>
    <n v="1.23898E-3"/>
    <n v="3.3824154000000002E-2"/>
    <x v="3"/>
  </r>
  <r>
    <x v="1"/>
    <n v="3710"/>
    <x v="1"/>
    <x v="0"/>
    <x v="0"/>
    <n v="1551924"/>
    <d v="2022-01-01T00:00:00"/>
    <n v="273"/>
    <n v="17686414.199999999"/>
    <n v="647854"/>
    <s v="VND"/>
    <s v="20220930VND"/>
    <n v="1"/>
    <n v="1.5519240000000001E-3"/>
    <n v="6.4785400000000001E-4"/>
    <n v="1.76864142E-2"/>
    <x v="1"/>
  </r>
  <r>
    <x v="1"/>
    <n v="3711"/>
    <x v="10"/>
    <x v="0"/>
    <x v="0"/>
    <n v="1020035"/>
    <d v="2022-01-01T00:00:00"/>
    <n v="273"/>
    <n v="11636488.5"/>
    <n v="426245"/>
    <s v="VND"/>
    <s v="20220930VND"/>
    <n v="1"/>
    <n v="1.0200350000000001E-3"/>
    <n v="4.2624500000000001E-4"/>
    <n v="1.16364885E-2"/>
    <x v="1"/>
  </r>
  <r>
    <x v="1"/>
    <n v="3711"/>
    <x v="8"/>
    <x v="0"/>
    <x v="0"/>
    <n v="1751637"/>
    <d v="2022-01-01T00:00:00"/>
    <n v="273"/>
    <n v="31435349.400000002"/>
    <n v="1151478"/>
    <s v="VND"/>
    <s v="20220930VND"/>
    <n v="1"/>
    <n v="1.7516369999999999E-3"/>
    <n v="1.1514780000000001E-3"/>
    <n v="3.14353494E-2"/>
    <x v="0"/>
  </r>
  <r>
    <x v="1"/>
    <n v="3712"/>
    <x v="13"/>
    <x v="0"/>
    <x v="0"/>
    <n v="755942"/>
    <d v="2022-01-01T00:00:00"/>
    <n v="273"/>
    <n v="8910092.0999999996"/>
    <n v="326377"/>
    <s v="VND"/>
    <s v="20220930VND"/>
    <n v="1"/>
    <n v="7.5594200000000001E-4"/>
    <n v="3.2637699999999998E-4"/>
    <n v="8.9100920999999993E-3"/>
    <x v="0"/>
  </r>
  <r>
    <x v="1"/>
    <n v="3713"/>
    <x v="0"/>
    <x v="0"/>
    <x v="0"/>
    <n v="371088"/>
    <d v="2022-01-01T00:00:00"/>
    <n v="273"/>
    <n v="11650711.799999999"/>
    <n v="426766"/>
    <s v="VND"/>
    <s v="20220930VND"/>
    <n v="1"/>
    <n v="3.71088E-4"/>
    <n v="4.2676600000000003E-4"/>
    <n v="1.16507118E-2"/>
    <x v="0"/>
  </r>
  <r>
    <x v="1"/>
    <n v="3713"/>
    <x v="10"/>
    <x v="0"/>
    <x v="0"/>
    <n v="443503"/>
    <d v="2022-01-01T00:00:00"/>
    <n v="273"/>
    <n v="27494212.199999999"/>
    <n v="1007114"/>
    <s v="VND"/>
    <s v="20220930VND"/>
    <n v="1"/>
    <n v="4.4350299999999999E-4"/>
    <n v="1.0071139999999999E-3"/>
    <n v="2.74942122E-2"/>
    <x v="1"/>
  </r>
  <r>
    <x v="1"/>
    <n v="3713"/>
    <x v="4"/>
    <x v="0"/>
    <x v="0"/>
    <n v="1249481"/>
    <d v="2022-01-01T00:00:00"/>
    <n v="273"/>
    <n v="5394179.7000000002"/>
    <n v="197589"/>
    <s v="VND"/>
    <s v="20220930VND"/>
    <n v="1"/>
    <n v="1.249481E-3"/>
    <n v="1.9758899999999999E-4"/>
    <n v="5.3941797000000005E-3"/>
    <x v="1"/>
  </r>
  <r>
    <x v="1"/>
    <n v="3713"/>
    <x v="4"/>
    <x v="0"/>
    <x v="0"/>
    <n v="1428320"/>
    <d v="2022-01-01T00:00:00"/>
    <n v="273"/>
    <n v="27303903.900000002"/>
    <n v="1000143"/>
    <s v="VND"/>
    <s v="20220930VND"/>
    <n v="1"/>
    <n v="1.4283200000000001E-3"/>
    <n v="1.000143E-3"/>
    <n v="2.7303903900000003E-2"/>
    <x v="1"/>
  </r>
  <r>
    <x v="1"/>
    <n v="3719"/>
    <x v="5"/>
    <x v="0"/>
    <x v="0"/>
    <n v="1933790"/>
    <d v="2022-01-01T00:00:00"/>
    <n v="273"/>
    <n v="16984968"/>
    <n v="622160"/>
    <s v="VND"/>
    <s v="20220930VND"/>
    <n v="1"/>
    <n v="1.9337899999999999E-3"/>
    <n v="6.2215999999999997E-4"/>
    <n v="1.6984968E-2"/>
    <x v="1"/>
  </r>
  <r>
    <x v="1"/>
    <n v="3720"/>
    <x v="4"/>
    <x v="0"/>
    <x v="0"/>
    <n v="1545940"/>
    <d v="2022-01-01T00:00:00"/>
    <n v="273"/>
    <n v="4257134.7"/>
    <n v="155939"/>
    <s v="VND"/>
    <s v="20220930VND"/>
    <n v="1"/>
    <n v="1.54594E-3"/>
    <n v="1.5593900000000001E-4"/>
    <n v="4.2571346999999999E-3"/>
    <x v="1"/>
  </r>
  <r>
    <x v="1"/>
    <n v="3720"/>
    <x v="10"/>
    <x v="0"/>
    <x v="0"/>
    <n v="575532"/>
    <d v="2022-01-01T00:00:00"/>
    <n v="273"/>
    <n v="39424776.300000004"/>
    <n v="1444131"/>
    <s v="VND"/>
    <s v="20220930VND"/>
    <n v="1"/>
    <n v="5.7553200000000002E-4"/>
    <n v="1.444131E-3"/>
    <n v="3.9424776300000006E-2"/>
    <x v="1"/>
  </r>
  <r>
    <x v="1"/>
    <n v="3720"/>
    <x v="10"/>
    <x v="0"/>
    <x v="0"/>
    <n v="3712378"/>
    <d v="2022-01-01T00:00:00"/>
    <n v="273"/>
    <n v="122542219.8"/>
    <n v="4488726"/>
    <s v="VND"/>
    <s v="20220930VND"/>
    <n v="1"/>
    <n v="3.7123780000000001E-3"/>
    <n v="4.4887260000000002E-3"/>
    <n v="0.12254221979999999"/>
    <x v="1"/>
  </r>
  <r>
    <x v="1"/>
    <n v="3721"/>
    <x v="9"/>
    <x v="0"/>
    <x v="0"/>
    <n v="256483"/>
    <d v="2022-01-01T00:00:00"/>
    <n v="273"/>
    <n v="10071243"/>
    <n v="368910"/>
    <s v="VND"/>
    <s v="20220930VND"/>
    <n v="1"/>
    <n v="2.56483E-4"/>
    <n v="3.6891000000000002E-4"/>
    <n v="1.0071243000000001E-2"/>
    <x v="0"/>
  </r>
  <r>
    <x v="1"/>
    <n v="3724"/>
    <x v="10"/>
    <x v="0"/>
    <x v="0"/>
    <n v="854070"/>
    <d v="2022-01-01T00:00:00"/>
    <n v="273"/>
    <n v="43157478"/>
    <n v="1580860"/>
    <s v="VND"/>
    <s v="20220930VND"/>
    <n v="1"/>
    <n v="8.5406999999999996E-4"/>
    <n v="1.5808599999999999E-3"/>
    <n v="4.3157477999999999E-2"/>
    <x v="1"/>
  </r>
  <r>
    <x v="1"/>
    <n v="3725"/>
    <x v="6"/>
    <x v="0"/>
    <x v="0"/>
    <n v="686000"/>
    <d v="2022-01-01T00:00:00"/>
    <n v="273"/>
    <n v="18114287.099999998"/>
    <n v="663527"/>
    <s v="VND"/>
    <s v="20220930VND"/>
    <n v="1"/>
    <n v="6.8599999999999998E-4"/>
    <n v="6.6352700000000002E-4"/>
    <n v="1.8114287099999998E-2"/>
    <x v="3"/>
  </r>
  <r>
    <x v="1"/>
    <n v="3727"/>
    <x v="10"/>
    <x v="0"/>
    <x v="0"/>
    <n v="1988141"/>
    <d v="2022-01-01T00:00:00"/>
    <n v="273"/>
    <n v="23735439"/>
    <n v="869430"/>
    <s v="VND"/>
    <s v="20220930VND"/>
    <n v="1"/>
    <n v="1.9881410000000001E-3"/>
    <n v="8.6943000000000003E-4"/>
    <n v="2.3735439000000001E-2"/>
    <x v="1"/>
  </r>
  <r>
    <x v="1"/>
    <n v="3728"/>
    <x v="6"/>
    <x v="0"/>
    <x v="0"/>
    <n v="8971631"/>
    <d v="2022-01-01T00:00:00"/>
    <n v="273"/>
    <n v="245035681.79999998"/>
    <n v="8975666"/>
    <s v="VND"/>
    <s v="20220930VND"/>
    <n v="1"/>
    <n v="8.9716310000000007E-3"/>
    <n v="8.9756660000000002E-3"/>
    <n v="0.24503568179999999"/>
    <x v="3"/>
  </r>
  <r>
    <x v="1"/>
    <n v="3728"/>
    <x v="4"/>
    <x v="0"/>
    <x v="0"/>
    <n v="221562"/>
    <d v="2022-01-01T00:00:00"/>
    <n v="273"/>
    <n v="52391675.699999996"/>
    <n v="1919109"/>
    <s v="VND"/>
    <s v="20220930VND"/>
    <n v="1"/>
    <n v="2.2156199999999999E-4"/>
    <n v="1.919109E-3"/>
    <n v="5.2391675699999994E-2"/>
    <x v="1"/>
  </r>
  <r>
    <x v="1"/>
    <n v="3728"/>
    <x v="6"/>
    <x v="0"/>
    <x v="0"/>
    <n v="468718"/>
    <d v="2022-01-01T00:00:00"/>
    <n v="273"/>
    <n v="66387222693.792"/>
    <n v="104828"/>
    <s v="USD"/>
    <s v="20220930USD"/>
    <n v="23197.68"/>
    <n v="10.87317017424"/>
    <n v="2.4317663990399998"/>
    <n v="66.387222693791998"/>
    <x v="3"/>
  </r>
  <r>
    <x v="1"/>
    <n v="3728"/>
    <x v="4"/>
    <x v="0"/>
    <x v="0"/>
    <n v="1914580"/>
    <d v="2022-01-01T00:00:00"/>
    <n v="273"/>
    <n v="7859260.5"/>
    <n v="287885"/>
    <s v="VND"/>
    <s v="20220930VND"/>
    <n v="1"/>
    <n v="1.9145799999999999E-3"/>
    <n v="2.8788499999999999E-4"/>
    <n v="7.8592604999999996E-3"/>
    <x v="1"/>
  </r>
  <r>
    <x v="1"/>
    <n v="3730"/>
    <x v="15"/>
    <x v="0"/>
    <x v="0"/>
    <n v="739255"/>
    <d v="2022-01-01T00:00:00"/>
    <n v="273"/>
    <n v="3166308.6"/>
    <n v="115982"/>
    <s v="VND"/>
    <s v="20220930VND"/>
    <n v="1"/>
    <n v="7.3925499999999997E-4"/>
    <n v="1.15982E-4"/>
    <n v="3.1663086000000003E-3"/>
    <x v="4"/>
  </r>
  <r>
    <x v="1"/>
    <n v="3731"/>
    <x v="1"/>
    <x v="0"/>
    <x v="0"/>
    <n v="25538"/>
    <d v="2022-01-01T00:00:00"/>
    <n v="273"/>
    <n v="37933759.5"/>
    <n v="1389515"/>
    <s v="VND"/>
    <s v="20220930VND"/>
    <n v="1"/>
    <n v="2.5537999999999998E-5"/>
    <n v="1.389515E-3"/>
    <n v="3.7933759499999997E-2"/>
    <x v="1"/>
  </r>
  <r>
    <x v="1"/>
    <n v="3733"/>
    <x v="14"/>
    <x v="0"/>
    <x v="0"/>
    <n v="119057"/>
    <d v="2022-01-01T00:00:00"/>
    <n v="273"/>
    <n v="7703923.5"/>
    <n v="282195"/>
    <s v="VND"/>
    <s v="20220930VND"/>
    <n v="1"/>
    <n v="1.19057E-4"/>
    <n v="2.82195E-4"/>
    <n v="7.7039235000000003E-3"/>
    <x v="3"/>
  </r>
  <r>
    <x v="1"/>
    <n v="3734"/>
    <x v="11"/>
    <x v="0"/>
    <x v="0"/>
    <n v="972440"/>
    <d v="2022-01-01T00:00:00"/>
    <n v="273"/>
    <n v="1166684446287.3601"/>
    <n v="1842240"/>
    <s v="USD"/>
    <s v="20220930USD"/>
    <n v="23197.68"/>
    <n v="22.558351939200001"/>
    <n v="42.735694003199995"/>
    <n v="1166.6844462873601"/>
    <x v="3"/>
  </r>
  <r>
    <x v="1"/>
    <n v="3734"/>
    <x v="11"/>
    <x v="0"/>
    <x v="0"/>
    <n v="505543"/>
    <d v="2022-01-01T00:00:00"/>
    <n v="273"/>
    <n v="6570536.7000000002"/>
    <n v="240679"/>
    <s v="VND"/>
    <s v="20220930VND"/>
    <n v="1"/>
    <n v="5.0554300000000001E-4"/>
    <n v="2.4067899999999999E-4"/>
    <n v="6.5705366999999999E-3"/>
    <x v="3"/>
  </r>
  <r>
    <x v="1"/>
    <n v="3734"/>
    <x v="1"/>
    <x v="0"/>
    <x v="0"/>
    <n v="885118"/>
    <d v="2022-01-01T00:00:00"/>
    <n v="273"/>
    <n v="902248257750.83997"/>
    <n v="1424685"/>
    <s v="USD"/>
    <s v="20220930USD"/>
    <n v="23197.68"/>
    <n v="20.532684126240003"/>
    <n v="33.049386730800002"/>
    <n v="902.24825775083991"/>
    <x v="1"/>
  </r>
  <r>
    <x v="1"/>
    <n v="3734"/>
    <x v="1"/>
    <x v="0"/>
    <x v="0"/>
    <n v="929914"/>
    <d v="2022-01-01T00:00:00"/>
    <n v="273"/>
    <n v="34321423.5"/>
    <n v="1257195"/>
    <s v="VND"/>
    <s v="20220930VND"/>
    <n v="1"/>
    <n v="9.29914E-4"/>
    <n v="1.257195E-3"/>
    <n v="3.4321423500000003E-2"/>
    <x v="1"/>
  </r>
  <r>
    <x v="1"/>
    <n v="3738"/>
    <x v="1"/>
    <x v="0"/>
    <x v="0"/>
    <n v="509616"/>
    <d v="2022-01-01T00:00:00"/>
    <n v="273"/>
    <n v="53124407.699999996"/>
    <n v="1945949"/>
    <s v="VND"/>
    <s v="20220930VND"/>
    <n v="1"/>
    <n v="5.0961599999999995E-4"/>
    <n v="1.945949E-3"/>
    <n v="5.3124407699999994E-2"/>
    <x v="1"/>
  </r>
  <r>
    <x v="1"/>
    <n v="3741"/>
    <x v="9"/>
    <x v="0"/>
    <x v="0"/>
    <n v="587755"/>
    <d v="2022-01-01T00:00:00"/>
    <n v="273"/>
    <n v="10412766"/>
    <n v="381420"/>
    <s v="VND"/>
    <s v="20220930VND"/>
    <n v="1"/>
    <n v="5.8775500000000003E-4"/>
    <n v="3.8141999999999999E-4"/>
    <n v="1.0412766E-2"/>
    <x v="0"/>
  </r>
  <r>
    <x v="1"/>
    <n v="3742"/>
    <x v="6"/>
    <x v="0"/>
    <x v="0"/>
    <n v="4403388"/>
    <d v="2022-01-01T00:00:00"/>
    <n v="273"/>
    <n v="110190252.89999999"/>
    <n v="4036273"/>
    <s v="VND"/>
    <s v="20220930VND"/>
    <n v="1"/>
    <n v="4.4033880000000003E-3"/>
    <n v="4.0362729999999999E-3"/>
    <n v="0.11019025289999999"/>
    <x v="3"/>
  </r>
  <r>
    <x v="1"/>
    <n v="3744"/>
    <x v="13"/>
    <x v="0"/>
    <x v="0"/>
    <n v="809278"/>
    <d v="2022-01-01T00:00:00"/>
    <n v="273"/>
    <n v="789402998704.31995"/>
    <n v="1280320"/>
    <s v="EUR"/>
    <s v="20220930EUR"/>
    <n v="22584.87"/>
    <n v="18.277438423860001"/>
    <n v="28.915860758399997"/>
    <n v="789.40299870432"/>
    <x v="0"/>
  </r>
  <r>
    <x v="1"/>
    <n v="3744"/>
    <x v="15"/>
    <x v="0"/>
    <x v="0"/>
    <n v="523223"/>
    <d v="2022-01-01T00:00:00"/>
    <n v="273"/>
    <n v="26379880.800000001"/>
    <n v="966296"/>
    <s v="VND"/>
    <s v="20220930VND"/>
    <n v="1"/>
    <n v="5.2322299999999996E-4"/>
    <n v="9.6629599999999995E-4"/>
    <n v="2.6379880800000002E-2"/>
    <x v="4"/>
  </r>
  <r>
    <x v="1"/>
    <n v="3744"/>
    <x v="13"/>
    <x v="0"/>
    <x v="0"/>
    <n v="1783701"/>
    <d v="2022-01-01T00:00:00"/>
    <n v="273"/>
    <n v="16399110"/>
    <n v="600700"/>
    <s v="VND"/>
    <s v="20220930VND"/>
    <n v="1"/>
    <n v="1.7837009999999999E-3"/>
    <n v="6.0070000000000002E-4"/>
    <n v="1.6399110000000001E-2"/>
    <x v="0"/>
  </r>
  <r>
    <x v="1"/>
    <n v="3746"/>
    <x v="0"/>
    <x v="0"/>
    <x v="0"/>
    <n v="1106061"/>
    <d v="2022-01-01T00:00:00"/>
    <n v="273"/>
    <n v="42722589"/>
    <n v="1564930"/>
    <s v="VND"/>
    <s v="20220930VND"/>
    <n v="1"/>
    <n v="1.106061E-3"/>
    <n v="1.56493E-3"/>
    <n v="4.2722588999999998E-2"/>
    <x v="0"/>
  </r>
  <r>
    <x v="1"/>
    <n v="3748"/>
    <x v="1"/>
    <x v="0"/>
    <x v="0"/>
    <n v="1354938"/>
    <d v="2022-01-01T00:00:00"/>
    <n v="273"/>
    <n v="42087290.699999996"/>
    <n v="1541659"/>
    <s v="VND"/>
    <s v="20220930VND"/>
    <n v="1"/>
    <n v="1.354938E-3"/>
    <n v="1.5416589999999999E-3"/>
    <n v="4.2087290699999995E-2"/>
    <x v="1"/>
  </r>
  <r>
    <x v="1"/>
    <n v="3749"/>
    <x v="8"/>
    <x v="0"/>
    <x v="0"/>
    <n v="57195"/>
    <d v="2022-01-01T00:00:00"/>
    <n v="273"/>
    <n v="13558053.6"/>
    <n v="496632"/>
    <s v="VND"/>
    <s v="20220930VND"/>
    <n v="1"/>
    <n v="5.7194999999999997E-5"/>
    <n v="4.96632E-4"/>
    <n v="1.35580536E-2"/>
    <x v="0"/>
  </r>
  <r>
    <x v="1"/>
    <n v="3750"/>
    <x v="10"/>
    <x v="0"/>
    <x v="0"/>
    <n v="1228973"/>
    <d v="2022-01-01T00:00:00"/>
    <n v="273"/>
    <n v="37346836.800000004"/>
    <n v="1368016"/>
    <s v="VND"/>
    <s v="20220930VND"/>
    <n v="1"/>
    <n v="1.228973E-3"/>
    <n v="1.3680159999999999E-3"/>
    <n v="3.7346836800000005E-2"/>
    <x v="1"/>
  </r>
  <r>
    <x v="1"/>
    <n v="3750"/>
    <x v="0"/>
    <x v="0"/>
    <x v="0"/>
    <n v="1712130"/>
    <d v="2022-01-01T00:00:00"/>
    <n v="273"/>
    <n v="29944960.5"/>
    <n v="1096885"/>
    <s v="VND"/>
    <s v="20220930VND"/>
    <n v="1"/>
    <n v="1.7121300000000001E-3"/>
    <n v="1.0968849999999999E-3"/>
    <n v="2.9944960499999999E-2"/>
    <x v="0"/>
  </r>
  <r>
    <x v="1"/>
    <n v="3750"/>
    <x v="10"/>
    <x v="0"/>
    <x v="0"/>
    <n v="1263449"/>
    <d v="2022-01-01T00:00:00"/>
    <n v="273"/>
    <n v="22592688.300000001"/>
    <n v="827571"/>
    <s v="VND"/>
    <s v="20220930VND"/>
    <n v="1"/>
    <n v="1.263449E-3"/>
    <n v="8.2757100000000004E-4"/>
    <n v="2.25926883E-2"/>
    <x v="1"/>
  </r>
  <r>
    <x v="1"/>
    <n v="3751"/>
    <x v="1"/>
    <x v="0"/>
    <x v="0"/>
    <n v="9163864"/>
    <d v="2022-01-01T00:00:00"/>
    <n v="273"/>
    <n v="179402141.09999999"/>
    <n v="6571507"/>
    <s v="VND"/>
    <s v="20220930VND"/>
    <n v="1"/>
    <n v="9.1638640000000007E-3"/>
    <n v="6.5715069999999999E-3"/>
    <n v="0.1794021411"/>
    <x v="1"/>
  </r>
  <r>
    <x v="1"/>
    <n v="3751"/>
    <x v="8"/>
    <x v="0"/>
    <x v="0"/>
    <n v="783353"/>
    <d v="2022-01-01T00:00:00"/>
    <n v="273"/>
    <n v="7494914.7000000002"/>
    <n v="274539"/>
    <s v="VND"/>
    <s v="20220930VND"/>
    <n v="1"/>
    <n v="7.8335299999999998E-4"/>
    <n v="2.7453900000000002E-4"/>
    <n v="7.4949146999999999E-3"/>
    <x v="0"/>
  </r>
  <r>
    <x v="1"/>
    <n v="3752"/>
    <x v="2"/>
    <x v="0"/>
    <x v="0"/>
    <n v="1647609"/>
    <d v="2022-01-01T00:00:00"/>
    <n v="273"/>
    <n v="45429465.899999999"/>
    <n v="1664083"/>
    <s v="VND"/>
    <s v="20220930VND"/>
    <n v="1"/>
    <n v="1.647609E-3"/>
    <n v="1.664083E-3"/>
    <n v="4.54294659E-2"/>
    <x v="2"/>
  </r>
  <r>
    <x v="1"/>
    <n v="3753"/>
    <x v="9"/>
    <x v="0"/>
    <x v="0"/>
    <n v="828309"/>
    <d v="2022-01-01T00:00:00"/>
    <n v="273"/>
    <n v="3910260.9"/>
    <n v="143233"/>
    <s v="VND"/>
    <s v="20220930VND"/>
    <n v="1"/>
    <n v="8.2830899999999995E-4"/>
    <n v="1.4323299999999999E-4"/>
    <n v="3.9102608999999995E-3"/>
    <x v="0"/>
  </r>
  <r>
    <x v="1"/>
    <n v="3754"/>
    <x v="1"/>
    <x v="0"/>
    <x v="0"/>
    <n v="363528"/>
    <d v="2022-01-01T00:00:00"/>
    <n v="273"/>
    <n v="16859142.300000001"/>
    <n v="617551"/>
    <s v="VND"/>
    <s v="20220930VND"/>
    <n v="1"/>
    <n v="3.6352800000000001E-4"/>
    <n v="6.1755100000000004E-4"/>
    <n v="1.6859142300000001E-2"/>
    <x v="1"/>
  </r>
  <r>
    <x v="1"/>
    <n v="3754"/>
    <x v="0"/>
    <x v="0"/>
    <x v="0"/>
    <n v="428590"/>
    <d v="2022-01-01T00:00:00"/>
    <n v="273"/>
    <n v="46839647.399999999"/>
    <n v="1715738"/>
    <s v="VND"/>
    <s v="20220930VND"/>
    <n v="1"/>
    <n v="4.2859000000000001E-4"/>
    <n v="1.7157380000000001E-3"/>
    <n v="4.6839647399999997E-2"/>
    <x v="0"/>
  </r>
  <r>
    <x v="1"/>
    <n v="3756"/>
    <x v="0"/>
    <x v="0"/>
    <x v="0"/>
    <n v="598778"/>
    <d v="2022-01-01T00:00:00"/>
    <n v="273"/>
    <n v="19597741.800000001"/>
    <n v="717866"/>
    <s v="VND"/>
    <s v="20220930VND"/>
    <n v="1"/>
    <n v="5.9877800000000001E-4"/>
    <n v="7.1786599999999995E-4"/>
    <n v="1.9597741800000002E-2"/>
    <x v="0"/>
  </r>
  <r>
    <x v="1"/>
    <n v="3759"/>
    <x v="8"/>
    <x v="0"/>
    <x v="0"/>
    <n v="8789288"/>
    <d v="2022-01-01T00:00:00"/>
    <n v="273"/>
    <n v="231411671.40000001"/>
    <n v="8476618"/>
    <s v="VND"/>
    <s v="20220930VND"/>
    <n v="1"/>
    <n v="8.7892879999999993E-3"/>
    <n v="8.476618E-3"/>
    <n v="0.23141167140000002"/>
    <x v="0"/>
  </r>
  <r>
    <x v="1"/>
    <n v="3764"/>
    <x v="0"/>
    <x v="0"/>
    <x v="0"/>
    <n v="1548886"/>
    <d v="2022-01-01T00:00:00"/>
    <n v="273"/>
    <n v="36130621.800000004"/>
    <n v="1323466"/>
    <s v="VND"/>
    <s v="20220930VND"/>
    <n v="1"/>
    <n v="1.548886E-3"/>
    <n v="1.3234659999999999E-3"/>
    <n v="3.6130621800000005E-2"/>
    <x v="0"/>
  </r>
  <r>
    <x v="1"/>
    <n v="3766"/>
    <x v="11"/>
    <x v="0"/>
    <x v="0"/>
    <n v="65910"/>
    <d v="2022-01-01T00:00:00"/>
    <n v="273"/>
    <n v="29627761.800000001"/>
    <n v="1085266"/>
    <s v="VND"/>
    <s v="20220930VND"/>
    <n v="1"/>
    <n v="6.5909999999999997E-5"/>
    <n v="1.0852660000000001E-3"/>
    <n v="2.9627761799999999E-2"/>
    <x v="3"/>
  </r>
  <r>
    <x v="1"/>
    <n v="3766"/>
    <x v="11"/>
    <x v="0"/>
    <x v="0"/>
    <n v="266855"/>
    <d v="2022-01-01T00:00:00"/>
    <n v="273"/>
    <n v="4524893.1000000006"/>
    <n v="165747"/>
    <s v="VND"/>
    <s v="20220930VND"/>
    <n v="1"/>
    <n v="2.6685499999999998E-4"/>
    <n v="1.65747E-4"/>
    <n v="4.5248931000000008E-3"/>
    <x v="3"/>
  </r>
  <r>
    <x v="1"/>
    <n v="3767"/>
    <x v="1"/>
    <x v="0"/>
    <x v="0"/>
    <n v="354728"/>
    <d v="2022-01-01T00:00:00"/>
    <n v="273"/>
    <n v="15857150.4"/>
    <n v="580848"/>
    <s v="VND"/>
    <s v="20220930VND"/>
    <n v="1"/>
    <n v="3.5472800000000001E-4"/>
    <n v="5.8084800000000002E-4"/>
    <n v="1.5857150399999999E-2"/>
    <x v="1"/>
  </r>
  <r>
    <x v="1"/>
    <n v="3767"/>
    <x v="11"/>
    <x v="0"/>
    <x v="0"/>
    <n v="1345974"/>
    <d v="2022-01-01T00:00:00"/>
    <n v="273"/>
    <n v="358285.2"/>
    <n v="13124"/>
    <s v="VND"/>
    <s v="20220930VND"/>
    <n v="1"/>
    <n v="1.345974E-3"/>
    <n v="1.3124E-5"/>
    <n v="3.5828520000000003E-4"/>
    <x v="3"/>
  </r>
  <r>
    <x v="1"/>
    <n v="3767"/>
    <x v="10"/>
    <x v="0"/>
    <x v="0"/>
    <n v="5857"/>
    <d v="2022-01-01T00:00:00"/>
    <n v="273"/>
    <n v="50506228.5"/>
    <n v="1850045"/>
    <s v="VND"/>
    <s v="20220930VND"/>
    <n v="1"/>
    <n v="5.857E-6"/>
    <n v="1.850045E-3"/>
    <n v="5.05062285E-2"/>
    <x v="1"/>
  </r>
  <r>
    <x v="1"/>
    <n v="3767"/>
    <x v="4"/>
    <x v="0"/>
    <x v="0"/>
    <n v="1356962"/>
    <d v="2022-01-01T00:00:00"/>
    <n v="273"/>
    <n v="41949534.899999999"/>
    <n v="1536613"/>
    <s v="VND"/>
    <s v="20220930VND"/>
    <n v="1"/>
    <n v="1.356962E-3"/>
    <n v="1.536613E-3"/>
    <n v="4.1949534900000002E-2"/>
    <x v="1"/>
  </r>
  <r>
    <x v="1"/>
    <n v="3770"/>
    <x v="4"/>
    <x v="0"/>
    <x v="0"/>
    <n v="963142"/>
    <d v="2022-01-01T00:00:00"/>
    <n v="273"/>
    <n v="18333915.599999998"/>
    <n v="671572"/>
    <s v="VND"/>
    <s v="20220930VND"/>
    <n v="1"/>
    <n v="9.6314199999999995E-4"/>
    <n v="6.7157199999999995E-4"/>
    <n v="1.8333915599999997E-2"/>
    <x v="1"/>
  </r>
  <r>
    <x v="1"/>
    <n v="3775"/>
    <x v="14"/>
    <x v="0"/>
    <x v="0"/>
    <n v="738686"/>
    <d v="2022-01-01T00:00:00"/>
    <n v="273"/>
    <n v="46779969.600000001"/>
    <n v="1713552"/>
    <s v="VND"/>
    <s v="20220930VND"/>
    <n v="1"/>
    <n v="7.3868600000000001E-4"/>
    <n v="1.7135519999999999E-3"/>
    <n v="4.6779969599999999E-2"/>
    <x v="3"/>
  </r>
  <r>
    <x v="1"/>
    <n v="3777"/>
    <x v="0"/>
    <x v="0"/>
    <x v="0"/>
    <n v="1530294"/>
    <d v="2022-01-01T00:00:00"/>
    <n v="273"/>
    <n v="46271370.600000001"/>
    <n v="1694922"/>
    <s v="VND"/>
    <s v="20220930VND"/>
    <n v="1"/>
    <n v="1.530294E-3"/>
    <n v="1.694922E-3"/>
    <n v="4.62713706E-2"/>
    <x v="0"/>
  </r>
  <r>
    <x v="1"/>
    <n v="3778"/>
    <x v="14"/>
    <x v="0"/>
    <x v="0"/>
    <n v="432065"/>
    <d v="2022-01-01T00:00:00"/>
    <n v="273"/>
    <n v="43706016.899999999"/>
    <n v="1600953"/>
    <s v="VND"/>
    <s v="20220930VND"/>
    <n v="1"/>
    <n v="4.3206499999999998E-4"/>
    <n v="1.600953E-3"/>
    <n v="4.3706016899999998E-2"/>
    <x v="3"/>
  </r>
  <r>
    <x v="1"/>
    <n v="3779"/>
    <x v="10"/>
    <x v="0"/>
    <x v="0"/>
    <n v="265954"/>
    <d v="2022-01-01T00:00:00"/>
    <n v="273"/>
    <n v="18774373.800000001"/>
    <n v="687706"/>
    <s v="VND"/>
    <s v="20220930VND"/>
    <n v="1"/>
    <n v="2.65954E-4"/>
    <n v="6.8770599999999995E-4"/>
    <n v="1.8774373800000001E-2"/>
    <x v="1"/>
  </r>
  <r>
    <x v="1"/>
    <n v="3780"/>
    <x v="14"/>
    <x v="0"/>
    <x v="0"/>
    <n v="591685"/>
    <d v="2022-01-01T00:00:00"/>
    <n v="273"/>
    <n v="3311708.4"/>
    <n v="121308"/>
    <s v="VND"/>
    <s v="20220930VND"/>
    <n v="1"/>
    <n v="5.91685E-4"/>
    <n v="1.21308E-4"/>
    <n v="3.3117083999999997E-3"/>
    <x v="3"/>
  </r>
  <r>
    <x v="1"/>
    <n v="3780"/>
    <x v="8"/>
    <x v="0"/>
    <x v="0"/>
    <n v="1376784"/>
    <d v="2022-01-01T00:00:00"/>
    <n v="273"/>
    <n v="32903761.800000001"/>
    <n v="1205266"/>
    <s v="VND"/>
    <s v="20220930VND"/>
    <n v="1"/>
    <n v="1.376784E-3"/>
    <n v="1.205266E-3"/>
    <n v="3.29037618E-2"/>
    <x v="0"/>
  </r>
  <r>
    <x v="1"/>
    <n v="3782"/>
    <x v="7"/>
    <x v="0"/>
    <x v="0"/>
    <n v="1961926"/>
    <d v="2022-01-01T00:00:00"/>
    <n v="273"/>
    <n v="11343313.799999999"/>
    <n v="415506"/>
    <s v="VND"/>
    <s v="20220930VND"/>
    <n v="1"/>
    <n v="1.9619260000000001E-3"/>
    <n v="4.15506E-4"/>
    <n v="1.1343313799999999E-2"/>
    <x v="2"/>
  </r>
  <r>
    <x v="1"/>
    <n v="3783"/>
    <x v="9"/>
    <x v="0"/>
    <x v="0"/>
    <n v="1430690"/>
    <d v="2022-01-01T00:00:00"/>
    <n v="273"/>
    <n v="32210314.5"/>
    <n v="1179865"/>
    <s v="VND"/>
    <s v="20220930VND"/>
    <n v="1"/>
    <n v="1.4306900000000001E-3"/>
    <n v="1.179865E-3"/>
    <n v="3.2210314499999997E-2"/>
    <x v="0"/>
  </r>
  <r>
    <x v="1"/>
    <n v="3785"/>
    <x v="1"/>
    <x v="0"/>
    <x v="0"/>
    <n v="1201398"/>
    <d v="2022-01-01T00:00:00"/>
    <n v="273"/>
    <n v="10176975.9"/>
    <n v="372783"/>
    <s v="VND"/>
    <s v="20220930VND"/>
    <n v="1"/>
    <n v="1.201398E-3"/>
    <n v="3.7278300000000001E-4"/>
    <n v="1.0176975900000001E-2"/>
    <x v="1"/>
  </r>
  <r>
    <x v="1"/>
    <n v="3785"/>
    <x v="4"/>
    <x v="0"/>
    <x v="0"/>
    <n v="1904288"/>
    <d v="2022-01-01T00:00:00"/>
    <n v="273"/>
    <n v="40770666.300000004"/>
    <n v="1493431"/>
    <s v="VND"/>
    <s v="20220930VND"/>
    <n v="1"/>
    <n v="1.9042880000000001E-3"/>
    <n v="1.4934309999999999E-3"/>
    <n v="4.0770666300000001E-2"/>
    <x v="1"/>
  </r>
  <r>
    <x v="1"/>
    <n v="3786"/>
    <x v="2"/>
    <x v="0"/>
    <x v="0"/>
    <n v="1308199"/>
    <d v="2022-01-01T00:00:00"/>
    <n v="273"/>
    <n v="19259358.300000001"/>
    <n v="705471"/>
    <s v="VND"/>
    <s v="20220930VND"/>
    <n v="1"/>
    <n v="1.3081989999999999E-3"/>
    <n v="7.0547100000000005E-4"/>
    <n v="1.9259358300000001E-2"/>
    <x v="2"/>
  </r>
  <r>
    <x v="1"/>
    <n v="3786"/>
    <x v="0"/>
    <x v="0"/>
    <x v="0"/>
    <n v="1107180"/>
    <d v="2022-01-01T00:00:00"/>
    <n v="273"/>
    <n v="13422672.9"/>
    <n v="491673"/>
    <s v="VND"/>
    <s v="20220930VND"/>
    <n v="1"/>
    <n v="1.1071799999999999E-3"/>
    <n v="4.9167299999999998E-4"/>
    <n v="1.34226729E-2"/>
    <x v="0"/>
  </r>
  <r>
    <x v="1"/>
    <n v="3787"/>
    <x v="5"/>
    <x v="0"/>
    <x v="0"/>
    <n v="275728"/>
    <d v="2022-01-01T00:00:00"/>
    <n v="273"/>
    <n v="1167877577202.3359"/>
    <n v="1844124"/>
    <s v="USD"/>
    <s v="20220930USD"/>
    <n v="23197.68"/>
    <n v="6.39624991104"/>
    <n v="42.779398432320001"/>
    <n v="1167.8775772023359"/>
    <x v="1"/>
  </r>
  <r>
    <x v="1"/>
    <n v="3787"/>
    <x v="5"/>
    <x v="0"/>
    <x v="0"/>
    <n v="3610930"/>
    <d v="2022-01-01T00:00:00"/>
    <n v="273"/>
    <n v="134590856.40000001"/>
    <n v="4930068"/>
    <s v="VND"/>
    <s v="20220930VND"/>
    <n v="1"/>
    <n v="3.61093E-3"/>
    <n v="4.9300680000000001E-3"/>
    <n v="0.13459085640000001"/>
    <x v="1"/>
  </r>
  <r>
    <x v="1"/>
    <n v="3787"/>
    <x v="5"/>
    <x v="0"/>
    <x v="0"/>
    <n v="1967768"/>
    <d v="2022-01-01T00:00:00"/>
    <n v="273"/>
    <n v="607227640123.104"/>
    <n v="958836"/>
    <s v="USD"/>
    <s v="20220930USD"/>
    <n v="23197.68"/>
    <n v="45.647652378239997"/>
    <n v="22.242770700480001"/>
    <n v="607.22764012310404"/>
    <x v="1"/>
  </r>
  <r>
    <x v="1"/>
    <n v="3787"/>
    <x v="5"/>
    <x v="0"/>
    <x v="0"/>
    <n v="6281327"/>
    <d v="2022-01-01T00:00:00"/>
    <n v="273"/>
    <n v="236480653.5"/>
    <n v="8662295"/>
    <s v="VND"/>
    <s v="20220930VND"/>
    <n v="1"/>
    <n v="6.2813269999999997E-3"/>
    <n v="8.6622950000000004E-3"/>
    <n v="0.2364806535"/>
    <x v="1"/>
  </r>
  <r>
    <x v="1"/>
    <n v="3790"/>
    <x v="9"/>
    <x v="0"/>
    <x v="0"/>
    <n v="1654911"/>
    <d v="2022-01-01T00:00:00"/>
    <n v="273"/>
    <n v="42439406.100000001"/>
    <n v="1554557"/>
    <s v="VND"/>
    <s v="20220930VND"/>
    <n v="1"/>
    <n v="1.654911E-3"/>
    <n v="1.554557E-3"/>
    <n v="4.24394061E-2"/>
    <x v="0"/>
  </r>
  <r>
    <x v="1"/>
    <n v="3794"/>
    <x v="1"/>
    <x v="0"/>
    <x v="0"/>
    <n v="259510"/>
    <d v="2022-01-01T00:00:00"/>
    <n v="273"/>
    <n v="3911653.1999999997"/>
    <n v="143284"/>
    <s v="VND"/>
    <s v="20220930VND"/>
    <n v="1"/>
    <n v="2.5951000000000001E-4"/>
    <n v="1.4328400000000001E-4"/>
    <n v="3.9116531999999994E-3"/>
    <x v="1"/>
  </r>
  <r>
    <x v="1"/>
    <n v="3794"/>
    <x v="5"/>
    <x v="0"/>
    <x v="0"/>
    <n v="4608506"/>
    <d v="2022-01-01T00:00:00"/>
    <n v="273"/>
    <n v="79464867.299999997"/>
    <n v="2910801"/>
    <s v="VND"/>
    <s v="20220930VND"/>
    <n v="1"/>
    <n v="4.6085060000000001E-3"/>
    <n v="2.9108010000000002E-3"/>
    <n v="7.9464867299999992E-2"/>
    <x v="1"/>
  </r>
  <r>
    <x v="1"/>
    <n v="3794"/>
    <x v="5"/>
    <x v="0"/>
    <x v="0"/>
    <n v="9771566"/>
    <d v="2022-01-01T00:00:00"/>
    <n v="273"/>
    <n v="266118024.90000001"/>
    <n v="9747913"/>
    <s v="VND"/>
    <s v="20220930VND"/>
    <n v="1"/>
    <n v="9.7715660000000006E-3"/>
    <n v="9.7479130000000004E-3"/>
    <n v="0.26611802490000003"/>
    <x v="1"/>
  </r>
  <r>
    <x v="1"/>
    <n v="3796"/>
    <x v="5"/>
    <x v="0"/>
    <x v="0"/>
    <n v="1408838"/>
    <d v="2022-01-01T00:00:00"/>
    <n v="273"/>
    <n v="466886566194.04797"/>
    <n v="737232"/>
    <s v="USD"/>
    <s v="20220930USD"/>
    <n v="23197.68"/>
    <n v="32.681773095840001"/>
    <n v="17.102072021760002"/>
    <n v="466.88656619404799"/>
    <x v="1"/>
  </r>
  <r>
    <x v="1"/>
    <n v="3796"/>
    <x v="5"/>
    <x v="0"/>
    <x v="0"/>
    <n v="819481"/>
    <d v="2022-01-01T00:00:00"/>
    <n v="273"/>
    <n v="7265895"/>
    <n v="266150"/>
    <s v="VND"/>
    <s v="20220930VND"/>
    <n v="1"/>
    <n v="8.1948100000000005E-4"/>
    <n v="2.6614999999999999E-4"/>
    <n v="7.2658949999999996E-3"/>
    <x v="1"/>
  </r>
  <r>
    <x v="1"/>
    <n v="3798"/>
    <x v="4"/>
    <x v="0"/>
    <x v="0"/>
    <n v="1117817"/>
    <d v="2022-01-01T00:00:00"/>
    <n v="273"/>
    <n v="13536350.1"/>
    <n v="495837"/>
    <s v="VND"/>
    <s v="20220930VND"/>
    <n v="1"/>
    <n v="1.1178169999999999E-3"/>
    <n v="4.9583699999999995E-4"/>
    <n v="1.35363501E-2"/>
    <x v="1"/>
  </r>
  <r>
    <x v="1"/>
    <n v="3799"/>
    <x v="8"/>
    <x v="0"/>
    <x v="0"/>
    <n v="215564"/>
    <d v="2022-01-01T00:00:00"/>
    <n v="273"/>
    <n v="31265570.699999999"/>
    <n v="1145259"/>
    <s v="VND"/>
    <s v="20220930VND"/>
    <n v="1"/>
    <n v="2.1556400000000001E-4"/>
    <n v="1.145259E-3"/>
    <n v="3.1265570700000002E-2"/>
    <x v="0"/>
  </r>
  <r>
    <x v="1"/>
    <n v="3800"/>
    <x v="1"/>
    <x v="0"/>
    <x v="0"/>
    <n v="1100852"/>
    <d v="2022-01-01T00:00:00"/>
    <n v="273"/>
    <n v="35319375"/>
    <n v="1293750"/>
    <s v="VND"/>
    <s v="20220930VND"/>
    <n v="1"/>
    <n v="1.100852E-3"/>
    <n v="1.29375E-3"/>
    <n v="3.5319375E-2"/>
    <x v="1"/>
  </r>
  <r>
    <x v="1"/>
    <n v="3800"/>
    <x v="3"/>
    <x v="0"/>
    <x v="0"/>
    <n v="422391"/>
    <d v="2022-01-01T00:00:00"/>
    <n v="273"/>
    <n v="36308508.600000001"/>
    <n v="1329982"/>
    <s v="VND"/>
    <s v="20220930VND"/>
    <n v="1"/>
    <n v="4.2239099999999999E-4"/>
    <n v="1.329982E-3"/>
    <n v="3.6308508600000004E-2"/>
    <x v="0"/>
  </r>
  <r>
    <x v="1"/>
    <n v="3801"/>
    <x v="0"/>
    <x v="0"/>
    <x v="0"/>
    <n v="2293359"/>
    <d v="2022-01-01T00:00:00"/>
    <n v="273"/>
    <n v="120373262.10000001"/>
    <n v="4409277"/>
    <s v="VND"/>
    <s v="20220930VND"/>
    <n v="1"/>
    <n v="2.293359E-3"/>
    <n v="4.4092769999999996E-3"/>
    <n v="0.1203732621"/>
    <x v="0"/>
  </r>
  <r>
    <x v="1"/>
    <n v="3802"/>
    <x v="4"/>
    <x v="0"/>
    <x v="0"/>
    <n v="8280151"/>
    <d v="2022-01-01T00:00:00"/>
    <n v="273"/>
    <n v="266290124.09999999"/>
    <n v="9754217"/>
    <s v="VND"/>
    <s v="20220930VND"/>
    <n v="1"/>
    <n v="8.2801509999999995E-3"/>
    <n v="9.7542170000000008E-3"/>
    <n v="0.26629012409999997"/>
    <x v="1"/>
  </r>
  <r>
    <x v="1"/>
    <n v="3803"/>
    <x v="8"/>
    <x v="0"/>
    <x v="0"/>
    <n v="137964"/>
    <d v="2022-01-01T00:00:00"/>
    <n v="273"/>
    <n v="2417415"/>
    <n v="88550"/>
    <s v="VND"/>
    <s v="20220930VND"/>
    <n v="1"/>
    <n v="1.37964E-4"/>
    <n v="8.8549999999999998E-5"/>
    <n v="2.417415E-3"/>
    <x v="0"/>
  </r>
  <r>
    <x v="1"/>
    <n v="3807"/>
    <x v="14"/>
    <x v="0"/>
    <x v="0"/>
    <n v="620049"/>
    <d v="2022-01-01T00:00:00"/>
    <n v="273"/>
    <n v="45148248.600000001"/>
    <n v="1653782"/>
    <s v="VND"/>
    <s v="20220930VND"/>
    <n v="1"/>
    <n v="6.2004900000000001E-4"/>
    <n v="1.6537819999999999E-3"/>
    <n v="4.5148248600000003E-2"/>
    <x v="3"/>
  </r>
  <r>
    <x v="1"/>
    <n v="3810"/>
    <x v="1"/>
    <x v="0"/>
    <x v="0"/>
    <n v="527200"/>
    <d v="2022-01-01T00:00:00"/>
    <n v="273"/>
    <n v="50069619.600000001"/>
    <n v="1834052"/>
    <s v="VND"/>
    <s v="20220930VND"/>
    <n v="1"/>
    <n v="5.2720000000000002E-4"/>
    <n v="1.8340520000000001E-3"/>
    <n v="5.0069619600000004E-2"/>
    <x v="1"/>
  </r>
  <r>
    <x v="1"/>
    <n v="3811"/>
    <x v="0"/>
    <x v="0"/>
    <x v="0"/>
    <n v="237983"/>
    <d v="2022-01-01T00:00:00"/>
    <n v="273"/>
    <n v="45177896.399999999"/>
    <n v="1654868"/>
    <s v="VND"/>
    <s v="20220930VND"/>
    <n v="1"/>
    <n v="2.3798299999999999E-4"/>
    <n v="1.6548680000000001E-3"/>
    <n v="4.5177896400000001E-2"/>
    <x v="0"/>
  </r>
  <r>
    <x v="1"/>
    <n v="3812"/>
    <x v="8"/>
    <x v="0"/>
    <x v="0"/>
    <n v="1552223"/>
    <d v="2022-01-01T00:00:00"/>
    <n v="273"/>
    <n v="23534374.5"/>
    <n v="862065"/>
    <s v="VND"/>
    <s v="20220930VND"/>
    <n v="1"/>
    <n v="1.5522229999999999E-3"/>
    <n v="8.6206499999999997E-4"/>
    <n v="2.35343745E-2"/>
    <x v="0"/>
  </r>
  <r>
    <x v="1"/>
    <n v="3815"/>
    <x v="1"/>
    <x v="0"/>
    <x v="0"/>
    <n v="1100571"/>
    <d v="2022-01-01T00:00:00"/>
    <n v="273"/>
    <n v="12116968.5"/>
    <n v="443845"/>
    <s v="VND"/>
    <s v="20220930VND"/>
    <n v="1"/>
    <n v="1.1005710000000001E-3"/>
    <n v="4.43845E-4"/>
    <n v="1.21169685E-2"/>
    <x v="1"/>
  </r>
  <r>
    <x v="1"/>
    <n v="3815"/>
    <x v="3"/>
    <x v="0"/>
    <x v="0"/>
    <n v="489348"/>
    <d v="2022-01-01T00:00:00"/>
    <n v="273"/>
    <n v="27643106.400000002"/>
    <n v="1012568"/>
    <s v="VND"/>
    <s v="20220930VND"/>
    <n v="1"/>
    <n v="4.8934800000000002E-4"/>
    <n v="1.0125679999999999E-3"/>
    <n v="2.7643106400000002E-2"/>
    <x v="0"/>
  </r>
  <r>
    <x v="1"/>
    <n v="3819"/>
    <x v="10"/>
    <x v="0"/>
    <x v="0"/>
    <n v="1865776"/>
    <d v="2022-01-01T00:00:00"/>
    <n v="273"/>
    <n v="29645616"/>
    <n v="1085920"/>
    <s v="VND"/>
    <s v="20220930VND"/>
    <n v="1"/>
    <n v="1.865776E-3"/>
    <n v="1.08592E-3"/>
    <n v="2.9645616E-2"/>
    <x v="1"/>
  </r>
  <r>
    <x v="1"/>
    <n v="3822"/>
    <x v="4"/>
    <x v="0"/>
    <x v="0"/>
    <n v="563794"/>
    <d v="2022-01-01T00:00:00"/>
    <n v="273"/>
    <n v="7514952.8999999994"/>
    <n v="275273"/>
    <s v="VND"/>
    <s v="20220930VND"/>
    <n v="1"/>
    <n v="5.6379399999999995E-4"/>
    <n v="2.7527299999999998E-4"/>
    <n v="7.5149528999999991E-3"/>
    <x v="1"/>
  </r>
  <r>
    <x v="1"/>
    <n v="3824"/>
    <x v="4"/>
    <x v="0"/>
    <x v="0"/>
    <n v="1806997"/>
    <d v="2022-01-01T00:00:00"/>
    <n v="273"/>
    <n v="30939335.699999999"/>
    <n v="1133309"/>
    <s v="VND"/>
    <s v="20220930VND"/>
    <n v="1"/>
    <n v="1.8069970000000001E-3"/>
    <n v="1.1333090000000001E-3"/>
    <n v="3.0939335700000001E-2"/>
    <x v="1"/>
  </r>
  <r>
    <x v="1"/>
    <n v="3824"/>
    <x v="4"/>
    <x v="0"/>
    <x v="0"/>
    <n v="102217"/>
    <d v="2022-01-01T00:00:00"/>
    <n v="273"/>
    <n v="25582365.900000002"/>
    <n v="937083"/>
    <s v="VND"/>
    <s v="20220930VND"/>
    <n v="1"/>
    <n v="1.02217E-4"/>
    <n v="9.3708300000000001E-4"/>
    <n v="2.5582365900000001E-2"/>
    <x v="1"/>
  </r>
  <r>
    <x v="1"/>
    <n v="3824"/>
    <x v="4"/>
    <x v="0"/>
    <x v="0"/>
    <n v="69981"/>
    <d v="2022-01-01T00:00:00"/>
    <n v="273"/>
    <n v="50660637.300000004"/>
    <n v="1855701"/>
    <s v="VND"/>
    <s v="20220930VND"/>
    <n v="1"/>
    <n v="6.9981000000000006E-5"/>
    <n v="1.855701E-3"/>
    <n v="5.0660637300000005E-2"/>
    <x v="1"/>
  </r>
  <r>
    <x v="1"/>
    <n v="3825"/>
    <x v="1"/>
    <x v="0"/>
    <x v="0"/>
    <n v="9010548"/>
    <d v="2022-01-01T00:00:00"/>
    <n v="273"/>
    <n v="229863379.20000002"/>
    <n v="8419904"/>
    <s v="VND"/>
    <s v="20220930VND"/>
    <n v="1"/>
    <n v="9.0105480000000002E-3"/>
    <n v="8.4199040000000006E-3"/>
    <n v="0.22986337920000002"/>
    <x v="1"/>
  </r>
  <r>
    <x v="1"/>
    <n v="3825"/>
    <x v="1"/>
    <x v="0"/>
    <x v="0"/>
    <n v="7050690"/>
    <d v="2022-01-01T00:00:00"/>
    <n v="273"/>
    <n v="238804156.5"/>
    <n v="8747405"/>
    <s v="VND"/>
    <s v="20220930VND"/>
    <n v="1"/>
    <n v="7.0506900000000001E-3"/>
    <n v="8.7474049999999998E-3"/>
    <n v="0.2388041565"/>
    <x v="1"/>
  </r>
  <r>
    <x v="1"/>
    <n v="3825"/>
    <x v="4"/>
    <x v="0"/>
    <x v="0"/>
    <n v="464546"/>
    <d v="2022-01-01T00:00:00"/>
    <n v="273"/>
    <n v="20589359.699999999"/>
    <n v="754189"/>
    <s v="VND"/>
    <s v="20220930VND"/>
    <n v="1"/>
    <n v="4.6454599999999998E-4"/>
    <n v="7.5418900000000005E-4"/>
    <n v="2.05893597E-2"/>
    <x v="1"/>
  </r>
  <r>
    <x v="1"/>
    <n v="3831"/>
    <x v="15"/>
    <x v="0"/>
    <x v="0"/>
    <n v="313096"/>
    <d v="2022-01-01T00:00:00"/>
    <n v="273"/>
    <n v="38033595.600000001"/>
    <n v="1393172"/>
    <s v="VND"/>
    <s v="20220930VND"/>
    <n v="1"/>
    <n v="3.1309600000000001E-4"/>
    <n v="1.393172E-3"/>
    <n v="3.8033595600000004E-2"/>
    <x v="4"/>
  </r>
  <r>
    <x v="1"/>
    <n v="3831"/>
    <x v="4"/>
    <x v="0"/>
    <x v="0"/>
    <n v="35788"/>
    <d v="2022-01-01T00:00:00"/>
    <n v="273"/>
    <n v="39322838.100000001"/>
    <n v="1440397"/>
    <s v="VND"/>
    <s v="20220930VND"/>
    <n v="1"/>
    <n v="3.5787999999999997E-5"/>
    <n v="1.4403969999999999E-3"/>
    <n v="3.93228381E-2"/>
    <x v="1"/>
  </r>
  <r>
    <x v="1"/>
    <n v="3831"/>
    <x v="6"/>
    <x v="0"/>
    <x v="0"/>
    <n v="636259"/>
    <d v="2022-01-01T00:00:00"/>
    <n v="273"/>
    <n v="7304060.3999999994"/>
    <n v="267548"/>
    <s v="VND"/>
    <s v="20220930VND"/>
    <n v="1"/>
    <n v="6.3625900000000002E-4"/>
    <n v="2.6754799999999999E-4"/>
    <n v="7.3040603999999995E-3"/>
    <x v="3"/>
  </r>
  <r>
    <x v="1"/>
    <n v="3832"/>
    <x v="13"/>
    <x v="0"/>
    <x v="0"/>
    <n v="832967"/>
    <d v="2022-01-01T00:00:00"/>
    <n v="273"/>
    <n v="2241712.1999999997"/>
    <n v="82114"/>
    <s v="VND"/>
    <s v="20220930VND"/>
    <n v="1"/>
    <n v="8.32967E-4"/>
    <n v="8.2113999999999993E-5"/>
    <n v="2.2417121999999995E-3"/>
    <x v="0"/>
  </r>
  <r>
    <x v="1"/>
    <n v="3832"/>
    <x v="14"/>
    <x v="0"/>
    <x v="0"/>
    <n v="578766"/>
    <d v="2022-01-01T00:00:00"/>
    <n v="273"/>
    <n v="37056856.199999996"/>
    <n v="1357394"/>
    <s v="VND"/>
    <s v="20220930VND"/>
    <n v="1"/>
    <n v="5.7876599999999998E-4"/>
    <n v="1.357394E-3"/>
    <n v="3.7056856199999995E-2"/>
    <x v="3"/>
  </r>
  <r>
    <x v="1"/>
    <n v="3833"/>
    <x v="4"/>
    <x v="0"/>
    <x v="0"/>
    <n v="1156983"/>
    <d v="2022-01-01T00:00:00"/>
    <n v="273"/>
    <n v="43731597"/>
    <n v="1601890"/>
    <s v="VND"/>
    <s v="20220930VND"/>
    <n v="1"/>
    <n v="1.1569830000000001E-3"/>
    <n v="1.6018899999999999E-3"/>
    <n v="4.3731596999999997E-2"/>
    <x v="1"/>
  </r>
  <r>
    <x v="1"/>
    <n v="3834"/>
    <x v="0"/>
    <x v="0"/>
    <x v="0"/>
    <n v="1426417"/>
    <d v="2022-01-01T00:00:00"/>
    <n v="273"/>
    <n v="13580303.1"/>
    <n v="497447"/>
    <s v="VND"/>
    <s v="20220930VND"/>
    <n v="1"/>
    <n v="1.4264169999999999E-3"/>
    <n v="4.9744700000000004E-4"/>
    <n v="1.35803031E-2"/>
    <x v="0"/>
  </r>
  <r>
    <x v="1"/>
    <n v="3835"/>
    <x v="6"/>
    <x v="0"/>
    <x v="0"/>
    <n v="1685449"/>
    <d v="2022-01-01T00:00:00"/>
    <n v="273"/>
    <n v="27010128.599999998"/>
    <n v="989382"/>
    <s v="VND"/>
    <s v="20220930VND"/>
    <n v="1"/>
    <n v="1.6854490000000001E-3"/>
    <n v="9.8938200000000002E-4"/>
    <n v="2.7010128599999999E-2"/>
    <x v="3"/>
  </r>
  <r>
    <x v="1"/>
    <n v="3835"/>
    <x v="15"/>
    <x v="0"/>
    <x v="0"/>
    <n v="324248"/>
    <d v="2022-01-01T00:00:00"/>
    <n v="273"/>
    <n v="27792464.699999999"/>
    <n v="1018039"/>
    <s v="VND"/>
    <s v="20220930VND"/>
    <n v="1"/>
    <n v="3.2424800000000002E-4"/>
    <n v="1.0180390000000001E-3"/>
    <n v="2.7792464699999998E-2"/>
    <x v="4"/>
  </r>
  <r>
    <x v="1"/>
    <n v="3836"/>
    <x v="9"/>
    <x v="0"/>
    <x v="0"/>
    <n v="725090"/>
    <d v="2022-01-01T00:00:00"/>
    <n v="273"/>
    <n v="1850121"/>
    <n v="67770"/>
    <s v="VND"/>
    <s v="20220930VND"/>
    <n v="1"/>
    <n v="7.2508999999999996E-4"/>
    <n v="6.7769999999999997E-5"/>
    <n v="1.8501209999999999E-3"/>
    <x v="0"/>
  </r>
  <r>
    <x v="1"/>
    <n v="3836"/>
    <x v="2"/>
    <x v="0"/>
    <x v="0"/>
    <n v="19706"/>
    <d v="2022-01-01T00:00:00"/>
    <n v="273"/>
    <n v="21493344.599999998"/>
    <n v="787302"/>
    <s v="VND"/>
    <s v="20220930VND"/>
    <n v="1"/>
    <n v="1.9706000000000001E-5"/>
    <n v="7.8730200000000003E-4"/>
    <n v="2.1493344599999999E-2"/>
    <x v="2"/>
  </r>
  <r>
    <x v="1"/>
    <n v="3836"/>
    <x v="8"/>
    <x v="0"/>
    <x v="0"/>
    <n v="8052851"/>
    <d v="2022-01-01T00:00:00"/>
    <n v="273"/>
    <n v="200418718.5"/>
    <n v="7341345"/>
    <s v="VND"/>
    <s v="20220930VND"/>
    <n v="1"/>
    <n v="8.0528509999999998E-3"/>
    <n v="7.341345E-3"/>
    <n v="0.20041871850000001"/>
    <x v="0"/>
  </r>
  <r>
    <x v="1"/>
    <n v="3836"/>
    <x v="4"/>
    <x v="0"/>
    <x v="0"/>
    <n v="494878"/>
    <d v="2022-01-01T00:00:00"/>
    <n v="273"/>
    <n v="15039515.4"/>
    <n v="550898"/>
    <s v="VND"/>
    <s v="20220930VND"/>
    <n v="1"/>
    <n v="4.9487800000000003E-4"/>
    <n v="5.5089799999999997E-4"/>
    <n v="1.50395154E-2"/>
    <x v="1"/>
  </r>
  <r>
    <x v="1"/>
    <n v="3839"/>
    <x v="1"/>
    <x v="0"/>
    <x v="0"/>
    <n v="992572"/>
    <d v="2022-01-01T00:00:00"/>
    <n v="273"/>
    <n v="50238197.100000001"/>
    <n v="1840227"/>
    <s v="VND"/>
    <s v="20220930VND"/>
    <n v="1"/>
    <n v="9.9257199999999994E-4"/>
    <n v="1.8402270000000001E-3"/>
    <n v="5.02381971E-2"/>
    <x v="1"/>
  </r>
  <r>
    <x v="1"/>
    <n v="3840"/>
    <x v="4"/>
    <x v="0"/>
    <x v="0"/>
    <n v="1885373"/>
    <d v="2022-01-01T00:00:00"/>
    <n v="273"/>
    <n v="31050692.400000002"/>
    <n v="1137388"/>
    <s v="VND"/>
    <s v="20220930VND"/>
    <n v="1"/>
    <n v="1.8853730000000001E-3"/>
    <n v="1.137388E-3"/>
    <n v="3.1050692400000003E-2"/>
    <x v="1"/>
  </r>
  <r>
    <x v="1"/>
    <n v="3841"/>
    <x v="14"/>
    <x v="0"/>
    <x v="0"/>
    <n v="1290485"/>
    <d v="2022-01-01T00:00:00"/>
    <n v="273"/>
    <n v="50913216.899999999"/>
    <n v="1864953"/>
    <s v="VND"/>
    <s v="20220930VND"/>
    <n v="1"/>
    <n v="1.2904850000000001E-3"/>
    <n v="1.8649529999999999E-3"/>
    <n v="5.0913216899999995E-2"/>
    <x v="3"/>
  </r>
  <r>
    <x v="1"/>
    <n v="3842"/>
    <x v="4"/>
    <x v="0"/>
    <x v="0"/>
    <n v="1482260"/>
    <d v="2022-01-01T00:00:00"/>
    <n v="273"/>
    <n v="38006595.899999999"/>
    <n v="1392183"/>
    <s v="VND"/>
    <s v="20220930VND"/>
    <n v="1"/>
    <n v="1.48226E-3"/>
    <n v="1.392183E-3"/>
    <n v="3.8006595899999995E-2"/>
    <x v="1"/>
  </r>
  <r>
    <x v="1"/>
    <n v="3844"/>
    <x v="14"/>
    <x v="0"/>
    <x v="0"/>
    <n v="735910"/>
    <d v="2022-01-01T00:00:00"/>
    <n v="273"/>
    <n v="14116857.299999999"/>
    <n v="517101"/>
    <s v="VND"/>
    <s v="20220930VND"/>
    <n v="1"/>
    <n v="7.3590999999999999E-4"/>
    <n v="5.1710099999999995E-4"/>
    <n v="1.4116857299999999E-2"/>
    <x v="3"/>
  </r>
  <r>
    <x v="1"/>
    <n v="3844"/>
    <x v="15"/>
    <x v="0"/>
    <x v="0"/>
    <n v="146514"/>
    <d v="2022-01-01T00:00:00"/>
    <n v="273"/>
    <n v="42996053.100000001"/>
    <n v="1574947"/>
    <s v="VND"/>
    <s v="20220930VND"/>
    <n v="1"/>
    <n v="1.4651399999999999E-4"/>
    <n v="1.5749469999999999E-3"/>
    <n v="4.2996053100000001E-2"/>
    <x v="4"/>
  </r>
  <r>
    <x v="1"/>
    <n v="3844"/>
    <x v="15"/>
    <x v="0"/>
    <x v="0"/>
    <n v="805483"/>
    <d v="2022-01-01T00:00:00"/>
    <n v="273"/>
    <n v="40702225.199999996"/>
    <n v="1490924"/>
    <s v="VND"/>
    <s v="20220930VND"/>
    <n v="1"/>
    <n v="8.0548299999999996E-4"/>
    <n v="1.490924E-3"/>
    <n v="4.0702225199999997E-2"/>
    <x v="4"/>
  </r>
  <r>
    <x v="1"/>
    <n v="3845"/>
    <x v="4"/>
    <x v="0"/>
    <x v="0"/>
    <n v="1761506"/>
    <d v="2022-01-01T00:00:00"/>
    <n v="273"/>
    <n v="32326421.400000002"/>
    <n v="1184118"/>
    <s v="VND"/>
    <s v="20220930VND"/>
    <n v="1"/>
    <n v="1.7615059999999999E-3"/>
    <n v="1.1841180000000001E-3"/>
    <n v="3.2326421399999999E-2"/>
    <x v="1"/>
  </r>
  <r>
    <x v="1"/>
    <n v="3846"/>
    <x v="2"/>
    <x v="0"/>
    <x v="0"/>
    <n v="1264188"/>
    <d v="2022-01-01T00:00:00"/>
    <n v="273"/>
    <n v="27507179.699999999"/>
    <n v="1007589"/>
    <s v="VND"/>
    <s v="20220930VND"/>
    <n v="1"/>
    <n v="1.2641880000000001E-3"/>
    <n v="1.0075889999999999E-3"/>
    <n v="2.7507179699999999E-2"/>
    <x v="2"/>
  </r>
  <r>
    <x v="1"/>
    <n v="3848"/>
    <x v="9"/>
    <x v="0"/>
    <x v="0"/>
    <n v="455243"/>
    <d v="2022-01-01T00:00:00"/>
    <n v="273"/>
    <n v="14320679.1"/>
    <n v="524567"/>
    <s v="VND"/>
    <s v="20220930VND"/>
    <n v="1"/>
    <n v="4.5524299999999998E-4"/>
    <n v="5.2456699999999998E-4"/>
    <n v="1.4320679099999999E-2"/>
    <x v="0"/>
  </r>
  <r>
    <x v="1"/>
    <n v="3849"/>
    <x v="15"/>
    <x v="0"/>
    <x v="0"/>
    <n v="1010720"/>
    <d v="2022-01-01T00:00:00"/>
    <n v="273"/>
    <n v="42384724.199999996"/>
    <n v="1552554"/>
    <s v="VND"/>
    <s v="20220930VND"/>
    <n v="1"/>
    <n v="1.0107200000000001E-3"/>
    <n v="1.552554E-3"/>
    <n v="4.2384724199999994E-2"/>
    <x v="4"/>
  </r>
  <r>
    <x v="1"/>
    <n v="3850"/>
    <x v="4"/>
    <x v="0"/>
    <x v="0"/>
    <n v="449547"/>
    <d v="2022-01-01T00:00:00"/>
    <n v="273"/>
    <n v="37495458"/>
    <n v="1373460"/>
    <s v="VND"/>
    <s v="20220930VND"/>
    <n v="1"/>
    <n v="4.4954700000000001E-4"/>
    <n v="1.37346E-3"/>
    <n v="3.7495458000000002E-2"/>
    <x v="1"/>
  </r>
  <r>
    <x v="1"/>
    <n v="3850"/>
    <x v="6"/>
    <x v="0"/>
    <x v="0"/>
    <n v="300343"/>
    <d v="2022-01-01T00:00:00"/>
    <n v="273"/>
    <n v="29291589.599999998"/>
    <n v="1072952"/>
    <s v="VND"/>
    <s v="20220930VND"/>
    <n v="1"/>
    <n v="3.0034300000000001E-4"/>
    <n v="1.0729520000000001E-3"/>
    <n v="2.9291589599999997E-2"/>
    <x v="3"/>
  </r>
  <r>
    <x v="1"/>
    <n v="3850"/>
    <x v="6"/>
    <x v="0"/>
    <x v="0"/>
    <n v="898282"/>
    <d v="2022-01-01T00:00:00"/>
    <n v="273"/>
    <n v="1256172431393.8801"/>
    <n v="1983545"/>
    <s v="USD"/>
    <s v="20220930USD"/>
    <n v="23197.68"/>
    <n v="20.838058385760004"/>
    <n v="46.013642175599998"/>
    <n v="1256.1724313938801"/>
    <x v="3"/>
  </r>
  <r>
    <x v="1"/>
    <n v="3851"/>
    <x v="1"/>
    <x v="0"/>
    <x v="0"/>
    <n v="793218"/>
    <d v="2022-01-01T00:00:00"/>
    <n v="273"/>
    <n v="3454187.1"/>
    <n v="126527"/>
    <s v="VND"/>
    <s v="20220930VND"/>
    <n v="1"/>
    <n v="7.9321800000000005E-4"/>
    <n v="1.26527E-4"/>
    <n v="3.4541871000000001E-3"/>
    <x v="1"/>
  </r>
  <r>
    <x v="1"/>
    <n v="3851"/>
    <x v="4"/>
    <x v="0"/>
    <x v="0"/>
    <n v="1884611"/>
    <d v="2022-01-01T00:00:00"/>
    <n v="273"/>
    <n v="21597057.300000001"/>
    <n v="791101"/>
    <s v="VND"/>
    <s v="20220930VND"/>
    <n v="1"/>
    <n v="1.884611E-3"/>
    <n v="7.91101E-4"/>
    <n v="2.15970573E-2"/>
    <x v="1"/>
  </r>
  <r>
    <x v="1"/>
    <n v="3853"/>
    <x v="7"/>
    <x v="0"/>
    <x v="0"/>
    <n v="929945"/>
    <d v="2022-01-01T00:00:00"/>
    <n v="273"/>
    <n v="987932.4"/>
    <n v="36188"/>
    <s v="VND"/>
    <s v="20220930VND"/>
    <n v="1"/>
    <n v="9.2994499999999995E-4"/>
    <n v="3.6188E-5"/>
    <n v="9.879324000000001E-4"/>
    <x v="2"/>
  </r>
  <r>
    <x v="1"/>
    <n v="3854"/>
    <x v="14"/>
    <x v="0"/>
    <x v="0"/>
    <n v="394357"/>
    <d v="2022-01-01T00:00:00"/>
    <n v="273"/>
    <n v="6048751.7999999998"/>
    <n v="221566"/>
    <s v="VND"/>
    <s v="20220930VND"/>
    <n v="1"/>
    <n v="3.9435700000000002E-4"/>
    <n v="2.21566E-4"/>
    <n v="6.0487518000000001E-3"/>
    <x v="3"/>
  </r>
  <r>
    <x v="1"/>
    <n v="3854"/>
    <x v="4"/>
    <x v="0"/>
    <x v="0"/>
    <n v="1231021"/>
    <d v="2022-01-01T00:00:00"/>
    <n v="273"/>
    <n v="9443151.9000000004"/>
    <n v="345903"/>
    <s v="VND"/>
    <s v="20220930VND"/>
    <n v="1"/>
    <n v="1.2310209999999999E-3"/>
    <n v="3.45903E-4"/>
    <n v="9.4431519000000002E-3"/>
    <x v="1"/>
  </r>
  <r>
    <x v="1"/>
    <n v="3855"/>
    <x v="5"/>
    <x v="0"/>
    <x v="0"/>
    <n v="1245114"/>
    <d v="2022-01-01T00:00:00"/>
    <n v="273"/>
    <n v="49347698.399999999"/>
    <n v="1807608"/>
    <s v="VND"/>
    <s v="20220930VND"/>
    <n v="1"/>
    <n v="1.2451140000000001E-3"/>
    <n v="1.807608E-3"/>
    <n v="4.9347698400000001E-2"/>
    <x v="1"/>
  </r>
  <r>
    <x v="1"/>
    <n v="3856"/>
    <x v="2"/>
    <x v="0"/>
    <x v="0"/>
    <n v="1452504"/>
    <d v="2022-01-01T00:00:00"/>
    <n v="273"/>
    <n v="11527288.5"/>
    <n v="422245"/>
    <s v="VND"/>
    <s v="20220930VND"/>
    <n v="1"/>
    <n v="1.4525040000000001E-3"/>
    <n v="4.2224500000000002E-4"/>
    <n v="1.15272885E-2"/>
    <x v="2"/>
  </r>
  <r>
    <x v="1"/>
    <n v="3856"/>
    <x v="14"/>
    <x v="0"/>
    <x v="0"/>
    <n v="881522"/>
    <d v="2022-01-01T00:00:00"/>
    <n v="273"/>
    <n v="33167015.699999999"/>
    <n v="1214909"/>
    <s v="VND"/>
    <s v="20220930VND"/>
    <n v="1"/>
    <n v="8.8152200000000003E-4"/>
    <n v="1.2149089999999999E-3"/>
    <n v="3.3167015699999997E-2"/>
    <x v="3"/>
  </r>
  <r>
    <x v="1"/>
    <n v="3856"/>
    <x v="14"/>
    <x v="0"/>
    <x v="0"/>
    <n v="353566"/>
    <d v="2022-01-01T00:00:00"/>
    <n v="273"/>
    <n v="32127950.400000002"/>
    <n v="1176848"/>
    <s v="VND"/>
    <s v="20220930VND"/>
    <n v="1"/>
    <n v="3.5356599999999998E-4"/>
    <n v="1.1768480000000001E-3"/>
    <n v="3.2127950400000001E-2"/>
    <x v="3"/>
  </r>
  <r>
    <x v="1"/>
    <n v="3856"/>
    <x v="14"/>
    <x v="0"/>
    <x v="0"/>
    <n v="819414"/>
    <d v="2022-01-01T00:00:00"/>
    <n v="273"/>
    <n v="1053887977462.3201"/>
    <n v="1664130"/>
    <s v="USD"/>
    <s v="20220930USD"/>
    <n v="23197.68"/>
    <n v="19.00850375952"/>
    <n v="38.603955218400003"/>
    <n v="1053.8879774623201"/>
    <x v="3"/>
  </r>
  <r>
    <x v="1"/>
    <n v="3856"/>
    <x v="14"/>
    <x v="0"/>
    <x v="0"/>
    <n v="143542"/>
    <d v="2022-01-01T00:00:00"/>
    <n v="273"/>
    <n v="957541389484.68005"/>
    <n v="1511995"/>
    <s v="USD"/>
    <s v="20220930USD"/>
    <n v="23197.68"/>
    <n v="3.3298413825599997"/>
    <n v="35.0747761716"/>
    <n v="957.54138948468005"/>
    <x v="3"/>
  </r>
  <r>
    <x v="1"/>
    <n v="3856"/>
    <x v="14"/>
    <x v="0"/>
    <x v="0"/>
    <n v="9396084"/>
    <d v="2022-01-01T00:00:00"/>
    <n v="273"/>
    <n v="260743528.5"/>
    <n v="9551045"/>
    <s v="VND"/>
    <s v="20220930VND"/>
    <n v="1"/>
    <n v="9.3960840000000007E-3"/>
    <n v="9.5510449999999993E-3"/>
    <n v="0.26074352849999999"/>
    <x v="3"/>
  </r>
  <r>
    <x v="1"/>
    <n v="3856"/>
    <x v="3"/>
    <x v="0"/>
    <x v="0"/>
    <n v="1078876"/>
    <d v="2022-01-01T00:00:00"/>
    <n v="273"/>
    <n v="52238468.100000001"/>
    <n v="1913497"/>
    <s v="VND"/>
    <s v="20220930VND"/>
    <n v="1"/>
    <n v="1.0788760000000001E-3"/>
    <n v="1.9134969999999999E-3"/>
    <n v="5.2238468100000005E-2"/>
    <x v="0"/>
  </r>
  <r>
    <x v="1"/>
    <n v="3857"/>
    <x v="4"/>
    <x v="0"/>
    <x v="0"/>
    <n v="1710902"/>
    <d v="2022-01-01T00:00:00"/>
    <n v="273"/>
    <n v="2785719.3000000003"/>
    <n v="102041"/>
    <s v="VND"/>
    <s v="20220930VND"/>
    <n v="1"/>
    <n v="1.710902E-3"/>
    <n v="1.0204099999999999E-4"/>
    <n v="2.7857193000000004E-3"/>
    <x v="1"/>
  </r>
  <r>
    <x v="1"/>
    <n v="3858"/>
    <x v="10"/>
    <x v="0"/>
    <x v="0"/>
    <n v="1570239"/>
    <d v="2022-01-01T00:00:00"/>
    <n v="273"/>
    <n v="39362641.5"/>
    <n v="1441855"/>
    <s v="VND"/>
    <s v="20220930VND"/>
    <n v="1"/>
    <n v="1.570239E-3"/>
    <n v="1.4418549999999999E-3"/>
    <n v="3.9362641499999997E-2"/>
    <x v="1"/>
  </r>
  <r>
    <x v="1"/>
    <n v="3859"/>
    <x v="11"/>
    <x v="0"/>
    <x v="0"/>
    <n v="1274577"/>
    <d v="2022-01-01T00:00:00"/>
    <n v="273"/>
    <n v="23959107.900000002"/>
    <n v="877623"/>
    <s v="VND"/>
    <s v="20220930VND"/>
    <n v="1"/>
    <n v="1.274577E-3"/>
    <n v="8.7762300000000001E-4"/>
    <n v="2.3959107900000002E-2"/>
    <x v="3"/>
  </r>
  <r>
    <x v="1"/>
    <n v="3859"/>
    <x v="14"/>
    <x v="0"/>
    <x v="0"/>
    <n v="223908"/>
    <d v="2022-01-01T00:00:00"/>
    <n v="273"/>
    <n v="9647192.0999999996"/>
    <n v="353377"/>
    <s v="VND"/>
    <s v="20220930VND"/>
    <n v="1"/>
    <n v="2.2390800000000001E-4"/>
    <n v="3.5337699999999999E-4"/>
    <n v="9.6471921000000002E-3"/>
    <x v="3"/>
  </r>
  <r>
    <x v="1"/>
    <n v="3859"/>
    <x v="0"/>
    <x v="0"/>
    <x v="0"/>
    <n v="1532273"/>
    <d v="2022-01-01T00:00:00"/>
    <n v="273"/>
    <n v="26510429.400000002"/>
    <n v="971078"/>
    <s v="VND"/>
    <s v="20220930VND"/>
    <n v="1"/>
    <n v="1.532273E-3"/>
    <n v="9.71078E-4"/>
    <n v="2.6510429400000004E-2"/>
    <x v="0"/>
  </r>
  <r>
    <x v="1"/>
    <n v="3860"/>
    <x v="8"/>
    <x v="0"/>
    <x v="0"/>
    <n v="1571512"/>
    <d v="2022-01-01T00:00:00"/>
    <n v="273"/>
    <n v="45459304.800000004"/>
    <n v="1665176"/>
    <s v="VND"/>
    <s v="20220930VND"/>
    <n v="1"/>
    <n v="1.571512E-3"/>
    <n v="1.665176E-3"/>
    <n v="4.5459304800000003E-2"/>
    <x v="0"/>
  </r>
  <r>
    <x v="1"/>
    <n v="3861"/>
    <x v="5"/>
    <x v="0"/>
    <x v="0"/>
    <n v="1965550"/>
    <d v="2022-01-01T00:00:00"/>
    <n v="273"/>
    <n v="11170805.1"/>
    <n v="409187"/>
    <s v="VND"/>
    <s v="20220930VND"/>
    <n v="1"/>
    <n v="1.9655499999999999E-3"/>
    <n v="4.0918699999999998E-4"/>
    <n v="1.11708051E-2"/>
    <x v="1"/>
  </r>
  <r>
    <x v="1"/>
    <n v="3862"/>
    <x v="0"/>
    <x v="0"/>
    <x v="0"/>
    <n v="506193"/>
    <d v="2022-01-01T00:00:00"/>
    <n v="273"/>
    <n v="20554497.599999998"/>
    <n v="752912"/>
    <s v="VND"/>
    <s v="20220930VND"/>
    <n v="1"/>
    <n v="5.0619300000000005E-4"/>
    <n v="7.52912E-4"/>
    <n v="2.0554497599999999E-2"/>
    <x v="0"/>
  </r>
  <r>
    <x v="1"/>
    <n v="3862"/>
    <x v="1"/>
    <x v="0"/>
    <x v="0"/>
    <n v="404050"/>
    <d v="2022-01-01T00:00:00"/>
    <n v="273"/>
    <n v="9567994.7999999989"/>
    <n v="350476"/>
    <s v="VND"/>
    <s v="20220930VND"/>
    <n v="1"/>
    <n v="4.0404999999999998E-4"/>
    <n v="3.5047600000000001E-4"/>
    <n v="9.5679947999999983E-3"/>
    <x v="1"/>
  </r>
  <r>
    <x v="1"/>
    <n v="3862"/>
    <x v="4"/>
    <x v="0"/>
    <x v="0"/>
    <n v="368360"/>
    <d v="2022-01-01T00:00:00"/>
    <n v="273"/>
    <n v="304418740121.49603"/>
    <n v="480689"/>
    <s v="USD"/>
    <s v="20220930USD"/>
    <n v="23197.68"/>
    <n v="8.5450974047999999"/>
    <n v="11.15086960152"/>
    <n v="304.41874012149606"/>
    <x v="1"/>
  </r>
  <r>
    <x v="1"/>
    <n v="3863"/>
    <x v="13"/>
    <x v="0"/>
    <x v="0"/>
    <n v="884655"/>
    <d v="2022-01-01T00:00:00"/>
    <n v="273"/>
    <n v="37815714.300000004"/>
    <n v="1385191"/>
    <s v="VND"/>
    <s v="20220930VND"/>
    <n v="1"/>
    <n v="8.8465500000000003E-4"/>
    <n v="1.385191E-3"/>
    <n v="3.7815714300000004E-2"/>
    <x v="0"/>
  </r>
  <r>
    <x v="1"/>
    <n v="3865"/>
    <x v="7"/>
    <x v="0"/>
    <x v="0"/>
    <n v="822081"/>
    <d v="2022-01-01T00:00:00"/>
    <n v="273"/>
    <n v="5641080.8999999994"/>
    <n v="206633"/>
    <s v="VND"/>
    <s v="20220930VND"/>
    <n v="1"/>
    <n v="8.2208100000000001E-4"/>
    <n v="2.0663300000000001E-4"/>
    <n v="5.6410808999999996E-3"/>
    <x v="2"/>
  </r>
  <r>
    <x v="1"/>
    <n v="3865"/>
    <x v="0"/>
    <x v="0"/>
    <x v="0"/>
    <n v="276236"/>
    <d v="2022-01-01T00:00:00"/>
    <n v="273"/>
    <n v="31656179.099999998"/>
    <n v="1159567"/>
    <s v="VND"/>
    <s v="20220930VND"/>
    <n v="1"/>
    <n v="2.7623600000000002E-4"/>
    <n v="1.159567E-3"/>
    <n v="3.1656179100000001E-2"/>
    <x v="0"/>
  </r>
  <r>
    <x v="1"/>
    <n v="3866"/>
    <x v="9"/>
    <x v="0"/>
    <x v="0"/>
    <n v="548639"/>
    <d v="2022-01-01T00:00:00"/>
    <n v="273"/>
    <n v="20479531.800000001"/>
    <n v="750166"/>
    <s v="VND"/>
    <s v="20220930VND"/>
    <n v="1"/>
    <n v="5.4863899999999996E-4"/>
    <n v="7.5016600000000003E-4"/>
    <n v="2.0479531800000002E-2"/>
    <x v="0"/>
  </r>
  <r>
    <x v="1"/>
    <n v="3866"/>
    <x v="5"/>
    <x v="0"/>
    <x v="0"/>
    <n v="324368"/>
    <d v="2022-01-01T00:00:00"/>
    <n v="273"/>
    <n v="42933126.600000001"/>
    <n v="1572642"/>
    <s v="VND"/>
    <s v="20220930VND"/>
    <n v="1"/>
    <n v="3.2436800000000001E-4"/>
    <n v="1.572642E-3"/>
    <n v="4.2933126600000003E-2"/>
    <x v="1"/>
  </r>
  <r>
    <x v="1"/>
    <n v="3866"/>
    <x v="5"/>
    <x v="0"/>
    <x v="0"/>
    <n v="6569582"/>
    <d v="2022-01-01T00:00:00"/>
    <n v="273"/>
    <n v="231311535"/>
    <n v="8472950"/>
    <s v="VND"/>
    <s v="20220930VND"/>
    <n v="1"/>
    <n v="6.569582E-3"/>
    <n v="8.4729499999999999E-3"/>
    <n v="0.23131153500000001"/>
    <x v="1"/>
  </r>
  <r>
    <x v="1"/>
    <n v="3869"/>
    <x v="1"/>
    <x v="0"/>
    <x v="0"/>
    <n v="9616559"/>
    <d v="2022-01-01T00:00:00"/>
    <n v="273"/>
    <n v="240267627.59999999"/>
    <n v="8801012"/>
    <s v="VND"/>
    <s v="20220930VND"/>
    <n v="1"/>
    <n v="9.6165590000000002E-3"/>
    <n v="8.8010120000000004E-3"/>
    <n v="0.24026762760000001"/>
    <x v="1"/>
  </r>
  <r>
    <x v="1"/>
    <n v="3870"/>
    <x v="1"/>
    <x v="0"/>
    <x v="0"/>
    <n v="720811"/>
    <d v="2022-01-01T00:00:00"/>
    <n v="273"/>
    <n v="6897536.1000000006"/>
    <n v="252657"/>
    <s v="VND"/>
    <s v="20220930VND"/>
    <n v="1"/>
    <n v="7.2081100000000002E-4"/>
    <n v="2.5265699999999999E-4"/>
    <n v="6.8975361000000006E-3"/>
    <x v="1"/>
  </r>
  <r>
    <x v="1"/>
    <n v="3871"/>
    <x v="0"/>
    <x v="0"/>
    <x v="0"/>
    <n v="7511979"/>
    <d v="2022-01-01T00:00:00"/>
    <n v="273"/>
    <n v="183772161.29999998"/>
    <n v="6731581"/>
    <s v="VND"/>
    <s v="20220930VND"/>
    <n v="1"/>
    <n v="7.5119790000000002E-3"/>
    <n v="6.7315810000000004E-3"/>
    <n v="0.18377216129999999"/>
    <x v="0"/>
  </r>
  <r>
    <x v="1"/>
    <n v="3872"/>
    <x v="4"/>
    <x v="0"/>
    <x v="0"/>
    <n v="3513729"/>
    <d v="2022-01-01T00:00:00"/>
    <n v="273"/>
    <n v="136540567.79999998"/>
    <n v="5001486"/>
    <s v="VND"/>
    <s v="20220930VND"/>
    <n v="1"/>
    <n v="3.5137290000000002E-3"/>
    <n v="5.0014860000000003E-3"/>
    <n v="0.13654056779999998"/>
    <x v="1"/>
  </r>
  <r>
    <x v="1"/>
    <n v="3874"/>
    <x v="1"/>
    <x v="0"/>
    <x v="0"/>
    <n v="228368"/>
    <d v="2022-01-01T00:00:00"/>
    <n v="273"/>
    <n v="39309215.399999999"/>
    <n v="1439898"/>
    <s v="VND"/>
    <s v="20220930VND"/>
    <n v="1"/>
    <n v="2.2836800000000001E-4"/>
    <n v="1.439898E-3"/>
    <n v="3.93092154E-2"/>
    <x v="1"/>
  </r>
  <r>
    <x v="1"/>
    <n v="3875"/>
    <x v="6"/>
    <x v="0"/>
    <x v="0"/>
    <n v="54391"/>
    <d v="2022-01-01T00:00:00"/>
    <n v="273"/>
    <n v="911384195425.7041"/>
    <n v="1439111"/>
    <s v="USD"/>
    <s v="20220930USD"/>
    <n v="23197.68"/>
    <n v="1.2617450128800001"/>
    <n v="33.384036462479997"/>
    <n v="911.38419542570409"/>
    <x v="3"/>
  </r>
  <r>
    <x v="1"/>
    <n v="3875"/>
    <x v="6"/>
    <x v="0"/>
    <x v="0"/>
    <n v="1302736"/>
    <d v="2022-01-01T00:00:00"/>
    <n v="273"/>
    <n v="8910610.7999999989"/>
    <n v="326396"/>
    <s v="VND"/>
    <s v="20220930VND"/>
    <n v="1"/>
    <n v="1.3027360000000001E-3"/>
    <n v="3.2639600000000001E-4"/>
    <n v="8.9106107999999996E-3"/>
    <x v="3"/>
  </r>
  <r>
    <x v="1"/>
    <n v="3875"/>
    <x v="1"/>
    <x v="0"/>
    <x v="0"/>
    <n v="417602"/>
    <d v="2022-01-01T00:00:00"/>
    <n v="273"/>
    <n v="41364960"/>
    <n v="1515200"/>
    <s v="VND"/>
    <s v="20220930VND"/>
    <n v="1"/>
    <n v="4.1760199999999999E-4"/>
    <n v="1.5152E-3"/>
    <n v="4.1364959999999999E-2"/>
    <x v="1"/>
  </r>
  <r>
    <x v="1"/>
    <n v="3876"/>
    <x v="1"/>
    <x v="0"/>
    <x v="0"/>
    <n v="1519427"/>
    <d v="2022-01-01T00:00:00"/>
    <n v="273"/>
    <n v="44047567.199999996"/>
    <n v="1613464"/>
    <s v="VND"/>
    <s v="20220930VND"/>
    <n v="1"/>
    <n v="1.5194270000000001E-3"/>
    <n v="1.613464E-3"/>
    <n v="4.4047567199999998E-2"/>
    <x v="1"/>
  </r>
  <r>
    <x v="1"/>
    <n v="3876"/>
    <x v="7"/>
    <x v="0"/>
    <x v="0"/>
    <n v="175355"/>
    <d v="2022-01-01T00:00:00"/>
    <n v="273"/>
    <n v="27509991.599999998"/>
    <n v="1007692"/>
    <s v="VND"/>
    <s v="20220930VND"/>
    <n v="1"/>
    <n v="1.75355E-4"/>
    <n v="1.0076919999999999E-3"/>
    <n v="2.7509991599999999E-2"/>
    <x v="2"/>
  </r>
  <r>
    <x v="1"/>
    <n v="3878"/>
    <x v="10"/>
    <x v="0"/>
    <x v="0"/>
    <n v="1862880"/>
    <d v="2022-01-01T00:00:00"/>
    <n v="273"/>
    <n v="46300281.300000004"/>
    <n v="1695981"/>
    <s v="VND"/>
    <s v="20220930VND"/>
    <n v="1"/>
    <n v="1.8628799999999999E-3"/>
    <n v="1.6959810000000001E-3"/>
    <n v="4.6300281300000003E-2"/>
    <x v="1"/>
  </r>
  <r>
    <x v="1"/>
    <n v="3878"/>
    <x v="14"/>
    <x v="0"/>
    <x v="0"/>
    <n v="513871"/>
    <d v="2022-01-01T00:00:00"/>
    <n v="273"/>
    <n v="29042777.400000002"/>
    <n v="1063838"/>
    <s v="VND"/>
    <s v="20220930VND"/>
    <n v="1"/>
    <n v="5.1387099999999995E-4"/>
    <n v="1.0638379999999999E-3"/>
    <n v="2.9042777400000001E-2"/>
    <x v="3"/>
  </r>
  <r>
    <x v="1"/>
    <n v="3878"/>
    <x v="4"/>
    <x v="0"/>
    <x v="0"/>
    <n v="6689693"/>
    <d v="2022-01-01T00:00:00"/>
    <n v="273"/>
    <n v="198424508.09999999"/>
    <n v="7268297"/>
    <s v="VND"/>
    <s v="20220930VND"/>
    <n v="1"/>
    <n v="6.689693E-3"/>
    <n v="7.268297E-3"/>
    <n v="0.19842450810000001"/>
    <x v="1"/>
  </r>
  <r>
    <x v="1"/>
    <n v="3878"/>
    <x v="1"/>
    <x v="0"/>
    <x v="0"/>
    <n v="1131327"/>
    <d v="2022-01-01T00:00:00"/>
    <n v="273"/>
    <n v="43330969.5"/>
    <n v="1587215"/>
    <s v="VND"/>
    <s v="20220930VND"/>
    <n v="1"/>
    <n v="1.1313269999999999E-3"/>
    <n v="1.5872149999999999E-3"/>
    <n v="4.3330969499999997E-2"/>
    <x v="1"/>
  </r>
  <r>
    <x v="1"/>
    <n v="3878"/>
    <x v="4"/>
    <x v="0"/>
    <x v="0"/>
    <n v="1478390"/>
    <d v="2022-01-01T00:00:00"/>
    <n v="273"/>
    <n v="22217067.599999998"/>
    <n v="813812"/>
    <s v="VND"/>
    <s v="20220930VND"/>
    <n v="1"/>
    <n v="1.47839E-3"/>
    <n v="8.1381200000000002E-4"/>
    <n v="2.2217067599999998E-2"/>
    <x v="1"/>
  </r>
  <r>
    <x v="1"/>
    <n v="3879"/>
    <x v="8"/>
    <x v="0"/>
    <x v="0"/>
    <n v="954045"/>
    <d v="2022-01-01T00:00:00"/>
    <n v="273"/>
    <n v="5885361.2999999998"/>
    <n v="215581"/>
    <s v="VND"/>
    <s v="20220930VND"/>
    <n v="1"/>
    <n v="9.5404500000000004E-4"/>
    <n v="2.1558100000000001E-4"/>
    <n v="5.8853613000000001E-3"/>
    <x v="0"/>
  </r>
  <r>
    <x v="1"/>
    <n v="3879"/>
    <x v="8"/>
    <x v="0"/>
    <x v="0"/>
    <n v="1767383"/>
    <d v="2022-01-01T00:00:00"/>
    <n v="273"/>
    <n v="1013547613262.1841"/>
    <n v="1600431"/>
    <s v="USD"/>
    <s v="20220930USD"/>
    <n v="23197.68"/>
    <n v="40.999185271440005"/>
    <n v="37.126286200080003"/>
    <n v="1013.5476132621841"/>
    <x v="0"/>
  </r>
  <r>
    <x v="1"/>
    <n v="3880"/>
    <x v="7"/>
    <x v="0"/>
    <x v="0"/>
    <n v="955414"/>
    <d v="2022-01-01T00:00:00"/>
    <n v="273"/>
    <n v="12604382.700000001"/>
    <n v="461699"/>
    <s v="VND"/>
    <s v="20220930VND"/>
    <n v="1"/>
    <n v="9.5541400000000002E-4"/>
    <n v="4.6169899999999999E-4"/>
    <n v="1.2604382700000001E-2"/>
    <x v="2"/>
  </r>
  <r>
    <x v="1"/>
    <n v="3883"/>
    <x v="1"/>
    <x v="0"/>
    <x v="0"/>
    <n v="1238775"/>
    <d v="2022-01-01T00:00:00"/>
    <n v="273"/>
    <n v="2350939.5"/>
    <n v="86115"/>
    <s v="VND"/>
    <s v="20220930VND"/>
    <n v="1"/>
    <n v="1.2387749999999999E-3"/>
    <n v="8.6114999999999998E-5"/>
    <n v="2.3509395E-3"/>
    <x v="1"/>
  </r>
  <r>
    <x v="1"/>
    <n v="3883"/>
    <x v="1"/>
    <x v="0"/>
    <x v="0"/>
    <n v="1812274"/>
    <d v="2022-01-01T00:00:00"/>
    <n v="273"/>
    <n v="492510382516.15204"/>
    <n v="777693"/>
    <s v="USD"/>
    <s v="20220930USD"/>
    <n v="23197.68"/>
    <n v="42.040552324319997"/>
    <n v="18.040673352240002"/>
    <n v="492.51038251615205"/>
    <x v="1"/>
  </r>
  <r>
    <x v="1"/>
    <n v="3884"/>
    <x v="0"/>
    <x v="0"/>
    <x v="0"/>
    <n v="1709223"/>
    <d v="2022-01-01T00:00:00"/>
    <n v="273"/>
    <n v="44427719.699999996"/>
    <n v="1627389"/>
    <s v="VND"/>
    <s v="20220930VND"/>
    <n v="1"/>
    <n v="1.7092229999999999E-3"/>
    <n v="1.6273889999999999E-3"/>
    <n v="4.4427719699999993E-2"/>
    <x v="0"/>
  </r>
  <r>
    <x v="1"/>
    <n v="3886"/>
    <x v="15"/>
    <x v="0"/>
    <x v="0"/>
    <n v="1552037"/>
    <d v="2022-01-01T00:00:00"/>
    <n v="273"/>
    <n v="1962678.9000000001"/>
    <n v="71893"/>
    <s v="VND"/>
    <s v="20220930VND"/>
    <n v="1"/>
    <n v="1.552037E-3"/>
    <n v="7.1892999999999998E-5"/>
    <n v="1.9626789000000001E-3"/>
    <x v="4"/>
  </r>
  <r>
    <x v="1"/>
    <n v="3886"/>
    <x v="15"/>
    <x v="0"/>
    <x v="0"/>
    <n v="1764157"/>
    <d v="2022-01-01T00:00:00"/>
    <n v="273"/>
    <n v="39450492.899999999"/>
    <n v="1445073"/>
    <s v="VND"/>
    <s v="20220930VND"/>
    <n v="1"/>
    <n v="1.7641569999999999E-3"/>
    <n v="1.4450730000000001E-3"/>
    <n v="3.9450492900000002E-2"/>
    <x v="4"/>
  </r>
  <r>
    <x v="1"/>
    <n v="3886"/>
    <x v="3"/>
    <x v="0"/>
    <x v="0"/>
    <n v="1326921"/>
    <d v="2022-01-01T00:00:00"/>
    <n v="273"/>
    <n v="26798826.599999998"/>
    <n v="981642"/>
    <s v="VND"/>
    <s v="20220930VND"/>
    <n v="1"/>
    <n v="1.326921E-3"/>
    <n v="9.8164200000000002E-4"/>
    <n v="2.6798826599999999E-2"/>
    <x v="0"/>
  </r>
  <r>
    <x v="1"/>
    <n v="3887"/>
    <x v="0"/>
    <x v="0"/>
    <x v="0"/>
    <n v="1520189"/>
    <d v="2022-01-01T00:00:00"/>
    <n v="273"/>
    <n v="27048075.599999998"/>
    <n v="990772"/>
    <s v="VND"/>
    <s v="20220930VND"/>
    <n v="1"/>
    <n v="1.5201889999999999E-3"/>
    <n v="9.9077200000000001E-4"/>
    <n v="2.7048075599999999E-2"/>
    <x v="0"/>
  </r>
  <r>
    <x v="1"/>
    <n v="3887"/>
    <x v="5"/>
    <x v="0"/>
    <x v="0"/>
    <n v="1849548"/>
    <d v="2022-01-01T00:00:00"/>
    <n v="273"/>
    <n v="44436510.300000004"/>
    <n v="1627711"/>
    <s v="VND"/>
    <s v="20220930VND"/>
    <n v="1"/>
    <n v="1.8495479999999999E-3"/>
    <n v="1.627711E-3"/>
    <n v="4.4436510300000003E-2"/>
    <x v="1"/>
  </r>
  <r>
    <x v="1"/>
    <n v="3889"/>
    <x v="4"/>
    <x v="0"/>
    <x v="0"/>
    <n v="553605"/>
    <d v="2022-01-01T00:00:00"/>
    <n v="273"/>
    <n v="50529788.399999999"/>
    <n v="1850908"/>
    <s v="VND"/>
    <s v="20220930VND"/>
    <n v="1"/>
    <n v="5.5360499999999998E-4"/>
    <n v="1.8509080000000001E-3"/>
    <n v="5.0529788399999997E-2"/>
    <x v="1"/>
  </r>
  <r>
    <x v="1"/>
    <n v="3889"/>
    <x v="4"/>
    <x v="0"/>
    <x v="0"/>
    <n v="268413"/>
    <d v="2022-01-01T00:00:00"/>
    <n v="273"/>
    <n v="51487417.800000004"/>
    <n v="1885986"/>
    <s v="VND"/>
    <s v="20220930VND"/>
    <n v="1"/>
    <n v="2.6841300000000001E-4"/>
    <n v="1.8859860000000001E-3"/>
    <n v="5.1487417800000004E-2"/>
    <x v="1"/>
  </r>
  <r>
    <x v="1"/>
    <n v="3892"/>
    <x v="0"/>
    <x v="0"/>
    <x v="0"/>
    <n v="1791935"/>
    <d v="2022-01-01T00:00:00"/>
    <n v="273"/>
    <n v="43183658.699999996"/>
    <n v="1581819"/>
    <s v="VND"/>
    <s v="20220930VND"/>
    <n v="1"/>
    <n v="1.7919349999999999E-3"/>
    <n v="1.5818189999999999E-3"/>
    <n v="4.3183658699999995E-2"/>
    <x v="0"/>
  </r>
  <r>
    <x v="1"/>
    <n v="3893"/>
    <x v="9"/>
    <x v="0"/>
    <x v="0"/>
    <n v="1586304"/>
    <d v="2022-01-01T00:00:00"/>
    <n v="273"/>
    <n v="16834708.800000001"/>
    <n v="616656"/>
    <s v="VND"/>
    <s v="20220930VND"/>
    <n v="1"/>
    <n v="1.586304E-3"/>
    <n v="6.1665600000000004E-4"/>
    <n v="1.6834708800000001E-2"/>
    <x v="0"/>
  </r>
  <r>
    <x v="1"/>
    <n v="3894"/>
    <x v="1"/>
    <x v="0"/>
    <x v="0"/>
    <n v="1605103"/>
    <d v="2022-01-01T00:00:00"/>
    <n v="273"/>
    <n v="54355091.699999996"/>
    <n v="1991029"/>
    <s v="VND"/>
    <s v="20220930VND"/>
    <n v="1"/>
    <n v="1.6051030000000001E-3"/>
    <n v="1.9910290000000001E-3"/>
    <n v="5.4355091699999997E-2"/>
    <x v="1"/>
  </r>
  <r>
    <x v="1"/>
    <n v="3901"/>
    <x v="5"/>
    <x v="0"/>
    <x v="0"/>
    <n v="842384"/>
    <d v="2022-01-01T00:00:00"/>
    <n v="273"/>
    <n v="37551150"/>
    <n v="1375500"/>
    <s v="VND"/>
    <s v="20220930VND"/>
    <n v="1"/>
    <n v="8.4238399999999995E-4"/>
    <n v="1.3755E-3"/>
    <n v="3.7551149999999998E-2"/>
    <x v="1"/>
  </r>
  <r>
    <x v="1"/>
    <n v="3901"/>
    <x v="3"/>
    <x v="0"/>
    <x v="0"/>
    <n v="8984507"/>
    <d v="2022-01-01T00:00:00"/>
    <n v="273"/>
    <n v="172761306.90000001"/>
    <n v="6328253"/>
    <s v="VND"/>
    <s v="20220930VND"/>
    <n v="1"/>
    <n v="8.9845069999999992E-3"/>
    <n v="6.3282529999999998E-3"/>
    <n v="0.17276130689999999"/>
    <x v="0"/>
  </r>
  <r>
    <x v="1"/>
    <n v="3902"/>
    <x v="6"/>
    <x v="0"/>
    <x v="0"/>
    <n v="42336"/>
    <d v="2022-01-01T00:00:00"/>
    <n v="273"/>
    <n v="579633.6"/>
    <n v="21232"/>
    <s v="VND"/>
    <s v="20220930VND"/>
    <n v="1"/>
    <n v="4.2336000000000003E-5"/>
    <n v="2.1231999999999999E-5"/>
    <n v="5.7963359999999996E-4"/>
    <x v="3"/>
  </r>
  <r>
    <x v="1"/>
    <n v="3903"/>
    <x v="4"/>
    <x v="0"/>
    <x v="0"/>
    <n v="803668"/>
    <d v="2022-01-01T00:00:00"/>
    <n v="273"/>
    <n v="52389246"/>
    <n v="1919020"/>
    <s v="VND"/>
    <s v="20220930VND"/>
    <n v="1"/>
    <n v="8.03668E-4"/>
    <n v="1.91902E-3"/>
    <n v="5.2389246E-2"/>
    <x v="1"/>
  </r>
  <r>
    <x v="1"/>
    <n v="3903"/>
    <x v="6"/>
    <x v="0"/>
    <x v="0"/>
    <n v="1125362"/>
    <d v="2022-01-01T00:00:00"/>
    <n v="273"/>
    <n v="23499212.099999998"/>
    <n v="860777"/>
    <s v="VND"/>
    <s v="20220930VND"/>
    <n v="1"/>
    <n v="1.125362E-3"/>
    <n v="8.6077699999999996E-4"/>
    <n v="2.3499212099999996E-2"/>
    <x v="3"/>
  </r>
  <r>
    <x v="1"/>
    <n v="3905"/>
    <x v="4"/>
    <x v="0"/>
    <x v="0"/>
    <n v="1864501"/>
    <d v="2022-01-01T00:00:00"/>
    <n v="273"/>
    <n v="20262333"/>
    <n v="742210"/>
    <s v="VND"/>
    <s v="20220930VND"/>
    <n v="1"/>
    <n v="1.864501E-3"/>
    <n v="7.4220999999999998E-4"/>
    <n v="2.0262333E-2"/>
    <x v="1"/>
  </r>
  <r>
    <x v="1"/>
    <n v="3908"/>
    <x v="8"/>
    <x v="0"/>
    <x v="0"/>
    <n v="1449786"/>
    <d v="2022-01-01T00:00:00"/>
    <n v="273"/>
    <n v="5801823.2999999998"/>
    <n v="212521"/>
    <s v="VND"/>
    <s v="20220930VND"/>
    <n v="1"/>
    <n v="1.449786E-3"/>
    <n v="2.1252099999999999E-4"/>
    <n v="5.8018232999999999E-3"/>
    <x v="0"/>
  </r>
  <r>
    <x v="1"/>
    <n v="3908"/>
    <x v="13"/>
    <x v="0"/>
    <x v="0"/>
    <n v="1629277"/>
    <d v="2022-01-01T00:00:00"/>
    <n v="273"/>
    <n v="17306589.300000001"/>
    <n v="633941"/>
    <s v="VND"/>
    <s v="20220930VND"/>
    <n v="1"/>
    <n v="1.6292769999999999E-3"/>
    <n v="6.3394099999999995E-4"/>
    <n v="1.7306589300000001E-2"/>
    <x v="0"/>
  </r>
  <r>
    <x v="1"/>
    <n v="3909"/>
    <x v="2"/>
    <x v="0"/>
    <x v="0"/>
    <n v="970692"/>
    <d v="2022-01-01T00:00:00"/>
    <n v="273"/>
    <n v="11282544"/>
    <n v="413280"/>
    <s v="VND"/>
    <s v="20220930VND"/>
    <n v="1"/>
    <n v="9.70692E-4"/>
    <n v="4.1327999999999997E-4"/>
    <n v="1.1282544E-2"/>
    <x v="2"/>
  </r>
  <r>
    <x v="1"/>
    <n v="3910"/>
    <x v="8"/>
    <x v="0"/>
    <x v="0"/>
    <n v="343956"/>
    <d v="2022-01-01T00:00:00"/>
    <n v="273"/>
    <n v="16277188.200000001"/>
    <n v="596234"/>
    <s v="VND"/>
    <s v="20220930VND"/>
    <n v="1"/>
    <n v="3.4395600000000003E-4"/>
    <n v="5.9623399999999996E-4"/>
    <n v="1.6277188200000001E-2"/>
    <x v="0"/>
  </r>
  <r>
    <x v="1"/>
    <n v="3913"/>
    <x v="4"/>
    <x v="0"/>
    <x v="0"/>
    <n v="1854169"/>
    <d v="2022-01-01T00:00:00"/>
    <n v="273"/>
    <n v="25479499.5"/>
    <n v="933315"/>
    <s v="VND"/>
    <s v="20220930VND"/>
    <n v="1"/>
    <n v="1.8541689999999999E-3"/>
    <n v="9.3331499999999999E-4"/>
    <n v="2.5479499499999999E-2"/>
    <x v="1"/>
  </r>
  <r>
    <x v="1"/>
    <n v="3914"/>
    <x v="0"/>
    <x v="0"/>
    <x v="1"/>
    <n v="181434"/>
    <d v="2022-01-01T00:00:00"/>
    <n v="273"/>
    <n v="26848621.800000001"/>
    <n v="983466"/>
    <s v="VND"/>
    <s v="20220930VND"/>
    <n v="1"/>
    <n v="1.8143400000000001E-4"/>
    <n v="9.834659999999999E-4"/>
    <n v="2.68486218E-2"/>
    <x v="0"/>
  </r>
  <r>
    <x v="1"/>
    <n v="3914"/>
    <x v="0"/>
    <x v="0"/>
    <x v="0"/>
    <n v="1148372"/>
    <d v="2022-01-01T00:00:00"/>
    <n v="273"/>
    <n v="50269674"/>
    <n v="1841380"/>
    <s v="VND"/>
    <s v="20220930VND"/>
    <n v="1"/>
    <n v="1.1483719999999999E-3"/>
    <n v="1.8413800000000001E-3"/>
    <n v="5.0269674E-2"/>
    <x v="0"/>
  </r>
  <r>
    <x v="1"/>
    <n v="3914"/>
    <x v="0"/>
    <x v="0"/>
    <x v="0"/>
    <n v="9284010"/>
    <d v="2022-01-01T00:00:00"/>
    <n v="273"/>
    <n v="222632946.90000001"/>
    <n v="8155053"/>
    <s v="VND"/>
    <s v="20220930VND"/>
    <n v="1"/>
    <n v="9.2840100000000005E-3"/>
    <n v="8.1550530000000006E-3"/>
    <n v="0.22263294690000002"/>
    <x v="0"/>
  </r>
  <r>
    <x v="1"/>
    <n v="3915"/>
    <x v="4"/>
    <x v="0"/>
    <x v="1"/>
    <n v="9980484"/>
    <d v="2022-01-01T00:00:00"/>
    <n v="273"/>
    <n v="269077536"/>
    <n v="9856320"/>
    <s v="VND"/>
    <s v="20220930VND"/>
    <n v="1"/>
    <n v="9.9804839999999995E-3"/>
    <n v="9.85632E-3"/>
    <n v="0.26907753600000001"/>
    <x v="1"/>
  </r>
  <r>
    <x v="1"/>
    <n v="3915"/>
    <x v="5"/>
    <x v="0"/>
    <x v="0"/>
    <n v="211705"/>
    <d v="2022-01-01T00:00:00"/>
    <n v="273"/>
    <n v="41680275"/>
    <n v="1526750"/>
    <s v="VND"/>
    <s v="20220930VND"/>
    <n v="1"/>
    <n v="2.1170499999999999E-4"/>
    <n v="1.5267499999999999E-3"/>
    <n v="4.1680275000000003E-2"/>
    <x v="1"/>
  </r>
  <r>
    <x v="1"/>
    <n v="3915"/>
    <x v="3"/>
    <x v="0"/>
    <x v="0"/>
    <n v="100649"/>
    <d v="2022-01-01T00:00:00"/>
    <n v="273"/>
    <n v="48595610.699999996"/>
    <n v="1780059"/>
    <s v="VND"/>
    <s v="20220930VND"/>
    <n v="1"/>
    <n v="1.00649E-4"/>
    <n v="1.7800590000000001E-3"/>
    <n v="4.8595610699999993E-2"/>
    <x v="0"/>
  </r>
  <r>
    <x v="1"/>
    <n v="3915"/>
    <x v="3"/>
    <x v="0"/>
    <x v="0"/>
    <n v="1551239"/>
    <d v="2022-01-01T00:00:00"/>
    <n v="273"/>
    <n v="9503321.0999999996"/>
    <n v="348107"/>
    <s v="VND"/>
    <s v="20220930VND"/>
    <n v="1"/>
    <n v="1.551239E-3"/>
    <n v="3.4810700000000001E-4"/>
    <n v="9.5033210999999999E-3"/>
    <x v="0"/>
  </r>
  <r>
    <x v="1"/>
    <n v="3915"/>
    <x v="4"/>
    <x v="0"/>
    <x v="0"/>
    <n v="7517852"/>
    <d v="2022-01-01T00:00:00"/>
    <n v="273"/>
    <n v="219975428.40000001"/>
    <n v="8057708"/>
    <s v="VND"/>
    <s v="20220930VND"/>
    <n v="1"/>
    <n v="7.5178520000000002E-3"/>
    <n v="8.0577080000000002E-3"/>
    <n v="0.21997542840000001"/>
    <x v="1"/>
  </r>
  <r>
    <x v="1"/>
    <n v="3921"/>
    <x v="0"/>
    <x v="0"/>
    <x v="0"/>
    <n v="1037921"/>
    <d v="2022-01-01T00:00:00"/>
    <n v="273"/>
    <n v="12786064.200000001"/>
    <n v="468354"/>
    <s v="VND"/>
    <s v="20220930VND"/>
    <n v="1"/>
    <n v="1.037921E-3"/>
    <n v="4.6835399999999998E-4"/>
    <n v="1.2786064200000001E-2"/>
    <x v="0"/>
  </r>
  <r>
    <x v="1"/>
    <n v="3921"/>
    <x v="14"/>
    <x v="0"/>
    <x v="0"/>
    <n v="802764"/>
    <d v="2022-01-01T00:00:00"/>
    <n v="273"/>
    <n v="42997199.699999996"/>
    <n v="1574989"/>
    <s v="VND"/>
    <s v="20220930VND"/>
    <n v="1"/>
    <n v="8.0276399999999997E-4"/>
    <n v="1.5749889999999999E-3"/>
    <n v="4.2997199699999995E-2"/>
    <x v="3"/>
  </r>
  <r>
    <x v="1"/>
    <n v="3922"/>
    <x v="7"/>
    <x v="0"/>
    <x v="0"/>
    <n v="739937"/>
    <d v="2022-01-01T00:00:00"/>
    <n v="273"/>
    <n v="25442589.900000002"/>
    <n v="931963"/>
    <s v="VND"/>
    <s v="20220930VND"/>
    <n v="1"/>
    <n v="7.3993699999999997E-4"/>
    <n v="9.3196299999999995E-4"/>
    <n v="2.5442589900000003E-2"/>
    <x v="2"/>
  </r>
  <r>
    <x v="1"/>
    <n v="3925"/>
    <x v="14"/>
    <x v="0"/>
    <x v="0"/>
    <n v="434334"/>
    <d v="2022-01-01T00:00:00"/>
    <n v="273"/>
    <n v="276072381440.85602"/>
    <n v="435929"/>
    <s v="USD"/>
    <s v="20220930USD"/>
    <n v="23197.68"/>
    <n v="10.075541145120001"/>
    <n v="10.11254144472"/>
    <n v="276.07238144085602"/>
    <x v="3"/>
  </r>
  <r>
    <x v="1"/>
    <n v="3926"/>
    <x v="3"/>
    <x v="0"/>
    <x v="0"/>
    <n v="935200"/>
    <d v="2022-01-01T00:00:00"/>
    <n v="273"/>
    <n v="1209637159226.4958"/>
    <n v="1910064"/>
    <s v="USD"/>
    <s v="20220930USD"/>
    <n v="23197.68"/>
    <n v="21.694470335999998"/>
    <n v="44.309053451520008"/>
    <n v="1209.6371592264959"/>
    <x v="0"/>
  </r>
  <r>
    <x v="1"/>
    <n v="3927"/>
    <x v="1"/>
    <x v="0"/>
    <x v="0"/>
    <n v="5547294"/>
    <d v="2022-01-01T00:00:00"/>
    <n v="273"/>
    <n v="111628908.3"/>
    <n v="4088971"/>
    <s v="VND"/>
    <s v="20220930VND"/>
    <n v="1"/>
    <n v="5.5472940000000004E-3"/>
    <n v="4.0889710000000003E-3"/>
    <n v="0.1116289083"/>
    <x v="1"/>
  </r>
  <r>
    <x v="1"/>
    <n v="3927"/>
    <x v="5"/>
    <x v="0"/>
    <x v="0"/>
    <n v="8104846"/>
    <d v="2022-01-01T00:00:00"/>
    <n v="273"/>
    <n v="193955716.5"/>
    <n v="7104605"/>
    <s v="VND"/>
    <s v="20220930VND"/>
    <n v="1"/>
    <n v="8.1048460000000006E-3"/>
    <n v="7.1046049999999999E-3"/>
    <n v="0.19395571650000001"/>
    <x v="1"/>
  </r>
  <r>
    <x v="1"/>
    <n v="3927"/>
    <x v="5"/>
    <x v="0"/>
    <x v="0"/>
    <n v="836617"/>
    <d v="2022-01-01T00:00:00"/>
    <n v="273"/>
    <n v="557942593840.63208"/>
    <n v="881013"/>
    <s v="USD"/>
    <s v="20220930USD"/>
    <n v="23197.68"/>
    <n v="19.407573448560001"/>
    <n v="20.437457649839999"/>
    <n v="557.94259384063207"/>
    <x v="1"/>
  </r>
  <r>
    <x v="1"/>
    <n v="3927"/>
    <x v="5"/>
    <x v="0"/>
    <x v="0"/>
    <n v="7512075"/>
    <d v="2022-01-01T00:00:00"/>
    <n v="273"/>
    <n v="257552595.29999998"/>
    <n v="9434161"/>
    <s v="VND"/>
    <s v="20220930VND"/>
    <n v="1"/>
    <n v="7.512075E-3"/>
    <n v="9.4341609999999999E-3"/>
    <n v="0.25755259529999996"/>
    <x v="1"/>
  </r>
  <r>
    <x v="1"/>
    <n v="3927"/>
    <x v="0"/>
    <x v="0"/>
    <x v="0"/>
    <n v="1707618"/>
    <d v="2022-01-01T00:00:00"/>
    <n v="273"/>
    <n v="754562209112.71204"/>
    <n v="1191483"/>
    <s v="USD"/>
    <s v="20220930USD"/>
    <n v="23197.68"/>
    <n v="39.612775926239998"/>
    <n v="27.639641359439999"/>
    <n v="754.56220911271203"/>
    <x v="0"/>
  </r>
  <r>
    <x v="1"/>
    <n v="3928"/>
    <x v="11"/>
    <x v="0"/>
    <x v="0"/>
    <n v="1260393"/>
    <d v="2022-01-01T00:00:00"/>
    <n v="273"/>
    <n v="40879675.199999996"/>
    <n v="1497424"/>
    <s v="VND"/>
    <s v="20220930VND"/>
    <n v="1"/>
    <n v="1.2603930000000001E-3"/>
    <n v="1.497424E-3"/>
    <n v="4.0879675199999993E-2"/>
    <x v="3"/>
  </r>
  <r>
    <x v="1"/>
    <n v="3929"/>
    <x v="14"/>
    <x v="0"/>
    <x v="0"/>
    <n v="646085"/>
    <d v="2022-01-01T00:00:00"/>
    <n v="273"/>
    <n v="861892694430.76807"/>
    <n v="1360962"/>
    <s v="USD"/>
    <s v="20220930USD"/>
    <n v="23197.68"/>
    <n v="14.987673082799999"/>
    <n v="31.571160968160001"/>
    <n v="861.89269443076807"/>
    <x v="3"/>
  </r>
  <r>
    <x v="1"/>
    <n v="3929"/>
    <x v="4"/>
    <x v="0"/>
    <x v="0"/>
    <n v="1688206"/>
    <d v="2022-01-01T00:00:00"/>
    <n v="273"/>
    <n v="45512594.399999999"/>
    <n v="1667128"/>
    <s v="VND"/>
    <s v="20220930VND"/>
    <n v="1"/>
    <n v="1.688206E-3"/>
    <n v="1.6671279999999999E-3"/>
    <n v="4.5512594400000002E-2"/>
    <x v="1"/>
  </r>
  <r>
    <x v="1"/>
    <n v="3929"/>
    <x v="14"/>
    <x v="0"/>
    <x v="0"/>
    <n v="1306040"/>
    <d v="2022-01-01T00:00:00"/>
    <n v="273"/>
    <n v="43639268.399999999"/>
    <n v="1598508"/>
    <s v="VND"/>
    <s v="20220930VND"/>
    <n v="1"/>
    <n v="1.3060400000000001E-3"/>
    <n v="1.598508E-3"/>
    <n v="4.36392684E-2"/>
    <x v="3"/>
  </r>
  <r>
    <x v="1"/>
    <n v="3930"/>
    <x v="10"/>
    <x v="0"/>
    <x v="0"/>
    <n v="615751"/>
    <d v="2022-01-01T00:00:00"/>
    <n v="273"/>
    <n v="45589880.699999996"/>
    <n v="1669959"/>
    <s v="VND"/>
    <s v="20220930VND"/>
    <n v="1"/>
    <n v="6.1575099999999999E-4"/>
    <n v="1.6699589999999999E-3"/>
    <n v="4.5589880699999995E-2"/>
    <x v="1"/>
  </r>
  <r>
    <x v="1"/>
    <n v="3931"/>
    <x v="14"/>
    <x v="0"/>
    <x v="0"/>
    <n v="109156"/>
    <d v="2022-01-01T00:00:00"/>
    <n v="273"/>
    <n v="27011056.800000001"/>
    <n v="989416"/>
    <s v="VND"/>
    <s v="20220930VND"/>
    <n v="1"/>
    <n v="1.09156E-4"/>
    <n v="9.8941599999999991E-4"/>
    <n v="2.7011056800000002E-2"/>
    <x v="3"/>
  </r>
  <r>
    <x v="1"/>
    <n v="3931"/>
    <x v="0"/>
    <x v="0"/>
    <x v="0"/>
    <n v="1209783"/>
    <d v="2022-01-01T00:00:00"/>
    <n v="273"/>
    <n v="34147495.199999996"/>
    <n v="1250824"/>
    <s v="VND"/>
    <s v="20220930VND"/>
    <n v="1"/>
    <n v="1.2097830000000001E-3"/>
    <n v="1.250824E-3"/>
    <n v="3.4147495199999996E-2"/>
    <x v="0"/>
  </r>
  <r>
    <x v="1"/>
    <n v="3931"/>
    <x v="4"/>
    <x v="0"/>
    <x v="0"/>
    <n v="1536033"/>
    <d v="2022-01-01T00:00:00"/>
    <n v="273"/>
    <n v="23560637.099999998"/>
    <n v="863027"/>
    <s v="VND"/>
    <s v="20220930VND"/>
    <n v="1"/>
    <n v="1.536033E-3"/>
    <n v="8.6302700000000004E-4"/>
    <n v="2.3560637099999997E-2"/>
    <x v="1"/>
  </r>
  <r>
    <x v="1"/>
    <n v="3932"/>
    <x v="5"/>
    <x v="0"/>
    <x v="0"/>
    <n v="1191651"/>
    <d v="2022-01-01T00:00:00"/>
    <n v="273"/>
    <n v="23868226.199999999"/>
    <n v="874294"/>
    <s v="VND"/>
    <s v="20220930VND"/>
    <n v="1"/>
    <n v="1.191651E-3"/>
    <n v="8.7429399999999996E-4"/>
    <n v="2.3868226199999999E-2"/>
    <x v="1"/>
  </r>
  <r>
    <x v="1"/>
    <n v="3932"/>
    <x v="5"/>
    <x v="0"/>
    <x v="0"/>
    <n v="4651822"/>
    <d v="2022-01-01T00:00:00"/>
    <n v="273"/>
    <n v="119911018.5"/>
    <n v="4392345"/>
    <s v="VND"/>
    <s v="20220930VND"/>
    <n v="1"/>
    <n v="4.6518219999999999E-3"/>
    <n v="4.3923449999999998E-3"/>
    <n v="0.11991101849999999"/>
    <x v="1"/>
  </r>
  <r>
    <x v="1"/>
    <n v="3933"/>
    <x v="15"/>
    <x v="0"/>
    <x v="0"/>
    <n v="1928386"/>
    <d v="2022-01-01T00:00:00"/>
    <n v="273"/>
    <n v="52130032.5"/>
    <n v="1909525"/>
    <s v="VND"/>
    <s v="20220930VND"/>
    <n v="1"/>
    <n v="1.928386E-3"/>
    <n v="1.909525E-3"/>
    <n v="5.2130032499999999E-2"/>
    <x v="4"/>
  </r>
  <r>
    <x v="1"/>
    <n v="3934"/>
    <x v="7"/>
    <x v="0"/>
    <x v="0"/>
    <n v="1137569"/>
    <d v="2022-01-01T00:00:00"/>
    <n v="273"/>
    <n v="25500793.5"/>
    <n v="934095"/>
    <s v="VND"/>
    <s v="20220930VND"/>
    <n v="1"/>
    <n v="1.137569E-3"/>
    <n v="9.3409500000000002E-4"/>
    <n v="2.5500793500000001E-2"/>
    <x v="2"/>
  </r>
  <r>
    <x v="1"/>
    <n v="3934"/>
    <x v="13"/>
    <x v="0"/>
    <x v="0"/>
    <n v="375077"/>
    <d v="2022-01-01T00:00:00"/>
    <n v="273"/>
    <n v="1642586.4000000001"/>
    <n v="60168"/>
    <s v="VND"/>
    <s v="20220930VND"/>
    <n v="1"/>
    <n v="3.7507699999999997E-4"/>
    <n v="6.0167999999999997E-5"/>
    <n v="1.6425864000000001E-3"/>
    <x v="0"/>
  </r>
  <r>
    <x v="1"/>
    <n v="3935"/>
    <x v="7"/>
    <x v="0"/>
    <x v="0"/>
    <n v="1878140"/>
    <d v="2022-01-01T00:00:00"/>
    <n v="273"/>
    <n v="53285832.600000001"/>
    <n v="1951862"/>
    <s v="VND"/>
    <s v="20220930VND"/>
    <n v="1"/>
    <n v="1.8781399999999999E-3"/>
    <n v="1.951862E-3"/>
    <n v="5.3285832599999999E-2"/>
    <x v="2"/>
  </r>
  <r>
    <x v="1"/>
    <n v="3938"/>
    <x v="4"/>
    <x v="0"/>
    <x v="0"/>
    <n v="670762"/>
    <d v="2022-01-01T00:00:00"/>
    <n v="273"/>
    <n v="22792469.699999999"/>
    <n v="834889"/>
    <s v="VND"/>
    <s v="20220930VND"/>
    <n v="1"/>
    <n v="6.7076199999999999E-4"/>
    <n v="8.3488900000000001E-4"/>
    <n v="2.2792469699999998E-2"/>
    <x v="1"/>
  </r>
  <r>
    <x v="1"/>
    <n v="3938"/>
    <x v="1"/>
    <x v="0"/>
    <x v="0"/>
    <n v="5558083"/>
    <d v="2022-01-01T00:00:00"/>
    <n v="273"/>
    <n v="99430312.799999997"/>
    <n v="3642136"/>
    <s v="VND"/>
    <s v="20220930VND"/>
    <n v="1"/>
    <n v="5.5580830000000001E-3"/>
    <n v="3.6421359999999998E-3"/>
    <n v="9.9430312800000004E-2"/>
    <x v="1"/>
  </r>
  <r>
    <x v="1"/>
    <n v="3938"/>
    <x v="4"/>
    <x v="0"/>
    <x v="0"/>
    <n v="447815"/>
    <d v="2022-01-01T00:00:00"/>
    <n v="273"/>
    <n v="923559"/>
    <n v="33830"/>
    <s v="VND"/>
    <s v="20220930VND"/>
    <n v="1"/>
    <n v="4.4781500000000001E-4"/>
    <n v="3.383E-5"/>
    <n v="9.2355900000000001E-4"/>
    <x v="1"/>
  </r>
  <r>
    <x v="1"/>
    <n v="3938"/>
    <x v="4"/>
    <x v="0"/>
    <x v="0"/>
    <n v="1015358"/>
    <d v="2022-01-01T00:00:00"/>
    <n v="273"/>
    <n v="17330067.300000001"/>
    <n v="634801"/>
    <s v="VND"/>
    <s v="20220930VND"/>
    <n v="1"/>
    <n v="1.0153580000000001E-3"/>
    <n v="6.3480100000000005E-4"/>
    <n v="1.7330067300000002E-2"/>
    <x v="1"/>
  </r>
  <r>
    <x v="1"/>
    <n v="3939"/>
    <x v="4"/>
    <x v="0"/>
    <x v="0"/>
    <n v="365237"/>
    <d v="2022-01-01T00:00:00"/>
    <n v="273"/>
    <n v="48500988.899999999"/>
    <n v="1776593"/>
    <s v="VND"/>
    <s v="20220930VND"/>
    <n v="1"/>
    <n v="3.6523700000000003E-4"/>
    <n v="1.7765929999999999E-3"/>
    <n v="4.85009889E-2"/>
    <x v="1"/>
  </r>
  <r>
    <x v="1"/>
    <n v="3939"/>
    <x v="10"/>
    <x v="0"/>
    <x v="0"/>
    <n v="619447"/>
    <d v="2022-01-01T00:00:00"/>
    <n v="273"/>
    <n v="38461140.899999999"/>
    <n v="1408833"/>
    <s v="VND"/>
    <s v="20220930VND"/>
    <n v="1"/>
    <n v="6.1944699999999997E-4"/>
    <n v="1.408833E-3"/>
    <n v="3.8461140899999996E-2"/>
    <x v="1"/>
  </r>
  <r>
    <x v="1"/>
    <n v="3940"/>
    <x v="8"/>
    <x v="0"/>
    <x v="0"/>
    <n v="1033854"/>
    <d v="2022-01-01T00:00:00"/>
    <n v="273"/>
    <n v="50447478.899999999"/>
    <n v="1847893"/>
    <s v="VND"/>
    <s v="20220930VND"/>
    <n v="1"/>
    <n v="1.0338540000000001E-3"/>
    <n v="1.847893E-3"/>
    <n v="5.0447478899999995E-2"/>
    <x v="0"/>
  </r>
  <r>
    <x v="1"/>
    <n v="3942"/>
    <x v="3"/>
    <x v="0"/>
    <x v="0"/>
    <n v="315946"/>
    <d v="2022-01-01T00:00:00"/>
    <n v="273"/>
    <n v="6963629.3999999994"/>
    <n v="255078"/>
    <s v="VND"/>
    <s v="20220930VND"/>
    <n v="1"/>
    <n v="3.15946E-4"/>
    <n v="2.55078E-4"/>
    <n v="6.9636293999999991E-3"/>
    <x v="0"/>
  </r>
  <r>
    <x v="1"/>
    <n v="3943"/>
    <x v="1"/>
    <x v="0"/>
    <x v="0"/>
    <n v="1049362"/>
    <d v="2022-01-01T00:00:00"/>
    <n v="273"/>
    <n v="50329406.399999999"/>
    <n v="1843568"/>
    <s v="VND"/>
    <s v="20220930VND"/>
    <n v="1"/>
    <n v="1.0493620000000001E-3"/>
    <n v="1.8435680000000001E-3"/>
    <n v="5.0329406399999999E-2"/>
    <x v="1"/>
  </r>
  <r>
    <x v="1"/>
    <n v="3943"/>
    <x v="0"/>
    <x v="0"/>
    <x v="0"/>
    <n v="1470614"/>
    <d v="2022-01-01T00:00:00"/>
    <n v="273"/>
    <n v="6072584.7000000002"/>
    <n v="222439"/>
    <s v="VND"/>
    <s v="20220930VND"/>
    <n v="1"/>
    <n v="1.4706140000000001E-3"/>
    <n v="2.22439E-4"/>
    <n v="6.0725847000000005E-3"/>
    <x v="0"/>
  </r>
  <r>
    <x v="1"/>
    <n v="3944"/>
    <x v="1"/>
    <x v="0"/>
    <x v="0"/>
    <n v="250165"/>
    <d v="2022-01-01T00:00:00"/>
    <n v="273"/>
    <n v="28606659.900000002"/>
    <n v="1047863"/>
    <s v="VND"/>
    <s v="20220930VND"/>
    <n v="1"/>
    <n v="2.50165E-4"/>
    <n v="1.047863E-3"/>
    <n v="2.8606659900000001E-2"/>
    <x v="1"/>
  </r>
  <r>
    <x v="1"/>
    <n v="3944"/>
    <x v="3"/>
    <x v="0"/>
    <x v="0"/>
    <n v="750715"/>
    <d v="2022-01-01T00:00:00"/>
    <n v="273"/>
    <n v="48358182.600000001"/>
    <n v="1771362"/>
    <s v="VND"/>
    <s v="20220930VND"/>
    <n v="1"/>
    <n v="7.50715E-4"/>
    <n v="1.7713620000000001E-3"/>
    <n v="4.8358182600000001E-2"/>
    <x v="0"/>
  </r>
  <r>
    <x v="1"/>
    <n v="3945"/>
    <x v="1"/>
    <x v="0"/>
    <x v="0"/>
    <n v="792863"/>
    <d v="2022-01-01T00:00:00"/>
    <n v="273"/>
    <n v="1010946030566.4719"/>
    <n v="1596323"/>
    <s v="USD"/>
    <s v="20220930USD"/>
    <n v="23197.68"/>
    <n v="18.39258215784"/>
    <n v="37.030990130639999"/>
    <n v="1010.9460305664719"/>
    <x v="1"/>
  </r>
  <r>
    <x v="1"/>
    <n v="3945"/>
    <x v="1"/>
    <x v="0"/>
    <x v="0"/>
    <n v="1819184"/>
    <d v="2022-01-01T00:00:00"/>
    <n v="273"/>
    <n v="19692800.400000002"/>
    <n v="721348"/>
    <s v="VND"/>
    <s v="20220930VND"/>
    <n v="1"/>
    <n v="1.8191839999999999E-3"/>
    <n v="7.2134800000000002E-4"/>
    <n v="1.9692800400000002E-2"/>
    <x v="1"/>
  </r>
  <r>
    <x v="1"/>
    <n v="3945"/>
    <x v="10"/>
    <x v="0"/>
    <x v="0"/>
    <n v="1639783"/>
    <d v="2022-01-01T00:00:00"/>
    <n v="273"/>
    <n v="30134832"/>
    <n v="1103840"/>
    <s v="VND"/>
    <s v="20220930VND"/>
    <n v="1"/>
    <n v="1.6397829999999999E-3"/>
    <n v="1.10384E-3"/>
    <n v="3.0134832E-2"/>
    <x v="1"/>
  </r>
  <r>
    <x v="1"/>
    <n v="3947"/>
    <x v="4"/>
    <x v="0"/>
    <x v="0"/>
    <n v="9401812"/>
    <d v="2022-01-01T00:00:00"/>
    <n v="273"/>
    <n v="190794076.20000002"/>
    <n v="6988794"/>
    <s v="VND"/>
    <s v="20220930VND"/>
    <n v="1"/>
    <n v="9.4018120000000007E-3"/>
    <n v="6.9887940000000004E-3"/>
    <n v="0.19079407620000002"/>
    <x v="1"/>
  </r>
  <r>
    <x v="1"/>
    <n v="3949"/>
    <x v="14"/>
    <x v="0"/>
    <x v="0"/>
    <n v="431856"/>
    <d v="2022-01-01T00:00:00"/>
    <n v="273"/>
    <n v="12939572.1"/>
    <n v="473977"/>
    <s v="VND"/>
    <s v="20220930VND"/>
    <n v="1"/>
    <n v="4.3185599999999999E-4"/>
    <n v="4.7397699999999999E-4"/>
    <n v="1.2939572099999999E-2"/>
    <x v="3"/>
  </r>
  <r>
    <x v="1"/>
    <n v="3950"/>
    <x v="5"/>
    <x v="0"/>
    <x v="1"/>
    <n v="9412271"/>
    <d v="2022-01-01T00:00:00"/>
    <n v="273"/>
    <n v="261080301.29999998"/>
    <n v="9563381"/>
    <s v="VND"/>
    <s v="20220930VND"/>
    <n v="1"/>
    <n v="9.4122709999999998E-3"/>
    <n v="9.5633809999999993E-3"/>
    <n v="0.26108030129999998"/>
    <x v="1"/>
  </r>
  <r>
    <x v="1"/>
    <n v="3950"/>
    <x v="12"/>
    <x v="0"/>
    <x v="0"/>
    <n v="1686401"/>
    <d v="2022-01-01T00:00:00"/>
    <n v="273"/>
    <n v="41927531.100000001"/>
    <n v="1535807"/>
    <s v="VND"/>
    <s v="20220930VND"/>
    <n v="1"/>
    <n v="1.6864009999999999E-3"/>
    <n v="1.5358069999999999E-3"/>
    <n v="4.1927531099999998E-2"/>
    <x v="4"/>
  </r>
  <r>
    <x v="1"/>
    <n v="3950"/>
    <x v="5"/>
    <x v="0"/>
    <x v="0"/>
    <n v="6432942"/>
    <d v="2022-01-01T00:00:00"/>
    <n v="273"/>
    <n v="197942854.20000002"/>
    <n v="7250654"/>
    <s v="VND"/>
    <s v="20220930VND"/>
    <n v="1"/>
    <n v="6.4329419999999997E-3"/>
    <n v="7.2506539999999996E-3"/>
    <n v="0.19794285420000002"/>
    <x v="1"/>
  </r>
  <r>
    <x v="1"/>
    <n v="3950"/>
    <x v="8"/>
    <x v="0"/>
    <x v="0"/>
    <n v="780434"/>
    <d v="2022-01-01T00:00:00"/>
    <n v="273"/>
    <n v="48953841.300000004"/>
    <n v="1793181"/>
    <s v="VND"/>
    <s v="20220930VND"/>
    <n v="1"/>
    <n v="7.8043399999999999E-4"/>
    <n v="1.793181E-3"/>
    <n v="4.8953841300000002E-2"/>
    <x v="0"/>
  </r>
  <r>
    <x v="1"/>
    <n v="3951"/>
    <x v="5"/>
    <x v="0"/>
    <x v="0"/>
    <n v="7536801"/>
    <d v="2022-01-01T00:00:00"/>
    <n v="273"/>
    <n v="175897394.40000001"/>
    <n v="6443128"/>
    <s v="VND"/>
    <s v="20220930VND"/>
    <n v="1"/>
    <n v="7.5368010000000001E-3"/>
    <n v="6.4431280000000002E-3"/>
    <n v="0.17589739440000002"/>
    <x v="1"/>
  </r>
  <r>
    <x v="1"/>
    <n v="3951"/>
    <x v="4"/>
    <x v="0"/>
    <x v="0"/>
    <n v="1638511"/>
    <d v="2022-01-01T00:00:00"/>
    <n v="273"/>
    <n v="34787543.699999996"/>
    <n v="1274269"/>
    <s v="VND"/>
    <s v="20220930VND"/>
    <n v="1"/>
    <n v="1.638511E-3"/>
    <n v="1.274269E-3"/>
    <n v="3.4787543699999993E-2"/>
    <x v="1"/>
  </r>
  <r>
    <x v="1"/>
    <n v="3952"/>
    <x v="0"/>
    <x v="0"/>
    <x v="0"/>
    <n v="1594939"/>
    <d v="2022-01-01T00:00:00"/>
    <n v="273"/>
    <n v="2843677.1999999997"/>
    <n v="104164"/>
    <s v="VND"/>
    <s v="20220930VND"/>
    <n v="1"/>
    <n v="1.5949390000000001E-3"/>
    <n v="1.04164E-4"/>
    <n v="2.8436771999999998E-3"/>
    <x v="0"/>
  </r>
  <r>
    <x v="1"/>
    <n v="3952"/>
    <x v="1"/>
    <x v="0"/>
    <x v="0"/>
    <n v="1037317"/>
    <d v="2022-01-01T00:00:00"/>
    <n v="273"/>
    <n v="43468616.100000001"/>
    <n v="1592257"/>
    <s v="VND"/>
    <s v="20220930VND"/>
    <n v="1"/>
    <n v="1.0373170000000001E-3"/>
    <n v="1.5922569999999999E-3"/>
    <n v="4.3468616100000003E-2"/>
    <x v="1"/>
  </r>
  <r>
    <x v="1"/>
    <n v="3954"/>
    <x v="4"/>
    <x v="0"/>
    <x v="0"/>
    <n v="1164382"/>
    <d v="2022-01-01T00:00:00"/>
    <n v="273"/>
    <n v="43568179.199999996"/>
    <n v="1595904"/>
    <s v="VND"/>
    <s v="20220930VND"/>
    <n v="1"/>
    <n v="1.164382E-3"/>
    <n v="1.595904E-3"/>
    <n v="4.3568179199999994E-2"/>
    <x v="1"/>
  </r>
  <r>
    <x v="1"/>
    <n v="3955"/>
    <x v="10"/>
    <x v="0"/>
    <x v="0"/>
    <n v="212438"/>
    <d v="2022-01-01T00:00:00"/>
    <n v="273"/>
    <n v="46250813.699999996"/>
    <n v="1694169"/>
    <s v="VND"/>
    <s v="20220930VND"/>
    <n v="1"/>
    <n v="2.1243799999999999E-4"/>
    <n v="1.6941689999999999E-3"/>
    <n v="4.6250813699999997E-2"/>
    <x v="1"/>
  </r>
  <r>
    <x v="1"/>
    <n v="3955"/>
    <x v="6"/>
    <x v="0"/>
    <x v="0"/>
    <n v="1908360"/>
    <d v="2022-01-01T00:00:00"/>
    <n v="273"/>
    <n v="42933508.800000004"/>
    <n v="1572656"/>
    <s v="VND"/>
    <s v="20220930VND"/>
    <n v="1"/>
    <n v="1.90836E-3"/>
    <n v="1.572656E-3"/>
    <n v="4.2933508800000006E-2"/>
    <x v="3"/>
  </r>
  <r>
    <x v="1"/>
    <n v="3959"/>
    <x v="0"/>
    <x v="0"/>
    <x v="0"/>
    <n v="1546605"/>
    <d v="2022-01-01T00:00:00"/>
    <n v="273"/>
    <n v="40849918.199999996"/>
    <n v="1496334"/>
    <s v="VND"/>
    <s v="20220930VND"/>
    <n v="1"/>
    <n v="1.5466049999999999E-3"/>
    <n v="1.496334E-3"/>
    <n v="4.0849918199999995E-2"/>
    <x v="0"/>
  </r>
  <r>
    <x v="1"/>
    <n v="3960"/>
    <x v="11"/>
    <x v="0"/>
    <x v="0"/>
    <n v="1277123"/>
    <d v="2022-01-01T00:00:00"/>
    <n v="273"/>
    <n v="26177997.300000001"/>
    <n v="958901"/>
    <s v="VND"/>
    <s v="20220930VND"/>
    <n v="1"/>
    <n v="1.277123E-3"/>
    <n v="9.5890099999999996E-4"/>
    <n v="2.6177997300000002E-2"/>
    <x v="3"/>
  </r>
  <r>
    <x v="1"/>
    <n v="3960"/>
    <x v="7"/>
    <x v="0"/>
    <x v="0"/>
    <n v="844631"/>
    <d v="2022-01-01T00:00:00"/>
    <n v="273"/>
    <n v="15503670"/>
    <n v="567900"/>
    <s v="VND"/>
    <s v="20220930VND"/>
    <n v="1"/>
    <n v="8.4463099999999998E-4"/>
    <n v="5.6789999999999998E-4"/>
    <n v="1.5503670000000001E-2"/>
    <x v="2"/>
  </r>
  <r>
    <x v="1"/>
    <n v="3961"/>
    <x v="4"/>
    <x v="0"/>
    <x v="0"/>
    <n v="1414095"/>
    <d v="2022-01-01T00:00:00"/>
    <n v="273"/>
    <n v="46589306.399999999"/>
    <n v="1706568"/>
    <s v="VND"/>
    <s v="20220930VND"/>
    <n v="1"/>
    <n v="1.414095E-3"/>
    <n v="1.7065680000000001E-3"/>
    <n v="4.6589306399999995E-2"/>
    <x v="1"/>
  </r>
  <r>
    <x v="1"/>
    <n v="3963"/>
    <x v="4"/>
    <x v="0"/>
    <x v="0"/>
    <n v="1274343"/>
    <d v="2022-01-01T00:00:00"/>
    <n v="273"/>
    <n v="48916003.5"/>
    <n v="1791795"/>
    <s v="VND"/>
    <s v="20220930VND"/>
    <n v="1"/>
    <n v="1.274343E-3"/>
    <n v="1.7917950000000001E-3"/>
    <n v="4.8916003499999999E-2"/>
    <x v="1"/>
  </r>
  <r>
    <x v="1"/>
    <n v="3963"/>
    <x v="4"/>
    <x v="0"/>
    <x v="0"/>
    <n v="278950"/>
    <d v="2022-01-01T00:00:00"/>
    <n v="273"/>
    <n v="50799812.699999996"/>
    <n v="1860799"/>
    <s v="VND"/>
    <s v="20220930VND"/>
    <n v="1"/>
    <n v="2.7894999999999998E-4"/>
    <n v="1.860799E-3"/>
    <n v="5.0799812699999995E-2"/>
    <x v="1"/>
  </r>
  <r>
    <x v="1"/>
    <n v="3963"/>
    <x v="4"/>
    <x v="0"/>
    <x v="0"/>
    <n v="652753"/>
    <d v="2022-01-01T00:00:00"/>
    <n v="273"/>
    <n v="19144807.5"/>
    <n v="701275"/>
    <s v="VND"/>
    <s v="20220930VND"/>
    <n v="1"/>
    <n v="6.5275299999999995E-4"/>
    <n v="7.0127500000000001E-4"/>
    <n v="1.91448075E-2"/>
    <x v="1"/>
  </r>
  <r>
    <x v="1"/>
    <n v="3964"/>
    <x v="2"/>
    <x v="0"/>
    <x v="0"/>
    <n v="1825969"/>
    <d v="2022-01-01T00:00:00"/>
    <n v="273"/>
    <n v="15093651.299999999"/>
    <n v="552881"/>
    <s v="VND"/>
    <s v="20220930VND"/>
    <n v="1"/>
    <n v="1.825969E-3"/>
    <n v="5.5288099999999997E-4"/>
    <n v="1.5093651299999998E-2"/>
    <x v="2"/>
  </r>
  <r>
    <x v="1"/>
    <n v="3965"/>
    <x v="8"/>
    <x v="0"/>
    <x v="0"/>
    <n v="576813"/>
    <d v="2022-01-01T00:00:00"/>
    <n v="273"/>
    <n v="119707635319.27199"/>
    <n v="189023"/>
    <s v="USD"/>
    <s v="20220930USD"/>
    <n v="23197.68"/>
    <n v="13.38072339384"/>
    <n v="4.3848950666400004"/>
    <n v="119.70763531927199"/>
    <x v="0"/>
  </r>
  <r>
    <x v="1"/>
    <n v="3966"/>
    <x v="4"/>
    <x v="0"/>
    <x v="0"/>
    <n v="270817"/>
    <d v="2022-01-01T00:00:00"/>
    <n v="273"/>
    <n v="14549507.700000001"/>
    <n v="532949"/>
    <s v="VND"/>
    <s v="20220930VND"/>
    <n v="1"/>
    <n v="2.7081700000000002E-4"/>
    <n v="5.3294900000000001E-4"/>
    <n v="1.45495077E-2"/>
    <x v="1"/>
  </r>
  <r>
    <x v="1"/>
    <n v="3966"/>
    <x v="10"/>
    <x v="0"/>
    <x v="0"/>
    <n v="7203722"/>
    <d v="2022-01-01T00:00:00"/>
    <n v="273"/>
    <n v="187762820.70000002"/>
    <n v="6877759"/>
    <s v="VND"/>
    <s v="20220930VND"/>
    <n v="1"/>
    <n v="7.2037220000000001E-3"/>
    <n v="6.8777589999999998E-3"/>
    <n v="0.18776282070000003"/>
    <x v="1"/>
  </r>
  <r>
    <x v="1"/>
    <n v="3967"/>
    <x v="1"/>
    <x v="0"/>
    <x v="0"/>
    <n v="952676"/>
    <d v="2022-01-01T00:00:00"/>
    <n v="273"/>
    <n v="45267931.800000004"/>
    <n v="1658166"/>
    <s v="VND"/>
    <s v="20220930VND"/>
    <n v="1"/>
    <n v="9.5267599999999996E-4"/>
    <n v="1.658166E-3"/>
    <n v="4.5267931800000001E-2"/>
    <x v="1"/>
  </r>
  <r>
    <x v="1"/>
    <n v="3967"/>
    <x v="5"/>
    <x v="0"/>
    <x v="0"/>
    <n v="9566297"/>
    <d v="2022-01-01T00:00:00"/>
    <n v="273"/>
    <n v="219206250.90000001"/>
    <n v="8029533"/>
    <s v="VND"/>
    <s v="20220930VND"/>
    <n v="1"/>
    <n v="9.5662969999999996E-3"/>
    <n v="8.0295330000000002E-3"/>
    <n v="0.21920625090000001"/>
    <x v="1"/>
  </r>
  <r>
    <x v="1"/>
    <n v="3967"/>
    <x v="8"/>
    <x v="0"/>
    <x v="0"/>
    <n v="1785134"/>
    <d v="2022-01-01T00:00:00"/>
    <n v="273"/>
    <n v="51845511.899999999"/>
    <n v="1899103"/>
    <s v="VND"/>
    <s v="20220930VND"/>
    <n v="1"/>
    <n v="1.7851340000000001E-3"/>
    <n v="1.8991030000000001E-3"/>
    <n v="5.1845511899999995E-2"/>
    <x v="0"/>
  </r>
  <r>
    <x v="1"/>
    <n v="3968"/>
    <x v="4"/>
    <x v="0"/>
    <x v="0"/>
    <n v="130465"/>
    <d v="2022-01-01T00:00:00"/>
    <n v="273"/>
    <n v="8329912.5"/>
    <n v="305125"/>
    <s v="VND"/>
    <s v="20220930VND"/>
    <n v="1"/>
    <n v="1.3046499999999999E-4"/>
    <n v="3.05125E-4"/>
    <n v="8.3299124999999998E-3"/>
    <x v="1"/>
  </r>
  <r>
    <x v="1"/>
    <n v="3971"/>
    <x v="4"/>
    <x v="0"/>
    <x v="0"/>
    <n v="673819"/>
    <d v="2022-01-01T00:00:00"/>
    <n v="273"/>
    <n v="28041686.400000002"/>
    <n v="1027168"/>
    <s v="VND"/>
    <s v="20220930VND"/>
    <n v="1"/>
    <n v="6.7381899999999998E-4"/>
    <n v="1.027168E-3"/>
    <n v="2.8041686400000002E-2"/>
    <x v="1"/>
  </r>
  <r>
    <x v="1"/>
    <n v="3972"/>
    <x v="14"/>
    <x v="0"/>
    <x v="0"/>
    <n v="470903"/>
    <d v="2022-01-01T00:00:00"/>
    <n v="273"/>
    <n v="53359488"/>
    <n v="1954560"/>
    <s v="VND"/>
    <s v="20220930VND"/>
    <n v="1"/>
    <n v="4.70903E-4"/>
    <n v="1.9545600000000002E-3"/>
    <n v="5.3359487999999997E-2"/>
    <x v="3"/>
  </r>
  <r>
    <x v="1"/>
    <n v="3974"/>
    <x v="1"/>
    <x v="0"/>
    <x v="0"/>
    <n v="8515367"/>
    <d v="2022-01-01T00:00:00"/>
    <n v="273"/>
    <n v="189700356.29999998"/>
    <n v="6948731"/>
    <s v="VND"/>
    <s v="20220930VND"/>
    <n v="1"/>
    <n v="8.5153669999999994E-3"/>
    <n v="6.9487309999999997E-3"/>
    <n v="0.18970035629999998"/>
    <x v="1"/>
  </r>
  <r>
    <x v="1"/>
    <n v="3974"/>
    <x v="12"/>
    <x v="0"/>
    <x v="0"/>
    <n v="162498"/>
    <d v="2022-01-01T00:00:00"/>
    <n v="273"/>
    <n v="716157199517.76001"/>
    <n v="1130840"/>
    <s v="USD"/>
    <s v="20220930USD"/>
    <n v="23197.68"/>
    <n v="3.7695766046399997"/>
    <n v="26.232864451200001"/>
    <n v="716.15719951775998"/>
    <x v="4"/>
  </r>
  <r>
    <x v="1"/>
    <n v="3976"/>
    <x v="1"/>
    <x v="0"/>
    <x v="0"/>
    <n v="103957"/>
    <d v="2022-01-01T00:00:00"/>
    <n v="273"/>
    <n v="18593838.900000002"/>
    <n v="681093"/>
    <s v="VND"/>
    <s v="20220930VND"/>
    <n v="1"/>
    <n v="1.0395699999999999E-4"/>
    <n v="6.8109300000000002E-4"/>
    <n v="1.8593838900000003E-2"/>
    <x v="1"/>
  </r>
  <r>
    <x v="1"/>
    <n v="3977"/>
    <x v="1"/>
    <x v="0"/>
    <x v="0"/>
    <n v="1333335"/>
    <d v="2022-01-01T00:00:00"/>
    <n v="273"/>
    <n v="7237721.3999999994"/>
    <n v="265118"/>
    <s v="VND"/>
    <s v="20220930VND"/>
    <n v="1"/>
    <n v="1.3333349999999999E-3"/>
    <n v="2.6511800000000001E-4"/>
    <n v="7.2377213999999992E-3"/>
    <x v="1"/>
  </r>
  <r>
    <x v="1"/>
    <n v="3977"/>
    <x v="4"/>
    <x v="0"/>
    <x v="0"/>
    <n v="411253"/>
    <d v="2022-01-01T00:00:00"/>
    <n v="273"/>
    <n v="19888596"/>
    <n v="728520"/>
    <s v="VND"/>
    <s v="20220930VND"/>
    <n v="1"/>
    <n v="4.1125299999999999E-4"/>
    <n v="7.2851999999999997E-4"/>
    <n v="1.9888596000000001E-2"/>
    <x v="1"/>
  </r>
  <r>
    <x v="1"/>
    <n v="3977"/>
    <x v="4"/>
    <x v="0"/>
    <x v="0"/>
    <n v="62343"/>
    <d v="2022-01-01T00:00:00"/>
    <n v="273"/>
    <n v="15509894.4"/>
    <n v="568128"/>
    <s v="VND"/>
    <s v="20220930VND"/>
    <n v="1"/>
    <n v="6.2342999999999996E-5"/>
    <n v="5.6812799999999999E-4"/>
    <n v="1.55098944E-2"/>
    <x v="1"/>
  </r>
  <r>
    <x v="1"/>
    <n v="3979"/>
    <x v="7"/>
    <x v="0"/>
    <x v="0"/>
    <n v="863495"/>
    <d v="2022-01-01T00:00:00"/>
    <n v="273"/>
    <n v="32687409.300000001"/>
    <n v="1197341"/>
    <s v="VND"/>
    <s v="20220930VND"/>
    <n v="1"/>
    <n v="8.6349500000000004E-4"/>
    <n v="1.197341E-3"/>
    <n v="3.2687409299999998E-2"/>
    <x v="2"/>
  </r>
  <r>
    <x v="1"/>
    <n v="3980"/>
    <x v="0"/>
    <x v="0"/>
    <x v="0"/>
    <n v="1674710"/>
    <d v="2022-01-01T00:00:00"/>
    <n v="273"/>
    <n v="27632841.599999998"/>
    <n v="1012192"/>
    <s v="VND"/>
    <s v="20220930VND"/>
    <n v="1"/>
    <n v="1.67471E-3"/>
    <n v="1.0121920000000001E-3"/>
    <n v="2.7632841599999999E-2"/>
    <x v="0"/>
  </r>
  <r>
    <x v="1"/>
    <n v="3981"/>
    <x v="1"/>
    <x v="0"/>
    <x v="0"/>
    <n v="996464"/>
    <d v="2022-01-01T00:00:00"/>
    <n v="273"/>
    <n v="15500011.799999999"/>
    <n v="567766"/>
    <s v="VND"/>
    <s v="20220930VND"/>
    <n v="1"/>
    <n v="9.9646400000000007E-4"/>
    <n v="5.6776600000000004E-4"/>
    <n v="1.55000118E-2"/>
    <x v="1"/>
  </r>
  <r>
    <x v="1"/>
    <n v="3982"/>
    <x v="1"/>
    <x v="0"/>
    <x v="0"/>
    <n v="564250"/>
    <d v="2022-01-01T00:00:00"/>
    <n v="273"/>
    <n v="41974077.600000001"/>
    <n v="1537512"/>
    <s v="VND"/>
    <s v="20220930VND"/>
    <n v="1"/>
    <n v="5.6424999999999997E-4"/>
    <n v="1.537512E-3"/>
    <n v="4.19740776E-2"/>
    <x v="1"/>
  </r>
  <r>
    <x v="1"/>
    <n v="3982"/>
    <x v="9"/>
    <x v="0"/>
    <x v="0"/>
    <n v="11985"/>
    <d v="2022-01-01T00:00:00"/>
    <n v="273"/>
    <n v="41186226.899999999"/>
    <n v="1508653"/>
    <s v="VND"/>
    <s v="20220930VND"/>
    <n v="1"/>
    <n v="1.1985E-5"/>
    <n v="1.508653E-3"/>
    <n v="4.1186226899999998E-2"/>
    <x v="0"/>
  </r>
  <r>
    <x v="1"/>
    <n v="3983"/>
    <x v="15"/>
    <x v="0"/>
    <x v="0"/>
    <n v="319912"/>
    <d v="2022-01-01T00:00:00"/>
    <n v="273"/>
    <n v="22005984"/>
    <n v="806080"/>
    <s v="VND"/>
    <s v="20220930VND"/>
    <n v="1"/>
    <n v="3.19912E-4"/>
    <n v="8.0608000000000003E-4"/>
    <n v="2.2005983999999999E-2"/>
    <x v="4"/>
  </r>
  <r>
    <x v="1"/>
    <n v="3985"/>
    <x v="0"/>
    <x v="0"/>
    <x v="0"/>
    <n v="1868421"/>
    <d v="2022-01-01T00:00:00"/>
    <n v="273"/>
    <n v="31896883.199999999"/>
    <n v="1168384"/>
    <s v="VND"/>
    <s v="20220930VND"/>
    <n v="1"/>
    <n v="1.8684210000000001E-3"/>
    <n v="1.168384E-3"/>
    <n v="3.1896883199999997E-2"/>
    <x v="0"/>
  </r>
  <r>
    <x v="1"/>
    <n v="3988"/>
    <x v="2"/>
    <x v="0"/>
    <x v="0"/>
    <n v="640331"/>
    <d v="2022-01-01T00:00:00"/>
    <n v="273"/>
    <n v="44589171.899999999"/>
    <n v="1633303"/>
    <s v="VND"/>
    <s v="20220930VND"/>
    <n v="1"/>
    <n v="6.4033099999999995E-4"/>
    <n v="1.633303E-3"/>
    <n v="4.4589171900000002E-2"/>
    <x v="2"/>
  </r>
  <r>
    <x v="1"/>
    <n v="3988"/>
    <x v="4"/>
    <x v="0"/>
    <x v="0"/>
    <n v="547998"/>
    <d v="2022-01-01T00:00:00"/>
    <n v="273"/>
    <n v="12908395.5"/>
    <n v="472835"/>
    <s v="VND"/>
    <s v="20220930VND"/>
    <n v="1"/>
    <n v="5.4799799999999995E-4"/>
    <n v="4.7283500000000001E-4"/>
    <n v="1.2908395499999999E-2"/>
    <x v="1"/>
  </r>
  <r>
    <x v="1"/>
    <n v="3989"/>
    <x v="8"/>
    <x v="0"/>
    <x v="0"/>
    <n v="7352519"/>
    <d v="2022-01-01T00:00:00"/>
    <n v="273"/>
    <n v="234189146.09999999"/>
    <n v="8578357"/>
    <s v="VND"/>
    <s v="20220930VND"/>
    <n v="1"/>
    <n v="7.3525190000000001E-3"/>
    <n v="8.578357E-3"/>
    <n v="0.2341891461"/>
    <x v="0"/>
  </r>
  <r>
    <x v="1"/>
    <n v="3991"/>
    <x v="8"/>
    <x v="0"/>
    <x v="0"/>
    <n v="895379"/>
    <d v="2022-01-01T00:00:00"/>
    <n v="273"/>
    <n v="7642389.2999999998"/>
    <n v="279941"/>
    <s v="VND"/>
    <s v="20220930VND"/>
    <n v="1"/>
    <n v="8.9537899999999997E-4"/>
    <n v="2.7994100000000002E-4"/>
    <n v="7.6423893E-3"/>
    <x v="0"/>
  </r>
  <r>
    <x v="1"/>
    <n v="3991"/>
    <x v="0"/>
    <x v="0"/>
    <x v="0"/>
    <n v="6632257"/>
    <d v="2022-01-01T00:00:00"/>
    <n v="273"/>
    <n v="225491202.29999998"/>
    <n v="8259751"/>
    <s v="VND"/>
    <s v="20220930VND"/>
    <n v="1"/>
    <n v="6.6322569999999999E-3"/>
    <n v="8.2597509999999992E-3"/>
    <n v="0.22549120229999997"/>
    <x v="0"/>
  </r>
  <r>
    <x v="1"/>
    <n v="3991"/>
    <x v="4"/>
    <x v="0"/>
    <x v="0"/>
    <n v="75710"/>
    <d v="2022-01-01T00:00:00"/>
    <n v="273"/>
    <n v="27830056.800000001"/>
    <n v="1019416"/>
    <s v="VND"/>
    <s v="20220930VND"/>
    <n v="1"/>
    <n v="7.5710000000000005E-5"/>
    <n v="1.019416E-3"/>
    <n v="2.7830056799999999E-2"/>
    <x v="1"/>
  </r>
  <r>
    <x v="1"/>
    <n v="3991"/>
    <x v="0"/>
    <x v="0"/>
    <x v="0"/>
    <n v="1714943"/>
    <d v="2022-01-01T00:00:00"/>
    <n v="273"/>
    <n v="14510359.5"/>
    <n v="531515"/>
    <s v="VND"/>
    <s v="20220930VND"/>
    <n v="1"/>
    <n v="1.714943E-3"/>
    <n v="5.3151499999999998E-4"/>
    <n v="1.45103595E-2"/>
    <x v="0"/>
  </r>
  <r>
    <x v="1"/>
    <n v="3991"/>
    <x v="8"/>
    <x v="0"/>
    <x v="0"/>
    <n v="142419"/>
    <d v="2022-01-01T00:00:00"/>
    <n v="273"/>
    <n v="1852468.8"/>
    <n v="67856"/>
    <s v="VND"/>
    <s v="20220930VND"/>
    <n v="1"/>
    <n v="1.4241899999999999E-4"/>
    <n v="6.7855999999999995E-5"/>
    <n v="1.8524688E-3"/>
    <x v="0"/>
  </r>
  <r>
    <x v="1"/>
    <n v="3996"/>
    <x v="2"/>
    <x v="0"/>
    <x v="0"/>
    <n v="1858017"/>
    <d v="2022-01-01T00:00:00"/>
    <n v="273"/>
    <n v="18674892.599999998"/>
    <n v="684062"/>
    <s v="VND"/>
    <s v="20220930VND"/>
    <n v="1"/>
    <n v="1.858017E-3"/>
    <n v="6.8406200000000004E-4"/>
    <n v="1.8674892599999996E-2"/>
    <x v="2"/>
  </r>
  <r>
    <x v="1"/>
    <n v="3996"/>
    <x v="8"/>
    <x v="0"/>
    <x v="0"/>
    <n v="264802"/>
    <d v="2022-01-01T00:00:00"/>
    <n v="273"/>
    <n v="42704379.899999999"/>
    <n v="1564263"/>
    <s v="VND"/>
    <s v="20220930VND"/>
    <n v="1"/>
    <n v="2.6480200000000002E-4"/>
    <n v="1.564263E-3"/>
    <n v="4.2704379899999999E-2"/>
    <x v="0"/>
  </r>
  <r>
    <x v="1"/>
    <n v="3998"/>
    <x v="1"/>
    <x v="0"/>
    <x v="0"/>
    <n v="35960"/>
    <d v="2022-01-01T00:00:00"/>
    <n v="273"/>
    <n v="12979675.799999999"/>
    <n v="475446"/>
    <s v="VND"/>
    <s v="20220930VND"/>
    <n v="1"/>
    <n v="3.5960000000000001E-5"/>
    <n v="4.7544599999999997E-4"/>
    <n v="1.2979675799999998E-2"/>
    <x v="1"/>
  </r>
  <r>
    <x v="1"/>
    <n v="3999"/>
    <x v="0"/>
    <x v="0"/>
    <x v="0"/>
    <n v="1433504"/>
    <d v="2022-01-01T00:00:00"/>
    <n v="273"/>
    <n v="18049504.199999999"/>
    <n v="661154"/>
    <s v="VND"/>
    <s v="20220930VND"/>
    <n v="1"/>
    <n v="1.4335039999999999E-3"/>
    <n v="6.6115399999999995E-4"/>
    <n v="1.80495042E-2"/>
    <x v="0"/>
  </r>
  <r>
    <x v="1"/>
    <n v="3999"/>
    <x v="1"/>
    <x v="0"/>
    <x v="0"/>
    <n v="961328"/>
    <d v="2022-01-01T00:00:00"/>
    <n v="273"/>
    <n v="39584071.800000004"/>
    <n v="1449966"/>
    <s v="VND"/>
    <s v="20220930VND"/>
    <n v="1"/>
    <n v="9.6132800000000001E-4"/>
    <n v="1.449966E-3"/>
    <n v="3.9584071800000002E-2"/>
    <x v="1"/>
  </r>
  <r>
    <x v="1"/>
    <n v="4001"/>
    <x v="0"/>
    <x v="1"/>
    <x v="0"/>
    <n v="11735"/>
    <d v="2022-01-01T00:00:00"/>
    <n v="273"/>
    <n v="19345025.699999999"/>
    <n v="708609"/>
    <s v="VND"/>
    <s v="20220930VND"/>
    <n v="1"/>
    <n v="1.1735E-5"/>
    <n v="7.0860900000000002E-4"/>
    <n v="1.9345025700000001E-2"/>
    <x v="0"/>
  </r>
  <r>
    <x v="1"/>
    <n v="4003"/>
    <x v="10"/>
    <x v="1"/>
    <x v="0"/>
    <n v="545640"/>
    <d v="2022-01-01T00:00:00"/>
    <n v="273"/>
    <n v="36586777.5"/>
    <n v="1340175"/>
    <s v="VND"/>
    <s v="20220930VND"/>
    <n v="1"/>
    <n v="5.4564000000000001E-4"/>
    <n v="1.3401750000000001E-3"/>
    <n v="3.6586777500000001E-2"/>
    <x v="1"/>
  </r>
  <r>
    <x v="1"/>
    <n v="4004"/>
    <x v="4"/>
    <x v="1"/>
    <x v="0"/>
    <n v="1150256"/>
    <d v="2022-01-01T00:00:00"/>
    <n v="273"/>
    <n v="29191480.5"/>
    <n v="1069285"/>
    <s v="VND"/>
    <s v="20220930VND"/>
    <n v="1"/>
    <n v="1.1502560000000001E-3"/>
    <n v="1.0692849999999999E-3"/>
    <n v="2.9191480499999999E-2"/>
    <x v="1"/>
  </r>
  <r>
    <x v="1"/>
    <n v="4006"/>
    <x v="4"/>
    <x v="1"/>
    <x v="0"/>
    <n v="1850684"/>
    <d v="2022-01-01T00:00:00"/>
    <n v="273"/>
    <n v="48713219.100000001"/>
    <n v="1784367"/>
    <s v="VND"/>
    <s v="20220930VND"/>
    <n v="1"/>
    <n v="1.850684E-3"/>
    <n v="1.784367E-3"/>
    <n v="4.8713219100000003E-2"/>
    <x v="1"/>
  </r>
  <r>
    <x v="1"/>
    <n v="4006"/>
    <x v="7"/>
    <x v="1"/>
    <x v="0"/>
    <n v="1771925"/>
    <d v="2022-01-01T00:00:00"/>
    <n v="273"/>
    <n v="52497108.300000004"/>
    <n v="1922971"/>
    <s v="VND"/>
    <s v="20220930VND"/>
    <n v="1"/>
    <n v="1.7719249999999999E-3"/>
    <n v="1.9229710000000001E-3"/>
    <n v="5.2497108300000005E-2"/>
    <x v="2"/>
  </r>
  <r>
    <x v="1"/>
    <n v="4006"/>
    <x v="0"/>
    <x v="1"/>
    <x v="0"/>
    <n v="1509398"/>
    <d v="2022-01-01T00:00:00"/>
    <n v="273"/>
    <n v="20239319.099999998"/>
    <n v="741367"/>
    <s v="VND"/>
    <s v="20220930VND"/>
    <n v="1"/>
    <n v="1.5093979999999999E-3"/>
    <n v="7.4136700000000005E-4"/>
    <n v="2.0239319099999997E-2"/>
    <x v="0"/>
  </r>
  <r>
    <x v="1"/>
    <n v="4006"/>
    <x v="4"/>
    <x v="1"/>
    <x v="0"/>
    <n v="364997"/>
    <d v="2022-01-01T00:00:00"/>
    <n v="273"/>
    <n v="42767634"/>
    <n v="1566580"/>
    <s v="VND"/>
    <s v="20220930VND"/>
    <n v="1"/>
    <n v="3.6499699999999999E-4"/>
    <n v="1.5665799999999999E-3"/>
    <n v="4.2767633999999999E-2"/>
    <x v="1"/>
  </r>
  <r>
    <x v="1"/>
    <n v="4007"/>
    <x v="1"/>
    <x v="1"/>
    <x v="0"/>
    <n v="1009432"/>
    <d v="2022-01-01T00:00:00"/>
    <n v="273"/>
    <n v="25009803"/>
    <n v="916110"/>
    <s v="VND"/>
    <s v="20220930VND"/>
    <n v="1"/>
    <n v="1.009432E-3"/>
    <n v="9.1611000000000004E-4"/>
    <n v="2.5009803000000001E-2"/>
    <x v="1"/>
  </r>
  <r>
    <x v="1"/>
    <n v="4007"/>
    <x v="1"/>
    <x v="1"/>
    <x v="0"/>
    <n v="1135978"/>
    <d v="2022-01-01T00:00:00"/>
    <n v="273"/>
    <n v="30151254173.040001"/>
    <n v="47610"/>
    <s v="USD"/>
    <s v="20220930USD"/>
    <n v="23197.68"/>
    <n v="26.352054131039999"/>
    <n v="1.1044415448"/>
    <n v="30.151254173040002"/>
    <x v="1"/>
  </r>
  <r>
    <x v="1"/>
    <n v="4008"/>
    <x v="14"/>
    <x v="1"/>
    <x v="0"/>
    <n v="750085"/>
    <d v="2022-01-01T00:00:00"/>
    <n v="273"/>
    <n v="3210288.9"/>
    <n v="117593"/>
    <s v="VND"/>
    <s v="20220930VND"/>
    <n v="1"/>
    <n v="7.5008500000000005E-4"/>
    <n v="1.17593E-4"/>
    <n v="3.2102888999999998E-3"/>
    <x v="3"/>
  </r>
  <r>
    <x v="1"/>
    <n v="4008"/>
    <x v="0"/>
    <x v="1"/>
    <x v="0"/>
    <n v="2180217"/>
    <d v="2022-01-01T00:00:00"/>
    <n v="273"/>
    <n v="55702783.5"/>
    <n v="2040395"/>
    <s v="VND"/>
    <s v="20220930VND"/>
    <n v="1"/>
    <n v="2.1802169999999999E-3"/>
    <n v="2.040395E-3"/>
    <n v="5.5702783499999999E-2"/>
    <x v="0"/>
  </r>
  <r>
    <x v="1"/>
    <n v="4008"/>
    <x v="1"/>
    <x v="1"/>
    <x v="0"/>
    <n v="6484079"/>
    <d v="2022-01-01T00:00:00"/>
    <n v="273"/>
    <n v="264720783.59999999"/>
    <n v="9696732"/>
    <s v="VND"/>
    <s v="20220930VND"/>
    <n v="1"/>
    <n v="6.4840790000000002E-3"/>
    <n v="9.6967319999999996E-3"/>
    <n v="0.26472078360000001"/>
    <x v="1"/>
  </r>
  <r>
    <x v="1"/>
    <n v="4009"/>
    <x v="0"/>
    <x v="1"/>
    <x v="0"/>
    <n v="1001785"/>
    <d v="2022-01-01T00:00:00"/>
    <n v="273"/>
    <n v="37484592.600000001"/>
    <n v="1373062"/>
    <s v="VND"/>
    <s v="20220930VND"/>
    <n v="1"/>
    <n v="1.001785E-3"/>
    <n v="1.373062E-3"/>
    <n v="3.7484592599999998E-2"/>
    <x v="0"/>
  </r>
  <r>
    <x v="1"/>
    <n v="4010"/>
    <x v="14"/>
    <x v="1"/>
    <x v="0"/>
    <n v="5862414"/>
    <d v="2022-01-01T00:00:00"/>
    <n v="273"/>
    <n v="63359396.100000001"/>
    <n v="2320857"/>
    <s v="VND"/>
    <s v="20220930VND"/>
    <n v="1"/>
    <n v="5.8624139999999998E-3"/>
    <n v="2.320857E-3"/>
    <n v="6.3359396100000007E-2"/>
    <x v="3"/>
  </r>
  <r>
    <x v="1"/>
    <n v="4010"/>
    <x v="14"/>
    <x v="1"/>
    <x v="0"/>
    <n v="1607094"/>
    <d v="2022-01-01T00:00:00"/>
    <n v="273"/>
    <n v="551667257197.05603"/>
    <n v="871104"/>
    <s v="USD"/>
    <s v="20220930USD"/>
    <n v="23197.68"/>
    <n v="37.280852341919996"/>
    <n v="20.207591838720003"/>
    <n v="551.66725719705607"/>
    <x v="3"/>
  </r>
  <r>
    <x v="1"/>
    <n v="4010"/>
    <x v="8"/>
    <x v="1"/>
    <x v="0"/>
    <n v="740093"/>
    <d v="2022-01-01T00:00:00"/>
    <n v="273"/>
    <n v="38386939.5"/>
    <n v="1406115"/>
    <s v="VND"/>
    <s v="20220930VND"/>
    <n v="1"/>
    <n v="7.4009300000000004E-4"/>
    <n v="1.4061150000000001E-3"/>
    <n v="3.8386939500000002E-2"/>
    <x v="0"/>
  </r>
  <r>
    <x v="1"/>
    <n v="4011"/>
    <x v="9"/>
    <x v="1"/>
    <x v="0"/>
    <n v="1687022"/>
    <d v="2022-01-01T00:00:00"/>
    <n v="273"/>
    <n v="6969280.5"/>
    <n v="255285"/>
    <s v="VND"/>
    <s v="20220930VND"/>
    <n v="1"/>
    <n v="1.687022E-3"/>
    <n v="2.5528500000000001E-4"/>
    <n v="6.9692805000000002E-3"/>
    <x v="0"/>
  </r>
  <r>
    <x v="1"/>
    <n v="4012"/>
    <x v="0"/>
    <x v="1"/>
    <x v="0"/>
    <n v="4522466"/>
    <d v="2022-01-01T00:00:00"/>
    <n v="273"/>
    <n v="158487638.40000001"/>
    <n v="5805408"/>
    <s v="VND"/>
    <s v="20220930VND"/>
    <n v="1"/>
    <n v="4.5224660000000002E-3"/>
    <n v="5.8054079999999997E-3"/>
    <n v="0.15848763840000002"/>
    <x v="0"/>
  </r>
  <r>
    <x v="1"/>
    <n v="4012"/>
    <x v="4"/>
    <x v="1"/>
    <x v="0"/>
    <n v="1368184"/>
    <d v="2022-01-01T00:00:00"/>
    <n v="273"/>
    <n v="3708404.6999999997"/>
    <n v="135839"/>
    <s v="VND"/>
    <s v="20220930VND"/>
    <n v="1"/>
    <n v="1.3681839999999999E-3"/>
    <n v="1.3583900000000001E-4"/>
    <n v="3.7084046999999996E-3"/>
    <x v="1"/>
  </r>
  <r>
    <x v="1"/>
    <n v="4012"/>
    <x v="4"/>
    <x v="1"/>
    <x v="0"/>
    <n v="712798"/>
    <d v="2022-01-01T00:00:00"/>
    <n v="273"/>
    <n v="31175753.699999999"/>
    <n v="1141969"/>
    <s v="VND"/>
    <s v="20220930VND"/>
    <n v="1"/>
    <n v="7.1279799999999995E-4"/>
    <n v="1.1419690000000001E-3"/>
    <n v="3.1175753699999999E-2"/>
    <x v="1"/>
  </r>
  <r>
    <x v="1"/>
    <n v="4014"/>
    <x v="6"/>
    <x v="1"/>
    <x v="0"/>
    <n v="183569"/>
    <d v="2022-01-01T00:00:00"/>
    <n v="273"/>
    <n v="19646363.099999998"/>
    <n v="719647"/>
    <s v="VND"/>
    <s v="20220930VND"/>
    <n v="1"/>
    <n v="1.8356899999999999E-4"/>
    <n v="7.1964700000000002E-4"/>
    <n v="1.9646363099999998E-2"/>
    <x v="3"/>
  </r>
  <r>
    <x v="1"/>
    <n v="4017"/>
    <x v="4"/>
    <x v="1"/>
    <x v="0"/>
    <n v="1707963"/>
    <d v="2022-01-01T00:00:00"/>
    <n v="273"/>
    <n v="13615219.799999999"/>
    <n v="498726"/>
    <s v="VND"/>
    <s v="20220930VND"/>
    <n v="1"/>
    <n v="1.7079630000000001E-3"/>
    <n v="4.9872600000000001E-4"/>
    <n v="1.3615219799999998E-2"/>
    <x v="1"/>
  </r>
  <r>
    <x v="1"/>
    <n v="4017"/>
    <x v="3"/>
    <x v="1"/>
    <x v="0"/>
    <n v="502270"/>
    <d v="2022-01-01T00:00:00"/>
    <n v="273"/>
    <n v="44901565.800000004"/>
    <n v="1644746"/>
    <s v="VND"/>
    <s v="20220930VND"/>
    <n v="1"/>
    <n v="5.0226999999999997E-4"/>
    <n v="1.6447460000000001E-3"/>
    <n v="4.4901565800000001E-2"/>
    <x v="0"/>
  </r>
  <r>
    <x v="1"/>
    <n v="4019"/>
    <x v="15"/>
    <x v="1"/>
    <x v="0"/>
    <n v="230393"/>
    <d v="2022-01-01T00:00:00"/>
    <n v="273"/>
    <n v="7760489.1000000006"/>
    <n v="284267"/>
    <s v="VND"/>
    <s v="20220930VND"/>
    <n v="1"/>
    <n v="2.3039299999999999E-4"/>
    <n v="2.8426699999999999E-4"/>
    <n v="7.7604891000000002E-3"/>
    <x v="4"/>
  </r>
  <r>
    <x v="1"/>
    <n v="4022"/>
    <x v="6"/>
    <x v="1"/>
    <x v="0"/>
    <n v="475843"/>
    <d v="2022-01-01T00:00:00"/>
    <n v="273"/>
    <n v="25305735"/>
    <n v="926950"/>
    <s v="VND"/>
    <s v="20220930VND"/>
    <n v="1"/>
    <n v="4.7584299999999999E-4"/>
    <n v="9.2694999999999995E-4"/>
    <n v="2.5305734999999999E-2"/>
    <x v="3"/>
  </r>
  <r>
    <x v="1"/>
    <n v="4022"/>
    <x v="8"/>
    <x v="1"/>
    <x v="0"/>
    <n v="781680"/>
    <d v="2022-01-01T00:00:00"/>
    <n v="273"/>
    <n v="16764274.799999999"/>
    <n v="614076"/>
    <s v="VND"/>
    <s v="20220930VND"/>
    <n v="1"/>
    <n v="7.8167999999999998E-4"/>
    <n v="6.1407599999999997E-4"/>
    <n v="1.6764274799999999E-2"/>
    <x v="0"/>
  </r>
  <r>
    <x v="1"/>
    <n v="4024"/>
    <x v="0"/>
    <x v="1"/>
    <x v="0"/>
    <n v="1029600"/>
    <d v="2022-01-01T00:00:00"/>
    <n v="273"/>
    <n v="419055"/>
    <n v="15350"/>
    <s v="VND"/>
    <s v="20220930VND"/>
    <n v="1"/>
    <n v="1.0296000000000001E-3"/>
    <n v="1.535E-5"/>
    <n v="4.1905499999999999E-4"/>
    <x v="0"/>
  </r>
  <r>
    <x v="1"/>
    <n v="4031"/>
    <x v="7"/>
    <x v="1"/>
    <x v="0"/>
    <n v="1176547"/>
    <d v="2022-01-01T00:00:00"/>
    <n v="273"/>
    <n v="44099764.800000004"/>
    <n v="1615376"/>
    <s v="VND"/>
    <s v="20220930VND"/>
    <n v="1"/>
    <n v="1.176547E-3"/>
    <n v="1.615376E-3"/>
    <n v="4.4099764800000003E-2"/>
    <x v="2"/>
  </r>
  <r>
    <x v="1"/>
    <n v="4031"/>
    <x v="5"/>
    <x v="1"/>
    <x v="0"/>
    <n v="904186"/>
    <d v="2022-01-01T00:00:00"/>
    <n v="273"/>
    <n v="33236412.300000001"/>
    <n v="1217451"/>
    <s v="VND"/>
    <s v="20220930VND"/>
    <n v="1"/>
    <n v="9.0418599999999997E-4"/>
    <n v="1.217451E-3"/>
    <n v="3.3236412300000004E-2"/>
    <x v="1"/>
  </r>
  <r>
    <x v="1"/>
    <n v="4032"/>
    <x v="5"/>
    <x v="1"/>
    <x v="1"/>
    <n v="1560902"/>
    <d v="2022-01-01T00:00:00"/>
    <n v="273"/>
    <n v="54499099.199999996"/>
    <n v="1996304"/>
    <s v="VND"/>
    <s v="20220930VND"/>
    <n v="1"/>
    <n v="1.5609020000000001E-3"/>
    <n v="1.996304E-3"/>
    <n v="5.4499099199999998E-2"/>
    <x v="1"/>
  </r>
  <r>
    <x v="1"/>
    <n v="4032"/>
    <x v="5"/>
    <x v="1"/>
    <x v="1"/>
    <n v="869393"/>
    <d v="2022-01-01T00:00:00"/>
    <n v="273"/>
    <n v="50412944.399999999"/>
    <n v="1846628"/>
    <s v="VND"/>
    <s v="20220930VND"/>
    <n v="1"/>
    <n v="8.6939299999999999E-4"/>
    <n v="1.8466279999999999E-3"/>
    <n v="5.04129444E-2"/>
    <x v="1"/>
  </r>
  <r>
    <x v="1"/>
    <n v="4032"/>
    <x v="5"/>
    <x v="1"/>
    <x v="1"/>
    <n v="1934100"/>
    <d v="2022-01-01T00:00:00"/>
    <n v="273"/>
    <n v="29033004"/>
    <n v="1063480"/>
    <s v="VND"/>
    <s v="20220930VND"/>
    <n v="1"/>
    <n v="1.9341E-3"/>
    <n v="1.0634799999999999E-3"/>
    <n v="2.9033004000000001E-2"/>
    <x v="1"/>
  </r>
  <r>
    <x v="1"/>
    <n v="4032"/>
    <x v="5"/>
    <x v="1"/>
    <x v="1"/>
    <n v="262"/>
    <d v="2022-01-01T00:00:00"/>
    <n v="273"/>
    <n v="53163228.300000004"/>
    <n v="1947371"/>
    <s v="VND"/>
    <s v="20220930VND"/>
    <n v="1"/>
    <n v="2.6199999999999999E-7"/>
    <n v="1.947371E-3"/>
    <n v="5.3163228300000004E-2"/>
    <x v="1"/>
  </r>
  <r>
    <x v="1"/>
    <n v="4032"/>
    <x v="5"/>
    <x v="1"/>
    <x v="1"/>
    <n v="8729940"/>
    <d v="2022-01-01T00:00:00"/>
    <n v="273"/>
    <n v="228816970.20000002"/>
    <n v="8381574"/>
    <s v="VND"/>
    <s v="20220930VND"/>
    <n v="1"/>
    <n v="8.7299400000000003E-3"/>
    <n v="8.3815739999999993E-3"/>
    <n v="0.22881697020000002"/>
    <x v="1"/>
  </r>
  <r>
    <x v="1"/>
    <n v="4032"/>
    <x v="5"/>
    <x v="1"/>
    <x v="1"/>
    <n v="824442"/>
    <d v="2022-01-01T00:00:00"/>
    <n v="273"/>
    <n v="46468067.100000001"/>
    <n v="1702127"/>
    <s v="VND"/>
    <s v="20220930VND"/>
    <n v="1"/>
    <n v="8.2444199999999999E-4"/>
    <n v="1.7021269999999999E-3"/>
    <n v="4.6468067100000003E-2"/>
    <x v="1"/>
  </r>
  <r>
    <x v="1"/>
    <n v="4032"/>
    <x v="5"/>
    <x v="1"/>
    <x v="1"/>
    <n v="7708101"/>
    <d v="2022-01-01T00:00:00"/>
    <n v="273"/>
    <n v="182933805.59999999"/>
    <n v="6700872"/>
    <s v="VND"/>
    <s v="20220930VND"/>
    <n v="1"/>
    <n v="7.7081010000000002E-3"/>
    <n v="6.7008720000000001E-3"/>
    <n v="0.1829338056"/>
    <x v="1"/>
  </r>
  <r>
    <x v="1"/>
    <n v="4032"/>
    <x v="5"/>
    <x v="1"/>
    <x v="1"/>
    <n v="8260009"/>
    <d v="2022-01-01T00:00:00"/>
    <n v="273"/>
    <n v="190492575"/>
    <n v="6977750"/>
    <s v="VND"/>
    <s v="20220930VND"/>
    <n v="1"/>
    <n v="8.2600090000000004E-3"/>
    <n v="6.9777499999999996E-3"/>
    <n v="0.190492575"/>
    <x v="1"/>
  </r>
  <r>
    <x v="1"/>
    <n v="4032"/>
    <x v="5"/>
    <x v="1"/>
    <x v="1"/>
    <n v="8816517"/>
    <d v="2022-01-01T00:00:00"/>
    <n v="273"/>
    <n v="197041053.29999998"/>
    <n v="7217621"/>
    <s v="VND"/>
    <s v="20220930VND"/>
    <n v="1"/>
    <n v="8.8165169999999994E-3"/>
    <n v="7.2176209999999996E-3"/>
    <n v="0.19704105329999999"/>
    <x v="1"/>
  </r>
  <r>
    <x v="1"/>
    <n v="4032"/>
    <x v="5"/>
    <x v="1"/>
    <x v="1"/>
    <n v="8880939"/>
    <d v="2022-01-01T00:00:00"/>
    <n v="273"/>
    <n v="228552678.90000001"/>
    <n v="8371893"/>
    <s v="VND"/>
    <s v="20220930VND"/>
    <n v="1"/>
    <n v="8.8809389999999992E-3"/>
    <n v="8.371893E-3"/>
    <n v="0.2285526789"/>
    <x v="1"/>
  </r>
  <r>
    <x v="1"/>
    <n v="4032"/>
    <x v="5"/>
    <x v="1"/>
    <x v="1"/>
    <n v="6492293"/>
    <d v="2022-01-01T00:00:00"/>
    <n v="273"/>
    <n v="267788293.5"/>
    <n v="9809095"/>
    <s v="VND"/>
    <s v="20220930VND"/>
    <n v="1"/>
    <n v="6.4922929999999997E-3"/>
    <n v="9.8090950000000003E-3"/>
    <n v="0.2677882935"/>
    <x v="1"/>
  </r>
  <r>
    <x v="1"/>
    <n v="4032"/>
    <x v="5"/>
    <x v="1"/>
    <x v="0"/>
    <n v="1884235"/>
    <d v="2022-01-01T00:00:00"/>
    <n v="273"/>
    <n v="20625450.300000001"/>
    <n v="755511"/>
    <s v="VND"/>
    <s v="20220930VND"/>
    <n v="1"/>
    <n v="1.8842349999999999E-3"/>
    <n v="7.5551100000000005E-4"/>
    <n v="2.0625450300000001E-2"/>
    <x v="1"/>
  </r>
  <r>
    <x v="1"/>
    <n v="4032"/>
    <x v="5"/>
    <x v="1"/>
    <x v="0"/>
    <n v="6028739"/>
    <d v="2022-01-01T00:00:00"/>
    <n v="273"/>
    <n v="223768572.29999998"/>
    <n v="8196651"/>
    <s v="VND"/>
    <s v="20220930VND"/>
    <n v="1"/>
    <n v="6.028739E-3"/>
    <n v="8.1966509999999992E-3"/>
    <n v="0.2237685723"/>
    <x v="1"/>
  </r>
  <r>
    <x v="1"/>
    <n v="4033"/>
    <x v="13"/>
    <x v="1"/>
    <x v="0"/>
    <n v="692848"/>
    <d v="2022-01-01T00:00:00"/>
    <n v="273"/>
    <n v="42521005.800000004"/>
    <n v="1557546"/>
    <s v="VND"/>
    <s v="20220930VND"/>
    <n v="1"/>
    <n v="6.9284800000000003E-4"/>
    <n v="1.5575459999999999E-3"/>
    <n v="4.2521005800000004E-2"/>
    <x v="0"/>
  </r>
  <r>
    <x v="1"/>
    <n v="4034"/>
    <x v="8"/>
    <x v="1"/>
    <x v="0"/>
    <n v="1312082"/>
    <d v="2022-01-01T00:00:00"/>
    <n v="273"/>
    <n v="48806148.300000004"/>
    <n v="1787771"/>
    <s v="VND"/>
    <s v="20220930VND"/>
    <n v="1"/>
    <n v="1.312082E-3"/>
    <n v="1.7877710000000001E-3"/>
    <n v="4.8806148300000005E-2"/>
    <x v="0"/>
  </r>
  <r>
    <x v="1"/>
    <n v="4035"/>
    <x v="4"/>
    <x v="1"/>
    <x v="0"/>
    <n v="697643"/>
    <d v="2022-01-01T00:00:00"/>
    <n v="273"/>
    <n v="49809505.199999996"/>
    <n v="1824524"/>
    <s v="VND"/>
    <s v="20220930VND"/>
    <n v="1"/>
    <n v="6.9764299999999996E-4"/>
    <n v="1.8245239999999999E-3"/>
    <n v="4.9809505199999993E-2"/>
    <x v="1"/>
  </r>
  <r>
    <x v="1"/>
    <n v="4035"/>
    <x v="4"/>
    <x v="1"/>
    <x v="0"/>
    <n v="94412"/>
    <d v="2022-01-01T00:00:00"/>
    <n v="273"/>
    <n v="44175276.600000001"/>
    <n v="1618142"/>
    <s v="VND"/>
    <s v="20220930VND"/>
    <n v="1"/>
    <n v="9.4412000000000003E-5"/>
    <n v="1.6181419999999999E-3"/>
    <n v="4.4175276600000001E-2"/>
    <x v="1"/>
  </r>
  <r>
    <x v="1"/>
    <n v="4035"/>
    <x v="3"/>
    <x v="1"/>
    <x v="0"/>
    <n v="930854"/>
    <d v="2022-01-01T00:00:00"/>
    <n v="273"/>
    <n v="6579600.2999999998"/>
    <n v="241011"/>
    <s v="VND"/>
    <s v="20220930VND"/>
    <n v="1"/>
    <n v="9.3085399999999995E-4"/>
    <n v="2.4101099999999999E-4"/>
    <n v="6.5796003000000002E-3"/>
    <x v="0"/>
  </r>
  <r>
    <x v="1"/>
    <n v="4036"/>
    <x v="2"/>
    <x v="1"/>
    <x v="0"/>
    <n v="1131477"/>
    <d v="2022-01-01T00:00:00"/>
    <n v="273"/>
    <n v="40137552"/>
    <n v="1470240"/>
    <s v="VND"/>
    <s v="20220930VND"/>
    <n v="1"/>
    <n v="1.1314770000000001E-3"/>
    <n v="1.47024E-3"/>
    <n v="4.0137552E-2"/>
    <x v="2"/>
  </r>
  <r>
    <x v="1"/>
    <n v="4037"/>
    <x v="5"/>
    <x v="1"/>
    <x v="0"/>
    <n v="1717805"/>
    <d v="2022-01-01T00:00:00"/>
    <n v="273"/>
    <n v="53096124.899999999"/>
    <n v="1944913"/>
    <s v="VND"/>
    <s v="20220930VND"/>
    <n v="1"/>
    <n v="1.717805E-3"/>
    <n v="1.9449129999999999E-3"/>
    <n v="5.30961249E-2"/>
    <x v="1"/>
  </r>
  <r>
    <x v="1"/>
    <n v="4037"/>
    <x v="5"/>
    <x v="1"/>
    <x v="0"/>
    <n v="5579521"/>
    <d v="2022-01-01T00:00:00"/>
    <n v="273"/>
    <n v="142229150.70000002"/>
    <n v="5209859"/>
    <s v="VND"/>
    <s v="20220930VND"/>
    <n v="1"/>
    <n v="5.5795209999999996E-3"/>
    <n v="5.2098589999999998E-3"/>
    <n v="0.14222915070000003"/>
    <x v="1"/>
  </r>
  <r>
    <x v="1"/>
    <n v="4039"/>
    <x v="9"/>
    <x v="1"/>
    <x v="0"/>
    <n v="280675"/>
    <d v="2022-01-01T00:00:00"/>
    <n v="273"/>
    <n v="22728915.300000001"/>
    <n v="832561"/>
    <s v="VND"/>
    <s v="20220930VND"/>
    <n v="1"/>
    <n v="2.8067499999999998E-4"/>
    <n v="8.32561E-4"/>
    <n v="2.2728915299999999E-2"/>
    <x v="0"/>
  </r>
  <r>
    <x v="1"/>
    <n v="4039"/>
    <x v="8"/>
    <x v="1"/>
    <x v="0"/>
    <n v="1108623"/>
    <d v="2022-01-01T00:00:00"/>
    <n v="273"/>
    <n v="28216815.900000002"/>
    <n v="1033583"/>
    <s v="VND"/>
    <s v="20220930VND"/>
    <n v="1"/>
    <n v="1.108623E-3"/>
    <n v="1.033583E-3"/>
    <n v="2.8216815900000001E-2"/>
    <x v="0"/>
  </r>
  <r>
    <x v="1"/>
    <n v="4040"/>
    <x v="4"/>
    <x v="1"/>
    <x v="0"/>
    <n v="702703"/>
    <d v="2022-01-01T00:00:00"/>
    <n v="273"/>
    <n v="38611563.899999999"/>
    <n v="1414343"/>
    <s v="VND"/>
    <s v="20220930VND"/>
    <n v="1"/>
    <n v="7.0270300000000005E-4"/>
    <n v="1.414343E-3"/>
    <n v="3.86115639E-2"/>
    <x v="1"/>
  </r>
  <r>
    <x v="1"/>
    <n v="4041"/>
    <x v="11"/>
    <x v="1"/>
    <x v="0"/>
    <n v="1541851"/>
    <d v="2022-01-01T00:00:00"/>
    <n v="273"/>
    <n v="10275064.799999999"/>
    <n v="376376"/>
    <s v="VND"/>
    <s v="20220930VND"/>
    <n v="1"/>
    <n v="1.5418509999999999E-3"/>
    <n v="3.7637599999999999E-4"/>
    <n v="1.0275064799999999E-2"/>
    <x v="3"/>
  </r>
  <r>
    <x v="1"/>
    <n v="4041"/>
    <x v="4"/>
    <x v="1"/>
    <x v="0"/>
    <n v="1655692"/>
    <d v="2022-01-01T00:00:00"/>
    <n v="273"/>
    <n v="47578467.300000004"/>
    <n v="1742801"/>
    <s v="VND"/>
    <s v="20220930VND"/>
    <n v="1"/>
    <n v="1.6556920000000001E-3"/>
    <n v="1.742801E-3"/>
    <n v="4.7578467300000003E-2"/>
    <x v="1"/>
  </r>
  <r>
    <x v="1"/>
    <n v="4042"/>
    <x v="3"/>
    <x v="1"/>
    <x v="0"/>
    <n v="588391"/>
    <d v="2022-01-01T00:00:00"/>
    <n v="273"/>
    <n v="10428845.700000001"/>
    <n v="382009"/>
    <s v="VND"/>
    <s v="20220930VND"/>
    <n v="1"/>
    <n v="5.8839099999999996E-4"/>
    <n v="3.8200899999999999E-4"/>
    <n v="1.0428845700000001E-2"/>
    <x v="0"/>
  </r>
  <r>
    <x v="1"/>
    <n v="4045"/>
    <x v="1"/>
    <x v="1"/>
    <x v="0"/>
    <n v="354066"/>
    <d v="2022-01-01T00:00:00"/>
    <n v="273"/>
    <n v="10529446.200000001"/>
    <n v="385694"/>
    <s v="VND"/>
    <s v="20220930VND"/>
    <n v="1"/>
    <n v="3.5406599999999999E-4"/>
    <n v="3.8569400000000001E-4"/>
    <n v="1.0529446200000001E-2"/>
    <x v="1"/>
  </r>
  <r>
    <x v="1"/>
    <n v="4045"/>
    <x v="8"/>
    <x v="1"/>
    <x v="0"/>
    <n v="114716"/>
    <d v="2022-01-01T00:00:00"/>
    <n v="273"/>
    <n v="38399661.300000004"/>
    <n v="1406581"/>
    <s v="VND"/>
    <s v="20220930VND"/>
    <n v="1"/>
    <n v="1.14716E-4"/>
    <n v="1.4065810000000001E-3"/>
    <n v="3.8399661300000006E-2"/>
    <x v="0"/>
  </r>
  <r>
    <x v="1"/>
    <n v="4046"/>
    <x v="10"/>
    <x v="1"/>
    <x v="0"/>
    <n v="385271"/>
    <d v="2022-01-01T00:00:00"/>
    <n v="273"/>
    <n v="31314164.699999999"/>
    <n v="1147039"/>
    <s v="VND"/>
    <s v="20220930VND"/>
    <n v="1"/>
    <n v="3.8527100000000002E-4"/>
    <n v="1.1470390000000001E-3"/>
    <n v="3.1314164700000001E-2"/>
    <x v="1"/>
  </r>
  <r>
    <x v="1"/>
    <n v="4046"/>
    <x v="5"/>
    <x v="1"/>
    <x v="0"/>
    <n v="1424075"/>
    <d v="2022-01-01T00:00:00"/>
    <n v="273"/>
    <n v="763401130652.16003"/>
    <n v="1205440"/>
    <s v="USD"/>
    <s v="20220930USD"/>
    <n v="23197.68"/>
    <n v="33.035236146000003"/>
    <n v="27.9634113792"/>
    <n v="763.40113065216008"/>
    <x v="1"/>
  </r>
  <r>
    <x v="1"/>
    <n v="4046"/>
    <x v="5"/>
    <x v="1"/>
    <x v="0"/>
    <n v="1166868"/>
    <d v="2022-01-01T00:00:00"/>
    <n v="273"/>
    <n v="39896520.300000004"/>
    <n v="1461411"/>
    <s v="VND"/>
    <s v="20220930VND"/>
    <n v="1"/>
    <n v="1.1668679999999999E-3"/>
    <n v="1.4614109999999999E-3"/>
    <n v="3.9896520300000002E-2"/>
    <x v="1"/>
  </r>
  <r>
    <x v="1"/>
    <n v="4046"/>
    <x v="10"/>
    <x v="1"/>
    <x v="0"/>
    <n v="1957986"/>
    <d v="2022-01-01T00:00:00"/>
    <n v="273"/>
    <n v="32635948.800000001"/>
    <n v="1195456"/>
    <s v="VND"/>
    <s v="20220930VND"/>
    <n v="1"/>
    <n v="1.9579860000000001E-3"/>
    <n v="1.1954559999999999E-3"/>
    <n v="3.2635948800000002E-2"/>
    <x v="1"/>
  </r>
  <r>
    <x v="1"/>
    <n v="4048"/>
    <x v="7"/>
    <x v="1"/>
    <x v="1"/>
    <n v="8508864"/>
    <d v="2022-01-01T00:00:00"/>
    <n v="273"/>
    <n v="172345036.5"/>
    <n v="6313005"/>
    <s v="VND"/>
    <s v="20220930VND"/>
    <n v="1"/>
    <n v="8.5088639999999997E-3"/>
    <n v="6.313005E-3"/>
    <n v="0.17234503649999999"/>
    <x v="2"/>
  </r>
  <r>
    <x v="1"/>
    <n v="4048"/>
    <x v="7"/>
    <x v="1"/>
    <x v="1"/>
    <n v="8033767"/>
    <d v="2022-01-01T00:00:00"/>
    <n v="273"/>
    <n v="210136836"/>
    <n v="7697320"/>
    <s v="VND"/>
    <s v="20220930VND"/>
    <n v="1"/>
    <n v="8.0337670000000007E-3"/>
    <n v="7.6973199999999997E-3"/>
    <n v="0.21013683599999999"/>
    <x v="2"/>
  </r>
  <r>
    <x v="1"/>
    <n v="4048"/>
    <x v="0"/>
    <x v="1"/>
    <x v="0"/>
    <n v="6898780"/>
    <d v="2022-01-01T00:00:00"/>
    <n v="273"/>
    <n v="208281664.5"/>
    <n v="7629365"/>
    <s v="VND"/>
    <s v="20220930VND"/>
    <n v="1"/>
    <n v="6.8987800000000002E-3"/>
    <n v="7.6293649999999999E-3"/>
    <n v="0.20828166449999999"/>
    <x v="0"/>
  </r>
  <r>
    <x v="1"/>
    <n v="4048"/>
    <x v="0"/>
    <x v="1"/>
    <x v="0"/>
    <n v="5877732"/>
    <d v="2022-01-01T00:00:00"/>
    <n v="273"/>
    <n v="123434247.3"/>
    <n v="4521401"/>
    <s v="VND"/>
    <s v="20220930VND"/>
    <n v="1"/>
    <n v="5.8777320000000001E-3"/>
    <n v="4.5214010000000004E-3"/>
    <n v="0.12343424729999999"/>
    <x v="0"/>
  </r>
  <r>
    <x v="1"/>
    <n v="4048"/>
    <x v="7"/>
    <x v="1"/>
    <x v="0"/>
    <n v="7321447"/>
    <d v="2022-01-01T00:00:00"/>
    <n v="273"/>
    <n v="231510060.59999999"/>
    <n v="8480222"/>
    <s v="VND"/>
    <s v="20220930VND"/>
    <n v="1"/>
    <n v="7.321447E-3"/>
    <n v="8.4802220000000008E-3"/>
    <n v="0.23151006059999998"/>
    <x v="2"/>
  </r>
  <r>
    <x v="1"/>
    <n v="4049"/>
    <x v="10"/>
    <x v="1"/>
    <x v="0"/>
    <n v="1861547"/>
    <d v="2022-01-01T00:00:00"/>
    <n v="273"/>
    <n v="15574458.9"/>
    <n v="570493"/>
    <s v="VND"/>
    <s v="20220930VND"/>
    <n v="1"/>
    <n v="1.8615470000000001E-3"/>
    <n v="5.7049300000000004E-4"/>
    <n v="1.5574458900000001E-2"/>
    <x v="1"/>
  </r>
  <r>
    <x v="1"/>
    <n v="4050"/>
    <x v="1"/>
    <x v="1"/>
    <x v="0"/>
    <n v="663343"/>
    <d v="2022-01-01T00:00:00"/>
    <n v="273"/>
    <n v="6412305.8999999994"/>
    <n v="234883"/>
    <s v="VND"/>
    <s v="20220930VND"/>
    <n v="1"/>
    <n v="6.6334300000000005E-4"/>
    <n v="2.3488299999999999E-4"/>
    <n v="6.4123058999999991E-3"/>
    <x v="1"/>
  </r>
  <r>
    <x v="1"/>
    <n v="4050"/>
    <x v="4"/>
    <x v="1"/>
    <x v="0"/>
    <n v="679882"/>
    <d v="2022-01-01T00:00:00"/>
    <n v="273"/>
    <n v="47897877.300000004"/>
    <n v="1754501"/>
    <s v="VND"/>
    <s v="20220930VND"/>
    <n v="1"/>
    <n v="6.7988200000000003E-4"/>
    <n v="1.7545010000000001E-3"/>
    <n v="4.7897877300000002E-2"/>
    <x v="1"/>
  </r>
  <r>
    <x v="1"/>
    <n v="4051"/>
    <x v="10"/>
    <x v="1"/>
    <x v="0"/>
    <n v="8493090"/>
    <d v="2022-01-01T00:00:00"/>
    <n v="273"/>
    <n v="244662654.59999999"/>
    <n v="8962002"/>
    <s v="VND"/>
    <s v="20220930VND"/>
    <n v="1"/>
    <n v="8.49309E-3"/>
    <n v="8.9620020000000002E-3"/>
    <n v="0.2446626546"/>
    <x v="1"/>
  </r>
  <r>
    <x v="1"/>
    <n v="4052"/>
    <x v="2"/>
    <x v="1"/>
    <x v="0"/>
    <n v="8329551"/>
    <d v="2022-01-01T00:00:00"/>
    <n v="273"/>
    <n v="252260080.79999998"/>
    <n v="9240296"/>
    <s v="VND"/>
    <s v="20220930VND"/>
    <n v="1"/>
    <n v="8.3295509999999993E-3"/>
    <n v="9.2402960000000003E-3"/>
    <n v="0.25226008080000001"/>
    <x v="2"/>
  </r>
  <r>
    <x v="1"/>
    <n v="4053"/>
    <x v="1"/>
    <x v="1"/>
    <x v="0"/>
    <n v="108145"/>
    <d v="2022-01-01T00:00:00"/>
    <n v="273"/>
    <n v="28498688.400000002"/>
    <n v="1043908"/>
    <s v="VND"/>
    <s v="20220930VND"/>
    <n v="1"/>
    <n v="1.08145E-4"/>
    <n v="1.0439080000000001E-3"/>
    <n v="2.8498688400000003E-2"/>
    <x v="1"/>
  </r>
  <r>
    <x v="1"/>
    <n v="4053"/>
    <x v="1"/>
    <x v="1"/>
    <x v="0"/>
    <n v="803705"/>
    <d v="2022-01-01T00:00:00"/>
    <n v="273"/>
    <n v="53386569.600000001"/>
    <n v="1955552"/>
    <s v="VND"/>
    <s v="20220930VND"/>
    <n v="1"/>
    <n v="8.0370500000000004E-4"/>
    <n v="1.9555520000000002E-3"/>
    <n v="5.3386569600000003E-2"/>
    <x v="1"/>
  </r>
  <r>
    <x v="1"/>
    <n v="4053"/>
    <x v="1"/>
    <x v="1"/>
    <x v="0"/>
    <n v="753790"/>
    <d v="2022-01-01T00:00:00"/>
    <n v="273"/>
    <n v="916334042151.52808"/>
    <n v="1446927"/>
    <s v="USD"/>
    <s v="20220930USD"/>
    <n v="23197.68"/>
    <n v="17.486179207199999"/>
    <n v="33.565349529359999"/>
    <n v="916.33404215152802"/>
    <x v="1"/>
  </r>
  <r>
    <x v="1"/>
    <n v="4053"/>
    <x v="3"/>
    <x v="1"/>
    <x v="0"/>
    <n v="229264"/>
    <d v="2022-01-01T00:00:00"/>
    <n v="273"/>
    <n v="26710128.900000002"/>
    <n v="978393"/>
    <s v="VND"/>
    <s v="20220930VND"/>
    <n v="1"/>
    <n v="2.2926399999999999E-4"/>
    <n v="9.7839299999999993E-4"/>
    <n v="2.6710128900000001E-2"/>
    <x v="0"/>
  </r>
  <r>
    <x v="1"/>
    <n v="4054"/>
    <x v="5"/>
    <x v="1"/>
    <x v="0"/>
    <n v="1340567"/>
    <d v="2022-01-01T00:00:00"/>
    <n v="273"/>
    <n v="14683195.799999999"/>
    <n v="537846"/>
    <s v="VND"/>
    <s v="20220930VND"/>
    <n v="1"/>
    <n v="1.340567E-3"/>
    <n v="5.3784600000000003E-4"/>
    <n v="1.4683195799999998E-2"/>
    <x v="1"/>
  </r>
  <r>
    <x v="1"/>
    <n v="4054"/>
    <x v="8"/>
    <x v="1"/>
    <x v="0"/>
    <n v="1479936"/>
    <d v="2022-01-01T00:00:00"/>
    <n v="273"/>
    <n v="51073331.399999999"/>
    <n v="1870818"/>
    <s v="VND"/>
    <s v="20220930VND"/>
    <n v="1"/>
    <n v="1.4799360000000001E-3"/>
    <n v="1.870818E-3"/>
    <n v="5.1073331399999998E-2"/>
    <x v="0"/>
  </r>
  <r>
    <x v="1"/>
    <n v="4055"/>
    <x v="2"/>
    <x v="1"/>
    <x v="0"/>
    <n v="935522"/>
    <d v="2022-01-01T00:00:00"/>
    <n v="273"/>
    <n v="51336994.800000004"/>
    <n v="1880476"/>
    <s v="VND"/>
    <s v="20220930VND"/>
    <n v="1"/>
    <n v="9.3552200000000005E-4"/>
    <n v="1.8804760000000001E-3"/>
    <n v="5.1336994800000008E-2"/>
    <x v="2"/>
  </r>
  <r>
    <x v="1"/>
    <n v="4055"/>
    <x v="6"/>
    <x v="1"/>
    <x v="0"/>
    <n v="1743113"/>
    <d v="2022-01-01T00:00:00"/>
    <n v="273"/>
    <n v="444671785814.25598"/>
    <n v="702154"/>
    <s v="USD"/>
    <s v="20220930USD"/>
    <n v="23197.68"/>
    <n v="40.436177577840006"/>
    <n v="16.28834380272"/>
    <n v="444.671785814256"/>
    <x v="3"/>
  </r>
  <r>
    <x v="1"/>
    <n v="4056"/>
    <x v="7"/>
    <x v="1"/>
    <x v="1"/>
    <n v="6357142"/>
    <d v="2022-01-01T00:00:00"/>
    <n v="273"/>
    <n v="202922674.5"/>
    <n v="7433065"/>
    <s v="VND"/>
    <s v="20220930VND"/>
    <n v="1"/>
    <n v="6.3571419999999997E-3"/>
    <n v="7.433065E-3"/>
    <n v="0.20292267450000001"/>
    <x v="2"/>
  </r>
  <r>
    <x v="1"/>
    <n v="4056"/>
    <x v="7"/>
    <x v="1"/>
    <x v="1"/>
    <n v="8586967"/>
    <d v="2022-01-01T00:00:00"/>
    <n v="273"/>
    <n v="260094907.79999998"/>
    <n v="9527286"/>
    <s v="VND"/>
    <s v="20220930VND"/>
    <n v="1"/>
    <n v="8.5869669999999992E-3"/>
    <n v="9.5272859999999994E-3"/>
    <n v="0.2600949078"/>
    <x v="2"/>
  </r>
  <r>
    <x v="1"/>
    <n v="4056"/>
    <x v="7"/>
    <x v="1"/>
    <x v="0"/>
    <n v="1522443"/>
    <d v="2022-01-01T00:00:00"/>
    <n v="273"/>
    <n v="313513.2"/>
    <n v="11484"/>
    <s v="VND"/>
    <s v="20220930VND"/>
    <n v="1"/>
    <n v="1.5224430000000001E-3"/>
    <n v="1.1484000000000001E-5"/>
    <n v="3.1351320000000003E-4"/>
    <x v="2"/>
  </r>
  <r>
    <x v="1"/>
    <n v="4056"/>
    <x v="5"/>
    <x v="1"/>
    <x v="0"/>
    <n v="526995"/>
    <d v="2022-01-01T00:00:00"/>
    <n v="273"/>
    <n v="7224016.7999999998"/>
    <n v="264616"/>
    <s v="VND"/>
    <s v="20220930VND"/>
    <n v="1"/>
    <n v="5.2699500000000005E-4"/>
    <n v="2.6461600000000002E-4"/>
    <n v="7.2240168E-3"/>
    <x v="1"/>
  </r>
  <r>
    <x v="1"/>
    <n v="4058"/>
    <x v="9"/>
    <x v="1"/>
    <x v="0"/>
    <n v="455914"/>
    <d v="2022-01-01T00:00:00"/>
    <n v="273"/>
    <n v="44277105.600000001"/>
    <n v="1621872"/>
    <s v="VND"/>
    <s v="20220930VND"/>
    <n v="1"/>
    <n v="4.5591400000000003E-4"/>
    <n v="1.6218719999999999E-3"/>
    <n v="4.4277105599999998E-2"/>
    <x v="0"/>
  </r>
  <r>
    <x v="1"/>
    <n v="4060"/>
    <x v="4"/>
    <x v="1"/>
    <x v="0"/>
    <n v="506451"/>
    <d v="2022-01-01T00:00:00"/>
    <n v="273"/>
    <n v="20405603.400000002"/>
    <n v="747458"/>
    <s v="VND"/>
    <s v="20220930VND"/>
    <n v="1"/>
    <n v="5.0645099999999999E-4"/>
    <n v="7.47458E-4"/>
    <n v="2.0405603400000003E-2"/>
    <x v="1"/>
  </r>
  <r>
    <x v="1"/>
    <n v="4062"/>
    <x v="15"/>
    <x v="1"/>
    <x v="0"/>
    <n v="593753"/>
    <d v="2022-01-01T00:00:00"/>
    <n v="273"/>
    <n v="27678077.699999999"/>
    <n v="1013849"/>
    <s v="VND"/>
    <s v="20220930VND"/>
    <n v="1"/>
    <n v="5.9375300000000003E-4"/>
    <n v="1.013849E-3"/>
    <n v="2.7678077699999998E-2"/>
    <x v="4"/>
  </r>
  <r>
    <x v="1"/>
    <n v="4063"/>
    <x v="0"/>
    <x v="1"/>
    <x v="0"/>
    <n v="587507"/>
    <d v="2022-01-01T00:00:00"/>
    <n v="273"/>
    <n v="8116044.2999999998"/>
    <n v="297291"/>
    <s v="VND"/>
    <s v="20220930VND"/>
    <n v="1"/>
    <n v="5.8750700000000002E-4"/>
    <n v="2.9729099999999998E-4"/>
    <n v="8.1160442999999999E-3"/>
    <x v="0"/>
  </r>
  <r>
    <x v="1"/>
    <n v="4063"/>
    <x v="12"/>
    <x v="1"/>
    <x v="0"/>
    <n v="1049141"/>
    <d v="2022-01-01T00:00:00"/>
    <n v="273"/>
    <n v="2893527"/>
    <n v="105990"/>
    <s v="VND"/>
    <s v="20220930VND"/>
    <n v="1"/>
    <n v="1.049141E-3"/>
    <n v="1.0599000000000001E-4"/>
    <n v="2.8935269999999999E-3"/>
    <x v="4"/>
  </r>
  <r>
    <x v="1"/>
    <n v="4064"/>
    <x v="11"/>
    <x v="1"/>
    <x v="0"/>
    <n v="6151220"/>
    <d v="2022-01-01T00:00:00"/>
    <n v="273"/>
    <n v="179686115.70000002"/>
    <n v="6581909"/>
    <s v="VND"/>
    <s v="20220930VND"/>
    <n v="1"/>
    <n v="6.1512199999999998E-3"/>
    <n v="6.5819090000000004E-3"/>
    <n v="0.17968611570000001"/>
    <x v="3"/>
  </r>
  <r>
    <x v="1"/>
    <n v="4064"/>
    <x v="0"/>
    <x v="1"/>
    <x v="0"/>
    <n v="1227974"/>
    <d v="2022-01-01T00:00:00"/>
    <n v="273"/>
    <n v="33421260.599999998"/>
    <n v="1224222"/>
    <s v="VND"/>
    <s v="20220930VND"/>
    <n v="1"/>
    <n v="1.2279739999999999E-3"/>
    <n v="1.2242220000000001E-3"/>
    <n v="3.3421260599999995E-2"/>
    <x v="0"/>
  </r>
  <r>
    <x v="1"/>
    <n v="4065"/>
    <x v="0"/>
    <x v="1"/>
    <x v="0"/>
    <n v="1473394"/>
    <d v="2022-01-01T00:00:00"/>
    <n v="273"/>
    <n v="395114421966.26404"/>
    <n v="623901"/>
    <s v="USD"/>
    <s v="20220930USD"/>
    <n v="23197.68"/>
    <n v="34.17932252592"/>
    <n v="14.47305574968"/>
    <n v="395.11442196626405"/>
    <x v="0"/>
  </r>
  <r>
    <x v="1"/>
    <n v="4067"/>
    <x v="4"/>
    <x v="1"/>
    <x v="0"/>
    <n v="1586958"/>
    <d v="2022-01-01T00:00:00"/>
    <n v="273"/>
    <n v="53493967.800000004"/>
    <n v="1959486"/>
    <s v="VND"/>
    <s v="20220930VND"/>
    <n v="1"/>
    <n v="1.5869580000000001E-3"/>
    <n v="1.9594859999999999E-3"/>
    <n v="5.3493967800000007E-2"/>
    <x v="1"/>
  </r>
  <r>
    <x v="1"/>
    <n v="4069"/>
    <x v="8"/>
    <x v="1"/>
    <x v="0"/>
    <n v="1542494"/>
    <d v="2022-01-01T00:00:00"/>
    <n v="273"/>
    <n v="42554939.699999996"/>
    <n v="1558789"/>
    <s v="VND"/>
    <s v="20220930VND"/>
    <n v="1"/>
    <n v="1.5424939999999999E-3"/>
    <n v="1.5587890000000001E-3"/>
    <n v="4.2554939699999995E-2"/>
    <x v="0"/>
  </r>
  <r>
    <x v="1"/>
    <n v="4069"/>
    <x v="8"/>
    <x v="1"/>
    <x v="0"/>
    <n v="181224"/>
    <d v="2022-01-01T00:00:00"/>
    <n v="273"/>
    <n v="34183476.600000001"/>
    <n v="1252142"/>
    <s v="VND"/>
    <s v="20220930VND"/>
    <n v="1"/>
    <n v="1.8122400000000001E-4"/>
    <n v="1.2521419999999999E-3"/>
    <n v="3.4183476599999998E-2"/>
    <x v="0"/>
  </r>
  <r>
    <x v="1"/>
    <n v="4069"/>
    <x v="8"/>
    <x v="1"/>
    <x v="0"/>
    <n v="958035"/>
    <d v="2022-01-01T00:00:00"/>
    <n v="273"/>
    <n v="54347802.600000001"/>
    <n v="1990762"/>
    <s v="VND"/>
    <s v="20220930VND"/>
    <n v="1"/>
    <n v="9.5803499999999998E-4"/>
    <n v="1.9907620000000001E-3"/>
    <n v="5.4347802600000002E-2"/>
    <x v="0"/>
  </r>
  <r>
    <x v="1"/>
    <n v="4073"/>
    <x v="7"/>
    <x v="1"/>
    <x v="0"/>
    <n v="651011"/>
    <d v="2022-01-01T00:00:00"/>
    <n v="273"/>
    <n v="4956942.8999999994"/>
    <n v="181573"/>
    <s v="VND"/>
    <s v="20220930VND"/>
    <n v="1"/>
    <n v="6.5101099999999995E-4"/>
    <n v="1.81573E-4"/>
    <n v="4.9569428999999996E-3"/>
    <x v="2"/>
  </r>
  <r>
    <x v="1"/>
    <n v="4076"/>
    <x v="7"/>
    <x v="1"/>
    <x v="0"/>
    <n v="769217"/>
    <d v="2022-01-01T00:00:00"/>
    <n v="273"/>
    <n v="5084652.3"/>
    <n v="186251"/>
    <s v="VND"/>
    <s v="20220930VND"/>
    <n v="1"/>
    <n v="7.6921699999999999E-4"/>
    <n v="1.8625099999999999E-4"/>
    <n v="5.0846522999999999E-3"/>
    <x v="2"/>
  </r>
  <r>
    <x v="1"/>
    <n v="4076"/>
    <x v="7"/>
    <x v="1"/>
    <x v="0"/>
    <n v="1847346"/>
    <d v="2022-01-01T00:00:00"/>
    <n v="273"/>
    <n v="43291329.899999999"/>
    <n v="1585763"/>
    <s v="VND"/>
    <s v="20220930VND"/>
    <n v="1"/>
    <n v="1.8473459999999999E-3"/>
    <n v="1.585763E-3"/>
    <n v="4.3291329900000002E-2"/>
    <x v="2"/>
  </r>
  <r>
    <x v="1"/>
    <n v="4076"/>
    <x v="4"/>
    <x v="1"/>
    <x v="0"/>
    <n v="1281325"/>
    <d v="2022-01-01T00:00:00"/>
    <n v="273"/>
    <n v="22299568.199999999"/>
    <n v="816834"/>
    <s v="VND"/>
    <s v="20220930VND"/>
    <n v="1"/>
    <n v="1.281325E-3"/>
    <n v="8.1683400000000001E-4"/>
    <n v="2.2299568199999998E-2"/>
    <x v="1"/>
  </r>
  <r>
    <x v="1"/>
    <n v="4076"/>
    <x v="3"/>
    <x v="1"/>
    <x v="0"/>
    <n v="35201"/>
    <d v="2022-01-01T00:00:00"/>
    <n v="273"/>
    <n v="7629804"/>
    <n v="279480"/>
    <s v="VND"/>
    <s v="20220930VND"/>
    <n v="1"/>
    <n v="3.5200999999999997E-5"/>
    <n v="2.7947999999999997E-4"/>
    <n v="7.6298039999999996E-3"/>
    <x v="0"/>
  </r>
  <r>
    <x v="1"/>
    <n v="4076"/>
    <x v="1"/>
    <x v="1"/>
    <x v="0"/>
    <n v="501077"/>
    <d v="2022-01-01T00:00:00"/>
    <n v="273"/>
    <n v="54574829.399999999"/>
    <n v="1999078"/>
    <s v="VND"/>
    <s v="20220930VND"/>
    <n v="1"/>
    <n v="5.0107699999999995E-4"/>
    <n v="1.9990780000000001E-3"/>
    <n v="5.4574829399999997E-2"/>
    <x v="1"/>
  </r>
  <r>
    <x v="1"/>
    <n v="4078"/>
    <x v="8"/>
    <x v="1"/>
    <x v="0"/>
    <n v="1575732"/>
    <d v="2022-01-01T00:00:00"/>
    <n v="273"/>
    <n v="45878141.399999999"/>
    <n v="1680518"/>
    <s v="VND"/>
    <s v="20220930VND"/>
    <n v="1"/>
    <n v="1.575732E-3"/>
    <n v="1.680518E-3"/>
    <n v="4.5878141399999996E-2"/>
    <x v="0"/>
  </r>
  <r>
    <x v="1"/>
    <n v="4078"/>
    <x v="8"/>
    <x v="1"/>
    <x v="0"/>
    <n v="6657250"/>
    <d v="2022-01-01T00:00:00"/>
    <n v="273"/>
    <n v="169761364.5"/>
    <n v="6218365"/>
    <s v="VND"/>
    <s v="20220930VND"/>
    <n v="1"/>
    <n v="6.65725E-3"/>
    <n v="6.218365E-3"/>
    <n v="0.16976136450000001"/>
    <x v="0"/>
  </r>
  <r>
    <x v="1"/>
    <n v="4078"/>
    <x v="8"/>
    <x v="1"/>
    <x v="0"/>
    <n v="6564989"/>
    <d v="2022-01-01T00:00:00"/>
    <n v="273"/>
    <n v="256596276.29999998"/>
    <n v="9399131"/>
    <s v="VND"/>
    <s v="20220930VND"/>
    <n v="1"/>
    <n v="6.5649890000000002E-3"/>
    <n v="9.3991309999999998E-3"/>
    <n v="0.25659627629999998"/>
    <x v="0"/>
  </r>
  <r>
    <x v="1"/>
    <n v="4079"/>
    <x v="7"/>
    <x v="1"/>
    <x v="0"/>
    <n v="679566"/>
    <d v="2022-01-01T00:00:00"/>
    <n v="273"/>
    <n v="19352096.400000002"/>
    <n v="708868"/>
    <s v="VND"/>
    <s v="20220930VND"/>
    <n v="1"/>
    <n v="6.7956600000000005E-4"/>
    <n v="7.0886799999999998E-4"/>
    <n v="1.9352096400000001E-2"/>
    <x v="2"/>
  </r>
  <r>
    <x v="1"/>
    <n v="4079"/>
    <x v="4"/>
    <x v="1"/>
    <x v="0"/>
    <n v="1220070"/>
    <d v="2022-01-01T00:00:00"/>
    <n v="273"/>
    <n v="22124083.800000001"/>
    <n v="810406"/>
    <s v="VND"/>
    <s v="20220930VND"/>
    <n v="1"/>
    <n v="1.22007E-3"/>
    <n v="8.1040599999999995E-4"/>
    <n v="2.21240838E-2"/>
    <x v="1"/>
  </r>
  <r>
    <x v="1"/>
    <n v="4079"/>
    <x v="6"/>
    <x v="1"/>
    <x v="0"/>
    <n v="7939570"/>
    <d v="2022-01-01T00:00:00"/>
    <n v="273"/>
    <n v="188607591.90000001"/>
    <n v="6908703"/>
    <s v="VND"/>
    <s v="20220930VND"/>
    <n v="1"/>
    <n v="7.93957E-3"/>
    <n v="6.9087030000000004E-3"/>
    <n v="0.18860759190000001"/>
    <x v="3"/>
  </r>
  <r>
    <x v="1"/>
    <n v="4079"/>
    <x v="4"/>
    <x v="1"/>
    <x v="0"/>
    <n v="361331"/>
    <d v="2022-01-01T00:00:00"/>
    <n v="273"/>
    <n v="735099736034.66406"/>
    <n v="1160751"/>
    <s v="USD"/>
    <s v="20220930USD"/>
    <n v="23197.68"/>
    <n v="8.3820409120800008"/>
    <n v="26.926730257679999"/>
    <n v="735.09973603466403"/>
    <x v="1"/>
  </r>
  <r>
    <x v="1"/>
    <n v="4080"/>
    <x v="2"/>
    <x v="1"/>
    <x v="0"/>
    <n v="687978"/>
    <d v="2022-01-01T00:00:00"/>
    <n v="273"/>
    <n v="41392887.899999999"/>
    <n v="1516223"/>
    <s v="VND"/>
    <s v="20220930VND"/>
    <n v="1"/>
    <n v="6.8797800000000001E-4"/>
    <n v="1.5162229999999999E-3"/>
    <n v="4.1392887900000001E-2"/>
    <x v="2"/>
  </r>
  <r>
    <x v="1"/>
    <n v="4081"/>
    <x v="8"/>
    <x v="1"/>
    <x v="0"/>
    <n v="1427938"/>
    <d v="2022-01-01T00:00:00"/>
    <n v="273"/>
    <n v="40825703.100000001"/>
    <n v="1495447"/>
    <s v="VND"/>
    <s v="20220930VND"/>
    <n v="1"/>
    <n v="1.4279379999999999E-3"/>
    <n v="1.495447E-3"/>
    <n v="4.0825703099999999E-2"/>
    <x v="0"/>
  </r>
  <r>
    <x v="1"/>
    <n v="4083"/>
    <x v="11"/>
    <x v="1"/>
    <x v="0"/>
    <n v="975595"/>
    <d v="2022-01-01T00:00:00"/>
    <n v="273"/>
    <n v="7661499.2999999998"/>
    <n v="280641"/>
    <s v="VND"/>
    <s v="20220930VND"/>
    <n v="1"/>
    <n v="9.75595E-4"/>
    <n v="2.8064099999999999E-4"/>
    <n v="7.6614993000000001E-3"/>
    <x v="3"/>
  </r>
  <r>
    <x v="1"/>
    <n v="4084"/>
    <x v="0"/>
    <x v="1"/>
    <x v="0"/>
    <n v="1981796"/>
    <d v="2022-01-01T00:00:00"/>
    <n v="273"/>
    <n v="4225412.1000000006"/>
    <n v="154777"/>
    <s v="VND"/>
    <s v="20220930VND"/>
    <n v="1"/>
    <n v="1.9817960000000001E-3"/>
    <n v="1.5477700000000001E-4"/>
    <n v="4.2254121000000009E-3"/>
    <x v="0"/>
  </r>
  <r>
    <x v="1"/>
    <n v="4085"/>
    <x v="0"/>
    <x v="1"/>
    <x v="0"/>
    <n v="9305641"/>
    <d v="2022-01-01T00:00:00"/>
    <n v="273"/>
    <n v="166806330.59999999"/>
    <n v="6110122"/>
    <s v="VND"/>
    <s v="20220930VND"/>
    <n v="1"/>
    <n v="9.3056409999999999E-3"/>
    <n v="6.1101219999999999E-3"/>
    <n v="0.1668063306"/>
    <x v="0"/>
  </r>
  <r>
    <x v="1"/>
    <n v="4085"/>
    <x v="0"/>
    <x v="1"/>
    <x v="0"/>
    <n v="1846751"/>
    <d v="2022-01-01T00:00:00"/>
    <n v="273"/>
    <n v="904669350897.31201"/>
    <n v="1428508"/>
    <s v="USD"/>
    <s v="20220930USD"/>
    <n v="23197.68"/>
    <n v="42.84033873768"/>
    <n v="33.138071461439999"/>
    <n v="904.66935089731203"/>
    <x v="0"/>
  </r>
  <r>
    <x v="1"/>
    <n v="4085"/>
    <x v="0"/>
    <x v="1"/>
    <x v="0"/>
    <n v="1899769"/>
    <d v="2022-01-01T00:00:00"/>
    <n v="273"/>
    <n v="10236216.9"/>
    <n v="374953"/>
    <s v="VND"/>
    <s v="20220930VND"/>
    <n v="1"/>
    <n v="1.8997689999999999E-3"/>
    <n v="3.7495300000000003E-4"/>
    <n v="1.0236216900000001E-2"/>
    <x v="0"/>
  </r>
  <r>
    <x v="1"/>
    <n v="4087"/>
    <x v="11"/>
    <x v="1"/>
    <x v="0"/>
    <n v="9781631"/>
    <d v="2022-01-01T00:00:00"/>
    <n v="273"/>
    <n v="165696694.79999998"/>
    <n v="6069476"/>
    <s v="VND"/>
    <s v="20220930VND"/>
    <n v="1"/>
    <n v="9.7816310000000007E-3"/>
    <n v="6.0694759999999999E-3"/>
    <n v="0.16569669479999999"/>
    <x v="3"/>
  </r>
  <r>
    <x v="1"/>
    <n v="4087"/>
    <x v="11"/>
    <x v="1"/>
    <x v="0"/>
    <n v="759891"/>
    <d v="2022-01-01T00:00:00"/>
    <n v="273"/>
    <n v="589761318129.98401"/>
    <n v="931256"/>
    <s v="USD"/>
    <s v="20220930USD"/>
    <n v="23197.68"/>
    <n v="17.627708252880002"/>
    <n v="21.60297868608"/>
    <n v="589.76131812998403"/>
    <x v="3"/>
  </r>
  <r>
    <x v="1"/>
    <n v="4088"/>
    <x v="0"/>
    <x v="1"/>
    <x v="0"/>
    <n v="1553047"/>
    <d v="2022-01-01T00:00:00"/>
    <n v="273"/>
    <n v="21156080.400000002"/>
    <n v="774948"/>
    <s v="VND"/>
    <s v="20220930VND"/>
    <n v="1"/>
    <n v="1.5530470000000001E-3"/>
    <n v="7.7494800000000002E-4"/>
    <n v="2.1156080400000003E-2"/>
    <x v="0"/>
  </r>
  <r>
    <x v="1"/>
    <n v="4089"/>
    <x v="0"/>
    <x v="1"/>
    <x v="0"/>
    <n v="96006"/>
    <d v="2022-01-01T00:00:00"/>
    <n v="273"/>
    <n v="18385840.199999999"/>
    <n v="673474"/>
    <s v="VND"/>
    <s v="20220930VND"/>
    <n v="1"/>
    <n v="9.6006000000000002E-5"/>
    <n v="6.7347399999999997E-4"/>
    <n v="1.83858402E-2"/>
    <x v="0"/>
  </r>
  <r>
    <x v="1"/>
    <n v="4089"/>
    <x v="5"/>
    <x v="1"/>
    <x v="0"/>
    <n v="1168256"/>
    <d v="2022-01-01T00:00:00"/>
    <n v="273"/>
    <n v="52077452.699999996"/>
    <n v="1907599"/>
    <s v="VND"/>
    <s v="20220930VND"/>
    <n v="1"/>
    <n v="1.1682559999999999E-3"/>
    <n v="1.9075990000000001E-3"/>
    <n v="5.2077452699999999E-2"/>
    <x v="1"/>
  </r>
  <r>
    <x v="1"/>
    <n v="4089"/>
    <x v="10"/>
    <x v="1"/>
    <x v="0"/>
    <n v="1883199"/>
    <d v="2022-01-01T00:00:00"/>
    <n v="273"/>
    <n v="24692194.800000001"/>
    <n v="904476"/>
    <s v="VND"/>
    <s v="20220930VND"/>
    <n v="1"/>
    <n v="1.8831989999999999E-3"/>
    <n v="9.0447599999999998E-4"/>
    <n v="2.4692194800000001E-2"/>
    <x v="1"/>
  </r>
  <r>
    <x v="1"/>
    <n v="4090"/>
    <x v="3"/>
    <x v="1"/>
    <x v="0"/>
    <n v="839721"/>
    <d v="2022-01-01T00:00:00"/>
    <n v="273"/>
    <n v="31999886.099999998"/>
    <n v="1172157"/>
    <s v="VND"/>
    <s v="20220930VND"/>
    <n v="1"/>
    <n v="8.3972099999999998E-4"/>
    <n v="1.1721570000000001E-3"/>
    <n v="3.19998861E-2"/>
    <x v="0"/>
  </r>
  <r>
    <x v="1"/>
    <n v="4092"/>
    <x v="4"/>
    <x v="1"/>
    <x v="0"/>
    <n v="1009405"/>
    <d v="2022-01-01T00:00:00"/>
    <n v="273"/>
    <n v="30081515.099999998"/>
    <n v="1101887"/>
    <s v="VND"/>
    <s v="20220930VND"/>
    <n v="1"/>
    <n v="1.0094049999999999E-3"/>
    <n v="1.101887E-3"/>
    <n v="3.0081515099999998E-2"/>
    <x v="1"/>
  </r>
  <r>
    <x v="1"/>
    <n v="4098"/>
    <x v="5"/>
    <x v="1"/>
    <x v="0"/>
    <n v="291343"/>
    <d v="2022-01-01T00:00:00"/>
    <n v="273"/>
    <n v="7926500.3999999994"/>
    <n v="290348"/>
    <s v="VND"/>
    <s v="20220930VND"/>
    <n v="1"/>
    <n v="2.9134300000000001E-4"/>
    <n v="2.9034800000000001E-4"/>
    <n v="7.9265003999999997E-3"/>
    <x v="1"/>
  </r>
  <r>
    <x v="1"/>
    <n v="4099"/>
    <x v="7"/>
    <x v="1"/>
    <x v="0"/>
    <n v="808531"/>
    <d v="2022-01-01T00:00:00"/>
    <n v="273"/>
    <n v="37520628.600000001"/>
    <n v="1374382"/>
    <s v="VND"/>
    <s v="20220930VND"/>
    <n v="1"/>
    <n v="8.0853100000000003E-4"/>
    <n v="1.3743819999999999E-3"/>
    <n v="3.7520628600000001E-2"/>
    <x v="2"/>
  </r>
  <r>
    <x v="1"/>
    <n v="4099"/>
    <x v="9"/>
    <x v="1"/>
    <x v="0"/>
    <n v="195687"/>
    <d v="2022-01-01T00:00:00"/>
    <n v="273"/>
    <n v="6316182.6000000006"/>
    <n v="231362"/>
    <s v="VND"/>
    <s v="20220930VND"/>
    <n v="1"/>
    <n v="1.95687E-4"/>
    <n v="2.3136200000000001E-4"/>
    <n v="6.3161826000000003E-3"/>
    <x v="0"/>
  </r>
  <r>
    <x v="1"/>
    <n v="4099"/>
    <x v="2"/>
    <x v="1"/>
    <x v="0"/>
    <n v="995582"/>
    <d v="2022-01-01T00:00:00"/>
    <n v="273"/>
    <n v="31598767.199999999"/>
    <n v="1157464"/>
    <s v="VND"/>
    <s v="20220930VND"/>
    <n v="1"/>
    <n v="9.9558200000000006E-4"/>
    <n v="1.157464E-3"/>
    <n v="3.1598767200000002E-2"/>
    <x v="2"/>
  </r>
  <r>
    <x v="1"/>
    <n v="4100"/>
    <x v="7"/>
    <x v="1"/>
    <x v="0"/>
    <n v="1722324"/>
    <d v="2022-01-01T00:00:00"/>
    <n v="273"/>
    <n v="51283268.399999999"/>
    <n v="1878508"/>
    <s v="VND"/>
    <s v="20220930VND"/>
    <n v="1"/>
    <n v="1.7223239999999999E-3"/>
    <n v="1.8785080000000001E-3"/>
    <n v="5.1283268399999998E-2"/>
    <x v="2"/>
  </r>
  <r>
    <x v="1"/>
    <n v="4100"/>
    <x v="4"/>
    <x v="1"/>
    <x v="0"/>
    <n v="1763170"/>
    <d v="2022-01-01T00:00:00"/>
    <n v="273"/>
    <n v="43788763.199999996"/>
    <n v="1603984"/>
    <s v="VND"/>
    <s v="20220930VND"/>
    <n v="1"/>
    <n v="1.7631700000000001E-3"/>
    <n v="1.6039839999999999E-3"/>
    <n v="4.3788763199999997E-2"/>
    <x v="1"/>
  </r>
  <r>
    <x v="1"/>
    <n v="4102"/>
    <x v="2"/>
    <x v="1"/>
    <x v="0"/>
    <n v="1117539"/>
    <d v="2022-01-01T00:00:00"/>
    <n v="273"/>
    <n v="43294196.399999999"/>
    <n v="1585868"/>
    <s v="VND"/>
    <s v="20220930VND"/>
    <n v="1"/>
    <n v="1.1175390000000001E-3"/>
    <n v="1.585868E-3"/>
    <n v="4.3294196399999998E-2"/>
    <x v="2"/>
  </r>
  <r>
    <x v="1"/>
    <n v="4103"/>
    <x v="1"/>
    <x v="1"/>
    <x v="0"/>
    <n v="1878875"/>
    <d v="2022-01-01T00:00:00"/>
    <n v="273"/>
    <n v="2924321.4"/>
    <n v="107118"/>
    <s v="VND"/>
    <s v="20220930VND"/>
    <n v="1"/>
    <n v="1.8788749999999999E-3"/>
    <n v="1.07118E-4"/>
    <n v="2.9243213999999998E-3"/>
    <x v="1"/>
  </r>
  <r>
    <x v="1"/>
    <n v="4103"/>
    <x v="8"/>
    <x v="1"/>
    <x v="0"/>
    <n v="211484"/>
    <d v="2022-01-01T00:00:00"/>
    <n v="273"/>
    <n v="14198347.799999999"/>
    <n v="520086"/>
    <s v="VND"/>
    <s v="20220930VND"/>
    <n v="1"/>
    <n v="2.1148400000000001E-4"/>
    <n v="5.2008600000000001E-4"/>
    <n v="1.4198347799999999E-2"/>
    <x v="0"/>
  </r>
  <r>
    <x v="1"/>
    <n v="4104"/>
    <x v="0"/>
    <x v="1"/>
    <x v="0"/>
    <n v="1714589"/>
    <d v="2022-01-01T00:00:00"/>
    <n v="273"/>
    <n v="11404629.6"/>
    <n v="417752"/>
    <s v="VND"/>
    <s v="20220930VND"/>
    <n v="1"/>
    <n v="1.7145890000000001E-3"/>
    <n v="4.1775200000000002E-4"/>
    <n v="1.1404629599999999E-2"/>
    <x v="0"/>
  </r>
  <r>
    <x v="1"/>
    <n v="4105"/>
    <x v="10"/>
    <x v="1"/>
    <x v="0"/>
    <n v="1966855"/>
    <d v="2022-01-01T00:00:00"/>
    <n v="273"/>
    <n v="10416451.5"/>
    <n v="381555"/>
    <s v="VND"/>
    <s v="20220930VND"/>
    <n v="1"/>
    <n v="1.966855E-3"/>
    <n v="3.81555E-4"/>
    <n v="1.04164515E-2"/>
    <x v="1"/>
  </r>
  <r>
    <x v="1"/>
    <n v="4105"/>
    <x v="5"/>
    <x v="1"/>
    <x v="0"/>
    <n v="5751273"/>
    <d v="2022-01-01T00:00:00"/>
    <n v="273"/>
    <n v="91317380.700000003"/>
    <n v="3344959"/>
    <s v="VND"/>
    <s v="20220930VND"/>
    <n v="1"/>
    <n v="5.7512730000000003E-3"/>
    <n v="3.3449590000000002E-3"/>
    <n v="9.1317380700000006E-2"/>
    <x v="1"/>
  </r>
  <r>
    <x v="1"/>
    <n v="4105"/>
    <x v="5"/>
    <x v="1"/>
    <x v="0"/>
    <n v="3442948"/>
    <d v="2022-01-01T00:00:00"/>
    <n v="273"/>
    <n v="107904314.7"/>
    <n v="3952539"/>
    <s v="VND"/>
    <s v="20220930VND"/>
    <n v="1"/>
    <n v="3.4429479999999999E-3"/>
    <n v="3.9525389999999997E-3"/>
    <n v="0.1079043147"/>
    <x v="1"/>
  </r>
  <r>
    <x v="1"/>
    <n v="4105"/>
    <x v="10"/>
    <x v="1"/>
    <x v="0"/>
    <n v="6799978"/>
    <d v="2022-01-01T00:00:00"/>
    <n v="273"/>
    <n v="257910143.40000001"/>
    <n v="9447258"/>
    <s v="VND"/>
    <s v="20220930VND"/>
    <n v="1"/>
    <n v="6.7999779999999999E-3"/>
    <n v="9.447258E-3"/>
    <n v="0.25791014340000001"/>
    <x v="1"/>
  </r>
  <r>
    <x v="1"/>
    <n v="4105"/>
    <x v="10"/>
    <x v="1"/>
    <x v="0"/>
    <n v="1130705"/>
    <d v="2022-01-01T00:00:00"/>
    <n v="273"/>
    <n v="12549509.700000001"/>
    <n v="459689"/>
    <s v="VND"/>
    <s v="20220930VND"/>
    <n v="1"/>
    <n v="1.1307050000000001E-3"/>
    <n v="4.59689E-4"/>
    <n v="1.2549509700000001E-2"/>
    <x v="1"/>
  </r>
  <r>
    <x v="1"/>
    <n v="4106"/>
    <x v="7"/>
    <x v="1"/>
    <x v="0"/>
    <n v="1245805"/>
    <d v="2022-01-01T00:00:00"/>
    <n v="273"/>
    <n v="12410853"/>
    <n v="454610"/>
    <s v="VND"/>
    <s v="20220930VND"/>
    <n v="1"/>
    <n v="1.245805E-3"/>
    <n v="4.5460999999999999E-4"/>
    <n v="1.2410852999999999E-2"/>
    <x v="2"/>
  </r>
  <r>
    <x v="1"/>
    <n v="4106"/>
    <x v="4"/>
    <x v="1"/>
    <x v="0"/>
    <n v="5548563"/>
    <d v="2022-01-01T00:00:00"/>
    <n v="273"/>
    <n v="129809807.39999999"/>
    <n v="4754938"/>
    <s v="VND"/>
    <s v="20220930VND"/>
    <n v="1"/>
    <n v="5.5485630000000003E-3"/>
    <n v="4.7549380000000002E-3"/>
    <n v="0.1298098074"/>
    <x v="1"/>
  </r>
  <r>
    <x v="1"/>
    <n v="4107"/>
    <x v="6"/>
    <x v="1"/>
    <x v="0"/>
    <n v="970030"/>
    <d v="2022-01-01T00:00:00"/>
    <n v="273"/>
    <n v="34539823.5"/>
    <n v="1265195"/>
    <s v="VND"/>
    <s v="20220930VND"/>
    <n v="1"/>
    <n v="9.7002999999999998E-4"/>
    <n v="1.265195E-3"/>
    <n v="3.4539823499999997E-2"/>
    <x v="3"/>
  </r>
  <r>
    <x v="1"/>
    <n v="4109"/>
    <x v="4"/>
    <x v="1"/>
    <x v="0"/>
    <n v="919984"/>
    <d v="2022-01-01T00:00:00"/>
    <n v="273"/>
    <n v="28133578.199999999"/>
    <n v="1030534"/>
    <s v="VND"/>
    <s v="20220930VND"/>
    <n v="1"/>
    <n v="9.1998399999999999E-4"/>
    <n v="1.0305340000000001E-3"/>
    <n v="2.8133578199999999E-2"/>
    <x v="1"/>
  </r>
  <r>
    <x v="1"/>
    <n v="4109"/>
    <x v="4"/>
    <x v="1"/>
    <x v="0"/>
    <n v="323005"/>
    <d v="2022-01-01T00:00:00"/>
    <n v="273"/>
    <n v="34621232.100000001"/>
    <n v="1268177"/>
    <s v="VND"/>
    <s v="20220930VND"/>
    <n v="1"/>
    <n v="3.2300500000000002E-4"/>
    <n v="1.2681770000000001E-3"/>
    <n v="3.4621232100000003E-2"/>
    <x v="1"/>
  </r>
  <r>
    <x v="1"/>
    <n v="4110"/>
    <x v="4"/>
    <x v="1"/>
    <x v="0"/>
    <n v="1660613"/>
    <d v="2022-01-01T00:00:00"/>
    <n v="273"/>
    <n v="5667425.3999999994"/>
    <n v="207598"/>
    <s v="VND"/>
    <s v="20220930VND"/>
    <n v="1"/>
    <n v="1.660613E-3"/>
    <n v="2.07598E-4"/>
    <n v="5.6674253999999995E-3"/>
    <x v="1"/>
  </r>
  <r>
    <x v="1"/>
    <n v="4111"/>
    <x v="11"/>
    <x v="1"/>
    <x v="0"/>
    <n v="1704597"/>
    <d v="2022-01-01T00:00:00"/>
    <n v="273"/>
    <n v="16470854.4"/>
    <n v="603328"/>
    <s v="VND"/>
    <s v="20220930VND"/>
    <n v="1"/>
    <n v="1.704597E-3"/>
    <n v="6.0332799999999998E-4"/>
    <n v="1.6470854400000002E-2"/>
    <x v="3"/>
  </r>
  <r>
    <x v="1"/>
    <n v="4111"/>
    <x v="1"/>
    <x v="1"/>
    <x v="0"/>
    <n v="948367"/>
    <d v="2022-01-01T00:00:00"/>
    <n v="273"/>
    <n v="39476509.800000004"/>
    <n v="1446026"/>
    <s v="VND"/>
    <s v="20220930VND"/>
    <n v="1"/>
    <n v="9.4836699999999998E-4"/>
    <n v="1.446026E-3"/>
    <n v="3.9476509800000004E-2"/>
    <x v="1"/>
  </r>
  <r>
    <x v="1"/>
    <n v="4112"/>
    <x v="0"/>
    <x v="1"/>
    <x v="0"/>
    <n v="8793719"/>
    <d v="2022-01-01T00:00:00"/>
    <n v="273"/>
    <n v="249302644.5"/>
    <n v="9131965"/>
    <s v="VND"/>
    <s v="20220930VND"/>
    <n v="1"/>
    <n v="8.7937190000000002E-3"/>
    <n v="9.1319650000000006E-3"/>
    <n v="0.2493026445"/>
    <x v="0"/>
  </r>
  <r>
    <x v="1"/>
    <n v="4113"/>
    <x v="1"/>
    <x v="1"/>
    <x v="0"/>
    <n v="869071"/>
    <d v="2022-01-01T00:00:00"/>
    <n v="273"/>
    <n v="11834386.200000001"/>
    <n v="433494"/>
    <s v="VND"/>
    <s v="20220930VND"/>
    <n v="1"/>
    <n v="8.6907100000000001E-4"/>
    <n v="4.3349399999999998E-4"/>
    <n v="1.1834386200000001E-2"/>
    <x v="1"/>
  </r>
  <r>
    <x v="1"/>
    <n v="4113"/>
    <x v="1"/>
    <x v="1"/>
    <x v="0"/>
    <n v="244467"/>
    <d v="2022-01-01T00:00:00"/>
    <n v="273"/>
    <n v="13798129.799999999"/>
    <n v="505426"/>
    <s v="VND"/>
    <s v="20220930VND"/>
    <n v="1"/>
    <n v="2.44467E-4"/>
    <n v="5.0542600000000001E-4"/>
    <n v="1.37981298E-2"/>
    <x v="1"/>
  </r>
  <r>
    <x v="1"/>
    <n v="4114"/>
    <x v="0"/>
    <x v="1"/>
    <x v="0"/>
    <n v="1984833"/>
    <d v="2022-01-01T00:00:00"/>
    <n v="273"/>
    <n v="1246065649933.104"/>
    <n v="1967586"/>
    <s v="USD"/>
    <s v="20220930USD"/>
    <n v="23197.68"/>
    <n v="46.043520787440002"/>
    <n v="45.643430400480007"/>
    <n v="1246.0656499331039"/>
    <x v="0"/>
  </r>
  <r>
    <x v="1"/>
    <n v="4114"/>
    <x v="0"/>
    <x v="1"/>
    <x v="0"/>
    <n v="95438"/>
    <d v="2022-01-01T00:00:00"/>
    <n v="273"/>
    <n v="44531132.100000001"/>
    <n v="1631177"/>
    <s v="VND"/>
    <s v="20220930VND"/>
    <n v="1"/>
    <n v="9.5438000000000003E-5"/>
    <n v="1.6311769999999999E-3"/>
    <n v="4.4531132100000002E-2"/>
    <x v="0"/>
  </r>
  <r>
    <x v="1"/>
    <n v="4114"/>
    <x v="0"/>
    <x v="1"/>
    <x v="0"/>
    <n v="1564599"/>
    <d v="2022-01-01T00:00:00"/>
    <n v="273"/>
    <n v="1017387290936.0159"/>
    <n v="1606494"/>
    <s v="USD"/>
    <s v="20220930USD"/>
    <n v="23197.68"/>
    <n v="36.295066930319997"/>
    <n v="37.266933733919998"/>
    <n v="1017.3872909360159"/>
    <x v="0"/>
  </r>
  <r>
    <x v="1"/>
    <n v="4114"/>
    <x v="1"/>
    <x v="1"/>
    <x v="0"/>
    <n v="1676398"/>
    <d v="2022-01-01T00:00:00"/>
    <n v="273"/>
    <n v="2812746.3000000003"/>
    <n v="103031"/>
    <s v="VND"/>
    <s v="20220930VND"/>
    <n v="1"/>
    <n v="1.676398E-3"/>
    <n v="1.03031E-4"/>
    <n v="2.8127463000000002E-3"/>
    <x v="1"/>
  </r>
  <r>
    <x v="1"/>
    <n v="4114"/>
    <x v="1"/>
    <x v="1"/>
    <x v="0"/>
    <n v="1854912"/>
    <d v="2022-01-01T00:00:00"/>
    <n v="273"/>
    <n v="43572301.5"/>
    <n v="1596055"/>
    <s v="VND"/>
    <s v="20220930VND"/>
    <n v="1"/>
    <n v="1.854912E-3"/>
    <n v="1.5960550000000001E-3"/>
    <n v="4.3572301500000001E-2"/>
    <x v="1"/>
  </r>
  <r>
    <x v="1"/>
    <n v="4115"/>
    <x v="8"/>
    <x v="1"/>
    <x v="0"/>
    <n v="8831126"/>
    <d v="2022-01-01T00:00:00"/>
    <n v="273"/>
    <n v="221120062.79999998"/>
    <n v="8099636"/>
    <s v="VND"/>
    <s v="20220930VND"/>
    <n v="1"/>
    <n v="8.8311259999999999E-3"/>
    <n v="8.0996360000000003E-3"/>
    <n v="0.22112006279999999"/>
    <x v="0"/>
  </r>
  <r>
    <x v="1"/>
    <n v="4116"/>
    <x v="8"/>
    <x v="1"/>
    <x v="0"/>
    <n v="934562"/>
    <d v="2022-01-01T00:00:00"/>
    <n v="273"/>
    <n v="18638447.099999998"/>
    <n v="682727"/>
    <s v="VND"/>
    <s v="20220930VND"/>
    <n v="1"/>
    <n v="9.34562E-4"/>
    <n v="6.8272700000000005E-4"/>
    <n v="1.8638447099999997E-2"/>
    <x v="0"/>
  </r>
  <r>
    <x v="1"/>
    <n v="4117"/>
    <x v="1"/>
    <x v="1"/>
    <x v="0"/>
    <n v="1078639"/>
    <d v="2022-01-01T00:00:00"/>
    <n v="273"/>
    <n v="10618143.9"/>
    <n v="388943"/>
    <s v="VND"/>
    <s v="20220930VND"/>
    <n v="1"/>
    <n v="1.0786389999999999E-3"/>
    <n v="3.8894299999999999E-4"/>
    <n v="1.06181439E-2"/>
    <x v="1"/>
  </r>
  <r>
    <x v="1"/>
    <n v="4117"/>
    <x v="1"/>
    <x v="1"/>
    <x v="0"/>
    <n v="1974150"/>
    <d v="2022-01-01T00:00:00"/>
    <n v="273"/>
    <n v="33378235.800000001"/>
    <n v="1222646"/>
    <s v="VND"/>
    <s v="20220930VND"/>
    <n v="1"/>
    <n v="1.97415E-3"/>
    <n v="1.222646E-3"/>
    <n v="3.3378235800000003E-2"/>
    <x v="1"/>
  </r>
  <r>
    <x v="1"/>
    <n v="4118"/>
    <x v="5"/>
    <x v="1"/>
    <x v="0"/>
    <n v="1421045"/>
    <d v="2022-01-01T00:00:00"/>
    <n v="273"/>
    <n v="20527197.599999998"/>
    <n v="751912"/>
    <s v="VND"/>
    <s v="20220930VND"/>
    <n v="1"/>
    <n v="1.4210449999999999E-3"/>
    <n v="7.5191199999999998E-4"/>
    <n v="2.0527197599999998E-2"/>
    <x v="1"/>
  </r>
  <r>
    <x v="1"/>
    <n v="4118"/>
    <x v="10"/>
    <x v="1"/>
    <x v="0"/>
    <n v="1842627"/>
    <d v="2022-01-01T00:00:00"/>
    <n v="273"/>
    <n v="29290797.900000002"/>
    <n v="1072923"/>
    <s v="VND"/>
    <s v="20220930VND"/>
    <n v="1"/>
    <n v="1.8426269999999999E-3"/>
    <n v="1.0729229999999999E-3"/>
    <n v="2.9290797900000002E-2"/>
    <x v="1"/>
  </r>
  <r>
    <x v="1"/>
    <n v="4119"/>
    <x v="4"/>
    <x v="1"/>
    <x v="1"/>
    <n v="7227479"/>
    <d v="2022-01-01T00:00:00"/>
    <n v="273"/>
    <n v="167532237.59999999"/>
    <n v="6136712"/>
    <s v="VND"/>
    <s v="20220930VND"/>
    <n v="1"/>
    <n v="7.2274790000000002E-3"/>
    <n v="6.1367119999999999E-3"/>
    <n v="0.16753223759999999"/>
    <x v="1"/>
  </r>
  <r>
    <x v="1"/>
    <n v="4119"/>
    <x v="0"/>
    <x v="1"/>
    <x v="1"/>
    <n v="8049548"/>
    <d v="2022-01-01T00:00:00"/>
    <n v="273"/>
    <n v="264893947.5"/>
    <n v="9703075"/>
    <s v="VND"/>
    <s v="20220930VND"/>
    <n v="1"/>
    <n v="8.0495480000000001E-3"/>
    <n v="9.7030750000000002E-3"/>
    <n v="0.2648939475"/>
    <x v="0"/>
  </r>
  <r>
    <x v="1"/>
    <n v="4119"/>
    <x v="0"/>
    <x v="1"/>
    <x v="1"/>
    <n v="1046043"/>
    <d v="2022-01-01T00:00:00"/>
    <n v="273"/>
    <n v="42580656.300000004"/>
    <n v="1559731"/>
    <s v="VND"/>
    <s v="20220930VND"/>
    <n v="1"/>
    <n v="1.046043E-3"/>
    <n v="1.559731E-3"/>
    <n v="4.2580656300000005E-2"/>
    <x v="0"/>
  </r>
  <r>
    <x v="1"/>
    <n v="4119"/>
    <x v="0"/>
    <x v="1"/>
    <x v="0"/>
    <n v="6481916"/>
    <d v="2022-01-01T00:00:00"/>
    <n v="273"/>
    <n v="190345373.40000001"/>
    <n v="6972358"/>
    <s v="VND"/>
    <s v="20220930VND"/>
    <n v="1"/>
    <n v="6.4819159999999999E-3"/>
    <n v="6.9723579999999997E-3"/>
    <n v="0.19034537340000002"/>
    <x v="0"/>
  </r>
  <r>
    <x v="1"/>
    <n v="4119"/>
    <x v="0"/>
    <x v="1"/>
    <x v="0"/>
    <n v="1925288"/>
    <d v="2022-01-01T00:00:00"/>
    <n v="273"/>
    <n v="33744438"/>
    <n v="1236060"/>
    <s v="VND"/>
    <s v="20220930VND"/>
    <n v="1"/>
    <n v="1.925288E-3"/>
    <n v="1.23606E-3"/>
    <n v="3.3744438000000002E-2"/>
    <x v="0"/>
  </r>
  <r>
    <x v="1"/>
    <n v="4119"/>
    <x v="4"/>
    <x v="1"/>
    <x v="0"/>
    <n v="1872398"/>
    <d v="2022-01-01T00:00:00"/>
    <n v="273"/>
    <n v="41389229.699999996"/>
    <n v="1516089"/>
    <s v="VND"/>
    <s v="20220930VND"/>
    <n v="1"/>
    <n v="1.8723979999999999E-3"/>
    <n v="1.516089E-3"/>
    <n v="4.1389229699999995E-2"/>
    <x v="1"/>
  </r>
  <r>
    <x v="1"/>
    <n v="4120"/>
    <x v="1"/>
    <x v="1"/>
    <x v="0"/>
    <n v="1146342"/>
    <d v="2022-01-01T00:00:00"/>
    <n v="273"/>
    <n v="22330226.099999998"/>
    <n v="817957"/>
    <s v="VND"/>
    <s v="20220930VND"/>
    <n v="1"/>
    <n v="1.1463420000000001E-3"/>
    <n v="8.1795700000000002E-4"/>
    <n v="2.2330226099999999E-2"/>
    <x v="1"/>
  </r>
  <r>
    <x v="1"/>
    <n v="4120"/>
    <x v="11"/>
    <x v="1"/>
    <x v="0"/>
    <n v="1075496"/>
    <d v="2022-01-01T00:00:00"/>
    <n v="273"/>
    <n v="44974374.899999999"/>
    <n v="1647413"/>
    <s v="VND"/>
    <s v="20220930VND"/>
    <n v="1"/>
    <n v="1.075496E-3"/>
    <n v="1.6474129999999999E-3"/>
    <n v="4.4974374899999996E-2"/>
    <x v="3"/>
  </r>
  <r>
    <x v="1"/>
    <n v="4120"/>
    <x v="1"/>
    <x v="1"/>
    <x v="0"/>
    <n v="1074427"/>
    <d v="2022-01-01T00:00:00"/>
    <n v="273"/>
    <n v="783064358772.69592"/>
    <n v="1236489"/>
    <s v="USD"/>
    <s v="20220930USD"/>
    <n v="23197.68"/>
    <n v="24.924213729360002"/>
    <n v="28.68367614552"/>
    <n v="783.06435877269587"/>
    <x v="1"/>
  </r>
  <r>
    <x v="1"/>
    <n v="4120"/>
    <x v="4"/>
    <x v="1"/>
    <x v="0"/>
    <n v="841252"/>
    <d v="2022-01-01T00:00:00"/>
    <n v="273"/>
    <n v="38068703.399999999"/>
    <n v="1394458"/>
    <s v="VND"/>
    <s v="20220930VND"/>
    <n v="1"/>
    <n v="8.4125200000000002E-4"/>
    <n v="1.3944579999999999E-3"/>
    <n v="3.8068703400000001E-2"/>
    <x v="1"/>
  </r>
  <r>
    <x v="1"/>
    <n v="4120"/>
    <x v="4"/>
    <x v="1"/>
    <x v="0"/>
    <n v="508437"/>
    <d v="2022-01-01T00:00:00"/>
    <n v="273"/>
    <n v="26161644.599999998"/>
    <n v="958302"/>
    <s v="VND"/>
    <s v="20220930VND"/>
    <n v="1"/>
    <n v="5.0843700000000004E-4"/>
    <n v="9.5830199999999996E-4"/>
    <n v="2.6161644599999999E-2"/>
    <x v="1"/>
  </r>
  <r>
    <x v="1"/>
    <n v="4120"/>
    <x v="3"/>
    <x v="1"/>
    <x v="0"/>
    <n v="23769"/>
    <d v="2022-01-01T00:00:00"/>
    <n v="273"/>
    <n v="53222878.800000004"/>
    <n v="1949556"/>
    <s v="VND"/>
    <s v="20220930VND"/>
    <n v="1"/>
    <n v="2.3768999999999999E-5"/>
    <n v="1.9495560000000001E-3"/>
    <n v="5.3222878800000005E-2"/>
    <x v="0"/>
  </r>
  <r>
    <x v="1"/>
    <n v="4120"/>
    <x v="4"/>
    <x v="1"/>
    <x v="0"/>
    <n v="1964072"/>
    <d v="2022-01-01T00:00:00"/>
    <n v="273"/>
    <n v="52673302.5"/>
    <n v="1929425"/>
    <s v="VND"/>
    <s v="20220930VND"/>
    <n v="1"/>
    <n v="1.9640719999999999E-3"/>
    <n v="1.929425E-3"/>
    <n v="5.2673302499999998E-2"/>
    <x v="1"/>
  </r>
  <r>
    <x v="1"/>
    <n v="4121"/>
    <x v="9"/>
    <x v="1"/>
    <x v="0"/>
    <n v="1961225"/>
    <d v="2022-01-01T00:00:00"/>
    <n v="273"/>
    <n v="49028779.800000004"/>
    <n v="1795926"/>
    <s v="VND"/>
    <s v="20220930VND"/>
    <n v="1"/>
    <n v="1.961225E-3"/>
    <n v="1.795926E-3"/>
    <n v="4.9028779800000005E-2"/>
    <x v="0"/>
  </r>
  <r>
    <x v="1"/>
    <n v="4122"/>
    <x v="3"/>
    <x v="1"/>
    <x v="0"/>
    <n v="1093980"/>
    <d v="2022-01-01T00:00:00"/>
    <n v="273"/>
    <n v="50365715.399999999"/>
    <n v="1844898"/>
    <s v="VND"/>
    <s v="20220930VND"/>
    <n v="1"/>
    <n v="1.09398E-3"/>
    <n v="1.844898E-3"/>
    <n v="5.0365715399999997E-2"/>
    <x v="0"/>
  </r>
  <r>
    <x v="1"/>
    <n v="4122"/>
    <x v="0"/>
    <x v="1"/>
    <x v="0"/>
    <n v="783863"/>
    <d v="2022-01-01T00:00:00"/>
    <n v="273"/>
    <n v="17255975.099999998"/>
    <n v="632087"/>
    <s v="VND"/>
    <s v="20220930VND"/>
    <n v="1"/>
    <n v="7.8386299999999999E-4"/>
    <n v="6.3208700000000004E-4"/>
    <n v="1.7255975099999998E-2"/>
    <x v="0"/>
  </r>
  <r>
    <x v="1"/>
    <n v="4124"/>
    <x v="4"/>
    <x v="1"/>
    <x v="0"/>
    <n v="570631"/>
    <d v="2022-01-01T00:00:00"/>
    <n v="273"/>
    <n v="18618709.199999999"/>
    <n v="682004"/>
    <s v="VND"/>
    <s v="20220930VND"/>
    <n v="1"/>
    <n v="5.7063100000000005E-4"/>
    <n v="6.8200400000000005E-4"/>
    <n v="1.86187092E-2"/>
    <x v="1"/>
  </r>
  <r>
    <x v="1"/>
    <n v="4124"/>
    <x v="14"/>
    <x v="1"/>
    <x v="0"/>
    <n v="1850274"/>
    <d v="2022-01-01T00:00:00"/>
    <n v="273"/>
    <n v="28628745.599999998"/>
    <n v="1048672"/>
    <s v="VND"/>
    <s v="20220930VND"/>
    <n v="1"/>
    <n v="1.8502740000000001E-3"/>
    <n v="1.0486720000000001E-3"/>
    <n v="2.8628745599999998E-2"/>
    <x v="3"/>
  </r>
  <r>
    <x v="1"/>
    <n v="4125"/>
    <x v="4"/>
    <x v="1"/>
    <x v="0"/>
    <n v="770792"/>
    <d v="2022-01-01T00:00:00"/>
    <n v="273"/>
    <n v="48455534.399999999"/>
    <n v="1774928"/>
    <s v="VND"/>
    <s v="20220930VND"/>
    <n v="1"/>
    <n v="7.7079199999999996E-4"/>
    <n v="1.7749280000000001E-3"/>
    <n v="4.84555344E-2"/>
    <x v="1"/>
  </r>
  <r>
    <x v="1"/>
    <n v="4125"/>
    <x v="5"/>
    <x v="1"/>
    <x v="0"/>
    <n v="1847083"/>
    <d v="2022-01-01T00:00:00"/>
    <n v="273"/>
    <n v="53207372.399999999"/>
    <n v="1948988"/>
    <s v="VND"/>
    <s v="20220930VND"/>
    <n v="1"/>
    <n v="1.847083E-3"/>
    <n v="1.948988E-3"/>
    <n v="5.3207372400000001E-2"/>
    <x v="1"/>
  </r>
  <r>
    <x v="1"/>
    <n v="4126"/>
    <x v="4"/>
    <x v="1"/>
    <x v="0"/>
    <n v="1463623"/>
    <d v="2022-01-01T00:00:00"/>
    <n v="273"/>
    <n v="37559558.399999999"/>
    <n v="1375808"/>
    <s v="VND"/>
    <s v="20220930VND"/>
    <n v="1"/>
    <n v="1.4636230000000001E-3"/>
    <n v="1.3758080000000001E-3"/>
    <n v="3.7559558399999998E-2"/>
    <x v="1"/>
  </r>
  <r>
    <x v="1"/>
    <n v="4126"/>
    <x v="4"/>
    <x v="1"/>
    <x v="0"/>
    <n v="1157897"/>
    <d v="2022-01-01T00:00:00"/>
    <n v="273"/>
    <n v="7616181.2999999998"/>
    <n v="278981"/>
    <s v="VND"/>
    <s v="20220930VND"/>
    <n v="1"/>
    <n v="1.157897E-3"/>
    <n v="2.7898099999999998E-4"/>
    <n v="7.6161813000000002E-3"/>
    <x v="1"/>
  </r>
  <r>
    <x v="1"/>
    <n v="4127"/>
    <x v="9"/>
    <x v="1"/>
    <x v="0"/>
    <n v="766211"/>
    <d v="2022-01-01T00:00:00"/>
    <n v="273"/>
    <n v="49215948.600000001"/>
    <n v="1802782"/>
    <s v="VND"/>
    <s v="20220930VND"/>
    <n v="1"/>
    <n v="7.6621100000000004E-4"/>
    <n v="1.802782E-3"/>
    <n v="4.9215948600000003E-2"/>
    <x v="0"/>
  </r>
  <r>
    <x v="1"/>
    <n v="4128"/>
    <x v="11"/>
    <x v="1"/>
    <x v="0"/>
    <n v="1021413"/>
    <d v="2022-01-01T00:00:00"/>
    <n v="273"/>
    <n v="40385354.100000001"/>
    <n v="1479317"/>
    <s v="VND"/>
    <s v="20220930VND"/>
    <n v="1"/>
    <n v="1.0214130000000001E-3"/>
    <n v="1.479317E-3"/>
    <n v="4.03853541E-2"/>
    <x v="3"/>
  </r>
  <r>
    <x v="1"/>
    <n v="4130"/>
    <x v="11"/>
    <x v="1"/>
    <x v="0"/>
    <n v="1970567"/>
    <d v="2022-01-01T00:00:00"/>
    <n v="273"/>
    <n v="10698815.4"/>
    <n v="391898"/>
    <s v="VND"/>
    <s v="20220930VND"/>
    <n v="1"/>
    <n v="1.9705669999999999E-3"/>
    <n v="3.9189800000000001E-4"/>
    <n v="1.0698815400000001E-2"/>
    <x v="3"/>
  </r>
  <r>
    <x v="1"/>
    <n v="4130"/>
    <x v="4"/>
    <x v="1"/>
    <x v="0"/>
    <n v="894957"/>
    <d v="2022-01-01T00:00:00"/>
    <n v="273"/>
    <n v="27445727.400000002"/>
    <n v="1005338"/>
    <s v="VND"/>
    <s v="20220930VND"/>
    <n v="1"/>
    <n v="8.9495700000000004E-4"/>
    <n v="1.0053379999999999E-3"/>
    <n v="2.7445727400000001E-2"/>
    <x v="1"/>
  </r>
  <r>
    <x v="1"/>
    <n v="4132"/>
    <x v="11"/>
    <x v="1"/>
    <x v="0"/>
    <n v="8412179"/>
    <d v="2022-01-01T00:00:00"/>
    <n v="273"/>
    <n v="236089881.29999998"/>
    <n v="8647981"/>
    <s v="VND"/>
    <s v="20220930VND"/>
    <n v="1"/>
    <n v="8.4121790000000005E-3"/>
    <n v="8.6479810000000008E-3"/>
    <n v="0.23608988129999997"/>
    <x v="3"/>
  </r>
  <r>
    <x v="1"/>
    <n v="4132"/>
    <x v="5"/>
    <x v="1"/>
    <x v="0"/>
    <n v="1426622"/>
    <d v="2022-01-01T00:00:00"/>
    <n v="273"/>
    <n v="35035236.600000001"/>
    <n v="1283342"/>
    <s v="VND"/>
    <s v="20220930VND"/>
    <n v="1"/>
    <n v="1.426622E-3"/>
    <n v="1.283342E-3"/>
    <n v="3.5035236599999998E-2"/>
    <x v="1"/>
  </r>
  <r>
    <x v="1"/>
    <n v="4133"/>
    <x v="14"/>
    <x v="1"/>
    <x v="0"/>
    <n v="4364921"/>
    <d v="2022-01-01T00:00:00"/>
    <n v="273"/>
    <n v="85992488.399999991"/>
    <n v="3149908"/>
    <s v="VND"/>
    <s v="20220930VND"/>
    <n v="1"/>
    <n v="4.3649209999999999E-3"/>
    <n v="3.1499079999999999E-3"/>
    <n v="8.5992488399999997E-2"/>
    <x v="3"/>
  </r>
  <r>
    <x v="1"/>
    <n v="4133"/>
    <x v="7"/>
    <x v="1"/>
    <x v="0"/>
    <n v="379487"/>
    <d v="2022-01-01T00:00:00"/>
    <n v="273"/>
    <n v="3379002.9"/>
    <n v="123773"/>
    <s v="VND"/>
    <s v="20220930VND"/>
    <n v="1"/>
    <n v="3.7948700000000002E-4"/>
    <n v="1.2377300000000001E-4"/>
    <n v="3.3790028999999997E-3"/>
    <x v="2"/>
  </r>
  <r>
    <x v="1"/>
    <n v="4133"/>
    <x v="2"/>
    <x v="1"/>
    <x v="0"/>
    <n v="224587"/>
    <d v="2022-01-01T00:00:00"/>
    <n v="273"/>
    <n v="19959111.900000002"/>
    <n v="731103"/>
    <s v="VND"/>
    <s v="20220930VND"/>
    <n v="1"/>
    <n v="2.24587E-4"/>
    <n v="7.3110299999999998E-4"/>
    <n v="1.9959111900000003E-2"/>
    <x v="2"/>
  </r>
  <r>
    <x v="1"/>
    <n v="4134"/>
    <x v="10"/>
    <x v="1"/>
    <x v="0"/>
    <n v="587002"/>
    <d v="2022-01-01T00:00:00"/>
    <n v="273"/>
    <n v="22832382.300000001"/>
    <n v="836351"/>
    <s v="VND"/>
    <s v="20220930VND"/>
    <n v="1"/>
    <n v="5.8700199999999999E-4"/>
    <n v="8.3635100000000004E-4"/>
    <n v="2.2832382300000002E-2"/>
    <x v="1"/>
  </r>
  <r>
    <x v="1"/>
    <n v="4140"/>
    <x v="7"/>
    <x v="1"/>
    <x v="0"/>
    <n v="1178198"/>
    <d v="2022-01-01T00:00:00"/>
    <n v="273"/>
    <n v="41573996.100000001"/>
    <n v="1522857"/>
    <s v="VND"/>
    <s v="20220930VND"/>
    <n v="1"/>
    <n v="1.1781980000000001E-3"/>
    <n v="1.5228570000000001E-3"/>
    <n v="4.1573996100000003E-2"/>
    <x v="2"/>
  </r>
  <r>
    <x v="1"/>
    <n v="4140"/>
    <x v="5"/>
    <x v="1"/>
    <x v="0"/>
    <n v="1884689"/>
    <d v="2022-01-01T00:00:00"/>
    <n v="273"/>
    <n v="27081736.5"/>
    <n v="992005"/>
    <s v="VND"/>
    <s v="20220930VND"/>
    <n v="1"/>
    <n v="1.8846889999999999E-3"/>
    <n v="9.9200500000000001E-4"/>
    <n v="2.7081736499999998E-2"/>
    <x v="1"/>
  </r>
  <r>
    <x v="1"/>
    <n v="4140"/>
    <x v="12"/>
    <x v="1"/>
    <x v="0"/>
    <n v="1251072"/>
    <d v="2022-01-01T00:00:00"/>
    <n v="273"/>
    <n v="37175365.5"/>
    <n v="1361735"/>
    <s v="VND"/>
    <s v="20220930VND"/>
    <n v="1"/>
    <n v="1.251072E-3"/>
    <n v="1.361735E-3"/>
    <n v="3.7175365500000002E-2"/>
    <x v="4"/>
  </r>
  <r>
    <x v="1"/>
    <n v="4143"/>
    <x v="8"/>
    <x v="1"/>
    <x v="0"/>
    <n v="642777"/>
    <d v="2022-01-01T00:00:00"/>
    <n v="273"/>
    <n v="22081659.599999998"/>
    <n v="808852"/>
    <s v="VND"/>
    <s v="20220930VND"/>
    <n v="1"/>
    <n v="6.4277699999999998E-4"/>
    <n v="8.0885199999999999E-4"/>
    <n v="2.2081659599999998E-2"/>
    <x v="0"/>
  </r>
  <r>
    <x v="1"/>
    <n v="4144"/>
    <x v="15"/>
    <x v="1"/>
    <x v="0"/>
    <n v="1605898"/>
    <d v="2022-01-01T00:00:00"/>
    <n v="273"/>
    <n v="15492449.700000001"/>
    <n v="567489"/>
    <s v="VND"/>
    <s v="20220930VND"/>
    <n v="1"/>
    <n v="1.6058979999999999E-3"/>
    <n v="5.6748900000000001E-4"/>
    <n v="1.5492449700000001E-2"/>
    <x v="4"/>
  </r>
  <r>
    <x v="1"/>
    <n v="4145"/>
    <x v="6"/>
    <x v="1"/>
    <x v="0"/>
    <n v="599007"/>
    <d v="2022-01-01T00:00:00"/>
    <n v="273"/>
    <n v="13801678.799999999"/>
    <n v="505556"/>
    <s v="VND"/>
    <s v="20220930VND"/>
    <n v="1"/>
    <n v="5.9900700000000003E-4"/>
    <n v="5.05556E-4"/>
    <n v="1.3801678799999998E-2"/>
    <x v="3"/>
  </r>
  <r>
    <x v="1"/>
    <n v="4147"/>
    <x v="7"/>
    <x v="1"/>
    <x v="0"/>
    <n v="1223523"/>
    <d v="2022-01-01T00:00:00"/>
    <n v="273"/>
    <n v="11284755.299999999"/>
    <n v="413361"/>
    <s v="VND"/>
    <s v="20220930VND"/>
    <n v="1"/>
    <n v="1.223523E-3"/>
    <n v="4.13361E-4"/>
    <n v="1.1284755299999999E-2"/>
    <x v="2"/>
  </r>
  <r>
    <x v="1"/>
    <n v="4148"/>
    <x v="10"/>
    <x v="1"/>
    <x v="0"/>
    <n v="1073423"/>
    <d v="2022-01-01T00:00:00"/>
    <n v="273"/>
    <n v="22221490.199999999"/>
    <n v="813974"/>
    <s v="VND"/>
    <s v="20220930VND"/>
    <n v="1"/>
    <n v="1.073423E-3"/>
    <n v="8.1397399999999997E-4"/>
    <n v="2.2221490199999999E-2"/>
    <x v="1"/>
  </r>
  <r>
    <x v="1"/>
    <n v="4149"/>
    <x v="10"/>
    <x v="1"/>
    <x v="0"/>
    <n v="1927880"/>
    <d v="2022-01-01T00:00:00"/>
    <n v="273"/>
    <n v="43803805.5"/>
    <n v="1604535"/>
    <s v="VND"/>
    <s v="20220930VND"/>
    <n v="1"/>
    <n v="1.9278800000000001E-3"/>
    <n v="1.604535E-3"/>
    <n v="4.3803805500000001E-2"/>
    <x v="1"/>
  </r>
  <r>
    <x v="1"/>
    <n v="4150"/>
    <x v="4"/>
    <x v="1"/>
    <x v="0"/>
    <n v="1853586"/>
    <d v="2022-01-01T00:00:00"/>
    <n v="273"/>
    <n v="4499176.5"/>
    <n v="164805"/>
    <s v="VND"/>
    <s v="20220930VND"/>
    <n v="1"/>
    <n v="1.8535859999999999E-3"/>
    <n v="1.6480499999999999E-4"/>
    <n v="4.4991765000000003E-3"/>
    <x v="1"/>
  </r>
  <r>
    <x v="1"/>
    <n v="4150"/>
    <x v="8"/>
    <x v="1"/>
    <x v="0"/>
    <n v="4239030"/>
    <d v="2022-01-01T00:00:00"/>
    <n v="273"/>
    <n v="116735619"/>
    <n v="4276030"/>
    <s v="VND"/>
    <s v="20220930VND"/>
    <n v="1"/>
    <n v="4.2390300000000004E-3"/>
    <n v="4.2760300000000001E-3"/>
    <n v="0.116735619"/>
    <x v="0"/>
  </r>
  <r>
    <x v="1"/>
    <n v="4150"/>
    <x v="1"/>
    <x v="1"/>
    <x v="0"/>
    <n v="488452"/>
    <d v="2022-01-01T00:00:00"/>
    <n v="273"/>
    <n v="41996927.699999996"/>
    <n v="1538349"/>
    <s v="VND"/>
    <s v="20220930VND"/>
    <n v="1"/>
    <n v="4.8845200000000001E-4"/>
    <n v="1.5383490000000001E-3"/>
    <n v="4.1996927699999999E-2"/>
    <x v="1"/>
  </r>
  <r>
    <x v="1"/>
    <n v="4154"/>
    <x v="4"/>
    <x v="1"/>
    <x v="0"/>
    <n v="1726271"/>
    <d v="2022-01-01T00:00:00"/>
    <n v="273"/>
    <n v="34839441"/>
    <n v="1276170"/>
    <s v="VND"/>
    <s v="20220930VND"/>
    <n v="1"/>
    <n v="1.7262709999999999E-3"/>
    <n v="1.2761700000000001E-3"/>
    <n v="3.4839440999999999E-2"/>
    <x v="1"/>
  </r>
  <r>
    <x v="1"/>
    <n v="4155"/>
    <x v="0"/>
    <x v="1"/>
    <x v="0"/>
    <n v="859877"/>
    <d v="2022-01-01T00:00:00"/>
    <n v="273"/>
    <n v="620887215868.92004"/>
    <n v="980405"/>
    <s v="USD"/>
    <s v="20220930USD"/>
    <n v="23197.68"/>
    <n v="19.947151485359999"/>
    <n v="22.743121460400001"/>
    <n v="620.88721586892007"/>
    <x v="0"/>
  </r>
  <r>
    <x v="1"/>
    <n v="4155"/>
    <x v="0"/>
    <x v="1"/>
    <x v="0"/>
    <n v="8166326"/>
    <d v="2022-01-01T00:00:00"/>
    <n v="273"/>
    <n v="235120977"/>
    <n v="8612490"/>
    <s v="VND"/>
    <s v="20220930VND"/>
    <n v="1"/>
    <n v="8.1663259999999998E-3"/>
    <n v="8.6124900000000004E-3"/>
    <n v="0.23512097700000001"/>
    <x v="0"/>
  </r>
  <r>
    <x v="1"/>
    <n v="4156"/>
    <x v="4"/>
    <x v="1"/>
    <x v="0"/>
    <n v="379076"/>
    <d v="2022-01-01T00:00:00"/>
    <n v="273"/>
    <n v="43782293.100000001"/>
    <n v="1603747"/>
    <s v="VND"/>
    <s v="20220930VND"/>
    <n v="1"/>
    <n v="3.79076E-4"/>
    <n v="1.603747E-3"/>
    <n v="4.3782293100000001E-2"/>
    <x v="1"/>
  </r>
  <r>
    <x v="1"/>
    <n v="4159"/>
    <x v="8"/>
    <x v="1"/>
    <x v="0"/>
    <n v="416733"/>
    <d v="2022-01-01T00:00:00"/>
    <n v="273"/>
    <n v="34425272.699999996"/>
    <n v="1260999"/>
    <s v="VND"/>
    <s v="20220930VND"/>
    <n v="1"/>
    <n v="4.1673300000000002E-4"/>
    <n v="1.2609990000000001E-3"/>
    <n v="3.4425272699999995E-2"/>
    <x v="0"/>
  </r>
  <r>
    <x v="1"/>
    <n v="4162"/>
    <x v="1"/>
    <x v="1"/>
    <x v="0"/>
    <n v="1336519"/>
    <d v="2022-01-01T00:00:00"/>
    <n v="273"/>
    <n v="54087224.100000001"/>
    <n v="1981217"/>
    <s v="VND"/>
    <s v="20220930VND"/>
    <n v="1"/>
    <n v="1.336519E-3"/>
    <n v="1.981217E-3"/>
    <n v="5.4087224100000005E-2"/>
    <x v="1"/>
  </r>
  <r>
    <x v="1"/>
    <n v="4162"/>
    <x v="4"/>
    <x v="1"/>
    <x v="0"/>
    <n v="840994"/>
    <d v="2022-01-01T00:00:00"/>
    <n v="273"/>
    <n v="23165114.699999999"/>
    <n v="848539"/>
    <s v="VND"/>
    <s v="20220930VND"/>
    <n v="1"/>
    <n v="8.4099399999999996E-4"/>
    <n v="8.4853900000000004E-4"/>
    <n v="2.3165114699999999E-2"/>
    <x v="1"/>
  </r>
  <r>
    <x v="1"/>
    <n v="4163"/>
    <x v="13"/>
    <x v="1"/>
    <x v="0"/>
    <n v="1995811"/>
    <d v="2022-01-01T00:00:00"/>
    <n v="273"/>
    <n v="14305964.4"/>
    <n v="524028"/>
    <s v="VND"/>
    <s v="20220930VND"/>
    <n v="1"/>
    <n v="1.9958110000000001E-3"/>
    <n v="5.2402799999999995E-4"/>
    <n v="1.4305964400000001E-2"/>
    <x v="0"/>
  </r>
  <r>
    <x v="1"/>
    <n v="4163"/>
    <x v="4"/>
    <x v="1"/>
    <x v="0"/>
    <n v="491230"/>
    <d v="2022-01-01T00:00:00"/>
    <n v="273"/>
    <n v="46806778.199999996"/>
    <n v="1714534"/>
    <s v="VND"/>
    <s v="20220930VND"/>
    <n v="1"/>
    <n v="4.9123000000000005E-4"/>
    <n v="1.714534E-3"/>
    <n v="4.6806778199999996E-2"/>
    <x v="1"/>
  </r>
  <r>
    <x v="1"/>
    <n v="4164"/>
    <x v="0"/>
    <x v="1"/>
    <x v="0"/>
    <n v="243717"/>
    <d v="2022-01-01T00:00:00"/>
    <n v="273"/>
    <n v="42861573.300000004"/>
    <n v="1570021"/>
    <s v="VND"/>
    <s v="20220930VND"/>
    <n v="1"/>
    <n v="2.4371700000000001E-4"/>
    <n v="1.570021E-3"/>
    <n v="4.2861573300000004E-2"/>
    <x v="0"/>
  </r>
  <r>
    <x v="1"/>
    <n v="4164"/>
    <x v="6"/>
    <x v="1"/>
    <x v="0"/>
    <n v="871190"/>
    <d v="2022-01-01T00:00:00"/>
    <n v="273"/>
    <n v="46273554.600000001"/>
    <n v="1695002"/>
    <s v="VND"/>
    <s v="20220930VND"/>
    <n v="1"/>
    <n v="8.7118999999999999E-4"/>
    <n v="1.6950019999999999E-3"/>
    <n v="4.6273554600000003E-2"/>
    <x v="3"/>
  </r>
  <r>
    <x v="1"/>
    <n v="4164"/>
    <x v="8"/>
    <x v="1"/>
    <x v="0"/>
    <n v="3040596"/>
    <d v="2022-01-01T00:00:00"/>
    <n v="273"/>
    <n v="71337575.399999991"/>
    <n v="2613098"/>
    <s v="VND"/>
    <s v="20220930VND"/>
    <n v="1"/>
    <n v="3.040596E-3"/>
    <n v="2.6130979999999999E-3"/>
    <n v="7.1337575399999992E-2"/>
    <x v="0"/>
  </r>
  <r>
    <x v="1"/>
    <n v="4165"/>
    <x v="1"/>
    <x v="1"/>
    <x v="0"/>
    <n v="1873083"/>
    <d v="2022-01-01T00:00:00"/>
    <n v="273"/>
    <n v="28789242.300000001"/>
    <n v="1054551"/>
    <s v="VND"/>
    <s v="20220930VND"/>
    <n v="1"/>
    <n v="1.873083E-3"/>
    <n v="1.0545509999999999E-3"/>
    <n v="2.87892423E-2"/>
    <x v="1"/>
  </r>
  <r>
    <x v="1"/>
    <n v="4165"/>
    <x v="1"/>
    <x v="1"/>
    <x v="0"/>
    <n v="105590"/>
    <d v="2022-01-01T00:00:00"/>
    <n v="273"/>
    <n v="292939604789.83203"/>
    <n v="462563"/>
    <s v="USD"/>
    <s v="20220930USD"/>
    <n v="23197.68"/>
    <n v="2.4494430312"/>
    <n v="10.73038845384"/>
    <n v="292.939604789832"/>
    <x v="1"/>
  </r>
  <r>
    <x v="1"/>
    <n v="4166"/>
    <x v="1"/>
    <x v="1"/>
    <x v="0"/>
    <n v="1607490"/>
    <d v="2022-01-01T00:00:00"/>
    <n v="273"/>
    <n v="17218028.099999998"/>
    <n v="630697"/>
    <s v="VND"/>
    <s v="20220930VND"/>
    <n v="1"/>
    <n v="1.60749E-3"/>
    <n v="6.3069700000000005E-4"/>
    <n v="1.7218028099999998E-2"/>
    <x v="1"/>
  </r>
  <r>
    <x v="1"/>
    <n v="4170"/>
    <x v="4"/>
    <x v="1"/>
    <x v="0"/>
    <n v="45601"/>
    <d v="2022-01-01T00:00:00"/>
    <n v="273"/>
    <n v="41712625.5"/>
    <n v="1527935"/>
    <s v="VND"/>
    <s v="20220930VND"/>
    <n v="1"/>
    <n v="4.5600999999999999E-5"/>
    <n v="1.527935E-3"/>
    <n v="4.1712625500000003E-2"/>
    <x v="1"/>
  </r>
  <r>
    <x v="1"/>
    <n v="4170"/>
    <x v="4"/>
    <x v="1"/>
    <x v="0"/>
    <n v="1499219"/>
    <d v="2022-01-01T00:00:00"/>
    <n v="273"/>
    <n v="544100628655.58405"/>
    <n v="859156"/>
    <s v="USD"/>
    <s v="20220930USD"/>
    <n v="23197.68"/>
    <n v="34.778402611920001"/>
    <n v="19.930425958080001"/>
    <n v="544.10062865558405"/>
    <x v="1"/>
  </r>
  <r>
    <x v="1"/>
    <n v="4172"/>
    <x v="14"/>
    <x v="1"/>
    <x v="0"/>
    <n v="1229274"/>
    <d v="2022-01-01T00:00:00"/>
    <n v="273"/>
    <n v="14370556.200000001"/>
    <n v="526394"/>
    <s v="VND"/>
    <s v="20220930VND"/>
    <n v="1"/>
    <n v="1.229274E-3"/>
    <n v="5.2639400000000002E-4"/>
    <n v="1.4370556200000001E-2"/>
    <x v="3"/>
  </r>
  <r>
    <x v="1"/>
    <n v="4178"/>
    <x v="14"/>
    <x v="1"/>
    <x v="0"/>
    <n v="1140747"/>
    <d v="2022-01-01T00:00:00"/>
    <n v="273"/>
    <n v="21027825"/>
    <n v="770250"/>
    <s v="VND"/>
    <s v="20220930VND"/>
    <n v="1"/>
    <n v="1.1407469999999999E-3"/>
    <n v="7.7024999999999999E-4"/>
    <n v="2.1027825E-2"/>
    <x v="3"/>
  </r>
  <r>
    <x v="1"/>
    <n v="4179"/>
    <x v="0"/>
    <x v="1"/>
    <x v="0"/>
    <n v="650176"/>
    <d v="2022-01-01T00:00:00"/>
    <n v="273"/>
    <n v="39351612.300000004"/>
    <n v="1441451"/>
    <s v="VND"/>
    <s v="20220930VND"/>
    <n v="1"/>
    <n v="6.5017600000000003E-4"/>
    <n v="1.4414510000000001E-3"/>
    <n v="3.9351612300000005E-2"/>
    <x v="0"/>
  </r>
  <r>
    <x v="1"/>
    <n v="4179"/>
    <x v="0"/>
    <x v="1"/>
    <x v="0"/>
    <n v="1770317"/>
    <d v="2022-01-01T00:00:00"/>
    <n v="273"/>
    <n v="47375136.899999999"/>
    <n v="1735353"/>
    <s v="VND"/>
    <s v="20220930VND"/>
    <n v="1"/>
    <n v="1.770317E-3"/>
    <n v="1.735353E-3"/>
    <n v="4.7375136899999996E-2"/>
    <x v="0"/>
  </r>
  <r>
    <x v="1"/>
    <n v="4180"/>
    <x v="5"/>
    <x v="1"/>
    <x v="0"/>
    <n v="56181"/>
    <d v="2022-01-01T00:00:00"/>
    <n v="273"/>
    <n v="53567398324.440002"/>
    <n v="84585"/>
    <s v="USD"/>
    <s v="20220930USD"/>
    <n v="23197.68"/>
    <n v="1.30326886008"/>
    <n v="1.9621757628000001"/>
    <n v="53.567398324439999"/>
    <x v="1"/>
  </r>
  <r>
    <x v="1"/>
    <n v="4180"/>
    <x v="5"/>
    <x v="1"/>
    <x v="0"/>
    <n v="1926428"/>
    <d v="2022-01-01T00:00:00"/>
    <n v="273"/>
    <n v="53559051"/>
    <n v="1961870"/>
    <s v="VND"/>
    <s v="20220930VND"/>
    <n v="1"/>
    <n v="1.926428E-3"/>
    <n v="1.9618700000000001E-3"/>
    <n v="5.3559051000000003E-2"/>
    <x v="1"/>
  </r>
  <r>
    <x v="1"/>
    <n v="4180"/>
    <x v="0"/>
    <x v="1"/>
    <x v="0"/>
    <n v="9884708"/>
    <d v="2022-01-01T00:00:00"/>
    <n v="273"/>
    <n v="227073346.5"/>
    <n v="8317705"/>
    <s v="VND"/>
    <s v="20220930VND"/>
    <n v="1"/>
    <n v="9.8847080000000007E-3"/>
    <n v="8.3177049999999999E-3"/>
    <n v="0.2270733465"/>
    <x v="0"/>
  </r>
  <r>
    <x v="1"/>
    <n v="4180"/>
    <x v="0"/>
    <x v="1"/>
    <x v="0"/>
    <n v="9228543"/>
    <d v="2022-01-01T00:00:00"/>
    <n v="273"/>
    <n v="253411376.40000001"/>
    <n v="9282468"/>
    <s v="VND"/>
    <s v="20220930VND"/>
    <n v="1"/>
    <n v="9.2285430000000005E-3"/>
    <n v="9.2824680000000003E-3"/>
    <n v="0.2534113764"/>
    <x v="0"/>
  </r>
  <r>
    <x v="1"/>
    <n v="4180"/>
    <x v="1"/>
    <x v="1"/>
    <x v="0"/>
    <n v="920191"/>
    <d v="2022-01-01T00:00:00"/>
    <n v="273"/>
    <n v="16734463.200000001"/>
    <n v="612984"/>
    <s v="VND"/>
    <s v="20220930VND"/>
    <n v="1"/>
    <n v="9.20191E-4"/>
    <n v="6.1298400000000001E-4"/>
    <n v="1.6734463200000001E-2"/>
    <x v="1"/>
  </r>
  <r>
    <x v="1"/>
    <n v="4180"/>
    <x v="1"/>
    <x v="1"/>
    <x v="0"/>
    <n v="1108797"/>
    <d v="2022-01-01T00:00:00"/>
    <n v="273"/>
    <n v="5429970"/>
    <n v="198900"/>
    <s v="VND"/>
    <s v="20220930VND"/>
    <n v="1"/>
    <n v="1.1087969999999999E-3"/>
    <n v="1.9890000000000001E-4"/>
    <n v="5.4299700000000001E-3"/>
    <x v="1"/>
  </r>
  <r>
    <x v="1"/>
    <n v="4182"/>
    <x v="10"/>
    <x v="1"/>
    <x v="0"/>
    <n v="6075151"/>
    <d v="2022-01-01T00:00:00"/>
    <n v="273"/>
    <n v="266295666"/>
    <n v="9754420"/>
    <s v="VND"/>
    <s v="20220930VND"/>
    <n v="1"/>
    <n v="6.075151E-3"/>
    <n v="9.7544199999999998E-3"/>
    <n v="0.26629566599999999"/>
    <x v="1"/>
  </r>
  <r>
    <x v="1"/>
    <n v="4182"/>
    <x v="10"/>
    <x v="1"/>
    <x v="0"/>
    <n v="9551430"/>
    <d v="2022-01-01T00:00:00"/>
    <n v="273"/>
    <n v="214453512"/>
    <n v="7855440"/>
    <s v="VND"/>
    <s v="20220930VND"/>
    <n v="1"/>
    <n v="9.5514299999999996E-3"/>
    <n v="7.85544E-3"/>
    <n v="0.21445351200000001"/>
    <x v="1"/>
  </r>
  <r>
    <x v="1"/>
    <n v="4187"/>
    <x v="8"/>
    <x v="1"/>
    <x v="0"/>
    <n v="356732"/>
    <d v="2022-01-01T00:00:00"/>
    <n v="273"/>
    <n v="52929977.100000001"/>
    <n v="1938827"/>
    <s v="VND"/>
    <s v="20220930VND"/>
    <n v="1"/>
    <n v="3.5673200000000001E-4"/>
    <n v="1.938827E-3"/>
    <n v="5.2929977100000004E-2"/>
    <x v="0"/>
  </r>
  <r>
    <x v="1"/>
    <n v="4187"/>
    <x v="9"/>
    <x v="1"/>
    <x v="0"/>
    <n v="879610"/>
    <d v="2022-01-01T00:00:00"/>
    <n v="273"/>
    <n v="36070179.600000001"/>
    <n v="1321252"/>
    <s v="VND"/>
    <s v="20220930VND"/>
    <n v="1"/>
    <n v="8.7960999999999996E-4"/>
    <n v="1.321252E-3"/>
    <n v="3.6070179600000002E-2"/>
    <x v="0"/>
  </r>
  <r>
    <x v="1"/>
    <n v="4190"/>
    <x v="11"/>
    <x v="1"/>
    <x v="0"/>
    <n v="9163059"/>
    <d v="2022-01-01T00:00:00"/>
    <n v="273"/>
    <n v="178337468.40000001"/>
    <n v="6532508"/>
    <s v="VND"/>
    <s v="20220930VND"/>
    <n v="1"/>
    <n v="9.1630589999999994E-3"/>
    <n v="6.5325080000000002E-3"/>
    <n v="0.1783374684"/>
    <x v="3"/>
  </r>
  <r>
    <x v="1"/>
    <n v="4190"/>
    <x v="11"/>
    <x v="1"/>
    <x v="0"/>
    <n v="1738764"/>
    <d v="2022-01-01T00:00:00"/>
    <n v="273"/>
    <n v="273025591190.35202"/>
    <n v="431118"/>
    <s v="USD"/>
    <s v="20220930USD"/>
    <n v="23197.68"/>
    <n v="40.335290867520001"/>
    <n v="10.00093740624"/>
    <n v="273.02559119035203"/>
    <x v="3"/>
  </r>
  <r>
    <x v="1"/>
    <n v="4192"/>
    <x v="0"/>
    <x v="1"/>
    <x v="0"/>
    <n v="1177183"/>
    <d v="2022-01-01T00:00:00"/>
    <n v="273"/>
    <n v="10844624.700000001"/>
    <n v="397239"/>
    <s v="VND"/>
    <s v="20220930VND"/>
    <n v="1"/>
    <n v="1.177183E-3"/>
    <n v="3.9723900000000002E-4"/>
    <n v="1.0844624700000001E-2"/>
    <x v="0"/>
  </r>
  <r>
    <x v="1"/>
    <n v="4194"/>
    <x v="11"/>
    <x v="1"/>
    <x v="0"/>
    <n v="155396"/>
    <d v="2022-01-01T00:00:00"/>
    <n v="273"/>
    <n v="42259826.699999996"/>
    <n v="1547979"/>
    <s v="VND"/>
    <s v="20220930VND"/>
    <n v="1"/>
    <n v="1.55396E-4"/>
    <n v="1.5479790000000001E-3"/>
    <n v="4.2259826699999996E-2"/>
    <x v="3"/>
  </r>
  <r>
    <x v="1"/>
    <n v="4194"/>
    <x v="1"/>
    <x v="1"/>
    <x v="0"/>
    <n v="447951"/>
    <d v="2022-01-01T00:00:00"/>
    <n v="273"/>
    <n v="32863385.099999998"/>
    <n v="1203787"/>
    <s v="VND"/>
    <s v="20220930VND"/>
    <n v="1"/>
    <n v="4.4795099999999998E-4"/>
    <n v="1.203787E-3"/>
    <n v="3.2863385099999996E-2"/>
    <x v="1"/>
  </r>
  <r>
    <x v="1"/>
    <n v="4194"/>
    <x v="1"/>
    <x v="1"/>
    <x v="0"/>
    <n v="1388417"/>
    <d v="2022-01-01T00:00:00"/>
    <n v="273"/>
    <n v="12626686.799999999"/>
    <n v="462516"/>
    <s v="VND"/>
    <s v="20220930VND"/>
    <n v="1"/>
    <n v="1.3884170000000001E-3"/>
    <n v="4.62516E-4"/>
    <n v="1.2626686799999998E-2"/>
    <x v="1"/>
  </r>
  <r>
    <x v="1"/>
    <n v="4194"/>
    <x v="1"/>
    <x v="1"/>
    <x v="0"/>
    <n v="1545089"/>
    <d v="2022-01-01T00:00:00"/>
    <n v="273"/>
    <n v="708431613513.62402"/>
    <n v="1118641"/>
    <s v="USD"/>
    <s v="20220930USD"/>
    <n v="23197.68"/>
    <n v="35.842480193519997"/>
    <n v="25.949875952879999"/>
    <n v="708.43161351362403"/>
    <x v="1"/>
  </r>
  <r>
    <x v="1"/>
    <n v="4194"/>
    <x v="8"/>
    <x v="1"/>
    <x v="0"/>
    <n v="1277814"/>
    <d v="2022-01-01T00:00:00"/>
    <n v="273"/>
    <n v="18247811.400000002"/>
    <n v="668418"/>
    <s v="VND"/>
    <s v="20220930VND"/>
    <n v="1"/>
    <n v="1.2778139999999999E-3"/>
    <n v="6.6841800000000005E-4"/>
    <n v="1.8247811400000001E-2"/>
    <x v="0"/>
  </r>
  <r>
    <x v="1"/>
    <n v="4194"/>
    <x v="5"/>
    <x v="1"/>
    <x v="0"/>
    <n v="279729"/>
    <d v="2022-01-01T00:00:00"/>
    <n v="273"/>
    <n v="1795848.5999999999"/>
    <n v="65782"/>
    <s v="VND"/>
    <s v="20220930VND"/>
    <n v="1"/>
    <n v="2.7972899999999999E-4"/>
    <n v="6.5782000000000001E-5"/>
    <n v="1.7958485999999998E-3"/>
    <x v="1"/>
  </r>
  <r>
    <x v="1"/>
    <n v="4196"/>
    <x v="4"/>
    <x v="1"/>
    <x v="0"/>
    <n v="3462065"/>
    <d v="2022-01-01T00:00:00"/>
    <n v="273"/>
    <n v="148645933.79999998"/>
    <n v="5444906"/>
    <s v="VND"/>
    <s v="20220930VND"/>
    <n v="1"/>
    <n v="3.4620649999999998E-3"/>
    <n v="5.4449060000000002E-3"/>
    <n v="0.14864593379999999"/>
    <x v="1"/>
  </r>
  <r>
    <x v="1"/>
    <n v="4197"/>
    <x v="1"/>
    <x v="1"/>
    <x v="0"/>
    <n v="762718"/>
    <d v="2022-01-01T00:00:00"/>
    <n v="273"/>
    <n v="23986626.300000001"/>
    <n v="878631"/>
    <s v="VND"/>
    <s v="20220930VND"/>
    <n v="1"/>
    <n v="7.6271800000000001E-4"/>
    <n v="8.7863100000000005E-4"/>
    <n v="2.3986626300000001E-2"/>
    <x v="1"/>
  </r>
  <r>
    <x v="1"/>
    <n v="4197"/>
    <x v="14"/>
    <x v="1"/>
    <x v="0"/>
    <n v="466054"/>
    <d v="2022-01-01T00:00:00"/>
    <n v="273"/>
    <n v="24315946.199999999"/>
    <n v="890694"/>
    <s v="VND"/>
    <s v="20220930VND"/>
    <n v="1"/>
    <n v="4.6605399999999998E-4"/>
    <n v="8.9069400000000003E-4"/>
    <n v="2.4315946200000001E-2"/>
    <x v="3"/>
  </r>
  <r>
    <x v="1"/>
    <n v="4198"/>
    <x v="4"/>
    <x v="1"/>
    <x v="0"/>
    <n v="154188"/>
    <d v="2022-01-01T00:00:00"/>
    <n v="273"/>
    <n v="49211089.199999996"/>
    <n v="1802604"/>
    <s v="VND"/>
    <s v="20220930VND"/>
    <n v="1"/>
    <n v="1.5418800000000001E-4"/>
    <n v="1.802604E-3"/>
    <n v="4.9211089199999995E-2"/>
    <x v="1"/>
  </r>
  <r>
    <x v="1"/>
    <n v="4203"/>
    <x v="8"/>
    <x v="1"/>
    <x v="1"/>
    <n v="1521646"/>
    <d v="2022-01-01T00:00:00"/>
    <n v="273"/>
    <n v="20000007.300000001"/>
    <n v="732601"/>
    <s v="VND"/>
    <s v="20220930VND"/>
    <n v="1"/>
    <n v="1.521646E-3"/>
    <n v="7.3260100000000004E-4"/>
    <n v="2.0000007300000001E-2"/>
    <x v="0"/>
  </r>
  <r>
    <x v="1"/>
    <n v="4203"/>
    <x v="8"/>
    <x v="1"/>
    <x v="1"/>
    <n v="7648887"/>
    <d v="2022-01-01T00:00:00"/>
    <n v="273"/>
    <n v="195771739.79999998"/>
    <n v="7171126"/>
    <s v="VND"/>
    <s v="20220930VND"/>
    <n v="1"/>
    <n v="7.648887E-3"/>
    <n v="7.1711259999999999E-3"/>
    <n v="0.19577173979999998"/>
    <x v="0"/>
  </r>
  <r>
    <x v="1"/>
    <n v="4203"/>
    <x v="8"/>
    <x v="1"/>
    <x v="1"/>
    <n v="7330568"/>
    <d v="2022-01-01T00:00:00"/>
    <n v="273"/>
    <n v="189969861.90000001"/>
    <n v="6958603"/>
    <s v="VND"/>
    <s v="20220930VND"/>
    <n v="1"/>
    <n v="7.330568E-3"/>
    <n v="6.9586029999999998E-3"/>
    <n v="0.18996986190000001"/>
    <x v="0"/>
  </r>
  <r>
    <x v="1"/>
    <n v="4203"/>
    <x v="8"/>
    <x v="1"/>
    <x v="0"/>
    <n v="49780"/>
    <d v="2022-01-01T00:00:00"/>
    <n v="273"/>
    <n v="20765253.599999998"/>
    <n v="760632"/>
    <s v="VND"/>
    <s v="20220930VND"/>
    <n v="1"/>
    <n v="4.9780000000000001E-5"/>
    <n v="7.6063200000000002E-4"/>
    <n v="2.0765253599999998E-2"/>
    <x v="0"/>
  </r>
  <r>
    <x v="1"/>
    <n v="4204"/>
    <x v="0"/>
    <x v="1"/>
    <x v="0"/>
    <n v="1406467"/>
    <d v="2022-01-01T00:00:00"/>
    <n v="273"/>
    <n v="34715417.100000001"/>
    <n v="1271627"/>
    <s v="VND"/>
    <s v="20220930VND"/>
    <n v="1"/>
    <n v="1.406467E-3"/>
    <n v="1.271627E-3"/>
    <n v="3.47154171E-2"/>
    <x v="0"/>
  </r>
  <r>
    <x v="1"/>
    <n v="4204"/>
    <x v="9"/>
    <x v="1"/>
    <x v="0"/>
    <n v="29225"/>
    <d v="2022-01-01T00:00:00"/>
    <n v="273"/>
    <n v="36067040.100000001"/>
    <n v="1321137"/>
    <s v="VND"/>
    <s v="20220930VND"/>
    <n v="1"/>
    <n v="2.9224999999999999E-5"/>
    <n v="1.321137E-3"/>
    <n v="3.6067040100000003E-2"/>
    <x v="0"/>
  </r>
  <r>
    <x v="1"/>
    <n v="4206"/>
    <x v="5"/>
    <x v="1"/>
    <x v="0"/>
    <n v="8209148"/>
    <d v="2022-01-01T00:00:00"/>
    <n v="273"/>
    <n v="272586486.90000004"/>
    <n v="9984853"/>
    <s v="VND"/>
    <s v="20220930VND"/>
    <n v="1"/>
    <n v="8.2091479999999994E-3"/>
    <n v="9.9848530000000001E-3"/>
    <n v="0.27258648690000004"/>
    <x v="1"/>
  </r>
  <r>
    <x v="1"/>
    <n v="4208"/>
    <x v="1"/>
    <x v="1"/>
    <x v="0"/>
    <n v="232348"/>
    <d v="2022-01-01T00:00:00"/>
    <n v="273"/>
    <n v="7974384.6000000006"/>
    <n v="292102"/>
    <s v="VND"/>
    <s v="20220930VND"/>
    <n v="1"/>
    <n v="2.3234800000000001E-4"/>
    <n v="2.9210199999999998E-4"/>
    <n v="7.9743846000000004E-3"/>
    <x v="1"/>
  </r>
  <r>
    <x v="1"/>
    <n v="4209"/>
    <x v="2"/>
    <x v="1"/>
    <x v="0"/>
    <n v="928115"/>
    <d v="2022-01-01T00:00:00"/>
    <n v="273"/>
    <n v="46926133.800000004"/>
    <n v="1718906"/>
    <s v="VND"/>
    <s v="20220930VND"/>
    <n v="1"/>
    <n v="9.2811499999999997E-4"/>
    <n v="1.7189060000000001E-3"/>
    <n v="4.6926133800000006E-2"/>
    <x v="2"/>
  </r>
  <r>
    <x v="1"/>
    <n v="4211"/>
    <x v="0"/>
    <x v="1"/>
    <x v="0"/>
    <n v="7370095"/>
    <d v="2022-01-01T00:00:00"/>
    <n v="273"/>
    <n v="185718214.5"/>
    <n v="6802865"/>
    <s v="VND"/>
    <s v="20220930VND"/>
    <n v="1"/>
    <n v="7.3700950000000001E-3"/>
    <n v="6.802865E-3"/>
    <n v="0.18571821450000001"/>
    <x v="0"/>
  </r>
  <r>
    <x v="1"/>
    <n v="4212"/>
    <x v="7"/>
    <x v="1"/>
    <x v="0"/>
    <n v="1846352"/>
    <d v="2022-01-01T00:00:00"/>
    <n v="273"/>
    <n v="31473296.400000002"/>
    <n v="1152868"/>
    <s v="VND"/>
    <s v="20220930VND"/>
    <n v="1"/>
    <n v="1.8463520000000001E-3"/>
    <n v="1.152868E-3"/>
    <n v="3.1473296400000003E-2"/>
    <x v="2"/>
  </r>
  <r>
    <x v="1"/>
    <n v="4212"/>
    <x v="0"/>
    <x v="1"/>
    <x v="0"/>
    <n v="248642"/>
    <d v="2022-01-01T00:00:00"/>
    <n v="273"/>
    <n v="19632112.5"/>
    <n v="719125"/>
    <s v="VND"/>
    <s v="20220930VND"/>
    <n v="1"/>
    <n v="2.4864199999999998E-4"/>
    <n v="7.1912500000000004E-4"/>
    <n v="1.96321125E-2"/>
    <x v="0"/>
  </r>
  <r>
    <x v="1"/>
    <n v="4213"/>
    <x v="5"/>
    <x v="1"/>
    <x v="1"/>
    <n v="7082420"/>
    <d v="2022-01-01T00:00:00"/>
    <n v="273"/>
    <n v="235811503.20000002"/>
    <n v="8637784"/>
    <s v="VND"/>
    <s v="20220930VND"/>
    <n v="1"/>
    <n v="7.0824199999999999E-3"/>
    <n v="8.6377840000000008E-3"/>
    <n v="0.23581150320000002"/>
    <x v="1"/>
  </r>
  <r>
    <x v="1"/>
    <n v="4213"/>
    <x v="5"/>
    <x v="1"/>
    <x v="1"/>
    <n v="9544707"/>
    <d v="2022-01-01T00:00:00"/>
    <n v="273"/>
    <n v="188268771.59999999"/>
    <n v="6896292"/>
    <s v="VND"/>
    <s v="20220930VND"/>
    <n v="1"/>
    <n v="9.5447069999999995E-3"/>
    <n v="6.896292E-3"/>
    <n v="0.1882687716"/>
    <x v="1"/>
  </r>
  <r>
    <x v="1"/>
    <n v="4213"/>
    <x v="5"/>
    <x v="1"/>
    <x v="0"/>
    <n v="6054311"/>
    <d v="2022-01-01T00:00:00"/>
    <n v="273"/>
    <n v="205891030.79999998"/>
    <n v="7541796"/>
    <s v="VND"/>
    <s v="20220930VND"/>
    <n v="1"/>
    <n v="6.0543109999999997E-3"/>
    <n v="7.5417959999999999E-3"/>
    <n v="0.20589103079999999"/>
    <x v="1"/>
  </r>
  <r>
    <x v="1"/>
    <n v="4213"/>
    <x v="5"/>
    <x v="1"/>
    <x v="0"/>
    <n v="5144374"/>
    <d v="2022-01-01T00:00:00"/>
    <n v="273"/>
    <n v="148641675"/>
    <n v="5444750"/>
    <s v="VND"/>
    <s v="20220930VND"/>
    <n v="1"/>
    <n v="5.1443740000000002E-3"/>
    <n v="5.4447499999999999E-3"/>
    <n v="0.148641675"/>
    <x v="1"/>
  </r>
  <r>
    <x v="1"/>
    <n v="4213"/>
    <x v="14"/>
    <x v="1"/>
    <x v="0"/>
    <n v="1645862"/>
    <d v="2022-01-01T00:00:00"/>
    <n v="273"/>
    <n v="34514025"/>
    <n v="1264250"/>
    <s v="VND"/>
    <s v="20220930VND"/>
    <n v="1"/>
    <n v="1.6458620000000001E-3"/>
    <n v="1.26425E-3"/>
    <n v="3.4514024999999997E-2"/>
    <x v="3"/>
  </r>
  <r>
    <x v="1"/>
    <n v="4213"/>
    <x v="14"/>
    <x v="1"/>
    <x v="0"/>
    <n v="1530928"/>
    <d v="2022-01-01T00:00:00"/>
    <n v="273"/>
    <n v="51405927.300000004"/>
    <n v="1883001"/>
    <s v="VND"/>
    <s v="20220930VND"/>
    <n v="1"/>
    <n v="1.530928E-3"/>
    <n v="1.883001E-3"/>
    <n v="5.1405927300000001E-2"/>
    <x v="3"/>
  </r>
  <r>
    <x v="1"/>
    <n v="4214"/>
    <x v="13"/>
    <x v="1"/>
    <x v="0"/>
    <n v="1220330"/>
    <d v="2022-01-01T00:00:00"/>
    <n v="273"/>
    <n v="37569577.5"/>
    <n v="1376175"/>
    <s v="VND"/>
    <s v="20220930VND"/>
    <n v="1"/>
    <n v="1.2203299999999999E-3"/>
    <n v="1.3761750000000001E-3"/>
    <n v="3.75695775E-2"/>
    <x v="0"/>
  </r>
  <r>
    <x v="1"/>
    <n v="4214"/>
    <x v="4"/>
    <x v="1"/>
    <x v="0"/>
    <n v="2781941"/>
    <d v="2022-01-01T00:00:00"/>
    <n v="273"/>
    <n v="71370526.5"/>
    <n v="2614305"/>
    <s v="VND"/>
    <s v="20220930VND"/>
    <n v="1"/>
    <n v="2.781941E-3"/>
    <n v="2.6143049999999999E-3"/>
    <n v="7.1370526500000003E-2"/>
    <x v="1"/>
  </r>
  <r>
    <x v="1"/>
    <n v="4215"/>
    <x v="6"/>
    <x v="1"/>
    <x v="0"/>
    <n v="1870817"/>
    <d v="2022-01-01T00:00:00"/>
    <n v="273"/>
    <n v="18846118.199999999"/>
    <n v="690334"/>
    <s v="VND"/>
    <s v="20220930VND"/>
    <n v="1"/>
    <n v="1.8708170000000001E-3"/>
    <n v="6.9033400000000002E-4"/>
    <n v="1.8846118199999998E-2"/>
    <x v="3"/>
  </r>
  <r>
    <x v="1"/>
    <n v="4215"/>
    <x v="10"/>
    <x v="1"/>
    <x v="0"/>
    <n v="534275"/>
    <d v="2022-01-01T00:00:00"/>
    <n v="273"/>
    <n v="8969606.0999999996"/>
    <n v="328557"/>
    <s v="VND"/>
    <s v="20220930VND"/>
    <n v="1"/>
    <n v="5.3427499999999996E-4"/>
    <n v="3.2855699999999999E-4"/>
    <n v="8.9696060999999994E-3"/>
    <x v="1"/>
  </r>
  <r>
    <x v="1"/>
    <n v="4215"/>
    <x v="10"/>
    <x v="1"/>
    <x v="0"/>
    <n v="601785"/>
    <d v="2022-01-01T00:00:00"/>
    <n v="273"/>
    <n v="1403978394506.6882"/>
    <n v="1996896"/>
    <s v="GBP"/>
    <s v="20220930GBP"/>
    <n v="25753.86"/>
    <n v="15.4982866401"/>
    <n v="51.42778001856"/>
    <n v="1403.9783945066881"/>
    <x v="1"/>
  </r>
  <r>
    <x v="1"/>
    <n v="4217"/>
    <x v="14"/>
    <x v="1"/>
    <x v="0"/>
    <n v="72890"/>
    <d v="2022-01-01T00:00:00"/>
    <n v="273"/>
    <n v="37921856.699999996"/>
    <n v="1389079"/>
    <s v="VND"/>
    <s v="20220930VND"/>
    <n v="1"/>
    <n v="7.2890000000000002E-5"/>
    <n v="1.3890790000000001E-3"/>
    <n v="3.7921856699999992E-2"/>
    <x v="3"/>
  </r>
  <r>
    <x v="1"/>
    <n v="4218"/>
    <x v="9"/>
    <x v="1"/>
    <x v="0"/>
    <n v="1171978"/>
    <d v="2022-01-01T00:00:00"/>
    <n v="273"/>
    <n v="52706717.699999996"/>
    <n v="1930649"/>
    <s v="VND"/>
    <s v="20220930VND"/>
    <n v="1"/>
    <n v="1.171978E-3"/>
    <n v="1.930649E-3"/>
    <n v="5.2706717699999996E-2"/>
    <x v="0"/>
  </r>
  <r>
    <x v="1"/>
    <n v="4218"/>
    <x v="0"/>
    <x v="1"/>
    <x v="0"/>
    <n v="1937165"/>
    <d v="2022-01-01T00:00:00"/>
    <n v="273"/>
    <n v="47098396.800000004"/>
    <n v="1725216"/>
    <s v="VND"/>
    <s v="20220930VND"/>
    <n v="1"/>
    <n v="1.937165E-3"/>
    <n v="1.7252159999999999E-3"/>
    <n v="4.7098396800000004E-2"/>
    <x v="0"/>
  </r>
  <r>
    <x v="1"/>
    <n v="4220"/>
    <x v="11"/>
    <x v="1"/>
    <x v="0"/>
    <n v="807700"/>
    <d v="2022-01-01T00:00:00"/>
    <n v="273"/>
    <n v="31590659.099999998"/>
    <n v="1157167"/>
    <s v="VND"/>
    <s v="20220930VND"/>
    <n v="1"/>
    <n v="8.0769999999999995E-4"/>
    <n v="1.157167E-3"/>
    <n v="3.1590659099999994E-2"/>
    <x v="3"/>
  </r>
  <r>
    <x v="1"/>
    <n v="4221"/>
    <x v="1"/>
    <x v="1"/>
    <x v="0"/>
    <n v="398329"/>
    <d v="2022-01-01T00:00:00"/>
    <n v="273"/>
    <n v="52078080.600000001"/>
    <n v="1907622"/>
    <s v="VND"/>
    <s v="20220930VND"/>
    <n v="1"/>
    <n v="3.98329E-4"/>
    <n v="1.9076220000000001E-3"/>
    <n v="5.20780806E-2"/>
    <x v="1"/>
  </r>
  <r>
    <x v="1"/>
    <n v="4222"/>
    <x v="4"/>
    <x v="1"/>
    <x v="0"/>
    <n v="6644017"/>
    <d v="2022-01-01T00:00:00"/>
    <n v="273"/>
    <n v="232787373"/>
    <n v="8527010"/>
    <s v="VND"/>
    <s v="20220930VND"/>
    <n v="1"/>
    <n v="6.6440170000000003E-3"/>
    <n v="8.5270099999999998E-3"/>
    <n v="0.23278737299999999"/>
    <x v="1"/>
  </r>
  <r>
    <x v="1"/>
    <n v="4225"/>
    <x v="7"/>
    <x v="1"/>
    <x v="0"/>
    <n v="1380663"/>
    <d v="2022-01-01T00:00:00"/>
    <n v="273"/>
    <n v="21419197.800000001"/>
    <n v="784586"/>
    <s v="VND"/>
    <s v="20220930VND"/>
    <n v="1"/>
    <n v="1.3806630000000001E-3"/>
    <n v="7.8458599999999999E-4"/>
    <n v="2.1419197800000001E-2"/>
    <x v="2"/>
  </r>
  <r>
    <x v="1"/>
    <n v="4227"/>
    <x v="4"/>
    <x v="1"/>
    <x v="0"/>
    <n v="1929341"/>
    <d v="2022-01-01T00:00:00"/>
    <n v="273"/>
    <n v="392737.8"/>
    <n v="14386"/>
    <s v="VND"/>
    <s v="20220930VND"/>
    <n v="1"/>
    <n v="1.929341E-3"/>
    <n v="1.4386000000000001E-5"/>
    <n v="3.9273779999999999E-4"/>
    <x v="1"/>
  </r>
  <r>
    <x v="1"/>
    <n v="4228"/>
    <x v="0"/>
    <x v="1"/>
    <x v="0"/>
    <n v="677833"/>
    <d v="2022-01-01T00:00:00"/>
    <n v="273"/>
    <n v="41939433.899999999"/>
    <n v="1536243"/>
    <s v="VND"/>
    <s v="20220930VND"/>
    <n v="1"/>
    <n v="6.7783299999999997E-4"/>
    <n v="1.5362430000000001E-3"/>
    <n v="4.1939433899999996E-2"/>
    <x v="0"/>
  </r>
  <r>
    <x v="1"/>
    <n v="4229"/>
    <x v="2"/>
    <x v="1"/>
    <x v="0"/>
    <n v="8842796"/>
    <d v="2022-01-01T00:00:00"/>
    <n v="273"/>
    <n v="252915908.70000002"/>
    <n v="9264319"/>
    <s v="VND"/>
    <s v="20220930VND"/>
    <n v="1"/>
    <n v="8.842796E-3"/>
    <n v="9.264319E-3"/>
    <n v="0.25291590870000003"/>
    <x v="2"/>
  </r>
  <r>
    <x v="1"/>
    <n v="4230"/>
    <x v="7"/>
    <x v="1"/>
    <x v="0"/>
    <n v="1482815"/>
    <d v="2022-01-01T00:00:00"/>
    <n v="273"/>
    <n v="21354551.400000002"/>
    <n v="782218"/>
    <s v="VND"/>
    <s v="20220930VND"/>
    <n v="1"/>
    <n v="1.482815E-3"/>
    <n v="7.82218E-4"/>
    <n v="2.1354551400000001E-2"/>
    <x v="2"/>
  </r>
  <r>
    <x v="1"/>
    <n v="4231"/>
    <x v="0"/>
    <x v="1"/>
    <x v="0"/>
    <n v="6956131"/>
    <d v="2022-01-01T00:00:00"/>
    <n v="273"/>
    <n v="254960460.29999998"/>
    <n v="9339211"/>
    <s v="VND"/>
    <s v="20220930VND"/>
    <n v="1"/>
    <n v="6.9561309999999999E-3"/>
    <n v="9.339211E-3"/>
    <n v="0.25496046029999997"/>
    <x v="0"/>
  </r>
  <r>
    <x v="1"/>
    <n v="4231"/>
    <x v="0"/>
    <x v="1"/>
    <x v="0"/>
    <n v="1481353"/>
    <d v="2022-01-01T00:00:00"/>
    <n v="273"/>
    <n v="1178370036331.488"/>
    <n v="1860692"/>
    <s v="USD"/>
    <s v="20220930USD"/>
    <n v="23197.68"/>
    <n v="34.363952861039998"/>
    <n v="43.163737594559997"/>
    <n v="1178.3700363314881"/>
    <x v="0"/>
  </r>
  <r>
    <x v="1"/>
    <n v="4231"/>
    <x v="14"/>
    <x v="1"/>
    <x v="0"/>
    <n v="1814896"/>
    <d v="2022-01-01T00:00:00"/>
    <n v="273"/>
    <n v="54166639.800000004"/>
    <n v="1984126"/>
    <s v="VND"/>
    <s v="20220930VND"/>
    <n v="1"/>
    <n v="1.8148960000000001E-3"/>
    <n v="1.9841260000000001E-3"/>
    <n v="5.4166639800000006E-2"/>
    <x v="3"/>
  </r>
  <r>
    <x v="1"/>
    <n v="4234"/>
    <x v="9"/>
    <x v="1"/>
    <x v="0"/>
    <n v="58711"/>
    <d v="2022-01-01T00:00:00"/>
    <n v="273"/>
    <n v="8553444.9000000004"/>
    <n v="313313"/>
    <s v="VND"/>
    <s v="20220930VND"/>
    <n v="1"/>
    <n v="5.8711000000000001E-5"/>
    <n v="3.1331300000000001E-4"/>
    <n v="8.5534449000000002E-3"/>
    <x v="0"/>
  </r>
  <r>
    <x v="1"/>
    <n v="4234"/>
    <x v="4"/>
    <x v="1"/>
    <x v="0"/>
    <n v="472318"/>
    <d v="2022-01-01T00:00:00"/>
    <n v="273"/>
    <n v="5708129.7000000002"/>
    <n v="209089"/>
    <s v="VND"/>
    <s v="20220930VND"/>
    <n v="1"/>
    <n v="4.72318E-4"/>
    <n v="2.09089E-4"/>
    <n v="5.7081297E-3"/>
    <x v="1"/>
  </r>
  <r>
    <x v="1"/>
    <n v="4234"/>
    <x v="3"/>
    <x v="1"/>
    <x v="0"/>
    <n v="1162582"/>
    <d v="2022-01-01T00:00:00"/>
    <n v="273"/>
    <n v="42216337.800000004"/>
    <n v="1546386"/>
    <s v="VND"/>
    <s v="20220930VND"/>
    <n v="1"/>
    <n v="1.1625819999999999E-3"/>
    <n v="1.5463860000000001E-3"/>
    <n v="4.2216337800000003E-2"/>
    <x v="0"/>
  </r>
  <r>
    <x v="1"/>
    <n v="4234"/>
    <x v="3"/>
    <x v="1"/>
    <x v="0"/>
    <n v="7057699"/>
    <d v="2022-01-01T00:00:00"/>
    <n v="273"/>
    <n v="201498706.5"/>
    <n v="7380905"/>
    <s v="VND"/>
    <s v="20220930VND"/>
    <n v="1"/>
    <n v="7.0576989999999997E-3"/>
    <n v="7.3809050000000001E-3"/>
    <n v="0.20149870650000001"/>
    <x v="0"/>
  </r>
  <r>
    <x v="1"/>
    <n v="4234"/>
    <x v="3"/>
    <x v="1"/>
    <x v="0"/>
    <n v="1558422"/>
    <d v="2022-01-01T00:00:00"/>
    <n v="273"/>
    <n v="14793951.9"/>
    <n v="541903"/>
    <s v="VND"/>
    <s v="20220930VND"/>
    <n v="1"/>
    <n v="1.5584220000000001E-3"/>
    <n v="5.4190300000000005E-4"/>
    <n v="1.4793951900000001E-2"/>
    <x v="0"/>
  </r>
  <r>
    <x v="1"/>
    <n v="4235"/>
    <x v="0"/>
    <x v="1"/>
    <x v="0"/>
    <n v="104935"/>
    <d v="2022-01-01T00:00:00"/>
    <n v="273"/>
    <n v="9709845.5999999996"/>
    <n v="355672"/>
    <s v="VND"/>
    <s v="20220930VND"/>
    <n v="1"/>
    <n v="1.04935E-4"/>
    <n v="3.5567200000000002E-4"/>
    <n v="9.7098455999999993E-3"/>
    <x v="0"/>
  </r>
  <r>
    <x v="1"/>
    <n v="4235"/>
    <x v="4"/>
    <x v="1"/>
    <x v="0"/>
    <n v="451688"/>
    <d v="2022-01-01T00:00:00"/>
    <n v="273"/>
    <n v="10811073"/>
    <n v="396010"/>
    <s v="VND"/>
    <s v="20220930VND"/>
    <n v="1"/>
    <n v="4.51688E-4"/>
    <n v="3.9601000000000003E-4"/>
    <n v="1.0811072999999999E-2"/>
    <x v="1"/>
  </r>
  <r>
    <x v="1"/>
    <n v="4235"/>
    <x v="13"/>
    <x v="1"/>
    <x v="0"/>
    <n v="457571"/>
    <d v="2022-01-01T00:00:00"/>
    <n v="273"/>
    <n v="1884983.0999999999"/>
    <n v="69047"/>
    <s v="VND"/>
    <s v="20220930VND"/>
    <n v="1"/>
    <n v="4.5757099999999999E-4"/>
    <n v="6.9047000000000005E-5"/>
    <n v="1.8849830999999998E-3"/>
    <x v="0"/>
  </r>
  <r>
    <x v="1"/>
    <n v="4235"/>
    <x v="4"/>
    <x v="1"/>
    <x v="0"/>
    <n v="891573"/>
    <d v="2022-01-01T00:00:00"/>
    <n v="273"/>
    <n v="41568836.399999999"/>
    <n v="1522668"/>
    <s v="VND"/>
    <s v="20220930VND"/>
    <n v="1"/>
    <n v="8.91573E-4"/>
    <n v="1.522668E-3"/>
    <n v="4.1568836399999996E-2"/>
    <x v="1"/>
  </r>
  <r>
    <x v="1"/>
    <n v="4235"/>
    <x v="4"/>
    <x v="1"/>
    <x v="0"/>
    <n v="1269172"/>
    <d v="2022-01-01T00:00:00"/>
    <n v="273"/>
    <n v="5830679.3999999994"/>
    <n v="213578"/>
    <s v="VND"/>
    <s v="20220930VND"/>
    <n v="1"/>
    <n v="1.2691720000000001E-3"/>
    <n v="2.1357799999999999E-4"/>
    <n v="5.8306793999999993E-3"/>
    <x v="1"/>
  </r>
  <r>
    <x v="1"/>
    <n v="4238"/>
    <x v="11"/>
    <x v="1"/>
    <x v="0"/>
    <n v="844431"/>
    <d v="2022-01-01T00:00:00"/>
    <n v="273"/>
    <n v="50638688.100000001"/>
    <n v="1854897"/>
    <s v="VND"/>
    <s v="20220930VND"/>
    <n v="1"/>
    <n v="8.4443099999999998E-4"/>
    <n v="1.8548970000000001E-3"/>
    <n v="5.0638688100000002E-2"/>
    <x v="3"/>
  </r>
  <r>
    <x v="1"/>
    <n v="4238"/>
    <x v="1"/>
    <x v="1"/>
    <x v="0"/>
    <n v="1319594"/>
    <d v="2022-01-01T00:00:00"/>
    <n v="273"/>
    <n v="8153581.7999999998"/>
    <n v="298666"/>
    <s v="VND"/>
    <s v="20220930VND"/>
    <n v="1"/>
    <n v="1.3195940000000001E-3"/>
    <n v="2.98666E-4"/>
    <n v="8.1535818000000003E-3"/>
    <x v="1"/>
  </r>
  <r>
    <x v="1"/>
    <n v="4241"/>
    <x v="4"/>
    <x v="1"/>
    <x v="0"/>
    <n v="850135"/>
    <d v="2022-01-01T00:00:00"/>
    <n v="273"/>
    <n v="28184874.900000002"/>
    <n v="1032413"/>
    <s v="VND"/>
    <s v="20220930VND"/>
    <n v="1"/>
    <n v="8.5013500000000002E-4"/>
    <n v="1.032413E-3"/>
    <n v="2.8184874900000004E-2"/>
    <x v="1"/>
  </r>
  <r>
    <x v="1"/>
    <n v="4244"/>
    <x v="4"/>
    <x v="1"/>
    <x v="0"/>
    <n v="4871233"/>
    <d v="2022-01-01T00:00:00"/>
    <n v="273"/>
    <n v="55030766.699999996"/>
    <n v="2015779"/>
    <s v="VND"/>
    <s v="20220930VND"/>
    <n v="1"/>
    <n v="4.871233E-3"/>
    <n v="2.0157790000000001E-3"/>
    <n v="5.5030766699999997E-2"/>
    <x v="1"/>
  </r>
  <r>
    <x v="1"/>
    <n v="4244"/>
    <x v="4"/>
    <x v="1"/>
    <x v="0"/>
    <n v="1887257"/>
    <d v="2022-01-01T00:00:00"/>
    <n v="273"/>
    <n v="1181206572089.5442"/>
    <n v="1865171"/>
    <s v="USD"/>
    <s v="20220930USD"/>
    <n v="23197.68"/>
    <n v="43.779983963760003"/>
    <n v="43.26764000328"/>
    <n v="1181.2065720895441"/>
    <x v="1"/>
  </r>
  <r>
    <x v="1"/>
    <n v="4244"/>
    <x v="4"/>
    <x v="1"/>
    <x v="0"/>
    <n v="1292849"/>
    <d v="2022-01-01T00:00:00"/>
    <n v="273"/>
    <n v="10444952.700000001"/>
    <n v="382599"/>
    <s v="VND"/>
    <s v="20220930VND"/>
    <n v="1"/>
    <n v="1.292849E-3"/>
    <n v="3.8259900000000001E-4"/>
    <n v="1.0444952700000001E-2"/>
    <x v="1"/>
  </r>
  <r>
    <x v="1"/>
    <n v="4246"/>
    <x v="10"/>
    <x v="1"/>
    <x v="0"/>
    <n v="1652826"/>
    <d v="2022-01-01T00:00:00"/>
    <n v="273"/>
    <n v="309827.7"/>
    <n v="11349"/>
    <s v="VND"/>
    <s v="20220930VND"/>
    <n v="1"/>
    <n v="1.652826E-3"/>
    <n v="1.1348999999999999E-5"/>
    <n v="3.0982770000000001E-4"/>
    <x v="1"/>
  </r>
  <r>
    <x v="1"/>
    <n v="4247"/>
    <x v="2"/>
    <x v="1"/>
    <x v="0"/>
    <n v="1859480"/>
    <d v="2022-01-01T00:00:00"/>
    <n v="273"/>
    <n v="457958983121.64001"/>
    <n v="723135"/>
    <s v="USD"/>
    <s v="20220930USD"/>
    <n v="23197.68"/>
    <n v="43.135622006399998"/>
    <n v="16.775054326799999"/>
    <n v="457.95898312164002"/>
    <x v="2"/>
  </r>
  <r>
    <x v="1"/>
    <n v="4249"/>
    <x v="4"/>
    <x v="1"/>
    <x v="0"/>
    <n v="141946"/>
    <d v="2022-01-01T00:00:00"/>
    <n v="273"/>
    <n v="22363887"/>
    <n v="819190"/>
    <s v="VND"/>
    <s v="20220930VND"/>
    <n v="1"/>
    <n v="1.41946E-4"/>
    <n v="8.1919000000000002E-4"/>
    <n v="2.2363886999999999E-2"/>
    <x v="1"/>
  </r>
  <r>
    <x v="1"/>
    <n v="4250"/>
    <x v="4"/>
    <x v="1"/>
    <x v="0"/>
    <n v="1404743"/>
    <d v="2022-01-01T00:00:00"/>
    <n v="273"/>
    <n v="7028739.8999999994"/>
    <n v="257463"/>
    <s v="VND"/>
    <s v="20220930VND"/>
    <n v="1"/>
    <n v="1.404743E-3"/>
    <n v="2.5746299999999998E-4"/>
    <n v="7.0287398999999999E-3"/>
    <x v="1"/>
  </r>
  <r>
    <x v="1"/>
    <n v="4255"/>
    <x v="4"/>
    <x v="1"/>
    <x v="0"/>
    <n v="453582"/>
    <d v="2022-01-01T00:00:00"/>
    <n v="273"/>
    <n v="50948379.300000004"/>
    <n v="1866241"/>
    <s v="VND"/>
    <s v="20220930VND"/>
    <n v="1"/>
    <n v="4.5358200000000001E-4"/>
    <n v="1.866241E-3"/>
    <n v="5.0948379300000006E-2"/>
    <x v="1"/>
  </r>
  <r>
    <x v="1"/>
    <n v="4255"/>
    <x v="0"/>
    <x v="1"/>
    <x v="0"/>
    <n v="1558050"/>
    <d v="2022-01-01T00:00:00"/>
    <n v="273"/>
    <n v="40726740.600000001"/>
    <n v="1491822"/>
    <s v="VND"/>
    <s v="20220930VND"/>
    <n v="1"/>
    <n v="1.5580500000000001E-3"/>
    <n v="1.4918220000000001E-3"/>
    <n v="4.0726740599999998E-2"/>
    <x v="0"/>
  </r>
  <r>
    <x v="1"/>
    <n v="4255"/>
    <x v="10"/>
    <x v="1"/>
    <x v="0"/>
    <n v="1530998"/>
    <d v="2022-01-01T00:00:00"/>
    <n v="273"/>
    <n v="38383608.899999999"/>
    <n v="1405993"/>
    <s v="VND"/>
    <s v="20220930VND"/>
    <n v="1"/>
    <n v="1.530998E-3"/>
    <n v="1.4059929999999999E-3"/>
    <n v="3.8383608899999998E-2"/>
    <x v="1"/>
  </r>
  <r>
    <x v="1"/>
    <n v="4257"/>
    <x v="4"/>
    <x v="1"/>
    <x v="0"/>
    <n v="1781913"/>
    <d v="2022-01-01T00:00:00"/>
    <n v="273"/>
    <n v="3628279.1999999997"/>
    <n v="132904"/>
    <s v="VND"/>
    <s v="20220930VND"/>
    <n v="1"/>
    <n v="1.781913E-3"/>
    <n v="1.3290399999999999E-4"/>
    <n v="3.6282791999999995E-3"/>
    <x v="1"/>
  </r>
  <r>
    <x v="1"/>
    <n v="4261"/>
    <x v="2"/>
    <x v="1"/>
    <x v="0"/>
    <n v="1792681"/>
    <d v="2022-01-01T00:00:00"/>
    <n v="273"/>
    <n v="31704991.5"/>
    <n v="1161355"/>
    <s v="VND"/>
    <s v="20220930VND"/>
    <n v="1"/>
    <n v="1.792681E-3"/>
    <n v="1.161355E-3"/>
    <n v="3.1704991500000002E-2"/>
    <x v="2"/>
  </r>
  <r>
    <x v="1"/>
    <n v="4262"/>
    <x v="0"/>
    <x v="1"/>
    <x v="0"/>
    <n v="98181"/>
    <d v="2022-01-01T00:00:00"/>
    <n v="273"/>
    <n v="12576809.700000001"/>
    <n v="460689"/>
    <s v="VND"/>
    <s v="20220930VND"/>
    <n v="1"/>
    <n v="9.8181000000000001E-5"/>
    <n v="4.6068900000000002E-4"/>
    <n v="1.2576809700000002E-2"/>
    <x v="0"/>
  </r>
  <r>
    <x v="1"/>
    <n v="4264"/>
    <x v="7"/>
    <x v="1"/>
    <x v="0"/>
    <n v="391308"/>
    <d v="2022-01-01T00:00:00"/>
    <n v="273"/>
    <n v="37674627.899999999"/>
    <n v="1380023"/>
    <s v="VND"/>
    <s v="20220930VND"/>
    <n v="1"/>
    <n v="3.9130799999999999E-4"/>
    <n v="1.380023E-3"/>
    <n v="3.76746279E-2"/>
    <x v="2"/>
  </r>
  <r>
    <x v="1"/>
    <n v="4264"/>
    <x v="0"/>
    <x v="1"/>
    <x v="1"/>
    <n v="1102412"/>
    <d v="2022-01-01T00:00:00"/>
    <n v="273"/>
    <n v="38795729.699999996"/>
    <n v="1421089"/>
    <s v="VND"/>
    <s v="20220930VND"/>
    <n v="1"/>
    <n v="1.1024120000000001E-3"/>
    <n v="1.4210889999999999E-3"/>
    <n v="3.8795729699999996E-2"/>
    <x v="0"/>
  </r>
  <r>
    <x v="1"/>
    <n v="4264"/>
    <x v="0"/>
    <x v="1"/>
    <x v="0"/>
    <n v="1047766"/>
    <d v="2022-01-01T00:00:00"/>
    <n v="273"/>
    <n v="25532734.5"/>
    <n v="935265"/>
    <s v="VND"/>
    <s v="20220930VND"/>
    <n v="1"/>
    <n v="1.0477660000000001E-3"/>
    <n v="9.3526500000000001E-4"/>
    <n v="2.5532734500000001E-2"/>
    <x v="0"/>
  </r>
  <r>
    <x v="1"/>
    <n v="4264"/>
    <x v="3"/>
    <x v="1"/>
    <x v="0"/>
    <n v="723582"/>
    <d v="2022-01-01T00:00:00"/>
    <n v="273"/>
    <n v="38786884.5"/>
    <n v="1420765"/>
    <s v="VND"/>
    <s v="20220930VND"/>
    <n v="1"/>
    <n v="7.2358199999999996E-4"/>
    <n v="1.420765E-3"/>
    <n v="3.87868845E-2"/>
    <x v="0"/>
  </r>
  <r>
    <x v="1"/>
    <n v="4264"/>
    <x v="0"/>
    <x v="1"/>
    <x v="0"/>
    <n v="1892267"/>
    <d v="2022-01-01T00:00:00"/>
    <n v="273"/>
    <n v="22820288.400000002"/>
    <n v="835908"/>
    <s v="VND"/>
    <s v="20220930VND"/>
    <n v="1"/>
    <n v="1.892267E-3"/>
    <n v="8.3590800000000001E-4"/>
    <n v="2.2820288400000003E-2"/>
    <x v="0"/>
  </r>
  <r>
    <x v="1"/>
    <n v="4266"/>
    <x v="1"/>
    <x v="1"/>
    <x v="0"/>
    <n v="1181171"/>
    <d v="2022-01-01T00:00:00"/>
    <n v="273"/>
    <n v="13270065.9"/>
    <n v="486083"/>
    <s v="VND"/>
    <s v="20220930VND"/>
    <n v="1"/>
    <n v="1.181171E-3"/>
    <n v="4.86083E-4"/>
    <n v="1.3270065900000001E-2"/>
    <x v="1"/>
  </r>
  <r>
    <x v="1"/>
    <n v="4268"/>
    <x v="4"/>
    <x v="1"/>
    <x v="0"/>
    <n v="9573878"/>
    <d v="2022-01-01T00:00:00"/>
    <n v="273"/>
    <n v="261260344.79999998"/>
    <n v="9569976"/>
    <s v="VND"/>
    <s v="20220930VND"/>
    <n v="1"/>
    <n v="9.5738779999999992E-3"/>
    <n v="9.5699759999999991E-3"/>
    <n v="0.26126034479999999"/>
    <x v="1"/>
  </r>
  <r>
    <x v="1"/>
    <n v="4270"/>
    <x v="11"/>
    <x v="1"/>
    <x v="0"/>
    <n v="330150"/>
    <d v="2022-01-01T00:00:00"/>
    <n v="273"/>
    <n v="42219750.300000004"/>
    <n v="1546511"/>
    <s v="VND"/>
    <s v="20220930VND"/>
    <n v="1"/>
    <n v="3.3014999999999997E-4"/>
    <n v="1.546511E-3"/>
    <n v="4.2219750300000004E-2"/>
    <x v="3"/>
  </r>
  <r>
    <x v="1"/>
    <n v="4271"/>
    <x v="1"/>
    <x v="1"/>
    <x v="0"/>
    <n v="6976754"/>
    <d v="2022-01-01T00:00:00"/>
    <n v="273"/>
    <n v="249401415.90000001"/>
    <n v="9135583"/>
    <s v="VND"/>
    <s v="20220930VND"/>
    <n v="1"/>
    <n v="6.9767539999999999E-3"/>
    <n v="9.1355829999999992E-3"/>
    <n v="0.24940141590000001"/>
    <x v="1"/>
  </r>
  <r>
    <x v="1"/>
    <n v="4271"/>
    <x v="10"/>
    <x v="1"/>
    <x v="0"/>
    <n v="4883880"/>
    <d v="2022-01-01T00:00:00"/>
    <n v="273"/>
    <n v="144162427.5"/>
    <n v="5280675"/>
    <s v="VND"/>
    <s v="20220930VND"/>
    <n v="1"/>
    <n v="4.8838800000000002E-3"/>
    <n v="5.2806750000000003E-3"/>
    <n v="0.1441624275"/>
    <x v="1"/>
  </r>
  <r>
    <x v="1"/>
    <n v="4274"/>
    <x v="4"/>
    <x v="1"/>
    <x v="0"/>
    <n v="868942"/>
    <d v="2022-01-01T00:00:00"/>
    <n v="273"/>
    <n v="16713851.700000001"/>
    <n v="612229"/>
    <s v="VND"/>
    <s v="20220930VND"/>
    <n v="1"/>
    <n v="8.6894200000000004E-4"/>
    <n v="6.1222900000000005E-4"/>
    <n v="1.6713851700000001E-2"/>
    <x v="1"/>
  </r>
  <r>
    <x v="1"/>
    <n v="4276"/>
    <x v="5"/>
    <x v="1"/>
    <x v="0"/>
    <n v="884164"/>
    <d v="2022-01-01T00:00:00"/>
    <n v="273"/>
    <n v="2157000.3000000003"/>
    <n v="79011"/>
    <s v="VND"/>
    <s v="20220930VND"/>
    <n v="1"/>
    <n v="8.84164E-4"/>
    <n v="7.9011000000000006E-5"/>
    <n v="2.1570003000000002E-3"/>
    <x v="1"/>
  </r>
  <r>
    <x v="1"/>
    <n v="4276"/>
    <x v="5"/>
    <x v="1"/>
    <x v="0"/>
    <n v="1574419"/>
    <d v="2022-01-01T00:00:00"/>
    <n v="273"/>
    <n v="22316548.800000001"/>
    <n v="817456"/>
    <s v="VND"/>
    <s v="20220930VND"/>
    <n v="1"/>
    <n v="1.5744190000000001E-3"/>
    <n v="8.1745600000000004E-4"/>
    <n v="2.2316548800000002E-2"/>
    <x v="1"/>
  </r>
  <r>
    <x v="1"/>
    <n v="4278"/>
    <x v="8"/>
    <x v="1"/>
    <x v="0"/>
    <n v="1500270"/>
    <d v="2022-01-01T00:00:00"/>
    <n v="273"/>
    <n v="37274983.199999996"/>
    <n v="1365384"/>
    <s v="VND"/>
    <s v="20220930VND"/>
    <n v="1"/>
    <n v="1.5002699999999999E-3"/>
    <n v="1.3653840000000001E-3"/>
    <n v="3.7274983199999993E-2"/>
    <x v="0"/>
  </r>
  <r>
    <x v="1"/>
    <n v="4279"/>
    <x v="9"/>
    <x v="1"/>
    <x v="0"/>
    <n v="1962876"/>
    <d v="2022-01-01T00:00:00"/>
    <n v="273"/>
    <n v="30570540"/>
    <n v="1119800"/>
    <s v="VND"/>
    <s v="20220930VND"/>
    <n v="1"/>
    <n v="1.9628760000000001E-3"/>
    <n v="1.1198E-3"/>
    <n v="3.057054E-2"/>
    <x v="0"/>
  </r>
  <r>
    <x v="1"/>
    <n v="4280"/>
    <x v="2"/>
    <x v="1"/>
    <x v="0"/>
    <n v="19892"/>
    <d v="2022-01-01T00:00:00"/>
    <n v="273"/>
    <n v="42360372.600000001"/>
    <n v="1551662"/>
    <s v="VND"/>
    <s v="20220930VND"/>
    <n v="1"/>
    <n v="1.9891999999999999E-5"/>
    <n v="1.5516620000000001E-3"/>
    <n v="4.2360372600000001E-2"/>
    <x v="2"/>
  </r>
  <r>
    <x v="1"/>
    <n v="4280"/>
    <x v="10"/>
    <x v="1"/>
    <x v="0"/>
    <n v="1128484"/>
    <d v="2022-01-01T00:00:00"/>
    <n v="273"/>
    <n v="9658903.7999999989"/>
    <n v="353806"/>
    <s v="VND"/>
    <s v="20220930VND"/>
    <n v="1"/>
    <n v="1.1284839999999999E-3"/>
    <n v="3.5380600000000002E-4"/>
    <n v="9.6589037999999985E-3"/>
    <x v="1"/>
  </r>
  <r>
    <x v="1"/>
    <n v="4280"/>
    <x v="4"/>
    <x v="1"/>
    <x v="0"/>
    <n v="238756"/>
    <d v="2022-01-01T00:00:00"/>
    <n v="273"/>
    <n v="50016193.5"/>
    <n v="1832095"/>
    <s v="VND"/>
    <s v="20220930VND"/>
    <n v="1"/>
    <n v="2.3875599999999999E-4"/>
    <n v="1.8320949999999999E-3"/>
    <n v="5.00161935E-2"/>
    <x v="1"/>
  </r>
  <r>
    <x v="1"/>
    <n v="4281"/>
    <x v="10"/>
    <x v="1"/>
    <x v="0"/>
    <n v="645889"/>
    <d v="2022-01-01T00:00:00"/>
    <n v="273"/>
    <n v="29192490.599999998"/>
    <n v="1069322"/>
    <s v="VND"/>
    <s v="20220930VND"/>
    <n v="1"/>
    <n v="6.4588899999999997E-4"/>
    <n v="1.0693219999999999E-3"/>
    <n v="2.9192490599999999E-2"/>
    <x v="1"/>
  </r>
  <r>
    <x v="1"/>
    <n v="4281"/>
    <x v="4"/>
    <x v="1"/>
    <x v="0"/>
    <n v="384320"/>
    <d v="2022-01-01T00:00:00"/>
    <n v="273"/>
    <n v="18044754"/>
    <n v="660980"/>
    <s v="VND"/>
    <s v="20220930VND"/>
    <n v="1"/>
    <n v="3.8432000000000001E-4"/>
    <n v="6.6098000000000003E-4"/>
    <n v="1.8044754E-2"/>
    <x v="1"/>
  </r>
  <r>
    <x v="1"/>
    <n v="4283"/>
    <x v="2"/>
    <x v="1"/>
    <x v="0"/>
    <n v="357241"/>
    <d v="2022-01-01T00:00:00"/>
    <n v="273"/>
    <n v="15516664.799999999"/>
    <n v="568376"/>
    <s v="VND"/>
    <s v="20220930VND"/>
    <n v="1"/>
    <n v="3.57241E-4"/>
    <n v="5.6837599999999999E-4"/>
    <n v="1.55166648E-2"/>
    <x v="2"/>
  </r>
  <r>
    <x v="1"/>
    <n v="4284"/>
    <x v="1"/>
    <x v="1"/>
    <x v="0"/>
    <n v="526714"/>
    <d v="2022-01-01T00:00:00"/>
    <n v="273"/>
    <n v="1018808.7000000001"/>
    <n v="37319"/>
    <s v="VND"/>
    <s v="20220930VND"/>
    <n v="1"/>
    <n v="5.2671399999999996E-4"/>
    <n v="3.7319E-5"/>
    <n v="1.0188087E-3"/>
    <x v="1"/>
  </r>
  <r>
    <x v="1"/>
    <n v="4286"/>
    <x v="11"/>
    <x v="1"/>
    <x v="0"/>
    <n v="1188825"/>
    <d v="2022-01-01T00:00:00"/>
    <n v="273"/>
    <n v="20608879.199999999"/>
    <n v="754904"/>
    <s v="VND"/>
    <s v="20220930VND"/>
    <n v="1"/>
    <n v="1.1888249999999999E-3"/>
    <n v="7.5490400000000004E-4"/>
    <n v="2.0608879199999999E-2"/>
    <x v="3"/>
  </r>
  <r>
    <x v="1"/>
    <n v="4286"/>
    <x v="11"/>
    <x v="1"/>
    <x v="0"/>
    <n v="6281691"/>
    <d v="2022-01-01T00:00:00"/>
    <n v="273"/>
    <n v="200207007"/>
    <n v="7333590"/>
    <s v="VND"/>
    <s v="20220930VND"/>
    <n v="1"/>
    <n v="6.2816909999999998E-3"/>
    <n v="7.3335900000000001E-3"/>
    <n v="0.20020700699999999"/>
    <x v="3"/>
  </r>
  <r>
    <x v="1"/>
    <n v="4289"/>
    <x v="2"/>
    <x v="1"/>
    <x v="0"/>
    <n v="2772"/>
    <d v="2022-01-01T00:00:00"/>
    <n v="273"/>
    <n v="50529160.5"/>
    <n v="1850885"/>
    <s v="VND"/>
    <s v="20220930VND"/>
    <n v="1"/>
    <n v="2.7719999999999999E-6"/>
    <n v="1.850885E-3"/>
    <n v="5.0529160500000003E-2"/>
    <x v="2"/>
  </r>
  <r>
    <x v="1"/>
    <n v="4292"/>
    <x v="4"/>
    <x v="1"/>
    <x v="0"/>
    <n v="179247"/>
    <d v="2022-01-01T00:00:00"/>
    <n v="273"/>
    <n v="30729699"/>
    <n v="1125630"/>
    <s v="VND"/>
    <s v="20220930VND"/>
    <n v="1"/>
    <n v="1.79247E-4"/>
    <n v="1.1256300000000001E-3"/>
    <n v="3.0729698999999999E-2"/>
    <x v="1"/>
  </r>
  <r>
    <x v="1"/>
    <n v="4292"/>
    <x v="4"/>
    <x v="1"/>
    <x v="0"/>
    <n v="605945"/>
    <d v="2022-01-01T00:00:00"/>
    <n v="273"/>
    <n v="23984742.599999998"/>
    <n v="878562"/>
    <s v="VND"/>
    <s v="20220930VND"/>
    <n v="1"/>
    <n v="6.0594499999999999E-4"/>
    <n v="8.7856200000000005E-4"/>
    <n v="2.3984742599999997E-2"/>
    <x v="1"/>
  </r>
  <r>
    <x v="1"/>
    <n v="4293"/>
    <x v="2"/>
    <x v="1"/>
    <x v="0"/>
    <n v="821550"/>
    <d v="2022-01-01T00:00:00"/>
    <n v="273"/>
    <n v="35723005.5"/>
    <n v="1308535"/>
    <s v="VND"/>
    <s v="20220930VND"/>
    <n v="1"/>
    <n v="8.2154999999999999E-4"/>
    <n v="1.308535E-3"/>
    <n v="3.5723005500000002E-2"/>
    <x v="2"/>
  </r>
  <r>
    <x v="1"/>
    <n v="4301"/>
    <x v="4"/>
    <x v="1"/>
    <x v="0"/>
    <n v="1646814"/>
    <d v="2022-01-01T00:00:00"/>
    <n v="273"/>
    <n v="54468004.5"/>
    <n v="1995165"/>
    <s v="VND"/>
    <s v="20220930VND"/>
    <n v="1"/>
    <n v="1.6468139999999999E-3"/>
    <n v="1.9951650000000001E-3"/>
    <n v="5.44680045E-2"/>
    <x v="1"/>
  </r>
  <r>
    <x v="1"/>
    <n v="4302"/>
    <x v="0"/>
    <x v="1"/>
    <x v="0"/>
    <n v="1448762"/>
    <d v="2022-01-01T00:00:00"/>
    <n v="273"/>
    <n v="5030844"/>
    <n v="184280"/>
    <s v="VND"/>
    <s v="20220930VND"/>
    <n v="1"/>
    <n v="1.4487619999999999E-3"/>
    <n v="1.8427999999999999E-4"/>
    <n v="5.0308439999999996E-3"/>
    <x v="0"/>
  </r>
  <r>
    <x v="1"/>
    <n v="4302"/>
    <x v="4"/>
    <x v="1"/>
    <x v="0"/>
    <n v="9077640"/>
    <d v="2022-01-01T00:00:00"/>
    <n v="273"/>
    <n v="209770470"/>
    <n v="7683900"/>
    <s v="VND"/>
    <s v="20220930VND"/>
    <n v="1"/>
    <n v="9.0776399999999997E-3"/>
    <n v="7.6838999999999996E-3"/>
    <n v="0.20977046999999999"/>
    <x v="1"/>
  </r>
  <r>
    <x v="1"/>
    <n v="4303"/>
    <x v="1"/>
    <x v="1"/>
    <x v="0"/>
    <n v="5795956"/>
    <d v="2022-01-01T00:00:00"/>
    <n v="273"/>
    <n v="55061779.5"/>
    <n v="2016915"/>
    <s v="VND"/>
    <s v="20220930VND"/>
    <n v="1"/>
    <n v="5.7959559999999997E-3"/>
    <n v="2.0169150000000002E-3"/>
    <n v="5.5061779499999998E-2"/>
    <x v="1"/>
  </r>
  <r>
    <x v="1"/>
    <n v="4303"/>
    <x v="1"/>
    <x v="1"/>
    <x v="0"/>
    <n v="8138870"/>
    <d v="2022-01-01T00:00:00"/>
    <n v="273"/>
    <n v="229124968.79999998"/>
    <n v="8392856"/>
    <s v="VND"/>
    <s v="20220930VND"/>
    <n v="1"/>
    <n v="8.1388699999999994E-3"/>
    <n v="8.3928560000000006E-3"/>
    <n v="0.2291249688"/>
    <x v="1"/>
  </r>
  <r>
    <x v="1"/>
    <n v="4303"/>
    <x v="3"/>
    <x v="1"/>
    <x v="0"/>
    <n v="603932"/>
    <d v="2022-01-01T00:00:00"/>
    <n v="273"/>
    <n v="43733589.899999999"/>
    <n v="1601963"/>
    <s v="VND"/>
    <s v="20220930VND"/>
    <n v="1"/>
    <n v="6.0393199999999995E-4"/>
    <n v="1.6019630000000001E-3"/>
    <n v="4.3733589900000001E-2"/>
    <x v="0"/>
  </r>
  <r>
    <x v="1"/>
    <n v="4304"/>
    <x v="10"/>
    <x v="1"/>
    <x v="0"/>
    <n v="9666507"/>
    <d v="2022-01-01T00:00:00"/>
    <n v="273"/>
    <n v="229374982.20000002"/>
    <n v="8402014"/>
    <s v="VND"/>
    <s v="20220930VND"/>
    <n v="1"/>
    <n v="9.6665069999999995E-3"/>
    <n v="8.4020139999999993E-3"/>
    <n v="0.22937498220000002"/>
    <x v="1"/>
  </r>
  <r>
    <x v="1"/>
    <n v="4306"/>
    <x v="6"/>
    <x v="1"/>
    <x v="0"/>
    <n v="1806547"/>
    <d v="2022-01-01T00:00:00"/>
    <n v="273"/>
    <n v="38843122.5"/>
    <n v="1422825"/>
    <s v="VND"/>
    <s v="20220930VND"/>
    <n v="1"/>
    <n v="1.8065469999999999E-3"/>
    <n v="1.422825E-3"/>
    <n v="3.88431225E-2"/>
    <x v="3"/>
  </r>
  <r>
    <x v="1"/>
    <n v="4310"/>
    <x v="4"/>
    <x v="1"/>
    <x v="0"/>
    <n v="741040"/>
    <d v="2022-01-01T00:00:00"/>
    <n v="273"/>
    <n v="36305478.300000004"/>
    <n v="1329871"/>
    <s v="VND"/>
    <s v="20220930VND"/>
    <n v="1"/>
    <n v="7.4103999999999999E-4"/>
    <n v="1.329871E-3"/>
    <n v="3.6305478300000006E-2"/>
    <x v="1"/>
  </r>
  <r>
    <x v="1"/>
    <n v="4311"/>
    <x v="10"/>
    <x v="1"/>
    <x v="0"/>
    <n v="1152326"/>
    <d v="2022-01-01T00:00:00"/>
    <n v="273"/>
    <n v="8976594.9000000004"/>
    <n v="328813"/>
    <s v="VND"/>
    <s v="20220930VND"/>
    <n v="1"/>
    <n v="1.152326E-3"/>
    <n v="3.2881300000000001E-4"/>
    <n v="8.9765949000000008E-3"/>
    <x v="1"/>
  </r>
  <r>
    <x v="1"/>
    <n v="4312"/>
    <x v="5"/>
    <x v="1"/>
    <x v="0"/>
    <n v="1491440"/>
    <d v="2022-01-01T00:00:00"/>
    <n v="273"/>
    <n v="16136893.5"/>
    <n v="591095"/>
    <s v="VND"/>
    <s v="20220930VND"/>
    <n v="1"/>
    <n v="1.4914399999999999E-3"/>
    <n v="5.9109500000000003E-4"/>
    <n v="1.6136893499999999E-2"/>
    <x v="1"/>
  </r>
  <r>
    <x v="1"/>
    <n v="4313"/>
    <x v="6"/>
    <x v="1"/>
    <x v="0"/>
    <n v="1147724"/>
    <d v="2022-01-01T00:00:00"/>
    <n v="273"/>
    <n v="4500350.3999999994"/>
    <n v="164848"/>
    <s v="VND"/>
    <s v="20220930VND"/>
    <n v="1"/>
    <n v="1.1477239999999999E-3"/>
    <n v="1.6484799999999999E-4"/>
    <n v="4.5003503999999995E-3"/>
    <x v="3"/>
  </r>
  <r>
    <x v="1"/>
    <n v="4315"/>
    <x v="1"/>
    <x v="1"/>
    <x v="0"/>
    <n v="1634002"/>
    <d v="2022-01-01T00:00:00"/>
    <n v="273"/>
    <n v="422871826776.39899"/>
    <n v="685849"/>
    <s v="EUR"/>
    <s v="20220930EUR"/>
    <n v="22584.87"/>
    <n v="36.903722749739998"/>
    <n v="15.489810504629999"/>
    <n v="422.87182677639896"/>
    <x v="1"/>
  </r>
  <r>
    <x v="1"/>
    <n v="4315"/>
    <x v="1"/>
    <x v="1"/>
    <x v="0"/>
    <n v="1444667"/>
    <d v="2022-01-01T00:00:00"/>
    <n v="273"/>
    <n v="20457828.300000001"/>
    <n v="749371"/>
    <s v="VND"/>
    <s v="20220930VND"/>
    <n v="1"/>
    <n v="1.444667E-3"/>
    <n v="7.4937099999999998E-4"/>
    <n v="2.0457828300000001E-2"/>
    <x v="1"/>
  </r>
  <r>
    <x v="1"/>
    <n v="4315"/>
    <x v="1"/>
    <x v="1"/>
    <x v="0"/>
    <n v="1980842"/>
    <d v="2022-01-01T00:00:00"/>
    <n v="273"/>
    <n v="843272505915.83997"/>
    <n v="1331560"/>
    <s v="USD"/>
    <s v="20220930USD"/>
    <n v="23197.68"/>
    <n v="45.95093884656"/>
    <n v="30.889102780799998"/>
    <n v="843.27250591583993"/>
    <x v="1"/>
  </r>
  <r>
    <x v="1"/>
    <n v="4318"/>
    <x v="8"/>
    <x v="1"/>
    <x v="0"/>
    <n v="304919"/>
    <d v="2022-01-01T00:00:00"/>
    <n v="273"/>
    <n v="39531164.399999999"/>
    <n v="1448028"/>
    <s v="VND"/>
    <s v="20220930VND"/>
    <n v="1"/>
    <n v="3.0491900000000001E-4"/>
    <n v="1.4480280000000001E-3"/>
    <n v="3.9531164399999999E-2"/>
    <x v="0"/>
  </r>
  <r>
    <x v="1"/>
    <n v="4320"/>
    <x v="9"/>
    <x v="1"/>
    <x v="0"/>
    <n v="859811"/>
    <d v="2022-01-01T00:00:00"/>
    <n v="273"/>
    <n v="23251437.300000001"/>
    <n v="851701"/>
    <s v="VND"/>
    <s v="20220930VND"/>
    <n v="1"/>
    <n v="8.5981100000000004E-4"/>
    <n v="8.5170099999999996E-4"/>
    <n v="2.32514373E-2"/>
    <x v="0"/>
  </r>
  <r>
    <x v="1"/>
    <n v="4320"/>
    <x v="5"/>
    <x v="1"/>
    <x v="0"/>
    <n v="1657223"/>
    <d v="2022-01-01T00:00:00"/>
    <n v="273"/>
    <n v="10202637.9"/>
    <n v="373723"/>
    <s v="VND"/>
    <s v="20220930VND"/>
    <n v="1"/>
    <n v="1.657223E-3"/>
    <n v="3.7372300000000001E-4"/>
    <n v="1.02026379E-2"/>
    <x v="1"/>
  </r>
  <r>
    <x v="1"/>
    <n v="4323"/>
    <x v="3"/>
    <x v="1"/>
    <x v="0"/>
    <n v="854191"/>
    <d v="2022-01-01T00:00:00"/>
    <n v="273"/>
    <n v="14022071.700000001"/>
    <n v="513629"/>
    <s v="VND"/>
    <s v="20220930VND"/>
    <n v="1"/>
    <n v="8.5419100000000002E-4"/>
    <n v="5.1362900000000004E-4"/>
    <n v="1.4022071700000001E-2"/>
    <x v="0"/>
  </r>
  <r>
    <x v="1"/>
    <n v="4327"/>
    <x v="5"/>
    <x v="1"/>
    <x v="0"/>
    <n v="502219"/>
    <d v="2022-01-01T00:00:00"/>
    <n v="273"/>
    <n v="1303029"/>
    <n v="47730"/>
    <s v="VND"/>
    <s v="20220930VND"/>
    <n v="1"/>
    <n v="5.0221900000000004E-4"/>
    <n v="4.7729999999999999E-5"/>
    <n v="1.303029E-3"/>
    <x v="1"/>
  </r>
  <r>
    <x v="1"/>
    <n v="4330"/>
    <x v="1"/>
    <x v="1"/>
    <x v="0"/>
    <n v="881006"/>
    <d v="2022-01-01T00:00:00"/>
    <n v="273"/>
    <n v="664494124261.9679"/>
    <n v="1049262"/>
    <s v="USD"/>
    <s v="20220930USD"/>
    <n v="23197.68"/>
    <n v="20.437295266080003"/>
    <n v="24.34044411216"/>
    <n v="664.49412426196784"/>
    <x v="1"/>
  </r>
  <r>
    <x v="1"/>
    <n v="4330"/>
    <x v="1"/>
    <x v="1"/>
    <x v="0"/>
    <n v="285328"/>
    <d v="2022-01-01T00:00:00"/>
    <n v="273"/>
    <n v="598425701600.72693"/>
    <n v="970577"/>
    <s v="EUR"/>
    <s v="20220930EUR"/>
    <n v="22584.87"/>
    <n v="6.4440957873599993"/>
    <n v="21.920355369989998"/>
    <n v="598.42570160072694"/>
    <x v="1"/>
  </r>
  <r>
    <x v="1"/>
    <n v="4330"/>
    <x v="1"/>
    <x v="1"/>
    <x v="0"/>
    <n v="6040162"/>
    <d v="2022-01-01T00:00:00"/>
    <n v="273"/>
    <n v="249579411.90000001"/>
    <n v="9142103"/>
    <s v="VND"/>
    <s v="20220930VND"/>
    <n v="1"/>
    <n v="6.040162E-3"/>
    <n v="9.1421030000000004E-3"/>
    <n v="0.24957941189999999"/>
    <x v="1"/>
  </r>
  <r>
    <x v="1"/>
    <n v="4330"/>
    <x v="1"/>
    <x v="1"/>
    <x v="0"/>
    <n v="1211915"/>
    <d v="2022-01-01T00:00:00"/>
    <n v="273"/>
    <n v="567733360266.07202"/>
    <n v="896473"/>
    <s v="USD"/>
    <s v="20220930USD"/>
    <n v="23197.68"/>
    <n v="28.113616357200002"/>
    <n v="20.79609378264"/>
    <n v="567.73336026607205"/>
    <x v="1"/>
  </r>
  <r>
    <x v="1"/>
    <n v="4331"/>
    <x v="0"/>
    <x v="1"/>
    <x v="0"/>
    <n v="1596255"/>
    <d v="2022-01-01T00:00:00"/>
    <n v="273"/>
    <n v="45901646.699999996"/>
    <n v="1681379"/>
    <s v="VND"/>
    <s v="20220930VND"/>
    <n v="1"/>
    <n v="1.596255E-3"/>
    <n v="1.681379E-3"/>
    <n v="4.5901646699999993E-2"/>
    <x v="0"/>
  </r>
  <r>
    <x v="1"/>
    <n v="4332"/>
    <x v="14"/>
    <x v="1"/>
    <x v="0"/>
    <n v="1051895"/>
    <d v="2022-01-01T00:00:00"/>
    <n v="273"/>
    <n v="43259498.100000001"/>
    <n v="1584597"/>
    <s v="VND"/>
    <s v="20220930VND"/>
    <n v="1"/>
    <n v="1.051895E-3"/>
    <n v="1.5845970000000001E-3"/>
    <n v="4.3259498100000002E-2"/>
    <x v="3"/>
  </r>
  <r>
    <x v="1"/>
    <n v="4332"/>
    <x v="3"/>
    <x v="1"/>
    <x v="0"/>
    <n v="1888077"/>
    <d v="2022-01-01T00:00:00"/>
    <n v="273"/>
    <n v="36814241.100000001"/>
    <n v="1348507"/>
    <s v="VND"/>
    <s v="20220930VND"/>
    <n v="1"/>
    <n v="1.8880769999999999E-3"/>
    <n v="1.3485070000000001E-3"/>
    <n v="3.6814241099999999E-2"/>
    <x v="0"/>
  </r>
  <r>
    <x v="1"/>
    <n v="4333"/>
    <x v="4"/>
    <x v="1"/>
    <x v="0"/>
    <n v="9459500"/>
    <d v="2022-01-01T00:00:00"/>
    <n v="273"/>
    <n v="190755337.5"/>
    <n v="6987375"/>
    <s v="VND"/>
    <s v="20220930VND"/>
    <n v="1"/>
    <n v="9.4594999999999992E-3"/>
    <n v="6.9873749999999997E-3"/>
    <n v="0.19075533750000001"/>
    <x v="1"/>
  </r>
  <r>
    <x v="1"/>
    <n v="4333"/>
    <x v="4"/>
    <x v="1"/>
    <x v="0"/>
    <n v="397690"/>
    <d v="2022-01-01T00:00:00"/>
    <n v="273"/>
    <n v="16989854.699999999"/>
    <n v="622339"/>
    <s v="VND"/>
    <s v="20220930VND"/>
    <n v="1"/>
    <n v="3.9769000000000002E-4"/>
    <n v="6.2233899999999997E-4"/>
    <n v="1.6989854699999998E-2"/>
    <x v="1"/>
  </r>
  <r>
    <x v="1"/>
    <n v="4335"/>
    <x v="8"/>
    <x v="1"/>
    <x v="0"/>
    <n v="1603209"/>
    <d v="2022-01-01T00:00:00"/>
    <n v="273"/>
    <n v="11185055.700000001"/>
    <n v="409709"/>
    <s v="VND"/>
    <s v="20220930VND"/>
    <n v="1"/>
    <n v="1.603209E-3"/>
    <n v="4.0970900000000002E-4"/>
    <n v="1.1185055700000002E-2"/>
    <x v="0"/>
  </r>
  <r>
    <x v="1"/>
    <n v="4338"/>
    <x v="1"/>
    <x v="1"/>
    <x v="0"/>
    <n v="1259850"/>
    <d v="2022-01-01T00:00:00"/>
    <n v="273"/>
    <n v="35331468.899999999"/>
    <n v="1294193"/>
    <s v="VND"/>
    <s v="20220930VND"/>
    <n v="1"/>
    <n v="1.2598500000000001E-3"/>
    <n v="1.2941929999999999E-3"/>
    <n v="3.5331468899999996E-2"/>
    <x v="1"/>
  </r>
  <r>
    <x v="1"/>
    <n v="4338"/>
    <x v="3"/>
    <x v="1"/>
    <x v="0"/>
    <n v="840924"/>
    <d v="2022-01-01T00:00:00"/>
    <n v="273"/>
    <n v="40365998.399999999"/>
    <n v="1478608"/>
    <s v="VND"/>
    <s v="20220930VND"/>
    <n v="1"/>
    <n v="8.4092399999999995E-4"/>
    <n v="1.478608E-3"/>
    <n v="4.0365998399999999E-2"/>
    <x v="0"/>
  </r>
  <r>
    <x v="1"/>
    <n v="4338"/>
    <x v="1"/>
    <x v="1"/>
    <x v="0"/>
    <n v="1272736"/>
    <d v="2022-01-01T00:00:00"/>
    <n v="273"/>
    <n v="9798051.9000000004"/>
    <n v="358903"/>
    <s v="VND"/>
    <s v="20220930VND"/>
    <n v="1"/>
    <n v="1.272736E-3"/>
    <n v="3.5890299999999999E-4"/>
    <n v="9.7980519000000002E-3"/>
    <x v="1"/>
  </r>
  <r>
    <x v="1"/>
    <n v="4341"/>
    <x v="4"/>
    <x v="1"/>
    <x v="0"/>
    <n v="309475"/>
    <d v="2022-01-01T00:00:00"/>
    <n v="273"/>
    <n v="7117737.8999999994"/>
    <n v="260723"/>
    <s v="VND"/>
    <s v="20220930VND"/>
    <n v="1"/>
    <n v="3.0947499999999997E-4"/>
    <n v="2.6072299999999998E-4"/>
    <n v="7.1177378999999997E-3"/>
    <x v="1"/>
  </r>
  <r>
    <x v="1"/>
    <n v="4341"/>
    <x v="14"/>
    <x v="1"/>
    <x v="0"/>
    <n v="923766"/>
    <d v="2022-01-01T00:00:00"/>
    <n v="273"/>
    <n v="5467644"/>
    <n v="200280"/>
    <s v="VND"/>
    <s v="20220930VND"/>
    <n v="1"/>
    <n v="9.2376600000000002E-4"/>
    <n v="2.0028E-4"/>
    <n v="5.4676439999999998E-3"/>
    <x v="3"/>
  </r>
  <r>
    <x v="1"/>
    <n v="4342"/>
    <x v="13"/>
    <x v="1"/>
    <x v="0"/>
    <n v="616992"/>
    <d v="2022-01-01T00:00:00"/>
    <n v="273"/>
    <n v="17408118"/>
    <n v="637660"/>
    <s v="VND"/>
    <s v="20220930VND"/>
    <n v="1"/>
    <n v="6.1699200000000002E-4"/>
    <n v="6.3765999999999996E-4"/>
    <n v="1.7408118E-2"/>
    <x v="0"/>
  </r>
  <r>
    <x v="1"/>
    <n v="4347"/>
    <x v="1"/>
    <x v="1"/>
    <x v="0"/>
    <n v="492988"/>
    <d v="2022-01-01T00:00:00"/>
    <n v="273"/>
    <n v="36687159.600000001"/>
    <n v="1343852"/>
    <s v="VND"/>
    <s v="20220930VND"/>
    <n v="1"/>
    <n v="4.9298799999999998E-4"/>
    <n v="1.343852E-3"/>
    <n v="3.6687159599999998E-2"/>
    <x v="1"/>
  </r>
  <r>
    <x v="1"/>
    <n v="4347"/>
    <x v="4"/>
    <x v="1"/>
    <x v="0"/>
    <n v="1440124"/>
    <d v="2022-01-01T00:00:00"/>
    <n v="273"/>
    <n v="43982920.800000004"/>
    <n v="1611096"/>
    <s v="VND"/>
    <s v="20220930VND"/>
    <n v="1"/>
    <n v="1.4401240000000001E-3"/>
    <n v="1.611096E-3"/>
    <n v="4.3982920800000005E-2"/>
    <x v="1"/>
  </r>
  <r>
    <x v="1"/>
    <n v="4347"/>
    <x v="4"/>
    <x v="1"/>
    <x v="0"/>
    <n v="907134"/>
    <d v="2022-01-01T00:00:00"/>
    <n v="273"/>
    <n v="3425767.8000000003"/>
    <n v="125486"/>
    <s v="VND"/>
    <s v="20220930VND"/>
    <n v="1"/>
    <n v="9.0713399999999998E-4"/>
    <n v="1.2548600000000001E-4"/>
    <n v="3.4257678000000004E-3"/>
    <x v="1"/>
  </r>
  <r>
    <x v="1"/>
    <n v="4348"/>
    <x v="4"/>
    <x v="1"/>
    <x v="0"/>
    <n v="1015025"/>
    <d v="2022-01-01T00:00:00"/>
    <n v="273"/>
    <n v="29378649.300000001"/>
    <n v="1076141"/>
    <s v="VND"/>
    <s v="20220930VND"/>
    <n v="1"/>
    <n v="1.0150249999999999E-3"/>
    <n v="1.0761410000000001E-3"/>
    <n v="2.93786493E-2"/>
    <x v="1"/>
  </r>
  <r>
    <x v="1"/>
    <n v="4351"/>
    <x v="4"/>
    <x v="1"/>
    <x v="0"/>
    <n v="1022499"/>
    <d v="2022-01-01T00:00:00"/>
    <n v="273"/>
    <n v="14666925"/>
    <n v="537250"/>
    <s v="VND"/>
    <s v="20220930VND"/>
    <n v="1"/>
    <n v="1.0224990000000001E-3"/>
    <n v="5.3724999999999997E-4"/>
    <n v="1.4666925000000001E-2"/>
    <x v="1"/>
  </r>
  <r>
    <x v="1"/>
    <n v="4351"/>
    <x v="5"/>
    <x v="1"/>
    <x v="0"/>
    <n v="3678610"/>
    <d v="2022-01-01T00:00:00"/>
    <n v="273"/>
    <n v="150190103.70000002"/>
    <n v="5501469"/>
    <s v="VND"/>
    <s v="20220930VND"/>
    <n v="1"/>
    <n v="3.6786100000000001E-3"/>
    <n v="5.5014690000000002E-3"/>
    <n v="0.15019010370000002"/>
    <x v="1"/>
  </r>
  <r>
    <x v="1"/>
    <n v="4353"/>
    <x v="4"/>
    <x v="1"/>
    <x v="0"/>
    <n v="148333"/>
    <d v="2022-01-01T00:00:00"/>
    <n v="273"/>
    <n v="42130397.399999999"/>
    <n v="1543238"/>
    <s v="VND"/>
    <s v="20220930VND"/>
    <n v="1"/>
    <n v="1.48333E-4"/>
    <n v="1.5432379999999999E-3"/>
    <n v="4.2130397399999998E-2"/>
    <x v="1"/>
  </r>
  <r>
    <x v="1"/>
    <n v="4355"/>
    <x v="14"/>
    <x v="1"/>
    <x v="0"/>
    <n v="1511629"/>
    <d v="2022-01-01T00:00:00"/>
    <n v="273"/>
    <n v="7228166.3999999994"/>
    <n v="264768"/>
    <s v="VND"/>
    <s v="20220930VND"/>
    <n v="1"/>
    <n v="1.511629E-3"/>
    <n v="2.6476800000000002E-4"/>
    <n v="7.2281663999999995E-3"/>
    <x v="3"/>
  </r>
  <r>
    <x v="1"/>
    <n v="4355"/>
    <x v="4"/>
    <x v="1"/>
    <x v="0"/>
    <n v="6125127"/>
    <d v="2022-01-01T00:00:00"/>
    <n v="273"/>
    <n v="199234007.70000002"/>
    <n v="7297949"/>
    <s v="VND"/>
    <s v="20220930VND"/>
    <n v="1"/>
    <n v="6.1251270000000002E-3"/>
    <n v="7.2979489999999998E-3"/>
    <n v="0.19923400770000002"/>
    <x v="1"/>
  </r>
  <r>
    <x v="1"/>
    <n v="4355"/>
    <x v="4"/>
    <x v="1"/>
    <x v="0"/>
    <n v="1632442"/>
    <d v="2022-01-01T00:00:00"/>
    <n v="273"/>
    <n v="8964337.2000000011"/>
    <n v="328364"/>
    <s v="VND"/>
    <s v="20220930VND"/>
    <n v="1"/>
    <n v="1.632442E-3"/>
    <n v="3.2836399999999999E-4"/>
    <n v="8.964337200000002E-3"/>
    <x v="1"/>
  </r>
  <r>
    <x v="1"/>
    <n v="4355"/>
    <x v="4"/>
    <x v="1"/>
    <x v="0"/>
    <n v="1739766"/>
    <d v="2022-01-01T00:00:00"/>
    <n v="273"/>
    <n v="38825868.899999999"/>
    <n v="1422193"/>
    <s v="VND"/>
    <s v="20220930VND"/>
    <n v="1"/>
    <n v="1.739766E-3"/>
    <n v="1.422193E-3"/>
    <n v="3.8825868899999998E-2"/>
    <x v="1"/>
  </r>
  <r>
    <x v="1"/>
    <n v="4356"/>
    <x v="7"/>
    <x v="1"/>
    <x v="0"/>
    <n v="1214075"/>
    <d v="2022-01-01T00:00:00"/>
    <n v="273"/>
    <n v="48746252.100000001"/>
    <n v="1785577"/>
    <s v="VND"/>
    <s v="20220930VND"/>
    <n v="1"/>
    <n v="1.214075E-3"/>
    <n v="1.785577E-3"/>
    <n v="4.8746252099999998E-2"/>
    <x v="2"/>
  </r>
  <r>
    <x v="1"/>
    <n v="4356"/>
    <x v="3"/>
    <x v="1"/>
    <x v="0"/>
    <n v="1483940"/>
    <d v="2022-01-01T00:00:00"/>
    <n v="273"/>
    <n v="875674.79999999993"/>
    <n v="32076"/>
    <s v="VND"/>
    <s v="20220930VND"/>
    <n v="1"/>
    <n v="1.48394E-3"/>
    <n v="3.2076000000000003E-5"/>
    <n v="8.7567479999999995E-4"/>
    <x v="0"/>
  </r>
  <r>
    <x v="1"/>
    <n v="4358"/>
    <x v="3"/>
    <x v="1"/>
    <x v="0"/>
    <n v="27300"/>
    <d v="2022-01-01T00:00:00"/>
    <n v="273"/>
    <n v="24167843.699999999"/>
    <n v="885269"/>
    <s v="VND"/>
    <s v="20220930VND"/>
    <n v="1"/>
    <n v="2.73E-5"/>
    <n v="8.8526900000000005E-4"/>
    <n v="2.41678437E-2"/>
    <x v="0"/>
  </r>
  <r>
    <x v="1"/>
    <n v="4359"/>
    <x v="7"/>
    <x v="1"/>
    <x v="0"/>
    <n v="1398372"/>
    <d v="2022-01-01T00:00:00"/>
    <n v="273"/>
    <n v="1207036843124.1121"/>
    <n v="1905958"/>
    <s v="USD"/>
    <s v="20220930USD"/>
    <n v="23197.68"/>
    <n v="32.43898617696"/>
    <n v="44.213803777439999"/>
    <n v="1207.036843124112"/>
    <x v="2"/>
  </r>
  <r>
    <x v="1"/>
    <n v="4359"/>
    <x v="8"/>
    <x v="1"/>
    <x v="0"/>
    <n v="378255"/>
    <d v="2022-01-01T00:00:00"/>
    <n v="273"/>
    <n v="8670616.5"/>
    <n v="317605"/>
    <s v="VND"/>
    <s v="20220930VND"/>
    <n v="1"/>
    <n v="3.7825499999999998E-4"/>
    <n v="3.1760499999999999E-4"/>
    <n v="8.6706165000000005E-3"/>
    <x v="0"/>
  </r>
  <r>
    <x v="1"/>
    <n v="4359"/>
    <x v="7"/>
    <x v="1"/>
    <x v="0"/>
    <n v="948650"/>
    <d v="2022-01-01T00:00:00"/>
    <n v="273"/>
    <n v="34581947.399999999"/>
    <n v="1266738"/>
    <s v="VND"/>
    <s v="20220930VND"/>
    <n v="1"/>
    <n v="9.4864999999999999E-4"/>
    <n v="1.2667379999999999E-3"/>
    <n v="3.45819474E-2"/>
    <x v="2"/>
  </r>
  <r>
    <x v="1"/>
    <n v="4365"/>
    <x v="2"/>
    <x v="1"/>
    <x v="0"/>
    <n v="1395452"/>
    <d v="2022-01-01T00:00:00"/>
    <n v="273"/>
    <n v="1008216.2999999999"/>
    <n v="36931"/>
    <s v="VND"/>
    <s v="20220930VND"/>
    <n v="1"/>
    <n v="1.3954519999999999E-3"/>
    <n v="3.6931000000000003E-5"/>
    <n v="1.0082163E-3"/>
    <x v="2"/>
  </r>
  <r>
    <x v="1"/>
    <n v="4365"/>
    <x v="6"/>
    <x v="1"/>
    <x v="0"/>
    <n v="1977763"/>
    <d v="2022-01-01T00:00:00"/>
    <n v="273"/>
    <n v="52425254.699999996"/>
    <n v="1920339"/>
    <s v="VND"/>
    <s v="20220930VND"/>
    <n v="1"/>
    <n v="1.977763E-3"/>
    <n v="1.9203390000000001E-3"/>
    <n v="5.2425254699999993E-2"/>
    <x v="3"/>
  </r>
  <r>
    <x v="1"/>
    <n v="4366"/>
    <x v="6"/>
    <x v="1"/>
    <x v="0"/>
    <n v="36725"/>
    <d v="2022-01-01T00:00:00"/>
    <n v="273"/>
    <n v="30835213.5"/>
    <n v="1129495"/>
    <s v="VND"/>
    <s v="20220930VND"/>
    <n v="1"/>
    <n v="3.6724999999999998E-5"/>
    <n v="1.1294950000000001E-3"/>
    <n v="3.08352135E-2"/>
    <x v="3"/>
  </r>
  <r>
    <x v="1"/>
    <n v="4367"/>
    <x v="9"/>
    <x v="1"/>
    <x v="0"/>
    <n v="1009292"/>
    <d v="2022-01-01T00:00:00"/>
    <n v="273"/>
    <n v="8410911.5999999996"/>
    <n v="308092"/>
    <s v="VND"/>
    <s v="20220930VND"/>
    <n v="1"/>
    <n v="1.009292E-3"/>
    <n v="3.0809199999999999E-4"/>
    <n v="8.4109115999999994E-3"/>
    <x v="0"/>
  </r>
  <r>
    <x v="1"/>
    <n v="4369"/>
    <x v="7"/>
    <x v="1"/>
    <x v="0"/>
    <n v="1118806"/>
    <d v="2022-01-01T00:00:00"/>
    <n v="273"/>
    <n v="26389272"/>
    <n v="966640"/>
    <s v="VND"/>
    <s v="20220930VND"/>
    <n v="1"/>
    <n v="1.118806E-3"/>
    <n v="9.6663999999999995E-4"/>
    <n v="2.6389271999999998E-2"/>
    <x v="2"/>
  </r>
  <r>
    <x v="1"/>
    <n v="4369"/>
    <x v="4"/>
    <x v="1"/>
    <x v="0"/>
    <n v="1931601"/>
    <d v="2022-01-01T00:00:00"/>
    <n v="273"/>
    <n v="44729439.300000004"/>
    <n v="1638441"/>
    <s v="VND"/>
    <s v="20220930VND"/>
    <n v="1"/>
    <n v="1.931601E-3"/>
    <n v="1.638441E-3"/>
    <n v="4.4729439300000007E-2"/>
    <x v="1"/>
  </r>
  <r>
    <x v="1"/>
    <n v="4369"/>
    <x v="2"/>
    <x v="1"/>
    <x v="0"/>
    <n v="1697396"/>
    <d v="2022-01-01T00:00:00"/>
    <n v="273"/>
    <n v="39204328.800000004"/>
    <n v="1436056"/>
    <s v="VND"/>
    <s v="20220930VND"/>
    <n v="1"/>
    <n v="1.6973960000000001E-3"/>
    <n v="1.436056E-3"/>
    <n v="3.9204328800000007E-2"/>
    <x v="2"/>
  </r>
  <r>
    <x v="1"/>
    <n v="4371"/>
    <x v="4"/>
    <x v="1"/>
    <x v="0"/>
    <n v="1646087"/>
    <d v="2022-01-01T00:00:00"/>
    <n v="273"/>
    <n v="28011792.900000002"/>
    <n v="1026073"/>
    <s v="VND"/>
    <s v="20220930VND"/>
    <n v="1"/>
    <n v="1.6460870000000001E-3"/>
    <n v="1.026073E-3"/>
    <n v="2.8011792900000002E-2"/>
    <x v="1"/>
  </r>
  <r>
    <x v="1"/>
    <n v="4371"/>
    <x v="6"/>
    <x v="1"/>
    <x v="0"/>
    <n v="407108"/>
    <d v="2022-01-01T00:00:00"/>
    <n v="273"/>
    <n v="49020234.899999999"/>
    <n v="1795613"/>
    <s v="VND"/>
    <s v="20220930VND"/>
    <n v="1"/>
    <n v="4.0710799999999999E-4"/>
    <n v="1.7956129999999999E-3"/>
    <n v="4.9020234900000001E-2"/>
    <x v="3"/>
  </r>
  <r>
    <x v="1"/>
    <n v="4372"/>
    <x v="8"/>
    <x v="1"/>
    <x v="0"/>
    <n v="501996"/>
    <d v="2022-01-01T00:00:00"/>
    <n v="273"/>
    <n v="52815562.800000004"/>
    <n v="1934636"/>
    <s v="VND"/>
    <s v="20220930VND"/>
    <n v="1"/>
    <n v="5.01996E-4"/>
    <n v="1.934636E-3"/>
    <n v="5.2815562800000007E-2"/>
    <x v="0"/>
  </r>
  <r>
    <x v="1"/>
    <n v="4373"/>
    <x v="10"/>
    <x v="1"/>
    <x v="0"/>
    <n v="1013094"/>
    <d v="2022-01-01T00:00:00"/>
    <n v="273"/>
    <n v="39874134.300000004"/>
    <n v="1460591"/>
    <s v="VND"/>
    <s v="20220930VND"/>
    <n v="1"/>
    <n v="1.013094E-3"/>
    <n v="1.460591E-3"/>
    <n v="3.9874134300000003E-2"/>
    <x v="1"/>
  </r>
  <r>
    <x v="1"/>
    <n v="4373"/>
    <x v="1"/>
    <x v="1"/>
    <x v="0"/>
    <n v="1629276"/>
    <d v="2022-01-01T00:00:00"/>
    <n v="273"/>
    <n v="40266599.100000001"/>
    <n v="1474967"/>
    <s v="VND"/>
    <s v="20220930VND"/>
    <n v="1"/>
    <n v="1.629276E-3"/>
    <n v="1.474967E-3"/>
    <n v="4.0266599100000001E-2"/>
    <x v="1"/>
  </r>
  <r>
    <x v="1"/>
    <n v="4373"/>
    <x v="9"/>
    <x v="1"/>
    <x v="0"/>
    <n v="470667"/>
    <d v="2022-01-01T00:00:00"/>
    <n v="273"/>
    <n v="2196803.6999999997"/>
    <n v="80469"/>
    <s v="VND"/>
    <s v="20220930VND"/>
    <n v="1"/>
    <n v="4.7066700000000003E-4"/>
    <n v="8.0469000000000005E-5"/>
    <n v="2.1968036999999996E-3"/>
    <x v="0"/>
  </r>
  <r>
    <x v="1"/>
    <n v="4374"/>
    <x v="1"/>
    <x v="1"/>
    <x v="0"/>
    <n v="1749524"/>
    <d v="2022-01-01T00:00:00"/>
    <n v="273"/>
    <n v="15747267.9"/>
    <n v="576823"/>
    <s v="VND"/>
    <s v="20220930VND"/>
    <n v="1"/>
    <n v="1.7495239999999999E-3"/>
    <n v="5.7682299999999996E-4"/>
    <n v="1.57472679E-2"/>
    <x v="1"/>
  </r>
  <r>
    <x v="1"/>
    <n v="4375"/>
    <x v="10"/>
    <x v="1"/>
    <x v="0"/>
    <n v="9280830"/>
    <d v="2022-01-01T00:00:00"/>
    <n v="273"/>
    <n v="229056254.70000002"/>
    <n v="8390339"/>
    <s v="VND"/>
    <s v="20220930VND"/>
    <n v="1"/>
    <n v="9.2808300000000003E-3"/>
    <n v="8.3903390000000001E-3"/>
    <n v="0.22905625470000002"/>
    <x v="1"/>
  </r>
  <r>
    <x v="1"/>
    <n v="4375"/>
    <x v="10"/>
    <x v="1"/>
    <x v="0"/>
    <n v="1781963"/>
    <d v="2022-01-01T00:00:00"/>
    <n v="273"/>
    <n v="30378675.599999998"/>
    <n v="1112772"/>
    <s v="VND"/>
    <s v="20220930VND"/>
    <n v="1"/>
    <n v="1.7819629999999999E-3"/>
    <n v="1.1127719999999999E-3"/>
    <n v="3.0378675599999998E-2"/>
    <x v="1"/>
  </r>
  <r>
    <x v="1"/>
    <n v="4375"/>
    <x v="8"/>
    <x v="1"/>
    <x v="0"/>
    <n v="464431"/>
    <d v="2022-01-01T00:00:00"/>
    <n v="273"/>
    <n v="32057707.5"/>
    <n v="1174275"/>
    <s v="VND"/>
    <s v="20220930VND"/>
    <n v="1"/>
    <n v="4.6443100000000001E-4"/>
    <n v="1.174275E-3"/>
    <n v="3.2057707499999998E-2"/>
    <x v="0"/>
  </r>
  <r>
    <x v="1"/>
    <n v="4376"/>
    <x v="1"/>
    <x v="1"/>
    <x v="0"/>
    <n v="1607456"/>
    <d v="2022-01-01T00:00:00"/>
    <n v="273"/>
    <n v="580933162633.82397"/>
    <n v="917316"/>
    <s v="USD"/>
    <s v="20220930USD"/>
    <n v="23197.68"/>
    <n v="37.289249902080002"/>
    <n v="21.27960302688"/>
    <n v="580.93316263382394"/>
    <x v="1"/>
  </r>
  <r>
    <x v="1"/>
    <n v="4376"/>
    <x v="1"/>
    <x v="1"/>
    <x v="0"/>
    <n v="1701722"/>
    <d v="2022-01-01T00:00:00"/>
    <n v="273"/>
    <n v="35382847.5"/>
    <n v="1296075"/>
    <s v="VND"/>
    <s v="20220930VND"/>
    <n v="1"/>
    <n v="1.7017219999999999E-3"/>
    <n v="1.296075E-3"/>
    <n v="3.5382847500000002E-2"/>
    <x v="1"/>
  </r>
  <r>
    <x v="1"/>
    <n v="4376"/>
    <x v="4"/>
    <x v="1"/>
    <x v="0"/>
    <n v="8576676"/>
    <d v="2022-01-01T00:00:00"/>
    <n v="273"/>
    <n v="188697408.90000001"/>
    <n v="6911993"/>
    <s v="VND"/>
    <s v="20220930VND"/>
    <n v="1"/>
    <n v="8.5766760000000001E-3"/>
    <n v="6.911993E-3"/>
    <n v="0.1886974089"/>
    <x v="1"/>
  </r>
  <r>
    <x v="1"/>
    <n v="4378"/>
    <x v="8"/>
    <x v="1"/>
    <x v="0"/>
    <n v="292321"/>
    <d v="2022-01-01T00:00:00"/>
    <n v="273"/>
    <n v="28470514.800000001"/>
    <n v="1042876"/>
    <s v="VND"/>
    <s v="20220930VND"/>
    <n v="1"/>
    <n v="2.9232100000000001E-4"/>
    <n v="1.0428760000000001E-3"/>
    <n v="2.8470514799999999E-2"/>
    <x v="0"/>
  </r>
  <r>
    <x v="1"/>
    <n v="4380"/>
    <x v="10"/>
    <x v="1"/>
    <x v="1"/>
    <n v="9467953"/>
    <d v="2022-01-01T00:00:00"/>
    <n v="273"/>
    <n v="195646159.79999998"/>
    <n v="7166526"/>
    <s v="VND"/>
    <s v="20220930VND"/>
    <n v="1"/>
    <n v="9.4679529999999994E-3"/>
    <n v="7.1665260000000003E-3"/>
    <n v="0.19564615979999997"/>
    <x v="1"/>
  </r>
  <r>
    <x v="1"/>
    <n v="4380"/>
    <x v="10"/>
    <x v="1"/>
    <x v="0"/>
    <n v="6394881"/>
    <d v="2022-01-01T00:00:00"/>
    <n v="273"/>
    <n v="219971005.79999998"/>
    <n v="8057546"/>
    <s v="VND"/>
    <s v="20220930VND"/>
    <n v="1"/>
    <n v="6.3948809999999998E-3"/>
    <n v="8.0575460000000005E-3"/>
    <n v="0.21997100579999998"/>
    <x v="1"/>
  </r>
  <r>
    <x v="1"/>
    <n v="4382"/>
    <x v="4"/>
    <x v="1"/>
    <x v="0"/>
    <n v="1342059"/>
    <d v="2022-01-01T00:00:00"/>
    <n v="273"/>
    <n v="10927398.299999999"/>
    <n v="400271"/>
    <s v="VND"/>
    <s v="20220930VND"/>
    <n v="1"/>
    <n v="1.342059E-3"/>
    <n v="4.00271E-4"/>
    <n v="1.0927398299999998E-2"/>
    <x v="1"/>
  </r>
  <r>
    <x v="1"/>
    <n v="4383"/>
    <x v="0"/>
    <x v="1"/>
    <x v="0"/>
    <n v="687539"/>
    <d v="2022-01-01T00:00:00"/>
    <n v="273"/>
    <n v="7899145.7999999998"/>
    <n v="289346"/>
    <s v="VND"/>
    <s v="20220930VND"/>
    <n v="1"/>
    <n v="6.8753900000000003E-4"/>
    <n v="2.89346E-4"/>
    <n v="7.8991458000000001E-3"/>
    <x v="0"/>
  </r>
  <r>
    <x v="1"/>
    <n v="4384"/>
    <x v="4"/>
    <x v="1"/>
    <x v="0"/>
    <n v="256533"/>
    <d v="2022-01-01T00:00:00"/>
    <n v="273"/>
    <n v="17139786.300000001"/>
    <n v="627831"/>
    <s v="VND"/>
    <s v="20220930VND"/>
    <n v="1"/>
    <n v="2.5653299999999998E-4"/>
    <n v="6.2783100000000003E-4"/>
    <n v="1.7139786300000001E-2"/>
    <x v="1"/>
  </r>
  <r>
    <x v="1"/>
    <n v="4384"/>
    <x v="4"/>
    <x v="1"/>
    <x v="0"/>
    <n v="83120"/>
    <d v="2022-01-01T00:00:00"/>
    <n v="273"/>
    <n v="9943479"/>
    <n v="364230"/>
    <s v="VND"/>
    <s v="20220930VND"/>
    <n v="1"/>
    <n v="8.3120000000000004E-5"/>
    <n v="3.6423E-4"/>
    <n v="9.9434789999999999E-3"/>
    <x v="1"/>
  </r>
  <r>
    <x v="1"/>
    <n v="4385"/>
    <x v="1"/>
    <x v="1"/>
    <x v="0"/>
    <n v="587346"/>
    <d v="2022-01-01T00:00:00"/>
    <n v="273"/>
    <n v="38922210.600000001"/>
    <n v="1425722"/>
    <s v="VND"/>
    <s v="20220930VND"/>
    <n v="1"/>
    <n v="5.8734599999999998E-4"/>
    <n v="1.4257219999999999E-3"/>
    <n v="3.89222106E-2"/>
    <x v="1"/>
  </r>
  <r>
    <x v="1"/>
    <n v="4386"/>
    <x v="8"/>
    <x v="1"/>
    <x v="0"/>
    <n v="972126"/>
    <d v="2022-01-01T00:00:00"/>
    <n v="273"/>
    <n v="41010333"/>
    <n v="1502210"/>
    <s v="VND"/>
    <s v="20220930VND"/>
    <n v="1"/>
    <n v="9.7212600000000002E-4"/>
    <n v="1.5022099999999999E-3"/>
    <n v="4.1010333000000003E-2"/>
    <x v="0"/>
  </r>
  <r>
    <x v="1"/>
    <n v="4389"/>
    <x v="3"/>
    <x v="1"/>
    <x v="0"/>
    <n v="941633"/>
    <d v="2022-01-01T00:00:00"/>
    <n v="273"/>
    <n v="1187338783687.0559"/>
    <n v="1874854"/>
    <s v="USD"/>
    <s v="20220930USD"/>
    <n v="23197.68"/>
    <n v="21.84370101144"/>
    <n v="43.492263138719998"/>
    <n v="1187.3387836870559"/>
    <x v="0"/>
  </r>
  <r>
    <x v="1"/>
    <n v="4391"/>
    <x v="1"/>
    <x v="1"/>
    <x v="0"/>
    <n v="443212"/>
    <d v="2022-01-01T00:00:00"/>
    <n v="273"/>
    <n v="19014231.599999998"/>
    <n v="696492"/>
    <s v="VND"/>
    <s v="20220930VND"/>
    <n v="1"/>
    <n v="4.4321200000000001E-4"/>
    <n v="6.9649200000000005E-4"/>
    <n v="1.9014231599999997E-2"/>
    <x v="1"/>
  </r>
  <r>
    <x v="1"/>
    <n v="4391"/>
    <x v="10"/>
    <x v="1"/>
    <x v="0"/>
    <n v="1927465"/>
    <d v="2022-01-01T00:00:00"/>
    <n v="273"/>
    <n v="34453637.399999999"/>
    <n v="1262038"/>
    <s v="VND"/>
    <s v="20220930VND"/>
    <n v="1"/>
    <n v="1.927465E-3"/>
    <n v="1.262038E-3"/>
    <n v="3.4453637400000001E-2"/>
    <x v="1"/>
  </r>
  <r>
    <x v="1"/>
    <n v="4392"/>
    <x v="1"/>
    <x v="1"/>
    <x v="0"/>
    <n v="531281"/>
    <d v="2022-01-01T00:00:00"/>
    <n v="273"/>
    <n v="36460269.300000004"/>
    <n v="1335541"/>
    <s v="VND"/>
    <s v="20220930VND"/>
    <n v="1"/>
    <n v="5.3128099999999998E-4"/>
    <n v="1.335541E-3"/>
    <n v="3.6460269300000007E-2"/>
    <x v="1"/>
  </r>
  <r>
    <x v="1"/>
    <n v="4393"/>
    <x v="5"/>
    <x v="1"/>
    <x v="0"/>
    <n v="759322"/>
    <d v="2022-01-01T00:00:00"/>
    <n v="273"/>
    <n v="8855655.9000000004"/>
    <n v="324383"/>
    <s v="VND"/>
    <s v="20220930VND"/>
    <n v="1"/>
    <n v="7.5932199999999999E-4"/>
    <n v="3.2438299999999997E-4"/>
    <n v="8.8556559000000003E-3"/>
    <x v="1"/>
  </r>
  <r>
    <x v="1"/>
    <n v="4393"/>
    <x v="0"/>
    <x v="1"/>
    <x v="0"/>
    <n v="534185"/>
    <d v="2022-01-01T00:00:00"/>
    <n v="273"/>
    <n v="7311813.6000000006"/>
    <n v="267832"/>
    <s v="VND"/>
    <s v="20220930VND"/>
    <n v="1"/>
    <n v="5.3418499999999996E-4"/>
    <n v="2.6783200000000002E-4"/>
    <n v="7.3118136000000005E-3"/>
    <x v="0"/>
  </r>
  <r>
    <x v="1"/>
    <n v="4394"/>
    <x v="1"/>
    <x v="1"/>
    <x v="0"/>
    <n v="1854149"/>
    <d v="2022-01-01T00:00:00"/>
    <n v="273"/>
    <n v="51805435.5"/>
    <n v="1897635"/>
    <s v="VND"/>
    <s v="20220930VND"/>
    <n v="1"/>
    <n v="1.854149E-3"/>
    <n v="1.8976349999999999E-3"/>
    <n v="5.1805435499999997E-2"/>
    <x v="1"/>
  </r>
  <r>
    <x v="1"/>
    <n v="4396"/>
    <x v="4"/>
    <x v="1"/>
    <x v="0"/>
    <n v="1337661"/>
    <d v="2022-01-01T00:00:00"/>
    <n v="273"/>
    <n v="21976773"/>
    <n v="805010"/>
    <s v="VND"/>
    <s v="20220930VND"/>
    <n v="1"/>
    <n v="1.337661E-3"/>
    <n v="8.0500999999999999E-4"/>
    <n v="2.1976773000000002E-2"/>
    <x v="1"/>
  </r>
  <r>
    <x v="1"/>
    <n v="4396"/>
    <x v="14"/>
    <x v="1"/>
    <x v="0"/>
    <n v="1748940"/>
    <d v="2022-01-01T00:00:00"/>
    <n v="273"/>
    <n v="18267795"/>
    <n v="669150"/>
    <s v="VND"/>
    <s v="20220930VND"/>
    <n v="1"/>
    <n v="1.74894E-3"/>
    <n v="6.6914999999999997E-4"/>
    <n v="1.8267795E-2"/>
    <x v="3"/>
  </r>
  <r>
    <x v="1"/>
    <n v="4396"/>
    <x v="9"/>
    <x v="1"/>
    <x v="0"/>
    <n v="793310"/>
    <d v="2022-01-01T00:00:00"/>
    <n v="273"/>
    <n v="40664114.399999999"/>
    <n v="1489528"/>
    <s v="VND"/>
    <s v="20220930VND"/>
    <n v="1"/>
    <n v="7.9330999999999998E-4"/>
    <n v="1.4895279999999999E-3"/>
    <n v="4.06641144E-2"/>
    <x v="0"/>
  </r>
  <r>
    <x v="1"/>
    <n v="4397"/>
    <x v="4"/>
    <x v="1"/>
    <x v="0"/>
    <n v="1154990"/>
    <d v="2022-01-01T00:00:00"/>
    <n v="273"/>
    <n v="5247960.8999999994"/>
    <n v="192233"/>
    <s v="VND"/>
    <s v="20220930VND"/>
    <n v="1"/>
    <n v="1.1549900000000001E-3"/>
    <n v="1.9223299999999999E-4"/>
    <n v="5.2479608999999993E-3"/>
    <x v="1"/>
  </r>
  <r>
    <x v="1"/>
    <n v="4400"/>
    <x v="5"/>
    <x v="1"/>
    <x v="0"/>
    <n v="1483249"/>
    <d v="2022-01-01T00:00:00"/>
    <n v="273"/>
    <n v="9628983"/>
    <n v="352710"/>
    <s v="VND"/>
    <s v="20220930VND"/>
    <n v="1"/>
    <n v="1.4832490000000001E-3"/>
    <n v="3.5271E-4"/>
    <n v="9.6289830000000007E-3"/>
    <x v="1"/>
  </r>
  <r>
    <x v="1"/>
    <n v="4401"/>
    <x v="10"/>
    <x v="1"/>
    <x v="0"/>
    <n v="1966883"/>
    <d v="2022-01-01T00:00:00"/>
    <n v="273"/>
    <n v="31645805.099999998"/>
    <n v="1159187"/>
    <s v="VND"/>
    <s v="20220930VND"/>
    <n v="1"/>
    <n v="1.966883E-3"/>
    <n v="1.1591870000000001E-3"/>
    <n v="3.16458051E-2"/>
    <x v="1"/>
  </r>
  <r>
    <x v="1"/>
    <n v="4401"/>
    <x v="4"/>
    <x v="1"/>
    <x v="0"/>
    <n v="1443228"/>
    <d v="2022-01-01T00:00:00"/>
    <n v="273"/>
    <n v="1662378.9000000001"/>
    <n v="60893"/>
    <s v="VND"/>
    <s v="20220930VND"/>
    <n v="1"/>
    <n v="1.443228E-3"/>
    <n v="6.0893000000000001E-5"/>
    <n v="1.6623789E-3"/>
    <x v="1"/>
  </r>
  <r>
    <x v="1"/>
    <n v="4401"/>
    <x v="10"/>
    <x v="1"/>
    <x v="0"/>
    <n v="862563"/>
    <d v="2022-01-01T00:00:00"/>
    <n v="273"/>
    <n v="650756019729.81604"/>
    <n v="1027569"/>
    <s v="USD"/>
    <s v="20220930USD"/>
    <n v="23197.68"/>
    <n v="20.009460453839999"/>
    <n v="23.837216839920004"/>
    <n v="650.75601972981599"/>
    <x v="1"/>
  </r>
  <r>
    <x v="1"/>
    <n v="4403"/>
    <x v="0"/>
    <x v="1"/>
    <x v="0"/>
    <n v="545661"/>
    <d v="2022-01-01T00:00:00"/>
    <n v="273"/>
    <n v="35288089.199999996"/>
    <n v="1292604"/>
    <s v="VND"/>
    <s v="20220930VND"/>
    <n v="1"/>
    <n v="5.4566100000000002E-4"/>
    <n v="1.2926039999999999E-3"/>
    <n v="3.5288089199999997E-2"/>
    <x v="0"/>
  </r>
  <r>
    <x v="1"/>
    <n v="4403"/>
    <x v="0"/>
    <x v="1"/>
    <x v="0"/>
    <n v="1028094"/>
    <d v="2022-01-01T00:00:00"/>
    <n v="273"/>
    <n v="31236305.099999998"/>
    <n v="1144187"/>
    <s v="VND"/>
    <s v="20220930VND"/>
    <n v="1"/>
    <n v="1.028094E-3"/>
    <n v="1.1441870000000001E-3"/>
    <n v="3.1236305099999997E-2"/>
    <x v="0"/>
  </r>
  <r>
    <x v="1"/>
    <n v="4407"/>
    <x v="8"/>
    <x v="1"/>
    <x v="0"/>
    <n v="5523793"/>
    <d v="2022-01-01T00:00:00"/>
    <n v="273"/>
    <n v="137934724.20000002"/>
    <n v="5052554"/>
    <s v="VND"/>
    <s v="20220930VND"/>
    <n v="1"/>
    <n v="5.5237929999999999E-3"/>
    <n v="5.0525539999999999E-3"/>
    <n v="0.13793472420000003"/>
    <x v="0"/>
  </r>
  <r>
    <x v="1"/>
    <n v="4407"/>
    <x v="10"/>
    <x v="1"/>
    <x v="0"/>
    <n v="1147466"/>
    <d v="2022-01-01T00:00:00"/>
    <n v="273"/>
    <n v="10501190.700000001"/>
    <n v="384659"/>
    <s v="VND"/>
    <s v="20220930VND"/>
    <n v="1"/>
    <n v="1.147466E-3"/>
    <n v="3.8465899999999998E-4"/>
    <n v="1.0501190700000001E-2"/>
    <x v="1"/>
  </r>
  <r>
    <x v="1"/>
    <n v="4407"/>
    <x v="2"/>
    <x v="1"/>
    <x v="0"/>
    <n v="228227"/>
    <d v="2022-01-01T00:00:00"/>
    <n v="273"/>
    <n v="15075005.4"/>
    <n v="552198"/>
    <s v="VND"/>
    <s v="20220930VND"/>
    <n v="1"/>
    <n v="2.2822700000000001E-4"/>
    <n v="5.5219799999999995E-4"/>
    <n v="1.5075005400000001E-2"/>
    <x v="2"/>
  </r>
  <r>
    <x v="1"/>
    <n v="4408"/>
    <x v="4"/>
    <x v="1"/>
    <x v="0"/>
    <n v="1467105"/>
    <d v="2022-01-01T00:00:00"/>
    <n v="273"/>
    <n v="20139346.5"/>
    <n v="737705"/>
    <s v="VND"/>
    <s v="20220930VND"/>
    <n v="1"/>
    <n v="1.467105E-3"/>
    <n v="7.3770499999999996E-4"/>
    <n v="2.0139346499999999E-2"/>
    <x v="1"/>
  </r>
  <r>
    <x v="1"/>
    <n v="4411"/>
    <x v="0"/>
    <x v="1"/>
    <x v="0"/>
    <n v="1389284"/>
    <d v="2022-01-01T00:00:00"/>
    <n v="273"/>
    <n v="31296337.800000001"/>
    <n v="1146386"/>
    <s v="VND"/>
    <s v="20220930VND"/>
    <n v="1"/>
    <n v="1.389284E-3"/>
    <n v="1.1463860000000001E-3"/>
    <n v="3.1296337800000004E-2"/>
    <x v="0"/>
  </r>
  <r>
    <x v="1"/>
    <n v="4412"/>
    <x v="10"/>
    <x v="1"/>
    <x v="0"/>
    <n v="1001591"/>
    <d v="2022-01-01T00:00:00"/>
    <n v="273"/>
    <n v="54357030"/>
    <n v="1991100"/>
    <s v="VND"/>
    <s v="20220930VND"/>
    <n v="1"/>
    <n v="1.001591E-3"/>
    <n v="1.9911E-3"/>
    <n v="5.4357030000000001E-2"/>
    <x v="1"/>
  </r>
  <r>
    <x v="1"/>
    <n v="4414"/>
    <x v="8"/>
    <x v="1"/>
    <x v="0"/>
    <n v="1751401"/>
    <d v="2022-01-01T00:00:00"/>
    <n v="273"/>
    <n v="22889466.599999998"/>
    <n v="838442"/>
    <s v="VND"/>
    <s v="20220930VND"/>
    <n v="1"/>
    <n v="1.7514010000000001E-3"/>
    <n v="8.3844200000000001E-4"/>
    <n v="2.2889466599999998E-2"/>
    <x v="0"/>
  </r>
  <r>
    <x v="1"/>
    <n v="4414"/>
    <x v="8"/>
    <x v="1"/>
    <x v="0"/>
    <n v="404913"/>
    <d v="2022-01-01T00:00:00"/>
    <n v="273"/>
    <n v="627489333591.12"/>
    <n v="990830"/>
    <s v="USD"/>
    <s v="20220930USD"/>
    <n v="23197.68"/>
    <n v="9.3930422018400002"/>
    <n v="22.984957274400003"/>
    <n v="627.48933359112004"/>
    <x v="0"/>
  </r>
  <r>
    <x v="1"/>
    <n v="4415"/>
    <x v="10"/>
    <x v="1"/>
    <x v="0"/>
    <n v="1871916"/>
    <d v="2022-01-01T00:00:00"/>
    <n v="273"/>
    <n v="40347980.399999999"/>
    <n v="1477948"/>
    <s v="VND"/>
    <s v="20220930VND"/>
    <n v="1"/>
    <n v="1.8719159999999999E-3"/>
    <n v="1.477948E-3"/>
    <n v="4.0347980399999997E-2"/>
    <x v="1"/>
  </r>
  <r>
    <x v="1"/>
    <n v="4416"/>
    <x v="7"/>
    <x v="1"/>
    <x v="0"/>
    <n v="1874096"/>
    <d v="2022-01-01T00:00:00"/>
    <n v="273"/>
    <n v="46247646.899999999"/>
    <n v="1694053"/>
    <s v="VND"/>
    <s v="20220930VND"/>
    <n v="1"/>
    <n v="1.874096E-3"/>
    <n v="1.6940530000000001E-3"/>
    <n v="4.6247646900000002E-2"/>
    <x v="2"/>
  </r>
  <r>
    <x v="1"/>
    <n v="4416"/>
    <x v="0"/>
    <x v="1"/>
    <x v="0"/>
    <n v="794659"/>
    <d v="2022-01-01T00:00:00"/>
    <n v="273"/>
    <n v="32447551.5"/>
    <n v="1188555"/>
    <s v="VND"/>
    <s v="20220930VND"/>
    <n v="1"/>
    <n v="7.9465899999999997E-4"/>
    <n v="1.188555E-3"/>
    <n v="3.2447551499999998E-2"/>
    <x v="0"/>
  </r>
  <r>
    <x v="1"/>
    <n v="4416"/>
    <x v="0"/>
    <x v="1"/>
    <x v="0"/>
    <n v="1668029"/>
    <d v="2022-01-01T00:00:00"/>
    <n v="273"/>
    <n v="18291163.800000001"/>
    <n v="670006"/>
    <s v="VND"/>
    <s v="20220930VND"/>
    <n v="1"/>
    <n v="1.6680289999999999E-3"/>
    <n v="6.7000600000000001E-4"/>
    <n v="1.8291163799999999E-2"/>
    <x v="0"/>
  </r>
  <r>
    <x v="1"/>
    <n v="4417"/>
    <x v="6"/>
    <x v="1"/>
    <x v="0"/>
    <n v="1712954"/>
    <d v="2022-01-01T00:00:00"/>
    <n v="273"/>
    <n v="23399376"/>
    <n v="857120"/>
    <s v="VND"/>
    <s v="20220930VND"/>
    <n v="1"/>
    <n v="1.712954E-3"/>
    <n v="8.5711999999999995E-4"/>
    <n v="2.3399376E-2"/>
    <x v="3"/>
  </r>
  <r>
    <x v="1"/>
    <n v="4417"/>
    <x v="8"/>
    <x v="1"/>
    <x v="0"/>
    <n v="748066"/>
    <d v="2022-01-01T00:00:00"/>
    <n v="273"/>
    <n v="36642305.699999996"/>
    <n v="1342209"/>
    <s v="VND"/>
    <s v="20220930VND"/>
    <n v="1"/>
    <n v="7.4806600000000003E-4"/>
    <n v="1.342209E-3"/>
    <n v="3.6642305699999995E-2"/>
    <x v="0"/>
  </r>
  <r>
    <x v="1"/>
    <n v="4421"/>
    <x v="1"/>
    <x v="1"/>
    <x v="0"/>
    <n v="586903"/>
    <d v="2022-01-01T00:00:00"/>
    <n v="273"/>
    <n v="4557980.7"/>
    <n v="166959"/>
    <s v="VND"/>
    <s v="20220930VND"/>
    <n v="1"/>
    <n v="5.8690299999999995E-4"/>
    <n v="1.66959E-4"/>
    <n v="4.5579807000000003E-3"/>
    <x v="1"/>
  </r>
  <r>
    <x v="1"/>
    <n v="4423"/>
    <x v="9"/>
    <x v="1"/>
    <x v="0"/>
    <n v="1451802"/>
    <d v="2022-01-01T00:00:00"/>
    <n v="273"/>
    <n v="32144958.300000001"/>
    <n v="1177471"/>
    <s v="VND"/>
    <s v="20220930VND"/>
    <n v="1"/>
    <n v="1.4518020000000001E-3"/>
    <n v="1.177471E-3"/>
    <n v="3.2144958299999998E-2"/>
    <x v="0"/>
  </r>
  <r>
    <x v="1"/>
    <n v="4423"/>
    <x v="15"/>
    <x v="1"/>
    <x v="0"/>
    <n v="1595172"/>
    <d v="2022-01-01T00:00:00"/>
    <n v="273"/>
    <n v="33528986.400000002"/>
    <n v="1228168"/>
    <s v="VND"/>
    <s v="20220930VND"/>
    <n v="1"/>
    <n v="1.595172E-3"/>
    <n v="1.228168E-3"/>
    <n v="3.3528986400000002E-2"/>
    <x v="4"/>
  </r>
  <r>
    <x v="1"/>
    <n v="4424"/>
    <x v="5"/>
    <x v="1"/>
    <x v="0"/>
    <n v="1000408"/>
    <d v="2022-01-01T00:00:00"/>
    <n v="273"/>
    <n v="29101248304.127998"/>
    <n v="45952"/>
    <s v="USD"/>
    <s v="20220930USD"/>
    <n v="23197.68"/>
    <n v="23.20714465344"/>
    <n v="1.06597979136"/>
    <n v="29.101248304127999"/>
    <x v="1"/>
  </r>
  <r>
    <x v="1"/>
    <n v="4424"/>
    <x v="5"/>
    <x v="1"/>
    <x v="0"/>
    <n v="1808941"/>
    <d v="2022-01-01T00:00:00"/>
    <n v="273"/>
    <n v="4178974.8000000003"/>
    <n v="153076"/>
    <s v="VND"/>
    <s v="20220930VND"/>
    <n v="1"/>
    <n v="1.8089410000000001E-3"/>
    <n v="1.5307600000000001E-4"/>
    <n v="4.1789748000000005E-3"/>
    <x v="1"/>
  </r>
  <r>
    <x v="1"/>
    <n v="4425"/>
    <x v="2"/>
    <x v="1"/>
    <x v="0"/>
    <n v="380066"/>
    <d v="2022-01-01T00:00:00"/>
    <n v="273"/>
    <n v="8344599.8999999994"/>
    <n v="305663"/>
    <s v="VND"/>
    <s v="20220930VND"/>
    <n v="1"/>
    <n v="3.8006599999999998E-4"/>
    <n v="3.0566300000000002E-4"/>
    <n v="8.3445998999999993E-3"/>
    <x v="2"/>
  </r>
  <r>
    <x v="1"/>
    <n v="4426"/>
    <x v="3"/>
    <x v="1"/>
    <x v="0"/>
    <n v="1309304"/>
    <d v="2022-01-01T00:00:00"/>
    <n v="273"/>
    <n v="46945735.199999996"/>
    <n v="1719624"/>
    <s v="VND"/>
    <s v="20220930VND"/>
    <n v="1"/>
    <n v="1.3093040000000001E-3"/>
    <n v="1.7196239999999999E-3"/>
    <n v="4.6945735199999998E-2"/>
    <x v="0"/>
  </r>
  <r>
    <x v="1"/>
    <n v="4427"/>
    <x v="4"/>
    <x v="1"/>
    <x v="0"/>
    <n v="1472958"/>
    <d v="2022-01-01T00:00:00"/>
    <n v="273"/>
    <n v="53854573.5"/>
    <n v="1972695"/>
    <s v="VND"/>
    <s v="20220930VND"/>
    <n v="1"/>
    <n v="1.4729579999999999E-3"/>
    <n v="1.972695E-3"/>
    <n v="5.3854573500000003E-2"/>
    <x v="1"/>
  </r>
  <r>
    <x v="1"/>
    <n v="4428"/>
    <x v="4"/>
    <x v="1"/>
    <x v="0"/>
    <n v="5835101"/>
    <d v="2022-01-01T00:00:00"/>
    <n v="273"/>
    <n v="77010733.799999997"/>
    <n v="2820906"/>
    <s v="VND"/>
    <s v="20220930VND"/>
    <n v="1"/>
    <n v="5.8351009999999997E-3"/>
    <n v="2.8209060000000002E-3"/>
    <n v="7.7010733799999995E-2"/>
    <x v="1"/>
  </r>
  <r>
    <x v="1"/>
    <n v="4429"/>
    <x v="1"/>
    <x v="1"/>
    <x v="0"/>
    <n v="7539183"/>
    <d v="2022-01-01T00:00:00"/>
    <n v="273"/>
    <n v="231348799.5"/>
    <n v="8474315"/>
    <s v="VND"/>
    <s v="20220930VND"/>
    <n v="1"/>
    <n v="7.5391829999999996E-3"/>
    <n v="8.4743149999999996E-3"/>
    <n v="0.23134879950000001"/>
    <x v="1"/>
  </r>
  <r>
    <x v="1"/>
    <n v="4429"/>
    <x v="8"/>
    <x v="1"/>
    <x v="0"/>
    <n v="1463103"/>
    <d v="2022-01-01T00:00:00"/>
    <n v="273"/>
    <n v="42031817.100000001"/>
    <n v="1539627"/>
    <s v="VND"/>
    <s v="20220930VND"/>
    <n v="1"/>
    <n v="1.4631030000000001E-3"/>
    <n v="1.539627E-3"/>
    <n v="4.20318171E-2"/>
    <x v="0"/>
  </r>
  <r>
    <x v="1"/>
    <n v="4432"/>
    <x v="4"/>
    <x v="1"/>
    <x v="0"/>
    <n v="555953"/>
    <d v="2022-01-01T00:00:00"/>
    <n v="273"/>
    <n v="53757904.199999996"/>
    <n v="1969154"/>
    <s v="VND"/>
    <s v="20220930VND"/>
    <n v="1"/>
    <n v="5.5595299999999998E-4"/>
    <n v="1.9691539999999999E-3"/>
    <n v="5.3757904199999998E-2"/>
    <x v="1"/>
  </r>
  <r>
    <x v="1"/>
    <n v="4432"/>
    <x v="9"/>
    <x v="1"/>
    <x v="0"/>
    <n v="1755890"/>
    <d v="2022-01-01T00:00:00"/>
    <n v="273"/>
    <n v="9916179"/>
    <n v="363230"/>
    <s v="VND"/>
    <s v="20220930VND"/>
    <n v="1"/>
    <n v="1.75589E-3"/>
    <n v="3.6322999999999998E-4"/>
    <n v="9.9161790000000007E-3"/>
    <x v="0"/>
  </r>
  <r>
    <x v="1"/>
    <n v="4434"/>
    <x v="4"/>
    <x v="1"/>
    <x v="0"/>
    <n v="1407852"/>
    <d v="2022-01-01T00:00:00"/>
    <n v="273"/>
    <n v="263799.89999999997"/>
    <n v="9663"/>
    <s v="VND"/>
    <s v="20220930VND"/>
    <n v="1"/>
    <n v="1.407852E-3"/>
    <n v="9.6630000000000005E-6"/>
    <n v="2.6379989999999998E-4"/>
    <x v="1"/>
  </r>
  <r>
    <x v="1"/>
    <n v="4439"/>
    <x v="2"/>
    <x v="1"/>
    <x v="1"/>
    <n v="9944361"/>
    <d v="2022-01-01T00:00:00"/>
    <n v="273"/>
    <n v="218952879.59999999"/>
    <n v="8020252"/>
    <s v="VND"/>
    <s v="20220930VND"/>
    <n v="1"/>
    <n v="9.9443610000000005E-3"/>
    <n v="8.0202520000000003E-3"/>
    <n v="0.21895287959999998"/>
    <x v="2"/>
  </r>
  <r>
    <x v="1"/>
    <n v="4439"/>
    <x v="2"/>
    <x v="1"/>
    <x v="0"/>
    <n v="921733"/>
    <d v="2022-01-01T00:00:00"/>
    <n v="273"/>
    <n v="28986048"/>
    <n v="1061760"/>
    <s v="VND"/>
    <s v="20220930VND"/>
    <n v="1"/>
    <n v="9.2173299999999999E-4"/>
    <n v="1.0617599999999999E-3"/>
    <n v="2.8986048E-2"/>
    <x v="2"/>
  </r>
  <r>
    <x v="1"/>
    <n v="4440"/>
    <x v="4"/>
    <x v="1"/>
    <x v="0"/>
    <n v="1489668"/>
    <d v="2022-01-01T00:00:00"/>
    <n v="273"/>
    <n v="39185464.5"/>
    <n v="1435365"/>
    <s v="VND"/>
    <s v="20220930VND"/>
    <n v="1"/>
    <n v="1.489668E-3"/>
    <n v="1.4353650000000001E-3"/>
    <n v="3.9185464500000003E-2"/>
    <x v="1"/>
  </r>
  <r>
    <x v="1"/>
    <n v="4441"/>
    <x v="4"/>
    <x v="1"/>
    <x v="0"/>
    <n v="6724604"/>
    <d v="2022-01-01T00:00:00"/>
    <n v="273"/>
    <n v="246799725.90000001"/>
    <n v="9040283"/>
    <s v="VND"/>
    <s v="20220930VND"/>
    <n v="1"/>
    <n v="6.7246040000000003E-3"/>
    <n v="9.0402829999999997E-3"/>
    <n v="0.24679972590000002"/>
    <x v="1"/>
  </r>
  <r>
    <x v="1"/>
    <n v="4441"/>
    <x v="1"/>
    <x v="1"/>
    <x v="0"/>
    <n v="336900"/>
    <d v="2022-01-01T00:00:00"/>
    <n v="273"/>
    <n v="19893728.400000002"/>
    <n v="728708"/>
    <s v="VND"/>
    <s v="20220930VND"/>
    <n v="1"/>
    <n v="3.369E-4"/>
    <n v="7.28708E-4"/>
    <n v="1.9893728400000001E-2"/>
    <x v="1"/>
  </r>
  <r>
    <x v="1"/>
    <n v="4442"/>
    <x v="4"/>
    <x v="1"/>
    <x v="0"/>
    <n v="962925"/>
    <d v="2022-01-01T00:00:00"/>
    <n v="273"/>
    <n v="2793336"/>
    <n v="102320"/>
    <s v="VND"/>
    <s v="20220930VND"/>
    <n v="1"/>
    <n v="9.62925E-4"/>
    <n v="1.0232E-4"/>
    <n v="2.793336E-3"/>
    <x v="1"/>
  </r>
  <r>
    <x v="1"/>
    <n v="4442"/>
    <x v="1"/>
    <x v="1"/>
    <x v="0"/>
    <n v="539107"/>
    <d v="2022-01-01T00:00:00"/>
    <n v="273"/>
    <n v="37950166.800000004"/>
    <n v="1390116"/>
    <s v="VND"/>
    <s v="20220930VND"/>
    <n v="1"/>
    <n v="5.3910700000000004E-4"/>
    <n v="1.3901160000000001E-3"/>
    <n v="3.7950166800000004E-2"/>
    <x v="1"/>
  </r>
  <r>
    <x v="1"/>
    <n v="4444"/>
    <x v="1"/>
    <x v="1"/>
    <x v="0"/>
    <n v="853320"/>
    <d v="2022-01-01T00:00:00"/>
    <n v="273"/>
    <n v="18167221.800000001"/>
    <n v="665466"/>
    <s v="VND"/>
    <s v="20220930VND"/>
    <n v="1"/>
    <n v="8.5331999999999997E-4"/>
    <n v="6.6546599999999997E-4"/>
    <n v="1.8167221800000001E-2"/>
    <x v="1"/>
  </r>
  <r>
    <x v="1"/>
    <n v="4444"/>
    <x v="8"/>
    <x v="1"/>
    <x v="0"/>
    <n v="1022680"/>
    <d v="2022-01-01T00:00:00"/>
    <n v="273"/>
    <n v="18514286.699999999"/>
    <n v="678179"/>
    <s v="VND"/>
    <s v="20220930VND"/>
    <n v="1"/>
    <n v="1.02268E-3"/>
    <n v="6.78179E-4"/>
    <n v="1.85142867E-2"/>
    <x v="0"/>
  </r>
  <r>
    <x v="1"/>
    <n v="4445"/>
    <x v="8"/>
    <x v="1"/>
    <x v="0"/>
    <n v="187300"/>
    <d v="2022-01-01T00:00:00"/>
    <n v="273"/>
    <n v="53306689.800000004"/>
    <n v="1952626"/>
    <s v="VND"/>
    <s v="20220930VND"/>
    <n v="1"/>
    <n v="1.873E-4"/>
    <n v="1.9526260000000001E-3"/>
    <n v="5.3306689800000001E-2"/>
    <x v="0"/>
  </r>
  <r>
    <x v="1"/>
    <n v="4447"/>
    <x v="14"/>
    <x v="1"/>
    <x v="0"/>
    <n v="1152563"/>
    <d v="2022-01-01T00:00:00"/>
    <n v="273"/>
    <n v="29844005.099999998"/>
    <n v="1093187"/>
    <s v="VND"/>
    <s v="20220930VND"/>
    <n v="1"/>
    <n v="1.1525629999999999E-3"/>
    <n v="1.093187E-3"/>
    <n v="2.9844005099999998E-2"/>
    <x v="3"/>
  </r>
  <r>
    <x v="1"/>
    <n v="4450"/>
    <x v="2"/>
    <x v="1"/>
    <x v="0"/>
    <n v="1606116"/>
    <d v="2022-01-01T00:00:00"/>
    <n v="273"/>
    <n v="34270399.800000004"/>
    <n v="1255326"/>
    <s v="VND"/>
    <s v="20220930VND"/>
    <n v="1"/>
    <n v="1.6061160000000001E-3"/>
    <n v="1.255326E-3"/>
    <n v="3.4270399800000004E-2"/>
    <x v="2"/>
  </r>
  <r>
    <x v="1"/>
    <n v="4451"/>
    <x v="5"/>
    <x v="1"/>
    <x v="0"/>
    <n v="1841452"/>
    <d v="2022-01-01T00:00:00"/>
    <n v="273"/>
    <n v="386513619972.47998"/>
    <n v="610320"/>
    <s v="USD"/>
    <s v="20220930USD"/>
    <n v="23197.68"/>
    <n v="42.717414231360003"/>
    <n v="14.1580080576"/>
    <n v="386.51361997248"/>
    <x v="1"/>
  </r>
  <r>
    <x v="1"/>
    <n v="4451"/>
    <x v="5"/>
    <x v="1"/>
    <x v="0"/>
    <n v="1667936"/>
    <d v="2022-01-01T00:00:00"/>
    <n v="273"/>
    <n v="15999601.799999999"/>
    <n v="586066"/>
    <s v="VND"/>
    <s v="20220930VND"/>
    <n v="1"/>
    <n v="1.6679360000000001E-3"/>
    <n v="5.86066E-4"/>
    <n v="1.5999601799999999E-2"/>
    <x v="1"/>
  </r>
  <r>
    <x v="1"/>
    <n v="4452"/>
    <x v="14"/>
    <x v="1"/>
    <x v="0"/>
    <n v="1643189"/>
    <d v="2022-01-01T00:00:00"/>
    <n v="273"/>
    <n v="51514362.899999999"/>
    <n v="1886973"/>
    <s v="VND"/>
    <s v="20220930VND"/>
    <n v="1"/>
    <n v="1.643189E-3"/>
    <n v="1.8869729999999999E-3"/>
    <n v="5.1514362899999999E-2"/>
    <x v="3"/>
  </r>
  <r>
    <x v="1"/>
    <n v="4453"/>
    <x v="4"/>
    <x v="1"/>
    <x v="0"/>
    <n v="789335"/>
    <d v="2022-01-01T00:00:00"/>
    <n v="273"/>
    <n v="39111044.699999996"/>
    <n v="1432639"/>
    <s v="VND"/>
    <s v="20220930VND"/>
    <n v="1"/>
    <n v="7.8933499999999995E-4"/>
    <n v="1.4326390000000001E-3"/>
    <n v="3.9111044699999993E-2"/>
    <x v="1"/>
  </r>
  <r>
    <x v="1"/>
    <n v="4453"/>
    <x v="4"/>
    <x v="1"/>
    <x v="0"/>
    <n v="1744550"/>
    <d v="2022-01-01T00:00:00"/>
    <n v="273"/>
    <n v="485240770110.09601"/>
    <n v="766214"/>
    <s v="USD"/>
    <s v="20220930USD"/>
    <n v="23197.68"/>
    <n v="40.469512643999998"/>
    <n v="17.774387183520002"/>
    <n v="485.24077011009604"/>
    <x v="1"/>
  </r>
  <r>
    <x v="1"/>
    <n v="4455"/>
    <x v="1"/>
    <x v="1"/>
    <x v="0"/>
    <n v="7005696"/>
    <d v="2022-01-01T00:00:00"/>
    <n v="273"/>
    <n v="208349095.5"/>
    <n v="7631835"/>
    <s v="VND"/>
    <s v="20220930VND"/>
    <n v="1"/>
    <n v="7.0056959999999996E-3"/>
    <n v="7.631835E-3"/>
    <n v="0.2083490955"/>
    <x v="1"/>
  </r>
  <r>
    <x v="1"/>
    <n v="4455"/>
    <x v="4"/>
    <x v="1"/>
    <x v="0"/>
    <n v="1598442"/>
    <d v="2022-01-01T00:00:00"/>
    <n v="273"/>
    <n v="45637819.5"/>
    <n v="1671715"/>
    <s v="VND"/>
    <s v="20220930VND"/>
    <n v="1"/>
    <n v="1.598442E-3"/>
    <n v="1.671715E-3"/>
    <n v="4.5637819500000003E-2"/>
    <x v="1"/>
  </r>
  <r>
    <x v="1"/>
    <n v="4455"/>
    <x v="2"/>
    <x v="1"/>
    <x v="0"/>
    <n v="401865"/>
    <d v="2022-01-01T00:00:00"/>
    <n v="273"/>
    <n v="11196876.6"/>
    <n v="410142"/>
    <s v="VND"/>
    <s v="20220930VND"/>
    <n v="1"/>
    <n v="4.01865E-4"/>
    <n v="4.10142E-4"/>
    <n v="1.1196876599999999E-2"/>
    <x v="2"/>
  </r>
  <r>
    <x v="1"/>
    <n v="4456"/>
    <x v="3"/>
    <x v="1"/>
    <x v="0"/>
    <n v="459434"/>
    <d v="2022-01-01T00:00:00"/>
    <n v="273"/>
    <n v="41292942.600000001"/>
    <n v="1512562"/>
    <s v="VND"/>
    <s v="20220930VND"/>
    <n v="1"/>
    <n v="4.5943399999999999E-4"/>
    <n v="1.5125620000000001E-3"/>
    <n v="4.12929426E-2"/>
    <x v="0"/>
  </r>
  <r>
    <x v="1"/>
    <n v="4457"/>
    <x v="8"/>
    <x v="1"/>
    <x v="0"/>
    <n v="835585"/>
    <d v="2022-01-01T00:00:00"/>
    <n v="273"/>
    <n v="54472372.5"/>
    <n v="1995325"/>
    <s v="VND"/>
    <s v="20220930VND"/>
    <n v="1"/>
    <n v="8.3558500000000002E-4"/>
    <n v="1.995325E-3"/>
    <n v="5.4472372499999998E-2"/>
    <x v="0"/>
  </r>
  <r>
    <x v="1"/>
    <n v="4457"/>
    <x v="0"/>
    <x v="1"/>
    <x v="0"/>
    <n v="1226905"/>
    <d v="2022-01-01T00:00:00"/>
    <n v="273"/>
    <n v="16504979.4"/>
    <n v="604578"/>
    <s v="VND"/>
    <s v="20220930VND"/>
    <n v="1"/>
    <n v="1.2269049999999999E-3"/>
    <n v="6.0457800000000004E-4"/>
    <n v="1.6504979400000001E-2"/>
    <x v="0"/>
  </r>
  <r>
    <x v="1"/>
    <n v="4458"/>
    <x v="7"/>
    <x v="1"/>
    <x v="0"/>
    <n v="1297905"/>
    <d v="2022-01-01T00:00:00"/>
    <n v="273"/>
    <n v="36040313.399999999"/>
    <n v="1320158"/>
    <s v="VND"/>
    <s v="20220930VND"/>
    <n v="1"/>
    <n v="1.297905E-3"/>
    <n v="1.3201580000000001E-3"/>
    <n v="3.6040313399999996E-2"/>
    <x v="2"/>
  </r>
  <r>
    <x v="1"/>
    <n v="4458"/>
    <x v="7"/>
    <x v="1"/>
    <x v="0"/>
    <n v="141325"/>
    <d v="2022-01-01T00:00:00"/>
    <n v="273"/>
    <n v="27856101"/>
    <n v="1020370"/>
    <s v="VND"/>
    <s v="20220930VND"/>
    <n v="1"/>
    <n v="1.4132500000000001E-4"/>
    <n v="1.02037E-3"/>
    <n v="2.7856101000000001E-2"/>
    <x v="2"/>
  </r>
  <r>
    <x v="1"/>
    <n v="4459"/>
    <x v="8"/>
    <x v="1"/>
    <x v="1"/>
    <n v="756406"/>
    <d v="2022-01-01T00:00:00"/>
    <n v="273"/>
    <n v="9868212.9000000004"/>
    <n v="361473"/>
    <s v="VND"/>
    <s v="20220930VND"/>
    <n v="1"/>
    <n v="7.5640600000000005E-4"/>
    <n v="3.6147300000000001E-4"/>
    <n v="9.8682129000000011E-3"/>
    <x v="0"/>
  </r>
  <r>
    <x v="1"/>
    <n v="4459"/>
    <x v="8"/>
    <x v="1"/>
    <x v="1"/>
    <n v="1824436"/>
    <d v="2022-01-01T00:00:00"/>
    <n v="273"/>
    <n v="6520796.1000000006"/>
    <n v="238857"/>
    <s v="VND"/>
    <s v="20220930VND"/>
    <n v="1"/>
    <n v="1.824436E-3"/>
    <n v="2.3885700000000001E-4"/>
    <n v="6.5207961000000002E-3"/>
    <x v="0"/>
  </r>
  <r>
    <x v="1"/>
    <n v="4459"/>
    <x v="8"/>
    <x v="1"/>
    <x v="1"/>
    <n v="6581936"/>
    <d v="2022-01-01T00:00:00"/>
    <n v="273"/>
    <n v="189915562.20000002"/>
    <n v="6956614"/>
    <s v="VND"/>
    <s v="20220930VND"/>
    <n v="1"/>
    <n v="6.581936E-3"/>
    <n v="6.9566139999999999E-3"/>
    <n v="0.18991556220000003"/>
    <x v="0"/>
  </r>
  <r>
    <x v="1"/>
    <n v="4459"/>
    <x v="8"/>
    <x v="1"/>
    <x v="1"/>
    <n v="8644322"/>
    <d v="2022-01-01T00:00:00"/>
    <n v="273"/>
    <n v="232849262.09999999"/>
    <n v="8529277"/>
    <s v="VND"/>
    <s v="20220930VND"/>
    <n v="1"/>
    <n v="8.6443219999999994E-3"/>
    <n v="8.529277E-3"/>
    <n v="0.23284926209999998"/>
    <x v="0"/>
  </r>
  <r>
    <x v="1"/>
    <n v="4459"/>
    <x v="8"/>
    <x v="1"/>
    <x v="1"/>
    <n v="1546334"/>
    <d v="2022-01-01T00:00:00"/>
    <n v="273"/>
    <n v="9268786.7999999989"/>
    <n v="339516"/>
    <s v="VND"/>
    <s v="20220930VND"/>
    <n v="1"/>
    <n v="1.5463339999999999E-3"/>
    <n v="3.3951599999999999E-4"/>
    <n v="9.2687867999999996E-3"/>
    <x v="0"/>
  </r>
  <r>
    <x v="1"/>
    <n v="4459"/>
    <x v="8"/>
    <x v="1"/>
    <x v="1"/>
    <n v="9519769"/>
    <d v="2022-01-01T00:00:00"/>
    <n v="273"/>
    <n v="216576551.09999999"/>
    <n v="7933207"/>
    <s v="VND"/>
    <s v="20220930VND"/>
    <n v="1"/>
    <n v="9.5197690000000008E-3"/>
    <n v="7.9332069999999994E-3"/>
    <n v="0.21657655109999999"/>
    <x v="0"/>
  </r>
  <r>
    <x v="1"/>
    <n v="4459"/>
    <x v="8"/>
    <x v="1"/>
    <x v="1"/>
    <n v="379973"/>
    <d v="2022-01-01T00:00:00"/>
    <n v="273"/>
    <n v="36736381.5"/>
    <n v="1345655"/>
    <s v="VND"/>
    <s v="20220930VND"/>
    <n v="1"/>
    <n v="3.7997299999999998E-4"/>
    <n v="1.3456550000000001E-3"/>
    <n v="3.6736381499999998E-2"/>
    <x v="0"/>
  </r>
  <r>
    <x v="1"/>
    <n v="4459"/>
    <x v="8"/>
    <x v="1"/>
    <x v="1"/>
    <n v="6133295"/>
    <d v="2022-01-01T00:00:00"/>
    <n v="273"/>
    <n v="187324382.70000002"/>
    <n v="6861699"/>
    <s v="VND"/>
    <s v="20220930VND"/>
    <n v="1"/>
    <n v="6.1332950000000004E-3"/>
    <n v="6.8616989999999997E-3"/>
    <n v="0.18732438270000001"/>
    <x v="0"/>
  </r>
  <r>
    <x v="1"/>
    <n v="4459"/>
    <x v="8"/>
    <x v="1"/>
    <x v="1"/>
    <n v="1467807"/>
    <d v="2022-01-01T00:00:00"/>
    <n v="273"/>
    <n v="7732342.7999999998"/>
    <n v="283236"/>
    <s v="VND"/>
    <s v="20220930VND"/>
    <n v="1"/>
    <n v="1.467807E-3"/>
    <n v="2.8323600000000002E-4"/>
    <n v="7.7323428E-3"/>
    <x v="0"/>
  </r>
  <r>
    <x v="1"/>
    <n v="4459"/>
    <x v="8"/>
    <x v="1"/>
    <x v="1"/>
    <n v="669966"/>
    <d v="2022-01-01T00:00:00"/>
    <n v="273"/>
    <n v="32629260.300000001"/>
    <n v="1195211"/>
    <s v="VND"/>
    <s v="20220930VND"/>
    <n v="1"/>
    <n v="6.6996600000000003E-4"/>
    <n v="1.1952110000000001E-3"/>
    <n v="3.2629260300000004E-2"/>
    <x v="0"/>
  </r>
  <r>
    <x v="1"/>
    <n v="4459"/>
    <x v="8"/>
    <x v="1"/>
    <x v="1"/>
    <n v="7915007"/>
    <d v="2022-01-01T00:00:00"/>
    <n v="273"/>
    <n v="187701887.09999999"/>
    <n v="6875527"/>
    <s v="VND"/>
    <s v="20220930VND"/>
    <n v="1"/>
    <n v="7.9150069999999999E-3"/>
    <n v="6.8755270000000002E-3"/>
    <n v="0.18770188709999999"/>
    <x v="0"/>
  </r>
  <r>
    <x v="1"/>
    <n v="4459"/>
    <x v="8"/>
    <x v="1"/>
    <x v="1"/>
    <n v="967715"/>
    <d v="2022-01-01T00:00:00"/>
    <n v="273"/>
    <n v="29826669.599999998"/>
    <n v="1092552"/>
    <s v="VND"/>
    <s v="20220930VND"/>
    <n v="1"/>
    <n v="9.6771499999999996E-4"/>
    <n v="1.0925520000000001E-3"/>
    <n v="2.9826669599999998E-2"/>
    <x v="0"/>
  </r>
  <r>
    <x v="1"/>
    <n v="4459"/>
    <x v="4"/>
    <x v="1"/>
    <x v="0"/>
    <n v="326532"/>
    <d v="2022-01-01T00:00:00"/>
    <n v="273"/>
    <n v="33651481.5"/>
    <n v="1232655"/>
    <s v="VND"/>
    <s v="20220930VND"/>
    <n v="1"/>
    <n v="3.2653199999999998E-4"/>
    <n v="1.232655E-3"/>
    <n v="3.3651481499999997E-2"/>
    <x v="1"/>
  </r>
  <r>
    <x v="1"/>
    <n v="4459"/>
    <x v="8"/>
    <x v="1"/>
    <x v="0"/>
    <n v="1255830"/>
    <d v="2022-01-01T00:00:00"/>
    <n v="273"/>
    <n v="47679914.100000001"/>
    <n v="1746517"/>
    <s v="VND"/>
    <s v="20220930VND"/>
    <n v="1"/>
    <n v="1.2558300000000001E-3"/>
    <n v="1.7465169999999999E-3"/>
    <n v="4.7679914099999998E-2"/>
    <x v="0"/>
  </r>
  <r>
    <x v="1"/>
    <n v="4461"/>
    <x v="4"/>
    <x v="1"/>
    <x v="0"/>
    <n v="1057501"/>
    <d v="2022-01-01T00:00:00"/>
    <n v="273"/>
    <n v="4965870"/>
    <n v="181900"/>
    <s v="VND"/>
    <s v="20220930VND"/>
    <n v="1"/>
    <n v="1.057501E-3"/>
    <n v="1.819E-4"/>
    <n v="4.9658699999999998E-3"/>
    <x v="1"/>
  </r>
  <r>
    <x v="1"/>
    <n v="4461"/>
    <x v="4"/>
    <x v="1"/>
    <x v="0"/>
    <n v="1483929"/>
    <d v="2022-01-01T00:00:00"/>
    <n v="273"/>
    <n v="679715.4"/>
    <n v="24898"/>
    <s v="VND"/>
    <s v="20220930VND"/>
    <n v="1"/>
    <n v="1.4839289999999999E-3"/>
    <n v="2.4898000000000001E-5"/>
    <n v="6.7971540000000003E-4"/>
    <x v="1"/>
  </r>
  <r>
    <x v="1"/>
    <n v="4462"/>
    <x v="14"/>
    <x v="1"/>
    <x v="0"/>
    <n v="1874451"/>
    <d v="2022-01-01T00:00:00"/>
    <n v="273"/>
    <n v="22155014.699999999"/>
    <n v="811539"/>
    <s v="VND"/>
    <s v="20220930VND"/>
    <n v="1"/>
    <n v="1.8744510000000001E-3"/>
    <n v="8.1153900000000001E-4"/>
    <n v="2.21550147E-2"/>
    <x v="3"/>
  </r>
  <r>
    <x v="1"/>
    <n v="4462"/>
    <x v="2"/>
    <x v="1"/>
    <x v="0"/>
    <n v="1577564"/>
    <d v="2022-01-01T00:00:00"/>
    <n v="273"/>
    <n v="45407516.699999996"/>
    <n v="1663279"/>
    <s v="VND"/>
    <s v="20220930VND"/>
    <n v="1"/>
    <n v="1.577564E-3"/>
    <n v="1.6632789999999999E-3"/>
    <n v="4.5407516699999997E-2"/>
    <x v="2"/>
  </r>
  <r>
    <x v="1"/>
    <n v="4462"/>
    <x v="0"/>
    <x v="1"/>
    <x v="0"/>
    <n v="117996"/>
    <d v="2022-01-01T00:00:00"/>
    <n v="273"/>
    <n v="5626994.1000000006"/>
    <n v="206117"/>
    <s v="VND"/>
    <s v="20220930VND"/>
    <n v="1"/>
    <n v="1.17996E-4"/>
    <n v="2.0611699999999999E-4"/>
    <n v="5.6269941000000002E-3"/>
    <x v="0"/>
  </r>
  <r>
    <x v="1"/>
    <n v="4463"/>
    <x v="1"/>
    <x v="1"/>
    <x v="0"/>
    <n v="1878215"/>
    <d v="2022-01-01T00:00:00"/>
    <n v="273"/>
    <n v="5322517.2"/>
    <n v="194964"/>
    <s v="VND"/>
    <s v="20220930VND"/>
    <n v="1"/>
    <n v="1.8782149999999999E-3"/>
    <n v="1.94964E-4"/>
    <n v="5.3225171999999998E-3"/>
    <x v="1"/>
  </r>
  <r>
    <x v="1"/>
    <n v="4463"/>
    <x v="6"/>
    <x v="1"/>
    <x v="0"/>
    <n v="1998124"/>
    <d v="2022-01-01T00:00:00"/>
    <n v="273"/>
    <n v="35263055.100000001"/>
    <n v="1291687"/>
    <s v="VND"/>
    <s v="20220930VND"/>
    <n v="1"/>
    <n v="1.998124E-3"/>
    <n v="1.2916869999999999E-3"/>
    <n v="3.5263055100000003E-2"/>
    <x v="3"/>
  </r>
  <r>
    <x v="1"/>
    <n v="4464"/>
    <x v="4"/>
    <x v="1"/>
    <x v="0"/>
    <n v="633280"/>
    <d v="2022-01-01T00:00:00"/>
    <n v="273"/>
    <n v="26198909.099999998"/>
    <n v="959667"/>
    <s v="VND"/>
    <s v="20220930VND"/>
    <n v="1"/>
    <n v="6.3327999999999995E-4"/>
    <n v="9.5966699999999999E-4"/>
    <n v="2.6198909099999997E-2"/>
    <x v="1"/>
  </r>
  <r>
    <x v="1"/>
    <n v="4467"/>
    <x v="8"/>
    <x v="1"/>
    <x v="0"/>
    <n v="1969351"/>
    <d v="2022-01-01T00:00:00"/>
    <n v="273"/>
    <n v="35374056.899999999"/>
    <n v="1295753"/>
    <s v="VND"/>
    <s v="20220930VND"/>
    <n v="1"/>
    <n v="1.9693509999999998E-3"/>
    <n v="1.295753E-3"/>
    <n v="3.5374056899999999E-2"/>
    <x v="0"/>
  </r>
  <r>
    <x v="1"/>
    <n v="4467"/>
    <x v="4"/>
    <x v="1"/>
    <x v="0"/>
    <n v="1123785"/>
    <d v="2022-01-01T00:00:00"/>
    <n v="273"/>
    <n v="53270353.5"/>
    <n v="1951295"/>
    <s v="VND"/>
    <s v="20220930VND"/>
    <n v="1"/>
    <n v="1.123785E-3"/>
    <n v="1.951295E-3"/>
    <n v="5.3270353499999999E-2"/>
    <x v="1"/>
  </r>
  <r>
    <x v="1"/>
    <n v="4467"/>
    <x v="5"/>
    <x v="1"/>
    <x v="0"/>
    <n v="1811749"/>
    <d v="2022-01-01T00:00:00"/>
    <n v="273"/>
    <n v="24051846"/>
    <n v="881020"/>
    <s v="VND"/>
    <s v="20220930VND"/>
    <n v="1"/>
    <n v="1.8117490000000001E-3"/>
    <n v="8.8102000000000005E-4"/>
    <n v="2.4051846000000002E-2"/>
    <x v="1"/>
  </r>
  <r>
    <x v="1"/>
    <n v="4468"/>
    <x v="10"/>
    <x v="1"/>
    <x v="0"/>
    <n v="1011673"/>
    <d v="2022-01-01T00:00:00"/>
    <n v="273"/>
    <n v="43665858.600000001"/>
    <n v="1599482"/>
    <s v="VND"/>
    <s v="20220930VND"/>
    <n v="1"/>
    <n v="1.011673E-3"/>
    <n v="1.5994819999999999E-3"/>
    <n v="4.3665858600000003E-2"/>
    <x v="1"/>
  </r>
  <r>
    <x v="1"/>
    <n v="4471"/>
    <x v="2"/>
    <x v="1"/>
    <x v="0"/>
    <n v="1347373"/>
    <d v="2022-01-01T00:00:00"/>
    <n v="273"/>
    <n v="29121019.199999999"/>
    <n v="1066704"/>
    <s v="VND"/>
    <s v="20220930VND"/>
    <n v="1"/>
    <n v="1.347373E-3"/>
    <n v="1.0667039999999999E-3"/>
    <n v="2.9121019200000001E-2"/>
    <x v="2"/>
  </r>
  <r>
    <x v="1"/>
    <n v="4472"/>
    <x v="0"/>
    <x v="1"/>
    <x v="1"/>
    <n v="1138222"/>
    <d v="2022-01-01T00:00:00"/>
    <n v="273"/>
    <n v="25094433"/>
    <n v="919210"/>
    <s v="VND"/>
    <s v="20220930VND"/>
    <n v="1"/>
    <n v="1.1382219999999999E-3"/>
    <n v="9.1920999999999995E-4"/>
    <n v="2.5094432999999999E-2"/>
    <x v="0"/>
  </r>
  <r>
    <x v="1"/>
    <n v="4472"/>
    <x v="0"/>
    <x v="1"/>
    <x v="0"/>
    <n v="5841954"/>
    <d v="2022-01-01T00:00:00"/>
    <n v="273"/>
    <n v="72400910.399999991"/>
    <n v="2652048"/>
    <s v="VND"/>
    <s v="20220930VND"/>
    <n v="1"/>
    <n v="5.8419539999999999E-3"/>
    <n v="2.6520480000000002E-3"/>
    <n v="7.240091039999999E-2"/>
    <x v="0"/>
  </r>
  <r>
    <x v="1"/>
    <n v="4473"/>
    <x v="4"/>
    <x v="1"/>
    <x v="0"/>
    <n v="625016"/>
    <d v="2022-01-01T00:00:00"/>
    <n v="273"/>
    <n v="794072321386.34412"/>
    <n v="1253871"/>
    <s v="USD"/>
    <s v="20220930USD"/>
    <n v="23197.68"/>
    <n v="14.49892116288"/>
    <n v="29.086898219279998"/>
    <n v="794.07232138634413"/>
    <x v="1"/>
  </r>
  <r>
    <x v="1"/>
    <n v="4473"/>
    <x v="5"/>
    <x v="1"/>
    <x v="0"/>
    <n v="1217211"/>
    <d v="2022-01-01T00:00:00"/>
    <n v="273"/>
    <n v="49957689.600000001"/>
    <n v="1829952"/>
    <s v="VND"/>
    <s v="20220930VND"/>
    <n v="1"/>
    <n v="1.2172109999999999E-3"/>
    <n v="1.8299519999999999E-3"/>
    <n v="4.9957689600000001E-2"/>
    <x v="1"/>
  </r>
  <r>
    <x v="1"/>
    <n v="4473"/>
    <x v="4"/>
    <x v="1"/>
    <x v="0"/>
    <n v="592152"/>
    <d v="2022-01-01T00:00:00"/>
    <n v="273"/>
    <n v="30804064.199999999"/>
    <n v="1128354"/>
    <s v="VND"/>
    <s v="20220930VND"/>
    <n v="1"/>
    <n v="5.9215199999999998E-4"/>
    <n v="1.128354E-3"/>
    <n v="3.0804064199999998E-2"/>
    <x v="1"/>
  </r>
  <r>
    <x v="1"/>
    <n v="4474"/>
    <x v="7"/>
    <x v="1"/>
    <x v="0"/>
    <n v="1145514"/>
    <d v="2022-01-01T00:00:00"/>
    <n v="273"/>
    <n v="43954829.100000001"/>
    <n v="1610067"/>
    <s v="VND"/>
    <s v="20220930VND"/>
    <n v="1"/>
    <n v="1.145514E-3"/>
    <n v="1.610067E-3"/>
    <n v="4.3954829100000002E-2"/>
    <x v="2"/>
  </r>
  <r>
    <x v="1"/>
    <n v="4474"/>
    <x v="1"/>
    <x v="1"/>
    <x v="0"/>
    <n v="1084950"/>
    <d v="2022-01-01T00:00:00"/>
    <n v="273"/>
    <n v="21882478.800000001"/>
    <n v="801556"/>
    <s v="VND"/>
    <s v="20220930VND"/>
    <n v="1"/>
    <n v="1.0849500000000001E-3"/>
    <n v="8.0155600000000003E-4"/>
    <n v="2.1882478800000001E-2"/>
    <x v="1"/>
  </r>
  <r>
    <x v="1"/>
    <n v="4475"/>
    <x v="4"/>
    <x v="1"/>
    <x v="0"/>
    <n v="1365147"/>
    <d v="2022-01-01T00:00:00"/>
    <n v="273"/>
    <n v="24161182.5"/>
    <n v="885025"/>
    <s v="VND"/>
    <s v="20220930VND"/>
    <n v="1"/>
    <n v="1.3651469999999999E-3"/>
    <n v="8.85025E-4"/>
    <n v="2.41611825E-2"/>
    <x v="1"/>
  </r>
  <r>
    <x v="1"/>
    <n v="4476"/>
    <x v="6"/>
    <x v="1"/>
    <x v="0"/>
    <n v="74443"/>
    <d v="2022-01-01T00:00:00"/>
    <n v="273"/>
    <n v="16969352.400000002"/>
    <n v="621588"/>
    <s v="VND"/>
    <s v="20220930VND"/>
    <n v="1"/>
    <n v="7.4443000000000005E-5"/>
    <n v="6.2158799999999996E-4"/>
    <n v="1.6969352400000002E-2"/>
    <x v="3"/>
  </r>
  <r>
    <x v="1"/>
    <n v="4478"/>
    <x v="13"/>
    <x v="1"/>
    <x v="0"/>
    <n v="251737"/>
    <d v="2022-01-01T00:00:00"/>
    <n v="273"/>
    <n v="15763047.299999999"/>
    <n v="577401"/>
    <s v="VND"/>
    <s v="20220930VND"/>
    <n v="1"/>
    <n v="2.5173699999999998E-4"/>
    <n v="5.7740099999999996E-4"/>
    <n v="1.5763047299999999E-2"/>
    <x v="0"/>
  </r>
  <r>
    <x v="1"/>
    <n v="4479"/>
    <x v="5"/>
    <x v="1"/>
    <x v="0"/>
    <n v="966798"/>
    <d v="2022-01-01T00:00:00"/>
    <n v="273"/>
    <n v="18613003.5"/>
    <n v="681795"/>
    <s v="VND"/>
    <s v="20220930VND"/>
    <n v="1"/>
    <n v="9.6679800000000005E-4"/>
    <n v="6.8179500000000001E-4"/>
    <n v="1.8613003499999999E-2"/>
    <x v="1"/>
  </r>
  <r>
    <x v="1"/>
    <n v="4480"/>
    <x v="0"/>
    <x v="1"/>
    <x v="0"/>
    <n v="8614216"/>
    <d v="2022-01-01T00:00:00"/>
    <n v="273"/>
    <n v="193037344.5"/>
    <n v="7070965"/>
    <s v="VND"/>
    <s v="20220930VND"/>
    <n v="1"/>
    <n v="8.6142159999999992E-3"/>
    <n v="7.0709650000000002E-3"/>
    <n v="0.19303734450000001"/>
    <x v="0"/>
  </r>
  <r>
    <x v="1"/>
    <n v="4480"/>
    <x v="5"/>
    <x v="1"/>
    <x v="0"/>
    <n v="1890775"/>
    <d v="2022-01-01T00:00:00"/>
    <n v="273"/>
    <n v="13746096"/>
    <n v="503520"/>
    <s v="VND"/>
    <s v="20220930VND"/>
    <n v="1"/>
    <n v="1.8907749999999999E-3"/>
    <n v="5.0352000000000003E-4"/>
    <n v="1.3746095999999999E-2"/>
    <x v="1"/>
  </r>
  <r>
    <x v="1"/>
    <n v="4480"/>
    <x v="0"/>
    <x v="1"/>
    <x v="0"/>
    <n v="5713710"/>
    <d v="2022-01-01T00:00:00"/>
    <n v="273"/>
    <n v="116268570.60000001"/>
    <n v="4258922"/>
    <s v="VND"/>
    <s v="20220930VND"/>
    <n v="1"/>
    <n v="5.7137100000000003E-3"/>
    <n v="4.2589220000000001E-3"/>
    <n v="0.11626857060000001"/>
    <x v="0"/>
  </r>
  <r>
    <x v="1"/>
    <n v="4480"/>
    <x v="5"/>
    <x v="1"/>
    <x v="0"/>
    <n v="963361"/>
    <d v="2022-01-01T00:00:00"/>
    <n v="273"/>
    <n v="22515596295.192001"/>
    <n v="35553"/>
    <s v="USD"/>
    <s v="20220930USD"/>
    <n v="23197.68"/>
    <n v="22.347740202480001"/>
    <n v="0.82474711703999992"/>
    <n v="22.515596295192001"/>
    <x v="1"/>
  </r>
  <r>
    <x v="1"/>
    <n v="4480"/>
    <x v="0"/>
    <x v="1"/>
    <x v="0"/>
    <n v="710041"/>
    <d v="2022-01-01T00:00:00"/>
    <n v="273"/>
    <n v="5781375.6000000006"/>
    <n v="211772"/>
    <s v="VND"/>
    <s v="20220930VND"/>
    <n v="1"/>
    <n v="7.1004100000000001E-4"/>
    <n v="2.1177199999999999E-4"/>
    <n v="5.7813756000000003E-3"/>
    <x v="0"/>
  </r>
  <r>
    <x v="1"/>
    <n v="4480"/>
    <x v="0"/>
    <x v="1"/>
    <x v="0"/>
    <n v="959325"/>
    <d v="2022-01-01T00:00:00"/>
    <n v="273"/>
    <n v="26169698.099999998"/>
    <n v="958597"/>
    <s v="VND"/>
    <s v="20220930VND"/>
    <n v="1"/>
    <n v="9.5932500000000002E-4"/>
    <n v="9.5859700000000005E-4"/>
    <n v="2.6169698099999996E-2"/>
    <x v="0"/>
  </r>
  <r>
    <x v="1"/>
    <n v="4482"/>
    <x v="8"/>
    <x v="1"/>
    <x v="1"/>
    <n v="9973356"/>
    <d v="2022-01-01T00:00:00"/>
    <n v="273"/>
    <n v="191512666.79999998"/>
    <n v="7015116"/>
    <s v="VND"/>
    <s v="20220930VND"/>
    <n v="1"/>
    <n v="9.9733559999999992E-3"/>
    <n v="7.0151160000000001E-3"/>
    <n v="0.19151266679999998"/>
    <x v="0"/>
  </r>
  <r>
    <x v="1"/>
    <n v="4482"/>
    <x v="8"/>
    <x v="1"/>
    <x v="1"/>
    <n v="1218015"/>
    <d v="2022-01-01T00:00:00"/>
    <n v="273"/>
    <n v="5301632.7"/>
    <n v="194199"/>
    <s v="VND"/>
    <s v="20220930VND"/>
    <n v="1"/>
    <n v="1.218015E-3"/>
    <n v="1.9419899999999999E-4"/>
    <n v="5.3016327000000004E-3"/>
    <x v="0"/>
  </r>
  <r>
    <x v="1"/>
    <n v="4482"/>
    <x v="8"/>
    <x v="1"/>
    <x v="0"/>
    <n v="6360582"/>
    <d v="2022-01-01T00:00:00"/>
    <n v="273"/>
    <n v="192646244.70000002"/>
    <n v="7056639"/>
    <s v="VND"/>
    <s v="20220930VND"/>
    <n v="1"/>
    <n v="6.360582E-3"/>
    <n v="7.056639E-3"/>
    <n v="0.19264624470000002"/>
    <x v="0"/>
  </r>
  <r>
    <x v="1"/>
    <n v="4482"/>
    <x v="8"/>
    <x v="1"/>
    <x v="0"/>
    <n v="512627"/>
    <d v="2022-01-01T00:00:00"/>
    <n v="273"/>
    <n v="1770132"/>
    <n v="64840"/>
    <s v="VND"/>
    <s v="20220930VND"/>
    <n v="1"/>
    <n v="5.1262699999999998E-4"/>
    <n v="6.4839999999999996E-5"/>
    <n v="1.770132E-3"/>
    <x v="0"/>
  </r>
  <r>
    <x v="1"/>
    <n v="4482"/>
    <x v="8"/>
    <x v="1"/>
    <x v="0"/>
    <n v="600819"/>
    <d v="2022-01-01T00:00:00"/>
    <n v="273"/>
    <n v="16503723.6"/>
    <n v="604532"/>
    <s v="VND"/>
    <s v="20220930VND"/>
    <n v="1"/>
    <n v="6.0081900000000005E-4"/>
    <n v="6.0453199999999996E-4"/>
    <n v="1.6503723599999999E-2"/>
    <x v="0"/>
  </r>
  <r>
    <x v="1"/>
    <n v="4483"/>
    <x v="4"/>
    <x v="1"/>
    <x v="0"/>
    <n v="949227"/>
    <d v="2022-01-01T00:00:00"/>
    <n v="273"/>
    <n v="14537823.299999999"/>
    <n v="532521"/>
    <s v="VND"/>
    <s v="20220930VND"/>
    <n v="1"/>
    <n v="9.4922699999999997E-4"/>
    <n v="5.3252099999999999E-4"/>
    <n v="1.4537823299999999E-2"/>
    <x v="1"/>
  </r>
  <r>
    <x v="1"/>
    <n v="4483"/>
    <x v="3"/>
    <x v="1"/>
    <x v="0"/>
    <n v="545043"/>
    <d v="2022-01-01T00:00:00"/>
    <n v="273"/>
    <n v="36200400.600000001"/>
    <n v="1326022"/>
    <s v="VND"/>
    <s v="20220930VND"/>
    <n v="1"/>
    <n v="5.4504300000000005E-4"/>
    <n v="1.3260220000000001E-3"/>
    <n v="3.6200400600000002E-2"/>
    <x v="0"/>
  </r>
  <r>
    <x v="1"/>
    <n v="4484"/>
    <x v="1"/>
    <x v="1"/>
    <x v="0"/>
    <n v="1157074"/>
    <d v="2022-01-01T00:00:00"/>
    <n v="273"/>
    <n v="48870712.800000004"/>
    <n v="1790136"/>
    <s v="VND"/>
    <s v="20220930VND"/>
    <n v="1"/>
    <n v="1.1570739999999999E-3"/>
    <n v="1.7901359999999999E-3"/>
    <n v="4.8870712800000007E-2"/>
    <x v="1"/>
  </r>
  <r>
    <x v="1"/>
    <n v="4484"/>
    <x v="1"/>
    <x v="1"/>
    <x v="0"/>
    <n v="1653537"/>
    <d v="2022-01-01T00:00:00"/>
    <n v="273"/>
    <n v="42352073.399999999"/>
    <n v="1551358"/>
    <s v="VND"/>
    <s v="20220930VND"/>
    <n v="1"/>
    <n v="1.6535370000000001E-3"/>
    <n v="1.5513580000000001E-3"/>
    <n v="4.2352073399999995E-2"/>
    <x v="1"/>
  </r>
  <r>
    <x v="1"/>
    <n v="4484"/>
    <x v="3"/>
    <x v="1"/>
    <x v="0"/>
    <n v="7608971"/>
    <d v="2022-01-01T00:00:00"/>
    <n v="273"/>
    <n v="263937137.09999999"/>
    <n v="9668027"/>
    <s v="VND"/>
    <s v="20220930VND"/>
    <n v="1"/>
    <n v="7.608971E-3"/>
    <n v="9.6680269999999992E-3"/>
    <n v="0.2639371371"/>
    <x v="0"/>
  </r>
  <r>
    <x v="1"/>
    <n v="4484"/>
    <x v="4"/>
    <x v="1"/>
    <x v="0"/>
    <n v="6697399"/>
    <d v="2022-01-01T00:00:00"/>
    <n v="273"/>
    <n v="230520927"/>
    <n v="8443990"/>
    <s v="VND"/>
    <s v="20220930VND"/>
    <n v="1"/>
    <n v="6.6973989999999997E-3"/>
    <n v="8.4439900000000002E-3"/>
    <n v="0.23052092699999999"/>
    <x v="1"/>
  </r>
  <r>
    <x v="1"/>
    <n v="4486"/>
    <x v="9"/>
    <x v="1"/>
    <x v="0"/>
    <n v="745927"/>
    <d v="2022-01-01T00:00:00"/>
    <n v="273"/>
    <n v="49818514.199999996"/>
    <n v="1824854"/>
    <s v="VND"/>
    <s v="20220930VND"/>
    <n v="1"/>
    <n v="7.4592699999999996E-4"/>
    <n v="1.8248540000000001E-3"/>
    <n v="4.9818514199999997E-2"/>
    <x v="0"/>
  </r>
  <r>
    <x v="1"/>
    <n v="4487"/>
    <x v="1"/>
    <x v="1"/>
    <x v="0"/>
    <n v="480385"/>
    <d v="2022-01-01T00:00:00"/>
    <n v="273"/>
    <n v="39083990.399999999"/>
    <n v="1431648"/>
    <s v="VND"/>
    <s v="20220930VND"/>
    <n v="1"/>
    <n v="4.80385E-4"/>
    <n v="1.431648E-3"/>
    <n v="3.9083990399999997E-2"/>
    <x v="1"/>
  </r>
  <r>
    <x v="1"/>
    <n v="4489"/>
    <x v="1"/>
    <x v="1"/>
    <x v="0"/>
    <n v="8577358"/>
    <d v="2022-01-01T00:00:00"/>
    <n v="273"/>
    <n v="177950518.20000002"/>
    <n v="6518334"/>
    <s v="VND"/>
    <s v="20220930VND"/>
    <n v="1"/>
    <n v="8.5773580000000002E-3"/>
    <n v="6.5183339999999998E-3"/>
    <n v="0.17795051820000002"/>
    <x v="1"/>
  </r>
  <r>
    <x v="1"/>
    <n v="4489"/>
    <x v="1"/>
    <x v="1"/>
    <x v="0"/>
    <n v="8466859"/>
    <d v="2022-01-01T00:00:00"/>
    <n v="273"/>
    <n v="231743994.29999998"/>
    <n v="8488791"/>
    <s v="VND"/>
    <s v="20220930VND"/>
    <n v="1"/>
    <n v="8.4668590000000002E-3"/>
    <n v="8.4887910000000007E-3"/>
    <n v="0.23174399429999998"/>
    <x v="1"/>
  </r>
  <r>
    <x v="1"/>
    <n v="4489"/>
    <x v="4"/>
    <x v="1"/>
    <x v="0"/>
    <n v="6584499"/>
    <d v="2022-01-01T00:00:00"/>
    <n v="273"/>
    <n v="184690424.09999999"/>
    <n v="6765217"/>
    <s v="VND"/>
    <s v="20220930VND"/>
    <n v="1"/>
    <n v="6.5844989999999997E-3"/>
    <n v="6.7652169999999996E-3"/>
    <n v="0.1846904241"/>
    <x v="1"/>
  </r>
  <r>
    <x v="1"/>
    <n v="4489"/>
    <x v="0"/>
    <x v="1"/>
    <x v="0"/>
    <n v="148682"/>
    <d v="2022-01-01T00:00:00"/>
    <n v="273"/>
    <n v="45224961.600000001"/>
    <n v="1656592"/>
    <s v="VND"/>
    <s v="20220930VND"/>
    <n v="1"/>
    <n v="1.48682E-4"/>
    <n v="1.6565919999999999E-3"/>
    <n v="4.5224961600000002E-2"/>
    <x v="0"/>
  </r>
  <r>
    <x v="1"/>
    <n v="4489"/>
    <x v="4"/>
    <x v="1"/>
    <x v="0"/>
    <n v="1469475"/>
    <d v="2022-01-01T00:00:00"/>
    <n v="273"/>
    <n v="45261461.699999996"/>
    <n v="1657929"/>
    <s v="VND"/>
    <s v="20220930VND"/>
    <n v="1"/>
    <n v="1.469475E-3"/>
    <n v="1.657929E-3"/>
    <n v="4.5261461699999998E-2"/>
    <x v="1"/>
  </r>
  <r>
    <x v="1"/>
    <n v="4491"/>
    <x v="7"/>
    <x v="1"/>
    <x v="0"/>
    <n v="1473646"/>
    <d v="2022-01-01T00:00:00"/>
    <n v="273"/>
    <n v="51607455.899999999"/>
    <n v="1890383"/>
    <s v="VND"/>
    <s v="20220930VND"/>
    <n v="1"/>
    <n v="1.4736459999999999E-3"/>
    <n v="1.890383E-3"/>
    <n v="5.1607455900000002E-2"/>
    <x v="2"/>
  </r>
  <r>
    <x v="1"/>
    <n v="4491"/>
    <x v="0"/>
    <x v="1"/>
    <x v="0"/>
    <n v="674150"/>
    <d v="2022-01-01T00:00:00"/>
    <n v="273"/>
    <n v="29237126.099999998"/>
    <n v="1070957"/>
    <s v="VND"/>
    <s v="20220930VND"/>
    <n v="1"/>
    <n v="6.7414999999999999E-4"/>
    <n v="1.070957E-3"/>
    <n v="2.9237126099999997E-2"/>
    <x v="0"/>
  </r>
  <r>
    <x v="1"/>
    <n v="4494"/>
    <x v="1"/>
    <x v="1"/>
    <x v="0"/>
    <n v="1656068"/>
    <d v="2022-01-01T00:00:00"/>
    <n v="273"/>
    <n v="29175701.099999998"/>
    <n v="1068707"/>
    <s v="VND"/>
    <s v="20220930VND"/>
    <n v="1"/>
    <n v="1.6560679999999999E-3"/>
    <n v="1.0687069999999999E-3"/>
    <n v="2.9175701099999996E-2"/>
    <x v="1"/>
  </r>
  <r>
    <x v="1"/>
    <n v="4494"/>
    <x v="0"/>
    <x v="1"/>
    <x v="0"/>
    <n v="1065394"/>
    <d v="2022-01-01T00:00:00"/>
    <n v="273"/>
    <n v="48653541.300000004"/>
    <n v="1782181"/>
    <s v="VND"/>
    <s v="20220930VND"/>
    <n v="1"/>
    <n v="1.0653940000000001E-3"/>
    <n v="1.7821810000000001E-3"/>
    <n v="4.8653541300000006E-2"/>
    <x v="0"/>
  </r>
  <r>
    <x v="1"/>
    <n v="4496"/>
    <x v="1"/>
    <x v="1"/>
    <x v="0"/>
    <n v="186467"/>
    <d v="2022-01-01T00:00:00"/>
    <n v="273"/>
    <n v="19804129.800000001"/>
    <n v="725426"/>
    <s v="VND"/>
    <s v="20220930VND"/>
    <n v="1"/>
    <n v="1.86467E-4"/>
    <n v="7.2542600000000004E-4"/>
    <n v="1.98041298E-2"/>
    <x v="1"/>
  </r>
  <r>
    <x v="1"/>
    <n v="4498"/>
    <x v="8"/>
    <x v="1"/>
    <x v="0"/>
    <n v="720238"/>
    <d v="2022-01-01T00:00:00"/>
    <n v="273"/>
    <n v="31585499.400000002"/>
    <n v="1156978"/>
    <s v="VND"/>
    <s v="20220930VND"/>
    <n v="1"/>
    <n v="7.20238E-4"/>
    <n v="1.1569779999999999E-3"/>
    <n v="3.1585499400000001E-2"/>
    <x v="0"/>
  </r>
  <r>
    <x v="1"/>
    <n v="4499"/>
    <x v="14"/>
    <x v="1"/>
    <x v="0"/>
    <n v="473868"/>
    <d v="2022-01-01T00:00:00"/>
    <n v="273"/>
    <n v="1627653.3"/>
    <n v="59621"/>
    <s v="VND"/>
    <s v="20220930VND"/>
    <n v="1"/>
    <n v="4.7386800000000001E-4"/>
    <n v="5.9620999999999997E-5"/>
    <n v="1.6276533000000001E-3"/>
    <x v="3"/>
  </r>
  <r>
    <x v="1"/>
    <n v="4503"/>
    <x v="11"/>
    <x v="1"/>
    <x v="0"/>
    <n v="1299203"/>
    <d v="2022-01-01T00:00:00"/>
    <n v="273"/>
    <n v="17567331.599999998"/>
    <n v="643492"/>
    <s v="VND"/>
    <s v="20220930VND"/>
    <n v="1"/>
    <n v="1.2992030000000001E-3"/>
    <n v="6.4349199999999996E-4"/>
    <n v="1.7567331599999996E-2"/>
    <x v="3"/>
  </r>
  <r>
    <x v="1"/>
    <n v="4504"/>
    <x v="8"/>
    <x v="1"/>
    <x v="0"/>
    <n v="1109722"/>
    <d v="2022-01-01T00:00:00"/>
    <n v="273"/>
    <n v="37759230.600000001"/>
    <n v="1383122"/>
    <s v="VND"/>
    <s v="20220930VND"/>
    <n v="1"/>
    <n v="1.1097220000000001E-3"/>
    <n v="1.3831220000000001E-3"/>
    <n v="3.7759230599999999E-2"/>
    <x v="0"/>
  </r>
  <r>
    <x v="1"/>
    <n v="4508"/>
    <x v="1"/>
    <x v="1"/>
    <x v="0"/>
    <n v="1476611"/>
    <d v="2022-01-01T00:00:00"/>
    <n v="273"/>
    <n v="25256922.599999998"/>
    <n v="925162"/>
    <s v="VND"/>
    <s v="20220930VND"/>
    <n v="1"/>
    <n v="1.4766110000000001E-3"/>
    <n v="9.2516199999999999E-4"/>
    <n v="2.5256922599999999E-2"/>
    <x v="1"/>
  </r>
  <r>
    <x v="1"/>
    <n v="4508"/>
    <x v="1"/>
    <x v="1"/>
    <x v="0"/>
    <n v="380029"/>
    <d v="2022-01-01T00:00:00"/>
    <n v="273"/>
    <n v="9902010.2999999989"/>
    <n v="362711"/>
    <s v="VND"/>
    <s v="20220930VND"/>
    <n v="1"/>
    <n v="3.8002899999999999E-4"/>
    <n v="3.6271099999999999E-4"/>
    <n v="9.9020102999999981E-3"/>
    <x v="1"/>
  </r>
  <r>
    <x v="1"/>
    <n v="4508"/>
    <x v="3"/>
    <x v="1"/>
    <x v="0"/>
    <n v="289203"/>
    <d v="2022-01-01T00:00:00"/>
    <n v="273"/>
    <n v="2246517"/>
    <n v="82290"/>
    <s v="VND"/>
    <s v="20220930VND"/>
    <n v="1"/>
    <n v="2.8920299999999998E-4"/>
    <n v="8.229E-5"/>
    <n v="2.246517E-3"/>
    <x v="0"/>
  </r>
  <r>
    <x v="1"/>
    <n v="4509"/>
    <x v="1"/>
    <x v="1"/>
    <x v="0"/>
    <n v="1191885"/>
    <d v="2022-01-01T00:00:00"/>
    <n v="273"/>
    <n v="50488811.100000001"/>
    <n v="1849407"/>
    <s v="VND"/>
    <s v="20220930VND"/>
    <n v="1"/>
    <n v="1.1918849999999999E-3"/>
    <n v="1.849407E-3"/>
    <n v="5.0488811100000003E-2"/>
    <x v="1"/>
  </r>
  <r>
    <x v="1"/>
    <n v="4509"/>
    <x v="1"/>
    <x v="1"/>
    <x v="0"/>
    <n v="9741109"/>
    <d v="2022-01-01T00:00:00"/>
    <n v="273"/>
    <n v="248369858.09999999"/>
    <n v="9097797"/>
    <s v="VND"/>
    <s v="20220930VND"/>
    <n v="1"/>
    <n v="9.7411089999999995E-3"/>
    <n v="9.0977969999999995E-3"/>
    <n v="0.24836985810000001"/>
    <x v="1"/>
  </r>
  <r>
    <x v="1"/>
    <n v="4509"/>
    <x v="6"/>
    <x v="1"/>
    <x v="0"/>
    <n v="831748"/>
    <d v="2022-01-01T00:00:00"/>
    <n v="273"/>
    <n v="20796484.800000001"/>
    <n v="761776"/>
    <s v="VND"/>
    <s v="20220930VND"/>
    <n v="1"/>
    <n v="8.3174799999999999E-4"/>
    <n v="7.6177600000000003E-4"/>
    <n v="2.0796484800000001E-2"/>
    <x v="3"/>
  </r>
  <r>
    <x v="1"/>
    <n v="4509"/>
    <x v="3"/>
    <x v="1"/>
    <x v="0"/>
    <n v="265602"/>
    <d v="2022-01-01T00:00:00"/>
    <n v="273"/>
    <n v="36673591.5"/>
    <n v="1343355"/>
    <s v="VND"/>
    <s v="20220930VND"/>
    <n v="1"/>
    <n v="2.6560199999999998E-4"/>
    <n v="1.3433550000000001E-3"/>
    <n v="3.6673591499999998E-2"/>
    <x v="0"/>
  </r>
  <r>
    <x v="1"/>
    <n v="4509"/>
    <x v="2"/>
    <x v="1"/>
    <x v="0"/>
    <n v="787521"/>
    <d v="2022-01-01T00:00:00"/>
    <n v="273"/>
    <n v="36864145.5"/>
    <n v="1350335"/>
    <s v="VND"/>
    <s v="20220930VND"/>
    <n v="1"/>
    <n v="7.8752100000000001E-4"/>
    <n v="1.350335E-3"/>
    <n v="3.6864145500000001E-2"/>
    <x v="2"/>
  </r>
  <r>
    <x v="1"/>
    <n v="4511"/>
    <x v="8"/>
    <x v="1"/>
    <x v="0"/>
    <n v="1448569"/>
    <d v="2022-01-01T00:00:00"/>
    <n v="273"/>
    <n v="4446351"/>
    <n v="162870"/>
    <s v="VND"/>
    <s v="20220930VND"/>
    <n v="1"/>
    <n v="1.448569E-3"/>
    <n v="1.6286999999999999E-4"/>
    <n v="4.4463510000000003E-3"/>
    <x v="0"/>
  </r>
  <r>
    <x v="1"/>
    <n v="4514"/>
    <x v="1"/>
    <x v="1"/>
    <x v="0"/>
    <n v="1246851"/>
    <d v="2022-01-01T00:00:00"/>
    <n v="273"/>
    <n v="12515002.5"/>
    <n v="458425"/>
    <s v="VND"/>
    <s v="20220930VND"/>
    <n v="1"/>
    <n v="1.246851E-3"/>
    <n v="4.5842499999999999E-4"/>
    <n v="1.2515002500000001E-2"/>
    <x v="1"/>
  </r>
  <r>
    <x v="1"/>
    <n v="4514"/>
    <x v="2"/>
    <x v="1"/>
    <x v="0"/>
    <n v="6673797"/>
    <d v="2022-01-01T00:00:00"/>
    <n v="273"/>
    <n v="209334161.40000001"/>
    <n v="7667918"/>
    <s v="VND"/>
    <s v="20220930VND"/>
    <n v="1"/>
    <n v="6.6737970000000004E-3"/>
    <n v="7.6679180000000001E-3"/>
    <n v="0.2093341614"/>
    <x v="2"/>
  </r>
  <r>
    <x v="1"/>
    <n v="4514"/>
    <x v="2"/>
    <x v="1"/>
    <x v="0"/>
    <n v="789283"/>
    <d v="2022-01-01T00:00:00"/>
    <n v="273"/>
    <n v="22352421"/>
    <n v="818770"/>
    <s v="VND"/>
    <s v="20220930VND"/>
    <n v="1"/>
    <n v="7.89283E-4"/>
    <n v="8.1877000000000002E-4"/>
    <n v="2.2352421000000001E-2"/>
    <x v="2"/>
  </r>
  <r>
    <x v="1"/>
    <n v="4515"/>
    <x v="1"/>
    <x v="1"/>
    <x v="0"/>
    <n v="774959"/>
    <d v="2022-01-01T00:00:00"/>
    <n v="273"/>
    <n v="39651584.699999996"/>
    <n v="1452439"/>
    <s v="VND"/>
    <s v="20220930VND"/>
    <n v="1"/>
    <n v="7.7495899999999998E-4"/>
    <n v="1.452439E-3"/>
    <n v="3.9651584699999992E-2"/>
    <x v="1"/>
  </r>
  <r>
    <x v="1"/>
    <n v="4516"/>
    <x v="0"/>
    <x v="1"/>
    <x v="1"/>
    <n v="192380"/>
    <d v="2022-01-01T00:00:00"/>
    <n v="273"/>
    <n v="13471512.6"/>
    <n v="493462"/>
    <s v="VND"/>
    <s v="20220930VND"/>
    <n v="1"/>
    <n v="1.9238E-4"/>
    <n v="4.9346199999999996E-4"/>
    <n v="1.3471512599999999E-2"/>
    <x v="0"/>
  </r>
  <r>
    <x v="1"/>
    <n v="4516"/>
    <x v="0"/>
    <x v="1"/>
    <x v="1"/>
    <n v="1317594"/>
    <d v="2022-01-01T00:00:00"/>
    <n v="273"/>
    <n v="46267767"/>
    <n v="1694790"/>
    <s v="VND"/>
    <s v="20220930VND"/>
    <n v="1"/>
    <n v="1.3175940000000001E-3"/>
    <n v="1.6947900000000001E-3"/>
    <n v="4.6267767000000001E-2"/>
    <x v="0"/>
  </r>
  <r>
    <x v="1"/>
    <n v="4516"/>
    <x v="0"/>
    <x v="1"/>
    <x v="1"/>
    <n v="506001"/>
    <d v="2022-01-01T00:00:00"/>
    <n v="273"/>
    <n v="34443891.300000004"/>
    <n v="1261681"/>
    <s v="VND"/>
    <s v="20220930VND"/>
    <n v="1"/>
    <n v="5.0600099999999996E-4"/>
    <n v="1.261681E-3"/>
    <n v="3.4443891300000001E-2"/>
    <x v="0"/>
  </r>
  <r>
    <x v="1"/>
    <n v="4516"/>
    <x v="0"/>
    <x v="1"/>
    <x v="1"/>
    <n v="5192978"/>
    <d v="2022-01-01T00:00:00"/>
    <n v="273"/>
    <n v="69768098.399999991"/>
    <n v="2555608"/>
    <s v="VND"/>
    <s v="20220930VND"/>
    <n v="1"/>
    <n v="5.192978E-3"/>
    <n v="2.555608E-3"/>
    <n v="6.9768098399999992E-2"/>
    <x v="0"/>
  </r>
  <r>
    <x v="1"/>
    <n v="4516"/>
    <x v="0"/>
    <x v="1"/>
    <x v="0"/>
    <n v="777416"/>
    <d v="2022-01-01T00:00:00"/>
    <n v="273"/>
    <n v="50086491"/>
    <n v="1834670"/>
    <s v="VND"/>
    <s v="20220930VND"/>
    <n v="1"/>
    <n v="7.7741599999999996E-4"/>
    <n v="1.8346700000000001E-3"/>
    <n v="5.0086490999999997E-2"/>
    <x v="0"/>
  </r>
  <r>
    <x v="1"/>
    <n v="4516"/>
    <x v="0"/>
    <x v="1"/>
    <x v="0"/>
    <n v="833792"/>
    <d v="2022-01-01T00:00:00"/>
    <n v="273"/>
    <n v="13373259.9"/>
    <n v="489863"/>
    <s v="VND"/>
    <s v="20220930VND"/>
    <n v="1"/>
    <n v="8.3379199999999998E-4"/>
    <n v="4.89863E-4"/>
    <n v="1.33732599E-2"/>
    <x v="0"/>
  </r>
  <r>
    <x v="1"/>
    <n v="4516"/>
    <x v="0"/>
    <x v="1"/>
    <x v="0"/>
    <n v="65558"/>
    <d v="2022-01-01T00:00:00"/>
    <n v="273"/>
    <n v="1256416250609.52"/>
    <n v="1983930"/>
    <s v="USD"/>
    <s v="20220930USD"/>
    <n v="23197.68"/>
    <n v="1.5207935054400001"/>
    <n v="46.022573282400003"/>
    <n v="1256.4162506095199"/>
    <x v="0"/>
  </r>
  <r>
    <x v="1"/>
    <n v="4516"/>
    <x v="0"/>
    <x v="1"/>
    <x v="0"/>
    <n v="6439201"/>
    <d v="2022-01-01T00:00:00"/>
    <n v="273"/>
    <n v="202711017.59999999"/>
    <n v="7425312"/>
    <s v="VND"/>
    <s v="20220930VND"/>
    <n v="1"/>
    <n v="6.4392010000000003E-3"/>
    <n v="7.4253119999999999E-3"/>
    <n v="0.20271101759999999"/>
    <x v="0"/>
  </r>
  <r>
    <x v="1"/>
    <n v="4516"/>
    <x v="2"/>
    <x v="1"/>
    <x v="0"/>
    <n v="852008"/>
    <d v="2022-01-01T00:00:00"/>
    <n v="273"/>
    <n v="9247465.5"/>
    <n v="338735"/>
    <s v="VND"/>
    <s v="20220930VND"/>
    <n v="1"/>
    <n v="8.5200800000000002E-4"/>
    <n v="3.38735E-4"/>
    <n v="9.2474654999999996E-3"/>
    <x v="2"/>
  </r>
  <r>
    <x v="1"/>
    <n v="4517"/>
    <x v="1"/>
    <x v="1"/>
    <x v="0"/>
    <n v="209261"/>
    <d v="2022-01-01T00:00:00"/>
    <n v="273"/>
    <n v="1174078184839.5601"/>
    <n v="1853915"/>
    <s v="USD"/>
    <s v="20220930USD"/>
    <n v="23197.68"/>
    <n v="4.8543697144800007"/>
    <n v="43.006526917199999"/>
    <n v="1174.07818483956"/>
    <x v="1"/>
  </r>
  <r>
    <x v="1"/>
    <n v="4517"/>
    <x v="1"/>
    <x v="1"/>
    <x v="0"/>
    <n v="647180"/>
    <d v="2022-01-01T00:00:00"/>
    <n v="273"/>
    <n v="5789292.6000000006"/>
    <n v="212062"/>
    <s v="VND"/>
    <s v="20220930VND"/>
    <n v="1"/>
    <n v="6.4718000000000002E-4"/>
    <n v="2.12062E-4"/>
    <n v="5.7892926000000008E-3"/>
    <x v="1"/>
  </r>
  <r>
    <x v="1"/>
    <n v="4517"/>
    <x v="8"/>
    <x v="1"/>
    <x v="0"/>
    <n v="259804"/>
    <d v="2022-01-01T00:00:00"/>
    <n v="273"/>
    <n v="5329451.3999999994"/>
    <n v="195218"/>
    <s v="VND"/>
    <s v="20220930VND"/>
    <n v="1"/>
    <n v="2.5980399999999998E-4"/>
    <n v="1.9521799999999999E-4"/>
    <n v="5.3294513999999991E-3"/>
    <x v="0"/>
  </r>
  <r>
    <x v="1"/>
    <n v="4518"/>
    <x v="11"/>
    <x v="1"/>
    <x v="0"/>
    <n v="1577955"/>
    <d v="2022-01-01T00:00:00"/>
    <n v="273"/>
    <n v="29543623.199999999"/>
    <n v="1082184"/>
    <s v="VND"/>
    <s v="20220930VND"/>
    <n v="1"/>
    <n v="1.577955E-3"/>
    <n v="1.0821839999999999E-3"/>
    <n v="2.9543623200000001E-2"/>
    <x v="3"/>
  </r>
  <r>
    <x v="1"/>
    <n v="4518"/>
    <x v="11"/>
    <x v="1"/>
    <x v="0"/>
    <n v="5265617"/>
    <d v="2022-01-01T00:00:00"/>
    <n v="273"/>
    <n v="65658520.199999996"/>
    <n v="2405074"/>
    <s v="VND"/>
    <s v="20220930VND"/>
    <n v="1"/>
    <n v="5.2656170000000002E-3"/>
    <n v="2.4050740000000001E-3"/>
    <n v="6.5658520200000001E-2"/>
    <x v="3"/>
  </r>
  <r>
    <x v="1"/>
    <n v="4518"/>
    <x v="4"/>
    <x v="1"/>
    <x v="0"/>
    <n v="650856"/>
    <d v="2022-01-01T00:00:00"/>
    <n v="273"/>
    <n v="7120304.1000000006"/>
    <n v="260817"/>
    <s v="VND"/>
    <s v="20220930VND"/>
    <n v="1"/>
    <n v="6.50856E-4"/>
    <n v="2.6081699999999999E-4"/>
    <n v="7.1203041000000005E-3"/>
    <x v="1"/>
  </r>
  <r>
    <x v="1"/>
    <n v="4518"/>
    <x v="8"/>
    <x v="1"/>
    <x v="0"/>
    <n v="231926"/>
    <d v="2022-01-01T00:00:00"/>
    <n v="273"/>
    <n v="18043607.400000002"/>
    <n v="660938"/>
    <s v="VND"/>
    <s v="20220930VND"/>
    <n v="1"/>
    <n v="2.31926E-4"/>
    <n v="6.6093800000000002E-4"/>
    <n v="1.8043607400000002E-2"/>
    <x v="0"/>
  </r>
  <r>
    <x v="1"/>
    <n v="4520"/>
    <x v="1"/>
    <x v="1"/>
    <x v="0"/>
    <n v="201884"/>
    <d v="2022-01-01T00:00:00"/>
    <n v="273"/>
    <n v="22982505"/>
    <n v="841850"/>
    <s v="VND"/>
    <s v="20220930VND"/>
    <n v="1"/>
    <n v="2.0188399999999999E-4"/>
    <n v="8.4185E-4"/>
    <n v="2.2982505E-2"/>
    <x v="1"/>
  </r>
  <r>
    <x v="1"/>
    <n v="4521"/>
    <x v="14"/>
    <x v="1"/>
    <x v="0"/>
    <n v="663368"/>
    <d v="2022-01-01T00:00:00"/>
    <n v="273"/>
    <n v="44998071.300000004"/>
    <n v="1648281"/>
    <s v="VND"/>
    <s v="20220930VND"/>
    <n v="1"/>
    <n v="6.6336800000000001E-4"/>
    <n v="1.6482809999999999E-3"/>
    <n v="4.4998071300000005E-2"/>
    <x v="3"/>
  </r>
  <r>
    <x v="1"/>
    <n v="4525"/>
    <x v="0"/>
    <x v="1"/>
    <x v="0"/>
    <n v="672081"/>
    <d v="2022-01-01T00:00:00"/>
    <n v="273"/>
    <n v="25114116.300000001"/>
    <n v="919931"/>
    <s v="VND"/>
    <s v="20220930VND"/>
    <n v="1"/>
    <n v="6.7208100000000005E-4"/>
    <n v="9.1993100000000003E-4"/>
    <n v="2.5114116299999999E-2"/>
    <x v="0"/>
  </r>
  <r>
    <x v="1"/>
    <n v="4528"/>
    <x v="13"/>
    <x v="1"/>
    <x v="0"/>
    <n v="272882"/>
    <d v="2022-01-01T00:00:00"/>
    <n v="273"/>
    <n v="18371262"/>
    <n v="672940"/>
    <s v="VND"/>
    <s v="20220930VND"/>
    <n v="1"/>
    <n v="2.7288200000000001E-4"/>
    <n v="6.7294000000000002E-4"/>
    <n v="1.8371261999999999E-2"/>
    <x v="0"/>
  </r>
  <r>
    <x v="1"/>
    <n v="4530"/>
    <x v="8"/>
    <x v="1"/>
    <x v="0"/>
    <n v="1174882"/>
    <d v="2022-01-01T00:00:00"/>
    <n v="273"/>
    <n v="21275190.300000001"/>
    <n v="779311"/>
    <s v="VND"/>
    <s v="20220930VND"/>
    <n v="1"/>
    <n v="1.1748819999999999E-3"/>
    <n v="7.7931099999999998E-4"/>
    <n v="2.12751903E-2"/>
    <x v="0"/>
  </r>
  <r>
    <x v="1"/>
    <n v="4531"/>
    <x v="1"/>
    <x v="1"/>
    <x v="0"/>
    <n v="195092"/>
    <d v="2022-01-01T00:00:00"/>
    <n v="273"/>
    <n v="12460129.5"/>
    <n v="456415"/>
    <s v="VND"/>
    <s v="20220930VND"/>
    <n v="1"/>
    <n v="1.9509200000000001E-4"/>
    <n v="4.56415E-4"/>
    <n v="1.24601295E-2"/>
    <x v="1"/>
  </r>
  <r>
    <x v="1"/>
    <n v="4532"/>
    <x v="0"/>
    <x v="1"/>
    <x v="0"/>
    <n v="51197"/>
    <d v="2022-01-01T00:00:00"/>
    <n v="273"/>
    <n v="45488734.199999996"/>
    <n v="1666254"/>
    <s v="VND"/>
    <s v="20220930VND"/>
    <n v="1"/>
    <n v="5.1196999999999998E-5"/>
    <n v="1.666254E-3"/>
    <n v="4.5488734199999999E-2"/>
    <x v="0"/>
  </r>
  <r>
    <x v="1"/>
    <n v="4536"/>
    <x v="4"/>
    <x v="1"/>
    <x v="0"/>
    <n v="5896395"/>
    <d v="2022-01-01T00:00:00"/>
    <n v="273"/>
    <n v="89503841.700000003"/>
    <n v="3278529"/>
    <s v="VND"/>
    <s v="20220930VND"/>
    <n v="1"/>
    <n v="5.8963949999999996E-3"/>
    <n v="3.2785290000000001E-3"/>
    <n v="8.9503841700000003E-2"/>
    <x v="1"/>
  </r>
  <r>
    <x v="1"/>
    <n v="4536"/>
    <x v="4"/>
    <x v="1"/>
    <x v="0"/>
    <n v="1733672"/>
    <d v="2022-01-01T00:00:00"/>
    <n v="273"/>
    <n v="47879449.800000004"/>
    <n v="1753826"/>
    <s v="VND"/>
    <s v="20220930VND"/>
    <n v="1"/>
    <n v="1.7336719999999999E-3"/>
    <n v="1.753826E-3"/>
    <n v="4.7879449800000001E-2"/>
    <x v="1"/>
  </r>
  <r>
    <x v="1"/>
    <n v="4538"/>
    <x v="10"/>
    <x v="1"/>
    <x v="0"/>
    <n v="1994697"/>
    <d v="2022-01-01T00:00:00"/>
    <n v="273"/>
    <n v="20475573.300000001"/>
    <n v="750021"/>
    <s v="VND"/>
    <s v="20220930VND"/>
    <n v="1"/>
    <n v="1.9946970000000001E-3"/>
    <n v="7.5002100000000002E-4"/>
    <n v="2.0475573300000001E-2"/>
    <x v="1"/>
  </r>
  <r>
    <x v="1"/>
    <n v="4538"/>
    <x v="6"/>
    <x v="1"/>
    <x v="0"/>
    <n v="1163260"/>
    <d v="2022-01-01T00:00:00"/>
    <n v="273"/>
    <n v="11084236.799999999"/>
    <n v="406016"/>
    <s v="VND"/>
    <s v="20220930VND"/>
    <n v="1"/>
    <n v="1.1632599999999999E-3"/>
    <n v="4.0601599999999998E-4"/>
    <n v="1.1084236799999999E-2"/>
    <x v="3"/>
  </r>
  <r>
    <x v="1"/>
    <n v="4539"/>
    <x v="11"/>
    <x v="1"/>
    <x v="0"/>
    <n v="318172"/>
    <d v="2022-01-01T00:00:00"/>
    <n v="273"/>
    <n v="43909756.800000004"/>
    <n v="1608416"/>
    <s v="VND"/>
    <s v="20220930VND"/>
    <n v="1"/>
    <n v="3.1817199999999998E-4"/>
    <n v="1.6084160000000001E-3"/>
    <n v="4.3909756800000005E-2"/>
    <x v="3"/>
  </r>
  <r>
    <x v="1"/>
    <n v="4545"/>
    <x v="11"/>
    <x v="1"/>
    <x v="0"/>
    <n v="1712191"/>
    <d v="2022-01-01T00:00:00"/>
    <n v="273"/>
    <n v="28774554.900000002"/>
    <n v="1054013"/>
    <s v="VND"/>
    <s v="20220930VND"/>
    <n v="1"/>
    <n v="1.7121910000000001E-3"/>
    <n v="1.0540129999999999E-3"/>
    <n v="2.8774554900000002E-2"/>
    <x v="3"/>
  </r>
  <r>
    <x v="1"/>
    <n v="4549"/>
    <x v="9"/>
    <x v="1"/>
    <x v="0"/>
    <n v="1403558"/>
    <d v="2022-01-01T00:00:00"/>
    <n v="273"/>
    <n v="12921663.299999999"/>
    <n v="473321"/>
    <s v="VND"/>
    <s v="20220930VND"/>
    <n v="1"/>
    <n v="1.4035580000000001E-3"/>
    <n v="4.7332100000000002E-4"/>
    <n v="1.2921663299999999E-2"/>
    <x v="0"/>
  </r>
  <r>
    <x v="1"/>
    <n v="4550"/>
    <x v="9"/>
    <x v="1"/>
    <x v="0"/>
    <n v="218631"/>
    <d v="2022-01-01T00:00:00"/>
    <n v="273"/>
    <n v="51816628.5"/>
    <n v="1898045"/>
    <s v="VND"/>
    <s v="20220930VND"/>
    <n v="1"/>
    <n v="2.18631E-4"/>
    <n v="1.8980449999999999E-3"/>
    <n v="5.1816628500000003E-2"/>
    <x v="0"/>
  </r>
  <r>
    <x v="1"/>
    <n v="4551"/>
    <x v="4"/>
    <x v="1"/>
    <x v="0"/>
    <n v="990757"/>
    <d v="2022-01-01T00:00:00"/>
    <n v="273"/>
    <n v="4369774.5"/>
    <n v="160065"/>
    <s v="VND"/>
    <s v="20220930VND"/>
    <n v="1"/>
    <n v="9.907570000000001E-4"/>
    <n v="1.6006500000000001E-4"/>
    <n v="4.3697744999999996E-3"/>
    <x v="1"/>
  </r>
  <r>
    <x v="1"/>
    <n v="4553"/>
    <x v="8"/>
    <x v="1"/>
    <x v="0"/>
    <n v="444012"/>
    <d v="2022-01-01T00:00:00"/>
    <n v="273"/>
    <n v="4356916.2"/>
    <n v="159594"/>
    <s v="VND"/>
    <s v="20220930VND"/>
    <n v="1"/>
    <n v="4.4401199999999998E-4"/>
    <n v="1.5959399999999999E-4"/>
    <n v="4.3569161999999998E-3"/>
    <x v="0"/>
  </r>
  <r>
    <x v="1"/>
    <n v="4554"/>
    <x v="7"/>
    <x v="1"/>
    <x v="0"/>
    <n v="836662"/>
    <d v="2022-01-01T00:00:00"/>
    <n v="273"/>
    <n v="42179182.5"/>
    <n v="1545025"/>
    <s v="VND"/>
    <s v="20220930VND"/>
    <n v="1"/>
    <n v="8.3666199999999995E-4"/>
    <n v="1.545025E-3"/>
    <n v="4.2179182500000002E-2"/>
    <x v="2"/>
  </r>
  <r>
    <x v="1"/>
    <n v="4554"/>
    <x v="15"/>
    <x v="1"/>
    <x v="0"/>
    <n v="1956736"/>
    <d v="2022-01-01T00:00:00"/>
    <n v="273"/>
    <n v="43178717.399999999"/>
    <n v="1581638"/>
    <s v="VND"/>
    <s v="20220930VND"/>
    <n v="1"/>
    <n v="1.9567360000000002E-3"/>
    <n v="1.581638E-3"/>
    <n v="4.3178717399999997E-2"/>
    <x v="4"/>
  </r>
  <r>
    <x v="1"/>
    <n v="4555"/>
    <x v="7"/>
    <x v="1"/>
    <x v="0"/>
    <n v="628428"/>
    <d v="2022-01-01T00:00:00"/>
    <n v="273"/>
    <n v="11454970.799999999"/>
    <n v="419596"/>
    <s v="VND"/>
    <s v="20220930VND"/>
    <n v="1"/>
    <n v="6.2842799999999999E-4"/>
    <n v="4.19596E-4"/>
    <n v="1.1454970799999999E-2"/>
    <x v="2"/>
  </r>
  <r>
    <x v="1"/>
    <n v="4557"/>
    <x v="14"/>
    <x v="1"/>
    <x v="0"/>
    <n v="1923366"/>
    <d v="2022-01-01T00:00:00"/>
    <n v="273"/>
    <n v="40996819.5"/>
    <n v="1501715"/>
    <s v="VND"/>
    <s v="20220930VND"/>
    <n v="1"/>
    <n v="1.9233659999999999E-3"/>
    <n v="1.501715E-3"/>
    <n v="4.0996819499999997E-2"/>
    <x v="3"/>
  </r>
  <r>
    <x v="1"/>
    <n v="4558"/>
    <x v="9"/>
    <x v="1"/>
    <x v="0"/>
    <n v="1778001"/>
    <d v="2022-01-01T00:00:00"/>
    <n v="273"/>
    <n v="43161545.699999996"/>
    <n v="1581009"/>
    <s v="VND"/>
    <s v="20220930VND"/>
    <n v="1"/>
    <n v="1.778001E-3"/>
    <n v="1.581009E-3"/>
    <n v="4.3161545699999998E-2"/>
    <x v="0"/>
  </r>
  <r>
    <x v="1"/>
    <n v="4558"/>
    <x v="4"/>
    <x v="1"/>
    <x v="0"/>
    <n v="1832536"/>
    <d v="2022-01-01T00:00:00"/>
    <n v="273"/>
    <n v="10777739.700000001"/>
    <n v="394789"/>
    <s v="VND"/>
    <s v="20220930VND"/>
    <n v="1"/>
    <n v="1.8325360000000001E-3"/>
    <n v="3.9478899999999999E-4"/>
    <n v="1.07777397E-2"/>
    <x v="1"/>
  </r>
  <r>
    <x v="1"/>
    <n v="4560"/>
    <x v="6"/>
    <x v="1"/>
    <x v="0"/>
    <n v="1762243"/>
    <d v="2022-01-01T00:00:00"/>
    <n v="273"/>
    <n v="46292528.100000001"/>
    <n v="1695697"/>
    <s v="VND"/>
    <s v="20220930VND"/>
    <n v="1"/>
    <n v="1.7622429999999999E-3"/>
    <n v="1.6956969999999999E-3"/>
    <n v="4.6292528100000001E-2"/>
    <x v="3"/>
  </r>
  <r>
    <x v="1"/>
    <n v="4560"/>
    <x v="3"/>
    <x v="1"/>
    <x v="0"/>
    <n v="5869568"/>
    <d v="2022-01-01T00:00:00"/>
    <n v="273"/>
    <n v="97521305.700000003"/>
    <n v="3572209"/>
    <s v="VND"/>
    <s v="20220930VND"/>
    <n v="1"/>
    <n v="5.8695680000000004E-3"/>
    <n v="3.5722089999999998E-3"/>
    <n v="9.7521305700000005E-2"/>
    <x v="0"/>
  </r>
  <r>
    <x v="1"/>
    <n v="4560"/>
    <x v="6"/>
    <x v="1"/>
    <x v="0"/>
    <n v="780479"/>
    <d v="2022-01-01T00:00:00"/>
    <n v="273"/>
    <n v="43389937.5"/>
    <n v="1589375"/>
    <s v="VND"/>
    <s v="20220930VND"/>
    <n v="1"/>
    <n v="7.8047900000000005E-4"/>
    <n v="1.5893750000000001E-3"/>
    <n v="4.3389937500000003E-2"/>
    <x v="3"/>
  </r>
  <r>
    <x v="1"/>
    <n v="4561"/>
    <x v="14"/>
    <x v="1"/>
    <x v="0"/>
    <n v="887344"/>
    <d v="2022-01-01T00:00:00"/>
    <n v="273"/>
    <n v="3165325.8000000003"/>
    <n v="115946"/>
    <s v="VND"/>
    <s v="20220930VND"/>
    <n v="1"/>
    <n v="8.8734399999999998E-4"/>
    <n v="1.15946E-4"/>
    <n v="3.1653258000000004E-3"/>
    <x v="3"/>
  </r>
  <r>
    <x v="1"/>
    <n v="4561"/>
    <x v="4"/>
    <x v="1"/>
    <x v="0"/>
    <n v="1653863"/>
    <d v="2022-01-01T00:00:00"/>
    <n v="273"/>
    <n v="20060831.699999999"/>
    <n v="734829"/>
    <s v="VND"/>
    <s v="20220930VND"/>
    <n v="1"/>
    <n v="1.653863E-3"/>
    <n v="7.3482899999999999E-4"/>
    <n v="2.00608317E-2"/>
    <x v="1"/>
  </r>
  <r>
    <x v="1"/>
    <n v="4563"/>
    <x v="4"/>
    <x v="1"/>
    <x v="0"/>
    <n v="1474869"/>
    <d v="2022-01-01T00:00:00"/>
    <n v="273"/>
    <n v="45091300.800000004"/>
    <n v="1651696"/>
    <s v="VND"/>
    <s v="20220930VND"/>
    <n v="1"/>
    <n v="1.474869E-3"/>
    <n v="1.651696E-3"/>
    <n v="4.5091300800000005E-2"/>
    <x v="1"/>
  </r>
  <r>
    <x v="1"/>
    <n v="4565"/>
    <x v="4"/>
    <x v="1"/>
    <x v="0"/>
    <n v="296048"/>
    <d v="2022-01-01T00:00:00"/>
    <n v="273"/>
    <n v="5216238.3"/>
    <n v="191071"/>
    <s v="VND"/>
    <s v="20220930VND"/>
    <n v="1"/>
    <n v="2.9604799999999998E-4"/>
    <n v="1.9107099999999999E-4"/>
    <n v="5.2162382999999994E-3"/>
    <x v="1"/>
  </r>
  <r>
    <x v="1"/>
    <n v="4566"/>
    <x v="4"/>
    <x v="1"/>
    <x v="0"/>
    <n v="188848"/>
    <d v="2022-01-01T00:00:00"/>
    <n v="273"/>
    <n v="47255999.699999996"/>
    <n v="1730989"/>
    <s v="VND"/>
    <s v="20220930VND"/>
    <n v="1"/>
    <n v="1.8884800000000001E-4"/>
    <n v="1.7309890000000001E-3"/>
    <n v="4.7255999699999995E-2"/>
    <x v="1"/>
  </r>
  <r>
    <x v="1"/>
    <n v="4567"/>
    <x v="14"/>
    <x v="1"/>
    <x v="0"/>
    <n v="193487"/>
    <d v="2022-01-01T00:00:00"/>
    <n v="273"/>
    <n v="33158934.900000002"/>
    <n v="1214613"/>
    <s v="VND"/>
    <s v="20220930VND"/>
    <n v="1"/>
    <n v="1.93487E-4"/>
    <n v="1.214613E-3"/>
    <n v="3.3158934899999999E-2"/>
    <x v="3"/>
  </r>
  <r>
    <x v="1"/>
    <n v="4569"/>
    <x v="15"/>
    <x v="1"/>
    <x v="0"/>
    <n v="1290283"/>
    <d v="2022-01-01T00:00:00"/>
    <n v="273"/>
    <n v="44789908.800000004"/>
    <n v="1640656"/>
    <s v="VND"/>
    <s v="20220930VND"/>
    <n v="1"/>
    <n v="1.2902829999999999E-3"/>
    <n v="1.6406560000000001E-3"/>
    <n v="4.4789908800000007E-2"/>
    <x v="4"/>
  </r>
  <r>
    <x v="1"/>
    <n v="4571"/>
    <x v="4"/>
    <x v="1"/>
    <x v="0"/>
    <n v="949373"/>
    <d v="2022-01-01T00:00:00"/>
    <n v="273"/>
    <n v="13458517.799999999"/>
    <n v="492986"/>
    <s v="VND"/>
    <s v="20220930VND"/>
    <n v="1"/>
    <n v="9.4937299999999999E-4"/>
    <n v="4.9298600000000005E-4"/>
    <n v="1.3458517799999998E-2"/>
    <x v="1"/>
  </r>
  <r>
    <x v="1"/>
    <n v="4573"/>
    <x v="13"/>
    <x v="1"/>
    <x v="0"/>
    <n v="1319459"/>
    <d v="2022-01-01T00:00:00"/>
    <n v="273"/>
    <n v="4281786.6000000006"/>
    <n v="156842"/>
    <s v="VND"/>
    <s v="20220930VND"/>
    <n v="1"/>
    <n v="1.319459E-3"/>
    <n v="1.56842E-4"/>
    <n v="4.2817866000000003E-3"/>
    <x v="0"/>
  </r>
  <r>
    <x v="1"/>
    <n v="4574"/>
    <x v="7"/>
    <x v="1"/>
    <x v="0"/>
    <n v="1954711"/>
    <d v="2022-01-01T00:00:00"/>
    <n v="273"/>
    <n v="42826192.5"/>
    <n v="1568725"/>
    <s v="VND"/>
    <s v="20220930VND"/>
    <n v="1"/>
    <n v="1.954711E-3"/>
    <n v="1.568725E-3"/>
    <n v="4.2826192499999999E-2"/>
    <x v="2"/>
  </r>
  <r>
    <x v="1"/>
    <n v="4577"/>
    <x v="0"/>
    <x v="1"/>
    <x v="0"/>
    <n v="8365766"/>
    <d v="2022-01-01T00:00:00"/>
    <n v="273"/>
    <n v="247151377.20000002"/>
    <n v="9053164"/>
    <s v="VND"/>
    <s v="20220930VND"/>
    <n v="1"/>
    <n v="8.3657660000000002E-3"/>
    <n v="9.0531640000000007E-3"/>
    <n v="0.24715137720000002"/>
    <x v="0"/>
  </r>
  <r>
    <x v="1"/>
    <n v="4578"/>
    <x v="1"/>
    <x v="1"/>
    <x v="0"/>
    <n v="778537"/>
    <d v="2022-01-01T00:00:00"/>
    <n v="273"/>
    <n v="31716785.099999998"/>
    <n v="1161787"/>
    <s v="VND"/>
    <s v="20220930VND"/>
    <n v="1"/>
    <n v="7.7853700000000004E-4"/>
    <n v="1.1617870000000001E-3"/>
    <n v="3.1716785099999999E-2"/>
    <x v="1"/>
  </r>
  <r>
    <x v="1"/>
    <n v="4578"/>
    <x v="2"/>
    <x v="1"/>
    <x v="1"/>
    <n v="9197911"/>
    <d v="2022-01-01T00:00:00"/>
    <n v="273"/>
    <n v="217905105.59999999"/>
    <n v="7981872"/>
    <s v="VND"/>
    <s v="20220930VND"/>
    <n v="1"/>
    <n v="9.1979109999999996E-3"/>
    <n v="7.9818719999999992E-3"/>
    <n v="0.21790510559999998"/>
    <x v="2"/>
  </r>
  <r>
    <x v="1"/>
    <n v="4578"/>
    <x v="2"/>
    <x v="1"/>
    <x v="0"/>
    <n v="1176640"/>
    <d v="2022-01-01T00:00:00"/>
    <n v="273"/>
    <n v="1181052.5999999999"/>
    <n v="43262"/>
    <s v="VND"/>
    <s v="20220930VND"/>
    <n v="1"/>
    <n v="1.1766400000000001E-3"/>
    <n v="4.3262E-5"/>
    <n v="1.1810525999999999E-3"/>
    <x v="2"/>
  </r>
  <r>
    <x v="1"/>
    <n v="4580"/>
    <x v="4"/>
    <x v="1"/>
    <x v="0"/>
    <n v="1140330"/>
    <d v="2022-01-01T00:00:00"/>
    <n v="273"/>
    <n v="22693370.699999999"/>
    <n v="831259"/>
    <s v="VND"/>
    <s v="20220930VND"/>
    <n v="1"/>
    <n v="1.1403299999999999E-3"/>
    <n v="8.3125899999999999E-4"/>
    <n v="2.26933707E-2"/>
    <x v="1"/>
  </r>
  <r>
    <x v="1"/>
    <n v="4583"/>
    <x v="13"/>
    <x v="1"/>
    <x v="0"/>
    <n v="592880"/>
    <d v="2022-01-01T00:00:00"/>
    <n v="273"/>
    <n v="42735338.100000001"/>
    <n v="1565397"/>
    <s v="VND"/>
    <s v="20220930VND"/>
    <n v="1"/>
    <n v="5.9287999999999995E-4"/>
    <n v="1.5653970000000001E-3"/>
    <n v="4.2735338099999999E-2"/>
    <x v="0"/>
  </r>
  <r>
    <x v="1"/>
    <n v="4586"/>
    <x v="8"/>
    <x v="1"/>
    <x v="0"/>
    <n v="1614326"/>
    <d v="2022-01-01T00:00:00"/>
    <n v="273"/>
    <n v="20796184.5"/>
    <n v="761765"/>
    <s v="VND"/>
    <s v="20220930VND"/>
    <n v="1"/>
    <n v="1.6143259999999999E-3"/>
    <n v="7.6176499999999997E-4"/>
    <n v="2.0796184499999999E-2"/>
    <x v="0"/>
  </r>
  <r>
    <x v="1"/>
    <n v="4586"/>
    <x v="6"/>
    <x v="1"/>
    <x v="0"/>
    <n v="1102826"/>
    <d v="2022-01-01T00:00:00"/>
    <n v="273"/>
    <n v="31316239.5"/>
    <n v="1147115"/>
    <s v="VND"/>
    <s v="20220930VND"/>
    <n v="1"/>
    <n v="1.1028259999999999E-3"/>
    <n v="1.147115E-3"/>
    <n v="3.1316239500000002E-2"/>
    <x v="3"/>
  </r>
  <r>
    <x v="1"/>
    <n v="4587"/>
    <x v="8"/>
    <x v="1"/>
    <x v="0"/>
    <n v="1089493"/>
    <d v="2022-01-01T00:00:00"/>
    <n v="273"/>
    <n v="11050248.299999999"/>
    <n v="404771"/>
    <s v="VND"/>
    <s v="20220930VND"/>
    <n v="1"/>
    <n v="1.089493E-3"/>
    <n v="4.04771E-4"/>
    <n v="1.1050248299999999E-2"/>
    <x v="0"/>
  </r>
  <r>
    <x v="1"/>
    <n v="4587"/>
    <x v="4"/>
    <x v="1"/>
    <x v="0"/>
    <n v="1583019"/>
    <d v="2022-01-01T00:00:00"/>
    <n v="273"/>
    <n v="11214321.299999999"/>
    <n v="410781"/>
    <s v="VND"/>
    <s v="20220930VND"/>
    <n v="1"/>
    <n v="1.583019E-3"/>
    <n v="4.1078099999999998E-4"/>
    <n v="1.1214321299999998E-2"/>
    <x v="1"/>
  </r>
  <r>
    <x v="1"/>
    <n v="4591"/>
    <x v="2"/>
    <x v="1"/>
    <x v="0"/>
    <n v="693235"/>
    <d v="2022-01-01T00:00:00"/>
    <n v="273"/>
    <n v="51652036.800000004"/>
    <n v="1892016"/>
    <s v="VND"/>
    <s v="20220930VND"/>
    <n v="1"/>
    <n v="6.9323500000000005E-4"/>
    <n v="1.8920160000000001E-3"/>
    <n v="5.1652036800000002E-2"/>
    <x v="2"/>
  </r>
  <r>
    <x v="1"/>
    <n v="4593"/>
    <x v="5"/>
    <x v="1"/>
    <x v="0"/>
    <n v="1100941"/>
    <d v="2022-01-01T00:00:00"/>
    <n v="273"/>
    <n v="7843017"/>
    <n v="287290"/>
    <s v="VND"/>
    <s v="20220930VND"/>
    <n v="1"/>
    <n v="1.100941E-3"/>
    <n v="2.8729E-4"/>
    <n v="7.8430170000000007E-3"/>
    <x v="1"/>
  </r>
  <r>
    <x v="1"/>
    <n v="4594"/>
    <x v="4"/>
    <x v="1"/>
    <x v="0"/>
    <n v="1742841"/>
    <d v="2022-01-01T00:00:00"/>
    <n v="273"/>
    <n v="36382491.600000001"/>
    <n v="1332692"/>
    <s v="VND"/>
    <s v="20220930VND"/>
    <n v="1"/>
    <n v="1.742841E-3"/>
    <n v="1.3326919999999999E-3"/>
    <n v="3.6382491600000004E-2"/>
    <x v="1"/>
  </r>
  <r>
    <x v="1"/>
    <n v="4597"/>
    <x v="11"/>
    <x v="1"/>
    <x v="0"/>
    <n v="1278203"/>
    <d v="2022-01-01T00:00:00"/>
    <n v="273"/>
    <n v="698922664103.66406"/>
    <n v="1103626"/>
    <s v="USD"/>
    <s v="20220930USD"/>
    <n v="23197.68"/>
    <n v="29.651344169040001"/>
    <n v="25.601562787679999"/>
    <n v="698.92266410366403"/>
    <x v="3"/>
  </r>
  <r>
    <x v="1"/>
    <n v="4597"/>
    <x v="11"/>
    <x v="1"/>
    <x v="0"/>
    <n v="810328"/>
    <d v="2022-01-01T00:00:00"/>
    <n v="273"/>
    <n v="1103196733045.407"/>
    <n v="1789257"/>
    <s v="EUR"/>
    <s v="20220930EUR"/>
    <n v="22584.87"/>
    <n v="18.30115253736"/>
    <n v="40.410136741589994"/>
    <n v="1103.196733045407"/>
    <x v="3"/>
  </r>
  <r>
    <x v="1"/>
    <n v="4597"/>
    <x v="11"/>
    <x v="1"/>
    <x v="0"/>
    <n v="249875"/>
    <d v="2022-01-01T00:00:00"/>
    <n v="273"/>
    <n v="711960283174.14001"/>
    <n v="1012630"/>
    <s v="GBP"/>
    <s v="20220930GBP"/>
    <n v="25753.86"/>
    <n v="6.4352457674999997"/>
    <n v="26.0791312518"/>
    <n v="711.96028317414005"/>
    <x v="3"/>
  </r>
  <r>
    <x v="1"/>
    <n v="4597"/>
    <x v="11"/>
    <x v="1"/>
    <x v="0"/>
    <n v="6132236"/>
    <d v="2022-01-01T00:00:00"/>
    <n v="273"/>
    <n v="247215068.09999999"/>
    <n v="9055497"/>
    <s v="VND"/>
    <s v="20220930VND"/>
    <n v="1"/>
    <n v="6.1322360000000001E-3"/>
    <n v="9.0554969999999992E-3"/>
    <n v="0.24721506809999999"/>
    <x v="3"/>
  </r>
  <r>
    <x v="1"/>
    <n v="4597"/>
    <x v="11"/>
    <x v="1"/>
    <x v="0"/>
    <n v="253038"/>
    <d v="2022-01-01T00:00:00"/>
    <n v="273"/>
    <n v="6484716456.3581409"/>
    <n v="1484561"/>
    <s v="JPY"/>
    <s v="20220930JPY"/>
    <n v="160.00380000000001"/>
    <n v="4.0487041544400006E-2"/>
    <n v="0.23753540133180001"/>
    <n v="6.4847164563581412"/>
    <x v="3"/>
  </r>
  <r>
    <x v="1"/>
    <n v="4598"/>
    <x v="4"/>
    <x v="1"/>
    <x v="0"/>
    <n v="1965401"/>
    <d v="2022-01-01T00:00:00"/>
    <n v="273"/>
    <n v="25273357.199999999"/>
    <n v="925764"/>
    <s v="VND"/>
    <s v="20220930VND"/>
    <n v="1"/>
    <n v="1.9654009999999999E-3"/>
    <n v="9.2576400000000004E-4"/>
    <n v="2.5273357199999999E-2"/>
    <x v="1"/>
  </r>
  <r>
    <x v="1"/>
    <n v="4600"/>
    <x v="5"/>
    <x v="1"/>
    <x v="0"/>
    <n v="98701"/>
    <d v="2022-01-01T00:00:00"/>
    <n v="273"/>
    <n v="54088561.800000004"/>
    <n v="1981266"/>
    <s v="VND"/>
    <s v="20220930VND"/>
    <n v="1"/>
    <n v="9.8701000000000002E-5"/>
    <n v="1.9812660000000002E-3"/>
    <n v="5.4088561800000004E-2"/>
    <x v="1"/>
  </r>
  <r>
    <x v="1"/>
    <n v="4600"/>
    <x v="0"/>
    <x v="1"/>
    <x v="0"/>
    <n v="1563943"/>
    <d v="2022-01-01T00:00:00"/>
    <n v="273"/>
    <n v="1081980.9000000001"/>
    <n v="39633"/>
    <s v="VND"/>
    <s v="20220930VND"/>
    <n v="1"/>
    <n v="1.5639429999999999E-3"/>
    <n v="3.9632999999999998E-5"/>
    <n v="1.0819809000000001E-3"/>
    <x v="0"/>
  </r>
  <r>
    <x v="1"/>
    <n v="4600"/>
    <x v="0"/>
    <x v="1"/>
    <x v="0"/>
    <n v="136492"/>
    <d v="2022-01-01T00:00:00"/>
    <n v="273"/>
    <n v="753831384762.45593"/>
    <n v="1190329"/>
    <s v="USD"/>
    <s v="20220930USD"/>
    <n v="23197.68"/>
    <n v="3.16629773856"/>
    <n v="27.61287123672"/>
    <n v="753.83138476245597"/>
    <x v="0"/>
  </r>
  <r>
    <x v="1"/>
    <n v="4600"/>
    <x v="14"/>
    <x v="1"/>
    <x v="0"/>
    <n v="1547115"/>
    <d v="2022-01-01T00:00:00"/>
    <n v="273"/>
    <n v="35781154.5"/>
    <n v="1310665"/>
    <s v="VND"/>
    <s v="20220930VND"/>
    <n v="1"/>
    <n v="1.5471149999999999E-3"/>
    <n v="1.3106649999999999E-3"/>
    <n v="3.5781154500000002E-2"/>
    <x v="3"/>
  </r>
  <r>
    <x v="1"/>
    <n v="4601"/>
    <x v="10"/>
    <x v="1"/>
    <x v="0"/>
    <n v="569284"/>
    <d v="2022-01-01T00:00:00"/>
    <n v="273"/>
    <n v="778459.5"/>
    <n v="28515"/>
    <s v="VND"/>
    <s v="20220930VND"/>
    <n v="1"/>
    <n v="5.6928399999999998E-4"/>
    <n v="2.8515000000000001E-5"/>
    <n v="7.7845949999999996E-4"/>
    <x v="1"/>
  </r>
  <r>
    <x v="1"/>
    <n v="4602"/>
    <x v="7"/>
    <x v="1"/>
    <x v="0"/>
    <n v="43877"/>
    <d v="2022-01-01T00:00:00"/>
    <n v="273"/>
    <n v="22270111.5"/>
    <n v="815755"/>
    <s v="VND"/>
    <s v="20220930VND"/>
    <n v="1"/>
    <n v="4.3877E-5"/>
    <n v="8.1575500000000004E-4"/>
    <n v="2.2270111499999998E-2"/>
    <x v="2"/>
  </r>
  <r>
    <x v="1"/>
    <n v="4603"/>
    <x v="4"/>
    <x v="1"/>
    <x v="0"/>
    <n v="977974"/>
    <d v="2022-01-01T00:00:00"/>
    <n v="273"/>
    <n v="12292616.700000001"/>
    <n v="450279"/>
    <s v="VND"/>
    <s v="20220930VND"/>
    <n v="1"/>
    <n v="9.7797399999999994E-4"/>
    <n v="4.5027899999999999E-4"/>
    <n v="1.2292616700000002E-2"/>
    <x v="1"/>
  </r>
  <r>
    <x v="1"/>
    <n v="4603"/>
    <x v="4"/>
    <x v="1"/>
    <x v="0"/>
    <n v="479731"/>
    <d v="2022-01-01T00:00:00"/>
    <n v="273"/>
    <n v="326229477229.65601"/>
    <n v="515129"/>
    <s v="USD"/>
    <s v="20220930USD"/>
    <n v="23197.68"/>
    <n v="11.128646224080001"/>
    <n v="11.94979770072"/>
    <n v="326.22947722965603"/>
    <x v="1"/>
  </r>
  <r>
    <x v="1"/>
    <n v="4604"/>
    <x v="1"/>
    <x v="1"/>
    <x v="0"/>
    <n v="182714"/>
    <d v="2022-01-01T00:00:00"/>
    <n v="273"/>
    <n v="48111554.399999999"/>
    <n v="1762328"/>
    <s v="VND"/>
    <s v="20220930VND"/>
    <n v="1"/>
    <n v="1.82714E-4"/>
    <n v="1.7623280000000001E-3"/>
    <n v="4.8111554399999999E-2"/>
    <x v="1"/>
  </r>
  <r>
    <x v="1"/>
    <n v="4605"/>
    <x v="4"/>
    <x v="1"/>
    <x v="0"/>
    <n v="2495754"/>
    <d v="2022-01-01T00:00:00"/>
    <n v="273"/>
    <n v="121893954"/>
    <n v="4464980"/>
    <s v="VND"/>
    <s v="20220930VND"/>
    <n v="1"/>
    <n v="2.4957540000000002E-3"/>
    <n v="4.4649800000000003E-3"/>
    <n v="0.121893954"/>
    <x v="1"/>
  </r>
  <r>
    <x v="1"/>
    <n v="4605"/>
    <x v="10"/>
    <x v="1"/>
    <x v="0"/>
    <n v="717546"/>
    <d v="2022-01-01T00:00:00"/>
    <n v="273"/>
    <n v="37531302.899999999"/>
    <n v="1374773"/>
    <s v="VND"/>
    <s v="20220930VND"/>
    <n v="1"/>
    <n v="7.17546E-4"/>
    <n v="1.3747729999999999E-3"/>
    <n v="3.7531302900000001E-2"/>
    <x v="1"/>
  </r>
  <r>
    <x v="1"/>
    <n v="4606"/>
    <x v="11"/>
    <x v="1"/>
    <x v="0"/>
    <n v="1393842"/>
    <d v="2022-01-01T00:00:00"/>
    <n v="273"/>
    <n v="6344929.5"/>
    <n v="232415"/>
    <s v="VND"/>
    <s v="20220930VND"/>
    <n v="1"/>
    <n v="1.393842E-3"/>
    <n v="2.32415E-4"/>
    <n v="6.3449294999999998E-3"/>
    <x v="3"/>
  </r>
  <r>
    <x v="1"/>
    <n v="4606"/>
    <x v="8"/>
    <x v="1"/>
    <x v="0"/>
    <n v="415546"/>
    <d v="2022-01-01T00:00:00"/>
    <n v="273"/>
    <n v="41107903.199999996"/>
    <n v="1505784"/>
    <s v="VND"/>
    <s v="20220930VND"/>
    <n v="1"/>
    <n v="4.1554599999999998E-4"/>
    <n v="1.505784E-3"/>
    <n v="4.1107903199999997E-2"/>
    <x v="0"/>
  </r>
  <r>
    <x v="1"/>
    <n v="4613"/>
    <x v="5"/>
    <x v="1"/>
    <x v="0"/>
    <n v="47081"/>
    <d v="2022-01-01T00:00:00"/>
    <n v="273"/>
    <n v="31355578.800000001"/>
    <n v="1148556"/>
    <s v="VND"/>
    <s v="20220930VND"/>
    <n v="1"/>
    <n v="4.7080999999999999E-5"/>
    <n v="1.148556E-3"/>
    <n v="3.1355578799999999E-2"/>
    <x v="1"/>
  </r>
  <r>
    <x v="1"/>
    <n v="4615"/>
    <x v="9"/>
    <x v="1"/>
    <x v="0"/>
    <n v="1998769"/>
    <d v="2022-01-01T00:00:00"/>
    <n v="273"/>
    <n v="46790152.5"/>
    <n v="1713925"/>
    <s v="VND"/>
    <s v="20220930VND"/>
    <n v="1"/>
    <n v="1.9987690000000001E-3"/>
    <n v="1.713925E-3"/>
    <n v="4.6790152500000001E-2"/>
    <x v="0"/>
  </r>
  <r>
    <x v="1"/>
    <n v="4615"/>
    <x v="1"/>
    <x v="1"/>
    <x v="0"/>
    <n v="1162970"/>
    <d v="2022-01-01T00:00:00"/>
    <n v="273"/>
    <n v="47575245.899999999"/>
    <n v="1742683"/>
    <s v="VND"/>
    <s v="20220930VND"/>
    <n v="1"/>
    <n v="1.1629699999999999E-3"/>
    <n v="1.7426830000000001E-3"/>
    <n v="4.75752459E-2"/>
    <x v="1"/>
  </r>
  <r>
    <x v="1"/>
    <n v="4615"/>
    <x v="1"/>
    <x v="1"/>
    <x v="0"/>
    <n v="1425245"/>
    <d v="2022-01-01T00:00:00"/>
    <n v="273"/>
    <n v="44459305.800000004"/>
    <n v="1628546"/>
    <s v="VND"/>
    <s v="20220930VND"/>
    <n v="1"/>
    <n v="1.4252449999999999E-3"/>
    <n v="1.628546E-3"/>
    <n v="4.4459305800000001E-2"/>
    <x v="1"/>
  </r>
  <r>
    <x v="1"/>
    <n v="4616"/>
    <x v="13"/>
    <x v="1"/>
    <x v="0"/>
    <n v="1274570"/>
    <d v="2022-01-01T00:00:00"/>
    <n v="273"/>
    <n v="3666417.3000000003"/>
    <n v="134301"/>
    <s v="VND"/>
    <s v="20220930VND"/>
    <n v="1"/>
    <n v="1.27457E-3"/>
    <n v="1.34301E-4"/>
    <n v="3.6664173000000005E-3"/>
    <x v="0"/>
  </r>
  <r>
    <x v="1"/>
    <n v="4616"/>
    <x v="13"/>
    <x v="1"/>
    <x v="0"/>
    <n v="4360106"/>
    <d v="2022-01-01T00:00:00"/>
    <n v="273"/>
    <n v="65739355.5"/>
    <n v="2408035"/>
    <s v="VND"/>
    <s v="20220930VND"/>
    <n v="1"/>
    <n v="4.3601059999999999E-3"/>
    <n v="2.4080350000000002E-3"/>
    <n v="6.5739355499999999E-2"/>
    <x v="0"/>
  </r>
  <r>
    <x v="1"/>
    <n v="4618"/>
    <x v="3"/>
    <x v="1"/>
    <x v="0"/>
    <n v="1472260"/>
    <d v="2022-01-01T00:00:00"/>
    <n v="273"/>
    <n v="21650483.400000002"/>
    <n v="793058"/>
    <s v="VND"/>
    <s v="20220930VND"/>
    <n v="1"/>
    <n v="1.47226E-3"/>
    <n v="7.9305800000000002E-4"/>
    <n v="2.1650483400000003E-2"/>
    <x v="0"/>
  </r>
  <r>
    <x v="1"/>
    <n v="4618"/>
    <x v="3"/>
    <x v="1"/>
    <x v="0"/>
    <n v="168087"/>
    <d v="2022-01-01T00:00:00"/>
    <n v="273"/>
    <n v="3286182.9"/>
    <n v="120373"/>
    <s v="VND"/>
    <s v="20220930VND"/>
    <n v="1"/>
    <n v="1.6808700000000001E-4"/>
    <n v="1.2037299999999999E-4"/>
    <n v="3.2861828999999998E-3"/>
    <x v="0"/>
  </r>
  <r>
    <x v="1"/>
    <n v="4619"/>
    <x v="3"/>
    <x v="1"/>
    <x v="0"/>
    <n v="985510"/>
    <d v="2022-01-01T00:00:00"/>
    <n v="273"/>
    <n v="1239386903314.5601"/>
    <n v="1957040"/>
    <s v="USD"/>
    <s v="20220930USD"/>
    <n v="23197.68"/>
    <n v="22.861545616800001"/>
    <n v="45.398787667199997"/>
    <n v="1239.38690331456"/>
    <x v="0"/>
  </r>
  <r>
    <x v="1"/>
    <n v="4619"/>
    <x v="3"/>
    <x v="1"/>
    <x v="0"/>
    <n v="1767575"/>
    <d v="2022-01-01T00:00:00"/>
    <n v="273"/>
    <n v="29568930.300000001"/>
    <n v="1083111"/>
    <s v="VND"/>
    <s v="20220930VND"/>
    <n v="1"/>
    <n v="1.767575E-3"/>
    <n v="1.0831110000000001E-3"/>
    <n v="2.9568930300000001E-2"/>
    <x v="0"/>
  </r>
  <r>
    <x v="1"/>
    <n v="4621"/>
    <x v="0"/>
    <x v="1"/>
    <x v="0"/>
    <n v="1594296"/>
    <d v="2022-01-01T00:00:00"/>
    <n v="273"/>
    <n v="50351765.100000001"/>
    <n v="1844387"/>
    <s v="VND"/>
    <s v="20220930VND"/>
    <n v="1"/>
    <n v="1.594296E-3"/>
    <n v="1.8443870000000001E-3"/>
    <n v="5.0351765100000001E-2"/>
    <x v="0"/>
  </r>
  <r>
    <x v="1"/>
    <n v="4623"/>
    <x v="0"/>
    <x v="1"/>
    <x v="0"/>
    <n v="1882879"/>
    <d v="2022-01-01T00:00:00"/>
    <n v="273"/>
    <n v="28572807.900000002"/>
    <n v="1046623"/>
    <s v="VND"/>
    <s v="20220930VND"/>
    <n v="1"/>
    <n v="1.8828790000000001E-3"/>
    <n v="1.046623E-3"/>
    <n v="2.8572807900000004E-2"/>
    <x v="0"/>
  </r>
  <r>
    <x v="1"/>
    <n v="4623"/>
    <x v="4"/>
    <x v="1"/>
    <x v="0"/>
    <n v="412403"/>
    <d v="2022-01-01T00:00:00"/>
    <n v="273"/>
    <n v="42981802.5"/>
    <n v="1574425"/>
    <s v="VND"/>
    <s v="20220930VND"/>
    <n v="1"/>
    <n v="4.1240299999999999E-4"/>
    <n v="1.574425E-3"/>
    <n v="4.2981802499999999E-2"/>
    <x v="1"/>
  </r>
  <r>
    <x v="1"/>
    <n v="4623"/>
    <x v="10"/>
    <x v="1"/>
    <x v="0"/>
    <n v="799223"/>
    <d v="2022-01-01T00:00:00"/>
    <n v="273"/>
    <n v="39841510.800000004"/>
    <n v="1459396"/>
    <s v="VND"/>
    <s v="20220930VND"/>
    <n v="1"/>
    <n v="7.9922299999999995E-4"/>
    <n v="1.459396E-3"/>
    <n v="3.9841510800000007E-2"/>
    <x v="1"/>
  </r>
  <r>
    <x v="1"/>
    <n v="4624"/>
    <x v="4"/>
    <x v="1"/>
    <x v="0"/>
    <n v="148134"/>
    <d v="2022-01-01T00:00:00"/>
    <n v="273"/>
    <n v="18341778"/>
    <n v="671860"/>
    <s v="VND"/>
    <s v="20220930VND"/>
    <n v="1"/>
    <n v="1.4813399999999999E-4"/>
    <n v="6.7186000000000004E-4"/>
    <n v="1.8341778E-2"/>
    <x v="1"/>
  </r>
  <r>
    <x v="1"/>
    <n v="4625"/>
    <x v="3"/>
    <x v="1"/>
    <x v="0"/>
    <n v="1962221"/>
    <d v="2022-01-01T00:00:00"/>
    <n v="273"/>
    <n v="12045224.1"/>
    <n v="441217"/>
    <s v="VND"/>
    <s v="20220930VND"/>
    <n v="1"/>
    <n v="1.9622210000000001E-3"/>
    <n v="4.4121699999999999E-4"/>
    <n v="1.20452241E-2"/>
    <x v="0"/>
  </r>
  <r>
    <x v="1"/>
    <n v="4625"/>
    <x v="10"/>
    <x v="1"/>
    <x v="0"/>
    <n v="1253490"/>
    <d v="2022-01-01T00:00:00"/>
    <n v="273"/>
    <n v="21057773.099999998"/>
    <n v="771347"/>
    <s v="VND"/>
    <s v="20220930VND"/>
    <n v="1"/>
    <n v="1.2534899999999999E-3"/>
    <n v="7.7134700000000003E-4"/>
    <n v="2.1057773099999996E-2"/>
    <x v="1"/>
  </r>
  <r>
    <x v="1"/>
    <n v="4629"/>
    <x v="10"/>
    <x v="1"/>
    <x v="0"/>
    <n v="9615089"/>
    <d v="2022-01-01T00:00:00"/>
    <n v="273"/>
    <n v="240137051.70000002"/>
    <n v="8796229"/>
    <s v="VND"/>
    <s v="20220930VND"/>
    <n v="1"/>
    <n v="9.6150890000000003E-3"/>
    <n v="8.7962289999999992E-3"/>
    <n v="0.24013705170000002"/>
    <x v="1"/>
  </r>
  <r>
    <x v="1"/>
    <n v="4630"/>
    <x v="5"/>
    <x v="1"/>
    <x v="0"/>
    <n v="1174367"/>
    <d v="2022-01-01T00:00:00"/>
    <n v="273"/>
    <n v="30735896.099999998"/>
    <n v="1125857"/>
    <s v="VND"/>
    <s v="20220930VND"/>
    <n v="1"/>
    <n v="1.1743669999999999E-3"/>
    <n v="1.1258570000000001E-3"/>
    <n v="3.0735896099999997E-2"/>
    <x v="1"/>
  </r>
  <r>
    <x v="1"/>
    <n v="4631"/>
    <x v="9"/>
    <x v="1"/>
    <x v="0"/>
    <n v="1816684"/>
    <d v="2022-01-01T00:00:00"/>
    <n v="273"/>
    <n v="37284865.800000004"/>
    <n v="1365746"/>
    <s v="VND"/>
    <s v="20220930VND"/>
    <n v="1"/>
    <n v="1.8166840000000001E-3"/>
    <n v="1.3657459999999999E-3"/>
    <n v="3.7284865800000004E-2"/>
    <x v="0"/>
  </r>
  <r>
    <x v="1"/>
    <n v="4631"/>
    <x v="4"/>
    <x v="1"/>
    <x v="0"/>
    <n v="6914816"/>
    <d v="2022-01-01T00:00:00"/>
    <n v="273"/>
    <n v="258221117.70000002"/>
    <n v="9458649"/>
    <s v="VND"/>
    <s v="20220930VND"/>
    <n v="1"/>
    <n v="6.9148159999999998E-3"/>
    <n v="9.4586489999999995E-3"/>
    <n v="0.2582211177"/>
    <x v="1"/>
  </r>
  <r>
    <x v="1"/>
    <n v="4631"/>
    <x v="4"/>
    <x v="1"/>
    <x v="0"/>
    <n v="77562"/>
    <d v="2022-01-01T00:00:00"/>
    <n v="273"/>
    <n v="17511858"/>
    <n v="641460"/>
    <s v="VND"/>
    <s v="20220930VND"/>
    <n v="1"/>
    <n v="7.7562E-5"/>
    <n v="6.4145999999999995E-4"/>
    <n v="1.7511858000000002E-2"/>
    <x v="1"/>
  </r>
  <r>
    <x v="1"/>
    <n v="4631"/>
    <x v="4"/>
    <x v="1"/>
    <x v="0"/>
    <n v="1947778"/>
    <d v="2022-01-01T00:00:00"/>
    <n v="273"/>
    <n v="22969510.199999999"/>
    <n v="841374"/>
    <s v="VND"/>
    <s v="20220930VND"/>
    <n v="1"/>
    <n v="1.9477780000000001E-3"/>
    <n v="8.4137399999999998E-4"/>
    <n v="2.2969510199999998E-2"/>
    <x v="1"/>
  </r>
  <r>
    <x v="1"/>
    <n v="4631"/>
    <x v="4"/>
    <x v="1"/>
    <x v="0"/>
    <n v="1332245"/>
    <d v="2022-01-01T00:00:00"/>
    <n v="273"/>
    <n v="16077434.1"/>
    <n v="588917"/>
    <s v="VND"/>
    <s v="20220930VND"/>
    <n v="1"/>
    <n v="1.3322449999999999E-3"/>
    <n v="5.88917E-4"/>
    <n v="1.6077434099999999E-2"/>
    <x v="1"/>
  </r>
  <r>
    <x v="1"/>
    <n v="4631"/>
    <x v="4"/>
    <x v="1"/>
    <x v="0"/>
    <n v="8961567"/>
    <d v="2022-01-01T00:00:00"/>
    <n v="273"/>
    <n v="206085843.59999999"/>
    <n v="7548932"/>
    <s v="VND"/>
    <s v="20220930VND"/>
    <n v="1"/>
    <n v="8.9615670000000001E-3"/>
    <n v="7.5489320000000004E-3"/>
    <n v="0.20608584359999998"/>
    <x v="1"/>
  </r>
  <r>
    <x v="1"/>
    <n v="4631"/>
    <x v="4"/>
    <x v="1"/>
    <x v="0"/>
    <n v="1214981"/>
    <d v="2022-01-01T00:00:00"/>
    <n v="273"/>
    <n v="12105174.9"/>
    <n v="443413"/>
    <s v="VND"/>
    <s v="20220930VND"/>
    <n v="1"/>
    <n v="1.214981E-3"/>
    <n v="4.4341299999999998E-4"/>
    <n v="1.21051749E-2"/>
    <x v="1"/>
  </r>
  <r>
    <x v="1"/>
    <n v="4631"/>
    <x v="4"/>
    <x v="1"/>
    <x v="0"/>
    <n v="6165179"/>
    <d v="2022-01-01T00:00:00"/>
    <n v="273"/>
    <n v="187978763.70000002"/>
    <n v="6885669"/>
    <s v="VND"/>
    <s v="20220930VND"/>
    <n v="1"/>
    <n v="6.1651789999999998E-3"/>
    <n v="6.8856689999999996E-3"/>
    <n v="0.18797876370000002"/>
    <x v="1"/>
  </r>
  <r>
    <x v="1"/>
    <n v="4632"/>
    <x v="15"/>
    <x v="1"/>
    <x v="0"/>
    <n v="1018521"/>
    <d v="2022-01-01T00:00:00"/>
    <n v="273"/>
    <n v="26731204.5"/>
    <n v="979165"/>
    <s v="VND"/>
    <s v="20220930VND"/>
    <n v="1"/>
    <n v="1.0185210000000001E-3"/>
    <n v="9.7916499999999994E-4"/>
    <n v="2.6731204500000001E-2"/>
    <x v="4"/>
  </r>
  <r>
    <x v="1"/>
    <n v="4632"/>
    <x v="15"/>
    <x v="1"/>
    <x v="0"/>
    <n v="8939661"/>
    <d v="2022-01-01T00:00:00"/>
    <n v="273"/>
    <n v="167996583.29999998"/>
    <n v="6153721"/>
    <s v="VND"/>
    <s v="20220930VND"/>
    <n v="1"/>
    <n v="8.9396609999999998E-3"/>
    <n v="6.153721E-3"/>
    <n v="0.16799658329999997"/>
    <x v="4"/>
  </r>
  <r>
    <x v="1"/>
    <n v="4634"/>
    <x v="3"/>
    <x v="1"/>
    <x v="0"/>
    <n v="1268062"/>
    <d v="2022-01-01T00:00:00"/>
    <n v="273"/>
    <n v="550748343737.59204"/>
    <n v="869653"/>
    <s v="USD"/>
    <s v="20220930USD"/>
    <n v="23197.68"/>
    <n v="29.416096496160002"/>
    <n v="20.173932005040001"/>
    <n v="550.74834373759199"/>
    <x v="0"/>
  </r>
  <r>
    <x v="1"/>
    <n v="4634"/>
    <x v="3"/>
    <x v="1"/>
    <x v="0"/>
    <n v="1740347"/>
    <d v="2022-01-01T00:00:00"/>
    <n v="273"/>
    <n v="38467037.699999996"/>
    <n v="1409049"/>
    <s v="VND"/>
    <s v="20220930VND"/>
    <n v="1"/>
    <n v="1.7403469999999999E-3"/>
    <n v="1.4090489999999999E-3"/>
    <n v="3.8467037699999998E-2"/>
    <x v="0"/>
  </r>
  <r>
    <x v="1"/>
    <n v="4634"/>
    <x v="3"/>
    <x v="1"/>
    <x v="0"/>
    <n v="6225836"/>
    <d v="2022-01-01T00:00:00"/>
    <n v="273"/>
    <n v="256284537.59999999"/>
    <n v="9387712"/>
    <s v="VND"/>
    <s v="20220930VND"/>
    <n v="1"/>
    <n v="6.2258360000000002E-3"/>
    <n v="9.3877119999999994E-3"/>
    <n v="0.25628453759999997"/>
    <x v="0"/>
  </r>
  <r>
    <x v="1"/>
    <n v="4635"/>
    <x v="8"/>
    <x v="1"/>
    <x v="0"/>
    <n v="1136434"/>
    <d v="2022-01-01T00:00:00"/>
    <n v="273"/>
    <n v="40572877.800000004"/>
    <n v="1486186"/>
    <s v="VND"/>
    <s v="20220930VND"/>
    <n v="1"/>
    <n v="1.136434E-3"/>
    <n v="1.486186E-3"/>
    <n v="4.0572877800000004E-2"/>
    <x v="0"/>
  </r>
  <r>
    <x v="1"/>
    <n v="4641"/>
    <x v="15"/>
    <x v="1"/>
    <x v="0"/>
    <n v="852129"/>
    <d v="2022-01-01T00:00:00"/>
    <n v="273"/>
    <n v="23069100.599999998"/>
    <n v="845022"/>
    <s v="VND"/>
    <s v="20220930VND"/>
    <n v="1"/>
    <n v="8.5212899999999997E-4"/>
    <n v="8.4502199999999996E-4"/>
    <n v="2.3069100599999996E-2"/>
    <x v="4"/>
  </r>
  <r>
    <x v="1"/>
    <n v="4644"/>
    <x v="6"/>
    <x v="1"/>
    <x v="0"/>
    <n v="1735378"/>
    <d v="2022-01-01T00:00:00"/>
    <n v="273"/>
    <n v="526045974061.60797"/>
    <n v="830647"/>
    <s v="USD"/>
    <s v="20220930USD"/>
    <n v="23197.68"/>
    <n v="40.256743523040001"/>
    <n v="19.269083298959998"/>
    <n v="526.04597406160792"/>
    <x v="3"/>
  </r>
  <r>
    <x v="1"/>
    <n v="4647"/>
    <x v="0"/>
    <x v="1"/>
    <x v="0"/>
    <n v="933163"/>
    <d v="2022-01-01T00:00:00"/>
    <n v="273"/>
    <n v="434960181471.81598"/>
    <n v="686819"/>
    <s v="USD"/>
    <s v="20220930USD"/>
    <n v="23197.68"/>
    <n v="21.647216661840002"/>
    <n v="15.93260737992"/>
    <n v="434.96018147181599"/>
    <x v="0"/>
  </r>
  <r>
    <x v="1"/>
    <n v="4647"/>
    <x v="0"/>
    <x v="1"/>
    <x v="0"/>
    <n v="1003723"/>
    <d v="2022-01-01T00:00:00"/>
    <n v="273"/>
    <n v="35738129.699999996"/>
    <n v="1309089"/>
    <s v="VND"/>
    <s v="20220930VND"/>
    <n v="1"/>
    <n v="1.003723E-3"/>
    <n v="1.309089E-3"/>
    <n v="3.5738129699999996E-2"/>
    <x v="0"/>
  </r>
  <r>
    <x v="1"/>
    <n v="4648"/>
    <x v="10"/>
    <x v="1"/>
    <x v="0"/>
    <n v="1155248"/>
    <d v="2022-01-01T00:00:00"/>
    <n v="273"/>
    <n v="33820468.5"/>
    <n v="1238845"/>
    <s v="VND"/>
    <s v="20220930VND"/>
    <n v="1"/>
    <n v="1.155248E-3"/>
    <n v="1.2388449999999999E-3"/>
    <n v="3.3820468499999999E-2"/>
    <x v="1"/>
  </r>
  <r>
    <x v="1"/>
    <n v="4649"/>
    <x v="4"/>
    <x v="1"/>
    <x v="0"/>
    <n v="8917063"/>
    <d v="2022-01-01T00:00:00"/>
    <n v="273"/>
    <n v="179693131.79999998"/>
    <n v="6582166"/>
    <s v="VND"/>
    <s v="20220930VND"/>
    <n v="1"/>
    <n v="8.9170629999999994E-3"/>
    <n v="6.5821660000000004E-3"/>
    <n v="0.17969313179999999"/>
    <x v="1"/>
  </r>
  <r>
    <x v="1"/>
    <n v="4650"/>
    <x v="4"/>
    <x v="1"/>
    <x v="0"/>
    <n v="899241"/>
    <d v="2022-01-01T00:00:00"/>
    <n v="273"/>
    <n v="30837206.400000002"/>
    <n v="1129568"/>
    <s v="VND"/>
    <s v="20220930VND"/>
    <n v="1"/>
    <n v="8.9924099999999995E-4"/>
    <n v="1.1295680000000001E-3"/>
    <n v="3.0837206400000001E-2"/>
    <x v="1"/>
  </r>
  <r>
    <x v="1"/>
    <n v="4652"/>
    <x v="4"/>
    <x v="1"/>
    <x v="0"/>
    <n v="30880"/>
    <d v="2022-01-01T00:00:00"/>
    <n v="273"/>
    <n v="5422762.7999999998"/>
    <n v="198636"/>
    <s v="VND"/>
    <s v="20220930VND"/>
    <n v="1"/>
    <n v="3.0880000000000002E-5"/>
    <n v="1.98636E-4"/>
    <n v="5.4227627999999996E-3"/>
    <x v="1"/>
  </r>
  <r>
    <x v="1"/>
    <n v="4652"/>
    <x v="1"/>
    <x v="1"/>
    <x v="0"/>
    <n v="108512"/>
    <d v="2022-01-01T00:00:00"/>
    <n v="273"/>
    <n v="1964289.5999999999"/>
    <n v="71952"/>
    <s v="VND"/>
    <s v="20220930VND"/>
    <n v="1"/>
    <n v="1.0851199999999999E-4"/>
    <n v="7.1952000000000005E-5"/>
    <n v="1.9642895999999999E-3"/>
    <x v="1"/>
  </r>
  <r>
    <x v="1"/>
    <n v="4653"/>
    <x v="8"/>
    <x v="1"/>
    <x v="0"/>
    <n v="200215"/>
    <d v="2022-01-01T00:00:00"/>
    <n v="273"/>
    <n v="844946308998.79199"/>
    <n v="1334203"/>
    <s v="USD"/>
    <s v="20220930USD"/>
    <n v="23197.68"/>
    <n v="4.6445235012000001"/>
    <n v="30.950414249040001"/>
    <n v="844.94630899879201"/>
    <x v="0"/>
  </r>
  <r>
    <x v="1"/>
    <n v="4653"/>
    <x v="8"/>
    <x v="1"/>
    <x v="0"/>
    <n v="1229489"/>
    <d v="2022-01-01T00:00:00"/>
    <n v="273"/>
    <n v="2917687.5"/>
    <n v="106875"/>
    <s v="VND"/>
    <s v="20220930VND"/>
    <n v="1"/>
    <n v="1.2294890000000001E-3"/>
    <n v="1.06875E-4"/>
    <n v="2.9176875000000001E-3"/>
    <x v="0"/>
  </r>
  <r>
    <x v="1"/>
    <n v="4653"/>
    <x v="8"/>
    <x v="1"/>
    <x v="0"/>
    <n v="310853"/>
    <d v="2022-01-01T00:00:00"/>
    <n v="273"/>
    <n v="48606039.300000004"/>
    <n v="1780441"/>
    <s v="VND"/>
    <s v="20220930VND"/>
    <n v="1"/>
    <n v="3.1085299999999999E-4"/>
    <n v="1.780441E-3"/>
    <n v="4.8606039300000008E-2"/>
    <x v="0"/>
  </r>
  <r>
    <x v="1"/>
    <n v="4656"/>
    <x v="6"/>
    <x v="1"/>
    <x v="0"/>
    <n v="5228393"/>
    <d v="2022-01-01T00:00:00"/>
    <n v="273"/>
    <n v="99857585.100000009"/>
    <n v="3657787"/>
    <s v="VND"/>
    <s v="20220930VND"/>
    <n v="1"/>
    <n v="5.2283929999999996E-3"/>
    <n v="3.657787E-3"/>
    <n v="9.9857585100000007E-2"/>
    <x v="3"/>
  </r>
  <r>
    <x v="1"/>
    <n v="4658"/>
    <x v="3"/>
    <x v="1"/>
    <x v="0"/>
    <n v="451796"/>
    <d v="2022-01-01T00:00:00"/>
    <n v="273"/>
    <n v="21524630.400000002"/>
    <n v="788448"/>
    <s v="VND"/>
    <s v="20220930VND"/>
    <n v="1"/>
    <n v="4.5179600000000002E-4"/>
    <n v="7.8844799999999997E-4"/>
    <n v="2.1524630400000001E-2"/>
    <x v="0"/>
  </r>
  <r>
    <x v="1"/>
    <n v="4658"/>
    <x v="5"/>
    <x v="1"/>
    <x v="0"/>
    <n v="263691"/>
    <d v="2022-01-01T00:00:00"/>
    <n v="273"/>
    <n v="44164001.699999996"/>
    <n v="1617729"/>
    <s v="VND"/>
    <s v="20220930VND"/>
    <n v="1"/>
    <n v="2.6369099999999998E-4"/>
    <n v="1.617729E-3"/>
    <n v="4.4164001699999997E-2"/>
    <x v="1"/>
  </r>
  <r>
    <x v="1"/>
    <n v="4660"/>
    <x v="3"/>
    <x v="1"/>
    <x v="0"/>
    <n v="292677"/>
    <d v="2022-01-01T00:00:00"/>
    <n v="273"/>
    <n v="2033085.5999999999"/>
    <n v="74472"/>
    <s v="VND"/>
    <s v="20220930VND"/>
    <n v="1"/>
    <n v="2.9267699999999998E-4"/>
    <n v="7.4472000000000001E-5"/>
    <n v="2.0330855999999998E-3"/>
    <x v="0"/>
  </r>
  <r>
    <x v="1"/>
    <n v="4662"/>
    <x v="4"/>
    <x v="1"/>
    <x v="0"/>
    <n v="943207"/>
    <d v="2022-01-01T00:00:00"/>
    <n v="273"/>
    <n v="28301118.300000001"/>
    <n v="1036671"/>
    <s v="VND"/>
    <s v="20220930VND"/>
    <n v="1"/>
    <n v="9.4320700000000005E-4"/>
    <n v="1.0366710000000001E-3"/>
    <n v="2.8301118300000001E-2"/>
    <x v="1"/>
  </r>
  <r>
    <x v="1"/>
    <n v="4663"/>
    <x v="4"/>
    <x v="1"/>
    <x v="0"/>
    <n v="7141655"/>
    <d v="2022-01-01T00:00:00"/>
    <n v="273"/>
    <n v="259662694.20000002"/>
    <n v="9511454"/>
    <s v="VND"/>
    <s v="20220930VND"/>
    <n v="1"/>
    <n v="7.1416550000000002E-3"/>
    <n v="9.5114540000000008E-3"/>
    <n v="0.25966269420000004"/>
    <x v="1"/>
  </r>
  <r>
    <x v="1"/>
    <n v="4663"/>
    <x v="4"/>
    <x v="1"/>
    <x v="0"/>
    <n v="997726"/>
    <d v="2022-01-01T00:00:00"/>
    <n v="273"/>
    <n v="870247777318.92004"/>
    <n v="1374155"/>
    <s v="USD"/>
    <s v="20220930USD"/>
    <n v="23197.68"/>
    <n v="23.14492847568"/>
    <n v="31.8772079604"/>
    <n v="870.24777731892004"/>
    <x v="1"/>
  </r>
  <r>
    <x v="1"/>
    <n v="4664"/>
    <x v="4"/>
    <x v="1"/>
    <x v="0"/>
    <n v="362087"/>
    <d v="2022-01-01T00:00:00"/>
    <n v="273"/>
    <n v="15194197.200000001"/>
    <n v="556564"/>
    <s v="VND"/>
    <s v="20220930VND"/>
    <n v="1"/>
    <n v="3.6208699999999998E-4"/>
    <n v="5.5656399999999995E-4"/>
    <n v="1.51941972E-2"/>
    <x v="1"/>
  </r>
  <r>
    <x v="1"/>
    <n v="4664"/>
    <x v="4"/>
    <x v="1"/>
    <x v="0"/>
    <n v="782582"/>
    <d v="2022-01-01T00:00:00"/>
    <n v="273"/>
    <n v="298156363329.82501"/>
    <n v="483575"/>
    <s v="EUR"/>
    <s v="20220930EUR"/>
    <n v="22584.87"/>
    <n v="17.674512734339999"/>
    <n v="10.921478510249999"/>
    <n v="298.15636332982501"/>
    <x v="1"/>
  </r>
  <r>
    <x v="1"/>
    <n v="4664"/>
    <x v="4"/>
    <x v="1"/>
    <x v="0"/>
    <n v="1677069"/>
    <d v="2022-01-01T00:00:00"/>
    <n v="273"/>
    <n v="1216045488169.512"/>
    <n v="1920183"/>
    <s v="USD"/>
    <s v="20220930USD"/>
    <n v="23197.68"/>
    <n v="38.904109999919996"/>
    <n v="44.543790775440002"/>
    <n v="1216.0454881695121"/>
    <x v="1"/>
  </r>
  <r>
    <x v="1"/>
    <n v="4664"/>
    <x v="14"/>
    <x v="1"/>
    <x v="0"/>
    <n v="270945"/>
    <d v="2022-01-01T00:00:00"/>
    <n v="273"/>
    <n v="34145202"/>
    <n v="1250740"/>
    <s v="VND"/>
    <s v="20220930VND"/>
    <n v="1"/>
    <n v="2.7094499999999997E-4"/>
    <n v="1.25074E-3"/>
    <n v="3.4145201999999999E-2"/>
    <x v="3"/>
  </r>
  <r>
    <x v="1"/>
    <n v="4669"/>
    <x v="1"/>
    <x v="1"/>
    <x v="0"/>
    <n v="1147617"/>
    <d v="2022-01-01T00:00:00"/>
    <n v="273"/>
    <n v="14110005"/>
    <n v="516850"/>
    <s v="VND"/>
    <s v="20220930VND"/>
    <n v="1"/>
    <n v="1.1476170000000001E-3"/>
    <n v="5.1685000000000001E-4"/>
    <n v="1.4110005E-2"/>
    <x v="1"/>
  </r>
  <r>
    <x v="1"/>
    <n v="4669"/>
    <x v="6"/>
    <x v="1"/>
    <x v="0"/>
    <n v="813874"/>
    <d v="2022-01-01T00:00:00"/>
    <n v="273"/>
    <n v="8804823.2999999989"/>
    <n v="322521"/>
    <s v="VND"/>
    <s v="20220930VND"/>
    <n v="1"/>
    <n v="8.1387400000000002E-4"/>
    <n v="3.2252099999999998E-4"/>
    <n v="8.8048232999999986E-3"/>
    <x v="3"/>
  </r>
  <r>
    <x v="1"/>
    <n v="4669"/>
    <x v="14"/>
    <x v="1"/>
    <x v="0"/>
    <n v="8204117"/>
    <d v="2022-01-01T00:00:00"/>
    <n v="273"/>
    <n v="250130871.90000001"/>
    <n v="9162303"/>
    <s v="VND"/>
    <s v="20220930VND"/>
    <n v="1"/>
    <n v="8.2041170000000004E-3"/>
    <n v="9.1623030000000001E-3"/>
    <n v="0.2501308719"/>
    <x v="3"/>
  </r>
  <r>
    <x v="1"/>
    <n v="4671"/>
    <x v="4"/>
    <x v="1"/>
    <x v="0"/>
    <n v="1135225"/>
    <d v="2022-01-01T00:00:00"/>
    <n v="273"/>
    <n v="7744737"/>
    <n v="283690"/>
    <s v="VND"/>
    <s v="20220930VND"/>
    <n v="1"/>
    <n v="1.1352249999999999E-3"/>
    <n v="2.8369000000000002E-4"/>
    <n v="7.7447369999999998E-3"/>
    <x v="1"/>
  </r>
  <r>
    <x v="1"/>
    <n v="4671"/>
    <x v="10"/>
    <x v="1"/>
    <x v="0"/>
    <n v="627226"/>
    <d v="2022-01-01T00:00:00"/>
    <n v="273"/>
    <n v="41249426.399999999"/>
    <n v="1510968"/>
    <s v="VND"/>
    <s v="20220930VND"/>
    <n v="1"/>
    <n v="6.2722600000000004E-4"/>
    <n v="1.5109679999999999E-3"/>
    <n v="4.1249426399999997E-2"/>
    <x v="1"/>
  </r>
  <r>
    <x v="1"/>
    <n v="4672"/>
    <x v="7"/>
    <x v="1"/>
    <x v="0"/>
    <n v="287551"/>
    <d v="2022-01-01T00:00:00"/>
    <n v="273"/>
    <n v="38336134.199999996"/>
    <n v="1404254"/>
    <s v="VND"/>
    <s v="20220930VND"/>
    <n v="1"/>
    <n v="2.8755099999999998E-4"/>
    <n v="1.404254E-3"/>
    <n v="3.8336134199999997E-2"/>
    <x v="2"/>
  </r>
  <r>
    <x v="1"/>
    <n v="4673"/>
    <x v="1"/>
    <x v="1"/>
    <x v="0"/>
    <n v="645626"/>
    <d v="2022-01-01T00:00:00"/>
    <n v="273"/>
    <n v="13601324.1"/>
    <n v="498217"/>
    <s v="VND"/>
    <s v="20220930VND"/>
    <n v="1"/>
    <n v="6.4562599999999995E-4"/>
    <n v="4.9821700000000002E-4"/>
    <n v="1.3601324099999999E-2"/>
    <x v="1"/>
  </r>
  <r>
    <x v="1"/>
    <n v="4673"/>
    <x v="14"/>
    <x v="1"/>
    <x v="0"/>
    <n v="1459646"/>
    <d v="2022-01-01T00:00:00"/>
    <n v="273"/>
    <n v="21658728"/>
    <n v="793360"/>
    <s v="VND"/>
    <s v="20220930VND"/>
    <n v="1"/>
    <n v="1.459646E-3"/>
    <n v="7.9336000000000001E-4"/>
    <n v="2.1658727999999999E-2"/>
    <x v="3"/>
  </r>
  <r>
    <x v="1"/>
    <n v="4673"/>
    <x v="4"/>
    <x v="1"/>
    <x v="0"/>
    <n v="1681062"/>
    <d v="2022-01-01T00:00:00"/>
    <n v="273"/>
    <n v="40828706.100000001"/>
    <n v="1495557"/>
    <s v="VND"/>
    <s v="20220930VND"/>
    <n v="1"/>
    <n v="1.6810620000000001E-3"/>
    <n v="1.495557E-3"/>
    <n v="4.0828706100000001E-2"/>
    <x v="1"/>
  </r>
  <r>
    <x v="1"/>
    <n v="4676"/>
    <x v="0"/>
    <x v="1"/>
    <x v="0"/>
    <n v="9795289"/>
    <d v="2022-01-01T00:00:00"/>
    <n v="273"/>
    <n v="233125974.90000001"/>
    <n v="8539413"/>
    <s v="VND"/>
    <s v="20220930VND"/>
    <n v="1"/>
    <n v="9.7952890000000004E-3"/>
    <n v="8.5394129999999992E-3"/>
    <n v="0.2331259749"/>
    <x v="0"/>
  </r>
  <r>
    <x v="1"/>
    <n v="4676"/>
    <x v="14"/>
    <x v="1"/>
    <x v="0"/>
    <n v="693792"/>
    <d v="2022-01-01T00:00:00"/>
    <n v="273"/>
    <n v="20847317.400000002"/>
    <n v="763638"/>
    <s v="VND"/>
    <s v="20220930VND"/>
    <n v="1"/>
    <n v="6.9379200000000004E-4"/>
    <n v="7.6363799999999997E-4"/>
    <n v="2.0847317400000002E-2"/>
    <x v="3"/>
  </r>
  <r>
    <x v="1"/>
    <n v="4676"/>
    <x v="4"/>
    <x v="1"/>
    <x v="0"/>
    <n v="1666625"/>
    <d v="2022-01-01T00:00:00"/>
    <n v="273"/>
    <n v="25813187.400000002"/>
    <n v="945538"/>
    <s v="VND"/>
    <s v="20220930VND"/>
    <n v="1"/>
    <n v="1.6666249999999999E-3"/>
    <n v="9.45538E-4"/>
    <n v="2.5813187400000003E-2"/>
    <x v="1"/>
  </r>
  <r>
    <x v="1"/>
    <n v="4679"/>
    <x v="4"/>
    <x v="1"/>
    <x v="0"/>
    <n v="220482"/>
    <d v="2022-01-01T00:00:00"/>
    <n v="273"/>
    <n v="49350483"/>
    <n v="1807710"/>
    <s v="VND"/>
    <s v="20220930VND"/>
    <n v="1"/>
    <n v="2.2048200000000001E-4"/>
    <n v="1.8077099999999999E-3"/>
    <n v="4.9350483000000001E-2"/>
    <x v="1"/>
  </r>
  <r>
    <x v="1"/>
    <n v="4682"/>
    <x v="4"/>
    <x v="1"/>
    <x v="0"/>
    <n v="1540735"/>
    <d v="2022-01-01T00:00:00"/>
    <n v="273"/>
    <n v="21707758.800000001"/>
    <n v="795156"/>
    <s v="VND"/>
    <s v="20220930VND"/>
    <n v="1"/>
    <n v="1.5407350000000001E-3"/>
    <n v="7.9515599999999999E-4"/>
    <n v="2.1707758800000001E-2"/>
    <x v="1"/>
  </r>
  <r>
    <x v="1"/>
    <n v="4682"/>
    <x v="0"/>
    <x v="1"/>
    <x v="0"/>
    <n v="1106439"/>
    <d v="2022-01-01T00:00:00"/>
    <n v="273"/>
    <n v="4363877.7"/>
    <n v="159849"/>
    <s v="VND"/>
    <s v="20220930VND"/>
    <n v="1"/>
    <n v="1.1064390000000001E-3"/>
    <n v="1.5984899999999999E-4"/>
    <n v="4.3638777000000002E-3"/>
    <x v="0"/>
  </r>
  <r>
    <x v="1"/>
    <n v="4684"/>
    <x v="4"/>
    <x v="1"/>
    <x v="0"/>
    <n v="309138"/>
    <d v="2022-01-01T00:00:00"/>
    <n v="273"/>
    <n v="9339493.7999999989"/>
    <n v="342106"/>
    <s v="VND"/>
    <s v="20220930VND"/>
    <n v="1"/>
    <n v="3.0913799999999998E-4"/>
    <n v="3.4210600000000001E-4"/>
    <n v="9.3394937999999993E-3"/>
    <x v="1"/>
  </r>
  <r>
    <x v="1"/>
    <n v="4685"/>
    <x v="10"/>
    <x v="1"/>
    <x v="0"/>
    <n v="1766318"/>
    <d v="2022-01-01T00:00:00"/>
    <n v="273"/>
    <n v="23194598.699999999"/>
    <n v="849619"/>
    <s v="VND"/>
    <s v="20220930VND"/>
    <n v="1"/>
    <n v="1.766318E-3"/>
    <n v="8.4961900000000003E-4"/>
    <n v="2.3194598699999999E-2"/>
    <x v="1"/>
  </r>
  <r>
    <x v="1"/>
    <n v="4685"/>
    <x v="10"/>
    <x v="1"/>
    <x v="0"/>
    <n v="963193"/>
    <d v="2022-01-01T00:00:00"/>
    <n v="273"/>
    <n v="34180064.100000001"/>
    <n v="1252017"/>
    <s v="VND"/>
    <s v="20220930VND"/>
    <n v="1"/>
    <n v="9.6319299999999999E-4"/>
    <n v="1.252017E-3"/>
    <n v="3.4180064100000004E-2"/>
    <x v="1"/>
  </r>
  <r>
    <x v="1"/>
    <n v="4685"/>
    <x v="10"/>
    <x v="1"/>
    <x v="0"/>
    <n v="397726"/>
    <d v="2022-01-01T00:00:00"/>
    <n v="273"/>
    <n v="5587654.7999999998"/>
    <n v="204676"/>
    <s v="VND"/>
    <s v="20220930VND"/>
    <n v="1"/>
    <n v="3.9772599999999999E-4"/>
    <n v="2.0467599999999999E-4"/>
    <n v="5.5876547999999995E-3"/>
    <x v="1"/>
  </r>
  <r>
    <x v="1"/>
    <n v="4686"/>
    <x v="5"/>
    <x v="1"/>
    <x v="0"/>
    <n v="1370508"/>
    <d v="2022-01-01T00:00:00"/>
    <n v="273"/>
    <n v="5363194.2"/>
    <n v="196454"/>
    <s v="VND"/>
    <s v="20220930VND"/>
    <n v="1"/>
    <n v="1.3705080000000001E-3"/>
    <n v="1.9645400000000001E-4"/>
    <n v="5.3631942E-3"/>
    <x v="1"/>
  </r>
  <r>
    <x v="1"/>
    <n v="4687"/>
    <x v="8"/>
    <x v="1"/>
    <x v="0"/>
    <n v="359389"/>
    <d v="2022-01-01T00:00:00"/>
    <n v="273"/>
    <n v="32384679.599999998"/>
    <n v="1186252"/>
    <s v="VND"/>
    <s v="20220930VND"/>
    <n v="1"/>
    <n v="3.59389E-4"/>
    <n v="1.1862520000000001E-3"/>
    <n v="3.2384679600000001E-2"/>
    <x v="0"/>
  </r>
  <r>
    <x v="1"/>
    <n v="4688"/>
    <x v="4"/>
    <x v="1"/>
    <x v="0"/>
    <n v="572538"/>
    <d v="2022-01-01T00:00:00"/>
    <n v="273"/>
    <n v="33365978.099999998"/>
    <n v="1222197"/>
    <s v="VND"/>
    <s v="20220930VND"/>
    <n v="1"/>
    <n v="5.7253800000000004E-4"/>
    <n v="1.222197E-3"/>
    <n v="3.3365978099999999E-2"/>
    <x v="1"/>
  </r>
  <r>
    <x v="1"/>
    <n v="4690"/>
    <x v="5"/>
    <x v="1"/>
    <x v="1"/>
    <n v="1037626"/>
    <d v="2022-01-01T00:00:00"/>
    <n v="273"/>
    <n v="22513654.800000001"/>
    <n v="824676"/>
    <s v="VND"/>
    <s v="20220930VND"/>
    <n v="1"/>
    <n v="1.037626E-3"/>
    <n v="8.2467599999999999E-4"/>
    <n v="2.2513654800000001E-2"/>
    <x v="1"/>
  </r>
  <r>
    <x v="1"/>
    <n v="4690"/>
    <x v="5"/>
    <x v="1"/>
    <x v="1"/>
    <n v="1125543"/>
    <d v="2022-01-01T00:00:00"/>
    <n v="273"/>
    <n v="14283523.799999999"/>
    <n v="523206"/>
    <s v="VND"/>
    <s v="20220930VND"/>
    <n v="1"/>
    <n v="1.1255429999999999E-3"/>
    <n v="5.2320600000000002E-4"/>
    <n v="1.42835238E-2"/>
    <x v="1"/>
  </r>
  <r>
    <x v="1"/>
    <n v="4690"/>
    <x v="5"/>
    <x v="1"/>
    <x v="1"/>
    <n v="1646711"/>
    <d v="2022-01-01T00:00:00"/>
    <n v="273"/>
    <n v="3047690.1"/>
    <n v="111637"/>
    <s v="VND"/>
    <s v="20220930VND"/>
    <n v="1"/>
    <n v="1.6467109999999999E-3"/>
    <n v="1.11637E-4"/>
    <n v="3.0476901000000001E-3"/>
    <x v="1"/>
  </r>
  <r>
    <x v="1"/>
    <n v="4690"/>
    <x v="5"/>
    <x v="1"/>
    <x v="1"/>
    <n v="1546549"/>
    <d v="2022-01-01T00:00:00"/>
    <n v="273"/>
    <n v="21929134.5"/>
    <n v="803265"/>
    <s v="VND"/>
    <s v="20220930VND"/>
    <n v="1"/>
    <n v="1.5465489999999999E-3"/>
    <n v="8.0326499999999995E-4"/>
    <n v="2.1929134499999999E-2"/>
    <x v="1"/>
  </r>
  <r>
    <x v="1"/>
    <n v="4690"/>
    <x v="5"/>
    <x v="1"/>
    <x v="0"/>
    <n v="673430"/>
    <d v="2022-01-01T00:00:00"/>
    <n v="273"/>
    <n v="32669691.599999998"/>
    <n v="1196692"/>
    <s v="VND"/>
    <s v="20220930VND"/>
    <n v="1"/>
    <n v="6.7343000000000004E-4"/>
    <n v="1.1966920000000001E-3"/>
    <n v="3.2669691599999995E-2"/>
    <x v="1"/>
  </r>
  <r>
    <x v="1"/>
    <n v="4690"/>
    <x v="5"/>
    <x v="1"/>
    <x v="0"/>
    <n v="8045271"/>
    <d v="2022-01-01T00:00:00"/>
    <n v="273"/>
    <n v="236090727.59999999"/>
    <n v="8648012"/>
    <s v="VND"/>
    <s v="20220930VND"/>
    <n v="1"/>
    <n v="8.0452709999999997E-3"/>
    <n v="8.6480120000000001E-3"/>
    <n v="0.23609072759999999"/>
    <x v="1"/>
  </r>
  <r>
    <x v="1"/>
    <n v="4690"/>
    <x v="5"/>
    <x v="1"/>
    <x v="0"/>
    <n v="52822"/>
    <d v="2022-01-01T00:00:00"/>
    <n v="273"/>
    <n v="328687301582.64001"/>
    <n v="519010"/>
    <s v="USD"/>
    <s v="20220930USD"/>
    <n v="23197.68"/>
    <n v="1.2253478529599999"/>
    <n v="12.039827896799999"/>
    <n v="328.68730158264003"/>
    <x v="1"/>
  </r>
  <r>
    <x v="1"/>
    <n v="4691"/>
    <x v="4"/>
    <x v="1"/>
    <x v="0"/>
    <n v="5444972"/>
    <d v="2022-01-01T00:00:00"/>
    <n v="273"/>
    <n v="92096741.100000009"/>
    <n v="3373507"/>
    <s v="VND"/>
    <s v="20220930VND"/>
    <n v="1"/>
    <n v="5.4449720000000002E-3"/>
    <n v="3.373507E-3"/>
    <n v="9.2096741100000004E-2"/>
    <x v="1"/>
  </r>
  <r>
    <x v="1"/>
    <n v="4693"/>
    <x v="1"/>
    <x v="1"/>
    <x v="0"/>
    <n v="8430850"/>
    <d v="2022-01-01T00:00:00"/>
    <n v="273"/>
    <n v="220325004.90000001"/>
    <n v="8070513"/>
    <s v="VND"/>
    <s v="20220930VND"/>
    <n v="1"/>
    <n v="8.4308500000000001E-3"/>
    <n v="8.0705129999999996E-3"/>
    <n v="0.22032500490000001"/>
    <x v="1"/>
  </r>
  <r>
    <x v="1"/>
    <n v="4693"/>
    <x v="1"/>
    <x v="1"/>
    <x v="1"/>
    <n v="7396673"/>
    <d v="2022-01-01T00:00:00"/>
    <n v="273"/>
    <n v="242248051.5"/>
    <n v="8873555"/>
    <s v="VND"/>
    <s v="20220930VND"/>
    <n v="1"/>
    <n v="7.3966730000000003E-3"/>
    <n v="8.873555E-3"/>
    <n v="0.24224805150000001"/>
    <x v="1"/>
  </r>
  <r>
    <x v="1"/>
    <n v="4693"/>
    <x v="1"/>
    <x v="1"/>
    <x v="0"/>
    <n v="7682184"/>
    <d v="2022-01-01T00:00:00"/>
    <n v="273"/>
    <n v="239054634"/>
    <n v="8756580"/>
    <s v="VND"/>
    <s v="20220930VND"/>
    <n v="1"/>
    <n v="7.6821839999999999E-3"/>
    <n v="8.7565799999999999E-3"/>
    <n v="0.23905463399999999"/>
    <x v="1"/>
  </r>
  <r>
    <x v="1"/>
    <n v="4693"/>
    <x v="0"/>
    <x v="1"/>
    <x v="0"/>
    <n v="906663"/>
    <d v="2022-01-01T00:00:00"/>
    <n v="273"/>
    <n v="52157933.100000001"/>
    <n v="1910547"/>
    <s v="VND"/>
    <s v="20220930VND"/>
    <n v="1"/>
    <n v="9.0666300000000004E-4"/>
    <n v="1.9105470000000001E-3"/>
    <n v="5.2157933100000005E-2"/>
    <x v="0"/>
  </r>
  <r>
    <x v="1"/>
    <n v="4694"/>
    <x v="6"/>
    <x v="1"/>
    <x v="0"/>
    <n v="212640"/>
    <d v="2022-01-01T00:00:00"/>
    <n v="273"/>
    <n v="49748790"/>
    <n v="1822300"/>
    <s v="VND"/>
    <s v="20220930VND"/>
    <n v="1"/>
    <n v="2.1264E-4"/>
    <n v="1.8223E-3"/>
    <n v="4.9748790000000001E-2"/>
    <x v="3"/>
  </r>
  <r>
    <x v="1"/>
    <n v="4695"/>
    <x v="11"/>
    <x v="1"/>
    <x v="0"/>
    <n v="1077539"/>
    <d v="2022-01-01T00:00:00"/>
    <n v="273"/>
    <n v="26507672.099999998"/>
    <n v="970977"/>
    <s v="VND"/>
    <s v="20220930VND"/>
    <n v="1"/>
    <n v="1.077539E-3"/>
    <n v="9.7097700000000004E-4"/>
    <n v="2.6507672099999997E-2"/>
    <x v="3"/>
  </r>
  <r>
    <x v="1"/>
    <n v="4697"/>
    <x v="4"/>
    <x v="1"/>
    <x v="0"/>
    <n v="1950362"/>
    <d v="2022-01-01T00:00:00"/>
    <n v="273"/>
    <n v="18615788.099999998"/>
    <n v="681897"/>
    <s v="VND"/>
    <s v="20220930VND"/>
    <n v="1"/>
    <n v="1.950362E-3"/>
    <n v="6.8189699999999999E-4"/>
    <n v="1.8615788099999999E-2"/>
    <x v="1"/>
  </r>
  <r>
    <x v="1"/>
    <n v="4697"/>
    <x v="4"/>
    <x v="1"/>
    <x v="0"/>
    <n v="605390"/>
    <d v="2022-01-01T00:00:00"/>
    <n v="273"/>
    <n v="861449386765.96802"/>
    <n v="1360262"/>
    <s v="USD"/>
    <s v="20220930USD"/>
    <n v="23197.68"/>
    <n v="14.043643495200001"/>
    <n v="31.554922592160001"/>
    <n v="861.44938676596803"/>
    <x v="1"/>
  </r>
  <r>
    <x v="1"/>
    <n v="4699"/>
    <x v="2"/>
    <x v="1"/>
    <x v="0"/>
    <n v="187563"/>
    <d v="2022-01-01T00:00:00"/>
    <n v="273"/>
    <n v="50596345.800000004"/>
    <n v="1853346"/>
    <s v="VND"/>
    <s v="20220930VND"/>
    <n v="1"/>
    <n v="1.8756299999999999E-4"/>
    <n v="1.8533460000000001E-3"/>
    <n v="5.0596345800000005E-2"/>
    <x v="2"/>
  </r>
  <r>
    <x v="1"/>
    <n v="4699"/>
    <x v="7"/>
    <x v="1"/>
    <x v="0"/>
    <n v="918822"/>
    <d v="2022-01-01T00:00:00"/>
    <n v="273"/>
    <n v="48658646.399999999"/>
    <n v="1782368"/>
    <s v="VND"/>
    <s v="20220930VND"/>
    <n v="1"/>
    <n v="9.1882200000000002E-4"/>
    <n v="1.7823680000000001E-3"/>
    <n v="4.8658646399999998E-2"/>
    <x v="2"/>
  </r>
  <r>
    <x v="1"/>
    <n v="4699"/>
    <x v="4"/>
    <x v="1"/>
    <x v="0"/>
    <n v="1284722"/>
    <d v="2022-01-01T00:00:00"/>
    <n v="273"/>
    <n v="26573929.199999999"/>
    <n v="973404"/>
    <s v="VND"/>
    <s v="20220930VND"/>
    <n v="1"/>
    <n v="1.2847220000000001E-3"/>
    <n v="9.7340399999999998E-4"/>
    <n v="2.6573929199999999E-2"/>
    <x v="1"/>
  </r>
  <r>
    <x v="1"/>
    <n v="4700"/>
    <x v="7"/>
    <x v="1"/>
    <x v="0"/>
    <n v="201736"/>
    <d v="2022-01-01T00:00:00"/>
    <n v="273"/>
    <n v="45186741.600000001"/>
    <n v="1655192"/>
    <s v="VND"/>
    <s v="20220930VND"/>
    <n v="1"/>
    <n v="2.0173599999999999E-4"/>
    <n v="1.655192E-3"/>
    <n v="4.5186741600000004E-2"/>
    <x v="2"/>
  </r>
  <r>
    <x v="1"/>
    <n v="4700"/>
    <x v="8"/>
    <x v="1"/>
    <x v="0"/>
    <n v="285181"/>
    <d v="2022-01-01T00:00:00"/>
    <n v="273"/>
    <n v="34687434.600000001"/>
    <n v="1270602"/>
    <s v="VND"/>
    <s v="20220930VND"/>
    <n v="1"/>
    <n v="2.8518100000000002E-4"/>
    <n v="1.270602E-3"/>
    <n v="3.4687434600000004E-2"/>
    <x v="0"/>
  </r>
  <r>
    <x v="1"/>
    <n v="4700"/>
    <x v="7"/>
    <x v="1"/>
    <x v="0"/>
    <n v="6778350"/>
    <d v="2022-01-01T00:00:00"/>
    <n v="273"/>
    <n v="256563816.59999999"/>
    <n v="9397942"/>
    <s v="VND"/>
    <s v="20220930VND"/>
    <n v="1"/>
    <n v="6.7783499999999998E-3"/>
    <n v="9.3979419999999994E-3"/>
    <n v="0.25656381659999999"/>
    <x v="2"/>
  </r>
  <r>
    <x v="1"/>
    <n v="4701"/>
    <x v="1"/>
    <x v="2"/>
    <x v="0"/>
    <n v="1977345"/>
    <d v="2022-01-01T00:00:00"/>
    <n v="273"/>
    <n v="34985386.800000004"/>
    <n v="1281516"/>
    <s v="VND"/>
    <s v="20220930VND"/>
    <n v="1"/>
    <n v="1.9773450000000001E-3"/>
    <n v="1.2815159999999999E-3"/>
    <n v="3.4985386800000004E-2"/>
    <x v="1"/>
  </r>
  <r>
    <x v="1"/>
    <n v="4707"/>
    <x v="3"/>
    <x v="2"/>
    <x v="0"/>
    <n v="365339"/>
    <d v="2022-01-01T00:00:00"/>
    <n v="273"/>
    <n v="34019239.800000004"/>
    <n v="1246126"/>
    <s v="VND"/>
    <s v="20220930VND"/>
    <n v="1"/>
    <n v="3.6533900000000001E-4"/>
    <n v="1.246126E-3"/>
    <n v="3.4019239800000003E-2"/>
    <x v="0"/>
  </r>
  <r>
    <x v="1"/>
    <n v="4707"/>
    <x v="3"/>
    <x v="2"/>
    <x v="0"/>
    <n v="469705"/>
    <d v="2022-01-01T00:00:00"/>
    <n v="273"/>
    <n v="300071791819.79999"/>
    <n v="473825"/>
    <s v="USD"/>
    <s v="20220930USD"/>
    <n v="23197.68"/>
    <n v="10.8960662844"/>
    <n v="10.991640726"/>
    <n v="300.07179181980001"/>
    <x v="0"/>
  </r>
  <r>
    <x v="1"/>
    <n v="4708"/>
    <x v="4"/>
    <x v="2"/>
    <x v="0"/>
    <n v="9402176"/>
    <d v="2022-01-01T00:00:00"/>
    <n v="273"/>
    <n v="177335585.70000002"/>
    <n v="6495809"/>
    <s v="VND"/>
    <s v="20220930VND"/>
    <n v="1"/>
    <n v="9.4021759999999999E-3"/>
    <n v="6.495809E-3"/>
    <n v="0.17733558570000002"/>
    <x v="1"/>
  </r>
  <r>
    <x v="1"/>
    <n v="4708"/>
    <x v="10"/>
    <x v="2"/>
    <x v="0"/>
    <n v="26984"/>
    <d v="2022-01-01T00:00:00"/>
    <n v="273"/>
    <n v="52122443.100000001"/>
    <n v="1909247"/>
    <s v="VND"/>
    <s v="20220930VND"/>
    <n v="1"/>
    <n v="2.6984000000000001E-5"/>
    <n v="1.909247E-3"/>
    <n v="5.2122443099999999E-2"/>
    <x v="1"/>
  </r>
  <r>
    <x v="1"/>
    <n v="4709"/>
    <x v="4"/>
    <x v="2"/>
    <x v="0"/>
    <n v="1825754"/>
    <d v="2022-01-01T00:00:00"/>
    <n v="273"/>
    <n v="12702389.700000001"/>
    <n v="465289"/>
    <s v="VND"/>
    <s v="20220930VND"/>
    <n v="1"/>
    <n v="1.825754E-3"/>
    <n v="4.6528900000000002E-4"/>
    <n v="1.27023897E-2"/>
    <x v="1"/>
  </r>
  <r>
    <x v="1"/>
    <n v="4709"/>
    <x v="4"/>
    <x v="2"/>
    <x v="0"/>
    <n v="1656911"/>
    <d v="2022-01-01T00:00:00"/>
    <n v="273"/>
    <n v="25556376.300000001"/>
    <n v="936131"/>
    <s v="VND"/>
    <s v="20220930VND"/>
    <n v="1"/>
    <n v="1.6569110000000001E-3"/>
    <n v="9.3613099999999999E-4"/>
    <n v="2.5556376299999999E-2"/>
    <x v="1"/>
  </r>
  <r>
    <x v="1"/>
    <n v="4709"/>
    <x v="8"/>
    <x v="2"/>
    <x v="0"/>
    <n v="954423"/>
    <d v="2022-01-01T00:00:00"/>
    <n v="273"/>
    <n v="27814168.199999999"/>
    <n v="1018834"/>
    <s v="VND"/>
    <s v="20220930VND"/>
    <n v="1"/>
    <n v="9.5442300000000003E-4"/>
    <n v="1.0188339999999999E-3"/>
    <n v="2.7814168199999999E-2"/>
    <x v="0"/>
  </r>
  <r>
    <x v="1"/>
    <n v="4709"/>
    <x v="8"/>
    <x v="2"/>
    <x v="0"/>
    <n v="1205380"/>
    <d v="2022-01-01T00:00:00"/>
    <n v="273"/>
    <n v="33992158.199999996"/>
    <n v="1245134"/>
    <s v="VND"/>
    <s v="20220930VND"/>
    <n v="1"/>
    <n v="1.20538E-3"/>
    <n v="1.245134E-3"/>
    <n v="3.3992158199999997E-2"/>
    <x v="0"/>
  </r>
  <r>
    <x v="1"/>
    <n v="4711"/>
    <x v="1"/>
    <x v="2"/>
    <x v="0"/>
    <n v="825922"/>
    <d v="2022-01-01T00:00:00"/>
    <n v="273"/>
    <n v="1268685.5999999999"/>
    <n v="46472"/>
    <s v="VND"/>
    <s v="20220930VND"/>
    <n v="1"/>
    <n v="8.2592199999999998E-4"/>
    <n v="4.6471999999999998E-5"/>
    <n v="1.2686855999999999E-3"/>
    <x v="1"/>
  </r>
  <r>
    <x v="1"/>
    <n v="4711"/>
    <x v="8"/>
    <x v="2"/>
    <x v="0"/>
    <n v="175164"/>
    <d v="2022-01-01T00:00:00"/>
    <n v="273"/>
    <n v="44285568.600000001"/>
    <n v="1622182"/>
    <s v="VND"/>
    <s v="20220930VND"/>
    <n v="1"/>
    <n v="1.7516400000000001E-4"/>
    <n v="1.622182E-3"/>
    <n v="4.4285568599999998E-2"/>
    <x v="0"/>
  </r>
  <r>
    <x v="1"/>
    <n v="4714"/>
    <x v="14"/>
    <x v="2"/>
    <x v="0"/>
    <n v="1468183"/>
    <d v="2022-01-01T00:00:00"/>
    <n v="273"/>
    <n v="47043851.399999999"/>
    <n v="1723218"/>
    <s v="VND"/>
    <s v="20220930VND"/>
    <n v="1"/>
    <n v="1.4681830000000001E-3"/>
    <n v="1.7232180000000001E-3"/>
    <n v="4.7043851399999996E-2"/>
    <x v="3"/>
  </r>
  <r>
    <x v="1"/>
    <n v="4716"/>
    <x v="1"/>
    <x v="2"/>
    <x v="0"/>
    <n v="360035"/>
    <d v="2022-01-01T00:00:00"/>
    <n v="273"/>
    <n v="11945060.4"/>
    <n v="437548"/>
    <s v="VND"/>
    <s v="20220930VND"/>
    <n v="1"/>
    <n v="3.6003499999999998E-4"/>
    <n v="4.3754800000000001E-4"/>
    <n v="1.1945060400000001E-2"/>
    <x v="1"/>
  </r>
  <r>
    <x v="1"/>
    <n v="4716"/>
    <x v="5"/>
    <x v="2"/>
    <x v="0"/>
    <n v="580485"/>
    <d v="2022-01-01T00:00:00"/>
    <n v="273"/>
    <n v="13825812"/>
    <n v="506440"/>
    <s v="VND"/>
    <s v="20220930VND"/>
    <n v="1"/>
    <n v="5.8048500000000005E-4"/>
    <n v="5.0644000000000004E-4"/>
    <n v="1.3825812E-2"/>
    <x v="1"/>
  </r>
  <r>
    <x v="1"/>
    <n v="4717"/>
    <x v="0"/>
    <x v="2"/>
    <x v="0"/>
    <n v="1601702"/>
    <d v="2022-01-01T00:00:00"/>
    <n v="273"/>
    <n v="38918033.699999996"/>
    <n v="1425569"/>
    <s v="VND"/>
    <s v="20220930VND"/>
    <n v="1"/>
    <n v="1.601702E-3"/>
    <n v="1.425569E-3"/>
    <n v="3.8918033699999993E-2"/>
    <x v="0"/>
  </r>
  <r>
    <x v="1"/>
    <n v="4718"/>
    <x v="8"/>
    <x v="2"/>
    <x v="0"/>
    <n v="1367802"/>
    <d v="2022-01-01T00:00:00"/>
    <n v="273"/>
    <n v="1935515.4000000001"/>
    <n v="70898"/>
    <s v="VND"/>
    <s v="20220930VND"/>
    <n v="1"/>
    <n v="1.367802E-3"/>
    <n v="7.0897999999999998E-5"/>
    <n v="1.9355154000000002E-3"/>
    <x v="0"/>
  </r>
  <r>
    <x v="1"/>
    <n v="4720"/>
    <x v="6"/>
    <x v="2"/>
    <x v="0"/>
    <n v="1625468"/>
    <d v="2022-01-01T00:00:00"/>
    <n v="273"/>
    <n v="5201605.5"/>
    <n v="190535"/>
    <s v="VND"/>
    <s v="20220930VND"/>
    <n v="1"/>
    <n v="1.6254679999999999E-3"/>
    <n v="1.90535E-4"/>
    <n v="5.2016055000000004E-3"/>
    <x v="3"/>
  </r>
  <r>
    <x v="1"/>
    <n v="4722"/>
    <x v="0"/>
    <x v="2"/>
    <x v="0"/>
    <n v="637192"/>
    <d v="2022-01-01T00:00:00"/>
    <n v="273"/>
    <n v="31846705.800000001"/>
    <n v="1166546"/>
    <s v="VND"/>
    <s v="20220930VND"/>
    <n v="1"/>
    <n v="6.3719199999999997E-4"/>
    <n v="1.1665460000000001E-3"/>
    <n v="3.18467058E-2"/>
    <x v="0"/>
  </r>
  <r>
    <x v="1"/>
    <n v="4723"/>
    <x v="11"/>
    <x v="2"/>
    <x v="0"/>
    <n v="1257191"/>
    <d v="2022-01-01T00:00:00"/>
    <n v="273"/>
    <n v="46726079.399999999"/>
    <n v="1711578"/>
    <s v="VND"/>
    <s v="20220930VND"/>
    <n v="1"/>
    <n v="1.257191E-3"/>
    <n v="1.7115780000000001E-3"/>
    <n v="4.6726079399999995E-2"/>
    <x v="3"/>
  </r>
  <r>
    <x v="1"/>
    <n v="4723"/>
    <x v="3"/>
    <x v="2"/>
    <x v="0"/>
    <n v="1165404"/>
    <d v="2022-01-01T00:00:00"/>
    <n v="273"/>
    <n v="24523371.599999998"/>
    <n v="898292"/>
    <s v="VND"/>
    <s v="20220930VND"/>
    <n v="1"/>
    <n v="1.1654040000000001E-3"/>
    <n v="8.9829199999999997E-4"/>
    <n v="2.4523371599999996E-2"/>
    <x v="0"/>
  </r>
  <r>
    <x v="1"/>
    <n v="4723"/>
    <x v="6"/>
    <x v="2"/>
    <x v="0"/>
    <n v="135559"/>
    <d v="2022-01-01T00:00:00"/>
    <n v="273"/>
    <n v="21095283.300000001"/>
    <n v="772721"/>
    <s v="VND"/>
    <s v="20220930VND"/>
    <n v="1"/>
    <n v="1.3555899999999999E-4"/>
    <n v="7.7272099999999998E-4"/>
    <n v="2.10952833E-2"/>
    <x v="3"/>
  </r>
  <r>
    <x v="1"/>
    <n v="4726"/>
    <x v="11"/>
    <x v="2"/>
    <x v="0"/>
    <n v="687950"/>
    <d v="2022-01-01T00:00:00"/>
    <n v="273"/>
    <n v="21801206.699999999"/>
    <n v="798579"/>
    <s v="VND"/>
    <s v="20220930VND"/>
    <n v="1"/>
    <n v="6.8795E-4"/>
    <n v="7.98579E-4"/>
    <n v="2.1801206699999999E-2"/>
    <x v="3"/>
  </r>
  <r>
    <x v="1"/>
    <n v="4726"/>
    <x v="8"/>
    <x v="2"/>
    <x v="0"/>
    <n v="3282152"/>
    <d v="2022-01-01T00:00:00"/>
    <n v="273"/>
    <n v="69134902.200000003"/>
    <n v="2532414"/>
    <s v="VND"/>
    <s v="20220930VND"/>
    <n v="1"/>
    <n v="3.282152E-3"/>
    <n v="2.5324140000000002E-3"/>
    <n v="6.9134902200000001E-2"/>
    <x v="0"/>
  </r>
  <r>
    <x v="1"/>
    <n v="4726"/>
    <x v="7"/>
    <x v="2"/>
    <x v="0"/>
    <n v="911847"/>
    <d v="2022-01-01T00:00:00"/>
    <n v="273"/>
    <n v="45522040.199999996"/>
    <n v="1667474"/>
    <s v="VND"/>
    <s v="20220930VND"/>
    <n v="1"/>
    <n v="9.1184700000000003E-4"/>
    <n v="1.667474E-3"/>
    <n v="4.5522040199999995E-2"/>
    <x v="2"/>
  </r>
  <r>
    <x v="1"/>
    <n v="4726"/>
    <x v="9"/>
    <x v="2"/>
    <x v="0"/>
    <n v="1770153"/>
    <d v="2022-01-01T00:00:00"/>
    <n v="273"/>
    <n v="36968622.600000001"/>
    <n v="1354162"/>
    <s v="VND"/>
    <s v="20220930VND"/>
    <n v="1"/>
    <n v="1.770153E-3"/>
    <n v="1.3541619999999999E-3"/>
    <n v="3.6968622600000001E-2"/>
    <x v="0"/>
  </r>
  <r>
    <x v="1"/>
    <n v="4726"/>
    <x v="1"/>
    <x v="2"/>
    <x v="0"/>
    <n v="203179"/>
    <d v="2022-01-01T00:00:00"/>
    <n v="273"/>
    <n v="42367252.199999996"/>
    <n v="1551914"/>
    <s v="VND"/>
    <s v="20220930VND"/>
    <n v="1"/>
    <n v="2.03179E-4"/>
    <n v="1.5519139999999999E-3"/>
    <n v="4.2367252199999997E-2"/>
    <x v="1"/>
  </r>
  <r>
    <x v="1"/>
    <n v="4726"/>
    <x v="8"/>
    <x v="2"/>
    <x v="0"/>
    <n v="9553601"/>
    <d v="2022-01-01T00:00:00"/>
    <n v="273"/>
    <n v="219053562"/>
    <n v="8023940"/>
    <s v="VND"/>
    <s v="20220930VND"/>
    <n v="1"/>
    <n v="9.5536010000000001E-3"/>
    <n v="8.0239400000000002E-3"/>
    <n v="0.21905356200000001"/>
    <x v="0"/>
  </r>
  <r>
    <x v="1"/>
    <n v="4727"/>
    <x v="3"/>
    <x v="2"/>
    <x v="0"/>
    <n v="1214373"/>
    <d v="2022-01-01T00:00:00"/>
    <n v="273"/>
    <n v="63417.9"/>
    <n v="2323"/>
    <s v="VND"/>
    <s v="20220930VND"/>
    <n v="1"/>
    <n v="1.2143729999999999E-3"/>
    <n v="2.323E-6"/>
    <n v="6.3417900000000001E-5"/>
    <x v="0"/>
  </r>
  <r>
    <x v="1"/>
    <n v="4730"/>
    <x v="9"/>
    <x v="2"/>
    <x v="0"/>
    <n v="1430467"/>
    <d v="2022-01-01T00:00:00"/>
    <n v="273"/>
    <n v="6795870.8999999994"/>
    <n v="248933"/>
    <s v="VND"/>
    <s v="20220930VND"/>
    <n v="1"/>
    <n v="1.4304669999999999E-3"/>
    <n v="2.4893300000000001E-4"/>
    <n v="6.7958708999999997E-3"/>
    <x v="0"/>
  </r>
  <r>
    <x v="1"/>
    <n v="4731"/>
    <x v="3"/>
    <x v="2"/>
    <x v="0"/>
    <n v="925001"/>
    <d v="2022-01-01T00:00:00"/>
    <n v="273"/>
    <n v="54511957.5"/>
    <n v="1996775"/>
    <s v="VND"/>
    <s v="20220930VND"/>
    <n v="1"/>
    <n v="9.2500099999999995E-4"/>
    <n v="1.9967750000000001E-3"/>
    <n v="5.45119575E-2"/>
    <x v="0"/>
  </r>
  <r>
    <x v="1"/>
    <n v="4731"/>
    <x v="0"/>
    <x v="2"/>
    <x v="0"/>
    <n v="374008"/>
    <d v="2022-01-01T00:00:00"/>
    <n v="273"/>
    <n v="19957910.699999999"/>
    <n v="731059"/>
    <s v="VND"/>
    <s v="20220930VND"/>
    <n v="1"/>
    <n v="3.74008E-4"/>
    <n v="7.3105900000000005E-4"/>
    <n v="1.9957910699999998E-2"/>
    <x v="0"/>
  </r>
  <r>
    <x v="1"/>
    <n v="4733"/>
    <x v="0"/>
    <x v="2"/>
    <x v="0"/>
    <n v="998736"/>
    <d v="2022-01-01T00:00:00"/>
    <n v="273"/>
    <n v="1004306548341.0959"/>
    <n v="1585839"/>
    <s v="USD"/>
    <s v="20220930USD"/>
    <n v="23197.68"/>
    <n v="23.168358132479998"/>
    <n v="36.787785653520004"/>
    <n v="1004.3065483410959"/>
    <x v="0"/>
  </r>
  <r>
    <x v="1"/>
    <n v="4733"/>
    <x v="0"/>
    <x v="2"/>
    <x v="0"/>
    <n v="1986668"/>
    <d v="2022-01-01T00:00:00"/>
    <n v="273"/>
    <n v="10691307.9"/>
    <n v="391623"/>
    <s v="VND"/>
    <s v="20220930VND"/>
    <n v="1"/>
    <n v="1.986668E-3"/>
    <n v="3.9162300000000001E-4"/>
    <n v="1.06913079E-2"/>
    <x v="0"/>
  </r>
  <r>
    <x v="1"/>
    <n v="4733"/>
    <x v="3"/>
    <x v="2"/>
    <x v="0"/>
    <n v="22807"/>
    <d v="2022-01-01T00:00:00"/>
    <n v="273"/>
    <n v="47418980.699999996"/>
    <n v="1736959"/>
    <s v="VND"/>
    <s v="20220930VND"/>
    <n v="1"/>
    <n v="2.2807E-5"/>
    <n v="1.7369589999999999E-3"/>
    <n v="4.7418980699999995E-2"/>
    <x v="0"/>
  </r>
  <r>
    <x v="1"/>
    <n v="4734"/>
    <x v="0"/>
    <x v="2"/>
    <x v="1"/>
    <n v="1375258"/>
    <d v="2022-01-01T00:00:00"/>
    <n v="273"/>
    <n v="11105148.6"/>
    <n v="406782"/>
    <s v="VND"/>
    <s v="20220930VND"/>
    <n v="1"/>
    <n v="1.3752580000000001E-3"/>
    <n v="4.0678200000000001E-4"/>
    <n v="1.11051486E-2"/>
    <x v="0"/>
  </r>
  <r>
    <x v="1"/>
    <n v="4734"/>
    <x v="0"/>
    <x v="2"/>
    <x v="0"/>
    <n v="2252255"/>
    <d v="2022-01-01T00:00:00"/>
    <n v="273"/>
    <n v="127937546.10000001"/>
    <n v="4686357"/>
    <s v="VND"/>
    <s v="20220930VND"/>
    <n v="1"/>
    <n v="2.2522549999999999E-3"/>
    <n v="4.6863570000000004E-3"/>
    <n v="0.12793754610000002"/>
    <x v="0"/>
  </r>
  <r>
    <x v="1"/>
    <n v="4735"/>
    <x v="3"/>
    <x v="2"/>
    <x v="0"/>
    <n v="1426221"/>
    <d v="2022-01-01T00:00:00"/>
    <n v="273"/>
    <n v="32222845.199999999"/>
    <n v="1180324"/>
    <s v="VND"/>
    <s v="20220930VND"/>
    <n v="1"/>
    <n v="1.4262210000000001E-3"/>
    <n v="1.180324E-3"/>
    <n v="3.2222845200000003E-2"/>
    <x v="0"/>
  </r>
  <r>
    <x v="1"/>
    <n v="4738"/>
    <x v="11"/>
    <x v="2"/>
    <x v="0"/>
    <n v="1869574"/>
    <d v="2022-01-01T00:00:00"/>
    <n v="273"/>
    <n v="41087237.100000001"/>
    <n v="1505027"/>
    <s v="VND"/>
    <s v="20220930VND"/>
    <n v="1"/>
    <n v="1.8695739999999999E-3"/>
    <n v="1.5050269999999999E-3"/>
    <n v="4.10872371E-2"/>
    <x v="3"/>
  </r>
  <r>
    <x v="1"/>
    <n v="4739"/>
    <x v="7"/>
    <x v="2"/>
    <x v="0"/>
    <n v="1744507"/>
    <d v="2022-01-01T00:00:00"/>
    <n v="273"/>
    <n v="34663629"/>
    <n v="1269730"/>
    <s v="VND"/>
    <s v="20220930VND"/>
    <n v="1"/>
    <n v="1.744507E-3"/>
    <n v="1.2697299999999999E-3"/>
    <n v="3.4663629000000001E-2"/>
    <x v="2"/>
  </r>
  <r>
    <x v="1"/>
    <n v="4739"/>
    <x v="7"/>
    <x v="2"/>
    <x v="0"/>
    <n v="3151376"/>
    <d v="2022-01-01T00:00:00"/>
    <n v="273"/>
    <n v="113850309.3"/>
    <n v="4170341"/>
    <s v="VND"/>
    <s v="20220930VND"/>
    <n v="1"/>
    <n v="3.151376E-3"/>
    <n v="4.1703410000000002E-3"/>
    <n v="0.11385030929999999"/>
    <x v="2"/>
  </r>
  <r>
    <x v="1"/>
    <n v="4740"/>
    <x v="4"/>
    <x v="2"/>
    <x v="0"/>
    <n v="1687936"/>
    <d v="2022-01-01T00:00:00"/>
    <n v="273"/>
    <n v="43271701.199999996"/>
    <n v="1585044"/>
    <s v="VND"/>
    <s v="20220930VND"/>
    <n v="1"/>
    <n v="1.6879359999999999E-3"/>
    <n v="1.5850440000000001E-3"/>
    <n v="4.3271701199999998E-2"/>
    <x v="1"/>
  </r>
  <r>
    <x v="1"/>
    <n v="4740"/>
    <x v="4"/>
    <x v="2"/>
    <x v="0"/>
    <n v="250316"/>
    <d v="2022-01-01T00:00:00"/>
    <n v="273"/>
    <n v="26074393.800000001"/>
    <n v="955106"/>
    <s v="VND"/>
    <s v="20220930VND"/>
    <n v="1"/>
    <n v="2.5031599999999999E-4"/>
    <n v="9.5510600000000005E-4"/>
    <n v="2.6074393800000002E-2"/>
    <x v="1"/>
  </r>
  <r>
    <x v="1"/>
    <n v="4741"/>
    <x v="4"/>
    <x v="2"/>
    <x v="0"/>
    <n v="836775"/>
    <d v="2022-01-01T00:00:00"/>
    <n v="273"/>
    <n v="36236054.399999999"/>
    <n v="1327328"/>
    <s v="VND"/>
    <s v="20220930VND"/>
    <n v="1"/>
    <n v="8.36775E-4"/>
    <n v="1.327328E-3"/>
    <n v="3.6236054399999995E-2"/>
    <x v="1"/>
  </r>
  <r>
    <x v="1"/>
    <n v="4741"/>
    <x v="4"/>
    <x v="2"/>
    <x v="0"/>
    <n v="1660007"/>
    <d v="2022-01-01T00:00:00"/>
    <n v="273"/>
    <n v="11875445.4"/>
    <n v="434998"/>
    <s v="VND"/>
    <s v="20220930VND"/>
    <n v="1"/>
    <n v="1.660007E-3"/>
    <n v="4.3499800000000003E-4"/>
    <n v="1.18754454E-2"/>
    <x v="1"/>
  </r>
  <r>
    <x v="1"/>
    <n v="4742"/>
    <x v="4"/>
    <x v="2"/>
    <x v="0"/>
    <n v="593734"/>
    <d v="2022-01-01T00:00:00"/>
    <n v="273"/>
    <n v="30500733.900000002"/>
    <n v="1117243"/>
    <s v="VND"/>
    <s v="20220930VND"/>
    <n v="1"/>
    <n v="5.9373399999999995E-4"/>
    <n v="1.117243E-3"/>
    <n v="3.0500733900000004E-2"/>
    <x v="1"/>
  </r>
  <r>
    <x v="1"/>
    <n v="4743"/>
    <x v="10"/>
    <x v="2"/>
    <x v="0"/>
    <n v="460451"/>
    <d v="2022-01-01T00:00:00"/>
    <n v="273"/>
    <n v="1196834433867.072"/>
    <n v="1889848"/>
    <s v="USD"/>
    <s v="20220930USD"/>
    <n v="23197.68"/>
    <n v="10.68139495368"/>
    <n v="43.840089152639997"/>
    <n v="1196.834433867072"/>
    <x v="1"/>
  </r>
  <r>
    <x v="1"/>
    <n v="4743"/>
    <x v="10"/>
    <x v="2"/>
    <x v="0"/>
    <n v="1398887"/>
    <d v="2022-01-01T00:00:00"/>
    <n v="273"/>
    <n v="13330835.700000001"/>
    <n v="488309"/>
    <s v="VND"/>
    <s v="20220930VND"/>
    <n v="1"/>
    <n v="1.3988869999999999E-3"/>
    <n v="4.8830900000000003E-4"/>
    <n v="1.3330835700000002E-2"/>
    <x v="1"/>
  </r>
  <r>
    <x v="1"/>
    <n v="4743"/>
    <x v="10"/>
    <x v="2"/>
    <x v="0"/>
    <n v="1813324"/>
    <d v="2022-01-01T00:00:00"/>
    <n v="273"/>
    <n v="782483625731.80798"/>
    <n v="1235572"/>
    <s v="USD"/>
    <s v="20220930USD"/>
    <n v="23197.68"/>
    <n v="42.064909888320003"/>
    <n v="28.662403872959999"/>
    <n v="782.48362573180793"/>
    <x v="1"/>
  </r>
  <r>
    <x v="1"/>
    <n v="4744"/>
    <x v="13"/>
    <x v="2"/>
    <x v="0"/>
    <n v="7450087"/>
    <d v="2022-01-01T00:00:00"/>
    <n v="273"/>
    <n v="241344694.5"/>
    <n v="8840465"/>
    <s v="VND"/>
    <s v="20220930VND"/>
    <n v="1"/>
    <n v="7.4500870000000002E-3"/>
    <n v="8.8404650000000005E-3"/>
    <n v="0.24134469450000001"/>
    <x v="0"/>
  </r>
  <r>
    <x v="1"/>
    <n v="4744"/>
    <x v="13"/>
    <x v="2"/>
    <x v="0"/>
    <n v="9888148"/>
    <d v="2022-01-01T00:00:00"/>
    <n v="273"/>
    <n v="202396084.79999998"/>
    <n v="7413776"/>
    <s v="VND"/>
    <s v="20220930VND"/>
    <n v="1"/>
    <n v="9.8881479999999994E-3"/>
    <n v="7.4137760000000004E-3"/>
    <n v="0.20239608479999999"/>
    <x v="0"/>
  </r>
  <r>
    <x v="1"/>
    <n v="4745"/>
    <x v="11"/>
    <x v="2"/>
    <x v="0"/>
    <n v="37501"/>
    <d v="2022-01-01T00:00:00"/>
    <n v="273"/>
    <n v="25964183.699999999"/>
    <n v="951069"/>
    <s v="VND"/>
    <s v="20220930VND"/>
    <n v="1"/>
    <n v="3.7500999999999999E-5"/>
    <n v="9.5106900000000002E-4"/>
    <n v="2.5964183700000001E-2"/>
    <x v="3"/>
  </r>
  <r>
    <x v="1"/>
    <n v="4745"/>
    <x v="4"/>
    <x v="2"/>
    <x v="0"/>
    <n v="42093"/>
    <d v="2022-01-01T00:00:00"/>
    <n v="273"/>
    <n v="42657314.699999996"/>
    <n v="1562539"/>
    <s v="VND"/>
    <s v="20220930VND"/>
    <n v="1"/>
    <n v="4.2092999999999998E-5"/>
    <n v="1.5625389999999999E-3"/>
    <n v="4.2657314699999997E-2"/>
    <x v="1"/>
  </r>
  <r>
    <x v="1"/>
    <n v="4745"/>
    <x v="8"/>
    <x v="2"/>
    <x v="0"/>
    <n v="1038635"/>
    <d v="2022-01-01T00:00:00"/>
    <n v="273"/>
    <n v="13125785.4"/>
    <n v="480798"/>
    <s v="VND"/>
    <s v="20220930VND"/>
    <n v="1"/>
    <n v="1.038635E-3"/>
    <n v="4.80798E-4"/>
    <n v="1.3125785400000001E-2"/>
    <x v="0"/>
  </r>
  <r>
    <x v="1"/>
    <n v="4745"/>
    <x v="4"/>
    <x v="2"/>
    <x v="0"/>
    <n v="1690119"/>
    <d v="2022-01-01T00:00:00"/>
    <n v="273"/>
    <n v="31283070"/>
    <n v="1145900"/>
    <s v="VND"/>
    <s v="20220930VND"/>
    <n v="1"/>
    <n v="1.6901189999999999E-3"/>
    <n v="1.1459E-3"/>
    <n v="3.1283070000000003E-2"/>
    <x v="1"/>
  </r>
  <r>
    <x v="1"/>
    <n v="4747"/>
    <x v="1"/>
    <x v="2"/>
    <x v="0"/>
    <n v="2890065"/>
    <d v="2022-01-01T00:00:00"/>
    <n v="273"/>
    <n v="56156373"/>
    <n v="2057010"/>
    <s v="VND"/>
    <s v="20220930VND"/>
    <n v="1"/>
    <n v="2.8900649999999998E-3"/>
    <n v="2.0570100000000002E-3"/>
    <n v="5.6156373000000002E-2"/>
    <x v="1"/>
  </r>
  <r>
    <x v="1"/>
    <n v="4750"/>
    <x v="4"/>
    <x v="2"/>
    <x v="0"/>
    <n v="199510"/>
    <d v="2022-01-01T00:00:00"/>
    <n v="273"/>
    <n v="42015191.399999999"/>
    <n v="1539018"/>
    <s v="VND"/>
    <s v="20220930VND"/>
    <n v="1"/>
    <n v="1.9950999999999999E-4"/>
    <n v="1.5390180000000001E-3"/>
    <n v="4.2015191399999999E-2"/>
    <x v="1"/>
  </r>
  <r>
    <x v="1"/>
    <n v="4750"/>
    <x v="3"/>
    <x v="2"/>
    <x v="0"/>
    <n v="349924"/>
    <d v="2022-01-01T00:00:00"/>
    <n v="273"/>
    <n v="19929136.5"/>
    <n v="730005"/>
    <s v="VND"/>
    <s v="20220930VND"/>
    <n v="1"/>
    <n v="3.4992399999999999E-4"/>
    <n v="7.3000500000000004E-4"/>
    <n v="1.99291365E-2"/>
    <x v="0"/>
  </r>
  <r>
    <x v="1"/>
    <n v="4751"/>
    <x v="11"/>
    <x v="2"/>
    <x v="0"/>
    <n v="1776830"/>
    <d v="2022-01-01T00:00:00"/>
    <n v="273"/>
    <n v="49004237.100000001"/>
    <n v="1795027"/>
    <s v="VND"/>
    <s v="20220930VND"/>
    <n v="1"/>
    <n v="1.7768300000000001E-3"/>
    <n v="1.795027E-3"/>
    <n v="4.90042371E-2"/>
    <x v="3"/>
  </r>
  <r>
    <x v="1"/>
    <n v="4754"/>
    <x v="4"/>
    <x v="2"/>
    <x v="0"/>
    <n v="102708"/>
    <d v="2022-01-01T00:00:00"/>
    <n v="273"/>
    <n v="38189123.699999996"/>
    <n v="1398869"/>
    <s v="VND"/>
    <s v="20220930VND"/>
    <n v="1"/>
    <n v="1.0270800000000001E-4"/>
    <n v="1.3988690000000001E-3"/>
    <n v="3.8189123699999994E-2"/>
    <x v="1"/>
  </r>
  <r>
    <x v="1"/>
    <n v="4754"/>
    <x v="9"/>
    <x v="2"/>
    <x v="0"/>
    <n v="111842"/>
    <d v="2022-01-01T00:00:00"/>
    <n v="273"/>
    <n v="51778872.600000001"/>
    <n v="1896662"/>
    <s v="VND"/>
    <s v="20220930VND"/>
    <n v="1"/>
    <n v="1.11842E-4"/>
    <n v="1.8966619999999999E-3"/>
    <n v="5.1778872600000005E-2"/>
    <x v="0"/>
  </r>
  <r>
    <x v="1"/>
    <n v="4755"/>
    <x v="11"/>
    <x v="2"/>
    <x v="0"/>
    <n v="160471"/>
    <d v="2022-01-01T00:00:00"/>
    <n v="273"/>
    <n v="968334031232.56799"/>
    <n v="1529037"/>
    <s v="USD"/>
    <s v="20220930USD"/>
    <n v="23197.68"/>
    <n v="3.7225549072800002"/>
    <n v="35.470111034160006"/>
    <n v="968.33403123256801"/>
    <x v="3"/>
  </r>
  <r>
    <x v="1"/>
    <n v="4757"/>
    <x v="4"/>
    <x v="2"/>
    <x v="0"/>
    <n v="5177381"/>
    <d v="2022-01-01T00:00:00"/>
    <n v="273"/>
    <n v="120709625.39999999"/>
    <n v="4421598"/>
    <s v="VND"/>
    <s v="20220930VND"/>
    <n v="1"/>
    <n v="5.177381E-3"/>
    <n v="4.4215979999999997E-3"/>
    <n v="0.12070962539999999"/>
    <x v="1"/>
  </r>
  <r>
    <x v="1"/>
    <n v="4757"/>
    <x v="4"/>
    <x v="2"/>
    <x v="0"/>
    <n v="5634407"/>
    <d v="2022-01-01T00:00:00"/>
    <n v="273"/>
    <n v="136436609.40000001"/>
    <n v="4997678"/>
    <s v="VND"/>
    <s v="20220930VND"/>
    <n v="1"/>
    <n v="5.6344070000000001E-3"/>
    <n v="4.9976780000000002E-3"/>
    <n v="0.13643660940000002"/>
    <x v="1"/>
  </r>
  <r>
    <x v="1"/>
    <n v="4758"/>
    <x v="2"/>
    <x v="2"/>
    <x v="0"/>
    <n v="1678005"/>
    <d v="2022-01-01T00:00:00"/>
    <n v="273"/>
    <n v="20321164.5"/>
    <n v="744365"/>
    <s v="VND"/>
    <s v="20220930VND"/>
    <n v="1"/>
    <n v="1.678005E-3"/>
    <n v="7.4436499999999998E-4"/>
    <n v="2.0321164499999999E-2"/>
    <x v="2"/>
  </r>
  <r>
    <x v="1"/>
    <n v="4758"/>
    <x v="4"/>
    <x v="2"/>
    <x v="0"/>
    <n v="402622"/>
    <d v="2022-01-01T00:00:00"/>
    <n v="273"/>
    <n v="42302141.699999996"/>
    <n v="1549529"/>
    <s v="VND"/>
    <s v="20220930VND"/>
    <n v="1"/>
    <n v="4.02622E-4"/>
    <n v="1.549529E-3"/>
    <n v="4.2302141699999997E-2"/>
    <x v="1"/>
  </r>
  <r>
    <x v="1"/>
    <n v="4762"/>
    <x v="8"/>
    <x v="2"/>
    <x v="0"/>
    <n v="7376452"/>
    <d v="2022-01-01T00:00:00"/>
    <n v="273"/>
    <n v="255571106.70000002"/>
    <n v="9361579"/>
    <s v="VND"/>
    <s v="20220930VND"/>
    <n v="1"/>
    <n v="7.3764520000000004E-3"/>
    <n v="9.3615790000000001E-3"/>
    <n v="0.25557110669999999"/>
    <x v="0"/>
  </r>
  <r>
    <x v="1"/>
    <n v="4763"/>
    <x v="8"/>
    <x v="2"/>
    <x v="0"/>
    <n v="983910"/>
    <d v="2022-01-01T00:00:00"/>
    <n v="273"/>
    <n v="20701180.5"/>
    <n v="758285"/>
    <s v="VND"/>
    <s v="20220930VND"/>
    <n v="1"/>
    <n v="9.8390999999999995E-4"/>
    <n v="7.5828500000000004E-4"/>
    <n v="2.0701180499999999E-2"/>
    <x v="0"/>
  </r>
  <r>
    <x v="1"/>
    <n v="4765"/>
    <x v="0"/>
    <x v="2"/>
    <x v="0"/>
    <n v="114912"/>
    <d v="2022-01-01T00:00:00"/>
    <n v="273"/>
    <n v="33550635.300000001"/>
    <n v="1228961"/>
    <s v="VND"/>
    <s v="20220930VND"/>
    <n v="1"/>
    <n v="1.14912E-4"/>
    <n v="1.228961E-3"/>
    <n v="3.3550635299999999E-2"/>
    <x v="0"/>
  </r>
  <r>
    <x v="1"/>
    <n v="4765"/>
    <x v="4"/>
    <x v="2"/>
    <x v="0"/>
    <n v="882828"/>
    <d v="2022-01-01T00:00:00"/>
    <n v="273"/>
    <n v="46553570.699999996"/>
    <n v="1705259"/>
    <s v="VND"/>
    <s v="20220930VND"/>
    <n v="1"/>
    <n v="8.82828E-4"/>
    <n v="1.705259E-3"/>
    <n v="4.6553570699999998E-2"/>
    <x v="1"/>
  </r>
  <r>
    <x v="1"/>
    <n v="4765"/>
    <x v="4"/>
    <x v="2"/>
    <x v="0"/>
    <n v="1625442"/>
    <d v="2022-01-01T00:00:00"/>
    <n v="273"/>
    <n v="19944124.199999999"/>
    <n v="730554"/>
    <s v="VND"/>
    <s v="20220930VND"/>
    <n v="1"/>
    <n v="1.6254419999999999E-3"/>
    <n v="7.3055400000000001E-4"/>
    <n v="1.99441242E-2"/>
    <x v="1"/>
  </r>
  <r>
    <x v="1"/>
    <n v="4765"/>
    <x v="4"/>
    <x v="2"/>
    <x v="0"/>
    <n v="1043229"/>
    <d v="2022-01-01T00:00:00"/>
    <n v="273"/>
    <n v="522774363495.38403"/>
    <n v="825481"/>
    <s v="USD"/>
    <s v="20220930USD"/>
    <n v="23197.68"/>
    <n v="24.20049250872"/>
    <n v="19.149244084080003"/>
    <n v="522.77436349538402"/>
    <x v="1"/>
  </r>
  <r>
    <x v="1"/>
    <n v="4766"/>
    <x v="0"/>
    <x v="2"/>
    <x v="0"/>
    <n v="683109"/>
    <d v="2022-01-01T00:00:00"/>
    <n v="273"/>
    <n v="9957074.4000000004"/>
    <n v="364728"/>
    <s v="VND"/>
    <s v="20220930VND"/>
    <n v="1"/>
    <n v="6.8310899999999999E-4"/>
    <n v="3.6472799999999998E-4"/>
    <n v="9.9570743999999999E-3"/>
    <x v="0"/>
  </r>
  <r>
    <x v="1"/>
    <n v="4766"/>
    <x v="8"/>
    <x v="2"/>
    <x v="0"/>
    <n v="1868446"/>
    <d v="2022-01-01T00:00:00"/>
    <n v="273"/>
    <n v="798798"/>
    <n v="29260"/>
    <s v="VND"/>
    <s v="20220930VND"/>
    <n v="1"/>
    <n v="1.868446E-3"/>
    <n v="2.9260000000000001E-5"/>
    <n v="7.9879799999999998E-4"/>
    <x v="0"/>
  </r>
  <r>
    <x v="1"/>
    <n v="4767"/>
    <x v="0"/>
    <x v="2"/>
    <x v="0"/>
    <n v="1023148"/>
    <d v="2022-01-01T00:00:00"/>
    <n v="273"/>
    <n v="21026023.199999999"/>
    <n v="770184"/>
    <s v="VND"/>
    <s v="20220930VND"/>
    <n v="1"/>
    <n v="1.023148E-3"/>
    <n v="7.7018400000000004E-4"/>
    <n v="2.1026023200000001E-2"/>
    <x v="0"/>
  </r>
  <r>
    <x v="1"/>
    <n v="4769"/>
    <x v="8"/>
    <x v="2"/>
    <x v="0"/>
    <n v="757786"/>
    <d v="2022-01-01T00:00:00"/>
    <n v="273"/>
    <n v="41155842"/>
    <n v="1507540"/>
    <s v="VND"/>
    <s v="20220930VND"/>
    <n v="1"/>
    <n v="7.5778599999999998E-4"/>
    <n v="1.5075399999999999E-3"/>
    <n v="4.1155841999999998E-2"/>
    <x v="0"/>
  </r>
  <r>
    <x v="1"/>
    <n v="4770"/>
    <x v="11"/>
    <x v="2"/>
    <x v="0"/>
    <n v="153614"/>
    <d v="2022-01-01T00:00:00"/>
    <n v="273"/>
    <n v="969805.20000000007"/>
    <n v="35524"/>
    <s v="VND"/>
    <s v="20220930VND"/>
    <n v="1"/>
    <n v="1.53614E-4"/>
    <n v="3.5524000000000001E-5"/>
    <n v="9.6980520000000008E-4"/>
    <x v="3"/>
  </r>
  <r>
    <x v="1"/>
    <n v="4770"/>
    <x v="11"/>
    <x v="2"/>
    <x v="0"/>
    <n v="1651399"/>
    <d v="2022-01-01T00:00:00"/>
    <n v="273"/>
    <n v="185196843343.51199"/>
    <n v="292433"/>
    <s v="USD"/>
    <s v="20220930USD"/>
    <n v="23197.68"/>
    <n v="38.308625554320002"/>
    <n v="6.7837671554400005"/>
    <n v="185.196843343512"/>
    <x v="3"/>
  </r>
  <r>
    <x v="1"/>
    <n v="4772"/>
    <x v="4"/>
    <x v="2"/>
    <x v="0"/>
    <n v="358846"/>
    <d v="2022-01-01T00:00:00"/>
    <n v="273"/>
    <n v="409627681615.15204"/>
    <n v="646818"/>
    <s v="USD"/>
    <s v="20220930USD"/>
    <n v="23197.68"/>
    <n v="8.324394677279999"/>
    <n v="15.004676982239999"/>
    <n v="409.62768161515203"/>
    <x v="1"/>
  </r>
  <r>
    <x v="1"/>
    <n v="4772"/>
    <x v="4"/>
    <x v="2"/>
    <x v="0"/>
    <n v="7900471"/>
    <d v="2022-01-01T00:00:00"/>
    <n v="273"/>
    <n v="252933326.09999999"/>
    <n v="9264957"/>
    <s v="VND"/>
    <s v="20220930VND"/>
    <n v="1"/>
    <n v="7.9004709999999992E-3"/>
    <n v="9.2649570000000007E-3"/>
    <n v="0.25293332609999997"/>
    <x v="1"/>
  </r>
  <r>
    <x v="1"/>
    <n v="4773"/>
    <x v="1"/>
    <x v="2"/>
    <x v="0"/>
    <n v="9030990"/>
    <d v="2022-01-01T00:00:00"/>
    <n v="273"/>
    <n v="265371397.20000002"/>
    <n v="9720564"/>
    <s v="VND"/>
    <s v="20220930VND"/>
    <n v="1"/>
    <n v="9.0309899999999992E-3"/>
    <n v="9.7205639999999992E-3"/>
    <n v="0.26537139720000003"/>
    <x v="1"/>
  </r>
  <r>
    <x v="1"/>
    <n v="4773"/>
    <x v="1"/>
    <x v="2"/>
    <x v="0"/>
    <n v="447910"/>
    <d v="2022-01-01T00:00:00"/>
    <n v="273"/>
    <n v="1241459683295.832"/>
    <n v="1960313"/>
    <s v="USD"/>
    <s v="20220930USD"/>
    <n v="23197.68"/>
    <n v="10.3904728488"/>
    <n v="45.474713673840007"/>
    <n v="1241.4596832958321"/>
    <x v="1"/>
  </r>
  <r>
    <x v="1"/>
    <n v="4773"/>
    <x v="1"/>
    <x v="2"/>
    <x v="0"/>
    <n v="898122"/>
    <d v="2022-01-01T00:00:00"/>
    <n v="273"/>
    <n v="4828878.6000000006"/>
    <n v="176882"/>
    <s v="VND"/>
    <s v="20220930VND"/>
    <n v="1"/>
    <n v="8.98122E-4"/>
    <n v="1.76882E-4"/>
    <n v="4.8288786000000002E-3"/>
    <x v="1"/>
  </r>
  <r>
    <x v="1"/>
    <n v="4773"/>
    <x v="1"/>
    <x v="2"/>
    <x v="1"/>
    <n v="6776820"/>
    <d v="2022-01-01T00:00:00"/>
    <n v="273"/>
    <n v="183691162.20000002"/>
    <n v="6728614"/>
    <s v="VND"/>
    <s v="20220930VND"/>
    <n v="1"/>
    <n v="6.7768200000000002E-3"/>
    <n v="6.7286139999999999E-3"/>
    <n v="0.18369116220000001"/>
    <x v="1"/>
  </r>
  <r>
    <x v="1"/>
    <n v="4773"/>
    <x v="1"/>
    <x v="2"/>
    <x v="0"/>
    <n v="8610566"/>
    <d v="2022-01-01T00:00:00"/>
    <n v="273"/>
    <n v="224386098.29999998"/>
    <n v="8219271"/>
    <s v="VND"/>
    <s v="20220930VND"/>
    <n v="1"/>
    <n v="8.6105660000000001E-3"/>
    <n v="8.2192710000000002E-3"/>
    <n v="0.22438609829999998"/>
    <x v="1"/>
  </r>
  <r>
    <x v="1"/>
    <n v="4773"/>
    <x v="1"/>
    <x v="2"/>
    <x v="0"/>
    <n v="1382981"/>
    <d v="2022-01-01T00:00:00"/>
    <n v="273"/>
    <n v="658961011308.59998"/>
    <n v="1040525"/>
    <s v="USD"/>
    <s v="20220930USD"/>
    <n v="23197.68"/>
    <n v="32.081950684079999"/>
    <n v="24.137765982000001"/>
    <n v="658.96101130859995"/>
    <x v="1"/>
  </r>
  <r>
    <x v="1"/>
    <n v="4773"/>
    <x v="1"/>
    <x v="2"/>
    <x v="1"/>
    <n v="8029941"/>
    <d v="2022-01-01T00:00:00"/>
    <n v="273"/>
    <n v="247156072.79999998"/>
    <n v="9053336"/>
    <s v="VND"/>
    <s v="20220930VND"/>
    <n v="1"/>
    <n v="8.0299410000000005E-3"/>
    <n v="9.0533360000000004E-3"/>
    <n v="0.24715607279999999"/>
    <x v="1"/>
  </r>
  <r>
    <x v="1"/>
    <n v="4774"/>
    <x v="1"/>
    <x v="2"/>
    <x v="0"/>
    <n v="418205"/>
    <d v="2022-01-01T00:00:00"/>
    <n v="273"/>
    <n v="776667429169.63208"/>
    <n v="1226388"/>
    <s v="USD"/>
    <s v="20220930USD"/>
    <n v="23197.68"/>
    <n v="9.7013857643999994"/>
    <n v="28.449356379840001"/>
    <n v="776.6674291696321"/>
    <x v="1"/>
  </r>
  <r>
    <x v="1"/>
    <n v="4774"/>
    <x v="10"/>
    <x v="2"/>
    <x v="0"/>
    <n v="439559"/>
    <d v="2022-01-01T00:00:00"/>
    <n v="273"/>
    <n v="40817049"/>
    <n v="1495130"/>
    <s v="VND"/>
    <s v="20220930VND"/>
    <n v="1"/>
    <n v="4.3955900000000001E-4"/>
    <n v="1.4951299999999999E-3"/>
    <n v="4.0817049000000001E-2"/>
    <x v="1"/>
  </r>
  <r>
    <x v="1"/>
    <n v="4775"/>
    <x v="4"/>
    <x v="2"/>
    <x v="0"/>
    <n v="340854"/>
    <d v="2022-01-01T00:00:00"/>
    <n v="273"/>
    <n v="52467597"/>
    <n v="1921890"/>
    <s v="VND"/>
    <s v="20220930VND"/>
    <n v="1"/>
    <n v="3.4085400000000003E-4"/>
    <n v="1.9218900000000001E-3"/>
    <n v="5.2467596999999998E-2"/>
    <x v="1"/>
  </r>
  <r>
    <x v="1"/>
    <n v="4776"/>
    <x v="0"/>
    <x v="2"/>
    <x v="0"/>
    <n v="258996"/>
    <d v="2022-01-01T00:00:00"/>
    <n v="273"/>
    <n v="48838225.800000004"/>
    <n v="1788946"/>
    <s v="VND"/>
    <s v="20220930VND"/>
    <n v="1"/>
    <n v="2.58996E-4"/>
    <n v="1.788946E-3"/>
    <n v="4.8838225800000003E-2"/>
    <x v="0"/>
  </r>
  <r>
    <x v="1"/>
    <n v="4777"/>
    <x v="1"/>
    <x v="2"/>
    <x v="0"/>
    <n v="990219"/>
    <d v="2022-01-01T00:00:00"/>
    <n v="273"/>
    <n v="43325700.600000001"/>
    <n v="1587022"/>
    <s v="VND"/>
    <s v="20220930VND"/>
    <n v="1"/>
    <n v="9.9021900000000008E-4"/>
    <n v="1.587022E-3"/>
    <n v="4.3325700600000003E-2"/>
    <x v="1"/>
  </r>
  <r>
    <x v="1"/>
    <n v="4777"/>
    <x v="5"/>
    <x v="2"/>
    <x v="0"/>
    <n v="1332976"/>
    <d v="2022-01-01T00:00:00"/>
    <n v="273"/>
    <n v="21282807"/>
    <n v="779590"/>
    <s v="VND"/>
    <s v="20220930VND"/>
    <n v="1"/>
    <n v="1.332976E-3"/>
    <n v="7.7959000000000004E-4"/>
    <n v="2.1282807000000001E-2"/>
    <x v="1"/>
  </r>
  <r>
    <x v="1"/>
    <n v="4778"/>
    <x v="5"/>
    <x v="2"/>
    <x v="0"/>
    <n v="337644"/>
    <d v="2022-01-01T00:00:00"/>
    <n v="273"/>
    <n v="42553056"/>
    <n v="1558720"/>
    <s v="VND"/>
    <s v="20220930VND"/>
    <n v="1"/>
    <n v="3.3764400000000001E-4"/>
    <n v="1.55872E-3"/>
    <n v="4.2553055999999999E-2"/>
    <x v="1"/>
  </r>
  <r>
    <x v="1"/>
    <n v="4780"/>
    <x v="4"/>
    <x v="2"/>
    <x v="0"/>
    <n v="6503578"/>
    <d v="2022-01-01T00:00:00"/>
    <n v="273"/>
    <n v="264477185.70000002"/>
    <n v="9687809"/>
    <s v="VND"/>
    <s v="20220930VND"/>
    <n v="1"/>
    <n v="6.5035780000000003E-3"/>
    <n v="9.6878090000000004E-3"/>
    <n v="0.26447718570000001"/>
    <x v="1"/>
  </r>
  <r>
    <x v="1"/>
    <n v="4780"/>
    <x v="4"/>
    <x v="2"/>
    <x v="0"/>
    <n v="511470"/>
    <d v="2022-01-01T00:00:00"/>
    <n v="273"/>
    <n v="11398869.299999999"/>
    <n v="417541"/>
    <s v="VND"/>
    <s v="20220930VND"/>
    <n v="1"/>
    <n v="5.1146999999999998E-4"/>
    <n v="4.1754100000000001E-4"/>
    <n v="1.13988693E-2"/>
    <x v="1"/>
  </r>
  <r>
    <x v="1"/>
    <n v="4781"/>
    <x v="9"/>
    <x v="2"/>
    <x v="0"/>
    <n v="1644783"/>
    <d v="2022-01-01T00:00:00"/>
    <n v="273"/>
    <n v="54593912.100000001"/>
    <n v="1999777"/>
    <s v="VND"/>
    <s v="20220930VND"/>
    <n v="1"/>
    <n v="1.6447829999999999E-3"/>
    <n v="1.9997769999999999E-3"/>
    <n v="5.4593912100000003E-2"/>
    <x v="0"/>
  </r>
  <r>
    <x v="1"/>
    <n v="4781"/>
    <x v="10"/>
    <x v="2"/>
    <x v="0"/>
    <n v="7101349"/>
    <d v="2022-01-01T00:00:00"/>
    <n v="273"/>
    <n v="230328953.40000001"/>
    <n v="8436958"/>
    <s v="VND"/>
    <s v="20220930VND"/>
    <n v="1"/>
    <n v="7.1013489999999999E-3"/>
    <n v="8.4369579999999996E-3"/>
    <n v="0.23032895340000001"/>
    <x v="1"/>
  </r>
  <r>
    <x v="1"/>
    <n v="4781"/>
    <x v="10"/>
    <x v="2"/>
    <x v="0"/>
    <n v="1202652"/>
    <d v="2022-01-01T00:00:00"/>
    <n v="273"/>
    <n v="467984702609.42401"/>
    <n v="738966"/>
    <s v="USD"/>
    <s v="20220930USD"/>
    <n v="23197.68"/>
    <n v="27.898736247360002"/>
    <n v="17.14229679888"/>
    <n v="467.98470260942401"/>
    <x v="1"/>
  </r>
  <r>
    <x v="1"/>
    <n v="4784"/>
    <x v="15"/>
    <x v="2"/>
    <x v="0"/>
    <n v="453347"/>
    <d v="2022-01-01T00:00:00"/>
    <n v="273"/>
    <n v="52021050.899999999"/>
    <n v="1905533"/>
    <s v="VND"/>
    <s v="20220930VND"/>
    <n v="1"/>
    <n v="4.5334699999999999E-4"/>
    <n v="1.9055330000000001E-3"/>
    <n v="5.2021050899999997E-2"/>
    <x v="4"/>
  </r>
  <r>
    <x v="1"/>
    <n v="4785"/>
    <x v="0"/>
    <x v="2"/>
    <x v="0"/>
    <n v="961646"/>
    <d v="2022-01-01T00:00:00"/>
    <n v="273"/>
    <n v="29908624.199999999"/>
    <n v="1095554"/>
    <s v="VND"/>
    <s v="20220930VND"/>
    <n v="1"/>
    <n v="9.6164600000000003E-4"/>
    <n v="1.0955540000000001E-3"/>
    <n v="2.9908624200000001E-2"/>
    <x v="0"/>
  </r>
  <r>
    <x v="1"/>
    <n v="4787"/>
    <x v="5"/>
    <x v="2"/>
    <x v="0"/>
    <n v="580697"/>
    <d v="2022-01-01T00:00:00"/>
    <n v="273"/>
    <n v="39305011.199999996"/>
    <n v="1439744"/>
    <s v="VND"/>
    <s v="20220930VND"/>
    <n v="1"/>
    <n v="5.8069700000000003E-4"/>
    <n v="1.439744E-3"/>
    <n v="3.9305011199999997E-2"/>
    <x v="1"/>
  </r>
  <r>
    <x v="1"/>
    <n v="4787"/>
    <x v="10"/>
    <x v="2"/>
    <x v="0"/>
    <n v="128399"/>
    <d v="2022-01-01T00:00:00"/>
    <n v="273"/>
    <n v="51857715"/>
    <n v="1899550"/>
    <s v="VND"/>
    <s v="20220930VND"/>
    <n v="1"/>
    <n v="1.2839899999999999E-4"/>
    <n v="1.8995500000000001E-3"/>
    <n v="5.1857714999999999E-2"/>
    <x v="1"/>
  </r>
  <r>
    <x v="1"/>
    <n v="4788"/>
    <x v="4"/>
    <x v="2"/>
    <x v="0"/>
    <n v="9799790"/>
    <d v="2022-01-01T00:00:00"/>
    <n v="273"/>
    <n v="237458102.70000002"/>
    <n v="8698099"/>
    <s v="VND"/>
    <s v="20220930VND"/>
    <n v="1"/>
    <n v="9.7997899999999992E-3"/>
    <n v="8.6980990000000008E-3"/>
    <n v="0.23745810270000001"/>
    <x v="1"/>
  </r>
  <r>
    <x v="1"/>
    <n v="4788"/>
    <x v="3"/>
    <x v="2"/>
    <x v="0"/>
    <n v="433192"/>
    <d v="2022-01-01T00:00:00"/>
    <n v="273"/>
    <n v="3292434.6"/>
    <n v="120602"/>
    <s v="VND"/>
    <s v="20220930VND"/>
    <n v="1"/>
    <n v="4.33192E-4"/>
    <n v="1.2060199999999999E-4"/>
    <n v="3.2924346000000001E-3"/>
    <x v="0"/>
  </r>
  <r>
    <x v="1"/>
    <n v="4788"/>
    <x v="3"/>
    <x v="2"/>
    <x v="0"/>
    <n v="1976593"/>
    <d v="2022-01-01T00:00:00"/>
    <n v="273"/>
    <n v="917510196948.34497"/>
    <n v="1488095"/>
    <s v="EUR"/>
    <s v="20220930EUR"/>
    <n v="22584.87"/>
    <n v="44.641095947909996"/>
    <n v="33.608432122650001"/>
    <n v="917.51019694834497"/>
    <x v="0"/>
  </r>
  <r>
    <x v="1"/>
    <n v="4788"/>
    <x v="4"/>
    <x v="2"/>
    <x v="0"/>
    <n v="132796"/>
    <d v="2022-01-01T00:00:00"/>
    <n v="273"/>
    <n v="28862269.800000001"/>
    <n v="1057226"/>
    <s v="VND"/>
    <s v="20220930VND"/>
    <n v="1"/>
    <n v="1.3279599999999999E-4"/>
    <n v="1.0572260000000001E-3"/>
    <n v="2.88622698E-2"/>
    <x v="1"/>
  </r>
  <r>
    <x v="1"/>
    <n v="4789"/>
    <x v="0"/>
    <x v="2"/>
    <x v="0"/>
    <n v="537816"/>
    <d v="2022-01-01T00:00:00"/>
    <n v="273"/>
    <n v="23408248.5"/>
    <n v="857445"/>
    <s v="VND"/>
    <s v="20220930VND"/>
    <n v="1"/>
    <n v="5.3781599999999999E-4"/>
    <n v="8.5744499999999997E-4"/>
    <n v="2.3408248499999999E-2"/>
    <x v="0"/>
  </r>
  <r>
    <x v="1"/>
    <n v="4789"/>
    <x v="14"/>
    <x v="2"/>
    <x v="0"/>
    <n v="970956"/>
    <d v="2022-01-01T00:00:00"/>
    <n v="273"/>
    <n v="35639303.699999996"/>
    <n v="1305469"/>
    <s v="VND"/>
    <s v="20220930VND"/>
    <n v="1"/>
    <n v="9.7095600000000003E-4"/>
    <n v="1.3054690000000001E-3"/>
    <n v="3.5639303699999993E-2"/>
    <x v="3"/>
  </r>
  <r>
    <x v="1"/>
    <n v="4791"/>
    <x v="4"/>
    <x v="2"/>
    <x v="0"/>
    <n v="8745225"/>
    <d v="2022-01-01T00:00:00"/>
    <n v="273"/>
    <n v="181856056.20000002"/>
    <n v="6661394"/>
    <s v="VND"/>
    <s v="20220930VND"/>
    <n v="1"/>
    <n v="8.7452250000000006E-3"/>
    <n v="6.6613940000000002E-3"/>
    <n v="0.1818560562"/>
    <x v="1"/>
  </r>
  <r>
    <x v="1"/>
    <n v="4793"/>
    <x v="8"/>
    <x v="2"/>
    <x v="0"/>
    <n v="1824751"/>
    <d v="2022-01-01T00:00:00"/>
    <n v="273"/>
    <n v="14238533.4"/>
    <n v="521558"/>
    <s v="VND"/>
    <s v="20220930VND"/>
    <n v="1"/>
    <n v="1.8247510000000001E-3"/>
    <n v="5.2155799999999998E-4"/>
    <n v="1.42385334E-2"/>
    <x v="0"/>
  </r>
  <r>
    <x v="1"/>
    <n v="4793"/>
    <x v="10"/>
    <x v="2"/>
    <x v="0"/>
    <n v="1107561"/>
    <d v="2022-01-01T00:00:00"/>
    <n v="273"/>
    <n v="36879160.5"/>
    <n v="1350885"/>
    <s v="VND"/>
    <s v="20220930VND"/>
    <n v="1"/>
    <n v="1.107561E-3"/>
    <n v="1.350885E-3"/>
    <n v="3.6879160500000001E-2"/>
    <x v="1"/>
  </r>
  <r>
    <x v="1"/>
    <n v="4796"/>
    <x v="4"/>
    <x v="2"/>
    <x v="0"/>
    <n v="1224512"/>
    <d v="2022-01-01T00:00:00"/>
    <n v="273"/>
    <n v="49990504.199999996"/>
    <n v="1831154"/>
    <s v="VND"/>
    <s v="20220930VND"/>
    <n v="1"/>
    <n v="1.2245120000000001E-3"/>
    <n v="1.831154E-3"/>
    <n v="4.9990504199999994E-2"/>
    <x v="1"/>
  </r>
  <r>
    <x v="1"/>
    <n v="4798"/>
    <x v="4"/>
    <x v="2"/>
    <x v="0"/>
    <n v="64056"/>
    <d v="2022-01-01T00:00:00"/>
    <n v="273"/>
    <n v="22698721.5"/>
    <n v="831455"/>
    <s v="VND"/>
    <s v="20220930VND"/>
    <n v="1"/>
    <n v="6.4055999999999998E-5"/>
    <n v="8.3145500000000004E-4"/>
    <n v="2.2698721500000001E-2"/>
    <x v="1"/>
  </r>
  <r>
    <x v="1"/>
    <n v="4802"/>
    <x v="11"/>
    <x v="2"/>
    <x v="0"/>
    <n v="643847"/>
    <d v="2022-01-01T00:00:00"/>
    <n v="273"/>
    <n v="39503345.699999996"/>
    <n v="1447009"/>
    <s v="VND"/>
    <s v="20220930VND"/>
    <n v="1"/>
    <n v="6.4384700000000002E-4"/>
    <n v="1.447009E-3"/>
    <n v="3.9503345699999998E-2"/>
    <x v="3"/>
  </r>
  <r>
    <x v="1"/>
    <n v="4802"/>
    <x v="4"/>
    <x v="2"/>
    <x v="0"/>
    <n v="1791053"/>
    <d v="2022-01-01T00:00:00"/>
    <n v="273"/>
    <n v="23543656.5"/>
    <n v="862405"/>
    <s v="VND"/>
    <s v="20220930VND"/>
    <n v="1"/>
    <n v="1.7910529999999999E-3"/>
    <n v="8.6240500000000001E-4"/>
    <n v="2.3543656499999999E-2"/>
    <x v="1"/>
  </r>
  <r>
    <x v="1"/>
    <n v="4803"/>
    <x v="2"/>
    <x v="2"/>
    <x v="0"/>
    <n v="197288"/>
    <d v="2022-01-01T00:00:00"/>
    <n v="273"/>
    <n v="6272175"/>
    <n v="229750"/>
    <s v="VND"/>
    <s v="20220930VND"/>
    <n v="1"/>
    <n v="1.97288E-4"/>
    <n v="2.2975E-4"/>
    <n v="6.2721749999999996E-3"/>
    <x v="2"/>
  </r>
  <r>
    <x v="1"/>
    <n v="4804"/>
    <x v="2"/>
    <x v="2"/>
    <x v="0"/>
    <n v="1579932"/>
    <d v="2022-01-01T00:00:00"/>
    <n v="273"/>
    <n v="19626488.699999999"/>
    <n v="718919"/>
    <s v="VND"/>
    <s v="20220930VND"/>
    <n v="1"/>
    <n v="1.579932E-3"/>
    <n v="7.1891900000000005E-4"/>
    <n v="1.96264887E-2"/>
    <x v="2"/>
  </r>
  <r>
    <x v="1"/>
    <n v="4806"/>
    <x v="15"/>
    <x v="2"/>
    <x v="0"/>
    <n v="1310561"/>
    <d v="2022-01-01T00:00:00"/>
    <n v="273"/>
    <n v="28837645.199999999"/>
    <n v="1056324"/>
    <s v="VND"/>
    <s v="20220930VND"/>
    <n v="1"/>
    <n v="1.310561E-3"/>
    <n v="1.056324E-3"/>
    <n v="2.8837645199999998E-2"/>
    <x v="4"/>
  </r>
  <r>
    <x v="1"/>
    <n v="4806"/>
    <x v="8"/>
    <x v="2"/>
    <x v="0"/>
    <n v="1639437"/>
    <d v="2022-01-01T00:00:00"/>
    <n v="273"/>
    <n v="16316609.4"/>
    <n v="597678"/>
    <s v="VND"/>
    <s v="20220930VND"/>
    <n v="1"/>
    <n v="1.6394370000000001E-3"/>
    <n v="5.9767800000000003E-4"/>
    <n v="1.6316609400000001E-2"/>
    <x v="0"/>
  </r>
  <r>
    <x v="1"/>
    <n v="4808"/>
    <x v="1"/>
    <x v="2"/>
    <x v="0"/>
    <n v="1463356"/>
    <d v="2022-01-01T00:00:00"/>
    <n v="273"/>
    <n v="43865640"/>
    <n v="1606800"/>
    <s v="VND"/>
    <s v="20220930VND"/>
    <n v="1"/>
    <n v="1.4633560000000001E-3"/>
    <n v="1.6068E-3"/>
    <n v="4.3865639999999997E-2"/>
    <x v="1"/>
  </r>
  <r>
    <x v="1"/>
    <n v="4809"/>
    <x v="7"/>
    <x v="2"/>
    <x v="0"/>
    <n v="267801"/>
    <d v="2022-01-01T00:00:00"/>
    <n v="273"/>
    <n v="34333926.899999999"/>
    <n v="1257653"/>
    <s v="VND"/>
    <s v="20220930VND"/>
    <n v="1"/>
    <n v="2.6780100000000002E-4"/>
    <n v="1.2576530000000001E-3"/>
    <n v="3.4333926899999999E-2"/>
    <x v="2"/>
  </r>
  <r>
    <x v="1"/>
    <n v="4809"/>
    <x v="8"/>
    <x v="2"/>
    <x v="0"/>
    <n v="7933266"/>
    <d v="2022-01-01T00:00:00"/>
    <n v="273"/>
    <n v="255936762.90000001"/>
    <n v="9374973"/>
    <s v="VND"/>
    <s v="20220930VND"/>
    <n v="1"/>
    <n v="7.9332659999999996E-3"/>
    <n v="9.374973E-3"/>
    <n v="0.2559367629"/>
    <x v="0"/>
  </r>
  <r>
    <x v="1"/>
    <n v="4811"/>
    <x v="0"/>
    <x v="2"/>
    <x v="0"/>
    <n v="471837"/>
    <d v="2022-01-01T00:00:00"/>
    <n v="273"/>
    <n v="54583374.300000004"/>
    <n v="1999391"/>
    <s v="VND"/>
    <s v="20220930VND"/>
    <n v="1"/>
    <n v="4.7183700000000002E-4"/>
    <n v="1.9993910000000001E-3"/>
    <n v="5.4583374300000001E-2"/>
    <x v="0"/>
  </r>
  <r>
    <x v="1"/>
    <n v="4812"/>
    <x v="0"/>
    <x v="2"/>
    <x v="0"/>
    <n v="829210"/>
    <d v="2022-01-01T00:00:00"/>
    <n v="273"/>
    <n v="5299530.6000000006"/>
    <n v="194122"/>
    <s v="VND"/>
    <s v="20220930VND"/>
    <n v="1"/>
    <n v="8.2921000000000004E-4"/>
    <n v="1.94122E-4"/>
    <n v="5.2995306000000004E-3"/>
    <x v="0"/>
  </r>
  <r>
    <x v="1"/>
    <n v="4812"/>
    <x v="3"/>
    <x v="2"/>
    <x v="0"/>
    <n v="1090463"/>
    <d v="2022-01-01T00:00:00"/>
    <n v="273"/>
    <n v="51609967.5"/>
    <n v="1890475"/>
    <s v="VND"/>
    <s v="20220930VND"/>
    <n v="1"/>
    <n v="1.0904630000000001E-3"/>
    <n v="1.890475E-3"/>
    <n v="5.1609967499999999E-2"/>
    <x v="0"/>
  </r>
  <r>
    <x v="1"/>
    <n v="4812"/>
    <x v="4"/>
    <x v="2"/>
    <x v="0"/>
    <n v="94244"/>
    <d v="2022-01-01T00:00:00"/>
    <n v="273"/>
    <n v="4995217.5"/>
    <n v="182975"/>
    <s v="VND"/>
    <s v="20220930VND"/>
    <n v="1"/>
    <n v="9.4244000000000001E-5"/>
    <n v="1.8297499999999999E-4"/>
    <n v="4.9952175000000003E-3"/>
    <x v="1"/>
  </r>
  <r>
    <x v="1"/>
    <n v="4813"/>
    <x v="10"/>
    <x v="2"/>
    <x v="0"/>
    <n v="1138336"/>
    <d v="2022-01-01T00:00:00"/>
    <n v="273"/>
    <n v="22679966.400000002"/>
    <n v="830768"/>
    <s v="VND"/>
    <s v="20220930VND"/>
    <n v="1"/>
    <n v="1.138336E-3"/>
    <n v="8.3076799999999996E-4"/>
    <n v="2.2679966400000001E-2"/>
    <x v="1"/>
  </r>
  <r>
    <x v="1"/>
    <n v="4815"/>
    <x v="1"/>
    <x v="2"/>
    <x v="0"/>
    <n v="569424"/>
    <d v="2022-01-01T00:00:00"/>
    <n v="273"/>
    <n v="13094581.5"/>
    <n v="479655"/>
    <s v="VND"/>
    <s v="20220930VND"/>
    <n v="1"/>
    <n v="5.6942400000000002E-4"/>
    <n v="4.79655E-4"/>
    <n v="1.3094581500000001E-2"/>
    <x v="1"/>
  </r>
  <r>
    <x v="1"/>
    <n v="4816"/>
    <x v="10"/>
    <x v="2"/>
    <x v="0"/>
    <n v="733795"/>
    <d v="2022-01-01T00:00:00"/>
    <n v="273"/>
    <n v="37242223.199999996"/>
    <n v="1364184"/>
    <s v="VND"/>
    <s v="20220930VND"/>
    <n v="1"/>
    <n v="7.3379499999999998E-4"/>
    <n v="1.3641840000000001E-3"/>
    <n v="3.7242223199999994E-2"/>
    <x v="1"/>
  </r>
  <r>
    <x v="1"/>
    <n v="4821"/>
    <x v="4"/>
    <x v="2"/>
    <x v="0"/>
    <n v="626958"/>
    <d v="2022-01-01T00:00:00"/>
    <n v="273"/>
    <n v="34287817.199999996"/>
    <n v="1255964"/>
    <s v="VND"/>
    <s v="20220930VND"/>
    <n v="1"/>
    <n v="6.2695800000000005E-4"/>
    <n v="1.255964E-3"/>
    <n v="3.4287817199999994E-2"/>
    <x v="1"/>
  </r>
  <r>
    <x v="1"/>
    <n v="4823"/>
    <x v="4"/>
    <x v="2"/>
    <x v="1"/>
    <n v="6691069"/>
    <d v="2022-01-01T00:00:00"/>
    <n v="273"/>
    <n v="240802161.59999999"/>
    <n v="8820592"/>
    <s v="VND"/>
    <s v="20220930VND"/>
    <n v="1"/>
    <n v="6.691069E-3"/>
    <n v="8.8205920000000004E-3"/>
    <n v="0.24080216159999998"/>
    <x v="1"/>
  </r>
  <r>
    <x v="1"/>
    <n v="4823"/>
    <x v="4"/>
    <x v="2"/>
    <x v="0"/>
    <n v="5826365"/>
    <d v="2022-01-01T00:00:00"/>
    <n v="273"/>
    <n v="124594633.8"/>
    <n v="4563906"/>
    <s v="VND"/>
    <s v="20220930VND"/>
    <n v="1"/>
    <n v="5.826365E-3"/>
    <n v="4.5639060000000004E-3"/>
    <n v="0.12459463379999999"/>
    <x v="1"/>
  </r>
  <r>
    <x v="1"/>
    <n v="4823"/>
    <x v="4"/>
    <x v="2"/>
    <x v="0"/>
    <n v="8984096"/>
    <d v="2022-01-01T00:00:00"/>
    <n v="273"/>
    <n v="248511381.29999998"/>
    <n v="9102981"/>
    <s v="VND"/>
    <s v="20220930VND"/>
    <n v="1"/>
    <n v="8.9840960000000004E-3"/>
    <n v="9.1029809999999996E-3"/>
    <n v="0.24851138129999997"/>
    <x v="1"/>
  </r>
  <r>
    <x v="1"/>
    <n v="4823"/>
    <x v="4"/>
    <x v="2"/>
    <x v="0"/>
    <n v="1235428"/>
    <d v="2022-01-01T00:00:00"/>
    <n v="273"/>
    <n v="3751811.6999999997"/>
    <n v="137429"/>
    <s v="VND"/>
    <s v="20220930VND"/>
    <n v="1"/>
    <n v="1.235428E-3"/>
    <n v="1.37429E-4"/>
    <n v="3.7518116999999997E-3"/>
    <x v="1"/>
  </r>
  <r>
    <x v="1"/>
    <n v="4823"/>
    <x v="4"/>
    <x v="2"/>
    <x v="0"/>
    <n v="959858"/>
    <d v="2022-01-01T00:00:00"/>
    <n v="273"/>
    <n v="814811520539.01587"/>
    <n v="1286619"/>
    <s v="USD"/>
    <s v="20220930USD"/>
    <n v="23197.68"/>
    <n v="22.266478729439999"/>
    <n v="29.846575843920004"/>
    <n v="814.81152053901587"/>
    <x v="1"/>
  </r>
  <r>
    <x v="1"/>
    <n v="4824"/>
    <x v="11"/>
    <x v="2"/>
    <x v="0"/>
    <n v="495925"/>
    <d v="2022-01-01T00:00:00"/>
    <n v="273"/>
    <n v="24391867.5"/>
    <n v="893475"/>
    <s v="VND"/>
    <s v="20220930VND"/>
    <n v="1"/>
    <n v="4.9592500000000003E-4"/>
    <n v="8.9347500000000002E-4"/>
    <n v="2.4391867500000001E-2"/>
    <x v="3"/>
  </r>
  <r>
    <x v="1"/>
    <n v="4825"/>
    <x v="11"/>
    <x v="2"/>
    <x v="0"/>
    <n v="3768036"/>
    <d v="2022-01-01T00:00:00"/>
    <n v="273"/>
    <n v="158918159.40000001"/>
    <n v="5821178"/>
    <s v="VND"/>
    <s v="20220930VND"/>
    <n v="1"/>
    <n v="3.7680360000000002E-3"/>
    <n v="5.8211779999999998E-3"/>
    <n v="0.15891815940000001"/>
    <x v="3"/>
  </r>
  <r>
    <x v="1"/>
    <n v="4825"/>
    <x v="11"/>
    <x v="2"/>
    <x v="0"/>
    <n v="896451"/>
    <d v="2022-01-01T00:00:00"/>
    <n v="273"/>
    <n v="196312466390.04001"/>
    <n v="309985"/>
    <s v="USD"/>
    <s v="20220930USD"/>
    <n v="23197.68"/>
    <n v="20.795583433680001"/>
    <n v="7.1909328347999999"/>
    <n v="196.31246639004002"/>
    <x v="3"/>
  </r>
  <r>
    <x v="1"/>
    <n v="4825"/>
    <x v="0"/>
    <x v="2"/>
    <x v="0"/>
    <n v="872790"/>
    <d v="2022-01-01T00:00:00"/>
    <n v="273"/>
    <n v="1625960.7"/>
    <n v="59559"/>
    <s v="VND"/>
    <s v="20220930VND"/>
    <n v="1"/>
    <n v="8.7279000000000002E-4"/>
    <n v="5.9558999999999997E-5"/>
    <n v="1.6259606999999999E-3"/>
    <x v="0"/>
  </r>
  <r>
    <x v="1"/>
    <n v="4826"/>
    <x v="0"/>
    <x v="2"/>
    <x v="0"/>
    <n v="976638"/>
    <d v="2022-01-01T00:00:00"/>
    <n v="273"/>
    <n v="22064242.199999999"/>
    <n v="808214"/>
    <s v="VND"/>
    <s v="20220930VND"/>
    <n v="1"/>
    <n v="9.7663799999999994E-4"/>
    <n v="8.0821400000000002E-4"/>
    <n v="2.20642422E-2"/>
    <x v="0"/>
  </r>
  <r>
    <x v="1"/>
    <n v="4827"/>
    <x v="7"/>
    <x v="2"/>
    <x v="0"/>
    <n v="1060143"/>
    <d v="2022-01-01T00:00:00"/>
    <n v="273"/>
    <n v="12288467.1"/>
    <n v="450127"/>
    <s v="VND"/>
    <s v="20220930VND"/>
    <n v="1"/>
    <n v="1.0601429999999999E-3"/>
    <n v="4.5012699999999998E-4"/>
    <n v="1.22884671E-2"/>
    <x v="2"/>
  </r>
  <r>
    <x v="1"/>
    <n v="4830"/>
    <x v="10"/>
    <x v="2"/>
    <x v="0"/>
    <n v="1530938"/>
    <d v="2022-01-01T00:00:00"/>
    <n v="273"/>
    <n v="54461943.899999999"/>
    <n v="1994943"/>
    <s v="VND"/>
    <s v="20220930VND"/>
    <n v="1"/>
    <n v="1.5309379999999999E-3"/>
    <n v="1.9949429999999999E-3"/>
    <n v="5.4461943899999997E-2"/>
    <x v="1"/>
  </r>
  <r>
    <x v="1"/>
    <n v="4831"/>
    <x v="0"/>
    <x v="2"/>
    <x v="0"/>
    <n v="63544"/>
    <d v="2022-01-01T00:00:00"/>
    <n v="273"/>
    <n v="2062296.5999999999"/>
    <n v="75542"/>
    <s v="VND"/>
    <s v="20220930VND"/>
    <n v="1"/>
    <n v="6.3544E-5"/>
    <n v="7.5542000000000003E-5"/>
    <n v="2.0622965999999997E-3"/>
    <x v="0"/>
  </r>
  <r>
    <x v="1"/>
    <n v="4832"/>
    <x v="11"/>
    <x v="2"/>
    <x v="0"/>
    <n v="80884"/>
    <d v="2022-01-01T00:00:00"/>
    <n v="273"/>
    <n v="28473053.699999999"/>
    <n v="1042969"/>
    <s v="VND"/>
    <s v="20220930VND"/>
    <n v="1"/>
    <n v="8.0883999999999993E-5"/>
    <n v="1.0429689999999999E-3"/>
    <n v="2.8473053700000001E-2"/>
    <x v="3"/>
  </r>
  <r>
    <x v="1"/>
    <n v="4832"/>
    <x v="3"/>
    <x v="2"/>
    <x v="0"/>
    <n v="1790158"/>
    <d v="2022-01-01T00:00:00"/>
    <n v="273"/>
    <n v="21659874.599999998"/>
    <n v="793402"/>
    <s v="VND"/>
    <s v="20220930VND"/>
    <n v="1"/>
    <n v="1.790158E-3"/>
    <n v="7.9340200000000002E-4"/>
    <n v="2.1659874599999997E-2"/>
    <x v="0"/>
  </r>
  <r>
    <x v="1"/>
    <n v="4833"/>
    <x v="2"/>
    <x v="2"/>
    <x v="0"/>
    <n v="1136147"/>
    <d v="2022-01-01T00:00:00"/>
    <n v="273"/>
    <n v="8174302.5"/>
    <n v="299425"/>
    <s v="VND"/>
    <s v="20220930VND"/>
    <n v="1"/>
    <n v="1.1361469999999999E-3"/>
    <n v="2.9942499999999997E-4"/>
    <n v="8.1743024999999993E-3"/>
    <x v="2"/>
  </r>
  <r>
    <x v="1"/>
    <n v="4833"/>
    <x v="4"/>
    <x v="2"/>
    <x v="0"/>
    <n v="308536"/>
    <d v="2022-01-01T00:00:00"/>
    <n v="273"/>
    <n v="27153207.900000002"/>
    <n v="994623"/>
    <s v="VND"/>
    <s v="20220930VND"/>
    <n v="1"/>
    <n v="3.0853599999999999E-4"/>
    <n v="9.9462300000000003E-4"/>
    <n v="2.7153207900000004E-2"/>
    <x v="1"/>
  </r>
  <r>
    <x v="1"/>
    <n v="4834"/>
    <x v="10"/>
    <x v="2"/>
    <x v="0"/>
    <n v="329226"/>
    <d v="2022-01-01T00:00:00"/>
    <n v="273"/>
    <n v="31733793"/>
    <n v="1162410"/>
    <s v="VND"/>
    <s v="20220930VND"/>
    <n v="1"/>
    <n v="3.2922600000000001E-4"/>
    <n v="1.16241E-3"/>
    <n v="3.1733793000000003E-2"/>
    <x v="1"/>
  </r>
  <r>
    <x v="1"/>
    <n v="4835"/>
    <x v="4"/>
    <x v="2"/>
    <x v="0"/>
    <n v="1435731"/>
    <d v="2022-01-01T00:00:00"/>
    <n v="273"/>
    <n v="15495125.1"/>
    <n v="567587"/>
    <s v="VND"/>
    <s v="20220930VND"/>
    <n v="1"/>
    <n v="1.435731E-3"/>
    <n v="5.6758700000000004E-4"/>
    <n v="1.54951251E-2"/>
    <x v="1"/>
  </r>
  <r>
    <x v="1"/>
    <n v="4836"/>
    <x v="6"/>
    <x v="2"/>
    <x v="1"/>
    <n v="151574"/>
    <d v="2022-01-01T00:00:00"/>
    <n v="273"/>
    <n v="43647485.699999996"/>
    <n v="1598809"/>
    <s v="VND"/>
    <s v="20220930VND"/>
    <n v="1"/>
    <n v="1.51574E-4"/>
    <n v="1.5988090000000001E-3"/>
    <n v="4.3647485699999995E-2"/>
    <x v="3"/>
  </r>
  <r>
    <x v="1"/>
    <n v="4836"/>
    <x v="6"/>
    <x v="2"/>
    <x v="1"/>
    <n v="1422611"/>
    <d v="2022-01-01T00:00:00"/>
    <n v="273"/>
    <n v="39971813.699999996"/>
    <n v="1464169"/>
    <s v="VND"/>
    <s v="20220930VND"/>
    <n v="1"/>
    <n v="1.4226110000000001E-3"/>
    <n v="1.464169E-3"/>
    <n v="3.9971813699999997E-2"/>
    <x v="3"/>
  </r>
  <r>
    <x v="1"/>
    <n v="4836"/>
    <x v="6"/>
    <x v="2"/>
    <x v="1"/>
    <n v="7861699"/>
    <d v="2022-01-01T00:00:00"/>
    <n v="273"/>
    <n v="264435990"/>
    <n v="9686300"/>
    <s v="VND"/>
    <s v="20220930VND"/>
    <n v="1"/>
    <n v="7.8616989999999998E-3"/>
    <n v="9.6863000000000001E-3"/>
    <n v="0.26443599000000001"/>
    <x v="3"/>
  </r>
  <r>
    <x v="1"/>
    <n v="4836"/>
    <x v="6"/>
    <x v="2"/>
    <x v="1"/>
    <n v="9242597"/>
    <d v="2022-01-01T00:00:00"/>
    <n v="273"/>
    <n v="193881378.59999999"/>
    <n v="7101882"/>
    <s v="VND"/>
    <s v="20220930VND"/>
    <n v="1"/>
    <n v="9.242597E-3"/>
    <n v="7.1018820000000003E-3"/>
    <n v="0.19388137859999999"/>
    <x v="3"/>
  </r>
  <r>
    <x v="1"/>
    <n v="4836"/>
    <x v="6"/>
    <x v="2"/>
    <x v="1"/>
    <n v="8557769"/>
    <d v="2022-01-01T00:00:00"/>
    <n v="273"/>
    <n v="233426466"/>
    <n v="8550420"/>
    <s v="VND"/>
    <s v="20220930VND"/>
    <n v="1"/>
    <n v="8.5577689999999998E-3"/>
    <n v="8.5504199999999995E-3"/>
    <n v="0.233426466"/>
    <x v="3"/>
  </r>
  <r>
    <x v="1"/>
    <n v="4836"/>
    <x v="6"/>
    <x v="2"/>
    <x v="1"/>
    <n v="9774704"/>
    <d v="2022-01-01T00:00:00"/>
    <n v="273"/>
    <n v="194601743.70000002"/>
    <n v="7128269"/>
    <s v="VND"/>
    <s v="20220930VND"/>
    <n v="1"/>
    <n v="9.7747040000000004E-3"/>
    <n v="7.1282689999999996E-3"/>
    <n v="0.19460174370000002"/>
    <x v="3"/>
  </r>
  <r>
    <x v="1"/>
    <n v="4836"/>
    <x v="6"/>
    <x v="2"/>
    <x v="1"/>
    <n v="879058"/>
    <d v="2022-01-01T00:00:00"/>
    <n v="273"/>
    <n v="32285962.800000001"/>
    <n v="1182636"/>
    <s v="VND"/>
    <s v="20220930VND"/>
    <n v="1"/>
    <n v="8.7905800000000005E-4"/>
    <n v="1.1826359999999999E-3"/>
    <n v="3.2285962799999998E-2"/>
    <x v="3"/>
  </r>
  <r>
    <x v="1"/>
    <n v="4836"/>
    <x v="6"/>
    <x v="2"/>
    <x v="1"/>
    <n v="171011"/>
    <d v="2022-01-01T00:00:00"/>
    <n v="273"/>
    <n v="2482962.3000000003"/>
    <n v="90951"/>
    <s v="VND"/>
    <s v="20220930VND"/>
    <n v="1"/>
    <n v="1.7101099999999999E-4"/>
    <n v="9.0951000000000004E-5"/>
    <n v="2.4829623000000001E-3"/>
    <x v="3"/>
  </r>
  <r>
    <x v="1"/>
    <n v="4836"/>
    <x v="6"/>
    <x v="2"/>
    <x v="1"/>
    <n v="8581930"/>
    <d v="2022-01-01T00:00:00"/>
    <n v="273"/>
    <n v="250672094.40000001"/>
    <n v="9182128"/>
    <s v="VND"/>
    <s v="20220930VND"/>
    <n v="1"/>
    <n v="8.5819299999999998E-3"/>
    <n v="9.1821279999999995E-3"/>
    <n v="0.25067209439999999"/>
    <x v="3"/>
  </r>
  <r>
    <x v="1"/>
    <n v="4836"/>
    <x v="6"/>
    <x v="2"/>
    <x v="1"/>
    <n v="587947"/>
    <d v="2022-01-01T00:00:00"/>
    <n v="273"/>
    <n v="46700526.600000001"/>
    <n v="1710642"/>
    <s v="VND"/>
    <s v="20220930VND"/>
    <n v="1"/>
    <n v="5.8794700000000001E-4"/>
    <n v="1.7106420000000001E-3"/>
    <n v="4.67005266E-2"/>
    <x v="3"/>
  </r>
  <r>
    <x v="1"/>
    <n v="4836"/>
    <x v="6"/>
    <x v="2"/>
    <x v="1"/>
    <n v="6619743"/>
    <d v="2022-01-01T00:00:00"/>
    <n v="273"/>
    <n v="206634136.79999998"/>
    <n v="7569016"/>
    <s v="VND"/>
    <s v="20220930VND"/>
    <n v="1"/>
    <n v="6.619743E-3"/>
    <n v="7.5690159999999996E-3"/>
    <n v="0.20663413679999998"/>
    <x v="3"/>
  </r>
  <r>
    <x v="1"/>
    <n v="4836"/>
    <x v="6"/>
    <x v="2"/>
    <x v="1"/>
    <n v="7759292"/>
    <d v="2022-01-01T00:00:00"/>
    <n v="273"/>
    <n v="242420423.70000002"/>
    <n v="8879869"/>
    <s v="VND"/>
    <s v="20220930VND"/>
    <n v="1"/>
    <n v="7.7592920000000001E-3"/>
    <n v="8.8798690000000003E-3"/>
    <n v="0.24242042370000003"/>
    <x v="3"/>
  </r>
  <r>
    <x v="1"/>
    <n v="4836"/>
    <x v="6"/>
    <x v="2"/>
    <x v="1"/>
    <n v="9970034"/>
    <d v="2022-01-01T00:00:00"/>
    <n v="273"/>
    <n v="263717426.70000002"/>
    <n v="9659979"/>
    <s v="VND"/>
    <s v="20220930VND"/>
    <n v="1"/>
    <n v="9.9700339999999991E-3"/>
    <n v="9.6599790000000008E-3"/>
    <n v="0.26371742670000003"/>
    <x v="3"/>
  </r>
  <r>
    <x v="1"/>
    <n v="4836"/>
    <x v="0"/>
    <x v="2"/>
    <x v="0"/>
    <n v="673373"/>
    <d v="2022-01-01T00:00:00"/>
    <n v="273"/>
    <n v="198266186598.48001"/>
    <n v="313070"/>
    <s v="USD"/>
    <s v="20220930USD"/>
    <n v="23197.68"/>
    <n v="15.62069137464"/>
    <n v="7.2624976776000008"/>
    <n v="198.26618659848"/>
    <x v="0"/>
  </r>
  <r>
    <x v="1"/>
    <n v="4836"/>
    <x v="6"/>
    <x v="2"/>
    <x v="0"/>
    <n v="50202"/>
    <d v="2022-01-01T00:00:00"/>
    <n v="273"/>
    <n v="1127579010582.0242"/>
    <n v="1780491"/>
    <s v="USD"/>
    <s v="20220930USD"/>
    <n v="23197.68"/>
    <n v="1.1645699313600002"/>
    <n v="41.303260460879997"/>
    <n v="1127.5790105820242"/>
    <x v="3"/>
  </r>
  <r>
    <x v="1"/>
    <n v="4837"/>
    <x v="1"/>
    <x v="2"/>
    <x v="0"/>
    <n v="706912"/>
    <d v="2022-01-01T00:00:00"/>
    <n v="273"/>
    <n v="28994101.5"/>
    <n v="1062055"/>
    <s v="VND"/>
    <s v="20220930VND"/>
    <n v="1"/>
    <n v="7.0691199999999997E-4"/>
    <n v="1.0620549999999999E-3"/>
    <n v="2.8994101500000001E-2"/>
    <x v="1"/>
  </r>
  <r>
    <x v="1"/>
    <n v="4839"/>
    <x v="8"/>
    <x v="2"/>
    <x v="0"/>
    <n v="5946623"/>
    <d v="2022-01-01T00:00:00"/>
    <n v="273"/>
    <n v="126309510.60000001"/>
    <n v="4626722"/>
    <s v="VND"/>
    <s v="20220930VND"/>
    <n v="1"/>
    <n v="5.9466229999999998E-3"/>
    <n v="4.6267219999999998E-3"/>
    <n v="0.12630951060000001"/>
    <x v="0"/>
  </r>
  <r>
    <x v="1"/>
    <n v="4841"/>
    <x v="11"/>
    <x v="2"/>
    <x v="0"/>
    <n v="4959"/>
    <d v="2022-01-01T00:00:00"/>
    <n v="273"/>
    <n v="52910757.899999999"/>
    <n v="1938123"/>
    <s v="VND"/>
    <s v="20220930VND"/>
    <n v="1"/>
    <n v="4.9590000000000003E-6"/>
    <n v="1.9381229999999999E-3"/>
    <n v="5.2910757900000001E-2"/>
    <x v="3"/>
  </r>
  <r>
    <x v="1"/>
    <n v="4843"/>
    <x v="4"/>
    <x v="2"/>
    <x v="1"/>
    <n v="3050220"/>
    <d v="2022-01-01T00:00:00"/>
    <n v="273"/>
    <n v="79235410.799999997"/>
    <n v="2902396"/>
    <s v="VND"/>
    <s v="20220930VND"/>
    <n v="1"/>
    <n v="3.0502200000000002E-3"/>
    <n v="2.9023959999999998E-3"/>
    <n v="7.9235410800000003E-2"/>
    <x v="1"/>
  </r>
  <r>
    <x v="1"/>
    <n v="4843"/>
    <x v="9"/>
    <x v="2"/>
    <x v="0"/>
    <n v="883989"/>
    <d v="2022-01-01T00:00:00"/>
    <n v="273"/>
    <n v="18991763.699999999"/>
    <n v="695669"/>
    <s v="VND"/>
    <s v="20220930VND"/>
    <n v="1"/>
    <n v="8.8398899999999996E-4"/>
    <n v="6.95669E-4"/>
    <n v="1.8991763700000001E-2"/>
    <x v="0"/>
  </r>
  <r>
    <x v="1"/>
    <n v="4843"/>
    <x v="4"/>
    <x v="2"/>
    <x v="0"/>
    <n v="1212071"/>
    <d v="2022-01-01T00:00:00"/>
    <n v="273"/>
    <n v="53455829.699999996"/>
    <n v="1958089"/>
    <s v="VND"/>
    <s v="20220930VND"/>
    <n v="1"/>
    <n v="1.2120709999999999E-3"/>
    <n v="1.9580890000000001E-3"/>
    <n v="5.3455829699999999E-2"/>
    <x v="1"/>
  </r>
  <r>
    <x v="1"/>
    <n v="4844"/>
    <x v="12"/>
    <x v="2"/>
    <x v="0"/>
    <n v="669595"/>
    <d v="2022-01-01T00:00:00"/>
    <n v="273"/>
    <n v="19933067.699999999"/>
    <n v="730149"/>
    <s v="VND"/>
    <s v="20220930VND"/>
    <n v="1"/>
    <n v="6.6959500000000004E-4"/>
    <n v="7.3014900000000003E-4"/>
    <n v="1.9933067699999998E-2"/>
    <x v="4"/>
  </r>
  <r>
    <x v="1"/>
    <n v="4846"/>
    <x v="4"/>
    <x v="2"/>
    <x v="0"/>
    <n v="7396804"/>
    <d v="2022-01-01T00:00:00"/>
    <n v="273"/>
    <n v="239027907.29999998"/>
    <n v="8755601"/>
    <s v="VND"/>
    <s v="20220930VND"/>
    <n v="1"/>
    <n v="7.3968039999999999E-3"/>
    <n v="8.755601E-3"/>
    <n v="0.23902790729999998"/>
    <x v="1"/>
  </r>
  <r>
    <x v="1"/>
    <n v="4848"/>
    <x v="4"/>
    <x v="2"/>
    <x v="0"/>
    <n v="1932288"/>
    <d v="2022-01-01T00:00:00"/>
    <n v="273"/>
    <n v="31293607.800000001"/>
    <n v="1146286"/>
    <s v="VND"/>
    <s v="20220930VND"/>
    <n v="1"/>
    <n v="1.9322880000000001E-3"/>
    <n v="1.146286E-3"/>
    <n v="3.1293607799999998E-2"/>
    <x v="1"/>
  </r>
  <r>
    <x v="1"/>
    <n v="4849"/>
    <x v="0"/>
    <x v="2"/>
    <x v="0"/>
    <n v="231033"/>
    <d v="2022-01-01T00:00:00"/>
    <n v="273"/>
    <n v="48618297"/>
    <n v="1780890"/>
    <s v="VND"/>
    <s v="20220930VND"/>
    <n v="1"/>
    <n v="2.3103300000000001E-4"/>
    <n v="1.78089E-3"/>
    <n v="4.8618296999999998E-2"/>
    <x v="0"/>
  </r>
  <r>
    <x v="1"/>
    <n v="4851"/>
    <x v="0"/>
    <x v="2"/>
    <x v="0"/>
    <n v="1986203"/>
    <d v="2022-01-01T00:00:00"/>
    <n v="273"/>
    <n v="29616869.099999998"/>
    <n v="1084867"/>
    <s v="VND"/>
    <s v="20220930VND"/>
    <n v="1"/>
    <n v="1.9862030000000002E-3"/>
    <n v="1.084867E-3"/>
    <n v="2.9616869099999998E-2"/>
    <x v="0"/>
  </r>
  <r>
    <x v="1"/>
    <n v="4851"/>
    <x v="3"/>
    <x v="2"/>
    <x v="0"/>
    <n v="672468"/>
    <d v="2022-01-01T00:00:00"/>
    <n v="273"/>
    <n v="51889137.300000004"/>
    <n v="1900701"/>
    <s v="VND"/>
    <s v="20220930VND"/>
    <n v="1"/>
    <n v="6.7246799999999996E-4"/>
    <n v="1.9007010000000001E-3"/>
    <n v="5.1889137300000006E-2"/>
    <x v="0"/>
  </r>
  <r>
    <x v="1"/>
    <n v="4852"/>
    <x v="0"/>
    <x v="2"/>
    <x v="0"/>
    <n v="424285"/>
    <d v="2022-01-01T00:00:00"/>
    <n v="273"/>
    <n v="7170208.5"/>
    <n v="262645"/>
    <s v="VND"/>
    <s v="20220930VND"/>
    <n v="1"/>
    <n v="4.2428499999999999E-4"/>
    <n v="2.6264499999999999E-4"/>
    <n v="7.1702084999999997E-3"/>
    <x v="0"/>
  </r>
  <r>
    <x v="1"/>
    <n v="4852"/>
    <x v="4"/>
    <x v="2"/>
    <x v="0"/>
    <n v="711787"/>
    <d v="2022-01-01T00:00:00"/>
    <n v="273"/>
    <n v="32894780.099999998"/>
    <n v="1204937"/>
    <s v="VND"/>
    <s v="20220930VND"/>
    <n v="1"/>
    <n v="7.1178699999999997E-4"/>
    <n v="1.2049369999999999E-3"/>
    <n v="3.28947801E-2"/>
    <x v="1"/>
  </r>
  <r>
    <x v="1"/>
    <n v="4854"/>
    <x v="4"/>
    <x v="2"/>
    <x v="0"/>
    <n v="1812822"/>
    <d v="2022-01-01T00:00:00"/>
    <n v="273"/>
    <n v="7929066.6000000006"/>
    <n v="290442"/>
    <s v="VND"/>
    <s v="20220930VND"/>
    <n v="1"/>
    <n v="1.812822E-3"/>
    <n v="2.9044200000000002E-4"/>
    <n v="7.9290666000000013E-3"/>
    <x v="1"/>
  </r>
  <r>
    <x v="1"/>
    <n v="4855"/>
    <x v="8"/>
    <x v="2"/>
    <x v="0"/>
    <n v="785164"/>
    <d v="2022-01-01T00:00:00"/>
    <n v="273"/>
    <n v="11481424.5"/>
    <n v="420565"/>
    <s v="VND"/>
    <s v="20220930VND"/>
    <n v="1"/>
    <n v="7.8516399999999998E-4"/>
    <n v="4.2056500000000002E-4"/>
    <n v="1.14814245E-2"/>
    <x v="0"/>
  </r>
  <r>
    <x v="1"/>
    <n v="4856"/>
    <x v="1"/>
    <x v="2"/>
    <x v="0"/>
    <n v="1662341"/>
    <d v="2022-01-01T00:00:00"/>
    <n v="273"/>
    <n v="3096311.4"/>
    <n v="113418"/>
    <s v="VND"/>
    <s v="20220930VND"/>
    <n v="1"/>
    <n v="1.6623409999999999E-3"/>
    <n v="1.13418E-4"/>
    <n v="3.0963113999999997E-3"/>
    <x v="1"/>
  </r>
  <r>
    <x v="1"/>
    <n v="4860"/>
    <x v="5"/>
    <x v="2"/>
    <x v="0"/>
    <n v="247850"/>
    <d v="2022-01-01T00:00:00"/>
    <n v="273"/>
    <n v="21640846.5"/>
    <n v="792705"/>
    <s v="VND"/>
    <s v="20220930VND"/>
    <n v="1"/>
    <n v="2.4784999999999998E-4"/>
    <n v="7.9270499999999999E-4"/>
    <n v="2.1640846500000002E-2"/>
    <x v="1"/>
  </r>
  <r>
    <x v="1"/>
    <n v="4861"/>
    <x v="4"/>
    <x v="2"/>
    <x v="0"/>
    <n v="644168"/>
    <d v="2022-01-01T00:00:00"/>
    <n v="273"/>
    <n v="14401350.6"/>
    <n v="527522"/>
    <s v="VND"/>
    <s v="20220930VND"/>
    <n v="1"/>
    <n v="6.4416799999999998E-4"/>
    <n v="5.27522E-4"/>
    <n v="1.44013506E-2"/>
    <x v="1"/>
  </r>
  <r>
    <x v="1"/>
    <n v="4863"/>
    <x v="10"/>
    <x v="2"/>
    <x v="0"/>
    <n v="1462010"/>
    <d v="2022-01-01T00:00:00"/>
    <n v="273"/>
    <n v="53531778.300000004"/>
    <n v="1960871"/>
    <s v="VND"/>
    <s v="20220930VND"/>
    <n v="1"/>
    <n v="1.4620099999999999E-3"/>
    <n v="1.9608709999999999E-3"/>
    <n v="5.3531778300000006E-2"/>
    <x v="1"/>
  </r>
  <r>
    <x v="1"/>
    <n v="4864"/>
    <x v="4"/>
    <x v="2"/>
    <x v="0"/>
    <n v="28997"/>
    <d v="2022-01-01T00:00:00"/>
    <n v="273"/>
    <n v="27634288.5"/>
    <n v="1012245"/>
    <s v="VND"/>
    <s v="20220930VND"/>
    <n v="1"/>
    <n v="2.8997E-5"/>
    <n v="1.0122449999999999E-3"/>
    <n v="2.76342885E-2"/>
    <x v="1"/>
  </r>
  <r>
    <x v="1"/>
    <n v="4867"/>
    <x v="4"/>
    <x v="2"/>
    <x v="0"/>
    <n v="321449"/>
    <d v="2022-01-01T00:00:00"/>
    <n v="273"/>
    <n v="29605293.900000002"/>
    <n v="1084443"/>
    <s v="VND"/>
    <s v="20220930VND"/>
    <n v="1"/>
    <n v="3.2144900000000002E-4"/>
    <n v="1.084443E-3"/>
    <n v="2.9605293900000003E-2"/>
    <x v="1"/>
  </r>
  <r>
    <x v="1"/>
    <n v="4867"/>
    <x v="3"/>
    <x v="2"/>
    <x v="0"/>
    <n v="122533"/>
    <d v="2022-01-01T00:00:00"/>
    <n v="273"/>
    <n v="53757795"/>
    <n v="1969150"/>
    <s v="VND"/>
    <s v="20220930VND"/>
    <n v="1"/>
    <n v="1.22533E-4"/>
    <n v="1.9691499999999998E-3"/>
    <n v="5.3757794999999997E-2"/>
    <x v="0"/>
  </r>
  <r>
    <x v="1"/>
    <n v="4870"/>
    <x v="9"/>
    <x v="2"/>
    <x v="0"/>
    <n v="742005"/>
    <d v="2022-01-01T00:00:00"/>
    <n v="273"/>
    <n v="50127768.600000001"/>
    <n v="1836182"/>
    <s v="VND"/>
    <s v="20220930VND"/>
    <n v="1"/>
    <n v="7.4200500000000001E-4"/>
    <n v="1.836182E-3"/>
    <n v="5.0127768600000004E-2"/>
    <x v="0"/>
  </r>
  <r>
    <x v="1"/>
    <n v="4870"/>
    <x v="4"/>
    <x v="2"/>
    <x v="0"/>
    <n v="8322193"/>
    <d v="2022-01-01T00:00:00"/>
    <n v="273"/>
    <n v="217887360.59999999"/>
    <n v="7981222"/>
    <s v="VND"/>
    <s v="20220930VND"/>
    <n v="1"/>
    <n v="8.3221930000000003E-3"/>
    <n v="7.9812219999999996E-3"/>
    <n v="0.2178873606"/>
    <x v="1"/>
  </r>
  <r>
    <x v="1"/>
    <n v="4871"/>
    <x v="6"/>
    <x v="2"/>
    <x v="0"/>
    <n v="31963"/>
    <d v="2022-01-01T00:00:00"/>
    <n v="273"/>
    <n v="5611214.7000000002"/>
    <n v="205539"/>
    <s v="VND"/>
    <s v="20220930VND"/>
    <n v="1"/>
    <n v="3.1962999999999999E-5"/>
    <n v="2.05539E-4"/>
    <n v="5.6112147000000005E-3"/>
    <x v="3"/>
  </r>
  <r>
    <x v="1"/>
    <n v="4873"/>
    <x v="14"/>
    <x v="2"/>
    <x v="0"/>
    <n v="1867859"/>
    <d v="2022-01-01T00:00:00"/>
    <n v="273"/>
    <n v="35677414.5"/>
    <n v="1306865"/>
    <s v="VND"/>
    <s v="20220930VND"/>
    <n v="1"/>
    <n v="1.8678589999999999E-3"/>
    <n v="1.3068649999999999E-3"/>
    <n v="3.5677414499999997E-2"/>
    <x v="3"/>
  </r>
  <r>
    <x v="1"/>
    <n v="4874"/>
    <x v="4"/>
    <x v="2"/>
    <x v="1"/>
    <n v="8288614"/>
    <d v="2022-01-01T00:00:00"/>
    <n v="273"/>
    <n v="183288077.70000002"/>
    <n v="6713849"/>
    <s v="VND"/>
    <s v="20220930VND"/>
    <n v="1"/>
    <n v="8.2886139999999997E-3"/>
    <n v="6.713849E-3"/>
    <n v="0.18328807770000002"/>
    <x v="1"/>
  </r>
  <r>
    <x v="1"/>
    <n v="4874"/>
    <x v="4"/>
    <x v="2"/>
    <x v="1"/>
    <n v="8541884"/>
    <d v="2022-01-01T00:00:00"/>
    <n v="273"/>
    <n v="196096964.70000002"/>
    <n v="7183039"/>
    <s v="VND"/>
    <s v="20220930VND"/>
    <n v="1"/>
    <n v="8.5418839999999996E-3"/>
    <n v="7.1830389999999996E-3"/>
    <n v="0.19609696470000001"/>
    <x v="1"/>
  </r>
  <r>
    <x v="1"/>
    <n v="4874"/>
    <x v="4"/>
    <x v="2"/>
    <x v="0"/>
    <n v="6919986"/>
    <d v="2022-01-01T00:00:00"/>
    <n v="273"/>
    <n v="174028272.59999999"/>
    <n v="6374662"/>
    <s v="VND"/>
    <s v="20220930VND"/>
    <n v="1"/>
    <n v="6.9199860000000004E-3"/>
    <n v="6.3746619999999997E-3"/>
    <n v="0.17402827260000001"/>
    <x v="1"/>
  </r>
  <r>
    <x v="1"/>
    <n v="4874"/>
    <x v="4"/>
    <x v="2"/>
    <x v="0"/>
    <n v="8620926"/>
    <d v="2022-01-01T00:00:00"/>
    <n v="273"/>
    <n v="224844547.20000002"/>
    <n v="8236064"/>
    <s v="VND"/>
    <s v="20220930VND"/>
    <n v="1"/>
    <n v="8.6209259999999992E-3"/>
    <n v="8.2360639999999995E-3"/>
    <n v="0.22484454720000002"/>
    <x v="1"/>
  </r>
  <r>
    <x v="1"/>
    <n v="4875"/>
    <x v="2"/>
    <x v="2"/>
    <x v="0"/>
    <n v="1392799"/>
    <d v="2022-01-01T00:00:00"/>
    <n v="273"/>
    <n v="39318715.800000004"/>
    <n v="1440246"/>
    <s v="VND"/>
    <s v="20220930VND"/>
    <n v="1"/>
    <n v="1.3927989999999999E-3"/>
    <n v="1.4402460000000001E-3"/>
    <n v="3.9318715800000008E-2"/>
    <x v="2"/>
  </r>
  <r>
    <x v="1"/>
    <n v="4876"/>
    <x v="1"/>
    <x v="2"/>
    <x v="0"/>
    <n v="1174996"/>
    <d v="2022-01-01T00:00:00"/>
    <n v="273"/>
    <n v="17150078.400000002"/>
    <n v="628208"/>
    <s v="VND"/>
    <s v="20220930VND"/>
    <n v="1"/>
    <n v="1.174996E-3"/>
    <n v="6.28208E-4"/>
    <n v="1.7150078400000001E-2"/>
    <x v="1"/>
  </r>
  <r>
    <x v="1"/>
    <n v="4876"/>
    <x v="1"/>
    <x v="2"/>
    <x v="0"/>
    <n v="10810"/>
    <d v="2022-01-01T00:00:00"/>
    <n v="273"/>
    <n v="618800503361.04004"/>
    <n v="977110"/>
    <s v="USD"/>
    <s v="20220930USD"/>
    <n v="23197.68"/>
    <n v="0.25076692080000001"/>
    <n v="22.666685104799999"/>
    <n v="618.80050336104"/>
    <x v="1"/>
  </r>
  <r>
    <x v="1"/>
    <n v="4877"/>
    <x v="6"/>
    <x v="2"/>
    <x v="0"/>
    <n v="1026227"/>
    <d v="2022-01-01T00:00:00"/>
    <n v="273"/>
    <n v="24077726.400000002"/>
    <n v="881968"/>
    <s v="VND"/>
    <s v="20220930VND"/>
    <n v="1"/>
    <n v="1.026227E-3"/>
    <n v="8.8196800000000001E-4"/>
    <n v="2.4077726400000003E-2"/>
    <x v="3"/>
  </r>
  <r>
    <x v="1"/>
    <n v="4877"/>
    <x v="8"/>
    <x v="2"/>
    <x v="0"/>
    <n v="1690179"/>
    <d v="2022-01-01T00:00:00"/>
    <n v="273"/>
    <n v="54596123.399999999"/>
    <n v="1999858"/>
    <s v="VND"/>
    <s v="20220930VND"/>
    <n v="1"/>
    <n v="1.690179E-3"/>
    <n v="1.9998580000000002E-3"/>
    <n v="5.4596123400000002E-2"/>
    <x v="0"/>
  </r>
  <r>
    <x v="1"/>
    <n v="4878"/>
    <x v="11"/>
    <x v="2"/>
    <x v="0"/>
    <n v="1864015"/>
    <d v="2022-01-01T00:00:00"/>
    <n v="273"/>
    <n v="39276510"/>
    <n v="1438700"/>
    <s v="VND"/>
    <s v="20220930VND"/>
    <n v="1"/>
    <n v="1.8640149999999999E-3"/>
    <n v="1.4387E-3"/>
    <n v="3.9276510000000001E-2"/>
    <x v="3"/>
  </r>
  <r>
    <x v="1"/>
    <n v="4878"/>
    <x v="2"/>
    <x v="2"/>
    <x v="0"/>
    <n v="1119860"/>
    <d v="2022-01-01T00:00:00"/>
    <n v="273"/>
    <n v="12437661.6"/>
    <n v="455592"/>
    <s v="VND"/>
    <s v="20220930VND"/>
    <n v="1"/>
    <n v="1.1198600000000001E-3"/>
    <n v="4.55592E-4"/>
    <n v="1.24376616E-2"/>
    <x v="2"/>
  </r>
  <r>
    <x v="1"/>
    <n v="4879"/>
    <x v="14"/>
    <x v="2"/>
    <x v="0"/>
    <n v="1626902"/>
    <d v="2022-01-01T00:00:00"/>
    <n v="273"/>
    <n v="4321289.7"/>
    <n v="158289"/>
    <s v="VND"/>
    <s v="20220930VND"/>
    <n v="1"/>
    <n v="1.6269019999999999E-3"/>
    <n v="1.5828899999999999E-4"/>
    <n v="4.3212897000000005E-3"/>
    <x v="3"/>
  </r>
  <r>
    <x v="1"/>
    <n v="4880"/>
    <x v="15"/>
    <x v="2"/>
    <x v="0"/>
    <n v="1044957"/>
    <d v="2022-01-01T00:00:00"/>
    <n v="273"/>
    <n v="37377549.300000004"/>
    <n v="1369141"/>
    <s v="VND"/>
    <s v="20220930VND"/>
    <n v="1"/>
    <n v="1.044957E-3"/>
    <n v="1.3691409999999999E-3"/>
    <n v="3.7377549300000007E-2"/>
    <x v="4"/>
  </r>
  <r>
    <x v="1"/>
    <n v="4883"/>
    <x v="1"/>
    <x v="2"/>
    <x v="0"/>
    <n v="834698"/>
    <d v="2022-01-01T00:00:00"/>
    <n v="273"/>
    <n v="20638008.300000001"/>
    <n v="755971"/>
    <s v="VND"/>
    <s v="20220930VND"/>
    <n v="1"/>
    <n v="8.3469800000000004E-4"/>
    <n v="7.5597100000000003E-4"/>
    <n v="2.06380083E-2"/>
    <x v="1"/>
  </r>
  <r>
    <x v="1"/>
    <n v="4883"/>
    <x v="7"/>
    <x v="2"/>
    <x v="0"/>
    <n v="1029599"/>
    <d v="2022-01-01T00:00:00"/>
    <n v="273"/>
    <n v="39571595.699999996"/>
    <n v="1449509"/>
    <s v="VND"/>
    <s v="20220930VND"/>
    <n v="1"/>
    <n v="1.029599E-3"/>
    <n v="1.4495090000000001E-3"/>
    <n v="3.9571595699999997E-2"/>
    <x v="2"/>
  </r>
  <r>
    <x v="1"/>
    <n v="4883"/>
    <x v="1"/>
    <x v="2"/>
    <x v="1"/>
    <n v="6829631"/>
    <d v="2022-01-01T00:00:00"/>
    <n v="273"/>
    <n v="219633687"/>
    <n v="8045190"/>
    <s v="VND"/>
    <s v="20220930VND"/>
    <n v="1"/>
    <n v="6.8296310000000001E-3"/>
    <n v="8.0451900000000007E-3"/>
    <n v="0.21963368699999999"/>
    <x v="1"/>
  </r>
  <r>
    <x v="1"/>
    <n v="4884"/>
    <x v="9"/>
    <x v="2"/>
    <x v="0"/>
    <n v="717337"/>
    <d v="2022-01-01T00:00:00"/>
    <n v="273"/>
    <n v="40650109.5"/>
    <n v="1489015"/>
    <s v="VND"/>
    <s v="20220930VND"/>
    <n v="1"/>
    <n v="7.1733699999999997E-4"/>
    <n v="1.489015E-3"/>
    <n v="4.0650109500000003E-2"/>
    <x v="0"/>
  </r>
  <r>
    <x v="1"/>
    <n v="4885"/>
    <x v="1"/>
    <x v="2"/>
    <x v="0"/>
    <n v="1303354"/>
    <d v="2022-01-01T00:00:00"/>
    <n v="273"/>
    <n v="38573466507.575996"/>
    <n v="60909"/>
    <s v="USD"/>
    <s v="20220930USD"/>
    <n v="23197.68"/>
    <n v="30.234789018720001"/>
    <n v="1.4129474911200002"/>
    <n v="38.573466507575993"/>
    <x v="1"/>
  </r>
  <r>
    <x v="1"/>
    <n v="4885"/>
    <x v="1"/>
    <x v="2"/>
    <x v="0"/>
    <n v="8573740"/>
    <d v="2022-01-01T00:00:00"/>
    <n v="273"/>
    <n v="183592718.40000001"/>
    <n v="6725008"/>
    <s v="VND"/>
    <s v="20220930VND"/>
    <n v="1"/>
    <n v="8.5737399999999998E-3"/>
    <n v="6.7250080000000002E-3"/>
    <n v="0.18359271839999999"/>
    <x v="1"/>
  </r>
  <r>
    <x v="1"/>
    <n v="4888"/>
    <x v="2"/>
    <x v="2"/>
    <x v="0"/>
    <n v="720250"/>
    <d v="2022-01-01T00:00:00"/>
    <n v="273"/>
    <n v="5557106.1000000006"/>
    <n v="203557"/>
    <s v="VND"/>
    <s v="20220930VND"/>
    <n v="1"/>
    <n v="7.2024999999999997E-4"/>
    <n v="2.0355699999999999E-4"/>
    <n v="5.5571061000000005E-3"/>
    <x v="2"/>
  </r>
  <r>
    <x v="1"/>
    <n v="4888"/>
    <x v="4"/>
    <x v="2"/>
    <x v="0"/>
    <n v="1926033"/>
    <d v="2022-01-01T00:00:00"/>
    <n v="273"/>
    <n v="13500532.5"/>
    <n v="494525"/>
    <s v="VND"/>
    <s v="20220930VND"/>
    <n v="1"/>
    <n v="1.926033E-3"/>
    <n v="4.94525E-4"/>
    <n v="1.3500532500000001E-2"/>
    <x v="1"/>
  </r>
  <r>
    <x v="1"/>
    <n v="4894"/>
    <x v="1"/>
    <x v="2"/>
    <x v="0"/>
    <n v="692804"/>
    <d v="2022-01-01T00:00:00"/>
    <n v="273"/>
    <n v="6996416.7000000002"/>
    <n v="256279"/>
    <s v="VND"/>
    <s v="20220930VND"/>
    <n v="1"/>
    <n v="6.9280399999999999E-4"/>
    <n v="2.5627899999999999E-4"/>
    <n v="6.9964166999999999E-3"/>
    <x v="1"/>
  </r>
  <r>
    <x v="1"/>
    <n v="4894"/>
    <x v="4"/>
    <x v="2"/>
    <x v="0"/>
    <n v="208410"/>
    <d v="2022-01-01T00:00:00"/>
    <n v="273"/>
    <n v="36984675"/>
    <n v="1354750"/>
    <s v="VND"/>
    <s v="20220930VND"/>
    <n v="1"/>
    <n v="2.0840999999999999E-4"/>
    <n v="1.3547500000000001E-3"/>
    <n v="3.6984675000000002E-2"/>
    <x v="1"/>
  </r>
  <r>
    <x v="1"/>
    <n v="4895"/>
    <x v="4"/>
    <x v="2"/>
    <x v="0"/>
    <n v="1414784"/>
    <d v="2022-01-01T00:00:00"/>
    <n v="273"/>
    <n v="16581119.1"/>
    <n v="607367"/>
    <s v="VND"/>
    <s v="20220930VND"/>
    <n v="1"/>
    <n v="1.4147840000000001E-3"/>
    <n v="6.0736700000000004E-4"/>
    <n v="1.65811191E-2"/>
    <x v="1"/>
  </r>
  <r>
    <x v="1"/>
    <n v="4899"/>
    <x v="0"/>
    <x v="2"/>
    <x v="1"/>
    <n v="335857"/>
    <d v="2022-01-01T00:00:00"/>
    <n v="273"/>
    <n v="27163172.400000002"/>
    <n v="994988"/>
    <s v="VND"/>
    <s v="20220930VND"/>
    <n v="1"/>
    <n v="3.3585700000000001E-4"/>
    <n v="9.9498800000000004E-4"/>
    <n v="2.7163172400000001E-2"/>
    <x v="0"/>
  </r>
  <r>
    <x v="1"/>
    <n v="4899"/>
    <x v="0"/>
    <x v="2"/>
    <x v="0"/>
    <n v="4846682"/>
    <d v="2022-01-01T00:00:00"/>
    <n v="273"/>
    <n v="154940003.40000001"/>
    <n v="5675458"/>
    <s v="VND"/>
    <s v="20220930VND"/>
    <n v="1"/>
    <n v="4.8466819999999997E-3"/>
    <n v="5.6754580000000004E-3"/>
    <n v="0.1549400034"/>
    <x v="0"/>
  </r>
  <r>
    <x v="1"/>
    <n v="4899"/>
    <x v="0"/>
    <x v="2"/>
    <x v="0"/>
    <n v="2899365"/>
    <d v="2022-01-01T00:00:00"/>
    <n v="273"/>
    <n v="76543112.100000009"/>
    <n v="2803777"/>
    <s v="VND"/>
    <s v="20220930VND"/>
    <n v="1"/>
    <n v="2.8993650000000001E-3"/>
    <n v="2.8037769999999999E-3"/>
    <n v="7.6543112100000005E-2"/>
    <x v="0"/>
  </r>
  <r>
    <x v="1"/>
    <n v="4902"/>
    <x v="6"/>
    <x v="2"/>
    <x v="0"/>
    <n v="1668269"/>
    <d v="2022-01-01T00:00:00"/>
    <n v="273"/>
    <n v="3277719.9"/>
    <n v="120063"/>
    <s v="VND"/>
    <s v="20220930VND"/>
    <n v="1"/>
    <n v="1.668269E-3"/>
    <n v="1.2006300000000001E-4"/>
    <n v="3.2777199E-3"/>
    <x v="3"/>
  </r>
  <r>
    <x v="1"/>
    <n v="4904"/>
    <x v="4"/>
    <x v="2"/>
    <x v="0"/>
    <n v="1579110"/>
    <d v="2022-01-01T00:00:00"/>
    <n v="273"/>
    <n v="52375650.600000001"/>
    <n v="1918522"/>
    <s v="VND"/>
    <s v="20220930VND"/>
    <n v="1"/>
    <n v="1.5791100000000001E-3"/>
    <n v="1.918522E-3"/>
    <n v="5.2375650600000004E-2"/>
    <x v="1"/>
  </r>
  <r>
    <x v="1"/>
    <n v="4904"/>
    <x v="4"/>
    <x v="2"/>
    <x v="0"/>
    <n v="256276"/>
    <d v="2022-01-01T00:00:00"/>
    <n v="273"/>
    <n v="151330670939.44803"/>
    <n v="238957"/>
    <s v="USD"/>
    <s v="20220930USD"/>
    <n v="23197.68"/>
    <n v="5.9450086396800002"/>
    <n v="5.54324801976"/>
    <n v="151.33067093944803"/>
    <x v="1"/>
  </r>
  <r>
    <x v="1"/>
    <n v="4905"/>
    <x v="6"/>
    <x v="2"/>
    <x v="0"/>
    <n v="638006"/>
    <d v="2022-01-01T00:00:00"/>
    <n v="273"/>
    <n v="53080509.300000004"/>
    <n v="1944341"/>
    <s v="VND"/>
    <s v="20220930VND"/>
    <n v="1"/>
    <n v="6.3800599999999999E-4"/>
    <n v="1.944341E-3"/>
    <n v="5.3080509300000002E-2"/>
    <x v="3"/>
  </r>
  <r>
    <x v="1"/>
    <n v="4906"/>
    <x v="1"/>
    <x v="2"/>
    <x v="0"/>
    <n v="1082548"/>
    <d v="2022-01-01T00:00:00"/>
    <n v="273"/>
    <n v="45731376.600000001"/>
    <n v="1675142"/>
    <s v="VND"/>
    <s v="20220930VND"/>
    <n v="1"/>
    <n v="1.082548E-3"/>
    <n v="1.6751419999999999E-3"/>
    <n v="4.5731376599999998E-2"/>
    <x v="1"/>
  </r>
  <r>
    <x v="1"/>
    <n v="4906"/>
    <x v="4"/>
    <x v="2"/>
    <x v="0"/>
    <n v="1323150"/>
    <d v="2022-01-01T00:00:00"/>
    <n v="273"/>
    <n v="21157936.800000001"/>
    <n v="775016"/>
    <s v="VND"/>
    <s v="20220930VND"/>
    <n v="1"/>
    <n v="1.3231499999999999E-3"/>
    <n v="7.7501600000000001E-4"/>
    <n v="2.1157936800000002E-2"/>
    <x v="1"/>
  </r>
  <r>
    <x v="1"/>
    <n v="4909"/>
    <x v="1"/>
    <x v="2"/>
    <x v="0"/>
    <n v="572038"/>
    <d v="2022-01-01T00:00:00"/>
    <n v="273"/>
    <n v="9055710.2999999989"/>
    <n v="331711"/>
    <s v="VND"/>
    <s v="20220930VND"/>
    <n v="1"/>
    <n v="5.7203799999999997E-4"/>
    <n v="3.31711E-4"/>
    <n v="9.0557102999999986E-3"/>
    <x v="1"/>
  </r>
  <r>
    <x v="1"/>
    <n v="4909"/>
    <x v="0"/>
    <x v="2"/>
    <x v="0"/>
    <n v="205740"/>
    <d v="2022-01-01T00:00:00"/>
    <n v="273"/>
    <n v="17574921"/>
    <n v="643770"/>
    <s v="VND"/>
    <s v="20220930VND"/>
    <n v="1"/>
    <n v="2.0573999999999999E-4"/>
    <n v="6.4377E-4"/>
    <n v="1.7574921E-2"/>
    <x v="0"/>
  </r>
  <r>
    <x v="1"/>
    <n v="4911"/>
    <x v="4"/>
    <x v="2"/>
    <x v="0"/>
    <n v="1989218"/>
    <d v="2022-01-01T00:00:00"/>
    <n v="273"/>
    <n v="2516868.9"/>
    <n v="92193"/>
    <s v="VND"/>
    <s v="20220930VND"/>
    <n v="1"/>
    <n v="1.9892180000000001E-3"/>
    <n v="9.2193000000000003E-5"/>
    <n v="2.5168689000000001E-3"/>
    <x v="1"/>
  </r>
  <r>
    <x v="1"/>
    <n v="4914"/>
    <x v="3"/>
    <x v="2"/>
    <x v="0"/>
    <n v="1897408"/>
    <d v="2022-01-01T00:00:00"/>
    <n v="273"/>
    <n v="28809253.199999999"/>
    <n v="1055284"/>
    <s v="VND"/>
    <s v="20220930VND"/>
    <n v="1"/>
    <n v="1.897408E-3"/>
    <n v="1.0552840000000001E-3"/>
    <n v="2.8809253199999999E-2"/>
    <x v="0"/>
  </r>
  <r>
    <x v="1"/>
    <n v="4915"/>
    <x v="6"/>
    <x v="2"/>
    <x v="0"/>
    <n v="26491"/>
    <d v="2022-01-01T00:00:00"/>
    <n v="273"/>
    <n v="7970890.2000000002"/>
    <n v="291974"/>
    <s v="VND"/>
    <s v="20220930VND"/>
    <n v="1"/>
    <n v="2.6491000000000001E-5"/>
    <n v="2.9197400000000002E-4"/>
    <n v="7.9708902000000005E-3"/>
    <x v="3"/>
  </r>
  <r>
    <x v="1"/>
    <n v="4918"/>
    <x v="14"/>
    <x v="2"/>
    <x v="0"/>
    <n v="1825371"/>
    <d v="2022-01-01T00:00:00"/>
    <n v="273"/>
    <n v="26745236.699999999"/>
    <n v="979679"/>
    <s v="VND"/>
    <s v="20220930VND"/>
    <n v="1"/>
    <n v="1.8253709999999999E-3"/>
    <n v="9.7967900000000001E-4"/>
    <n v="2.6745236699999998E-2"/>
    <x v="3"/>
  </r>
  <r>
    <x v="1"/>
    <n v="4918"/>
    <x v="2"/>
    <x v="2"/>
    <x v="0"/>
    <n v="683127"/>
    <d v="2022-01-01T00:00:00"/>
    <n v="273"/>
    <n v="47918024.699999996"/>
    <n v="1755239"/>
    <s v="VND"/>
    <s v="20220930VND"/>
    <n v="1"/>
    <n v="6.8312699999999995E-4"/>
    <n v="1.755239E-3"/>
    <n v="4.7918024699999999E-2"/>
    <x v="2"/>
  </r>
  <r>
    <x v="1"/>
    <n v="4919"/>
    <x v="1"/>
    <x v="2"/>
    <x v="0"/>
    <n v="338779"/>
    <d v="2022-01-01T00:00:00"/>
    <n v="273"/>
    <n v="18750267.900000002"/>
    <n v="686823"/>
    <s v="VND"/>
    <s v="20220930VND"/>
    <n v="1"/>
    <n v="3.3877899999999999E-4"/>
    <n v="6.8682300000000003E-4"/>
    <n v="1.8750267900000003E-2"/>
    <x v="1"/>
  </r>
  <r>
    <x v="1"/>
    <n v="4919"/>
    <x v="10"/>
    <x v="2"/>
    <x v="0"/>
    <n v="1683883"/>
    <d v="2022-01-01T00:00:00"/>
    <n v="273"/>
    <n v="29792681.099999998"/>
    <n v="1091307"/>
    <s v="VND"/>
    <s v="20220930VND"/>
    <n v="1"/>
    <n v="1.683883E-3"/>
    <n v="1.0913069999999999E-3"/>
    <n v="2.9792681099999999E-2"/>
    <x v="1"/>
  </r>
  <r>
    <x v="1"/>
    <n v="4920"/>
    <x v="8"/>
    <x v="2"/>
    <x v="0"/>
    <n v="361433"/>
    <d v="2022-01-01T00:00:00"/>
    <n v="273"/>
    <n v="34208210.399999999"/>
    <n v="1253048"/>
    <s v="VND"/>
    <s v="20220930VND"/>
    <n v="1"/>
    <n v="3.6143299999999998E-4"/>
    <n v="1.2530480000000001E-3"/>
    <n v="3.4208210400000001E-2"/>
    <x v="0"/>
  </r>
  <r>
    <x v="1"/>
    <n v="4923"/>
    <x v="0"/>
    <x v="2"/>
    <x v="0"/>
    <n v="1698034"/>
    <d v="2022-01-01T00:00:00"/>
    <n v="273"/>
    <n v="14032855.200000001"/>
    <n v="514024"/>
    <s v="VND"/>
    <s v="20220930VND"/>
    <n v="1"/>
    <n v="1.698034E-3"/>
    <n v="5.1402399999999997E-4"/>
    <n v="1.4032855200000001E-2"/>
    <x v="0"/>
  </r>
  <r>
    <x v="1"/>
    <n v="4924"/>
    <x v="1"/>
    <x v="2"/>
    <x v="0"/>
    <n v="18514"/>
    <d v="2022-01-01T00:00:00"/>
    <n v="273"/>
    <n v="1205020426545.9358"/>
    <n v="1902774"/>
    <s v="USD"/>
    <s v="20220930USD"/>
    <n v="23197.68"/>
    <n v="0.42948184751999996"/>
    <n v="44.13994236432"/>
    <n v="1205.0204265459358"/>
    <x v="1"/>
  </r>
  <r>
    <x v="1"/>
    <n v="4924"/>
    <x v="4"/>
    <x v="2"/>
    <x v="0"/>
    <n v="854975"/>
    <d v="2022-01-01T00:00:00"/>
    <n v="273"/>
    <n v="9753525.5999999996"/>
    <n v="357272"/>
    <s v="VND"/>
    <s v="20220930VND"/>
    <n v="1"/>
    <n v="8.5497500000000001E-4"/>
    <n v="3.57272E-4"/>
    <n v="9.7535256000000001E-3"/>
    <x v="1"/>
  </r>
  <r>
    <x v="1"/>
    <n v="4925"/>
    <x v="4"/>
    <x v="2"/>
    <x v="0"/>
    <n v="424248"/>
    <d v="2022-01-01T00:00:00"/>
    <n v="273"/>
    <n v="10221884.4"/>
    <n v="374428"/>
    <s v="VND"/>
    <s v="20220930VND"/>
    <n v="1"/>
    <n v="4.2424800000000001E-4"/>
    <n v="3.74428E-4"/>
    <n v="1.0221884400000001E-2"/>
    <x v="1"/>
  </r>
  <r>
    <x v="1"/>
    <n v="4926"/>
    <x v="4"/>
    <x v="2"/>
    <x v="0"/>
    <n v="1877830"/>
    <d v="2022-01-01T00:00:00"/>
    <n v="273"/>
    <n v="10954561.799999999"/>
    <n v="401266"/>
    <s v="VND"/>
    <s v="20220930VND"/>
    <n v="1"/>
    <n v="1.87783E-3"/>
    <n v="4.01266E-4"/>
    <n v="1.0954561799999998E-2"/>
    <x v="1"/>
  </r>
  <r>
    <x v="1"/>
    <n v="4926"/>
    <x v="5"/>
    <x v="2"/>
    <x v="0"/>
    <n v="319310"/>
    <d v="2022-01-01T00:00:00"/>
    <n v="273"/>
    <n v="518154"/>
    <n v="18980"/>
    <s v="VND"/>
    <s v="20220930VND"/>
    <n v="1"/>
    <n v="3.1931E-4"/>
    <n v="1.8980000000000001E-5"/>
    <n v="5.1815400000000005E-4"/>
    <x v="1"/>
  </r>
  <r>
    <x v="1"/>
    <n v="4926"/>
    <x v="4"/>
    <x v="2"/>
    <x v="0"/>
    <n v="133036"/>
    <d v="2022-01-01T00:00:00"/>
    <n v="273"/>
    <n v="34618119.899999999"/>
    <n v="1268063"/>
    <s v="VND"/>
    <s v="20220930VND"/>
    <n v="1"/>
    <n v="1.33036E-4"/>
    <n v="1.268063E-3"/>
    <n v="3.4618119900000001E-2"/>
    <x v="1"/>
  </r>
  <r>
    <x v="1"/>
    <n v="4927"/>
    <x v="15"/>
    <x v="2"/>
    <x v="0"/>
    <n v="7917604"/>
    <d v="2022-01-01T00:00:00"/>
    <n v="273"/>
    <n v="260400121.79999998"/>
    <n v="9538466"/>
    <s v="VND"/>
    <s v="20220930VND"/>
    <n v="1"/>
    <n v="7.917604E-3"/>
    <n v="9.5384660000000007E-3"/>
    <n v="0.2604001218"/>
    <x v="4"/>
  </r>
  <r>
    <x v="1"/>
    <n v="4929"/>
    <x v="11"/>
    <x v="2"/>
    <x v="0"/>
    <n v="1721028"/>
    <d v="2022-01-01T00:00:00"/>
    <n v="273"/>
    <n v="51389301.600000001"/>
    <n v="1882392"/>
    <s v="VND"/>
    <s v="20220930VND"/>
    <n v="1"/>
    <n v="1.7210280000000001E-3"/>
    <n v="1.8823920000000001E-3"/>
    <n v="5.1389301599999999E-2"/>
    <x v="3"/>
  </r>
  <r>
    <x v="1"/>
    <n v="4930"/>
    <x v="4"/>
    <x v="2"/>
    <x v="0"/>
    <n v="1742"/>
    <d v="2022-01-01T00:00:00"/>
    <n v="273"/>
    <n v="32187109.5"/>
    <n v="1179015"/>
    <s v="VND"/>
    <s v="20220930VND"/>
    <n v="1"/>
    <n v="1.742E-6"/>
    <n v="1.1790150000000001E-3"/>
    <n v="3.2187109499999998E-2"/>
    <x v="1"/>
  </r>
  <r>
    <x v="1"/>
    <n v="4932"/>
    <x v="10"/>
    <x v="2"/>
    <x v="0"/>
    <n v="264148"/>
    <d v="2022-01-01T00:00:00"/>
    <n v="273"/>
    <n v="43666377.300000004"/>
    <n v="1599501"/>
    <s v="VND"/>
    <s v="20220930VND"/>
    <n v="1"/>
    <n v="2.6414800000000002E-4"/>
    <n v="1.5995009999999999E-3"/>
    <n v="4.3666377300000003E-2"/>
    <x v="1"/>
  </r>
  <r>
    <x v="1"/>
    <n v="4937"/>
    <x v="1"/>
    <x v="2"/>
    <x v="0"/>
    <n v="884367"/>
    <d v="2022-01-01T00:00:00"/>
    <n v="273"/>
    <n v="10793601"/>
    <n v="395370"/>
    <s v="VND"/>
    <s v="20220930VND"/>
    <n v="1"/>
    <n v="8.8436700000000005E-4"/>
    <n v="3.9536999999999998E-4"/>
    <n v="1.0793601E-2"/>
    <x v="1"/>
  </r>
  <r>
    <x v="1"/>
    <n v="4938"/>
    <x v="7"/>
    <x v="2"/>
    <x v="0"/>
    <n v="425282"/>
    <d v="2022-01-01T00:00:00"/>
    <n v="273"/>
    <n v="2813729.1"/>
    <n v="103067"/>
    <s v="VND"/>
    <s v="20220930VND"/>
    <n v="1"/>
    <n v="4.2528200000000003E-4"/>
    <n v="1.0306699999999999E-4"/>
    <n v="2.8137291000000001E-3"/>
    <x v="2"/>
  </r>
  <r>
    <x v="1"/>
    <n v="4939"/>
    <x v="10"/>
    <x v="2"/>
    <x v="0"/>
    <n v="883351"/>
    <d v="2022-01-01T00:00:00"/>
    <n v="273"/>
    <n v="40072496.100000001"/>
    <n v="1467857"/>
    <s v="VND"/>
    <s v="20220930VND"/>
    <n v="1"/>
    <n v="8.8335099999999999E-4"/>
    <n v="1.4678569999999999E-3"/>
    <n v="4.00724961E-2"/>
    <x v="1"/>
  </r>
  <r>
    <x v="1"/>
    <n v="4941"/>
    <x v="6"/>
    <x v="2"/>
    <x v="0"/>
    <n v="575159"/>
    <d v="2022-01-01T00:00:00"/>
    <n v="273"/>
    <n v="399758386403.37598"/>
    <n v="631234"/>
    <s v="USD"/>
    <s v="20220930USD"/>
    <n v="23197.68"/>
    <n v="13.34235443112"/>
    <n v="14.64316433712"/>
    <n v="399.75838640337599"/>
    <x v="3"/>
  </r>
  <r>
    <x v="1"/>
    <n v="4942"/>
    <x v="7"/>
    <x v="2"/>
    <x v="0"/>
    <n v="1091018"/>
    <d v="2022-01-01T00:00:00"/>
    <n v="273"/>
    <n v="12615930.6"/>
    <n v="462122"/>
    <s v="VND"/>
    <s v="20220930VND"/>
    <n v="1"/>
    <n v="1.091018E-3"/>
    <n v="4.6212199999999998E-4"/>
    <n v="1.26159306E-2"/>
    <x v="2"/>
  </r>
  <r>
    <x v="1"/>
    <n v="4944"/>
    <x v="11"/>
    <x v="2"/>
    <x v="0"/>
    <n v="565279"/>
    <d v="2022-01-01T00:00:00"/>
    <n v="273"/>
    <n v="53587797.899999999"/>
    <n v="1962923"/>
    <s v="VND"/>
    <s v="20220930VND"/>
    <n v="1"/>
    <n v="5.6527900000000002E-4"/>
    <n v="1.9629230000000001E-3"/>
    <n v="5.3587797899999998E-2"/>
    <x v="3"/>
  </r>
  <r>
    <x v="1"/>
    <n v="4946"/>
    <x v="8"/>
    <x v="2"/>
    <x v="0"/>
    <n v="16875"/>
    <d v="2022-01-01T00:00:00"/>
    <n v="273"/>
    <n v="25117665.300000001"/>
    <n v="920061"/>
    <s v="VND"/>
    <s v="20220930VND"/>
    <n v="1"/>
    <n v="1.6875E-5"/>
    <n v="9.2006100000000001E-4"/>
    <n v="2.5117665300000001E-2"/>
    <x v="0"/>
  </r>
  <r>
    <x v="1"/>
    <n v="4946"/>
    <x v="8"/>
    <x v="2"/>
    <x v="0"/>
    <n v="9187772"/>
    <d v="2022-01-01T00:00:00"/>
    <n v="273"/>
    <n v="165312911.40000001"/>
    <n v="6055418"/>
    <s v="VND"/>
    <s v="20220930VND"/>
    <n v="1"/>
    <n v="9.1877720000000003E-3"/>
    <n v="6.0554179999999999E-3"/>
    <n v="0.16531291140000001"/>
    <x v="0"/>
  </r>
  <r>
    <x v="1"/>
    <n v="4946"/>
    <x v="8"/>
    <x v="2"/>
    <x v="0"/>
    <n v="496297"/>
    <d v="2022-01-01T00:00:00"/>
    <n v="273"/>
    <n v="44676613.800000004"/>
    <n v="1636506"/>
    <s v="VND"/>
    <s v="20220930VND"/>
    <n v="1"/>
    <n v="4.9629700000000004E-4"/>
    <n v="1.636506E-3"/>
    <n v="4.4676613800000008E-2"/>
    <x v="0"/>
  </r>
  <r>
    <x v="1"/>
    <n v="4946"/>
    <x v="8"/>
    <x v="2"/>
    <x v="0"/>
    <n v="1951745"/>
    <d v="2022-01-01T00:00:00"/>
    <n v="273"/>
    <n v="4141191.6"/>
    <n v="151692"/>
    <s v="VND"/>
    <s v="20220930VND"/>
    <n v="1"/>
    <n v="1.951745E-3"/>
    <n v="1.5169200000000001E-4"/>
    <n v="4.1411916E-3"/>
    <x v="0"/>
  </r>
  <r>
    <x v="1"/>
    <n v="4949"/>
    <x v="4"/>
    <x v="2"/>
    <x v="0"/>
    <n v="8684375"/>
    <d v="2022-01-01T00:00:00"/>
    <n v="273"/>
    <n v="244535382"/>
    <n v="8957340"/>
    <s v="VND"/>
    <s v="20220930VND"/>
    <n v="1"/>
    <n v="8.6843749999999994E-3"/>
    <n v="8.9573399999999994E-3"/>
    <n v="0.244535382"/>
    <x v="1"/>
  </r>
  <r>
    <x v="1"/>
    <n v="4949"/>
    <x v="8"/>
    <x v="2"/>
    <x v="0"/>
    <n v="955838"/>
    <d v="2022-01-01T00:00:00"/>
    <n v="273"/>
    <n v="35370507.899999999"/>
    <n v="1295623"/>
    <s v="VND"/>
    <s v="20220930VND"/>
    <n v="1"/>
    <n v="9.5583799999999998E-4"/>
    <n v="1.2956230000000001E-3"/>
    <n v="3.5370507900000001E-2"/>
    <x v="0"/>
  </r>
  <r>
    <x v="1"/>
    <n v="4949"/>
    <x v="4"/>
    <x v="2"/>
    <x v="0"/>
    <n v="1223047"/>
    <d v="2022-01-01T00:00:00"/>
    <n v="273"/>
    <n v="9705914.4000000004"/>
    <n v="355528"/>
    <s v="VND"/>
    <s v="20220930VND"/>
    <n v="1"/>
    <n v="1.2230469999999999E-3"/>
    <n v="3.5552799999999997E-4"/>
    <n v="9.7059143999999997E-3"/>
    <x v="1"/>
  </r>
  <r>
    <x v="1"/>
    <n v="4950"/>
    <x v="4"/>
    <x v="2"/>
    <x v="0"/>
    <n v="372159"/>
    <d v="2022-01-01T00:00:00"/>
    <n v="273"/>
    <n v="51308630.100000001"/>
    <n v="1879437"/>
    <s v="VND"/>
    <s v="20220930VND"/>
    <n v="1"/>
    <n v="3.72159E-4"/>
    <n v="1.8794370000000001E-3"/>
    <n v="5.1308630100000002E-2"/>
    <x v="1"/>
  </r>
  <r>
    <x v="1"/>
    <n v="4951"/>
    <x v="7"/>
    <x v="2"/>
    <x v="0"/>
    <n v="1682327"/>
    <d v="2022-01-01T00:00:00"/>
    <n v="273"/>
    <n v="39161413.199999996"/>
    <n v="1434484"/>
    <s v="VND"/>
    <s v="20220930VND"/>
    <n v="1"/>
    <n v="1.682327E-3"/>
    <n v="1.434484E-3"/>
    <n v="3.9161413199999995E-2"/>
    <x v="2"/>
  </r>
  <r>
    <x v="1"/>
    <n v="4952"/>
    <x v="8"/>
    <x v="2"/>
    <x v="0"/>
    <n v="1374084"/>
    <d v="2022-01-01T00:00:00"/>
    <n v="273"/>
    <n v="17145819.599999998"/>
    <n v="628052"/>
    <s v="VND"/>
    <s v="20220930VND"/>
    <n v="1"/>
    <n v="1.374084E-3"/>
    <n v="6.2805200000000004E-4"/>
    <n v="1.7145819599999997E-2"/>
    <x v="0"/>
  </r>
  <r>
    <x v="1"/>
    <n v="4952"/>
    <x v="5"/>
    <x v="2"/>
    <x v="0"/>
    <n v="209604"/>
    <d v="2022-01-01T00:00:00"/>
    <n v="273"/>
    <n v="54276959.100000001"/>
    <n v="1988167"/>
    <s v="VND"/>
    <s v="20220930VND"/>
    <n v="1"/>
    <n v="2.0960400000000001E-4"/>
    <n v="1.9881669999999999E-3"/>
    <n v="5.4276959100000001E-2"/>
    <x v="1"/>
  </r>
  <r>
    <x v="1"/>
    <n v="4954"/>
    <x v="11"/>
    <x v="2"/>
    <x v="0"/>
    <n v="456143"/>
    <d v="2022-01-01T00:00:00"/>
    <n v="273"/>
    <n v="14324828.700000001"/>
    <n v="524719"/>
    <s v="VND"/>
    <s v="20220930VND"/>
    <n v="1"/>
    <n v="4.56143E-4"/>
    <n v="5.2471899999999999E-4"/>
    <n v="1.4324828700000002E-2"/>
    <x v="3"/>
  </r>
  <r>
    <x v="1"/>
    <n v="4954"/>
    <x v="11"/>
    <x v="2"/>
    <x v="0"/>
    <n v="9648302"/>
    <d v="2022-01-01T00:00:00"/>
    <n v="273"/>
    <n v="198622651.5"/>
    <n v="7275555"/>
    <s v="VND"/>
    <s v="20220930VND"/>
    <n v="1"/>
    <n v="9.6483019999999992E-3"/>
    <n v="7.2755550000000004E-3"/>
    <n v="0.1986226515"/>
    <x v="3"/>
  </r>
  <r>
    <x v="1"/>
    <n v="4954"/>
    <x v="11"/>
    <x v="2"/>
    <x v="0"/>
    <n v="1231120"/>
    <d v="2022-01-01T00:00:00"/>
    <n v="273"/>
    <n v="995546155587.98413"/>
    <n v="1572006"/>
    <s v="USD"/>
    <s v="20220930USD"/>
    <n v="23197.68"/>
    <n v="28.559127801599999"/>
    <n v="36.466892146079999"/>
    <n v="995.54615558798412"/>
    <x v="3"/>
  </r>
  <r>
    <x v="1"/>
    <n v="4954"/>
    <x v="11"/>
    <x v="2"/>
    <x v="0"/>
    <n v="683407"/>
    <d v="2022-01-01T00:00:00"/>
    <n v="273"/>
    <n v="660306827070.89099"/>
    <n v="1070941"/>
    <s v="EUR"/>
    <s v="20220930EUR"/>
    <n v="22584.87"/>
    <n v="15.434658252089999"/>
    <n v="24.187063262669998"/>
    <n v="660.30682707089102"/>
    <x v="3"/>
  </r>
  <r>
    <x v="1"/>
    <n v="4956"/>
    <x v="8"/>
    <x v="2"/>
    <x v="0"/>
    <n v="8306624"/>
    <d v="2022-01-01T00:00:00"/>
    <n v="273"/>
    <n v="197591557.79999998"/>
    <n v="7237786"/>
    <s v="VND"/>
    <s v="20220930VND"/>
    <n v="1"/>
    <n v="8.3066240000000003E-3"/>
    <n v="7.2377860000000004E-3"/>
    <n v="0.19759155779999998"/>
    <x v="0"/>
  </r>
  <r>
    <x v="1"/>
    <n v="4957"/>
    <x v="8"/>
    <x v="2"/>
    <x v="0"/>
    <n v="1606002"/>
    <d v="2022-01-01T00:00:00"/>
    <n v="273"/>
    <n v="24623753.699999999"/>
    <n v="901969"/>
    <s v="VND"/>
    <s v="20220930VND"/>
    <n v="1"/>
    <n v="1.606002E-3"/>
    <n v="9.0196899999999997E-4"/>
    <n v="2.4623753700000001E-2"/>
    <x v="0"/>
  </r>
  <r>
    <x v="1"/>
    <n v="4957"/>
    <x v="8"/>
    <x v="2"/>
    <x v="0"/>
    <n v="1449698"/>
    <d v="2022-01-01T00:00:00"/>
    <n v="273"/>
    <n v="52324490.399999999"/>
    <n v="1916648"/>
    <s v="VND"/>
    <s v="20220930VND"/>
    <n v="1"/>
    <n v="1.4496979999999999E-3"/>
    <n v="1.916648E-3"/>
    <n v="5.23244904E-2"/>
    <x v="0"/>
  </r>
  <r>
    <x v="1"/>
    <n v="4958"/>
    <x v="1"/>
    <x v="2"/>
    <x v="0"/>
    <n v="1621540"/>
    <d v="2022-01-01T00:00:00"/>
    <n v="273"/>
    <n v="29873052.300000001"/>
    <n v="1094251"/>
    <s v="VND"/>
    <s v="20220930VND"/>
    <n v="1"/>
    <n v="1.6215400000000001E-3"/>
    <n v="1.0942510000000001E-3"/>
    <n v="2.9873052300000001E-2"/>
    <x v="1"/>
  </r>
  <r>
    <x v="1"/>
    <n v="4958"/>
    <x v="3"/>
    <x v="2"/>
    <x v="0"/>
    <n v="1166078"/>
    <d v="2022-01-01T00:00:00"/>
    <n v="273"/>
    <n v="10170069"/>
    <n v="372530"/>
    <s v="VND"/>
    <s v="20220930VND"/>
    <n v="1"/>
    <n v="1.1660780000000001E-3"/>
    <n v="3.7252999999999999E-4"/>
    <n v="1.0170069E-2"/>
    <x v="0"/>
  </r>
  <r>
    <x v="1"/>
    <n v="4962"/>
    <x v="1"/>
    <x v="2"/>
    <x v="0"/>
    <n v="472458"/>
    <d v="2022-01-01T00:00:00"/>
    <n v="273"/>
    <n v="28351596"/>
    <n v="1038520"/>
    <s v="VND"/>
    <s v="20220930VND"/>
    <n v="1"/>
    <n v="4.7245799999999998E-4"/>
    <n v="1.03852E-3"/>
    <n v="2.8351596E-2"/>
    <x v="1"/>
  </r>
  <r>
    <x v="1"/>
    <n v="4962"/>
    <x v="1"/>
    <x v="2"/>
    <x v="0"/>
    <n v="731439"/>
    <d v="2022-01-01T00:00:00"/>
    <n v="273"/>
    <n v="364278574099.44"/>
    <n v="575210"/>
    <s v="USD"/>
    <s v="20220930USD"/>
    <n v="23197.68"/>
    <n v="16.967687861520002"/>
    <n v="13.343537512799999"/>
    <n v="364.27857409943999"/>
    <x v="1"/>
  </r>
  <r>
    <x v="1"/>
    <n v="4962"/>
    <x v="4"/>
    <x v="2"/>
    <x v="0"/>
    <n v="1655677"/>
    <d v="2022-01-01T00:00:00"/>
    <n v="273"/>
    <n v="33825873.899999999"/>
    <n v="1239043"/>
    <s v="VND"/>
    <s v="20220930VND"/>
    <n v="1"/>
    <n v="1.6556769999999999E-3"/>
    <n v="1.239043E-3"/>
    <n v="3.3825873899999997E-2"/>
    <x v="1"/>
  </r>
  <r>
    <x v="1"/>
    <n v="4963"/>
    <x v="1"/>
    <x v="2"/>
    <x v="0"/>
    <n v="656587"/>
    <d v="2022-01-01T00:00:00"/>
    <n v="273"/>
    <n v="34878753"/>
    <n v="1277610"/>
    <s v="VND"/>
    <s v="20220930VND"/>
    <n v="1"/>
    <n v="6.5658700000000003E-4"/>
    <n v="1.27761E-3"/>
    <n v="3.4878752999999998E-2"/>
    <x v="1"/>
  </r>
  <r>
    <x v="1"/>
    <n v="4963"/>
    <x v="1"/>
    <x v="2"/>
    <x v="0"/>
    <n v="855966"/>
    <d v="2022-01-01T00:00:00"/>
    <n v="273"/>
    <n v="774442024692.33594"/>
    <n v="1222874"/>
    <s v="USD"/>
    <s v="20220930USD"/>
    <n v="23197.68"/>
    <n v="19.856425358880003"/>
    <n v="28.36783973232"/>
    <n v="774.44202469233596"/>
    <x v="1"/>
  </r>
  <r>
    <x v="1"/>
    <n v="4968"/>
    <x v="11"/>
    <x v="2"/>
    <x v="0"/>
    <n v="422351"/>
    <d v="2022-01-01T00:00:00"/>
    <n v="273"/>
    <n v="14742709.799999999"/>
    <n v="540026"/>
    <s v="VND"/>
    <s v="20220930VND"/>
    <n v="1"/>
    <n v="4.2235100000000001E-4"/>
    <n v="5.4002599999999998E-4"/>
    <n v="1.4742709799999998E-2"/>
    <x v="3"/>
  </r>
  <r>
    <x v="1"/>
    <n v="4968"/>
    <x v="11"/>
    <x v="2"/>
    <x v="0"/>
    <n v="808190"/>
    <d v="2022-01-01T00:00:00"/>
    <n v="273"/>
    <n v="27753835.199999999"/>
    <n v="1016624"/>
    <s v="VND"/>
    <s v="20220930VND"/>
    <n v="1"/>
    <n v="8.0818999999999997E-4"/>
    <n v="1.016624E-3"/>
    <n v="2.77538352E-2"/>
    <x v="3"/>
  </r>
  <r>
    <x v="1"/>
    <n v="4968"/>
    <x v="0"/>
    <x v="2"/>
    <x v="0"/>
    <n v="609977"/>
    <d v="2022-01-01T00:00:00"/>
    <n v="273"/>
    <n v="28620828.599999998"/>
    <n v="1048382"/>
    <s v="VND"/>
    <s v="20220930VND"/>
    <n v="1"/>
    <n v="6.0997700000000005E-4"/>
    <n v="1.048382E-3"/>
    <n v="2.8620828599999999E-2"/>
    <x v="0"/>
  </r>
  <r>
    <x v="1"/>
    <n v="4970"/>
    <x v="2"/>
    <x v="2"/>
    <x v="0"/>
    <n v="1473490"/>
    <d v="2022-01-01T00:00:00"/>
    <n v="273"/>
    <n v="13626658.5"/>
    <n v="499145"/>
    <s v="VND"/>
    <s v="20220930VND"/>
    <n v="1"/>
    <n v="1.47349E-3"/>
    <n v="4.9914499999999999E-4"/>
    <n v="1.36266585E-2"/>
    <x v="2"/>
  </r>
  <r>
    <x v="1"/>
    <n v="4971"/>
    <x v="0"/>
    <x v="2"/>
    <x v="0"/>
    <n v="895504"/>
    <d v="2022-01-01T00:00:00"/>
    <n v="273"/>
    <n v="18102029.400000002"/>
    <n v="663078"/>
    <s v="VND"/>
    <s v="20220930VND"/>
    <n v="1"/>
    <n v="8.9550399999999998E-4"/>
    <n v="6.63078E-4"/>
    <n v="1.8102029400000001E-2"/>
    <x v="0"/>
  </r>
  <r>
    <x v="1"/>
    <n v="4971"/>
    <x v="0"/>
    <x v="2"/>
    <x v="0"/>
    <n v="1196322"/>
    <d v="2022-01-01T00:00:00"/>
    <n v="273"/>
    <n v="475248615345.50403"/>
    <n v="750436"/>
    <s v="USD"/>
    <s v="20220930USD"/>
    <n v="23197.68"/>
    <n v="27.751894932959999"/>
    <n v="17.40837418848"/>
    <n v="475.24861534550405"/>
    <x v="0"/>
  </r>
  <r>
    <x v="1"/>
    <n v="4973"/>
    <x v="8"/>
    <x v="2"/>
    <x v="0"/>
    <n v="1887361"/>
    <d v="2022-01-01T00:00:00"/>
    <n v="273"/>
    <n v="8542907.0999999996"/>
    <n v="312927"/>
    <s v="VND"/>
    <s v="20220930VND"/>
    <n v="1"/>
    <n v="1.8873609999999999E-3"/>
    <n v="3.1292700000000001E-4"/>
    <n v="8.5429071000000002E-3"/>
    <x v="0"/>
  </r>
  <r>
    <x v="1"/>
    <n v="4974"/>
    <x v="5"/>
    <x v="2"/>
    <x v="0"/>
    <n v="139890"/>
    <d v="2022-01-01T00:00:00"/>
    <n v="273"/>
    <n v="1098552"/>
    <n v="40240"/>
    <s v="VND"/>
    <s v="20220930VND"/>
    <n v="1"/>
    <n v="1.3988999999999999E-4"/>
    <n v="4.0240000000000001E-5"/>
    <n v="1.098552E-3"/>
    <x v="1"/>
  </r>
  <r>
    <x v="1"/>
    <n v="4975"/>
    <x v="8"/>
    <x v="2"/>
    <x v="0"/>
    <n v="1102984"/>
    <d v="2022-01-01T00:00:00"/>
    <n v="273"/>
    <n v="40569820.199999996"/>
    <n v="1486074"/>
    <s v="VND"/>
    <s v="20220930VND"/>
    <n v="1"/>
    <n v="1.102984E-3"/>
    <n v="1.486074E-3"/>
    <n v="4.0569820199999995E-2"/>
    <x v="0"/>
  </r>
  <r>
    <x v="1"/>
    <n v="4975"/>
    <x v="0"/>
    <x v="2"/>
    <x v="0"/>
    <n v="1122678"/>
    <d v="2022-01-01T00:00:00"/>
    <n v="273"/>
    <n v="47818079.399999999"/>
    <n v="1751578"/>
    <s v="VND"/>
    <s v="20220930VND"/>
    <n v="1"/>
    <n v="1.122678E-3"/>
    <n v="1.7515779999999999E-3"/>
    <n v="4.7818079399999998E-2"/>
    <x v="0"/>
  </r>
  <r>
    <x v="1"/>
    <n v="4980"/>
    <x v="0"/>
    <x v="2"/>
    <x v="0"/>
    <n v="544377"/>
    <d v="2022-01-01T00:00:00"/>
    <n v="273"/>
    <n v="506493719505.77399"/>
    <n v="821474"/>
    <s v="EUR"/>
    <s v="20220930EUR"/>
    <n v="22584.87"/>
    <n v="12.29468377599"/>
    <n v="18.552883498380002"/>
    <n v="506.49371950577398"/>
    <x v="0"/>
  </r>
  <r>
    <x v="1"/>
    <n v="4980"/>
    <x v="0"/>
    <x v="2"/>
    <x v="0"/>
    <n v="1176389"/>
    <d v="2022-01-01T00:00:00"/>
    <n v="273"/>
    <n v="243029494699.992"/>
    <n v="383753"/>
    <s v="USD"/>
    <s v="20220930USD"/>
    <n v="23197.68"/>
    <n v="27.28949557752"/>
    <n v="8.9021792930400014"/>
    <n v="243.029494699992"/>
    <x v="0"/>
  </r>
  <r>
    <x v="1"/>
    <n v="4980"/>
    <x v="0"/>
    <x v="2"/>
    <x v="0"/>
    <n v="555364"/>
    <d v="2022-01-01T00:00:00"/>
    <n v="273"/>
    <n v="10715959.799999999"/>
    <n v="392526"/>
    <s v="VND"/>
    <s v="20220930VND"/>
    <n v="1"/>
    <n v="5.5536400000000003E-4"/>
    <n v="3.9252599999999998E-4"/>
    <n v="1.0715959799999999E-2"/>
    <x v="0"/>
  </r>
  <r>
    <x v="1"/>
    <n v="4980"/>
    <x v="0"/>
    <x v="2"/>
    <x v="0"/>
    <n v="926033"/>
    <d v="2022-01-01T00:00:00"/>
    <n v="273"/>
    <n v="28000081.199999999"/>
    <n v="1025644"/>
    <s v="VND"/>
    <s v="20220930VND"/>
    <n v="1"/>
    <n v="9.2603300000000004E-4"/>
    <n v="1.025644E-3"/>
    <n v="2.8000081199999999E-2"/>
    <x v="0"/>
  </r>
  <r>
    <x v="1"/>
    <n v="4983"/>
    <x v="2"/>
    <x v="2"/>
    <x v="0"/>
    <n v="684797"/>
    <d v="2022-01-01T00:00:00"/>
    <n v="273"/>
    <n v="41617020.899999999"/>
    <n v="1524433"/>
    <s v="VND"/>
    <s v="20220930VND"/>
    <n v="1"/>
    <n v="6.8479700000000001E-4"/>
    <n v="1.524433E-3"/>
    <n v="4.1617020899999996E-2"/>
    <x v="2"/>
  </r>
  <r>
    <x v="1"/>
    <n v="4983"/>
    <x v="10"/>
    <x v="2"/>
    <x v="0"/>
    <n v="1100698"/>
    <d v="2022-01-01T00:00:00"/>
    <n v="273"/>
    <n v="30474116.400000002"/>
    <n v="1116268"/>
    <s v="VND"/>
    <s v="20220930VND"/>
    <n v="1"/>
    <n v="1.100698E-3"/>
    <n v="1.1162679999999999E-3"/>
    <n v="3.0474116400000001E-2"/>
    <x v="1"/>
  </r>
  <r>
    <x v="1"/>
    <n v="4983"/>
    <x v="4"/>
    <x v="2"/>
    <x v="0"/>
    <n v="790954"/>
    <d v="2022-01-01T00:00:00"/>
    <n v="273"/>
    <n v="18211911.900000002"/>
    <n v="667103"/>
    <s v="VND"/>
    <s v="20220930VND"/>
    <n v="1"/>
    <n v="7.9095399999999996E-4"/>
    <n v="6.6710300000000005E-4"/>
    <n v="1.8211911900000002E-2"/>
    <x v="1"/>
  </r>
  <r>
    <x v="1"/>
    <n v="4985"/>
    <x v="1"/>
    <x v="2"/>
    <x v="0"/>
    <n v="1205634"/>
    <d v="2022-01-01T00:00:00"/>
    <n v="273"/>
    <n v="37367175.300000004"/>
    <n v="1368761"/>
    <s v="VND"/>
    <s v="20220930VND"/>
    <n v="1"/>
    <n v="1.2056339999999999E-3"/>
    <n v="1.368761E-3"/>
    <n v="3.7367175300000006E-2"/>
    <x v="1"/>
  </r>
  <r>
    <x v="1"/>
    <n v="4988"/>
    <x v="8"/>
    <x v="2"/>
    <x v="0"/>
    <n v="232457"/>
    <d v="2022-01-01T00:00:00"/>
    <n v="273"/>
    <n v="7011923.1000000006"/>
    <n v="256847"/>
    <s v="VND"/>
    <s v="20220930VND"/>
    <n v="1"/>
    <n v="2.3245699999999999E-4"/>
    <n v="2.5684699999999999E-4"/>
    <n v="7.0119231000000002E-3"/>
    <x v="0"/>
  </r>
  <r>
    <x v="1"/>
    <n v="4988"/>
    <x v="14"/>
    <x v="2"/>
    <x v="0"/>
    <n v="1133599"/>
    <d v="2022-01-01T00:00:00"/>
    <n v="273"/>
    <n v="30149983.5"/>
    <n v="1104395"/>
    <s v="VND"/>
    <s v="20220930VND"/>
    <n v="1"/>
    <n v="1.1335990000000001E-3"/>
    <n v="1.104395E-3"/>
    <n v="3.0149983500000001E-2"/>
    <x v="3"/>
  </r>
  <r>
    <x v="1"/>
    <n v="4988"/>
    <x v="8"/>
    <x v="2"/>
    <x v="0"/>
    <n v="122174"/>
    <d v="2022-01-01T00:00:00"/>
    <n v="273"/>
    <n v="8283311.3999999994"/>
    <n v="303418"/>
    <s v="VND"/>
    <s v="20220930VND"/>
    <n v="1"/>
    <n v="1.2217400000000001E-4"/>
    <n v="3.0341800000000001E-4"/>
    <n v="8.2833113999999999E-3"/>
    <x v="0"/>
  </r>
  <r>
    <x v="1"/>
    <n v="4989"/>
    <x v="4"/>
    <x v="2"/>
    <x v="0"/>
    <n v="1817396"/>
    <d v="2022-01-01T00:00:00"/>
    <n v="273"/>
    <n v="25782256.5"/>
    <n v="944405"/>
    <s v="VND"/>
    <s v="20220930VND"/>
    <n v="1"/>
    <n v="1.817396E-3"/>
    <n v="9.4440500000000005E-4"/>
    <n v="2.57822565E-2"/>
    <x v="1"/>
  </r>
  <r>
    <x v="1"/>
    <n v="4990"/>
    <x v="1"/>
    <x v="2"/>
    <x v="0"/>
    <n v="749154"/>
    <d v="2022-01-01T00:00:00"/>
    <n v="273"/>
    <n v="49259082.600000001"/>
    <n v="1804362"/>
    <s v="VND"/>
    <s v="20220930VND"/>
    <n v="1"/>
    <n v="7.4915400000000003E-4"/>
    <n v="1.8043619999999999E-3"/>
    <n v="4.9259082600000004E-2"/>
    <x v="1"/>
  </r>
  <r>
    <x v="1"/>
    <n v="4990"/>
    <x v="1"/>
    <x v="2"/>
    <x v="0"/>
    <n v="710095"/>
    <d v="2022-01-01T00:00:00"/>
    <n v="273"/>
    <n v="184263997357.44"/>
    <n v="290960"/>
    <s v="USD"/>
    <s v="20220930USD"/>
    <n v="23197.68"/>
    <n v="16.472556579599999"/>
    <n v="6.7495969728"/>
    <n v="184.26399735743999"/>
    <x v="1"/>
  </r>
  <r>
    <x v="1"/>
    <n v="4990"/>
    <x v="4"/>
    <x v="2"/>
    <x v="0"/>
    <n v="1096082"/>
    <d v="2022-01-01T00:00:00"/>
    <n v="273"/>
    <n v="29257273.5"/>
    <n v="1071695"/>
    <s v="VND"/>
    <s v="20220930VND"/>
    <n v="1"/>
    <n v="1.096082E-3"/>
    <n v="1.0716949999999999E-3"/>
    <n v="2.92572735E-2"/>
    <x v="1"/>
  </r>
  <r>
    <x v="1"/>
    <n v="4991"/>
    <x v="1"/>
    <x v="2"/>
    <x v="0"/>
    <n v="826752"/>
    <d v="2022-01-01T00:00:00"/>
    <n v="273"/>
    <n v="851890826054.26794"/>
    <n v="1381668"/>
    <s v="EUR"/>
    <s v="20220930EUR"/>
    <n v="22584.87"/>
    <n v="18.672086442239998"/>
    <n v="31.20479216316"/>
    <n v="851.8908260542679"/>
    <x v="1"/>
  </r>
  <r>
    <x v="1"/>
    <n v="4991"/>
    <x v="1"/>
    <x v="2"/>
    <x v="0"/>
    <n v="6809131"/>
    <d v="2022-01-01T00:00:00"/>
    <n v="273"/>
    <n v="260502933.59999999"/>
    <n v="9542232"/>
    <s v="VND"/>
    <s v="20220930VND"/>
    <n v="1"/>
    <n v="6.8091310000000004E-3"/>
    <n v="9.5422319999999995E-3"/>
    <n v="0.26050293359999999"/>
    <x v="1"/>
  </r>
  <r>
    <x v="1"/>
    <n v="4991"/>
    <x v="1"/>
    <x v="2"/>
    <x v="0"/>
    <n v="1492764"/>
    <d v="2022-01-01T00:00:00"/>
    <n v="273"/>
    <n v="167389174448.496"/>
    <n v="264314"/>
    <s v="USD"/>
    <s v="20220930USD"/>
    <n v="23197.68"/>
    <n v="34.62866158752"/>
    <n v="6.1314715915200004"/>
    <n v="167.38917444849599"/>
    <x v="1"/>
  </r>
  <r>
    <x v="1"/>
    <n v="4991"/>
    <x v="1"/>
    <x v="2"/>
    <x v="0"/>
    <n v="9503830"/>
    <d v="2022-01-01T00:00:00"/>
    <n v="273"/>
    <n v="195629834.40000001"/>
    <n v="7165928"/>
    <s v="VND"/>
    <s v="20220930VND"/>
    <n v="1"/>
    <n v="9.5038299999999996E-3"/>
    <n v="7.1659280000000002E-3"/>
    <n v="0.19562983440000001"/>
    <x v="1"/>
  </r>
  <r>
    <x v="1"/>
    <n v="4991"/>
    <x v="4"/>
    <x v="2"/>
    <x v="0"/>
    <n v="902265"/>
    <d v="2022-01-01T00:00:00"/>
    <n v="273"/>
    <n v="43953354.899999999"/>
    <n v="1610013"/>
    <s v="VND"/>
    <s v="20220930VND"/>
    <n v="1"/>
    <n v="9.0226499999999997E-4"/>
    <n v="1.610013E-3"/>
    <n v="4.3953354899999998E-2"/>
    <x v="1"/>
  </r>
  <r>
    <x v="1"/>
    <n v="4992"/>
    <x v="10"/>
    <x v="2"/>
    <x v="0"/>
    <n v="1835191"/>
    <d v="2022-01-01T00:00:00"/>
    <n v="273"/>
    <n v="27919382.400000002"/>
    <n v="1022688"/>
    <s v="VND"/>
    <s v="20220930VND"/>
    <n v="1"/>
    <n v="1.8351909999999999E-3"/>
    <n v="1.0226879999999999E-3"/>
    <n v="2.7919382400000001E-2"/>
    <x v="1"/>
  </r>
  <r>
    <x v="1"/>
    <n v="4992"/>
    <x v="10"/>
    <x v="2"/>
    <x v="0"/>
    <n v="8928372"/>
    <d v="2022-01-01T00:00:00"/>
    <n v="273"/>
    <n v="194568765.29999998"/>
    <n v="7127061"/>
    <s v="VND"/>
    <s v="20220930VND"/>
    <n v="1"/>
    <n v="8.9283720000000004E-3"/>
    <n v="7.1270609999999996E-3"/>
    <n v="0.19456876529999997"/>
    <x v="1"/>
  </r>
  <r>
    <x v="1"/>
    <n v="4993"/>
    <x v="8"/>
    <x v="2"/>
    <x v="0"/>
    <n v="657462"/>
    <d v="2022-01-01T00:00:00"/>
    <n v="273"/>
    <n v="27421703.400000002"/>
    <n v="1004458"/>
    <s v="VND"/>
    <s v="20220930VND"/>
    <n v="1"/>
    <n v="6.5746200000000004E-4"/>
    <n v="1.004458E-3"/>
    <n v="2.7421703400000001E-2"/>
    <x v="0"/>
  </r>
  <r>
    <x v="1"/>
    <n v="4994"/>
    <x v="4"/>
    <x v="2"/>
    <x v="0"/>
    <n v="283771"/>
    <d v="2022-01-01T00:00:00"/>
    <n v="273"/>
    <n v="46853788.800000004"/>
    <n v="1716256"/>
    <s v="VND"/>
    <s v="20220930VND"/>
    <n v="1"/>
    <n v="2.8377099999999999E-4"/>
    <n v="1.716256E-3"/>
    <n v="4.6853788800000004E-2"/>
    <x v="1"/>
  </r>
  <r>
    <x v="1"/>
    <n v="4996"/>
    <x v="4"/>
    <x v="2"/>
    <x v="0"/>
    <n v="1460179"/>
    <d v="2022-01-01T00:00:00"/>
    <n v="273"/>
    <n v="4129698.3000000003"/>
    <n v="151271"/>
    <s v="VND"/>
    <s v="20220930VND"/>
    <n v="1"/>
    <n v="1.460179E-3"/>
    <n v="1.51271E-4"/>
    <n v="4.1296982999999999E-3"/>
    <x v="1"/>
  </r>
  <r>
    <x v="1"/>
    <n v="4996"/>
    <x v="5"/>
    <x v="2"/>
    <x v="0"/>
    <n v="204618"/>
    <d v="2022-01-01T00:00:00"/>
    <n v="273"/>
    <n v="25000302.599999998"/>
    <n v="915762"/>
    <s v="VND"/>
    <s v="20220930VND"/>
    <n v="1"/>
    <n v="2.04618E-4"/>
    <n v="9.1576199999999998E-4"/>
    <n v="2.5000302599999996E-2"/>
    <x v="1"/>
  </r>
  <r>
    <x v="2"/>
    <n v="2000"/>
    <x v="5"/>
    <x v="0"/>
    <x v="0"/>
    <n v="1197202"/>
    <d v="2022-01-01T00:00:00"/>
    <n v="304"/>
    <n v="51642668.800000004"/>
    <n v="1698772"/>
    <s v="VND"/>
    <s v="20221031VND"/>
    <n v="1"/>
    <n v="1.1972020000000001E-3"/>
    <n v="1.6987720000000001E-3"/>
    <n v="5.1642668800000006E-2"/>
    <x v="1"/>
  </r>
  <r>
    <x v="2"/>
    <n v="2000"/>
    <x v="5"/>
    <x v="0"/>
    <x v="0"/>
    <n v="1524638"/>
    <d v="2022-01-01T00:00:00"/>
    <n v="304"/>
    <n v="228840473664"/>
    <n v="321255"/>
    <s v="USD"/>
    <s v="20221031USD"/>
    <n v="23432"/>
    <n v="35.725317615999998"/>
    <n v="7.5276471599999999"/>
    <n v="228.840473664"/>
    <x v="1"/>
  </r>
  <r>
    <x v="2"/>
    <n v="2002"/>
    <x v="0"/>
    <x v="0"/>
    <x v="0"/>
    <n v="532972"/>
    <d v="2022-01-01T00:00:00"/>
    <n v="304"/>
    <n v="45601276.800000004"/>
    <n v="1500042"/>
    <s v="VND"/>
    <s v="20221031VND"/>
    <n v="1"/>
    <n v="5.3297200000000005E-4"/>
    <n v="1.500042E-3"/>
    <n v="4.5601276800000007E-2"/>
    <x v="0"/>
  </r>
  <r>
    <x v="2"/>
    <n v="2004"/>
    <x v="2"/>
    <x v="0"/>
    <x v="0"/>
    <n v="675496"/>
    <d v="2022-01-01T00:00:00"/>
    <n v="304"/>
    <n v="28455676.800000001"/>
    <n v="936042"/>
    <s v="VND"/>
    <s v="20221031VND"/>
    <n v="1"/>
    <n v="6.7549600000000004E-4"/>
    <n v="9.3604199999999999E-4"/>
    <n v="2.8455676799999999E-2"/>
    <x v="2"/>
  </r>
  <r>
    <x v="2"/>
    <n v="2005"/>
    <x v="8"/>
    <x v="0"/>
    <x v="0"/>
    <n v="1255734"/>
    <d v="2022-01-01T00:00:00"/>
    <n v="304"/>
    <n v="54514496"/>
    <n v="1793240"/>
    <s v="VND"/>
    <s v="20221031VND"/>
    <n v="1"/>
    <n v="1.2557340000000001E-3"/>
    <n v="1.79324E-3"/>
    <n v="5.4514496000000003E-2"/>
    <x v="0"/>
  </r>
  <r>
    <x v="2"/>
    <n v="2006"/>
    <x v="3"/>
    <x v="0"/>
    <x v="0"/>
    <n v="182640"/>
    <d v="2022-01-01T00:00:00"/>
    <n v="304"/>
    <n v="184788388646.39999"/>
    <n v="259413"/>
    <s v="USD"/>
    <s v="20221031USD"/>
    <n v="23432"/>
    <n v="4.2796204800000002"/>
    <n v="6.078565416"/>
    <n v="184.78838864639999"/>
    <x v="0"/>
  </r>
  <r>
    <x v="2"/>
    <n v="2006"/>
    <x v="3"/>
    <x v="0"/>
    <x v="0"/>
    <n v="520349"/>
    <d v="2022-01-01T00:00:00"/>
    <n v="304"/>
    <n v="32837624"/>
    <n v="1080185"/>
    <s v="VND"/>
    <s v="20221031VND"/>
    <n v="1"/>
    <n v="5.2034900000000003E-4"/>
    <n v="1.080185E-3"/>
    <n v="3.2837624000000003E-2"/>
    <x v="0"/>
  </r>
  <r>
    <x v="2"/>
    <n v="2008"/>
    <x v="2"/>
    <x v="0"/>
    <x v="0"/>
    <n v="38242"/>
    <d v="2022-01-01T00:00:00"/>
    <n v="304"/>
    <n v="42912913.600000001"/>
    <n v="1411609"/>
    <s v="VND"/>
    <s v="20221031VND"/>
    <n v="1"/>
    <n v="3.8241999999999997E-5"/>
    <n v="1.4116090000000001E-3"/>
    <n v="4.2912913599999998E-2"/>
    <x v="2"/>
  </r>
  <r>
    <x v="2"/>
    <n v="2008"/>
    <x v="0"/>
    <x v="0"/>
    <x v="0"/>
    <n v="731037"/>
    <d v="2022-01-01T00:00:00"/>
    <n v="304"/>
    <n v="49663628.800000004"/>
    <n v="1633672"/>
    <s v="VND"/>
    <s v="20221031VND"/>
    <n v="1"/>
    <n v="7.3103700000000003E-4"/>
    <n v="1.6336720000000001E-3"/>
    <n v="4.9663628800000005E-2"/>
    <x v="0"/>
  </r>
  <r>
    <x v="2"/>
    <n v="2009"/>
    <x v="5"/>
    <x v="0"/>
    <x v="0"/>
    <n v="1189682"/>
    <d v="2022-01-01T00:00:00"/>
    <n v="304"/>
    <n v="2372932.7999999998"/>
    <n v="78057"/>
    <s v="VND"/>
    <s v="20221031VND"/>
    <n v="1"/>
    <n v="1.1896820000000001E-3"/>
    <n v="7.8057000000000002E-5"/>
    <n v="2.3729327999999997E-3"/>
    <x v="1"/>
  </r>
  <r>
    <x v="2"/>
    <n v="2009"/>
    <x v="4"/>
    <x v="0"/>
    <x v="0"/>
    <n v="1638116"/>
    <d v="2022-01-01T00:00:00"/>
    <n v="304"/>
    <n v="7055323.2000000002"/>
    <n v="232083"/>
    <s v="VND"/>
    <s v="20221031VND"/>
    <n v="1"/>
    <n v="1.638116E-3"/>
    <n v="2.3208300000000001E-4"/>
    <n v="7.0553232000000006E-3"/>
    <x v="1"/>
  </r>
  <r>
    <x v="2"/>
    <n v="2010"/>
    <x v="0"/>
    <x v="0"/>
    <x v="0"/>
    <n v="6458476"/>
    <d v="2022-01-01T00:00:00"/>
    <n v="304"/>
    <n v="285172945.60000002"/>
    <n v="9380689"/>
    <s v="VND"/>
    <s v="20221031VND"/>
    <n v="1"/>
    <n v="6.4584760000000003E-3"/>
    <n v="9.3806889999999993E-3"/>
    <n v="0.28517294560000001"/>
    <x v="0"/>
  </r>
  <r>
    <x v="2"/>
    <n v="2011"/>
    <x v="4"/>
    <x v="0"/>
    <x v="0"/>
    <n v="700200"/>
    <d v="2022-01-01T00:00:00"/>
    <n v="304"/>
    <n v="24426248"/>
    <n v="803495"/>
    <s v="VND"/>
    <s v="20221031VND"/>
    <n v="1"/>
    <n v="7.002E-4"/>
    <n v="8.0349499999999999E-4"/>
    <n v="2.4426248000000001E-2"/>
    <x v="1"/>
  </r>
  <r>
    <x v="2"/>
    <n v="2013"/>
    <x v="6"/>
    <x v="0"/>
    <x v="0"/>
    <n v="1085465"/>
    <d v="2022-01-01T00:00:00"/>
    <n v="304"/>
    <n v="1006574.4"/>
    <n v="33111"/>
    <s v="VND"/>
    <s v="20221031VND"/>
    <n v="1"/>
    <n v="1.0854650000000001E-3"/>
    <n v="3.3111000000000002E-5"/>
    <n v="1.0065744E-3"/>
    <x v="3"/>
  </r>
  <r>
    <x v="2"/>
    <n v="2015"/>
    <x v="4"/>
    <x v="0"/>
    <x v="0"/>
    <n v="5884262"/>
    <d v="2022-01-01T00:00:00"/>
    <n v="304"/>
    <n v="135965550.40000001"/>
    <n v="4472551"/>
    <s v="VND"/>
    <s v="20221031VND"/>
    <n v="1"/>
    <n v="5.8842620000000003E-3"/>
    <n v="4.472551E-3"/>
    <n v="0.1359655504"/>
    <x v="1"/>
  </r>
  <r>
    <x v="2"/>
    <n v="2015"/>
    <x v="4"/>
    <x v="0"/>
    <x v="0"/>
    <n v="1589481"/>
    <d v="2022-01-01T00:00:00"/>
    <n v="304"/>
    <n v="5985608"/>
    <n v="196895"/>
    <s v="VND"/>
    <s v="20221031VND"/>
    <n v="1"/>
    <n v="1.589481E-3"/>
    <n v="1.9689499999999999E-4"/>
    <n v="5.9856079999999999E-3"/>
    <x v="1"/>
  </r>
  <r>
    <x v="2"/>
    <n v="2015"/>
    <x v="7"/>
    <x v="0"/>
    <x v="0"/>
    <n v="641640"/>
    <d v="2022-01-01T00:00:00"/>
    <n v="304"/>
    <n v="40305992"/>
    <n v="1325855"/>
    <s v="VND"/>
    <s v="20221031VND"/>
    <n v="1"/>
    <n v="6.4163999999999996E-4"/>
    <n v="1.3258549999999999E-3"/>
    <n v="4.0305991999999999E-2"/>
    <x v="2"/>
  </r>
  <r>
    <x v="2"/>
    <n v="2016"/>
    <x v="1"/>
    <x v="0"/>
    <x v="0"/>
    <n v="76601"/>
    <d v="2022-01-01T00:00:00"/>
    <n v="304"/>
    <n v="48063160"/>
    <n v="1581025"/>
    <s v="VND"/>
    <s v="20221031VND"/>
    <n v="1"/>
    <n v="7.6600999999999994E-5"/>
    <n v="1.581025E-3"/>
    <n v="4.8063160000000001E-2"/>
    <x v="1"/>
  </r>
  <r>
    <x v="2"/>
    <n v="2020"/>
    <x v="8"/>
    <x v="0"/>
    <x v="0"/>
    <n v="739477"/>
    <d v="2022-01-01T00:00:00"/>
    <n v="304"/>
    <n v="49236995.199999996"/>
    <n v="1619638"/>
    <s v="VND"/>
    <s v="20221031VND"/>
    <n v="1"/>
    <n v="7.3947699999999999E-4"/>
    <n v="1.6196380000000001E-3"/>
    <n v="4.9236995199999994E-2"/>
    <x v="0"/>
  </r>
  <r>
    <x v="2"/>
    <n v="2020"/>
    <x v="9"/>
    <x v="0"/>
    <x v="0"/>
    <n v="749483"/>
    <d v="2022-01-01T00:00:00"/>
    <n v="304"/>
    <n v="30067667.199999999"/>
    <n v="989068"/>
    <s v="VND"/>
    <s v="20221031VND"/>
    <n v="1"/>
    <n v="7.4948300000000001E-4"/>
    <n v="9.8906800000000007E-4"/>
    <n v="3.0067667199999999E-2"/>
    <x v="0"/>
  </r>
  <r>
    <x v="2"/>
    <n v="2021"/>
    <x v="2"/>
    <x v="0"/>
    <x v="0"/>
    <n v="343408"/>
    <d v="2022-01-01T00:00:00"/>
    <n v="304"/>
    <n v="176139243788.79999"/>
    <n v="247271"/>
    <s v="USD"/>
    <s v="20221031USD"/>
    <n v="23432"/>
    <n v="8.0467362560000009"/>
    <n v="5.7940540719999998"/>
    <n v="176.1392437888"/>
    <x v="2"/>
  </r>
  <r>
    <x v="2"/>
    <n v="2021"/>
    <x v="0"/>
    <x v="0"/>
    <x v="0"/>
    <n v="7454239"/>
    <d v="2022-01-01T00:00:00"/>
    <n v="304"/>
    <n v="205463780.79999998"/>
    <n v="6758677"/>
    <s v="VND"/>
    <s v="20221031VND"/>
    <n v="1"/>
    <n v="7.4542389999999997E-3"/>
    <n v="6.7586770000000003E-3"/>
    <n v="0.2054637808"/>
    <x v="0"/>
  </r>
  <r>
    <x v="2"/>
    <n v="2022"/>
    <x v="10"/>
    <x v="0"/>
    <x v="0"/>
    <n v="236941"/>
    <d v="2022-01-01T00:00:00"/>
    <n v="304"/>
    <n v="19146436.800000001"/>
    <n v="629817"/>
    <s v="VND"/>
    <s v="20221031VND"/>
    <n v="1"/>
    <n v="2.3694100000000001E-4"/>
    <n v="6.2981699999999996E-4"/>
    <n v="1.91464368E-2"/>
    <x v="1"/>
  </r>
  <r>
    <x v="2"/>
    <n v="2022"/>
    <x v="8"/>
    <x v="0"/>
    <x v="0"/>
    <n v="1823014"/>
    <d v="2022-01-01T00:00:00"/>
    <n v="304"/>
    <n v="55469329.600000001"/>
    <n v="1824649"/>
    <s v="VND"/>
    <s v="20221031VND"/>
    <n v="1"/>
    <n v="1.823014E-3"/>
    <n v="1.824649E-3"/>
    <n v="5.5469329599999999E-2"/>
    <x v="0"/>
  </r>
  <r>
    <x v="2"/>
    <n v="2023"/>
    <x v="1"/>
    <x v="0"/>
    <x v="0"/>
    <n v="1278200"/>
    <d v="2022-01-01T00:00:00"/>
    <n v="304"/>
    <n v="49114604.800000004"/>
    <n v="1615612"/>
    <s v="VND"/>
    <s v="20221031VND"/>
    <n v="1"/>
    <n v="1.2782E-3"/>
    <n v="1.615612E-3"/>
    <n v="4.9114604800000003E-2"/>
    <x v="1"/>
  </r>
  <r>
    <x v="2"/>
    <n v="2024"/>
    <x v="5"/>
    <x v="0"/>
    <x v="0"/>
    <n v="1868952"/>
    <d v="2022-01-01T00:00:00"/>
    <n v="304"/>
    <n v="39598827.200000003"/>
    <n v="1302593"/>
    <s v="VND"/>
    <s v="20221031VND"/>
    <n v="1"/>
    <n v="1.8689519999999999E-3"/>
    <n v="1.3025929999999999E-3"/>
    <n v="3.9598827200000006E-2"/>
    <x v="1"/>
  </r>
  <r>
    <x v="2"/>
    <n v="2026"/>
    <x v="7"/>
    <x v="0"/>
    <x v="0"/>
    <n v="192132"/>
    <d v="2022-01-01T00:00:00"/>
    <n v="304"/>
    <n v="9817072"/>
    <n v="322930"/>
    <s v="VND"/>
    <s v="20221031VND"/>
    <n v="1"/>
    <n v="1.92132E-4"/>
    <n v="3.2293000000000003E-4"/>
    <n v="9.8170719999999996E-3"/>
    <x v="2"/>
  </r>
  <r>
    <x v="2"/>
    <n v="2027"/>
    <x v="11"/>
    <x v="0"/>
    <x v="0"/>
    <n v="455608"/>
    <d v="2022-01-01T00:00:00"/>
    <n v="304"/>
    <n v="24094371.199999999"/>
    <n v="792578"/>
    <s v="VND"/>
    <s v="20221031VND"/>
    <n v="1"/>
    <n v="4.5560799999999998E-4"/>
    <n v="7.9257800000000005E-4"/>
    <n v="2.4094371199999999E-2"/>
    <x v="3"/>
  </r>
  <r>
    <x v="2"/>
    <n v="2029"/>
    <x v="0"/>
    <x v="0"/>
    <x v="0"/>
    <n v="939478"/>
    <d v="2022-01-01T00:00:00"/>
    <n v="304"/>
    <n v="14310009.6"/>
    <n v="470724"/>
    <s v="VND"/>
    <s v="20221031VND"/>
    <n v="1"/>
    <n v="9.3947799999999999E-4"/>
    <n v="4.70724E-4"/>
    <n v="1.43100096E-2"/>
    <x v="0"/>
  </r>
  <r>
    <x v="2"/>
    <n v="2029"/>
    <x v="1"/>
    <x v="0"/>
    <x v="0"/>
    <n v="202593"/>
    <d v="2022-01-01T00:00:00"/>
    <n v="304"/>
    <n v="29110918.400000002"/>
    <n v="957596"/>
    <s v="VND"/>
    <s v="20221031VND"/>
    <n v="1"/>
    <n v="2.0259299999999999E-4"/>
    <n v="9.5759600000000001E-4"/>
    <n v="2.9110918400000001E-2"/>
    <x v="1"/>
  </r>
  <r>
    <x v="2"/>
    <n v="2031"/>
    <x v="8"/>
    <x v="0"/>
    <x v="0"/>
    <n v="9425996"/>
    <d v="2022-01-01T00:00:00"/>
    <n v="304"/>
    <n v="241470361.59999999"/>
    <n v="7943104"/>
    <s v="VND"/>
    <s v="20221031VND"/>
    <n v="1"/>
    <n v="9.4259960000000007E-3"/>
    <n v="7.9431039999999994E-3"/>
    <n v="0.24147036159999999"/>
    <x v="0"/>
  </r>
  <r>
    <x v="2"/>
    <n v="2031"/>
    <x v="8"/>
    <x v="0"/>
    <x v="0"/>
    <n v="1208810"/>
    <d v="2022-01-01T00:00:00"/>
    <n v="304"/>
    <n v="59227864"/>
    <n v="1948285"/>
    <s v="VND"/>
    <s v="20221031VND"/>
    <n v="1"/>
    <n v="1.20881E-3"/>
    <n v="1.9482849999999999E-3"/>
    <n v="5.9227863999999998E-2"/>
    <x v="0"/>
  </r>
  <r>
    <x v="2"/>
    <n v="2031"/>
    <x v="1"/>
    <x v="0"/>
    <x v="0"/>
    <n v="1056597"/>
    <d v="2022-01-01T00:00:00"/>
    <n v="304"/>
    <n v="533656939110.39996"/>
    <n v="749168"/>
    <s v="USD"/>
    <s v="20221031USD"/>
    <n v="23432"/>
    <n v="24.758180904"/>
    <n v="17.554504575999999"/>
    <n v="533.6569391104"/>
    <x v="1"/>
  </r>
  <r>
    <x v="2"/>
    <n v="2031"/>
    <x v="1"/>
    <x v="0"/>
    <x v="0"/>
    <n v="1080870"/>
    <d v="2022-01-01T00:00:00"/>
    <n v="304"/>
    <n v="34514305.600000001"/>
    <n v="1135339"/>
    <s v="VND"/>
    <s v="20221031VND"/>
    <n v="1"/>
    <n v="1.0808700000000001E-3"/>
    <n v="1.135339E-3"/>
    <n v="3.4514305600000003E-2"/>
    <x v="1"/>
  </r>
  <r>
    <x v="2"/>
    <n v="2032"/>
    <x v="4"/>
    <x v="0"/>
    <x v="0"/>
    <n v="644041"/>
    <d v="2022-01-01T00:00:00"/>
    <n v="304"/>
    <n v="56493140.800000004"/>
    <n v="1858327"/>
    <s v="VND"/>
    <s v="20221031VND"/>
    <n v="1"/>
    <n v="6.4404100000000004E-4"/>
    <n v="1.8583269999999999E-3"/>
    <n v="5.6493140800000008E-2"/>
    <x v="1"/>
  </r>
  <r>
    <x v="2"/>
    <n v="2032"/>
    <x v="4"/>
    <x v="0"/>
    <x v="0"/>
    <n v="1412011"/>
    <d v="2022-01-01T00:00:00"/>
    <n v="304"/>
    <n v="4336955.2"/>
    <n v="142663"/>
    <s v="VND"/>
    <s v="20221031VND"/>
    <n v="1"/>
    <n v="1.4120109999999999E-3"/>
    <n v="1.4266300000000001E-4"/>
    <n v="4.3369552E-3"/>
    <x v="1"/>
  </r>
  <r>
    <x v="2"/>
    <n v="2034"/>
    <x v="12"/>
    <x v="0"/>
    <x v="0"/>
    <n v="168117"/>
    <d v="2022-01-01T00:00:00"/>
    <n v="304"/>
    <n v="4504246.4000000004"/>
    <n v="148166"/>
    <s v="VND"/>
    <s v="20221031VND"/>
    <n v="1"/>
    <n v="1.6811699999999999E-4"/>
    <n v="1.48166E-4"/>
    <n v="4.5042464000000001E-3"/>
    <x v="4"/>
  </r>
  <r>
    <x v="2"/>
    <n v="2036"/>
    <x v="0"/>
    <x v="0"/>
    <x v="0"/>
    <n v="1489851"/>
    <d v="2022-01-01T00:00:00"/>
    <n v="304"/>
    <n v="21263371.199999999"/>
    <n v="699453"/>
    <s v="VND"/>
    <s v="20221031VND"/>
    <n v="1"/>
    <n v="1.4898509999999999E-3"/>
    <n v="6.9945300000000005E-4"/>
    <n v="2.1263371199999999E-2"/>
    <x v="0"/>
  </r>
  <r>
    <x v="2"/>
    <n v="2036"/>
    <x v="9"/>
    <x v="0"/>
    <x v="0"/>
    <n v="195599"/>
    <d v="2022-01-01T00:00:00"/>
    <n v="304"/>
    <n v="59626104"/>
    <n v="1961385"/>
    <s v="VND"/>
    <s v="20221031VND"/>
    <n v="1"/>
    <n v="1.95599E-4"/>
    <n v="1.961385E-3"/>
    <n v="5.9626103999999999E-2"/>
    <x v="0"/>
  </r>
  <r>
    <x v="2"/>
    <n v="2037"/>
    <x v="4"/>
    <x v="0"/>
    <x v="0"/>
    <n v="1790378"/>
    <d v="2022-01-01T00:00:00"/>
    <n v="304"/>
    <n v="17553112"/>
    <n v="577405"/>
    <s v="VND"/>
    <s v="20221031VND"/>
    <n v="1"/>
    <n v="1.790378E-3"/>
    <n v="5.7740500000000002E-4"/>
    <n v="1.7553111999999999E-2"/>
    <x v="1"/>
  </r>
  <r>
    <x v="2"/>
    <n v="2037"/>
    <x v="0"/>
    <x v="0"/>
    <x v="0"/>
    <n v="57366"/>
    <d v="2022-01-01T00:00:00"/>
    <n v="304"/>
    <n v="34737867.200000003"/>
    <n v="1142693"/>
    <s v="VND"/>
    <s v="20221031VND"/>
    <n v="1"/>
    <n v="5.7365999999999999E-5"/>
    <n v="1.142693E-3"/>
    <n v="3.4737867200000001E-2"/>
    <x v="0"/>
  </r>
  <r>
    <x v="2"/>
    <n v="2037"/>
    <x v="11"/>
    <x v="0"/>
    <x v="0"/>
    <n v="1928781"/>
    <d v="2022-01-01T00:00:00"/>
    <n v="304"/>
    <n v="12313307.200000001"/>
    <n v="405043"/>
    <s v="VND"/>
    <s v="20221031VND"/>
    <n v="1"/>
    <n v="1.9287810000000001E-3"/>
    <n v="4.05043E-4"/>
    <n v="1.2313307200000002E-2"/>
    <x v="3"/>
  </r>
  <r>
    <x v="2"/>
    <n v="2037"/>
    <x v="0"/>
    <x v="0"/>
    <x v="0"/>
    <n v="989314"/>
    <d v="2022-01-01T00:00:00"/>
    <n v="304"/>
    <n v="14989115.200000001"/>
    <n v="493063"/>
    <s v="VND"/>
    <s v="20221031VND"/>
    <n v="1"/>
    <n v="9.8931400000000004E-4"/>
    <n v="4.9306299999999996E-4"/>
    <n v="1.4989115200000002E-2"/>
    <x v="0"/>
  </r>
  <r>
    <x v="2"/>
    <n v="2038"/>
    <x v="0"/>
    <x v="0"/>
    <x v="0"/>
    <n v="1037763"/>
    <d v="2022-01-01T00:00:00"/>
    <n v="304"/>
    <n v="26791033.599999998"/>
    <n v="881284"/>
    <s v="VND"/>
    <s v="20221031VND"/>
    <n v="1"/>
    <n v="1.0377629999999999E-3"/>
    <n v="8.8128399999999997E-4"/>
    <n v="2.6791033599999996E-2"/>
    <x v="0"/>
  </r>
  <r>
    <x v="2"/>
    <n v="2042"/>
    <x v="8"/>
    <x v="0"/>
    <x v="0"/>
    <n v="100124"/>
    <d v="2022-01-01T00:00:00"/>
    <n v="304"/>
    <n v="37202212.799999997"/>
    <n v="1223757"/>
    <s v="VND"/>
    <s v="20221031VND"/>
    <n v="1"/>
    <n v="1.0012400000000001E-4"/>
    <n v="1.223757E-3"/>
    <n v="3.7202212799999995E-2"/>
    <x v="0"/>
  </r>
  <r>
    <x v="2"/>
    <n v="2042"/>
    <x v="1"/>
    <x v="0"/>
    <x v="0"/>
    <n v="1043861"/>
    <d v="2022-01-01T00:00:00"/>
    <n v="304"/>
    <n v="1099478886139.2"/>
    <n v="1585371"/>
    <s v="EUR"/>
    <s v="20221031EUR"/>
    <n v="22813"/>
    <n v="23.813600993000001"/>
    <n v="36.167068622999999"/>
    <n v="1099.4788861391999"/>
    <x v="1"/>
  </r>
  <r>
    <x v="2"/>
    <n v="2043"/>
    <x v="9"/>
    <x v="0"/>
    <x v="0"/>
    <n v="357798"/>
    <d v="2022-01-01T00:00:00"/>
    <n v="304"/>
    <n v="15338563.200000001"/>
    <n v="504558"/>
    <s v="VND"/>
    <s v="20221031VND"/>
    <n v="1"/>
    <n v="3.5779799999999999E-4"/>
    <n v="5.04558E-4"/>
    <n v="1.53385632E-2"/>
    <x v="0"/>
  </r>
  <r>
    <x v="2"/>
    <n v="2044"/>
    <x v="0"/>
    <x v="0"/>
    <x v="0"/>
    <n v="1161192"/>
    <d v="2022-01-01T00:00:00"/>
    <n v="304"/>
    <n v="42820710.399999999"/>
    <n v="1408576"/>
    <s v="VND"/>
    <s v="20221031VND"/>
    <n v="1"/>
    <n v="1.1611919999999999E-3"/>
    <n v="1.4085759999999999E-3"/>
    <n v="4.2820710399999996E-2"/>
    <x v="0"/>
  </r>
  <r>
    <x v="2"/>
    <n v="2045"/>
    <x v="1"/>
    <x v="0"/>
    <x v="0"/>
    <n v="213954"/>
    <d v="2022-01-01T00:00:00"/>
    <n v="304"/>
    <n v="42319718.399999999"/>
    <n v="1392096"/>
    <s v="VND"/>
    <s v="20221031VND"/>
    <n v="1"/>
    <n v="2.1395400000000001E-4"/>
    <n v="1.392096E-3"/>
    <n v="4.2319718399999998E-2"/>
    <x v="1"/>
  </r>
  <r>
    <x v="2"/>
    <n v="2045"/>
    <x v="4"/>
    <x v="0"/>
    <x v="0"/>
    <n v="653118"/>
    <d v="2022-01-01T00:00:00"/>
    <n v="304"/>
    <n v="4548113.5999999996"/>
    <n v="149609"/>
    <s v="VND"/>
    <s v="20221031VND"/>
    <n v="1"/>
    <n v="6.5311799999999995E-4"/>
    <n v="1.4960900000000001E-4"/>
    <n v="4.5481135999999997E-3"/>
    <x v="1"/>
  </r>
  <r>
    <x v="2"/>
    <n v="2047"/>
    <x v="1"/>
    <x v="0"/>
    <x v="0"/>
    <n v="3613734"/>
    <d v="2022-01-01T00:00:00"/>
    <n v="304"/>
    <n v="153932771.19999999"/>
    <n v="5063578"/>
    <s v="VND"/>
    <s v="20221031VND"/>
    <n v="1"/>
    <n v="3.613734E-3"/>
    <n v="5.063578E-3"/>
    <n v="0.15393277119999998"/>
    <x v="1"/>
  </r>
  <r>
    <x v="2"/>
    <n v="2047"/>
    <x v="1"/>
    <x v="0"/>
    <x v="0"/>
    <n v="6549441"/>
    <d v="2022-01-01T00:00:00"/>
    <n v="304"/>
    <n v="295860947.19999999"/>
    <n v="9732268"/>
    <s v="VND"/>
    <s v="20221031VND"/>
    <n v="1"/>
    <n v="6.5494409999999996E-3"/>
    <n v="9.7322680000000005E-3"/>
    <n v="0.2958609472"/>
    <x v="1"/>
  </r>
  <r>
    <x v="2"/>
    <n v="2048"/>
    <x v="11"/>
    <x v="0"/>
    <x v="0"/>
    <n v="612583"/>
    <d v="2022-01-01T00:00:00"/>
    <n v="304"/>
    <n v="58172193.600000001"/>
    <n v="1913559"/>
    <s v="VND"/>
    <s v="20221031VND"/>
    <n v="1"/>
    <n v="6.1258299999999999E-4"/>
    <n v="1.913559E-3"/>
    <n v="5.8172193599999998E-2"/>
    <x v="3"/>
  </r>
  <r>
    <x v="2"/>
    <n v="2059"/>
    <x v="0"/>
    <x v="0"/>
    <x v="0"/>
    <n v="1580765"/>
    <d v="2022-01-01T00:00:00"/>
    <n v="304"/>
    <n v="902416542059.19995"/>
    <n v="1301221"/>
    <s v="EUR"/>
    <s v="20221031EUR"/>
    <n v="22813"/>
    <n v="36.061991945000003"/>
    <n v="29.684754673"/>
    <n v="902.41654205919997"/>
    <x v="0"/>
  </r>
  <r>
    <x v="2"/>
    <n v="2059"/>
    <x v="5"/>
    <x v="0"/>
    <x v="0"/>
    <n v="481795"/>
    <d v="2022-01-01T00:00:00"/>
    <n v="304"/>
    <n v="130444519334.40001"/>
    <n v="183123"/>
    <s v="USD"/>
    <s v="20221031USD"/>
    <n v="23432"/>
    <n v="11.289420440000001"/>
    <n v="4.2909381360000003"/>
    <n v="130.44451933440001"/>
    <x v="1"/>
  </r>
  <r>
    <x v="2"/>
    <n v="2059"/>
    <x v="0"/>
    <x v="0"/>
    <x v="0"/>
    <n v="352953"/>
    <d v="2022-01-01T00:00:00"/>
    <n v="304"/>
    <n v="5211988218.1440001"/>
    <n v="1060803"/>
    <s v="JPY"/>
    <s v="20221031JPY"/>
    <n v="161.62"/>
    <n v="5.704426386E-2"/>
    <n v="0.17144698086000001"/>
    <n v="5.2119882181440005"/>
    <x v="0"/>
  </r>
  <r>
    <x v="2"/>
    <n v="2059"/>
    <x v="5"/>
    <x v="0"/>
    <x v="0"/>
    <n v="1072293"/>
    <d v="2022-01-01T00:00:00"/>
    <n v="304"/>
    <n v="43702644.800000004"/>
    <n v="1437587"/>
    <s v="VND"/>
    <s v="20221031VND"/>
    <n v="1"/>
    <n v="1.072293E-3"/>
    <n v="1.4375869999999999E-3"/>
    <n v="4.3702644800000003E-2"/>
    <x v="1"/>
  </r>
  <r>
    <x v="2"/>
    <n v="2059"/>
    <x v="6"/>
    <x v="0"/>
    <x v="0"/>
    <n v="1301095"/>
    <d v="2022-01-01T00:00:00"/>
    <n v="304"/>
    <n v="25340497.599999998"/>
    <n v="833569"/>
    <s v="VND"/>
    <s v="20221031VND"/>
    <n v="1"/>
    <n v="1.3010949999999999E-3"/>
    <n v="8.3356900000000004E-4"/>
    <n v="2.5340497599999998E-2"/>
    <x v="3"/>
  </r>
  <r>
    <x v="2"/>
    <n v="2059"/>
    <x v="1"/>
    <x v="0"/>
    <x v="0"/>
    <n v="390922"/>
    <d v="2022-01-01T00:00:00"/>
    <n v="304"/>
    <n v="49953796.800000004"/>
    <n v="1643217"/>
    <s v="VND"/>
    <s v="20221031VND"/>
    <n v="1"/>
    <n v="3.9092199999999998E-4"/>
    <n v="1.643217E-3"/>
    <n v="4.9953796800000005E-2"/>
    <x v="1"/>
  </r>
  <r>
    <x v="2"/>
    <n v="2059"/>
    <x v="0"/>
    <x v="0"/>
    <x v="0"/>
    <n v="8660137"/>
    <d v="2022-01-01T00:00:00"/>
    <n v="304"/>
    <n v="231842134.40000001"/>
    <n v="7626386"/>
    <s v="VND"/>
    <s v="20221031VND"/>
    <n v="1"/>
    <n v="8.660137E-3"/>
    <n v="7.6263859999999998E-3"/>
    <n v="0.23184213440000001"/>
    <x v="0"/>
  </r>
  <r>
    <x v="2"/>
    <n v="2059"/>
    <x v="0"/>
    <x v="0"/>
    <x v="0"/>
    <n v="1898228"/>
    <d v="2022-01-01T00:00:00"/>
    <n v="304"/>
    <n v="971705994470.3999"/>
    <n v="1364118"/>
    <s v="USD"/>
    <s v="20221031USD"/>
    <n v="23432"/>
    <n v="44.479278495999999"/>
    <n v="31.964012975999999"/>
    <n v="971.7059944703999"/>
    <x v="0"/>
  </r>
  <r>
    <x v="2"/>
    <n v="2062"/>
    <x v="1"/>
    <x v="0"/>
    <x v="0"/>
    <n v="604846"/>
    <d v="2022-01-01T00:00:00"/>
    <n v="304"/>
    <n v="29390750.400000002"/>
    <n v="966801"/>
    <s v="VND"/>
    <s v="20221031VND"/>
    <n v="1"/>
    <n v="6.0484600000000003E-4"/>
    <n v="9.6680099999999999E-4"/>
    <n v="2.9390750400000002E-2"/>
    <x v="1"/>
  </r>
  <r>
    <x v="2"/>
    <n v="2064"/>
    <x v="2"/>
    <x v="0"/>
    <x v="0"/>
    <n v="911033"/>
    <d v="2022-01-01T00:00:00"/>
    <n v="304"/>
    <n v="44195763.199999996"/>
    <n v="1453808"/>
    <s v="VND"/>
    <s v="20221031VND"/>
    <n v="1"/>
    <n v="9.11033E-4"/>
    <n v="1.453808E-3"/>
    <n v="4.4195763199999995E-2"/>
    <x v="2"/>
  </r>
  <r>
    <x v="2"/>
    <n v="2065"/>
    <x v="10"/>
    <x v="0"/>
    <x v="1"/>
    <n v="1982556"/>
    <d v="2022-01-01T00:00:00"/>
    <n v="304"/>
    <n v="53384193.600000001"/>
    <n v="1756059"/>
    <s v="VND"/>
    <s v="20221031VND"/>
    <n v="1"/>
    <n v="1.9825559999999999E-3"/>
    <n v="1.7560589999999999E-3"/>
    <n v="5.3384193600000004E-2"/>
    <x v="1"/>
  </r>
  <r>
    <x v="2"/>
    <n v="2065"/>
    <x v="10"/>
    <x v="0"/>
    <x v="1"/>
    <n v="5621082"/>
    <d v="2022-01-01T00:00:00"/>
    <n v="304"/>
    <n v="65926473.600000001"/>
    <n v="2168634"/>
    <s v="VND"/>
    <s v="20221031VND"/>
    <n v="1"/>
    <n v="5.6210820000000003E-3"/>
    <n v="2.168634E-3"/>
    <n v="6.5926473600000007E-2"/>
    <x v="1"/>
  </r>
  <r>
    <x v="2"/>
    <n v="2065"/>
    <x v="10"/>
    <x v="0"/>
    <x v="1"/>
    <n v="1705839"/>
    <d v="2022-01-01T00:00:00"/>
    <n v="304"/>
    <n v="10286296"/>
    <n v="338365"/>
    <s v="VND"/>
    <s v="20221031VND"/>
    <n v="1"/>
    <n v="1.705839E-3"/>
    <n v="3.3836499999999998E-4"/>
    <n v="1.0286296E-2"/>
    <x v="1"/>
  </r>
  <r>
    <x v="2"/>
    <n v="2065"/>
    <x v="10"/>
    <x v="0"/>
    <x v="0"/>
    <n v="719435"/>
    <d v="2022-01-01T00:00:00"/>
    <n v="304"/>
    <n v="175770314252.79999"/>
    <n v="352642"/>
    <s v="SGD"/>
    <s v="20221031SGD"/>
    <n v="16396"/>
    <n v="11.795856260000001"/>
    <n v="5.7819182319999998"/>
    <n v="175.77031425279998"/>
    <x v="1"/>
  </r>
  <r>
    <x v="2"/>
    <n v="2065"/>
    <x v="4"/>
    <x v="0"/>
    <x v="0"/>
    <n v="1168651"/>
    <d v="2022-01-01T00:00:00"/>
    <n v="304"/>
    <n v="1023294.4"/>
    <n v="33661"/>
    <s v="VND"/>
    <s v="20221031VND"/>
    <n v="1"/>
    <n v="1.1686509999999999E-3"/>
    <n v="3.3661000000000002E-5"/>
    <n v="1.0232944E-3"/>
    <x v="1"/>
  </r>
  <r>
    <x v="2"/>
    <n v="2065"/>
    <x v="1"/>
    <x v="0"/>
    <x v="0"/>
    <n v="69303"/>
    <d v="2022-01-01T00:00:00"/>
    <n v="304"/>
    <n v="19982953.599999998"/>
    <n v="657334"/>
    <s v="VND"/>
    <s v="20221031VND"/>
    <n v="1"/>
    <n v="6.9302999999999997E-5"/>
    <n v="6.5733399999999998E-4"/>
    <n v="1.9982953599999999E-2"/>
    <x v="1"/>
  </r>
  <r>
    <x v="2"/>
    <n v="2065"/>
    <x v="10"/>
    <x v="0"/>
    <x v="0"/>
    <n v="472943"/>
    <d v="2022-01-01T00:00:00"/>
    <n v="304"/>
    <n v="1161188.8"/>
    <n v="38197"/>
    <s v="VND"/>
    <s v="20221031VND"/>
    <n v="1"/>
    <n v="4.7294299999999997E-4"/>
    <n v="3.8197E-5"/>
    <n v="1.1611888000000001E-3"/>
    <x v="1"/>
  </r>
  <r>
    <x v="2"/>
    <n v="2065"/>
    <x v="10"/>
    <x v="0"/>
    <x v="0"/>
    <n v="1225212"/>
    <d v="2022-01-01T00:00:00"/>
    <n v="304"/>
    <n v="978839836553.59985"/>
    <n v="1411418"/>
    <s v="EUR"/>
    <s v="20221031EUR"/>
    <n v="22813"/>
    <n v="27.950761356000001"/>
    <n v="32.198678833999999"/>
    <n v="978.83983655359987"/>
    <x v="1"/>
  </r>
  <r>
    <x v="2"/>
    <n v="2065"/>
    <x v="10"/>
    <x v="0"/>
    <x v="0"/>
    <n v="362023"/>
    <d v="2022-01-01T00:00:00"/>
    <n v="304"/>
    <n v="815930920768"/>
    <n v="1145435"/>
    <s v="USD"/>
    <s v="20221031USD"/>
    <n v="23432"/>
    <n v="8.4829229359999996"/>
    <n v="26.839832919999999"/>
    <n v="815.93092076799996"/>
    <x v="1"/>
  </r>
  <r>
    <x v="2"/>
    <n v="2070"/>
    <x v="3"/>
    <x v="0"/>
    <x v="0"/>
    <n v="1168019"/>
    <d v="2022-01-01T00:00:00"/>
    <n v="304"/>
    <n v="45771456"/>
    <n v="1505640"/>
    <s v="VND"/>
    <s v="20221031VND"/>
    <n v="1"/>
    <n v="1.168019E-3"/>
    <n v="1.5056399999999999E-3"/>
    <n v="4.5771456000000002E-2"/>
    <x v="0"/>
  </r>
  <r>
    <x v="2"/>
    <n v="2070"/>
    <x v="0"/>
    <x v="0"/>
    <x v="0"/>
    <n v="309099"/>
    <d v="2022-01-01T00:00:00"/>
    <n v="304"/>
    <n v="59521649.600000001"/>
    <n v="1957949"/>
    <s v="VND"/>
    <s v="20221031VND"/>
    <n v="1"/>
    <n v="3.0909900000000002E-4"/>
    <n v="1.9579490000000001E-3"/>
    <n v="5.9521649600000004E-2"/>
    <x v="0"/>
  </r>
  <r>
    <x v="2"/>
    <n v="2072"/>
    <x v="4"/>
    <x v="0"/>
    <x v="0"/>
    <n v="1608372"/>
    <d v="2022-01-01T00:00:00"/>
    <n v="304"/>
    <n v="15265390.4"/>
    <n v="502151"/>
    <s v="VND"/>
    <s v="20221031VND"/>
    <n v="1"/>
    <n v="1.6083720000000001E-3"/>
    <n v="5.0215100000000005E-4"/>
    <n v="1.52653904E-2"/>
    <x v="1"/>
  </r>
  <r>
    <x v="2"/>
    <n v="2072"/>
    <x v="0"/>
    <x v="0"/>
    <x v="0"/>
    <n v="8592591"/>
    <d v="2022-01-01T00:00:00"/>
    <n v="304"/>
    <n v="283616830.39999998"/>
    <n v="9329501"/>
    <s v="VND"/>
    <s v="20221031VND"/>
    <n v="1"/>
    <n v="8.5925910000000001E-3"/>
    <n v="9.3295010000000005E-3"/>
    <n v="0.28361683039999996"/>
    <x v="0"/>
  </r>
  <r>
    <x v="2"/>
    <n v="2075"/>
    <x v="10"/>
    <x v="0"/>
    <x v="0"/>
    <n v="1479107"/>
    <d v="2022-01-01T00:00:00"/>
    <n v="304"/>
    <n v="27064785.599999998"/>
    <n v="890289"/>
    <s v="VND"/>
    <s v="20221031VND"/>
    <n v="1"/>
    <n v="1.4791069999999999E-3"/>
    <n v="8.9028899999999995E-4"/>
    <n v="2.7064785599999999E-2"/>
    <x v="1"/>
  </r>
  <r>
    <x v="2"/>
    <n v="2075"/>
    <x v="10"/>
    <x v="0"/>
    <x v="0"/>
    <n v="492140"/>
    <d v="2022-01-01T00:00:00"/>
    <n v="304"/>
    <n v="47440811.199999996"/>
    <n v="1560553"/>
    <s v="VND"/>
    <s v="20221031VND"/>
    <n v="1"/>
    <n v="4.9213999999999996E-4"/>
    <n v="1.5605529999999999E-3"/>
    <n v="4.7440811199999995E-2"/>
    <x v="1"/>
  </r>
  <r>
    <x v="2"/>
    <n v="2076"/>
    <x v="2"/>
    <x v="0"/>
    <x v="0"/>
    <n v="1988914"/>
    <d v="2022-01-01T00:00:00"/>
    <n v="304"/>
    <n v="46662480"/>
    <n v="1534950"/>
    <s v="VND"/>
    <s v="20221031VND"/>
    <n v="1"/>
    <n v="1.988914E-3"/>
    <n v="1.53495E-3"/>
    <n v="4.6662479999999999E-2"/>
    <x v="2"/>
  </r>
  <r>
    <x v="2"/>
    <n v="2078"/>
    <x v="0"/>
    <x v="0"/>
    <x v="0"/>
    <n v="1158512"/>
    <d v="2022-01-01T00:00:00"/>
    <n v="304"/>
    <n v="42235115.199999996"/>
    <n v="1389313"/>
    <s v="VND"/>
    <s v="20221031VND"/>
    <n v="1"/>
    <n v="1.158512E-3"/>
    <n v="1.3893130000000001E-3"/>
    <n v="4.2235115199999992E-2"/>
    <x v="0"/>
  </r>
  <r>
    <x v="2"/>
    <n v="2078"/>
    <x v="5"/>
    <x v="0"/>
    <x v="0"/>
    <n v="1827014"/>
    <d v="2022-01-01T00:00:00"/>
    <n v="304"/>
    <n v="50957848"/>
    <n v="1676245"/>
    <s v="VND"/>
    <s v="20221031VND"/>
    <n v="1"/>
    <n v="1.8270140000000001E-3"/>
    <n v="1.676245E-3"/>
    <n v="5.0957848E-2"/>
    <x v="1"/>
  </r>
  <r>
    <x v="2"/>
    <n v="2078"/>
    <x v="5"/>
    <x v="0"/>
    <x v="0"/>
    <n v="1107617"/>
    <d v="2022-01-01T00:00:00"/>
    <n v="304"/>
    <n v="3215073.6"/>
    <n v="105759"/>
    <s v="VND"/>
    <s v="20221031VND"/>
    <n v="1"/>
    <n v="1.107617E-3"/>
    <n v="1.05759E-4"/>
    <n v="3.2150735999999999E-3"/>
    <x v="1"/>
  </r>
  <r>
    <x v="2"/>
    <n v="2079"/>
    <x v="0"/>
    <x v="0"/>
    <x v="0"/>
    <n v="798085"/>
    <d v="2022-01-01T00:00:00"/>
    <n v="304"/>
    <n v="5461238.3999999994"/>
    <n v="179646"/>
    <s v="VND"/>
    <s v="20221031VND"/>
    <n v="1"/>
    <n v="7.9808500000000003E-4"/>
    <n v="1.7964599999999999E-4"/>
    <n v="5.4612383999999995E-3"/>
    <x v="0"/>
  </r>
  <r>
    <x v="2"/>
    <n v="2083"/>
    <x v="7"/>
    <x v="0"/>
    <x v="0"/>
    <n v="1977807"/>
    <d v="2022-01-01T00:00:00"/>
    <n v="304"/>
    <n v="39894801.600000001"/>
    <n v="1312329"/>
    <s v="VND"/>
    <s v="20221031VND"/>
    <n v="1"/>
    <n v="1.9778069999999998E-3"/>
    <n v="1.3123290000000001E-3"/>
    <n v="3.9894801600000002E-2"/>
    <x v="2"/>
  </r>
  <r>
    <x v="2"/>
    <n v="2083"/>
    <x v="3"/>
    <x v="0"/>
    <x v="0"/>
    <n v="1512907"/>
    <d v="2022-01-01T00:00:00"/>
    <n v="304"/>
    <n v="22149227.199999999"/>
    <n v="728593"/>
    <s v="VND"/>
    <s v="20221031VND"/>
    <n v="1"/>
    <n v="1.512907E-3"/>
    <n v="7.2859300000000004E-4"/>
    <n v="2.21492272E-2"/>
    <x v="0"/>
  </r>
  <r>
    <x v="2"/>
    <n v="2085"/>
    <x v="8"/>
    <x v="0"/>
    <x v="0"/>
    <n v="395806"/>
    <d v="2022-01-01T00:00:00"/>
    <n v="304"/>
    <n v="35263939.200000003"/>
    <n v="1159998"/>
    <s v="VND"/>
    <s v="20221031VND"/>
    <n v="1"/>
    <n v="3.9580600000000001E-4"/>
    <n v="1.159998E-3"/>
    <n v="3.5263939200000004E-2"/>
    <x v="0"/>
  </r>
  <r>
    <x v="2"/>
    <n v="2085"/>
    <x v="8"/>
    <x v="0"/>
    <x v="0"/>
    <n v="407025"/>
    <d v="2022-01-01T00:00:00"/>
    <n v="304"/>
    <n v="504730528768"/>
    <n v="708560"/>
    <s v="USD"/>
    <s v="20221031USD"/>
    <n v="23432"/>
    <n v="9.5374098000000007"/>
    <n v="16.602977920000001"/>
    <n v="504.730528768"/>
    <x v="0"/>
  </r>
  <r>
    <x v="2"/>
    <n v="2087"/>
    <x v="8"/>
    <x v="0"/>
    <x v="0"/>
    <n v="1108683"/>
    <d v="2022-01-01T00:00:00"/>
    <n v="304"/>
    <n v="41646784"/>
    <n v="1369960"/>
    <s v="VND"/>
    <s v="20221031VND"/>
    <n v="1"/>
    <n v="1.1086830000000001E-3"/>
    <n v="1.3699599999999999E-3"/>
    <n v="4.1646783999999999E-2"/>
    <x v="0"/>
  </r>
  <r>
    <x v="2"/>
    <n v="2089"/>
    <x v="0"/>
    <x v="0"/>
    <x v="0"/>
    <n v="1739636"/>
    <d v="2022-01-01T00:00:00"/>
    <n v="304"/>
    <n v="56650035.199999996"/>
    <n v="1863488"/>
    <s v="VND"/>
    <s v="20221031VND"/>
    <n v="1"/>
    <n v="1.7396359999999999E-3"/>
    <n v="1.863488E-3"/>
    <n v="5.6650035199999997E-2"/>
    <x v="0"/>
  </r>
  <r>
    <x v="2"/>
    <n v="2089"/>
    <x v="6"/>
    <x v="0"/>
    <x v="0"/>
    <n v="1950272"/>
    <d v="2022-01-01T00:00:00"/>
    <n v="304"/>
    <n v="1328511587424"/>
    <n v="1915620"/>
    <s v="EUR"/>
    <s v="20221031EUR"/>
    <n v="22813"/>
    <n v="44.491555136000002"/>
    <n v="43.701039059999999"/>
    <n v="1328.511587424"/>
    <x v="3"/>
  </r>
  <r>
    <x v="2"/>
    <n v="2089"/>
    <x v="6"/>
    <x v="0"/>
    <x v="0"/>
    <n v="1553397"/>
    <d v="2022-01-01T00:00:00"/>
    <n v="304"/>
    <n v="56844048"/>
    <n v="1869870"/>
    <s v="VND"/>
    <s v="20221031VND"/>
    <n v="1"/>
    <n v="1.553397E-3"/>
    <n v="1.86987E-3"/>
    <n v="5.6844048000000001E-2"/>
    <x v="3"/>
  </r>
  <r>
    <x v="2"/>
    <n v="2089"/>
    <x v="6"/>
    <x v="0"/>
    <x v="0"/>
    <n v="1989809"/>
    <d v="2022-01-01T00:00:00"/>
    <n v="304"/>
    <n v="819789627545.59998"/>
    <n v="1150852"/>
    <s v="USD"/>
    <s v="20221031USD"/>
    <n v="23432"/>
    <n v="46.625204488000001"/>
    <n v="26.966764063999999"/>
    <n v="819.78962754559996"/>
    <x v="3"/>
  </r>
  <r>
    <x v="2"/>
    <n v="2090"/>
    <x v="3"/>
    <x v="0"/>
    <x v="0"/>
    <n v="1093520"/>
    <d v="2022-01-01T00:00:00"/>
    <n v="304"/>
    <n v="43829048"/>
    <n v="1441745"/>
    <s v="VND"/>
    <s v="20221031VND"/>
    <n v="1"/>
    <n v="1.09352E-3"/>
    <n v="1.4417449999999999E-3"/>
    <n v="4.3829048000000002E-2"/>
    <x v="0"/>
  </r>
  <r>
    <x v="2"/>
    <n v="2090"/>
    <x v="8"/>
    <x v="0"/>
    <x v="0"/>
    <n v="93933"/>
    <d v="2022-01-01T00:00:00"/>
    <n v="304"/>
    <n v="21656595.199999999"/>
    <n v="712388"/>
    <s v="VND"/>
    <s v="20221031VND"/>
    <n v="1"/>
    <n v="9.3932999999999997E-5"/>
    <n v="7.12388E-4"/>
    <n v="2.16565952E-2"/>
    <x v="0"/>
  </r>
  <r>
    <x v="2"/>
    <n v="2091"/>
    <x v="6"/>
    <x v="0"/>
    <x v="0"/>
    <n v="1798836"/>
    <d v="2022-01-01T00:00:00"/>
    <n v="304"/>
    <n v="604992795033.59998"/>
    <n v="849312"/>
    <s v="USD"/>
    <s v="20221031USD"/>
    <n v="23432"/>
    <n v="42.150325152000001"/>
    <n v="19.901078783999999"/>
    <n v="604.99279503360003"/>
    <x v="3"/>
  </r>
  <r>
    <x v="2"/>
    <n v="2091"/>
    <x v="6"/>
    <x v="0"/>
    <x v="0"/>
    <n v="580023"/>
    <d v="2022-01-01T00:00:00"/>
    <n v="304"/>
    <n v="22587990.400000002"/>
    <n v="743026"/>
    <s v="VND"/>
    <s v="20221031VND"/>
    <n v="1"/>
    <n v="5.8002300000000004E-4"/>
    <n v="7.4302600000000004E-4"/>
    <n v="2.2587990400000001E-2"/>
    <x v="3"/>
  </r>
  <r>
    <x v="2"/>
    <n v="2095"/>
    <x v="10"/>
    <x v="0"/>
    <x v="0"/>
    <n v="1839106"/>
    <d v="2022-01-01T00:00:00"/>
    <n v="304"/>
    <n v="49732150.399999999"/>
    <n v="1635926"/>
    <s v="VND"/>
    <s v="20221031VND"/>
    <n v="1"/>
    <n v="1.8391060000000001E-3"/>
    <n v="1.635926E-3"/>
    <n v="4.9732150400000001E-2"/>
    <x v="1"/>
  </r>
  <r>
    <x v="2"/>
    <n v="2100"/>
    <x v="7"/>
    <x v="0"/>
    <x v="0"/>
    <n v="1203887"/>
    <d v="2022-01-01T00:00:00"/>
    <n v="304"/>
    <n v="24535505.599999998"/>
    <n v="807089"/>
    <s v="VND"/>
    <s v="20221031VND"/>
    <n v="1"/>
    <n v="1.2038870000000001E-3"/>
    <n v="8.0708899999999998E-4"/>
    <n v="2.4535505599999997E-2"/>
    <x v="2"/>
  </r>
  <r>
    <x v="2"/>
    <n v="2101"/>
    <x v="1"/>
    <x v="0"/>
    <x v="0"/>
    <n v="343315"/>
    <d v="2022-01-01T00:00:00"/>
    <n v="304"/>
    <n v="54610924.800000004"/>
    <n v="1796412"/>
    <s v="VND"/>
    <s v="20221031VND"/>
    <n v="1"/>
    <n v="3.4331500000000002E-4"/>
    <n v="1.7964120000000001E-3"/>
    <n v="5.4610924800000002E-2"/>
    <x v="1"/>
  </r>
  <r>
    <x v="2"/>
    <n v="2101"/>
    <x v="0"/>
    <x v="0"/>
    <x v="0"/>
    <n v="124356"/>
    <d v="2022-01-01T00:00:00"/>
    <n v="304"/>
    <n v="36025976"/>
    <n v="1185065"/>
    <s v="VND"/>
    <s v="20221031VND"/>
    <n v="1"/>
    <n v="1.24356E-4"/>
    <n v="1.1850649999999999E-3"/>
    <n v="3.6025976000000001E-2"/>
    <x v="0"/>
  </r>
  <r>
    <x v="2"/>
    <n v="2101"/>
    <x v="4"/>
    <x v="0"/>
    <x v="0"/>
    <n v="1447081"/>
    <d v="2022-01-01T00:00:00"/>
    <n v="304"/>
    <n v="11337406.4"/>
    <n v="372941"/>
    <s v="VND"/>
    <s v="20221031VND"/>
    <n v="1"/>
    <n v="1.447081E-3"/>
    <n v="3.7294100000000001E-4"/>
    <n v="1.13374064E-2"/>
    <x v="1"/>
  </r>
  <r>
    <x v="2"/>
    <n v="2101"/>
    <x v="4"/>
    <x v="0"/>
    <x v="0"/>
    <n v="1577068"/>
    <d v="2022-01-01T00:00:00"/>
    <n v="304"/>
    <n v="785604064140.80005"/>
    <n v="1102861"/>
    <s v="USD"/>
    <s v="20221031USD"/>
    <n v="23432"/>
    <n v="36.953857376000002"/>
    <n v="25.842238951999999"/>
    <n v="785.60406414080001"/>
    <x v="1"/>
  </r>
  <r>
    <x v="2"/>
    <n v="2102"/>
    <x v="7"/>
    <x v="0"/>
    <x v="1"/>
    <n v="1124758"/>
    <d v="2022-01-01T00:00:00"/>
    <n v="304"/>
    <n v="15931515.200000001"/>
    <n v="524063"/>
    <s v="VND"/>
    <s v="20221031VND"/>
    <n v="1"/>
    <n v="1.124758E-3"/>
    <n v="5.2406299999999996E-4"/>
    <n v="1.5931515199999999E-2"/>
    <x v="2"/>
  </r>
  <r>
    <x v="2"/>
    <n v="2105"/>
    <x v="11"/>
    <x v="0"/>
    <x v="0"/>
    <n v="6376964"/>
    <d v="2022-01-01T00:00:00"/>
    <n v="304"/>
    <n v="214692217.59999999"/>
    <n v="7062244"/>
    <s v="VND"/>
    <s v="20221031VND"/>
    <n v="1"/>
    <n v="6.3769639999999997E-3"/>
    <n v="7.0622439999999996E-3"/>
    <n v="0.21469221759999998"/>
    <x v="3"/>
  </r>
  <r>
    <x v="2"/>
    <n v="2105"/>
    <x v="11"/>
    <x v="0"/>
    <x v="0"/>
    <n v="1260605"/>
    <d v="2022-01-01T00:00:00"/>
    <n v="304"/>
    <n v="30785076.800000001"/>
    <n v="1012667"/>
    <s v="VND"/>
    <s v="20221031VND"/>
    <n v="1"/>
    <n v="1.2606049999999999E-3"/>
    <n v="1.0126670000000001E-3"/>
    <n v="3.0785076800000002E-2"/>
    <x v="3"/>
  </r>
  <r>
    <x v="2"/>
    <n v="2106"/>
    <x v="7"/>
    <x v="0"/>
    <x v="0"/>
    <n v="1194712"/>
    <d v="2022-01-01T00:00:00"/>
    <n v="304"/>
    <n v="20873947.199999999"/>
    <n v="686643"/>
    <s v="VND"/>
    <s v="20221031VND"/>
    <n v="1"/>
    <n v="1.1947119999999999E-3"/>
    <n v="6.8664300000000002E-4"/>
    <n v="2.08739472E-2"/>
    <x v="2"/>
  </r>
  <r>
    <x v="2"/>
    <n v="2108"/>
    <x v="8"/>
    <x v="0"/>
    <x v="0"/>
    <n v="1538937"/>
    <d v="2022-01-01T00:00:00"/>
    <n v="304"/>
    <n v="29776131.199999999"/>
    <n v="979478"/>
    <s v="VND"/>
    <s v="20221031VND"/>
    <n v="1"/>
    <n v="1.538937E-3"/>
    <n v="9.7947799999999999E-4"/>
    <n v="2.97761312E-2"/>
    <x v="0"/>
  </r>
  <r>
    <x v="2"/>
    <n v="2108"/>
    <x v="4"/>
    <x v="0"/>
    <x v="0"/>
    <n v="1338320"/>
    <d v="2022-01-01T00:00:00"/>
    <n v="304"/>
    <n v="9524441.5999999996"/>
    <n v="313304"/>
    <s v="VND"/>
    <s v="20221031VND"/>
    <n v="1"/>
    <n v="1.33832E-3"/>
    <n v="3.1330399999999998E-4"/>
    <n v="9.5244415999999991E-3"/>
    <x v="1"/>
  </r>
  <r>
    <x v="2"/>
    <n v="2109"/>
    <x v="0"/>
    <x v="0"/>
    <x v="0"/>
    <n v="1492059"/>
    <d v="2022-01-01T00:00:00"/>
    <n v="304"/>
    <n v="16075732.799999999"/>
    <n v="528807"/>
    <s v="VND"/>
    <s v="20221031VND"/>
    <n v="1"/>
    <n v="1.492059E-3"/>
    <n v="5.2880699999999995E-4"/>
    <n v="1.6075732799999999E-2"/>
    <x v="0"/>
  </r>
  <r>
    <x v="2"/>
    <n v="2110"/>
    <x v="8"/>
    <x v="0"/>
    <x v="0"/>
    <n v="1432092"/>
    <d v="2022-01-01T00:00:00"/>
    <n v="304"/>
    <n v="35930033.600000001"/>
    <n v="1181909"/>
    <s v="VND"/>
    <s v="20221031VND"/>
    <n v="1"/>
    <n v="1.432092E-3"/>
    <n v="1.1819090000000001E-3"/>
    <n v="3.5930033600000001E-2"/>
    <x v="0"/>
  </r>
  <r>
    <x v="2"/>
    <n v="2110"/>
    <x v="8"/>
    <x v="0"/>
    <x v="0"/>
    <n v="1606530"/>
    <d v="2022-01-01T00:00:00"/>
    <n v="304"/>
    <n v="57271715.199999996"/>
    <n v="1883938"/>
    <s v="VND"/>
    <s v="20221031VND"/>
    <n v="1"/>
    <n v="1.6065299999999999E-3"/>
    <n v="1.8839379999999999E-3"/>
    <n v="5.7271715199999997E-2"/>
    <x v="0"/>
  </r>
  <r>
    <x v="2"/>
    <n v="2110"/>
    <x v="0"/>
    <x v="0"/>
    <x v="0"/>
    <n v="1518984"/>
    <d v="2022-01-01T00:00:00"/>
    <n v="304"/>
    <n v="36394241.600000001"/>
    <n v="1197179"/>
    <s v="VND"/>
    <s v="20221031VND"/>
    <n v="1"/>
    <n v="1.5189839999999999E-3"/>
    <n v="1.197179E-3"/>
    <n v="3.6394241600000002E-2"/>
    <x v="0"/>
  </r>
  <r>
    <x v="2"/>
    <n v="2111"/>
    <x v="13"/>
    <x v="0"/>
    <x v="0"/>
    <n v="57912"/>
    <d v="2022-01-01T00:00:00"/>
    <n v="304"/>
    <n v="55508910.399999999"/>
    <n v="1825951"/>
    <s v="VND"/>
    <s v="20221031VND"/>
    <n v="1"/>
    <n v="5.7911999999999997E-5"/>
    <n v="1.8259509999999999E-3"/>
    <n v="5.55089104E-2"/>
    <x v="0"/>
  </r>
  <r>
    <x v="2"/>
    <n v="2111"/>
    <x v="13"/>
    <x v="0"/>
    <x v="0"/>
    <n v="858445"/>
    <d v="2022-01-01T00:00:00"/>
    <n v="304"/>
    <n v="250968379763.19998"/>
    <n v="352319"/>
    <s v="USD"/>
    <s v="20221031USD"/>
    <n v="23432"/>
    <n v="20.115083240000001"/>
    <n v="8.2555388080000007"/>
    <n v="250.96837976319998"/>
    <x v="0"/>
  </r>
  <r>
    <x v="2"/>
    <n v="2113"/>
    <x v="3"/>
    <x v="0"/>
    <x v="0"/>
    <n v="594594"/>
    <d v="2022-01-01T00:00:00"/>
    <n v="304"/>
    <n v="9894318.4000000004"/>
    <n v="325471"/>
    <s v="VND"/>
    <s v="20221031VND"/>
    <n v="1"/>
    <n v="5.9459400000000005E-4"/>
    <n v="3.2547099999999997E-4"/>
    <n v="9.894318400000001E-3"/>
    <x v="0"/>
  </r>
  <r>
    <x v="2"/>
    <n v="2116"/>
    <x v="10"/>
    <x v="0"/>
    <x v="0"/>
    <n v="158735"/>
    <d v="2022-01-01T00:00:00"/>
    <n v="304"/>
    <n v="20264427.199999999"/>
    <n v="666593"/>
    <s v="VND"/>
    <s v="20221031VND"/>
    <n v="1"/>
    <n v="1.5873499999999999E-4"/>
    <n v="6.6659300000000005E-4"/>
    <n v="2.0264427200000001E-2"/>
    <x v="1"/>
  </r>
  <r>
    <x v="2"/>
    <n v="2117"/>
    <x v="8"/>
    <x v="0"/>
    <x v="0"/>
    <n v="647750"/>
    <d v="2022-01-01T00:00:00"/>
    <n v="304"/>
    <n v="850394293964.79993"/>
    <n v="1193816"/>
    <s v="USD"/>
    <s v="20221031USD"/>
    <n v="23432"/>
    <n v="15.178077999999999"/>
    <n v="27.973496512000001"/>
    <n v="850.39429396479989"/>
    <x v="0"/>
  </r>
  <r>
    <x v="2"/>
    <n v="2118"/>
    <x v="0"/>
    <x v="0"/>
    <x v="1"/>
    <n v="1242226"/>
    <d v="2022-01-01T00:00:00"/>
    <n v="304"/>
    <n v="54329664"/>
    <n v="1787160"/>
    <s v="VND"/>
    <s v="20221031VND"/>
    <n v="1"/>
    <n v="1.2422259999999999E-3"/>
    <n v="1.7871600000000001E-3"/>
    <n v="5.4329664E-2"/>
    <x v="0"/>
  </r>
  <r>
    <x v="2"/>
    <n v="2118"/>
    <x v="0"/>
    <x v="0"/>
    <x v="0"/>
    <n v="7434809"/>
    <d v="2022-01-01T00:00:00"/>
    <n v="304"/>
    <n v="188260876.79999998"/>
    <n v="6192792"/>
    <s v="VND"/>
    <s v="20221031VND"/>
    <n v="1"/>
    <n v="7.4348089999999997E-3"/>
    <n v="6.1927919999999999E-3"/>
    <n v="0.18826087679999998"/>
    <x v="0"/>
  </r>
  <r>
    <x v="2"/>
    <n v="2119"/>
    <x v="8"/>
    <x v="0"/>
    <x v="0"/>
    <n v="1681643"/>
    <d v="2022-01-01T00:00:00"/>
    <n v="304"/>
    <n v="35818648"/>
    <n v="1178245"/>
    <s v="VND"/>
    <s v="20221031VND"/>
    <n v="1"/>
    <n v="1.681643E-3"/>
    <n v="1.1782450000000001E-3"/>
    <n v="3.5818648000000002E-2"/>
    <x v="0"/>
  </r>
  <r>
    <x v="2"/>
    <n v="2120"/>
    <x v="1"/>
    <x v="0"/>
    <x v="0"/>
    <n v="1355228"/>
    <d v="2022-01-01T00:00:00"/>
    <n v="304"/>
    <n v="52281980.800000004"/>
    <n v="1719802"/>
    <s v="VND"/>
    <s v="20221031VND"/>
    <n v="1"/>
    <n v="1.355228E-3"/>
    <n v="1.7198020000000001E-3"/>
    <n v="5.2281980800000002E-2"/>
    <x v="1"/>
  </r>
  <r>
    <x v="2"/>
    <n v="2121"/>
    <x v="10"/>
    <x v="0"/>
    <x v="0"/>
    <n v="1444573"/>
    <d v="2022-01-01T00:00:00"/>
    <n v="304"/>
    <n v="8765779.1999999993"/>
    <n v="288348"/>
    <s v="VND"/>
    <s v="20221031VND"/>
    <n v="1"/>
    <n v="1.444573E-3"/>
    <n v="2.8834800000000001E-4"/>
    <n v="8.7657791999999988E-3"/>
    <x v="1"/>
  </r>
  <r>
    <x v="2"/>
    <n v="2122"/>
    <x v="9"/>
    <x v="0"/>
    <x v="0"/>
    <n v="8770158"/>
    <d v="2022-01-01T00:00:00"/>
    <n v="304"/>
    <n v="237851819.20000002"/>
    <n v="7824073"/>
    <s v="VND"/>
    <s v="20221031VND"/>
    <n v="1"/>
    <n v="8.7701580000000001E-3"/>
    <n v="7.8240730000000008E-3"/>
    <n v="0.23785181920000001"/>
    <x v="0"/>
  </r>
  <r>
    <x v="2"/>
    <n v="2124"/>
    <x v="14"/>
    <x v="0"/>
    <x v="0"/>
    <n v="1704590"/>
    <d v="2022-01-01T00:00:00"/>
    <n v="304"/>
    <n v="54510939.199999996"/>
    <n v="1793123"/>
    <s v="VND"/>
    <s v="20221031VND"/>
    <n v="1"/>
    <n v="1.70459E-3"/>
    <n v="1.793123E-3"/>
    <n v="5.4510939199999997E-2"/>
    <x v="3"/>
  </r>
  <r>
    <x v="2"/>
    <n v="2124"/>
    <x v="4"/>
    <x v="0"/>
    <x v="0"/>
    <n v="857324"/>
    <d v="2022-01-01T00:00:00"/>
    <n v="304"/>
    <n v="9808712"/>
    <n v="322655"/>
    <s v="VND"/>
    <s v="20221031VND"/>
    <n v="1"/>
    <n v="8.5732400000000002E-4"/>
    <n v="3.2265499999999998E-4"/>
    <n v="9.8087120000000007E-3"/>
    <x v="1"/>
  </r>
  <r>
    <x v="2"/>
    <n v="2124"/>
    <x v="6"/>
    <x v="0"/>
    <x v="0"/>
    <n v="356202"/>
    <d v="2022-01-01T00:00:00"/>
    <n v="304"/>
    <n v="48891316.800000004"/>
    <n v="1608267"/>
    <s v="VND"/>
    <s v="20221031VND"/>
    <n v="1"/>
    <n v="3.5620200000000002E-4"/>
    <n v="1.608267E-3"/>
    <n v="4.8891316800000008E-2"/>
    <x v="3"/>
  </r>
  <r>
    <x v="2"/>
    <n v="2125"/>
    <x v="8"/>
    <x v="0"/>
    <x v="0"/>
    <n v="1325533"/>
    <d v="2022-01-01T00:00:00"/>
    <n v="304"/>
    <n v="55307784"/>
    <n v="1819335"/>
    <s v="VND"/>
    <s v="20221031VND"/>
    <n v="1"/>
    <n v="1.325533E-3"/>
    <n v="1.819335E-3"/>
    <n v="5.5307783999999999E-2"/>
    <x v="0"/>
  </r>
  <r>
    <x v="2"/>
    <n v="2126"/>
    <x v="0"/>
    <x v="0"/>
    <x v="0"/>
    <n v="1462162"/>
    <d v="2022-01-01T00:00:00"/>
    <n v="304"/>
    <n v="6317241.6000000006"/>
    <n v="207804"/>
    <s v="VND"/>
    <s v="20221031VND"/>
    <n v="1"/>
    <n v="1.4621619999999999E-3"/>
    <n v="2.0780399999999999E-4"/>
    <n v="6.3172416000000006E-3"/>
    <x v="0"/>
  </r>
  <r>
    <x v="2"/>
    <n v="2126"/>
    <x v="0"/>
    <x v="0"/>
    <x v="0"/>
    <n v="721104"/>
    <d v="2022-01-01T00:00:00"/>
    <n v="304"/>
    <n v="16170368"/>
    <n v="531920"/>
    <s v="VND"/>
    <s v="20221031VND"/>
    <n v="1"/>
    <n v="7.2110399999999997E-4"/>
    <n v="5.3191999999999996E-4"/>
    <n v="1.6170368000000001E-2"/>
    <x v="0"/>
  </r>
  <r>
    <x v="2"/>
    <n v="2126"/>
    <x v="4"/>
    <x v="0"/>
    <x v="0"/>
    <n v="254784"/>
    <d v="2022-01-01T00:00:00"/>
    <n v="304"/>
    <n v="8433142.4000000004"/>
    <n v="277406"/>
    <s v="VND"/>
    <s v="20221031VND"/>
    <n v="1"/>
    <n v="2.5478399999999998E-4"/>
    <n v="2.7740600000000001E-4"/>
    <n v="8.4331423999999995E-3"/>
    <x v="1"/>
  </r>
  <r>
    <x v="2"/>
    <n v="2126"/>
    <x v="0"/>
    <x v="0"/>
    <x v="0"/>
    <n v="1222729"/>
    <d v="2022-01-01T00:00:00"/>
    <n v="304"/>
    <n v="62270708710.399994"/>
    <n v="87418"/>
    <s v="USD"/>
    <s v="20221031USD"/>
    <n v="23432"/>
    <n v="28.650985928000001"/>
    <n v="2.0483785760000002"/>
    <n v="62.270708710399994"/>
    <x v="0"/>
  </r>
  <r>
    <x v="2"/>
    <n v="2127"/>
    <x v="5"/>
    <x v="0"/>
    <x v="0"/>
    <n v="1862226"/>
    <d v="2022-01-01T00:00:00"/>
    <n v="304"/>
    <n v="25400142.400000002"/>
    <n v="835531"/>
    <s v="VND"/>
    <s v="20221031VND"/>
    <n v="1"/>
    <n v="1.862226E-3"/>
    <n v="8.3553100000000003E-4"/>
    <n v="2.5400142400000002E-2"/>
    <x v="1"/>
  </r>
  <r>
    <x v="2"/>
    <n v="2127"/>
    <x v="2"/>
    <x v="0"/>
    <x v="0"/>
    <n v="1404060"/>
    <d v="2022-01-01T00:00:00"/>
    <n v="304"/>
    <n v="22551784"/>
    <n v="741835"/>
    <s v="VND"/>
    <s v="20221031VND"/>
    <n v="1"/>
    <n v="1.4040599999999999E-3"/>
    <n v="7.4183500000000004E-4"/>
    <n v="2.2551783999999998E-2"/>
    <x v="2"/>
  </r>
  <r>
    <x v="2"/>
    <n v="2129"/>
    <x v="9"/>
    <x v="0"/>
    <x v="0"/>
    <n v="1547500"/>
    <d v="2022-01-01T00:00:00"/>
    <n v="304"/>
    <n v="3478276.8000000003"/>
    <n v="114417"/>
    <s v="VND"/>
    <s v="20221031VND"/>
    <n v="1"/>
    <n v="1.5475E-3"/>
    <n v="1.14417E-4"/>
    <n v="3.4782768000000005E-3"/>
    <x v="0"/>
  </r>
  <r>
    <x v="2"/>
    <n v="2129"/>
    <x v="4"/>
    <x v="0"/>
    <x v="0"/>
    <n v="1259165"/>
    <d v="2022-01-01T00:00:00"/>
    <n v="304"/>
    <n v="27498867.199999999"/>
    <n v="904568"/>
    <s v="VND"/>
    <s v="20221031VND"/>
    <n v="1"/>
    <n v="1.259165E-3"/>
    <n v="9.0456800000000002E-4"/>
    <n v="2.7498867199999999E-2"/>
    <x v="1"/>
  </r>
  <r>
    <x v="2"/>
    <n v="2131"/>
    <x v="1"/>
    <x v="0"/>
    <x v="0"/>
    <n v="1068125"/>
    <d v="2022-01-01T00:00:00"/>
    <n v="304"/>
    <n v="37006619.200000003"/>
    <n v="1217323"/>
    <s v="VND"/>
    <s v="20221031VND"/>
    <n v="1"/>
    <n v="1.0681250000000001E-3"/>
    <n v="1.217323E-3"/>
    <n v="3.70066192E-2"/>
    <x v="1"/>
  </r>
  <r>
    <x v="2"/>
    <n v="2132"/>
    <x v="0"/>
    <x v="0"/>
    <x v="0"/>
    <n v="213376"/>
    <d v="2022-01-01T00:00:00"/>
    <n v="304"/>
    <n v="20723953.599999998"/>
    <n v="681709"/>
    <s v="VND"/>
    <s v="20221031VND"/>
    <n v="1"/>
    <n v="2.1337600000000001E-4"/>
    <n v="6.8170899999999996E-4"/>
    <n v="2.0723953599999997E-2"/>
    <x v="0"/>
  </r>
  <r>
    <x v="2"/>
    <n v="2132"/>
    <x v="0"/>
    <x v="0"/>
    <x v="0"/>
    <n v="1118551"/>
    <d v="2022-01-01T00:00:00"/>
    <n v="304"/>
    <n v="12726716.799999999"/>
    <n v="418642"/>
    <s v="VND"/>
    <s v="20221031VND"/>
    <n v="1"/>
    <n v="1.118551E-3"/>
    <n v="4.1864199999999999E-4"/>
    <n v="1.2726716799999999E-2"/>
    <x v="0"/>
  </r>
  <r>
    <x v="2"/>
    <n v="2133"/>
    <x v="4"/>
    <x v="0"/>
    <x v="0"/>
    <n v="1111369"/>
    <d v="2022-01-01T00:00:00"/>
    <n v="304"/>
    <n v="8056060.7999999998"/>
    <n v="265002"/>
    <s v="VND"/>
    <s v="20221031VND"/>
    <n v="1"/>
    <n v="1.1113690000000001E-3"/>
    <n v="2.6500200000000002E-4"/>
    <n v="8.0560608000000006E-3"/>
    <x v="1"/>
  </r>
  <r>
    <x v="2"/>
    <n v="2134"/>
    <x v="1"/>
    <x v="0"/>
    <x v="0"/>
    <n v="54695"/>
    <d v="2022-01-01T00:00:00"/>
    <n v="304"/>
    <n v="34832259.200000003"/>
    <n v="1145798"/>
    <s v="VND"/>
    <s v="20221031VND"/>
    <n v="1"/>
    <n v="5.4694999999999997E-5"/>
    <n v="1.145798E-3"/>
    <n v="3.48322592E-2"/>
    <x v="1"/>
  </r>
  <r>
    <x v="2"/>
    <n v="2135"/>
    <x v="4"/>
    <x v="0"/>
    <x v="0"/>
    <n v="386367"/>
    <d v="2022-01-01T00:00:00"/>
    <n v="304"/>
    <n v="49816784"/>
    <n v="1638710"/>
    <s v="VND"/>
    <s v="20221031VND"/>
    <n v="1"/>
    <n v="3.8636699999999998E-4"/>
    <n v="1.63871E-3"/>
    <n v="4.9816784000000003E-2"/>
    <x v="1"/>
  </r>
  <r>
    <x v="2"/>
    <n v="2136"/>
    <x v="1"/>
    <x v="0"/>
    <x v="0"/>
    <n v="1213837"/>
    <d v="2022-01-01T00:00:00"/>
    <n v="304"/>
    <n v="26940328"/>
    <n v="886195"/>
    <s v="VND"/>
    <s v="20221031VND"/>
    <n v="1"/>
    <n v="1.2138369999999999E-3"/>
    <n v="8.8619499999999999E-4"/>
    <n v="2.6940327999999999E-2"/>
    <x v="1"/>
  </r>
  <r>
    <x v="2"/>
    <n v="2136"/>
    <x v="1"/>
    <x v="0"/>
    <x v="0"/>
    <n v="1742127"/>
    <d v="2022-01-01T00:00:00"/>
    <n v="304"/>
    <n v="23127924.800000001"/>
    <n v="760787"/>
    <s v="VND"/>
    <s v="20221031VND"/>
    <n v="1"/>
    <n v="1.742127E-3"/>
    <n v="7.6078699999999997E-4"/>
    <n v="2.3127924800000001E-2"/>
    <x v="1"/>
  </r>
  <r>
    <x v="2"/>
    <n v="2137"/>
    <x v="9"/>
    <x v="0"/>
    <x v="0"/>
    <n v="142744"/>
    <d v="2022-01-01T00:00:00"/>
    <n v="304"/>
    <n v="8749363.1999999993"/>
    <n v="287808"/>
    <s v="VND"/>
    <s v="20221031VND"/>
    <n v="1"/>
    <n v="1.4274399999999999E-4"/>
    <n v="2.8780800000000002E-4"/>
    <n v="8.7493631999999988E-3"/>
    <x v="0"/>
  </r>
  <r>
    <x v="2"/>
    <n v="2139"/>
    <x v="0"/>
    <x v="0"/>
    <x v="1"/>
    <n v="9772299"/>
    <d v="2022-01-01T00:00:00"/>
    <n v="304"/>
    <n v="293995268.80000001"/>
    <n v="9670897"/>
    <s v="VND"/>
    <s v="20221031VND"/>
    <n v="1"/>
    <n v="9.7722989999999999E-3"/>
    <n v="9.6708969999999995E-3"/>
    <n v="0.29399526879999999"/>
    <x v="0"/>
  </r>
  <r>
    <x v="2"/>
    <n v="2139"/>
    <x v="0"/>
    <x v="0"/>
    <x v="1"/>
    <n v="8239947"/>
    <d v="2022-01-01T00:00:00"/>
    <n v="304"/>
    <n v="201472960"/>
    <n v="6627400"/>
    <s v="VND"/>
    <s v="20221031VND"/>
    <n v="1"/>
    <n v="8.2399469999999992E-3"/>
    <n v="6.6274000000000003E-3"/>
    <n v="0.20147296000000001"/>
    <x v="0"/>
  </r>
  <r>
    <x v="2"/>
    <n v="2139"/>
    <x v="0"/>
    <x v="0"/>
    <x v="1"/>
    <n v="9893413"/>
    <d v="2022-01-01T00:00:00"/>
    <n v="304"/>
    <n v="234962116.79999998"/>
    <n v="7729017"/>
    <s v="VND"/>
    <s v="20221031VND"/>
    <n v="1"/>
    <n v="9.8934130000000002E-3"/>
    <n v="7.7290170000000004E-3"/>
    <n v="0.23496211679999998"/>
    <x v="0"/>
  </r>
  <r>
    <x v="2"/>
    <n v="2139"/>
    <x v="0"/>
    <x v="0"/>
    <x v="1"/>
    <n v="7376107"/>
    <d v="2022-01-01T00:00:00"/>
    <n v="304"/>
    <n v="223574793.59999999"/>
    <n v="7354434"/>
    <s v="VND"/>
    <s v="20221031VND"/>
    <n v="1"/>
    <n v="7.3761069999999998E-3"/>
    <n v="7.354434E-3"/>
    <n v="0.22357479359999999"/>
    <x v="0"/>
  </r>
  <r>
    <x v="2"/>
    <n v="2139"/>
    <x v="0"/>
    <x v="0"/>
    <x v="1"/>
    <n v="6838423"/>
    <d v="2022-01-01T00:00:00"/>
    <n v="304"/>
    <n v="205891417.59999999"/>
    <n v="6772744"/>
    <s v="VND"/>
    <s v="20221031VND"/>
    <n v="1"/>
    <n v="6.8384229999999997E-3"/>
    <n v="6.7727439999999998E-3"/>
    <n v="0.20589141759999999"/>
    <x v="0"/>
  </r>
  <r>
    <x v="2"/>
    <n v="2139"/>
    <x v="0"/>
    <x v="0"/>
    <x v="1"/>
    <n v="9881238"/>
    <d v="2022-01-01T00:00:00"/>
    <n v="304"/>
    <n v="243537470.40000001"/>
    <n v="8011101"/>
    <s v="VND"/>
    <s v="20221031VND"/>
    <n v="1"/>
    <n v="9.8812380000000005E-3"/>
    <n v="8.0111009999999996E-3"/>
    <n v="0.24353747040000001"/>
    <x v="0"/>
  </r>
  <r>
    <x v="2"/>
    <n v="2139"/>
    <x v="0"/>
    <x v="0"/>
    <x v="1"/>
    <n v="6820547"/>
    <d v="2022-01-01T00:00:00"/>
    <n v="304"/>
    <n v="265650156.79999998"/>
    <n v="8738492"/>
    <s v="VND"/>
    <s v="20221031VND"/>
    <n v="1"/>
    <n v="6.8205469999999997E-3"/>
    <n v="8.7384920000000005E-3"/>
    <n v="0.26565015679999998"/>
    <x v="0"/>
  </r>
  <r>
    <x v="2"/>
    <n v="2139"/>
    <x v="0"/>
    <x v="0"/>
    <x v="1"/>
    <n v="9649532"/>
    <d v="2022-01-01T00:00:00"/>
    <n v="304"/>
    <n v="303120680"/>
    <n v="9971075"/>
    <s v="VND"/>
    <s v="20221031VND"/>
    <n v="1"/>
    <n v="9.6495320000000006E-3"/>
    <n v="9.9710749999999994E-3"/>
    <n v="0.30312067999999998"/>
    <x v="0"/>
  </r>
  <r>
    <x v="2"/>
    <n v="2139"/>
    <x v="0"/>
    <x v="0"/>
    <x v="1"/>
    <n v="8820801"/>
    <d v="2022-01-01T00:00:00"/>
    <n v="304"/>
    <n v="229099720"/>
    <n v="7536175"/>
    <s v="VND"/>
    <s v="20221031VND"/>
    <n v="1"/>
    <n v="8.8208009999999996E-3"/>
    <n v="7.536175E-3"/>
    <n v="0.22909972000000001"/>
    <x v="0"/>
  </r>
  <r>
    <x v="2"/>
    <n v="2139"/>
    <x v="0"/>
    <x v="0"/>
    <x v="1"/>
    <n v="8031456"/>
    <d v="2022-01-01T00:00:00"/>
    <n v="304"/>
    <n v="191132308.79999998"/>
    <n v="6287247"/>
    <s v="VND"/>
    <s v="20221031VND"/>
    <n v="1"/>
    <n v="8.0314559999999993E-3"/>
    <n v="6.2872470000000001E-3"/>
    <n v="0.19113230879999998"/>
    <x v="0"/>
  </r>
  <r>
    <x v="2"/>
    <n v="2139"/>
    <x v="14"/>
    <x v="0"/>
    <x v="0"/>
    <n v="1998149"/>
    <d v="2022-01-01T00:00:00"/>
    <n v="304"/>
    <n v="41649550.399999999"/>
    <n v="1370051"/>
    <s v="VND"/>
    <s v="20221031VND"/>
    <n v="1"/>
    <n v="1.9981489999999998E-3"/>
    <n v="1.370051E-3"/>
    <n v="4.1649550399999999E-2"/>
    <x v="3"/>
  </r>
  <r>
    <x v="2"/>
    <n v="2139"/>
    <x v="0"/>
    <x v="0"/>
    <x v="0"/>
    <n v="9175004"/>
    <d v="2022-01-01T00:00:00"/>
    <n v="304"/>
    <n v="235391547.20000002"/>
    <n v="7743143"/>
    <s v="VND"/>
    <s v="20221031VND"/>
    <n v="1"/>
    <n v="9.1750040000000005E-3"/>
    <n v="7.7431430000000001E-3"/>
    <n v="0.23539154720000002"/>
    <x v="0"/>
  </r>
  <r>
    <x v="2"/>
    <n v="2141"/>
    <x v="10"/>
    <x v="0"/>
    <x v="0"/>
    <n v="680141"/>
    <d v="2022-01-01T00:00:00"/>
    <n v="304"/>
    <n v="531743613209.60004"/>
    <n v="746482"/>
    <s v="USD"/>
    <s v="20221031USD"/>
    <n v="23432"/>
    <n v="15.937063911999999"/>
    <n v="17.491566224"/>
    <n v="531.74361320960008"/>
    <x v="1"/>
  </r>
  <r>
    <x v="2"/>
    <n v="2141"/>
    <x v="10"/>
    <x v="0"/>
    <x v="0"/>
    <n v="9517806"/>
    <d v="2022-01-01T00:00:00"/>
    <n v="304"/>
    <n v="217714768"/>
    <n v="7161670"/>
    <s v="VND"/>
    <s v="20221031VND"/>
    <n v="1"/>
    <n v="9.5178060000000002E-3"/>
    <n v="7.1616700000000002E-3"/>
    <n v="0.217714768"/>
    <x v="1"/>
  </r>
  <r>
    <x v="2"/>
    <n v="2141"/>
    <x v="8"/>
    <x v="0"/>
    <x v="0"/>
    <n v="1276795"/>
    <d v="2022-01-01T00:00:00"/>
    <n v="304"/>
    <n v="221676.80000000002"/>
    <n v="7292"/>
    <s v="VND"/>
    <s v="20221031VND"/>
    <n v="1"/>
    <n v="1.2767950000000001E-3"/>
    <n v="7.2919999999999998E-6"/>
    <n v="2.2167680000000003E-4"/>
    <x v="0"/>
  </r>
  <r>
    <x v="2"/>
    <n v="2143"/>
    <x v="1"/>
    <x v="0"/>
    <x v="0"/>
    <n v="1691167"/>
    <d v="2022-01-01T00:00:00"/>
    <n v="304"/>
    <n v="28197246.400000002"/>
    <n v="927541"/>
    <s v="VND"/>
    <s v="20221031VND"/>
    <n v="1"/>
    <n v="1.6911669999999999E-3"/>
    <n v="9.2754100000000004E-4"/>
    <n v="2.8197246400000001E-2"/>
    <x v="1"/>
  </r>
  <r>
    <x v="2"/>
    <n v="2144"/>
    <x v="4"/>
    <x v="0"/>
    <x v="0"/>
    <n v="518914"/>
    <d v="2022-01-01T00:00:00"/>
    <n v="304"/>
    <n v="4946596.8"/>
    <n v="162717"/>
    <s v="VND"/>
    <s v="20221031VND"/>
    <n v="1"/>
    <n v="5.1891399999999999E-4"/>
    <n v="1.6271699999999999E-4"/>
    <n v="4.9465967999999996E-3"/>
    <x v="1"/>
  </r>
  <r>
    <x v="2"/>
    <n v="2147"/>
    <x v="4"/>
    <x v="0"/>
    <x v="0"/>
    <n v="95167"/>
    <d v="2022-01-01T00:00:00"/>
    <n v="304"/>
    <n v="13844646.4"/>
    <n v="455416"/>
    <s v="VND"/>
    <s v="20221031VND"/>
    <n v="1"/>
    <n v="9.5167000000000005E-5"/>
    <n v="4.5541599999999999E-4"/>
    <n v="1.3844646400000001E-2"/>
    <x v="1"/>
  </r>
  <r>
    <x v="2"/>
    <n v="2147"/>
    <x v="1"/>
    <x v="0"/>
    <x v="0"/>
    <n v="1106873"/>
    <d v="2022-01-01T00:00:00"/>
    <n v="304"/>
    <n v="57767417.600000001"/>
    <n v="1900244"/>
    <s v="VND"/>
    <s v="20221031VND"/>
    <n v="1"/>
    <n v="1.106873E-3"/>
    <n v="1.9002439999999999E-3"/>
    <n v="5.7767417600000003E-2"/>
    <x v="1"/>
  </r>
  <r>
    <x v="2"/>
    <n v="2148"/>
    <x v="11"/>
    <x v="0"/>
    <x v="0"/>
    <n v="1851262"/>
    <d v="2022-01-01T00:00:00"/>
    <n v="304"/>
    <n v="6654438.3999999994"/>
    <n v="218896"/>
    <s v="VND"/>
    <s v="20221031VND"/>
    <n v="1"/>
    <n v="1.851262E-3"/>
    <n v="2.18896E-4"/>
    <n v="6.6544383999999996E-3"/>
    <x v="3"/>
  </r>
  <r>
    <x v="2"/>
    <n v="2149"/>
    <x v="4"/>
    <x v="0"/>
    <x v="0"/>
    <n v="911223"/>
    <d v="2022-01-01T00:00:00"/>
    <n v="304"/>
    <n v="58025452.800000004"/>
    <n v="1908732"/>
    <s v="VND"/>
    <s v="20221031VND"/>
    <n v="1"/>
    <n v="9.1122299999999996E-4"/>
    <n v="1.908732E-3"/>
    <n v="5.8025452800000002E-2"/>
    <x v="1"/>
  </r>
  <r>
    <x v="2"/>
    <n v="2149"/>
    <x v="1"/>
    <x v="0"/>
    <x v="0"/>
    <n v="265232"/>
    <d v="2022-01-01T00:00:00"/>
    <n v="304"/>
    <n v="41747894.399999999"/>
    <n v="1373286"/>
    <s v="VND"/>
    <s v="20221031VND"/>
    <n v="1"/>
    <n v="2.6523200000000001E-4"/>
    <n v="1.373286E-3"/>
    <n v="4.1747894399999999E-2"/>
    <x v="1"/>
  </r>
  <r>
    <x v="2"/>
    <n v="2149"/>
    <x v="6"/>
    <x v="0"/>
    <x v="0"/>
    <n v="1521518"/>
    <d v="2022-01-01T00:00:00"/>
    <n v="304"/>
    <n v="23047790.400000002"/>
    <n v="758151"/>
    <s v="VND"/>
    <s v="20221031VND"/>
    <n v="1"/>
    <n v="1.5215179999999999E-3"/>
    <n v="7.5815099999999999E-4"/>
    <n v="2.3047790400000004E-2"/>
    <x v="3"/>
  </r>
  <r>
    <x v="2"/>
    <n v="2150"/>
    <x v="1"/>
    <x v="0"/>
    <x v="0"/>
    <n v="755357"/>
    <d v="2022-01-01T00:00:00"/>
    <n v="304"/>
    <n v="10059329.6"/>
    <n v="330899"/>
    <s v="VND"/>
    <s v="20221031VND"/>
    <n v="1"/>
    <n v="7.5535700000000001E-4"/>
    <n v="3.30899E-4"/>
    <n v="1.00593296E-2"/>
    <x v="1"/>
  </r>
  <r>
    <x v="2"/>
    <n v="2155"/>
    <x v="0"/>
    <x v="0"/>
    <x v="0"/>
    <n v="1703044"/>
    <d v="2022-01-01T00:00:00"/>
    <n v="304"/>
    <n v="42003436.800000004"/>
    <n v="1381692"/>
    <s v="VND"/>
    <s v="20221031VND"/>
    <n v="1"/>
    <n v="1.7030439999999999E-3"/>
    <n v="1.3816919999999999E-3"/>
    <n v="4.2003436800000002E-2"/>
    <x v="0"/>
  </r>
  <r>
    <x v="2"/>
    <n v="2155"/>
    <x v="9"/>
    <x v="0"/>
    <x v="0"/>
    <n v="305566"/>
    <d v="2022-01-01T00:00:00"/>
    <n v="304"/>
    <n v="47926268.800000004"/>
    <n v="1576522"/>
    <s v="VND"/>
    <s v="20221031VND"/>
    <n v="1"/>
    <n v="3.0556600000000001E-4"/>
    <n v="1.5765219999999999E-3"/>
    <n v="4.7926268800000005E-2"/>
    <x v="0"/>
  </r>
  <r>
    <x v="2"/>
    <n v="2155"/>
    <x v="9"/>
    <x v="0"/>
    <x v="0"/>
    <n v="1568045"/>
    <d v="2022-01-01T00:00:00"/>
    <n v="304"/>
    <n v="40986344"/>
    <n v="1348235"/>
    <s v="VND"/>
    <s v="20221031VND"/>
    <n v="1"/>
    <n v="1.5680449999999999E-3"/>
    <n v="1.3482349999999999E-3"/>
    <n v="4.0986344000000001E-2"/>
    <x v="0"/>
  </r>
  <r>
    <x v="2"/>
    <n v="2159"/>
    <x v="6"/>
    <x v="0"/>
    <x v="0"/>
    <n v="1912489"/>
    <d v="2022-01-01T00:00:00"/>
    <n v="304"/>
    <n v="35347356.799999997"/>
    <n v="1162742"/>
    <s v="VND"/>
    <s v="20221031VND"/>
    <n v="1"/>
    <n v="1.9124890000000001E-3"/>
    <n v="1.162742E-3"/>
    <n v="3.53473568E-2"/>
    <x v="3"/>
  </r>
  <r>
    <x v="2"/>
    <n v="2160"/>
    <x v="0"/>
    <x v="0"/>
    <x v="0"/>
    <n v="1155765"/>
    <d v="2022-01-01T00:00:00"/>
    <n v="304"/>
    <n v="34729902.399999999"/>
    <n v="1142431"/>
    <s v="VND"/>
    <s v="20221031VND"/>
    <n v="1"/>
    <n v="1.155765E-3"/>
    <n v="1.142431E-3"/>
    <n v="3.4729902399999998E-2"/>
    <x v="0"/>
  </r>
  <r>
    <x v="2"/>
    <n v="2164"/>
    <x v="11"/>
    <x v="0"/>
    <x v="0"/>
    <n v="1130412"/>
    <d v="2022-01-01T00:00:00"/>
    <n v="304"/>
    <n v="1102671941414.3999"/>
    <n v="1547973"/>
    <s v="USD"/>
    <s v="20221031USD"/>
    <n v="23432"/>
    <n v="26.487813983999999"/>
    <n v="36.272103336000001"/>
    <n v="1102.6719414144"/>
    <x v="3"/>
  </r>
  <r>
    <x v="2"/>
    <n v="2167"/>
    <x v="14"/>
    <x v="0"/>
    <x v="0"/>
    <n v="557376"/>
    <d v="2022-01-01T00:00:00"/>
    <n v="304"/>
    <n v="1335646794649.6001"/>
    <n v="1875032"/>
    <s v="USD"/>
    <s v="20221031USD"/>
    <n v="23432"/>
    <n v="13.060434431999999"/>
    <n v="43.935749823999998"/>
    <n v="1335.6467946496"/>
    <x v="3"/>
  </r>
  <r>
    <x v="2"/>
    <n v="2167"/>
    <x v="14"/>
    <x v="0"/>
    <x v="0"/>
    <n v="1957320"/>
    <d v="2022-01-01T00:00:00"/>
    <n v="304"/>
    <n v="40481886.399999999"/>
    <n v="1331641"/>
    <s v="VND"/>
    <s v="20221031VND"/>
    <n v="1"/>
    <n v="1.9573199999999998E-3"/>
    <n v="1.3316409999999999E-3"/>
    <n v="4.04818864E-2"/>
    <x v="3"/>
  </r>
  <r>
    <x v="2"/>
    <n v="2168"/>
    <x v="0"/>
    <x v="0"/>
    <x v="0"/>
    <n v="539816"/>
    <d v="2022-01-01T00:00:00"/>
    <n v="304"/>
    <n v="19842718.399999999"/>
    <n v="652721"/>
    <s v="VND"/>
    <s v="20221031VND"/>
    <n v="1"/>
    <n v="5.3981600000000004E-4"/>
    <n v="6.5272099999999999E-4"/>
    <n v="1.9842718399999997E-2"/>
    <x v="0"/>
  </r>
  <r>
    <x v="2"/>
    <n v="2168"/>
    <x v="0"/>
    <x v="0"/>
    <x v="0"/>
    <n v="7264264"/>
    <d v="2022-01-01T00:00:00"/>
    <n v="304"/>
    <n v="188966795.20000002"/>
    <n v="6216013"/>
    <s v="VND"/>
    <s v="20221031VND"/>
    <n v="1"/>
    <n v="7.2642640000000003E-3"/>
    <n v="6.2160130000000003E-3"/>
    <n v="0.18896679520000001"/>
    <x v="0"/>
  </r>
  <r>
    <x v="2"/>
    <n v="2168"/>
    <x v="0"/>
    <x v="0"/>
    <x v="0"/>
    <n v="889330"/>
    <d v="2022-01-01T00:00:00"/>
    <n v="304"/>
    <n v="58500665.600000001"/>
    <n v="1924364"/>
    <s v="VND"/>
    <s v="20221031VND"/>
    <n v="1"/>
    <n v="8.8933000000000003E-4"/>
    <n v="1.924364E-3"/>
    <n v="5.8500665600000001E-2"/>
    <x v="0"/>
  </r>
  <r>
    <x v="2"/>
    <n v="2170"/>
    <x v="4"/>
    <x v="0"/>
    <x v="0"/>
    <n v="1305913"/>
    <d v="2022-01-01T00:00:00"/>
    <n v="304"/>
    <n v="14664625.6"/>
    <n v="482389"/>
    <s v="VND"/>
    <s v="20221031VND"/>
    <n v="1"/>
    <n v="1.3059129999999999E-3"/>
    <n v="4.8238900000000001E-4"/>
    <n v="1.46646256E-2"/>
    <x v="1"/>
  </r>
  <r>
    <x v="2"/>
    <n v="2174"/>
    <x v="5"/>
    <x v="0"/>
    <x v="0"/>
    <n v="231057"/>
    <d v="2022-01-01T00:00:00"/>
    <n v="304"/>
    <n v="42555683.199999996"/>
    <n v="1399858"/>
    <s v="VND"/>
    <s v="20221031VND"/>
    <n v="1"/>
    <n v="2.3105700000000001E-4"/>
    <n v="1.3998579999999999E-3"/>
    <n v="4.2555683199999993E-2"/>
    <x v="1"/>
  </r>
  <r>
    <x v="2"/>
    <n v="2178"/>
    <x v="8"/>
    <x v="0"/>
    <x v="0"/>
    <n v="1221046"/>
    <d v="2022-01-01T00:00:00"/>
    <n v="304"/>
    <n v="46675248"/>
    <n v="1535370"/>
    <s v="VND"/>
    <s v="20221031VND"/>
    <n v="1"/>
    <n v="1.2210459999999999E-3"/>
    <n v="1.5353700000000001E-3"/>
    <n v="4.6675248000000003E-2"/>
    <x v="0"/>
  </r>
  <r>
    <x v="2"/>
    <n v="2182"/>
    <x v="0"/>
    <x v="0"/>
    <x v="0"/>
    <n v="775064"/>
    <d v="2022-01-01T00:00:00"/>
    <n v="304"/>
    <n v="60121350.399999999"/>
    <n v="1977676"/>
    <s v="VND"/>
    <s v="20221031VND"/>
    <n v="1"/>
    <n v="7.75064E-4"/>
    <n v="1.9776759999999998E-3"/>
    <n v="6.0121350399999995E-2"/>
    <x v="0"/>
  </r>
  <r>
    <x v="2"/>
    <n v="2184"/>
    <x v="1"/>
    <x v="0"/>
    <x v="1"/>
    <n v="97837"/>
    <d v="2022-01-01T00:00:00"/>
    <n v="304"/>
    <n v="9789164.8000000007"/>
    <n v="322012"/>
    <s v="VND"/>
    <s v="20221031VND"/>
    <n v="1"/>
    <n v="9.7837000000000005E-5"/>
    <n v="3.2201199999999999E-4"/>
    <n v="9.7891648000000015E-3"/>
    <x v="1"/>
  </r>
  <r>
    <x v="2"/>
    <n v="2184"/>
    <x v="11"/>
    <x v="0"/>
    <x v="0"/>
    <n v="1643314"/>
    <d v="2022-01-01T00:00:00"/>
    <n v="304"/>
    <n v="36871308.799999997"/>
    <n v="1212872"/>
    <s v="VND"/>
    <s v="20221031VND"/>
    <n v="1"/>
    <n v="1.6433140000000001E-3"/>
    <n v="1.212872E-3"/>
    <n v="3.6871308799999995E-2"/>
    <x v="3"/>
  </r>
  <r>
    <x v="2"/>
    <n v="2184"/>
    <x v="1"/>
    <x v="0"/>
    <x v="0"/>
    <n v="1936159"/>
    <d v="2022-01-01T00:00:00"/>
    <n v="304"/>
    <n v="50752739.199999996"/>
    <n v="1669498"/>
    <s v="VND"/>
    <s v="20221031VND"/>
    <n v="1"/>
    <n v="1.936159E-3"/>
    <n v="1.6694979999999999E-3"/>
    <n v="5.0752739199999994E-2"/>
    <x v="1"/>
  </r>
  <r>
    <x v="2"/>
    <n v="2187"/>
    <x v="5"/>
    <x v="0"/>
    <x v="0"/>
    <n v="1837830"/>
    <d v="2022-01-01T00:00:00"/>
    <n v="304"/>
    <n v="2368828.7999999998"/>
    <n v="77922"/>
    <s v="VND"/>
    <s v="20221031VND"/>
    <n v="1"/>
    <n v="1.8378299999999999E-3"/>
    <n v="7.7922000000000004E-5"/>
    <n v="2.3688287999999997E-3"/>
    <x v="1"/>
  </r>
  <r>
    <x v="2"/>
    <n v="2188"/>
    <x v="0"/>
    <x v="0"/>
    <x v="0"/>
    <n v="1921840"/>
    <d v="2022-01-01T00:00:00"/>
    <n v="304"/>
    <n v="37651312"/>
    <n v="1238530"/>
    <s v="VND"/>
    <s v="20221031VND"/>
    <n v="1"/>
    <n v="1.92184E-3"/>
    <n v="1.2385300000000001E-3"/>
    <n v="3.7651311999999999E-2"/>
    <x v="0"/>
  </r>
  <r>
    <x v="2"/>
    <n v="2188"/>
    <x v="9"/>
    <x v="0"/>
    <x v="0"/>
    <n v="1010777"/>
    <d v="2022-01-01T00:00:00"/>
    <n v="304"/>
    <n v="39352800"/>
    <n v="1294500"/>
    <s v="VND"/>
    <s v="20221031VND"/>
    <n v="1"/>
    <n v="1.010777E-3"/>
    <n v="1.2945000000000001E-3"/>
    <n v="3.93528E-2"/>
    <x v="0"/>
  </r>
  <r>
    <x v="2"/>
    <n v="2189"/>
    <x v="4"/>
    <x v="0"/>
    <x v="0"/>
    <n v="216743"/>
    <d v="2022-01-01T00:00:00"/>
    <n v="304"/>
    <n v="60572152"/>
    <n v="1992505"/>
    <s v="VND"/>
    <s v="20221031VND"/>
    <n v="1"/>
    <n v="2.1674300000000001E-4"/>
    <n v="1.9925049999999999E-3"/>
    <n v="6.0572151999999997E-2"/>
    <x v="1"/>
  </r>
  <r>
    <x v="2"/>
    <n v="2190"/>
    <x v="0"/>
    <x v="0"/>
    <x v="1"/>
    <n v="5820698"/>
    <d v="2022-01-01T00:00:00"/>
    <n v="304"/>
    <n v="142419257.59999999"/>
    <n v="4684844"/>
    <s v="VND"/>
    <s v="20221031VND"/>
    <n v="1"/>
    <n v="5.820698E-3"/>
    <n v="4.6848439999999996E-3"/>
    <n v="0.14241925759999999"/>
    <x v="0"/>
  </r>
  <r>
    <x v="2"/>
    <n v="2190"/>
    <x v="11"/>
    <x v="0"/>
    <x v="0"/>
    <n v="692283"/>
    <d v="2022-01-01T00:00:00"/>
    <n v="304"/>
    <n v="8013409.6000000006"/>
    <n v="263599"/>
    <s v="VND"/>
    <s v="20221031VND"/>
    <n v="1"/>
    <n v="6.9228300000000003E-4"/>
    <n v="2.6359899999999999E-4"/>
    <n v="8.0134096000000002E-3"/>
    <x v="3"/>
  </r>
  <r>
    <x v="2"/>
    <n v="2190"/>
    <x v="0"/>
    <x v="0"/>
    <x v="0"/>
    <n v="783365"/>
    <d v="2022-01-01T00:00:00"/>
    <n v="304"/>
    <n v="2754544"/>
    <n v="90610"/>
    <s v="VND"/>
    <s v="20221031VND"/>
    <n v="1"/>
    <n v="7.8336499999999995E-4"/>
    <n v="9.0610000000000002E-5"/>
    <n v="2.7545439999999998E-3"/>
    <x v="0"/>
  </r>
  <r>
    <x v="2"/>
    <n v="2191"/>
    <x v="11"/>
    <x v="0"/>
    <x v="0"/>
    <n v="4719235"/>
    <d v="2022-01-01T00:00:00"/>
    <n v="304"/>
    <n v="138297139.19999999"/>
    <n v="4549248"/>
    <s v="VND"/>
    <s v="20221031VND"/>
    <n v="1"/>
    <n v="4.7192349999999996E-3"/>
    <n v="4.5492479999999997E-3"/>
    <n v="0.13829713919999997"/>
    <x v="3"/>
  </r>
  <r>
    <x v="2"/>
    <n v="2192"/>
    <x v="5"/>
    <x v="0"/>
    <x v="0"/>
    <n v="1902519"/>
    <d v="2022-01-01T00:00:00"/>
    <n v="304"/>
    <n v="1773019.2"/>
    <n v="58323"/>
    <s v="VND"/>
    <s v="20221031VND"/>
    <n v="1"/>
    <n v="1.9025190000000001E-3"/>
    <n v="5.8322999999999997E-5"/>
    <n v="1.7730191999999999E-3"/>
    <x v="1"/>
  </r>
  <r>
    <x v="2"/>
    <n v="2192"/>
    <x v="0"/>
    <x v="0"/>
    <x v="0"/>
    <n v="1115498"/>
    <d v="2022-01-01T00:00:00"/>
    <n v="304"/>
    <n v="7435080"/>
    <n v="244575"/>
    <s v="VND"/>
    <s v="20221031VND"/>
    <n v="1"/>
    <n v="1.1154979999999999E-3"/>
    <n v="2.4457500000000002E-4"/>
    <n v="7.4350800000000002E-3"/>
    <x v="0"/>
  </r>
  <r>
    <x v="2"/>
    <n v="2193"/>
    <x v="13"/>
    <x v="0"/>
    <x v="0"/>
    <n v="1951602"/>
    <d v="2022-01-01T00:00:00"/>
    <n v="304"/>
    <n v="46108865.600000001"/>
    <n v="1516739"/>
    <s v="VND"/>
    <s v="20221031VND"/>
    <n v="1"/>
    <n v="1.951602E-3"/>
    <n v="1.516739E-3"/>
    <n v="4.61088656E-2"/>
    <x v="0"/>
  </r>
  <r>
    <x v="2"/>
    <n v="2193"/>
    <x v="3"/>
    <x v="0"/>
    <x v="0"/>
    <n v="217089"/>
    <d v="2022-01-01T00:00:00"/>
    <n v="304"/>
    <n v="2459907.2000000002"/>
    <n v="80918"/>
    <s v="VND"/>
    <s v="20221031VND"/>
    <n v="1"/>
    <n v="2.1708900000000001E-4"/>
    <n v="8.0918E-5"/>
    <n v="2.4599072000000004E-3"/>
    <x v="0"/>
  </r>
  <r>
    <x v="2"/>
    <n v="2196"/>
    <x v="9"/>
    <x v="0"/>
    <x v="0"/>
    <n v="326274"/>
    <d v="2022-01-01T00:00:00"/>
    <n v="304"/>
    <n v="58007456"/>
    <n v="1908140"/>
    <s v="VND"/>
    <s v="20221031VND"/>
    <n v="1"/>
    <n v="3.2627399999999999E-4"/>
    <n v="1.90814E-3"/>
    <n v="5.8007455999999999E-2"/>
    <x v="0"/>
  </r>
  <r>
    <x v="2"/>
    <n v="2196"/>
    <x v="3"/>
    <x v="0"/>
    <x v="0"/>
    <n v="452035"/>
    <d v="2022-01-01T00:00:00"/>
    <n v="304"/>
    <n v="687803620032"/>
    <n v="965565"/>
    <s v="USD"/>
    <s v="20221031USD"/>
    <n v="23432"/>
    <n v="10.592084120000001"/>
    <n v="22.625119080000001"/>
    <n v="687.80362003200003"/>
    <x v="0"/>
  </r>
  <r>
    <x v="2"/>
    <n v="2196"/>
    <x v="3"/>
    <x v="0"/>
    <x v="0"/>
    <n v="121960"/>
    <d v="2022-01-01T00:00:00"/>
    <n v="304"/>
    <n v="6257657.6000000006"/>
    <n v="205844"/>
    <s v="VND"/>
    <s v="20221031VND"/>
    <n v="1"/>
    <n v="1.2196E-4"/>
    <n v="2.05844E-4"/>
    <n v="6.2576576000000009E-3"/>
    <x v="0"/>
  </r>
  <r>
    <x v="2"/>
    <n v="2200"/>
    <x v="2"/>
    <x v="0"/>
    <x v="0"/>
    <n v="1172702"/>
    <d v="2022-01-01T00:00:00"/>
    <n v="304"/>
    <n v="34789243.200000003"/>
    <n v="1144383"/>
    <s v="VND"/>
    <s v="20221031VND"/>
    <n v="1"/>
    <n v="1.1727020000000001E-3"/>
    <n v="1.1443829999999999E-3"/>
    <n v="3.47892432E-2"/>
    <x v="2"/>
  </r>
  <r>
    <x v="2"/>
    <n v="2200"/>
    <x v="4"/>
    <x v="0"/>
    <x v="0"/>
    <n v="3069443"/>
    <d v="2022-01-01T00:00:00"/>
    <n v="304"/>
    <n v="86425254.399999991"/>
    <n v="2842936"/>
    <s v="VND"/>
    <s v="20221031VND"/>
    <n v="1"/>
    <n v="3.0694429999999998E-3"/>
    <n v="2.8429359999999999E-3"/>
    <n v="8.6425254399999984E-2"/>
    <x v="1"/>
  </r>
  <r>
    <x v="2"/>
    <n v="2201"/>
    <x v="8"/>
    <x v="0"/>
    <x v="0"/>
    <n v="1299472"/>
    <d v="2022-01-01T00:00:00"/>
    <n v="304"/>
    <n v="4056758.4"/>
    <n v="133446"/>
    <s v="VND"/>
    <s v="20221031VND"/>
    <n v="1"/>
    <n v="1.2994720000000001E-3"/>
    <n v="1.3344600000000001E-4"/>
    <n v="4.0567583999999999E-3"/>
    <x v="0"/>
  </r>
  <r>
    <x v="2"/>
    <n v="2201"/>
    <x v="10"/>
    <x v="0"/>
    <x v="0"/>
    <n v="732990"/>
    <d v="2022-01-01T00:00:00"/>
    <n v="304"/>
    <n v="51914931.199999996"/>
    <n v="1707728"/>
    <s v="VND"/>
    <s v="20221031VND"/>
    <n v="1"/>
    <n v="7.3298999999999999E-4"/>
    <n v="1.7077279999999999E-3"/>
    <n v="5.1914931199999993E-2"/>
    <x v="1"/>
  </r>
  <r>
    <x v="2"/>
    <n v="2201"/>
    <x v="10"/>
    <x v="0"/>
    <x v="0"/>
    <n v="1544754"/>
    <d v="2022-01-01T00:00:00"/>
    <n v="304"/>
    <n v="56538376"/>
    <n v="1859815"/>
    <s v="VND"/>
    <s v="20221031VND"/>
    <n v="1"/>
    <n v="1.544754E-3"/>
    <n v="1.8598149999999999E-3"/>
    <n v="5.6538376000000001E-2"/>
    <x v="1"/>
  </r>
  <r>
    <x v="2"/>
    <n v="2202"/>
    <x v="1"/>
    <x v="0"/>
    <x v="0"/>
    <n v="1172111"/>
    <d v="2022-01-01T00:00:00"/>
    <n v="304"/>
    <n v="53119561.600000001"/>
    <n v="1747354"/>
    <s v="VND"/>
    <s v="20221031VND"/>
    <n v="1"/>
    <n v="1.172111E-3"/>
    <n v="1.747354E-3"/>
    <n v="5.3119561600000004E-2"/>
    <x v="1"/>
  </r>
  <r>
    <x v="2"/>
    <n v="2202"/>
    <x v="4"/>
    <x v="0"/>
    <x v="0"/>
    <n v="75122"/>
    <d v="2022-01-01T00:00:00"/>
    <n v="304"/>
    <n v="12617945.6"/>
    <n v="415064"/>
    <s v="VND"/>
    <s v="20221031VND"/>
    <n v="1"/>
    <n v="7.5122000000000003E-5"/>
    <n v="4.1506399999999998E-4"/>
    <n v="1.26179456E-2"/>
    <x v="1"/>
  </r>
  <r>
    <x v="2"/>
    <n v="2202"/>
    <x v="0"/>
    <x v="0"/>
    <x v="0"/>
    <n v="808313"/>
    <d v="2022-01-01T00:00:00"/>
    <n v="304"/>
    <n v="5908270.3999999994"/>
    <n v="194351"/>
    <s v="VND"/>
    <s v="20221031VND"/>
    <n v="1"/>
    <n v="8.0831299999999996E-4"/>
    <n v="1.94351E-4"/>
    <n v="5.9082703999999995E-3"/>
    <x v="0"/>
  </r>
  <r>
    <x v="2"/>
    <n v="2204"/>
    <x v="5"/>
    <x v="0"/>
    <x v="0"/>
    <n v="234323"/>
    <d v="2022-01-01T00:00:00"/>
    <n v="304"/>
    <n v="751983380646.40002"/>
    <n v="1055663"/>
    <s v="USD"/>
    <s v="20221031USD"/>
    <n v="23432"/>
    <n v="5.4906565360000004"/>
    <n v="24.736295416000001"/>
    <n v="751.98338064640006"/>
    <x v="1"/>
  </r>
  <r>
    <x v="2"/>
    <n v="2204"/>
    <x v="5"/>
    <x v="0"/>
    <x v="0"/>
    <n v="1588663"/>
    <d v="2022-01-01T00:00:00"/>
    <n v="304"/>
    <n v="18721779.199999999"/>
    <n v="615848"/>
    <s v="VND"/>
    <s v="20221031VND"/>
    <n v="1"/>
    <n v="1.5886629999999999E-3"/>
    <n v="6.15848E-4"/>
    <n v="1.87217792E-2"/>
    <x v="1"/>
  </r>
  <r>
    <x v="2"/>
    <n v="2205"/>
    <x v="8"/>
    <x v="0"/>
    <x v="0"/>
    <n v="390674"/>
    <d v="2022-01-01T00:00:00"/>
    <n v="304"/>
    <n v="35921643.200000003"/>
    <n v="1181633"/>
    <s v="VND"/>
    <s v="20221031VND"/>
    <n v="1"/>
    <n v="3.9067399999999998E-4"/>
    <n v="1.1816330000000001E-3"/>
    <n v="3.5921643200000006E-2"/>
    <x v="0"/>
  </r>
  <r>
    <x v="2"/>
    <n v="2205"/>
    <x v="4"/>
    <x v="0"/>
    <x v="0"/>
    <n v="1154976"/>
    <d v="2022-01-01T00:00:00"/>
    <n v="304"/>
    <n v="20077072"/>
    <n v="660430"/>
    <s v="VND"/>
    <s v="20221031VND"/>
    <n v="1"/>
    <n v="1.154976E-3"/>
    <n v="6.6043000000000004E-4"/>
    <n v="2.0077072000000001E-2"/>
    <x v="1"/>
  </r>
  <r>
    <x v="2"/>
    <n v="2207"/>
    <x v="4"/>
    <x v="0"/>
    <x v="0"/>
    <n v="1541492"/>
    <d v="2022-01-01T00:00:00"/>
    <n v="304"/>
    <n v="52612489.600000001"/>
    <n v="1730674"/>
    <s v="VND"/>
    <s v="20221031VND"/>
    <n v="1"/>
    <n v="1.541492E-3"/>
    <n v="1.730674E-3"/>
    <n v="5.2612489599999999E-2"/>
    <x v="1"/>
  </r>
  <r>
    <x v="2"/>
    <n v="2210"/>
    <x v="1"/>
    <x v="0"/>
    <x v="0"/>
    <n v="845099"/>
    <d v="2022-01-01T00:00:00"/>
    <n v="304"/>
    <n v="28988193.599999998"/>
    <n v="953559"/>
    <s v="VND"/>
    <s v="20221031VND"/>
    <n v="1"/>
    <n v="8.4509899999999998E-4"/>
    <n v="9.5355899999999998E-4"/>
    <n v="2.8988193599999997E-2"/>
    <x v="1"/>
  </r>
  <r>
    <x v="2"/>
    <n v="2213"/>
    <x v="3"/>
    <x v="0"/>
    <x v="0"/>
    <n v="1041058"/>
    <d v="2022-01-01T00:00:00"/>
    <n v="304"/>
    <n v="75453139507.199997"/>
    <n v="105924"/>
    <s v="USD"/>
    <s v="20221031USD"/>
    <n v="23432"/>
    <n v="24.394071056000001"/>
    <n v="2.4820111680000001"/>
    <n v="75.453139507199992"/>
    <x v="0"/>
  </r>
  <r>
    <x v="2"/>
    <n v="2213"/>
    <x v="3"/>
    <x v="0"/>
    <x v="0"/>
    <n v="428979"/>
    <d v="2022-01-01T00:00:00"/>
    <n v="304"/>
    <n v="15236024"/>
    <n v="501185"/>
    <s v="VND"/>
    <s v="20221031VND"/>
    <n v="1"/>
    <n v="4.2897900000000001E-4"/>
    <n v="5.0118500000000002E-4"/>
    <n v="1.5236024000000001E-2"/>
    <x v="0"/>
  </r>
  <r>
    <x v="2"/>
    <n v="2214"/>
    <x v="1"/>
    <x v="0"/>
    <x v="0"/>
    <n v="1870456"/>
    <d v="2022-01-01T00:00:00"/>
    <n v="304"/>
    <n v="36028590.399999999"/>
    <n v="1185151"/>
    <s v="VND"/>
    <s v="20221031VND"/>
    <n v="1"/>
    <n v="1.8704559999999999E-3"/>
    <n v="1.185151E-3"/>
    <n v="3.6028590399999998E-2"/>
    <x v="1"/>
  </r>
  <r>
    <x v="2"/>
    <n v="2215"/>
    <x v="8"/>
    <x v="0"/>
    <x v="0"/>
    <n v="1012098"/>
    <d v="2022-01-01T00:00:00"/>
    <n v="304"/>
    <n v="23919753.599999998"/>
    <n v="786834"/>
    <s v="VND"/>
    <s v="20221031VND"/>
    <n v="1"/>
    <n v="1.0120979999999999E-3"/>
    <n v="7.8683400000000004E-4"/>
    <n v="2.3919753599999996E-2"/>
    <x v="0"/>
  </r>
  <r>
    <x v="2"/>
    <n v="2218"/>
    <x v="0"/>
    <x v="0"/>
    <x v="0"/>
    <n v="1958425"/>
    <d v="2022-01-01T00:00:00"/>
    <n v="304"/>
    <n v="9152436.8000000007"/>
    <n v="301067"/>
    <s v="VND"/>
    <s v="20221031VND"/>
    <n v="1"/>
    <n v="1.9584250000000002E-3"/>
    <n v="3.0106700000000002E-4"/>
    <n v="9.1524368000000002E-3"/>
    <x v="0"/>
  </r>
  <r>
    <x v="2"/>
    <n v="2219"/>
    <x v="0"/>
    <x v="0"/>
    <x v="0"/>
    <n v="645418"/>
    <d v="2022-01-01T00:00:00"/>
    <n v="304"/>
    <n v="32804548.800000001"/>
    <n v="1079097"/>
    <s v="VND"/>
    <s v="20221031VND"/>
    <n v="1"/>
    <n v="6.4541800000000003E-4"/>
    <n v="1.079097E-3"/>
    <n v="3.28045488E-2"/>
    <x v="0"/>
  </r>
  <r>
    <x v="2"/>
    <n v="2220"/>
    <x v="6"/>
    <x v="0"/>
    <x v="0"/>
    <n v="56444"/>
    <d v="2022-01-01T00:00:00"/>
    <n v="304"/>
    <n v="20447982.400000002"/>
    <n v="672631"/>
    <s v="VND"/>
    <s v="20221031VND"/>
    <n v="1"/>
    <n v="5.6443999999999997E-5"/>
    <n v="6.7263100000000003E-4"/>
    <n v="2.0447982400000002E-2"/>
    <x v="3"/>
  </r>
  <r>
    <x v="2"/>
    <n v="2223"/>
    <x v="10"/>
    <x v="0"/>
    <x v="0"/>
    <n v="360733"/>
    <d v="2022-01-01T00:00:00"/>
    <n v="304"/>
    <n v="50249740.800000004"/>
    <n v="1652952"/>
    <s v="VND"/>
    <s v="20221031VND"/>
    <n v="1"/>
    <n v="3.6073300000000002E-4"/>
    <n v="1.6529520000000001E-3"/>
    <n v="5.0249740800000005E-2"/>
    <x v="1"/>
  </r>
  <r>
    <x v="2"/>
    <n v="2223"/>
    <x v="11"/>
    <x v="0"/>
    <x v="0"/>
    <n v="1420601"/>
    <d v="2022-01-01T00:00:00"/>
    <n v="304"/>
    <n v="670602207577.59998"/>
    <n v="941417"/>
    <s v="USD"/>
    <s v="20221031USD"/>
    <n v="23432"/>
    <n v="33.287522631999998"/>
    <n v="22.059283143999998"/>
    <n v="670.60220757759998"/>
    <x v="3"/>
  </r>
  <r>
    <x v="2"/>
    <n v="2226"/>
    <x v="8"/>
    <x v="0"/>
    <x v="0"/>
    <n v="1805549"/>
    <d v="2022-01-01T00:00:00"/>
    <n v="304"/>
    <n v="2998564.8000000003"/>
    <n v="98637"/>
    <s v="VND"/>
    <s v="20221031VND"/>
    <n v="1"/>
    <n v="1.805549E-3"/>
    <n v="9.8636999999999998E-5"/>
    <n v="2.9985648000000003E-3"/>
    <x v="0"/>
  </r>
  <r>
    <x v="2"/>
    <n v="2227"/>
    <x v="1"/>
    <x v="0"/>
    <x v="0"/>
    <n v="8959269"/>
    <d v="2022-01-01T00:00:00"/>
    <n v="304"/>
    <n v="268276352"/>
    <n v="8824880"/>
    <s v="VND"/>
    <s v="20221031VND"/>
    <n v="1"/>
    <n v="8.9592690000000006E-3"/>
    <n v="8.8248800000000002E-3"/>
    <n v="0.268276352"/>
    <x v="1"/>
  </r>
  <r>
    <x v="2"/>
    <n v="2227"/>
    <x v="9"/>
    <x v="0"/>
    <x v="0"/>
    <n v="449978"/>
    <d v="2022-01-01T00:00:00"/>
    <n v="304"/>
    <n v="5435337.6000000006"/>
    <n v="178794"/>
    <s v="VND"/>
    <s v="20221031VND"/>
    <n v="1"/>
    <n v="4.4997800000000002E-4"/>
    <n v="1.78794E-4"/>
    <n v="5.4353376000000004E-3"/>
    <x v="0"/>
  </r>
  <r>
    <x v="2"/>
    <n v="2228"/>
    <x v="0"/>
    <x v="0"/>
    <x v="0"/>
    <n v="1521576"/>
    <d v="2022-01-01T00:00:00"/>
    <n v="304"/>
    <n v="54254576"/>
    <n v="1784690"/>
    <s v="VND"/>
    <s v="20221031VND"/>
    <n v="1"/>
    <n v="1.521576E-3"/>
    <n v="1.78469E-3"/>
    <n v="5.4254575999999999E-2"/>
    <x v="0"/>
  </r>
  <r>
    <x v="2"/>
    <n v="2229"/>
    <x v="8"/>
    <x v="0"/>
    <x v="0"/>
    <n v="5165333"/>
    <d v="2022-01-01T00:00:00"/>
    <n v="304"/>
    <n v="112531284.8"/>
    <n v="3701687"/>
    <s v="VND"/>
    <s v="20221031VND"/>
    <n v="1"/>
    <n v="5.1653330000000003E-3"/>
    <n v="3.7016869999999999E-3"/>
    <n v="0.11253128479999999"/>
    <x v="0"/>
  </r>
  <r>
    <x v="2"/>
    <n v="2230"/>
    <x v="5"/>
    <x v="0"/>
    <x v="0"/>
    <n v="1929114"/>
    <d v="2022-01-01T00:00:00"/>
    <n v="304"/>
    <n v="122963712536"/>
    <n v="177305"/>
    <s v="EUR"/>
    <s v="20221031EUR"/>
    <n v="22813"/>
    <n v="44.008877681999998"/>
    <n v="4.0448589650000004"/>
    <n v="122.963712536"/>
    <x v="1"/>
  </r>
  <r>
    <x v="2"/>
    <n v="2230"/>
    <x v="5"/>
    <x v="0"/>
    <x v="0"/>
    <n v="850690"/>
    <d v="2022-01-01T00:00:00"/>
    <n v="304"/>
    <n v="4483574.4000000004"/>
    <n v="147486"/>
    <s v="VND"/>
    <s v="20221031VND"/>
    <n v="1"/>
    <n v="8.5068999999999997E-4"/>
    <n v="1.47486E-4"/>
    <n v="4.4835744000000007E-3"/>
    <x v="1"/>
  </r>
  <r>
    <x v="2"/>
    <n v="2230"/>
    <x v="4"/>
    <x v="0"/>
    <x v="0"/>
    <n v="110226"/>
    <d v="2022-01-01T00:00:00"/>
    <n v="304"/>
    <n v="35069257.600000001"/>
    <n v="1153594"/>
    <s v="VND"/>
    <s v="20221031VND"/>
    <n v="1"/>
    <n v="1.10226E-4"/>
    <n v="1.153594E-3"/>
    <n v="3.5069257600000001E-2"/>
    <x v="1"/>
  </r>
  <r>
    <x v="2"/>
    <n v="2231"/>
    <x v="6"/>
    <x v="0"/>
    <x v="0"/>
    <n v="477277"/>
    <d v="2022-01-01T00:00:00"/>
    <n v="304"/>
    <n v="39194780.799999997"/>
    <n v="1289302"/>
    <s v="VND"/>
    <s v="20221031VND"/>
    <n v="1"/>
    <n v="4.7727700000000002E-4"/>
    <n v="1.289302E-3"/>
    <n v="3.9194780799999995E-2"/>
    <x v="3"/>
  </r>
  <r>
    <x v="2"/>
    <n v="2232"/>
    <x v="8"/>
    <x v="0"/>
    <x v="0"/>
    <n v="1857099"/>
    <d v="2022-01-01T00:00:00"/>
    <n v="304"/>
    <n v="55439720"/>
    <n v="1823675"/>
    <s v="VND"/>
    <s v="20221031VND"/>
    <n v="1"/>
    <n v="1.8570990000000001E-3"/>
    <n v="1.8236750000000001E-3"/>
    <n v="5.5439719999999998E-2"/>
    <x v="0"/>
  </r>
  <r>
    <x v="2"/>
    <n v="2232"/>
    <x v="8"/>
    <x v="0"/>
    <x v="0"/>
    <n v="1266307"/>
    <d v="2022-01-01T00:00:00"/>
    <n v="304"/>
    <n v="211431772364.80002"/>
    <n v="296816"/>
    <s v="USD"/>
    <s v="20221031USD"/>
    <n v="23432"/>
    <n v="29.672105624"/>
    <n v="6.9549925119999996"/>
    <n v="211.43177236480003"/>
    <x v="0"/>
  </r>
  <r>
    <x v="2"/>
    <n v="2233"/>
    <x v="1"/>
    <x v="0"/>
    <x v="0"/>
    <n v="1188977"/>
    <d v="2022-01-01T00:00:00"/>
    <n v="304"/>
    <n v="46213897.600000001"/>
    <n v="1520194"/>
    <s v="VND"/>
    <s v="20221031VND"/>
    <n v="1"/>
    <n v="1.1889769999999999E-3"/>
    <n v="1.5201940000000001E-3"/>
    <n v="4.6213897600000005E-2"/>
    <x v="1"/>
  </r>
  <r>
    <x v="2"/>
    <n v="2233"/>
    <x v="8"/>
    <x v="0"/>
    <x v="0"/>
    <n v="40300"/>
    <d v="2022-01-01T00:00:00"/>
    <n v="304"/>
    <n v="24466497.599999998"/>
    <n v="804819"/>
    <s v="VND"/>
    <s v="20221031VND"/>
    <n v="1"/>
    <n v="4.0299999999999997E-5"/>
    <n v="8.0481900000000002E-4"/>
    <n v="2.4466497599999998E-2"/>
    <x v="0"/>
  </r>
  <r>
    <x v="2"/>
    <n v="2234"/>
    <x v="0"/>
    <x v="0"/>
    <x v="0"/>
    <n v="355921"/>
    <d v="2022-01-01T00:00:00"/>
    <n v="304"/>
    <n v="27392892.800000001"/>
    <n v="901082"/>
    <s v="VND"/>
    <s v="20221031VND"/>
    <n v="1"/>
    <n v="3.5592099999999998E-4"/>
    <n v="9.0108199999999999E-4"/>
    <n v="2.7392892800000002E-2"/>
    <x v="0"/>
  </r>
  <r>
    <x v="2"/>
    <n v="2235"/>
    <x v="4"/>
    <x v="0"/>
    <x v="0"/>
    <n v="8622795"/>
    <d v="2022-01-01T00:00:00"/>
    <n v="304"/>
    <n v="299422216"/>
    <n v="9849415"/>
    <s v="VND"/>
    <s v="20221031VND"/>
    <n v="1"/>
    <n v="8.6227950000000008E-3"/>
    <n v="9.8494150000000003E-3"/>
    <n v="0.29942221600000002"/>
    <x v="1"/>
  </r>
  <r>
    <x v="2"/>
    <n v="2236"/>
    <x v="7"/>
    <x v="0"/>
    <x v="1"/>
    <n v="6067362"/>
    <d v="2022-01-01T00:00:00"/>
    <n v="304"/>
    <n v="226333897.59999999"/>
    <n v="7445194"/>
    <s v="VND"/>
    <s v="20221031VND"/>
    <n v="1"/>
    <n v="6.0673619999999998E-3"/>
    <n v="7.4451939999999996E-3"/>
    <n v="0.2263338976"/>
    <x v="2"/>
  </r>
  <r>
    <x v="2"/>
    <n v="2236"/>
    <x v="7"/>
    <x v="0"/>
    <x v="0"/>
    <n v="691465"/>
    <d v="2022-01-01T00:00:00"/>
    <n v="304"/>
    <n v="26467091.199999999"/>
    <n v="870628"/>
    <s v="VND"/>
    <s v="20221031VND"/>
    <n v="1"/>
    <n v="6.9146500000000005E-4"/>
    <n v="8.7062800000000003E-4"/>
    <n v="2.6467091200000001E-2"/>
    <x v="2"/>
  </r>
  <r>
    <x v="2"/>
    <n v="2241"/>
    <x v="10"/>
    <x v="0"/>
    <x v="0"/>
    <n v="1654335"/>
    <d v="2022-01-01T00:00:00"/>
    <n v="304"/>
    <n v="23080835.199999999"/>
    <n v="759238"/>
    <s v="VND"/>
    <s v="20221031VND"/>
    <n v="1"/>
    <n v="1.6543350000000001E-3"/>
    <n v="7.5923799999999997E-4"/>
    <n v="2.30808352E-2"/>
    <x v="1"/>
  </r>
  <r>
    <x v="2"/>
    <n v="2241"/>
    <x v="0"/>
    <x v="0"/>
    <x v="0"/>
    <n v="697211"/>
    <d v="2022-01-01T00:00:00"/>
    <n v="304"/>
    <n v="50932372.800000004"/>
    <n v="1675407"/>
    <s v="VND"/>
    <s v="20221031VND"/>
    <n v="1"/>
    <n v="6.9721099999999999E-4"/>
    <n v="1.6754070000000001E-3"/>
    <n v="5.0932372800000007E-2"/>
    <x v="0"/>
  </r>
  <r>
    <x v="2"/>
    <n v="2242"/>
    <x v="8"/>
    <x v="0"/>
    <x v="0"/>
    <n v="98960"/>
    <d v="2022-01-01T00:00:00"/>
    <n v="304"/>
    <n v="26974558.400000002"/>
    <n v="887321"/>
    <s v="VND"/>
    <s v="20221031VND"/>
    <n v="1"/>
    <n v="9.8960000000000001E-5"/>
    <n v="8.8732100000000005E-4"/>
    <n v="2.6974558400000001E-2"/>
    <x v="0"/>
  </r>
  <r>
    <x v="2"/>
    <n v="2244"/>
    <x v="4"/>
    <x v="0"/>
    <x v="0"/>
    <n v="511137"/>
    <d v="2022-01-01T00:00:00"/>
    <n v="304"/>
    <n v="14144846.4"/>
    <n v="465291"/>
    <s v="VND"/>
    <s v="20221031VND"/>
    <n v="1"/>
    <n v="5.1113700000000005E-4"/>
    <n v="4.65291E-4"/>
    <n v="1.4144846400000001E-2"/>
    <x v="1"/>
  </r>
  <r>
    <x v="2"/>
    <n v="2247"/>
    <x v="0"/>
    <x v="0"/>
    <x v="0"/>
    <n v="342839"/>
    <d v="2022-01-01T00:00:00"/>
    <n v="304"/>
    <n v="31357873.599999998"/>
    <n v="1031509"/>
    <s v="VND"/>
    <s v="20221031VND"/>
    <n v="1"/>
    <n v="3.42839E-4"/>
    <n v="1.0315089999999999E-3"/>
    <n v="3.1357873599999996E-2"/>
    <x v="0"/>
  </r>
  <r>
    <x v="2"/>
    <n v="2247"/>
    <x v="1"/>
    <x v="0"/>
    <x v="0"/>
    <n v="233301"/>
    <d v="2022-01-01T00:00:00"/>
    <n v="304"/>
    <n v="42400004.800000004"/>
    <n v="1394737"/>
    <s v="VND"/>
    <s v="20221031VND"/>
    <n v="1"/>
    <n v="2.3330099999999999E-4"/>
    <n v="1.3947370000000001E-3"/>
    <n v="4.2400004800000002E-2"/>
    <x v="1"/>
  </r>
  <r>
    <x v="2"/>
    <n v="2250"/>
    <x v="8"/>
    <x v="0"/>
    <x v="0"/>
    <n v="1157620"/>
    <d v="2022-01-01T00:00:00"/>
    <n v="304"/>
    <n v="5626584"/>
    <n v="185085"/>
    <s v="VND"/>
    <s v="20221031VND"/>
    <n v="1"/>
    <n v="1.15762E-3"/>
    <n v="1.8508500000000001E-4"/>
    <n v="5.6265839999999996E-3"/>
    <x v="0"/>
  </r>
  <r>
    <x v="2"/>
    <n v="2250"/>
    <x v="4"/>
    <x v="0"/>
    <x v="0"/>
    <n v="672393"/>
    <d v="2022-01-01T00:00:00"/>
    <n v="304"/>
    <n v="58821598.399999999"/>
    <n v="1934921"/>
    <s v="VND"/>
    <s v="20221031VND"/>
    <n v="1"/>
    <n v="6.7239299999999997E-4"/>
    <n v="1.934921E-3"/>
    <n v="5.8821598400000001E-2"/>
    <x v="1"/>
  </r>
  <r>
    <x v="2"/>
    <n v="2253"/>
    <x v="0"/>
    <x v="0"/>
    <x v="0"/>
    <n v="2612070"/>
    <d v="2022-01-01T00:00:00"/>
    <n v="304"/>
    <n v="92824180.799999997"/>
    <n v="3053427"/>
    <s v="VND"/>
    <s v="20221031VND"/>
    <n v="1"/>
    <n v="2.6120700000000002E-3"/>
    <n v="3.0534270000000001E-3"/>
    <n v="9.2824180800000003E-2"/>
    <x v="0"/>
  </r>
  <r>
    <x v="2"/>
    <n v="2253"/>
    <x v="8"/>
    <x v="0"/>
    <x v="0"/>
    <n v="8032296"/>
    <d v="2022-01-01T00:00:00"/>
    <n v="304"/>
    <n v="222402964.79999998"/>
    <n v="7315887"/>
    <s v="VND"/>
    <s v="20221031VND"/>
    <n v="1"/>
    <n v="8.0322959999999995E-3"/>
    <n v="7.3158870000000001E-3"/>
    <n v="0.22240296479999999"/>
    <x v="0"/>
  </r>
  <r>
    <x v="2"/>
    <n v="2253"/>
    <x v="0"/>
    <x v="0"/>
    <x v="0"/>
    <n v="1055897"/>
    <d v="2022-01-01T00:00:00"/>
    <n v="304"/>
    <n v="35011892.799999997"/>
    <n v="1151707"/>
    <s v="VND"/>
    <s v="20221031VND"/>
    <n v="1"/>
    <n v="1.0558970000000001E-3"/>
    <n v="1.1517070000000001E-3"/>
    <n v="3.50118928E-2"/>
    <x v="0"/>
  </r>
  <r>
    <x v="2"/>
    <n v="2256"/>
    <x v="4"/>
    <x v="0"/>
    <x v="0"/>
    <n v="825254"/>
    <d v="2022-01-01T00:00:00"/>
    <n v="304"/>
    <n v="9193689.5999999996"/>
    <n v="302424"/>
    <s v="VND"/>
    <s v="20221031VND"/>
    <n v="1"/>
    <n v="8.2525399999999998E-4"/>
    <n v="3.0242399999999998E-4"/>
    <n v="9.193689599999999E-3"/>
    <x v="1"/>
  </r>
  <r>
    <x v="2"/>
    <n v="2256"/>
    <x v="7"/>
    <x v="0"/>
    <x v="0"/>
    <n v="1734221"/>
    <d v="2022-01-01T00:00:00"/>
    <n v="304"/>
    <n v="24829990.400000002"/>
    <n v="816776"/>
    <s v="VND"/>
    <s v="20221031VND"/>
    <n v="1"/>
    <n v="1.734221E-3"/>
    <n v="8.1677599999999996E-4"/>
    <n v="2.4829990400000002E-2"/>
    <x v="2"/>
  </r>
  <r>
    <x v="2"/>
    <n v="2257"/>
    <x v="1"/>
    <x v="0"/>
    <x v="0"/>
    <n v="74436"/>
    <d v="2022-01-01T00:00:00"/>
    <n v="304"/>
    <n v="28138027.199999999"/>
    <n v="925593"/>
    <s v="VND"/>
    <s v="20221031VND"/>
    <n v="1"/>
    <n v="7.4436000000000004E-5"/>
    <n v="9.2559300000000005E-4"/>
    <n v="2.8138027199999999E-2"/>
    <x v="1"/>
  </r>
  <r>
    <x v="2"/>
    <n v="2257"/>
    <x v="6"/>
    <x v="0"/>
    <x v="0"/>
    <n v="1510547"/>
    <d v="2022-01-01T00:00:00"/>
    <n v="304"/>
    <n v="26262742.400000002"/>
    <n v="863906"/>
    <s v="VND"/>
    <s v="20221031VND"/>
    <n v="1"/>
    <n v="1.5105470000000001E-3"/>
    <n v="8.6390600000000001E-4"/>
    <n v="2.6262742400000001E-2"/>
    <x v="3"/>
  </r>
  <r>
    <x v="2"/>
    <n v="2257"/>
    <x v="6"/>
    <x v="0"/>
    <x v="0"/>
    <n v="37965"/>
    <d v="2022-01-01T00:00:00"/>
    <n v="304"/>
    <n v="333638162867.20001"/>
    <n v="468374"/>
    <s v="USD"/>
    <s v="20221031USD"/>
    <n v="23432"/>
    <n v="0.88959588000000001"/>
    <n v="10.974939568"/>
    <n v="333.63816286720004"/>
    <x v="3"/>
  </r>
  <r>
    <x v="2"/>
    <n v="2257"/>
    <x v="6"/>
    <x v="0"/>
    <x v="0"/>
    <n v="1121655"/>
    <d v="2022-01-01T00:00:00"/>
    <n v="304"/>
    <n v="37994224"/>
    <n v="1249810"/>
    <s v="VND"/>
    <s v="20221031VND"/>
    <n v="1"/>
    <n v="1.121655E-3"/>
    <n v="1.2498100000000001E-3"/>
    <n v="3.7994224E-2"/>
    <x v="3"/>
  </r>
  <r>
    <x v="2"/>
    <n v="2258"/>
    <x v="0"/>
    <x v="0"/>
    <x v="0"/>
    <n v="1239867"/>
    <d v="2022-01-01T00:00:00"/>
    <n v="304"/>
    <n v="29473134.400000002"/>
    <n v="969511"/>
    <s v="VND"/>
    <s v="20221031VND"/>
    <n v="1"/>
    <n v="1.239867E-3"/>
    <n v="9.6951100000000005E-4"/>
    <n v="2.9473134400000003E-2"/>
    <x v="0"/>
  </r>
  <r>
    <x v="2"/>
    <n v="2261"/>
    <x v="14"/>
    <x v="0"/>
    <x v="0"/>
    <n v="1551805"/>
    <d v="2022-01-01T00:00:00"/>
    <n v="304"/>
    <n v="28145566.400000002"/>
    <n v="925841"/>
    <s v="VND"/>
    <s v="20221031VND"/>
    <n v="1"/>
    <n v="1.5518050000000001E-3"/>
    <n v="9.2584099999999995E-4"/>
    <n v="2.8145566400000002E-2"/>
    <x v="3"/>
  </r>
  <r>
    <x v="2"/>
    <n v="2263"/>
    <x v="2"/>
    <x v="0"/>
    <x v="0"/>
    <n v="162017"/>
    <d v="2022-01-01T00:00:00"/>
    <n v="304"/>
    <n v="57119107.199999996"/>
    <n v="1878918"/>
    <s v="VND"/>
    <s v="20221031VND"/>
    <n v="1"/>
    <n v="1.62017E-4"/>
    <n v="1.878918E-3"/>
    <n v="5.7119107199999998E-2"/>
    <x v="2"/>
  </r>
  <r>
    <x v="2"/>
    <n v="2268"/>
    <x v="0"/>
    <x v="0"/>
    <x v="0"/>
    <n v="1266488"/>
    <d v="2022-01-01T00:00:00"/>
    <n v="304"/>
    <n v="5667593.6000000006"/>
    <n v="186434"/>
    <s v="VND"/>
    <s v="20221031VND"/>
    <n v="1"/>
    <n v="1.2664880000000001E-3"/>
    <n v="1.86434E-4"/>
    <n v="5.6675936000000005E-3"/>
    <x v="0"/>
  </r>
  <r>
    <x v="2"/>
    <n v="2269"/>
    <x v="10"/>
    <x v="0"/>
    <x v="0"/>
    <n v="1825303"/>
    <d v="2022-01-01T00:00:00"/>
    <n v="304"/>
    <n v="49296427.199999996"/>
    <n v="1621593"/>
    <s v="VND"/>
    <s v="20221031VND"/>
    <n v="1"/>
    <n v="1.8253029999999999E-3"/>
    <n v="1.6215929999999999E-3"/>
    <n v="4.9296427199999993E-2"/>
    <x v="1"/>
  </r>
  <r>
    <x v="2"/>
    <n v="2270"/>
    <x v="4"/>
    <x v="0"/>
    <x v="0"/>
    <n v="926385"/>
    <d v="2022-01-01T00:00:00"/>
    <n v="304"/>
    <n v="56573244.800000004"/>
    <n v="1860962"/>
    <s v="VND"/>
    <s v="20221031VND"/>
    <n v="1"/>
    <n v="9.2638499999999995E-4"/>
    <n v="1.8609620000000001E-3"/>
    <n v="5.6573244800000005E-2"/>
    <x v="1"/>
  </r>
  <r>
    <x v="2"/>
    <n v="2276"/>
    <x v="1"/>
    <x v="0"/>
    <x v="0"/>
    <n v="127665"/>
    <d v="2022-01-01T00:00:00"/>
    <n v="304"/>
    <n v="4743585.5999999996"/>
    <n v="156039"/>
    <s v="VND"/>
    <s v="20221031VND"/>
    <n v="1"/>
    <n v="1.2766500000000001E-4"/>
    <n v="1.5603899999999999E-4"/>
    <n v="4.7435856E-3"/>
    <x v="1"/>
  </r>
  <r>
    <x v="2"/>
    <n v="2276"/>
    <x v="14"/>
    <x v="0"/>
    <x v="0"/>
    <n v="1000786"/>
    <d v="2022-01-01T00:00:00"/>
    <n v="304"/>
    <n v="2622212.8000000003"/>
    <n v="86257"/>
    <s v="VND"/>
    <s v="20221031VND"/>
    <n v="1"/>
    <n v="1.000786E-3"/>
    <n v="8.6256999999999998E-5"/>
    <n v="2.6222128000000003E-3"/>
    <x v="3"/>
  </r>
  <r>
    <x v="2"/>
    <n v="2278"/>
    <x v="11"/>
    <x v="0"/>
    <x v="0"/>
    <n v="9126846"/>
    <d v="2022-01-01T00:00:00"/>
    <n v="304"/>
    <n v="265163696"/>
    <n v="8722490"/>
    <s v="VND"/>
    <s v="20221031VND"/>
    <n v="1"/>
    <n v="9.1268459999999992E-3"/>
    <n v="8.7224899999999994E-3"/>
    <n v="0.265163696"/>
    <x v="3"/>
  </r>
  <r>
    <x v="2"/>
    <n v="2278"/>
    <x v="11"/>
    <x v="0"/>
    <x v="0"/>
    <n v="1159578"/>
    <d v="2022-01-01T00:00:00"/>
    <n v="304"/>
    <n v="551819288512"/>
    <n v="774665"/>
    <s v="USD"/>
    <s v="20221031USD"/>
    <n v="23432"/>
    <n v="27.171231696"/>
    <n v="18.151950280000001"/>
    <n v="551.81928851199996"/>
    <x v="3"/>
  </r>
  <r>
    <x v="2"/>
    <n v="2278"/>
    <x v="11"/>
    <x v="0"/>
    <x v="0"/>
    <n v="809088"/>
    <d v="2022-01-01T00:00:00"/>
    <n v="304"/>
    <n v="1257329880811.2"/>
    <n v="1812981"/>
    <s v="EUR"/>
    <s v="20221031EUR"/>
    <n v="22813"/>
    <n v="18.457724544000001"/>
    <n v="41.359535553000001"/>
    <n v="1257.3298808111999"/>
    <x v="3"/>
  </r>
  <r>
    <x v="2"/>
    <n v="2278"/>
    <x v="10"/>
    <x v="0"/>
    <x v="0"/>
    <n v="1694703"/>
    <d v="2022-01-01T00:00:00"/>
    <n v="304"/>
    <n v="25631000"/>
    <n v="843125"/>
    <s v="VND"/>
    <s v="20221031VND"/>
    <n v="1"/>
    <n v="1.6947030000000001E-3"/>
    <n v="8.4312500000000002E-4"/>
    <n v="2.5631000000000001E-2"/>
    <x v="1"/>
  </r>
  <r>
    <x v="2"/>
    <n v="2280"/>
    <x v="14"/>
    <x v="0"/>
    <x v="0"/>
    <n v="835119"/>
    <d v="2022-01-01T00:00:00"/>
    <n v="304"/>
    <n v="22853200"/>
    <n v="751750"/>
    <s v="VND"/>
    <s v="20221031VND"/>
    <n v="1"/>
    <n v="8.3511900000000005E-4"/>
    <n v="7.5175000000000003E-4"/>
    <n v="2.2853200000000001E-2"/>
    <x v="3"/>
  </r>
  <r>
    <x v="2"/>
    <n v="2281"/>
    <x v="6"/>
    <x v="0"/>
    <x v="0"/>
    <n v="7913105"/>
    <d v="2022-01-01T00:00:00"/>
    <n v="304"/>
    <n v="212947500.79999998"/>
    <n v="7004852"/>
    <s v="VND"/>
    <s v="20221031VND"/>
    <n v="1"/>
    <n v="7.9131050000000001E-3"/>
    <n v="7.0048519999999998E-3"/>
    <n v="0.21294750079999999"/>
    <x v="3"/>
  </r>
  <r>
    <x v="2"/>
    <n v="2281"/>
    <x v="8"/>
    <x v="0"/>
    <x v="0"/>
    <n v="1262506"/>
    <d v="2022-01-01T00:00:00"/>
    <n v="304"/>
    <n v="25105809.599999998"/>
    <n v="825849"/>
    <s v="VND"/>
    <s v="20221031VND"/>
    <n v="1"/>
    <n v="1.262506E-3"/>
    <n v="8.2584900000000003E-4"/>
    <n v="2.5105809599999997E-2"/>
    <x v="0"/>
  </r>
  <r>
    <x v="2"/>
    <n v="2283"/>
    <x v="9"/>
    <x v="0"/>
    <x v="0"/>
    <n v="1740600"/>
    <d v="2022-01-01T00:00:00"/>
    <n v="304"/>
    <n v="37916582.399999999"/>
    <n v="1247256"/>
    <s v="VND"/>
    <s v="20221031VND"/>
    <n v="1"/>
    <n v="1.7405999999999999E-3"/>
    <n v="1.247256E-3"/>
    <n v="3.7916582399999996E-2"/>
    <x v="0"/>
  </r>
  <r>
    <x v="2"/>
    <n v="2283"/>
    <x v="9"/>
    <x v="0"/>
    <x v="0"/>
    <n v="579851"/>
    <d v="2022-01-01T00:00:00"/>
    <n v="304"/>
    <n v="45206593.600000001"/>
    <n v="1487059"/>
    <s v="VND"/>
    <s v="20221031VND"/>
    <n v="1"/>
    <n v="5.7985100000000004E-4"/>
    <n v="1.487059E-3"/>
    <n v="4.5206593600000004E-2"/>
    <x v="0"/>
  </r>
  <r>
    <x v="2"/>
    <n v="2283"/>
    <x v="6"/>
    <x v="0"/>
    <x v="0"/>
    <n v="1066049"/>
    <d v="2022-01-01T00:00:00"/>
    <n v="304"/>
    <n v="26666089.599999998"/>
    <n v="877174"/>
    <s v="VND"/>
    <s v="20221031VND"/>
    <n v="1"/>
    <n v="1.0660489999999999E-3"/>
    <n v="8.7717399999999999E-4"/>
    <n v="2.6666089599999998E-2"/>
    <x v="3"/>
  </r>
  <r>
    <x v="2"/>
    <n v="2283"/>
    <x v="4"/>
    <x v="0"/>
    <x v="0"/>
    <n v="5815108"/>
    <d v="2022-01-01T00:00:00"/>
    <n v="304"/>
    <n v="69226971.200000003"/>
    <n v="2277203"/>
    <s v="VND"/>
    <s v="20221031VND"/>
    <n v="1"/>
    <n v="5.8151080000000003E-3"/>
    <n v="2.2772030000000002E-3"/>
    <n v="6.9226971200000001E-2"/>
    <x v="1"/>
  </r>
  <r>
    <x v="2"/>
    <n v="2284"/>
    <x v="0"/>
    <x v="0"/>
    <x v="0"/>
    <n v="616519"/>
    <d v="2022-01-01T00:00:00"/>
    <n v="304"/>
    <n v="45643563.199999996"/>
    <n v="1501433"/>
    <s v="VND"/>
    <s v="20221031VND"/>
    <n v="1"/>
    <n v="6.1651900000000005E-4"/>
    <n v="1.5014329999999999E-3"/>
    <n v="4.5643563199999994E-2"/>
    <x v="0"/>
  </r>
  <r>
    <x v="2"/>
    <n v="2284"/>
    <x v="10"/>
    <x v="0"/>
    <x v="0"/>
    <n v="752269"/>
    <d v="2022-01-01T00:00:00"/>
    <n v="304"/>
    <n v="10699097.6"/>
    <n v="351944"/>
    <s v="VND"/>
    <s v="20221031VND"/>
    <n v="1"/>
    <n v="7.5226899999999996E-4"/>
    <n v="3.5194399999999998E-4"/>
    <n v="1.0699097599999999E-2"/>
    <x v="1"/>
  </r>
  <r>
    <x v="2"/>
    <n v="2285"/>
    <x v="15"/>
    <x v="0"/>
    <x v="0"/>
    <n v="153900"/>
    <d v="2022-01-01T00:00:00"/>
    <n v="304"/>
    <n v="17875564.800000001"/>
    <n v="588012"/>
    <s v="VND"/>
    <s v="20221031VND"/>
    <n v="1"/>
    <n v="1.539E-4"/>
    <n v="5.8801199999999995E-4"/>
    <n v="1.78755648E-2"/>
    <x v="4"/>
  </r>
  <r>
    <x v="2"/>
    <n v="2285"/>
    <x v="0"/>
    <x v="0"/>
    <x v="0"/>
    <n v="1733806"/>
    <d v="2022-01-01T00:00:00"/>
    <n v="304"/>
    <n v="4825088"/>
    <n v="158720"/>
    <s v="VND"/>
    <s v="20221031VND"/>
    <n v="1"/>
    <n v="1.7338060000000001E-3"/>
    <n v="1.5872E-4"/>
    <n v="4.8250879999999999E-3"/>
    <x v="0"/>
  </r>
  <r>
    <x v="2"/>
    <n v="2289"/>
    <x v="10"/>
    <x v="0"/>
    <x v="0"/>
    <n v="915454"/>
    <d v="2022-01-01T00:00:00"/>
    <n v="304"/>
    <n v="43465068.800000004"/>
    <n v="1429772"/>
    <s v="VND"/>
    <s v="20221031VND"/>
    <n v="1"/>
    <n v="9.1545400000000001E-4"/>
    <n v="1.4297719999999999E-3"/>
    <n v="4.3465068800000006E-2"/>
    <x v="1"/>
  </r>
  <r>
    <x v="2"/>
    <n v="2289"/>
    <x v="4"/>
    <x v="0"/>
    <x v="0"/>
    <n v="1005794"/>
    <d v="2022-01-01T00:00:00"/>
    <n v="304"/>
    <n v="18347433.600000001"/>
    <n v="603534"/>
    <s v="VND"/>
    <s v="20221031VND"/>
    <n v="1"/>
    <n v="1.005794E-3"/>
    <n v="6.0353399999999997E-4"/>
    <n v="1.8347433600000001E-2"/>
    <x v="1"/>
  </r>
  <r>
    <x v="2"/>
    <n v="2289"/>
    <x v="4"/>
    <x v="0"/>
    <x v="0"/>
    <n v="459048"/>
    <d v="2022-01-01T00:00:00"/>
    <n v="304"/>
    <n v="223339127449.60001"/>
    <n v="313532"/>
    <s v="USD"/>
    <s v="20221031USD"/>
    <n v="23432"/>
    <n v="10.756412736"/>
    <n v="7.346681824"/>
    <n v="223.3391274496"/>
    <x v="1"/>
  </r>
  <r>
    <x v="2"/>
    <n v="2289"/>
    <x v="8"/>
    <x v="0"/>
    <x v="0"/>
    <n v="198916"/>
    <d v="2022-01-01T00:00:00"/>
    <n v="304"/>
    <n v="39512308.799999997"/>
    <n v="1299747"/>
    <s v="VND"/>
    <s v="20221031VND"/>
    <n v="1"/>
    <n v="1.9891599999999999E-4"/>
    <n v="1.299747E-3"/>
    <n v="3.95123088E-2"/>
    <x v="0"/>
  </r>
  <r>
    <x v="2"/>
    <n v="2290"/>
    <x v="3"/>
    <x v="0"/>
    <x v="1"/>
    <n v="8922374"/>
    <d v="2022-01-01T00:00:00"/>
    <n v="304"/>
    <n v="250188868.79999998"/>
    <n v="8229897"/>
    <s v="VND"/>
    <s v="20221031VND"/>
    <n v="1"/>
    <n v="8.9223740000000003E-3"/>
    <n v="8.2298969999999999E-3"/>
    <n v="0.25018886879999996"/>
    <x v="0"/>
  </r>
  <r>
    <x v="2"/>
    <n v="2290"/>
    <x v="3"/>
    <x v="0"/>
    <x v="1"/>
    <n v="7377251"/>
    <d v="2022-01-01T00:00:00"/>
    <n v="304"/>
    <n v="252373504"/>
    <n v="8301760"/>
    <s v="VND"/>
    <s v="20221031VND"/>
    <n v="1"/>
    <n v="7.3772509999999996E-3"/>
    <n v="8.30176E-3"/>
    <n v="0.25237350400000003"/>
    <x v="0"/>
  </r>
  <r>
    <x v="2"/>
    <n v="2290"/>
    <x v="3"/>
    <x v="0"/>
    <x v="1"/>
    <n v="6151354"/>
    <d v="2022-01-01T00:00:00"/>
    <n v="304"/>
    <n v="291348523.19999999"/>
    <n v="9583833"/>
    <s v="VND"/>
    <s v="20221031VND"/>
    <n v="1"/>
    <n v="6.1513540000000004E-3"/>
    <n v="9.5838329999999999E-3"/>
    <n v="0.29134852319999999"/>
    <x v="0"/>
  </r>
  <r>
    <x v="2"/>
    <n v="2290"/>
    <x v="3"/>
    <x v="0"/>
    <x v="0"/>
    <n v="1686937"/>
    <d v="2022-01-01T00:00:00"/>
    <n v="304"/>
    <n v="56363576"/>
    <n v="1854065"/>
    <s v="VND"/>
    <s v="20221031VND"/>
    <n v="1"/>
    <n v="1.6869369999999999E-3"/>
    <n v="1.854065E-3"/>
    <n v="5.6363575999999999E-2"/>
    <x v="0"/>
  </r>
  <r>
    <x v="2"/>
    <n v="2291"/>
    <x v="7"/>
    <x v="0"/>
    <x v="0"/>
    <n v="1173528"/>
    <d v="2022-01-01T00:00:00"/>
    <n v="304"/>
    <n v="32472824"/>
    <n v="1068185"/>
    <s v="VND"/>
    <s v="20221031VND"/>
    <n v="1"/>
    <n v="1.1735280000000001E-3"/>
    <n v="1.0681849999999999E-3"/>
    <n v="3.2472823999999997E-2"/>
    <x v="2"/>
  </r>
  <r>
    <x v="2"/>
    <n v="2292"/>
    <x v="9"/>
    <x v="0"/>
    <x v="0"/>
    <n v="1220189"/>
    <d v="2022-01-01T00:00:00"/>
    <n v="304"/>
    <n v="59782147.199999996"/>
    <n v="1966518"/>
    <s v="VND"/>
    <s v="20221031VND"/>
    <n v="1"/>
    <n v="1.220189E-3"/>
    <n v="1.966518E-3"/>
    <n v="5.9782147199999996E-2"/>
    <x v="0"/>
  </r>
  <r>
    <x v="2"/>
    <n v="2292"/>
    <x v="5"/>
    <x v="0"/>
    <x v="0"/>
    <n v="1049666"/>
    <d v="2022-01-01T00:00:00"/>
    <n v="304"/>
    <n v="38332576"/>
    <n v="1260940"/>
    <s v="VND"/>
    <s v="20221031VND"/>
    <n v="1"/>
    <n v="1.0496660000000001E-3"/>
    <n v="1.2609400000000001E-3"/>
    <n v="3.8332576E-2"/>
    <x v="1"/>
  </r>
  <r>
    <x v="2"/>
    <n v="2292"/>
    <x v="10"/>
    <x v="0"/>
    <x v="0"/>
    <n v="1056176"/>
    <d v="2022-01-01T00:00:00"/>
    <n v="304"/>
    <n v="9686808"/>
    <n v="318645"/>
    <s v="VND"/>
    <s v="20221031VND"/>
    <n v="1"/>
    <n v="1.056176E-3"/>
    <n v="3.18645E-4"/>
    <n v="9.6868079999999999E-3"/>
    <x v="1"/>
  </r>
  <r>
    <x v="2"/>
    <n v="2294"/>
    <x v="10"/>
    <x v="0"/>
    <x v="0"/>
    <n v="85213"/>
    <d v="2022-01-01T00:00:00"/>
    <n v="304"/>
    <n v="37131928"/>
    <n v="1221445"/>
    <s v="VND"/>
    <s v="20221031VND"/>
    <n v="1"/>
    <n v="8.5212999999999999E-5"/>
    <n v="1.221445E-3"/>
    <n v="3.7131928000000002E-2"/>
    <x v="1"/>
  </r>
  <r>
    <x v="2"/>
    <n v="2295"/>
    <x v="4"/>
    <x v="0"/>
    <x v="0"/>
    <n v="65611"/>
    <d v="2022-01-01T00:00:00"/>
    <n v="304"/>
    <n v="42529417.600000001"/>
    <n v="1398994"/>
    <s v="VND"/>
    <s v="20221031VND"/>
    <n v="1"/>
    <n v="6.5611000000000006E-5"/>
    <n v="1.398994E-3"/>
    <n v="4.2529417600000001E-2"/>
    <x v="1"/>
  </r>
  <r>
    <x v="2"/>
    <n v="2297"/>
    <x v="7"/>
    <x v="0"/>
    <x v="0"/>
    <n v="1549978"/>
    <d v="2022-01-01T00:00:00"/>
    <n v="304"/>
    <n v="6424371.2000000002"/>
    <n v="211328"/>
    <s v="VND"/>
    <s v="20221031VND"/>
    <n v="1"/>
    <n v="1.549978E-3"/>
    <n v="2.1132799999999999E-4"/>
    <n v="6.4243712E-3"/>
    <x v="2"/>
  </r>
  <r>
    <x v="2"/>
    <n v="2299"/>
    <x v="0"/>
    <x v="0"/>
    <x v="0"/>
    <n v="1182549"/>
    <d v="2022-01-01T00:00:00"/>
    <n v="304"/>
    <n v="59184361.600000001"/>
    <n v="1946854"/>
    <s v="VND"/>
    <s v="20221031VND"/>
    <n v="1"/>
    <n v="1.182549E-3"/>
    <n v="1.946854E-3"/>
    <n v="5.9184361599999999E-2"/>
    <x v="0"/>
  </r>
  <r>
    <x v="2"/>
    <n v="2301"/>
    <x v="0"/>
    <x v="0"/>
    <x v="0"/>
    <n v="1972415"/>
    <d v="2022-01-01T00:00:00"/>
    <n v="304"/>
    <n v="2622699.1999999997"/>
    <n v="86273"/>
    <s v="VND"/>
    <s v="20221031VND"/>
    <n v="1"/>
    <n v="1.9724149999999999E-3"/>
    <n v="8.6273000000000006E-5"/>
    <n v="2.6226991999999997E-3"/>
    <x v="0"/>
  </r>
  <r>
    <x v="2"/>
    <n v="2303"/>
    <x v="0"/>
    <x v="0"/>
    <x v="0"/>
    <n v="1449408"/>
    <d v="2022-01-01T00:00:00"/>
    <n v="304"/>
    <n v="22761756.800000001"/>
    <n v="748742"/>
    <s v="VND"/>
    <s v="20221031VND"/>
    <n v="1"/>
    <n v="1.4494079999999999E-3"/>
    <n v="7.4874200000000005E-4"/>
    <n v="2.2761756800000001E-2"/>
    <x v="0"/>
  </r>
  <r>
    <x v="2"/>
    <n v="2304"/>
    <x v="11"/>
    <x v="0"/>
    <x v="0"/>
    <n v="9717563"/>
    <d v="2022-01-01T00:00:00"/>
    <n v="304"/>
    <n v="232699171.20000002"/>
    <n v="7654578"/>
    <s v="VND"/>
    <s v="20221031VND"/>
    <n v="1"/>
    <n v="9.7175630000000002E-3"/>
    <n v="7.6545780000000004E-3"/>
    <n v="0.23269917120000003"/>
    <x v="3"/>
  </r>
  <r>
    <x v="2"/>
    <n v="2304"/>
    <x v="3"/>
    <x v="0"/>
    <x v="0"/>
    <n v="1967107"/>
    <d v="2022-01-01T00:00:00"/>
    <n v="304"/>
    <n v="192280"/>
    <n v="6325"/>
    <s v="VND"/>
    <s v="20221031VND"/>
    <n v="1"/>
    <n v="1.9671070000000001E-3"/>
    <n v="6.3249999999999996E-6"/>
    <n v="1.9228E-4"/>
    <x v="0"/>
  </r>
  <r>
    <x v="2"/>
    <n v="2304"/>
    <x v="11"/>
    <x v="0"/>
    <x v="0"/>
    <n v="1795539"/>
    <d v="2022-01-01T00:00:00"/>
    <n v="304"/>
    <n v="29296662.400000002"/>
    <n v="963706"/>
    <s v="VND"/>
    <s v="20221031VND"/>
    <n v="1"/>
    <n v="1.7955390000000001E-3"/>
    <n v="9.6370600000000005E-4"/>
    <n v="2.9296662400000003E-2"/>
    <x v="3"/>
  </r>
  <r>
    <x v="2"/>
    <n v="2304"/>
    <x v="11"/>
    <x v="0"/>
    <x v="0"/>
    <n v="9637877"/>
    <d v="2022-01-01T00:00:00"/>
    <n v="304"/>
    <n v="255000124.79999998"/>
    <n v="8388162"/>
    <s v="VND"/>
    <s v="20221031VND"/>
    <n v="1"/>
    <n v="9.6378769999999996E-3"/>
    <n v="8.3881619999999994E-3"/>
    <n v="0.25500012480000001"/>
    <x v="3"/>
  </r>
  <r>
    <x v="2"/>
    <n v="2305"/>
    <x v="2"/>
    <x v="0"/>
    <x v="0"/>
    <n v="1781218"/>
    <d v="2022-01-01T00:00:00"/>
    <n v="304"/>
    <n v="1556784"/>
    <n v="51210"/>
    <s v="VND"/>
    <s v="20221031VND"/>
    <n v="1"/>
    <n v="1.781218E-3"/>
    <n v="5.1209999999999999E-5"/>
    <n v="1.5567840000000001E-3"/>
    <x v="2"/>
  </r>
  <r>
    <x v="2"/>
    <n v="2307"/>
    <x v="1"/>
    <x v="0"/>
    <x v="0"/>
    <n v="1890420"/>
    <d v="2022-01-01T00:00:00"/>
    <n v="304"/>
    <n v="39731492.799999997"/>
    <n v="1306957"/>
    <s v="VND"/>
    <s v="20221031VND"/>
    <n v="1"/>
    <n v="1.8904200000000001E-3"/>
    <n v="1.3069570000000001E-3"/>
    <n v="3.9731492799999997E-2"/>
    <x v="1"/>
  </r>
  <r>
    <x v="2"/>
    <n v="2308"/>
    <x v="3"/>
    <x v="0"/>
    <x v="0"/>
    <n v="786936"/>
    <d v="2022-01-01T00:00:00"/>
    <n v="304"/>
    <n v="38237241.600000001"/>
    <n v="1257804"/>
    <s v="VND"/>
    <s v="20221031VND"/>
    <n v="1"/>
    <n v="7.8693600000000002E-4"/>
    <n v="1.257804E-3"/>
    <n v="3.8237241599999999E-2"/>
    <x v="0"/>
  </r>
  <r>
    <x v="2"/>
    <n v="2309"/>
    <x v="9"/>
    <x v="0"/>
    <x v="0"/>
    <n v="82083"/>
    <d v="2022-01-01T00:00:00"/>
    <n v="304"/>
    <n v="37831036.799999997"/>
    <n v="1244442"/>
    <s v="VND"/>
    <s v="20221031VND"/>
    <n v="1"/>
    <n v="8.2083000000000007E-5"/>
    <n v="1.2444419999999999E-3"/>
    <n v="3.7831036799999995E-2"/>
    <x v="0"/>
  </r>
  <r>
    <x v="2"/>
    <n v="2310"/>
    <x v="4"/>
    <x v="0"/>
    <x v="0"/>
    <n v="972534"/>
    <d v="2022-01-01T00:00:00"/>
    <n v="304"/>
    <n v="50531974.399999999"/>
    <n v="1662236"/>
    <s v="VND"/>
    <s v="20221031VND"/>
    <n v="1"/>
    <n v="9.7253400000000005E-4"/>
    <n v="1.6622360000000001E-3"/>
    <n v="5.0531974399999999E-2"/>
    <x v="1"/>
  </r>
  <r>
    <x v="2"/>
    <n v="2310"/>
    <x v="4"/>
    <x v="0"/>
    <x v="0"/>
    <n v="677682"/>
    <d v="2022-01-01T00:00:00"/>
    <n v="304"/>
    <n v="38778270.399999999"/>
    <n v="1275601"/>
    <s v="VND"/>
    <s v="20221031VND"/>
    <n v="1"/>
    <n v="6.7768199999999998E-4"/>
    <n v="1.2756009999999999E-3"/>
    <n v="3.8778270400000002E-2"/>
    <x v="1"/>
  </r>
  <r>
    <x v="2"/>
    <n v="2311"/>
    <x v="1"/>
    <x v="0"/>
    <x v="0"/>
    <n v="644079"/>
    <d v="2022-01-01T00:00:00"/>
    <n v="304"/>
    <n v="11798726.4"/>
    <n v="388116"/>
    <s v="VND"/>
    <s v="20221031VND"/>
    <n v="1"/>
    <n v="6.4407899999999998E-4"/>
    <n v="3.8811599999999998E-4"/>
    <n v="1.1798726400000001E-2"/>
    <x v="1"/>
  </r>
  <r>
    <x v="2"/>
    <n v="2314"/>
    <x v="5"/>
    <x v="0"/>
    <x v="1"/>
    <n v="1550236"/>
    <d v="2022-01-01T00:00:00"/>
    <n v="304"/>
    <n v="35933256"/>
    <n v="1182015"/>
    <s v="VND"/>
    <s v="20221031VND"/>
    <n v="1"/>
    <n v="1.550236E-3"/>
    <n v="1.182015E-3"/>
    <n v="3.5933255999999997E-2"/>
    <x v="1"/>
  </r>
  <r>
    <x v="2"/>
    <n v="2314"/>
    <x v="5"/>
    <x v="0"/>
    <x v="1"/>
    <n v="938654"/>
    <d v="2022-01-01T00:00:00"/>
    <n v="304"/>
    <n v="21296355.199999999"/>
    <n v="700538"/>
    <s v="VND"/>
    <s v="20221031VND"/>
    <n v="1"/>
    <n v="9.3865400000000003E-4"/>
    <n v="7.0053800000000001E-4"/>
    <n v="2.1296355199999999E-2"/>
    <x v="1"/>
  </r>
  <r>
    <x v="2"/>
    <n v="2314"/>
    <x v="5"/>
    <x v="0"/>
    <x v="1"/>
    <n v="667955"/>
    <d v="2022-01-01T00:00:00"/>
    <n v="304"/>
    <n v="26842470.400000002"/>
    <n v="882976"/>
    <s v="VND"/>
    <s v="20221031VND"/>
    <n v="1"/>
    <n v="6.6795500000000002E-4"/>
    <n v="8.8297600000000005E-4"/>
    <n v="2.6842470400000002E-2"/>
    <x v="1"/>
  </r>
  <r>
    <x v="2"/>
    <n v="2314"/>
    <x v="5"/>
    <x v="0"/>
    <x v="1"/>
    <n v="829872"/>
    <d v="2022-01-01T00:00:00"/>
    <n v="304"/>
    <n v="14316424"/>
    <n v="470935"/>
    <s v="VND"/>
    <s v="20221031VND"/>
    <n v="1"/>
    <n v="8.2987200000000005E-4"/>
    <n v="4.7093500000000002E-4"/>
    <n v="1.4316423999999999E-2"/>
    <x v="1"/>
  </r>
  <r>
    <x v="2"/>
    <n v="2314"/>
    <x v="5"/>
    <x v="0"/>
    <x v="1"/>
    <n v="535360"/>
    <d v="2022-01-01T00:00:00"/>
    <n v="304"/>
    <n v="59466747.199999996"/>
    <n v="1956143"/>
    <s v="VND"/>
    <s v="20221031VND"/>
    <n v="1"/>
    <n v="5.3536000000000002E-4"/>
    <n v="1.956143E-3"/>
    <n v="5.9466747199999996E-2"/>
    <x v="1"/>
  </r>
  <r>
    <x v="2"/>
    <n v="2314"/>
    <x v="5"/>
    <x v="0"/>
    <x v="0"/>
    <n v="882753"/>
    <d v="2022-01-01T00:00:00"/>
    <n v="304"/>
    <n v="20815244.800000001"/>
    <n v="684712"/>
    <s v="VND"/>
    <s v="20221031VND"/>
    <n v="1"/>
    <n v="8.8275300000000001E-4"/>
    <n v="6.8471199999999997E-4"/>
    <n v="2.08152448E-2"/>
    <x v="1"/>
  </r>
  <r>
    <x v="2"/>
    <n v="2314"/>
    <x v="4"/>
    <x v="0"/>
    <x v="0"/>
    <n v="1045402"/>
    <d v="2022-01-01T00:00:00"/>
    <n v="304"/>
    <n v="57307435.199999996"/>
    <n v="1885113"/>
    <s v="VND"/>
    <s v="20221031VND"/>
    <n v="1"/>
    <n v="1.045402E-3"/>
    <n v="1.8851129999999999E-3"/>
    <n v="5.7307435199999993E-2"/>
    <x v="1"/>
  </r>
  <r>
    <x v="2"/>
    <n v="2314"/>
    <x v="5"/>
    <x v="0"/>
    <x v="0"/>
    <n v="7606129"/>
    <d v="2022-01-01T00:00:00"/>
    <n v="304"/>
    <n v="294237982.39999998"/>
    <n v="9678881"/>
    <s v="VND"/>
    <s v="20221031VND"/>
    <n v="1"/>
    <n v="7.6061289999999997E-3"/>
    <n v="9.6788810000000003E-3"/>
    <n v="0.29423798239999999"/>
    <x v="1"/>
  </r>
  <r>
    <x v="2"/>
    <n v="2314"/>
    <x v="5"/>
    <x v="0"/>
    <x v="0"/>
    <n v="620103"/>
    <d v="2022-01-01T00:00:00"/>
    <n v="304"/>
    <n v="356691989369.59998"/>
    <n v="715619"/>
    <s v="SGD"/>
    <s v="20221031SGD"/>
    <n v="16396"/>
    <n v="10.167208788"/>
    <n v="11.733289124000001"/>
    <n v="356.69198936959998"/>
    <x v="1"/>
  </r>
  <r>
    <x v="2"/>
    <n v="2314"/>
    <x v="5"/>
    <x v="0"/>
    <x v="0"/>
    <n v="1588903"/>
    <d v="2022-01-01T00:00:00"/>
    <n v="304"/>
    <n v="326095983180.79999"/>
    <n v="457786"/>
    <s v="USD"/>
    <s v="20221031USD"/>
    <n v="23432"/>
    <n v="37.231175096000001"/>
    <n v="10.726841552"/>
    <n v="326.09598318079998"/>
    <x v="1"/>
  </r>
  <r>
    <x v="2"/>
    <n v="2314"/>
    <x v="4"/>
    <x v="0"/>
    <x v="0"/>
    <n v="882627"/>
    <d v="2022-01-01T00:00:00"/>
    <n v="304"/>
    <n v="56697702.399999999"/>
    <n v="1865056"/>
    <s v="VND"/>
    <s v="20221031VND"/>
    <n v="1"/>
    <n v="8.8262699999999998E-4"/>
    <n v="1.8650559999999999E-3"/>
    <n v="5.6697702400000001E-2"/>
    <x v="1"/>
  </r>
  <r>
    <x v="2"/>
    <n v="2315"/>
    <x v="14"/>
    <x v="0"/>
    <x v="0"/>
    <n v="1716926"/>
    <d v="2022-01-01T00:00:00"/>
    <n v="304"/>
    <n v="40109577.600000001"/>
    <n v="1319394"/>
    <s v="VND"/>
    <s v="20221031VND"/>
    <n v="1"/>
    <n v="1.7169259999999999E-3"/>
    <n v="1.319394E-3"/>
    <n v="4.0109577600000001E-2"/>
    <x v="3"/>
  </r>
  <r>
    <x v="2"/>
    <n v="2316"/>
    <x v="8"/>
    <x v="0"/>
    <x v="0"/>
    <n v="1095807"/>
    <d v="2022-01-01T00:00:00"/>
    <n v="304"/>
    <n v="51815523.199999996"/>
    <n v="1704458"/>
    <s v="VND"/>
    <s v="20221031VND"/>
    <n v="1"/>
    <n v="1.0958070000000001E-3"/>
    <n v="1.7044580000000001E-3"/>
    <n v="5.1815523199999998E-2"/>
    <x v="0"/>
  </r>
  <r>
    <x v="2"/>
    <n v="2318"/>
    <x v="11"/>
    <x v="0"/>
    <x v="0"/>
    <n v="5276942"/>
    <d v="2022-01-01T00:00:00"/>
    <n v="304"/>
    <n v="80558632"/>
    <n v="2649955"/>
    <s v="VND"/>
    <s v="20221031VND"/>
    <n v="1"/>
    <n v="5.2769419999999997E-3"/>
    <n v="2.6499549999999998E-3"/>
    <n v="8.0558632000000005E-2"/>
    <x v="3"/>
  </r>
  <r>
    <x v="2"/>
    <n v="2318"/>
    <x v="11"/>
    <x v="0"/>
    <x v="0"/>
    <n v="1450376"/>
    <d v="2022-01-01T00:00:00"/>
    <n v="304"/>
    <n v="1244070002214.3999"/>
    <n v="1746473"/>
    <s v="USD"/>
    <s v="20221031USD"/>
    <n v="23432"/>
    <n v="33.985210432000002"/>
    <n v="40.923355336"/>
    <n v="1244.0700022143999"/>
    <x v="3"/>
  </r>
  <r>
    <x v="2"/>
    <n v="2319"/>
    <x v="1"/>
    <x v="0"/>
    <x v="0"/>
    <n v="6923229"/>
    <d v="2022-01-01T00:00:00"/>
    <n v="304"/>
    <n v="267382440"/>
    <n v="8795475"/>
    <s v="VND"/>
    <s v="20221031VND"/>
    <n v="1"/>
    <n v="6.9232290000000004E-3"/>
    <n v="8.7954750000000005E-3"/>
    <n v="0.26738244"/>
    <x v="1"/>
  </r>
  <r>
    <x v="2"/>
    <n v="2319"/>
    <x v="1"/>
    <x v="0"/>
    <x v="0"/>
    <n v="941602"/>
    <d v="2022-01-01T00:00:00"/>
    <n v="304"/>
    <n v="967025255641.6001"/>
    <n v="1357547"/>
    <s v="USD"/>
    <s v="20221031USD"/>
    <n v="23432"/>
    <n v="22.063618064"/>
    <n v="31.810041303999999"/>
    <n v="967.0252556416001"/>
    <x v="1"/>
  </r>
  <r>
    <x v="2"/>
    <n v="2321"/>
    <x v="0"/>
    <x v="0"/>
    <x v="0"/>
    <n v="6266292"/>
    <d v="2022-01-01T00:00:00"/>
    <n v="304"/>
    <n v="238403001.59999999"/>
    <n v="7842204"/>
    <s v="VND"/>
    <s v="20221031VND"/>
    <n v="1"/>
    <n v="6.2662919999999997E-3"/>
    <n v="7.8422040000000002E-3"/>
    <n v="0.2384030016"/>
    <x v="0"/>
  </r>
  <r>
    <x v="2"/>
    <n v="2321"/>
    <x v="0"/>
    <x v="0"/>
    <x v="0"/>
    <n v="1216791"/>
    <d v="2022-01-01T00:00:00"/>
    <n v="304"/>
    <n v="949581475539.19995"/>
    <n v="1905113"/>
    <s v="SGD"/>
    <s v="20221031SGD"/>
    <n v="16396"/>
    <n v="19.950505236000001"/>
    <n v="31.236232747999999"/>
    <n v="949.58147553919991"/>
    <x v="0"/>
  </r>
  <r>
    <x v="2"/>
    <n v="2321"/>
    <x v="0"/>
    <x v="0"/>
    <x v="0"/>
    <n v="533269"/>
    <d v="2022-01-01T00:00:00"/>
    <n v="304"/>
    <n v="1104028223065.6001"/>
    <n v="1549877"/>
    <s v="USD"/>
    <s v="20221031USD"/>
    <n v="23432"/>
    <n v="12.495559208"/>
    <n v="36.316717863999997"/>
    <n v="1104.0282230656001"/>
    <x v="0"/>
  </r>
  <r>
    <x v="2"/>
    <n v="2321"/>
    <x v="0"/>
    <x v="0"/>
    <x v="0"/>
    <n v="6241990"/>
    <d v="2022-01-01T00:00:00"/>
    <n v="304"/>
    <n v="242538860.79999998"/>
    <n v="7978252"/>
    <s v="VND"/>
    <s v="20221031VND"/>
    <n v="1"/>
    <n v="6.2419900000000002E-3"/>
    <n v="7.9782519999999999E-3"/>
    <n v="0.24253886079999998"/>
    <x v="0"/>
  </r>
  <r>
    <x v="2"/>
    <n v="2323"/>
    <x v="3"/>
    <x v="0"/>
    <x v="0"/>
    <n v="1977081"/>
    <d v="2022-01-01T00:00:00"/>
    <n v="304"/>
    <n v="4328808"/>
    <n v="142395"/>
    <s v="VND"/>
    <s v="20221031VND"/>
    <n v="1"/>
    <n v="1.9770809999999999E-3"/>
    <n v="1.4239499999999999E-4"/>
    <n v="4.328808E-3"/>
    <x v="0"/>
  </r>
  <r>
    <x v="2"/>
    <n v="2324"/>
    <x v="7"/>
    <x v="0"/>
    <x v="0"/>
    <n v="795220"/>
    <d v="2022-01-01T00:00:00"/>
    <n v="304"/>
    <n v="53696462.399999999"/>
    <n v="1766331"/>
    <s v="VND"/>
    <s v="20221031VND"/>
    <n v="1"/>
    <n v="7.9522000000000002E-4"/>
    <n v="1.7663310000000001E-3"/>
    <n v="5.3696462399999999E-2"/>
    <x v="2"/>
  </r>
  <r>
    <x v="2"/>
    <n v="2324"/>
    <x v="3"/>
    <x v="0"/>
    <x v="0"/>
    <n v="1480883"/>
    <d v="2022-01-01T00:00:00"/>
    <n v="304"/>
    <n v="28521675.199999999"/>
    <n v="938213"/>
    <s v="VND"/>
    <s v="20221031VND"/>
    <n v="1"/>
    <n v="1.4808829999999999E-3"/>
    <n v="9.3821300000000002E-4"/>
    <n v="2.8521675199999999E-2"/>
    <x v="0"/>
  </r>
  <r>
    <x v="2"/>
    <n v="2326"/>
    <x v="3"/>
    <x v="0"/>
    <x v="0"/>
    <n v="1927348"/>
    <d v="2022-01-01T00:00:00"/>
    <n v="304"/>
    <n v="19453993.600000001"/>
    <n v="639934"/>
    <s v="VND"/>
    <s v="20221031VND"/>
    <n v="1"/>
    <n v="1.927348E-3"/>
    <n v="6.3993399999999999E-4"/>
    <n v="1.94539936E-2"/>
    <x v="0"/>
  </r>
  <r>
    <x v="2"/>
    <n v="2326"/>
    <x v="4"/>
    <x v="0"/>
    <x v="0"/>
    <n v="1495323"/>
    <d v="2022-01-01T00:00:00"/>
    <n v="304"/>
    <n v="7770483.2000000002"/>
    <n v="255608"/>
    <s v="VND"/>
    <s v="20221031VND"/>
    <n v="1"/>
    <n v="1.495323E-3"/>
    <n v="2.55608E-4"/>
    <n v="7.7704832E-3"/>
    <x v="1"/>
  </r>
  <r>
    <x v="2"/>
    <n v="2328"/>
    <x v="14"/>
    <x v="0"/>
    <x v="0"/>
    <n v="573044"/>
    <d v="2022-01-01T00:00:00"/>
    <n v="304"/>
    <n v="43829686.399999999"/>
    <n v="1441766"/>
    <s v="VND"/>
    <s v="20221031VND"/>
    <n v="1"/>
    <n v="5.7304399999999998E-4"/>
    <n v="1.4417659999999999E-3"/>
    <n v="4.3829686399999998E-2"/>
    <x v="3"/>
  </r>
  <r>
    <x v="2"/>
    <n v="2331"/>
    <x v="1"/>
    <x v="0"/>
    <x v="0"/>
    <n v="387438"/>
    <d v="2022-01-01T00:00:00"/>
    <n v="304"/>
    <n v="56502838.399999999"/>
    <n v="1858646"/>
    <s v="VND"/>
    <s v="20221031VND"/>
    <n v="1"/>
    <n v="3.8743799999999999E-4"/>
    <n v="1.858646E-3"/>
    <n v="5.6502838399999998E-2"/>
    <x v="1"/>
  </r>
  <r>
    <x v="2"/>
    <n v="2333"/>
    <x v="0"/>
    <x v="0"/>
    <x v="0"/>
    <n v="257598"/>
    <d v="2022-01-01T00:00:00"/>
    <n v="304"/>
    <n v="32664587.199999999"/>
    <n v="1074493"/>
    <s v="VND"/>
    <s v="20221031VND"/>
    <n v="1"/>
    <n v="2.57598E-4"/>
    <n v="1.0744929999999999E-3"/>
    <n v="3.2664587199999998E-2"/>
    <x v="0"/>
  </r>
  <r>
    <x v="2"/>
    <n v="2334"/>
    <x v="8"/>
    <x v="0"/>
    <x v="0"/>
    <n v="1411139"/>
    <d v="2022-01-01T00:00:00"/>
    <n v="304"/>
    <n v="33489886.400000002"/>
    <n v="1101641"/>
    <s v="VND"/>
    <s v="20221031VND"/>
    <n v="1"/>
    <n v="1.4111390000000001E-3"/>
    <n v="1.101641E-3"/>
    <n v="3.3489886400000002E-2"/>
    <x v="0"/>
  </r>
  <r>
    <x v="2"/>
    <n v="2334"/>
    <x v="8"/>
    <x v="0"/>
    <x v="0"/>
    <n v="773764"/>
    <d v="2022-01-01T00:00:00"/>
    <n v="304"/>
    <n v="49933976"/>
    <n v="1642565"/>
    <s v="VND"/>
    <s v="20221031VND"/>
    <n v="1"/>
    <n v="7.7376400000000003E-4"/>
    <n v="1.6425649999999999E-3"/>
    <n v="4.9933975999999998E-2"/>
    <x v="0"/>
  </r>
  <r>
    <x v="2"/>
    <n v="2335"/>
    <x v="8"/>
    <x v="0"/>
    <x v="0"/>
    <n v="1700133"/>
    <d v="2022-01-01T00:00:00"/>
    <n v="304"/>
    <n v="41916918.399999999"/>
    <n v="1378846"/>
    <s v="VND"/>
    <s v="20221031VND"/>
    <n v="1"/>
    <n v="1.7001329999999999E-3"/>
    <n v="1.378846E-3"/>
    <n v="4.1916918399999996E-2"/>
    <x v="0"/>
  </r>
  <r>
    <x v="2"/>
    <n v="2335"/>
    <x v="4"/>
    <x v="0"/>
    <x v="0"/>
    <n v="1542880"/>
    <d v="2022-01-01T00:00:00"/>
    <n v="304"/>
    <n v="39266585.600000001"/>
    <n v="1291664"/>
    <s v="VND"/>
    <s v="20221031VND"/>
    <n v="1"/>
    <n v="1.5428799999999999E-3"/>
    <n v="1.2916640000000001E-3"/>
    <n v="3.9266585600000001E-2"/>
    <x v="1"/>
  </r>
  <r>
    <x v="2"/>
    <n v="2335"/>
    <x v="4"/>
    <x v="0"/>
    <x v="0"/>
    <n v="1980294"/>
    <d v="2022-01-01T00:00:00"/>
    <n v="304"/>
    <n v="40195488"/>
    <n v="1322220"/>
    <s v="VND"/>
    <s v="20221031VND"/>
    <n v="1"/>
    <n v="1.9802940000000001E-3"/>
    <n v="1.32222E-3"/>
    <n v="4.0195488000000001E-2"/>
    <x v="1"/>
  </r>
  <r>
    <x v="2"/>
    <n v="2336"/>
    <x v="0"/>
    <x v="0"/>
    <x v="0"/>
    <n v="442069"/>
    <d v="2022-01-01T00:00:00"/>
    <n v="304"/>
    <n v="14583609.6"/>
    <n v="479724"/>
    <s v="VND"/>
    <s v="20221031VND"/>
    <n v="1"/>
    <n v="4.4206900000000001E-4"/>
    <n v="4.79724E-4"/>
    <n v="1.45836096E-2"/>
    <x v="0"/>
  </r>
  <r>
    <x v="2"/>
    <n v="2340"/>
    <x v="9"/>
    <x v="0"/>
    <x v="0"/>
    <n v="285064"/>
    <d v="2022-01-01T00:00:00"/>
    <n v="304"/>
    <n v="37100920"/>
    <n v="1220425"/>
    <s v="VND"/>
    <s v="20221031VND"/>
    <n v="1"/>
    <n v="2.8506400000000002E-4"/>
    <n v="1.220425E-3"/>
    <n v="3.7100920000000003E-2"/>
    <x v="0"/>
  </r>
  <r>
    <x v="2"/>
    <n v="2340"/>
    <x v="4"/>
    <x v="0"/>
    <x v="0"/>
    <n v="8990612"/>
    <d v="2022-01-01T00:00:00"/>
    <n v="304"/>
    <n v="269747651.19999999"/>
    <n v="8873278"/>
    <s v="VND"/>
    <s v="20221031VND"/>
    <n v="1"/>
    <n v="8.9906120000000003E-3"/>
    <n v="8.8732780000000001E-3"/>
    <n v="0.26974765119999999"/>
    <x v="1"/>
  </r>
  <r>
    <x v="2"/>
    <n v="2341"/>
    <x v="15"/>
    <x v="0"/>
    <x v="0"/>
    <n v="1579157"/>
    <d v="2022-01-01T00:00:00"/>
    <n v="304"/>
    <n v="27961464"/>
    <n v="919785"/>
    <s v="VND"/>
    <s v="20221031VND"/>
    <n v="1"/>
    <n v="1.5791570000000001E-3"/>
    <n v="9.19785E-4"/>
    <n v="2.7961463999999998E-2"/>
    <x v="4"/>
  </r>
  <r>
    <x v="2"/>
    <n v="2341"/>
    <x v="10"/>
    <x v="0"/>
    <x v="0"/>
    <n v="639238"/>
    <d v="2022-01-01T00:00:00"/>
    <n v="304"/>
    <n v="52113990.399999999"/>
    <n v="1714276"/>
    <s v="VND"/>
    <s v="20221031VND"/>
    <n v="1"/>
    <n v="6.3923799999999998E-4"/>
    <n v="1.714276E-3"/>
    <n v="5.2113990399999997E-2"/>
    <x v="1"/>
  </r>
  <r>
    <x v="2"/>
    <n v="2341"/>
    <x v="10"/>
    <x v="0"/>
    <x v="0"/>
    <n v="1646410"/>
    <d v="2022-01-01T00:00:00"/>
    <n v="304"/>
    <n v="1066721217331.2001"/>
    <n v="1497504"/>
    <s v="USD"/>
    <s v="20221031USD"/>
    <n v="23432"/>
    <n v="38.578679119999997"/>
    <n v="35.089513728"/>
    <n v="1066.7212173312"/>
    <x v="1"/>
  </r>
  <r>
    <x v="2"/>
    <n v="2341"/>
    <x v="14"/>
    <x v="0"/>
    <x v="0"/>
    <n v="247793"/>
    <d v="2022-01-01T00:00:00"/>
    <n v="304"/>
    <n v="41221214.399999999"/>
    <n v="1355961"/>
    <s v="VND"/>
    <s v="20221031VND"/>
    <n v="1"/>
    <n v="2.47793E-4"/>
    <n v="1.3559609999999999E-3"/>
    <n v="4.1221214399999997E-2"/>
    <x v="3"/>
  </r>
  <r>
    <x v="2"/>
    <n v="2342"/>
    <x v="13"/>
    <x v="0"/>
    <x v="0"/>
    <n v="777835"/>
    <d v="2022-01-01T00:00:00"/>
    <n v="304"/>
    <n v="45647272"/>
    <n v="1501555"/>
    <s v="VND"/>
    <s v="20221031VND"/>
    <n v="1"/>
    <n v="7.7783500000000005E-4"/>
    <n v="1.5015549999999999E-3"/>
    <n v="4.5647272000000003E-2"/>
    <x v="0"/>
  </r>
  <r>
    <x v="2"/>
    <n v="2343"/>
    <x v="7"/>
    <x v="0"/>
    <x v="0"/>
    <n v="1918044"/>
    <d v="2022-01-01T00:00:00"/>
    <n v="304"/>
    <n v="44435315.199999996"/>
    <n v="1461688"/>
    <s v="VND"/>
    <s v="20221031VND"/>
    <n v="1"/>
    <n v="1.918044E-3"/>
    <n v="1.461688E-3"/>
    <n v="4.4435315199999999E-2"/>
    <x v="2"/>
  </r>
  <r>
    <x v="2"/>
    <n v="2345"/>
    <x v="14"/>
    <x v="0"/>
    <x v="0"/>
    <n v="6368459"/>
    <d v="2022-01-01T00:00:00"/>
    <n v="304"/>
    <n v="196989416"/>
    <n v="6479915"/>
    <s v="VND"/>
    <s v="20221031VND"/>
    <n v="1"/>
    <n v="6.3684589999999999E-3"/>
    <n v="6.4799150000000002E-3"/>
    <n v="0.196989416"/>
    <x v="3"/>
  </r>
  <r>
    <x v="2"/>
    <n v="2345"/>
    <x v="8"/>
    <x v="0"/>
    <x v="0"/>
    <n v="518507"/>
    <d v="2022-01-01T00:00:00"/>
    <n v="304"/>
    <n v="10024582.4"/>
    <n v="329756"/>
    <s v="VND"/>
    <s v="20221031VND"/>
    <n v="1"/>
    <n v="5.1850699999999997E-4"/>
    <n v="3.2975600000000001E-4"/>
    <n v="1.0024582400000001E-2"/>
    <x v="0"/>
  </r>
  <r>
    <x v="2"/>
    <n v="2345"/>
    <x v="1"/>
    <x v="0"/>
    <x v="0"/>
    <n v="7912093"/>
    <d v="2022-01-01T00:00:00"/>
    <n v="304"/>
    <n v="210977428.79999998"/>
    <n v="6940047"/>
    <s v="VND"/>
    <s v="20221031VND"/>
    <n v="1"/>
    <n v="7.9120930000000003E-3"/>
    <n v="6.9400470000000004E-3"/>
    <n v="0.21097742879999998"/>
    <x v="1"/>
  </r>
  <r>
    <x v="2"/>
    <n v="2345"/>
    <x v="1"/>
    <x v="0"/>
    <x v="0"/>
    <n v="332679"/>
    <d v="2022-01-01T00:00:00"/>
    <n v="304"/>
    <n v="912848784537.59998"/>
    <n v="1281492"/>
    <s v="USD"/>
    <s v="20221031USD"/>
    <n v="23432"/>
    <n v="7.795334328"/>
    <n v="30.027920544000001"/>
    <n v="912.84878453759995"/>
    <x v="1"/>
  </r>
  <r>
    <x v="2"/>
    <n v="2346"/>
    <x v="7"/>
    <x v="0"/>
    <x v="0"/>
    <n v="129043"/>
    <d v="2022-01-01T00:00:00"/>
    <n v="304"/>
    <n v="17512588.800000001"/>
    <n v="576072"/>
    <s v="VND"/>
    <s v="20221031VND"/>
    <n v="1"/>
    <n v="1.2904299999999999E-4"/>
    <n v="5.7607199999999996E-4"/>
    <n v="1.7512588799999999E-2"/>
    <x v="2"/>
  </r>
  <r>
    <x v="2"/>
    <n v="2346"/>
    <x v="0"/>
    <x v="0"/>
    <x v="0"/>
    <n v="1477069"/>
    <d v="2022-01-01T00:00:00"/>
    <n v="304"/>
    <n v="42713276.800000004"/>
    <n v="1405042"/>
    <s v="VND"/>
    <s v="20221031VND"/>
    <n v="1"/>
    <n v="1.4770689999999999E-3"/>
    <n v="1.405042E-3"/>
    <n v="4.2713276800000005E-2"/>
    <x v="0"/>
  </r>
  <r>
    <x v="2"/>
    <n v="2348"/>
    <x v="11"/>
    <x v="0"/>
    <x v="0"/>
    <n v="1551633"/>
    <d v="2022-01-01T00:00:00"/>
    <n v="304"/>
    <n v="55428228.800000004"/>
    <n v="1823297"/>
    <s v="VND"/>
    <s v="20221031VND"/>
    <n v="1"/>
    <n v="1.551633E-3"/>
    <n v="1.823297E-3"/>
    <n v="5.5428228800000007E-2"/>
    <x v="3"/>
  </r>
  <r>
    <x v="2"/>
    <n v="2348"/>
    <x v="0"/>
    <x v="0"/>
    <x v="0"/>
    <n v="1896985"/>
    <d v="2022-01-01T00:00:00"/>
    <n v="304"/>
    <n v="49847153.600000001"/>
    <n v="1639709"/>
    <s v="VND"/>
    <s v="20221031VND"/>
    <n v="1"/>
    <n v="1.8969849999999999E-3"/>
    <n v="1.639709E-3"/>
    <n v="4.9847153599999999E-2"/>
    <x v="0"/>
  </r>
  <r>
    <x v="2"/>
    <n v="2349"/>
    <x v="5"/>
    <x v="0"/>
    <x v="0"/>
    <n v="618718"/>
    <d v="2022-01-01T00:00:00"/>
    <n v="304"/>
    <n v="45456238.399999999"/>
    <n v="1495271"/>
    <s v="VND"/>
    <s v="20221031VND"/>
    <n v="1"/>
    <n v="6.1871799999999998E-4"/>
    <n v="1.4952710000000001E-3"/>
    <n v="4.5456238400000001E-2"/>
    <x v="1"/>
  </r>
  <r>
    <x v="2"/>
    <n v="2349"/>
    <x v="4"/>
    <x v="0"/>
    <x v="0"/>
    <n v="1799867"/>
    <d v="2022-01-01T00:00:00"/>
    <n v="304"/>
    <n v="24857016"/>
    <n v="817665"/>
    <s v="VND"/>
    <s v="20221031VND"/>
    <n v="1"/>
    <n v="1.7998669999999999E-3"/>
    <n v="8.1766499999999997E-4"/>
    <n v="2.4857015999999999E-2"/>
    <x v="1"/>
  </r>
  <r>
    <x v="2"/>
    <n v="2350"/>
    <x v="10"/>
    <x v="0"/>
    <x v="0"/>
    <n v="807273"/>
    <d v="2022-01-01T00:00:00"/>
    <n v="304"/>
    <n v="3420912"/>
    <n v="112530"/>
    <s v="VND"/>
    <s v="20221031VND"/>
    <n v="1"/>
    <n v="8.0727299999999995E-4"/>
    <n v="1.1252999999999999E-4"/>
    <n v="3.4209119999999999E-3"/>
    <x v="1"/>
  </r>
  <r>
    <x v="2"/>
    <n v="2351"/>
    <x v="1"/>
    <x v="0"/>
    <x v="0"/>
    <n v="583363"/>
    <d v="2022-01-01T00:00:00"/>
    <n v="304"/>
    <n v="24494374.400000002"/>
    <n v="805736"/>
    <s v="VND"/>
    <s v="20221031VND"/>
    <n v="1"/>
    <n v="5.8336300000000005E-4"/>
    <n v="8.0573600000000004E-4"/>
    <n v="2.4494374400000001E-2"/>
    <x v="1"/>
  </r>
  <r>
    <x v="2"/>
    <n v="2353"/>
    <x v="4"/>
    <x v="0"/>
    <x v="0"/>
    <n v="77980"/>
    <d v="2022-01-01T00:00:00"/>
    <n v="304"/>
    <n v="30531571.199999999"/>
    <n v="1004328"/>
    <s v="VND"/>
    <s v="20221031VND"/>
    <n v="1"/>
    <n v="7.7979999999999995E-5"/>
    <n v="1.0043280000000001E-3"/>
    <n v="3.05315712E-2"/>
    <x v="1"/>
  </r>
  <r>
    <x v="2"/>
    <n v="2353"/>
    <x v="9"/>
    <x v="0"/>
    <x v="0"/>
    <n v="1003358"/>
    <d v="2022-01-01T00:00:00"/>
    <n v="304"/>
    <n v="19139201.600000001"/>
    <n v="629579"/>
    <s v="VND"/>
    <s v="20221031VND"/>
    <n v="1"/>
    <n v="1.003358E-3"/>
    <n v="6.2957900000000001E-4"/>
    <n v="1.9139201600000003E-2"/>
    <x v="0"/>
  </r>
  <r>
    <x v="2"/>
    <n v="2357"/>
    <x v="14"/>
    <x v="0"/>
    <x v="0"/>
    <n v="481523"/>
    <d v="2022-01-01T00:00:00"/>
    <n v="304"/>
    <n v="46723736"/>
    <n v="1536965"/>
    <s v="VND"/>
    <s v="20221031VND"/>
    <n v="1"/>
    <n v="4.8152299999999998E-4"/>
    <n v="1.5369649999999999E-3"/>
    <n v="4.6723736000000002E-2"/>
    <x v="3"/>
  </r>
  <r>
    <x v="2"/>
    <n v="2357"/>
    <x v="14"/>
    <x v="0"/>
    <x v="1"/>
    <n v="6021304"/>
    <d v="2022-01-01T00:00:00"/>
    <n v="304"/>
    <n v="267257556.79999998"/>
    <n v="8791367"/>
    <s v="VND"/>
    <s v="20221031VND"/>
    <n v="1"/>
    <n v="6.0213039999999999E-3"/>
    <n v="8.7913669999999996E-3"/>
    <n v="0.26725755679999996"/>
    <x v="3"/>
  </r>
  <r>
    <x v="2"/>
    <n v="2357"/>
    <x v="4"/>
    <x v="0"/>
    <x v="0"/>
    <n v="668039"/>
    <d v="2022-01-01T00:00:00"/>
    <n v="304"/>
    <n v="43826889.600000001"/>
    <n v="1441674"/>
    <s v="VND"/>
    <s v="20221031VND"/>
    <n v="1"/>
    <n v="6.6803900000000005E-4"/>
    <n v="1.441674E-3"/>
    <n v="4.3826889600000002E-2"/>
    <x v="1"/>
  </r>
  <r>
    <x v="2"/>
    <n v="2358"/>
    <x v="2"/>
    <x v="0"/>
    <x v="0"/>
    <n v="767474"/>
    <d v="2022-01-01T00:00:00"/>
    <n v="304"/>
    <n v="34977753.600000001"/>
    <n v="1150584"/>
    <s v="VND"/>
    <s v="20221031VND"/>
    <n v="1"/>
    <n v="7.6747399999999998E-4"/>
    <n v="1.1505840000000001E-3"/>
    <n v="3.4977753600000001E-2"/>
    <x v="2"/>
  </r>
  <r>
    <x v="2"/>
    <n v="2359"/>
    <x v="1"/>
    <x v="0"/>
    <x v="0"/>
    <n v="238680"/>
    <d v="2022-01-01T00:00:00"/>
    <n v="304"/>
    <n v="23136588.800000001"/>
    <n v="761072"/>
    <s v="VND"/>
    <s v="20221031VND"/>
    <n v="1"/>
    <n v="2.3868000000000001E-4"/>
    <n v="7.6107200000000001E-4"/>
    <n v="2.31365888E-2"/>
    <x v="1"/>
  </r>
  <r>
    <x v="2"/>
    <n v="2359"/>
    <x v="1"/>
    <x v="0"/>
    <x v="0"/>
    <n v="1207980"/>
    <d v="2022-01-01T00:00:00"/>
    <n v="304"/>
    <n v="853349050419.20007"/>
    <n v="1197964"/>
    <s v="USD"/>
    <s v="20221031USD"/>
    <n v="23432"/>
    <n v="28.305387360000001"/>
    <n v="28.070692447999999"/>
    <n v="853.34905041920013"/>
    <x v="1"/>
  </r>
  <r>
    <x v="2"/>
    <n v="2361"/>
    <x v="4"/>
    <x v="0"/>
    <x v="0"/>
    <n v="1093301"/>
    <d v="2022-01-01T00:00:00"/>
    <n v="304"/>
    <n v="45232616"/>
    <n v="1487915"/>
    <s v="VND"/>
    <s v="20221031VND"/>
    <n v="1"/>
    <n v="1.0933010000000001E-3"/>
    <n v="1.487915E-3"/>
    <n v="4.5232616000000003E-2"/>
    <x v="1"/>
  </r>
  <r>
    <x v="2"/>
    <n v="2362"/>
    <x v="0"/>
    <x v="0"/>
    <x v="0"/>
    <n v="3176760"/>
    <d v="2022-01-01T00:00:00"/>
    <n v="304"/>
    <n v="83013158.399999991"/>
    <n v="2730696"/>
    <s v="VND"/>
    <s v="20221031VND"/>
    <n v="1"/>
    <n v="3.1767599999999998E-3"/>
    <n v="2.7306959999999999E-3"/>
    <n v="8.3013158399999995E-2"/>
    <x v="0"/>
  </r>
  <r>
    <x v="2"/>
    <n v="2365"/>
    <x v="0"/>
    <x v="0"/>
    <x v="0"/>
    <n v="1720309"/>
    <d v="2022-01-01T00:00:00"/>
    <n v="304"/>
    <n v="7095755.2000000002"/>
    <n v="233413"/>
    <s v="VND"/>
    <s v="20221031VND"/>
    <n v="1"/>
    <n v="1.7203089999999999E-3"/>
    <n v="2.33413E-4"/>
    <n v="7.0957552000000005E-3"/>
    <x v="0"/>
  </r>
  <r>
    <x v="2"/>
    <n v="2365"/>
    <x v="1"/>
    <x v="0"/>
    <x v="0"/>
    <n v="1953576"/>
    <d v="2022-01-01T00:00:00"/>
    <n v="304"/>
    <n v="2724691.1999999997"/>
    <n v="89628"/>
    <s v="VND"/>
    <s v="20221031VND"/>
    <n v="1"/>
    <n v="1.9535759999999998E-3"/>
    <n v="8.9628000000000003E-5"/>
    <n v="2.7246911999999996E-3"/>
    <x v="1"/>
  </r>
  <r>
    <x v="2"/>
    <n v="2365"/>
    <x v="0"/>
    <x v="0"/>
    <x v="0"/>
    <n v="234645"/>
    <d v="2022-01-01T00:00:00"/>
    <n v="304"/>
    <n v="3179262.4"/>
    <n v="104581"/>
    <s v="VND"/>
    <s v="20221031VND"/>
    <n v="1"/>
    <n v="2.3464499999999999E-4"/>
    <n v="1.0458099999999999E-4"/>
    <n v="3.1792624000000001E-3"/>
    <x v="0"/>
  </r>
  <r>
    <x v="2"/>
    <n v="2365"/>
    <x v="0"/>
    <x v="0"/>
    <x v="0"/>
    <n v="1800791"/>
    <d v="2022-01-01T00:00:00"/>
    <n v="304"/>
    <n v="38110017.600000001"/>
    <n v="1253619"/>
    <s v="VND"/>
    <s v="20221031VND"/>
    <n v="1"/>
    <n v="1.8007909999999999E-3"/>
    <n v="1.2536190000000001E-3"/>
    <n v="3.8110017600000004E-2"/>
    <x v="0"/>
  </r>
  <r>
    <x v="2"/>
    <n v="2365"/>
    <x v="10"/>
    <x v="0"/>
    <x v="0"/>
    <n v="389391"/>
    <d v="2022-01-01T00:00:00"/>
    <n v="304"/>
    <n v="18183608"/>
    <n v="598145"/>
    <s v="VND"/>
    <s v="20221031VND"/>
    <n v="1"/>
    <n v="3.89391E-4"/>
    <n v="5.9814500000000001E-4"/>
    <n v="1.8183608E-2"/>
    <x v="1"/>
  </r>
  <r>
    <x v="2"/>
    <n v="2367"/>
    <x v="8"/>
    <x v="0"/>
    <x v="0"/>
    <n v="3983904"/>
    <d v="2022-01-01T00:00:00"/>
    <n v="304"/>
    <n v="172835004.79999998"/>
    <n v="5685362"/>
    <s v="VND"/>
    <s v="20221031VND"/>
    <n v="1"/>
    <n v="3.9839039999999999E-3"/>
    <n v="5.6853620000000002E-3"/>
    <n v="0.17283500479999997"/>
    <x v="0"/>
  </r>
  <r>
    <x v="2"/>
    <n v="2368"/>
    <x v="4"/>
    <x v="0"/>
    <x v="0"/>
    <n v="1595210"/>
    <d v="2022-01-01T00:00:00"/>
    <n v="304"/>
    <n v="6952540.7999999998"/>
    <n v="228702"/>
    <s v="VND"/>
    <s v="20221031VND"/>
    <n v="1"/>
    <n v="1.5952099999999999E-3"/>
    <n v="2.2870200000000001E-4"/>
    <n v="6.9525407999999995E-3"/>
    <x v="1"/>
  </r>
  <r>
    <x v="2"/>
    <n v="2372"/>
    <x v="3"/>
    <x v="0"/>
    <x v="0"/>
    <n v="621395"/>
    <d v="2022-01-01T00:00:00"/>
    <n v="304"/>
    <n v="27943467.199999999"/>
    <n v="919193"/>
    <s v="VND"/>
    <s v="20221031VND"/>
    <n v="1"/>
    <n v="6.2139499999999996E-4"/>
    <n v="9.1919300000000001E-4"/>
    <n v="2.7943467199999999E-2"/>
    <x v="0"/>
  </r>
  <r>
    <x v="2"/>
    <n v="2373"/>
    <x v="0"/>
    <x v="0"/>
    <x v="0"/>
    <n v="39601"/>
    <d v="2022-01-01T00:00:00"/>
    <n v="304"/>
    <n v="57995204.800000004"/>
    <n v="1907737"/>
    <s v="VND"/>
    <s v="20221031VND"/>
    <n v="1"/>
    <n v="3.9601000000000003E-5"/>
    <n v="1.9077370000000001E-3"/>
    <n v="5.7995204800000005E-2"/>
    <x v="0"/>
  </r>
  <r>
    <x v="2"/>
    <n v="2374"/>
    <x v="4"/>
    <x v="0"/>
    <x v="0"/>
    <n v="1435301"/>
    <d v="2022-01-01T00:00:00"/>
    <n v="304"/>
    <n v="47863158.399999999"/>
    <n v="1574446"/>
    <s v="VND"/>
    <s v="20221031VND"/>
    <n v="1"/>
    <n v="1.4353009999999999E-3"/>
    <n v="1.574446E-3"/>
    <n v="4.7863158400000001E-2"/>
    <x v="1"/>
  </r>
  <r>
    <x v="2"/>
    <n v="2376"/>
    <x v="4"/>
    <x v="0"/>
    <x v="0"/>
    <n v="1576683"/>
    <d v="2022-01-01T00:00:00"/>
    <n v="304"/>
    <n v="1088776"/>
    <n v="35815"/>
    <s v="VND"/>
    <s v="20221031VND"/>
    <n v="1"/>
    <n v="1.5766829999999999E-3"/>
    <n v="3.5815000000000002E-5"/>
    <n v="1.0887760000000001E-3"/>
    <x v="1"/>
  </r>
  <r>
    <x v="2"/>
    <n v="2376"/>
    <x v="8"/>
    <x v="0"/>
    <x v="0"/>
    <n v="7749724"/>
    <d v="2022-01-01T00:00:00"/>
    <n v="304"/>
    <n v="283696904"/>
    <n v="9332135"/>
    <s v="VND"/>
    <s v="20221031VND"/>
    <n v="1"/>
    <n v="7.7497240000000004E-3"/>
    <n v="9.3321350000000001E-3"/>
    <n v="0.28369690400000003"/>
    <x v="0"/>
  </r>
  <r>
    <x v="2"/>
    <n v="2378"/>
    <x v="10"/>
    <x v="0"/>
    <x v="0"/>
    <n v="188923"/>
    <d v="2022-01-01T00:00:00"/>
    <n v="304"/>
    <n v="53924979.199999996"/>
    <n v="1773848"/>
    <s v="VND"/>
    <s v="20221031VND"/>
    <n v="1"/>
    <n v="1.8892299999999999E-4"/>
    <n v="1.773848E-3"/>
    <n v="5.3924979199999994E-2"/>
    <x v="1"/>
  </r>
  <r>
    <x v="2"/>
    <n v="2379"/>
    <x v="2"/>
    <x v="0"/>
    <x v="0"/>
    <n v="328769"/>
    <d v="2022-01-01T00:00:00"/>
    <n v="304"/>
    <n v="15511539.200000001"/>
    <n v="510248"/>
    <s v="VND"/>
    <s v="20221031VND"/>
    <n v="1"/>
    <n v="3.2876900000000002E-4"/>
    <n v="5.1024800000000004E-4"/>
    <n v="1.55115392E-2"/>
    <x v="2"/>
  </r>
  <r>
    <x v="2"/>
    <n v="2381"/>
    <x v="3"/>
    <x v="0"/>
    <x v="0"/>
    <n v="1292784"/>
    <d v="2022-01-01T00:00:00"/>
    <n v="304"/>
    <n v="13771108.799999999"/>
    <n v="452997"/>
    <s v="VND"/>
    <s v="20221031VND"/>
    <n v="1"/>
    <n v="1.2927839999999999E-3"/>
    <n v="4.5299700000000001E-4"/>
    <n v="1.3771108799999999E-2"/>
    <x v="0"/>
  </r>
  <r>
    <x v="2"/>
    <n v="2382"/>
    <x v="0"/>
    <x v="0"/>
    <x v="0"/>
    <n v="724546"/>
    <d v="2022-01-01T00:00:00"/>
    <n v="304"/>
    <n v="21414915.199999999"/>
    <n v="704438"/>
    <s v="VND"/>
    <s v="20221031VND"/>
    <n v="1"/>
    <n v="7.2454599999999996E-4"/>
    <n v="7.0443800000000005E-4"/>
    <n v="2.1414915199999999E-2"/>
    <x v="0"/>
  </r>
  <r>
    <x v="2"/>
    <n v="2383"/>
    <x v="9"/>
    <x v="0"/>
    <x v="0"/>
    <n v="721080"/>
    <d v="2022-01-01T00:00:00"/>
    <n v="304"/>
    <n v="22826964.800000001"/>
    <n v="750887"/>
    <s v="VND"/>
    <s v="20221031VND"/>
    <n v="1"/>
    <n v="7.2108000000000003E-4"/>
    <n v="7.50887E-4"/>
    <n v="2.2826964800000002E-2"/>
    <x v="0"/>
  </r>
  <r>
    <x v="2"/>
    <n v="2383"/>
    <x v="4"/>
    <x v="0"/>
    <x v="0"/>
    <n v="990770"/>
    <d v="2022-01-01T00:00:00"/>
    <n v="304"/>
    <n v="40958984"/>
    <n v="1347335"/>
    <s v="VND"/>
    <s v="20221031VND"/>
    <n v="1"/>
    <n v="9.9076999999999998E-4"/>
    <n v="1.3473350000000001E-3"/>
    <n v="4.0958983999999997E-2"/>
    <x v="1"/>
  </r>
  <r>
    <x v="2"/>
    <n v="2383"/>
    <x v="8"/>
    <x v="0"/>
    <x v="0"/>
    <n v="1100364"/>
    <d v="2022-01-01T00:00:00"/>
    <n v="304"/>
    <n v="26654841.599999998"/>
    <n v="876804"/>
    <s v="VND"/>
    <s v="20221031VND"/>
    <n v="1"/>
    <n v="1.1003639999999999E-3"/>
    <n v="8.7680400000000002E-4"/>
    <n v="2.6654841599999996E-2"/>
    <x v="0"/>
  </r>
  <r>
    <x v="2"/>
    <n v="2383"/>
    <x v="0"/>
    <x v="0"/>
    <x v="0"/>
    <n v="1316878"/>
    <d v="2022-01-01T00:00:00"/>
    <n v="304"/>
    <n v="48564060.800000004"/>
    <n v="1597502"/>
    <s v="VND"/>
    <s v="20221031VND"/>
    <n v="1"/>
    <n v="1.3168780000000001E-3"/>
    <n v="1.597502E-3"/>
    <n v="4.8564060800000003E-2"/>
    <x v="0"/>
  </r>
  <r>
    <x v="2"/>
    <n v="2384"/>
    <x v="5"/>
    <x v="0"/>
    <x v="0"/>
    <n v="1823096"/>
    <d v="2022-01-01T00:00:00"/>
    <n v="304"/>
    <n v="2898852.8000000003"/>
    <n v="95357"/>
    <s v="VND"/>
    <s v="20221031VND"/>
    <n v="1"/>
    <n v="1.823096E-3"/>
    <n v="9.5357000000000002E-5"/>
    <n v="2.8988528000000002E-3"/>
    <x v="1"/>
  </r>
  <r>
    <x v="2"/>
    <n v="2384"/>
    <x v="10"/>
    <x v="0"/>
    <x v="0"/>
    <n v="140143"/>
    <d v="2022-01-01T00:00:00"/>
    <n v="304"/>
    <n v="25970963.199999999"/>
    <n v="854308"/>
    <s v="VND"/>
    <s v="20221031VND"/>
    <n v="1"/>
    <n v="1.4014299999999999E-4"/>
    <n v="8.5430800000000002E-4"/>
    <n v="2.5970963199999999E-2"/>
    <x v="1"/>
  </r>
  <r>
    <x v="2"/>
    <n v="2387"/>
    <x v="9"/>
    <x v="0"/>
    <x v="0"/>
    <n v="1988068"/>
    <d v="2022-01-01T00:00:00"/>
    <n v="304"/>
    <n v="4572342.4000000004"/>
    <n v="150406"/>
    <s v="VND"/>
    <s v="20221031VND"/>
    <n v="1"/>
    <n v="1.988068E-3"/>
    <n v="1.5040600000000001E-4"/>
    <n v="4.5723424000000002E-3"/>
    <x v="0"/>
  </r>
  <r>
    <x v="2"/>
    <n v="2387"/>
    <x v="5"/>
    <x v="0"/>
    <x v="0"/>
    <n v="1243490"/>
    <d v="2022-01-01T00:00:00"/>
    <n v="304"/>
    <n v="11042070.4"/>
    <n v="363226"/>
    <s v="VND"/>
    <s v="20221031VND"/>
    <n v="1"/>
    <n v="1.2434900000000001E-3"/>
    <n v="3.6322600000000002E-4"/>
    <n v="1.1042070400000001E-2"/>
    <x v="1"/>
  </r>
  <r>
    <x v="2"/>
    <n v="2389"/>
    <x v="0"/>
    <x v="0"/>
    <x v="0"/>
    <n v="1898802"/>
    <d v="2022-01-01T00:00:00"/>
    <n v="304"/>
    <n v="28931041.599999998"/>
    <n v="951679"/>
    <s v="VND"/>
    <s v="20221031VND"/>
    <n v="1"/>
    <n v="1.898802E-3"/>
    <n v="9.5167899999999998E-4"/>
    <n v="2.8931041599999999E-2"/>
    <x v="0"/>
  </r>
  <r>
    <x v="2"/>
    <n v="2389"/>
    <x v="1"/>
    <x v="0"/>
    <x v="0"/>
    <n v="1882826"/>
    <d v="2022-01-01T00:00:00"/>
    <n v="304"/>
    <n v="1517628.8"/>
    <n v="49922"/>
    <s v="VND"/>
    <s v="20221031VND"/>
    <n v="1"/>
    <n v="1.882826E-3"/>
    <n v="4.9922000000000001E-5"/>
    <n v="1.5176288000000001E-3"/>
    <x v="1"/>
  </r>
  <r>
    <x v="2"/>
    <n v="2390"/>
    <x v="7"/>
    <x v="0"/>
    <x v="0"/>
    <n v="1998503"/>
    <d v="2022-01-01T00:00:00"/>
    <n v="304"/>
    <n v="44810694.399999999"/>
    <n v="1474036"/>
    <s v="VND"/>
    <s v="20221031VND"/>
    <n v="1"/>
    <n v="1.998503E-3"/>
    <n v="1.474036E-3"/>
    <n v="4.4810694399999997E-2"/>
    <x v="2"/>
  </r>
  <r>
    <x v="2"/>
    <n v="2391"/>
    <x v="1"/>
    <x v="0"/>
    <x v="0"/>
    <n v="1863507"/>
    <d v="2022-01-01T00:00:00"/>
    <n v="304"/>
    <n v="14181569.6"/>
    <n v="466499"/>
    <s v="VND"/>
    <s v="20221031VND"/>
    <n v="1"/>
    <n v="1.8635069999999999E-3"/>
    <n v="4.6649899999999999E-4"/>
    <n v="1.4181569599999999E-2"/>
    <x v="1"/>
  </r>
  <r>
    <x v="2"/>
    <n v="2392"/>
    <x v="0"/>
    <x v="0"/>
    <x v="0"/>
    <n v="1484611"/>
    <d v="2022-01-01T00:00:00"/>
    <n v="304"/>
    <n v="49041948.800000004"/>
    <n v="1613222"/>
    <s v="VND"/>
    <s v="20221031VND"/>
    <n v="1"/>
    <n v="1.484611E-3"/>
    <n v="1.6132220000000001E-3"/>
    <n v="4.9041948800000006E-2"/>
    <x v="0"/>
  </r>
  <r>
    <x v="2"/>
    <n v="2395"/>
    <x v="5"/>
    <x v="0"/>
    <x v="0"/>
    <n v="4078806"/>
    <d v="2022-01-01T00:00:00"/>
    <n v="304"/>
    <n v="86926611.200000003"/>
    <n v="2859428"/>
    <s v="VND"/>
    <s v="20221031VND"/>
    <n v="1"/>
    <n v="4.0788059999999999E-3"/>
    <n v="2.8594279999999998E-3"/>
    <n v="8.6926611200000004E-2"/>
    <x v="1"/>
  </r>
  <r>
    <x v="2"/>
    <n v="2395"/>
    <x v="5"/>
    <x v="0"/>
    <x v="0"/>
    <n v="1568186"/>
    <d v="2022-01-01T00:00:00"/>
    <n v="304"/>
    <n v="925333841523.20007"/>
    <n v="1299019"/>
    <s v="USD"/>
    <s v="20221031USD"/>
    <n v="23432"/>
    <n v="36.745734351999999"/>
    <n v="30.438613208"/>
    <n v="925.33384152320002"/>
    <x v="1"/>
  </r>
  <r>
    <x v="2"/>
    <n v="2395"/>
    <x v="5"/>
    <x v="0"/>
    <x v="0"/>
    <n v="1728413"/>
    <d v="2022-01-01T00:00:00"/>
    <n v="304"/>
    <n v="58113825.600000001"/>
    <n v="1911639"/>
    <s v="VND"/>
    <s v="20221031VND"/>
    <n v="1"/>
    <n v="1.728413E-3"/>
    <n v="1.9116389999999999E-3"/>
    <n v="5.8113825600000002E-2"/>
    <x v="1"/>
  </r>
  <r>
    <x v="2"/>
    <n v="2401"/>
    <x v="1"/>
    <x v="0"/>
    <x v="0"/>
    <n v="398305"/>
    <d v="2022-01-01T00:00:00"/>
    <n v="304"/>
    <n v="20849992"/>
    <n v="685855"/>
    <s v="VND"/>
    <s v="20221031VND"/>
    <n v="1"/>
    <n v="3.98305E-4"/>
    <n v="6.8585499999999997E-4"/>
    <n v="2.0849992000000001E-2"/>
    <x v="1"/>
  </r>
  <r>
    <x v="2"/>
    <n v="2401"/>
    <x v="4"/>
    <x v="0"/>
    <x v="0"/>
    <n v="1907195"/>
    <d v="2022-01-01T00:00:00"/>
    <n v="304"/>
    <n v="730861288460.80005"/>
    <n v="1026011"/>
    <s v="USD"/>
    <s v="20221031USD"/>
    <n v="23432"/>
    <n v="44.689393240000001"/>
    <n v="24.041489752"/>
    <n v="730.8612884608001"/>
    <x v="1"/>
  </r>
  <r>
    <x v="2"/>
    <n v="2401"/>
    <x v="4"/>
    <x v="0"/>
    <x v="0"/>
    <n v="1033915"/>
    <d v="2022-01-01T00:00:00"/>
    <n v="304"/>
    <n v="59138457.600000001"/>
    <n v="1945344"/>
    <s v="VND"/>
    <s v="20221031VND"/>
    <n v="1"/>
    <n v="1.0339150000000001E-3"/>
    <n v="1.9453439999999999E-3"/>
    <n v="5.91384576E-2"/>
    <x v="1"/>
  </r>
  <r>
    <x v="2"/>
    <n v="2403"/>
    <x v="0"/>
    <x v="0"/>
    <x v="0"/>
    <n v="1893432"/>
    <d v="2022-01-01T00:00:00"/>
    <n v="304"/>
    <n v="28541952"/>
    <n v="938880"/>
    <s v="VND"/>
    <s v="20221031VND"/>
    <n v="1"/>
    <n v="1.893432E-3"/>
    <n v="9.3888000000000001E-4"/>
    <n v="2.8541951999999999E-2"/>
    <x v="0"/>
  </r>
  <r>
    <x v="2"/>
    <n v="2406"/>
    <x v="8"/>
    <x v="0"/>
    <x v="0"/>
    <n v="45304"/>
    <d v="2022-01-01T00:00:00"/>
    <n v="304"/>
    <n v="56030665.600000001"/>
    <n v="1843114"/>
    <s v="VND"/>
    <s v="20221031VND"/>
    <n v="1"/>
    <n v="4.5303999999999999E-5"/>
    <n v="1.8431140000000001E-3"/>
    <n v="5.6030665600000001E-2"/>
    <x v="0"/>
  </r>
  <r>
    <x v="2"/>
    <n v="2407"/>
    <x v="9"/>
    <x v="0"/>
    <x v="0"/>
    <n v="548421"/>
    <d v="2022-01-01T00:00:00"/>
    <n v="304"/>
    <n v="11363489.6"/>
    <n v="373799"/>
    <s v="VND"/>
    <s v="20221031VND"/>
    <n v="1"/>
    <n v="5.48421E-4"/>
    <n v="3.7379900000000002E-4"/>
    <n v="1.13634896E-2"/>
    <x v="0"/>
  </r>
  <r>
    <x v="2"/>
    <n v="2409"/>
    <x v="4"/>
    <x v="0"/>
    <x v="0"/>
    <n v="129381"/>
    <d v="2022-01-01T00:00:00"/>
    <n v="304"/>
    <n v="15019089.6"/>
    <n v="494049"/>
    <s v="VND"/>
    <s v="20221031VND"/>
    <n v="1"/>
    <n v="1.29381E-4"/>
    <n v="4.9404899999999999E-4"/>
    <n v="1.50190896E-2"/>
    <x v="1"/>
  </r>
  <r>
    <x v="2"/>
    <n v="2410"/>
    <x v="9"/>
    <x v="0"/>
    <x v="0"/>
    <n v="1254228"/>
    <d v="2022-01-01T00:00:00"/>
    <n v="304"/>
    <n v="900833867200"/>
    <n v="1264625"/>
    <s v="USD"/>
    <s v="20221031USD"/>
    <n v="23432"/>
    <n v="29.389070495999999"/>
    <n v="29.632693"/>
    <n v="900.83386719999999"/>
    <x v="0"/>
  </r>
  <r>
    <x v="2"/>
    <n v="2410"/>
    <x v="9"/>
    <x v="0"/>
    <x v="0"/>
    <n v="588437"/>
    <d v="2022-01-01T00:00:00"/>
    <n v="304"/>
    <n v="35060563.200000003"/>
    <n v="1153308"/>
    <s v="VND"/>
    <s v="20221031VND"/>
    <n v="1"/>
    <n v="5.8843700000000003E-4"/>
    <n v="1.153308E-3"/>
    <n v="3.5060563200000006E-2"/>
    <x v="0"/>
  </r>
  <r>
    <x v="2"/>
    <n v="2416"/>
    <x v="8"/>
    <x v="0"/>
    <x v="0"/>
    <n v="1338945"/>
    <d v="2022-01-01T00:00:00"/>
    <n v="304"/>
    <n v="53661137.600000001"/>
    <n v="1765169"/>
    <s v="VND"/>
    <s v="20221031VND"/>
    <n v="1"/>
    <n v="1.338945E-3"/>
    <n v="1.765169E-3"/>
    <n v="5.3661137599999999E-2"/>
    <x v="0"/>
  </r>
  <r>
    <x v="2"/>
    <n v="2416"/>
    <x v="9"/>
    <x v="0"/>
    <x v="0"/>
    <n v="1985919"/>
    <d v="2022-01-01T00:00:00"/>
    <n v="304"/>
    <n v="34747352"/>
    <n v="1143005"/>
    <s v="VND"/>
    <s v="20221031VND"/>
    <n v="1"/>
    <n v="1.9859190000000001E-3"/>
    <n v="1.1430050000000001E-3"/>
    <n v="3.4747352000000002E-2"/>
    <x v="0"/>
  </r>
  <r>
    <x v="2"/>
    <n v="2417"/>
    <x v="0"/>
    <x v="0"/>
    <x v="0"/>
    <n v="6013741"/>
    <d v="2022-01-01T00:00:00"/>
    <n v="304"/>
    <n v="204721838.40000001"/>
    <n v="6734271"/>
    <s v="VND"/>
    <s v="20221031VND"/>
    <n v="1"/>
    <n v="6.0137410000000004E-3"/>
    <n v="6.734271E-3"/>
    <n v="0.20472183839999999"/>
    <x v="0"/>
  </r>
  <r>
    <x v="2"/>
    <n v="2417"/>
    <x v="0"/>
    <x v="0"/>
    <x v="0"/>
    <n v="468536"/>
    <d v="2022-01-01T00:00:00"/>
    <n v="304"/>
    <n v="47168761.600000001"/>
    <n v="1551604"/>
    <s v="VND"/>
    <s v="20221031VND"/>
    <n v="1"/>
    <n v="4.6853599999999997E-4"/>
    <n v="1.551604E-3"/>
    <n v="4.7168761600000005E-2"/>
    <x v="0"/>
  </r>
  <r>
    <x v="2"/>
    <n v="2417"/>
    <x v="0"/>
    <x v="0"/>
    <x v="0"/>
    <n v="1980685"/>
    <d v="2022-01-01T00:00:00"/>
    <n v="304"/>
    <n v="133398563456"/>
    <n v="187270"/>
    <s v="USD"/>
    <s v="20221031USD"/>
    <n v="23432"/>
    <n v="46.411410920000002"/>
    <n v="4.3881106399999998"/>
    <n v="133.39856345600001"/>
    <x v="0"/>
  </r>
  <r>
    <x v="2"/>
    <n v="2417"/>
    <x v="9"/>
    <x v="0"/>
    <x v="0"/>
    <n v="128877"/>
    <d v="2022-01-01T00:00:00"/>
    <n v="304"/>
    <n v="48161838.399999999"/>
    <n v="1584271"/>
    <s v="VND"/>
    <s v="20221031VND"/>
    <n v="1"/>
    <n v="1.2887700000000001E-4"/>
    <n v="1.5842709999999999E-3"/>
    <n v="4.8161838399999997E-2"/>
    <x v="0"/>
  </r>
  <r>
    <x v="2"/>
    <n v="2418"/>
    <x v="10"/>
    <x v="0"/>
    <x v="1"/>
    <n v="1863884"/>
    <d v="2022-01-01T00:00:00"/>
    <n v="304"/>
    <n v="49799425.600000001"/>
    <n v="1638139"/>
    <s v="VND"/>
    <s v="20221031VND"/>
    <n v="1"/>
    <n v="1.8638839999999999E-3"/>
    <n v="1.638139E-3"/>
    <n v="4.9799425600000002E-2"/>
    <x v="1"/>
  </r>
  <r>
    <x v="2"/>
    <n v="2418"/>
    <x v="10"/>
    <x v="0"/>
    <x v="2"/>
    <n v="4808201"/>
    <d v="2022-01-01T00:00:00"/>
    <n v="304"/>
    <n v="108349096"/>
    <n v="3564115"/>
    <s v="VND"/>
    <s v="20221031VND"/>
    <n v="1"/>
    <n v="4.8082009999999998E-3"/>
    <n v="3.5641150000000001E-3"/>
    <n v="0.10834909600000001"/>
    <x v="1"/>
  </r>
  <r>
    <x v="2"/>
    <n v="2418"/>
    <x v="10"/>
    <x v="0"/>
    <x v="1"/>
    <n v="799401"/>
    <d v="2022-01-01T00:00:00"/>
    <n v="304"/>
    <n v="8172432"/>
    <n v="268830"/>
    <s v="VND"/>
    <s v="20221031VND"/>
    <n v="1"/>
    <n v="7.9940100000000004E-4"/>
    <n v="2.6883000000000001E-4"/>
    <n v="8.1724320000000003E-3"/>
    <x v="1"/>
  </r>
  <r>
    <x v="2"/>
    <n v="2418"/>
    <x v="10"/>
    <x v="0"/>
    <x v="1"/>
    <n v="746452"/>
    <d v="2022-01-01T00:00:00"/>
    <n v="304"/>
    <n v="19947385.599999998"/>
    <n v="656164"/>
    <s v="VND"/>
    <s v="20221031VND"/>
    <n v="1"/>
    <n v="7.4645199999999999E-4"/>
    <n v="6.5616399999999999E-4"/>
    <n v="1.9947385599999999E-2"/>
    <x v="1"/>
  </r>
  <r>
    <x v="2"/>
    <n v="2418"/>
    <x v="10"/>
    <x v="0"/>
    <x v="0"/>
    <n v="7588095"/>
    <d v="2022-01-01T00:00:00"/>
    <n v="304"/>
    <n v="269473382.39999998"/>
    <n v="8864256"/>
    <s v="VND"/>
    <s v="20221031VND"/>
    <n v="1"/>
    <n v="7.5880950000000004E-3"/>
    <n v="8.8642559999999992E-3"/>
    <n v="0.26947338239999996"/>
    <x v="1"/>
  </r>
  <r>
    <x v="2"/>
    <n v="2418"/>
    <x v="10"/>
    <x v="0"/>
    <x v="0"/>
    <n v="27263"/>
    <d v="2022-01-01T00:00:00"/>
    <n v="304"/>
    <n v="865762652204.79993"/>
    <n v="1094758"/>
    <s v="GBP"/>
    <s v="20221031GBP"/>
    <n v="26014"/>
    <n v="0.70921968199999996"/>
    <n v="28.479034612"/>
    <n v="865.76265220479991"/>
    <x v="1"/>
  </r>
  <r>
    <x v="2"/>
    <n v="2418"/>
    <x v="10"/>
    <x v="0"/>
    <x v="0"/>
    <n v="6767900"/>
    <d v="2022-01-01T00:00:00"/>
    <n v="304"/>
    <n v="294190588.80000001"/>
    <n v="9677322"/>
    <s v="VND"/>
    <s v="20221031VND"/>
    <n v="1"/>
    <n v="6.7679000000000003E-3"/>
    <n v="9.6773220000000004E-3"/>
    <n v="0.29419058879999999"/>
    <x v="1"/>
  </r>
  <r>
    <x v="2"/>
    <n v="2418"/>
    <x v="10"/>
    <x v="0"/>
    <x v="0"/>
    <n v="1078541"/>
    <d v="2022-01-01T00:00:00"/>
    <n v="304"/>
    <n v="1215305291417.6001"/>
    <n v="1706092"/>
    <s v="USD"/>
    <s v="20221031USD"/>
    <n v="23432"/>
    <n v="25.272372711999999"/>
    <n v="39.977147744"/>
    <n v="1215.3052914176001"/>
    <x v="1"/>
  </r>
  <r>
    <x v="2"/>
    <n v="2418"/>
    <x v="10"/>
    <x v="0"/>
    <x v="0"/>
    <n v="65314"/>
    <d v="2022-01-01T00:00:00"/>
    <n v="304"/>
    <n v="879502799851.19995"/>
    <n v="1268181"/>
    <s v="EUR"/>
    <s v="20221031EUR"/>
    <n v="22813"/>
    <n v="1.490008282"/>
    <n v="28.931013152999999"/>
    <n v="879.50279985119994"/>
    <x v="1"/>
  </r>
  <r>
    <x v="2"/>
    <n v="2420"/>
    <x v="0"/>
    <x v="0"/>
    <x v="0"/>
    <n v="1553920"/>
    <d v="2022-01-01T00:00:00"/>
    <n v="304"/>
    <n v="43545416"/>
    <n v="1432415"/>
    <s v="VND"/>
    <s v="20221031VND"/>
    <n v="1"/>
    <n v="1.5539200000000001E-3"/>
    <n v="1.432415E-3"/>
    <n v="4.3545416000000003E-2"/>
    <x v="0"/>
  </r>
  <r>
    <x v="2"/>
    <n v="2420"/>
    <x v="0"/>
    <x v="0"/>
    <x v="0"/>
    <n v="6952604"/>
    <d v="2022-01-01T00:00:00"/>
    <n v="304"/>
    <n v="223236624"/>
    <n v="7343310"/>
    <s v="VND"/>
    <s v="20221031VND"/>
    <n v="1"/>
    <n v="6.9526040000000002E-3"/>
    <n v="7.3433099999999996E-3"/>
    <n v="0.22323662399999999"/>
    <x v="0"/>
  </r>
  <r>
    <x v="2"/>
    <n v="2421"/>
    <x v="2"/>
    <x v="0"/>
    <x v="0"/>
    <n v="968072"/>
    <d v="2022-01-01T00:00:00"/>
    <n v="304"/>
    <n v="52369137.600000001"/>
    <n v="1722669"/>
    <s v="VND"/>
    <s v="20221031VND"/>
    <n v="1"/>
    <n v="9.6807200000000005E-4"/>
    <n v="1.722669E-3"/>
    <n v="5.2369137600000004E-2"/>
    <x v="2"/>
  </r>
  <r>
    <x v="2"/>
    <n v="2421"/>
    <x v="6"/>
    <x v="0"/>
    <x v="0"/>
    <n v="93673"/>
    <d v="2022-01-01T00:00:00"/>
    <n v="304"/>
    <n v="32122038.400000002"/>
    <n v="1056646"/>
    <s v="VND"/>
    <s v="20221031VND"/>
    <n v="1"/>
    <n v="9.3672999999999996E-5"/>
    <n v="1.0566460000000001E-3"/>
    <n v="3.2122038400000004E-2"/>
    <x v="3"/>
  </r>
  <r>
    <x v="2"/>
    <n v="2421"/>
    <x v="1"/>
    <x v="0"/>
    <x v="0"/>
    <n v="1732873"/>
    <d v="2022-01-01T00:00:00"/>
    <n v="304"/>
    <n v="19040584"/>
    <n v="626335"/>
    <s v="VND"/>
    <s v="20221031VND"/>
    <n v="1"/>
    <n v="1.732873E-3"/>
    <n v="6.26335E-4"/>
    <n v="1.9040583999999999E-2"/>
    <x v="1"/>
  </r>
  <r>
    <x v="2"/>
    <n v="2422"/>
    <x v="3"/>
    <x v="0"/>
    <x v="0"/>
    <n v="1254303"/>
    <d v="2022-01-01T00:00:00"/>
    <n v="304"/>
    <n v="58580678.399999999"/>
    <n v="1926996"/>
    <s v="VND"/>
    <s v="20221031VND"/>
    <n v="1"/>
    <n v="1.254303E-3"/>
    <n v="1.926996E-3"/>
    <n v="5.8580678399999996E-2"/>
    <x v="0"/>
  </r>
  <r>
    <x v="2"/>
    <n v="2422"/>
    <x v="3"/>
    <x v="0"/>
    <x v="0"/>
    <n v="732718"/>
    <d v="2022-01-01T00:00:00"/>
    <n v="304"/>
    <n v="1113309207116.8"/>
    <n v="1562906"/>
    <s v="USD"/>
    <s v="20221031USD"/>
    <n v="23432"/>
    <n v="17.169048176"/>
    <n v="36.622013391999999"/>
    <n v="1113.3092071168001"/>
    <x v="0"/>
  </r>
  <r>
    <x v="2"/>
    <n v="2422"/>
    <x v="1"/>
    <x v="0"/>
    <x v="0"/>
    <n v="1122391"/>
    <d v="2022-01-01T00:00:00"/>
    <n v="304"/>
    <n v="26112323.199999999"/>
    <n v="858958"/>
    <s v="VND"/>
    <s v="20221031VND"/>
    <n v="1"/>
    <n v="1.1223909999999999E-3"/>
    <n v="8.5895800000000005E-4"/>
    <n v="2.6112323199999999E-2"/>
    <x v="1"/>
  </r>
  <r>
    <x v="2"/>
    <n v="2424"/>
    <x v="5"/>
    <x v="0"/>
    <x v="1"/>
    <n v="8713791"/>
    <d v="2022-01-01T00:00:00"/>
    <n v="304"/>
    <n v="298891401.60000002"/>
    <n v="9831954"/>
    <s v="VND"/>
    <s v="20221031VND"/>
    <n v="1"/>
    <n v="8.7137910000000002E-3"/>
    <n v="9.8319540000000004E-3"/>
    <n v="0.29889140160000005"/>
    <x v="1"/>
  </r>
  <r>
    <x v="2"/>
    <n v="2424"/>
    <x v="5"/>
    <x v="0"/>
    <x v="1"/>
    <n v="7043469"/>
    <d v="2022-01-01T00:00:00"/>
    <n v="304"/>
    <n v="224586080"/>
    <n v="7387700"/>
    <s v="VND"/>
    <s v="20221031VND"/>
    <n v="1"/>
    <n v="7.0434690000000001E-3"/>
    <n v="7.3876999999999996E-3"/>
    <n v="0.22458607999999999"/>
    <x v="1"/>
  </r>
  <r>
    <x v="2"/>
    <n v="2424"/>
    <x v="5"/>
    <x v="0"/>
    <x v="1"/>
    <n v="1740069"/>
    <d v="2022-01-01T00:00:00"/>
    <n v="304"/>
    <n v="41099067.199999996"/>
    <n v="1351943"/>
    <s v="VND"/>
    <s v="20221031VND"/>
    <n v="1"/>
    <n v="1.7400689999999999E-3"/>
    <n v="1.351943E-3"/>
    <n v="4.1099067199999999E-2"/>
    <x v="1"/>
  </r>
  <r>
    <x v="2"/>
    <n v="2424"/>
    <x v="5"/>
    <x v="0"/>
    <x v="1"/>
    <n v="1678784"/>
    <d v="2022-01-01T00:00:00"/>
    <n v="304"/>
    <n v="35361553.600000001"/>
    <n v="1163209"/>
    <s v="VND"/>
    <s v="20221031VND"/>
    <n v="1"/>
    <n v="1.678784E-3"/>
    <n v="1.1632089999999999E-3"/>
    <n v="3.5361553599999998E-2"/>
    <x v="1"/>
  </r>
  <r>
    <x v="2"/>
    <n v="2424"/>
    <x v="10"/>
    <x v="0"/>
    <x v="0"/>
    <n v="1408502"/>
    <d v="2022-01-01T00:00:00"/>
    <n v="304"/>
    <n v="2269208"/>
    <n v="74645"/>
    <s v="VND"/>
    <s v="20221031VND"/>
    <n v="1"/>
    <n v="1.4085020000000001E-3"/>
    <n v="7.4645000000000001E-5"/>
    <n v="2.269208E-3"/>
    <x v="1"/>
  </r>
  <r>
    <x v="2"/>
    <n v="2424"/>
    <x v="5"/>
    <x v="0"/>
    <x v="0"/>
    <n v="1296451"/>
    <d v="2022-01-01T00:00:00"/>
    <n v="304"/>
    <n v="1354869095257.6001"/>
    <n v="1902017"/>
    <s v="USD"/>
    <s v="20221031USD"/>
    <n v="23432"/>
    <n v="30.378439832000002"/>
    <n v="44.568062343999998"/>
    <n v="1354.8690952576001"/>
    <x v="1"/>
  </r>
  <r>
    <x v="2"/>
    <n v="2424"/>
    <x v="5"/>
    <x v="0"/>
    <x v="0"/>
    <n v="7724041"/>
    <d v="2022-01-01T00:00:00"/>
    <n v="304"/>
    <n v="234051545.59999999"/>
    <n v="7699064"/>
    <s v="VND"/>
    <s v="20221031VND"/>
    <n v="1"/>
    <n v="7.7240410000000001E-3"/>
    <n v="7.6990640000000003E-3"/>
    <n v="0.23405154559999999"/>
    <x v="1"/>
  </r>
  <r>
    <x v="2"/>
    <n v="2424"/>
    <x v="5"/>
    <x v="0"/>
    <x v="0"/>
    <n v="2356625"/>
    <d v="2022-01-01T00:00:00"/>
    <n v="304"/>
    <n v="172085432"/>
    <n v="5660705"/>
    <s v="VND"/>
    <s v="20221031VND"/>
    <n v="1"/>
    <n v="2.3566250000000002E-3"/>
    <n v="5.6607050000000003E-3"/>
    <n v="0.17208543200000001"/>
    <x v="1"/>
  </r>
  <r>
    <x v="2"/>
    <n v="2424"/>
    <x v="3"/>
    <x v="0"/>
    <x v="0"/>
    <n v="4467244"/>
    <d v="2022-01-01T00:00:00"/>
    <n v="304"/>
    <n v="90151321.600000009"/>
    <n v="2965504"/>
    <s v="VND"/>
    <s v="20221031VND"/>
    <n v="1"/>
    <n v="4.4672440000000004E-3"/>
    <n v="2.9655039999999999E-3"/>
    <n v="9.0151321600000014E-2"/>
    <x v="0"/>
  </r>
  <r>
    <x v="2"/>
    <n v="2424"/>
    <x v="5"/>
    <x v="0"/>
    <x v="0"/>
    <n v="1892828"/>
    <d v="2022-01-01T00:00:00"/>
    <n v="304"/>
    <n v="1030209175001.6001"/>
    <n v="1446247"/>
    <s v="USD"/>
    <s v="20221031USD"/>
    <n v="23432"/>
    <n v="44.352745695999999"/>
    <n v="33.888459703999999"/>
    <n v="1030.2091750016"/>
    <x v="1"/>
  </r>
  <r>
    <x v="2"/>
    <n v="2424"/>
    <x v="10"/>
    <x v="0"/>
    <x v="0"/>
    <n v="1135636"/>
    <d v="2022-01-01T00:00:00"/>
    <n v="304"/>
    <n v="518249845555.19995"/>
    <n v="1149696"/>
    <s v="AUD"/>
    <s v="20221031AUD"/>
    <n v="14828"/>
    <n v="16.839210607999998"/>
    <n v="17.047692288"/>
    <n v="518.24984555519995"/>
    <x v="1"/>
  </r>
  <r>
    <x v="2"/>
    <n v="2426"/>
    <x v="10"/>
    <x v="0"/>
    <x v="1"/>
    <n v="69415"/>
    <d v="2022-01-01T00:00:00"/>
    <n v="304"/>
    <n v="55815707.199999996"/>
    <n v="1836043"/>
    <s v="VND"/>
    <s v="20221031VND"/>
    <n v="1"/>
    <n v="6.9414999999999999E-5"/>
    <n v="1.8360430000000001E-3"/>
    <n v="5.5815707199999995E-2"/>
    <x v="1"/>
  </r>
  <r>
    <x v="2"/>
    <n v="2426"/>
    <x v="10"/>
    <x v="0"/>
    <x v="1"/>
    <n v="301510"/>
    <d v="2022-01-01T00:00:00"/>
    <n v="304"/>
    <n v="29054769.599999998"/>
    <n v="955749"/>
    <s v="VND"/>
    <s v="20221031VND"/>
    <n v="1"/>
    <n v="3.0151000000000001E-4"/>
    <n v="9.5574899999999999E-4"/>
    <n v="2.9054769599999999E-2"/>
    <x v="1"/>
  </r>
  <r>
    <x v="2"/>
    <n v="2426"/>
    <x v="10"/>
    <x v="0"/>
    <x v="0"/>
    <n v="6191486"/>
    <d v="2022-01-01T00:00:00"/>
    <n v="304"/>
    <n v="294042054.39999998"/>
    <n v="9672436"/>
    <s v="VND"/>
    <s v="20221031VND"/>
    <n v="1"/>
    <n v="6.1914860000000004E-3"/>
    <n v="9.6724359999999995E-3"/>
    <n v="0.29404205439999997"/>
    <x v="1"/>
  </r>
  <r>
    <x v="2"/>
    <n v="2426"/>
    <x v="10"/>
    <x v="0"/>
    <x v="0"/>
    <n v="8140292"/>
    <d v="2022-01-01T00:00:00"/>
    <n v="304"/>
    <n v="233460265.59999999"/>
    <n v="7679614"/>
    <s v="VND"/>
    <s v="20221031VND"/>
    <n v="1"/>
    <n v="8.1402920000000004E-3"/>
    <n v="7.6796140000000004E-3"/>
    <n v="0.23346026559999999"/>
    <x v="1"/>
  </r>
  <r>
    <x v="2"/>
    <n v="2427"/>
    <x v="6"/>
    <x v="0"/>
    <x v="0"/>
    <n v="1035963"/>
    <d v="2022-01-01T00:00:00"/>
    <n v="304"/>
    <n v="34031340.799999997"/>
    <n v="1119452"/>
    <s v="VND"/>
    <s v="20221031VND"/>
    <n v="1"/>
    <n v="1.035963E-3"/>
    <n v="1.1194519999999999E-3"/>
    <n v="3.4031340799999997E-2"/>
    <x v="3"/>
  </r>
  <r>
    <x v="2"/>
    <n v="2427"/>
    <x v="12"/>
    <x v="0"/>
    <x v="0"/>
    <n v="966212"/>
    <d v="2022-01-01T00:00:00"/>
    <n v="304"/>
    <n v="8088588.7999999998"/>
    <n v="266072"/>
    <s v="VND"/>
    <s v="20221031VND"/>
    <n v="1"/>
    <n v="9.6621200000000004E-4"/>
    <n v="2.6607200000000001E-4"/>
    <n v="8.0885887999999993E-3"/>
    <x v="4"/>
  </r>
  <r>
    <x v="2"/>
    <n v="2429"/>
    <x v="7"/>
    <x v="0"/>
    <x v="0"/>
    <n v="895352"/>
    <d v="2022-01-01T00:00:00"/>
    <n v="304"/>
    <n v="7343180.7999999998"/>
    <n v="241552"/>
    <s v="VND"/>
    <s v="20221031VND"/>
    <n v="1"/>
    <n v="8.9535199999999998E-4"/>
    <n v="2.4155199999999999E-4"/>
    <n v="7.3431807999999998E-3"/>
    <x v="2"/>
  </r>
  <r>
    <x v="2"/>
    <n v="2429"/>
    <x v="5"/>
    <x v="0"/>
    <x v="0"/>
    <n v="667977"/>
    <d v="2022-01-01T00:00:00"/>
    <n v="304"/>
    <n v="627451935884.80005"/>
    <n v="880841"/>
    <s v="USD"/>
    <s v="20221031USD"/>
    <n v="23432"/>
    <n v="15.652037064"/>
    <n v="20.639866311999999"/>
    <n v="627.45193588480004"/>
    <x v="1"/>
  </r>
  <r>
    <x v="2"/>
    <n v="2429"/>
    <x v="5"/>
    <x v="0"/>
    <x v="0"/>
    <n v="964845"/>
    <d v="2022-01-01T00:00:00"/>
    <n v="304"/>
    <n v="16983811.199999999"/>
    <n v="558678"/>
    <s v="VND"/>
    <s v="20221031VND"/>
    <n v="1"/>
    <n v="9.6484499999999998E-4"/>
    <n v="5.5867799999999995E-4"/>
    <n v="1.6983811200000001E-2"/>
    <x v="1"/>
  </r>
  <r>
    <x v="2"/>
    <n v="2431"/>
    <x v="4"/>
    <x v="0"/>
    <x v="0"/>
    <n v="357201"/>
    <d v="2022-01-01T00:00:00"/>
    <n v="304"/>
    <n v="4215537.5999999996"/>
    <n v="138669"/>
    <s v="VND"/>
    <s v="20221031VND"/>
    <n v="1"/>
    <n v="3.5720100000000002E-4"/>
    <n v="1.3866900000000001E-4"/>
    <n v="4.2155375999999994E-3"/>
    <x v="1"/>
  </r>
  <r>
    <x v="2"/>
    <n v="2431"/>
    <x v="2"/>
    <x v="0"/>
    <x v="0"/>
    <n v="1772567"/>
    <d v="2022-01-01T00:00:00"/>
    <n v="304"/>
    <n v="8959640"/>
    <n v="294725"/>
    <s v="VND"/>
    <s v="20221031VND"/>
    <n v="1"/>
    <n v="1.7725670000000001E-3"/>
    <n v="2.9472500000000002E-4"/>
    <n v="8.9596399999999996E-3"/>
    <x v="2"/>
  </r>
  <r>
    <x v="2"/>
    <n v="2432"/>
    <x v="0"/>
    <x v="0"/>
    <x v="0"/>
    <n v="547186"/>
    <d v="2022-01-01T00:00:00"/>
    <n v="304"/>
    <n v="502755.2"/>
    <n v="16538"/>
    <s v="VND"/>
    <s v="20221031VND"/>
    <n v="1"/>
    <n v="5.4718599999999996E-4"/>
    <n v="1.6538E-5"/>
    <n v="5.0275519999999998E-4"/>
    <x v="0"/>
  </r>
  <r>
    <x v="2"/>
    <n v="2433"/>
    <x v="1"/>
    <x v="0"/>
    <x v="0"/>
    <n v="1557755"/>
    <d v="2022-01-01T00:00:00"/>
    <n v="304"/>
    <n v="39891913.600000001"/>
    <n v="1312234"/>
    <s v="VND"/>
    <s v="20221031VND"/>
    <n v="1"/>
    <n v="1.5577550000000001E-3"/>
    <n v="1.312234E-3"/>
    <n v="3.9891913600000002E-2"/>
    <x v="1"/>
  </r>
  <r>
    <x v="2"/>
    <n v="2434"/>
    <x v="4"/>
    <x v="0"/>
    <x v="0"/>
    <n v="1117479"/>
    <d v="2022-01-01T00:00:00"/>
    <n v="304"/>
    <n v="25430968"/>
    <n v="836545"/>
    <s v="VND"/>
    <s v="20221031VND"/>
    <n v="1"/>
    <n v="1.117479E-3"/>
    <n v="8.3654499999999995E-4"/>
    <n v="2.5430968000000002E-2"/>
    <x v="1"/>
  </r>
  <r>
    <x v="2"/>
    <n v="2435"/>
    <x v="0"/>
    <x v="0"/>
    <x v="0"/>
    <n v="392559"/>
    <d v="2022-01-01T00:00:00"/>
    <n v="304"/>
    <n v="46406451.199999996"/>
    <n v="1526528"/>
    <s v="VND"/>
    <s v="20221031VND"/>
    <n v="1"/>
    <n v="3.9255900000000001E-4"/>
    <n v="1.5265280000000001E-3"/>
    <n v="4.6406451199999997E-2"/>
    <x v="0"/>
  </r>
  <r>
    <x v="2"/>
    <n v="2436"/>
    <x v="3"/>
    <x v="0"/>
    <x v="0"/>
    <n v="1464306"/>
    <d v="2022-01-01T00:00:00"/>
    <n v="304"/>
    <n v="40563632"/>
    <n v="1334330"/>
    <s v="VND"/>
    <s v="20221031VND"/>
    <n v="1"/>
    <n v="1.4643060000000001E-3"/>
    <n v="1.3343300000000001E-3"/>
    <n v="4.0563632000000002E-2"/>
    <x v="0"/>
  </r>
  <r>
    <x v="2"/>
    <n v="2436"/>
    <x v="2"/>
    <x v="0"/>
    <x v="0"/>
    <n v="1286537"/>
    <d v="2022-01-01T00:00:00"/>
    <n v="304"/>
    <n v="49469251.199999996"/>
    <n v="1627278"/>
    <s v="VND"/>
    <s v="20221031VND"/>
    <n v="1"/>
    <n v="1.2865369999999999E-3"/>
    <n v="1.627278E-3"/>
    <n v="4.9469251199999995E-2"/>
    <x v="2"/>
  </r>
  <r>
    <x v="2"/>
    <n v="2437"/>
    <x v="6"/>
    <x v="0"/>
    <x v="0"/>
    <n v="1706500"/>
    <d v="2022-01-01T00:00:00"/>
    <n v="304"/>
    <n v="238475487116.80002"/>
    <n v="334781"/>
    <s v="USD"/>
    <s v="20221031USD"/>
    <n v="23432"/>
    <n v="39.986708"/>
    <n v="7.8445883920000004"/>
    <n v="238.47548711680002"/>
    <x v="3"/>
  </r>
  <r>
    <x v="2"/>
    <n v="2437"/>
    <x v="6"/>
    <x v="0"/>
    <x v="0"/>
    <n v="1024731"/>
    <d v="2022-01-01T00:00:00"/>
    <n v="304"/>
    <n v="24833182.400000002"/>
    <n v="816881"/>
    <s v="VND"/>
    <s v="20221031VND"/>
    <n v="1"/>
    <n v="1.0247310000000001E-3"/>
    <n v="8.1688099999999999E-4"/>
    <n v="2.4833182400000001E-2"/>
    <x v="3"/>
  </r>
  <r>
    <x v="2"/>
    <n v="2439"/>
    <x v="1"/>
    <x v="0"/>
    <x v="0"/>
    <n v="9767655"/>
    <d v="2022-01-01T00:00:00"/>
    <n v="304"/>
    <n v="231801915.20000002"/>
    <n v="7625063"/>
    <s v="VND"/>
    <s v="20221031VND"/>
    <n v="1"/>
    <n v="9.7676550000000001E-3"/>
    <n v="7.6250629999999996E-3"/>
    <n v="0.23180191520000001"/>
    <x v="1"/>
  </r>
  <r>
    <x v="2"/>
    <n v="2439"/>
    <x v="1"/>
    <x v="0"/>
    <x v="0"/>
    <n v="5888035"/>
    <d v="2022-01-01T00:00:00"/>
    <n v="304"/>
    <n v="166729590.40000001"/>
    <n v="5484526"/>
    <s v="VND"/>
    <s v="20221031VND"/>
    <n v="1"/>
    <n v="5.8880349999999998E-3"/>
    <n v="5.484526E-3"/>
    <n v="0.16672959040000002"/>
    <x v="1"/>
  </r>
  <r>
    <x v="2"/>
    <n v="2439"/>
    <x v="1"/>
    <x v="0"/>
    <x v="0"/>
    <n v="947242"/>
    <d v="2022-01-01T00:00:00"/>
    <n v="304"/>
    <n v="1183368562662.3999"/>
    <n v="1661258"/>
    <s v="USD"/>
    <s v="20221031USD"/>
    <n v="23432"/>
    <n v="22.195774543999999"/>
    <n v="38.926597456000003"/>
    <n v="1183.3685626623999"/>
    <x v="1"/>
  </r>
  <r>
    <x v="2"/>
    <n v="2439"/>
    <x v="0"/>
    <x v="0"/>
    <x v="0"/>
    <n v="7063682"/>
    <d v="2022-01-01T00:00:00"/>
    <n v="304"/>
    <n v="219110280"/>
    <n v="7207575"/>
    <s v="VND"/>
    <s v="20221031VND"/>
    <n v="1"/>
    <n v="7.0636819999999999E-3"/>
    <n v="7.2075749999999999E-3"/>
    <n v="0.21911027999999999"/>
    <x v="0"/>
  </r>
  <r>
    <x v="2"/>
    <n v="2439"/>
    <x v="1"/>
    <x v="0"/>
    <x v="0"/>
    <n v="7452544"/>
    <d v="2022-01-01T00:00:00"/>
    <n v="304"/>
    <n v="228098009.59999999"/>
    <n v="7503224"/>
    <s v="VND"/>
    <s v="20221031VND"/>
    <n v="1"/>
    <n v="7.4525440000000002E-3"/>
    <n v="7.5032240000000002E-3"/>
    <n v="0.22809800959999998"/>
    <x v="1"/>
  </r>
  <r>
    <x v="2"/>
    <n v="2439"/>
    <x v="0"/>
    <x v="0"/>
    <x v="0"/>
    <n v="8685479"/>
    <d v="2022-01-01T00:00:00"/>
    <n v="304"/>
    <n v="298485348.80000001"/>
    <n v="9818597"/>
    <s v="VND"/>
    <s v="20221031VND"/>
    <n v="1"/>
    <n v="8.6854789999999994E-3"/>
    <n v="9.8185970000000001E-3"/>
    <n v="0.29848534879999999"/>
    <x v="0"/>
  </r>
  <r>
    <x v="2"/>
    <n v="2441"/>
    <x v="0"/>
    <x v="0"/>
    <x v="0"/>
    <n v="453140"/>
    <d v="2022-01-01T00:00:00"/>
    <n v="304"/>
    <n v="7528529.6000000006"/>
    <n v="247649"/>
    <s v="VND"/>
    <s v="20221031VND"/>
    <n v="1"/>
    <n v="4.5313999999999999E-4"/>
    <n v="2.4764900000000001E-4"/>
    <n v="7.5285296000000002E-3"/>
    <x v="0"/>
  </r>
  <r>
    <x v="2"/>
    <n v="2441"/>
    <x v="4"/>
    <x v="0"/>
    <x v="0"/>
    <n v="466639"/>
    <d v="2022-01-01T00:00:00"/>
    <n v="304"/>
    <n v="45226870.399999999"/>
    <n v="1487726"/>
    <s v="VND"/>
    <s v="20221031VND"/>
    <n v="1"/>
    <n v="4.6663899999999998E-4"/>
    <n v="1.487726E-3"/>
    <n v="4.5226870400000001E-2"/>
    <x v="1"/>
  </r>
  <r>
    <x v="2"/>
    <n v="2441"/>
    <x v="0"/>
    <x v="0"/>
    <x v="0"/>
    <n v="516759"/>
    <d v="2022-01-01T00:00:00"/>
    <n v="304"/>
    <n v="19000425.600000001"/>
    <n v="625014"/>
    <s v="VND"/>
    <s v="20221031VND"/>
    <n v="1"/>
    <n v="5.1675899999999999E-4"/>
    <n v="6.2501400000000002E-4"/>
    <n v="1.9000425600000002E-2"/>
    <x v="0"/>
  </r>
  <r>
    <x v="2"/>
    <n v="2444"/>
    <x v="3"/>
    <x v="0"/>
    <x v="0"/>
    <n v="931576"/>
    <d v="2022-01-01T00:00:00"/>
    <n v="304"/>
    <n v="27095155.199999999"/>
    <n v="891288"/>
    <s v="VND"/>
    <s v="20221031VND"/>
    <n v="1"/>
    <n v="9.3157600000000004E-4"/>
    <n v="8.9128799999999995E-4"/>
    <n v="2.7095155199999998E-2"/>
    <x v="0"/>
  </r>
  <r>
    <x v="2"/>
    <n v="2445"/>
    <x v="5"/>
    <x v="0"/>
    <x v="0"/>
    <n v="1204000"/>
    <d v="2022-01-01T00:00:00"/>
    <n v="304"/>
    <n v="24565115.199999999"/>
    <n v="808063"/>
    <s v="VND"/>
    <s v="20221031VND"/>
    <n v="1"/>
    <n v="1.204E-3"/>
    <n v="8.0806300000000003E-4"/>
    <n v="2.4565115199999998E-2"/>
    <x v="1"/>
  </r>
  <r>
    <x v="2"/>
    <n v="2445"/>
    <x v="0"/>
    <x v="0"/>
    <x v="0"/>
    <n v="304713"/>
    <d v="2022-01-01T00:00:00"/>
    <n v="304"/>
    <n v="35287104"/>
    <n v="1160760"/>
    <s v="VND"/>
    <s v="20221031VND"/>
    <n v="1"/>
    <n v="3.0471300000000002E-4"/>
    <n v="1.16076E-3"/>
    <n v="3.5287104E-2"/>
    <x v="0"/>
  </r>
  <r>
    <x v="2"/>
    <n v="2446"/>
    <x v="0"/>
    <x v="0"/>
    <x v="0"/>
    <n v="1069343"/>
    <d v="2022-01-01T00:00:00"/>
    <n v="304"/>
    <n v="995282073152"/>
    <n v="1397215"/>
    <s v="USD"/>
    <s v="20221031USD"/>
    <n v="23432"/>
    <n v="25.056845175999999"/>
    <n v="32.739541879999997"/>
    <n v="995.28207315199995"/>
    <x v="0"/>
  </r>
  <r>
    <x v="2"/>
    <n v="2447"/>
    <x v="0"/>
    <x v="0"/>
    <x v="1"/>
    <n v="523375"/>
    <d v="2022-01-01T00:00:00"/>
    <n v="304"/>
    <n v="9228862.4000000004"/>
    <n v="303581"/>
    <s v="VND"/>
    <s v="20221031VND"/>
    <n v="1"/>
    <n v="5.2337499999999997E-4"/>
    <n v="3.0358099999999998E-4"/>
    <n v="9.228862400000001E-3"/>
    <x v="0"/>
  </r>
  <r>
    <x v="2"/>
    <n v="2447"/>
    <x v="5"/>
    <x v="0"/>
    <x v="0"/>
    <n v="1697717"/>
    <d v="2022-01-01T00:00:00"/>
    <n v="304"/>
    <n v="1585846.4000000001"/>
    <n v="52166"/>
    <s v="VND"/>
    <s v="20221031VND"/>
    <n v="1"/>
    <n v="1.6977170000000001E-3"/>
    <n v="5.2166000000000002E-5"/>
    <n v="1.5858464000000001E-3"/>
    <x v="1"/>
  </r>
  <r>
    <x v="2"/>
    <n v="2447"/>
    <x v="5"/>
    <x v="0"/>
    <x v="0"/>
    <n v="837119"/>
    <d v="2022-01-01T00:00:00"/>
    <n v="304"/>
    <n v="186409658099.20001"/>
    <n v="261689"/>
    <s v="USD"/>
    <s v="20221031USD"/>
    <n v="23432"/>
    <n v="19.615372407999999"/>
    <n v="6.1318966479999997"/>
    <n v="186.40965809920002"/>
    <x v="1"/>
  </r>
  <r>
    <x v="2"/>
    <n v="2447"/>
    <x v="0"/>
    <x v="0"/>
    <x v="0"/>
    <n v="1630454"/>
    <d v="2022-01-01T00:00:00"/>
    <n v="304"/>
    <n v="25993398.400000002"/>
    <n v="855046"/>
    <s v="VND"/>
    <s v="20221031VND"/>
    <n v="1"/>
    <n v="1.6304539999999999E-3"/>
    <n v="8.5504600000000004E-4"/>
    <n v="2.5993398400000003E-2"/>
    <x v="0"/>
  </r>
  <r>
    <x v="2"/>
    <n v="2447"/>
    <x v="4"/>
    <x v="0"/>
    <x v="0"/>
    <n v="1742068"/>
    <d v="2022-01-01T00:00:00"/>
    <n v="304"/>
    <n v="4812076.8"/>
    <n v="158292"/>
    <s v="VND"/>
    <s v="20221031VND"/>
    <n v="1"/>
    <n v="1.742068E-3"/>
    <n v="1.5829200000000001E-4"/>
    <n v="4.8120767999999996E-3"/>
    <x v="1"/>
  </r>
  <r>
    <x v="2"/>
    <n v="2448"/>
    <x v="7"/>
    <x v="0"/>
    <x v="0"/>
    <n v="805815"/>
    <d v="2022-01-01T00:00:00"/>
    <n v="304"/>
    <n v="59405004.800000004"/>
    <n v="1954112"/>
    <s v="VND"/>
    <s v="20221031VND"/>
    <n v="1"/>
    <n v="8.0581499999999998E-4"/>
    <n v="1.954112E-3"/>
    <n v="5.9405004800000001E-2"/>
    <x v="2"/>
  </r>
  <r>
    <x v="2"/>
    <n v="2449"/>
    <x v="9"/>
    <x v="0"/>
    <x v="0"/>
    <n v="665096"/>
    <d v="2022-01-01T00:00:00"/>
    <n v="304"/>
    <n v="25354512"/>
    <n v="834030"/>
    <s v="VND"/>
    <s v="20221031VND"/>
    <n v="1"/>
    <n v="6.65096E-4"/>
    <n v="8.3403000000000004E-4"/>
    <n v="2.5354511999999999E-2"/>
    <x v="0"/>
  </r>
  <r>
    <x v="2"/>
    <n v="2450"/>
    <x v="2"/>
    <x v="0"/>
    <x v="0"/>
    <n v="322417"/>
    <d v="2022-01-01T00:00:00"/>
    <n v="304"/>
    <n v="29153843.199999999"/>
    <n v="959008"/>
    <s v="VND"/>
    <s v="20221031VND"/>
    <n v="1"/>
    <n v="3.2241700000000003E-4"/>
    <n v="9.5900800000000002E-4"/>
    <n v="2.9153843199999998E-2"/>
    <x v="2"/>
  </r>
  <r>
    <x v="2"/>
    <n v="2452"/>
    <x v="5"/>
    <x v="0"/>
    <x v="0"/>
    <n v="446198"/>
    <d v="2022-01-01T00:00:00"/>
    <n v="304"/>
    <n v="48466659.199999996"/>
    <n v="1594298"/>
    <s v="VND"/>
    <s v="20221031VND"/>
    <n v="1"/>
    <n v="4.4619800000000003E-4"/>
    <n v="1.5942980000000001E-3"/>
    <n v="4.8466659199999998E-2"/>
    <x v="1"/>
  </r>
  <r>
    <x v="2"/>
    <n v="2454"/>
    <x v="8"/>
    <x v="0"/>
    <x v="0"/>
    <n v="747606"/>
    <d v="2022-01-01T00:00:00"/>
    <n v="304"/>
    <n v="1241779.2"/>
    <n v="40848"/>
    <s v="VND"/>
    <s v="20221031VND"/>
    <n v="1"/>
    <n v="7.4760600000000005E-4"/>
    <n v="4.0847999999999999E-5"/>
    <n v="1.2417792E-3"/>
    <x v="0"/>
  </r>
  <r>
    <x v="2"/>
    <n v="2455"/>
    <x v="1"/>
    <x v="0"/>
    <x v="0"/>
    <n v="1296436"/>
    <d v="2022-01-01T00:00:00"/>
    <n v="304"/>
    <n v="34925192"/>
    <n v="1148855"/>
    <s v="VND"/>
    <s v="20221031VND"/>
    <n v="1"/>
    <n v="1.296436E-3"/>
    <n v="1.1488550000000001E-3"/>
    <n v="3.4925192000000001E-2"/>
    <x v="1"/>
  </r>
  <r>
    <x v="2"/>
    <n v="2455"/>
    <x v="3"/>
    <x v="0"/>
    <x v="0"/>
    <n v="1207967"/>
    <d v="2022-01-01T00:00:00"/>
    <n v="304"/>
    <n v="297530725568"/>
    <n v="417685"/>
    <s v="USD"/>
    <s v="20221031USD"/>
    <n v="23432"/>
    <n v="28.305082744"/>
    <n v="9.7871949199999992"/>
    <n v="297.53072556799998"/>
    <x v="0"/>
  </r>
  <r>
    <x v="2"/>
    <n v="2455"/>
    <x v="3"/>
    <x v="0"/>
    <x v="0"/>
    <n v="897888"/>
    <d v="2022-01-01T00:00:00"/>
    <n v="304"/>
    <n v="52512777.600000001"/>
    <n v="1727394"/>
    <s v="VND"/>
    <s v="20221031VND"/>
    <n v="1"/>
    <n v="8.9788800000000001E-4"/>
    <n v="1.7273939999999999E-3"/>
    <n v="5.2512777600000005E-2"/>
    <x v="0"/>
  </r>
  <r>
    <x v="2"/>
    <n v="2456"/>
    <x v="5"/>
    <x v="0"/>
    <x v="0"/>
    <n v="908165"/>
    <d v="2022-01-01T00:00:00"/>
    <n v="304"/>
    <n v="10983094.4"/>
    <n v="361286"/>
    <s v="VND"/>
    <s v="20221031VND"/>
    <n v="1"/>
    <n v="9.0816499999999995E-4"/>
    <n v="3.61286E-4"/>
    <n v="1.0983094400000001E-2"/>
    <x v="1"/>
  </r>
  <r>
    <x v="2"/>
    <n v="2456"/>
    <x v="5"/>
    <x v="0"/>
    <x v="0"/>
    <n v="1645852"/>
    <d v="2022-01-01T00:00:00"/>
    <n v="304"/>
    <n v="212883506611.19998"/>
    <n v="298854"/>
    <s v="USD"/>
    <s v="20221031USD"/>
    <n v="23432"/>
    <n v="38.565604063999999"/>
    <n v="7.0027469279999996"/>
    <n v="212.88350661119998"/>
    <x v="1"/>
  </r>
  <r>
    <x v="2"/>
    <n v="2456"/>
    <x v="5"/>
    <x v="0"/>
    <x v="0"/>
    <n v="600855"/>
    <d v="2022-01-01T00:00:00"/>
    <n v="304"/>
    <n v="4645272"/>
    <n v="152805"/>
    <s v="VND"/>
    <s v="20221031VND"/>
    <n v="1"/>
    <n v="6.0085499999999997E-4"/>
    <n v="1.52805E-4"/>
    <n v="4.6452719999999998E-3"/>
    <x v="1"/>
  </r>
  <r>
    <x v="2"/>
    <n v="2458"/>
    <x v="14"/>
    <x v="0"/>
    <x v="0"/>
    <n v="5766209"/>
    <d v="2022-01-01T00:00:00"/>
    <n v="304"/>
    <n v="105125814.39999999"/>
    <n v="3458086"/>
    <s v="VND"/>
    <s v="20221031VND"/>
    <n v="1"/>
    <n v="5.7662089999999996E-3"/>
    <n v="3.458086E-3"/>
    <n v="0.10512581439999999"/>
    <x v="3"/>
  </r>
  <r>
    <x v="2"/>
    <n v="2460"/>
    <x v="8"/>
    <x v="0"/>
    <x v="1"/>
    <n v="6952771"/>
    <d v="2022-01-01T00:00:00"/>
    <n v="304"/>
    <n v="262358931.20000002"/>
    <n v="8630228"/>
    <s v="VND"/>
    <s v="20221031VND"/>
    <n v="1"/>
    <n v="6.952771E-3"/>
    <n v="8.6302280000000002E-3"/>
    <n v="0.26235893120000003"/>
    <x v="0"/>
  </r>
  <r>
    <x v="2"/>
    <n v="2460"/>
    <x v="8"/>
    <x v="0"/>
    <x v="1"/>
    <n v="6214651"/>
    <d v="2022-01-01T00:00:00"/>
    <n v="304"/>
    <n v="232604262.40000001"/>
    <n v="7651456"/>
    <s v="VND"/>
    <s v="20221031VND"/>
    <n v="1"/>
    <n v="6.2146509999999999E-3"/>
    <n v="7.6514560000000001E-3"/>
    <n v="0.23260426240000001"/>
    <x v="0"/>
  </r>
  <r>
    <x v="2"/>
    <n v="2460"/>
    <x v="10"/>
    <x v="0"/>
    <x v="0"/>
    <n v="657679"/>
    <d v="2022-01-01T00:00:00"/>
    <n v="304"/>
    <n v="8712761.5999999996"/>
    <n v="286604"/>
    <s v="VND"/>
    <s v="20221031VND"/>
    <n v="1"/>
    <n v="6.5767899999999999E-4"/>
    <n v="2.8660399999999998E-4"/>
    <n v="8.7127616000000005E-3"/>
    <x v="1"/>
  </r>
  <r>
    <x v="2"/>
    <n v="2460"/>
    <x v="8"/>
    <x v="0"/>
    <x v="0"/>
    <n v="1956315"/>
    <d v="2022-01-01T00:00:00"/>
    <n v="304"/>
    <n v="41390512"/>
    <n v="1361530"/>
    <s v="VND"/>
    <s v="20221031VND"/>
    <n v="1"/>
    <n v="1.9563150000000001E-3"/>
    <n v="1.3615299999999999E-3"/>
    <n v="4.1390511999999997E-2"/>
    <x v="0"/>
  </r>
  <r>
    <x v="2"/>
    <n v="2460"/>
    <x v="8"/>
    <x v="0"/>
    <x v="0"/>
    <n v="5256936"/>
    <d v="2022-01-01T00:00:00"/>
    <n v="304"/>
    <n v="111782836.8"/>
    <n v="3677067"/>
    <s v="VND"/>
    <s v="20221031VND"/>
    <n v="1"/>
    <n v="5.2569360000000002E-3"/>
    <n v="3.677067E-3"/>
    <n v="0.11178283679999999"/>
    <x v="0"/>
  </r>
  <r>
    <x v="2"/>
    <n v="2460"/>
    <x v="10"/>
    <x v="0"/>
    <x v="0"/>
    <n v="1003382"/>
    <d v="2022-01-01T00:00:00"/>
    <n v="304"/>
    <n v="42145100.800000004"/>
    <n v="1386352"/>
    <s v="VND"/>
    <s v="20221031VND"/>
    <n v="1"/>
    <n v="1.0033819999999999E-3"/>
    <n v="1.386352E-3"/>
    <n v="4.2145100800000002E-2"/>
    <x v="1"/>
  </r>
  <r>
    <x v="2"/>
    <n v="2461"/>
    <x v="11"/>
    <x v="0"/>
    <x v="0"/>
    <n v="1076478"/>
    <d v="2022-01-01T00:00:00"/>
    <n v="304"/>
    <n v="12423720"/>
    <n v="408675"/>
    <s v="VND"/>
    <s v="20221031VND"/>
    <n v="1"/>
    <n v="1.0764780000000001E-3"/>
    <n v="4.08675E-4"/>
    <n v="1.2423719999999999E-2"/>
    <x v="3"/>
  </r>
  <r>
    <x v="2"/>
    <n v="2463"/>
    <x v="5"/>
    <x v="0"/>
    <x v="0"/>
    <n v="1495235"/>
    <d v="2022-01-01T00:00:00"/>
    <n v="304"/>
    <n v="52827052.800000004"/>
    <n v="1737732"/>
    <s v="VND"/>
    <s v="20221031VND"/>
    <n v="1"/>
    <n v="1.4952349999999999E-3"/>
    <n v="1.7377320000000001E-3"/>
    <n v="5.2827052800000003E-2"/>
    <x v="1"/>
  </r>
  <r>
    <x v="2"/>
    <n v="2463"/>
    <x v="10"/>
    <x v="0"/>
    <x v="0"/>
    <n v="1972883"/>
    <d v="2022-01-01T00:00:00"/>
    <n v="304"/>
    <n v="3194888"/>
    <n v="105095"/>
    <s v="VND"/>
    <s v="20221031VND"/>
    <n v="1"/>
    <n v="1.9728829999999999E-3"/>
    <n v="1.05095E-4"/>
    <n v="3.1948879999999999E-3"/>
    <x v="1"/>
  </r>
  <r>
    <x v="2"/>
    <n v="2465"/>
    <x v="4"/>
    <x v="0"/>
    <x v="0"/>
    <n v="355825"/>
    <d v="2022-01-01T00:00:00"/>
    <n v="304"/>
    <n v="5516840"/>
    <n v="181475"/>
    <s v="VND"/>
    <s v="20221031VND"/>
    <n v="1"/>
    <n v="3.5582499999999999E-4"/>
    <n v="1.8147500000000001E-4"/>
    <n v="5.5168400000000003E-3"/>
    <x v="1"/>
  </r>
  <r>
    <x v="2"/>
    <n v="2465"/>
    <x v="1"/>
    <x v="0"/>
    <x v="0"/>
    <n v="1641620"/>
    <d v="2022-01-01T00:00:00"/>
    <n v="304"/>
    <n v="31708264"/>
    <n v="1043035"/>
    <s v="VND"/>
    <s v="20221031VND"/>
    <n v="1"/>
    <n v="1.6416200000000001E-3"/>
    <n v="1.0430350000000001E-3"/>
    <n v="3.1708264E-2"/>
    <x v="1"/>
  </r>
  <r>
    <x v="2"/>
    <n v="2469"/>
    <x v="2"/>
    <x v="0"/>
    <x v="0"/>
    <n v="620742"/>
    <d v="2022-01-01T00:00:00"/>
    <n v="304"/>
    <n v="43402961.600000001"/>
    <n v="1427729"/>
    <s v="VND"/>
    <s v="20221031VND"/>
    <n v="1"/>
    <n v="6.2074199999999997E-4"/>
    <n v="1.427729E-3"/>
    <n v="4.3402961600000005E-2"/>
    <x v="2"/>
  </r>
  <r>
    <x v="2"/>
    <n v="2471"/>
    <x v="8"/>
    <x v="0"/>
    <x v="0"/>
    <n v="8350958"/>
    <d v="2022-01-01T00:00:00"/>
    <n v="304"/>
    <n v="248448864"/>
    <n v="8172660"/>
    <s v="VND"/>
    <s v="20221031VND"/>
    <n v="1"/>
    <n v="8.3509580000000003E-3"/>
    <n v="8.17266E-3"/>
    <n v="0.24844886399999999"/>
    <x v="0"/>
  </r>
  <r>
    <x v="2"/>
    <n v="2471"/>
    <x v="0"/>
    <x v="0"/>
    <x v="0"/>
    <n v="1207539"/>
    <d v="2022-01-01T00:00:00"/>
    <n v="304"/>
    <n v="30948324.800000001"/>
    <n v="1018037"/>
    <s v="VND"/>
    <s v="20221031VND"/>
    <n v="1"/>
    <n v="1.2075390000000001E-3"/>
    <n v="1.0180370000000001E-3"/>
    <n v="3.09483248E-2"/>
    <x v="0"/>
  </r>
  <r>
    <x v="2"/>
    <n v="2472"/>
    <x v="9"/>
    <x v="0"/>
    <x v="0"/>
    <n v="573753"/>
    <d v="2022-01-01T00:00:00"/>
    <n v="304"/>
    <n v="26903726.400000002"/>
    <n v="884991"/>
    <s v="VND"/>
    <s v="20221031VND"/>
    <n v="1"/>
    <n v="5.7375299999999998E-4"/>
    <n v="8.8499100000000001E-4"/>
    <n v="2.6903726400000001E-2"/>
    <x v="0"/>
  </r>
  <r>
    <x v="2"/>
    <n v="2473"/>
    <x v="11"/>
    <x v="0"/>
    <x v="1"/>
    <n v="1845885"/>
    <d v="2022-01-01T00:00:00"/>
    <n v="304"/>
    <n v="962616"/>
    <n v="31665"/>
    <s v="VND"/>
    <s v="20221031VND"/>
    <n v="1"/>
    <n v="1.845885E-3"/>
    <n v="3.1665000000000003E-5"/>
    <n v="9.6261600000000001E-4"/>
    <x v="3"/>
  </r>
  <r>
    <x v="2"/>
    <n v="2473"/>
    <x v="11"/>
    <x v="0"/>
    <x v="0"/>
    <n v="1504102"/>
    <d v="2022-01-01T00:00:00"/>
    <n v="304"/>
    <n v="20193260.800000001"/>
    <n v="664252"/>
    <s v="VND"/>
    <s v="20221031VND"/>
    <n v="1"/>
    <n v="1.504102E-3"/>
    <n v="6.6425200000000005E-4"/>
    <n v="2.0193260800000001E-2"/>
    <x v="3"/>
  </r>
  <r>
    <x v="2"/>
    <n v="2473"/>
    <x v="11"/>
    <x v="0"/>
    <x v="0"/>
    <n v="8159107"/>
    <d v="2022-01-01T00:00:00"/>
    <n v="304"/>
    <n v="245650209.59999999"/>
    <n v="8080599"/>
    <s v="VND"/>
    <s v="20221031VND"/>
    <n v="1"/>
    <n v="8.1591070000000005E-3"/>
    <n v="8.0805990000000008E-3"/>
    <n v="0.2456502096"/>
    <x v="3"/>
  </r>
  <r>
    <x v="2"/>
    <n v="2473"/>
    <x v="1"/>
    <x v="0"/>
    <x v="0"/>
    <n v="8578793"/>
    <d v="2022-01-01T00:00:00"/>
    <n v="304"/>
    <n v="191753259.20000002"/>
    <n v="6307673"/>
    <s v="VND"/>
    <s v="20221031VND"/>
    <n v="1"/>
    <n v="8.5787929999999995E-3"/>
    <n v="6.3076729999999998E-3"/>
    <n v="0.19175325920000003"/>
    <x v="1"/>
  </r>
  <r>
    <x v="2"/>
    <n v="2474"/>
    <x v="11"/>
    <x v="0"/>
    <x v="0"/>
    <n v="1153563"/>
    <d v="2022-01-01T00:00:00"/>
    <n v="304"/>
    <n v="15757900.799999999"/>
    <n v="518352"/>
    <s v="VND"/>
    <s v="20221031VND"/>
    <n v="1"/>
    <n v="1.153563E-3"/>
    <n v="5.1835200000000003E-4"/>
    <n v="1.5757900799999999E-2"/>
    <x v="3"/>
  </r>
  <r>
    <x v="2"/>
    <n v="2474"/>
    <x v="10"/>
    <x v="0"/>
    <x v="0"/>
    <n v="1349674"/>
    <d v="2022-01-01T00:00:00"/>
    <n v="304"/>
    <n v="50892974.399999999"/>
    <n v="1674111"/>
    <s v="VND"/>
    <s v="20221031VND"/>
    <n v="1"/>
    <n v="1.3496739999999999E-3"/>
    <n v="1.674111E-3"/>
    <n v="5.0892974399999999E-2"/>
    <x v="1"/>
  </r>
  <r>
    <x v="2"/>
    <n v="2476"/>
    <x v="4"/>
    <x v="0"/>
    <x v="0"/>
    <n v="234188"/>
    <d v="2022-01-01T00:00:00"/>
    <n v="304"/>
    <n v="681112"/>
    <n v="22405"/>
    <s v="VND"/>
    <s v="20221031VND"/>
    <n v="1"/>
    <n v="2.34188E-4"/>
    <n v="2.2405E-5"/>
    <n v="6.8111199999999999E-4"/>
    <x v="1"/>
  </r>
  <r>
    <x v="2"/>
    <n v="2477"/>
    <x v="4"/>
    <x v="0"/>
    <x v="0"/>
    <n v="2822090"/>
    <d v="2022-01-01T00:00:00"/>
    <n v="304"/>
    <n v="104425185.60000001"/>
    <n v="3435039"/>
    <s v="VND"/>
    <s v="20221031VND"/>
    <n v="1"/>
    <n v="2.8220900000000002E-3"/>
    <n v="3.435039E-3"/>
    <n v="0.10442518560000001"/>
    <x v="1"/>
  </r>
  <r>
    <x v="2"/>
    <n v="2477"/>
    <x v="4"/>
    <x v="0"/>
    <x v="0"/>
    <n v="7483346"/>
    <d v="2022-01-01T00:00:00"/>
    <n v="304"/>
    <n v="297420132.80000001"/>
    <n v="9783557"/>
    <s v="VND"/>
    <s v="20221031VND"/>
    <n v="1"/>
    <n v="7.4833460000000001E-3"/>
    <n v="9.783557E-3"/>
    <n v="0.29742013280000001"/>
    <x v="1"/>
  </r>
  <r>
    <x v="2"/>
    <n v="2477"/>
    <x v="14"/>
    <x v="0"/>
    <x v="0"/>
    <n v="648361"/>
    <d v="2022-01-01T00:00:00"/>
    <n v="304"/>
    <n v="7244259.2000000002"/>
    <n v="238298"/>
    <s v="VND"/>
    <s v="20221031VND"/>
    <n v="1"/>
    <n v="6.4836099999999997E-4"/>
    <n v="2.3829799999999999E-4"/>
    <n v="7.2442592000000004E-3"/>
    <x v="3"/>
  </r>
  <r>
    <x v="2"/>
    <n v="2477"/>
    <x v="14"/>
    <x v="0"/>
    <x v="0"/>
    <n v="1714514"/>
    <d v="2022-01-01T00:00:00"/>
    <n v="304"/>
    <n v="697943677440"/>
    <n v="979800"/>
    <s v="USD"/>
    <s v="20221031USD"/>
    <n v="23432"/>
    <n v="40.174492047999998"/>
    <n v="22.958673600000001"/>
    <n v="697.94367743999999"/>
    <x v="3"/>
  </r>
  <r>
    <x v="2"/>
    <n v="2478"/>
    <x v="4"/>
    <x v="0"/>
    <x v="0"/>
    <n v="6905798"/>
    <d v="2022-01-01T00:00:00"/>
    <n v="304"/>
    <n v="268918612.80000001"/>
    <n v="8846007"/>
    <s v="VND"/>
    <s v="20221031VND"/>
    <n v="1"/>
    <n v="6.9057980000000003E-3"/>
    <n v="8.8460069999999995E-3"/>
    <n v="0.26891861280000001"/>
    <x v="1"/>
  </r>
  <r>
    <x v="2"/>
    <n v="2479"/>
    <x v="13"/>
    <x v="0"/>
    <x v="0"/>
    <n v="1520878"/>
    <d v="2022-01-01T00:00:00"/>
    <n v="304"/>
    <n v="7118646.3999999994"/>
    <n v="234166"/>
    <s v="VND"/>
    <s v="20221031VND"/>
    <n v="1"/>
    <n v="1.520878E-3"/>
    <n v="2.3416600000000001E-4"/>
    <n v="7.1186463999999994E-3"/>
    <x v="0"/>
  </r>
  <r>
    <x v="2"/>
    <n v="2480"/>
    <x v="1"/>
    <x v="0"/>
    <x v="0"/>
    <n v="4288078"/>
    <d v="2022-01-01T00:00:00"/>
    <n v="304"/>
    <n v="169970473.59999999"/>
    <n v="5591134"/>
    <s v="VND"/>
    <s v="20221031VND"/>
    <n v="1"/>
    <n v="4.2880779999999999E-3"/>
    <n v="5.5911340000000002E-3"/>
    <n v="0.1699704736"/>
    <x v="1"/>
  </r>
  <r>
    <x v="2"/>
    <n v="2480"/>
    <x v="5"/>
    <x v="0"/>
    <x v="0"/>
    <n v="1849237"/>
    <d v="2022-01-01T00:00:00"/>
    <n v="304"/>
    <n v="12270443.200000001"/>
    <n v="403633"/>
    <s v="VND"/>
    <s v="20221031VND"/>
    <n v="1"/>
    <n v="1.8492370000000001E-3"/>
    <n v="4.0363299999999998E-4"/>
    <n v="1.2270443200000002E-2"/>
    <x v="1"/>
  </r>
  <r>
    <x v="2"/>
    <n v="2480"/>
    <x v="11"/>
    <x v="0"/>
    <x v="0"/>
    <n v="1613292"/>
    <d v="2022-01-01T00:00:00"/>
    <n v="304"/>
    <n v="5683371.2000000002"/>
    <n v="186953"/>
    <s v="VND"/>
    <s v="20221031VND"/>
    <n v="1"/>
    <n v="1.6132919999999999E-3"/>
    <n v="1.8695300000000001E-4"/>
    <n v="5.6833712000000005E-3"/>
    <x v="3"/>
  </r>
  <r>
    <x v="2"/>
    <n v="2481"/>
    <x v="4"/>
    <x v="0"/>
    <x v="0"/>
    <n v="1006086"/>
    <d v="2022-01-01T00:00:00"/>
    <n v="304"/>
    <n v="9751833.5999999996"/>
    <n v="320784"/>
    <s v="VND"/>
    <s v="20221031VND"/>
    <n v="1"/>
    <n v="1.006086E-3"/>
    <n v="3.2078400000000001E-4"/>
    <n v="9.751833599999999E-3"/>
    <x v="1"/>
  </r>
  <r>
    <x v="2"/>
    <n v="2483"/>
    <x v="11"/>
    <x v="0"/>
    <x v="0"/>
    <n v="282438"/>
    <d v="2022-01-01T00:00:00"/>
    <n v="304"/>
    <n v="50961404.800000004"/>
    <n v="1676362"/>
    <s v="VND"/>
    <s v="20221031VND"/>
    <n v="1"/>
    <n v="2.8243799999999998E-4"/>
    <n v="1.676362E-3"/>
    <n v="5.0961404800000006E-2"/>
    <x v="3"/>
  </r>
  <r>
    <x v="2"/>
    <n v="2483"/>
    <x v="1"/>
    <x v="0"/>
    <x v="0"/>
    <n v="555893"/>
    <d v="2022-01-01T00:00:00"/>
    <n v="304"/>
    <n v="53535676.800000004"/>
    <n v="1761042"/>
    <s v="VND"/>
    <s v="20221031VND"/>
    <n v="1"/>
    <n v="5.5589300000000001E-4"/>
    <n v="1.761042E-3"/>
    <n v="5.3535676800000001E-2"/>
    <x v="1"/>
  </r>
  <r>
    <x v="2"/>
    <n v="2489"/>
    <x v="1"/>
    <x v="0"/>
    <x v="0"/>
    <n v="1145214"/>
    <d v="2022-01-01T00:00:00"/>
    <n v="304"/>
    <n v="12308960"/>
    <n v="404900"/>
    <s v="VND"/>
    <s v="20221031VND"/>
    <n v="1"/>
    <n v="1.1452140000000001E-3"/>
    <n v="4.0489999999999998E-4"/>
    <n v="1.2308960000000001E-2"/>
    <x v="1"/>
  </r>
  <r>
    <x v="2"/>
    <n v="2491"/>
    <x v="8"/>
    <x v="0"/>
    <x v="0"/>
    <n v="169920"/>
    <d v="2022-01-01T00:00:00"/>
    <n v="304"/>
    <n v="32811692.800000001"/>
    <n v="1079332"/>
    <s v="VND"/>
    <s v="20221031VND"/>
    <n v="1"/>
    <n v="1.6992E-4"/>
    <n v="1.0793319999999999E-3"/>
    <n v="3.28116928E-2"/>
    <x v="0"/>
  </r>
  <r>
    <x v="2"/>
    <n v="2492"/>
    <x v="4"/>
    <x v="0"/>
    <x v="0"/>
    <n v="710783"/>
    <d v="2022-01-01T00:00:00"/>
    <n v="304"/>
    <n v="5802052.7999999998"/>
    <n v="190857"/>
    <s v="VND"/>
    <s v="20221031VND"/>
    <n v="1"/>
    <n v="7.1078299999999999E-4"/>
    <n v="1.9085700000000001E-4"/>
    <n v="5.8020527999999997E-3"/>
    <x v="1"/>
  </r>
  <r>
    <x v="2"/>
    <n v="2493"/>
    <x v="4"/>
    <x v="0"/>
    <x v="0"/>
    <n v="980461"/>
    <d v="2022-01-01T00:00:00"/>
    <n v="304"/>
    <n v="6289638.3999999994"/>
    <n v="206896"/>
    <s v="VND"/>
    <s v="20221031VND"/>
    <n v="1"/>
    <n v="9.8046099999999996E-4"/>
    <n v="2.0689600000000001E-4"/>
    <n v="6.2896383999999994E-3"/>
    <x v="1"/>
  </r>
  <r>
    <x v="2"/>
    <n v="2494"/>
    <x v="11"/>
    <x v="0"/>
    <x v="0"/>
    <n v="1997141"/>
    <d v="2022-01-01T00:00:00"/>
    <n v="304"/>
    <n v="8660048"/>
    <n v="284870"/>
    <s v="VND"/>
    <s v="20221031VND"/>
    <n v="1"/>
    <n v="1.997141E-3"/>
    <n v="2.8487E-4"/>
    <n v="8.6600480000000001E-3"/>
    <x v="3"/>
  </r>
  <r>
    <x v="2"/>
    <n v="2495"/>
    <x v="4"/>
    <x v="0"/>
    <x v="0"/>
    <n v="12587"/>
    <d v="2022-01-01T00:00:00"/>
    <n v="304"/>
    <n v="21340161.599999998"/>
    <n v="701979"/>
    <s v="VND"/>
    <s v="20221031VND"/>
    <n v="1"/>
    <n v="1.2587E-5"/>
    <n v="7.0197900000000004E-4"/>
    <n v="2.1340161599999997E-2"/>
    <x v="1"/>
  </r>
  <r>
    <x v="2"/>
    <n v="2496"/>
    <x v="3"/>
    <x v="0"/>
    <x v="0"/>
    <n v="5239215"/>
    <d v="2022-01-01T00:00:00"/>
    <n v="304"/>
    <n v="133657947.2"/>
    <n v="4396643"/>
    <s v="VND"/>
    <s v="20221031VND"/>
    <n v="1"/>
    <n v="5.2392150000000002E-3"/>
    <n v="4.3966430000000004E-3"/>
    <n v="0.13365794720000002"/>
    <x v="0"/>
  </r>
  <r>
    <x v="2"/>
    <n v="2496"/>
    <x v="3"/>
    <x v="0"/>
    <x v="0"/>
    <n v="1645535"/>
    <d v="2022-01-01T00:00:00"/>
    <n v="304"/>
    <n v="846126708160"/>
    <n v="1187825"/>
    <s v="USD"/>
    <s v="20221031USD"/>
    <n v="23432"/>
    <n v="38.558176119999999"/>
    <n v="27.833115400000001"/>
    <n v="846.12670816000002"/>
    <x v="0"/>
  </r>
  <r>
    <x v="2"/>
    <n v="2497"/>
    <x v="1"/>
    <x v="0"/>
    <x v="0"/>
    <n v="896288"/>
    <d v="2022-01-01T00:00:00"/>
    <n v="304"/>
    <n v="28829110.400000002"/>
    <n v="948326"/>
    <s v="VND"/>
    <s v="20221031VND"/>
    <n v="1"/>
    <n v="8.9628799999999997E-4"/>
    <n v="9.4832599999999999E-4"/>
    <n v="2.8829110400000003E-2"/>
    <x v="1"/>
  </r>
  <r>
    <x v="2"/>
    <n v="2497"/>
    <x v="1"/>
    <x v="0"/>
    <x v="0"/>
    <n v="1045956"/>
    <d v="2022-01-01T00:00:00"/>
    <n v="304"/>
    <n v="10756067.200000001"/>
    <n v="353818"/>
    <s v="VND"/>
    <s v="20221031VND"/>
    <n v="1"/>
    <n v="1.045956E-3"/>
    <n v="3.5381799999999999E-4"/>
    <n v="1.07560672E-2"/>
    <x v="1"/>
  </r>
  <r>
    <x v="2"/>
    <n v="2498"/>
    <x v="8"/>
    <x v="0"/>
    <x v="0"/>
    <n v="364601"/>
    <d v="2022-01-01T00:00:00"/>
    <n v="304"/>
    <n v="16772257.6"/>
    <n v="551719"/>
    <s v="VND"/>
    <s v="20221031VND"/>
    <n v="1"/>
    <n v="3.6460099999999999E-4"/>
    <n v="5.5171899999999999E-4"/>
    <n v="1.67722576E-2"/>
    <x v="0"/>
  </r>
  <r>
    <x v="2"/>
    <n v="2498"/>
    <x v="8"/>
    <x v="0"/>
    <x v="0"/>
    <n v="1246316"/>
    <d v="2022-01-01T00:00:00"/>
    <n v="304"/>
    <n v="15673024"/>
    <n v="515560"/>
    <s v="VND"/>
    <s v="20221031VND"/>
    <n v="1"/>
    <n v="1.2463159999999999E-3"/>
    <n v="5.1555999999999998E-4"/>
    <n v="1.5673024000000001E-2"/>
    <x v="0"/>
  </r>
  <r>
    <x v="2"/>
    <n v="2498"/>
    <x v="0"/>
    <x v="0"/>
    <x v="0"/>
    <n v="734133"/>
    <d v="2022-01-01T00:00:00"/>
    <n v="304"/>
    <n v="58899513.600000001"/>
    <n v="1937484"/>
    <s v="VND"/>
    <s v="20221031VND"/>
    <n v="1"/>
    <n v="7.3413299999999999E-4"/>
    <n v="1.937484E-3"/>
    <n v="5.8899513600000002E-2"/>
    <x v="0"/>
  </r>
  <r>
    <x v="2"/>
    <n v="2500"/>
    <x v="7"/>
    <x v="0"/>
    <x v="0"/>
    <n v="1532634"/>
    <d v="2022-01-01T00:00:00"/>
    <n v="304"/>
    <n v="1055427.2"/>
    <n v="34718"/>
    <s v="VND"/>
    <s v="20221031VND"/>
    <n v="1"/>
    <n v="1.5326339999999999E-3"/>
    <n v="3.4718000000000002E-5"/>
    <n v="1.0554271999999999E-3"/>
    <x v="2"/>
  </r>
  <r>
    <x v="2"/>
    <n v="2501"/>
    <x v="1"/>
    <x v="0"/>
    <x v="0"/>
    <n v="1548575"/>
    <d v="2022-01-01T00:00:00"/>
    <n v="304"/>
    <n v="16296528"/>
    <n v="536070"/>
    <s v="VND"/>
    <s v="20221031VND"/>
    <n v="1"/>
    <n v="1.548575E-3"/>
    <n v="5.3607000000000004E-4"/>
    <n v="1.6296528000000001E-2"/>
    <x v="1"/>
  </r>
  <r>
    <x v="2"/>
    <n v="2501"/>
    <x v="1"/>
    <x v="0"/>
    <x v="0"/>
    <n v="1103356"/>
    <d v="2022-01-01T00:00:00"/>
    <n v="304"/>
    <n v="53820372.800000004"/>
    <n v="1770407"/>
    <s v="VND"/>
    <s v="20221031VND"/>
    <n v="1"/>
    <n v="1.103356E-3"/>
    <n v="1.7704070000000001E-3"/>
    <n v="5.3820372800000002E-2"/>
    <x v="1"/>
  </r>
  <r>
    <x v="2"/>
    <n v="2504"/>
    <x v="1"/>
    <x v="0"/>
    <x v="0"/>
    <n v="1843687"/>
    <d v="2022-01-01T00:00:00"/>
    <n v="304"/>
    <n v="17666108.800000001"/>
    <n v="581122"/>
    <s v="VND"/>
    <s v="20221031VND"/>
    <n v="1"/>
    <n v="1.8436870000000001E-3"/>
    <n v="5.81122E-4"/>
    <n v="1.76661088E-2"/>
    <x v="1"/>
  </r>
  <r>
    <x v="2"/>
    <n v="2504"/>
    <x v="11"/>
    <x v="0"/>
    <x v="0"/>
    <n v="1064157"/>
    <d v="2022-01-01T00:00:00"/>
    <n v="304"/>
    <n v="28036126.400000002"/>
    <n v="922241"/>
    <s v="VND"/>
    <s v="20221031VND"/>
    <n v="1"/>
    <n v="1.064157E-3"/>
    <n v="9.2224099999999997E-4"/>
    <n v="2.8036126400000003E-2"/>
    <x v="3"/>
  </r>
  <r>
    <x v="2"/>
    <n v="2505"/>
    <x v="6"/>
    <x v="0"/>
    <x v="0"/>
    <n v="681646"/>
    <d v="2022-01-01T00:00:00"/>
    <n v="304"/>
    <n v="26117096"/>
    <n v="859115"/>
    <s v="VND"/>
    <s v="20221031VND"/>
    <n v="1"/>
    <n v="6.8164600000000005E-4"/>
    <n v="8.5911500000000003E-4"/>
    <n v="2.6117095999999999E-2"/>
    <x v="3"/>
  </r>
  <r>
    <x v="2"/>
    <n v="2505"/>
    <x v="0"/>
    <x v="0"/>
    <x v="0"/>
    <n v="1022582"/>
    <d v="2022-01-01T00:00:00"/>
    <n v="304"/>
    <n v="13157606.4"/>
    <n v="432816"/>
    <s v="VND"/>
    <s v="20221031VND"/>
    <n v="1"/>
    <n v="1.022582E-3"/>
    <n v="4.3281599999999998E-4"/>
    <n v="1.3157606400000001E-2"/>
    <x v="0"/>
  </r>
  <r>
    <x v="2"/>
    <n v="2506"/>
    <x v="8"/>
    <x v="0"/>
    <x v="0"/>
    <n v="62304"/>
    <d v="2022-01-01T00:00:00"/>
    <n v="304"/>
    <n v="51018009.600000001"/>
    <n v="1678224"/>
    <s v="VND"/>
    <s v="20221031VND"/>
    <n v="1"/>
    <n v="6.2304000000000005E-5"/>
    <n v="1.6782240000000001E-3"/>
    <n v="5.1018009600000004E-2"/>
    <x v="0"/>
  </r>
  <r>
    <x v="2"/>
    <n v="2507"/>
    <x v="0"/>
    <x v="0"/>
    <x v="0"/>
    <n v="1425373"/>
    <d v="2022-01-01T00:00:00"/>
    <n v="304"/>
    <n v="41348043.199999996"/>
    <n v="1360133"/>
    <s v="VND"/>
    <s v="20221031VND"/>
    <n v="1"/>
    <n v="1.425373E-3"/>
    <n v="1.3601329999999999E-3"/>
    <n v="4.1348043199999997E-2"/>
    <x v="0"/>
  </r>
  <r>
    <x v="2"/>
    <n v="2507"/>
    <x v="0"/>
    <x v="0"/>
    <x v="0"/>
    <n v="736598"/>
    <d v="2022-01-01T00:00:00"/>
    <n v="304"/>
    <n v="196084562188.79999"/>
    <n v="275271"/>
    <s v="USD"/>
    <s v="20221031USD"/>
    <n v="23432"/>
    <n v="17.259964335999999"/>
    <n v="6.4501500719999996"/>
    <n v="196.08456218879999"/>
    <x v="0"/>
  </r>
  <r>
    <x v="2"/>
    <n v="2507"/>
    <x v="0"/>
    <x v="0"/>
    <x v="0"/>
    <n v="1135780"/>
    <d v="2022-01-01T00:00:00"/>
    <n v="304"/>
    <n v="1115043025152"/>
    <n v="1565340"/>
    <s v="USD"/>
    <s v="20221031USD"/>
    <n v="23432"/>
    <n v="26.613596959999999"/>
    <n v="36.679046880000001"/>
    <n v="1115.0430251519999"/>
    <x v="0"/>
  </r>
  <r>
    <x v="2"/>
    <n v="2507"/>
    <x v="8"/>
    <x v="0"/>
    <x v="0"/>
    <n v="1509124"/>
    <d v="2022-01-01T00:00:00"/>
    <n v="304"/>
    <n v="26276483.199999999"/>
    <n v="864358"/>
    <s v="VND"/>
    <s v="20221031VND"/>
    <n v="1"/>
    <n v="1.5091239999999999E-3"/>
    <n v="8.6435799999999997E-4"/>
    <n v="2.6276483199999999E-2"/>
    <x v="0"/>
  </r>
  <r>
    <x v="2"/>
    <n v="2508"/>
    <x v="10"/>
    <x v="0"/>
    <x v="0"/>
    <n v="225992"/>
    <d v="2022-01-01T00:00:00"/>
    <n v="304"/>
    <n v="3980028.8000000003"/>
    <n v="130922"/>
    <s v="VND"/>
    <s v="20221031VND"/>
    <n v="1"/>
    <n v="2.25992E-4"/>
    <n v="1.30922E-4"/>
    <n v="3.9800288000000003E-3"/>
    <x v="1"/>
  </r>
  <r>
    <x v="2"/>
    <n v="2508"/>
    <x v="10"/>
    <x v="0"/>
    <x v="0"/>
    <n v="150073"/>
    <d v="2022-01-01T00:00:00"/>
    <n v="304"/>
    <n v="55013462144"/>
    <n v="77230"/>
    <s v="USD"/>
    <s v="20221031USD"/>
    <n v="23432"/>
    <n v="3.5165105360000002"/>
    <n v="1.80965336"/>
    <n v="55.013462144000002"/>
    <x v="1"/>
  </r>
  <r>
    <x v="2"/>
    <n v="2509"/>
    <x v="1"/>
    <x v="0"/>
    <x v="0"/>
    <n v="1620102"/>
    <d v="2022-01-01T00:00:00"/>
    <n v="304"/>
    <n v="18110465.600000001"/>
    <n v="595739"/>
    <s v="VND"/>
    <s v="20221031VND"/>
    <n v="1"/>
    <n v="1.620102E-3"/>
    <n v="5.9573899999999997E-4"/>
    <n v="1.81104656E-2"/>
    <x v="1"/>
  </r>
  <r>
    <x v="2"/>
    <n v="2509"/>
    <x v="1"/>
    <x v="0"/>
    <x v="0"/>
    <n v="1381354"/>
    <d v="2022-01-01T00:00:00"/>
    <n v="304"/>
    <n v="3623467.1999999997"/>
    <n v="119193"/>
    <s v="VND"/>
    <s v="20221031VND"/>
    <n v="1"/>
    <n v="1.381354E-3"/>
    <n v="1.19193E-4"/>
    <n v="3.6234671999999996E-3"/>
    <x v="1"/>
  </r>
  <r>
    <x v="2"/>
    <n v="2510"/>
    <x v="2"/>
    <x v="0"/>
    <x v="0"/>
    <n v="14829"/>
    <d v="2022-01-01T00:00:00"/>
    <n v="304"/>
    <n v="32800779.199999999"/>
    <n v="1078973"/>
    <s v="VND"/>
    <s v="20221031VND"/>
    <n v="1"/>
    <n v="1.4829E-5"/>
    <n v="1.078973E-3"/>
    <n v="3.2800779199999998E-2"/>
    <x v="2"/>
  </r>
  <r>
    <x v="2"/>
    <n v="2511"/>
    <x v="10"/>
    <x v="0"/>
    <x v="0"/>
    <n v="561984"/>
    <d v="2022-01-01T00:00:00"/>
    <n v="304"/>
    <n v="58844124.800000004"/>
    <n v="1935662"/>
    <s v="VND"/>
    <s v="20221031VND"/>
    <n v="1"/>
    <n v="5.6198399999999996E-4"/>
    <n v="1.9356620000000001E-3"/>
    <n v="5.8844124800000001E-2"/>
    <x v="1"/>
  </r>
  <r>
    <x v="2"/>
    <n v="2516"/>
    <x v="11"/>
    <x v="0"/>
    <x v="0"/>
    <n v="1689975"/>
    <d v="2022-01-01T00:00:00"/>
    <n v="304"/>
    <n v="22280129.599999998"/>
    <n v="732899"/>
    <s v="VND"/>
    <s v="20221031VND"/>
    <n v="1"/>
    <n v="1.689975E-3"/>
    <n v="7.3289899999999996E-4"/>
    <n v="2.2280129599999997E-2"/>
    <x v="3"/>
  </r>
  <r>
    <x v="2"/>
    <n v="2524"/>
    <x v="0"/>
    <x v="0"/>
    <x v="0"/>
    <n v="1326398"/>
    <d v="2022-01-01T00:00:00"/>
    <n v="304"/>
    <n v="29160561.599999998"/>
    <n v="959229"/>
    <s v="VND"/>
    <s v="20221031VND"/>
    <n v="1"/>
    <n v="1.3263979999999999E-3"/>
    <n v="9.5922900000000003E-4"/>
    <n v="2.9160561599999999E-2"/>
    <x v="0"/>
  </r>
  <r>
    <x v="2"/>
    <n v="2525"/>
    <x v="14"/>
    <x v="0"/>
    <x v="0"/>
    <n v="1085542"/>
    <d v="2022-01-01T00:00:00"/>
    <n v="304"/>
    <n v="13816921.6"/>
    <n v="454504"/>
    <s v="VND"/>
    <s v="20221031VND"/>
    <n v="1"/>
    <n v="1.0855420000000001E-3"/>
    <n v="4.54504E-4"/>
    <n v="1.38169216E-2"/>
    <x v="3"/>
  </r>
  <r>
    <x v="2"/>
    <n v="2526"/>
    <x v="8"/>
    <x v="0"/>
    <x v="0"/>
    <n v="974696"/>
    <d v="2022-01-01T00:00:00"/>
    <n v="304"/>
    <n v="19605416"/>
    <n v="644915"/>
    <s v="VND"/>
    <s v="20221031VND"/>
    <n v="1"/>
    <n v="9.7469600000000005E-4"/>
    <n v="6.4491500000000003E-4"/>
    <n v="1.9605416000000001E-2"/>
    <x v="0"/>
  </r>
  <r>
    <x v="2"/>
    <n v="2527"/>
    <x v="3"/>
    <x v="0"/>
    <x v="0"/>
    <n v="378093"/>
    <d v="2022-01-01T00:00:00"/>
    <n v="304"/>
    <n v="46103728"/>
    <n v="1516570"/>
    <s v="VND"/>
    <s v="20221031VND"/>
    <n v="1"/>
    <n v="3.7809299999999997E-4"/>
    <n v="1.5165700000000001E-3"/>
    <n v="4.6103727999999997E-2"/>
    <x v="0"/>
  </r>
  <r>
    <x v="2"/>
    <n v="2528"/>
    <x v="8"/>
    <x v="0"/>
    <x v="0"/>
    <n v="1091773"/>
    <d v="2022-01-01T00:00:00"/>
    <n v="304"/>
    <n v="1537084.8"/>
    <n v="50562"/>
    <s v="VND"/>
    <s v="20221031VND"/>
    <n v="1"/>
    <n v="1.0917730000000001E-3"/>
    <n v="5.0562000000000001E-5"/>
    <n v="1.5370848E-3"/>
    <x v="0"/>
  </r>
  <r>
    <x v="2"/>
    <n v="2530"/>
    <x v="3"/>
    <x v="0"/>
    <x v="0"/>
    <n v="1054517"/>
    <d v="2022-01-01T00:00:00"/>
    <n v="304"/>
    <n v="15739387.200000001"/>
    <n v="517743"/>
    <s v="VND"/>
    <s v="20221031VND"/>
    <n v="1"/>
    <n v="1.054517E-3"/>
    <n v="5.1774299999999998E-4"/>
    <n v="1.57393872E-2"/>
    <x v="0"/>
  </r>
  <r>
    <x v="2"/>
    <n v="2532"/>
    <x v="10"/>
    <x v="0"/>
    <x v="0"/>
    <n v="360079"/>
    <d v="2022-01-01T00:00:00"/>
    <n v="304"/>
    <n v="50658560"/>
    <n v="1666400"/>
    <s v="VND"/>
    <s v="20221031VND"/>
    <n v="1"/>
    <n v="3.6007900000000002E-4"/>
    <n v="1.6664E-3"/>
    <n v="5.0658559999999998E-2"/>
    <x v="1"/>
  </r>
  <r>
    <x v="2"/>
    <n v="2532"/>
    <x v="0"/>
    <x v="0"/>
    <x v="0"/>
    <n v="922928"/>
    <d v="2022-01-01T00:00:00"/>
    <n v="304"/>
    <n v="48000262.399999999"/>
    <n v="1578956"/>
    <s v="VND"/>
    <s v="20221031VND"/>
    <n v="1"/>
    <n v="9.2292800000000005E-4"/>
    <n v="1.5789560000000001E-3"/>
    <n v="4.80002624E-2"/>
    <x v="0"/>
  </r>
  <r>
    <x v="2"/>
    <n v="2535"/>
    <x v="8"/>
    <x v="0"/>
    <x v="0"/>
    <n v="1473383"/>
    <d v="2022-01-01T00:00:00"/>
    <n v="304"/>
    <n v="7011212.7999999998"/>
    <n v="230632"/>
    <s v="VND"/>
    <s v="20221031VND"/>
    <n v="1"/>
    <n v="1.473383E-3"/>
    <n v="2.3063200000000001E-4"/>
    <n v="7.0112127999999996E-3"/>
    <x v="0"/>
  </r>
  <r>
    <x v="2"/>
    <n v="2536"/>
    <x v="7"/>
    <x v="0"/>
    <x v="0"/>
    <n v="3442326"/>
    <d v="2022-01-01T00:00:00"/>
    <n v="304"/>
    <n v="126083574.39999999"/>
    <n v="4147486"/>
    <s v="VND"/>
    <s v="20221031VND"/>
    <n v="1"/>
    <n v="3.4423259999999999E-3"/>
    <n v="4.1474859999999997E-3"/>
    <n v="0.12608357439999998"/>
    <x v="2"/>
  </r>
  <r>
    <x v="2"/>
    <n v="2537"/>
    <x v="4"/>
    <x v="0"/>
    <x v="0"/>
    <n v="178679"/>
    <d v="2022-01-01T00:00:00"/>
    <n v="304"/>
    <n v="43376027.199999996"/>
    <n v="1426843"/>
    <s v="VND"/>
    <s v="20221031VND"/>
    <n v="1"/>
    <n v="1.78679E-4"/>
    <n v="1.4268429999999999E-3"/>
    <n v="4.3376027199999993E-2"/>
    <x v="1"/>
  </r>
  <r>
    <x v="2"/>
    <n v="2540"/>
    <x v="1"/>
    <x v="0"/>
    <x v="0"/>
    <n v="1966259"/>
    <d v="2022-01-01T00:00:00"/>
    <n v="304"/>
    <n v="53713030.399999999"/>
    <n v="1766876"/>
    <s v="VND"/>
    <s v="20221031VND"/>
    <n v="1"/>
    <n v="1.9662590000000001E-3"/>
    <n v="1.7668759999999999E-3"/>
    <n v="5.37130304E-2"/>
    <x v="1"/>
  </r>
  <r>
    <x v="2"/>
    <n v="2543"/>
    <x v="1"/>
    <x v="0"/>
    <x v="0"/>
    <n v="3632"/>
    <d v="2022-01-01T00:00:00"/>
    <n v="304"/>
    <n v="36887633.600000001"/>
    <n v="1213409"/>
    <s v="VND"/>
    <s v="20221031VND"/>
    <n v="1"/>
    <n v="3.6320000000000001E-6"/>
    <n v="1.2134089999999999E-3"/>
    <n v="3.6887633600000004E-2"/>
    <x v="1"/>
  </r>
  <r>
    <x v="2"/>
    <n v="2543"/>
    <x v="7"/>
    <x v="0"/>
    <x v="0"/>
    <n v="1261830"/>
    <d v="2022-01-01T00:00:00"/>
    <n v="304"/>
    <n v="40295868.800000004"/>
    <n v="1325522"/>
    <s v="VND"/>
    <s v="20221031VND"/>
    <n v="1"/>
    <n v="1.26183E-3"/>
    <n v="1.325522E-3"/>
    <n v="4.0295868800000002E-2"/>
    <x v="2"/>
  </r>
  <r>
    <x v="2"/>
    <n v="2544"/>
    <x v="15"/>
    <x v="0"/>
    <x v="0"/>
    <n v="1233850"/>
    <d v="2022-01-01T00:00:00"/>
    <n v="304"/>
    <n v="20974206.400000002"/>
    <n v="689941"/>
    <s v="VND"/>
    <s v="20221031VND"/>
    <n v="1"/>
    <n v="1.2338500000000001E-3"/>
    <n v="6.8994100000000001E-4"/>
    <n v="2.0974206400000001E-2"/>
    <x v="4"/>
  </r>
  <r>
    <x v="2"/>
    <n v="2544"/>
    <x v="7"/>
    <x v="0"/>
    <x v="0"/>
    <n v="789525"/>
    <d v="2022-01-01T00:00:00"/>
    <n v="304"/>
    <n v="25480793.599999998"/>
    <n v="838184"/>
    <s v="VND"/>
    <s v="20221031VND"/>
    <n v="1"/>
    <n v="7.8952500000000001E-4"/>
    <n v="8.3818399999999996E-4"/>
    <n v="2.5480793599999999E-2"/>
    <x v="2"/>
  </r>
  <r>
    <x v="2"/>
    <n v="2544"/>
    <x v="0"/>
    <x v="0"/>
    <x v="0"/>
    <n v="1728913"/>
    <d v="2022-01-01T00:00:00"/>
    <n v="304"/>
    <n v="26501929.599999998"/>
    <n v="871774"/>
    <s v="VND"/>
    <s v="20221031VND"/>
    <n v="1"/>
    <n v="1.7289130000000001E-3"/>
    <n v="8.7177399999999996E-4"/>
    <n v="2.6501929599999998E-2"/>
    <x v="0"/>
  </r>
  <r>
    <x v="2"/>
    <n v="2545"/>
    <x v="7"/>
    <x v="0"/>
    <x v="0"/>
    <n v="1108567"/>
    <d v="2022-01-01T00:00:00"/>
    <n v="304"/>
    <n v="43789649.600000001"/>
    <n v="1440449"/>
    <s v="VND"/>
    <s v="20221031VND"/>
    <n v="1"/>
    <n v="1.108567E-3"/>
    <n v="1.4404489999999999E-3"/>
    <n v="4.3789649600000001E-2"/>
    <x v="2"/>
  </r>
  <r>
    <x v="2"/>
    <n v="2554"/>
    <x v="11"/>
    <x v="0"/>
    <x v="0"/>
    <n v="497372"/>
    <d v="2022-01-01T00:00:00"/>
    <n v="304"/>
    <n v="15485729.6"/>
    <n v="509399"/>
    <s v="VND"/>
    <s v="20221031VND"/>
    <n v="1"/>
    <n v="4.9737200000000005E-4"/>
    <n v="5.0939900000000001E-4"/>
    <n v="1.5485729599999999E-2"/>
    <x v="3"/>
  </r>
  <r>
    <x v="2"/>
    <n v="2555"/>
    <x v="0"/>
    <x v="0"/>
    <x v="0"/>
    <n v="323970"/>
    <d v="2022-01-01T00:00:00"/>
    <n v="304"/>
    <n v="46514492.800000004"/>
    <n v="1530082"/>
    <s v="VND"/>
    <s v="20221031VND"/>
    <n v="1"/>
    <n v="3.2396999999999998E-4"/>
    <n v="1.5300820000000001E-3"/>
    <n v="4.6514492800000001E-2"/>
    <x v="0"/>
  </r>
  <r>
    <x v="2"/>
    <n v="2556"/>
    <x v="0"/>
    <x v="0"/>
    <x v="0"/>
    <n v="749079"/>
    <d v="2022-01-01T00:00:00"/>
    <n v="304"/>
    <n v="48296267.199999996"/>
    <n v="1588693"/>
    <s v="VND"/>
    <s v="20221031VND"/>
    <n v="1"/>
    <n v="7.4907900000000004E-4"/>
    <n v="1.588693E-3"/>
    <n v="4.8296267199999993E-2"/>
    <x v="0"/>
  </r>
  <r>
    <x v="2"/>
    <n v="2556"/>
    <x v="0"/>
    <x v="0"/>
    <x v="0"/>
    <n v="8809581"/>
    <d v="2022-01-01T00:00:00"/>
    <n v="304"/>
    <n v="290170918.39999998"/>
    <n v="9545096"/>
    <s v="VND"/>
    <s v="20221031VND"/>
    <n v="1"/>
    <n v="8.8095810000000004E-3"/>
    <n v="9.5450959999999994E-3"/>
    <n v="0.29017091839999998"/>
    <x v="0"/>
  </r>
  <r>
    <x v="2"/>
    <n v="2558"/>
    <x v="0"/>
    <x v="0"/>
    <x v="0"/>
    <n v="1516554"/>
    <d v="2022-01-01T00:00:00"/>
    <n v="304"/>
    <n v="51666259.199999996"/>
    <n v="1699548"/>
    <s v="VND"/>
    <s v="20221031VND"/>
    <n v="1"/>
    <n v="1.516554E-3"/>
    <n v="1.6995479999999999E-3"/>
    <n v="5.1666259199999995E-2"/>
    <x v="0"/>
  </r>
  <r>
    <x v="2"/>
    <n v="2559"/>
    <x v="5"/>
    <x v="0"/>
    <x v="0"/>
    <n v="109405"/>
    <d v="2022-01-01T00:00:00"/>
    <n v="304"/>
    <n v="341999525273.59998"/>
    <n v="480112"/>
    <s v="USD"/>
    <s v="20221031USD"/>
    <n v="23432"/>
    <n v="2.5635779599999999"/>
    <n v="11.249984383999999"/>
    <n v="341.9995252736"/>
    <x v="1"/>
  </r>
  <r>
    <x v="2"/>
    <n v="2559"/>
    <x v="5"/>
    <x v="0"/>
    <x v="0"/>
    <n v="5282998"/>
    <d v="2022-01-01T00:00:00"/>
    <n v="304"/>
    <n v="121319012.8"/>
    <n v="3990757"/>
    <s v="VND"/>
    <s v="20221031VND"/>
    <n v="1"/>
    <n v="5.2829979999999997E-3"/>
    <n v="3.9907570000000002E-3"/>
    <n v="0.1213190128"/>
    <x v="1"/>
  </r>
  <r>
    <x v="2"/>
    <n v="2560"/>
    <x v="3"/>
    <x v="0"/>
    <x v="0"/>
    <n v="810949"/>
    <d v="2022-01-01T00:00:00"/>
    <n v="304"/>
    <n v="29205249.599999998"/>
    <n v="960699"/>
    <s v="VND"/>
    <s v="20221031VND"/>
    <n v="1"/>
    <n v="8.1094900000000004E-4"/>
    <n v="9.6069899999999997E-4"/>
    <n v="2.9205249599999997E-2"/>
    <x v="0"/>
  </r>
  <r>
    <x v="2"/>
    <n v="2560"/>
    <x v="0"/>
    <x v="0"/>
    <x v="0"/>
    <n v="988859"/>
    <d v="2022-01-01T00:00:00"/>
    <n v="304"/>
    <n v="46950611.199999996"/>
    <n v="1544428"/>
    <s v="VND"/>
    <s v="20221031VND"/>
    <n v="1"/>
    <n v="9.8885899999999992E-4"/>
    <n v="1.544428E-3"/>
    <n v="4.6950611199999999E-2"/>
    <x v="0"/>
  </r>
  <r>
    <x v="2"/>
    <n v="2561"/>
    <x v="10"/>
    <x v="0"/>
    <x v="0"/>
    <n v="317437"/>
    <d v="2022-01-01T00:00:00"/>
    <n v="304"/>
    <n v="57121752"/>
    <n v="1879005"/>
    <s v="VND"/>
    <s v="20221031VND"/>
    <n v="1"/>
    <n v="3.17437E-4"/>
    <n v="1.879005E-3"/>
    <n v="5.7121751999999998E-2"/>
    <x v="1"/>
  </r>
  <r>
    <x v="2"/>
    <n v="2561"/>
    <x v="10"/>
    <x v="0"/>
    <x v="0"/>
    <n v="1572720"/>
    <d v="2022-01-01T00:00:00"/>
    <n v="304"/>
    <n v="656193139699.19995"/>
    <n v="921189"/>
    <s v="USD"/>
    <s v="20221031USD"/>
    <n v="23432"/>
    <n v="36.851975039999999"/>
    <n v="21.585300648"/>
    <n v="656.19313969919995"/>
    <x v="1"/>
  </r>
  <r>
    <x v="2"/>
    <n v="2561"/>
    <x v="10"/>
    <x v="0"/>
    <x v="1"/>
    <n v="1907527"/>
    <d v="2022-01-01T00:00:00"/>
    <n v="304"/>
    <n v="50849624"/>
    <n v="1672685"/>
    <s v="VND"/>
    <s v="20221031VND"/>
    <n v="1"/>
    <n v="1.907527E-3"/>
    <n v="1.6726849999999999E-3"/>
    <n v="5.0849624000000003E-2"/>
    <x v="1"/>
  </r>
  <r>
    <x v="2"/>
    <n v="2562"/>
    <x v="4"/>
    <x v="0"/>
    <x v="0"/>
    <n v="1117432"/>
    <d v="2022-01-01T00:00:00"/>
    <n v="304"/>
    <n v="147257.60000000001"/>
    <n v="4844"/>
    <s v="VND"/>
    <s v="20221031VND"/>
    <n v="1"/>
    <n v="1.117432E-3"/>
    <n v="4.8439999999999997E-6"/>
    <n v="1.4725760000000002E-4"/>
    <x v="1"/>
  </r>
  <r>
    <x v="2"/>
    <n v="2562"/>
    <x v="4"/>
    <x v="0"/>
    <x v="0"/>
    <n v="2180642"/>
    <d v="2022-01-01T00:00:00"/>
    <n v="304"/>
    <n v="137348537.59999999"/>
    <n v="4518044"/>
    <s v="VND"/>
    <s v="20221031VND"/>
    <n v="1"/>
    <n v="2.180642E-3"/>
    <n v="4.5180439999999997E-3"/>
    <n v="0.13734853759999999"/>
    <x v="1"/>
  </r>
  <r>
    <x v="2"/>
    <n v="2564"/>
    <x v="5"/>
    <x v="0"/>
    <x v="0"/>
    <n v="1070425"/>
    <d v="2022-01-01T00:00:00"/>
    <n v="304"/>
    <n v="33168072"/>
    <n v="1091055"/>
    <s v="VND"/>
    <s v="20221031VND"/>
    <n v="1"/>
    <n v="1.0704250000000001E-3"/>
    <n v="1.0910550000000001E-3"/>
    <n v="3.3168072E-2"/>
    <x v="1"/>
  </r>
  <r>
    <x v="2"/>
    <n v="2565"/>
    <x v="10"/>
    <x v="0"/>
    <x v="0"/>
    <n v="1715560"/>
    <d v="2022-01-01T00:00:00"/>
    <n v="304"/>
    <n v="7343667.2000000002"/>
    <n v="241568"/>
    <s v="VND"/>
    <s v="20221031VND"/>
    <n v="1"/>
    <n v="1.7155600000000001E-3"/>
    <n v="2.41568E-4"/>
    <n v="7.3436672E-3"/>
    <x v="1"/>
  </r>
  <r>
    <x v="2"/>
    <n v="2565"/>
    <x v="1"/>
    <x v="0"/>
    <x v="0"/>
    <n v="362699"/>
    <d v="2022-01-01T00:00:00"/>
    <n v="304"/>
    <n v="15587478.4"/>
    <n v="512746"/>
    <s v="VND"/>
    <s v="20221031VND"/>
    <n v="1"/>
    <n v="3.6269900000000002E-4"/>
    <n v="5.1274600000000001E-4"/>
    <n v="1.55874784E-2"/>
    <x v="1"/>
  </r>
  <r>
    <x v="2"/>
    <n v="2566"/>
    <x v="10"/>
    <x v="0"/>
    <x v="0"/>
    <n v="1054368"/>
    <d v="2022-01-01T00:00:00"/>
    <n v="304"/>
    <n v="45900777.600000001"/>
    <n v="1509894"/>
    <s v="VND"/>
    <s v="20221031VND"/>
    <n v="1"/>
    <n v="1.054368E-3"/>
    <n v="1.5098939999999999E-3"/>
    <n v="4.5900777600000005E-2"/>
    <x v="1"/>
  </r>
  <r>
    <x v="2"/>
    <n v="2568"/>
    <x v="4"/>
    <x v="0"/>
    <x v="0"/>
    <n v="1776586"/>
    <d v="2022-01-01T00:00:00"/>
    <n v="304"/>
    <n v="41035956.800000004"/>
    <n v="1349867"/>
    <s v="VND"/>
    <s v="20221031VND"/>
    <n v="1"/>
    <n v="1.7765859999999999E-3"/>
    <n v="1.349867E-3"/>
    <n v="4.1035956800000002E-2"/>
    <x v="1"/>
  </r>
  <r>
    <x v="2"/>
    <n v="2568"/>
    <x v="0"/>
    <x v="0"/>
    <x v="0"/>
    <n v="1868710"/>
    <d v="2022-01-01T00:00:00"/>
    <n v="304"/>
    <n v="17334140.800000001"/>
    <n v="570202"/>
    <s v="VND"/>
    <s v="20221031VND"/>
    <n v="1"/>
    <n v="1.86871E-3"/>
    <n v="5.7020200000000001E-4"/>
    <n v="1.7334140800000002E-2"/>
    <x v="0"/>
  </r>
  <r>
    <x v="2"/>
    <n v="2569"/>
    <x v="8"/>
    <x v="0"/>
    <x v="0"/>
    <n v="1824626"/>
    <d v="2022-01-01T00:00:00"/>
    <n v="304"/>
    <n v="39682792"/>
    <n v="1305355"/>
    <s v="VND"/>
    <s v="20221031VND"/>
    <n v="1"/>
    <n v="1.824626E-3"/>
    <n v="1.305355E-3"/>
    <n v="3.9682792000000001E-2"/>
    <x v="0"/>
  </r>
  <r>
    <x v="2"/>
    <n v="2570"/>
    <x v="0"/>
    <x v="0"/>
    <x v="0"/>
    <n v="1500802"/>
    <d v="2022-01-01T00:00:00"/>
    <n v="304"/>
    <n v="55816771.199999996"/>
    <n v="1836078"/>
    <s v="VND"/>
    <s v="20221031VND"/>
    <n v="1"/>
    <n v="1.5008020000000001E-3"/>
    <n v="1.8360780000000001E-3"/>
    <n v="5.5816771199999997E-2"/>
    <x v="0"/>
  </r>
  <r>
    <x v="2"/>
    <n v="2572"/>
    <x v="14"/>
    <x v="0"/>
    <x v="0"/>
    <n v="409427"/>
    <d v="2022-01-01T00:00:00"/>
    <n v="304"/>
    <n v="46397878.399999999"/>
    <n v="1526246"/>
    <s v="VND"/>
    <s v="20221031VND"/>
    <n v="1"/>
    <n v="4.0942700000000002E-4"/>
    <n v="1.526246E-3"/>
    <n v="4.6397878400000002E-2"/>
    <x v="3"/>
  </r>
  <r>
    <x v="2"/>
    <n v="2573"/>
    <x v="14"/>
    <x v="0"/>
    <x v="0"/>
    <n v="1181280"/>
    <d v="2022-01-01T00:00:00"/>
    <n v="304"/>
    <n v="2218865.6"/>
    <n v="72989"/>
    <s v="VND"/>
    <s v="20221031VND"/>
    <n v="1"/>
    <n v="1.18128E-3"/>
    <n v="7.2989000000000002E-5"/>
    <n v="2.2188656000000002E-3"/>
    <x v="3"/>
  </r>
  <r>
    <x v="2"/>
    <n v="2573"/>
    <x v="7"/>
    <x v="0"/>
    <x v="0"/>
    <n v="1701459"/>
    <d v="2022-01-01T00:00:00"/>
    <n v="304"/>
    <n v="25450180.800000001"/>
    <n v="837177"/>
    <s v="VND"/>
    <s v="20221031VND"/>
    <n v="1"/>
    <n v="1.701459E-3"/>
    <n v="8.3717700000000004E-4"/>
    <n v="2.54501808E-2"/>
    <x v="2"/>
  </r>
  <r>
    <x v="2"/>
    <n v="2575"/>
    <x v="3"/>
    <x v="0"/>
    <x v="0"/>
    <n v="1914318"/>
    <d v="2022-01-01T00:00:00"/>
    <n v="304"/>
    <n v="29282222.400000002"/>
    <n v="963231"/>
    <s v="VND"/>
    <s v="20221031VND"/>
    <n v="1"/>
    <n v="1.9143179999999999E-3"/>
    <n v="9.6323100000000005E-4"/>
    <n v="2.9282222400000002E-2"/>
    <x v="0"/>
  </r>
  <r>
    <x v="2"/>
    <n v="2575"/>
    <x v="3"/>
    <x v="0"/>
    <x v="0"/>
    <n v="869238"/>
    <d v="2022-01-01T00:00:00"/>
    <n v="304"/>
    <n v="15621526.4"/>
    <n v="513866"/>
    <s v="VND"/>
    <s v="20221031VND"/>
    <n v="1"/>
    <n v="8.6923800000000004E-4"/>
    <n v="5.1386599999999998E-4"/>
    <n v="1.56215264E-2"/>
    <x v="0"/>
  </r>
  <r>
    <x v="2"/>
    <n v="2576"/>
    <x v="3"/>
    <x v="0"/>
    <x v="0"/>
    <n v="1803211"/>
    <d v="2022-01-01T00:00:00"/>
    <n v="304"/>
    <n v="26208144"/>
    <n v="862110"/>
    <s v="VND"/>
    <s v="20221031VND"/>
    <n v="1"/>
    <n v="1.8032110000000001E-3"/>
    <n v="8.6211000000000002E-4"/>
    <n v="2.6208143999999999E-2"/>
    <x v="0"/>
  </r>
  <r>
    <x v="2"/>
    <n v="2579"/>
    <x v="0"/>
    <x v="0"/>
    <x v="1"/>
    <n v="1889204"/>
    <d v="2022-01-01T00:00:00"/>
    <n v="304"/>
    <n v="47772019.199999996"/>
    <n v="1571448"/>
    <s v="VND"/>
    <s v="20221031VND"/>
    <n v="1"/>
    <n v="1.889204E-3"/>
    <n v="1.571448E-3"/>
    <n v="4.7772019199999995E-2"/>
    <x v="0"/>
  </r>
  <r>
    <x v="2"/>
    <n v="2579"/>
    <x v="0"/>
    <x v="0"/>
    <x v="1"/>
    <n v="58939"/>
    <d v="2022-01-01T00:00:00"/>
    <n v="304"/>
    <n v="33780753.600000001"/>
    <n v="1111209"/>
    <s v="VND"/>
    <s v="20221031VND"/>
    <n v="1"/>
    <n v="5.8938999999999999E-5"/>
    <n v="1.1112089999999999E-3"/>
    <n v="3.3780753600000005E-2"/>
    <x v="0"/>
  </r>
  <r>
    <x v="2"/>
    <n v="2579"/>
    <x v="0"/>
    <x v="0"/>
    <x v="0"/>
    <n v="1219210"/>
    <d v="2022-01-01T00:00:00"/>
    <n v="304"/>
    <n v="42320752"/>
    <n v="1392130"/>
    <s v="VND"/>
    <s v="20221031VND"/>
    <n v="1"/>
    <n v="1.2192100000000001E-3"/>
    <n v="1.3921300000000001E-3"/>
    <n v="4.2320752000000003E-2"/>
    <x v="0"/>
  </r>
  <r>
    <x v="2"/>
    <n v="2579"/>
    <x v="0"/>
    <x v="0"/>
    <x v="0"/>
    <n v="4817452"/>
    <d v="2022-01-01T00:00:00"/>
    <n v="304"/>
    <n v="69688990.400000006"/>
    <n v="2292401"/>
    <s v="VND"/>
    <s v="20221031VND"/>
    <n v="1"/>
    <n v="4.8174519999999998E-3"/>
    <n v="2.2924009999999999E-3"/>
    <n v="6.9688990400000012E-2"/>
    <x v="0"/>
  </r>
  <r>
    <x v="2"/>
    <n v="2579"/>
    <x v="4"/>
    <x v="0"/>
    <x v="0"/>
    <n v="1270485"/>
    <d v="2022-01-01T00:00:00"/>
    <n v="304"/>
    <n v="14576100.799999999"/>
    <n v="479477"/>
    <s v="VND"/>
    <s v="20221031VND"/>
    <n v="1"/>
    <n v="1.270485E-3"/>
    <n v="4.7947700000000002E-4"/>
    <n v="1.4576100799999998E-2"/>
    <x v="1"/>
  </r>
  <r>
    <x v="2"/>
    <n v="2579"/>
    <x v="4"/>
    <x v="0"/>
    <x v="0"/>
    <n v="928778"/>
    <d v="2022-01-01T00:00:00"/>
    <n v="304"/>
    <n v="79669437350.399994"/>
    <n v="111843"/>
    <s v="USD"/>
    <s v="20221031USD"/>
    <n v="23432"/>
    <n v="21.763126096000001"/>
    <n v="2.620705176"/>
    <n v="79.669437350399988"/>
    <x v="1"/>
  </r>
  <r>
    <x v="2"/>
    <n v="2580"/>
    <x v="8"/>
    <x v="0"/>
    <x v="0"/>
    <n v="799824"/>
    <d v="2022-01-01T00:00:00"/>
    <n v="304"/>
    <n v="16425758.4"/>
    <n v="540321"/>
    <s v="VND"/>
    <s v="20221031VND"/>
    <n v="1"/>
    <n v="7.9982399999999998E-4"/>
    <n v="5.4032099999999997E-4"/>
    <n v="1.6425758400000001E-2"/>
    <x v="0"/>
  </r>
  <r>
    <x v="2"/>
    <n v="2582"/>
    <x v="0"/>
    <x v="0"/>
    <x v="0"/>
    <n v="4981853"/>
    <d v="2022-01-01T00:00:00"/>
    <n v="304"/>
    <n v="128101252.8"/>
    <n v="4213857"/>
    <s v="VND"/>
    <s v="20221031VND"/>
    <n v="1"/>
    <n v="4.9818529999999996E-3"/>
    <n v="4.2138569999999997E-3"/>
    <n v="0.12810125280000001"/>
    <x v="0"/>
  </r>
  <r>
    <x v="2"/>
    <n v="2583"/>
    <x v="1"/>
    <x v="0"/>
    <x v="0"/>
    <n v="9569291"/>
    <d v="2022-01-01T00:00:00"/>
    <n v="304"/>
    <n v="278786604.80000001"/>
    <n v="9170612"/>
    <s v="VND"/>
    <s v="20221031VND"/>
    <n v="1"/>
    <n v="9.5692910000000006E-3"/>
    <n v="9.1706119999999999E-3"/>
    <n v="0.2787866048"/>
    <x v="1"/>
  </r>
  <r>
    <x v="2"/>
    <n v="2584"/>
    <x v="14"/>
    <x v="0"/>
    <x v="0"/>
    <n v="2576986"/>
    <d v="2022-01-01T00:00:00"/>
    <n v="304"/>
    <n v="71022060.799999997"/>
    <n v="2336252"/>
    <s v="VND"/>
    <s v="20221031VND"/>
    <n v="1"/>
    <n v="2.5769859999999999E-3"/>
    <n v="2.336252E-3"/>
    <n v="7.1022060799999995E-2"/>
    <x v="3"/>
  </r>
  <r>
    <x v="2"/>
    <n v="2584"/>
    <x v="8"/>
    <x v="0"/>
    <x v="0"/>
    <n v="1978671"/>
    <d v="2022-01-01T00:00:00"/>
    <n v="304"/>
    <n v="1899939.2"/>
    <n v="62498"/>
    <s v="VND"/>
    <s v="20221031VND"/>
    <n v="1"/>
    <n v="1.978671E-3"/>
    <n v="6.2497999999999997E-5"/>
    <n v="1.8999391999999999E-3"/>
    <x v="0"/>
  </r>
  <r>
    <x v="2"/>
    <n v="2585"/>
    <x v="4"/>
    <x v="0"/>
    <x v="0"/>
    <n v="1144417"/>
    <d v="2022-01-01T00:00:00"/>
    <n v="304"/>
    <n v="12091326.4"/>
    <n v="397741"/>
    <s v="VND"/>
    <s v="20221031VND"/>
    <n v="1"/>
    <n v="1.144417E-3"/>
    <n v="3.9774100000000001E-4"/>
    <n v="1.20913264E-2"/>
    <x v="1"/>
  </r>
  <r>
    <x v="2"/>
    <n v="2586"/>
    <x v="4"/>
    <x v="0"/>
    <x v="0"/>
    <n v="1310946"/>
    <d v="2022-01-01T00:00:00"/>
    <n v="304"/>
    <n v="60772944"/>
    <n v="1999110"/>
    <s v="VND"/>
    <s v="20221031VND"/>
    <n v="1"/>
    <n v="1.3109459999999999E-3"/>
    <n v="1.9991100000000001E-3"/>
    <n v="6.0772944000000002E-2"/>
    <x v="1"/>
  </r>
  <r>
    <x v="2"/>
    <n v="2586"/>
    <x v="0"/>
    <x v="0"/>
    <x v="0"/>
    <n v="1574189"/>
    <d v="2022-01-01T00:00:00"/>
    <n v="304"/>
    <n v="60139073.600000001"/>
    <n v="1978259"/>
    <s v="VND"/>
    <s v="20221031VND"/>
    <n v="1"/>
    <n v="1.5741889999999999E-3"/>
    <n v="1.978259E-3"/>
    <n v="6.0139073600000002E-2"/>
    <x v="0"/>
  </r>
  <r>
    <x v="2"/>
    <n v="2587"/>
    <x v="5"/>
    <x v="0"/>
    <x v="0"/>
    <n v="2303528"/>
    <d v="2022-01-01T00:00:00"/>
    <n v="304"/>
    <n v="159550630.40000001"/>
    <n v="5248376"/>
    <s v="VND"/>
    <s v="20221031VND"/>
    <n v="1"/>
    <n v="2.303528E-3"/>
    <n v="5.2483759999999999E-3"/>
    <n v="0.1595506304"/>
    <x v="1"/>
  </r>
  <r>
    <x v="2"/>
    <n v="2590"/>
    <x v="4"/>
    <x v="0"/>
    <x v="0"/>
    <n v="370581"/>
    <d v="2022-01-01T00:00:00"/>
    <n v="304"/>
    <n v="13324380.799999999"/>
    <n v="438302"/>
    <s v="VND"/>
    <s v="20221031VND"/>
    <n v="1"/>
    <n v="3.7058099999999998E-4"/>
    <n v="4.3830200000000001E-4"/>
    <n v="1.3324380799999999E-2"/>
    <x v="1"/>
  </r>
  <r>
    <x v="2"/>
    <n v="2590"/>
    <x v="14"/>
    <x v="0"/>
    <x v="0"/>
    <n v="1305743"/>
    <d v="2022-01-01T00:00:00"/>
    <n v="304"/>
    <n v="40503288"/>
    <n v="1332345"/>
    <s v="VND"/>
    <s v="20221031VND"/>
    <n v="1"/>
    <n v="1.3057430000000001E-3"/>
    <n v="1.332345E-3"/>
    <n v="4.0503287999999998E-2"/>
    <x v="3"/>
  </r>
  <r>
    <x v="2"/>
    <n v="2590"/>
    <x v="4"/>
    <x v="0"/>
    <x v="0"/>
    <n v="4049047"/>
    <d v="2022-01-01T00:00:00"/>
    <n v="304"/>
    <n v="143824041.59999999"/>
    <n v="4731054"/>
    <s v="VND"/>
    <s v="20221031VND"/>
    <n v="1"/>
    <n v="4.0490470000000001E-3"/>
    <n v="4.7310540000000002E-3"/>
    <n v="0.14382404160000001"/>
    <x v="1"/>
  </r>
  <r>
    <x v="2"/>
    <n v="2591"/>
    <x v="5"/>
    <x v="0"/>
    <x v="0"/>
    <n v="1316863"/>
    <d v="2022-01-01T00:00:00"/>
    <n v="304"/>
    <n v="31892275.199999999"/>
    <n v="1049088"/>
    <s v="VND"/>
    <s v="20221031VND"/>
    <n v="1"/>
    <n v="1.3168629999999999E-3"/>
    <n v="1.0490880000000001E-3"/>
    <n v="3.18922752E-2"/>
    <x v="1"/>
  </r>
  <r>
    <x v="2"/>
    <n v="2592"/>
    <x v="7"/>
    <x v="0"/>
    <x v="0"/>
    <n v="694708"/>
    <d v="2022-01-01T00:00:00"/>
    <n v="304"/>
    <n v="46643024"/>
    <n v="1534310"/>
    <s v="VND"/>
    <s v="20221031VND"/>
    <n v="1"/>
    <n v="6.9470800000000004E-4"/>
    <n v="1.5343100000000001E-3"/>
    <n v="4.6643023999999998E-2"/>
    <x v="2"/>
  </r>
  <r>
    <x v="2"/>
    <n v="2593"/>
    <x v="3"/>
    <x v="0"/>
    <x v="0"/>
    <n v="9541830"/>
    <d v="2022-01-01T00:00:00"/>
    <n v="304"/>
    <n v="218584512"/>
    <n v="7190280"/>
    <s v="VND"/>
    <s v="20221031VND"/>
    <n v="1"/>
    <n v="9.5418299999999994E-3"/>
    <n v="7.1902800000000003E-3"/>
    <n v="0.21858451200000001"/>
    <x v="0"/>
  </r>
  <r>
    <x v="2"/>
    <n v="2596"/>
    <x v="1"/>
    <x v="0"/>
    <x v="0"/>
    <n v="228293"/>
    <d v="2022-01-01T00:00:00"/>
    <n v="304"/>
    <n v="14057172.799999999"/>
    <n v="462407"/>
    <s v="VND"/>
    <s v="20221031VND"/>
    <n v="1"/>
    <n v="2.2829299999999999E-4"/>
    <n v="4.6240700000000002E-4"/>
    <n v="1.4057172799999998E-2"/>
    <x v="1"/>
  </r>
  <r>
    <x v="2"/>
    <n v="2596"/>
    <x v="4"/>
    <x v="0"/>
    <x v="0"/>
    <n v="1390344"/>
    <d v="2022-01-01T00:00:00"/>
    <n v="304"/>
    <n v="34144489.600000001"/>
    <n v="1123174"/>
    <s v="VND"/>
    <s v="20221031VND"/>
    <n v="1"/>
    <n v="1.390344E-3"/>
    <n v="1.123174E-3"/>
    <n v="3.4144489600000001E-2"/>
    <x v="1"/>
  </r>
  <r>
    <x v="2"/>
    <n v="2597"/>
    <x v="4"/>
    <x v="0"/>
    <x v="0"/>
    <n v="1189488"/>
    <d v="2022-01-01T00:00:00"/>
    <n v="304"/>
    <n v="59540923.199999996"/>
    <n v="1958583"/>
    <s v="VND"/>
    <s v="20221031VND"/>
    <n v="1"/>
    <n v="1.189488E-3"/>
    <n v="1.9585829999999999E-3"/>
    <n v="5.9540923199999998E-2"/>
    <x v="1"/>
  </r>
  <r>
    <x v="2"/>
    <n v="2597"/>
    <x v="0"/>
    <x v="0"/>
    <x v="0"/>
    <n v="482570"/>
    <d v="2022-01-01T00:00:00"/>
    <n v="304"/>
    <n v="48110158.399999999"/>
    <n v="1582571"/>
    <s v="VND"/>
    <s v="20221031VND"/>
    <n v="1"/>
    <n v="4.8256999999999998E-4"/>
    <n v="1.5825710000000001E-3"/>
    <n v="4.8110158399999998E-2"/>
    <x v="0"/>
  </r>
  <r>
    <x v="2"/>
    <n v="2598"/>
    <x v="8"/>
    <x v="0"/>
    <x v="0"/>
    <n v="121244"/>
    <d v="2022-01-01T00:00:00"/>
    <n v="304"/>
    <n v="19454784"/>
    <n v="639960"/>
    <s v="VND"/>
    <s v="20221031VND"/>
    <n v="1"/>
    <n v="1.2124400000000001E-4"/>
    <n v="6.3995999999999996E-4"/>
    <n v="1.9454783999999999E-2"/>
    <x v="0"/>
  </r>
  <r>
    <x v="2"/>
    <n v="2600"/>
    <x v="0"/>
    <x v="0"/>
    <x v="0"/>
    <n v="181999"/>
    <d v="2022-01-01T00:00:00"/>
    <n v="304"/>
    <n v="44946886.399999999"/>
    <n v="1478516"/>
    <s v="VND"/>
    <s v="20221031VND"/>
    <n v="1"/>
    <n v="1.8199899999999999E-4"/>
    <n v="1.478516E-3"/>
    <n v="4.4946886399999997E-2"/>
    <x v="0"/>
  </r>
  <r>
    <x v="2"/>
    <n v="2600"/>
    <x v="0"/>
    <x v="0"/>
    <x v="0"/>
    <n v="193602"/>
    <d v="2022-01-01T00:00:00"/>
    <n v="304"/>
    <n v="20780801.599999998"/>
    <n v="683579"/>
    <s v="VND"/>
    <s v="20221031VND"/>
    <n v="1"/>
    <n v="1.9360199999999999E-4"/>
    <n v="6.8357900000000002E-4"/>
    <n v="2.0780801599999999E-2"/>
    <x v="0"/>
  </r>
  <r>
    <x v="2"/>
    <n v="2603"/>
    <x v="10"/>
    <x v="0"/>
    <x v="0"/>
    <n v="1039243"/>
    <d v="2022-01-01T00:00:00"/>
    <n v="304"/>
    <n v="19378966.399999999"/>
    <n v="637466"/>
    <s v="VND"/>
    <s v="20221031VND"/>
    <n v="1"/>
    <n v="1.039243E-3"/>
    <n v="6.3746600000000005E-4"/>
    <n v="1.9378966399999999E-2"/>
    <x v="1"/>
  </r>
  <r>
    <x v="2"/>
    <n v="2607"/>
    <x v="1"/>
    <x v="0"/>
    <x v="0"/>
    <n v="352665"/>
    <d v="2022-01-01T00:00:00"/>
    <n v="304"/>
    <n v="12377025.6"/>
    <n v="407139"/>
    <s v="VND"/>
    <s v="20221031VND"/>
    <n v="1"/>
    <n v="3.52665E-4"/>
    <n v="4.0713899999999999E-4"/>
    <n v="1.2377025599999999E-2"/>
    <x v="1"/>
  </r>
  <r>
    <x v="2"/>
    <n v="2607"/>
    <x v="1"/>
    <x v="0"/>
    <x v="0"/>
    <n v="253881"/>
    <d v="2022-01-01T00:00:00"/>
    <n v="304"/>
    <n v="325919324646.40002"/>
    <n v="457538"/>
    <s v="USD"/>
    <s v="20221031USD"/>
    <n v="23432"/>
    <n v="5.9489395920000003"/>
    <n v="10.721030416"/>
    <n v="325.91932464640001"/>
    <x v="1"/>
  </r>
  <r>
    <x v="2"/>
    <n v="2609"/>
    <x v="7"/>
    <x v="0"/>
    <x v="0"/>
    <n v="859281"/>
    <d v="2022-01-01T00:00:00"/>
    <n v="304"/>
    <n v="53050523.199999996"/>
    <n v="1745083"/>
    <s v="VND"/>
    <s v="20221031VND"/>
    <n v="1"/>
    <n v="8.5928100000000004E-4"/>
    <n v="1.7450829999999999E-3"/>
    <n v="5.3050523199999998E-2"/>
    <x v="2"/>
  </r>
  <r>
    <x v="2"/>
    <n v="2611"/>
    <x v="8"/>
    <x v="0"/>
    <x v="0"/>
    <n v="514362"/>
    <d v="2022-01-01T00:00:00"/>
    <n v="304"/>
    <n v="31777302.400000002"/>
    <n v="1045306"/>
    <s v="VND"/>
    <s v="20221031VND"/>
    <n v="1"/>
    <n v="5.1436199999999998E-4"/>
    <n v="1.045306E-3"/>
    <n v="3.1777302400000006E-2"/>
    <x v="0"/>
  </r>
  <r>
    <x v="2"/>
    <n v="2612"/>
    <x v="5"/>
    <x v="0"/>
    <x v="0"/>
    <n v="1805201"/>
    <d v="2022-01-01T00:00:00"/>
    <n v="304"/>
    <n v="10988688"/>
    <n v="361470"/>
    <s v="VND"/>
    <s v="20221031VND"/>
    <n v="1"/>
    <n v="1.805201E-3"/>
    <n v="3.6147000000000002E-4"/>
    <n v="1.0988688E-2"/>
    <x v="1"/>
  </r>
  <r>
    <x v="2"/>
    <n v="2612"/>
    <x v="0"/>
    <x v="0"/>
    <x v="0"/>
    <n v="197673"/>
    <d v="2022-01-01T00:00:00"/>
    <n v="304"/>
    <n v="8397027.1999999993"/>
    <n v="276218"/>
    <s v="VND"/>
    <s v="20221031VND"/>
    <n v="1"/>
    <n v="1.9767299999999999E-4"/>
    <n v="2.76218E-4"/>
    <n v="8.3970271999999988E-3"/>
    <x v="0"/>
  </r>
  <r>
    <x v="2"/>
    <n v="2613"/>
    <x v="9"/>
    <x v="0"/>
    <x v="0"/>
    <n v="459797"/>
    <d v="2022-01-01T00:00:00"/>
    <n v="304"/>
    <n v="4089347.1999999997"/>
    <n v="134518"/>
    <s v="VND"/>
    <s v="20221031VND"/>
    <n v="1"/>
    <n v="4.5979700000000002E-4"/>
    <n v="1.34518E-4"/>
    <n v="4.0893471999999993E-3"/>
    <x v="0"/>
  </r>
  <r>
    <x v="2"/>
    <n v="2613"/>
    <x v="4"/>
    <x v="0"/>
    <x v="0"/>
    <n v="926398"/>
    <d v="2022-01-01T00:00:00"/>
    <n v="304"/>
    <n v="60215924.800000004"/>
    <n v="1980787"/>
    <s v="VND"/>
    <s v="20221031VND"/>
    <n v="1"/>
    <n v="9.2639800000000004E-4"/>
    <n v="1.9807869999999999E-3"/>
    <n v="6.0215924800000008E-2"/>
    <x v="1"/>
  </r>
  <r>
    <x v="2"/>
    <n v="2615"/>
    <x v="13"/>
    <x v="0"/>
    <x v="0"/>
    <n v="520882"/>
    <d v="2022-01-01T00:00:00"/>
    <n v="304"/>
    <n v="19091169.600000001"/>
    <n v="627999"/>
    <s v="VND"/>
    <s v="20221031VND"/>
    <n v="1"/>
    <n v="5.2088199999999996E-4"/>
    <n v="6.2799899999999996E-4"/>
    <n v="1.9091169600000003E-2"/>
    <x v="0"/>
  </r>
  <r>
    <x v="2"/>
    <n v="2615"/>
    <x v="7"/>
    <x v="0"/>
    <x v="0"/>
    <n v="1770596"/>
    <d v="2022-01-01T00:00:00"/>
    <n v="304"/>
    <n v="20689236.800000001"/>
    <n v="680567"/>
    <s v="VND"/>
    <s v="20221031VND"/>
    <n v="1"/>
    <n v="1.7705959999999999E-3"/>
    <n v="6.8056699999999998E-4"/>
    <n v="2.06892368E-2"/>
    <x v="2"/>
  </r>
  <r>
    <x v="2"/>
    <n v="2615"/>
    <x v="1"/>
    <x v="0"/>
    <x v="0"/>
    <n v="1250644"/>
    <d v="2022-01-01T00:00:00"/>
    <n v="304"/>
    <n v="480076.79999999999"/>
    <n v="15792"/>
    <s v="VND"/>
    <s v="20221031VND"/>
    <n v="1"/>
    <n v="1.250644E-3"/>
    <n v="1.5792000000000001E-5"/>
    <n v="4.8007679999999996E-4"/>
    <x v="1"/>
  </r>
  <r>
    <x v="2"/>
    <n v="2616"/>
    <x v="4"/>
    <x v="0"/>
    <x v="0"/>
    <n v="161394"/>
    <d v="2022-01-01T00:00:00"/>
    <n v="304"/>
    <n v="52520104"/>
    <n v="1727635"/>
    <s v="VND"/>
    <s v="20221031VND"/>
    <n v="1"/>
    <n v="1.6139400000000001E-4"/>
    <n v="1.7276349999999999E-3"/>
    <n v="5.2520103999999998E-2"/>
    <x v="1"/>
  </r>
  <r>
    <x v="2"/>
    <n v="2616"/>
    <x v="4"/>
    <x v="0"/>
    <x v="0"/>
    <n v="381303"/>
    <d v="2022-01-01T00:00:00"/>
    <n v="304"/>
    <n v="23069556.800000001"/>
    <n v="758867"/>
    <s v="VND"/>
    <s v="20221031VND"/>
    <n v="1"/>
    <n v="3.8130299999999999E-4"/>
    <n v="7.5886699999999998E-4"/>
    <n v="2.3069556800000002E-2"/>
    <x v="1"/>
  </r>
  <r>
    <x v="2"/>
    <n v="2618"/>
    <x v="0"/>
    <x v="0"/>
    <x v="0"/>
    <n v="259514"/>
    <d v="2022-01-01T00:00:00"/>
    <n v="304"/>
    <n v="11544977.6"/>
    <n v="379769"/>
    <s v="VND"/>
    <s v="20221031VND"/>
    <n v="1"/>
    <n v="2.5951400000000002E-4"/>
    <n v="3.7976900000000002E-4"/>
    <n v="1.1544977599999999E-2"/>
    <x v="0"/>
  </r>
  <r>
    <x v="2"/>
    <n v="2620"/>
    <x v="0"/>
    <x v="0"/>
    <x v="0"/>
    <n v="9180073"/>
    <d v="2022-01-01T00:00:00"/>
    <n v="304"/>
    <n v="189241155.20000002"/>
    <n v="6225038"/>
    <s v="VND"/>
    <s v="20221031VND"/>
    <n v="1"/>
    <n v="9.1800730000000004E-3"/>
    <n v="6.2250379999999996E-3"/>
    <n v="0.18924115520000001"/>
    <x v="0"/>
  </r>
  <r>
    <x v="2"/>
    <n v="2620"/>
    <x v="0"/>
    <x v="0"/>
    <x v="0"/>
    <n v="333360"/>
    <d v="2022-01-01T00:00:00"/>
    <n v="304"/>
    <n v="18410179.199999999"/>
    <n v="605598"/>
    <s v="VND"/>
    <s v="20221031VND"/>
    <n v="1"/>
    <n v="3.3335999999999999E-4"/>
    <n v="6.0559800000000005E-4"/>
    <n v="1.8410179199999998E-2"/>
    <x v="0"/>
  </r>
  <r>
    <x v="2"/>
    <n v="2623"/>
    <x v="6"/>
    <x v="0"/>
    <x v="0"/>
    <n v="1483475"/>
    <d v="2022-01-01T00:00:00"/>
    <n v="304"/>
    <n v="54438283.199999996"/>
    <n v="1790733"/>
    <s v="VND"/>
    <s v="20221031VND"/>
    <n v="1"/>
    <n v="1.4834749999999999E-3"/>
    <n v="1.7907330000000001E-3"/>
    <n v="5.4438283199999993E-2"/>
    <x v="3"/>
  </r>
  <r>
    <x v="2"/>
    <n v="2623"/>
    <x v="7"/>
    <x v="0"/>
    <x v="0"/>
    <n v="1557116"/>
    <d v="2022-01-01T00:00:00"/>
    <n v="304"/>
    <n v="6338065.6000000006"/>
    <n v="208489"/>
    <s v="VND"/>
    <s v="20221031VND"/>
    <n v="1"/>
    <n v="1.5571160000000001E-3"/>
    <n v="2.0848899999999999E-4"/>
    <n v="6.3380656000000006E-3"/>
    <x v="2"/>
  </r>
  <r>
    <x v="2"/>
    <n v="2623"/>
    <x v="4"/>
    <x v="0"/>
    <x v="0"/>
    <n v="1994728"/>
    <d v="2022-01-01T00:00:00"/>
    <n v="304"/>
    <n v="47997556.800000004"/>
    <n v="1578867"/>
    <s v="VND"/>
    <s v="20221031VND"/>
    <n v="1"/>
    <n v="1.9947279999999999E-3"/>
    <n v="1.5788670000000001E-3"/>
    <n v="4.7997556800000007E-2"/>
    <x v="1"/>
  </r>
  <r>
    <x v="2"/>
    <n v="2623"/>
    <x v="4"/>
    <x v="0"/>
    <x v="0"/>
    <n v="280985"/>
    <d v="2022-01-01T00:00:00"/>
    <n v="304"/>
    <n v="8398000"/>
    <n v="276250"/>
    <s v="VND"/>
    <s v="20221031VND"/>
    <n v="1"/>
    <n v="2.8098499999999998E-4"/>
    <n v="2.7625000000000002E-4"/>
    <n v="8.3979999999999992E-3"/>
    <x v="1"/>
  </r>
  <r>
    <x v="2"/>
    <n v="2624"/>
    <x v="6"/>
    <x v="0"/>
    <x v="0"/>
    <n v="638933"/>
    <d v="2022-01-01T00:00:00"/>
    <n v="304"/>
    <n v="59060603.199999996"/>
    <n v="1942783"/>
    <s v="VND"/>
    <s v="20221031VND"/>
    <n v="1"/>
    <n v="6.3893299999999995E-4"/>
    <n v="1.942783E-3"/>
    <n v="5.9060603199999999E-2"/>
    <x v="3"/>
  </r>
  <r>
    <x v="2"/>
    <n v="2624"/>
    <x v="1"/>
    <x v="0"/>
    <x v="0"/>
    <n v="669150"/>
    <d v="2022-01-01T00:00:00"/>
    <n v="304"/>
    <n v="35036790.399999999"/>
    <n v="1152526"/>
    <s v="VND"/>
    <s v="20221031VND"/>
    <n v="1"/>
    <n v="6.6914999999999997E-4"/>
    <n v="1.1525260000000001E-3"/>
    <n v="3.5036790399999997E-2"/>
    <x v="1"/>
  </r>
  <r>
    <x v="2"/>
    <n v="2625"/>
    <x v="8"/>
    <x v="0"/>
    <x v="0"/>
    <n v="1523175"/>
    <d v="2022-01-01T00:00:00"/>
    <n v="304"/>
    <n v="45721569.600000001"/>
    <n v="1503999"/>
    <s v="VND"/>
    <s v="20221031VND"/>
    <n v="1"/>
    <n v="1.5231750000000001E-3"/>
    <n v="1.503999E-3"/>
    <n v="4.5721569600000005E-2"/>
    <x v="0"/>
  </r>
  <r>
    <x v="2"/>
    <n v="2625"/>
    <x v="8"/>
    <x v="0"/>
    <x v="0"/>
    <n v="1465528"/>
    <d v="2022-01-01T00:00:00"/>
    <n v="304"/>
    <n v="93198061888"/>
    <n v="130835"/>
    <s v="USD"/>
    <s v="20221031USD"/>
    <n v="23432"/>
    <n v="34.340252096"/>
    <n v="3.0657257200000001"/>
    <n v="93.198061887999998"/>
    <x v="0"/>
  </r>
  <r>
    <x v="2"/>
    <n v="2626"/>
    <x v="14"/>
    <x v="0"/>
    <x v="0"/>
    <n v="1148621"/>
    <d v="2022-01-01T00:00:00"/>
    <n v="304"/>
    <n v="52448481.600000001"/>
    <n v="1725279"/>
    <s v="VND"/>
    <s v="20221031VND"/>
    <n v="1"/>
    <n v="1.1486210000000001E-3"/>
    <n v="1.7252789999999999E-3"/>
    <n v="5.2448481599999999E-2"/>
    <x v="3"/>
  </r>
  <r>
    <x v="2"/>
    <n v="2626"/>
    <x v="4"/>
    <x v="0"/>
    <x v="0"/>
    <n v="1663069"/>
    <d v="2022-01-01T00:00:00"/>
    <n v="304"/>
    <n v="34031766.399999999"/>
    <n v="1119466"/>
    <s v="VND"/>
    <s v="20221031VND"/>
    <n v="1"/>
    <n v="1.6630690000000001E-3"/>
    <n v="1.119466E-3"/>
    <n v="3.4031766399999996E-2"/>
    <x v="1"/>
  </r>
  <r>
    <x v="2"/>
    <n v="2626"/>
    <x v="11"/>
    <x v="0"/>
    <x v="0"/>
    <n v="1015301"/>
    <d v="2022-01-01T00:00:00"/>
    <n v="304"/>
    <n v="52284291.199999996"/>
    <n v="1719878"/>
    <s v="VND"/>
    <s v="20221031VND"/>
    <n v="1"/>
    <n v="1.0153009999999999E-3"/>
    <n v="1.719878E-3"/>
    <n v="5.2284291199999992E-2"/>
    <x v="3"/>
  </r>
  <r>
    <x v="2"/>
    <n v="2630"/>
    <x v="6"/>
    <x v="0"/>
    <x v="0"/>
    <n v="35990"/>
    <d v="2022-01-01T00:00:00"/>
    <n v="304"/>
    <n v="26703086.400000002"/>
    <n v="878391"/>
    <s v="VND"/>
    <s v="20221031VND"/>
    <n v="1"/>
    <n v="3.5989999999999999E-5"/>
    <n v="8.7839099999999996E-4"/>
    <n v="2.6703086400000003E-2"/>
    <x v="3"/>
  </r>
  <r>
    <x v="2"/>
    <n v="2630"/>
    <x v="3"/>
    <x v="0"/>
    <x v="0"/>
    <n v="149229"/>
    <d v="2022-01-01T00:00:00"/>
    <n v="304"/>
    <n v="59549435.199999996"/>
    <n v="1958863"/>
    <s v="VND"/>
    <s v="20221031VND"/>
    <n v="1"/>
    <n v="1.4922899999999999E-4"/>
    <n v="1.9588629999999999E-3"/>
    <n v="5.9549435199999994E-2"/>
    <x v="0"/>
  </r>
  <r>
    <x v="2"/>
    <n v="2630"/>
    <x v="0"/>
    <x v="0"/>
    <x v="0"/>
    <n v="1356218"/>
    <d v="2022-01-01T00:00:00"/>
    <n v="304"/>
    <n v="8510571.1999999993"/>
    <n v="279953"/>
    <s v="VND"/>
    <s v="20221031VND"/>
    <n v="1"/>
    <n v="1.356218E-3"/>
    <n v="2.7995299999999999E-4"/>
    <n v="8.510571199999999E-3"/>
    <x v="0"/>
  </r>
  <r>
    <x v="2"/>
    <n v="2630"/>
    <x v="8"/>
    <x v="0"/>
    <x v="0"/>
    <n v="1333715"/>
    <d v="2022-01-01T00:00:00"/>
    <n v="304"/>
    <n v="17958860.800000001"/>
    <n v="590752"/>
    <s v="VND"/>
    <s v="20221031VND"/>
    <n v="1"/>
    <n v="1.3337150000000001E-3"/>
    <n v="5.9075200000000005E-4"/>
    <n v="1.79588608E-2"/>
    <x v="0"/>
  </r>
  <r>
    <x v="2"/>
    <n v="2633"/>
    <x v="0"/>
    <x v="0"/>
    <x v="1"/>
    <n v="442790"/>
    <d v="2022-01-01T00:00:00"/>
    <n v="304"/>
    <n v="23201827.199999999"/>
    <n v="763218"/>
    <s v="VND"/>
    <s v="20221031VND"/>
    <n v="1"/>
    <n v="4.4278999999999998E-4"/>
    <n v="7.6321799999999997E-4"/>
    <n v="2.32018272E-2"/>
    <x v="0"/>
  </r>
  <r>
    <x v="2"/>
    <n v="2633"/>
    <x v="0"/>
    <x v="0"/>
    <x v="0"/>
    <n v="103816"/>
    <d v="2022-01-01T00:00:00"/>
    <n v="304"/>
    <n v="32519092.800000001"/>
    <n v="1069707"/>
    <s v="VND"/>
    <s v="20221031VND"/>
    <n v="1"/>
    <n v="1.03816E-4"/>
    <n v="1.069707E-3"/>
    <n v="3.2519092800000003E-2"/>
    <x v="0"/>
  </r>
  <r>
    <x v="2"/>
    <n v="2634"/>
    <x v="10"/>
    <x v="0"/>
    <x v="0"/>
    <n v="1617338"/>
    <d v="2022-01-01T00:00:00"/>
    <n v="304"/>
    <n v="54304249.600000001"/>
    <n v="1786324"/>
    <s v="VND"/>
    <s v="20221031VND"/>
    <n v="1"/>
    <n v="1.6173380000000001E-3"/>
    <n v="1.7863239999999999E-3"/>
    <n v="5.43042496E-2"/>
    <x v="1"/>
  </r>
  <r>
    <x v="2"/>
    <n v="2636"/>
    <x v="10"/>
    <x v="0"/>
    <x v="0"/>
    <n v="669996"/>
    <d v="2022-01-01T00:00:00"/>
    <n v="304"/>
    <n v="1333176424499.2"/>
    <n v="1871564"/>
    <s v="USD"/>
    <s v="20221031USD"/>
    <n v="23432"/>
    <n v="15.699346272"/>
    <n v="43.854487648000003"/>
    <n v="1333.1764244992"/>
    <x v="1"/>
  </r>
  <r>
    <x v="2"/>
    <n v="2636"/>
    <x v="1"/>
    <x v="0"/>
    <x v="0"/>
    <n v="1275108"/>
    <d v="2022-01-01T00:00:00"/>
    <n v="304"/>
    <n v="24209192"/>
    <n v="796355"/>
    <s v="VND"/>
    <s v="20221031VND"/>
    <n v="1"/>
    <n v="1.2751080000000001E-3"/>
    <n v="7.96355E-4"/>
    <n v="2.4209192000000001E-2"/>
    <x v="1"/>
  </r>
  <r>
    <x v="2"/>
    <n v="2636"/>
    <x v="1"/>
    <x v="0"/>
    <x v="0"/>
    <n v="1787168"/>
    <d v="2022-01-01T00:00:00"/>
    <n v="304"/>
    <n v="373884966067.20001"/>
    <n v="524874"/>
    <s v="USD"/>
    <s v="20221031USD"/>
    <n v="23432"/>
    <n v="41.876920576000003"/>
    <n v="12.298847567999999"/>
    <n v="373.88496606720003"/>
    <x v="1"/>
  </r>
  <r>
    <x v="2"/>
    <n v="2639"/>
    <x v="11"/>
    <x v="0"/>
    <x v="0"/>
    <n v="1617357"/>
    <d v="2022-01-01T00:00:00"/>
    <n v="304"/>
    <n v="34131478.399999999"/>
    <n v="1122746"/>
    <s v="VND"/>
    <s v="20221031VND"/>
    <n v="1"/>
    <n v="1.617357E-3"/>
    <n v="1.122746E-3"/>
    <n v="3.4131478399999998E-2"/>
    <x v="3"/>
  </r>
  <r>
    <x v="2"/>
    <n v="2639"/>
    <x v="0"/>
    <x v="0"/>
    <x v="0"/>
    <n v="1522933"/>
    <d v="2022-01-01T00:00:00"/>
    <n v="304"/>
    <n v="32484892.800000001"/>
    <n v="1068582"/>
    <s v="VND"/>
    <s v="20221031VND"/>
    <n v="1"/>
    <n v="1.522933E-3"/>
    <n v="1.068582E-3"/>
    <n v="3.2484892799999998E-2"/>
    <x v="0"/>
  </r>
  <r>
    <x v="2"/>
    <n v="2643"/>
    <x v="11"/>
    <x v="0"/>
    <x v="0"/>
    <n v="1991836"/>
    <d v="2022-01-01T00:00:00"/>
    <n v="304"/>
    <n v="1637739.2"/>
    <n v="53873"/>
    <s v="VND"/>
    <s v="20221031VND"/>
    <n v="1"/>
    <n v="1.9918359999999999E-3"/>
    <n v="5.3872999999999997E-5"/>
    <n v="1.6377391999999999E-3"/>
    <x v="3"/>
  </r>
  <r>
    <x v="2"/>
    <n v="2643"/>
    <x v="11"/>
    <x v="0"/>
    <x v="0"/>
    <n v="1717305"/>
    <d v="2022-01-01T00:00:00"/>
    <n v="304"/>
    <n v="1255793.5999999999"/>
    <n v="41309"/>
    <s v="VND"/>
    <s v="20221031VND"/>
    <n v="1"/>
    <n v="1.7173049999999999E-3"/>
    <n v="4.1309E-5"/>
    <n v="1.2557935999999998E-3"/>
    <x v="3"/>
  </r>
  <r>
    <x v="2"/>
    <n v="2647"/>
    <x v="5"/>
    <x v="0"/>
    <x v="0"/>
    <n v="592839"/>
    <d v="2022-01-01T00:00:00"/>
    <n v="304"/>
    <n v="11301139.200000001"/>
    <n v="371748"/>
    <s v="VND"/>
    <s v="20221031VND"/>
    <n v="1"/>
    <n v="5.9283899999999995E-4"/>
    <n v="3.7174799999999998E-4"/>
    <n v="1.1301139200000001E-2"/>
    <x v="1"/>
  </r>
  <r>
    <x v="2"/>
    <n v="2647"/>
    <x v="9"/>
    <x v="0"/>
    <x v="0"/>
    <n v="1565658"/>
    <d v="2022-01-01T00:00:00"/>
    <n v="304"/>
    <n v="39997158.399999999"/>
    <n v="1315696"/>
    <s v="VND"/>
    <s v="20221031VND"/>
    <n v="1"/>
    <n v="1.5656579999999999E-3"/>
    <n v="1.3156960000000001E-3"/>
    <n v="3.9997158399999996E-2"/>
    <x v="0"/>
  </r>
  <r>
    <x v="2"/>
    <n v="2648"/>
    <x v="0"/>
    <x v="0"/>
    <x v="0"/>
    <n v="407929"/>
    <d v="2022-01-01T00:00:00"/>
    <n v="304"/>
    <n v="39466769.600000001"/>
    <n v="1298249"/>
    <s v="VND"/>
    <s v="20221031VND"/>
    <n v="1"/>
    <n v="4.0792900000000002E-4"/>
    <n v="1.298249E-3"/>
    <n v="3.94667696E-2"/>
    <x v="0"/>
  </r>
  <r>
    <x v="2"/>
    <n v="2648"/>
    <x v="12"/>
    <x v="0"/>
    <x v="0"/>
    <n v="40165"/>
    <d v="2022-01-01T00:00:00"/>
    <n v="304"/>
    <n v="26134059.199999999"/>
    <n v="859673"/>
    <s v="VND"/>
    <s v="20221031VND"/>
    <n v="1"/>
    <n v="4.0164999999999999E-5"/>
    <n v="8.5967300000000003E-4"/>
    <n v="2.61340592E-2"/>
    <x v="4"/>
  </r>
  <r>
    <x v="2"/>
    <n v="2649"/>
    <x v="4"/>
    <x v="0"/>
    <x v="0"/>
    <n v="237145"/>
    <d v="2022-01-01T00:00:00"/>
    <n v="304"/>
    <n v="490716.8"/>
    <n v="16142"/>
    <s v="VND"/>
    <s v="20221031VND"/>
    <n v="1"/>
    <n v="2.3714499999999999E-4"/>
    <n v="1.6141999999999999E-5"/>
    <n v="4.9071680000000004E-4"/>
    <x v="1"/>
  </r>
  <r>
    <x v="2"/>
    <n v="2649"/>
    <x v="1"/>
    <x v="0"/>
    <x v="0"/>
    <n v="1666553"/>
    <d v="2022-01-01T00:00:00"/>
    <n v="304"/>
    <n v="10553268.799999999"/>
    <n v="347147"/>
    <s v="VND"/>
    <s v="20221031VND"/>
    <n v="1"/>
    <n v="1.6665530000000001E-3"/>
    <n v="3.4714700000000002E-4"/>
    <n v="1.05532688E-2"/>
    <x v="1"/>
  </r>
  <r>
    <x v="2"/>
    <n v="2652"/>
    <x v="10"/>
    <x v="0"/>
    <x v="0"/>
    <n v="413132"/>
    <d v="2022-01-01T00:00:00"/>
    <n v="304"/>
    <n v="16140880"/>
    <n v="530950"/>
    <s v="VND"/>
    <s v="20221031VND"/>
    <n v="1"/>
    <n v="4.1313199999999997E-4"/>
    <n v="5.3094999999999998E-4"/>
    <n v="1.614088E-2"/>
    <x v="1"/>
  </r>
  <r>
    <x v="2"/>
    <n v="2653"/>
    <x v="11"/>
    <x v="0"/>
    <x v="0"/>
    <n v="364538"/>
    <d v="2022-01-01T00:00:00"/>
    <n v="304"/>
    <n v="24202200"/>
    <n v="796125"/>
    <s v="VND"/>
    <s v="20221031VND"/>
    <n v="1"/>
    <n v="3.6453800000000003E-4"/>
    <n v="7.9612499999999996E-4"/>
    <n v="2.42022E-2"/>
    <x v="3"/>
  </r>
  <r>
    <x v="2"/>
    <n v="2653"/>
    <x v="14"/>
    <x v="0"/>
    <x v="0"/>
    <n v="9537762"/>
    <d v="2022-01-01T00:00:00"/>
    <n v="304"/>
    <n v="251681387.20000002"/>
    <n v="8278993"/>
    <s v="VND"/>
    <s v="20221031VND"/>
    <n v="1"/>
    <n v="9.537762E-3"/>
    <n v="8.2789930000000001E-3"/>
    <n v="0.2516813872"/>
    <x v="3"/>
  </r>
  <r>
    <x v="2"/>
    <n v="2653"/>
    <x v="14"/>
    <x v="0"/>
    <x v="0"/>
    <n v="1636561"/>
    <d v="2022-01-01T00:00:00"/>
    <n v="304"/>
    <n v="116886689152"/>
    <n v="164090"/>
    <s v="USD"/>
    <s v="20221031USD"/>
    <n v="23432"/>
    <n v="38.347897351999997"/>
    <n v="3.8449568799999998"/>
    <n v="116.886689152"/>
    <x v="3"/>
  </r>
  <r>
    <x v="2"/>
    <n v="2654"/>
    <x v="4"/>
    <x v="0"/>
    <x v="0"/>
    <n v="625807"/>
    <d v="2022-01-01T00:00:00"/>
    <n v="304"/>
    <n v="49737379.199999996"/>
    <n v="1636098"/>
    <s v="VND"/>
    <s v="20221031VND"/>
    <n v="1"/>
    <n v="6.2580700000000003E-4"/>
    <n v="1.6360979999999999E-3"/>
    <n v="4.9737379199999994E-2"/>
    <x v="1"/>
  </r>
  <r>
    <x v="2"/>
    <n v="2658"/>
    <x v="0"/>
    <x v="0"/>
    <x v="0"/>
    <n v="1259491"/>
    <d v="2022-01-01T00:00:00"/>
    <n v="304"/>
    <n v="25332958.400000002"/>
    <n v="833321"/>
    <s v="VND"/>
    <s v="20221031VND"/>
    <n v="1"/>
    <n v="1.259491E-3"/>
    <n v="8.3332100000000004E-4"/>
    <n v="2.5332958400000001E-2"/>
    <x v="0"/>
  </r>
  <r>
    <x v="2"/>
    <n v="2659"/>
    <x v="0"/>
    <x v="0"/>
    <x v="0"/>
    <n v="596768"/>
    <d v="2022-01-01T00:00:00"/>
    <n v="304"/>
    <n v="691845396339.19995"/>
    <n v="971239"/>
    <s v="USD"/>
    <s v="20221031USD"/>
    <n v="23432"/>
    <n v="13.983467775999999"/>
    <n v="22.758072248000001"/>
    <n v="691.84539633919997"/>
    <x v="0"/>
  </r>
  <r>
    <x v="2"/>
    <n v="2659"/>
    <x v="4"/>
    <x v="0"/>
    <x v="0"/>
    <n v="6203554"/>
    <d v="2022-01-01T00:00:00"/>
    <n v="304"/>
    <n v="240112363.20000002"/>
    <n v="7898433"/>
    <s v="VND"/>
    <s v="20221031VND"/>
    <n v="1"/>
    <n v="6.203554E-3"/>
    <n v="7.8984329999999998E-3"/>
    <n v="0.24011236320000001"/>
    <x v="1"/>
  </r>
  <r>
    <x v="2"/>
    <n v="2659"/>
    <x v="0"/>
    <x v="0"/>
    <x v="0"/>
    <n v="1927890"/>
    <d v="2022-01-01T00:00:00"/>
    <n v="304"/>
    <n v="47174203.199999996"/>
    <n v="1551783"/>
    <s v="VND"/>
    <s v="20221031VND"/>
    <n v="1"/>
    <n v="1.92789E-3"/>
    <n v="1.5517829999999999E-3"/>
    <n v="4.7174203199999994E-2"/>
    <x v="0"/>
  </r>
  <r>
    <x v="2"/>
    <n v="2659"/>
    <x v="4"/>
    <x v="0"/>
    <x v="0"/>
    <n v="1369928"/>
    <d v="2022-01-01T00:00:00"/>
    <n v="304"/>
    <n v="55408073.600000001"/>
    <n v="1822634"/>
    <s v="VND"/>
    <s v="20221031VND"/>
    <n v="1"/>
    <n v="1.3699280000000001E-3"/>
    <n v="1.8226340000000001E-3"/>
    <n v="5.5408073600000003E-2"/>
    <x v="1"/>
  </r>
  <r>
    <x v="2"/>
    <n v="2660"/>
    <x v="4"/>
    <x v="0"/>
    <x v="0"/>
    <n v="535287"/>
    <d v="2022-01-01T00:00:00"/>
    <n v="304"/>
    <n v="45603739.199999996"/>
    <n v="1500123"/>
    <s v="VND"/>
    <s v="20221031VND"/>
    <n v="1"/>
    <n v="5.3528699999999996E-4"/>
    <n v="1.5001229999999999E-3"/>
    <n v="4.5603739199999993E-2"/>
    <x v="1"/>
  </r>
  <r>
    <x v="2"/>
    <n v="2660"/>
    <x v="10"/>
    <x v="0"/>
    <x v="0"/>
    <n v="509492"/>
    <d v="2022-01-01T00:00:00"/>
    <n v="304"/>
    <n v="23895828.800000001"/>
    <n v="786047"/>
    <s v="VND"/>
    <s v="20221031VND"/>
    <n v="1"/>
    <n v="5.0949199999999995E-4"/>
    <n v="7.86047E-4"/>
    <n v="2.3895828800000001E-2"/>
    <x v="1"/>
  </r>
  <r>
    <x v="2"/>
    <n v="2661"/>
    <x v="6"/>
    <x v="0"/>
    <x v="1"/>
    <n v="1267637"/>
    <d v="2022-01-01T00:00:00"/>
    <n v="304"/>
    <n v="415112"/>
    <n v="13655"/>
    <s v="VND"/>
    <s v="20221031VND"/>
    <n v="1"/>
    <n v="1.2676370000000001E-3"/>
    <n v="1.3655000000000001E-5"/>
    <n v="4.1511199999999998E-4"/>
    <x v="3"/>
  </r>
  <r>
    <x v="2"/>
    <n v="2661"/>
    <x v="6"/>
    <x v="0"/>
    <x v="0"/>
    <n v="47631"/>
    <d v="2022-01-01T00:00:00"/>
    <n v="304"/>
    <n v="4803625.5999999996"/>
    <n v="158014"/>
    <s v="VND"/>
    <s v="20221031VND"/>
    <n v="1"/>
    <n v="4.7630999999999998E-5"/>
    <n v="1.58014E-4"/>
    <n v="4.8036255999999999E-3"/>
    <x v="3"/>
  </r>
  <r>
    <x v="2"/>
    <n v="2661"/>
    <x v="0"/>
    <x v="0"/>
    <x v="0"/>
    <n v="1304287"/>
    <d v="2022-01-01T00:00:00"/>
    <n v="304"/>
    <n v="7316368"/>
    <n v="240670"/>
    <s v="VND"/>
    <s v="20221031VND"/>
    <n v="1"/>
    <n v="1.3042869999999999E-3"/>
    <n v="2.4067000000000001E-4"/>
    <n v="7.3163680000000002E-3"/>
    <x v="0"/>
  </r>
  <r>
    <x v="2"/>
    <n v="2662"/>
    <x v="0"/>
    <x v="0"/>
    <x v="1"/>
    <n v="406382"/>
    <d v="2022-01-01T00:00:00"/>
    <n v="304"/>
    <n v="46042836.800000004"/>
    <n v="1514567"/>
    <s v="VND"/>
    <s v="20221031VND"/>
    <n v="1"/>
    <n v="4.06382E-4"/>
    <n v="1.5145670000000001E-3"/>
    <n v="4.6042836800000007E-2"/>
    <x v="0"/>
  </r>
  <r>
    <x v="2"/>
    <n v="2662"/>
    <x v="0"/>
    <x v="0"/>
    <x v="0"/>
    <n v="7414636"/>
    <d v="2022-01-01T00:00:00"/>
    <n v="304"/>
    <n v="185958806.40000001"/>
    <n v="6117066"/>
    <s v="VND"/>
    <s v="20221031VND"/>
    <n v="1"/>
    <n v="7.4146359999999996E-3"/>
    <n v="6.117066E-3"/>
    <n v="0.18595880640000001"/>
    <x v="0"/>
  </r>
  <r>
    <x v="2"/>
    <n v="2666"/>
    <x v="13"/>
    <x v="0"/>
    <x v="0"/>
    <n v="1360376"/>
    <d v="2022-01-01T00:00:00"/>
    <n v="304"/>
    <n v="810321299968"/>
    <n v="1137560"/>
    <s v="USD"/>
    <s v="20221031USD"/>
    <n v="23432"/>
    <n v="31.876330432"/>
    <n v="26.65530592"/>
    <n v="810.32129996799995"/>
    <x v="0"/>
  </r>
  <r>
    <x v="2"/>
    <n v="2666"/>
    <x v="0"/>
    <x v="0"/>
    <x v="0"/>
    <n v="1908760"/>
    <d v="2022-01-01T00:00:00"/>
    <n v="304"/>
    <n v="14947193.6"/>
    <n v="491684"/>
    <s v="VND"/>
    <s v="20221031VND"/>
    <n v="1"/>
    <n v="1.90876E-3"/>
    <n v="4.9168400000000004E-4"/>
    <n v="1.49471936E-2"/>
    <x v="0"/>
  </r>
  <r>
    <x v="2"/>
    <n v="2666"/>
    <x v="13"/>
    <x v="0"/>
    <x v="0"/>
    <n v="1454792"/>
    <d v="2022-01-01T00:00:00"/>
    <n v="304"/>
    <n v="45412097.600000001"/>
    <n v="1493819"/>
    <s v="VND"/>
    <s v="20221031VND"/>
    <n v="1"/>
    <n v="1.4547920000000001E-3"/>
    <n v="1.493819E-3"/>
    <n v="4.54120976E-2"/>
    <x v="0"/>
  </r>
  <r>
    <x v="2"/>
    <n v="2667"/>
    <x v="8"/>
    <x v="0"/>
    <x v="0"/>
    <n v="499835"/>
    <d v="2022-01-01T00:00:00"/>
    <n v="304"/>
    <n v="35100265.600000001"/>
    <n v="1154614"/>
    <s v="VND"/>
    <s v="20221031VND"/>
    <n v="1"/>
    <n v="4.9983500000000001E-4"/>
    <n v="1.154614E-3"/>
    <n v="3.51002656E-2"/>
    <x v="0"/>
  </r>
  <r>
    <x v="2"/>
    <n v="2668"/>
    <x v="10"/>
    <x v="0"/>
    <x v="0"/>
    <n v="307805"/>
    <d v="2022-01-01T00:00:00"/>
    <n v="304"/>
    <n v="42502756.800000004"/>
    <n v="1398117"/>
    <s v="VND"/>
    <s v="20221031VND"/>
    <n v="1"/>
    <n v="3.0780500000000003E-4"/>
    <n v="1.3981169999999999E-3"/>
    <n v="4.2502756800000006E-2"/>
    <x v="1"/>
  </r>
  <r>
    <x v="2"/>
    <n v="2670"/>
    <x v="4"/>
    <x v="0"/>
    <x v="0"/>
    <n v="1502828"/>
    <d v="2022-01-01T00:00:00"/>
    <n v="304"/>
    <n v="48180929.600000001"/>
    <n v="1584899"/>
    <s v="VND"/>
    <s v="20221031VND"/>
    <n v="1"/>
    <n v="1.5028280000000001E-3"/>
    <n v="1.5848990000000001E-3"/>
    <n v="4.8180929599999998E-2"/>
    <x v="1"/>
  </r>
  <r>
    <x v="2"/>
    <n v="2670"/>
    <x v="6"/>
    <x v="0"/>
    <x v="0"/>
    <n v="892953"/>
    <d v="2022-01-01T00:00:00"/>
    <n v="304"/>
    <n v="1373702462156.8"/>
    <n v="1928456"/>
    <s v="USD"/>
    <s v="20221031USD"/>
    <n v="23432"/>
    <n v="20.923674695999999"/>
    <n v="45.187580992000001"/>
    <n v="1373.7024621568"/>
    <x v="3"/>
  </r>
  <r>
    <x v="2"/>
    <n v="2670"/>
    <x v="6"/>
    <x v="0"/>
    <x v="0"/>
    <n v="1874691"/>
    <d v="2022-01-01T00:00:00"/>
    <n v="304"/>
    <n v="48832948.800000004"/>
    <n v="1606347"/>
    <s v="VND"/>
    <s v="20221031VND"/>
    <n v="1"/>
    <n v="1.8746909999999999E-3"/>
    <n v="1.6063469999999999E-3"/>
    <n v="4.8832948800000005E-2"/>
    <x v="3"/>
  </r>
  <r>
    <x v="2"/>
    <n v="2671"/>
    <x v="6"/>
    <x v="0"/>
    <x v="0"/>
    <n v="918940"/>
    <d v="2022-01-01T00:00:00"/>
    <n v="304"/>
    <n v="58794238.399999999"/>
    <n v="1934021"/>
    <s v="VND"/>
    <s v="20221031VND"/>
    <n v="1"/>
    <n v="9.1894000000000003E-4"/>
    <n v="1.934021E-3"/>
    <n v="5.8794238399999997E-2"/>
    <x v="3"/>
  </r>
  <r>
    <x v="2"/>
    <n v="2673"/>
    <x v="8"/>
    <x v="0"/>
    <x v="0"/>
    <n v="1287459"/>
    <d v="2022-01-01T00:00:00"/>
    <n v="304"/>
    <n v="20207883.199999999"/>
    <n v="664733"/>
    <s v="VND"/>
    <s v="20221031VND"/>
    <n v="1"/>
    <n v="1.2874589999999999E-3"/>
    <n v="6.6473300000000003E-4"/>
    <n v="2.0207883199999999E-2"/>
    <x v="0"/>
  </r>
  <r>
    <x v="2"/>
    <n v="2673"/>
    <x v="5"/>
    <x v="0"/>
    <x v="0"/>
    <n v="4328455"/>
    <d v="2022-01-01T00:00:00"/>
    <n v="304"/>
    <n v="155970057.59999999"/>
    <n v="5130594"/>
    <s v="VND"/>
    <s v="20221031VND"/>
    <n v="1"/>
    <n v="4.3284550000000001E-3"/>
    <n v="5.1305939999999996E-3"/>
    <n v="0.15597005759999999"/>
    <x v="1"/>
  </r>
  <r>
    <x v="2"/>
    <n v="2675"/>
    <x v="0"/>
    <x v="0"/>
    <x v="0"/>
    <n v="1260257"/>
    <d v="2022-01-01T00:00:00"/>
    <n v="304"/>
    <n v="14897398.4"/>
    <n v="490046"/>
    <s v="VND"/>
    <s v="20221031VND"/>
    <n v="1"/>
    <n v="1.2602570000000001E-3"/>
    <n v="4.9004599999999995E-4"/>
    <n v="1.4897398400000001E-2"/>
    <x v="0"/>
  </r>
  <r>
    <x v="2"/>
    <n v="2675"/>
    <x v="4"/>
    <x v="0"/>
    <x v="0"/>
    <n v="1395150"/>
    <d v="2022-01-01T00:00:00"/>
    <n v="304"/>
    <n v="55104742.399999999"/>
    <n v="1812656"/>
    <s v="VND"/>
    <s v="20221031VND"/>
    <n v="1"/>
    <n v="1.3951499999999999E-3"/>
    <n v="1.8126559999999999E-3"/>
    <n v="5.5104742399999997E-2"/>
    <x v="1"/>
  </r>
  <r>
    <x v="2"/>
    <n v="2678"/>
    <x v="1"/>
    <x v="0"/>
    <x v="0"/>
    <n v="1400858"/>
    <d v="2022-01-01T00:00:00"/>
    <n v="304"/>
    <n v="17228592"/>
    <n v="566730"/>
    <s v="VND"/>
    <s v="20221031VND"/>
    <n v="1"/>
    <n v="1.4008580000000001E-3"/>
    <n v="5.6672999999999999E-4"/>
    <n v="1.7228592000000001E-2"/>
    <x v="1"/>
  </r>
  <r>
    <x v="2"/>
    <n v="2684"/>
    <x v="1"/>
    <x v="0"/>
    <x v="0"/>
    <n v="583013"/>
    <d v="2022-01-01T00:00:00"/>
    <n v="304"/>
    <n v="41699801.600000001"/>
    <n v="1371704"/>
    <s v="VND"/>
    <s v="20221031VND"/>
    <n v="1"/>
    <n v="5.8301299999999996E-4"/>
    <n v="1.3717040000000001E-3"/>
    <n v="4.1699801600000003E-2"/>
    <x v="1"/>
  </r>
  <r>
    <x v="2"/>
    <n v="2685"/>
    <x v="8"/>
    <x v="0"/>
    <x v="0"/>
    <n v="1108825"/>
    <d v="2022-01-01T00:00:00"/>
    <n v="304"/>
    <n v="57666489.600000001"/>
    <n v="1896924"/>
    <s v="VND"/>
    <s v="20221031VND"/>
    <n v="1"/>
    <n v="1.1088249999999999E-3"/>
    <n v="1.8969239999999999E-3"/>
    <n v="5.7666489600000002E-2"/>
    <x v="0"/>
  </r>
  <r>
    <x v="2"/>
    <n v="2687"/>
    <x v="7"/>
    <x v="0"/>
    <x v="0"/>
    <n v="99337"/>
    <d v="2022-01-01T00:00:00"/>
    <n v="304"/>
    <n v="50789736"/>
    <n v="1670715"/>
    <s v="VND"/>
    <s v="20221031VND"/>
    <n v="1"/>
    <n v="9.9337000000000001E-5"/>
    <n v="1.6707149999999999E-3"/>
    <n v="5.0789736000000002E-2"/>
    <x v="2"/>
  </r>
  <r>
    <x v="2"/>
    <n v="2687"/>
    <x v="1"/>
    <x v="0"/>
    <x v="0"/>
    <n v="181269"/>
    <d v="2022-01-01T00:00:00"/>
    <n v="304"/>
    <n v="4609795.2"/>
    <n v="151638"/>
    <s v="VND"/>
    <s v="20221031VND"/>
    <n v="1"/>
    <n v="1.8126899999999999E-4"/>
    <n v="1.51638E-4"/>
    <n v="4.6097951999999999E-3"/>
    <x v="1"/>
  </r>
  <r>
    <x v="2"/>
    <n v="2687"/>
    <x v="9"/>
    <x v="0"/>
    <x v="0"/>
    <n v="799831"/>
    <d v="2022-01-01T00:00:00"/>
    <n v="304"/>
    <n v="46472115.199999996"/>
    <n v="1528688"/>
    <s v="VND"/>
    <s v="20221031VND"/>
    <n v="1"/>
    <n v="7.9983099999999998E-4"/>
    <n v="1.5286880000000001E-3"/>
    <n v="4.6472115199999997E-2"/>
    <x v="0"/>
  </r>
  <r>
    <x v="2"/>
    <n v="2687"/>
    <x v="1"/>
    <x v="0"/>
    <x v="0"/>
    <n v="313341"/>
    <d v="2022-01-01T00:00:00"/>
    <n v="304"/>
    <n v="794604389068.79993"/>
    <n v="1115496"/>
    <s v="USD"/>
    <s v="20221031USD"/>
    <n v="23432"/>
    <n v="7.3422063120000001"/>
    <n v="26.138302272000001"/>
    <n v="794.60438906879995"/>
    <x v="1"/>
  </r>
  <r>
    <x v="2"/>
    <n v="2691"/>
    <x v="3"/>
    <x v="0"/>
    <x v="0"/>
    <n v="268113"/>
    <d v="2022-01-01T00:00:00"/>
    <n v="304"/>
    <n v="57422651.199999996"/>
    <n v="1888903"/>
    <s v="VND"/>
    <s v="20221031VND"/>
    <n v="1"/>
    <n v="2.68113E-4"/>
    <n v="1.8889029999999999E-3"/>
    <n v="5.7422651199999994E-2"/>
    <x v="0"/>
  </r>
  <r>
    <x v="2"/>
    <n v="2693"/>
    <x v="2"/>
    <x v="0"/>
    <x v="0"/>
    <n v="369461"/>
    <d v="2022-01-01T00:00:00"/>
    <n v="304"/>
    <n v="28376302.400000002"/>
    <n v="933431"/>
    <s v="VND"/>
    <s v="20221031VND"/>
    <n v="1"/>
    <n v="3.6946100000000002E-4"/>
    <n v="9.3343099999999997E-4"/>
    <n v="2.8376302400000001E-2"/>
    <x v="2"/>
  </r>
  <r>
    <x v="2"/>
    <n v="2695"/>
    <x v="3"/>
    <x v="0"/>
    <x v="0"/>
    <n v="943901"/>
    <d v="2022-01-01T00:00:00"/>
    <n v="304"/>
    <n v="27824603.199999999"/>
    <n v="915283"/>
    <s v="VND"/>
    <s v="20221031VND"/>
    <n v="1"/>
    <n v="9.4390100000000003E-4"/>
    <n v="9.1528300000000003E-4"/>
    <n v="2.7824603199999999E-2"/>
    <x v="0"/>
  </r>
  <r>
    <x v="2"/>
    <n v="2695"/>
    <x v="3"/>
    <x v="0"/>
    <x v="0"/>
    <n v="1624335"/>
    <d v="2022-01-01T00:00:00"/>
    <n v="304"/>
    <n v="25572035187.200001"/>
    <n v="35899"/>
    <s v="USD"/>
    <s v="20221031USD"/>
    <n v="23432"/>
    <n v="38.061417720000001"/>
    <n v="0.84118536799999999"/>
    <n v="25.572035187200001"/>
    <x v="0"/>
  </r>
  <r>
    <x v="2"/>
    <n v="2696"/>
    <x v="10"/>
    <x v="0"/>
    <x v="0"/>
    <n v="680728"/>
    <d v="2022-01-01T00:00:00"/>
    <n v="304"/>
    <n v="54058769.600000001"/>
    <n v="1778249"/>
    <s v="VND"/>
    <s v="20221031VND"/>
    <n v="1"/>
    <n v="6.8072800000000002E-4"/>
    <n v="1.778249E-3"/>
    <n v="5.4058769600000001E-2"/>
    <x v="1"/>
  </r>
  <r>
    <x v="2"/>
    <n v="2697"/>
    <x v="0"/>
    <x v="0"/>
    <x v="0"/>
    <n v="68021"/>
    <d v="2022-01-01T00:00:00"/>
    <n v="304"/>
    <n v="4253531451.296"/>
    <n v="865727"/>
    <s v="JPY"/>
    <s v="20221031JPY"/>
    <n v="161.62"/>
    <n v="1.0993554019999999E-2"/>
    <n v="0.13991879774000002"/>
    <n v="4.2535314512960003"/>
    <x v="0"/>
  </r>
  <r>
    <x v="2"/>
    <n v="2698"/>
    <x v="11"/>
    <x v="0"/>
    <x v="0"/>
    <n v="1404745"/>
    <d v="2022-01-01T00:00:00"/>
    <n v="304"/>
    <n v="48583577.600000001"/>
    <n v="1598144"/>
    <s v="VND"/>
    <s v="20221031VND"/>
    <n v="1"/>
    <n v="1.404745E-3"/>
    <n v="1.5981439999999999E-3"/>
    <n v="4.8583577600000004E-2"/>
    <x v="3"/>
  </r>
  <r>
    <x v="2"/>
    <n v="2700"/>
    <x v="1"/>
    <x v="0"/>
    <x v="0"/>
    <n v="7903727"/>
    <d v="2022-01-01T00:00:00"/>
    <n v="304"/>
    <n v="291534145.60000002"/>
    <n v="9589939"/>
    <s v="VND"/>
    <s v="20221031VND"/>
    <n v="1"/>
    <n v="7.9037269999999993E-3"/>
    <n v="9.5899390000000004E-3"/>
    <n v="0.29153414560000002"/>
    <x v="1"/>
  </r>
  <r>
    <x v="2"/>
    <n v="2700"/>
    <x v="4"/>
    <x v="0"/>
    <x v="0"/>
    <n v="687354"/>
    <d v="2022-01-01T00:00:00"/>
    <n v="304"/>
    <n v="21019046.400000002"/>
    <n v="691416"/>
    <s v="VND"/>
    <s v="20221031VND"/>
    <n v="1"/>
    <n v="6.8735400000000005E-4"/>
    <n v="6.9141600000000004E-4"/>
    <n v="2.1019046400000001E-2"/>
    <x v="1"/>
  </r>
  <r>
    <x v="2"/>
    <n v="2701"/>
    <x v="8"/>
    <x v="0"/>
    <x v="0"/>
    <n v="901916"/>
    <d v="2022-01-01T00:00:00"/>
    <n v="304"/>
    <n v="57722121.600000001"/>
    <n v="1898754"/>
    <s v="VND"/>
    <s v="20221031VND"/>
    <n v="1"/>
    <n v="9.01916E-4"/>
    <n v="1.8987539999999999E-3"/>
    <n v="5.7722121600000002E-2"/>
    <x v="0"/>
  </r>
  <r>
    <x v="2"/>
    <n v="2705"/>
    <x v="2"/>
    <x v="0"/>
    <x v="0"/>
    <n v="1219936"/>
    <d v="2022-01-01T00:00:00"/>
    <n v="304"/>
    <n v="5340915.2"/>
    <n v="175688"/>
    <s v="VND"/>
    <s v="20221031VND"/>
    <n v="1"/>
    <n v="1.219936E-3"/>
    <n v="1.7568799999999999E-4"/>
    <n v="5.3409152E-3"/>
    <x v="2"/>
  </r>
  <r>
    <x v="2"/>
    <n v="2706"/>
    <x v="10"/>
    <x v="0"/>
    <x v="0"/>
    <n v="477"/>
    <d v="2022-01-01T00:00:00"/>
    <n v="304"/>
    <n v="534219.19999999995"/>
    <n v="17573"/>
    <s v="VND"/>
    <s v="20221031VND"/>
    <n v="1"/>
    <n v="4.7700000000000005E-7"/>
    <n v="1.7572999999999999E-5"/>
    <n v="5.3421919999999991E-4"/>
    <x v="1"/>
  </r>
  <r>
    <x v="2"/>
    <n v="2706"/>
    <x v="4"/>
    <x v="0"/>
    <x v="0"/>
    <n v="9023599"/>
    <d v="2022-01-01T00:00:00"/>
    <n v="304"/>
    <n v="268228745.59999999"/>
    <n v="8823314"/>
    <s v="VND"/>
    <s v="20221031VND"/>
    <n v="1"/>
    <n v="9.0235990000000002E-3"/>
    <n v="8.8233140000000005E-3"/>
    <n v="0.26822874559999998"/>
    <x v="1"/>
  </r>
  <r>
    <x v="2"/>
    <n v="2707"/>
    <x v="7"/>
    <x v="0"/>
    <x v="0"/>
    <n v="603508"/>
    <d v="2022-01-01T00:00:00"/>
    <n v="304"/>
    <n v="46516347.199999996"/>
    <n v="1530143"/>
    <s v="VND"/>
    <s v="20221031VND"/>
    <n v="1"/>
    <n v="6.03508E-4"/>
    <n v="1.5301430000000001E-3"/>
    <n v="4.6516347199999995E-2"/>
    <x v="2"/>
  </r>
  <r>
    <x v="2"/>
    <n v="2709"/>
    <x v="4"/>
    <x v="0"/>
    <x v="0"/>
    <n v="941969"/>
    <d v="2022-01-01T00:00:00"/>
    <n v="304"/>
    <n v="33973702.399999999"/>
    <n v="1117556"/>
    <s v="VND"/>
    <s v="20221031VND"/>
    <n v="1"/>
    <n v="9.4196899999999997E-4"/>
    <n v="1.117556E-3"/>
    <n v="3.39737024E-2"/>
    <x v="1"/>
  </r>
  <r>
    <x v="2"/>
    <n v="2709"/>
    <x v="4"/>
    <x v="0"/>
    <x v="0"/>
    <n v="997835"/>
    <d v="2022-01-01T00:00:00"/>
    <n v="304"/>
    <n v="38379939.200000003"/>
    <n v="1262498"/>
    <s v="VND"/>
    <s v="20221031VND"/>
    <n v="1"/>
    <n v="9.9783500000000008E-4"/>
    <n v="1.2624979999999999E-3"/>
    <n v="3.8379939200000004E-2"/>
    <x v="1"/>
  </r>
  <r>
    <x v="2"/>
    <n v="2710"/>
    <x v="7"/>
    <x v="0"/>
    <x v="0"/>
    <n v="1673094"/>
    <d v="2022-01-01T00:00:00"/>
    <n v="304"/>
    <n v="51086348.800000004"/>
    <n v="1680472"/>
    <s v="VND"/>
    <s v="20221031VND"/>
    <n v="1"/>
    <n v="1.673094E-3"/>
    <n v="1.6804719999999999E-3"/>
    <n v="5.1086348800000007E-2"/>
    <x v="2"/>
  </r>
  <r>
    <x v="2"/>
    <n v="2711"/>
    <x v="14"/>
    <x v="0"/>
    <x v="0"/>
    <n v="1043449"/>
    <d v="2022-01-01T00:00:00"/>
    <n v="304"/>
    <n v="10343478.4"/>
    <n v="340246"/>
    <s v="VND"/>
    <s v="20221031VND"/>
    <n v="1"/>
    <n v="1.0434489999999999E-3"/>
    <n v="3.4024599999999999E-4"/>
    <n v="1.03434784E-2"/>
    <x v="3"/>
  </r>
  <r>
    <x v="2"/>
    <n v="2711"/>
    <x v="14"/>
    <x v="0"/>
    <x v="0"/>
    <n v="809056"/>
    <d v="2022-01-01T00:00:00"/>
    <n v="304"/>
    <n v="1028342150732.7999"/>
    <n v="1443626"/>
    <s v="USD"/>
    <s v="20221031USD"/>
    <n v="23432"/>
    <n v="18.957800192000001"/>
    <n v="33.827044432000001"/>
    <n v="1028.3421507327998"/>
    <x v="3"/>
  </r>
  <r>
    <x v="2"/>
    <n v="2713"/>
    <x v="0"/>
    <x v="0"/>
    <x v="0"/>
    <n v="745402"/>
    <d v="2022-01-01T00:00:00"/>
    <n v="304"/>
    <n v="56794526.399999999"/>
    <n v="1868241"/>
    <s v="VND"/>
    <s v="20221031VND"/>
    <n v="1"/>
    <n v="7.4540200000000004E-4"/>
    <n v="1.8682410000000001E-3"/>
    <n v="5.6794526399999996E-2"/>
    <x v="0"/>
  </r>
  <r>
    <x v="2"/>
    <n v="2715"/>
    <x v="3"/>
    <x v="0"/>
    <x v="0"/>
    <n v="1639099"/>
    <d v="2022-01-01T00:00:00"/>
    <n v="304"/>
    <n v="33691134.399999999"/>
    <n v="1108261"/>
    <s v="VND"/>
    <s v="20221031VND"/>
    <n v="1"/>
    <n v="1.639099E-3"/>
    <n v="1.1082609999999999E-3"/>
    <n v="3.3691134399999996E-2"/>
    <x v="0"/>
  </r>
  <r>
    <x v="2"/>
    <n v="2715"/>
    <x v="1"/>
    <x v="0"/>
    <x v="0"/>
    <n v="1063645"/>
    <d v="2022-01-01T00:00:00"/>
    <n v="304"/>
    <n v="53388875.199999996"/>
    <n v="1756213"/>
    <s v="VND"/>
    <s v="20221031VND"/>
    <n v="1"/>
    <n v="1.063645E-3"/>
    <n v="1.756213E-3"/>
    <n v="5.3388875199999998E-2"/>
    <x v="1"/>
  </r>
  <r>
    <x v="2"/>
    <n v="2719"/>
    <x v="5"/>
    <x v="0"/>
    <x v="0"/>
    <n v="995002"/>
    <d v="2022-01-01T00:00:00"/>
    <n v="304"/>
    <n v="55473646.399999999"/>
    <n v="1824791"/>
    <s v="VND"/>
    <s v="20221031VND"/>
    <n v="1"/>
    <n v="9.9500200000000004E-4"/>
    <n v="1.8247910000000001E-3"/>
    <n v="5.54736464E-2"/>
    <x v="1"/>
  </r>
  <r>
    <x v="2"/>
    <n v="2722"/>
    <x v="10"/>
    <x v="0"/>
    <x v="0"/>
    <n v="196554"/>
    <d v="2022-01-01T00:00:00"/>
    <n v="304"/>
    <n v="32399529.599999998"/>
    <n v="1065774"/>
    <s v="VND"/>
    <s v="20221031VND"/>
    <n v="1"/>
    <n v="1.9655399999999999E-4"/>
    <n v="1.065774E-3"/>
    <n v="3.2399529599999997E-2"/>
    <x v="1"/>
  </r>
  <r>
    <x v="2"/>
    <n v="2724"/>
    <x v="8"/>
    <x v="0"/>
    <x v="0"/>
    <n v="1823511"/>
    <d v="2022-01-01T00:00:00"/>
    <n v="304"/>
    <n v="20032779.199999999"/>
    <n v="658973"/>
    <s v="VND"/>
    <s v="20221031VND"/>
    <n v="1"/>
    <n v="1.8235110000000001E-3"/>
    <n v="6.5897299999999998E-4"/>
    <n v="2.00327792E-2"/>
    <x v="0"/>
  </r>
  <r>
    <x v="2"/>
    <n v="2724"/>
    <x v="8"/>
    <x v="0"/>
    <x v="0"/>
    <n v="1783325"/>
    <d v="2022-01-01T00:00:00"/>
    <n v="304"/>
    <n v="1137905346368"/>
    <n v="1597435"/>
    <s v="USD"/>
    <s v="20221031USD"/>
    <n v="23432"/>
    <n v="41.786871400000003"/>
    <n v="37.431096920000002"/>
    <n v="1137.905346368"/>
    <x v="0"/>
  </r>
  <r>
    <x v="2"/>
    <n v="2724"/>
    <x v="8"/>
    <x v="0"/>
    <x v="0"/>
    <n v="954744"/>
    <d v="2022-01-01T00:00:00"/>
    <n v="304"/>
    <n v="39266920"/>
    <n v="1291675"/>
    <s v="VND"/>
    <s v="20221031VND"/>
    <n v="1"/>
    <n v="9.5474399999999999E-4"/>
    <n v="1.2916749999999999E-3"/>
    <n v="3.9266919999999997E-2"/>
    <x v="0"/>
  </r>
  <r>
    <x v="2"/>
    <n v="2726"/>
    <x v="4"/>
    <x v="0"/>
    <x v="1"/>
    <n v="1269721"/>
    <d v="2022-01-01T00:00:00"/>
    <n v="304"/>
    <n v="50641870.399999999"/>
    <n v="1665851"/>
    <s v="VND"/>
    <s v="20221031VND"/>
    <n v="1"/>
    <n v="1.2697209999999999E-3"/>
    <n v="1.6658510000000001E-3"/>
    <n v="5.0641870399999997E-2"/>
    <x v="1"/>
  </r>
  <r>
    <x v="2"/>
    <n v="2727"/>
    <x v="13"/>
    <x v="0"/>
    <x v="0"/>
    <n v="1962948"/>
    <d v="2022-01-01T00:00:00"/>
    <n v="304"/>
    <n v="60667000"/>
    <n v="1995625"/>
    <s v="VND"/>
    <s v="20221031VND"/>
    <n v="1"/>
    <n v="1.9629479999999999E-3"/>
    <n v="1.995625E-3"/>
    <n v="6.0666999999999999E-2"/>
    <x v="0"/>
  </r>
  <r>
    <x v="2"/>
    <n v="2727"/>
    <x v="8"/>
    <x v="0"/>
    <x v="0"/>
    <n v="1610648"/>
    <d v="2022-01-01T00:00:00"/>
    <n v="304"/>
    <n v="52456902.399999999"/>
    <n v="1725556"/>
    <s v="VND"/>
    <s v="20221031VND"/>
    <n v="1"/>
    <n v="1.6106479999999999E-3"/>
    <n v="1.7255560000000001E-3"/>
    <n v="5.2456902399999998E-2"/>
    <x v="0"/>
  </r>
  <r>
    <x v="2"/>
    <n v="2732"/>
    <x v="7"/>
    <x v="0"/>
    <x v="0"/>
    <n v="1231749"/>
    <d v="2022-01-01T00:00:00"/>
    <n v="304"/>
    <n v="16505041.6"/>
    <n v="542929"/>
    <s v="VND"/>
    <s v="20221031VND"/>
    <n v="1"/>
    <n v="1.2317490000000001E-3"/>
    <n v="5.4292900000000005E-4"/>
    <n v="1.6505041599999999E-2"/>
    <x v="2"/>
  </r>
  <r>
    <x v="2"/>
    <n v="2732"/>
    <x v="10"/>
    <x v="0"/>
    <x v="0"/>
    <n v="54976"/>
    <d v="2022-01-01T00:00:00"/>
    <n v="304"/>
    <n v="549685139443.19995"/>
    <n v="771669"/>
    <s v="USD"/>
    <s v="20221031USD"/>
    <n v="23432"/>
    <n v="1.2881976319999999"/>
    <n v="18.081748008000002"/>
    <n v="549.6851394432"/>
    <x v="1"/>
  </r>
  <r>
    <x v="2"/>
    <n v="2732"/>
    <x v="10"/>
    <x v="0"/>
    <x v="0"/>
    <n v="1888627"/>
    <d v="2022-01-01T00:00:00"/>
    <n v="304"/>
    <n v="48000019.199999996"/>
    <n v="1578948"/>
    <s v="VND"/>
    <s v="20221031VND"/>
    <n v="1"/>
    <n v="1.8886269999999999E-3"/>
    <n v="1.5789479999999999E-3"/>
    <n v="4.8000019199999994E-2"/>
    <x v="1"/>
  </r>
  <r>
    <x v="2"/>
    <n v="2734"/>
    <x v="5"/>
    <x v="0"/>
    <x v="0"/>
    <n v="3998340"/>
    <d v="2022-01-01T00:00:00"/>
    <n v="304"/>
    <n v="169200259.20000002"/>
    <n v="5565798"/>
    <s v="VND"/>
    <s v="20221031VND"/>
    <n v="1"/>
    <n v="3.9983400000000004E-3"/>
    <n v="5.5657980000000003E-3"/>
    <n v="0.16920025920000001"/>
    <x v="1"/>
  </r>
  <r>
    <x v="2"/>
    <n v="2734"/>
    <x v="5"/>
    <x v="0"/>
    <x v="0"/>
    <n v="1131000"/>
    <d v="2022-01-01T00:00:00"/>
    <n v="304"/>
    <n v="1228614883955.2"/>
    <n v="1771576"/>
    <s v="EUR"/>
    <s v="20221031EUR"/>
    <n v="22813"/>
    <n v="25.801503"/>
    <n v="40.414963288000003"/>
    <n v="1228.6148839552"/>
    <x v="1"/>
  </r>
  <r>
    <x v="2"/>
    <n v="2734"/>
    <x v="5"/>
    <x v="0"/>
    <x v="0"/>
    <n v="3785578"/>
    <d v="2022-01-01T00:00:00"/>
    <n v="304"/>
    <n v="120619265.60000001"/>
    <n v="3967739"/>
    <s v="VND"/>
    <s v="20221031VND"/>
    <n v="1"/>
    <n v="3.7855779999999999E-3"/>
    <n v="3.9677389999999996E-3"/>
    <n v="0.12061926560000001"/>
    <x v="1"/>
  </r>
  <r>
    <x v="2"/>
    <n v="2734"/>
    <x v="5"/>
    <x v="0"/>
    <x v="0"/>
    <n v="1824082"/>
    <d v="2022-01-01T00:00:00"/>
    <n v="304"/>
    <n v="709887361497.59998"/>
    <n v="996567"/>
    <s v="USD"/>
    <s v="20221031USD"/>
    <n v="23432"/>
    <n v="42.741889424"/>
    <n v="23.351557944"/>
    <n v="709.88736149759995"/>
    <x v="1"/>
  </r>
  <r>
    <x v="2"/>
    <n v="2735"/>
    <x v="4"/>
    <x v="0"/>
    <x v="0"/>
    <n v="230060"/>
    <d v="2022-01-01T00:00:00"/>
    <n v="304"/>
    <n v="49442985.600000001"/>
    <n v="1626414"/>
    <s v="VND"/>
    <s v="20221031VND"/>
    <n v="1"/>
    <n v="2.3006E-4"/>
    <n v="1.6264140000000001E-3"/>
    <n v="4.9442985600000003E-2"/>
    <x v="1"/>
  </r>
  <r>
    <x v="2"/>
    <n v="2736"/>
    <x v="8"/>
    <x v="0"/>
    <x v="0"/>
    <n v="473187"/>
    <d v="2022-01-01T00:00:00"/>
    <n v="304"/>
    <n v="49115912"/>
    <n v="1615655"/>
    <s v="VND"/>
    <s v="20221031VND"/>
    <n v="1"/>
    <n v="4.7318700000000002E-4"/>
    <n v="1.6156549999999999E-3"/>
    <n v="4.9115911999999998E-2"/>
    <x v="0"/>
  </r>
  <r>
    <x v="2"/>
    <n v="2737"/>
    <x v="1"/>
    <x v="0"/>
    <x v="0"/>
    <n v="1629127"/>
    <d v="2022-01-01T00:00:00"/>
    <n v="304"/>
    <n v="51923230.399999999"/>
    <n v="1708001"/>
    <s v="VND"/>
    <s v="20221031VND"/>
    <n v="1"/>
    <n v="1.629127E-3"/>
    <n v="1.708001E-3"/>
    <n v="5.1923230399999999E-2"/>
    <x v="1"/>
  </r>
  <r>
    <x v="2"/>
    <n v="2737"/>
    <x v="1"/>
    <x v="0"/>
    <x v="0"/>
    <n v="443376"/>
    <d v="2022-01-01T00:00:00"/>
    <n v="304"/>
    <n v="437481326118.39996"/>
    <n v="614153"/>
    <s v="USD"/>
    <s v="20221031USD"/>
    <n v="23432"/>
    <n v="10.389186432000001"/>
    <n v="14.390833096"/>
    <n v="437.48132611839998"/>
    <x v="1"/>
  </r>
  <r>
    <x v="2"/>
    <n v="2737"/>
    <x v="4"/>
    <x v="0"/>
    <x v="0"/>
    <n v="1567185"/>
    <d v="2022-01-01T00:00:00"/>
    <n v="304"/>
    <n v="27771008"/>
    <n v="913520"/>
    <s v="VND"/>
    <s v="20221031VND"/>
    <n v="1"/>
    <n v="1.567185E-3"/>
    <n v="9.1352000000000002E-4"/>
    <n v="2.7771008E-2"/>
    <x v="1"/>
  </r>
  <r>
    <x v="2"/>
    <n v="2737"/>
    <x v="1"/>
    <x v="0"/>
    <x v="0"/>
    <n v="1183793"/>
    <d v="2022-01-01T00:00:00"/>
    <n v="304"/>
    <n v="6000937928.9920006"/>
    <n v="1221379"/>
    <s v="JPY"/>
    <s v="20221031JPY"/>
    <n v="161.62"/>
    <n v="0.19132462466"/>
    <n v="0.19739927398000001"/>
    <n v="6.0009379289920002"/>
    <x v="1"/>
  </r>
  <r>
    <x v="2"/>
    <n v="2737"/>
    <x v="1"/>
    <x v="0"/>
    <x v="0"/>
    <n v="8995365"/>
    <d v="2022-01-01T00:00:00"/>
    <n v="304"/>
    <n v="303528283.19999999"/>
    <n v="9984483"/>
    <s v="VND"/>
    <s v="20221031VND"/>
    <n v="1"/>
    <n v="8.995365E-3"/>
    <n v="9.9844830000000006E-3"/>
    <n v="0.30352828319999997"/>
    <x v="1"/>
  </r>
  <r>
    <x v="2"/>
    <n v="2737"/>
    <x v="1"/>
    <x v="0"/>
    <x v="0"/>
    <n v="685565"/>
    <d v="2022-01-01T00:00:00"/>
    <n v="304"/>
    <n v="301799783644.79999"/>
    <n v="435174"/>
    <s v="EUR"/>
    <s v="20221031EUR"/>
    <n v="22813"/>
    <n v="15.639794345"/>
    <n v="9.9276244620000007"/>
    <n v="301.79978364480002"/>
    <x v="1"/>
  </r>
  <r>
    <x v="2"/>
    <n v="2737"/>
    <x v="4"/>
    <x v="0"/>
    <x v="0"/>
    <n v="642916"/>
    <d v="2022-01-01T00:00:00"/>
    <n v="304"/>
    <n v="44181688"/>
    <n v="1453345"/>
    <s v="VND"/>
    <s v="20221031VND"/>
    <n v="1"/>
    <n v="6.42916E-4"/>
    <n v="1.453345E-3"/>
    <n v="4.4181687999999997E-2"/>
    <x v="1"/>
  </r>
  <r>
    <x v="2"/>
    <n v="2737"/>
    <x v="1"/>
    <x v="0"/>
    <x v="0"/>
    <n v="6819642"/>
    <d v="2022-01-01T00:00:00"/>
    <n v="304"/>
    <n v="223659883.20000002"/>
    <n v="7357233"/>
    <s v="VND"/>
    <s v="20221031VND"/>
    <n v="1"/>
    <n v="6.8196419999999999E-3"/>
    <n v="7.3572330000000003E-3"/>
    <n v="0.22365988320000002"/>
    <x v="1"/>
  </r>
  <r>
    <x v="2"/>
    <n v="2738"/>
    <x v="0"/>
    <x v="0"/>
    <x v="0"/>
    <n v="1564724"/>
    <d v="2022-01-01T00:00:00"/>
    <n v="304"/>
    <n v="18397563.199999999"/>
    <n v="605183"/>
    <s v="VND"/>
    <s v="20221031VND"/>
    <n v="1"/>
    <n v="1.564724E-3"/>
    <n v="6.0518300000000002E-4"/>
    <n v="1.8397563199999998E-2"/>
    <x v="0"/>
  </r>
  <r>
    <x v="2"/>
    <n v="2740"/>
    <x v="1"/>
    <x v="0"/>
    <x v="0"/>
    <n v="432561"/>
    <d v="2022-01-01T00:00:00"/>
    <n v="304"/>
    <n v="699983086246.40002"/>
    <n v="982663"/>
    <s v="USD"/>
    <s v="20221031USD"/>
    <n v="23432"/>
    <n v="10.135769352000001"/>
    <n v="23.025759416"/>
    <n v="699.98308624640003"/>
    <x v="1"/>
  </r>
  <r>
    <x v="2"/>
    <n v="2740"/>
    <x v="1"/>
    <x v="0"/>
    <x v="0"/>
    <n v="296260"/>
    <d v="2022-01-01T00:00:00"/>
    <n v="304"/>
    <n v="1038798.4"/>
    <n v="34171"/>
    <s v="VND"/>
    <s v="20221031VND"/>
    <n v="1"/>
    <n v="2.9626000000000001E-4"/>
    <n v="3.4171000000000002E-5"/>
    <n v="1.0387984E-3"/>
    <x v="1"/>
  </r>
  <r>
    <x v="2"/>
    <n v="2741"/>
    <x v="1"/>
    <x v="0"/>
    <x v="0"/>
    <n v="1245168"/>
    <d v="2022-01-01T00:00:00"/>
    <n v="304"/>
    <n v="2865808"/>
    <n v="94270"/>
    <s v="VND"/>
    <s v="20221031VND"/>
    <n v="1"/>
    <n v="1.2451680000000001E-3"/>
    <n v="9.4270000000000004E-5"/>
    <n v="2.8658080000000001E-3"/>
    <x v="1"/>
  </r>
  <r>
    <x v="2"/>
    <n v="2742"/>
    <x v="0"/>
    <x v="0"/>
    <x v="0"/>
    <n v="2642544"/>
    <d v="2022-01-01T00:00:00"/>
    <n v="304"/>
    <n v="138291636.80000001"/>
    <n v="4549067"/>
    <s v="VND"/>
    <s v="20221031VND"/>
    <n v="1"/>
    <n v="2.6425440000000001E-3"/>
    <n v="4.5490670000000004E-3"/>
    <n v="0.13829163680000001"/>
    <x v="0"/>
  </r>
  <r>
    <x v="2"/>
    <n v="2743"/>
    <x v="4"/>
    <x v="0"/>
    <x v="0"/>
    <n v="1445473"/>
    <d v="2022-01-01T00:00:00"/>
    <n v="304"/>
    <n v="36767979.200000003"/>
    <n v="1209473"/>
    <s v="VND"/>
    <s v="20221031VND"/>
    <n v="1"/>
    <n v="1.4454730000000001E-3"/>
    <n v="1.209473E-3"/>
    <n v="3.6767979200000002E-2"/>
    <x v="1"/>
  </r>
  <r>
    <x v="2"/>
    <n v="2746"/>
    <x v="4"/>
    <x v="0"/>
    <x v="0"/>
    <n v="1737799"/>
    <d v="2022-01-01T00:00:00"/>
    <n v="304"/>
    <n v="32315169.599999998"/>
    <n v="1062999"/>
    <s v="VND"/>
    <s v="20221031VND"/>
    <n v="1"/>
    <n v="1.7377989999999999E-3"/>
    <n v="1.062999E-3"/>
    <n v="3.2315169599999999E-2"/>
    <x v="1"/>
  </r>
  <r>
    <x v="2"/>
    <n v="2747"/>
    <x v="0"/>
    <x v="0"/>
    <x v="0"/>
    <n v="1513854"/>
    <d v="2022-01-01T00:00:00"/>
    <n v="304"/>
    <n v="30895824"/>
    <n v="1016310"/>
    <s v="VND"/>
    <s v="20221031VND"/>
    <n v="1"/>
    <n v="1.513854E-3"/>
    <n v="1.0163100000000001E-3"/>
    <n v="3.0895823999999999E-2"/>
    <x v="0"/>
  </r>
  <r>
    <x v="2"/>
    <n v="2748"/>
    <x v="3"/>
    <x v="0"/>
    <x v="0"/>
    <n v="871232"/>
    <d v="2022-01-01T00:00:00"/>
    <n v="304"/>
    <n v="27632840"/>
    <n v="908975"/>
    <s v="VND"/>
    <s v="20221031VND"/>
    <n v="1"/>
    <n v="8.71232E-4"/>
    <n v="9.0897500000000002E-4"/>
    <n v="2.7632839999999999E-2"/>
    <x v="0"/>
  </r>
  <r>
    <x v="2"/>
    <n v="2748"/>
    <x v="3"/>
    <x v="0"/>
    <x v="0"/>
    <n v="1058958"/>
    <d v="2022-01-01T00:00:00"/>
    <n v="304"/>
    <n v="651919855232"/>
    <n v="915190"/>
    <s v="USD"/>
    <s v="20221031USD"/>
    <n v="23432"/>
    <n v="24.813503856000001"/>
    <n v="21.444732080000001"/>
    <n v="651.91985523200003"/>
    <x v="0"/>
  </r>
  <r>
    <x v="2"/>
    <n v="2749"/>
    <x v="6"/>
    <x v="0"/>
    <x v="0"/>
    <n v="1451027"/>
    <d v="2022-01-01T00:00:00"/>
    <n v="304"/>
    <n v="11945740.799999999"/>
    <n v="392952"/>
    <s v="VND"/>
    <s v="20221031VND"/>
    <n v="1"/>
    <n v="1.4510269999999999E-3"/>
    <n v="3.9295200000000001E-4"/>
    <n v="1.1945740799999998E-2"/>
    <x v="3"/>
  </r>
  <r>
    <x v="2"/>
    <n v="2751"/>
    <x v="1"/>
    <x v="0"/>
    <x v="0"/>
    <n v="1620670"/>
    <d v="2022-01-01T00:00:00"/>
    <n v="304"/>
    <n v="24037097.599999998"/>
    <n v="790694"/>
    <s v="VND"/>
    <s v="20221031VND"/>
    <n v="1"/>
    <n v="1.6206700000000001E-3"/>
    <n v="7.9069399999999999E-4"/>
    <n v="2.4037097599999998E-2"/>
    <x v="1"/>
  </r>
  <r>
    <x v="2"/>
    <n v="2751"/>
    <x v="5"/>
    <x v="0"/>
    <x v="0"/>
    <n v="1637469"/>
    <d v="2022-01-01T00:00:00"/>
    <n v="304"/>
    <n v="32688329.599999998"/>
    <n v="1075274"/>
    <s v="VND"/>
    <s v="20221031VND"/>
    <n v="1"/>
    <n v="1.6374689999999999E-3"/>
    <n v="1.075274E-3"/>
    <n v="3.2688329599999996E-2"/>
    <x v="1"/>
  </r>
  <r>
    <x v="2"/>
    <n v="2752"/>
    <x v="8"/>
    <x v="0"/>
    <x v="0"/>
    <n v="3306938"/>
    <d v="2022-01-01T00:00:00"/>
    <n v="304"/>
    <n v="105458907.2"/>
    <n v="3469043"/>
    <s v="VND"/>
    <s v="20221031VND"/>
    <n v="1"/>
    <n v="3.3069380000000002E-3"/>
    <n v="3.4690430000000002E-3"/>
    <n v="0.10545890720000001"/>
    <x v="0"/>
  </r>
  <r>
    <x v="2"/>
    <n v="2752"/>
    <x v="8"/>
    <x v="0"/>
    <x v="0"/>
    <n v="836945"/>
    <d v="2022-01-01T00:00:00"/>
    <n v="304"/>
    <n v="1119843435891.2"/>
    <n v="1572079"/>
    <s v="USD"/>
    <s v="20221031USD"/>
    <n v="23432"/>
    <n v="19.61129524"/>
    <n v="36.836955128"/>
    <n v="1119.8434358912"/>
    <x v="0"/>
  </r>
  <r>
    <x v="2"/>
    <n v="2753"/>
    <x v="3"/>
    <x v="0"/>
    <x v="0"/>
    <n v="1639657"/>
    <d v="2022-01-01T00:00:00"/>
    <n v="304"/>
    <n v="2356638.4"/>
    <n v="77521"/>
    <s v="VND"/>
    <s v="20221031VND"/>
    <n v="1"/>
    <n v="1.6396570000000001E-3"/>
    <n v="7.7521000000000005E-5"/>
    <n v="2.3566384E-3"/>
    <x v="0"/>
  </r>
  <r>
    <x v="2"/>
    <n v="2754"/>
    <x v="0"/>
    <x v="0"/>
    <x v="0"/>
    <n v="141939"/>
    <d v="2022-01-01T00:00:00"/>
    <n v="304"/>
    <n v="28231841.599999998"/>
    <n v="928679"/>
    <s v="VND"/>
    <s v="20221031VND"/>
    <n v="1"/>
    <n v="1.41939E-4"/>
    <n v="9.2867899999999996E-4"/>
    <n v="2.8231841599999998E-2"/>
    <x v="0"/>
  </r>
  <r>
    <x v="2"/>
    <n v="2757"/>
    <x v="8"/>
    <x v="0"/>
    <x v="0"/>
    <n v="1319100"/>
    <d v="2022-01-01T00:00:00"/>
    <n v="304"/>
    <n v="54367360"/>
    <n v="1788400"/>
    <s v="VND"/>
    <s v="20221031VND"/>
    <n v="1"/>
    <n v="1.3190999999999999E-3"/>
    <n v="1.7884000000000001E-3"/>
    <n v="5.4367360000000003E-2"/>
    <x v="0"/>
  </r>
  <r>
    <x v="2"/>
    <n v="2760"/>
    <x v="4"/>
    <x v="0"/>
    <x v="0"/>
    <n v="1803731"/>
    <d v="2022-01-01T00:00:00"/>
    <n v="304"/>
    <n v="46137107.199999996"/>
    <n v="1517668"/>
    <s v="VND"/>
    <s v="20221031VND"/>
    <n v="1"/>
    <n v="1.803731E-3"/>
    <n v="1.517668E-3"/>
    <n v="4.6137107199999992E-2"/>
    <x v="1"/>
  </r>
  <r>
    <x v="2"/>
    <n v="2760"/>
    <x v="4"/>
    <x v="0"/>
    <x v="0"/>
    <n v="1371262"/>
    <d v="2022-01-01T00:00:00"/>
    <n v="304"/>
    <n v="57320324.800000004"/>
    <n v="1885537"/>
    <s v="VND"/>
    <s v="20221031VND"/>
    <n v="1"/>
    <n v="1.371262E-3"/>
    <n v="1.8855370000000001E-3"/>
    <n v="5.7320324800000003E-2"/>
    <x v="1"/>
  </r>
  <r>
    <x v="2"/>
    <n v="2761"/>
    <x v="8"/>
    <x v="0"/>
    <x v="0"/>
    <n v="1829245"/>
    <d v="2022-01-01T00:00:00"/>
    <n v="304"/>
    <n v="53259097.600000001"/>
    <n v="1751944"/>
    <s v="VND"/>
    <s v="20221031VND"/>
    <n v="1"/>
    <n v="1.829245E-3"/>
    <n v="1.7519440000000001E-3"/>
    <n v="5.3259097599999999E-2"/>
    <x v="0"/>
  </r>
  <r>
    <x v="2"/>
    <n v="2761"/>
    <x v="0"/>
    <x v="0"/>
    <x v="0"/>
    <n v="1165742"/>
    <d v="2022-01-01T00:00:00"/>
    <n v="304"/>
    <n v="48524571.199999996"/>
    <n v="1596203"/>
    <s v="VND"/>
    <s v="20221031VND"/>
    <n v="1"/>
    <n v="1.165742E-3"/>
    <n v="1.596203E-3"/>
    <n v="4.8524571199999998E-2"/>
    <x v="0"/>
  </r>
  <r>
    <x v="2"/>
    <n v="2763"/>
    <x v="10"/>
    <x v="0"/>
    <x v="0"/>
    <n v="1718371"/>
    <d v="2022-01-01T00:00:00"/>
    <n v="304"/>
    <n v="1377393.5999999999"/>
    <n v="45309"/>
    <s v="VND"/>
    <s v="20221031VND"/>
    <n v="1"/>
    <n v="1.718371E-3"/>
    <n v="4.5309000000000003E-5"/>
    <n v="1.3773936E-3"/>
    <x v="1"/>
  </r>
  <r>
    <x v="2"/>
    <n v="2765"/>
    <x v="7"/>
    <x v="0"/>
    <x v="0"/>
    <n v="1784111"/>
    <d v="2022-01-01T00:00:00"/>
    <n v="304"/>
    <n v="36834828.799999997"/>
    <n v="1211672"/>
    <s v="VND"/>
    <s v="20221031VND"/>
    <n v="1"/>
    <n v="1.7841109999999999E-3"/>
    <n v="1.211672E-3"/>
    <n v="3.6834828799999997E-2"/>
    <x v="2"/>
  </r>
  <r>
    <x v="2"/>
    <n v="2766"/>
    <x v="0"/>
    <x v="0"/>
    <x v="0"/>
    <n v="1020141"/>
    <d v="2022-01-01T00:00:00"/>
    <n v="304"/>
    <n v="207684189504"/>
    <n v="291555"/>
    <s v="USD"/>
    <s v="20221031USD"/>
    <n v="23432"/>
    <n v="23.903943911999999"/>
    <n v="6.8317167599999999"/>
    <n v="207.68418950399999"/>
    <x v="0"/>
  </r>
  <r>
    <x v="2"/>
    <n v="2766"/>
    <x v="4"/>
    <x v="0"/>
    <x v="0"/>
    <n v="1379627"/>
    <d v="2022-01-01T00:00:00"/>
    <n v="304"/>
    <n v="2706481.6"/>
    <n v="89029"/>
    <s v="VND"/>
    <s v="20221031VND"/>
    <n v="1"/>
    <n v="1.379627E-3"/>
    <n v="8.9029000000000004E-5"/>
    <n v="2.7064815999999999E-3"/>
    <x v="1"/>
  </r>
  <r>
    <x v="2"/>
    <n v="2766"/>
    <x v="0"/>
    <x v="0"/>
    <x v="0"/>
    <n v="658512"/>
    <d v="2022-01-01T00:00:00"/>
    <n v="304"/>
    <n v="39120331.200000003"/>
    <n v="1286853"/>
    <s v="VND"/>
    <s v="20221031VND"/>
    <n v="1"/>
    <n v="6.5851199999999999E-4"/>
    <n v="1.2868529999999999E-3"/>
    <n v="3.9120331200000004E-2"/>
    <x v="0"/>
  </r>
  <r>
    <x v="2"/>
    <n v="2768"/>
    <x v="0"/>
    <x v="0"/>
    <x v="0"/>
    <n v="362994"/>
    <d v="2022-01-01T00:00:00"/>
    <n v="304"/>
    <n v="38230918.399999999"/>
    <n v="1257596"/>
    <s v="VND"/>
    <s v="20221031VND"/>
    <n v="1"/>
    <n v="3.62994E-4"/>
    <n v="1.2575959999999999E-3"/>
    <n v="3.8230918400000001E-2"/>
    <x v="0"/>
  </r>
  <r>
    <x v="2"/>
    <n v="2768"/>
    <x v="4"/>
    <x v="0"/>
    <x v="0"/>
    <n v="758536"/>
    <d v="2022-01-01T00:00:00"/>
    <n v="304"/>
    <n v="44208166.399999999"/>
    <n v="1454216"/>
    <s v="VND"/>
    <s v="20221031VND"/>
    <n v="1"/>
    <n v="7.5853599999999998E-4"/>
    <n v="1.4542159999999999E-3"/>
    <n v="4.4208166399999999E-2"/>
    <x v="1"/>
  </r>
  <r>
    <x v="2"/>
    <n v="2769"/>
    <x v="9"/>
    <x v="0"/>
    <x v="0"/>
    <n v="1336544"/>
    <d v="2022-01-01T00:00:00"/>
    <n v="304"/>
    <n v="19084816"/>
    <n v="627790"/>
    <s v="VND"/>
    <s v="20221031VND"/>
    <n v="1"/>
    <n v="1.3365440000000001E-3"/>
    <n v="6.2779000000000003E-4"/>
    <n v="1.9084816000000001E-2"/>
    <x v="0"/>
  </r>
  <r>
    <x v="2"/>
    <n v="2770"/>
    <x v="10"/>
    <x v="0"/>
    <x v="0"/>
    <n v="1237797"/>
    <d v="2022-01-01T00:00:00"/>
    <n v="304"/>
    <n v="12954108.799999999"/>
    <n v="426122"/>
    <s v="VND"/>
    <s v="20221031VND"/>
    <n v="1"/>
    <n v="1.2377969999999999E-3"/>
    <n v="4.2612200000000002E-4"/>
    <n v="1.2954108799999999E-2"/>
    <x v="1"/>
  </r>
  <r>
    <x v="2"/>
    <n v="2770"/>
    <x v="8"/>
    <x v="0"/>
    <x v="0"/>
    <n v="888093"/>
    <d v="2022-01-01T00:00:00"/>
    <n v="304"/>
    <n v="1497899.2"/>
    <n v="49273"/>
    <s v="VND"/>
    <s v="20221031VND"/>
    <n v="1"/>
    <n v="8.8809299999999996E-4"/>
    <n v="4.9273000000000001E-5"/>
    <n v="1.4978991999999999E-3"/>
    <x v="0"/>
  </r>
  <r>
    <x v="2"/>
    <n v="2770"/>
    <x v="8"/>
    <x v="0"/>
    <x v="0"/>
    <n v="1718748"/>
    <d v="2022-01-01T00:00:00"/>
    <n v="304"/>
    <n v="47688996.800000004"/>
    <n v="1568717"/>
    <s v="VND"/>
    <s v="20221031VND"/>
    <n v="1"/>
    <n v="1.718748E-3"/>
    <n v="1.5687170000000001E-3"/>
    <n v="4.7688996800000001E-2"/>
    <x v="0"/>
  </r>
  <r>
    <x v="2"/>
    <n v="2771"/>
    <x v="0"/>
    <x v="0"/>
    <x v="0"/>
    <n v="8707096"/>
    <d v="2022-01-01T00:00:00"/>
    <n v="304"/>
    <n v="274980950.39999998"/>
    <n v="9045426"/>
    <s v="VND"/>
    <s v="20221031VND"/>
    <n v="1"/>
    <n v="8.7070959999999992E-3"/>
    <n v="9.0454260000000005E-3"/>
    <n v="0.27498095039999998"/>
    <x v="0"/>
  </r>
  <r>
    <x v="2"/>
    <n v="2771"/>
    <x v="0"/>
    <x v="0"/>
    <x v="0"/>
    <n v="7890402"/>
    <d v="2022-01-01T00:00:00"/>
    <n v="304"/>
    <n v="207923627.20000002"/>
    <n v="6839593"/>
    <s v="VND"/>
    <s v="20221031VND"/>
    <n v="1"/>
    <n v="7.8904019999999995E-3"/>
    <n v="6.8395929999999997E-3"/>
    <n v="0.20792362720000002"/>
    <x v="0"/>
  </r>
  <r>
    <x v="2"/>
    <n v="2772"/>
    <x v="4"/>
    <x v="0"/>
    <x v="0"/>
    <n v="1501363"/>
    <d v="2022-01-01T00:00:00"/>
    <n v="304"/>
    <n v="43233694.399999999"/>
    <n v="1422161"/>
    <s v="VND"/>
    <s v="20221031VND"/>
    <n v="1"/>
    <n v="1.5013629999999999E-3"/>
    <n v="1.4221609999999999E-3"/>
    <n v="4.3233694400000001E-2"/>
    <x v="1"/>
  </r>
  <r>
    <x v="2"/>
    <n v="2772"/>
    <x v="4"/>
    <x v="0"/>
    <x v="0"/>
    <n v="200646"/>
    <d v="2022-01-01T00:00:00"/>
    <n v="304"/>
    <n v="18828483.199999999"/>
    <n v="619358"/>
    <s v="VND"/>
    <s v="20221031VND"/>
    <n v="1"/>
    <n v="2.0064599999999999E-4"/>
    <n v="6.1935799999999997E-4"/>
    <n v="1.8828483199999999E-2"/>
    <x v="1"/>
  </r>
  <r>
    <x v="2"/>
    <n v="2773"/>
    <x v="4"/>
    <x v="0"/>
    <x v="0"/>
    <n v="442369"/>
    <d v="2022-01-01T00:00:00"/>
    <n v="304"/>
    <n v="60264564.800000004"/>
    <n v="1982387"/>
    <s v="VND"/>
    <s v="20221031VND"/>
    <n v="1"/>
    <n v="4.4236900000000002E-4"/>
    <n v="1.982387E-3"/>
    <n v="6.0264564800000003E-2"/>
    <x v="1"/>
  </r>
  <r>
    <x v="2"/>
    <n v="2776"/>
    <x v="8"/>
    <x v="0"/>
    <x v="0"/>
    <n v="188039"/>
    <d v="2022-01-01T00:00:00"/>
    <n v="304"/>
    <n v="46027272"/>
    <n v="1514055"/>
    <s v="VND"/>
    <s v="20221031VND"/>
    <n v="1"/>
    <n v="1.8803900000000001E-4"/>
    <n v="1.514055E-3"/>
    <n v="4.6027272000000001E-2"/>
    <x v="0"/>
  </r>
  <r>
    <x v="2"/>
    <n v="2779"/>
    <x v="1"/>
    <x v="0"/>
    <x v="0"/>
    <n v="1857099"/>
    <d v="2022-01-01T00:00:00"/>
    <n v="304"/>
    <n v="26467182.400000002"/>
    <n v="870631"/>
    <s v="VND"/>
    <s v="20221031VND"/>
    <n v="1"/>
    <n v="1.8570990000000001E-3"/>
    <n v="8.7063099999999997E-4"/>
    <n v="2.6467182400000001E-2"/>
    <x v="1"/>
  </r>
  <r>
    <x v="2"/>
    <n v="2780"/>
    <x v="1"/>
    <x v="0"/>
    <x v="0"/>
    <n v="1198556"/>
    <d v="2022-01-01T00:00:00"/>
    <n v="304"/>
    <n v="37582760"/>
    <n v="1236275"/>
    <s v="VND"/>
    <s v="20221031VND"/>
    <n v="1"/>
    <n v="1.1985559999999999E-3"/>
    <n v="1.236275E-3"/>
    <n v="3.758276E-2"/>
    <x v="1"/>
  </r>
  <r>
    <x v="2"/>
    <n v="2781"/>
    <x v="4"/>
    <x v="0"/>
    <x v="0"/>
    <n v="1971197"/>
    <d v="2022-01-01T00:00:00"/>
    <n v="304"/>
    <n v="24570344"/>
    <n v="808235"/>
    <s v="VND"/>
    <s v="20221031VND"/>
    <n v="1"/>
    <n v="1.9711970000000001E-3"/>
    <n v="8.0823500000000003E-4"/>
    <n v="2.4570344000000001E-2"/>
    <x v="1"/>
  </r>
  <r>
    <x v="2"/>
    <n v="2781"/>
    <x v="4"/>
    <x v="0"/>
    <x v="0"/>
    <n v="1349922"/>
    <d v="2022-01-01T00:00:00"/>
    <n v="304"/>
    <n v="48443707.199999996"/>
    <n v="1593543"/>
    <s v="VND"/>
    <s v="20221031VND"/>
    <n v="1"/>
    <n v="1.3499219999999999E-3"/>
    <n v="1.593543E-3"/>
    <n v="4.8443707199999998E-2"/>
    <x v="1"/>
  </r>
  <r>
    <x v="2"/>
    <n v="2783"/>
    <x v="10"/>
    <x v="0"/>
    <x v="0"/>
    <n v="360818"/>
    <d v="2022-01-01T00:00:00"/>
    <n v="304"/>
    <n v="37211424"/>
    <n v="1224060"/>
    <s v="VND"/>
    <s v="20221031VND"/>
    <n v="1"/>
    <n v="3.60818E-4"/>
    <n v="1.2240599999999999E-3"/>
    <n v="3.7211424E-2"/>
    <x v="1"/>
  </r>
  <r>
    <x v="2"/>
    <n v="2783"/>
    <x v="10"/>
    <x v="0"/>
    <x v="0"/>
    <n v="338243"/>
    <d v="2022-01-01T00:00:00"/>
    <n v="304"/>
    <n v="24505804.800000001"/>
    <n v="806112"/>
    <s v="VND"/>
    <s v="20221031VND"/>
    <n v="1"/>
    <n v="3.3824300000000001E-4"/>
    <n v="8.06112E-4"/>
    <n v="2.4505804799999999E-2"/>
    <x v="1"/>
  </r>
  <r>
    <x v="2"/>
    <n v="2783"/>
    <x v="10"/>
    <x v="0"/>
    <x v="0"/>
    <n v="892685"/>
    <d v="2022-01-01T00:00:00"/>
    <n v="304"/>
    <n v="236094158566.40002"/>
    <n v="331438"/>
    <s v="USD"/>
    <s v="20221031USD"/>
    <n v="23432"/>
    <n v="20.91739492"/>
    <n v="7.7662552160000002"/>
    <n v="236.09415856640001"/>
    <x v="1"/>
  </r>
  <r>
    <x v="2"/>
    <n v="2785"/>
    <x v="1"/>
    <x v="0"/>
    <x v="0"/>
    <n v="1207463"/>
    <d v="2022-01-01T00:00:00"/>
    <n v="304"/>
    <n v="40815222.399999999"/>
    <n v="1342606"/>
    <s v="VND"/>
    <s v="20221031VND"/>
    <n v="1"/>
    <n v="1.207463E-3"/>
    <n v="1.3426060000000001E-3"/>
    <n v="4.0815222399999997E-2"/>
    <x v="1"/>
  </r>
  <r>
    <x v="2"/>
    <n v="2785"/>
    <x v="1"/>
    <x v="0"/>
    <x v="0"/>
    <n v="656091"/>
    <d v="2022-01-01T00:00:00"/>
    <n v="304"/>
    <n v="409780100284.80005"/>
    <n v="590874"/>
    <s v="EUR"/>
    <s v="20221031EUR"/>
    <n v="22813"/>
    <n v="14.967403983000001"/>
    <n v="13.479608561999999"/>
    <n v="409.78010028480003"/>
    <x v="1"/>
  </r>
  <r>
    <x v="2"/>
    <n v="2785"/>
    <x v="4"/>
    <x v="0"/>
    <x v="0"/>
    <n v="6605891"/>
    <d v="2022-01-01T00:00:00"/>
    <n v="304"/>
    <n v="216726129.59999999"/>
    <n v="7129149"/>
    <s v="VND"/>
    <s v="20221031VND"/>
    <n v="1"/>
    <n v="6.605891E-3"/>
    <n v="7.1291490000000004E-3"/>
    <n v="0.21672612959999998"/>
    <x v="1"/>
  </r>
  <r>
    <x v="2"/>
    <n v="2787"/>
    <x v="4"/>
    <x v="0"/>
    <x v="0"/>
    <n v="1367119"/>
    <d v="2022-01-01T00:00:00"/>
    <n v="304"/>
    <n v="27066852.800000001"/>
    <n v="890357"/>
    <s v="VND"/>
    <s v="20221031VND"/>
    <n v="1"/>
    <n v="1.367119E-3"/>
    <n v="8.9035700000000004E-4"/>
    <n v="2.7066852799999999E-2"/>
    <x v="1"/>
  </r>
  <r>
    <x v="2"/>
    <n v="2791"/>
    <x v="0"/>
    <x v="0"/>
    <x v="0"/>
    <n v="1805348"/>
    <d v="2022-01-01T00:00:00"/>
    <n v="304"/>
    <n v="26340596.800000001"/>
    <n v="866467"/>
    <s v="VND"/>
    <s v="20221031VND"/>
    <n v="1"/>
    <n v="1.805348E-3"/>
    <n v="8.66467E-4"/>
    <n v="2.6340596800000001E-2"/>
    <x v="0"/>
  </r>
  <r>
    <x v="2"/>
    <n v="2794"/>
    <x v="5"/>
    <x v="0"/>
    <x v="0"/>
    <n v="5536216"/>
    <d v="2022-01-01T00:00:00"/>
    <n v="304"/>
    <n v="121071587.2"/>
    <n v="3982618"/>
    <s v="VND"/>
    <s v="20221031VND"/>
    <n v="1"/>
    <n v="5.5362160000000001E-3"/>
    <n v="3.9826180000000003E-3"/>
    <n v="0.1210715872"/>
    <x v="1"/>
  </r>
  <r>
    <x v="2"/>
    <n v="2794"/>
    <x v="10"/>
    <x v="0"/>
    <x v="0"/>
    <n v="1101246"/>
    <d v="2022-01-01T00:00:00"/>
    <n v="304"/>
    <n v="1083188214668.7999"/>
    <n v="1520621"/>
    <s v="USD"/>
    <s v="20221031USD"/>
    <n v="23432"/>
    <n v="25.804396272000002"/>
    <n v="35.631191272000002"/>
    <n v="1083.1882146687999"/>
    <x v="1"/>
  </r>
  <r>
    <x v="2"/>
    <n v="2794"/>
    <x v="10"/>
    <x v="0"/>
    <x v="0"/>
    <n v="1517349"/>
    <d v="2022-01-01T00:00:00"/>
    <n v="304"/>
    <n v="27847099.199999999"/>
    <n v="916023"/>
    <s v="VND"/>
    <s v="20221031VND"/>
    <n v="1"/>
    <n v="1.5173490000000001E-3"/>
    <n v="9.1602299999999997E-4"/>
    <n v="2.7847099199999999E-2"/>
    <x v="1"/>
  </r>
  <r>
    <x v="2"/>
    <n v="2794"/>
    <x v="5"/>
    <x v="0"/>
    <x v="0"/>
    <n v="158114"/>
    <d v="2022-01-01T00:00:00"/>
    <n v="304"/>
    <n v="363287591001.59998"/>
    <n v="509997"/>
    <s v="USD"/>
    <s v="20221031USD"/>
    <n v="23432"/>
    <n v="3.7049272480000002"/>
    <n v="11.950249704000001"/>
    <n v="363.28759100159999"/>
    <x v="1"/>
  </r>
  <r>
    <x v="2"/>
    <n v="2795"/>
    <x v="1"/>
    <x v="0"/>
    <x v="0"/>
    <n v="7634036"/>
    <d v="2022-01-01T00:00:00"/>
    <n v="304"/>
    <n v="239343608"/>
    <n v="7873145"/>
    <s v="VND"/>
    <s v="20221031VND"/>
    <n v="1"/>
    <n v="7.6340360000000003E-3"/>
    <n v="7.8731449999999998E-3"/>
    <n v="0.23934360800000001"/>
    <x v="1"/>
  </r>
  <r>
    <x v="2"/>
    <n v="2795"/>
    <x v="1"/>
    <x v="0"/>
    <x v="0"/>
    <n v="1225800"/>
    <d v="2022-01-01T00:00:00"/>
    <n v="304"/>
    <n v="56669460.800000004"/>
    <n v="1864127"/>
    <s v="VND"/>
    <s v="20221031VND"/>
    <n v="1"/>
    <n v="1.2258E-3"/>
    <n v="1.8641269999999999E-3"/>
    <n v="5.6669460800000002E-2"/>
    <x v="1"/>
  </r>
  <r>
    <x v="2"/>
    <n v="2795"/>
    <x v="1"/>
    <x v="0"/>
    <x v="1"/>
    <n v="1707870"/>
    <d v="2022-01-01T00:00:00"/>
    <n v="304"/>
    <n v="50038612.800000004"/>
    <n v="1646007"/>
    <s v="VND"/>
    <s v="20221031VND"/>
    <n v="1"/>
    <n v="1.70787E-3"/>
    <n v="1.6460069999999999E-3"/>
    <n v="5.0038612800000007E-2"/>
    <x v="1"/>
  </r>
  <r>
    <x v="2"/>
    <n v="2795"/>
    <x v="1"/>
    <x v="0"/>
    <x v="1"/>
    <n v="1655552"/>
    <d v="2022-01-01T00:00:00"/>
    <n v="304"/>
    <n v="6552780.7999999998"/>
    <n v="215552"/>
    <s v="VND"/>
    <s v="20221031VND"/>
    <n v="1"/>
    <n v="1.655552E-3"/>
    <n v="2.1555200000000001E-4"/>
    <n v="6.5527807999999996E-3"/>
    <x v="1"/>
  </r>
  <r>
    <x v="2"/>
    <n v="2795"/>
    <x v="1"/>
    <x v="0"/>
    <x v="1"/>
    <n v="1353849"/>
    <d v="2022-01-01T00:00:00"/>
    <n v="304"/>
    <n v="47533014.399999999"/>
    <n v="1563586"/>
    <s v="VND"/>
    <s v="20221031VND"/>
    <n v="1"/>
    <n v="1.3538490000000001E-3"/>
    <n v="1.5635860000000001E-3"/>
    <n v="4.7533014399999997E-2"/>
    <x v="1"/>
  </r>
  <r>
    <x v="2"/>
    <n v="2795"/>
    <x v="1"/>
    <x v="0"/>
    <x v="1"/>
    <n v="1664211"/>
    <d v="2022-01-01T00:00:00"/>
    <n v="304"/>
    <n v="59092827.199999996"/>
    <n v="1943843"/>
    <s v="VND"/>
    <s v="20221031VND"/>
    <n v="1"/>
    <n v="1.6642110000000001E-3"/>
    <n v="1.943843E-3"/>
    <n v="5.9092827199999996E-2"/>
    <x v="1"/>
  </r>
  <r>
    <x v="2"/>
    <n v="2795"/>
    <x v="1"/>
    <x v="0"/>
    <x v="1"/>
    <n v="550949"/>
    <d v="2022-01-01T00:00:00"/>
    <n v="304"/>
    <n v="57803046.399999999"/>
    <n v="1901416"/>
    <s v="VND"/>
    <s v="20221031VND"/>
    <n v="1"/>
    <n v="5.5094900000000001E-4"/>
    <n v="1.901416E-3"/>
    <n v="5.7803046399999995E-2"/>
    <x v="1"/>
  </r>
  <r>
    <x v="2"/>
    <n v="2795"/>
    <x v="1"/>
    <x v="0"/>
    <x v="1"/>
    <n v="1319492"/>
    <d v="2022-01-01T00:00:00"/>
    <n v="304"/>
    <n v="23559179.199999999"/>
    <n v="774973"/>
    <s v="VND"/>
    <s v="20221031VND"/>
    <n v="1"/>
    <n v="1.319492E-3"/>
    <n v="7.7497299999999998E-4"/>
    <n v="2.3559179199999999E-2"/>
    <x v="1"/>
  </r>
  <r>
    <x v="2"/>
    <n v="2795"/>
    <x v="1"/>
    <x v="0"/>
    <x v="1"/>
    <n v="1746231"/>
    <d v="2022-01-01T00:00:00"/>
    <n v="304"/>
    <n v="33730624"/>
    <n v="1109560"/>
    <s v="VND"/>
    <s v="20221031VND"/>
    <n v="1"/>
    <n v="1.746231E-3"/>
    <n v="1.1095600000000001E-3"/>
    <n v="3.3730624000000001E-2"/>
    <x v="1"/>
  </r>
  <r>
    <x v="2"/>
    <n v="2795"/>
    <x v="1"/>
    <x v="0"/>
    <x v="1"/>
    <n v="92587"/>
    <d v="2022-01-01T00:00:00"/>
    <n v="304"/>
    <n v="27936232"/>
    <n v="918955"/>
    <s v="VND"/>
    <s v="20221031VND"/>
    <n v="1"/>
    <n v="9.2587E-5"/>
    <n v="9.1895500000000005E-4"/>
    <n v="2.7936231999999998E-2"/>
    <x v="1"/>
  </r>
  <r>
    <x v="2"/>
    <n v="2795"/>
    <x v="1"/>
    <x v="0"/>
    <x v="1"/>
    <n v="1612750"/>
    <d v="2022-01-01T00:00:00"/>
    <n v="304"/>
    <n v="38296278.399999999"/>
    <n v="1259746"/>
    <s v="VND"/>
    <s v="20221031VND"/>
    <n v="1"/>
    <n v="1.61275E-3"/>
    <n v="1.259746E-3"/>
    <n v="3.8296278400000001E-2"/>
    <x v="1"/>
  </r>
  <r>
    <x v="2"/>
    <n v="2795"/>
    <x v="1"/>
    <x v="0"/>
    <x v="1"/>
    <n v="1636572"/>
    <d v="2022-01-01T00:00:00"/>
    <n v="304"/>
    <n v="14005584"/>
    <n v="460710"/>
    <s v="VND"/>
    <s v="20221031VND"/>
    <n v="1"/>
    <n v="1.636572E-3"/>
    <n v="4.6071000000000003E-4"/>
    <n v="1.4005584E-2"/>
    <x v="1"/>
  </r>
  <r>
    <x v="2"/>
    <n v="2795"/>
    <x v="1"/>
    <x v="0"/>
    <x v="1"/>
    <n v="1204198"/>
    <d v="2022-01-01T00:00:00"/>
    <n v="304"/>
    <n v="30372396.800000001"/>
    <n v="999092"/>
    <s v="VND"/>
    <s v="20221031VND"/>
    <n v="1"/>
    <n v="1.2041980000000001E-3"/>
    <n v="9.9909200000000004E-4"/>
    <n v="3.03723968E-2"/>
    <x v="1"/>
  </r>
  <r>
    <x v="2"/>
    <n v="2795"/>
    <x v="1"/>
    <x v="0"/>
    <x v="1"/>
    <n v="1738875"/>
    <d v="2022-01-01T00:00:00"/>
    <n v="304"/>
    <n v="52423979.199999996"/>
    <n v="1724473"/>
    <s v="VND"/>
    <s v="20221031VND"/>
    <n v="1"/>
    <n v="1.738875E-3"/>
    <n v="1.724473E-3"/>
    <n v="5.2423979199999998E-2"/>
    <x v="1"/>
  </r>
  <r>
    <x v="2"/>
    <n v="2795"/>
    <x v="1"/>
    <x v="0"/>
    <x v="0"/>
    <n v="1752562"/>
    <d v="2022-01-01T00:00:00"/>
    <n v="304"/>
    <n v="207309502451.19998"/>
    <n v="291029"/>
    <s v="USD"/>
    <s v="20221031USD"/>
    <n v="23432"/>
    <n v="41.066032784000001"/>
    <n v="6.8193915279999997"/>
    <n v="207.30950245119999"/>
    <x v="1"/>
  </r>
  <r>
    <x v="2"/>
    <n v="2795"/>
    <x v="1"/>
    <x v="0"/>
    <x v="0"/>
    <n v="1258082"/>
    <d v="2022-01-01T00:00:00"/>
    <n v="304"/>
    <n v="30097520"/>
    <n v="990050"/>
    <s v="VND"/>
    <s v="20221031VND"/>
    <n v="1"/>
    <n v="1.258082E-3"/>
    <n v="9.9004999999999991E-4"/>
    <n v="3.0097519999999999E-2"/>
    <x v="1"/>
  </r>
  <r>
    <x v="2"/>
    <n v="2796"/>
    <x v="8"/>
    <x v="0"/>
    <x v="1"/>
    <n v="7313364"/>
    <d v="2022-01-01T00:00:00"/>
    <n v="304"/>
    <n v="201390272"/>
    <n v="6624680"/>
    <s v="VND"/>
    <s v="20221031VND"/>
    <n v="1"/>
    <n v="7.3133640000000001E-3"/>
    <n v="6.62468E-3"/>
    <n v="0.20139027200000001"/>
    <x v="0"/>
  </r>
  <r>
    <x v="2"/>
    <n v="2796"/>
    <x v="8"/>
    <x v="0"/>
    <x v="1"/>
    <n v="6554481"/>
    <d v="2022-01-01T00:00:00"/>
    <n v="304"/>
    <n v="194843024"/>
    <n v="6409310"/>
    <s v="VND"/>
    <s v="20221031VND"/>
    <n v="1"/>
    <n v="6.554481E-3"/>
    <n v="6.4093099999999997E-3"/>
    <n v="0.194843024"/>
    <x v="0"/>
  </r>
  <r>
    <x v="2"/>
    <n v="2796"/>
    <x v="8"/>
    <x v="0"/>
    <x v="0"/>
    <n v="904814"/>
    <d v="2022-01-01T00:00:00"/>
    <n v="304"/>
    <n v="448485443212.79999"/>
    <n v="629601"/>
    <s v="USD"/>
    <s v="20221031USD"/>
    <n v="23432"/>
    <n v="21.201601648"/>
    <n v="14.752810631999999"/>
    <n v="448.48544321279996"/>
    <x v="0"/>
  </r>
  <r>
    <x v="2"/>
    <n v="2796"/>
    <x v="8"/>
    <x v="0"/>
    <x v="0"/>
    <n v="145483"/>
    <d v="2022-01-01T00:00:00"/>
    <n v="304"/>
    <n v="48435438.399999999"/>
    <n v="1593271"/>
    <s v="VND"/>
    <s v="20221031VND"/>
    <n v="1"/>
    <n v="1.4548299999999999E-4"/>
    <n v="1.5932710000000001E-3"/>
    <n v="4.8435438399999996E-2"/>
    <x v="0"/>
  </r>
  <r>
    <x v="2"/>
    <n v="2799"/>
    <x v="11"/>
    <x v="0"/>
    <x v="0"/>
    <n v="15028"/>
    <d v="2022-01-01T00:00:00"/>
    <n v="304"/>
    <n v="33017318.400000002"/>
    <n v="1086096"/>
    <s v="VND"/>
    <s v="20221031VND"/>
    <n v="1"/>
    <n v="1.5028000000000001E-5"/>
    <n v="1.0860959999999999E-3"/>
    <n v="3.3017318400000002E-2"/>
    <x v="3"/>
  </r>
  <r>
    <x v="2"/>
    <n v="2799"/>
    <x v="14"/>
    <x v="0"/>
    <x v="0"/>
    <n v="1808878"/>
    <d v="2022-01-01T00:00:00"/>
    <n v="304"/>
    <n v="583748893939.19995"/>
    <n v="819489"/>
    <s v="USD"/>
    <s v="20221031USD"/>
    <n v="23432"/>
    <n v="42.385629295999998"/>
    <n v="19.202266248000001"/>
    <n v="583.7488939392"/>
    <x v="3"/>
  </r>
  <r>
    <x v="2"/>
    <n v="2799"/>
    <x v="14"/>
    <x v="0"/>
    <x v="0"/>
    <n v="105879"/>
    <d v="2022-01-01T00:00:00"/>
    <n v="304"/>
    <n v="36255860.799999997"/>
    <n v="1192627"/>
    <s v="VND"/>
    <s v="20221031VND"/>
    <n v="1"/>
    <n v="1.0587899999999999E-4"/>
    <n v="1.1926269999999999E-3"/>
    <n v="3.6255860799999998E-2"/>
    <x v="3"/>
  </r>
  <r>
    <x v="2"/>
    <n v="2801"/>
    <x v="13"/>
    <x v="0"/>
    <x v="0"/>
    <n v="824831"/>
    <d v="2022-01-01T00:00:00"/>
    <n v="304"/>
    <n v="17105228.800000001"/>
    <n v="562672"/>
    <s v="VND"/>
    <s v="20221031VND"/>
    <n v="1"/>
    <n v="8.2483100000000005E-4"/>
    <n v="5.6267199999999996E-4"/>
    <n v="1.71052288E-2"/>
    <x v="0"/>
  </r>
  <r>
    <x v="2"/>
    <n v="2804"/>
    <x v="0"/>
    <x v="0"/>
    <x v="0"/>
    <n v="202236"/>
    <d v="2022-01-01T00:00:00"/>
    <n v="304"/>
    <n v="777449.6"/>
    <n v="25574"/>
    <s v="VND"/>
    <s v="20221031VND"/>
    <n v="1"/>
    <n v="2.0223600000000001E-4"/>
    <n v="2.5573999999999999E-5"/>
    <n v="7.7744959999999992E-4"/>
    <x v="0"/>
  </r>
  <r>
    <x v="2"/>
    <n v="2805"/>
    <x v="8"/>
    <x v="0"/>
    <x v="0"/>
    <n v="1771674"/>
    <d v="2022-01-01T00:00:00"/>
    <n v="304"/>
    <n v="2932171.1999999997"/>
    <n v="96453"/>
    <s v="VND"/>
    <s v="20221031VND"/>
    <n v="1"/>
    <n v="1.771674E-3"/>
    <n v="9.6453000000000006E-5"/>
    <n v="2.9321711999999995E-3"/>
    <x v="0"/>
  </r>
  <r>
    <x v="2"/>
    <n v="2806"/>
    <x v="3"/>
    <x v="0"/>
    <x v="0"/>
    <n v="1570234"/>
    <d v="2022-01-01T00:00:00"/>
    <n v="304"/>
    <n v="428942592844.79999"/>
    <n v="602166"/>
    <s v="USD"/>
    <s v="20221031USD"/>
    <n v="23432"/>
    <n v="36.793723088"/>
    <n v="14.109953711999999"/>
    <n v="428.9425928448"/>
    <x v="0"/>
  </r>
  <r>
    <x v="2"/>
    <n v="2806"/>
    <x v="3"/>
    <x v="0"/>
    <x v="0"/>
    <n v="106572"/>
    <d v="2022-01-01T00:00:00"/>
    <n v="304"/>
    <n v="44653952"/>
    <n v="1468880"/>
    <s v="VND"/>
    <s v="20221031VND"/>
    <n v="1"/>
    <n v="1.06572E-4"/>
    <n v="1.4688800000000001E-3"/>
    <n v="4.4653951999999997E-2"/>
    <x v="0"/>
  </r>
  <r>
    <x v="2"/>
    <n v="2806"/>
    <x v="5"/>
    <x v="0"/>
    <x v="0"/>
    <n v="1200690"/>
    <d v="2022-01-01T00:00:00"/>
    <n v="304"/>
    <n v="60383155.199999996"/>
    <n v="1986288"/>
    <s v="VND"/>
    <s v="20221031VND"/>
    <n v="1"/>
    <n v="1.2006899999999999E-3"/>
    <n v="1.9862880000000001E-3"/>
    <n v="6.0383155199999997E-2"/>
    <x v="1"/>
  </r>
  <r>
    <x v="2"/>
    <n v="2807"/>
    <x v="4"/>
    <x v="0"/>
    <x v="0"/>
    <n v="928368"/>
    <d v="2022-01-01T00:00:00"/>
    <n v="304"/>
    <n v="18124662.399999999"/>
    <n v="596206"/>
    <s v="VND"/>
    <s v="20221031VND"/>
    <n v="1"/>
    <n v="9.2836800000000005E-4"/>
    <n v="5.9620599999999995E-4"/>
    <n v="1.8124662399999998E-2"/>
    <x v="1"/>
  </r>
  <r>
    <x v="2"/>
    <n v="2807"/>
    <x v="4"/>
    <x v="0"/>
    <x v="0"/>
    <n v="5901540"/>
    <d v="2022-01-01T00:00:00"/>
    <n v="304"/>
    <n v="83761697.600000009"/>
    <n v="2755319"/>
    <s v="VND"/>
    <s v="20221031VND"/>
    <n v="1"/>
    <n v="5.9015400000000003E-3"/>
    <n v="2.755319E-3"/>
    <n v="8.3761697600000004E-2"/>
    <x v="1"/>
  </r>
  <r>
    <x v="2"/>
    <n v="2807"/>
    <x v="2"/>
    <x v="0"/>
    <x v="0"/>
    <n v="692463"/>
    <d v="2022-01-01T00:00:00"/>
    <n v="304"/>
    <n v="49199755.199999996"/>
    <n v="1618413"/>
    <s v="VND"/>
    <s v="20221031VND"/>
    <n v="1"/>
    <n v="6.9246300000000004E-4"/>
    <n v="1.618413E-3"/>
    <n v="4.9199755199999994E-2"/>
    <x v="2"/>
  </r>
  <r>
    <x v="2"/>
    <n v="2808"/>
    <x v="0"/>
    <x v="0"/>
    <x v="0"/>
    <n v="513644"/>
    <d v="2022-01-01T00:00:00"/>
    <n v="304"/>
    <n v="31423355.199999999"/>
    <n v="1033663"/>
    <s v="VND"/>
    <s v="20221031VND"/>
    <n v="1"/>
    <n v="5.1364399999999995E-4"/>
    <n v="1.033663E-3"/>
    <n v="3.1423355200000003E-2"/>
    <x v="0"/>
  </r>
  <r>
    <x v="2"/>
    <n v="2809"/>
    <x v="0"/>
    <x v="0"/>
    <x v="0"/>
    <n v="874858"/>
    <d v="2022-01-01T00:00:00"/>
    <n v="304"/>
    <n v="19867707.199999999"/>
    <n v="653543"/>
    <s v="VND"/>
    <s v="20221031VND"/>
    <n v="1"/>
    <n v="8.7485799999999995E-4"/>
    <n v="6.5354300000000003E-4"/>
    <n v="1.9867707199999998E-2"/>
    <x v="0"/>
  </r>
  <r>
    <x v="2"/>
    <n v="2814"/>
    <x v="1"/>
    <x v="0"/>
    <x v="0"/>
    <n v="1710698"/>
    <d v="2022-01-01T00:00:00"/>
    <n v="304"/>
    <n v="1138005072960"/>
    <n v="1597575"/>
    <s v="USD"/>
    <s v="20221031USD"/>
    <n v="23432"/>
    <n v="40.085075535999998"/>
    <n v="37.434377400000002"/>
    <n v="1138.00507296"/>
    <x v="1"/>
  </r>
  <r>
    <x v="2"/>
    <n v="2814"/>
    <x v="1"/>
    <x v="0"/>
    <x v="0"/>
    <n v="1651707"/>
    <d v="2022-01-01T00:00:00"/>
    <n v="304"/>
    <n v="17997651.199999999"/>
    <n v="592028"/>
    <s v="VND"/>
    <s v="20221031VND"/>
    <n v="1"/>
    <n v="1.6517070000000001E-3"/>
    <n v="5.9202799999999998E-4"/>
    <n v="1.7997651199999999E-2"/>
    <x v="1"/>
  </r>
  <r>
    <x v="2"/>
    <n v="2815"/>
    <x v="0"/>
    <x v="0"/>
    <x v="0"/>
    <n v="866547"/>
    <d v="2022-01-01T00:00:00"/>
    <n v="304"/>
    <n v="22611216"/>
    <n v="743790"/>
    <s v="VND"/>
    <s v="20221031VND"/>
    <n v="1"/>
    <n v="8.6654699999999996E-4"/>
    <n v="7.4379000000000003E-4"/>
    <n v="2.2611216E-2"/>
    <x v="0"/>
  </r>
  <r>
    <x v="2"/>
    <n v="2815"/>
    <x v="10"/>
    <x v="0"/>
    <x v="0"/>
    <n v="1857643"/>
    <d v="2022-01-01T00:00:00"/>
    <n v="304"/>
    <n v="7720475.2000000002"/>
    <n v="253963"/>
    <s v="VND"/>
    <s v="20221031VND"/>
    <n v="1"/>
    <n v="1.857643E-3"/>
    <n v="2.5396300000000001E-4"/>
    <n v="7.7204752000000001E-3"/>
    <x v="1"/>
  </r>
  <r>
    <x v="2"/>
    <n v="2816"/>
    <x v="0"/>
    <x v="0"/>
    <x v="1"/>
    <n v="1187588"/>
    <d v="2022-01-01T00:00:00"/>
    <n v="304"/>
    <n v="5763201.6000000006"/>
    <n v="189579"/>
    <s v="VND"/>
    <s v="20221031VND"/>
    <n v="1"/>
    <n v="1.1875880000000001E-3"/>
    <n v="1.89579E-4"/>
    <n v="5.763201600000001E-3"/>
    <x v="0"/>
  </r>
  <r>
    <x v="2"/>
    <n v="2816"/>
    <x v="0"/>
    <x v="0"/>
    <x v="0"/>
    <n v="3951259"/>
    <d v="2022-01-01T00:00:00"/>
    <n v="304"/>
    <n v="118007358.39999999"/>
    <n v="3881821"/>
    <s v="VND"/>
    <s v="20221031VND"/>
    <n v="1"/>
    <n v="3.9512590000000004E-3"/>
    <n v="3.8818210000000001E-3"/>
    <n v="0.11800735839999998"/>
    <x v="0"/>
  </r>
  <r>
    <x v="2"/>
    <n v="2817"/>
    <x v="6"/>
    <x v="0"/>
    <x v="0"/>
    <n v="1306769"/>
    <d v="2022-01-01T00:00:00"/>
    <n v="304"/>
    <n v="655720150720"/>
    <n v="920525"/>
    <s v="USD"/>
    <s v="20221031USD"/>
    <n v="23432"/>
    <n v="30.620211208000001"/>
    <n v="21.569741799999999"/>
    <n v="655.72015071999999"/>
    <x v="3"/>
  </r>
  <r>
    <x v="2"/>
    <n v="2817"/>
    <x v="6"/>
    <x v="0"/>
    <x v="0"/>
    <n v="875896"/>
    <d v="2022-01-01T00:00:00"/>
    <n v="304"/>
    <n v="43138937.600000001"/>
    <n v="1419044"/>
    <s v="VND"/>
    <s v="20221031VND"/>
    <n v="1"/>
    <n v="8.7589600000000003E-4"/>
    <n v="1.4190439999999999E-3"/>
    <n v="4.3138937600000003E-2"/>
    <x v="3"/>
  </r>
  <r>
    <x v="2"/>
    <n v="2817"/>
    <x v="15"/>
    <x v="0"/>
    <x v="0"/>
    <n v="697067"/>
    <d v="2022-01-01T00:00:00"/>
    <n v="304"/>
    <n v="8726411.1999999993"/>
    <n v="287053"/>
    <s v="VND"/>
    <s v="20221031VND"/>
    <n v="1"/>
    <n v="6.97067E-4"/>
    <n v="2.87053E-4"/>
    <n v="8.7264111999999991E-3"/>
    <x v="4"/>
  </r>
  <r>
    <x v="2"/>
    <n v="2819"/>
    <x v="11"/>
    <x v="0"/>
    <x v="0"/>
    <n v="3421"/>
    <d v="2022-01-01T00:00:00"/>
    <n v="304"/>
    <n v="60362665.600000001"/>
    <n v="1985614"/>
    <s v="VND"/>
    <s v="20221031VND"/>
    <n v="1"/>
    <n v="3.4209999999999999E-6"/>
    <n v="1.9856140000000001E-3"/>
    <n v="6.0362665600000004E-2"/>
    <x v="3"/>
  </r>
  <r>
    <x v="2"/>
    <n v="2819"/>
    <x v="4"/>
    <x v="0"/>
    <x v="0"/>
    <n v="1515203"/>
    <d v="2022-01-01T00:00:00"/>
    <n v="304"/>
    <n v="34286336"/>
    <n v="1127840"/>
    <s v="VND"/>
    <s v="20221031VND"/>
    <n v="1"/>
    <n v="1.5152029999999999E-3"/>
    <n v="1.12784E-3"/>
    <n v="3.4286336000000001E-2"/>
    <x v="1"/>
  </r>
  <r>
    <x v="2"/>
    <n v="2820"/>
    <x v="8"/>
    <x v="0"/>
    <x v="0"/>
    <n v="1846265"/>
    <d v="2022-01-01T00:00:00"/>
    <n v="304"/>
    <n v="8460624"/>
    <n v="278310"/>
    <s v="VND"/>
    <s v="20221031VND"/>
    <n v="1"/>
    <n v="1.8462649999999999E-3"/>
    <n v="2.7830999999999998E-4"/>
    <n v="8.4606239999999999E-3"/>
    <x v="0"/>
  </r>
  <r>
    <x v="2"/>
    <n v="2820"/>
    <x v="7"/>
    <x v="0"/>
    <x v="0"/>
    <n v="840278"/>
    <d v="2022-01-01T00:00:00"/>
    <n v="304"/>
    <n v="34651318.399999999"/>
    <n v="1139846"/>
    <s v="VND"/>
    <s v="20221031VND"/>
    <n v="1"/>
    <n v="8.4027799999999997E-4"/>
    <n v="1.1398459999999999E-3"/>
    <n v="3.4651318399999999E-2"/>
    <x v="2"/>
  </r>
  <r>
    <x v="2"/>
    <n v="2822"/>
    <x v="11"/>
    <x v="0"/>
    <x v="0"/>
    <n v="443900"/>
    <d v="2022-01-01T00:00:00"/>
    <n v="304"/>
    <n v="58066067.199999996"/>
    <n v="1910068"/>
    <s v="VND"/>
    <s v="20221031VND"/>
    <n v="1"/>
    <n v="4.439E-4"/>
    <n v="1.910068E-3"/>
    <n v="5.8066067199999995E-2"/>
    <x v="3"/>
  </r>
  <r>
    <x v="2"/>
    <n v="2825"/>
    <x v="7"/>
    <x v="0"/>
    <x v="0"/>
    <n v="1443972"/>
    <d v="2022-01-01T00:00:00"/>
    <n v="304"/>
    <n v="44908916.800000004"/>
    <n v="1477267"/>
    <s v="VND"/>
    <s v="20221031VND"/>
    <n v="1"/>
    <n v="1.443972E-3"/>
    <n v="1.477267E-3"/>
    <n v="4.4908916800000004E-2"/>
    <x v="2"/>
  </r>
  <r>
    <x v="2"/>
    <n v="2827"/>
    <x v="9"/>
    <x v="0"/>
    <x v="0"/>
    <n v="1873977"/>
    <d v="2022-01-01T00:00:00"/>
    <n v="304"/>
    <n v="21038928"/>
    <n v="692070"/>
    <s v="VND"/>
    <s v="20221031VND"/>
    <n v="1"/>
    <n v="1.873977E-3"/>
    <n v="6.9207000000000003E-4"/>
    <n v="2.1038927999999998E-2"/>
    <x v="0"/>
  </r>
  <r>
    <x v="2"/>
    <n v="2829"/>
    <x v="4"/>
    <x v="0"/>
    <x v="0"/>
    <n v="1874633"/>
    <d v="2022-01-01T00:00:00"/>
    <n v="304"/>
    <n v="54406272"/>
    <n v="1789680"/>
    <s v="VND"/>
    <s v="20221031VND"/>
    <n v="1"/>
    <n v="1.8746329999999999E-3"/>
    <n v="1.7896800000000001E-3"/>
    <n v="5.4406271999999999E-2"/>
    <x v="1"/>
  </r>
  <r>
    <x v="2"/>
    <n v="2831"/>
    <x v="8"/>
    <x v="0"/>
    <x v="0"/>
    <n v="350668"/>
    <d v="2022-01-01T00:00:00"/>
    <n v="304"/>
    <n v="10800238.4"/>
    <n v="355271"/>
    <s v="VND"/>
    <s v="20221031VND"/>
    <n v="1"/>
    <n v="3.50668E-4"/>
    <n v="3.5527099999999999E-4"/>
    <n v="1.08002384E-2"/>
    <x v="0"/>
  </r>
  <r>
    <x v="2"/>
    <n v="2836"/>
    <x v="8"/>
    <x v="0"/>
    <x v="0"/>
    <n v="8436769"/>
    <d v="2022-01-01T00:00:00"/>
    <n v="304"/>
    <n v="223960539.20000002"/>
    <n v="7367123"/>
    <s v="VND"/>
    <s v="20221031VND"/>
    <n v="1"/>
    <n v="8.4367690000000002E-3"/>
    <n v="7.3671229999999997E-3"/>
    <n v="0.22396053920000003"/>
    <x v="0"/>
  </r>
  <r>
    <x v="2"/>
    <n v="2840"/>
    <x v="11"/>
    <x v="0"/>
    <x v="0"/>
    <n v="1607435"/>
    <d v="2022-01-01T00:00:00"/>
    <n v="304"/>
    <n v="58918908.800000004"/>
    <n v="1938122"/>
    <s v="VND"/>
    <s v="20221031VND"/>
    <n v="1"/>
    <n v="1.6074349999999999E-3"/>
    <n v="1.938122E-3"/>
    <n v="5.8918908800000003E-2"/>
    <x v="3"/>
  </r>
  <r>
    <x v="2"/>
    <n v="2844"/>
    <x v="7"/>
    <x v="0"/>
    <x v="0"/>
    <n v="1869720"/>
    <d v="2022-01-01T00:00:00"/>
    <n v="304"/>
    <n v="24051020.800000001"/>
    <n v="791152"/>
    <s v="VND"/>
    <s v="20221031VND"/>
    <n v="1"/>
    <n v="1.8697200000000001E-3"/>
    <n v="7.9115200000000004E-4"/>
    <n v="2.40510208E-2"/>
    <x v="2"/>
  </r>
  <r>
    <x v="2"/>
    <n v="2846"/>
    <x v="5"/>
    <x v="0"/>
    <x v="0"/>
    <n v="1916684"/>
    <d v="2022-01-01T00:00:00"/>
    <n v="304"/>
    <n v="49334457.600000001"/>
    <n v="1622844"/>
    <s v="VND"/>
    <s v="20221031VND"/>
    <n v="1"/>
    <n v="1.9166840000000001E-3"/>
    <n v="1.622844E-3"/>
    <n v="4.9334457599999999E-2"/>
    <x v="1"/>
  </r>
  <r>
    <x v="2"/>
    <n v="2846"/>
    <x v="5"/>
    <x v="0"/>
    <x v="0"/>
    <n v="719271"/>
    <d v="2022-01-01T00:00:00"/>
    <n v="304"/>
    <n v="54739760"/>
    <n v="1800650"/>
    <s v="VND"/>
    <s v="20221031VND"/>
    <n v="1"/>
    <n v="7.1927099999999995E-4"/>
    <n v="1.80065E-3"/>
    <n v="5.4739759999999998E-2"/>
    <x v="1"/>
  </r>
  <r>
    <x v="2"/>
    <n v="2846"/>
    <x v="5"/>
    <x v="0"/>
    <x v="0"/>
    <n v="1177693"/>
    <d v="2022-01-01T00:00:00"/>
    <n v="304"/>
    <n v="857172852889.59998"/>
    <n v="1203332"/>
    <s v="USD"/>
    <s v="20221031USD"/>
    <n v="23432"/>
    <n v="27.595702375999998"/>
    <n v="28.196475423999999"/>
    <n v="857.17285288959999"/>
    <x v="1"/>
  </r>
  <r>
    <x v="2"/>
    <n v="2848"/>
    <x v="1"/>
    <x v="0"/>
    <x v="0"/>
    <n v="1748083"/>
    <d v="2022-01-01T00:00:00"/>
    <n v="304"/>
    <n v="55335934.399999999"/>
    <n v="1820261"/>
    <s v="VND"/>
    <s v="20221031VND"/>
    <n v="1"/>
    <n v="1.7480830000000001E-3"/>
    <n v="1.8202610000000001E-3"/>
    <n v="5.5335934400000002E-2"/>
    <x v="1"/>
  </r>
  <r>
    <x v="2"/>
    <n v="2848"/>
    <x v="14"/>
    <x v="0"/>
    <x v="0"/>
    <n v="401301"/>
    <d v="2022-01-01T00:00:00"/>
    <n v="304"/>
    <n v="37956680"/>
    <n v="1248575"/>
    <s v="VND"/>
    <s v="20221031VND"/>
    <n v="1"/>
    <n v="4.0130100000000001E-4"/>
    <n v="1.248575E-3"/>
    <n v="3.795668E-2"/>
    <x v="3"/>
  </r>
  <r>
    <x v="2"/>
    <n v="2853"/>
    <x v="0"/>
    <x v="0"/>
    <x v="0"/>
    <n v="653308"/>
    <d v="2022-01-01T00:00:00"/>
    <n v="304"/>
    <n v="46916593.600000001"/>
    <n v="1543309"/>
    <s v="VND"/>
    <s v="20221031VND"/>
    <n v="1"/>
    <n v="6.5330800000000001E-4"/>
    <n v="1.5433090000000001E-3"/>
    <n v="4.6916593600000001E-2"/>
    <x v="0"/>
  </r>
  <r>
    <x v="2"/>
    <n v="2854"/>
    <x v="2"/>
    <x v="0"/>
    <x v="0"/>
    <n v="1926735"/>
    <d v="2022-01-01T00:00:00"/>
    <n v="304"/>
    <n v="36391414.399999999"/>
    <n v="1197086"/>
    <s v="VND"/>
    <s v="20221031VND"/>
    <n v="1"/>
    <n v="1.9267349999999999E-3"/>
    <n v="1.197086E-3"/>
    <n v="3.6391414399999995E-2"/>
    <x v="2"/>
  </r>
  <r>
    <x v="2"/>
    <n v="2854"/>
    <x v="2"/>
    <x v="0"/>
    <x v="0"/>
    <n v="1747030"/>
    <d v="2022-01-01T00:00:00"/>
    <n v="304"/>
    <n v="27637278.400000002"/>
    <n v="909121"/>
    <s v="VND"/>
    <s v="20221031VND"/>
    <n v="1"/>
    <n v="1.7470299999999999E-3"/>
    <n v="9.0912100000000004E-4"/>
    <n v="2.7637278400000003E-2"/>
    <x v="2"/>
  </r>
  <r>
    <x v="2"/>
    <n v="2855"/>
    <x v="0"/>
    <x v="0"/>
    <x v="0"/>
    <n v="102411"/>
    <d v="2022-01-01T00:00:00"/>
    <n v="304"/>
    <n v="22271708.800000001"/>
    <n v="732622"/>
    <s v="VND"/>
    <s v="20221031VND"/>
    <n v="1"/>
    <n v="1.0241100000000001E-4"/>
    <n v="7.3262200000000005E-4"/>
    <n v="2.2271708800000001E-2"/>
    <x v="0"/>
  </r>
  <r>
    <x v="2"/>
    <n v="2856"/>
    <x v="2"/>
    <x v="0"/>
    <x v="0"/>
    <n v="909149"/>
    <d v="2022-01-01T00:00:00"/>
    <n v="304"/>
    <n v="59305140.800000004"/>
    <n v="1950827"/>
    <s v="VND"/>
    <s v="20221031VND"/>
    <n v="1"/>
    <n v="9.0914900000000005E-4"/>
    <n v="1.950827E-3"/>
    <n v="5.9305140800000003E-2"/>
    <x v="2"/>
  </r>
  <r>
    <x v="2"/>
    <n v="2857"/>
    <x v="0"/>
    <x v="0"/>
    <x v="0"/>
    <n v="1695673"/>
    <d v="2022-01-01T00:00:00"/>
    <n v="304"/>
    <n v="54366448"/>
    <n v="1788370"/>
    <s v="VND"/>
    <s v="20221031VND"/>
    <n v="1"/>
    <n v="1.695673E-3"/>
    <n v="1.7883700000000001E-3"/>
    <n v="5.4366447999999998E-2"/>
    <x v="0"/>
  </r>
  <r>
    <x v="2"/>
    <n v="2860"/>
    <x v="0"/>
    <x v="0"/>
    <x v="0"/>
    <n v="115041"/>
    <d v="2022-01-01T00:00:00"/>
    <n v="304"/>
    <n v="43456009.600000001"/>
    <n v="1429474"/>
    <s v="VND"/>
    <s v="20221031VND"/>
    <n v="1"/>
    <n v="1.15041E-4"/>
    <n v="1.429474E-3"/>
    <n v="4.3456009600000005E-2"/>
    <x v="0"/>
  </r>
  <r>
    <x v="2"/>
    <n v="2861"/>
    <x v="0"/>
    <x v="0"/>
    <x v="0"/>
    <n v="50000"/>
    <d v="2022-01-01T00:00:00"/>
    <n v="304"/>
    <n v="39099659.200000003"/>
    <n v="1286173"/>
    <s v="VND"/>
    <s v="20221031VND"/>
    <n v="1"/>
    <n v="5.0000000000000002E-5"/>
    <n v="1.286173E-3"/>
    <n v="3.9099659200000005E-2"/>
    <x v="0"/>
  </r>
  <r>
    <x v="2"/>
    <n v="2863"/>
    <x v="11"/>
    <x v="0"/>
    <x v="0"/>
    <n v="447654"/>
    <d v="2022-01-01T00:00:00"/>
    <n v="304"/>
    <n v="23191339.199999999"/>
    <n v="762873"/>
    <s v="VND"/>
    <s v="20221031VND"/>
    <n v="1"/>
    <n v="4.4765400000000002E-4"/>
    <n v="7.6287299999999996E-4"/>
    <n v="2.3191339200000001E-2"/>
    <x v="3"/>
  </r>
  <r>
    <x v="2"/>
    <n v="2867"/>
    <x v="0"/>
    <x v="0"/>
    <x v="0"/>
    <n v="892739"/>
    <d v="2022-01-01T00:00:00"/>
    <n v="304"/>
    <n v="10979385.6"/>
    <n v="361164"/>
    <s v="VND"/>
    <s v="20221031VND"/>
    <n v="1"/>
    <n v="8.9273900000000003E-4"/>
    <n v="3.6116399999999997E-4"/>
    <n v="1.0979385599999999E-2"/>
    <x v="0"/>
  </r>
  <r>
    <x v="2"/>
    <n v="2867"/>
    <x v="11"/>
    <x v="0"/>
    <x v="0"/>
    <n v="1687927"/>
    <d v="2022-01-01T00:00:00"/>
    <n v="304"/>
    <n v="33333508.800000001"/>
    <n v="1096497"/>
    <s v="VND"/>
    <s v="20221031VND"/>
    <n v="1"/>
    <n v="1.6879270000000001E-3"/>
    <n v="1.0964970000000001E-3"/>
    <n v="3.3333508800000002E-2"/>
    <x v="3"/>
  </r>
  <r>
    <x v="2"/>
    <n v="2869"/>
    <x v="4"/>
    <x v="0"/>
    <x v="0"/>
    <n v="16564"/>
    <d v="2022-01-01T00:00:00"/>
    <n v="304"/>
    <n v="15746561.6"/>
    <n v="517979"/>
    <s v="VND"/>
    <s v="20221031VND"/>
    <n v="1"/>
    <n v="1.6563999999999999E-5"/>
    <n v="5.1797900000000001E-4"/>
    <n v="1.57465616E-2"/>
    <x v="1"/>
  </r>
  <r>
    <x v="2"/>
    <n v="2870"/>
    <x v="10"/>
    <x v="0"/>
    <x v="0"/>
    <n v="620816"/>
    <d v="2022-01-01T00:00:00"/>
    <n v="304"/>
    <n v="46069224"/>
    <n v="1515435"/>
    <s v="VND"/>
    <s v="20221031VND"/>
    <n v="1"/>
    <n v="6.2081599999999995E-4"/>
    <n v="1.5154350000000001E-3"/>
    <n v="4.6069223999999999E-2"/>
    <x v="1"/>
  </r>
  <r>
    <x v="2"/>
    <n v="2870"/>
    <x v="4"/>
    <x v="0"/>
    <x v="0"/>
    <n v="2880622"/>
    <d v="2022-01-01T00:00:00"/>
    <n v="304"/>
    <n v="141426089.59999999"/>
    <n v="4652174"/>
    <s v="VND"/>
    <s v="20221031VND"/>
    <n v="1"/>
    <n v="2.8806219999999998E-3"/>
    <n v="4.6521740000000002E-3"/>
    <n v="0.1414260896"/>
    <x v="1"/>
  </r>
  <r>
    <x v="2"/>
    <n v="2872"/>
    <x v="0"/>
    <x v="0"/>
    <x v="0"/>
    <n v="8912545"/>
    <d v="2022-01-01T00:00:00"/>
    <n v="304"/>
    <n v="281249217.60000002"/>
    <n v="9251619"/>
    <s v="VND"/>
    <s v="20221031VND"/>
    <n v="1"/>
    <n v="8.9125449999999991E-3"/>
    <n v="9.2516190000000009E-3"/>
    <n v="0.28124921760000005"/>
    <x v="0"/>
  </r>
  <r>
    <x v="2"/>
    <n v="2872"/>
    <x v="0"/>
    <x v="0"/>
    <x v="0"/>
    <n v="6515220"/>
    <d v="2022-01-01T00:00:00"/>
    <n v="304"/>
    <n v="214689451.20000002"/>
    <n v="7062153"/>
    <s v="VND"/>
    <s v="20221031VND"/>
    <n v="1"/>
    <n v="6.5152200000000004E-3"/>
    <n v="7.0621529999999998E-3"/>
    <n v="0.21468945120000002"/>
    <x v="0"/>
  </r>
  <r>
    <x v="2"/>
    <n v="2872"/>
    <x v="15"/>
    <x v="0"/>
    <x v="0"/>
    <n v="817488"/>
    <d v="2022-01-01T00:00:00"/>
    <n v="304"/>
    <n v="39580222.399999999"/>
    <n v="1301981"/>
    <s v="VND"/>
    <s v="20221031VND"/>
    <n v="1"/>
    <n v="8.17488E-4"/>
    <n v="1.301981E-3"/>
    <n v="3.9580222399999997E-2"/>
    <x v="4"/>
  </r>
  <r>
    <x v="2"/>
    <n v="2873"/>
    <x v="1"/>
    <x v="0"/>
    <x v="0"/>
    <n v="609036"/>
    <d v="2022-01-01T00:00:00"/>
    <n v="304"/>
    <n v="18968748.800000001"/>
    <n v="623972"/>
    <s v="VND"/>
    <s v="20221031VND"/>
    <n v="1"/>
    <n v="6.0903599999999997E-4"/>
    <n v="6.2397199999999998E-4"/>
    <n v="1.8968748800000001E-2"/>
    <x v="1"/>
  </r>
  <r>
    <x v="2"/>
    <n v="2873"/>
    <x v="4"/>
    <x v="0"/>
    <x v="0"/>
    <n v="8232341"/>
    <d v="2022-01-01T00:00:00"/>
    <n v="304"/>
    <n v="291854348.80000001"/>
    <n v="9600472"/>
    <s v="VND"/>
    <s v="20221031VND"/>
    <n v="1"/>
    <n v="8.2323410000000007E-3"/>
    <n v="9.6004720000000005E-3"/>
    <n v="0.2918543488"/>
    <x v="1"/>
  </r>
  <r>
    <x v="2"/>
    <n v="2873"/>
    <x v="4"/>
    <x v="0"/>
    <x v="0"/>
    <n v="7094059"/>
    <d v="2022-01-01T00:00:00"/>
    <n v="304"/>
    <n v="283304744"/>
    <n v="9319235"/>
    <s v="VND"/>
    <s v="20221031VND"/>
    <n v="1"/>
    <n v="7.0940589999999998E-3"/>
    <n v="9.3192350000000004E-3"/>
    <n v="0.283304744"/>
    <x v="1"/>
  </r>
  <r>
    <x v="2"/>
    <n v="2874"/>
    <x v="14"/>
    <x v="0"/>
    <x v="0"/>
    <n v="3253187"/>
    <d v="2022-01-01T00:00:00"/>
    <n v="304"/>
    <n v="91356620.799999997"/>
    <n v="3005152"/>
    <s v="VND"/>
    <s v="20221031VND"/>
    <n v="1"/>
    <n v="3.2531869999999998E-3"/>
    <n v="3.0051520000000001E-3"/>
    <n v="9.1356620799999996E-2"/>
    <x v="3"/>
  </r>
  <r>
    <x v="2"/>
    <n v="2874"/>
    <x v="14"/>
    <x v="0"/>
    <x v="0"/>
    <n v="7143912"/>
    <d v="2022-01-01T00:00:00"/>
    <n v="304"/>
    <n v="279302796.80000001"/>
    <n v="9187592"/>
    <s v="VND"/>
    <s v="20221031VND"/>
    <n v="1"/>
    <n v="7.1439119999999997E-3"/>
    <n v="9.1875919999999996E-3"/>
    <n v="0.27930279680000003"/>
    <x v="3"/>
  </r>
  <r>
    <x v="2"/>
    <n v="2874"/>
    <x v="14"/>
    <x v="0"/>
    <x v="0"/>
    <n v="529640"/>
    <d v="2022-01-01T00:00:00"/>
    <n v="304"/>
    <n v="44946673.600000001"/>
    <n v="1478509"/>
    <s v="VND"/>
    <s v="20221031VND"/>
    <n v="1"/>
    <n v="5.2963999999999995E-4"/>
    <n v="1.478509E-3"/>
    <n v="4.4946673600000001E-2"/>
    <x v="3"/>
  </r>
  <r>
    <x v="2"/>
    <n v="2874"/>
    <x v="6"/>
    <x v="0"/>
    <x v="0"/>
    <n v="8588672"/>
    <d v="2022-01-01T00:00:00"/>
    <n v="304"/>
    <n v="186743430.40000001"/>
    <n v="6142876"/>
    <s v="VND"/>
    <s v="20221031VND"/>
    <n v="1"/>
    <n v="8.5886720000000003E-3"/>
    <n v="6.1428760000000002E-3"/>
    <n v="0.18674343039999999"/>
    <x v="3"/>
  </r>
  <r>
    <x v="2"/>
    <n v="2875"/>
    <x v="5"/>
    <x v="0"/>
    <x v="0"/>
    <n v="1751444"/>
    <d v="2022-01-01T00:00:00"/>
    <n v="304"/>
    <n v="52542721.600000001"/>
    <n v="1728379"/>
    <s v="VND"/>
    <s v="20221031VND"/>
    <n v="1"/>
    <n v="1.751444E-3"/>
    <n v="1.7283789999999999E-3"/>
    <n v="5.2542721600000002E-2"/>
    <x v="1"/>
  </r>
  <r>
    <x v="2"/>
    <n v="2875"/>
    <x v="5"/>
    <x v="0"/>
    <x v="0"/>
    <n v="1686007"/>
    <d v="2022-01-01T00:00:00"/>
    <n v="304"/>
    <n v="10189411.200000001"/>
    <n v="335178"/>
    <s v="VND"/>
    <s v="20221031VND"/>
    <n v="1"/>
    <n v="1.686007E-3"/>
    <n v="3.35178E-4"/>
    <n v="1.0189411200000002E-2"/>
    <x v="1"/>
  </r>
  <r>
    <x v="2"/>
    <n v="2875"/>
    <x v="4"/>
    <x v="0"/>
    <x v="0"/>
    <n v="149112"/>
    <d v="2022-01-01T00:00:00"/>
    <n v="304"/>
    <n v="13114499.200000001"/>
    <n v="431398"/>
    <s v="VND"/>
    <s v="20221031VND"/>
    <n v="1"/>
    <n v="1.4911199999999999E-4"/>
    <n v="4.3139799999999999E-4"/>
    <n v="1.3114499200000001E-2"/>
    <x v="1"/>
  </r>
  <r>
    <x v="2"/>
    <n v="2876"/>
    <x v="1"/>
    <x v="0"/>
    <x v="0"/>
    <n v="1083836"/>
    <d v="2022-01-01T00:00:00"/>
    <n v="304"/>
    <n v="13791233.6"/>
    <n v="453659"/>
    <s v="VND"/>
    <s v="20221031VND"/>
    <n v="1"/>
    <n v="1.0838359999999999E-3"/>
    <n v="4.5365899999999997E-4"/>
    <n v="1.3791233599999999E-2"/>
    <x v="1"/>
  </r>
  <r>
    <x v="2"/>
    <n v="2877"/>
    <x v="4"/>
    <x v="0"/>
    <x v="0"/>
    <n v="508149"/>
    <d v="2022-01-01T00:00:00"/>
    <n v="304"/>
    <n v="47379008"/>
    <n v="1558520"/>
    <s v="VND"/>
    <s v="20221031VND"/>
    <n v="1"/>
    <n v="5.0814899999999995E-4"/>
    <n v="1.5585200000000001E-3"/>
    <n v="4.7379008E-2"/>
    <x v="1"/>
  </r>
  <r>
    <x v="2"/>
    <n v="2878"/>
    <x v="11"/>
    <x v="0"/>
    <x v="0"/>
    <n v="531670"/>
    <d v="2022-01-01T00:00:00"/>
    <n v="304"/>
    <n v="5211867.2"/>
    <n v="171443"/>
    <s v="VND"/>
    <s v="20221031VND"/>
    <n v="1"/>
    <n v="5.3167000000000004E-4"/>
    <n v="1.7144299999999999E-4"/>
    <n v="5.2118672000000003E-3"/>
    <x v="3"/>
  </r>
  <r>
    <x v="2"/>
    <n v="2881"/>
    <x v="9"/>
    <x v="0"/>
    <x v="0"/>
    <n v="345177"/>
    <d v="2022-01-01T00:00:00"/>
    <n v="304"/>
    <n v="5047190.3999999994"/>
    <n v="166026"/>
    <s v="VND"/>
    <s v="20221031VND"/>
    <n v="1"/>
    <n v="3.4517700000000001E-4"/>
    <n v="1.66026E-4"/>
    <n v="5.0471903999999993E-3"/>
    <x v="0"/>
  </r>
  <r>
    <x v="2"/>
    <n v="2886"/>
    <x v="14"/>
    <x v="0"/>
    <x v="0"/>
    <n v="1333507"/>
    <d v="2022-01-01T00:00:00"/>
    <n v="304"/>
    <n v="5158849.6000000006"/>
    <n v="169699"/>
    <s v="VND"/>
    <s v="20221031VND"/>
    <n v="1"/>
    <n v="1.3335070000000001E-3"/>
    <n v="1.6969899999999999E-4"/>
    <n v="5.1588496000000003E-3"/>
    <x v="3"/>
  </r>
  <r>
    <x v="2"/>
    <n v="2888"/>
    <x v="0"/>
    <x v="0"/>
    <x v="0"/>
    <n v="1266192"/>
    <d v="2022-01-01T00:00:00"/>
    <n v="304"/>
    <n v="37875755.200000003"/>
    <n v="1245913"/>
    <s v="VND"/>
    <s v="20221031VND"/>
    <n v="1"/>
    <n v="1.266192E-3"/>
    <n v="1.245913E-3"/>
    <n v="3.78757552E-2"/>
    <x v="0"/>
  </r>
  <r>
    <x v="2"/>
    <n v="2888"/>
    <x v="8"/>
    <x v="0"/>
    <x v="0"/>
    <n v="1526519"/>
    <d v="2022-01-01T00:00:00"/>
    <n v="304"/>
    <n v="39439865.600000001"/>
    <n v="1297364"/>
    <s v="VND"/>
    <s v="20221031VND"/>
    <n v="1"/>
    <n v="1.5265190000000001E-3"/>
    <n v="1.2973640000000001E-3"/>
    <n v="3.9439865599999999E-2"/>
    <x v="0"/>
  </r>
  <r>
    <x v="2"/>
    <n v="2888"/>
    <x v="9"/>
    <x v="0"/>
    <x v="0"/>
    <n v="837928"/>
    <d v="2022-01-01T00:00:00"/>
    <n v="304"/>
    <n v="31838801.599999998"/>
    <n v="1047329"/>
    <s v="VND"/>
    <s v="20221031VND"/>
    <n v="1"/>
    <n v="8.3792800000000005E-4"/>
    <n v="1.0473290000000001E-3"/>
    <n v="3.1838801600000001E-2"/>
    <x v="0"/>
  </r>
  <r>
    <x v="2"/>
    <n v="2890"/>
    <x v="10"/>
    <x v="0"/>
    <x v="0"/>
    <n v="1560869"/>
    <d v="2022-01-01T00:00:00"/>
    <n v="304"/>
    <n v="14393001.6"/>
    <n v="473454"/>
    <s v="VND"/>
    <s v="20221031VND"/>
    <n v="1"/>
    <n v="1.5608690000000001E-3"/>
    <n v="4.73454E-4"/>
    <n v="1.43930016E-2"/>
    <x v="1"/>
  </r>
  <r>
    <x v="2"/>
    <n v="2890"/>
    <x v="4"/>
    <x v="0"/>
    <x v="0"/>
    <n v="1598831"/>
    <d v="2022-01-01T00:00:00"/>
    <n v="304"/>
    <n v="45156464"/>
    <n v="1485410"/>
    <s v="VND"/>
    <s v="20221031VND"/>
    <n v="1"/>
    <n v="1.598831E-3"/>
    <n v="1.4854099999999999E-3"/>
    <n v="4.5156464E-2"/>
    <x v="1"/>
  </r>
  <r>
    <x v="2"/>
    <n v="2893"/>
    <x v="7"/>
    <x v="0"/>
    <x v="0"/>
    <n v="1566177"/>
    <d v="2022-01-01T00:00:00"/>
    <n v="304"/>
    <n v="37819636.799999997"/>
    <n v="1244067"/>
    <s v="VND"/>
    <s v="20221031VND"/>
    <n v="1"/>
    <n v="1.566177E-3"/>
    <n v="1.244067E-3"/>
    <n v="3.7819636799999994E-2"/>
    <x v="2"/>
  </r>
  <r>
    <x v="2"/>
    <n v="2895"/>
    <x v="0"/>
    <x v="0"/>
    <x v="0"/>
    <n v="1710197"/>
    <d v="2022-01-01T00:00:00"/>
    <n v="304"/>
    <n v="10471188.799999999"/>
    <n v="344447"/>
    <s v="VND"/>
    <s v="20221031VND"/>
    <n v="1"/>
    <n v="1.7101970000000001E-3"/>
    <n v="3.44447E-4"/>
    <n v="1.04711888E-2"/>
    <x v="0"/>
  </r>
  <r>
    <x v="2"/>
    <n v="2896"/>
    <x v="2"/>
    <x v="0"/>
    <x v="0"/>
    <n v="339859"/>
    <d v="2022-01-01T00:00:00"/>
    <n v="304"/>
    <n v="47135777.600000001"/>
    <n v="1550519"/>
    <s v="VND"/>
    <s v="20221031VND"/>
    <n v="1"/>
    <n v="3.3985900000000003E-4"/>
    <n v="1.550519E-3"/>
    <n v="4.7135777600000005E-2"/>
    <x v="2"/>
  </r>
  <r>
    <x v="2"/>
    <n v="2901"/>
    <x v="1"/>
    <x v="0"/>
    <x v="0"/>
    <n v="2811492"/>
    <d v="2022-01-01T00:00:00"/>
    <n v="304"/>
    <n v="161830448"/>
    <n v="5323370"/>
    <s v="VND"/>
    <s v="20221031VND"/>
    <n v="1"/>
    <n v="2.8114920000000001E-3"/>
    <n v="5.32337E-3"/>
    <n v="0.16183044799999999"/>
    <x v="1"/>
  </r>
  <r>
    <x v="2"/>
    <n v="2902"/>
    <x v="11"/>
    <x v="0"/>
    <x v="1"/>
    <n v="844388"/>
    <d v="2022-01-01T00:00:00"/>
    <n v="304"/>
    <n v="37505939.200000003"/>
    <n v="1233748"/>
    <s v="VND"/>
    <s v="20221031VND"/>
    <n v="1"/>
    <n v="8.4438799999999995E-4"/>
    <n v="1.233748E-3"/>
    <n v="3.7505939200000005E-2"/>
    <x v="3"/>
  </r>
  <r>
    <x v="2"/>
    <n v="2902"/>
    <x v="4"/>
    <x v="0"/>
    <x v="0"/>
    <n v="1053856"/>
    <d v="2022-01-01T00:00:00"/>
    <n v="304"/>
    <n v="43650326.399999999"/>
    <n v="1435866"/>
    <s v="VND"/>
    <s v="20221031VND"/>
    <n v="1"/>
    <n v="1.0538559999999999E-3"/>
    <n v="1.4358660000000001E-3"/>
    <n v="4.3650326400000002E-2"/>
    <x v="1"/>
  </r>
  <r>
    <x v="2"/>
    <n v="2902"/>
    <x v="11"/>
    <x v="0"/>
    <x v="0"/>
    <n v="1317872"/>
    <d v="2022-01-01T00:00:00"/>
    <n v="304"/>
    <n v="113392"/>
    <n v="3730"/>
    <s v="VND"/>
    <s v="20221031VND"/>
    <n v="1"/>
    <n v="1.3178720000000001E-3"/>
    <n v="3.7299999999999999E-6"/>
    <n v="1.13392E-4"/>
    <x v="3"/>
  </r>
  <r>
    <x v="2"/>
    <n v="2902"/>
    <x v="11"/>
    <x v="0"/>
    <x v="0"/>
    <n v="9044081"/>
    <d v="2022-01-01T00:00:00"/>
    <n v="304"/>
    <n v="253700372.79999998"/>
    <n v="8345407"/>
    <s v="VND"/>
    <s v="20221031VND"/>
    <n v="1"/>
    <n v="9.0440810000000007E-3"/>
    <n v="8.3454070000000009E-3"/>
    <n v="0.25370037279999996"/>
    <x v="3"/>
  </r>
  <r>
    <x v="2"/>
    <n v="2902"/>
    <x v="11"/>
    <x v="0"/>
    <x v="0"/>
    <n v="6714355"/>
    <d v="2022-01-01T00:00:00"/>
    <n v="304"/>
    <n v="258880776"/>
    <n v="8515815"/>
    <s v="VND"/>
    <s v="20221031VND"/>
    <n v="1"/>
    <n v="6.714355E-3"/>
    <n v="8.5158149999999995E-3"/>
    <n v="0.25888077599999998"/>
    <x v="3"/>
  </r>
  <r>
    <x v="2"/>
    <n v="2902"/>
    <x v="1"/>
    <x v="0"/>
    <x v="0"/>
    <n v="880048"/>
    <d v="2022-01-01T00:00:00"/>
    <n v="304"/>
    <n v="40402056"/>
    <n v="1329015"/>
    <s v="VND"/>
    <s v="20221031VND"/>
    <n v="1"/>
    <n v="8.8004800000000003E-4"/>
    <n v="1.329015E-3"/>
    <n v="4.0402055999999999E-2"/>
    <x v="1"/>
  </r>
  <r>
    <x v="2"/>
    <n v="2904"/>
    <x v="0"/>
    <x v="0"/>
    <x v="0"/>
    <n v="1113870"/>
    <d v="2022-01-01T00:00:00"/>
    <n v="304"/>
    <n v="20879024"/>
    <n v="686810"/>
    <s v="VND"/>
    <s v="20221031VND"/>
    <n v="1"/>
    <n v="1.1138700000000001E-3"/>
    <n v="6.8681000000000005E-4"/>
    <n v="2.0879024E-2"/>
    <x v="0"/>
  </r>
  <r>
    <x v="2"/>
    <n v="2906"/>
    <x v="0"/>
    <x v="0"/>
    <x v="0"/>
    <n v="607513"/>
    <d v="2022-01-01T00:00:00"/>
    <n v="304"/>
    <n v="60320592"/>
    <n v="1984230"/>
    <s v="VND"/>
    <s v="20221031VND"/>
    <n v="1"/>
    <n v="6.0751299999999995E-4"/>
    <n v="1.98423E-3"/>
    <n v="6.0320591999999999E-2"/>
    <x v="0"/>
  </r>
  <r>
    <x v="2"/>
    <n v="2906"/>
    <x v="5"/>
    <x v="0"/>
    <x v="0"/>
    <n v="1100270"/>
    <d v="2022-01-01T00:00:00"/>
    <n v="304"/>
    <n v="32506750.400000002"/>
    <n v="1069301"/>
    <s v="VND"/>
    <s v="20221031VND"/>
    <n v="1"/>
    <n v="1.10027E-3"/>
    <n v="1.0693009999999999E-3"/>
    <n v="3.2506750399999999E-2"/>
    <x v="1"/>
  </r>
  <r>
    <x v="2"/>
    <n v="2906"/>
    <x v="5"/>
    <x v="0"/>
    <x v="0"/>
    <n v="993236"/>
    <d v="2022-01-01T00:00:00"/>
    <n v="304"/>
    <n v="4098066458.0799999"/>
    <n v="834085"/>
    <s v="JPY"/>
    <s v="20221031JPY"/>
    <n v="161.62"/>
    <n v="0.16052680231999999"/>
    <n v="0.13480481770000002"/>
    <n v="4.0980664580799999"/>
    <x v="1"/>
  </r>
  <r>
    <x v="2"/>
    <n v="2906"/>
    <x v="4"/>
    <x v="0"/>
    <x v="0"/>
    <n v="1619227"/>
    <d v="2022-01-01T00:00:00"/>
    <n v="304"/>
    <n v="9943353.5999999996"/>
    <n v="327084"/>
    <s v="VND"/>
    <s v="20221031VND"/>
    <n v="1"/>
    <n v="1.619227E-3"/>
    <n v="3.27084E-4"/>
    <n v="9.9433535999999996E-3"/>
    <x v="1"/>
  </r>
  <r>
    <x v="2"/>
    <n v="2906"/>
    <x v="0"/>
    <x v="0"/>
    <x v="0"/>
    <n v="1736374"/>
    <d v="2022-01-01T00:00:00"/>
    <n v="304"/>
    <n v="19103603.199999999"/>
    <n v="628408"/>
    <s v="VND"/>
    <s v="20221031VND"/>
    <n v="1"/>
    <n v="1.7363739999999999E-3"/>
    <n v="6.28408E-4"/>
    <n v="1.9103603199999999E-2"/>
    <x v="0"/>
  </r>
  <r>
    <x v="2"/>
    <n v="2906"/>
    <x v="5"/>
    <x v="0"/>
    <x v="0"/>
    <n v="1016159"/>
    <d v="2022-01-01T00:00:00"/>
    <n v="304"/>
    <n v="451950942284.79999"/>
    <n v="634466"/>
    <s v="USD"/>
    <s v="20221031USD"/>
    <n v="23432"/>
    <n v="23.810637688"/>
    <n v="14.866807312000001"/>
    <n v="451.95094228479996"/>
    <x v="1"/>
  </r>
  <r>
    <x v="2"/>
    <n v="2908"/>
    <x v="3"/>
    <x v="0"/>
    <x v="0"/>
    <n v="5895241"/>
    <d v="2022-01-01T00:00:00"/>
    <n v="304"/>
    <n v="123853916.8"/>
    <n v="4074142"/>
    <s v="VND"/>
    <s v="20221031VND"/>
    <n v="1"/>
    <n v="5.8952409999999998E-3"/>
    <n v="4.0741420000000002E-3"/>
    <n v="0.12385391679999999"/>
    <x v="0"/>
  </r>
  <r>
    <x v="2"/>
    <n v="2909"/>
    <x v="3"/>
    <x v="0"/>
    <x v="0"/>
    <n v="374556"/>
    <d v="2022-01-01T00:00:00"/>
    <n v="304"/>
    <n v="12017606.4"/>
    <n v="395316"/>
    <s v="VND"/>
    <s v="20221031VND"/>
    <n v="1"/>
    <n v="3.7455600000000001E-4"/>
    <n v="3.9531599999999999E-4"/>
    <n v="1.20176064E-2"/>
    <x v="0"/>
  </r>
  <r>
    <x v="2"/>
    <n v="2909"/>
    <x v="1"/>
    <x v="0"/>
    <x v="0"/>
    <n v="1686441"/>
    <d v="2022-01-01T00:00:00"/>
    <n v="304"/>
    <n v="12713857.6"/>
    <n v="418219"/>
    <s v="VND"/>
    <s v="20221031VND"/>
    <n v="1"/>
    <n v="1.6864409999999999E-3"/>
    <n v="4.18219E-4"/>
    <n v="1.27138576E-2"/>
    <x v="1"/>
  </r>
  <r>
    <x v="2"/>
    <n v="2909"/>
    <x v="14"/>
    <x v="0"/>
    <x v="0"/>
    <n v="1738318"/>
    <d v="2022-01-01T00:00:00"/>
    <n v="304"/>
    <n v="27354284.800000001"/>
    <n v="899812"/>
    <s v="VND"/>
    <s v="20221031VND"/>
    <n v="1"/>
    <n v="1.738318E-3"/>
    <n v="8.9981200000000005E-4"/>
    <n v="2.73542848E-2"/>
    <x v="3"/>
  </r>
  <r>
    <x v="2"/>
    <n v="2910"/>
    <x v="6"/>
    <x v="0"/>
    <x v="0"/>
    <n v="595619"/>
    <d v="2022-01-01T00:00:00"/>
    <n v="304"/>
    <n v="41072558.399999999"/>
    <n v="1351071"/>
    <s v="VND"/>
    <s v="20221031VND"/>
    <n v="1"/>
    <n v="5.9561900000000003E-4"/>
    <n v="1.3510709999999999E-3"/>
    <n v="4.10725584E-2"/>
    <x v="3"/>
  </r>
  <r>
    <x v="2"/>
    <n v="2911"/>
    <x v="5"/>
    <x v="0"/>
    <x v="0"/>
    <n v="273894"/>
    <d v="2022-01-01T00:00:00"/>
    <n v="304"/>
    <n v="674329845120"/>
    <n v="946650"/>
    <s v="USD"/>
    <s v="20221031USD"/>
    <n v="23432"/>
    <n v="6.4178842080000003"/>
    <n v="22.1819028"/>
    <n v="674.32984511999996"/>
    <x v="1"/>
  </r>
  <r>
    <x v="2"/>
    <n v="2911"/>
    <x v="5"/>
    <x v="0"/>
    <x v="0"/>
    <n v="679896"/>
    <d v="2022-01-01T00:00:00"/>
    <n v="304"/>
    <n v="14356521.6"/>
    <n v="472254"/>
    <s v="VND"/>
    <s v="20221031VND"/>
    <n v="1"/>
    <n v="6.7989600000000004E-4"/>
    <n v="4.7225400000000002E-4"/>
    <n v="1.43565216E-2"/>
    <x v="1"/>
  </r>
  <r>
    <x v="2"/>
    <n v="2911"/>
    <x v="1"/>
    <x v="0"/>
    <x v="0"/>
    <n v="1565796"/>
    <d v="2022-01-01T00:00:00"/>
    <n v="304"/>
    <n v="779293507865.59998"/>
    <n v="1094002"/>
    <s v="USD"/>
    <s v="20221031USD"/>
    <n v="23432"/>
    <n v="36.689731872000003"/>
    <n v="25.634654864000002"/>
    <n v="779.29350786559996"/>
    <x v="1"/>
  </r>
  <r>
    <x v="2"/>
    <n v="2911"/>
    <x v="1"/>
    <x v="0"/>
    <x v="0"/>
    <n v="1812917"/>
    <d v="2022-01-01T00:00:00"/>
    <n v="304"/>
    <n v="306067.20000000001"/>
    <n v="10068"/>
    <s v="VND"/>
    <s v="20221031VND"/>
    <n v="1"/>
    <n v="1.812917E-3"/>
    <n v="1.0068000000000001E-5"/>
    <n v="3.060672E-4"/>
    <x v="1"/>
  </r>
  <r>
    <x v="2"/>
    <n v="2912"/>
    <x v="10"/>
    <x v="0"/>
    <x v="0"/>
    <n v="169584"/>
    <d v="2022-01-01T00:00:00"/>
    <n v="304"/>
    <n v="12924438.4"/>
    <n v="425146"/>
    <s v="VND"/>
    <s v="20221031VND"/>
    <n v="1"/>
    <n v="1.6958399999999999E-4"/>
    <n v="4.25146E-4"/>
    <n v="1.29244384E-2"/>
    <x v="1"/>
  </r>
  <r>
    <x v="2"/>
    <n v="2914"/>
    <x v="11"/>
    <x v="0"/>
    <x v="0"/>
    <n v="6689501"/>
    <d v="2022-01-01T00:00:00"/>
    <n v="304"/>
    <n v="228501448"/>
    <n v="7516495"/>
    <s v="VND"/>
    <s v="20221031VND"/>
    <n v="1"/>
    <n v="6.6895009999999996E-3"/>
    <n v="7.5164949999999998E-3"/>
    <n v="0.228501448"/>
    <x v="3"/>
  </r>
  <r>
    <x v="2"/>
    <n v="2914"/>
    <x v="11"/>
    <x v="0"/>
    <x v="0"/>
    <n v="381291"/>
    <d v="2022-01-01T00:00:00"/>
    <n v="304"/>
    <n v="35832814.399999999"/>
    <n v="1178711"/>
    <s v="VND"/>
    <s v="20221031VND"/>
    <n v="1"/>
    <n v="3.8129100000000002E-4"/>
    <n v="1.178711E-3"/>
    <n v="3.5832814399999996E-2"/>
    <x v="3"/>
  </r>
  <r>
    <x v="2"/>
    <n v="2914"/>
    <x v="11"/>
    <x v="0"/>
    <x v="0"/>
    <n v="368484"/>
    <d v="2022-01-01T00:00:00"/>
    <n v="304"/>
    <n v="760736526092.80005"/>
    <n v="1067951"/>
    <s v="USD"/>
    <s v="20221031USD"/>
    <n v="23432"/>
    <n v="8.6343170879999995"/>
    <n v="25.024227832000001"/>
    <n v="760.73652609280009"/>
    <x v="3"/>
  </r>
  <r>
    <x v="2"/>
    <n v="2914"/>
    <x v="11"/>
    <x v="0"/>
    <x v="0"/>
    <n v="560157"/>
    <d v="2022-01-01T00:00:00"/>
    <n v="304"/>
    <n v="49428211.199999996"/>
    <n v="1625928"/>
    <s v="VND"/>
    <s v="20221031VND"/>
    <n v="1"/>
    <n v="5.6015700000000004E-4"/>
    <n v="1.625928E-3"/>
    <n v="4.9428211199999995E-2"/>
    <x v="3"/>
  </r>
  <r>
    <x v="2"/>
    <n v="2915"/>
    <x v="6"/>
    <x v="0"/>
    <x v="0"/>
    <n v="1685919"/>
    <d v="2022-01-01T00:00:00"/>
    <n v="304"/>
    <n v="43122400"/>
    <n v="1418500"/>
    <s v="VND"/>
    <s v="20221031VND"/>
    <n v="1"/>
    <n v="1.6859189999999999E-3"/>
    <n v="1.4185000000000001E-3"/>
    <n v="4.3122399999999998E-2"/>
    <x v="3"/>
  </r>
  <r>
    <x v="2"/>
    <n v="2916"/>
    <x v="14"/>
    <x v="0"/>
    <x v="0"/>
    <n v="438369"/>
    <d v="2022-01-01T00:00:00"/>
    <n v="304"/>
    <n v="57535161.600000001"/>
    <n v="1892604"/>
    <s v="VND"/>
    <s v="20221031VND"/>
    <n v="1"/>
    <n v="4.3836899999999998E-4"/>
    <n v="1.892604E-3"/>
    <n v="5.7535161600000002E-2"/>
    <x v="3"/>
  </r>
  <r>
    <x v="2"/>
    <n v="2919"/>
    <x v="10"/>
    <x v="0"/>
    <x v="0"/>
    <n v="237413"/>
    <d v="2022-01-01T00:00:00"/>
    <n v="304"/>
    <n v="1935324.8"/>
    <n v="63662"/>
    <s v="VND"/>
    <s v="20221031VND"/>
    <n v="1"/>
    <n v="2.3741300000000001E-4"/>
    <n v="6.3662000000000001E-5"/>
    <n v="1.9353248E-3"/>
    <x v="1"/>
  </r>
  <r>
    <x v="2"/>
    <n v="2919"/>
    <x v="6"/>
    <x v="0"/>
    <x v="0"/>
    <n v="5785494"/>
    <d v="2022-01-01T00:00:00"/>
    <n v="304"/>
    <n v="163244321.59999999"/>
    <n v="5369879"/>
    <s v="VND"/>
    <s v="20221031VND"/>
    <n v="1"/>
    <n v="5.7854940000000004E-3"/>
    <n v="5.3698790000000001E-3"/>
    <n v="0.16324432159999999"/>
    <x v="3"/>
  </r>
  <r>
    <x v="2"/>
    <n v="2920"/>
    <x v="9"/>
    <x v="0"/>
    <x v="0"/>
    <n v="228740"/>
    <d v="2022-01-01T00:00:00"/>
    <n v="304"/>
    <n v="18839670.399999999"/>
    <n v="619726"/>
    <s v="VND"/>
    <s v="20221031VND"/>
    <n v="1"/>
    <n v="2.2874000000000001E-4"/>
    <n v="6.1972600000000002E-4"/>
    <n v="1.8839670399999998E-2"/>
    <x v="0"/>
  </r>
  <r>
    <x v="2"/>
    <n v="2921"/>
    <x v="11"/>
    <x v="0"/>
    <x v="0"/>
    <n v="1898087"/>
    <d v="2022-01-01T00:00:00"/>
    <n v="304"/>
    <n v="60451342.399999999"/>
    <n v="1988531"/>
    <s v="VND"/>
    <s v="20221031VND"/>
    <n v="1"/>
    <n v="1.8980869999999999E-3"/>
    <n v="1.988531E-3"/>
    <n v="6.0451342399999997E-2"/>
    <x v="3"/>
  </r>
  <r>
    <x v="2"/>
    <n v="2924"/>
    <x v="1"/>
    <x v="0"/>
    <x v="0"/>
    <n v="79721"/>
    <d v="2022-01-01T00:00:00"/>
    <n v="304"/>
    <n v="57744891.199999996"/>
    <n v="1899503"/>
    <s v="VND"/>
    <s v="20221031VND"/>
    <n v="1"/>
    <n v="7.9721000000000005E-5"/>
    <n v="1.8995030000000001E-3"/>
    <n v="5.7744891199999995E-2"/>
    <x v="1"/>
  </r>
  <r>
    <x v="2"/>
    <n v="2924"/>
    <x v="1"/>
    <x v="0"/>
    <x v="0"/>
    <n v="268825"/>
    <d v="2022-01-01T00:00:00"/>
    <n v="304"/>
    <n v="3029360"/>
    <n v="99650"/>
    <s v="VND"/>
    <s v="20221031VND"/>
    <n v="1"/>
    <n v="2.6882499999999999E-4"/>
    <n v="9.9649999999999996E-5"/>
    <n v="3.02936E-3"/>
    <x v="1"/>
  </r>
  <r>
    <x v="2"/>
    <n v="2924"/>
    <x v="1"/>
    <x v="0"/>
    <x v="0"/>
    <n v="278816"/>
    <d v="2022-01-01T00:00:00"/>
    <n v="304"/>
    <n v="77878632691.199997"/>
    <n v="109329"/>
    <s v="USD"/>
    <s v="20221031USD"/>
    <n v="23432"/>
    <n v="6.5332165120000001"/>
    <n v="2.5617971279999998"/>
    <n v="77.878632691199996"/>
    <x v="1"/>
  </r>
  <r>
    <x v="2"/>
    <n v="2926"/>
    <x v="3"/>
    <x v="0"/>
    <x v="0"/>
    <n v="1820047"/>
    <d v="2022-01-01T00:00:00"/>
    <n v="304"/>
    <n v="10015097.6"/>
    <n v="329444"/>
    <s v="VND"/>
    <s v="20221031VND"/>
    <n v="1"/>
    <n v="1.820047E-3"/>
    <n v="3.2944400000000003E-4"/>
    <n v="1.00150976E-2"/>
    <x v="0"/>
  </r>
  <r>
    <x v="2"/>
    <n v="2928"/>
    <x v="4"/>
    <x v="0"/>
    <x v="0"/>
    <n v="54437"/>
    <d v="2022-01-01T00:00:00"/>
    <n v="304"/>
    <n v="22922238.400000002"/>
    <n v="754021"/>
    <s v="VND"/>
    <s v="20221031VND"/>
    <n v="1"/>
    <n v="5.4437000000000001E-5"/>
    <n v="7.5402100000000001E-4"/>
    <n v="2.2922238400000003E-2"/>
    <x v="1"/>
  </r>
  <r>
    <x v="2"/>
    <n v="2935"/>
    <x v="0"/>
    <x v="0"/>
    <x v="0"/>
    <n v="1414506"/>
    <d v="2022-01-01T00:00:00"/>
    <n v="304"/>
    <n v="9250446.4000000004"/>
    <n v="304291"/>
    <s v="VND"/>
    <s v="20221031VND"/>
    <n v="1"/>
    <n v="1.4145060000000001E-3"/>
    <n v="3.0429099999999999E-4"/>
    <n v="9.2504464000000008E-3"/>
    <x v="0"/>
  </r>
  <r>
    <x v="2"/>
    <n v="2935"/>
    <x v="15"/>
    <x v="0"/>
    <x v="0"/>
    <n v="476121"/>
    <d v="2022-01-01T00:00:00"/>
    <n v="304"/>
    <n v="22523177.599999998"/>
    <n v="740894"/>
    <s v="VND"/>
    <s v="20221031VND"/>
    <n v="1"/>
    <n v="4.7612099999999998E-4"/>
    <n v="7.4089399999999997E-4"/>
    <n v="2.2523177599999999E-2"/>
    <x v="4"/>
  </r>
  <r>
    <x v="2"/>
    <n v="2935"/>
    <x v="8"/>
    <x v="0"/>
    <x v="0"/>
    <n v="1246402"/>
    <d v="2022-01-01T00:00:00"/>
    <n v="304"/>
    <n v="4565441.5999999996"/>
    <n v="150179"/>
    <s v="VND"/>
    <s v="20221031VND"/>
    <n v="1"/>
    <n v="1.246402E-3"/>
    <n v="1.5017900000000001E-4"/>
    <n v="4.5654415999999993E-3"/>
    <x v="0"/>
  </r>
  <r>
    <x v="2"/>
    <n v="2936"/>
    <x v="3"/>
    <x v="0"/>
    <x v="0"/>
    <n v="1433462"/>
    <d v="2022-01-01T00:00:00"/>
    <n v="304"/>
    <n v="44843009.600000001"/>
    <n v="1475099"/>
    <s v="VND"/>
    <s v="20221031VND"/>
    <n v="1"/>
    <n v="1.4334619999999999E-3"/>
    <n v="1.4750989999999999E-3"/>
    <n v="4.4843009600000004E-2"/>
    <x v="0"/>
  </r>
  <r>
    <x v="2"/>
    <n v="2940"/>
    <x v="10"/>
    <x v="0"/>
    <x v="0"/>
    <n v="1238627"/>
    <d v="2022-01-01T00:00:00"/>
    <n v="304"/>
    <n v="16440441.6"/>
    <n v="540804"/>
    <s v="VND"/>
    <s v="20221031VND"/>
    <n v="1"/>
    <n v="1.238627E-3"/>
    <n v="5.4080399999999998E-4"/>
    <n v="1.6440441600000001E-2"/>
    <x v="1"/>
  </r>
  <r>
    <x v="2"/>
    <n v="2942"/>
    <x v="4"/>
    <x v="0"/>
    <x v="0"/>
    <n v="1422258"/>
    <d v="2022-01-01T00:00:00"/>
    <n v="304"/>
    <n v="23908718.400000002"/>
    <n v="786471"/>
    <s v="VND"/>
    <s v="20221031VND"/>
    <n v="1"/>
    <n v="1.422258E-3"/>
    <n v="7.8647099999999996E-4"/>
    <n v="2.3908718400000001E-2"/>
    <x v="1"/>
  </r>
  <r>
    <x v="2"/>
    <n v="2943"/>
    <x v="5"/>
    <x v="0"/>
    <x v="0"/>
    <n v="368872"/>
    <d v="2022-01-01T00:00:00"/>
    <n v="304"/>
    <n v="37933211.200000003"/>
    <n v="1247803"/>
    <s v="VND"/>
    <s v="20221031VND"/>
    <n v="1"/>
    <n v="3.6887200000000001E-4"/>
    <n v="1.247803E-3"/>
    <n v="3.7933211200000004E-2"/>
    <x v="1"/>
  </r>
  <r>
    <x v="2"/>
    <n v="2943"/>
    <x v="5"/>
    <x v="0"/>
    <x v="0"/>
    <n v="1827929"/>
    <d v="2022-01-01T00:00:00"/>
    <n v="304"/>
    <n v="1317759405708.8"/>
    <n v="1849921"/>
    <s v="USD"/>
    <s v="20221031USD"/>
    <n v="23432"/>
    <n v="42.832032327999997"/>
    <n v="43.347348871999998"/>
    <n v="1317.7594057088002"/>
    <x v="1"/>
  </r>
  <r>
    <x v="2"/>
    <n v="2944"/>
    <x v="1"/>
    <x v="0"/>
    <x v="0"/>
    <n v="5271233"/>
    <d v="2022-01-01T00:00:00"/>
    <n v="304"/>
    <n v="61536014.399999999"/>
    <n v="2024211"/>
    <s v="VND"/>
    <s v="20221031VND"/>
    <n v="1"/>
    <n v="5.2712330000000002E-3"/>
    <n v="2.0242110000000002E-3"/>
    <n v="6.1536014399999998E-2"/>
    <x v="1"/>
  </r>
  <r>
    <x v="2"/>
    <n v="2947"/>
    <x v="4"/>
    <x v="0"/>
    <x v="0"/>
    <n v="116907"/>
    <d v="2022-01-01T00:00:00"/>
    <n v="304"/>
    <n v="1331094.4000000001"/>
    <n v="43786"/>
    <s v="VND"/>
    <s v="20221031VND"/>
    <n v="1"/>
    <n v="1.16907E-4"/>
    <n v="4.3785999999999997E-5"/>
    <n v="1.3310944E-3"/>
    <x v="1"/>
  </r>
  <r>
    <x v="2"/>
    <n v="2947"/>
    <x v="8"/>
    <x v="0"/>
    <x v="0"/>
    <n v="390109"/>
    <d v="2022-01-01T00:00:00"/>
    <n v="304"/>
    <n v="34990187.200000003"/>
    <n v="1150993"/>
    <s v="VND"/>
    <s v="20221031VND"/>
    <n v="1"/>
    <n v="3.9010899999999997E-4"/>
    <n v="1.1509929999999999E-3"/>
    <n v="3.4990187200000002E-2"/>
    <x v="0"/>
  </r>
  <r>
    <x v="2"/>
    <n v="2949"/>
    <x v="11"/>
    <x v="0"/>
    <x v="0"/>
    <n v="900621"/>
    <d v="2022-01-01T00:00:00"/>
    <n v="304"/>
    <n v="55494318.399999999"/>
    <n v="1825471"/>
    <s v="VND"/>
    <s v="20221031VND"/>
    <n v="1"/>
    <n v="9.00621E-4"/>
    <n v="1.825471E-3"/>
    <n v="5.5494318399999999E-2"/>
    <x v="3"/>
  </r>
  <r>
    <x v="2"/>
    <n v="2950"/>
    <x v="2"/>
    <x v="0"/>
    <x v="0"/>
    <n v="488487"/>
    <d v="2022-01-01T00:00:00"/>
    <n v="304"/>
    <n v="17070512"/>
    <n v="561530"/>
    <s v="VND"/>
    <s v="20221031VND"/>
    <n v="1"/>
    <n v="4.8848700000000001E-4"/>
    <n v="5.6152999999999997E-4"/>
    <n v="1.7070511999999999E-2"/>
    <x v="2"/>
  </r>
  <r>
    <x v="2"/>
    <n v="2950"/>
    <x v="1"/>
    <x v="0"/>
    <x v="0"/>
    <n v="1787425"/>
    <d v="2022-01-01T00:00:00"/>
    <n v="304"/>
    <n v="41518678.399999999"/>
    <n v="1365746"/>
    <s v="VND"/>
    <s v="20221031VND"/>
    <n v="1"/>
    <n v="1.787425E-3"/>
    <n v="1.3657459999999999E-3"/>
    <n v="4.1518678400000002E-2"/>
    <x v="1"/>
  </r>
  <r>
    <x v="2"/>
    <n v="2951"/>
    <x v="15"/>
    <x v="0"/>
    <x v="1"/>
    <n v="9251042"/>
    <d v="2022-01-01T00:00:00"/>
    <n v="304"/>
    <n v="193760571.20000002"/>
    <n v="6373703"/>
    <s v="VND"/>
    <s v="20221031VND"/>
    <n v="1"/>
    <n v="9.2510419999999993E-3"/>
    <n v="6.3737029999999997E-3"/>
    <n v="0.19376057120000001"/>
    <x v="4"/>
  </r>
  <r>
    <x v="2"/>
    <n v="2951"/>
    <x v="15"/>
    <x v="0"/>
    <x v="0"/>
    <n v="1593813"/>
    <d v="2022-01-01T00:00:00"/>
    <n v="304"/>
    <n v="41112595.199999996"/>
    <n v="1352388"/>
    <s v="VND"/>
    <s v="20221031VND"/>
    <n v="1"/>
    <n v="1.5938129999999999E-3"/>
    <n v="1.3523879999999999E-3"/>
    <n v="4.1112595199999998E-2"/>
    <x v="4"/>
  </r>
  <r>
    <x v="2"/>
    <n v="2953"/>
    <x v="7"/>
    <x v="0"/>
    <x v="0"/>
    <n v="64166"/>
    <d v="2022-01-01T00:00:00"/>
    <n v="304"/>
    <n v="27804448"/>
    <n v="914620"/>
    <s v="VND"/>
    <s v="20221031VND"/>
    <n v="1"/>
    <n v="6.4165999999999995E-5"/>
    <n v="9.1461999999999999E-4"/>
    <n v="2.7804447999999999E-2"/>
    <x v="2"/>
  </r>
  <r>
    <x v="2"/>
    <n v="2954"/>
    <x v="1"/>
    <x v="0"/>
    <x v="0"/>
    <n v="1767417"/>
    <d v="2022-01-01T00:00:00"/>
    <n v="304"/>
    <n v="19244598.399999999"/>
    <n v="633046"/>
    <s v="VND"/>
    <s v="20221031VND"/>
    <n v="1"/>
    <n v="1.7674170000000001E-3"/>
    <n v="6.3304599999999996E-4"/>
    <n v="1.92445984E-2"/>
    <x v="1"/>
  </r>
  <r>
    <x v="2"/>
    <n v="2957"/>
    <x v="10"/>
    <x v="0"/>
    <x v="0"/>
    <n v="589612"/>
    <d v="2022-01-01T00:00:00"/>
    <n v="304"/>
    <n v="15233774.4"/>
    <n v="501111"/>
    <s v="VND"/>
    <s v="20221031VND"/>
    <n v="1"/>
    <n v="5.8961199999999999E-4"/>
    <n v="5.0111100000000005E-4"/>
    <n v="1.52337744E-2"/>
    <x v="1"/>
  </r>
  <r>
    <x v="2"/>
    <n v="2957"/>
    <x v="8"/>
    <x v="0"/>
    <x v="0"/>
    <n v="1141989"/>
    <d v="2022-01-01T00:00:00"/>
    <n v="304"/>
    <n v="58493035.199999996"/>
    <n v="1924113"/>
    <s v="VND"/>
    <s v="20221031VND"/>
    <n v="1"/>
    <n v="1.1419889999999999E-3"/>
    <n v="1.9241130000000001E-3"/>
    <n v="5.8493035199999995E-2"/>
    <x v="0"/>
  </r>
  <r>
    <x v="2"/>
    <n v="2958"/>
    <x v="10"/>
    <x v="0"/>
    <x v="1"/>
    <n v="599834"/>
    <d v="2022-01-01T00:00:00"/>
    <n v="304"/>
    <n v="8723128"/>
    <n v="286945"/>
    <s v="VND"/>
    <s v="20221031VND"/>
    <n v="1"/>
    <n v="5.9983400000000004E-4"/>
    <n v="2.8694499999999998E-4"/>
    <n v="8.7231280000000001E-3"/>
    <x v="1"/>
  </r>
  <r>
    <x v="2"/>
    <n v="2958"/>
    <x v="10"/>
    <x v="0"/>
    <x v="0"/>
    <n v="773232"/>
    <d v="2022-01-01T00:00:00"/>
    <n v="304"/>
    <n v="52629756.800000004"/>
    <n v="1731242"/>
    <s v="VND"/>
    <s v="20221031VND"/>
    <n v="1"/>
    <n v="7.73232E-4"/>
    <n v="1.731242E-3"/>
    <n v="5.2629756800000004E-2"/>
    <x v="1"/>
  </r>
  <r>
    <x v="2"/>
    <n v="2959"/>
    <x v="0"/>
    <x v="0"/>
    <x v="0"/>
    <n v="793422"/>
    <d v="2022-01-01T00:00:00"/>
    <n v="304"/>
    <n v="52676816"/>
    <n v="1732790"/>
    <s v="VND"/>
    <s v="20221031VND"/>
    <n v="1"/>
    <n v="7.9342200000000001E-4"/>
    <n v="1.7327899999999999E-3"/>
    <n v="5.2676816000000001E-2"/>
    <x v="0"/>
  </r>
  <r>
    <x v="2"/>
    <n v="2961"/>
    <x v="11"/>
    <x v="0"/>
    <x v="0"/>
    <n v="906791"/>
    <d v="2022-01-01T00:00:00"/>
    <n v="304"/>
    <n v="34086395.200000003"/>
    <n v="1121263"/>
    <s v="VND"/>
    <s v="20221031VND"/>
    <n v="1"/>
    <n v="9.06791E-4"/>
    <n v="1.1212629999999999E-3"/>
    <n v="3.4086395200000001E-2"/>
    <x v="3"/>
  </r>
  <r>
    <x v="2"/>
    <n v="2963"/>
    <x v="1"/>
    <x v="0"/>
    <x v="0"/>
    <n v="1124369"/>
    <d v="2022-01-01T00:00:00"/>
    <n v="304"/>
    <n v="27026238.400000002"/>
    <n v="889021"/>
    <s v="VND"/>
    <s v="20221031VND"/>
    <n v="1"/>
    <n v="1.1243690000000001E-3"/>
    <n v="8.8902100000000004E-4"/>
    <n v="2.7026238400000003E-2"/>
    <x v="1"/>
  </r>
  <r>
    <x v="2"/>
    <n v="2964"/>
    <x v="0"/>
    <x v="0"/>
    <x v="0"/>
    <n v="1642263"/>
    <d v="2022-01-01T00:00:00"/>
    <n v="304"/>
    <n v="32194512"/>
    <n v="1059030"/>
    <s v="VND"/>
    <s v="20221031VND"/>
    <n v="1"/>
    <n v="1.6422629999999999E-3"/>
    <n v="1.0590300000000001E-3"/>
    <n v="3.2194512000000002E-2"/>
    <x v="0"/>
  </r>
  <r>
    <x v="2"/>
    <n v="2966"/>
    <x v="4"/>
    <x v="0"/>
    <x v="0"/>
    <n v="1091181"/>
    <d v="2022-01-01T00:00:00"/>
    <n v="304"/>
    <n v="31975328"/>
    <n v="1051820"/>
    <s v="VND"/>
    <s v="20221031VND"/>
    <n v="1"/>
    <n v="1.0911810000000001E-3"/>
    <n v="1.05182E-3"/>
    <n v="3.1975327999999997E-2"/>
    <x v="1"/>
  </r>
  <r>
    <x v="2"/>
    <n v="2967"/>
    <x v="4"/>
    <x v="0"/>
    <x v="0"/>
    <n v="471426"/>
    <d v="2022-01-01T00:00:00"/>
    <n v="304"/>
    <n v="41311016"/>
    <n v="1358915"/>
    <s v="VND"/>
    <s v="20221031VND"/>
    <n v="1"/>
    <n v="4.71426E-4"/>
    <n v="1.358915E-3"/>
    <n v="4.1311015999999999E-2"/>
    <x v="1"/>
  </r>
  <r>
    <x v="2"/>
    <n v="2968"/>
    <x v="10"/>
    <x v="0"/>
    <x v="0"/>
    <n v="497963"/>
    <d v="2022-01-01T00:00:00"/>
    <n v="304"/>
    <n v="585320587163.20007"/>
    <n v="843991"/>
    <s v="EUR"/>
    <s v="20221031EUR"/>
    <n v="22813"/>
    <n v="11.360029919"/>
    <n v="19.253966683000002"/>
    <n v="585.32058716320012"/>
    <x v="1"/>
  </r>
  <r>
    <x v="2"/>
    <n v="2968"/>
    <x v="10"/>
    <x v="0"/>
    <x v="0"/>
    <n v="883439"/>
    <d v="2022-01-01T00:00:00"/>
    <n v="304"/>
    <n v="1286365474547.2"/>
    <n v="1805849"/>
    <s v="USD"/>
    <s v="20221031USD"/>
    <n v="23432"/>
    <n v="20.700742647999999"/>
    <n v="42.314653767999999"/>
    <n v="1286.3654745471999"/>
    <x v="1"/>
  </r>
  <r>
    <x v="2"/>
    <n v="2968"/>
    <x v="10"/>
    <x v="0"/>
    <x v="0"/>
    <n v="1163207"/>
    <d v="2022-01-01T00:00:00"/>
    <n v="304"/>
    <n v="54137931.199999996"/>
    <n v="1780853"/>
    <s v="VND"/>
    <s v="20221031VND"/>
    <n v="1"/>
    <n v="1.1632070000000001E-3"/>
    <n v="1.780853E-3"/>
    <n v="5.4137931199999996E-2"/>
    <x v="1"/>
  </r>
  <r>
    <x v="2"/>
    <n v="2968"/>
    <x v="9"/>
    <x v="0"/>
    <x v="0"/>
    <n v="821281"/>
    <d v="2022-01-01T00:00:00"/>
    <n v="304"/>
    <n v="35176600"/>
    <n v="1157125"/>
    <s v="VND"/>
    <s v="20221031VND"/>
    <n v="1"/>
    <n v="8.2128099999999999E-4"/>
    <n v="1.157125E-3"/>
    <n v="3.5176600000000002E-2"/>
    <x v="0"/>
  </r>
  <r>
    <x v="2"/>
    <n v="2968"/>
    <x v="10"/>
    <x v="0"/>
    <x v="0"/>
    <n v="3066069"/>
    <d v="2022-01-01T00:00:00"/>
    <n v="304"/>
    <n v="157959494.40000001"/>
    <n v="5196036"/>
    <s v="VND"/>
    <s v="20221031VND"/>
    <n v="1"/>
    <n v="3.0660689999999998E-3"/>
    <n v="5.1960360000000002E-3"/>
    <n v="0.15795949440000001"/>
    <x v="1"/>
  </r>
  <r>
    <x v="2"/>
    <n v="2970"/>
    <x v="10"/>
    <x v="0"/>
    <x v="0"/>
    <n v="1384621"/>
    <d v="2022-01-01T00:00:00"/>
    <n v="304"/>
    <n v="51582294.399999999"/>
    <n v="1696786"/>
    <s v="VND"/>
    <s v="20221031VND"/>
    <n v="1"/>
    <n v="1.3846209999999999E-3"/>
    <n v="1.696786E-3"/>
    <n v="5.1582294399999999E-2"/>
    <x v="1"/>
  </r>
  <r>
    <x v="2"/>
    <n v="2972"/>
    <x v="0"/>
    <x v="0"/>
    <x v="0"/>
    <n v="164882"/>
    <d v="2022-01-01T00:00:00"/>
    <n v="304"/>
    <n v="21838698982.400002"/>
    <n v="30658"/>
    <s v="USD"/>
    <s v="20221031USD"/>
    <n v="23432"/>
    <n v="3.8635150239999998"/>
    <n v="0.71837825600000005"/>
    <n v="21.8386989824"/>
    <x v="0"/>
  </r>
  <r>
    <x v="2"/>
    <n v="2972"/>
    <x v="0"/>
    <x v="0"/>
    <x v="0"/>
    <n v="9063709"/>
    <d v="2022-01-01T00:00:00"/>
    <n v="304"/>
    <n v="201423499.20000002"/>
    <n v="6625773"/>
    <s v="VND"/>
    <s v="20221031VND"/>
    <n v="1"/>
    <n v="9.0637089999999997E-3"/>
    <n v="6.6257729999999997E-3"/>
    <n v="0.20142349920000002"/>
    <x v="0"/>
  </r>
  <r>
    <x v="2"/>
    <n v="2974"/>
    <x v="0"/>
    <x v="0"/>
    <x v="0"/>
    <n v="721569"/>
    <d v="2022-01-01T00:00:00"/>
    <n v="304"/>
    <n v="20759734.400000002"/>
    <n v="682886"/>
    <s v="VND"/>
    <s v="20221031VND"/>
    <n v="1"/>
    <n v="7.2156900000000003E-4"/>
    <n v="6.8288599999999995E-4"/>
    <n v="2.0759734400000004E-2"/>
    <x v="0"/>
  </r>
  <r>
    <x v="2"/>
    <n v="2976"/>
    <x v="4"/>
    <x v="0"/>
    <x v="0"/>
    <n v="1426680"/>
    <d v="2022-01-01T00:00:00"/>
    <n v="304"/>
    <n v="20716262.400000002"/>
    <n v="681456"/>
    <s v="VND"/>
    <s v="20221031VND"/>
    <n v="1"/>
    <n v="1.42668E-3"/>
    <n v="6.8145599999999999E-4"/>
    <n v="2.0716262400000001E-2"/>
    <x v="1"/>
  </r>
  <r>
    <x v="2"/>
    <n v="2976"/>
    <x v="4"/>
    <x v="0"/>
    <x v="0"/>
    <n v="1695753"/>
    <d v="2022-01-01T00:00:00"/>
    <n v="304"/>
    <n v="54184929.600000001"/>
    <n v="1782399"/>
    <s v="VND"/>
    <s v="20221031VND"/>
    <n v="1"/>
    <n v="1.6957529999999999E-3"/>
    <n v="1.782399E-3"/>
    <n v="5.4184929600000001E-2"/>
    <x v="1"/>
  </r>
  <r>
    <x v="2"/>
    <n v="2976"/>
    <x v="4"/>
    <x v="0"/>
    <x v="0"/>
    <n v="474756"/>
    <d v="2022-01-01T00:00:00"/>
    <n v="304"/>
    <n v="126190.40000000001"/>
    <n v="4151"/>
    <s v="VND"/>
    <s v="20221031VND"/>
    <n v="1"/>
    <n v="4.7475600000000001E-4"/>
    <n v="4.1509999999999997E-6"/>
    <n v="1.2619040000000001E-4"/>
    <x v="1"/>
  </r>
  <r>
    <x v="2"/>
    <n v="2977"/>
    <x v="1"/>
    <x v="0"/>
    <x v="0"/>
    <n v="1087751"/>
    <d v="2022-01-01T00:00:00"/>
    <n v="304"/>
    <n v="24264033.599999998"/>
    <n v="798159"/>
    <s v="VND"/>
    <s v="20221031VND"/>
    <n v="1"/>
    <n v="1.0877510000000001E-3"/>
    <n v="7.98159E-4"/>
    <n v="2.4264033599999998E-2"/>
    <x v="1"/>
  </r>
  <r>
    <x v="2"/>
    <n v="2980"/>
    <x v="0"/>
    <x v="0"/>
    <x v="0"/>
    <n v="958092"/>
    <d v="2022-01-01T00:00:00"/>
    <n v="304"/>
    <n v="38408241.600000001"/>
    <n v="1263429"/>
    <s v="VND"/>
    <s v="20221031VND"/>
    <n v="1"/>
    <n v="9.5809200000000001E-4"/>
    <n v="1.2634289999999999E-3"/>
    <n v="3.8408241600000004E-2"/>
    <x v="0"/>
  </r>
  <r>
    <x v="2"/>
    <n v="2980"/>
    <x v="0"/>
    <x v="0"/>
    <x v="0"/>
    <n v="8870750"/>
    <d v="2022-01-01T00:00:00"/>
    <n v="304"/>
    <n v="294099084.80000001"/>
    <n v="9674312"/>
    <s v="VND"/>
    <s v="20221031VND"/>
    <n v="1"/>
    <n v="8.8707500000000002E-3"/>
    <n v="9.6743119999999991E-3"/>
    <n v="0.29409908480000002"/>
    <x v="0"/>
  </r>
  <r>
    <x v="2"/>
    <n v="2980"/>
    <x v="0"/>
    <x v="0"/>
    <x v="0"/>
    <n v="245036"/>
    <d v="2022-01-01T00:00:00"/>
    <n v="304"/>
    <n v="3791427.1999999997"/>
    <n v="124718"/>
    <s v="VND"/>
    <s v="20221031VND"/>
    <n v="1"/>
    <n v="2.4503600000000002E-4"/>
    <n v="1.2471800000000001E-4"/>
    <n v="3.7914271999999996E-3"/>
    <x v="0"/>
  </r>
  <r>
    <x v="2"/>
    <n v="2980"/>
    <x v="0"/>
    <x v="0"/>
    <x v="0"/>
    <n v="6136292"/>
    <d v="2022-01-01T00:00:00"/>
    <n v="304"/>
    <n v="194700417.59999999"/>
    <n v="6404619"/>
    <s v="VND"/>
    <s v="20221031VND"/>
    <n v="1"/>
    <n v="6.1362919999999998E-3"/>
    <n v="6.4046190000000003E-3"/>
    <n v="0.19470041759999998"/>
    <x v="0"/>
  </r>
  <r>
    <x v="2"/>
    <n v="2982"/>
    <x v="0"/>
    <x v="0"/>
    <x v="0"/>
    <n v="811268"/>
    <d v="2022-01-01T00:00:00"/>
    <n v="304"/>
    <n v="36326115.200000003"/>
    <n v="1194938"/>
    <s v="VND"/>
    <s v="20221031VND"/>
    <n v="1"/>
    <n v="8.1126799999999997E-4"/>
    <n v="1.194938E-3"/>
    <n v="3.6326115200000002E-2"/>
    <x v="0"/>
  </r>
  <r>
    <x v="2"/>
    <n v="2982"/>
    <x v="11"/>
    <x v="0"/>
    <x v="0"/>
    <n v="1736354"/>
    <d v="2022-01-01T00:00:00"/>
    <n v="304"/>
    <n v="9600076.8000000007"/>
    <n v="315792"/>
    <s v="VND"/>
    <s v="20221031VND"/>
    <n v="1"/>
    <n v="1.7363540000000001E-3"/>
    <n v="3.1579200000000001E-4"/>
    <n v="9.6000768000000011E-3"/>
    <x v="3"/>
  </r>
  <r>
    <x v="2"/>
    <n v="2983"/>
    <x v="4"/>
    <x v="0"/>
    <x v="0"/>
    <n v="201391"/>
    <d v="2022-01-01T00:00:00"/>
    <n v="304"/>
    <n v="504673542144"/>
    <n v="708480"/>
    <s v="USD"/>
    <s v="20221031USD"/>
    <n v="23432"/>
    <n v="4.7189939120000002"/>
    <n v="16.60110336"/>
    <n v="504.67354214400001"/>
    <x v="1"/>
  </r>
  <r>
    <x v="2"/>
    <n v="2983"/>
    <x v="4"/>
    <x v="0"/>
    <x v="0"/>
    <n v="1779605"/>
    <d v="2022-01-01T00:00:00"/>
    <n v="304"/>
    <n v="463706981126.40002"/>
    <n v="1028697"/>
    <s v="AUD"/>
    <s v="20221031AUD"/>
    <n v="14828"/>
    <n v="26.387982940000001"/>
    <n v="15.253519116"/>
    <n v="463.70698112640002"/>
    <x v="1"/>
  </r>
  <r>
    <x v="2"/>
    <n v="2983"/>
    <x v="1"/>
    <x v="0"/>
    <x v="1"/>
    <n v="7089393"/>
    <d v="2022-01-01T00:00:00"/>
    <n v="304"/>
    <n v="257473833.59999999"/>
    <n v="8469534"/>
    <s v="VND"/>
    <s v="20221031VND"/>
    <n v="1"/>
    <n v="7.0893930000000003E-3"/>
    <n v="8.4695340000000008E-3"/>
    <n v="0.25747383359999998"/>
    <x v="1"/>
  </r>
  <r>
    <x v="2"/>
    <n v="2983"/>
    <x v="1"/>
    <x v="0"/>
    <x v="0"/>
    <n v="413302"/>
    <d v="2022-01-01T00:00:00"/>
    <n v="304"/>
    <n v="43253028.800000004"/>
    <n v="1422797"/>
    <s v="VND"/>
    <s v="20221031VND"/>
    <n v="1"/>
    <n v="4.1330199999999999E-4"/>
    <n v="1.422797E-3"/>
    <n v="4.3253028800000003E-2"/>
    <x v="1"/>
  </r>
  <r>
    <x v="2"/>
    <n v="2983"/>
    <x v="1"/>
    <x v="0"/>
    <x v="0"/>
    <n v="704905"/>
    <d v="2022-01-01T00:00:00"/>
    <n v="304"/>
    <n v="6592756.7999999998"/>
    <n v="216867"/>
    <s v="VND"/>
    <s v="20221031VND"/>
    <n v="1"/>
    <n v="7.0490500000000003E-4"/>
    <n v="2.1686700000000001E-4"/>
    <n v="6.5927568000000002E-3"/>
    <x v="1"/>
  </r>
  <r>
    <x v="2"/>
    <n v="2983"/>
    <x v="14"/>
    <x v="0"/>
    <x v="0"/>
    <n v="1604631"/>
    <d v="2022-01-01T00:00:00"/>
    <n v="304"/>
    <n v="24494344"/>
    <n v="805735"/>
    <s v="VND"/>
    <s v="20221031VND"/>
    <n v="1"/>
    <n v="1.604631E-3"/>
    <n v="8.0573500000000002E-4"/>
    <n v="2.4494344000000001E-2"/>
    <x v="3"/>
  </r>
  <r>
    <x v="2"/>
    <n v="2983"/>
    <x v="4"/>
    <x v="0"/>
    <x v="0"/>
    <n v="5853666"/>
    <d v="2022-01-01T00:00:00"/>
    <n v="304"/>
    <n v="154976768"/>
    <n v="5097920"/>
    <s v="VND"/>
    <s v="20221031VND"/>
    <n v="1"/>
    <n v="5.8536660000000004E-3"/>
    <n v="5.0979199999999997E-3"/>
    <n v="0.15497676799999999"/>
    <x v="1"/>
  </r>
  <r>
    <x v="2"/>
    <n v="2989"/>
    <x v="1"/>
    <x v="0"/>
    <x v="0"/>
    <n v="427603"/>
    <d v="2022-01-01T00:00:00"/>
    <n v="304"/>
    <n v="40768102.399999999"/>
    <n v="1341056"/>
    <s v="VND"/>
    <s v="20221031VND"/>
    <n v="1"/>
    <n v="4.2760299999999998E-4"/>
    <n v="1.341056E-3"/>
    <n v="4.0768102399999999E-2"/>
    <x v="1"/>
  </r>
  <r>
    <x v="2"/>
    <n v="2989"/>
    <x v="8"/>
    <x v="0"/>
    <x v="0"/>
    <n v="1926660"/>
    <d v="2022-01-01T00:00:00"/>
    <n v="304"/>
    <n v="57076881.600000001"/>
    <n v="1877529"/>
    <s v="VND"/>
    <s v="20221031VND"/>
    <n v="1"/>
    <n v="1.92666E-3"/>
    <n v="1.877529E-3"/>
    <n v="5.7076881600000004E-2"/>
    <x v="0"/>
  </r>
  <r>
    <x v="2"/>
    <n v="2990"/>
    <x v="10"/>
    <x v="0"/>
    <x v="0"/>
    <n v="698179"/>
    <d v="2022-01-01T00:00:00"/>
    <n v="304"/>
    <n v="20962684.800000001"/>
    <n v="689562"/>
    <s v="VND"/>
    <s v="20221031VND"/>
    <n v="1"/>
    <n v="6.9817900000000005E-4"/>
    <n v="6.8956200000000001E-4"/>
    <n v="2.0962684799999999E-2"/>
    <x v="1"/>
  </r>
  <r>
    <x v="2"/>
    <n v="2993"/>
    <x v="4"/>
    <x v="0"/>
    <x v="0"/>
    <n v="825311"/>
    <d v="2022-01-01T00:00:00"/>
    <n v="304"/>
    <n v="53144702.399999999"/>
    <n v="1748181"/>
    <s v="VND"/>
    <s v="20221031VND"/>
    <n v="1"/>
    <n v="8.2531100000000001E-4"/>
    <n v="1.7481809999999999E-3"/>
    <n v="5.31447024E-2"/>
    <x v="1"/>
  </r>
  <r>
    <x v="2"/>
    <n v="2994"/>
    <x v="9"/>
    <x v="0"/>
    <x v="0"/>
    <n v="960627"/>
    <d v="2022-01-01T00:00:00"/>
    <n v="304"/>
    <n v="33588291.200000003"/>
    <n v="1104878"/>
    <s v="VND"/>
    <s v="20221031VND"/>
    <n v="1"/>
    <n v="9.6062700000000003E-4"/>
    <n v="1.1048779999999999E-3"/>
    <n v="3.3588291200000002E-2"/>
    <x v="0"/>
  </r>
  <r>
    <x v="2"/>
    <n v="2995"/>
    <x v="6"/>
    <x v="0"/>
    <x v="0"/>
    <n v="1211422"/>
    <d v="2022-01-01T00:00:00"/>
    <n v="304"/>
    <n v="29759228.800000001"/>
    <n v="978922"/>
    <s v="VND"/>
    <s v="20221031VND"/>
    <n v="1"/>
    <n v="1.211422E-3"/>
    <n v="9.7892199999999991E-4"/>
    <n v="2.9759228800000002E-2"/>
    <x v="3"/>
  </r>
  <r>
    <x v="2"/>
    <n v="2995"/>
    <x v="7"/>
    <x v="0"/>
    <x v="0"/>
    <n v="1288549"/>
    <d v="2022-01-01T00:00:00"/>
    <n v="304"/>
    <n v="27142184"/>
    <n v="892835"/>
    <s v="VND"/>
    <s v="20221031VND"/>
    <n v="1"/>
    <n v="1.2885489999999999E-3"/>
    <n v="8.9283500000000003E-4"/>
    <n v="2.7142184E-2"/>
    <x v="2"/>
  </r>
  <r>
    <x v="2"/>
    <n v="2995"/>
    <x v="4"/>
    <x v="0"/>
    <x v="0"/>
    <n v="1143349"/>
    <d v="2022-01-01T00:00:00"/>
    <n v="304"/>
    <n v="10826473.6"/>
    <n v="356134"/>
    <s v="VND"/>
    <s v="20221031VND"/>
    <n v="1"/>
    <n v="1.1433490000000001E-3"/>
    <n v="3.5613399999999998E-4"/>
    <n v="1.0826473599999999E-2"/>
    <x v="1"/>
  </r>
  <r>
    <x v="2"/>
    <n v="2996"/>
    <x v="0"/>
    <x v="0"/>
    <x v="0"/>
    <n v="1912535"/>
    <d v="2022-01-01T00:00:00"/>
    <n v="304"/>
    <n v="49947108.800000004"/>
    <n v="1642997"/>
    <s v="VND"/>
    <s v="20221031VND"/>
    <n v="1"/>
    <n v="1.9125349999999999E-3"/>
    <n v="1.642997E-3"/>
    <n v="4.9947108800000008E-2"/>
    <x v="0"/>
  </r>
  <r>
    <x v="2"/>
    <n v="2998"/>
    <x v="4"/>
    <x v="0"/>
    <x v="0"/>
    <n v="628483"/>
    <d v="2022-01-01T00:00:00"/>
    <n v="304"/>
    <n v="53029547.199999996"/>
    <n v="1744393"/>
    <s v="VND"/>
    <s v="20221031VND"/>
    <n v="1"/>
    <n v="6.2848299999999999E-4"/>
    <n v="1.7443929999999999E-3"/>
    <n v="5.3029547199999999E-2"/>
    <x v="1"/>
  </r>
  <r>
    <x v="2"/>
    <n v="2998"/>
    <x v="9"/>
    <x v="0"/>
    <x v="0"/>
    <n v="1453398"/>
    <d v="2022-01-01T00:00:00"/>
    <n v="304"/>
    <n v="2992089.6"/>
    <n v="98424"/>
    <s v="VND"/>
    <s v="20221031VND"/>
    <n v="1"/>
    <n v="1.4533980000000001E-3"/>
    <n v="9.8424000000000005E-5"/>
    <n v="2.9920896000000001E-3"/>
    <x v="0"/>
  </r>
  <r>
    <x v="2"/>
    <n v="3000"/>
    <x v="11"/>
    <x v="0"/>
    <x v="0"/>
    <n v="1004632"/>
    <d v="2022-01-01T00:00:00"/>
    <n v="304"/>
    <n v="10437019.200000001"/>
    <n v="343323"/>
    <s v="VND"/>
    <s v="20221031VND"/>
    <n v="1"/>
    <n v="1.0046320000000001E-3"/>
    <n v="3.4332299999999998E-4"/>
    <n v="1.0437019200000001E-2"/>
    <x v="3"/>
  </r>
  <r>
    <x v="2"/>
    <n v="3001"/>
    <x v="14"/>
    <x v="0"/>
    <x v="0"/>
    <n v="1121689"/>
    <d v="2022-01-01T00:00:00"/>
    <n v="304"/>
    <n v="29288636.800000001"/>
    <n v="963442"/>
    <s v="VND"/>
    <s v="20221031VND"/>
    <n v="1"/>
    <n v="1.1216889999999999E-3"/>
    <n v="9.6344200000000001E-4"/>
    <n v="2.92886368E-2"/>
    <x v="3"/>
  </r>
  <r>
    <x v="2"/>
    <n v="3001"/>
    <x v="7"/>
    <x v="0"/>
    <x v="0"/>
    <n v="1680519"/>
    <d v="2022-01-01T00:00:00"/>
    <n v="304"/>
    <n v="50205843.199999996"/>
    <n v="1651508"/>
    <s v="VND"/>
    <s v="20221031VND"/>
    <n v="1"/>
    <n v="1.6805189999999999E-3"/>
    <n v="1.6515080000000001E-3"/>
    <n v="5.0205843199999996E-2"/>
    <x v="2"/>
  </r>
  <r>
    <x v="2"/>
    <n v="3002"/>
    <x v="2"/>
    <x v="0"/>
    <x v="0"/>
    <n v="1575231"/>
    <d v="2022-01-01T00:00:00"/>
    <n v="304"/>
    <n v="12744014.4"/>
    <n v="419211"/>
    <s v="VND"/>
    <s v="20221031VND"/>
    <n v="1"/>
    <n v="1.5752310000000001E-3"/>
    <n v="4.1921100000000001E-4"/>
    <n v="1.27440144E-2"/>
    <x v="2"/>
  </r>
  <r>
    <x v="2"/>
    <n v="3002"/>
    <x v="8"/>
    <x v="0"/>
    <x v="0"/>
    <n v="682199"/>
    <d v="2022-01-01T00:00:00"/>
    <n v="304"/>
    <n v="23746686.400000002"/>
    <n v="781141"/>
    <s v="VND"/>
    <s v="20221031VND"/>
    <n v="1"/>
    <n v="6.8219899999999998E-4"/>
    <n v="7.8114099999999995E-4"/>
    <n v="2.3746686400000001E-2"/>
    <x v="0"/>
  </r>
  <r>
    <x v="2"/>
    <n v="3002"/>
    <x v="2"/>
    <x v="0"/>
    <x v="0"/>
    <n v="3103"/>
    <d v="2022-01-01T00:00:00"/>
    <n v="304"/>
    <n v="462232041891.20007"/>
    <n v="666506"/>
    <s v="EUR"/>
    <s v="20221031EUR"/>
    <n v="22813"/>
    <n v="7.0788739000000003E-2"/>
    <n v="15.205001378"/>
    <n v="462.23204189120008"/>
    <x v="2"/>
  </r>
  <r>
    <x v="2"/>
    <n v="3002"/>
    <x v="9"/>
    <x v="0"/>
    <x v="0"/>
    <n v="229968"/>
    <d v="2022-01-01T00:00:00"/>
    <n v="304"/>
    <n v="18080156.800000001"/>
    <n v="594742"/>
    <s v="VND"/>
    <s v="20221031VND"/>
    <n v="1"/>
    <n v="2.2996799999999999E-4"/>
    <n v="5.9474199999999999E-4"/>
    <n v="1.80801568E-2"/>
    <x v="0"/>
  </r>
  <r>
    <x v="2"/>
    <n v="3004"/>
    <x v="10"/>
    <x v="0"/>
    <x v="1"/>
    <n v="8138255"/>
    <d v="2022-01-01T00:00:00"/>
    <n v="304"/>
    <n v="258029484.79999998"/>
    <n v="8487812"/>
    <s v="VND"/>
    <s v="20221031VND"/>
    <n v="1"/>
    <n v="8.1382550000000005E-3"/>
    <n v="8.4878120000000008E-3"/>
    <n v="0.25802948479999999"/>
    <x v="1"/>
  </r>
  <r>
    <x v="2"/>
    <n v="3004"/>
    <x v="10"/>
    <x v="0"/>
    <x v="0"/>
    <n v="1394237"/>
    <d v="2022-01-01T00:00:00"/>
    <n v="304"/>
    <n v="4665944"/>
    <n v="153485"/>
    <s v="VND"/>
    <s v="20221031VND"/>
    <n v="1"/>
    <n v="1.394237E-3"/>
    <n v="1.53485E-4"/>
    <n v="4.665944E-3"/>
    <x v="1"/>
  </r>
  <r>
    <x v="2"/>
    <n v="3004"/>
    <x v="1"/>
    <x v="0"/>
    <x v="0"/>
    <n v="1581287"/>
    <d v="2022-01-01T00:00:00"/>
    <n v="304"/>
    <n v="4449921.5999999996"/>
    <n v="146379"/>
    <s v="VND"/>
    <s v="20221031VND"/>
    <n v="1"/>
    <n v="1.581287E-3"/>
    <n v="1.46379E-4"/>
    <n v="4.4499215999999992E-3"/>
    <x v="1"/>
  </r>
  <r>
    <x v="2"/>
    <n v="3006"/>
    <x v="5"/>
    <x v="0"/>
    <x v="0"/>
    <n v="1873942"/>
    <d v="2022-01-01T00:00:00"/>
    <n v="304"/>
    <n v="10490614.4"/>
    <n v="345086"/>
    <s v="VND"/>
    <s v="20221031VND"/>
    <n v="1"/>
    <n v="1.873942E-3"/>
    <n v="3.4508599999999998E-4"/>
    <n v="1.0490614400000001E-2"/>
    <x v="1"/>
  </r>
  <r>
    <x v="2"/>
    <n v="3006"/>
    <x v="8"/>
    <x v="0"/>
    <x v="0"/>
    <n v="1091384"/>
    <d v="2022-01-01T00:00:00"/>
    <n v="304"/>
    <n v="53777782.399999999"/>
    <n v="1769006"/>
    <s v="VND"/>
    <s v="20221031VND"/>
    <n v="1"/>
    <n v="1.0913839999999999E-3"/>
    <n v="1.7690060000000001E-3"/>
    <n v="5.3777782400000002E-2"/>
    <x v="0"/>
  </r>
  <r>
    <x v="2"/>
    <n v="3006"/>
    <x v="11"/>
    <x v="0"/>
    <x v="0"/>
    <n v="1594016"/>
    <d v="2022-01-01T00:00:00"/>
    <n v="304"/>
    <n v="33621792"/>
    <n v="1105980"/>
    <s v="VND"/>
    <s v="20221031VND"/>
    <n v="1"/>
    <n v="1.594016E-3"/>
    <n v="1.1059799999999999E-3"/>
    <n v="3.3621791999999998E-2"/>
    <x v="3"/>
  </r>
  <r>
    <x v="2"/>
    <n v="3007"/>
    <x v="1"/>
    <x v="0"/>
    <x v="0"/>
    <n v="488130"/>
    <d v="2022-01-01T00:00:00"/>
    <n v="304"/>
    <n v="17008283.199999999"/>
    <n v="559483"/>
    <s v="VND"/>
    <s v="20221031VND"/>
    <n v="1"/>
    <n v="4.8812999999999998E-4"/>
    <n v="5.5948300000000005E-4"/>
    <n v="1.7008283199999998E-2"/>
    <x v="1"/>
  </r>
  <r>
    <x v="2"/>
    <n v="3007"/>
    <x v="8"/>
    <x v="0"/>
    <x v="0"/>
    <n v="656981"/>
    <d v="2022-01-01T00:00:00"/>
    <n v="304"/>
    <n v="678710.4"/>
    <n v="22326"/>
    <s v="VND"/>
    <s v="20221031VND"/>
    <n v="1"/>
    <n v="6.5698099999999995E-4"/>
    <n v="2.2325999999999999E-5"/>
    <n v="6.7871040000000004E-4"/>
    <x v="0"/>
  </r>
  <r>
    <x v="2"/>
    <n v="3007"/>
    <x v="8"/>
    <x v="0"/>
    <x v="0"/>
    <n v="465231"/>
    <d v="2022-01-01T00:00:00"/>
    <n v="304"/>
    <n v="907328917670.40002"/>
    <n v="1273743"/>
    <s v="USD"/>
    <s v="20221031USD"/>
    <n v="23432"/>
    <n v="10.901292792"/>
    <n v="29.846345975999999"/>
    <n v="907.32891767040007"/>
    <x v="0"/>
  </r>
  <r>
    <x v="2"/>
    <n v="3007"/>
    <x v="8"/>
    <x v="0"/>
    <x v="0"/>
    <n v="1214167"/>
    <d v="2022-01-01T00:00:00"/>
    <n v="304"/>
    <n v="38362124.799999997"/>
    <n v="1261912"/>
    <s v="VND"/>
    <s v="20221031VND"/>
    <n v="1"/>
    <n v="1.2141669999999999E-3"/>
    <n v="1.261912E-3"/>
    <n v="3.8362124799999994E-2"/>
    <x v="0"/>
  </r>
  <r>
    <x v="2"/>
    <n v="3010"/>
    <x v="0"/>
    <x v="0"/>
    <x v="0"/>
    <n v="393480"/>
    <d v="2022-01-01T00:00:00"/>
    <n v="304"/>
    <n v="1018096"/>
    <n v="33490"/>
    <s v="VND"/>
    <s v="20221031VND"/>
    <n v="1"/>
    <n v="3.9347999999999998E-4"/>
    <n v="3.349E-5"/>
    <n v="1.018096E-3"/>
    <x v="0"/>
  </r>
  <r>
    <x v="2"/>
    <n v="3010"/>
    <x v="8"/>
    <x v="0"/>
    <x v="0"/>
    <n v="53236"/>
    <d v="2022-01-01T00:00:00"/>
    <n v="304"/>
    <n v="32085771.199999999"/>
    <n v="1055453"/>
    <s v="VND"/>
    <s v="20221031VND"/>
    <n v="1"/>
    <n v="5.3236000000000003E-5"/>
    <n v="1.055453E-3"/>
    <n v="3.2085771200000002E-2"/>
    <x v="0"/>
  </r>
  <r>
    <x v="2"/>
    <n v="3010"/>
    <x v="4"/>
    <x v="0"/>
    <x v="0"/>
    <n v="476"/>
    <d v="2022-01-01T00:00:00"/>
    <n v="304"/>
    <n v="9370161.5999999996"/>
    <n v="308229"/>
    <s v="VND"/>
    <s v="20221031VND"/>
    <n v="1"/>
    <n v="4.7599999999999997E-7"/>
    <n v="3.0822899999999998E-4"/>
    <n v="9.3701615999999995E-3"/>
    <x v="1"/>
  </r>
  <r>
    <x v="2"/>
    <n v="3011"/>
    <x v="4"/>
    <x v="0"/>
    <x v="0"/>
    <n v="1594404"/>
    <d v="2022-01-01T00:00:00"/>
    <n v="304"/>
    <n v="36114136"/>
    <n v="1187965"/>
    <s v="VND"/>
    <s v="20221031VND"/>
    <n v="1"/>
    <n v="1.594404E-3"/>
    <n v="1.187965E-3"/>
    <n v="3.6114135999999998E-2"/>
    <x v="1"/>
  </r>
  <r>
    <x v="2"/>
    <n v="3013"/>
    <x v="4"/>
    <x v="0"/>
    <x v="0"/>
    <n v="1094638"/>
    <d v="2022-01-01T00:00:00"/>
    <n v="304"/>
    <n v="4672966.4000000004"/>
    <n v="153716"/>
    <s v="VND"/>
    <s v="20221031VND"/>
    <n v="1"/>
    <n v="1.094638E-3"/>
    <n v="1.53716E-4"/>
    <n v="4.6729664000000008E-3"/>
    <x v="1"/>
  </r>
  <r>
    <x v="2"/>
    <n v="3016"/>
    <x v="5"/>
    <x v="0"/>
    <x v="0"/>
    <n v="1252872"/>
    <d v="2022-01-01T00:00:00"/>
    <n v="304"/>
    <n v="32099664"/>
    <n v="1055910"/>
    <s v="VND"/>
    <s v="20221031VND"/>
    <n v="1"/>
    <n v="1.2528719999999999E-3"/>
    <n v="1.05591E-3"/>
    <n v="3.2099664E-2"/>
    <x v="1"/>
  </r>
  <r>
    <x v="2"/>
    <n v="3016"/>
    <x v="9"/>
    <x v="0"/>
    <x v="0"/>
    <n v="157404"/>
    <d v="2022-01-01T00:00:00"/>
    <n v="304"/>
    <n v="49995992"/>
    <n v="1644605"/>
    <s v="VND"/>
    <s v="20221031VND"/>
    <n v="1"/>
    <n v="1.5740400000000001E-4"/>
    <n v="1.6446049999999999E-3"/>
    <n v="4.9995992000000003E-2"/>
    <x v="0"/>
  </r>
  <r>
    <x v="2"/>
    <n v="3017"/>
    <x v="8"/>
    <x v="0"/>
    <x v="0"/>
    <n v="499921"/>
    <d v="2022-01-01T00:00:00"/>
    <n v="304"/>
    <n v="5991779.2000000002"/>
    <n v="197098"/>
    <s v="VND"/>
    <s v="20221031VND"/>
    <n v="1"/>
    <n v="4.9992099999999996E-4"/>
    <n v="1.9709799999999999E-4"/>
    <n v="5.9917792000000001E-3"/>
    <x v="0"/>
  </r>
  <r>
    <x v="2"/>
    <n v="3017"/>
    <x v="0"/>
    <x v="0"/>
    <x v="0"/>
    <n v="714765"/>
    <d v="2022-01-01T00:00:00"/>
    <n v="304"/>
    <n v="45284721.600000001"/>
    <n v="1489629"/>
    <s v="VND"/>
    <s v="20221031VND"/>
    <n v="1"/>
    <n v="7.1476500000000002E-4"/>
    <n v="1.4896289999999999E-3"/>
    <n v="4.5284721600000001E-2"/>
    <x v="0"/>
  </r>
  <r>
    <x v="2"/>
    <n v="3020"/>
    <x v="0"/>
    <x v="0"/>
    <x v="0"/>
    <n v="1134771"/>
    <d v="2022-01-01T00:00:00"/>
    <n v="304"/>
    <n v="30286060.800000001"/>
    <n v="996252"/>
    <s v="VND"/>
    <s v="20221031VND"/>
    <n v="1"/>
    <n v="1.1347709999999999E-3"/>
    <n v="9.9625199999999999E-4"/>
    <n v="3.02860608E-2"/>
    <x v="0"/>
  </r>
  <r>
    <x v="2"/>
    <n v="3020"/>
    <x v="11"/>
    <x v="0"/>
    <x v="0"/>
    <n v="1523783"/>
    <d v="2022-01-01T00:00:00"/>
    <n v="304"/>
    <n v="20801230.400000002"/>
    <n v="684251"/>
    <s v="VND"/>
    <s v="20221031VND"/>
    <n v="1"/>
    <n v="1.5237829999999999E-3"/>
    <n v="6.8425099999999998E-4"/>
    <n v="2.0801230400000002E-2"/>
    <x v="3"/>
  </r>
  <r>
    <x v="2"/>
    <n v="3021"/>
    <x v="13"/>
    <x v="0"/>
    <x v="0"/>
    <n v="1316592"/>
    <d v="2022-01-01T00:00:00"/>
    <n v="304"/>
    <n v="7456390.3999999994"/>
    <n v="245276"/>
    <s v="VND"/>
    <s v="20221031VND"/>
    <n v="1"/>
    <n v="1.3165919999999999E-3"/>
    <n v="2.45276E-4"/>
    <n v="7.4563903999999995E-3"/>
    <x v="0"/>
  </r>
  <r>
    <x v="2"/>
    <n v="3023"/>
    <x v="8"/>
    <x v="0"/>
    <x v="0"/>
    <n v="248394"/>
    <d v="2022-01-01T00:00:00"/>
    <n v="304"/>
    <n v="33645078.399999999"/>
    <n v="1106746"/>
    <s v="VND"/>
    <s v="20221031VND"/>
    <n v="1"/>
    <n v="2.4839399999999998E-4"/>
    <n v="1.106746E-3"/>
    <n v="3.36450784E-2"/>
    <x v="0"/>
  </r>
  <r>
    <x v="2"/>
    <n v="3028"/>
    <x v="10"/>
    <x v="0"/>
    <x v="1"/>
    <n v="187278"/>
    <d v="2022-01-01T00:00:00"/>
    <n v="304"/>
    <n v="16512124.799999999"/>
    <n v="543162"/>
    <s v="VND"/>
    <s v="20221031VND"/>
    <n v="1"/>
    <n v="1.8727800000000001E-4"/>
    <n v="5.4316200000000003E-4"/>
    <n v="1.65121248E-2"/>
    <x v="1"/>
  </r>
  <r>
    <x v="2"/>
    <n v="3028"/>
    <x v="10"/>
    <x v="0"/>
    <x v="0"/>
    <n v="1453595"/>
    <d v="2022-01-01T00:00:00"/>
    <n v="304"/>
    <n v="34213102.399999999"/>
    <n v="1125431"/>
    <s v="VND"/>
    <s v="20221031VND"/>
    <n v="1"/>
    <n v="1.453595E-3"/>
    <n v="1.1254310000000001E-3"/>
    <n v="3.4213102400000001E-2"/>
    <x v="1"/>
  </r>
  <r>
    <x v="2"/>
    <n v="3028"/>
    <x v="10"/>
    <x v="0"/>
    <x v="0"/>
    <n v="127748"/>
    <d v="2022-01-01T00:00:00"/>
    <n v="304"/>
    <n v="37985955.200000003"/>
    <n v="1249538"/>
    <s v="VND"/>
    <s v="20221031VND"/>
    <n v="1"/>
    <n v="1.2774800000000001E-4"/>
    <n v="1.2495379999999999E-3"/>
    <n v="3.7985955200000004E-2"/>
    <x v="1"/>
  </r>
  <r>
    <x v="2"/>
    <n v="3032"/>
    <x v="0"/>
    <x v="0"/>
    <x v="0"/>
    <n v="777393"/>
    <d v="2022-01-01T00:00:00"/>
    <n v="304"/>
    <n v="4170667.1999999997"/>
    <n v="137193"/>
    <s v="VND"/>
    <s v="20221031VND"/>
    <n v="1"/>
    <n v="7.7739300000000003E-4"/>
    <n v="1.37193E-4"/>
    <n v="4.1706671999999995E-3"/>
    <x v="0"/>
  </r>
  <r>
    <x v="2"/>
    <n v="3033"/>
    <x v="0"/>
    <x v="0"/>
    <x v="0"/>
    <n v="1353884"/>
    <d v="2022-01-01T00:00:00"/>
    <n v="304"/>
    <n v="35828436.799999997"/>
    <n v="1178567"/>
    <s v="VND"/>
    <s v="20221031VND"/>
    <n v="1"/>
    <n v="1.3538840000000001E-3"/>
    <n v="1.1785669999999999E-3"/>
    <n v="3.5828436799999995E-2"/>
    <x v="0"/>
  </r>
  <r>
    <x v="2"/>
    <n v="3035"/>
    <x v="1"/>
    <x v="0"/>
    <x v="0"/>
    <n v="1036319"/>
    <d v="2022-01-01T00:00:00"/>
    <n v="304"/>
    <n v="5027096"/>
    <n v="165365"/>
    <s v="VND"/>
    <s v="20221031VND"/>
    <n v="1"/>
    <n v="1.036319E-3"/>
    <n v="1.65365E-4"/>
    <n v="5.027096E-3"/>
    <x v="1"/>
  </r>
  <r>
    <x v="2"/>
    <n v="3035"/>
    <x v="0"/>
    <x v="0"/>
    <x v="0"/>
    <n v="266293"/>
    <d v="2022-01-01T00:00:00"/>
    <n v="304"/>
    <n v="40152532.800000004"/>
    <n v="1320807"/>
    <s v="VND"/>
    <s v="20221031VND"/>
    <n v="1"/>
    <n v="2.6629300000000002E-4"/>
    <n v="1.320807E-3"/>
    <n v="4.0152532800000001E-2"/>
    <x v="0"/>
  </r>
  <r>
    <x v="2"/>
    <n v="3035"/>
    <x v="0"/>
    <x v="0"/>
    <x v="0"/>
    <n v="869892"/>
    <d v="2022-01-01T00:00:00"/>
    <n v="304"/>
    <n v="48491648"/>
    <n v="1595120"/>
    <s v="VND"/>
    <s v="20221031VND"/>
    <n v="1"/>
    <n v="8.6989200000000004E-4"/>
    <n v="1.59512E-3"/>
    <n v="4.8491647999999998E-2"/>
    <x v="0"/>
  </r>
  <r>
    <x v="2"/>
    <n v="3037"/>
    <x v="11"/>
    <x v="0"/>
    <x v="0"/>
    <n v="1711595"/>
    <d v="2022-01-01T00:00:00"/>
    <n v="304"/>
    <n v="24450750.400000002"/>
    <n v="804301"/>
    <s v="VND"/>
    <s v="20221031VND"/>
    <n v="1"/>
    <n v="1.711595E-3"/>
    <n v="8.04301E-4"/>
    <n v="2.4450750400000002E-2"/>
    <x v="3"/>
  </r>
  <r>
    <x v="2"/>
    <n v="3040"/>
    <x v="10"/>
    <x v="0"/>
    <x v="0"/>
    <n v="4022"/>
    <d v="2022-01-01T00:00:00"/>
    <n v="304"/>
    <n v="35999862.399999999"/>
    <n v="1184206"/>
    <s v="VND"/>
    <s v="20221031VND"/>
    <n v="1"/>
    <n v="4.0219999999999998E-6"/>
    <n v="1.1842059999999999E-3"/>
    <n v="3.5999862399999999E-2"/>
    <x v="1"/>
  </r>
  <r>
    <x v="2"/>
    <n v="3042"/>
    <x v="4"/>
    <x v="0"/>
    <x v="0"/>
    <n v="1622820"/>
    <d v="2022-01-01T00:00:00"/>
    <n v="304"/>
    <n v="37802339.200000003"/>
    <n v="1243498"/>
    <s v="VND"/>
    <s v="20221031VND"/>
    <n v="1"/>
    <n v="1.6228200000000001E-3"/>
    <n v="1.243498E-3"/>
    <n v="3.78023392E-2"/>
    <x v="1"/>
  </r>
  <r>
    <x v="2"/>
    <n v="3043"/>
    <x v="14"/>
    <x v="0"/>
    <x v="0"/>
    <n v="1347100"/>
    <d v="2022-01-01T00:00:00"/>
    <n v="304"/>
    <n v="24162558.400000002"/>
    <n v="794821"/>
    <s v="VND"/>
    <s v="20221031VND"/>
    <n v="1"/>
    <n v="1.3470999999999999E-3"/>
    <n v="7.9482100000000003E-4"/>
    <n v="2.4162558400000003E-2"/>
    <x v="3"/>
  </r>
  <r>
    <x v="2"/>
    <n v="3046"/>
    <x v="3"/>
    <x v="0"/>
    <x v="0"/>
    <n v="331658"/>
    <d v="2022-01-01T00:00:00"/>
    <n v="304"/>
    <n v="39555568"/>
    <n v="1301170"/>
    <s v="VND"/>
    <s v="20221031VND"/>
    <n v="1"/>
    <n v="3.3165799999999997E-4"/>
    <n v="1.3011699999999999E-3"/>
    <n v="3.9555567999999999E-2"/>
    <x v="0"/>
  </r>
  <r>
    <x v="2"/>
    <n v="3047"/>
    <x v="5"/>
    <x v="0"/>
    <x v="0"/>
    <n v="1027990"/>
    <d v="2022-01-01T00:00:00"/>
    <n v="304"/>
    <n v="35559092.799999997"/>
    <n v="1169707"/>
    <s v="VND"/>
    <s v="20221031VND"/>
    <n v="1"/>
    <n v="1.0279899999999999E-3"/>
    <n v="1.1697070000000001E-3"/>
    <n v="3.5559092799999997E-2"/>
    <x v="1"/>
  </r>
  <r>
    <x v="2"/>
    <n v="3047"/>
    <x v="10"/>
    <x v="0"/>
    <x v="0"/>
    <n v="1199511"/>
    <d v="2022-01-01T00:00:00"/>
    <n v="304"/>
    <n v="29934196577.599998"/>
    <n v="43163"/>
    <s v="EUR"/>
    <s v="20221031EUR"/>
    <n v="22813"/>
    <n v="27.364444443"/>
    <n v="0.984677519"/>
    <n v="29.934196577599998"/>
    <x v="1"/>
  </r>
  <r>
    <x v="2"/>
    <n v="3047"/>
    <x v="10"/>
    <x v="0"/>
    <x v="0"/>
    <n v="89500"/>
    <d v="2022-01-01T00:00:00"/>
    <n v="304"/>
    <n v="41185220.800000004"/>
    <n v="1354777"/>
    <s v="VND"/>
    <s v="20221031VND"/>
    <n v="1"/>
    <n v="8.9499999999999994E-5"/>
    <n v="1.3547769999999999E-3"/>
    <n v="4.1185220800000005E-2"/>
    <x v="1"/>
  </r>
  <r>
    <x v="2"/>
    <n v="3050"/>
    <x v="1"/>
    <x v="0"/>
    <x v="0"/>
    <n v="1620036"/>
    <d v="2022-01-01T00:00:00"/>
    <n v="304"/>
    <n v="56226593.600000001"/>
    <n v="1849559"/>
    <s v="VND"/>
    <s v="20221031VND"/>
    <n v="1"/>
    <n v="1.620036E-3"/>
    <n v="1.849559E-3"/>
    <n v="5.6226593599999999E-2"/>
    <x v="1"/>
  </r>
  <r>
    <x v="2"/>
    <n v="3051"/>
    <x v="1"/>
    <x v="0"/>
    <x v="0"/>
    <n v="673618"/>
    <d v="2022-01-01T00:00:00"/>
    <n v="304"/>
    <n v="59315598.399999999"/>
    <n v="1951171"/>
    <s v="VND"/>
    <s v="20221031VND"/>
    <n v="1"/>
    <n v="6.7361799999999996E-4"/>
    <n v="1.951171E-3"/>
    <n v="5.9315598399999996E-2"/>
    <x v="1"/>
  </r>
  <r>
    <x v="2"/>
    <n v="3051"/>
    <x v="10"/>
    <x v="0"/>
    <x v="0"/>
    <n v="1998242"/>
    <d v="2022-01-01T00:00:00"/>
    <n v="304"/>
    <n v="11499195.200000001"/>
    <n v="378263"/>
    <s v="VND"/>
    <s v="20221031VND"/>
    <n v="1"/>
    <n v="1.9982419999999999E-3"/>
    <n v="3.7826299999999999E-4"/>
    <n v="1.1499195200000001E-2"/>
    <x v="1"/>
  </r>
  <r>
    <x v="2"/>
    <n v="3052"/>
    <x v="4"/>
    <x v="0"/>
    <x v="0"/>
    <n v="711863"/>
    <d v="2022-01-01T00:00:00"/>
    <n v="304"/>
    <n v="75209.600000000006"/>
    <n v="2474"/>
    <s v="VND"/>
    <s v="20221031VND"/>
    <n v="1"/>
    <n v="7.1186299999999997E-4"/>
    <n v="2.4739999999999999E-6"/>
    <n v="7.5209600000000006E-5"/>
    <x v="1"/>
  </r>
  <r>
    <x v="2"/>
    <n v="3053"/>
    <x v="14"/>
    <x v="0"/>
    <x v="0"/>
    <n v="1877948"/>
    <d v="2022-01-01T00:00:00"/>
    <n v="304"/>
    <n v="4681296"/>
    <n v="153990"/>
    <s v="VND"/>
    <s v="20221031VND"/>
    <n v="1"/>
    <n v="1.8779479999999999E-3"/>
    <n v="1.5399000000000001E-4"/>
    <n v="4.6812959999999997E-3"/>
    <x v="3"/>
  </r>
  <r>
    <x v="2"/>
    <n v="3055"/>
    <x v="3"/>
    <x v="0"/>
    <x v="0"/>
    <n v="1451499"/>
    <d v="2022-01-01T00:00:00"/>
    <n v="304"/>
    <n v="895662331072"/>
    <n v="1257365"/>
    <s v="USD"/>
    <s v="20221031USD"/>
    <n v="23432"/>
    <n v="34.011524567999999"/>
    <n v="29.462576680000002"/>
    <n v="895.66233107200003"/>
    <x v="0"/>
  </r>
  <r>
    <x v="2"/>
    <n v="3055"/>
    <x v="6"/>
    <x v="0"/>
    <x v="0"/>
    <n v="3069986"/>
    <d v="2022-01-01T00:00:00"/>
    <n v="304"/>
    <n v="110838369.60000001"/>
    <n v="3645999"/>
    <s v="VND"/>
    <s v="20221031VND"/>
    <n v="1"/>
    <n v="3.0699859999999998E-3"/>
    <n v="3.645999E-3"/>
    <n v="0.11083836960000001"/>
    <x v="3"/>
  </r>
  <r>
    <x v="2"/>
    <n v="3055"/>
    <x v="3"/>
    <x v="0"/>
    <x v="0"/>
    <n v="5605839"/>
    <d v="2022-01-01T00:00:00"/>
    <n v="304"/>
    <n v="158253766.40000001"/>
    <n v="5205716"/>
    <s v="VND"/>
    <s v="20221031VND"/>
    <n v="1"/>
    <n v="5.6058389999999996E-3"/>
    <n v="5.205716E-3"/>
    <n v="0.1582537664"/>
    <x v="0"/>
  </r>
  <r>
    <x v="2"/>
    <n v="3058"/>
    <x v="10"/>
    <x v="0"/>
    <x v="0"/>
    <n v="368850"/>
    <d v="2022-01-01T00:00:00"/>
    <n v="304"/>
    <n v="52507062.399999999"/>
    <n v="1727206"/>
    <s v="VND"/>
    <s v="20221031VND"/>
    <n v="1"/>
    <n v="3.6884999999999999E-4"/>
    <n v="1.727206E-3"/>
    <n v="5.2507062399999999E-2"/>
    <x v="1"/>
  </r>
  <r>
    <x v="2"/>
    <n v="3059"/>
    <x v="11"/>
    <x v="0"/>
    <x v="0"/>
    <n v="1811606"/>
    <d v="2022-01-01T00:00:00"/>
    <n v="304"/>
    <n v="36650148.799999997"/>
    <n v="1205597"/>
    <s v="VND"/>
    <s v="20221031VND"/>
    <n v="1"/>
    <n v="1.8116059999999999E-3"/>
    <n v="1.2055970000000001E-3"/>
    <n v="3.6650148799999997E-2"/>
    <x v="3"/>
  </r>
  <r>
    <x v="2"/>
    <n v="3060"/>
    <x v="1"/>
    <x v="0"/>
    <x v="0"/>
    <n v="1683428"/>
    <d v="2022-01-01T00:00:00"/>
    <n v="304"/>
    <n v="584773228505.59998"/>
    <n v="820927"/>
    <s v="USD"/>
    <s v="20221031USD"/>
    <n v="23432"/>
    <n v="39.446084896000002"/>
    <n v="19.235961463999999"/>
    <n v="584.77322850559995"/>
    <x v="1"/>
  </r>
  <r>
    <x v="2"/>
    <n v="3062"/>
    <x v="1"/>
    <x v="0"/>
    <x v="0"/>
    <n v="26081"/>
    <d v="2022-01-01T00:00:00"/>
    <n v="304"/>
    <n v="56876241.600000001"/>
    <n v="1870929"/>
    <s v="VND"/>
    <s v="20221031VND"/>
    <n v="1"/>
    <n v="2.6081E-5"/>
    <n v="1.8709289999999999E-3"/>
    <n v="5.6876241600000002E-2"/>
    <x v="1"/>
  </r>
  <r>
    <x v="2"/>
    <n v="3062"/>
    <x v="6"/>
    <x v="0"/>
    <x v="0"/>
    <n v="62258"/>
    <d v="2022-01-01T00:00:00"/>
    <n v="304"/>
    <n v="4941033.5999999996"/>
    <n v="162534"/>
    <s v="VND"/>
    <s v="20221031VND"/>
    <n v="1"/>
    <n v="6.2257999999999999E-5"/>
    <n v="1.6253400000000001E-4"/>
    <n v="4.9410335999999994E-3"/>
    <x v="3"/>
  </r>
  <r>
    <x v="2"/>
    <n v="3063"/>
    <x v="8"/>
    <x v="0"/>
    <x v="0"/>
    <n v="1490248"/>
    <d v="2022-01-01T00:00:00"/>
    <n v="304"/>
    <n v="34057272"/>
    <n v="1120305"/>
    <s v="VND"/>
    <s v="20221031VND"/>
    <n v="1"/>
    <n v="1.490248E-3"/>
    <n v="1.120305E-3"/>
    <n v="3.4057272E-2"/>
    <x v="0"/>
  </r>
  <r>
    <x v="2"/>
    <n v="3066"/>
    <x v="6"/>
    <x v="0"/>
    <x v="0"/>
    <n v="639648"/>
    <d v="2022-01-01T00:00:00"/>
    <n v="304"/>
    <n v="17853464"/>
    <n v="587285"/>
    <s v="VND"/>
    <s v="20221031VND"/>
    <n v="1"/>
    <n v="6.3964800000000004E-4"/>
    <n v="5.87285E-4"/>
    <n v="1.7853463999999999E-2"/>
    <x v="3"/>
  </r>
  <r>
    <x v="2"/>
    <n v="3067"/>
    <x v="14"/>
    <x v="0"/>
    <x v="0"/>
    <n v="1250892"/>
    <d v="2022-01-01T00:00:00"/>
    <n v="304"/>
    <n v="10533052.799999999"/>
    <n v="346482"/>
    <s v="VND"/>
    <s v="20221031VND"/>
    <n v="1"/>
    <n v="1.250892E-3"/>
    <n v="3.4648200000000001E-4"/>
    <n v="1.05330528E-2"/>
    <x v="3"/>
  </r>
  <r>
    <x v="2"/>
    <n v="3067"/>
    <x v="2"/>
    <x v="0"/>
    <x v="0"/>
    <n v="122950"/>
    <d v="2022-01-01T00:00:00"/>
    <n v="304"/>
    <n v="3875969.6"/>
    <n v="127499"/>
    <s v="VND"/>
    <s v="20221031VND"/>
    <n v="1"/>
    <n v="1.2295000000000001E-4"/>
    <n v="1.2749899999999999E-4"/>
    <n v="3.8759696000000001E-3"/>
    <x v="2"/>
  </r>
  <r>
    <x v="2"/>
    <n v="3067"/>
    <x v="0"/>
    <x v="0"/>
    <x v="0"/>
    <n v="1003146"/>
    <d v="2022-01-01T00:00:00"/>
    <n v="304"/>
    <n v="18660462.399999999"/>
    <n v="613831"/>
    <s v="VND"/>
    <s v="20221031VND"/>
    <n v="1"/>
    <n v="1.0031459999999999E-3"/>
    <n v="6.1383100000000001E-4"/>
    <n v="1.8660462399999998E-2"/>
    <x v="0"/>
  </r>
  <r>
    <x v="2"/>
    <n v="3068"/>
    <x v="1"/>
    <x v="0"/>
    <x v="0"/>
    <n v="9399639"/>
    <d v="2022-01-01T00:00:00"/>
    <n v="304"/>
    <n v="210898267.20000002"/>
    <n v="6937443"/>
    <s v="VND"/>
    <s v="20221031VND"/>
    <n v="1"/>
    <n v="9.3996389999999996E-3"/>
    <n v="6.9374429999999997E-3"/>
    <n v="0.21089826720000002"/>
    <x v="1"/>
  </r>
  <r>
    <x v="2"/>
    <n v="3070"/>
    <x v="10"/>
    <x v="0"/>
    <x v="0"/>
    <n v="368091"/>
    <d v="2022-01-01T00:00:00"/>
    <n v="304"/>
    <n v="7748716.7999999998"/>
    <n v="254892"/>
    <s v="VND"/>
    <s v="20221031VND"/>
    <n v="1"/>
    <n v="3.6809100000000002E-4"/>
    <n v="2.54892E-4"/>
    <n v="7.7487167999999995E-3"/>
    <x v="1"/>
  </r>
  <r>
    <x v="2"/>
    <n v="3072"/>
    <x v="0"/>
    <x v="0"/>
    <x v="0"/>
    <n v="948867"/>
    <d v="2022-01-01T00:00:00"/>
    <n v="304"/>
    <n v="44945275.199999996"/>
    <n v="1478463"/>
    <s v="VND"/>
    <s v="20221031VND"/>
    <n v="1"/>
    <n v="9.4886700000000005E-4"/>
    <n v="1.478463E-3"/>
    <n v="4.4945275199999996E-2"/>
    <x v="0"/>
  </r>
  <r>
    <x v="2"/>
    <n v="3073"/>
    <x v="4"/>
    <x v="0"/>
    <x v="0"/>
    <n v="111043"/>
    <d v="2022-01-01T00:00:00"/>
    <n v="304"/>
    <n v="53508681.600000001"/>
    <n v="1760154"/>
    <s v="VND"/>
    <s v="20221031VND"/>
    <n v="1"/>
    <n v="1.11043E-4"/>
    <n v="1.7601540000000001E-3"/>
    <n v="5.3508681600000003E-2"/>
    <x v="1"/>
  </r>
  <r>
    <x v="2"/>
    <n v="3073"/>
    <x v="6"/>
    <x v="0"/>
    <x v="0"/>
    <n v="1956509"/>
    <d v="2022-01-01T00:00:00"/>
    <n v="304"/>
    <n v="52080550.399999999"/>
    <n v="1713176"/>
    <s v="VND"/>
    <s v="20221031VND"/>
    <n v="1"/>
    <n v="1.9565089999999999E-3"/>
    <n v="1.7131760000000001E-3"/>
    <n v="5.2080550400000002E-2"/>
    <x v="3"/>
  </r>
  <r>
    <x v="2"/>
    <n v="3077"/>
    <x v="3"/>
    <x v="0"/>
    <x v="0"/>
    <n v="215387"/>
    <d v="2022-01-01T00:00:00"/>
    <n v="304"/>
    <n v="33949412.799999997"/>
    <n v="1116757"/>
    <s v="VND"/>
    <s v="20221031VND"/>
    <n v="1"/>
    <n v="2.1538699999999999E-4"/>
    <n v="1.1167569999999999E-3"/>
    <n v="3.3949412799999995E-2"/>
    <x v="0"/>
  </r>
  <r>
    <x v="2"/>
    <n v="3084"/>
    <x v="5"/>
    <x v="0"/>
    <x v="0"/>
    <n v="481377"/>
    <d v="2022-01-01T00:00:00"/>
    <n v="304"/>
    <n v="4556747.2"/>
    <n v="149893"/>
    <s v="VND"/>
    <s v="20221031VND"/>
    <n v="1"/>
    <n v="4.8137700000000001E-4"/>
    <n v="1.4989300000000001E-4"/>
    <n v="4.5567471999999999E-3"/>
    <x v="1"/>
  </r>
  <r>
    <x v="2"/>
    <n v="3084"/>
    <x v="11"/>
    <x v="0"/>
    <x v="0"/>
    <n v="15790"/>
    <d v="2022-01-01T00:00:00"/>
    <n v="304"/>
    <n v="26461224"/>
    <n v="870435"/>
    <s v="VND"/>
    <s v="20221031VND"/>
    <n v="1"/>
    <n v="1.579E-5"/>
    <n v="8.7043500000000002E-4"/>
    <n v="2.6461223999999998E-2"/>
    <x v="3"/>
  </r>
  <r>
    <x v="2"/>
    <n v="3085"/>
    <x v="4"/>
    <x v="0"/>
    <x v="0"/>
    <n v="1115120"/>
    <d v="2022-01-01T00:00:00"/>
    <n v="304"/>
    <n v="15142209.6"/>
    <n v="498099"/>
    <s v="VND"/>
    <s v="20221031VND"/>
    <n v="1"/>
    <n v="1.11512E-3"/>
    <n v="4.98099E-4"/>
    <n v="1.51422096E-2"/>
    <x v="1"/>
  </r>
  <r>
    <x v="2"/>
    <n v="3086"/>
    <x v="4"/>
    <x v="0"/>
    <x v="0"/>
    <n v="67552"/>
    <d v="2022-01-01T00:00:00"/>
    <n v="304"/>
    <n v="126555.2"/>
    <n v="4163"/>
    <s v="VND"/>
    <s v="20221031VND"/>
    <n v="1"/>
    <n v="6.7552000000000006E-5"/>
    <n v="4.1629999999999998E-6"/>
    <n v="1.265552E-4"/>
    <x v="1"/>
  </r>
  <r>
    <x v="2"/>
    <n v="3087"/>
    <x v="8"/>
    <x v="0"/>
    <x v="0"/>
    <n v="1412098"/>
    <d v="2022-01-01T00:00:00"/>
    <n v="304"/>
    <n v="47566849.600000001"/>
    <n v="1564699"/>
    <s v="VND"/>
    <s v="20221031VND"/>
    <n v="1"/>
    <n v="1.4120980000000001E-3"/>
    <n v="1.5646989999999999E-3"/>
    <n v="4.7566849600000002E-2"/>
    <x v="0"/>
  </r>
  <r>
    <x v="2"/>
    <n v="3088"/>
    <x v="5"/>
    <x v="0"/>
    <x v="0"/>
    <n v="1093597"/>
    <d v="2022-01-01T00:00:00"/>
    <n v="304"/>
    <n v="29214430.400000002"/>
    <n v="961001"/>
    <s v="VND"/>
    <s v="20221031VND"/>
    <n v="1"/>
    <n v="1.093597E-3"/>
    <n v="9.6100099999999996E-4"/>
    <n v="2.9214430400000001E-2"/>
    <x v="1"/>
  </r>
  <r>
    <x v="2"/>
    <n v="3092"/>
    <x v="4"/>
    <x v="0"/>
    <x v="0"/>
    <n v="1602232"/>
    <d v="2022-01-01T00:00:00"/>
    <n v="304"/>
    <n v="51079083.199999996"/>
    <n v="1680233"/>
    <s v="VND"/>
    <s v="20221031VND"/>
    <n v="1"/>
    <n v="1.6022320000000001E-3"/>
    <n v="1.6802329999999999E-3"/>
    <n v="5.1079083199999993E-2"/>
    <x v="1"/>
  </r>
  <r>
    <x v="2"/>
    <n v="3092"/>
    <x v="4"/>
    <x v="0"/>
    <x v="0"/>
    <n v="586352"/>
    <d v="2022-01-01T00:00:00"/>
    <n v="304"/>
    <n v="439348657792"/>
    <n v="974660"/>
    <s v="AUD"/>
    <s v="20221031AUD"/>
    <n v="14828"/>
    <n v="8.6944274559999997"/>
    <n v="14.452258479999999"/>
    <n v="439.34865779199998"/>
    <x v="1"/>
  </r>
  <r>
    <x v="2"/>
    <n v="3092"/>
    <x v="4"/>
    <x v="0"/>
    <x v="0"/>
    <n v="310615"/>
    <d v="2022-01-01T00:00:00"/>
    <n v="304"/>
    <n v="39030851110.400002"/>
    <n v="54793"/>
    <s v="USD"/>
    <s v="20221031USD"/>
    <n v="23432"/>
    <n v="7.2783306799999998"/>
    <n v="1.2839095760000001"/>
    <n v="39.0308511104"/>
    <x v="1"/>
  </r>
  <r>
    <x v="2"/>
    <n v="3092"/>
    <x v="4"/>
    <x v="0"/>
    <x v="0"/>
    <n v="3561981"/>
    <d v="2022-01-01T00:00:00"/>
    <n v="304"/>
    <n v="105841977.60000001"/>
    <n v="3481644"/>
    <s v="VND"/>
    <s v="20221031VND"/>
    <n v="1"/>
    <n v="3.5619810000000001E-3"/>
    <n v="3.4816439999999999E-3"/>
    <n v="0.10584197760000001"/>
    <x v="1"/>
  </r>
  <r>
    <x v="2"/>
    <n v="3094"/>
    <x v="1"/>
    <x v="0"/>
    <x v="0"/>
    <n v="1238819"/>
    <d v="2022-01-01T00:00:00"/>
    <n v="304"/>
    <n v="42828340.800000004"/>
    <n v="1408827"/>
    <s v="VND"/>
    <s v="20221031VND"/>
    <n v="1"/>
    <n v="1.2388189999999999E-3"/>
    <n v="1.4088270000000001E-3"/>
    <n v="4.2828340800000003E-2"/>
    <x v="1"/>
  </r>
  <r>
    <x v="2"/>
    <n v="3094"/>
    <x v="10"/>
    <x v="0"/>
    <x v="0"/>
    <n v="1479971"/>
    <d v="2022-01-01T00:00:00"/>
    <n v="304"/>
    <n v="50441960"/>
    <n v="1659275"/>
    <s v="VND"/>
    <s v="20221031VND"/>
    <n v="1"/>
    <n v="1.4799710000000001E-3"/>
    <n v="1.659275E-3"/>
    <n v="5.0441960000000001E-2"/>
    <x v="1"/>
  </r>
  <r>
    <x v="2"/>
    <n v="3094"/>
    <x v="0"/>
    <x v="0"/>
    <x v="0"/>
    <n v="1649188"/>
    <d v="2022-01-01T00:00:00"/>
    <n v="304"/>
    <n v="16544318.4"/>
    <n v="544221"/>
    <s v="VND"/>
    <s v="20221031VND"/>
    <n v="1"/>
    <n v="1.649188E-3"/>
    <n v="5.4422100000000001E-4"/>
    <n v="1.6544318400000001E-2"/>
    <x v="0"/>
  </r>
  <r>
    <x v="2"/>
    <n v="3096"/>
    <x v="0"/>
    <x v="0"/>
    <x v="0"/>
    <n v="389272"/>
    <d v="2022-01-01T00:00:00"/>
    <n v="304"/>
    <n v="33204612.800000001"/>
    <n v="1092257"/>
    <s v="VND"/>
    <s v="20221031VND"/>
    <n v="1"/>
    <n v="3.8927200000000002E-4"/>
    <n v="1.0922569999999999E-3"/>
    <n v="3.3204612799999998E-2"/>
    <x v="0"/>
  </r>
  <r>
    <x v="2"/>
    <n v="3096"/>
    <x v="15"/>
    <x v="0"/>
    <x v="0"/>
    <n v="305895"/>
    <d v="2022-01-01T00:00:00"/>
    <n v="304"/>
    <n v="14761753.6"/>
    <n v="485584"/>
    <s v="VND"/>
    <s v="20221031VND"/>
    <n v="1"/>
    <n v="3.0589499999999998E-4"/>
    <n v="4.85584E-4"/>
    <n v="1.47617536E-2"/>
    <x v="4"/>
  </r>
  <r>
    <x v="2"/>
    <n v="3100"/>
    <x v="4"/>
    <x v="0"/>
    <x v="0"/>
    <n v="837723"/>
    <d v="2022-01-01T00:00:00"/>
    <n v="304"/>
    <n v="4976784"/>
    <n v="163710"/>
    <s v="VND"/>
    <s v="20221031VND"/>
    <n v="1"/>
    <n v="8.3772299999999996E-4"/>
    <n v="1.6370999999999999E-4"/>
    <n v="4.9767839999999997E-3"/>
    <x v="1"/>
  </r>
  <r>
    <x v="2"/>
    <n v="3100"/>
    <x v="4"/>
    <x v="0"/>
    <x v="0"/>
    <n v="1381786"/>
    <d v="2022-01-01T00:00:00"/>
    <n v="304"/>
    <n v="34255328"/>
    <n v="1126820"/>
    <s v="VND"/>
    <s v="20221031VND"/>
    <n v="1"/>
    <n v="1.3817860000000001E-3"/>
    <n v="1.1268199999999999E-3"/>
    <n v="3.4255328000000002E-2"/>
    <x v="1"/>
  </r>
  <r>
    <x v="2"/>
    <n v="3102"/>
    <x v="10"/>
    <x v="0"/>
    <x v="0"/>
    <n v="134863"/>
    <d v="2022-01-01T00:00:00"/>
    <n v="304"/>
    <n v="17712985.600000001"/>
    <n v="582664"/>
    <s v="VND"/>
    <s v="20221031VND"/>
    <n v="1"/>
    <n v="1.3486300000000001E-4"/>
    <n v="5.8266399999999999E-4"/>
    <n v="1.7712985600000002E-2"/>
    <x v="1"/>
  </r>
  <r>
    <x v="2"/>
    <n v="3102"/>
    <x v="10"/>
    <x v="0"/>
    <x v="0"/>
    <n v="393786"/>
    <d v="2022-01-01T00:00:00"/>
    <n v="304"/>
    <n v="21880400"/>
    <n v="719750"/>
    <s v="VND"/>
    <s v="20221031VND"/>
    <n v="1"/>
    <n v="3.9378599999999997E-4"/>
    <n v="7.1975000000000001E-4"/>
    <n v="2.1880400000000001E-2"/>
    <x v="1"/>
  </r>
  <r>
    <x v="2"/>
    <n v="3105"/>
    <x v="8"/>
    <x v="0"/>
    <x v="0"/>
    <n v="1237592"/>
    <d v="2022-01-01T00:00:00"/>
    <n v="304"/>
    <n v="52039966.399999999"/>
    <n v="1711841"/>
    <s v="VND"/>
    <s v="20221031VND"/>
    <n v="1"/>
    <n v="1.237592E-3"/>
    <n v="1.711841E-3"/>
    <n v="5.2039966399999998E-2"/>
    <x v="0"/>
  </r>
  <r>
    <x v="2"/>
    <n v="3105"/>
    <x v="5"/>
    <x v="0"/>
    <x v="0"/>
    <n v="595159"/>
    <d v="2022-01-01T00:00:00"/>
    <n v="304"/>
    <n v="20533102.400000002"/>
    <n v="675431"/>
    <s v="VND"/>
    <s v="20221031VND"/>
    <n v="1"/>
    <n v="5.9515900000000005E-4"/>
    <n v="6.7543099999999999E-4"/>
    <n v="2.0533102400000003E-2"/>
    <x v="1"/>
  </r>
  <r>
    <x v="2"/>
    <n v="3106"/>
    <x v="7"/>
    <x v="0"/>
    <x v="0"/>
    <n v="269780"/>
    <d v="2022-01-01T00:00:00"/>
    <n v="304"/>
    <n v="38073780.799999997"/>
    <n v="1252427"/>
    <s v="VND"/>
    <s v="20221031VND"/>
    <n v="1"/>
    <n v="2.6978000000000001E-4"/>
    <n v="1.252427E-3"/>
    <n v="3.8073780799999998E-2"/>
    <x v="2"/>
  </r>
  <r>
    <x v="2"/>
    <n v="3106"/>
    <x v="9"/>
    <x v="0"/>
    <x v="0"/>
    <n v="884922"/>
    <d v="2022-01-01T00:00:00"/>
    <n v="304"/>
    <n v="54217913.600000001"/>
    <n v="1783484"/>
    <s v="VND"/>
    <s v="20221031VND"/>
    <n v="1"/>
    <n v="8.8492200000000001E-4"/>
    <n v="1.7834839999999999E-3"/>
    <n v="5.4217913600000001E-2"/>
    <x v="0"/>
  </r>
  <r>
    <x v="2"/>
    <n v="3108"/>
    <x v="3"/>
    <x v="0"/>
    <x v="0"/>
    <n v="680464"/>
    <d v="2022-01-01T00:00:00"/>
    <n v="304"/>
    <n v="21764241.599999998"/>
    <n v="715929"/>
    <s v="VND"/>
    <s v="20221031VND"/>
    <n v="1"/>
    <n v="6.8046399999999998E-4"/>
    <n v="7.1592900000000002E-4"/>
    <n v="2.1764241599999998E-2"/>
    <x v="0"/>
  </r>
  <r>
    <x v="2"/>
    <n v="3108"/>
    <x v="3"/>
    <x v="0"/>
    <x v="0"/>
    <n v="7847810"/>
    <d v="2022-01-01T00:00:00"/>
    <n v="304"/>
    <n v="260401140.79999998"/>
    <n v="8565827"/>
    <s v="VND"/>
    <s v="20221031VND"/>
    <n v="1"/>
    <n v="7.8478100000000002E-3"/>
    <n v="8.5658269999999998E-3"/>
    <n v="0.26040114079999999"/>
    <x v="0"/>
  </r>
  <r>
    <x v="2"/>
    <n v="3108"/>
    <x v="3"/>
    <x v="0"/>
    <x v="0"/>
    <n v="1515087"/>
    <d v="2022-01-01T00:00:00"/>
    <n v="304"/>
    <n v="388942256793.59998"/>
    <n v="546012"/>
    <s v="USD"/>
    <s v="20221031USD"/>
    <n v="23432"/>
    <n v="35.501518584000003"/>
    <n v="12.794153184000001"/>
    <n v="388.9422567936"/>
    <x v="0"/>
  </r>
  <r>
    <x v="2"/>
    <n v="3113"/>
    <x v="1"/>
    <x v="0"/>
    <x v="0"/>
    <n v="1797110"/>
    <d v="2022-01-01T00:00:00"/>
    <n v="304"/>
    <n v="35666344"/>
    <n v="1173235"/>
    <s v="VND"/>
    <s v="20221031VND"/>
    <n v="1"/>
    <n v="1.79711E-3"/>
    <n v="1.1732349999999999E-3"/>
    <n v="3.5666344000000003E-2"/>
    <x v="1"/>
  </r>
  <r>
    <x v="2"/>
    <n v="3115"/>
    <x v="4"/>
    <x v="0"/>
    <x v="0"/>
    <n v="335189"/>
    <d v="2022-01-01T00:00:00"/>
    <n v="304"/>
    <n v="22508342.400000002"/>
    <n v="740406"/>
    <s v="VND"/>
    <s v="20221031VND"/>
    <n v="1"/>
    <n v="3.3518900000000001E-4"/>
    <n v="7.4040599999999999E-4"/>
    <n v="2.2508342400000002E-2"/>
    <x v="1"/>
  </r>
  <r>
    <x v="2"/>
    <n v="3116"/>
    <x v="8"/>
    <x v="0"/>
    <x v="0"/>
    <n v="1636760"/>
    <d v="2022-01-01T00:00:00"/>
    <n v="304"/>
    <n v="51282976"/>
    <n v="1686940"/>
    <s v="VND"/>
    <s v="20221031VND"/>
    <n v="1"/>
    <n v="1.6367599999999999E-3"/>
    <n v="1.6869400000000001E-3"/>
    <n v="5.1282976000000001E-2"/>
    <x v="0"/>
  </r>
  <r>
    <x v="2"/>
    <n v="3117"/>
    <x v="10"/>
    <x v="0"/>
    <x v="0"/>
    <n v="1141428"/>
    <d v="2022-01-01T00:00:00"/>
    <n v="304"/>
    <n v="40384150.399999999"/>
    <n v="1328426"/>
    <s v="VND"/>
    <s v="20221031VND"/>
    <n v="1"/>
    <n v="1.1414280000000001E-3"/>
    <n v="1.328426E-3"/>
    <n v="4.0384150399999999E-2"/>
    <x v="1"/>
  </r>
  <r>
    <x v="2"/>
    <n v="3117"/>
    <x v="6"/>
    <x v="0"/>
    <x v="0"/>
    <n v="321842"/>
    <d v="2022-01-01T00:00:00"/>
    <n v="304"/>
    <n v="19109987.199999999"/>
    <n v="628618"/>
    <s v="VND"/>
    <s v="20221031VND"/>
    <n v="1"/>
    <n v="3.2184200000000003E-4"/>
    <n v="6.2861799999999995E-4"/>
    <n v="1.9109987199999998E-2"/>
    <x v="3"/>
  </r>
  <r>
    <x v="2"/>
    <n v="3118"/>
    <x v="7"/>
    <x v="0"/>
    <x v="0"/>
    <n v="1567384"/>
    <d v="2022-01-01T00:00:00"/>
    <n v="304"/>
    <n v="7175038.3999999994"/>
    <n v="236021"/>
    <s v="VND"/>
    <s v="20221031VND"/>
    <n v="1"/>
    <n v="1.567384E-3"/>
    <n v="2.36021E-4"/>
    <n v="7.1750383999999992E-3"/>
    <x v="2"/>
  </r>
  <r>
    <x v="2"/>
    <n v="3120"/>
    <x v="8"/>
    <x v="0"/>
    <x v="1"/>
    <n v="1801734"/>
    <d v="2022-01-01T00:00:00"/>
    <n v="304"/>
    <n v="40946368"/>
    <n v="1346920"/>
    <s v="VND"/>
    <s v="20221031VND"/>
    <n v="1"/>
    <n v="1.8017339999999999E-3"/>
    <n v="1.3469199999999999E-3"/>
    <n v="4.0946367999999997E-2"/>
    <x v="0"/>
  </r>
  <r>
    <x v="2"/>
    <n v="3120"/>
    <x v="8"/>
    <x v="0"/>
    <x v="1"/>
    <n v="7235740"/>
    <d v="2022-01-01T00:00:00"/>
    <n v="304"/>
    <n v="214780286.40000001"/>
    <n v="7065141"/>
    <s v="VND"/>
    <s v="20221031VND"/>
    <n v="1"/>
    <n v="7.2357400000000001E-3"/>
    <n v="7.0651409999999996E-3"/>
    <n v="0.21478028639999999"/>
    <x v="0"/>
  </r>
  <r>
    <x v="2"/>
    <n v="3120"/>
    <x v="8"/>
    <x v="0"/>
    <x v="1"/>
    <n v="7366105"/>
    <d v="2022-01-01T00:00:00"/>
    <n v="304"/>
    <n v="263721368"/>
    <n v="8675045"/>
    <s v="VND"/>
    <s v="20221031VND"/>
    <n v="1"/>
    <n v="7.3661050000000004E-3"/>
    <n v="8.6750449999999993E-3"/>
    <n v="0.26372136800000001"/>
    <x v="0"/>
  </r>
  <r>
    <x v="2"/>
    <n v="3120"/>
    <x v="8"/>
    <x v="0"/>
    <x v="0"/>
    <n v="761351"/>
    <d v="2022-01-01T00:00:00"/>
    <n v="304"/>
    <n v="1295042543872"/>
    <n v="1867360"/>
    <s v="EUR"/>
    <s v="20221031EUR"/>
    <n v="22813"/>
    <n v="17.368700362999999"/>
    <n v="42.600083679999997"/>
    <n v="1295.0425438719999"/>
    <x v="0"/>
  </r>
  <r>
    <x v="2"/>
    <n v="3120"/>
    <x v="8"/>
    <x v="0"/>
    <x v="0"/>
    <n v="6363269"/>
    <d v="2022-01-01T00:00:00"/>
    <n v="304"/>
    <n v="231178715.20000002"/>
    <n v="7604563"/>
    <s v="VND"/>
    <s v="20221031VND"/>
    <n v="1"/>
    <n v="6.3632690000000004E-3"/>
    <n v="7.6045629999999999E-3"/>
    <n v="0.23117871520000002"/>
    <x v="0"/>
  </r>
  <r>
    <x v="2"/>
    <n v="3120"/>
    <x v="8"/>
    <x v="0"/>
    <x v="0"/>
    <n v="1209984"/>
    <d v="2022-01-01T00:00:00"/>
    <n v="304"/>
    <n v="477064947481.60004"/>
    <n v="669722"/>
    <s v="USD"/>
    <s v="20221031USD"/>
    <n v="23432"/>
    <n v="28.352345088"/>
    <n v="15.692925904000001"/>
    <n v="477.06494748160003"/>
    <x v="0"/>
  </r>
  <r>
    <x v="2"/>
    <n v="3121"/>
    <x v="0"/>
    <x v="0"/>
    <x v="0"/>
    <n v="883290"/>
    <d v="2022-01-01T00:00:00"/>
    <n v="304"/>
    <n v="47029864"/>
    <n v="1547035"/>
    <s v="VND"/>
    <s v="20221031VND"/>
    <n v="1"/>
    <n v="8.8329000000000001E-4"/>
    <n v="1.547035E-3"/>
    <n v="4.7029863999999998E-2"/>
    <x v="0"/>
  </r>
  <r>
    <x v="2"/>
    <n v="3121"/>
    <x v="4"/>
    <x v="0"/>
    <x v="0"/>
    <n v="624726"/>
    <d v="2022-01-01T00:00:00"/>
    <n v="304"/>
    <n v="32356513.599999998"/>
    <n v="1064359"/>
    <s v="VND"/>
    <s v="20221031VND"/>
    <n v="1"/>
    <n v="6.2472600000000004E-4"/>
    <n v="1.064359E-3"/>
    <n v="3.2356513599999998E-2"/>
    <x v="1"/>
  </r>
  <r>
    <x v="2"/>
    <n v="3121"/>
    <x v="2"/>
    <x v="0"/>
    <x v="0"/>
    <n v="723488"/>
    <d v="2022-01-01T00:00:00"/>
    <n v="304"/>
    <n v="42482905.600000001"/>
    <n v="1397464"/>
    <s v="VND"/>
    <s v="20221031VND"/>
    <n v="1"/>
    <n v="7.23488E-4"/>
    <n v="1.397464E-3"/>
    <n v="4.2482905600000002E-2"/>
    <x v="2"/>
  </r>
  <r>
    <x v="2"/>
    <n v="3128"/>
    <x v="1"/>
    <x v="0"/>
    <x v="0"/>
    <n v="1739142"/>
    <d v="2022-01-01T00:00:00"/>
    <n v="304"/>
    <n v="27981832"/>
    <n v="920455"/>
    <s v="VND"/>
    <s v="20221031VND"/>
    <n v="1"/>
    <n v="1.7391419999999999E-3"/>
    <n v="9.2045500000000004E-4"/>
    <n v="2.7981832000000002E-2"/>
    <x v="1"/>
  </r>
  <r>
    <x v="2"/>
    <n v="3130"/>
    <x v="0"/>
    <x v="0"/>
    <x v="0"/>
    <n v="923154"/>
    <d v="2022-01-01T00:00:00"/>
    <n v="304"/>
    <n v="42723643.199999996"/>
    <n v="1405383"/>
    <s v="VND"/>
    <s v="20221031VND"/>
    <n v="1"/>
    <n v="9.2315400000000003E-4"/>
    <n v="1.4053830000000001E-3"/>
    <n v="4.2723643199999994E-2"/>
    <x v="0"/>
  </r>
  <r>
    <x v="2"/>
    <n v="3132"/>
    <x v="4"/>
    <x v="0"/>
    <x v="0"/>
    <n v="694951"/>
    <d v="2022-01-01T00:00:00"/>
    <n v="304"/>
    <n v="26056204.800000001"/>
    <n v="857112"/>
    <s v="VND"/>
    <s v="20221031VND"/>
    <n v="1"/>
    <n v="6.9495099999999997E-4"/>
    <n v="8.5711200000000004E-4"/>
    <n v="2.60562048E-2"/>
    <x v="1"/>
  </r>
  <r>
    <x v="2"/>
    <n v="3139"/>
    <x v="10"/>
    <x v="0"/>
    <x v="0"/>
    <n v="661148"/>
    <d v="2022-01-01T00:00:00"/>
    <n v="304"/>
    <n v="45552697.600000001"/>
    <n v="1498444"/>
    <s v="VND"/>
    <s v="20221031VND"/>
    <n v="1"/>
    <n v="6.6114799999999997E-4"/>
    <n v="1.498444E-3"/>
    <n v="4.5552697600000004E-2"/>
    <x v="1"/>
  </r>
  <r>
    <x v="2"/>
    <n v="3140"/>
    <x v="7"/>
    <x v="0"/>
    <x v="0"/>
    <n v="1432077"/>
    <d v="2022-01-01T00:00:00"/>
    <n v="304"/>
    <n v="49005560"/>
    <n v="1612025"/>
    <s v="VND"/>
    <s v="20221031VND"/>
    <n v="1"/>
    <n v="1.4320769999999999E-3"/>
    <n v="1.612025E-3"/>
    <n v="4.9005559999999997E-2"/>
    <x v="2"/>
  </r>
  <r>
    <x v="2"/>
    <n v="3140"/>
    <x v="10"/>
    <x v="0"/>
    <x v="0"/>
    <n v="1308524"/>
    <d v="2022-01-01T00:00:00"/>
    <n v="304"/>
    <n v="1700241.5999999999"/>
    <n v="55929"/>
    <s v="VND"/>
    <s v="20221031VND"/>
    <n v="1"/>
    <n v="1.3085239999999999E-3"/>
    <n v="5.5928999999999999E-5"/>
    <n v="1.7002415999999999E-3"/>
    <x v="1"/>
  </r>
  <r>
    <x v="2"/>
    <n v="3140"/>
    <x v="10"/>
    <x v="0"/>
    <x v="0"/>
    <n v="1511473"/>
    <d v="2022-01-01T00:00:00"/>
    <n v="304"/>
    <n v="966730349862.3999"/>
    <n v="1357133"/>
    <s v="USD"/>
    <s v="20221031USD"/>
    <n v="23432"/>
    <n v="35.416835335999998"/>
    <n v="31.800340456000001"/>
    <n v="966.73034986239986"/>
    <x v="1"/>
  </r>
  <r>
    <x v="2"/>
    <n v="3140"/>
    <x v="1"/>
    <x v="0"/>
    <x v="0"/>
    <n v="217029"/>
    <d v="2022-01-01T00:00:00"/>
    <n v="304"/>
    <n v="38527014.399999999"/>
    <n v="1267336"/>
    <s v="VND"/>
    <s v="20221031VND"/>
    <n v="1"/>
    <n v="2.1702900000000001E-4"/>
    <n v="1.267336E-3"/>
    <n v="3.8527014399999997E-2"/>
    <x v="1"/>
  </r>
  <r>
    <x v="2"/>
    <n v="3141"/>
    <x v="10"/>
    <x v="0"/>
    <x v="0"/>
    <n v="1392007"/>
    <d v="2022-01-01T00:00:00"/>
    <n v="304"/>
    <n v="8878259.1999999993"/>
    <n v="292048"/>
    <s v="VND"/>
    <s v="20221031VND"/>
    <n v="1"/>
    <n v="1.392007E-3"/>
    <n v="2.9204799999999999E-4"/>
    <n v="8.8782591999999987E-3"/>
    <x v="1"/>
  </r>
  <r>
    <x v="2"/>
    <n v="3142"/>
    <x v="4"/>
    <x v="0"/>
    <x v="0"/>
    <n v="251902"/>
    <d v="2022-01-01T00:00:00"/>
    <n v="304"/>
    <n v="3508464"/>
    <n v="115410"/>
    <s v="VND"/>
    <s v="20221031VND"/>
    <n v="1"/>
    <n v="2.5190199999999997E-4"/>
    <n v="1.1540999999999999E-4"/>
    <n v="3.5084640000000002E-3"/>
    <x v="1"/>
  </r>
  <r>
    <x v="2"/>
    <n v="3142"/>
    <x v="10"/>
    <x v="0"/>
    <x v="0"/>
    <n v="1012253"/>
    <d v="2022-01-01T00:00:00"/>
    <n v="304"/>
    <n v="9385544"/>
    <n v="308735"/>
    <s v="VND"/>
    <s v="20221031VND"/>
    <n v="1"/>
    <n v="1.0122530000000001E-3"/>
    <n v="3.0873499999999998E-4"/>
    <n v="9.3855439999999991E-3"/>
    <x v="1"/>
  </r>
  <r>
    <x v="2"/>
    <n v="3144"/>
    <x v="3"/>
    <x v="0"/>
    <x v="0"/>
    <n v="477216"/>
    <d v="2022-01-01T00:00:00"/>
    <n v="304"/>
    <n v="46220555.199999996"/>
    <n v="1520413"/>
    <s v="VND"/>
    <s v="20221031VND"/>
    <n v="1"/>
    <n v="4.7721599999999998E-4"/>
    <n v="1.520413E-3"/>
    <n v="4.6220555199999992E-2"/>
    <x v="0"/>
  </r>
  <r>
    <x v="2"/>
    <n v="3144"/>
    <x v="0"/>
    <x v="0"/>
    <x v="0"/>
    <n v="1456878"/>
    <d v="2022-01-01T00:00:00"/>
    <n v="304"/>
    <n v="41064380.800000004"/>
    <n v="1350802"/>
    <s v="VND"/>
    <s v="20221031VND"/>
    <n v="1"/>
    <n v="1.456878E-3"/>
    <n v="1.3508019999999999E-3"/>
    <n v="4.1064380800000001E-2"/>
    <x v="0"/>
  </r>
  <r>
    <x v="2"/>
    <n v="3146"/>
    <x v="6"/>
    <x v="0"/>
    <x v="0"/>
    <n v="1937703"/>
    <d v="2022-01-01T00:00:00"/>
    <n v="304"/>
    <n v="15863024"/>
    <n v="521810"/>
    <s v="VND"/>
    <s v="20221031VND"/>
    <n v="1"/>
    <n v="1.937703E-3"/>
    <n v="5.2181000000000005E-4"/>
    <n v="1.5863024E-2"/>
    <x v="3"/>
  </r>
  <r>
    <x v="2"/>
    <n v="3146"/>
    <x v="1"/>
    <x v="0"/>
    <x v="0"/>
    <n v="818985"/>
    <d v="2022-01-01T00:00:00"/>
    <n v="304"/>
    <n v="55584880"/>
    <n v="1828450"/>
    <s v="VND"/>
    <s v="20221031VND"/>
    <n v="1"/>
    <n v="8.1898500000000005E-4"/>
    <n v="1.8284499999999999E-3"/>
    <n v="5.5584880000000003E-2"/>
    <x v="1"/>
  </r>
  <r>
    <x v="2"/>
    <n v="3146"/>
    <x v="6"/>
    <x v="0"/>
    <x v="0"/>
    <n v="1690004"/>
    <d v="2022-01-01T00:00:00"/>
    <n v="304"/>
    <n v="1130723607078.3999"/>
    <n v="1587353"/>
    <s v="USD"/>
    <s v="20221031USD"/>
    <n v="23432"/>
    <n v="39.600173728000001"/>
    <n v="37.194855496000002"/>
    <n v="1130.7236070783999"/>
    <x v="3"/>
  </r>
  <r>
    <x v="2"/>
    <n v="3147"/>
    <x v="1"/>
    <x v="0"/>
    <x v="0"/>
    <n v="1741611"/>
    <d v="2022-01-01T00:00:00"/>
    <n v="304"/>
    <n v="50337475.199999996"/>
    <n v="1655838"/>
    <s v="VND"/>
    <s v="20221031VND"/>
    <n v="1"/>
    <n v="1.7416109999999999E-3"/>
    <n v="1.655838E-3"/>
    <n v="5.0337475199999995E-2"/>
    <x v="1"/>
  </r>
  <r>
    <x v="2"/>
    <n v="3147"/>
    <x v="4"/>
    <x v="0"/>
    <x v="0"/>
    <n v="1092208"/>
    <d v="2022-01-01T00:00:00"/>
    <n v="304"/>
    <n v="7641252.7999999998"/>
    <n v="251357"/>
    <s v="VND"/>
    <s v="20221031VND"/>
    <n v="1"/>
    <n v="1.0922079999999999E-3"/>
    <n v="2.5135700000000001E-4"/>
    <n v="7.6412527999999997E-3"/>
    <x v="1"/>
  </r>
  <r>
    <x v="2"/>
    <n v="3150"/>
    <x v="10"/>
    <x v="0"/>
    <x v="0"/>
    <n v="1000286"/>
    <d v="2022-01-01T00:00:00"/>
    <n v="304"/>
    <n v="53657672"/>
    <n v="1765055"/>
    <s v="VND"/>
    <s v="20221031VND"/>
    <n v="1"/>
    <n v="1.000286E-3"/>
    <n v="1.765055E-3"/>
    <n v="5.3657671999999997E-2"/>
    <x v="1"/>
  </r>
  <r>
    <x v="2"/>
    <n v="3153"/>
    <x v="4"/>
    <x v="0"/>
    <x v="0"/>
    <n v="1026096"/>
    <d v="2022-01-01T00:00:00"/>
    <n v="304"/>
    <n v="7902236.7999999998"/>
    <n v="259942"/>
    <s v="VND"/>
    <s v="20221031VND"/>
    <n v="1"/>
    <n v="1.026096E-3"/>
    <n v="2.5994199999999999E-4"/>
    <n v="7.9022368000000003E-3"/>
    <x v="1"/>
  </r>
  <r>
    <x v="2"/>
    <n v="3156"/>
    <x v="0"/>
    <x v="0"/>
    <x v="1"/>
    <n v="1652245"/>
    <d v="2022-01-01T00:00:00"/>
    <n v="304"/>
    <n v="18142324.800000001"/>
    <n v="596787"/>
    <s v="VND"/>
    <s v="20221031VND"/>
    <n v="1"/>
    <n v="1.6522450000000001E-3"/>
    <n v="5.9678699999999999E-4"/>
    <n v="1.8142324800000002E-2"/>
    <x v="0"/>
  </r>
  <r>
    <x v="2"/>
    <n v="3156"/>
    <x v="0"/>
    <x v="0"/>
    <x v="1"/>
    <n v="8934980"/>
    <d v="2022-01-01T00:00:00"/>
    <n v="304"/>
    <n v="282467497.60000002"/>
    <n v="9291694"/>
    <s v="VND"/>
    <s v="20221031VND"/>
    <n v="1"/>
    <n v="8.9349800000000004E-3"/>
    <n v="9.2916939999999996E-3"/>
    <n v="0.28246749760000001"/>
    <x v="0"/>
  </r>
  <r>
    <x v="2"/>
    <n v="3156"/>
    <x v="0"/>
    <x v="0"/>
    <x v="1"/>
    <n v="1133498"/>
    <d v="2022-01-01T00:00:00"/>
    <n v="304"/>
    <n v="35392774.399999999"/>
    <n v="1164236"/>
    <s v="VND"/>
    <s v="20221031VND"/>
    <n v="1"/>
    <n v="1.1334979999999999E-3"/>
    <n v="1.1642359999999999E-3"/>
    <n v="3.53927744E-2"/>
    <x v="0"/>
  </r>
  <r>
    <x v="2"/>
    <n v="3156"/>
    <x v="0"/>
    <x v="0"/>
    <x v="1"/>
    <n v="6848168"/>
    <d v="2022-01-01T00:00:00"/>
    <n v="304"/>
    <n v="211851945.59999999"/>
    <n v="6968814"/>
    <s v="VND"/>
    <s v="20221031VND"/>
    <n v="1"/>
    <n v="6.848168E-3"/>
    <n v="6.9688140000000003E-3"/>
    <n v="0.21185194560000001"/>
    <x v="0"/>
  </r>
  <r>
    <x v="2"/>
    <n v="3156"/>
    <x v="0"/>
    <x v="0"/>
    <x v="1"/>
    <n v="6213025"/>
    <d v="2022-01-01T00:00:00"/>
    <n v="304"/>
    <n v="212774828.79999998"/>
    <n v="6999172"/>
    <s v="VND"/>
    <s v="20221031VND"/>
    <n v="1"/>
    <n v="6.2130249999999996E-3"/>
    <n v="6.9991719999999997E-3"/>
    <n v="0.21277482879999998"/>
    <x v="0"/>
  </r>
  <r>
    <x v="2"/>
    <n v="3156"/>
    <x v="0"/>
    <x v="0"/>
    <x v="1"/>
    <n v="1409443"/>
    <d v="2022-01-01T00:00:00"/>
    <n v="304"/>
    <n v="23391918.400000002"/>
    <n v="769471"/>
    <s v="VND"/>
    <s v="20221031VND"/>
    <n v="1"/>
    <n v="1.409443E-3"/>
    <n v="7.6947099999999998E-4"/>
    <n v="2.3391918400000003E-2"/>
    <x v="0"/>
  </r>
  <r>
    <x v="2"/>
    <n v="3156"/>
    <x v="0"/>
    <x v="0"/>
    <x v="0"/>
    <n v="272713"/>
    <d v="2022-01-01T00:00:00"/>
    <n v="304"/>
    <n v="15910691.200000001"/>
    <n v="523378"/>
    <s v="VND"/>
    <s v="20221031VND"/>
    <n v="1"/>
    <n v="2.72713E-4"/>
    <n v="5.2337800000000002E-4"/>
    <n v="1.59106912E-2"/>
    <x v="0"/>
  </r>
  <r>
    <x v="2"/>
    <n v="3156"/>
    <x v="0"/>
    <x v="0"/>
    <x v="0"/>
    <n v="441912"/>
    <d v="2022-01-01T00:00:00"/>
    <n v="304"/>
    <n v="58374627.199999996"/>
    <n v="1920218"/>
    <s v="VND"/>
    <s v="20221031VND"/>
    <n v="1"/>
    <n v="4.4191199999999998E-4"/>
    <n v="1.920218E-3"/>
    <n v="5.8374627199999994E-2"/>
    <x v="0"/>
  </r>
  <r>
    <x v="2"/>
    <n v="3167"/>
    <x v="0"/>
    <x v="0"/>
    <x v="1"/>
    <n v="103983"/>
    <d v="2022-01-01T00:00:00"/>
    <n v="304"/>
    <n v="25929984"/>
    <n v="852960"/>
    <s v="VND"/>
    <s v="20221031VND"/>
    <n v="1"/>
    <n v="1.03983E-4"/>
    <n v="8.5296000000000005E-4"/>
    <n v="2.5929984E-2"/>
    <x v="0"/>
  </r>
  <r>
    <x v="2"/>
    <n v="3167"/>
    <x v="0"/>
    <x v="0"/>
    <x v="0"/>
    <n v="1877787"/>
    <d v="2022-01-01T00:00:00"/>
    <n v="304"/>
    <n v="23060497.599999998"/>
    <n v="758569"/>
    <s v="VND"/>
    <s v="20221031VND"/>
    <n v="1"/>
    <n v="1.8777869999999999E-3"/>
    <n v="7.5856899999999995E-4"/>
    <n v="2.3060497599999997E-2"/>
    <x v="0"/>
  </r>
  <r>
    <x v="2"/>
    <n v="3167"/>
    <x v="5"/>
    <x v="0"/>
    <x v="0"/>
    <n v="83544"/>
    <d v="2022-01-01T00:00:00"/>
    <n v="304"/>
    <n v="11006198.4"/>
    <n v="362046"/>
    <s v="VND"/>
    <s v="20221031VND"/>
    <n v="1"/>
    <n v="8.3543999999999998E-5"/>
    <n v="3.6204599999999998E-4"/>
    <n v="1.10061984E-2"/>
    <x v="1"/>
  </r>
  <r>
    <x v="2"/>
    <n v="3168"/>
    <x v="1"/>
    <x v="0"/>
    <x v="0"/>
    <n v="195431"/>
    <d v="2022-01-01T00:00:00"/>
    <n v="304"/>
    <n v="60022216"/>
    <n v="1974415"/>
    <s v="VND"/>
    <s v="20221031VND"/>
    <n v="1"/>
    <n v="1.9543100000000001E-4"/>
    <n v="1.9744150000000002E-3"/>
    <n v="6.0022216000000003E-2"/>
    <x v="1"/>
  </r>
  <r>
    <x v="2"/>
    <n v="3169"/>
    <x v="1"/>
    <x v="0"/>
    <x v="0"/>
    <n v="562357"/>
    <d v="2022-01-01T00:00:00"/>
    <n v="304"/>
    <n v="859347.20000000007"/>
    <n v="28268"/>
    <s v="VND"/>
    <s v="20221031VND"/>
    <n v="1"/>
    <n v="5.6235699999999998E-4"/>
    <n v="2.8268000000000001E-5"/>
    <n v="8.5934720000000007E-4"/>
    <x v="1"/>
  </r>
  <r>
    <x v="2"/>
    <n v="3171"/>
    <x v="4"/>
    <x v="0"/>
    <x v="0"/>
    <n v="735939"/>
    <d v="2022-01-01T00:00:00"/>
    <n v="304"/>
    <n v="8381827.2000000002"/>
    <n v="275718"/>
    <s v="VND"/>
    <s v="20221031VND"/>
    <n v="1"/>
    <n v="7.3593900000000002E-4"/>
    <n v="2.7571799999999999E-4"/>
    <n v="8.3818272000000006E-3"/>
    <x v="1"/>
  </r>
  <r>
    <x v="2"/>
    <n v="3172"/>
    <x v="0"/>
    <x v="0"/>
    <x v="0"/>
    <n v="3776785"/>
    <d v="2022-01-01T00:00:00"/>
    <n v="304"/>
    <n v="117239697.60000001"/>
    <n v="3856569"/>
    <s v="VND"/>
    <s v="20221031VND"/>
    <n v="1"/>
    <n v="3.776785E-3"/>
    <n v="3.8565689999999998E-3"/>
    <n v="0.11723969760000001"/>
    <x v="0"/>
  </r>
  <r>
    <x v="2"/>
    <n v="3172"/>
    <x v="4"/>
    <x v="0"/>
    <x v="0"/>
    <n v="231611"/>
    <d v="2022-01-01T00:00:00"/>
    <n v="304"/>
    <n v="31583107.199999999"/>
    <n v="1038918"/>
    <s v="VND"/>
    <s v="20221031VND"/>
    <n v="1"/>
    <n v="2.31611E-4"/>
    <n v="1.038918E-3"/>
    <n v="3.1583107200000002E-2"/>
    <x v="1"/>
  </r>
  <r>
    <x v="2"/>
    <n v="3176"/>
    <x v="1"/>
    <x v="0"/>
    <x v="0"/>
    <n v="1292646"/>
    <d v="2022-01-01T00:00:00"/>
    <n v="304"/>
    <n v="1327955025075.2"/>
    <n v="1864234"/>
    <s v="USD"/>
    <s v="20221031USD"/>
    <n v="23432"/>
    <n v="30.289281072000001"/>
    <n v="43.682731087999997"/>
    <n v="1327.9550250752"/>
    <x v="1"/>
  </r>
  <r>
    <x v="2"/>
    <n v="3176"/>
    <x v="1"/>
    <x v="0"/>
    <x v="0"/>
    <n v="217833"/>
    <d v="2022-01-01T00:00:00"/>
    <n v="304"/>
    <n v="4486857.5999999996"/>
    <n v="147594"/>
    <s v="VND"/>
    <s v="20221031VND"/>
    <n v="1"/>
    <n v="2.1783300000000001E-4"/>
    <n v="1.47594E-4"/>
    <n v="4.4868575999999997E-3"/>
    <x v="1"/>
  </r>
  <r>
    <x v="2"/>
    <n v="3176"/>
    <x v="4"/>
    <x v="0"/>
    <x v="0"/>
    <n v="1434200"/>
    <d v="2022-01-01T00:00:00"/>
    <n v="304"/>
    <n v="17647716.800000001"/>
    <n v="580517"/>
    <s v="VND"/>
    <s v="20221031VND"/>
    <n v="1"/>
    <n v="1.4342000000000001E-3"/>
    <n v="5.8051700000000001E-4"/>
    <n v="1.7647716800000001E-2"/>
    <x v="1"/>
  </r>
  <r>
    <x v="2"/>
    <n v="3178"/>
    <x v="8"/>
    <x v="0"/>
    <x v="0"/>
    <n v="1076302"/>
    <d v="2022-01-01T00:00:00"/>
    <n v="304"/>
    <n v="38853571.200000003"/>
    <n v="1278078"/>
    <s v="VND"/>
    <s v="20221031VND"/>
    <n v="1"/>
    <n v="1.0763019999999999E-3"/>
    <n v="1.278078E-3"/>
    <n v="3.8853571200000006E-2"/>
    <x v="0"/>
  </r>
  <r>
    <x v="2"/>
    <n v="3178"/>
    <x v="4"/>
    <x v="0"/>
    <x v="0"/>
    <n v="792940"/>
    <d v="2022-01-01T00:00:00"/>
    <n v="304"/>
    <n v="16824545.600000001"/>
    <n v="553439"/>
    <s v="VND"/>
    <s v="20221031VND"/>
    <n v="1"/>
    <n v="7.9294000000000001E-4"/>
    <n v="5.5343899999999997E-4"/>
    <n v="1.6824545600000001E-2"/>
    <x v="1"/>
  </r>
  <r>
    <x v="2"/>
    <n v="3179"/>
    <x v="4"/>
    <x v="0"/>
    <x v="0"/>
    <n v="579496"/>
    <d v="2022-01-01T00:00:00"/>
    <n v="304"/>
    <n v="44391752"/>
    <n v="1460255"/>
    <s v="VND"/>
    <s v="20221031VND"/>
    <n v="1"/>
    <n v="5.7949599999999998E-4"/>
    <n v="1.4602549999999999E-3"/>
    <n v="4.4391752E-2"/>
    <x v="1"/>
  </r>
  <r>
    <x v="2"/>
    <n v="3181"/>
    <x v="13"/>
    <x v="0"/>
    <x v="0"/>
    <n v="520874"/>
    <d v="2022-01-01T00:00:00"/>
    <n v="304"/>
    <n v="48614038.399999999"/>
    <n v="1599146"/>
    <s v="VND"/>
    <s v="20221031VND"/>
    <n v="1"/>
    <n v="5.2087399999999995E-4"/>
    <n v="1.5991460000000001E-3"/>
    <n v="4.8614038399999997E-2"/>
    <x v="0"/>
  </r>
  <r>
    <x v="2"/>
    <n v="3181"/>
    <x v="15"/>
    <x v="0"/>
    <x v="0"/>
    <n v="1111232"/>
    <d v="2022-01-01T00:00:00"/>
    <n v="304"/>
    <n v="33180992"/>
    <n v="1091480"/>
    <s v="VND"/>
    <s v="20221031VND"/>
    <n v="1"/>
    <n v="1.111232E-3"/>
    <n v="1.0914799999999999E-3"/>
    <n v="3.3180991999999999E-2"/>
    <x v="4"/>
  </r>
  <r>
    <x v="2"/>
    <n v="3183"/>
    <x v="7"/>
    <x v="0"/>
    <x v="0"/>
    <n v="1693656"/>
    <d v="2022-01-01T00:00:00"/>
    <n v="304"/>
    <n v="30575924.800000001"/>
    <n v="1005787"/>
    <s v="VND"/>
    <s v="20221031VND"/>
    <n v="1"/>
    <n v="1.693656E-3"/>
    <n v="1.005787E-3"/>
    <n v="3.0575924800000001E-2"/>
    <x v="2"/>
  </r>
  <r>
    <x v="2"/>
    <n v="3189"/>
    <x v="7"/>
    <x v="0"/>
    <x v="1"/>
    <n v="645742"/>
    <d v="2022-01-01T00:00:00"/>
    <n v="304"/>
    <n v="18350169.600000001"/>
    <n v="603624"/>
    <s v="VND"/>
    <s v="20221031VND"/>
    <n v="1"/>
    <n v="6.4574200000000004E-4"/>
    <n v="6.0362399999999998E-4"/>
    <n v="1.8350169600000001E-2"/>
    <x v="2"/>
  </r>
  <r>
    <x v="2"/>
    <n v="3189"/>
    <x v="7"/>
    <x v="0"/>
    <x v="0"/>
    <n v="1228658"/>
    <d v="2022-01-01T00:00:00"/>
    <n v="304"/>
    <n v="8346046.3999999994"/>
    <n v="274541"/>
    <s v="VND"/>
    <s v="20221031VND"/>
    <n v="1"/>
    <n v="1.2286580000000001E-3"/>
    <n v="2.74541E-4"/>
    <n v="8.3460463999999995E-3"/>
    <x v="2"/>
  </r>
  <r>
    <x v="2"/>
    <n v="3189"/>
    <x v="13"/>
    <x v="0"/>
    <x v="0"/>
    <n v="1061470"/>
    <d v="2022-01-01T00:00:00"/>
    <n v="304"/>
    <n v="8472601.5999999996"/>
    <n v="278704"/>
    <s v="VND"/>
    <s v="20221031VND"/>
    <n v="1"/>
    <n v="1.0614699999999999E-3"/>
    <n v="2.7870400000000001E-4"/>
    <n v="8.4726015999999991E-3"/>
    <x v="0"/>
  </r>
  <r>
    <x v="2"/>
    <n v="3189"/>
    <x v="0"/>
    <x v="0"/>
    <x v="0"/>
    <n v="283795"/>
    <d v="2022-01-01T00:00:00"/>
    <n v="304"/>
    <n v="44575337.600000001"/>
    <n v="1466294"/>
    <s v="VND"/>
    <s v="20221031VND"/>
    <n v="1"/>
    <n v="2.8379499999999999E-4"/>
    <n v="1.4662939999999999E-3"/>
    <n v="4.4575337600000001E-2"/>
    <x v="0"/>
  </r>
  <r>
    <x v="2"/>
    <n v="3191"/>
    <x v="10"/>
    <x v="0"/>
    <x v="0"/>
    <n v="1828794"/>
    <d v="2022-01-01T00:00:00"/>
    <n v="304"/>
    <n v="762554399398.40002"/>
    <n v="1070503"/>
    <s v="USD"/>
    <s v="20221031USD"/>
    <n v="23432"/>
    <n v="42.852301007999998"/>
    <n v="25.084026296000001"/>
    <n v="762.55439939840005"/>
    <x v="1"/>
  </r>
  <r>
    <x v="2"/>
    <n v="3191"/>
    <x v="8"/>
    <x v="0"/>
    <x v="0"/>
    <n v="1670720"/>
    <d v="2022-01-01T00:00:00"/>
    <n v="304"/>
    <n v="13648961.6"/>
    <n v="448979"/>
    <s v="VND"/>
    <s v="20221031VND"/>
    <n v="1"/>
    <n v="1.6707200000000001E-3"/>
    <n v="4.4897900000000001E-4"/>
    <n v="1.36489616E-2"/>
    <x v="0"/>
  </r>
  <r>
    <x v="2"/>
    <n v="3193"/>
    <x v="4"/>
    <x v="0"/>
    <x v="0"/>
    <n v="53077"/>
    <d v="2022-01-01T00:00:00"/>
    <n v="304"/>
    <n v="10802822.4"/>
    <n v="355356"/>
    <s v="VND"/>
    <s v="20221031VND"/>
    <n v="1"/>
    <n v="5.3077E-5"/>
    <n v="3.5535599999999998E-4"/>
    <n v="1.08028224E-2"/>
    <x v="1"/>
  </r>
  <r>
    <x v="2"/>
    <n v="3193"/>
    <x v="5"/>
    <x v="0"/>
    <x v="0"/>
    <n v="1291085"/>
    <d v="2022-01-01T00:00:00"/>
    <n v="304"/>
    <n v="6286568"/>
    <n v="206795"/>
    <s v="VND"/>
    <s v="20221031VND"/>
    <n v="1"/>
    <n v="1.291085E-3"/>
    <n v="2.0679499999999999E-4"/>
    <n v="6.2865680000000002E-3"/>
    <x v="1"/>
  </r>
  <r>
    <x v="2"/>
    <n v="3194"/>
    <x v="10"/>
    <x v="0"/>
    <x v="0"/>
    <n v="1309829"/>
    <d v="2022-01-01T00:00:00"/>
    <n v="304"/>
    <n v="59710768"/>
    <n v="1964170"/>
    <s v="VND"/>
    <s v="20221031VND"/>
    <n v="1"/>
    <n v="1.309829E-3"/>
    <n v="1.9641699999999999E-3"/>
    <n v="5.9710767999999997E-2"/>
    <x v="1"/>
  </r>
  <r>
    <x v="2"/>
    <n v="3198"/>
    <x v="4"/>
    <x v="0"/>
    <x v="0"/>
    <n v="2795590"/>
    <d v="2022-01-01T00:00:00"/>
    <n v="304"/>
    <n v="97895144"/>
    <n v="3220235"/>
    <s v="VND"/>
    <s v="20221031VND"/>
    <n v="1"/>
    <n v="2.7955900000000001E-3"/>
    <n v="3.2202350000000001E-3"/>
    <n v="9.7895144000000003E-2"/>
    <x v="1"/>
  </r>
  <r>
    <x v="2"/>
    <n v="3199"/>
    <x v="2"/>
    <x v="0"/>
    <x v="0"/>
    <n v="1109818"/>
    <d v="2022-01-01T00:00:00"/>
    <n v="304"/>
    <n v="19933553.599999998"/>
    <n v="655709"/>
    <s v="VND"/>
    <s v="20221031VND"/>
    <n v="1"/>
    <n v="1.109818E-3"/>
    <n v="6.5570899999999998E-4"/>
    <n v="1.9933553599999997E-2"/>
    <x v="2"/>
  </r>
  <r>
    <x v="2"/>
    <n v="3199"/>
    <x v="5"/>
    <x v="0"/>
    <x v="0"/>
    <n v="1446435"/>
    <d v="2022-01-01T00:00:00"/>
    <n v="304"/>
    <n v="21313196.800000001"/>
    <n v="701092"/>
    <s v="VND"/>
    <s v="20221031VND"/>
    <n v="1"/>
    <n v="1.446435E-3"/>
    <n v="7.0109199999999995E-4"/>
    <n v="2.13131968E-2"/>
    <x v="1"/>
  </r>
  <r>
    <x v="2"/>
    <n v="3199"/>
    <x v="12"/>
    <x v="0"/>
    <x v="0"/>
    <n v="1902750"/>
    <d v="2022-01-01T00:00:00"/>
    <n v="304"/>
    <n v="54999254.399999999"/>
    <n v="1809186"/>
    <s v="VND"/>
    <s v="20221031VND"/>
    <n v="1"/>
    <n v="1.9027499999999999E-3"/>
    <n v="1.809186E-3"/>
    <n v="5.4999254399999996E-2"/>
    <x v="4"/>
  </r>
  <r>
    <x v="2"/>
    <n v="3201"/>
    <x v="3"/>
    <x v="0"/>
    <x v="0"/>
    <n v="1041871"/>
    <d v="2022-01-01T00:00:00"/>
    <n v="304"/>
    <n v="55240356.800000004"/>
    <n v="1817117"/>
    <s v="VND"/>
    <s v="20221031VND"/>
    <n v="1"/>
    <n v="1.041871E-3"/>
    <n v="1.817117E-3"/>
    <n v="5.5240356800000001E-2"/>
    <x v="0"/>
  </r>
  <r>
    <x v="2"/>
    <n v="3202"/>
    <x v="15"/>
    <x v="0"/>
    <x v="0"/>
    <n v="850847"/>
    <d v="2022-01-01T00:00:00"/>
    <n v="304"/>
    <n v="54522704"/>
    <n v="1793510"/>
    <s v="VND"/>
    <s v="20221031VND"/>
    <n v="1"/>
    <n v="8.5084699999999995E-4"/>
    <n v="1.7935099999999999E-3"/>
    <n v="5.4522703999999998E-2"/>
    <x v="4"/>
  </r>
  <r>
    <x v="2"/>
    <n v="3202"/>
    <x v="8"/>
    <x v="0"/>
    <x v="0"/>
    <n v="57191"/>
    <d v="2022-01-01T00:00:00"/>
    <n v="304"/>
    <n v="9347969.5999999996"/>
    <n v="307499"/>
    <s v="VND"/>
    <s v="20221031VND"/>
    <n v="1"/>
    <n v="5.7191000000000002E-5"/>
    <n v="3.0749899999999998E-4"/>
    <n v="9.3479696000000004E-3"/>
    <x v="0"/>
  </r>
  <r>
    <x v="2"/>
    <n v="3202"/>
    <x v="5"/>
    <x v="0"/>
    <x v="0"/>
    <n v="840933"/>
    <d v="2022-01-01T00:00:00"/>
    <n v="304"/>
    <n v="38832017.600000001"/>
    <n v="1277369"/>
    <s v="VND"/>
    <s v="20221031VND"/>
    <n v="1"/>
    <n v="8.4093299999999998E-4"/>
    <n v="1.277369E-3"/>
    <n v="3.8832017600000004E-2"/>
    <x v="1"/>
  </r>
  <r>
    <x v="2"/>
    <n v="3203"/>
    <x v="9"/>
    <x v="0"/>
    <x v="0"/>
    <n v="1798906"/>
    <d v="2022-01-01T00:00:00"/>
    <n v="304"/>
    <n v="1830292.8"/>
    <n v="60207"/>
    <s v="VND"/>
    <s v="20221031VND"/>
    <n v="1"/>
    <n v="1.7989060000000001E-3"/>
    <n v="6.0207000000000001E-5"/>
    <n v="1.8302928000000001E-3"/>
    <x v="0"/>
  </r>
  <r>
    <x v="2"/>
    <n v="3204"/>
    <x v="0"/>
    <x v="0"/>
    <x v="0"/>
    <n v="70625"/>
    <d v="2022-01-01T00:00:00"/>
    <n v="304"/>
    <n v="31011131.199999999"/>
    <n v="1020103"/>
    <s v="VND"/>
    <s v="20221031VND"/>
    <n v="1"/>
    <n v="7.0624999999999996E-5"/>
    <n v="1.0201030000000001E-3"/>
    <n v="3.10111312E-2"/>
    <x v="0"/>
  </r>
  <r>
    <x v="2"/>
    <n v="3205"/>
    <x v="8"/>
    <x v="0"/>
    <x v="1"/>
    <n v="6919081"/>
    <d v="2022-01-01T00:00:00"/>
    <n v="304"/>
    <n v="206930884.79999998"/>
    <n v="6806937"/>
    <s v="VND"/>
    <s v="20221031VND"/>
    <n v="1"/>
    <n v="6.9190809999999997E-3"/>
    <n v="6.8069369999999999E-3"/>
    <n v="0.20693088479999999"/>
    <x v="0"/>
  </r>
  <r>
    <x v="2"/>
    <n v="3205"/>
    <x v="8"/>
    <x v="0"/>
    <x v="0"/>
    <n v="6838400"/>
    <d v="2022-01-01T00:00:00"/>
    <n v="304"/>
    <n v="184284800"/>
    <n v="6062000"/>
    <s v="VND"/>
    <s v="20221031VND"/>
    <n v="1"/>
    <n v="6.8383999999999997E-3"/>
    <n v="6.0619999999999997E-3"/>
    <n v="0.1842848"/>
    <x v="0"/>
  </r>
  <r>
    <x v="2"/>
    <n v="3208"/>
    <x v="15"/>
    <x v="0"/>
    <x v="0"/>
    <n v="617830"/>
    <d v="2022-01-01T00:00:00"/>
    <n v="304"/>
    <n v="58067009.600000001"/>
    <n v="1910099"/>
    <s v="VND"/>
    <s v="20221031VND"/>
    <n v="1"/>
    <n v="6.1782999999999999E-4"/>
    <n v="1.910099E-3"/>
    <n v="5.8067009600000004E-2"/>
    <x v="4"/>
  </r>
  <r>
    <x v="2"/>
    <n v="3208"/>
    <x v="0"/>
    <x v="0"/>
    <x v="0"/>
    <n v="569299"/>
    <d v="2022-01-01T00:00:00"/>
    <n v="304"/>
    <n v="55233790.399999999"/>
    <n v="1816901"/>
    <s v="VND"/>
    <s v="20221031VND"/>
    <n v="1"/>
    <n v="5.69299E-4"/>
    <n v="1.8169010000000001E-3"/>
    <n v="5.5233790399999996E-2"/>
    <x v="0"/>
  </r>
  <r>
    <x v="2"/>
    <n v="3209"/>
    <x v="4"/>
    <x v="0"/>
    <x v="0"/>
    <n v="1905351"/>
    <d v="2022-01-01T00:00:00"/>
    <n v="304"/>
    <n v="3197776"/>
    <n v="105190"/>
    <s v="VND"/>
    <s v="20221031VND"/>
    <n v="1"/>
    <n v="1.905351E-3"/>
    <n v="1.0519E-4"/>
    <n v="3.1977759999999998E-3"/>
    <x v="1"/>
  </r>
  <r>
    <x v="2"/>
    <n v="3210"/>
    <x v="3"/>
    <x v="0"/>
    <x v="0"/>
    <n v="220968"/>
    <d v="2022-01-01T00:00:00"/>
    <n v="304"/>
    <n v="49693937.600000001"/>
    <n v="1634669"/>
    <s v="VND"/>
    <s v="20221031VND"/>
    <n v="1"/>
    <n v="2.2096799999999999E-4"/>
    <n v="1.6346690000000001E-3"/>
    <n v="4.9693937600000002E-2"/>
    <x v="0"/>
  </r>
  <r>
    <x v="2"/>
    <n v="3210"/>
    <x v="1"/>
    <x v="0"/>
    <x v="0"/>
    <n v="1473975"/>
    <d v="2022-01-01T00:00:00"/>
    <n v="304"/>
    <n v="38163096"/>
    <n v="1255365"/>
    <s v="VND"/>
    <s v="20221031VND"/>
    <n v="1"/>
    <n v="1.473975E-3"/>
    <n v="1.255365E-3"/>
    <n v="3.8163096000000001E-2"/>
    <x v="1"/>
  </r>
  <r>
    <x v="2"/>
    <n v="3210"/>
    <x v="0"/>
    <x v="0"/>
    <x v="0"/>
    <n v="173400"/>
    <d v="2022-01-01T00:00:00"/>
    <n v="304"/>
    <n v="36997012.799999997"/>
    <n v="1217007"/>
    <s v="VND"/>
    <s v="20221031VND"/>
    <n v="1"/>
    <n v="1.7340000000000001E-4"/>
    <n v="1.217007E-3"/>
    <n v="3.69970128E-2"/>
    <x v="0"/>
  </r>
  <r>
    <x v="2"/>
    <n v="3210"/>
    <x v="4"/>
    <x v="0"/>
    <x v="0"/>
    <n v="17170"/>
    <d v="2022-01-01T00:00:00"/>
    <n v="304"/>
    <n v="5267864"/>
    <n v="173285"/>
    <s v="VND"/>
    <s v="20221031VND"/>
    <n v="1"/>
    <n v="1.717E-5"/>
    <n v="1.7328499999999999E-4"/>
    <n v="5.2678639999999997E-3"/>
    <x v="1"/>
  </r>
  <r>
    <x v="2"/>
    <n v="3212"/>
    <x v="2"/>
    <x v="0"/>
    <x v="0"/>
    <n v="1084839"/>
    <d v="2022-01-01T00:00:00"/>
    <n v="304"/>
    <n v="54934928"/>
    <n v="1807070"/>
    <s v="VND"/>
    <s v="20221031VND"/>
    <n v="1"/>
    <n v="1.084839E-3"/>
    <n v="1.80707E-3"/>
    <n v="5.4934928000000001E-2"/>
    <x v="2"/>
  </r>
  <r>
    <x v="2"/>
    <n v="3212"/>
    <x v="0"/>
    <x v="0"/>
    <x v="0"/>
    <n v="1619466"/>
    <d v="2022-01-01T00:00:00"/>
    <n v="304"/>
    <n v="45033830.399999999"/>
    <n v="1481376"/>
    <s v="VND"/>
    <s v="20221031VND"/>
    <n v="1"/>
    <n v="1.619466E-3"/>
    <n v="1.481376E-3"/>
    <n v="4.5033830399999995E-2"/>
    <x v="0"/>
  </r>
  <r>
    <x v="2"/>
    <n v="3212"/>
    <x v="0"/>
    <x v="0"/>
    <x v="0"/>
    <n v="1857739"/>
    <d v="2022-01-01T00:00:00"/>
    <n v="304"/>
    <n v="2165422.4"/>
    <n v="71231"/>
    <s v="VND"/>
    <s v="20221031VND"/>
    <n v="1"/>
    <n v="1.857739E-3"/>
    <n v="7.1230999999999996E-5"/>
    <n v="2.1654223999999999E-3"/>
    <x v="0"/>
  </r>
  <r>
    <x v="2"/>
    <n v="3217"/>
    <x v="4"/>
    <x v="0"/>
    <x v="1"/>
    <n v="591253"/>
    <d v="2022-01-01T00:00:00"/>
    <n v="304"/>
    <n v="1857865.5999999999"/>
    <n v="61114"/>
    <s v="VND"/>
    <s v="20221031VND"/>
    <n v="1"/>
    <n v="5.9125300000000003E-4"/>
    <n v="6.1113999999999998E-5"/>
    <n v="1.8578655999999998E-3"/>
    <x v="1"/>
  </r>
  <r>
    <x v="2"/>
    <n v="3218"/>
    <x v="7"/>
    <x v="0"/>
    <x v="0"/>
    <n v="947536"/>
    <d v="2022-01-01T00:00:00"/>
    <n v="304"/>
    <n v="6132865.6000000006"/>
    <n v="201739"/>
    <s v="VND"/>
    <s v="20221031VND"/>
    <n v="1"/>
    <n v="9.4753600000000002E-4"/>
    <n v="2.0173899999999999E-4"/>
    <n v="6.1328656000000006E-3"/>
    <x v="2"/>
  </r>
  <r>
    <x v="2"/>
    <n v="3219"/>
    <x v="5"/>
    <x v="0"/>
    <x v="0"/>
    <n v="9597158"/>
    <d v="2022-01-01T00:00:00"/>
    <n v="304"/>
    <n v="295246836.80000001"/>
    <n v="9712067"/>
    <s v="VND"/>
    <s v="20221031VND"/>
    <n v="1"/>
    <n v="9.5971579999999997E-3"/>
    <n v="9.7120669999999996E-3"/>
    <n v="0.29524683680000002"/>
    <x v="1"/>
  </r>
  <r>
    <x v="2"/>
    <n v="3219"/>
    <x v="0"/>
    <x v="0"/>
    <x v="0"/>
    <n v="39089"/>
    <d v="2022-01-01T00:00:00"/>
    <n v="304"/>
    <n v="20314404.800000001"/>
    <n v="668237"/>
    <s v="VND"/>
    <s v="20221031VND"/>
    <n v="1"/>
    <n v="3.9088999999999998E-5"/>
    <n v="6.6823700000000002E-4"/>
    <n v="2.0314404800000001E-2"/>
    <x v="0"/>
  </r>
  <r>
    <x v="2"/>
    <n v="3220"/>
    <x v="4"/>
    <x v="0"/>
    <x v="0"/>
    <n v="936916"/>
    <d v="2022-01-01T00:00:00"/>
    <n v="304"/>
    <n v="55457960"/>
    <n v="1824275"/>
    <s v="VND"/>
    <s v="20221031VND"/>
    <n v="1"/>
    <n v="9.3691599999999999E-4"/>
    <n v="1.824275E-3"/>
    <n v="5.5457960000000001E-2"/>
    <x v="1"/>
  </r>
  <r>
    <x v="2"/>
    <n v="3221"/>
    <x v="10"/>
    <x v="0"/>
    <x v="0"/>
    <n v="1290735"/>
    <d v="2022-01-01T00:00:00"/>
    <n v="304"/>
    <n v="763335116147.19995"/>
    <n v="1071599"/>
    <s v="USD"/>
    <s v="20221031USD"/>
    <n v="23432"/>
    <n v="30.244502520000001"/>
    <n v="25.109707768"/>
    <n v="763.33511614719998"/>
    <x v="1"/>
  </r>
  <r>
    <x v="2"/>
    <n v="3221"/>
    <x v="10"/>
    <x v="0"/>
    <x v="0"/>
    <n v="819961"/>
    <d v="2022-01-01T00:00:00"/>
    <n v="304"/>
    <n v="54827859.199999996"/>
    <n v="1803548"/>
    <s v="VND"/>
    <s v="20221031VND"/>
    <n v="1"/>
    <n v="8.1996100000000002E-4"/>
    <n v="1.8035480000000001E-3"/>
    <n v="5.4827859199999995E-2"/>
    <x v="1"/>
  </r>
  <r>
    <x v="2"/>
    <n v="3221"/>
    <x v="4"/>
    <x v="0"/>
    <x v="0"/>
    <n v="71500"/>
    <d v="2022-01-01T00:00:00"/>
    <n v="304"/>
    <n v="23080531.199999999"/>
    <n v="759228"/>
    <s v="VND"/>
    <s v="20221031VND"/>
    <n v="1"/>
    <n v="7.1500000000000003E-5"/>
    <n v="7.5922800000000003E-4"/>
    <n v="2.3080531200000001E-2"/>
    <x v="1"/>
  </r>
  <r>
    <x v="2"/>
    <n v="3222"/>
    <x v="1"/>
    <x v="0"/>
    <x v="0"/>
    <n v="1157841"/>
    <d v="2022-01-01T00:00:00"/>
    <n v="304"/>
    <n v="30950300.800000001"/>
    <n v="1018102"/>
    <s v="VND"/>
    <s v="20221031VND"/>
    <n v="1"/>
    <n v="1.1578409999999999E-3"/>
    <n v="1.0181019999999999E-3"/>
    <n v="3.09503008E-2"/>
    <x v="1"/>
  </r>
  <r>
    <x v="2"/>
    <n v="3225"/>
    <x v="11"/>
    <x v="0"/>
    <x v="0"/>
    <n v="1089488"/>
    <d v="2022-01-01T00:00:00"/>
    <n v="304"/>
    <n v="4005960"/>
    <n v="131775"/>
    <s v="VND"/>
    <s v="20221031VND"/>
    <n v="1"/>
    <n v="1.089488E-3"/>
    <n v="1.3177499999999999E-4"/>
    <n v="4.0059600000000002E-3"/>
    <x v="3"/>
  </r>
  <r>
    <x v="2"/>
    <n v="3225"/>
    <x v="4"/>
    <x v="0"/>
    <x v="0"/>
    <n v="132687"/>
    <d v="2022-01-01T00:00:00"/>
    <n v="304"/>
    <n v="5043238.3999999994"/>
    <n v="165896"/>
    <s v="VND"/>
    <s v="20221031VND"/>
    <n v="1"/>
    <n v="1.3268700000000001E-4"/>
    <n v="1.6589600000000001E-4"/>
    <n v="5.0432383999999995E-3"/>
    <x v="1"/>
  </r>
  <r>
    <x v="2"/>
    <n v="3227"/>
    <x v="0"/>
    <x v="0"/>
    <x v="0"/>
    <n v="1773865"/>
    <d v="2022-01-01T00:00:00"/>
    <n v="304"/>
    <n v="8452659.1999999993"/>
    <n v="278048"/>
    <s v="VND"/>
    <s v="20221031VND"/>
    <n v="1"/>
    <n v="1.7738649999999999E-3"/>
    <n v="2.7804799999999998E-4"/>
    <n v="8.4526591999999987E-3"/>
    <x v="0"/>
  </r>
  <r>
    <x v="2"/>
    <n v="3227"/>
    <x v="1"/>
    <x v="0"/>
    <x v="0"/>
    <n v="1278669"/>
    <d v="2022-01-01T00:00:00"/>
    <n v="304"/>
    <n v="50666980.800000004"/>
    <n v="1666677"/>
    <s v="VND"/>
    <s v="20221031VND"/>
    <n v="1"/>
    <n v="1.2786690000000001E-3"/>
    <n v="1.6666770000000001E-3"/>
    <n v="5.0666980800000004E-2"/>
    <x v="1"/>
  </r>
  <r>
    <x v="2"/>
    <n v="3228"/>
    <x v="0"/>
    <x v="0"/>
    <x v="0"/>
    <n v="1423253"/>
    <d v="2022-01-01T00:00:00"/>
    <n v="304"/>
    <n v="9935480"/>
    <n v="326825"/>
    <s v="VND"/>
    <s v="20221031VND"/>
    <n v="1"/>
    <n v="1.423253E-3"/>
    <n v="3.2682499999999999E-4"/>
    <n v="9.93548E-3"/>
    <x v="0"/>
  </r>
  <r>
    <x v="2"/>
    <n v="3228"/>
    <x v="10"/>
    <x v="0"/>
    <x v="0"/>
    <n v="1374619"/>
    <d v="2022-01-01T00:00:00"/>
    <n v="304"/>
    <n v="43452696"/>
    <n v="1429365"/>
    <s v="VND"/>
    <s v="20221031VND"/>
    <n v="1"/>
    <n v="1.3746190000000001E-3"/>
    <n v="1.4293649999999999E-3"/>
    <n v="4.3452695999999999E-2"/>
    <x v="1"/>
  </r>
  <r>
    <x v="2"/>
    <n v="3229"/>
    <x v="5"/>
    <x v="0"/>
    <x v="1"/>
    <n v="6506187"/>
    <d v="2022-01-01T00:00:00"/>
    <n v="304"/>
    <n v="269381635.19999999"/>
    <n v="8861238"/>
    <s v="VND"/>
    <s v="20221031VND"/>
    <n v="1"/>
    <n v="6.5061870000000001E-3"/>
    <n v="8.8612380000000004E-3"/>
    <n v="0.26938163519999997"/>
    <x v="1"/>
  </r>
  <r>
    <x v="2"/>
    <n v="3229"/>
    <x v="5"/>
    <x v="0"/>
    <x v="0"/>
    <n v="3480846"/>
    <d v="2022-01-01T00:00:00"/>
    <n v="304"/>
    <n v="105390112"/>
    <n v="3466780"/>
    <s v="VND"/>
    <s v="20221031VND"/>
    <n v="1"/>
    <n v="3.4808460000000001E-3"/>
    <n v="3.46678E-3"/>
    <n v="0.10539011199999999"/>
    <x v="1"/>
  </r>
  <r>
    <x v="2"/>
    <n v="3229"/>
    <x v="8"/>
    <x v="0"/>
    <x v="0"/>
    <n v="1490213"/>
    <d v="2022-01-01T00:00:00"/>
    <n v="304"/>
    <n v="13855104"/>
    <n v="455760"/>
    <s v="VND"/>
    <s v="20221031VND"/>
    <n v="1"/>
    <n v="1.490213E-3"/>
    <n v="4.5575999999999999E-4"/>
    <n v="1.3855104E-2"/>
    <x v="0"/>
  </r>
  <r>
    <x v="2"/>
    <n v="3229"/>
    <x v="5"/>
    <x v="0"/>
    <x v="0"/>
    <n v="440482"/>
    <d v="2022-01-01T00:00:00"/>
    <n v="304"/>
    <n v="1392174676326.3999"/>
    <n v="1954388"/>
    <s v="USD"/>
    <s v="20221031USD"/>
    <n v="23432"/>
    <n v="10.321374223999999"/>
    <n v="45.795219615999997"/>
    <n v="1392.1746763264"/>
    <x v="1"/>
  </r>
  <r>
    <x v="2"/>
    <n v="3229"/>
    <x v="5"/>
    <x v="0"/>
    <x v="0"/>
    <n v="1912164"/>
    <d v="2022-01-01T00:00:00"/>
    <n v="304"/>
    <n v="412593130419.20001"/>
    <n v="579214"/>
    <s v="USD"/>
    <s v="20221031USD"/>
    <n v="23432"/>
    <n v="44.805826848000002"/>
    <n v="13.572142447999999"/>
    <n v="412.59313041920001"/>
    <x v="1"/>
  </r>
  <r>
    <x v="2"/>
    <n v="3229"/>
    <x v="5"/>
    <x v="0"/>
    <x v="0"/>
    <n v="2610564"/>
    <d v="2022-01-01T00:00:00"/>
    <n v="304"/>
    <n v="132684083.2"/>
    <n v="4364608"/>
    <s v="VND"/>
    <s v="20221031VND"/>
    <n v="1"/>
    <n v="2.6105640000000001E-3"/>
    <n v="4.3646079999999999E-3"/>
    <n v="0.1326840832"/>
    <x v="1"/>
  </r>
  <r>
    <x v="2"/>
    <n v="3230"/>
    <x v="7"/>
    <x v="0"/>
    <x v="0"/>
    <n v="1144679"/>
    <d v="2022-01-01T00:00:00"/>
    <n v="304"/>
    <n v="42207238.399999999"/>
    <n v="1388396"/>
    <s v="VND"/>
    <s v="20221031VND"/>
    <n v="1"/>
    <n v="1.144679E-3"/>
    <n v="1.3883960000000001E-3"/>
    <n v="4.2207238399999999E-2"/>
    <x v="2"/>
  </r>
  <r>
    <x v="2"/>
    <n v="3233"/>
    <x v="9"/>
    <x v="0"/>
    <x v="0"/>
    <n v="1120478"/>
    <d v="2022-01-01T00:00:00"/>
    <n v="304"/>
    <n v="50382436.800000004"/>
    <n v="1657317"/>
    <s v="VND"/>
    <s v="20221031VND"/>
    <n v="1"/>
    <n v="1.1204780000000001E-3"/>
    <n v="1.6573169999999999E-3"/>
    <n v="5.0382436800000006E-2"/>
    <x v="0"/>
  </r>
  <r>
    <x v="2"/>
    <n v="3239"/>
    <x v="0"/>
    <x v="0"/>
    <x v="0"/>
    <n v="1522198"/>
    <d v="2022-01-01T00:00:00"/>
    <n v="304"/>
    <n v="826516186176"/>
    <n v="1160295"/>
    <s v="USD"/>
    <s v="20221031USD"/>
    <n v="23432"/>
    <n v="35.668143536000002"/>
    <n v="27.188032440000001"/>
    <n v="826.51618617600002"/>
    <x v="0"/>
  </r>
  <r>
    <x v="2"/>
    <n v="3239"/>
    <x v="0"/>
    <x v="0"/>
    <x v="0"/>
    <n v="1126530"/>
    <d v="2022-01-01T00:00:00"/>
    <n v="304"/>
    <n v="340216556275.20001"/>
    <n v="477609"/>
    <s v="USD"/>
    <s v="20221031USD"/>
    <n v="23432"/>
    <n v="26.396850959999998"/>
    <n v="11.191334088"/>
    <n v="340.21655627519999"/>
    <x v="0"/>
  </r>
  <r>
    <x v="2"/>
    <n v="3239"/>
    <x v="0"/>
    <x v="0"/>
    <x v="0"/>
    <n v="6330286"/>
    <d v="2022-01-01T00:00:00"/>
    <n v="304"/>
    <n v="240325041.59999999"/>
    <n v="7905429"/>
    <s v="VND"/>
    <s v="20221031VND"/>
    <n v="1"/>
    <n v="6.3302860000000001E-3"/>
    <n v="7.9054290000000003E-3"/>
    <n v="0.24032504159999998"/>
    <x v="0"/>
  </r>
  <r>
    <x v="2"/>
    <n v="3240"/>
    <x v="6"/>
    <x v="0"/>
    <x v="0"/>
    <n v="487351"/>
    <d v="2022-01-01T00:00:00"/>
    <n v="304"/>
    <n v="6871099.2000000002"/>
    <n v="226023"/>
    <s v="VND"/>
    <s v="20221031VND"/>
    <n v="1"/>
    <n v="4.8735100000000002E-4"/>
    <n v="2.26023E-4"/>
    <n v="6.8710992000000004E-3"/>
    <x v="3"/>
  </r>
  <r>
    <x v="2"/>
    <n v="3240"/>
    <x v="6"/>
    <x v="0"/>
    <x v="0"/>
    <n v="177221"/>
    <d v="2022-01-01T00:00:00"/>
    <n v="304"/>
    <n v="129419472435.20001"/>
    <n v="181684"/>
    <s v="USD"/>
    <s v="20221031USD"/>
    <n v="23432"/>
    <n v="4.1526424720000001"/>
    <n v="4.2572194879999996"/>
    <n v="129.41947243520002"/>
    <x v="3"/>
  </r>
  <r>
    <x v="2"/>
    <n v="3241"/>
    <x v="5"/>
    <x v="0"/>
    <x v="0"/>
    <n v="912473"/>
    <d v="2022-01-01T00:00:00"/>
    <n v="304"/>
    <n v="53106216"/>
    <n v="1746915"/>
    <s v="VND"/>
    <s v="20221031VND"/>
    <n v="1"/>
    <n v="9.1247300000000002E-4"/>
    <n v="1.7469149999999999E-3"/>
    <n v="5.3106215999999998E-2"/>
    <x v="1"/>
  </r>
  <r>
    <x v="2"/>
    <n v="3242"/>
    <x v="0"/>
    <x v="0"/>
    <x v="0"/>
    <n v="555014"/>
    <d v="2022-01-01T00:00:00"/>
    <n v="304"/>
    <n v="20019099.199999999"/>
    <n v="658523"/>
    <s v="VND"/>
    <s v="20221031VND"/>
    <n v="1"/>
    <n v="5.5501400000000005E-4"/>
    <n v="6.5852300000000005E-4"/>
    <n v="2.0019099199999998E-2"/>
    <x v="0"/>
  </r>
  <r>
    <x v="2"/>
    <n v="3242"/>
    <x v="0"/>
    <x v="0"/>
    <x v="0"/>
    <n v="933640"/>
    <d v="2022-01-01T00:00:00"/>
    <n v="304"/>
    <n v="9375390.4000000004"/>
    <n v="308401"/>
    <s v="VND"/>
    <s v="20221031VND"/>
    <n v="1"/>
    <n v="9.3364000000000001E-4"/>
    <n v="3.0840099999999998E-4"/>
    <n v="9.3753904000000009E-3"/>
    <x v="0"/>
  </r>
  <r>
    <x v="2"/>
    <n v="3243"/>
    <x v="3"/>
    <x v="0"/>
    <x v="0"/>
    <n v="554137"/>
    <d v="2022-01-01T00:00:00"/>
    <n v="304"/>
    <n v="36894716.799999997"/>
    <n v="1213642"/>
    <s v="VND"/>
    <s v="20221031VND"/>
    <n v="1"/>
    <n v="5.5413700000000001E-4"/>
    <n v="1.213642E-3"/>
    <n v="3.6894716799999998E-2"/>
    <x v="0"/>
  </r>
  <r>
    <x v="2"/>
    <n v="3245"/>
    <x v="0"/>
    <x v="0"/>
    <x v="0"/>
    <n v="1276968"/>
    <d v="2022-01-01T00:00:00"/>
    <n v="304"/>
    <n v="36455497.600000001"/>
    <n v="1199194"/>
    <s v="VND"/>
    <s v="20221031VND"/>
    <n v="1"/>
    <n v="1.2769680000000001E-3"/>
    <n v="1.199194E-3"/>
    <n v="3.6455497600000004E-2"/>
    <x v="0"/>
  </r>
  <r>
    <x v="2"/>
    <n v="3245"/>
    <x v="7"/>
    <x v="0"/>
    <x v="0"/>
    <n v="1299843"/>
    <d v="2022-01-01T00:00:00"/>
    <n v="304"/>
    <n v="4780552"/>
    <n v="157255"/>
    <s v="VND"/>
    <s v="20221031VND"/>
    <n v="1"/>
    <n v="1.299843E-3"/>
    <n v="1.57255E-4"/>
    <n v="4.7805520000000004E-3"/>
    <x v="2"/>
  </r>
  <r>
    <x v="2"/>
    <n v="3246"/>
    <x v="6"/>
    <x v="0"/>
    <x v="0"/>
    <n v="214496"/>
    <d v="2022-01-01T00:00:00"/>
    <n v="304"/>
    <n v="35813358.399999999"/>
    <n v="1178071"/>
    <s v="VND"/>
    <s v="20221031VND"/>
    <n v="1"/>
    <n v="2.14496E-4"/>
    <n v="1.1780709999999999E-3"/>
    <n v="3.5813358400000002E-2"/>
    <x v="3"/>
  </r>
  <r>
    <x v="2"/>
    <n v="3253"/>
    <x v="1"/>
    <x v="0"/>
    <x v="0"/>
    <n v="1699039"/>
    <d v="2022-01-01T00:00:00"/>
    <n v="304"/>
    <n v="29502136"/>
    <n v="970465"/>
    <s v="VND"/>
    <s v="20221031VND"/>
    <n v="1"/>
    <n v="1.6990390000000001E-3"/>
    <n v="9.70465E-4"/>
    <n v="2.9502136000000002E-2"/>
    <x v="1"/>
  </r>
  <r>
    <x v="2"/>
    <n v="3254"/>
    <x v="1"/>
    <x v="0"/>
    <x v="0"/>
    <n v="261317"/>
    <d v="2022-01-01T00:00:00"/>
    <n v="304"/>
    <n v="25610571.199999999"/>
    <n v="842453"/>
    <s v="VND"/>
    <s v="20221031VND"/>
    <n v="1"/>
    <n v="2.6131700000000001E-4"/>
    <n v="8.4245299999999995E-4"/>
    <n v="2.5610571199999998E-2"/>
    <x v="1"/>
  </r>
  <r>
    <x v="2"/>
    <n v="3254"/>
    <x v="15"/>
    <x v="0"/>
    <x v="0"/>
    <n v="1554669"/>
    <d v="2022-01-01T00:00:00"/>
    <n v="304"/>
    <n v="25565123.199999999"/>
    <n v="840958"/>
    <s v="VND"/>
    <s v="20221031VND"/>
    <n v="1"/>
    <n v="1.5546690000000001E-3"/>
    <n v="8.4095800000000005E-4"/>
    <n v="2.5565123199999998E-2"/>
    <x v="4"/>
  </r>
  <r>
    <x v="2"/>
    <n v="3257"/>
    <x v="7"/>
    <x v="0"/>
    <x v="0"/>
    <n v="1227460"/>
    <d v="2022-01-01T00:00:00"/>
    <n v="304"/>
    <n v="10765643.200000001"/>
    <n v="354133"/>
    <s v="VND"/>
    <s v="20221031VND"/>
    <n v="1"/>
    <n v="1.2274600000000001E-3"/>
    <n v="3.5413300000000002E-4"/>
    <n v="1.0765643200000001E-2"/>
    <x v="2"/>
  </r>
  <r>
    <x v="2"/>
    <n v="3260"/>
    <x v="10"/>
    <x v="0"/>
    <x v="0"/>
    <n v="1897395"/>
    <d v="2022-01-01T00:00:00"/>
    <n v="304"/>
    <n v="55463888"/>
    <n v="1824470"/>
    <s v="VND"/>
    <s v="20221031VND"/>
    <n v="1"/>
    <n v="1.8973950000000001E-3"/>
    <n v="1.8244699999999999E-3"/>
    <n v="5.5463888000000003E-2"/>
    <x v="1"/>
  </r>
  <r>
    <x v="2"/>
    <n v="3260"/>
    <x v="10"/>
    <x v="0"/>
    <x v="0"/>
    <n v="1043216"/>
    <d v="2022-01-01T00:00:00"/>
    <n v="304"/>
    <n v="42656489.600000001"/>
    <n v="1403174"/>
    <s v="VND"/>
    <s v="20221031VND"/>
    <n v="1"/>
    <n v="1.043216E-3"/>
    <n v="1.4031740000000001E-3"/>
    <n v="4.26564896E-2"/>
    <x v="1"/>
  </r>
  <r>
    <x v="2"/>
    <n v="3260"/>
    <x v="4"/>
    <x v="0"/>
    <x v="0"/>
    <n v="1951032"/>
    <d v="2022-01-01T00:00:00"/>
    <n v="304"/>
    <n v="20782534.400000002"/>
    <n v="683636"/>
    <s v="VND"/>
    <s v="20221031VND"/>
    <n v="1"/>
    <n v="1.9510319999999999E-3"/>
    <n v="6.8363600000000005E-4"/>
    <n v="2.0782534400000004E-2"/>
    <x v="1"/>
  </r>
  <r>
    <x v="2"/>
    <n v="3263"/>
    <x v="1"/>
    <x v="0"/>
    <x v="0"/>
    <n v="968797"/>
    <d v="2022-01-01T00:00:00"/>
    <n v="304"/>
    <n v="10128337.6"/>
    <n v="333169"/>
    <s v="VND"/>
    <s v="20221031VND"/>
    <n v="1"/>
    <n v="9.6879699999999997E-4"/>
    <n v="3.3316900000000002E-4"/>
    <n v="1.01283376E-2"/>
    <x v="1"/>
  </r>
  <r>
    <x v="2"/>
    <n v="3263"/>
    <x v="1"/>
    <x v="0"/>
    <x v="0"/>
    <n v="213496"/>
    <d v="2022-01-01T00:00:00"/>
    <n v="304"/>
    <n v="45064808"/>
    <n v="1482395"/>
    <s v="VND"/>
    <s v="20221031VND"/>
    <n v="1"/>
    <n v="2.13496E-4"/>
    <n v="1.4823950000000001E-3"/>
    <n v="4.5064807999999998E-2"/>
    <x v="1"/>
  </r>
  <r>
    <x v="2"/>
    <n v="3263"/>
    <x v="1"/>
    <x v="0"/>
    <x v="0"/>
    <n v="152429"/>
    <d v="2022-01-01T00:00:00"/>
    <n v="304"/>
    <n v="1322949462489.6001"/>
    <n v="1857207"/>
    <s v="USD"/>
    <s v="20221031USD"/>
    <n v="23432"/>
    <n v="3.5717163279999999"/>
    <n v="43.518074423999998"/>
    <n v="1322.9494624896001"/>
    <x v="1"/>
  </r>
  <r>
    <x v="2"/>
    <n v="3265"/>
    <x v="5"/>
    <x v="0"/>
    <x v="0"/>
    <n v="284440"/>
    <d v="2022-01-01T00:00:00"/>
    <n v="304"/>
    <n v="43017124.800000004"/>
    <n v="1415037"/>
    <s v="VND"/>
    <s v="20221031VND"/>
    <n v="1"/>
    <n v="2.8444000000000001E-4"/>
    <n v="1.4150370000000001E-3"/>
    <n v="4.3017124800000008E-2"/>
    <x v="1"/>
  </r>
  <r>
    <x v="2"/>
    <n v="3265"/>
    <x v="2"/>
    <x v="0"/>
    <x v="0"/>
    <n v="3011541"/>
    <d v="2022-01-01T00:00:00"/>
    <n v="304"/>
    <n v="162269089.59999999"/>
    <n v="5337799"/>
    <s v="VND"/>
    <s v="20221031VND"/>
    <n v="1"/>
    <n v="3.011541E-3"/>
    <n v="5.3377989999999998E-3"/>
    <n v="0.1622690896"/>
    <x v="2"/>
  </r>
  <r>
    <x v="2"/>
    <n v="3267"/>
    <x v="1"/>
    <x v="0"/>
    <x v="0"/>
    <n v="473631"/>
    <d v="2022-01-01T00:00:00"/>
    <n v="304"/>
    <n v="50556811.199999996"/>
    <n v="1663053"/>
    <s v="VND"/>
    <s v="20221031VND"/>
    <n v="1"/>
    <n v="4.7363100000000002E-4"/>
    <n v="1.6630530000000001E-3"/>
    <n v="5.0556811199999996E-2"/>
    <x v="1"/>
  </r>
  <r>
    <x v="2"/>
    <n v="3267"/>
    <x v="10"/>
    <x v="0"/>
    <x v="0"/>
    <n v="446101"/>
    <d v="2022-01-01T00:00:00"/>
    <n v="304"/>
    <n v="36582113.600000001"/>
    <n v="1203359"/>
    <s v="VND"/>
    <s v="20221031VND"/>
    <n v="1"/>
    <n v="4.4610100000000002E-4"/>
    <n v="1.203359E-3"/>
    <n v="3.6582113600000001E-2"/>
    <x v="1"/>
  </r>
  <r>
    <x v="2"/>
    <n v="3267"/>
    <x v="10"/>
    <x v="0"/>
    <x v="0"/>
    <n v="1502644"/>
    <d v="2022-01-01T00:00:00"/>
    <n v="304"/>
    <n v="18588049.600000001"/>
    <n v="611449"/>
    <s v="VND"/>
    <s v="20221031VND"/>
    <n v="1"/>
    <n v="1.502644E-3"/>
    <n v="6.1144900000000002E-4"/>
    <n v="1.85880496E-2"/>
    <x v="1"/>
  </r>
  <r>
    <x v="2"/>
    <n v="3267"/>
    <x v="6"/>
    <x v="0"/>
    <x v="0"/>
    <n v="561926"/>
    <d v="2022-01-01T00:00:00"/>
    <n v="304"/>
    <n v="23660867.199999999"/>
    <n v="778318"/>
    <s v="VND"/>
    <s v="20221031VND"/>
    <n v="1"/>
    <n v="5.6192600000000003E-4"/>
    <n v="7.7831799999999996E-4"/>
    <n v="2.3660867199999998E-2"/>
    <x v="3"/>
  </r>
  <r>
    <x v="2"/>
    <n v="3268"/>
    <x v="5"/>
    <x v="0"/>
    <x v="0"/>
    <n v="2963884"/>
    <d v="2022-01-01T00:00:00"/>
    <n v="304"/>
    <n v="180678569.59999999"/>
    <n v="5943374"/>
    <s v="VND"/>
    <s v="20221031VND"/>
    <n v="1"/>
    <n v="2.963884E-3"/>
    <n v="5.9433740000000004E-3"/>
    <n v="0.18067856960000001"/>
    <x v="1"/>
  </r>
  <r>
    <x v="2"/>
    <n v="3269"/>
    <x v="0"/>
    <x v="0"/>
    <x v="0"/>
    <n v="1472915"/>
    <d v="2022-01-01T00:00:00"/>
    <n v="304"/>
    <n v="43140396.800000004"/>
    <n v="1419092"/>
    <s v="VND"/>
    <s v="20221031VND"/>
    <n v="1"/>
    <n v="1.472915E-3"/>
    <n v="1.4190920000000001E-3"/>
    <n v="4.3140396800000001E-2"/>
    <x v="0"/>
  </r>
  <r>
    <x v="2"/>
    <n v="3269"/>
    <x v="4"/>
    <x v="0"/>
    <x v="0"/>
    <n v="325370"/>
    <d v="2022-01-01T00:00:00"/>
    <n v="304"/>
    <n v="31426091.199999999"/>
    <n v="1033753"/>
    <s v="VND"/>
    <s v="20221031VND"/>
    <n v="1"/>
    <n v="3.2537000000000001E-4"/>
    <n v="1.0337530000000001E-3"/>
    <n v="3.1426091199999999E-2"/>
    <x v="1"/>
  </r>
  <r>
    <x v="2"/>
    <n v="3269"/>
    <x v="5"/>
    <x v="0"/>
    <x v="0"/>
    <n v="1402828"/>
    <d v="2022-01-01T00:00:00"/>
    <n v="304"/>
    <n v="22828424"/>
    <n v="750935"/>
    <s v="VND"/>
    <s v="20221031VND"/>
    <n v="1"/>
    <n v="1.4028280000000001E-3"/>
    <n v="7.5093499999999999E-4"/>
    <n v="2.2828424E-2"/>
    <x v="1"/>
  </r>
  <r>
    <x v="2"/>
    <n v="3269"/>
    <x v="11"/>
    <x v="0"/>
    <x v="0"/>
    <n v="1869678"/>
    <d v="2022-01-01T00:00:00"/>
    <n v="304"/>
    <n v="19688499.199999999"/>
    <n v="647648"/>
    <s v="VND"/>
    <s v="20221031VND"/>
    <n v="1"/>
    <n v="1.8696780000000001E-3"/>
    <n v="6.4764800000000002E-4"/>
    <n v="1.9688499200000001E-2"/>
    <x v="3"/>
  </r>
  <r>
    <x v="2"/>
    <n v="3270"/>
    <x v="0"/>
    <x v="0"/>
    <x v="0"/>
    <n v="704919"/>
    <d v="2022-01-01T00:00:00"/>
    <n v="304"/>
    <n v="1278198.4000000001"/>
    <n v="42046"/>
    <s v="VND"/>
    <s v="20221031VND"/>
    <n v="1"/>
    <n v="7.0491900000000003E-4"/>
    <n v="4.2045999999999997E-5"/>
    <n v="1.2781984000000001E-3"/>
    <x v="0"/>
  </r>
  <r>
    <x v="2"/>
    <n v="3272"/>
    <x v="0"/>
    <x v="0"/>
    <x v="0"/>
    <n v="538900"/>
    <d v="2022-01-01T00:00:00"/>
    <n v="304"/>
    <n v="21875049.599999998"/>
    <n v="719574"/>
    <s v="VND"/>
    <s v="20221031VND"/>
    <n v="1"/>
    <n v="5.3890000000000003E-4"/>
    <n v="7.1957399999999995E-4"/>
    <n v="2.1875049599999998E-2"/>
    <x v="0"/>
  </r>
  <r>
    <x v="2"/>
    <n v="3272"/>
    <x v="0"/>
    <x v="0"/>
    <x v="0"/>
    <n v="14740"/>
    <d v="2022-01-01T00:00:00"/>
    <n v="304"/>
    <n v="525664565094.39996"/>
    <n v="737948"/>
    <s v="USD"/>
    <s v="20221031USD"/>
    <n v="23432"/>
    <n v="0.34538767999999997"/>
    <n v="17.291597536000001"/>
    <n v="525.66456509440002"/>
    <x v="0"/>
  </r>
  <r>
    <x v="2"/>
    <n v="3273"/>
    <x v="0"/>
    <x v="0"/>
    <x v="0"/>
    <n v="5901338"/>
    <d v="2022-01-01T00:00:00"/>
    <n v="304"/>
    <n v="122285702.39999999"/>
    <n v="4022556"/>
    <s v="VND"/>
    <s v="20221031VND"/>
    <n v="1"/>
    <n v="5.9013379999999999E-3"/>
    <n v="4.022556E-3"/>
    <n v="0.12228570239999999"/>
    <x v="0"/>
  </r>
  <r>
    <x v="2"/>
    <n v="3274"/>
    <x v="9"/>
    <x v="0"/>
    <x v="0"/>
    <n v="471730"/>
    <d v="2022-01-01T00:00:00"/>
    <n v="304"/>
    <n v="14087633.6"/>
    <n v="463409"/>
    <s v="VND"/>
    <s v="20221031VND"/>
    <n v="1"/>
    <n v="4.7173000000000001E-4"/>
    <n v="4.6340900000000002E-4"/>
    <n v="1.40876336E-2"/>
    <x v="0"/>
  </r>
  <r>
    <x v="2"/>
    <n v="3276"/>
    <x v="8"/>
    <x v="0"/>
    <x v="0"/>
    <n v="476354"/>
    <d v="2022-01-01T00:00:00"/>
    <n v="304"/>
    <n v="50061108.800000004"/>
    <n v="1646747"/>
    <s v="VND"/>
    <s v="20221031VND"/>
    <n v="1"/>
    <n v="4.7635400000000001E-4"/>
    <n v="1.6467470000000001E-3"/>
    <n v="5.0061108800000004E-2"/>
    <x v="0"/>
  </r>
  <r>
    <x v="2"/>
    <n v="3279"/>
    <x v="0"/>
    <x v="0"/>
    <x v="0"/>
    <n v="1215488"/>
    <d v="2022-01-01T00:00:00"/>
    <n v="304"/>
    <n v="44871646.399999999"/>
    <n v="1476041"/>
    <s v="VND"/>
    <s v="20221031VND"/>
    <n v="1"/>
    <n v="1.215488E-3"/>
    <n v="1.476041E-3"/>
    <n v="4.48716464E-2"/>
    <x v="0"/>
  </r>
  <r>
    <x v="2"/>
    <n v="3279"/>
    <x v="0"/>
    <x v="0"/>
    <x v="0"/>
    <n v="1259703"/>
    <d v="2022-01-01T00:00:00"/>
    <n v="304"/>
    <n v="25553419.199999999"/>
    <n v="840573"/>
    <s v="VND"/>
    <s v="20221031VND"/>
    <n v="1"/>
    <n v="1.259703E-3"/>
    <n v="8.4057299999999995E-4"/>
    <n v="2.55534192E-2"/>
    <x v="0"/>
  </r>
  <r>
    <x v="2"/>
    <n v="3279"/>
    <x v="6"/>
    <x v="0"/>
    <x v="0"/>
    <n v="602576"/>
    <d v="2022-01-01T00:00:00"/>
    <n v="304"/>
    <n v="50971315.199999996"/>
    <n v="1676688"/>
    <s v="VND"/>
    <s v="20221031VND"/>
    <n v="1"/>
    <n v="6.0257599999999996E-4"/>
    <n v="1.676688E-3"/>
    <n v="5.0971315199999999E-2"/>
    <x v="3"/>
  </r>
  <r>
    <x v="2"/>
    <n v="3280"/>
    <x v="1"/>
    <x v="0"/>
    <x v="0"/>
    <n v="218776"/>
    <d v="2022-01-01T00:00:00"/>
    <n v="304"/>
    <n v="7416414.3999999994"/>
    <n v="243961"/>
    <s v="VND"/>
    <s v="20221031VND"/>
    <n v="1"/>
    <n v="2.1877600000000001E-4"/>
    <n v="2.43961E-4"/>
    <n v="7.4164143999999998E-3"/>
    <x v="1"/>
  </r>
  <r>
    <x v="2"/>
    <n v="3286"/>
    <x v="2"/>
    <x v="0"/>
    <x v="0"/>
    <n v="857336"/>
    <d v="2022-01-01T00:00:00"/>
    <n v="304"/>
    <n v="6677420.7999999998"/>
    <n v="219652"/>
    <s v="VND"/>
    <s v="20221031VND"/>
    <n v="1"/>
    <n v="8.5733599999999999E-4"/>
    <n v="2.19652E-4"/>
    <n v="6.6774208000000002E-3"/>
    <x v="2"/>
  </r>
  <r>
    <x v="2"/>
    <n v="3290"/>
    <x v="2"/>
    <x v="0"/>
    <x v="0"/>
    <n v="834566"/>
    <d v="2022-01-01T00:00:00"/>
    <n v="304"/>
    <n v="50407547.199999996"/>
    <n v="1658143"/>
    <s v="VND"/>
    <s v="20221031VND"/>
    <n v="1"/>
    <n v="8.3456600000000002E-4"/>
    <n v="1.6581429999999999E-3"/>
    <n v="5.0407547199999993E-2"/>
    <x v="2"/>
  </r>
  <r>
    <x v="2"/>
    <n v="3295"/>
    <x v="4"/>
    <x v="0"/>
    <x v="0"/>
    <n v="987943"/>
    <d v="2022-01-01T00:00:00"/>
    <n v="304"/>
    <n v="56952880"/>
    <n v="1873450"/>
    <s v="VND"/>
    <s v="20221031VND"/>
    <n v="1"/>
    <n v="9.8794300000000002E-4"/>
    <n v="1.87345E-3"/>
    <n v="5.6952879999999997E-2"/>
    <x v="1"/>
  </r>
  <r>
    <x v="2"/>
    <n v="3297"/>
    <x v="14"/>
    <x v="0"/>
    <x v="0"/>
    <n v="1012025"/>
    <d v="2022-01-01T00:00:00"/>
    <n v="304"/>
    <n v="57705280"/>
    <n v="1898200"/>
    <s v="VND"/>
    <s v="20221031VND"/>
    <n v="1"/>
    <n v="1.0120249999999999E-3"/>
    <n v="1.8982000000000001E-3"/>
    <n v="5.7705279999999998E-2"/>
    <x v="3"/>
  </r>
  <r>
    <x v="2"/>
    <n v="3298"/>
    <x v="1"/>
    <x v="0"/>
    <x v="0"/>
    <n v="232004"/>
    <d v="2022-01-01T00:00:00"/>
    <n v="304"/>
    <n v="31219280"/>
    <n v="1026950"/>
    <s v="VND"/>
    <s v="20221031VND"/>
    <n v="1"/>
    <n v="2.3200400000000001E-4"/>
    <n v="1.02695E-3"/>
    <n v="3.1219279999999999E-2"/>
    <x v="1"/>
  </r>
  <r>
    <x v="2"/>
    <n v="3298"/>
    <x v="15"/>
    <x v="0"/>
    <x v="0"/>
    <n v="154696"/>
    <d v="2022-01-01T00:00:00"/>
    <n v="304"/>
    <n v="509291.2"/>
    <n v="16753"/>
    <s v="VND"/>
    <s v="20221031VND"/>
    <n v="1"/>
    <n v="1.5469600000000001E-4"/>
    <n v="1.6753E-5"/>
    <n v="5.092912E-4"/>
    <x v="4"/>
  </r>
  <r>
    <x v="2"/>
    <n v="3299"/>
    <x v="0"/>
    <x v="0"/>
    <x v="0"/>
    <n v="764274"/>
    <d v="2022-01-01T00:00:00"/>
    <n v="304"/>
    <n v="5638561.6000000006"/>
    <n v="185479"/>
    <s v="VND"/>
    <s v="20221031VND"/>
    <n v="1"/>
    <n v="7.6427400000000001E-4"/>
    <n v="1.85479E-4"/>
    <n v="5.6385616000000005E-3"/>
    <x v="0"/>
  </r>
  <r>
    <x v="2"/>
    <n v="3299"/>
    <x v="14"/>
    <x v="0"/>
    <x v="0"/>
    <n v="619755"/>
    <d v="2022-01-01T00:00:00"/>
    <n v="304"/>
    <n v="51088598.399999999"/>
    <n v="1680546"/>
    <s v="VND"/>
    <s v="20221031VND"/>
    <n v="1"/>
    <n v="6.1975500000000005E-4"/>
    <n v="1.680546E-3"/>
    <n v="5.1088598399999997E-2"/>
    <x v="3"/>
  </r>
  <r>
    <x v="2"/>
    <n v="3302"/>
    <x v="0"/>
    <x v="0"/>
    <x v="0"/>
    <n v="1280924"/>
    <d v="2022-01-01T00:00:00"/>
    <n v="304"/>
    <n v="9069080"/>
    <n v="298325"/>
    <s v="VND"/>
    <s v="20221031VND"/>
    <n v="1"/>
    <n v="1.2809239999999999E-3"/>
    <n v="2.98325E-4"/>
    <n v="9.0690800000000002E-3"/>
    <x v="0"/>
  </r>
  <r>
    <x v="2"/>
    <n v="3302"/>
    <x v="4"/>
    <x v="0"/>
    <x v="0"/>
    <n v="1092370"/>
    <d v="2022-01-01T00:00:00"/>
    <n v="304"/>
    <n v="21441697.599999998"/>
    <n v="705319"/>
    <s v="VND"/>
    <s v="20221031VND"/>
    <n v="1"/>
    <n v="1.0923700000000001E-3"/>
    <n v="7.0531900000000004E-4"/>
    <n v="2.1441697599999997E-2"/>
    <x v="1"/>
  </r>
  <r>
    <x v="2"/>
    <n v="3303"/>
    <x v="11"/>
    <x v="0"/>
    <x v="0"/>
    <n v="6817053"/>
    <d v="2022-01-01T00:00:00"/>
    <n v="304"/>
    <n v="250153817.59999999"/>
    <n v="8228744"/>
    <s v="VND"/>
    <s v="20221031VND"/>
    <n v="1"/>
    <n v="6.817053E-3"/>
    <n v="8.2287439999999996E-3"/>
    <n v="0.25015381759999999"/>
    <x v="3"/>
  </r>
  <r>
    <x v="2"/>
    <n v="3303"/>
    <x v="4"/>
    <x v="0"/>
    <x v="0"/>
    <n v="877309"/>
    <d v="2022-01-01T00:00:00"/>
    <n v="304"/>
    <n v="34252227.200000003"/>
    <n v="1126718"/>
    <s v="VND"/>
    <s v="20221031VND"/>
    <n v="1"/>
    <n v="8.7730900000000005E-4"/>
    <n v="1.1267180000000001E-3"/>
    <n v="3.4252227200000006E-2"/>
    <x v="1"/>
  </r>
  <r>
    <x v="2"/>
    <n v="3304"/>
    <x v="1"/>
    <x v="0"/>
    <x v="0"/>
    <n v="5222382"/>
    <d v="2022-01-01T00:00:00"/>
    <n v="304"/>
    <n v="165588435.20000002"/>
    <n v="5446988"/>
    <s v="VND"/>
    <s v="20221031VND"/>
    <n v="1"/>
    <n v="5.2223820000000002E-3"/>
    <n v="5.4469879999999998E-3"/>
    <n v="0.16558843520000002"/>
    <x v="1"/>
  </r>
  <r>
    <x v="2"/>
    <n v="3304"/>
    <x v="1"/>
    <x v="0"/>
    <x v="1"/>
    <n v="1693519"/>
    <d v="2022-01-01T00:00:00"/>
    <n v="304"/>
    <n v="7584009.6000000006"/>
    <n v="249474"/>
    <s v="VND"/>
    <s v="20221031VND"/>
    <n v="1"/>
    <n v="1.6935190000000001E-3"/>
    <n v="2.4947400000000002E-4"/>
    <n v="7.5840096000000003E-3"/>
    <x v="1"/>
  </r>
  <r>
    <x v="2"/>
    <n v="3304"/>
    <x v="1"/>
    <x v="0"/>
    <x v="1"/>
    <n v="1056435"/>
    <d v="2022-01-01T00:00:00"/>
    <n v="304"/>
    <n v="35819681.600000001"/>
    <n v="1178279"/>
    <s v="VND"/>
    <s v="20221031VND"/>
    <n v="1"/>
    <n v="1.0564350000000001E-3"/>
    <n v="1.178279E-3"/>
    <n v="3.58196816E-2"/>
    <x v="1"/>
  </r>
  <r>
    <x v="2"/>
    <n v="3304"/>
    <x v="1"/>
    <x v="0"/>
    <x v="1"/>
    <n v="1331270"/>
    <d v="2022-01-01T00:00:00"/>
    <n v="304"/>
    <n v="50438464"/>
    <n v="1659160"/>
    <s v="VND"/>
    <s v="20221031VND"/>
    <n v="1"/>
    <n v="1.3312700000000001E-3"/>
    <n v="1.65916E-3"/>
    <n v="5.0438464000000002E-2"/>
    <x v="1"/>
  </r>
  <r>
    <x v="2"/>
    <n v="3304"/>
    <x v="1"/>
    <x v="0"/>
    <x v="1"/>
    <n v="355355"/>
    <d v="2022-01-01T00:00:00"/>
    <n v="304"/>
    <n v="8533371.1999999993"/>
    <n v="280703"/>
    <s v="VND"/>
    <s v="20221031VND"/>
    <n v="1"/>
    <n v="3.5535500000000002E-4"/>
    <n v="2.8070299999999999E-4"/>
    <n v="8.5333711999999989E-3"/>
    <x v="1"/>
  </r>
  <r>
    <x v="2"/>
    <n v="3304"/>
    <x v="1"/>
    <x v="0"/>
    <x v="1"/>
    <n v="612617"/>
    <d v="2022-01-01T00:00:00"/>
    <n v="304"/>
    <n v="50552494.399999999"/>
    <n v="1662911"/>
    <s v="VND"/>
    <s v="20221031VND"/>
    <n v="1"/>
    <n v="6.1261699999999998E-4"/>
    <n v="1.662911E-3"/>
    <n v="5.0552494400000002E-2"/>
    <x v="1"/>
  </r>
  <r>
    <x v="2"/>
    <n v="3304"/>
    <x v="1"/>
    <x v="0"/>
    <x v="0"/>
    <n v="9427228"/>
    <d v="2022-01-01T00:00:00"/>
    <n v="304"/>
    <n v="246762940.79999998"/>
    <n v="8117202"/>
    <s v="VND"/>
    <s v="20221031VND"/>
    <n v="1"/>
    <n v="9.4272279999999993E-3"/>
    <n v="8.1172020000000004E-3"/>
    <n v="0.24676294079999997"/>
    <x v="1"/>
  </r>
  <r>
    <x v="2"/>
    <n v="3306"/>
    <x v="1"/>
    <x v="0"/>
    <x v="1"/>
    <n v="4310874"/>
    <d v="2022-01-01T00:00:00"/>
    <n v="304"/>
    <n v="135489456"/>
    <n v="4456890"/>
    <s v="VND"/>
    <s v="20221031VND"/>
    <n v="1"/>
    <n v="4.3108740000000001E-3"/>
    <n v="4.4568899999999998E-3"/>
    <n v="0.13548945600000001"/>
    <x v="1"/>
  </r>
  <r>
    <x v="2"/>
    <n v="3306"/>
    <x v="1"/>
    <x v="0"/>
    <x v="0"/>
    <n v="1260593"/>
    <d v="2022-01-01T00:00:00"/>
    <n v="304"/>
    <n v="35486072"/>
    <n v="1167305"/>
    <s v="VND"/>
    <s v="20221031VND"/>
    <n v="1"/>
    <n v="1.260593E-3"/>
    <n v="1.167305E-3"/>
    <n v="3.5486072E-2"/>
    <x v="1"/>
  </r>
  <r>
    <x v="2"/>
    <n v="3306"/>
    <x v="1"/>
    <x v="0"/>
    <x v="0"/>
    <n v="387308"/>
    <d v="2022-01-01T00:00:00"/>
    <n v="304"/>
    <n v="290793481945.59998"/>
    <n v="408227"/>
    <s v="USD"/>
    <s v="20221031USD"/>
    <n v="23432"/>
    <n v="9.0754010560000005"/>
    <n v="9.5655750640000008"/>
    <n v="290.79348194559998"/>
    <x v="1"/>
  </r>
  <r>
    <x v="2"/>
    <n v="3309"/>
    <x v="4"/>
    <x v="0"/>
    <x v="0"/>
    <n v="4756346"/>
    <d v="2022-01-01T00:00:00"/>
    <n v="304"/>
    <n v="74868208"/>
    <n v="2462770"/>
    <s v="VND"/>
    <s v="20221031VND"/>
    <n v="1"/>
    <n v="4.7563459999999998E-3"/>
    <n v="2.46277E-3"/>
    <n v="7.4868208000000006E-2"/>
    <x v="1"/>
  </r>
  <r>
    <x v="2"/>
    <n v="3315"/>
    <x v="0"/>
    <x v="0"/>
    <x v="0"/>
    <n v="593437"/>
    <d v="2022-01-01T00:00:00"/>
    <n v="304"/>
    <n v="43312369.600000001"/>
    <n v="1424749"/>
    <s v="VND"/>
    <s v="20221031VND"/>
    <n v="1"/>
    <n v="5.9343700000000004E-4"/>
    <n v="1.4247489999999999E-3"/>
    <n v="4.3312369600000004E-2"/>
    <x v="0"/>
  </r>
  <r>
    <x v="2"/>
    <n v="3317"/>
    <x v="8"/>
    <x v="0"/>
    <x v="0"/>
    <n v="817196"/>
    <d v="2022-01-01T00:00:00"/>
    <n v="304"/>
    <n v="29323748.800000001"/>
    <n v="964597"/>
    <s v="VND"/>
    <s v="20221031VND"/>
    <n v="1"/>
    <n v="8.1719599999999996E-4"/>
    <n v="9.6459699999999998E-4"/>
    <n v="2.93237488E-2"/>
    <x v="0"/>
  </r>
  <r>
    <x v="2"/>
    <n v="3317"/>
    <x v="7"/>
    <x v="0"/>
    <x v="0"/>
    <n v="1798103"/>
    <d v="2022-01-01T00:00:00"/>
    <n v="304"/>
    <n v="7365403.2000000002"/>
    <n v="242283"/>
    <s v="VND"/>
    <s v="20221031VND"/>
    <n v="1"/>
    <n v="1.7981029999999999E-3"/>
    <n v="2.4228300000000001E-4"/>
    <n v="7.3654032000000005E-3"/>
    <x v="2"/>
  </r>
  <r>
    <x v="2"/>
    <n v="3319"/>
    <x v="0"/>
    <x v="0"/>
    <x v="0"/>
    <n v="1458729"/>
    <d v="2022-01-01T00:00:00"/>
    <n v="304"/>
    <n v="29957163.199999999"/>
    <n v="985433"/>
    <s v="VND"/>
    <s v="20221031VND"/>
    <n v="1"/>
    <n v="1.458729E-3"/>
    <n v="9.8543299999999997E-4"/>
    <n v="2.9957163199999998E-2"/>
    <x v="0"/>
  </r>
  <r>
    <x v="2"/>
    <n v="3322"/>
    <x v="1"/>
    <x v="0"/>
    <x v="0"/>
    <n v="1295763"/>
    <d v="2022-01-01T00:00:00"/>
    <n v="304"/>
    <n v="5153864"/>
    <n v="169535"/>
    <s v="VND"/>
    <s v="20221031VND"/>
    <n v="1"/>
    <n v="1.2957629999999999E-3"/>
    <n v="1.6953500000000001E-4"/>
    <n v="5.1538640000000002E-3"/>
    <x v="1"/>
  </r>
  <r>
    <x v="2"/>
    <n v="3323"/>
    <x v="3"/>
    <x v="0"/>
    <x v="0"/>
    <n v="1935786"/>
    <d v="2022-01-01T00:00:00"/>
    <n v="304"/>
    <n v="17269723.199999999"/>
    <n v="568083"/>
    <s v="VND"/>
    <s v="20221031VND"/>
    <n v="1"/>
    <n v="1.9357860000000001E-3"/>
    <n v="5.6808300000000004E-4"/>
    <n v="1.72697232E-2"/>
    <x v="0"/>
  </r>
  <r>
    <x v="2"/>
    <n v="3324"/>
    <x v="0"/>
    <x v="0"/>
    <x v="0"/>
    <n v="1860044"/>
    <d v="2022-01-01T00:00:00"/>
    <n v="304"/>
    <n v="15356529.6"/>
    <n v="505149"/>
    <s v="VND"/>
    <s v="20221031VND"/>
    <n v="1"/>
    <n v="1.8600439999999999E-3"/>
    <n v="5.0514899999999998E-4"/>
    <n v="1.53565296E-2"/>
    <x v="0"/>
  </r>
  <r>
    <x v="2"/>
    <n v="3325"/>
    <x v="1"/>
    <x v="0"/>
    <x v="0"/>
    <n v="1196240"/>
    <d v="2022-01-01T00:00:00"/>
    <n v="304"/>
    <n v="37063376"/>
    <n v="1219190"/>
    <s v="VND"/>
    <s v="20221031VND"/>
    <n v="1"/>
    <n v="1.1962400000000001E-3"/>
    <n v="1.21919E-3"/>
    <n v="3.7063376000000002E-2"/>
    <x v="1"/>
  </r>
  <r>
    <x v="2"/>
    <n v="3326"/>
    <x v="1"/>
    <x v="0"/>
    <x v="0"/>
    <n v="629146"/>
    <d v="2022-01-01T00:00:00"/>
    <n v="304"/>
    <n v="3825232"/>
    <n v="125830"/>
    <s v="VND"/>
    <s v="20221031VND"/>
    <n v="1"/>
    <n v="6.2914600000000002E-4"/>
    <n v="1.2583000000000001E-4"/>
    <n v="3.825232E-3"/>
    <x v="1"/>
  </r>
  <r>
    <x v="2"/>
    <n v="3330"/>
    <x v="10"/>
    <x v="0"/>
    <x v="0"/>
    <n v="590860"/>
    <d v="2022-01-01T00:00:00"/>
    <n v="304"/>
    <n v="39393870.399999999"/>
    <n v="1295851"/>
    <s v="VND"/>
    <s v="20221031VND"/>
    <n v="1"/>
    <n v="5.9086000000000002E-4"/>
    <n v="1.295851E-3"/>
    <n v="3.9393870399999996E-2"/>
    <x v="1"/>
  </r>
  <r>
    <x v="2"/>
    <n v="3330"/>
    <x v="4"/>
    <x v="0"/>
    <x v="0"/>
    <n v="1130904"/>
    <d v="2022-01-01T00:00:00"/>
    <n v="304"/>
    <n v="49425171.199999996"/>
    <n v="1625828"/>
    <s v="VND"/>
    <s v="20221031VND"/>
    <n v="1"/>
    <n v="1.1309040000000001E-3"/>
    <n v="1.625828E-3"/>
    <n v="4.9425171199999993E-2"/>
    <x v="1"/>
  </r>
  <r>
    <x v="2"/>
    <n v="3331"/>
    <x v="5"/>
    <x v="0"/>
    <x v="1"/>
    <n v="3243270"/>
    <d v="2022-01-01T00:00:00"/>
    <n v="304"/>
    <n v="151797049.59999999"/>
    <n v="4993324"/>
    <s v="VND"/>
    <s v="20221031VND"/>
    <n v="1"/>
    <n v="3.2432699999999999E-3"/>
    <n v="4.9933240000000004E-3"/>
    <n v="0.15179704959999998"/>
    <x v="1"/>
  </r>
  <r>
    <x v="2"/>
    <n v="3331"/>
    <x v="0"/>
    <x v="0"/>
    <x v="0"/>
    <n v="1416669"/>
    <d v="2022-01-01T00:00:00"/>
    <n v="304"/>
    <n v="46874976"/>
    <n v="1541940"/>
    <s v="VND"/>
    <s v="20221031VND"/>
    <n v="1"/>
    <n v="1.416669E-3"/>
    <n v="1.5419400000000001E-3"/>
    <n v="4.6874975999999999E-2"/>
    <x v="0"/>
  </r>
  <r>
    <x v="2"/>
    <n v="3331"/>
    <x v="0"/>
    <x v="0"/>
    <x v="0"/>
    <n v="1547014"/>
    <d v="2022-01-01T00:00:00"/>
    <n v="304"/>
    <n v="46096675.199999996"/>
    <n v="1516338"/>
    <s v="VND"/>
    <s v="20221031VND"/>
    <n v="1"/>
    <n v="1.547014E-3"/>
    <n v="1.5163380000000001E-3"/>
    <n v="4.6096675199999992E-2"/>
    <x v="0"/>
  </r>
  <r>
    <x v="2"/>
    <n v="3331"/>
    <x v="5"/>
    <x v="0"/>
    <x v="0"/>
    <n v="1011991"/>
    <d v="2022-01-01T00:00:00"/>
    <n v="304"/>
    <n v="17694380.800000001"/>
    <n v="582052"/>
    <s v="VND"/>
    <s v="20221031VND"/>
    <n v="1"/>
    <n v="1.0119910000000001E-3"/>
    <n v="5.82052E-4"/>
    <n v="1.7694380799999999E-2"/>
    <x v="1"/>
  </r>
  <r>
    <x v="2"/>
    <n v="3331"/>
    <x v="0"/>
    <x v="0"/>
    <x v="0"/>
    <n v="742892"/>
    <d v="2022-01-01T00:00:00"/>
    <n v="304"/>
    <n v="2488969.6"/>
    <n v="81874"/>
    <s v="VND"/>
    <s v="20221031VND"/>
    <n v="1"/>
    <n v="7.4289199999999999E-4"/>
    <n v="8.1873999999999996E-5"/>
    <n v="2.4889695999999999E-3"/>
    <x v="0"/>
  </r>
  <r>
    <x v="2"/>
    <n v="3331"/>
    <x v="8"/>
    <x v="0"/>
    <x v="0"/>
    <n v="1759931"/>
    <d v="2022-01-01T00:00:00"/>
    <n v="304"/>
    <n v="21221206.400000002"/>
    <n v="698066"/>
    <s v="VND"/>
    <s v="20221031VND"/>
    <n v="1"/>
    <n v="1.759931E-3"/>
    <n v="6.9806600000000001E-4"/>
    <n v="2.1221206400000001E-2"/>
    <x v="0"/>
  </r>
  <r>
    <x v="2"/>
    <n v="3332"/>
    <x v="0"/>
    <x v="0"/>
    <x v="0"/>
    <n v="7742333"/>
    <d v="2022-01-01T00:00:00"/>
    <n v="304"/>
    <n v="221042625.59999999"/>
    <n v="7271139"/>
    <s v="VND"/>
    <s v="20221031VND"/>
    <n v="1"/>
    <n v="7.7423329999999997E-3"/>
    <n v="7.2711390000000002E-3"/>
    <n v="0.22104262559999999"/>
    <x v="0"/>
  </r>
  <r>
    <x v="2"/>
    <n v="3332"/>
    <x v="0"/>
    <x v="0"/>
    <x v="0"/>
    <n v="1393577"/>
    <d v="2022-01-01T00:00:00"/>
    <n v="304"/>
    <n v="125619889280"/>
    <n v="176350"/>
    <s v="USD"/>
    <s v="20221031USD"/>
    <n v="23432"/>
    <n v="32.654296264000003"/>
    <n v="4.1322331999999999"/>
    <n v="125.61988928"/>
    <x v="0"/>
  </r>
  <r>
    <x v="2"/>
    <n v="3333"/>
    <x v="8"/>
    <x v="0"/>
    <x v="0"/>
    <n v="993339"/>
    <d v="2022-01-01T00:00:00"/>
    <n v="304"/>
    <n v="5009433.6000000006"/>
    <n v="164784"/>
    <s v="VND"/>
    <s v="20221031VND"/>
    <n v="1"/>
    <n v="9.9333899999999998E-4"/>
    <n v="1.6478400000000001E-4"/>
    <n v="5.0094336000000008E-3"/>
    <x v="0"/>
  </r>
  <r>
    <x v="2"/>
    <n v="3335"/>
    <x v="1"/>
    <x v="0"/>
    <x v="0"/>
    <n v="812018"/>
    <d v="2022-01-01T00:00:00"/>
    <n v="304"/>
    <n v="37591211.200000003"/>
    <n v="1236553"/>
    <s v="VND"/>
    <s v="20221031VND"/>
    <n v="1"/>
    <n v="8.1201799999999996E-4"/>
    <n v="1.236553E-3"/>
    <n v="3.7591211200000002E-2"/>
    <x v="1"/>
  </r>
  <r>
    <x v="2"/>
    <n v="3336"/>
    <x v="8"/>
    <x v="0"/>
    <x v="0"/>
    <n v="704390"/>
    <d v="2022-01-01T00:00:00"/>
    <n v="304"/>
    <n v="54005904"/>
    <n v="1776510"/>
    <s v="VND"/>
    <s v="20221031VND"/>
    <n v="1"/>
    <n v="7.0439000000000005E-4"/>
    <n v="1.77651E-3"/>
    <n v="5.4005904E-2"/>
    <x v="0"/>
  </r>
  <r>
    <x v="2"/>
    <n v="3337"/>
    <x v="3"/>
    <x v="0"/>
    <x v="0"/>
    <n v="202152"/>
    <d v="2022-01-01T00:00:00"/>
    <n v="304"/>
    <n v="26971396.800000001"/>
    <n v="887217"/>
    <s v="VND"/>
    <s v="20221031VND"/>
    <n v="1"/>
    <n v="2.0215200000000001E-4"/>
    <n v="8.8721700000000004E-4"/>
    <n v="2.6971396800000002E-2"/>
    <x v="0"/>
  </r>
  <r>
    <x v="2"/>
    <n v="3337"/>
    <x v="1"/>
    <x v="0"/>
    <x v="0"/>
    <n v="729715"/>
    <d v="2022-01-01T00:00:00"/>
    <n v="304"/>
    <n v="52890436.800000004"/>
    <n v="1739817"/>
    <s v="VND"/>
    <s v="20221031VND"/>
    <n v="1"/>
    <n v="7.2971500000000003E-4"/>
    <n v="1.7398170000000001E-3"/>
    <n v="5.2890436800000003E-2"/>
    <x v="1"/>
  </r>
  <r>
    <x v="2"/>
    <n v="3337"/>
    <x v="8"/>
    <x v="0"/>
    <x v="0"/>
    <n v="1367650"/>
    <d v="2022-01-01T00:00:00"/>
    <n v="304"/>
    <n v="52278454.399999999"/>
    <n v="1719686"/>
    <s v="VND"/>
    <s v="20221031VND"/>
    <n v="1"/>
    <n v="1.36765E-3"/>
    <n v="1.719686E-3"/>
    <n v="5.22784544E-2"/>
    <x v="0"/>
  </r>
  <r>
    <x v="2"/>
    <n v="3338"/>
    <x v="4"/>
    <x v="0"/>
    <x v="0"/>
    <n v="123965"/>
    <d v="2022-01-01T00:00:00"/>
    <n v="304"/>
    <n v="49129652.800000004"/>
    <n v="1616107"/>
    <s v="VND"/>
    <s v="20221031VND"/>
    <n v="1"/>
    <n v="1.23965E-4"/>
    <n v="1.6161070000000001E-3"/>
    <n v="4.9129652800000007E-2"/>
    <x v="1"/>
  </r>
  <r>
    <x v="2"/>
    <n v="3340"/>
    <x v="6"/>
    <x v="0"/>
    <x v="0"/>
    <n v="1195399"/>
    <d v="2022-01-01T00:00:00"/>
    <n v="304"/>
    <n v="29210721.599999998"/>
    <n v="960879"/>
    <s v="VND"/>
    <s v="20221031VND"/>
    <n v="1"/>
    <n v="1.195399E-3"/>
    <n v="9.6087899999999999E-4"/>
    <n v="2.9210721599999996E-2"/>
    <x v="3"/>
  </r>
  <r>
    <x v="2"/>
    <n v="3342"/>
    <x v="8"/>
    <x v="0"/>
    <x v="0"/>
    <n v="528571"/>
    <d v="2022-01-01T00:00:00"/>
    <n v="304"/>
    <n v="31494217.599999998"/>
    <n v="1035994"/>
    <s v="VND"/>
    <s v="20221031VND"/>
    <n v="1"/>
    <n v="5.2857100000000003E-4"/>
    <n v="1.0359939999999999E-3"/>
    <n v="3.1494217599999999E-2"/>
    <x v="0"/>
  </r>
  <r>
    <x v="2"/>
    <n v="3342"/>
    <x v="5"/>
    <x v="0"/>
    <x v="0"/>
    <n v="1464380"/>
    <d v="2022-01-01T00:00:00"/>
    <n v="304"/>
    <n v="1387516.8"/>
    <n v="45642"/>
    <s v="VND"/>
    <s v="20221031VND"/>
    <n v="1"/>
    <n v="1.4643799999999999E-3"/>
    <n v="4.5642000000000001E-5"/>
    <n v="1.3875168000000002E-3"/>
    <x v="1"/>
  </r>
  <r>
    <x v="2"/>
    <n v="3342"/>
    <x v="5"/>
    <x v="0"/>
    <x v="0"/>
    <n v="1666270"/>
    <d v="2022-01-01T00:00:00"/>
    <n v="304"/>
    <n v="51069051.199999996"/>
    <n v="1679903"/>
    <s v="VND"/>
    <s v="20221031VND"/>
    <n v="1"/>
    <n v="1.6662700000000001E-3"/>
    <n v="1.679903E-3"/>
    <n v="5.1069051199999993E-2"/>
    <x v="1"/>
  </r>
  <r>
    <x v="2"/>
    <n v="3345"/>
    <x v="10"/>
    <x v="0"/>
    <x v="0"/>
    <n v="1555680"/>
    <d v="2022-01-01T00:00:00"/>
    <n v="304"/>
    <n v="54150827123.200005"/>
    <n v="76019"/>
    <s v="USD"/>
    <s v="20221031USD"/>
    <n v="23432"/>
    <n v="36.452693760000002"/>
    <n v="1.7812772079999999"/>
    <n v="54.150827123200003"/>
    <x v="1"/>
  </r>
  <r>
    <x v="2"/>
    <n v="3345"/>
    <x v="10"/>
    <x v="0"/>
    <x v="0"/>
    <n v="443339"/>
    <d v="2022-01-01T00:00:00"/>
    <n v="304"/>
    <n v="3649702.4"/>
    <n v="120056"/>
    <s v="VND"/>
    <s v="20221031VND"/>
    <n v="1"/>
    <n v="4.4333900000000001E-4"/>
    <n v="1.20056E-4"/>
    <n v="3.6497024E-3"/>
    <x v="1"/>
  </r>
  <r>
    <x v="2"/>
    <n v="3348"/>
    <x v="8"/>
    <x v="0"/>
    <x v="0"/>
    <n v="7063613"/>
    <d v="2022-01-01T00:00:00"/>
    <n v="304"/>
    <n v="225628769.59999999"/>
    <n v="7421999"/>
    <s v="VND"/>
    <s v="20221031VND"/>
    <n v="1"/>
    <n v="7.0636129999999998E-3"/>
    <n v="7.4219990000000003E-3"/>
    <n v="0.2256287696"/>
    <x v="0"/>
  </r>
  <r>
    <x v="2"/>
    <n v="3348"/>
    <x v="8"/>
    <x v="0"/>
    <x v="0"/>
    <n v="2571"/>
    <d v="2022-01-01T00:00:00"/>
    <n v="304"/>
    <n v="9087168"/>
    <n v="298920"/>
    <s v="VND"/>
    <s v="20221031VND"/>
    <n v="1"/>
    <n v="2.571E-6"/>
    <n v="2.9891999999999999E-4"/>
    <n v="9.0871679999999996E-3"/>
    <x v="0"/>
  </r>
  <r>
    <x v="2"/>
    <n v="3353"/>
    <x v="4"/>
    <x v="0"/>
    <x v="0"/>
    <n v="782222"/>
    <d v="2022-01-01T00:00:00"/>
    <n v="304"/>
    <n v="1754353.5999999999"/>
    <n v="57709"/>
    <s v="VND"/>
    <s v="20221031VND"/>
    <n v="1"/>
    <n v="7.8222199999999995E-4"/>
    <n v="5.7708999999999999E-5"/>
    <n v="1.7543535999999999E-3"/>
    <x v="1"/>
  </r>
  <r>
    <x v="2"/>
    <n v="3354"/>
    <x v="11"/>
    <x v="0"/>
    <x v="0"/>
    <n v="1727158"/>
    <d v="2022-01-01T00:00:00"/>
    <n v="304"/>
    <n v="44557158.399999999"/>
    <n v="1465696"/>
    <s v="VND"/>
    <s v="20221031VND"/>
    <n v="1"/>
    <n v="1.7271579999999999E-3"/>
    <n v="1.4656960000000001E-3"/>
    <n v="4.4557158399999998E-2"/>
    <x v="3"/>
  </r>
  <r>
    <x v="2"/>
    <n v="3355"/>
    <x v="1"/>
    <x v="0"/>
    <x v="0"/>
    <n v="658321"/>
    <d v="2022-01-01T00:00:00"/>
    <n v="304"/>
    <n v="18516913.600000001"/>
    <n v="609109"/>
    <s v="VND"/>
    <s v="20221031VND"/>
    <n v="1"/>
    <n v="6.5832100000000001E-4"/>
    <n v="6.0910900000000004E-4"/>
    <n v="1.8516913600000001E-2"/>
    <x v="1"/>
  </r>
  <r>
    <x v="2"/>
    <n v="3356"/>
    <x v="0"/>
    <x v="0"/>
    <x v="0"/>
    <n v="897931"/>
    <d v="2022-01-01T00:00:00"/>
    <n v="304"/>
    <n v="2802758.4"/>
    <n v="92196"/>
    <s v="VND"/>
    <s v="20221031VND"/>
    <n v="1"/>
    <n v="8.9793100000000003E-4"/>
    <n v="9.2195999999999996E-5"/>
    <n v="2.8027583999999999E-3"/>
    <x v="0"/>
  </r>
  <r>
    <x v="2"/>
    <n v="3356"/>
    <x v="13"/>
    <x v="0"/>
    <x v="0"/>
    <n v="411190"/>
    <d v="2022-01-01T00:00:00"/>
    <n v="304"/>
    <n v="11492233.6"/>
    <n v="378034"/>
    <s v="VND"/>
    <s v="20221031VND"/>
    <n v="1"/>
    <n v="4.1119000000000003E-4"/>
    <n v="3.7803400000000002E-4"/>
    <n v="1.14922336E-2"/>
    <x v="0"/>
  </r>
  <r>
    <x v="2"/>
    <n v="3359"/>
    <x v="6"/>
    <x v="0"/>
    <x v="0"/>
    <n v="98456"/>
    <d v="2022-01-01T00:00:00"/>
    <n v="304"/>
    <n v="17037406.399999999"/>
    <n v="560441"/>
    <s v="VND"/>
    <s v="20221031VND"/>
    <n v="1"/>
    <n v="9.8455999999999994E-5"/>
    <n v="5.6044099999999996E-4"/>
    <n v="1.70374064E-2"/>
    <x v="3"/>
  </r>
  <r>
    <x v="2"/>
    <n v="3361"/>
    <x v="0"/>
    <x v="0"/>
    <x v="0"/>
    <n v="1753678"/>
    <d v="2022-01-01T00:00:00"/>
    <n v="304"/>
    <n v="23659468.800000001"/>
    <n v="778272"/>
    <s v="VND"/>
    <s v="20221031VND"/>
    <n v="1"/>
    <n v="1.7536780000000001E-3"/>
    <n v="7.7827199999999999E-4"/>
    <n v="2.36594688E-2"/>
    <x v="0"/>
  </r>
  <r>
    <x v="2"/>
    <n v="3363"/>
    <x v="1"/>
    <x v="0"/>
    <x v="0"/>
    <n v="1829542"/>
    <d v="2022-01-01T00:00:00"/>
    <n v="304"/>
    <n v="44870035.199999996"/>
    <n v="1475988"/>
    <s v="VND"/>
    <s v="20221031VND"/>
    <n v="1"/>
    <n v="1.829542E-3"/>
    <n v="1.4759879999999999E-3"/>
    <n v="4.4870035199999998E-2"/>
    <x v="1"/>
  </r>
  <r>
    <x v="2"/>
    <n v="3364"/>
    <x v="10"/>
    <x v="0"/>
    <x v="0"/>
    <n v="1671158"/>
    <d v="2022-01-01T00:00:00"/>
    <n v="304"/>
    <n v="53932883.199999996"/>
    <n v="1774108"/>
    <s v="VND"/>
    <s v="20221031VND"/>
    <n v="1"/>
    <n v="1.6711580000000001E-3"/>
    <n v="1.7741079999999999E-3"/>
    <n v="5.3932883199999997E-2"/>
    <x v="1"/>
  </r>
  <r>
    <x v="2"/>
    <n v="3364"/>
    <x v="1"/>
    <x v="0"/>
    <x v="0"/>
    <n v="1420610"/>
    <d v="2022-01-01T00:00:00"/>
    <n v="304"/>
    <n v="53383160"/>
    <n v="1756025"/>
    <s v="VND"/>
    <s v="20221031VND"/>
    <n v="1"/>
    <n v="1.4206100000000001E-3"/>
    <n v="1.756025E-3"/>
    <n v="5.3383159999999999E-2"/>
    <x v="1"/>
  </r>
  <r>
    <x v="2"/>
    <n v="3365"/>
    <x v="1"/>
    <x v="0"/>
    <x v="0"/>
    <n v="543513"/>
    <d v="2022-01-01T00:00:00"/>
    <n v="304"/>
    <n v="23690233.599999998"/>
    <n v="779284"/>
    <s v="VND"/>
    <s v="20221031VND"/>
    <n v="1"/>
    <n v="5.4351300000000003E-4"/>
    <n v="7.7928399999999999E-4"/>
    <n v="2.3690233599999999E-2"/>
    <x v="1"/>
  </r>
  <r>
    <x v="2"/>
    <n v="3365"/>
    <x v="14"/>
    <x v="0"/>
    <x v="0"/>
    <n v="1179551"/>
    <d v="2022-01-01T00:00:00"/>
    <n v="304"/>
    <n v="696831725939.19995"/>
    <n v="978239"/>
    <s v="USD"/>
    <s v="20221031USD"/>
    <n v="23432"/>
    <n v="27.639239031999999"/>
    <n v="22.922096247999999"/>
    <n v="696.83172593919994"/>
    <x v="3"/>
  </r>
  <r>
    <x v="2"/>
    <n v="3365"/>
    <x v="14"/>
    <x v="0"/>
    <x v="0"/>
    <n v="1857928"/>
    <d v="2022-01-01T00:00:00"/>
    <n v="304"/>
    <n v="57957387.199999996"/>
    <n v="1906493"/>
    <s v="VND"/>
    <s v="20221031VND"/>
    <n v="1"/>
    <n v="1.857928E-3"/>
    <n v="1.906493E-3"/>
    <n v="5.7957387199999995E-2"/>
    <x v="3"/>
  </r>
  <r>
    <x v="2"/>
    <n v="3366"/>
    <x v="0"/>
    <x v="0"/>
    <x v="0"/>
    <n v="1894765"/>
    <d v="2022-01-01T00:00:00"/>
    <n v="304"/>
    <n v="12951676.799999999"/>
    <n v="426042"/>
    <s v="VND"/>
    <s v="20221031VND"/>
    <n v="1"/>
    <n v="1.8947650000000001E-3"/>
    <n v="4.2604200000000001E-4"/>
    <n v="1.2951676799999999E-2"/>
    <x v="0"/>
  </r>
  <r>
    <x v="2"/>
    <n v="3367"/>
    <x v="2"/>
    <x v="0"/>
    <x v="0"/>
    <n v="240494"/>
    <d v="2022-01-01T00:00:00"/>
    <n v="304"/>
    <n v="26198537.599999998"/>
    <n v="861794"/>
    <s v="VND"/>
    <s v="20221031VND"/>
    <n v="1"/>
    <n v="2.4049400000000001E-4"/>
    <n v="8.6179400000000004E-4"/>
    <n v="2.6198537599999999E-2"/>
    <x v="2"/>
  </r>
  <r>
    <x v="2"/>
    <n v="3367"/>
    <x v="2"/>
    <x v="0"/>
    <x v="0"/>
    <n v="1616562"/>
    <d v="2022-01-01T00:00:00"/>
    <n v="304"/>
    <n v="50934257.600000001"/>
    <n v="1675469"/>
    <s v="VND"/>
    <s v="20221031VND"/>
    <n v="1"/>
    <n v="1.616562E-3"/>
    <n v="1.675469E-3"/>
    <n v="5.0934257600000005E-2"/>
    <x v="2"/>
  </r>
  <r>
    <x v="2"/>
    <n v="3370"/>
    <x v="0"/>
    <x v="0"/>
    <x v="0"/>
    <n v="879056"/>
    <d v="2022-01-01T00:00:00"/>
    <n v="304"/>
    <n v="56915731.199999996"/>
    <n v="1872228"/>
    <s v="VND"/>
    <s v="20221031VND"/>
    <n v="1"/>
    <n v="8.7905600000000002E-4"/>
    <n v="1.8722280000000001E-3"/>
    <n v="5.6915731199999993E-2"/>
    <x v="0"/>
  </r>
  <r>
    <x v="2"/>
    <n v="3371"/>
    <x v="5"/>
    <x v="0"/>
    <x v="0"/>
    <n v="485057"/>
    <d v="2022-01-01T00:00:00"/>
    <n v="304"/>
    <n v="6040844.7999999998"/>
    <n v="198712"/>
    <s v="VND"/>
    <s v="20221031VND"/>
    <n v="1"/>
    <n v="4.85057E-4"/>
    <n v="1.98712E-4"/>
    <n v="6.0408447999999995E-3"/>
    <x v="1"/>
  </r>
  <r>
    <x v="2"/>
    <n v="3372"/>
    <x v="0"/>
    <x v="0"/>
    <x v="0"/>
    <n v="1061782"/>
    <d v="2022-01-01T00:00:00"/>
    <n v="304"/>
    <n v="47544414.399999999"/>
    <n v="1563961"/>
    <s v="VND"/>
    <s v="20221031VND"/>
    <n v="1"/>
    <n v="1.061782E-3"/>
    <n v="1.563961E-3"/>
    <n v="4.7544414399999999E-2"/>
    <x v="0"/>
  </r>
  <r>
    <x v="2"/>
    <n v="3372"/>
    <x v="0"/>
    <x v="0"/>
    <x v="0"/>
    <n v="463992"/>
    <d v="2022-01-01T00:00:00"/>
    <n v="304"/>
    <n v="796976457292.79993"/>
    <n v="1118826"/>
    <s v="USD"/>
    <s v="20221031USD"/>
    <n v="23432"/>
    <n v="10.872260544"/>
    <n v="26.216330832000001"/>
    <n v="796.97645729279998"/>
    <x v="0"/>
  </r>
  <r>
    <x v="2"/>
    <n v="3372"/>
    <x v="0"/>
    <x v="0"/>
    <x v="0"/>
    <n v="674882"/>
    <d v="2022-01-01T00:00:00"/>
    <n v="304"/>
    <n v="851595.20000000007"/>
    <n v="28013"/>
    <s v="VND"/>
    <s v="20221031VND"/>
    <n v="1"/>
    <n v="6.7488200000000002E-4"/>
    <n v="2.8013000000000001E-5"/>
    <n v="8.5159520000000009E-4"/>
    <x v="0"/>
  </r>
  <r>
    <x v="2"/>
    <n v="3373"/>
    <x v="0"/>
    <x v="0"/>
    <x v="0"/>
    <n v="9335826"/>
    <d v="2022-01-01T00:00:00"/>
    <n v="304"/>
    <n v="253715907.20000002"/>
    <n v="8345918"/>
    <s v="VND"/>
    <s v="20221031VND"/>
    <n v="1"/>
    <n v="9.3358260000000002E-3"/>
    <n v="8.3459180000000008E-3"/>
    <n v="0.25371590720000003"/>
    <x v="0"/>
  </r>
  <r>
    <x v="2"/>
    <n v="3373"/>
    <x v="1"/>
    <x v="0"/>
    <x v="0"/>
    <n v="790308"/>
    <d v="2022-01-01T00:00:00"/>
    <n v="304"/>
    <n v="47369492.800000004"/>
    <n v="1558207"/>
    <s v="VND"/>
    <s v="20221031VND"/>
    <n v="1"/>
    <n v="7.9030799999999998E-4"/>
    <n v="1.558207E-3"/>
    <n v="4.7369492800000003E-2"/>
    <x v="1"/>
  </r>
  <r>
    <x v="2"/>
    <n v="3373"/>
    <x v="1"/>
    <x v="0"/>
    <x v="0"/>
    <n v="9834434"/>
    <d v="2022-01-01T00:00:00"/>
    <n v="304"/>
    <n v="190332272"/>
    <n v="6260930"/>
    <s v="VND"/>
    <s v="20221031VND"/>
    <n v="1"/>
    <n v="9.8344339999999995E-3"/>
    <n v="6.2609299999999996E-3"/>
    <n v="0.190332272"/>
    <x v="1"/>
  </r>
  <r>
    <x v="2"/>
    <n v="3373"/>
    <x v="1"/>
    <x v="0"/>
    <x v="0"/>
    <n v="170150"/>
    <d v="2022-01-01T00:00:00"/>
    <n v="304"/>
    <n v="5775939.2000000002"/>
    <n v="189998"/>
    <s v="VND"/>
    <s v="20221031VND"/>
    <n v="1"/>
    <n v="1.7014999999999999E-4"/>
    <n v="1.8999800000000001E-4"/>
    <n v="5.7759392E-3"/>
    <x v="1"/>
  </r>
  <r>
    <x v="2"/>
    <n v="3375"/>
    <x v="10"/>
    <x v="0"/>
    <x v="0"/>
    <n v="560070"/>
    <d v="2022-01-01T00:00:00"/>
    <n v="304"/>
    <n v="60041580.800000004"/>
    <n v="1975052"/>
    <s v="VND"/>
    <s v="20221031VND"/>
    <n v="1"/>
    <n v="5.6006999999999997E-4"/>
    <n v="1.9750520000000001E-3"/>
    <n v="6.0041580800000008E-2"/>
    <x v="1"/>
  </r>
  <r>
    <x v="2"/>
    <n v="3376"/>
    <x v="2"/>
    <x v="0"/>
    <x v="0"/>
    <n v="1977590"/>
    <d v="2022-01-01T00:00:00"/>
    <n v="304"/>
    <n v="21438840"/>
    <n v="705225"/>
    <s v="VND"/>
    <s v="20221031VND"/>
    <n v="1"/>
    <n v="1.97759E-3"/>
    <n v="7.0522499999999997E-4"/>
    <n v="2.1438840000000001E-2"/>
    <x v="2"/>
  </r>
  <r>
    <x v="2"/>
    <n v="3376"/>
    <x v="4"/>
    <x v="0"/>
    <x v="0"/>
    <n v="1069102"/>
    <d v="2022-01-01T00:00:00"/>
    <n v="304"/>
    <n v="47248014.399999999"/>
    <n v="1554211"/>
    <s v="VND"/>
    <s v="20221031VND"/>
    <n v="1"/>
    <n v="1.0691019999999999E-3"/>
    <n v="1.554211E-3"/>
    <n v="4.7248014399999996E-2"/>
    <x v="1"/>
  </r>
  <r>
    <x v="2"/>
    <n v="3377"/>
    <x v="4"/>
    <x v="0"/>
    <x v="0"/>
    <n v="309207"/>
    <d v="2022-01-01T00:00:00"/>
    <n v="304"/>
    <n v="22819486.400000002"/>
    <n v="750641"/>
    <s v="VND"/>
    <s v="20221031VND"/>
    <n v="1"/>
    <n v="3.0920699999999998E-4"/>
    <n v="7.5064100000000003E-4"/>
    <n v="2.2819486400000002E-2"/>
    <x v="1"/>
  </r>
  <r>
    <x v="2"/>
    <n v="3377"/>
    <x v="8"/>
    <x v="0"/>
    <x v="0"/>
    <n v="1034458"/>
    <d v="2022-01-01T00:00:00"/>
    <n v="304"/>
    <n v="16295555.200000001"/>
    <n v="536038"/>
    <s v="VND"/>
    <s v="20221031VND"/>
    <n v="1"/>
    <n v="1.034458E-3"/>
    <n v="5.3603799999999997E-4"/>
    <n v="1.6295555200000002E-2"/>
    <x v="0"/>
  </r>
  <r>
    <x v="2"/>
    <n v="3379"/>
    <x v="1"/>
    <x v="0"/>
    <x v="0"/>
    <n v="6711467"/>
    <d v="2022-01-01T00:00:00"/>
    <n v="304"/>
    <n v="245751137.59999999"/>
    <n v="8083919"/>
    <s v="VND"/>
    <s v="20221031VND"/>
    <n v="1"/>
    <n v="6.7114669999999996E-3"/>
    <n v="8.0839190000000002E-3"/>
    <n v="0.2457511376"/>
    <x v="1"/>
  </r>
  <r>
    <x v="2"/>
    <n v="3379"/>
    <x v="1"/>
    <x v="0"/>
    <x v="1"/>
    <n v="7238541"/>
    <d v="2022-01-01T00:00:00"/>
    <n v="304"/>
    <n v="267135683.20000002"/>
    <n v="8787358"/>
    <s v="VND"/>
    <s v="20221031VND"/>
    <n v="1"/>
    <n v="7.2385410000000002E-3"/>
    <n v="8.7873580000000003E-3"/>
    <n v="0.26713568320000003"/>
    <x v="1"/>
  </r>
  <r>
    <x v="2"/>
    <n v="3379"/>
    <x v="1"/>
    <x v="0"/>
    <x v="1"/>
    <n v="197057"/>
    <d v="2022-01-01T00:00:00"/>
    <n v="304"/>
    <n v="37239726.399999999"/>
    <n v="1224991"/>
    <s v="VND"/>
    <s v="20221031VND"/>
    <n v="1"/>
    <n v="1.9705699999999999E-4"/>
    <n v="1.2249909999999999E-3"/>
    <n v="3.7239726399999999E-2"/>
    <x v="1"/>
  </r>
  <r>
    <x v="2"/>
    <n v="3379"/>
    <x v="1"/>
    <x v="0"/>
    <x v="1"/>
    <n v="1843176"/>
    <d v="2022-01-01T00:00:00"/>
    <n v="304"/>
    <n v="30619670.400000002"/>
    <n v="1007226"/>
    <s v="VND"/>
    <s v="20221031VND"/>
    <n v="1"/>
    <n v="1.843176E-3"/>
    <n v="1.007226E-3"/>
    <n v="3.0619670400000003E-2"/>
    <x v="1"/>
  </r>
  <r>
    <x v="2"/>
    <n v="3379"/>
    <x v="1"/>
    <x v="0"/>
    <x v="1"/>
    <n v="154603"/>
    <d v="2022-01-01T00:00:00"/>
    <n v="304"/>
    <n v="52019385.600000001"/>
    <n v="1711164"/>
    <s v="VND"/>
    <s v="20221031VND"/>
    <n v="1"/>
    <n v="1.5460300000000001E-4"/>
    <n v="1.711164E-3"/>
    <n v="5.2019385600000002E-2"/>
    <x v="1"/>
  </r>
  <r>
    <x v="2"/>
    <n v="3379"/>
    <x v="1"/>
    <x v="0"/>
    <x v="1"/>
    <n v="121994"/>
    <d v="2022-01-01T00:00:00"/>
    <n v="304"/>
    <n v="8113425.6000000006"/>
    <n v="266889"/>
    <s v="VND"/>
    <s v="20221031VND"/>
    <n v="1"/>
    <n v="1.21994E-4"/>
    <n v="2.6688900000000003E-4"/>
    <n v="8.1134255999999998E-3"/>
    <x v="1"/>
  </r>
  <r>
    <x v="2"/>
    <n v="3379"/>
    <x v="1"/>
    <x v="0"/>
    <x v="1"/>
    <n v="898067"/>
    <d v="2022-01-01T00:00:00"/>
    <n v="304"/>
    <n v="17151528"/>
    <n v="564195"/>
    <s v="VND"/>
    <s v="20221031VND"/>
    <n v="1"/>
    <n v="8.9806700000000001E-4"/>
    <n v="5.6419499999999997E-4"/>
    <n v="1.7151527999999999E-2"/>
    <x v="1"/>
  </r>
  <r>
    <x v="2"/>
    <n v="3379"/>
    <x v="1"/>
    <x v="0"/>
    <x v="1"/>
    <n v="1211085"/>
    <d v="2022-01-01T00:00:00"/>
    <n v="304"/>
    <n v="11147041.6"/>
    <n v="366679"/>
    <s v="VND"/>
    <s v="20221031VND"/>
    <n v="1"/>
    <n v="1.211085E-3"/>
    <n v="3.6667900000000002E-4"/>
    <n v="1.1147041599999999E-2"/>
    <x v="1"/>
  </r>
  <r>
    <x v="2"/>
    <n v="3379"/>
    <x v="1"/>
    <x v="0"/>
    <x v="1"/>
    <n v="700743"/>
    <d v="2022-01-01T00:00:00"/>
    <n v="304"/>
    <n v="48723873.600000001"/>
    <n v="1602759"/>
    <s v="VND"/>
    <s v="20221031VND"/>
    <n v="1"/>
    <n v="7.0074299999999998E-4"/>
    <n v="1.602759E-3"/>
    <n v="4.8723873600000002E-2"/>
    <x v="1"/>
  </r>
  <r>
    <x v="2"/>
    <n v="3379"/>
    <x v="1"/>
    <x v="0"/>
    <x v="1"/>
    <n v="1551323"/>
    <d v="2022-01-01T00:00:00"/>
    <n v="304"/>
    <n v="32837928"/>
    <n v="1080195"/>
    <s v="VND"/>
    <s v="20221031VND"/>
    <n v="1"/>
    <n v="1.5513230000000001E-3"/>
    <n v="1.0801949999999999E-3"/>
    <n v="3.2837928000000002E-2"/>
    <x v="1"/>
  </r>
  <r>
    <x v="2"/>
    <n v="3379"/>
    <x v="1"/>
    <x v="0"/>
    <x v="1"/>
    <n v="1024438"/>
    <d v="2022-01-01T00:00:00"/>
    <n v="304"/>
    <n v="18476481.600000001"/>
    <n v="607779"/>
    <s v="VND"/>
    <s v="20221031VND"/>
    <n v="1"/>
    <n v="1.0244379999999999E-3"/>
    <n v="6.0777900000000002E-4"/>
    <n v="1.8476481600000001E-2"/>
    <x v="1"/>
  </r>
  <r>
    <x v="2"/>
    <n v="3379"/>
    <x v="1"/>
    <x v="0"/>
    <x v="1"/>
    <n v="1997721"/>
    <d v="2022-01-01T00:00:00"/>
    <n v="304"/>
    <n v="25991756.800000001"/>
    <n v="854992"/>
    <s v="VND"/>
    <s v="20221031VND"/>
    <n v="1"/>
    <n v="1.997721E-3"/>
    <n v="8.5499199999999995E-4"/>
    <n v="2.5991756800000002E-2"/>
    <x v="1"/>
  </r>
  <r>
    <x v="2"/>
    <n v="3379"/>
    <x v="1"/>
    <x v="0"/>
    <x v="1"/>
    <n v="331755"/>
    <d v="2022-01-01T00:00:00"/>
    <n v="304"/>
    <n v="47451481.600000001"/>
    <n v="1560904"/>
    <s v="VND"/>
    <s v="20221031VND"/>
    <n v="1"/>
    <n v="3.3175499999999998E-4"/>
    <n v="1.5609039999999999E-3"/>
    <n v="4.7451481600000005E-2"/>
    <x v="1"/>
  </r>
  <r>
    <x v="2"/>
    <n v="3379"/>
    <x v="1"/>
    <x v="0"/>
    <x v="0"/>
    <n v="6443372"/>
    <d v="2022-01-01T00:00:00"/>
    <n v="304"/>
    <n v="269466937.60000002"/>
    <n v="8864044"/>
    <s v="VND"/>
    <s v="20221031VND"/>
    <n v="1"/>
    <n v="6.4433720000000002E-3"/>
    <n v="8.8640439999999997E-3"/>
    <n v="0.26946693760000001"/>
    <x v="1"/>
  </r>
  <r>
    <x v="2"/>
    <n v="3381"/>
    <x v="1"/>
    <x v="0"/>
    <x v="0"/>
    <n v="45903"/>
    <d v="2022-01-01T00:00:00"/>
    <n v="304"/>
    <n v="38792376"/>
    <n v="1276065"/>
    <s v="VND"/>
    <s v="20221031VND"/>
    <n v="1"/>
    <n v="4.5902999999999997E-5"/>
    <n v="1.2760650000000001E-3"/>
    <n v="3.8792376000000003E-2"/>
    <x v="1"/>
  </r>
  <r>
    <x v="2"/>
    <n v="3381"/>
    <x v="1"/>
    <x v="0"/>
    <x v="0"/>
    <n v="456790"/>
    <d v="2022-01-01T00:00:00"/>
    <n v="304"/>
    <n v="6469393.6000000006"/>
    <n v="212809"/>
    <s v="VND"/>
    <s v="20221031VND"/>
    <n v="1"/>
    <n v="4.5679E-4"/>
    <n v="2.12809E-4"/>
    <n v="6.4693936000000006E-3"/>
    <x v="1"/>
  </r>
  <r>
    <x v="2"/>
    <n v="3382"/>
    <x v="13"/>
    <x v="0"/>
    <x v="0"/>
    <n v="199230"/>
    <d v="2022-01-01T00:00:00"/>
    <n v="304"/>
    <n v="32487081.599999998"/>
    <n v="1068654"/>
    <s v="VND"/>
    <s v="20221031VND"/>
    <n v="1"/>
    <n v="1.9923E-4"/>
    <n v="1.068654E-3"/>
    <n v="3.2487081599999995E-2"/>
    <x v="0"/>
  </r>
  <r>
    <x v="2"/>
    <n v="3382"/>
    <x v="3"/>
    <x v="0"/>
    <x v="0"/>
    <n v="1173833"/>
    <d v="2022-01-01T00:00:00"/>
    <n v="304"/>
    <n v="47780865.600000001"/>
    <n v="1571739"/>
    <s v="VND"/>
    <s v="20221031VND"/>
    <n v="1"/>
    <n v="1.173833E-3"/>
    <n v="1.5717389999999999E-3"/>
    <n v="4.77808656E-2"/>
    <x v="0"/>
  </r>
  <r>
    <x v="2"/>
    <n v="3383"/>
    <x v="0"/>
    <x v="0"/>
    <x v="0"/>
    <n v="8888592"/>
    <d v="2022-01-01T00:00:00"/>
    <n v="304"/>
    <n v="223402395.20000002"/>
    <n v="7348763"/>
    <s v="VND"/>
    <s v="20221031VND"/>
    <n v="1"/>
    <n v="8.8885920000000007E-3"/>
    <n v="7.3487630000000003E-3"/>
    <n v="0.22340239520000002"/>
    <x v="0"/>
  </r>
  <r>
    <x v="2"/>
    <n v="3383"/>
    <x v="10"/>
    <x v="0"/>
    <x v="0"/>
    <n v="733447"/>
    <d v="2022-01-01T00:00:00"/>
    <n v="304"/>
    <n v="2899825.6"/>
    <n v="95389"/>
    <s v="VND"/>
    <s v="20221031VND"/>
    <n v="1"/>
    <n v="7.3344700000000003E-4"/>
    <n v="9.5389000000000004E-5"/>
    <n v="2.8998256000000002E-3"/>
    <x v="1"/>
  </r>
  <r>
    <x v="2"/>
    <n v="3383"/>
    <x v="0"/>
    <x v="0"/>
    <x v="0"/>
    <n v="6108723"/>
    <d v="2022-01-01T00:00:00"/>
    <n v="304"/>
    <n v="200085200"/>
    <n v="6581750"/>
    <s v="VND"/>
    <s v="20221031VND"/>
    <n v="1"/>
    <n v="6.1087229999999999E-3"/>
    <n v="6.5817499999999999E-3"/>
    <n v="0.20008519999999999"/>
    <x v="0"/>
  </r>
  <r>
    <x v="2"/>
    <n v="3383"/>
    <x v="7"/>
    <x v="0"/>
    <x v="0"/>
    <n v="453080"/>
    <d v="2022-01-01T00:00:00"/>
    <n v="304"/>
    <n v="22347952"/>
    <n v="735130"/>
    <s v="VND"/>
    <s v="20221031VND"/>
    <n v="1"/>
    <n v="4.5308000000000002E-4"/>
    <n v="7.3512999999999996E-4"/>
    <n v="2.2347952000000001E-2"/>
    <x v="2"/>
  </r>
  <r>
    <x v="2"/>
    <n v="3383"/>
    <x v="4"/>
    <x v="0"/>
    <x v="0"/>
    <n v="553035"/>
    <d v="2022-01-01T00:00:00"/>
    <n v="304"/>
    <n v="55820996.800000004"/>
    <n v="1836217"/>
    <s v="VND"/>
    <s v="20221031VND"/>
    <n v="1"/>
    <n v="5.5303500000000001E-4"/>
    <n v="1.836217E-3"/>
    <n v="5.5820996800000001E-2"/>
    <x v="1"/>
  </r>
  <r>
    <x v="2"/>
    <n v="3386"/>
    <x v="8"/>
    <x v="0"/>
    <x v="0"/>
    <n v="3651397"/>
    <d v="2022-01-01T00:00:00"/>
    <n v="304"/>
    <n v="77173896"/>
    <n v="2538615"/>
    <s v="VND"/>
    <s v="20221031VND"/>
    <n v="1"/>
    <n v="3.6513969999999998E-3"/>
    <n v="2.5386150000000001E-3"/>
    <n v="7.7173896000000006E-2"/>
    <x v="0"/>
  </r>
  <r>
    <x v="2"/>
    <n v="3389"/>
    <x v="0"/>
    <x v="0"/>
    <x v="0"/>
    <n v="1701986"/>
    <d v="2022-01-01T00:00:00"/>
    <n v="304"/>
    <n v="7195649.6000000006"/>
    <n v="236699"/>
    <s v="VND"/>
    <s v="20221031VND"/>
    <n v="1"/>
    <n v="1.701986E-3"/>
    <n v="2.3669899999999999E-4"/>
    <n v="7.1956496000000003E-3"/>
    <x v="0"/>
  </r>
  <r>
    <x v="2"/>
    <n v="3391"/>
    <x v="0"/>
    <x v="0"/>
    <x v="0"/>
    <n v="1707792"/>
    <d v="2022-01-01T00:00:00"/>
    <n v="304"/>
    <n v="48407835.199999996"/>
    <n v="1592363"/>
    <s v="VND"/>
    <s v="20221031VND"/>
    <n v="1"/>
    <n v="1.7077920000000001E-3"/>
    <n v="1.5923630000000001E-3"/>
    <n v="4.8407835199999999E-2"/>
    <x v="0"/>
  </r>
  <r>
    <x v="2"/>
    <n v="3392"/>
    <x v="10"/>
    <x v="0"/>
    <x v="0"/>
    <n v="1013635"/>
    <d v="2022-01-01T00:00:00"/>
    <n v="304"/>
    <n v="1300177.5999999999"/>
    <n v="42769"/>
    <s v="VND"/>
    <s v="20221031VND"/>
    <n v="1"/>
    <n v="1.0136349999999999E-3"/>
    <n v="4.2769000000000003E-5"/>
    <n v="1.3001775999999998E-3"/>
    <x v="1"/>
  </r>
  <r>
    <x v="2"/>
    <n v="3393"/>
    <x v="2"/>
    <x v="0"/>
    <x v="0"/>
    <n v="723105"/>
    <d v="2022-01-01T00:00:00"/>
    <n v="304"/>
    <n v="6973608"/>
    <n v="229395"/>
    <s v="VND"/>
    <s v="20221031VND"/>
    <n v="1"/>
    <n v="7.2310500000000004E-4"/>
    <n v="2.2939499999999999E-4"/>
    <n v="6.9736080000000001E-3"/>
    <x v="2"/>
  </r>
  <r>
    <x v="2"/>
    <n v="3396"/>
    <x v="8"/>
    <x v="0"/>
    <x v="0"/>
    <n v="1350370"/>
    <d v="2022-01-01T00:00:00"/>
    <n v="304"/>
    <n v="29425163.199999999"/>
    <n v="967933"/>
    <s v="VND"/>
    <s v="20221031VND"/>
    <n v="1"/>
    <n v="1.35037E-3"/>
    <n v="9.6793300000000003E-4"/>
    <n v="2.94251632E-2"/>
    <x v="0"/>
  </r>
  <r>
    <x v="2"/>
    <n v="3398"/>
    <x v="1"/>
    <x v="0"/>
    <x v="0"/>
    <n v="1349425"/>
    <d v="2022-01-01T00:00:00"/>
    <n v="304"/>
    <n v="30259643.199999999"/>
    <n v="995383"/>
    <s v="VND"/>
    <s v="20221031VND"/>
    <n v="1"/>
    <n v="1.349425E-3"/>
    <n v="9.9538300000000008E-4"/>
    <n v="3.0259643199999998E-2"/>
    <x v="1"/>
  </r>
  <r>
    <x v="2"/>
    <n v="3399"/>
    <x v="5"/>
    <x v="0"/>
    <x v="0"/>
    <n v="602965"/>
    <d v="2022-01-01T00:00:00"/>
    <n v="304"/>
    <n v="461563161088"/>
    <n v="647960"/>
    <s v="USD"/>
    <s v="20221031USD"/>
    <n v="23432"/>
    <n v="14.128675879999999"/>
    <n v="15.182998720000001"/>
    <n v="461.56316108800002"/>
    <x v="1"/>
  </r>
  <r>
    <x v="2"/>
    <n v="3399"/>
    <x v="5"/>
    <x v="0"/>
    <x v="0"/>
    <n v="9314621"/>
    <d v="2022-01-01T00:00:00"/>
    <n v="304"/>
    <n v="251244174.40000001"/>
    <n v="8264611"/>
    <s v="VND"/>
    <s v="20221031VND"/>
    <n v="1"/>
    <n v="9.3146210000000004E-3"/>
    <n v="8.2646109999999998E-3"/>
    <n v="0.25124417440000002"/>
    <x v="1"/>
  </r>
  <r>
    <x v="2"/>
    <n v="3402"/>
    <x v="3"/>
    <x v="0"/>
    <x v="0"/>
    <n v="1938283"/>
    <d v="2022-01-01T00:00:00"/>
    <n v="304"/>
    <n v="27838800"/>
    <n v="915750"/>
    <s v="VND"/>
    <s v="20221031VND"/>
    <n v="1"/>
    <n v="1.9382830000000001E-3"/>
    <n v="9.1575000000000001E-4"/>
    <n v="2.78388E-2"/>
    <x v="0"/>
  </r>
  <r>
    <x v="2"/>
    <n v="3402"/>
    <x v="3"/>
    <x v="0"/>
    <x v="0"/>
    <n v="815909"/>
    <d v="2022-01-01T00:00:00"/>
    <n v="304"/>
    <n v="1325127776192"/>
    <n v="1860265"/>
    <s v="USD"/>
    <s v="20221031USD"/>
    <n v="23432"/>
    <n v="19.118379688000001"/>
    <n v="43.589729480000003"/>
    <n v="1325.1277761920001"/>
    <x v="0"/>
  </r>
  <r>
    <x v="2"/>
    <n v="3403"/>
    <x v="3"/>
    <x v="0"/>
    <x v="0"/>
    <n v="1791315"/>
    <d v="2022-01-01T00:00:00"/>
    <n v="304"/>
    <n v="46730363.199999996"/>
    <n v="1537183"/>
    <s v="VND"/>
    <s v="20221031VND"/>
    <n v="1"/>
    <n v="1.7913149999999999E-3"/>
    <n v="1.5371829999999999E-3"/>
    <n v="4.6730363199999993E-2"/>
    <x v="0"/>
  </r>
  <r>
    <x v="2"/>
    <n v="3406"/>
    <x v="0"/>
    <x v="0"/>
    <x v="0"/>
    <n v="906621"/>
    <d v="2022-01-01T00:00:00"/>
    <n v="304"/>
    <n v="59377705.600000001"/>
    <n v="1953214"/>
    <s v="VND"/>
    <s v="20221031VND"/>
    <n v="1"/>
    <n v="9.0662100000000003E-4"/>
    <n v="1.953214E-3"/>
    <n v="5.9377705600000004E-2"/>
    <x v="0"/>
  </r>
  <r>
    <x v="2"/>
    <n v="3406"/>
    <x v="5"/>
    <x v="0"/>
    <x v="0"/>
    <n v="732137"/>
    <d v="2022-01-01T00:00:00"/>
    <n v="304"/>
    <n v="18379080"/>
    <n v="604575"/>
    <s v="VND"/>
    <s v="20221031VND"/>
    <n v="1"/>
    <n v="7.32137E-4"/>
    <n v="6.0457499999999999E-4"/>
    <n v="1.8379079999999999E-2"/>
    <x v="1"/>
  </r>
  <r>
    <x v="2"/>
    <n v="3407"/>
    <x v="8"/>
    <x v="0"/>
    <x v="0"/>
    <n v="1041475"/>
    <d v="2022-01-01T00:00:00"/>
    <n v="304"/>
    <n v="25350316.800000001"/>
    <n v="833892"/>
    <s v="VND"/>
    <s v="20221031VND"/>
    <n v="1"/>
    <n v="1.041475E-3"/>
    <n v="8.3389200000000003E-4"/>
    <n v="2.5350316800000001E-2"/>
    <x v="0"/>
  </r>
  <r>
    <x v="2"/>
    <n v="3407"/>
    <x v="3"/>
    <x v="0"/>
    <x v="0"/>
    <n v="51684"/>
    <d v="2022-01-01T00:00:00"/>
    <n v="304"/>
    <n v="55555513.600000001"/>
    <n v="1827484"/>
    <s v="VND"/>
    <s v="20221031VND"/>
    <n v="1"/>
    <n v="5.1684000000000002E-5"/>
    <n v="1.8274840000000001E-3"/>
    <n v="5.5555513600000002E-2"/>
    <x v="0"/>
  </r>
  <r>
    <x v="2"/>
    <n v="3408"/>
    <x v="14"/>
    <x v="0"/>
    <x v="0"/>
    <n v="299839"/>
    <d v="2022-01-01T00:00:00"/>
    <n v="304"/>
    <n v="14445168"/>
    <n v="475170"/>
    <s v="VND"/>
    <s v="20221031VND"/>
    <n v="1"/>
    <n v="2.9983899999999999E-4"/>
    <n v="4.7517000000000002E-4"/>
    <n v="1.4445168E-2"/>
    <x v="3"/>
  </r>
  <r>
    <x v="2"/>
    <n v="3409"/>
    <x v="4"/>
    <x v="0"/>
    <x v="0"/>
    <n v="1845941"/>
    <d v="2022-01-01T00:00:00"/>
    <n v="304"/>
    <n v="1332705.5999999999"/>
    <n v="43839"/>
    <s v="VND"/>
    <s v="20221031VND"/>
    <n v="1"/>
    <n v="1.845941E-3"/>
    <n v="4.3838999999999998E-5"/>
    <n v="1.3327055999999998E-3"/>
    <x v="1"/>
  </r>
  <r>
    <x v="2"/>
    <n v="3411"/>
    <x v="5"/>
    <x v="0"/>
    <x v="0"/>
    <n v="1359912"/>
    <d v="2022-01-01T00:00:00"/>
    <n v="304"/>
    <n v="28682491.199999999"/>
    <n v="943503"/>
    <s v="VND"/>
    <s v="20221031VND"/>
    <n v="1"/>
    <n v="1.359912E-3"/>
    <n v="9.4350300000000005E-4"/>
    <n v="2.86824912E-2"/>
    <x v="1"/>
  </r>
  <r>
    <x v="2"/>
    <n v="3411"/>
    <x v="5"/>
    <x v="0"/>
    <x v="0"/>
    <n v="508111"/>
    <d v="2022-01-01T00:00:00"/>
    <n v="304"/>
    <n v="344623759308.79999"/>
    <n v="483796"/>
    <s v="USD"/>
    <s v="20221031USD"/>
    <n v="23432"/>
    <n v="11.906056952"/>
    <n v="11.336307872000001"/>
    <n v="344.6237593088"/>
    <x v="1"/>
  </r>
  <r>
    <x v="2"/>
    <n v="3415"/>
    <x v="6"/>
    <x v="0"/>
    <x v="0"/>
    <n v="1785155"/>
    <d v="2022-01-01T00:00:00"/>
    <n v="304"/>
    <n v="5649566.3999999994"/>
    <n v="185841"/>
    <s v="VND"/>
    <s v="20221031VND"/>
    <n v="1"/>
    <n v="1.7851550000000001E-3"/>
    <n v="1.8584100000000001E-4"/>
    <n v="5.6495663999999992E-3"/>
    <x v="3"/>
  </r>
  <r>
    <x v="2"/>
    <n v="3416"/>
    <x v="4"/>
    <x v="0"/>
    <x v="1"/>
    <n v="1178940"/>
    <d v="2022-01-01T00:00:00"/>
    <n v="304"/>
    <n v="13522041.6"/>
    <n v="444804"/>
    <s v="VND"/>
    <s v="20221031VND"/>
    <n v="1"/>
    <n v="1.1789400000000001E-3"/>
    <n v="4.4480399999999998E-4"/>
    <n v="1.35220416E-2"/>
    <x v="1"/>
  </r>
  <r>
    <x v="2"/>
    <n v="3419"/>
    <x v="8"/>
    <x v="0"/>
    <x v="0"/>
    <n v="910518"/>
    <d v="2022-01-01T00:00:00"/>
    <n v="304"/>
    <n v="22719166.400000002"/>
    <n v="747341"/>
    <s v="VND"/>
    <s v="20221031VND"/>
    <n v="1"/>
    <n v="9.1051800000000003E-4"/>
    <n v="7.47341E-4"/>
    <n v="2.2719166400000001E-2"/>
    <x v="0"/>
  </r>
  <r>
    <x v="2"/>
    <n v="3419"/>
    <x v="0"/>
    <x v="0"/>
    <x v="0"/>
    <n v="493396"/>
    <d v="2022-01-01T00:00:00"/>
    <n v="304"/>
    <n v="32765424"/>
    <n v="1077810"/>
    <s v="VND"/>
    <s v="20221031VND"/>
    <n v="1"/>
    <n v="4.93396E-4"/>
    <n v="1.07781E-3"/>
    <n v="3.2765424000000001E-2"/>
    <x v="0"/>
  </r>
  <r>
    <x v="2"/>
    <n v="3419"/>
    <x v="0"/>
    <x v="0"/>
    <x v="0"/>
    <n v="1231701"/>
    <d v="2022-01-01T00:00:00"/>
    <n v="304"/>
    <n v="51668356.800000004"/>
    <n v="1699617"/>
    <s v="VND"/>
    <s v="20221031VND"/>
    <n v="1"/>
    <n v="1.231701E-3"/>
    <n v="1.6996170000000001E-3"/>
    <n v="5.1668356800000002E-2"/>
    <x v="0"/>
  </r>
  <r>
    <x v="2"/>
    <n v="3421"/>
    <x v="3"/>
    <x v="0"/>
    <x v="0"/>
    <n v="523951"/>
    <d v="2022-01-01T00:00:00"/>
    <n v="304"/>
    <n v="30943521.599999998"/>
    <n v="1017879"/>
    <s v="VND"/>
    <s v="20221031VND"/>
    <n v="1"/>
    <n v="5.2395100000000004E-4"/>
    <n v="1.017879E-3"/>
    <n v="3.0943521599999999E-2"/>
    <x v="0"/>
  </r>
  <r>
    <x v="2"/>
    <n v="3421"/>
    <x v="0"/>
    <x v="0"/>
    <x v="0"/>
    <n v="1058832"/>
    <d v="2022-01-01T00:00:00"/>
    <n v="304"/>
    <n v="906491214297.59998"/>
    <n v="1272567"/>
    <s v="USD"/>
    <s v="20221031USD"/>
    <n v="23432"/>
    <n v="24.810551424"/>
    <n v="29.818789943999999"/>
    <n v="906.49121429759998"/>
    <x v="0"/>
  </r>
  <r>
    <x v="2"/>
    <n v="3422"/>
    <x v="6"/>
    <x v="0"/>
    <x v="0"/>
    <n v="1891908"/>
    <d v="2022-01-01T00:00:00"/>
    <n v="304"/>
    <n v="32152347.199999999"/>
    <n v="1057643"/>
    <s v="VND"/>
    <s v="20221031VND"/>
    <n v="1"/>
    <n v="1.8919080000000001E-3"/>
    <n v="1.057643E-3"/>
    <n v="3.21523472E-2"/>
    <x v="3"/>
  </r>
  <r>
    <x v="2"/>
    <n v="3425"/>
    <x v="5"/>
    <x v="0"/>
    <x v="0"/>
    <n v="405167"/>
    <d v="2022-01-01T00:00:00"/>
    <n v="304"/>
    <n v="43485558.399999999"/>
    <n v="1430446"/>
    <s v="VND"/>
    <s v="20221031VND"/>
    <n v="1"/>
    <n v="4.0516700000000001E-4"/>
    <n v="1.4304459999999999E-3"/>
    <n v="4.3485558399999999E-2"/>
    <x v="1"/>
  </r>
  <r>
    <x v="2"/>
    <n v="3425"/>
    <x v="0"/>
    <x v="0"/>
    <x v="0"/>
    <n v="609710"/>
    <d v="2022-01-01T00:00:00"/>
    <n v="304"/>
    <n v="11659524.799999999"/>
    <n v="383537"/>
    <s v="VND"/>
    <s v="20221031VND"/>
    <n v="1"/>
    <n v="6.0970999999999996E-4"/>
    <n v="3.8353699999999998E-4"/>
    <n v="1.16595248E-2"/>
    <x v="0"/>
  </r>
  <r>
    <x v="2"/>
    <n v="3426"/>
    <x v="0"/>
    <x v="0"/>
    <x v="0"/>
    <n v="7098947"/>
    <d v="2022-01-01T00:00:00"/>
    <n v="304"/>
    <n v="286227278.39999998"/>
    <n v="9415371"/>
    <s v="VND"/>
    <s v="20221031VND"/>
    <n v="1"/>
    <n v="7.0989470000000004E-3"/>
    <n v="9.4153710000000005E-3"/>
    <n v="0.28622727839999995"/>
    <x v="0"/>
  </r>
  <r>
    <x v="2"/>
    <n v="3426"/>
    <x v="0"/>
    <x v="0"/>
    <x v="0"/>
    <n v="1597791"/>
    <d v="2022-01-01T00:00:00"/>
    <n v="304"/>
    <n v="22877398.400000002"/>
    <n v="752546"/>
    <s v="VND"/>
    <s v="20221031VND"/>
    <n v="1"/>
    <n v="1.5977910000000001E-3"/>
    <n v="7.5254599999999999E-4"/>
    <n v="2.2877398400000002E-2"/>
    <x v="0"/>
  </r>
  <r>
    <x v="2"/>
    <n v="3427"/>
    <x v="4"/>
    <x v="0"/>
    <x v="0"/>
    <n v="864732"/>
    <d v="2022-01-01T00:00:00"/>
    <n v="304"/>
    <n v="54168696"/>
    <n v="1781865"/>
    <s v="VND"/>
    <s v="20221031VND"/>
    <n v="1"/>
    <n v="8.64732E-4"/>
    <n v="1.7818650000000001E-3"/>
    <n v="5.4168696000000002E-2"/>
    <x v="1"/>
  </r>
  <r>
    <x v="2"/>
    <n v="3427"/>
    <x v="4"/>
    <x v="0"/>
    <x v="0"/>
    <n v="885871"/>
    <d v="2022-01-01T00:00:00"/>
    <n v="304"/>
    <n v="38098587.200000003"/>
    <n v="1253243"/>
    <s v="VND"/>
    <s v="20221031VND"/>
    <n v="1"/>
    <n v="8.8587099999999999E-4"/>
    <n v="1.253243E-3"/>
    <n v="3.8098587200000006E-2"/>
    <x v="1"/>
  </r>
  <r>
    <x v="2"/>
    <n v="3427"/>
    <x v="8"/>
    <x v="0"/>
    <x v="0"/>
    <n v="1019150"/>
    <d v="2022-01-01T00:00:00"/>
    <n v="304"/>
    <n v="55736788.800000004"/>
    <n v="1833447"/>
    <s v="VND"/>
    <s v="20221031VND"/>
    <n v="1"/>
    <n v="1.0191499999999999E-3"/>
    <n v="1.833447E-3"/>
    <n v="5.5736788800000006E-2"/>
    <x v="0"/>
  </r>
  <r>
    <x v="2"/>
    <n v="3428"/>
    <x v="15"/>
    <x v="0"/>
    <x v="0"/>
    <n v="1833544"/>
    <d v="2022-01-01T00:00:00"/>
    <n v="304"/>
    <n v="11726617.6"/>
    <n v="385744"/>
    <s v="VND"/>
    <s v="20221031VND"/>
    <n v="1"/>
    <n v="1.8335440000000001E-3"/>
    <n v="3.8574399999999998E-4"/>
    <n v="1.1726617599999999E-2"/>
    <x v="4"/>
  </r>
  <r>
    <x v="2"/>
    <n v="3430"/>
    <x v="11"/>
    <x v="0"/>
    <x v="0"/>
    <n v="6984368"/>
    <d v="2022-01-01T00:00:00"/>
    <n v="304"/>
    <n v="203886932.79999998"/>
    <n v="6706807"/>
    <s v="VND"/>
    <s v="20221031VND"/>
    <n v="1"/>
    <n v="6.9843680000000003E-3"/>
    <n v="6.7068070000000004E-3"/>
    <n v="0.20388693279999998"/>
    <x v="3"/>
  </r>
  <r>
    <x v="2"/>
    <n v="3430"/>
    <x v="8"/>
    <x v="0"/>
    <x v="0"/>
    <n v="46900"/>
    <d v="2022-01-01T00:00:00"/>
    <n v="304"/>
    <n v="17495747.199999999"/>
    <n v="575518"/>
    <s v="VND"/>
    <s v="20221031VND"/>
    <n v="1"/>
    <n v="4.6900000000000002E-5"/>
    <n v="5.7551800000000001E-4"/>
    <n v="1.7495747199999998E-2"/>
    <x v="0"/>
  </r>
  <r>
    <x v="2"/>
    <n v="3432"/>
    <x v="9"/>
    <x v="0"/>
    <x v="0"/>
    <n v="683880"/>
    <d v="2022-01-01T00:00:00"/>
    <n v="304"/>
    <n v="59841001.600000001"/>
    <n v="1968454"/>
    <s v="VND"/>
    <s v="20221031VND"/>
    <n v="1"/>
    <n v="6.8387999999999999E-4"/>
    <n v="1.9684540000000001E-3"/>
    <n v="5.9841001599999999E-2"/>
    <x v="0"/>
  </r>
  <r>
    <x v="2"/>
    <n v="3434"/>
    <x v="7"/>
    <x v="0"/>
    <x v="0"/>
    <n v="1478369"/>
    <d v="2022-01-01T00:00:00"/>
    <n v="304"/>
    <n v="33972395.200000003"/>
    <n v="1117513"/>
    <s v="VND"/>
    <s v="20221031VND"/>
    <n v="1"/>
    <n v="1.478369E-3"/>
    <n v="1.1175130000000001E-3"/>
    <n v="3.3972395200000005E-2"/>
    <x v="2"/>
  </r>
  <r>
    <x v="2"/>
    <n v="3435"/>
    <x v="1"/>
    <x v="0"/>
    <x v="1"/>
    <n v="1680991"/>
    <d v="2022-01-01T00:00:00"/>
    <n v="304"/>
    <n v="1276040"/>
    <n v="41975"/>
    <s v="VND"/>
    <s v="20221031VND"/>
    <n v="1"/>
    <n v="1.680991E-3"/>
    <n v="4.1974999999999997E-5"/>
    <n v="1.27604E-3"/>
    <x v="1"/>
  </r>
  <r>
    <x v="2"/>
    <n v="3435"/>
    <x v="1"/>
    <x v="0"/>
    <x v="1"/>
    <n v="1391586"/>
    <d v="2022-01-01T00:00:00"/>
    <n v="304"/>
    <n v="15251801.6"/>
    <n v="501704"/>
    <s v="VND"/>
    <s v="20221031VND"/>
    <n v="1"/>
    <n v="1.391586E-3"/>
    <n v="5.0170399999999995E-4"/>
    <n v="1.52518016E-2"/>
    <x v="1"/>
  </r>
  <r>
    <x v="2"/>
    <n v="3435"/>
    <x v="1"/>
    <x v="0"/>
    <x v="1"/>
    <n v="1735446"/>
    <d v="2022-01-01T00:00:00"/>
    <n v="304"/>
    <n v="19951428.800000001"/>
    <n v="656297"/>
    <s v="VND"/>
    <s v="20221031VND"/>
    <n v="1"/>
    <n v="1.7354460000000001E-3"/>
    <n v="6.5629700000000002E-4"/>
    <n v="1.99514288E-2"/>
    <x v="1"/>
  </r>
  <r>
    <x v="2"/>
    <n v="3435"/>
    <x v="1"/>
    <x v="0"/>
    <x v="1"/>
    <n v="1537505"/>
    <d v="2022-01-01T00:00:00"/>
    <n v="304"/>
    <n v="11705276.799999999"/>
    <n v="385042"/>
    <s v="VND"/>
    <s v="20221031VND"/>
    <n v="1"/>
    <n v="1.537505E-3"/>
    <n v="3.8504199999999999E-4"/>
    <n v="1.1705276799999999E-2"/>
    <x v="1"/>
  </r>
  <r>
    <x v="2"/>
    <n v="3435"/>
    <x v="1"/>
    <x v="0"/>
    <x v="1"/>
    <n v="1465653"/>
    <d v="2022-01-01T00:00:00"/>
    <n v="304"/>
    <n v="20935385.599999998"/>
    <n v="688664"/>
    <s v="VND"/>
    <s v="20221031VND"/>
    <n v="1"/>
    <n v="1.4656529999999999E-3"/>
    <n v="6.8866399999999996E-4"/>
    <n v="2.0935385599999998E-2"/>
    <x v="1"/>
  </r>
  <r>
    <x v="2"/>
    <n v="3435"/>
    <x v="1"/>
    <x v="0"/>
    <x v="1"/>
    <n v="1226616"/>
    <d v="2022-01-01T00:00:00"/>
    <n v="304"/>
    <n v="58485496"/>
    <n v="1923865"/>
    <s v="VND"/>
    <s v="20221031VND"/>
    <n v="1"/>
    <n v="1.226616E-3"/>
    <n v="1.9238650000000001E-3"/>
    <n v="5.8485495999999998E-2"/>
    <x v="1"/>
  </r>
  <r>
    <x v="2"/>
    <n v="3435"/>
    <x v="1"/>
    <x v="0"/>
    <x v="1"/>
    <n v="312883"/>
    <d v="2022-01-01T00:00:00"/>
    <n v="304"/>
    <n v="49397081.600000001"/>
    <n v="1624904"/>
    <s v="VND"/>
    <s v="20221031VND"/>
    <n v="1"/>
    <n v="3.1288300000000002E-4"/>
    <n v="1.6249039999999999E-3"/>
    <n v="4.9397081600000003E-2"/>
    <x v="1"/>
  </r>
  <r>
    <x v="2"/>
    <n v="3435"/>
    <x v="4"/>
    <x v="0"/>
    <x v="0"/>
    <n v="1067144"/>
    <d v="2022-01-01T00:00:00"/>
    <n v="304"/>
    <n v="33318886.400000002"/>
    <n v="1096016"/>
    <s v="VND"/>
    <s v="20221031VND"/>
    <n v="1"/>
    <n v="1.0671439999999999E-3"/>
    <n v="1.096016E-3"/>
    <n v="3.3318886400000004E-2"/>
    <x v="1"/>
  </r>
  <r>
    <x v="2"/>
    <n v="3435"/>
    <x v="14"/>
    <x v="0"/>
    <x v="0"/>
    <n v="1571322"/>
    <d v="2022-01-01T00:00:00"/>
    <n v="304"/>
    <n v="51709700.800000004"/>
    <n v="1700977"/>
    <s v="VND"/>
    <s v="20221031VND"/>
    <n v="1"/>
    <n v="1.571322E-3"/>
    <n v="1.700977E-3"/>
    <n v="5.1709700800000001E-2"/>
    <x v="3"/>
  </r>
  <r>
    <x v="2"/>
    <n v="3435"/>
    <x v="1"/>
    <x v="0"/>
    <x v="0"/>
    <n v="5888920"/>
    <d v="2022-01-01T00:00:00"/>
    <n v="304"/>
    <n v="162956889.59999999"/>
    <n v="5360424"/>
    <s v="VND"/>
    <s v="20221031VND"/>
    <n v="1"/>
    <n v="5.8889199999999997E-3"/>
    <n v="5.3604239999999999E-3"/>
    <n v="0.16295688959999999"/>
    <x v="1"/>
  </r>
  <r>
    <x v="2"/>
    <n v="3435"/>
    <x v="1"/>
    <x v="0"/>
    <x v="0"/>
    <n v="7183594"/>
    <d v="2022-01-01T00:00:00"/>
    <n v="304"/>
    <n v="256603968"/>
    <n v="8440920"/>
    <s v="VND"/>
    <s v="20221031VND"/>
    <n v="1"/>
    <n v="7.1835939999999997E-3"/>
    <n v="8.4409199999999993E-3"/>
    <n v="0.25660396800000002"/>
    <x v="1"/>
  </r>
  <r>
    <x v="2"/>
    <n v="3437"/>
    <x v="10"/>
    <x v="0"/>
    <x v="0"/>
    <n v="325481"/>
    <d v="2022-01-01T00:00:00"/>
    <n v="304"/>
    <n v="10996561.6"/>
    <n v="361729"/>
    <s v="VND"/>
    <s v="20221031VND"/>
    <n v="1"/>
    <n v="3.2548100000000002E-4"/>
    <n v="3.6172899999999998E-4"/>
    <n v="1.09965616E-2"/>
    <x v="1"/>
  </r>
  <r>
    <x v="2"/>
    <n v="3437"/>
    <x v="0"/>
    <x v="0"/>
    <x v="0"/>
    <n v="1775714"/>
    <d v="2022-01-01T00:00:00"/>
    <n v="304"/>
    <n v="47514592"/>
    <n v="1562980"/>
    <s v="VND"/>
    <s v="20221031VND"/>
    <n v="1"/>
    <n v="1.7757140000000001E-3"/>
    <n v="1.5629800000000001E-3"/>
    <n v="4.7514592000000001E-2"/>
    <x v="0"/>
  </r>
  <r>
    <x v="2"/>
    <n v="3438"/>
    <x v="10"/>
    <x v="0"/>
    <x v="0"/>
    <n v="743426"/>
    <d v="2022-01-01T00:00:00"/>
    <n v="304"/>
    <n v="33006556.800000001"/>
    <n v="1085742"/>
    <s v="VND"/>
    <s v="20221031VND"/>
    <n v="1"/>
    <n v="7.4342600000000005E-4"/>
    <n v="1.085742E-3"/>
    <n v="3.3006556800000003E-2"/>
    <x v="1"/>
  </r>
  <r>
    <x v="2"/>
    <n v="3438"/>
    <x v="9"/>
    <x v="0"/>
    <x v="0"/>
    <n v="1003502"/>
    <d v="2022-01-01T00:00:00"/>
    <n v="304"/>
    <n v="37276176"/>
    <n v="1226190"/>
    <s v="VND"/>
    <s v="20221031VND"/>
    <n v="1"/>
    <n v="1.0035020000000001E-3"/>
    <n v="1.22619E-3"/>
    <n v="3.7276176000000001E-2"/>
    <x v="0"/>
  </r>
  <r>
    <x v="2"/>
    <n v="3441"/>
    <x v="11"/>
    <x v="0"/>
    <x v="0"/>
    <n v="1778291"/>
    <d v="2022-01-01T00:00:00"/>
    <n v="304"/>
    <n v="14413004.799999999"/>
    <n v="474112"/>
    <s v="VND"/>
    <s v="20221031VND"/>
    <n v="1"/>
    <n v="1.778291E-3"/>
    <n v="4.74112E-4"/>
    <n v="1.4413004799999999E-2"/>
    <x v="3"/>
  </r>
  <r>
    <x v="2"/>
    <n v="3442"/>
    <x v="1"/>
    <x v="0"/>
    <x v="0"/>
    <n v="1293477"/>
    <d v="2022-01-01T00:00:00"/>
    <n v="304"/>
    <n v="91150089766.400009"/>
    <n v="131432"/>
    <s v="EUR"/>
    <s v="20221031EUR"/>
    <n v="22813"/>
    <n v="29.508090801000002"/>
    <n v="2.9983582160000002"/>
    <n v="91.150089766400015"/>
    <x v="1"/>
  </r>
  <r>
    <x v="2"/>
    <n v="3442"/>
    <x v="1"/>
    <x v="0"/>
    <x v="0"/>
    <n v="1009318"/>
    <d v="2022-01-01T00:00:00"/>
    <n v="304"/>
    <n v="644067098444.80005"/>
    <n v="904166"/>
    <s v="USD"/>
    <s v="20221031USD"/>
    <n v="23432"/>
    <n v="23.650339376000002"/>
    <n v="21.186417712000001"/>
    <n v="644.06709844480008"/>
    <x v="1"/>
  </r>
  <r>
    <x v="2"/>
    <n v="3442"/>
    <x v="1"/>
    <x v="0"/>
    <x v="0"/>
    <n v="287706"/>
    <d v="2022-01-01T00:00:00"/>
    <n v="304"/>
    <n v="53983772.800000004"/>
    <n v="1775782"/>
    <s v="VND"/>
    <s v="20221031VND"/>
    <n v="1"/>
    <n v="2.8770599999999999E-4"/>
    <n v="1.7757820000000001E-3"/>
    <n v="5.3983772800000003E-2"/>
    <x v="1"/>
  </r>
  <r>
    <x v="2"/>
    <n v="3443"/>
    <x v="8"/>
    <x v="0"/>
    <x v="0"/>
    <n v="555606"/>
    <d v="2022-01-01T00:00:00"/>
    <n v="304"/>
    <n v="16567544"/>
    <n v="544985"/>
    <s v="VND"/>
    <s v="20221031VND"/>
    <n v="1"/>
    <n v="5.5560600000000005E-4"/>
    <n v="5.44985E-4"/>
    <n v="1.6567544E-2"/>
    <x v="0"/>
  </r>
  <r>
    <x v="2"/>
    <n v="3443"/>
    <x v="8"/>
    <x v="0"/>
    <x v="0"/>
    <n v="121368"/>
    <d v="2022-01-01T00:00:00"/>
    <n v="304"/>
    <n v="13276227.200000001"/>
    <n v="436718"/>
    <s v="VND"/>
    <s v="20221031VND"/>
    <n v="1"/>
    <n v="1.2136799999999999E-4"/>
    <n v="4.36718E-4"/>
    <n v="1.3276227200000001E-2"/>
    <x v="0"/>
  </r>
  <r>
    <x v="2"/>
    <n v="3443"/>
    <x v="4"/>
    <x v="0"/>
    <x v="0"/>
    <n v="44158"/>
    <d v="2022-01-01T00:00:00"/>
    <n v="304"/>
    <n v="21463312"/>
    <n v="706030"/>
    <s v="VND"/>
    <s v="20221031VND"/>
    <n v="1"/>
    <n v="4.4158E-5"/>
    <n v="7.0602999999999996E-4"/>
    <n v="2.1463311999999998E-2"/>
    <x v="1"/>
  </r>
  <r>
    <x v="2"/>
    <n v="3445"/>
    <x v="1"/>
    <x v="0"/>
    <x v="0"/>
    <n v="1746407"/>
    <d v="2022-01-01T00:00:00"/>
    <n v="304"/>
    <n v="2510340.8000000003"/>
    <n v="82577"/>
    <s v="VND"/>
    <s v="20221031VND"/>
    <n v="1"/>
    <n v="1.746407E-3"/>
    <n v="8.2577000000000006E-5"/>
    <n v="2.5103408000000001E-3"/>
    <x v="1"/>
  </r>
  <r>
    <x v="2"/>
    <n v="3447"/>
    <x v="1"/>
    <x v="0"/>
    <x v="0"/>
    <n v="1572318"/>
    <d v="2022-01-01T00:00:00"/>
    <n v="304"/>
    <n v="25199836.800000001"/>
    <n v="828942"/>
    <s v="VND"/>
    <s v="20221031VND"/>
    <n v="1"/>
    <n v="1.5723180000000001E-3"/>
    <n v="8.2894200000000005E-4"/>
    <n v="2.51998368E-2"/>
    <x v="1"/>
  </r>
  <r>
    <x v="2"/>
    <n v="3450"/>
    <x v="0"/>
    <x v="0"/>
    <x v="0"/>
    <n v="1337042"/>
    <d v="2022-01-01T00:00:00"/>
    <n v="304"/>
    <n v="48132198.399999999"/>
    <n v="1583296"/>
    <s v="VND"/>
    <s v="20221031VND"/>
    <n v="1"/>
    <n v="1.3370420000000001E-3"/>
    <n v="1.5832960000000001E-3"/>
    <n v="4.8132198399999999E-2"/>
    <x v="0"/>
  </r>
  <r>
    <x v="2"/>
    <n v="3453"/>
    <x v="0"/>
    <x v="0"/>
    <x v="0"/>
    <n v="692119"/>
    <d v="2022-01-01T00:00:00"/>
    <n v="304"/>
    <n v="2080393.5999999999"/>
    <n v="68434"/>
    <s v="VND"/>
    <s v="20221031VND"/>
    <n v="1"/>
    <n v="6.9211900000000005E-4"/>
    <n v="6.8434000000000002E-5"/>
    <n v="2.0803936E-3"/>
    <x v="0"/>
  </r>
  <r>
    <x v="2"/>
    <n v="3453"/>
    <x v="0"/>
    <x v="0"/>
    <x v="0"/>
    <n v="2018553"/>
    <d v="2022-01-01T00:00:00"/>
    <n v="304"/>
    <n v="144918928"/>
    <n v="4767070"/>
    <s v="VND"/>
    <s v="20221031VND"/>
    <n v="1"/>
    <n v="2.0185530000000002E-3"/>
    <n v="4.76707E-3"/>
    <n v="0.144918928"/>
    <x v="0"/>
  </r>
  <r>
    <x v="2"/>
    <n v="3454"/>
    <x v="4"/>
    <x v="0"/>
    <x v="0"/>
    <n v="142308"/>
    <d v="2022-01-01T00:00:00"/>
    <n v="304"/>
    <n v="56837998.399999999"/>
    <n v="1869671"/>
    <s v="VND"/>
    <s v="20221031VND"/>
    <n v="1"/>
    <n v="1.4230800000000001E-4"/>
    <n v="1.869671E-3"/>
    <n v="5.6837998399999999E-2"/>
    <x v="1"/>
  </r>
  <r>
    <x v="2"/>
    <n v="3455"/>
    <x v="6"/>
    <x v="0"/>
    <x v="0"/>
    <n v="1357416"/>
    <d v="2022-01-01T00:00:00"/>
    <n v="304"/>
    <n v="50728936"/>
    <n v="1668715"/>
    <s v="VND"/>
    <s v="20221031VND"/>
    <n v="1"/>
    <n v="1.357416E-3"/>
    <n v="1.6687150000000001E-3"/>
    <n v="5.0728936000000002E-2"/>
    <x v="3"/>
  </r>
  <r>
    <x v="2"/>
    <n v="3457"/>
    <x v="7"/>
    <x v="0"/>
    <x v="0"/>
    <n v="1769529"/>
    <d v="2022-01-01T00:00:00"/>
    <n v="304"/>
    <n v="18198990.399999999"/>
    <n v="598651"/>
    <s v="VND"/>
    <s v="20221031VND"/>
    <n v="1"/>
    <n v="1.7695289999999999E-3"/>
    <n v="5.9865099999999996E-4"/>
    <n v="1.81989904E-2"/>
    <x v="2"/>
  </r>
  <r>
    <x v="2"/>
    <n v="3458"/>
    <x v="5"/>
    <x v="0"/>
    <x v="0"/>
    <n v="265336"/>
    <d v="2022-01-01T00:00:00"/>
    <n v="304"/>
    <n v="15848614.4"/>
    <n v="521336"/>
    <s v="VND"/>
    <s v="20221031VND"/>
    <n v="1"/>
    <n v="2.6533600000000002E-4"/>
    <n v="5.2133599999999996E-4"/>
    <n v="1.5848614399999999E-2"/>
    <x v="1"/>
  </r>
  <r>
    <x v="2"/>
    <n v="3458"/>
    <x v="4"/>
    <x v="0"/>
    <x v="0"/>
    <n v="339800"/>
    <d v="2022-01-01T00:00:00"/>
    <n v="304"/>
    <n v="56942057.600000001"/>
    <n v="1873094"/>
    <s v="VND"/>
    <s v="20221031VND"/>
    <n v="1"/>
    <n v="3.3980000000000002E-4"/>
    <n v="1.8730940000000001E-3"/>
    <n v="5.6942057599999998E-2"/>
    <x v="1"/>
  </r>
  <r>
    <x v="2"/>
    <n v="3458"/>
    <x v="1"/>
    <x v="0"/>
    <x v="0"/>
    <n v="8820953"/>
    <d v="2022-01-01T00:00:00"/>
    <n v="304"/>
    <n v="273948323.19999999"/>
    <n v="9011458"/>
    <s v="VND"/>
    <s v="20221031VND"/>
    <n v="1"/>
    <n v="8.8209529999999994E-3"/>
    <n v="9.011458E-3"/>
    <n v="0.27394832320000001"/>
    <x v="1"/>
  </r>
  <r>
    <x v="2"/>
    <n v="3459"/>
    <x v="9"/>
    <x v="0"/>
    <x v="0"/>
    <n v="1503611"/>
    <d v="2022-01-01T00:00:00"/>
    <n v="304"/>
    <n v="22882961.599999998"/>
    <n v="752729"/>
    <s v="VND"/>
    <s v="20221031VND"/>
    <n v="1"/>
    <n v="1.503611E-3"/>
    <n v="7.5272900000000005E-4"/>
    <n v="2.2882961599999998E-2"/>
    <x v="0"/>
  </r>
  <r>
    <x v="2"/>
    <n v="3459"/>
    <x v="9"/>
    <x v="0"/>
    <x v="0"/>
    <n v="1737476"/>
    <d v="2022-01-01T00:00:00"/>
    <n v="304"/>
    <n v="444700819046.39996"/>
    <n v="624288"/>
    <s v="USD"/>
    <s v="20221031USD"/>
    <n v="23432"/>
    <n v="40.712537632"/>
    <n v="14.628316416000001"/>
    <n v="444.70081904639994"/>
    <x v="0"/>
  </r>
  <r>
    <x v="2"/>
    <n v="3459"/>
    <x v="0"/>
    <x v="0"/>
    <x v="0"/>
    <n v="402673"/>
    <d v="2022-01-01T00:00:00"/>
    <n v="304"/>
    <n v="28835524.800000001"/>
    <n v="948537"/>
    <s v="VND"/>
    <s v="20221031VND"/>
    <n v="1"/>
    <n v="4.0267299999999998E-4"/>
    <n v="9.4853699999999995E-4"/>
    <n v="2.8835524800000002E-2"/>
    <x v="0"/>
  </r>
  <r>
    <x v="2"/>
    <n v="3463"/>
    <x v="1"/>
    <x v="0"/>
    <x v="0"/>
    <n v="710883"/>
    <d v="2022-01-01T00:00:00"/>
    <n v="304"/>
    <n v="13715628.799999999"/>
    <n v="451172"/>
    <s v="VND"/>
    <s v="20221031VND"/>
    <n v="1"/>
    <n v="7.1088300000000004E-4"/>
    <n v="4.5117200000000001E-4"/>
    <n v="1.3715628799999999E-2"/>
    <x v="1"/>
  </r>
  <r>
    <x v="2"/>
    <n v="3466"/>
    <x v="8"/>
    <x v="0"/>
    <x v="0"/>
    <n v="1416658"/>
    <d v="2022-01-01T00:00:00"/>
    <n v="304"/>
    <n v="20248284.800000001"/>
    <n v="666062"/>
    <s v="VND"/>
    <s v="20221031VND"/>
    <n v="1"/>
    <n v="1.4166579999999999E-3"/>
    <n v="6.6606200000000003E-4"/>
    <n v="2.0248284800000002E-2"/>
    <x v="0"/>
  </r>
  <r>
    <x v="2"/>
    <n v="3466"/>
    <x v="4"/>
    <x v="0"/>
    <x v="0"/>
    <n v="848931"/>
    <d v="2022-01-01T00:00:00"/>
    <n v="304"/>
    <n v="802833.6"/>
    <n v="26409"/>
    <s v="VND"/>
    <s v="20221031VND"/>
    <n v="1"/>
    <n v="8.4893100000000003E-4"/>
    <n v="2.6409000000000001E-5"/>
    <n v="8.0283359999999996E-4"/>
    <x v="1"/>
  </r>
  <r>
    <x v="2"/>
    <n v="3466"/>
    <x v="13"/>
    <x v="0"/>
    <x v="0"/>
    <n v="213815"/>
    <d v="2022-01-01T00:00:00"/>
    <n v="304"/>
    <n v="18271950.399999999"/>
    <n v="601051"/>
    <s v="VND"/>
    <s v="20221031VND"/>
    <n v="1"/>
    <n v="2.1381500000000001E-4"/>
    <n v="6.0105100000000002E-4"/>
    <n v="1.8271950399999997E-2"/>
    <x v="0"/>
  </r>
  <r>
    <x v="2"/>
    <n v="3469"/>
    <x v="3"/>
    <x v="0"/>
    <x v="0"/>
    <n v="833312"/>
    <d v="2022-01-01T00:00:00"/>
    <n v="304"/>
    <n v="32434732.800000001"/>
    <n v="1066932"/>
    <s v="VND"/>
    <s v="20221031VND"/>
    <n v="1"/>
    <n v="8.3331200000000001E-4"/>
    <n v="1.066932E-3"/>
    <n v="3.2434732799999998E-2"/>
    <x v="0"/>
  </r>
  <r>
    <x v="2"/>
    <n v="3470"/>
    <x v="10"/>
    <x v="0"/>
    <x v="0"/>
    <n v="1442764"/>
    <d v="2022-01-01T00:00:00"/>
    <n v="304"/>
    <n v="49583038.399999999"/>
    <n v="1631021"/>
    <s v="VND"/>
    <s v="20221031VND"/>
    <n v="1"/>
    <n v="1.442764E-3"/>
    <n v="1.6310210000000001E-3"/>
    <n v="4.9583038400000001E-2"/>
    <x v="1"/>
  </r>
  <r>
    <x v="2"/>
    <n v="3470"/>
    <x v="5"/>
    <x v="0"/>
    <x v="0"/>
    <n v="7833540"/>
    <d v="2022-01-01T00:00:00"/>
    <n v="304"/>
    <n v="249558707.20000002"/>
    <n v="8209168"/>
    <s v="VND"/>
    <s v="20221031VND"/>
    <n v="1"/>
    <n v="7.8335399999999999E-3"/>
    <n v="8.2091679999999993E-3"/>
    <n v="0.24955870720000001"/>
    <x v="1"/>
  </r>
  <r>
    <x v="2"/>
    <n v="3470"/>
    <x v="10"/>
    <x v="0"/>
    <x v="0"/>
    <n v="6562266"/>
    <d v="2022-01-01T00:00:00"/>
    <n v="304"/>
    <n v="194531545.59999999"/>
    <n v="6399064"/>
    <s v="VND"/>
    <s v="20221031VND"/>
    <n v="1"/>
    <n v="6.5622659999999998E-3"/>
    <n v="6.3990640000000003E-3"/>
    <n v="0.19453154559999999"/>
    <x v="1"/>
  </r>
  <r>
    <x v="2"/>
    <n v="3470"/>
    <x v="10"/>
    <x v="0"/>
    <x v="0"/>
    <n v="4643302"/>
    <d v="2022-01-01T00:00:00"/>
    <n v="304"/>
    <n v="154981358.40000001"/>
    <n v="5098071"/>
    <s v="VND"/>
    <s v="20221031VND"/>
    <n v="1"/>
    <n v="4.6433020000000002E-3"/>
    <n v="5.098071E-3"/>
    <n v="0.15498135840000002"/>
    <x v="1"/>
  </r>
  <r>
    <x v="2"/>
    <n v="3470"/>
    <x v="7"/>
    <x v="0"/>
    <x v="0"/>
    <n v="1593531"/>
    <d v="2022-01-01T00:00:00"/>
    <n v="304"/>
    <n v="12930001.6"/>
    <n v="425329"/>
    <s v="VND"/>
    <s v="20221031VND"/>
    <n v="1"/>
    <n v="1.593531E-3"/>
    <n v="4.2532900000000001E-4"/>
    <n v="1.2930001599999999E-2"/>
    <x v="2"/>
  </r>
  <r>
    <x v="2"/>
    <n v="3471"/>
    <x v="0"/>
    <x v="0"/>
    <x v="0"/>
    <n v="1933239"/>
    <d v="2022-01-01T00:00:00"/>
    <n v="304"/>
    <n v="11988787.200000001"/>
    <n v="394368"/>
    <s v="VND"/>
    <s v="20221031VND"/>
    <n v="1"/>
    <n v="1.933239E-3"/>
    <n v="3.9436799999999998E-4"/>
    <n v="1.1988787200000002E-2"/>
    <x v="0"/>
  </r>
  <r>
    <x v="2"/>
    <n v="3472"/>
    <x v="3"/>
    <x v="0"/>
    <x v="0"/>
    <n v="1902018"/>
    <d v="2022-01-01T00:00:00"/>
    <n v="304"/>
    <n v="51988256"/>
    <n v="1710140"/>
    <s v="VND"/>
    <s v="20221031VND"/>
    <n v="1"/>
    <n v="1.9020179999999999E-3"/>
    <n v="1.71014E-3"/>
    <n v="5.1988255999999997E-2"/>
    <x v="0"/>
  </r>
  <r>
    <x v="2"/>
    <n v="3473"/>
    <x v="3"/>
    <x v="0"/>
    <x v="0"/>
    <n v="979502"/>
    <d v="2022-01-01T00:00:00"/>
    <n v="304"/>
    <n v="56361843.199999996"/>
    <n v="1854008"/>
    <s v="VND"/>
    <s v="20221031VND"/>
    <n v="1"/>
    <n v="9.7950199999999993E-4"/>
    <n v="1.8540080000000001E-3"/>
    <n v="5.6361843199999997E-2"/>
    <x v="0"/>
  </r>
  <r>
    <x v="2"/>
    <n v="3473"/>
    <x v="13"/>
    <x v="0"/>
    <x v="0"/>
    <n v="1918615"/>
    <d v="2022-01-01T00:00:00"/>
    <n v="304"/>
    <n v="5596062.3999999994"/>
    <n v="184081"/>
    <s v="VND"/>
    <s v="20221031VND"/>
    <n v="1"/>
    <n v="1.918615E-3"/>
    <n v="1.84081E-4"/>
    <n v="5.5960623999999999E-3"/>
    <x v="0"/>
  </r>
  <r>
    <x v="2"/>
    <n v="3474"/>
    <x v="1"/>
    <x v="0"/>
    <x v="0"/>
    <n v="905874"/>
    <d v="2022-01-01T00:00:00"/>
    <n v="304"/>
    <n v="18245168"/>
    <n v="600170"/>
    <s v="VND"/>
    <s v="20221031VND"/>
    <n v="1"/>
    <n v="9.0587399999999998E-4"/>
    <n v="6.0017000000000002E-4"/>
    <n v="1.8245167999999999E-2"/>
    <x v="1"/>
  </r>
  <r>
    <x v="2"/>
    <n v="3475"/>
    <x v="9"/>
    <x v="0"/>
    <x v="0"/>
    <n v="1116913"/>
    <d v="2022-01-01T00:00:00"/>
    <n v="304"/>
    <n v="42216236.800000004"/>
    <n v="1388692"/>
    <s v="VND"/>
    <s v="20221031VND"/>
    <n v="1"/>
    <n v="1.116913E-3"/>
    <n v="1.388692E-3"/>
    <n v="4.2216236800000001E-2"/>
    <x v="0"/>
  </r>
  <r>
    <x v="2"/>
    <n v="3476"/>
    <x v="10"/>
    <x v="0"/>
    <x v="0"/>
    <n v="6892773"/>
    <d v="2022-01-01T00:00:00"/>
    <n v="304"/>
    <n v="278775721.60000002"/>
    <n v="9170254"/>
    <s v="VND"/>
    <s v="20221031VND"/>
    <n v="1"/>
    <n v="6.8927729999999996E-3"/>
    <n v="9.1702539999999992E-3"/>
    <n v="0.27877572160000003"/>
    <x v="1"/>
  </r>
  <r>
    <x v="2"/>
    <n v="3476"/>
    <x v="10"/>
    <x v="0"/>
    <x v="0"/>
    <n v="668647"/>
    <d v="2022-01-01T00:00:00"/>
    <n v="304"/>
    <n v="130797124070.40001"/>
    <n v="183618"/>
    <s v="USD"/>
    <s v="20221031USD"/>
    <n v="23432"/>
    <n v="15.667736504000001"/>
    <n v="4.3025369759999998"/>
    <n v="130.7971240704"/>
    <x v="1"/>
  </r>
  <r>
    <x v="2"/>
    <n v="3477"/>
    <x v="2"/>
    <x v="0"/>
    <x v="0"/>
    <n v="5668828"/>
    <d v="2022-01-01T00:00:00"/>
    <n v="304"/>
    <n v="124062065.60000001"/>
    <n v="4080989"/>
    <s v="VND"/>
    <s v="20221031VND"/>
    <n v="1"/>
    <n v="5.6688279999999999E-3"/>
    <n v="4.0809890000000001E-3"/>
    <n v="0.12406206560000001"/>
    <x v="2"/>
  </r>
  <r>
    <x v="2"/>
    <n v="3482"/>
    <x v="5"/>
    <x v="0"/>
    <x v="1"/>
    <n v="550505"/>
    <d v="2022-01-01T00:00:00"/>
    <n v="304"/>
    <n v="37820640"/>
    <n v="1244100"/>
    <s v="VND"/>
    <s v="20221031VND"/>
    <n v="1"/>
    <n v="5.5050499999999996E-4"/>
    <n v="1.2440999999999999E-3"/>
    <n v="3.7820640000000003E-2"/>
    <x v="1"/>
  </r>
  <r>
    <x v="2"/>
    <n v="3482"/>
    <x v="5"/>
    <x v="0"/>
    <x v="2"/>
    <n v="6060540"/>
    <d v="2022-01-01T00:00:00"/>
    <n v="304"/>
    <n v="244604844.79999998"/>
    <n v="8046212"/>
    <s v="VND"/>
    <s v="20221031VND"/>
    <n v="1"/>
    <n v="6.0605399999999997E-3"/>
    <n v="8.0462120000000005E-3"/>
    <n v="0.24460484479999997"/>
    <x v="1"/>
  </r>
  <r>
    <x v="2"/>
    <n v="3482"/>
    <x v="5"/>
    <x v="0"/>
    <x v="0"/>
    <n v="1480327"/>
    <d v="2022-01-01T00:00:00"/>
    <n v="304"/>
    <n v="51533198.399999999"/>
    <n v="1695171"/>
    <s v="VND"/>
    <s v="20221031VND"/>
    <n v="1"/>
    <n v="1.480327E-3"/>
    <n v="1.6951710000000001E-3"/>
    <n v="5.1533198400000001E-2"/>
    <x v="1"/>
  </r>
  <r>
    <x v="2"/>
    <n v="3482"/>
    <x v="5"/>
    <x v="0"/>
    <x v="0"/>
    <n v="1573850"/>
    <d v="2022-01-01T00:00:00"/>
    <n v="304"/>
    <n v="27531000"/>
    <n v="905625"/>
    <s v="VND"/>
    <s v="20221031VND"/>
    <n v="1"/>
    <n v="1.5738499999999999E-3"/>
    <n v="9.0562499999999996E-4"/>
    <n v="2.7531E-2"/>
    <x v="1"/>
  </r>
  <r>
    <x v="2"/>
    <n v="3482"/>
    <x v="5"/>
    <x v="0"/>
    <x v="0"/>
    <n v="9239524"/>
    <d v="2022-01-01T00:00:00"/>
    <n v="304"/>
    <n v="208600544"/>
    <n v="6861860"/>
    <s v="VND"/>
    <s v="20221031VND"/>
    <n v="1"/>
    <n v="9.2395240000000007E-3"/>
    <n v="6.86186E-3"/>
    <n v="0.208600544"/>
    <x v="1"/>
  </r>
  <r>
    <x v="2"/>
    <n v="3482"/>
    <x v="1"/>
    <x v="0"/>
    <x v="0"/>
    <n v="306091"/>
    <d v="2022-01-01T00:00:00"/>
    <n v="304"/>
    <n v="28860574.400000002"/>
    <n v="949361"/>
    <s v="VND"/>
    <s v="20221031VND"/>
    <n v="1"/>
    <n v="3.0609099999999998E-4"/>
    <n v="9.4936100000000002E-4"/>
    <n v="2.8860574400000002E-2"/>
    <x v="1"/>
  </r>
  <r>
    <x v="2"/>
    <n v="3482"/>
    <x v="5"/>
    <x v="0"/>
    <x v="0"/>
    <n v="1166057"/>
    <d v="2022-01-01T00:00:00"/>
    <n v="304"/>
    <n v="1127216080371.2"/>
    <n v="1582429"/>
    <s v="USD"/>
    <s v="20221031USD"/>
    <n v="23432"/>
    <n v="27.323047624000001"/>
    <n v="37.079476327999998"/>
    <n v="1127.2160803712"/>
    <x v="1"/>
  </r>
  <r>
    <x v="2"/>
    <n v="3482"/>
    <x v="5"/>
    <x v="0"/>
    <x v="0"/>
    <n v="9759119"/>
    <d v="2022-01-01T00:00:00"/>
    <n v="304"/>
    <n v="289013377.60000002"/>
    <n v="9507019"/>
    <s v="VND"/>
    <s v="20221031VND"/>
    <n v="1"/>
    <n v="9.7591190000000001E-3"/>
    <n v="9.5070190000000002E-3"/>
    <n v="0.28901337760000001"/>
    <x v="1"/>
  </r>
  <r>
    <x v="2"/>
    <n v="3482"/>
    <x v="1"/>
    <x v="0"/>
    <x v="0"/>
    <n v="1255425"/>
    <d v="2022-01-01T00:00:00"/>
    <n v="304"/>
    <n v="6269270.3999999994"/>
    <n v="206226"/>
    <s v="VND"/>
    <s v="20221031VND"/>
    <n v="1"/>
    <n v="1.2554249999999999E-3"/>
    <n v="2.06226E-4"/>
    <n v="6.2692703999999997E-3"/>
    <x v="1"/>
  </r>
  <r>
    <x v="2"/>
    <n v="3483"/>
    <x v="4"/>
    <x v="0"/>
    <x v="0"/>
    <n v="196570"/>
    <d v="2022-01-01T00:00:00"/>
    <n v="304"/>
    <n v="56906124.800000004"/>
    <n v="1871912"/>
    <s v="VND"/>
    <s v="20221031VND"/>
    <n v="1"/>
    <n v="1.9657E-4"/>
    <n v="1.8719120000000001E-3"/>
    <n v="5.6906124800000006E-2"/>
    <x v="1"/>
  </r>
  <r>
    <x v="2"/>
    <n v="3484"/>
    <x v="14"/>
    <x v="0"/>
    <x v="0"/>
    <n v="496786"/>
    <d v="2022-01-01T00:00:00"/>
    <n v="304"/>
    <n v="41906156.800000004"/>
    <n v="1378492"/>
    <s v="VND"/>
    <s v="20221031VND"/>
    <n v="1"/>
    <n v="4.9678600000000004E-4"/>
    <n v="1.378492E-3"/>
    <n v="4.1906156800000004E-2"/>
    <x v="3"/>
  </r>
  <r>
    <x v="2"/>
    <n v="3486"/>
    <x v="4"/>
    <x v="0"/>
    <x v="0"/>
    <n v="1199608"/>
    <d v="2022-01-01T00:00:00"/>
    <n v="304"/>
    <n v="33401817.599999998"/>
    <n v="1098744"/>
    <s v="VND"/>
    <s v="20221031VND"/>
    <n v="1"/>
    <n v="1.199608E-3"/>
    <n v="1.098744E-3"/>
    <n v="3.3401817599999994E-2"/>
    <x v="1"/>
  </r>
  <r>
    <x v="2"/>
    <n v="3486"/>
    <x v="10"/>
    <x v="0"/>
    <x v="0"/>
    <n v="986393"/>
    <d v="2022-01-01T00:00:00"/>
    <n v="304"/>
    <n v="10250515.200000001"/>
    <n v="337188"/>
    <s v="VND"/>
    <s v="20221031VND"/>
    <n v="1"/>
    <n v="9.8639299999999991E-4"/>
    <n v="3.3718799999999998E-4"/>
    <n v="1.0250515200000001E-2"/>
    <x v="1"/>
  </r>
  <r>
    <x v="2"/>
    <n v="3487"/>
    <x v="4"/>
    <x v="0"/>
    <x v="0"/>
    <n v="753300"/>
    <d v="2022-01-01T00:00:00"/>
    <n v="304"/>
    <n v="13042785.6"/>
    <n v="429039"/>
    <s v="VND"/>
    <s v="20221031VND"/>
    <n v="1"/>
    <n v="7.5330000000000004E-4"/>
    <n v="4.2903899999999998E-4"/>
    <n v="1.3042785599999999E-2"/>
    <x v="1"/>
  </r>
  <r>
    <x v="2"/>
    <n v="3488"/>
    <x v="1"/>
    <x v="0"/>
    <x v="0"/>
    <n v="1199550"/>
    <d v="2022-01-01T00:00:00"/>
    <n v="304"/>
    <n v="29734392"/>
    <n v="978105"/>
    <s v="VND"/>
    <s v="20221031VND"/>
    <n v="1"/>
    <n v="1.19955E-3"/>
    <n v="9.7810499999999995E-4"/>
    <n v="2.9734391999999998E-2"/>
    <x v="1"/>
  </r>
  <r>
    <x v="2"/>
    <n v="3488"/>
    <x v="8"/>
    <x v="0"/>
    <x v="0"/>
    <n v="1720031"/>
    <d v="2022-01-01T00:00:00"/>
    <n v="304"/>
    <n v="40538035.199999996"/>
    <n v="1333488"/>
    <s v="VND"/>
    <s v="20221031VND"/>
    <n v="1"/>
    <n v="1.7200309999999999E-3"/>
    <n v="1.3334880000000001E-3"/>
    <n v="4.0538035199999996E-2"/>
    <x v="0"/>
  </r>
  <r>
    <x v="2"/>
    <n v="3489"/>
    <x v="10"/>
    <x v="0"/>
    <x v="0"/>
    <n v="1545133"/>
    <d v="2022-01-01T00:00:00"/>
    <n v="304"/>
    <n v="3065627.1999999997"/>
    <n v="100843"/>
    <s v="VND"/>
    <s v="20221031VND"/>
    <n v="1"/>
    <n v="1.545133E-3"/>
    <n v="1.00843E-4"/>
    <n v="3.0656271999999997E-3"/>
    <x v="1"/>
  </r>
  <r>
    <x v="2"/>
    <n v="3490"/>
    <x v="14"/>
    <x v="0"/>
    <x v="0"/>
    <n v="988319"/>
    <d v="2022-01-01T00:00:00"/>
    <n v="304"/>
    <n v="55286656"/>
    <n v="1818640"/>
    <s v="VND"/>
    <s v="20221031VND"/>
    <n v="1"/>
    <n v="9.8831900000000009E-4"/>
    <n v="1.8186400000000001E-3"/>
    <n v="5.5286656000000003E-2"/>
    <x v="3"/>
  </r>
  <r>
    <x v="2"/>
    <n v="3491"/>
    <x v="5"/>
    <x v="0"/>
    <x v="0"/>
    <n v="193231"/>
    <d v="2022-01-01T00:00:00"/>
    <n v="304"/>
    <n v="41035196.800000004"/>
    <n v="1349842"/>
    <s v="VND"/>
    <s v="20221031VND"/>
    <n v="1"/>
    <n v="1.9323100000000001E-4"/>
    <n v="1.349842E-3"/>
    <n v="4.1035196800000007E-2"/>
    <x v="1"/>
  </r>
  <r>
    <x v="2"/>
    <n v="3492"/>
    <x v="10"/>
    <x v="0"/>
    <x v="0"/>
    <n v="1434707"/>
    <d v="2022-01-01T00:00:00"/>
    <n v="304"/>
    <n v="11209422.4"/>
    <n v="368731"/>
    <s v="VND"/>
    <s v="20221031VND"/>
    <n v="1"/>
    <n v="1.4347069999999999E-3"/>
    <n v="3.6873100000000002E-4"/>
    <n v="1.12094224E-2"/>
    <x v="1"/>
  </r>
  <r>
    <x v="2"/>
    <n v="3493"/>
    <x v="7"/>
    <x v="0"/>
    <x v="1"/>
    <n v="517727"/>
    <d v="2022-01-01T00:00:00"/>
    <n v="304"/>
    <n v="42166563.199999996"/>
    <n v="1387058"/>
    <s v="VND"/>
    <s v="20221031VND"/>
    <n v="1"/>
    <n v="5.1772700000000005E-4"/>
    <n v="1.387058E-3"/>
    <n v="4.2166563199999993E-2"/>
    <x v="2"/>
  </r>
  <r>
    <x v="2"/>
    <n v="3493"/>
    <x v="7"/>
    <x v="0"/>
    <x v="1"/>
    <n v="1877828"/>
    <d v="2022-01-01T00:00:00"/>
    <n v="304"/>
    <n v="31322184"/>
    <n v="1030335"/>
    <s v="VND"/>
    <s v="20221031VND"/>
    <n v="1"/>
    <n v="1.877828E-3"/>
    <n v="1.0303350000000001E-3"/>
    <n v="3.1322184000000003E-2"/>
    <x v="2"/>
  </r>
  <r>
    <x v="2"/>
    <n v="3493"/>
    <x v="7"/>
    <x v="0"/>
    <x v="1"/>
    <n v="1456523"/>
    <d v="2022-01-01T00:00:00"/>
    <n v="304"/>
    <n v="22700652.800000001"/>
    <n v="746732"/>
    <s v="VND"/>
    <s v="20221031VND"/>
    <n v="1"/>
    <n v="1.4565229999999999E-3"/>
    <n v="7.4673199999999995E-4"/>
    <n v="2.2700652800000002E-2"/>
    <x v="2"/>
  </r>
  <r>
    <x v="2"/>
    <n v="3493"/>
    <x v="7"/>
    <x v="0"/>
    <x v="1"/>
    <n v="1902801"/>
    <d v="2022-01-01T00:00:00"/>
    <n v="304"/>
    <n v="59594518.399999999"/>
    <n v="1960346"/>
    <s v="VND"/>
    <s v="20221031VND"/>
    <n v="1"/>
    <n v="1.902801E-3"/>
    <n v="1.960346E-3"/>
    <n v="5.9594518399999998E-2"/>
    <x v="2"/>
  </r>
  <r>
    <x v="2"/>
    <n v="3493"/>
    <x v="7"/>
    <x v="0"/>
    <x v="1"/>
    <n v="412291"/>
    <d v="2022-01-01T00:00:00"/>
    <n v="304"/>
    <n v="16130027.200000001"/>
    <n v="530593"/>
    <s v="VND"/>
    <s v="20221031VND"/>
    <n v="1"/>
    <n v="4.1229100000000001E-4"/>
    <n v="5.3059299999999999E-4"/>
    <n v="1.6130027200000001E-2"/>
    <x v="2"/>
  </r>
  <r>
    <x v="2"/>
    <n v="3493"/>
    <x v="7"/>
    <x v="0"/>
    <x v="0"/>
    <n v="8779466"/>
    <d v="2022-01-01T00:00:00"/>
    <n v="304"/>
    <n v="246445595.20000002"/>
    <n v="8106763"/>
    <s v="VND"/>
    <s v="20221031VND"/>
    <n v="1"/>
    <n v="8.7794659999999997E-3"/>
    <n v="8.1067629999999995E-3"/>
    <n v="0.24644559520000001"/>
    <x v="2"/>
  </r>
  <r>
    <x v="2"/>
    <n v="3493"/>
    <x v="7"/>
    <x v="0"/>
    <x v="0"/>
    <n v="7317432"/>
    <d v="2022-01-01T00:00:00"/>
    <n v="304"/>
    <n v="250667516.79999998"/>
    <n v="8245642"/>
    <s v="VND"/>
    <s v="20221031VND"/>
    <n v="1"/>
    <n v="7.3174319999999996E-3"/>
    <n v="8.2456419999999992E-3"/>
    <n v="0.25066751679999999"/>
    <x v="2"/>
  </r>
  <r>
    <x v="2"/>
    <n v="3494"/>
    <x v="0"/>
    <x v="0"/>
    <x v="0"/>
    <n v="1445347"/>
    <d v="2022-01-01T00:00:00"/>
    <n v="304"/>
    <n v="30009481.599999998"/>
    <n v="987154"/>
    <s v="VND"/>
    <s v="20221031VND"/>
    <n v="1"/>
    <n v="1.445347E-3"/>
    <n v="9.8715400000000007E-4"/>
    <n v="3.0009481599999999E-2"/>
    <x v="0"/>
  </r>
  <r>
    <x v="2"/>
    <n v="3494"/>
    <x v="11"/>
    <x v="0"/>
    <x v="0"/>
    <n v="797069"/>
    <d v="2022-01-01T00:00:00"/>
    <n v="304"/>
    <n v="18410118.399999999"/>
    <n v="605596"/>
    <s v="VND"/>
    <s v="20221031VND"/>
    <n v="1"/>
    <n v="7.9706899999999997E-4"/>
    <n v="6.0559600000000002E-4"/>
    <n v="1.8410118399999998E-2"/>
    <x v="3"/>
  </r>
  <r>
    <x v="2"/>
    <n v="3495"/>
    <x v="4"/>
    <x v="0"/>
    <x v="0"/>
    <n v="1190278"/>
    <d v="2022-01-01T00:00:00"/>
    <n v="304"/>
    <n v="44128913.600000001"/>
    <n v="1451609"/>
    <s v="VND"/>
    <s v="20221031VND"/>
    <n v="1"/>
    <n v="1.1902779999999999E-3"/>
    <n v="1.451609E-3"/>
    <n v="4.41289136E-2"/>
    <x v="1"/>
  </r>
  <r>
    <x v="2"/>
    <n v="3495"/>
    <x v="4"/>
    <x v="0"/>
    <x v="0"/>
    <n v="218444"/>
    <d v="2022-01-01T00:00:00"/>
    <n v="304"/>
    <n v="18633406.399999999"/>
    <n v="612941"/>
    <s v="VND"/>
    <s v="20221031VND"/>
    <n v="1"/>
    <n v="2.1844400000000001E-4"/>
    <n v="6.1294099999999998E-4"/>
    <n v="1.86334064E-2"/>
    <x v="1"/>
  </r>
  <r>
    <x v="2"/>
    <n v="3497"/>
    <x v="4"/>
    <x v="0"/>
    <x v="0"/>
    <n v="1748015"/>
    <d v="2022-01-01T00:00:00"/>
    <n v="304"/>
    <n v="11771700.799999999"/>
    <n v="387227"/>
    <s v="VND"/>
    <s v="20221031VND"/>
    <n v="1"/>
    <n v="1.7480149999999999E-3"/>
    <n v="3.8722700000000002E-4"/>
    <n v="1.1771700799999998E-2"/>
    <x v="1"/>
  </r>
  <r>
    <x v="2"/>
    <n v="3500"/>
    <x v="9"/>
    <x v="0"/>
    <x v="0"/>
    <n v="1854371"/>
    <d v="2022-01-01T00:00:00"/>
    <n v="304"/>
    <n v="44507697.600000001"/>
    <n v="1464069"/>
    <s v="VND"/>
    <s v="20221031VND"/>
    <n v="1"/>
    <n v="1.8543710000000001E-3"/>
    <n v="1.4640689999999999E-3"/>
    <n v="4.45076976E-2"/>
    <x v="0"/>
  </r>
  <r>
    <x v="2"/>
    <n v="3501"/>
    <x v="3"/>
    <x v="0"/>
    <x v="0"/>
    <n v="1820707"/>
    <d v="2022-01-01T00:00:00"/>
    <n v="304"/>
    <n v="50131059.199999996"/>
    <n v="1649048"/>
    <s v="VND"/>
    <s v="20221031VND"/>
    <n v="1"/>
    <n v="1.820707E-3"/>
    <n v="1.649048E-3"/>
    <n v="5.0131059199999994E-2"/>
    <x v="0"/>
  </r>
  <r>
    <x v="2"/>
    <n v="3505"/>
    <x v="0"/>
    <x v="0"/>
    <x v="0"/>
    <n v="1156254"/>
    <d v="2022-01-01T00:00:00"/>
    <n v="304"/>
    <n v="20807523.199999999"/>
    <n v="684458"/>
    <s v="VND"/>
    <s v="20221031VND"/>
    <n v="1"/>
    <n v="1.156254E-3"/>
    <n v="6.8445799999999998E-4"/>
    <n v="2.0807523200000001E-2"/>
    <x v="0"/>
  </r>
  <r>
    <x v="2"/>
    <n v="3505"/>
    <x v="4"/>
    <x v="0"/>
    <x v="0"/>
    <n v="762240"/>
    <d v="2022-01-01T00:00:00"/>
    <n v="304"/>
    <n v="48834256"/>
    <n v="1606390"/>
    <s v="VND"/>
    <s v="20221031VND"/>
    <n v="1"/>
    <n v="7.6223999999999997E-4"/>
    <n v="1.6063900000000001E-3"/>
    <n v="4.8834255999999999E-2"/>
    <x v="1"/>
  </r>
  <r>
    <x v="2"/>
    <n v="3506"/>
    <x v="0"/>
    <x v="0"/>
    <x v="0"/>
    <n v="1485635"/>
    <d v="2022-01-01T00:00:00"/>
    <n v="304"/>
    <n v="47418710.399999999"/>
    <n v="1559826"/>
    <s v="VND"/>
    <s v="20221031VND"/>
    <n v="1"/>
    <n v="1.4856349999999999E-3"/>
    <n v="1.5598260000000001E-3"/>
    <n v="4.7418710400000001E-2"/>
    <x v="0"/>
  </r>
  <r>
    <x v="2"/>
    <n v="3508"/>
    <x v="1"/>
    <x v="0"/>
    <x v="0"/>
    <n v="1201858"/>
    <d v="2022-01-01T00:00:00"/>
    <n v="304"/>
    <n v="41488764.800000004"/>
    <n v="1364762"/>
    <s v="VND"/>
    <s v="20221031VND"/>
    <n v="1"/>
    <n v="1.2018580000000001E-3"/>
    <n v="1.364762E-3"/>
    <n v="4.1488764800000001E-2"/>
    <x v="1"/>
  </r>
  <r>
    <x v="2"/>
    <n v="3508"/>
    <x v="14"/>
    <x v="0"/>
    <x v="0"/>
    <n v="846292"/>
    <d v="2022-01-01T00:00:00"/>
    <n v="304"/>
    <n v="50840048"/>
    <n v="1672370"/>
    <s v="VND"/>
    <s v="20221031VND"/>
    <n v="1"/>
    <n v="8.4629200000000001E-4"/>
    <n v="1.6723700000000001E-3"/>
    <n v="5.0840047999999999E-2"/>
    <x v="3"/>
  </r>
  <r>
    <x v="2"/>
    <n v="3509"/>
    <x v="1"/>
    <x v="0"/>
    <x v="0"/>
    <n v="1827287"/>
    <d v="2022-01-01T00:00:00"/>
    <n v="304"/>
    <n v="29604584"/>
    <n v="973835"/>
    <s v="VND"/>
    <s v="20221031VND"/>
    <n v="1"/>
    <n v="1.8272869999999999E-3"/>
    <n v="9.7383500000000004E-4"/>
    <n v="2.9604584E-2"/>
    <x v="1"/>
  </r>
  <r>
    <x v="2"/>
    <n v="3511"/>
    <x v="9"/>
    <x v="0"/>
    <x v="0"/>
    <n v="1734993"/>
    <d v="2022-01-01T00:00:00"/>
    <n v="304"/>
    <n v="1620776"/>
    <n v="53315"/>
    <s v="VND"/>
    <s v="20221031VND"/>
    <n v="1"/>
    <n v="1.734993E-3"/>
    <n v="5.3315E-5"/>
    <n v="1.620776E-3"/>
    <x v="0"/>
  </r>
  <r>
    <x v="2"/>
    <n v="3512"/>
    <x v="8"/>
    <x v="0"/>
    <x v="0"/>
    <n v="1948633"/>
    <d v="2022-01-01T00:00:00"/>
    <n v="304"/>
    <n v="11244960"/>
    <n v="369900"/>
    <s v="VND"/>
    <s v="20221031VND"/>
    <n v="1"/>
    <n v="1.948633E-3"/>
    <n v="3.6989999999999999E-4"/>
    <n v="1.124496E-2"/>
    <x v="0"/>
  </r>
  <r>
    <x v="2"/>
    <n v="3514"/>
    <x v="14"/>
    <x v="0"/>
    <x v="0"/>
    <n v="668745"/>
    <d v="2022-01-01T00:00:00"/>
    <n v="304"/>
    <n v="29880859.199999999"/>
    <n v="982923"/>
    <s v="VND"/>
    <s v="20221031VND"/>
    <n v="1"/>
    <n v="6.6874499999999999E-4"/>
    <n v="9.8292299999999991E-4"/>
    <n v="2.9880859199999998E-2"/>
    <x v="3"/>
  </r>
  <r>
    <x v="2"/>
    <n v="3515"/>
    <x v="0"/>
    <x v="0"/>
    <x v="0"/>
    <n v="729879"/>
    <d v="2022-01-01T00:00:00"/>
    <n v="304"/>
    <n v="56765859.199999996"/>
    <n v="1867298"/>
    <s v="VND"/>
    <s v="20221031VND"/>
    <n v="1"/>
    <n v="7.2987900000000001E-4"/>
    <n v="1.8672980000000001E-3"/>
    <n v="5.6765859199999998E-2"/>
    <x v="0"/>
  </r>
  <r>
    <x v="2"/>
    <n v="3515"/>
    <x v="8"/>
    <x v="0"/>
    <x v="0"/>
    <n v="1633575"/>
    <d v="2022-01-01T00:00:00"/>
    <n v="304"/>
    <n v="14515118.4"/>
    <n v="477471"/>
    <s v="VND"/>
    <s v="20221031VND"/>
    <n v="1"/>
    <n v="1.633575E-3"/>
    <n v="4.7747099999999998E-4"/>
    <n v="1.4515118400000001E-2"/>
    <x v="0"/>
  </r>
  <r>
    <x v="2"/>
    <n v="3516"/>
    <x v="7"/>
    <x v="0"/>
    <x v="0"/>
    <n v="5697813"/>
    <d v="2022-01-01T00:00:00"/>
    <n v="304"/>
    <n v="137067428.80000001"/>
    <n v="4508797"/>
    <s v="VND"/>
    <s v="20221031VND"/>
    <n v="1"/>
    <n v="5.6978130000000004E-3"/>
    <n v="4.5087970000000002E-3"/>
    <n v="0.1370674288"/>
    <x v="2"/>
  </r>
  <r>
    <x v="2"/>
    <n v="3517"/>
    <x v="7"/>
    <x v="0"/>
    <x v="1"/>
    <n v="1860656"/>
    <d v="2022-01-01T00:00:00"/>
    <n v="304"/>
    <n v="53015076.800000004"/>
    <n v="1743917"/>
    <s v="VND"/>
    <s v="20221031VND"/>
    <n v="1"/>
    <n v="1.860656E-3"/>
    <n v="1.743917E-3"/>
    <n v="5.3015076800000005E-2"/>
    <x v="2"/>
  </r>
  <r>
    <x v="2"/>
    <n v="3517"/>
    <x v="7"/>
    <x v="0"/>
    <x v="0"/>
    <n v="6894517"/>
    <d v="2022-01-01T00:00:00"/>
    <n v="304"/>
    <n v="237395332.79999998"/>
    <n v="7809057"/>
    <s v="VND"/>
    <s v="20221031VND"/>
    <n v="1"/>
    <n v="6.8945170000000002E-3"/>
    <n v="7.8090570000000003E-3"/>
    <n v="0.23739533279999997"/>
    <x v="2"/>
  </r>
  <r>
    <x v="2"/>
    <n v="3517"/>
    <x v="7"/>
    <x v="0"/>
    <x v="0"/>
    <n v="8373682"/>
    <d v="2022-01-01T00:00:00"/>
    <n v="304"/>
    <n v="238928891.20000002"/>
    <n v="7859503"/>
    <s v="VND"/>
    <s v="20221031VND"/>
    <n v="1"/>
    <n v="8.3736820000000003E-3"/>
    <n v="7.8595030000000003E-3"/>
    <n v="0.23892889120000002"/>
    <x v="2"/>
  </r>
  <r>
    <x v="2"/>
    <n v="3517"/>
    <x v="8"/>
    <x v="0"/>
    <x v="0"/>
    <n v="710458"/>
    <d v="2022-01-01T00:00:00"/>
    <n v="304"/>
    <n v="40695872"/>
    <n v="1338680"/>
    <s v="VND"/>
    <s v="20221031VND"/>
    <n v="1"/>
    <n v="7.1045799999999997E-4"/>
    <n v="1.3386800000000001E-3"/>
    <n v="4.0695872000000001E-2"/>
    <x v="0"/>
  </r>
  <r>
    <x v="2"/>
    <n v="3519"/>
    <x v="0"/>
    <x v="0"/>
    <x v="0"/>
    <n v="1266946"/>
    <d v="2022-01-01T00:00:00"/>
    <n v="304"/>
    <n v="10394550.4"/>
    <n v="341926"/>
    <s v="VND"/>
    <s v="20221031VND"/>
    <n v="1"/>
    <n v="1.2669459999999999E-3"/>
    <n v="3.4192599999999999E-4"/>
    <n v="1.0394550400000001E-2"/>
    <x v="0"/>
  </r>
  <r>
    <x v="2"/>
    <n v="3520"/>
    <x v="8"/>
    <x v="0"/>
    <x v="0"/>
    <n v="803719"/>
    <d v="2022-01-01T00:00:00"/>
    <n v="304"/>
    <n v="29834256"/>
    <n v="981390"/>
    <s v="VND"/>
    <s v="20221031VND"/>
    <n v="1"/>
    <n v="8.0371900000000005E-4"/>
    <n v="9.8138999999999995E-4"/>
    <n v="2.9834256E-2"/>
    <x v="0"/>
  </r>
  <r>
    <x v="2"/>
    <n v="3521"/>
    <x v="4"/>
    <x v="0"/>
    <x v="0"/>
    <n v="12580"/>
    <d v="2022-01-01T00:00:00"/>
    <n v="304"/>
    <n v="39554139.200000003"/>
    <n v="1301123"/>
    <s v="VND"/>
    <s v="20221031VND"/>
    <n v="1"/>
    <n v="1.258E-5"/>
    <n v="1.3011229999999999E-3"/>
    <n v="3.9554139200000005E-2"/>
    <x v="1"/>
  </r>
  <r>
    <x v="2"/>
    <n v="3521"/>
    <x v="1"/>
    <x v="0"/>
    <x v="0"/>
    <n v="1098578"/>
    <d v="2022-01-01T00:00:00"/>
    <n v="304"/>
    <n v="22399267.199999999"/>
    <n v="736818"/>
    <s v="VND"/>
    <s v="20221031VND"/>
    <n v="1"/>
    <n v="1.098578E-3"/>
    <n v="7.3681799999999998E-4"/>
    <n v="2.23992672E-2"/>
    <x v="1"/>
  </r>
  <r>
    <x v="2"/>
    <n v="3521"/>
    <x v="4"/>
    <x v="0"/>
    <x v="0"/>
    <n v="6919287"/>
    <d v="2022-01-01T00:00:00"/>
    <n v="304"/>
    <n v="303862136"/>
    <n v="9995465"/>
    <s v="VND"/>
    <s v="20221031VND"/>
    <n v="1"/>
    <n v="6.9192869999999997E-3"/>
    <n v="9.9954650000000003E-3"/>
    <n v="0.303862136"/>
    <x v="1"/>
  </r>
  <r>
    <x v="2"/>
    <n v="3523"/>
    <x v="2"/>
    <x v="0"/>
    <x v="0"/>
    <n v="1449210"/>
    <d v="2022-01-01T00:00:00"/>
    <n v="304"/>
    <n v="6213334.3999999994"/>
    <n v="204386"/>
    <s v="VND"/>
    <s v="20221031VND"/>
    <n v="1"/>
    <n v="1.44921E-3"/>
    <n v="2.04386E-4"/>
    <n v="6.2133343999999993E-3"/>
    <x v="2"/>
  </r>
  <r>
    <x v="2"/>
    <n v="3524"/>
    <x v="14"/>
    <x v="0"/>
    <x v="0"/>
    <n v="7656563"/>
    <d v="2022-01-01T00:00:00"/>
    <n v="304"/>
    <n v="257724299.20000002"/>
    <n v="8477773"/>
    <s v="VND"/>
    <s v="20221031VND"/>
    <n v="1"/>
    <n v="7.6565629999999999E-3"/>
    <n v="8.4777729999999992E-3"/>
    <n v="0.25772429920000001"/>
    <x v="3"/>
  </r>
  <r>
    <x v="2"/>
    <n v="3526"/>
    <x v="14"/>
    <x v="0"/>
    <x v="0"/>
    <n v="561189"/>
    <d v="2022-01-01T00:00:00"/>
    <n v="304"/>
    <n v="47121611.199999996"/>
    <n v="1550053"/>
    <s v="VND"/>
    <s v="20221031VND"/>
    <n v="1"/>
    <n v="5.6118900000000002E-4"/>
    <n v="1.550053E-3"/>
    <n v="4.7121611199999996E-2"/>
    <x v="3"/>
  </r>
  <r>
    <x v="2"/>
    <n v="3527"/>
    <x v="0"/>
    <x v="0"/>
    <x v="0"/>
    <n v="1773520"/>
    <d v="2022-01-01T00:00:00"/>
    <n v="304"/>
    <n v="731800855424"/>
    <n v="1027330"/>
    <s v="USD"/>
    <s v="20221031USD"/>
    <n v="23432"/>
    <n v="41.557120640000001"/>
    <n v="24.072396560000001"/>
    <n v="731.80085542400002"/>
    <x v="0"/>
  </r>
  <r>
    <x v="2"/>
    <n v="3527"/>
    <x v="1"/>
    <x v="0"/>
    <x v="0"/>
    <n v="578644"/>
    <d v="2022-01-01T00:00:00"/>
    <n v="304"/>
    <n v="40254008"/>
    <n v="1324145"/>
    <s v="VND"/>
    <s v="20221031VND"/>
    <n v="1"/>
    <n v="5.7864400000000001E-4"/>
    <n v="1.3241450000000001E-3"/>
    <n v="4.0254008000000001E-2"/>
    <x v="1"/>
  </r>
  <r>
    <x v="2"/>
    <n v="3528"/>
    <x v="7"/>
    <x v="0"/>
    <x v="0"/>
    <n v="737836"/>
    <d v="2022-01-01T00:00:00"/>
    <n v="304"/>
    <n v="2800174.4"/>
    <n v="92111"/>
    <s v="VND"/>
    <s v="20221031VND"/>
    <n v="1"/>
    <n v="7.3783599999999996E-4"/>
    <n v="9.2111E-5"/>
    <n v="2.8001744E-3"/>
    <x v="2"/>
  </r>
  <r>
    <x v="2"/>
    <n v="3529"/>
    <x v="5"/>
    <x v="0"/>
    <x v="0"/>
    <n v="1176746"/>
    <d v="2022-01-01T00:00:00"/>
    <n v="304"/>
    <n v="1322815543923.2"/>
    <n v="1857019"/>
    <s v="USD"/>
    <s v="20221031USD"/>
    <n v="23432"/>
    <n v="27.573512271999999"/>
    <n v="43.513669208000003"/>
    <n v="1322.8155439232"/>
    <x v="1"/>
  </r>
  <r>
    <x v="2"/>
    <n v="3529"/>
    <x v="0"/>
    <x v="0"/>
    <x v="0"/>
    <n v="1592854"/>
    <d v="2022-01-01T00:00:00"/>
    <n v="304"/>
    <n v="4231771.2"/>
    <n v="139203"/>
    <s v="VND"/>
    <s v="20221031VND"/>
    <n v="1"/>
    <n v="1.5928540000000001E-3"/>
    <n v="1.3920299999999999E-4"/>
    <n v="4.2317712000000006E-3"/>
    <x v="0"/>
  </r>
  <r>
    <x v="2"/>
    <n v="3529"/>
    <x v="5"/>
    <x v="0"/>
    <x v="0"/>
    <n v="8118280"/>
    <d v="2022-01-01T00:00:00"/>
    <n v="304"/>
    <n v="259075944"/>
    <n v="8522235"/>
    <s v="VND"/>
    <s v="20221031VND"/>
    <n v="1"/>
    <n v="8.1182800000000003E-3"/>
    <n v="8.5222349999999995E-3"/>
    <n v="0.259075944"/>
    <x v="1"/>
  </r>
  <r>
    <x v="2"/>
    <n v="3529"/>
    <x v="5"/>
    <x v="0"/>
    <x v="0"/>
    <n v="6265090"/>
    <d v="2022-01-01T00:00:00"/>
    <n v="304"/>
    <n v="194078372.79999998"/>
    <n v="6384157"/>
    <s v="VND"/>
    <s v="20221031VND"/>
    <n v="1"/>
    <n v="6.2650900000000001E-3"/>
    <n v="6.3841569999999997E-3"/>
    <n v="0.19407837279999998"/>
    <x v="1"/>
  </r>
  <r>
    <x v="2"/>
    <n v="3530"/>
    <x v="4"/>
    <x v="0"/>
    <x v="0"/>
    <n v="1346054"/>
    <d v="2022-01-01T00:00:00"/>
    <n v="304"/>
    <n v="20933470.400000002"/>
    <n v="688601"/>
    <s v="VND"/>
    <s v="20221031VND"/>
    <n v="1"/>
    <n v="1.346054E-3"/>
    <n v="6.8860099999999995E-4"/>
    <n v="2.0933470400000001E-2"/>
    <x v="1"/>
  </r>
  <r>
    <x v="2"/>
    <n v="3532"/>
    <x v="7"/>
    <x v="0"/>
    <x v="0"/>
    <n v="350379"/>
    <d v="2022-01-01T00:00:00"/>
    <n v="304"/>
    <n v="42570852.800000004"/>
    <n v="1400357"/>
    <s v="VND"/>
    <s v="20221031VND"/>
    <n v="1"/>
    <n v="3.50379E-4"/>
    <n v="1.4003570000000001E-3"/>
    <n v="4.2570852800000003E-2"/>
    <x v="2"/>
  </r>
  <r>
    <x v="2"/>
    <n v="3536"/>
    <x v="0"/>
    <x v="0"/>
    <x v="0"/>
    <n v="1307736"/>
    <d v="2022-01-01T00:00:00"/>
    <n v="304"/>
    <n v="22513844.800000001"/>
    <n v="740587"/>
    <s v="VND"/>
    <s v="20221031VND"/>
    <n v="1"/>
    <n v="1.3077360000000001E-3"/>
    <n v="7.4058700000000002E-4"/>
    <n v="2.2513844800000002E-2"/>
    <x v="0"/>
  </r>
  <r>
    <x v="2"/>
    <n v="3538"/>
    <x v="11"/>
    <x v="0"/>
    <x v="0"/>
    <n v="754064"/>
    <d v="2022-01-01T00:00:00"/>
    <n v="304"/>
    <n v="15067790.4"/>
    <n v="495651"/>
    <s v="VND"/>
    <s v="20221031VND"/>
    <n v="1"/>
    <n v="7.5406400000000004E-4"/>
    <n v="4.9565099999999995E-4"/>
    <n v="1.5067790400000001E-2"/>
    <x v="3"/>
  </r>
  <r>
    <x v="2"/>
    <n v="3539"/>
    <x v="11"/>
    <x v="0"/>
    <x v="0"/>
    <n v="813510"/>
    <d v="2022-01-01T00:00:00"/>
    <n v="304"/>
    <n v="2586736"/>
    <n v="85090"/>
    <s v="VND"/>
    <s v="20221031VND"/>
    <n v="1"/>
    <n v="8.1351000000000004E-4"/>
    <n v="8.509E-5"/>
    <n v="2.5867360000000001E-3"/>
    <x v="3"/>
  </r>
  <r>
    <x v="2"/>
    <n v="3539"/>
    <x v="11"/>
    <x v="0"/>
    <x v="1"/>
    <n v="1506054"/>
    <d v="2022-01-01T00:00:00"/>
    <n v="304"/>
    <n v="9615672"/>
    <n v="316305"/>
    <s v="VND"/>
    <s v="20221031VND"/>
    <n v="1"/>
    <n v="1.5060539999999999E-3"/>
    <n v="3.1630500000000001E-4"/>
    <n v="9.6156720000000005E-3"/>
    <x v="3"/>
  </r>
  <r>
    <x v="2"/>
    <n v="3539"/>
    <x v="8"/>
    <x v="0"/>
    <x v="0"/>
    <n v="1744981"/>
    <d v="2022-01-01T00:00:00"/>
    <n v="304"/>
    <n v="52894206.399999999"/>
    <n v="1739941"/>
    <s v="VND"/>
    <s v="20221031VND"/>
    <n v="1"/>
    <n v="1.744981E-3"/>
    <n v="1.7399410000000001E-3"/>
    <n v="5.2894206399999998E-2"/>
    <x v="0"/>
  </r>
  <r>
    <x v="2"/>
    <n v="3542"/>
    <x v="4"/>
    <x v="0"/>
    <x v="0"/>
    <n v="94129"/>
    <d v="2022-01-01T00:00:00"/>
    <n v="304"/>
    <n v="52909528"/>
    <n v="1740445"/>
    <s v="VND"/>
    <s v="20221031VND"/>
    <n v="1"/>
    <n v="9.4129000000000006E-5"/>
    <n v="1.740445E-3"/>
    <n v="5.2909527999999997E-2"/>
    <x v="1"/>
  </r>
  <r>
    <x v="2"/>
    <n v="3544"/>
    <x v="10"/>
    <x v="0"/>
    <x v="0"/>
    <n v="803953"/>
    <d v="2022-01-01T00:00:00"/>
    <n v="304"/>
    <n v="10098819.200000001"/>
    <n v="332198"/>
    <s v="VND"/>
    <s v="20221031VND"/>
    <n v="1"/>
    <n v="8.0395300000000005E-4"/>
    <n v="3.3219800000000002E-4"/>
    <n v="1.0098819200000001E-2"/>
    <x v="1"/>
  </r>
  <r>
    <x v="2"/>
    <n v="3545"/>
    <x v="8"/>
    <x v="0"/>
    <x v="0"/>
    <n v="867756"/>
    <d v="2022-01-01T00:00:00"/>
    <n v="304"/>
    <n v="4341484.8"/>
    <n v="142812"/>
    <s v="VND"/>
    <s v="20221031VND"/>
    <n v="1"/>
    <n v="8.6775600000000002E-4"/>
    <n v="1.42812E-4"/>
    <n v="4.3414847999999999E-3"/>
    <x v="0"/>
  </r>
  <r>
    <x v="2"/>
    <n v="3545"/>
    <x v="4"/>
    <x v="0"/>
    <x v="0"/>
    <n v="35968"/>
    <d v="2022-01-01T00:00:00"/>
    <n v="304"/>
    <n v="57781158.399999999"/>
    <n v="1900696"/>
    <s v="VND"/>
    <s v="20221031VND"/>
    <n v="1"/>
    <n v="3.5967999999999999E-5"/>
    <n v="1.9006959999999999E-3"/>
    <n v="5.7781158399999998E-2"/>
    <x v="1"/>
  </r>
  <r>
    <x v="2"/>
    <n v="3546"/>
    <x v="10"/>
    <x v="0"/>
    <x v="0"/>
    <n v="1324048"/>
    <d v="2022-01-01T00:00:00"/>
    <n v="304"/>
    <n v="53911420.800000004"/>
    <n v="1773402"/>
    <s v="VND"/>
    <s v="20221031VND"/>
    <n v="1"/>
    <n v="1.324048E-3"/>
    <n v="1.7734020000000001E-3"/>
    <n v="5.3911420800000005E-2"/>
    <x v="1"/>
  </r>
  <r>
    <x v="2"/>
    <n v="3546"/>
    <x v="1"/>
    <x v="0"/>
    <x v="0"/>
    <n v="25800"/>
    <d v="2022-01-01T00:00:00"/>
    <n v="304"/>
    <n v="31782379.199999999"/>
    <n v="1045473"/>
    <s v="VND"/>
    <s v="20221031VND"/>
    <n v="1"/>
    <n v="2.58E-5"/>
    <n v="1.0454730000000001E-3"/>
    <n v="3.1782379200000002E-2"/>
    <x v="1"/>
  </r>
  <r>
    <x v="2"/>
    <n v="3547"/>
    <x v="1"/>
    <x v="0"/>
    <x v="0"/>
    <n v="818820"/>
    <d v="2022-01-01T00:00:00"/>
    <n v="304"/>
    <n v="36855166.399999999"/>
    <n v="1212341"/>
    <s v="VND"/>
    <s v="20221031VND"/>
    <n v="1"/>
    <n v="8.1882000000000005E-4"/>
    <n v="1.212341E-3"/>
    <n v="3.68551664E-2"/>
    <x v="1"/>
  </r>
  <r>
    <x v="2"/>
    <n v="3550"/>
    <x v="1"/>
    <x v="0"/>
    <x v="0"/>
    <n v="167690"/>
    <d v="2022-01-01T00:00:00"/>
    <n v="304"/>
    <n v="13027251.200000001"/>
    <n v="428528"/>
    <s v="VND"/>
    <s v="20221031VND"/>
    <n v="1"/>
    <n v="1.6768999999999999E-4"/>
    <n v="4.2852800000000001E-4"/>
    <n v="1.3027251200000001E-2"/>
    <x v="1"/>
  </r>
  <r>
    <x v="2"/>
    <n v="3550"/>
    <x v="6"/>
    <x v="0"/>
    <x v="0"/>
    <n v="1217737"/>
    <d v="2022-01-01T00:00:00"/>
    <n v="304"/>
    <n v="42543249.600000001"/>
    <n v="1399449"/>
    <s v="VND"/>
    <s v="20221031VND"/>
    <n v="1"/>
    <n v="1.217737E-3"/>
    <n v="1.3994490000000001E-3"/>
    <n v="4.2543249599999999E-2"/>
    <x v="3"/>
  </r>
  <r>
    <x v="2"/>
    <n v="3550"/>
    <x v="1"/>
    <x v="0"/>
    <x v="0"/>
    <n v="1585839"/>
    <d v="2022-01-01T00:00:00"/>
    <n v="304"/>
    <n v="59255588.800000004"/>
    <n v="1949197"/>
    <s v="VND"/>
    <s v="20221031VND"/>
    <n v="1"/>
    <n v="1.5858389999999999E-3"/>
    <n v="1.949197E-3"/>
    <n v="5.9255588800000002E-2"/>
    <x v="1"/>
  </r>
  <r>
    <x v="2"/>
    <n v="3551"/>
    <x v="4"/>
    <x v="0"/>
    <x v="0"/>
    <n v="7422084"/>
    <d v="2022-01-01T00:00:00"/>
    <n v="304"/>
    <n v="187278835.20000002"/>
    <n v="6160488"/>
    <s v="VND"/>
    <s v="20221031VND"/>
    <n v="1"/>
    <n v="7.4220839999999998E-3"/>
    <n v="6.1604880000000004E-3"/>
    <n v="0.18727883520000002"/>
    <x v="1"/>
  </r>
  <r>
    <x v="2"/>
    <n v="3552"/>
    <x v="3"/>
    <x v="0"/>
    <x v="0"/>
    <n v="2859422"/>
    <d v="2022-01-01T00:00:00"/>
    <n v="304"/>
    <n v="171609124.79999998"/>
    <n v="5645037"/>
    <s v="VND"/>
    <s v="20221031VND"/>
    <n v="1"/>
    <n v="2.8594219999999999E-3"/>
    <n v="5.6450370000000003E-3"/>
    <n v="0.17160912479999998"/>
    <x v="0"/>
  </r>
  <r>
    <x v="2"/>
    <n v="3557"/>
    <x v="1"/>
    <x v="0"/>
    <x v="0"/>
    <n v="1082050"/>
    <d v="2022-01-01T00:00:00"/>
    <n v="304"/>
    <n v="27374136"/>
    <n v="900465"/>
    <s v="VND"/>
    <s v="20221031VND"/>
    <n v="1"/>
    <n v="1.08205E-3"/>
    <n v="9.0046500000000003E-4"/>
    <n v="2.7374136E-2"/>
    <x v="1"/>
  </r>
  <r>
    <x v="2"/>
    <n v="3557"/>
    <x v="15"/>
    <x v="0"/>
    <x v="0"/>
    <n v="675552"/>
    <d v="2022-01-01T00:00:00"/>
    <n v="304"/>
    <n v="52532993.600000001"/>
    <n v="1728059"/>
    <s v="VND"/>
    <s v="20221031VND"/>
    <n v="1"/>
    <n v="6.7555200000000005E-4"/>
    <n v="1.7280590000000001E-3"/>
    <n v="5.2532993600000001E-2"/>
    <x v="4"/>
  </r>
  <r>
    <x v="2"/>
    <n v="3557"/>
    <x v="15"/>
    <x v="0"/>
    <x v="0"/>
    <n v="163522"/>
    <d v="2022-01-01T00:00:00"/>
    <n v="304"/>
    <n v="4727777.5999999996"/>
    <n v="155519"/>
    <s v="VND"/>
    <s v="20221031VND"/>
    <n v="1"/>
    <n v="1.6352200000000001E-4"/>
    <n v="1.5551900000000001E-4"/>
    <n v="4.7277776000000001E-3"/>
    <x v="4"/>
  </r>
  <r>
    <x v="2"/>
    <n v="3566"/>
    <x v="1"/>
    <x v="0"/>
    <x v="0"/>
    <n v="1554826"/>
    <d v="2022-01-01T00:00:00"/>
    <n v="304"/>
    <n v="29876816"/>
    <n v="982790"/>
    <s v="VND"/>
    <s v="20221031VND"/>
    <n v="1"/>
    <n v="1.554826E-3"/>
    <n v="9.827900000000001E-4"/>
    <n v="2.9876816E-2"/>
    <x v="1"/>
  </r>
  <r>
    <x v="2"/>
    <n v="3566"/>
    <x v="1"/>
    <x v="0"/>
    <x v="0"/>
    <n v="1413772"/>
    <d v="2022-01-01T00:00:00"/>
    <n v="304"/>
    <n v="30334275.199999999"/>
    <n v="997838"/>
    <s v="VND"/>
    <s v="20221031VND"/>
    <n v="1"/>
    <n v="1.413772E-3"/>
    <n v="9.9783800000000002E-4"/>
    <n v="3.03342752E-2"/>
    <x v="1"/>
  </r>
  <r>
    <x v="2"/>
    <n v="3567"/>
    <x v="0"/>
    <x v="0"/>
    <x v="0"/>
    <n v="1836745"/>
    <d v="2022-01-01T00:00:00"/>
    <n v="304"/>
    <n v="32018739.199999999"/>
    <n v="1053248"/>
    <s v="VND"/>
    <s v="20221031VND"/>
    <n v="1"/>
    <n v="1.8367450000000001E-3"/>
    <n v="1.0532479999999999E-3"/>
    <n v="3.20187392E-2"/>
    <x v="0"/>
  </r>
  <r>
    <x v="2"/>
    <n v="3571"/>
    <x v="0"/>
    <x v="0"/>
    <x v="0"/>
    <n v="379434"/>
    <d v="2022-01-01T00:00:00"/>
    <n v="304"/>
    <n v="45543668.800000004"/>
    <n v="1498147"/>
    <s v="VND"/>
    <s v="20221031VND"/>
    <n v="1"/>
    <n v="3.79434E-4"/>
    <n v="1.498147E-3"/>
    <n v="4.5543668800000006E-2"/>
    <x v="0"/>
  </r>
  <r>
    <x v="2"/>
    <n v="3571"/>
    <x v="4"/>
    <x v="0"/>
    <x v="0"/>
    <n v="1361610"/>
    <d v="2022-01-01T00:00:00"/>
    <n v="304"/>
    <n v="1295905747737.6001"/>
    <n v="1819242"/>
    <s v="USD"/>
    <s v="20221031USD"/>
    <n v="23432"/>
    <n v="31.905245520000001"/>
    <n v="42.628478543999996"/>
    <n v="1295.9057477376"/>
    <x v="1"/>
  </r>
  <r>
    <x v="2"/>
    <n v="3572"/>
    <x v="0"/>
    <x v="0"/>
    <x v="0"/>
    <n v="1724605"/>
    <d v="2022-01-01T00:00:00"/>
    <n v="304"/>
    <n v="52554243.199999996"/>
    <n v="1728758"/>
    <s v="VND"/>
    <s v="20221031VND"/>
    <n v="1"/>
    <n v="1.7246049999999999E-3"/>
    <n v="1.7287579999999999E-3"/>
    <n v="5.2554243199999996E-2"/>
    <x v="0"/>
  </r>
  <r>
    <x v="2"/>
    <n v="3572"/>
    <x v="0"/>
    <x v="0"/>
    <x v="0"/>
    <n v="6417776"/>
    <d v="2022-01-01T00:00:00"/>
    <n v="304"/>
    <n v="262566593.59999999"/>
    <n v="8637059"/>
    <s v="VND"/>
    <s v="20221031VND"/>
    <n v="1"/>
    <n v="6.417776E-3"/>
    <n v="8.6370590000000007E-3"/>
    <n v="0.26256659360000001"/>
    <x v="0"/>
  </r>
  <r>
    <x v="2"/>
    <n v="3573"/>
    <x v="1"/>
    <x v="0"/>
    <x v="0"/>
    <n v="1730845"/>
    <d v="2022-01-01T00:00:00"/>
    <n v="304"/>
    <n v="28509576"/>
    <n v="937815"/>
    <s v="VND"/>
    <s v="20221031VND"/>
    <n v="1"/>
    <n v="1.730845E-3"/>
    <n v="9.3781500000000005E-4"/>
    <n v="2.8509575999999998E-2"/>
    <x v="1"/>
  </r>
  <r>
    <x v="2"/>
    <n v="3574"/>
    <x v="1"/>
    <x v="0"/>
    <x v="0"/>
    <n v="704784"/>
    <d v="2022-01-01T00:00:00"/>
    <n v="304"/>
    <n v="14439270.4"/>
    <n v="474976"/>
    <s v="VND"/>
    <s v="20221031VND"/>
    <n v="1"/>
    <n v="7.0478399999999997E-4"/>
    <n v="4.74976E-4"/>
    <n v="1.4439270400000001E-2"/>
    <x v="1"/>
  </r>
  <r>
    <x v="2"/>
    <n v="3575"/>
    <x v="14"/>
    <x v="0"/>
    <x v="0"/>
    <n v="1837403"/>
    <d v="2022-01-01T00:00:00"/>
    <n v="304"/>
    <n v="10009200"/>
    <n v="329250"/>
    <s v="VND"/>
    <s v="20221031VND"/>
    <n v="1"/>
    <n v="1.837403E-3"/>
    <n v="3.2925000000000001E-4"/>
    <n v="1.0009199999999999E-2"/>
    <x v="3"/>
  </r>
  <r>
    <x v="2"/>
    <n v="3575"/>
    <x v="4"/>
    <x v="0"/>
    <x v="1"/>
    <n v="4583386"/>
    <d v="2022-01-01T00:00:00"/>
    <n v="304"/>
    <n v="170669643.20000002"/>
    <n v="5614133"/>
    <s v="VND"/>
    <s v="20221031VND"/>
    <n v="1"/>
    <n v="4.5833860000000001E-3"/>
    <n v="5.6141330000000003E-3"/>
    <n v="0.17066964320000003"/>
    <x v="1"/>
  </r>
  <r>
    <x v="2"/>
    <n v="3576"/>
    <x v="14"/>
    <x v="0"/>
    <x v="0"/>
    <n v="125562"/>
    <d v="2022-01-01T00:00:00"/>
    <n v="304"/>
    <n v="24186969.599999998"/>
    <n v="795624"/>
    <s v="VND"/>
    <s v="20221031VND"/>
    <n v="1"/>
    <n v="1.2556199999999999E-4"/>
    <n v="7.9562399999999998E-4"/>
    <n v="2.4186969599999997E-2"/>
    <x v="3"/>
  </r>
  <r>
    <x v="2"/>
    <n v="3576"/>
    <x v="4"/>
    <x v="0"/>
    <x v="0"/>
    <n v="1432517"/>
    <d v="2022-01-01T00:00:00"/>
    <n v="304"/>
    <n v="50582164.800000004"/>
    <n v="1663887"/>
    <s v="VND"/>
    <s v="20221031VND"/>
    <n v="1"/>
    <n v="1.4325169999999999E-3"/>
    <n v="1.663887E-3"/>
    <n v="5.0582164800000003E-2"/>
    <x v="1"/>
  </r>
  <r>
    <x v="2"/>
    <n v="3576"/>
    <x v="0"/>
    <x v="0"/>
    <x v="0"/>
    <n v="580461"/>
    <d v="2022-01-01T00:00:00"/>
    <n v="304"/>
    <n v="29958713.599999998"/>
    <n v="985484"/>
    <s v="VND"/>
    <s v="20221031VND"/>
    <n v="1"/>
    <n v="5.80461E-4"/>
    <n v="9.8548400000000001E-4"/>
    <n v="2.9958713599999999E-2"/>
    <x v="0"/>
  </r>
  <r>
    <x v="2"/>
    <n v="3580"/>
    <x v="8"/>
    <x v="0"/>
    <x v="0"/>
    <n v="1100137"/>
    <d v="2022-01-01T00:00:00"/>
    <n v="304"/>
    <n v="45446176"/>
    <n v="1494940"/>
    <s v="VND"/>
    <s v="20221031VND"/>
    <n v="1"/>
    <n v="1.1001369999999999E-3"/>
    <n v="1.4949399999999999E-3"/>
    <n v="4.5446175999999998E-2"/>
    <x v="0"/>
  </r>
  <r>
    <x v="2"/>
    <n v="3580"/>
    <x v="0"/>
    <x v="0"/>
    <x v="0"/>
    <n v="469473"/>
    <d v="2022-01-01T00:00:00"/>
    <n v="304"/>
    <n v="35170793.600000001"/>
    <n v="1156934"/>
    <s v="VND"/>
    <s v="20221031VND"/>
    <n v="1"/>
    <n v="4.6947299999999998E-4"/>
    <n v="1.1569340000000001E-3"/>
    <n v="3.51707936E-2"/>
    <x v="0"/>
  </r>
  <r>
    <x v="2"/>
    <n v="3581"/>
    <x v="2"/>
    <x v="0"/>
    <x v="0"/>
    <n v="601106"/>
    <d v="2022-01-01T00:00:00"/>
    <n v="304"/>
    <n v="55480425.600000001"/>
    <n v="1825014"/>
    <s v="VND"/>
    <s v="20221031VND"/>
    <n v="1"/>
    <n v="6.0110600000000001E-4"/>
    <n v="1.825014E-3"/>
    <n v="5.5480425600000001E-2"/>
    <x v="2"/>
  </r>
  <r>
    <x v="2"/>
    <n v="3583"/>
    <x v="6"/>
    <x v="0"/>
    <x v="0"/>
    <n v="7708"/>
    <d v="2022-01-01T00:00:00"/>
    <n v="304"/>
    <n v="51601750.399999999"/>
    <n v="1697426"/>
    <s v="VND"/>
    <s v="20221031VND"/>
    <n v="1"/>
    <n v="7.7079999999999997E-6"/>
    <n v="1.6974259999999999E-3"/>
    <n v="5.16017504E-2"/>
    <x v="3"/>
  </r>
  <r>
    <x v="2"/>
    <n v="3587"/>
    <x v="0"/>
    <x v="0"/>
    <x v="0"/>
    <n v="1802697"/>
    <d v="2022-01-01T00:00:00"/>
    <n v="304"/>
    <n v="45547073.600000001"/>
    <n v="1498259"/>
    <s v="VND"/>
    <s v="20221031VND"/>
    <n v="1"/>
    <n v="1.802697E-3"/>
    <n v="1.498259E-3"/>
    <n v="4.5547073600000001E-2"/>
    <x v="0"/>
  </r>
  <r>
    <x v="2"/>
    <n v="3588"/>
    <x v="3"/>
    <x v="0"/>
    <x v="0"/>
    <n v="1485504"/>
    <d v="2022-01-01T00:00:00"/>
    <n v="304"/>
    <n v="54066491.199999996"/>
    <n v="1778503"/>
    <s v="VND"/>
    <s v="20221031VND"/>
    <n v="1"/>
    <n v="1.4855039999999999E-3"/>
    <n v="1.7785030000000001E-3"/>
    <n v="5.4066491199999997E-2"/>
    <x v="0"/>
  </r>
  <r>
    <x v="2"/>
    <n v="3590"/>
    <x v="15"/>
    <x v="0"/>
    <x v="0"/>
    <n v="658166"/>
    <d v="2022-01-01T00:00:00"/>
    <n v="304"/>
    <n v="34259736"/>
    <n v="1126965"/>
    <s v="VND"/>
    <s v="20221031VND"/>
    <n v="1"/>
    <n v="6.5816599999999996E-4"/>
    <n v="1.126965E-3"/>
    <n v="3.4259735999999999E-2"/>
    <x v="4"/>
  </r>
  <r>
    <x v="2"/>
    <n v="3592"/>
    <x v="5"/>
    <x v="0"/>
    <x v="0"/>
    <n v="346758"/>
    <d v="2022-01-01T00:00:00"/>
    <n v="304"/>
    <n v="54199265753.599998"/>
    <n v="76087"/>
    <s v="USD"/>
    <s v="20221031USD"/>
    <n v="23432"/>
    <n v="8.1252334560000001"/>
    <n v="1.7828705840000001"/>
    <n v="54.199265753599995"/>
    <x v="1"/>
  </r>
  <r>
    <x v="2"/>
    <n v="3592"/>
    <x v="5"/>
    <x v="0"/>
    <x v="0"/>
    <n v="1500421"/>
    <d v="2022-01-01T00:00:00"/>
    <n v="304"/>
    <n v="48131286.399999999"/>
    <n v="1583266"/>
    <s v="VND"/>
    <s v="20221031VND"/>
    <n v="1"/>
    <n v="1.500421E-3"/>
    <n v="1.5832660000000001E-3"/>
    <n v="4.8131286400000001E-2"/>
    <x v="1"/>
  </r>
  <r>
    <x v="2"/>
    <n v="3593"/>
    <x v="7"/>
    <x v="0"/>
    <x v="0"/>
    <n v="77325"/>
    <d v="2022-01-01T00:00:00"/>
    <n v="304"/>
    <n v="53351726.399999999"/>
    <n v="1754991"/>
    <s v="VND"/>
    <s v="20221031VND"/>
    <n v="1"/>
    <n v="7.7324999999999996E-5"/>
    <n v="1.754991E-3"/>
    <n v="5.33517264E-2"/>
    <x v="2"/>
  </r>
  <r>
    <x v="2"/>
    <n v="3594"/>
    <x v="8"/>
    <x v="0"/>
    <x v="0"/>
    <n v="445331"/>
    <d v="2022-01-01T00:00:00"/>
    <n v="304"/>
    <n v="43207550.399999999"/>
    <n v="1421301"/>
    <s v="VND"/>
    <s v="20221031VND"/>
    <n v="1"/>
    <n v="4.4533099999999998E-4"/>
    <n v="1.421301E-3"/>
    <n v="4.3207550399999996E-2"/>
    <x v="0"/>
  </r>
  <r>
    <x v="2"/>
    <n v="3595"/>
    <x v="0"/>
    <x v="0"/>
    <x v="0"/>
    <n v="1899238"/>
    <d v="2022-01-01T00:00:00"/>
    <n v="304"/>
    <n v="46037608"/>
    <n v="1514395"/>
    <s v="VND"/>
    <s v="20221031VND"/>
    <n v="1"/>
    <n v="1.8992379999999999E-3"/>
    <n v="1.514395E-3"/>
    <n v="4.6037608000000001E-2"/>
    <x v="0"/>
  </r>
  <r>
    <x v="2"/>
    <n v="3597"/>
    <x v="0"/>
    <x v="0"/>
    <x v="0"/>
    <n v="505949"/>
    <d v="2022-01-01T00:00:00"/>
    <n v="304"/>
    <n v="13719216"/>
    <n v="451290"/>
    <s v="VND"/>
    <s v="20221031VND"/>
    <n v="1"/>
    <n v="5.05949E-4"/>
    <n v="4.5129000000000002E-4"/>
    <n v="1.3719215999999999E-2"/>
    <x v="0"/>
  </r>
  <r>
    <x v="2"/>
    <n v="3597"/>
    <x v="0"/>
    <x v="0"/>
    <x v="0"/>
    <n v="1212510"/>
    <d v="2022-01-01T00:00:00"/>
    <n v="304"/>
    <n v="605576907929.59998"/>
    <n v="850132"/>
    <s v="USD"/>
    <s v="20221031USD"/>
    <n v="23432"/>
    <n v="28.411534320000001"/>
    <n v="19.920293023999999"/>
    <n v="605.5769079296"/>
    <x v="0"/>
  </r>
  <r>
    <x v="2"/>
    <n v="3598"/>
    <x v="4"/>
    <x v="0"/>
    <x v="0"/>
    <n v="1880087"/>
    <d v="2022-01-01T00:00:00"/>
    <n v="304"/>
    <n v="20113977.599999998"/>
    <n v="661644"/>
    <s v="VND"/>
    <s v="20221031VND"/>
    <n v="1"/>
    <n v="1.8800869999999999E-3"/>
    <n v="6.6164399999999997E-4"/>
    <n v="2.0113977599999999E-2"/>
    <x v="1"/>
  </r>
  <r>
    <x v="2"/>
    <n v="3599"/>
    <x v="7"/>
    <x v="0"/>
    <x v="0"/>
    <n v="821292"/>
    <d v="2022-01-01T00:00:00"/>
    <n v="304"/>
    <n v="55184603.199999996"/>
    <n v="1815283"/>
    <s v="VND"/>
    <s v="20221031VND"/>
    <n v="1"/>
    <n v="8.2129200000000005E-4"/>
    <n v="1.815283E-3"/>
    <n v="5.5184603199999994E-2"/>
    <x v="2"/>
  </r>
  <r>
    <x v="2"/>
    <n v="3600"/>
    <x v="5"/>
    <x v="0"/>
    <x v="0"/>
    <n v="1591024"/>
    <d v="2022-01-01T00:00:00"/>
    <n v="304"/>
    <n v="52293715.199999996"/>
    <n v="1720188"/>
    <s v="VND"/>
    <s v="20221031VND"/>
    <n v="1"/>
    <n v="1.5910239999999999E-3"/>
    <n v="1.7201880000000001E-3"/>
    <n v="5.2293715199999993E-2"/>
    <x v="1"/>
  </r>
  <r>
    <x v="2"/>
    <n v="3601"/>
    <x v="6"/>
    <x v="0"/>
    <x v="0"/>
    <n v="1404050"/>
    <d v="2022-01-01T00:00:00"/>
    <n v="304"/>
    <n v="29721958.400000002"/>
    <n v="977696"/>
    <s v="VND"/>
    <s v="20221031VND"/>
    <n v="1"/>
    <n v="1.40405E-3"/>
    <n v="9.776959999999999E-4"/>
    <n v="2.9721958400000002E-2"/>
    <x v="3"/>
  </r>
  <r>
    <x v="2"/>
    <n v="3601"/>
    <x v="0"/>
    <x v="0"/>
    <x v="0"/>
    <n v="920311"/>
    <d v="2022-01-01T00:00:00"/>
    <n v="304"/>
    <n v="46935715.199999996"/>
    <n v="1543938"/>
    <s v="VND"/>
    <s v="20221031VND"/>
    <n v="1"/>
    <n v="9.2031100000000005E-4"/>
    <n v="1.5439379999999999E-3"/>
    <n v="4.6935715199999999E-2"/>
    <x v="0"/>
  </r>
  <r>
    <x v="2"/>
    <n v="3601"/>
    <x v="4"/>
    <x v="0"/>
    <x v="0"/>
    <n v="1106126"/>
    <d v="2022-01-01T00:00:00"/>
    <n v="304"/>
    <n v="44823948.800000004"/>
    <n v="1474472"/>
    <s v="VND"/>
    <s v="20221031VND"/>
    <n v="1"/>
    <n v="1.106126E-3"/>
    <n v="1.4744719999999999E-3"/>
    <n v="4.4823948800000006E-2"/>
    <x v="1"/>
  </r>
  <r>
    <x v="2"/>
    <n v="3601"/>
    <x v="2"/>
    <x v="0"/>
    <x v="0"/>
    <n v="3856074"/>
    <d v="2022-01-01T00:00:00"/>
    <n v="304"/>
    <n v="74947187.200000003"/>
    <n v="2465368"/>
    <s v="VND"/>
    <s v="20221031VND"/>
    <n v="1"/>
    <n v="3.8560740000000001E-3"/>
    <n v="2.4653679999999999E-3"/>
    <n v="7.4947187200000001E-2"/>
    <x v="2"/>
  </r>
  <r>
    <x v="2"/>
    <n v="3601"/>
    <x v="4"/>
    <x v="0"/>
    <x v="0"/>
    <n v="829287"/>
    <d v="2022-01-01T00:00:00"/>
    <n v="304"/>
    <n v="1061335269030.3999"/>
    <n v="1489943"/>
    <s v="USD"/>
    <s v="20221031USD"/>
    <n v="23432"/>
    <n v="19.431852983999999"/>
    <n v="34.912344376"/>
    <n v="1061.3352690304"/>
    <x v="1"/>
  </r>
  <r>
    <x v="2"/>
    <n v="3605"/>
    <x v="10"/>
    <x v="0"/>
    <x v="0"/>
    <n v="1390832"/>
    <d v="2022-01-01T00:00:00"/>
    <n v="304"/>
    <n v="33153054.400000002"/>
    <n v="1090561"/>
    <s v="VND"/>
    <s v="20221031VND"/>
    <n v="1"/>
    <n v="1.390832E-3"/>
    <n v="1.0905610000000001E-3"/>
    <n v="3.31530544E-2"/>
    <x v="1"/>
  </r>
  <r>
    <x v="2"/>
    <n v="3606"/>
    <x v="7"/>
    <x v="0"/>
    <x v="0"/>
    <n v="6654221"/>
    <d v="2022-01-01T00:00:00"/>
    <n v="304"/>
    <n v="236760520"/>
    <n v="7788175"/>
    <s v="VND"/>
    <s v="20221031VND"/>
    <n v="1"/>
    <n v="6.6542210000000001E-3"/>
    <n v="7.7881749999999996E-3"/>
    <n v="0.23676052"/>
    <x v="2"/>
  </r>
  <r>
    <x v="2"/>
    <n v="3607"/>
    <x v="4"/>
    <x v="0"/>
    <x v="0"/>
    <n v="522171"/>
    <d v="2022-01-01T00:00:00"/>
    <n v="304"/>
    <n v="7017384"/>
    <n v="230835"/>
    <s v="VND"/>
    <s v="20221031VND"/>
    <n v="1"/>
    <n v="5.2217099999999998E-4"/>
    <n v="2.3083500000000001E-4"/>
    <n v="7.0173839999999998E-3"/>
    <x v="1"/>
  </r>
  <r>
    <x v="2"/>
    <n v="3609"/>
    <x v="0"/>
    <x v="0"/>
    <x v="0"/>
    <n v="1946842"/>
    <d v="2022-01-01T00:00:00"/>
    <n v="304"/>
    <n v="60767502.399999999"/>
    <n v="1998931"/>
    <s v="VND"/>
    <s v="20221031VND"/>
    <n v="1"/>
    <n v="1.9468420000000001E-3"/>
    <n v="1.9989309999999998E-3"/>
    <n v="6.0767502399999999E-2"/>
    <x v="0"/>
  </r>
  <r>
    <x v="2"/>
    <n v="3611"/>
    <x v="5"/>
    <x v="0"/>
    <x v="0"/>
    <n v="439779"/>
    <d v="2022-01-01T00:00:00"/>
    <n v="304"/>
    <n v="2200412.7999999998"/>
    <n v="72382"/>
    <s v="VND"/>
    <s v="20221031VND"/>
    <n v="1"/>
    <n v="4.3977900000000001E-4"/>
    <n v="7.2381999999999999E-5"/>
    <n v="2.2004128E-3"/>
    <x v="1"/>
  </r>
  <r>
    <x v="2"/>
    <n v="3611"/>
    <x v="8"/>
    <x v="0"/>
    <x v="0"/>
    <n v="135381"/>
    <d v="2022-01-01T00:00:00"/>
    <n v="304"/>
    <n v="43805761.600000001"/>
    <n v="1440979"/>
    <s v="VND"/>
    <s v="20221031VND"/>
    <n v="1"/>
    <n v="1.3538100000000001E-4"/>
    <n v="1.440979E-3"/>
    <n v="4.38057616E-2"/>
    <x v="0"/>
  </r>
  <r>
    <x v="2"/>
    <n v="3613"/>
    <x v="0"/>
    <x v="0"/>
    <x v="0"/>
    <n v="821511"/>
    <d v="2022-01-01T00:00:00"/>
    <n v="304"/>
    <n v="42118713.600000001"/>
    <n v="1385484"/>
    <s v="VND"/>
    <s v="20221031VND"/>
    <n v="1"/>
    <n v="8.2151100000000003E-4"/>
    <n v="1.385484E-3"/>
    <n v="4.2118713600000003E-2"/>
    <x v="0"/>
  </r>
  <r>
    <x v="2"/>
    <n v="3613"/>
    <x v="10"/>
    <x v="0"/>
    <x v="0"/>
    <n v="4990751"/>
    <d v="2022-01-01T00:00:00"/>
    <n v="304"/>
    <n v="115605849.60000001"/>
    <n v="3802824"/>
    <s v="VND"/>
    <s v="20221031VND"/>
    <n v="1"/>
    <n v="4.9907509999999999E-3"/>
    <n v="3.8028239999999998E-3"/>
    <n v="0.1156058496"/>
    <x v="1"/>
  </r>
  <r>
    <x v="2"/>
    <n v="3613"/>
    <x v="10"/>
    <x v="0"/>
    <x v="0"/>
    <n v="639176"/>
    <d v="2022-01-01T00:00:00"/>
    <n v="304"/>
    <n v="23161942.400000002"/>
    <n v="761906"/>
    <s v="VND"/>
    <s v="20221031VND"/>
    <n v="1"/>
    <n v="6.3917599999999998E-4"/>
    <n v="7.6190600000000002E-4"/>
    <n v="2.3161942400000003E-2"/>
    <x v="1"/>
  </r>
  <r>
    <x v="2"/>
    <n v="3613"/>
    <x v="10"/>
    <x v="0"/>
    <x v="0"/>
    <n v="1917965"/>
    <d v="2022-01-01T00:00:00"/>
    <n v="304"/>
    <n v="1025747834675.2001"/>
    <n v="1439984"/>
    <s v="USD"/>
    <s v="20221031USD"/>
    <n v="23432"/>
    <n v="44.941755880000002"/>
    <n v="33.741705088000003"/>
    <n v="1025.7478346752"/>
    <x v="1"/>
  </r>
  <r>
    <x v="2"/>
    <n v="3614"/>
    <x v="10"/>
    <x v="0"/>
    <x v="0"/>
    <n v="214668"/>
    <d v="2022-01-01T00:00:00"/>
    <n v="304"/>
    <n v="56594768"/>
    <n v="1861670"/>
    <s v="VND"/>
    <s v="20221031VND"/>
    <n v="1"/>
    <n v="2.14668E-4"/>
    <n v="1.8616699999999999E-3"/>
    <n v="5.6594767999999997E-2"/>
    <x v="1"/>
  </r>
  <r>
    <x v="2"/>
    <n v="3616"/>
    <x v="3"/>
    <x v="0"/>
    <x v="0"/>
    <n v="922120"/>
    <d v="2022-01-01T00:00:00"/>
    <n v="304"/>
    <n v="23991041.599999998"/>
    <n v="789179"/>
    <s v="VND"/>
    <s v="20221031VND"/>
    <n v="1"/>
    <n v="9.2212000000000001E-4"/>
    <n v="7.8917899999999999E-4"/>
    <n v="2.3991041599999999E-2"/>
    <x v="0"/>
  </r>
  <r>
    <x v="2"/>
    <n v="3616"/>
    <x v="11"/>
    <x v="0"/>
    <x v="0"/>
    <n v="709225"/>
    <d v="2022-01-01T00:00:00"/>
    <n v="304"/>
    <n v="8150756.7999999998"/>
    <n v="268117"/>
    <s v="VND"/>
    <s v="20221031VND"/>
    <n v="1"/>
    <n v="7.0922499999999996E-4"/>
    <n v="2.6811700000000001E-4"/>
    <n v="8.1507568000000006E-3"/>
    <x v="3"/>
  </r>
  <r>
    <x v="2"/>
    <n v="3619"/>
    <x v="4"/>
    <x v="0"/>
    <x v="0"/>
    <n v="5347920"/>
    <d v="2022-01-01T00:00:00"/>
    <n v="304"/>
    <n v="179043262.40000001"/>
    <n v="5889581"/>
    <s v="VND"/>
    <s v="20221031VND"/>
    <n v="1"/>
    <n v="5.3479199999999999E-3"/>
    <n v="5.8895809999999996E-3"/>
    <n v="0.17904326240000001"/>
    <x v="1"/>
  </r>
  <r>
    <x v="2"/>
    <n v="3620"/>
    <x v="6"/>
    <x v="0"/>
    <x v="0"/>
    <n v="1939926"/>
    <d v="2022-01-01T00:00:00"/>
    <n v="304"/>
    <n v="51758918.399999999"/>
    <n v="1702596"/>
    <s v="VND"/>
    <s v="20221031VND"/>
    <n v="1"/>
    <n v="1.939926E-3"/>
    <n v="1.702596E-3"/>
    <n v="5.1758918399999999E-2"/>
    <x v="3"/>
  </r>
  <r>
    <x v="2"/>
    <n v="3621"/>
    <x v="4"/>
    <x v="0"/>
    <x v="0"/>
    <n v="955979"/>
    <d v="2022-01-01T00:00:00"/>
    <n v="304"/>
    <n v="4872724.8"/>
    <n v="160287"/>
    <s v="VND"/>
    <s v="20221031VND"/>
    <n v="1"/>
    <n v="9.5597900000000003E-4"/>
    <n v="1.6028700000000001E-4"/>
    <n v="4.8727247999999996E-3"/>
    <x v="1"/>
  </r>
  <r>
    <x v="2"/>
    <n v="3621"/>
    <x v="1"/>
    <x v="0"/>
    <x v="0"/>
    <n v="622467"/>
    <d v="2022-01-01T00:00:00"/>
    <n v="304"/>
    <n v="43479964.800000004"/>
    <n v="1430262"/>
    <s v="VND"/>
    <s v="20221031VND"/>
    <n v="1"/>
    <n v="6.2246700000000003E-4"/>
    <n v="1.4302620000000001E-3"/>
    <n v="4.3479964800000007E-2"/>
    <x v="1"/>
  </r>
  <r>
    <x v="2"/>
    <n v="3626"/>
    <x v="5"/>
    <x v="0"/>
    <x v="0"/>
    <n v="4265918"/>
    <d v="2022-01-01T00:00:00"/>
    <n v="304"/>
    <n v="102029392"/>
    <n v="3356230"/>
    <s v="VND"/>
    <s v="20221031VND"/>
    <n v="1"/>
    <n v="4.2659179999999996E-3"/>
    <n v="3.35623E-3"/>
    <n v="0.102029392"/>
    <x v="1"/>
  </r>
  <r>
    <x v="2"/>
    <n v="3626"/>
    <x v="4"/>
    <x v="0"/>
    <x v="0"/>
    <n v="1661908"/>
    <d v="2022-01-01T00:00:00"/>
    <n v="304"/>
    <n v="37959568"/>
    <n v="1248670"/>
    <s v="VND"/>
    <s v="20221031VND"/>
    <n v="1"/>
    <n v="1.6619079999999999E-3"/>
    <n v="1.2486699999999999E-3"/>
    <n v="3.7959567999999999E-2"/>
    <x v="1"/>
  </r>
  <r>
    <x v="2"/>
    <n v="3626"/>
    <x v="3"/>
    <x v="0"/>
    <x v="0"/>
    <n v="1946058"/>
    <d v="2022-01-01T00:00:00"/>
    <n v="304"/>
    <n v="1204772026304"/>
    <n v="1691305"/>
    <s v="USD"/>
    <s v="20221031USD"/>
    <n v="23432"/>
    <n v="45.600031055999999"/>
    <n v="39.630658760000003"/>
    <n v="1204.7720263040001"/>
    <x v="0"/>
  </r>
  <r>
    <x v="2"/>
    <n v="3626"/>
    <x v="3"/>
    <x v="0"/>
    <x v="0"/>
    <n v="845670"/>
    <d v="2022-01-01T00:00:00"/>
    <n v="304"/>
    <n v="6876540.7999999998"/>
    <n v="226202"/>
    <s v="VND"/>
    <s v="20221031VND"/>
    <n v="1"/>
    <n v="8.4566999999999997E-4"/>
    <n v="2.26202E-4"/>
    <n v="6.8765407999999998E-3"/>
    <x v="0"/>
  </r>
  <r>
    <x v="2"/>
    <n v="3627"/>
    <x v="4"/>
    <x v="0"/>
    <x v="0"/>
    <n v="1582457"/>
    <d v="2022-01-01T00:00:00"/>
    <n v="304"/>
    <n v="47325747.199999996"/>
    <n v="1556768"/>
    <s v="VND"/>
    <s v="20221031VND"/>
    <n v="1"/>
    <n v="1.582457E-3"/>
    <n v="1.556768E-3"/>
    <n v="4.7325747199999997E-2"/>
    <x v="1"/>
  </r>
  <r>
    <x v="2"/>
    <n v="3628"/>
    <x v="14"/>
    <x v="0"/>
    <x v="0"/>
    <n v="7443170"/>
    <d v="2022-01-01T00:00:00"/>
    <n v="304"/>
    <n v="195192137.59999999"/>
    <n v="6420794"/>
    <s v="VND"/>
    <s v="20221031VND"/>
    <n v="1"/>
    <n v="7.4431699999999998E-3"/>
    <n v="6.4207939999999996E-3"/>
    <n v="0.19519213759999998"/>
    <x v="3"/>
  </r>
  <r>
    <x v="2"/>
    <n v="3628"/>
    <x v="3"/>
    <x v="0"/>
    <x v="0"/>
    <n v="129625"/>
    <d v="2022-01-01T00:00:00"/>
    <n v="304"/>
    <n v="27188939.199999999"/>
    <n v="894373"/>
    <s v="VND"/>
    <s v="20221031VND"/>
    <n v="1"/>
    <n v="1.2962499999999999E-4"/>
    <n v="8.9437299999999996E-4"/>
    <n v="2.7188939199999998E-2"/>
    <x v="0"/>
  </r>
  <r>
    <x v="2"/>
    <n v="3629"/>
    <x v="9"/>
    <x v="0"/>
    <x v="0"/>
    <n v="1965083"/>
    <d v="2022-01-01T00:00:00"/>
    <n v="304"/>
    <n v="45526097.600000001"/>
    <n v="1497569"/>
    <s v="VND"/>
    <s v="20221031VND"/>
    <n v="1"/>
    <n v="1.9650829999999998E-3"/>
    <n v="1.497569E-3"/>
    <n v="4.5526097600000003E-2"/>
    <x v="0"/>
  </r>
  <r>
    <x v="2"/>
    <n v="3630"/>
    <x v="0"/>
    <x v="0"/>
    <x v="0"/>
    <n v="707318"/>
    <d v="2022-01-01T00:00:00"/>
    <n v="304"/>
    <n v="36886630.399999999"/>
    <n v="1213376"/>
    <s v="VND"/>
    <s v="20221031VND"/>
    <n v="1"/>
    <n v="7.0731799999999997E-4"/>
    <n v="1.213376E-3"/>
    <n v="3.6886630399999995E-2"/>
    <x v="0"/>
  </r>
  <r>
    <x v="2"/>
    <n v="3635"/>
    <x v="1"/>
    <x v="0"/>
    <x v="0"/>
    <n v="1662986"/>
    <d v="2022-01-01T00:00:00"/>
    <n v="304"/>
    <n v="38663206.399999999"/>
    <n v="1271816"/>
    <s v="VND"/>
    <s v="20221031VND"/>
    <n v="1"/>
    <n v="1.662986E-3"/>
    <n v="1.271816E-3"/>
    <n v="3.8663206399999997E-2"/>
    <x v="1"/>
  </r>
  <r>
    <x v="2"/>
    <n v="3635"/>
    <x v="3"/>
    <x v="0"/>
    <x v="0"/>
    <n v="164472"/>
    <d v="2022-01-01T00:00:00"/>
    <n v="304"/>
    <n v="60106971.199999996"/>
    <n v="1977203"/>
    <s v="VND"/>
    <s v="20221031VND"/>
    <n v="1"/>
    <n v="1.6447200000000001E-4"/>
    <n v="1.9772029999999999E-3"/>
    <n v="6.0106971199999998E-2"/>
    <x v="0"/>
  </r>
  <r>
    <x v="2"/>
    <n v="3635"/>
    <x v="6"/>
    <x v="0"/>
    <x v="0"/>
    <n v="702663"/>
    <d v="2022-01-01T00:00:00"/>
    <n v="304"/>
    <n v="34940544"/>
    <n v="1149360"/>
    <s v="VND"/>
    <s v="20221031VND"/>
    <n v="1"/>
    <n v="7.0266299999999996E-4"/>
    <n v="1.1493600000000001E-3"/>
    <n v="3.4940543999999997E-2"/>
    <x v="3"/>
  </r>
  <r>
    <x v="2"/>
    <n v="3635"/>
    <x v="0"/>
    <x v="0"/>
    <x v="0"/>
    <n v="1197970"/>
    <d v="2022-01-01T00:00:00"/>
    <n v="304"/>
    <n v="57691052.800000004"/>
    <n v="1897732"/>
    <s v="VND"/>
    <s v="20221031VND"/>
    <n v="1"/>
    <n v="1.19797E-3"/>
    <n v="1.8977320000000001E-3"/>
    <n v="5.7691052800000003E-2"/>
    <x v="0"/>
  </r>
  <r>
    <x v="2"/>
    <n v="3636"/>
    <x v="10"/>
    <x v="0"/>
    <x v="0"/>
    <n v="467940"/>
    <d v="2022-01-01T00:00:00"/>
    <n v="304"/>
    <n v="33401270.400000002"/>
    <n v="1098726"/>
    <s v="VND"/>
    <s v="20221031VND"/>
    <n v="1"/>
    <n v="4.6794000000000002E-4"/>
    <n v="1.098726E-3"/>
    <n v="3.3401270400000002E-2"/>
    <x v="1"/>
  </r>
  <r>
    <x v="2"/>
    <n v="3636"/>
    <x v="10"/>
    <x v="0"/>
    <x v="0"/>
    <n v="483610"/>
    <d v="2022-01-01T00:00:00"/>
    <n v="304"/>
    <n v="53569177.600000001"/>
    <n v="1762144"/>
    <s v="VND"/>
    <s v="20221031VND"/>
    <n v="1"/>
    <n v="4.8360999999999999E-4"/>
    <n v="1.762144E-3"/>
    <n v="5.3569177600000004E-2"/>
    <x v="1"/>
  </r>
  <r>
    <x v="2"/>
    <n v="3638"/>
    <x v="0"/>
    <x v="0"/>
    <x v="0"/>
    <n v="1835759"/>
    <d v="2022-01-01T00:00:00"/>
    <n v="304"/>
    <n v="7263137.6000000006"/>
    <n v="238919"/>
    <s v="VND"/>
    <s v="20221031VND"/>
    <n v="1"/>
    <n v="1.835759E-3"/>
    <n v="2.3891900000000001E-4"/>
    <n v="7.2631376000000004E-3"/>
    <x v="0"/>
  </r>
  <r>
    <x v="2"/>
    <n v="3638"/>
    <x v="1"/>
    <x v="0"/>
    <x v="0"/>
    <n v="380165"/>
    <d v="2022-01-01T00:00:00"/>
    <n v="304"/>
    <n v="33225588.800000001"/>
    <n v="1092947"/>
    <s v="VND"/>
    <s v="20221031VND"/>
    <n v="1"/>
    <n v="3.8016500000000002E-4"/>
    <n v="1.0929469999999999E-3"/>
    <n v="3.3225588800000004E-2"/>
    <x v="1"/>
  </r>
  <r>
    <x v="2"/>
    <n v="3639"/>
    <x v="0"/>
    <x v="0"/>
    <x v="0"/>
    <n v="9919931"/>
    <d v="2022-01-01T00:00:00"/>
    <n v="304"/>
    <n v="274930760"/>
    <n v="9043775"/>
    <s v="VND"/>
    <s v="20221031VND"/>
    <n v="1"/>
    <n v="9.9199309999999999E-3"/>
    <n v="9.0437750000000004E-3"/>
    <n v="0.27493076"/>
    <x v="0"/>
  </r>
  <r>
    <x v="2"/>
    <n v="3639"/>
    <x v="0"/>
    <x v="0"/>
    <x v="0"/>
    <n v="723718"/>
    <d v="2022-01-01T00:00:00"/>
    <n v="304"/>
    <n v="1173601055308.8"/>
    <n v="1647546"/>
    <s v="USD"/>
    <s v="20221031USD"/>
    <n v="23432"/>
    <n v="16.958160176"/>
    <n v="38.605297872000001"/>
    <n v="1173.6010553088001"/>
    <x v="0"/>
  </r>
  <r>
    <x v="2"/>
    <n v="3640"/>
    <x v="0"/>
    <x v="0"/>
    <x v="0"/>
    <n v="1450926"/>
    <d v="2022-01-01T00:00:00"/>
    <n v="304"/>
    <n v="57957174.399999999"/>
    <n v="1906486"/>
    <s v="VND"/>
    <s v="20221031VND"/>
    <n v="1"/>
    <n v="1.450926E-3"/>
    <n v="1.906486E-3"/>
    <n v="5.7957174399999999E-2"/>
    <x v="0"/>
  </r>
  <r>
    <x v="2"/>
    <n v="3640"/>
    <x v="8"/>
    <x v="0"/>
    <x v="0"/>
    <n v="6428593"/>
    <d v="2022-01-01T00:00:00"/>
    <n v="304"/>
    <n v="253526728"/>
    <n v="8339695"/>
    <s v="VND"/>
    <s v="20221031VND"/>
    <n v="1"/>
    <n v="6.4285929999999998E-3"/>
    <n v="8.3396949999999994E-3"/>
    <n v="0.25352672799999998"/>
    <x v="0"/>
  </r>
  <r>
    <x v="2"/>
    <n v="3641"/>
    <x v="4"/>
    <x v="0"/>
    <x v="0"/>
    <n v="365099"/>
    <d v="2022-01-01T00:00:00"/>
    <n v="304"/>
    <n v="17503560"/>
    <n v="575775"/>
    <s v="VND"/>
    <s v="20221031VND"/>
    <n v="1"/>
    <n v="3.6509900000000002E-4"/>
    <n v="5.7577500000000005E-4"/>
    <n v="1.7503560000000001E-2"/>
    <x v="1"/>
  </r>
  <r>
    <x v="2"/>
    <n v="3643"/>
    <x v="4"/>
    <x v="0"/>
    <x v="0"/>
    <n v="744440"/>
    <d v="2022-01-01T00:00:00"/>
    <n v="304"/>
    <n v="44342838.399999999"/>
    <n v="1458646"/>
    <s v="VND"/>
    <s v="20221031VND"/>
    <n v="1"/>
    <n v="7.4443999999999997E-4"/>
    <n v="1.4586460000000001E-3"/>
    <n v="4.4342838400000001E-2"/>
    <x v="1"/>
  </r>
  <r>
    <x v="2"/>
    <n v="3644"/>
    <x v="12"/>
    <x v="0"/>
    <x v="0"/>
    <n v="1256816"/>
    <d v="2022-01-01T00:00:00"/>
    <n v="304"/>
    <n v="48487939.199999996"/>
    <n v="1594998"/>
    <s v="VND"/>
    <s v="20221031VND"/>
    <n v="1"/>
    <n v="1.256816E-3"/>
    <n v="1.594998E-3"/>
    <n v="4.8487939199999996E-2"/>
    <x v="4"/>
  </r>
  <r>
    <x v="2"/>
    <n v="3645"/>
    <x v="1"/>
    <x v="0"/>
    <x v="0"/>
    <n v="633337"/>
    <d v="2022-01-01T00:00:00"/>
    <n v="304"/>
    <n v="46356929.600000001"/>
    <n v="1524899"/>
    <s v="VND"/>
    <s v="20221031VND"/>
    <n v="1"/>
    <n v="6.3333699999999998E-4"/>
    <n v="1.5248989999999999E-3"/>
    <n v="4.6356929599999999E-2"/>
    <x v="1"/>
  </r>
  <r>
    <x v="2"/>
    <n v="3646"/>
    <x v="4"/>
    <x v="0"/>
    <x v="0"/>
    <n v="229307"/>
    <d v="2022-01-01T00:00:00"/>
    <n v="304"/>
    <n v="20897598.400000002"/>
    <n v="687421"/>
    <s v="VND"/>
    <s v="20221031VND"/>
    <n v="1"/>
    <n v="2.2930699999999999E-4"/>
    <n v="6.8742100000000002E-4"/>
    <n v="2.0897598400000002E-2"/>
    <x v="1"/>
  </r>
  <r>
    <x v="2"/>
    <n v="3647"/>
    <x v="6"/>
    <x v="0"/>
    <x v="0"/>
    <n v="902317"/>
    <d v="2022-01-01T00:00:00"/>
    <n v="304"/>
    <n v="52881955.199999996"/>
    <n v="1739538"/>
    <s v="VND"/>
    <s v="20221031VND"/>
    <n v="1"/>
    <n v="9.0231700000000003E-4"/>
    <n v="1.7395379999999999E-3"/>
    <n v="5.2881955199999997E-2"/>
    <x v="3"/>
  </r>
  <r>
    <x v="2"/>
    <n v="3651"/>
    <x v="5"/>
    <x v="0"/>
    <x v="0"/>
    <n v="177981"/>
    <d v="2022-01-01T00:00:00"/>
    <n v="304"/>
    <n v="55985947.199999996"/>
    <n v="1841643"/>
    <s v="VND"/>
    <s v="20221031VND"/>
    <n v="1"/>
    <n v="1.7798099999999999E-4"/>
    <n v="1.841643E-3"/>
    <n v="5.5985947199999997E-2"/>
    <x v="1"/>
  </r>
  <r>
    <x v="2"/>
    <n v="3651"/>
    <x v="2"/>
    <x v="0"/>
    <x v="0"/>
    <n v="1906422"/>
    <d v="2022-01-01T00:00:00"/>
    <n v="304"/>
    <n v="921302.4"/>
    <n v="30306"/>
    <s v="VND"/>
    <s v="20221031VND"/>
    <n v="1"/>
    <n v="1.9064220000000001E-3"/>
    <n v="3.0306000000000001E-5"/>
    <n v="9.2130240000000006E-4"/>
    <x v="2"/>
  </r>
  <r>
    <x v="2"/>
    <n v="3652"/>
    <x v="0"/>
    <x v="0"/>
    <x v="1"/>
    <n v="285657"/>
    <d v="2022-01-01T00:00:00"/>
    <n v="304"/>
    <n v="54077678.399999999"/>
    <n v="1778871"/>
    <s v="VND"/>
    <s v="20221031VND"/>
    <n v="1"/>
    <n v="2.8565699999999998E-4"/>
    <n v="1.778871E-3"/>
    <n v="5.4077678399999995E-2"/>
    <x v="0"/>
  </r>
  <r>
    <x v="2"/>
    <n v="3652"/>
    <x v="0"/>
    <x v="0"/>
    <x v="1"/>
    <n v="440210"/>
    <d v="2022-01-01T00:00:00"/>
    <n v="304"/>
    <n v="47422206.399999999"/>
    <n v="1559941"/>
    <s v="VND"/>
    <s v="20221031VND"/>
    <n v="1"/>
    <n v="4.4021000000000002E-4"/>
    <n v="1.559941E-3"/>
    <n v="4.74222064E-2"/>
    <x v="0"/>
  </r>
  <r>
    <x v="2"/>
    <n v="3652"/>
    <x v="0"/>
    <x v="0"/>
    <x v="0"/>
    <n v="7048157"/>
    <d v="2022-01-01T00:00:00"/>
    <n v="304"/>
    <n v="204762240"/>
    <n v="6735600"/>
    <s v="VND"/>
    <s v="20221031VND"/>
    <n v="1"/>
    <n v="7.0481570000000002E-3"/>
    <n v="6.7355999999999996E-3"/>
    <n v="0.20476224000000001"/>
    <x v="0"/>
  </r>
  <r>
    <x v="2"/>
    <n v="3652"/>
    <x v="0"/>
    <x v="0"/>
    <x v="0"/>
    <n v="4354623"/>
    <d v="2022-01-01T00:00:00"/>
    <n v="304"/>
    <n v="165273916.79999998"/>
    <n v="5436642"/>
    <s v="VND"/>
    <s v="20221031VND"/>
    <n v="1"/>
    <n v="4.3546230000000002E-3"/>
    <n v="5.4366420000000002E-3"/>
    <n v="0.16527391679999998"/>
    <x v="0"/>
  </r>
  <r>
    <x v="2"/>
    <n v="3652"/>
    <x v="0"/>
    <x v="0"/>
    <x v="0"/>
    <n v="1672311"/>
    <d v="2022-01-01T00:00:00"/>
    <n v="304"/>
    <n v="1092590893172.8"/>
    <n v="1575439"/>
    <s v="EUR"/>
    <s v="20221031EUR"/>
    <n v="22813"/>
    <n v="38.150430843000002"/>
    <n v="35.940489907"/>
    <n v="1092.5908931728"/>
    <x v="0"/>
  </r>
  <r>
    <x v="2"/>
    <n v="3652"/>
    <x v="0"/>
    <x v="0"/>
    <x v="0"/>
    <n v="1803106"/>
    <d v="2022-01-01T00:00:00"/>
    <n v="304"/>
    <n v="643593397132.80005"/>
    <n v="903501"/>
    <s v="USD"/>
    <s v="20221031USD"/>
    <n v="23432"/>
    <n v="42.250379791999997"/>
    <n v="21.170835432000001"/>
    <n v="643.59339713280008"/>
    <x v="0"/>
  </r>
  <r>
    <x v="2"/>
    <n v="3653"/>
    <x v="4"/>
    <x v="0"/>
    <x v="0"/>
    <n v="1503430"/>
    <d v="2022-01-01T00:00:00"/>
    <n v="304"/>
    <n v="35331974.399999999"/>
    <n v="1162236"/>
    <s v="VND"/>
    <s v="20221031VND"/>
    <n v="1"/>
    <n v="1.50343E-3"/>
    <n v="1.1622360000000001E-3"/>
    <n v="3.5331974400000001E-2"/>
    <x v="1"/>
  </r>
  <r>
    <x v="2"/>
    <n v="3655"/>
    <x v="5"/>
    <x v="0"/>
    <x v="1"/>
    <n v="9529618"/>
    <d v="2022-01-01T00:00:00"/>
    <n v="304"/>
    <n v="271219163.19999999"/>
    <n v="8921683"/>
    <s v="VND"/>
    <s v="20221031VND"/>
    <n v="1"/>
    <n v="9.5296180000000001E-3"/>
    <n v="8.9216829999999997E-3"/>
    <n v="0.2712191632"/>
    <x v="1"/>
  </r>
  <r>
    <x v="2"/>
    <n v="3655"/>
    <x v="5"/>
    <x v="0"/>
    <x v="1"/>
    <n v="7739455"/>
    <d v="2022-01-01T00:00:00"/>
    <n v="304"/>
    <n v="230603972.79999998"/>
    <n v="7585657"/>
    <s v="VND"/>
    <s v="20221031VND"/>
    <n v="1"/>
    <n v="7.7394550000000001E-3"/>
    <n v="7.585657E-3"/>
    <n v="0.23060397279999997"/>
    <x v="1"/>
  </r>
  <r>
    <x v="2"/>
    <n v="3655"/>
    <x v="5"/>
    <x v="0"/>
    <x v="1"/>
    <n v="8256586"/>
    <d v="2022-01-01T00:00:00"/>
    <n v="304"/>
    <n v="207554571.20000002"/>
    <n v="6827453"/>
    <s v="VND"/>
    <s v="20221031VND"/>
    <n v="1"/>
    <n v="8.2565859999999998E-3"/>
    <n v="6.8274529999999998E-3"/>
    <n v="0.20755457120000001"/>
    <x v="1"/>
  </r>
  <r>
    <x v="2"/>
    <n v="3655"/>
    <x v="5"/>
    <x v="0"/>
    <x v="1"/>
    <n v="6153868"/>
    <d v="2022-01-01T00:00:00"/>
    <n v="304"/>
    <n v="228584379.20000002"/>
    <n v="7519223"/>
    <s v="VND"/>
    <s v="20221031VND"/>
    <n v="1"/>
    <n v="6.1538679999999998E-3"/>
    <n v="7.5192230000000002E-3"/>
    <n v="0.22858437920000002"/>
    <x v="1"/>
  </r>
  <r>
    <x v="2"/>
    <n v="3655"/>
    <x v="5"/>
    <x v="0"/>
    <x v="2"/>
    <n v="9662133"/>
    <d v="2022-01-01T00:00:00"/>
    <n v="304"/>
    <n v="206964628.79999998"/>
    <n v="6808047"/>
    <s v="VND"/>
    <s v="20221031VND"/>
    <n v="1"/>
    <n v="9.6621329999999998E-3"/>
    <n v="6.8080470000000002E-3"/>
    <n v="0.20696462879999999"/>
    <x v="1"/>
  </r>
  <r>
    <x v="2"/>
    <n v="3655"/>
    <x v="7"/>
    <x v="0"/>
    <x v="0"/>
    <n v="843138"/>
    <d v="2022-01-01T00:00:00"/>
    <n v="304"/>
    <n v="32045612.800000001"/>
    <n v="1054132"/>
    <s v="VND"/>
    <s v="20221031VND"/>
    <n v="1"/>
    <n v="8.43138E-4"/>
    <n v="1.0541319999999999E-3"/>
    <n v="3.2045612799999998E-2"/>
    <x v="2"/>
  </r>
  <r>
    <x v="2"/>
    <n v="3655"/>
    <x v="5"/>
    <x v="0"/>
    <x v="0"/>
    <n v="9267403"/>
    <d v="2022-01-01T00:00:00"/>
    <n v="304"/>
    <n v="256727148.79999998"/>
    <n v="8444972"/>
    <s v="VND"/>
    <s v="20221031VND"/>
    <n v="1"/>
    <n v="9.2674030000000004E-3"/>
    <n v="8.4449720000000002E-3"/>
    <n v="0.25672714879999997"/>
    <x v="1"/>
  </r>
  <r>
    <x v="2"/>
    <n v="3655"/>
    <x v="5"/>
    <x v="0"/>
    <x v="0"/>
    <n v="8532925"/>
    <d v="2022-01-01T00:00:00"/>
    <n v="304"/>
    <n v="201372579.20000002"/>
    <n v="6624098"/>
    <s v="VND"/>
    <s v="20221031VND"/>
    <n v="1"/>
    <n v="8.5329250000000002E-3"/>
    <n v="6.6240980000000001E-3"/>
    <n v="0.20137257920000001"/>
    <x v="1"/>
  </r>
  <r>
    <x v="2"/>
    <n v="3655"/>
    <x v="5"/>
    <x v="0"/>
    <x v="0"/>
    <n v="432677"/>
    <d v="2022-01-01T00:00:00"/>
    <n v="304"/>
    <n v="892023735129.59998"/>
    <n v="1252257"/>
    <s v="USD"/>
    <s v="20221031USD"/>
    <n v="23432"/>
    <n v="10.138487464000001"/>
    <n v="29.342886023999998"/>
    <n v="892.02373512960003"/>
    <x v="1"/>
  </r>
  <r>
    <x v="2"/>
    <n v="3655"/>
    <x v="5"/>
    <x v="0"/>
    <x v="0"/>
    <n v="489535"/>
    <d v="2022-01-01T00:00:00"/>
    <n v="304"/>
    <n v="1344466598115.2"/>
    <n v="1938626"/>
    <s v="EUR"/>
    <s v="20221031EUR"/>
    <n v="22813"/>
    <n v="11.167761955"/>
    <n v="44.225874937999997"/>
    <n v="1344.4665981152"/>
    <x v="1"/>
  </r>
  <r>
    <x v="2"/>
    <n v="3660"/>
    <x v="3"/>
    <x v="0"/>
    <x v="0"/>
    <n v="345843"/>
    <d v="2022-01-01T00:00:00"/>
    <n v="304"/>
    <n v="27594384"/>
    <n v="907710"/>
    <s v="VND"/>
    <s v="20221031VND"/>
    <n v="1"/>
    <n v="3.4584299999999998E-4"/>
    <n v="9.0771000000000005E-4"/>
    <n v="2.7594384E-2"/>
    <x v="0"/>
  </r>
  <r>
    <x v="2"/>
    <n v="3661"/>
    <x v="1"/>
    <x v="0"/>
    <x v="0"/>
    <n v="8265326"/>
    <d v="2022-01-01T00:00:00"/>
    <n v="304"/>
    <n v="249003846.40000001"/>
    <n v="8190916"/>
    <s v="VND"/>
    <s v="20221031VND"/>
    <n v="1"/>
    <n v="8.2653259999999999E-3"/>
    <n v="8.1909159999999995E-3"/>
    <n v="0.24900384640000001"/>
    <x v="1"/>
  </r>
  <r>
    <x v="2"/>
    <n v="3661"/>
    <x v="7"/>
    <x v="0"/>
    <x v="0"/>
    <n v="1226900"/>
    <d v="2022-01-01T00:00:00"/>
    <n v="304"/>
    <n v="30142147.199999999"/>
    <n v="991518"/>
    <s v="VND"/>
    <s v="20221031VND"/>
    <n v="1"/>
    <n v="1.2269E-3"/>
    <n v="9.9151800000000004E-4"/>
    <n v="3.01421472E-2"/>
    <x v="2"/>
  </r>
  <r>
    <x v="2"/>
    <n v="3661"/>
    <x v="1"/>
    <x v="0"/>
    <x v="0"/>
    <n v="55101"/>
    <d v="2022-01-01T00:00:00"/>
    <n v="304"/>
    <n v="1338253932697.6001"/>
    <n v="1878692"/>
    <s v="USD"/>
    <s v="20221031USD"/>
    <n v="23432"/>
    <n v="1.2911266320000001"/>
    <n v="44.021510943999999"/>
    <n v="1338.2539326976"/>
    <x v="1"/>
  </r>
  <r>
    <x v="2"/>
    <n v="3661"/>
    <x v="1"/>
    <x v="0"/>
    <x v="0"/>
    <n v="746696"/>
    <d v="2022-01-01T00:00:00"/>
    <n v="304"/>
    <n v="33474655270.399998"/>
    <n v="46993"/>
    <s v="USD"/>
    <s v="20221031USD"/>
    <n v="23432"/>
    <n v="17.496580672"/>
    <n v="1.101139976"/>
    <n v="33.4746552704"/>
    <x v="1"/>
  </r>
  <r>
    <x v="2"/>
    <n v="3661"/>
    <x v="1"/>
    <x v="0"/>
    <x v="0"/>
    <n v="7956458"/>
    <d v="2022-01-01T00:00:00"/>
    <n v="304"/>
    <n v="247575441.59999999"/>
    <n v="8143929"/>
    <s v="VND"/>
    <s v="20221031VND"/>
    <n v="1"/>
    <n v="7.9564579999999996E-3"/>
    <n v="8.1439289999999994E-3"/>
    <n v="0.2475754416"/>
    <x v="1"/>
  </r>
  <r>
    <x v="2"/>
    <n v="3661"/>
    <x v="3"/>
    <x v="0"/>
    <x v="0"/>
    <n v="1204549"/>
    <d v="2022-01-01T00:00:00"/>
    <n v="304"/>
    <n v="8240801.6000000006"/>
    <n v="271079"/>
    <s v="VND"/>
    <s v="20221031VND"/>
    <n v="1"/>
    <n v="1.2045490000000001E-3"/>
    <n v="2.7107900000000002E-4"/>
    <n v="8.2408016000000001E-3"/>
    <x v="0"/>
  </r>
  <r>
    <x v="2"/>
    <n v="3662"/>
    <x v="8"/>
    <x v="0"/>
    <x v="0"/>
    <n v="9258668"/>
    <d v="2022-01-01T00:00:00"/>
    <n v="304"/>
    <n v="220556012.79999998"/>
    <n v="7255132"/>
    <s v="VND"/>
    <s v="20221031VND"/>
    <n v="1"/>
    <n v="9.2586679999999994E-3"/>
    <n v="7.2551320000000001E-3"/>
    <n v="0.22055601279999998"/>
    <x v="0"/>
  </r>
  <r>
    <x v="2"/>
    <n v="3662"/>
    <x v="4"/>
    <x v="0"/>
    <x v="0"/>
    <n v="8885441"/>
    <d v="2022-01-01T00:00:00"/>
    <n v="304"/>
    <n v="265351628.79999998"/>
    <n v="8728672"/>
    <s v="VND"/>
    <s v="20221031VND"/>
    <n v="1"/>
    <n v="8.8854410000000009E-3"/>
    <n v="8.7286719999999998E-3"/>
    <n v="0.26535162879999996"/>
    <x v="1"/>
  </r>
  <r>
    <x v="2"/>
    <n v="3664"/>
    <x v="0"/>
    <x v="0"/>
    <x v="0"/>
    <n v="901489"/>
    <d v="2022-01-01T00:00:00"/>
    <n v="304"/>
    <n v="6148612.7999999998"/>
    <n v="202257"/>
    <s v="VND"/>
    <s v="20221031VND"/>
    <n v="1"/>
    <n v="9.01489E-4"/>
    <n v="2.0225700000000001E-4"/>
    <n v="6.1486127999999998E-3"/>
    <x v="0"/>
  </r>
  <r>
    <x v="2"/>
    <n v="3665"/>
    <x v="6"/>
    <x v="0"/>
    <x v="0"/>
    <n v="1270220"/>
    <d v="2022-01-01T00:00:00"/>
    <n v="304"/>
    <n v="46774139.199999996"/>
    <n v="1538623"/>
    <s v="VND"/>
    <s v="20221031VND"/>
    <n v="1"/>
    <n v="1.2702200000000001E-3"/>
    <n v="1.538623E-3"/>
    <n v="4.6774139199999995E-2"/>
    <x v="3"/>
  </r>
  <r>
    <x v="2"/>
    <n v="3667"/>
    <x v="0"/>
    <x v="0"/>
    <x v="0"/>
    <n v="1005997"/>
    <d v="2022-01-01T00:00:00"/>
    <n v="304"/>
    <n v="53776657.600000001"/>
    <n v="1768969"/>
    <s v="VND"/>
    <s v="20221031VND"/>
    <n v="1"/>
    <n v="1.005997E-3"/>
    <n v="1.768969E-3"/>
    <n v="5.37766576E-2"/>
    <x v="0"/>
  </r>
  <r>
    <x v="2"/>
    <n v="3672"/>
    <x v="5"/>
    <x v="0"/>
    <x v="0"/>
    <n v="1784894"/>
    <d v="2022-01-01T00:00:00"/>
    <n v="304"/>
    <n v="3843776"/>
    <n v="126440"/>
    <s v="VND"/>
    <s v="20221031VND"/>
    <n v="1"/>
    <n v="1.784894E-3"/>
    <n v="1.2643999999999999E-4"/>
    <n v="3.8437760000000001E-3"/>
    <x v="1"/>
  </r>
  <r>
    <x v="2"/>
    <n v="3676"/>
    <x v="0"/>
    <x v="0"/>
    <x v="0"/>
    <n v="586125"/>
    <d v="2022-01-01T00:00:00"/>
    <n v="304"/>
    <n v="53834721.600000001"/>
    <n v="1770879"/>
    <s v="VND"/>
    <s v="20221031VND"/>
    <n v="1"/>
    <n v="5.8612499999999995E-4"/>
    <n v="1.7708789999999999E-3"/>
    <n v="5.3834721600000003E-2"/>
    <x v="0"/>
  </r>
  <r>
    <x v="2"/>
    <n v="3679"/>
    <x v="9"/>
    <x v="0"/>
    <x v="0"/>
    <n v="1944395"/>
    <d v="2022-01-01T00:00:00"/>
    <n v="304"/>
    <n v="14863593.6"/>
    <n v="488934"/>
    <s v="VND"/>
    <s v="20221031VND"/>
    <n v="1"/>
    <n v="1.944395E-3"/>
    <n v="4.88934E-4"/>
    <n v="1.4863593599999999E-2"/>
    <x v="0"/>
  </r>
  <r>
    <x v="2"/>
    <n v="3679"/>
    <x v="1"/>
    <x v="0"/>
    <x v="0"/>
    <n v="1243056"/>
    <d v="2022-01-01T00:00:00"/>
    <n v="304"/>
    <n v="28523894.400000002"/>
    <n v="938286"/>
    <s v="VND"/>
    <s v="20221031VND"/>
    <n v="1"/>
    <n v="1.243056E-3"/>
    <n v="9.3828599999999998E-4"/>
    <n v="2.8523894400000003E-2"/>
    <x v="1"/>
  </r>
  <r>
    <x v="2"/>
    <n v="3681"/>
    <x v="11"/>
    <x v="0"/>
    <x v="0"/>
    <n v="8173527"/>
    <d v="2022-01-01T00:00:00"/>
    <n v="304"/>
    <n v="253505387.20000002"/>
    <n v="8338993"/>
    <s v="VND"/>
    <s v="20221031VND"/>
    <n v="1"/>
    <n v="8.1735269999999999E-3"/>
    <n v="8.3389929999999994E-3"/>
    <n v="0.25350538720000004"/>
    <x v="3"/>
  </r>
  <r>
    <x v="2"/>
    <n v="3681"/>
    <x v="11"/>
    <x v="0"/>
    <x v="0"/>
    <n v="9845135"/>
    <d v="2022-01-01T00:00:00"/>
    <n v="304"/>
    <n v="230544814.40000001"/>
    <n v="7583711"/>
    <s v="VND"/>
    <s v="20221031VND"/>
    <n v="1"/>
    <n v="9.8451349999999997E-3"/>
    <n v="7.5837109999999999E-3"/>
    <n v="0.23054481439999999"/>
    <x v="3"/>
  </r>
  <r>
    <x v="2"/>
    <n v="3681"/>
    <x v="11"/>
    <x v="0"/>
    <x v="0"/>
    <n v="721019"/>
    <d v="2022-01-01T00:00:00"/>
    <n v="304"/>
    <n v="552778800793.59998"/>
    <n v="776012"/>
    <s v="USD"/>
    <s v="20221031USD"/>
    <n v="23432"/>
    <n v="16.894917207999999"/>
    <n v="18.183513183999999"/>
    <n v="552.7788007936"/>
    <x v="3"/>
  </r>
  <r>
    <x v="2"/>
    <n v="3681"/>
    <x v="8"/>
    <x v="0"/>
    <x v="0"/>
    <n v="1470212"/>
    <d v="2022-01-01T00:00:00"/>
    <n v="304"/>
    <n v="42205657.600000001"/>
    <n v="1388344"/>
    <s v="VND"/>
    <s v="20221031VND"/>
    <n v="1"/>
    <n v="1.470212E-3"/>
    <n v="1.3883439999999999E-3"/>
    <n v="4.2205657600000002E-2"/>
    <x v="0"/>
  </r>
  <r>
    <x v="2"/>
    <n v="3681"/>
    <x v="7"/>
    <x v="0"/>
    <x v="0"/>
    <n v="992077"/>
    <d v="2022-01-01T00:00:00"/>
    <n v="304"/>
    <n v="26853414.400000002"/>
    <n v="883336"/>
    <s v="VND"/>
    <s v="20221031VND"/>
    <n v="1"/>
    <n v="9.9207700000000006E-4"/>
    <n v="8.8333599999999997E-4"/>
    <n v="2.6853414400000001E-2"/>
    <x v="2"/>
  </r>
  <r>
    <x v="2"/>
    <n v="3682"/>
    <x v="4"/>
    <x v="0"/>
    <x v="0"/>
    <n v="1493261"/>
    <d v="2022-01-01T00:00:00"/>
    <n v="304"/>
    <n v="56817752"/>
    <n v="1869005"/>
    <s v="VND"/>
    <s v="20221031VND"/>
    <n v="1"/>
    <n v="1.4932610000000001E-3"/>
    <n v="1.869005E-3"/>
    <n v="5.6817751999999999E-2"/>
    <x v="1"/>
  </r>
  <r>
    <x v="2"/>
    <n v="3686"/>
    <x v="0"/>
    <x v="0"/>
    <x v="0"/>
    <n v="803673"/>
    <d v="2022-01-01T00:00:00"/>
    <n v="304"/>
    <n v="35186388.799999997"/>
    <n v="1157447"/>
    <s v="VND"/>
    <s v="20221031VND"/>
    <n v="1"/>
    <n v="8.0367299999999997E-4"/>
    <n v="1.157447E-3"/>
    <n v="3.5186388799999996E-2"/>
    <x v="0"/>
  </r>
  <r>
    <x v="2"/>
    <n v="3688"/>
    <x v="5"/>
    <x v="0"/>
    <x v="0"/>
    <n v="359321"/>
    <d v="2022-01-01T00:00:00"/>
    <n v="304"/>
    <n v="35500116.799999997"/>
    <n v="1167767"/>
    <s v="VND"/>
    <s v="20221031VND"/>
    <n v="1"/>
    <n v="3.5932100000000001E-4"/>
    <n v="1.1677669999999999E-3"/>
    <n v="3.5500116799999995E-2"/>
    <x v="1"/>
  </r>
  <r>
    <x v="2"/>
    <n v="3689"/>
    <x v="3"/>
    <x v="0"/>
    <x v="0"/>
    <n v="341579"/>
    <d v="2022-01-01T00:00:00"/>
    <n v="304"/>
    <n v="19506737.600000001"/>
    <n v="641669"/>
    <s v="VND"/>
    <s v="20221031VND"/>
    <n v="1"/>
    <n v="3.41579E-4"/>
    <n v="6.4166899999999999E-4"/>
    <n v="1.9506737600000001E-2"/>
    <x v="0"/>
  </r>
  <r>
    <x v="2"/>
    <n v="3690"/>
    <x v="0"/>
    <x v="0"/>
    <x v="0"/>
    <n v="281454"/>
    <d v="2022-01-01T00:00:00"/>
    <n v="304"/>
    <n v="15049094.4"/>
    <n v="495036"/>
    <s v="VND"/>
    <s v="20221031VND"/>
    <n v="1"/>
    <n v="2.8145399999999999E-4"/>
    <n v="4.9503600000000002E-4"/>
    <n v="1.5049094400000001E-2"/>
    <x v="0"/>
  </r>
  <r>
    <x v="2"/>
    <n v="3691"/>
    <x v="1"/>
    <x v="0"/>
    <x v="0"/>
    <n v="1393468"/>
    <d v="2022-01-01T00:00:00"/>
    <n v="304"/>
    <n v="52665051.199999996"/>
    <n v="1732403"/>
    <s v="VND"/>
    <s v="20221031VND"/>
    <n v="1"/>
    <n v="1.3934679999999999E-3"/>
    <n v="1.732403E-3"/>
    <n v="5.2665051199999993E-2"/>
    <x v="1"/>
  </r>
  <r>
    <x v="2"/>
    <n v="3694"/>
    <x v="0"/>
    <x v="0"/>
    <x v="0"/>
    <n v="867965"/>
    <d v="2022-01-01T00:00:00"/>
    <n v="304"/>
    <n v="36343838.399999999"/>
    <n v="1195521"/>
    <s v="VND"/>
    <s v="20221031VND"/>
    <n v="1"/>
    <n v="8.6796499999999995E-4"/>
    <n v="1.195521E-3"/>
    <n v="3.6343838400000002E-2"/>
    <x v="0"/>
  </r>
  <r>
    <x v="2"/>
    <n v="3695"/>
    <x v="0"/>
    <x v="0"/>
    <x v="0"/>
    <n v="546676"/>
    <d v="2022-01-01T00:00:00"/>
    <n v="304"/>
    <n v="11212614.4"/>
    <n v="368836"/>
    <s v="VND"/>
    <s v="20221031VND"/>
    <n v="1"/>
    <n v="5.4667599999999995E-4"/>
    <n v="3.6883599999999999E-4"/>
    <n v="1.1212614400000001E-2"/>
    <x v="0"/>
  </r>
  <r>
    <x v="2"/>
    <n v="3698"/>
    <x v="3"/>
    <x v="0"/>
    <x v="0"/>
    <n v="176361"/>
    <d v="2022-01-01T00:00:00"/>
    <n v="304"/>
    <n v="29253312"/>
    <n v="962280"/>
    <s v="VND"/>
    <s v="20221031VND"/>
    <n v="1"/>
    <n v="1.7636099999999999E-4"/>
    <n v="9.6228000000000004E-4"/>
    <n v="2.9253312E-2"/>
    <x v="0"/>
  </r>
  <r>
    <x v="2"/>
    <n v="3698"/>
    <x v="8"/>
    <x v="0"/>
    <x v="0"/>
    <n v="1580417"/>
    <d v="2022-01-01T00:00:00"/>
    <n v="304"/>
    <n v="25311313.599999998"/>
    <n v="832609"/>
    <s v="VND"/>
    <s v="20221031VND"/>
    <n v="1"/>
    <n v="1.580417E-3"/>
    <n v="8.32609E-4"/>
    <n v="2.5311313599999996E-2"/>
    <x v="0"/>
  </r>
  <r>
    <x v="2"/>
    <n v="3699"/>
    <x v="3"/>
    <x v="0"/>
    <x v="1"/>
    <n v="518301"/>
    <d v="2022-01-01T00:00:00"/>
    <n v="304"/>
    <n v="39909819.199999996"/>
    <n v="1312823"/>
    <s v="VND"/>
    <s v="20221031VND"/>
    <n v="1"/>
    <n v="5.1830099999999998E-4"/>
    <n v="1.3128230000000001E-3"/>
    <n v="3.9909819199999995E-2"/>
    <x v="0"/>
  </r>
  <r>
    <x v="2"/>
    <n v="3699"/>
    <x v="3"/>
    <x v="0"/>
    <x v="1"/>
    <n v="1528149"/>
    <d v="2022-01-01T00:00:00"/>
    <n v="304"/>
    <n v="18203824"/>
    <n v="598810"/>
    <s v="VND"/>
    <s v="20221031VND"/>
    <n v="1"/>
    <n v="1.5281489999999999E-3"/>
    <n v="5.9880999999999997E-4"/>
    <n v="1.8203824E-2"/>
    <x v="0"/>
  </r>
  <r>
    <x v="2"/>
    <n v="3699"/>
    <x v="3"/>
    <x v="0"/>
    <x v="1"/>
    <n v="1949784"/>
    <d v="2022-01-01T00:00:00"/>
    <n v="304"/>
    <n v="33298427.199999999"/>
    <n v="1095343"/>
    <s v="VND"/>
    <s v="20221031VND"/>
    <n v="1"/>
    <n v="1.949784E-3"/>
    <n v="1.0953429999999999E-3"/>
    <n v="3.3298427200000001E-2"/>
    <x v="0"/>
  </r>
  <r>
    <x v="2"/>
    <n v="3699"/>
    <x v="3"/>
    <x v="0"/>
    <x v="1"/>
    <n v="1603364"/>
    <d v="2022-01-01T00:00:00"/>
    <n v="304"/>
    <n v="48322472"/>
    <n v="1589555"/>
    <s v="VND"/>
    <s v="20221031VND"/>
    <n v="1"/>
    <n v="1.6033639999999999E-3"/>
    <n v="1.5895550000000001E-3"/>
    <n v="4.8322471999999998E-2"/>
    <x v="0"/>
  </r>
  <r>
    <x v="2"/>
    <n v="3699"/>
    <x v="3"/>
    <x v="0"/>
    <x v="1"/>
    <n v="78714"/>
    <d v="2022-01-01T00:00:00"/>
    <n v="304"/>
    <n v="1026699.2000000001"/>
    <n v="33773"/>
    <s v="VND"/>
    <s v="20221031VND"/>
    <n v="1"/>
    <n v="7.8714000000000006E-5"/>
    <n v="3.3772999999999997E-5"/>
    <n v="1.0266992000000001E-3"/>
    <x v="0"/>
  </r>
  <r>
    <x v="2"/>
    <n v="3699"/>
    <x v="3"/>
    <x v="0"/>
    <x v="1"/>
    <n v="1942370"/>
    <d v="2022-01-01T00:00:00"/>
    <n v="304"/>
    <n v="35683702.399999999"/>
    <n v="1173806"/>
    <s v="VND"/>
    <s v="20221031VND"/>
    <n v="1"/>
    <n v="1.9423699999999999E-3"/>
    <n v="1.1738059999999999E-3"/>
    <n v="3.5683702399999996E-2"/>
    <x v="0"/>
  </r>
  <r>
    <x v="2"/>
    <n v="3699"/>
    <x v="3"/>
    <x v="0"/>
    <x v="1"/>
    <n v="150983"/>
    <d v="2022-01-01T00:00:00"/>
    <n v="304"/>
    <n v="16853699.199999999"/>
    <n v="554398"/>
    <s v="VND"/>
    <s v="20221031VND"/>
    <n v="1"/>
    <n v="1.5098299999999999E-4"/>
    <n v="5.54398E-4"/>
    <n v="1.6853699199999999E-2"/>
    <x v="0"/>
  </r>
  <r>
    <x v="2"/>
    <n v="3699"/>
    <x v="3"/>
    <x v="0"/>
    <x v="1"/>
    <n v="949901"/>
    <d v="2022-01-01T00:00:00"/>
    <n v="304"/>
    <n v="53208268.800000004"/>
    <n v="1750272"/>
    <s v="VND"/>
    <s v="20221031VND"/>
    <n v="1"/>
    <n v="9.4990099999999996E-4"/>
    <n v="1.750272E-3"/>
    <n v="5.3208268800000007E-2"/>
    <x v="0"/>
  </r>
  <r>
    <x v="2"/>
    <n v="3699"/>
    <x v="3"/>
    <x v="0"/>
    <x v="0"/>
    <n v="7483454"/>
    <d v="2022-01-01T00:00:00"/>
    <n v="304"/>
    <n v="234141894.40000001"/>
    <n v="7702036"/>
    <s v="VND"/>
    <s v="20221031VND"/>
    <n v="1"/>
    <n v="7.4834539999999996E-3"/>
    <n v="7.7020359999999998E-3"/>
    <n v="0.23414189439999999"/>
    <x v="0"/>
  </r>
  <r>
    <x v="2"/>
    <n v="3701"/>
    <x v="4"/>
    <x v="0"/>
    <x v="0"/>
    <n v="286223"/>
    <d v="2022-01-01T00:00:00"/>
    <n v="304"/>
    <n v="55109819.199999996"/>
    <n v="1812823"/>
    <s v="VND"/>
    <s v="20221031VND"/>
    <n v="1"/>
    <n v="2.86223E-4"/>
    <n v="1.8128230000000001E-3"/>
    <n v="5.5109819199999993E-2"/>
    <x v="1"/>
  </r>
  <r>
    <x v="2"/>
    <n v="3702"/>
    <x v="7"/>
    <x v="0"/>
    <x v="0"/>
    <n v="370216"/>
    <d v="2022-01-01T00:00:00"/>
    <n v="304"/>
    <n v="57997363.199999996"/>
    <n v="1907808"/>
    <s v="VND"/>
    <s v="20221031VND"/>
    <n v="1"/>
    <n v="3.7021599999999998E-4"/>
    <n v="1.907808E-3"/>
    <n v="5.7997363199999999E-2"/>
    <x v="2"/>
  </r>
  <r>
    <x v="2"/>
    <n v="3703"/>
    <x v="5"/>
    <x v="0"/>
    <x v="0"/>
    <n v="1487225"/>
    <d v="2022-01-01T00:00:00"/>
    <n v="304"/>
    <n v="2122284.7999999998"/>
    <n v="69812"/>
    <s v="VND"/>
    <s v="20221031VND"/>
    <n v="1"/>
    <n v="1.487225E-3"/>
    <n v="6.9812000000000002E-5"/>
    <n v="2.1222847999999997E-3"/>
    <x v="1"/>
  </r>
  <r>
    <x v="2"/>
    <n v="3704"/>
    <x v="0"/>
    <x v="0"/>
    <x v="0"/>
    <n v="287066"/>
    <d v="2022-01-01T00:00:00"/>
    <n v="304"/>
    <n v="59460940.800000004"/>
    <n v="1955952"/>
    <s v="VND"/>
    <s v="20221031VND"/>
    <n v="1"/>
    <n v="2.8706599999999999E-4"/>
    <n v="1.955952E-3"/>
    <n v="5.9460940800000008E-2"/>
    <x v="0"/>
  </r>
  <r>
    <x v="2"/>
    <n v="3705"/>
    <x v="4"/>
    <x v="0"/>
    <x v="0"/>
    <n v="1837740"/>
    <d v="2022-01-01T00:00:00"/>
    <n v="304"/>
    <n v="42988670.399999999"/>
    <n v="1414101"/>
    <s v="VND"/>
    <s v="20221031VND"/>
    <n v="1"/>
    <n v="1.83774E-3"/>
    <n v="1.4141010000000001E-3"/>
    <n v="4.2988670399999998E-2"/>
    <x v="1"/>
  </r>
  <r>
    <x v="2"/>
    <n v="3707"/>
    <x v="14"/>
    <x v="0"/>
    <x v="0"/>
    <n v="61350"/>
    <d v="2022-01-01T00:00:00"/>
    <n v="304"/>
    <n v="903499416537.59998"/>
    <n v="1268367"/>
    <s v="USD"/>
    <s v="20221031USD"/>
    <n v="23432"/>
    <n v="1.4375532"/>
    <n v="29.720375543999999"/>
    <n v="903.49941653759993"/>
    <x v="3"/>
  </r>
  <r>
    <x v="2"/>
    <n v="3707"/>
    <x v="10"/>
    <x v="0"/>
    <x v="0"/>
    <n v="1649113"/>
    <d v="2022-01-01T00:00:00"/>
    <n v="304"/>
    <n v="93206.400000000009"/>
    <n v="3066"/>
    <s v="VND"/>
    <s v="20221031VND"/>
    <n v="1"/>
    <n v="1.649113E-3"/>
    <n v="3.066E-6"/>
    <n v="9.3206400000000003E-5"/>
    <x v="1"/>
  </r>
  <r>
    <x v="2"/>
    <n v="3707"/>
    <x v="14"/>
    <x v="0"/>
    <x v="0"/>
    <n v="1814896"/>
    <d v="2022-01-01T00:00:00"/>
    <n v="304"/>
    <n v="22690468.800000001"/>
    <n v="746397"/>
    <s v="VND"/>
    <s v="20221031VND"/>
    <n v="1"/>
    <n v="1.8148960000000001E-3"/>
    <n v="7.4639699999999999E-4"/>
    <n v="2.2690468800000002E-2"/>
    <x v="3"/>
  </r>
  <r>
    <x v="2"/>
    <n v="3708"/>
    <x v="2"/>
    <x v="0"/>
    <x v="0"/>
    <n v="1659802"/>
    <d v="2022-01-01T00:00:00"/>
    <n v="304"/>
    <n v="29827841.599999998"/>
    <n v="981179"/>
    <s v="VND"/>
    <s v="20221031VND"/>
    <n v="1"/>
    <n v="1.6598019999999999E-3"/>
    <n v="9.8117899999999999E-4"/>
    <n v="2.9827841599999998E-2"/>
    <x v="2"/>
  </r>
  <r>
    <x v="2"/>
    <n v="3709"/>
    <x v="0"/>
    <x v="0"/>
    <x v="1"/>
    <n v="280825"/>
    <d v="2022-01-01T00:00:00"/>
    <n v="304"/>
    <n v="29571326.400000002"/>
    <n v="972741"/>
    <s v="VND"/>
    <s v="20221031VND"/>
    <n v="1"/>
    <n v="2.8082500000000001E-4"/>
    <n v="9.7274099999999995E-4"/>
    <n v="2.9571326400000004E-2"/>
    <x v="0"/>
  </r>
  <r>
    <x v="2"/>
    <n v="3709"/>
    <x v="14"/>
    <x v="0"/>
    <x v="0"/>
    <n v="404845"/>
    <d v="2022-01-01T00:00:00"/>
    <n v="304"/>
    <n v="45424348.800000004"/>
    <n v="1494222"/>
    <s v="VND"/>
    <s v="20221031VND"/>
    <n v="1"/>
    <n v="4.0484499999999998E-4"/>
    <n v="1.4942219999999999E-3"/>
    <n v="4.5424348800000007E-2"/>
    <x v="3"/>
  </r>
  <r>
    <x v="2"/>
    <n v="3709"/>
    <x v="0"/>
    <x v="0"/>
    <x v="0"/>
    <n v="700892"/>
    <d v="2022-01-01T00:00:00"/>
    <n v="304"/>
    <n v="53603012.800000004"/>
    <n v="1763257"/>
    <s v="VND"/>
    <s v="20221031VND"/>
    <n v="1"/>
    <n v="7.0089200000000005E-4"/>
    <n v="1.7632570000000001E-3"/>
    <n v="5.3603012800000002E-2"/>
    <x v="0"/>
  </r>
  <r>
    <x v="2"/>
    <n v="3709"/>
    <x v="14"/>
    <x v="0"/>
    <x v="0"/>
    <n v="1204566"/>
    <d v="2022-01-01T00:00:00"/>
    <n v="304"/>
    <n v="90761171379.199997"/>
    <n v="127414"/>
    <s v="USD"/>
    <s v="20221031USD"/>
    <n v="23432"/>
    <n v="28.225390512000001"/>
    <n v="2.9855648480000001"/>
    <n v="90.761171379199993"/>
    <x v="3"/>
  </r>
  <r>
    <x v="2"/>
    <n v="3710"/>
    <x v="1"/>
    <x v="0"/>
    <x v="0"/>
    <n v="1930428"/>
    <d v="2022-01-01T00:00:00"/>
    <n v="304"/>
    <n v="23982134.400000002"/>
    <n v="788886"/>
    <s v="VND"/>
    <s v="20221031VND"/>
    <n v="1"/>
    <n v="1.9304280000000001E-3"/>
    <n v="7.8888600000000004E-4"/>
    <n v="2.3982134400000001E-2"/>
    <x v="1"/>
  </r>
  <r>
    <x v="2"/>
    <n v="3711"/>
    <x v="10"/>
    <x v="0"/>
    <x v="0"/>
    <n v="1011263"/>
    <d v="2022-01-01T00:00:00"/>
    <n v="304"/>
    <n v="25620268.800000001"/>
    <n v="842772"/>
    <s v="VND"/>
    <s v="20221031VND"/>
    <n v="1"/>
    <n v="1.0112630000000001E-3"/>
    <n v="8.4277199999999999E-4"/>
    <n v="2.5620268800000002E-2"/>
    <x v="1"/>
  </r>
  <r>
    <x v="2"/>
    <n v="3711"/>
    <x v="8"/>
    <x v="0"/>
    <x v="0"/>
    <n v="849149"/>
    <d v="2022-01-01T00:00:00"/>
    <n v="304"/>
    <n v="12941705.6"/>
    <n v="425714"/>
    <s v="VND"/>
    <s v="20221031VND"/>
    <n v="1"/>
    <n v="8.49149E-4"/>
    <n v="4.25714E-4"/>
    <n v="1.2941705599999999E-2"/>
    <x v="0"/>
  </r>
  <r>
    <x v="2"/>
    <n v="3712"/>
    <x v="13"/>
    <x v="0"/>
    <x v="0"/>
    <n v="1849535"/>
    <d v="2022-01-01T00:00:00"/>
    <n v="304"/>
    <n v="53994291.199999996"/>
    <n v="1776128"/>
    <s v="VND"/>
    <s v="20221031VND"/>
    <n v="1"/>
    <n v="1.849535E-3"/>
    <n v="1.7761280000000001E-3"/>
    <n v="5.3994291199999996E-2"/>
    <x v="0"/>
  </r>
  <r>
    <x v="2"/>
    <n v="3713"/>
    <x v="0"/>
    <x v="0"/>
    <x v="0"/>
    <n v="1477114"/>
    <d v="2022-01-01T00:00:00"/>
    <n v="304"/>
    <n v="18249636.800000001"/>
    <n v="600317"/>
    <s v="VND"/>
    <s v="20221031VND"/>
    <n v="1"/>
    <n v="1.4771140000000001E-3"/>
    <n v="6.0031699999999995E-4"/>
    <n v="1.82496368E-2"/>
    <x v="0"/>
  </r>
  <r>
    <x v="2"/>
    <n v="3713"/>
    <x v="10"/>
    <x v="0"/>
    <x v="0"/>
    <n v="45032"/>
    <d v="2022-01-01T00:00:00"/>
    <n v="304"/>
    <n v="22621704"/>
    <n v="744135"/>
    <s v="VND"/>
    <s v="20221031VND"/>
    <n v="1"/>
    <n v="4.5031999999999998E-5"/>
    <n v="7.4413500000000004E-4"/>
    <n v="2.2621703999999999E-2"/>
    <x v="1"/>
  </r>
  <r>
    <x v="2"/>
    <n v="3719"/>
    <x v="5"/>
    <x v="0"/>
    <x v="0"/>
    <n v="993462"/>
    <d v="2022-01-01T00:00:00"/>
    <n v="304"/>
    <n v="33906731.200000003"/>
    <n v="1115353"/>
    <s v="VND"/>
    <s v="20221031VND"/>
    <n v="1"/>
    <n v="9.9346200000000008E-4"/>
    <n v="1.1153529999999999E-3"/>
    <n v="3.3906731200000005E-2"/>
    <x v="1"/>
  </r>
  <r>
    <x v="2"/>
    <n v="3720"/>
    <x v="4"/>
    <x v="0"/>
    <x v="0"/>
    <n v="1918643"/>
    <d v="2022-01-01T00:00:00"/>
    <n v="304"/>
    <n v="10831155.200000001"/>
    <n v="356288"/>
    <s v="VND"/>
    <s v="20221031VND"/>
    <n v="1"/>
    <n v="1.918643E-3"/>
    <n v="3.5628800000000001E-4"/>
    <n v="1.0831155200000001E-2"/>
    <x v="1"/>
  </r>
  <r>
    <x v="2"/>
    <n v="3720"/>
    <x v="10"/>
    <x v="0"/>
    <x v="0"/>
    <n v="4806022"/>
    <d v="2022-01-01T00:00:00"/>
    <n v="304"/>
    <n v="69534801.599999994"/>
    <n v="2287329"/>
    <s v="VND"/>
    <s v="20221031VND"/>
    <n v="1"/>
    <n v="4.8060220000000001E-3"/>
    <n v="2.2873289999999998E-3"/>
    <n v="6.9534801599999987E-2"/>
    <x v="1"/>
  </r>
  <r>
    <x v="2"/>
    <n v="3720"/>
    <x v="10"/>
    <x v="0"/>
    <x v="0"/>
    <n v="7992467"/>
    <d v="2022-01-01T00:00:00"/>
    <n v="304"/>
    <n v="207411752"/>
    <n v="6822755"/>
    <s v="VND"/>
    <s v="20221031VND"/>
    <n v="1"/>
    <n v="7.9924669999999996E-3"/>
    <n v="6.8227549999999998E-3"/>
    <n v="0.207411752"/>
    <x v="1"/>
  </r>
  <r>
    <x v="2"/>
    <n v="3721"/>
    <x v="9"/>
    <x v="0"/>
    <x v="0"/>
    <n v="1487987"/>
    <d v="2022-01-01T00:00:00"/>
    <n v="304"/>
    <n v="53969332.800000004"/>
    <n v="1775307"/>
    <s v="VND"/>
    <s v="20221031VND"/>
    <n v="1"/>
    <n v="1.4879870000000001E-3"/>
    <n v="1.7753070000000001E-3"/>
    <n v="5.3969332800000006E-2"/>
    <x v="0"/>
  </r>
  <r>
    <x v="2"/>
    <n v="3724"/>
    <x v="10"/>
    <x v="0"/>
    <x v="0"/>
    <n v="1993539"/>
    <d v="2022-01-01T00:00:00"/>
    <n v="304"/>
    <n v="57797635.199999996"/>
    <n v="1901238"/>
    <s v="VND"/>
    <s v="20221031VND"/>
    <n v="1"/>
    <n v="1.9935389999999999E-3"/>
    <n v="1.901238E-3"/>
    <n v="5.7797635199999996E-2"/>
    <x v="1"/>
  </r>
  <r>
    <x v="2"/>
    <n v="3725"/>
    <x v="6"/>
    <x v="0"/>
    <x v="0"/>
    <n v="1077714"/>
    <d v="2022-01-01T00:00:00"/>
    <n v="304"/>
    <n v="5672244.7999999998"/>
    <n v="186587"/>
    <s v="VND"/>
    <s v="20221031VND"/>
    <n v="1"/>
    <n v="1.077714E-3"/>
    <n v="1.8658699999999999E-4"/>
    <n v="5.6722448000000002E-3"/>
    <x v="3"/>
  </r>
  <r>
    <x v="2"/>
    <n v="3727"/>
    <x v="10"/>
    <x v="0"/>
    <x v="0"/>
    <n v="53073"/>
    <d v="2022-01-01T00:00:00"/>
    <n v="304"/>
    <n v="14669428.799999999"/>
    <n v="482547"/>
    <s v="VND"/>
    <s v="20221031VND"/>
    <n v="1"/>
    <n v="5.3072999999999998E-5"/>
    <n v="4.82547E-4"/>
    <n v="1.4669428799999999E-2"/>
    <x v="1"/>
  </r>
  <r>
    <x v="2"/>
    <n v="3728"/>
    <x v="6"/>
    <x v="0"/>
    <x v="0"/>
    <n v="1204808"/>
    <d v="2022-01-01T00:00:00"/>
    <n v="304"/>
    <n v="28332891.199999999"/>
    <n v="932003"/>
    <s v="VND"/>
    <s v="20221031VND"/>
    <n v="1"/>
    <n v="1.2048079999999999E-3"/>
    <n v="9.3200300000000004E-4"/>
    <n v="2.8332891199999998E-2"/>
    <x v="3"/>
  </r>
  <r>
    <x v="2"/>
    <n v="3728"/>
    <x v="6"/>
    <x v="0"/>
    <x v="0"/>
    <n v="394127"/>
    <d v="2022-01-01T00:00:00"/>
    <n v="304"/>
    <n v="1310019197504"/>
    <n v="1839055"/>
    <s v="USD"/>
    <s v="20221031USD"/>
    <n v="23432"/>
    <n v="9.2351838639999997"/>
    <n v="43.092736760000001"/>
    <n v="1310.019197504"/>
    <x v="3"/>
  </r>
  <r>
    <x v="2"/>
    <n v="3728"/>
    <x v="4"/>
    <x v="0"/>
    <x v="0"/>
    <n v="798709"/>
    <d v="2022-01-01T00:00:00"/>
    <n v="304"/>
    <n v="2465440"/>
    <n v="81100"/>
    <s v="VND"/>
    <s v="20221031VND"/>
    <n v="1"/>
    <n v="7.9870899999999999E-4"/>
    <n v="8.1100000000000006E-5"/>
    <n v="2.4654400000000002E-3"/>
    <x v="1"/>
  </r>
  <r>
    <x v="2"/>
    <n v="3730"/>
    <x v="15"/>
    <x v="0"/>
    <x v="0"/>
    <n v="622630"/>
    <d v="2022-01-01T00:00:00"/>
    <n v="304"/>
    <n v="2061576"/>
    <n v="67815"/>
    <s v="VND"/>
    <s v="20221031VND"/>
    <n v="1"/>
    <n v="6.2262999999999999E-4"/>
    <n v="6.7815E-5"/>
    <n v="2.0615759999999999E-3"/>
    <x v="4"/>
  </r>
  <r>
    <x v="2"/>
    <n v="3731"/>
    <x v="1"/>
    <x v="0"/>
    <x v="0"/>
    <n v="63563"/>
    <d v="2022-01-01T00:00:00"/>
    <n v="304"/>
    <n v="18700955.199999999"/>
    <n v="615163"/>
    <s v="VND"/>
    <s v="20221031VND"/>
    <n v="1"/>
    <n v="6.3563000000000001E-5"/>
    <n v="6.1516299999999995E-4"/>
    <n v="1.8700955200000001E-2"/>
    <x v="1"/>
  </r>
  <r>
    <x v="2"/>
    <n v="3733"/>
    <x v="14"/>
    <x v="0"/>
    <x v="0"/>
    <n v="195110"/>
    <d v="2022-01-01T00:00:00"/>
    <n v="304"/>
    <n v="29659516.800000001"/>
    <n v="975642"/>
    <s v="VND"/>
    <s v="20221031VND"/>
    <n v="1"/>
    <n v="1.9510999999999999E-4"/>
    <n v="9.7564199999999998E-4"/>
    <n v="2.9659516800000001E-2"/>
    <x v="3"/>
  </r>
  <r>
    <x v="2"/>
    <n v="3734"/>
    <x v="1"/>
    <x v="0"/>
    <x v="0"/>
    <n v="1799617"/>
    <d v="2022-01-01T00:00:00"/>
    <n v="304"/>
    <n v="1050418768870.3999"/>
    <n v="1474618"/>
    <s v="USD"/>
    <s v="20221031USD"/>
    <n v="23432"/>
    <n v="42.168625544000001"/>
    <n v="34.553248975999999"/>
    <n v="1050.4187688703998"/>
    <x v="1"/>
  </r>
  <r>
    <x v="2"/>
    <n v="3734"/>
    <x v="11"/>
    <x v="0"/>
    <x v="0"/>
    <n v="8320009"/>
    <d v="2022-01-01T00:00:00"/>
    <n v="304"/>
    <n v="284022883.19999999"/>
    <n v="9342858"/>
    <s v="VND"/>
    <s v="20221031VND"/>
    <n v="1"/>
    <n v="8.3200089999999997E-3"/>
    <n v="9.3428580000000008E-3"/>
    <n v="0.28402288319999996"/>
    <x v="3"/>
  </r>
  <r>
    <x v="2"/>
    <n v="3734"/>
    <x v="11"/>
    <x v="0"/>
    <x v="0"/>
    <n v="1283107"/>
    <d v="2022-01-01T00:00:00"/>
    <n v="304"/>
    <n v="1141647942899.2"/>
    <n v="1602689"/>
    <s v="USD"/>
    <s v="20221031USD"/>
    <n v="23432"/>
    <n v="30.065763224000001"/>
    <n v="37.554208647999999"/>
    <n v="1141.6479428992"/>
    <x v="3"/>
  </r>
  <r>
    <x v="2"/>
    <n v="3734"/>
    <x v="1"/>
    <x v="0"/>
    <x v="0"/>
    <n v="453446"/>
    <d v="2022-01-01T00:00:00"/>
    <n v="304"/>
    <n v="38178326.399999999"/>
    <n v="1255866"/>
    <s v="VND"/>
    <s v="20221031VND"/>
    <n v="1"/>
    <n v="4.5344599999999998E-4"/>
    <n v="1.255866E-3"/>
    <n v="3.8178326399999997E-2"/>
    <x v="1"/>
  </r>
  <r>
    <x v="2"/>
    <n v="3738"/>
    <x v="1"/>
    <x v="0"/>
    <x v="0"/>
    <n v="893201"/>
    <d v="2022-01-01T00:00:00"/>
    <n v="304"/>
    <n v="13611995.200000001"/>
    <n v="447763"/>
    <s v="VND"/>
    <s v="20221031VND"/>
    <n v="1"/>
    <n v="8.9320100000000004E-4"/>
    <n v="4.47763E-4"/>
    <n v="1.3611995200000001E-2"/>
    <x v="1"/>
  </r>
  <r>
    <x v="2"/>
    <n v="3741"/>
    <x v="9"/>
    <x v="0"/>
    <x v="0"/>
    <n v="586285"/>
    <d v="2022-01-01T00:00:00"/>
    <n v="304"/>
    <n v="42269558.399999999"/>
    <n v="1390446"/>
    <s v="VND"/>
    <s v="20221031VND"/>
    <n v="1"/>
    <n v="5.8628499999999997E-4"/>
    <n v="1.390446E-3"/>
    <n v="4.2269558399999997E-2"/>
    <x v="0"/>
  </r>
  <r>
    <x v="2"/>
    <n v="3742"/>
    <x v="6"/>
    <x v="0"/>
    <x v="0"/>
    <n v="2557621"/>
    <d v="2022-01-01T00:00:00"/>
    <n v="304"/>
    <n v="74736332.799999997"/>
    <n v="2458432"/>
    <s v="VND"/>
    <s v="20221031VND"/>
    <n v="1"/>
    <n v="2.5576209999999999E-3"/>
    <n v="2.458432E-3"/>
    <n v="7.4736332799999999E-2"/>
    <x v="3"/>
  </r>
  <r>
    <x v="2"/>
    <n v="3744"/>
    <x v="13"/>
    <x v="0"/>
    <x v="0"/>
    <n v="1699662"/>
    <d v="2022-01-01T00:00:00"/>
    <n v="304"/>
    <n v="375896"/>
    <n v="12365"/>
    <s v="VND"/>
    <s v="20221031VND"/>
    <n v="1"/>
    <n v="1.699662E-3"/>
    <n v="1.2364999999999999E-5"/>
    <n v="3.7589600000000002E-4"/>
    <x v="0"/>
  </r>
  <r>
    <x v="2"/>
    <n v="3744"/>
    <x v="15"/>
    <x v="0"/>
    <x v="0"/>
    <n v="1197023"/>
    <d v="2022-01-01T00:00:00"/>
    <n v="304"/>
    <n v="42205840"/>
    <n v="1388350"/>
    <s v="VND"/>
    <s v="20221031VND"/>
    <n v="1"/>
    <n v="1.197023E-3"/>
    <n v="1.38835E-3"/>
    <n v="4.2205840000000001E-2"/>
    <x v="4"/>
  </r>
  <r>
    <x v="2"/>
    <n v="3744"/>
    <x v="13"/>
    <x v="0"/>
    <x v="0"/>
    <n v="110677"/>
    <d v="2022-01-01T00:00:00"/>
    <n v="304"/>
    <n v="1188865366752"/>
    <n v="1714260"/>
    <s v="EUR"/>
    <s v="20221031EUR"/>
    <n v="22813"/>
    <n v="2.5248744009999999"/>
    <n v="39.107413379999997"/>
    <n v="1188.865366752"/>
    <x v="0"/>
  </r>
  <r>
    <x v="2"/>
    <n v="3746"/>
    <x v="0"/>
    <x v="0"/>
    <x v="0"/>
    <n v="1084709"/>
    <d v="2022-01-01T00:00:00"/>
    <n v="304"/>
    <n v="9002564.8000000007"/>
    <n v="296137"/>
    <s v="VND"/>
    <s v="20221031VND"/>
    <n v="1"/>
    <n v="1.0847090000000001E-3"/>
    <n v="2.9613699999999997E-4"/>
    <n v="9.0025648000000014E-3"/>
    <x v="0"/>
  </r>
  <r>
    <x v="2"/>
    <n v="3748"/>
    <x v="1"/>
    <x v="0"/>
    <x v="0"/>
    <n v="1472620"/>
    <d v="2022-01-01T00:00:00"/>
    <n v="304"/>
    <n v="12565292.799999999"/>
    <n v="413332"/>
    <s v="VND"/>
    <s v="20221031VND"/>
    <n v="1"/>
    <n v="1.47262E-3"/>
    <n v="4.1333199999999998E-4"/>
    <n v="1.2565292799999999E-2"/>
    <x v="1"/>
  </r>
  <r>
    <x v="2"/>
    <n v="3749"/>
    <x v="8"/>
    <x v="0"/>
    <x v="0"/>
    <n v="1583677"/>
    <d v="2022-01-01T00:00:00"/>
    <n v="304"/>
    <n v="36239931.200000003"/>
    <n v="1192103"/>
    <s v="VND"/>
    <s v="20221031VND"/>
    <n v="1"/>
    <n v="1.5836769999999999E-3"/>
    <n v="1.1921029999999999E-3"/>
    <n v="3.6239931200000006E-2"/>
    <x v="0"/>
  </r>
  <r>
    <x v="2"/>
    <n v="3750"/>
    <x v="10"/>
    <x v="0"/>
    <x v="0"/>
    <n v="166074"/>
    <d v="2022-01-01T00:00:00"/>
    <n v="304"/>
    <n v="60423313.600000001"/>
    <n v="1987609"/>
    <s v="VND"/>
    <s v="20221031VND"/>
    <n v="1"/>
    <n v="1.66074E-4"/>
    <n v="1.987609E-3"/>
    <n v="6.04233136E-2"/>
    <x v="1"/>
  </r>
  <r>
    <x v="2"/>
    <n v="3750"/>
    <x v="0"/>
    <x v="0"/>
    <x v="0"/>
    <n v="1572444"/>
    <d v="2022-01-01T00:00:00"/>
    <n v="304"/>
    <n v="56564033.600000001"/>
    <n v="1860659"/>
    <s v="VND"/>
    <s v="20221031VND"/>
    <n v="1"/>
    <n v="1.5724440000000001E-3"/>
    <n v="1.860659E-3"/>
    <n v="5.6564033600000001E-2"/>
    <x v="0"/>
  </r>
  <r>
    <x v="2"/>
    <n v="3750"/>
    <x v="10"/>
    <x v="0"/>
    <x v="0"/>
    <n v="199135"/>
    <d v="2022-01-01T00:00:00"/>
    <n v="304"/>
    <n v="9854403.1999999993"/>
    <n v="324158"/>
    <s v="VND"/>
    <s v="20221031VND"/>
    <n v="1"/>
    <n v="1.99135E-4"/>
    <n v="3.2415800000000001E-4"/>
    <n v="9.8544031999999986E-3"/>
    <x v="1"/>
  </r>
  <r>
    <x v="2"/>
    <n v="3751"/>
    <x v="8"/>
    <x v="0"/>
    <x v="0"/>
    <n v="493925"/>
    <d v="2022-01-01T00:00:00"/>
    <n v="304"/>
    <n v="26516612.800000001"/>
    <n v="872257"/>
    <s v="VND"/>
    <s v="20221031VND"/>
    <n v="1"/>
    <n v="4.9392499999999998E-4"/>
    <n v="8.7225699999999998E-4"/>
    <n v="2.6516612800000002E-2"/>
    <x v="0"/>
  </r>
  <r>
    <x v="2"/>
    <n v="3751"/>
    <x v="1"/>
    <x v="0"/>
    <x v="0"/>
    <n v="2997778"/>
    <d v="2022-01-01T00:00:00"/>
    <n v="304"/>
    <n v="146772932.80000001"/>
    <n v="4828057"/>
    <s v="VND"/>
    <s v="20221031VND"/>
    <n v="1"/>
    <n v="2.997778E-3"/>
    <n v="4.8280570000000002E-3"/>
    <n v="0.14677293280000001"/>
    <x v="1"/>
  </r>
  <r>
    <x v="2"/>
    <n v="3752"/>
    <x v="2"/>
    <x v="0"/>
    <x v="0"/>
    <n v="1452394"/>
    <d v="2022-01-01T00:00:00"/>
    <n v="304"/>
    <n v="58788796.800000004"/>
    <n v="1933842"/>
    <s v="VND"/>
    <s v="20221031VND"/>
    <n v="1"/>
    <n v="1.4523940000000001E-3"/>
    <n v="1.9338420000000001E-3"/>
    <n v="5.8788796800000001E-2"/>
    <x v="2"/>
  </r>
  <r>
    <x v="2"/>
    <n v="3753"/>
    <x v="9"/>
    <x v="0"/>
    <x v="0"/>
    <n v="1465834"/>
    <d v="2022-01-01T00:00:00"/>
    <n v="304"/>
    <n v="27641412.800000001"/>
    <n v="909257"/>
    <s v="VND"/>
    <s v="20221031VND"/>
    <n v="1"/>
    <n v="1.4658340000000001E-3"/>
    <n v="9.0925700000000001E-4"/>
    <n v="2.7641412800000001E-2"/>
    <x v="0"/>
  </r>
  <r>
    <x v="2"/>
    <n v="3754"/>
    <x v="0"/>
    <x v="0"/>
    <x v="0"/>
    <n v="1265247"/>
    <d v="2022-01-01T00:00:00"/>
    <n v="304"/>
    <n v="38392920"/>
    <n v="1262925"/>
    <s v="VND"/>
    <s v="20221031VND"/>
    <n v="1"/>
    <n v="1.2652469999999999E-3"/>
    <n v="1.262925E-3"/>
    <n v="3.8392919999999997E-2"/>
    <x v="0"/>
  </r>
  <r>
    <x v="2"/>
    <n v="3754"/>
    <x v="1"/>
    <x v="0"/>
    <x v="0"/>
    <n v="235316"/>
    <d v="2022-01-01T00:00:00"/>
    <n v="304"/>
    <n v="31232747.199999999"/>
    <n v="1027393"/>
    <s v="VND"/>
    <s v="20221031VND"/>
    <n v="1"/>
    <n v="2.3531600000000001E-4"/>
    <n v="1.0273929999999999E-3"/>
    <n v="3.1232747200000001E-2"/>
    <x v="1"/>
  </r>
  <r>
    <x v="2"/>
    <n v="3756"/>
    <x v="0"/>
    <x v="0"/>
    <x v="0"/>
    <n v="348979"/>
    <d v="2022-01-01T00:00:00"/>
    <n v="304"/>
    <n v="26720566.400000002"/>
    <n v="878966"/>
    <s v="VND"/>
    <s v="20221031VND"/>
    <n v="1"/>
    <n v="3.4897900000000002E-4"/>
    <n v="8.7896600000000001E-4"/>
    <n v="2.6720566400000003E-2"/>
    <x v="0"/>
  </r>
  <r>
    <x v="2"/>
    <n v="3759"/>
    <x v="8"/>
    <x v="0"/>
    <x v="0"/>
    <n v="8062036"/>
    <d v="2022-01-01T00:00:00"/>
    <n v="304"/>
    <n v="206760462.40000001"/>
    <n v="6801331"/>
    <s v="VND"/>
    <s v="20221031VND"/>
    <n v="1"/>
    <n v="8.0620359999999999E-3"/>
    <n v="6.8013309999999999E-3"/>
    <n v="0.20676046240000001"/>
    <x v="0"/>
  </r>
  <r>
    <x v="2"/>
    <n v="3764"/>
    <x v="0"/>
    <x v="0"/>
    <x v="0"/>
    <n v="233020"/>
    <d v="2022-01-01T00:00:00"/>
    <n v="304"/>
    <n v="57069494.399999999"/>
    <n v="1877286"/>
    <s v="VND"/>
    <s v="20221031VND"/>
    <n v="1"/>
    <n v="2.3301999999999999E-4"/>
    <n v="1.8772859999999999E-3"/>
    <n v="5.7069494399999997E-2"/>
    <x v="0"/>
  </r>
  <r>
    <x v="2"/>
    <n v="3766"/>
    <x v="11"/>
    <x v="0"/>
    <x v="0"/>
    <n v="6577059"/>
    <d v="2022-01-01T00:00:00"/>
    <n v="304"/>
    <n v="267669568"/>
    <n v="8804920"/>
    <s v="VND"/>
    <s v="20221031VND"/>
    <n v="1"/>
    <n v="6.5770589999999997E-3"/>
    <n v="8.8049200000000008E-3"/>
    <n v="0.26766956800000002"/>
    <x v="3"/>
  </r>
  <r>
    <x v="2"/>
    <n v="3766"/>
    <x v="11"/>
    <x v="0"/>
    <x v="0"/>
    <n v="913582"/>
    <d v="2022-01-01T00:00:00"/>
    <n v="304"/>
    <n v="4484820.8"/>
    <n v="147527"/>
    <s v="VND"/>
    <s v="20221031VND"/>
    <n v="1"/>
    <n v="9.1358200000000002E-4"/>
    <n v="1.47527E-4"/>
    <n v="4.4848207999999999E-3"/>
    <x v="3"/>
  </r>
  <r>
    <x v="2"/>
    <n v="3767"/>
    <x v="10"/>
    <x v="0"/>
    <x v="0"/>
    <n v="1701589"/>
    <d v="2022-01-01T00:00:00"/>
    <n v="304"/>
    <n v="52398352"/>
    <n v="1723630"/>
    <s v="VND"/>
    <s v="20221031VND"/>
    <n v="1"/>
    <n v="1.7015890000000001E-3"/>
    <n v="1.7236300000000001E-3"/>
    <n v="5.2398352000000002E-2"/>
    <x v="1"/>
  </r>
  <r>
    <x v="2"/>
    <n v="3767"/>
    <x v="1"/>
    <x v="0"/>
    <x v="0"/>
    <n v="1917040"/>
    <d v="2022-01-01T00:00:00"/>
    <n v="304"/>
    <n v="50436366.399999999"/>
    <n v="1659091"/>
    <s v="VND"/>
    <s v="20221031VND"/>
    <n v="1"/>
    <n v="1.9170400000000001E-3"/>
    <n v="1.6590909999999999E-3"/>
    <n v="5.0436366400000002E-2"/>
    <x v="1"/>
  </r>
  <r>
    <x v="2"/>
    <n v="3767"/>
    <x v="4"/>
    <x v="0"/>
    <x v="0"/>
    <n v="1632859"/>
    <d v="2022-01-01T00:00:00"/>
    <n v="304"/>
    <n v="40328883.199999996"/>
    <n v="1326608"/>
    <s v="VND"/>
    <s v="20221031VND"/>
    <n v="1"/>
    <n v="1.632859E-3"/>
    <n v="1.326608E-3"/>
    <n v="4.0328883199999999E-2"/>
    <x v="1"/>
  </r>
  <r>
    <x v="2"/>
    <n v="3767"/>
    <x v="11"/>
    <x v="0"/>
    <x v="0"/>
    <n v="971020"/>
    <d v="2022-01-01T00:00:00"/>
    <n v="304"/>
    <n v="4087371.1999999997"/>
    <n v="134453"/>
    <s v="VND"/>
    <s v="20221031VND"/>
    <n v="1"/>
    <n v="9.7101999999999996E-4"/>
    <n v="1.3445300000000001E-4"/>
    <n v="4.0873711999999994E-3"/>
    <x v="3"/>
  </r>
  <r>
    <x v="2"/>
    <n v="3775"/>
    <x v="14"/>
    <x v="0"/>
    <x v="0"/>
    <n v="95800"/>
    <d v="2022-01-01T00:00:00"/>
    <n v="304"/>
    <n v="53951305.600000001"/>
    <n v="1774714"/>
    <s v="VND"/>
    <s v="20221031VND"/>
    <n v="1"/>
    <n v="9.5799999999999998E-5"/>
    <n v="1.7747139999999999E-3"/>
    <n v="5.3951305599999999E-2"/>
    <x v="3"/>
  </r>
  <r>
    <x v="2"/>
    <n v="3777"/>
    <x v="0"/>
    <x v="0"/>
    <x v="0"/>
    <n v="830714"/>
    <d v="2022-01-01T00:00:00"/>
    <n v="304"/>
    <n v="34553886.399999999"/>
    <n v="1136641"/>
    <s v="VND"/>
    <s v="20221031VND"/>
    <n v="1"/>
    <n v="8.3071399999999998E-4"/>
    <n v="1.1366410000000001E-3"/>
    <n v="3.4553886399999997E-2"/>
    <x v="0"/>
  </r>
  <r>
    <x v="2"/>
    <n v="3778"/>
    <x v="14"/>
    <x v="0"/>
    <x v="0"/>
    <n v="1339505"/>
    <d v="2022-01-01T00:00:00"/>
    <n v="304"/>
    <n v="16409433.6"/>
    <n v="539784"/>
    <s v="VND"/>
    <s v="20221031VND"/>
    <n v="1"/>
    <n v="1.3395049999999999E-3"/>
    <n v="5.3978399999999997E-4"/>
    <n v="1.6409433599999999E-2"/>
    <x v="3"/>
  </r>
  <r>
    <x v="2"/>
    <n v="3779"/>
    <x v="10"/>
    <x v="0"/>
    <x v="0"/>
    <n v="105876"/>
    <d v="2022-01-01T00:00:00"/>
    <n v="304"/>
    <n v="48687606.399999999"/>
    <n v="1601566"/>
    <s v="VND"/>
    <s v="20221031VND"/>
    <n v="1"/>
    <n v="1.05876E-4"/>
    <n v="1.601566E-3"/>
    <n v="4.86876064E-2"/>
    <x v="1"/>
  </r>
  <r>
    <x v="2"/>
    <n v="3780"/>
    <x v="8"/>
    <x v="0"/>
    <x v="0"/>
    <n v="700925"/>
    <d v="2022-01-01T00:00:00"/>
    <n v="304"/>
    <n v="60614468.800000004"/>
    <n v="1993897"/>
    <s v="VND"/>
    <s v="20221031VND"/>
    <n v="1"/>
    <n v="7.0092500000000003E-4"/>
    <n v="1.9938970000000001E-3"/>
    <n v="6.0614468800000001E-2"/>
    <x v="0"/>
  </r>
  <r>
    <x v="2"/>
    <n v="3780"/>
    <x v="14"/>
    <x v="0"/>
    <x v="0"/>
    <n v="1702839"/>
    <d v="2022-01-01T00:00:00"/>
    <n v="304"/>
    <n v="22436081.599999998"/>
    <n v="738029"/>
    <s v="VND"/>
    <s v="20221031VND"/>
    <n v="1"/>
    <n v="1.702839E-3"/>
    <n v="7.3802899999999996E-4"/>
    <n v="2.2436081599999998E-2"/>
    <x v="3"/>
  </r>
  <r>
    <x v="2"/>
    <n v="3782"/>
    <x v="7"/>
    <x v="0"/>
    <x v="0"/>
    <n v="1934878"/>
    <d v="2022-01-01T00:00:00"/>
    <n v="304"/>
    <n v="22785073.599999998"/>
    <n v="749509"/>
    <s v="VND"/>
    <s v="20221031VND"/>
    <n v="1"/>
    <n v="1.9348779999999999E-3"/>
    <n v="7.4950899999999998E-4"/>
    <n v="2.2785073599999997E-2"/>
    <x v="2"/>
  </r>
  <r>
    <x v="2"/>
    <n v="3783"/>
    <x v="9"/>
    <x v="0"/>
    <x v="0"/>
    <n v="1232400"/>
    <d v="2022-01-01T00:00:00"/>
    <n v="304"/>
    <n v="60742392"/>
    <n v="1998105"/>
    <s v="VND"/>
    <s v="20221031VND"/>
    <n v="1"/>
    <n v="1.2324E-3"/>
    <n v="1.998105E-3"/>
    <n v="6.0742391999999999E-2"/>
    <x v="0"/>
  </r>
  <r>
    <x v="2"/>
    <n v="3785"/>
    <x v="1"/>
    <x v="0"/>
    <x v="0"/>
    <n v="20742"/>
    <d v="2022-01-01T00:00:00"/>
    <n v="304"/>
    <n v="54878718.399999999"/>
    <n v="1805221"/>
    <s v="VND"/>
    <s v="20221031VND"/>
    <n v="1"/>
    <n v="2.0741999999999999E-5"/>
    <n v="1.8052210000000001E-3"/>
    <n v="5.4878718399999998E-2"/>
    <x v="1"/>
  </r>
  <r>
    <x v="2"/>
    <n v="3786"/>
    <x v="2"/>
    <x v="0"/>
    <x v="0"/>
    <n v="1014336"/>
    <d v="2022-01-01T00:00:00"/>
    <n v="304"/>
    <n v="47455798.399999999"/>
    <n v="1561046"/>
    <s v="VND"/>
    <s v="20221031VND"/>
    <n v="1"/>
    <n v="1.014336E-3"/>
    <n v="1.561046E-3"/>
    <n v="4.7455798399999999E-2"/>
    <x v="2"/>
  </r>
  <r>
    <x v="2"/>
    <n v="3786"/>
    <x v="0"/>
    <x v="0"/>
    <x v="0"/>
    <n v="1886297"/>
    <d v="2022-01-01T00:00:00"/>
    <n v="304"/>
    <n v="55337849.600000001"/>
    <n v="1820324"/>
    <s v="VND"/>
    <s v="20221031VND"/>
    <n v="1"/>
    <n v="1.8862970000000001E-3"/>
    <n v="1.8203239999999999E-3"/>
    <n v="5.5337849600000003E-2"/>
    <x v="0"/>
  </r>
  <r>
    <x v="2"/>
    <n v="3787"/>
    <x v="5"/>
    <x v="0"/>
    <x v="0"/>
    <n v="518924"/>
    <d v="2022-01-01T00:00:00"/>
    <n v="304"/>
    <n v="621319462809.59998"/>
    <n v="872232"/>
    <s v="USD"/>
    <s v="20221031USD"/>
    <n v="23432"/>
    <n v="12.159427168000001"/>
    <n v="20.438140224000001"/>
    <n v="621.31946280959994"/>
    <x v="1"/>
  </r>
  <r>
    <x v="2"/>
    <n v="3787"/>
    <x v="5"/>
    <x v="0"/>
    <x v="0"/>
    <n v="379663"/>
    <d v="2022-01-01T00:00:00"/>
    <n v="304"/>
    <n v="25707334.400000002"/>
    <n v="845636"/>
    <s v="VND"/>
    <s v="20221031VND"/>
    <n v="1"/>
    <n v="3.7966299999999997E-4"/>
    <n v="8.4563599999999998E-4"/>
    <n v="2.5707334400000004E-2"/>
    <x v="1"/>
  </r>
  <r>
    <x v="2"/>
    <n v="3787"/>
    <x v="5"/>
    <x v="0"/>
    <x v="0"/>
    <n v="1019352"/>
    <d v="2022-01-01T00:00:00"/>
    <n v="304"/>
    <n v="78292498048"/>
    <n v="109910"/>
    <s v="USD"/>
    <s v="20221031USD"/>
    <n v="23432"/>
    <n v="23.885456064"/>
    <n v="2.5754111200000001"/>
    <n v="78.292498047999999"/>
    <x v="1"/>
  </r>
  <r>
    <x v="2"/>
    <n v="3787"/>
    <x v="5"/>
    <x v="0"/>
    <x v="0"/>
    <n v="2488462"/>
    <d v="2022-01-01T00:00:00"/>
    <n v="304"/>
    <n v="64543851.199999996"/>
    <n v="2123153"/>
    <s v="VND"/>
    <s v="20221031VND"/>
    <n v="1"/>
    <n v="2.4884619999999999E-3"/>
    <n v="2.123153E-3"/>
    <n v="6.4543851200000002E-2"/>
    <x v="1"/>
  </r>
  <r>
    <x v="2"/>
    <n v="3790"/>
    <x v="9"/>
    <x v="0"/>
    <x v="0"/>
    <n v="666919"/>
    <d v="2022-01-01T00:00:00"/>
    <n v="304"/>
    <n v="44976009.600000001"/>
    <n v="1479474"/>
    <s v="VND"/>
    <s v="20221031VND"/>
    <n v="1"/>
    <n v="6.6691899999999998E-4"/>
    <n v="1.4794739999999999E-3"/>
    <n v="4.4976009599999998E-2"/>
    <x v="0"/>
  </r>
  <r>
    <x v="2"/>
    <n v="3794"/>
    <x v="5"/>
    <x v="0"/>
    <x v="0"/>
    <n v="4406966"/>
    <d v="2022-01-01T00:00:00"/>
    <n v="304"/>
    <n v="103757297.60000001"/>
    <n v="3413069"/>
    <s v="VND"/>
    <s v="20221031VND"/>
    <n v="1"/>
    <n v="4.406966E-3"/>
    <n v="3.4130689999999999E-3"/>
    <n v="0.10375729760000001"/>
    <x v="1"/>
  </r>
  <r>
    <x v="2"/>
    <n v="3794"/>
    <x v="1"/>
    <x v="0"/>
    <x v="0"/>
    <n v="1395601"/>
    <d v="2022-01-01T00:00:00"/>
    <n v="304"/>
    <n v="42189272"/>
    <n v="1387805"/>
    <s v="VND"/>
    <s v="20221031VND"/>
    <n v="1"/>
    <n v="1.395601E-3"/>
    <n v="1.387805E-3"/>
    <n v="4.2189272E-2"/>
    <x v="1"/>
  </r>
  <r>
    <x v="2"/>
    <n v="3794"/>
    <x v="5"/>
    <x v="0"/>
    <x v="0"/>
    <n v="6412251"/>
    <d v="2022-01-01T00:00:00"/>
    <n v="304"/>
    <n v="244053145.59999999"/>
    <n v="8028064"/>
    <s v="VND"/>
    <s v="20221031VND"/>
    <n v="1"/>
    <n v="6.4122509999999999E-3"/>
    <n v="8.0280639999999997E-3"/>
    <n v="0.24405314559999999"/>
    <x v="1"/>
  </r>
  <r>
    <x v="2"/>
    <n v="3796"/>
    <x v="5"/>
    <x v="0"/>
    <x v="0"/>
    <n v="1595920"/>
    <d v="2022-01-01T00:00:00"/>
    <n v="304"/>
    <n v="60653472"/>
    <n v="1995180"/>
    <s v="VND"/>
    <s v="20221031VND"/>
    <n v="1"/>
    <n v="1.59592E-3"/>
    <n v="1.99518E-3"/>
    <n v="6.0653472E-2"/>
    <x v="1"/>
  </r>
  <r>
    <x v="2"/>
    <n v="3796"/>
    <x v="5"/>
    <x v="0"/>
    <x v="0"/>
    <n v="628637"/>
    <d v="2022-01-01T00:00:00"/>
    <n v="304"/>
    <n v="882446420633.59998"/>
    <n v="1238812"/>
    <s v="USD"/>
    <s v="20221031USD"/>
    <n v="23432"/>
    <n v="14.730222184"/>
    <n v="29.027842784000001"/>
    <n v="882.44642063359993"/>
    <x v="1"/>
  </r>
  <r>
    <x v="2"/>
    <n v="3799"/>
    <x v="8"/>
    <x v="0"/>
    <x v="0"/>
    <n v="1600233"/>
    <d v="2022-01-01T00:00:00"/>
    <n v="304"/>
    <n v="33478760"/>
    <n v="1101275"/>
    <s v="VND"/>
    <s v="20221031VND"/>
    <n v="1"/>
    <n v="1.600233E-3"/>
    <n v="1.1012750000000001E-3"/>
    <n v="3.3478760000000003E-2"/>
    <x v="0"/>
  </r>
  <r>
    <x v="2"/>
    <n v="3800"/>
    <x v="3"/>
    <x v="0"/>
    <x v="0"/>
    <n v="812975"/>
    <d v="2022-01-01T00:00:00"/>
    <n v="304"/>
    <n v="22356889.599999998"/>
    <n v="735424"/>
    <s v="VND"/>
    <s v="20221031VND"/>
    <n v="1"/>
    <n v="8.1297499999999996E-4"/>
    <n v="7.3542400000000004E-4"/>
    <n v="2.2356889599999999E-2"/>
    <x v="0"/>
  </r>
  <r>
    <x v="2"/>
    <n v="3800"/>
    <x v="1"/>
    <x v="0"/>
    <x v="0"/>
    <n v="500050"/>
    <d v="2022-01-01T00:00:00"/>
    <n v="304"/>
    <n v="37643499.200000003"/>
    <n v="1238273"/>
    <s v="VND"/>
    <s v="20221031VND"/>
    <n v="1"/>
    <n v="5.0005000000000004E-4"/>
    <n v="1.238273E-3"/>
    <n v="3.76434992E-2"/>
    <x v="1"/>
  </r>
  <r>
    <x v="2"/>
    <n v="3801"/>
    <x v="0"/>
    <x v="0"/>
    <x v="0"/>
    <n v="2593545"/>
    <d v="2022-01-01T00:00:00"/>
    <n v="304"/>
    <n v="179135648"/>
    <n v="5892620"/>
    <s v="VND"/>
    <s v="20221031VND"/>
    <n v="1"/>
    <n v="2.5935450000000001E-3"/>
    <n v="5.8926200000000003E-3"/>
    <n v="0.17913564800000001"/>
    <x v="0"/>
  </r>
  <r>
    <x v="2"/>
    <n v="3803"/>
    <x v="8"/>
    <x v="0"/>
    <x v="0"/>
    <n v="134948"/>
    <d v="2022-01-01T00:00:00"/>
    <n v="304"/>
    <n v="49296488"/>
    <n v="1621595"/>
    <s v="VND"/>
    <s v="20221031VND"/>
    <n v="1"/>
    <n v="1.34948E-4"/>
    <n v="1.621595E-3"/>
    <n v="4.9296487999999999E-2"/>
    <x v="0"/>
  </r>
  <r>
    <x v="2"/>
    <n v="3807"/>
    <x v="14"/>
    <x v="0"/>
    <x v="0"/>
    <n v="593150"/>
    <d v="2022-01-01T00:00:00"/>
    <n v="304"/>
    <n v="34567232"/>
    <n v="1137080"/>
    <s v="VND"/>
    <s v="20221031VND"/>
    <n v="1"/>
    <n v="5.9314999999999997E-4"/>
    <n v="1.1370799999999999E-3"/>
    <n v="3.4567232000000003E-2"/>
    <x v="3"/>
  </r>
  <r>
    <x v="2"/>
    <n v="3810"/>
    <x v="1"/>
    <x v="0"/>
    <x v="0"/>
    <n v="1626960"/>
    <d v="2022-01-01T00:00:00"/>
    <n v="304"/>
    <n v="60693326.399999999"/>
    <n v="1996491"/>
    <s v="VND"/>
    <s v="20221031VND"/>
    <n v="1"/>
    <n v="1.62696E-3"/>
    <n v="1.996491E-3"/>
    <n v="6.0693326399999997E-2"/>
    <x v="1"/>
  </r>
  <r>
    <x v="2"/>
    <n v="3811"/>
    <x v="0"/>
    <x v="0"/>
    <x v="0"/>
    <n v="341112"/>
    <d v="2022-01-01T00:00:00"/>
    <n v="304"/>
    <n v="19165041.600000001"/>
    <n v="630429"/>
    <s v="VND"/>
    <s v="20221031VND"/>
    <n v="1"/>
    <n v="3.4111200000000002E-4"/>
    <n v="6.3042899999999995E-4"/>
    <n v="1.9165041600000002E-2"/>
    <x v="0"/>
  </r>
  <r>
    <x v="2"/>
    <n v="3812"/>
    <x v="8"/>
    <x v="0"/>
    <x v="0"/>
    <n v="1824987"/>
    <d v="2022-01-01T00:00:00"/>
    <n v="304"/>
    <n v="55692800"/>
    <n v="1832000"/>
    <s v="VND"/>
    <s v="20221031VND"/>
    <n v="1"/>
    <n v="1.8249869999999999E-3"/>
    <n v="1.8320000000000001E-3"/>
    <n v="5.5692800000000001E-2"/>
    <x v="0"/>
  </r>
  <r>
    <x v="2"/>
    <n v="3815"/>
    <x v="3"/>
    <x v="0"/>
    <x v="0"/>
    <n v="1761224"/>
    <d v="2022-01-01T00:00:00"/>
    <n v="304"/>
    <n v="11107400"/>
    <n v="365375"/>
    <s v="VND"/>
    <s v="20221031VND"/>
    <n v="1"/>
    <n v="1.761224E-3"/>
    <n v="3.6537499999999998E-4"/>
    <n v="1.11074E-2"/>
    <x v="0"/>
  </r>
  <r>
    <x v="2"/>
    <n v="3815"/>
    <x v="1"/>
    <x v="0"/>
    <x v="0"/>
    <n v="417076"/>
    <d v="2022-01-01T00:00:00"/>
    <n v="304"/>
    <n v="38335403.200000003"/>
    <n v="1261033"/>
    <s v="VND"/>
    <s v="20221031VND"/>
    <n v="1"/>
    <n v="4.17076E-4"/>
    <n v="1.2610329999999999E-3"/>
    <n v="3.83354032E-2"/>
    <x v="1"/>
  </r>
  <r>
    <x v="2"/>
    <n v="3819"/>
    <x v="10"/>
    <x v="0"/>
    <x v="0"/>
    <n v="1469034"/>
    <d v="2022-01-01T00:00:00"/>
    <n v="304"/>
    <n v="53205472"/>
    <n v="1750180"/>
    <s v="VND"/>
    <s v="20221031VND"/>
    <n v="1"/>
    <n v="1.4690339999999999E-3"/>
    <n v="1.7501800000000001E-3"/>
    <n v="5.3205471999999997E-2"/>
    <x v="1"/>
  </r>
  <r>
    <x v="2"/>
    <n v="3822"/>
    <x v="4"/>
    <x v="0"/>
    <x v="0"/>
    <n v="967091"/>
    <d v="2022-01-01T00:00:00"/>
    <n v="304"/>
    <n v="6319491.2000000002"/>
    <n v="207878"/>
    <s v="VND"/>
    <s v="20221031VND"/>
    <n v="1"/>
    <n v="9.67091E-4"/>
    <n v="2.0787799999999999E-4"/>
    <n v="6.3194912000000001E-3"/>
    <x v="1"/>
  </r>
  <r>
    <x v="2"/>
    <n v="3824"/>
    <x v="4"/>
    <x v="0"/>
    <x v="0"/>
    <n v="8445455"/>
    <d v="2022-01-01T00:00:00"/>
    <n v="304"/>
    <n v="249682192"/>
    <n v="8213230"/>
    <s v="VND"/>
    <s v="20221031VND"/>
    <n v="1"/>
    <n v="8.4454549999999993E-3"/>
    <n v="8.2132300000000002E-3"/>
    <n v="0.249682192"/>
    <x v="1"/>
  </r>
  <r>
    <x v="2"/>
    <n v="3824"/>
    <x v="4"/>
    <x v="0"/>
    <x v="0"/>
    <n v="145103"/>
    <d v="2022-01-01T00:00:00"/>
    <n v="304"/>
    <n v="56735155.199999996"/>
    <n v="1866288"/>
    <s v="VND"/>
    <s v="20221031VND"/>
    <n v="1"/>
    <n v="1.45103E-4"/>
    <n v="1.866288E-3"/>
    <n v="5.6735155199999998E-2"/>
    <x v="1"/>
  </r>
  <r>
    <x v="2"/>
    <n v="3824"/>
    <x v="4"/>
    <x v="0"/>
    <x v="0"/>
    <n v="160406"/>
    <d v="2022-01-01T00:00:00"/>
    <n v="304"/>
    <n v="36609747.200000003"/>
    <n v="1204268"/>
    <s v="VND"/>
    <s v="20221031VND"/>
    <n v="1"/>
    <n v="1.6040600000000001E-4"/>
    <n v="1.2042680000000001E-3"/>
    <n v="3.6609747200000001E-2"/>
    <x v="1"/>
  </r>
  <r>
    <x v="2"/>
    <n v="3825"/>
    <x v="1"/>
    <x v="0"/>
    <x v="0"/>
    <n v="9523083"/>
    <d v="2022-01-01T00:00:00"/>
    <n v="304"/>
    <n v="197771547.20000002"/>
    <n v="6505643"/>
    <s v="VND"/>
    <s v="20221031VND"/>
    <n v="1"/>
    <n v="9.5230829999999999E-3"/>
    <n v="6.5056430000000002E-3"/>
    <n v="0.19777154720000001"/>
    <x v="1"/>
  </r>
  <r>
    <x v="2"/>
    <n v="3825"/>
    <x v="1"/>
    <x v="0"/>
    <x v="0"/>
    <n v="1442282"/>
    <d v="2022-01-01T00:00:00"/>
    <n v="304"/>
    <n v="57193070.399999999"/>
    <n v="1881351"/>
    <s v="VND"/>
    <s v="20221031VND"/>
    <n v="1"/>
    <n v="1.442282E-3"/>
    <n v="1.8813510000000001E-3"/>
    <n v="5.7193070399999997E-2"/>
    <x v="1"/>
  </r>
  <r>
    <x v="2"/>
    <n v="3831"/>
    <x v="6"/>
    <x v="0"/>
    <x v="0"/>
    <n v="1822278"/>
    <d v="2022-01-01T00:00:00"/>
    <n v="304"/>
    <n v="22961667.199999999"/>
    <n v="755318"/>
    <s v="VND"/>
    <s v="20221031VND"/>
    <n v="1"/>
    <n v="1.8222780000000001E-3"/>
    <n v="7.5531800000000005E-4"/>
    <n v="2.2961667200000001E-2"/>
    <x v="3"/>
  </r>
  <r>
    <x v="2"/>
    <n v="3831"/>
    <x v="15"/>
    <x v="0"/>
    <x v="0"/>
    <n v="396990"/>
    <d v="2022-01-01T00:00:00"/>
    <n v="304"/>
    <n v="30957201.599999998"/>
    <n v="1018329"/>
    <s v="VND"/>
    <s v="20221031VND"/>
    <n v="1"/>
    <n v="3.9699000000000001E-4"/>
    <n v="1.0183289999999999E-3"/>
    <n v="3.0957201599999998E-2"/>
    <x v="4"/>
  </r>
  <r>
    <x v="2"/>
    <n v="3832"/>
    <x v="13"/>
    <x v="0"/>
    <x v="0"/>
    <n v="5085477"/>
    <d v="2022-01-01T00:00:00"/>
    <n v="304"/>
    <n v="172810137.59999999"/>
    <n v="5684544"/>
    <s v="VND"/>
    <s v="20221031VND"/>
    <n v="1"/>
    <n v="5.0854769999999997E-3"/>
    <n v="5.6845439999999997E-3"/>
    <n v="0.1728101376"/>
    <x v="0"/>
  </r>
  <r>
    <x v="2"/>
    <n v="3832"/>
    <x v="14"/>
    <x v="0"/>
    <x v="0"/>
    <n v="1439908"/>
    <d v="2022-01-01T00:00:00"/>
    <n v="304"/>
    <n v="28816160"/>
    <n v="947900"/>
    <s v="VND"/>
    <s v="20221031VND"/>
    <n v="1"/>
    <n v="1.4399079999999999E-3"/>
    <n v="9.479E-4"/>
    <n v="2.881616E-2"/>
    <x v="3"/>
  </r>
  <r>
    <x v="2"/>
    <n v="3833"/>
    <x v="4"/>
    <x v="0"/>
    <x v="0"/>
    <n v="1195393"/>
    <d v="2022-01-01T00:00:00"/>
    <n v="304"/>
    <n v="13184632"/>
    <n v="433705"/>
    <s v="VND"/>
    <s v="20221031VND"/>
    <n v="1"/>
    <n v="1.1953930000000001E-3"/>
    <n v="4.33705E-4"/>
    <n v="1.3184632E-2"/>
    <x v="1"/>
  </r>
  <r>
    <x v="2"/>
    <n v="3834"/>
    <x v="0"/>
    <x v="0"/>
    <x v="0"/>
    <n v="628034"/>
    <d v="2022-01-01T00:00:00"/>
    <n v="304"/>
    <n v="18821947.199999999"/>
    <n v="619143"/>
    <s v="VND"/>
    <s v="20221031VND"/>
    <n v="1"/>
    <n v="6.2803399999999997E-4"/>
    <n v="6.1914299999999995E-4"/>
    <n v="1.8821947199999998E-2"/>
    <x v="0"/>
  </r>
  <r>
    <x v="2"/>
    <n v="3835"/>
    <x v="15"/>
    <x v="0"/>
    <x v="0"/>
    <n v="1991475"/>
    <d v="2022-01-01T00:00:00"/>
    <n v="304"/>
    <n v="32521220.800000001"/>
    <n v="1069777"/>
    <s v="VND"/>
    <s v="20221031VND"/>
    <n v="1"/>
    <n v="1.9914749999999999E-3"/>
    <n v="1.0697770000000001E-3"/>
    <n v="3.25212208E-2"/>
    <x v="4"/>
  </r>
  <r>
    <x v="2"/>
    <n v="3835"/>
    <x v="6"/>
    <x v="0"/>
    <x v="0"/>
    <n v="1685637"/>
    <d v="2022-01-01T00:00:00"/>
    <n v="304"/>
    <n v="55124715.199999996"/>
    <n v="1813313"/>
    <s v="VND"/>
    <s v="20221031VND"/>
    <n v="1"/>
    <n v="1.685637E-3"/>
    <n v="1.813313E-3"/>
    <n v="5.5124715199999993E-2"/>
    <x v="3"/>
  </r>
  <r>
    <x v="2"/>
    <n v="3836"/>
    <x v="2"/>
    <x v="0"/>
    <x v="0"/>
    <n v="1759836"/>
    <d v="2022-01-01T00:00:00"/>
    <n v="304"/>
    <n v="25367036.800000001"/>
    <n v="834442"/>
    <s v="VND"/>
    <s v="20221031VND"/>
    <n v="1"/>
    <n v="1.7598360000000001E-3"/>
    <n v="8.3444200000000002E-4"/>
    <n v="2.5367036799999999E-2"/>
    <x v="2"/>
  </r>
  <r>
    <x v="2"/>
    <n v="3836"/>
    <x v="9"/>
    <x v="0"/>
    <x v="0"/>
    <n v="355197"/>
    <d v="2022-01-01T00:00:00"/>
    <n v="304"/>
    <n v="27211252.800000001"/>
    <n v="895107"/>
    <s v="VND"/>
    <s v="20221031VND"/>
    <n v="1"/>
    <n v="3.5519700000000002E-4"/>
    <n v="8.9510700000000002E-4"/>
    <n v="2.7211252800000002E-2"/>
    <x v="0"/>
  </r>
  <r>
    <x v="2"/>
    <n v="3836"/>
    <x v="8"/>
    <x v="0"/>
    <x v="0"/>
    <n v="74254"/>
    <d v="2022-01-01T00:00:00"/>
    <n v="304"/>
    <n v="40140372.800000004"/>
    <n v="1320407"/>
    <s v="VND"/>
    <s v="20221031VND"/>
    <n v="1"/>
    <n v="7.4253999999999998E-5"/>
    <n v="1.320407E-3"/>
    <n v="4.0140372800000004E-2"/>
    <x v="0"/>
  </r>
  <r>
    <x v="2"/>
    <n v="3839"/>
    <x v="1"/>
    <x v="0"/>
    <x v="0"/>
    <n v="445322"/>
    <d v="2022-01-01T00:00:00"/>
    <n v="304"/>
    <n v="20862638.400000002"/>
    <n v="686271"/>
    <s v="VND"/>
    <s v="20221031VND"/>
    <n v="1"/>
    <n v="4.45322E-4"/>
    <n v="6.8627100000000002E-4"/>
    <n v="2.0862638400000001E-2"/>
    <x v="1"/>
  </r>
  <r>
    <x v="2"/>
    <n v="3841"/>
    <x v="14"/>
    <x v="0"/>
    <x v="0"/>
    <n v="230103"/>
    <d v="2022-01-01T00:00:00"/>
    <n v="304"/>
    <n v="11673417.6"/>
    <n v="383994"/>
    <s v="VND"/>
    <s v="20221031VND"/>
    <n v="1"/>
    <n v="2.30103E-4"/>
    <n v="3.8399400000000002E-4"/>
    <n v="1.16734176E-2"/>
    <x v="3"/>
  </r>
  <r>
    <x v="2"/>
    <n v="3842"/>
    <x v="4"/>
    <x v="0"/>
    <x v="0"/>
    <n v="147090"/>
    <d v="2022-01-01T00:00:00"/>
    <n v="304"/>
    <n v="32984942.400000002"/>
    <n v="1085031"/>
    <s v="VND"/>
    <s v="20221031VND"/>
    <n v="1"/>
    <n v="1.4709E-4"/>
    <n v="1.085031E-3"/>
    <n v="3.2984942400000002E-2"/>
    <x v="1"/>
  </r>
  <r>
    <x v="2"/>
    <n v="3844"/>
    <x v="15"/>
    <x v="0"/>
    <x v="0"/>
    <n v="593362"/>
    <d v="2022-01-01T00:00:00"/>
    <n v="304"/>
    <n v="14203366.4"/>
    <n v="467216"/>
    <s v="VND"/>
    <s v="20221031VND"/>
    <n v="1"/>
    <n v="5.9336199999999995E-4"/>
    <n v="4.6721600000000001E-4"/>
    <n v="1.42033664E-2"/>
    <x v="4"/>
  </r>
  <r>
    <x v="2"/>
    <n v="3844"/>
    <x v="15"/>
    <x v="0"/>
    <x v="0"/>
    <n v="122082"/>
    <d v="2022-01-01T00:00:00"/>
    <n v="304"/>
    <n v="60598873.600000001"/>
    <n v="1993384"/>
    <s v="VND"/>
    <s v="20221031VND"/>
    <n v="1"/>
    <n v="1.22082E-4"/>
    <n v="1.993384E-3"/>
    <n v="6.0598873599999999E-2"/>
    <x v="4"/>
  </r>
  <r>
    <x v="2"/>
    <n v="3844"/>
    <x v="14"/>
    <x v="0"/>
    <x v="0"/>
    <n v="1216568"/>
    <d v="2022-01-01T00:00:00"/>
    <n v="304"/>
    <n v="48578257.600000001"/>
    <n v="1597969"/>
    <s v="VND"/>
    <s v="20221031VND"/>
    <n v="1"/>
    <n v="1.2165679999999999E-3"/>
    <n v="1.5979690000000001E-3"/>
    <n v="4.8578257600000001E-2"/>
    <x v="3"/>
  </r>
  <r>
    <x v="2"/>
    <n v="3846"/>
    <x v="2"/>
    <x v="0"/>
    <x v="0"/>
    <n v="768712"/>
    <d v="2022-01-01T00:00:00"/>
    <n v="304"/>
    <n v="2505689.6"/>
    <n v="82424"/>
    <s v="VND"/>
    <s v="20221031VND"/>
    <n v="1"/>
    <n v="7.6871199999999995E-4"/>
    <n v="8.2423999999999996E-5"/>
    <n v="2.5056896E-3"/>
    <x v="2"/>
  </r>
  <r>
    <x v="2"/>
    <n v="3848"/>
    <x v="9"/>
    <x v="0"/>
    <x v="0"/>
    <n v="1365058"/>
    <d v="2022-01-01T00:00:00"/>
    <n v="304"/>
    <n v="5345779.2"/>
    <n v="175848"/>
    <s v="VND"/>
    <s v="20221031VND"/>
    <n v="1"/>
    <n v="1.3650579999999999E-3"/>
    <n v="1.7584799999999999E-4"/>
    <n v="5.3457792000000002E-3"/>
    <x v="0"/>
  </r>
  <r>
    <x v="2"/>
    <n v="3849"/>
    <x v="15"/>
    <x v="0"/>
    <x v="0"/>
    <n v="37694"/>
    <d v="2022-01-01T00:00:00"/>
    <n v="304"/>
    <n v="56404251.199999996"/>
    <n v="1855403"/>
    <s v="VND"/>
    <s v="20221031VND"/>
    <n v="1"/>
    <n v="3.7694000000000002E-5"/>
    <n v="1.855403E-3"/>
    <n v="5.6404251199999998E-2"/>
    <x v="4"/>
  </r>
  <r>
    <x v="2"/>
    <n v="3850"/>
    <x v="6"/>
    <x v="0"/>
    <x v="0"/>
    <n v="1877243"/>
    <d v="2022-01-01T00:00:00"/>
    <n v="304"/>
    <n v="3432464"/>
    <n v="112910"/>
    <s v="VND"/>
    <s v="20221031VND"/>
    <n v="1"/>
    <n v="1.877243E-3"/>
    <n v="1.1291E-4"/>
    <n v="3.4324640000000001E-3"/>
    <x v="3"/>
  </r>
  <r>
    <x v="2"/>
    <n v="3850"/>
    <x v="6"/>
    <x v="0"/>
    <x v="0"/>
    <n v="281135"/>
    <d v="2022-01-01T00:00:00"/>
    <n v="304"/>
    <n v="282963519808"/>
    <n v="397235"/>
    <s v="USD"/>
    <s v="20221031USD"/>
    <n v="23432"/>
    <n v="6.5875553199999999"/>
    <n v="9.3080105199999998"/>
    <n v="282.963519808"/>
    <x v="3"/>
  </r>
  <r>
    <x v="2"/>
    <n v="3850"/>
    <x v="4"/>
    <x v="0"/>
    <x v="0"/>
    <n v="1050965"/>
    <d v="2022-01-01T00:00:00"/>
    <n v="304"/>
    <n v="12542857.6"/>
    <n v="412594"/>
    <s v="VND"/>
    <s v="20221031VND"/>
    <n v="1"/>
    <n v="1.0509650000000001E-3"/>
    <n v="4.1259400000000001E-4"/>
    <n v="1.25428576E-2"/>
    <x v="1"/>
  </r>
  <r>
    <x v="2"/>
    <n v="3851"/>
    <x v="4"/>
    <x v="0"/>
    <x v="0"/>
    <n v="1524659"/>
    <d v="2022-01-01T00:00:00"/>
    <n v="304"/>
    <n v="52055744"/>
    <n v="1712360"/>
    <s v="VND"/>
    <s v="20221031VND"/>
    <n v="1"/>
    <n v="1.524659E-3"/>
    <n v="1.71236E-3"/>
    <n v="5.2055744000000001E-2"/>
    <x v="1"/>
  </r>
  <r>
    <x v="2"/>
    <n v="3851"/>
    <x v="1"/>
    <x v="0"/>
    <x v="0"/>
    <n v="522569"/>
    <d v="2022-01-01T00:00:00"/>
    <n v="304"/>
    <n v="36924600"/>
    <n v="1214625"/>
    <s v="VND"/>
    <s v="20221031VND"/>
    <n v="1"/>
    <n v="5.2256899999999996E-4"/>
    <n v="1.214625E-3"/>
    <n v="3.6924600000000002E-2"/>
    <x v="1"/>
  </r>
  <r>
    <x v="2"/>
    <n v="3853"/>
    <x v="7"/>
    <x v="0"/>
    <x v="0"/>
    <n v="406537"/>
    <d v="2022-01-01T00:00:00"/>
    <n v="304"/>
    <n v="23980857.599999998"/>
    <n v="788844"/>
    <s v="VND"/>
    <s v="20221031VND"/>
    <n v="1"/>
    <n v="4.06537E-4"/>
    <n v="7.8884400000000003E-4"/>
    <n v="2.3980857599999999E-2"/>
    <x v="2"/>
  </r>
  <r>
    <x v="2"/>
    <n v="3854"/>
    <x v="14"/>
    <x v="0"/>
    <x v="0"/>
    <n v="1188580"/>
    <d v="2022-01-01T00:00:00"/>
    <n v="304"/>
    <n v="55792816"/>
    <n v="1835290"/>
    <s v="VND"/>
    <s v="20221031VND"/>
    <n v="1"/>
    <n v="1.1885800000000001E-3"/>
    <n v="1.8352900000000001E-3"/>
    <n v="5.5792816000000002E-2"/>
    <x v="3"/>
  </r>
  <r>
    <x v="2"/>
    <n v="3855"/>
    <x v="5"/>
    <x v="0"/>
    <x v="0"/>
    <n v="1664529"/>
    <d v="2022-01-01T00:00:00"/>
    <n v="304"/>
    <n v="50746294.399999999"/>
    <n v="1669286"/>
    <s v="VND"/>
    <s v="20221031VND"/>
    <n v="1"/>
    <n v="1.6645290000000001E-3"/>
    <n v="1.6692860000000001E-3"/>
    <n v="5.0746294399999996E-2"/>
    <x v="1"/>
  </r>
  <r>
    <x v="2"/>
    <n v="3856"/>
    <x v="14"/>
    <x v="0"/>
    <x v="0"/>
    <n v="124306"/>
    <d v="2022-01-01T00:00:00"/>
    <n v="304"/>
    <n v="15177777.6"/>
    <n v="499269"/>
    <s v="VND"/>
    <s v="20221031VND"/>
    <n v="1"/>
    <n v="1.24306E-4"/>
    <n v="4.9926899999999999E-4"/>
    <n v="1.5177777599999999E-2"/>
    <x v="3"/>
  </r>
  <r>
    <x v="2"/>
    <n v="3856"/>
    <x v="14"/>
    <x v="0"/>
    <x v="0"/>
    <n v="1022269"/>
    <d v="2022-01-01T00:00:00"/>
    <n v="304"/>
    <n v="822800658291.20007"/>
    <n v="1155079"/>
    <s v="USD"/>
    <s v="20221031USD"/>
    <n v="23432"/>
    <n v="23.953807208000001"/>
    <n v="27.065811128"/>
    <n v="822.80065829120008"/>
    <x v="3"/>
  </r>
  <r>
    <x v="2"/>
    <n v="3856"/>
    <x v="2"/>
    <x v="0"/>
    <x v="0"/>
    <n v="1475879"/>
    <d v="2022-01-01T00:00:00"/>
    <n v="304"/>
    <n v="37342752"/>
    <n v="1228380"/>
    <s v="VND"/>
    <s v="20221031VND"/>
    <n v="1"/>
    <n v="1.475879E-3"/>
    <n v="1.2283800000000001E-3"/>
    <n v="3.7342752E-2"/>
    <x v="2"/>
  </r>
  <r>
    <x v="2"/>
    <n v="3856"/>
    <x v="14"/>
    <x v="0"/>
    <x v="0"/>
    <n v="6054671"/>
    <d v="2022-01-01T00:00:00"/>
    <n v="304"/>
    <n v="266485427.20000002"/>
    <n v="8765968"/>
    <s v="VND"/>
    <s v="20221031VND"/>
    <n v="1"/>
    <n v="6.0546710000000002E-3"/>
    <n v="8.7659680000000007E-3"/>
    <n v="0.26648542720000001"/>
    <x v="3"/>
  </r>
  <r>
    <x v="2"/>
    <n v="3856"/>
    <x v="14"/>
    <x v="0"/>
    <x v="0"/>
    <n v="1320835"/>
    <d v="2022-01-01T00:00:00"/>
    <n v="304"/>
    <n v="1392925475097.6001"/>
    <n v="1955442"/>
    <s v="USD"/>
    <s v="20221031USD"/>
    <n v="23432"/>
    <n v="30.949805720000001"/>
    <n v="45.819916943999999"/>
    <n v="1392.9254750976002"/>
    <x v="3"/>
  </r>
  <r>
    <x v="2"/>
    <n v="3856"/>
    <x v="3"/>
    <x v="0"/>
    <x v="0"/>
    <n v="1732502"/>
    <d v="2022-01-01T00:00:00"/>
    <n v="304"/>
    <n v="40123500.800000004"/>
    <n v="1319852"/>
    <s v="VND"/>
    <s v="20221031VND"/>
    <n v="1"/>
    <n v="1.7325019999999999E-3"/>
    <n v="1.319852E-3"/>
    <n v="4.0123500800000003E-2"/>
    <x v="0"/>
  </r>
  <r>
    <x v="2"/>
    <n v="3856"/>
    <x v="14"/>
    <x v="0"/>
    <x v="0"/>
    <n v="1783645"/>
    <d v="2022-01-01T00:00:00"/>
    <n v="304"/>
    <n v="47793785.600000001"/>
    <n v="1572164"/>
    <s v="VND"/>
    <s v="20221031VND"/>
    <n v="1"/>
    <n v="1.7836449999999999E-3"/>
    <n v="1.572164E-3"/>
    <n v="4.7793785599999999E-2"/>
    <x v="3"/>
  </r>
  <r>
    <x v="2"/>
    <n v="3857"/>
    <x v="4"/>
    <x v="0"/>
    <x v="0"/>
    <n v="1080116"/>
    <d v="2022-01-01T00:00:00"/>
    <n v="304"/>
    <n v="37910745.600000001"/>
    <n v="1247064"/>
    <s v="VND"/>
    <s v="20221031VND"/>
    <n v="1"/>
    <n v="1.0801160000000001E-3"/>
    <n v="1.247064E-3"/>
    <n v="3.7910745600000004E-2"/>
    <x v="1"/>
  </r>
  <r>
    <x v="2"/>
    <n v="3858"/>
    <x v="10"/>
    <x v="0"/>
    <x v="0"/>
    <n v="1311014"/>
    <d v="2022-01-01T00:00:00"/>
    <n v="304"/>
    <n v="51286259.199999996"/>
    <n v="1687048"/>
    <s v="VND"/>
    <s v="20221031VND"/>
    <n v="1"/>
    <n v="1.3110140000000001E-3"/>
    <n v="1.687048E-3"/>
    <n v="5.1286259199999996E-2"/>
    <x v="1"/>
  </r>
  <r>
    <x v="2"/>
    <n v="3859"/>
    <x v="14"/>
    <x v="0"/>
    <x v="0"/>
    <n v="172314"/>
    <d v="2022-01-01T00:00:00"/>
    <n v="304"/>
    <n v="50768091.199999996"/>
    <n v="1670003"/>
    <s v="VND"/>
    <s v="20221031VND"/>
    <n v="1"/>
    <n v="1.7231399999999999E-4"/>
    <n v="1.670003E-3"/>
    <n v="5.0768091199999997E-2"/>
    <x v="3"/>
  </r>
  <r>
    <x v="2"/>
    <n v="3859"/>
    <x v="11"/>
    <x v="0"/>
    <x v="0"/>
    <n v="1546715"/>
    <d v="2022-01-01T00:00:00"/>
    <n v="304"/>
    <n v="12860142.4"/>
    <n v="423031"/>
    <s v="VND"/>
    <s v="20221031VND"/>
    <n v="1"/>
    <n v="1.5467149999999999E-3"/>
    <n v="4.2303099999999998E-4"/>
    <n v="1.28601424E-2"/>
    <x v="3"/>
  </r>
  <r>
    <x v="2"/>
    <n v="3859"/>
    <x v="0"/>
    <x v="0"/>
    <x v="0"/>
    <n v="1028199"/>
    <d v="2022-01-01T00:00:00"/>
    <n v="304"/>
    <n v="31672361.599999998"/>
    <n v="1041854"/>
    <s v="VND"/>
    <s v="20221031VND"/>
    <n v="1"/>
    <n v="1.028199E-3"/>
    <n v="1.041854E-3"/>
    <n v="3.1672361599999997E-2"/>
    <x v="0"/>
  </r>
  <r>
    <x v="2"/>
    <n v="3860"/>
    <x v="8"/>
    <x v="0"/>
    <x v="0"/>
    <n v="736740"/>
    <d v="2022-01-01T00:00:00"/>
    <n v="304"/>
    <n v="5462606.3999999994"/>
    <n v="179691"/>
    <s v="VND"/>
    <s v="20221031VND"/>
    <n v="1"/>
    <n v="7.3674000000000005E-4"/>
    <n v="1.79691E-4"/>
    <n v="5.4626063999999993E-3"/>
    <x v="0"/>
  </r>
  <r>
    <x v="2"/>
    <n v="3861"/>
    <x v="5"/>
    <x v="0"/>
    <x v="0"/>
    <n v="201967"/>
    <d v="2022-01-01T00:00:00"/>
    <n v="304"/>
    <n v="24533073.599999998"/>
    <n v="807009"/>
    <s v="VND"/>
    <s v="20221031VND"/>
    <n v="1"/>
    <n v="2.01967E-4"/>
    <n v="8.0700900000000002E-4"/>
    <n v="2.4533073599999997E-2"/>
    <x v="1"/>
  </r>
  <r>
    <x v="2"/>
    <n v="3862"/>
    <x v="0"/>
    <x v="0"/>
    <x v="0"/>
    <n v="459485"/>
    <d v="2022-01-01T00:00:00"/>
    <n v="304"/>
    <n v="43471027.199999996"/>
    <n v="1429968"/>
    <s v="VND"/>
    <s v="20221031VND"/>
    <n v="1"/>
    <n v="4.5948499999999998E-4"/>
    <n v="1.429968E-3"/>
    <n v="4.3471027199999998E-2"/>
    <x v="0"/>
  </r>
  <r>
    <x v="2"/>
    <n v="3862"/>
    <x v="4"/>
    <x v="0"/>
    <x v="0"/>
    <n v="1277277"/>
    <d v="2022-01-01T00:00:00"/>
    <n v="304"/>
    <n v="624647481651.19995"/>
    <n v="876904"/>
    <s v="USD"/>
    <s v="20221031USD"/>
    <n v="23432"/>
    <n v="29.929154663999999"/>
    <n v="20.547614528"/>
    <n v="624.6474816512"/>
    <x v="1"/>
  </r>
  <r>
    <x v="2"/>
    <n v="3862"/>
    <x v="1"/>
    <x v="0"/>
    <x v="0"/>
    <n v="1441379"/>
    <d v="2022-01-01T00:00:00"/>
    <n v="304"/>
    <n v="29020843.199999999"/>
    <n v="954633"/>
    <s v="VND"/>
    <s v="20221031VND"/>
    <n v="1"/>
    <n v="1.441379E-3"/>
    <n v="9.5463299999999998E-4"/>
    <n v="2.90208432E-2"/>
    <x v="1"/>
  </r>
  <r>
    <x v="2"/>
    <n v="3863"/>
    <x v="13"/>
    <x v="0"/>
    <x v="0"/>
    <n v="521900"/>
    <d v="2022-01-01T00:00:00"/>
    <n v="304"/>
    <n v="36397068.799999997"/>
    <n v="1197272"/>
    <s v="VND"/>
    <s v="20221031VND"/>
    <n v="1"/>
    <n v="5.2189999999999995E-4"/>
    <n v="1.1972720000000001E-3"/>
    <n v="3.6397068799999995E-2"/>
    <x v="0"/>
  </r>
  <r>
    <x v="2"/>
    <n v="3865"/>
    <x v="0"/>
    <x v="0"/>
    <x v="0"/>
    <n v="1461632"/>
    <d v="2022-01-01T00:00:00"/>
    <n v="304"/>
    <n v="18488155.199999999"/>
    <n v="608163"/>
    <s v="VND"/>
    <s v="20221031VND"/>
    <n v="1"/>
    <n v="1.461632E-3"/>
    <n v="6.08163E-4"/>
    <n v="1.8488155199999998E-2"/>
    <x v="0"/>
  </r>
  <r>
    <x v="2"/>
    <n v="3865"/>
    <x v="7"/>
    <x v="0"/>
    <x v="0"/>
    <n v="489263"/>
    <d v="2022-01-01T00:00:00"/>
    <n v="304"/>
    <n v="41048329.600000001"/>
    <n v="1350274"/>
    <s v="VND"/>
    <s v="20221031VND"/>
    <n v="1"/>
    <n v="4.8926299999999998E-4"/>
    <n v="1.350274E-3"/>
    <n v="4.1048329600000003E-2"/>
    <x v="2"/>
  </r>
  <r>
    <x v="2"/>
    <n v="3866"/>
    <x v="5"/>
    <x v="0"/>
    <x v="0"/>
    <n v="1886595"/>
    <d v="2022-01-01T00:00:00"/>
    <n v="304"/>
    <n v="42583894.399999999"/>
    <n v="1400786"/>
    <s v="VND"/>
    <s v="20221031VND"/>
    <n v="1"/>
    <n v="1.886595E-3"/>
    <n v="1.400786E-3"/>
    <n v="4.2583894399999996E-2"/>
    <x v="1"/>
  </r>
  <r>
    <x v="2"/>
    <n v="3866"/>
    <x v="9"/>
    <x v="0"/>
    <x v="0"/>
    <n v="1301367"/>
    <d v="2022-01-01T00:00:00"/>
    <n v="304"/>
    <n v="33560384"/>
    <n v="1103960"/>
    <s v="VND"/>
    <s v="20221031VND"/>
    <n v="1"/>
    <n v="1.3013670000000001E-3"/>
    <n v="1.10396E-3"/>
    <n v="3.3560383999999999E-2"/>
    <x v="0"/>
  </r>
  <r>
    <x v="2"/>
    <n v="3866"/>
    <x v="5"/>
    <x v="0"/>
    <x v="0"/>
    <n v="6638905"/>
    <d v="2022-01-01T00:00:00"/>
    <n v="304"/>
    <n v="233565328"/>
    <n v="7683070"/>
    <s v="VND"/>
    <s v="20221031VND"/>
    <n v="1"/>
    <n v="6.6389049999999996E-3"/>
    <n v="7.6830700000000002E-3"/>
    <n v="0.23356532799999999"/>
    <x v="1"/>
  </r>
  <r>
    <x v="2"/>
    <n v="3869"/>
    <x v="1"/>
    <x v="0"/>
    <x v="0"/>
    <n v="5198257"/>
    <d v="2022-01-01T00:00:00"/>
    <n v="304"/>
    <n v="63991179.199999996"/>
    <n v="2104973"/>
    <s v="VND"/>
    <s v="20221031VND"/>
    <n v="1"/>
    <n v="5.1982570000000004E-3"/>
    <n v="2.104973E-3"/>
    <n v="6.3991179199999998E-2"/>
    <x v="1"/>
  </r>
  <r>
    <x v="2"/>
    <n v="3870"/>
    <x v="1"/>
    <x v="0"/>
    <x v="0"/>
    <n v="1413563"/>
    <d v="2022-01-01T00:00:00"/>
    <n v="304"/>
    <n v="47899881.600000001"/>
    <n v="1575654"/>
    <s v="VND"/>
    <s v="20221031VND"/>
    <n v="1"/>
    <n v="1.4135630000000001E-3"/>
    <n v="1.5756539999999999E-3"/>
    <n v="4.7899881599999999E-2"/>
    <x v="1"/>
  </r>
  <r>
    <x v="2"/>
    <n v="3871"/>
    <x v="0"/>
    <x v="0"/>
    <x v="0"/>
    <n v="1233816"/>
    <d v="2022-01-01T00:00:00"/>
    <n v="304"/>
    <n v="5159123.2"/>
    <n v="169708"/>
    <s v="VND"/>
    <s v="20221031VND"/>
    <n v="1"/>
    <n v="1.233816E-3"/>
    <n v="1.69708E-4"/>
    <n v="5.1591231999999999E-3"/>
    <x v="0"/>
  </r>
  <r>
    <x v="2"/>
    <n v="3871"/>
    <x v="0"/>
    <x v="0"/>
    <x v="0"/>
    <n v="6540402"/>
    <d v="2022-01-01T00:00:00"/>
    <n v="304"/>
    <n v="295087753.60000002"/>
    <n v="9706834"/>
    <s v="VND"/>
    <s v="20221031VND"/>
    <n v="1"/>
    <n v="6.5404019999999998E-3"/>
    <n v="9.7068339999999993E-3"/>
    <n v="0.2950877536"/>
    <x v="0"/>
  </r>
  <r>
    <x v="2"/>
    <n v="3874"/>
    <x v="1"/>
    <x v="0"/>
    <x v="0"/>
    <n v="422809"/>
    <d v="2022-01-01T00:00:00"/>
    <n v="304"/>
    <n v="22048603.199999999"/>
    <n v="725283"/>
    <s v="VND"/>
    <s v="20221031VND"/>
    <n v="1"/>
    <n v="4.2280900000000001E-4"/>
    <n v="7.2528299999999996E-4"/>
    <n v="2.2048603199999999E-2"/>
    <x v="1"/>
  </r>
  <r>
    <x v="2"/>
    <n v="3875"/>
    <x v="1"/>
    <x v="0"/>
    <x v="0"/>
    <n v="25533"/>
    <d v="2022-01-01T00:00:00"/>
    <n v="304"/>
    <n v="19037908.800000001"/>
    <n v="626247"/>
    <s v="VND"/>
    <s v="20221031VND"/>
    <n v="1"/>
    <n v="2.5533000000000001E-5"/>
    <n v="6.2624700000000002E-4"/>
    <n v="1.9037908799999999E-2"/>
    <x v="1"/>
  </r>
  <r>
    <x v="2"/>
    <n v="3875"/>
    <x v="6"/>
    <x v="0"/>
    <x v="0"/>
    <n v="375788"/>
    <d v="2022-01-01T00:00:00"/>
    <n v="304"/>
    <n v="16324769.6"/>
    <n v="536999"/>
    <s v="VND"/>
    <s v="20221031VND"/>
    <n v="1"/>
    <n v="3.75788E-4"/>
    <n v="5.3699900000000003E-4"/>
    <n v="1.63247696E-2"/>
    <x v="3"/>
  </r>
  <r>
    <x v="2"/>
    <n v="3875"/>
    <x v="6"/>
    <x v="0"/>
    <x v="0"/>
    <n v="895998"/>
    <d v="2022-01-01T00:00:00"/>
    <n v="304"/>
    <n v="1212000779558.3999"/>
    <n v="1701453"/>
    <s v="USD"/>
    <s v="20221031USD"/>
    <n v="23432"/>
    <n v="20.995025135999999"/>
    <n v="39.868446695999999"/>
    <n v="1212.0007795583999"/>
    <x v="3"/>
  </r>
  <r>
    <x v="2"/>
    <n v="3876"/>
    <x v="1"/>
    <x v="0"/>
    <x v="0"/>
    <n v="242327"/>
    <d v="2022-01-01T00:00:00"/>
    <n v="304"/>
    <n v="58272665.600000001"/>
    <n v="1916864"/>
    <s v="VND"/>
    <s v="20221031VND"/>
    <n v="1"/>
    <n v="2.42327E-4"/>
    <n v="1.9168639999999999E-3"/>
    <n v="5.8272665600000002E-2"/>
    <x v="1"/>
  </r>
  <r>
    <x v="2"/>
    <n v="3876"/>
    <x v="7"/>
    <x v="0"/>
    <x v="0"/>
    <n v="395488"/>
    <d v="2022-01-01T00:00:00"/>
    <n v="304"/>
    <n v="50064908.800000004"/>
    <n v="1646872"/>
    <s v="VND"/>
    <s v="20221031VND"/>
    <n v="1"/>
    <n v="3.9548799999999999E-4"/>
    <n v="1.646872E-3"/>
    <n v="5.0064908800000002E-2"/>
    <x v="2"/>
  </r>
  <r>
    <x v="2"/>
    <n v="3878"/>
    <x v="4"/>
    <x v="0"/>
    <x v="0"/>
    <n v="162746"/>
    <d v="2022-01-01T00:00:00"/>
    <n v="304"/>
    <n v="19291140.800000001"/>
    <n v="634577"/>
    <s v="VND"/>
    <s v="20221031VND"/>
    <n v="1"/>
    <n v="1.6274599999999999E-4"/>
    <n v="6.3457699999999999E-4"/>
    <n v="1.9291140800000002E-2"/>
    <x v="1"/>
  </r>
  <r>
    <x v="2"/>
    <n v="3878"/>
    <x v="14"/>
    <x v="0"/>
    <x v="0"/>
    <n v="1362346"/>
    <d v="2022-01-01T00:00:00"/>
    <n v="304"/>
    <n v="54757331.199999996"/>
    <n v="1801228"/>
    <s v="VND"/>
    <s v="20221031VND"/>
    <n v="1"/>
    <n v="1.362346E-3"/>
    <n v="1.801228E-3"/>
    <n v="5.4757331199999995E-2"/>
    <x v="3"/>
  </r>
  <r>
    <x v="2"/>
    <n v="3878"/>
    <x v="4"/>
    <x v="0"/>
    <x v="0"/>
    <n v="8226581"/>
    <d v="2022-01-01T00:00:00"/>
    <n v="304"/>
    <n v="205547958.40000001"/>
    <n v="6761446"/>
    <s v="VND"/>
    <s v="20221031VND"/>
    <n v="1"/>
    <n v="8.2265810000000002E-3"/>
    <n v="6.7614459999999999E-3"/>
    <n v="0.20554795840000001"/>
    <x v="1"/>
  </r>
  <r>
    <x v="2"/>
    <n v="3878"/>
    <x v="10"/>
    <x v="0"/>
    <x v="0"/>
    <n v="379930"/>
    <d v="2022-01-01T00:00:00"/>
    <n v="304"/>
    <n v="28572443.199999999"/>
    <n v="939883"/>
    <s v="VND"/>
    <s v="20221031VND"/>
    <n v="1"/>
    <n v="3.7993E-4"/>
    <n v="9.3988299999999997E-4"/>
    <n v="2.8572443199999999E-2"/>
    <x v="1"/>
  </r>
  <r>
    <x v="2"/>
    <n v="3878"/>
    <x v="1"/>
    <x v="0"/>
    <x v="0"/>
    <n v="1681908"/>
    <d v="2022-01-01T00:00:00"/>
    <n v="304"/>
    <n v="49297521.600000001"/>
    <n v="1621629"/>
    <s v="VND"/>
    <s v="20221031VND"/>
    <n v="1"/>
    <n v="1.681908E-3"/>
    <n v="1.6216290000000001E-3"/>
    <n v="4.9297521600000005E-2"/>
    <x v="1"/>
  </r>
  <r>
    <x v="2"/>
    <n v="3879"/>
    <x v="8"/>
    <x v="0"/>
    <x v="0"/>
    <n v="241230"/>
    <d v="2022-01-01T00:00:00"/>
    <n v="304"/>
    <n v="32034334.400000002"/>
    <n v="1053761"/>
    <s v="VND"/>
    <s v="20221031VND"/>
    <n v="1"/>
    <n v="2.4122999999999999E-4"/>
    <n v="1.0537610000000001E-3"/>
    <n v="3.2034334400000003E-2"/>
    <x v="0"/>
  </r>
  <r>
    <x v="2"/>
    <n v="3879"/>
    <x v="8"/>
    <x v="0"/>
    <x v="0"/>
    <n v="1610423"/>
    <d v="2022-01-01T00:00:00"/>
    <n v="304"/>
    <n v="1021849237260.7999"/>
    <n v="1434511"/>
    <s v="USD"/>
    <s v="20221031USD"/>
    <n v="23432"/>
    <n v="37.735431736000002"/>
    <n v="33.613461751999999"/>
    <n v="1021.8492372607999"/>
    <x v="0"/>
  </r>
  <r>
    <x v="2"/>
    <n v="3880"/>
    <x v="7"/>
    <x v="0"/>
    <x v="0"/>
    <n v="1229153"/>
    <d v="2022-01-01T00:00:00"/>
    <n v="304"/>
    <n v="54049254.399999999"/>
    <n v="1777936"/>
    <s v="VND"/>
    <s v="20221031VND"/>
    <n v="1"/>
    <n v="1.229153E-3"/>
    <n v="1.7779359999999999E-3"/>
    <n v="5.4049254399999996E-2"/>
    <x v="2"/>
  </r>
  <r>
    <x v="2"/>
    <n v="3883"/>
    <x v="1"/>
    <x v="0"/>
    <x v="0"/>
    <n v="1942755"/>
    <d v="2022-01-01T00:00:00"/>
    <n v="304"/>
    <n v="883569057126.40002"/>
    <n v="1240388"/>
    <s v="USD"/>
    <s v="20221031USD"/>
    <n v="23432"/>
    <n v="45.52263516"/>
    <n v="29.064771616000002"/>
    <n v="883.56905712640003"/>
    <x v="1"/>
  </r>
  <r>
    <x v="2"/>
    <n v="3883"/>
    <x v="1"/>
    <x v="0"/>
    <x v="0"/>
    <n v="3425704"/>
    <d v="2022-01-01T00:00:00"/>
    <n v="304"/>
    <n v="88930214.399999991"/>
    <n v="2925336"/>
    <s v="VND"/>
    <s v="20221031VND"/>
    <n v="1"/>
    <n v="3.4257039999999999E-3"/>
    <n v="2.9253360000000002E-3"/>
    <n v="8.8930214399999985E-2"/>
    <x v="1"/>
  </r>
  <r>
    <x v="2"/>
    <n v="3884"/>
    <x v="0"/>
    <x v="0"/>
    <x v="0"/>
    <n v="1379320"/>
    <d v="2022-01-01T00:00:00"/>
    <n v="304"/>
    <n v="24250080"/>
    <n v="797700"/>
    <s v="VND"/>
    <s v="20221031VND"/>
    <n v="1"/>
    <n v="1.3793200000000001E-3"/>
    <n v="7.9770000000000004E-4"/>
    <n v="2.425008E-2"/>
    <x v="0"/>
  </r>
  <r>
    <x v="2"/>
    <n v="3886"/>
    <x v="3"/>
    <x v="0"/>
    <x v="0"/>
    <n v="867146"/>
    <d v="2022-01-01T00:00:00"/>
    <n v="304"/>
    <n v="139110.39999999999"/>
    <n v="4576"/>
    <s v="VND"/>
    <s v="20221031VND"/>
    <n v="1"/>
    <n v="8.6714599999999995E-4"/>
    <n v="4.5759999999999999E-6"/>
    <n v="1.3911039999999999E-4"/>
    <x v="0"/>
  </r>
  <r>
    <x v="2"/>
    <n v="3886"/>
    <x v="15"/>
    <x v="0"/>
    <x v="0"/>
    <n v="1890086"/>
    <d v="2022-01-01T00:00:00"/>
    <n v="304"/>
    <n v="30673387.199999999"/>
    <n v="1008993"/>
    <s v="VND"/>
    <s v="20221031VND"/>
    <n v="1"/>
    <n v="1.890086E-3"/>
    <n v="1.0089929999999999E-3"/>
    <n v="3.0673387199999999E-2"/>
    <x v="4"/>
  </r>
  <r>
    <x v="2"/>
    <n v="3886"/>
    <x v="15"/>
    <x v="0"/>
    <x v="0"/>
    <n v="843667"/>
    <d v="2022-01-01T00:00:00"/>
    <n v="304"/>
    <n v="43480998.399999999"/>
    <n v="1430296"/>
    <s v="VND"/>
    <s v="20221031VND"/>
    <n v="1"/>
    <n v="8.4366699999999998E-4"/>
    <n v="1.430296E-3"/>
    <n v="4.3480998399999998E-2"/>
    <x v="4"/>
  </r>
  <r>
    <x v="2"/>
    <n v="3887"/>
    <x v="5"/>
    <x v="0"/>
    <x v="0"/>
    <n v="776413"/>
    <d v="2022-01-01T00:00:00"/>
    <n v="304"/>
    <n v="29631396.800000001"/>
    <n v="974717"/>
    <s v="VND"/>
    <s v="20221031VND"/>
    <n v="1"/>
    <n v="7.7641299999999999E-4"/>
    <n v="9.7471700000000005E-4"/>
    <n v="2.9631396800000001E-2"/>
    <x v="1"/>
  </r>
  <r>
    <x v="2"/>
    <n v="3887"/>
    <x v="0"/>
    <x v="0"/>
    <x v="0"/>
    <n v="325254"/>
    <d v="2022-01-01T00:00:00"/>
    <n v="304"/>
    <n v="27847129.599999998"/>
    <n v="916024"/>
    <s v="VND"/>
    <s v="20221031VND"/>
    <n v="1"/>
    <n v="3.2525400000000003E-4"/>
    <n v="9.1602399999999998E-4"/>
    <n v="2.7847129599999999E-2"/>
    <x v="0"/>
  </r>
  <r>
    <x v="2"/>
    <n v="3889"/>
    <x v="4"/>
    <x v="0"/>
    <x v="0"/>
    <n v="1382468"/>
    <d v="2022-01-01T00:00:00"/>
    <n v="304"/>
    <n v="2042880"/>
    <n v="67200"/>
    <s v="VND"/>
    <s v="20221031VND"/>
    <n v="1"/>
    <n v="1.382468E-3"/>
    <n v="6.7199999999999994E-5"/>
    <n v="2.04288E-3"/>
    <x v="1"/>
  </r>
  <r>
    <x v="2"/>
    <n v="3892"/>
    <x v="0"/>
    <x v="0"/>
    <x v="0"/>
    <n v="1578774"/>
    <d v="2022-01-01T00:00:00"/>
    <n v="304"/>
    <n v="11070220.799999999"/>
    <n v="364152"/>
    <s v="VND"/>
    <s v="20221031VND"/>
    <n v="1"/>
    <n v="1.578774E-3"/>
    <n v="3.6415200000000002E-4"/>
    <n v="1.1070220799999999E-2"/>
    <x v="0"/>
  </r>
  <r>
    <x v="2"/>
    <n v="3893"/>
    <x v="9"/>
    <x v="0"/>
    <x v="0"/>
    <n v="644776"/>
    <d v="2022-01-01T00:00:00"/>
    <n v="304"/>
    <n v="56636902.399999999"/>
    <n v="1863056"/>
    <s v="VND"/>
    <s v="20221031VND"/>
    <n v="1"/>
    <n v="6.4477600000000001E-4"/>
    <n v="1.8630560000000001E-3"/>
    <n v="5.6636902400000001E-2"/>
    <x v="0"/>
  </r>
  <r>
    <x v="2"/>
    <n v="3893"/>
    <x v="0"/>
    <x v="0"/>
    <x v="0"/>
    <n v="544055"/>
    <d v="2022-01-01T00:00:00"/>
    <n v="304"/>
    <n v="40491249.600000001"/>
    <n v="1331949"/>
    <s v="VND"/>
    <s v="20221031VND"/>
    <n v="1"/>
    <n v="5.4405499999999999E-4"/>
    <n v="1.331949E-3"/>
    <n v="4.0491249600000001E-2"/>
    <x v="0"/>
  </r>
  <r>
    <x v="2"/>
    <n v="3894"/>
    <x v="1"/>
    <x v="0"/>
    <x v="0"/>
    <n v="971705"/>
    <d v="2022-01-01T00:00:00"/>
    <n v="304"/>
    <n v="49317372.800000004"/>
    <n v="1622282"/>
    <s v="VND"/>
    <s v="20221031VND"/>
    <n v="1"/>
    <n v="9.7170500000000001E-4"/>
    <n v="1.6222820000000001E-3"/>
    <n v="4.9317372800000002E-2"/>
    <x v="1"/>
  </r>
  <r>
    <x v="2"/>
    <n v="3901"/>
    <x v="5"/>
    <x v="0"/>
    <x v="0"/>
    <n v="1928798"/>
    <d v="2022-01-01T00:00:00"/>
    <n v="304"/>
    <n v="33902536"/>
    <n v="1115215"/>
    <s v="VND"/>
    <s v="20221031VND"/>
    <n v="1"/>
    <n v="1.928798E-3"/>
    <n v="1.1152149999999999E-3"/>
    <n v="3.3902535999999997E-2"/>
    <x v="1"/>
  </r>
  <r>
    <x v="2"/>
    <n v="3901"/>
    <x v="3"/>
    <x v="0"/>
    <x v="0"/>
    <n v="7735061"/>
    <d v="2022-01-01T00:00:00"/>
    <n v="304"/>
    <n v="200074499.20000002"/>
    <n v="6581398"/>
    <s v="VND"/>
    <s v="20221031VND"/>
    <n v="1"/>
    <n v="7.7350609999999997E-3"/>
    <n v="6.5813979999999996E-3"/>
    <n v="0.20007449920000001"/>
    <x v="0"/>
  </r>
  <r>
    <x v="2"/>
    <n v="3902"/>
    <x v="6"/>
    <x v="0"/>
    <x v="0"/>
    <n v="1510727"/>
    <d v="2022-01-01T00:00:00"/>
    <n v="304"/>
    <n v="3146004.8000000003"/>
    <n v="103487"/>
    <s v="VND"/>
    <s v="20221031VND"/>
    <n v="1"/>
    <n v="1.5107269999999999E-3"/>
    <n v="1.0348699999999999E-4"/>
    <n v="3.1460048000000003E-3"/>
    <x v="3"/>
  </r>
  <r>
    <x v="2"/>
    <n v="3903"/>
    <x v="6"/>
    <x v="0"/>
    <x v="0"/>
    <n v="1462273"/>
    <d v="2022-01-01T00:00:00"/>
    <n v="304"/>
    <n v="224048"/>
    <n v="7370"/>
    <s v="VND"/>
    <s v="20221031VND"/>
    <n v="1"/>
    <n v="1.462273E-3"/>
    <n v="7.3699999999999997E-6"/>
    <n v="2.2404799999999999E-4"/>
    <x v="3"/>
  </r>
  <r>
    <x v="2"/>
    <n v="3903"/>
    <x v="4"/>
    <x v="0"/>
    <x v="0"/>
    <n v="1880642"/>
    <d v="2022-01-01T00:00:00"/>
    <n v="304"/>
    <n v="41053315.199999996"/>
    <n v="1350438"/>
    <s v="VND"/>
    <s v="20221031VND"/>
    <n v="1"/>
    <n v="1.8806420000000001E-3"/>
    <n v="1.350438E-3"/>
    <n v="4.1053315199999996E-2"/>
    <x v="1"/>
  </r>
  <r>
    <x v="2"/>
    <n v="3905"/>
    <x v="4"/>
    <x v="0"/>
    <x v="0"/>
    <n v="639707"/>
    <d v="2022-01-01T00:00:00"/>
    <n v="304"/>
    <n v="34263779.200000003"/>
    <n v="1127098"/>
    <s v="VND"/>
    <s v="20221031VND"/>
    <n v="1"/>
    <n v="6.3970699999999999E-4"/>
    <n v="1.127098E-3"/>
    <n v="3.4263779200000004E-2"/>
    <x v="1"/>
  </r>
  <r>
    <x v="2"/>
    <n v="3908"/>
    <x v="8"/>
    <x v="0"/>
    <x v="0"/>
    <n v="803710"/>
    <d v="2022-01-01T00:00:00"/>
    <n v="304"/>
    <n v="21020870.400000002"/>
    <n v="691476"/>
    <s v="VND"/>
    <s v="20221031VND"/>
    <n v="1"/>
    <n v="8.0371000000000001E-4"/>
    <n v="6.91476E-4"/>
    <n v="2.1020870400000002E-2"/>
    <x v="0"/>
  </r>
  <r>
    <x v="2"/>
    <n v="3908"/>
    <x v="0"/>
    <x v="0"/>
    <x v="0"/>
    <n v="1000993"/>
    <d v="2022-01-01T00:00:00"/>
    <n v="304"/>
    <n v="16501940.799999999"/>
    <n v="542827"/>
    <s v="VND"/>
    <s v="20221031VND"/>
    <n v="1"/>
    <n v="1.0009929999999999E-3"/>
    <n v="5.4282699999999996E-4"/>
    <n v="1.65019408E-2"/>
    <x v="0"/>
  </r>
  <r>
    <x v="2"/>
    <n v="3908"/>
    <x v="13"/>
    <x v="0"/>
    <x v="0"/>
    <n v="664017"/>
    <d v="2022-01-01T00:00:00"/>
    <n v="304"/>
    <n v="43129787.199999996"/>
    <n v="1418743"/>
    <s v="VND"/>
    <s v="20221031VND"/>
    <n v="1"/>
    <n v="6.6401700000000004E-4"/>
    <n v="1.4187430000000001E-3"/>
    <n v="4.3129787199999998E-2"/>
    <x v="0"/>
  </r>
  <r>
    <x v="2"/>
    <n v="3909"/>
    <x v="2"/>
    <x v="0"/>
    <x v="0"/>
    <n v="736105"/>
    <d v="2022-01-01T00:00:00"/>
    <n v="304"/>
    <n v="11674816"/>
    <n v="384040"/>
    <s v="VND"/>
    <s v="20221031VND"/>
    <n v="1"/>
    <n v="7.3610500000000003E-4"/>
    <n v="3.8403999999999999E-4"/>
    <n v="1.1674815999999999E-2"/>
    <x v="2"/>
  </r>
  <r>
    <x v="2"/>
    <n v="3910"/>
    <x v="8"/>
    <x v="0"/>
    <x v="0"/>
    <n v="1193832"/>
    <d v="2022-01-01T00:00:00"/>
    <n v="304"/>
    <n v="25272128"/>
    <n v="831320"/>
    <s v="VND"/>
    <s v="20221031VND"/>
    <n v="1"/>
    <n v="1.1938319999999999E-3"/>
    <n v="8.3131999999999998E-4"/>
    <n v="2.5272128000000001E-2"/>
    <x v="0"/>
  </r>
  <r>
    <x v="2"/>
    <n v="3914"/>
    <x v="0"/>
    <x v="0"/>
    <x v="1"/>
    <n v="211886"/>
    <d v="2022-01-01T00:00:00"/>
    <n v="304"/>
    <n v="39879814.399999999"/>
    <n v="1311836"/>
    <s v="VND"/>
    <s v="20221031VND"/>
    <n v="1"/>
    <n v="2.11886E-4"/>
    <n v="1.311836E-3"/>
    <n v="3.9879814399999998E-2"/>
    <x v="0"/>
  </r>
  <r>
    <x v="2"/>
    <n v="3914"/>
    <x v="0"/>
    <x v="0"/>
    <x v="1"/>
    <n v="6561867"/>
    <d v="2022-01-01T00:00:00"/>
    <n v="304"/>
    <n v="223549075.20000002"/>
    <n v="7353588"/>
    <s v="VND"/>
    <s v="20221031VND"/>
    <n v="1"/>
    <n v="6.5618669999999999E-3"/>
    <n v="7.3535880000000003E-3"/>
    <n v="0.22354907520000003"/>
    <x v="0"/>
  </r>
  <r>
    <x v="2"/>
    <n v="3914"/>
    <x v="0"/>
    <x v="0"/>
    <x v="1"/>
    <n v="7213360"/>
    <d v="2022-01-01T00:00:00"/>
    <n v="304"/>
    <n v="227903662.40000001"/>
    <n v="7496831"/>
    <s v="VND"/>
    <s v="20221031VND"/>
    <n v="1"/>
    <n v="7.2133600000000003E-3"/>
    <n v="7.4968309999999998E-3"/>
    <n v="0.22790366240000001"/>
    <x v="0"/>
  </r>
  <r>
    <x v="2"/>
    <n v="3914"/>
    <x v="0"/>
    <x v="0"/>
    <x v="0"/>
    <n v="4918091"/>
    <d v="2022-01-01T00:00:00"/>
    <n v="304"/>
    <n v="111075398.39999999"/>
    <n v="3653796"/>
    <s v="VND"/>
    <s v="20221031VND"/>
    <n v="1"/>
    <n v="4.9180910000000003E-3"/>
    <n v="3.653796E-3"/>
    <n v="0.1110753984"/>
    <x v="0"/>
  </r>
  <r>
    <x v="2"/>
    <n v="3914"/>
    <x v="0"/>
    <x v="0"/>
    <x v="0"/>
    <n v="12218"/>
    <d v="2022-01-01T00:00:00"/>
    <n v="304"/>
    <n v="24254579.199999999"/>
    <n v="797848"/>
    <s v="VND"/>
    <s v="20221031VND"/>
    <n v="1"/>
    <n v="1.2218000000000001E-5"/>
    <n v="7.9784799999999998E-4"/>
    <n v="2.4254579199999998E-2"/>
    <x v="0"/>
  </r>
  <r>
    <x v="2"/>
    <n v="3914"/>
    <x v="0"/>
    <x v="0"/>
    <x v="0"/>
    <n v="1247875"/>
    <d v="2022-01-01T00:00:00"/>
    <n v="304"/>
    <n v="35299811.200000003"/>
    <n v="1161178"/>
    <s v="VND"/>
    <s v="20221031VND"/>
    <n v="1"/>
    <n v="1.2478750000000001E-3"/>
    <n v="1.1611779999999999E-3"/>
    <n v="3.5299811200000003E-2"/>
    <x v="0"/>
  </r>
  <r>
    <x v="2"/>
    <n v="3915"/>
    <x v="5"/>
    <x v="0"/>
    <x v="0"/>
    <n v="698192"/>
    <d v="2022-01-01T00:00:00"/>
    <n v="304"/>
    <n v="45674480"/>
    <n v="1502450"/>
    <s v="VND"/>
    <s v="20221031VND"/>
    <n v="1"/>
    <n v="6.9819200000000004E-4"/>
    <n v="1.50245E-3"/>
    <n v="4.5674480000000003E-2"/>
    <x v="1"/>
  </r>
  <r>
    <x v="2"/>
    <n v="3915"/>
    <x v="3"/>
    <x v="0"/>
    <x v="0"/>
    <n v="1527381"/>
    <d v="2022-01-01T00:00:00"/>
    <n v="304"/>
    <n v="26402339.199999999"/>
    <n v="868498"/>
    <s v="VND"/>
    <s v="20221031VND"/>
    <n v="1"/>
    <n v="1.527381E-3"/>
    <n v="8.6849799999999999E-4"/>
    <n v="2.64023392E-2"/>
    <x v="0"/>
  </r>
  <r>
    <x v="2"/>
    <n v="3915"/>
    <x v="3"/>
    <x v="0"/>
    <x v="0"/>
    <n v="1479590"/>
    <d v="2022-01-01T00:00:00"/>
    <n v="304"/>
    <n v="52542691.199999996"/>
    <n v="1728378"/>
    <s v="VND"/>
    <s v="20221031VND"/>
    <n v="1"/>
    <n v="1.47959E-3"/>
    <n v="1.728378E-3"/>
    <n v="5.2542691199999998E-2"/>
    <x v="0"/>
  </r>
  <r>
    <x v="2"/>
    <n v="3921"/>
    <x v="14"/>
    <x v="0"/>
    <x v="0"/>
    <n v="8655484"/>
    <d v="2022-01-01T00:00:00"/>
    <n v="304"/>
    <n v="300832532.80000001"/>
    <n v="9895807"/>
    <s v="VND"/>
    <s v="20221031VND"/>
    <n v="1"/>
    <n v="8.6554839999999997E-3"/>
    <n v="9.8958069999999995E-3"/>
    <n v="0.3008325328"/>
    <x v="3"/>
  </r>
  <r>
    <x v="2"/>
    <n v="3921"/>
    <x v="0"/>
    <x v="0"/>
    <x v="0"/>
    <n v="54170"/>
    <d v="2022-01-01T00:00:00"/>
    <n v="304"/>
    <n v="55251756.800000004"/>
    <n v="1817492"/>
    <s v="VND"/>
    <s v="20221031VND"/>
    <n v="1"/>
    <n v="5.4169999999999998E-5"/>
    <n v="1.817492E-3"/>
    <n v="5.5251756800000003E-2"/>
    <x v="0"/>
  </r>
  <r>
    <x v="2"/>
    <n v="3922"/>
    <x v="7"/>
    <x v="0"/>
    <x v="0"/>
    <n v="114449"/>
    <d v="2022-01-01T00:00:00"/>
    <n v="304"/>
    <n v="5801809.6000000006"/>
    <n v="190849"/>
    <s v="VND"/>
    <s v="20221031VND"/>
    <n v="1"/>
    <n v="1.14449E-4"/>
    <n v="1.9084899999999999E-4"/>
    <n v="5.8018096000000009E-3"/>
    <x v="2"/>
  </r>
  <r>
    <x v="2"/>
    <n v="3925"/>
    <x v="14"/>
    <x v="0"/>
    <x v="0"/>
    <n v="191913"/>
    <d v="2022-01-01T00:00:00"/>
    <n v="304"/>
    <n v="933230050611.20007"/>
    <n v="1310104"/>
    <s v="USD"/>
    <s v="20221031USD"/>
    <n v="23432"/>
    <n v="4.4969054159999997"/>
    <n v="30.698356927999999"/>
    <n v="933.23005061120011"/>
    <x v="3"/>
  </r>
  <r>
    <x v="2"/>
    <n v="3926"/>
    <x v="3"/>
    <x v="0"/>
    <x v="0"/>
    <n v="890576"/>
    <d v="2022-01-01T00:00:00"/>
    <n v="304"/>
    <n v="484997485542.39996"/>
    <n v="680858"/>
    <s v="USD"/>
    <s v="20221031USD"/>
    <n v="23432"/>
    <n v="20.867976832"/>
    <n v="15.953864656"/>
    <n v="484.99748554239994"/>
    <x v="0"/>
  </r>
  <r>
    <x v="2"/>
    <n v="3927"/>
    <x v="1"/>
    <x v="0"/>
    <x v="0"/>
    <n v="5236060"/>
    <d v="2022-01-01T00:00:00"/>
    <n v="304"/>
    <n v="128269456"/>
    <n v="4219390"/>
    <s v="VND"/>
    <s v="20221031VND"/>
    <n v="1"/>
    <n v="5.2360599999999998E-3"/>
    <n v="4.2193899999999999E-3"/>
    <n v="0.128269456"/>
    <x v="1"/>
  </r>
  <r>
    <x v="2"/>
    <n v="3927"/>
    <x v="5"/>
    <x v="0"/>
    <x v="0"/>
    <n v="6315043"/>
    <d v="2022-01-01T00:00:00"/>
    <n v="304"/>
    <n v="283749587.19999999"/>
    <n v="9333868"/>
    <s v="VND"/>
    <s v="20221031VND"/>
    <n v="1"/>
    <n v="6.3150430000000002E-3"/>
    <n v="9.3338680000000004E-3"/>
    <n v="0.28374958719999999"/>
    <x v="1"/>
  </r>
  <r>
    <x v="2"/>
    <n v="3927"/>
    <x v="5"/>
    <x v="0"/>
    <x v="0"/>
    <n v="7104225"/>
    <d v="2022-01-01T00:00:00"/>
    <n v="304"/>
    <n v="297394140.80000001"/>
    <n v="9782702"/>
    <s v="VND"/>
    <s v="20221031VND"/>
    <n v="1"/>
    <n v="7.1042249999999996E-3"/>
    <n v="9.7827020000000008E-3"/>
    <n v="0.29739414079999998"/>
    <x v="1"/>
  </r>
  <r>
    <x v="2"/>
    <n v="3927"/>
    <x v="0"/>
    <x v="0"/>
    <x v="0"/>
    <n v="1936948"/>
    <d v="2022-01-01T00:00:00"/>
    <n v="304"/>
    <n v="887080145497.59998"/>
    <n v="1245317"/>
    <s v="USD"/>
    <s v="20221031USD"/>
    <n v="23432"/>
    <n v="45.386565535999999"/>
    <n v="29.180267944000001"/>
    <n v="887.08014549760003"/>
    <x v="0"/>
  </r>
  <r>
    <x v="2"/>
    <n v="3927"/>
    <x v="5"/>
    <x v="0"/>
    <x v="0"/>
    <n v="1387874"/>
    <d v="2022-01-01T00:00:00"/>
    <n v="304"/>
    <n v="1258035286758.3999"/>
    <n v="1766078"/>
    <s v="USD"/>
    <s v="20221031USD"/>
    <n v="23432"/>
    <n v="32.520663568000003"/>
    <n v="41.382739696000002"/>
    <n v="1258.0352867583999"/>
    <x v="1"/>
  </r>
  <r>
    <x v="2"/>
    <n v="3928"/>
    <x v="11"/>
    <x v="0"/>
    <x v="0"/>
    <n v="766485"/>
    <d v="2022-01-01T00:00:00"/>
    <n v="304"/>
    <n v="45051857.600000001"/>
    <n v="1481969"/>
    <s v="VND"/>
    <s v="20221031VND"/>
    <n v="1"/>
    <n v="7.6648500000000002E-4"/>
    <n v="1.4819690000000001E-3"/>
    <n v="4.5051857600000002E-2"/>
    <x v="3"/>
  </r>
  <r>
    <x v="2"/>
    <n v="3929"/>
    <x v="14"/>
    <x v="0"/>
    <x v="0"/>
    <n v="140957"/>
    <d v="2022-01-01T00:00:00"/>
    <n v="304"/>
    <n v="32740313.599999998"/>
    <n v="1076984"/>
    <s v="VND"/>
    <s v="20221031VND"/>
    <n v="1"/>
    <n v="1.4095700000000001E-4"/>
    <n v="1.076984E-3"/>
    <n v="3.2740313600000001E-2"/>
    <x v="3"/>
  </r>
  <r>
    <x v="2"/>
    <n v="3929"/>
    <x v="14"/>
    <x v="0"/>
    <x v="0"/>
    <n v="1556067"/>
    <d v="2022-01-01T00:00:00"/>
    <n v="304"/>
    <n v="500377463027.19995"/>
    <n v="702449"/>
    <s v="USD"/>
    <s v="20221031USD"/>
    <n v="23432"/>
    <n v="36.461761944000003"/>
    <n v="16.459784968000001"/>
    <n v="500.37746302719995"/>
    <x v="3"/>
  </r>
  <r>
    <x v="2"/>
    <n v="3930"/>
    <x v="10"/>
    <x v="0"/>
    <x v="0"/>
    <n v="627806"/>
    <d v="2022-01-01T00:00:00"/>
    <n v="304"/>
    <n v="28202292.800000001"/>
    <n v="927707"/>
    <s v="VND"/>
    <s v="20221031VND"/>
    <n v="1"/>
    <n v="6.2780599999999996E-4"/>
    <n v="9.2770700000000005E-4"/>
    <n v="2.8202292800000001E-2"/>
    <x v="1"/>
  </r>
  <r>
    <x v="2"/>
    <n v="3931"/>
    <x v="14"/>
    <x v="0"/>
    <x v="0"/>
    <n v="380901"/>
    <d v="2022-01-01T00:00:00"/>
    <n v="304"/>
    <n v="42313668.800000004"/>
    <n v="1391897"/>
    <s v="VND"/>
    <s v="20221031VND"/>
    <n v="1"/>
    <n v="3.80901E-4"/>
    <n v="1.391897E-3"/>
    <n v="4.2313668800000002E-2"/>
    <x v="3"/>
  </r>
  <r>
    <x v="2"/>
    <n v="3931"/>
    <x v="0"/>
    <x v="0"/>
    <x v="0"/>
    <n v="558287"/>
    <d v="2022-01-01T00:00:00"/>
    <n v="304"/>
    <n v="30959086.400000002"/>
    <n v="1018391"/>
    <s v="VND"/>
    <s v="20221031VND"/>
    <n v="1"/>
    <n v="5.5828699999999998E-4"/>
    <n v="1.018391E-3"/>
    <n v="3.0959086400000002E-2"/>
    <x v="0"/>
  </r>
  <r>
    <x v="2"/>
    <n v="3932"/>
    <x v="5"/>
    <x v="0"/>
    <x v="0"/>
    <n v="1397634"/>
    <d v="2022-01-01T00:00:00"/>
    <n v="304"/>
    <n v="19628884.800000001"/>
    <n v="645687"/>
    <s v="VND"/>
    <s v="20221031VND"/>
    <n v="1"/>
    <n v="1.397634E-3"/>
    <n v="6.4568700000000004E-4"/>
    <n v="1.9628884799999999E-2"/>
    <x v="1"/>
  </r>
  <r>
    <x v="2"/>
    <n v="3932"/>
    <x v="5"/>
    <x v="0"/>
    <x v="0"/>
    <n v="6600911"/>
    <d v="2022-01-01T00:00:00"/>
    <n v="304"/>
    <n v="244629712"/>
    <n v="8047030"/>
    <s v="VND"/>
    <s v="20221031VND"/>
    <n v="1"/>
    <n v="6.6009110000000001E-3"/>
    <n v="8.0470300000000002E-3"/>
    <n v="0.244629712"/>
    <x v="1"/>
  </r>
  <r>
    <x v="2"/>
    <n v="3933"/>
    <x v="15"/>
    <x v="0"/>
    <x v="0"/>
    <n v="1655926"/>
    <d v="2022-01-01T00:00:00"/>
    <n v="304"/>
    <n v="31943985.599999998"/>
    <n v="1050789"/>
    <s v="VND"/>
    <s v="20221031VND"/>
    <n v="1"/>
    <n v="1.6559260000000001E-3"/>
    <n v="1.0507890000000001E-3"/>
    <n v="3.1943985599999995E-2"/>
    <x v="4"/>
  </r>
  <r>
    <x v="2"/>
    <n v="3934"/>
    <x v="7"/>
    <x v="0"/>
    <x v="0"/>
    <n v="694803"/>
    <d v="2022-01-01T00:00:00"/>
    <n v="304"/>
    <n v="18550961.600000001"/>
    <n v="610229"/>
    <s v="VND"/>
    <s v="20221031VND"/>
    <n v="1"/>
    <n v="6.9480300000000002E-4"/>
    <n v="6.10229E-4"/>
    <n v="1.8550961600000002E-2"/>
    <x v="2"/>
  </r>
  <r>
    <x v="2"/>
    <n v="3934"/>
    <x v="13"/>
    <x v="0"/>
    <x v="0"/>
    <n v="387197"/>
    <d v="2022-01-01T00:00:00"/>
    <n v="304"/>
    <n v="40214761.600000001"/>
    <n v="1322854"/>
    <s v="VND"/>
    <s v="20221031VND"/>
    <n v="1"/>
    <n v="3.8719699999999999E-4"/>
    <n v="1.322854E-3"/>
    <n v="4.0214761600000003E-2"/>
    <x v="0"/>
  </r>
  <r>
    <x v="2"/>
    <n v="3935"/>
    <x v="7"/>
    <x v="0"/>
    <x v="0"/>
    <n v="1986994"/>
    <d v="2022-01-01T00:00:00"/>
    <n v="304"/>
    <n v="19498803.199999999"/>
    <n v="641408"/>
    <s v="VND"/>
    <s v="20221031VND"/>
    <n v="1"/>
    <n v="1.9869940000000002E-3"/>
    <n v="6.41408E-4"/>
    <n v="1.9498803199999998E-2"/>
    <x v="2"/>
  </r>
  <r>
    <x v="2"/>
    <n v="3938"/>
    <x v="4"/>
    <x v="0"/>
    <x v="0"/>
    <n v="1578447"/>
    <d v="2022-01-01T00:00:00"/>
    <n v="304"/>
    <n v="14471251.200000001"/>
    <n v="476028"/>
    <s v="VND"/>
    <s v="20221031VND"/>
    <n v="1"/>
    <n v="1.578447E-3"/>
    <n v="4.7602799999999998E-4"/>
    <n v="1.4471251200000002E-2"/>
    <x v="1"/>
  </r>
  <r>
    <x v="2"/>
    <n v="3938"/>
    <x v="4"/>
    <x v="0"/>
    <x v="0"/>
    <n v="1346585"/>
    <d v="2022-01-01T00:00:00"/>
    <n v="304"/>
    <n v="4924739.2"/>
    <n v="161998"/>
    <s v="VND"/>
    <s v="20221031VND"/>
    <n v="1"/>
    <n v="1.346585E-3"/>
    <n v="1.61998E-4"/>
    <n v="4.9247392000000001E-3"/>
    <x v="1"/>
  </r>
  <r>
    <x v="2"/>
    <n v="3938"/>
    <x v="4"/>
    <x v="0"/>
    <x v="0"/>
    <n v="4480073"/>
    <d v="2022-01-01T00:00:00"/>
    <n v="304"/>
    <n v="126160577.60000001"/>
    <n v="4150019"/>
    <s v="VND"/>
    <s v="20221031VND"/>
    <n v="1"/>
    <n v="4.4800730000000002E-3"/>
    <n v="4.1500189999999996E-3"/>
    <n v="0.12616057760000002"/>
    <x v="1"/>
  </r>
  <r>
    <x v="2"/>
    <n v="3938"/>
    <x v="1"/>
    <x v="0"/>
    <x v="0"/>
    <n v="5211332"/>
    <d v="2022-01-01T00:00:00"/>
    <n v="304"/>
    <n v="61731577.600000001"/>
    <n v="2030644"/>
    <s v="VND"/>
    <s v="20221031VND"/>
    <n v="1"/>
    <n v="5.2113319999999999E-3"/>
    <n v="2.0306439999999999E-3"/>
    <n v="6.1731577600000004E-2"/>
    <x v="1"/>
  </r>
  <r>
    <x v="2"/>
    <n v="3939"/>
    <x v="10"/>
    <x v="0"/>
    <x v="0"/>
    <n v="127692"/>
    <d v="2022-01-01T00:00:00"/>
    <n v="304"/>
    <n v="26372729.599999998"/>
    <n v="867524"/>
    <s v="VND"/>
    <s v="20221031VND"/>
    <n v="1"/>
    <n v="1.27692E-4"/>
    <n v="8.6752400000000005E-4"/>
    <n v="2.6372729599999999E-2"/>
    <x v="1"/>
  </r>
  <r>
    <x v="2"/>
    <n v="3939"/>
    <x v="4"/>
    <x v="0"/>
    <x v="0"/>
    <n v="147456"/>
    <d v="2022-01-01T00:00:00"/>
    <n v="304"/>
    <n v="22085934.400000002"/>
    <n v="726511"/>
    <s v="VND"/>
    <s v="20221031VND"/>
    <n v="1"/>
    <n v="1.4745599999999999E-4"/>
    <n v="7.26511E-4"/>
    <n v="2.2085934400000003E-2"/>
    <x v="1"/>
  </r>
  <r>
    <x v="2"/>
    <n v="3940"/>
    <x v="8"/>
    <x v="0"/>
    <x v="0"/>
    <n v="708933"/>
    <d v="2022-01-01T00:00:00"/>
    <n v="304"/>
    <n v="7220608"/>
    <n v="237520"/>
    <s v="VND"/>
    <s v="20221031VND"/>
    <n v="1"/>
    <n v="7.0893300000000002E-4"/>
    <n v="2.3751999999999999E-4"/>
    <n v="7.2206079999999999E-3"/>
    <x v="0"/>
  </r>
  <r>
    <x v="2"/>
    <n v="3942"/>
    <x v="3"/>
    <x v="0"/>
    <x v="0"/>
    <n v="349324"/>
    <d v="2022-01-01T00:00:00"/>
    <n v="304"/>
    <n v="5932560"/>
    <n v="195150"/>
    <s v="VND"/>
    <s v="20221031VND"/>
    <n v="1"/>
    <n v="3.4932399999999998E-4"/>
    <n v="1.9515E-4"/>
    <n v="5.9325599999999999E-3"/>
    <x v="0"/>
  </r>
  <r>
    <x v="2"/>
    <n v="3943"/>
    <x v="1"/>
    <x v="0"/>
    <x v="0"/>
    <n v="170144"/>
    <d v="2022-01-01T00:00:00"/>
    <n v="304"/>
    <n v="6479000"/>
    <n v="213125"/>
    <s v="VND"/>
    <s v="20221031VND"/>
    <n v="1"/>
    <n v="1.70144E-4"/>
    <n v="2.1312499999999999E-4"/>
    <n v="6.4790000000000004E-3"/>
    <x v="1"/>
  </r>
  <r>
    <x v="2"/>
    <n v="3943"/>
    <x v="0"/>
    <x v="0"/>
    <x v="0"/>
    <n v="421782"/>
    <d v="2022-01-01T00:00:00"/>
    <n v="304"/>
    <n v="48943331.199999996"/>
    <n v="1609978"/>
    <s v="VND"/>
    <s v="20221031VND"/>
    <n v="1"/>
    <n v="4.2178199999999999E-4"/>
    <n v="1.609978E-3"/>
    <n v="4.8943331199999995E-2"/>
    <x v="0"/>
  </r>
  <r>
    <x v="2"/>
    <n v="3944"/>
    <x v="3"/>
    <x v="0"/>
    <x v="0"/>
    <n v="8717111"/>
    <d v="2022-01-01T00:00:00"/>
    <n v="304"/>
    <n v="297545380.80000001"/>
    <n v="9787677"/>
    <s v="VND"/>
    <s v="20221031VND"/>
    <n v="1"/>
    <n v="8.7171109999999996E-3"/>
    <n v="9.7876769999999998E-3"/>
    <n v="0.29754538080000004"/>
    <x v="0"/>
  </r>
  <r>
    <x v="2"/>
    <n v="3944"/>
    <x v="0"/>
    <x v="0"/>
    <x v="0"/>
    <n v="124421"/>
    <d v="2022-01-01T00:00:00"/>
    <n v="304"/>
    <n v="338222736768"/>
    <n v="474810"/>
    <s v="USD"/>
    <s v="20221031USD"/>
    <n v="23432"/>
    <n v="2.9154328719999998"/>
    <n v="11.12574792"/>
    <n v="338.222736768"/>
    <x v="0"/>
  </r>
  <r>
    <x v="2"/>
    <n v="3944"/>
    <x v="0"/>
    <x v="0"/>
    <x v="0"/>
    <n v="293681"/>
    <d v="2022-01-01T00:00:00"/>
    <n v="304"/>
    <n v="40048352"/>
    <n v="1317380"/>
    <s v="VND"/>
    <s v="20221031VND"/>
    <n v="1"/>
    <n v="2.9368100000000001E-4"/>
    <n v="1.3173799999999999E-3"/>
    <n v="4.0048352000000002E-2"/>
    <x v="0"/>
  </r>
  <r>
    <x v="2"/>
    <n v="3944"/>
    <x v="1"/>
    <x v="0"/>
    <x v="0"/>
    <n v="419677"/>
    <d v="2022-01-01T00:00:00"/>
    <n v="304"/>
    <n v="19460651.199999999"/>
    <n v="640153"/>
    <s v="VND"/>
    <s v="20221031VND"/>
    <n v="1"/>
    <n v="4.1967699999999997E-4"/>
    <n v="6.4015299999999997E-4"/>
    <n v="1.9460651199999998E-2"/>
    <x v="1"/>
  </r>
  <r>
    <x v="2"/>
    <n v="3945"/>
    <x v="1"/>
    <x v="0"/>
    <x v="0"/>
    <n v="8667573"/>
    <d v="2022-01-01T00:00:00"/>
    <n v="304"/>
    <n v="259129265.59999999"/>
    <n v="8523989"/>
    <s v="VND"/>
    <s v="20221031VND"/>
    <n v="1"/>
    <n v="8.6675729999999996E-3"/>
    <n v="8.5239889999999992E-3"/>
    <n v="0.25912926559999999"/>
    <x v="1"/>
  </r>
  <r>
    <x v="2"/>
    <n v="3945"/>
    <x v="1"/>
    <x v="0"/>
    <x v="0"/>
    <n v="981034"/>
    <d v="2022-01-01T00:00:00"/>
    <n v="304"/>
    <n v="187488842291.20001"/>
    <n v="263204"/>
    <s v="USD"/>
    <s v="20221031USD"/>
    <n v="23432"/>
    <n v="22.987588687999999"/>
    <n v="6.167396128"/>
    <n v="187.4888422912"/>
    <x v="1"/>
  </r>
  <r>
    <x v="2"/>
    <n v="3945"/>
    <x v="10"/>
    <x v="0"/>
    <x v="0"/>
    <n v="1469670"/>
    <d v="2022-01-01T00:00:00"/>
    <n v="304"/>
    <n v="14656752"/>
    <n v="482130"/>
    <s v="VND"/>
    <s v="20221031VND"/>
    <n v="1"/>
    <n v="1.46967E-3"/>
    <n v="4.8212999999999999E-4"/>
    <n v="1.4656752E-2"/>
    <x v="1"/>
  </r>
  <r>
    <x v="2"/>
    <n v="3949"/>
    <x v="14"/>
    <x v="0"/>
    <x v="0"/>
    <n v="798116"/>
    <d v="2022-01-01T00:00:00"/>
    <n v="304"/>
    <n v="33561022.399999999"/>
    <n v="1103981"/>
    <s v="VND"/>
    <s v="20221031VND"/>
    <n v="1"/>
    <n v="7.9811599999999997E-4"/>
    <n v="1.103981E-3"/>
    <n v="3.3561022400000001E-2"/>
    <x v="3"/>
  </r>
  <r>
    <x v="2"/>
    <n v="3950"/>
    <x v="5"/>
    <x v="0"/>
    <x v="1"/>
    <n v="7836596"/>
    <d v="2022-01-01T00:00:00"/>
    <n v="304"/>
    <n v="193206561.59999999"/>
    <n v="6355479"/>
    <s v="VND"/>
    <s v="20221031VND"/>
    <n v="1"/>
    <n v="7.8365959999999995E-3"/>
    <n v="6.3554789999999998E-3"/>
    <n v="0.19320656159999999"/>
    <x v="1"/>
  </r>
  <r>
    <x v="2"/>
    <n v="3950"/>
    <x v="5"/>
    <x v="0"/>
    <x v="0"/>
    <n v="838126"/>
    <d v="2022-01-01T00:00:00"/>
    <n v="304"/>
    <n v="19372308.800000001"/>
    <n v="637247"/>
    <s v="VND"/>
    <s v="20221031VND"/>
    <n v="1"/>
    <n v="8.3812600000000002E-4"/>
    <n v="6.3724699999999997E-4"/>
    <n v="1.9372308800000002E-2"/>
    <x v="1"/>
  </r>
  <r>
    <x v="2"/>
    <n v="3950"/>
    <x v="8"/>
    <x v="0"/>
    <x v="0"/>
    <n v="3570001"/>
    <d v="2022-01-01T00:00:00"/>
    <n v="304"/>
    <n v="171297433.59999999"/>
    <n v="5634784"/>
    <s v="VND"/>
    <s v="20221031VND"/>
    <n v="1"/>
    <n v="3.5700010000000002E-3"/>
    <n v="5.6347840000000003E-3"/>
    <n v="0.17129743359999999"/>
    <x v="0"/>
  </r>
  <r>
    <x v="2"/>
    <n v="3950"/>
    <x v="12"/>
    <x v="0"/>
    <x v="0"/>
    <n v="1231725"/>
    <d v="2022-01-01T00:00:00"/>
    <n v="304"/>
    <n v="56129374.399999999"/>
    <n v="1846361"/>
    <s v="VND"/>
    <s v="20221031VND"/>
    <n v="1"/>
    <n v="1.2317249999999999E-3"/>
    <n v="1.8463609999999999E-3"/>
    <n v="5.6129374400000001E-2"/>
    <x v="4"/>
  </r>
  <r>
    <x v="2"/>
    <n v="3951"/>
    <x v="5"/>
    <x v="0"/>
    <x v="0"/>
    <n v="9484818"/>
    <d v="2022-01-01T00:00:00"/>
    <n v="304"/>
    <n v="291804097.60000002"/>
    <n v="9598819"/>
    <s v="VND"/>
    <s v="20221031VND"/>
    <n v="1"/>
    <n v="9.4848180000000008E-3"/>
    <n v="9.5988189999999998E-3"/>
    <n v="0.29180409760000003"/>
    <x v="1"/>
  </r>
  <r>
    <x v="2"/>
    <n v="3951"/>
    <x v="4"/>
    <x v="0"/>
    <x v="0"/>
    <n v="1758065"/>
    <d v="2022-01-01T00:00:00"/>
    <n v="304"/>
    <n v="29154846.400000002"/>
    <n v="959041"/>
    <s v="VND"/>
    <s v="20221031VND"/>
    <n v="1"/>
    <n v="1.7580650000000001E-3"/>
    <n v="9.59041E-4"/>
    <n v="2.9154846400000003E-2"/>
    <x v="1"/>
  </r>
  <r>
    <x v="2"/>
    <n v="3952"/>
    <x v="1"/>
    <x v="0"/>
    <x v="0"/>
    <n v="1820584"/>
    <d v="2022-01-01T00:00:00"/>
    <n v="304"/>
    <n v="21382782.400000002"/>
    <n v="703381"/>
    <s v="VND"/>
    <s v="20221031VND"/>
    <n v="1"/>
    <n v="1.8205840000000001E-3"/>
    <n v="7.0338099999999999E-4"/>
    <n v="2.1382782400000001E-2"/>
    <x v="1"/>
  </r>
  <r>
    <x v="2"/>
    <n v="3952"/>
    <x v="0"/>
    <x v="0"/>
    <x v="0"/>
    <n v="1927450"/>
    <d v="2022-01-01T00:00:00"/>
    <n v="304"/>
    <n v="17942840"/>
    <n v="590225"/>
    <s v="VND"/>
    <s v="20221031VND"/>
    <n v="1"/>
    <n v="1.92745E-3"/>
    <n v="5.9022499999999999E-4"/>
    <n v="1.7942840000000002E-2"/>
    <x v="0"/>
  </r>
  <r>
    <x v="2"/>
    <n v="3954"/>
    <x v="4"/>
    <x v="0"/>
    <x v="0"/>
    <n v="85266"/>
    <d v="2022-01-01T00:00:00"/>
    <n v="304"/>
    <n v="32856806.400000002"/>
    <n v="1080816"/>
    <s v="VND"/>
    <s v="20221031VND"/>
    <n v="1"/>
    <n v="8.5266000000000007E-5"/>
    <n v="1.0808160000000001E-3"/>
    <n v="3.2856806400000001E-2"/>
    <x v="1"/>
  </r>
  <r>
    <x v="2"/>
    <n v="3955"/>
    <x v="6"/>
    <x v="0"/>
    <x v="0"/>
    <n v="1706038"/>
    <d v="2022-01-01T00:00:00"/>
    <n v="304"/>
    <n v="23551092.800000001"/>
    <n v="774707"/>
    <s v="VND"/>
    <s v="20221031VND"/>
    <n v="1"/>
    <n v="1.706038E-3"/>
    <n v="7.7470700000000002E-4"/>
    <n v="2.3551092799999999E-2"/>
    <x v="3"/>
  </r>
  <r>
    <x v="2"/>
    <n v="3955"/>
    <x v="10"/>
    <x v="0"/>
    <x v="0"/>
    <n v="1183522"/>
    <d v="2022-01-01T00:00:00"/>
    <n v="304"/>
    <n v="17731681.600000001"/>
    <n v="583279"/>
    <s v="VND"/>
    <s v="20221031VND"/>
    <n v="1"/>
    <n v="1.183522E-3"/>
    <n v="5.8327900000000002E-4"/>
    <n v="1.77316816E-2"/>
    <x v="1"/>
  </r>
  <r>
    <x v="2"/>
    <n v="3959"/>
    <x v="0"/>
    <x v="0"/>
    <x v="0"/>
    <n v="735705"/>
    <d v="2022-01-01T00:00:00"/>
    <n v="304"/>
    <n v="60778112"/>
    <n v="1999280"/>
    <s v="VND"/>
    <s v="20221031VND"/>
    <n v="1"/>
    <n v="7.3570500000000002E-4"/>
    <n v="1.99928E-3"/>
    <n v="6.0778112000000002E-2"/>
    <x v="0"/>
  </r>
  <r>
    <x v="2"/>
    <n v="3960"/>
    <x v="7"/>
    <x v="0"/>
    <x v="0"/>
    <n v="552877"/>
    <d v="2022-01-01T00:00:00"/>
    <n v="304"/>
    <n v="9853916.8000000007"/>
    <n v="324142"/>
    <s v="VND"/>
    <s v="20221031VND"/>
    <n v="1"/>
    <n v="5.5287700000000001E-4"/>
    <n v="3.2414199999999997E-4"/>
    <n v="9.853916800000001E-3"/>
    <x v="2"/>
  </r>
  <r>
    <x v="2"/>
    <n v="3960"/>
    <x v="11"/>
    <x v="0"/>
    <x v="0"/>
    <n v="684081"/>
    <d v="2022-01-01T00:00:00"/>
    <n v="304"/>
    <n v="13840208"/>
    <n v="455270"/>
    <s v="VND"/>
    <s v="20221031VND"/>
    <n v="1"/>
    <n v="6.8408100000000001E-4"/>
    <n v="4.5527000000000002E-4"/>
    <n v="1.3840208E-2"/>
    <x v="3"/>
  </r>
  <r>
    <x v="2"/>
    <n v="3961"/>
    <x v="4"/>
    <x v="0"/>
    <x v="0"/>
    <n v="169237"/>
    <d v="2022-01-01T00:00:00"/>
    <n v="304"/>
    <n v="59942872"/>
    <n v="1971805"/>
    <s v="VND"/>
    <s v="20221031VND"/>
    <n v="1"/>
    <n v="1.6923700000000001E-4"/>
    <n v="1.9718050000000001E-3"/>
    <n v="5.9942872000000001E-2"/>
    <x v="1"/>
  </r>
  <r>
    <x v="2"/>
    <n v="3963"/>
    <x v="4"/>
    <x v="0"/>
    <x v="0"/>
    <n v="189736"/>
    <d v="2022-01-01T00:00:00"/>
    <n v="304"/>
    <n v="45559233.600000001"/>
    <n v="1498659"/>
    <s v="VND"/>
    <s v="20221031VND"/>
    <n v="1"/>
    <n v="1.89736E-4"/>
    <n v="1.4986590000000001E-3"/>
    <n v="4.5559233599999999E-2"/>
    <x v="1"/>
  </r>
  <r>
    <x v="2"/>
    <n v="3963"/>
    <x v="4"/>
    <x v="0"/>
    <x v="0"/>
    <n v="810637"/>
    <d v="2022-01-01T00:00:00"/>
    <n v="304"/>
    <n v="17348611.199999999"/>
    <n v="570678"/>
    <s v="VND"/>
    <s v="20221031VND"/>
    <n v="1"/>
    <n v="8.1063700000000001E-4"/>
    <n v="5.7067800000000003E-4"/>
    <n v="1.7348611199999999E-2"/>
    <x v="1"/>
  </r>
  <r>
    <x v="2"/>
    <n v="3964"/>
    <x v="2"/>
    <x v="0"/>
    <x v="0"/>
    <n v="1856375"/>
    <d v="2022-01-01T00:00:00"/>
    <n v="304"/>
    <n v="52629665.600000001"/>
    <n v="1731239"/>
    <s v="VND"/>
    <s v="20221031VND"/>
    <n v="1"/>
    <n v="1.856375E-3"/>
    <n v="1.7312390000000001E-3"/>
    <n v="5.26296656E-2"/>
    <x v="2"/>
  </r>
  <r>
    <x v="2"/>
    <n v="3965"/>
    <x v="8"/>
    <x v="0"/>
    <x v="0"/>
    <n v="188528"/>
    <d v="2022-01-01T00:00:00"/>
    <n v="304"/>
    <n v="164340875622.39999"/>
    <n v="230708"/>
    <s v="USD"/>
    <s v="20221031USD"/>
    <n v="23432"/>
    <n v="4.4175880960000002"/>
    <n v="5.4059498560000003"/>
    <n v="164.34087562240001"/>
    <x v="0"/>
  </r>
  <r>
    <x v="2"/>
    <n v="3966"/>
    <x v="10"/>
    <x v="0"/>
    <x v="0"/>
    <n v="9624222"/>
    <d v="2022-01-01T00:00:00"/>
    <n v="304"/>
    <n v="213725224"/>
    <n v="7030435"/>
    <s v="VND"/>
    <s v="20221031VND"/>
    <n v="1"/>
    <n v="9.624222E-3"/>
    <n v="7.0304349999999998E-3"/>
    <n v="0.21372522399999999"/>
    <x v="1"/>
  </r>
  <r>
    <x v="2"/>
    <n v="3967"/>
    <x v="5"/>
    <x v="0"/>
    <x v="0"/>
    <n v="6754936"/>
    <d v="2022-01-01T00:00:00"/>
    <n v="304"/>
    <n v="272625710.39999998"/>
    <n v="8967951"/>
    <s v="VND"/>
    <s v="20221031VND"/>
    <n v="1"/>
    <n v="6.7549359999999996E-3"/>
    <n v="8.967951E-3"/>
    <n v="0.2726257104"/>
    <x v="1"/>
  </r>
  <r>
    <x v="2"/>
    <n v="3967"/>
    <x v="8"/>
    <x v="0"/>
    <x v="0"/>
    <n v="1487376"/>
    <d v="2022-01-01T00:00:00"/>
    <n v="304"/>
    <n v="10523294.4"/>
    <n v="346161"/>
    <s v="VND"/>
    <s v="20221031VND"/>
    <n v="1"/>
    <n v="1.4873760000000001E-3"/>
    <n v="3.4616099999999999E-4"/>
    <n v="1.0523294400000001E-2"/>
    <x v="0"/>
  </r>
  <r>
    <x v="2"/>
    <n v="3967"/>
    <x v="1"/>
    <x v="0"/>
    <x v="0"/>
    <n v="1175939"/>
    <d v="2022-01-01T00:00:00"/>
    <n v="304"/>
    <n v="13174904"/>
    <n v="433385"/>
    <s v="VND"/>
    <s v="20221031VND"/>
    <n v="1"/>
    <n v="1.175939E-3"/>
    <n v="4.33385E-4"/>
    <n v="1.3174903999999999E-2"/>
    <x v="1"/>
  </r>
  <r>
    <x v="2"/>
    <n v="3968"/>
    <x v="4"/>
    <x v="0"/>
    <x v="0"/>
    <n v="917343"/>
    <d v="2022-01-01T00:00:00"/>
    <n v="304"/>
    <n v="1726993.5999999999"/>
    <n v="56809"/>
    <s v="VND"/>
    <s v="20221031VND"/>
    <n v="1"/>
    <n v="9.1734300000000004E-4"/>
    <n v="5.6808999999999998E-5"/>
    <n v="1.7269935999999998E-3"/>
    <x v="1"/>
  </r>
  <r>
    <x v="2"/>
    <n v="3971"/>
    <x v="4"/>
    <x v="0"/>
    <x v="0"/>
    <n v="1144060"/>
    <d v="2022-01-01T00:00:00"/>
    <n v="304"/>
    <n v="1437859.2"/>
    <n v="47298"/>
    <s v="VND"/>
    <s v="20221031VND"/>
    <n v="1"/>
    <n v="1.1440599999999999E-3"/>
    <n v="4.7298E-5"/>
    <n v="1.4378592E-3"/>
    <x v="1"/>
  </r>
  <r>
    <x v="2"/>
    <n v="3972"/>
    <x v="14"/>
    <x v="0"/>
    <x v="0"/>
    <n v="397629"/>
    <d v="2022-01-01T00:00:00"/>
    <n v="304"/>
    <n v="11759814.4"/>
    <n v="386836"/>
    <s v="VND"/>
    <s v="20221031VND"/>
    <n v="1"/>
    <n v="3.9762899999999998E-4"/>
    <n v="3.8683599999999999E-4"/>
    <n v="1.1759814400000001E-2"/>
    <x v="3"/>
  </r>
  <r>
    <x v="2"/>
    <n v="3974"/>
    <x v="14"/>
    <x v="0"/>
    <x v="0"/>
    <n v="8707730"/>
    <d v="2022-01-01T00:00:00"/>
    <n v="304"/>
    <n v="295484260.80000001"/>
    <n v="9719877"/>
    <s v="VND"/>
    <s v="20221031VND"/>
    <n v="1"/>
    <n v="8.7077300000000003E-3"/>
    <n v="9.719877E-3"/>
    <n v="0.29548426080000001"/>
    <x v="3"/>
  </r>
  <r>
    <x v="2"/>
    <n v="3974"/>
    <x v="12"/>
    <x v="0"/>
    <x v="0"/>
    <n v="631334"/>
    <d v="2022-01-01T00:00:00"/>
    <n v="304"/>
    <n v="955696314790.3999"/>
    <n v="1341643"/>
    <s v="USD"/>
    <s v="20221031USD"/>
    <n v="23432"/>
    <n v="14.793418288"/>
    <n v="31.437378775999999"/>
    <n v="955.69631479039992"/>
    <x v="4"/>
  </r>
  <r>
    <x v="2"/>
    <n v="3974"/>
    <x v="1"/>
    <x v="0"/>
    <x v="0"/>
    <n v="1814262"/>
    <d v="2022-01-01T00:00:00"/>
    <n v="304"/>
    <n v="18377468.800000001"/>
    <n v="604522"/>
    <s v="VND"/>
    <s v="20221031VND"/>
    <n v="1"/>
    <n v="1.8142620000000001E-3"/>
    <n v="6.0452200000000002E-4"/>
    <n v="1.8377468800000001E-2"/>
    <x v="1"/>
  </r>
  <r>
    <x v="2"/>
    <n v="3976"/>
    <x v="1"/>
    <x v="0"/>
    <x v="0"/>
    <n v="1683334"/>
    <d v="2022-01-01T00:00:00"/>
    <n v="304"/>
    <n v="14506606.4"/>
    <n v="477191"/>
    <s v="VND"/>
    <s v="20221031VND"/>
    <n v="1"/>
    <n v="1.6833340000000001E-3"/>
    <n v="4.7719100000000002E-4"/>
    <n v="1.45066064E-2"/>
    <x v="1"/>
  </r>
  <r>
    <x v="2"/>
    <n v="3977"/>
    <x v="1"/>
    <x v="0"/>
    <x v="0"/>
    <n v="1386843"/>
    <d v="2022-01-01T00:00:00"/>
    <n v="304"/>
    <n v="33469518.400000002"/>
    <n v="1100971"/>
    <s v="VND"/>
    <s v="20221031VND"/>
    <n v="1"/>
    <n v="1.386843E-3"/>
    <n v="1.1009710000000001E-3"/>
    <n v="3.3469518400000002E-2"/>
    <x v="1"/>
  </r>
  <r>
    <x v="2"/>
    <n v="3979"/>
    <x v="7"/>
    <x v="0"/>
    <x v="0"/>
    <n v="1922184"/>
    <d v="2022-01-01T00:00:00"/>
    <n v="304"/>
    <n v="3830582.4"/>
    <n v="126006"/>
    <s v="VND"/>
    <s v="20221031VND"/>
    <n v="1"/>
    <n v="1.922184E-3"/>
    <n v="1.2600600000000001E-4"/>
    <n v="3.8305824E-3"/>
    <x v="2"/>
  </r>
  <r>
    <x v="2"/>
    <n v="3980"/>
    <x v="0"/>
    <x v="0"/>
    <x v="0"/>
    <n v="187918"/>
    <d v="2022-01-01T00:00:00"/>
    <n v="304"/>
    <n v="55781385.600000001"/>
    <n v="1834914"/>
    <s v="VND"/>
    <s v="20221031VND"/>
    <n v="1"/>
    <n v="1.87918E-4"/>
    <n v="1.834914E-3"/>
    <n v="5.5781385600000004E-2"/>
    <x v="0"/>
  </r>
  <r>
    <x v="2"/>
    <n v="3981"/>
    <x v="1"/>
    <x v="0"/>
    <x v="0"/>
    <n v="1115847"/>
    <d v="2022-01-01T00:00:00"/>
    <n v="304"/>
    <n v="15157379.200000001"/>
    <n v="498598"/>
    <s v="VND"/>
    <s v="20221031VND"/>
    <n v="1"/>
    <n v="1.1158470000000001E-3"/>
    <n v="4.9859800000000005E-4"/>
    <n v="1.5157379200000001E-2"/>
    <x v="1"/>
  </r>
  <r>
    <x v="2"/>
    <n v="3982"/>
    <x v="1"/>
    <x v="0"/>
    <x v="0"/>
    <n v="1898824"/>
    <d v="2022-01-01T00:00:00"/>
    <n v="304"/>
    <n v="17103708.800000001"/>
    <n v="562622"/>
    <s v="VND"/>
    <s v="20221031VND"/>
    <n v="1"/>
    <n v="1.8988239999999999E-3"/>
    <n v="5.6262200000000004E-4"/>
    <n v="1.7103708800000002E-2"/>
    <x v="1"/>
  </r>
  <r>
    <x v="2"/>
    <n v="3982"/>
    <x v="9"/>
    <x v="0"/>
    <x v="0"/>
    <n v="1918864"/>
    <d v="2022-01-01T00:00:00"/>
    <n v="304"/>
    <n v="25856841.599999998"/>
    <n v="850554"/>
    <s v="VND"/>
    <s v="20221031VND"/>
    <n v="1"/>
    <n v="1.9188639999999999E-3"/>
    <n v="8.50554E-4"/>
    <n v="2.5856841599999996E-2"/>
    <x v="0"/>
  </r>
  <r>
    <x v="2"/>
    <n v="3983"/>
    <x v="15"/>
    <x v="0"/>
    <x v="0"/>
    <n v="845505"/>
    <d v="2022-01-01T00:00:00"/>
    <n v="304"/>
    <n v="41676940.800000004"/>
    <n v="1370952"/>
    <s v="VND"/>
    <s v="20221031VND"/>
    <n v="1"/>
    <n v="8.4550499999999998E-4"/>
    <n v="1.3709519999999999E-3"/>
    <n v="4.1676940800000006E-2"/>
    <x v="4"/>
  </r>
  <r>
    <x v="2"/>
    <n v="3985"/>
    <x v="0"/>
    <x v="0"/>
    <x v="0"/>
    <n v="460577"/>
    <d v="2022-01-01T00:00:00"/>
    <n v="304"/>
    <n v="38231860.799999997"/>
    <n v="1257627"/>
    <s v="VND"/>
    <s v="20221031VND"/>
    <n v="1"/>
    <n v="4.6057699999999999E-4"/>
    <n v="1.2576270000000001E-3"/>
    <n v="3.8231860799999996E-2"/>
    <x v="0"/>
  </r>
  <r>
    <x v="2"/>
    <n v="3988"/>
    <x v="2"/>
    <x v="0"/>
    <x v="0"/>
    <n v="1253149"/>
    <d v="2022-01-01T00:00:00"/>
    <n v="304"/>
    <n v="34926864"/>
    <n v="1148910"/>
    <s v="VND"/>
    <s v="20221031VND"/>
    <n v="1"/>
    <n v="1.2531490000000001E-3"/>
    <n v="1.1489099999999999E-3"/>
    <n v="3.4926864000000002E-2"/>
    <x v="2"/>
  </r>
  <r>
    <x v="2"/>
    <n v="3989"/>
    <x v="8"/>
    <x v="0"/>
    <x v="0"/>
    <n v="8180131"/>
    <d v="2022-01-01T00:00:00"/>
    <n v="304"/>
    <n v="246485358.40000001"/>
    <n v="8108071"/>
    <s v="VND"/>
    <s v="20221031VND"/>
    <n v="1"/>
    <n v="8.1801310000000002E-3"/>
    <n v="8.1080709999999997E-3"/>
    <n v="0.24648535839999999"/>
    <x v="0"/>
  </r>
  <r>
    <x v="2"/>
    <n v="3991"/>
    <x v="8"/>
    <x v="0"/>
    <x v="0"/>
    <n v="1544407"/>
    <d v="2022-01-01T00:00:00"/>
    <n v="304"/>
    <n v="10398441.6"/>
    <n v="342054"/>
    <s v="VND"/>
    <s v="20221031VND"/>
    <n v="1"/>
    <n v="1.544407E-3"/>
    <n v="3.42054E-4"/>
    <n v="1.0398441599999999E-2"/>
    <x v="0"/>
  </r>
  <r>
    <x v="2"/>
    <n v="3991"/>
    <x v="0"/>
    <x v="0"/>
    <x v="0"/>
    <n v="1582999"/>
    <d v="2022-01-01T00:00:00"/>
    <n v="304"/>
    <n v="1877990.4000000001"/>
    <n v="61776"/>
    <s v="VND"/>
    <s v="20221031VND"/>
    <n v="1"/>
    <n v="1.5829990000000001E-3"/>
    <n v="6.1775999999999999E-5"/>
    <n v="1.8779904000000001E-3"/>
    <x v="0"/>
  </r>
  <r>
    <x v="2"/>
    <n v="3991"/>
    <x v="8"/>
    <x v="0"/>
    <x v="0"/>
    <n v="210866"/>
    <d v="2022-01-01T00:00:00"/>
    <n v="304"/>
    <n v="16360216"/>
    <n v="538165"/>
    <s v="VND"/>
    <s v="20221031VND"/>
    <n v="1"/>
    <n v="2.1086600000000001E-4"/>
    <n v="5.3816499999999995E-4"/>
    <n v="1.6360216E-2"/>
    <x v="0"/>
  </r>
  <r>
    <x v="2"/>
    <n v="3991"/>
    <x v="0"/>
    <x v="0"/>
    <x v="0"/>
    <n v="7046962"/>
    <d v="2022-01-01T00:00:00"/>
    <n v="304"/>
    <n v="225536384"/>
    <n v="7418960"/>
    <s v="VND"/>
    <s v="20221031VND"/>
    <n v="1"/>
    <n v="7.0469620000000004E-3"/>
    <n v="7.4189599999999996E-3"/>
    <n v="0.22553638400000001"/>
    <x v="0"/>
  </r>
  <r>
    <x v="2"/>
    <n v="3991"/>
    <x v="4"/>
    <x v="0"/>
    <x v="0"/>
    <n v="461889"/>
    <d v="2022-01-01T00:00:00"/>
    <n v="304"/>
    <n v="45883510.399999999"/>
    <n v="1509326"/>
    <s v="VND"/>
    <s v="20221031VND"/>
    <n v="1"/>
    <n v="4.61889E-4"/>
    <n v="1.5093260000000001E-3"/>
    <n v="4.5883510400000001E-2"/>
    <x v="1"/>
  </r>
  <r>
    <x v="2"/>
    <n v="3996"/>
    <x v="8"/>
    <x v="0"/>
    <x v="0"/>
    <n v="829833"/>
    <d v="2022-01-01T00:00:00"/>
    <n v="304"/>
    <n v="55692800"/>
    <n v="1832000"/>
    <s v="VND"/>
    <s v="20221031VND"/>
    <n v="1"/>
    <n v="8.2983299999999998E-4"/>
    <n v="1.8320000000000001E-3"/>
    <n v="5.5692800000000001E-2"/>
    <x v="0"/>
  </r>
  <r>
    <x v="2"/>
    <n v="3996"/>
    <x v="2"/>
    <x v="0"/>
    <x v="0"/>
    <n v="1698761"/>
    <d v="2022-01-01T00:00:00"/>
    <n v="304"/>
    <n v="523366.39999999997"/>
    <n v="17216"/>
    <s v="VND"/>
    <s v="20221031VND"/>
    <n v="1"/>
    <n v="1.698761E-3"/>
    <n v="1.7215999999999999E-5"/>
    <n v="5.2336639999999996E-4"/>
    <x v="2"/>
  </r>
  <r>
    <x v="2"/>
    <n v="3998"/>
    <x v="1"/>
    <x v="0"/>
    <x v="0"/>
    <n v="1379084"/>
    <d v="2022-01-01T00:00:00"/>
    <n v="304"/>
    <n v="17001260.800000001"/>
    <n v="559252"/>
    <s v="VND"/>
    <s v="20221031VND"/>
    <n v="1"/>
    <n v="1.379084E-3"/>
    <n v="5.5925199999999999E-4"/>
    <n v="1.7001260800000001E-2"/>
    <x v="1"/>
  </r>
  <r>
    <x v="2"/>
    <n v="3999"/>
    <x v="1"/>
    <x v="0"/>
    <x v="0"/>
    <n v="385068"/>
    <d v="2022-01-01T00:00:00"/>
    <n v="304"/>
    <n v="38520113.600000001"/>
    <n v="1267109"/>
    <s v="VND"/>
    <s v="20221031VND"/>
    <n v="1"/>
    <n v="3.8506800000000002E-4"/>
    <n v="1.267109E-3"/>
    <n v="3.8520113600000003E-2"/>
    <x v="1"/>
  </r>
  <r>
    <x v="2"/>
    <n v="3999"/>
    <x v="0"/>
    <x v="0"/>
    <x v="0"/>
    <n v="304445"/>
    <d v="2022-01-01T00:00:00"/>
    <n v="304"/>
    <n v="23073964.800000001"/>
    <n v="759012"/>
    <s v="VND"/>
    <s v="20221031VND"/>
    <n v="1"/>
    <n v="3.0444499999999998E-4"/>
    <n v="7.5901199999999999E-4"/>
    <n v="2.3073964799999999E-2"/>
    <x v="0"/>
  </r>
  <r>
    <x v="2"/>
    <n v="4001"/>
    <x v="0"/>
    <x v="1"/>
    <x v="0"/>
    <n v="1653037"/>
    <d v="2022-01-01T00:00:00"/>
    <n v="304"/>
    <n v="23974321.599999998"/>
    <n v="788629"/>
    <s v="VND"/>
    <s v="20221031VND"/>
    <n v="1"/>
    <n v="1.653037E-3"/>
    <n v="7.88629E-4"/>
    <n v="2.3974321599999997E-2"/>
    <x v="0"/>
  </r>
  <r>
    <x v="2"/>
    <n v="4003"/>
    <x v="10"/>
    <x v="1"/>
    <x v="0"/>
    <n v="606725"/>
    <d v="2022-01-01T00:00:00"/>
    <n v="304"/>
    <n v="45088033.600000001"/>
    <n v="1483159"/>
    <s v="VND"/>
    <s v="20221031VND"/>
    <n v="1"/>
    <n v="6.0672500000000002E-4"/>
    <n v="1.483159E-3"/>
    <n v="4.5088033600000001E-2"/>
    <x v="1"/>
  </r>
  <r>
    <x v="2"/>
    <n v="4004"/>
    <x v="4"/>
    <x v="1"/>
    <x v="0"/>
    <n v="1243794"/>
    <d v="2022-01-01T00:00:00"/>
    <n v="304"/>
    <n v="46444268.800000004"/>
    <n v="1527772"/>
    <s v="VND"/>
    <s v="20221031VND"/>
    <n v="1"/>
    <n v="1.2437940000000001E-3"/>
    <n v="1.5277719999999999E-3"/>
    <n v="4.6444268800000008E-2"/>
    <x v="1"/>
  </r>
  <r>
    <x v="2"/>
    <n v="4005"/>
    <x v="0"/>
    <x v="1"/>
    <x v="0"/>
    <n v="5997988"/>
    <d v="2022-01-01T00:00:00"/>
    <n v="304"/>
    <n v="154573998.40000001"/>
    <n v="5084671"/>
    <s v="VND"/>
    <s v="20221031VND"/>
    <n v="1"/>
    <n v="5.9979880000000001E-3"/>
    <n v="5.0846709999999998E-3"/>
    <n v="0.1545739984"/>
    <x v="0"/>
  </r>
  <r>
    <x v="2"/>
    <n v="4006"/>
    <x v="7"/>
    <x v="1"/>
    <x v="0"/>
    <n v="290184"/>
    <d v="2022-01-01T00:00:00"/>
    <n v="304"/>
    <n v="50723251.199999996"/>
    <n v="1668528"/>
    <s v="VND"/>
    <s v="20221031VND"/>
    <n v="1"/>
    <n v="2.9018400000000003E-4"/>
    <n v="1.6685280000000001E-3"/>
    <n v="5.0723251199999993E-2"/>
    <x v="2"/>
  </r>
  <r>
    <x v="2"/>
    <n v="4006"/>
    <x v="0"/>
    <x v="1"/>
    <x v="0"/>
    <n v="1930823"/>
    <d v="2022-01-01T00:00:00"/>
    <n v="304"/>
    <n v="15967843.200000001"/>
    <n v="525258"/>
    <s v="VND"/>
    <s v="20221031VND"/>
    <n v="1"/>
    <n v="1.9308229999999999E-3"/>
    <n v="5.2525800000000002E-4"/>
    <n v="1.5967843200000002E-2"/>
    <x v="0"/>
  </r>
  <r>
    <x v="2"/>
    <n v="4006"/>
    <x v="4"/>
    <x v="1"/>
    <x v="0"/>
    <n v="589623"/>
    <d v="2022-01-01T00:00:00"/>
    <n v="304"/>
    <n v="55256316.800000004"/>
    <n v="1817642"/>
    <s v="VND"/>
    <s v="20221031VND"/>
    <n v="1"/>
    <n v="5.8962299999999995E-4"/>
    <n v="1.817642E-3"/>
    <n v="5.5256316800000004E-2"/>
    <x v="1"/>
  </r>
  <r>
    <x v="2"/>
    <n v="4006"/>
    <x v="4"/>
    <x v="1"/>
    <x v="0"/>
    <n v="278189"/>
    <d v="2022-01-01T00:00:00"/>
    <n v="304"/>
    <n v="15063443.200000001"/>
    <n v="495508"/>
    <s v="VND"/>
    <s v="20221031VND"/>
    <n v="1"/>
    <n v="2.7818899999999998E-4"/>
    <n v="4.9550799999999997E-4"/>
    <n v="1.5063443200000002E-2"/>
    <x v="1"/>
  </r>
  <r>
    <x v="2"/>
    <n v="4007"/>
    <x v="0"/>
    <x v="1"/>
    <x v="1"/>
    <n v="1108283"/>
    <d v="2022-01-01T00:00:00"/>
    <n v="304"/>
    <n v="31337931.199999999"/>
    <n v="1030853"/>
    <s v="VND"/>
    <s v="20221031VND"/>
    <n v="1"/>
    <n v="1.1082830000000001E-3"/>
    <n v="1.030853E-3"/>
    <n v="3.1337931200000002E-2"/>
    <x v="0"/>
  </r>
  <r>
    <x v="2"/>
    <n v="4007"/>
    <x v="1"/>
    <x v="1"/>
    <x v="0"/>
    <n v="175199"/>
    <d v="2022-01-01T00:00:00"/>
    <n v="304"/>
    <n v="1091351548556.7999"/>
    <n v="1532081"/>
    <s v="USD"/>
    <s v="20221031USD"/>
    <n v="23432"/>
    <n v="4.1052629679999999"/>
    <n v="35.899721992000003"/>
    <n v="1091.3515485568"/>
    <x v="1"/>
  </r>
  <r>
    <x v="2"/>
    <n v="4007"/>
    <x v="0"/>
    <x v="1"/>
    <x v="0"/>
    <n v="1921163"/>
    <d v="2022-01-01T00:00:00"/>
    <n v="304"/>
    <n v="25110430.400000002"/>
    <n v="826001"/>
    <s v="VND"/>
    <s v="20221031VND"/>
    <n v="1"/>
    <n v="1.921163E-3"/>
    <n v="8.2600100000000004E-4"/>
    <n v="2.5110430400000001E-2"/>
    <x v="0"/>
  </r>
  <r>
    <x v="2"/>
    <n v="4007"/>
    <x v="0"/>
    <x v="1"/>
    <x v="0"/>
    <n v="1070248"/>
    <d v="2022-01-01T00:00:00"/>
    <n v="304"/>
    <n v="791332644518.40002"/>
    <n v="1110903"/>
    <s v="USD"/>
    <s v="20221031USD"/>
    <n v="23432"/>
    <n v="25.078051135999999"/>
    <n v="26.030679096"/>
    <n v="791.3326445184"/>
    <x v="0"/>
  </r>
  <r>
    <x v="2"/>
    <n v="4007"/>
    <x v="1"/>
    <x v="1"/>
    <x v="0"/>
    <n v="318893"/>
    <d v="2022-01-01T00:00:00"/>
    <n v="304"/>
    <n v="3411305.6"/>
    <n v="112214"/>
    <s v="VND"/>
    <s v="20221031VND"/>
    <n v="1"/>
    <n v="3.18893E-4"/>
    <n v="1.1221400000000001E-4"/>
    <n v="3.4113056000000001E-3"/>
    <x v="1"/>
  </r>
  <r>
    <x v="2"/>
    <n v="4008"/>
    <x v="0"/>
    <x v="1"/>
    <x v="0"/>
    <n v="772413"/>
    <d v="2022-01-01T00:00:00"/>
    <n v="304"/>
    <n v="29764700.800000001"/>
    <n v="979102"/>
    <s v="VND"/>
    <s v="20221031VND"/>
    <n v="1"/>
    <n v="7.7241300000000001E-4"/>
    <n v="9.7910199999999992E-4"/>
    <n v="2.9764700800000002E-2"/>
    <x v="0"/>
  </r>
  <r>
    <x v="2"/>
    <n v="4008"/>
    <x v="14"/>
    <x v="1"/>
    <x v="0"/>
    <n v="830555"/>
    <d v="2022-01-01T00:00:00"/>
    <n v="304"/>
    <n v="7344700.7999999998"/>
    <n v="241602"/>
    <s v="VND"/>
    <s v="20221031VND"/>
    <n v="1"/>
    <n v="8.3055499999999997E-4"/>
    <n v="2.41602E-4"/>
    <n v="7.3447007999999994E-3"/>
    <x v="3"/>
  </r>
  <r>
    <x v="2"/>
    <n v="4008"/>
    <x v="1"/>
    <x v="1"/>
    <x v="0"/>
    <n v="9575644"/>
    <d v="2022-01-01T00:00:00"/>
    <n v="304"/>
    <n v="190847673.59999999"/>
    <n v="6277884"/>
    <s v="VND"/>
    <s v="20221031VND"/>
    <n v="1"/>
    <n v="9.5756439999999995E-3"/>
    <n v="6.2778840000000001E-3"/>
    <n v="0.19084767359999999"/>
    <x v="1"/>
  </r>
  <r>
    <x v="2"/>
    <n v="4009"/>
    <x v="0"/>
    <x v="1"/>
    <x v="0"/>
    <n v="256548"/>
    <d v="2022-01-01T00:00:00"/>
    <n v="304"/>
    <n v="29733662.400000002"/>
    <n v="978081"/>
    <s v="VND"/>
    <s v="20221031VND"/>
    <n v="1"/>
    <n v="2.56548E-4"/>
    <n v="9.78081E-4"/>
    <n v="2.9733662400000003E-2"/>
    <x v="0"/>
  </r>
  <r>
    <x v="2"/>
    <n v="4010"/>
    <x v="14"/>
    <x v="1"/>
    <x v="0"/>
    <n v="3273459"/>
    <d v="2022-01-01T00:00:00"/>
    <n v="304"/>
    <n v="138857228.80000001"/>
    <n v="4567672"/>
    <s v="VND"/>
    <s v="20221031VND"/>
    <n v="1"/>
    <n v="3.2734589999999998E-3"/>
    <n v="4.5676720000000001E-3"/>
    <n v="0.13885722880000001"/>
    <x v="3"/>
  </r>
  <r>
    <x v="2"/>
    <n v="4010"/>
    <x v="8"/>
    <x v="1"/>
    <x v="0"/>
    <n v="273127"/>
    <d v="2022-01-01T00:00:00"/>
    <n v="304"/>
    <n v="44893443.199999996"/>
    <n v="1476758"/>
    <s v="VND"/>
    <s v="20221031VND"/>
    <n v="1"/>
    <n v="2.7312700000000002E-4"/>
    <n v="1.4767580000000001E-3"/>
    <n v="4.4893443199999994E-2"/>
    <x v="0"/>
  </r>
  <r>
    <x v="2"/>
    <n v="4010"/>
    <x v="14"/>
    <x v="1"/>
    <x v="0"/>
    <n v="1060262"/>
    <d v="2022-01-01T00:00:00"/>
    <n v="304"/>
    <n v="539109134361.60004"/>
    <n v="756822"/>
    <s v="USD"/>
    <s v="20221031USD"/>
    <n v="23432"/>
    <n v="24.844059183999999"/>
    <n v="17.733853104000001"/>
    <n v="539.10913436160001"/>
    <x v="3"/>
  </r>
  <r>
    <x v="2"/>
    <n v="4011"/>
    <x v="9"/>
    <x v="1"/>
    <x v="0"/>
    <n v="1322817"/>
    <d v="2022-01-01T00:00:00"/>
    <n v="304"/>
    <n v="14824590.4"/>
    <n v="487651"/>
    <s v="VND"/>
    <s v="20221031VND"/>
    <n v="1"/>
    <n v="1.322817E-3"/>
    <n v="4.8765100000000002E-4"/>
    <n v="1.48245904E-2"/>
    <x v="0"/>
  </r>
  <r>
    <x v="2"/>
    <n v="4012"/>
    <x v="4"/>
    <x v="1"/>
    <x v="0"/>
    <n v="574263"/>
    <d v="2022-01-01T00:00:00"/>
    <n v="304"/>
    <n v="41866849.600000001"/>
    <n v="1377199"/>
    <s v="VND"/>
    <s v="20221031VND"/>
    <n v="1"/>
    <n v="5.7426299999999999E-4"/>
    <n v="1.377199E-3"/>
    <n v="4.1866849599999999E-2"/>
    <x v="1"/>
  </r>
  <r>
    <x v="2"/>
    <n v="4012"/>
    <x v="0"/>
    <x v="1"/>
    <x v="0"/>
    <n v="3884143"/>
    <d v="2022-01-01T00:00:00"/>
    <n v="304"/>
    <n v="163849555.20000002"/>
    <n v="5389788"/>
    <s v="VND"/>
    <s v="20221031VND"/>
    <n v="1"/>
    <n v="3.8841430000000001E-3"/>
    <n v="5.3897880000000004E-3"/>
    <n v="0.16384955520000002"/>
    <x v="0"/>
  </r>
  <r>
    <x v="2"/>
    <n v="4012"/>
    <x v="4"/>
    <x v="1"/>
    <x v="0"/>
    <n v="1669503"/>
    <d v="2022-01-01T00:00:00"/>
    <n v="304"/>
    <n v="54339726.399999999"/>
    <n v="1787491"/>
    <s v="VND"/>
    <s v="20221031VND"/>
    <n v="1"/>
    <n v="1.6695029999999999E-3"/>
    <n v="1.787491E-3"/>
    <n v="5.4339726399999996E-2"/>
    <x v="1"/>
  </r>
  <r>
    <x v="2"/>
    <n v="4014"/>
    <x v="6"/>
    <x v="1"/>
    <x v="0"/>
    <n v="1231053"/>
    <d v="2022-01-01T00:00:00"/>
    <n v="304"/>
    <n v="16726475.200000001"/>
    <n v="550213"/>
    <s v="VND"/>
    <s v="20221031VND"/>
    <n v="1"/>
    <n v="1.231053E-3"/>
    <n v="5.5021300000000003E-4"/>
    <n v="1.67264752E-2"/>
    <x v="3"/>
  </r>
  <r>
    <x v="2"/>
    <n v="4014"/>
    <x v="0"/>
    <x v="1"/>
    <x v="0"/>
    <n v="1416391"/>
    <d v="2022-01-01T00:00:00"/>
    <n v="304"/>
    <n v="28788921.599999998"/>
    <n v="947004"/>
    <s v="VND"/>
    <s v="20221031VND"/>
    <n v="1"/>
    <n v="1.4163909999999999E-3"/>
    <n v="9.4700399999999999E-4"/>
    <n v="2.8788921599999996E-2"/>
    <x v="0"/>
  </r>
  <r>
    <x v="2"/>
    <n v="4017"/>
    <x v="4"/>
    <x v="1"/>
    <x v="0"/>
    <n v="1422695"/>
    <d v="2022-01-01T00:00:00"/>
    <n v="304"/>
    <n v="19375804.800000001"/>
    <n v="637362"/>
    <s v="VND"/>
    <s v="20221031VND"/>
    <n v="1"/>
    <n v="1.4226950000000001E-3"/>
    <n v="6.3736200000000004E-4"/>
    <n v="1.93758048E-2"/>
    <x v="1"/>
  </r>
  <r>
    <x v="2"/>
    <n v="4017"/>
    <x v="3"/>
    <x v="1"/>
    <x v="0"/>
    <n v="1332195"/>
    <d v="2022-01-01T00:00:00"/>
    <n v="304"/>
    <n v="611344"/>
    <n v="20110"/>
    <s v="VND"/>
    <s v="20221031VND"/>
    <n v="1"/>
    <n v="1.332195E-3"/>
    <n v="2.0109999999999999E-5"/>
    <n v="6.1134399999999999E-4"/>
    <x v="0"/>
  </r>
  <r>
    <x v="2"/>
    <n v="4019"/>
    <x v="15"/>
    <x v="1"/>
    <x v="0"/>
    <n v="933365"/>
    <d v="2022-01-01T00:00:00"/>
    <n v="304"/>
    <n v="45115728"/>
    <n v="1484070"/>
    <s v="VND"/>
    <s v="20221031VND"/>
    <n v="1"/>
    <n v="9.3336500000000002E-4"/>
    <n v="1.4840700000000001E-3"/>
    <n v="4.5115728000000001E-2"/>
    <x v="4"/>
  </r>
  <r>
    <x v="2"/>
    <n v="4022"/>
    <x v="6"/>
    <x v="1"/>
    <x v="0"/>
    <n v="787576"/>
    <d v="2022-01-01T00:00:00"/>
    <n v="304"/>
    <n v="14769779.200000001"/>
    <n v="485848"/>
    <s v="VND"/>
    <s v="20221031VND"/>
    <n v="1"/>
    <n v="7.8757600000000001E-4"/>
    <n v="4.8584799999999999E-4"/>
    <n v="1.4769779200000001E-2"/>
    <x v="3"/>
  </r>
  <r>
    <x v="2"/>
    <n v="4022"/>
    <x v="8"/>
    <x v="1"/>
    <x v="0"/>
    <n v="1306166"/>
    <d v="2022-01-01T00:00:00"/>
    <n v="304"/>
    <n v="8706316.8000000007"/>
    <n v="286392"/>
    <s v="VND"/>
    <s v="20221031VND"/>
    <n v="1"/>
    <n v="1.3061660000000001E-3"/>
    <n v="2.8639200000000001E-4"/>
    <n v="8.7063168000000007E-3"/>
    <x v="0"/>
  </r>
  <r>
    <x v="2"/>
    <n v="4024"/>
    <x v="0"/>
    <x v="1"/>
    <x v="0"/>
    <n v="1049548"/>
    <d v="2022-01-01T00:00:00"/>
    <n v="304"/>
    <n v="58824760"/>
    <n v="1935025"/>
    <s v="VND"/>
    <s v="20221031VND"/>
    <n v="1"/>
    <n v="1.049548E-3"/>
    <n v="1.9350249999999999E-3"/>
    <n v="5.8824759999999997E-2"/>
    <x v="0"/>
  </r>
  <r>
    <x v="2"/>
    <n v="4031"/>
    <x v="5"/>
    <x v="1"/>
    <x v="0"/>
    <n v="1308745"/>
    <d v="2022-01-01T00:00:00"/>
    <n v="304"/>
    <n v="50913099.199999996"/>
    <n v="1674773"/>
    <s v="VND"/>
    <s v="20221031VND"/>
    <n v="1"/>
    <n v="1.308745E-3"/>
    <n v="1.6747730000000001E-3"/>
    <n v="5.0913099199999992E-2"/>
    <x v="1"/>
  </r>
  <r>
    <x v="2"/>
    <n v="4031"/>
    <x v="7"/>
    <x v="1"/>
    <x v="0"/>
    <n v="1949407"/>
    <d v="2022-01-01T00:00:00"/>
    <n v="304"/>
    <n v="6262400"/>
    <n v="206000"/>
    <s v="VND"/>
    <s v="20221031VND"/>
    <n v="1"/>
    <n v="1.949407E-3"/>
    <n v="2.0599999999999999E-4"/>
    <n v="6.2624000000000004E-3"/>
    <x v="2"/>
  </r>
  <r>
    <x v="2"/>
    <n v="4032"/>
    <x v="5"/>
    <x v="1"/>
    <x v="1"/>
    <n v="1836762"/>
    <d v="2022-01-01T00:00:00"/>
    <n v="304"/>
    <n v="46426089.600000001"/>
    <n v="1527174"/>
    <s v="VND"/>
    <s v="20221031VND"/>
    <n v="1"/>
    <n v="1.836762E-3"/>
    <n v="1.5271740000000001E-3"/>
    <n v="4.6426089600000005E-2"/>
    <x v="1"/>
  </r>
  <r>
    <x v="2"/>
    <n v="4032"/>
    <x v="5"/>
    <x v="1"/>
    <x v="1"/>
    <n v="7974465"/>
    <d v="2022-01-01T00:00:00"/>
    <n v="304"/>
    <n v="204883536"/>
    <n v="6739590"/>
    <s v="VND"/>
    <s v="20221031VND"/>
    <n v="1"/>
    <n v="7.974465E-3"/>
    <n v="6.7395900000000002E-3"/>
    <n v="0.204883536"/>
    <x v="1"/>
  </r>
  <r>
    <x v="2"/>
    <n v="4032"/>
    <x v="5"/>
    <x v="1"/>
    <x v="1"/>
    <n v="8201865"/>
    <d v="2022-01-01T00:00:00"/>
    <n v="304"/>
    <n v="298502737.60000002"/>
    <n v="9819169"/>
    <s v="VND"/>
    <s v="20221031VND"/>
    <n v="1"/>
    <n v="8.2018649999999992E-3"/>
    <n v="9.8191690000000009E-3"/>
    <n v="0.29850273760000001"/>
    <x v="1"/>
  </r>
  <r>
    <x v="2"/>
    <n v="4032"/>
    <x v="5"/>
    <x v="1"/>
    <x v="1"/>
    <n v="7191878"/>
    <d v="2022-01-01T00:00:00"/>
    <n v="304"/>
    <n v="242277512"/>
    <n v="7969655"/>
    <s v="VND"/>
    <s v="20221031VND"/>
    <n v="1"/>
    <n v="7.1918779999999996E-3"/>
    <n v="7.9696550000000008E-3"/>
    <n v="0.242277512"/>
    <x v="1"/>
  </r>
  <r>
    <x v="2"/>
    <n v="4032"/>
    <x v="5"/>
    <x v="1"/>
    <x v="1"/>
    <n v="409552"/>
    <d v="2022-01-01T00:00:00"/>
    <n v="304"/>
    <n v="14797473.6"/>
    <n v="486759"/>
    <s v="VND"/>
    <s v="20221031VND"/>
    <n v="1"/>
    <n v="4.0955199999999998E-4"/>
    <n v="4.8675900000000002E-4"/>
    <n v="1.47974736E-2"/>
    <x v="1"/>
  </r>
  <r>
    <x v="2"/>
    <n v="4032"/>
    <x v="5"/>
    <x v="1"/>
    <x v="1"/>
    <n v="1704476"/>
    <d v="2022-01-01T00:00:00"/>
    <n v="304"/>
    <n v="31429100.800000001"/>
    <n v="1033852"/>
    <s v="VND"/>
    <s v="20221031VND"/>
    <n v="1"/>
    <n v="1.7044759999999999E-3"/>
    <n v="1.033852E-3"/>
    <n v="3.1429100799999998E-2"/>
    <x v="1"/>
  </r>
  <r>
    <x v="2"/>
    <n v="4032"/>
    <x v="5"/>
    <x v="1"/>
    <x v="1"/>
    <n v="1475343"/>
    <d v="2022-01-01T00:00:00"/>
    <n v="304"/>
    <n v="42971129.600000001"/>
    <n v="1413524"/>
    <s v="VND"/>
    <s v="20221031VND"/>
    <n v="1"/>
    <n v="1.4753430000000001E-3"/>
    <n v="1.413524E-3"/>
    <n v="4.2971129600000005E-2"/>
    <x v="1"/>
  </r>
  <r>
    <x v="2"/>
    <n v="4032"/>
    <x v="5"/>
    <x v="1"/>
    <x v="1"/>
    <n v="416417"/>
    <d v="2022-01-01T00:00:00"/>
    <n v="304"/>
    <n v="9283856"/>
    <n v="305390"/>
    <s v="VND"/>
    <s v="20221031VND"/>
    <n v="1"/>
    <n v="4.1641699999999998E-4"/>
    <n v="3.0539E-4"/>
    <n v="9.2838560000000001E-3"/>
    <x v="1"/>
  </r>
  <r>
    <x v="2"/>
    <n v="4032"/>
    <x v="5"/>
    <x v="1"/>
    <x v="1"/>
    <n v="8680381"/>
    <d v="2022-01-01T00:00:00"/>
    <n v="304"/>
    <n v="268571171.19999999"/>
    <n v="8834578"/>
    <s v="VND"/>
    <s v="20221031VND"/>
    <n v="1"/>
    <n v="8.6803809999999992E-3"/>
    <n v="8.8345779999999992E-3"/>
    <n v="0.26857117120000001"/>
    <x v="1"/>
  </r>
  <r>
    <x v="2"/>
    <n v="4032"/>
    <x v="5"/>
    <x v="1"/>
    <x v="1"/>
    <n v="6217321"/>
    <d v="2022-01-01T00:00:00"/>
    <n v="304"/>
    <n v="210462513.59999999"/>
    <n v="6923109"/>
    <s v="VND"/>
    <s v="20221031VND"/>
    <n v="1"/>
    <n v="6.2173209999999996E-3"/>
    <n v="6.9231090000000002E-3"/>
    <n v="0.21046251359999998"/>
    <x v="1"/>
  </r>
  <r>
    <x v="2"/>
    <n v="4032"/>
    <x v="5"/>
    <x v="1"/>
    <x v="1"/>
    <n v="7452991"/>
    <d v="2022-01-01T00:00:00"/>
    <n v="304"/>
    <n v="241723897.59999999"/>
    <n v="7951444"/>
    <s v="VND"/>
    <s v="20221031VND"/>
    <n v="1"/>
    <n v="7.452991E-3"/>
    <n v="7.9514440000000002E-3"/>
    <n v="0.24172389759999999"/>
    <x v="1"/>
  </r>
  <r>
    <x v="2"/>
    <n v="4032"/>
    <x v="5"/>
    <x v="1"/>
    <x v="0"/>
    <n v="394736"/>
    <d v="2022-01-01T00:00:00"/>
    <n v="304"/>
    <n v="49376592"/>
    <n v="1624230"/>
    <s v="VND"/>
    <s v="20221031VND"/>
    <n v="1"/>
    <n v="3.9473600000000002E-4"/>
    <n v="1.6242299999999999E-3"/>
    <n v="4.9376591999999997E-2"/>
    <x v="1"/>
  </r>
  <r>
    <x v="2"/>
    <n v="4032"/>
    <x v="5"/>
    <x v="1"/>
    <x v="0"/>
    <n v="7213008"/>
    <d v="2022-01-01T00:00:00"/>
    <n v="304"/>
    <n v="300462747.19999999"/>
    <n v="9883643"/>
    <s v="VND"/>
    <s v="20221031VND"/>
    <n v="1"/>
    <n v="7.2130079999999999E-3"/>
    <n v="9.8836429999999992E-3"/>
    <n v="0.30046274719999999"/>
    <x v="1"/>
  </r>
  <r>
    <x v="2"/>
    <n v="4033"/>
    <x v="13"/>
    <x v="1"/>
    <x v="0"/>
    <n v="1244926"/>
    <d v="2022-01-01T00:00:00"/>
    <n v="304"/>
    <n v="8165044.7999999998"/>
    <n v="268587"/>
    <s v="VND"/>
    <s v="20221031VND"/>
    <n v="1"/>
    <n v="1.2449259999999999E-3"/>
    <n v="2.6858699999999998E-4"/>
    <n v="8.1650448E-3"/>
    <x v="0"/>
  </r>
  <r>
    <x v="2"/>
    <n v="4034"/>
    <x v="8"/>
    <x v="1"/>
    <x v="0"/>
    <n v="1776450"/>
    <d v="2022-01-01T00:00:00"/>
    <n v="304"/>
    <n v="55581809.600000001"/>
    <n v="1828349"/>
    <s v="VND"/>
    <s v="20221031VND"/>
    <n v="1"/>
    <n v="1.7764499999999999E-3"/>
    <n v="1.8283489999999999E-3"/>
    <n v="5.5581809600000004E-2"/>
    <x v="0"/>
  </r>
  <r>
    <x v="2"/>
    <n v="4035"/>
    <x v="3"/>
    <x v="1"/>
    <x v="0"/>
    <n v="1796773"/>
    <d v="2022-01-01T00:00:00"/>
    <n v="304"/>
    <n v="46522944"/>
    <n v="1530360"/>
    <s v="VND"/>
    <s v="20221031VND"/>
    <n v="1"/>
    <n v="1.796773E-3"/>
    <n v="1.5303599999999999E-3"/>
    <n v="4.6522943999999997E-2"/>
    <x v="0"/>
  </r>
  <r>
    <x v="2"/>
    <n v="4036"/>
    <x v="2"/>
    <x v="1"/>
    <x v="0"/>
    <n v="1523002"/>
    <d v="2022-01-01T00:00:00"/>
    <n v="304"/>
    <n v="36074281.600000001"/>
    <n v="1186654"/>
    <s v="VND"/>
    <s v="20221031VND"/>
    <n v="1"/>
    <n v="1.5230020000000001E-3"/>
    <n v="1.1866540000000001E-3"/>
    <n v="3.6074281600000001E-2"/>
    <x v="2"/>
  </r>
  <r>
    <x v="2"/>
    <n v="4037"/>
    <x v="5"/>
    <x v="1"/>
    <x v="0"/>
    <n v="119297"/>
    <d v="2022-01-01T00:00:00"/>
    <n v="304"/>
    <n v="20869235.199999999"/>
    <n v="686488"/>
    <s v="VND"/>
    <s v="20221031VND"/>
    <n v="1"/>
    <n v="1.1929700000000001E-4"/>
    <n v="6.8648799999999996E-4"/>
    <n v="2.0869235199999999E-2"/>
    <x v="1"/>
  </r>
  <r>
    <x v="2"/>
    <n v="4037"/>
    <x v="5"/>
    <x v="1"/>
    <x v="0"/>
    <n v="5514098"/>
    <d v="2022-01-01T00:00:00"/>
    <n v="304"/>
    <n v="174643196.79999998"/>
    <n v="5744842"/>
    <s v="VND"/>
    <s v="20221031VND"/>
    <n v="1"/>
    <n v="5.5140980000000003E-3"/>
    <n v="5.744842E-3"/>
    <n v="0.17464319679999998"/>
    <x v="1"/>
  </r>
  <r>
    <x v="2"/>
    <n v="4039"/>
    <x v="9"/>
    <x v="1"/>
    <x v="0"/>
    <n v="1392199"/>
    <d v="2022-01-01T00:00:00"/>
    <n v="304"/>
    <n v="33509008"/>
    <n v="1102270"/>
    <s v="VND"/>
    <s v="20221031VND"/>
    <n v="1"/>
    <n v="1.392199E-3"/>
    <n v="1.10227E-3"/>
    <n v="3.3509008E-2"/>
    <x v="0"/>
  </r>
  <r>
    <x v="2"/>
    <n v="4039"/>
    <x v="8"/>
    <x v="1"/>
    <x v="0"/>
    <n v="1501167"/>
    <d v="2022-01-01T00:00:00"/>
    <n v="304"/>
    <n v="59133776"/>
    <n v="1945190"/>
    <s v="VND"/>
    <s v="20221031VND"/>
    <n v="1"/>
    <n v="1.5011670000000001E-3"/>
    <n v="1.9451900000000001E-3"/>
    <n v="5.9133775999999999E-2"/>
    <x v="0"/>
  </r>
  <r>
    <x v="2"/>
    <n v="4040"/>
    <x v="4"/>
    <x v="1"/>
    <x v="0"/>
    <n v="1357541"/>
    <d v="2022-01-01T00:00:00"/>
    <n v="304"/>
    <n v="5702371.2000000002"/>
    <n v="187578"/>
    <s v="VND"/>
    <s v="20221031VND"/>
    <n v="1"/>
    <n v="1.3575410000000001E-3"/>
    <n v="1.8757800000000001E-4"/>
    <n v="5.7023712000000004E-3"/>
    <x v="1"/>
  </r>
  <r>
    <x v="2"/>
    <n v="4041"/>
    <x v="11"/>
    <x v="1"/>
    <x v="0"/>
    <n v="1130444"/>
    <d v="2022-01-01T00:00:00"/>
    <n v="304"/>
    <n v="15251497.6"/>
    <n v="501694"/>
    <s v="VND"/>
    <s v="20221031VND"/>
    <n v="1"/>
    <n v="1.130444E-3"/>
    <n v="5.0169400000000001E-4"/>
    <n v="1.52514976E-2"/>
    <x v="3"/>
  </r>
  <r>
    <x v="2"/>
    <n v="4041"/>
    <x v="4"/>
    <x v="1"/>
    <x v="0"/>
    <n v="957211"/>
    <d v="2022-01-01T00:00:00"/>
    <n v="304"/>
    <n v="26268518.400000002"/>
    <n v="864096"/>
    <s v="VND"/>
    <s v="20221031VND"/>
    <n v="1"/>
    <n v="9.5721100000000002E-4"/>
    <n v="8.6409599999999996E-4"/>
    <n v="2.6268518400000003E-2"/>
    <x v="1"/>
  </r>
  <r>
    <x v="2"/>
    <n v="4042"/>
    <x v="3"/>
    <x v="1"/>
    <x v="0"/>
    <n v="1085399"/>
    <d v="2022-01-01T00:00:00"/>
    <n v="304"/>
    <n v="14446049.6"/>
    <n v="475199"/>
    <s v="VND"/>
    <s v="20221031VND"/>
    <n v="1"/>
    <n v="1.0853989999999999E-3"/>
    <n v="4.7519899999999999E-4"/>
    <n v="1.44460496E-2"/>
    <x v="0"/>
  </r>
  <r>
    <x v="2"/>
    <n v="4045"/>
    <x v="8"/>
    <x v="1"/>
    <x v="0"/>
    <n v="1167285"/>
    <d v="2022-01-01T00:00:00"/>
    <n v="304"/>
    <n v="25041422.400000002"/>
    <n v="823731"/>
    <s v="VND"/>
    <s v="20221031VND"/>
    <n v="1"/>
    <n v="1.1672849999999999E-3"/>
    <n v="8.2373099999999996E-4"/>
    <n v="2.5041422400000003E-2"/>
    <x v="0"/>
  </r>
  <r>
    <x v="2"/>
    <n v="4045"/>
    <x v="1"/>
    <x v="1"/>
    <x v="0"/>
    <n v="914031"/>
    <d v="2022-01-01T00:00:00"/>
    <n v="304"/>
    <n v="46656977.600000001"/>
    <n v="1534769"/>
    <s v="VND"/>
    <s v="20221031VND"/>
    <n v="1"/>
    <n v="9.1403100000000004E-4"/>
    <n v="1.5347690000000001E-3"/>
    <n v="4.6656977600000003E-2"/>
    <x v="1"/>
  </r>
  <r>
    <x v="2"/>
    <n v="4046"/>
    <x v="10"/>
    <x v="1"/>
    <x v="0"/>
    <n v="1622211"/>
    <d v="2022-01-01T00:00:00"/>
    <n v="304"/>
    <n v="13483008"/>
    <n v="443520"/>
    <s v="VND"/>
    <s v="20221031VND"/>
    <n v="1"/>
    <n v="1.6222109999999999E-3"/>
    <n v="4.4351999999999998E-4"/>
    <n v="1.3483007999999999E-2"/>
    <x v="1"/>
  </r>
  <r>
    <x v="2"/>
    <n v="4046"/>
    <x v="5"/>
    <x v="1"/>
    <x v="0"/>
    <n v="174999"/>
    <d v="2022-01-01T00:00:00"/>
    <n v="304"/>
    <n v="58044361.600000001"/>
    <n v="1909354"/>
    <s v="VND"/>
    <s v="20221031VND"/>
    <n v="1"/>
    <n v="1.7499900000000001E-4"/>
    <n v="1.909354E-3"/>
    <n v="5.8044361600000004E-2"/>
    <x v="1"/>
  </r>
  <r>
    <x v="2"/>
    <n v="4046"/>
    <x v="5"/>
    <x v="1"/>
    <x v="0"/>
    <n v="1385819"/>
    <d v="2022-01-01T00:00:00"/>
    <n v="304"/>
    <n v="782162072051.19995"/>
    <n v="1098029"/>
    <s v="USD"/>
    <s v="20221031USD"/>
    <n v="23432"/>
    <n v="32.472510808000003"/>
    <n v="25.729015528000001"/>
    <n v="782.16207205119997"/>
    <x v="1"/>
  </r>
  <r>
    <x v="2"/>
    <n v="4046"/>
    <x v="10"/>
    <x v="1"/>
    <x v="0"/>
    <n v="1160440"/>
    <d v="2022-01-01T00:00:00"/>
    <n v="304"/>
    <n v="20528907.199999999"/>
    <n v="675293"/>
    <s v="VND"/>
    <s v="20221031VND"/>
    <n v="1"/>
    <n v="1.16044E-3"/>
    <n v="6.7529299999999999E-4"/>
    <n v="2.0528907199999998E-2"/>
    <x v="1"/>
  </r>
  <r>
    <x v="2"/>
    <n v="4048"/>
    <x v="7"/>
    <x v="1"/>
    <x v="1"/>
    <n v="8574552"/>
    <d v="2022-01-01T00:00:00"/>
    <n v="304"/>
    <n v="186123513.59999999"/>
    <n v="6122484"/>
    <s v="VND"/>
    <s v="20221031VND"/>
    <n v="1"/>
    <n v="8.5745519999999992E-3"/>
    <n v="6.1224840000000001E-3"/>
    <n v="0.18612351359999998"/>
    <x v="2"/>
  </r>
  <r>
    <x v="2"/>
    <n v="4048"/>
    <x v="7"/>
    <x v="1"/>
    <x v="1"/>
    <n v="9369652"/>
    <d v="2022-01-01T00:00:00"/>
    <n v="304"/>
    <n v="200071398.40000001"/>
    <n v="6581296"/>
    <s v="VND"/>
    <s v="20221031VND"/>
    <n v="1"/>
    <n v="9.3696519999999991E-3"/>
    <n v="6.5812960000000004E-3"/>
    <n v="0.20007139840000002"/>
    <x v="2"/>
  </r>
  <r>
    <x v="2"/>
    <n v="4048"/>
    <x v="7"/>
    <x v="1"/>
    <x v="1"/>
    <n v="8190884"/>
    <d v="2022-01-01T00:00:00"/>
    <n v="304"/>
    <n v="241703012.79999998"/>
    <n v="7950757"/>
    <s v="VND"/>
    <s v="20221031VND"/>
    <n v="1"/>
    <n v="8.1908840000000007E-3"/>
    <n v="7.9507569999999993E-3"/>
    <n v="0.24170301279999998"/>
    <x v="2"/>
  </r>
  <r>
    <x v="2"/>
    <n v="4048"/>
    <x v="0"/>
    <x v="1"/>
    <x v="0"/>
    <n v="7605135"/>
    <d v="2022-01-01T00:00:00"/>
    <n v="304"/>
    <n v="252271846.40000001"/>
    <n v="8298416"/>
    <s v="VND"/>
    <s v="20221031VND"/>
    <n v="1"/>
    <n v="7.6051349999999998E-3"/>
    <n v="8.2984159999999994E-3"/>
    <n v="0.2522718464"/>
    <x v="0"/>
  </r>
  <r>
    <x v="2"/>
    <n v="4048"/>
    <x v="0"/>
    <x v="1"/>
    <x v="0"/>
    <n v="70007"/>
    <d v="2022-01-01T00:00:00"/>
    <n v="304"/>
    <n v="47533075.199999996"/>
    <n v="1563588"/>
    <s v="VND"/>
    <s v="20221031VND"/>
    <n v="1"/>
    <n v="7.0006999999999996E-5"/>
    <n v="1.5635880000000001E-3"/>
    <n v="4.7533075199999997E-2"/>
    <x v="0"/>
  </r>
  <r>
    <x v="2"/>
    <n v="4048"/>
    <x v="7"/>
    <x v="1"/>
    <x v="0"/>
    <n v="1071089"/>
    <d v="2022-01-01T00:00:00"/>
    <n v="304"/>
    <n v="8894128"/>
    <n v="292570"/>
    <s v="VND"/>
    <s v="20221031VND"/>
    <n v="1"/>
    <n v="1.0710889999999999E-3"/>
    <n v="2.9257000000000003E-4"/>
    <n v="8.8941279999999994E-3"/>
    <x v="2"/>
  </r>
  <r>
    <x v="2"/>
    <n v="4049"/>
    <x v="10"/>
    <x v="1"/>
    <x v="0"/>
    <n v="769492"/>
    <d v="2022-01-01T00:00:00"/>
    <n v="304"/>
    <n v="1031228.7999999999"/>
    <n v="33922"/>
    <s v="VND"/>
    <s v="20221031VND"/>
    <n v="1"/>
    <n v="7.6949199999999998E-4"/>
    <n v="3.3921999999999998E-5"/>
    <n v="1.0312288E-3"/>
    <x v="1"/>
  </r>
  <r>
    <x v="2"/>
    <n v="4050"/>
    <x v="1"/>
    <x v="1"/>
    <x v="0"/>
    <n v="722258"/>
    <d v="2022-01-01T00:00:00"/>
    <n v="304"/>
    <n v="40151468.800000004"/>
    <n v="1320772"/>
    <s v="VND"/>
    <s v="20221031VND"/>
    <n v="1"/>
    <n v="7.2225800000000004E-4"/>
    <n v="1.320772E-3"/>
    <n v="4.0151468800000006E-2"/>
    <x v="1"/>
  </r>
  <r>
    <x v="2"/>
    <n v="4050"/>
    <x v="4"/>
    <x v="1"/>
    <x v="0"/>
    <n v="466267"/>
    <d v="2022-01-01T00:00:00"/>
    <n v="304"/>
    <n v="60239606.399999999"/>
    <n v="1981566"/>
    <s v="VND"/>
    <s v="20221031VND"/>
    <n v="1"/>
    <n v="4.6626700000000003E-4"/>
    <n v="1.9815660000000001E-3"/>
    <n v="6.0239606399999999E-2"/>
    <x v="1"/>
  </r>
  <r>
    <x v="2"/>
    <n v="4051"/>
    <x v="10"/>
    <x v="1"/>
    <x v="0"/>
    <n v="9622570"/>
    <d v="2022-01-01T00:00:00"/>
    <n v="304"/>
    <n v="225664884.79999998"/>
    <n v="7423187"/>
    <s v="VND"/>
    <s v="20221031VND"/>
    <n v="1"/>
    <n v="9.6225700000000004E-3"/>
    <n v="7.4231870000000004E-3"/>
    <n v="0.22566488479999999"/>
    <x v="1"/>
  </r>
  <r>
    <x v="2"/>
    <n v="4052"/>
    <x v="2"/>
    <x v="1"/>
    <x v="0"/>
    <n v="7916248"/>
    <d v="2022-01-01T00:00:00"/>
    <n v="304"/>
    <n v="232569910.40000001"/>
    <n v="7650326"/>
    <s v="VND"/>
    <s v="20221031VND"/>
    <n v="1"/>
    <n v="7.9162480000000007E-3"/>
    <n v="7.6503259999999998E-3"/>
    <n v="0.2325699104"/>
    <x v="2"/>
  </r>
  <r>
    <x v="2"/>
    <n v="4053"/>
    <x v="1"/>
    <x v="1"/>
    <x v="0"/>
    <n v="634567"/>
    <d v="2022-01-01T00:00:00"/>
    <n v="304"/>
    <n v="1175379037977.6001"/>
    <n v="1650042"/>
    <s v="USD"/>
    <s v="20221031USD"/>
    <n v="23432"/>
    <n v="14.869173944"/>
    <n v="38.663784143999997"/>
    <n v="1175.3790379776001"/>
    <x v="1"/>
  </r>
  <r>
    <x v="2"/>
    <n v="4053"/>
    <x v="1"/>
    <x v="1"/>
    <x v="0"/>
    <n v="1718927"/>
    <d v="2022-01-01T00:00:00"/>
    <n v="304"/>
    <n v="13957278.4"/>
    <n v="459121"/>
    <s v="VND"/>
    <s v="20221031VND"/>
    <n v="1"/>
    <n v="1.7189270000000001E-3"/>
    <n v="4.59121E-4"/>
    <n v="1.39572784E-2"/>
    <x v="1"/>
  </r>
  <r>
    <x v="2"/>
    <n v="4053"/>
    <x v="1"/>
    <x v="1"/>
    <x v="0"/>
    <n v="296066"/>
    <d v="2022-01-01T00:00:00"/>
    <n v="304"/>
    <n v="28485681.599999998"/>
    <n v="937029"/>
    <s v="VND"/>
    <s v="20221031VND"/>
    <n v="1"/>
    <n v="2.9606599999999999E-4"/>
    <n v="9.3702900000000003E-4"/>
    <n v="2.8485681599999996E-2"/>
    <x v="1"/>
  </r>
  <r>
    <x v="2"/>
    <n v="4053"/>
    <x v="3"/>
    <x v="1"/>
    <x v="0"/>
    <n v="685101"/>
    <d v="2022-01-01T00:00:00"/>
    <n v="304"/>
    <n v="10413520"/>
    <n v="342550"/>
    <s v="VND"/>
    <s v="20221031VND"/>
    <n v="1"/>
    <n v="6.8510100000000003E-4"/>
    <n v="3.4255000000000001E-4"/>
    <n v="1.0413520000000001E-2"/>
    <x v="0"/>
  </r>
  <r>
    <x v="2"/>
    <n v="4054"/>
    <x v="5"/>
    <x v="1"/>
    <x v="0"/>
    <n v="906647"/>
    <d v="2022-01-01T00:00:00"/>
    <n v="304"/>
    <n v="48372024"/>
    <n v="1591185"/>
    <s v="VND"/>
    <s v="20221031VND"/>
    <n v="1"/>
    <n v="9.0664700000000001E-4"/>
    <n v="1.591185E-3"/>
    <n v="4.8372024E-2"/>
    <x v="1"/>
  </r>
  <r>
    <x v="2"/>
    <n v="4054"/>
    <x v="8"/>
    <x v="1"/>
    <x v="0"/>
    <n v="464689"/>
    <d v="2022-01-01T00:00:00"/>
    <n v="304"/>
    <n v="49845420.800000004"/>
    <n v="1639652"/>
    <s v="VND"/>
    <s v="20221031VND"/>
    <n v="1"/>
    <n v="4.6468900000000001E-4"/>
    <n v="1.6396519999999999E-3"/>
    <n v="4.9845420800000005E-2"/>
    <x v="0"/>
  </r>
  <r>
    <x v="2"/>
    <n v="4055"/>
    <x v="2"/>
    <x v="1"/>
    <x v="0"/>
    <n v="449302"/>
    <d v="2022-01-01T00:00:00"/>
    <n v="304"/>
    <n v="57268675.199999996"/>
    <n v="1883838"/>
    <s v="VND"/>
    <s v="20221031VND"/>
    <n v="1"/>
    <n v="4.49302E-4"/>
    <n v="1.8838380000000001E-3"/>
    <n v="5.7268675199999994E-2"/>
    <x v="2"/>
  </r>
  <r>
    <x v="2"/>
    <n v="4055"/>
    <x v="6"/>
    <x v="1"/>
    <x v="0"/>
    <n v="1216700"/>
    <d v="2022-01-01T00:00:00"/>
    <n v="304"/>
    <n v="362015364620.79999"/>
    <n v="508211"/>
    <s v="USD"/>
    <s v="20221031USD"/>
    <n v="23432"/>
    <n v="28.5097144"/>
    <n v="11.908400152"/>
    <n v="362.01536462079997"/>
    <x v="3"/>
  </r>
  <r>
    <x v="2"/>
    <n v="4056"/>
    <x v="7"/>
    <x v="1"/>
    <x v="1"/>
    <n v="7011828"/>
    <d v="2022-01-01T00:00:00"/>
    <n v="304"/>
    <n v="284378958.39999998"/>
    <n v="9354571"/>
    <s v="VND"/>
    <s v="20221031VND"/>
    <n v="1"/>
    <n v="7.0118280000000003E-3"/>
    <n v="9.3545710000000008E-3"/>
    <n v="0.28437895839999999"/>
    <x v="2"/>
  </r>
  <r>
    <x v="2"/>
    <n v="4056"/>
    <x v="7"/>
    <x v="1"/>
    <x v="1"/>
    <n v="6169113"/>
    <d v="2022-01-01T00:00:00"/>
    <n v="304"/>
    <n v="237762443.20000002"/>
    <n v="7821133"/>
    <s v="VND"/>
    <s v="20221031VND"/>
    <n v="1"/>
    <n v="6.1691130000000004E-3"/>
    <n v="7.8211329999999992E-3"/>
    <n v="0.23776244320000001"/>
    <x v="2"/>
  </r>
  <r>
    <x v="2"/>
    <n v="4056"/>
    <x v="5"/>
    <x v="1"/>
    <x v="0"/>
    <n v="446193"/>
    <d v="2022-01-01T00:00:00"/>
    <n v="304"/>
    <n v="19695673.600000001"/>
    <n v="647884"/>
    <s v="VND"/>
    <s v="20221031VND"/>
    <n v="1"/>
    <n v="4.46193E-4"/>
    <n v="6.4788400000000005E-4"/>
    <n v="1.9695673600000001E-2"/>
    <x v="1"/>
  </r>
  <r>
    <x v="2"/>
    <n v="4056"/>
    <x v="7"/>
    <x v="1"/>
    <x v="0"/>
    <n v="1516342"/>
    <d v="2022-01-01T00:00:00"/>
    <n v="304"/>
    <n v="46117620.800000004"/>
    <n v="1517027"/>
    <s v="VND"/>
    <s v="20221031VND"/>
    <n v="1"/>
    <n v="1.516342E-3"/>
    <n v="1.517027E-3"/>
    <n v="4.6117620800000002E-2"/>
    <x v="2"/>
  </r>
  <r>
    <x v="2"/>
    <n v="4058"/>
    <x v="9"/>
    <x v="1"/>
    <x v="0"/>
    <n v="1606991"/>
    <d v="2022-01-01T00:00:00"/>
    <n v="304"/>
    <n v="55499547.199999996"/>
    <n v="1825643"/>
    <s v="VND"/>
    <s v="20221031VND"/>
    <n v="1"/>
    <n v="1.6069910000000001E-3"/>
    <n v="1.8256430000000001E-3"/>
    <n v="5.5499547199999999E-2"/>
    <x v="0"/>
  </r>
  <r>
    <x v="2"/>
    <n v="4060"/>
    <x v="4"/>
    <x v="1"/>
    <x v="0"/>
    <n v="1547117"/>
    <d v="2022-01-01T00:00:00"/>
    <n v="304"/>
    <n v="7442436.7999999998"/>
    <n v="244817"/>
    <s v="VND"/>
    <s v="20221031VND"/>
    <n v="1"/>
    <n v="1.547117E-3"/>
    <n v="2.4481699999999998E-4"/>
    <n v="7.4424367999999996E-3"/>
    <x v="1"/>
  </r>
  <r>
    <x v="2"/>
    <n v="4062"/>
    <x v="15"/>
    <x v="1"/>
    <x v="0"/>
    <n v="1086973"/>
    <d v="2022-01-01T00:00:00"/>
    <n v="304"/>
    <n v="5428953.6000000006"/>
    <n v="178584"/>
    <s v="VND"/>
    <s v="20221031VND"/>
    <n v="1"/>
    <n v="1.086973E-3"/>
    <n v="1.78584E-4"/>
    <n v="5.4289536000000005E-3"/>
    <x v="4"/>
  </r>
  <r>
    <x v="2"/>
    <n v="4063"/>
    <x v="12"/>
    <x v="1"/>
    <x v="0"/>
    <n v="307248"/>
    <d v="2022-01-01T00:00:00"/>
    <n v="304"/>
    <n v="1368547.2"/>
    <n v="45018"/>
    <s v="VND"/>
    <s v="20221031VND"/>
    <n v="1"/>
    <n v="3.0724799999999998E-4"/>
    <n v="4.5018000000000002E-5"/>
    <n v="1.3685472E-3"/>
    <x v="4"/>
  </r>
  <r>
    <x v="2"/>
    <n v="4063"/>
    <x v="0"/>
    <x v="1"/>
    <x v="0"/>
    <n v="63904"/>
    <d v="2022-01-01T00:00:00"/>
    <n v="304"/>
    <n v="50615969.600000001"/>
    <n v="1664999"/>
    <s v="VND"/>
    <s v="20221031VND"/>
    <n v="1"/>
    <n v="6.3904000000000003E-5"/>
    <n v="1.6649989999999999E-3"/>
    <n v="5.0615969600000005E-2"/>
    <x v="0"/>
  </r>
  <r>
    <x v="2"/>
    <n v="4064"/>
    <x v="0"/>
    <x v="1"/>
    <x v="0"/>
    <n v="1997707"/>
    <d v="2022-01-01T00:00:00"/>
    <n v="304"/>
    <n v="16209219.200000001"/>
    <n v="533198"/>
    <s v="VND"/>
    <s v="20221031VND"/>
    <n v="1"/>
    <n v="1.997707E-3"/>
    <n v="5.3319800000000003E-4"/>
    <n v="1.62092192E-2"/>
    <x v="0"/>
  </r>
  <r>
    <x v="2"/>
    <n v="4064"/>
    <x v="11"/>
    <x v="1"/>
    <x v="0"/>
    <n v="239504"/>
    <d v="2022-01-01T00:00:00"/>
    <n v="304"/>
    <n v="57493848"/>
    <n v="1891245"/>
    <s v="VND"/>
    <s v="20221031VND"/>
    <n v="1"/>
    <n v="2.39504E-4"/>
    <n v="1.8912449999999999E-3"/>
    <n v="5.7493848E-2"/>
    <x v="3"/>
  </r>
  <r>
    <x v="2"/>
    <n v="4065"/>
    <x v="0"/>
    <x v="1"/>
    <x v="0"/>
    <n v="969661"/>
    <d v="2022-01-01T00:00:00"/>
    <n v="304"/>
    <n v="1094910363225.6001"/>
    <n v="1537077"/>
    <s v="USD"/>
    <s v="20221031USD"/>
    <n v="23432"/>
    <n v="22.721096551999999"/>
    <n v="36.016788263999999"/>
    <n v="1094.9103632256001"/>
    <x v="0"/>
  </r>
  <r>
    <x v="2"/>
    <n v="4067"/>
    <x v="4"/>
    <x v="1"/>
    <x v="0"/>
    <n v="1150963"/>
    <d v="2022-01-01T00:00:00"/>
    <n v="304"/>
    <n v="7057147.2000000002"/>
    <n v="232143"/>
    <s v="VND"/>
    <s v="20221031VND"/>
    <n v="1"/>
    <n v="1.1509630000000001E-3"/>
    <n v="2.32143E-4"/>
    <n v="7.0571471999999998E-3"/>
    <x v="1"/>
  </r>
  <r>
    <x v="2"/>
    <n v="4069"/>
    <x v="8"/>
    <x v="1"/>
    <x v="0"/>
    <n v="622834"/>
    <d v="2022-01-01T00:00:00"/>
    <n v="304"/>
    <n v="23815086.400000002"/>
    <n v="783391"/>
    <s v="VND"/>
    <s v="20221031VND"/>
    <n v="1"/>
    <n v="6.2283399999999995E-4"/>
    <n v="7.8339100000000004E-4"/>
    <n v="2.3815086400000001E-2"/>
    <x v="0"/>
  </r>
  <r>
    <x v="2"/>
    <n v="4069"/>
    <x v="8"/>
    <x v="1"/>
    <x v="0"/>
    <n v="193043"/>
    <d v="2022-01-01T00:00:00"/>
    <n v="304"/>
    <n v="14688337.6"/>
    <n v="483169"/>
    <s v="VND"/>
    <s v="20221031VND"/>
    <n v="1"/>
    <n v="1.93043E-4"/>
    <n v="4.8316899999999998E-4"/>
    <n v="1.46883376E-2"/>
    <x v="0"/>
  </r>
  <r>
    <x v="2"/>
    <n v="4069"/>
    <x v="8"/>
    <x v="1"/>
    <x v="0"/>
    <n v="1485823"/>
    <d v="2022-01-01T00:00:00"/>
    <n v="304"/>
    <n v="52324419.199999996"/>
    <n v="1721198"/>
    <s v="VND"/>
    <s v="20221031VND"/>
    <n v="1"/>
    <n v="1.485823E-3"/>
    <n v="1.721198E-3"/>
    <n v="5.2324419199999993E-2"/>
    <x v="0"/>
  </r>
  <r>
    <x v="2"/>
    <n v="4073"/>
    <x v="7"/>
    <x v="1"/>
    <x v="0"/>
    <n v="1626104"/>
    <d v="2022-01-01T00:00:00"/>
    <n v="304"/>
    <n v="55055008"/>
    <n v="1811020"/>
    <s v="VND"/>
    <s v="20221031VND"/>
    <n v="1"/>
    <n v="1.626104E-3"/>
    <n v="1.81102E-3"/>
    <n v="5.5055008000000002E-2"/>
    <x v="2"/>
  </r>
  <r>
    <x v="2"/>
    <n v="4076"/>
    <x v="7"/>
    <x v="1"/>
    <x v="0"/>
    <n v="720744"/>
    <d v="2022-01-01T00:00:00"/>
    <n v="304"/>
    <n v="81320"/>
    <n v="2675"/>
    <s v="VND"/>
    <s v="20221031VND"/>
    <n v="1"/>
    <n v="7.2074400000000005E-4"/>
    <n v="2.6749999999999998E-6"/>
    <n v="8.1320000000000001E-5"/>
    <x v="2"/>
  </r>
  <r>
    <x v="2"/>
    <n v="4076"/>
    <x v="7"/>
    <x v="1"/>
    <x v="0"/>
    <n v="1896763"/>
    <d v="2022-01-01T00:00:00"/>
    <n v="304"/>
    <n v="41914486.399999999"/>
    <n v="1378766"/>
    <s v="VND"/>
    <s v="20221031VND"/>
    <n v="1"/>
    <n v="1.8967630000000001E-3"/>
    <n v="1.378766E-3"/>
    <n v="4.1914486399999999E-2"/>
    <x v="2"/>
  </r>
  <r>
    <x v="2"/>
    <n v="4076"/>
    <x v="1"/>
    <x v="1"/>
    <x v="0"/>
    <n v="1139124"/>
    <d v="2022-01-01T00:00:00"/>
    <n v="304"/>
    <n v="57029913.600000001"/>
    <n v="1875984"/>
    <s v="VND"/>
    <s v="20221031VND"/>
    <n v="1"/>
    <n v="1.139124E-3"/>
    <n v="1.875984E-3"/>
    <n v="5.7029913600000003E-2"/>
    <x v="1"/>
  </r>
  <r>
    <x v="2"/>
    <n v="4076"/>
    <x v="4"/>
    <x v="1"/>
    <x v="0"/>
    <n v="1149927"/>
    <d v="2022-01-01T00:00:00"/>
    <n v="304"/>
    <n v="29778016"/>
    <n v="979540"/>
    <s v="VND"/>
    <s v="20221031VND"/>
    <n v="1"/>
    <n v="1.149927E-3"/>
    <n v="9.795400000000001E-4"/>
    <n v="2.9778016000000001E-2"/>
    <x v="1"/>
  </r>
  <r>
    <x v="2"/>
    <n v="4076"/>
    <x v="3"/>
    <x v="1"/>
    <x v="0"/>
    <n v="1121536"/>
    <d v="2022-01-01T00:00:00"/>
    <n v="304"/>
    <n v="21363113.599999998"/>
    <n v="702734"/>
    <s v="VND"/>
    <s v="20221031VND"/>
    <n v="1"/>
    <n v="1.121536E-3"/>
    <n v="7.02734E-4"/>
    <n v="2.1363113599999997E-2"/>
    <x v="0"/>
  </r>
  <r>
    <x v="2"/>
    <n v="4078"/>
    <x v="8"/>
    <x v="1"/>
    <x v="0"/>
    <n v="170916"/>
    <d v="2022-01-01T00:00:00"/>
    <n v="304"/>
    <n v="17308148.800000001"/>
    <n v="569347"/>
    <s v="VND"/>
    <s v="20221031VND"/>
    <n v="1"/>
    <n v="1.7091599999999999E-4"/>
    <n v="5.69347E-4"/>
    <n v="1.7308148799999999E-2"/>
    <x v="0"/>
  </r>
  <r>
    <x v="2"/>
    <n v="4078"/>
    <x v="8"/>
    <x v="1"/>
    <x v="0"/>
    <n v="969456"/>
    <d v="2022-01-01T00:00:00"/>
    <n v="304"/>
    <n v="22179475.199999999"/>
    <n v="729588"/>
    <s v="VND"/>
    <s v="20221031VND"/>
    <n v="1"/>
    <n v="9.6945600000000005E-4"/>
    <n v="7.2958799999999998E-4"/>
    <n v="2.21794752E-2"/>
    <x v="0"/>
  </r>
  <r>
    <x v="2"/>
    <n v="4078"/>
    <x v="8"/>
    <x v="1"/>
    <x v="0"/>
    <n v="3206643"/>
    <d v="2022-01-01T00:00:00"/>
    <n v="304"/>
    <n v="62540217.600000001"/>
    <n v="2057244"/>
    <s v="VND"/>
    <s v="20221031VND"/>
    <n v="1"/>
    <n v="3.2066429999999999E-3"/>
    <n v="2.0572440000000002E-3"/>
    <n v="6.2540217600000003E-2"/>
    <x v="0"/>
  </r>
  <r>
    <x v="2"/>
    <n v="4079"/>
    <x v="6"/>
    <x v="1"/>
    <x v="0"/>
    <n v="9086395"/>
    <d v="2022-01-01T00:00:00"/>
    <n v="304"/>
    <n v="274312363.19999999"/>
    <n v="9023433"/>
    <s v="VND"/>
    <s v="20221031VND"/>
    <n v="1"/>
    <n v="9.0863950000000006E-3"/>
    <n v="9.0234330000000008E-3"/>
    <n v="0.27431236319999996"/>
    <x v="3"/>
  </r>
  <r>
    <x v="2"/>
    <n v="4079"/>
    <x v="7"/>
    <x v="1"/>
    <x v="0"/>
    <n v="1613748"/>
    <d v="2022-01-01T00:00:00"/>
    <n v="304"/>
    <n v="32050993.599999998"/>
    <n v="1054309"/>
    <s v="VND"/>
    <s v="20221031VND"/>
    <n v="1"/>
    <n v="1.6137479999999999E-3"/>
    <n v="1.054309E-3"/>
    <n v="3.2050993600000001E-2"/>
    <x v="2"/>
  </r>
  <r>
    <x v="2"/>
    <n v="4079"/>
    <x v="0"/>
    <x v="1"/>
    <x v="0"/>
    <n v="1995528"/>
    <d v="2022-01-01T00:00:00"/>
    <n v="304"/>
    <n v="57770640"/>
    <n v="1900350"/>
    <s v="VND"/>
    <s v="20221031VND"/>
    <n v="1"/>
    <n v="1.9955279999999999E-3"/>
    <n v="1.9003500000000001E-3"/>
    <n v="5.7770639999999998E-2"/>
    <x v="0"/>
  </r>
  <r>
    <x v="2"/>
    <n v="4080"/>
    <x v="2"/>
    <x v="1"/>
    <x v="0"/>
    <n v="48016"/>
    <d v="2022-01-01T00:00:00"/>
    <n v="304"/>
    <n v="39736326.399999999"/>
    <n v="1307116"/>
    <s v="VND"/>
    <s v="20221031VND"/>
    <n v="1"/>
    <n v="4.8016000000000002E-5"/>
    <n v="1.3071160000000001E-3"/>
    <n v="3.9736326400000001E-2"/>
    <x v="2"/>
  </r>
  <r>
    <x v="2"/>
    <n v="4081"/>
    <x v="8"/>
    <x v="1"/>
    <x v="0"/>
    <n v="1683622"/>
    <d v="2022-01-01T00:00:00"/>
    <n v="304"/>
    <n v="31672878.400000002"/>
    <n v="1041871"/>
    <s v="VND"/>
    <s v="20221031VND"/>
    <n v="1"/>
    <n v="1.6836220000000001E-3"/>
    <n v="1.041871E-3"/>
    <n v="3.16728784E-2"/>
    <x v="0"/>
  </r>
  <r>
    <x v="2"/>
    <n v="4083"/>
    <x v="11"/>
    <x v="1"/>
    <x v="0"/>
    <n v="162342"/>
    <d v="2022-01-01T00:00:00"/>
    <n v="304"/>
    <n v="20254820.800000001"/>
    <n v="666277"/>
    <s v="VND"/>
    <s v="20221031VND"/>
    <n v="1"/>
    <n v="1.62342E-4"/>
    <n v="6.6627699999999995E-4"/>
    <n v="2.02548208E-2"/>
    <x v="3"/>
  </r>
  <r>
    <x v="2"/>
    <n v="4084"/>
    <x v="0"/>
    <x v="1"/>
    <x v="0"/>
    <n v="244619"/>
    <d v="2022-01-01T00:00:00"/>
    <n v="304"/>
    <n v="39098747.200000003"/>
    <n v="1286143"/>
    <s v="VND"/>
    <s v="20221031VND"/>
    <n v="1"/>
    <n v="2.4461900000000001E-4"/>
    <n v="1.286143E-3"/>
    <n v="3.9098747200000006E-2"/>
    <x v="0"/>
  </r>
  <r>
    <x v="2"/>
    <n v="4085"/>
    <x v="0"/>
    <x v="1"/>
    <x v="0"/>
    <n v="1197150"/>
    <d v="2022-01-01T00:00:00"/>
    <n v="304"/>
    <n v="40258750.399999999"/>
    <n v="1324301"/>
    <s v="VND"/>
    <s v="20221031VND"/>
    <n v="1"/>
    <n v="1.1971499999999999E-3"/>
    <n v="1.324301E-3"/>
    <n v="4.0258750400000001E-2"/>
    <x v="0"/>
  </r>
  <r>
    <x v="2"/>
    <n v="4085"/>
    <x v="0"/>
    <x v="1"/>
    <x v="0"/>
    <n v="1997602"/>
    <d v="2022-01-01T00:00:00"/>
    <n v="304"/>
    <n v="1210204276236.8"/>
    <n v="1698931"/>
    <s v="USD"/>
    <s v="20221031USD"/>
    <n v="23432"/>
    <n v="46.807810064000002"/>
    <n v="39.809351192000001"/>
    <n v="1210.2042762368001"/>
    <x v="0"/>
  </r>
  <r>
    <x v="2"/>
    <n v="4085"/>
    <x v="0"/>
    <x v="1"/>
    <x v="0"/>
    <n v="8478536"/>
    <d v="2022-01-01T00:00:00"/>
    <n v="304"/>
    <n v="228575836.79999998"/>
    <n v="7518942"/>
    <s v="VND"/>
    <s v="20221031VND"/>
    <n v="1"/>
    <n v="8.4785360000000001E-3"/>
    <n v="7.5189419999999998E-3"/>
    <n v="0.22857583679999999"/>
    <x v="0"/>
  </r>
  <r>
    <x v="2"/>
    <n v="4087"/>
    <x v="11"/>
    <x v="1"/>
    <x v="0"/>
    <n v="2078451"/>
    <d v="2022-01-01T00:00:00"/>
    <n v="304"/>
    <n v="87632681.600000009"/>
    <n v="2882654"/>
    <s v="VND"/>
    <s v="20221031VND"/>
    <n v="1"/>
    <n v="2.0784509999999998E-3"/>
    <n v="2.8826540000000001E-3"/>
    <n v="8.7632681600000012E-2"/>
    <x v="3"/>
  </r>
  <r>
    <x v="2"/>
    <n v="4087"/>
    <x v="11"/>
    <x v="1"/>
    <x v="0"/>
    <n v="1940751"/>
    <d v="2022-01-01T00:00:00"/>
    <n v="304"/>
    <n v="1145347087129.6001"/>
    <n v="1607882"/>
    <s v="USD"/>
    <s v="20221031USD"/>
    <n v="23432"/>
    <n v="45.475677431999998"/>
    <n v="37.675891024000002"/>
    <n v="1145.3470871296001"/>
    <x v="3"/>
  </r>
  <r>
    <x v="2"/>
    <n v="4088"/>
    <x v="0"/>
    <x v="1"/>
    <x v="0"/>
    <n v="455221"/>
    <d v="2022-01-01T00:00:00"/>
    <n v="304"/>
    <n v="2933964.8000000003"/>
    <n v="96512"/>
    <s v="VND"/>
    <s v="20221031VND"/>
    <n v="1"/>
    <n v="4.5522100000000001E-4"/>
    <n v="9.6512E-5"/>
    <n v="2.9339648000000001E-3"/>
    <x v="0"/>
  </r>
  <r>
    <x v="2"/>
    <n v="4089"/>
    <x v="10"/>
    <x v="1"/>
    <x v="0"/>
    <n v="253655"/>
    <d v="2022-01-01T00:00:00"/>
    <n v="304"/>
    <n v="59669728"/>
    <n v="1962820"/>
    <s v="VND"/>
    <s v="20221031VND"/>
    <n v="1"/>
    <n v="2.5365499999999998E-4"/>
    <n v="1.9628200000000001E-3"/>
    <n v="5.9669727999999998E-2"/>
    <x v="1"/>
  </r>
  <r>
    <x v="2"/>
    <n v="4089"/>
    <x v="0"/>
    <x v="1"/>
    <x v="0"/>
    <n v="1727243"/>
    <d v="2022-01-01T00:00:00"/>
    <n v="304"/>
    <n v="57320385.600000001"/>
    <n v="1885539"/>
    <s v="VND"/>
    <s v="20221031VND"/>
    <n v="1"/>
    <n v="1.7272430000000001E-3"/>
    <n v="1.8855390000000001E-3"/>
    <n v="5.7320385600000003E-2"/>
    <x v="0"/>
  </r>
  <r>
    <x v="2"/>
    <n v="4089"/>
    <x v="0"/>
    <x v="1"/>
    <x v="0"/>
    <n v="1202648"/>
    <d v="2022-01-01T00:00:00"/>
    <n v="304"/>
    <n v="45698252.800000004"/>
    <n v="1503232"/>
    <s v="VND"/>
    <s v="20221031VND"/>
    <n v="1"/>
    <n v="1.202648E-3"/>
    <n v="1.503232E-3"/>
    <n v="4.5698252800000005E-2"/>
    <x v="0"/>
  </r>
  <r>
    <x v="2"/>
    <n v="4089"/>
    <x v="5"/>
    <x v="1"/>
    <x v="0"/>
    <n v="1619228"/>
    <d v="2022-01-01T00:00:00"/>
    <n v="304"/>
    <n v="50771891.199999996"/>
    <n v="1670128"/>
    <s v="VND"/>
    <s v="20221031VND"/>
    <n v="1"/>
    <n v="1.6192279999999999E-3"/>
    <n v="1.6701280000000001E-3"/>
    <n v="5.0771891199999995E-2"/>
    <x v="1"/>
  </r>
  <r>
    <x v="2"/>
    <n v="4090"/>
    <x v="3"/>
    <x v="1"/>
    <x v="0"/>
    <n v="1780600"/>
    <d v="2022-01-01T00:00:00"/>
    <n v="304"/>
    <n v="11001699.200000001"/>
    <n v="361898"/>
    <s v="VND"/>
    <s v="20221031VND"/>
    <n v="1"/>
    <n v="1.7806E-3"/>
    <n v="3.6189799999999998E-4"/>
    <n v="1.1001699200000001E-2"/>
    <x v="0"/>
  </r>
  <r>
    <x v="2"/>
    <n v="4098"/>
    <x v="5"/>
    <x v="1"/>
    <x v="0"/>
    <n v="269207"/>
    <d v="2022-01-01T00:00:00"/>
    <n v="304"/>
    <n v="34936409.600000001"/>
    <n v="1149224"/>
    <s v="VND"/>
    <s v="20221031VND"/>
    <n v="1"/>
    <n v="2.6920699999999999E-4"/>
    <n v="1.1492239999999999E-3"/>
    <n v="3.4936409600000003E-2"/>
    <x v="1"/>
  </r>
  <r>
    <x v="2"/>
    <n v="4098"/>
    <x v="0"/>
    <x v="1"/>
    <x v="0"/>
    <n v="871830"/>
    <d v="2022-01-01T00:00:00"/>
    <n v="304"/>
    <n v="35526716.799999997"/>
    <n v="1168642"/>
    <s v="VND"/>
    <s v="20221031VND"/>
    <n v="1"/>
    <n v="8.7182999999999998E-4"/>
    <n v="1.1686419999999999E-3"/>
    <n v="3.5526716799999997E-2"/>
    <x v="0"/>
  </r>
  <r>
    <x v="2"/>
    <n v="4099"/>
    <x v="2"/>
    <x v="1"/>
    <x v="0"/>
    <n v="533556"/>
    <d v="2022-01-01T00:00:00"/>
    <n v="304"/>
    <n v="40521011.199999996"/>
    <n v="1332928"/>
    <s v="VND"/>
    <s v="20221031VND"/>
    <n v="1"/>
    <n v="5.3355600000000003E-4"/>
    <n v="1.3329279999999999E-3"/>
    <n v="4.0521011199999998E-2"/>
    <x v="2"/>
  </r>
  <r>
    <x v="2"/>
    <n v="4099"/>
    <x v="9"/>
    <x v="1"/>
    <x v="0"/>
    <n v="434957"/>
    <d v="2022-01-01T00:00:00"/>
    <n v="304"/>
    <n v="51218680"/>
    <n v="1684825"/>
    <s v="VND"/>
    <s v="20221031VND"/>
    <n v="1"/>
    <n v="4.3495699999999998E-4"/>
    <n v="1.684825E-3"/>
    <n v="5.1218680000000003E-2"/>
    <x v="0"/>
  </r>
  <r>
    <x v="2"/>
    <n v="4099"/>
    <x v="7"/>
    <x v="1"/>
    <x v="0"/>
    <n v="418160"/>
    <d v="2022-01-01T00:00:00"/>
    <n v="304"/>
    <n v="8671478.4000000004"/>
    <n v="285246"/>
    <s v="VND"/>
    <s v="20221031VND"/>
    <n v="1"/>
    <n v="4.1815999999999999E-4"/>
    <n v="2.8524600000000001E-4"/>
    <n v="8.6714784E-3"/>
    <x v="2"/>
  </r>
  <r>
    <x v="2"/>
    <n v="4100"/>
    <x v="7"/>
    <x v="1"/>
    <x v="0"/>
    <n v="1659803"/>
    <d v="2022-01-01T00:00:00"/>
    <n v="304"/>
    <n v="47091728"/>
    <n v="1549070"/>
    <s v="VND"/>
    <s v="20221031VND"/>
    <n v="1"/>
    <n v="1.6598030000000001E-3"/>
    <n v="1.54907E-3"/>
    <n v="4.7091727999999999E-2"/>
    <x v="2"/>
  </r>
  <r>
    <x v="2"/>
    <n v="4100"/>
    <x v="4"/>
    <x v="1"/>
    <x v="0"/>
    <n v="278934"/>
    <d v="2022-01-01T00:00:00"/>
    <n v="304"/>
    <n v="34132512"/>
    <n v="1122780"/>
    <s v="VND"/>
    <s v="20221031VND"/>
    <n v="1"/>
    <n v="2.78934E-4"/>
    <n v="1.1227800000000001E-3"/>
    <n v="3.4132511999999997E-2"/>
    <x v="1"/>
  </r>
  <r>
    <x v="2"/>
    <n v="4102"/>
    <x v="2"/>
    <x v="1"/>
    <x v="0"/>
    <n v="1764997"/>
    <d v="2022-01-01T00:00:00"/>
    <n v="304"/>
    <n v="60207595.199999996"/>
    <n v="1980513"/>
    <s v="VND"/>
    <s v="20221031VND"/>
    <n v="1"/>
    <n v="1.7649969999999999E-3"/>
    <n v="1.9805130000000002E-3"/>
    <n v="6.0207595199999998E-2"/>
    <x v="2"/>
  </r>
  <r>
    <x v="2"/>
    <n v="4103"/>
    <x v="8"/>
    <x v="1"/>
    <x v="0"/>
    <n v="457707"/>
    <d v="2022-01-01T00:00:00"/>
    <n v="304"/>
    <n v="19304668.800000001"/>
    <n v="635022"/>
    <s v="VND"/>
    <s v="20221031VND"/>
    <n v="1"/>
    <n v="4.5770700000000001E-4"/>
    <n v="6.3502199999999995E-4"/>
    <n v="1.9304668800000001E-2"/>
    <x v="0"/>
  </r>
  <r>
    <x v="2"/>
    <n v="4103"/>
    <x v="1"/>
    <x v="1"/>
    <x v="0"/>
    <n v="1468508"/>
    <d v="2022-01-01T00:00:00"/>
    <n v="304"/>
    <n v="27310812.800000001"/>
    <n v="898382"/>
    <s v="VND"/>
    <s v="20221031VND"/>
    <n v="1"/>
    <n v="1.4685080000000001E-3"/>
    <n v="8.9838199999999998E-4"/>
    <n v="2.7310812800000001E-2"/>
    <x v="1"/>
  </r>
  <r>
    <x v="2"/>
    <n v="4104"/>
    <x v="0"/>
    <x v="1"/>
    <x v="0"/>
    <n v="364507"/>
    <d v="2022-01-01T00:00:00"/>
    <n v="304"/>
    <n v="9352104"/>
    <n v="307635"/>
    <s v="VND"/>
    <s v="20221031VND"/>
    <n v="1"/>
    <n v="3.6450700000000003E-4"/>
    <n v="3.07635E-4"/>
    <n v="9.352104E-3"/>
    <x v="0"/>
  </r>
  <r>
    <x v="2"/>
    <n v="4105"/>
    <x v="10"/>
    <x v="1"/>
    <x v="0"/>
    <n v="1734563"/>
    <d v="2022-01-01T00:00:00"/>
    <n v="304"/>
    <n v="45714729.600000001"/>
    <n v="1503774"/>
    <s v="VND"/>
    <s v="20221031VND"/>
    <n v="1"/>
    <n v="1.7345629999999999E-3"/>
    <n v="1.503774E-3"/>
    <n v="4.5714729600000004E-2"/>
    <x v="1"/>
  </r>
  <r>
    <x v="2"/>
    <n v="4105"/>
    <x v="5"/>
    <x v="1"/>
    <x v="0"/>
    <n v="9976655"/>
    <d v="2022-01-01T00:00:00"/>
    <n v="304"/>
    <n v="263325043.20000002"/>
    <n v="8662008"/>
    <s v="VND"/>
    <s v="20221031VND"/>
    <n v="1"/>
    <n v="9.9766549999999992E-3"/>
    <n v="8.6620080000000006E-3"/>
    <n v="0.2633250432"/>
    <x v="1"/>
  </r>
  <r>
    <x v="2"/>
    <n v="4105"/>
    <x v="10"/>
    <x v="1"/>
    <x v="0"/>
    <n v="1324503"/>
    <d v="2022-01-01T00:00:00"/>
    <n v="304"/>
    <n v="14532446.4"/>
    <n v="478041"/>
    <s v="VND"/>
    <s v="20221031VND"/>
    <n v="1"/>
    <n v="1.3245030000000001E-3"/>
    <n v="4.7804100000000001E-4"/>
    <n v="1.4532446400000001E-2"/>
    <x v="1"/>
  </r>
  <r>
    <x v="2"/>
    <n v="4105"/>
    <x v="10"/>
    <x v="1"/>
    <x v="0"/>
    <n v="6235764"/>
    <d v="2022-01-01T00:00:00"/>
    <n v="304"/>
    <n v="208801731.20000002"/>
    <n v="6868478"/>
    <s v="VND"/>
    <s v="20221031VND"/>
    <n v="1"/>
    <n v="6.2357640000000004E-3"/>
    <n v="6.8684779999999999E-3"/>
    <n v="0.20880173120000001"/>
    <x v="1"/>
  </r>
  <r>
    <x v="2"/>
    <n v="4105"/>
    <x v="5"/>
    <x v="1"/>
    <x v="0"/>
    <n v="9894741"/>
    <d v="2022-01-01T00:00:00"/>
    <n v="304"/>
    <n v="271563412.80000001"/>
    <n v="8933007"/>
    <s v="VND"/>
    <s v="20221031VND"/>
    <n v="1"/>
    <n v="9.8947410000000003E-3"/>
    <n v="8.9330069999999998E-3"/>
    <n v="0.27156341280000001"/>
    <x v="1"/>
  </r>
  <r>
    <x v="2"/>
    <n v="4106"/>
    <x v="7"/>
    <x v="1"/>
    <x v="0"/>
    <n v="1751170"/>
    <d v="2022-01-01T00:00:00"/>
    <n v="304"/>
    <n v="36643248"/>
    <n v="1205370"/>
    <s v="VND"/>
    <s v="20221031VND"/>
    <n v="1"/>
    <n v="1.75117E-3"/>
    <n v="1.2053700000000001E-3"/>
    <n v="3.6643248000000003E-2"/>
    <x v="2"/>
  </r>
  <r>
    <x v="2"/>
    <n v="4106"/>
    <x v="4"/>
    <x v="1"/>
    <x v="0"/>
    <n v="4967576"/>
    <d v="2022-01-01T00:00:00"/>
    <n v="304"/>
    <n v="116838174.39999999"/>
    <n v="3843361"/>
    <s v="VND"/>
    <s v="20221031VND"/>
    <n v="1"/>
    <n v="4.9675759999999996E-3"/>
    <n v="3.843361E-3"/>
    <n v="0.11683817439999999"/>
    <x v="1"/>
  </r>
  <r>
    <x v="2"/>
    <n v="4107"/>
    <x v="6"/>
    <x v="1"/>
    <x v="0"/>
    <n v="1719917"/>
    <d v="2022-01-01T00:00:00"/>
    <n v="304"/>
    <n v="37614193.600000001"/>
    <n v="1237309"/>
    <s v="VND"/>
    <s v="20221031VND"/>
    <n v="1"/>
    <n v="1.7199170000000001E-3"/>
    <n v="1.237309E-3"/>
    <n v="3.7614193599999998E-2"/>
    <x v="3"/>
  </r>
  <r>
    <x v="2"/>
    <n v="4109"/>
    <x v="4"/>
    <x v="1"/>
    <x v="0"/>
    <n v="1384383"/>
    <d v="2022-01-01T00:00:00"/>
    <n v="304"/>
    <n v="19085211.199999999"/>
    <n v="627803"/>
    <s v="VND"/>
    <s v="20221031VND"/>
    <n v="1"/>
    <n v="1.3843830000000001E-3"/>
    <n v="6.2780300000000002E-4"/>
    <n v="1.90852112E-2"/>
    <x v="1"/>
  </r>
  <r>
    <x v="2"/>
    <n v="4110"/>
    <x v="0"/>
    <x v="1"/>
    <x v="0"/>
    <n v="685763"/>
    <d v="2022-01-01T00:00:00"/>
    <n v="304"/>
    <n v="20624211.199999999"/>
    <n v="678428"/>
    <s v="VND"/>
    <s v="20221031VND"/>
    <n v="1"/>
    <n v="6.8576300000000004E-4"/>
    <n v="6.7842800000000002E-4"/>
    <n v="2.0624211199999999E-2"/>
    <x v="0"/>
  </r>
  <r>
    <x v="2"/>
    <n v="4110"/>
    <x v="4"/>
    <x v="1"/>
    <x v="0"/>
    <n v="779355"/>
    <d v="2022-01-01T00:00:00"/>
    <n v="304"/>
    <n v="2218257.6"/>
    <n v="72969"/>
    <s v="VND"/>
    <s v="20221031VND"/>
    <n v="1"/>
    <n v="7.7935500000000002E-4"/>
    <n v="7.2968999999999999E-5"/>
    <n v="2.2182576000000002E-3"/>
    <x v="1"/>
  </r>
  <r>
    <x v="2"/>
    <n v="4111"/>
    <x v="11"/>
    <x v="1"/>
    <x v="0"/>
    <n v="425817"/>
    <d v="2022-01-01T00:00:00"/>
    <n v="304"/>
    <n v="18574430.399999999"/>
    <n v="611001"/>
    <s v="VND"/>
    <s v="20221031VND"/>
    <n v="1"/>
    <n v="4.2581699999999999E-4"/>
    <n v="6.1100100000000001E-4"/>
    <n v="1.8574430399999998E-2"/>
    <x v="3"/>
  </r>
  <r>
    <x v="2"/>
    <n v="4111"/>
    <x v="1"/>
    <x v="1"/>
    <x v="0"/>
    <n v="713107"/>
    <d v="2022-01-01T00:00:00"/>
    <n v="304"/>
    <n v="52794008"/>
    <n v="1736645"/>
    <s v="VND"/>
    <s v="20221031VND"/>
    <n v="1"/>
    <n v="7.1310700000000004E-4"/>
    <n v="1.736645E-3"/>
    <n v="5.2794008000000003E-2"/>
    <x v="1"/>
  </r>
  <r>
    <x v="2"/>
    <n v="4112"/>
    <x v="0"/>
    <x v="1"/>
    <x v="0"/>
    <n v="6659601"/>
    <d v="2022-01-01T00:00:00"/>
    <n v="304"/>
    <n v="245572324.79999998"/>
    <n v="8078037"/>
    <s v="VND"/>
    <s v="20221031VND"/>
    <n v="1"/>
    <n v="6.6596010000000002E-3"/>
    <n v="8.0780369999999997E-3"/>
    <n v="0.24557232479999999"/>
    <x v="0"/>
  </r>
  <r>
    <x v="2"/>
    <n v="4113"/>
    <x v="1"/>
    <x v="1"/>
    <x v="0"/>
    <n v="1023893"/>
    <d v="2022-01-01T00:00:00"/>
    <n v="304"/>
    <n v="33262585.599999998"/>
    <n v="1094164"/>
    <s v="VND"/>
    <s v="20221031VND"/>
    <n v="1"/>
    <n v="1.0238929999999999E-3"/>
    <n v="1.0941639999999999E-3"/>
    <n v="3.3262585599999998E-2"/>
    <x v="1"/>
  </r>
  <r>
    <x v="2"/>
    <n v="4113"/>
    <x v="1"/>
    <x v="1"/>
    <x v="0"/>
    <n v="43169"/>
    <d v="2022-01-01T00:00:00"/>
    <n v="304"/>
    <n v="60309587.199999996"/>
    <n v="1983868"/>
    <s v="VND"/>
    <s v="20221031VND"/>
    <n v="1"/>
    <n v="4.3169E-5"/>
    <n v="1.9838680000000002E-3"/>
    <n v="6.0309587199999994E-2"/>
    <x v="1"/>
  </r>
  <r>
    <x v="2"/>
    <n v="4114"/>
    <x v="1"/>
    <x v="1"/>
    <x v="0"/>
    <n v="211139"/>
    <d v="2022-01-01T00:00:00"/>
    <n v="304"/>
    <n v="13072121.6"/>
    <n v="430004"/>
    <s v="VND"/>
    <s v="20221031VND"/>
    <n v="1"/>
    <n v="2.11139E-4"/>
    <n v="4.30004E-4"/>
    <n v="1.30721216E-2"/>
    <x v="1"/>
  </r>
  <r>
    <x v="2"/>
    <n v="4114"/>
    <x v="0"/>
    <x v="1"/>
    <x v="0"/>
    <n v="1282092"/>
    <d v="2022-01-01T00:00:00"/>
    <n v="304"/>
    <n v="45511536"/>
    <n v="1497090"/>
    <s v="VND"/>
    <s v="20221031VND"/>
    <n v="1"/>
    <n v="1.2820920000000001E-3"/>
    <n v="1.49709E-3"/>
    <n v="4.5511535999999998E-2"/>
    <x v="0"/>
  </r>
  <r>
    <x v="2"/>
    <n v="4114"/>
    <x v="1"/>
    <x v="1"/>
    <x v="0"/>
    <n v="663099"/>
    <d v="2022-01-01T00:00:00"/>
    <n v="304"/>
    <n v="56496059.199999996"/>
    <n v="1858423"/>
    <s v="VND"/>
    <s v="20221031VND"/>
    <n v="1"/>
    <n v="6.63099E-4"/>
    <n v="1.8584230000000001E-3"/>
    <n v="5.6496059199999997E-2"/>
    <x v="1"/>
  </r>
  <r>
    <x v="2"/>
    <n v="4114"/>
    <x v="0"/>
    <x v="1"/>
    <x v="0"/>
    <n v="774052"/>
    <d v="2022-01-01T00:00:00"/>
    <n v="304"/>
    <n v="600193808960"/>
    <n v="842575"/>
    <s v="USD"/>
    <s v="20221031USD"/>
    <n v="23432"/>
    <n v="18.137586464000002"/>
    <n v="19.743217399999999"/>
    <n v="600.19380895999996"/>
    <x v="0"/>
  </r>
  <r>
    <x v="2"/>
    <n v="4114"/>
    <x v="0"/>
    <x v="1"/>
    <x v="0"/>
    <n v="1921291"/>
    <d v="2022-01-01T00:00:00"/>
    <n v="304"/>
    <n v="931060997235.20007"/>
    <n v="1307059"/>
    <s v="USD"/>
    <s v="20221031USD"/>
    <n v="23432"/>
    <n v="45.019690711999999"/>
    <n v="30.627006487999999"/>
    <n v="931.06099723520003"/>
    <x v="0"/>
  </r>
  <r>
    <x v="2"/>
    <n v="4115"/>
    <x v="8"/>
    <x v="1"/>
    <x v="0"/>
    <n v="9947834"/>
    <d v="2022-01-01T00:00:00"/>
    <n v="304"/>
    <n v="281711723.19999999"/>
    <n v="9266833"/>
    <s v="VND"/>
    <s v="20221031VND"/>
    <n v="1"/>
    <n v="9.9478339999999991E-3"/>
    <n v="9.2668330000000004E-3"/>
    <n v="0.28171172319999999"/>
    <x v="0"/>
  </r>
  <r>
    <x v="2"/>
    <n v="4116"/>
    <x v="8"/>
    <x v="1"/>
    <x v="0"/>
    <n v="669236"/>
    <d v="2022-01-01T00:00:00"/>
    <n v="304"/>
    <n v="46366353.600000001"/>
    <n v="1525209"/>
    <s v="VND"/>
    <s v="20221031VND"/>
    <n v="1"/>
    <n v="6.6923600000000003E-4"/>
    <n v="1.525209E-3"/>
    <n v="4.63663536E-2"/>
    <x v="0"/>
  </r>
  <r>
    <x v="2"/>
    <n v="4117"/>
    <x v="1"/>
    <x v="1"/>
    <x v="0"/>
    <n v="1195416"/>
    <d v="2022-01-01T00:00:00"/>
    <n v="304"/>
    <n v="27171732.800000001"/>
    <n v="893807"/>
    <s v="VND"/>
    <s v="20221031VND"/>
    <n v="1"/>
    <n v="1.1954159999999999E-3"/>
    <n v="8.9380700000000004E-4"/>
    <n v="2.7171732800000001E-2"/>
    <x v="1"/>
  </r>
  <r>
    <x v="2"/>
    <n v="4117"/>
    <x v="1"/>
    <x v="1"/>
    <x v="0"/>
    <n v="1233860"/>
    <d v="2022-01-01T00:00:00"/>
    <n v="304"/>
    <n v="4644512"/>
    <n v="152780"/>
    <s v="VND"/>
    <s v="20221031VND"/>
    <n v="1"/>
    <n v="1.23386E-3"/>
    <n v="1.5278000000000001E-4"/>
    <n v="4.6445119999999999E-3"/>
    <x v="1"/>
  </r>
  <r>
    <x v="2"/>
    <n v="4118"/>
    <x v="10"/>
    <x v="1"/>
    <x v="0"/>
    <n v="1858884"/>
    <d v="2022-01-01T00:00:00"/>
    <n v="304"/>
    <n v="3359747.1999999997"/>
    <n v="110518"/>
    <s v="VND"/>
    <s v="20221031VND"/>
    <n v="1"/>
    <n v="1.8588840000000001E-3"/>
    <n v="1.10518E-4"/>
    <n v="3.3597471999999998E-3"/>
    <x v="1"/>
  </r>
  <r>
    <x v="2"/>
    <n v="4118"/>
    <x v="5"/>
    <x v="1"/>
    <x v="0"/>
    <n v="467510"/>
    <d v="2022-01-01T00:00:00"/>
    <n v="304"/>
    <n v="59469574.399999999"/>
    <n v="1956236"/>
    <s v="VND"/>
    <s v="20221031VND"/>
    <n v="1"/>
    <n v="4.6750999999999997E-4"/>
    <n v="1.9562360000000001E-3"/>
    <n v="5.9469574399999996E-2"/>
    <x v="1"/>
  </r>
  <r>
    <x v="2"/>
    <n v="4119"/>
    <x v="0"/>
    <x v="1"/>
    <x v="0"/>
    <n v="294167"/>
    <d v="2022-01-01T00:00:00"/>
    <n v="304"/>
    <n v="6067688"/>
    <n v="199595"/>
    <s v="VND"/>
    <s v="20221031VND"/>
    <n v="1"/>
    <n v="2.9416700000000002E-4"/>
    <n v="1.99595E-4"/>
    <n v="6.0676879999999999E-3"/>
    <x v="0"/>
  </r>
  <r>
    <x v="2"/>
    <n v="4119"/>
    <x v="0"/>
    <x v="1"/>
    <x v="1"/>
    <n v="9406631"/>
    <d v="2022-01-01T00:00:00"/>
    <n v="304"/>
    <n v="225923680"/>
    <n v="7431700"/>
    <s v="VND"/>
    <s v="20221031VND"/>
    <n v="1"/>
    <n v="9.4066310000000004E-3"/>
    <n v="7.4317000000000003E-3"/>
    <n v="0.22592367999999999"/>
    <x v="0"/>
  </r>
  <r>
    <x v="2"/>
    <n v="4119"/>
    <x v="0"/>
    <x v="1"/>
    <x v="1"/>
    <n v="881649"/>
    <d v="2022-01-01T00:00:00"/>
    <n v="304"/>
    <n v="20736265.599999998"/>
    <n v="682114"/>
    <s v="VND"/>
    <s v="20221031VND"/>
    <n v="1"/>
    <n v="8.8164899999999997E-4"/>
    <n v="6.8211400000000005E-4"/>
    <n v="2.0736265599999998E-2"/>
    <x v="0"/>
  </r>
  <r>
    <x v="2"/>
    <n v="4119"/>
    <x v="0"/>
    <x v="1"/>
    <x v="0"/>
    <n v="858138"/>
    <d v="2022-01-01T00:00:00"/>
    <n v="304"/>
    <n v="59573755.199999996"/>
    <n v="1959663"/>
    <s v="VND"/>
    <s v="20221031VND"/>
    <n v="1"/>
    <n v="8.5813800000000004E-4"/>
    <n v="1.9596629999999999E-3"/>
    <n v="5.9573755199999995E-2"/>
    <x v="0"/>
  </r>
  <r>
    <x v="2"/>
    <n v="4119"/>
    <x v="4"/>
    <x v="1"/>
    <x v="1"/>
    <n v="8163330"/>
    <d v="2022-01-01T00:00:00"/>
    <n v="304"/>
    <n v="274548571.19999999"/>
    <n v="9031203"/>
    <s v="VND"/>
    <s v="20221031VND"/>
    <n v="1"/>
    <n v="8.1633299999999999E-3"/>
    <n v="9.0312029999999998E-3"/>
    <n v="0.27454857119999998"/>
    <x v="1"/>
  </r>
  <r>
    <x v="2"/>
    <n v="4119"/>
    <x v="4"/>
    <x v="1"/>
    <x v="0"/>
    <n v="506366"/>
    <d v="2022-01-01T00:00:00"/>
    <n v="304"/>
    <n v="6452400"/>
    <n v="212250"/>
    <s v="VND"/>
    <s v="20221031VND"/>
    <n v="1"/>
    <n v="5.0636599999999996E-4"/>
    <n v="2.1225000000000001E-4"/>
    <n v="6.4523999999999996E-3"/>
    <x v="1"/>
  </r>
  <r>
    <x v="2"/>
    <n v="4120"/>
    <x v="3"/>
    <x v="1"/>
    <x v="0"/>
    <n v="1676377"/>
    <d v="2022-01-01T00:00:00"/>
    <n v="304"/>
    <n v="6937128"/>
    <n v="228195"/>
    <s v="VND"/>
    <s v="20221031VND"/>
    <n v="1"/>
    <n v="1.6763769999999999E-3"/>
    <n v="2.2819499999999999E-4"/>
    <n v="6.9371279999999999E-3"/>
    <x v="0"/>
  </r>
  <r>
    <x v="2"/>
    <n v="4120"/>
    <x v="11"/>
    <x v="1"/>
    <x v="0"/>
    <n v="925341"/>
    <d v="2022-01-01T00:00:00"/>
    <n v="304"/>
    <n v="5154289.6000000006"/>
    <n v="169549"/>
    <s v="VND"/>
    <s v="20221031VND"/>
    <n v="1"/>
    <n v="9.2534099999999999E-4"/>
    <n v="1.6954900000000001E-4"/>
    <n v="5.1542896000000005E-3"/>
    <x v="3"/>
  </r>
  <r>
    <x v="2"/>
    <n v="4120"/>
    <x v="4"/>
    <x v="1"/>
    <x v="0"/>
    <n v="1556449"/>
    <d v="2022-01-01T00:00:00"/>
    <n v="304"/>
    <n v="32300243.199999999"/>
    <n v="1062508"/>
    <s v="VND"/>
    <s v="20221031VND"/>
    <n v="1"/>
    <n v="1.5564489999999999E-3"/>
    <n v="1.062508E-3"/>
    <n v="3.2300243200000002E-2"/>
    <x v="1"/>
  </r>
  <r>
    <x v="2"/>
    <n v="4120"/>
    <x v="1"/>
    <x v="1"/>
    <x v="0"/>
    <n v="1571092"/>
    <d v="2022-01-01T00:00:00"/>
    <n v="304"/>
    <n v="18978902.399999999"/>
    <n v="624306"/>
    <s v="VND"/>
    <s v="20221031VND"/>
    <n v="1"/>
    <n v="1.5710920000000001E-3"/>
    <n v="6.2430600000000004E-4"/>
    <n v="1.8978902399999997E-2"/>
    <x v="1"/>
  </r>
  <r>
    <x v="2"/>
    <n v="4120"/>
    <x v="1"/>
    <x v="1"/>
    <x v="0"/>
    <n v="1214467"/>
    <d v="2022-01-01T00:00:00"/>
    <n v="304"/>
    <n v="947947558592"/>
    <n v="1330765"/>
    <s v="USD"/>
    <s v="20221031USD"/>
    <n v="23432"/>
    <n v="28.457390744000001"/>
    <n v="31.18248548"/>
    <n v="947.94755859199995"/>
    <x v="1"/>
  </r>
  <r>
    <x v="2"/>
    <n v="4120"/>
    <x v="4"/>
    <x v="1"/>
    <x v="0"/>
    <n v="1527247"/>
    <d v="2022-01-01T00:00:00"/>
    <n v="304"/>
    <n v="7685059.2000000002"/>
    <n v="252798"/>
    <s v="VND"/>
    <s v="20221031VND"/>
    <n v="1"/>
    <n v="1.527247E-3"/>
    <n v="2.5279799999999999E-4"/>
    <n v="7.6850592000000002E-3"/>
    <x v="1"/>
  </r>
  <r>
    <x v="2"/>
    <n v="4121"/>
    <x v="9"/>
    <x v="1"/>
    <x v="0"/>
    <n v="901789"/>
    <d v="2022-01-01T00:00:00"/>
    <n v="304"/>
    <n v="58052782.399999999"/>
    <n v="1909631"/>
    <s v="VND"/>
    <s v="20221031VND"/>
    <n v="1"/>
    <n v="9.0178899999999995E-4"/>
    <n v="1.909631E-3"/>
    <n v="5.8052782399999996E-2"/>
    <x v="0"/>
  </r>
  <r>
    <x v="2"/>
    <n v="4122"/>
    <x v="0"/>
    <x v="1"/>
    <x v="0"/>
    <n v="1197862"/>
    <d v="2022-01-01T00:00:00"/>
    <n v="304"/>
    <n v="7065081.6000000006"/>
    <n v="232404"/>
    <s v="VND"/>
    <s v="20221031VND"/>
    <n v="1"/>
    <n v="1.1978620000000001E-3"/>
    <n v="2.3240399999999999E-4"/>
    <n v="7.0650816000000002E-3"/>
    <x v="0"/>
  </r>
  <r>
    <x v="2"/>
    <n v="4122"/>
    <x v="3"/>
    <x v="1"/>
    <x v="0"/>
    <n v="1815110"/>
    <d v="2022-01-01T00:00:00"/>
    <n v="304"/>
    <n v="53768449.600000001"/>
    <n v="1768699"/>
    <s v="VND"/>
    <s v="20221031VND"/>
    <n v="1"/>
    <n v="1.81511E-3"/>
    <n v="1.7686990000000001E-3"/>
    <n v="5.3768449600000004E-2"/>
    <x v="0"/>
  </r>
  <r>
    <x v="2"/>
    <n v="4124"/>
    <x v="4"/>
    <x v="1"/>
    <x v="0"/>
    <n v="1492169"/>
    <d v="2022-01-01T00:00:00"/>
    <n v="304"/>
    <n v="5942136"/>
    <n v="195465"/>
    <s v="VND"/>
    <s v="20221031VND"/>
    <n v="1"/>
    <n v="1.492169E-3"/>
    <n v="1.95465E-4"/>
    <n v="5.9421359999999998E-3"/>
    <x v="1"/>
  </r>
  <r>
    <x v="2"/>
    <n v="4124"/>
    <x v="14"/>
    <x v="1"/>
    <x v="0"/>
    <n v="381904"/>
    <d v="2022-01-01T00:00:00"/>
    <n v="304"/>
    <n v="36964910.399999999"/>
    <n v="1215951"/>
    <s v="VND"/>
    <s v="20221031VND"/>
    <n v="1"/>
    <n v="3.8190400000000002E-4"/>
    <n v="1.2159510000000001E-3"/>
    <n v="3.6964910399999995E-2"/>
    <x v="3"/>
  </r>
  <r>
    <x v="2"/>
    <n v="4125"/>
    <x v="5"/>
    <x v="1"/>
    <x v="0"/>
    <n v="1733345"/>
    <d v="2022-01-01T00:00:00"/>
    <n v="304"/>
    <n v="27877894.400000002"/>
    <n v="917036"/>
    <s v="VND"/>
    <s v="20221031VND"/>
    <n v="1"/>
    <n v="1.7333450000000001E-3"/>
    <n v="9.1703599999999998E-4"/>
    <n v="2.7877894400000002E-2"/>
    <x v="1"/>
  </r>
  <r>
    <x v="2"/>
    <n v="4125"/>
    <x v="4"/>
    <x v="1"/>
    <x v="0"/>
    <n v="356039"/>
    <d v="2022-01-01T00:00:00"/>
    <n v="304"/>
    <n v="55384696"/>
    <n v="1821865"/>
    <s v="VND"/>
    <s v="20221031VND"/>
    <n v="1"/>
    <n v="3.56039E-4"/>
    <n v="1.821865E-3"/>
    <n v="5.5384695999999997E-2"/>
    <x v="1"/>
  </r>
  <r>
    <x v="2"/>
    <n v="4126"/>
    <x v="4"/>
    <x v="1"/>
    <x v="0"/>
    <n v="1911369"/>
    <d v="2022-01-01T00:00:00"/>
    <n v="304"/>
    <n v="16932465.600000001"/>
    <n v="556989"/>
    <s v="VND"/>
    <s v="20221031VND"/>
    <n v="1"/>
    <n v="1.911369E-3"/>
    <n v="5.5698900000000003E-4"/>
    <n v="1.6932465600000002E-2"/>
    <x v="1"/>
  </r>
  <r>
    <x v="2"/>
    <n v="4126"/>
    <x v="4"/>
    <x v="1"/>
    <x v="0"/>
    <n v="1877233"/>
    <d v="2022-01-01T00:00:00"/>
    <n v="304"/>
    <n v="9703193.5999999996"/>
    <n v="319184"/>
    <s v="VND"/>
    <s v="20221031VND"/>
    <n v="1"/>
    <n v="1.8772330000000001E-3"/>
    <n v="3.1918400000000003E-4"/>
    <n v="9.7031935999999999E-3"/>
    <x v="1"/>
  </r>
  <r>
    <x v="2"/>
    <n v="4127"/>
    <x v="9"/>
    <x v="1"/>
    <x v="0"/>
    <n v="1882566"/>
    <d v="2022-01-01T00:00:00"/>
    <n v="304"/>
    <n v="7470465.6000000006"/>
    <n v="245739"/>
    <s v="VND"/>
    <s v="20221031VND"/>
    <n v="1"/>
    <n v="1.882566E-3"/>
    <n v="2.4573900000000003E-4"/>
    <n v="7.470465600000001E-3"/>
    <x v="0"/>
  </r>
  <r>
    <x v="2"/>
    <n v="4128"/>
    <x v="11"/>
    <x v="1"/>
    <x v="0"/>
    <n v="253020"/>
    <d v="2022-01-01T00:00:00"/>
    <n v="304"/>
    <n v="32850209.599999998"/>
    <n v="1080599"/>
    <s v="VND"/>
    <s v="20221031VND"/>
    <n v="1"/>
    <n v="2.5302000000000001E-4"/>
    <n v="1.080599E-3"/>
    <n v="3.2850209599999999E-2"/>
    <x v="3"/>
  </r>
  <r>
    <x v="2"/>
    <n v="4130"/>
    <x v="11"/>
    <x v="1"/>
    <x v="0"/>
    <n v="825264"/>
    <d v="2022-01-01T00:00:00"/>
    <n v="304"/>
    <n v="11720020.799999999"/>
    <n v="385527"/>
    <s v="VND"/>
    <s v="20221031VND"/>
    <n v="1"/>
    <n v="8.2526400000000003E-4"/>
    <n v="3.8552699999999998E-4"/>
    <n v="1.17200208E-2"/>
    <x v="3"/>
  </r>
  <r>
    <x v="2"/>
    <n v="4130"/>
    <x v="4"/>
    <x v="1"/>
    <x v="0"/>
    <n v="1960072"/>
    <d v="2022-01-01T00:00:00"/>
    <n v="304"/>
    <n v="55790232"/>
    <n v="1835205"/>
    <s v="VND"/>
    <s v="20221031VND"/>
    <n v="1"/>
    <n v="1.9600720000000002E-3"/>
    <n v="1.8352049999999999E-3"/>
    <n v="5.5790232000000002E-2"/>
    <x v="1"/>
  </r>
  <r>
    <x v="2"/>
    <n v="4132"/>
    <x v="5"/>
    <x v="1"/>
    <x v="0"/>
    <n v="107373"/>
    <d v="2022-01-01T00:00:00"/>
    <n v="304"/>
    <n v="21330129.599999998"/>
    <n v="701649"/>
    <s v="VND"/>
    <s v="20221031VND"/>
    <n v="1"/>
    <n v="1.07373E-4"/>
    <n v="7.0164900000000004E-4"/>
    <n v="2.1330129599999997E-2"/>
    <x v="1"/>
  </r>
  <r>
    <x v="2"/>
    <n v="4132"/>
    <x v="11"/>
    <x v="1"/>
    <x v="0"/>
    <n v="7228969"/>
    <d v="2022-01-01T00:00:00"/>
    <n v="304"/>
    <n v="243866489.59999999"/>
    <n v="8021924"/>
    <s v="VND"/>
    <s v="20221031VND"/>
    <n v="1"/>
    <n v="7.228969E-3"/>
    <n v="8.0219239999999997E-3"/>
    <n v="0.24386648959999999"/>
    <x v="3"/>
  </r>
  <r>
    <x v="2"/>
    <n v="4132"/>
    <x v="0"/>
    <x v="1"/>
    <x v="0"/>
    <n v="1986408"/>
    <d v="2022-01-01T00:00:00"/>
    <n v="304"/>
    <n v="41402884.800000004"/>
    <n v="1361937"/>
    <s v="VND"/>
    <s v="20221031VND"/>
    <n v="1"/>
    <n v="1.9864079999999998E-3"/>
    <n v="1.3619369999999999E-3"/>
    <n v="4.1402884800000005E-2"/>
    <x v="0"/>
  </r>
  <r>
    <x v="2"/>
    <n v="4133"/>
    <x v="2"/>
    <x v="1"/>
    <x v="0"/>
    <n v="1573006"/>
    <d v="2022-01-01T00:00:00"/>
    <n v="304"/>
    <n v="9859723.1999999993"/>
    <n v="324333"/>
    <s v="VND"/>
    <s v="20221031VND"/>
    <n v="1"/>
    <n v="1.5730060000000001E-3"/>
    <n v="3.24333E-4"/>
    <n v="9.8597232E-3"/>
    <x v="2"/>
  </r>
  <r>
    <x v="2"/>
    <n v="4133"/>
    <x v="14"/>
    <x v="1"/>
    <x v="0"/>
    <n v="9846559"/>
    <d v="2022-01-01T00:00:00"/>
    <n v="304"/>
    <n v="217726168"/>
    <n v="7162045"/>
    <s v="VND"/>
    <s v="20221031VND"/>
    <n v="1"/>
    <n v="9.8465589999999995E-3"/>
    <n v="7.1620449999999997E-3"/>
    <n v="0.217726168"/>
    <x v="3"/>
  </r>
  <r>
    <x v="2"/>
    <n v="4133"/>
    <x v="7"/>
    <x v="1"/>
    <x v="0"/>
    <n v="1535141"/>
    <d v="2022-01-01T00:00:00"/>
    <n v="304"/>
    <n v="476276.8"/>
    <n v="15667"/>
    <s v="VND"/>
    <s v="20221031VND"/>
    <n v="1"/>
    <n v="1.5351410000000001E-3"/>
    <n v="1.5667000000000001E-5"/>
    <n v="4.7627679999999998E-4"/>
    <x v="2"/>
  </r>
  <r>
    <x v="2"/>
    <n v="4134"/>
    <x v="10"/>
    <x v="1"/>
    <x v="0"/>
    <n v="622897"/>
    <d v="2022-01-01T00:00:00"/>
    <n v="304"/>
    <n v="28740342.400000002"/>
    <n v="945406"/>
    <s v="VND"/>
    <s v="20221031VND"/>
    <n v="1"/>
    <n v="6.2289699999999997E-4"/>
    <n v="9.4540599999999998E-4"/>
    <n v="2.8740342400000004E-2"/>
    <x v="1"/>
  </r>
  <r>
    <x v="2"/>
    <n v="4140"/>
    <x v="12"/>
    <x v="1"/>
    <x v="0"/>
    <n v="175648"/>
    <d v="2022-01-01T00:00:00"/>
    <n v="304"/>
    <n v="2251089.6"/>
    <n v="74049"/>
    <s v="VND"/>
    <s v="20221031VND"/>
    <n v="1"/>
    <n v="1.7564800000000001E-4"/>
    <n v="7.4048999999999995E-5"/>
    <n v="2.2510896000000002E-3"/>
    <x v="4"/>
  </r>
  <r>
    <x v="2"/>
    <n v="4140"/>
    <x v="5"/>
    <x v="1"/>
    <x v="0"/>
    <n v="202029"/>
    <d v="2022-01-01T00:00:00"/>
    <n v="304"/>
    <n v="26774161.599999998"/>
    <n v="880729"/>
    <s v="VND"/>
    <s v="20221031VND"/>
    <n v="1"/>
    <n v="2.02029E-4"/>
    <n v="8.8072900000000002E-4"/>
    <n v="2.6774161599999999E-2"/>
    <x v="1"/>
  </r>
  <r>
    <x v="2"/>
    <n v="4140"/>
    <x v="7"/>
    <x v="1"/>
    <x v="0"/>
    <n v="408458"/>
    <d v="2022-01-01T00:00:00"/>
    <n v="304"/>
    <n v="50018640"/>
    <n v="1645350"/>
    <s v="VND"/>
    <s v="20221031VND"/>
    <n v="1"/>
    <n v="4.08458E-4"/>
    <n v="1.6453500000000001E-3"/>
    <n v="5.0018640000000003E-2"/>
    <x v="2"/>
  </r>
  <r>
    <x v="2"/>
    <n v="4143"/>
    <x v="8"/>
    <x v="1"/>
    <x v="0"/>
    <n v="1442343"/>
    <d v="2022-01-01T00:00:00"/>
    <n v="304"/>
    <n v="59102676.800000004"/>
    <n v="1944167"/>
    <s v="VND"/>
    <s v="20221031VND"/>
    <n v="1"/>
    <n v="1.442343E-3"/>
    <n v="1.9441669999999999E-3"/>
    <n v="5.9102676800000004E-2"/>
    <x v="0"/>
  </r>
  <r>
    <x v="2"/>
    <n v="4144"/>
    <x v="15"/>
    <x v="1"/>
    <x v="0"/>
    <n v="1734503"/>
    <d v="2022-01-01T00:00:00"/>
    <n v="304"/>
    <n v="30292688"/>
    <n v="996470"/>
    <s v="VND"/>
    <s v="20221031VND"/>
    <n v="1"/>
    <n v="1.7345030000000001E-3"/>
    <n v="9.9646999999999995E-4"/>
    <n v="3.0292688000000002E-2"/>
    <x v="4"/>
  </r>
  <r>
    <x v="2"/>
    <n v="4145"/>
    <x v="6"/>
    <x v="1"/>
    <x v="0"/>
    <n v="828222"/>
    <d v="2022-01-01T00:00:00"/>
    <n v="304"/>
    <n v="28360464"/>
    <n v="932910"/>
    <s v="VND"/>
    <s v="20221031VND"/>
    <n v="1"/>
    <n v="8.2822199999999999E-4"/>
    <n v="9.3291000000000001E-4"/>
    <n v="2.8360463999999998E-2"/>
    <x v="3"/>
  </r>
  <r>
    <x v="2"/>
    <n v="4147"/>
    <x v="7"/>
    <x v="1"/>
    <x v="0"/>
    <n v="1223215"/>
    <d v="2022-01-01T00:00:00"/>
    <n v="304"/>
    <n v="33367283.199999999"/>
    <n v="1097608"/>
    <s v="VND"/>
    <s v="20221031VND"/>
    <n v="1"/>
    <n v="1.2232149999999999E-3"/>
    <n v="1.0976079999999999E-3"/>
    <n v="3.33672832E-2"/>
    <x v="2"/>
  </r>
  <r>
    <x v="2"/>
    <n v="4148"/>
    <x v="10"/>
    <x v="1"/>
    <x v="0"/>
    <n v="1620070"/>
    <d v="2022-01-01T00:00:00"/>
    <n v="304"/>
    <n v="6735849.6000000006"/>
    <n v="221574"/>
    <s v="VND"/>
    <s v="20221031VND"/>
    <n v="1"/>
    <n v="1.6200699999999999E-3"/>
    <n v="2.2157399999999999E-4"/>
    <n v="6.7358496000000006E-3"/>
    <x v="1"/>
  </r>
  <r>
    <x v="2"/>
    <n v="4149"/>
    <x v="10"/>
    <x v="1"/>
    <x v="0"/>
    <n v="402428"/>
    <d v="2022-01-01T00:00:00"/>
    <n v="304"/>
    <n v="46100840"/>
    <n v="1516475"/>
    <s v="VND"/>
    <s v="20221031VND"/>
    <n v="1"/>
    <n v="4.0242799999999998E-4"/>
    <n v="1.516475E-3"/>
    <n v="4.6100839999999997E-2"/>
    <x v="1"/>
  </r>
  <r>
    <x v="2"/>
    <n v="4150"/>
    <x v="1"/>
    <x v="1"/>
    <x v="0"/>
    <n v="1720702"/>
    <d v="2022-01-01T00:00:00"/>
    <n v="304"/>
    <n v="20313340.800000001"/>
    <n v="668202"/>
    <s v="VND"/>
    <s v="20221031VND"/>
    <n v="1"/>
    <n v="1.720702E-3"/>
    <n v="6.6820200000000001E-4"/>
    <n v="2.0313340799999999E-2"/>
    <x v="1"/>
  </r>
  <r>
    <x v="2"/>
    <n v="4150"/>
    <x v="8"/>
    <x v="1"/>
    <x v="0"/>
    <n v="2180792"/>
    <d v="2022-01-01T00:00:00"/>
    <n v="304"/>
    <n v="154434462.40000001"/>
    <n v="5080081"/>
    <s v="VND"/>
    <s v="20221031VND"/>
    <n v="1"/>
    <n v="2.180792E-3"/>
    <n v="5.0800810000000002E-3"/>
    <n v="0.1544344624"/>
    <x v="0"/>
  </r>
  <r>
    <x v="2"/>
    <n v="4154"/>
    <x v="4"/>
    <x v="1"/>
    <x v="0"/>
    <n v="675439"/>
    <d v="2022-01-01T00:00:00"/>
    <n v="304"/>
    <n v="30956988.800000001"/>
    <n v="1018322"/>
    <s v="VND"/>
    <s v="20221031VND"/>
    <n v="1"/>
    <n v="6.7543900000000001E-4"/>
    <n v="1.0183220000000001E-3"/>
    <n v="3.0956988800000002E-2"/>
    <x v="1"/>
  </r>
  <r>
    <x v="2"/>
    <n v="4155"/>
    <x v="0"/>
    <x v="1"/>
    <x v="0"/>
    <n v="1334612"/>
    <d v="2022-01-01T00:00:00"/>
    <n v="304"/>
    <n v="452203108096"/>
    <n v="634820"/>
    <s v="USD"/>
    <s v="20221031USD"/>
    <n v="23432"/>
    <n v="31.272628384000001"/>
    <n v="14.87510224"/>
    <n v="452.20310809599999"/>
    <x v="0"/>
  </r>
  <r>
    <x v="2"/>
    <n v="4155"/>
    <x v="0"/>
    <x v="1"/>
    <x v="0"/>
    <n v="6434996"/>
    <d v="2022-01-01T00:00:00"/>
    <n v="304"/>
    <n v="196876388.79999998"/>
    <n v="6476197"/>
    <s v="VND"/>
    <s v="20221031VND"/>
    <n v="1"/>
    <n v="6.4349960000000001E-3"/>
    <n v="6.4761970000000004E-3"/>
    <n v="0.19687638879999997"/>
    <x v="0"/>
  </r>
  <r>
    <x v="2"/>
    <n v="4156"/>
    <x v="4"/>
    <x v="1"/>
    <x v="0"/>
    <n v="1165287"/>
    <d v="2022-01-01T00:00:00"/>
    <n v="304"/>
    <n v="48549225.600000001"/>
    <n v="1597014"/>
    <s v="VND"/>
    <s v="20221031VND"/>
    <n v="1"/>
    <n v="1.1652870000000001E-3"/>
    <n v="1.5970139999999999E-3"/>
    <n v="4.8549225600000002E-2"/>
    <x v="1"/>
  </r>
  <r>
    <x v="2"/>
    <n v="4157"/>
    <x v="10"/>
    <x v="1"/>
    <x v="0"/>
    <n v="198194"/>
    <d v="2022-01-01T00:00:00"/>
    <n v="304"/>
    <n v="25677208"/>
    <n v="844645"/>
    <s v="VND"/>
    <s v="20221031VND"/>
    <n v="1"/>
    <n v="1.9819400000000001E-4"/>
    <n v="8.4464499999999999E-4"/>
    <n v="2.5677208E-2"/>
    <x v="1"/>
  </r>
  <r>
    <x v="2"/>
    <n v="4159"/>
    <x v="8"/>
    <x v="1"/>
    <x v="0"/>
    <n v="1501107"/>
    <d v="2022-01-01T00:00:00"/>
    <n v="304"/>
    <n v="37319860.799999997"/>
    <n v="1227627"/>
    <s v="VND"/>
    <s v="20221031VND"/>
    <n v="1"/>
    <n v="1.501107E-3"/>
    <n v="1.227627E-3"/>
    <n v="3.73198608E-2"/>
    <x v="0"/>
  </r>
  <r>
    <x v="2"/>
    <n v="4162"/>
    <x v="4"/>
    <x v="1"/>
    <x v="0"/>
    <n v="1929522"/>
    <d v="2022-01-01T00:00:00"/>
    <n v="304"/>
    <n v="13334990.4"/>
    <n v="438651"/>
    <s v="VND"/>
    <s v="20221031VND"/>
    <n v="1"/>
    <n v="1.9295219999999999E-3"/>
    <n v="4.3865100000000003E-4"/>
    <n v="1.33349904E-2"/>
    <x v="1"/>
  </r>
  <r>
    <x v="2"/>
    <n v="4162"/>
    <x v="1"/>
    <x v="1"/>
    <x v="0"/>
    <n v="1947308"/>
    <d v="2022-01-01T00:00:00"/>
    <n v="304"/>
    <n v="6272340.7999999998"/>
    <n v="206327"/>
    <s v="VND"/>
    <s v="20221031VND"/>
    <n v="1"/>
    <n v="1.947308E-3"/>
    <n v="2.0632699999999999E-4"/>
    <n v="6.2723407999999998E-3"/>
    <x v="1"/>
  </r>
  <r>
    <x v="2"/>
    <n v="4163"/>
    <x v="13"/>
    <x v="1"/>
    <x v="0"/>
    <n v="1602817"/>
    <d v="2022-01-01T00:00:00"/>
    <n v="304"/>
    <n v="42201644.800000004"/>
    <n v="1388212"/>
    <s v="VND"/>
    <s v="20221031VND"/>
    <n v="1"/>
    <n v="1.6028170000000001E-3"/>
    <n v="1.388212E-3"/>
    <n v="4.2201644800000007E-2"/>
    <x v="0"/>
  </r>
  <r>
    <x v="2"/>
    <n v="4164"/>
    <x v="0"/>
    <x v="1"/>
    <x v="0"/>
    <n v="843970"/>
    <d v="2022-01-01T00:00:00"/>
    <n v="304"/>
    <n v="15600368"/>
    <n v="513170"/>
    <s v="VND"/>
    <s v="20221031VND"/>
    <n v="1"/>
    <n v="8.4396999999999998E-4"/>
    <n v="5.1316999999999997E-4"/>
    <n v="1.5600368E-2"/>
    <x v="0"/>
  </r>
  <r>
    <x v="2"/>
    <n v="4164"/>
    <x v="6"/>
    <x v="1"/>
    <x v="0"/>
    <n v="1274977"/>
    <d v="2022-01-01T00:00:00"/>
    <n v="304"/>
    <n v="48587225.600000001"/>
    <n v="1598264"/>
    <s v="VND"/>
    <s v="20221031VND"/>
    <n v="1"/>
    <n v="1.2749770000000001E-3"/>
    <n v="1.5982640000000001E-3"/>
    <n v="4.8587225599999999E-2"/>
    <x v="3"/>
  </r>
  <r>
    <x v="2"/>
    <n v="4164"/>
    <x v="8"/>
    <x v="1"/>
    <x v="0"/>
    <n v="4201941"/>
    <d v="2022-01-01T00:00:00"/>
    <n v="304"/>
    <n v="144250614.40000001"/>
    <n v="4745086"/>
    <s v="VND"/>
    <s v="20221031VND"/>
    <n v="1"/>
    <n v="4.2019409999999998E-3"/>
    <n v="4.7450859999999999E-3"/>
    <n v="0.1442506144"/>
    <x v="0"/>
  </r>
  <r>
    <x v="2"/>
    <n v="4165"/>
    <x v="1"/>
    <x v="1"/>
    <x v="0"/>
    <n v="1169294"/>
    <d v="2022-01-01T00:00:00"/>
    <n v="304"/>
    <n v="39275492.799999997"/>
    <n v="1291957"/>
    <s v="VND"/>
    <s v="20221031VND"/>
    <n v="1"/>
    <n v="1.169294E-3"/>
    <n v="1.291957E-3"/>
    <n v="3.9275492799999999E-2"/>
    <x v="1"/>
  </r>
  <r>
    <x v="2"/>
    <n v="4165"/>
    <x v="1"/>
    <x v="1"/>
    <x v="0"/>
    <n v="1454982"/>
    <d v="2022-01-01T00:00:00"/>
    <n v="304"/>
    <n v="1203069550912"/>
    <n v="1688915"/>
    <s v="USD"/>
    <s v="20221031USD"/>
    <n v="23432"/>
    <n v="34.093138224"/>
    <n v="39.574656279999999"/>
    <n v="1203.0695509120001"/>
    <x v="1"/>
  </r>
  <r>
    <x v="2"/>
    <n v="4166"/>
    <x v="1"/>
    <x v="1"/>
    <x v="0"/>
    <n v="1589051"/>
    <d v="2022-01-01T00:00:00"/>
    <n v="304"/>
    <n v="23807000"/>
    <n v="783125"/>
    <s v="VND"/>
    <s v="20221031VND"/>
    <n v="1"/>
    <n v="1.589051E-3"/>
    <n v="7.8312499999999997E-4"/>
    <n v="2.3806999999999998E-2"/>
    <x v="1"/>
  </r>
  <r>
    <x v="2"/>
    <n v="4172"/>
    <x v="14"/>
    <x v="1"/>
    <x v="0"/>
    <n v="1848239"/>
    <d v="2022-01-01T00:00:00"/>
    <n v="304"/>
    <n v="25440939.199999999"/>
    <n v="836873"/>
    <s v="VND"/>
    <s v="20221031VND"/>
    <n v="1"/>
    <n v="1.848239E-3"/>
    <n v="8.3687300000000002E-4"/>
    <n v="2.5440939199999998E-2"/>
    <x v="3"/>
  </r>
  <r>
    <x v="2"/>
    <n v="4178"/>
    <x v="14"/>
    <x v="1"/>
    <x v="0"/>
    <n v="1422231"/>
    <d v="2022-01-01T00:00:00"/>
    <n v="304"/>
    <n v="55137270.399999999"/>
    <n v="1813726"/>
    <s v="VND"/>
    <s v="20221031VND"/>
    <n v="1"/>
    <n v="1.4222309999999999E-3"/>
    <n v="1.8137260000000001E-3"/>
    <n v="5.5137270400000001E-2"/>
    <x v="3"/>
  </r>
  <r>
    <x v="2"/>
    <n v="4179"/>
    <x v="0"/>
    <x v="1"/>
    <x v="0"/>
    <n v="650233"/>
    <d v="2022-01-01T00:00:00"/>
    <n v="304"/>
    <n v="10075836.799999999"/>
    <n v="331442"/>
    <s v="VND"/>
    <s v="20221031VND"/>
    <n v="1"/>
    <n v="6.5023299999999995E-4"/>
    <n v="3.3144199999999999E-4"/>
    <n v="1.00758368E-2"/>
    <x v="0"/>
  </r>
  <r>
    <x v="2"/>
    <n v="4179"/>
    <x v="0"/>
    <x v="1"/>
    <x v="0"/>
    <n v="1930553"/>
    <d v="2022-01-01T00:00:00"/>
    <n v="304"/>
    <n v="51907148.800000004"/>
    <n v="1707472"/>
    <s v="VND"/>
    <s v="20221031VND"/>
    <n v="1"/>
    <n v="1.930553E-3"/>
    <n v="1.707472E-3"/>
    <n v="5.1907148800000004E-2"/>
    <x v="0"/>
  </r>
  <r>
    <x v="2"/>
    <n v="4180"/>
    <x v="1"/>
    <x v="1"/>
    <x v="0"/>
    <n v="1646589"/>
    <d v="2022-01-01T00:00:00"/>
    <n v="304"/>
    <n v="52233340.800000004"/>
    <n v="1718202"/>
    <s v="VND"/>
    <s v="20221031VND"/>
    <n v="1"/>
    <n v="1.646589E-3"/>
    <n v="1.7182020000000001E-3"/>
    <n v="5.2233340800000007E-2"/>
    <x v="1"/>
  </r>
  <r>
    <x v="2"/>
    <n v="4180"/>
    <x v="5"/>
    <x v="1"/>
    <x v="0"/>
    <n v="801781"/>
    <d v="2022-01-01T00:00:00"/>
    <n v="304"/>
    <n v="718413272780.80005"/>
    <n v="1008536"/>
    <s v="USD"/>
    <s v="20221031USD"/>
    <n v="23432"/>
    <n v="18.787332392"/>
    <n v="23.632015551999999"/>
    <n v="718.41327278080007"/>
    <x v="1"/>
  </r>
  <r>
    <x v="2"/>
    <n v="4180"/>
    <x v="5"/>
    <x v="1"/>
    <x v="0"/>
    <n v="1162996"/>
    <d v="2022-01-01T00:00:00"/>
    <n v="304"/>
    <n v="23134612.800000001"/>
    <n v="761007"/>
    <s v="VND"/>
    <s v="20221031VND"/>
    <n v="1"/>
    <n v="1.1629959999999999E-3"/>
    <n v="7.6100699999999996E-4"/>
    <n v="2.3134612799999999E-2"/>
    <x v="1"/>
  </r>
  <r>
    <x v="2"/>
    <n v="4180"/>
    <x v="0"/>
    <x v="1"/>
    <x v="0"/>
    <n v="9928552"/>
    <d v="2022-01-01T00:00:00"/>
    <n v="304"/>
    <n v="228945835.20000002"/>
    <n v="7531113"/>
    <s v="VND"/>
    <s v="20221031VND"/>
    <n v="1"/>
    <n v="9.9285520000000002E-3"/>
    <n v="7.5311129999999999E-3"/>
    <n v="0.22894583520000003"/>
    <x v="0"/>
  </r>
  <r>
    <x v="2"/>
    <n v="4180"/>
    <x v="0"/>
    <x v="1"/>
    <x v="0"/>
    <n v="155316"/>
    <d v="2022-01-01T00:00:00"/>
    <n v="304"/>
    <n v="44364392"/>
    <n v="1459355"/>
    <s v="VND"/>
    <s v="20221031VND"/>
    <n v="1"/>
    <n v="1.5531599999999999E-4"/>
    <n v="1.4593550000000001E-3"/>
    <n v="4.4364392000000002E-2"/>
    <x v="0"/>
  </r>
  <r>
    <x v="2"/>
    <n v="4180"/>
    <x v="1"/>
    <x v="1"/>
    <x v="0"/>
    <n v="1215905"/>
    <d v="2022-01-01T00:00:00"/>
    <n v="304"/>
    <n v="19799033.600000001"/>
    <n v="651284"/>
    <s v="VND"/>
    <s v="20221031VND"/>
    <n v="1"/>
    <n v="1.215905E-3"/>
    <n v="6.5128400000000002E-4"/>
    <n v="1.9799033600000002E-2"/>
    <x v="1"/>
  </r>
  <r>
    <x v="2"/>
    <n v="4182"/>
    <x v="10"/>
    <x v="1"/>
    <x v="0"/>
    <n v="9517724"/>
    <d v="2022-01-01T00:00:00"/>
    <n v="304"/>
    <n v="247577934.40000001"/>
    <n v="8144011"/>
    <s v="VND"/>
    <s v="20221031VND"/>
    <n v="1"/>
    <n v="9.517724E-3"/>
    <n v="8.1440109999999996E-3"/>
    <n v="0.2475779344"/>
    <x v="1"/>
  </r>
  <r>
    <x v="2"/>
    <n v="4182"/>
    <x v="0"/>
    <x v="1"/>
    <x v="0"/>
    <n v="916176"/>
    <d v="2022-01-01T00:00:00"/>
    <n v="304"/>
    <n v="38884731.200000003"/>
    <n v="1279103"/>
    <s v="VND"/>
    <s v="20221031VND"/>
    <n v="1"/>
    <n v="9.1617599999999999E-4"/>
    <n v="1.279103E-3"/>
    <n v="3.8884731200000001E-2"/>
    <x v="0"/>
  </r>
  <r>
    <x v="2"/>
    <n v="4182"/>
    <x v="10"/>
    <x v="1"/>
    <x v="0"/>
    <n v="6753963"/>
    <d v="2022-01-01T00:00:00"/>
    <n v="304"/>
    <n v="182562153.59999999"/>
    <n v="6005334"/>
    <s v="VND"/>
    <s v="20221031VND"/>
    <n v="1"/>
    <n v="6.753963E-3"/>
    <n v="6.0053340000000002E-3"/>
    <n v="0.1825621536"/>
    <x v="1"/>
  </r>
  <r>
    <x v="2"/>
    <n v="4187"/>
    <x v="9"/>
    <x v="1"/>
    <x v="0"/>
    <n v="1890112"/>
    <d v="2022-01-01T00:00:00"/>
    <n v="304"/>
    <n v="17219350.399999999"/>
    <n v="566426"/>
    <s v="VND"/>
    <s v="20221031VND"/>
    <n v="1"/>
    <n v="1.890112E-3"/>
    <n v="5.6642599999999997E-4"/>
    <n v="1.72193504E-2"/>
    <x v="0"/>
  </r>
  <r>
    <x v="2"/>
    <n v="4187"/>
    <x v="8"/>
    <x v="1"/>
    <x v="0"/>
    <n v="1594672"/>
    <d v="2022-01-01T00:00:00"/>
    <n v="304"/>
    <n v="26712905.599999998"/>
    <n v="878714"/>
    <s v="VND"/>
    <s v="20221031VND"/>
    <n v="1"/>
    <n v="1.5946720000000001E-3"/>
    <n v="8.7871399999999995E-4"/>
    <n v="2.6712905599999996E-2"/>
    <x v="0"/>
  </r>
  <r>
    <x v="2"/>
    <n v="4190"/>
    <x v="11"/>
    <x v="1"/>
    <x v="0"/>
    <n v="1238871"/>
    <d v="2022-01-01T00:00:00"/>
    <n v="304"/>
    <n v="453291552614.39996"/>
    <n v="636348"/>
    <s v="USD"/>
    <s v="20221031USD"/>
    <n v="23432"/>
    <n v="29.029225272000001"/>
    <n v="14.910906336"/>
    <n v="453.29155261439996"/>
    <x v="3"/>
  </r>
  <r>
    <x v="2"/>
    <n v="4190"/>
    <x v="11"/>
    <x v="1"/>
    <x v="0"/>
    <n v="1830979"/>
    <d v="2022-01-01T00:00:00"/>
    <n v="304"/>
    <n v="52560201.600000001"/>
    <n v="1728954"/>
    <s v="VND"/>
    <s v="20221031VND"/>
    <n v="1"/>
    <n v="1.8309789999999999E-3"/>
    <n v="1.728954E-3"/>
    <n v="5.2560201600000002E-2"/>
    <x v="3"/>
  </r>
  <r>
    <x v="2"/>
    <n v="4192"/>
    <x v="0"/>
    <x v="1"/>
    <x v="0"/>
    <n v="163007"/>
    <d v="2022-01-01T00:00:00"/>
    <n v="304"/>
    <n v="24985395.199999999"/>
    <n v="821888"/>
    <s v="VND"/>
    <s v="20221031VND"/>
    <n v="1"/>
    <n v="1.6300700000000001E-4"/>
    <n v="8.21888E-4"/>
    <n v="2.49853952E-2"/>
    <x v="0"/>
  </r>
  <r>
    <x v="2"/>
    <n v="4194"/>
    <x v="8"/>
    <x v="1"/>
    <x v="0"/>
    <n v="374470"/>
    <d v="2022-01-01T00:00:00"/>
    <n v="304"/>
    <n v="43946118.399999999"/>
    <n v="1445596"/>
    <s v="VND"/>
    <s v="20221031VND"/>
    <n v="1"/>
    <n v="3.7447000000000001E-4"/>
    <n v="1.4455959999999999E-3"/>
    <n v="4.3946118399999998E-2"/>
    <x v="0"/>
  </r>
  <r>
    <x v="2"/>
    <n v="4194"/>
    <x v="5"/>
    <x v="1"/>
    <x v="0"/>
    <n v="204919"/>
    <d v="2022-01-01T00:00:00"/>
    <n v="304"/>
    <n v="37261766.399999999"/>
    <n v="1225716"/>
    <s v="VND"/>
    <s v="20221031VND"/>
    <n v="1"/>
    <n v="2.0491899999999999E-4"/>
    <n v="1.225716E-3"/>
    <n v="3.72617664E-2"/>
    <x v="1"/>
  </r>
  <r>
    <x v="2"/>
    <n v="4194"/>
    <x v="1"/>
    <x v="1"/>
    <x v="0"/>
    <n v="1014019"/>
    <d v="2022-01-01T00:00:00"/>
    <n v="304"/>
    <n v="3016865.6"/>
    <n v="99239"/>
    <s v="VND"/>
    <s v="20221031VND"/>
    <n v="1"/>
    <n v="1.0140189999999999E-3"/>
    <n v="9.9239000000000003E-5"/>
    <n v="3.0168656000000003E-3"/>
    <x v="1"/>
  </r>
  <r>
    <x v="2"/>
    <n v="4194"/>
    <x v="1"/>
    <x v="1"/>
    <x v="0"/>
    <n v="1208194"/>
    <d v="2022-01-01T00:00:00"/>
    <n v="304"/>
    <n v="53315033.600000001"/>
    <n v="1753784"/>
    <s v="VND"/>
    <s v="20221031VND"/>
    <n v="1"/>
    <n v="1.2081940000000001E-3"/>
    <n v="1.753784E-3"/>
    <n v="5.3315033599999999E-2"/>
    <x v="1"/>
  </r>
  <r>
    <x v="2"/>
    <n v="4194"/>
    <x v="1"/>
    <x v="1"/>
    <x v="0"/>
    <n v="1374178"/>
    <d v="2022-01-01T00:00:00"/>
    <n v="304"/>
    <n v="160603265420.79999"/>
    <n v="225461"/>
    <s v="USD"/>
    <s v="20221031USD"/>
    <n v="23432"/>
    <n v="32.199738895999999"/>
    <n v="5.2830021519999999"/>
    <n v="160.6032654208"/>
    <x v="1"/>
  </r>
  <r>
    <x v="2"/>
    <n v="4194"/>
    <x v="11"/>
    <x v="1"/>
    <x v="0"/>
    <n v="1030253"/>
    <d v="2022-01-01T00:00:00"/>
    <n v="304"/>
    <n v="45175555.199999996"/>
    <n v="1486038"/>
    <s v="VND"/>
    <s v="20221031VND"/>
    <n v="1"/>
    <n v="1.0302530000000001E-3"/>
    <n v="1.4860380000000001E-3"/>
    <n v="4.5175555199999995E-2"/>
    <x v="3"/>
  </r>
  <r>
    <x v="2"/>
    <n v="4197"/>
    <x v="1"/>
    <x v="1"/>
    <x v="0"/>
    <n v="357343"/>
    <d v="2022-01-01T00:00:00"/>
    <n v="304"/>
    <n v="23262292.800000001"/>
    <n v="765207"/>
    <s v="VND"/>
    <s v="20221031VND"/>
    <n v="1"/>
    <n v="3.5734299999999998E-4"/>
    <n v="7.6520699999999995E-4"/>
    <n v="2.3262292800000001E-2"/>
    <x v="1"/>
  </r>
  <r>
    <x v="2"/>
    <n v="4197"/>
    <x v="14"/>
    <x v="1"/>
    <x v="0"/>
    <n v="1187397"/>
    <d v="2022-01-01T00:00:00"/>
    <n v="304"/>
    <n v="55230416"/>
    <n v="1816790"/>
    <s v="VND"/>
    <s v="20221031VND"/>
    <n v="1"/>
    <n v="1.187397E-3"/>
    <n v="1.81679E-3"/>
    <n v="5.5230415999999997E-2"/>
    <x v="3"/>
  </r>
  <r>
    <x v="2"/>
    <n v="4203"/>
    <x v="8"/>
    <x v="1"/>
    <x v="1"/>
    <n v="8832496"/>
    <d v="2022-01-01T00:00:00"/>
    <n v="304"/>
    <n v="223457024"/>
    <n v="7350560"/>
    <s v="VND"/>
    <s v="20221031VND"/>
    <n v="1"/>
    <n v="8.8324960000000004E-3"/>
    <n v="7.3505599999999999E-3"/>
    <n v="0.223457024"/>
    <x v="0"/>
  </r>
  <r>
    <x v="2"/>
    <n v="4203"/>
    <x v="8"/>
    <x v="1"/>
    <x v="1"/>
    <n v="6762865"/>
    <d v="2022-01-01T00:00:00"/>
    <n v="304"/>
    <n v="217798672"/>
    <n v="7164430"/>
    <s v="VND"/>
    <s v="20221031VND"/>
    <n v="1"/>
    <n v="6.7628649999999998E-3"/>
    <n v="7.1644300000000003E-3"/>
    <n v="0.217798672"/>
    <x v="0"/>
  </r>
  <r>
    <x v="2"/>
    <n v="4203"/>
    <x v="8"/>
    <x v="1"/>
    <x v="1"/>
    <n v="847695"/>
    <d v="2022-01-01T00:00:00"/>
    <n v="304"/>
    <n v="40183571.199999996"/>
    <n v="1321828"/>
    <s v="VND"/>
    <s v="20221031VND"/>
    <n v="1"/>
    <n v="8.4769499999999998E-4"/>
    <n v="1.3218279999999999E-3"/>
    <n v="4.0183571199999997E-2"/>
    <x v="0"/>
  </r>
  <r>
    <x v="2"/>
    <n v="4203"/>
    <x v="8"/>
    <x v="1"/>
    <x v="0"/>
    <n v="1100199"/>
    <d v="2022-01-01T00:00:00"/>
    <n v="304"/>
    <n v="15528836.799999999"/>
    <n v="510817"/>
    <s v="VND"/>
    <s v="20221031VND"/>
    <n v="1"/>
    <n v="1.1001990000000001E-3"/>
    <n v="5.10817E-4"/>
    <n v="1.5528836799999999E-2"/>
    <x v="0"/>
  </r>
  <r>
    <x v="2"/>
    <n v="4204"/>
    <x v="0"/>
    <x v="1"/>
    <x v="0"/>
    <n v="1295702"/>
    <d v="2022-01-01T00:00:00"/>
    <n v="304"/>
    <n v="58933531.199999996"/>
    <n v="1938603"/>
    <s v="VND"/>
    <s v="20221031VND"/>
    <n v="1"/>
    <n v="1.2957019999999999E-3"/>
    <n v="1.9386029999999999E-3"/>
    <n v="5.8933531199999993E-2"/>
    <x v="0"/>
  </r>
  <r>
    <x v="2"/>
    <n v="4204"/>
    <x v="9"/>
    <x v="1"/>
    <x v="0"/>
    <n v="1291833"/>
    <d v="2022-01-01T00:00:00"/>
    <n v="304"/>
    <n v="35984236.799999997"/>
    <n v="1183692"/>
    <s v="VND"/>
    <s v="20221031VND"/>
    <n v="1"/>
    <n v="1.291833E-3"/>
    <n v="1.1836920000000001E-3"/>
    <n v="3.59842368E-2"/>
    <x v="0"/>
  </r>
  <r>
    <x v="2"/>
    <n v="4206"/>
    <x v="5"/>
    <x v="1"/>
    <x v="0"/>
    <n v="8910636"/>
    <d v="2022-01-01T00:00:00"/>
    <n v="304"/>
    <n v="263657558.40000001"/>
    <n v="8672946"/>
    <s v="VND"/>
    <s v="20221031VND"/>
    <n v="1"/>
    <n v="8.9106359999999996E-3"/>
    <n v="8.6729460000000008E-3"/>
    <n v="0.26365755839999999"/>
    <x v="1"/>
  </r>
  <r>
    <x v="2"/>
    <n v="4208"/>
    <x v="1"/>
    <x v="1"/>
    <x v="0"/>
    <n v="112842"/>
    <d v="2022-01-01T00:00:00"/>
    <n v="304"/>
    <n v="52384155.199999996"/>
    <n v="1723163"/>
    <s v="VND"/>
    <s v="20221031VND"/>
    <n v="1"/>
    <n v="1.12842E-4"/>
    <n v="1.723163E-3"/>
    <n v="5.2384155199999997E-2"/>
    <x v="1"/>
  </r>
  <r>
    <x v="2"/>
    <n v="4209"/>
    <x v="2"/>
    <x v="1"/>
    <x v="0"/>
    <n v="810076"/>
    <d v="2022-01-01T00:00:00"/>
    <n v="304"/>
    <n v="6938739.2000000002"/>
    <n v="228248"/>
    <s v="VND"/>
    <s v="20221031VND"/>
    <n v="1"/>
    <n v="8.1007599999999996E-4"/>
    <n v="2.2824799999999999E-4"/>
    <n v="6.9387392000000003E-3"/>
    <x v="2"/>
  </r>
  <r>
    <x v="2"/>
    <n v="4211"/>
    <x v="0"/>
    <x v="1"/>
    <x v="0"/>
    <n v="8900820"/>
    <d v="2022-01-01T00:00:00"/>
    <n v="304"/>
    <n v="188785702.40000001"/>
    <n v="6210056"/>
    <s v="VND"/>
    <s v="20221031VND"/>
    <n v="1"/>
    <n v="8.9008200000000003E-3"/>
    <n v="6.2100560000000003E-3"/>
    <n v="0.18878570240000001"/>
    <x v="0"/>
  </r>
  <r>
    <x v="2"/>
    <n v="4212"/>
    <x v="7"/>
    <x v="1"/>
    <x v="0"/>
    <n v="283095"/>
    <d v="2022-01-01T00:00:00"/>
    <n v="304"/>
    <n v="52208412.800000004"/>
    <n v="1717382"/>
    <s v="VND"/>
    <s v="20221031VND"/>
    <n v="1"/>
    <n v="2.8309500000000003E-4"/>
    <n v="1.7173819999999999E-3"/>
    <n v="5.2208412800000006E-2"/>
    <x v="2"/>
  </r>
  <r>
    <x v="2"/>
    <n v="4212"/>
    <x v="0"/>
    <x v="1"/>
    <x v="0"/>
    <n v="1027596"/>
    <d v="2022-01-01T00:00:00"/>
    <n v="304"/>
    <n v="23554376"/>
    <n v="774815"/>
    <s v="VND"/>
    <s v="20221031VND"/>
    <n v="1"/>
    <n v="1.027596E-3"/>
    <n v="7.7481499999999999E-4"/>
    <n v="2.3554375999999998E-2"/>
    <x v="0"/>
  </r>
  <r>
    <x v="2"/>
    <n v="4213"/>
    <x v="14"/>
    <x v="1"/>
    <x v="0"/>
    <n v="9669711"/>
    <d v="2022-01-01T00:00:00"/>
    <n v="304"/>
    <n v="243096609.59999999"/>
    <n v="7996599"/>
    <s v="VND"/>
    <s v="20221031VND"/>
    <n v="1"/>
    <n v="9.6697109999999992E-3"/>
    <n v="7.9965990000000001E-3"/>
    <n v="0.24309660959999999"/>
    <x v="3"/>
  </r>
  <r>
    <x v="2"/>
    <n v="4213"/>
    <x v="5"/>
    <x v="1"/>
    <x v="1"/>
    <n v="9973883"/>
    <d v="2022-01-01T00:00:00"/>
    <n v="304"/>
    <n v="286335198.39999998"/>
    <n v="9418921"/>
    <s v="VND"/>
    <s v="20221031VND"/>
    <n v="1"/>
    <n v="9.9738829999999994E-3"/>
    <n v="9.4189210000000002E-3"/>
    <n v="0.28633519839999999"/>
    <x v="1"/>
  </r>
  <r>
    <x v="2"/>
    <n v="4213"/>
    <x v="5"/>
    <x v="1"/>
    <x v="1"/>
    <n v="9363659"/>
    <d v="2022-01-01T00:00:00"/>
    <n v="304"/>
    <n v="217829284.79999998"/>
    <n v="7165437"/>
    <s v="VND"/>
    <s v="20221031VND"/>
    <n v="1"/>
    <n v="9.3636589999999999E-3"/>
    <n v="7.1654370000000002E-3"/>
    <n v="0.21782928479999999"/>
    <x v="1"/>
  </r>
  <r>
    <x v="2"/>
    <n v="4213"/>
    <x v="5"/>
    <x v="1"/>
    <x v="0"/>
    <n v="9359353"/>
    <d v="2022-01-01T00:00:00"/>
    <n v="304"/>
    <n v="269007988.80000001"/>
    <n v="8848947"/>
    <s v="VND"/>
    <s v="20221031VND"/>
    <n v="1"/>
    <n v="9.3593530000000008E-3"/>
    <n v="8.8489469999999994E-3"/>
    <n v="0.26900798879999999"/>
    <x v="1"/>
  </r>
  <r>
    <x v="2"/>
    <n v="4213"/>
    <x v="14"/>
    <x v="1"/>
    <x v="0"/>
    <n v="705685"/>
    <d v="2022-01-01T00:00:00"/>
    <n v="304"/>
    <n v="43892705.600000001"/>
    <n v="1443839"/>
    <s v="VND"/>
    <s v="20221031VND"/>
    <n v="1"/>
    <n v="7.0568499999999995E-4"/>
    <n v="1.4438389999999999E-3"/>
    <n v="4.3892705599999998E-2"/>
    <x v="3"/>
  </r>
  <r>
    <x v="2"/>
    <n v="4213"/>
    <x v="5"/>
    <x v="1"/>
    <x v="0"/>
    <n v="5691195"/>
    <d v="2022-01-01T00:00:00"/>
    <n v="304"/>
    <n v="107736840"/>
    <n v="3543975"/>
    <s v="VND"/>
    <s v="20221031VND"/>
    <n v="1"/>
    <n v="5.6911949999999996E-3"/>
    <n v="3.543975E-3"/>
    <n v="0.10773684"/>
    <x v="1"/>
  </r>
  <r>
    <x v="2"/>
    <n v="4214"/>
    <x v="4"/>
    <x v="1"/>
    <x v="0"/>
    <n v="293121"/>
    <d v="2022-01-01T00:00:00"/>
    <n v="304"/>
    <n v="46435209.600000001"/>
    <n v="1527474"/>
    <s v="VND"/>
    <s v="20221031VND"/>
    <n v="1"/>
    <n v="2.9312099999999997E-4"/>
    <n v="1.527474E-3"/>
    <n v="4.6435209599999999E-2"/>
    <x v="1"/>
  </r>
  <r>
    <x v="2"/>
    <n v="4214"/>
    <x v="13"/>
    <x v="1"/>
    <x v="0"/>
    <n v="427111"/>
    <d v="2022-01-01T00:00:00"/>
    <n v="304"/>
    <n v="31659532.800000001"/>
    <n v="1041432"/>
    <s v="VND"/>
    <s v="20221031VND"/>
    <n v="1"/>
    <n v="4.2711099999999998E-4"/>
    <n v="1.0414319999999999E-3"/>
    <n v="3.1659532800000001E-2"/>
    <x v="0"/>
  </r>
  <r>
    <x v="2"/>
    <n v="4215"/>
    <x v="10"/>
    <x v="1"/>
    <x v="0"/>
    <n v="1961442"/>
    <d v="2022-01-01T00:00:00"/>
    <n v="304"/>
    <n v="51807801.600000001"/>
    <n v="1704204"/>
    <s v="VND"/>
    <s v="20221031VND"/>
    <n v="1"/>
    <n v="1.9614419999999999E-3"/>
    <n v="1.704204E-3"/>
    <n v="5.1807801600000002E-2"/>
    <x v="1"/>
  </r>
  <r>
    <x v="2"/>
    <n v="4215"/>
    <x v="10"/>
    <x v="1"/>
    <x v="0"/>
    <n v="60438"/>
    <d v="2022-01-01T00:00:00"/>
    <n v="304"/>
    <n v="775525497116.79993"/>
    <n v="980653"/>
    <s v="GBP"/>
    <s v="20221031GBP"/>
    <n v="26014"/>
    <n v="1.572234132"/>
    <n v="25.510707142000001"/>
    <n v="775.5254971167999"/>
    <x v="1"/>
  </r>
  <r>
    <x v="2"/>
    <n v="4215"/>
    <x v="6"/>
    <x v="1"/>
    <x v="0"/>
    <n v="175183"/>
    <d v="2022-01-01T00:00:00"/>
    <n v="304"/>
    <n v="14526700.799999999"/>
    <n v="477852"/>
    <s v="VND"/>
    <s v="20221031VND"/>
    <n v="1"/>
    <n v="1.7518300000000001E-4"/>
    <n v="4.7785200000000002E-4"/>
    <n v="1.4526700799999999E-2"/>
    <x v="3"/>
  </r>
  <r>
    <x v="2"/>
    <n v="4217"/>
    <x v="14"/>
    <x v="1"/>
    <x v="0"/>
    <n v="1721987"/>
    <d v="2022-01-01T00:00:00"/>
    <n v="304"/>
    <n v="21190624"/>
    <n v="697060"/>
    <s v="VND"/>
    <s v="20221031VND"/>
    <n v="1"/>
    <n v="1.7219869999999999E-3"/>
    <n v="6.9706E-4"/>
    <n v="2.1190624000000002E-2"/>
    <x v="3"/>
  </r>
  <r>
    <x v="2"/>
    <n v="4218"/>
    <x v="0"/>
    <x v="1"/>
    <x v="0"/>
    <n v="575718"/>
    <d v="2022-01-01T00:00:00"/>
    <n v="304"/>
    <n v="4347017.5999999996"/>
    <n v="142994"/>
    <s v="VND"/>
    <s v="20221031VND"/>
    <n v="1"/>
    <n v="5.7571800000000002E-4"/>
    <n v="1.4299399999999999E-4"/>
    <n v="4.3470175999999992E-3"/>
    <x v="0"/>
  </r>
  <r>
    <x v="2"/>
    <n v="4218"/>
    <x v="9"/>
    <x v="1"/>
    <x v="0"/>
    <n v="1638668"/>
    <d v="2022-01-01T00:00:00"/>
    <n v="304"/>
    <n v="5747545.6000000006"/>
    <n v="189064"/>
    <s v="VND"/>
    <s v="20221031VND"/>
    <n v="1"/>
    <n v="1.638668E-3"/>
    <n v="1.8906399999999999E-4"/>
    <n v="5.7475456000000008E-3"/>
    <x v="0"/>
  </r>
  <r>
    <x v="2"/>
    <n v="4220"/>
    <x v="11"/>
    <x v="1"/>
    <x v="0"/>
    <n v="281470"/>
    <d v="2022-01-01T00:00:00"/>
    <n v="304"/>
    <n v="32470361.599999998"/>
    <n v="1068104"/>
    <s v="VND"/>
    <s v="20221031VND"/>
    <n v="1"/>
    <n v="2.8146999999999997E-4"/>
    <n v="1.0681040000000001E-3"/>
    <n v="3.2470361599999997E-2"/>
    <x v="3"/>
  </r>
  <r>
    <x v="2"/>
    <n v="4221"/>
    <x v="1"/>
    <x v="1"/>
    <x v="0"/>
    <n v="1115323"/>
    <d v="2022-01-01T00:00:00"/>
    <n v="304"/>
    <n v="11408147.200000001"/>
    <n v="375268"/>
    <s v="VND"/>
    <s v="20221031VND"/>
    <n v="1"/>
    <n v="1.1153230000000001E-3"/>
    <n v="3.75268E-4"/>
    <n v="1.1408147200000001E-2"/>
    <x v="1"/>
  </r>
  <r>
    <x v="2"/>
    <n v="4225"/>
    <x v="7"/>
    <x v="1"/>
    <x v="0"/>
    <n v="116362"/>
    <d v="2022-01-01T00:00:00"/>
    <n v="304"/>
    <n v="53896585.600000001"/>
    <n v="1772914"/>
    <s v="VND"/>
    <s v="20221031VND"/>
    <n v="1"/>
    <n v="1.1636199999999999E-4"/>
    <n v="1.772914E-3"/>
    <n v="5.3896585600000005E-2"/>
    <x v="2"/>
  </r>
  <r>
    <x v="2"/>
    <n v="4227"/>
    <x v="4"/>
    <x v="1"/>
    <x v="0"/>
    <n v="701538"/>
    <d v="2022-01-01T00:00:00"/>
    <n v="304"/>
    <n v="15262593.6"/>
    <n v="502059"/>
    <s v="VND"/>
    <s v="20221031VND"/>
    <n v="1"/>
    <n v="7.0153800000000003E-4"/>
    <n v="5.0205900000000001E-4"/>
    <n v="1.5262593599999999E-2"/>
    <x v="1"/>
  </r>
  <r>
    <x v="2"/>
    <n v="4228"/>
    <x v="0"/>
    <x v="1"/>
    <x v="0"/>
    <n v="77202"/>
    <d v="2022-01-01T00:00:00"/>
    <n v="304"/>
    <n v="12444027.200000001"/>
    <n v="409343"/>
    <s v="VND"/>
    <s v="20221031VND"/>
    <n v="1"/>
    <n v="7.7201999999999997E-5"/>
    <n v="4.09343E-4"/>
    <n v="1.2444027200000001E-2"/>
    <x v="0"/>
  </r>
  <r>
    <x v="2"/>
    <n v="4229"/>
    <x v="2"/>
    <x v="1"/>
    <x v="0"/>
    <n v="7280399"/>
    <d v="2022-01-01T00:00:00"/>
    <n v="304"/>
    <n v="259983748.79999998"/>
    <n v="8552097"/>
    <s v="VND"/>
    <s v="20221031VND"/>
    <n v="1"/>
    <n v="7.2803989999999999E-3"/>
    <n v="8.5520969999999998E-3"/>
    <n v="0.25998374879999997"/>
    <x v="2"/>
  </r>
  <r>
    <x v="2"/>
    <n v="4230"/>
    <x v="7"/>
    <x v="1"/>
    <x v="0"/>
    <n v="1001435"/>
    <d v="2022-01-01T00:00:00"/>
    <n v="304"/>
    <n v="45935129.600000001"/>
    <n v="1511024"/>
    <s v="VND"/>
    <s v="20221031VND"/>
    <n v="1"/>
    <n v="1.001435E-3"/>
    <n v="1.5110239999999999E-3"/>
    <n v="4.5935129599999999E-2"/>
    <x v="2"/>
  </r>
  <r>
    <x v="2"/>
    <n v="4231"/>
    <x v="14"/>
    <x v="1"/>
    <x v="0"/>
    <n v="326065"/>
    <d v="2022-01-01T00:00:00"/>
    <n v="304"/>
    <n v="1434971.2"/>
    <n v="47203"/>
    <s v="VND"/>
    <s v="20221031VND"/>
    <n v="1"/>
    <n v="3.26065E-4"/>
    <n v="4.7203000000000002E-5"/>
    <n v="1.4349712E-3"/>
    <x v="3"/>
  </r>
  <r>
    <x v="2"/>
    <n v="4231"/>
    <x v="0"/>
    <x v="1"/>
    <x v="0"/>
    <n v="1544955"/>
    <d v="2022-01-01T00:00:00"/>
    <n v="304"/>
    <n v="129241389235.20001"/>
    <n v="181434"/>
    <s v="USD"/>
    <s v="20221031USD"/>
    <n v="23432"/>
    <n v="36.201385559999999"/>
    <n v="4.2513614879999997"/>
    <n v="129.24138923520002"/>
    <x v="0"/>
  </r>
  <r>
    <x v="2"/>
    <n v="4231"/>
    <x v="0"/>
    <x v="1"/>
    <x v="0"/>
    <n v="8079176"/>
    <d v="2022-01-01T00:00:00"/>
    <n v="304"/>
    <n v="233038435.20000002"/>
    <n v="7665738"/>
    <s v="VND"/>
    <s v="20221031VND"/>
    <n v="1"/>
    <n v="8.0791760000000004E-3"/>
    <n v="7.6657380000000001E-3"/>
    <n v="0.2330384352"/>
    <x v="0"/>
  </r>
  <r>
    <x v="2"/>
    <n v="4234"/>
    <x v="3"/>
    <x v="1"/>
    <x v="0"/>
    <n v="8486355"/>
    <d v="2022-01-01T00:00:00"/>
    <n v="304"/>
    <n v="213186536"/>
    <n v="7012715"/>
    <s v="VND"/>
    <s v="20221031VND"/>
    <n v="1"/>
    <n v="8.4863549999999992E-3"/>
    <n v="7.0127150000000001E-3"/>
    <n v="0.21318653600000001"/>
    <x v="0"/>
  </r>
  <r>
    <x v="2"/>
    <n v="4234"/>
    <x v="3"/>
    <x v="1"/>
    <x v="0"/>
    <n v="1784166"/>
    <d v="2022-01-01T00:00:00"/>
    <n v="304"/>
    <n v="9952838.4000000004"/>
    <n v="327396"/>
    <s v="VND"/>
    <s v="20221031VND"/>
    <n v="1"/>
    <n v="1.784166E-3"/>
    <n v="3.2739599999999998E-4"/>
    <n v="9.9528384000000004E-3"/>
    <x v="0"/>
  </r>
  <r>
    <x v="2"/>
    <n v="4234"/>
    <x v="9"/>
    <x v="1"/>
    <x v="0"/>
    <n v="396993"/>
    <d v="2022-01-01T00:00:00"/>
    <n v="304"/>
    <n v="16762347.200000001"/>
    <n v="551393"/>
    <s v="VND"/>
    <s v="20221031VND"/>
    <n v="1"/>
    <n v="3.96993E-4"/>
    <n v="5.5139299999999996E-4"/>
    <n v="1.67623472E-2"/>
    <x v="0"/>
  </r>
  <r>
    <x v="2"/>
    <n v="4234"/>
    <x v="3"/>
    <x v="1"/>
    <x v="0"/>
    <n v="1877032"/>
    <d v="2022-01-01T00:00:00"/>
    <n v="304"/>
    <n v="17701980.800000001"/>
    <n v="582302"/>
    <s v="VND"/>
    <s v="20221031VND"/>
    <n v="1"/>
    <n v="1.877032E-3"/>
    <n v="5.8230200000000004E-4"/>
    <n v="1.7701980799999999E-2"/>
    <x v="0"/>
  </r>
  <r>
    <x v="2"/>
    <n v="4235"/>
    <x v="13"/>
    <x v="1"/>
    <x v="0"/>
    <n v="646441"/>
    <d v="2022-01-01T00:00:00"/>
    <n v="304"/>
    <n v="2190168"/>
    <n v="72045"/>
    <s v="VND"/>
    <s v="20221031VND"/>
    <n v="1"/>
    <n v="6.4644099999999999E-4"/>
    <n v="7.2045000000000006E-5"/>
    <n v="2.1901680000000001E-3"/>
    <x v="0"/>
  </r>
  <r>
    <x v="2"/>
    <n v="4235"/>
    <x v="4"/>
    <x v="1"/>
    <x v="0"/>
    <n v="912248"/>
    <d v="2022-01-01T00:00:00"/>
    <n v="304"/>
    <n v="27959548.800000001"/>
    <n v="919722"/>
    <s v="VND"/>
    <s v="20221031VND"/>
    <n v="1"/>
    <n v="9.1224800000000005E-4"/>
    <n v="9.1972199999999999E-4"/>
    <n v="2.7959548800000001E-2"/>
    <x v="1"/>
  </r>
  <r>
    <x v="2"/>
    <n v="4235"/>
    <x v="0"/>
    <x v="1"/>
    <x v="0"/>
    <n v="1638183"/>
    <d v="2022-01-01T00:00:00"/>
    <n v="304"/>
    <n v="59774000"/>
    <n v="1966250"/>
    <s v="VND"/>
    <s v="20221031VND"/>
    <n v="1"/>
    <n v="1.6381830000000001E-3"/>
    <n v="1.9662500000000001E-3"/>
    <n v="5.9774000000000001E-2"/>
    <x v="0"/>
  </r>
  <r>
    <x v="2"/>
    <n v="4238"/>
    <x v="1"/>
    <x v="1"/>
    <x v="0"/>
    <n v="1991123"/>
    <d v="2022-01-01T00:00:00"/>
    <n v="304"/>
    <n v="49226932.800000004"/>
    <n v="1619307"/>
    <s v="VND"/>
    <s v="20221031VND"/>
    <n v="1"/>
    <n v="1.991123E-3"/>
    <n v="1.619307E-3"/>
    <n v="4.9226932800000005E-2"/>
    <x v="1"/>
  </r>
  <r>
    <x v="2"/>
    <n v="4238"/>
    <x v="11"/>
    <x v="1"/>
    <x v="0"/>
    <n v="582305"/>
    <d v="2022-01-01T00:00:00"/>
    <n v="304"/>
    <n v="58911643.199999996"/>
    <n v="1937883"/>
    <s v="VND"/>
    <s v="20221031VND"/>
    <n v="1"/>
    <n v="5.8230499999999998E-4"/>
    <n v="1.9378830000000001E-3"/>
    <n v="5.8911643199999995E-2"/>
    <x v="3"/>
  </r>
  <r>
    <x v="2"/>
    <n v="4244"/>
    <x v="4"/>
    <x v="1"/>
    <x v="0"/>
    <n v="4314138"/>
    <d v="2022-01-01T00:00:00"/>
    <n v="304"/>
    <n v="138475648"/>
    <n v="4555120"/>
    <s v="VND"/>
    <s v="20221031VND"/>
    <n v="1"/>
    <n v="4.3141380000000003E-3"/>
    <n v="4.5551200000000002E-3"/>
    <n v="0.13847564800000001"/>
    <x v="1"/>
  </r>
  <r>
    <x v="2"/>
    <n v="4244"/>
    <x v="4"/>
    <x v="1"/>
    <x v="0"/>
    <n v="100135"/>
    <d v="2022-01-01T00:00:00"/>
    <n v="304"/>
    <n v="6695812.7999999998"/>
    <n v="220257"/>
    <s v="VND"/>
    <s v="20221031VND"/>
    <n v="1"/>
    <n v="1.00135E-4"/>
    <n v="2.2025699999999999E-4"/>
    <n v="6.6958128E-3"/>
    <x v="1"/>
  </r>
  <r>
    <x v="2"/>
    <n v="4244"/>
    <x v="4"/>
    <x v="1"/>
    <x v="0"/>
    <n v="580513"/>
    <d v="2022-01-01T00:00:00"/>
    <n v="304"/>
    <n v="528561622592"/>
    <n v="742015"/>
    <s v="USD"/>
    <s v="20221031USD"/>
    <n v="23432"/>
    <n v="13.602580615999999"/>
    <n v="17.38689548"/>
    <n v="528.56162259200005"/>
    <x v="1"/>
  </r>
  <r>
    <x v="2"/>
    <n v="4246"/>
    <x v="10"/>
    <x v="1"/>
    <x v="0"/>
    <n v="965660"/>
    <d v="2022-01-01T00:00:00"/>
    <n v="304"/>
    <n v="22833500.800000001"/>
    <n v="751102"/>
    <s v="VND"/>
    <s v="20221031VND"/>
    <n v="1"/>
    <n v="9.6566000000000002E-4"/>
    <n v="7.5110200000000002E-4"/>
    <n v="2.28335008E-2"/>
    <x v="1"/>
  </r>
  <r>
    <x v="2"/>
    <n v="4247"/>
    <x v="2"/>
    <x v="1"/>
    <x v="0"/>
    <n v="1630072"/>
    <d v="2022-01-01T00:00:00"/>
    <n v="304"/>
    <n v="1196796035942.3999"/>
    <n v="1680108"/>
    <s v="USD"/>
    <s v="20221031USD"/>
    <n v="23432"/>
    <n v="38.195847104000002"/>
    <n v="39.368290655999999"/>
    <n v="1196.7960359423998"/>
    <x v="2"/>
  </r>
  <r>
    <x v="2"/>
    <n v="4248"/>
    <x v="0"/>
    <x v="1"/>
    <x v="0"/>
    <n v="186325"/>
    <d v="2022-01-01T00:00:00"/>
    <n v="304"/>
    <n v="40390443.199999996"/>
    <n v="1328633"/>
    <s v="VND"/>
    <s v="20221031VND"/>
    <n v="1"/>
    <n v="1.8632499999999999E-4"/>
    <n v="1.3286330000000001E-3"/>
    <n v="4.0390443199999994E-2"/>
    <x v="0"/>
  </r>
  <r>
    <x v="2"/>
    <n v="4249"/>
    <x v="4"/>
    <x v="1"/>
    <x v="0"/>
    <n v="1122783"/>
    <d v="2022-01-01T00:00:00"/>
    <n v="304"/>
    <n v="4222955.2"/>
    <n v="138913"/>
    <s v="VND"/>
    <s v="20221031VND"/>
    <n v="1"/>
    <n v="1.122783E-3"/>
    <n v="1.38913E-4"/>
    <n v="4.2229552000000005E-3"/>
    <x v="1"/>
  </r>
  <r>
    <x v="2"/>
    <n v="4250"/>
    <x v="4"/>
    <x v="1"/>
    <x v="0"/>
    <n v="564268"/>
    <d v="2022-01-01T00:00:00"/>
    <n v="304"/>
    <n v="8621044.8000000007"/>
    <n v="283587"/>
    <s v="VND"/>
    <s v="20221031VND"/>
    <n v="1"/>
    <n v="5.6426800000000004E-4"/>
    <n v="2.8358700000000002E-4"/>
    <n v="8.6210448000000016E-3"/>
    <x v="1"/>
  </r>
  <r>
    <x v="2"/>
    <n v="4255"/>
    <x v="4"/>
    <x v="1"/>
    <x v="0"/>
    <n v="962247"/>
    <d v="2022-01-01T00:00:00"/>
    <n v="304"/>
    <n v="4572707.2"/>
    <n v="150418"/>
    <s v="VND"/>
    <s v="20221031VND"/>
    <n v="1"/>
    <n v="9.6224699999999995E-4"/>
    <n v="1.5041800000000001E-4"/>
    <n v="4.5727072000000006E-3"/>
    <x v="1"/>
  </r>
  <r>
    <x v="2"/>
    <n v="4255"/>
    <x v="10"/>
    <x v="1"/>
    <x v="0"/>
    <n v="1482904"/>
    <d v="2022-01-01T00:00:00"/>
    <n v="304"/>
    <n v="2960534.4"/>
    <n v="97386"/>
    <s v="VND"/>
    <s v="20221031VND"/>
    <n v="1"/>
    <n v="1.4829039999999999E-3"/>
    <n v="9.7386000000000006E-5"/>
    <n v="2.9605344E-3"/>
    <x v="1"/>
  </r>
  <r>
    <x v="2"/>
    <n v="4255"/>
    <x v="0"/>
    <x v="1"/>
    <x v="0"/>
    <n v="698307"/>
    <d v="2022-01-01T00:00:00"/>
    <n v="304"/>
    <n v="10718067.200000001"/>
    <n v="352568"/>
    <s v="VND"/>
    <s v="20221031VND"/>
    <n v="1"/>
    <n v="6.9830700000000001E-4"/>
    <n v="3.5256799999999999E-4"/>
    <n v="1.07180672E-2"/>
    <x v="0"/>
  </r>
  <r>
    <x v="2"/>
    <n v="4257"/>
    <x v="4"/>
    <x v="1"/>
    <x v="0"/>
    <n v="982937"/>
    <d v="2022-01-01T00:00:00"/>
    <n v="304"/>
    <n v="34397964.799999997"/>
    <n v="1131512"/>
    <s v="VND"/>
    <s v="20221031VND"/>
    <n v="1"/>
    <n v="9.8293699999999992E-4"/>
    <n v="1.1315120000000001E-3"/>
    <n v="3.43979648E-2"/>
    <x v="1"/>
  </r>
  <r>
    <x v="2"/>
    <n v="4261"/>
    <x v="2"/>
    <x v="1"/>
    <x v="0"/>
    <n v="1152480"/>
    <d v="2022-01-01T00:00:00"/>
    <n v="304"/>
    <n v="45003126.399999999"/>
    <n v="1480366"/>
    <s v="VND"/>
    <s v="20221031VND"/>
    <n v="1"/>
    <n v="1.15248E-3"/>
    <n v="1.4803660000000001E-3"/>
    <n v="4.5003126399999996E-2"/>
    <x v="2"/>
  </r>
  <r>
    <x v="2"/>
    <n v="4262"/>
    <x v="0"/>
    <x v="1"/>
    <x v="0"/>
    <n v="274158"/>
    <d v="2022-01-01T00:00:00"/>
    <n v="304"/>
    <n v="11190969.6"/>
    <n v="368124"/>
    <s v="VND"/>
    <s v="20221031VND"/>
    <n v="1"/>
    <n v="2.7415799999999999E-4"/>
    <n v="3.68124E-4"/>
    <n v="1.11909696E-2"/>
    <x v="0"/>
  </r>
  <r>
    <x v="2"/>
    <n v="4264"/>
    <x v="0"/>
    <x v="1"/>
    <x v="1"/>
    <n v="1019875"/>
    <d v="2022-01-01T00:00:00"/>
    <n v="304"/>
    <n v="37352328"/>
    <n v="1228695"/>
    <s v="VND"/>
    <s v="20221031VND"/>
    <n v="1"/>
    <n v="1.0198749999999999E-3"/>
    <n v="1.2286949999999999E-3"/>
    <n v="3.7352327999999997E-2"/>
    <x v="0"/>
  </r>
  <r>
    <x v="2"/>
    <n v="4264"/>
    <x v="3"/>
    <x v="1"/>
    <x v="0"/>
    <n v="942084"/>
    <d v="2022-01-01T00:00:00"/>
    <n v="304"/>
    <n v="44083739.199999996"/>
    <n v="1450123"/>
    <s v="VND"/>
    <s v="20221031VND"/>
    <n v="1"/>
    <n v="9.4208400000000004E-4"/>
    <n v="1.450123E-3"/>
    <n v="4.4083739199999993E-2"/>
    <x v="0"/>
  </r>
  <r>
    <x v="2"/>
    <n v="4264"/>
    <x v="0"/>
    <x v="1"/>
    <x v="0"/>
    <n v="9087"/>
    <d v="2022-01-01T00:00:00"/>
    <n v="304"/>
    <n v="35918268.799999997"/>
    <n v="1181522"/>
    <s v="VND"/>
    <s v="20221031VND"/>
    <n v="1"/>
    <n v="9.0869999999999996E-6"/>
    <n v="1.181522E-3"/>
    <n v="3.59182688E-2"/>
    <x v="0"/>
  </r>
  <r>
    <x v="2"/>
    <n v="4264"/>
    <x v="7"/>
    <x v="1"/>
    <x v="0"/>
    <n v="383168"/>
    <d v="2022-01-01T00:00:00"/>
    <n v="304"/>
    <n v="19926561.599999998"/>
    <n v="655479"/>
    <s v="VND"/>
    <s v="20221031VND"/>
    <n v="1"/>
    <n v="3.8316799999999997E-4"/>
    <n v="6.5547900000000004E-4"/>
    <n v="1.9926561599999996E-2"/>
    <x v="2"/>
  </r>
  <r>
    <x v="2"/>
    <n v="4264"/>
    <x v="0"/>
    <x v="1"/>
    <x v="0"/>
    <n v="193842"/>
    <d v="2022-01-01T00:00:00"/>
    <n v="304"/>
    <n v="60086268.800000004"/>
    <n v="1976522"/>
    <s v="VND"/>
    <s v="20221031VND"/>
    <n v="1"/>
    <n v="1.9384200000000001E-4"/>
    <n v="1.9765220000000001E-3"/>
    <n v="6.0086268800000002E-2"/>
    <x v="0"/>
  </r>
  <r>
    <x v="2"/>
    <n v="4266"/>
    <x v="1"/>
    <x v="1"/>
    <x v="0"/>
    <n v="1363741"/>
    <d v="2022-01-01T00:00:00"/>
    <n v="304"/>
    <n v="1754232"/>
    <n v="57705"/>
    <s v="VND"/>
    <s v="20221031VND"/>
    <n v="1"/>
    <n v="1.3637409999999999E-3"/>
    <n v="5.7704999999999997E-5"/>
    <n v="1.7542320000000001E-3"/>
    <x v="1"/>
  </r>
  <r>
    <x v="2"/>
    <n v="4270"/>
    <x v="11"/>
    <x v="1"/>
    <x v="0"/>
    <n v="1038783"/>
    <d v="2022-01-01T00:00:00"/>
    <n v="304"/>
    <n v="48398289.600000001"/>
    <n v="1592049"/>
    <s v="VND"/>
    <s v="20221031VND"/>
    <n v="1"/>
    <n v="1.0387829999999999E-3"/>
    <n v="1.5920489999999999E-3"/>
    <n v="4.8398289599999998E-2"/>
    <x v="3"/>
  </r>
  <r>
    <x v="2"/>
    <n v="4271"/>
    <x v="1"/>
    <x v="1"/>
    <x v="0"/>
    <n v="2468230"/>
    <d v="2022-01-01T00:00:00"/>
    <n v="304"/>
    <n v="119102184"/>
    <n v="3917835"/>
    <s v="VND"/>
    <s v="20221031VND"/>
    <n v="1"/>
    <n v="2.4682300000000001E-3"/>
    <n v="3.9178349999999997E-3"/>
    <n v="0.119102184"/>
    <x v="1"/>
  </r>
  <r>
    <x v="2"/>
    <n v="4271"/>
    <x v="10"/>
    <x v="1"/>
    <x v="0"/>
    <n v="2268153"/>
    <d v="2022-01-01T00:00:00"/>
    <n v="304"/>
    <n v="92234603.200000003"/>
    <n v="3034033"/>
    <s v="VND"/>
    <s v="20221031VND"/>
    <n v="1"/>
    <n v="2.2681530000000002E-3"/>
    <n v="3.0340330000000002E-3"/>
    <n v="9.2234603200000001E-2"/>
    <x v="1"/>
  </r>
  <r>
    <x v="2"/>
    <n v="4274"/>
    <x v="4"/>
    <x v="1"/>
    <x v="0"/>
    <n v="1623142"/>
    <d v="2022-01-01T00:00:00"/>
    <n v="304"/>
    <n v="46864336"/>
    <n v="1541590"/>
    <s v="VND"/>
    <s v="20221031VND"/>
    <n v="1"/>
    <n v="1.6231419999999999E-3"/>
    <n v="1.54159E-3"/>
    <n v="4.6864335999999999E-2"/>
    <x v="1"/>
  </r>
  <r>
    <x v="2"/>
    <n v="4276"/>
    <x v="5"/>
    <x v="1"/>
    <x v="0"/>
    <n v="986774"/>
    <d v="2022-01-01T00:00:00"/>
    <n v="304"/>
    <n v="51097536"/>
    <n v="1680840"/>
    <s v="VND"/>
    <s v="20221031VND"/>
    <n v="1"/>
    <n v="9.8677399999999994E-4"/>
    <n v="1.6808400000000001E-3"/>
    <n v="5.1097535999999999E-2"/>
    <x v="1"/>
  </r>
  <r>
    <x v="2"/>
    <n v="4276"/>
    <x v="5"/>
    <x v="1"/>
    <x v="0"/>
    <n v="1079806"/>
    <d v="2022-01-01T00:00:00"/>
    <n v="304"/>
    <n v="25571537.599999998"/>
    <n v="841169"/>
    <s v="VND"/>
    <s v="20221031VND"/>
    <n v="1"/>
    <n v="1.079806E-3"/>
    <n v="8.4116900000000001E-4"/>
    <n v="2.5571537599999999E-2"/>
    <x v="1"/>
  </r>
  <r>
    <x v="2"/>
    <n v="4278"/>
    <x v="8"/>
    <x v="1"/>
    <x v="0"/>
    <n v="1822213"/>
    <d v="2022-01-01T00:00:00"/>
    <n v="304"/>
    <n v="35992049.600000001"/>
    <n v="1183949"/>
    <s v="VND"/>
    <s v="20221031VND"/>
    <n v="1"/>
    <n v="1.822213E-3"/>
    <n v="1.1839489999999999E-3"/>
    <n v="3.5992049599999999E-2"/>
    <x v="0"/>
  </r>
  <r>
    <x v="2"/>
    <n v="4279"/>
    <x v="9"/>
    <x v="1"/>
    <x v="0"/>
    <n v="1862561"/>
    <d v="2022-01-01T00:00:00"/>
    <n v="304"/>
    <n v="36455436.799999997"/>
    <n v="1199192"/>
    <s v="VND"/>
    <s v="20221031VND"/>
    <n v="1"/>
    <n v="1.862561E-3"/>
    <n v="1.199192E-3"/>
    <n v="3.6455436799999998E-2"/>
    <x v="0"/>
  </r>
  <r>
    <x v="2"/>
    <n v="4280"/>
    <x v="2"/>
    <x v="1"/>
    <x v="0"/>
    <n v="1730841"/>
    <d v="2022-01-01T00:00:00"/>
    <n v="304"/>
    <n v="58598948.800000004"/>
    <n v="1927597"/>
    <s v="VND"/>
    <s v="20221031VND"/>
    <n v="1"/>
    <n v="1.7308410000000001E-3"/>
    <n v="1.9275970000000001E-3"/>
    <n v="5.8598948800000002E-2"/>
    <x v="2"/>
  </r>
  <r>
    <x v="2"/>
    <n v="4280"/>
    <x v="10"/>
    <x v="1"/>
    <x v="0"/>
    <n v="1185623"/>
    <d v="2022-01-01T00:00:00"/>
    <n v="304"/>
    <n v="23381278.400000002"/>
    <n v="769121"/>
    <s v="VND"/>
    <s v="20221031VND"/>
    <n v="1"/>
    <n v="1.185623E-3"/>
    <n v="7.69121E-4"/>
    <n v="2.3381278400000004E-2"/>
    <x v="1"/>
  </r>
  <r>
    <x v="2"/>
    <n v="4280"/>
    <x v="4"/>
    <x v="1"/>
    <x v="0"/>
    <n v="1330942"/>
    <d v="2022-01-01T00:00:00"/>
    <n v="304"/>
    <n v="30078398.400000002"/>
    <n v="989421"/>
    <s v="VND"/>
    <s v="20221031VND"/>
    <n v="1"/>
    <n v="1.3309420000000001E-3"/>
    <n v="9.8942100000000009E-4"/>
    <n v="3.0078398400000001E-2"/>
    <x v="1"/>
  </r>
  <r>
    <x v="2"/>
    <n v="4281"/>
    <x v="10"/>
    <x v="1"/>
    <x v="0"/>
    <n v="1895631"/>
    <d v="2022-01-01T00:00:00"/>
    <n v="304"/>
    <n v="12339299.200000001"/>
    <n v="405898"/>
    <s v="VND"/>
    <s v="20221031VND"/>
    <n v="1"/>
    <n v="1.8956310000000001E-3"/>
    <n v="4.0589800000000002E-4"/>
    <n v="1.2339299200000001E-2"/>
    <x v="1"/>
  </r>
  <r>
    <x v="2"/>
    <n v="4281"/>
    <x v="4"/>
    <x v="1"/>
    <x v="0"/>
    <n v="974748"/>
    <d v="2022-01-01T00:00:00"/>
    <n v="304"/>
    <n v="16801350.399999999"/>
    <n v="552676"/>
    <s v="VND"/>
    <s v="20221031VND"/>
    <n v="1"/>
    <n v="9.74748E-4"/>
    <n v="5.5267599999999999E-4"/>
    <n v="1.6801350399999998E-2"/>
    <x v="1"/>
  </r>
  <r>
    <x v="2"/>
    <n v="4283"/>
    <x v="2"/>
    <x v="1"/>
    <x v="0"/>
    <n v="1749707"/>
    <d v="2022-01-01T00:00:00"/>
    <n v="304"/>
    <n v="17620843.199999999"/>
    <n v="579633"/>
    <s v="VND"/>
    <s v="20221031VND"/>
    <n v="1"/>
    <n v="1.7497070000000001E-3"/>
    <n v="5.7963299999999997E-4"/>
    <n v="1.76208432E-2"/>
    <x v="2"/>
  </r>
  <r>
    <x v="2"/>
    <n v="4284"/>
    <x v="1"/>
    <x v="1"/>
    <x v="0"/>
    <n v="529801"/>
    <d v="2022-01-01T00:00:00"/>
    <n v="304"/>
    <n v="42562796.800000004"/>
    <n v="1400092"/>
    <s v="VND"/>
    <s v="20221031VND"/>
    <n v="1"/>
    <n v="5.2980099999999999E-4"/>
    <n v="1.4000919999999999E-3"/>
    <n v="4.2562796800000004E-2"/>
    <x v="1"/>
  </r>
  <r>
    <x v="2"/>
    <n v="4285"/>
    <x v="0"/>
    <x v="1"/>
    <x v="0"/>
    <n v="795574"/>
    <d v="2022-01-01T00:00:00"/>
    <n v="304"/>
    <n v="31734164.800000001"/>
    <n v="1043887"/>
    <s v="VND"/>
    <s v="20221031VND"/>
    <n v="1"/>
    <n v="7.9557399999999996E-4"/>
    <n v="1.0438870000000001E-3"/>
    <n v="3.1734164799999999E-2"/>
    <x v="0"/>
  </r>
  <r>
    <x v="2"/>
    <n v="4286"/>
    <x v="11"/>
    <x v="1"/>
    <x v="0"/>
    <n v="924274"/>
    <d v="2022-01-01T00:00:00"/>
    <n v="304"/>
    <n v="45921875.199999996"/>
    <n v="1510588"/>
    <s v="VND"/>
    <s v="20221031VND"/>
    <n v="1"/>
    <n v="9.2427399999999999E-4"/>
    <n v="1.510588E-3"/>
    <n v="4.5921875199999997E-2"/>
    <x v="3"/>
  </r>
  <r>
    <x v="2"/>
    <n v="4286"/>
    <x v="11"/>
    <x v="1"/>
    <x v="0"/>
    <n v="6576759"/>
    <d v="2022-01-01T00:00:00"/>
    <n v="304"/>
    <n v="195414452.79999998"/>
    <n v="6428107"/>
    <s v="VND"/>
    <s v="20221031VND"/>
    <n v="1"/>
    <n v="6.5767589999999997E-3"/>
    <n v="6.4281069999999997E-3"/>
    <n v="0.19541445279999997"/>
    <x v="3"/>
  </r>
  <r>
    <x v="2"/>
    <n v="4289"/>
    <x v="2"/>
    <x v="1"/>
    <x v="0"/>
    <n v="1259668"/>
    <d v="2022-01-01T00:00:00"/>
    <n v="304"/>
    <n v="19185804.800000001"/>
    <n v="631112"/>
    <s v="VND"/>
    <s v="20221031VND"/>
    <n v="1"/>
    <n v="1.259668E-3"/>
    <n v="6.3111199999999997E-4"/>
    <n v="1.9185804800000001E-2"/>
    <x v="2"/>
  </r>
  <r>
    <x v="2"/>
    <n v="4292"/>
    <x v="4"/>
    <x v="1"/>
    <x v="0"/>
    <n v="1072440"/>
    <d v="2022-01-01T00:00:00"/>
    <n v="304"/>
    <n v="60748867.199999996"/>
    <n v="1998318"/>
    <s v="VND"/>
    <s v="20221031VND"/>
    <n v="1"/>
    <n v="1.07244E-3"/>
    <n v="1.9983179999999998E-3"/>
    <n v="6.0748867199999994E-2"/>
    <x v="1"/>
  </r>
  <r>
    <x v="2"/>
    <n v="4293"/>
    <x v="2"/>
    <x v="1"/>
    <x v="0"/>
    <n v="1236520"/>
    <d v="2022-01-01T00:00:00"/>
    <n v="304"/>
    <n v="23928539.199999999"/>
    <n v="787123"/>
    <s v="VND"/>
    <s v="20221031VND"/>
    <n v="1"/>
    <n v="1.2365200000000001E-3"/>
    <n v="7.8712300000000003E-4"/>
    <n v="2.3928539199999998E-2"/>
    <x v="2"/>
  </r>
  <r>
    <x v="2"/>
    <n v="4301"/>
    <x v="4"/>
    <x v="1"/>
    <x v="0"/>
    <n v="1624924"/>
    <d v="2022-01-01T00:00:00"/>
    <n v="304"/>
    <n v="52443070.399999999"/>
    <n v="1725101"/>
    <s v="VND"/>
    <s v="20221031VND"/>
    <n v="1"/>
    <n v="1.624924E-3"/>
    <n v="1.7251009999999999E-3"/>
    <n v="5.24430704E-2"/>
    <x v="1"/>
  </r>
  <r>
    <x v="2"/>
    <n v="4302"/>
    <x v="0"/>
    <x v="1"/>
    <x v="0"/>
    <n v="1128559"/>
    <d v="2022-01-01T00:00:00"/>
    <n v="304"/>
    <n v="7886489.6000000006"/>
    <n v="259424"/>
    <s v="VND"/>
    <s v="20221031VND"/>
    <n v="1"/>
    <n v="1.1285589999999999E-3"/>
    <n v="2.5942400000000002E-4"/>
    <n v="7.8864896000000011E-3"/>
    <x v="0"/>
  </r>
  <r>
    <x v="2"/>
    <n v="4302"/>
    <x v="4"/>
    <x v="1"/>
    <x v="0"/>
    <n v="8194317"/>
    <d v="2022-01-01T00:00:00"/>
    <n v="304"/>
    <n v="214589009.59999999"/>
    <n v="7058849"/>
    <s v="VND"/>
    <s v="20221031VND"/>
    <n v="1"/>
    <n v="8.1943169999999996E-3"/>
    <n v="7.0588489999999999E-3"/>
    <n v="0.21458900959999999"/>
    <x v="1"/>
  </r>
  <r>
    <x v="2"/>
    <n v="4303"/>
    <x v="1"/>
    <x v="1"/>
    <x v="0"/>
    <n v="8257475"/>
    <d v="2022-01-01T00:00:00"/>
    <n v="304"/>
    <n v="278149360"/>
    <n v="9149650"/>
    <s v="VND"/>
    <s v="20221031VND"/>
    <n v="1"/>
    <n v="8.2574750000000002E-3"/>
    <n v="9.1496500000000005E-3"/>
    <n v="0.27814936000000001"/>
    <x v="1"/>
  </r>
  <r>
    <x v="2"/>
    <n v="4303"/>
    <x v="1"/>
    <x v="1"/>
    <x v="0"/>
    <n v="2329891"/>
    <d v="2022-01-01T00:00:00"/>
    <n v="304"/>
    <n v="162357553.59999999"/>
    <n v="5340709"/>
    <s v="VND"/>
    <s v="20221031VND"/>
    <n v="1"/>
    <n v="2.3298910000000002E-3"/>
    <n v="5.3407089999999999E-3"/>
    <n v="0.16235755359999998"/>
    <x v="1"/>
  </r>
  <r>
    <x v="2"/>
    <n v="4303"/>
    <x v="3"/>
    <x v="1"/>
    <x v="0"/>
    <n v="1095895"/>
    <d v="2022-01-01T00:00:00"/>
    <n v="304"/>
    <n v="5543075.2000000002"/>
    <n v="182338"/>
    <s v="VND"/>
    <s v="20221031VND"/>
    <n v="1"/>
    <n v="1.0958949999999999E-3"/>
    <n v="1.8233799999999999E-4"/>
    <n v="5.5430751999999998E-3"/>
    <x v="0"/>
  </r>
  <r>
    <x v="2"/>
    <n v="4304"/>
    <x v="13"/>
    <x v="1"/>
    <x v="0"/>
    <n v="77514"/>
    <d v="2022-01-01T00:00:00"/>
    <n v="304"/>
    <n v="5143588.8"/>
    <n v="169197"/>
    <s v="VND"/>
    <s v="20221031VND"/>
    <n v="1"/>
    <n v="7.7514000000000004E-5"/>
    <n v="1.69197E-4"/>
    <n v="5.1435887999999996E-3"/>
    <x v="0"/>
  </r>
  <r>
    <x v="2"/>
    <n v="4304"/>
    <x v="10"/>
    <x v="1"/>
    <x v="0"/>
    <n v="1458824"/>
    <d v="2022-01-01T00:00:00"/>
    <n v="304"/>
    <n v="35700878.399999999"/>
    <n v="1174371"/>
    <s v="VND"/>
    <s v="20221031VND"/>
    <n v="1"/>
    <n v="1.4588240000000001E-3"/>
    <n v="1.174371E-3"/>
    <n v="3.5700878399999997E-2"/>
    <x v="1"/>
  </r>
  <r>
    <x v="2"/>
    <n v="4306"/>
    <x v="6"/>
    <x v="1"/>
    <x v="0"/>
    <n v="1835694"/>
    <d v="2022-01-01T00:00:00"/>
    <n v="304"/>
    <n v="29455958.400000002"/>
    <n v="968946"/>
    <s v="VND"/>
    <s v="20221031VND"/>
    <n v="1"/>
    <n v="1.8356939999999999E-3"/>
    <n v="9.6894600000000004E-4"/>
    <n v="2.9455958400000003E-2"/>
    <x v="3"/>
  </r>
  <r>
    <x v="2"/>
    <n v="4311"/>
    <x v="10"/>
    <x v="1"/>
    <x v="0"/>
    <n v="828057"/>
    <d v="2022-01-01T00:00:00"/>
    <n v="304"/>
    <n v="25778227.199999999"/>
    <n v="847968"/>
    <s v="VND"/>
    <s v="20221031VND"/>
    <n v="1"/>
    <n v="8.2805699999999999E-4"/>
    <n v="8.4796800000000005E-4"/>
    <n v="2.57782272E-2"/>
    <x v="1"/>
  </r>
  <r>
    <x v="2"/>
    <n v="4312"/>
    <x v="5"/>
    <x v="1"/>
    <x v="0"/>
    <n v="1173152"/>
    <d v="2022-01-01T00:00:00"/>
    <n v="304"/>
    <n v="17849299.199999999"/>
    <n v="587148"/>
    <s v="VND"/>
    <s v="20221031VND"/>
    <n v="1"/>
    <n v="1.173152E-3"/>
    <n v="5.8714800000000001E-4"/>
    <n v="1.7849299199999998E-2"/>
    <x v="1"/>
  </r>
  <r>
    <x v="2"/>
    <n v="4313"/>
    <x v="6"/>
    <x v="1"/>
    <x v="0"/>
    <n v="847135"/>
    <d v="2022-01-01T00:00:00"/>
    <n v="304"/>
    <n v="1211683.2"/>
    <n v="39858"/>
    <s v="VND"/>
    <s v="20221031VND"/>
    <n v="1"/>
    <n v="8.4713500000000005E-4"/>
    <n v="3.9857999999999997E-5"/>
    <n v="1.2116831999999999E-3"/>
    <x v="3"/>
  </r>
  <r>
    <x v="2"/>
    <n v="4315"/>
    <x v="1"/>
    <x v="1"/>
    <x v="0"/>
    <n v="22937"/>
    <d v="2022-01-01T00:00:00"/>
    <n v="304"/>
    <n v="43741587.199999996"/>
    <n v="1438868"/>
    <s v="VND"/>
    <s v="20221031VND"/>
    <n v="1"/>
    <n v="2.2937000000000001E-5"/>
    <n v="1.438868E-3"/>
    <n v="4.3741587199999994E-2"/>
    <x v="1"/>
  </r>
  <r>
    <x v="2"/>
    <n v="4315"/>
    <x v="1"/>
    <x v="1"/>
    <x v="0"/>
    <n v="662359"/>
    <d v="2022-01-01T00:00:00"/>
    <n v="304"/>
    <n v="719712043164.79993"/>
    <n v="1037774"/>
    <s v="EUR"/>
    <s v="20221031EUR"/>
    <n v="22813"/>
    <n v="15.110395866999999"/>
    <n v="23.674738262000002"/>
    <n v="719.71204316479998"/>
    <x v="1"/>
  </r>
  <r>
    <x v="2"/>
    <n v="4315"/>
    <x v="1"/>
    <x v="1"/>
    <x v="0"/>
    <n v="1968701"/>
    <d v="2022-01-01T00:00:00"/>
    <n v="304"/>
    <n v="660006969510.40002"/>
    <n v="926543"/>
    <s v="USD"/>
    <s v="20221031USD"/>
    <n v="23432"/>
    <n v="46.130601832000004"/>
    <n v="21.710755576"/>
    <n v="660.00696951040004"/>
    <x v="1"/>
  </r>
  <r>
    <x v="2"/>
    <n v="4318"/>
    <x v="8"/>
    <x v="1"/>
    <x v="0"/>
    <n v="285316"/>
    <d v="2022-01-01T00:00:00"/>
    <n v="304"/>
    <n v="50841172.800000004"/>
    <n v="1672407"/>
    <s v="VND"/>
    <s v="20221031VND"/>
    <n v="1"/>
    <n v="2.8531599999999998E-4"/>
    <n v="1.6724070000000001E-3"/>
    <n v="5.0841172800000008E-2"/>
    <x v="0"/>
  </r>
  <r>
    <x v="2"/>
    <n v="4318"/>
    <x v="0"/>
    <x v="1"/>
    <x v="0"/>
    <n v="664915"/>
    <d v="2022-01-01T00:00:00"/>
    <n v="304"/>
    <n v="2394425.6"/>
    <n v="78764"/>
    <s v="VND"/>
    <s v="20221031VND"/>
    <n v="1"/>
    <n v="6.6491499999999997E-4"/>
    <n v="7.8763999999999993E-5"/>
    <n v="2.3944256000000001E-3"/>
    <x v="0"/>
  </r>
  <r>
    <x v="2"/>
    <n v="4320"/>
    <x v="9"/>
    <x v="1"/>
    <x v="0"/>
    <n v="139923"/>
    <d v="2022-01-01T00:00:00"/>
    <n v="304"/>
    <n v="28460844.800000001"/>
    <n v="936212"/>
    <s v="VND"/>
    <s v="20221031VND"/>
    <n v="1"/>
    <n v="1.39923E-4"/>
    <n v="9.3621199999999996E-4"/>
    <n v="2.8460844799999999E-2"/>
    <x v="0"/>
  </r>
  <r>
    <x v="2"/>
    <n v="4320"/>
    <x v="5"/>
    <x v="1"/>
    <x v="0"/>
    <n v="1849441"/>
    <d v="2022-01-01T00:00:00"/>
    <n v="304"/>
    <n v="31549697.599999998"/>
    <n v="1037819"/>
    <s v="VND"/>
    <s v="20221031VND"/>
    <n v="1"/>
    <n v="1.8494410000000001E-3"/>
    <n v="1.0378189999999999E-3"/>
    <n v="3.1549697599999996E-2"/>
    <x v="1"/>
  </r>
  <r>
    <x v="2"/>
    <n v="4323"/>
    <x v="3"/>
    <x v="1"/>
    <x v="0"/>
    <n v="1352647"/>
    <d v="2022-01-01T00:00:00"/>
    <n v="304"/>
    <n v="26004008"/>
    <n v="855395"/>
    <s v="VND"/>
    <s v="20221031VND"/>
    <n v="1"/>
    <n v="1.352647E-3"/>
    <n v="8.5539500000000001E-4"/>
    <n v="2.6004007999999999E-2"/>
    <x v="0"/>
  </r>
  <r>
    <x v="2"/>
    <n v="4327"/>
    <x v="5"/>
    <x v="1"/>
    <x v="0"/>
    <n v="29979"/>
    <d v="2022-01-01T00:00:00"/>
    <n v="304"/>
    <n v="42918324.800000004"/>
    <n v="1411787"/>
    <s v="VND"/>
    <s v="20221031VND"/>
    <n v="1"/>
    <n v="2.9978999999999999E-5"/>
    <n v="1.4117870000000001E-3"/>
    <n v="4.2918324800000004E-2"/>
    <x v="1"/>
  </r>
  <r>
    <x v="2"/>
    <n v="4330"/>
    <x v="1"/>
    <x v="1"/>
    <x v="0"/>
    <n v="1868868"/>
    <d v="2022-01-01T00:00:00"/>
    <n v="304"/>
    <n v="757893605888"/>
    <n v="1063960"/>
    <s v="USD"/>
    <s v="20221031USD"/>
    <n v="23432"/>
    <n v="43.791314976000002"/>
    <n v="24.93071072"/>
    <n v="757.89360588800002"/>
    <x v="1"/>
  </r>
  <r>
    <x v="2"/>
    <n v="4330"/>
    <x v="1"/>
    <x v="1"/>
    <x v="0"/>
    <n v="1923837"/>
    <d v="2022-01-01T00:00:00"/>
    <n v="304"/>
    <n v="917684099584"/>
    <n v="1288280"/>
    <s v="USD"/>
    <s v="20221031USD"/>
    <n v="23432"/>
    <n v="45.079348584000002"/>
    <n v="30.186976959999999"/>
    <n v="917.68409958400002"/>
    <x v="1"/>
  </r>
  <r>
    <x v="2"/>
    <n v="4330"/>
    <x v="1"/>
    <x v="1"/>
    <x v="0"/>
    <n v="9226017"/>
    <d v="2022-01-01T00:00:00"/>
    <n v="304"/>
    <n v="290199859.19999999"/>
    <n v="9546048"/>
    <s v="VND"/>
    <s v="20221031VND"/>
    <n v="1"/>
    <n v="9.2260169999999996E-3"/>
    <n v="9.5460479999999997E-3"/>
    <n v="0.29019985919999997"/>
    <x v="1"/>
  </r>
  <r>
    <x v="2"/>
    <n v="4330"/>
    <x v="1"/>
    <x v="1"/>
    <x v="0"/>
    <n v="761083"/>
    <d v="2022-01-01T00:00:00"/>
    <n v="304"/>
    <n v="278623199176"/>
    <n v="401755"/>
    <s v="EUR"/>
    <s v="20221031EUR"/>
    <n v="22813"/>
    <n v="17.362586479000001"/>
    <n v="9.1652368150000001"/>
    <n v="278.62319917600001"/>
    <x v="1"/>
  </r>
  <r>
    <x v="2"/>
    <n v="4331"/>
    <x v="0"/>
    <x v="1"/>
    <x v="0"/>
    <n v="152995"/>
    <d v="2022-01-01T00:00:00"/>
    <n v="304"/>
    <n v="994961.6"/>
    <n v="32729"/>
    <s v="VND"/>
    <s v="20221031VND"/>
    <n v="1"/>
    <n v="1.5299500000000001E-4"/>
    <n v="3.2728999999999998E-5"/>
    <n v="9.9496159999999992E-4"/>
    <x v="0"/>
  </r>
  <r>
    <x v="2"/>
    <n v="4331"/>
    <x v="0"/>
    <x v="1"/>
    <x v="0"/>
    <n v="1531278"/>
    <d v="2022-01-01T00:00:00"/>
    <n v="304"/>
    <n v="25968196.800000001"/>
    <n v="854217"/>
    <s v="VND"/>
    <s v="20221031VND"/>
    <n v="1"/>
    <n v="1.5312780000000001E-3"/>
    <n v="8.54217E-4"/>
    <n v="2.5968196799999999E-2"/>
    <x v="0"/>
  </r>
  <r>
    <x v="2"/>
    <n v="4332"/>
    <x v="14"/>
    <x v="1"/>
    <x v="0"/>
    <n v="817303"/>
    <d v="2022-01-01T00:00:00"/>
    <n v="304"/>
    <n v="60387593.600000001"/>
    <n v="1986434"/>
    <s v="VND"/>
    <s v="20221031VND"/>
    <n v="1"/>
    <n v="8.1730300000000002E-4"/>
    <n v="1.986434E-3"/>
    <n v="6.0387593600000004E-2"/>
    <x v="3"/>
  </r>
  <r>
    <x v="2"/>
    <n v="4332"/>
    <x v="3"/>
    <x v="1"/>
    <x v="0"/>
    <n v="1504863"/>
    <d v="2022-01-01T00:00:00"/>
    <n v="304"/>
    <n v="11270040"/>
    <n v="370725"/>
    <s v="VND"/>
    <s v="20221031VND"/>
    <n v="1"/>
    <n v="1.5048629999999999E-3"/>
    <n v="3.7072500000000003E-4"/>
    <n v="1.127004E-2"/>
    <x v="0"/>
  </r>
  <r>
    <x v="2"/>
    <n v="4333"/>
    <x v="4"/>
    <x v="1"/>
    <x v="0"/>
    <n v="4273708"/>
    <d v="2022-01-01T00:00:00"/>
    <n v="304"/>
    <n v="163759844.79999998"/>
    <n v="5386837"/>
    <s v="VND"/>
    <s v="20221031VND"/>
    <n v="1"/>
    <n v="4.2737080000000002E-3"/>
    <n v="5.3868370000000002E-3"/>
    <n v="0.16375984479999997"/>
    <x v="1"/>
  </r>
  <r>
    <x v="2"/>
    <n v="4333"/>
    <x v="4"/>
    <x v="1"/>
    <x v="0"/>
    <n v="2189871"/>
    <d v="2022-01-01T00:00:00"/>
    <n v="304"/>
    <n v="78302769.599999994"/>
    <n v="2575749"/>
    <s v="VND"/>
    <s v="20221031VND"/>
    <n v="1"/>
    <n v="2.1898709999999999E-3"/>
    <n v="2.575749E-3"/>
    <n v="7.8302769599999988E-2"/>
    <x v="1"/>
  </r>
  <r>
    <x v="2"/>
    <n v="4335"/>
    <x v="8"/>
    <x v="1"/>
    <x v="0"/>
    <n v="1763494"/>
    <d v="2022-01-01T00:00:00"/>
    <n v="304"/>
    <n v="30792251.199999999"/>
    <n v="1012903"/>
    <s v="VND"/>
    <s v="20221031VND"/>
    <n v="1"/>
    <n v="1.763494E-3"/>
    <n v="1.0129029999999999E-3"/>
    <n v="3.0792251199999999E-2"/>
    <x v="0"/>
  </r>
  <r>
    <x v="2"/>
    <n v="4338"/>
    <x v="1"/>
    <x v="1"/>
    <x v="0"/>
    <n v="1152843"/>
    <d v="2022-01-01T00:00:00"/>
    <n v="304"/>
    <n v="34640769.600000001"/>
    <n v="1139499"/>
    <s v="VND"/>
    <s v="20221031VND"/>
    <n v="1"/>
    <n v="1.152843E-3"/>
    <n v="1.139499E-3"/>
    <n v="3.4640769600000003E-2"/>
    <x v="1"/>
  </r>
  <r>
    <x v="2"/>
    <n v="4338"/>
    <x v="1"/>
    <x v="1"/>
    <x v="0"/>
    <n v="533116"/>
    <d v="2022-01-01T00:00:00"/>
    <n v="304"/>
    <n v="30476000"/>
    <n v="1002500"/>
    <s v="VND"/>
    <s v="20221031VND"/>
    <n v="1"/>
    <n v="5.3311600000000004E-4"/>
    <n v="1.0024999999999999E-3"/>
    <n v="3.0476E-2"/>
    <x v="1"/>
  </r>
  <r>
    <x v="2"/>
    <n v="4338"/>
    <x v="3"/>
    <x v="1"/>
    <x v="0"/>
    <n v="110027"/>
    <d v="2022-01-01T00:00:00"/>
    <n v="304"/>
    <n v="28040686.400000002"/>
    <n v="922391"/>
    <s v="VND"/>
    <s v="20221031VND"/>
    <n v="1"/>
    <n v="1.10027E-4"/>
    <n v="9.2239100000000005E-4"/>
    <n v="2.8040686400000001E-2"/>
    <x v="0"/>
  </r>
  <r>
    <x v="2"/>
    <n v="4341"/>
    <x v="4"/>
    <x v="1"/>
    <x v="0"/>
    <n v="93581"/>
    <d v="2022-01-01T00:00:00"/>
    <n v="304"/>
    <n v="6153294.3999999994"/>
    <n v="202411"/>
    <s v="VND"/>
    <s v="20221031VND"/>
    <n v="1"/>
    <n v="9.3580999999999997E-5"/>
    <n v="2.02411E-4"/>
    <n v="6.1532943999999994E-3"/>
    <x v="1"/>
  </r>
  <r>
    <x v="2"/>
    <n v="4341"/>
    <x v="14"/>
    <x v="1"/>
    <x v="0"/>
    <n v="583885"/>
    <d v="2022-01-01T00:00:00"/>
    <n v="304"/>
    <n v="26205712"/>
    <n v="862030"/>
    <s v="VND"/>
    <s v="20221031VND"/>
    <n v="1"/>
    <n v="5.8388500000000002E-4"/>
    <n v="8.6202999999999996E-4"/>
    <n v="2.6205711999999999E-2"/>
    <x v="3"/>
  </r>
  <r>
    <x v="2"/>
    <n v="4342"/>
    <x v="13"/>
    <x v="1"/>
    <x v="0"/>
    <n v="306231"/>
    <d v="2022-01-01T00:00:00"/>
    <n v="304"/>
    <n v="1984512"/>
    <n v="65280"/>
    <s v="VND"/>
    <s v="20221031VND"/>
    <n v="1"/>
    <n v="3.0623100000000002E-4"/>
    <n v="6.5279999999999998E-5"/>
    <n v="1.9845119999999999E-3"/>
    <x v="0"/>
  </r>
  <r>
    <x v="2"/>
    <n v="4347"/>
    <x v="4"/>
    <x v="1"/>
    <x v="0"/>
    <n v="704675"/>
    <d v="2022-01-01T00:00:00"/>
    <n v="304"/>
    <n v="54681452.800000004"/>
    <n v="1798732"/>
    <s v="VND"/>
    <s v="20221031VND"/>
    <n v="1"/>
    <n v="7.0467499999999998E-4"/>
    <n v="1.7987319999999999E-3"/>
    <n v="5.4681452800000002E-2"/>
    <x v="1"/>
  </r>
  <r>
    <x v="2"/>
    <n v="4347"/>
    <x v="1"/>
    <x v="1"/>
    <x v="0"/>
    <n v="1464337"/>
    <d v="2022-01-01T00:00:00"/>
    <n v="304"/>
    <n v="15496552"/>
    <n v="509755"/>
    <s v="VND"/>
    <s v="20221031VND"/>
    <n v="1"/>
    <n v="1.464337E-3"/>
    <n v="5.0975499999999997E-4"/>
    <n v="1.5496552E-2"/>
    <x v="1"/>
  </r>
  <r>
    <x v="2"/>
    <n v="4347"/>
    <x v="4"/>
    <x v="1"/>
    <x v="0"/>
    <n v="943710"/>
    <d v="2022-01-01T00:00:00"/>
    <n v="304"/>
    <n v="16984753.600000001"/>
    <n v="558709"/>
    <s v="VND"/>
    <s v="20221031VND"/>
    <n v="1"/>
    <n v="9.4370999999999995E-4"/>
    <n v="5.5870900000000001E-4"/>
    <n v="1.6984753600000003E-2"/>
    <x v="1"/>
  </r>
  <r>
    <x v="2"/>
    <n v="4351"/>
    <x v="4"/>
    <x v="1"/>
    <x v="0"/>
    <n v="1975227"/>
    <d v="2022-01-01T00:00:00"/>
    <n v="304"/>
    <n v="49725918.399999999"/>
    <n v="1635721"/>
    <s v="VND"/>
    <s v="20221031VND"/>
    <n v="1"/>
    <n v="1.975227E-3"/>
    <n v="1.6357209999999999E-3"/>
    <n v="4.9725918399999999E-2"/>
    <x v="1"/>
  </r>
  <r>
    <x v="2"/>
    <n v="4351"/>
    <x v="5"/>
    <x v="1"/>
    <x v="0"/>
    <n v="3293130"/>
    <d v="2022-01-01T00:00:00"/>
    <n v="304"/>
    <n v="128584612.8"/>
    <n v="4229757"/>
    <s v="VND"/>
    <s v="20221031VND"/>
    <n v="1"/>
    <n v="3.29313E-3"/>
    <n v="4.2297569999999998E-3"/>
    <n v="0.1285846128"/>
    <x v="1"/>
  </r>
  <r>
    <x v="2"/>
    <n v="4353"/>
    <x v="4"/>
    <x v="1"/>
    <x v="0"/>
    <n v="1146770"/>
    <d v="2022-01-01T00:00:00"/>
    <n v="304"/>
    <n v="52571844.800000004"/>
    <n v="1729337"/>
    <s v="VND"/>
    <s v="20221031VND"/>
    <n v="1"/>
    <n v="1.1467700000000001E-3"/>
    <n v="1.7293370000000001E-3"/>
    <n v="5.2571844800000003E-2"/>
    <x v="1"/>
  </r>
  <r>
    <x v="2"/>
    <n v="4355"/>
    <x v="4"/>
    <x v="1"/>
    <x v="0"/>
    <n v="129200"/>
    <d v="2022-01-01T00:00:00"/>
    <n v="304"/>
    <n v="9476075.1999999993"/>
    <n v="311713"/>
    <s v="VND"/>
    <s v="20221031VND"/>
    <n v="1"/>
    <n v="1.292E-4"/>
    <n v="3.1171299999999997E-4"/>
    <n v="9.4760751999999997E-3"/>
    <x v="1"/>
  </r>
  <r>
    <x v="2"/>
    <n v="4355"/>
    <x v="14"/>
    <x v="1"/>
    <x v="0"/>
    <n v="1129467"/>
    <d v="2022-01-01T00:00:00"/>
    <n v="304"/>
    <n v="46393774.399999999"/>
    <n v="1526111"/>
    <s v="VND"/>
    <s v="20221031VND"/>
    <n v="1"/>
    <n v="1.1294670000000001E-3"/>
    <n v="1.5261109999999999E-3"/>
    <n v="4.6393774399999997E-2"/>
    <x v="3"/>
  </r>
  <r>
    <x v="2"/>
    <n v="4355"/>
    <x v="4"/>
    <x v="1"/>
    <x v="0"/>
    <n v="3194657"/>
    <d v="2022-01-01T00:00:00"/>
    <n v="304"/>
    <n v="133075483.2"/>
    <n v="4377483"/>
    <s v="VND"/>
    <s v="20221031VND"/>
    <n v="1"/>
    <n v="3.1946570000000001E-3"/>
    <n v="4.3774829999999997E-3"/>
    <n v="0.13307548320000001"/>
    <x v="1"/>
  </r>
  <r>
    <x v="2"/>
    <n v="4356"/>
    <x v="3"/>
    <x v="1"/>
    <x v="0"/>
    <n v="1174016"/>
    <d v="2022-01-01T00:00:00"/>
    <n v="304"/>
    <n v="26119254.400000002"/>
    <n v="859186"/>
    <s v="VND"/>
    <s v="20221031VND"/>
    <n v="1"/>
    <n v="1.1740159999999999E-3"/>
    <n v="8.5918599999999996E-4"/>
    <n v="2.6119254400000003E-2"/>
    <x v="0"/>
  </r>
  <r>
    <x v="2"/>
    <n v="4356"/>
    <x v="7"/>
    <x v="1"/>
    <x v="0"/>
    <n v="415939"/>
    <d v="2022-01-01T00:00:00"/>
    <n v="304"/>
    <n v="3975316.8000000003"/>
    <n v="130767"/>
    <s v="VND"/>
    <s v="20221031VND"/>
    <n v="1"/>
    <n v="4.1593899999999999E-4"/>
    <n v="1.30767E-4"/>
    <n v="3.9753168000000007E-3"/>
    <x v="2"/>
  </r>
  <r>
    <x v="2"/>
    <n v="4358"/>
    <x v="3"/>
    <x v="1"/>
    <x v="0"/>
    <n v="751900"/>
    <d v="2022-01-01T00:00:00"/>
    <n v="304"/>
    <n v="57421648"/>
    <n v="1888870"/>
    <s v="VND"/>
    <s v="20221031VND"/>
    <n v="1"/>
    <n v="7.5190000000000001E-4"/>
    <n v="1.88887E-3"/>
    <n v="5.7421647999999999E-2"/>
    <x v="0"/>
  </r>
  <r>
    <x v="2"/>
    <n v="4359"/>
    <x v="8"/>
    <x v="1"/>
    <x v="0"/>
    <n v="1002252"/>
    <d v="2022-01-01T00:00:00"/>
    <n v="304"/>
    <n v="41693782.399999999"/>
    <n v="1371506"/>
    <s v="VND"/>
    <s v="20221031VND"/>
    <n v="1"/>
    <n v="1.0022519999999999E-3"/>
    <n v="1.371506E-3"/>
    <n v="4.1693782399999997E-2"/>
    <x v="0"/>
  </r>
  <r>
    <x v="2"/>
    <n v="4359"/>
    <x v="7"/>
    <x v="1"/>
    <x v="0"/>
    <n v="219937"/>
    <d v="2022-01-01T00:00:00"/>
    <n v="304"/>
    <n v="252241318476.80002"/>
    <n v="354106"/>
    <s v="USD"/>
    <s v="20221031USD"/>
    <n v="23432"/>
    <n v="5.1535637840000001"/>
    <n v="8.2974117920000001"/>
    <n v="252.24131847680002"/>
    <x v="2"/>
  </r>
  <r>
    <x v="2"/>
    <n v="4359"/>
    <x v="7"/>
    <x v="1"/>
    <x v="0"/>
    <n v="1866263"/>
    <d v="2022-01-01T00:00:00"/>
    <n v="304"/>
    <n v="25389320"/>
    <n v="835175"/>
    <s v="VND"/>
    <s v="20221031VND"/>
    <n v="1"/>
    <n v="1.8662629999999999E-3"/>
    <n v="8.3517499999999996E-4"/>
    <n v="2.538932E-2"/>
    <x v="2"/>
  </r>
  <r>
    <x v="2"/>
    <n v="4365"/>
    <x v="2"/>
    <x v="1"/>
    <x v="0"/>
    <n v="860767"/>
    <d v="2022-01-01T00:00:00"/>
    <n v="304"/>
    <n v="39945326.399999999"/>
    <n v="1313991"/>
    <s v="VND"/>
    <s v="20221031VND"/>
    <n v="1"/>
    <n v="8.6076700000000002E-4"/>
    <n v="1.313991E-3"/>
    <n v="3.9945326400000002E-2"/>
    <x v="2"/>
  </r>
  <r>
    <x v="2"/>
    <n v="4365"/>
    <x v="6"/>
    <x v="1"/>
    <x v="0"/>
    <n v="164442"/>
    <d v="2022-01-01T00:00:00"/>
    <n v="304"/>
    <n v="33952300.799999997"/>
    <n v="1116852"/>
    <s v="VND"/>
    <s v="20221031VND"/>
    <n v="1"/>
    <n v="1.64442E-4"/>
    <n v="1.116852E-3"/>
    <n v="3.3952300799999995E-2"/>
    <x v="3"/>
  </r>
  <r>
    <x v="2"/>
    <n v="4366"/>
    <x v="6"/>
    <x v="1"/>
    <x v="0"/>
    <n v="7117127"/>
    <d v="2022-01-01T00:00:00"/>
    <n v="304"/>
    <n v="281531116.80000001"/>
    <n v="9260892"/>
    <s v="VND"/>
    <s v="20221031VND"/>
    <n v="1"/>
    <n v="7.117127E-3"/>
    <n v="9.2608919999999997E-3"/>
    <n v="0.28153111680000004"/>
    <x v="3"/>
  </r>
  <r>
    <x v="2"/>
    <n v="4367"/>
    <x v="9"/>
    <x v="1"/>
    <x v="0"/>
    <n v="1092653"/>
    <d v="2022-01-01T00:00:00"/>
    <n v="304"/>
    <n v="55411721.600000001"/>
    <n v="1822754"/>
    <s v="VND"/>
    <s v="20221031VND"/>
    <n v="1"/>
    <n v="1.0926530000000001E-3"/>
    <n v="1.822754E-3"/>
    <n v="5.5411721599999998E-2"/>
    <x v="0"/>
  </r>
  <r>
    <x v="2"/>
    <n v="4369"/>
    <x v="2"/>
    <x v="1"/>
    <x v="0"/>
    <n v="355474"/>
    <d v="2022-01-01T00:00:00"/>
    <n v="304"/>
    <n v="61104"/>
    <n v="2010"/>
    <s v="VND"/>
    <s v="20221031VND"/>
    <n v="1"/>
    <n v="3.5547399999999999E-4"/>
    <n v="2.0099999999999998E-6"/>
    <n v="6.1104000000000003E-5"/>
    <x v="2"/>
  </r>
  <r>
    <x v="2"/>
    <n v="4369"/>
    <x v="7"/>
    <x v="1"/>
    <x v="0"/>
    <n v="497907"/>
    <d v="2022-01-01T00:00:00"/>
    <n v="304"/>
    <n v="39113734.399999999"/>
    <n v="1286636"/>
    <s v="VND"/>
    <s v="20221031VND"/>
    <n v="1"/>
    <n v="4.9790700000000002E-4"/>
    <n v="1.2866360000000001E-3"/>
    <n v="3.9113734399999996E-2"/>
    <x v="2"/>
  </r>
  <r>
    <x v="2"/>
    <n v="4371"/>
    <x v="6"/>
    <x v="1"/>
    <x v="0"/>
    <n v="963279"/>
    <d v="2022-01-01T00:00:00"/>
    <n v="304"/>
    <n v="42703488"/>
    <n v="1404720"/>
    <s v="VND"/>
    <s v="20221031VND"/>
    <n v="1"/>
    <n v="9.6327900000000004E-4"/>
    <n v="1.4047199999999999E-3"/>
    <n v="4.2703487999999998E-2"/>
    <x v="3"/>
  </r>
  <r>
    <x v="2"/>
    <n v="4371"/>
    <x v="4"/>
    <x v="1"/>
    <x v="0"/>
    <n v="1114451"/>
    <d v="2022-01-01T00:00:00"/>
    <n v="304"/>
    <n v="28756363.199999999"/>
    <n v="945933"/>
    <s v="VND"/>
    <s v="20221031VND"/>
    <n v="1"/>
    <n v="1.114451E-3"/>
    <n v="9.4593300000000004E-4"/>
    <n v="2.8756363199999999E-2"/>
    <x v="1"/>
  </r>
  <r>
    <x v="2"/>
    <n v="4372"/>
    <x v="8"/>
    <x v="1"/>
    <x v="0"/>
    <n v="1128521"/>
    <d v="2022-01-01T00:00:00"/>
    <n v="304"/>
    <n v="30916982.400000002"/>
    <n v="1017006"/>
    <s v="VND"/>
    <s v="20221031VND"/>
    <n v="1"/>
    <n v="1.128521E-3"/>
    <n v="1.017006E-3"/>
    <n v="3.0916982400000001E-2"/>
    <x v="0"/>
  </r>
  <r>
    <x v="2"/>
    <n v="4373"/>
    <x v="10"/>
    <x v="1"/>
    <x v="0"/>
    <n v="316612"/>
    <d v="2022-01-01T00:00:00"/>
    <n v="304"/>
    <n v="25410630.400000002"/>
    <n v="835876"/>
    <s v="VND"/>
    <s v="20221031VND"/>
    <n v="1"/>
    <n v="3.1661200000000002E-4"/>
    <n v="8.3587600000000005E-4"/>
    <n v="2.5410630400000002E-2"/>
    <x v="1"/>
  </r>
  <r>
    <x v="2"/>
    <n v="4373"/>
    <x v="1"/>
    <x v="1"/>
    <x v="0"/>
    <n v="1723616"/>
    <d v="2022-01-01T00:00:00"/>
    <n v="304"/>
    <n v="54792868.800000004"/>
    <n v="1802397"/>
    <s v="VND"/>
    <s v="20221031VND"/>
    <n v="1"/>
    <n v="1.7236160000000001E-3"/>
    <n v="1.8023970000000001E-3"/>
    <n v="5.4792868800000005E-2"/>
    <x v="1"/>
  </r>
  <r>
    <x v="2"/>
    <n v="4373"/>
    <x v="9"/>
    <x v="1"/>
    <x v="0"/>
    <n v="738971"/>
    <d v="2022-01-01T00:00:00"/>
    <n v="304"/>
    <n v="7218662.3999999994"/>
    <n v="237456"/>
    <s v="VND"/>
    <s v="20221031VND"/>
    <n v="1"/>
    <n v="7.3897100000000005E-4"/>
    <n v="2.3745600000000001E-4"/>
    <n v="7.2186623999999991E-3"/>
    <x v="0"/>
  </r>
  <r>
    <x v="2"/>
    <n v="4374"/>
    <x v="1"/>
    <x v="1"/>
    <x v="0"/>
    <n v="1663562"/>
    <d v="2022-01-01T00:00:00"/>
    <n v="304"/>
    <n v="26526158.400000002"/>
    <n v="872571"/>
    <s v="VND"/>
    <s v="20221031VND"/>
    <n v="1"/>
    <n v="1.6635619999999999E-3"/>
    <n v="8.7257100000000005E-4"/>
    <n v="2.6526158400000003E-2"/>
    <x v="1"/>
  </r>
  <r>
    <x v="2"/>
    <n v="4375"/>
    <x v="8"/>
    <x v="1"/>
    <x v="0"/>
    <n v="1395080"/>
    <d v="2022-01-01T00:00:00"/>
    <n v="304"/>
    <n v="57359662.399999999"/>
    <n v="1886831"/>
    <s v="VND"/>
    <s v="20221031VND"/>
    <n v="1"/>
    <n v="1.3950799999999999E-3"/>
    <n v="1.8868310000000001E-3"/>
    <n v="5.7359662399999997E-2"/>
    <x v="0"/>
  </r>
  <r>
    <x v="2"/>
    <n v="4375"/>
    <x v="10"/>
    <x v="1"/>
    <x v="0"/>
    <n v="283894"/>
    <d v="2022-01-01T00:00:00"/>
    <n v="304"/>
    <n v="57146892.800000004"/>
    <n v="1879832"/>
    <s v="VND"/>
    <s v="20221031VND"/>
    <n v="1"/>
    <n v="2.8389399999999998E-4"/>
    <n v="1.8798319999999999E-3"/>
    <n v="5.7146892800000001E-2"/>
    <x v="1"/>
  </r>
  <r>
    <x v="2"/>
    <n v="4375"/>
    <x v="10"/>
    <x v="1"/>
    <x v="0"/>
    <n v="8547963"/>
    <d v="2022-01-01T00:00:00"/>
    <n v="304"/>
    <n v="254568566.40000001"/>
    <n v="8373966"/>
    <s v="VND"/>
    <s v="20221031VND"/>
    <n v="1"/>
    <n v="8.5479630000000004E-3"/>
    <n v="8.373966E-3"/>
    <n v="0.25456856640000003"/>
    <x v="1"/>
  </r>
  <r>
    <x v="2"/>
    <n v="4376"/>
    <x v="1"/>
    <x v="1"/>
    <x v="0"/>
    <n v="173396"/>
    <d v="2022-01-01T00:00:00"/>
    <n v="304"/>
    <n v="17519824"/>
    <n v="576310"/>
    <s v="VND"/>
    <s v="20221031VND"/>
    <n v="1"/>
    <n v="1.73396E-4"/>
    <n v="5.7631000000000002E-4"/>
    <n v="1.7519824E-2"/>
    <x v="1"/>
  </r>
  <r>
    <x v="2"/>
    <n v="4376"/>
    <x v="1"/>
    <x v="1"/>
    <x v="0"/>
    <n v="899595"/>
    <d v="2022-01-01T00:00:00"/>
    <n v="304"/>
    <n v="934001507033.6001"/>
    <n v="1311187"/>
    <s v="USD"/>
    <s v="20221031USD"/>
    <n v="23432"/>
    <n v="21.079310039999999"/>
    <n v="30.723733784"/>
    <n v="934.00150703360009"/>
    <x v="1"/>
  </r>
  <r>
    <x v="2"/>
    <n v="4378"/>
    <x v="8"/>
    <x v="1"/>
    <x v="0"/>
    <n v="1452858"/>
    <d v="2022-01-01T00:00:00"/>
    <n v="304"/>
    <n v="13739249.6"/>
    <n v="451949"/>
    <s v="VND"/>
    <s v="20221031VND"/>
    <n v="1"/>
    <n v="1.452858E-3"/>
    <n v="4.5194899999999999E-4"/>
    <n v="1.37392496E-2"/>
    <x v="0"/>
  </r>
  <r>
    <x v="2"/>
    <n v="4380"/>
    <x v="10"/>
    <x v="1"/>
    <x v="1"/>
    <n v="6205089"/>
    <d v="2022-01-01T00:00:00"/>
    <n v="304"/>
    <n v="261079547.20000002"/>
    <n v="8588143"/>
    <s v="VND"/>
    <s v="20221031VND"/>
    <n v="1"/>
    <n v="6.2050889999999996E-3"/>
    <n v="8.5881429999999995E-3"/>
    <n v="0.26107954720000004"/>
    <x v="1"/>
  </r>
  <r>
    <x v="2"/>
    <n v="4380"/>
    <x v="10"/>
    <x v="1"/>
    <x v="0"/>
    <n v="7256601"/>
    <d v="2022-01-01T00:00:00"/>
    <n v="304"/>
    <n v="273626539.19999999"/>
    <n v="9000873"/>
    <s v="VND"/>
    <s v="20221031VND"/>
    <n v="1"/>
    <n v="7.2566009999999997E-3"/>
    <n v="9.0008729999999995E-3"/>
    <n v="0.27362653919999996"/>
    <x v="1"/>
  </r>
  <r>
    <x v="2"/>
    <n v="4382"/>
    <x v="4"/>
    <x v="1"/>
    <x v="0"/>
    <n v="642876"/>
    <d v="2022-01-01T00:00:00"/>
    <n v="304"/>
    <n v="52127700.800000004"/>
    <n v="1714727"/>
    <s v="VND"/>
    <s v="20221031VND"/>
    <n v="1"/>
    <n v="6.4287600000000002E-4"/>
    <n v="1.7147270000000001E-3"/>
    <n v="5.2127700800000003E-2"/>
    <x v="1"/>
  </r>
  <r>
    <x v="2"/>
    <n v="4383"/>
    <x v="0"/>
    <x v="1"/>
    <x v="0"/>
    <n v="1034992"/>
    <d v="2022-01-01T00:00:00"/>
    <n v="304"/>
    <n v="27678136"/>
    <n v="910465"/>
    <s v="VND"/>
    <s v="20221031VND"/>
    <n v="1"/>
    <n v="1.034992E-3"/>
    <n v="9.1046499999999995E-4"/>
    <n v="2.7678135999999999E-2"/>
    <x v="0"/>
  </r>
  <r>
    <x v="2"/>
    <n v="4384"/>
    <x v="4"/>
    <x v="1"/>
    <x v="0"/>
    <n v="1951244"/>
    <d v="2022-01-01T00:00:00"/>
    <n v="304"/>
    <n v="56764764.800000004"/>
    <n v="1867262"/>
    <s v="VND"/>
    <s v="20221031VND"/>
    <n v="1"/>
    <n v="1.951244E-3"/>
    <n v="1.867262E-3"/>
    <n v="5.6764764800000006E-2"/>
    <x v="1"/>
  </r>
  <r>
    <x v="2"/>
    <n v="4385"/>
    <x v="1"/>
    <x v="1"/>
    <x v="0"/>
    <n v="1465655"/>
    <d v="2022-01-01T00:00:00"/>
    <n v="304"/>
    <n v="2531468.8000000003"/>
    <n v="83272"/>
    <s v="VND"/>
    <s v="20221031VND"/>
    <n v="1"/>
    <n v="1.465655E-3"/>
    <n v="8.3271999999999998E-5"/>
    <n v="2.5314688000000001E-3"/>
    <x v="1"/>
  </r>
  <r>
    <x v="2"/>
    <n v="4386"/>
    <x v="8"/>
    <x v="1"/>
    <x v="0"/>
    <n v="479156"/>
    <d v="2022-01-01T00:00:00"/>
    <n v="304"/>
    <n v="42907076.800000004"/>
    <n v="1411417"/>
    <s v="VND"/>
    <s v="20221031VND"/>
    <n v="1"/>
    <n v="4.79156E-4"/>
    <n v="1.4114170000000001E-3"/>
    <n v="4.2907076800000006E-2"/>
    <x v="0"/>
  </r>
  <r>
    <x v="2"/>
    <n v="4389"/>
    <x v="3"/>
    <x v="1"/>
    <x v="0"/>
    <n v="1104489"/>
    <d v="2022-01-01T00:00:00"/>
    <n v="304"/>
    <n v="1159031712550.3999"/>
    <n v="1627093"/>
    <s v="USD"/>
    <s v="20221031USD"/>
    <n v="23432"/>
    <n v="25.880386248000001"/>
    <n v="38.126043176000003"/>
    <n v="1159.0317125504"/>
    <x v="0"/>
  </r>
  <r>
    <x v="2"/>
    <n v="4391"/>
    <x v="10"/>
    <x v="1"/>
    <x v="0"/>
    <n v="76359"/>
    <d v="2022-01-01T00:00:00"/>
    <n v="304"/>
    <n v="24079748.800000001"/>
    <n v="792097"/>
    <s v="VND"/>
    <s v="20221031VND"/>
    <n v="1"/>
    <n v="7.6359000000000005E-5"/>
    <n v="7.9209699999999996E-4"/>
    <n v="2.4079748800000002E-2"/>
    <x v="1"/>
  </r>
  <r>
    <x v="2"/>
    <n v="4391"/>
    <x v="1"/>
    <x v="1"/>
    <x v="0"/>
    <n v="185471"/>
    <d v="2022-01-01T00:00:00"/>
    <n v="304"/>
    <n v="34858494.399999999"/>
    <n v="1146661"/>
    <s v="VND"/>
    <s v="20221031VND"/>
    <n v="1"/>
    <n v="1.8547099999999999E-4"/>
    <n v="1.146661E-3"/>
    <n v="3.4858494399999995E-2"/>
    <x v="1"/>
  </r>
  <r>
    <x v="2"/>
    <n v="4392"/>
    <x v="1"/>
    <x v="1"/>
    <x v="0"/>
    <n v="508323"/>
    <d v="2022-01-01T00:00:00"/>
    <n v="304"/>
    <n v="15805750.4"/>
    <n v="519926"/>
    <s v="VND"/>
    <s v="20221031VND"/>
    <n v="1"/>
    <n v="5.0832299999999998E-4"/>
    <n v="5.1992599999999998E-4"/>
    <n v="1.5805750399999999E-2"/>
    <x v="1"/>
  </r>
  <r>
    <x v="2"/>
    <n v="4392"/>
    <x v="0"/>
    <x v="1"/>
    <x v="0"/>
    <n v="8879115"/>
    <d v="2022-01-01T00:00:00"/>
    <n v="304"/>
    <n v="227198352"/>
    <n v="7473630"/>
    <s v="VND"/>
    <s v="20221031VND"/>
    <n v="1"/>
    <n v="8.8791149999999999E-3"/>
    <n v="7.4736300000000002E-3"/>
    <n v="0.22719835199999999"/>
    <x v="0"/>
  </r>
  <r>
    <x v="2"/>
    <n v="4393"/>
    <x v="5"/>
    <x v="1"/>
    <x v="0"/>
    <n v="1712130"/>
    <d v="2022-01-01T00:00:00"/>
    <n v="304"/>
    <n v="53449827.199999996"/>
    <n v="1758218"/>
    <s v="VND"/>
    <s v="20221031VND"/>
    <n v="1"/>
    <n v="1.7121300000000001E-3"/>
    <n v="1.758218E-3"/>
    <n v="5.3449827199999994E-2"/>
    <x v="1"/>
  </r>
  <r>
    <x v="2"/>
    <n v="4393"/>
    <x v="0"/>
    <x v="1"/>
    <x v="0"/>
    <n v="372226"/>
    <d v="2022-01-01T00:00:00"/>
    <n v="304"/>
    <n v="28756150.400000002"/>
    <n v="945926"/>
    <s v="VND"/>
    <s v="20221031VND"/>
    <n v="1"/>
    <n v="3.7222600000000002E-4"/>
    <n v="9.4592600000000004E-4"/>
    <n v="2.8756150400000003E-2"/>
    <x v="0"/>
  </r>
  <r>
    <x v="2"/>
    <n v="4394"/>
    <x v="1"/>
    <x v="1"/>
    <x v="0"/>
    <n v="834978"/>
    <d v="2022-01-01T00:00:00"/>
    <n v="304"/>
    <n v="1460476.8"/>
    <n v="48042"/>
    <s v="VND"/>
    <s v="20221031VND"/>
    <n v="1"/>
    <n v="8.34978E-4"/>
    <n v="4.8041999999999998E-5"/>
    <n v="1.4604768000000001E-3"/>
    <x v="1"/>
  </r>
  <r>
    <x v="2"/>
    <n v="4396"/>
    <x v="9"/>
    <x v="1"/>
    <x v="0"/>
    <n v="1860325"/>
    <d v="2022-01-01T00:00:00"/>
    <n v="304"/>
    <n v="55360072"/>
    <n v="1821055"/>
    <s v="VND"/>
    <s v="20221031VND"/>
    <n v="1"/>
    <n v="1.8603249999999999E-3"/>
    <n v="1.821055E-3"/>
    <n v="5.5360072000000003E-2"/>
    <x v="0"/>
  </r>
  <r>
    <x v="2"/>
    <n v="4396"/>
    <x v="14"/>
    <x v="1"/>
    <x v="0"/>
    <n v="1219339"/>
    <d v="2022-01-01T00:00:00"/>
    <n v="304"/>
    <n v="45503358.399999999"/>
    <n v="1496821"/>
    <s v="VND"/>
    <s v="20221031VND"/>
    <n v="1"/>
    <n v="1.2193390000000001E-3"/>
    <n v="1.496821E-3"/>
    <n v="4.5503358399999999E-2"/>
    <x v="3"/>
  </r>
  <r>
    <x v="2"/>
    <n v="4397"/>
    <x v="4"/>
    <x v="1"/>
    <x v="0"/>
    <n v="1249676"/>
    <d v="2022-01-01T00:00:00"/>
    <n v="304"/>
    <n v="55770563.199999996"/>
    <n v="1834558"/>
    <s v="VND"/>
    <s v="20221031VND"/>
    <n v="1"/>
    <n v="1.2496759999999999E-3"/>
    <n v="1.834558E-3"/>
    <n v="5.5770563199999998E-2"/>
    <x v="1"/>
  </r>
  <r>
    <x v="2"/>
    <n v="4400"/>
    <x v="5"/>
    <x v="1"/>
    <x v="0"/>
    <n v="81030"/>
    <d v="2022-01-01T00:00:00"/>
    <n v="304"/>
    <n v="34937078.399999999"/>
    <n v="1149246"/>
    <s v="VND"/>
    <s v="20221031VND"/>
    <n v="1"/>
    <n v="8.1030000000000002E-5"/>
    <n v="1.149246E-3"/>
    <n v="3.4937078400000002E-2"/>
    <x v="1"/>
  </r>
  <r>
    <x v="2"/>
    <n v="4401"/>
    <x v="10"/>
    <x v="1"/>
    <x v="0"/>
    <n v="913342"/>
    <d v="2022-01-01T00:00:00"/>
    <n v="304"/>
    <n v="43538028.800000004"/>
    <n v="1432172"/>
    <s v="VND"/>
    <s v="20221031VND"/>
    <n v="1"/>
    <n v="9.1334200000000004E-4"/>
    <n v="1.432172E-3"/>
    <n v="4.3538028800000003E-2"/>
    <x v="1"/>
  </r>
  <r>
    <x v="2"/>
    <n v="4401"/>
    <x v="10"/>
    <x v="1"/>
    <x v="0"/>
    <n v="1327892"/>
    <d v="2022-01-01T00:00:00"/>
    <n v="304"/>
    <n v="418970645977.60004"/>
    <n v="588167"/>
    <s v="USD"/>
    <s v="20221031USD"/>
    <n v="23432"/>
    <n v="31.115165344000001"/>
    <n v="13.781929143999999"/>
    <n v="418.97064597760004"/>
    <x v="1"/>
  </r>
  <r>
    <x v="2"/>
    <n v="4403"/>
    <x v="0"/>
    <x v="1"/>
    <x v="0"/>
    <n v="1275223"/>
    <d v="2022-01-01T00:00:00"/>
    <n v="304"/>
    <n v="31920760"/>
    <n v="1050025"/>
    <s v="VND"/>
    <s v="20221031VND"/>
    <n v="1"/>
    <n v="1.275223E-3"/>
    <n v="1.050025E-3"/>
    <n v="3.1920759999999999E-2"/>
    <x v="0"/>
  </r>
  <r>
    <x v="2"/>
    <n v="4403"/>
    <x v="0"/>
    <x v="1"/>
    <x v="0"/>
    <n v="1752395"/>
    <d v="2022-01-01T00:00:00"/>
    <n v="304"/>
    <n v="26052648"/>
    <n v="856995"/>
    <s v="VND"/>
    <s v="20221031VND"/>
    <n v="1"/>
    <n v="1.7523949999999999E-3"/>
    <n v="8.5699500000000004E-4"/>
    <n v="2.6052648000000001E-2"/>
    <x v="0"/>
  </r>
  <r>
    <x v="2"/>
    <n v="4407"/>
    <x v="8"/>
    <x v="1"/>
    <x v="0"/>
    <n v="3659948"/>
    <d v="2022-01-01T00:00:00"/>
    <n v="304"/>
    <n v="172625184"/>
    <n v="5678460"/>
    <s v="VND"/>
    <s v="20221031VND"/>
    <n v="1"/>
    <n v="3.6599480000000001E-3"/>
    <n v="5.6784599999999998E-3"/>
    <n v="0.17262518399999999"/>
    <x v="0"/>
  </r>
  <r>
    <x v="2"/>
    <n v="4407"/>
    <x v="2"/>
    <x v="1"/>
    <x v="0"/>
    <n v="1943639"/>
    <d v="2022-01-01T00:00:00"/>
    <n v="304"/>
    <n v="36137209.600000001"/>
    <n v="1188724"/>
    <s v="VND"/>
    <s v="20221031VND"/>
    <n v="1"/>
    <n v="1.943639E-3"/>
    <n v="1.1887239999999999E-3"/>
    <n v="3.6137209600000005E-2"/>
    <x v="2"/>
  </r>
  <r>
    <x v="2"/>
    <n v="4407"/>
    <x v="10"/>
    <x v="1"/>
    <x v="0"/>
    <n v="1830511"/>
    <d v="2022-01-01T00:00:00"/>
    <n v="304"/>
    <n v="57868801.600000001"/>
    <n v="1903579"/>
    <s v="VND"/>
    <s v="20221031VND"/>
    <n v="1"/>
    <n v="1.8305109999999999E-3"/>
    <n v="1.9035790000000001E-3"/>
    <n v="5.7868801599999999E-2"/>
    <x v="1"/>
  </r>
  <r>
    <x v="2"/>
    <n v="4408"/>
    <x v="4"/>
    <x v="1"/>
    <x v="0"/>
    <n v="1959744"/>
    <d v="2022-01-01T00:00:00"/>
    <n v="304"/>
    <n v="15076849.6"/>
    <n v="495949"/>
    <s v="VND"/>
    <s v="20221031VND"/>
    <n v="1"/>
    <n v="1.9597439999999998E-3"/>
    <n v="4.9594899999999998E-4"/>
    <n v="1.5076849599999999E-2"/>
    <x v="1"/>
  </r>
  <r>
    <x v="2"/>
    <n v="4411"/>
    <x v="0"/>
    <x v="1"/>
    <x v="0"/>
    <n v="749650"/>
    <d v="2022-01-01T00:00:00"/>
    <n v="304"/>
    <n v="28782720"/>
    <n v="946800"/>
    <s v="VND"/>
    <s v="20221031VND"/>
    <n v="1"/>
    <n v="7.4965000000000003E-4"/>
    <n v="9.4680000000000003E-4"/>
    <n v="2.8782720000000001E-2"/>
    <x v="0"/>
  </r>
  <r>
    <x v="2"/>
    <n v="4412"/>
    <x v="10"/>
    <x v="1"/>
    <x v="0"/>
    <n v="1294001"/>
    <d v="2022-01-01T00:00:00"/>
    <n v="304"/>
    <n v="6480550.3999999994"/>
    <n v="213176"/>
    <s v="VND"/>
    <s v="20221031VND"/>
    <n v="1"/>
    <n v="1.2940009999999999E-3"/>
    <n v="2.1317600000000001E-4"/>
    <n v="6.4805503999999991E-3"/>
    <x v="1"/>
  </r>
  <r>
    <x v="2"/>
    <n v="4414"/>
    <x v="8"/>
    <x v="1"/>
    <x v="0"/>
    <n v="475636"/>
    <d v="2022-01-01T00:00:00"/>
    <n v="304"/>
    <n v="596539.19999999995"/>
    <n v="19623"/>
    <s v="VND"/>
    <s v="20221031VND"/>
    <n v="1"/>
    <n v="4.7563599999999998E-4"/>
    <n v="1.9623000000000002E-5"/>
    <n v="5.9653919999999995E-4"/>
    <x v="0"/>
  </r>
  <r>
    <x v="2"/>
    <n v="4414"/>
    <x v="8"/>
    <x v="1"/>
    <x v="0"/>
    <n v="1308873"/>
    <d v="2022-01-01T00:00:00"/>
    <n v="304"/>
    <n v="684817520934.40002"/>
    <n v="961373"/>
    <s v="USD"/>
    <s v="20221031USD"/>
    <n v="23432"/>
    <n v="30.669512136000002"/>
    <n v="22.526892136000001"/>
    <n v="684.81752093440002"/>
    <x v="0"/>
  </r>
  <r>
    <x v="2"/>
    <n v="4415"/>
    <x v="10"/>
    <x v="1"/>
    <x v="0"/>
    <n v="1518444"/>
    <d v="2022-01-01T00:00:00"/>
    <n v="304"/>
    <n v="26746710.400000002"/>
    <n v="879826"/>
    <s v="VND"/>
    <s v="20221031VND"/>
    <n v="1"/>
    <n v="1.5184440000000001E-3"/>
    <n v="8.79826E-4"/>
    <n v="2.6746710400000002E-2"/>
    <x v="1"/>
  </r>
  <r>
    <x v="2"/>
    <n v="4416"/>
    <x v="0"/>
    <x v="1"/>
    <x v="0"/>
    <n v="390121"/>
    <d v="2022-01-01T00:00:00"/>
    <n v="304"/>
    <n v="4634784"/>
    <n v="152460"/>
    <s v="VND"/>
    <s v="20221031VND"/>
    <n v="1"/>
    <n v="3.90121E-4"/>
    <n v="1.5245999999999999E-4"/>
    <n v="4.6347840000000003E-3"/>
    <x v="0"/>
  </r>
  <r>
    <x v="2"/>
    <n v="4416"/>
    <x v="0"/>
    <x v="1"/>
    <x v="0"/>
    <n v="1184268"/>
    <d v="2022-01-01T00:00:00"/>
    <n v="304"/>
    <n v="59417225.600000001"/>
    <n v="1954514"/>
    <s v="VND"/>
    <s v="20221031VND"/>
    <n v="1"/>
    <n v="1.184268E-3"/>
    <n v="1.9545140000000001E-3"/>
    <n v="5.9417225599999998E-2"/>
    <x v="0"/>
  </r>
  <r>
    <x v="2"/>
    <n v="4416"/>
    <x v="7"/>
    <x v="1"/>
    <x v="0"/>
    <n v="697860"/>
    <d v="2022-01-01T00:00:00"/>
    <n v="304"/>
    <n v="31072204.800000001"/>
    <n v="1022112"/>
    <s v="VND"/>
    <s v="20221031VND"/>
    <n v="1"/>
    <n v="6.9786000000000002E-4"/>
    <n v="1.0221119999999999E-3"/>
    <n v="3.1072204799999999E-2"/>
    <x v="2"/>
  </r>
  <r>
    <x v="2"/>
    <n v="4417"/>
    <x v="8"/>
    <x v="1"/>
    <x v="0"/>
    <n v="1319602"/>
    <d v="2022-01-01T00:00:00"/>
    <n v="304"/>
    <n v="37037171.200000003"/>
    <n v="1218328"/>
    <s v="VND"/>
    <s v="20221031VND"/>
    <n v="1"/>
    <n v="1.319602E-3"/>
    <n v="1.2183280000000001E-3"/>
    <n v="3.7037171200000003E-2"/>
    <x v="0"/>
  </r>
  <r>
    <x v="2"/>
    <n v="4417"/>
    <x v="6"/>
    <x v="1"/>
    <x v="0"/>
    <n v="208555"/>
    <d v="2022-01-01T00:00:00"/>
    <n v="304"/>
    <n v="14695694.4"/>
    <n v="483411"/>
    <s v="VND"/>
    <s v="20221031VND"/>
    <n v="1"/>
    <n v="2.08555E-4"/>
    <n v="4.83411E-4"/>
    <n v="1.4695694400000001E-2"/>
    <x v="3"/>
  </r>
  <r>
    <x v="2"/>
    <n v="4421"/>
    <x v="1"/>
    <x v="1"/>
    <x v="0"/>
    <n v="817323"/>
    <d v="2022-01-01T00:00:00"/>
    <n v="304"/>
    <n v="17282521.600000001"/>
    <n v="568504"/>
    <s v="VND"/>
    <s v="20221031VND"/>
    <n v="1"/>
    <n v="8.1732300000000001E-4"/>
    <n v="5.6850399999999995E-4"/>
    <n v="1.7282521600000003E-2"/>
    <x v="1"/>
  </r>
  <r>
    <x v="2"/>
    <n v="4423"/>
    <x v="9"/>
    <x v="1"/>
    <x v="0"/>
    <n v="566823"/>
    <d v="2022-01-01T00:00:00"/>
    <n v="304"/>
    <n v="54986456"/>
    <n v="1808765"/>
    <s v="VND"/>
    <s v="20221031VND"/>
    <n v="1"/>
    <n v="5.6682300000000004E-4"/>
    <n v="1.8087649999999999E-3"/>
    <n v="5.4986456000000003E-2"/>
    <x v="0"/>
  </r>
  <r>
    <x v="2"/>
    <n v="4423"/>
    <x v="15"/>
    <x v="1"/>
    <x v="0"/>
    <n v="1472921"/>
    <d v="2022-01-01T00:00:00"/>
    <n v="304"/>
    <n v="11173520"/>
    <n v="367550"/>
    <s v="VND"/>
    <s v="20221031VND"/>
    <n v="1"/>
    <n v="1.4729210000000001E-3"/>
    <n v="3.6755000000000002E-4"/>
    <n v="1.1173519999999999E-2"/>
    <x v="4"/>
  </r>
  <r>
    <x v="2"/>
    <n v="4424"/>
    <x v="5"/>
    <x v="1"/>
    <x v="0"/>
    <n v="837456"/>
    <d v="2022-01-01T00:00:00"/>
    <n v="304"/>
    <n v="754998685388.80005"/>
    <n v="1059896"/>
    <s v="USD"/>
    <s v="20221031USD"/>
    <n v="23432"/>
    <n v="19.623268992"/>
    <n v="24.835483071999999"/>
    <n v="754.99868538880003"/>
    <x v="1"/>
  </r>
  <r>
    <x v="2"/>
    <n v="4424"/>
    <x v="5"/>
    <x v="1"/>
    <x v="0"/>
    <n v="510161"/>
    <d v="2022-01-01T00:00:00"/>
    <n v="304"/>
    <n v="42686433.600000001"/>
    <n v="1404159"/>
    <s v="VND"/>
    <s v="20221031VND"/>
    <n v="1"/>
    <n v="5.1016099999999997E-4"/>
    <n v="1.4041590000000001E-3"/>
    <n v="4.2686433600000004E-2"/>
    <x v="1"/>
  </r>
  <r>
    <x v="2"/>
    <n v="4425"/>
    <x v="2"/>
    <x v="1"/>
    <x v="0"/>
    <n v="7540622"/>
    <d v="2022-01-01T00:00:00"/>
    <n v="304"/>
    <n v="298671518.39999998"/>
    <n v="9824721"/>
    <s v="VND"/>
    <s v="20221031VND"/>
    <n v="1"/>
    <n v="7.5406220000000003E-3"/>
    <n v="9.8247209999999998E-3"/>
    <n v="0.2986715184"/>
    <x v="2"/>
  </r>
  <r>
    <x v="2"/>
    <n v="4426"/>
    <x v="3"/>
    <x v="1"/>
    <x v="0"/>
    <n v="1140793"/>
    <d v="2022-01-01T00:00:00"/>
    <n v="304"/>
    <n v="28496230.400000002"/>
    <n v="937376"/>
    <s v="VND"/>
    <s v="20221031VND"/>
    <n v="1"/>
    <n v="1.140793E-3"/>
    <n v="9.3737599999999996E-4"/>
    <n v="2.8496230400000003E-2"/>
    <x v="0"/>
  </r>
  <r>
    <x v="2"/>
    <n v="4428"/>
    <x v="4"/>
    <x v="1"/>
    <x v="0"/>
    <n v="5954918"/>
    <d v="2022-01-01T00:00:00"/>
    <n v="304"/>
    <n v="69589673.599999994"/>
    <n v="2289134"/>
    <s v="VND"/>
    <s v="20221031VND"/>
    <n v="1"/>
    <n v="5.954918E-3"/>
    <n v="2.289134E-3"/>
    <n v="6.9589673599999999E-2"/>
    <x v="1"/>
  </r>
  <r>
    <x v="2"/>
    <n v="4429"/>
    <x v="8"/>
    <x v="1"/>
    <x v="0"/>
    <n v="642924"/>
    <d v="2022-01-01T00:00:00"/>
    <n v="304"/>
    <n v="51191836.800000004"/>
    <n v="1683942"/>
    <s v="VND"/>
    <s v="20221031VND"/>
    <n v="1"/>
    <n v="6.4292400000000001E-4"/>
    <n v="1.6839419999999999E-3"/>
    <n v="5.1191836800000001E-2"/>
    <x v="0"/>
  </r>
  <r>
    <x v="2"/>
    <n v="4429"/>
    <x v="1"/>
    <x v="1"/>
    <x v="0"/>
    <n v="958410"/>
    <d v="2022-01-01T00:00:00"/>
    <n v="304"/>
    <n v="55369982.399999999"/>
    <n v="1821381"/>
    <s v="VND"/>
    <s v="20221031VND"/>
    <n v="1"/>
    <n v="9.5841000000000003E-4"/>
    <n v="1.821381E-3"/>
    <n v="5.5369982399999997E-2"/>
    <x v="1"/>
  </r>
  <r>
    <x v="2"/>
    <n v="4432"/>
    <x v="9"/>
    <x v="1"/>
    <x v="0"/>
    <n v="187360"/>
    <d v="2022-01-01T00:00:00"/>
    <n v="304"/>
    <n v="34369054.399999999"/>
    <n v="1130561"/>
    <s v="VND"/>
    <s v="20221031VND"/>
    <n v="1"/>
    <n v="1.8736E-4"/>
    <n v="1.130561E-3"/>
    <n v="3.4369054400000001E-2"/>
    <x v="0"/>
  </r>
  <r>
    <x v="2"/>
    <n v="4432"/>
    <x v="4"/>
    <x v="1"/>
    <x v="0"/>
    <n v="1405970"/>
    <d v="2022-01-01T00:00:00"/>
    <n v="304"/>
    <n v="22385192"/>
    <n v="736355"/>
    <s v="VND"/>
    <s v="20221031VND"/>
    <n v="1"/>
    <n v="1.4059700000000001E-3"/>
    <n v="7.3635499999999995E-4"/>
    <n v="2.2385192000000002E-2"/>
    <x v="1"/>
  </r>
  <r>
    <x v="2"/>
    <n v="4434"/>
    <x v="4"/>
    <x v="1"/>
    <x v="0"/>
    <n v="1596599"/>
    <d v="2022-01-01T00:00:00"/>
    <n v="304"/>
    <n v="26445020.800000001"/>
    <n v="869902"/>
    <s v="VND"/>
    <s v="20221031VND"/>
    <n v="1"/>
    <n v="1.596599E-3"/>
    <n v="8.6990199999999998E-4"/>
    <n v="2.64450208E-2"/>
    <x v="1"/>
  </r>
  <r>
    <x v="2"/>
    <n v="4439"/>
    <x v="2"/>
    <x v="1"/>
    <x v="1"/>
    <n v="8424087"/>
    <d v="2022-01-01T00:00:00"/>
    <n v="304"/>
    <n v="275114923.19999999"/>
    <n v="9049833"/>
    <s v="VND"/>
    <s v="20221031VND"/>
    <n v="1"/>
    <n v="8.4240870000000002E-3"/>
    <n v="9.0498330000000002E-3"/>
    <n v="0.27511492319999997"/>
    <x v="2"/>
  </r>
  <r>
    <x v="2"/>
    <n v="4439"/>
    <x v="2"/>
    <x v="1"/>
    <x v="0"/>
    <n v="1450999"/>
    <d v="2022-01-01T00:00:00"/>
    <n v="304"/>
    <n v="30668766.400000002"/>
    <n v="1008841"/>
    <s v="VND"/>
    <s v="20221031VND"/>
    <n v="1"/>
    <n v="1.4509989999999999E-3"/>
    <n v="1.0088409999999999E-3"/>
    <n v="3.0668766400000002E-2"/>
    <x v="2"/>
  </r>
  <r>
    <x v="2"/>
    <n v="4440"/>
    <x v="4"/>
    <x v="1"/>
    <x v="0"/>
    <n v="1969189"/>
    <d v="2022-01-01T00:00:00"/>
    <n v="304"/>
    <n v="46943892.800000004"/>
    <n v="1544207"/>
    <s v="VND"/>
    <s v="20221031VND"/>
    <n v="1"/>
    <n v="1.9691890000000001E-3"/>
    <n v="1.5442069999999999E-3"/>
    <n v="4.6943892800000005E-2"/>
    <x v="1"/>
  </r>
  <r>
    <x v="2"/>
    <n v="4441"/>
    <x v="1"/>
    <x v="1"/>
    <x v="0"/>
    <n v="2102204"/>
    <d v="2022-01-01T00:00:00"/>
    <n v="304"/>
    <n v="103708444.8"/>
    <n v="3411462"/>
    <s v="VND"/>
    <s v="20221031VND"/>
    <n v="1"/>
    <n v="2.1022039999999999E-3"/>
    <n v="3.4114620000000001E-3"/>
    <n v="0.10370844479999999"/>
    <x v="1"/>
  </r>
  <r>
    <x v="2"/>
    <n v="4441"/>
    <x v="4"/>
    <x v="1"/>
    <x v="0"/>
    <n v="9029734"/>
    <d v="2022-01-01T00:00:00"/>
    <n v="304"/>
    <n v="239941089.59999999"/>
    <n v="7892799"/>
    <s v="VND"/>
    <s v="20221031VND"/>
    <n v="1"/>
    <n v="9.0297339999999993E-3"/>
    <n v="7.8927990000000007E-3"/>
    <n v="0.23994108959999999"/>
    <x v="1"/>
  </r>
  <r>
    <x v="2"/>
    <n v="4442"/>
    <x v="1"/>
    <x v="1"/>
    <x v="0"/>
    <n v="777302"/>
    <d v="2022-01-01T00:00:00"/>
    <n v="304"/>
    <n v="36918945.600000001"/>
    <n v="1214439"/>
    <s v="VND"/>
    <s v="20221031VND"/>
    <n v="1"/>
    <n v="7.7730200000000001E-4"/>
    <n v="1.2144390000000001E-3"/>
    <n v="3.6918945600000003E-2"/>
    <x v="1"/>
  </r>
  <r>
    <x v="2"/>
    <n v="4444"/>
    <x v="8"/>
    <x v="1"/>
    <x v="0"/>
    <n v="1406576"/>
    <d v="2022-01-01T00:00:00"/>
    <n v="304"/>
    <n v="54483579.199999996"/>
    <n v="1792223"/>
    <s v="VND"/>
    <s v="20221031VND"/>
    <n v="1"/>
    <n v="1.4065760000000001E-3"/>
    <n v="1.7922229999999999E-3"/>
    <n v="5.4483579199999993E-2"/>
    <x v="0"/>
  </r>
  <r>
    <x v="2"/>
    <n v="4444"/>
    <x v="1"/>
    <x v="1"/>
    <x v="0"/>
    <n v="667157"/>
    <d v="2022-01-01T00:00:00"/>
    <n v="304"/>
    <n v="6599931.2000000002"/>
    <n v="217103"/>
    <s v="VND"/>
    <s v="20221031VND"/>
    <n v="1"/>
    <n v="6.6715700000000004E-4"/>
    <n v="2.1710300000000001E-4"/>
    <n v="6.5999311999999999E-3"/>
    <x v="1"/>
  </r>
  <r>
    <x v="2"/>
    <n v="4445"/>
    <x v="8"/>
    <x v="1"/>
    <x v="0"/>
    <n v="1087811"/>
    <d v="2022-01-01T00:00:00"/>
    <n v="304"/>
    <n v="17996769.600000001"/>
    <n v="591999"/>
    <s v="VND"/>
    <s v="20221031VND"/>
    <n v="1"/>
    <n v="1.0878109999999999E-3"/>
    <n v="5.9199899999999995E-4"/>
    <n v="1.79967696E-2"/>
    <x v="0"/>
  </r>
  <r>
    <x v="2"/>
    <n v="4447"/>
    <x v="14"/>
    <x v="1"/>
    <x v="0"/>
    <n v="90540"/>
    <d v="2022-01-01T00:00:00"/>
    <n v="304"/>
    <n v="35437097.600000001"/>
    <n v="1165694"/>
    <s v="VND"/>
    <s v="20221031VND"/>
    <n v="1"/>
    <n v="9.0539999999999997E-5"/>
    <n v="1.1656940000000001E-3"/>
    <n v="3.5437097600000002E-2"/>
    <x v="3"/>
  </r>
  <r>
    <x v="2"/>
    <n v="4449"/>
    <x v="0"/>
    <x v="1"/>
    <x v="0"/>
    <n v="694633"/>
    <d v="2022-01-01T00:00:00"/>
    <n v="304"/>
    <n v="15734310.4"/>
    <n v="517576"/>
    <s v="VND"/>
    <s v="20221031VND"/>
    <n v="1"/>
    <n v="6.9463299999999995E-4"/>
    <n v="5.1757599999999995E-4"/>
    <n v="1.57343104E-2"/>
    <x v="0"/>
  </r>
  <r>
    <x v="2"/>
    <n v="4450"/>
    <x v="2"/>
    <x v="1"/>
    <x v="0"/>
    <n v="516716"/>
    <d v="2022-01-01T00:00:00"/>
    <n v="304"/>
    <n v="34713912"/>
    <n v="1141905"/>
    <s v="VND"/>
    <s v="20221031VND"/>
    <n v="1"/>
    <n v="5.1671599999999996E-4"/>
    <n v="1.1419049999999999E-3"/>
    <n v="3.4713912E-2"/>
    <x v="2"/>
  </r>
  <r>
    <x v="2"/>
    <n v="4451"/>
    <x v="5"/>
    <x v="1"/>
    <x v="0"/>
    <n v="637309"/>
    <d v="2022-01-01T00:00:00"/>
    <n v="304"/>
    <n v="1811262.4000000001"/>
    <n v="59581"/>
    <s v="VND"/>
    <s v="20221031VND"/>
    <n v="1"/>
    <n v="6.3730899999999997E-4"/>
    <n v="5.9580999999999998E-5"/>
    <n v="1.8112624E-3"/>
    <x v="1"/>
  </r>
  <r>
    <x v="2"/>
    <n v="4451"/>
    <x v="5"/>
    <x v="1"/>
    <x v="0"/>
    <n v="41398"/>
    <d v="2022-01-01T00:00:00"/>
    <n v="304"/>
    <n v="714423496768"/>
    <n v="1002935"/>
    <s v="USD"/>
    <s v="20221031USD"/>
    <n v="23432"/>
    <n v="0.97003793599999999"/>
    <n v="23.500772919999999"/>
    <n v="714.42349676799995"/>
    <x v="1"/>
  </r>
  <r>
    <x v="2"/>
    <n v="4452"/>
    <x v="14"/>
    <x v="1"/>
    <x v="0"/>
    <n v="9118308"/>
    <d v="2022-01-01T00:00:00"/>
    <n v="304"/>
    <n v="265984830.40000001"/>
    <n v="8749501"/>
    <s v="VND"/>
    <s v="20221031VND"/>
    <n v="1"/>
    <n v="9.1183080000000003E-3"/>
    <n v="8.7495009999999998E-3"/>
    <n v="0.26598483039999998"/>
    <x v="3"/>
  </r>
  <r>
    <x v="2"/>
    <n v="4453"/>
    <x v="4"/>
    <x v="1"/>
    <x v="0"/>
    <n v="711772"/>
    <d v="2022-01-01T00:00:00"/>
    <n v="304"/>
    <n v="35762499.200000003"/>
    <n v="1176398"/>
    <s v="VND"/>
    <s v="20221031VND"/>
    <n v="1"/>
    <n v="7.1177199999999995E-4"/>
    <n v="1.1763979999999999E-3"/>
    <n v="3.5762499200000006E-2"/>
    <x v="1"/>
  </r>
  <r>
    <x v="2"/>
    <n v="4453"/>
    <x v="4"/>
    <x v="1"/>
    <x v="0"/>
    <n v="1095602"/>
    <d v="2022-01-01T00:00:00"/>
    <n v="304"/>
    <n v="142473683328"/>
    <n v="200010"/>
    <s v="USD"/>
    <s v="20221031USD"/>
    <n v="23432"/>
    <n v="25.672146064"/>
    <n v="4.6866343199999996"/>
    <n v="142.47368332799999"/>
    <x v="1"/>
  </r>
  <r>
    <x v="2"/>
    <n v="4455"/>
    <x v="1"/>
    <x v="1"/>
    <x v="0"/>
    <n v="6119437"/>
    <d v="2022-01-01T00:00:00"/>
    <n v="304"/>
    <n v="240798916.79999998"/>
    <n v="7921017"/>
    <s v="VND"/>
    <s v="20221031VND"/>
    <n v="1"/>
    <n v="6.1194370000000001E-3"/>
    <n v="7.9210170000000007E-3"/>
    <n v="0.24079891679999998"/>
    <x v="1"/>
  </r>
  <r>
    <x v="2"/>
    <n v="4455"/>
    <x v="2"/>
    <x v="1"/>
    <x v="0"/>
    <n v="1233406"/>
    <d v="2022-01-01T00:00:00"/>
    <n v="304"/>
    <n v="3799392"/>
    <n v="124980"/>
    <s v="VND"/>
    <s v="20221031VND"/>
    <n v="1"/>
    <n v="1.233406E-3"/>
    <n v="1.2498000000000001E-4"/>
    <n v="3.799392E-3"/>
    <x v="2"/>
  </r>
  <r>
    <x v="2"/>
    <n v="4455"/>
    <x v="4"/>
    <x v="1"/>
    <x v="0"/>
    <n v="105339"/>
    <d v="2022-01-01T00:00:00"/>
    <n v="304"/>
    <n v="13975336"/>
    <n v="459715"/>
    <s v="VND"/>
    <s v="20221031VND"/>
    <n v="1"/>
    <n v="1.05339E-4"/>
    <n v="4.5971500000000003E-4"/>
    <n v="1.3975336E-2"/>
    <x v="1"/>
  </r>
  <r>
    <x v="2"/>
    <n v="4456"/>
    <x v="3"/>
    <x v="1"/>
    <x v="0"/>
    <n v="628613"/>
    <d v="2022-01-01T00:00:00"/>
    <n v="304"/>
    <n v="20662150.400000002"/>
    <n v="679676"/>
    <s v="VND"/>
    <s v="20221031VND"/>
    <n v="1"/>
    <n v="6.2861299999999998E-4"/>
    <n v="6.7967600000000004E-4"/>
    <n v="2.0662150400000003E-2"/>
    <x v="0"/>
  </r>
  <r>
    <x v="2"/>
    <n v="4457"/>
    <x v="8"/>
    <x v="1"/>
    <x v="0"/>
    <n v="1434104"/>
    <d v="2022-01-01T00:00:00"/>
    <n v="304"/>
    <n v="54287195.199999996"/>
    <n v="1785763"/>
    <s v="VND"/>
    <s v="20221031VND"/>
    <n v="1"/>
    <n v="1.4341040000000001E-3"/>
    <n v="1.7857630000000001E-3"/>
    <n v="5.4287195199999992E-2"/>
    <x v="0"/>
  </r>
  <r>
    <x v="2"/>
    <n v="4457"/>
    <x v="0"/>
    <x v="1"/>
    <x v="0"/>
    <n v="957779"/>
    <d v="2022-01-01T00:00:00"/>
    <n v="304"/>
    <n v="29021177.599999998"/>
    <n v="954644"/>
    <s v="VND"/>
    <s v="20221031VND"/>
    <n v="1"/>
    <n v="9.5777899999999997E-4"/>
    <n v="9.5464400000000004E-4"/>
    <n v="2.9021177599999996E-2"/>
    <x v="0"/>
  </r>
  <r>
    <x v="2"/>
    <n v="4458"/>
    <x v="7"/>
    <x v="1"/>
    <x v="0"/>
    <n v="697886"/>
    <d v="2022-01-01T00:00:00"/>
    <n v="304"/>
    <n v="39411198.399999999"/>
    <n v="1296421"/>
    <s v="VND"/>
    <s v="20221031VND"/>
    <n v="1"/>
    <n v="6.9788599999999999E-4"/>
    <n v="1.2964210000000001E-3"/>
    <n v="3.94111984E-2"/>
    <x v="2"/>
  </r>
  <r>
    <x v="2"/>
    <n v="4458"/>
    <x v="7"/>
    <x v="1"/>
    <x v="0"/>
    <n v="1252785"/>
    <d v="2022-01-01T00:00:00"/>
    <n v="304"/>
    <n v="1321488"/>
    <n v="43470"/>
    <s v="VND"/>
    <s v="20221031VND"/>
    <n v="1"/>
    <n v="1.252785E-3"/>
    <n v="4.3470000000000002E-5"/>
    <n v="1.321488E-3"/>
    <x v="2"/>
  </r>
  <r>
    <x v="2"/>
    <n v="4459"/>
    <x v="8"/>
    <x v="1"/>
    <x v="1"/>
    <n v="361633"/>
    <d v="2022-01-01T00:00:00"/>
    <n v="304"/>
    <n v="46335528"/>
    <n v="1524195"/>
    <s v="VND"/>
    <s v="20221031VND"/>
    <n v="1"/>
    <n v="3.6163299999999998E-4"/>
    <n v="1.5241950000000001E-3"/>
    <n v="4.6335528000000001E-2"/>
    <x v="0"/>
  </r>
  <r>
    <x v="2"/>
    <n v="4459"/>
    <x v="8"/>
    <x v="1"/>
    <x v="1"/>
    <n v="326252"/>
    <d v="2022-01-01T00:00:00"/>
    <n v="304"/>
    <n v="31474944"/>
    <n v="1035360"/>
    <s v="VND"/>
    <s v="20221031VND"/>
    <n v="1"/>
    <n v="3.2625200000000002E-4"/>
    <n v="1.0353599999999999E-3"/>
    <n v="3.1474943999999998E-2"/>
    <x v="0"/>
  </r>
  <r>
    <x v="2"/>
    <n v="4459"/>
    <x v="8"/>
    <x v="1"/>
    <x v="1"/>
    <n v="9483197"/>
    <d v="2022-01-01T00:00:00"/>
    <n v="304"/>
    <n v="248415028.79999998"/>
    <n v="8171547"/>
    <s v="VND"/>
    <s v="20221031VND"/>
    <n v="1"/>
    <n v="9.4831970000000005E-3"/>
    <n v="8.1715469999999995E-3"/>
    <n v="0.24841502879999999"/>
    <x v="0"/>
  </r>
  <r>
    <x v="2"/>
    <n v="4459"/>
    <x v="8"/>
    <x v="1"/>
    <x v="1"/>
    <n v="1916449"/>
    <d v="2022-01-01T00:00:00"/>
    <n v="304"/>
    <n v="31880084.800000001"/>
    <n v="1048687"/>
    <s v="VND"/>
    <s v="20221031VND"/>
    <n v="1"/>
    <n v="1.916449E-3"/>
    <n v="1.048687E-3"/>
    <n v="3.18800848E-2"/>
    <x v="0"/>
  </r>
  <r>
    <x v="2"/>
    <n v="4459"/>
    <x v="8"/>
    <x v="1"/>
    <x v="1"/>
    <n v="334032"/>
    <d v="2022-01-01T00:00:00"/>
    <n v="304"/>
    <n v="21876660.800000001"/>
    <n v="719627"/>
    <s v="VND"/>
    <s v="20221031VND"/>
    <n v="1"/>
    <n v="3.34032E-4"/>
    <n v="7.1962700000000003E-4"/>
    <n v="2.1876660799999999E-2"/>
    <x v="0"/>
  </r>
  <r>
    <x v="2"/>
    <n v="4459"/>
    <x v="8"/>
    <x v="1"/>
    <x v="1"/>
    <n v="855004"/>
    <d v="2022-01-01T00:00:00"/>
    <n v="304"/>
    <n v="49577414.399999999"/>
    <n v="1630836"/>
    <s v="VND"/>
    <s v="20221031VND"/>
    <n v="1"/>
    <n v="8.5500400000000003E-4"/>
    <n v="1.6308360000000001E-3"/>
    <n v="4.9577414399999999E-2"/>
    <x v="0"/>
  </r>
  <r>
    <x v="2"/>
    <n v="4459"/>
    <x v="8"/>
    <x v="1"/>
    <x v="1"/>
    <n v="97687"/>
    <d v="2022-01-01T00:00:00"/>
    <n v="304"/>
    <n v="39856953.600000001"/>
    <n v="1311084"/>
    <s v="VND"/>
    <s v="20221031VND"/>
    <n v="1"/>
    <n v="9.7687000000000002E-5"/>
    <n v="1.3110839999999999E-3"/>
    <n v="3.9856953600000002E-2"/>
    <x v="0"/>
  </r>
  <r>
    <x v="2"/>
    <n v="4459"/>
    <x v="8"/>
    <x v="1"/>
    <x v="1"/>
    <n v="1942619"/>
    <d v="2022-01-01T00:00:00"/>
    <n v="304"/>
    <n v="51432726.399999999"/>
    <n v="1691866"/>
    <s v="VND"/>
    <s v="20221031VND"/>
    <n v="1"/>
    <n v="1.942619E-3"/>
    <n v="1.691866E-3"/>
    <n v="5.1432726399999996E-2"/>
    <x v="0"/>
  </r>
  <r>
    <x v="2"/>
    <n v="4459"/>
    <x v="8"/>
    <x v="1"/>
    <x v="1"/>
    <n v="556504"/>
    <d v="2022-01-01T00:00:00"/>
    <n v="304"/>
    <n v="1150427.2"/>
    <n v="37843"/>
    <s v="VND"/>
    <s v="20221031VND"/>
    <n v="1"/>
    <n v="5.5650399999999998E-4"/>
    <n v="3.7842999999999997E-5"/>
    <n v="1.1504271999999999E-3"/>
    <x v="0"/>
  </r>
  <r>
    <x v="2"/>
    <n v="4459"/>
    <x v="8"/>
    <x v="1"/>
    <x v="1"/>
    <n v="9006301"/>
    <d v="2022-01-01T00:00:00"/>
    <n v="304"/>
    <n v="202679992"/>
    <n v="6667105"/>
    <s v="VND"/>
    <s v="20221031VND"/>
    <n v="1"/>
    <n v="9.0063009999999995E-3"/>
    <n v="6.6671050000000004E-3"/>
    <n v="0.202679992"/>
    <x v="0"/>
  </r>
  <r>
    <x v="2"/>
    <n v="4459"/>
    <x v="8"/>
    <x v="1"/>
    <x v="1"/>
    <n v="7498467"/>
    <d v="2022-01-01T00:00:00"/>
    <n v="304"/>
    <n v="198728235.20000002"/>
    <n v="6537113"/>
    <s v="VND"/>
    <s v="20221031VND"/>
    <n v="1"/>
    <n v="7.498467E-3"/>
    <n v="6.5371129999999998E-3"/>
    <n v="0.19872823520000002"/>
    <x v="0"/>
  </r>
  <r>
    <x v="2"/>
    <n v="4459"/>
    <x v="8"/>
    <x v="1"/>
    <x v="1"/>
    <n v="9024584"/>
    <d v="2022-01-01T00:00:00"/>
    <n v="304"/>
    <n v="219339556.79999998"/>
    <n v="7215117"/>
    <s v="VND"/>
    <s v="20221031VND"/>
    <n v="1"/>
    <n v="9.0245840000000004E-3"/>
    <n v="7.2151170000000001E-3"/>
    <n v="0.21933955679999997"/>
    <x v="0"/>
  </r>
  <r>
    <x v="2"/>
    <n v="4459"/>
    <x v="8"/>
    <x v="1"/>
    <x v="0"/>
    <n v="7984775"/>
    <d v="2022-01-01T00:00:00"/>
    <n v="304"/>
    <n v="220803377.59999999"/>
    <n v="7263269"/>
    <s v="VND"/>
    <s v="20221031VND"/>
    <n v="1"/>
    <n v="7.9847749999999995E-3"/>
    <n v="7.2632690000000001E-3"/>
    <n v="0.22080337759999999"/>
    <x v="0"/>
  </r>
  <r>
    <x v="2"/>
    <n v="4462"/>
    <x v="0"/>
    <x v="1"/>
    <x v="0"/>
    <n v="613259"/>
    <d v="2022-01-01T00:00:00"/>
    <n v="304"/>
    <n v="28459264"/>
    <n v="936160"/>
    <s v="VND"/>
    <s v="20221031VND"/>
    <n v="1"/>
    <n v="6.13259E-4"/>
    <n v="9.3616000000000001E-4"/>
    <n v="2.8459264000000001E-2"/>
    <x v="0"/>
  </r>
  <r>
    <x v="2"/>
    <n v="4462"/>
    <x v="2"/>
    <x v="1"/>
    <x v="0"/>
    <n v="1910923"/>
    <d v="2022-01-01T00:00:00"/>
    <n v="304"/>
    <n v="13290880"/>
    <n v="437200"/>
    <s v="VND"/>
    <s v="20221031VND"/>
    <n v="1"/>
    <n v="1.9109229999999999E-3"/>
    <n v="4.372E-4"/>
    <n v="1.329088E-2"/>
    <x v="2"/>
  </r>
  <r>
    <x v="2"/>
    <n v="4462"/>
    <x v="14"/>
    <x v="1"/>
    <x v="0"/>
    <n v="1477921"/>
    <d v="2022-01-01T00:00:00"/>
    <n v="304"/>
    <n v="26969420.800000001"/>
    <n v="887152"/>
    <s v="VND"/>
    <s v="20221031VND"/>
    <n v="1"/>
    <n v="1.4779210000000001E-3"/>
    <n v="8.8715199999999999E-4"/>
    <n v="2.6969420800000001E-2"/>
    <x v="3"/>
  </r>
  <r>
    <x v="2"/>
    <n v="4463"/>
    <x v="6"/>
    <x v="1"/>
    <x v="0"/>
    <n v="1301504"/>
    <d v="2022-01-01T00:00:00"/>
    <n v="304"/>
    <n v="41211000"/>
    <n v="1355625"/>
    <s v="VND"/>
    <s v="20221031VND"/>
    <n v="1"/>
    <n v="1.301504E-3"/>
    <n v="1.3556250000000001E-3"/>
    <n v="4.1210999999999998E-2"/>
    <x v="3"/>
  </r>
  <r>
    <x v="2"/>
    <n v="4463"/>
    <x v="1"/>
    <x v="1"/>
    <x v="0"/>
    <n v="1531155"/>
    <d v="2022-01-01T00:00:00"/>
    <n v="304"/>
    <n v="30716372.800000001"/>
    <n v="1010407"/>
    <s v="VND"/>
    <s v="20221031VND"/>
    <n v="1"/>
    <n v="1.531155E-3"/>
    <n v="1.0104070000000001E-3"/>
    <n v="3.0716372800000002E-2"/>
    <x v="1"/>
  </r>
  <r>
    <x v="2"/>
    <n v="4464"/>
    <x v="4"/>
    <x v="1"/>
    <x v="0"/>
    <n v="283846"/>
    <d v="2022-01-01T00:00:00"/>
    <n v="304"/>
    <n v="57381064"/>
    <n v="1887535"/>
    <s v="VND"/>
    <s v="20221031VND"/>
    <n v="1"/>
    <n v="2.8384599999999998E-4"/>
    <n v="1.8875350000000001E-3"/>
    <n v="5.7381064000000002E-2"/>
    <x v="1"/>
  </r>
  <r>
    <x v="2"/>
    <n v="4466"/>
    <x v="4"/>
    <x v="1"/>
    <x v="0"/>
    <n v="1343572"/>
    <d v="2022-01-01T00:00:00"/>
    <n v="304"/>
    <n v="52898614.399999999"/>
    <n v="1740086"/>
    <s v="VND"/>
    <s v="20221031VND"/>
    <n v="1"/>
    <n v="1.3435719999999999E-3"/>
    <n v="1.7400860000000001E-3"/>
    <n v="5.2898614400000002E-2"/>
    <x v="1"/>
  </r>
  <r>
    <x v="2"/>
    <n v="4467"/>
    <x v="5"/>
    <x v="1"/>
    <x v="0"/>
    <n v="1979513"/>
    <d v="2022-01-01T00:00:00"/>
    <n v="304"/>
    <n v="42936929.600000001"/>
    <n v="1412399"/>
    <s v="VND"/>
    <s v="20221031VND"/>
    <n v="1"/>
    <n v="1.979513E-3"/>
    <n v="1.4123989999999999E-3"/>
    <n v="4.29369296E-2"/>
    <x v="1"/>
  </r>
  <r>
    <x v="2"/>
    <n v="4467"/>
    <x v="8"/>
    <x v="1"/>
    <x v="0"/>
    <n v="1002815"/>
    <d v="2022-01-01T00:00:00"/>
    <n v="304"/>
    <n v="21111948.800000001"/>
    <n v="694472"/>
    <s v="VND"/>
    <s v="20221031VND"/>
    <n v="1"/>
    <n v="1.002815E-3"/>
    <n v="6.9447200000000001E-4"/>
    <n v="2.1111948800000002E-2"/>
    <x v="0"/>
  </r>
  <r>
    <x v="2"/>
    <n v="4468"/>
    <x v="10"/>
    <x v="1"/>
    <x v="0"/>
    <n v="1894680"/>
    <d v="2022-01-01T00:00:00"/>
    <n v="304"/>
    <n v="7775742.3999999994"/>
    <n v="255781"/>
    <s v="VND"/>
    <s v="20221031VND"/>
    <n v="1"/>
    <n v="1.8946799999999999E-3"/>
    <n v="2.5578100000000001E-4"/>
    <n v="7.7757423999999997E-3"/>
    <x v="1"/>
  </r>
  <r>
    <x v="2"/>
    <n v="4469"/>
    <x v="0"/>
    <x v="1"/>
    <x v="0"/>
    <n v="1009662"/>
    <d v="2022-01-01T00:00:00"/>
    <n v="304"/>
    <n v="37270764.799999997"/>
    <n v="1226012"/>
    <s v="VND"/>
    <s v="20221031VND"/>
    <n v="1"/>
    <n v="1.0096619999999999E-3"/>
    <n v="1.2260120000000001E-3"/>
    <n v="3.7270764799999995E-2"/>
    <x v="0"/>
  </r>
  <r>
    <x v="2"/>
    <n v="4471"/>
    <x v="2"/>
    <x v="1"/>
    <x v="0"/>
    <n v="106719"/>
    <d v="2022-01-01T00:00:00"/>
    <n v="304"/>
    <n v="48754425.600000001"/>
    <n v="1603764"/>
    <s v="VND"/>
    <s v="20221031VND"/>
    <n v="1"/>
    <n v="1.0671900000000001E-4"/>
    <n v="1.6037639999999999E-3"/>
    <n v="4.8754425599999998E-2"/>
    <x v="2"/>
  </r>
  <r>
    <x v="2"/>
    <n v="4472"/>
    <x v="0"/>
    <x v="1"/>
    <x v="1"/>
    <n v="1529694"/>
    <d v="2022-01-01T00:00:00"/>
    <n v="304"/>
    <n v="45154761.600000001"/>
    <n v="1485354"/>
    <s v="VND"/>
    <s v="20221031VND"/>
    <n v="1"/>
    <n v="1.5296940000000001E-3"/>
    <n v="1.4853539999999999E-3"/>
    <n v="4.5154761600000003E-2"/>
    <x v="0"/>
  </r>
  <r>
    <x v="2"/>
    <n v="4472"/>
    <x v="0"/>
    <x v="1"/>
    <x v="0"/>
    <n v="552803"/>
    <d v="2022-01-01T00:00:00"/>
    <n v="304"/>
    <n v="39132187.200000003"/>
    <n v="1287243"/>
    <s v="VND"/>
    <s v="20221031VND"/>
    <n v="1"/>
    <n v="5.5280300000000004E-4"/>
    <n v="1.287243E-3"/>
    <n v="3.9132187200000002E-2"/>
    <x v="0"/>
  </r>
  <r>
    <x v="2"/>
    <n v="4473"/>
    <x v="5"/>
    <x v="1"/>
    <x v="0"/>
    <n v="748619"/>
    <d v="2022-01-01T00:00:00"/>
    <n v="304"/>
    <n v="34852444.799999997"/>
    <n v="1146462"/>
    <s v="VND"/>
    <s v="20221031VND"/>
    <n v="1"/>
    <n v="7.4861899999999996E-4"/>
    <n v="1.146462E-3"/>
    <n v="3.48524448E-2"/>
    <x v="1"/>
  </r>
  <r>
    <x v="2"/>
    <n v="4474"/>
    <x v="1"/>
    <x v="1"/>
    <x v="0"/>
    <n v="912487"/>
    <d v="2022-01-01T00:00:00"/>
    <n v="304"/>
    <n v="32266134.400000002"/>
    <n v="1061386"/>
    <s v="VND"/>
    <s v="20221031VND"/>
    <n v="1"/>
    <n v="9.1248700000000002E-4"/>
    <n v="1.0613860000000001E-3"/>
    <n v="3.22661344E-2"/>
    <x v="1"/>
  </r>
  <r>
    <x v="2"/>
    <n v="4474"/>
    <x v="7"/>
    <x v="1"/>
    <x v="0"/>
    <n v="639007"/>
    <d v="2022-01-01T00:00:00"/>
    <n v="304"/>
    <n v="1102942.3999999999"/>
    <n v="36281"/>
    <s v="VND"/>
    <s v="20221031VND"/>
    <n v="1"/>
    <n v="6.3900700000000003E-4"/>
    <n v="3.6281E-5"/>
    <n v="1.1029423999999999E-3"/>
    <x v="2"/>
  </r>
  <r>
    <x v="2"/>
    <n v="4475"/>
    <x v="4"/>
    <x v="1"/>
    <x v="0"/>
    <n v="1765547"/>
    <d v="2022-01-01T00:00:00"/>
    <n v="304"/>
    <n v="45049699.199999996"/>
    <n v="1481898"/>
    <s v="VND"/>
    <s v="20221031VND"/>
    <n v="1"/>
    <n v="1.7655469999999999E-3"/>
    <n v="1.4818979999999999E-3"/>
    <n v="4.5049699199999994E-2"/>
    <x v="1"/>
  </r>
  <r>
    <x v="2"/>
    <n v="4476"/>
    <x v="6"/>
    <x v="1"/>
    <x v="0"/>
    <n v="676215"/>
    <d v="2022-01-01T00:00:00"/>
    <n v="304"/>
    <n v="18013672"/>
    <n v="592555"/>
    <s v="VND"/>
    <s v="20221031VND"/>
    <n v="1"/>
    <n v="6.7621499999999998E-4"/>
    <n v="5.9255500000000003E-4"/>
    <n v="1.8013672000000001E-2"/>
    <x v="3"/>
  </r>
  <r>
    <x v="2"/>
    <n v="4478"/>
    <x v="13"/>
    <x v="1"/>
    <x v="0"/>
    <n v="1296052"/>
    <d v="2022-01-01T00:00:00"/>
    <n v="304"/>
    <n v="53475758.399999999"/>
    <n v="1759071"/>
    <s v="VND"/>
    <s v="20221031VND"/>
    <n v="1"/>
    <n v="1.296052E-3"/>
    <n v="1.7590710000000001E-3"/>
    <n v="5.3475758399999997E-2"/>
    <x v="0"/>
  </r>
  <r>
    <x v="2"/>
    <n v="4479"/>
    <x v="5"/>
    <x v="1"/>
    <x v="0"/>
    <n v="1165637"/>
    <d v="2022-01-01T00:00:00"/>
    <n v="304"/>
    <n v="47633820.800000004"/>
    <n v="1566902"/>
    <s v="VND"/>
    <s v="20221031VND"/>
    <n v="1"/>
    <n v="1.165637E-3"/>
    <n v="1.566902E-3"/>
    <n v="4.7633820800000004E-2"/>
    <x v="1"/>
  </r>
  <r>
    <x v="2"/>
    <n v="4480"/>
    <x v="5"/>
    <x v="1"/>
    <x v="0"/>
    <n v="1374212"/>
    <d v="2022-01-01T00:00:00"/>
    <n v="304"/>
    <n v="47948187.199999996"/>
    <n v="1577243"/>
    <s v="VND"/>
    <s v="20221031VND"/>
    <n v="1"/>
    <n v="1.3742120000000001E-3"/>
    <n v="1.5772430000000001E-3"/>
    <n v="4.7948187199999999E-2"/>
    <x v="1"/>
  </r>
  <r>
    <x v="2"/>
    <n v="4480"/>
    <x v="0"/>
    <x v="1"/>
    <x v="0"/>
    <n v="938610"/>
    <d v="2022-01-01T00:00:00"/>
    <n v="304"/>
    <n v="1225910.3999999999"/>
    <n v="40326"/>
    <s v="VND"/>
    <s v="20221031VND"/>
    <n v="1"/>
    <n v="9.3860999999999999E-4"/>
    <n v="4.0326E-5"/>
    <n v="1.2259103999999999E-3"/>
    <x v="0"/>
  </r>
  <r>
    <x v="2"/>
    <n v="4480"/>
    <x v="0"/>
    <x v="1"/>
    <x v="0"/>
    <n v="1017907"/>
    <d v="2022-01-01T00:00:00"/>
    <n v="304"/>
    <n v="18812614.399999999"/>
    <n v="618836"/>
    <s v="VND"/>
    <s v="20221031VND"/>
    <n v="1"/>
    <n v="1.017907E-3"/>
    <n v="6.18836E-4"/>
    <n v="1.88126144E-2"/>
    <x v="0"/>
  </r>
  <r>
    <x v="2"/>
    <n v="4480"/>
    <x v="0"/>
    <x v="1"/>
    <x v="0"/>
    <n v="1687344"/>
    <d v="2022-01-01T00:00:00"/>
    <n v="304"/>
    <n v="36716846.399999999"/>
    <n v="1207791"/>
    <s v="VND"/>
    <s v="20221031VND"/>
    <n v="1"/>
    <n v="1.6873439999999999E-3"/>
    <n v="1.2077909999999999E-3"/>
    <n v="3.6716846399999996E-2"/>
    <x v="0"/>
  </r>
  <r>
    <x v="2"/>
    <n v="4480"/>
    <x v="0"/>
    <x v="1"/>
    <x v="0"/>
    <n v="2940388"/>
    <d v="2022-01-01T00:00:00"/>
    <n v="304"/>
    <n v="169145022.40000001"/>
    <n v="5563981"/>
    <s v="VND"/>
    <s v="20221031VND"/>
    <n v="1"/>
    <n v="2.9403879999999999E-3"/>
    <n v="5.563981E-3"/>
    <n v="0.16914502240000001"/>
    <x v="0"/>
  </r>
  <r>
    <x v="2"/>
    <n v="4480"/>
    <x v="5"/>
    <x v="1"/>
    <x v="0"/>
    <n v="1936539"/>
    <d v="2022-01-01T00:00:00"/>
    <n v="304"/>
    <n v="828453731392"/>
    <n v="1163015"/>
    <s v="USD"/>
    <s v="20221031USD"/>
    <n v="23432"/>
    <n v="45.376981848"/>
    <n v="27.251767480000002"/>
    <n v="828.45373139200001"/>
    <x v="1"/>
  </r>
  <r>
    <x v="2"/>
    <n v="4482"/>
    <x v="8"/>
    <x v="1"/>
    <x v="1"/>
    <n v="9658276"/>
    <d v="2022-01-01T00:00:00"/>
    <n v="304"/>
    <n v="191071934.40000001"/>
    <n v="6285261"/>
    <s v="VND"/>
    <s v="20221031VND"/>
    <n v="1"/>
    <n v="9.6582760000000004E-3"/>
    <n v="6.2852610000000003E-3"/>
    <n v="0.1910719344"/>
    <x v="0"/>
  </r>
  <r>
    <x v="2"/>
    <n v="4482"/>
    <x v="8"/>
    <x v="1"/>
    <x v="1"/>
    <n v="1399473"/>
    <d v="2022-01-01T00:00:00"/>
    <n v="304"/>
    <n v="51816830.399999999"/>
    <n v="1704501"/>
    <s v="VND"/>
    <s v="20221031VND"/>
    <n v="1"/>
    <n v="1.399473E-3"/>
    <n v="1.704501E-3"/>
    <n v="5.18168304E-2"/>
    <x v="0"/>
  </r>
  <r>
    <x v="2"/>
    <n v="4482"/>
    <x v="8"/>
    <x v="1"/>
    <x v="0"/>
    <n v="1720668"/>
    <d v="2022-01-01T00:00:00"/>
    <n v="304"/>
    <n v="30528713.599999998"/>
    <n v="1004234"/>
    <s v="VND"/>
    <s v="20221031VND"/>
    <n v="1"/>
    <n v="1.7206680000000001E-3"/>
    <n v="1.0042339999999999E-3"/>
    <n v="3.0528713599999997E-2"/>
    <x v="0"/>
  </r>
  <r>
    <x v="2"/>
    <n v="4482"/>
    <x v="8"/>
    <x v="1"/>
    <x v="0"/>
    <n v="1572864"/>
    <d v="2022-01-01T00:00:00"/>
    <n v="304"/>
    <n v="4997638.3999999994"/>
    <n v="164396"/>
    <s v="VND"/>
    <s v="20221031VND"/>
    <n v="1"/>
    <n v="1.572864E-3"/>
    <n v="1.64396E-4"/>
    <n v="4.9976383999999997E-3"/>
    <x v="0"/>
  </r>
  <r>
    <x v="2"/>
    <n v="4482"/>
    <x v="8"/>
    <x v="1"/>
    <x v="0"/>
    <n v="1443739"/>
    <d v="2022-01-01T00:00:00"/>
    <n v="304"/>
    <n v="10219720"/>
    <n v="336175"/>
    <s v="VND"/>
    <s v="20221031VND"/>
    <n v="1"/>
    <n v="1.4437390000000001E-3"/>
    <n v="3.3617500000000003E-4"/>
    <n v="1.021972E-2"/>
    <x v="0"/>
  </r>
  <r>
    <x v="2"/>
    <n v="4483"/>
    <x v="3"/>
    <x v="1"/>
    <x v="0"/>
    <n v="1973780"/>
    <d v="2022-01-01T00:00:00"/>
    <n v="304"/>
    <n v="34936409.600000001"/>
    <n v="1149224"/>
    <s v="VND"/>
    <s v="20221031VND"/>
    <n v="1"/>
    <n v="1.9737800000000001E-3"/>
    <n v="1.1492239999999999E-3"/>
    <n v="3.4936409600000003E-2"/>
    <x v="0"/>
  </r>
  <r>
    <x v="2"/>
    <n v="4483"/>
    <x v="4"/>
    <x v="1"/>
    <x v="0"/>
    <n v="1078570"/>
    <d v="2022-01-01T00:00:00"/>
    <n v="304"/>
    <n v="60046627.199999996"/>
    <n v="1975218"/>
    <s v="VND"/>
    <s v="20221031VND"/>
    <n v="1"/>
    <n v="1.07857E-3"/>
    <n v="1.9752179999999999E-3"/>
    <n v="6.0046627199999994E-2"/>
    <x v="1"/>
  </r>
  <r>
    <x v="2"/>
    <n v="4484"/>
    <x v="3"/>
    <x v="1"/>
    <x v="0"/>
    <n v="8071988"/>
    <d v="2022-01-01T00:00:00"/>
    <n v="304"/>
    <n v="241802116.79999998"/>
    <n v="7954017"/>
    <s v="VND"/>
    <s v="20221031VND"/>
    <n v="1"/>
    <n v="8.0719880000000004E-3"/>
    <n v="7.9540170000000007E-3"/>
    <n v="0.24180211679999999"/>
    <x v="0"/>
  </r>
  <r>
    <x v="2"/>
    <n v="4484"/>
    <x v="1"/>
    <x v="1"/>
    <x v="0"/>
    <n v="658146"/>
    <d v="2022-01-01T00:00:00"/>
    <n v="304"/>
    <n v="19735132.800000001"/>
    <n v="649182"/>
    <s v="VND"/>
    <s v="20221031VND"/>
    <n v="1"/>
    <n v="6.5814599999999997E-4"/>
    <n v="6.4918199999999999E-4"/>
    <n v="1.9735132799999999E-2"/>
    <x v="1"/>
  </r>
  <r>
    <x v="2"/>
    <n v="4484"/>
    <x v="1"/>
    <x v="1"/>
    <x v="0"/>
    <n v="45292"/>
    <d v="2022-01-01T00:00:00"/>
    <n v="304"/>
    <n v="60570936"/>
    <n v="1992465"/>
    <s v="VND"/>
    <s v="20221031VND"/>
    <n v="1"/>
    <n v="4.5291999999999999E-5"/>
    <n v="1.9924650000000001E-3"/>
    <n v="6.0570935999999999E-2"/>
    <x v="1"/>
  </r>
  <r>
    <x v="2"/>
    <n v="4484"/>
    <x v="4"/>
    <x v="1"/>
    <x v="0"/>
    <n v="6902480"/>
    <d v="2022-01-01T00:00:00"/>
    <n v="304"/>
    <n v="225238190.40000001"/>
    <n v="7409151"/>
    <s v="VND"/>
    <s v="20221031VND"/>
    <n v="1"/>
    <n v="6.9024799999999999E-3"/>
    <n v="7.4091510000000001E-3"/>
    <n v="0.22523819040000001"/>
    <x v="1"/>
  </r>
  <r>
    <x v="2"/>
    <n v="4486"/>
    <x v="9"/>
    <x v="1"/>
    <x v="0"/>
    <n v="1230229"/>
    <d v="2022-01-01T00:00:00"/>
    <n v="304"/>
    <n v="55223667.199999996"/>
    <n v="1816568"/>
    <s v="VND"/>
    <s v="20221031VND"/>
    <n v="1"/>
    <n v="1.230229E-3"/>
    <n v="1.816568E-3"/>
    <n v="5.5223667199999993E-2"/>
    <x v="0"/>
  </r>
  <r>
    <x v="2"/>
    <n v="4487"/>
    <x v="1"/>
    <x v="1"/>
    <x v="0"/>
    <n v="1135326"/>
    <d v="2022-01-01T00:00:00"/>
    <n v="304"/>
    <n v="59593424"/>
    <n v="1960310"/>
    <s v="VND"/>
    <s v="20221031VND"/>
    <n v="1"/>
    <n v="1.1353260000000001E-3"/>
    <n v="1.9603099999999998E-3"/>
    <n v="5.9593423999999999E-2"/>
    <x v="1"/>
  </r>
  <r>
    <x v="2"/>
    <n v="4489"/>
    <x v="1"/>
    <x v="1"/>
    <x v="0"/>
    <n v="7162276"/>
    <d v="2022-01-01T00:00:00"/>
    <n v="304"/>
    <n v="257741505.59999999"/>
    <n v="8478339"/>
    <s v="VND"/>
    <s v="20221031VND"/>
    <n v="1"/>
    <n v="7.1622760000000004E-3"/>
    <n v="8.4783389999999997E-3"/>
    <n v="0.25774150559999998"/>
    <x v="1"/>
  </r>
  <r>
    <x v="2"/>
    <n v="4489"/>
    <x v="1"/>
    <x v="1"/>
    <x v="0"/>
    <n v="686742"/>
    <d v="2022-01-01T00:00:00"/>
    <n v="304"/>
    <n v="1963566.4000000001"/>
    <n v="64591"/>
    <s v="VND"/>
    <s v="20221031VND"/>
    <n v="1"/>
    <n v="6.8674199999999995E-4"/>
    <n v="6.4591000000000006E-5"/>
    <n v="1.9635664000000001E-3"/>
    <x v="1"/>
  </r>
  <r>
    <x v="2"/>
    <n v="4489"/>
    <x v="0"/>
    <x v="1"/>
    <x v="0"/>
    <n v="542007"/>
    <d v="2022-01-01T00:00:00"/>
    <n v="304"/>
    <n v="25928768"/>
    <n v="852920"/>
    <s v="VND"/>
    <s v="20221031VND"/>
    <n v="1"/>
    <n v="5.4200699999999995E-4"/>
    <n v="8.5291999999999996E-4"/>
    <n v="2.5928768000000001E-2"/>
    <x v="0"/>
  </r>
  <r>
    <x v="2"/>
    <n v="4491"/>
    <x v="0"/>
    <x v="1"/>
    <x v="0"/>
    <n v="279366"/>
    <d v="2022-01-01T00:00:00"/>
    <n v="304"/>
    <n v="24635734.400000002"/>
    <n v="810386"/>
    <s v="VND"/>
    <s v="20221031VND"/>
    <n v="1"/>
    <n v="2.7936600000000002E-4"/>
    <n v="8.1038599999999996E-4"/>
    <n v="2.4635734400000001E-2"/>
    <x v="0"/>
  </r>
  <r>
    <x v="2"/>
    <n v="4491"/>
    <x v="7"/>
    <x v="1"/>
    <x v="0"/>
    <n v="1167028"/>
    <d v="2022-01-01T00:00:00"/>
    <n v="304"/>
    <n v="21322347.199999999"/>
    <n v="701393"/>
    <s v="VND"/>
    <s v="20221031VND"/>
    <n v="1"/>
    <n v="1.1670280000000001E-3"/>
    <n v="7.0139300000000003E-4"/>
    <n v="2.1322347199999998E-2"/>
    <x v="2"/>
  </r>
  <r>
    <x v="2"/>
    <n v="4494"/>
    <x v="1"/>
    <x v="1"/>
    <x v="0"/>
    <n v="628848"/>
    <d v="2022-01-01T00:00:00"/>
    <n v="304"/>
    <n v="25048809.599999998"/>
    <n v="823974"/>
    <s v="VND"/>
    <s v="20221031VND"/>
    <n v="1"/>
    <n v="6.2884799999999999E-4"/>
    <n v="8.23974E-4"/>
    <n v="2.5048809599999999E-2"/>
    <x v="1"/>
  </r>
  <r>
    <x v="2"/>
    <n v="4494"/>
    <x v="0"/>
    <x v="1"/>
    <x v="0"/>
    <n v="518507"/>
    <d v="2022-01-01T00:00:00"/>
    <n v="304"/>
    <n v="18884966.399999999"/>
    <n v="621216"/>
    <s v="VND"/>
    <s v="20221031VND"/>
    <n v="1"/>
    <n v="5.1850699999999997E-4"/>
    <n v="6.2121599999999996E-4"/>
    <n v="1.8884966399999998E-2"/>
    <x v="0"/>
  </r>
  <r>
    <x v="2"/>
    <n v="4496"/>
    <x v="1"/>
    <x v="1"/>
    <x v="0"/>
    <n v="1580209"/>
    <d v="2022-01-01T00:00:00"/>
    <n v="304"/>
    <n v="17495595.199999999"/>
    <n v="575513"/>
    <s v="VND"/>
    <s v="20221031VND"/>
    <n v="1"/>
    <n v="1.580209E-3"/>
    <n v="5.7551300000000004E-4"/>
    <n v="1.7495595199999998E-2"/>
    <x v="1"/>
  </r>
  <r>
    <x v="2"/>
    <n v="4498"/>
    <x v="8"/>
    <x v="1"/>
    <x v="0"/>
    <n v="1006449"/>
    <d v="2022-01-01T00:00:00"/>
    <n v="304"/>
    <n v="27379486.400000002"/>
    <n v="900641"/>
    <s v="VND"/>
    <s v="20221031VND"/>
    <n v="1"/>
    <n v="1.006449E-3"/>
    <n v="9.0064099999999998E-4"/>
    <n v="2.7379486400000003E-2"/>
    <x v="0"/>
  </r>
  <r>
    <x v="2"/>
    <n v="4499"/>
    <x v="14"/>
    <x v="1"/>
    <x v="0"/>
    <n v="1208961"/>
    <d v="2022-01-01T00:00:00"/>
    <n v="304"/>
    <n v="45263411.199999996"/>
    <n v="1488928"/>
    <s v="VND"/>
    <s v="20221031VND"/>
    <n v="1"/>
    <n v="1.2089609999999999E-3"/>
    <n v="1.488928E-3"/>
    <n v="4.5263411199999992E-2"/>
    <x v="3"/>
  </r>
  <r>
    <x v="2"/>
    <n v="4503"/>
    <x v="11"/>
    <x v="1"/>
    <x v="0"/>
    <n v="1648114"/>
    <d v="2022-01-01T00:00:00"/>
    <n v="304"/>
    <n v="51001168"/>
    <n v="1677670"/>
    <s v="VND"/>
    <s v="20221031VND"/>
    <n v="1"/>
    <n v="1.648114E-3"/>
    <n v="1.67767E-3"/>
    <n v="5.1001168E-2"/>
    <x v="3"/>
  </r>
  <r>
    <x v="2"/>
    <n v="4504"/>
    <x v="8"/>
    <x v="1"/>
    <x v="0"/>
    <n v="819684"/>
    <d v="2022-01-01T00:00:00"/>
    <n v="304"/>
    <n v="3869737.6"/>
    <n v="127294"/>
    <s v="VND"/>
    <s v="20221031VND"/>
    <n v="1"/>
    <n v="8.1968399999999999E-4"/>
    <n v="1.2729399999999999E-4"/>
    <n v="3.8697376E-3"/>
    <x v="0"/>
  </r>
  <r>
    <x v="2"/>
    <n v="4507"/>
    <x v="0"/>
    <x v="1"/>
    <x v="0"/>
    <n v="1981645"/>
    <d v="2022-01-01T00:00:00"/>
    <n v="304"/>
    <n v="49859891.199999996"/>
    <n v="1640128"/>
    <s v="VND"/>
    <s v="20221031VND"/>
    <n v="1"/>
    <n v="1.9816450000000002E-3"/>
    <n v="1.640128E-3"/>
    <n v="4.9859891199999992E-2"/>
    <x v="0"/>
  </r>
  <r>
    <x v="2"/>
    <n v="4508"/>
    <x v="0"/>
    <x v="1"/>
    <x v="0"/>
    <n v="555284"/>
    <d v="2022-01-01T00:00:00"/>
    <n v="304"/>
    <n v="18497457.600000001"/>
    <n v="608469"/>
    <s v="VND"/>
    <s v="20221031VND"/>
    <n v="1"/>
    <n v="5.5528399999999996E-4"/>
    <n v="6.0846900000000005E-4"/>
    <n v="1.8497457600000003E-2"/>
    <x v="0"/>
  </r>
  <r>
    <x v="2"/>
    <n v="4508"/>
    <x v="1"/>
    <x v="1"/>
    <x v="0"/>
    <n v="1276293"/>
    <d v="2022-01-01T00:00:00"/>
    <n v="304"/>
    <n v="25657873.599999998"/>
    <n v="844009"/>
    <s v="VND"/>
    <s v="20221031VND"/>
    <n v="1"/>
    <n v="1.276293E-3"/>
    <n v="8.4400899999999995E-4"/>
    <n v="2.5657873599999999E-2"/>
    <x v="1"/>
  </r>
  <r>
    <x v="2"/>
    <n v="4508"/>
    <x v="1"/>
    <x v="1"/>
    <x v="0"/>
    <n v="1167136"/>
    <d v="2022-01-01T00:00:00"/>
    <n v="304"/>
    <n v="19495702.399999999"/>
    <n v="641306"/>
    <s v="VND"/>
    <s v="20221031VND"/>
    <n v="1"/>
    <n v="1.167136E-3"/>
    <n v="6.4130600000000002E-4"/>
    <n v="1.9495702399999999E-2"/>
    <x v="1"/>
  </r>
  <r>
    <x v="2"/>
    <n v="4508"/>
    <x v="3"/>
    <x v="1"/>
    <x v="0"/>
    <n v="425573"/>
    <d v="2022-01-01T00:00:00"/>
    <n v="304"/>
    <n v="53287612.800000004"/>
    <n v="1752882"/>
    <s v="VND"/>
    <s v="20221031VND"/>
    <n v="1"/>
    <n v="4.25573E-4"/>
    <n v="1.7528820000000001E-3"/>
    <n v="5.3287612800000002E-2"/>
    <x v="0"/>
  </r>
  <r>
    <x v="2"/>
    <n v="4509"/>
    <x v="6"/>
    <x v="1"/>
    <x v="0"/>
    <n v="1901877"/>
    <d v="2022-01-01T00:00:00"/>
    <n v="304"/>
    <n v="17794275.199999999"/>
    <n v="585338"/>
    <s v="VND"/>
    <s v="20221031VND"/>
    <n v="1"/>
    <n v="1.901877E-3"/>
    <n v="5.8533800000000003E-4"/>
    <n v="1.7794275200000001E-2"/>
    <x v="3"/>
  </r>
  <r>
    <x v="2"/>
    <n v="4509"/>
    <x v="3"/>
    <x v="1"/>
    <x v="0"/>
    <n v="1936605"/>
    <d v="2022-01-01T00:00:00"/>
    <n v="304"/>
    <n v="19325310.399999999"/>
    <n v="635701"/>
    <s v="VND"/>
    <s v="20221031VND"/>
    <n v="1"/>
    <n v="1.9366050000000001E-3"/>
    <n v="6.3570100000000002E-4"/>
    <n v="1.93253104E-2"/>
    <x v="0"/>
  </r>
  <r>
    <x v="2"/>
    <n v="4509"/>
    <x v="2"/>
    <x v="1"/>
    <x v="0"/>
    <n v="311179"/>
    <d v="2022-01-01T00:00:00"/>
    <n v="304"/>
    <n v="2780992"/>
    <n v="91480"/>
    <s v="VND"/>
    <s v="20221031VND"/>
    <n v="1"/>
    <n v="3.1117900000000002E-4"/>
    <n v="9.1479999999999998E-5"/>
    <n v="2.7809919999999999E-3"/>
    <x v="2"/>
  </r>
  <r>
    <x v="2"/>
    <n v="4509"/>
    <x v="1"/>
    <x v="1"/>
    <x v="0"/>
    <n v="6357714"/>
    <d v="2022-01-01T00:00:00"/>
    <n v="304"/>
    <n v="203144808"/>
    <n v="6682395"/>
    <s v="VND"/>
    <s v="20221031VND"/>
    <n v="1"/>
    <n v="6.3577140000000004E-3"/>
    <n v="6.6823949999999998E-3"/>
    <n v="0.20314480800000001"/>
    <x v="1"/>
  </r>
  <r>
    <x v="2"/>
    <n v="4509"/>
    <x v="1"/>
    <x v="1"/>
    <x v="0"/>
    <n v="7483032"/>
    <d v="2022-01-01T00:00:00"/>
    <n v="304"/>
    <n v="282270110.39999998"/>
    <n v="9285201"/>
    <s v="VND"/>
    <s v="20221031VND"/>
    <n v="1"/>
    <n v="7.4830319999999997E-3"/>
    <n v="9.2852009999999999E-3"/>
    <n v="0.2822701104"/>
    <x v="1"/>
  </r>
  <r>
    <x v="2"/>
    <n v="4511"/>
    <x v="8"/>
    <x v="1"/>
    <x v="0"/>
    <n v="1517624"/>
    <d v="2022-01-01T00:00:00"/>
    <n v="304"/>
    <n v="32524048"/>
    <n v="1069870"/>
    <s v="VND"/>
    <s v="20221031VND"/>
    <n v="1"/>
    <n v="1.517624E-3"/>
    <n v="1.0698699999999999E-3"/>
    <n v="3.2524048E-2"/>
    <x v="0"/>
  </r>
  <r>
    <x v="2"/>
    <n v="4514"/>
    <x v="1"/>
    <x v="1"/>
    <x v="0"/>
    <n v="1523086"/>
    <d v="2022-01-01T00:00:00"/>
    <n v="304"/>
    <n v="7962945.6000000006"/>
    <n v="261939"/>
    <s v="VND"/>
    <s v="20221031VND"/>
    <n v="1"/>
    <n v="1.5230860000000001E-3"/>
    <n v="2.6193899999999999E-4"/>
    <n v="7.9629456000000001E-3"/>
    <x v="1"/>
  </r>
  <r>
    <x v="2"/>
    <n v="4514"/>
    <x v="2"/>
    <x v="1"/>
    <x v="0"/>
    <n v="6158978"/>
    <d v="2022-01-01T00:00:00"/>
    <n v="304"/>
    <n v="204905636.79999998"/>
    <n v="6740317"/>
    <s v="VND"/>
    <s v="20221031VND"/>
    <n v="1"/>
    <n v="6.1589779999999998E-3"/>
    <n v="6.740317E-3"/>
    <n v="0.20490563679999999"/>
    <x v="2"/>
  </r>
  <r>
    <x v="2"/>
    <n v="4514"/>
    <x v="2"/>
    <x v="1"/>
    <x v="0"/>
    <n v="955921"/>
    <d v="2022-01-01T00:00:00"/>
    <n v="304"/>
    <n v="52374032"/>
    <n v="1722830"/>
    <s v="VND"/>
    <s v="20221031VND"/>
    <n v="1"/>
    <n v="9.5592099999999998E-4"/>
    <n v="1.7228300000000001E-3"/>
    <n v="5.2374032000000001E-2"/>
    <x v="2"/>
  </r>
  <r>
    <x v="2"/>
    <n v="4515"/>
    <x v="0"/>
    <x v="1"/>
    <x v="0"/>
    <n v="1686699"/>
    <d v="2022-01-01T00:00:00"/>
    <n v="304"/>
    <n v="1003777.6"/>
    <n v="33019"/>
    <s v="VND"/>
    <s v="20221031VND"/>
    <n v="1"/>
    <n v="1.6866990000000001E-3"/>
    <n v="3.3018999999999997E-5"/>
    <n v="1.0037776E-3"/>
    <x v="0"/>
  </r>
  <r>
    <x v="2"/>
    <n v="4515"/>
    <x v="1"/>
    <x v="1"/>
    <x v="0"/>
    <n v="317116"/>
    <d v="2022-01-01T00:00:00"/>
    <n v="304"/>
    <n v="36617772.799999997"/>
    <n v="1204532"/>
    <s v="VND"/>
    <s v="20221031VND"/>
    <n v="1"/>
    <n v="3.1711599999999999E-4"/>
    <n v="1.2045319999999999E-3"/>
    <n v="3.6617772799999997E-2"/>
    <x v="1"/>
  </r>
  <r>
    <x v="2"/>
    <n v="4516"/>
    <x v="0"/>
    <x v="1"/>
    <x v="0"/>
    <n v="370087"/>
    <d v="2022-01-01T00:00:00"/>
    <n v="304"/>
    <n v="49448032"/>
    <n v="1626580"/>
    <s v="VND"/>
    <s v="20221031VND"/>
    <n v="1"/>
    <n v="3.7008700000000001E-4"/>
    <n v="1.6265800000000001E-3"/>
    <n v="4.9448032000000003E-2"/>
    <x v="0"/>
  </r>
  <r>
    <x v="2"/>
    <n v="4516"/>
    <x v="0"/>
    <x v="1"/>
    <x v="1"/>
    <n v="1803654"/>
    <d v="2022-01-01T00:00:00"/>
    <n v="304"/>
    <n v="14624832"/>
    <n v="481080"/>
    <s v="VND"/>
    <s v="20221031VND"/>
    <n v="1"/>
    <n v="1.803654E-3"/>
    <n v="4.8108E-4"/>
    <n v="1.4624832000000001E-2"/>
    <x v="0"/>
  </r>
  <r>
    <x v="2"/>
    <n v="4516"/>
    <x v="0"/>
    <x v="1"/>
    <x v="1"/>
    <n v="865912"/>
    <d v="2022-01-01T00:00:00"/>
    <n v="304"/>
    <n v="21407801.599999998"/>
    <n v="704204"/>
    <s v="VND"/>
    <s v="20221031VND"/>
    <n v="1"/>
    <n v="8.6591200000000004E-4"/>
    <n v="7.0420400000000005E-4"/>
    <n v="2.1407801599999998E-2"/>
    <x v="0"/>
  </r>
  <r>
    <x v="2"/>
    <n v="4516"/>
    <x v="0"/>
    <x v="1"/>
    <x v="1"/>
    <n v="1791796"/>
    <d v="2022-01-01T00:00:00"/>
    <n v="304"/>
    <n v="47402993.600000001"/>
    <n v="1559309"/>
    <s v="VND"/>
    <s v="20221031VND"/>
    <n v="1"/>
    <n v="1.791796E-3"/>
    <n v="1.559309E-3"/>
    <n v="4.7402993599999999E-2"/>
    <x v="0"/>
  </r>
  <r>
    <x v="2"/>
    <n v="4516"/>
    <x v="0"/>
    <x v="1"/>
    <x v="1"/>
    <n v="1512647"/>
    <d v="2022-01-01T00:00:00"/>
    <n v="304"/>
    <n v="47870910.399999999"/>
    <n v="1574701"/>
    <s v="VND"/>
    <s v="20221031VND"/>
    <n v="1"/>
    <n v="1.512647E-3"/>
    <n v="1.574701E-3"/>
    <n v="4.7870910400000001E-2"/>
    <x v="0"/>
  </r>
  <r>
    <x v="2"/>
    <n v="4516"/>
    <x v="0"/>
    <x v="1"/>
    <x v="0"/>
    <n v="47367"/>
    <d v="2022-01-01T00:00:00"/>
    <n v="304"/>
    <n v="776415683353.59998"/>
    <n v="1089962"/>
    <s v="USD"/>
    <s v="20221031USD"/>
    <n v="23432"/>
    <n v="1.109903544"/>
    <n v="25.539989584000001"/>
    <n v="776.4156833536"/>
    <x v="0"/>
  </r>
  <r>
    <x v="2"/>
    <n v="4516"/>
    <x v="0"/>
    <x v="1"/>
    <x v="0"/>
    <n v="297448"/>
    <d v="2022-01-01T00:00:00"/>
    <n v="304"/>
    <n v="52774582.399999999"/>
    <n v="1736006"/>
    <s v="VND"/>
    <s v="20221031VND"/>
    <n v="1"/>
    <n v="2.9744800000000002E-4"/>
    <n v="1.736006E-3"/>
    <n v="5.2774582399999999E-2"/>
    <x v="0"/>
  </r>
  <r>
    <x v="2"/>
    <n v="4516"/>
    <x v="2"/>
    <x v="1"/>
    <x v="0"/>
    <n v="1714961"/>
    <d v="2022-01-01T00:00:00"/>
    <n v="304"/>
    <n v="24419195.199999999"/>
    <n v="803263"/>
    <s v="VND"/>
    <s v="20221031VND"/>
    <n v="1"/>
    <n v="1.7149610000000001E-3"/>
    <n v="8.0326300000000002E-4"/>
    <n v="2.44191952E-2"/>
    <x v="2"/>
  </r>
  <r>
    <x v="2"/>
    <n v="4516"/>
    <x v="0"/>
    <x v="1"/>
    <x v="0"/>
    <n v="7945006"/>
    <d v="2022-01-01T00:00:00"/>
    <n v="304"/>
    <n v="205569086.40000001"/>
    <n v="6762141"/>
    <s v="VND"/>
    <s v="20221031VND"/>
    <n v="1"/>
    <n v="7.9450059999999992E-3"/>
    <n v="6.7621410000000002E-3"/>
    <n v="0.20556908640000002"/>
    <x v="0"/>
  </r>
  <r>
    <x v="2"/>
    <n v="4517"/>
    <x v="1"/>
    <x v="1"/>
    <x v="0"/>
    <n v="8036258"/>
    <d v="2022-01-01T00:00:00"/>
    <n v="304"/>
    <n v="185620606.40000001"/>
    <n v="6105941"/>
    <s v="VND"/>
    <s v="20221031VND"/>
    <n v="1"/>
    <n v="8.0362579999999992E-3"/>
    <n v="6.1059410000000001E-3"/>
    <n v="0.1856206064"/>
    <x v="1"/>
  </r>
  <r>
    <x v="2"/>
    <n v="4517"/>
    <x v="1"/>
    <x v="1"/>
    <x v="0"/>
    <n v="151321"/>
    <d v="2022-01-01T00:00:00"/>
    <n v="304"/>
    <n v="584966270694.40002"/>
    <n v="821198"/>
    <s v="USD"/>
    <s v="20221031USD"/>
    <n v="23432"/>
    <n v="3.545753672"/>
    <n v="19.242311535999999"/>
    <n v="584.96627069440001"/>
    <x v="1"/>
  </r>
  <r>
    <x v="2"/>
    <n v="4517"/>
    <x v="8"/>
    <x v="1"/>
    <x v="0"/>
    <n v="784619"/>
    <d v="2022-01-01T00:00:00"/>
    <n v="304"/>
    <n v="1614726.4000000001"/>
    <n v="53116"/>
    <s v="VND"/>
    <s v="20221031VND"/>
    <n v="1"/>
    <n v="7.8461899999999996E-4"/>
    <n v="5.3115999999999998E-5"/>
    <n v="1.6147264000000001E-3"/>
    <x v="0"/>
  </r>
  <r>
    <x v="2"/>
    <n v="4517"/>
    <x v="0"/>
    <x v="1"/>
    <x v="0"/>
    <n v="444593"/>
    <d v="2022-01-01T00:00:00"/>
    <n v="304"/>
    <n v="49233134.399999999"/>
    <n v="1619511"/>
    <s v="VND"/>
    <s v="20221031VND"/>
    <n v="1"/>
    <n v="4.4459300000000002E-4"/>
    <n v="1.6195109999999999E-3"/>
    <n v="4.9233134399999996E-2"/>
    <x v="0"/>
  </r>
  <r>
    <x v="2"/>
    <n v="4518"/>
    <x v="11"/>
    <x v="1"/>
    <x v="0"/>
    <n v="455080"/>
    <d v="2022-01-01T00:00:00"/>
    <n v="304"/>
    <n v="9609196.8000000007"/>
    <n v="316092"/>
    <s v="VND"/>
    <s v="20221031VND"/>
    <n v="1"/>
    <n v="4.5508000000000001E-4"/>
    <n v="3.1609200000000002E-4"/>
    <n v="9.6091968000000007E-3"/>
    <x v="3"/>
  </r>
  <r>
    <x v="2"/>
    <n v="4518"/>
    <x v="11"/>
    <x v="1"/>
    <x v="0"/>
    <n v="870961"/>
    <d v="2022-01-01T00:00:00"/>
    <n v="304"/>
    <n v="24413936"/>
    <n v="803090"/>
    <s v="VND"/>
    <s v="20221031VND"/>
    <n v="1"/>
    <n v="8.7096099999999996E-4"/>
    <n v="8.0309000000000001E-4"/>
    <n v="2.4413936000000001E-2"/>
    <x v="3"/>
  </r>
  <r>
    <x v="2"/>
    <n v="4518"/>
    <x v="8"/>
    <x v="1"/>
    <x v="0"/>
    <n v="656161"/>
    <d v="2022-01-01T00:00:00"/>
    <n v="304"/>
    <n v="29995224"/>
    <n v="986685"/>
    <s v="VND"/>
    <s v="20221031VND"/>
    <n v="1"/>
    <n v="6.5616100000000005E-4"/>
    <n v="9.8668499999999995E-4"/>
    <n v="2.9995224000000001E-2"/>
    <x v="0"/>
  </r>
  <r>
    <x v="2"/>
    <n v="4520"/>
    <x v="1"/>
    <x v="1"/>
    <x v="0"/>
    <n v="1431118"/>
    <d v="2022-01-01T00:00:00"/>
    <n v="304"/>
    <n v="23406236.800000001"/>
    <n v="769942"/>
    <s v="VND"/>
    <s v="20221031VND"/>
    <n v="1"/>
    <n v="1.4311180000000001E-3"/>
    <n v="7.6994200000000002E-4"/>
    <n v="2.3406236800000001E-2"/>
    <x v="1"/>
  </r>
  <r>
    <x v="2"/>
    <n v="4521"/>
    <x v="14"/>
    <x v="1"/>
    <x v="0"/>
    <n v="643912"/>
    <d v="2022-01-01T00:00:00"/>
    <n v="304"/>
    <n v="15188569.6"/>
    <n v="499624"/>
    <s v="VND"/>
    <s v="20221031VND"/>
    <n v="1"/>
    <n v="6.4391199999999996E-4"/>
    <n v="4.9962400000000005E-4"/>
    <n v="1.51885696E-2"/>
    <x v="3"/>
  </r>
  <r>
    <x v="2"/>
    <n v="4525"/>
    <x v="0"/>
    <x v="1"/>
    <x v="0"/>
    <n v="638734"/>
    <d v="2022-01-01T00:00:00"/>
    <n v="304"/>
    <n v="59831912"/>
    <n v="1968155"/>
    <s v="VND"/>
    <s v="20221031VND"/>
    <n v="1"/>
    <n v="6.3873399999999996E-4"/>
    <n v="1.9681550000000001E-3"/>
    <n v="5.9831912000000001E-2"/>
    <x v="0"/>
  </r>
  <r>
    <x v="2"/>
    <n v="4525"/>
    <x v="0"/>
    <x v="1"/>
    <x v="0"/>
    <n v="733385"/>
    <d v="2022-01-01T00:00:00"/>
    <n v="304"/>
    <n v="27319355.199999999"/>
    <n v="898663"/>
    <s v="VND"/>
    <s v="20221031VND"/>
    <n v="1"/>
    <n v="7.3338500000000003E-4"/>
    <n v="8.9866299999999996E-4"/>
    <n v="2.7319355199999999E-2"/>
    <x v="0"/>
  </r>
  <r>
    <x v="2"/>
    <n v="4528"/>
    <x v="13"/>
    <x v="1"/>
    <x v="0"/>
    <n v="686501"/>
    <d v="2022-01-01T00:00:00"/>
    <n v="304"/>
    <n v="7162422.3999999994"/>
    <n v="235606"/>
    <s v="VND"/>
    <s v="20221031VND"/>
    <n v="1"/>
    <n v="6.8650099999999995E-4"/>
    <n v="2.3560599999999999E-4"/>
    <n v="7.1624223999999992E-3"/>
    <x v="0"/>
  </r>
  <r>
    <x v="2"/>
    <n v="4530"/>
    <x v="8"/>
    <x v="1"/>
    <x v="0"/>
    <n v="732279"/>
    <d v="2022-01-01T00:00:00"/>
    <n v="304"/>
    <n v="37737100.799999997"/>
    <n v="1241352"/>
    <s v="VND"/>
    <s v="20221031VND"/>
    <n v="1"/>
    <n v="7.3227899999999996E-4"/>
    <n v="1.241352E-3"/>
    <n v="3.7737100799999999E-2"/>
    <x v="0"/>
  </r>
  <r>
    <x v="2"/>
    <n v="4531"/>
    <x v="1"/>
    <x v="1"/>
    <x v="0"/>
    <n v="1174100"/>
    <d v="2022-01-01T00:00:00"/>
    <n v="304"/>
    <n v="24021836.800000001"/>
    <n v="790192"/>
    <s v="VND"/>
    <s v="20221031VND"/>
    <n v="1"/>
    <n v="1.1741E-3"/>
    <n v="7.90192E-4"/>
    <n v="2.4021836800000002E-2"/>
    <x v="1"/>
  </r>
  <r>
    <x v="2"/>
    <n v="4532"/>
    <x v="0"/>
    <x v="1"/>
    <x v="0"/>
    <n v="76932"/>
    <d v="2022-01-01T00:00:00"/>
    <n v="304"/>
    <n v="51525932.800000004"/>
    <n v="1694932"/>
    <s v="VND"/>
    <s v="20221031VND"/>
    <n v="1"/>
    <n v="7.6932000000000001E-5"/>
    <n v="1.6949319999999999E-3"/>
    <n v="5.1525932800000007E-2"/>
    <x v="0"/>
  </r>
  <r>
    <x v="2"/>
    <n v="4536"/>
    <x v="4"/>
    <x v="1"/>
    <x v="0"/>
    <n v="1868013"/>
    <d v="2022-01-01T00:00:00"/>
    <n v="304"/>
    <n v="34198966.399999999"/>
    <n v="1124966"/>
    <s v="VND"/>
    <s v="20221031VND"/>
    <n v="1"/>
    <n v="1.868013E-3"/>
    <n v="1.124966E-3"/>
    <n v="3.4198966399999996E-2"/>
    <x v="1"/>
  </r>
  <r>
    <x v="2"/>
    <n v="4536"/>
    <x v="4"/>
    <x v="1"/>
    <x v="0"/>
    <n v="4946040"/>
    <d v="2022-01-01T00:00:00"/>
    <n v="304"/>
    <n v="145248859.19999999"/>
    <n v="4777923"/>
    <s v="VND"/>
    <s v="20221031VND"/>
    <n v="1"/>
    <n v="4.9460399999999996E-3"/>
    <n v="4.7779229999999999E-3"/>
    <n v="0.1452488592"/>
    <x v="1"/>
  </r>
  <r>
    <x v="2"/>
    <n v="4538"/>
    <x v="10"/>
    <x v="1"/>
    <x v="0"/>
    <n v="1626807"/>
    <d v="2022-01-01T00:00:00"/>
    <n v="304"/>
    <n v="59233792"/>
    <n v="1948480"/>
    <s v="VND"/>
    <s v="20221031VND"/>
    <n v="1"/>
    <n v="1.6268070000000001E-3"/>
    <n v="1.94848E-3"/>
    <n v="5.9233792E-2"/>
    <x v="1"/>
  </r>
  <r>
    <x v="2"/>
    <n v="4538"/>
    <x v="6"/>
    <x v="1"/>
    <x v="0"/>
    <n v="416381"/>
    <d v="2022-01-01T00:00:00"/>
    <n v="304"/>
    <n v="6931078.3999999994"/>
    <n v="227996"/>
    <s v="VND"/>
    <s v="20221031VND"/>
    <n v="1"/>
    <n v="4.1638100000000001E-4"/>
    <n v="2.27996E-4"/>
    <n v="6.9310783999999995E-3"/>
    <x v="3"/>
  </r>
  <r>
    <x v="2"/>
    <n v="4539"/>
    <x v="11"/>
    <x v="1"/>
    <x v="0"/>
    <n v="405757"/>
    <d v="2022-01-01T00:00:00"/>
    <n v="304"/>
    <n v="16486284.799999999"/>
    <n v="542312"/>
    <s v="VND"/>
    <s v="20221031VND"/>
    <n v="1"/>
    <n v="4.0575700000000003E-4"/>
    <n v="5.4231199999999998E-4"/>
    <n v="1.6486284799999997E-2"/>
    <x v="3"/>
  </r>
  <r>
    <x v="2"/>
    <n v="4545"/>
    <x v="11"/>
    <x v="1"/>
    <x v="0"/>
    <n v="1108062"/>
    <d v="2022-01-01T00:00:00"/>
    <n v="304"/>
    <n v="51085193.600000001"/>
    <n v="1680434"/>
    <s v="VND"/>
    <s v="20221031VND"/>
    <n v="1"/>
    <n v="1.1080619999999999E-3"/>
    <n v="1.680434E-3"/>
    <n v="5.1085193600000002E-2"/>
    <x v="3"/>
  </r>
  <r>
    <x v="2"/>
    <n v="4547"/>
    <x v="0"/>
    <x v="1"/>
    <x v="0"/>
    <n v="786760"/>
    <d v="2022-01-01T00:00:00"/>
    <n v="304"/>
    <n v="33138340.800000001"/>
    <n v="1090077"/>
    <s v="VND"/>
    <s v="20221031VND"/>
    <n v="1"/>
    <n v="7.8675999999999996E-4"/>
    <n v="1.0900770000000001E-3"/>
    <n v="3.3138340799999999E-2"/>
    <x v="0"/>
  </r>
  <r>
    <x v="2"/>
    <n v="4549"/>
    <x v="9"/>
    <x v="1"/>
    <x v="0"/>
    <n v="174610"/>
    <d v="2022-01-01T00:00:00"/>
    <n v="304"/>
    <n v="25299427.199999999"/>
    <n v="832218"/>
    <s v="VND"/>
    <s v="20221031VND"/>
    <n v="1"/>
    <n v="1.7461000000000001E-4"/>
    <n v="8.3221800000000002E-4"/>
    <n v="2.5299427199999999E-2"/>
    <x v="0"/>
  </r>
  <r>
    <x v="2"/>
    <n v="4550"/>
    <x v="9"/>
    <x v="1"/>
    <x v="0"/>
    <n v="1951750"/>
    <d v="2022-01-01T00:00:00"/>
    <n v="304"/>
    <n v="20660782.400000002"/>
    <n v="679631"/>
    <s v="VND"/>
    <s v="20221031VND"/>
    <n v="1"/>
    <n v="1.9517499999999999E-3"/>
    <n v="6.7963099999999999E-4"/>
    <n v="2.0660782400000001E-2"/>
    <x v="0"/>
  </r>
  <r>
    <x v="2"/>
    <n v="4553"/>
    <x v="8"/>
    <x v="1"/>
    <x v="0"/>
    <n v="1422643"/>
    <d v="2022-01-01T00:00:00"/>
    <n v="304"/>
    <n v="15183492.799999999"/>
    <n v="499457"/>
    <s v="VND"/>
    <s v="20221031VND"/>
    <n v="1"/>
    <n v="1.4226429999999999E-3"/>
    <n v="4.9945700000000003E-4"/>
    <n v="1.5183492799999998E-2"/>
    <x v="0"/>
  </r>
  <r>
    <x v="2"/>
    <n v="4554"/>
    <x v="15"/>
    <x v="1"/>
    <x v="0"/>
    <n v="28545"/>
    <d v="2022-01-01T00:00:00"/>
    <n v="304"/>
    <n v="40860457.600000001"/>
    <n v="1344094"/>
    <s v="VND"/>
    <s v="20221031VND"/>
    <n v="1"/>
    <n v="2.8544999999999999E-5"/>
    <n v="1.3440940000000001E-3"/>
    <n v="4.0860457600000004E-2"/>
    <x v="4"/>
  </r>
  <r>
    <x v="2"/>
    <n v="4554"/>
    <x v="7"/>
    <x v="1"/>
    <x v="0"/>
    <n v="851190"/>
    <d v="2022-01-01T00:00:00"/>
    <n v="304"/>
    <n v="34732456"/>
    <n v="1142515"/>
    <s v="VND"/>
    <s v="20221031VND"/>
    <n v="1"/>
    <n v="8.5119000000000004E-4"/>
    <n v="1.142515E-3"/>
    <n v="3.4732456000000002E-2"/>
    <x v="2"/>
  </r>
  <r>
    <x v="2"/>
    <n v="4555"/>
    <x v="7"/>
    <x v="1"/>
    <x v="0"/>
    <n v="1337673"/>
    <d v="2022-01-01T00:00:00"/>
    <n v="304"/>
    <n v="14251884.799999999"/>
    <n v="468812"/>
    <s v="VND"/>
    <s v="20221031VND"/>
    <n v="1"/>
    <n v="1.3376729999999999E-3"/>
    <n v="4.6881199999999998E-4"/>
    <n v="1.42518848E-2"/>
    <x v="2"/>
  </r>
  <r>
    <x v="2"/>
    <n v="4557"/>
    <x v="14"/>
    <x v="1"/>
    <x v="0"/>
    <n v="60230"/>
    <d v="2022-01-01T00:00:00"/>
    <n v="304"/>
    <n v="22480891.199999999"/>
    <n v="739503"/>
    <s v="VND"/>
    <s v="20221031VND"/>
    <n v="1"/>
    <n v="6.0229999999999998E-5"/>
    <n v="7.3950299999999997E-4"/>
    <n v="2.2480891199999999E-2"/>
    <x v="3"/>
  </r>
  <r>
    <x v="2"/>
    <n v="4558"/>
    <x v="9"/>
    <x v="1"/>
    <x v="0"/>
    <n v="459433"/>
    <d v="2022-01-01T00:00:00"/>
    <n v="304"/>
    <n v="54499448"/>
    <n v="1792745"/>
    <s v="VND"/>
    <s v="20221031VND"/>
    <n v="1"/>
    <n v="4.5943299999999998E-4"/>
    <n v="1.7927450000000001E-3"/>
    <n v="5.4499447999999999E-2"/>
    <x v="0"/>
  </r>
  <r>
    <x v="2"/>
    <n v="4560"/>
    <x v="6"/>
    <x v="1"/>
    <x v="0"/>
    <n v="1345700"/>
    <d v="2022-01-01T00:00:00"/>
    <n v="304"/>
    <n v="39025939.200000003"/>
    <n v="1283748"/>
    <s v="VND"/>
    <s v="20221031VND"/>
    <n v="1"/>
    <n v="1.3457E-3"/>
    <n v="1.2837479999999999E-3"/>
    <n v="3.9025939200000005E-2"/>
    <x v="3"/>
  </r>
  <r>
    <x v="2"/>
    <n v="4560"/>
    <x v="6"/>
    <x v="1"/>
    <x v="0"/>
    <n v="268924"/>
    <d v="2022-01-01T00:00:00"/>
    <n v="304"/>
    <n v="8664182.4000000004"/>
    <n v="285006"/>
    <s v="VND"/>
    <s v="20221031VND"/>
    <n v="1"/>
    <n v="2.6892399999999998E-4"/>
    <n v="2.8500599999999997E-4"/>
    <n v="8.6641823999999996E-3"/>
    <x v="3"/>
  </r>
  <r>
    <x v="2"/>
    <n v="4560"/>
    <x v="3"/>
    <x v="1"/>
    <x v="0"/>
    <n v="5090747"/>
    <d v="2022-01-01T00:00:00"/>
    <n v="304"/>
    <n v="71126241.599999994"/>
    <n v="2339679"/>
    <s v="VND"/>
    <s v="20221031VND"/>
    <n v="1"/>
    <n v="5.0907469999999996E-3"/>
    <n v="2.3396789999999999E-3"/>
    <n v="7.1126241600000001E-2"/>
    <x v="0"/>
  </r>
  <r>
    <x v="2"/>
    <n v="4561"/>
    <x v="14"/>
    <x v="1"/>
    <x v="0"/>
    <n v="474520"/>
    <d v="2022-01-01T00:00:00"/>
    <n v="304"/>
    <n v="23592102.400000002"/>
    <n v="776056"/>
    <s v="VND"/>
    <s v="20221031VND"/>
    <n v="1"/>
    <n v="4.7451999999999998E-4"/>
    <n v="7.7605600000000001E-4"/>
    <n v="2.3592102400000002E-2"/>
    <x v="3"/>
  </r>
  <r>
    <x v="2"/>
    <n v="4561"/>
    <x v="4"/>
    <x v="1"/>
    <x v="0"/>
    <n v="663923"/>
    <d v="2022-01-01T00:00:00"/>
    <n v="304"/>
    <n v="19904400"/>
    <n v="654750"/>
    <s v="VND"/>
    <s v="20221031VND"/>
    <n v="1"/>
    <n v="6.6392299999999997E-4"/>
    <n v="6.5474999999999995E-4"/>
    <n v="1.9904399999999999E-2"/>
    <x v="1"/>
  </r>
  <r>
    <x v="2"/>
    <n v="4563"/>
    <x v="4"/>
    <x v="1"/>
    <x v="0"/>
    <n v="608645"/>
    <d v="2022-01-01T00:00:00"/>
    <n v="304"/>
    <n v="6462310.3999999994"/>
    <n v="212576"/>
    <s v="VND"/>
    <s v="20221031VND"/>
    <n v="1"/>
    <n v="6.08645E-4"/>
    <n v="2.1257599999999999E-4"/>
    <n v="6.462310399999999E-3"/>
    <x v="1"/>
  </r>
  <r>
    <x v="2"/>
    <n v="4566"/>
    <x v="4"/>
    <x v="1"/>
    <x v="0"/>
    <n v="781944"/>
    <d v="2022-01-01T00:00:00"/>
    <n v="304"/>
    <n v="24106105.599999998"/>
    <n v="792964"/>
    <s v="VND"/>
    <s v="20221031VND"/>
    <n v="1"/>
    <n v="7.8194400000000002E-4"/>
    <n v="7.9296399999999995E-4"/>
    <n v="2.4106105599999997E-2"/>
    <x v="1"/>
  </r>
  <r>
    <x v="2"/>
    <n v="4567"/>
    <x v="14"/>
    <x v="1"/>
    <x v="0"/>
    <n v="551088"/>
    <d v="2022-01-01T00:00:00"/>
    <n v="304"/>
    <n v="45257665.600000001"/>
    <n v="1488739"/>
    <s v="VND"/>
    <s v="20221031VND"/>
    <n v="1"/>
    <n v="5.5108800000000003E-4"/>
    <n v="1.488739E-3"/>
    <n v="4.5257665600000004E-2"/>
    <x v="3"/>
  </r>
  <r>
    <x v="2"/>
    <n v="4569"/>
    <x v="15"/>
    <x v="1"/>
    <x v="0"/>
    <n v="700896"/>
    <d v="2022-01-01T00:00:00"/>
    <n v="304"/>
    <n v="12509448"/>
    <n v="411495"/>
    <s v="VND"/>
    <s v="20221031VND"/>
    <n v="1"/>
    <n v="7.0089600000000001E-4"/>
    <n v="4.11495E-4"/>
    <n v="1.2509447999999999E-2"/>
    <x v="4"/>
  </r>
  <r>
    <x v="2"/>
    <n v="4573"/>
    <x v="13"/>
    <x v="1"/>
    <x v="0"/>
    <n v="173004"/>
    <d v="2022-01-01T00:00:00"/>
    <n v="304"/>
    <n v="58829350.399999999"/>
    <n v="1935176"/>
    <s v="VND"/>
    <s v="20221031VND"/>
    <n v="1"/>
    <n v="1.7300400000000001E-4"/>
    <n v="1.935176E-3"/>
    <n v="5.8829350400000001E-2"/>
    <x v="0"/>
  </r>
  <r>
    <x v="2"/>
    <n v="4574"/>
    <x v="7"/>
    <x v="1"/>
    <x v="0"/>
    <n v="191816"/>
    <d v="2022-01-01T00:00:00"/>
    <n v="304"/>
    <n v="2150921.6"/>
    <n v="70754"/>
    <s v="VND"/>
    <s v="20221031VND"/>
    <n v="1"/>
    <n v="1.9181600000000001E-4"/>
    <n v="7.0753999999999994E-5"/>
    <n v="2.1509216000000003E-3"/>
    <x v="2"/>
  </r>
  <r>
    <x v="2"/>
    <n v="4577"/>
    <x v="0"/>
    <x v="1"/>
    <x v="0"/>
    <n v="1280700"/>
    <d v="2022-01-01T00:00:00"/>
    <n v="304"/>
    <n v="39149697.600000001"/>
    <n v="1287819"/>
    <s v="VND"/>
    <s v="20221031VND"/>
    <n v="1"/>
    <n v="1.2807000000000001E-3"/>
    <n v="1.2878189999999999E-3"/>
    <n v="3.9149697599999998E-2"/>
    <x v="0"/>
  </r>
  <r>
    <x v="2"/>
    <n v="4578"/>
    <x v="1"/>
    <x v="1"/>
    <x v="0"/>
    <n v="94051"/>
    <d v="2022-01-01T00:00:00"/>
    <n v="304"/>
    <n v="23202648"/>
    <n v="763245"/>
    <s v="VND"/>
    <s v="20221031VND"/>
    <n v="1"/>
    <n v="9.4050999999999998E-5"/>
    <n v="7.6324499999999996E-4"/>
    <n v="2.3202647999999999E-2"/>
    <x v="1"/>
  </r>
  <r>
    <x v="2"/>
    <n v="4578"/>
    <x v="2"/>
    <x v="1"/>
    <x v="1"/>
    <n v="6329870"/>
    <d v="2022-01-01T00:00:00"/>
    <n v="304"/>
    <n v="278120966.39999998"/>
    <n v="9148716"/>
    <s v="VND"/>
    <s v="20221031VND"/>
    <n v="1"/>
    <n v="6.3298699999999996E-3"/>
    <n v="9.1487159999999994E-3"/>
    <n v="0.2781209664"/>
    <x v="2"/>
  </r>
  <r>
    <x v="2"/>
    <n v="4578"/>
    <x v="2"/>
    <x v="1"/>
    <x v="0"/>
    <n v="1107032"/>
    <d v="2022-01-01T00:00:00"/>
    <n v="304"/>
    <n v="59786433.600000001"/>
    <n v="1966659"/>
    <s v="VND"/>
    <s v="20221031VND"/>
    <n v="1"/>
    <n v="1.107032E-3"/>
    <n v="1.9666589999999999E-3"/>
    <n v="5.9786433600000001E-2"/>
    <x v="2"/>
  </r>
  <r>
    <x v="2"/>
    <n v="4580"/>
    <x v="4"/>
    <x v="1"/>
    <x v="0"/>
    <n v="1638688"/>
    <d v="2022-01-01T00:00:00"/>
    <n v="304"/>
    <n v="2698577.6"/>
    <n v="88769"/>
    <s v="VND"/>
    <s v="20221031VND"/>
    <n v="1"/>
    <n v="1.6386879999999999E-3"/>
    <n v="8.8769000000000003E-5"/>
    <n v="2.6985776E-3"/>
    <x v="1"/>
  </r>
  <r>
    <x v="2"/>
    <n v="4583"/>
    <x v="13"/>
    <x v="1"/>
    <x v="0"/>
    <n v="537222"/>
    <d v="2022-01-01T00:00:00"/>
    <n v="304"/>
    <n v="44975979.199999996"/>
    <n v="1479473"/>
    <s v="VND"/>
    <s v="20221031VND"/>
    <n v="1"/>
    <n v="5.3722199999999996E-4"/>
    <n v="1.479473E-3"/>
    <n v="4.4975979199999995E-2"/>
    <x v="0"/>
  </r>
  <r>
    <x v="2"/>
    <n v="4586"/>
    <x v="8"/>
    <x v="1"/>
    <x v="0"/>
    <n v="845445"/>
    <d v="2022-01-01T00:00:00"/>
    <n v="304"/>
    <n v="39085675.200000003"/>
    <n v="1285713"/>
    <s v="VND"/>
    <s v="20221031VND"/>
    <n v="1"/>
    <n v="8.4544500000000001E-4"/>
    <n v="1.285713E-3"/>
    <n v="3.9085675200000003E-2"/>
    <x v="0"/>
  </r>
  <r>
    <x v="2"/>
    <n v="4586"/>
    <x v="6"/>
    <x v="1"/>
    <x v="0"/>
    <n v="1661544"/>
    <d v="2022-01-01T00:00:00"/>
    <n v="304"/>
    <n v="9940283.1999999993"/>
    <n v="326983"/>
    <s v="VND"/>
    <s v="20221031VND"/>
    <n v="1"/>
    <n v="1.661544E-3"/>
    <n v="3.2698299999999998E-4"/>
    <n v="9.9402831999999986E-3"/>
    <x v="3"/>
  </r>
  <r>
    <x v="2"/>
    <n v="4587"/>
    <x v="8"/>
    <x v="1"/>
    <x v="0"/>
    <n v="1337282"/>
    <d v="2022-01-01T00:00:00"/>
    <n v="304"/>
    <n v="53255358.399999999"/>
    <n v="1751821"/>
    <s v="VND"/>
    <s v="20221031VND"/>
    <n v="1"/>
    <n v="1.337282E-3"/>
    <n v="1.751821E-3"/>
    <n v="5.3255358400000001E-2"/>
    <x v="0"/>
  </r>
  <r>
    <x v="2"/>
    <n v="4591"/>
    <x v="2"/>
    <x v="1"/>
    <x v="0"/>
    <n v="320937"/>
    <d v="2022-01-01T00:00:00"/>
    <n v="304"/>
    <n v="38487251.200000003"/>
    <n v="1266028"/>
    <s v="VND"/>
    <s v="20221031VND"/>
    <n v="1"/>
    <n v="3.2093699999999998E-4"/>
    <n v="1.266028E-3"/>
    <n v="3.8487251200000003E-2"/>
    <x v="2"/>
  </r>
  <r>
    <x v="2"/>
    <n v="4593"/>
    <x v="5"/>
    <x v="1"/>
    <x v="0"/>
    <n v="645692"/>
    <d v="2022-01-01T00:00:00"/>
    <n v="304"/>
    <n v="52108670.399999999"/>
    <n v="1714101"/>
    <s v="VND"/>
    <s v="20221031VND"/>
    <n v="1"/>
    <n v="6.4569200000000001E-4"/>
    <n v="1.714101E-3"/>
    <n v="5.2108670400000001E-2"/>
    <x v="1"/>
  </r>
  <r>
    <x v="2"/>
    <n v="4594"/>
    <x v="4"/>
    <x v="1"/>
    <x v="0"/>
    <n v="1777505"/>
    <d v="2022-01-01T00:00:00"/>
    <n v="304"/>
    <n v="24863187.199999999"/>
    <n v="817868"/>
    <s v="VND"/>
    <s v="20221031VND"/>
    <n v="1"/>
    <n v="1.777505E-3"/>
    <n v="8.1786800000000002E-4"/>
    <n v="2.4863187199999998E-2"/>
    <x v="1"/>
  </r>
  <r>
    <x v="2"/>
    <n v="4596"/>
    <x v="0"/>
    <x v="1"/>
    <x v="0"/>
    <n v="49051"/>
    <d v="2022-01-01T00:00:00"/>
    <n v="304"/>
    <n v="37179868.799999997"/>
    <n v="1223022"/>
    <s v="VND"/>
    <s v="20221031VND"/>
    <n v="1"/>
    <n v="4.9051000000000002E-5"/>
    <n v="1.223022E-3"/>
    <n v="3.7179868799999995E-2"/>
    <x v="0"/>
  </r>
  <r>
    <x v="2"/>
    <n v="4597"/>
    <x v="11"/>
    <x v="1"/>
    <x v="0"/>
    <n v="861135"/>
    <d v="2022-01-01T00:00:00"/>
    <n v="304"/>
    <n v="6824329508.3200006"/>
    <n v="1388965"/>
    <s v="JPY"/>
    <s v="20221031JPY"/>
    <n v="161.62"/>
    <n v="0.13917663870000002"/>
    <n v="0.22448452330000002"/>
    <n v="6.8243295083200008"/>
    <x v="3"/>
  </r>
  <r>
    <x v="2"/>
    <n v="4597"/>
    <x v="11"/>
    <x v="1"/>
    <x v="0"/>
    <n v="1577639"/>
    <d v="2022-01-01T00:00:00"/>
    <n v="304"/>
    <n v="1208478293862.3999"/>
    <n v="1696508"/>
    <s v="USD"/>
    <s v="20221031USD"/>
    <n v="23432"/>
    <n v="36.967237048000001"/>
    <n v="39.752575456000002"/>
    <n v="1208.4782938623998"/>
    <x v="3"/>
  </r>
  <r>
    <x v="2"/>
    <n v="4597"/>
    <x v="11"/>
    <x v="1"/>
    <x v="0"/>
    <n v="197417"/>
    <d v="2022-01-01T00:00:00"/>
    <n v="304"/>
    <n v="1252862255892.8"/>
    <n v="1806539"/>
    <s v="EUR"/>
    <s v="20221031EUR"/>
    <n v="22813"/>
    <n v="4.5036740210000001"/>
    <n v="41.212574207000003"/>
    <n v="1252.8622558928"/>
    <x v="3"/>
  </r>
  <r>
    <x v="2"/>
    <n v="4597"/>
    <x v="11"/>
    <x v="1"/>
    <x v="0"/>
    <n v="1319058"/>
    <d v="2022-01-01T00:00:00"/>
    <n v="304"/>
    <n v="937280965340.80005"/>
    <n v="1185193"/>
    <s v="GBP"/>
    <s v="20221031GBP"/>
    <n v="26014"/>
    <n v="34.313974811999998"/>
    <n v="30.831610701999999"/>
    <n v="937.28096534080009"/>
    <x v="3"/>
  </r>
  <r>
    <x v="2"/>
    <n v="4597"/>
    <x v="11"/>
    <x v="1"/>
    <x v="0"/>
    <n v="9980920"/>
    <d v="2022-01-01T00:00:00"/>
    <n v="304"/>
    <n v="297964140.80000001"/>
    <n v="9801452"/>
    <s v="VND"/>
    <s v="20221031VND"/>
    <n v="1"/>
    <n v="9.9809200000000008E-3"/>
    <n v="9.8014520000000004E-3"/>
    <n v="0.2979641408"/>
    <x v="3"/>
  </r>
  <r>
    <x v="2"/>
    <n v="4600"/>
    <x v="5"/>
    <x v="1"/>
    <x v="0"/>
    <n v="1983746"/>
    <d v="2022-01-01T00:00:00"/>
    <n v="304"/>
    <n v="10425436.799999999"/>
    <n v="342942"/>
    <s v="VND"/>
    <s v="20221031VND"/>
    <n v="1"/>
    <n v="1.9837460000000002E-3"/>
    <n v="3.42942E-4"/>
    <n v="1.0425436799999998E-2"/>
    <x v="1"/>
  </r>
  <r>
    <x v="2"/>
    <n v="4600"/>
    <x v="0"/>
    <x v="1"/>
    <x v="0"/>
    <n v="789052"/>
    <d v="2022-01-01T00:00:00"/>
    <n v="304"/>
    <n v="45798299.199999996"/>
    <n v="1506523"/>
    <s v="VND"/>
    <s v="20221031VND"/>
    <n v="1"/>
    <n v="7.8905200000000005E-4"/>
    <n v="1.5065230000000001E-3"/>
    <n v="4.5798299199999996E-2"/>
    <x v="0"/>
  </r>
  <r>
    <x v="2"/>
    <n v="4600"/>
    <x v="14"/>
    <x v="1"/>
    <x v="0"/>
    <n v="155964"/>
    <d v="2022-01-01T00:00:00"/>
    <n v="304"/>
    <n v="9741923.1999999993"/>
    <n v="320458"/>
    <s v="VND"/>
    <s v="20221031VND"/>
    <n v="1"/>
    <n v="1.55964E-4"/>
    <n v="3.2045799999999997E-4"/>
    <n v="9.7419231999999988E-3"/>
    <x v="3"/>
  </r>
  <r>
    <x v="2"/>
    <n v="4600"/>
    <x v="0"/>
    <x v="1"/>
    <x v="0"/>
    <n v="1315890"/>
    <d v="2022-01-01T00:00:00"/>
    <n v="304"/>
    <n v="210080477043.19998"/>
    <n v="294919"/>
    <s v="USD"/>
    <s v="20221031USD"/>
    <n v="23432"/>
    <n v="30.83393448"/>
    <n v="6.9105420080000002"/>
    <n v="210.08047704319998"/>
    <x v="0"/>
  </r>
  <r>
    <x v="2"/>
    <n v="4601"/>
    <x v="10"/>
    <x v="1"/>
    <x v="0"/>
    <n v="745687"/>
    <d v="2022-01-01T00:00:00"/>
    <n v="304"/>
    <n v="13131979.200000001"/>
    <n v="431973"/>
    <s v="VND"/>
    <s v="20221031VND"/>
    <n v="1"/>
    <n v="7.4568699999999998E-4"/>
    <n v="4.3197299999999999E-4"/>
    <n v="1.3131979200000001E-2"/>
    <x v="1"/>
  </r>
  <r>
    <x v="2"/>
    <n v="4601"/>
    <x v="0"/>
    <x v="1"/>
    <x v="0"/>
    <n v="1566644"/>
    <d v="2022-01-01T00:00:00"/>
    <n v="304"/>
    <n v="56225681.600000001"/>
    <n v="1849529"/>
    <s v="VND"/>
    <s v="20221031VND"/>
    <n v="1"/>
    <n v="1.5666440000000001E-3"/>
    <n v="1.8495289999999999E-3"/>
    <n v="5.6225681600000001E-2"/>
    <x v="0"/>
  </r>
  <r>
    <x v="2"/>
    <n v="4602"/>
    <x v="7"/>
    <x v="1"/>
    <x v="0"/>
    <n v="937465"/>
    <d v="2022-01-01T00:00:00"/>
    <n v="304"/>
    <n v="42211312"/>
    <n v="1388530"/>
    <s v="VND"/>
    <s v="20221031VND"/>
    <n v="1"/>
    <n v="9.3746499999999996E-4"/>
    <n v="1.38853E-3"/>
    <n v="4.2211312000000001E-2"/>
    <x v="2"/>
  </r>
  <r>
    <x v="2"/>
    <n v="4604"/>
    <x v="1"/>
    <x v="1"/>
    <x v="0"/>
    <n v="468594"/>
    <d v="2022-01-01T00:00:00"/>
    <n v="304"/>
    <n v="47151768"/>
    <n v="1551045"/>
    <s v="VND"/>
    <s v="20221031VND"/>
    <n v="1"/>
    <n v="4.6859400000000002E-4"/>
    <n v="1.551045E-3"/>
    <n v="4.7151767999999997E-2"/>
    <x v="1"/>
  </r>
  <r>
    <x v="2"/>
    <n v="4605"/>
    <x v="10"/>
    <x v="1"/>
    <x v="0"/>
    <n v="8139760"/>
    <d v="2022-01-01T00:00:00"/>
    <n v="304"/>
    <n v="222425278.40000001"/>
    <n v="7316621"/>
    <s v="VND"/>
    <s v="20221031VND"/>
    <n v="1"/>
    <n v="8.1397599999999994E-3"/>
    <n v="7.3166209999999997E-3"/>
    <n v="0.22242527840000001"/>
    <x v="1"/>
  </r>
  <r>
    <x v="2"/>
    <n v="4605"/>
    <x v="4"/>
    <x v="1"/>
    <x v="0"/>
    <n v="4948153"/>
    <d v="2022-01-01T00:00:00"/>
    <n v="304"/>
    <n v="164618310.40000001"/>
    <n v="5415076"/>
    <s v="VND"/>
    <s v="20221031VND"/>
    <n v="1"/>
    <n v="4.9481530000000003E-3"/>
    <n v="5.4150759999999996E-3"/>
    <n v="0.1646183104"/>
    <x v="1"/>
  </r>
  <r>
    <x v="2"/>
    <n v="4606"/>
    <x v="11"/>
    <x v="1"/>
    <x v="0"/>
    <n v="1237173"/>
    <d v="2022-01-01T00:00:00"/>
    <n v="304"/>
    <n v="27650259.199999999"/>
    <n v="909548"/>
    <s v="VND"/>
    <s v="20221031VND"/>
    <n v="1"/>
    <n v="1.237173E-3"/>
    <n v="9.0954800000000004E-4"/>
    <n v="2.7650259199999999E-2"/>
    <x v="3"/>
  </r>
  <r>
    <x v="2"/>
    <n v="4606"/>
    <x v="8"/>
    <x v="1"/>
    <x v="0"/>
    <n v="1368973"/>
    <d v="2022-01-01T00:00:00"/>
    <n v="304"/>
    <n v="3821918.4"/>
    <n v="125721"/>
    <s v="VND"/>
    <s v="20221031VND"/>
    <n v="1"/>
    <n v="1.3689730000000001E-3"/>
    <n v="1.25721E-4"/>
    <n v="3.8219183999999998E-3"/>
    <x v="0"/>
  </r>
  <r>
    <x v="2"/>
    <n v="4608"/>
    <x v="0"/>
    <x v="1"/>
    <x v="0"/>
    <n v="31393"/>
    <d v="2022-01-01T00:00:00"/>
    <n v="304"/>
    <n v="10717793.6"/>
    <n v="352559"/>
    <s v="VND"/>
    <s v="20221031VND"/>
    <n v="1"/>
    <n v="3.1393000000000003E-5"/>
    <n v="3.5255900000000001E-4"/>
    <n v="1.0717793599999999E-2"/>
    <x v="0"/>
  </r>
  <r>
    <x v="2"/>
    <n v="4613"/>
    <x v="5"/>
    <x v="1"/>
    <x v="0"/>
    <n v="827533"/>
    <d v="2022-01-01T00:00:00"/>
    <n v="304"/>
    <n v="19687222.399999999"/>
    <n v="647606"/>
    <s v="VND"/>
    <s v="20221031VND"/>
    <n v="1"/>
    <n v="8.2753299999999998E-4"/>
    <n v="6.4760600000000001E-4"/>
    <n v="1.9687222399999999E-2"/>
    <x v="1"/>
  </r>
  <r>
    <x v="2"/>
    <n v="4615"/>
    <x v="9"/>
    <x v="1"/>
    <x v="0"/>
    <n v="1472385"/>
    <d v="2022-01-01T00:00:00"/>
    <n v="304"/>
    <n v="37457603.200000003"/>
    <n v="1232158"/>
    <s v="VND"/>
    <s v="20221031VND"/>
    <n v="1"/>
    <n v="1.4723850000000001E-3"/>
    <n v="1.2321579999999999E-3"/>
    <n v="3.7457603200000002E-2"/>
    <x v="0"/>
  </r>
  <r>
    <x v="2"/>
    <n v="4615"/>
    <x v="1"/>
    <x v="1"/>
    <x v="0"/>
    <n v="8160872"/>
    <d v="2022-01-01T00:00:00"/>
    <n v="304"/>
    <n v="220682446.40000001"/>
    <n v="7259291"/>
    <s v="VND"/>
    <s v="20221031VND"/>
    <n v="1"/>
    <n v="8.1608719999999996E-3"/>
    <n v="7.2592910000000002E-3"/>
    <n v="0.22068244640000001"/>
    <x v="1"/>
  </r>
  <r>
    <x v="2"/>
    <n v="4615"/>
    <x v="1"/>
    <x v="1"/>
    <x v="0"/>
    <n v="34796"/>
    <d v="2022-01-01T00:00:00"/>
    <n v="304"/>
    <n v="24451449.599999998"/>
    <n v="804324"/>
    <s v="VND"/>
    <s v="20221031VND"/>
    <n v="1"/>
    <n v="3.4795999999999997E-5"/>
    <n v="8.0432400000000003E-4"/>
    <n v="2.4451449599999998E-2"/>
    <x v="1"/>
  </r>
  <r>
    <x v="2"/>
    <n v="4616"/>
    <x v="13"/>
    <x v="1"/>
    <x v="0"/>
    <n v="823315"/>
    <d v="2022-01-01T00:00:00"/>
    <n v="304"/>
    <n v="14561144"/>
    <n v="478985"/>
    <s v="VND"/>
    <s v="20221031VND"/>
    <n v="1"/>
    <n v="8.2331500000000003E-4"/>
    <n v="4.7898500000000002E-4"/>
    <n v="1.4561144E-2"/>
    <x v="0"/>
  </r>
  <r>
    <x v="2"/>
    <n v="4616"/>
    <x v="13"/>
    <x v="1"/>
    <x v="0"/>
    <n v="4588706"/>
    <d v="2022-01-01T00:00:00"/>
    <n v="304"/>
    <n v="172662940.79999998"/>
    <n v="5679702"/>
    <s v="VND"/>
    <s v="20221031VND"/>
    <n v="1"/>
    <n v="4.5887059999999997E-3"/>
    <n v="5.679702E-3"/>
    <n v="0.17266294079999997"/>
    <x v="0"/>
  </r>
  <r>
    <x v="2"/>
    <n v="4618"/>
    <x v="3"/>
    <x v="1"/>
    <x v="0"/>
    <n v="80522"/>
    <d v="2022-01-01T00:00:00"/>
    <n v="304"/>
    <n v="45326947.199999996"/>
    <n v="1491018"/>
    <s v="VND"/>
    <s v="20221031VND"/>
    <n v="1"/>
    <n v="8.0521999999999999E-5"/>
    <n v="1.491018E-3"/>
    <n v="4.5326947199999995E-2"/>
    <x v="0"/>
  </r>
  <r>
    <x v="2"/>
    <n v="4618"/>
    <x v="3"/>
    <x v="1"/>
    <x v="0"/>
    <n v="1231132"/>
    <d v="2022-01-01T00:00:00"/>
    <n v="304"/>
    <n v="7829672"/>
    <n v="257555"/>
    <s v="VND"/>
    <s v="20221031VND"/>
    <n v="1"/>
    <n v="1.231132E-3"/>
    <n v="2.5755500000000002E-4"/>
    <n v="7.8296719999999993E-3"/>
    <x v="0"/>
  </r>
  <r>
    <x v="2"/>
    <n v="4619"/>
    <x v="3"/>
    <x v="1"/>
    <x v="0"/>
    <n v="1136926"/>
    <d v="2022-01-01T00:00:00"/>
    <n v="304"/>
    <n v="55840118.399999999"/>
    <n v="1836846"/>
    <s v="VND"/>
    <s v="20221031VND"/>
    <n v="1"/>
    <n v="1.1369259999999999E-3"/>
    <n v="1.8368460000000001E-3"/>
    <n v="5.5840118399999999E-2"/>
    <x v="0"/>
  </r>
  <r>
    <x v="2"/>
    <n v="4619"/>
    <x v="3"/>
    <x v="1"/>
    <x v="0"/>
    <n v="1562423"/>
    <d v="2022-01-01T00:00:00"/>
    <n v="304"/>
    <n v="815096779059.20007"/>
    <n v="1144264"/>
    <s v="USD"/>
    <s v="20221031USD"/>
    <n v="23432"/>
    <n v="36.610695735999997"/>
    <n v="26.812394048000002"/>
    <n v="815.09677905920012"/>
    <x v="0"/>
  </r>
  <r>
    <x v="2"/>
    <n v="4621"/>
    <x v="0"/>
    <x v="1"/>
    <x v="0"/>
    <n v="1506125"/>
    <d v="2022-01-01T00:00:00"/>
    <n v="304"/>
    <n v="40288147.199999996"/>
    <n v="1325268"/>
    <s v="VND"/>
    <s v="20221031VND"/>
    <n v="1"/>
    <n v="1.5061250000000001E-3"/>
    <n v="1.3252680000000001E-3"/>
    <n v="4.0288147199999992E-2"/>
    <x v="0"/>
  </r>
  <r>
    <x v="2"/>
    <n v="4623"/>
    <x v="0"/>
    <x v="1"/>
    <x v="0"/>
    <n v="156796"/>
    <d v="2022-01-01T00:00:00"/>
    <n v="304"/>
    <n v="6428384"/>
    <n v="211460"/>
    <s v="VND"/>
    <s v="20221031VND"/>
    <n v="1"/>
    <n v="1.5679600000000001E-4"/>
    <n v="2.1146000000000001E-4"/>
    <n v="6.4283839999999997E-3"/>
    <x v="0"/>
  </r>
  <r>
    <x v="2"/>
    <n v="4623"/>
    <x v="10"/>
    <x v="1"/>
    <x v="0"/>
    <n v="367898"/>
    <d v="2022-01-01T00:00:00"/>
    <n v="304"/>
    <n v="584531.19999999995"/>
    <n v="19228"/>
    <s v="VND"/>
    <s v="20221031VND"/>
    <n v="1"/>
    <n v="3.6789800000000002E-4"/>
    <n v="1.9228E-5"/>
    <n v="5.8453119999999996E-4"/>
    <x v="1"/>
  </r>
  <r>
    <x v="2"/>
    <n v="4624"/>
    <x v="4"/>
    <x v="1"/>
    <x v="0"/>
    <n v="1640682"/>
    <d v="2022-01-01T00:00:00"/>
    <n v="304"/>
    <n v="36294256"/>
    <n v="1193890"/>
    <s v="VND"/>
    <s v="20221031VND"/>
    <n v="1"/>
    <n v="1.6406820000000001E-3"/>
    <n v="1.19389E-3"/>
    <n v="3.6294255999999997E-2"/>
    <x v="1"/>
  </r>
  <r>
    <x v="2"/>
    <n v="4625"/>
    <x v="11"/>
    <x v="1"/>
    <x v="0"/>
    <n v="1214807"/>
    <d v="2022-01-01T00:00:00"/>
    <n v="304"/>
    <n v="50370003.199999996"/>
    <n v="1656908"/>
    <s v="VND"/>
    <s v="20221031VND"/>
    <n v="1"/>
    <n v="1.214807E-3"/>
    <n v="1.6569079999999999E-3"/>
    <n v="5.0370003199999992E-2"/>
    <x v="3"/>
  </r>
  <r>
    <x v="2"/>
    <n v="4625"/>
    <x v="11"/>
    <x v="1"/>
    <x v="0"/>
    <n v="7817471"/>
    <d v="2022-01-01T00:00:00"/>
    <n v="304"/>
    <n v="276021268.80000001"/>
    <n v="9079647"/>
    <s v="VND"/>
    <s v="20221031VND"/>
    <n v="1"/>
    <n v="7.8174709999999994E-3"/>
    <n v="9.0796469999999997E-3"/>
    <n v="0.2760212688"/>
    <x v="3"/>
  </r>
  <r>
    <x v="2"/>
    <n v="4625"/>
    <x v="3"/>
    <x v="1"/>
    <x v="0"/>
    <n v="470871"/>
    <d v="2022-01-01T00:00:00"/>
    <n v="304"/>
    <n v="21304168"/>
    <n v="700795"/>
    <s v="VND"/>
    <s v="20221031VND"/>
    <n v="1"/>
    <n v="4.7087099999999998E-4"/>
    <n v="7.0079500000000004E-4"/>
    <n v="2.1304167999999998E-2"/>
    <x v="0"/>
  </r>
  <r>
    <x v="2"/>
    <n v="4625"/>
    <x v="10"/>
    <x v="1"/>
    <x v="0"/>
    <n v="520572"/>
    <d v="2022-01-01T00:00:00"/>
    <n v="304"/>
    <n v="21645286.400000002"/>
    <n v="712016"/>
    <s v="VND"/>
    <s v="20221031VND"/>
    <n v="1"/>
    <n v="5.2057199999999996E-4"/>
    <n v="7.1201599999999999E-4"/>
    <n v="2.1645286400000002E-2"/>
    <x v="1"/>
  </r>
  <r>
    <x v="2"/>
    <n v="4629"/>
    <x v="10"/>
    <x v="1"/>
    <x v="0"/>
    <n v="9320996"/>
    <d v="2022-01-01T00:00:00"/>
    <n v="304"/>
    <n v="189738043.20000002"/>
    <n v="6241383"/>
    <s v="VND"/>
    <s v="20221031VND"/>
    <n v="1"/>
    <n v="9.3209959999999998E-3"/>
    <n v="6.2413829999999997E-3"/>
    <n v="0.18973804320000001"/>
    <x v="1"/>
  </r>
  <r>
    <x v="2"/>
    <n v="4630"/>
    <x v="5"/>
    <x v="1"/>
    <x v="0"/>
    <n v="1383133"/>
    <d v="2022-01-01T00:00:00"/>
    <n v="304"/>
    <n v="39560097.600000001"/>
    <n v="1301319"/>
    <s v="VND"/>
    <s v="20221031VND"/>
    <n v="1"/>
    <n v="1.3831329999999999E-3"/>
    <n v="1.301319E-3"/>
    <n v="3.9560097600000003E-2"/>
    <x v="1"/>
  </r>
  <r>
    <x v="2"/>
    <n v="4631"/>
    <x v="4"/>
    <x v="1"/>
    <x v="0"/>
    <n v="965375"/>
    <d v="2022-01-01T00:00:00"/>
    <n v="304"/>
    <n v="20943897.599999998"/>
    <n v="688944"/>
    <s v="VND"/>
    <s v="20221031VND"/>
    <n v="1"/>
    <n v="9.6537499999999998E-4"/>
    <n v="6.8894400000000004E-4"/>
    <n v="2.0943897599999997E-2"/>
    <x v="1"/>
  </r>
  <r>
    <x v="2"/>
    <n v="4631"/>
    <x v="9"/>
    <x v="1"/>
    <x v="0"/>
    <n v="346808"/>
    <d v="2022-01-01T00:00:00"/>
    <n v="304"/>
    <n v="37908131.200000003"/>
    <n v="1246978"/>
    <s v="VND"/>
    <s v="20221031VND"/>
    <n v="1"/>
    <n v="3.4680799999999999E-4"/>
    <n v="1.2469779999999999E-3"/>
    <n v="3.79081312E-2"/>
    <x v="0"/>
  </r>
  <r>
    <x v="2"/>
    <n v="4632"/>
    <x v="15"/>
    <x v="1"/>
    <x v="0"/>
    <n v="1966829"/>
    <d v="2022-01-01T00:00:00"/>
    <n v="304"/>
    <n v="212435.19999999998"/>
    <n v="6988"/>
    <s v="VND"/>
    <s v="20221031VND"/>
    <n v="1"/>
    <n v="1.9668289999999998E-3"/>
    <n v="6.9879999999999998E-6"/>
    <n v="2.1243519999999998E-4"/>
    <x v="4"/>
  </r>
  <r>
    <x v="2"/>
    <n v="4632"/>
    <x v="15"/>
    <x v="1"/>
    <x v="0"/>
    <n v="688226"/>
    <d v="2022-01-01T00:00:00"/>
    <n v="304"/>
    <n v="53169144"/>
    <n v="1748985"/>
    <s v="VND"/>
    <s v="20221031VND"/>
    <n v="1"/>
    <n v="6.8822600000000001E-4"/>
    <n v="1.748985E-3"/>
    <n v="5.3169144000000002E-2"/>
    <x v="4"/>
  </r>
  <r>
    <x v="2"/>
    <n v="4634"/>
    <x v="3"/>
    <x v="1"/>
    <x v="0"/>
    <n v="1981934"/>
    <d v="2022-01-01T00:00:00"/>
    <n v="304"/>
    <n v="1127931.2"/>
    <n v="37103"/>
    <s v="VND"/>
    <s v="20221031VND"/>
    <n v="1"/>
    <n v="1.9819339999999999E-3"/>
    <n v="3.7103E-5"/>
    <n v="1.1279312000000001E-3"/>
    <x v="0"/>
  </r>
  <r>
    <x v="2"/>
    <n v="4634"/>
    <x v="3"/>
    <x v="1"/>
    <x v="0"/>
    <n v="969203"/>
    <d v="2022-01-01T00:00:00"/>
    <n v="304"/>
    <n v="945861135820.79993"/>
    <n v="1327836"/>
    <s v="USD"/>
    <s v="20221031USD"/>
    <n v="23432"/>
    <n v="22.710364695999999"/>
    <n v="31.113853152000001"/>
    <n v="945.86113582079997"/>
    <x v="0"/>
  </r>
  <r>
    <x v="2"/>
    <n v="4634"/>
    <x v="3"/>
    <x v="1"/>
    <x v="0"/>
    <n v="6751302"/>
    <d v="2022-01-01T00:00:00"/>
    <n v="304"/>
    <n v="208557284.79999998"/>
    <n v="6860437"/>
    <s v="VND"/>
    <s v="20221031VND"/>
    <n v="1"/>
    <n v="6.7513019999999998E-3"/>
    <n v="6.8604369999999996E-3"/>
    <n v="0.20855728479999999"/>
    <x v="0"/>
  </r>
  <r>
    <x v="2"/>
    <n v="4635"/>
    <x v="8"/>
    <x v="1"/>
    <x v="0"/>
    <n v="312136"/>
    <d v="2022-01-01T00:00:00"/>
    <n v="304"/>
    <n v="27234508.800000001"/>
    <n v="895872"/>
    <s v="VND"/>
    <s v="20221031VND"/>
    <n v="1"/>
    <n v="3.1213600000000002E-4"/>
    <n v="8.9587200000000003E-4"/>
    <n v="2.7234508800000001E-2"/>
    <x v="0"/>
  </r>
  <r>
    <x v="2"/>
    <n v="4641"/>
    <x v="15"/>
    <x v="1"/>
    <x v="0"/>
    <n v="450330"/>
    <d v="2022-01-01T00:00:00"/>
    <n v="304"/>
    <n v="29221726.400000002"/>
    <n v="961241"/>
    <s v="VND"/>
    <s v="20221031VND"/>
    <n v="1"/>
    <n v="4.5032999999999998E-4"/>
    <n v="9.6124100000000005E-4"/>
    <n v="2.9221726400000002E-2"/>
    <x v="4"/>
  </r>
  <r>
    <x v="2"/>
    <n v="4644"/>
    <x v="6"/>
    <x v="1"/>
    <x v="0"/>
    <n v="1231460"/>
    <d v="2022-01-01T00:00:00"/>
    <n v="304"/>
    <n v="109438537395.2"/>
    <n v="153634"/>
    <s v="USD"/>
    <s v="20221031USD"/>
    <n v="23432"/>
    <n v="28.855570719999999"/>
    <n v="3.5999518880000001"/>
    <n v="109.4385373952"/>
    <x v="3"/>
  </r>
  <r>
    <x v="2"/>
    <n v="4647"/>
    <x v="0"/>
    <x v="1"/>
    <x v="0"/>
    <n v="1931774"/>
    <d v="2022-01-01T00:00:00"/>
    <n v="304"/>
    <n v="209789845260.80002"/>
    <n v="294511"/>
    <s v="USD"/>
    <s v="20221031USD"/>
    <n v="23432"/>
    <n v="45.265328367999999"/>
    <n v="6.9009817519999999"/>
    <n v="209.78984526080001"/>
    <x v="0"/>
  </r>
  <r>
    <x v="2"/>
    <n v="4647"/>
    <x v="0"/>
    <x v="1"/>
    <x v="0"/>
    <n v="1582807"/>
    <d v="2022-01-01T00:00:00"/>
    <n v="304"/>
    <n v="20185144"/>
    <n v="663985"/>
    <s v="VND"/>
    <s v="20221031VND"/>
    <n v="1"/>
    <n v="1.5828070000000001E-3"/>
    <n v="6.6398499999999997E-4"/>
    <n v="2.0185143999999999E-2"/>
    <x v="0"/>
  </r>
  <r>
    <x v="2"/>
    <n v="4648"/>
    <x v="10"/>
    <x v="1"/>
    <x v="0"/>
    <n v="862851"/>
    <d v="2022-01-01T00:00:00"/>
    <n v="304"/>
    <n v="16549152"/>
    <n v="544380"/>
    <s v="VND"/>
    <s v="20221031VND"/>
    <n v="1"/>
    <n v="8.6285099999999998E-4"/>
    <n v="5.4438000000000002E-4"/>
    <n v="1.6549152000000001E-2"/>
    <x v="1"/>
  </r>
  <r>
    <x v="2"/>
    <n v="4650"/>
    <x v="4"/>
    <x v="1"/>
    <x v="0"/>
    <n v="808833"/>
    <d v="2022-01-01T00:00:00"/>
    <n v="304"/>
    <n v="12984904"/>
    <n v="427135"/>
    <s v="VND"/>
    <s v="20221031VND"/>
    <n v="1"/>
    <n v="8.0883300000000001E-4"/>
    <n v="4.2713499999999998E-4"/>
    <n v="1.2984904E-2"/>
    <x v="1"/>
  </r>
  <r>
    <x v="2"/>
    <n v="4652"/>
    <x v="4"/>
    <x v="1"/>
    <x v="0"/>
    <n v="814192"/>
    <d v="2022-01-01T00:00:00"/>
    <n v="304"/>
    <n v="9601536"/>
    <n v="315840"/>
    <s v="VND"/>
    <s v="20221031VND"/>
    <n v="1"/>
    <n v="8.1419200000000004E-4"/>
    <n v="3.1584000000000001E-4"/>
    <n v="9.6015360000000008E-3"/>
    <x v="1"/>
  </r>
  <r>
    <x v="2"/>
    <n v="4652"/>
    <x v="1"/>
    <x v="1"/>
    <x v="0"/>
    <n v="788698"/>
    <d v="2022-01-01T00:00:00"/>
    <n v="304"/>
    <n v="12914376"/>
    <n v="424815"/>
    <s v="VND"/>
    <s v="20221031VND"/>
    <n v="1"/>
    <n v="7.88698E-4"/>
    <n v="4.2481499999999999E-4"/>
    <n v="1.2914376E-2"/>
    <x v="1"/>
  </r>
  <r>
    <x v="2"/>
    <n v="4653"/>
    <x v="8"/>
    <x v="1"/>
    <x v="0"/>
    <n v="6066992"/>
    <d v="2022-01-01T00:00:00"/>
    <n v="304"/>
    <n v="200868516.79999998"/>
    <n v="6607517"/>
    <s v="VND"/>
    <s v="20221031VND"/>
    <n v="1"/>
    <n v="6.0669920000000002E-3"/>
    <n v="6.6075170000000003E-3"/>
    <n v="0.20086851679999998"/>
    <x v="0"/>
  </r>
  <r>
    <x v="2"/>
    <n v="4653"/>
    <x v="8"/>
    <x v="1"/>
    <x v="0"/>
    <n v="568502"/>
    <d v="2022-01-01T00:00:00"/>
    <n v="304"/>
    <n v="490418338150.39996"/>
    <n v="688468"/>
    <s v="USD"/>
    <s v="20221031USD"/>
    <n v="23432"/>
    <n v="13.321138864"/>
    <n v="16.132182176000001"/>
    <n v="490.41833815039996"/>
    <x v="0"/>
  </r>
  <r>
    <x v="2"/>
    <n v="4653"/>
    <x v="8"/>
    <x v="1"/>
    <x v="0"/>
    <n v="1111668"/>
    <d v="2022-01-01T00:00:00"/>
    <n v="304"/>
    <n v="6840425.6000000006"/>
    <n v="225014"/>
    <s v="VND"/>
    <s v="20221031VND"/>
    <n v="1"/>
    <n v="1.1116679999999999E-3"/>
    <n v="2.25014E-4"/>
    <n v="6.8404256000000009E-3"/>
    <x v="0"/>
  </r>
  <r>
    <x v="2"/>
    <n v="4656"/>
    <x v="0"/>
    <x v="1"/>
    <x v="0"/>
    <n v="1466774"/>
    <d v="2022-01-01T00:00:00"/>
    <n v="304"/>
    <n v="22921022.400000002"/>
    <n v="753981"/>
    <s v="VND"/>
    <s v="20221031VND"/>
    <n v="1"/>
    <n v="1.4667739999999999E-3"/>
    <n v="7.5398100000000003E-4"/>
    <n v="2.2921022400000001E-2"/>
    <x v="0"/>
  </r>
  <r>
    <x v="2"/>
    <n v="4656"/>
    <x v="6"/>
    <x v="1"/>
    <x v="0"/>
    <n v="2865025"/>
    <d v="2022-01-01T00:00:00"/>
    <n v="304"/>
    <n v="181885571.20000002"/>
    <n v="5983078"/>
    <s v="VND"/>
    <s v="20221031VND"/>
    <n v="1"/>
    <n v="2.8650250000000002E-3"/>
    <n v="5.9830780000000002E-3"/>
    <n v="0.18188557120000001"/>
    <x v="3"/>
  </r>
  <r>
    <x v="2"/>
    <n v="4658"/>
    <x v="3"/>
    <x v="1"/>
    <x v="0"/>
    <n v="522320"/>
    <d v="2022-01-01T00:00:00"/>
    <n v="304"/>
    <n v="52499219.199999996"/>
    <n v="1726948"/>
    <s v="VND"/>
    <s v="20221031VND"/>
    <n v="1"/>
    <n v="5.2232000000000005E-4"/>
    <n v="1.7269480000000001E-3"/>
    <n v="5.2499219199999995E-2"/>
    <x v="0"/>
  </r>
  <r>
    <x v="2"/>
    <n v="4658"/>
    <x v="5"/>
    <x v="1"/>
    <x v="0"/>
    <n v="1842827"/>
    <d v="2022-01-01T00:00:00"/>
    <n v="304"/>
    <n v="58544776"/>
    <n v="1925815"/>
    <s v="VND"/>
    <s v="20221031VND"/>
    <n v="1"/>
    <n v="1.842827E-3"/>
    <n v="1.925815E-3"/>
    <n v="5.8544776E-2"/>
    <x v="1"/>
  </r>
  <r>
    <x v="2"/>
    <n v="4660"/>
    <x v="3"/>
    <x v="1"/>
    <x v="0"/>
    <n v="1312755"/>
    <d v="2022-01-01T00:00:00"/>
    <n v="304"/>
    <n v="40704262.399999999"/>
    <n v="1338956"/>
    <s v="VND"/>
    <s v="20221031VND"/>
    <n v="1"/>
    <n v="1.3127550000000001E-3"/>
    <n v="1.3389560000000001E-3"/>
    <n v="4.0704262399999996E-2"/>
    <x v="0"/>
  </r>
  <r>
    <x v="2"/>
    <n v="4661"/>
    <x v="2"/>
    <x v="1"/>
    <x v="0"/>
    <n v="1481938"/>
    <d v="2022-01-01T00:00:00"/>
    <n v="304"/>
    <n v="50530788.800000004"/>
    <n v="1662197"/>
    <s v="VND"/>
    <s v="20221031VND"/>
    <n v="1"/>
    <n v="1.4819379999999999E-3"/>
    <n v="1.662197E-3"/>
    <n v="5.0530788800000004E-2"/>
    <x v="2"/>
  </r>
  <r>
    <x v="2"/>
    <n v="4662"/>
    <x v="4"/>
    <x v="1"/>
    <x v="0"/>
    <n v="954430"/>
    <d v="2022-01-01T00:00:00"/>
    <n v="304"/>
    <n v="44966828.800000004"/>
    <n v="1479172"/>
    <s v="VND"/>
    <s v="20221031VND"/>
    <n v="1"/>
    <n v="9.5443000000000004E-4"/>
    <n v="1.479172E-3"/>
    <n v="4.4966828800000004E-2"/>
    <x v="1"/>
  </r>
  <r>
    <x v="2"/>
    <n v="4664"/>
    <x v="4"/>
    <x v="1"/>
    <x v="0"/>
    <n v="400189"/>
    <d v="2022-01-01T00:00:00"/>
    <n v="304"/>
    <n v="1250069981388.8"/>
    <n v="1754896"/>
    <s v="USD"/>
    <s v="20221031USD"/>
    <n v="23432"/>
    <n v="9.3772286480000009"/>
    <n v="41.120723071999997"/>
    <n v="1250.0699813888"/>
    <x v="1"/>
  </r>
  <r>
    <x v="2"/>
    <n v="4664"/>
    <x v="4"/>
    <x v="1"/>
    <x v="0"/>
    <n v="1108558"/>
    <d v="2022-01-01T00:00:00"/>
    <n v="304"/>
    <n v="982060521142.40015"/>
    <n v="1416062"/>
    <s v="EUR"/>
    <s v="20221031EUR"/>
    <n v="22813"/>
    <n v="25.289533654"/>
    <n v="32.304622406"/>
    <n v="982.06052114240015"/>
    <x v="1"/>
  </r>
  <r>
    <x v="2"/>
    <n v="4664"/>
    <x v="4"/>
    <x v="1"/>
    <x v="0"/>
    <n v="753227"/>
    <d v="2022-01-01T00:00:00"/>
    <n v="304"/>
    <n v="59057441.600000001"/>
    <n v="1942679"/>
    <s v="VND"/>
    <s v="20221031VND"/>
    <n v="1"/>
    <n v="7.5322699999999998E-4"/>
    <n v="1.9426790000000001E-3"/>
    <n v="5.9057441600000003E-2"/>
    <x v="1"/>
  </r>
  <r>
    <x v="2"/>
    <n v="4664"/>
    <x v="14"/>
    <x v="1"/>
    <x v="0"/>
    <n v="1713980"/>
    <d v="2022-01-01T00:00:00"/>
    <n v="304"/>
    <n v="41507795.199999996"/>
    <n v="1365388"/>
    <s v="VND"/>
    <s v="20221031VND"/>
    <n v="1"/>
    <n v="1.7139799999999999E-3"/>
    <n v="1.3653879999999999E-3"/>
    <n v="4.1507795199999996E-2"/>
    <x v="3"/>
  </r>
  <r>
    <x v="2"/>
    <n v="4666"/>
    <x v="3"/>
    <x v="1"/>
    <x v="0"/>
    <n v="1699610"/>
    <d v="2022-01-01T00:00:00"/>
    <n v="304"/>
    <n v="12016420.799999999"/>
    <n v="395277"/>
    <s v="VND"/>
    <s v="20221031VND"/>
    <n v="1"/>
    <n v="1.6996100000000001E-3"/>
    <n v="3.9527699999999998E-4"/>
    <n v="1.2016420799999998E-2"/>
    <x v="0"/>
  </r>
  <r>
    <x v="2"/>
    <n v="4669"/>
    <x v="14"/>
    <x v="1"/>
    <x v="0"/>
    <n v="502878"/>
    <d v="2022-01-01T00:00:00"/>
    <n v="304"/>
    <n v="4645880"/>
    <n v="152825"/>
    <s v="VND"/>
    <s v="20221031VND"/>
    <n v="1"/>
    <n v="5.0287800000000001E-4"/>
    <n v="1.5282499999999999E-4"/>
    <n v="4.6458799999999998E-3"/>
    <x v="3"/>
  </r>
  <r>
    <x v="2"/>
    <n v="4669"/>
    <x v="1"/>
    <x v="1"/>
    <x v="0"/>
    <n v="906642"/>
    <d v="2022-01-01T00:00:00"/>
    <n v="304"/>
    <n v="41983220.800000004"/>
    <n v="1381027"/>
    <s v="VND"/>
    <s v="20221031VND"/>
    <n v="1"/>
    <n v="9.0664200000000004E-4"/>
    <n v="1.3810269999999999E-3"/>
    <n v="4.1983220800000005E-2"/>
    <x v="1"/>
  </r>
  <r>
    <x v="2"/>
    <n v="4669"/>
    <x v="6"/>
    <x v="1"/>
    <x v="0"/>
    <n v="796004"/>
    <d v="2022-01-01T00:00:00"/>
    <n v="304"/>
    <n v="52122563.199999996"/>
    <n v="1714558"/>
    <s v="VND"/>
    <s v="20221031VND"/>
    <n v="1"/>
    <n v="7.96004E-4"/>
    <n v="1.7145579999999999E-3"/>
    <n v="5.2122563199999992E-2"/>
    <x v="3"/>
  </r>
  <r>
    <x v="2"/>
    <n v="4671"/>
    <x v="10"/>
    <x v="1"/>
    <x v="0"/>
    <n v="1954760"/>
    <d v="2022-01-01T00:00:00"/>
    <n v="304"/>
    <n v="2879670.4"/>
    <n v="94726"/>
    <s v="VND"/>
    <s v="20221031VND"/>
    <n v="1"/>
    <n v="1.9547599999999998E-3"/>
    <n v="9.4726000000000001E-5"/>
    <n v="2.8796704000000001E-3"/>
    <x v="1"/>
  </r>
  <r>
    <x v="2"/>
    <n v="4671"/>
    <x v="4"/>
    <x v="1"/>
    <x v="0"/>
    <n v="1693461"/>
    <d v="2022-01-01T00:00:00"/>
    <n v="304"/>
    <n v="33061732.800000001"/>
    <n v="1087557"/>
    <s v="VND"/>
    <s v="20221031VND"/>
    <n v="1"/>
    <n v="1.6934610000000001E-3"/>
    <n v="1.0875570000000001E-3"/>
    <n v="3.30617328E-2"/>
    <x v="1"/>
  </r>
  <r>
    <x v="2"/>
    <n v="4672"/>
    <x v="7"/>
    <x v="1"/>
    <x v="0"/>
    <n v="54396"/>
    <d v="2022-01-01T00:00:00"/>
    <n v="304"/>
    <n v="53227664"/>
    <n v="1750910"/>
    <s v="VND"/>
    <s v="20221031VND"/>
    <n v="1"/>
    <n v="5.4395999999999999E-5"/>
    <n v="1.7509100000000001E-3"/>
    <n v="5.3227664000000001E-2"/>
    <x v="2"/>
  </r>
  <r>
    <x v="2"/>
    <n v="4673"/>
    <x v="14"/>
    <x v="1"/>
    <x v="0"/>
    <n v="1486847"/>
    <d v="2022-01-01T00:00:00"/>
    <n v="304"/>
    <n v="50172008"/>
    <n v="1650395"/>
    <s v="VND"/>
    <s v="20221031VND"/>
    <n v="1"/>
    <n v="1.4868469999999999E-3"/>
    <n v="1.650395E-3"/>
    <n v="5.0172007999999997E-2"/>
    <x v="3"/>
  </r>
  <r>
    <x v="2"/>
    <n v="4673"/>
    <x v="1"/>
    <x v="1"/>
    <x v="0"/>
    <n v="216624"/>
    <d v="2022-01-01T00:00:00"/>
    <n v="304"/>
    <n v="21716878.400000002"/>
    <n v="714371"/>
    <s v="VND"/>
    <s v="20221031VND"/>
    <n v="1"/>
    <n v="2.16624E-4"/>
    <n v="7.1437099999999999E-4"/>
    <n v="2.1716878400000004E-2"/>
    <x v="1"/>
  </r>
  <r>
    <x v="2"/>
    <n v="4673"/>
    <x v="4"/>
    <x v="1"/>
    <x v="0"/>
    <n v="1398585"/>
    <d v="2022-01-01T00:00:00"/>
    <n v="304"/>
    <n v="39591136"/>
    <n v="1302340"/>
    <s v="VND"/>
    <s v="20221031VND"/>
    <n v="1"/>
    <n v="1.3985849999999999E-3"/>
    <n v="1.3023399999999999E-3"/>
    <n v="3.9591135999999999E-2"/>
    <x v="1"/>
  </r>
  <r>
    <x v="2"/>
    <n v="4676"/>
    <x v="4"/>
    <x v="1"/>
    <x v="0"/>
    <n v="6866"/>
    <d v="2022-01-01T00:00:00"/>
    <n v="304"/>
    <n v="6816075.2000000002"/>
    <n v="224213"/>
    <s v="VND"/>
    <s v="20221031VND"/>
    <n v="1"/>
    <n v="6.866E-6"/>
    <n v="2.2421299999999999E-4"/>
    <n v="6.8160752000000005E-3"/>
    <x v="1"/>
  </r>
  <r>
    <x v="2"/>
    <n v="4676"/>
    <x v="14"/>
    <x v="1"/>
    <x v="0"/>
    <n v="523141"/>
    <d v="2022-01-01T00:00:00"/>
    <n v="304"/>
    <n v="56208536"/>
    <n v="1848965"/>
    <s v="VND"/>
    <s v="20221031VND"/>
    <n v="1"/>
    <n v="5.2314099999999997E-4"/>
    <n v="1.8489649999999999E-3"/>
    <n v="5.6208536000000003E-2"/>
    <x v="3"/>
  </r>
  <r>
    <x v="2"/>
    <n v="4676"/>
    <x v="0"/>
    <x v="1"/>
    <x v="0"/>
    <n v="1613564"/>
    <d v="2022-01-01T00:00:00"/>
    <n v="304"/>
    <n v="30884880"/>
    <n v="1015950"/>
    <s v="VND"/>
    <s v="20221031VND"/>
    <n v="1"/>
    <n v="1.6135640000000001E-3"/>
    <n v="1.0159500000000001E-3"/>
    <n v="3.088488E-2"/>
    <x v="0"/>
  </r>
  <r>
    <x v="2"/>
    <n v="4676"/>
    <x v="0"/>
    <x v="1"/>
    <x v="0"/>
    <n v="85585"/>
    <d v="2022-01-01T00:00:00"/>
    <n v="304"/>
    <n v="9835798.4000000004"/>
    <n v="323546"/>
    <s v="VND"/>
    <s v="20221031VND"/>
    <n v="1"/>
    <n v="8.5585000000000001E-5"/>
    <n v="3.2354600000000002E-4"/>
    <n v="9.8357983999999999E-3"/>
    <x v="0"/>
  </r>
  <r>
    <x v="2"/>
    <n v="4679"/>
    <x v="4"/>
    <x v="1"/>
    <x v="0"/>
    <n v="1858341"/>
    <d v="2022-01-01T00:00:00"/>
    <n v="304"/>
    <n v="13117387.200000001"/>
    <n v="431493"/>
    <s v="VND"/>
    <s v="20221031VND"/>
    <n v="1"/>
    <n v="1.8583409999999999E-3"/>
    <n v="4.3149300000000002E-4"/>
    <n v="1.31173872E-2"/>
    <x v="1"/>
  </r>
  <r>
    <x v="2"/>
    <n v="4682"/>
    <x v="4"/>
    <x v="1"/>
    <x v="0"/>
    <n v="2934800"/>
    <d v="2022-01-01T00:00:00"/>
    <n v="304"/>
    <n v="69226880"/>
    <n v="2277200"/>
    <s v="VND"/>
    <s v="20221031VND"/>
    <n v="1"/>
    <n v="2.9348E-3"/>
    <n v="2.2772000000000001E-3"/>
    <n v="6.9226880000000005E-2"/>
    <x v="1"/>
  </r>
  <r>
    <x v="2"/>
    <n v="4682"/>
    <x v="0"/>
    <x v="1"/>
    <x v="0"/>
    <n v="1586239"/>
    <d v="2022-01-01T00:00:00"/>
    <n v="304"/>
    <n v="45454353.600000001"/>
    <n v="1495209"/>
    <s v="VND"/>
    <s v="20221031VND"/>
    <n v="1"/>
    <n v="1.5862389999999999E-3"/>
    <n v="1.4952089999999999E-3"/>
    <n v="4.5454353600000004E-2"/>
    <x v="0"/>
  </r>
  <r>
    <x v="2"/>
    <n v="4684"/>
    <x v="0"/>
    <x v="1"/>
    <x v="0"/>
    <n v="240488"/>
    <d v="2022-01-01T00:00:00"/>
    <n v="304"/>
    <n v="5078624"/>
    <n v="167060"/>
    <s v="VND"/>
    <s v="20221031VND"/>
    <n v="1"/>
    <n v="2.4048799999999999E-4"/>
    <n v="1.6705999999999999E-4"/>
    <n v="5.0786240000000003E-3"/>
    <x v="0"/>
  </r>
  <r>
    <x v="2"/>
    <n v="4684"/>
    <x v="4"/>
    <x v="1"/>
    <x v="0"/>
    <n v="1053470"/>
    <d v="2022-01-01T00:00:00"/>
    <n v="304"/>
    <n v="37692321.600000001"/>
    <n v="1239879"/>
    <s v="VND"/>
    <s v="20221031VND"/>
    <n v="1"/>
    <n v="1.0534699999999999E-3"/>
    <n v="1.2398789999999999E-3"/>
    <n v="3.7692321600000002E-2"/>
    <x v="1"/>
  </r>
  <r>
    <x v="2"/>
    <n v="4685"/>
    <x v="10"/>
    <x v="1"/>
    <x v="0"/>
    <n v="312434"/>
    <d v="2022-01-01T00:00:00"/>
    <n v="304"/>
    <n v="30298281.599999998"/>
    <n v="996654"/>
    <s v="VND"/>
    <s v="20221031VND"/>
    <n v="1"/>
    <n v="3.12434E-4"/>
    <n v="9.9665400000000003E-4"/>
    <n v="3.0298281599999997E-2"/>
    <x v="1"/>
  </r>
  <r>
    <x v="2"/>
    <n v="4685"/>
    <x v="10"/>
    <x v="1"/>
    <x v="0"/>
    <n v="1535634"/>
    <d v="2022-01-01T00:00:00"/>
    <n v="304"/>
    <n v="26941939.199999999"/>
    <n v="886248"/>
    <s v="VND"/>
    <s v="20221031VND"/>
    <n v="1"/>
    <n v="1.5356339999999999E-3"/>
    <n v="8.8624799999999996E-4"/>
    <n v="2.6941939200000001E-2"/>
    <x v="1"/>
  </r>
  <r>
    <x v="2"/>
    <n v="4685"/>
    <x v="10"/>
    <x v="1"/>
    <x v="0"/>
    <n v="693247"/>
    <d v="2022-01-01T00:00:00"/>
    <n v="304"/>
    <n v="31490630.400000002"/>
    <n v="1035876"/>
    <s v="VND"/>
    <s v="20221031VND"/>
    <n v="1"/>
    <n v="6.9324700000000003E-4"/>
    <n v="1.035876E-3"/>
    <n v="3.1490630400000004E-2"/>
    <x v="1"/>
  </r>
  <r>
    <x v="2"/>
    <n v="4686"/>
    <x v="5"/>
    <x v="1"/>
    <x v="0"/>
    <n v="1518340"/>
    <d v="2022-01-01T00:00:00"/>
    <n v="304"/>
    <n v="27823964.800000001"/>
    <n v="915262"/>
    <s v="VND"/>
    <s v="20221031VND"/>
    <n v="1"/>
    <n v="1.51834E-3"/>
    <n v="9.1526200000000002E-4"/>
    <n v="2.78239648E-2"/>
    <x v="1"/>
  </r>
  <r>
    <x v="2"/>
    <n v="4687"/>
    <x v="8"/>
    <x v="1"/>
    <x v="0"/>
    <n v="1602880"/>
    <d v="2022-01-01T00:00:00"/>
    <n v="304"/>
    <n v="2004089.5999999999"/>
    <n v="65924"/>
    <s v="VND"/>
    <s v="20221031VND"/>
    <n v="1"/>
    <n v="1.6028800000000001E-3"/>
    <n v="6.5924000000000001E-5"/>
    <n v="2.0040895999999999E-3"/>
    <x v="0"/>
  </r>
  <r>
    <x v="2"/>
    <n v="4688"/>
    <x v="4"/>
    <x v="1"/>
    <x v="0"/>
    <n v="1556443"/>
    <d v="2022-01-01T00:00:00"/>
    <n v="304"/>
    <n v="2534235.1999999997"/>
    <n v="83363"/>
    <s v="VND"/>
    <s v="20221031VND"/>
    <n v="1"/>
    <n v="1.556443E-3"/>
    <n v="8.3362999999999995E-5"/>
    <n v="2.5342351999999998E-3"/>
    <x v="1"/>
  </r>
  <r>
    <x v="2"/>
    <n v="4690"/>
    <x v="5"/>
    <x v="1"/>
    <x v="1"/>
    <n v="1595787"/>
    <d v="2022-01-01T00:00:00"/>
    <n v="304"/>
    <n v="5413388.7999999998"/>
    <n v="178072"/>
    <s v="VND"/>
    <s v="20221031VND"/>
    <n v="1"/>
    <n v="1.595787E-3"/>
    <n v="1.7807200000000001E-4"/>
    <n v="5.4133888000000002E-3"/>
    <x v="1"/>
  </r>
  <r>
    <x v="2"/>
    <n v="4690"/>
    <x v="5"/>
    <x v="1"/>
    <x v="1"/>
    <n v="1588630"/>
    <d v="2022-01-01T00:00:00"/>
    <n v="304"/>
    <n v="41977475.199999996"/>
    <n v="1380838"/>
    <s v="VND"/>
    <s v="20221031VND"/>
    <n v="1"/>
    <n v="1.5886299999999999E-3"/>
    <n v="1.3808379999999999E-3"/>
    <n v="4.1977475199999996E-2"/>
    <x v="1"/>
  </r>
  <r>
    <x v="2"/>
    <n v="4690"/>
    <x v="5"/>
    <x v="1"/>
    <x v="1"/>
    <n v="868135"/>
    <d v="2022-01-01T00:00:00"/>
    <n v="304"/>
    <n v="3071008"/>
    <n v="101020"/>
    <s v="VND"/>
    <s v="20221031VND"/>
    <n v="1"/>
    <n v="8.6813500000000002E-4"/>
    <n v="1.0102000000000001E-4"/>
    <n v="3.0710080000000001E-3"/>
    <x v="1"/>
  </r>
  <r>
    <x v="2"/>
    <n v="4690"/>
    <x v="5"/>
    <x v="1"/>
    <x v="1"/>
    <n v="1168640"/>
    <d v="2022-01-01T00:00:00"/>
    <n v="304"/>
    <n v="38074692.799999997"/>
    <n v="1252457"/>
    <s v="VND"/>
    <s v="20221031VND"/>
    <n v="1"/>
    <n v="1.1686400000000001E-3"/>
    <n v="1.252457E-3"/>
    <n v="3.8074692799999997E-2"/>
    <x v="1"/>
  </r>
  <r>
    <x v="2"/>
    <n v="4690"/>
    <x v="5"/>
    <x v="1"/>
    <x v="0"/>
    <n v="6559467"/>
    <d v="2022-01-01T00:00:00"/>
    <n v="304"/>
    <n v="243169478.40000001"/>
    <n v="7998996"/>
    <s v="VND"/>
    <s v="20221031VND"/>
    <n v="1"/>
    <n v="6.5594670000000002E-3"/>
    <n v="7.9989959999999995E-3"/>
    <n v="0.2431694784"/>
    <x v="1"/>
  </r>
  <r>
    <x v="2"/>
    <n v="4690"/>
    <x v="5"/>
    <x v="1"/>
    <x v="0"/>
    <n v="7381868"/>
    <d v="2022-01-01T00:00:00"/>
    <n v="304"/>
    <n v="187872152"/>
    <n v="6180005"/>
    <s v="VND"/>
    <s v="20221031VND"/>
    <n v="1"/>
    <n v="7.3818679999999998E-3"/>
    <n v="6.1800049999999997E-3"/>
    <n v="0.18787215199999999"/>
    <x v="1"/>
  </r>
  <r>
    <x v="2"/>
    <n v="4690"/>
    <x v="5"/>
    <x v="1"/>
    <x v="0"/>
    <n v="1436395"/>
    <d v="2022-01-01T00:00:00"/>
    <n v="304"/>
    <n v="1051631159296"/>
    <n v="1476320"/>
    <s v="USD"/>
    <s v="20221031USD"/>
    <n v="23432"/>
    <n v="33.657607640000002"/>
    <n v="34.593130240000001"/>
    <n v="1051.6311592960001"/>
    <x v="1"/>
  </r>
  <r>
    <x v="2"/>
    <n v="4693"/>
    <x v="1"/>
    <x v="1"/>
    <x v="0"/>
    <n v="9570159"/>
    <d v="2022-01-01T00:00:00"/>
    <n v="304"/>
    <n v="269658032"/>
    <n v="8870330"/>
    <s v="VND"/>
    <s v="20221031VND"/>
    <n v="1"/>
    <n v="9.570159E-3"/>
    <n v="8.8703299999999992E-3"/>
    <n v="0.26965803199999999"/>
    <x v="1"/>
  </r>
  <r>
    <x v="2"/>
    <n v="4693"/>
    <x v="0"/>
    <x v="1"/>
    <x v="0"/>
    <n v="186166"/>
    <d v="2022-01-01T00:00:00"/>
    <n v="304"/>
    <n v="462049.60000000003"/>
    <n v="15199"/>
    <s v="VND"/>
    <s v="20221031VND"/>
    <n v="1"/>
    <n v="1.8616600000000001E-4"/>
    <n v="1.5199E-5"/>
    <n v="4.6204960000000001E-4"/>
    <x v="0"/>
  </r>
  <r>
    <x v="2"/>
    <n v="4693"/>
    <x v="1"/>
    <x v="1"/>
    <x v="1"/>
    <n v="8952877"/>
    <d v="2022-01-01T00:00:00"/>
    <n v="304"/>
    <n v="198803779.20000002"/>
    <n v="6539598"/>
    <s v="VND"/>
    <s v="20221031VND"/>
    <n v="1"/>
    <n v="8.9528769999999997E-3"/>
    <n v="6.5395979999999998E-3"/>
    <n v="0.19880377920000003"/>
    <x v="1"/>
  </r>
  <r>
    <x v="2"/>
    <n v="4693"/>
    <x v="1"/>
    <x v="1"/>
    <x v="0"/>
    <n v="6302794"/>
    <d v="2022-01-01T00:00:00"/>
    <n v="304"/>
    <n v="189449152"/>
    <n v="6231880"/>
    <s v="VND"/>
    <s v="20221031VND"/>
    <n v="1"/>
    <n v="6.3027939999999996E-3"/>
    <n v="6.2318800000000004E-3"/>
    <n v="0.18944915200000001"/>
    <x v="1"/>
  </r>
  <r>
    <x v="2"/>
    <n v="4694"/>
    <x v="6"/>
    <x v="1"/>
    <x v="0"/>
    <n v="184557"/>
    <d v="2022-01-01T00:00:00"/>
    <n v="304"/>
    <n v="34512390.399999999"/>
    <n v="1135276"/>
    <s v="VND"/>
    <s v="20221031VND"/>
    <n v="1"/>
    <n v="1.8455699999999999E-4"/>
    <n v="1.135276E-3"/>
    <n v="3.4512390399999995E-2"/>
    <x v="3"/>
  </r>
  <r>
    <x v="2"/>
    <n v="4695"/>
    <x v="11"/>
    <x v="1"/>
    <x v="0"/>
    <n v="850161"/>
    <d v="2022-01-01T00:00:00"/>
    <n v="304"/>
    <n v="57463417.600000001"/>
    <n v="1890244"/>
    <s v="VND"/>
    <s v="20221031VND"/>
    <n v="1"/>
    <n v="8.5016099999999999E-4"/>
    <n v="1.8902439999999999E-3"/>
    <n v="5.7463417600000004E-2"/>
    <x v="3"/>
  </r>
  <r>
    <x v="2"/>
    <n v="4697"/>
    <x v="4"/>
    <x v="1"/>
    <x v="0"/>
    <n v="1412945"/>
    <d v="2022-01-01T00:00:00"/>
    <n v="304"/>
    <n v="1336698197862.3999"/>
    <n v="1876508"/>
    <s v="USD"/>
    <s v="20221031USD"/>
    <n v="23432"/>
    <n v="33.108127240000002"/>
    <n v="43.970335456000001"/>
    <n v="1336.6981978623999"/>
    <x v="1"/>
  </r>
  <r>
    <x v="2"/>
    <n v="4697"/>
    <x v="4"/>
    <x v="1"/>
    <x v="0"/>
    <n v="1565558"/>
    <d v="2022-01-01T00:00:00"/>
    <n v="304"/>
    <n v="8134827.2000000002"/>
    <n v="267593"/>
    <s v="VND"/>
    <s v="20221031VND"/>
    <n v="1"/>
    <n v="1.5655580000000001E-3"/>
    <n v="2.67593E-4"/>
    <n v="8.1348271999999999E-3"/>
    <x v="1"/>
  </r>
  <r>
    <x v="2"/>
    <n v="4699"/>
    <x v="2"/>
    <x v="1"/>
    <x v="0"/>
    <n v="1087973"/>
    <d v="2022-01-01T00:00:00"/>
    <n v="304"/>
    <n v="20165536"/>
    <n v="663340"/>
    <s v="VND"/>
    <s v="20221031VND"/>
    <n v="1"/>
    <n v="1.0879730000000001E-3"/>
    <n v="6.6334E-4"/>
    <n v="2.0165536000000001E-2"/>
    <x v="2"/>
  </r>
  <r>
    <x v="2"/>
    <n v="4699"/>
    <x v="7"/>
    <x v="1"/>
    <x v="0"/>
    <n v="1601252"/>
    <d v="2022-01-01T00:00:00"/>
    <n v="304"/>
    <n v="15322633.6"/>
    <n v="504034"/>
    <s v="VND"/>
    <s v="20221031VND"/>
    <n v="1"/>
    <n v="1.6012520000000001E-3"/>
    <n v="5.0403399999999999E-4"/>
    <n v="1.53226336E-2"/>
    <x v="2"/>
  </r>
  <r>
    <x v="2"/>
    <n v="4700"/>
    <x v="7"/>
    <x v="1"/>
    <x v="0"/>
    <n v="1789638"/>
    <d v="2022-01-01T00:00:00"/>
    <n v="304"/>
    <n v="2172931.2000000002"/>
    <n v="71478"/>
    <s v="VND"/>
    <s v="20221031VND"/>
    <n v="1"/>
    <n v="1.7896380000000001E-3"/>
    <n v="7.1477999999999996E-5"/>
    <n v="2.1729312E-3"/>
    <x v="2"/>
  </r>
  <r>
    <x v="2"/>
    <n v="4700"/>
    <x v="7"/>
    <x v="1"/>
    <x v="0"/>
    <n v="8558519"/>
    <d v="2022-01-01T00:00:00"/>
    <n v="304"/>
    <n v="212066174.40000001"/>
    <n v="6975861"/>
    <s v="VND"/>
    <s v="20221031VND"/>
    <n v="1"/>
    <n v="8.5585190000000005E-3"/>
    <n v="6.9758609999999999E-3"/>
    <n v="0.2120661744"/>
    <x v="2"/>
  </r>
  <r>
    <x v="2"/>
    <n v="4700"/>
    <x v="0"/>
    <x v="1"/>
    <x v="1"/>
    <n v="1177598"/>
    <d v="2022-01-01T00:00:00"/>
    <n v="304"/>
    <n v="59475137.600000001"/>
    <n v="1956419"/>
    <s v="VND"/>
    <s v="20221031VND"/>
    <n v="1"/>
    <n v="1.177598E-3"/>
    <n v="1.956419E-3"/>
    <n v="5.9475137599999998E-2"/>
    <x v="0"/>
  </r>
  <r>
    <x v="2"/>
    <n v="4700"/>
    <x v="8"/>
    <x v="1"/>
    <x v="0"/>
    <n v="404461"/>
    <d v="2022-01-01T00:00:00"/>
    <n v="304"/>
    <n v="15613683.200000001"/>
    <n v="513608"/>
    <s v="VND"/>
    <s v="20221031VND"/>
    <n v="1"/>
    <n v="4.04461E-4"/>
    <n v="5.1360800000000003E-4"/>
    <n v="1.5613683200000001E-2"/>
    <x v="0"/>
  </r>
  <r>
    <x v="2"/>
    <n v="4700"/>
    <x v="0"/>
    <x v="1"/>
    <x v="0"/>
    <n v="1885843"/>
    <d v="2022-01-01T00:00:00"/>
    <n v="304"/>
    <n v="1540124.8"/>
    <n v="50662"/>
    <s v="VND"/>
    <s v="20221031VND"/>
    <n v="1"/>
    <n v="1.8858429999999999E-3"/>
    <n v="5.0661999999999997E-5"/>
    <n v="1.5401248E-3"/>
    <x v="0"/>
  </r>
  <r>
    <x v="2"/>
    <n v="4701"/>
    <x v="1"/>
    <x v="2"/>
    <x v="0"/>
    <n v="1577506"/>
    <d v="2022-01-01T00:00:00"/>
    <n v="304"/>
    <n v="21192569.599999998"/>
    <n v="697124"/>
    <s v="VND"/>
    <s v="20221031VND"/>
    <n v="1"/>
    <n v="1.577506E-3"/>
    <n v="6.9712400000000003E-4"/>
    <n v="2.1192569599999999E-2"/>
    <x v="1"/>
  </r>
  <r>
    <x v="2"/>
    <n v="4701"/>
    <x v="0"/>
    <x v="2"/>
    <x v="0"/>
    <n v="1661675"/>
    <d v="2022-01-01T00:00:00"/>
    <n v="304"/>
    <n v="3108430.4"/>
    <n v="102251"/>
    <s v="VND"/>
    <s v="20221031VND"/>
    <n v="1"/>
    <n v="1.661675E-3"/>
    <n v="1.0225099999999999E-4"/>
    <n v="3.1084303999999998E-3"/>
    <x v="0"/>
  </r>
  <r>
    <x v="2"/>
    <n v="4707"/>
    <x v="3"/>
    <x v="2"/>
    <x v="0"/>
    <n v="398962"/>
    <d v="2022-01-01T00:00:00"/>
    <n v="304"/>
    <n v="921128941004.79993"/>
    <n v="1293116"/>
    <s v="USD"/>
    <s v="20221031USD"/>
    <n v="23432"/>
    <n v="9.3484775839999994"/>
    <n v="30.300294112"/>
    <n v="921.12894100479991"/>
    <x v="0"/>
  </r>
  <r>
    <x v="2"/>
    <n v="4707"/>
    <x v="3"/>
    <x v="2"/>
    <x v="0"/>
    <n v="1644183"/>
    <d v="2022-01-01T00:00:00"/>
    <n v="304"/>
    <n v="22937864"/>
    <n v="754535"/>
    <s v="VND"/>
    <s v="20221031VND"/>
    <n v="1"/>
    <n v="1.644183E-3"/>
    <n v="7.5453499999999997E-4"/>
    <n v="2.2937863999999999E-2"/>
    <x v="0"/>
  </r>
  <r>
    <x v="2"/>
    <n v="4708"/>
    <x v="10"/>
    <x v="2"/>
    <x v="0"/>
    <n v="1988227"/>
    <d v="2022-01-01T00:00:00"/>
    <n v="304"/>
    <n v="46140542.399999999"/>
    <n v="1517781"/>
    <s v="VND"/>
    <s v="20221031VND"/>
    <n v="1"/>
    <n v="1.988227E-3"/>
    <n v="1.5177809999999999E-3"/>
    <n v="4.6140542399999998E-2"/>
    <x v="1"/>
  </r>
  <r>
    <x v="2"/>
    <n v="4709"/>
    <x v="8"/>
    <x v="2"/>
    <x v="0"/>
    <n v="279046"/>
    <d v="2022-01-01T00:00:00"/>
    <n v="304"/>
    <n v="30626145.599999998"/>
    <n v="1007439"/>
    <s v="VND"/>
    <s v="20221031VND"/>
    <n v="1"/>
    <n v="2.7904600000000002E-4"/>
    <n v="1.0074389999999999E-3"/>
    <n v="3.0626145599999998E-2"/>
    <x v="0"/>
  </r>
  <r>
    <x v="2"/>
    <n v="4709"/>
    <x v="8"/>
    <x v="2"/>
    <x v="0"/>
    <n v="1526481"/>
    <d v="2022-01-01T00:00:00"/>
    <n v="304"/>
    <n v="48088696"/>
    <n v="1581865"/>
    <s v="VND"/>
    <s v="20221031VND"/>
    <n v="1"/>
    <n v="1.5264810000000001E-3"/>
    <n v="1.581865E-3"/>
    <n v="4.8088696E-2"/>
    <x v="0"/>
  </r>
  <r>
    <x v="2"/>
    <n v="4709"/>
    <x v="8"/>
    <x v="2"/>
    <x v="0"/>
    <n v="560954"/>
    <d v="2022-01-01T00:00:00"/>
    <n v="304"/>
    <n v="3440520"/>
    <n v="113175"/>
    <s v="VND"/>
    <s v="20221031VND"/>
    <n v="1"/>
    <n v="5.6095400000000001E-4"/>
    <n v="1.13175E-4"/>
    <n v="3.4405199999999999E-3"/>
    <x v="0"/>
  </r>
  <r>
    <x v="2"/>
    <n v="4709"/>
    <x v="4"/>
    <x v="2"/>
    <x v="0"/>
    <n v="6258755"/>
    <d v="2022-01-01T00:00:00"/>
    <n v="304"/>
    <n v="292336280"/>
    <n v="9616325"/>
    <s v="VND"/>
    <s v="20221031VND"/>
    <n v="1"/>
    <n v="6.2587550000000004E-3"/>
    <n v="9.6163250000000002E-3"/>
    <n v="0.29233628"/>
    <x v="1"/>
  </r>
  <r>
    <x v="2"/>
    <n v="4711"/>
    <x v="8"/>
    <x v="2"/>
    <x v="0"/>
    <n v="168866"/>
    <d v="2022-01-01T00:00:00"/>
    <n v="304"/>
    <n v="8809980.8000000007"/>
    <n v="289802"/>
    <s v="VND"/>
    <s v="20221031VND"/>
    <n v="1"/>
    <n v="1.6886599999999999E-4"/>
    <n v="2.8980199999999997E-4"/>
    <n v="8.8099808000000005E-3"/>
    <x v="0"/>
  </r>
  <r>
    <x v="2"/>
    <n v="4711"/>
    <x v="1"/>
    <x v="2"/>
    <x v="0"/>
    <n v="1137537"/>
    <d v="2022-01-01T00:00:00"/>
    <n v="304"/>
    <n v="2389804.7999999998"/>
    <n v="78612"/>
    <s v="VND"/>
    <s v="20221031VND"/>
    <n v="1"/>
    <n v="1.1375370000000001E-3"/>
    <n v="7.8611999999999999E-5"/>
    <n v="2.3898048E-3"/>
    <x v="1"/>
  </r>
  <r>
    <x v="2"/>
    <n v="4714"/>
    <x v="14"/>
    <x v="2"/>
    <x v="0"/>
    <n v="309399"/>
    <d v="2022-01-01T00:00:00"/>
    <n v="304"/>
    <n v="26489374.400000002"/>
    <n v="871361"/>
    <s v="VND"/>
    <s v="20221031VND"/>
    <n v="1"/>
    <n v="3.0939900000000002E-4"/>
    <n v="8.7136099999999997E-4"/>
    <n v="2.6489374400000001E-2"/>
    <x v="3"/>
  </r>
  <r>
    <x v="2"/>
    <n v="4716"/>
    <x v="5"/>
    <x v="2"/>
    <x v="0"/>
    <n v="45809"/>
    <d v="2022-01-01T00:00:00"/>
    <n v="304"/>
    <n v="36840027.200000003"/>
    <n v="1211843"/>
    <s v="VND"/>
    <s v="20221031VND"/>
    <n v="1"/>
    <n v="4.5809000000000001E-5"/>
    <n v="1.211843E-3"/>
    <n v="3.68400272E-2"/>
    <x v="1"/>
  </r>
  <r>
    <x v="2"/>
    <n v="4716"/>
    <x v="1"/>
    <x v="2"/>
    <x v="0"/>
    <n v="441706"/>
    <d v="2022-01-01T00:00:00"/>
    <n v="304"/>
    <n v="8959700.8000000007"/>
    <n v="294727"/>
    <s v="VND"/>
    <s v="20221031VND"/>
    <n v="1"/>
    <n v="4.4170599999999999E-4"/>
    <n v="2.94727E-4"/>
    <n v="8.9597008000000013E-3"/>
    <x v="1"/>
  </r>
  <r>
    <x v="2"/>
    <n v="4717"/>
    <x v="0"/>
    <x v="2"/>
    <x v="0"/>
    <n v="4225692"/>
    <d v="2022-01-01T00:00:00"/>
    <n v="304"/>
    <n v="162202726.40000001"/>
    <n v="5335616"/>
    <s v="VND"/>
    <s v="20221031VND"/>
    <n v="1"/>
    <n v="4.2256919999999996E-3"/>
    <n v="5.3356159999999996E-3"/>
    <n v="0.1622027264"/>
    <x v="0"/>
  </r>
  <r>
    <x v="2"/>
    <n v="4718"/>
    <x v="8"/>
    <x v="2"/>
    <x v="0"/>
    <n v="1209721"/>
    <d v="2022-01-01T00:00:00"/>
    <n v="304"/>
    <n v="33767742.399999999"/>
    <n v="1110781"/>
    <s v="VND"/>
    <s v="20221031VND"/>
    <n v="1"/>
    <n v="1.209721E-3"/>
    <n v="1.1107809999999999E-3"/>
    <n v="3.3767742400000002E-2"/>
    <x v="0"/>
  </r>
  <r>
    <x v="2"/>
    <n v="4720"/>
    <x v="6"/>
    <x v="2"/>
    <x v="0"/>
    <n v="258234"/>
    <d v="2022-01-01T00:00:00"/>
    <n v="304"/>
    <n v="58011955.199999996"/>
    <n v="1908288"/>
    <s v="VND"/>
    <s v="20221031VND"/>
    <n v="1"/>
    <n v="2.5823399999999998E-4"/>
    <n v="1.908288E-3"/>
    <n v="5.8011955199999993E-2"/>
    <x v="3"/>
  </r>
  <r>
    <x v="2"/>
    <n v="4722"/>
    <x v="0"/>
    <x v="2"/>
    <x v="0"/>
    <n v="1751625"/>
    <d v="2022-01-01T00:00:00"/>
    <n v="304"/>
    <n v="19026296"/>
    <n v="625865"/>
    <s v="VND"/>
    <s v="20221031VND"/>
    <n v="1"/>
    <n v="1.7516249999999999E-3"/>
    <n v="6.2586499999999997E-4"/>
    <n v="1.9026296000000002E-2"/>
    <x v="0"/>
  </r>
  <r>
    <x v="2"/>
    <n v="4723"/>
    <x v="6"/>
    <x v="2"/>
    <x v="0"/>
    <n v="1425050"/>
    <d v="2022-01-01T00:00:00"/>
    <n v="304"/>
    <n v="19701388.800000001"/>
    <n v="648072"/>
    <s v="VND"/>
    <s v="20221031VND"/>
    <n v="1"/>
    <n v="1.42505E-3"/>
    <n v="6.4807199999999997E-4"/>
    <n v="1.9701388800000001E-2"/>
    <x v="3"/>
  </r>
  <r>
    <x v="2"/>
    <n v="4723"/>
    <x v="3"/>
    <x v="2"/>
    <x v="0"/>
    <n v="270453"/>
    <d v="2022-01-01T00:00:00"/>
    <n v="304"/>
    <n v="29098302.400000002"/>
    <n v="957181"/>
    <s v="VND"/>
    <s v="20221031VND"/>
    <n v="1"/>
    <n v="2.7045299999999998E-4"/>
    <n v="9.5718099999999998E-4"/>
    <n v="2.9098302400000001E-2"/>
    <x v="0"/>
  </r>
  <r>
    <x v="2"/>
    <n v="4723"/>
    <x v="11"/>
    <x v="2"/>
    <x v="0"/>
    <n v="818848"/>
    <d v="2022-01-01T00:00:00"/>
    <n v="304"/>
    <n v="43543561.600000001"/>
    <n v="1432354"/>
    <s v="VND"/>
    <s v="20221031VND"/>
    <n v="1"/>
    <n v="8.1884799999999995E-4"/>
    <n v="1.432354E-3"/>
    <n v="4.3543561600000003E-2"/>
    <x v="3"/>
  </r>
  <r>
    <x v="2"/>
    <n v="4726"/>
    <x v="8"/>
    <x v="2"/>
    <x v="0"/>
    <n v="9717893"/>
    <d v="2022-01-01T00:00:00"/>
    <n v="304"/>
    <n v="210980772.79999998"/>
    <n v="6940157"/>
    <s v="VND"/>
    <s v="20221031VND"/>
    <n v="1"/>
    <n v="9.717893E-3"/>
    <n v="6.9401569999999997E-3"/>
    <n v="0.21098077279999999"/>
    <x v="0"/>
  </r>
  <r>
    <x v="2"/>
    <n v="4726"/>
    <x v="1"/>
    <x v="2"/>
    <x v="0"/>
    <n v="1452027"/>
    <d v="2022-01-01T00:00:00"/>
    <n v="304"/>
    <n v="56311105.600000001"/>
    <n v="1852339"/>
    <s v="VND"/>
    <s v="20221031VND"/>
    <n v="1"/>
    <n v="1.452027E-3"/>
    <n v="1.8523389999999999E-3"/>
    <n v="5.6311105600000001E-2"/>
    <x v="1"/>
  </r>
  <r>
    <x v="2"/>
    <n v="4726"/>
    <x v="9"/>
    <x v="2"/>
    <x v="0"/>
    <n v="2342188"/>
    <d v="2022-01-01T00:00:00"/>
    <n v="304"/>
    <n v="119671332.8"/>
    <n v="3936557"/>
    <s v="VND"/>
    <s v="20221031VND"/>
    <n v="1"/>
    <n v="2.3421879999999998E-3"/>
    <n v="3.9365570000000003E-3"/>
    <n v="0.1196713328"/>
    <x v="0"/>
  </r>
  <r>
    <x v="2"/>
    <n v="4726"/>
    <x v="8"/>
    <x v="2"/>
    <x v="0"/>
    <n v="4908106"/>
    <d v="2022-01-01T00:00:00"/>
    <n v="304"/>
    <n v="135861460.80000001"/>
    <n v="4469127"/>
    <s v="VND"/>
    <s v="20221031VND"/>
    <n v="1"/>
    <n v="4.9081059999999998E-3"/>
    <n v="4.4691269999999998E-3"/>
    <n v="0.1358614608"/>
    <x v="0"/>
  </r>
  <r>
    <x v="2"/>
    <n v="4726"/>
    <x v="11"/>
    <x v="2"/>
    <x v="0"/>
    <n v="1845370"/>
    <d v="2022-01-01T00:00:00"/>
    <n v="304"/>
    <n v="27989614.400000002"/>
    <n v="920711"/>
    <s v="VND"/>
    <s v="20221031VND"/>
    <n v="1"/>
    <n v="1.84537E-3"/>
    <n v="9.2071099999999995E-4"/>
    <n v="2.7989614400000001E-2"/>
    <x v="3"/>
  </r>
  <r>
    <x v="2"/>
    <n v="4726"/>
    <x v="7"/>
    <x v="2"/>
    <x v="0"/>
    <n v="1785169"/>
    <d v="2022-01-01T00:00:00"/>
    <n v="304"/>
    <n v="41317947.199999996"/>
    <n v="1359143"/>
    <s v="VND"/>
    <s v="20221031VND"/>
    <n v="1"/>
    <n v="1.7851690000000001E-3"/>
    <n v="1.3591429999999999E-3"/>
    <n v="4.1317947199999996E-2"/>
    <x v="2"/>
  </r>
  <r>
    <x v="2"/>
    <n v="4727"/>
    <x v="3"/>
    <x v="2"/>
    <x v="0"/>
    <n v="1947286"/>
    <d v="2022-01-01T00:00:00"/>
    <n v="304"/>
    <n v="8310691.2000000002"/>
    <n v="273378"/>
    <s v="VND"/>
    <s v="20221031VND"/>
    <n v="1"/>
    <n v="1.9472859999999999E-3"/>
    <n v="2.7337800000000001E-4"/>
    <n v="8.3106911999999995E-3"/>
    <x v="0"/>
  </r>
  <r>
    <x v="2"/>
    <n v="4730"/>
    <x v="9"/>
    <x v="2"/>
    <x v="0"/>
    <n v="797963"/>
    <d v="2022-01-01T00:00:00"/>
    <n v="304"/>
    <n v="50725622.399999999"/>
    <n v="1668606"/>
    <s v="VND"/>
    <s v="20221031VND"/>
    <n v="1"/>
    <n v="7.9796299999999995E-4"/>
    <n v="1.668606E-3"/>
    <n v="5.0725622399999996E-2"/>
    <x v="0"/>
  </r>
  <r>
    <x v="2"/>
    <n v="4731"/>
    <x v="0"/>
    <x v="2"/>
    <x v="0"/>
    <n v="8872014"/>
    <d v="2022-01-01T00:00:00"/>
    <n v="304"/>
    <n v="300711601.60000002"/>
    <n v="9891829"/>
    <s v="VND"/>
    <s v="20221031VND"/>
    <n v="1"/>
    <n v="8.8720139999999992E-3"/>
    <n v="9.8918289999999996E-3"/>
    <n v="0.30071160160000004"/>
    <x v="0"/>
  </r>
  <r>
    <x v="2"/>
    <n v="4731"/>
    <x v="3"/>
    <x v="2"/>
    <x v="0"/>
    <n v="497588"/>
    <d v="2022-01-01T00:00:00"/>
    <n v="304"/>
    <n v="51033027.199999996"/>
    <n v="1678718"/>
    <s v="VND"/>
    <s v="20221031VND"/>
    <n v="1"/>
    <n v="4.9758799999999998E-4"/>
    <n v="1.6787180000000001E-3"/>
    <n v="5.1033027199999997E-2"/>
    <x v="0"/>
  </r>
  <r>
    <x v="2"/>
    <n v="4733"/>
    <x v="0"/>
    <x v="2"/>
    <x v="0"/>
    <n v="763286"/>
    <d v="2022-01-01T00:00:00"/>
    <n v="304"/>
    <n v="572320938828.80005"/>
    <n v="803446"/>
    <s v="USD"/>
    <s v="20221031USD"/>
    <n v="23432"/>
    <n v="17.885317552"/>
    <n v="18.826346672"/>
    <n v="572.32093882880008"/>
    <x v="0"/>
  </r>
  <r>
    <x v="2"/>
    <n v="4733"/>
    <x v="0"/>
    <x v="2"/>
    <x v="0"/>
    <n v="308532"/>
    <d v="2022-01-01T00:00:00"/>
    <n v="304"/>
    <n v="59764454.399999999"/>
    <n v="1965936"/>
    <s v="VND"/>
    <s v="20221031VND"/>
    <n v="1"/>
    <n v="3.0853199999999998E-4"/>
    <n v="1.9659360000000002E-3"/>
    <n v="5.97644544E-2"/>
    <x v="0"/>
  </r>
  <r>
    <x v="2"/>
    <n v="4733"/>
    <x v="3"/>
    <x v="2"/>
    <x v="0"/>
    <n v="389992"/>
    <d v="2022-01-01T00:00:00"/>
    <n v="304"/>
    <n v="56190660.800000004"/>
    <n v="1848377"/>
    <s v="VND"/>
    <s v="20221031VND"/>
    <n v="1"/>
    <n v="3.8999199999999998E-4"/>
    <n v="1.848377E-3"/>
    <n v="5.6190660800000007E-2"/>
    <x v="0"/>
  </r>
  <r>
    <x v="2"/>
    <n v="4734"/>
    <x v="0"/>
    <x v="2"/>
    <x v="1"/>
    <n v="1406337"/>
    <d v="2022-01-01T00:00:00"/>
    <n v="304"/>
    <n v="24715321.599999998"/>
    <n v="813004"/>
    <s v="VND"/>
    <s v="20221031VND"/>
    <n v="1"/>
    <n v="1.4063369999999999E-3"/>
    <n v="8.1300399999999998E-4"/>
    <n v="2.4715321599999996E-2"/>
    <x v="0"/>
  </r>
  <r>
    <x v="2"/>
    <n v="4734"/>
    <x v="0"/>
    <x v="2"/>
    <x v="0"/>
    <n v="6555588"/>
    <d v="2022-01-01T00:00:00"/>
    <n v="304"/>
    <n v="269703084.80000001"/>
    <n v="8871812"/>
    <s v="VND"/>
    <s v="20221031VND"/>
    <n v="1"/>
    <n v="6.5555880000000002E-3"/>
    <n v="8.8718119999999998E-3"/>
    <n v="0.26970308479999999"/>
    <x v="0"/>
  </r>
  <r>
    <x v="2"/>
    <n v="4735"/>
    <x v="3"/>
    <x v="2"/>
    <x v="0"/>
    <n v="695275"/>
    <d v="2022-01-01T00:00:00"/>
    <n v="304"/>
    <n v="4171123.1999999997"/>
    <n v="137208"/>
    <s v="VND"/>
    <s v="20221031VND"/>
    <n v="1"/>
    <n v="6.9527499999999997E-4"/>
    <n v="1.3720799999999999E-4"/>
    <n v="4.1711231999999997E-3"/>
    <x v="0"/>
  </r>
  <r>
    <x v="2"/>
    <n v="4738"/>
    <x v="0"/>
    <x v="2"/>
    <x v="0"/>
    <n v="1400949"/>
    <d v="2022-01-01T00:00:00"/>
    <n v="304"/>
    <n v="16767940.799999999"/>
    <n v="551577"/>
    <s v="VND"/>
    <s v="20221031VND"/>
    <n v="1"/>
    <n v="1.4009490000000001E-3"/>
    <n v="5.5157700000000004E-4"/>
    <n v="1.6767940799999999E-2"/>
    <x v="0"/>
  </r>
  <r>
    <x v="2"/>
    <n v="4738"/>
    <x v="11"/>
    <x v="2"/>
    <x v="0"/>
    <n v="583923"/>
    <d v="2022-01-01T00:00:00"/>
    <n v="304"/>
    <n v="1278016"/>
    <n v="42040"/>
    <s v="VND"/>
    <s v="20221031VND"/>
    <n v="1"/>
    <n v="5.8392299999999997E-4"/>
    <n v="4.2039999999999997E-5"/>
    <n v="1.2780160000000001E-3"/>
    <x v="3"/>
  </r>
  <r>
    <x v="2"/>
    <n v="4739"/>
    <x v="7"/>
    <x v="2"/>
    <x v="0"/>
    <n v="4468400"/>
    <d v="2022-01-01T00:00:00"/>
    <n v="304"/>
    <n v="100768734.39999999"/>
    <n v="3314761"/>
    <s v="VND"/>
    <s v="20221031VND"/>
    <n v="1"/>
    <n v="4.4684E-3"/>
    <n v="3.3147609999999998E-3"/>
    <n v="0.10076873439999999"/>
    <x v="2"/>
  </r>
  <r>
    <x v="2"/>
    <n v="4739"/>
    <x v="7"/>
    <x v="2"/>
    <x v="0"/>
    <n v="625235"/>
    <d v="2022-01-01T00:00:00"/>
    <n v="304"/>
    <n v="9534504"/>
    <n v="313635"/>
    <s v="VND"/>
    <s v="20221031VND"/>
    <n v="1"/>
    <n v="6.2523500000000003E-4"/>
    <n v="3.1363499999999999E-4"/>
    <n v="9.5345039999999992E-3"/>
    <x v="2"/>
  </r>
  <r>
    <x v="2"/>
    <n v="4740"/>
    <x v="4"/>
    <x v="2"/>
    <x v="0"/>
    <n v="244886"/>
    <d v="2022-01-01T00:00:00"/>
    <n v="304"/>
    <n v="27494428.800000001"/>
    <n v="904422"/>
    <s v="VND"/>
    <s v="20221031VND"/>
    <n v="1"/>
    <n v="2.4488599999999999E-4"/>
    <n v="9.04422E-4"/>
    <n v="2.7494428800000002E-2"/>
    <x v="1"/>
  </r>
  <r>
    <x v="2"/>
    <n v="4741"/>
    <x v="4"/>
    <x v="2"/>
    <x v="0"/>
    <n v="761709"/>
    <d v="2022-01-01T00:00:00"/>
    <n v="304"/>
    <n v="34376320"/>
    <n v="1130800"/>
    <s v="VND"/>
    <s v="20221031VND"/>
    <n v="1"/>
    <n v="7.6170899999999995E-4"/>
    <n v="1.1307999999999999E-3"/>
    <n v="3.4376320000000002E-2"/>
    <x v="1"/>
  </r>
  <r>
    <x v="2"/>
    <n v="4742"/>
    <x v="4"/>
    <x v="2"/>
    <x v="0"/>
    <n v="2321440"/>
    <d v="2022-01-01T00:00:00"/>
    <n v="304"/>
    <n v="143787044.80000001"/>
    <n v="4729837"/>
    <s v="VND"/>
    <s v="20221031VND"/>
    <n v="1"/>
    <n v="2.3214400000000001E-3"/>
    <n v="4.7298369999999998E-3"/>
    <n v="0.14378704480000001"/>
    <x v="1"/>
  </r>
  <r>
    <x v="2"/>
    <n v="4743"/>
    <x v="10"/>
    <x v="2"/>
    <x v="0"/>
    <n v="766777"/>
    <d v="2022-01-01T00:00:00"/>
    <n v="304"/>
    <n v="29107270.400000002"/>
    <n v="957476"/>
    <s v="VND"/>
    <s v="20221031VND"/>
    <n v="1"/>
    <n v="7.6677699999999995E-4"/>
    <n v="9.5747599999999997E-4"/>
    <n v="2.9107270400000003E-2"/>
    <x v="1"/>
  </r>
  <r>
    <x v="2"/>
    <n v="4743"/>
    <x v="10"/>
    <x v="2"/>
    <x v="0"/>
    <n v="1466711"/>
    <d v="2022-01-01T00:00:00"/>
    <n v="304"/>
    <n v="294281775667.20001"/>
    <n v="413124"/>
    <s v="USD"/>
    <s v="20221031USD"/>
    <n v="23432"/>
    <n v="34.367972152"/>
    <n v="9.6803215680000001"/>
    <n v="294.28177566720001"/>
    <x v="1"/>
  </r>
  <r>
    <x v="2"/>
    <n v="4743"/>
    <x v="0"/>
    <x v="2"/>
    <x v="0"/>
    <n v="1303952"/>
    <d v="2022-01-01T00:00:00"/>
    <n v="304"/>
    <n v="23495156.800000001"/>
    <n v="772867"/>
    <s v="VND"/>
    <s v="20221031VND"/>
    <n v="1"/>
    <n v="1.3039519999999999E-3"/>
    <n v="7.72867E-4"/>
    <n v="2.34951568E-2"/>
    <x v="0"/>
  </r>
  <r>
    <x v="2"/>
    <n v="4743"/>
    <x v="10"/>
    <x v="2"/>
    <x v="0"/>
    <n v="1241076"/>
    <d v="2022-01-01T00:00:00"/>
    <n v="304"/>
    <n v="84396477811.199997"/>
    <n v="118479"/>
    <s v="USD"/>
    <s v="20221031USD"/>
    <n v="23432"/>
    <n v="29.080892832"/>
    <n v="2.776199928"/>
    <n v="84.3964778112"/>
    <x v="1"/>
  </r>
  <r>
    <x v="2"/>
    <n v="4744"/>
    <x v="13"/>
    <x v="2"/>
    <x v="0"/>
    <n v="44369"/>
    <d v="2022-01-01T00:00:00"/>
    <n v="304"/>
    <n v="23155436.800000001"/>
    <n v="761692"/>
    <s v="VND"/>
    <s v="20221031VND"/>
    <n v="1"/>
    <n v="4.4369000000000002E-5"/>
    <n v="7.6169200000000001E-4"/>
    <n v="2.3155436800000002E-2"/>
    <x v="0"/>
  </r>
  <r>
    <x v="2"/>
    <n v="4744"/>
    <x v="13"/>
    <x v="2"/>
    <x v="0"/>
    <n v="7265937"/>
    <d v="2022-01-01T00:00:00"/>
    <n v="304"/>
    <n v="269892993.60000002"/>
    <n v="8878059"/>
    <s v="VND"/>
    <s v="20221031VND"/>
    <n v="1"/>
    <n v="7.2659370000000001E-3"/>
    <n v="8.8780590000000006E-3"/>
    <n v="0.26989299360000002"/>
    <x v="0"/>
  </r>
  <r>
    <x v="2"/>
    <n v="4745"/>
    <x v="8"/>
    <x v="2"/>
    <x v="0"/>
    <n v="1693636"/>
    <d v="2022-01-01T00:00:00"/>
    <n v="304"/>
    <n v="44285990.399999999"/>
    <n v="1456776"/>
    <s v="VND"/>
    <s v="20221031VND"/>
    <n v="1"/>
    <n v="1.6936360000000001E-3"/>
    <n v="1.4567759999999999E-3"/>
    <n v="4.4285990399999996E-2"/>
    <x v="0"/>
  </r>
  <r>
    <x v="2"/>
    <n v="4745"/>
    <x v="11"/>
    <x v="2"/>
    <x v="0"/>
    <n v="1669624"/>
    <d v="2022-01-01T00:00:00"/>
    <n v="304"/>
    <n v="1548272"/>
    <n v="50930"/>
    <s v="VND"/>
    <s v="20221031VND"/>
    <n v="1"/>
    <n v="1.669624E-3"/>
    <n v="5.0930000000000002E-5"/>
    <n v="1.5482720000000001E-3"/>
    <x v="3"/>
  </r>
  <r>
    <x v="2"/>
    <n v="4747"/>
    <x v="1"/>
    <x v="2"/>
    <x v="0"/>
    <n v="8323402"/>
    <d v="2022-01-01T00:00:00"/>
    <n v="304"/>
    <n v="222587614.40000001"/>
    <n v="7321961"/>
    <s v="VND"/>
    <s v="20221031VND"/>
    <n v="1"/>
    <n v="8.3234020000000006E-3"/>
    <n v="7.3219610000000001E-3"/>
    <n v="0.22258761439999999"/>
    <x v="1"/>
  </r>
  <r>
    <x v="2"/>
    <n v="4750"/>
    <x v="4"/>
    <x v="2"/>
    <x v="0"/>
    <n v="1794365"/>
    <d v="2022-01-01T00:00:00"/>
    <n v="304"/>
    <n v="56408841.600000001"/>
    <n v="1855554"/>
    <s v="VND"/>
    <s v="20221031VND"/>
    <n v="1"/>
    <n v="1.794365E-3"/>
    <n v="1.8555539999999999E-3"/>
    <n v="5.6408841600000002E-2"/>
    <x v="1"/>
  </r>
  <r>
    <x v="2"/>
    <n v="4750"/>
    <x v="3"/>
    <x v="2"/>
    <x v="0"/>
    <n v="1633194"/>
    <d v="2022-01-01T00:00:00"/>
    <n v="304"/>
    <n v="12731368"/>
    <n v="418795"/>
    <s v="VND"/>
    <s v="20221031VND"/>
    <n v="1"/>
    <n v="1.6331939999999999E-3"/>
    <n v="4.1879500000000002E-4"/>
    <n v="1.2731368E-2"/>
    <x v="0"/>
  </r>
  <r>
    <x v="2"/>
    <n v="4751"/>
    <x v="11"/>
    <x v="2"/>
    <x v="0"/>
    <n v="1905073"/>
    <d v="2022-01-01T00:00:00"/>
    <n v="304"/>
    <n v="41591729.600000001"/>
    <n v="1368149"/>
    <s v="VND"/>
    <s v="20221031VND"/>
    <n v="1"/>
    <n v="1.905073E-3"/>
    <n v="1.3681489999999999E-3"/>
    <n v="4.1591729600000002E-2"/>
    <x v="3"/>
  </r>
  <r>
    <x v="2"/>
    <n v="4754"/>
    <x v="9"/>
    <x v="2"/>
    <x v="0"/>
    <n v="1487802"/>
    <d v="2022-01-01T00:00:00"/>
    <n v="304"/>
    <n v="44690796.800000004"/>
    <n v="1470092"/>
    <s v="VND"/>
    <s v="20221031VND"/>
    <n v="1"/>
    <n v="1.4878020000000001E-3"/>
    <n v="1.4700920000000001E-3"/>
    <n v="4.4690796800000002E-2"/>
    <x v="0"/>
  </r>
  <r>
    <x v="2"/>
    <n v="4754"/>
    <x v="4"/>
    <x v="2"/>
    <x v="0"/>
    <n v="1129919"/>
    <d v="2022-01-01T00:00:00"/>
    <n v="304"/>
    <n v="39304828.799999997"/>
    <n v="1292922"/>
    <s v="VND"/>
    <s v="20221031VND"/>
    <n v="1"/>
    <n v="1.1299190000000001E-3"/>
    <n v="1.292922E-3"/>
    <n v="3.9304828799999997E-2"/>
    <x v="1"/>
  </r>
  <r>
    <x v="2"/>
    <n v="4755"/>
    <x v="11"/>
    <x v="2"/>
    <x v="0"/>
    <n v="827906"/>
    <d v="2022-01-01T00:00:00"/>
    <n v="304"/>
    <n v="137371955814.40001"/>
    <n v="192848"/>
    <s v="USD"/>
    <s v="20221031USD"/>
    <n v="23432"/>
    <n v="19.399493392"/>
    <n v="4.5188143360000002"/>
    <n v="137.3719558144"/>
    <x v="3"/>
  </r>
  <r>
    <x v="2"/>
    <n v="4758"/>
    <x v="0"/>
    <x v="2"/>
    <x v="1"/>
    <n v="1603082"/>
    <d v="2022-01-01T00:00:00"/>
    <n v="304"/>
    <n v="57664969.600000001"/>
    <n v="1896874"/>
    <s v="VND"/>
    <s v="20221031VND"/>
    <n v="1"/>
    <n v="1.603082E-3"/>
    <n v="1.896874E-3"/>
    <n v="5.7664969600000004E-2"/>
    <x v="0"/>
  </r>
  <r>
    <x v="2"/>
    <n v="4758"/>
    <x v="4"/>
    <x v="2"/>
    <x v="0"/>
    <n v="175913"/>
    <d v="2022-01-01T00:00:00"/>
    <n v="304"/>
    <n v="44877240"/>
    <n v="1476225"/>
    <s v="VND"/>
    <s v="20221031VND"/>
    <n v="1"/>
    <n v="1.7591300000000001E-4"/>
    <n v="1.4762250000000001E-3"/>
    <n v="4.4877239999999999E-2"/>
    <x v="1"/>
  </r>
  <r>
    <x v="2"/>
    <n v="4758"/>
    <x v="0"/>
    <x v="2"/>
    <x v="0"/>
    <n v="473549"/>
    <d v="2022-01-01T00:00:00"/>
    <n v="304"/>
    <n v="60294265.600000001"/>
    <n v="1983364"/>
    <s v="VND"/>
    <s v="20221031VND"/>
    <n v="1"/>
    <n v="4.7354899999999998E-4"/>
    <n v="1.983364E-3"/>
    <n v="6.0294265600000001E-2"/>
    <x v="0"/>
  </r>
  <r>
    <x v="2"/>
    <n v="4758"/>
    <x v="2"/>
    <x v="2"/>
    <x v="0"/>
    <n v="1697065"/>
    <d v="2022-01-01T00:00:00"/>
    <n v="304"/>
    <n v="33958563.200000003"/>
    <n v="1117058"/>
    <s v="VND"/>
    <s v="20221031VND"/>
    <n v="1"/>
    <n v="1.697065E-3"/>
    <n v="1.117058E-3"/>
    <n v="3.39585632E-2"/>
    <x v="2"/>
  </r>
  <r>
    <x v="2"/>
    <n v="4762"/>
    <x v="8"/>
    <x v="2"/>
    <x v="0"/>
    <n v="6341647"/>
    <d v="2022-01-01T00:00:00"/>
    <n v="304"/>
    <n v="193412369.59999999"/>
    <n v="6362249"/>
    <s v="VND"/>
    <s v="20221031VND"/>
    <n v="1"/>
    <n v="6.3416469999999997E-3"/>
    <n v="6.3622490000000004E-3"/>
    <n v="0.19341236959999999"/>
    <x v="0"/>
  </r>
  <r>
    <x v="2"/>
    <n v="4763"/>
    <x v="8"/>
    <x v="2"/>
    <x v="0"/>
    <n v="1516174"/>
    <d v="2022-01-01T00:00:00"/>
    <n v="304"/>
    <n v="49903150.399999999"/>
    <n v="1641551"/>
    <s v="VND"/>
    <s v="20221031VND"/>
    <n v="1"/>
    <n v="1.5161739999999999E-3"/>
    <n v="1.641551E-3"/>
    <n v="4.9903150399999999E-2"/>
    <x v="0"/>
  </r>
  <r>
    <x v="2"/>
    <n v="4765"/>
    <x v="0"/>
    <x v="2"/>
    <x v="0"/>
    <n v="1199867"/>
    <d v="2022-01-01T00:00:00"/>
    <n v="304"/>
    <n v="57302814.399999999"/>
    <n v="1884961"/>
    <s v="VND"/>
    <s v="20221031VND"/>
    <n v="1"/>
    <n v="1.1998670000000001E-3"/>
    <n v="1.8849610000000001E-3"/>
    <n v="5.7302814399999999E-2"/>
    <x v="0"/>
  </r>
  <r>
    <x v="2"/>
    <n v="4765"/>
    <x v="4"/>
    <x v="2"/>
    <x v="0"/>
    <n v="1538481"/>
    <d v="2022-01-01T00:00:00"/>
    <n v="304"/>
    <n v="7272774.3999999994"/>
    <n v="239236"/>
    <s v="VND"/>
    <s v="20221031VND"/>
    <n v="1"/>
    <n v="1.538481E-3"/>
    <n v="2.3923600000000001E-4"/>
    <n v="7.2727743999999993E-3"/>
    <x v="1"/>
  </r>
  <r>
    <x v="2"/>
    <n v="4766"/>
    <x v="8"/>
    <x v="2"/>
    <x v="0"/>
    <n v="472"/>
    <d v="2022-01-01T00:00:00"/>
    <n v="304"/>
    <n v="36944360"/>
    <n v="1215275"/>
    <s v="VND"/>
    <s v="20221031VND"/>
    <n v="1"/>
    <n v="4.7199999999999999E-7"/>
    <n v="1.215275E-3"/>
    <n v="3.6944360000000002E-2"/>
    <x v="0"/>
  </r>
  <r>
    <x v="2"/>
    <n v="4766"/>
    <x v="0"/>
    <x v="2"/>
    <x v="0"/>
    <n v="889579"/>
    <d v="2022-01-01T00:00:00"/>
    <n v="304"/>
    <n v="29580720"/>
    <n v="973050"/>
    <s v="VND"/>
    <s v="20221031VND"/>
    <n v="1"/>
    <n v="8.8957900000000004E-4"/>
    <n v="9.7305000000000004E-4"/>
    <n v="2.9580720000000001E-2"/>
    <x v="0"/>
  </r>
  <r>
    <x v="2"/>
    <n v="4767"/>
    <x v="0"/>
    <x v="2"/>
    <x v="0"/>
    <n v="727280"/>
    <d v="2022-01-01T00:00:00"/>
    <n v="304"/>
    <n v="11898924.799999999"/>
    <n v="391412"/>
    <s v="VND"/>
    <s v="20221031VND"/>
    <n v="1"/>
    <n v="7.2727999999999996E-4"/>
    <n v="3.91412E-4"/>
    <n v="1.1898924799999998E-2"/>
    <x v="0"/>
  </r>
  <r>
    <x v="2"/>
    <n v="4769"/>
    <x v="8"/>
    <x v="2"/>
    <x v="0"/>
    <n v="725028"/>
    <d v="2022-01-01T00:00:00"/>
    <n v="304"/>
    <n v="50889478.399999999"/>
    <n v="1673996"/>
    <s v="VND"/>
    <s v="20221031VND"/>
    <n v="1"/>
    <n v="7.2502799999999996E-4"/>
    <n v="1.6739960000000001E-3"/>
    <n v="5.08894784E-2"/>
    <x v="0"/>
  </r>
  <r>
    <x v="2"/>
    <n v="4770"/>
    <x v="11"/>
    <x v="2"/>
    <x v="0"/>
    <n v="1167822"/>
    <d v="2022-01-01T00:00:00"/>
    <n v="304"/>
    <n v="43323526.399999999"/>
    <n v="1425116"/>
    <s v="VND"/>
    <s v="20221031VND"/>
    <n v="1"/>
    <n v="1.167822E-3"/>
    <n v="1.4251159999999999E-3"/>
    <n v="4.3323526399999999E-2"/>
    <x v="3"/>
  </r>
  <r>
    <x v="2"/>
    <n v="4770"/>
    <x v="11"/>
    <x v="2"/>
    <x v="0"/>
    <n v="714625"/>
    <d v="2022-01-01T00:00:00"/>
    <n v="304"/>
    <n v="1278697211955.2"/>
    <n v="1795084"/>
    <s v="USD"/>
    <s v="20221031USD"/>
    <n v="23432"/>
    <n v="16.745093000000001"/>
    <n v="42.062408288"/>
    <n v="1278.6972119551999"/>
    <x v="3"/>
  </r>
  <r>
    <x v="2"/>
    <n v="4773"/>
    <x v="1"/>
    <x v="2"/>
    <x v="1"/>
    <n v="8290948"/>
    <d v="2022-01-01T00:00:00"/>
    <n v="304"/>
    <n v="269575800"/>
    <n v="8867625"/>
    <s v="VND"/>
    <s v="20221031VND"/>
    <n v="1"/>
    <n v="8.2909479999999994E-3"/>
    <n v="8.8676250000000005E-3"/>
    <n v="0.26957579999999998"/>
    <x v="1"/>
  </r>
  <r>
    <x v="2"/>
    <n v="4773"/>
    <x v="1"/>
    <x v="2"/>
    <x v="1"/>
    <n v="8002723"/>
    <d v="2022-01-01T00:00:00"/>
    <n v="304"/>
    <n v="187726992"/>
    <n v="6175230"/>
    <s v="VND"/>
    <s v="20221031VND"/>
    <n v="1"/>
    <n v="8.0027229999999998E-3"/>
    <n v="6.1752300000000003E-3"/>
    <n v="0.18772699200000001"/>
    <x v="1"/>
  </r>
  <r>
    <x v="2"/>
    <n v="4773"/>
    <x v="1"/>
    <x v="2"/>
    <x v="0"/>
    <n v="470045"/>
    <d v="2022-01-01T00:00:00"/>
    <n v="304"/>
    <n v="5475465.6000000006"/>
    <n v="180114"/>
    <s v="VND"/>
    <s v="20221031VND"/>
    <n v="1"/>
    <n v="4.7004499999999999E-4"/>
    <n v="1.8011399999999999E-4"/>
    <n v="5.4754656000000007E-3"/>
    <x v="1"/>
  </r>
  <r>
    <x v="2"/>
    <n v="4773"/>
    <x v="1"/>
    <x v="2"/>
    <x v="0"/>
    <n v="913274"/>
    <d v="2022-01-01T00:00:00"/>
    <n v="304"/>
    <n v="835694594304"/>
    <n v="1173180"/>
    <s v="USD"/>
    <s v="20221031USD"/>
    <n v="23432"/>
    <n v="21.399836367999999"/>
    <n v="27.489953759999999"/>
    <n v="835.69459430400002"/>
    <x v="1"/>
  </r>
  <r>
    <x v="2"/>
    <n v="4773"/>
    <x v="1"/>
    <x v="2"/>
    <x v="0"/>
    <n v="75403"/>
    <d v="2022-01-01T00:00:00"/>
    <n v="304"/>
    <n v="23706923.199999999"/>
    <n v="779833"/>
    <s v="VND"/>
    <s v="20221031VND"/>
    <n v="1"/>
    <n v="7.5402999999999996E-5"/>
    <n v="7.7983299999999996E-4"/>
    <n v="2.37069232E-2"/>
    <x v="1"/>
  </r>
  <r>
    <x v="2"/>
    <n v="4773"/>
    <x v="1"/>
    <x v="2"/>
    <x v="0"/>
    <n v="9133528"/>
    <d v="2022-01-01T00:00:00"/>
    <n v="304"/>
    <n v="260899244.79999998"/>
    <n v="8582212"/>
    <s v="VND"/>
    <s v="20221031VND"/>
    <n v="1"/>
    <n v="9.1335280000000001E-3"/>
    <n v="8.5822120000000005E-3"/>
    <n v="0.26089924479999999"/>
    <x v="1"/>
  </r>
  <r>
    <x v="2"/>
    <n v="4773"/>
    <x v="1"/>
    <x v="2"/>
    <x v="0"/>
    <n v="1460471"/>
    <d v="2022-01-01T00:00:00"/>
    <n v="304"/>
    <n v="715054623628.80005"/>
    <n v="1003821"/>
    <s v="USD"/>
    <s v="20221031USD"/>
    <n v="23432"/>
    <n v="34.221756472000003"/>
    <n v="23.521533672"/>
    <n v="715.05462362880007"/>
    <x v="1"/>
  </r>
  <r>
    <x v="2"/>
    <n v="4774"/>
    <x v="1"/>
    <x v="2"/>
    <x v="0"/>
    <n v="1439058"/>
    <d v="2022-01-01T00:00:00"/>
    <n v="304"/>
    <n v="1195223917452.8"/>
    <n v="1677901"/>
    <s v="USD"/>
    <s v="20221031USD"/>
    <n v="23432"/>
    <n v="33.720007056"/>
    <n v="39.316576232000003"/>
    <n v="1195.2239174528002"/>
    <x v="1"/>
  </r>
  <r>
    <x v="2"/>
    <n v="4774"/>
    <x v="10"/>
    <x v="2"/>
    <x v="0"/>
    <n v="1590279"/>
    <d v="2022-01-01T00:00:00"/>
    <n v="304"/>
    <n v="47663308.800000004"/>
    <n v="1567872"/>
    <s v="VND"/>
    <s v="20221031VND"/>
    <n v="1"/>
    <n v="1.590279E-3"/>
    <n v="1.5678720000000001E-3"/>
    <n v="4.7663308800000005E-2"/>
    <x v="1"/>
  </r>
  <r>
    <x v="2"/>
    <n v="4775"/>
    <x v="4"/>
    <x v="2"/>
    <x v="0"/>
    <n v="1665105"/>
    <d v="2022-01-01T00:00:00"/>
    <n v="304"/>
    <n v="7217264"/>
    <n v="237410"/>
    <s v="VND"/>
    <s v="20221031VND"/>
    <n v="1"/>
    <n v="1.6651050000000001E-3"/>
    <n v="2.3740999999999999E-4"/>
    <n v="7.2172640000000001E-3"/>
    <x v="1"/>
  </r>
  <r>
    <x v="2"/>
    <n v="4776"/>
    <x v="0"/>
    <x v="2"/>
    <x v="0"/>
    <n v="755519"/>
    <d v="2022-01-01T00:00:00"/>
    <n v="304"/>
    <n v="2045312"/>
    <n v="67280"/>
    <s v="VND"/>
    <s v="20221031VND"/>
    <n v="1"/>
    <n v="7.5551899999999996E-4"/>
    <n v="6.7280000000000006E-5"/>
    <n v="2.0453120000000001E-3"/>
    <x v="0"/>
  </r>
  <r>
    <x v="2"/>
    <n v="4777"/>
    <x v="1"/>
    <x v="2"/>
    <x v="0"/>
    <n v="560332"/>
    <d v="2022-01-01T00:00:00"/>
    <n v="304"/>
    <n v="28679907.199999999"/>
    <n v="943418"/>
    <s v="VND"/>
    <s v="20221031VND"/>
    <n v="1"/>
    <n v="5.6033199999999997E-4"/>
    <n v="9.4341800000000001E-4"/>
    <n v="2.86799072E-2"/>
    <x v="1"/>
  </r>
  <r>
    <x v="2"/>
    <n v="4777"/>
    <x v="5"/>
    <x v="2"/>
    <x v="0"/>
    <n v="1633893"/>
    <d v="2022-01-01T00:00:00"/>
    <n v="304"/>
    <n v="3396744"/>
    <n v="111735"/>
    <s v="VND"/>
    <s v="20221031VND"/>
    <n v="1"/>
    <n v="1.633893E-3"/>
    <n v="1.11735E-4"/>
    <n v="3.3967440000000002E-3"/>
    <x v="1"/>
  </r>
  <r>
    <x v="2"/>
    <n v="4778"/>
    <x v="5"/>
    <x v="2"/>
    <x v="0"/>
    <n v="993096"/>
    <d v="2022-01-01T00:00:00"/>
    <n v="304"/>
    <n v="32259416"/>
    <n v="1061165"/>
    <s v="VND"/>
    <s v="20221031VND"/>
    <n v="1"/>
    <n v="9.9309599999999995E-4"/>
    <n v="1.061165E-3"/>
    <n v="3.2259415999999999E-2"/>
    <x v="1"/>
  </r>
  <r>
    <x v="2"/>
    <n v="4780"/>
    <x v="4"/>
    <x v="2"/>
    <x v="0"/>
    <n v="139256"/>
    <d v="2022-01-01T00:00:00"/>
    <n v="304"/>
    <n v="35217366.399999999"/>
    <n v="1158466"/>
    <s v="VND"/>
    <s v="20221031VND"/>
    <n v="1"/>
    <n v="1.3925600000000001E-4"/>
    <n v="1.1584659999999999E-3"/>
    <n v="3.5217366399999998E-2"/>
    <x v="1"/>
  </r>
  <r>
    <x v="2"/>
    <n v="4781"/>
    <x v="10"/>
    <x v="2"/>
    <x v="0"/>
    <n v="817544"/>
    <d v="2022-01-01T00:00:00"/>
    <n v="304"/>
    <n v="558614943424"/>
    <n v="784205"/>
    <s v="USD"/>
    <s v="20221031USD"/>
    <n v="23432"/>
    <n v="19.156691007999999"/>
    <n v="18.37549156"/>
    <n v="558.61494342399999"/>
    <x v="1"/>
  </r>
  <r>
    <x v="2"/>
    <n v="4781"/>
    <x v="9"/>
    <x v="2"/>
    <x v="0"/>
    <n v="535240"/>
    <d v="2022-01-01T00:00:00"/>
    <n v="304"/>
    <n v="11797328"/>
    <n v="388070"/>
    <s v="VND"/>
    <s v="20221031VND"/>
    <n v="1"/>
    <n v="5.3523999999999998E-4"/>
    <n v="3.8807000000000002E-4"/>
    <n v="1.1797327999999999E-2"/>
    <x v="0"/>
  </r>
  <r>
    <x v="2"/>
    <n v="4781"/>
    <x v="10"/>
    <x v="2"/>
    <x v="0"/>
    <n v="1246379"/>
    <d v="2022-01-01T00:00:00"/>
    <n v="304"/>
    <n v="11670043.200000001"/>
    <n v="383883"/>
    <s v="VND"/>
    <s v="20221031VND"/>
    <n v="1"/>
    <n v="1.2463789999999999E-3"/>
    <n v="3.8388300000000001E-4"/>
    <n v="1.1670043200000001E-2"/>
    <x v="1"/>
  </r>
  <r>
    <x v="2"/>
    <n v="4784"/>
    <x v="15"/>
    <x v="2"/>
    <x v="0"/>
    <n v="1864388"/>
    <d v="2022-01-01T00:00:00"/>
    <n v="304"/>
    <n v="22767897.599999998"/>
    <n v="748944"/>
    <s v="VND"/>
    <s v="20221031VND"/>
    <n v="1"/>
    <n v="1.864388E-3"/>
    <n v="7.4894399999999998E-4"/>
    <n v="2.2767897599999996E-2"/>
    <x v="4"/>
  </r>
  <r>
    <x v="2"/>
    <n v="4785"/>
    <x v="0"/>
    <x v="2"/>
    <x v="0"/>
    <n v="58045"/>
    <d v="2022-01-01T00:00:00"/>
    <n v="304"/>
    <n v="6618262.3999999994"/>
    <n v="217706"/>
    <s v="VND"/>
    <s v="20221031VND"/>
    <n v="1"/>
    <n v="5.8044999999999997E-5"/>
    <n v="2.1770599999999999E-4"/>
    <n v="6.618262399999999E-3"/>
    <x v="0"/>
  </r>
  <r>
    <x v="2"/>
    <n v="4787"/>
    <x v="10"/>
    <x v="2"/>
    <x v="0"/>
    <n v="1674303"/>
    <d v="2022-01-01T00:00:00"/>
    <n v="304"/>
    <n v="34561456"/>
    <n v="1136890"/>
    <s v="VND"/>
    <s v="20221031VND"/>
    <n v="1"/>
    <n v="1.674303E-3"/>
    <n v="1.13689E-3"/>
    <n v="3.4561455999999997E-2"/>
    <x v="1"/>
  </r>
  <r>
    <x v="2"/>
    <n v="4787"/>
    <x v="5"/>
    <x v="2"/>
    <x v="0"/>
    <n v="377007"/>
    <d v="2022-01-01T00:00:00"/>
    <n v="304"/>
    <n v="30805262.400000002"/>
    <n v="1013331"/>
    <s v="VND"/>
    <s v="20221031VND"/>
    <n v="1"/>
    <n v="3.77007E-4"/>
    <n v="1.0133309999999999E-3"/>
    <n v="3.0805262400000002E-2"/>
    <x v="1"/>
  </r>
  <r>
    <x v="2"/>
    <n v="4788"/>
    <x v="3"/>
    <x v="2"/>
    <x v="0"/>
    <n v="1150077"/>
    <d v="2022-01-01T00:00:00"/>
    <n v="304"/>
    <n v="1251077841283.2"/>
    <n v="1803966"/>
    <s v="EUR"/>
    <s v="20221031EUR"/>
    <n v="22813"/>
    <n v="26.236706601000002"/>
    <n v="41.153876357999998"/>
    <n v="1251.0778412831999"/>
    <x v="0"/>
  </r>
  <r>
    <x v="2"/>
    <n v="4788"/>
    <x v="3"/>
    <x v="2"/>
    <x v="0"/>
    <n v="15096"/>
    <d v="2022-01-01T00:00:00"/>
    <n v="304"/>
    <n v="34130262.399999999"/>
    <n v="1122706"/>
    <s v="VND"/>
    <s v="20221031VND"/>
    <n v="1"/>
    <n v="1.5096000000000001E-5"/>
    <n v="1.122706E-3"/>
    <n v="3.41302624E-2"/>
    <x v="0"/>
  </r>
  <r>
    <x v="2"/>
    <n v="4789"/>
    <x v="14"/>
    <x v="2"/>
    <x v="0"/>
    <n v="1753389"/>
    <d v="2022-01-01T00:00:00"/>
    <n v="304"/>
    <n v="46255393.600000001"/>
    <n v="1521559"/>
    <s v="VND"/>
    <s v="20221031VND"/>
    <n v="1"/>
    <n v="1.7533889999999999E-3"/>
    <n v="1.521559E-3"/>
    <n v="4.62553936E-2"/>
    <x v="3"/>
  </r>
  <r>
    <x v="2"/>
    <n v="4789"/>
    <x v="0"/>
    <x v="2"/>
    <x v="0"/>
    <n v="620028"/>
    <d v="2022-01-01T00:00:00"/>
    <n v="304"/>
    <n v="10200112"/>
    <n v="335530"/>
    <s v="VND"/>
    <s v="20221031VND"/>
    <n v="1"/>
    <n v="6.2002800000000001E-4"/>
    <n v="3.3553000000000001E-4"/>
    <n v="1.0200112000000001E-2"/>
    <x v="0"/>
  </r>
  <r>
    <x v="2"/>
    <n v="4791"/>
    <x v="4"/>
    <x v="2"/>
    <x v="0"/>
    <n v="1997045"/>
    <d v="2022-01-01T00:00:00"/>
    <n v="304"/>
    <n v="52073376"/>
    <n v="1712940"/>
    <s v="VND"/>
    <s v="20221031VND"/>
    <n v="1"/>
    <n v="1.9970449999999998E-3"/>
    <n v="1.71294E-3"/>
    <n v="5.2073375999999998E-2"/>
    <x v="1"/>
  </r>
  <r>
    <x v="2"/>
    <n v="4791"/>
    <x v="4"/>
    <x v="2"/>
    <x v="0"/>
    <n v="9743321"/>
    <d v="2022-01-01T00:00:00"/>
    <n v="304"/>
    <n v="234391782.40000001"/>
    <n v="7710256"/>
    <s v="VND"/>
    <s v="20221031VND"/>
    <n v="1"/>
    <n v="9.7433209999999992E-3"/>
    <n v="7.7102560000000004E-3"/>
    <n v="0.2343917824"/>
    <x v="1"/>
  </r>
  <r>
    <x v="2"/>
    <n v="4793"/>
    <x v="10"/>
    <x v="2"/>
    <x v="0"/>
    <n v="587273"/>
    <d v="2022-01-01T00:00:00"/>
    <n v="304"/>
    <n v="46377966.399999999"/>
    <n v="1525591"/>
    <s v="VND"/>
    <s v="20221031VND"/>
    <n v="1"/>
    <n v="5.8727300000000003E-4"/>
    <n v="1.525591E-3"/>
    <n v="4.6377966399999998E-2"/>
    <x v="1"/>
  </r>
  <r>
    <x v="2"/>
    <n v="4793"/>
    <x v="8"/>
    <x v="2"/>
    <x v="0"/>
    <n v="1194193"/>
    <d v="2022-01-01T00:00:00"/>
    <n v="304"/>
    <n v="15853296"/>
    <n v="521490"/>
    <s v="VND"/>
    <s v="20221031VND"/>
    <n v="1"/>
    <n v="1.1941930000000001E-3"/>
    <n v="5.2149E-4"/>
    <n v="1.5853295999999999E-2"/>
    <x v="0"/>
  </r>
  <r>
    <x v="2"/>
    <n v="4796"/>
    <x v="4"/>
    <x v="2"/>
    <x v="0"/>
    <n v="318459"/>
    <d v="2022-01-01T00:00:00"/>
    <n v="304"/>
    <n v="46712700.800000004"/>
    <n v="1536602"/>
    <s v="VND"/>
    <s v="20221031VND"/>
    <n v="1"/>
    <n v="3.1845899999999999E-4"/>
    <n v="1.536602E-3"/>
    <n v="4.6712700800000007E-2"/>
    <x v="1"/>
  </r>
  <r>
    <x v="2"/>
    <n v="4798"/>
    <x v="4"/>
    <x v="2"/>
    <x v="0"/>
    <n v="1374388"/>
    <d v="2022-01-01T00:00:00"/>
    <n v="304"/>
    <n v="56155366.399999999"/>
    <n v="1847216"/>
    <s v="VND"/>
    <s v="20221031VND"/>
    <n v="1"/>
    <n v="1.374388E-3"/>
    <n v="1.847216E-3"/>
    <n v="5.6155366399999997E-2"/>
    <x v="1"/>
  </r>
  <r>
    <x v="2"/>
    <n v="4802"/>
    <x v="4"/>
    <x v="2"/>
    <x v="0"/>
    <n v="1284596"/>
    <d v="2022-01-01T00:00:00"/>
    <n v="304"/>
    <n v="8463664"/>
    <n v="278410"/>
    <s v="VND"/>
    <s v="20221031VND"/>
    <n v="1"/>
    <n v="1.284596E-3"/>
    <n v="2.7840999999999999E-4"/>
    <n v="8.4636639999999992E-3"/>
    <x v="1"/>
  </r>
  <r>
    <x v="2"/>
    <n v="4802"/>
    <x v="11"/>
    <x v="2"/>
    <x v="0"/>
    <n v="1940708"/>
    <d v="2022-01-01T00:00:00"/>
    <n v="304"/>
    <n v="35118748.799999997"/>
    <n v="1155222"/>
    <s v="VND"/>
    <s v="20221031VND"/>
    <n v="1"/>
    <n v="1.940708E-3"/>
    <n v="1.155222E-3"/>
    <n v="3.5118748799999995E-2"/>
    <x v="3"/>
  </r>
  <r>
    <x v="2"/>
    <n v="4803"/>
    <x v="2"/>
    <x v="2"/>
    <x v="0"/>
    <n v="524408"/>
    <d v="2022-01-01T00:00:00"/>
    <n v="304"/>
    <n v="5006576"/>
    <n v="164690"/>
    <s v="VND"/>
    <s v="20221031VND"/>
    <n v="1"/>
    <n v="5.2440799999999997E-4"/>
    <n v="1.6469E-4"/>
    <n v="5.0065760000000004E-3"/>
    <x v="2"/>
  </r>
  <r>
    <x v="2"/>
    <n v="4804"/>
    <x v="2"/>
    <x v="2"/>
    <x v="0"/>
    <n v="1561877"/>
    <d v="2022-01-01T00:00:00"/>
    <n v="304"/>
    <n v="40927337.600000001"/>
    <n v="1346294"/>
    <s v="VND"/>
    <s v="20221031VND"/>
    <n v="1"/>
    <n v="1.5618769999999999E-3"/>
    <n v="1.346294E-3"/>
    <n v="4.0927337600000002E-2"/>
    <x v="2"/>
  </r>
  <r>
    <x v="2"/>
    <n v="4806"/>
    <x v="8"/>
    <x v="2"/>
    <x v="0"/>
    <n v="1189638"/>
    <d v="2022-01-01T00:00:00"/>
    <n v="304"/>
    <n v="32005059.199999999"/>
    <n v="1052798"/>
    <s v="VND"/>
    <s v="20221031VND"/>
    <n v="1"/>
    <n v="1.189638E-3"/>
    <n v="1.052798E-3"/>
    <n v="3.2005059199999998E-2"/>
    <x v="0"/>
  </r>
  <r>
    <x v="2"/>
    <n v="4806"/>
    <x v="15"/>
    <x v="2"/>
    <x v="0"/>
    <n v="1181955"/>
    <d v="2022-01-01T00:00:00"/>
    <n v="304"/>
    <n v="25713353.599999998"/>
    <n v="845834"/>
    <s v="VND"/>
    <s v="20221031VND"/>
    <n v="1"/>
    <n v="1.1819549999999999E-3"/>
    <n v="8.4583399999999995E-4"/>
    <n v="2.5713353599999999E-2"/>
    <x v="4"/>
  </r>
  <r>
    <x v="2"/>
    <n v="4808"/>
    <x v="1"/>
    <x v="2"/>
    <x v="0"/>
    <n v="315187"/>
    <d v="2022-01-01T00:00:00"/>
    <n v="304"/>
    <n v="53565043.199999996"/>
    <n v="1762008"/>
    <s v="VND"/>
    <s v="20221031VND"/>
    <n v="1"/>
    <n v="3.1518699999999998E-4"/>
    <n v="1.762008E-3"/>
    <n v="5.3565043199999995E-2"/>
    <x v="1"/>
  </r>
  <r>
    <x v="2"/>
    <n v="4809"/>
    <x v="8"/>
    <x v="2"/>
    <x v="0"/>
    <n v="4522582"/>
    <d v="2022-01-01T00:00:00"/>
    <n v="304"/>
    <n v="108099603.2"/>
    <n v="3555908"/>
    <s v="VND"/>
    <s v="20221031VND"/>
    <n v="1"/>
    <n v="4.5225819999999998E-3"/>
    <n v="3.555908E-3"/>
    <n v="0.10809960320000001"/>
    <x v="0"/>
  </r>
  <r>
    <x v="2"/>
    <n v="4809"/>
    <x v="7"/>
    <x v="2"/>
    <x v="0"/>
    <n v="391030"/>
    <d v="2022-01-01T00:00:00"/>
    <n v="304"/>
    <n v="24593448"/>
    <n v="808995"/>
    <s v="VND"/>
    <s v="20221031VND"/>
    <n v="1"/>
    <n v="3.9103E-4"/>
    <n v="8.0899499999999996E-4"/>
    <n v="2.4593448E-2"/>
    <x v="2"/>
  </r>
  <r>
    <x v="2"/>
    <n v="4811"/>
    <x v="0"/>
    <x v="2"/>
    <x v="0"/>
    <n v="92772"/>
    <d v="2022-01-01T00:00:00"/>
    <n v="304"/>
    <n v="22105329.599999998"/>
    <n v="727149"/>
    <s v="VND"/>
    <s v="20221031VND"/>
    <n v="1"/>
    <n v="9.2771999999999999E-5"/>
    <n v="7.2714899999999996E-4"/>
    <n v="2.2105329599999998E-2"/>
    <x v="0"/>
  </r>
  <r>
    <x v="2"/>
    <n v="4812"/>
    <x v="3"/>
    <x v="2"/>
    <x v="0"/>
    <n v="463923"/>
    <d v="2022-01-01T00:00:00"/>
    <n v="304"/>
    <n v="22642558.400000002"/>
    <n v="744821"/>
    <s v="VND"/>
    <s v="20221031VND"/>
    <n v="1"/>
    <n v="4.6392299999999998E-4"/>
    <n v="7.44821E-4"/>
    <n v="2.2642558400000002E-2"/>
    <x v="0"/>
  </r>
  <r>
    <x v="2"/>
    <n v="4812"/>
    <x v="0"/>
    <x v="2"/>
    <x v="0"/>
    <n v="94758"/>
    <d v="2022-01-01T00:00:00"/>
    <n v="304"/>
    <n v="15872144"/>
    <n v="522110"/>
    <s v="VND"/>
    <s v="20221031VND"/>
    <n v="1"/>
    <n v="9.4758000000000003E-5"/>
    <n v="5.2211E-4"/>
    <n v="1.5872144000000001E-2"/>
    <x v="0"/>
  </r>
  <r>
    <x v="2"/>
    <n v="4813"/>
    <x v="10"/>
    <x v="2"/>
    <x v="0"/>
    <n v="1111799"/>
    <d v="2022-01-01T00:00:00"/>
    <n v="304"/>
    <n v="15462564.799999999"/>
    <n v="508637"/>
    <s v="VND"/>
    <s v="20221031VND"/>
    <n v="1"/>
    <n v="1.1117989999999999E-3"/>
    <n v="5.0863700000000004E-4"/>
    <n v="1.5462564799999998E-2"/>
    <x v="1"/>
  </r>
  <r>
    <x v="2"/>
    <n v="4815"/>
    <x v="1"/>
    <x v="2"/>
    <x v="0"/>
    <n v="932368"/>
    <d v="2022-01-01T00:00:00"/>
    <n v="304"/>
    <n v="45961152"/>
    <n v="1511880"/>
    <s v="VND"/>
    <s v="20221031VND"/>
    <n v="1"/>
    <n v="9.3236800000000004E-4"/>
    <n v="1.51188E-3"/>
    <n v="4.5961151999999998E-2"/>
    <x v="1"/>
  </r>
  <r>
    <x v="2"/>
    <n v="4816"/>
    <x v="10"/>
    <x v="2"/>
    <x v="0"/>
    <n v="1754138"/>
    <d v="2022-01-01T00:00:00"/>
    <n v="304"/>
    <n v="60535793.600000001"/>
    <n v="1991309"/>
    <s v="VND"/>
    <s v="20221031VND"/>
    <n v="1"/>
    <n v="1.7541379999999999E-3"/>
    <n v="1.9913090000000001E-3"/>
    <n v="6.0535793599999999E-2"/>
    <x v="1"/>
  </r>
  <r>
    <x v="2"/>
    <n v="4819"/>
    <x v="0"/>
    <x v="2"/>
    <x v="0"/>
    <n v="1389530"/>
    <d v="2022-01-01T00:00:00"/>
    <n v="304"/>
    <n v="33418811.199999999"/>
    <n v="1099303"/>
    <s v="VND"/>
    <s v="20221031VND"/>
    <n v="1"/>
    <n v="1.3895299999999999E-3"/>
    <n v="1.099303E-3"/>
    <n v="3.3418811200000002E-2"/>
    <x v="0"/>
  </r>
  <r>
    <x v="2"/>
    <n v="4819"/>
    <x v="0"/>
    <x v="2"/>
    <x v="0"/>
    <n v="1173944"/>
    <d v="2022-01-01T00:00:00"/>
    <n v="304"/>
    <n v="1070789349952"/>
    <n v="1503215"/>
    <s v="USD"/>
    <s v="20221031USD"/>
    <n v="23432"/>
    <n v="27.507855807999999"/>
    <n v="35.223333879999998"/>
    <n v="1070.7893499520001"/>
    <x v="0"/>
  </r>
  <r>
    <x v="2"/>
    <n v="4823"/>
    <x v="4"/>
    <x v="2"/>
    <x v="0"/>
    <n v="1864115"/>
    <d v="2022-01-01T00:00:00"/>
    <n v="304"/>
    <n v="2926334.4"/>
    <n v="96261"/>
    <s v="VND"/>
    <s v="20221031VND"/>
    <n v="1"/>
    <n v="1.864115E-3"/>
    <n v="9.6261000000000006E-5"/>
    <n v="2.9263343999999998E-3"/>
    <x v="1"/>
  </r>
  <r>
    <x v="2"/>
    <n v="4824"/>
    <x v="11"/>
    <x v="2"/>
    <x v="0"/>
    <n v="200430"/>
    <d v="2022-01-01T00:00:00"/>
    <n v="304"/>
    <n v="21338611.199999999"/>
    <n v="701928"/>
    <s v="VND"/>
    <s v="20221031VND"/>
    <n v="1"/>
    <n v="2.0043E-4"/>
    <n v="7.0192799999999999E-4"/>
    <n v="2.13386112E-2"/>
    <x v="3"/>
  </r>
  <r>
    <x v="2"/>
    <n v="4825"/>
    <x v="11"/>
    <x v="2"/>
    <x v="0"/>
    <n v="484760"/>
    <d v="2022-01-01T00:00:00"/>
    <n v="304"/>
    <n v="649286360870.40002"/>
    <n v="911493"/>
    <s v="USD"/>
    <s v="20221031USD"/>
    <n v="23432"/>
    <n v="11.358896319999999"/>
    <n v="21.358103975999999"/>
    <n v="649.28636087040002"/>
    <x v="3"/>
  </r>
  <r>
    <x v="2"/>
    <n v="4825"/>
    <x v="0"/>
    <x v="2"/>
    <x v="0"/>
    <n v="1742359"/>
    <d v="2022-01-01T00:00:00"/>
    <n v="304"/>
    <n v="23885736"/>
    <n v="785715"/>
    <s v="VND"/>
    <s v="20221031VND"/>
    <n v="1"/>
    <n v="1.742359E-3"/>
    <n v="7.8571499999999998E-4"/>
    <n v="2.3885736000000001E-2"/>
    <x v="0"/>
  </r>
  <r>
    <x v="2"/>
    <n v="4825"/>
    <x v="11"/>
    <x v="2"/>
    <x v="0"/>
    <n v="2654554"/>
    <d v="2022-01-01T00:00:00"/>
    <n v="304"/>
    <n v="177362446.40000001"/>
    <n v="5834291"/>
    <s v="VND"/>
    <s v="20221031VND"/>
    <n v="1"/>
    <n v="2.6545539999999999E-3"/>
    <n v="5.8342910000000001E-3"/>
    <n v="0.17736244640000001"/>
    <x v="3"/>
  </r>
  <r>
    <x v="2"/>
    <n v="4826"/>
    <x v="0"/>
    <x v="2"/>
    <x v="0"/>
    <n v="73479"/>
    <d v="2022-01-01T00:00:00"/>
    <n v="304"/>
    <n v="40145632"/>
    <n v="1320580"/>
    <s v="VND"/>
    <s v="20221031VND"/>
    <n v="1"/>
    <n v="7.3479000000000006E-5"/>
    <n v="1.32058E-3"/>
    <n v="4.0145632000000001E-2"/>
    <x v="0"/>
  </r>
  <r>
    <x v="2"/>
    <n v="4827"/>
    <x v="7"/>
    <x v="2"/>
    <x v="0"/>
    <n v="1735687"/>
    <d v="2022-01-01T00:00:00"/>
    <n v="304"/>
    <n v="56861193.600000001"/>
    <n v="1870434"/>
    <s v="VND"/>
    <s v="20221031VND"/>
    <n v="1"/>
    <n v="1.7356870000000001E-3"/>
    <n v="1.870434E-3"/>
    <n v="5.6861193599999998E-2"/>
    <x v="2"/>
  </r>
  <r>
    <x v="2"/>
    <n v="4830"/>
    <x v="10"/>
    <x v="2"/>
    <x v="0"/>
    <n v="1816032"/>
    <d v="2022-01-01T00:00:00"/>
    <n v="304"/>
    <n v="36162289.600000001"/>
    <n v="1189549"/>
    <s v="VND"/>
    <s v="20221031VND"/>
    <n v="1"/>
    <n v="1.816032E-3"/>
    <n v="1.189549E-3"/>
    <n v="3.6162289600000001E-2"/>
    <x v="1"/>
  </r>
  <r>
    <x v="2"/>
    <n v="4831"/>
    <x v="0"/>
    <x v="2"/>
    <x v="0"/>
    <n v="312541"/>
    <d v="2022-01-01T00:00:00"/>
    <n v="304"/>
    <n v="37355064"/>
    <n v="1228785"/>
    <s v="VND"/>
    <s v="20221031VND"/>
    <n v="1"/>
    <n v="3.12541E-4"/>
    <n v="1.228785E-3"/>
    <n v="3.7355064E-2"/>
    <x v="0"/>
  </r>
  <r>
    <x v="2"/>
    <n v="4832"/>
    <x v="11"/>
    <x v="2"/>
    <x v="0"/>
    <n v="1096023"/>
    <d v="2022-01-01T00:00:00"/>
    <n v="304"/>
    <n v="26565617.599999998"/>
    <n v="873869"/>
    <s v="VND"/>
    <s v="20221031VND"/>
    <n v="1"/>
    <n v="1.096023E-3"/>
    <n v="8.7386899999999999E-4"/>
    <n v="2.6565617599999997E-2"/>
    <x v="3"/>
  </r>
  <r>
    <x v="2"/>
    <n v="4832"/>
    <x v="3"/>
    <x v="2"/>
    <x v="0"/>
    <n v="556555"/>
    <d v="2022-01-01T00:00:00"/>
    <n v="304"/>
    <n v="48561598.399999999"/>
    <n v="1597421"/>
    <s v="VND"/>
    <s v="20221031VND"/>
    <n v="1"/>
    <n v="5.5655500000000003E-4"/>
    <n v="1.5974209999999999E-3"/>
    <n v="4.8561598399999996E-2"/>
    <x v="0"/>
  </r>
  <r>
    <x v="2"/>
    <n v="4833"/>
    <x v="2"/>
    <x v="2"/>
    <x v="0"/>
    <n v="1480706"/>
    <d v="2022-01-01T00:00:00"/>
    <n v="304"/>
    <n v="15826544"/>
    <n v="520610"/>
    <s v="VND"/>
    <s v="20221031VND"/>
    <n v="1"/>
    <n v="1.480706E-3"/>
    <n v="5.2061000000000002E-4"/>
    <n v="1.5826544000000001E-2"/>
    <x v="2"/>
  </r>
  <r>
    <x v="2"/>
    <n v="4833"/>
    <x v="4"/>
    <x v="2"/>
    <x v="0"/>
    <n v="1752561"/>
    <d v="2022-01-01T00:00:00"/>
    <n v="304"/>
    <n v="34963952"/>
    <n v="1150130"/>
    <s v="VND"/>
    <s v="20221031VND"/>
    <n v="1"/>
    <n v="1.7525609999999999E-3"/>
    <n v="1.1501300000000001E-3"/>
    <n v="3.4963952E-2"/>
    <x v="1"/>
  </r>
  <r>
    <x v="2"/>
    <n v="4834"/>
    <x v="10"/>
    <x v="2"/>
    <x v="0"/>
    <n v="1954440"/>
    <d v="2022-01-01T00:00:00"/>
    <n v="304"/>
    <n v="35015571.200000003"/>
    <n v="1151828"/>
    <s v="VND"/>
    <s v="20221031VND"/>
    <n v="1"/>
    <n v="1.95444E-3"/>
    <n v="1.1518279999999999E-3"/>
    <n v="3.5015571200000005E-2"/>
    <x v="1"/>
  </r>
  <r>
    <x v="2"/>
    <n v="4836"/>
    <x v="6"/>
    <x v="2"/>
    <x v="1"/>
    <n v="1287327"/>
    <d v="2022-01-01T00:00:00"/>
    <n v="304"/>
    <n v="28701734.400000002"/>
    <n v="944136"/>
    <s v="VND"/>
    <s v="20221031VND"/>
    <n v="1"/>
    <n v="1.287327E-3"/>
    <n v="9.4413600000000004E-4"/>
    <n v="2.8701734400000001E-2"/>
    <x v="3"/>
  </r>
  <r>
    <x v="2"/>
    <n v="4836"/>
    <x v="6"/>
    <x v="2"/>
    <x v="1"/>
    <n v="508600"/>
    <d v="2022-01-01T00:00:00"/>
    <n v="304"/>
    <n v="27255910.400000002"/>
    <n v="896576"/>
    <s v="VND"/>
    <s v="20221031VND"/>
    <n v="1"/>
    <n v="5.086E-4"/>
    <n v="8.9657599999999995E-4"/>
    <n v="2.7255910400000003E-2"/>
    <x v="3"/>
  </r>
  <r>
    <x v="2"/>
    <n v="4836"/>
    <x v="6"/>
    <x v="2"/>
    <x v="1"/>
    <n v="1388158"/>
    <d v="2022-01-01T00:00:00"/>
    <n v="304"/>
    <n v="29562084.800000001"/>
    <n v="972437"/>
    <s v="VND"/>
    <s v="20221031VND"/>
    <n v="1"/>
    <n v="1.388158E-3"/>
    <n v="9.7243700000000004E-4"/>
    <n v="2.9562084799999999E-2"/>
    <x v="3"/>
  </r>
  <r>
    <x v="2"/>
    <n v="4836"/>
    <x v="6"/>
    <x v="2"/>
    <x v="1"/>
    <n v="349888"/>
    <d v="2022-01-01T00:00:00"/>
    <n v="304"/>
    <n v="21906422.400000002"/>
    <n v="720606"/>
    <s v="VND"/>
    <s v="20221031VND"/>
    <n v="1"/>
    <n v="3.4988800000000002E-4"/>
    <n v="7.2060600000000005E-4"/>
    <n v="2.1906422400000004E-2"/>
    <x v="3"/>
  </r>
  <r>
    <x v="2"/>
    <n v="4836"/>
    <x v="6"/>
    <x v="2"/>
    <x v="1"/>
    <n v="1869482"/>
    <d v="2022-01-01T00:00:00"/>
    <n v="304"/>
    <n v="13867203.200000001"/>
    <n v="456158"/>
    <s v="VND"/>
    <s v="20221031VND"/>
    <n v="1"/>
    <n v="1.869482E-3"/>
    <n v="4.5615800000000002E-4"/>
    <n v="1.3867203200000001E-2"/>
    <x v="3"/>
  </r>
  <r>
    <x v="2"/>
    <n v="4836"/>
    <x v="6"/>
    <x v="2"/>
    <x v="1"/>
    <n v="389503"/>
    <d v="2022-01-01T00:00:00"/>
    <n v="304"/>
    <n v="25869396.800000001"/>
    <n v="850967"/>
    <s v="VND"/>
    <s v="20221031VND"/>
    <n v="1"/>
    <n v="3.8950299999999997E-4"/>
    <n v="8.50967E-4"/>
    <n v="2.58693968E-2"/>
    <x v="3"/>
  </r>
  <r>
    <x v="2"/>
    <n v="4836"/>
    <x v="6"/>
    <x v="2"/>
    <x v="1"/>
    <n v="8667146"/>
    <d v="2022-01-01T00:00:00"/>
    <n v="304"/>
    <n v="245507937.59999999"/>
    <n v="8075919"/>
    <s v="VND"/>
    <s v="20221031VND"/>
    <n v="1"/>
    <n v="8.6671460000000006E-3"/>
    <n v="8.0759190000000008E-3"/>
    <n v="0.2455079376"/>
    <x v="3"/>
  </r>
  <r>
    <x v="2"/>
    <n v="4836"/>
    <x v="6"/>
    <x v="2"/>
    <x v="1"/>
    <n v="542818"/>
    <d v="2022-01-01T00:00:00"/>
    <n v="304"/>
    <n v="31306497.599999998"/>
    <n v="1029819"/>
    <s v="VND"/>
    <s v="20221031VND"/>
    <n v="1"/>
    <n v="5.4281800000000003E-4"/>
    <n v="1.029819E-3"/>
    <n v="3.1306497599999997E-2"/>
    <x v="3"/>
  </r>
  <r>
    <x v="2"/>
    <n v="4836"/>
    <x v="6"/>
    <x v="2"/>
    <x v="1"/>
    <n v="550064"/>
    <d v="2022-01-01T00:00:00"/>
    <n v="304"/>
    <n v="41668246.399999999"/>
    <n v="1370666"/>
    <s v="VND"/>
    <s v="20221031VND"/>
    <n v="1"/>
    <n v="5.5006399999999996E-4"/>
    <n v="1.370666E-3"/>
    <n v="4.1668246399999997E-2"/>
    <x v="3"/>
  </r>
  <r>
    <x v="2"/>
    <n v="4836"/>
    <x v="6"/>
    <x v="2"/>
    <x v="1"/>
    <n v="676990"/>
    <d v="2022-01-01T00:00:00"/>
    <n v="304"/>
    <n v="4096521.6"/>
    <n v="134754"/>
    <s v="VND"/>
    <s v="20221031VND"/>
    <n v="1"/>
    <n v="6.7699000000000004E-4"/>
    <n v="1.34754E-4"/>
    <n v="4.0965215999999999E-3"/>
    <x v="3"/>
  </r>
  <r>
    <x v="2"/>
    <n v="4836"/>
    <x v="6"/>
    <x v="2"/>
    <x v="1"/>
    <n v="1473115"/>
    <d v="2022-01-01T00:00:00"/>
    <n v="304"/>
    <n v="51798894.399999999"/>
    <n v="1703911"/>
    <s v="VND"/>
    <s v="20221031VND"/>
    <n v="1"/>
    <n v="1.4731150000000001E-3"/>
    <n v="1.703911E-3"/>
    <n v="5.1798894399999997E-2"/>
    <x v="3"/>
  </r>
  <r>
    <x v="2"/>
    <n v="4836"/>
    <x v="6"/>
    <x v="2"/>
    <x v="1"/>
    <n v="1499942"/>
    <d v="2022-01-01T00:00:00"/>
    <n v="304"/>
    <n v="45659128"/>
    <n v="1501945"/>
    <s v="VND"/>
    <s v="20221031VND"/>
    <n v="1"/>
    <n v="1.499942E-3"/>
    <n v="1.501945E-3"/>
    <n v="4.5659128E-2"/>
    <x v="3"/>
  </r>
  <r>
    <x v="2"/>
    <n v="4836"/>
    <x v="6"/>
    <x v="2"/>
    <x v="1"/>
    <n v="1319035"/>
    <d v="2022-01-01T00:00:00"/>
    <n v="304"/>
    <n v="16440532.799999999"/>
    <n v="540807"/>
    <s v="VND"/>
    <s v="20221031VND"/>
    <n v="1"/>
    <n v="1.3190350000000001E-3"/>
    <n v="5.4080700000000003E-4"/>
    <n v="1.6440532799999998E-2"/>
    <x v="3"/>
  </r>
  <r>
    <x v="2"/>
    <n v="4836"/>
    <x v="6"/>
    <x v="2"/>
    <x v="1"/>
    <n v="7229059"/>
    <d v="2022-01-01T00:00:00"/>
    <n v="304"/>
    <n v="278584019.19999999"/>
    <n v="9163948"/>
    <s v="VND"/>
    <s v="20221031VND"/>
    <n v="1"/>
    <n v="7.2290590000000004E-3"/>
    <n v="9.1639479999999999E-3"/>
    <n v="0.27858401919999998"/>
    <x v="3"/>
  </r>
  <r>
    <x v="2"/>
    <n v="4836"/>
    <x v="0"/>
    <x v="2"/>
    <x v="0"/>
    <n v="585554"/>
    <d v="2022-01-01T00:00:00"/>
    <n v="304"/>
    <n v="1351213403328"/>
    <n v="1896885"/>
    <s v="USD"/>
    <s v="20221031USD"/>
    <n v="23432"/>
    <n v="13.720701328000001"/>
    <n v="44.447809319999998"/>
    <n v="1351.2134033279999"/>
    <x v="0"/>
  </r>
  <r>
    <x v="2"/>
    <n v="4836"/>
    <x v="6"/>
    <x v="2"/>
    <x v="0"/>
    <n v="838874"/>
    <d v="2022-01-01T00:00:00"/>
    <n v="304"/>
    <n v="340031349747.20001"/>
    <n v="477349"/>
    <s v="USD"/>
    <s v="20221031USD"/>
    <n v="23432"/>
    <n v="19.656495568"/>
    <n v="11.185241767999999"/>
    <n v="340.03134974720001"/>
    <x v="3"/>
  </r>
  <r>
    <x v="2"/>
    <n v="4837"/>
    <x v="1"/>
    <x v="2"/>
    <x v="0"/>
    <n v="620761"/>
    <d v="2022-01-01T00:00:00"/>
    <n v="304"/>
    <n v="36974942.399999999"/>
    <n v="1216281"/>
    <s v="VND"/>
    <s v="20221031VND"/>
    <n v="1"/>
    <n v="6.2076099999999995E-4"/>
    <n v="1.216281E-3"/>
    <n v="3.6974942399999995E-2"/>
    <x v="1"/>
  </r>
  <r>
    <x v="2"/>
    <n v="4839"/>
    <x v="8"/>
    <x v="2"/>
    <x v="0"/>
    <n v="6352372"/>
    <d v="2022-01-01T00:00:00"/>
    <n v="304"/>
    <n v="303910776"/>
    <n v="9997065"/>
    <s v="VND"/>
    <s v="20221031VND"/>
    <n v="1"/>
    <n v="6.3523720000000002E-3"/>
    <n v="9.9970649999999994E-3"/>
    <n v="0.30391077599999999"/>
    <x v="0"/>
  </r>
  <r>
    <x v="2"/>
    <n v="4841"/>
    <x v="11"/>
    <x v="2"/>
    <x v="0"/>
    <n v="1873360"/>
    <d v="2022-01-01T00:00:00"/>
    <n v="304"/>
    <n v="37921993.600000001"/>
    <n v="1247434"/>
    <s v="VND"/>
    <s v="20221031VND"/>
    <n v="1"/>
    <n v="1.8733599999999999E-3"/>
    <n v="1.247434E-3"/>
    <n v="3.7921993600000002E-2"/>
    <x v="3"/>
  </r>
  <r>
    <x v="2"/>
    <n v="4843"/>
    <x v="4"/>
    <x v="2"/>
    <x v="1"/>
    <n v="4001884"/>
    <d v="2022-01-01T00:00:00"/>
    <n v="304"/>
    <n v="81557393.600000009"/>
    <n v="2682809"/>
    <s v="VND"/>
    <s v="20221031VND"/>
    <n v="1"/>
    <n v="4.0018839999999998E-3"/>
    <n v="2.682809E-3"/>
    <n v="8.1557393600000014E-2"/>
    <x v="1"/>
  </r>
  <r>
    <x v="2"/>
    <n v="4843"/>
    <x v="9"/>
    <x v="2"/>
    <x v="0"/>
    <n v="372185"/>
    <d v="2022-01-01T00:00:00"/>
    <n v="304"/>
    <n v="13066801.6"/>
    <n v="429829"/>
    <s v="VND"/>
    <s v="20221031VND"/>
    <n v="1"/>
    <n v="3.7218499999999997E-4"/>
    <n v="4.2982900000000001E-4"/>
    <n v="1.30668016E-2"/>
    <x v="0"/>
  </r>
  <r>
    <x v="2"/>
    <n v="4843"/>
    <x v="4"/>
    <x v="2"/>
    <x v="0"/>
    <n v="497094"/>
    <d v="2022-01-01T00:00:00"/>
    <n v="304"/>
    <n v="19973772.800000001"/>
    <n v="657032"/>
    <s v="VND"/>
    <s v="20221031VND"/>
    <n v="1"/>
    <n v="4.9709400000000001E-4"/>
    <n v="6.5703199999999999E-4"/>
    <n v="1.9973772800000001E-2"/>
    <x v="1"/>
  </r>
  <r>
    <x v="2"/>
    <n v="4844"/>
    <x v="12"/>
    <x v="2"/>
    <x v="0"/>
    <n v="1746902"/>
    <d v="2022-01-01T00:00:00"/>
    <n v="304"/>
    <n v="9790776"/>
    <n v="322065"/>
    <s v="VND"/>
    <s v="20221031VND"/>
    <n v="1"/>
    <n v="1.746902E-3"/>
    <n v="3.2206500000000001E-4"/>
    <n v="9.7907759999999993E-3"/>
    <x v="4"/>
  </r>
  <r>
    <x v="2"/>
    <n v="4846"/>
    <x v="4"/>
    <x v="2"/>
    <x v="0"/>
    <n v="486118"/>
    <d v="2022-01-01T00:00:00"/>
    <n v="304"/>
    <n v="30759996.800000001"/>
    <n v="1011842"/>
    <s v="VND"/>
    <s v="20221031VND"/>
    <n v="1"/>
    <n v="4.8611800000000001E-4"/>
    <n v="1.011842E-3"/>
    <n v="3.0759996800000002E-2"/>
    <x v="1"/>
  </r>
  <r>
    <x v="2"/>
    <n v="4849"/>
    <x v="0"/>
    <x v="2"/>
    <x v="0"/>
    <n v="1504088"/>
    <d v="2022-01-01T00:00:00"/>
    <n v="304"/>
    <n v="19523062.399999999"/>
    <n v="642206"/>
    <s v="VND"/>
    <s v="20221031VND"/>
    <n v="1"/>
    <n v="1.504088E-3"/>
    <n v="6.4220599999999998E-4"/>
    <n v="1.9523062399999999E-2"/>
    <x v="0"/>
  </r>
  <r>
    <x v="2"/>
    <n v="4851"/>
    <x v="3"/>
    <x v="2"/>
    <x v="0"/>
    <n v="418021"/>
    <d v="2022-01-01T00:00:00"/>
    <n v="304"/>
    <n v="41533270.399999999"/>
    <n v="1366226"/>
    <s v="VND"/>
    <s v="20221031VND"/>
    <n v="1"/>
    <n v="4.1802099999999997E-4"/>
    <n v="1.3662259999999999E-3"/>
    <n v="4.1533270399999996E-2"/>
    <x v="0"/>
  </r>
  <r>
    <x v="2"/>
    <n v="4851"/>
    <x v="0"/>
    <x v="2"/>
    <x v="0"/>
    <n v="177662"/>
    <d v="2022-01-01T00:00:00"/>
    <n v="304"/>
    <n v="49484177.600000001"/>
    <n v="1627769"/>
    <s v="VND"/>
    <s v="20221031VND"/>
    <n v="1"/>
    <n v="1.7766200000000001E-4"/>
    <n v="1.627769E-3"/>
    <n v="4.9484177599999998E-2"/>
    <x v="0"/>
  </r>
  <r>
    <x v="2"/>
    <n v="4852"/>
    <x v="0"/>
    <x v="2"/>
    <x v="0"/>
    <n v="1352983"/>
    <d v="2022-01-01T00:00:00"/>
    <n v="304"/>
    <n v="46182008"/>
    <n v="1519145"/>
    <s v="VND"/>
    <s v="20221031VND"/>
    <n v="1"/>
    <n v="1.3529830000000001E-3"/>
    <n v="1.519145E-3"/>
    <n v="4.6182007999999997E-2"/>
    <x v="0"/>
  </r>
  <r>
    <x v="2"/>
    <n v="4852"/>
    <x v="4"/>
    <x v="2"/>
    <x v="0"/>
    <n v="1226581"/>
    <d v="2022-01-01T00:00:00"/>
    <n v="304"/>
    <n v="12906441.6"/>
    <n v="424554"/>
    <s v="VND"/>
    <s v="20221031VND"/>
    <n v="1"/>
    <n v="1.226581E-3"/>
    <n v="4.24554E-4"/>
    <n v="1.29064416E-2"/>
    <x v="1"/>
  </r>
  <r>
    <x v="2"/>
    <n v="4855"/>
    <x v="8"/>
    <x v="2"/>
    <x v="0"/>
    <n v="702491"/>
    <d v="2022-01-01T00:00:00"/>
    <n v="304"/>
    <n v="55395275.199999996"/>
    <n v="1822213"/>
    <s v="VND"/>
    <s v="20221031VND"/>
    <n v="1"/>
    <n v="7.0249099999999997E-4"/>
    <n v="1.822213E-3"/>
    <n v="5.5395275199999996E-2"/>
    <x v="0"/>
  </r>
  <r>
    <x v="2"/>
    <n v="4856"/>
    <x v="1"/>
    <x v="2"/>
    <x v="0"/>
    <n v="1397395"/>
    <d v="2022-01-01T00:00:00"/>
    <n v="304"/>
    <n v="44864168"/>
    <n v="1475795"/>
    <s v="VND"/>
    <s v="20221031VND"/>
    <n v="1"/>
    <n v="1.3973950000000001E-3"/>
    <n v="1.475795E-3"/>
    <n v="4.4864168000000003E-2"/>
    <x v="1"/>
  </r>
  <r>
    <x v="2"/>
    <n v="4860"/>
    <x v="5"/>
    <x v="2"/>
    <x v="0"/>
    <n v="941920"/>
    <d v="2022-01-01T00:00:00"/>
    <n v="304"/>
    <n v="24227492.800000001"/>
    <n v="796957"/>
    <s v="VND"/>
    <s v="20221031VND"/>
    <n v="1"/>
    <n v="9.4191999999999995E-4"/>
    <n v="7.9695700000000005E-4"/>
    <n v="2.42274928E-2"/>
    <x v="1"/>
  </r>
  <r>
    <x v="2"/>
    <n v="4861"/>
    <x v="4"/>
    <x v="2"/>
    <x v="0"/>
    <n v="1669818"/>
    <d v="2022-01-01T00:00:00"/>
    <n v="304"/>
    <n v="20949947.199999999"/>
    <n v="689143"/>
    <s v="VND"/>
    <s v="20221031VND"/>
    <n v="1"/>
    <n v="1.669818E-3"/>
    <n v="6.8914300000000003E-4"/>
    <n v="2.0949947199999999E-2"/>
    <x v="1"/>
  </r>
  <r>
    <x v="2"/>
    <n v="4863"/>
    <x v="10"/>
    <x v="2"/>
    <x v="0"/>
    <n v="849668"/>
    <d v="2022-01-01T00:00:00"/>
    <n v="304"/>
    <n v="25699734.400000002"/>
    <n v="845386"/>
    <s v="VND"/>
    <s v="20221031VND"/>
    <n v="1"/>
    <n v="8.4966800000000004E-4"/>
    <n v="8.4538600000000005E-4"/>
    <n v="2.5699734400000004E-2"/>
    <x v="1"/>
  </r>
  <r>
    <x v="2"/>
    <n v="4864"/>
    <x v="4"/>
    <x v="2"/>
    <x v="0"/>
    <n v="588108"/>
    <d v="2022-01-01T00:00:00"/>
    <n v="304"/>
    <n v="17729827.199999999"/>
    <n v="583218"/>
    <s v="VND"/>
    <s v="20221031VND"/>
    <n v="1"/>
    <n v="5.8810799999999995E-4"/>
    <n v="5.8321800000000004E-4"/>
    <n v="1.7729827199999999E-2"/>
    <x v="1"/>
  </r>
  <r>
    <x v="2"/>
    <n v="4867"/>
    <x v="3"/>
    <x v="2"/>
    <x v="0"/>
    <n v="230560"/>
    <d v="2022-01-01T00:00:00"/>
    <n v="304"/>
    <n v="49462684.800000004"/>
    <n v="1627062"/>
    <s v="VND"/>
    <s v="20221031VND"/>
    <n v="1"/>
    <n v="2.3055999999999999E-4"/>
    <n v="1.6270620000000001E-3"/>
    <n v="4.9462684800000004E-2"/>
    <x v="0"/>
  </r>
  <r>
    <x v="2"/>
    <n v="4870"/>
    <x v="4"/>
    <x v="2"/>
    <x v="0"/>
    <n v="200298"/>
    <d v="2022-01-01T00:00:00"/>
    <n v="304"/>
    <n v="40778104"/>
    <n v="1341385"/>
    <s v="VND"/>
    <s v="20221031VND"/>
    <n v="1"/>
    <n v="2.0029800000000001E-4"/>
    <n v="1.3413850000000001E-3"/>
    <n v="4.0778104000000003E-2"/>
    <x v="1"/>
  </r>
  <r>
    <x v="2"/>
    <n v="4870"/>
    <x v="9"/>
    <x v="2"/>
    <x v="0"/>
    <n v="1897724"/>
    <d v="2022-01-01T00:00:00"/>
    <n v="304"/>
    <n v="58676164.800000004"/>
    <n v="1930137"/>
    <s v="VND"/>
    <s v="20221031VND"/>
    <n v="1"/>
    <n v="1.8977239999999999E-3"/>
    <n v="1.930137E-3"/>
    <n v="5.8676164800000007E-2"/>
    <x v="0"/>
  </r>
  <r>
    <x v="2"/>
    <n v="4871"/>
    <x v="6"/>
    <x v="2"/>
    <x v="0"/>
    <n v="125960"/>
    <d v="2022-01-01T00:00:00"/>
    <n v="304"/>
    <n v="33617627.200000003"/>
    <n v="1105843"/>
    <s v="VND"/>
    <s v="20221031VND"/>
    <n v="1"/>
    <n v="1.2595999999999999E-4"/>
    <n v="1.105843E-3"/>
    <n v="3.36176272E-2"/>
    <x v="3"/>
  </r>
  <r>
    <x v="2"/>
    <n v="4873"/>
    <x v="14"/>
    <x v="2"/>
    <x v="0"/>
    <n v="368578"/>
    <d v="2022-01-01T00:00:00"/>
    <n v="304"/>
    <n v="23550424"/>
    <n v="774685"/>
    <s v="VND"/>
    <s v="20221031VND"/>
    <n v="1"/>
    <n v="3.6857799999999999E-4"/>
    <n v="7.74685E-4"/>
    <n v="2.3550424E-2"/>
    <x v="3"/>
  </r>
  <r>
    <x v="2"/>
    <n v="4875"/>
    <x v="2"/>
    <x v="2"/>
    <x v="0"/>
    <n v="1550276"/>
    <d v="2022-01-01T00:00:00"/>
    <n v="304"/>
    <n v="7741998.3999999994"/>
    <n v="254671"/>
    <s v="VND"/>
    <s v="20221031VND"/>
    <n v="1"/>
    <n v="1.550276E-3"/>
    <n v="2.5467099999999999E-4"/>
    <n v="7.7419983999999992E-3"/>
    <x v="2"/>
  </r>
  <r>
    <x v="2"/>
    <n v="4876"/>
    <x v="1"/>
    <x v="2"/>
    <x v="0"/>
    <n v="428177"/>
    <d v="2022-01-01T00:00:00"/>
    <n v="304"/>
    <n v="237444741555.19998"/>
    <n v="333334"/>
    <s v="USD"/>
    <s v="20221031USD"/>
    <n v="23432"/>
    <n v="10.033043464"/>
    <n v="7.8106822879999998"/>
    <n v="237.44474155519998"/>
    <x v="1"/>
  </r>
  <r>
    <x v="2"/>
    <n v="4876"/>
    <x v="1"/>
    <x v="2"/>
    <x v="0"/>
    <n v="1063933"/>
    <d v="2022-01-01T00:00:00"/>
    <n v="304"/>
    <n v="56630062.399999999"/>
    <n v="1862831"/>
    <s v="VND"/>
    <s v="20221031VND"/>
    <n v="1"/>
    <n v="1.063933E-3"/>
    <n v="1.8628309999999999E-3"/>
    <n v="5.66300624E-2"/>
    <x v="1"/>
  </r>
  <r>
    <x v="2"/>
    <n v="4877"/>
    <x v="8"/>
    <x v="2"/>
    <x v="0"/>
    <n v="1402359"/>
    <d v="2022-01-01T00:00:00"/>
    <n v="304"/>
    <n v="29093377.599999998"/>
    <n v="957019"/>
    <s v="VND"/>
    <s v="20221031VND"/>
    <n v="1"/>
    <n v="1.4023589999999999E-3"/>
    <n v="9.5701900000000003E-4"/>
    <n v="2.9093377599999998E-2"/>
    <x v="0"/>
  </r>
  <r>
    <x v="2"/>
    <n v="4877"/>
    <x v="6"/>
    <x v="2"/>
    <x v="0"/>
    <n v="393026"/>
    <d v="2022-01-01T00:00:00"/>
    <n v="304"/>
    <n v="17375363.199999999"/>
    <n v="571558"/>
    <s v="VND"/>
    <s v="20221031VND"/>
    <n v="1"/>
    <n v="3.9302599999999999E-4"/>
    <n v="5.7155800000000001E-4"/>
    <n v="1.7375363200000001E-2"/>
    <x v="3"/>
  </r>
  <r>
    <x v="2"/>
    <n v="4878"/>
    <x v="2"/>
    <x v="2"/>
    <x v="0"/>
    <n v="1921456"/>
    <d v="2022-01-01T00:00:00"/>
    <n v="304"/>
    <n v="37227536"/>
    <n v="1224590"/>
    <s v="VND"/>
    <s v="20221031VND"/>
    <n v="1"/>
    <n v="1.921456E-3"/>
    <n v="1.22459E-3"/>
    <n v="3.7227535999999999E-2"/>
    <x v="2"/>
  </r>
  <r>
    <x v="2"/>
    <n v="4878"/>
    <x v="11"/>
    <x v="2"/>
    <x v="0"/>
    <n v="875211"/>
    <d v="2022-01-01T00:00:00"/>
    <n v="304"/>
    <n v="57433929.600000001"/>
    <n v="1889274"/>
    <s v="VND"/>
    <s v="20221031VND"/>
    <n v="1"/>
    <n v="8.7521099999999998E-4"/>
    <n v="1.889274E-3"/>
    <n v="5.7433929600000003E-2"/>
    <x v="3"/>
  </r>
  <r>
    <x v="2"/>
    <n v="4879"/>
    <x v="14"/>
    <x v="2"/>
    <x v="0"/>
    <n v="4002362"/>
    <d v="2022-01-01T00:00:00"/>
    <n v="304"/>
    <n v="150122100.80000001"/>
    <n v="4938227"/>
    <s v="VND"/>
    <s v="20221031VND"/>
    <n v="1"/>
    <n v="4.0023619999999998E-3"/>
    <n v="4.9382269999999999E-3"/>
    <n v="0.15012210080000002"/>
    <x v="3"/>
  </r>
  <r>
    <x v="2"/>
    <n v="4880"/>
    <x v="15"/>
    <x v="2"/>
    <x v="0"/>
    <n v="826418"/>
    <d v="2022-01-01T00:00:00"/>
    <n v="304"/>
    <n v="19567659.199999999"/>
    <n v="643673"/>
    <s v="VND"/>
    <s v="20221031VND"/>
    <n v="1"/>
    <n v="8.2641799999999999E-4"/>
    <n v="6.4367299999999999E-4"/>
    <n v="1.95676592E-2"/>
    <x v="4"/>
  </r>
  <r>
    <x v="2"/>
    <n v="4883"/>
    <x v="1"/>
    <x v="2"/>
    <x v="0"/>
    <n v="887457"/>
    <d v="2022-01-01T00:00:00"/>
    <n v="304"/>
    <n v="31899632"/>
    <n v="1049330"/>
    <s v="VND"/>
    <s v="20221031VND"/>
    <n v="1"/>
    <n v="8.8745700000000002E-4"/>
    <n v="1.04933E-3"/>
    <n v="3.1899631999999997E-2"/>
    <x v="1"/>
  </r>
  <r>
    <x v="2"/>
    <n v="4883"/>
    <x v="1"/>
    <x v="2"/>
    <x v="1"/>
    <n v="8941383"/>
    <d v="2022-01-01T00:00:00"/>
    <n v="304"/>
    <n v="214101788.79999998"/>
    <n v="7042822"/>
    <s v="VND"/>
    <s v="20221031VND"/>
    <n v="1"/>
    <n v="8.9413830000000007E-3"/>
    <n v="7.0428219999999998E-3"/>
    <n v="0.21410178879999997"/>
    <x v="1"/>
  </r>
  <r>
    <x v="2"/>
    <n v="4883"/>
    <x v="7"/>
    <x v="2"/>
    <x v="0"/>
    <n v="633514"/>
    <d v="2022-01-01T00:00:00"/>
    <n v="304"/>
    <n v="12230497.6"/>
    <n v="402319"/>
    <s v="VND"/>
    <s v="20221031VND"/>
    <n v="1"/>
    <n v="6.3351399999999995E-4"/>
    <n v="4.0231899999999999E-4"/>
    <n v="1.2230497599999999E-2"/>
    <x v="2"/>
  </r>
  <r>
    <x v="2"/>
    <n v="4884"/>
    <x v="9"/>
    <x v="2"/>
    <x v="0"/>
    <n v="1477124"/>
    <d v="2022-01-01T00:00:00"/>
    <n v="304"/>
    <n v="59566824"/>
    <n v="1959435"/>
    <s v="VND"/>
    <s v="20221031VND"/>
    <n v="1"/>
    <n v="1.477124E-3"/>
    <n v="1.9594349999999998E-3"/>
    <n v="5.9566823999999997E-2"/>
    <x v="0"/>
  </r>
  <r>
    <x v="2"/>
    <n v="4885"/>
    <x v="1"/>
    <x v="2"/>
    <x v="0"/>
    <n v="586663"/>
    <d v="2022-01-01T00:00:00"/>
    <n v="304"/>
    <n v="1267365421772.8"/>
    <n v="1779176"/>
    <s v="USD"/>
    <s v="20221031USD"/>
    <n v="23432"/>
    <n v="13.746687416"/>
    <n v="41.689652031999998"/>
    <n v="1267.3654217728001"/>
    <x v="1"/>
  </r>
  <r>
    <x v="2"/>
    <n v="4885"/>
    <x v="1"/>
    <x v="2"/>
    <x v="0"/>
    <n v="712050"/>
    <d v="2022-01-01T00:00:00"/>
    <n v="304"/>
    <n v="12349696"/>
    <n v="406240"/>
    <s v="VND"/>
    <s v="20221031VND"/>
    <n v="1"/>
    <n v="7.1204999999999999E-4"/>
    <n v="4.0623999999999999E-4"/>
    <n v="1.2349696E-2"/>
    <x v="1"/>
  </r>
  <r>
    <x v="2"/>
    <n v="4887"/>
    <x v="10"/>
    <x v="2"/>
    <x v="0"/>
    <n v="1644757"/>
    <d v="2022-01-01T00:00:00"/>
    <n v="304"/>
    <n v="19872632"/>
    <n v="653705"/>
    <s v="VND"/>
    <s v="20221031VND"/>
    <n v="1"/>
    <n v="1.6447569999999999E-3"/>
    <n v="6.5370499999999998E-4"/>
    <n v="1.9872632000000001E-2"/>
    <x v="1"/>
  </r>
  <r>
    <x v="2"/>
    <n v="4888"/>
    <x v="4"/>
    <x v="2"/>
    <x v="0"/>
    <n v="273773"/>
    <d v="2022-01-01T00:00:00"/>
    <n v="304"/>
    <n v="50187086.399999999"/>
    <n v="1650891"/>
    <s v="VND"/>
    <s v="20221031VND"/>
    <n v="1"/>
    <n v="2.73773E-4"/>
    <n v="1.650891E-3"/>
    <n v="5.0187086399999997E-2"/>
    <x v="1"/>
  </r>
  <r>
    <x v="2"/>
    <n v="4888"/>
    <x v="2"/>
    <x v="2"/>
    <x v="0"/>
    <n v="1310692"/>
    <d v="2022-01-01T00:00:00"/>
    <n v="304"/>
    <n v="9370891.1999999993"/>
    <n v="308253"/>
    <s v="VND"/>
    <s v="20221031VND"/>
    <n v="1"/>
    <n v="1.310692E-3"/>
    <n v="3.0825299999999998E-4"/>
    <n v="9.3708911999999984E-3"/>
    <x v="2"/>
  </r>
  <r>
    <x v="2"/>
    <n v="4894"/>
    <x v="1"/>
    <x v="2"/>
    <x v="0"/>
    <n v="159019"/>
    <d v="2022-01-01T00:00:00"/>
    <n v="304"/>
    <n v="47822027.199999996"/>
    <n v="1573093"/>
    <s v="VND"/>
    <s v="20221031VND"/>
    <n v="1"/>
    <n v="1.5901899999999999E-4"/>
    <n v="1.573093E-3"/>
    <n v="4.7822027199999999E-2"/>
    <x v="1"/>
  </r>
  <r>
    <x v="2"/>
    <n v="4894"/>
    <x v="4"/>
    <x v="2"/>
    <x v="0"/>
    <n v="88121"/>
    <d v="2022-01-01T00:00:00"/>
    <n v="304"/>
    <n v="50625788.800000004"/>
    <n v="1665322"/>
    <s v="VND"/>
    <s v="20221031VND"/>
    <n v="1"/>
    <n v="8.8121000000000006E-5"/>
    <n v="1.6653219999999999E-3"/>
    <n v="5.0625788800000002E-2"/>
    <x v="1"/>
  </r>
  <r>
    <x v="2"/>
    <n v="4896"/>
    <x v="0"/>
    <x v="2"/>
    <x v="0"/>
    <n v="284287"/>
    <d v="2022-01-01T00:00:00"/>
    <n v="304"/>
    <n v="481444.8"/>
    <n v="15837"/>
    <s v="VND"/>
    <s v="20221031VND"/>
    <n v="1"/>
    <n v="2.8428699999999998E-4"/>
    <n v="1.5837000000000001E-5"/>
    <n v="4.8144479999999998E-4"/>
    <x v="0"/>
  </r>
  <r>
    <x v="2"/>
    <n v="4898"/>
    <x v="0"/>
    <x v="2"/>
    <x v="0"/>
    <n v="1468404"/>
    <d v="2022-01-01T00:00:00"/>
    <n v="304"/>
    <n v="28493920"/>
    <n v="937300"/>
    <s v="VND"/>
    <s v="20221031VND"/>
    <n v="1"/>
    <n v="1.468404E-3"/>
    <n v="9.3729999999999996E-4"/>
    <n v="2.8493919999999999E-2"/>
    <x v="0"/>
  </r>
  <r>
    <x v="2"/>
    <n v="4899"/>
    <x v="0"/>
    <x v="2"/>
    <x v="1"/>
    <n v="745193"/>
    <d v="2022-01-01T00:00:00"/>
    <n v="304"/>
    <n v="18055867.199999999"/>
    <n v="593943"/>
    <s v="VND"/>
    <s v="20221031VND"/>
    <n v="1"/>
    <n v="7.4519300000000001E-4"/>
    <n v="5.9394299999999999E-4"/>
    <n v="1.8055867199999999E-2"/>
    <x v="0"/>
  </r>
  <r>
    <x v="2"/>
    <n v="4899"/>
    <x v="0"/>
    <x v="2"/>
    <x v="0"/>
    <n v="6742731"/>
    <d v="2022-01-01T00:00:00"/>
    <n v="304"/>
    <n v="278723707.19999999"/>
    <n v="9168543"/>
    <s v="VND"/>
    <s v="20221031VND"/>
    <n v="1"/>
    <n v="6.7427310000000001E-3"/>
    <n v="9.1685429999999995E-3"/>
    <n v="0.2787237072"/>
    <x v="0"/>
  </r>
  <r>
    <x v="2"/>
    <n v="4899"/>
    <x v="0"/>
    <x v="2"/>
    <x v="0"/>
    <n v="8278027"/>
    <d v="2022-01-01T00:00:00"/>
    <n v="304"/>
    <n v="257273436.79999998"/>
    <n v="8462942"/>
    <s v="VND"/>
    <s v="20221031VND"/>
    <n v="1"/>
    <n v="8.2780270000000003E-3"/>
    <n v="8.4629419999999993E-3"/>
    <n v="0.25727343679999998"/>
    <x v="0"/>
  </r>
  <r>
    <x v="2"/>
    <n v="4899"/>
    <x v="0"/>
    <x v="2"/>
    <x v="0"/>
    <n v="650841"/>
    <d v="2022-01-01T00:00:00"/>
    <n v="304"/>
    <n v="759072516672"/>
    <n v="1065615"/>
    <s v="USD"/>
    <s v="20221031USD"/>
    <n v="23432"/>
    <n v="15.250506312000001"/>
    <n v="24.96949068"/>
    <n v="759.07251667200001"/>
    <x v="0"/>
  </r>
  <r>
    <x v="2"/>
    <n v="4899"/>
    <x v="0"/>
    <x v="2"/>
    <x v="0"/>
    <n v="1931196"/>
    <d v="2022-01-01T00:00:00"/>
    <n v="304"/>
    <n v="22756680"/>
    <n v="748575"/>
    <s v="VND"/>
    <s v="20221031VND"/>
    <n v="1"/>
    <n v="1.931196E-3"/>
    <n v="7.4857500000000002E-4"/>
    <n v="2.2756680000000001E-2"/>
    <x v="0"/>
  </r>
  <r>
    <x v="2"/>
    <n v="4902"/>
    <x v="6"/>
    <x v="2"/>
    <x v="0"/>
    <n v="1589584"/>
    <d v="2022-01-01T00:00:00"/>
    <n v="304"/>
    <n v="7093809.6000000006"/>
    <n v="233349"/>
    <s v="VND"/>
    <s v="20221031VND"/>
    <n v="1"/>
    <n v="1.589584E-3"/>
    <n v="2.3334899999999999E-4"/>
    <n v="7.0938096000000006E-3"/>
    <x v="3"/>
  </r>
  <r>
    <x v="2"/>
    <n v="4904"/>
    <x v="4"/>
    <x v="2"/>
    <x v="0"/>
    <n v="194819"/>
    <d v="2022-01-01T00:00:00"/>
    <n v="304"/>
    <n v="664099321446.40002"/>
    <n v="932288"/>
    <s v="USD"/>
    <s v="20221031USD"/>
    <n v="23432"/>
    <n v="4.5649988080000004"/>
    <n v="21.845372416"/>
    <n v="664.09932144640004"/>
    <x v="1"/>
  </r>
  <r>
    <x v="2"/>
    <n v="4904"/>
    <x v="4"/>
    <x v="2"/>
    <x v="0"/>
    <n v="10070"/>
    <d v="2022-01-01T00:00:00"/>
    <n v="304"/>
    <n v="58061446.399999999"/>
    <n v="1909916"/>
    <s v="VND"/>
    <s v="20221031VND"/>
    <n v="1"/>
    <n v="1.007E-5"/>
    <n v="1.909916E-3"/>
    <n v="5.8061446400000001E-2"/>
    <x v="1"/>
  </r>
  <r>
    <x v="2"/>
    <n v="4905"/>
    <x v="6"/>
    <x v="2"/>
    <x v="0"/>
    <n v="1264656"/>
    <d v="2022-01-01T00:00:00"/>
    <n v="304"/>
    <n v="46791102.399999999"/>
    <n v="1539181"/>
    <s v="VND"/>
    <s v="20221031VND"/>
    <n v="1"/>
    <n v="1.2646560000000001E-3"/>
    <n v="1.5391809999999999E-3"/>
    <n v="4.6791102399999999E-2"/>
    <x v="3"/>
  </r>
  <r>
    <x v="2"/>
    <n v="4906"/>
    <x v="4"/>
    <x v="2"/>
    <x v="0"/>
    <n v="1657131"/>
    <d v="2022-01-01T00:00:00"/>
    <n v="304"/>
    <n v="33160046.400000002"/>
    <n v="1090791"/>
    <s v="VND"/>
    <s v="20221031VND"/>
    <n v="1"/>
    <n v="1.6571310000000001E-3"/>
    <n v="1.090791E-3"/>
    <n v="3.3160046400000004E-2"/>
    <x v="1"/>
  </r>
  <r>
    <x v="2"/>
    <n v="4906"/>
    <x v="1"/>
    <x v="2"/>
    <x v="0"/>
    <n v="110363"/>
    <d v="2022-01-01T00:00:00"/>
    <n v="304"/>
    <n v="52857452.800000004"/>
    <n v="1738732"/>
    <s v="VND"/>
    <s v="20221031VND"/>
    <n v="1"/>
    <n v="1.10363E-4"/>
    <n v="1.738732E-3"/>
    <n v="5.2857452800000003E-2"/>
    <x v="1"/>
  </r>
  <r>
    <x v="2"/>
    <n v="4909"/>
    <x v="0"/>
    <x v="2"/>
    <x v="0"/>
    <n v="689002"/>
    <d v="2022-01-01T00:00:00"/>
    <n v="304"/>
    <n v="27623112"/>
    <n v="908655"/>
    <s v="VND"/>
    <s v="20221031VND"/>
    <n v="1"/>
    <n v="6.8900199999999997E-4"/>
    <n v="9.0865499999999997E-4"/>
    <n v="2.7623111999999998E-2"/>
    <x v="0"/>
  </r>
  <r>
    <x v="2"/>
    <n v="4909"/>
    <x v="1"/>
    <x v="2"/>
    <x v="0"/>
    <n v="793303"/>
    <d v="2022-01-01T00:00:00"/>
    <n v="304"/>
    <n v="56276024"/>
    <n v="1851185"/>
    <s v="VND"/>
    <s v="20221031VND"/>
    <n v="1"/>
    <n v="7.9330299999999998E-4"/>
    <n v="1.851185E-3"/>
    <n v="5.6276024000000001E-2"/>
    <x v="1"/>
  </r>
  <r>
    <x v="2"/>
    <n v="4911"/>
    <x v="4"/>
    <x v="2"/>
    <x v="0"/>
    <n v="1030329"/>
    <d v="2022-01-01T00:00:00"/>
    <n v="304"/>
    <n v="12806243.200000001"/>
    <n v="421258"/>
    <s v="VND"/>
    <s v="20221031VND"/>
    <n v="1"/>
    <n v="1.030329E-3"/>
    <n v="4.2125799999999998E-4"/>
    <n v="1.2806243200000001E-2"/>
    <x v="1"/>
  </r>
  <r>
    <x v="2"/>
    <n v="4914"/>
    <x v="3"/>
    <x v="2"/>
    <x v="0"/>
    <n v="1652892"/>
    <d v="2022-01-01T00:00:00"/>
    <n v="304"/>
    <n v="54053692.800000004"/>
    <n v="1778082"/>
    <s v="VND"/>
    <s v="20221031VND"/>
    <n v="1"/>
    <n v="1.652892E-3"/>
    <n v="1.7780820000000001E-3"/>
    <n v="5.4053692800000004E-2"/>
    <x v="0"/>
  </r>
  <r>
    <x v="2"/>
    <n v="4915"/>
    <x v="6"/>
    <x v="2"/>
    <x v="0"/>
    <n v="1157031"/>
    <d v="2022-01-01T00:00:00"/>
    <n v="304"/>
    <n v="30192611.199999999"/>
    <n v="993178"/>
    <s v="VND"/>
    <s v="20221031VND"/>
    <n v="1"/>
    <n v="1.157031E-3"/>
    <n v="9.9317799999999994E-4"/>
    <n v="3.01926112E-2"/>
    <x v="3"/>
  </r>
  <r>
    <x v="2"/>
    <n v="4915"/>
    <x v="0"/>
    <x v="2"/>
    <x v="0"/>
    <n v="1407075"/>
    <d v="2022-01-01T00:00:00"/>
    <n v="304"/>
    <n v="626544"/>
    <n v="20610"/>
    <s v="VND"/>
    <s v="20221031VND"/>
    <n v="1"/>
    <n v="1.407075E-3"/>
    <n v="2.0610000000000001E-5"/>
    <n v="6.2654400000000004E-4"/>
    <x v="0"/>
  </r>
  <r>
    <x v="2"/>
    <n v="4918"/>
    <x v="2"/>
    <x v="2"/>
    <x v="0"/>
    <n v="1683026"/>
    <d v="2022-01-01T00:00:00"/>
    <n v="304"/>
    <n v="30510899.199999999"/>
    <n v="1003648"/>
    <s v="VND"/>
    <s v="20221031VND"/>
    <n v="1"/>
    <n v="1.683026E-3"/>
    <n v="1.003648E-3"/>
    <n v="3.05108992E-2"/>
    <x v="2"/>
  </r>
  <r>
    <x v="2"/>
    <n v="4918"/>
    <x v="14"/>
    <x v="2"/>
    <x v="0"/>
    <n v="454880"/>
    <d v="2022-01-01T00:00:00"/>
    <n v="304"/>
    <n v="9142192"/>
    <n v="300730"/>
    <s v="VND"/>
    <s v="20221031VND"/>
    <n v="1"/>
    <n v="4.5488000000000001E-4"/>
    <n v="3.0072999999999998E-4"/>
    <n v="9.1421920000000004E-3"/>
    <x v="3"/>
  </r>
  <r>
    <x v="2"/>
    <n v="4919"/>
    <x v="1"/>
    <x v="2"/>
    <x v="0"/>
    <n v="1290267"/>
    <d v="2022-01-01T00:00:00"/>
    <n v="304"/>
    <n v="21659361.599999998"/>
    <n v="712479"/>
    <s v="VND"/>
    <s v="20221031VND"/>
    <n v="1"/>
    <n v="1.2902670000000001E-3"/>
    <n v="7.1247900000000002E-4"/>
    <n v="2.1659361599999996E-2"/>
    <x v="1"/>
  </r>
  <r>
    <x v="2"/>
    <n v="4919"/>
    <x v="10"/>
    <x v="2"/>
    <x v="0"/>
    <n v="1551115"/>
    <d v="2022-01-01T00:00:00"/>
    <n v="304"/>
    <n v="9284068.8000000007"/>
    <n v="305397"/>
    <s v="VND"/>
    <s v="20221031VND"/>
    <n v="1"/>
    <n v="1.551115E-3"/>
    <n v="3.05397E-4"/>
    <n v="9.2840688000000015E-3"/>
    <x v="1"/>
  </r>
  <r>
    <x v="2"/>
    <n v="4920"/>
    <x v="8"/>
    <x v="2"/>
    <x v="0"/>
    <n v="990425"/>
    <d v="2022-01-01T00:00:00"/>
    <n v="304"/>
    <n v="13633548.799999999"/>
    <n v="448472"/>
    <s v="VND"/>
    <s v="20221031VND"/>
    <n v="1"/>
    <n v="9.9042500000000007E-4"/>
    <n v="4.48472E-4"/>
    <n v="1.3633548799999999E-2"/>
    <x v="0"/>
  </r>
  <r>
    <x v="2"/>
    <n v="4923"/>
    <x v="0"/>
    <x v="2"/>
    <x v="0"/>
    <n v="891236"/>
    <d v="2022-01-01T00:00:00"/>
    <n v="304"/>
    <n v="38769940.799999997"/>
    <n v="1275327"/>
    <s v="VND"/>
    <s v="20221031VND"/>
    <n v="1"/>
    <n v="8.91236E-4"/>
    <n v="1.2753269999999999E-3"/>
    <n v="3.87699408E-2"/>
    <x v="0"/>
  </r>
  <r>
    <x v="2"/>
    <n v="4924"/>
    <x v="4"/>
    <x v="2"/>
    <x v="0"/>
    <n v="1869135"/>
    <d v="2022-01-01T00:00:00"/>
    <n v="304"/>
    <n v="53937777.600000001"/>
    <n v="1774269"/>
    <s v="VND"/>
    <s v="20221031VND"/>
    <n v="1"/>
    <n v="1.8691350000000001E-3"/>
    <n v="1.774269E-3"/>
    <n v="5.39377776E-2"/>
    <x v="1"/>
  </r>
  <r>
    <x v="2"/>
    <n v="4924"/>
    <x v="1"/>
    <x v="2"/>
    <x v="0"/>
    <n v="15160"/>
    <d v="2022-01-01T00:00:00"/>
    <n v="304"/>
    <n v="552715403174.40002"/>
    <n v="775923"/>
    <s v="USD"/>
    <s v="20221031USD"/>
    <n v="23432"/>
    <n v="0.35522912000000001"/>
    <n v="18.181427736"/>
    <n v="552.71540317440008"/>
    <x v="1"/>
  </r>
  <r>
    <x v="2"/>
    <n v="4925"/>
    <x v="4"/>
    <x v="2"/>
    <x v="0"/>
    <n v="12007"/>
    <d v="2022-01-01T00:00:00"/>
    <n v="304"/>
    <n v="5088443.2"/>
    <n v="167383"/>
    <s v="VND"/>
    <s v="20221031VND"/>
    <n v="1"/>
    <n v="1.2007E-5"/>
    <n v="1.6738300000000001E-4"/>
    <n v="5.0884431999999999E-3"/>
    <x v="1"/>
  </r>
  <r>
    <x v="2"/>
    <n v="4926"/>
    <x v="4"/>
    <x v="2"/>
    <x v="0"/>
    <n v="1174425"/>
    <d v="2022-01-01T00:00:00"/>
    <n v="304"/>
    <n v="25296235.199999999"/>
    <n v="832113"/>
    <s v="VND"/>
    <s v="20221031VND"/>
    <n v="1"/>
    <n v="1.174425E-3"/>
    <n v="8.3211299999999999E-4"/>
    <n v="2.5296235199999999E-2"/>
    <x v="1"/>
  </r>
  <r>
    <x v="2"/>
    <n v="4926"/>
    <x v="4"/>
    <x v="2"/>
    <x v="0"/>
    <n v="73648"/>
    <d v="2022-01-01T00:00:00"/>
    <n v="304"/>
    <n v="35517475.200000003"/>
    <n v="1168338"/>
    <s v="VND"/>
    <s v="20221031VND"/>
    <n v="1"/>
    <n v="7.3647999999999997E-5"/>
    <n v="1.1683380000000001E-3"/>
    <n v="3.5517475200000002E-2"/>
    <x v="1"/>
  </r>
  <r>
    <x v="2"/>
    <n v="4926"/>
    <x v="5"/>
    <x v="2"/>
    <x v="0"/>
    <n v="201782"/>
    <d v="2022-01-01T00:00:00"/>
    <n v="304"/>
    <n v="39424635.200000003"/>
    <n v="1296863"/>
    <s v="VND"/>
    <s v="20221031VND"/>
    <n v="1"/>
    <n v="2.0178199999999999E-4"/>
    <n v="1.2968630000000001E-3"/>
    <n v="3.9424635200000002E-2"/>
    <x v="1"/>
  </r>
  <r>
    <x v="2"/>
    <n v="4927"/>
    <x v="0"/>
    <x v="2"/>
    <x v="0"/>
    <n v="1129632"/>
    <d v="2022-01-01T00:00:00"/>
    <n v="304"/>
    <n v="2150252.7999999998"/>
    <n v="70732"/>
    <s v="VND"/>
    <s v="20221031VND"/>
    <n v="1"/>
    <n v="1.129632E-3"/>
    <n v="7.0732E-5"/>
    <n v="2.1502527999999999E-3"/>
    <x v="0"/>
  </r>
  <r>
    <x v="2"/>
    <n v="4927"/>
    <x v="15"/>
    <x v="2"/>
    <x v="0"/>
    <n v="8541730"/>
    <d v="2022-01-01T00:00:00"/>
    <n v="304"/>
    <n v="187200433.59999999"/>
    <n v="6157909"/>
    <s v="VND"/>
    <s v="20221031VND"/>
    <n v="1"/>
    <n v="8.5417300000000008E-3"/>
    <n v="6.1579089999999996E-3"/>
    <n v="0.18720043359999999"/>
    <x v="4"/>
  </r>
  <r>
    <x v="2"/>
    <n v="4929"/>
    <x v="11"/>
    <x v="2"/>
    <x v="0"/>
    <n v="320473"/>
    <d v="2022-01-01T00:00:00"/>
    <n v="304"/>
    <n v="30399483.199999999"/>
    <n v="999983"/>
    <s v="VND"/>
    <s v="20221031VND"/>
    <n v="1"/>
    <n v="3.2047299999999999E-4"/>
    <n v="9.9998300000000008E-4"/>
    <n v="3.0399483200000001E-2"/>
    <x v="3"/>
  </r>
  <r>
    <x v="2"/>
    <n v="4930"/>
    <x v="4"/>
    <x v="2"/>
    <x v="0"/>
    <n v="733066"/>
    <d v="2022-01-01T00:00:00"/>
    <n v="304"/>
    <n v="54205814.399999999"/>
    <n v="1783086"/>
    <s v="VND"/>
    <s v="20221031VND"/>
    <n v="1"/>
    <n v="7.3306599999999999E-4"/>
    <n v="1.7830859999999999E-3"/>
    <n v="5.4205814399999996E-2"/>
    <x v="1"/>
  </r>
  <r>
    <x v="2"/>
    <n v="4932"/>
    <x v="10"/>
    <x v="2"/>
    <x v="0"/>
    <n v="96399"/>
    <d v="2022-01-01T00:00:00"/>
    <n v="304"/>
    <n v="41506792"/>
    <n v="1365355"/>
    <s v="VND"/>
    <s v="20221031VND"/>
    <n v="1"/>
    <n v="9.6398999999999996E-5"/>
    <n v="1.365355E-3"/>
    <n v="4.1506792000000001E-2"/>
    <x v="1"/>
  </r>
  <r>
    <x v="2"/>
    <n v="4936"/>
    <x v="0"/>
    <x v="2"/>
    <x v="0"/>
    <n v="811734"/>
    <d v="2022-01-01T00:00:00"/>
    <n v="304"/>
    <n v="26843960"/>
    <n v="883025"/>
    <s v="VND"/>
    <s v="20221031VND"/>
    <n v="1"/>
    <n v="8.1173400000000004E-4"/>
    <n v="8.8302499999999996E-4"/>
    <n v="2.684396E-2"/>
    <x v="0"/>
  </r>
  <r>
    <x v="2"/>
    <n v="4937"/>
    <x v="1"/>
    <x v="2"/>
    <x v="0"/>
    <n v="1027107"/>
    <d v="2022-01-01T00:00:00"/>
    <n v="304"/>
    <n v="2311859.2000000002"/>
    <n v="76048"/>
    <s v="VND"/>
    <s v="20221031VND"/>
    <n v="1"/>
    <n v="1.027107E-3"/>
    <n v="7.6048000000000001E-5"/>
    <n v="2.3118592000000004E-3"/>
    <x v="1"/>
  </r>
  <r>
    <x v="2"/>
    <n v="4938"/>
    <x v="7"/>
    <x v="2"/>
    <x v="0"/>
    <n v="1540475"/>
    <d v="2022-01-01T00:00:00"/>
    <n v="304"/>
    <n v="10777772.799999999"/>
    <n v="354532"/>
    <s v="VND"/>
    <s v="20221031VND"/>
    <n v="1"/>
    <n v="1.5404749999999999E-3"/>
    <n v="3.5453200000000001E-4"/>
    <n v="1.0777772799999998E-2"/>
    <x v="2"/>
  </r>
  <r>
    <x v="2"/>
    <n v="4939"/>
    <x v="10"/>
    <x v="2"/>
    <x v="0"/>
    <n v="1091021"/>
    <d v="2022-01-01T00:00:00"/>
    <n v="304"/>
    <n v="3801884.8000000003"/>
    <n v="125062"/>
    <s v="VND"/>
    <s v="20221031VND"/>
    <n v="1"/>
    <n v="1.091021E-3"/>
    <n v="1.25062E-4"/>
    <n v="3.8018848000000004E-3"/>
    <x v="1"/>
  </r>
  <r>
    <x v="2"/>
    <n v="4941"/>
    <x v="6"/>
    <x v="2"/>
    <x v="0"/>
    <n v="1992992"/>
    <d v="2022-01-01T00:00:00"/>
    <n v="304"/>
    <n v="6822723558.4000006"/>
    <n v="9578"/>
    <s v="USD"/>
    <s v="20221031USD"/>
    <n v="23432"/>
    <n v="46.699788544"/>
    <n v="0.22443169600000001"/>
    <n v="6.8227235584000008"/>
    <x v="3"/>
  </r>
  <r>
    <x v="2"/>
    <n v="4942"/>
    <x v="7"/>
    <x v="2"/>
    <x v="0"/>
    <n v="1470764"/>
    <d v="2022-01-01T00:00:00"/>
    <n v="304"/>
    <n v="39854187.199999996"/>
    <n v="1310993"/>
    <s v="VND"/>
    <s v="20221031VND"/>
    <n v="1"/>
    <n v="1.4707640000000001E-3"/>
    <n v="1.3109930000000001E-3"/>
    <n v="3.9854187199999995E-2"/>
    <x v="2"/>
  </r>
  <r>
    <x v="2"/>
    <n v="4944"/>
    <x v="11"/>
    <x v="2"/>
    <x v="0"/>
    <n v="1316567"/>
    <d v="2022-01-01T00:00:00"/>
    <n v="304"/>
    <n v="53493512"/>
    <n v="1759655"/>
    <s v="VND"/>
    <s v="20221031VND"/>
    <n v="1"/>
    <n v="1.316567E-3"/>
    <n v="1.7596549999999999E-3"/>
    <n v="5.3493512E-2"/>
    <x v="3"/>
  </r>
  <r>
    <x v="2"/>
    <n v="4946"/>
    <x v="8"/>
    <x v="2"/>
    <x v="0"/>
    <n v="1439009"/>
    <d v="2022-01-01T00:00:00"/>
    <n v="304"/>
    <n v="46407758.399999999"/>
    <n v="1526571"/>
    <s v="VND"/>
    <s v="20221031VND"/>
    <n v="1"/>
    <n v="1.439009E-3"/>
    <n v="1.526571E-3"/>
    <n v="4.6407758399999999E-2"/>
    <x v="0"/>
  </r>
  <r>
    <x v="2"/>
    <n v="4946"/>
    <x v="8"/>
    <x v="2"/>
    <x v="0"/>
    <n v="7442971"/>
    <d v="2022-01-01T00:00:00"/>
    <n v="304"/>
    <n v="239033072"/>
    <n v="7862930"/>
    <s v="VND"/>
    <s v="20221031VND"/>
    <n v="1"/>
    <n v="7.4429709999999996E-3"/>
    <n v="7.8629300000000006E-3"/>
    <n v="0.23903307200000001"/>
    <x v="0"/>
  </r>
  <r>
    <x v="2"/>
    <n v="4946"/>
    <x v="8"/>
    <x v="2"/>
    <x v="0"/>
    <n v="1839429"/>
    <d v="2022-01-01T00:00:00"/>
    <n v="304"/>
    <n v="5765998.3999999994"/>
    <n v="189671"/>
    <s v="VND"/>
    <s v="20221031VND"/>
    <n v="1"/>
    <n v="1.8394290000000001E-3"/>
    <n v="1.8967100000000001E-4"/>
    <n v="5.7659983999999997E-3"/>
    <x v="0"/>
  </r>
  <r>
    <x v="2"/>
    <n v="4946"/>
    <x v="8"/>
    <x v="2"/>
    <x v="0"/>
    <n v="1157753"/>
    <d v="2022-01-01T00:00:00"/>
    <n v="304"/>
    <n v="38087491.200000003"/>
    <n v="1252878"/>
    <s v="VND"/>
    <s v="20221031VND"/>
    <n v="1"/>
    <n v="1.1577530000000001E-3"/>
    <n v="1.252878E-3"/>
    <n v="3.8087491200000004E-2"/>
    <x v="0"/>
  </r>
  <r>
    <x v="2"/>
    <n v="4949"/>
    <x v="4"/>
    <x v="2"/>
    <x v="0"/>
    <n v="9328253"/>
    <d v="2022-01-01T00:00:00"/>
    <n v="304"/>
    <n v="234441729.59999999"/>
    <n v="7711899"/>
    <s v="VND"/>
    <s v="20221031VND"/>
    <n v="1"/>
    <n v="9.3282529999999999E-3"/>
    <n v="7.7118990000000004E-3"/>
    <n v="0.23444172959999998"/>
    <x v="1"/>
  </r>
  <r>
    <x v="2"/>
    <n v="4949"/>
    <x v="8"/>
    <x v="2"/>
    <x v="0"/>
    <n v="949210"/>
    <d v="2022-01-01T00:00:00"/>
    <n v="304"/>
    <n v="53201672"/>
    <n v="1750055"/>
    <s v="VND"/>
    <s v="20221031VND"/>
    <n v="1"/>
    <n v="9.4921000000000003E-4"/>
    <n v="1.7500549999999999E-3"/>
    <n v="5.3201671999999998E-2"/>
    <x v="0"/>
  </r>
  <r>
    <x v="2"/>
    <n v="4949"/>
    <x v="4"/>
    <x v="2"/>
    <x v="0"/>
    <n v="4352799"/>
    <d v="2022-01-01T00:00:00"/>
    <n v="304"/>
    <n v="126649713.60000001"/>
    <n v="4166109"/>
    <s v="VND"/>
    <s v="20221031VND"/>
    <n v="1"/>
    <n v="4.3527990000000001E-3"/>
    <n v="4.1661090000000003E-3"/>
    <n v="0.12664971360000002"/>
    <x v="1"/>
  </r>
  <r>
    <x v="2"/>
    <n v="4950"/>
    <x v="4"/>
    <x v="2"/>
    <x v="0"/>
    <n v="764327"/>
    <d v="2022-01-01T00:00:00"/>
    <n v="304"/>
    <n v="11401064"/>
    <n v="375035"/>
    <s v="VND"/>
    <s v="20221031VND"/>
    <n v="1"/>
    <n v="7.6432699999999998E-4"/>
    <n v="3.7503500000000002E-4"/>
    <n v="1.1401064000000001E-2"/>
    <x v="1"/>
  </r>
  <r>
    <x v="2"/>
    <n v="4951"/>
    <x v="7"/>
    <x v="2"/>
    <x v="0"/>
    <n v="1047653"/>
    <d v="2022-01-01T00:00:00"/>
    <n v="304"/>
    <n v="5069656"/>
    <n v="166765"/>
    <s v="VND"/>
    <s v="20221031VND"/>
    <n v="1"/>
    <n v="1.047653E-3"/>
    <n v="1.6676500000000001E-4"/>
    <n v="5.0696559999999996E-3"/>
    <x v="2"/>
  </r>
  <r>
    <x v="2"/>
    <n v="4952"/>
    <x v="5"/>
    <x v="2"/>
    <x v="0"/>
    <n v="393328"/>
    <d v="2022-01-01T00:00:00"/>
    <n v="304"/>
    <n v="14746097.6"/>
    <n v="485069"/>
    <s v="VND"/>
    <s v="20221031VND"/>
    <n v="1"/>
    <n v="3.9332800000000003E-4"/>
    <n v="4.8506899999999997E-4"/>
    <n v="1.4746097599999999E-2"/>
    <x v="1"/>
  </r>
  <r>
    <x v="2"/>
    <n v="4952"/>
    <x v="8"/>
    <x v="2"/>
    <x v="0"/>
    <n v="1231515"/>
    <d v="2022-01-01T00:00:00"/>
    <n v="304"/>
    <n v="9833852.8000000007"/>
    <n v="323482"/>
    <s v="VND"/>
    <s v="20221031VND"/>
    <n v="1"/>
    <n v="1.2315150000000001E-3"/>
    <n v="3.2348199999999999E-4"/>
    <n v="9.8338528000000008E-3"/>
    <x v="0"/>
  </r>
  <r>
    <x v="2"/>
    <n v="4954"/>
    <x v="11"/>
    <x v="2"/>
    <x v="0"/>
    <n v="784048"/>
    <d v="2022-01-01T00:00:00"/>
    <n v="304"/>
    <n v="296720090841.59998"/>
    <n v="416547"/>
    <s v="USD"/>
    <s v="20221031USD"/>
    <n v="23432"/>
    <n v="18.371812735999999"/>
    <n v="9.7605293040000003"/>
    <n v="296.72009084159998"/>
    <x v="3"/>
  </r>
  <r>
    <x v="2"/>
    <n v="4954"/>
    <x v="11"/>
    <x v="2"/>
    <x v="0"/>
    <n v="1784759"/>
    <d v="2022-01-01T00:00:00"/>
    <n v="304"/>
    <n v="161679892091.19998"/>
    <n v="233131"/>
    <s v="EUR"/>
    <s v="20221031EUR"/>
    <n v="22813"/>
    <n v="40.715707066999997"/>
    <n v="5.318417503"/>
    <n v="161.67989209119997"/>
    <x v="3"/>
  </r>
  <r>
    <x v="2"/>
    <n v="4954"/>
    <x v="11"/>
    <x v="2"/>
    <x v="0"/>
    <n v="1776137"/>
    <d v="2022-01-01T00:00:00"/>
    <n v="304"/>
    <n v="6052640"/>
    <n v="199100"/>
    <s v="VND"/>
    <s v="20221031VND"/>
    <n v="1"/>
    <n v="1.7761369999999999E-3"/>
    <n v="1.9909999999999999E-4"/>
    <n v="6.0526399999999998E-3"/>
    <x v="3"/>
  </r>
  <r>
    <x v="2"/>
    <n v="4954"/>
    <x v="11"/>
    <x v="2"/>
    <x v="0"/>
    <n v="778862"/>
    <d v="2022-01-01T00:00:00"/>
    <n v="304"/>
    <n v="15156102.4"/>
    <n v="498556"/>
    <s v="VND"/>
    <s v="20221031VND"/>
    <n v="1"/>
    <n v="7.7886199999999996E-4"/>
    <n v="4.9855600000000004E-4"/>
    <n v="1.51561024E-2"/>
    <x v="3"/>
  </r>
  <r>
    <x v="2"/>
    <n v="4956"/>
    <x v="8"/>
    <x v="2"/>
    <x v="0"/>
    <n v="8938073"/>
    <d v="2022-01-01T00:00:00"/>
    <n v="304"/>
    <n v="261297971.20000002"/>
    <n v="8595328"/>
    <s v="VND"/>
    <s v="20221031VND"/>
    <n v="1"/>
    <n v="8.9380729999999995E-3"/>
    <n v="8.5953279999999993E-3"/>
    <n v="0.26129797120000003"/>
    <x v="0"/>
  </r>
  <r>
    <x v="2"/>
    <n v="4957"/>
    <x v="8"/>
    <x v="2"/>
    <x v="0"/>
    <n v="824322"/>
    <d v="2022-01-01T00:00:00"/>
    <n v="304"/>
    <n v="16456036.799999999"/>
    <n v="541317"/>
    <s v="VND"/>
    <s v="20221031VND"/>
    <n v="1"/>
    <n v="8.2432200000000005E-4"/>
    <n v="5.4131700000000004E-4"/>
    <n v="1.6456036800000001E-2"/>
    <x v="0"/>
  </r>
  <r>
    <x v="2"/>
    <n v="4957"/>
    <x v="8"/>
    <x v="2"/>
    <x v="0"/>
    <n v="1280882"/>
    <d v="2022-01-01T00:00:00"/>
    <n v="304"/>
    <n v="57250708.800000004"/>
    <n v="1883247"/>
    <s v="VND"/>
    <s v="20221031VND"/>
    <n v="1"/>
    <n v="1.2808819999999999E-3"/>
    <n v="1.883247E-3"/>
    <n v="5.7250708800000001E-2"/>
    <x v="0"/>
  </r>
  <r>
    <x v="2"/>
    <n v="4958"/>
    <x v="3"/>
    <x v="2"/>
    <x v="0"/>
    <n v="656355"/>
    <d v="2022-01-01T00:00:00"/>
    <n v="304"/>
    <n v="59909979.199999996"/>
    <n v="1970723"/>
    <s v="VND"/>
    <s v="20221031VND"/>
    <n v="1"/>
    <n v="6.5635499999999996E-4"/>
    <n v="1.9707230000000002E-3"/>
    <n v="5.9909979199999998E-2"/>
    <x v="0"/>
  </r>
  <r>
    <x v="2"/>
    <n v="4958"/>
    <x v="1"/>
    <x v="2"/>
    <x v="0"/>
    <n v="38812"/>
    <d v="2022-01-01T00:00:00"/>
    <n v="304"/>
    <n v="23267612.800000001"/>
    <n v="765382"/>
    <s v="VND"/>
    <s v="20221031VND"/>
    <n v="1"/>
    <n v="3.8812E-5"/>
    <n v="7.65382E-4"/>
    <n v="2.32676128E-2"/>
    <x v="1"/>
  </r>
  <r>
    <x v="2"/>
    <n v="4962"/>
    <x v="1"/>
    <x v="2"/>
    <x v="0"/>
    <n v="1290061"/>
    <d v="2022-01-01T00:00:00"/>
    <n v="304"/>
    <n v="26393128"/>
    <n v="868195"/>
    <s v="VND"/>
    <s v="20221031VND"/>
    <n v="1"/>
    <n v="1.2900609999999999E-3"/>
    <n v="8.6819499999999999E-4"/>
    <n v="2.6393127999999998E-2"/>
    <x v="1"/>
  </r>
  <r>
    <x v="2"/>
    <n v="4962"/>
    <x v="1"/>
    <x v="2"/>
    <x v="0"/>
    <n v="1190328"/>
    <d v="2022-01-01T00:00:00"/>
    <n v="304"/>
    <n v="973947705792"/>
    <n v="1367265"/>
    <s v="USD"/>
    <s v="20221031USD"/>
    <n v="23432"/>
    <n v="27.891765696"/>
    <n v="32.037753479999999"/>
    <n v="973.94770579199997"/>
    <x v="1"/>
  </r>
  <r>
    <x v="2"/>
    <n v="4963"/>
    <x v="1"/>
    <x v="2"/>
    <x v="0"/>
    <n v="447443"/>
    <d v="2022-01-01T00:00:00"/>
    <n v="304"/>
    <n v="26341812.800000001"/>
    <n v="866507"/>
    <s v="VND"/>
    <s v="20221031VND"/>
    <n v="1"/>
    <n v="4.4744300000000001E-4"/>
    <n v="8.6650699999999998E-4"/>
    <n v="2.6341812799999999E-2"/>
    <x v="1"/>
  </r>
  <r>
    <x v="2"/>
    <n v="4963"/>
    <x v="1"/>
    <x v="2"/>
    <x v="0"/>
    <n v="1890400"/>
    <d v="2022-01-01T00:00:00"/>
    <n v="304"/>
    <n v="1354309914009.6001"/>
    <n v="1901232"/>
    <s v="USD"/>
    <s v="20221031USD"/>
    <n v="23432"/>
    <n v="44.295852799999999"/>
    <n v="44.549668224000001"/>
    <n v="1354.3099140096001"/>
    <x v="1"/>
  </r>
  <r>
    <x v="2"/>
    <n v="4968"/>
    <x v="11"/>
    <x v="2"/>
    <x v="0"/>
    <n v="1072000"/>
    <d v="2022-01-01T00:00:00"/>
    <n v="304"/>
    <n v="45298462.399999999"/>
    <n v="1490081"/>
    <s v="VND"/>
    <s v="20221031VND"/>
    <n v="1"/>
    <n v="1.072E-3"/>
    <n v="1.4900810000000001E-3"/>
    <n v="4.5298462399999996E-2"/>
    <x v="3"/>
  </r>
  <r>
    <x v="2"/>
    <n v="4968"/>
    <x v="0"/>
    <x v="2"/>
    <x v="0"/>
    <n v="1219119"/>
    <d v="2022-01-01T00:00:00"/>
    <n v="304"/>
    <n v="2894414.4"/>
    <n v="95211"/>
    <s v="VND"/>
    <s v="20221031VND"/>
    <n v="1"/>
    <n v="1.2191190000000001E-3"/>
    <n v="9.5210999999999994E-5"/>
    <n v="2.8944143999999998E-3"/>
    <x v="0"/>
  </r>
  <r>
    <x v="2"/>
    <n v="4968"/>
    <x v="11"/>
    <x v="2"/>
    <x v="0"/>
    <n v="1482118"/>
    <d v="2022-01-01T00:00:00"/>
    <n v="304"/>
    <n v="10710467.200000001"/>
    <n v="352318"/>
    <s v="VND"/>
    <s v="20221031VND"/>
    <n v="1"/>
    <n v="1.4821179999999999E-3"/>
    <n v="3.5231800000000001E-4"/>
    <n v="1.07104672E-2"/>
    <x v="3"/>
  </r>
  <r>
    <x v="2"/>
    <n v="4970"/>
    <x v="2"/>
    <x v="2"/>
    <x v="0"/>
    <n v="367329"/>
    <d v="2022-01-01T00:00:00"/>
    <n v="304"/>
    <n v="3080766.4"/>
    <n v="101341"/>
    <s v="VND"/>
    <s v="20221031VND"/>
    <n v="1"/>
    <n v="3.6732900000000001E-4"/>
    <n v="1.01341E-4"/>
    <n v="3.0807664000000001E-3"/>
    <x v="2"/>
  </r>
  <r>
    <x v="2"/>
    <n v="4971"/>
    <x v="0"/>
    <x v="2"/>
    <x v="0"/>
    <n v="558471"/>
    <d v="2022-01-01T00:00:00"/>
    <n v="304"/>
    <n v="34494059.200000003"/>
    <n v="1134673"/>
    <s v="VND"/>
    <s v="20221031VND"/>
    <n v="1"/>
    <n v="5.5847100000000005E-4"/>
    <n v="1.1346730000000001E-3"/>
    <n v="3.4494059200000003E-2"/>
    <x v="0"/>
  </r>
  <r>
    <x v="2"/>
    <n v="4971"/>
    <x v="0"/>
    <x v="2"/>
    <x v="0"/>
    <n v="928352"/>
    <d v="2022-01-01T00:00:00"/>
    <n v="304"/>
    <n v="1091074451097.6001"/>
    <n v="1531692"/>
    <s v="USD"/>
    <s v="20221031USD"/>
    <n v="23432"/>
    <n v="21.753144064000001"/>
    <n v="35.890606943999998"/>
    <n v="1091.0744510976001"/>
    <x v="0"/>
  </r>
  <r>
    <x v="2"/>
    <n v="4973"/>
    <x v="8"/>
    <x v="2"/>
    <x v="0"/>
    <n v="630220"/>
    <d v="2022-01-01T00:00:00"/>
    <n v="304"/>
    <n v="23711574.400000002"/>
    <n v="779986"/>
    <s v="VND"/>
    <s v="20221031VND"/>
    <n v="1"/>
    <n v="6.3022000000000002E-4"/>
    <n v="7.7998599999999998E-4"/>
    <n v="2.3711574400000001E-2"/>
    <x v="0"/>
  </r>
  <r>
    <x v="2"/>
    <n v="4973"/>
    <x v="0"/>
    <x v="2"/>
    <x v="0"/>
    <n v="1731248"/>
    <d v="2022-01-01T00:00:00"/>
    <n v="304"/>
    <n v="50138841.600000001"/>
    <n v="1649304"/>
    <s v="VND"/>
    <s v="20221031VND"/>
    <n v="1"/>
    <n v="1.7312479999999999E-3"/>
    <n v="1.6493040000000001E-3"/>
    <n v="5.0138841600000005E-2"/>
    <x v="0"/>
  </r>
  <r>
    <x v="2"/>
    <n v="4974"/>
    <x v="5"/>
    <x v="2"/>
    <x v="0"/>
    <n v="1141066"/>
    <d v="2022-01-01T00:00:00"/>
    <n v="304"/>
    <n v="14962454.4"/>
    <n v="492186"/>
    <s v="VND"/>
    <s v="20221031VND"/>
    <n v="1"/>
    <n v="1.141066E-3"/>
    <n v="4.9218600000000003E-4"/>
    <n v="1.49624544E-2"/>
    <x v="1"/>
  </r>
  <r>
    <x v="2"/>
    <n v="4975"/>
    <x v="0"/>
    <x v="2"/>
    <x v="0"/>
    <n v="1969074"/>
    <d v="2022-01-01T00:00:00"/>
    <n v="304"/>
    <n v="45053651.199999996"/>
    <n v="1482028"/>
    <s v="VND"/>
    <s v="20221031VND"/>
    <n v="1"/>
    <n v="1.9690739999999999E-3"/>
    <n v="1.482028E-3"/>
    <n v="4.5053651199999996E-2"/>
    <x v="0"/>
  </r>
  <r>
    <x v="2"/>
    <n v="4975"/>
    <x v="8"/>
    <x v="2"/>
    <x v="0"/>
    <n v="328183"/>
    <d v="2022-01-01T00:00:00"/>
    <n v="304"/>
    <n v="9239988.8000000007"/>
    <n v="303947"/>
    <s v="VND"/>
    <s v="20221031VND"/>
    <n v="1"/>
    <n v="3.2818300000000001E-4"/>
    <n v="3.03947E-4"/>
    <n v="9.2399888000000013E-3"/>
    <x v="0"/>
  </r>
  <r>
    <x v="2"/>
    <n v="4980"/>
    <x v="0"/>
    <x v="2"/>
    <x v="0"/>
    <n v="1831354"/>
    <d v="2022-01-01T00:00:00"/>
    <n v="304"/>
    <n v="28324257.599999998"/>
    <n v="931719"/>
    <s v="VND"/>
    <s v="20221031VND"/>
    <n v="1"/>
    <n v="1.8313540000000001E-3"/>
    <n v="9.3171900000000002E-4"/>
    <n v="2.8324257599999996E-2"/>
    <x v="0"/>
  </r>
  <r>
    <x v="2"/>
    <n v="4980"/>
    <x v="0"/>
    <x v="2"/>
    <x v="0"/>
    <n v="1636776"/>
    <d v="2022-01-01T00:00:00"/>
    <n v="304"/>
    <n v="25505508.800000001"/>
    <n v="838997"/>
    <s v="VND"/>
    <s v="20221031VND"/>
    <n v="1"/>
    <n v="1.6367759999999999E-3"/>
    <n v="8.3899699999999996E-4"/>
    <n v="2.55055088E-2"/>
    <x v="0"/>
  </r>
  <r>
    <x v="2"/>
    <n v="4980"/>
    <x v="0"/>
    <x v="2"/>
    <x v="0"/>
    <n v="689794"/>
    <d v="2022-01-01T00:00:00"/>
    <n v="304"/>
    <n v="428984229688"/>
    <n v="618565"/>
    <s v="EUR"/>
    <s v="20221031EUR"/>
    <n v="22813"/>
    <n v="15.736270522"/>
    <n v="14.111323345000001"/>
    <n v="428.98422968800003"/>
    <x v="0"/>
  </r>
  <r>
    <x v="2"/>
    <n v="4980"/>
    <x v="0"/>
    <x v="2"/>
    <x v="0"/>
    <n v="1103073"/>
    <d v="2022-01-01T00:00:00"/>
    <n v="304"/>
    <n v="16219105523.199999"/>
    <n v="22769"/>
    <s v="USD"/>
    <s v="20221031USD"/>
    <n v="23432"/>
    <n v="25.847206536000002"/>
    <n v="0.53352320799999997"/>
    <n v="16.2191055232"/>
    <x v="0"/>
  </r>
  <r>
    <x v="2"/>
    <n v="4983"/>
    <x v="2"/>
    <x v="2"/>
    <x v="0"/>
    <n v="1977724"/>
    <d v="2022-01-01T00:00:00"/>
    <n v="304"/>
    <n v="39737816"/>
    <n v="1307165"/>
    <s v="VND"/>
    <s v="20221031VND"/>
    <n v="1"/>
    <n v="1.9777240000000001E-3"/>
    <n v="1.3071650000000001E-3"/>
    <n v="3.9737816000000002E-2"/>
    <x v="2"/>
  </r>
  <r>
    <x v="2"/>
    <n v="4983"/>
    <x v="10"/>
    <x v="2"/>
    <x v="0"/>
    <n v="931607"/>
    <d v="2022-01-01T00:00:00"/>
    <n v="304"/>
    <n v="47754265.600000001"/>
    <n v="1570864"/>
    <s v="VND"/>
    <s v="20221031VND"/>
    <n v="1"/>
    <n v="9.3160699999999999E-4"/>
    <n v="1.5708639999999999E-3"/>
    <n v="4.7754265599999998E-2"/>
    <x v="1"/>
  </r>
  <r>
    <x v="2"/>
    <n v="4985"/>
    <x v="1"/>
    <x v="2"/>
    <x v="0"/>
    <n v="1731105"/>
    <d v="2022-01-01T00:00:00"/>
    <n v="304"/>
    <n v="55921073.600000001"/>
    <n v="1839509"/>
    <s v="VND"/>
    <s v="20221031VND"/>
    <n v="1"/>
    <n v="1.7311049999999999E-3"/>
    <n v="1.839509E-3"/>
    <n v="5.5921073600000003E-2"/>
    <x v="1"/>
  </r>
  <r>
    <x v="2"/>
    <n v="4988"/>
    <x v="8"/>
    <x v="2"/>
    <x v="0"/>
    <n v="707040"/>
    <d v="2022-01-01T00:00:00"/>
    <n v="304"/>
    <n v="36030080"/>
    <n v="1185200"/>
    <s v="VND"/>
    <s v="20221031VND"/>
    <n v="1"/>
    <n v="7.0704000000000003E-4"/>
    <n v="1.1852E-3"/>
    <n v="3.6030079999999999E-2"/>
    <x v="0"/>
  </r>
  <r>
    <x v="2"/>
    <n v="4988"/>
    <x v="8"/>
    <x v="2"/>
    <x v="0"/>
    <n v="1306968"/>
    <d v="2022-01-01T00:00:00"/>
    <n v="304"/>
    <n v="27289867.199999999"/>
    <n v="897693"/>
    <s v="VND"/>
    <s v="20221031VND"/>
    <n v="1"/>
    <n v="1.3069679999999999E-3"/>
    <n v="8.9769299999999997E-4"/>
    <n v="2.7289867199999998E-2"/>
    <x v="0"/>
  </r>
  <r>
    <x v="2"/>
    <n v="4988"/>
    <x v="14"/>
    <x v="2"/>
    <x v="0"/>
    <n v="368578"/>
    <d v="2022-01-01T00:00:00"/>
    <n v="304"/>
    <n v="27786542.400000002"/>
    <n v="914031"/>
    <s v="VND"/>
    <s v="20221031VND"/>
    <n v="1"/>
    <n v="3.6857799999999999E-4"/>
    <n v="9.1403100000000004E-4"/>
    <n v="2.7786542400000003E-2"/>
    <x v="3"/>
  </r>
  <r>
    <x v="2"/>
    <n v="4989"/>
    <x v="4"/>
    <x v="2"/>
    <x v="0"/>
    <n v="1679984"/>
    <d v="2022-01-01T00:00:00"/>
    <n v="304"/>
    <n v="49857732.800000004"/>
    <n v="1640057"/>
    <s v="VND"/>
    <s v="20221031VND"/>
    <n v="1"/>
    <n v="1.679984E-3"/>
    <n v="1.6400570000000001E-3"/>
    <n v="4.9857732800000006E-2"/>
    <x v="1"/>
  </r>
  <r>
    <x v="2"/>
    <n v="4990"/>
    <x v="1"/>
    <x v="2"/>
    <x v="0"/>
    <n v="243634"/>
    <d v="2022-01-01T00:00:00"/>
    <n v="304"/>
    <n v="185853326182.39999"/>
    <n v="260908"/>
    <s v="USD"/>
    <s v="20221031USD"/>
    <n v="23432"/>
    <n v="5.7088318879999997"/>
    <n v="6.1135962560000001"/>
    <n v="185.8533261824"/>
    <x v="1"/>
  </r>
  <r>
    <x v="2"/>
    <n v="4990"/>
    <x v="4"/>
    <x v="2"/>
    <x v="0"/>
    <n v="1153363"/>
    <d v="2022-01-01T00:00:00"/>
    <n v="304"/>
    <n v="6676569.6000000006"/>
    <n v="219624"/>
    <s v="VND"/>
    <s v="20221031VND"/>
    <n v="1"/>
    <n v="1.1533629999999999E-3"/>
    <n v="2.19624E-4"/>
    <n v="6.6765696000000005E-3"/>
    <x v="1"/>
  </r>
  <r>
    <x v="2"/>
    <n v="4990"/>
    <x v="1"/>
    <x v="2"/>
    <x v="0"/>
    <n v="798390"/>
    <d v="2022-01-01T00:00:00"/>
    <n v="304"/>
    <n v="41434500.800000004"/>
    <n v="1362977"/>
    <s v="VND"/>
    <s v="20221031VND"/>
    <n v="1"/>
    <n v="7.9838999999999995E-4"/>
    <n v="1.362977E-3"/>
    <n v="4.1434500800000003E-2"/>
    <x v="1"/>
  </r>
  <r>
    <x v="2"/>
    <n v="4991"/>
    <x v="4"/>
    <x v="2"/>
    <x v="0"/>
    <n v="580583"/>
    <d v="2022-01-01T00:00:00"/>
    <n v="304"/>
    <n v="46171702.399999999"/>
    <n v="1518806"/>
    <s v="VND"/>
    <s v="20221031VND"/>
    <n v="1"/>
    <n v="5.8058299999999997E-4"/>
    <n v="1.5188059999999999E-3"/>
    <n v="4.61717024E-2"/>
    <x v="1"/>
  </r>
  <r>
    <x v="2"/>
    <n v="4991"/>
    <x v="1"/>
    <x v="2"/>
    <x v="0"/>
    <n v="1658340"/>
    <d v="2022-01-01T00:00:00"/>
    <n v="304"/>
    <n v="696811780620.80005"/>
    <n v="978211"/>
    <s v="USD"/>
    <s v="20221031USD"/>
    <n v="23432"/>
    <n v="38.85822288"/>
    <n v="22.921440151999999"/>
    <n v="696.81178062080005"/>
    <x v="1"/>
  </r>
  <r>
    <x v="2"/>
    <n v="4991"/>
    <x v="1"/>
    <x v="2"/>
    <x v="0"/>
    <n v="436663"/>
    <d v="2022-01-01T00:00:00"/>
    <n v="304"/>
    <n v="141738556030.39999"/>
    <n v="204377"/>
    <s v="EUR"/>
    <s v="20221031EUR"/>
    <n v="22813"/>
    <n v="9.9615930190000004"/>
    <n v="4.6624525009999997"/>
    <n v="141.73855603039999"/>
    <x v="1"/>
  </r>
  <r>
    <x v="2"/>
    <n v="4991"/>
    <x v="1"/>
    <x v="2"/>
    <x v="0"/>
    <n v="7049941"/>
    <d v="2022-01-01T00:00:00"/>
    <n v="304"/>
    <n v="215098817.59999999"/>
    <n v="7075619"/>
    <s v="VND"/>
    <s v="20221031VND"/>
    <n v="1"/>
    <n v="7.0499409999999997E-3"/>
    <n v="7.075619E-3"/>
    <n v="0.21509881759999999"/>
    <x v="1"/>
  </r>
  <r>
    <x v="2"/>
    <n v="4991"/>
    <x v="1"/>
    <x v="2"/>
    <x v="0"/>
    <n v="9995807"/>
    <d v="2022-01-01T00:00:00"/>
    <n v="304"/>
    <n v="277734248"/>
    <n v="9135995"/>
    <s v="VND"/>
    <s v="20221031VND"/>
    <n v="1"/>
    <n v="9.9958070000000006E-3"/>
    <n v="9.1359949999999992E-3"/>
    <n v="0.27773424800000002"/>
    <x v="1"/>
  </r>
  <r>
    <x v="2"/>
    <n v="4992"/>
    <x v="10"/>
    <x v="2"/>
    <x v="0"/>
    <n v="1387969"/>
    <d v="2022-01-01T00:00:00"/>
    <n v="304"/>
    <n v="35620683.200000003"/>
    <n v="1171733"/>
    <s v="VND"/>
    <s v="20221031VND"/>
    <n v="1"/>
    <n v="1.387969E-3"/>
    <n v="1.1717330000000001E-3"/>
    <n v="3.5620683200000003E-2"/>
    <x v="1"/>
  </r>
  <r>
    <x v="2"/>
    <n v="4992"/>
    <x v="10"/>
    <x v="2"/>
    <x v="0"/>
    <n v="9087671"/>
    <d v="2022-01-01T00:00:00"/>
    <n v="304"/>
    <n v="208798843.20000002"/>
    <n v="6868383"/>
    <s v="VND"/>
    <s v="20221031VND"/>
    <n v="1"/>
    <n v="9.0876710000000003E-3"/>
    <n v="6.8683829999999996E-3"/>
    <n v="0.20879884320000003"/>
    <x v="1"/>
  </r>
  <r>
    <x v="2"/>
    <n v="4993"/>
    <x v="8"/>
    <x v="2"/>
    <x v="0"/>
    <n v="530794"/>
    <d v="2022-01-01T00:00:00"/>
    <n v="304"/>
    <n v="17187156.800000001"/>
    <n v="565367"/>
    <s v="VND"/>
    <s v="20221031VND"/>
    <n v="1"/>
    <n v="5.3079400000000001E-4"/>
    <n v="5.65367E-4"/>
    <n v="1.7187156800000002E-2"/>
    <x v="0"/>
  </r>
  <r>
    <x v="2"/>
    <n v="4994"/>
    <x v="4"/>
    <x v="2"/>
    <x v="0"/>
    <n v="409640"/>
    <d v="2022-01-01T00:00:00"/>
    <n v="304"/>
    <n v="45548745.600000001"/>
    <n v="1498314"/>
    <s v="VND"/>
    <s v="20221031VND"/>
    <n v="1"/>
    <n v="4.0964000000000001E-4"/>
    <n v="1.4983139999999999E-3"/>
    <n v="4.5548745600000003E-2"/>
    <x v="1"/>
  </r>
  <r>
    <x v="2"/>
    <n v="4996"/>
    <x v="5"/>
    <x v="2"/>
    <x v="0"/>
    <n v="81223"/>
    <d v="2022-01-01T00:00:00"/>
    <n v="304"/>
    <n v="26472380.800000001"/>
    <n v="870802"/>
    <s v="VND"/>
    <s v="20221031VND"/>
    <n v="1"/>
    <n v="8.1223000000000005E-5"/>
    <n v="8.7080199999999995E-4"/>
    <n v="2.64723808E-2"/>
    <x v="1"/>
  </r>
  <r>
    <x v="2"/>
    <n v="4996"/>
    <x v="4"/>
    <x v="2"/>
    <x v="0"/>
    <n v="995319"/>
    <d v="2022-01-01T00:00:00"/>
    <n v="304"/>
    <n v="17730404.800000001"/>
    <n v="583237"/>
    <s v="VND"/>
    <s v="20221031VND"/>
    <n v="1"/>
    <n v="9.9531899999999993E-4"/>
    <n v="5.8323700000000001E-4"/>
    <n v="1.7730404800000002E-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
  <r>
    <n v="11"/>
    <x v="0"/>
    <x v="0"/>
    <x v="0"/>
    <n v="2.6185369999999998E-3"/>
    <n v="0"/>
    <n v="0"/>
    <n v="-2.6185369999999998E-3"/>
    <n v="0"/>
    <n v="0.17506451200000001"/>
    <n v="17528"/>
    <n v="0"/>
    <n v="-17528"/>
  </r>
  <r>
    <n v="11"/>
    <x v="0"/>
    <x v="1"/>
    <x v="0"/>
    <n v="4.0407964999999997E-2"/>
    <n v="2.3751476000000001E-2"/>
    <n v="2.4842755999999997E-2"/>
    <n v="-1.5565209E-2"/>
    <n v="1.0912799999999966E-3"/>
    <n v="1.3066318180000003"/>
    <n v="173570"/>
    <n v="99277"/>
    <n v="-74293"/>
  </r>
  <r>
    <n v="11"/>
    <x v="1"/>
    <x v="1"/>
    <x v="0"/>
    <n v="22.385326458575999"/>
    <n v="25.813200888040001"/>
    <n v="70.167320647000011"/>
    <n v="47.781994188424008"/>
    <n v="44.35411975896001"/>
    <n v="2783.2069622790568"/>
    <n v="291408"/>
    <n v="178840"/>
    <n v="-112568"/>
  </r>
  <r>
    <n v="11"/>
    <x v="2"/>
    <x v="1"/>
    <x v="0"/>
    <n v="1.3741831000000001E-2"/>
    <n v="7.3005759999999996E-3"/>
    <n v="8.9102260000000003E-3"/>
    <n v="-4.831605000000001E-3"/>
    <n v="1.6096500000000007E-3"/>
    <n v="0.42168026599999997"/>
    <n v="67730"/>
    <n v="33588"/>
    <n v="-34142"/>
  </r>
  <r>
    <n v="12"/>
    <x v="0"/>
    <x v="1"/>
    <x v="1"/>
    <n v="2.0966834E-2"/>
    <n v="1.8082545999999998E-2"/>
    <n v="9.0625880000000016E-3"/>
    <n v="-1.1904245999999999E-2"/>
    <n v="-9.0199579999999963E-3"/>
    <n v="0.68146321250000008"/>
    <n v="35035"/>
    <n v="39676"/>
    <n v="4641"/>
  </r>
  <r>
    <n v="12"/>
    <x v="1"/>
    <x v="0"/>
    <x v="1"/>
    <n v="9.1136110000000006E-3"/>
    <n v="6.5901900000000001E-3"/>
    <n v="9.2510419999999993E-3"/>
    <n v="1.3743099999999862E-4"/>
    <n v="2.6608519999999991E-3"/>
    <n v="0.2831079795"/>
    <n v="2951"/>
    <n v="2951"/>
    <n v="0"/>
  </r>
  <r>
    <n v="12"/>
    <x v="1"/>
    <x v="1"/>
    <x v="1"/>
    <n v="4.5375878000000001E-2"/>
    <n v="3.8110283999999994E-2"/>
    <n v="2.4673788999999995E-2"/>
    <n v="-2.0702089000000007E-2"/>
    <n v="-1.3436495E-2"/>
    <n v="1.6391449199999999"/>
    <n v="83359"/>
    <n v="94481"/>
    <n v="11122"/>
  </r>
  <r>
    <n v="12"/>
    <x v="2"/>
    <x v="1"/>
    <x v="1"/>
    <n v="3.1369800000000002E-3"/>
    <n v="1.0726468999999999E-2"/>
    <n v="1.2414491E-2"/>
    <n v="9.2775109999999987E-3"/>
    <n v="1.6880220000000008E-3"/>
    <n v="0.16244850599999999"/>
    <n v="14591"/>
    <n v="19397"/>
    <n v="4806"/>
  </r>
  <r>
    <n v="16"/>
    <x v="0"/>
    <x v="1"/>
    <x v="0"/>
    <n v="7.6169470000000015E-3"/>
    <n v="1.3055186E-2"/>
    <n v="1.2409839999999998E-2"/>
    <n v="4.7928929999999969E-3"/>
    <n v="-6.453460000000015E-4"/>
    <n v="0.37594291899999999"/>
    <n v="43571"/>
    <n v="52685"/>
    <n v="9114"/>
  </r>
  <r>
    <n v="16"/>
    <x v="1"/>
    <x v="0"/>
    <x v="0"/>
    <n v="7.777852E-3"/>
    <n v="0"/>
    <n v="0"/>
    <n v="-7.777852E-3"/>
    <n v="0"/>
    <n v="0.32811806399999999"/>
    <n v="7660"/>
    <n v="0"/>
    <n v="-7660"/>
  </r>
  <r>
    <n v="16"/>
    <x v="1"/>
    <x v="1"/>
    <x v="0"/>
    <n v="74.067548527775003"/>
    <n v="83.018051266140006"/>
    <n v="54.541209327000011"/>
    <n v="-19.526339200774991"/>
    <n v="-28.476841939139995"/>
    <n v="3182.9885507470754"/>
    <n v="74439"/>
    <n v="74516"/>
    <n v="77"/>
  </r>
  <r>
    <n v="16"/>
    <x v="2"/>
    <x v="1"/>
    <x v="0"/>
    <n v="1.5966194999999999E-2"/>
    <n v="1.7338235E-2"/>
    <n v="7.3103059999999999E-3"/>
    <n v="-8.6558889999999999E-3"/>
    <n v="-1.0027929000000001E-2"/>
    <n v="0.60723765200000002"/>
    <n v="9488"/>
    <n v="9488"/>
    <n v="0"/>
  </r>
  <r>
    <n v="20"/>
    <x v="0"/>
    <x v="0"/>
    <x v="2"/>
    <n v="9.657433E-3"/>
    <n v="7.3966730000000003E-3"/>
    <n v="8.9528769999999997E-3"/>
    <n v="-7.0455600000000028E-4"/>
    <n v="1.5562039999999994E-3"/>
    <n v="0.33664712850000006"/>
    <n v="12067"/>
    <n v="4693"/>
    <n v="-7374"/>
  </r>
  <r>
    <n v="20"/>
    <x v="0"/>
    <x v="1"/>
    <x v="2"/>
    <n v="284.24222640668199"/>
    <n v="287.20218612781991"/>
    <n v="305.97690693100009"/>
    <n v="21.734680524318094"/>
    <n v="18.774720803180173"/>
    <n v="9785.0386038726519"/>
    <n v="392592"/>
    <n v="389816"/>
    <n v="-2776"/>
  </r>
  <r>
    <n v="20"/>
    <x v="1"/>
    <x v="0"/>
    <x v="2"/>
    <n v="0.14428853999999999"/>
    <n v="5.8265950000000004E-2"/>
    <n v="5.9451619000000018E-2"/>
    <n v="-8.4836920999999982E-2"/>
    <n v="1.1856690000000142E-3"/>
    <n v="5.4240040615000007"/>
    <n v="102634"/>
    <n v="123126"/>
    <n v="20492"/>
  </r>
  <r>
    <n v="20"/>
    <x v="1"/>
    <x v="1"/>
    <x v="2"/>
    <n v="616.5554832835777"/>
    <n v="656.03887625887796"/>
    <n v="625.23390503965993"/>
    <n v="8.6784217560822299"/>
    <n v="-30.804971219218032"/>
    <n v="24042.14388681432"/>
    <n v="766415"/>
    <n v="762258"/>
    <n v="-4157"/>
  </r>
  <r>
    <n v="20"/>
    <x v="2"/>
    <x v="0"/>
    <x v="2"/>
    <n v="2.0214548999999998E-2"/>
    <n v="2.1636392000000001E-2"/>
    <n v="2.5235054E-2"/>
    <n v="5.0205050000000015E-3"/>
    <n v="3.598661999999999E-3"/>
    <n v="0.87649676499999996"/>
    <n v="14429"/>
    <n v="14429"/>
    <n v="0"/>
  </r>
  <r>
    <n v="20"/>
    <x v="2"/>
    <x v="1"/>
    <x v="2"/>
    <n v="190.06671770469146"/>
    <n v="189.75162569407999"/>
    <n v="240.24665843399998"/>
    <n v="50.179940729308527"/>
    <n v="50.495032739919992"/>
    <n v="7845.1631038670012"/>
    <n v="189964"/>
    <n v="189964"/>
    <n v="0"/>
  </r>
  <r>
    <n v="23"/>
    <x v="0"/>
    <x v="0"/>
    <x v="2"/>
    <n v="0"/>
    <n v="9.4679529999999994E-3"/>
    <n v="6.2050889999999996E-3"/>
    <n v="6.2050889999999996E-3"/>
    <n v="-3.2628639999999999E-3"/>
    <n v="0"/>
    <n v="0"/>
    <n v="4380"/>
    <n v="4380"/>
  </r>
  <r>
    <n v="23"/>
    <x v="0"/>
    <x v="1"/>
    <x v="2"/>
    <n v="33.859275667483999"/>
    <n v="35.622280864940002"/>
    <n v="32.793762905999998"/>
    <n v="-1.0655127614840012"/>
    <n v="-2.8285179589400045"/>
    <n v="1727.2860872116016"/>
    <n v="164798"/>
    <n v="203440"/>
    <n v="38642"/>
  </r>
  <r>
    <n v="23"/>
    <x v="1"/>
    <x v="0"/>
    <x v="2"/>
    <n v="7.4271538000000012E-2"/>
    <n v="2.0821274000000001E-2"/>
    <n v="2.3923033E-2"/>
    <n v="-5.0348505000000016E-2"/>
    <n v="3.1017589999999991E-3"/>
    <n v="2.8805516759999996"/>
    <n v="42218"/>
    <n v="29852"/>
    <n v="-12366"/>
  </r>
  <r>
    <n v="23"/>
    <x v="1"/>
    <x v="1"/>
    <x v="2"/>
    <n v="632.85097135514968"/>
    <n v="545.05145865300017"/>
    <n v="516.32642908700018"/>
    <n v="-116.5245422681495"/>
    <n v="-28.725029565999989"/>
    <n v="22387.643409945158"/>
    <n v="469129"/>
    <n v="454505"/>
    <n v="-14624"/>
  </r>
  <r>
    <n v="23"/>
    <x v="1"/>
    <x v="2"/>
    <x v="2"/>
    <n v="0"/>
    <n v="4.3088110000000001E-3"/>
    <n v="4.8082009999999998E-3"/>
    <n v="4.8082009999999998E-3"/>
    <n v="4.9938999999999973E-4"/>
    <n v="0"/>
    <n v="0"/>
    <n v="2418"/>
    <n v="2418"/>
  </r>
  <r>
    <n v="23"/>
    <x v="2"/>
    <x v="1"/>
    <x v="2"/>
    <n v="78.35606005239201"/>
    <n v="80.675133776360013"/>
    <n v="82.636685845999978"/>
    <n v="4.2806257936079675"/>
    <n v="1.9615520696399642"/>
    <n v="1833.1653557039976"/>
    <n v="106278"/>
    <n v="101653"/>
    <n v="-4625"/>
  </r>
  <r>
    <n v="24"/>
    <x v="0"/>
    <x v="1"/>
    <x v="3"/>
    <n v="44.06238006729599"/>
    <n v="112.46141119184439"/>
    <n v="150.4800877047"/>
    <n v="106.41770763740401"/>
    <n v="38.018676512855606"/>
    <n v="1058.622080695754"/>
    <n v="115946"/>
    <n v="139016"/>
    <n v="23070"/>
  </r>
  <r>
    <n v="24"/>
    <x v="1"/>
    <x v="0"/>
    <x v="3"/>
    <n v="4.8676670000000009E-3"/>
    <n v="2.2508070000000001E-3"/>
    <n v="4.1963269999999997E-3"/>
    <n v="-6.7134000000000117E-4"/>
    <n v="1.9455199999999996E-3"/>
    <n v="0.14947290199999999"/>
    <n v="13636"/>
    <n v="8914"/>
    <n v="-4722"/>
  </r>
  <r>
    <n v="24"/>
    <x v="1"/>
    <x v="1"/>
    <x v="3"/>
    <n v="232.15829954176255"/>
    <n v="103.40670808701999"/>
    <n v="195.17198163399999"/>
    <n v="-36.986317907762555"/>
    <n v="91.765273546979998"/>
    <n v="6352.6074554586503"/>
    <n v="234574"/>
    <n v="231001"/>
    <n v="-3573"/>
  </r>
  <r>
    <n v="24"/>
    <x v="2"/>
    <x v="1"/>
    <x v="3"/>
    <n v="88.414651844554982"/>
    <n v="106.84681156797001"/>
    <n v="106.61437961799999"/>
    <n v="18.199727773445005"/>
    <n v="-0.23243194997002092"/>
    <n v="4069.0216880068479"/>
    <n v="121174"/>
    <n v="111430"/>
    <n v="-9744"/>
  </r>
  <r>
    <n v="25"/>
    <x v="0"/>
    <x v="0"/>
    <x v="0"/>
    <n v="4.0747300000000004E-3"/>
    <n v="0"/>
    <n v="0"/>
    <n v="-4.0747300000000004E-3"/>
    <n v="0"/>
    <n v="0.17432662800000001"/>
    <n v="16936"/>
    <n v="0"/>
    <n v="-16936"/>
  </r>
  <r>
    <n v="25"/>
    <x v="0"/>
    <x v="1"/>
    <x v="0"/>
    <n v="64.453016141120003"/>
    <n v="74.172215147399996"/>
    <n v="85.266274226999997"/>
    <n v="20.813258085879994"/>
    <n v="11.094059079600001"/>
    <n v="2832.7373167666979"/>
    <n v="164986"/>
    <n v="162331"/>
    <n v="-2655"/>
  </r>
  <r>
    <n v="25"/>
    <x v="1"/>
    <x v="0"/>
    <x v="0"/>
    <n v="5.9975880000000002E-2"/>
    <n v="2.4812994999999997E-2"/>
    <n v="3.1172544999999996E-2"/>
    <n v="-2.8803335000000006E-2"/>
    <n v="6.3595499999999985E-3"/>
    <n v="2.240621923"/>
    <n v="29592"/>
    <n v="36462"/>
    <n v="6870"/>
  </r>
  <r>
    <n v="25"/>
    <x v="1"/>
    <x v="1"/>
    <x v="0"/>
    <n v="411.51796869544791"/>
    <n v="399.6421544528398"/>
    <n v="378.20039257899992"/>
    <n v="-33.317576116447981"/>
    <n v="-21.44176187383988"/>
    <n v="9703.457829605677"/>
    <n v="280939"/>
    <n v="278884"/>
    <n v="-2055"/>
  </r>
  <r>
    <n v="25"/>
    <x v="2"/>
    <x v="1"/>
    <x v="0"/>
    <n v="30.636327420943495"/>
    <n v="55.549803601309989"/>
    <n v="35.596255558000003"/>
    <n v="4.959928137056508"/>
    <n v="-19.953548043309986"/>
    <n v="429.7596766276672"/>
    <n v="81327"/>
    <n v="76623"/>
    <n v="-4704"/>
  </r>
  <r>
    <n v="26"/>
    <x v="0"/>
    <x v="1"/>
    <x v="3"/>
    <n v="38.12925891722"/>
    <n v="80.726887977879997"/>
    <n v="57.402942406000001"/>
    <n v="19.273683488780001"/>
    <n v="-23.323945571879996"/>
    <n v="1652.3413502399778"/>
    <n v="118012"/>
    <n v="109294"/>
    <n v="-8718"/>
  </r>
  <r>
    <n v="26"/>
    <x v="1"/>
    <x v="0"/>
    <x v="3"/>
    <n v="0"/>
    <n v="2.7602900000000001E-4"/>
    <n v="1.2676370000000001E-3"/>
    <n v="1.2676370000000001E-3"/>
    <n v="9.9160800000000016E-4"/>
    <n v="0"/>
    <n v="0"/>
    <n v="2661"/>
    <n v="2661"/>
  </r>
  <r>
    <n v="26"/>
    <x v="1"/>
    <x v="1"/>
    <x v="3"/>
    <n v="275.54171667290848"/>
    <n v="251.28854104027005"/>
    <n v="306.3452474450001"/>
    <n v="30.803530772091619"/>
    <n v="55.056706404730051"/>
    <n v="9222.3432673496391"/>
    <n v="242642"/>
    <n v="220539"/>
    <n v="-22103"/>
  </r>
  <r>
    <n v="26"/>
    <x v="2"/>
    <x v="0"/>
    <x v="3"/>
    <n v="1.5512670000000001E-3"/>
    <n v="7.1579968999999993E-2"/>
    <n v="2.7751127E-2"/>
    <n v="2.6199860000000002E-2"/>
    <n v="-4.3828841999999993E-2"/>
    <n v="5.8699628500000003E-2"/>
    <n v="4836"/>
    <n v="67704"/>
    <n v="62868"/>
  </r>
  <r>
    <n v="26"/>
    <x v="2"/>
    <x v="1"/>
    <x v="3"/>
    <n v="44.847361519531994"/>
    <n v="14.512076345480001"/>
    <n v="66.362497653000005"/>
    <n v="21.515136133468012"/>
    <n v="51.850421307520008"/>
    <n v="1530.9399501074338"/>
    <n v="43690"/>
    <n v="43690"/>
    <n v="0"/>
  </r>
  <r>
    <n v="31"/>
    <x v="0"/>
    <x v="1"/>
    <x v="1"/>
    <n v="2.7304070000000002E-3"/>
    <n v="2.3002129999999997E-3"/>
    <n v="4.8289600000000002E-4"/>
    <n v="-2.2475110000000002E-3"/>
    <n v="-1.8173169999999997E-3"/>
    <n v="0.10278976699999999"/>
    <n v="8203"/>
    <n v="8203"/>
    <n v="0"/>
  </r>
  <r>
    <n v="31"/>
    <x v="1"/>
    <x v="1"/>
    <x v="1"/>
    <n v="38.831331488607994"/>
    <n v="3.7772432396399998"/>
    <n v="14.798984073"/>
    <n v="-24.032347415607994"/>
    <n v="11.021740833359999"/>
    <n v="506.26029734632397"/>
    <n v="27476"/>
    <n v="21876"/>
    <n v="-5600"/>
  </r>
  <r>
    <n v="31"/>
    <x v="2"/>
    <x v="1"/>
    <x v="1"/>
    <n v="1.1753029999999999E-3"/>
    <n v="6.6959500000000004E-4"/>
    <n v="1.746902E-3"/>
    <n v="5.7159900000000011E-4"/>
    <n v="1.077307E-3"/>
    <n v="2.4265163499999996E-2"/>
    <n v="4844"/>
    <n v="4844"/>
    <n v="0"/>
  </r>
  <r>
    <n v="34"/>
    <x v="0"/>
    <x v="0"/>
    <x v="2"/>
    <n v="1.422782E-3"/>
    <n v="7.2274790000000002E-3"/>
    <n v="8.1633299999999999E-3"/>
    <n v="6.7405479999999999E-3"/>
    <n v="9.358509999999997E-4"/>
    <n v="7.82222375E-2"/>
    <n v="8514"/>
    <n v="4119"/>
    <n v="-4395"/>
  </r>
  <r>
    <n v="34"/>
    <x v="0"/>
    <x v="1"/>
    <x v="2"/>
    <n v="241.29928869204497"/>
    <n v="247.07246021886004"/>
    <n v="107.19811878300003"/>
    <n v="-134.10116990904493"/>
    <n v="-139.87434143586"/>
    <n v="6618.0611827671473"/>
    <n v="592966"/>
    <n v="413291"/>
    <n v="-179675"/>
  </r>
  <r>
    <n v="34"/>
    <x v="1"/>
    <x v="0"/>
    <x v="2"/>
    <n v="6.1691913000000008E-2"/>
    <n v="3.6391357999999999E-2"/>
    <n v="7.6233000000000004E-3"/>
    <n v="-5.4068613000000008E-2"/>
    <n v="-2.8768057999999999E-2"/>
    <n v="2.4193226380000006"/>
    <n v="51220"/>
    <n v="12934"/>
    <n v="-38286"/>
  </r>
  <r>
    <n v="34"/>
    <x v="1"/>
    <x v="1"/>
    <x v="2"/>
    <n v="326.73212420802702"/>
    <n v="384.88081905739034"/>
    <n v="242.87359644700021"/>
    <n v="-83.858527761026807"/>
    <n v="-142.00722261039013"/>
    <n v="14655.382119091331"/>
    <n v="1188314"/>
    <n v="750544"/>
    <n v="-437770"/>
  </r>
  <r>
    <n v="34"/>
    <x v="2"/>
    <x v="0"/>
    <x v="2"/>
    <n v="3.2925837999999999E-2"/>
    <n v="2.6571786999999999E-2"/>
    <n v="4.0018839999999998E-3"/>
    <n v="-2.8923953999999998E-2"/>
    <n v="-2.2569902999999999E-2"/>
    <n v="1.3353856419999999"/>
    <n v="24403"/>
    <n v="4843"/>
    <n v="-19560"/>
  </r>
  <r>
    <n v="34"/>
    <x v="2"/>
    <x v="1"/>
    <x v="2"/>
    <n v="116.32050667587598"/>
    <n v="60.893512369119996"/>
    <n v="4.6302171119999986"/>
    <n v="-111.69028956387598"/>
    <n v="-56.263295257119999"/>
    <n v="2087.1476896395739"/>
    <n v="319997"/>
    <n v="204130"/>
    <n v="-115867"/>
  </r>
  <r>
    <n v="36"/>
    <x v="0"/>
    <x v="0"/>
    <x v="4"/>
    <n v="1.6308976999999999E-2"/>
    <n v="1.9142272000000002E-2"/>
    <n v="1.4753957E-2"/>
    <n v="-1.555019999999999E-3"/>
    <n v="-4.388315000000002E-3"/>
    <n v="0.50556452949999997"/>
    <n v="9017"/>
    <n v="9017"/>
    <n v="0"/>
  </r>
  <r>
    <n v="36"/>
    <x v="0"/>
    <x v="1"/>
    <x v="4"/>
    <n v="17.670731766531993"/>
    <n v="43.182525128399988"/>
    <n v="38.253933105999991"/>
    <n v="20.583201339467998"/>
    <n v="-4.9285920223999966"/>
    <n v="871.59202037078398"/>
    <n v="117292"/>
    <n v="139073"/>
    <n v="21781"/>
  </r>
  <r>
    <n v="36"/>
    <x v="1"/>
    <x v="1"/>
    <x v="4"/>
    <n v="64.681732625135993"/>
    <n v="42.782488551810005"/>
    <n v="8.1804677129999934"/>
    <n v="-56.501264912136001"/>
    <n v="-34.602020838810013"/>
    <n v="414.28578458311318"/>
    <n v="172267"/>
    <n v="159558"/>
    <n v="-12709"/>
  </r>
  <r>
    <n v="36"/>
    <x v="2"/>
    <x v="1"/>
    <x v="4"/>
    <n v="1.6244526000000002E-2"/>
    <n v="1.0665695000000003E-2"/>
    <n v="1.4074559E-2"/>
    <n v="-2.1699670000000018E-3"/>
    <n v="3.4088639999999976E-3"/>
    <n v="0.68366113299999998"/>
    <n v="48543"/>
    <n v="48710"/>
    <n v="167"/>
  </r>
  <r>
    <n v="40"/>
    <x v="0"/>
    <x v="0"/>
    <x v="0"/>
    <n v="1.3920154000000001E-2"/>
    <n v="1.8545178000000002E-2"/>
    <n v="2.1097739000000001E-2"/>
    <n v="7.1775850000000002E-3"/>
    <n v="2.5525609999999983E-3"/>
    <n v="0.55158956950000004"/>
    <n v="18064"/>
    <n v="43745"/>
    <n v="25681"/>
  </r>
  <r>
    <n v="40"/>
    <x v="0"/>
    <x v="1"/>
    <x v="0"/>
    <n v="166.80471336703195"/>
    <n v="240.18731552760005"/>
    <n v="302.61072167899988"/>
    <n v="135.80600831196793"/>
    <n v="62.423406151399831"/>
    <n v="4825.5829921702561"/>
    <n v="222395"/>
    <n v="474566"/>
    <n v="252171"/>
  </r>
  <r>
    <n v="40"/>
    <x v="1"/>
    <x v="0"/>
    <x v="0"/>
    <n v="9.8963358000000015E-2"/>
    <n v="0.10341221299999999"/>
    <n v="0.138184112"/>
    <n v="3.9220753999999983E-2"/>
    <n v="3.4771899000000009E-2"/>
    <n v="3.7980194355000005"/>
    <n v="56275"/>
    <n v="86272"/>
    <n v="29997"/>
  </r>
  <r>
    <n v="40"/>
    <x v="1"/>
    <x v="1"/>
    <x v="0"/>
    <n v="212.13627882024025"/>
    <n v="372.60026717350985"/>
    <n v="645.7281031188802"/>
    <n v="433.59182429863995"/>
    <n v="273.12783594537035"/>
    <n v="7222.2035288684883"/>
    <n v="442532"/>
    <n v="946529"/>
    <n v="503997"/>
  </r>
  <r>
    <n v="40"/>
    <x v="2"/>
    <x v="0"/>
    <x v="0"/>
    <n v="0"/>
    <n v="1.711115E-3"/>
    <n v="3.7546120000000001E-3"/>
    <n v="3.7546120000000001E-3"/>
    <n v="2.043497E-3"/>
    <n v="0"/>
    <n v="0"/>
    <n v="14391"/>
    <n v="14391"/>
  </r>
  <r>
    <n v="40"/>
    <x v="2"/>
    <x v="1"/>
    <x v="0"/>
    <n v="97.917324858275492"/>
    <n v="106.15517016259"/>
    <n v="137.77112555400001"/>
    <n v="39.853800695724516"/>
    <n v="31.615955391410012"/>
    <n v="2356.5210317593733"/>
    <n v="107057"/>
    <n v="227867"/>
    <n v="120810"/>
  </r>
  <r>
    <n v="41"/>
    <x v="0"/>
    <x v="0"/>
    <x v="4"/>
    <n v="2.1347992999999999E-2"/>
    <n v="3.1486739999999999E-2"/>
    <n v="3.9316029000000002E-2"/>
    <n v="1.7968036000000003E-2"/>
    <n v="7.8292890000000032E-3"/>
    <n v="0.92219658999999998"/>
    <n v="12160"/>
    <n v="20256"/>
    <n v="8096"/>
  </r>
  <r>
    <n v="41"/>
    <x v="0"/>
    <x v="1"/>
    <x v="4"/>
    <n v="12.523322697627997"/>
    <n v="32.487248838960006"/>
    <n v="5.1955847960000012"/>
    <n v="-7.3277379016279953"/>
    <n v="-27.291664042960004"/>
    <n v="1352.9448486935617"/>
    <n v="142732"/>
    <n v="150897"/>
    <n v="8165"/>
  </r>
  <r>
    <n v="41"/>
    <x v="1"/>
    <x v="0"/>
    <x v="4"/>
    <n v="1.4903839E-2"/>
    <n v="1.7064062000000001E-2"/>
    <n v="1.5865687999999999E-2"/>
    <n v="9.61848999999999E-4"/>
    <n v="-1.198374000000002E-3"/>
    <n v="0.63539083200000002"/>
    <n v="4338"/>
    <n v="28509"/>
    <n v="24171"/>
  </r>
  <r>
    <n v="41"/>
    <x v="1"/>
    <x v="1"/>
    <x v="4"/>
    <n v="0.12084680499999999"/>
    <n v="0.10341383700000002"/>
    <n v="0.12253117399999998"/>
    <n v="1.6843689999999911E-3"/>
    <n v="1.9117336999999957E-2"/>
    <n v="3.8322162125000014"/>
    <n v="243160"/>
    <n v="228128"/>
    <n v="-15032"/>
  </r>
  <r>
    <n v="41"/>
    <x v="2"/>
    <x v="1"/>
    <x v="4"/>
    <n v="1.8572155999999999E-2"/>
    <n v="1.1363900000000003E-2"/>
    <n v="1.3697926999999999E-2"/>
    <n v="-4.8742290000000008E-3"/>
    <n v="2.3340269999999955E-3"/>
    <n v="0.67274467650000003"/>
    <n v="72390"/>
    <n v="43554"/>
    <n v="-28836"/>
  </r>
  <r>
    <n v="43"/>
    <x v="0"/>
    <x v="1"/>
    <x v="3"/>
    <n v="26.777640428348004"/>
    <n v="37.327804167919979"/>
    <n v="24.897031259999999"/>
    <n v="-1.8806091683480055"/>
    <n v="-12.43077290791998"/>
    <n v="211.29712865192997"/>
    <n v="117396"/>
    <n v="126478"/>
    <n v="9082"/>
  </r>
  <r>
    <n v="43"/>
    <x v="1"/>
    <x v="0"/>
    <x v="3"/>
    <n v="0"/>
    <n v="6.573532E-3"/>
    <n v="6.0213039999999999E-3"/>
    <n v="6.0213039999999999E-3"/>
    <n v="-5.5222800000000009E-4"/>
    <n v="0"/>
    <n v="0"/>
    <n v="2357"/>
    <n v="2357"/>
  </r>
  <r>
    <n v="43"/>
    <x v="1"/>
    <x v="1"/>
    <x v="3"/>
    <n v="174.31273102968004"/>
    <n v="198.86041029044003"/>
    <n v="306.22078591999997"/>
    <n v="131.90805489031993"/>
    <n v="107.36037562955994"/>
    <n v="6509.3203626142358"/>
    <n v="232204"/>
    <n v="261253"/>
    <n v="29049"/>
  </r>
  <r>
    <n v="43"/>
    <x v="2"/>
    <x v="1"/>
    <x v="3"/>
    <n v="1.7263133000000003E-2"/>
    <n v="8.8928699999999989E-3"/>
    <n v="7.2571859999999997E-3"/>
    <n v="-1.0005947000000005E-2"/>
    <n v="-1.6356839999999992E-3"/>
    <n v="0.67955751100000006"/>
    <n v="58097"/>
    <n v="29161"/>
    <n v="-28936"/>
  </r>
  <r>
    <n v="45"/>
    <x v="0"/>
    <x v="0"/>
    <x v="2"/>
    <n v="4.1672521000000004E-2"/>
    <n v="7.6060454E-2"/>
    <n v="7.6120184999999993E-2"/>
    <n v="3.4447663999999989E-2"/>
    <n v="5.9730999999993428E-5"/>
    <n v="1.4908001965"/>
    <n v="20160"/>
    <n v="71538"/>
    <n v="51378"/>
  </r>
  <r>
    <n v="45"/>
    <x v="0"/>
    <x v="1"/>
    <x v="2"/>
    <n v="141.21525500556797"/>
    <n v="123.92831615732001"/>
    <n v="150.99218002500001"/>
    <n v="9.7769250194320421"/>
    <n v="27.063863867679999"/>
    <n v="2844.5800944155358"/>
    <n v="155350"/>
    <n v="211103"/>
    <n v="55753"/>
  </r>
  <r>
    <n v="45"/>
    <x v="1"/>
    <x v="0"/>
    <x v="2"/>
    <n v="8.8494876E-2"/>
    <n v="7.1547066999999992E-2"/>
    <n v="7.3514275000000018E-2"/>
    <n v="-1.4980600999999982E-2"/>
    <n v="1.9672080000000258E-3"/>
    <n v="3.5283935705"/>
    <n v="74569"/>
    <n v="49878"/>
    <n v="-24691"/>
  </r>
  <r>
    <n v="45"/>
    <x v="1"/>
    <x v="1"/>
    <x v="2"/>
    <n v="613.63603405386505"/>
    <n v="689.40091917934706"/>
    <n v="753.92428771532002"/>
    <n v="140.28825366145497"/>
    <n v="64.523368535972963"/>
    <n v="20647.911955359028"/>
    <n v="385401"/>
    <n v="449274"/>
    <n v="63873"/>
  </r>
  <r>
    <n v="45"/>
    <x v="1"/>
    <x v="2"/>
    <x v="2"/>
    <n v="1.2275358E-2"/>
    <n v="1.6923800999999999E-2"/>
    <n v="1.5722673E-2"/>
    <n v="3.4473149999999994E-3"/>
    <n v="-1.2011279999999992E-3"/>
    <n v="0.61189205899999999"/>
    <n v="6813"/>
    <n v="7137"/>
    <n v="324"/>
  </r>
  <r>
    <n v="45"/>
    <x v="2"/>
    <x v="1"/>
    <x v="2"/>
    <n v="8.8359249999999979E-3"/>
    <n v="3.953074E-3"/>
    <n v="5.8091240000000006E-3"/>
    <n v="-3.0268009999999974E-3"/>
    <n v="1.8560500000000006E-3"/>
    <n v="0.31595721300000001"/>
    <n v="43645"/>
    <n v="43766"/>
    <n v="121"/>
  </r>
  <r>
    <n v="48"/>
    <x v="0"/>
    <x v="0"/>
    <x v="0"/>
    <n v="2.2238995000000001E-2"/>
    <n v="7.4099438000000004E-2"/>
    <n v="6.8903534000000002E-2"/>
    <n v="4.6664539000000005E-2"/>
    <n v="-5.1959040000000012E-3"/>
    <n v="0.89907332900000003"/>
    <n v="16957"/>
    <n v="75081"/>
    <n v="58124"/>
  </r>
  <r>
    <n v="48"/>
    <x v="0"/>
    <x v="1"/>
    <x v="0"/>
    <n v="39.259983371455988"/>
    <n v="14.122089657040005"/>
    <n v="44.082012170000013"/>
    <n v="4.8220287985440251"/>
    <n v="29.959922512960006"/>
    <n v="988.81518007595378"/>
    <n v="194223"/>
    <n v="260251"/>
    <n v="66028"/>
  </r>
  <r>
    <n v="48"/>
    <x v="1"/>
    <x v="0"/>
    <x v="0"/>
    <n v="0"/>
    <n v="4.7986083000000006E-2"/>
    <n v="5.0357926999999997E-2"/>
    <n v="5.0357926999999997E-2"/>
    <n v="2.371843999999991E-3"/>
    <n v="0"/>
    <n v="0"/>
    <n v="23077"/>
    <n v="23077"/>
  </r>
  <r>
    <n v="48"/>
    <x v="1"/>
    <x v="1"/>
    <x v="0"/>
    <n v="150.48239349260399"/>
    <n v="239.87972135122999"/>
    <n v="270.35649650000016"/>
    <n v="119.87410300739617"/>
    <n v="30.476775148770173"/>
    <n v="5501.331596365254"/>
    <n v="305061"/>
    <n v="477565"/>
    <n v="172504"/>
  </r>
  <r>
    <n v="48"/>
    <x v="2"/>
    <x v="0"/>
    <x v="0"/>
    <n v="7.6273670000000003E-3"/>
    <n v="0"/>
    <n v="0"/>
    <n v="-7.6273670000000003E-3"/>
    <n v="0"/>
    <n v="0.29350018649999998"/>
    <n v="4946"/>
    <n v="0"/>
    <n v="-4946"/>
  </r>
  <r>
    <n v="48"/>
    <x v="2"/>
    <x v="1"/>
    <x v="0"/>
    <n v="4.1846739000000001E-2"/>
    <n v="7.8091976999999993E-2"/>
    <n v="7.3608453000000004E-2"/>
    <n v="3.1761714000000003E-2"/>
    <n v="-4.4835239999999887E-3"/>
    <n v="1.573671804"/>
    <n v="107034"/>
    <n v="160184"/>
    <n v="531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F2B9B2-B76F-464E-AF5F-471B67426D83}" name="PivotTable5" cacheId="2" applyNumberFormats="0" applyBorderFormats="0" applyFontFormats="0" applyPatternFormats="0" applyAlignmentFormats="0" applyWidthHeightFormats="1" dataCaption="Values" grandTotalCaption="All Vùng" updatedVersion="8" minRefreshableVersion="3" useAutoFormatting="1" itemPrintTitles="1" createdVersion="8" indent="0" outline="1" outlineData="1" multipleFieldFilters="0" chartFormat="13" rowHeaderCaption="Vùng">
  <location ref="A41:I47" firstHeaderRow="0" firstDataRow="1" firstDataCol="1" rowPageCount="1" colPageCount="1"/>
  <pivotFields count="13">
    <pivotField showAll="0"/>
    <pivotField showAll="0">
      <items count="4">
        <item x="0"/>
        <item x="1"/>
        <item x="2"/>
        <item t="default"/>
      </items>
    </pivotField>
    <pivotField axis="axisPage" multipleItemSelectionAllowed="1" showAll="0">
      <items count="4">
        <item x="0"/>
        <item h="1" x="1"/>
        <item x="2"/>
        <item t="default"/>
      </items>
    </pivotField>
    <pivotField axis="axisRow" showAll="0">
      <items count="6">
        <item x="0"/>
        <item x="2"/>
        <item x="1"/>
        <item x="3"/>
        <item x="4"/>
        <item t="default"/>
      </items>
    </pivotField>
    <pivotField dataField="1" showAll="0"/>
    <pivotField showAll="0"/>
    <pivotField dataField="1" showAll="0"/>
    <pivotField dataField="1" showAll="0"/>
    <pivotField dataField="1" showAll="0"/>
    <pivotField dataField="1" showAll="0"/>
    <pivotField dataField="1" showAll="0"/>
    <pivotField dataField="1" showAll="0"/>
    <pivotField dataField="1" showAll="0"/>
  </pivotFields>
  <rowFields count="1">
    <field x="3"/>
  </rowFields>
  <rowItems count="6">
    <i>
      <x/>
    </i>
    <i>
      <x v="1"/>
    </i>
    <i>
      <x v="2"/>
    </i>
    <i>
      <x v="3"/>
    </i>
    <i>
      <x v="4"/>
    </i>
    <i t="grand">
      <x/>
    </i>
  </rowItems>
  <colFields count="1">
    <field x="-2"/>
  </colFields>
  <colItems count="8">
    <i>
      <x/>
    </i>
    <i i="1">
      <x v="1"/>
    </i>
    <i i="2">
      <x v="2"/>
    </i>
    <i i="3">
      <x v="3"/>
    </i>
    <i i="4">
      <x v="4"/>
    </i>
    <i i="5">
      <x v="5"/>
    </i>
    <i i="6">
      <x v="6"/>
    </i>
    <i i="7">
      <x v="7"/>
    </i>
  </colItems>
  <pageFields count="1">
    <pageField fld="2" hier="-1"/>
  </pageFields>
  <dataFields count="8">
    <dataField name=" HĐV THỜI ĐIỂM 31/12/2021" fld="4" baseField="0" baseItem="0"/>
    <dataField name=" HĐV THỜI ĐIỂM 31/10/2022" fld="6" baseField="0" baseItem="0"/>
    <dataField name=" TĂNG RÒNG HĐV 10T.2022" fld="7" baseField="0" baseItem="0"/>
    <dataField name=" TĂNG RÒNG HĐV THÁNG BÁO CÁO" fld="8" baseField="0" baseItem="0"/>
    <dataField name=" HĐV BQ 10T.2022" fld="9" baseField="0" baseItem="0"/>
    <dataField name=" Số lượng KH HĐV 01/01/2022" fld="10" baseField="0" baseItem="0"/>
    <dataField name=" Số lượng KH HĐV 31/10/2022" fld="11" baseField="0" baseItem="0"/>
    <dataField name=" Tăng/giảm Số lượng KH HĐV" fld="12"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9B8052-42BF-4E10-B1C7-68AB06291CFE}" name="PivotTable4" cacheId="2" applyNumberFormats="0" applyBorderFormats="0" applyFontFormats="0" applyPatternFormats="0" applyAlignmentFormats="0" applyWidthHeightFormats="1" dataCaption="Values" grandTotalCaption="All Vùng" updatedVersion="8" minRefreshableVersion="3" useAutoFormatting="1" itemPrintTitles="1" createdVersion="8" indent="0" outline="1" outlineData="1" multipleFieldFilters="0" chartFormat="26" rowHeaderCaption="Vùng">
  <location ref="A22:I28" firstHeaderRow="0" firstDataRow="1" firstDataCol="1" rowPageCount="1" colPageCount="1"/>
  <pivotFields count="13">
    <pivotField showAll="0"/>
    <pivotField showAll="0">
      <items count="4">
        <item x="0"/>
        <item x="1"/>
        <item x="2"/>
        <item t="default"/>
      </items>
    </pivotField>
    <pivotField axis="axisPage" multipleItemSelectionAllowed="1" showAll="0">
      <items count="4">
        <item h="1" x="0"/>
        <item x="1"/>
        <item h="1" x="2"/>
        <item t="default"/>
      </items>
    </pivotField>
    <pivotField axis="axisRow" showAll="0">
      <items count="6">
        <item x="0"/>
        <item x="2"/>
        <item x="1"/>
        <item x="3"/>
        <item x="4"/>
        <item t="default"/>
      </items>
    </pivotField>
    <pivotField dataField="1" showAll="0"/>
    <pivotField showAll="0"/>
    <pivotField dataField="1" showAll="0"/>
    <pivotField dataField="1" showAll="0"/>
    <pivotField dataField="1" showAll="0"/>
    <pivotField dataField="1" showAll="0"/>
    <pivotField dataField="1" showAll="0"/>
    <pivotField dataField="1" showAll="0"/>
    <pivotField dataField="1" showAll="0"/>
  </pivotFields>
  <rowFields count="1">
    <field x="3"/>
  </rowFields>
  <rowItems count="6">
    <i>
      <x/>
    </i>
    <i>
      <x v="1"/>
    </i>
    <i>
      <x v="2"/>
    </i>
    <i>
      <x v="3"/>
    </i>
    <i>
      <x v="4"/>
    </i>
    <i t="grand">
      <x/>
    </i>
  </rowItems>
  <colFields count="1">
    <field x="-2"/>
  </colFields>
  <colItems count="8">
    <i>
      <x/>
    </i>
    <i i="1">
      <x v="1"/>
    </i>
    <i i="2">
      <x v="2"/>
    </i>
    <i i="3">
      <x v="3"/>
    </i>
    <i i="4">
      <x v="4"/>
    </i>
    <i i="5">
      <x v="5"/>
    </i>
    <i i="6">
      <x v="6"/>
    </i>
    <i i="7">
      <x v="7"/>
    </i>
  </colItems>
  <pageFields count="1">
    <pageField fld="2" hier="-1"/>
  </pageFields>
  <dataFields count="8">
    <dataField name=" HĐV THỜI ĐIỂM 31/12/2021" fld="4" baseField="0" baseItem="0"/>
    <dataField name=" HĐV THỜI ĐIỂM 31/10/2022" fld="6" baseField="0" baseItem="0"/>
    <dataField name=" TĂNG RÒNG HĐV 10T.2022" fld="7" baseField="0" baseItem="0"/>
    <dataField name=" TĂNG RÒNG HĐV THÁNG BÁO CÁO" fld="8" baseField="0" baseItem="0"/>
    <dataField name=" HĐV BQ 10T.2022" fld="9" baseField="0" baseItem="0"/>
    <dataField name=" Số lượng KH HĐV 01/01/2022" fld="10" baseField="0" baseItem="0"/>
    <dataField name=" Số lượng KH HĐV 31/10/2022" fld="11" baseField="0" baseItem="0"/>
    <dataField name=" Tăng/giảm Số lượng KH HĐV" fld="12" baseField="0" baseItem="0"/>
  </dataFields>
  <chartFormats count="8">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3"/>
          </reference>
        </references>
      </pivotArea>
    </chartFormat>
    <chartFormat chart="8" format="4" series="1">
      <pivotArea type="data" outline="0" fieldPosition="0">
        <references count="1">
          <reference field="4294967294" count="1" selected="0">
            <x v="4"/>
          </reference>
        </references>
      </pivotArea>
    </chartFormat>
    <chartFormat chart="8" format="5" series="1">
      <pivotArea type="data" outline="0" fieldPosition="0">
        <references count="1">
          <reference field="4294967294" count="1" selected="0">
            <x v="5"/>
          </reference>
        </references>
      </pivotArea>
    </chartFormat>
    <chartFormat chart="8" format="6" series="1">
      <pivotArea type="data" outline="0" fieldPosition="0">
        <references count="1">
          <reference field="4294967294" count="1" selected="0">
            <x v="6"/>
          </reference>
        </references>
      </pivotArea>
    </chartFormat>
    <chartFormat chart="8" format="7"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915A02-DB35-4C57-8B70-ABD0BCB5B3C1}" name="PivotTable3" cacheId="2" applyNumberFormats="0" applyBorderFormats="0" applyFontFormats="0" applyPatternFormats="0" applyAlignmentFormats="0" applyWidthHeightFormats="1" dataCaption="Values" grandTotalCaption="All Vùng" updatedVersion="8" minRefreshableVersion="3" useAutoFormatting="1" itemPrintTitles="1" createdVersion="8" indent="0" outline="1" outlineData="1" multipleFieldFilters="0" chartFormat="41" rowHeaderCaption="Vùng">
  <location ref="A3:G9" firstHeaderRow="0" firstDataRow="1" firstDataCol="1"/>
  <pivotFields count="13">
    <pivotField showAll="0"/>
    <pivotField showAll="0"/>
    <pivotField showAll="0"/>
    <pivotField axis="axisRow" showAll="0">
      <items count="6">
        <item x="0"/>
        <item x="2"/>
        <item x="1"/>
        <item x="3"/>
        <item x="4"/>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s>
  <rowFields count="1">
    <field x="3"/>
  </rowFields>
  <rowItems count="6">
    <i>
      <x/>
    </i>
    <i>
      <x v="1"/>
    </i>
    <i>
      <x v="2"/>
    </i>
    <i>
      <x v="3"/>
    </i>
    <i>
      <x v="4"/>
    </i>
    <i t="grand">
      <x/>
    </i>
  </rowItems>
  <colFields count="1">
    <field x="-2"/>
  </colFields>
  <colItems count="6">
    <i>
      <x/>
    </i>
    <i i="1">
      <x v="1"/>
    </i>
    <i i="2">
      <x v="2"/>
    </i>
    <i i="3">
      <x v="3"/>
    </i>
    <i i="4">
      <x v="4"/>
    </i>
    <i i="5">
      <x v="5"/>
    </i>
  </colItems>
  <dataFields count="6">
    <dataField name=" HĐV THỜI ĐIỂM 31/12/2021" fld="4" baseField="3" baseItem="0"/>
    <dataField name=" HĐV THỜI ĐIỂM 30/09/2022" fld="5" baseField="3" baseItem="0"/>
    <dataField name=" HĐV THỜI ĐIỂM 31/10/2022" fld="6" baseField="3" baseItem="0"/>
    <dataField name=" TĂNG RÒNG HĐV THÁNG BÁO CÁO" fld="8" baseField="3" baseItem="0"/>
    <dataField name=" TĂNG RÒNG HĐV 10T.2022" fld="7" baseField="3" baseItem="0"/>
    <dataField name=" HĐV BQ 10T.2022" fld="9" baseField="3" baseItem="0"/>
  </dataField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2" format="5" series="1">
      <pivotArea type="data" outline="0" fieldPosition="0">
        <references count="1">
          <reference field="4294967294" count="1" selected="0">
            <x v="5"/>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6"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1EEA81-F83F-4225-85E4-4243604BADE7}" name="PivotTable6" cacheId="2" applyNumberFormats="0" applyBorderFormats="0" applyFontFormats="0" applyPatternFormats="0" applyAlignmentFormats="0" applyWidthHeightFormats="1" dataCaption="Values" grandTotalCaption="All Vùng" updatedVersion="8" minRefreshableVersion="3" useAutoFormatting="1" itemPrintTitles="1" createdVersion="8" indent="0" outline="1" outlineData="1" multipleFieldFilters="0" rowHeaderCaption="Vùng">
  <location ref="A60:I66" firstHeaderRow="0" firstDataRow="1" firstDataCol="1"/>
  <pivotFields count="13">
    <pivotField showAll="0"/>
    <pivotField showAll="0">
      <items count="4">
        <item x="0"/>
        <item x="1"/>
        <item x="2"/>
        <item t="default"/>
      </items>
    </pivotField>
    <pivotField showAll="0"/>
    <pivotField axis="axisRow" showAll="0">
      <items count="6">
        <item x="0"/>
        <item x="2"/>
        <item x="1"/>
        <item x="3"/>
        <item x="4"/>
        <item t="default"/>
      </items>
    </pivotField>
    <pivotField dataField="1" showAll="0"/>
    <pivotField showAll="0"/>
    <pivotField dataField="1" showAll="0"/>
    <pivotField dataField="1" showAll="0"/>
    <pivotField dataField="1" showAll="0"/>
    <pivotField dataField="1" showAll="0"/>
    <pivotField dataField="1" showAll="0"/>
    <pivotField dataField="1" showAll="0"/>
    <pivotField dataField="1" showAll="0"/>
  </pivotFields>
  <rowFields count="1">
    <field x="3"/>
  </rowFields>
  <rowItems count="6">
    <i>
      <x/>
    </i>
    <i>
      <x v="1"/>
    </i>
    <i>
      <x v="2"/>
    </i>
    <i>
      <x v="3"/>
    </i>
    <i>
      <x v="4"/>
    </i>
    <i t="grand">
      <x/>
    </i>
  </rowItems>
  <colFields count="1">
    <field x="-2"/>
  </colFields>
  <colItems count="8">
    <i>
      <x/>
    </i>
    <i i="1">
      <x v="1"/>
    </i>
    <i i="2">
      <x v="2"/>
    </i>
    <i i="3">
      <x v="3"/>
    </i>
    <i i="4">
      <x v="4"/>
    </i>
    <i i="5">
      <x v="5"/>
    </i>
    <i i="6">
      <x v="6"/>
    </i>
    <i i="7">
      <x v="7"/>
    </i>
  </colItems>
  <dataFields count="8">
    <dataField name=" HĐV THỜI ĐIỂM 31/12/2021" fld="4" baseField="0" baseItem="0"/>
    <dataField name=" HĐV THỜI ĐIỂM 31/10/2022" fld="6" baseField="0" baseItem="0"/>
    <dataField name=" TĂNG RÒNG HĐV 10T.2022" fld="7" baseField="0" baseItem="0"/>
    <dataField name=" TĂNG RÒNG HĐV THÁNG BÁO CÁO" fld="8" baseField="0" baseItem="0"/>
    <dataField name=" HĐV BQ 10T.2022" fld="9" baseField="0" baseItem="0"/>
    <dataField name=" Số lượng KH HĐV 01/01/2022" fld="10" baseField="0" baseItem="0"/>
    <dataField name=" Số lượng KH HĐV 31/10/2022" fld="11" baseField="0" baseItem="0"/>
    <dataField name=" Tăng/giảm Số lượng KH HĐV"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1D4E3E-CE8C-4A62-A81D-BC354558260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M83" firstHeaderRow="1" firstDataRow="3" firstDataCol="4"/>
  <pivotFields count="20">
    <pivotField axis="axisCol" compact="0" numFmtId="14"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16">
        <item x="9"/>
        <item x="15"/>
        <item x="13"/>
        <item x="1"/>
        <item x="10"/>
        <item x="11"/>
        <item x="3"/>
        <item x="6"/>
        <item x="12"/>
        <item x="4"/>
        <item x="2"/>
        <item x="0"/>
        <item x="7"/>
        <item x="14"/>
        <item x="5"/>
        <item x="8"/>
      </items>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1"/>
        <item x="4"/>
        <item x="3"/>
        <item x="2"/>
      </items>
      <extLst>
        <ext xmlns:x14="http://schemas.microsoft.com/office/spreadsheetml/2009/9/main" uri="{2946ED86-A175-432a-8AC1-64E0C546D7DE}">
          <x14:pivotField fillDownLabels="1"/>
        </ext>
      </extLst>
    </pivotField>
    <pivotField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4">
        <item sd="0" x="0"/>
        <item x="1"/>
        <item sd="0" x="2"/>
        <item sd="0" x="3"/>
      </items>
      <extLst>
        <ext xmlns:x14="http://schemas.microsoft.com/office/spreadsheetml/2009/9/main" uri="{2946ED86-A175-432a-8AC1-64E0C546D7DE}">
          <x14:pivotField fillDownLabels="1"/>
        </ext>
      </extLst>
    </pivotField>
  </pivotFields>
  <rowFields count="4">
    <field x="2"/>
    <field x="3"/>
    <field x="4"/>
    <field x="16"/>
  </rowFields>
  <rowItems count="78">
    <i>
      <x/>
      <x/>
      <x/>
      <x/>
    </i>
    <i r="2">
      <x v="1"/>
      <x/>
    </i>
    <i r="1">
      <x v="1"/>
      <x v="1"/>
      <x/>
    </i>
    <i r="1">
      <x v="2"/>
      <x v="1"/>
      <x/>
    </i>
    <i>
      <x v="1"/>
      <x/>
      <x v="1"/>
      <x v="2"/>
    </i>
    <i r="1">
      <x v="1"/>
      <x/>
      <x v="2"/>
    </i>
    <i r="2">
      <x v="1"/>
      <x v="2"/>
    </i>
    <i r="1">
      <x v="2"/>
      <x v="1"/>
      <x v="2"/>
    </i>
    <i>
      <x v="2"/>
      <x/>
      <x v="1"/>
      <x/>
    </i>
    <i r="1">
      <x v="1"/>
      <x/>
      <x/>
    </i>
    <i r="2">
      <x v="1"/>
      <x/>
    </i>
    <i r="1">
      <x v="2"/>
      <x v="1"/>
      <x/>
    </i>
    <i>
      <x v="3"/>
      <x/>
      <x/>
      <x v="1"/>
    </i>
    <i r="2">
      <x v="1"/>
      <x v="1"/>
    </i>
    <i r="1">
      <x v="1"/>
      <x/>
      <x v="1"/>
    </i>
    <i r="2">
      <x v="1"/>
      <x v="1"/>
    </i>
    <i r="1">
      <x v="2"/>
      <x/>
      <x v="1"/>
    </i>
    <i r="2">
      <x v="1"/>
      <x v="1"/>
    </i>
    <i>
      <x v="4"/>
      <x/>
      <x/>
      <x v="1"/>
    </i>
    <i r="2">
      <x v="1"/>
      <x v="1"/>
    </i>
    <i r="1">
      <x v="1"/>
      <x/>
      <x v="1"/>
    </i>
    <i r="2">
      <x v="1"/>
      <x v="1"/>
    </i>
    <i r="2">
      <x v="2"/>
      <x v="1"/>
    </i>
    <i r="1">
      <x v="2"/>
      <x v="1"/>
      <x v="1"/>
    </i>
    <i>
      <x v="5"/>
      <x/>
      <x v="1"/>
      <x v="3"/>
    </i>
    <i r="1">
      <x v="1"/>
      <x/>
      <x v="3"/>
    </i>
    <i r="2">
      <x v="1"/>
      <x v="3"/>
    </i>
    <i r="1">
      <x v="2"/>
      <x v="1"/>
      <x v="3"/>
    </i>
    <i>
      <x v="6"/>
      <x/>
      <x/>
      <x/>
    </i>
    <i r="2">
      <x v="1"/>
      <x/>
    </i>
    <i r="1">
      <x v="1"/>
      <x/>
      <x/>
    </i>
    <i r="2">
      <x v="1"/>
      <x/>
    </i>
    <i r="1">
      <x v="2"/>
      <x v="1"/>
      <x/>
    </i>
    <i>
      <x v="7"/>
      <x/>
      <x v="1"/>
      <x v="3"/>
    </i>
    <i r="1">
      <x v="1"/>
      <x/>
      <x v="3"/>
    </i>
    <i r="2">
      <x v="1"/>
      <x v="3"/>
    </i>
    <i r="1">
      <x v="2"/>
      <x/>
      <x v="3"/>
    </i>
    <i r="2">
      <x v="1"/>
      <x v="3"/>
    </i>
    <i>
      <x v="8"/>
      <x/>
      <x v="1"/>
      <x v="2"/>
    </i>
    <i r="1">
      <x v="1"/>
      <x v="1"/>
      <x v="2"/>
    </i>
    <i r="1">
      <x v="2"/>
      <x v="1"/>
      <x v="2"/>
    </i>
    <i>
      <x v="9"/>
      <x/>
      <x/>
      <x v="1"/>
    </i>
    <i r="2">
      <x v="1"/>
      <x v="1"/>
    </i>
    <i r="1">
      <x v="1"/>
      <x/>
      <x v="1"/>
    </i>
    <i r="2">
      <x v="1"/>
      <x v="1"/>
    </i>
    <i r="1">
      <x v="2"/>
      <x/>
      <x v="1"/>
    </i>
    <i r="2">
      <x v="1"/>
      <x v="1"/>
    </i>
    <i>
      <x v="10"/>
      <x/>
      <x/>
      <x v="4"/>
    </i>
    <i r="2">
      <x v="1"/>
      <x v="4"/>
    </i>
    <i r="1">
      <x v="1"/>
      <x v="1"/>
      <x v="4"/>
    </i>
    <i r="1">
      <x v="2"/>
      <x v="1"/>
      <x v="4"/>
    </i>
    <i>
      <x v="11"/>
      <x/>
      <x/>
      <x/>
    </i>
    <i r="2">
      <x v="1"/>
      <x/>
    </i>
    <i r="1">
      <x v="1"/>
      <x/>
      <x/>
    </i>
    <i r="2">
      <x v="1"/>
      <x/>
    </i>
    <i r="1">
      <x v="2"/>
      <x/>
      <x/>
    </i>
    <i r="2">
      <x v="1"/>
      <x/>
    </i>
    <i>
      <x v="12"/>
      <x/>
      <x/>
      <x v="4"/>
    </i>
    <i r="2">
      <x v="1"/>
      <x v="4"/>
    </i>
    <i r="1">
      <x v="1"/>
      <x/>
      <x v="4"/>
    </i>
    <i r="2">
      <x v="1"/>
      <x v="4"/>
    </i>
    <i r="1">
      <x v="2"/>
      <x v="1"/>
      <x v="4"/>
    </i>
    <i>
      <x v="13"/>
      <x/>
      <x v="1"/>
      <x v="3"/>
    </i>
    <i r="1">
      <x v="1"/>
      <x/>
      <x v="3"/>
    </i>
    <i r="2">
      <x v="1"/>
      <x v="3"/>
    </i>
    <i r="1">
      <x v="2"/>
      <x v="1"/>
      <x v="3"/>
    </i>
    <i>
      <x v="14"/>
      <x/>
      <x/>
      <x v="1"/>
    </i>
    <i r="2">
      <x v="1"/>
      <x v="1"/>
    </i>
    <i r="1">
      <x v="1"/>
      <x/>
      <x v="1"/>
    </i>
    <i r="2">
      <x v="1"/>
      <x v="1"/>
    </i>
    <i r="2">
      <x v="2"/>
      <x v="1"/>
    </i>
    <i r="1">
      <x v="2"/>
      <x v="1"/>
      <x v="1"/>
    </i>
    <i>
      <x v="15"/>
      <x/>
      <x/>
      <x/>
    </i>
    <i r="2">
      <x v="1"/>
      <x/>
    </i>
    <i r="1">
      <x v="1"/>
      <x/>
      <x/>
    </i>
    <i r="2">
      <x v="1"/>
      <x/>
    </i>
    <i r="1">
      <x v="2"/>
      <x/>
      <x/>
    </i>
    <i r="2">
      <x v="1"/>
      <x/>
    </i>
  </rowItems>
  <colFields count="2">
    <field x="-2"/>
    <field x="0"/>
  </colFields>
  <colItems count="9">
    <i>
      <x/>
      <x/>
    </i>
    <i r="1">
      <x v="1"/>
    </i>
    <i r="1">
      <x v="2"/>
    </i>
    <i i="1">
      <x v="1"/>
      <x/>
    </i>
    <i r="1" i="1">
      <x v="1"/>
    </i>
    <i r="1" i="1">
      <x v="2"/>
    </i>
    <i i="2">
      <x v="2"/>
      <x/>
    </i>
    <i r="1" i="2">
      <x v="1"/>
    </i>
    <i r="1" i="2">
      <x v="2"/>
    </i>
  </colItems>
  <dataFields count="3">
    <dataField name="Sum of BALANCE_AMT_VND" fld="13" baseField="0" baseItem="0"/>
    <dataField name="Sum of CUSTOMER_ID" fld="1" baseField="0" baseItem="0"/>
    <dataField name="Sum of Tổng số dư từ đầu năm đến  process date_VND"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3A77AE-16BF-4D2F-8950-7E3713DA1D8B}" name="PivotTable3"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3:J83" firstHeaderRow="1" firstDataRow="3" firstDataCol="4"/>
  <pivotFields count="9">
    <pivotField axis="axisRow" compact="0" allDrilled="1" outline="0" showAll="0" sortType="ascending" dataSourceSort="1" defaultSubtotal="0" defaultAttributeDrillState="1">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Col" compact="0" allDrilled="1" outline="0" subtotalTop="0" showAll="0" dataSourceSort="1" defaultSubtotal="0">
      <items count="3">
        <item x="0"/>
        <item x="1"/>
        <item x="2"/>
      </items>
    </pivotField>
    <pivotField axis="axisCol" compact="0" outline="0" subtotalTop="0" showAll="0" dataSourceSort="1" defaultSubtotal="0">
      <items count="3">
        <item x="0"/>
        <item x="1"/>
        <item x="2"/>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4">
    <field x="0"/>
    <field x="1"/>
    <field x="2"/>
    <field x="3"/>
  </rowFields>
  <rowItems count="78">
    <i>
      <x/>
      <x/>
      <x/>
      <x/>
    </i>
    <i r="2">
      <x v="1"/>
      <x/>
    </i>
    <i r="1">
      <x v="1"/>
      <x v="1"/>
      <x/>
    </i>
    <i r="1">
      <x v="2"/>
      <x v="1"/>
      <x/>
    </i>
    <i>
      <x v="1"/>
      <x/>
      <x v="1"/>
      <x v="1"/>
    </i>
    <i r="1">
      <x v="1"/>
      <x/>
      <x v="1"/>
    </i>
    <i r="2">
      <x v="1"/>
      <x v="1"/>
    </i>
    <i r="1">
      <x v="2"/>
      <x v="1"/>
      <x v="1"/>
    </i>
    <i>
      <x v="2"/>
      <x/>
      <x v="1"/>
      <x/>
    </i>
    <i r="1">
      <x v="1"/>
      <x/>
      <x/>
    </i>
    <i r="2">
      <x v="1"/>
      <x/>
    </i>
    <i r="1">
      <x v="2"/>
      <x v="1"/>
      <x/>
    </i>
    <i>
      <x v="3"/>
      <x/>
      <x/>
      <x v="2"/>
    </i>
    <i r="2">
      <x v="1"/>
      <x v="2"/>
    </i>
    <i r="1">
      <x v="1"/>
      <x/>
      <x v="2"/>
    </i>
    <i r="2">
      <x v="1"/>
      <x v="2"/>
    </i>
    <i r="1">
      <x v="2"/>
      <x/>
      <x v="2"/>
    </i>
    <i r="2">
      <x v="1"/>
      <x v="2"/>
    </i>
    <i>
      <x v="4"/>
      <x/>
      <x/>
      <x v="2"/>
    </i>
    <i r="2">
      <x v="1"/>
      <x v="2"/>
    </i>
    <i r="1">
      <x v="1"/>
      <x/>
      <x v="2"/>
    </i>
    <i r="2">
      <x v="1"/>
      <x v="2"/>
    </i>
    <i r="2">
      <x v="2"/>
      <x v="2"/>
    </i>
    <i r="1">
      <x v="2"/>
      <x v="1"/>
      <x v="2"/>
    </i>
    <i>
      <x v="5"/>
      <x/>
      <x v="1"/>
      <x v="3"/>
    </i>
    <i r="1">
      <x v="1"/>
      <x/>
      <x v="3"/>
    </i>
    <i r="2">
      <x v="1"/>
      <x v="3"/>
    </i>
    <i r="1">
      <x v="2"/>
      <x v="1"/>
      <x v="3"/>
    </i>
    <i>
      <x v="6"/>
      <x/>
      <x/>
      <x/>
    </i>
    <i r="2">
      <x v="1"/>
      <x/>
    </i>
    <i r="1">
      <x v="1"/>
      <x/>
      <x/>
    </i>
    <i r="2">
      <x v="1"/>
      <x/>
    </i>
    <i r="1">
      <x v="2"/>
      <x v="1"/>
      <x/>
    </i>
    <i>
      <x v="7"/>
      <x/>
      <x v="1"/>
      <x v="3"/>
    </i>
    <i r="1">
      <x v="1"/>
      <x/>
      <x v="3"/>
    </i>
    <i r="2">
      <x v="1"/>
      <x v="3"/>
    </i>
    <i r="1">
      <x v="2"/>
      <x/>
      <x v="3"/>
    </i>
    <i r="2">
      <x v="1"/>
      <x v="3"/>
    </i>
    <i>
      <x v="8"/>
      <x/>
      <x v="1"/>
      <x v="1"/>
    </i>
    <i r="1">
      <x v="1"/>
      <x v="1"/>
      <x v="1"/>
    </i>
    <i r="1">
      <x v="2"/>
      <x v="1"/>
      <x v="1"/>
    </i>
    <i>
      <x v="9"/>
      <x/>
      <x/>
      <x v="2"/>
    </i>
    <i r="2">
      <x v="1"/>
      <x v="2"/>
    </i>
    <i r="1">
      <x v="1"/>
      <x/>
      <x v="2"/>
    </i>
    <i r="2">
      <x v="1"/>
      <x v="2"/>
    </i>
    <i r="1">
      <x v="2"/>
      <x/>
      <x v="2"/>
    </i>
    <i r="2">
      <x v="1"/>
      <x v="2"/>
    </i>
    <i>
      <x v="10"/>
      <x/>
      <x/>
      <x v="4"/>
    </i>
    <i r="2">
      <x v="1"/>
      <x v="4"/>
    </i>
    <i r="1">
      <x v="1"/>
      <x v="1"/>
      <x v="4"/>
    </i>
    <i r="1">
      <x v="2"/>
      <x v="1"/>
      <x v="4"/>
    </i>
    <i>
      <x v="11"/>
      <x/>
      <x/>
      <x/>
    </i>
    <i r="2">
      <x v="1"/>
      <x/>
    </i>
    <i r="1">
      <x v="1"/>
      <x/>
      <x/>
    </i>
    <i r="2">
      <x v="1"/>
      <x/>
    </i>
    <i r="1">
      <x v="2"/>
      <x/>
      <x/>
    </i>
    <i r="2">
      <x v="1"/>
      <x/>
    </i>
    <i>
      <x v="12"/>
      <x/>
      <x/>
      <x v="4"/>
    </i>
    <i r="2">
      <x v="1"/>
      <x v="4"/>
    </i>
    <i r="1">
      <x v="1"/>
      <x/>
      <x v="4"/>
    </i>
    <i r="2">
      <x v="1"/>
      <x v="4"/>
    </i>
    <i r="1">
      <x v="2"/>
      <x v="1"/>
      <x v="4"/>
    </i>
    <i>
      <x v="13"/>
      <x/>
      <x v="1"/>
      <x v="3"/>
    </i>
    <i r="1">
      <x v="1"/>
      <x/>
      <x v="3"/>
    </i>
    <i r="2">
      <x v="1"/>
      <x v="3"/>
    </i>
    <i r="1">
      <x v="2"/>
      <x v="1"/>
      <x v="3"/>
    </i>
    <i>
      <x v="14"/>
      <x/>
      <x/>
      <x v="2"/>
    </i>
    <i r="2">
      <x v="1"/>
      <x v="2"/>
    </i>
    <i r="1">
      <x v="1"/>
      <x/>
      <x v="2"/>
    </i>
    <i r="2">
      <x v="1"/>
      <x v="2"/>
    </i>
    <i r="2">
      <x v="2"/>
      <x v="2"/>
    </i>
    <i r="1">
      <x v="2"/>
      <x v="1"/>
      <x v="2"/>
    </i>
    <i>
      <x v="15"/>
      <x/>
      <x/>
      <x/>
    </i>
    <i r="2">
      <x v="1"/>
      <x/>
    </i>
    <i r="1">
      <x v="1"/>
      <x/>
      <x/>
    </i>
    <i r="2">
      <x v="1"/>
      <x/>
    </i>
    <i r="1">
      <x v="2"/>
      <x/>
      <x/>
    </i>
    <i r="2">
      <x v="1"/>
      <x/>
    </i>
  </rowItems>
  <colFields count="2">
    <field x="-2"/>
    <field x="5"/>
  </colFields>
  <colItems count="6">
    <i>
      <x/>
      <x/>
    </i>
    <i r="1">
      <x v="1"/>
    </i>
    <i r="1">
      <x v="2"/>
    </i>
    <i i="1">
      <x v="1"/>
      <x/>
    </i>
    <i r="1" i="1">
      <x v="2"/>
    </i>
    <i i="2">
      <x v="2"/>
      <x/>
    </i>
  </colItems>
  <dataFields count="3">
    <dataField name="Sum of BALANCE_AMT_VND" fld="6" baseField="0" baseItem="0"/>
    <dataField name="Sum of CUSTOMER_ID" fld="7" baseField="0" baseItem="0"/>
    <dataField name="Sum of Tổng số dư từ đầu năm đến  process date_VND" fld="8"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pivotHierarchies>
  <pivotTableStyleInfo name="PivotStyleLight16" showRowHeaders="1" showColHeaders="1" showRowStripes="0" showColStripes="0" showLastColumn="1"/>
  <rowHierarchiesUsage count="4">
    <rowHierarchyUsage hierarchyUsage="2"/>
    <rowHierarchyUsage hierarchyUsage="3"/>
    <rowHierarchyUsage hierarchyUsage="4"/>
    <rowHierarchyUsage hierarchyUsage="16"/>
  </rowHierarchiesUsage>
  <colHierarchiesUsage count="2">
    <colHierarchyUsage hierarchyUsage="22"/>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 (2)!$A$1:$Q$9097">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6AA51EE-95CA-4076-AE37-3D3F5FCC3304}" sourceName="SEGMENT">
  <pivotTables>
    <pivotTable tabId="31" name="PivotTable4"/>
  </pivotTables>
  <data>
    <tabular pivotCacheId="89958980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AD0FA0B-E786-44A5-A411-68786E22CE9E}" sourceName="SEGMENT">
  <pivotTables>
    <pivotTable tabId="31" name="PivotTable5"/>
  </pivotTables>
  <data>
    <tabular pivotCacheId="8995898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15329186-684F-4A0C-9861-D29A0931ADFB}" sourceName="SEGMENT">
  <pivotTables>
    <pivotTable tabId="31" name="PivotTable6"/>
  </pivotTables>
  <data>
    <tabular pivotCacheId="89958980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_NAME" xr10:uid="{789A79F7-C4F8-4CA1-AB6A-267918BCF66C}" sourceName="ZONE_NAME">
  <pivotTables>
    <pivotTable tabId="31" name="PivotTable6"/>
  </pivotTables>
  <data>
    <tabular pivotCacheId="899589806">
      <items count="5">
        <i x="0" s="1"/>
        <i x="2" s="1"/>
        <i x="1"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8279A49-7C01-4460-9835-1061CC316BF1}" cache="Slicer_SEGMENT" caption="SEGMENT" rowHeight="234950"/>
  <slicer name="SEGMENT 1" xr10:uid="{1245B864-9395-4E00-B9FD-2764F36855D9}" cache="Slicer_SEGMENT1" caption="SEGMENT" rowHeight="234950"/>
  <slicer name="SEGMENT 2" xr10:uid="{6C861184-1F66-4009-9B84-D0D37EAFC049}" cache="Slicer_SEGMENT2" caption="SEGMENT" rowHeight="234950"/>
  <slicer name="ZONE_NAME" xr10:uid="{CA4174CB-157C-495D-80A6-1FCD89AC2D23}" cache="Slicer_ZONE_NAME" caption="ZONE_NA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
  <sheetViews>
    <sheetView workbookViewId="0">
      <selection activeCell="F11" sqref="F11"/>
    </sheetView>
  </sheetViews>
  <sheetFormatPr defaultRowHeight="14.4" x14ac:dyDescent="0.3"/>
  <cols>
    <col min="1" max="1" width="7.77734375" customWidth="1"/>
    <col min="2" max="2" width="8.77734375" customWidth="1"/>
    <col min="3" max="3" width="46.88671875" customWidth="1"/>
  </cols>
  <sheetData>
    <row r="1" spans="1:3" ht="21.6" customHeight="1" x14ac:dyDescent="0.3">
      <c r="A1" s="59" t="s">
        <v>90</v>
      </c>
      <c r="B1" s="59"/>
      <c r="C1" s="59"/>
    </row>
    <row r="3" spans="1:3" s="3" customFormat="1" ht="17.399999999999999" customHeight="1" x14ac:dyDescent="0.3">
      <c r="A3" s="57" t="s">
        <v>1</v>
      </c>
      <c r="B3" s="57"/>
      <c r="C3" s="5" t="s">
        <v>5</v>
      </c>
    </row>
    <row r="4" spans="1:3" ht="31.8" customHeight="1" x14ac:dyDescent="0.3">
      <c r="A4" s="60" t="s">
        <v>9</v>
      </c>
      <c r="B4" s="6" t="s">
        <v>2</v>
      </c>
      <c r="C4" s="1" t="s">
        <v>6</v>
      </c>
    </row>
    <row r="5" spans="1:3" ht="34.799999999999997" customHeight="1" x14ac:dyDescent="0.3">
      <c r="A5" s="61"/>
      <c r="B5" s="7" t="s">
        <v>3</v>
      </c>
      <c r="C5" s="4" t="s">
        <v>7</v>
      </c>
    </row>
    <row r="6" spans="1:3" ht="26.4" customHeight="1" x14ac:dyDescent="0.3">
      <c r="A6" s="62"/>
      <c r="B6" s="7" t="s">
        <v>8</v>
      </c>
      <c r="C6" s="4" t="s">
        <v>32</v>
      </c>
    </row>
    <row r="7" spans="1:3" ht="32.4" customHeight="1" x14ac:dyDescent="0.3">
      <c r="A7" s="58" t="s">
        <v>4</v>
      </c>
      <c r="B7" s="58"/>
      <c r="C7" s="4" t="s">
        <v>80</v>
      </c>
    </row>
  </sheetData>
  <mergeCells count="4">
    <mergeCell ref="A3:B3"/>
    <mergeCell ref="A7:B7"/>
    <mergeCell ref="A1:C1"/>
    <mergeCell ref="A4:A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5"/>
  <sheetViews>
    <sheetView workbookViewId="0">
      <selection activeCell="F36" sqref="F36"/>
    </sheetView>
  </sheetViews>
  <sheetFormatPr defaultRowHeight="14.4" x14ac:dyDescent="0.3"/>
  <cols>
    <col min="1" max="1" width="10.88671875" style="8" customWidth="1"/>
    <col min="2" max="2" width="16" style="8" customWidth="1"/>
    <col min="3" max="3" width="11.77734375" style="8" customWidth="1"/>
    <col min="4" max="4" width="13.109375" style="8" customWidth="1"/>
    <col min="5" max="5" width="13" style="8" customWidth="1"/>
    <col min="6" max="6" width="12.77734375" style="8" customWidth="1"/>
    <col min="7" max="7" width="13" style="8" customWidth="1"/>
    <col min="8" max="9" width="14.33203125" style="8" customWidth="1"/>
    <col min="10" max="10" width="11.5546875" style="8" customWidth="1"/>
    <col min="11" max="16" width="8.88671875" style="8"/>
    <col min="17" max="17" width="4.109375" style="8" customWidth="1"/>
    <col min="18" max="16384" width="8.88671875" style="8"/>
  </cols>
  <sheetData>
    <row r="1" spans="1:17" ht="33.6" customHeight="1" x14ac:dyDescent="0.5">
      <c r="A1" s="20"/>
      <c r="B1" s="21"/>
      <c r="C1" s="22" t="s">
        <v>10</v>
      </c>
      <c r="D1" s="21"/>
      <c r="E1" s="21"/>
      <c r="F1" s="21"/>
      <c r="G1" s="21"/>
      <c r="H1" s="21"/>
      <c r="I1" s="21"/>
      <c r="J1" s="21"/>
      <c r="K1" s="21"/>
      <c r="L1" s="21"/>
      <c r="M1" s="21"/>
      <c r="N1" s="21"/>
      <c r="O1" s="21"/>
      <c r="P1" s="21"/>
      <c r="Q1" s="23"/>
    </row>
    <row r="2" spans="1:17" ht="15" x14ac:dyDescent="0.35">
      <c r="A2" s="24"/>
      <c r="D2" s="15" t="s">
        <v>25</v>
      </c>
      <c r="L2" s="13" t="s">
        <v>26</v>
      </c>
      <c r="Q2" s="25"/>
    </row>
    <row r="3" spans="1:17" x14ac:dyDescent="0.3">
      <c r="A3" s="24"/>
      <c r="J3" s="16"/>
      <c r="K3" s="16"/>
      <c r="L3" s="16"/>
      <c r="M3" s="16"/>
      <c r="N3" s="16"/>
      <c r="O3" s="16"/>
      <c r="P3" s="16"/>
      <c r="Q3" s="25"/>
    </row>
    <row r="4" spans="1:17" x14ac:dyDescent="0.3">
      <c r="A4" s="26" t="s">
        <v>11</v>
      </c>
      <c r="J4" s="16"/>
      <c r="K4" s="16"/>
      <c r="L4" s="16"/>
      <c r="M4" s="16"/>
      <c r="N4" s="16"/>
      <c r="O4" s="16"/>
      <c r="P4" s="16"/>
      <c r="Q4" s="25"/>
    </row>
    <row r="5" spans="1:17" x14ac:dyDescent="0.3">
      <c r="A5" s="24"/>
      <c r="J5" s="16"/>
      <c r="K5" s="16"/>
      <c r="L5" s="16"/>
      <c r="M5" s="16"/>
      <c r="N5" s="16"/>
      <c r="O5" s="16"/>
      <c r="P5" s="16"/>
      <c r="Q5" s="25"/>
    </row>
    <row r="6" spans="1:17" ht="43.2" x14ac:dyDescent="0.3">
      <c r="A6" s="24"/>
      <c r="B6" s="10" t="s">
        <v>14</v>
      </c>
      <c r="C6" s="11" t="s">
        <v>95</v>
      </c>
      <c r="D6" s="11" t="s">
        <v>86</v>
      </c>
      <c r="E6" s="11" t="s">
        <v>87</v>
      </c>
      <c r="F6" s="11" t="s">
        <v>88</v>
      </c>
      <c r="G6" s="11" t="s">
        <v>89</v>
      </c>
      <c r="H6" s="11" t="s">
        <v>15</v>
      </c>
      <c r="J6" s="16"/>
      <c r="K6" s="16"/>
      <c r="L6" s="16"/>
      <c r="M6" s="16"/>
      <c r="N6" s="16"/>
      <c r="O6" s="16"/>
      <c r="P6" s="16"/>
      <c r="Q6" s="25"/>
    </row>
    <row r="7" spans="1:17" x14ac:dyDescent="0.3">
      <c r="A7" s="24"/>
      <c r="B7" s="9"/>
      <c r="C7" s="9"/>
      <c r="D7" s="9"/>
      <c r="E7" s="9"/>
      <c r="F7" s="9"/>
      <c r="G7" s="9"/>
      <c r="H7" s="9"/>
      <c r="J7" s="16"/>
      <c r="K7" s="16"/>
      <c r="L7" s="16"/>
      <c r="M7" s="16"/>
      <c r="N7" s="16"/>
      <c r="O7" s="16"/>
      <c r="P7" s="16"/>
      <c r="Q7" s="25"/>
    </row>
    <row r="8" spans="1:17" x14ac:dyDescent="0.3">
      <c r="A8" s="24"/>
      <c r="B8" s="9"/>
      <c r="C8" s="9"/>
      <c r="D8" s="9"/>
      <c r="E8" s="9"/>
      <c r="F8" s="9"/>
      <c r="G8" s="9"/>
      <c r="H8" s="9"/>
      <c r="J8" s="16"/>
      <c r="K8" s="16"/>
      <c r="L8" s="16"/>
      <c r="M8" s="16"/>
      <c r="N8" s="16"/>
      <c r="O8" s="16"/>
      <c r="P8" s="16"/>
      <c r="Q8" s="25"/>
    </row>
    <row r="9" spans="1:17" x14ac:dyDescent="0.3">
      <c r="A9" s="24"/>
      <c r="B9" s="9"/>
      <c r="C9" s="9"/>
      <c r="D9" s="9"/>
      <c r="E9" s="9"/>
      <c r="F9" s="9"/>
      <c r="G9" s="9"/>
      <c r="H9" s="9"/>
      <c r="J9" s="16"/>
      <c r="K9" s="16"/>
      <c r="L9" s="16"/>
      <c r="M9" s="16"/>
      <c r="N9" s="16"/>
      <c r="O9" s="16"/>
      <c r="P9" s="16"/>
      <c r="Q9" s="25"/>
    </row>
    <row r="10" spans="1:17" x14ac:dyDescent="0.3">
      <c r="A10" s="24"/>
      <c r="B10" s="9"/>
      <c r="C10" s="9"/>
      <c r="D10" s="9"/>
      <c r="E10" s="9"/>
      <c r="F10" s="9"/>
      <c r="G10" s="9"/>
      <c r="H10" s="9"/>
      <c r="J10" s="16"/>
      <c r="K10" s="16"/>
      <c r="L10" s="16"/>
      <c r="M10" s="16"/>
      <c r="N10" s="16"/>
      <c r="O10" s="16"/>
      <c r="P10" s="16"/>
      <c r="Q10" s="25"/>
    </row>
    <row r="11" spans="1:17" x14ac:dyDescent="0.3">
      <c r="A11" s="24"/>
      <c r="B11" s="14" t="s">
        <v>27</v>
      </c>
      <c r="C11" s="9"/>
      <c r="D11" s="9"/>
      <c r="E11" s="9"/>
      <c r="F11" s="9"/>
      <c r="G11" s="9"/>
      <c r="H11" s="9"/>
      <c r="J11" s="16"/>
      <c r="K11" s="16"/>
      <c r="L11" s="16"/>
      <c r="M11" s="16"/>
      <c r="N11" s="16"/>
      <c r="O11" s="16"/>
      <c r="P11" s="16"/>
      <c r="Q11" s="25"/>
    </row>
    <row r="12" spans="1:17" x14ac:dyDescent="0.3">
      <c r="A12" s="24"/>
      <c r="Q12" s="25"/>
    </row>
    <row r="13" spans="1:17" ht="15" customHeight="1" x14ac:dyDescent="0.3">
      <c r="A13" s="26" t="s">
        <v>12</v>
      </c>
      <c r="F13" s="26"/>
      <c r="Q13" s="25"/>
    </row>
    <row r="14" spans="1:17" x14ac:dyDescent="0.3">
      <c r="A14" s="24" t="s">
        <v>18</v>
      </c>
      <c r="Q14" s="25"/>
    </row>
    <row r="15" spans="1:17" x14ac:dyDescent="0.3">
      <c r="A15" s="34" t="s">
        <v>17</v>
      </c>
      <c r="B15" s="35" t="s">
        <v>81</v>
      </c>
      <c r="Q15" s="25"/>
    </row>
    <row r="16" spans="1:17" x14ac:dyDescent="0.3">
      <c r="A16" s="24"/>
      <c r="Q16" s="25"/>
    </row>
    <row r="17" spans="1:17" x14ac:dyDescent="0.3">
      <c r="A17" s="24"/>
      <c r="B17" s="17"/>
      <c r="C17" s="63" t="s">
        <v>24</v>
      </c>
      <c r="D17" s="64"/>
      <c r="E17" s="64"/>
      <c r="F17" s="64"/>
      <c r="G17" s="65"/>
      <c r="H17" s="66" t="s">
        <v>23</v>
      </c>
      <c r="I17" s="66"/>
      <c r="J17" s="66"/>
      <c r="L17" s="18"/>
      <c r="M17" s="18"/>
      <c r="N17" s="18"/>
      <c r="O17" s="18"/>
      <c r="P17" s="18"/>
      <c r="Q17" s="25"/>
    </row>
    <row r="18" spans="1:17" ht="43.2" x14ac:dyDescent="0.3">
      <c r="A18" s="24"/>
      <c r="B18" s="10" t="s">
        <v>14</v>
      </c>
      <c r="C18" s="11" t="s">
        <v>95</v>
      </c>
      <c r="D18" s="11" t="s">
        <v>87</v>
      </c>
      <c r="E18" s="11" t="s">
        <v>88</v>
      </c>
      <c r="F18" s="11" t="s">
        <v>89</v>
      </c>
      <c r="G18" s="11" t="s">
        <v>15</v>
      </c>
      <c r="H18" s="11" t="s">
        <v>20</v>
      </c>
      <c r="I18" s="11" t="s">
        <v>21</v>
      </c>
      <c r="J18" s="12" t="s">
        <v>22</v>
      </c>
      <c r="L18" s="18"/>
      <c r="M18" s="18"/>
      <c r="N18" s="18"/>
      <c r="O18" s="18"/>
      <c r="P18" s="18"/>
      <c r="Q18" s="25"/>
    </row>
    <row r="19" spans="1:17" x14ac:dyDescent="0.3">
      <c r="A19" s="24"/>
      <c r="B19" s="9"/>
      <c r="C19" s="9"/>
      <c r="D19" s="9"/>
      <c r="E19" s="9"/>
      <c r="F19" s="9"/>
      <c r="G19" s="9"/>
      <c r="H19" s="9"/>
      <c r="I19" s="9"/>
      <c r="J19" s="9"/>
      <c r="L19" s="18"/>
      <c r="M19" s="18"/>
      <c r="N19" s="18"/>
      <c r="O19" s="18"/>
      <c r="P19" s="18"/>
      <c r="Q19" s="25"/>
    </row>
    <row r="20" spans="1:17" x14ac:dyDescent="0.3">
      <c r="A20" s="24"/>
      <c r="B20" s="9"/>
      <c r="C20" s="9"/>
      <c r="D20" s="9"/>
      <c r="E20" s="9"/>
      <c r="F20" s="9"/>
      <c r="G20" s="9"/>
      <c r="H20" s="9"/>
      <c r="I20" s="9"/>
      <c r="J20" s="9"/>
      <c r="L20" s="18"/>
      <c r="M20" s="18"/>
      <c r="N20" s="18"/>
      <c r="O20" s="18"/>
      <c r="P20" s="18"/>
      <c r="Q20" s="25"/>
    </row>
    <row r="21" spans="1:17" x14ac:dyDescent="0.3">
      <c r="A21" s="24"/>
      <c r="B21" s="9"/>
      <c r="C21" s="9"/>
      <c r="D21" s="9"/>
      <c r="E21" s="9"/>
      <c r="F21" s="9"/>
      <c r="G21" s="9"/>
      <c r="H21" s="9"/>
      <c r="I21" s="9"/>
      <c r="J21" s="9"/>
      <c r="L21" s="18"/>
      <c r="M21" s="18"/>
      <c r="N21" s="18"/>
      <c r="O21" s="18"/>
      <c r="P21" s="18"/>
      <c r="Q21" s="25"/>
    </row>
    <row r="22" spans="1:17" x14ac:dyDescent="0.3">
      <c r="A22" s="24"/>
      <c r="B22" s="9"/>
      <c r="C22" s="9"/>
      <c r="D22" s="9"/>
      <c r="E22" s="9"/>
      <c r="F22" s="9"/>
      <c r="G22" s="9"/>
      <c r="H22" s="9"/>
      <c r="I22" s="9"/>
      <c r="J22" s="9"/>
      <c r="L22" s="18"/>
      <c r="M22" s="18"/>
      <c r="N22" s="18"/>
      <c r="O22" s="18"/>
      <c r="P22" s="18"/>
      <c r="Q22" s="25"/>
    </row>
    <row r="23" spans="1:17" ht="14.4" customHeight="1" x14ac:dyDescent="0.3">
      <c r="A23" s="24"/>
      <c r="B23" s="14" t="s">
        <v>27</v>
      </c>
      <c r="C23" s="9"/>
      <c r="D23" s="9"/>
      <c r="E23" s="9"/>
      <c r="F23" s="9"/>
      <c r="G23" s="9"/>
      <c r="H23" s="9"/>
      <c r="I23" s="9"/>
      <c r="J23" s="9"/>
      <c r="L23" s="67" t="s">
        <v>28</v>
      </c>
      <c r="M23" s="67"/>
      <c r="N23" s="67"/>
      <c r="O23" s="67"/>
      <c r="P23" s="67"/>
      <c r="Q23" s="25"/>
    </row>
    <row r="24" spans="1:17" x14ac:dyDescent="0.3">
      <c r="A24" s="24"/>
      <c r="L24" s="67"/>
      <c r="M24" s="67"/>
      <c r="N24" s="67"/>
      <c r="O24" s="67"/>
      <c r="P24" s="67"/>
      <c r="Q24" s="25"/>
    </row>
    <row r="25" spans="1:17" x14ac:dyDescent="0.3">
      <c r="A25" s="24" t="s">
        <v>19</v>
      </c>
      <c r="Q25" s="25"/>
    </row>
    <row r="26" spans="1:17" x14ac:dyDescent="0.3">
      <c r="A26" s="34" t="s">
        <v>17</v>
      </c>
      <c r="B26" s="35" t="s">
        <v>81</v>
      </c>
      <c r="Q26" s="25"/>
    </row>
    <row r="27" spans="1:17" x14ac:dyDescent="0.3">
      <c r="A27" s="24"/>
      <c r="B27" s="17"/>
      <c r="C27" s="63" t="s">
        <v>24</v>
      </c>
      <c r="D27" s="64"/>
      <c r="E27" s="64"/>
      <c r="F27" s="64"/>
      <c r="G27" s="65"/>
      <c r="H27" s="66" t="s">
        <v>23</v>
      </c>
      <c r="I27" s="66"/>
      <c r="J27" s="66"/>
      <c r="L27" s="18"/>
      <c r="M27" s="18"/>
      <c r="N27" s="18"/>
      <c r="O27" s="18"/>
      <c r="P27" s="18"/>
      <c r="Q27" s="25"/>
    </row>
    <row r="28" spans="1:17" ht="43.2" x14ac:dyDescent="0.3">
      <c r="A28" s="24"/>
      <c r="B28" s="10" t="s">
        <v>14</v>
      </c>
      <c r="C28" s="11" t="s">
        <v>95</v>
      </c>
      <c r="D28" s="11" t="s">
        <v>87</v>
      </c>
      <c r="E28" s="11" t="s">
        <v>88</v>
      </c>
      <c r="F28" s="11" t="s">
        <v>89</v>
      </c>
      <c r="G28" s="11" t="s">
        <v>15</v>
      </c>
      <c r="H28" s="11" t="s">
        <v>20</v>
      </c>
      <c r="I28" s="11" t="s">
        <v>21</v>
      </c>
      <c r="J28" s="12" t="s">
        <v>22</v>
      </c>
      <c r="L28" s="18"/>
      <c r="M28" s="18"/>
      <c r="N28" s="18"/>
      <c r="O28" s="18"/>
      <c r="P28" s="18"/>
      <c r="Q28" s="25"/>
    </row>
    <row r="29" spans="1:17" x14ac:dyDescent="0.3">
      <c r="A29" s="24"/>
      <c r="B29" s="9"/>
      <c r="C29" s="9"/>
      <c r="D29" s="9"/>
      <c r="E29" s="9"/>
      <c r="F29" s="9"/>
      <c r="G29" s="9"/>
      <c r="H29" s="9"/>
      <c r="I29" s="9"/>
      <c r="J29" s="9"/>
      <c r="L29" s="18"/>
      <c r="M29" s="18"/>
      <c r="N29" s="18"/>
      <c r="O29" s="18"/>
      <c r="P29" s="18"/>
      <c r="Q29" s="25"/>
    </row>
    <row r="30" spans="1:17" x14ac:dyDescent="0.3">
      <c r="A30" s="24"/>
      <c r="B30" s="9"/>
      <c r="C30" s="9"/>
      <c r="D30" s="9"/>
      <c r="E30" s="9"/>
      <c r="F30" s="9"/>
      <c r="G30" s="9"/>
      <c r="H30" s="9"/>
      <c r="I30" s="9"/>
      <c r="J30" s="9"/>
      <c r="L30" s="18"/>
      <c r="M30" s="18"/>
      <c r="N30" s="18"/>
      <c r="O30" s="18"/>
      <c r="P30" s="18"/>
      <c r="Q30" s="25"/>
    </row>
    <row r="31" spans="1:17" x14ac:dyDescent="0.3">
      <c r="A31" s="24"/>
      <c r="B31" s="9"/>
      <c r="C31" s="9"/>
      <c r="D31" s="9"/>
      <c r="E31" s="9"/>
      <c r="F31" s="9"/>
      <c r="G31" s="9"/>
      <c r="H31" s="9"/>
      <c r="I31" s="9"/>
      <c r="J31" s="9"/>
      <c r="L31" s="18"/>
      <c r="M31" s="18"/>
      <c r="N31" s="18"/>
      <c r="O31" s="18"/>
      <c r="P31" s="18"/>
      <c r="Q31" s="25"/>
    </row>
    <row r="32" spans="1:17" x14ac:dyDescent="0.3">
      <c r="A32" s="24"/>
      <c r="B32" s="9"/>
      <c r="C32" s="9"/>
      <c r="D32" s="9"/>
      <c r="E32" s="9"/>
      <c r="F32" s="9"/>
      <c r="G32" s="9"/>
      <c r="H32" s="9"/>
      <c r="I32" s="9"/>
      <c r="J32" s="9"/>
      <c r="L32" s="18"/>
      <c r="M32" s="18"/>
      <c r="N32" s="18"/>
      <c r="O32" s="18"/>
      <c r="P32" s="18"/>
      <c r="Q32" s="25"/>
    </row>
    <row r="33" spans="1:17" x14ac:dyDescent="0.3">
      <c r="A33" s="24"/>
      <c r="B33" s="14" t="s">
        <v>27</v>
      </c>
      <c r="C33" s="9"/>
      <c r="D33" s="9"/>
      <c r="E33" s="9"/>
      <c r="F33" s="9"/>
      <c r="G33" s="9"/>
      <c r="H33" s="9"/>
      <c r="I33" s="9"/>
      <c r="J33" s="9"/>
      <c r="L33" s="67" t="s">
        <v>28</v>
      </c>
      <c r="M33" s="67"/>
      <c r="N33" s="67"/>
      <c r="O33" s="67"/>
      <c r="P33" s="67"/>
      <c r="Q33" s="25"/>
    </row>
    <row r="34" spans="1:17" ht="14.4" customHeight="1" x14ac:dyDescent="0.3">
      <c r="A34" s="24"/>
      <c r="L34" s="67"/>
      <c r="M34" s="67"/>
      <c r="N34" s="67"/>
      <c r="O34" s="67"/>
      <c r="P34" s="67"/>
      <c r="Q34" s="25"/>
    </row>
    <row r="35" spans="1:17" x14ac:dyDescent="0.3">
      <c r="A35" s="26" t="s">
        <v>13</v>
      </c>
      <c r="L35" s="19"/>
      <c r="M35" s="19"/>
      <c r="N35" s="19"/>
      <c r="O35" s="19"/>
      <c r="P35" s="19"/>
      <c r="Q35" s="25"/>
    </row>
    <row r="36" spans="1:17" x14ac:dyDescent="0.3">
      <c r="A36" s="34" t="s">
        <v>14</v>
      </c>
      <c r="B36" s="35" t="s">
        <v>81</v>
      </c>
      <c r="Q36" s="25"/>
    </row>
    <row r="37" spans="1:17" x14ac:dyDescent="0.3">
      <c r="A37" s="34" t="s">
        <v>17</v>
      </c>
      <c r="B37" s="35" t="s">
        <v>81</v>
      </c>
      <c r="Q37" s="25"/>
    </row>
    <row r="38" spans="1:17" x14ac:dyDescent="0.3">
      <c r="A38" s="24"/>
      <c r="B38" s="17"/>
      <c r="C38" s="63" t="s">
        <v>24</v>
      </c>
      <c r="D38" s="64"/>
      <c r="E38" s="64"/>
      <c r="F38" s="64"/>
      <c r="G38" s="65"/>
      <c r="H38" s="66" t="s">
        <v>23</v>
      </c>
      <c r="I38" s="66"/>
      <c r="J38" s="66"/>
      <c r="Q38" s="25"/>
    </row>
    <row r="39" spans="1:17" ht="43.2" x14ac:dyDescent="0.3">
      <c r="A39" s="24"/>
      <c r="B39" s="10" t="s">
        <v>16</v>
      </c>
      <c r="C39" s="11" t="s">
        <v>95</v>
      </c>
      <c r="D39" s="11" t="s">
        <v>87</v>
      </c>
      <c r="E39" s="11" t="s">
        <v>88</v>
      </c>
      <c r="F39" s="11" t="s">
        <v>89</v>
      </c>
      <c r="G39" s="11" t="s">
        <v>15</v>
      </c>
      <c r="H39" s="11" t="s">
        <v>20</v>
      </c>
      <c r="I39" s="11" t="s">
        <v>21</v>
      </c>
      <c r="J39" s="12" t="s">
        <v>22</v>
      </c>
      <c r="Q39" s="25"/>
    </row>
    <row r="40" spans="1:17" x14ac:dyDescent="0.3">
      <c r="A40" s="24"/>
      <c r="B40" s="9"/>
      <c r="C40" s="9"/>
      <c r="D40" s="9"/>
      <c r="E40" s="9"/>
      <c r="F40" s="9"/>
      <c r="G40" s="9"/>
      <c r="H40" s="9"/>
      <c r="I40" s="9"/>
      <c r="J40" s="9"/>
      <c r="Q40" s="25"/>
    </row>
    <row r="41" spans="1:17" x14ac:dyDescent="0.3">
      <c r="A41" s="24"/>
      <c r="B41" s="9"/>
      <c r="C41" s="9"/>
      <c r="D41" s="9"/>
      <c r="E41" s="9"/>
      <c r="F41" s="9"/>
      <c r="G41" s="9"/>
      <c r="H41" s="9"/>
      <c r="I41" s="9"/>
      <c r="J41" s="9"/>
      <c r="Q41" s="25"/>
    </row>
    <row r="42" spans="1:17" x14ac:dyDescent="0.3">
      <c r="A42" s="24"/>
      <c r="B42" s="9"/>
      <c r="C42" s="9"/>
      <c r="D42" s="9"/>
      <c r="E42" s="9"/>
      <c r="F42" s="9"/>
      <c r="G42" s="9"/>
      <c r="H42" s="9"/>
      <c r="I42" s="9"/>
      <c r="J42" s="9"/>
      <c r="Q42" s="25"/>
    </row>
    <row r="43" spans="1:17" x14ac:dyDescent="0.3">
      <c r="A43" s="24"/>
      <c r="B43" s="9"/>
      <c r="C43" s="9"/>
      <c r="D43" s="9"/>
      <c r="E43" s="9"/>
      <c r="F43" s="9"/>
      <c r="G43" s="9"/>
      <c r="H43" s="9"/>
      <c r="I43" s="9"/>
      <c r="J43" s="9"/>
      <c r="Q43" s="25"/>
    </row>
    <row r="44" spans="1:17" x14ac:dyDescent="0.3">
      <c r="A44" s="24"/>
      <c r="B44" s="14" t="s">
        <v>27</v>
      </c>
      <c r="C44" s="9"/>
      <c r="D44" s="9"/>
      <c r="E44" s="9"/>
      <c r="F44" s="9"/>
      <c r="G44" s="9"/>
      <c r="H44" s="9"/>
      <c r="I44" s="9"/>
      <c r="J44" s="9"/>
      <c r="Q44" s="25"/>
    </row>
    <row r="45" spans="1:17" ht="15" thickBot="1" x14ac:dyDescent="0.35">
      <c r="A45" s="27"/>
      <c r="B45" s="28"/>
      <c r="C45" s="28"/>
      <c r="D45" s="28"/>
      <c r="E45" s="28"/>
      <c r="F45" s="28"/>
      <c r="G45" s="28"/>
      <c r="H45" s="28"/>
      <c r="I45" s="28"/>
      <c r="J45" s="28"/>
      <c r="K45" s="28"/>
      <c r="L45" s="28"/>
      <c r="M45" s="28"/>
      <c r="N45" s="28"/>
      <c r="O45" s="28"/>
      <c r="P45" s="28"/>
      <c r="Q45" s="29"/>
    </row>
  </sheetData>
  <mergeCells count="8">
    <mergeCell ref="C38:G38"/>
    <mergeCell ref="H38:J38"/>
    <mergeCell ref="L33:P34"/>
    <mergeCell ref="C17:G17"/>
    <mergeCell ref="H17:J17"/>
    <mergeCell ref="C27:G27"/>
    <mergeCell ref="H27:J27"/>
    <mergeCell ref="L23:P2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16"/>
  <sheetViews>
    <sheetView workbookViewId="0">
      <selection activeCell="E14" sqref="E14"/>
    </sheetView>
  </sheetViews>
  <sheetFormatPr defaultRowHeight="14.4" x14ac:dyDescent="0.3"/>
  <cols>
    <col min="1" max="1" width="6.33203125" customWidth="1"/>
    <col min="2" max="2" width="20.44140625" customWidth="1"/>
    <col min="3" max="3" width="43.77734375" customWidth="1"/>
  </cols>
  <sheetData>
    <row r="2" spans="1:3" ht="17.399999999999999" customHeight="1" x14ac:dyDescent="0.3">
      <c r="A2" s="68" t="s">
        <v>91</v>
      </c>
      <c r="B2" s="68"/>
      <c r="C2" s="68"/>
    </row>
    <row r="3" spans="1:3" x14ac:dyDescent="0.3">
      <c r="A3" s="39"/>
      <c r="B3" s="39"/>
      <c r="C3" s="39"/>
    </row>
    <row r="4" spans="1:3" x14ac:dyDescent="0.3">
      <c r="A4" s="40" t="s">
        <v>0</v>
      </c>
      <c r="B4" s="40" t="s">
        <v>92</v>
      </c>
      <c r="C4" s="40" t="s">
        <v>93</v>
      </c>
    </row>
    <row r="5" spans="1:3" x14ac:dyDescent="0.3">
      <c r="A5" s="31">
        <v>1</v>
      </c>
      <c r="B5" s="41" t="s">
        <v>83</v>
      </c>
      <c r="C5" s="42" t="s">
        <v>96</v>
      </c>
    </row>
    <row r="6" spans="1:3" x14ac:dyDescent="0.3">
      <c r="A6" s="31">
        <f>+A5+1</f>
        <v>2</v>
      </c>
      <c r="B6" s="41" t="s">
        <v>38</v>
      </c>
      <c r="C6" s="42" t="s">
        <v>97</v>
      </c>
    </row>
    <row r="7" spans="1:3" x14ac:dyDescent="0.3">
      <c r="A7" s="31">
        <f t="shared" ref="A7:A16" si="0">+A6+1</f>
        <v>3</v>
      </c>
      <c r="B7" s="41" t="s">
        <v>39</v>
      </c>
      <c r="C7" s="42" t="s">
        <v>106</v>
      </c>
    </row>
    <row r="8" spans="1:3" x14ac:dyDescent="0.3">
      <c r="A8" s="31">
        <f t="shared" si="0"/>
        <v>4</v>
      </c>
      <c r="B8" s="41" t="s">
        <v>31</v>
      </c>
      <c r="C8" s="42" t="s">
        <v>94</v>
      </c>
    </row>
    <row r="9" spans="1:3" x14ac:dyDescent="0.3">
      <c r="A9" s="31"/>
      <c r="B9" s="41"/>
      <c r="C9" s="43" t="s">
        <v>77</v>
      </c>
    </row>
    <row r="10" spans="1:3" x14ac:dyDescent="0.3">
      <c r="A10" s="31"/>
      <c r="B10" s="41"/>
      <c r="C10" s="43" t="s">
        <v>79</v>
      </c>
    </row>
    <row r="11" spans="1:3" x14ac:dyDescent="0.3">
      <c r="A11" s="31"/>
      <c r="B11" s="41"/>
      <c r="C11" s="43" t="s">
        <v>78</v>
      </c>
    </row>
    <row r="12" spans="1:3" x14ac:dyDescent="0.3">
      <c r="A12" s="31">
        <f>+A8+1</f>
        <v>5</v>
      </c>
      <c r="B12" s="41" t="s">
        <v>76</v>
      </c>
      <c r="C12" s="42" t="s">
        <v>98</v>
      </c>
    </row>
    <row r="13" spans="1:3" x14ac:dyDescent="0.3">
      <c r="A13" s="31">
        <f t="shared" si="0"/>
        <v>6</v>
      </c>
      <c r="B13" s="41" t="s">
        <v>40</v>
      </c>
      <c r="C13" s="42" t="s">
        <v>101</v>
      </c>
    </row>
    <row r="14" spans="1:3" x14ac:dyDescent="0.3">
      <c r="A14" s="31">
        <f t="shared" si="0"/>
        <v>7</v>
      </c>
      <c r="B14" s="41" t="s">
        <v>82</v>
      </c>
      <c r="C14" s="42" t="s">
        <v>126</v>
      </c>
    </row>
    <row r="15" spans="1:3" x14ac:dyDescent="0.3">
      <c r="A15" s="31">
        <f t="shared" si="0"/>
        <v>8</v>
      </c>
      <c r="B15" s="41" t="s">
        <v>33</v>
      </c>
      <c r="C15" s="42" t="s">
        <v>99</v>
      </c>
    </row>
    <row r="16" spans="1:3" x14ac:dyDescent="0.3">
      <c r="A16" s="31">
        <f t="shared" si="0"/>
        <v>9</v>
      </c>
      <c r="B16" s="56" t="s">
        <v>75</v>
      </c>
      <c r="C16" s="55" t="s">
        <v>125</v>
      </c>
    </row>
  </sheetData>
  <mergeCells count="1">
    <mergeCell ref="A2:C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A27C2-4C49-4C28-9AA2-B918B2736B34}">
  <dimension ref="A2:I66"/>
  <sheetViews>
    <sheetView topLeftCell="E37" zoomScale="85" zoomScaleNormal="85" workbookViewId="0">
      <selection activeCell="R18" sqref="R18"/>
    </sheetView>
  </sheetViews>
  <sheetFormatPr defaultRowHeight="14.4" x14ac:dyDescent="0.3"/>
  <cols>
    <col min="1" max="1" width="8" bestFit="1" customWidth="1"/>
    <col min="2" max="3" width="25.6640625" bestFit="1" customWidth="1"/>
    <col min="4" max="4" width="24.21875" bestFit="1" customWidth="1"/>
    <col min="5" max="5" width="31.109375" bestFit="1" customWidth="1"/>
    <col min="6" max="6" width="16.21875" bestFit="1" customWidth="1"/>
    <col min="7" max="8" width="26.77734375" bestFit="1" customWidth="1"/>
    <col min="9" max="9" width="26.109375" bestFit="1" customWidth="1"/>
    <col min="10" max="10" width="32.21875" bestFit="1" customWidth="1"/>
  </cols>
  <sheetData>
    <row r="2" spans="1:7" x14ac:dyDescent="0.3">
      <c r="A2" s="26" t="s">
        <v>11</v>
      </c>
      <c r="B2" s="8"/>
      <c r="C2" s="8"/>
      <c r="D2" s="8"/>
      <c r="E2" s="8"/>
    </row>
    <row r="3" spans="1:7" x14ac:dyDescent="0.3">
      <c r="A3" s="47" t="s">
        <v>115</v>
      </c>
      <c r="B3" t="s">
        <v>116</v>
      </c>
      <c r="C3" t="s">
        <v>117</v>
      </c>
      <c r="D3" t="s">
        <v>119</v>
      </c>
      <c r="E3" t="s">
        <v>120</v>
      </c>
      <c r="F3" t="s">
        <v>121</v>
      </c>
      <c r="G3" t="s">
        <v>118</v>
      </c>
    </row>
    <row r="4" spans="1:7" x14ac:dyDescent="0.3">
      <c r="A4" s="38" t="s">
        <v>49</v>
      </c>
      <c r="B4">
        <v>1269.9976577034699</v>
      </c>
      <c r="C4">
        <v>1611.5500936996998</v>
      </c>
      <c r="D4">
        <v>2024.7604634098802</v>
      </c>
      <c r="E4">
        <v>413.21036971018049</v>
      </c>
      <c r="F4">
        <v>754.76280570641006</v>
      </c>
      <c r="G4">
        <v>39839.350143371994</v>
      </c>
    </row>
    <row r="5" spans="1:7" x14ac:dyDescent="0.3">
      <c r="A5" s="38" t="s">
        <v>51</v>
      </c>
      <c r="B5">
        <v>3275.6296943783573</v>
      </c>
      <c r="C5">
        <v>3300.8781604301157</v>
      </c>
      <c r="D5">
        <v>3063.1522789699802</v>
      </c>
      <c r="E5">
        <v>-237.72588146013501</v>
      </c>
      <c r="F5">
        <v>-212.47741540837734</v>
      </c>
      <c r="G5">
        <v>114492.82116187482</v>
      </c>
    </row>
    <row r="6" spans="1:7" x14ac:dyDescent="0.3">
      <c r="A6" s="38" t="s">
        <v>53</v>
      </c>
      <c r="B6">
        <v>38.91383050160799</v>
      </c>
      <c r="C6">
        <v>3.8537225366399999</v>
      </c>
      <c r="D6">
        <v>14.856615781</v>
      </c>
      <c r="E6">
        <v>11.002893244359999</v>
      </c>
      <c r="F6">
        <v>-24.057214720607995</v>
      </c>
      <c r="G6">
        <v>509.15351689482395</v>
      </c>
    </row>
    <row r="7" spans="1:7" x14ac:dyDescent="0.3">
      <c r="A7" s="38" t="s">
        <v>55</v>
      </c>
      <c r="B7">
        <v>924.26772208830209</v>
      </c>
      <c r="C7">
        <v>905.52022387582429</v>
      </c>
      <c r="D7">
        <v>1213.5414472217001</v>
      </c>
      <c r="E7">
        <v>308.02122334587557</v>
      </c>
      <c r="F7">
        <v>289.27372513339805</v>
      </c>
      <c r="G7">
        <v>30607.381013165967</v>
      </c>
    </row>
    <row r="8" spans="1:7" x14ac:dyDescent="0.3">
      <c r="A8" s="38" t="s">
        <v>57</v>
      </c>
      <c r="B8">
        <v>95.084011385295995</v>
      </c>
      <c r="C8">
        <v>118.64539902517002</v>
      </c>
      <c r="D8">
        <v>51.850224948999987</v>
      </c>
      <c r="E8">
        <v>-66.795174076170014</v>
      </c>
      <c r="F8">
        <v>-43.233786436296</v>
      </c>
      <c r="G8">
        <v>2646.0744276209589</v>
      </c>
    </row>
    <row r="9" spans="1:7" x14ac:dyDescent="0.3">
      <c r="A9" s="38" t="s">
        <v>27</v>
      </c>
      <c r="B9">
        <v>5603.8929160570333</v>
      </c>
      <c r="C9">
        <v>5940.4475995674493</v>
      </c>
      <c r="D9">
        <v>6368.1610303315601</v>
      </c>
      <c r="E9">
        <v>427.71343076411097</v>
      </c>
      <c r="F9">
        <v>764.26811427452685</v>
      </c>
      <c r="G9">
        <v>188094.78026292857</v>
      </c>
    </row>
    <row r="10" spans="1:7" x14ac:dyDescent="0.3">
      <c r="A10" s="38"/>
    </row>
    <row r="11" spans="1:7" x14ac:dyDescent="0.3">
      <c r="A11" s="26" t="s">
        <v>12</v>
      </c>
      <c r="B11" s="8"/>
    </row>
    <row r="12" spans="1:7" x14ac:dyDescent="0.3">
      <c r="A12" s="24" t="s">
        <v>18</v>
      </c>
      <c r="B12" s="8"/>
    </row>
    <row r="13" spans="1:7" x14ac:dyDescent="0.3">
      <c r="A13" s="38"/>
    </row>
    <row r="14" spans="1:7" x14ac:dyDescent="0.3">
      <c r="A14" s="38"/>
    </row>
    <row r="15" spans="1:7" x14ac:dyDescent="0.3">
      <c r="A15" s="38"/>
    </row>
    <row r="16" spans="1:7" x14ac:dyDescent="0.3">
      <c r="A16" s="38"/>
    </row>
    <row r="20" spans="1:9" x14ac:dyDescent="0.3">
      <c r="A20" s="47" t="s">
        <v>76</v>
      </c>
      <c r="B20" t="s">
        <v>41</v>
      </c>
    </row>
    <row r="21" spans="1:9" x14ac:dyDescent="0.3">
      <c r="B21" s="63" t="s">
        <v>24</v>
      </c>
      <c r="C21" s="64"/>
      <c r="D21" s="64"/>
      <c r="E21" s="64"/>
      <c r="F21" s="65"/>
      <c r="G21" s="66" t="s">
        <v>23</v>
      </c>
      <c r="H21" s="66"/>
      <c r="I21" s="66"/>
    </row>
    <row r="22" spans="1:9" x14ac:dyDescent="0.3">
      <c r="A22" s="47" t="s">
        <v>115</v>
      </c>
      <c r="B22" t="s">
        <v>116</v>
      </c>
      <c r="C22" t="s">
        <v>119</v>
      </c>
      <c r="D22" t="s">
        <v>121</v>
      </c>
      <c r="E22" t="s">
        <v>120</v>
      </c>
      <c r="F22" t="s">
        <v>118</v>
      </c>
      <c r="G22" t="s">
        <v>122</v>
      </c>
      <c r="H22" t="s">
        <v>123</v>
      </c>
      <c r="I22" t="s">
        <v>124</v>
      </c>
    </row>
    <row r="23" spans="1:9" x14ac:dyDescent="0.3">
      <c r="A23" s="38" t="s">
        <v>49</v>
      </c>
      <c r="B23">
        <v>1269.7804608304702</v>
      </c>
      <c r="C23">
        <v>2024.4469929408801</v>
      </c>
      <c r="D23">
        <v>754.66653211041012</v>
      </c>
      <c r="E23">
        <v>413.16746626318053</v>
      </c>
      <c r="F23">
        <v>39830.889829724496</v>
      </c>
      <c r="G23">
        <v>2565760</v>
      </c>
      <c r="H23">
        <v>3513194</v>
      </c>
      <c r="I23">
        <v>947434</v>
      </c>
    </row>
    <row r="24" spans="1:9" x14ac:dyDescent="0.3">
      <c r="A24" s="38" t="s">
        <v>51</v>
      </c>
      <c r="B24">
        <v>3275.1427790303583</v>
      </c>
      <c r="C24">
        <v>3062.8385574499807</v>
      </c>
      <c r="D24">
        <v>-212.30422158037737</v>
      </c>
      <c r="E24">
        <v>-237.68298398113507</v>
      </c>
      <c r="F24">
        <v>114473.83944590035</v>
      </c>
      <c r="G24">
        <v>4774849</v>
      </c>
      <c r="H24">
        <v>4173744</v>
      </c>
      <c r="I24">
        <v>-601105</v>
      </c>
    </row>
    <row r="25" spans="1:9" x14ac:dyDescent="0.3">
      <c r="A25" s="38" t="s">
        <v>53</v>
      </c>
      <c r="B25">
        <v>38.904716890607993</v>
      </c>
      <c r="C25">
        <v>14.847364739</v>
      </c>
      <c r="D25">
        <v>-24.057352151607994</v>
      </c>
      <c r="E25">
        <v>11.000232392359999</v>
      </c>
      <c r="F25">
        <v>508.87040891532394</v>
      </c>
      <c r="G25">
        <v>173508</v>
      </c>
      <c r="H25">
        <v>188477</v>
      </c>
      <c r="I25">
        <v>14969</v>
      </c>
    </row>
    <row r="26" spans="1:9" x14ac:dyDescent="0.3">
      <c r="A26" s="38" t="s">
        <v>55</v>
      </c>
      <c r="B26">
        <v>924.26130315430203</v>
      </c>
      <c r="C26">
        <v>1213.5022108266999</v>
      </c>
      <c r="D26">
        <v>289.24090767239801</v>
      </c>
      <c r="E26">
        <v>308.06266728787568</v>
      </c>
      <c r="F26">
        <v>30607.172840635467</v>
      </c>
      <c r="G26">
        <v>1283735</v>
      </c>
      <c r="H26">
        <v>1271862</v>
      </c>
      <c r="I26">
        <v>-11873</v>
      </c>
    </row>
    <row r="27" spans="1:9" x14ac:dyDescent="0.3">
      <c r="A27" s="38" t="s">
        <v>57</v>
      </c>
      <c r="B27">
        <v>95.031450576295981</v>
      </c>
      <c r="C27">
        <v>51.780289274999987</v>
      </c>
      <c r="D27">
        <v>-43.251161301296001</v>
      </c>
      <c r="E27">
        <v>-66.797416676170016</v>
      </c>
      <c r="F27">
        <v>2644.0112756694589</v>
      </c>
      <c r="G27">
        <v>796384</v>
      </c>
      <c r="H27">
        <v>769920</v>
      </c>
      <c r="I27">
        <v>-26464</v>
      </c>
    </row>
    <row r="28" spans="1:9" x14ac:dyDescent="0.3">
      <c r="A28" s="38" t="s">
        <v>27</v>
      </c>
      <c r="B28">
        <v>5603.1207104820351</v>
      </c>
      <c r="C28">
        <v>6367.4154152315614</v>
      </c>
      <c r="D28">
        <v>764.29470474952677</v>
      </c>
      <c r="E28">
        <v>427.74996528611115</v>
      </c>
      <c r="F28">
        <v>188064.78380084512</v>
      </c>
      <c r="G28">
        <v>9594236</v>
      </c>
      <c r="H28">
        <v>9917197</v>
      </c>
      <c r="I28">
        <v>322961</v>
      </c>
    </row>
    <row r="30" spans="1:9" x14ac:dyDescent="0.3">
      <c r="A30" s="24" t="s">
        <v>19</v>
      </c>
      <c r="B30" s="8"/>
    </row>
    <row r="39" spans="1:9" x14ac:dyDescent="0.3">
      <c r="A39" s="47" t="s">
        <v>76</v>
      </c>
      <c r="B39" t="s">
        <v>114</v>
      </c>
    </row>
    <row r="40" spans="1:9" x14ac:dyDescent="0.3">
      <c r="B40" s="63" t="s">
        <v>24</v>
      </c>
      <c r="C40" s="64"/>
      <c r="D40" s="64"/>
      <c r="E40" s="64"/>
      <c r="F40" s="65"/>
      <c r="G40" s="66" t="s">
        <v>23</v>
      </c>
      <c r="H40" s="66"/>
      <c r="I40" s="66"/>
    </row>
    <row r="41" spans="1:9" x14ac:dyDescent="0.3">
      <c r="A41" s="47" t="s">
        <v>115</v>
      </c>
      <c r="B41" t="s">
        <v>116</v>
      </c>
      <c r="C41" t="s">
        <v>119</v>
      </c>
      <c r="D41" t="s">
        <v>121</v>
      </c>
      <c r="E41" t="s">
        <v>120</v>
      </c>
      <c r="F41" t="s">
        <v>118</v>
      </c>
      <c r="G41" t="s">
        <v>122</v>
      </c>
      <c r="H41" t="s">
        <v>123</v>
      </c>
      <c r="I41" t="s">
        <v>124</v>
      </c>
    </row>
    <row r="42" spans="1:9" x14ac:dyDescent="0.3">
      <c r="A42" s="38" t="s">
        <v>49</v>
      </c>
      <c r="B42">
        <v>0.21719687300000001</v>
      </c>
      <c r="C42">
        <v>0.31347046899999997</v>
      </c>
      <c r="D42">
        <v>9.6273595999999961E-2</v>
      </c>
      <c r="E42">
        <v>4.290344699999999E-2</v>
      </c>
      <c r="F42">
        <v>8.4603136475000014</v>
      </c>
      <c r="G42">
        <v>167958</v>
      </c>
      <c r="H42">
        <v>279028</v>
      </c>
      <c r="I42">
        <v>111070</v>
      </c>
    </row>
    <row r="43" spans="1:9" x14ac:dyDescent="0.3">
      <c r="A43" s="38" t="s">
        <v>51</v>
      </c>
      <c r="B43">
        <v>0.48691534800000003</v>
      </c>
      <c r="C43">
        <v>0.31372152000000003</v>
      </c>
      <c r="D43">
        <v>-0.17319382799999999</v>
      </c>
      <c r="E43">
        <v>-4.2897478999999961E-2</v>
      </c>
      <c r="F43">
        <v>18.981715974500002</v>
      </c>
      <c r="G43">
        <v>357027</v>
      </c>
      <c r="H43">
        <v>329347</v>
      </c>
      <c r="I43">
        <v>-27680</v>
      </c>
    </row>
    <row r="44" spans="1:9" x14ac:dyDescent="0.3">
      <c r="A44" s="38" t="s">
        <v>53</v>
      </c>
      <c r="B44">
        <v>9.1136110000000006E-3</v>
      </c>
      <c r="C44">
        <v>9.2510419999999993E-3</v>
      </c>
      <c r="D44">
        <v>1.3743099999999862E-4</v>
      </c>
      <c r="E44">
        <v>2.6608519999999991E-3</v>
      </c>
      <c r="F44">
        <v>0.2831079795</v>
      </c>
      <c r="G44">
        <v>2951</v>
      </c>
      <c r="H44">
        <v>2951</v>
      </c>
      <c r="I44">
        <v>0</v>
      </c>
    </row>
    <row r="45" spans="1:9" x14ac:dyDescent="0.3">
      <c r="A45" s="38" t="s">
        <v>55</v>
      </c>
      <c r="B45">
        <v>6.4189340000000011E-3</v>
      </c>
      <c r="C45">
        <v>3.9236395E-2</v>
      </c>
      <c r="D45">
        <v>3.2817461000000006E-2</v>
      </c>
      <c r="E45">
        <v>-4.1443941999999998E-2</v>
      </c>
      <c r="F45">
        <v>0.20817253050000001</v>
      </c>
      <c r="G45">
        <v>18472</v>
      </c>
      <c r="H45">
        <v>81636</v>
      </c>
      <c r="I45">
        <v>63164</v>
      </c>
    </row>
    <row r="46" spans="1:9" x14ac:dyDescent="0.3">
      <c r="A46" s="38" t="s">
        <v>57</v>
      </c>
      <c r="B46">
        <v>5.2560809E-2</v>
      </c>
      <c r="C46">
        <v>6.9935674000000003E-2</v>
      </c>
      <c r="D46">
        <v>1.7374865000000003E-2</v>
      </c>
      <c r="E46">
        <v>2.2425999999999991E-3</v>
      </c>
      <c r="F46">
        <v>2.0631519515000001</v>
      </c>
      <c r="G46">
        <v>25515</v>
      </c>
      <c r="H46">
        <v>57782</v>
      </c>
      <c r="I46">
        <v>32267</v>
      </c>
    </row>
    <row r="47" spans="1:9" x14ac:dyDescent="0.3">
      <c r="A47" s="38" t="s">
        <v>27</v>
      </c>
      <c r="B47">
        <v>0.77220557500000009</v>
      </c>
      <c r="C47">
        <v>0.74561509999999998</v>
      </c>
      <c r="D47">
        <v>-2.659047500000003E-2</v>
      </c>
      <c r="E47">
        <v>-3.6534521999999972E-2</v>
      </c>
      <c r="F47">
        <v>29.996462083500003</v>
      </c>
      <c r="G47">
        <v>571923</v>
      </c>
      <c r="H47">
        <v>750744</v>
      </c>
      <c r="I47">
        <v>178821</v>
      </c>
    </row>
    <row r="48" spans="1:9" x14ac:dyDescent="0.3">
      <c r="A48" s="34" t="s">
        <v>17</v>
      </c>
      <c r="B48" s="35" t="s">
        <v>81</v>
      </c>
    </row>
    <row r="59" spans="1:9" x14ac:dyDescent="0.3">
      <c r="B59" s="63" t="s">
        <v>24</v>
      </c>
      <c r="C59" s="64"/>
      <c r="D59" s="64"/>
      <c r="E59" s="64"/>
      <c r="F59" s="65"/>
      <c r="G59" s="66" t="s">
        <v>23</v>
      </c>
      <c r="H59" s="66"/>
      <c r="I59" s="66"/>
    </row>
    <row r="60" spans="1:9" x14ac:dyDescent="0.3">
      <c r="A60" s="47" t="s">
        <v>115</v>
      </c>
      <c r="B60" t="s">
        <v>116</v>
      </c>
      <c r="C60" t="s">
        <v>119</v>
      </c>
      <c r="D60" t="s">
        <v>121</v>
      </c>
      <c r="E60" t="s">
        <v>120</v>
      </c>
      <c r="F60" t="s">
        <v>118</v>
      </c>
      <c r="G60" t="s">
        <v>122</v>
      </c>
      <c r="H60" t="s">
        <v>123</v>
      </c>
      <c r="I60" t="s">
        <v>124</v>
      </c>
    </row>
    <row r="61" spans="1:9" x14ac:dyDescent="0.3">
      <c r="A61" s="38" t="s">
        <v>49</v>
      </c>
      <c r="B61">
        <v>1269.9976577034699</v>
      </c>
      <c r="C61">
        <v>2024.7604634098802</v>
      </c>
      <c r="D61">
        <v>754.76280570641006</v>
      </c>
      <c r="E61">
        <v>413.21036971018049</v>
      </c>
      <c r="F61">
        <v>39839.350143371994</v>
      </c>
      <c r="G61">
        <v>2733718</v>
      </c>
      <c r="H61">
        <v>3792222</v>
      </c>
      <c r="I61">
        <v>1058504</v>
      </c>
    </row>
    <row r="62" spans="1:9" x14ac:dyDescent="0.3">
      <c r="A62" s="38" t="s">
        <v>51</v>
      </c>
      <c r="B62">
        <v>3275.6296943783573</v>
      </c>
      <c r="C62">
        <v>3063.1522789699802</v>
      </c>
      <c r="D62">
        <v>-212.47741540837734</v>
      </c>
      <c r="E62">
        <v>-237.72588146013501</v>
      </c>
      <c r="F62">
        <v>114492.82116187482</v>
      </c>
      <c r="G62">
        <v>5131876</v>
      </c>
      <c r="H62">
        <v>4503091</v>
      </c>
      <c r="I62">
        <v>-628785</v>
      </c>
    </row>
    <row r="63" spans="1:9" x14ac:dyDescent="0.3">
      <c r="A63" s="38" t="s">
        <v>53</v>
      </c>
      <c r="B63">
        <v>38.91383050160799</v>
      </c>
      <c r="C63">
        <v>14.856615781</v>
      </c>
      <c r="D63">
        <v>-24.057214720607995</v>
      </c>
      <c r="E63">
        <v>11.002893244359999</v>
      </c>
      <c r="F63">
        <v>509.15351689482395</v>
      </c>
      <c r="G63">
        <v>176459</v>
      </c>
      <c r="H63">
        <v>191428</v>
      </c>
      <c r="I63">
        <v>14969</v>
      </c>
    </row>
    <row r="64" spans="1:9" x14ac:dyDescent="0.3">
      <c r="A64" s="38" t="s">
        <v>55</v>
      </c>
      <c r="B64">
        <v>924.26772208830209</v>
      </c>
      <c r="C64">
        <v>1213.5414472217001</v>
      </c>
      <c r="D64">
        <v>289.27372513339805</v>
      </c>
      <c r="E64">
        <v>308.02122334587557</v>
      </c>
      <c r="F64">
        <v>30607.381013165967</v>
      </c>
      <c r="G64">
        <v>1302207</v>
      </c>
      <c r="H64">
        <v>1353498</v>
      </c>
      <c r="I64">
        <v>51291</v>
      </c>
    </row>
    <row r="65" spans="1:9" x14ac:dyDescent="0.3">
      <c r="A65" s="38" t="s">
        <v>57</v>
      </c>
      <c r="B65">
        <v>95.084011385295995</v>
      </c>
      <c r="C65">
        <v>51.850224948999987</v>
      </c>
      <c r="D65">
        <v>-43.233786436296</v>
      </c>
      <c r="E65">
        <v>-66.795174076170014</v>
      </c>
      <c r="F65">
        <v>2646.0744276209589</v>
      </c>
      <c r="G65">
        <v>821899</v>
      </c>
      <c r="H65">
        <v>827702</v>
      </c>
      <c r="I65">
        <v>5803</v>
      </c>
    </row>
    <row r="66" spans="1:9" x14ac:dyDescent="0.3">
      <c r="A66" s="38" t="s">
        <v>27</v>
      </c>
      <c r="B66">
        <v>5603.8929160570333</v>
      </c>
      <c r="C66">
        <v>6368.1610303315601</v>
      </c>
      <c r="D66">
        <v>764.26811427452685</v>
      </c>
      <c r="E66">
        <v>427.71343076411097</v>
      </c>
      <c r="F66">
        <v>188094.78026292857</v>
      </c>
      <c r="G66">
        <v>10166159</v>
      </c>
      <c r="H66">
        <v>10667941</v>
      </c>
      <c r="I66">
        <v>501782</v>
      </c>
    </row>
  </sheetData>
  <mergeCells count="6">
    <mergeCell ref="B21:F21"/>
    <mergeCell ref="G21:I21"/>
    <mergeCell ref="B40:F40"/>
    <mergeCell ref="G40:I40"/>
    <mergeCell ref="B59:F59"/>
    <mergeCell ref="G59:I59"/>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23D2-C7FA-400B-BA53-8D9675DE9690}">
  <dimension ref="A1:M80"/>
  <sheetViews>
    <sheetView workbookViewId="0">
      <selection activeCell="O15" sqref="O15"/>
    </sheetView>
  </sheetViews>
  <sheetFormatPr defaultRowHeight="14.4" x14ac:dyDescent="0.3"/>
  <cols>
    <col min="1" max="1" width="14.44140625" customWidth="1"/>
    <col min="2" max="2" width="14.88671875" customWidth="1"/>
    <col min="3" max="3" width="12" customWidth="1"/>
    <col min="4" max="4" width="12.109375" customWidth="1"/>
    <col min="5" max="5" width="12.88671875" customWidth="1"/>
    <col min="6" max="6" width="14.33203125" customWidth="1"/>
    <col min="7" max="9" width="14.109375" customWidth="1"/>
    <col min="10" max="10" width="12.88671875" customWidth="1"/>
    <col min="11" max="11" width="12.6640625" customWidth="1"/>
    <col min="12" max="12" width="11" customWidth="1"/>
    <col min="13" max="13" width="13.44140625" customWidth="1"/>
  </cols>
  <sheetData>
    <row r="1" spans="1:13" x14ac:dyDescent="0.3">
      <c r="A1">
        <v>0</v>
      </c>
      <c r="B1">
        <v>0</v>
      </c>
      <c r="C1">
        <v>0</v>
      </c>
      <c r="D1">
        <v>0</v>
      </c>
      <c r="E1">
        <v>0</v>
      </c>
      <c r="F1">
        <v>0</v>
      </c>
      <c r="G1">
        <v>0</v>
      </c>
      <c r="J1">
        <v>0</v>
      </c>
      <c r="K1">
        <v>0</v>
      </c>
      <c r="L1">
        <v>0</v>
      </c>
    </row>
    <row r="2" spans="1:13" ht="43.2" x14ac:dyDescent="0.3">
      <c r="A2" s="54" t="s">
        <v>39</v>
      </c>
      <c r="B2" s="54" t="s">
        <v>31</v>
      </c>
      <c r="C2" s="54" t="s">
        <v>76</v>
      </c>
      <c r="D2" s="54" t="s">
        <v>75</v>
      </c>
      <c r="E2" s="11" t="s">
        <v>95</v>
      </c>
      <c r="F2" s="11" t="s">
        <v>86</v>
      </c>
      <c r="G2" s="11" t="s">
        <v>87</v>
      </c>
      <c r="H2" s="11" t="s">
        <v>88</v>
      </c>
      <c r="I2" s="11" t="s">
        <v>89</v>
      </c>
      <c r="J2" s="11" t="s">
        <v>15</v>
      </c>
      <c r="K2" s="11" t="s">
        <v>20</v>
      </c>
      <c r="L2" s="11" t="s">
        <v>21</v>
      </c>
      <c r="M2" s="11" t="s">
        <v>22</v>
      </c>
    </row>
    <row r="3" spans="1:13" x14ac:dyDescent="0.3">
      <c r="A3">
        <v>11</v>
      </c>
      <c r="B3" t="s">
        <v>78</v>
      </c>
      <c r="C3" t="s">
        <v>43</v>
      </c>
      <c r="D3" t="s">
        <v>49</v>
      </c>
      <c r="E3">
        <v>2.6185369999999998E-3</v>
      </c>
      <c r="F3">
        <v>0</v>
      </c>
      <c r="G3">
        <v>0</v>
      </c>
      <c r="H3">
        <f>G3-E3</f>
        <v>-2.6185369999999998E-3</v>
      </c>
      <c r="I3">
        <f>G3-F3</f>
        <v>0</v>
      </c>
      <c r="J3">
        <v>0.17506451200000001</v>
      </c>
      <c r="K3">
        <v>17528</v>
      </c>
      <c r="L3">
        <v>0</v>
      </c>
      <c r="M3">
        <f>L3-K3</f>
        <v>-17528</v>
      </c>
    </row>
    <row r="4" spans="1:13" x14ac:dyDescent="0.3">
      <c r="A4">
        <v>11</v>
      </c>
      <c r="B4" t="s">
        <v>78</v>
      </c>
      <c r="C4" t="s">
        <v>41</v>
      </c>
      <c r="D4" t="s">
        <v>49</v>
      </c>
      <c r="E4">
        <v>4.0407964999999997E-2</v>
      </c>
      <c r="F4">
        <v>2.3751476000000001E-2</v>
      </c>
      <c r="G4">
        <v>2.4842755999999997E-2</v>
      </c>
      <c r="H4">
        <f t="shared" ref="H4:H67" si="0">G4-E4</f>
        <v>-1.5565209E-2</v>
      </c>
      <c r="I4">
        <f t="shared" ref="I4:I67" si="1">G4-F4</f>
        <v>1.0912799999999966E-3</v>
      </c>
      <c r="J4">
        <v>1.3066318180000003</v>
      </c>
      <c r="K4">
        <v>173570</v>
      </c>
      <c r="L4">
        <v>99277</v>
      </c>
      <c r="M4">
        <f t="shared" ref="M4:M67" si="2">L4-K4</f>
        <v>-74293</v>
      </c>
    </row>
    <row r="5" spans="1:13" x14ac:dyDescent="0.3">
      <c r="A5">
        <v>11</v>
      </c>
      <c r="B5" t="s">
        <v>77</v>
      </c>
      <c r="C5" t="s">
        <v>41</v>
      </c>
      <c r="D5" t="s">
        <v>49</v>
      </c>
      <c r="E5">
        <v>22.385326458575999</v>
      </c>
      <c r="F5">
        <v>25.813200888040001</v>
      </c>
      <c r="G5">
        <v>70.167320647000011</v>
      </c>
      <c r="H5">
        <f t="shared" si="0"/>
        <v>47.781994188424008</v>
      </c>
      <c r="I5">
        <f t="shared" si="1"/>
        <v>44.35411975896001</v>
      </c>
      <c r="J5">
        <v>2783.2069622790568</v>
      </c>
      <c r="K5">
        <v>291408</v>
      </c>
      <c r="L5">
        <v>178840</v>
      </c>
      <c r="M5">
        <f t="shared" si="2"/>
        <v>-112568</v>
      </c>
    </row>
    <row r="6" spans="1:13" x14ac:dyDescent="0.3">
      <c r="A6">
        <v>11</v>
      </c>
      <c r="B6" t="s">
        <v>79</v>
      </c>
      <c r="C6" t="s">
        <v>41</v>
      </c>
      <c r="D6" t="s">
        <v>49</v>
      </c>
      <c r="E6">
        <v>1.3741831000000001E-2</v>
      </c>
      <c r="F6">
        <v>7.3005759999999996E-3</v>
      </c>
      <c r="G6">
        <v>8.9102260000000003E-3</v>
      </c>
      <c r="H6">
        <f t="shared" si="0"/>
        <v>-4.831605000000001E-3</v>
      </c>
      <c r="I6">
        <f t="shared" si="1"/>
        <v>1.6096500000000007E-3</v>
      </c>
      <c r="J6">
        <v>0.42168026599999997</v>
      </c>
      <c r="K6">
        <v>67730</v>
      </c>
      <c r="L6">
        <v>33588</v>
      </c>
      <c r="M6">
        <f t="shared" si="2"/>
        <v>-34142</v>
      </c>
    </row>
    <row r="7" spans="1:13" x14ac:dyDescent="0.3">
      <c r="A7">
        <v>12</v>
      </c>
      <c r="B7" t="s">
        <v>78</v>
      </c>
      <c r="C7" t="s">
        <v>41</v>
      </c>
      <c r="D7" t="s">
        <v>53</v>
      </c>
      <c r="E7">
        <v>2.0966834E-2</v>
      </c>
      <c r="F7">
        <v>1.8082545999999998E-2</v>
      </c>
      <c r="G7">
        <v>9.0625880000000016E-3</v>
      </c>
      <c r="H7">
        <f t="shared" si="0"/>
        <v>-1.1904245999999999E-2</v>
      </c>
      <c r="I7">
        <f t="shared" si="1"/>
        <v>-9.0199579999999963E-3</v>
      </c>
      <c r="J7">
        <v>0.68146321250000008</v>
      </c>
      <c r="K7">
        <v>35035</v>
      </c>
      <c r="L7">
        <v>39676</v>
      </c>
      <c r="M7">
        <f t="shared" si="2"/>
        <v>4641</v>
      </c>
    </row>
    <row r="8" spans="1:13" x14ac:dyDescent="0.3">
      <c r="A8">
        <v>12</v>
      </c>
      <c r="B8" t="s">
        <v>77</v>
      </c>
      <c r="C8" t="s">
        <v>43</v>
      </c>
      <c r="D8" t="s">
        <v>53</v>
      </c>
      <c r="E8">
        <v>9.1136110000000006E-3</v>
      </c>
      <c r="F8">
        <v>6.5901900000000001E-3</v>
      </c>
      <c r="G8">
        <v>9.2510419999999993E-3</v>
      </c>
      <c r="H8">
        <f t="shared" si="0"/>
        <v>1.3743099999999862E-4</v>
      </c>
      <c r="I8">
        <f t="shared" si="1"/>
        <v>2.6608519999999991E-3</v>
      </c>
      <c r="J8">
        <v>0.2831079795</v>
      </c>
      <c r="K8">
        <v>2951</v>
      </c>
      <c r="L8">
        <v>2951</v>
      </c>
      <c r="M8">
        <f t="shared" si="2"/>
        <v>0</v>
      </c>
    </row>
    <row r="9" spans="1:13" x14ac:dyDescent="0.3">
      <c r="A9">
        <v>12</v>
      </c>
      <c r="B9" t="s">
        <v>77</v>
      </c>
      <c r="C9" t="s">
        <v>41</v>
      </c>
      <c r="D9" t="s">
        <v>53</v>
      </c>
      <c r="E9">
        <v>4.5375878000000001E-2</v>
      </c>
      <c r="F9">
        <v>3.8110283999999994E-2</v>
      </c>
      <c r="G9">
        <v>2.4673788999999995E-2</v>
      </c>
      <c r="H9">
        <f t="shared" si="0"/>
        <v>-2.0702089000000007E-2</v>
      </c>
      <c r="I9">
        <f t="shared" si="1"/>
        <v>-1.3436495E-2</v>
      </c>
      <c r="J9">
        <v>1.6391449199999999</v>
      </c>
      <c r="K9">
        <v>83359</v>
      </c>
      <c r="L9">
        <v>94481</v>
      </c>
      <c r="M9">
        <f t="shared" si="2"/>
        <v>11122</v>
      </c>
    </row>
    <row r="10" spans="1:13" x14ac:dyDescent="0.3">
      <c r="A10">
        <v>12</v>
      </c>
      <c r="B10" t="s">
        <v>79</v>
      </c>
      <c r="C10" t="s">
        <v>41</v>
      </c>
      <c r="D10" t="s">
        <v>53</v>
      </c>
      <c r="E10">
        <v>3.1369800000000002E-3</v>
      </c>
      <c r="F10">
        <v>1.0726468999999999E-2</v>
      </c>
      <c r="G10">
        <v>1.2414491E-2</v>
      </c>
      <c r="H10">
        <f t="shared" si="0"/>
        <v>9.2775109999999987E-3</v>
      </c>
      <c r="I10">
        <f t="shared" si="1"/>
        <v>1.6880220000000008E-3</v>
      </c>
      <c r="J10">
        <v>0.16244850599999999</v>
      </c>
      <c r="K10">
        <v>14591</v>
      </c>
      <c r="L10">
        <v>19397</v>
      </c>
      <c r="M10">
        <f t="shared" si="2"/>
        <v>4806</v>
      </c>
    </row>
    <row r="11" spans="1:13" x14ac:dyDescent="0.3">
      <c r="A11">
        <v>16</v>
      </c>
      <c r="B11" t="s">
        <v>78</v>
      </c>
      <c r="C11" t="s">
        <v>41</v>
      </c>
      <c r="D11" t="s">
        <v>49</v>
      </c>
      <c r="E11">
        <v>7.6169470000000015E-3</v>
      </c>
      <c r="F11">
        <v>1.3055186E-2</v>
      </c>
      <c r="G11">
        <v>1.2409839999999998E-2</v>
      </c>
      <c r="H11">
        <f t="shared" si="0"/>
        <v>4.7928929999999969E-3</v>
      </c>
      <c r="I11">
        <f t="shared" si="1"/>
        <v>-6.453460000000015E-4</v>
      </c>
      <c r="J11">
        <v>0.37594291899999999</v>
      </c>
      <c r="K11">
        <v>43571</v>
      </c>
      <c r="L11">
        <v>52685</v>
      </c>
      <c r="M11">
        <f t="shared" si="2"/>
        <v>9114</v>
      </c>
    </row>
    <row r="12" spans="1:13" x14ac:dyDescent="0.3">
      <c r="A12">
        <v>16</v>
      </c>
      <c r="B12" t="s">
        <v>77</v>
      </c>
      <c r="C12" t="s">
        <v>43</v>
      </c>
      <c r="D12" t="s">
        <v>49</v>
      </c>
      <c r="E12">
        <v>7.777852E-3</v>
      </c>
      <c r="F12">
        <v>0</v>
      </c>
      <c r="G12">
        <v>0</v>
      </c>
      <c r="H12">
        <f t="shared" si="0"/>
        <v>-7.777852E-3</v>
      </c>
      <c r="I12">
        <f t="shared" si="1"/>
        <v>0</v>
      </c>
      <c r="J12">
        <v>0.32811806399999999</v>
      </c>
      <c r="K12">
        <v>7660</v>
      </c>
      <c r="L12">
        <v>0</v>
      </c>
      <c r="M12">
        <f t="shared" si="2"/>
        <v>-7660</v>
      </c>
    </row>
    <row r="13" spans="1:13" x14ac:dyDescent="0.3">
      <c r="A13">
        <v>16</v>
      </c>
      <c r="B13" t="s">
        <v>77</v>
      </c>
      <c r="C13" t="s">
        <v>41</v>
      </c>
      <c r="D13" t="s">
        <v>49</v>
      </c>
      <c r="E13">
        <v>74.067548527775003</v>
      </c>
      <c r="F13">
        <v>83.018051266140006</v>
      </c>
      <c r="G13">
        <v>54.541209327000011</v>
      </c>
      <c r="H13">
        <f t="shared" si="0"/>
        <v>-19.526339200774991</v>
      </c>
      <c r="I13">
        <f t="shared" si="1"/>
        <v>-28.476841939139995</v>
      </c>
      <c r="J13">
        <v>3182.9885507470754</v>
      </c>
      <c r="K13">
        <v>74439</v>
      </c>
      <c r="L13">
        <v>74516</v>
      </c>
      <c r="M13">
        <f t="shared" si="2"/>
        <v>77</v>
      </c>
    </row>
    <row r="14" spans="1:13" x14ac:dyDescent="0.3">
      <c r="A14">
        <v>16</v>
      </c>
      <c r="B14" t="s">
        <v>79</v>
      </c>
      <c r="C14" t="s">
        <v>41</v>
      </c>
      <c r="D14" t="s">
        <v>49</v>
      </c>
      <c r="E14">
        <v>1.5966194999999999E-2</v>
      </c>
      <c r="F14">
        <v>1.7338235E-2</v>
      </c>
      <c r="G14">
        <v>7.3103059999999999E-3</v>
      </c>
      <c r="H14">
        <f t="shared" si="0"/>
        <v>-8.6558889999999999E-3</v>
      </c>
      <c r="I14">
        <f t="shared" si="1"/>
        <v>-1.0027929000000001E-2</v>
      </c>
      <c r="J14">
        <v>0.60723765200000002</v>
      </c>
      <c r="K14">
        <v>9488</v>
      </c>
      <c r="L14">
        <v>9488</v>
      </c>
      <c r="M14">
        <f t="shared" si="2"/>
        <v>0</v>
      </c>
    </row>
    <row r="15" spans="1:13" x14ac:dyDescent="0.3">
      <c r="A15">
        <v>20</v>
      </c>
      <c r="B15" t="s">
        <v>78</v>
      </c>
      <c r="C15" t="s">
        <v>43</v>
      </c>
      <c r="D15" t="s">
        <v>51</v>
      </c>
      <c r="E15">
        <v>9.657433E-3</v>
      </c>
      <c r="F15">
        <v>7.3966730000000003E-3</v>
      </c>
      <c r="G15">
        <v>8.9528769999999997E-3</v>
      </c>
      <c r="H15">
        <f t="shared" si="0"/>
        <v>-7.0455600000000028E-4</v>
      </c>
      <c r="I15">
        <f t="shared" si="1"/>
        <v>1.5562039999999994E-3</v>
      </c>
      <c r="J15">
        <v>0.33664712850000006</v>
      </c>
      <c r="K15">
        <v>12067</v>
      </c>
      <c r="L15">
        <v>4693</v>
      </c>
      <c r="M15">
        <f t="shared" si="2"/>
        <v>-7374</v>
      </c>
    </row>
    <row r="16" spans="1:13" x14ac:dyDescent="0.3">
      <c r="A16">
        <v>20</v>
      </c>
      <c r="B16" t="s">
        <v>78</v>
      </c>
      <c r="C16" t="s">
        <v>41</v>
      </c>
      <c r="D16" t="s">
        <v>51</v>
      </c>
      <c r="E16">
        <v>284.24222640668199</v>
      </c>
      <c r="F16">
        <v>287.20218612781991</v>
      </c>
      <c r="G16">
        <v>305.97690693100009</v>
      </c>
      <c r="H16">
        <f t="shared" si="0"/>
        <v>21.734680524318094</v>
      </c>
      <c r="I16">
        <f t="shared" si="1"/>
        <v>18.774720803180173</v>
      </c>
      <c r="J16">
        <v>9785.0386038726519</v>
      </c>
      <c r="K16">
        <v>392592</v>
      </c>
      <c r="L16">
        <v>389816</v>
      </c>
      <c r="M16">
        <f t="shared" si="2"/>
        <v>-2776</v>
      </c>
    </row>
    <row r="17" spans="1:13" x14ac:dyDescent="0.3">
      <c r="A17">
        <v>20</v>
      </c>
      <c r="B17" t="s">
        <v>77</v>
      </c>
      <c r="C17" t="s">
        <v>43</v>
      </c>
      <c r="D17" t="s">
        <v>51</v>
      </c>
      <c r="E17">
        <v>0.14428853999999999</v>
      </c>
      <c r="F17">
        <v>5.8265950000000004E-2</v>
      </c>
      <c r="G17">
        <v>5.9451619000000018E-2</v>
      </c>
      <c r="H17">
        <f t="shared" si="0"/>
        <v>-8.4836920999999982E-2</v>
      </c>
      <c r="I17">
        <f t="shared" si="1"/>
        <v>1.1856690000000142E-3</v>
      </c>
      <c r="J17">
        <v>5.4240040615000007</v>
      </c>
      <c r="K17">
        <v>102634</v>
      </c>
      <c r="L17">
        <v>123126</v>
      </c>
      <c r="M17">
        <f t="shared" si="2"/>
        <v>20492</v>
      </c>
    </row>
    <row r="18" spans="1:13" x14ac:dyDescent="0.3">
      <c r="A18">
        <v>20</v>
      </c>
      <c r="B18" t="s">
        <v>77</v>
      </c>
      <c r="C18" t="s">
        <v>41</v>
      </c>
      <c r="D18" t="s">
        <v>51</v>
      </c>
      <c r="E18">
        <v>616.5554832835777</v>
      </c>
      <c r="F18">
        <v>656.03887625887796</v>
      </c>
      <c r="G18">
        <v>625.23390503965993</v>
      </c>
      <c r="H18">
        <f t="shared" si="0"/>
        <v>8.6784217560822299</v>
      </c>
      <c r="I18">
        <f t="shared" si="1"/>
        <v>-30.804971219218032</v>
      </c>
      <c r="J18">
        <v>24042.14388681432</v>
      </c>
      <c r="K18">
        <v>766415</v>
      </c>
      <c r="L18">
        <v>762258</v>
      </c>
      <c r="M18">
        <f t="shared" si="2"/>
        <v>-4157</v>
      </c>
    </row>
    <row r="19" spans="1:13" x14ac:dyDescent="0.3">
      <c r="A19">
        <v>20</v>
      </c>
      <c r="B19" t="s">
        <v>79</v>
      </c>
      <c r="C19" t="s">
        <v>43</v>
      </c>
      <c r="D19" t="s">
        <v>51</v>
      </c>
      <c r="E19">
        <v>2.0214548999999998E-2</v>
      </c>
      <c r="F19">
        <v>2.1636392000000001E-2</v>
      </c>
      <c r="G19">
        <v>2.5235054E-2</v>
      </c>
      <c r="H19">
        <f t="shared" si="0"/>
        <v>5.0205050000000015E-3</v>
      </c>
      <c r="I19">
        <f t="shared" si="1"/>
        <v>3.598661999999999E-3</v>
      </c>
      <c r="J19">
        <v>0.87649676499999996</v>
      </c>
      <c r="K19">
        <v>14429</v>
      </c>
      <c r="L19">
        <v>14429</v>
      </c>
      <c r="M19">
        <f t="shared" si="2"/>
        <v>0</v>
      </c>
    </row>
    <row r="20" spans="1:13" x14ac:dyDescent="0.3">
      <c r="A20">
        <v>20</v>
      </c>
      <c r="B20" t="s">
        <v>79</v>
      </c>
      <c r="C20" t="s">
        <v>41</v>
      </c>
      <c r="D20" t="s">
        <v>51</v>
      </c>
      <c r="E20">
        <v>190.06671770469146</v>
      </c>
      <c r="F20">
        <v>189.75162569407999</v>
      </c>
      <c r="G20">
        <v>240.24665843399998</v>
      </c>
      <c r="H20">
        <f t="shared" si="0"/>
        <v>50.179940729308527</v>
      </c>
      <c r="I20">
        <f t="shared" si="1"/>
        <v>50.495032739919992</v>
      </c>
      <c r="J20">
        <v>7845.1631038670012</v>
      </c>
      <c r="K20">
        <v>189964</v>
      </c>
      <c r="L20">
        <v>189964</v>
      </c>
      <c r="M20">
        <f t="shared" si="2"/>
        <v>0</v>
      </c>
    </row>
    <row r="21" spans="1:13" x14ac:dyDescent="0.3">
      <c r="A21">
        <v>23</v>
      </c>
      <c r="B21" t="s">
        <v>78</v>
      </c>
      <c r="C21" t="s">
        <v>43</v>
      </c>
      <c r="D21" t="s">
        <v>51</v>
      </c>
      <c r="E21">
        <v>0</v>
      </c>
      <c r="F21">
        <v>9.4679529999999994E-3</v>
      </c>
      <c r="G21">
        <v>6.2050889999999996E-3</v>
      </c>
      <c r="H21">
        <f t="shared" si="0"/>
        <v>6.2050889999999996E-3</v>
      </c>
      <c r="I21">
        <f t="shared" si="1"/>
        <v>-3.2628639999999999E-3</v>
      </c>
      <c r="J21">
        <v>0</v>
      </c>
      <c r="K21">
        <v>0</v>
      </c>
      <c r="L21">
        <v>4380</v>
      </c>
      <c r="M21">
        <f t="shared" si="2"/>
        <v>4380</v>
      </c>
    </row>
    <row r="22" spans="1:13" x14ac:dyDescent="0.3">
      <c r="A22">
        <v>23</v>
      </c>
      <c r="B22" t="s">
        <v>78</v>
      </c>
      <c r="C22" t="s">
        <v>41</v>
      </c>
      <c r="D22" t="s">
        <v>51</v>
      </c>
      <c r="E22">
        <v>33.859275667483999</v>
      </c>
      <c r="F22">
        <v>35.622280864940002</v>
      </c>
      <c r="G22">
        <v>32.793762905999998</v>
      </c>
      <c r="H22">
        <f t="shared" si="0"/>
        <v>-1.0655127614840012</v>
      </c>
      <c r="I22">
        <f t="shared" si="1"/>
        <v>-2.8285179589400045</v>
      </c>
      <c r="J22">
        <v>1727.2860872116016</v>
      </c>
      <c r="K22">
        <v>164798</v>
      </c>
      <c r="L22">
        <v>203440</v>
      </c>
      <c r="M22">
        <f t="shared" si="2"/>
        <v>38642</v>
      </c>
    </row>
    <row r="23" spans="1:13" x14ac:dyDescent="0.3">
      <c r="A23">
        <v>23</v>
      </c>
      <c r="B23" t="s">
        <v>77</v>
      </c>
      <c r="C23" t="s">
        <v>43</v>
      </c>
      <c r="D23" t="s">
        <v>51</v>
      </c>
      <c r="E23">
        <v>7.4271538000000012E-2</v>
      </c>
      <c r="F23">
        <v>2.0821274000000001E-2</v>
      </c>
      <c r="G23">
        <v>2.3923033E-2</v>
      </c>
      <c r="H23">
        <f t="shared" si="0"/>
        <v>-5.0348505000000016E-2</v>
      </c>
      <c r="I23">
        <f t="shared" si="1"/>
        <v>3.1017589999999991E-3</v>
      </c>
      <c r="J23">
        <v>2.8805516759999996</v>
      </c>
      <c r="K23">
        <v>42218</v>
      </c>
      <c r="L23">
        <v>29852</v>
      </c>
      <c r="M23">
        <f t="shared" si="2"/>
        <v>-12366</v>
      </c>
    </row>
    <row r="24" spans="1:13" x14ac:dyDescent="0.3">
      <c r="A24">
        <v>23</v>
      </c>
      <c r="B24" t="s">
        <v>77</v>
      </c>
      <c r="C24" t="s">
        <v>41</v>
      </c>
      <c r="D24" t="s">
        <v>51</v>
      </c>
      <c r="E24">
        <v>632.85097135514968</v>
      </c>
      <c r="F24">
        <v>545.05145865300017</v>
      </c>
      <c r="G24">
        <v>516.32642908700018</v>
      </c>
      <c r="H24">
        <f t="shared" si="0"/>
        <v>-116.5245422681495</v>
      </c>
      <c r="I24">
        <f t="shared" si="1"/>
        <v>-28.725029565999989</v>
      </c>
      <c r="J24">
        <v>22387.643409945158</v>
      </c>
      <c r="K24">
        <v>469129</v>
      </c>
      <c r="L24">
        <v>454505</v>
      </c>
      <c r="M24">
        <f t="shared" si="2"/>
        <v>-14624</v>
      </c>
    </row>
    <row r="25" spans="1:13" x14ac:dyDescent="0.3">
      <c r="A25">
        <v>23</v>
      </c>
      <c r="B25" t="s">
        <v>77</v>
      </c>
      <c r="C25" t="s">
        <v>45</v>
      </c>
      <c r="D25" t="s">
        <v>51</v>
      </c>
      <c r="E25">
        <v>0</v>
      </c>
      <c r="F25">
        <v>4.3088110000000001E-3</v>
      </c>
      <c r="G25">
        <v>4.8082009999999998E-3</v>
      </c>
      <c r="H25">
        <f t="shared" si="0"/>
        <v>4.8082009999999998E-3</v>
      </c>
      <c r="I25">
        <f t="shared" si="1"/>
        <v>4.9938999999999973E-4</v>
      </c>
      <c r="J25">
        <v>0</v>
      </c>
      <c r="K25">
        <v>0</v>
      </c>
      <c r="L25">
        <v>2418</v>
      </c>
      <c r="M25">
        <f t="shared" si="2"/>
        <v>2418</v>
      </c>
    </row>
    <row r="26" spans="1:13" x14ac:dyDescent="0.3">
      <c r="A26">
        <v>23</v>
      </c>
      <c r="B26" t="s">
        <v>79</v>
      </c>
      <c r="C26" t="s">
        <v>41</v>
      </c>
      <c r="D26" t="s">
        <v>51</v>
      </c>
      <c r="E26">
        <v>78.35606005239201</v>
      </c>
      <c r="F26">
        <v>80.675133776360013</v>
      </c>
      <c r="G26">
        <v>82.636685845999978</v>
      </c>
      <c r="H26">
        <f t="shared" si="0"/>
        <v>4.2806257936079675</v>
      </c>
      <c r="I26">
        <f t="shared" si="1"/>
        <v>1.9615520696399642</v>
      </c>
      <c r="J26">
        <v>1833.1653557039976</v>
      </c>
      <c r="K26">
        <v>106278</v>
      </c>
      <c r="L26">
        <v>101653</v>
      </c>
      <c r="M26">
        <f t="shared" si="2"/>
        <v>-4625</v>
      </c>
    </row>
    <row r="27" spans="1:13" x14ac:dyDescent="0.3">
      <c r="A27">
        <v>24</v>
      </c>
      <c r="B27" t="s">
        <v>78</v>
      </c>
      <c r="C27" t="s">
        <v>41</v>
      </c>
      <c r="D27" t="s">
        <v>55</v>
      </c>
      <c r="E27">
        <v>44.06238006729599</v>
      </c>
      <c r="F27">
        <v>112.46141119184439</v>
      </c>
      <c r="G27">
        <v>150.4800877047</v>
      </c>
      <c r="H27">
        <f t="shared" si="0"/>
        <v>106.41770763740401</v>
      </c>
      <c r="I27">
        <f t="shared" si="1"/>
        <v>38.018676512855606</v>
      </c>
      <c r="J27">
        <v>1058.622080695754</v>
      </c>
      <c r="K27">
        <v>115946</v>
      </c>
      <c r="L27">
        <v>139016</v>
      </c>
      <c r="M27">
        <f t="shared" si="2"/>
        <v>23070</v>
      </c>
    </row>
    <row r="28" spans="1:13" x14ac:dyDescent="0.3">
      <c r="A28">
        <v>24</v>
      </c>
      <c r="B28" t="s">
        <v>77</v>
      </c>
      <c r="C28" t="s">
        <v>43</v>
      </c>
      <c r="D28" t="s">
        <v>55</v>
      </c>
      <c r="E28">
        <v>4.8676670000000009E-3</v>
      </c>
      <c r="F28">
        <v>2.2508070000000001E-3</v>
      </c>
      <c r="G28">
        <v>4.1963269999999997E-3</v>
      </c>
      <c r="H28">
        <f t="shared" si="0"/>
        <v>-6.7134000000000117E-4</v>
      </c>
      <c r="I28">
        <f t="shared" si="1"/>
        <v>1.9455199999999996E-3</v>
      </c>
      <c r="J28">
        <v>0.14947290199999999</v>
      </c>
      <c r="K28">
        <v>13636</v>
      </c>
      <c r="L28">
        <v>8914</v>
      </c>
      <c r="M28">
        <f t="shared" si="2"/>
        <v>-4722</v>
      </c>
    </row>
    <row r="29" spans="1:13" x14ac:dyDescent="0.3">
      <c r="A29">
        <v>24</v>
      </c>
      <c r="B29" t="s">
        <v>77</v>
      </c>
      <c r="C29" t="s">
        <v>41</v>
      </c>
      <c r="D29" t="s">
        <v>55</v>
      </c>
      <c r="E29">
        <v>232.15829954176255</v>
      </c>
      <c r="F29">
        <v>103.40670808701999</v>
      </c>
      <c r="G29">
        <v>195.17198163399999</v>
      </c>
      <c r="H29">
        <f t="shared" si="0"/>
        <v>-36.986317907762555</v>
      </c>
      <c r="I29">
        <f t="shared" si="1"/>
        <v>91.765273546979998</v>
      </c>
      <c r="J29">
        <v>6352.6074554586503</v>
      </c>
      <c r="K29">
        <v>234574</v>
      </c>
      <c r="L29">
        <v>231001</v>
      </c>
      <c r="M29">
        <f t="shared" si="2"/>
        <v>-3573</v>
      </c>
    </row>
    <row r="30" spans="1:13" x14ac:dyDescent="0.3">
      <c r="A30">
        <v>24</v>
      </c>
      <c r="B30" t="s">
        <v>79</v>
      </c>
      <c r="C30" t="s">
        <v>41</v>
      </c>
      <c r="D30" t="s">
        <v>55</v>
      </c>
      <c r="E30">
        <v>88.414651844554982</v>
      </c>
      <c r="F30">
        <v>106.84681156797001</v>
      </c>
      <c r="G30">
        <v>106.61437961799999</v>
      </c>
      <c r="H30">
        <f t="shared" si="0"/>
        <v>18.199727773445005</v>
      </c>
      <c r="I30">
        <f t="shared" si="1"/>
        <v>-0.23243194997002092</v>
      </c>
      <c r="J30">
        <v>4069.0216880068479</v>
      </c>
      <c r="K30">
        <v>121174</v>
      </c>
      <c r="L30">
        <v>111430</v>
      </c>
      <c r="M30">
        <f t="shared" si="2"/>
        <v>-9744</v>
      </c>
    </row>
    <row r="31" spans="1:13" x14ac:dyDescent="0.3">
      <c r="A31">
        <v>25</v>
      </c>
      <c r="B31" t="s">
        <v>78</v>
      </c>
      <c r="C31" t="s">
        <v>43</v>
      </c>
      <c r="D31" t="s">
        <v>49</v>
      </c>
      <c r="E31">
        <v>4.0747300000000004E-3</v>
      </c>
      <c r="F31">
        <v>0</v>
      </c>
      <c r="G31">
        <v>0</v>
      </c>
      <c r="H31">
        <f t="shared" si="0"/>
        <v>-4.0747300000000004E-3</v>
      </c>
      <c r="I31">
        <f t="shared" si="1"/>
        <v>0</v>
      </c>
      <c r="J31">
        <v>0.17432662800000001</v>
      </c>
      <c r="K31">
        <v>16936</v>
      </c>
      <c r="L31">
        <v>0</v>
      </c>
      <c r="M31">
        <f t="shared" si="2"/>
        <v>-16936</v>
      </c>
    </row>
    <row r="32" spans="1:13" x14ac:dyDescent="0.3">
      <c r="A32">
        <v>25</v>
      </c>
      <c r="B32" t="s">
        <v>78</v>
      </c>
      <c r="C32" t="s">
        <v>41</v>
      </c>
      <c r="D32" t="s">
        <v>49</v>
      </c>
      <c r="E32">
        <v>64.453016141120003</v>
      </c>
      <c r="F32">
        <v>74.172215147399996</v>
      </c>
      <c r="G32">
        <v>85.266274226999997</v>
      </c>
      <c r="H32">
        <f t="shared" si="0"/>
        <v>20.813258085879994</v>
      </c>
      <c r="I32">
        <f t="shared" si="1"/>
        <v>11.094059079600001</v>
      </c>
      <c r="J32">
        <v>2832.7373167666979</v>
      </c>
      <c r="K32">
        <v>164986</v>
      </c>
      <c r="L32">
        <v>162331</v>
      </c>
      <c r="M32">
        <f t="shared" si="2"/>
        <v>-2655</v>
      </c>
    </row>
    <row r="33" spans="1:13" x14ac:dyDescent="0.3">
      <c r="A33">
        <v>25</v>
      </c>
      <c r="B33" t="s">
        <v>77</v>
      </c>
      <c r="C33" t="s">
        <v>43</v>
      </c>
      <c r="D33" t="s">
        <v>49</v>
      </c>
      <c r="E33">
        <v>5.9975880000000002E-2</v>
      </c>
      <c r="F33">
        <v>2.4812994999999997E-2</v>
      </c>
      <c r="G33">
        <v>3.1172544999999996E-2</v>
      </c>
      <c r="H33">
        <f t="shared" si="0"/>
        <v>-2.8803335000000006E-2</v>
      </c>
      <c r="I33">
        <f t="shared" si="1"/>
        <v>6.3595499999999985E-3</v>
      </c>
      <c r="J33">
        <v>2.240621923</v>
      </c>
      <c r="K33">
        <v>29592</v>
      </c>
      <c r="L33">
        <v>36462</v>
      </c>
      <c r="M33">
        <f t="shared" si="2"/>
        <v>6870</v>
      </c>
    </row>
    <row r="34" spans="1:13" x14ac:dyDescent="0.3">
      <c r="A34">
        <v>25</v>
      </c>
      <c r="B34" t="s">
        <v>77</v>
      </c>
      <c r="C34" t="s">
        <v>41</v>
      </c>
      <c r="D34" t="s">
        <v>49</v>
      </c>
      <c r="E34">
        <v>411.51796869544791</v>
      </c>
      <c r="F34">
        <v>399.6421544528398</v>
      </c>
      <c r="G34">
        <v>378.20039257899992</v>
      </c>
      <c r="H34">
        <f t="shared" si="0"/>
        <v>-33.317576116447981</v>
      </c>
      <c r="I34">
        <f t="shared" si="1"/>
        <v>-21.44176187383988</v>
      </c>
      <c r="J34">
        <v>9703.457829605677</v>
      </c>
      <c r="K34">
        <v>280939</v>
      </c>
      <c r="L34">
        <v>278884</v>
      </c>
      <c r="M34">
        <f t="shared" si="2"/>
        <v>-2055</v>
      </c>
    </row>
    <row r="35" spans="1:13" x14ac:dyDescent="0.3">
      <c r="A35">
        <v>25</v>
      </c>
      <c r="B35" t="s">
        <v>79</v>
      </c>
      <c r="C35" t="s">
        <v>41</v>
      </c>
      <c r="D35" t="s">
        <v>49</v>
      </c>
      <c r="E35">
        <v>30.636327420943495</v>
      </c>
      <c r="F35">
        <v>55.549803601309989</v>
      </c>
      <c r="G35">
        <v>35.596255558000003</v>
      </c>
      <c r="H35">
        <f t="shared" si="0"/>
        <v>4.959928137056508</v>
      </c>
      <c r="I35">
        <f t="shared" si="1"/>
        <v>-19.953548043309986</v>
      </c>
      <c r="J35">
        <v>429.7596766276672</v>
      </c>
      <c r="K35">
        <v>81327</v>
      </c>
      <c r="L35">
        <v>76623</v>
      </c>
      <c r="M35">
        <f t="shared" si="2"/>
        <v>-4704</v>
      </c>
    </row>
    <row r="36" spans="1:13" x14ac:dyDescent="0.3">
      <c r="A36">
        <v>26</v>
      </c>
      <c r="B36" t="s">
        <v>78</v>
      </c>
      <c r="C36" t="s">
        <v>41</v>
      </c>
      <c r="D36" t="s">
        <v>55</v>
      </c>
      <c r="E36">
        <v>38.12925891722</v>
      </c>
      <c r="F36">
        <v>80.726887977879997</v>
      </c>
      <c r="G36">
        <v>57.402942406000001</v>
      </c>
      <c r="H36">
        <f t="shared" si="0"/>
        <v>19.273683488780001</v>
      </c>
      <c r="I36">
        <f t="shared" si="1"/>
        <v>-23.323945571879996</v>
      </c>
      <c r="J36">
        <v>1652.3413502399778</v>
      </c>
      <c r="K36">
        <v>118012</v>
      </c>
      <c r="L36">
        <v>109294</v>
      </c>
      <c r="M36">
        <f t="shared" si="2"/>
        <v>-8718</v>
      </c>
    </row>
    <row r="37" spans="1:13" x14ac:dyDescent="0.3">
      <c r="A37">
        <v>26</v>
      </c>
      <c r="B37" t="s">
        <v>77</v>
      </c>
      <c r="C37" t="s">
        <v>43</v>
      </c>
      <c r="D37" t="s">
        <v>55</v>
      </c>
      <c r="E37">
        <v>0</v>
      </c>
      <c r="F37">
        <v>2.7602900000000001E-4</v>
      </c>
      <c r="G37">
        <v>1.2676370000000001E-3</v>
      </c>
      <c r="H37">
        <f t="shared" si="0"/>
        <v>1.2676370000000001E-3</v>
      </c>
      <c r="I37">
        <f t="shared" si="1"/>
        <v>9.9160800000000016E-4</v>
      </c>
      <c r="J37">
        <v>0</v>
      </c>
      <c r="K37">
        <v>0</v>
      </c>
      <c r="L37">
        <v>2661</v>
      </c>
      <c r="M37">
        <f t="shared" si="2"/>
        <v>2661</v>
      </c>
    </row>
    <row r="38" spans="1:13" x14ac:dyDescent="0.3">
      <c r="A38">
        <v>26</v>
      </c>
      <c r="B38" t="s">
        <v>77</v>
      </c>
      <c r="C38" t="s">
        <v>41</v>
      </c>
      <c r="D38" t="s">
        <v>55</v>
      </c>
      <c r="E38">
        <v>275.54171667290848</v>
      </c>
      <c r="F38">
        <v>251.28854104027005</v>
      </c>
      <c r="G38">
        <v>306.3452474450001</v>
      </c>
      <c r="H38">
        <f t="shared" si="0"/>
        <v>30.803530772091619</v>
      </c>
      <c r="I38">
        <f t="shared" si="1"/>
        <v>55.056706404730051</v>
      </c>
      <c r="J38">
        <v>9222.3432673496391</v>
      </c>
      <c r="K38">
        <v>242642</v>
      </c>
      <c r="L38">
        <v>220539</v>
      </c>
      <c r="M38">
        <f t="shared" si="2"/>
        <v>-22103</v>
      </c>
    </row>
    <row r="39" spans="1:13" x14ac:dyDescent="0.3">
      <c r="A39">
        <v>26</v>
      </c>
      <c r="B39" t="s">
        <v>79</v>
      </c>
      <c r="C39" t="s">
        <v>43</v>
      </c>
      <c r="D39" t="s">
        <v>55</v>
      </c>
      <c r="E39">
        <v>1.5512670000000001E-3</v>
      </c>
      <c r="F39">
        <v>7.1579968999999993E-2</v>
      </c>
      <c r="G39">
        <v>2.7751127E-2</v>
      </c>
      <c r="H39">
        <f t="shared" si="0"/>
        <v>2.6199860000000002E-2</v>
      </c>
      <c r="I39">
        <f t="shared" si="1"/>
        <v>-4.3828841999999993E-2</v>
      </c>
      <c r="J39">
        <v>5.8699628500000003E-2</v>
      </c>
      <c r="K39">
        <v>4836</v>
      </c>
      <c r="L39">
        <v>67704</v>
      </c>
      <c r="M39">
        <f t="shared" si="2"/>
        <v>62868</v>
      </c>
    </row>
    <row r="40" spans="1:13" x14ac:dyDescent="0.3">
      <c r="A40">
        <v>26</v>
      </c>
      <c r="B40" t="s">
        <v>79</v>
      </c>
      <c r="C40" t="s">
        <v>41</v>
      </c>
      <c r="D40" t="s">
        <v>55</v>
      </c>
      <c r="E40">
        <v>44.847361519531994</v>
      </c>
      <c r="F40">
        <v>14.512076345480001</v>
      </c>
      <c r="G40">
        <v>66.362497653000005</v>
      </c>
      <c r="H40">
        <f t="shared" si="0"/>
        <v>21.515136133468012</v>
      </c>
      <c r="I40">
        <f t="shared" si="1"/>
        <v>51.850421307520008</v>
      </c>
      <c r="J40">
        <v>1530.9399501074338</v>
      </c>
      <c r="K40">
        <v>43690</v>
      </c>
      <c r="L40">
        <v>43690</v>
      </c>
      <c r="M40">
        <f t="shared" si="2"/>
        <v>0</v>
      </c>
    </row>
    <row r="41" spans="1:13" x14ac:dyDescent="0.3">
      <c r="A41">
        <v>31</v>
      </c>
      <c r="B41" t="s">
        <v>78</v>
      </c>
      <c r="C41" t="s">
        <v>41</v>
      </c>
      <c r="D41" t="s">
        <v>53</v>
      </c>
      <c r="E41">
        <v>2.7304070000000002E-3</v>
      </c>
      <c r="F41">
        <v>2.3002129999999997E-3</v>
      </c>
      <c r="G41">
        <v>4.8289600000000002E-4</v>
      </c>
      <c r="H41">
        <f t="shared" si="0"/>
        <v>-2.2475110000000002E-3</v>
      </c>
      <c r="I41">
        <f t="shared" si="1"/>
        <v>-1.8173169999999997E-3</v>
      </c>
      <c r="J41">
        <v>0.10278976699999999</v>
      </c>
      <c r="K41">
        <v>8203</v>
      </c>
      <c r="L41">
        <v>8203</v>
      </c>
      <c r="M41">
        <f t="shared" si="2"/>
        <v>0</v>
      </c>
    </row>
    <row r="42" spans="1:13" x14ac:dyDescent="0.3">
      <c r="A42">
        <v>31</v>
      </c>
      <c r="B42" t="s">
        <v>77</v>
      </c>
      <c r="C42" t="s">
        <v>41</v>
      </c>
      <c r="D42" t="s">
        <v>53</v>
      </c>
      <c r="E42">
        <v>38.831331488607994</v>
      </c>
      <c r="F42">
        <v>3.7772432396399998</v>
      </c>
      <c r="G42">
        <v>14.798984073</v>
      </c>
      <c r="H42">
        <f t="shared" si="0"/>
        <v>-24.032347415607994</v>
      </c>
      <c r="I42">
        <f t="shared" si="1"/>
        <v>11.021740833359999</v>
      </c>
      <c r="J42">
        <v>506.26029734632397</v>
      </c>
      <c r="K42">
        <v>27476</v>
      </c>
      <c r="L42">
        <v>21876</v>
      </c>
      <c r="M42">
        <f t="shared" si="2"/>
        <v>-5600</v>
      </c>
    </row>
    <row r="43" spans="1:13" x14ac:dyDescent="0.3">
      <c r="A43">
        <v>31</v>
      </c>
      <c r="B43" t="s">
        <v>79</v>
      </c>
      <c r="C43" t="s">
        <v>41</v>
      </c>
      <c r="D43" t="s">
        <v>53</v>
      </c>
      <c r="E43">
        <v>1.1753029999999999E-3</v>
      </c>
      <c r="F43">
        <v>6.6959500000000004E-4</v>
      </c>
      <c r="G43">
        <v>1.746902E-3</v>
      </c>
      <c r="H43">
        <f t="shared" si="0"/>
        <v>5.7159900000000011E-4</v>
      </c>
      <c r="I43">
        <f t="shared" si="1"/>
        <v>1.077307E-3</v>
      </c>
      <c r="J43">
        <v>2.4265163499999996E-2</v>
      </c>
      <c r="K43">
        <v>4844</v>
      </c>
      <c r="L43">
        <v>4844</v>
      </c>
      <c r="M43">
        <f t="shared" si="2"/>
        <v>0</v>
      </c>
    </row>
    <row r="44" spans="1:13" x14ac:dyDescent="0.3">
      <c r="A44">
        <v>34</v>
      </c>
      <c r="B44" t="s">
        <v>78</v>
      </c>
      <c r="C44" t="s">
        <v>43</v>
      </c>
      <c r="D44" t="s">
        <v>51</v>
      </c>
      <c r="E44">
        <v>1.422782E-3</v>
      </c>
      <c r="F44">
        <v>7.2274790000000002E-3</v>
      </c>
      <c r="G44">
        <v>8.1633299999999999E-3</v>
      </c>
      <c r="H44">
        <f t="shared" si="0"/>
        <v>6.7405479999999999E-3</v>
      </c>
      <c r="I44">
        <f t="shared" si="1"/>
        <v>9.358509999999997E-4</v>
      </c>
      <c r="J44">
        <v>7.82222375E-2</v>
      </c>
      <c r="K44">
        <v>8514</v>
      </c>
      <c r="L44">
        <v>4119</v>
      </c>
      <c r="M44">
        <f t="shared" si="2"/>
        <v>-4395</v>
      </c>
    </row>
    <row r="45" spans="1:13" x14ac:dyDescent="0.3">
      <c r="A45">
        <v>34</v>
      </c>
      <c r="B45" t="s">
        <v>78</v>
      </c>
      <c r="C45" t="s">
        <v>41</v>
      </c>
      <c r="D45" t="s">
        <v>51</v>
      </c>
      <c r="E45">
        <v>241.29928869204497</v>
      </c>
      <c r="F45">
        <v>247.07246021886004</v>
      </c>
      <c r="G45">
        <v>107.19811878300003</v>
      </c>
      <c r="H45">
        <f t="shared" si="0"/>
        <v>-134.10116990904493</v>
      </c>
      <c r="I45">
        <f t="shared" si="1"/>
        <v>-139.87434143586</v>
      </c>
      <c r="J45">
        <v>6618.0611827671473</v>
      </c>
      <c r="K45">
        <v>592966</v>
      </c>
      <c r="L45">
        <v>413291</v>
      </c>
      <c r="M45">
        <f t="shared" si="2"/>
        <v>-179675</v>
      </c>
    </row>
    <row r="46" spans="1:13" x14ac:dyDescent="0.3">
      <c r="A46">
        <v>34</v>
      </c>
      <c r="B46" t="s">
        <v>77</v>
      </c>
      <c r="C46" t="s">
        <v>43</v>
      </c>
      <c r="D46" t="s">
        <v>51</v>
      </c>
      <c r="E46">
        <v>6.1691913000000008E-2</v>
      </c>
      <c r="F46">
        <v>3.6391357999999999E-2</v>
      </c>
      <c r="G46">
        <v>7.6233000000000004E-3</v>
      </c>
      <c r="H46">
        <f t="shared" si="0"/>
        <v>-5.4068613000000008E-2</v>
      </c>
      <c r="I46">
        <f t="shared" si="1"/>
        <v>-2.8768057999999999E-2</v>
      </c>
      <c r="J46">
        <v>2.4193226380000006</v>
      </c>
      <c r="K46">
        <v>51220</v>
      </c>
      <c r="L46">
        <v>12934</v>
      </c>
      <c r="M46">
        <f t="shared" si="2"/>
        <v>-38286</v>
      </c>
    </row>
    <row r="47" spans="1:13" x14ac:dyDescent="0.3">
      <c r="A47">
        <v>34</v>
      </c>
      <c r="B47" t="s">
        <v>77</v>
      </c>
      <c r="C47" t="s">
        <v>41</v>
      </c>
      <c r="D47" t="s">
        <v>51</v>
      </c>
      <c r="E47">
        <v>326.73212420802702</v>
      </c>
      <c r="F47">
        <v>384.88081905739034</v>
      </c>
      <c r="G47">
        <v>242.87359644700021</v>
      </c>
      <c r="H47">
        <f t="shared" si="0"/>
        <v>-83.858527761026807</v>
      </c>
      <c r="I47">
        <f t="shared" si="1"/>
        <v>-142.00722261039013</v>
      </c>
      <c r="J47">
        <v>14655.382119091331</v>
      </c>
      <c r="K47">
        <v>1188314</v>
      </c>
      <c r="L47">
        <v>750544</v>
      </c>
      <c r="M47">
        <f t="shared" si="2"/>
        <v>-437770</v>
      </c>
    </row>
    <row r="48" spans="1:13" x14ac:dyDescent="0.3">
      <c r="A48">
        <v>34</v>
      </c>
      <c r="B48" t="s">
        <v>79</v>
      </c>
      <c r="C48" t="s">
        <v>43</v>
      </c>
      <c r="D48" t="s">
        <v>51</v>
      </c>
      <c r="E48">
        <v>3.2925837999999999E-2</v>
      </c>
      <c r="F48">
        <v>2.6571786999999999E-2</v>
      </c>
      <c r="G48">
        <v>4.0018839999999998E-3</v>
      </c>
      <c r="H48">
        <f t="shared" si="0"/>
        <v>-2.8923953999999998E-2</v>
      </c>
      <c r="I48">
        <f t="shared" si="1"/>
        <v>-2.2569902999999999E-2</v>
      </c>
      <c r="J48">
        <v>1.3353856419999999</v>
      </c>
      <c r="K48">
        <v>24403</v>
      </c>
      <c r="L48">
        <v>4843</v>
      </c>
      <c r="M48">
        <f t="shared" si="2"/>
        <v>-19560</v>
      </c>
    </row>
    <row r="49" spans="1:13" x14ac:dyDescent="0.3">
      <c r="A49">
        <v>34</v>
      </c>
      <c r="B49" t="s">
        <v>79</v>
      </c>
      <c r="C49" t="s">
        <v>41</v>
      </c>
      <c r="D49" t="s">
        <v>51</v>
      </c>
      <c r="E49">
        <v>116.32050667587598</v>
      </c>
      <c r="F49">
        <v>60.893512369119996</v>
      </c>
      <c r="G49">
        <v>4.6302171119999986</v>
      </c>
      <c r="H49">
        <f t="shared" si="0"/>
        <v>-111.69028956387598</v>
      </c>
      <c r="I49">
        <f t="shared" si="1"/>
        <v>-56.263295257119999</v>
      </c>
      <c r="J49">
        <v>2087.1476896395739</v>
      </c>
      <c r="K49">
        <v>319997</v>
      </c>
      <c r="L49">
        <v>204130</v>
      </c>
      <c r="M49">
        <f t="shared" si="2"/>
        <v>-115867</v>
      </c>
    </row>
    <row r="50" spans="1:13" x14ac:dyDescent="0.3">
      <c r="A50">
        <v>36</v>
      </c>
      <c r="B50" t="s">
        <v>78</v>
      </c>
      <c r="C50" t="s">
        <v>43</v>
      </c>
      <c r="D50" t="s">
        <v>57</v>
      </c>
      <c r="E50">
        <v>1.6308976999999999E-2</v>
      </c>
      <c r="F50">
        <v>1.9142272000000002E-2</v>
      </c>
      <c r="G50">
        <v>1.4753957E-2</v>
      </c>
      <c r="H50">
        <f t="shared" si="0"/>
        <v>-1.555019999999999E-3</v>
      </c>
      <c r="I50">
        <f t="shared" si="1"/>
        <v>-4.388315000000002E-3</v>
      </c>
      <c r="J50">
        <v>0.50556452949999997</v>
      </c>
      <c r="K50">
        <v>9017</v>
      </c>
      <c r="L50">
        <v>9017</v>
      </c>
      <c r="M50">
        <f t="shared" si="2"/>
        <v>0</v>
      </c>
    </row>
    <row r="51" spans="1:13" x14ac:dyDescent="0.3">
      <c r="A51">
        <v>36</v>
      </c>
      <c r="B51" t="s">
        <v>78</v>
      </c>
      <c r="C51" t="s">
        <v>41</v>
      </c>
      <c r="D51" t="s">
        <v>57</v>
      </c>
      <c r="E51">
        <v>17.670731766531993</v>
      </c>
      <c r="F51">
        <v>43.182525128399988</v>
      </c>
      <c r="G51">
        <v>38.253933105999991</v>
      </c>
      <c r="H51">
        <f t="shared" si="0"/>
        <v>20.583201339467998</v>
      </c>
      <c r="I51">
        <f t="shared" si="1"/>
        <v>-4.9285920223999966</v>
      </c>
      <c r="J51">
        <v>871.59202037078398</v>
      </c>
      <c r="K51">
        <v>117292</v>
      </c>
      <c r="L51">
        <v>139073</v>
      </c>
      <c r="M51">
        <f t="shared" si="2"/>
        <v>21781</v>
      </c>
    </row>
    <row r="52" spans="1:13" x14ac:dyDescent="0.3">
      <c r="A52">
        <v>36</v>
      </c>
      <c r="B52" t="s">
        <v>77</v>
      </c>
      <c r="C52" t="s">
        <v>41</v>
      </c>
      <c r="D52" t="s">
        <v>57</v>
      </c>
      <c r="E52">
        <v>64.681732625135993</v>
      </c>
      <c r="F52">
        <v>42.782488551810005</v>
      </c>
      <c r="G52">
        <v>8.1804677129999934</v>
      </c>
      <c r="H52">
        <f t="shared" si="0"/>
        <v>-56.501264912136001</v>
      </c>
      <c r="I52">
        <f t="shared" si="1"/>
        <v>-34.602020838810013</v>
      </c>
      <c r="J52">
        <v>414.28578458311318</v>
      </c>
      <c r="K52">
        <v>172267</v>
      </c>
      <c r="L52">
        <v>159558</v>
      </c>
      <c r="M52">
        <f t="shared" si="2"/>
        <v>-12709</v>
      </c>
    </row>
    <row r="53" spans="1:13" x14ac:dyDescent="0.3">
      <c r="A53">
        <v>36</v>
      </c>
      <c r="B53" t="s">
        <v>79</v>
      </c>
      <c r="C53" t="s">
        <v>41</v>
      </c>
      <c r="D53" t="s">
        <v>57</v>
      </c>
      <c r="E53">
        <v>1.6244526000000002E-2</v>
      </c>
      <c r="F53">
        <v>1.0665695000000003E-2</v>
      </c>
      <c r="G53">
        <v>1.4074559E-2</v>
      </c>
      <c r="H53">
        <f t="shared" si="0"/>
        <v>-2.1699670000000018E-3</v>
      </c>
      <c r="I53">
        <f t="shared" si="1"/>
        <v>3.4088639999999976E-3</v>
      </c>
      <c r="J53">
        <v>0.68366113299999998</v>
      </c>
      <c r="K53">
        <v>48543</v>
      </c>
      <c r="L53">
        <v>48710</v>
      </c>
      <c r="M53">
        <f t="shared" si="2"/>
        <v>167</v>
      </c>
    </row>
    <row r="54" spans="1:13" x14ac:dyDescent="0.3">
      <c r="A54">
        <v>40</v>
      </c>
      <c r="B54" t="s">
        <v>78</v>
      </c>
      <c r="C54" t="s">
        <v>43</v>
      </c>
      <c r="D54" t="s">
        <v>49</v>
      </c>
      <c r="E54">
        <v>1.3920154000000001E-2</v>
      </c>
      <c r="F54">
        <v>1.8545178000000002E-2</v>
      </c>
      <c r="G54">
        <v>2.1097739000000001E-2</v>
      </c>
      <c r="H54">
        <f t="shared" si="0"/>
        <v>7.1775850000000002E-3</v>
      </c>
      <c r="I54">
        <f t="shared" si="1"/>
        <v>2.5525609999999983E-3</v>
      </c>
      <c r="J54">
        <v>0.55158956950000004</v>
      </c>
      <c r="K54">
        <v>18064</v>
      </c>
      <c r="L54">
        <v>43745</v>
      </c>
      <c r="M54">
        <f t="shared" si="2"/>
        <v>25681</v>
      </c>
    </row>
    <row r="55" spans="1:13" x14ac:dyDescent="0.3">
      <c r="A55">
        <v>40</v>
      </c>
      <c r="B55" t="s">
        <v>78</v>
      </c>
      <c r="C55" t="s">
        <v>41</v>
      </c>
      <c r="D55" t="s">
        <v>49</v>
      </c>
      <c r="E55">
        <v>166.80471336703195</v>
      </c>
      <c r="F55">
        <v>240.18731552760005</v>
      </c>
      <c r="G55">
        <v>302.61072167899988</v>
      </c>
      <c r="H55">
        <f t="shared" si="0"/>
        <v>135.80600831196793</v>
      </c>
      <c r="I55">
        <f t="shared" si="1"/>
        <v>62.423406151399831</v>
      </c>
      <c r="J55">
        <v>4825.5829921702561</v>
      </c>
      <c r="K55">
        <v>222395</v>
      </c>
      <c r="L55">
        <v>474566</v>
      </c>
      <c r="M55">
        <f t="shared" si="2"/>
        <v>252171</v>
      </c>
    </row>
    <row r="56" spans="1:13" x14ac:dyDescent="0.3">
      <c r="A56">
        <v>40</v>
      </c>
      <c r="B56" t="s">
        <v>77</v>
      </c>
      <c r="C56" t="s">
        <v>43</v>
      </c>
      <c r="D56" t="s">
        <v>49</v>
      </c>
      <c r="E56">
        <v>9.8963358000000015E-2</v>
      </c>
      <c r="F56">
        <v>0.10341221299999999</v>
      </c>
      <c r="G56">
        <v>0.138184112</v>
      </c>
      <c r="H56">
        <f t="shared" si="0"/>
        <v>3.9220753999999983E-2</v>
      </c>
      <c r="I56">
        <f t="shared" si="1"/>
        <v>3.4771899000000009E-2</v>
      </c>
      <c r="J56">
        <v>3.7980194355000005</v>
      </c>
      <c r="K56">
        <v>56275</v>
      </c>
      <c r="L56">
        <v>86272</v>
      </c>
      <c r="M56">
        <f t="shared" si="2"/>
        <v>29997</v>
      </c>
    </row>
    <row r="57" spans="1:13" x14ac:dyDescent="0.3">
      <c r="A57">
        <v>40</v>
      </c>
      <c r="B57" t="s">
        <v>77</v>
      </c>
      <c r="C57" t="s">
        <v>41</v>
      </c>
      <c r="D57" t="s">
        <v>49</v>
      </c>
      <c r="E57">
        <v>212.13627882024025</v>
      </c>
      <c r="F57">
        <v>372.60026717350985</v>
      </c>
      <c r="G57">
        <v>645.7281031188802</v>
      </c>
      <c r="H57">
        <f t="shared" si="0"/>
        <v>433.59182429863995</v>
      </c>
      <c r="I57">
        <f t="shared" si="1"/>
        <v>273.12783594537035</v>
      </c>
      <c r="J57">
        <v>7222.2035288684883</v>
      </c>
      <c r="K57">
        <v>442532</v>
      </c>
      <c r="L57">
        <v>946529</v>
      </c>
      <c r="M57">
        <f t="shared" si="2"/>
        <v>503997</v>
      </c>
    </row>
    <row r="58" spans="1:13" x14ac:dyDescent="0.3">
      <c r="A58">
        <v>40</v>
      </c>
      <c r="B58" t="s">
        <v>79</v>
      </c>
      <c r="C58" t="s">
        <v>43</v>
      </c>
      <c r="D58" t="s">
        <v>49</v>
      </c>
      <c r="E58">
        <v>0</v>
      </c>
      <c r="F58">
        <v>1.711115E-3</v>
      </c>
      <c r="G58">
        <v>3.7546120000000001E-3</v>
      </c>
      <c r="H58">
        <f t="shared" si="0"/>
        <v>3.7546120000000001E-3</v>
      </c>
      <c r="I58">
        <f t="shared" si="1"/>
        <v>2.043497E-3</v>
      </c>
      <c r="J58">
        <v>0</v>
      </c>
      <c r="K58">
        <v>0</v>
      </c>
      <c r="L58">
        <v>14391</v>
      </c>
      <c r="M58">
        <f t="shared" si="2"/>
        <v>14391</v>
      </c>
    </row>
    <row r="59" spans="1:13" x14ac:dyDescent="0.3">
      <c r="A59">
        <v>40</v>
      </c>
      <c r="B59" t="s">
        <v>79</v>
      </c>
      <c r="C59" t="s">
        <v>41</v>
      </c>
      <c r="D59" t="s">
        <v>49</v>
      </c>
      <c r="E59">
        <v>97.917324858275492</v>
      </c>
      <c r="F59">
        <v>106.15517016259</v>
      </c>
      <c r="G59">
        <v>137.77112555400001</v>
      </c>
      <c r="H59">
        <f t="shared" si="0"/>
        <v>39.853800695724516</v>
      </c>
      <c r="I59">
        <f t="shared" si="1"/>
        <v>31.615955391410012</v>
      </c>
      <c r="J59">
        <v>2356.5210317593733</v>
      </c>
      <c r="K59">
        <v>107057</v>
      </c>
      <c r="L59">
        <v>227867</v>
      </c>
      <c r="M59">
        <f t="shared" si="2"/>
        <v>120810</v>
      </c>
    </row>
    <row r="60" spans="1:13" x14ac:dyDescent="0.3">
      <c r="A60">
        <v>41</v>
      </c>
      <c r="B60" t="s">
        <v>78</v>
      </c>
      <c r="C60" t="s">
        <v>43</v>
      </c>
      <c r="D60" t="s">
        <v>57</v>
      </c>
      <c r="E60">
        <v>2.1347992999999999E-2</v>
      </c>
      <c r="F60">
        <v>3.1486739999999999E-2</v>
      </c>
      <c r="G60">
        <v>3.9316029000000002E-2</v>
      </c>
      <c r="H60">
        <f t="shared" si="0"/>
        <v>1.7968036000000003E-2</v>
      </c>
      <c r="I60">
        <f t="shared" si="1"/>
        <v>7.8292890000000032E-3</v>
      </c>
      <c r="J60">
        <v>0.92219658999999998</v>
      </c>
      <c r="K60">
        <v>12160</v>
      </c>
      <c r="L60">
        <v>20256</v>
      </c>
      <c r="M60">
        <f t="shared" si="2"/>
        <v>8096</v>
      </c>
    </row>
    <row r="61" spans="1:13" x14ac:dyDescent="0.3">
      <c r="A61">
        <v>41</v>
      </c>
      <c r="B61" t="s">
        <v>78</v>
      </c>
      <c r="C61" t="s">
        <v>41</v>
      </c>
      <c r="D61" t="s">
        <v>57</v>
      </c>
      <c r="E61">
        <v>12.523322697627997</v>
      </c>
      <c r="F61">
        <v>32.487248838960006</v>
      </c>
      <c r="G61">
        <v>5.1955847960000012</v>
      </c>
      <c r="H61">
        <f t="shared" si="0"/>
        <v>-7.3277379016279953</v>
      </c>
      <c r="I61">
        <f t="shared" si="1"/>
        <v>-27.291664042960004</v>
      </c>
      <c r="J61">
        <v>1352.9448486935617</v>
      </c>
      <c r="K61">
        <v>142732</v>
      </c>
      <c r="L61">
        <v>150897</v>
      </c>
      <c r="M61">
        <f t="shared" si="2"/>
        <v>8165</v>
      </c>
    </row>
    <row r="62" spans="1:13" x14ac:dyDescent="0.3">
      <c r="A62">
        <v>41</v>
      </c>
      <c r="B62" t="s">
        <v>77</v>
      </c>
      <c r="C62" t="s">
        <v>43</v>
      </c>
      <c r="D62" t="s">
        <v>57</v>
      </c>
      <c r="E62">
        <v>1.4903839E-2</v>
      </c>
      <c r="F62">
        <v>1.7064062000000001E-2</v>
      </c>
      <c r="G62">
        <v>1.5865687999999999E-2</v>
      </c>
      <c r="H62">
        <f t="shared" si="0"/>
        <v>9.61848999999999E-4</v>
      </c>
      <c r="I62">
        <f t="shared" si="1"/>
        <v>-1.198374000000002E-3</v>
      </c>
      <c r="J62">
        <v>0.63539083200000002</v>
      </c>
      <c r="K62">
        <v>4338</v>
      </c>
      <c r="L62">
        <v>28509</v>
      </c>
      <c r="M62">
        <f t="shared" si="2"/>
        <v>24171</v>
      </c>
    </row>
    <row r="63" spans="1:13" x14ac:dyDescent="0.3">
      <c r="A63">
        <v>41</v>
      </c>
      <c r="B63" t="s">
        <v>77</v>
      </c>
      <c r="C63" t="s">
        <v>41</v>
      </c>
      <c r="D63" t="s">
        <v>57</v>
      </c>
      <c r="E63">
        <v>0.12084680499999999</v>
      </c>
      <c r="F63">
        <v>0.10341383700000002</v>
      </c>
      <c r="G63">
        <v>0.12253117399999998</v>
      </c>
      <c r="H63">
        <f t="shared" si="0"/>
        <v>1.6843689999999911E-3</v>
      </c>
      <c r="I63">
        <f t="shared" si="1"/>
        <v>1.9117336999999957E-2</v>
      </c>
      <c r="J63">
        <v>3.8322162125000014</v>
      </c>
      <c r="K63">
        <v>243160</v>
      </c>
      <c r="L63">
        <v>228128</v>
      </c>
      <c r="M63">
        <f t="shared" si="2"/>
        <v>-15032</v>
      </c>
    </row>
    <row r="64" spans="1:13" x14ac:dyDescent="0.3">
      <c r="A64">
        <v>41</v>
      </c>
      <c r="B64" t="s">
        <v>79</v>
      </c>
      <c r="C64" t="s">
        <v>41</v>
      </c>
      <c r="D64" t="s">
        <v>57</v>
      </c>
      <c r="E64">
        <v>1.8572155999999999E-2</v>
      </c>
      <c r="F64">
        <v>1.1363900000000003E-2</v>
      </c>
      <c r="G64">
        <v>1.3697926999999999E-2</v>
      </c>
      <c r="H64">
        <f t="shared" si="0"/>
        <v>-4.8742290000000008E-3</v>
      </c>
      <c r="I64">
        <f t="shared" si="1"/>
        <v>2.3340269999999955E-3</v>
      </c>
      <c r="J64">
        <v>0.67274467650000003</v>
      </c>
      <c r="K64">
        <v>72390</v>
      </c>
      <c r="L64">
        <v>43554</v>
      </c>
      <c r="M64">
        <f t="shared" si="2"/>
        <v>-28836</v>
      </c>
    </row>
    <row r="65" spans="1:13" x14ac:dyDescent="0.3">
      <c r="A65">
        <v>43</v>
      </c>
      <c r="B65" t="s">
        <v>78</v>
      </c>
      <c r="C65" t="s">
        <v>41</v>
      </c>
      <c r="D65" t="s">
        <v>55</v>
      </c>
      <c r="E65">
        <v>26.777640428348004</v>
      </c>
      <c r="F65">
        <v>37.327804167919979</v>
      </c>
      <c r="G65">
        <v>24.897031259999999</v>
      </c>
      <c r="H65">
        <f t="shared" si="0"/>
        <v>-1.8806091683480055</v>
      </c>
      <c r="I65">
        <f t="shared" si="1"/>
        <v>-12.43077290791998</v>
      </c>
      <c r="J65">
        <v>211.29712865192997</v>
      </c>
      <c r="K65">
        <v>117396</v>
      </c>
      <c r="L65">
        <v>126478</v>
      </c>
      <c r="M65">
        <f t="shared" si="2"/>
        <v>9082</v>
      </c>
    </row>
    <row r="66" spans="1:13" x14ac:dyDescent="0.3">
      <c r="A66">
        <v>43</v>
      </c>
      <c r="B66" t="s">
        <v>77</v>
      </c>
      <c r="C66" t="s">
        <v>43</v>
      </c>
      <c r="D66" t="s">
        <v>55</v>
      </c>
      <c r="E66">
        <v>0</v>
      </c>
      <c r="F66">
        <v>6.573532E-3</v>
      </c>
      <c r="G66">
        <v>6.0213039999999999E-3</v>
      </c>
      <c r="H66">
        <f t="shared" si="0"/>
        <v>6.0213039999999999E-3</v>
      </c>
      <c r="I66">
        <f t="shared" si="1"/>
        <v>-5.5222800000000009E-4</v>
      </c>
      <c r="J66">
        <v>0</v>
      </c>
      <c r="K66">
        <v>0</v>
      </c>
      <c r="L66">
        <v>2357</v>
      </c>
      <c r="M66">
        <f t="shared" si="2"/>
        <v>2357</v>
      </c>
    </row>
    <row r="67" spans="1:13" x14ac:dyDescent="0.3">
      <c r="A67">
        <v>43</v>
      </c>
      <c r="B67" t="s">
        <v>77</v>
      </c>
      <c r="C67" t="s">
        <v>41</v>
      </c>
      <c r="D67" t="s">
        <v>55</v>
      </c>
      <c r="E67">
        <v>174.31273102968004</v>
      </c>
      <c r="F67">
        <v>198.86041029044003</v>
      </c>
      <c r="G67">
        <v>306.22078591999997</v>
      </c>
      <c r="H67">
        <f t="shared" si="0"/>
        <v>131.90805489031993</v>
      </c>
      <c r="I67">
        <f t="shared" si="1"/>
        <v>107.36037562955994</v>
      </c>
      <c r="J67">
        <v>6509.3203626142358</v>
      </c>
      <c r="K67">
        <v>232204</v>
      </c>
      <c r="L67">
        <v>261253</v>
      </c>
      <c r="M67">
        <f t="shared" si="2"/>
        <v>29049</v>
      </c>
    </row>
    <row r="68" spans="1:13" x14ac:dyDescent="0.3">
      <c r="A68">
        <v>43</v>
      </c>
      <c r="B68" t="s">
        <v>79</v>
      </c>
      <c r="C68" t="s">
        <v>41</v>
      </c>
      <c r="D68" t="s">
        <v>55</v>
      </c>
      <c r="E68">
        <v>1.7263133000000003E-2</v>
      </c>
      <c r="F68">
        <v>8.8928699999999989E-3</v>
      </c>
      <c r="G68">
        <v>7.2571859999999997E-3</v>
      </c>
      <c r="H68">
        <f t="shared" ref="H68:H80" si="3">G68-E68</f>
        <v>-1.0005947000000005E-2</v>
      </c>
      <c r="I68">
        <f t="shared" ref="I68:I80" si="4">G68-F68</f>
        <v>-1.6356839999999992E-3</v>
      </c>
      <c r="J68">
        <v>0.67955751100000006</v>
      </c>
      <c r="K68">
        <v>58097</v>
      </c>
      <c r="L68">
        <v>29161</v>
      </c>
      <c r="M68">
        <f t="shared" ref="M68:M80" si="5">L68-K68</f>
        <v>-28936</v>
      </c>
    </row>
    <row r="69" spans="1:13" x14ac:dyDescent="0.3">
      <c r="A69">
        <v>45</v>
      </c>
      <c r="B69" t="s">
        <v>78</v>
      </c>
      <c r="C69" t="s">
        <v>43</v>
      </c>
      <c r="D69" t="s">
        <v>51</v>
      </c>
      <c r="E69">
        <v>4.1672521000000004E-2</v>
      </c>
      <c r="F69">
        <v>7.6060454E-2</v>
      </c>
      <c r="G69">
        <v>7.6120184999999993E-2</v>
      </c>
      <c r="H69">
        <f t="shared" si="3"/>
        <v>3.4447663999999989E-2</v>
      </c>
      <c r="I69">
        <f t="shared" si="4"/>
        <v>5.9730999999993428E-5</v>
      </c>
      <c r="J69">
        <v>1.4908001965</v>
      </c>
      <c r="K69">
        <v>20160</v>
      </c>
      <c r="L69">
        <v>71538</v>
      </c>
      <c r="M69">
        <f t="shared" si="5"/>
        <v>51378</v>
      </c>
    </row>
    <row r="70" spans="1:13" x14ac:dyDescent="0.3">
      <c r="A70">
        <v>45</v>
      </c>
      <c r="B70" t="s">
        <v>78</v>
      </c>
      <c r="C70" t="s">
        <v>41</v>
      </c>
      <c r="D70" t="s">
        <v>51</v>
      </c>
      <c r="E70">
        <v>141.21525500556797</v>
      </c>
      <c r="F70">
        <v>123.92831615732001</v>
      </c>
      <c r="G70">
        <v>150.99218002500001</v>
      </c>
      <c r="H70">
        <f t="shared" si="3"/>
        <v>9.7769250194320421</v>
      </c>
      <c r="I70">
        <f t="shared" si="4"/>
        <v>27.063863867679999</v>
      </c>
      <c r="J70">
        <v>2844.5800944155358</v>
      </c>
      <c r="K70">
        <v>155350</v>
      </c>
      <c r="L70">
        <v>211103</v>
      </c>
      <c r="M70">
        <f t="shared" si="5"/>
        <v>55753</v>
      </c>
    </row>
    <row r="71" spans="1:13" x14ac:dyDescent="0.3">
      <c r="A71">
        <v>45</v>
      </c>
      <c r="B71" t="s">
        <v>77</v>
      </c>
      <c r="C71" t="s">
        <v>43</v>
      </c>
      <c r="D71" t="s">
        <v>51</v>
      </c>
      <c r="E71">
        <v>8.8494876E-2</v>
      </c>
      <c r="F71">
        <v>7.1547066999999992E-2</v>
      </c>
      <c r="G71">
        <v>7.3514275000000018E-2</v>
      </c>
      <c r="H71">
        <f t="shared" si="3"/>
        <v>-1.4980600999999982E-2</v>
      </c>
      <c r="I71">
        <f t="shared" si="4"/>
        <v>1.9672080000000258E-3</v>
      </c>
      <c r="J71">
        <v>3.5283935705</v>
      </c>
      <c r="K71">
        <v>74569</v>
      </c>
      <c r="L71">
        <v>49878</v>
      </c>
      <c r="M71">
        <f t="shared" si="5"/>
        <v>-24691</v>
      </c>
    </row>
    <row r="72" spans="1:13" x14ac:dyDescent="0.3">
      <c r="A72">
        <v>45</v>
      </c>
      <c r="B72" t="s">
        <v>77</v>
      </c>
      <c r="C72" t="s">
        <v>41</v>
      </c>
      <c r="D72" t="s">
        <v>51</v>
      </c>
      <c r="E72">
        <v>613.63603405386505</v>
      </c>
      <c r="F72">
        <v>689.40091917934706</v>
      </c>
      <c r="G72">
        <v>753.92428771532002</v>
      </c>
      <c r="H72">
        <f t="shared" si="3"/>
        <v>140.28825366145497</v>
      </c>
      <c r="I72">
        <f t="shared" si="4"/>
        <v>64.523368535972963</v>
      </c>
      <c r="J72">
        <v>20647.911955359028</v>
      </c>
      <c r="K72">
        <v>385401</v>
      </c>
      <c r="L72">
        <v>449274</v>
      </c>
      <c r="M72">
        <f t="shared" si="5"/>
        <v>63873</v>
      </c>
    </row>
    <row r="73" spans="1:13" x14ac:dyDescent="0.3">
      <c r="A73">
        <v>45</v>
      </c>
      <c r="B73" t="s">
        <v>77</v>
      </c>
      <c r="C73" t="s">
        <v>45</v>
      </c>
      <c r="D73" t="s">
        <v>51</v>
      </c>
      <c r="E73">
        <v>1.2275358E-2</v>
      </c>
      <c r="F73">
        <v>1.6923800999999999E-2</v>
      </c>
      <c r="G73">
        <v>1.5722673E-2</v>
      </c>
      <c r="H73">
        <f t="shared" si="3"/>
        <v>3.4473149999999994E-3</v>
      </c>
      <c r="I73">
        <f t="shared" si="4"/>
        <v>-1.2011279999999992E-3</v>
      </c>
      <c r="J73">
        <v>0.61189205899999999</v>
      </c>
      <c r="K73">
        <v>6813</v>
      </c>
      <c r="L73">
        <v>7137</v>
      </c>
      <c r="M73">
        <f t="shared" si="5"/>
        <v>324</v>
      </c>
    </row>
    <row r="74" spans="1:13" x14ac:dyDescent="0.3">
      <c r="A74">
        <v>45</v>
      </c>
      <c r="B74" t="s">
        <v>79</v>
      </c>
      <c r="C74" t="s">
        <v>41</v>
      </c>
      <c r="D74" t="s">
        <v>51</v>
      </c>
      <c r="E74">
        <v>8.8359249999999979E-3</v>
      </c>
      <c r="F74">
        <v>3.953074E-3</v>
      </c>
      <c r="G74">
        <v>5.8091240000000006E-3</v>
      </c>
      <c r="H74">
        <f t="shared" si="3"/>
        <v>-3.0268009999999974E-3</v>
      </c>
      <c r="I74">
        <f t="shared" si="4"/>
        <v>1.8560500000000006E-3</v>
      </c>
      <c r="J74">
        <v>0.31595721300000001</v>
      </c>
      <c r="K74">
        <v>43645</v>
      </c>
      <c r="L74">
        <v>43766</v>
      </c>
      <c r="M74">
        <f t="shared" si="5"/>
        <v>121</v>
      </c>
    </row>
    <row r="75" spans="1:13" x14ac:dyDescent="0.3">
      <c r="A75">
        <v>48</v>
      </c>
      <c r="B75" t="s">
        <v>78</v>
      </c>
      <c r="C75" t="s">
        <v>43</v>
      </c>
      <c r="D75" t="s">
        <v>49</v>
      </c>
      <c r="E75">
        <v>2.2238995000000001E-2</v>
      </c>
      <c r="F75">
        <v>7.4099438000000004E-2</v>
      </c>
      <c r="G75">
        <v>6.8903534000000002E-2</v>
      </c>
      <c r="H75">
        <f t="shared" si="3"/>
        <v>4.6664539000000005E-2</v>
      </c>
      <c r="I75">
        <f t="shared" si="4"/>
        <v>-5.1959040000000012E-3</v>
      </c>
      <c r="J75">
        <v>0.89907332900000003</v>
      </c>
      <c r="K75">
        <v>16957</v>
      </c>
      <c r="L75">
        <v>75081</v>
      </c>
      <c r="M75">
        <f t="shared" si="5"/>
        <v>58124</v>
      </c>
    </row>
    <row r="76" spans="1:13" x14ac:dyDescent="0.3">
      <c r="A76">
        <v>48</v>
      </c>
      <c r="B76" t="s">
        <v>78</v>
      </c>
      <c r="C76" t="s">
        <v>41</v>
      </c>
      <c r="D76" t="s">
        <v>49</v>
      </c>
      <c r="E76">
        <v>39.259983371455988</v>
      </c>
      <c r="F76">
        <v>14.122089657040005</v>
      </c>
      <c r="G76">
        <v>44.082012170000013</v>
      </c>
      <c r="H76">
        <f t="shared" si="3"/>
        <v>4.8220287985440251</v>
      </c>
      <c r="I76">
        <f t="shared" si="4"/>
        <v>29.959922512960006</v>
      </c>
      <c r="J76">
        <v>988.81518007595378</v>
      </c>
      <c r="K76">
        <v>194223</v>
      </c>
      <c r="L76">
        <v>260251</v>
      </c>
      <c r="M76">
        <f t="shared" si="5"/>
        <v>66028</v>
      </c>
    </row>
    <row r="77" spans="1:13" x14ac:dyDescent="0.3">
      <c r="A77">
        <v>48</v>
      </c>
      <c r="B77" t="s">
        <v>77</v>
      </c>
      <c r="C77" t="s">
        <v>43</v>
      </c>
      <c r="D77" t="s">
        <v>49</v>
      </c>
      <c r="E77">
        <v>0</v>
      </c>
      <c r="F77">
        <v>4.7986083000000006E-2</v>
      </c>
      <c r="G77">
        <v>5.0357926999999997E-2</v>
      </c>
      <c r="H77">
        <f t="shared" si="3"/>
        <v>5.0357926999999997E-2</v>
      </c>
      <c r="I77">
        <f t="shared" si="4"/>
        <v>2.371843999999991E-3</v>
      </c>
      <c r="J77">
        <v>0</v>
      </c>
      <c r="K77">
        <v>0</v>
      </c>
      <c r="L77">
        <v>23077</v>
      </c>
      <c r="M77">
        <f t="shared" si="5"/>
        <v>23077</v>
      </c>
    </row>
    <row r="78" spans="1:13" x14ac:dyDescent="0.3">
      <c r="A78">
        <v>48</v>
      </c>
      <c r="B78" t="s">
        <v>77</v>
      </c>
      <c r="C78" t="s">
        <v>41</v>
      </c>
      <c r="D78" t="s">
        <v>49</v>
      </c>
      <c r="E78">
        <v>150.48239349260399</v>
      </c>
      <c r="F78">
        <v>239.87972135122999</v>
      </c>
      <c r="G78">
        <v>270.35649650000016</v>
      </c>
      <c r="H78">
        <f t="shared" si="3"/>
        <v>119.87410300739617</v>
      </c>
      <c r="I78">
        <f t="shared" si="4"/>
        <v>30.476775148770173</v>
      </c>
      <c r="J78">
        <v>5501.331596365254</v>
      </c>
      <c r="K78">
        <v>305061</v>
      </c>
      <c r="L78">
        <v>477565</v>
      </c>
      <c r="M78">
        <f t="shared" si="5"/>
        <v>172504</v>
      </c>
    </row>
    <row r="79" spans="1:13" x14ac:dyDescent="0.3">
      <c r="A79">
        <v>48</v>
      </c>
      <c r="B79" t="s">
        <v>79</v>
      </c>
      <c r="C79" t="s">
        <v>43</v>
      </c>
      <c r="D79" t="s">
        <v>49</v>
      </c>
      <c r="E79">
        <v>7.6273670000000003E-3</v>
      </c>
      <c r="F79">
        <v>0</v>
      </c>
      <c r="G79">
        <v>0</v>
      </c>
      <c r="H79">
        <f t="shared" si="3"/>
        <v>-7.6273670000000003E-3</v>
      </c>
      <c r="I79">
        <f t="shared" si="4"/>
        <v>0</v>
      </c>
      <c r="J79">
        <v>0.29350018649999998</v>
      </c>
      <c r="K79">
        <v>4946</v>
      </c>
      <c r="L79">
        <v>0</v>
      </c>
      <c r="M79">
        <f t="shared" si="5"/>
        <v>-4946</v>
      </c>
    </row>
    <row r="80" spans="1:13" x14ac:dyDescent="0.3">
      <c r="A80">
        <v>48</v>
      </c>
      <c r="B80" t="s">
        <v>79</v>
      </c>
      <c r="C80" t="s">
        <v>41</v>
      </c>
      <c r="D80" t="s">
        <v>49</v>
      </c>
      <c r="E80">
        <v>4.1846739000000001E-2</v>
      </c>
      <c r="F80">
        <v>7.8091976999999993E-2</v>
      </c>
      <c r="G80">
        <v>7.3608453000000004E-2</v>
      </c>
      <c r="H80">
        <f t="shared" si="3"/>
        <v>3.1761714000000003E-2</v>
      </c>
      <c r="I80">
        <f t="shared" si="4"/>
        <v>-4.4835239999999887E-3</v>
      </c>
      <c r="J80">
        <v>1.573671804</v>
      </c>
      <c r="K80">
        <v>107034</v>
      </c>
      <c r="L80">
        <v>160184</v>
      </c>
      <c r="M80">
        <f t="shared" si="5"/>
        <v>53150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ACDA-F83D-4AFF-A8C6-678B6661C280}">
  <dimension ref="A1:Q9097"/>
  <sheetViews>
    <sheetView tabSelected="1" workbookViewId="0">
      <pane xSplit="1" ySplit="1" topLeftCell="B74" activePane="bottomRight" state="frozen"/>
      <selection pane="topRight" activeCell="B1" sqref="B1"/>
      <selection pane="bottomLeft" activeCell="A2" sqref="A2"/>
      <selection pane="bottomRight" activeCell="I75" sqref="I75"/>
    </sheetView>
  </sheetViews>
  <sheetFormatPr defaultRowHeight="14.4" x14ac:dyDescent="0.3"/>
  <cols>
    <col min="1" max="1" width="14.21875" bestFit="1" customWidth="1"/>
    <col min="2" max="2" width="10.88671875" customWidth="1"/>
    <col min="3" max="3" width="10.6640625" customWidth="1"/>
    <col min="4" max="4" width="19.88671875" style="38" customWidth="1"/>
    <col min="5" max="5" width="8.88671875" style="2"/>
    <col min="6" max="7" width="15.33203125" style="37" customWidth="1"/>
    <col min="8" max="9" width="15.33203125" style="49" customWidth="1"/>
    <col min="10" max="10" width="14.109375" style="46" customWidth="1"/>
    <col min="11" max="11" width="11.109375" style="2" customWidth="1"/>
    <col min="12" max="12" width="18.5546875" customWidth="1"/>
    <col min="14" max="15" width="12" bestFit="1" customWidth="1"/>
    <col min="16" max="16" width="12" customWidth="1"/>
  </cols>
  <sheetData>
    <row r="1" spans="1:17" ht="34.799999999999997" customHeight="1" x14ac:dyDescent="0.3">
      <c r="A1" s="30" t="s">
        <v>83</v>
      </c>
      <c r="B1" s="30" t="s">
        <v>38</v>
      </c>
      <c r="C1" s="30" t="s">
        <v>39</v>
      </c>
      <c r="D1" s="30" t="s">
        <v>31</v>
      </c>
      <c r="E1" s="30" t="s">
        <v>76</v>
      </c>
      <c r="F1" s="36" t="s">
        <v>40</v>
      </c>
      <c r="G1" s="36" t="s">
        <v>102</v>
      </c>
      <c r="H1" s="48" t="s">
        <v>103</v>
      </c>
      <c r="I1" s="48" t="s">
        <v>104</v>
      </c>
      <c r="J1" s="45" t="s">
        <v>82</v>
      </c>
      <c r="K1" s="30" t="s">
        <v>33</v>
      </c>
      <c r="L1" s="30" t="s">
        <v>108</v>
      </c>
      <c r="M1" s="53" t="s">
        <v>107</v>
      </c>
      <c r="N1" s="53" t="s">
        <v>109</v>
      </c>
      <c r="O1" s="45" t="s">
        <v>110</v>
      </c>
      <c r="P1" s="48" t="s">
        <v>111</v>
      </c>
      <c r="Q1" s="53" t="s">
        <v>75</v>
      </c>
    </row>
    <row r="2" spans="1:17" x14ac:dyDescent="0.3">
      <c r="A2" s="33">
        <v>44561</v>
      </c>
      <c r="B2">
        <v>2002</v>
      </c>
      <c r="C2">
        <v>40</v>
      </c>
      <c r="D2" s="38" t="s">
        <v>77</v>
      </c>
      <c r="E2" s="2" t="s">
        <v>41</v>
      </c>
      <c r="F2">
        <v>8673388</v>
      </c>
      <c r="G2" s="44">
        <f t="shared" ref="G2:G65" si="0">DATE(YEAR(A2),1,1)</f>
        <v>44197</v>
      </c>
      <c r="H2" s="50">
        <f t="shared" ref="H2:H65" si="1">DATEDIF(G2,A2,"D")+1</f>
        <v>365</v>
      </c>
      <c r="I2" s="50">
        <f>H2*(J2/10)*M2</f>
        <v>246551404.50000003</v>
      </c>
      <c r="J2" s="46">
        <v>6754833</v>
      </c>
      <c r="K2" s="2" t="s">
        <v>34</v>
      </c>
      <c r="L2" s="52" t="str">
        <f>CONCATENATE(TEXT(A2,"YYYYMMDD"),K2)</f>
        <v>20211231VND</v>
      </c>
      <c r="M2">
        <f>VLOOKUP(L2,Mapping!$H$1:$K$25,4,0)</f>
        <v>1</v>
      </c>
      <c r="N2">
        <f>F2*M2/10^9</f>
        <v>8.6733880000000006E-3</v>
      </c>
      <c r="O2">
        <f>J2*M2/10^9</f>
        <v>6.754833E-3</v>
      </c>
      <c r="P2">
        <f>I2/10^9</f>
        <v>0.24655140450000004</v>
      </c>
      <c r="Q2" t="str">
        <f>VLOOKUP(VLOOKUP(C2,Mapping!$A$1:$C$17,3,0),Mapping!$E$1:$F$6,2,0)</f>
        <v>Vùng 01</v>
      </c>
    </row>
    <row r="3" spans="1:17" x14ac:dyDescent="0.3">
      <c r="A3" s="33">
        <v>44561</v>
      </c>
      <c r="B3">
        <v>2003</v>
      </c>
      <c r="C3">
        <v>20</v>
      </c>
      <c r="D3" s="38" t="s">
        <v>77</v>
      </c>
      <c r="E3" s="2" t="s">
        <v>41</v>
      </c>
      <c r="F3">
        <v>1855559</v>
      </c>
      <c r="G3" s="44">
        <f t="shared" si="0"/>
        <v>44197</v>
      </c>
      <c r="H3" s="50">
        <f t="shared" si="1"/>
        <v>365</v>
      </c>
      <c r="I3" s="50">
        <f t="shared" ref="I3:I66" si="2">H3*(J3/10)*M3</f>
        <v>16965857</v>
      </c>
      <c r="J3" s="46">
        <v>464818</v>
      </c>
      <c r="K3" s="2" t="s">
        <v>34</v>
      </c>
      <c r="L3" s="52" t="str">
        <f t="shared" ref="L3:L66" si="3">CONCATENATE(TEXT(A3,"YYYYMMDD"),K3)</f>
        <v>20211231VND</v>
      </c>
      <c r="M3">
        <f>VLOOKUP(L3,Mapping!$H$1:$K$25,4,0)</f>
        <v>1</v>
      </c>
      <c r="N3">
        <f t="shared" ref="N3:N66" si="4">F3*M3/10^9</f>
        <v>1.8555589999999999E-3</v>
      </c>
      <c r="O3">
        <f>J3*M3/10^9</f>
        <v>4.6481799999999998E-4</v>
      </c>
      <c r="P3">
        <f t="shared" ref="P3:P66" si="5">I3/10^9</f>
        <v>1.6965857000000001E-2</v>
      </c>
      <c r="Q3" t="str">
        <f>VLOOKUP(VLOOKUP(C3,Mapping!$A$1:$C$17,3,0),Mapping!$E$1:$F$6,2,0)</f>
        <v>Vùng 02</v>
      </c>
    </row>
    <row r="4" spans="1:17" x14ac:dyDescent="0.3">
      <c r="A4" s="33">
        <v>44561</v>
      </c>
      <c r="B4">
        <v>2004</v>
      </c>
      <c r="C4">
        <v>36</v>
      </c>
      <c r="D4" s="38" t="s">
        <v>77</v>
      </c>
      <c r="E4" s="2" t="s">
        <v>41</v>
      </c>
      <c r="F4">
        <v>128704</v>
      </c>
      <c r="G4" s="44">
        <f t="shared" si="0"/>
        <v>44197</v>
      </c>
      <c r="H4" s="50">
        <f t="shared" si="1"/>
        <v>365</v>
      </c>
      <c r="I4" s="50">
        <f t="shared" si="2"/>
        <v>2883901.5</v>
      </c>
      <c r="J4" s="46">
        <v>79011</v>
      </c>
      <c r="K4" s="2" t="s">
        <v>34</v>
      </c>
      <c r="L4" s="52" t="str">
        <f t="shared" si="3"/>
        <v>20211231VND</v>
      </c>
      <c r="M4">
        <f>VLOOKUP(L4,Mapping!$H$1:$K$25,4,0)</f>
        <v>1</v>
      </c>
      <c r="N4">
        <f t="shared" si="4"/>
        <v>1.2870399999999999E-4</v>
      </c>
      <c r="O4">
        <f t="shared" ref="O4:O66" si="6">J4*M4/10^9</f>
        <v>7.9011000000000006E-5</v>
      </c>
      <c r="P4">
        <f t="shared" si="5"/>
        <v>2.8839015000000001E-3</v>
      </c>
      <c r="Q4" t="str">
        <f>VLOOKUP(VLOOKUP(C4,Mapping!$A$1:$C$17,3,0),Mapping!$E$1:$F$6,2,0)</f>
        <v>Vùng 05</v>
      </c>
    </row>
    <row r="5" spans="1:17" x14ac:dyDescent="0.3">
      <c r="A5" s="33">
        <v>44561</v>
      </c>
      <c r="B5">
        <v>2006</v>
      </c>
      <c r="C5">
        <v>25</v>
      </c>
      <c r="D5" s="38" t="s">
        <v>77</v>
      </c>
      <c r="E5" s="2" t="s">
        <v>41</v>
      </c>
      <c r="F5">
        <v>227650</v>
      </c>
      <c r="G5" s="44">
        <f t="shared" si="0"/>
        <v>44197</v>
      </c>
      <c r="H5" s="50">
        <f t="shared" si="1"/>
        <v>365</v>
      </c>
      <c r="I5" s="50">
        <f t="shared" si="2"/>
        <v>44009875</v>
      </c>
      <c r="J5" s="46">
        <v>1205750</v>
      </c>
      <c r="K5" s="2" t="s">
        <v>34</v>
      </c>
      <c r="L5" s="52" t="str">
        <f t="shared" si="3"/>
        <v>20211231VND</v>
      </c>
      <c r="M5">
        <f>VLOOKUP(L5,Mapping!$H$1:$K$25,4,0)</f>
        <v>1</v>
      </c>
      <c r="N5">
        <f t="shared" si="4"/>
        <v>2.2765E-4</v>
      </c>
      <c r="O5">
        <f t="shared" si="6"/>
        <v>1.20575E-3</v>
      </c>
      <c r="P5">
        <f t="shared" si="5"/>
        <v>4.4009874999999997E-2</v>
      </c>
      <c r="Q5" t="str">
        <f>VLOOKUP(VLOOKUP(C5,Mapping!$A$1:$C$17,3,0),Mapping!$E$1:$F$6,2,0)</f>
        <v>Vùng 01</v>
      </c>
    </row>
    <row r="6" spans="1:17" x14ac:dyDescent="0.3">
      <c r="A6" s="33">
        <v>44561</v>
      </c>
      <c r="B6">
        <v>2006</v>
      </c>
      <c r="C6">
        <v>25</v>
      </c>
      <c r="D6" s="38" t="s">
        <v>77</v>
      </c>
      <c r="E6" s="2" t="s">
        <v>41</v>
      </c>
      <c r="F6">
        <v>905474</v>
      </c>
      <c r="G6" s="44">
        <f t="shared" si="0"/>
        <v>44197</v>
      </c>
      <c r="H6" s="50">
        <f t="shared" si="1"/>
        <v>365</v>
      </c>
      <c r="I6" s="50">
        <f t="shared" si="2"/>
        <v>141900597121.13998</v>
      </c>
      <c r="J6" s="46">
        <v>176410</v>
      </c>
      <c r="K6" s="2" t="s">
        <v>35</v>
      </c>
      <c r="L6" s="52" t="str">
        <f t="shared" si="3"/>
        <v>20211231USD</v>
      </c>
      <c r="M6">
        <f>VLOOKUP(L6,Mapping!$H$1:$K$25,4,0)</f>
        <v>22037.795999999998</v>
      </c>
      <c r="N6">
        <f t="shared" si="4"/>
        <v>19.954651295303997</v>
      </c>
      <c r="O6">
        <f t="shared" si="6"/>
        <v>3.8876875923599998</v>
      </c>
      <c r="P6">
        <f t="shared" si="5"/>
        <v>141.90059712113998</v>
      </c>
      <c r="Q6" t="str">
        <f>VLOOKUP(VLOOKUP(C6,Mapping!$A$1:$C$17,3,0),Mapping!$E$1:$F$6,2,0)</f>
        <v>Vùng 01</v>
      </c>
    </row>
    <row r="7" spans="1:17" x14ac:dyDescent="0.3">
      <c r="A7" s="33">
        <v>44561</v>
      </c>
      <c r="B7">
        <v>2009</v>
      </c>
      <c r="C7">
        <v>34</v>
      </c>
      <c r="D7" s="38" t="s">
        <v>77</v>
      </c>
      <c r="E7" s="2" t="s">
        <v>41</v>
      </c>
      <c r="F7">
        <v>240022</v>
      </c>
      <c r="G7" s="44">
        <f t="shared" si="0"/>
        <v>44197</v>
      </c>
      <c r="H7" s="50">
        <f t="shared" si="1"/>
        <v>365</v>
      </c>
      <c r="I7" s="50">
        <f t="shared" si="2"/>
        <v>239257.5</v>
      </c>
      <c r="J7" s="46">
        <v>6555</v>
      </c>
      <c r="K7" s="2" t="s">
        <v>34</v>
      </c>
      <c r="L7" s="52" t="str">
        <f t="shared" si="3"/>
        <v>20211231VND</v>
      </c>
      <c r="M7">
        <f>VLOOKUP(L7,Mapping!$H$1:$K$25,4,0)</f>
        <v>1</v>
      </c>
      <c r="N7">
        <f t="shared" si="4"/>
        <v>2.40022E-4</v>
      </c>
      <c r="O7">
        <f t="shared" si="6"/>
        <v>6.5549999999999999E-6</v>
      </c>
      <c r="P7">
        <f t="shared" si="5"/>
        <v>2.392575E-4</v>
      </c>
      <c r="Q7" t="str">
        <f>VLOOKUP(VLOOKUP(C7,Mapping!$A$1:$C$17,3,0),Mapping!$E$1:$F$6,2,0)</f>
        <v>Vùng 02</v>
      </c>
    </row>
    <row r="8" spans="1:17" x14ac:dyDescent="0.3">
      <c r="A8" s="33">
        <v>44561</v>
      </c>
      <c r="B8">
        <v>2009</v>
      </c>
      <c r="C8">
        <v>45</v>
      </c>
      <c r="D8" s="38" t="s">
        <v>77</v>
      </c>
      <c r="E8" s="2" t="s">
        <v>41</v>
      </c>
      <c r="F8">
        <v>680016</v>
      </c>
      <c r="G8" s="44">
        <f t="shared" si="0"/>
        <v>44197</v>
      </c>
      <c r="H8" s="50">
        <f t="shared" si="1"/>
        <v>365</v>
      </c>
      <c r="I8" s="50">
        <f t="shared" si="2"/>
        <v>4349230.5</v>
      </c>
      <c r="J8" s="46">
        <v>119157</v>
      </c>
      <c r="K8" s="2" t="s">
        <v>34</v>
      </c>
      <c r="L8" s="52" t="str">
        <f t="shared" si="3"/>
        <v>20211231VND</v>
      </c>
      <c r="M8">
        <f>VLOOKUP(L8,Mapping!$H$1:$K$25,4,0)</f>
        <v>1</v>
      </c>
      <c r="N8">
        <f t="shared" si="4"/>
        <v>6.8001599999999998E-4</v>
      </c>
      <c r="O8">
        <f t="shared" si="6"/>
        <v>1.19157E-4</v>
      </c>
      <c r="P8">
        <f t="shared" si="5"/>
        <v>4.3492304999999997E-3</v>
      </c>
      <c r="Q8" t="str">
        <f>VLOOKUP(VLOOKUP(C8,Mapping!$A$1:$C$17,3,0),Mapping!$E$1:$F$6,2,0)</f>
        <v>Vùng 02</v>
      </c>
    </row>
    <row r="9" spans="1:17" x14ac:dyDescent="0.3">
      <c r="A9" s="33">
        <v>44561</v>
      </c>
      <c r="B9">
        <v>2011</v>
      </c>
      <c r="C9">
        <v>34</v>
      </c>
      <c r="D9" s="38" t="s">
        <v>77</v>
      </c>
      <c r="E9" s="2" t="s">
        <v>41</v>
      </c>
      <c r="F9">
        <v>6114031</v>
      </c>
      <c r="G9" s="44">
        <f t="shared" si="0"/>
        <v>44197</v>
      </c>
      <c r="H9" s="50">
        <f t="shared" si="1"/>
        <v>365</v>
      </c>
      <c r="I9" s="50">
        <f t="shared" si="2"/>
        <v>363135215</v>
      </c>
      <c r="J9" s="46">
        <v>9948910</v>
      </c>
      <c r="K9" s="2" t="s">
        <v>34</v>
      </c>
      <c r="L9" s="52" t="str">
        <f t="shared" si="3"/>
        <v>20211231VND</v>
      </c>
      <c r="M9">
        <f>VLOOKUP(L9,Mapping!$H$1:$K$25,4,0)</f>
        <v>1</v>
      </c>
      <c r="N9">
        <f t="shared" si="4"/>
        <v>6.1140309999999998E-3</v>
      </c>
      <c r="O9">
        <f t="shared" si="6"/>
        <v>9.94891E-3</v>
      </c>
      <c r="P9">
        <f t="shared" si="5"/>
        <v>0.36313521500000001</v>
      </c>
      <c r="Q9" t="str">
        <f>VLOOKUP(VLOOKUP(C9,Mapping!$A$1:$C$17,3,0),Mapping!$E$1:$F$6,2,0)</f>
        <v>Vùng 02</v>
      </c>
    </row>
    <row r="10" spans="1:17" x14ac:dyDescent="0.3">
      <c r="A10" s="33">
        <v>44561</v>
      </c>
      <c r="B10">
        <v>2013</v>
      </c>
      <c r="C10">
        <v>26</v>
      </c>
      <c r="D10" s="38" t="s">
        <v>77</v>
      </c>
      <c r="E10" s="2" t="s">
        <v>41</v>
      </c>
      <c r="F10">
        <v>4320269</v>
      </c>
      <c r="G10" s="44">
        <f t="shared" si="0"/>
        <v>44197</v>
      </c>
      <c r="H10" s="50">
        <f t="shared" si="1"/>
        <v>365</v>
      </c>
      <c r="I10" s="50">
        <f t="shared" si="2"/>
        <v>207901554.50000003</v>
      </c>
      <c r="J10" s="46">
        <v>5695933</v>
      </c>
      <c r="K10" s="2" t="s">
        <v>34</v>
      </c>
      <c r="L10" s="52" t="str">
        <f t="shared" si="3"/>
        <v>20211231VND</v>
      </c>
      <c r="M10">
        <f>VLOOKUP(L10,Mapping!$H$1:$K$25,4,0)</f>
        <v>1</v>
      </c>
      <c r="N10">
        <f t="shared" si="4"/>
        <v>4.3202689999999998E-3</v>
      </c>
      <c r="O10">
        <f t="shared" si="6"/>
        <v>5.6959330000000002E-3</v>
      </c>
      <c r="P10">
        <f t="shared" si="5"/>
        <v>0.20790155450000003</v>
      </c>
      <c r="Q10" t="str">
        <f>VLOOKUP(VLOOKUP(C10,Mapping!$A$1:$C$17,3,0),Mapping!$E$1:$F$6,2,0)</f>
        <v>Vùng 04</v>
      </c>
    </row>
    <row r="11" spans="1:17" x14ac:dyDescent="0.3">
      <c r="A11" s="33">
        <v>44561</v>
      </c>
      <c r="B11">
        <v>2015</v>
      </c>
      <c r="C11">
        <v>41</v>
      </c>
      <c r="D11" s="38" t="s">
        <v>77</v>
      </c>
      <c r="E11" s="2" t="s">
        <v>41</v>
      </c>
      <c r="F11">
        <v>869835</v>
      </c>
      <c r="G11" s="44">
        <f t="shared" si="0"/>
        <v>44197</v>
      </c>
      <c r="H11" s="50">
        <f t="shared" si="1"/>
        <v>365</v>
      </c>
      <c r="I11" s="50">
        <f t="shared" si="2"/>
        <v>68081041</v>
      </c>
      <c r="J11" s="46">
        <v>1865234</v>
      </c>
      <c r="K11" s="2" t="s">
        <v>34</v>
      </c>
      <c r="L11" s="52" t="str">
        <f t="shared" si="3"/>
        <v>20211231VND</v>
      </c>
      <c r="M11">
        <f>VLOOKUP(L11,Mapping!$H$1:$K$25,4,0)</f>
        <v>1</v>
      </c>
      <c r="N11">
        <f t="shared" si="4"/>
        <v>8.6983500000000001E-4</v>
      </c>
      <c r="O11">
        <f t="shared" si="6"/>
        <v>1.8652339999999999E-3</v>
      </c>
      <c r="P11">
        <f t="shared" si="5"/>
        <v>6.8081040999999995E-2</v>
      </c>
      <c r="Q11" t="str">
        <f>VLOOKUP(VLOOKUP(C11,Mapping!$A$1:$C$17,3,0),Mapping!$E$1:$F$6,2,0)</f>
        <v>Vùng 05</v>
      </c>
    </row>
    <row r="12" spans="1:17" x14ac:dyDescent="0.3">
      <c r="A12" s="33">
        <v>44561</v>
      </c>
      <c r="B12">
        <v>2016</v>
      </c>
      <c r="C12">
        <v>20</v>
      </c>
      <c r="D12" s="38" t="s">
        <v>77</v>
      </c>
      <c r="E12" s="2" t="s">
        <v>41</v>
      </c>
      <c r="F12">
        <v>1712507</v>
      </c>
      <c r="G12" s="44">
        <f t="shared" si="0"/>
        <v>44197</v>
      </c>
      <c r="H12" s="50">
        <f t="shared" si="1"/>
        <v>365</v>
      </c>
      <c r="I12" s="50">
        <f t="shared" si="2"/>
        <v>41162364</v>
      </c>
      <c r="J12" s="46">
        <v>1127736</v>
      </c>
      <c r="K12" s="2" t="s">
        <v>34</v>
      </c>
      <c r="L12" s="52" t="str">
        <f t="shared" si="3"/>
        <v>20211231VND</v>
      </c>
      <c r="M12">
        <f>VLOOKUP(L12,Mapping!$H$1:$K$25,4,0)</f>
        <v>1</v>
      </c>
      <c r="N12">
        <f t="shared" si="4"/>
        <v>1.712507E-3</v>
      </c>
      <c r="O12">
        <f t="shared" si="6"/>
        <v>1.1277360000000001E-3</v>
      </c>
      <c r="P12">
        <f t="shared" si="5"/>
        <v>4.1162364E-2</v>
      </c>
      <c r="Q12" t="str">
        <f>VLOOKUP(VLOOKUP(C12,Mapping!$A$1:$C$17,3,0),Mapping!$E$1:$F$6,2,0)</f>
        <v>Vùng 02</v>
      </c>
    </row>
    <row r="13" spans="1:17" x14ac:dyDescent="0.3">
      <c r="A13" s="33">
        <v>44561</v>
      </c>
      <c r="B13">
        <v>2020</v>
      </c>
      <c r="C13">
        <v>48</v>
      </c>
      <c r="D13" s="38" t="s">
        <v>77</v>
      </c>
      <c r="E13" s="2" t="s">
        <v>41</v>
      </c>
      <c r="F13">
        <v>1178152</v>
      </c>
      <c r="G13" s="44">
        <f t="shared" si="0"/>
        <v>44197</v>
      </c>
      <c r="H13" s="50">
        <f t="shared" si="1"/>
        <v>365</v>
      </c>
      <c r="I13" s="50">
        <f t="shared" si="2"/>
        <v>20232534</v>
      </c>
      <c r="J13" s="46">
        <v>554316</v>
      </c>
      <c r="K13" s="2" t="s">
        <v>34</v>
      </c>
      <c r="L13" s="52" t="str">
        <f t="shared" si="3"/>
        <v>20211231VND</v>
      </c>
      <c r="M13">
        <f>VLOOKUP(L13,Mapping!$H$1:$K$25,4,0)</f>
        <v>1</v>
      </c>
      <c r="N13">
        <f t="shared" si="4"/>
        <v>1.178152E-3</v>
      </c>
      <c r="O13">
        <f t="shared" si="6"/>
        <v>5.5431600000000001E-4</v>
      </c>
      <c r="P13">
        <f t="shared" si="5"/>
        <v>2.0232534E-2</v>
      </c>
      <c r="Q13" t="str">
        <f>VLOOKUP(VLOOKUP(C13,Mapping!$A$1:$C$17,3,0),Mapping!$E$1:$F$6,2,0)</f>
        <v>Vùng 01</v>
      </c>
    </row>
    <row r="14" spans="1:17" x14ac:dyDescent="0.3">
      <c r="A14" s="33">
        <v>44561</v>
      </c>
      <c r="B14">
        <v>2020</v>
      </c>
      <c r="C14">
        <v>11</v>
      </c>
      <c r="D14" s="38" t="s">
        <v>77</v>
      </c>
      <c r="E14" s="2" t="s">
        <v>41</v>
      </c>
      <c r="F14">
        <v>435853</v>
      </c>
      <c r="G14" s="44">
        <f t="shared" si="0"/>
        <v>44197</v>
      </c>
      <c r="H14" s="50">
        <f t="shared" si="1"/>
        <v>365</v>
      </c>
      <c r="I14" s="50">
        <f t="shared" si="2"/>
        <v>28632680.5</v>
      </c>
      <c r="J14" s="46">
        <v>784457</v>
      </c>
      <c r="K14" s="2" t="s">
        <v>34</v>
      </c>
      <c r="L14" s="52" t="str">
        <f t="shared" si="3"/>
        <v>20211231VND</v>
      </c>
      <c r="M14">
        <f>VLOOKUP(L14,Mapping!$H$1:$K$25,4,0)</f>
        <v>1</v>
      </c>
      <c r="N14">
        <f t="shared" si="4"/>
        <v>4.3585299999999999E-4</v>
      </c>
      <c r="O14">
        <f t="shared" si="6"/>
        <v>7.8445700000000001E-4</v>
      </c>
      <c r="P14">
        <f t="shared" si="5"/>
        <v>2.86326805E-2</v>
      </c>
      <c r="Q14" t="str">
        <f>VLOOKUP(VLOOKUP(C14,Mapping!$A$1:$C$17,3,0),Mapping!$E$1:$F$6,2,0)</f>
        <v>Vùng 01</v>
      </c>
    </row>
    <row r="15" spans="1:17" x14ac:dyDescent="0.3">
      <c r="A15" s="33">
        <v>44561</v>
      </c>
      <c r="B15">
        <v>2021</v>
      </c>
      <c r="C15">
        <v>36</v>
      </c>
      <c r="D15" s="38" t="s">
        <v>77</v>
      </c>
      <c r="E15" s="2" t="s">
        <v>41</v>
      </c>
      <c r="F15">
        <v>1621285</v>
      </c>
      <c r="G15" s="44">
        <f t="shared" si="0"/>
        <v>44197</v>
      </c>
      <c r="H15" s="50">
        <f t="shared" si="1"/>
        <v>365</v>
      </c>
      <c r="I15" s="50">
        <f>H15*(J15/10)*M15</f>
        <v>327926239056.50397</v>
      </c>
      <c r="J15" s="46">
        <v>407676</v>
      </c>
      <c r="K15" s="2" t="s">
        <v>35</v>
      </c>
      <c r="L15" s="52" t="str">
        <f t="shared" si="3"/>
        <v>20211231USD</v>
      </c>
      <c r="M15">
        <f>VLOOKUP(L15,Mapping!$H$1:$K$25,4,0)</f>
        <v>22037.795999999998</v>
      </c>
      <c r="N15">
        <f t="shared" si="4"/>
        <v>35.729548087860003</v>
      </c>
      <c r="O15">
        <f t="shared" si="6"/>
        <v>8.9842805220959985</v>
      </c>
      <c r="P15">
        <f t="shared" si="5"/>
        <v>327.92623905650396</v>
      </c>
      <c r="Q15" t="str">
        <f>VLOOKUP(VLOOKUP(C15,Mapping!$A$1:$C$17,3,0),Mapping!$E$1:$F$6,2,0)</f>
        <v>Vùng 05</v>
      </c>
    </row>
    <row r="16" spans="1:17" x14ac:dyDescent="0.3">
      <c r="A16" s="33">
        <v>44561</v>
      </c>
      <c r="B16">
        <v>2021</v>
      </c>
      <c r="C16">
        <v>40</v>
      </c>
      <c r="D16" s="38" t="s">
        <v>77</v>
      </c>
      <c r="E16" s="2" t="s">
        <v>41</v>
      </c>
      <c r="F16">
        <v>782548</v>
      </c>
      <c r="G16" s="44">
        <f t="shared" si="0"/>
        <v>44197</v>
      </c>
      <c r="H16" s="50">
        <f t="shared" si="1"/>
        <v>365</v>
      </c>
      <c r="I16" s="50">
        <f t="shared" si="2"/>
        <v>72679712.5</v>
      </c>
      <c r="J16" s="46">
        <v>1991225</v>
      </c>
      <c r="K16" s="2" t="s">
        <v>34</v>
      </c>
      <c r="L16" s="52" t="str">
        <f t="shared" si="3"/>
        <v>20211231VND</v>
      </c>
      <c r="M16">
        <f>VLOOKUP(L16,Mapping!$H$1:$K$25,4,0)</f>
        <v>1</v>
      </c>
      <c r="N16">
        <f t="shared" si="4"/>
        <v>7.8254799999999999E-4</v>
      </c>
      <c r="O16">
        <f t="shared" si="6"/>
        <v>1.9912250000000001E-3</v>
      </c>
      <c r="P16">
        <f t="shared" si="5"/>
        <v>7.2679712499999993E-2</v>
      </c>
      <c r="Q16" t="str">
        <f>VLOOKUP(VLOOKUP(C16,Mapping!$A$1:$C$17,3,0),Mapping!$E$1:$F$6,2,0)</f>
        <v>Vùng 01</v>
      </c>
    </row>
    <row r="17" spans="1:17" x14ac:dyDescent="0.3">
      <c r="A17" s="33">
        <v>44561</v>
      </c>
      <c r="B17">
        <v>2021</v>
      </c>
      <c r="C17">
        <v>40</v>
      </c>
      <c r="D17" s="38" t="s">
        <v>77</v>
      </c>
      <c r="E17" s="2" t="s">
        <v>41</v>
      </c>
      <c r="F17">
        <v>133196</v>
      </c>
      <c r="G17" s="44">
        <f t="shared" si="0"/>
        <v>44197</v>
      </c>
      <c r="H17" s="50">
        <f t="shared" si="1"/>
        <v>365</v>
      </c>
      <c r="I17" s="50">
        <f t="shared" si="2"/>
        <v>18671976.5</v>
      </c>
      <c r="J17" s="46">
        <v>511561</v>
      </c>
      <c r="K17" s="2" t="s">
        <v>34</v>
      </c>
      <c r="L17" s="52" t="str">
        <f t="shared" si="3"/>
        <v>20211231VND</v>
      </c>
      <c r="M17">
        <f>VLOOKUP(L17,Mapping!$H$1:$K$25,4,0)</f>
        <v>1</v>
      </c>
      <c r="N17">
        <f t="shared" si="4"/>
        <v>1.33196E-4</v>
      </c>
      <c r="O17">
        <f t="shared" si="6"/>
        <v>5.11561E-4</v>
      </c>
      <c r="P17">
        <f t="shared" si="5"/>
        <v>1.86719765E-2</v>
      </c>
      <c r="Q17" t="str">
        <f>VLOOKUP(VLOOKUP(C17,Mapping!$A$1:$C$17,3,0),Mapping!$E$1:$F$6,2,0)</f>
        <v>Vùng 01</v>
      </c>
    </row>
    <row r="18" spans="1:17" x14ac:dyDescent="0.3">
      <c r="A18" s="33">
        <v>44561</v>
      </c>
      <c r="B18">
        <v>2022</v>
      </c>
      <c r="C18">
        <v>23</v>
      </c>
      <c r="D18" s="38" t="s">
        <v>77</v>
      </c>
      <c r="E18" s="2" t="s">
        <v>41</v>
      </c>
      <c r="F18">
        <v>953233</v>
      </c>
      <c r="G18" s="44">
        <f t="shared" si="0"/>
        <v>44197</v>
      </c>
      <c r="H18" s="50">
        <f t="shared" si="1"/>
        <v>365</v>
      </c>
      <c r="I18" s="50">
        <f t="shared" si="2"/>
        <v>45528640</v>
      </c>
      <c r="J18" s="46">
        <v>1247360</v>
      </c>
      <c r="K18" s="2" t="s">
        <v>34</v>
      </c>
      <c r="L18" s="52" t="str">
        <f t="shared" si="3"/>
        <v>20211231VND</v>
      </c>
      <c r="M18">
        <f>VLOOKUP(L18,Mapping!$H$1:$K$25,4,0)</f>
        <v>1</v>
      </c>
      <c r="N18">
        <f t="shared" si="4"/>
        <v>9.5323300000000005E-4</v>
      </c>
      <c r="O18">
        <f t="shared" si="6"/>
        <v>1.2473600000000001E-3</v>
      </c>
      <c r="P18">
        <f t="shared" si="5"/>
        <v>4.5528640000000002E-2</v>
      </c>
      <c r="Q18" t="str">
        <f>VLOOKUP(VLOOKUP(C18,Mapping!$A$1:$C$17,3,0),Mapping!$E$1:$F$6,2,0)</f>
        <v>Vùng 02</v>
      </c>
    </row>
    <row r="19" spans="1:17" x14ac:dyDescent="0.3">
      <c r="A19" s="33">
        <v>44561</v>
      </c>
      <c r="B19">
        <v>2023</v>
      </c>
      <c r="C19">
        <v>20</v>
      </c>
      <c r="D19" s="38" t="s">
        <v>77</v>
      </c>
      <c r="E19" s="2" t="s">
        <v>41</v>
      </c>
      <c r="F19">
        <v>788338</v>
      </c>
      <c r="G19" s="44">
        <f t="shared" si="0"/>
        <v>44197</v>
      </c>
      <c r="H19" s="50">
        <f t="shared" si="1"/>
        <v>365</v>
      </c>
      <c r="I19" s="50">
        <f t="shared" si="2"/>
        <v>71085429</v>
      </c>
      <c r="J19" s="46">
        <v>1947546</v>
      </c>
      <c r="K19" s="2" t="s">
        <v>34</v>
      </c>
      <c r="L19" s="52" t="str">
        <f t="shared" si="3"/>
        <v>20211231VND</v>
      </c>
      <c r="M19">
        <f>VLOOKUP(L19,Mapping!$H$1:$K$25,4,0)</f>
        <v>1</v>
      </c>
      <c r="N19">
        <f t="shared" si="4"/>
        <v>7.8833799999999997E-4</v>
      </c>
      <c r="O19">
        <f t="shared" si="6"/>
        <v>1.9475460000000001E-3</v>
      </c>
      <c r="P19">
        <f t="shared" si="5"/>
        <v>7.1085429000000006E-2</v>
      </c>
      <c r="Q19" t="str">
        <f>VLOOKUP(VLOOKUP(C19,Mapping!$A$1:$C$17,3,0),Mapping!$E$1:$F$6,2,0)</f>
        <v>Vùng 02</v>
      </c>
    </row>
    <row r="20" spans="1:17" x14ac:dyDescent="0.3">
      <c r="A20" s="33">
        <v>44561</v>
      </c>
      <c r="B20">
        <v>2024</v>
      </c>
      <c r="C20">
        <v>45</v>
      </c>
      <c r="D20" s="38" t="s">
        <v>77</v>
      </c>
      <c r="E20" s="2" t="s">
        <v>41</v>
      </c>
      <c r="F20">
        <v>274850</v>
      </c>
      <c r="G20" s="44">
        <f t="shared" si="0"/>
        <v>44197</v>
      </c>
      <c r="H20" s="50">
        <f t="shared" si="1"/>
        <v>365</v>
      </c>
      <c r="I20" s="50">
        <f t="shared" si="2"/>
        <v>67116054</v>
      </c>
      <c r="J20" s="46">
        <v>1838796</v>
      </c>
      <c r="K20" s="2" t="s">
        <v>34</v>
      </c>
      <c r="L20" s="52" t="str">
        <f t="shared" si="3"/>
        <v>20211231VND</v>
      </c>
      <c r="M20">
        <f>VLOOKUP(L20,Mapping!$H$1:$K$25,4,0)</f>
        <v>1</v>
      </c>
      <c r="N20">
        <f t="shared" si="4"/>
        <v>2.7484999999999999E-4</v>
      </c>
      <c r="O20">
        <f t="shared" si="6"/>
        <v>1.838796E-3</v>
      </c>
      <c r="P20">
        <f t="shared" si="5"/>
        <v>6.7116053999999994E-2</v>
      </c>
      <c r="Q20" t="str">
        <f>VLOOKUP(VLOOKUP(C20,Mapping!$A$1:$C$17,3,0),Mapping!$E$1:$F$6,2,0)</f>
        <v>Vùng 02</v>
      </c>
    </row>
    <row r="21" spans="1:17" x14ac:dyDescent="0.3">
      <c r="A21" s="33">
        <v>44561</v>
      </c>
      <c r="B21">
        <v>2026</v>
      </c>
      <c r="C21">
        <v>41</v>
      </c>
      <c r="D21" s="38" t="s">
        <v>77</v>
      </c>
      <c r="E21" s="2" t="s">
        <v>41</v>
      </c>
      <c r="F21">
        <v>1806821</v>
      </c>
      <c r="G21" s="44">
        <f t="shared" si="0"/>
        <v>44197</v>
      </c>
      <c r="H21" s="50">
        <f t="shared" si="1"/>
        <v>365</v>
      </c>
      <c r="I21" s="50">
        <f t="shared" si="2"/>
        <v>38280178</v>
      </c>
      <c r="J21" s="46">
        <v>1048772</v>
      </c>
      <c r="K21" s="2" t="s">
        <v>34</v>
      </c>
      <c r="L21" s="52" t="str">
        <f t="shared" si="3"/>
        <v>20211231VND</v>
      </c>
      <c r="M21">
        <f>VLOOKUP(L21,Mapping!$H$1:$K$25,4,0)</f>
        <v>1</v>
      </c>
      <c r="N21">
        <f t="shared" si="4"/>
        <v>1.8068209999999999E-3</v>
      </c>
      <c r="O21">
        <f t="shared" si="6"/>
        <v>1.0487719999999999E-3</v>
      </c>
      <c r="P21">
        <f t="shared" si="5"/>
        <v>3.8280177999999998E-2</v>
      </c>
      <c r="Q21" t="str">
        <f>VLOOKUP(VLOOKUP(C21,Mapping!$A$1:$C$17,3,0),Mapping!$E$1:$F$6,2,0)</f>
        <v>Vùng 05</v>
      </c>
    </row>
    <row r="22" spans="1:17" x14ac:dyDescent="0.3">
      <c r="A22" s="33">
        <v>44561</v>
      </c>
      <c r="B22">
        <v>2027</v>
      </c>
      <c r="C22">
        <v>24</v>
      </c>
      <c r="D22" s="38" t="s">
        <v>77</v>
      </c>
      <c r="E22" s="2" t="s">
        <v>41</v>
      </c>
      <c r="F22">
        <v>808219</v>
      </c>
      <c r="G22" s="44">
        <f t="shared" si="0"/>
        <v>44197</v>
      </c>
      <c r="H22" s="50">
        <f t="shared" si="1"/>
        <v>365</v>
      </c>
      <c r="I22" s="50">
        <f t="shared" si="2"/>
        <v>59385828.5</v>
      </c>
      <c r="J22" s="46">
        <v>1627009</v>
      </c>
      <c r="K22" s="2" t="s">
        <v>34</v>
      </c>
      <c r="L22" s="52" t="str">
        <f t="shared" si="3"/>
        <v>20211231VND</v>
      </c>
      <c r="M22">
        <f>VLOOKUP(L22,Mapping!$H$1:$K$25,4,0)</f>
        <v>1</v>
      </c>
      <c r="N22">
        <f t="shared" si="4"/>
        <v>8.0821899999999999E-4</v>
      </c>
      <c r="O22">
        <f t="shared" si="6"/>
        <v>1.627009E-3</v>
      </c>
      <c r="P22">
        <f t="shared" si="5"/>
        <v>5.9385828500000001E-2</v>
      </c>
      <c r="Q22" t="str">
        <f>VLOOKUP(VLOOKUP(C22,Mapping!$A$1:$C$17,3,0),Mapping!$E$1:$F$6,2,0)</f>
        <v>Vùng 04</v>
      </c>
    </row>
    <row r="23" spans="1:17" x14ac:dyDescent="0.3">
      <c r="A23" s="33">
        <v>44561</v>
      </c>
      <c r="B23">
        <v>2029</v>
      </c>
      <c r="C23">
        <v>20</v>
      </c>
      <c r="D23" s="38" t="s">
        <v>77</v>
      </c>
      <c r="E23" s="2" t="s">
        <v>41</v>
      </c>
      <c r="F23">
        <v>1228179</v>
      </c>
      <c r="G23" s="44">
        <f t="shared" si="0"/>
        <v>44197</v>
      </c>
      <c r="H23" s="50">
        <f t="shared" si="1"/>
        <v>365</v>
      </c>
      <c r="I23" s="50">
        <f t="shared" si="2"/>
        <v>8861981</v>
      </c>
      <c r="J23" s="46">
        <v>242794</v>
      </c>
      <c r="K23" s="2" t="s">
        <v>34</v>
      </c>
      <c r="L23" s="52" t="str">
        <f t="shared" si="3"/>
        <v>20211231VND</v>
      </c>
      <c r="M23">
        <f>VLOOKUP(L23,Mapping!$H$1:$K$25,4,0)</f>
        <v>1</v>
      </c>
      <c r="N23">
        <f t="shared" si="4"/>
        <v>1.228179E-3</v>
      </c>
      <c r="O23">
        <f t="shared" si="6"/>
        <v>2.4279400000000001E-4</v>
      </c>
      <c r="P23">
        <f t="shared" si="5"/>
        <v>8.8619809999999997E-3</v>
      </c>
      <c r="Q23" t="str">
        <f>VLOOKUP(VLOOKUP(C23,Mapping!$A$1:$C$17,3,0),Mapping!$E$1:$F$6,2,0)</f>
        <v>Vùng 02</v>
      </c>
    </row>
    <row r="24" spans="1:17" x14ac:dyDescent="0.3">
      <c r="A24" s="33">
        <v>44561</v>
      </c>
      <c r="B24">
        <v>2029</v>
      </c>
      <c r="C24">
        <v>40</v>
      </c>
      <c r="D24" s="38" t="s">
        <v>77</v>
      </c>
      <c r="E24" s="2" t="s">
        <v>41</v>
      </c>
      <c r="F24">
        <v>203066</v>
      </c>
      <c r="G24" s="44">
        <f t="shared" si="0"/>
        <v>44197</v>
      </c>
      <c r="H24" s="50">
        <f t="shared" si="1"/>
        <v>365</v>
      </c>
      <c r="I24" s="50">
        <f t="shared" si="2"/>
        <v>11669743.5</v>
      </c>
      <c r="J24" s="46">
        <v>319719</v>
      </c>
      <c r="K24" s="2" t="s">
        <v>34</v>
      </c>
      <c r="L24" s="52" t="str">
        <f t="shared" si="3"/>
        <v>20211231VND</v>
      </c>
      <c r="M24">
        <f>VLOOKUP(L24,Mapping!$H$1:$K$25,4,0)</f>
        <v>1</v>
      </c>
      <c r="N24">
        <f t="shared" si="4"/>
        <v>2.0306600000000001E-4</v>
      </c>
      <c r="O24">
        <f t="shared" si="6"/>
        <v>3.1971899999999999E-4</v>
      </c>
      <c r="P24">
        <f t="shared" si="5"/>
        <v>1.16697435E-2</v>
      </c>
      <c r="Q24" t="str">
        <f>VLOOKUP(VLOOKUP(C24,Mapping!$A$1:$C$17,3,0),Mapping!$E$1:$F$6,2,0)</f>
        <v>Vùng 01</v>
      </c>
    </row>
    <row r="25" spans="1:17" x14ac:dyDescent="0.3">
      <c r="A25" s="33">
        <v>44561</v>
      </c>
      <c r="B25">
        <v>2031</v>
      </c>
      <c r="C25">
        <v>20</v>
      </c>
      <c r="D25" s="38" t="s">
        <v>77</v>
      </c>
      <c r="E25" s="2" t="s">
        <v>41</v>
      </c>
      <c r="F25">
        <v>1313595</v>
      </c>
      <c r="G25" s="44">
        <f t="shared" si="0"/>
        <v>44197</v>
      </c>
      <c r="H25" s="50">
        <f t="shared" si="1"/>
        <v>365</v>
      </c>
      <c r="I25" s="50">
        <f t="shared" si="2"/>
        <v>42725184.5</v>
      </c>
      <c r="J25" s="46">
        <v>1170553</v>
      </c>
      <c r="K25" s="2" t="s">
        <v>34</v>
      </c>
      <c r="L25" s="52" t="str">
        <f t="shared" si="3"/>
        <v>20211231VND</v>
      </c>
      <c r="M25">
        <f>VLOOKUP(L25,Mapping!$H$1:$K$25,4,0)</f>
        <v>1</v>
      </c>
      <c r="N25">
        <f t="shared" si="4"/>
        <v>1.3135950000000001E-3</v>
      </c>
      <c r="O25">
        <f t="shared" si="6"/>
        <v>1.170553E-3</v>
      </c>
      <c r="P25">
        <f t="shared" si="5"/>
        <v>4.2725184499999999E-2</v>
      </c>
      <c r="Q25" t="str">
        <f>VLOOKUP(VLOOKUP(C25,Mapping!$A$1:$C$17,3,0),Mapping!$E$1:$F$6,2,0)</f>
        <v>Vùng 02</v>
      </c>
    </row>
    <row r="26" spans="1:17" x14ac:dyDescent="0.3">
      <c r="A26" s="33">
        <v>44561</v>
      </c>
      <c r="B26">
        <v>2031</v>
      </c>
      <c r="C26">
        <v>20</v>
      </c>
      <c r="D26" s="38" t="s">
        <v>77</v>
      </c>
      <c r="E26" s="2" t="s">
        <v>41</v>
      </c>
      <c r="F26">
        <v>303448</v>
      </c>
      <c r="G26" s="44">
        <f t="shared" si="0"/>
        <v>44197</v>
      </c>
      <c r="H26" s="50">
        <f t="shared" si="1"/>
        <v>365</v>
      </c>
      <c r="I26" s="50">
        <f t="shared" si="2"/>
        <v>1591528493573.7659</v>
      </c>
      <c r="J26" s="46">
        <v>1978579</v>
      </c>
      <c r="K26" s="2" t="s">
        <v>35</v>
      </c>
      <c r="L26" s="52" t="str">
        <f t="shared" si="3"/>
        <v>20211231USD</v>
      </c>
      <c r="M26">
        <f>VLOOKUP(L26,Mapping!$H$1:$K$25,4,0)</f>
        <v>22037.795999999998</v>
      </c>
      <c r="N26">
        <f t="shared" si="4"/>
        <v>6.6873251206079996</v>
      </c>
      <c r="O26">
        <f t="shared" si="6"/>
        <v>43.603520371883995</v>
      </c>
      <c r="P26">
        <f t="shared" si="5"/>
        <v>1591.5284935737659</v>
      </c>
      <c r="Q26" t="str">
        <f>VLOOKUP(VLOOKUP(C26,Mapping!$A$1:$C$17,3,0),Mapping!$E$1:$F$6,2,0)</f>
        <v>Vùng 02</v>
      </c>
    </row>
    <row r="27" spans="1:17" x14ac:dyDescent="0.3">
      <c r="A27" s="33">
        <v>44561</v>
      </c>
      <c r="B27">
        <v>2032</v>
      </c>
      <c r="C27">
        <v>34</v>
      </c>
      <c r="D27" s="38" t="s">
        <v>77</v>
      </c>
      <c r="E27" s="2" t="s">
        <v>41</v>
      </c>
      <c r="F27">
        <v>744733</v>
      </c>
      <c r="G27" s="44">
        <f t="shared" si="0"/>
        <v>44197</v>
      </c>
      <c r="H27" s="50">
        <f t="shared" si="1"/>
        <v>365</v>
      </c>
      <c r="I27" s="50">
        <f t="shared" si="2"/>
        <v>32347614.000000004</v>
      </c>
      <c r="J27" s="46">
        <v>886236</v>
      </c>
      <c r="K27" s="2" t="s">
        <v>34</v>
      </c>
      <c r="L27" s="52" t="str">
        <f t="shared" si="3"/>
        <v>20211231VND</v>
      </c>
      <c r="M27">
        <f>VLOOKUP(L27,Mapping!$H$1:$K$25,4,0)</f>
        <v>1</v>
      </c>
      <c r="N27">
        <f t="shared" si="4"/>
        <v>7.4473300000000003E-4</v>
      </c>
      <c r="O27">
        <f t="shared" si="6"/>
        <v>8.8623599999999999E-4</v>
      </c>
      <c r="P27">
        <f t="shared" si="5"/>
        <v>3.2347614000000004E-2</v>
      </c>
      <c r="Q27" t="str">
        <f>VLOOKUP(VLOOKUP(C27,Mapping!$A$1:$C$17,3,0),Mapping!$E$1:$F$6,2,0)</f>
        <v>Vùng 02</v>
      </c>
    </row>
    <row r="28" spans="1:17" x14ac:dyDescent="0.3">
      <c r="A28" s="33">
        <v>44561</v>
      </c>
      <c r="B28">
        <v>2032</v>
      </c>
      <c r="C28">
        <v>34</v>
      </c>
      <c r="D28" s="38" t="s">
        <v>77</v>
      </c>
      <c r="E28" s="2" t="s">
        <v>41</v>
      </c>
      <c r="F28">
        <v>1847380</v>
      </c>
      <c r="G28" s="44">
        <f t="shared" si="0"/>
        <v>44197</v>
      </c>
      <c r="H28" s="50">
        <f t="shared" si="1"/>
        <v>365</v>
      </c>
      <c r="I28" s="50">
        <f t="shared" si="2"/>
        <v>60521015</v>
      </c>
      <c r="J28" s="46">
        <v>1658110</v>
      </c>
      <c r="K28" s="2" t="s">
        <v>34</v>
      </c>
      <c r="L28" s="52" t="str">
        <f t="shared" si="3"/>
        <v>20211231VND</v>
      </c>
      <c r="M28">
        <f>VLOOKUP(L28,Mapping!$H$1:$K$25,4,0)</f>
        <v>1</v>
      </c>
      <c r="N28">
        <f t="shared" si="4"/>
        <v>1.84738E-3</v>
      </c>
      <c r="O28">
        <f t="shared" si="6"/>
        <v>1.65811E-3</v>
      </c>
      <c r="P28">
        <f t="shared" si="5"/>
        <v>6.0521014999999997E-2</v>
      </c>
      <c r="Q28" t="str">
        <f>VLOOKUP(VLOOKUP(C28,Mapping!$A$1:$C$17,3,0),Mapping!$E$1:$F$6,2,0)</f>
        <v>Vùng 02</v>
      </c>
    </row>
    <row r="29" spans="1:17" x14ac:dyDescent="0.3">
      <c r="A29" s="33">
        <v>44561</v>
      </c>
      <c r="B29">
        <v>2034</v>
      </c>
      <c r="C29">
        <v>31</v>
      </c>
      <c r="D29" s="38" t="s">
        <v>77</v>
      </c>
      <c r="E29" s="2" t="s">
        <v>41</v>
      </c>
      <c r="F29">
        <v>107315</v>
      </c>
      <c r="G29" s="44">
        <f t="shared" si="0"/>
        <v>44197</v>
      </c>
      <c r="H29" s="50">
        <f t="shared" si="1"/>
        <v>365</v>
      </c>
      <c r="I29" s="50">
        <f t="shared" si="2"/>
        <v>32918328</v>
      </c>
      <c r="J29" s="46">
        <v>901872</v>
      </c>
      <c r="K29" s="2" t="s">
        <v>34</v>
      </c>
      <c r="L29" s="52" t="str">
        <f t="shared" si="3"/>
        <v>20211231VND</v>
      </c>
      <c r="M29">
        <f>VLOOKUP(L29,Mapping!$H$1:$K$25,4,0)</f>
        <v>1</v>
      </c>
      <c r="N29">
        <f t="shared" si="4"/>
        <v>1.07315E-4</v>
      </c>
      <c r="O29">
        <f t="shared" si="6"/>
        <v>9.0187199999999996E-4</v>
      </c>
      <c r="P29">
        <f t="shared" si="5"/>
        <v>3.2918327999999997E-2</v>
      </c>
      <c r="Q29" t="str">
        <f>VLOOKUP(VLOOKUP(C29,Mapping!$A$1:$C$17,3,0),Mapping!$E$1:$F$6,2,0)</f>
        <v>Vùng 03</v>
      </c>
    </row>
    <row r="30" spans="1:17" x14ac:dyDescent="0.3">
      <c r="A30" s="33">
        <v>44561</v>
      </c>
      <c r="B30">
        <v>2036</v>
      </c>
      <c r="C30">
        <v>11</v>
      </c>
      <c r="D30" s="38" t="s">
        <v>77</v>
      </c>
      <c r="E30" s="2" t="s">
        <v>41</v>
      </c>
      <c r="F30">
        <v>778569</v>
      </c>
      <c r="G30" s="44">
        <f t="shared" si="0"/>
        <v>44197</v>
      </c>
      <c r="H30" s="50">
        <f t="shared" si="1"/>
        <v>365</v>
      </c>
      <c r="I30" s="50">
        <f t="shared" si="2"/>
        <v>959220</v>
      </c>
      <c r="J30" s="46">
        <v>26280</v>
      </c>
      <c r="K30" s="2" t="s">
        <v>34</v>
      </c>
      <c r="L30" s="52" t="str">
        <f t="shared" si="3"/>
        <v>20211231VND</v>
      </c>
      <c r="M30">
        <f>VLOOKUP(L30,Mapping!$H$1:$K$25,4,0)</f>
        <v>1</v>
      </c>
      <c r="N30">
        <f t="shared" si="4"/>
        <v>7.7856900000000001E-4</v>
      </c>
      <c r="O30">
        <f t="shared" si="6"/>
        <v>2.6279999999999999E-5</v>
      </c>
      <c r="P30">
        <f t="shared" si="5"/>
        <v>9.5921999999999999E-4</v>
      </c>
      <c r="Q30" t="str">
        <f>VLOOKUP(VLOOKUP(C30,Mapping!$A$1:$C$17,3,0),Mapping!$E$1:$F$6,2,0)</f>
        <v>Vùng 01</v>
      </c>
    </row>
    <row r="31" spans="1:17" x14ac:dyDescent="0.3">
      <c r="A31" s="33">
        <v>44561</v>
      </c>
      <c r="B31">
        <v>2037</v>
      </c>
      <c r="C31">
        <v>24</v>
      </c>
      <c r="D31" s="38" t="s">
        <v>77</v>
      </c>
      <c r="E31" s="2" t="s">
        <v>41</v>
      </c>
      <c r="F31">
        <v>349134</v>
      </c>
      <c r="G31" s="44">
        <f t="shared" si="0"/>
        <v>44197</v>
      </c>
      <c r="H31" s="50">
        <f t="shared" si="1"/>
        <v>365</v>
      </c>
      <c r="I31" s="50">
        <f t="shared" si="2"/>
        <v>3654964</v>
      </c>
      <c r="J31" s="46">
        <v>100136</v>
      </c>
      <c r="K31" s="2" t="s">
        <v>34</v>
      </c>
      <c r="L31" s="52" t="str">
        <f t="shared" si="3"/>
        <v>20211231VND</v>
      </c>
      <c r="M31">
        <f>VLOOKUP(L31,Mapping!$H$1:$K$25,4,0)</f>
        <v>1</v>
      </c>
      <c r="N31">
        <f t="shared" si="4"/>
        <v>3.4913400000000002E-4</v>
      </c>
      <c r="O31">
        <f t="shared" si="6"/>
        <v>1.00136E-4</v>
      </c>
      <c r="P31">
        <f t="shared" si="5"/>
        <v>3.6549640000000001E-3</v>
      </c>
      <c r="Q31" t="str">
        <f>VLOOKUP(VLOOKUP(C31,Mapping!$A$1:$C$17,3,0),Mapping!$E$1:$F$6,2,0)</f>
        <v>Vùng 04</v>
      </c>
    </row>
    <row r="32" spans="1:17" x14ac:dyDescent="0.3">
      <c r="A32" s="33">
        <v>44561</v>
      </c>
      <c r="B32">
        <v>2037</v>
      </c>
      <c r="C32">
        <v>40</v>
      </c>
      <c r="D32" s="38" t="s">
        <v>77</v>
      </c>
      <c r="E32" s="2" t="s">
        <v>41</v>
      </c>
      <c r="F32">
        <v>635951</v>
      </c>
      <c r="G32" s="44">
        <f t="shared" si="0"/>
        <v>44197</v>
      </c>
      <c r="H32" s="50">
        <f t="shared" si="1"/>
        <v>365</v>
      </c>
      <c r="I32" s="50">
        <f t="shared" si="2"/>
        <v>37514116</v>
      </c>
      <c r="J32" s="46">
        <v>1027784</v>
      </c>
      <c r="K32" s="2" t="s">
        <v>34</v>
      </c>
      <c r="L32" s="52" t="str">
        <f t="shared" si="3"/>
        <v>20211231VND</v>
      </c>
      <c r="M32">
        <f>VLOOKUP(L32,Mapping!$H$1:$K$25,4,0)</f>
        <v>1</v>
      </c>
      <c r="N32">
        <f t="shared" si="4"/>
        <v>6.3595100000000005E-4</v>
      </c>
      <c r="O32">
        <f t="shared" si="6"/>
        <v>1.0277839999999999E-3</v>
      </c>
      <c r="P32">
        <f t="shared" si="5"/>
        <v>3.7514116E-2</v>
      </c>
      <c r="Q32" t="str">
        <f>VLOOKUP(VLOOKUP(C32,Mapping!$A$1:$C$17,3,0),Mapping!$E$1:$F$6,2,0)</f>
        <v>Vùng 01</v>
      </c>
    </row>
    <row r="33" spans="1:17" x14ac:dyDescent="0.3">
      <c r="A33" s="33">
        <v>44561</v>
      </c>
      <c r="B33">
        <v>2037</v>
      </c>
      <c r="C33">
        <v>40</v>
      </c>
      <c r="D33" s="38" t="s">
        <v>77</v>
      </c>
      <c r="E33" s="2" t="s">
        <v>41</v>
      </c>
      <c r="F33">
        <v>1046380</v>
      </c>
      <c r="G33" s="44">
        <f t="shared" si="0"/>
        <v>44197</v>
      </c>
      <c r="H33" s="50">
        <f t="shared" si="1"/>
        <v>365</v>
      </c>
      <c r="I33" s="50">
        <f t="shared" si="2"/>
        <v>47919755</v>
      </c>
      <c r="J33" s="46">
        <v>1312870</v>
      </c>
      <c r="K33" s="2" t="s">
        <v>34</v>
      </c>
      <c r="L33" s="52" t="str">
        <f t="shared" si="3"/>
        <v>20211231VND</v>
      </c>
      <c r="M33">
        <f>VLOOKUP(L33,Mapping!$H$1:$K$25,4,0)</f>
        <v>1</v>
      </c>
      <c r="N33">
        <f t="shared" si="4"/>
        <v>1.04638E-3</v>
      </c>
      <c r="O33">
        <f t="shared" si="6"/>
        <v>1.3128700000000001E-3</v>
      </c>
      <c r="P33">
        <f t="shared" si="5"/>
        <v>4.7919755000000001E-2</v>
      </c>
      <c r="Q33" t="str">
        <f>VLOOKUP(VLOOKUP(C33,Mapping!$A$1:$C$17,3,0),Mapping!$E$1:$F$6,2,0)</f>
        <v>Vùng 01</v>
      </c>
    </row>
    <row r="34" spans="1:17" x14ac:dyDescent="0.3">
      <c r="A34" s="33">
        <v>44561</v>
      </c>
      <c r="B34">
        <v>2037</v>
      </c>
      <c r="C34">
        <v>34</v>
      </c>
      <c r="D34" s="38" t="s">
        <v>77</v>
      </c>
      <c r="E34" s="2" t="s">
        <v>41</v>
      </c>
      <c r="F34">
        <v>1210873</v>
      </c>
      <c r="G34" s="44">
        <f t="shared" si="0"/>
        <v>44197</v>
      </c>
      <c r="H34" s="50">
        <f t="shared" si="1"/>
        <v>365</v>
      </c>
      <c r="I34" s="50">
        <f t="shared" si="2"/>
        <v>11023511</v>
      </c>
      <c r="J34" s="46">
        <v>302014</v>
      </c>
      <c r="K34" s="2" t="s">
        <v>34</v>
      </c>
      <c r="L34" s="52" t="str">
        <f t="shared" si="3"/>
        <v>20211231VND</v>
      </c>
      <c r="M34">
        <f>VLOOKUP(L34,Mapping!$H$1:$K$25,4,0)</f>
        <v>1</v>
      </c>
      <c r="N34">
        <f t="shared" si="4"/>
        <v>1.2108729999999999E-3</v>
      </c>
      <c r="O34">
        <f t="shared" si="6"/>
        <v>3.0201400000000003E-4</v>
      </c>
      <c r="P34">
        <f t="shared" si="5"/>
        <v>1.1023511E-2</v>
      </c>
      <c r="Q34" t="str">
        <f>VLOOKUP(VLOOKUP(C34,Mapping!$A$1:$C$17,3,0),Mapping!$E$1:$F$6,2,0)</f>
        <v>Vùng 02</v>
      </c>
    </row>
    <row r="35" spans="1:17" x14ac:dyDescent="0.3">
      <c r="A35" s="33">
        <v>44561</v>
      </c>
      <c r="B35">
        <v>2042</v>
      </c>
      <c r="C35">
        <v>20</v>
      </c>
      <c r="D35" s="38" t="s">
        <v>77</v>
      </c>
      <c r="E35" s="2" t="s">
        <v>41</v>
      </c>
      <c r="F35">
        <v>1688863</v>
      </c>
      <c r="G35" s="44">
        <f t="shared" si="0"/>
        <v>44197</v>
      </c>
      <c r="H35" s="50">
        <f t="shared" si="1"/>
        <v>365</v>
      </c>
      <c r="I35" s="50">
        <f t="shared" si="2"/>
        <v>164522376942.98175</v>
      </c>
      <c r="J35" s="46">
        <v>210083</v>
      </c>
      <c r="K35" s="2" t="s">
        <v>36</v>
      </c>
      <c r="L35" s="52" t="str">
        <f t="shared" si="3"/>
        <v>20211231EUR</v>
      </c>
      <c r="M35">
        <f>VLOOKUP(L35,Mapping!$H$1:$K$25,4,0)</f>
        <v>21455.626499999998</v>
      </c>
      <c r="N35">
        <f t="shared" si="4"/>
        <v>36.235613737669496</v>
      </c>
      <c r="O35">
        <f t="shared" si="6"/>
        <v>4.507462381999499</v>
      </c>
      <c r="P35">
        <f t="shared" si="5"/>
        <v>164.52237694298174</v>
      </c>
      <c r="Q35" t="str">
        <f>VLOOKUP(VLOOKUP(C35,Mapping!$A$1:$C$17,3,0),Mapping!$E$1:$F$6,2,0)</f>
        <v>Vùng 02</v>
      </c>
    </row>
    <row r="36" spans="1:17" x14ac:dyDescent="0.3">
      <c r="A36" s="33">
        <v>44561</v>
      </c>
      <c r="B36">
        <v>2043</v>
      </c>
      <c r="C36">
        <v>11</v>
      </c>
      <c r="D36" s="38" t="s">
        <v>77</v>
      </c>
      <c r="E36" s="2" t="s">
        <v>41</v>
      </c>
      <c r="F36">
        <v>1383210</v>
      </c>
      <c r="G36" s="44">
        <f t="shared" si="0"/>
        <v>44197</v>
      </c>
      <c r="H36" s="50">
        <f t="shared" si="1"/>
        <v>365</v>
      </c>
      <c r="I36" s="50">
        <f t="shared" si="2"/>
        <v>43152855</v>
      </c>
      <c r="J36" s="46">
        <v>1182270</v>
      </c>
      <c r="K36" s="2" t="s">
        <v>34</v>
      </c>
      <c r="L36" s="52" t="str">
        <f t="shared" si="3"/>
        <v>20211231VND</v>
      </c>
      <c r="M36">
        <f>VLOOKUP(L36,Mapping!$H$1:$K$25,4,0)</f>
        <v>1</v>
      </c>
      <c r="N36">
        <f t="shared" si="4"/>
        <v>1.38321E-3</v>
      </c>
      <c r="O36">
        <f t="shared" si="6"/>
        <v>1.18227E-3</v>
      </c>
      <c r="P36">
        <f t="shared" si="5"/>
        <v>4.3152854999999997E-2</v>
      </c>
      <c r="Q36" t="str">
        <f>VLOOKUP(VLOOKUP(C36,Mapping!$A$1:$C$17,3,0),Mapping!$E$1:$F$6,2,0)</f>
        <v>Vùng 01</v>
      </c>
    </row>
    <row r="37" spans="1:17" x14ac:dyDescent="0.3">
      <c r="A37" s="33">
        <v>44561</v>
      </c>
      <c r="B37">
        <v>2044</v>
      </c>
      <c r="C37">
        <v>40</v>
      </c>
      <c r="D37" s="38" t="s">
        <v>77</v>
      </c>
      <c r="E37" s="2" t="s">
        <v>41</v>
      </c>
      <c r="F37">
        <v>940107</v>
      </c>
      <c r="G37" s="44">
        <f t="shared" si="0"/>
        <v>44197</v>
      </c>
      <c r="H37" s="50">
        <f t="shared" si="1"/>
        <v>365</v>
      </c>
      <c r="I37" s="50">
        <f t="shared" si="2"/>
        <v>41407206</v>
      </c>
      <c r="J37" s="46">
        <v>1134444</v>
      </c>
      <c r="K37" s="2" t="s">
        <v>34</v>
      </c>
      <c r="L37" s="52" t="str">
        <f t="shared" si="3"/>
        <v>20211231VND</v>
      </c>
      <c r="M37">
        <f>VLOOKUP(L37,Mapping!$H$1:$K$25,4,0)</f>
        <v>1</v>
      </c>
      <c r="N37">
        <f t="shared" si="4"/>
        <v>9.4010700000000003E-4</v>
      </c>
      <c r="O37">
        <f t="shared" si="6"/>
        <v>1.1344440000000001E-3</v>
      </c>
      <c r="P37">
        <f t="shared" si="5"/>
        <v>4.1407206000000002E-2</v>
      </c>
      <c r="Q37" t="str">
        <f>VLOOKUP(VLOOKUP(C37,Mapping!$A$1:$C$17,3,0),Mapping!$E$1:$F$6,2,0)</f>
        <v>Vùng 01</v>
      </c>
    </row>
    <row r="38" spans="1:17" x14ac:dyDescent="0.3">
      <c r="A38" s="33">
        <v>44561</v>
      </c>
      <c r="B38">
        <v>2045</v>
      </c>
      <c r="C38">
        <v>20</v>
      </c>
      <c r="D38" s="38" t="s">
        <v>77</v>
      </c>
      <c r="E38" s="2" t="s">
        <v>41</v>
      </c>
      <c r="F38">
        <v>692697</v>
      </c>
      <c r="G38" s="44">
        <f t="shared" si="0"/>
        <v>44197</v>
      </c>
      <c r="H38" s="50">
        <f t="shared" si="1"/>
        <v>365</v>
      </c>
      <c r="I38" s="50">
        <f t="shared" si="2"/>
        <v>54084751</v>
      </c>
      <c r="J38" s="46">
        <v>1481774</v>
      </c>
      <c r="K38" s="2" t="s">
        <v>34</v>
      </c>
      <c r="L38" s="52" t="str">
        <f t="shared" si="3"/>
        <v>20211231VND</v>
      </c>
      <c r="M38">
        <f>VLOOKUP(L38,Mapping!$H$1:$K$25,4,0)</f>
        <v>1</v>
      </c>
      <c r="N38">
        <f t="shared" si="4"/>
        <v>6.9269700000000004E-4</v>
      </c>
      <c r="O38">
        <f t="shared" si="6"/>
        <v>1.4817739999999999E-3</v>
      </c>
      <c r="P38">
        <f t="shared" si="5"/>
        <v>5.4084751E-2</v>
      </c>
      <c r="Q38" t="str">
        <f>VLOOKUP(VLOOKUP(C38,Mapping!$A$1:$C$17,3,0),Mapping!$E$1:$F$6,2,0)</f>
        <v>Vùng 02</v>
      </c>
    </row>
    <row r="39" spans="1:17" x14ac:dyDescent="0.3">
      <c r="A39" s="33">
        <v>44561</v>
      </c>
      <c r="B39">
        <v>2045</v>
      </c>
      <c r="C39">
        <v>34</v>
      </c>
      <c r="D39" s="38" t="s">
        <v>77</v>
      </c>
      <c r="E39" s="2" t="s">
        <v>41</v>
      </c>
      <c r="F39">
        <v>4139299</v>
      </c>
      <c r="G39" s="44">
        <f t="shared" si="0"/>
        <v>44197</v>
      </c>
      <c r="H39" s="50">
        <f t="shared" si="1"/>
        <v>365</v>
      </c>
      <c r="I39" s="50">
        <f t="shared" si="2"/>
        <v>125819770.5</v>
      </c>
      <c r="J39" s="46">
        <v>3447117</v>
      </c>
      <c r="K39" s="2" t="s">
        <v>34</v>
      </c>
      <c r="L39" s="52" t="str">
        <f t="shared" si="3"/>
        <v>20211231VND</v>
      </c>
      <c r="M39">
        <f>VLOOKUP(L39,Mapping!$H$1:$K$25,4,0)</f>
        <v>1</v>
      </c>
      <c r="N39">
        <f t="shared" si="4"/>
        <v>4.1392989999999999E-3</v>
      </c>
      <c r="O39">
        <f t="shared" si="6"/>
        <v>3.447117E-3</v>
      </c>
      <c r="P39">
        <f t="shared" si="5"/>
        <v>0.12581977050000001</v>
      </c>
      <c r="Q39" t="str">
        <f>VLOOKUP(VLOOKUP(C39,Mapping!$A$1:$C$17,3,0),Mapping!$E$1:$F$6,2,0)</f>
        <v>Vùng 02</v>
      </c>
    </row>
    <row r="40" spans="1:17" x14ac:dyDescent="0.3">
      <c r="A40" s="33">
        <v>44561</v>
      </c>
      <c r="B40">
        <v>2047</v>
      </c>
      <c r="C40">
        <v>20</v>
      </c>
      <c r="D40" s="38" t="s">
        <v>77</v>
      </c>
      <c r="E40" s="2" t="s">
        <v>41</v>
      </c>
      <c r="F40">
        <v>5951689</v>
      </c>
      <c r="G40" s="44">
        <f t="shared" si="0"/>
        <v>44197</v>
      </c>
      <c r="H40" s="50">
        <f t="shared" si="1"/>
        <v>365</v>
      </c>
      <c r="I40" s="50">
        <f t="shared" si="2"/>
        <v>121332679.5</v>
      </c>
      <c r="J40" s="46">
        <v>3324183</v>
      </c>
      <c r="K40" s="2" t="s">
        <v>34</v>
      </c>
      <c r="L40" s="52" t="str">
        <f t="shared" si="3"/>
        <v>20211231VND</v>
      </c>
      <c r="M40">
        <f>VLOOKUP(L40,Mapping!$H$1:$K$25,4,0)</f>
        <v>1</v>
      </c>
      <c r="N40">
        <f t="shared" si="4"/>
        <v>5.9516889999999996E-3</v>
      </c>
      <c r="O40">
        <f t="shared" si="6"/>
        <v>3.3241830000000001E-3</v>
      </c>
      <c r="P40">
        <f t="shared" si="5"/>
        <v>0.1213326795</v>
      </c>
      <c r="Q40" t="str">
        <f>VLOOKUP(VLOOKUP(C40,Mapping!$A$1:$C$17,3,0),Mapping!$E$1:$F$6,2,0)</f>
        <v>Vùng 02</v>
      </c>
    </row>
    <row r="41" spans="1:17" x14ac:dyDescent="0.3">
      <c r="A41" s="33">
        <v>44561</v>
      </c>
      <c r="B41">
        <v>2047</v>
      </c>
      <c r="C41">
        <v>20</v>
      </c>
      <c r="D41" s="38" t="s">
        <v>77</v>
      </c>
      <c r="E41" s="2" t="s">
        <v>41</v>
      </c>
      <c r="F41">
        <v>577968</v>
      </c>
      <c r="G41" s="44">
        <f t="shared" si="0"/>
        <v>44197</v>
      </c>
      <c r="H41" s="50">
        <f t="shared" si="1"/>
        <v>365</v>
      </c>
      <c r="I41" s="50">
        <f t="shared" si="2"/>
        <v>56298111</v>
      </c>
      <c r="J41" s="46">
        <v>1542414</v>
      </c>
      <c r="K41" s="2" t="s">
        <v>34</v>
      </c>
      <c r="L41" s="52" t="str">
        <f t="shared" si="3"/>
        <v>20211231VND</v>
      </c>
      <c r="M41">
        <f>VLOOKUP(L41,Mapping!$H$1:$K$25,4,0)</f>
        <v>1</v>
      </c>
      <c r="N41">
        <f t="shared" si="4"/>
        <v>5.7796799999999999E-4</v>
      </c>
      <c r="O41">
        <f t="shared" si="6"/>
        <v>1.542414E-3</v>
      </c>
      <c r="P41">
        <f t="shared" si="5"/>
        <v>5.6298110999999998E-2</v>
      </c>
      <c r="Q41" t="str">
        <f>VLOOKUP(VLOOKUP(C41,Mapping!$A$1:$C$17,3,0),Mapping!$E$1:$F$6,2,0)</f>
        <v>Vùng 02</v>
      </c>
    </row>
    <row r="42" spans="1:17" x14ac:dyDescent="0.3">
      <c r="A42" s="33">
        <v>44561</v>
      </c>
      <c r="B42">
        <v>2051</v>
      </c>
      <c r="C42">
        <v>34</v>
      </c>
      <c r="D42" s="38" t="s">
        <v>77</v>
      </c>
      <c r="E42" s="2" t="s">
        <v>41</v>
      </c>
      <c r="F42">
        <v>862741</v>
      </c>
      <c r="G42" s="44">
        <f t="shared" si="0"/>
        <v>44197</v>
      </c>
      <c r="H42" s="50">
        <f t="shared" si="1"/>
        <v>365</v>
      </c>
      <c r="I42" s="50">
        <f t="shared" si="2"/>
        <v>52148681.5</v>
      </c>
      <c r="J42" s="46">
        <v>1428731</v>
      </c>
      <c r="K42" s="2" t="s">
        <v>34</v>
      </c>
      <c r="L42" s="52" t="str">
        <f t="shared" si="3"/>
        <v>20211231VND</v>
      </c>
      <c r="M42">
        <f>VLOOKUP(L42,Mapping!$H$1:$K$25,4,0)</f>
        <v>1</v>
      </c>
      <c r="N42">
        <f t="shared" si="4"/>
        <v>8.6274099999999999E-4</v>
      </c>
      <c r="O42">
        <f t="shared" si="6"/>
        <v>1.4287309999999999E-3</v>
      </c>
      <c r="P42">
        <f t="shared" si="5"/>
        <v>5.2148681500000002E-2</v>
      </c>
      <c r="Q42" t="str">
        <f>VLOOKUP(VLOOKUP(C42,Mapping!$A$1:$C$17,3,0),Mapping!$E$1:$F$6,2,0)</f>
        <v>Vùng 02</v>
      </c>
    </row>
    <row r="43" spans="1:17" x14ac:dyDescent="0.3">
      <c r="A43" s="33">
        <v>44561</v>
      </c>
      <c r="B43">
        <v>2059</v>
      </c>
      <c r="C43">
        <v>34</v>
      </c>
      <c r="D43" s="38" t="s">
        <v>77</v>
      </c>
      <c r="E43" s="2" t="s">
        <v>41</v>
      </c>
      <c r="F43">
        <v>76463</v>
      </c>
      <c r="G43" s="44">
        <f t="shared" si="0"/>
        <v>44197</v>
      </c>
      <c r="H43" s="50">
        <f t="shared" si="1"/>
        <v>365</v>
      </c>
      <c r="I43" s="50">
        <f t="shared" si="2"/>
        <v>36474815</v>
      </c>
      <c r="J43" s="46">
        <v>999310</v>
      </c>
      <c r="K43" s="2" t="s">
        <v>34</v>
      </c>
      <c r="L43" s="52" t="str">
        <f t="shared" si="3"/>
        <v>20211231VND</v>
      </c>
      <c r="M43">
        <f>VLOOKUP(L43,Mapping!$H$1:$K$25,4,0)</f>
        <v>1</v>
      </c>
      <c r="N43">
        <f t="shared" si="4"/>
        <v>7.6463000000000003E-5</v>
      </c>
      <c r="O43">
        <f t="shared" si="6"/>
        <v>9.9931E-4</v>
      </c>
      <c r="P43">
        <f t="shared" si="5"/>
        <v>3.6474815000000001E-2</v>
      </c>
      <c r="Q43" t="str">
        <f>VLOOKUP(VLOOKUP(C43,Mapping!$A$1:$C$17,3,0),Mapping!$E$1:$F$6,2,0)</f>
        <v>Vùng 02</v>
      </c>
    </row>
    <row r="44" spans="1:17" x14ac:dyDescent="0.3">
      <c r="A44" s="33">
        <v>44561</v>
      </c>
      <c r="B44">
        <v>2059</v>
      </c>
      <c r="C44">
        <v>26</v>
      </c>
      <c r="D44" s="38" t="s">
        <v>77</v>
      </c>
      <c r="E44" s="2" t="s">
        <v>41</v>
      </c>
      <c r="F44">
        <v>1601485</v>
      </c>
      <c r="G44" s="44">
        <f t="shared" si="0"/>
        <v>44197</v>
      </c>
      <c r="H44" s="50">
        <f t="shared" si="1"/>
        <v>365</v>
      </c>
      <c r="I44" s="50">
        <f t="shared" si="2"/>
        <v>71089590</v>
      </c>
      <c r="J44" s="46">
        <v>1947660</v>
      </c>
      <c r="K44" s="2" t="s">
        <v>34</v>
      </c>
      <c r="L44" s="52" t="str">
        <f t="shared" si="3"/>
        <v>20211231VND</v>
      </c>
      <c r="M44">
        <f>VLOOKUP(L44,Mapping!$H$1:$K$25,4,0)</f>
        <v>1</v>
      </c>
      <c r="N44">
        <f t="shared" si="4"/>
        <v>1.6014849999999999E-3</v>
      </c>
      <c r="O44">
        <f t="shared" si="6"/>
        <v>1.9476599999999999E-3</v>
      </c>
      <c r="P44">
        <f t="shared" si="5"/>
        <v>7.1089589999999994E-2</v>
      </c>
      <c r="Q44" t="str">
        <f>VLOOKUP(VLOOKUP(C44,Mapping!$A$1:$C$17,3,0),Mapping!$E$1:$F$6,2,0)</f>
        <v>Vùng 04</v>
      </c>
    </row>
    <row r="45" spans="1:17" x14ac:dyDescent="0.3">
      <c r="A45" s="33">
        <v>44561</v>
      </c>
      <c r="B45">
        <v>2059</v>
      </c>
      <c r="C45">
        <v>20</v>
      </c>
      <c r="D45" s="38" t="s">
        <v>77</v>
      </c>
      <c r="E45" s="2" t="s">
        <v>41</v>
      </c>
      <c r="F45">
        <v>1315316</v>
      </c>
      <c r="G45" s="44">
        <f t="shared" si="0"/>
        <v>44197</v>
      </c>
      <c r="H45" s="50">
        <f t="shared" si="1"/>
        <v>365</v>
      </c>
      <c r="I45" s="50">
        <f t="shared" si="2"/>
        <v>27685542</v>
      </c>
      <c r="J45" s="46">
        <v>758508</v>
      </c>
      <c r="K45" s="2" t="s">
        <v>34</v>
      </c>
      <c r="L45" s="52" t="str">
        <f t="shared" si="3"/>
        <v>20211231VND</v>
      </c>
      <c r="M45">
        <f>VLOOKUP(L45,Mapping!$H$1:$K$25,4,0)</f>
        <v>1</v>
      </c>
      <c r="N45">
        <f t="shared" si="4"/>
        <v>1.315316E-3</v>
      </c>
      <c r="O45">
        <f t="shared" si="6"/>
        <v>7.5850799999999997E-4</v>
      </c>
      <c r="P45">
        <f t="shared" si="5"/>
        <v>2.7685542E-2</v>
      </c>
      <c r="Q45" t="str">
        <f>VLOOKUP(VLOOKUP(C45,Mapping!$A$1:$C$17,3,0),Mapping!$E$1:$F$6,2,0)</f>
        <v>Vùng 02</v>
      </c>
    </row>
    <row r="46" spans="1:17" x14ac:dyDescent="0.3">
      <c r="A46" s="33">
        <v>44561</v>
      </c>
      <c r="B46">
        <v>2059</v>
      </c>
      <c r="C46">
        <v>45</v>
      </c>
      <c r="D46" s="38" t="s">
        <v>77</v>
      </c>
      <c r="E46" s="2" t="s">
        <v>41</v>
      </c>
      <c r="F46">
        <v>1452129</v>
      </c>
      <c r="G46" s="44">
        <f t="shared" si="0"/>
        <v>44197</v>
      </c>
      <c r="H46" s="50">
        <f t="shared" si="1"/>
        <v>365</v>
      </c>
      <c r="I46" s="50">
        <f t="shared" si="2"/>
        <v>492730747596.72223</v>
      </c>
      <c r="J46" s="46">
        <v>629181</v>
      </c>
      <c r="K46" s="2" t="s">
        <v>36</v>
      </c>
      <c r="L46" s="52" t="str">
        <f t="shared" si="3"/>
        <v>20211231EUR</v>
      </c>
      <c r="M46">
        <f>VLOOKUP(L46,Mapping!$H$1:$K$25,4,0)</f>
        <v>21455.626499999998</v>
      </c>
      <c r="N46">
        <f t="shared" si="4"/>
        <v>31.156337453818498</v>
      </c>
      <c r="O46">
        <f t="shared" si="6"/>
        <v>13.4994725368965</v>
      </c>
      <c r="P46">
        <f t="shared" si="5"/>
        <v>492.73074759672221</v>
      </c>
      <c r="Q46" t="str">
        <f>VLOOKUP(VLOOKUP(C46,Mapping!$A$1:$C$17,3,0),Mapping!$E$1:$F$6,2,0)</f>
        <v>Vùng 02</v>
      </c>
    </row>
    <row r="47" spans="1:17" x14ac:dyDescent="0.3">
      <c r="A47" s="33">
        <v>44561</v>
      </c>
      <c r="B47">
        <v>2059</v>
      </c>
      <c r="C47">
        <v>45</v>
      </c>
      <c r="D47" s="38" t="s">
        <v>77</v>
      </c>
      <c r="E47" s="2" t="s">
        <v>41</v>
      </c>
      <c r="F47">
        <v>620349</v>
      </c>
      <c r="G47" s="44">
        <f t="shared" si="0"/>
        <v>44197</v>
      </c>
      <c r="H47" s="50">
        <f t="shared" si="1"/>
        <v>365</v>
      </c>
      <c r="I47" s="50">
        <f t="shared" si="2"/>
        <v>1370237243231.9338</v>
      </c>
      <c r="J47" s="46">
        <v>1703471</v>
      </c>
      <c r="K47" s="2" t="s">
        <v>35</v>
      </c>
      <c r="L47" s="52" t="str">
        <f t="shared" si="3"/>
        <v>20211231USD</v>
      </c>
      <c r="M47">
        <f>VLOOKUP(L47,Mapping!$H$1:$K$25,4,0)</f>
        <v>22037.795999999998</v>
      </c>
      <c r="N47">
        <f t="shared" si="4"/>
        <v>13.671124710803999</v>
      </c>
      <c r="O47">
        <f t="shared" si="6"/>
        <v>37.540746389916002</v>
      </c>
      <c r="P47">
        <f t="shared" si="5"/>
        <v>1370.2372432319339</v>
      </c>
      <c r="Q47" t="str">
        <f>VLOOKUP(VLOOKUP(C47,Mapping!$A$1:$C$17,3,0),Mapping!$E$1:$F$6,2,0)</f>
        <v>Vùng 02</v>
      </c>
    </row>
    <row r="48" spans="1:17" x14ac:dyDescent="0.3">
      <c r="A48" s="33">
        <v>44561</v>
      </c>
      <c r="B48">
        <v>2059</v>
      </c>
      <c r="C48">
        <v>45</v>
      </c>
      <c r="D48" s="38" t="s">
        <v>77</v>
      </c>
      <c r="E48" s="2" t="s">
        <v>41</v>
      </c>
      <c r="F48">
        <v>1862019</v>
      </c>
      <c r="G48" s="44">
        <f t="shared" si="0"/>
        <v>44197</v>
      </c>
      <c r="H48" s="50">
        <f t="shared" si="1"/>
        <v>365</v>
      </c>
      <c r="I48" s="50">
        <f t="shared" si="2"/>
        <v>35451063</v>
      </c>
      <c r="J48" s="46">
        <v>971262</v>
      </c>
      <c r="K48" s="2" t="s">
        <v>34</v>
      </c>
      <c r="L48" s="52" t="str">
        <f t="shared" si="3"/>
        <v>20211231VND</v>
      </c>
      <c r="M48">
        <f>VLOOKUP(L48,Mapping!$H$1:$K$25,4,0)</f>
        <v>1</v>
      </c>
      <c r="N48">
        <f t="shared" si="4"/>
        <v>1.8620189999999999E-3</v>
      </c>
      <c r="O48">
        <f t="shared" si="6"/>
        <v>9.7126199999999997E-4</v>
      </c>
      <c r="P48">
        <f t="shared" si="5"/>
        <v>3.5451062999999998E-2</v>
      </c>
      <c r="Q48" t="str">
        <f>VLOOKUP(VLOOKUP(C48,Mapping!$A$1:$C$17,3,0),Mapping!$E$1:$F$6,2,0)</f>
        <v>Vùng 02</v>
      </c>
    </row>
    <row r="49" spans="1:17" x14ac:dyDescent="0.3">
      <c r="A49" s="33">
        <v>44561</v>
      </c>
      <c r="B49">
        <v>2061</v>
      </c>
      <c r="C49">
        <v>34</v>
      </c>
      <c r="D49" s="38" t="s">
        <v>77</v>
      </c>
      <c r="E49" s="2" t="s">
        <v>41</v>
      </c>
      <c r="F49">
        <v>320857</v>
      </c>
      <c r="G49" s="44">
        <f t="shared" si="0"/>
        <v>44197</v>
      </c>
      <c r="H49" s="50">
        <f t="shared" si="1"/>
        <v>365</v>
      </c>
      <c r="I49" s="50">
        <f t="shared" si="2"/>
        <v>46928269</v>
      </c>
      <c r="J49" s="46">
        <v>1285706</v>
      </c>
      <c r="K49" s="2" t="s">
        <v>34</v>
      </c>
      <c r="L49" s="52" t="str">
        <f t="shared" si="3"/>
        <v>20211231VND</v>
      </c>
      <c r="M49">
        <f>VLOOKUP(L49,Mapping!$H$1:$K$25,4,0)</f>
        <v>1</v>
      </c>
      <c r="N49">
        <f t="shared" si="4"/>
        <v>3.2085700000000002E-4</v>
      </c>
      <c r="O49">
        <f t="shared" si="6"/>
        <v>1.285706E-3</v>
      </c>
      <c r="P49">
        <f t="shared" si="5"/>
        <v>4.6928269000000002E-2</v>
      </c>
      <c r="Q49" t="str">
        <f>VLOOKUP(VLOOKUP(C49,Mapping!$A$1:$C$17,3,0),Mapping!$E$1:$F$6,2,0)</f>
        <v>Vùng 02</v>
      </c>
    </row>
    <row r="50" spans="1:17" x14ac:dyDescent="0.3">
      <c r="A50" s="33">
        <v>44561</v>
      </c>
      <c r="B50">
        <v>2062</v>
      </c>
      <c r="C50">
        <v>20</v>
      </c>
      <c r="D50" s="38" t="s">
        <v>77</v>
      </c>
      <c r="E50" s="2" t="s">
        <v>41</v>
      </c>
      <c r="F50">
        <v>1180810</v>
      </c>
      <c r="G50" s="44">
        <f t="shared" si="0"/>
        <v>44197</v>
      </c>
      <c r="H50" s="50">
        <f t="shared" si="1"/>
        <v>365</v>
      </c>
      <c r="I50" s="50">
        <f t="shared" si="2"/>
        <v>32979064.000000004</v>
      </c>
      <c r="J50" s="46">
        <v>903536</v>
      </c>
      <c r="K50" s="2" t="s">
        <v>34</v>
      </c>
      <c r="L50" s="52" t="str">
        <f t="shared" si="3"/>
        <v>20211231VND</v>
      </c>
      <c r="M50">
        <f>VLOOKUP(L50,Mapping!$H$1:$K$25,4,0)</f>
        <v>1</v>
      </c>
      <c r="N50">
        <f t="shared" si="4"/>
        <v>1.18081E-3</v>
      </c>
      <c r="O50">
        <f t="shared" si="6"/>
        <v>9.0353600000000003E-4</v>
      </c>
      <c r="P50">
        <f t="shared" si="5"/>
        <v>3.2979064000000002E-2</v>
      </c>
      <c r="Q50" t="str">
        <f>VLOOKUP(VLOOKUP(C50,Mapping!$A$1:$C$17,3,0),Mapping!$E$1:$F$6,2,0)</f>
        <v>Vùng 02</v>
      </c>
    </row>
    <row r="51" spans="1:17" x14ac:dyDescent="0.3">
      <c r="A51" s="33">
        <v>44561</v>
      </c>
      <c r="B51">
        <v>2064</v>
      </c>
      <c r="C51">
        <v>36</v>
      </c>
      <c r="D51" s="38" t="s">
        <v>77</v>
      </c>
      <c r="E51" s="2" t="s">
        <v>41</v>
      </c>
      <c r="F51">
        <v>1916018</v>
      </c>
      <c r="G51" s="44">
        <f t="shared" si="0"/>
        <v>44197</v>
      </c>
      <c r="H51" s="50">
        <f t="shared" si="1"/>
        <v>365</v>
      </c>
      <c r="I51" s="50">
        <f t="shared" si="2"/>
        <v>67478535.5</v>
      </c>
      <c r="J51" s="46">
        <v>1848727</v>
      </c>
      <c r="K51" s="2" t="s">
        <v>34</v>
      </c>
      <c r="L51" s="52" t="str">
        <f t="shared" si="3"/>
        <v>20211231VND</v>
      </c>
      <c r="M51">
        <f>VLOOKUP(L51,Mapping!$H$1:$K$25,4,0)</f>
        <v>1</v>
      </c>
      <c r="N51">
        <f t="shared" si="4"/>
        <v>1.916018E-3</v>
      </c>
      <c r="O51">
        <f t="shared" si="6"/>
        <v>1.8487270000000001E-3</v>
      </c>
      <c r="P51">
        <f t="shared" si="5"/>
        <v>6.7478535500000006E-2</v>
      </c>
      <c r="Q51" t="str">
        <f>VLOOKUP(VLOOKUP(C51,Mapping!$A$1:$C$17,3,0),Mapping!$E$1:$F$6,2,0)</f>
        <v>Vùng 05</v>
      </c>
    </row>
    <row r="52" spans="1:17" x14ac:dyDescent="0.3">
      <c r="A52" s="33">
        <v>44561</v>
      </c>
      <c r="B52">
        <v>2065</v>
      </c>
      <c r="C52">
        <v>23</v>
      </c>
      <c r="D52" s="38" t="s">
        <v>77</v>
      </c>
      <c r="E52" s="2" t="s">
        <v>41</v>
      </c>
      <c r="F52">
        <v>7353291</v>
      </c>
      <c r="G52" s="44">
        <f t="shared" si="0"/>
        <v>44197</v>
      </c>
      <c r="H52" s="50">
        <f t="shared" si="1"/>
        <v>365</v>
      </c>
      <c r="I52" s="50">
        <f t="shared" si="2"/>
        <v>312164023.5</v>
      </c>
      <c r="J52" s="46">
        <v>8552439</v>
      </c>
      <c r="K52" s="2" t="s">
        <v>34</v>
      </c>
      <c r="L52" s="52" t="str">
        <f t="shared" si="3"/>
        <v>20211231VND</v>
      </c>
      <c r="M52">
        <f>VLOOKUP(L52,Mapping!$H$1:$K$25,4,0)</f>
        <v>1</v>
      </c>
      <c r="N52">
        <f t="shared" si="4"/>
        <v>7.3532909999999996E-3</v>
      </c>
      <c r="O52">
        <f t="shared" si="6"/>
        <v>8.5524390000000002E-3</v>
      </c>
      <c r="P52">
        <f t="shared" si="5"/>
        <v>0.3121640235</v>
      </c>
      <c r="Q52" t="str">
        <f>VLOOKUP(VLOOKUP(C52,Mapping!$A$1:$C$17,3,0),Mapping!$E$1:$F$6,2,0)</f>
        <v>Vùng 02</v>
      </c>
    </row>
    <row r="53" spans="1:17" x14ac:dyDescent="0.3">
      <c r="A53" s="33">
        <v>44561</v>
      </c>
      <c r="B53">
        <v>2065</v>
      </c>
      <c r="C53">
        <v>23</v>
      </c>
      <c r="D53" s="38" t="s">
        <v>77</v>
      </c>
      <c r="E53" s="2" t="s">
        <v>41</v>
      </c>
      <c r="F53">
        <v>1842132</v>
      </c>
      <c r="G53" s="44">
        <f t="shared" si="0"/>
        <v>44197</v>
      </c>
      <c r="H53" s="50">
        <f t="shared" si="1"/>
        <v>365</v>
      </c>
      <c r="I53" s="50">
        <f t="shared" si="2"/>
        <v>9664889919.6841202</v>
      </c>
      <c r="J53" s="46">
        <v>1742008</v>
      </c>
      <c r="K53" s="2" t="s">
        <v>37</v>
      </c>
      <c r="L53" s="52" t="str">
        <f t="shared" si="3"/>
        <v>20211231JPY</v>
      </c>
      <c r="M53">
        <f>VLOOKUP(L53,Mapping!$H$1:$K$25,4,0)</f>
        <v>152.00361000000001</v>
      </c>
      <c r="N53">
        <f t="shared" si="4"/>
        <v>0.28001071409652001</v>
      </c>
      <c r="O53">
        <f t="shared" si="6"/>
        <v>0.26479150464888002</v>
      </c>
      <c r="P53">
        <f t="shared" si="5"/>
        <v>9.6648899196841196</v>
      </c>
      <c r="Q53" t="str">
        <f>VLOOKUP(VLOOKUP(C53,Mapping!$A$1:$C$17,3,0),Mapping!$E$1:$F$6,2,0)</f>
        <v>Vùng 02</v>
      </c>
    </row>
    <row r="54" spans="1:17" x14ac:dyDescent="0.3">
      <c r="A54" s="33">
        <v>44561</v>
      </c>
      <c r="B54">
        <v>2065</v>
      </c>
      <c r="C54">
        <v>23</v>
      </c>
      <c r="D54" s="38" t="s">
        <v>77</v>
      </c>
      <c r="E54" s="2" t="s">
        <v>41</v>
      </c>
      <c r="F54">
        <v>1190346</v>
      </c>
      <c r="G54" s="44">
        <f t="shared" si="0"/>
        <v>44197</v>
      </c>
      <c r="H54" s="50">
        <f t="shared" si="1"/>
        <v>365</v>
      </c>
      <c r="I54" s="50">
        <f t="shared" si="2"/>
        <v>911144089291.39185</v>
      </c>
      <c r="J54" s="46">
        <v>1618816</v>
      </c>
      <c r="K54" s="2" t="s">
        <v>46</v>
      </c>
      <c r="L54" s="52" t="str">
        <f t="shared" si="3"/>
        <v>20211231SGD</v>
      </c>
      <c r="M54">
        <f>VLOOKUP(L54,Mapping!$H$1:$K$25,4,0)</f>
        <v>15420.437999999998</v>
      </c>
      <c r="N54">
        <f t="shared" si="4"/>
        <v>18.355656691547996</v>
      </c>
      <c r="O54">
        <f t="shared" si="6"/>
        <v>24.962851761407997</v>
      </c>
      <c r="P54">
        <f t="shared" si="5"/>
        <v>911.14408929139188</v>
      </c>
      <c r="Q54" t="str">
        <f>VLOOKUP(VLOOKUP(C54,Mapping!$A$1:$C$17,3,0),Mapping!$E$1:$F$6,2,0)</f>
        <v>Vùng 02</v>
      </c>
    </row>
    <row r="55" spans="1:17" x14ac:dyDescent="0.3">
      <c r="A55" s="33">
        <v>44561</v>
      </c>
      <c r="B55">
        <v>2065</v>
      </c>
      <c r="C55">
        <v>23</v>
      </c>
      <c r="D55" s="38" t="s">
        <v>77</v>
      </c>
      <c r="E55" s="2" t="s">
        <v>41</v>
      </c>
      <c r="F55">
        <v>1047804</v>
      </c>
      <c r="G55" s="44">
        <f t="shared" si="0"/>
        <v>44197</v>
      </c>
      <c r="H55" s="50">
        <f t="shared" si="1"/>
        <v>365</v>
      </c>
      <c r="I55" s="50">
        <f t="shared" si="2"/>
        <v>678511981489.07251</v>
      </c>
      <c r="J55" s="46">
        <v>866410</v>
      </c>
      <c r="K55" s="2" t="s">
        <v>36</v>
      </c>
      <c r="L55" s="52" t="str">
        <f t="shared" si="3"/>
        <v>20211231EUR</v>
      </c>
      <c r="M55">
        <f>VLOOKUP(L55,Mapping!$H$1:$K$25,4,0)</f>
        <v>21455.626499999998</v>
      </c>
      <c r="N55">
        <f t="shared" si="4"/>
        <v>22.481291269205997</v>
      </c>
      <c r="O55">
        <f t="shared" si="6"/>
        <v>18.589369355864999</v>
      </c>
      <c r="P55">
        <f t="shared" si="5"/>
        <v>678.51198148907247</v>
      </c>
      <c r="Q55" t="str">
        <f>VLOOKUP(VLOOKUP(C55,Mapping!$A$1:$C$17,3,0),Mapping!$E$1:$F$6,2,0)</f>
        <v>Vùng 02</v>
      </c>
    </row>
    <row r="56" spans="1:17" x14ac:dyDescent="0.3">
      <c r="A56" s="33">
        <v>44561</v>
      </c>
      <c r="B56">
        <v>2065</v>
      </c>
      <c r="C56">
        <v>23</v>
      </c>
      <c r="D56" s="38" t="s">
        <v>77</v>
      </c>
      <c r="E56" s="2" t="s">
        <v>41</v>
      </c>
      <c r="F56">
        <v>1338622</v>
      </c>
      <c r="G56" s="44">
        <f t="shared" si="0"/>
        <v>44197</v>
      </c>
      <c r="H56" s="50">
        <f t="shared" si="1"/>
        <v>365</v>
      </c>
      <c r="I56" s="50">
        <f t="shared" si="2"/>
        <v>409508022182.29199</v>
      </c>
      <c r="J56" s="46">
        <v>509098</v>
      </c>
      <c r="K56" s="2" t="s">
        <v>35</v>
      </c>
      <c r="L56" s="52" t="str">
        <f t="shared" si="3"/>
        <v>20211231USD</v>
      </c>
      <c r="M56">
        <f>VLOOKUP(L56,Mapping!$H$1:$K$25,4,0)</f>
        <v>22037.795999999998</v>
      </c>
      <c r="N56">
        <f t="shared" si="4"/>
        <v>29.500278557112001</v>
      </c>
      <c r="O56">
        <f t="shared" si="6"/>
        <v>11.219397868007999</v>
      </c>
      <c r="P56">
        <f t="shared" si="5"/>
        <v>409.508022182292</v>
      </c>
      <c r="Q56" t="str">
        <f>VLOOKUP(VLOOKUP(C56,Mapping!$A$1:$C$17,3,0),Mapping!$E$1:$F$6,2,0)</f>
        <v>Vùng 02</v>
      </c>
    </row>
    <row r="57" spans="1:17" x14ac:dyDescent="0.3">
      <c r="A57" s="33">
        <v>44561</v>
      </c>
      <c r="B57">
        <v>2065</v>
      </c>
      <c r="C57">
        <v>23</v>
      </c>
      <c r="D57" s="38" t="s">
        <v>77</v>
      </c>
      <c r="E57" s="2" t="s">
        <v>43</v>
      </c>
      <c r="F57">
        <v>8848858</v>
      </c>
      <c r="G57" s="44">
        <f t="shared" si="0"/>
        <v>44197</v>
      </c>
      <c r="H57" s="50">
        <f t="shared" si="1"/>
        <v>365</v>
      </c>
      <c r="I57" s="50">
        <f t="shared" si="2"/>
        <v>323334374</v>
      </c>
      <c r="J57" s="46">
        <v>8858476</v>
      </c>
      <c r="K57" s="2" t="s">
        <v>34</v>
      </c>
      <c r="L57" s="52" t="str">
        <f t="shared" si="3"/>
        <v>20211231VND</v>
      </c>
      <c r="M57">
        <f>VLOOKUP(L57,Mapping!$H$1:$K$25,4,0)</f>
        <v>1</v>
      </c>
      <c r="N57">
        <f t="shared" si="4"/>
        <v>8.8488579999999994E-3</v>
      </c>
      <c r="O57">
        <f t="shared" si="6"/>
        <v>8.8584760000000005E-3</v>
      </c>
      <c r="P57">
        <f t="shared" si="5"/>
        <v>0.32333437399999998</v>
      </c>
      <c r="Q57" t="str">
        <f>VLOOKUP(VLOOKUP(C57,Mapping!$A$1:$C$17,3,0),Mapping!$E$1:$F$6,2,0)</f>
        <v>Vùng 02</v>
      </c>
    </row>
    <row r="58" spans="1:17" x14ac:dyDescent="0.3">
      <c r="A58" s="33">
        <v>44561</v>
      </c>
      <c r="B58">
        <v>2065</v>
      </c>
      <c r="C58">
        <v>23</v>
      </c>
      <c r="D58" s="38" t="s">
        <v>77</v>
      </c>
      <c r="E58" s="2" t="s">
        <v>43</v>
      </c>
      <c r="F58">
        <v>8947654</v>
      </c>
      <c r="G58" s="44">
        <f t="shared" si="0"/>
        <v>44197</v>
      </c>
      <c r="H58" s="50">
        <f t="shared" si="1"/>
        <v>365</v>
      </c>
      <c r="I58" s="50">
        <f t="shared" si="2"/>
        <v>231771861</v>
      </c>
      <c r="J58" s="46">
        <v>6349914</v>
      </c>
      <c r="K58" s="2" t="s">
        <v>34</v>
      </c>
      <c r="L58" s="52" t="str">
        <f t="shared" si="3"/>
        <v>20211231VND</v>
      </c>
      <c r="M58">
        <f>VLOOKUP(L58,Mapping!$H$1:$K$25,4,0)</f>
        <v>1</v>
      </c>
      <c r="N58">
        <f t="shared" si="4"/>
        <v>8.9476539999999993E-3</v>
      </c>
      <c r="O58">
        <f t="shared" si="6"/>
        <v>6.3499139999999999E-3</v>
      </c>
      <c r="P58">
        <f t="shared" si="5"/>
        <v>0.231771861</v>
      </c>
      <c r="Q58" t="str">
        <f>VLOOKUP(VLOOKUP(C58,Mapping!$A$1:$C$17,3,0),Mapping!$E$1:$F$6,2,0)</f>
        <v>Vùng 02</v>
      </c>
    </row>
    <row r="59" spans="1:17" x14ac:dyDescent="0.3">
      <c r="A59" s="33">
        <v>44561</v>
      </c>
      <c r="B59">
        <v>2065</v>
      </c>
      <c r="C59">
        <v>23</v>
      </c>
      <c r="D59" s="38" t="s">
        <v>77</v>
      </c>
      <c r="E59" s="2" t="s">
        <v>43</v>
      </c>
      <c r="F59">
        <v>7193046</v>
      </c>
      <c r="G59" s="44">
        <f t="shared" si="0"/>
        <v>44197</v>
      </c>
      <c r="H59" s="50">
        <f t="shared" si="1"/>
        <v>365</v>
      </c>
      <c r="I59" s="50">
        <f t="shared" si="2"/>
        <v>291843816.5</v>
      </c>
      <c r="J59" s="46">
        <v>7995721</v>
      </c>
      <c r="K59" s="2" t="s">
        <v>34</v>
      </c>
      <c r="L59" s="52" t="str">
        <f t="shared" si="3"/>
        <v>20211231VND</v>
      </c>
      <c r="M59">
        <f>VLOOKUP(L59,Mapping!$H$1:$K$25,4,0)</f>
        <v>1</v>
      </c>
      <c r="N59">
        <f t="shared" si="4"/>
        <v>7.1930459999999998E-3</v>
      </c>
      <c r="O59">
        <f t="shared" si="6"/>
        <v>7.9957210000000008E-3</v>
      </c>
      <c r="P59">
        <f t="shared" si="5"/>
        <v>0.29184381650000002</v>
      </c>
      <c r="Q59" t="str">
        <f>VLOOKUP(VLOOKUP(C59,Mapping!$A$1:$C$17,3,0),Mapping!$E$1:$F$6,2,0)</f>
        <v>Vùng 02</v>
      </c>
    </row>
    <row r="60" spans="1:17" x14ac:dyDescent="0.3">
      <c r="A60" s="33">
        <v>44561</v>
      </c>
      <c r="B60">
        <v>2065</v>
      </c>
      <c r="C60">
        <v>23</v>
      </c>
      <c r="D60" s="38" t="s">
        <v>77</v>
      </c>
      <c r="E60" s="2" t="s">
        <v>43</v>
      </c>
      <c r="F60">
        <v>223477</v>
      </c>
      <c r="G60" s="44">
        <f t="shared" si="0"/>
        <v>44197</v>
      </c>
      <c r="H60" s="50">
        <f t="shared" si="1"/>
        <v>365</v>
      </c>
      <c r="I60" s="50">
        <f t="shared" si="2"/>
        <v>63176463.000000007</v>
      </c>
      <c r="J60" s="46">
        <v>1730862</v>
      </c>
      <c r="K60" s="2" t="s">
        <v>34</v>
      </c>
      <c r="L60" s="52" t="str">
        <f t="shared" si="3"/>
        <v>20211231VND</v>
      </c>
      <c r="M60">
        <f>VLOOKUP(L60,Mapping!$H$1:$K$25,4,0)</f>
        <v>1</v>
      </c>
      <c r="N60">
        <f t="shared" si="4"/>
        <v>2.23477E-4</v>
      </c>
      <c r="O60">
        <f t="shared" si="6"/>
        <v>1.7308619999999999E-3</v>
      </c>
      <c r="P60">
        <f t="shared" si="5"/>
        <v>6.3176463000000002E-2</v>
      </c>
      <c r="Q60" t="str">
        <f>VLOOKUP(VLOOKUP(C60,Mapping!$A$1:$C$17,3,0),Mapping!$E$1:$F$6,2,0)</f>
        <v>Vùng 02</v>
      </c>
    </row>
    <row r="61" spans="1:17" x14ac:dyDescent="0.3">
      <c r="A61" s="33">
        <v>44561</v>
      </c>
      <c r="B61">
        <v>2065</v>
      </c>
      <c r="C61">
        <v>34</v>
      </c>
      <c r="D61" s="38" t="s">
        <v>77</v>
      </c>
      <c r="E61" s="2" t="s">
        <v>41</v>
      </c>
      <c r="F61">
        <v>11014</v>
      </c>
      <c r="G61" s="44">
        <f t="shared" si="0"/>
        <v>44197</v>
      </c>
      <c r="H61" s="50">
        <f t="shared" si="1"/>
        <v>365</v>
      </c>
      <c r="I61" s="50">
        <f t="shared" si="2"/>
        <v>40678191.5</v>
      </c>
      <c r="J61" s="46">
        <v>1114471</v>
      </c>
      <c r="K61" s="2" t="s">
        <v>34</v>
      </c>
      <c r="L61" s="52" t="str">
        <f t="shared" si="3"/>
        <v>20211231VND</v>
      </c>
      <c r="M61">
        <f>VLOOKUP(L61,Mapping!$H$1:$K$25,4,0)</f>
        <v>1</v>
      </c>
      <c r="N61">
        <f t="shared" si="4"/>
        <v>1.1014E-5</v>
      </c>
      <c r="O61">
        <f t="shared" si="6"/>
        <v>1.1144709999999999E-3</v>
      </c>
      <c r="P61">
        <f t="shared" si="5"/>
        <v>4.0678191500000002E-2</v>
      </c>
      <c r="Q61" t="str">
        <f>VLOOKUP(VLOOKUP(C61,Mapping!$A$1:$C$17,3,0),Mapping!$E$1:$F$6,2,0)</f>
        <v>Vùng 02</v>
      </c>
    </row>
    <row r="62" spans="1:17" x14ac:dyDescent="0.3">
      <c r="A62" s="33">
        <v>44561</v>
      </c>
      <c r="B62">
        <v>2065</v>
      </c>
      <c r="C62">
        <v>23</v>
      </c>
      <c r="D62" s="38" t="s">
        <v>77</v>
      </c>
      <c r="E62" s="2" t="s">
        <v>43</v>
      </c>
      <c r="F62">
        <v>30779</v>
      </c>
      <c r="G62" s="44">
        <f t="shared" si="0"/>
        <v>44197</v>
      </c>
      <c r="H62" s="50">
        <f t="shared" si="1"/>
        <v>365</v>
      </c>
      <c r="I62" s="50">
        <f t="shared" si="2"/>
        <v>28592202</v>
      </c>
      <c r="J62" s="46">
        <v>783348</v>
      </c>
      <c r="K62" s="2" t="s">
        <v>34</v>
      </c>
      <c r="L62" s="52" t="str">
        <f t="shared" si="3"/>
        <v>20211231VND</v>
      </c>
      <c r="M62">
        <f>VLOOKUP(L62,Mapping!$H$1:$K$25,4,0)</f>
        <v>1</v>
      </c>
      <c r="N62">
        <f t="shared" si="4"/>
        <v>3.0778999999999998E-5</v>
      </c>
      <c r="O62">
        <f t="shared" si="6"/>
        <v>7.8334800000000001E-4</v>
      </c>
      <c r="P62">
        <f t="shared" si="5"/>
        <v>2.8592202000000001E-2</v>
      </c>
      <c r="Q62" t="str">
        <f>VLOOKUP(VLOOKUP(C62,Mapping!$A$1:$C$17,3,0),Mapping!$E$1:$F$6,2,0)</f>
        <v>Vùng 02</v>
      </c>
    </row>
    <row r="63" spans="1:17" x14ac:dyDescent="0.3">
      <c r="A63" s="33">
        <v>44561</v>
      </c>
      <c r="B63">
        <v>2065</v>
      </c>
      <c r="C63">
        <v>23</v>
      </c>
      <c r="D63" s="38" t="s">
        <v>77</v>
      </c>
      <c r="E63" s="2" t="s">
        <v>43</v>
      </c>
      <c r="F63">
        <v>8611366</v>
      </c>
      <c r="G63" s="44">
        <f t="shared" si="0"/>
        <v>44197</v>
      </c>
      <c r="H63" s="50">
        <f t="shared" si="1"/>
        <v>365</v>
      </c>
      <c r="I63" s="50">
        <f t="shared" si="2"/>
        <v>344653805</v>
      </c>
      <c r="J63" s="46">
        <v>9442570</v>
      </c>
      <c r="K63" s="2" t="s">
        <v>34</v>
      </c>
      <c r="L63" s="52" t="str">
        <f t="shared" si="3"/>
        <v>20211231VND</v>
      </c>
      <c r="M63">
        <f>VLOOKUP(L63,Mapping!$H$1:$K$25,4,0)</f>
        <v>1</v>
      </c>
      <c r="N63">
        <f t="shared" si="4"/>
        <v>8.6113660000000005E-3</v>
      </c>
      <c r="O63">
        <f t="shared" si="6"/>
        <v>9.4425700000000008E-3</v>
      </c>
      <c r="P63">
        <f t="shared" si="5"/>
        <v>0.34465380499999998</v>
      </c>
      <c r="Q63" t="str">
        <f>VLOOKUP(VLOOKUP(C63,Mapping!$A$1:$C$17,3,0),Mapping!$E$1:$F$6,2,0)</f>
        <v>Vùng 02</v>
      </c>
    </row>
    <row r="64" spans="1:17" x14ac:dyDescent="0.3">
      <c r="A64" s="33">
        <v>44561</v>
      </c>
      <c r="B64">
        <v>2065</v>
      </c>
      <c r="C64">
        <v>20</v>
      </c>
      <c r="D64" s="38" t="s">
        <v>77</v>
      </c>
      <c r="E64" s="2" t="s">
        <v>41</v>
      </c>
      <c r="F64">
        <v>764898</v>
      </c>
      <c r="G64" s="44">
        <f t="shared" si="0"/>
        <v>44197</v>
      </c>
      <c r="H64" s="50">
        <f t="shared" si="1"/>
        <v>365</v>
      </c>
      <c r="I64" s="50">
        <f t="shared" si="2"/>
        <v>68080712.5</v>
      </c>
      <c r="J64" s="46">
        <v>1865225</v>
      </c>
      <c r="K64" s="2" t="s">
        <v>34</v>
      </c>
      <c r="L64" s="52" t="str">
        <f t="shared" si="3"/>
        <v>20211231VND</v>
      </c>
      <c r="M64">
        <f>VLOOKUP(L64,Mapping!$H$1:$K$25,4,0)</f>
        <v>1</v>
      </c>
      <c r="N64">
        <f t="shared" si="4"/>
        <v>7.6489799999999997E-4</v>
      </c>
      <c r="O64">
        <f t="shared" si="6"/>
        <v>1.8652250000000001E-3</v>
      </c>
      <c r="P64">
        <f t="shared" si="5"/>
        <v>6.8080712500000001E-2</v>
      </c>
      <c r="Q64" t="str">
        <f>VLOOKUP(VLOOKUP(C64,Mapping!$A$1:$C$17,3,0),Mapping!$E$1:$F$6,2,0)</f>
        <v>Vùng 02</v>
      </c>
    </row>
    <row r="65" spans="1:17" x14ac:dyDescent="0.3">
      <c r="A65" s="33">
        <v>44561</v>
      </c>
      <c r="B65">
        <v>2069</v>
      </c>
      <c r="C65">
        <v>34</v>
      </c>
      <c r="D65" s="38" t="s">
        <v>77</v>
      </c>
      <c r="E65" s="2" t="s">
        <v>41</v>
      </c>
      <c r="F65">
        <v>844837</v>
      </c>
      <c r="G65" s="44">
        <f t="shared" si="0"/>
        <v>44197</v>
      </c>
      <c r="H65" s="50">
        <f t="shared" si="1"/>
        <v>365</v>
      </c>
      <c r="I65" s="50">
        <f t="shared" si="2"/>
        <v>1280894.5</v>
      </c>
      <c r="J65" s="46">
        <v>35093</v>
      </c>
      <c r="K65" s="2" t="s">
        <v>34</v>
      </c>
      <c r="L65" s="52" t="str">
        <f t="shared" si="3"/>
        <v>20211231VND</v>
      </c>
      <c r="M65">
        <f>VLOOKUP(L65,Mapping!$H$1:$K$25,4,0)</f>
        <v>1</v>
      </c>
      <c r="N65">
        <f t="shared" si="4"/>
        <v>8.4483699999999998E-4</v>
      </c>
      <c r="O65">
        <f t="shared" si="6"/>
        <v>3.5092999999999998E-5</v>
      </c>
      <c r="P65">
        <f t="shared" si="5"/>
        <v>1.2808945E-3</v>
      </c>
      <c r="Q65" t="str">
        <f>VLOOKUP(VLOOKUP(C65,Mapping!$A$1:$C$17,3,0),Mapping!$E$1:$F$6,2,0)</f>
        <v>Vùng 02</v>
      </c>
    </row>
    <row r="66" spans="1:17" x14ac:dyDescent="0.3">
      <c r="A66" s="33">
        <v>44561</v>
      </c>
      <c r="B66">
        <v>2070</v>
      </c>
      <c r="C66">
        <v>25</v>
      </c>
      <c r="D66" s="38" t="s">
        <v>77</v>
      </c>
      <c r="E66" s="2" t="s">
        <v>41</v>
      </c>
      <c r="F66">
        <v>1835905</v>
      </c>
      <c r="G66" s="44">
        <f t="shared" ref="G66:G129" si="7">DATE(YEAR(A66),1,1)</f>
        <v>44197</v>
      </c>
      <c r="H66" s="50">
        <f t="shared" ref="H66:H129" si="8">DATEDIF(G66,A66,"D")+1</f>
        <v>365</v>
      </c>
      <c r="I66" s="50">
        <f t="shared" si="2"/>
        <v>43611258.5</v>
      </c>
      <c r="J66" s="46">
        <v>1194829</v>
      </c>
      <c r="K66" s="2" t="s">
        <v>34</v>
      </c>
      <c r="L66" s="52" t="str">
        <f t="shared" si="3"/>
        <v>20211231VND</v>
      </c>
      <c r="M66">
        <f>VLOOKUP(L66,Mapping!$H$1:$K$25,4,0)</f>
        <v>1</v>
      </c>
      <c r="N66">
        <f t="shared" si="4"/>
        <v>1.8359050000000001E-3</v>
      </c>
      <c r="O66">
        <f t="shared" si="6"/>
        <v>1.1948289999999999E-3</v>
      </c>
      <c r="P66">
        <f t="shared" si="5"/>
        <v>4.36112585E-2</v>
      </c>
      <c r="Q66" t="str">
        <f>VLOOKUP(VLOOKUP(C66,Mapping!$A$1:$C$17,3,0),Mapping!$E$1:$F$6,2,0)</f>
        <v>Vùng 01</v>
      </c>
    </row>
    <row r="67" spans="1:17" x14ac:dyDescent="0.3">
      <c r="A67" s="33">
        <v>44561</v>
      </c>
      <c r="B67">
        <v>2072</v>
      </c>
      <c r="C67">
        <v>34</v>
      </c>
      <c r="D67" s="38" t="s">
        <v>77</v>
      </c>
      <c r="E67" s="2" t="s">
        <v>41</v>
      </c>
      <c r="F67">
        <v>1452896</v>
      </c>
      <c r="G67" s="44">
        <f t="shared" si="7"/>
        <v>44197</v>
      </c>
      <c r="H67" s="50">
        <f t="shared" si="8"/>
        <v>365</v>
      </c>
      <c r="I67" s="50">
        <f t="shared" ref="I67:I130" si="9">H67*(J67/10)*M67</f>
        <v>6674280.5</v>
      </c>
      <c r="J67" s="46">
        <v>182857</v>
      </c>
      <c r="K67" s="2" t="s">
        <v>34</v>
      </c>
      <c r="L67" s="52" t="str">
        <f t="shared" ref="L67:L130" si="10">CONCATENATE(TEXT(A67,"YYYYMMDD"),K67)</f>
        <v>20211231VND</v>
      </c>
      <c r="M67">
        <f>VLOOKUP(L67,Mapping!$H$1:$K$25,4,0)</f>
        <v>1</v>
      </c>
      <c r="N67">
        <f t="shared" ref="N67:N130" si="11">F67*M67/10^9</f>
        <v>1.452896E-3</v>
      </c>
      <c r="O67">
        <f t="shared" ref="O67:O130" si="12">J67*M67/10^9</f>
        <v>1.82857E-4</v>
      </c>
      <c r="P67">
        <f t="shared" ref="P67:P130" si="13">I67/10^9</f>
        <v>6.6742805000000001E-3</v>
      </c>
      <c r="Q67" t="str">
        <f>VLOOKUP(VLOOKUP(C67,Mapping!$A$1:$C$17,3,0),Mapping!$E$1:$F$6,2,0)</f>
        <v>Vùng 02</v>
      </c>
    </row>
    <row r="68" spans="1:17" x14ac:dyDescent="0.3">
      <c r="A68" s="33">
        <v>44561</v>
      </c>
      <c r="B68">
        <v>2072</v>
      </c>
      <c r="C68">
        <v>40</v>
      </c>
      <c r="D68" s="38" t="s">
        <v>77</v>
      </c>
      <c r="E68" s="2" t="s">
        <v>41</v>
      </c>
      <c r="F68">
        <v>7991537</v>
      </c>
      <c r="G68" s="44">
        <f t="shared" si="7"/>
        <v>44197</v>
      </c>
      <c r="H68" s="50">
        <f t="shared" si="8"/>
        <v>365</v>
      </c>
      <c r="I68" s="50">
        <f t="shared" si="9"/>
        <v>323570492.5</v>
      </c>
      <c r="J68" s="46">
        <v>8864945</v>
      </c>
      <c r="K68" s="2" t="s">
        <v>34</v>
      </c>
      <c r="L68" s="52" t="str">
        <f t="shared" si="10"/>
        <v>20211231VND</v>
      </c>
      <c r="M68">
        <f>VLOOKUP(L68,Mapping!$H$1:$K$25,4,0)</f>
        <v>1</v>
      </c>
      <c r="N68">
        <f t="shared" si="11"/>
        <v>7.9915369999999999E-3</v>
      </c>
      <c r="O68">
        <f t="shared" si="12"/>
        <v>8.8649450000000008E-3</v>
      </c>
      <c r="P68">
        <f t="shared" si="13"/>
        <v>0.32357049249999997</v>
      </c>
      <c r="Q68" t="str">
        <f>VLOOKUP(VLOOKUP(C68,Mapping!$A$1:$C$17,3,0),Mapping!$E$1:$F$6,2,0)</f>
        <v>Vùng 01</v>
      </c>
    </row>
    <row r="69" spans="1:17" x14ac:dyDescent="0.3">
      <c r="A69" s="33">
        <v>44561</v>
      </c>
      <c r="B69">
        <v>2076</v>
      </c>
      <c r="C69">
        <v>34</v>
      </c>
      <c r="D69" s="38" t="s">
        <v>77</v>
      </c>
      <c r="E69" s="2" t="s">
        <v>41</v>
      </c>
      <c r="F69">
        <v>8057153</v>
      </c>
      <c r="G69" s="44">
        <f t="shared" si="7"/>
        <v>44197</v>
      </c>
      <c r="H69" s="50">
        <f t="shared" si="8"/>
        <v>365</v>
      </c>
      <c r="I69" s="50">
        <f t="shared" si="9"/>
        <v>251617969.50000003</v>
      </c>
      <c r="J69" s="46">
        <v>6893643</v>
      </c>
      <c r="K69" s="2" t="s">
        <v>34</v>
      </c>
      <c r="L69" s="52" t="str">
        <f t="shared" si="10"/>
        <v>20211231VND</v>
      </c>
      <c r="M69">
        <f>VLOOKUP(L69,Mapping!$H$1:$K$25,4,0)</f>
        <v>1</v>
      </c>
      <c r="N69">
        <f t="shared" si="11"/>
        <v>8.0571529999999992E-3</v>
      </c>
      <c r="O69">
        <f t="shared" si="12"/>
        <v>6.8936429999999996E-3</v>
      </c>
      <c r="P69">
        <f t="shared" si="13"/>
        <v>0.25161796950000004</v>
      </c>
      <c r="Q69" t="str">
        <f>VLOOKUP(VLOOKUP(C69,Mapping!$A$1:$C$17,3,0),Mapping!$E$1:$F$6,2,0)</f>
        <v>Vùng 02</v>
      </c>
    </row>
    <row r="70" spans="1:17" x14ac:dyDescent="0.3">
      <c r="A70" s="33">
        <v>44561</v>
      </c>
      <c r="B70">
        <v>2076</v>
      </c>
      <c r="C70">
        <v>36</v>
      </c>
      <c r="D70" s="38" t="s">
        <v>77</v>
      </c>
      <c r="E70" s="2" t="s">
        <v>41</v>
      </c>
      <c r="F70">
        <v>1412713</v>
      </c>
      <c r="G70" s="44">
        <f t="shared" si="7"/>
        <v>44197</v>
      </c>
      <c r="H70" s="50">
        <f t="shared" si="8"/>
        <v>365</v>
      </c>
      <c r="I70" s="50">
        <f t="shared" si="9"/>
        <v>72876776</v>
      </c>
      <c r="J70" s="46">
        <v>1996624</v>
      </c>
      <c r="K70" s="2" t="s">
        <v>34</v>
      </c>
      <c r="L70" s="52" t="str">
        <f t="shared" si="10"/>
        <v>20211231VND</v>
      </c>
      <c r="M70">
        <f>VLOOKUP(L70,Mapping!$H$1:$K$25,4,0)</f>
        <v>1</v>
      </c>
      <c r="N70">
        <f t="shared" si="11"/>
        <v>1.4127129999999999E-3</v>
      </c>
      <c r="O70">
        <f t="shared" si="12"/>
        <v>1.9966239999999998E-3</v>
      </c>
      <c r="P70">
        <f t="shared" si="13"/>
        <v>7.2876776000000004E-2</v>
      </c>
      <c r="Q70" t="str">
        <f>VLOOKUP(VLOOKUP(C70,Mapping!$A$1:$C$17,3,0),Mapping!$E$1:$F$6,2,0)</f>
        <v>Vùng 05</v>
      </c>
    </row>
    <row r="71" spans="1:17" x14ac:dyDescent="0.3">
      <c r="A71" s="33">
        <v>44561</v>
      </c>
      <c r="B71">
        <v>2078</v>
      </c>
      <c r="C71">
        <v>45</v>
      </c>
      <c r="D71" s="38" t="s">
        <v>77</v>
      </c>
      <c r="E71" s="2" t="s">
        <v>41</v>
      </c>
      <c r="F71">
        <v>9443281</v>
      </c>
      <c r="G71" s="44">
        <f t="shared" si="7"/>
        <v>44197</v>
      </c>
      <c r="H71" s="50">
        <f t="shared" si="8"/>
        <v>365</v>
      </c>
      <c r="I71" s="50">
        <f t="shared" si="9"/>
        <v>246359012.99999997</v>
      </c>
      <c r="J71" s="46">
        <v>6749562</v>
      </c>
      <c r="K71" s="2" t="s">
        <v>34</v>
      </c>
      <c r="L71" s="52" t="str">
        <f t="shared" si="10"/>
        <v>20211231VND</v>
      </c>
      <c r="M71">
        <f>VLOOKUP(L71,Mapping!$H$1:$K$25,4,0)</f>
        <v>1</v>
      </c>
      <c r="N71">
        <f t="shared" si="11"/>
        <v>9.4432809999999996E-3</v>
      </c>
      <c r="O71">
        <f t="shared" si="12"/>
        <v>6.7495619999999997E-3</v>
      </c>
      <c r="P71">
        <f t="shared" si="13"/>
        <v>0.24635901299999996</v>
      </c>
      <c r="Q71" t="str">
        <f>VLOOKUP(VLOOKUP(C71,Mapping!$A$1:$C$17,3,0),Mapping!$E$1:$F$6,2,0)</f>
        <v>Vùng 02</v>
      </c>
    </row>
    <row r="72" spans="1:17" x14ac:dyDescent="0.3">
      <c r="A72" s="33">
        <v>44561</v>
      </c>
      <c r="B72">
        <v>2078</v>
      </c>
      <c r="C72">
        <v>45</v>
      </c>
      <c r="D72" s="38" t="s">
        <v>77</v>
      </c>
      <c r="E72" s="2" t="s">
        <v>41</v>
      </c>
      <c r="F72">
        <v>1917425</v>
      </c>
      <c r="G72" s="44">
        <f t="shared" si="7"/>
        <v>44197</v>
      </c>
      <c r="H72" s="50">
        <f t="shared" si="8"/>
        <v>365</v>
      </c>
      <c r="I72" s="50">
        <f t="shared" si="9"/>
        <v>3271056.9999999995</v>
      </c>
      <c r="J72" s="46">
        <v>89618</v>
      </c>
      <c r="K72" s="2" t="s">
        <v>34</v>
      </c>
      <c r="L72" s="52" t="str">
        <f t="shared" si="10"/>
        <v>20211231VND</v>
      </c>
      <c r="M72">
        <f>VLOOKUP(L72,Mapping!$H$1:$K$25,4,0)</f>
        <v>1</v>
      </c>
      <c r="N72">
        <f t="shared" si="11"/>
        <v>1.9174249999999999E-3</v>
      </c>
      <c r="O72">
        <f t="shared" si="12"/>
        <v>8.9617999999999995E-5</v>
      </c>
      <c r="P72">
        <f t="shared" si="13"/>
        <v>3.2710569999999995E-3</v>
      </c>
      <c r="Q72" t="str">
        <f>VLOOKUP(VLOOKUP(C72,Mapping!$A$1:$C$17,3,0),Mapping!$E$1:$F$6,2,0)</f>
        <v>Vùng 02</v>
      </c>
    </row>
    <row r="73" spans="1:17" x14ac:dyDescent="0.3">
      <c r="A73" s="33">
        <v>44561</v>
      </c>
      <c r="B73">
        <v>2078</v>
      </c>
      <c r="C73">
        <v>34</v>
      </c>
      <c r="D73" s="38" t="s">
        <v>77</v>
      </c>
      <c r="E73" s="2" t="s">
        <v>41</v>
      </c>
      <c r="F73">
        <v>875916</v>
      </c>
      <c r="G73" s="44">
        <f t="shared" si="7"/>
        <v>44197</v>
      </c>
      <c r="H73" s="50">
        <f t="shared" si="8"/>
        <v>365</v>
      </c>
      <c r="I73" s="50">
        <f t="shared" si="9"/>
        <v>193048.5</v>
      </c>
      <c r="J73" s="46">
        <v>5289</v>
      </c>
      <c r="K73" s="2" t="s">
        <v>34</v>
      </c>
      <c r="L73" s="52" t="str">
        <f t="shared" si="10"/>
        <v>20211231VND</v>
      </c>
      <c r="M73">
        <f>VLOOKUP(L73,Mapping!$H$1:$K$25,4,0)</f>
        <v>1</v>
      </c>
      <c r="N73">
        <f t="shared" si="11"/>
        <v>8.7591600000000002E-4</v>
      </c>
      <c r="O73">
        <f t="shared" si="12"/>
        <v>5.2889999999999997E-6</v>
      </c>
      <c r="P73">
        <f t="shared" si="13"/>
        <v>1.9304850000000001E-4</v>
      </c>
      <c r="Q73" t="str">
        <f>VLOOKUP(VLOOKUP(C73,Mapping!$A$1:$C$17,3,0),Mapping!$E$1:$F$6,2,0)</f>
        <v>Vùng 02</v>
      </c>
    </row>
    <row r="74" spans="1:17" x14ac:dyDescent="0.3">
      <c r="A74" s="33">
        <v>44561</v>
      </c>
      <c r="B74">
        <v>2079</v>
      </c>
      <c r="C74">
        <v>40</v>
      </c>
      <c r="D74" s="38" t="s">
        <v>77</v>
      </c>
      <c r="E74" s="2" t="s">
        <v>41</v>
      </c>
      <c r="F74">
        <v>1355812</v>
      </c>
      <c r="G74" s="44">
        <f t="shared" si="7"/>
        <v>44197</v>
      </c>
      <c r="H74" s="50">
        <f>DATEDIF(G74,A74,"D")+1</f>
        <v>365</v>
      </c>
      <c r="I74" s="50">
        <f>H74*(J74/10)*M74</f>
        <v>67349289</v>
      </c>
      <c r="J74" s="46">
        <v>1845186</v>
      </c>
      <c r="K74" s="2" t="s">
        <v>34</v>
      </c>
      <c r="L74" s="52" t="str">
        <f t="shared" si="10"/>
        <v>20211231VND</v>
      </c>
      <c r="M74">
        <f>VLOOKUP(L74,Mapping!$H$1:$K$25,4,0)</f>
        <v>1</v>
      </c>
      <c r="N74">
        <f t="shared" si="11"/>
        <v>1.3558120000000001E-3</v>
      </c>
      <c r="O74">
        <f t="shared" si="12"/>
        <v>1.845186E-3</v>
      </c>
      <c r="P74">
        <f t="shared" si="13"/>
        <v>6.7349289000000007E-2</v>
      </c>
      <c r="Q74" t="str">
        <f>VLOOKUP(VLOOKUP(C74,Mapping!$A$1:$C$17,3,0),Mapping!$E$1:$F$6,2,0)</f>
        <v>Vùng 01</v>
      </c>
    </row>
    <row r="75" spans="1:17" x14ac:dyDescent="0.3">
      <c r="A75" s="33">
        <v>44561</v>
      </c>
      <c r="B75">
        <v>2083</v>
      </c>
      <c r="C75">
        <v>25</v>
      </c>
      <c r="D75" s="38" t="s">
        <v>77</v>
      </c>
      <c r="E75" s="2" t="s">
        <v>41</v>
      </c>
      <c r="F75">
        <v>896348</v>
      </c>
      <c r="G75" s="44">
        <f t="shared" si="7"/>
        <v>44197</v>
      </c>
      <c r="H75" s="50">
        <f t="shared" si="8"/>
        <v>365</v>
      </c>
      <c r="I75" s="50">
        <f t="shared" si="9"/>
        <v>40973695.5</v>
      </c>
      <c r="J75" s="46">
        <v>1122567</v>
      </c>
      <c r="K75" s="2" t="s">
        <v>34</v>
      </c>
      <c r="L75" s="52" t="str">
        <f t="shared" si="10"/>
        <v>20211231VND</v>
      </c>
      <c r="M75">
        <f>VLOOKUP(L75,Mapping!$H$1:$K$25,4,0)</f>
        <v>1</v>
      </c>
      <c r="N75">
        <f t="shared" si="11"/>
        <v>8.9634800000000004E-4</v>
      </c>
      <c r="O75">
        <f t="shared" si="12"/>
        <v>1.1225670000000001E-3</v>
      </c>
      <c r="P75">
        <f t="shared" si="13"/>
        <v>4.0973695499999997E-2</v>
      </c>
      <c r="Q75" t="str">
        <f>VLOOKUP(VLOOKUP(C75,Mapping!$A$1:$C$17,3,0),Mapping!$E$1:$F$6,2,0)</f>
        <v>Vùng 01</v>
      </c>
    </row>
    <row r="76" spans="1:17" x14ac:dyDescent="0.3">
      <c r="A76" s="33">
        <v>44561</v>
      </c>
      <c r="B76">
        <v>2083</v>
      </c>
      <c r="C76">
        <v>41</v>
      </c>
      <c r="D76" s="38" t="s">
        <v>77</v>
      </c>
      <c r="E76" s="2" t="s">
        <v>41</v>
      </c>
      <c r="F76">
        <v>298902</v>
      </c>
      <c r="G76" s="44">
        <f t="shared" si="7"/>
        <v>44197</v>
      </c>
      <c r="H76" s="50">
        <f t="shared" si="8"/>
        <v>365</v>
      </c>
      <c r="I76" s="50">
        <f t="shared" si="9"/>
        <v>41222114.5</v>
      </c>
      <c r="J76" s="46">
        <v>1129373</v>
      </c>
      <c r="K76" s="2" t="s">
        <v>34</v>
      </c>
      <c r="L76" s="52" t="str">
        <f t="shared" si="10"/>
        <v>20211231VND</v>
      </c>
      <c r="M76">
        <f>VLOOKUP(L76,Mapping!$H$1:$K$25,4,0)</f>
        <v>1</v>
      </c>
      <c r="N76">
        <f t="shared" si="11"/>
        <v>2.9890199999999998E-4</v>
      </c>
      <c r="O76">
        <f t="shared" si="12"/>
        <v>1.1293729999999999E-3</v>
      </c>
      <c r="P76">
        <f t="shared" si="13"/>
        <v>4.1222114499999997E-2</v>
      </c>
      <c r="Q76" t="str">
        <f>VLOOKUP(VLOOKUP(C76,Mapping!$A$1:$C$17,3,0),Mapping!$E$1:$F$6,2,0)</f>
        <v>Vùng 05</v>
      </c>
    </row>
    <row r="77" spans="1:17" x14ac:dyDescent="0.3">
      <c r="A77" s="33">
        <v>44561</v>
      </c>
      <c r="B77">
        <v>2085</v>
      </c>
      <c r="C77">
        <v>48</v>
      </c>
      <c r="D77" s="38" t="s">
        <v>77</v>
      </c>
      <c r="E77" s="2" t="s">
        <v>41</v>
      </c>
      <c r="F77">
        <v>95476</v>
      </c>
      <c r="G77" s="44">
        <f t="shared" si="7"/>
        <v>44197</v>
      </c>
      <c r="H77" s="50">
        <f t="shared" si="8"/>
        <v>365</v>
      </c>
      <c r="I77" s="50">
        <f t="shared" si="9"/>
        <v>123974998760.24998</v>
      </c>
      <c r="J77" s="46">
        <v>154125</v>
      </c>
      <c r="K77" s="2" t="s">
        <v>35</v>
      </c>
      <c r="L77" s="52" t="str">
        <f t="shared" si="10"/>
        <v>20211231USD</v>
      </c>
      <c r="M77">
        <f>VLOOKUP(L77,Mapping!$H$1:$K$25,4,0)</f>
        <v>22037.795999999998</v>
      </c>
      <c r="N77">
        <f t="shared" si="11"/>
        <v>2.1040806108959997</v>
      </c>
      <c r="O77">
        <f t="shared" si="12"/>
        <v>3.3965753085000001</v>
      </c>
      <c r="P77">
        <f t="shared" si="13"/>
        <v>123.97499876024999</v>
      </c>
      <c r="Q77" t="str">
        <f>VLOOKUP(VLOOKUP(C77,Mapping!$A$1:$C$17,3,0),Mapping!$E$1:$F$6,2,0)</f>
        <v>Vùng 01</v>
      </c>
    </row>
    <row r="78" spans="1:17" x14ac:dyDescent="0.3">
      <c r="A78" s="33">
        <v>44561</v>
      </c>
      <c r="B78">
        <v>2085</v>
      </c>
      <c r="C78">
        <v>48</v>
      </c>
      <c r="D78" s="38" t="s">
        <v>77</v>
      </c>
      <c r="E78" s="2" t="s">
        <v>41</v>
      </c>
      <c r="F78">
        <v>265775</v>
      </c>
      <c r="G78" s="44">
        <f t="shared" si="7"/>
        <v>44197</v>
      </c>
      <c r="H78" s="50">
        <f t="shared" si="8"/>
        <v>365</v>
      </c>
      <c r="I78" s="50">
        <f t="shared" si="9"/>
        <v>55512156.5</v>
      </c>
      <c r="J78" s="46">
        <v>1520881</v>
      </c>
      <c r="K78" s="2" t="s">
        <v>34</v>
      </c>
      <c r="L78" s="52" t="str">
        <f t="shared" si="10"/>
        <v>20211231VND</v>
      </c>
      <c r="M78">
        <f>VLOOKUP(L78,Mapping!$H$1:$K$25,4,0)</f>
        <v>1</v>
      </c>
      <c r="N78">
        <f t="shared" si="11"/>
        <v>2.65775E-4</v>
      </c>
      <c r="O78">
        <f t="shared" si="12"/>
        <v>1.520881E-3</v>
      </c>
      <c r="P78">
        <f t="shared" si="13"/>
        <v>5.55121565E-2</v>
      </c>
      <c r="Q78" t="str">
        <f>VLOOKUP(VLOOKUP(C78,Mapping!$A$1:$C$17,3,0),Mapping!$E$1:$F$6,2,0)</f>
        <v>Vùng 01</v>
      </c>
    </row>
    <row r="79" spans="1:17" x14ac:dyDescent="0.3">
      <c r="A79" s="33">
        <v>44561</v>
      </c>
      <c r="B79">
        <v>2087</v>
      </c>
      <c r="C79">
        <v>48</v>
      </c>
      <c r="D79" s="38" t="s">
        <v>77</v>
      </c>
      <c r="E79" s="2" t="s">
        <v>41</v>
      </c>
      <c r="F79">
        <v>1504945</v>
      </c>
      <c r="G79" s="44">
        <f t="shared" si="7"/>
        <v>44197</v>
      </c>
      <c r="H79" s="50">
        <f t="shared" si="8"/>
        <v>365</v>
      </c>
      <c r="I79" s="50">
        <f t="shared" si="9"/>
        <v>20078175.5</v>
      </c>
      <c r="J79" s="46">
        <v>550087</v>
      </c>
      <c r="K79" s="2" t="s">
        <v>34</v>
      </c>
      <c r="L79" s="52" t="str">
        <f t="shared" si="10"/>
        <v>20211231VND</v>
      </c>
      <c r="M79">
        <f>VLOOKUP(L79,Mapping!$H$1:$K$25,4,0)</f>
        <v>1</v>
      </c>
      <c r="N79">
        <f t="shared" si="11"/>
        <v>1.5049449999999999E-3</v>
      </c>
      <c r="O79">
        <f t="shared" si="12"/>
        <v>5.5008699999999999E-4</v>
      </c>
      <c r="P79">
        <f t="shared" si="13"/>
        <v>2.00781755E-2</v>
      </c>
      <c r="Q79" t="str">
        <f>VLOOKUP(VLOOKUP(C79,Mapping!$A$1:$C$17,3,0),Mapping!$E$1:$F$6,2,0)</f>
        <v>Vùng 01</v>
      </c>
    </row>
    <row r="80" spans="1:17" x14ac:dyDescent="0.3">
      <c r="A80" s="33">
        <v>44561</v>
      </c>
      <c r="B80">
        <v>2089</v>
      </c>
      <c r="C80">
        <v>26</v>
      </c>
      <c r="D80" s="38" t="s">
        <v>77</v>
      </c>
      <c r="E80" s="2" t="s">
        <v>41</v>
      </c>
      <c r="F80">
        <v>30994</v>
      </c>
      <c r="G80" s="44">
        <f t="shared" si="7"/>
        <v>44197</v>
      </c>
      <c r="H80" s="50">
        <f t="shared" si="8"/>
        <v>365</v>
      </c>
      <c r="I80" s="50">
        <f t="shared" si="9"/>
        <v>30202618.499999996</v>
      </c>
      <c r="J80" s="46">
        <v>827469</v>
      </c>
      <c r="K80" s="2" t="s">
        <v>34</v>
      </c>
      <c r="L80" s="52" t="str">
        <f t="shared" si="10"/>
        <v>20211231VND</v>
      </c>
      <c r="M80">
        <f>VLOOKUP(L80,Mapping!$H$1:$K$25,4,0)</f>
        <v>1</v>
      </c>
      <c r="N80">
        <f t="shared" si="11"/>
        <v>3.0994000000000002E-5</v>
      </c>
      <c r="O80">
        <f t="shared" si="12"/>
        <v>8.2746899999999995E-4</v>
      </c>
      <c r="P80">
        <f t="shared" si="13"/>
        <v>3.0202618499999997E-2</v>
      </c>
      <c r="Q80" t="str">
        <f>VLOOKUP(VLOOKUP(C80,Mapping!$A$1:$C$17,3,0),Mapping!$E$1:$F$6,2,0)</f>
        <v>Vùng 04</v>
      </c>
    </row>
    <row r="81" spans="1:17" x14ac:dyDescent="0.3">
      <c r="A81" s="33">
        <v>44561</v>
      </c>
      <c r="B81">
        <v>2089</v>
      </c>
      <c r="C81">
        <v>26</v>
      </c>
      <c r="D81" s="38" t="s">
        <v>77</v>
      </c>
      <c r="E81" s="2" t="s">
        <v>41</v>
      </c>
      <c r="F81">
        <v>512077</v>
      </c>
      <c r="G81" s="44">
        <f t="shared" si="7"/>
        <v>44197</v>
      </c>
      <c r="H81" s="50">
        <f t="shared" si="8"/>
        <v>365</v>
      </c>
      <c r="I81" s="50">
        <f t="shared" si="9"/>
        <v>416332378318.42798</v>
      </c>
      <c r="J81" s="46">
        <v>517582</v>
      </c>
      <c r="K81" s="2" t="s">
        <v>35</v>
      </c>
      <c r="L81" s="52" t="str">
        <f t="shared" si="10"/>
        <v>20211231USD</v>
      </c>
      <c r="M81">
        <f>VLOOKUP(L81,Mapping!$H$1:$K$25,4,0)</f>
        <v>22037.795999999998</v>
      </c>
      <c r="N81">
        <f t="shared" si="11"/>
        <v>11.285048462292</v>
      </c>
      <c r="O81">
        <f t="shared" si="12"/>
        <v>11.406366529271999</v>
      </c>
      <c r="P81">
        <f t="shared" si="13"/>
        <v>416.33237831842797</v>
      </c>
      <c r="Q81" t="str">
        <f>VLOOKUP(VLOOKUP(C81,Mapping!$A$1:$C$17,3,0),Mapping!$E$1:$F$6,2,0)</f>
        <v>Vùng 04</v>
      </c>
    </row>
    <row r="82" spans="1:17" x14ac:dyDescent="0.3">
      <c r="A82" s="33">
        <v>44561</v>
      </c>
      <c r="B82">
        <v>2089</v>
      </c>
      <c r="C82">
        <v>26</v>
      </c>
      <c r="D82" s="38" t="s">
        <v>77</v>
      </c>
      <c r="E82" s="2" t="s">
        <v>41</v>
      </c>
      <c r="F82">
        <v>1299973</v>
      </c>
      <c r="G82" s="44">
        <f t="shared" si="7"/>
        <v>44197</v>
      </c>
      <c r="H82" s="50">
        <f t="shared" si="8"/>
        <v>365</v>
      </c>
      <c r="I82" s="50">
        <f t="shared" si="9"/>
        <v>673493682095.7345</v>
      </c>
      <c r="J82" s="46">
        <v>860002</v>
      </c>
      <c r="K82" s="2" t="s">
        <v>36</v>
      </c>
      <c r="L82" s="52" t="str">
        <f t="shared" si="10"/>
        <v>20211231EUR</v>
      </c>
      <c r="M82">
        <f>VLOOKUP(L82,Mapping!$H$1:$K$25,4,0)</f>
        <v>21455.626499999998</v>
      </c>
      <c r="N82">
        <f t="shared" si="11"/>
        <v>27.8917351480845</v>
      </c>
      <c r="O82">
        <f t="shared" si="12"/>
        <v>18.451881701252997</v>
      </c>
      <c r="P82">
        <f t="shared" si="13"/>
        <v>673.49368209573447</v>
      </c>
      <c r="Q82" t="str">
        <f>VLOOKUP(VLOOKUP(C82,Mapping!$A$1:$C$17,3,0),Mapping!$E$1:$F$6,2,0)</f>
        <v>Vùng 04</v>
      </c>
    </row>
    <row r="83" spans="1:17" x14ac:dyDescent="0.3">
      <c r="A83" s="33">
        <v>44561</v>
      </c>
      <c r="B83">
        <v>2090</v>
      </c>
      <c r="C83">
        <v>25</v>
      </c>
      <c r="D83" s="38" t="s">
        <v>77</v>
      </c>
      <c r="E83" s="2" t="s">
        <v>41</v>
      </c>
      <c r="F83">
        <v>725774</v>
      </c>
      <c r="G83" s="44">
        <f t="shared" si="7"/>
        <v>44197</v>
      </c>
      <c r="H83" s="50">
        <f t="shared" si="8"/>
        <v>365</v>
      </c>
      <c r="I83" s="50">
        <f t="shared" si="9"/>
        <v>58812559.499999993</v>
      </c>
      <c r="J83" s="46">
        <v>1611303</v>
      </c>
      <c r="K83" s="2" t="s">
        <v>34</v>
      </c>
      <c r="L83" s="52" t="str">
        <f t="shared" si="10"/>
        <v>20211231VND</v>
      </c>
      <c r="M83">
        <f>VLOOKUP(L83,Mapping!$H$1:$K$25,4,0)</f>
        <v>1</v>
      </c>
      <c r="N83">
        <f t="shared" si="11"/>
        <v>7.2577399999999999E-4</v>
      </c>
      <c r="O83">
        <f t="shared" si="12"/>
        <v>1.6113029999999999E-3</v>
      </c>
      <c r="P83">
        <f t="shared" si="13"/>
        <v>5.8812559499999993E-2</v>
      </c>
      <c r="Q83" t="str">
        <f>VLOOKUP(VLOOKUP(C83,Mapping!$A$1:$C$17,3,0),Mapping!$E$1:$F$6,2,0)</f>
        <v>Vùng 01</v>
      </c>
    </row>
    <row r="84" spans="1:17" x14ac:dyDescent="0.3">
      <c r="A84" s="33">
        <v>44561</v>
      </c>
      <c r="B84">
        <v>2090</v>
      </c>
      <c r="C84">
        <v>36</v>
      </c>
      <c r="D84" s="38" t="s">
        <v>77</v>
      </c>
      <c r="E84" s="2" t="s">
        <v>41</v>
      </c>
      <c r="F84">
        <v>552452</v>
      </c>
      <c r="G84" s="44">
        <f t="shared" si="7"/>
        <v>44197</v>
      </c>
      <c r="H84" s="50">
        <f t="shared" si="8"/>
        <v>365</v>
      </c>
      <c r="I84" s="50">
        <f t="shared" si="9"/>
        <v>47338383</v>
      </c>
      <c r="J84" s="46">
        <v>1296942</v>
      </c>
      <c r="K84" s="2" t="s">
        <v>34</v>
      </c>
      <c r="L84" s="52" t="str">
        <f t="shared" si="10"/>
        <v>20211231VND</v>
      </c>
      <c r="M84">
        <f>VLOOKUP(L84,Mapping!$H$1:$K$25,4,0)</f>
        <v>1</v>
      </c>
      <c r="N84">
        <f t="shared" si="11"/>
        <v>5.5245200000000004E-4</v>
      </c>
      <c r="O84">
        <f t="shared" si="12"/>
        <v>1.2969419999999999E-3</v>
      </c>
      <c r="P84">
        <f t="shared" si="13"/>
        <v>4.7338382999999998E-2</v>
      </c>
      <c r="Q84" t="str">
        <f>VLOOKUP(VLOOKUP(C84,Mapping!$A$1:$C$17,3,0),Mapping!$E$1:$F$6,2,0)</f>
        <v>Vùng 05</v>
      </c>
    </row>
    <row r="85" spans="1:17" x14ac:dyDescent="0.3">
      <c r="A85" s="33">
        <v>44561</v>
      </c>
      <c r="B85">
        <v>2091</v>
      </c>
      <c r="C85">
        <v>26</v>
      </c>
      <c r="D85" s="38" t="s">
        <v>77</v>
      </c>
      <c r="E85" s="2" t="s">
        <v>41</v>
      </c>
      <c r="F85">
        <v>1696784</v>
      </c>
      <c r="G85" s="44">
        <f t="shared" si="7"/>
        <v>44197</v>
      </c>
      <c r="H85" s="50">
        <f t="shared" si="8"/>
        <v>365</v>
      </c>
      <c r="I85" s="50">
        <f t="shared" si="9"/>
        <v>1153411908173.9099</v>
      </c>
      <c r="J85" s="46">
        <v>1433915</v>
      </c>
      <c r="K85" s="2" t="s">
        <v>35</v>
      </c>
      <c r="L85" s="52" t="str">
        <f t="shared" si="10"/>
        <v>20211231USD</v>
      </c>
      <c r="M85">
        <f>VLOOKUP(L85,Mapping!$H$1:$K$25,4,0)</f>
        <v>22037.795999999998</v>
      </c>
      <c r="N85">
        <f t="shared" si="11"/>
        <v>37.393379648063998</v>
      </c>
      <c r="O85">
        <f t="shared" si="12"/>
        <v>31.600326251339997</v>
      </c>
      <c r="P85">
        <f t="shared" si="13"/>
        <v>1153.41190817391</v>
      </c>
      <c r="Q85" t="str">
        <f>VLOOKUP(VLOOKUP(C85,Mapping!$A$1:$C$17,3,0),Mapping!$E$1:$F$6,2,0)</f>
        <v>Vùng 04</v>
      </c>
    </row>
    <row r="86" spans="1:17" x14ac:dyDescent="0.3">
      <c r="A86" s="33">
        <v>44561</v>
      </c>
      <c r="B86">
        <v>2091</v>
      </c>
      <c r="C86">
        <v>26</v>
      </c>
      <c r="D86" s="38" t="s">
        <v>77</v>
      </c>
      <c r="E86" s="2" t="s">
        <v>41</v>
      </c>
      <c r="F86">
        <v>1557615</v>
      </c>
      <c r="G86" s="44">
        <f t="shared" si="7"/>
        <v>44197</v>
      </c>
      <c r="H86" s="50">
        <f t="shared" si="8"/>
        <v>365</v>
      </c>
      <c r="I86" s="50">
        <f t="shared" si="9"/>
        <v>64666976.999999993</v>
      </c>
      <c r="J86" s="46">
        <v>1771698</v>
      </c>
      <c r="K86" s="2" t="s">
        <v>34</v>
      </c>
      <c r="L86" s="52" t="str">
        <f t="shared" si="10"/>
        <v>20211231VND</v>
      </c>
      <c r="M86">
        <f>VLOOKUP(L86,Mapping!$H$1:$K$25,4,0)</f>
        <v>1</v>
      </c>
      <c r="N86">
        <f t="shared" si="11"/>
        <v>1.557615E-3</v>
      </c>
      <c r="O86">
        <f t="shared" si="12"/>
        <v>1.7716979999999999E-3</v>
      </c>
      <c r="P86">
        <f t="shared" si="13"/>
        <v>6.4666976999999987E-2</v>
      </c>
      <c r="Q86" t="str">
        <f>VLOOKUP(VLOOKUP(C86,Mapping!$A$1:$C$17,3,0),Mapping!$E$1:$F$6,2,0)</f>
        <v>Vùng 04</v>
      </c>
    </row>
    <row r="87" spans="1:17" x14ac:dyDescent="0.3">
      <c r="A87" s="33">
        <v>44561</v>
      </c>
      <c r="B87">
        <v>2094</v>
      </c>
      <c r="C87">
        <v>34</v>
      </c>
      <c r="D87" s="38" t="s">
        <v>77</v>
      </c>
      <c r="E87" s="2" t="s">
        <v>41</v>
      </c>
      <c r="F87">
        <v>5747243</v>
      </c>
      <c r="G87" s="44">
        <f t="shared" si="7"/>
        <v>44197</v>
      </c>
      <c r="H87" s="50">
        <f t="shared" si="8"/>
        <v>365</v>
      </c>
      <c r="I87" s="50">
        <f t="shared" si="9"/>
        <v>210085532.00000003</v>
      </c>
      <c r="J87" s="46">
        <v>5755768</v>
      </c>
      <c r="K87" s="2" t="s">
        <v>34</v>
      </c>
      <c r="L87" s="52" t="str">
        <f t="shared" si="10"/>
        <v>20211231VND</v>
      </c>
      <c r="M87">
        <f>VLOOKUP(L87,Mapping!$H$1:$K$25,4,0)</f>
        <v>1</v>
      </c>
      <c r="N87">
        <f t="shared" si="11"/>
        <v>5.747243E-3</v>
      </c>
      <c r="O87">
        <f t="shared" si="12"/>
        <v>5.7557679999999996E-3</v>
      </c>
      <c r="P87">
        <f t="shared" si="13"/>
        <v>0.21008553200000002</v>
      </c>
      <c r="Q87" t="str">
        <f>VLOOKUP(VLOOKUP(C87,Mapping!$A$1:$C$17,3,0),Mapping!$E$1:$F$6,2,0)</f>
        <v>Vùng 02</v>
      </c>
    </row>
    <row r="88" spans="1:17" x14ac:dyDescent="0.3">
      <c r="A88" s="33">
        <v>44561</v>
      </c>
      <c r="B88">
        <v>2095</v>
      </c>
      <c r="C88">
        <v>23</v>
      </c>
      <c r="D88" s="38" t="s">
        <v>77</v>
      </c>
      <c r="E88" s="2" t="s">
        <v>41</v>
      </c>
      <c r="F88">
        <v>1473098</v>
      </c>
      <c r="G88" s="44">
        <f t="shared" si="7"/>
        <v>44197</v>
      </c>
      <c r="H88" s="50">
        <f t="shared" si="8"/>
        <v>365</v>
      </c>
      <c r="I88" s="50">
        <f t="shared" si="9"/>
        <v>25325525</v>
      </c>
      <c r="J88" s="46">
        <v>693850</v>
      </c>
      <c r="K88" s="2" t="s">
        <v>34</v>
      </c>
      <c r="L88" s="52" t="str">
        <f t="shared" si="10"/>
        <v>20211231VND</v>
      </c>
      <c r="M88">
        <f>VLOOKUP(L88,Mapping!$H$1:$K$25,4,0)</f>
        <v>1</v>
      </c>
      <c r="N88">
        <f t="shared" si="11"/>
        <v>1.4730979999999999E-3</v>
      </c>
      <c r="O88">
        <f t="shared" si="12"/>
        <v>6.9384999999999998E-4</v>
      </c>
      <c r="P88">
        <f t="shared" si="13"/>
        <v>2.5325525000000002E-2</v>
      </c>
      <c r="Q88" t="str">
        <f>VLOOKUP(VLOOKUP(C88,Mapping!$A$1:$C$17,3,0),Mapping!$E$1:$F$6,2,0)</f>
        <v>Vùng 02</v>
      </c>
    </row>
    <row r="89" spans="1:17" x14ac:dyDescent="0.3">
      <c r="A89" s="33">
        <v>44561</v>
      </c>
      <c r="B89">
        <v>2100</v>
      </c>
      <c r="C89">
        <v>41</v>
      </c>
      <c r="D89" s="38" t="s">
        <v>77</v>
      </c>
      <c r="E89" s="2" t="s">
        <v>41</v>
      </c>
      <c r="F89">
        <v>1995323</v>
      </c>
      <c r="G89" s="44">
        <f t="shared" si="7"/>
        <v>44197</v>
      </c>
      <c r="H89" s="50">
        <f t="shared" si="8"/>
        <v>365</v>
      </c>
      <c r="I89" s="50">
        <f t="shared" si="9"/>
        <v>59554276</v>
      </c>
      <c r="J89" s="46">
        <v>1631624</v>
      </c>
      <c r="K89" s="2" t="s">
        <v>34</v>
      </c>
      <c r="L89" s="52" t="str">
        <f t="shared" si="10"/>
        <v>20211231VND</v>
      </c>
      <c r="M89">
        <f>VLOOKUP(L89,Mapping!$H$1:$K$25,4,0)</f>
        <v>1</v>
      </c>
      <c r="N89">
        <f t="shared" si="11"/>
        <v>1.9953229999999998E-3</v>
      </c>
      <c r="O89">
        <f t="shared" si="12"/>
        <v>1.6316239999999999E-3</v>
      </c>
      <c r="P89">
        <f t="shared" si="13"/>
        <v>5.9554276000000003E-2</v>
      </c>
      <c r="Q89" t="str">
        <f>VLOOKUP(VLOOKUP(C89,Mapping!$A$1:$C$17,3,0),Mapping!$E$1:$F$6,2,0)</f>
        <v>Vùng 05</v>
      </c>
    </row>
    <row r="90" spans="1:17" x14ac:dyDescent="0.3">
      <c r="A90" s="33">
        <v>44561</v>
      </c>
      <c r="B90">
        <v>2101</v>
      </c>
      <c r="C90">
        <v>20</v>
      </c>
      <c r="D90" s="38" t="s">
        <v>77</v>
      </c>
      <c r="E90" s="2" t="s">
        <v>41</v>
      </c>
      <c r="F90">
        <v>1623449</v>
      </c>
      <c r="G90" s="44">
        <f t="shared" si="7"/>
        <v>44197</v>
      </c>
      <c r="H90" s="50">
        <f t="shared" si="8"/>
        <v>365</v>
      </c>
      <c r="I90" s="50">
        <f t="shared" si="9"/>
        <v>14227846</v>
      </c>
      <c r="J90" s="46">
        <v>389804</v>
      </c>
      <c r="K90" s="2" t="s">
        <v>34</v>
      </c>
      <c r="L90" s="52" t="str">
        <f t="shared" si="10"/>
        <v>20211231VND</v>
      </c>
      <c r="M90">
        <f>VLOOKUP(L90,Mapping!$H$1:$K$25,4,0)</f>
        <v>1</v>
      </c>
      <c r="N90">
        <f t="shared" si="11"/>
        <v>1.6234489999999999E-3</v>
      </c>
      <c r="O90">
        <f t="shared" si="12"/>
        <v>3.89804E-4</v>
      </c>
      <c r="P90">
        <f t="shared" si="13"/>
        <v>1.4227846000000001E-2</v>
      </c>
      <c r="Q90" t="str">
        <f>VLOOKUP(VLOOKUP(C90,Mapping!$A$1:$C$17,3,0),Mapping!$E$1:$F$6,2,0)</f>
        <v>Vùng 02</v>
      </c>
    </row>
    <row r="91" spans="1:17" x14ac:dyDescent="0.3">
      <c r="A91" s="33">
        <v>44561</v>
      </c>
      <c r="B91">
        <v>2101</v>
      </c>
      <c r="C91">
        <v>34</v>
      </c>
      <c r="D91" s="38" t="s">
        <v>77</v>
      </c>
      <c r="E91" s="2" t="s">
        <v>41</v>
      </c>
      <c r="F91">
        <v>1391086</v>
      </c>
      <c r="G91" s="44">
        <f t="shared" si="7"/>
        <v>44197</v>
      </c>
      <c r="H91" s="50">
        <f t="shared" si="8"/>
        <v>365</v>
      </c>
      <c r="I91" s="50">
        <f t="shared" si="9"/>
        <v>46751280.5</v>
      </c>
      <c r="J91" s="46">
        <v>1280857</v>
      </c>
      <c r="K91" s="2" t="s">
        <v>34</v>
      </c>
      <c r="L91" s="52" t="str">
        <f t="shared" si="10"/>
        <v>20211231VND</v>
      </c>
      <c r="M91">
        <f>VLOOKUP(L91,Mapping!$H$1:$K$25,4,0)</f>
        <v>1</v>
      </c>
      <c r="N91">
        <f t="shared" si="11"/>
        <v>1.3910859999999999E-3</v>
      </c>
      <c r="O91">
        <f t="shared" si="12"/>
        <v>1.280857E-3</v>
      </c>
      <c r="P91">
        <f t="shared" si="13"/>
        <v>4.6751280499999999E-2</v>
      </c>
      <c r="Q91" t="str">
        <f>VLOOKUP(VLOOKUP(C91,Mapping!$A$1:$C$17,3,0),Mapping!$E$1:$F$6,2,0)</f>
        <v>Vùng 02</v>
      </c>
    </row>
    <row r="92" spans="1:17" x14ac:dyDescent="0.3">
      <c r="A92" s="33">
        <v>44561</v>
      </c>
      <c r="B92">
        <v>2101</v>
      </c>
      <c r="C92">
        <v>34</v>
      </c>
      <c r="D92" s="38" t="s">
        <v>77</v>
      </c>
      <c r="E92" s="2" t="s">
        <v>41</v>
      </c>
      <c r="F92">
        <v>493537</v>
      </c>
      <c r="G92" s="44">
        <f t="shared" si="7"/>
        <v>44197</v>
      </c>
      <c r="H92" s="50">
        <f t="shared" si="8"/>
        <v>365</v>
      </c>
      <c r="I92" s="50">
        <f t="shared" si="9"/>
        <v>1431898566702.9116</v>
      </c>
      <c r="J92" s="46">
        <v>1780128</v>
      </c>
      <c r="K92" s="2" t="s">
        <v>35</v>
      </c>
      <c r="L92" s="52" t="str">
        <f t="shared" si="10"/>
        <v>20211231USD</v>
      </c>
      <c r="M92">
        <f>VLOOKUP(L92,Mapping!$H$1:$K$25,4,0)</f>
        <v>22037.795999999998</v>
      </c>
      <c r="N92">
        <f t="shared" si="11"/>
        <v>10.876467724452</v>
      </c>
      <c r="O92">
        <f t="shared" si="12"/>
        <v>39.230097717888</v>
      </c>
      <c r="P92">
        <f t="shared" si="13"/>
        <v>1431.8985667029117</v>
      </c>
      <c r="Q92" t="str">
        <f>VLOOKUP(VLOOKUP(C92,Mapping!$A$1:$C$17,3,0),Mapping!$E$1:$F$6,2,0)</f>
        <v>Vùng 02</v>
      </c>
    </row>
    <row r="93" spans="1:17" x14ac:dyDescent="0.3">
      <c r="A93" s="33">
        <v>44561</v>
      </c>
      <c r="B93">
        <v>2102</v>
      </c>
      <c r="C93">
        <v>41</v>
      </c>
      <c r="D93" s="38" t="s">
        <v>77</v>
      </c>
      <c r="E93" s="2" t="s">
        <v>41</v>
      </c>
      <c r="F93">
        <v>683439</v>
      </c>
      <c r="G93" s="44">
        <f t="shared" si="7"/>
        <v>44197</v>
      </c>
      <c r="H93" s="50">
        <f t="shared" si="8"/>
        <v>365</v>
      </c>
      <c r="I93" s="50">
        <f t="shared" si="9"/>
        <v>10033266</v>
      </c>
      <c r="J93" s="46">
        <v>274884</v>
      </c>
      <c r="K93" s="2" t="s">
        <v>34</v>
      </c>
      <c r="L93" s="52" t="str">
        <f t="shared" si="10"/>
        <v>20211231VND</v>
      </c>
      <c r="M93">
        <f>VLOOKUP(L93,Mapping!$H$1:$K$25,4,0)</f>
        <v>1</v>
      </c>
      <c r="N93">
        <f t="shared" si="11"/>
        <v>6.8343899999999999E-4</v>
      </c>
      <c r="O93">
        <f t="shared" si="12"/>
        <v>2.7488399999999998E-4</v>
      </c>
      <c r="P93">
        <f t="shared" si="13"/>
        <v>1.0033266000000001E-2</v>
      </c>
      <c r="Q93" t="str">
        <f>VLOOKUP(VLOOKUP(C93,Mapping!$A$1:$C$17,3,0),Mapping!$E$1:$F$6,2,0)</f>
        <v>Vùng 05</v>
      </c>
    </row>
    <row r="94" spans="1:17" x14ac:dyDescent="0.3">
      <c r="A94" s="33">
        <v>44561</v>
      </c>
      <c r="B94">
        <v>2102</v>
      </c>
      <c r="C94">
        <v>41</v>
      </c>
      <c r="D94" s="38" t="s">
        <v>77</v>
      </c>
      <c r="E94" s="2" t="s">
        <v>43</v>
      </c>
      <c r="F94">
        <v>7401701</v>
      </c>
      <c r="G94" s="44">
        <f t="shared" si="7"/>
        <v>44197</v>
      </c>
      <c r="H94" s="50">
        <f t="shared" si="8"/>
        <v>365</v>
      </c>
      <c r="I94" s="50">
        <f t="shared" si="9"/>
        <v>334568125</v>
      </c>
      <c r="J94" s="46">
        <v>9166250</v>
      </c>
      <c r="K94" s="2" t="s">
        <v>34</v>
      </c>
      <c r="L94" s="52" t="str">
        <f t="shared" si="10"/>
        <v>20211231VND</v>
      </c>
      <c r="M94">
        <f>VLOOKUP(L94,Mapping!$H$1:$K$25,4,0)</f>
        <v>1</v>
      </c>
      <c r="N94">
        <f t="shared" si="11"/>
        <v>7.4017010000000001E-3</v>
      </c>
      <c r="O94">
        <f t="shared" si="12"/>
        <v>9.1662500000000008E-3</v>
      </c>
      <c r="P94">
        <f t="shared" si="13"/>
        <v>0.33456812499999999</v>
      </c>
      <c r="Q94" t="str">
        <f>VLOOKUP(VLOOKUP(C94,Mapping!$A$1:$C$17,3,0),Mapping!$E$1:$F$6,2,0)</f>
        <v>Vùng 05</v>
      </c>
    </row>
    <row r="95" spans="1:17" x14ac:dyDescent="0.3">
      <c r="A95" s="33">
        <v>44561</v>
      </c>
      <c r="B95">
        <v>2106</v>
      </c>
      <c r="C95">
        <v>41</v>
      </c>
      <c r="D95" s="38" t="s">
        <v>77</v>
      </c>
      <c r="E95" s="2" t="s">
        <v>41</v>
      </c>
      <c r="F95">
        <v>1318813</v>
      </c>
      <c r="G95" s="44">
        <f t="shared" si="7"/>
        <v>44197</v>
      </c>
      <c r="H95" s="50">
        <f t="shared" si="8"/>
        <v>365</v>
      </c>
      <c r="I95" s="50">
        <f t="shared" si="9"/>
        <v>49053773.5</v>
      </c>
      <c r="J95" s="46">
        <v>1343939</v>
      </c>
      <c r="K95" s="2" t="s">
        <v>34</v>
      </c>
      <c r="L95" s="52" t="str">
        <f t="shared" si="10"/>
        <v>20211231VND</v>
      </c>
      <c r="M95">
        <f>VLOOKUP(L95,Mapping!$H$1:$K$25,4,0)</f>
        <v>1</v>
      </c>
      <c r="N95">
        <f t="shared" si="11"/>
        <v>1.3188130000000001E-3</v>
      </c>
      <c r="O95">
        <f t="shared" si="12"/>
        <v>1.3439389999999999E-3</v>
      </c>
      <c r="P95">
        <f t="shared" si="13"/>
        <v>4.9053773500000002E-2</v>
      </c>
      <c r="Q95" t="str">
        <f>VLOOKUP(VLOOKUP(C95,Mapping!$A$1:$C$17,3,0),Mapping!$E$1:$F$6,2,0)</f>
        <v>Vùng 05</v>
      </c>
    </row>
    <row r="96" spans="1:17" x14ac:dyDescent="0.3">
      <c r="A96" s="33">
        <v>44561</v>
      </c>
      <c r="B96">
        <v>2108</v>
      </c>
      <c r="C96">
        <v>34</v>
      </c>
      <c r="D96" s="38" t="s">
        <v>77</v>
      </c>
      <c r="E96" s="2" t="s">
        <v>41</v>
      </c>
      <c r="F96">
        <v>1677874</v>
      </c>
      <c r="G96" s="44">
        <f t="shared" si="7"/>
        <v>44197</v>
      </c>
      <c r="H96" s="50">
        <f t="shared" si="8"/>
        <v>365</v>
      </c>
      <c r="I96" s="50">
        <f t="shared" si="9"/>
        <v>44658261</v>
      </c>
      <c r="J96" s="46">
        <v>1223514</v>
      </c>
      <c r="K96" s="2" t="s">
        <v>34</v>
      </c>
      <c r="L96" s="52" t="str">
        <f t="shared" si="10"/>
        <v>20211231VND</v>
      </c>
      <c r="M96">
        <f>VLOOKUP(L96,Mapping!$H$1:$K$25,4,0)</f>
        <v>1</v>
      </c>
      <c r="N96">
        <f t="shared" si="11"/>
        <v>1.677874E-3</v>
      </c>
      <c r="O96">
        <f t="shared" si="12"/>
        <v>1.223514E-3</v>
      </c>
      <c r="P96">
        <f t="shared" si="13"/>
        <v>4.4658260999999998E-2</v>
      </c>
      <c r="Q96" t="str">
        <f>VLOOKUP(VLOOKUP(C96,Mapping!$A$1:$C$17,3,0),Mapping!$E$1:$F$6,2,0)</f>
        <v>Vùng 02</v>
      </c>
    </row>
    <row r="97" spans="1:17" x14ac:dyDescent="0.3">
      <c r="A97" s="33">
        <v>44561</v>
      </c>
      <c r="B97">
        <v>2108</v>
      </c>
      <c r="C97">
        <v>48</v>
      </c>
      <c r="D97" s="38" t="s">
        <v>77</v>
      </c>
      <c r="E97" s="2" t="s">
        <v>41</v>
      </c>
      <c r="F97">
        <v>314910</v>
      </c>
      <c r="G97" s="44">
        <f t="shared" si="7"/>
        <v>44197</v>
      </c>
      <c r="H97" s="50">
        <f t="shared" si="8"/>
        <v>365</v>
      </c>
      <c r="I97" s="50">
        <f t="shared" si="9"/>
        <v>32496278.499999996</v>
      </c>
      <c r="J97" s="46">
        <v>890309</v>
      </c>
      <c r="K97" s="2" t="s">
        <v>34</v>
      </c>
      <c r="L97" s="52" t="str">
        <f t="shared" si="10"/>
        <v>20211231VND</v>
      </c>
      <c r="M97">
        <f>VLOOKUP(L97,Mapping!$H$1:$K$25,4,0)</f>
        <v>1</v>
      </c>
      <c r="N97">
        <f t="shared" si="11"/>
        <v>3.1491000000000001E-4</v>
      </c>
      <c r="O97">
        <f t="shared" si="12"/>
        <v>8.9030900000000004E-4</v>
      </c>
      <c r="P97">
        <f t="shared" si="13"/>
        <v>3.2496278499999996E-2</v>
      </c>
      <c r="Q97" t="str">
        <f>VLOOKUP(VLOOKUP(C97,Mapping!$A$1:$C$17,3,0),Mapping!$E$1:$F$6,2,0)</f>
        <v>Vùng 01</v>
      </c>
    </row>
    <row r="98" spans="1:17" x14ac:dyDescent="0.3">
      <c r="A98" s="33">
        <v>44561</v>
      </c>
      <c r="B98">
        <v>2109</v>
      </c>
      <c r="C98">
        <v>40</v>
      </c>
      <c r="D98" s="38" t="s">
        <v>77</v>
      </c>
      <c r="E98" s="2" t="s">
        <v>41</v>
      </c>
      <c r="F98">
        <v>1267399</v>
      </c>
      <c r="G98" s="44">
        <f t="shared" si="7"/>
        <v>44197</v>
      </c>
      <c r="H98" s="50">
        <f t="shared" si="8"/>
        <v>365</v>
      </c>
      <c r="I98" s="50">
        <f t="shared" si="9"/>
        <v>27169322.5</v>
      </c>
      <c r="J98" s="46">
        <v>744365</v>
      </c>
      <c r="K98" s="2" t="s">
        <v>34</v>
      </c>
      <c r="L98" s="52" t="str">
        <f t="shared" si="10"/>
        <v>20211231VND</v>
      </c>
      <c r="M98">
        <f>VLOOKUP(L98,Mapping!$H$1:$K$25,4,0)</f>
        <v>1</v>
      </c>
      <c r="N98">
        <f t="shared" si="11"/>
        <v>1.267399E-3</v>
      </c>
      <c r="O98">
        <f t="shared" si="12"/>
        <v>7.4436499999999998E-4</v>
      </c>
      <c r="P98">
        <f t="shared" si="13"/>
        <v>2.7169322499999999E-2</v>
      </c>
      <c r="Q98" t="str">
        <f>VLOOKUP(VLOOKUP(C98,Mapping!$A$1:$C$17,3,0),Mapping!$E$1:$F$6,2,0)</f>
        <v>Vùng 01</v>
      </c>
    </row>
    <row r="99" spans="1:17" x14ac:dyDescent="0.3">
      <c r="A99" s="33">
        <v>44561</v>
      </c>
      <c r="B99">
        <v>2110</v>
      </c>
      <c r="C99">
        <v>48</v>
      </c>
      <c r="D99" s="38" t="s">
        <v>77</v>
      </c>
      <c r="E99" s="2" t="s">
        <v>41</v>
      </c>
      <c r="F99">
        <v>358118</v>
      </c>
      <c r="G99" s="44">
        <f t="shared" si="7"/>
        <v>44197</v>
      </c>
      <c r="H99" s="50">
        <f t="shared" si="8"/>
        <v>365</v>
      </c>
      <c r="I99" s="50">
        <f t="shared" si="9"/>
        <v>7652042.5</v>
      </c>
      <c r="J99" s="46">
        <v>209645</v>
      </c>
      <c r="K99" s="2" t="s">
        <v>34</v>
      </c>
      <c r="L99" s="52" t="str">
        <f t="shared" si="10"/>
        <v>20211231VND</v>
      </c>
      <c r="M99">
        <f>VLOOKUP(L99,Mapping!$H$1:$K$25,4,0)</f>
        <v>1</v>
      </c>
      <c r="N99">
        <f t="shared" si="11"/>
        <v>3.5811799999999999E-4</v>
      </c>
      <c r="O99">
        <f t="shared" si="12"/>
        <v>2.09645E-4</v>
      </c>
      <c r="P99">
        <f t="shared" si="13"/>
        <v>7.6520425000000001E-3</v>
      </c>
      <c r="Q99" t="str">
        <f>VLOOKUP(VLOOKUP(C99,Mapping!$A$1:$C$17,3,0),Mapping!$E$1:$F$6,2,0)</f>
        <v>Vùng 01</v>
      </c>
    </row>
    <row r="100" spans="1:17" x14ac:dyDescent="0.3">
      <c r="A100" s="33">
        <v>44561</v>
      </c>
      <c r="B100">
        <v>2110</v>
      </c>
      <c r="C100">
        <v>48</v>
      </c>
      <c r="D100" s="38" t="s">
        <v>77</v>
      </c>
      <c r="E100" s="2" t="s">
        <v>41</v>
      </c>
      <c r="F100">
        <v>331409</v>
      </c>
      <c r="G100" s="44">
        <f t="shared" si="7"/>
        <v>44197</v>
      </c>
      <c r="H100" s="50">
        <f t="shared" si="8"/>
        <v>365</v>
      </c>
      <c r="I100" s="50">
        <f t="shared" si="9"/>
        <v>67797509</v>
      </c>
      <c r="J100" s="46">
        <v>1857466</v>
      </c>
      <c r="K100" s="2" t="s">
        <v>34</v>
      </c>
      <c r="L100" s="52" t="str">
        <f t="shared" si="10"/>
        <v>20211231VND</v>
      </c>
      <c r="M100">
        <f>VLOOKUP(L100,Mapping!$H$1:$K$25,4,0)</f>
        <v>1</v>
      </c>
      <c r="N100">
        <f t="shared" si="11"/>
        <v>3.3140900000000001E-4</v>
      </c>
      <c r="O100">
        <f t="shared" si="12"/>
        <v>1.8574660000000001E-3</v>
      </c>
      <c r="P100">
        <f t="shared" si="13"/>
        <v>6.7797509000000006E-2</v>
      </c>
      <c r="Q100" t="str">
        <f>VLOOKUP(VLOOKUP(C100,Mapping!$A$1:$C$17,3,0),Mapping!$E$1:$F$6,2,0)</f>
        <v>Vùng 01</v>
      </c>
    </row>
    <row r="101" spans="1:17" x14ac:dyDescent="0.3">
      <c r="A101" s="33">
        <v>44561</v>
      </c>
      <c r="B101">
        <v>2111</v>
      </c>
      <c r="C101">
        <v>16</v>
      </c>
      <c r="D101" s="38" t="s">
        <v>77</v>
      </c>
      <c r="E101" s="2" t="s">
        <v>41</v>
      </c>
      <c r="F101">
        <v>1731546</v>
      </c>
      <c r="G101" s="44">
        <f t="shared" si="7"/>
        <v>44197</v>
      </c>
      <c r="H101" s="50">
        <f t="shared" si="8"/>
        <v>365</v>
      </c>
      <c r="I101" s="50">
        <f t="shared" si="9"/>
        <v>510606466426.78198</v>
      </c>
      <c r="J101" s="46">
        <v>634783</v>
      </c>
      <c r="K101" s="2" t="s">
        <v>35</v>
      </c>
      <c r="L101" s="52" t="str">
        <f t="shared" si="10"/>
        <v>20211231USD</v>
      </c>
      <c r="M101">
        <f>VLOOKUP(L101,Mapping!$H$1:$K$25,4,0)</f>
        <v>22037.795999999998</v>
      </c>
      <c r="N101">
        <f t="shared" si="11"/>
        <v>38.159457512615994</v>
      </c>
      <c r="O101">
        <f t="shared" si="12"/>
        <v>13.989218258268</v>
      </c>
      <c r="P101">
        <f t="shared" si="13"/>
        <v>510.60646642678199</v>
      </c>
      <c r="Q101" t="str">
        <f>VLOOKUP(VLOOKUP(C101,Mapping!$A$1:$C$17,3,0),Mapping!$E$1:$F$6,2,0)</f>
        <v>Vùng 01</v>
      </c>
    </row>
    <row r="102" spans="1:17" x14ac:dyDescent="0.3">
      <c r="A102" s="33">
        <v>44561</v>
      </c>
      <c r="B102">
        <v>2111</v>
      </c>
      <c r="C102">
        <v>16</v>
      </c>
      <c r="D102" s="38" t="s">
        <v>77</v>
      </c>
      <c r="E102" s="2" t="s">
        <v>41</v>
      </c>
      <c r="F102">
        <v>287530</v>
      </c>
      <c r="G102" s="44">
        <f t="shared" si="7"/>
        <v>44197</v>
      </c>
      <c r="H102" s="50">
        <f t="shared" si="8"/>
        <v>365</v>
      </c>
      <c r="I102" s="50">
        <f t="shared" si="9"/>
        <v>10289642</v>
      </c>
      <c r="J102" s="46">
        <v>281908</v>
      </c>
      <c r="K102" s="2" t="s">
        <v>34</v>
      </c>
      <c r="L102" s="52" t="str">
        <f t="shared" si="10"/>
        <v>20211231VND</v>
      </c>
      <c r="M102">
        <f>VLOOKUP(L102,Mapping!$H$1:$K$25,4,0)</f>
        <v>1</v>
      </c>
      <c r="N102">
        <f t="shared" si="11"/>
        <v>2.8752999999999998E-4</v>
      </c>
      <c r="O102">
        <f t="shared" si="12"/>
        <v>2.8190799999999998E-4</v>
      </c>
      <c r="P102">
        <f t="shared" si="13"/>
        <v>1.0289642E-2</v>
      </c>
      <c r="Q102" t="str">
        <f>VLOOKUP(VLOOKUP(C102,Mapping!$A$1:$C$17,3,0),Mapping!$E$1:$F$6,2,0)</f>
        <v>Vùng 01</v>
      </c>
    </row>
    <row r="103" spans="1:17" x14ac:dyDescent="0.3">
      <c r="A103" s="33">
        <v>44561</v>
      </c>
      <c r="B103">
        <v>2113</v>
      </c>
      <c r="C103">
        <v>25</v>
      </c>
      <c r="D103" s="38" t="s">
        <v>77</v>
      </c>
      <c r="E103" s="2" t="s">
        <v>41</v>
      </c>
      <c r="F103">
        <v>1871839</v>
      </c>
      <c r="G103" s="44">
        <f t="shared" si="7"/>
        <v>44197</v>
      </c>
      <c r="H103" s="50">
        <f t="shared" si="8"/>
        <v>365</v>
      </c>
      <c r="I103" s="50">
        <f t="shared" si="9"/>
        <v>14275004</v>
      </c>
      <c r="J103" s="46">
        <v>391096</v>
      </c>
      <c r="K103" s="2" t="s">
        <v>34</v>
      </c>
      <c r="L103" s="52" t="str">
        <f t="shared" si="10"/>
        <v>20211231VND</v>
      </c>
      <c r="M103">
        <f>VLOOKUP(L103,Mapping!$H$1:$K$25,4,0)</f>
        <v>1</v>
      </c>
      <c r="N103">
        <f t="shared" si="11"/>
        <v>1.8718389999999999E-3</v>
      </c>
      <c r="O103">
        <f t="shared" si="12"/>
        <v>3.9109600000000001E-4</v>
      </c>
      <c r="P103">
        <f t="shared" si="13"/>
        <v>1.4275004000000001E-2</v>
      </c>
      <c r="Q103" t="str">
        <f>VLOOKUP(VLOOKUP(C103,Mapping!$A$1:$C$17,3,0),Mapping!$E$1:$F$6,2,0)</f>
        <v>Vùng 01</v>
      </c>
    </row>
    <row r="104" spans="1:17" x14ac:dyDescent="0.3">
      <c r="A104" s="33">
        <v>44561</v>
      </c>
      <c r="B104">
        <v>2114</v>
      </c>
      <c r="C104">
        <v>20</v>
      </c>
      <c r="D104" s="38" t="s">
        <v>77</v>
      </c>
      <c r="E104" s="2" t="s">
        <v>43</v>
      </c>
      <c r="F104">
        <v>1646606</v>
      </c>
      <c r="G104" s="44">
        <f t="shared" si="7"/>
        <v>44197</v>
      </c>
      <c r="H104" s="50">
        <f t="shared" si="8"/>
        <v>365</v>
      </c>
      <c r="I104" s="50">
        <f t="shared" si="9"/>
        <v>30234519.5</v>
      </c>
      <c r="J104" s="46">
        <v>828343</v>
      </c>
      <c r="K104" s="2" t="s">
        <v>34</v>
      </c>
      <c r="L104" s="52" t="str">
        <f t="shared" si="10"/>
        <v>20211231VND</v>
      </c>
      <c r="M104">
        <f>VLOOKUP(L104,Mapping!$H$1:$K$25,4,0)</f>
        <v>1</v>
      </c>
      <c r="N104">
        <f t="shared" si="11"/>
        <v>1.6466059999999999E-3</v>
      </c>
      <c r="O104">
        <f t="shared" si="12"/>
        <v>8.2834300000000005E-4</v>
      </c>
      <c r="P104">
        <f t="shared" si="13"/>
        <v>3.0234519500000001E-2</v>
      </c>
      <c r="Q104" t="str">
        <f>VLOOKUP(VLOOKUP(C104,Mapping!$A$1:$C$17,3,0),Mapping!$E$1:$F$6,2,0)</f>
        <v>Vùng 02</v>
      </c>
    </row>
    <row r="105" spans="1:17" x14ac:dyDescent="0.3">
      <c r="A105" s="33">
        <v>44561</v>
      </c>
      <c r="B105">
        <v>2114</v>
      </c>
      <c r="C105">
        <v>20</v>
      </c>
      <c r="D105" s="38" t="s">
        <v>77</v>
      </c>
      <c r="E105" s="2" t="s">
        <v>41</v>
      </c>
      <c r="F105">
        <v>1602819</v>
      </c>
      <c r="G105" s="44">
        <f t="shared" si="7"/>
        <v>44197</v>
      </c>
      <c r="H105" s="50">
        <f t="shared" si="8"/>
        <v>365</v>
      </c>
      <c r="I105" s="50">
        <f t="shared" si="9"/>
        <v>15657112.999999998</v>
      </c>
      <c r="J105" s="46">
        <v>428962</v>
      </c>
      <c r="K105" s="2" t="s">
        <v>34</v>
      </c>
      <c r="L105" s="52" t="str">
        <f t="shared" si="10"/>
        <v>20211231VND</v>
      </c>
      <c r="M105">
        <f>VLOOKUP(L105,Mapping!$H$1:$K$25,4,0)</f>
        <v>1</v>
      </c>
      <c r="N105">
        <f t="shared" si="11"/>
        <v>1.6028189999999999E-3</v>
      </c>
      <c r="O105">
        <f t="shared" si="12"/>
        <v>4.2896200000000002E-4</v>
      </c>
      <c r="P105">
        <f t="shared" si="13"/>
        <v>1.5657112999999997E-2</v>
      </c>
      <c r="Q105" t="str">
        <f>VLOOKUP(VLOOKUP(C105,Mapping!$A$1:$C$17,3,0),Mapping!$E$1:$F$6,2,0)</f>
        <v>Vùng 02</v>
      </c>
    </row>
    <row r="106" spans="1:17" x14ac:dyDescent="0.3">
      <c r="A106" s="33">
        <v>44561</v>
      </c>
      <c r="B106">
        <v>2116</v>
      </c>
      <c r="C106">
        <v>23</v>
      </c>
      <c r="D106" s="38" t="s">
        <v>77</v>
      </c>
      <c r="E106" s="2" t="s">
        <v>41</v>
      </c>
      <c r="F106">
        <v>1454898</v>
      </c>
      <c r="G106" s="44">
        <f t="shared" si="7"/>
        <v>44197</v>
      </c>
      <c r="H106" s="50">
        <f t="shared" si="8"/>
        <v>365</v>
      </c>
      <c r="I106" s="50">
        <f t="shared" si="9"/>
        <v>67411996</v>
      </c>
      <c r="J106" s="46">
        <v>1846904</v>
      </c>
      <c r="K106" s="2" t="s">
        <v>34</v>
      </c>
      <c r="L106" s="52" t="str">
        <f t="shared" si="10"/>
        <v>20211231VND</v>
      </c>
      <c r="M106">
        <f>VLOOKUP(L106,Mapping!$H$1:$K$25,4,0)</f>
        <v>1</v>
      </c>
      <c r="N106">
        <f t="shared" si="11"/>
        <v>1.454898E-3</v>
      </c>
      <c r="O106">
        <f t="shared" si="12"/>
        <v>1.8469039999999999E-3</v>
      </c>
      <c r="P106">
        <f t="shared" si="13"/>
        <v>6.7411996000000002E-2</v>
      </c>
      <c r="Q106" t="str">
        <f>VLOOKUP(VLOOKUP(C106,Mapping!$A$1:$C$17,3,0),Mapping!$E$1:$F$6,2,0)</f>
        <v>Vùng 02</v>
      </c>
    </row>
    <row r="107" spans="1:17" x14ac:dyDescent="0.3">
      <c r="A107" s="33">
        <v>44561</v>
      </c>
      <c r="B107">
        <v>2117</v>
      </c>
      <c r="C107">
        <v>23</v>
      </c>
      <c r="D107" s="38" t="s">
        <v>77</v>
      </c>
      <c r="E107" s="2" t="s">
        <v>41</v>
      </c>
      <c r="F107">
        <v>1278302</v>
      </c>
      <c r="G107" s="44">
        <f t="shared" si="7"/>
        <v>44197</v>
      </c>
      <c r="H107" s="50">
        <f t="shared" si="8"/>
        <v>365</v>
      </c>
      <c r="I107" s="50">
        <f t="shared" si="9"/>
        <v>64873603.5</v>
      </c>
      <c r="J107" s="46">
        <v>1777359</v>
      </c>
      <c r="K107" s="2" t="s">
        <v>34</v>
      </c>
      <c r="L107" s="52" t="str">
        <f t="shared" si="10"/>
        <v>20211231VND</v>
      </c>
      <c r="M107">
        <f>VLOOKUP(L107,Mapping!$H$1:$K$25,4,0)</f>
        <v>1</v>
      </c>
      <c r="N107">
        <f t="shared" si="11"/>
        <v>1.278302E-3</v>
      </c>
      <c r="O107">
        <f t="shared" si="12"/>
        <v>1.7773590000000001E-3</v>
      </c>
      <c r="P107">
        <f t="shared" si="13"/>
        <v>6.4873603500000002E-2</v>
      </c>
      <c r="Q107" t="str">
        <f>VLOOKUP(VLOOKUP(C107,Mapping!$A$1:$C$17,3,0),Mapping!$E$1:$F$6,2,0)</f>
        <v>Vùng 02</v>
      </c>
    </row>
    <row r="108" spans="1:17" x14ac:dyDescent="0.3">
      <c r="A108" s="33">
        <v>44561</v>
      </c>
      <c r="B108">
        <v>2118</v>
      </c>
      <c r="C108">
        <v>40</v>
      </c>
      <c r="D108" s="38" t="s">
        <v>77</v>
      </c>
      <c r="E108" s="2" t="s">
        <v>43</v>
      </c>
      <c r="F108">
        <v>6355430</v>
      </c>
      <c r="G108" s="44">
        <f t="shared" si="7"/>
        <v>44197</v>
      </c>
      <c r="H108" s="50">
        <f t="shared" si="8"/>
        <v>365</v>
      </c>
      <c r="I108" s="50">
        <f t="shared" si="9"/>
        <v>221410314</v>
      </c>
      <c r="J108" s="46">
        <v>6066036</v>
      </c>
      <c r="K108" s="2" t="s">
        <v>34</v>
      </c>
      <c r="L108" s="52" t="str">
        <f t="shared" si="10"/>
        <v>20211231VND</v>
      </c>
      <c r="M108">
        <f>VLOOKUP(L108,Mapping!$H$1:$K$25,4,0)</f>
        <v>1</v>
      </c>
      <c r="N108">
        <f t="shared" si="11"/>
        <v>6.3554299999999996E-3</v>
      </c>
      <c r="O108">
        <f t="shared" si="12"/>
        <v>6.0660360000000003E-3</v>
      </c>
      <c r="P108">
        <f t="shared" si="13"/>
        <v>0.221410314</v>
      </c>
      <c r="Q108" t="str">
        <f>VLOOKUP(VLOOKUP(C108,Mapping!$A$1:$C$17,3,0),Mapping!$E$1:$F$6,2,0)</f>
        <v>Vùng 01</v>
      </c>
    </row>
    <row r="109" spans="1:17" x14ac:dyDescent="0.3">
      <c r="A109" s="33">
        <v>44561</v>
      </c>
      <c r="B109">
        <v>2118</v>
      </c>
      <c r="C109">
        <v>40</v>
      </c>
      <c r="D109" s="38" t="s">
        <v>77</v>
      </c>
      <c r="E109" s="2" t="s">
        <v>43</v>
      </c>
      <c r="F109">
        <v>1395132</v>
      </c>
      <c r="G109" s="44">
        <f t="shared" si="7"/>
        <v>44197</v>
      </c>
      <c r="H109" s="50">
        <f t="shared" si="8"/>
        <v>365</v>
      </c>
      <c r="I109" s="50">
        <f t="shared" si="9"/>
        <v>9157740.5</v>
      </c>
      <c r="J109" s="46">
        <v>250897</v>
      </c>
      <c r="K109" s="2" t="s">
        <v>34</v>
      </c>
      <c r="L109" s="52" t="str">
        <f t="shared" si="10"/>
        <v>20211231VND</v>
      </c>
      <c r="M109">
        <f>VLOOKUP(L109,Mapping!$H$1:$K$25,4,0)</f>
        <v>1</v>
      </c>
      <c r="N109">
        <f t="shared" si="11"/>
        <v>1.3951320000000001E-3</v>
      </c>
      <c r="O109">
        <f t="shared" si="12"/>
        <v>2.5089699999999998E-4</v>
      </c>
      <c r="P109">
        <f t="shared" si="13"/>
        <v>9.1577405000000008E-3</v>
      </c>
      <c r="Q109" t="str">
        <f>VLOOKUP(VLOOKUP(C109,Mapping!$A$1:$C$17,3,0),Mapping!$E$1:$F$6,2,0)</f>
        <v>Vùng 01</v>
      </c>
    </row>
    <row r="110" spans="1:17" x14ac:dyDescent="0.3">
      <c r="A110" s="33">
        <v>44561</v>
      </c>
      <c r="B110">
        <v>2118</v>
      </c>
      <c r="C110">
        <v>40</v>
      </c>
      <c r="D110" s="38" t="s">
        <v>77</v>
      </c>
      <c r="E110" s="2" t="s">
        <v>43</v>
      </c>
      <c r="F110">
        <v>1386648</v>
      </c>
      <c r="G110" s="44">
        <f t="shared" si="7"/>
        <v>44197</v>
      </c>
      <c r="H110" s="50">
        <f t="shared" si="8"/>
        <v>365</v>
      </c>
      <c r="I110" s="50">
        <f t="shared" si="9"/>
        <v>61293720</v>
      </c>
      <c r="J110" s="46">
        <v>1679280</v>
      </c>
      <c r="K110" s="2" t="s">
        <v>34</v>
      </c>
      <c r="L110" s="52" t="str">
        <f t="shared" si="10"/>
        <v>20211231VND</v>
      </c>
      <c r="M110">
        <f>VLOOKUP(L110,Mapping!$H$1:$K$25,4,0)</f>
        <v>1</v>
      </c>
      <c r="N110">
        <f t="shared" si="11"/>
        <v>1.3866480000000001E-3</v>
      </c>
      <c r="O110">
        <f t="shared" si="12"/>
        <v>1.67928E-3</v>
      </c>
      <c r="P110">
        <f t="shared" si="13"/>
        <v>6.1293720000000003E-2</v>
      </c>
      <c r="Q110" t="str">
        <f>VLOOKUP(VLOOKUP(C110,Mapping!$A$1:$C$17,3,0),Mapping!$E$1:$F$6,2,0)</f>
        <v>Vùng 01</v>
      </c>
    </row>
    <row r="111" spans="1:17" x14ac:dyDescent="0.3">
      <c r="A111" s="33">
        <v>44561</v>
      </c>
      <c r="B111">
        <v>2118</v>
      </c>
      <c r="C111">
        <v>40</v>
      </c>
      <c r="D111" s="38" t="s">
        <v>77</v>
      </c>
      <c r="E111" s="2" t="s">
        <v>43</v>
      </c>
      <c r="F111">
        <v>8110835</v>
      </c>
      <c r="G111" s="44">
        <f t="shared" si="7"/>
        <v>44197</v>
      </c>
      <c r="H111" s="50">
        <f t="shared" si="8"/>
        <v>365</v>
      </c>
      <c r="I111" s="50">
        <f t="shared" si="9"/>
        <v>230322336.5</v>
      </c>
      <c r="J111" s="46">
        <v>6310201</v>
      </c>
      <c r="K111" s="2" t="s">
        <v>34</v>
      </c>
      <c r="L111" s="52" t="str">
        <f t="shared" si="10"/>
        <v>20211231VND</v>
      </c>
      <c r="M111">
        <f>VLOOKUP(L111,Mapping!$H$1:$K$25,4,0)</f>
        <v>1</v>
      </c>
      <c r="N111">
        <f t="shared" si="11"/>
        <v>8.1108350000000003E-3</v>
      </c>
      <c r="O111">
        <f t="shared" si="12"/>
        <v>6.3102009999999997E-3</v>
      </c>
      <c r="P111">
        <f t="shared" si="13"/>
        <v>0.2303223365</v>
      </c>
      <c r="Q111" t="str">
        <f>VLOOKUP(VLOOKUP(C111,Mapping!$A$1:$C$17,3,0),Mapping!$E$1:$F$6,2,0)</f>
        <v>Vùng 01</v>
      </c>
    </row>
    <row r="112" spans="1:17" x14ac:dyDescent="0.3">
      <c r="A112" s="33">
        <v>44561</v>
      </c>
      <c r="B112">
        <v>2118</v>
      </c>
      <c r="C112">
        <v>40</v>
      </c>
      <c r="D112" s="38" t="s">
        <v>77</v>
      </c>
      <c r="E112" s="2" t="s">
        <v>43</v>
      </c>
      <c r="F112">
        <v>569857</v>
      </c>
      <c r="G112" s="44">
        <f t="shared" si="7"/>
        <v>44197</v>
      </c>
      <c r="H112" s="50">
        <f t="shared" si="8"/>
        <v>365</v>
      </c>
      <c r="I112" s="50">
        <f t="shared" si="9"/>
        <v>19231813.5</v>
      </c>
      <c r="J112" s="46">
        <v>526899</v>
      </c>
      <c r="K112" s="2" t="s">
        <v>34</v>
      </c>
      <c r="L112" s="52" t="str">
        <f t="shared" si="10"/>
        <v>20211231VND</v>
      </c>
      <c r="M112">
        <f>VLOOKUP(L112,Mapping!$H$1:$K$25,4,0)</f>
        <v>1</v>
      </c>
      <c r="N112">
        <f t="shared" si="11"/>
        <v>5.69857E-4</v>
      </c>
      <c r="O112">
        <f t="shared" si="12"/>
        <v>5.2689900000000005E-4</v>
      </c>
      <c r="P112">
        <f t="shared" si="13"/>
        <v>1.92318135E-2</v>
      </c>
      <c r="Q112" t="str">
        <f>VLOOKUP(VLOOKUP(C112,Mapping!$A$1:$C$17,3,0),Mapping!$E$1:$F$6,2,0)</f>
        <v>Vùng 01</v>
      </c>
    </row>
    <row r="113" spans="1:17" x14ac:dyDescent="0.3">
      <c r="A113" s="33">
        <v>44561</v>
      </c>
      <c r="B113">
        <v>2118</v>
      </c>
      <c r="C113">
        <v>40</v>
      </c>
      <c r="D113" s="38" t="s">
        <v>77</v>
      </c>
      <c r="E113" s="2" t="s">
        <v>41</v>
      </c>
      <c r="F113">
        <v>9750590</v>
      </c>
      <c r="G113" s="44">
        <f t="shared" si="7"/>
        <v>44197</v>
      </c>
      <c r="H113" s="50">
        <f t="shared" si="8"/>
        <v>365</v>
      </c>
      <c r="I113" s="50">
        <f t="shared" si="9"/>
        <v>294448894.5</v>
      </c>
      <c r="J113" s="46">
        <v>8067093</v>
      </c>
      <c r="K113" s="2" t="s">
        <v>34</v>
      </c>
      <c r="L113" s="52" t="str">
        <f t="shared" si="10"/>
        <v>20211231VND</v>
      </c>
      <c r="M113">
        <f>VLOOKUP(L113,Mapping!$H$1:$K$25,4,0)</f>
        <v>1</v>
      </c>
      <c r="N113">
        <f t="shared" si="11"/>
        <v>9.75059E-3</v>
      </c>
      <c r="O113">
        <f t="shared" si="12"/>
        <v>8.0670929999999991E-3</v>
      </c>
      <c r="P113">
        <f t="shared" si="13"/>
        <v>0.2944488945</v>
      </c>
      <c r="Q113" t="str">
        <f>VLOOKUP(VLOOKUP(C113,Mapping!$A$1:$C$17,3,0),Mapping!$E$1:$F$6,2,0)</f>
        <v>Vùng 01</v>
      </c>
    </row>
    <row r="114" spans="1:17" x14ac:dyDescent="0.3">
      <c r="A114" s="33">
        <v>44561</v>
      </c>
      <c r="B114">
        <v>2119</v>
      </c>
      <c r="C114">
        <v>48</v>
      </c>
      <c r="D114" s="38" t="s">
        <v>77</v>
      </c>
      <c r="E114" s="2" t="s">
        <v>41</v>
      </c>
      <c r="F114">
        <v>1462352</v>
      </c>
      <c r="G114" s="44">
        <f t="shared" si="7"/>
        <v>44197</v>
      </c>
      <c r="H114" s="50">
        <f t="shared" si="8"/>
        <v>365</v>
      </c>
      <c r="I114" s="50">
        <f t="shared" si="9"/>
        <v>49868818.5</v>
      </c>
      <c r="J114" s="46">
        <v>1366269</v>
      </c>
      <c r="K114" s="2" t="s">
        <v>34</v>
      </c>
      <c r="L114" s="52" t="str">
        <f t="shared" si="10"/>
        <v>20211231VND</v>
      </c>
      <c r="M114">
        <f>VLOOKUP(L114,Mapping!$H$1:$K$25,4,0)</f>
        <v>1</v>
      </c>
      <c r="N114">
        <f t="shared" si="11"/>
        <v>1.4623520000000001E-3</v>
      </c>
      <c r="O114">
        <f t="shared" si="12"/>
        <v>1.366269E-3</v>
      </c>
      <c r="P114">
        <f t="shared" si="13"/>
        <v>4.9868818500000002E-2</v>
      </c>
      <c r="Q114" t="str">
        <f>VLOOKUP(VLOOKUP(C114,Mapping!$A$1:$C$17,3,0),Mapping!$E$1:$F$6,2,0)</f>
        <v>Vùng 01</v>
      </c>
    </row>
    <row r="115" spans="1:17" x14ac:dyDescent="0.3">
      <c r="A115" s="33">
        <v>44561</v>
      </c>
      <c r="B115">
        <v>2120</v>
      </c>
      <c r="C115">
        <v>20</v>
      </c>
      <c r="D115" s="38" t="s">
        <v>77</v>
      </c>
      <c r="E115" s="2" t="s">
        <v>41</v>
      </c>
      <c r="F115">
        <v>617013</v>
      </c>
      <c r="G115" s="44">
        <f t="shared" si="7"/>
        <v>44197</v>
      </c>
      <c r="H115" s="50">
        <f t="shared" si="8"/>
        <v>365</v>
      </c>
      <c r="I115" s="50">
        <f t="shared" si="9"/>
        <v>35767481.5</v>
      </c>
      <c r="J115" s="46">
        <v>979931</v>
      </c>
      <c r="K115" s="2" t="s">
        <v>34</v>
      </c>
      <c r="L115" s="52" t="str">
        <f t="shared" si="10"/>
        <v>20211231VND</v>
      </c>
      <c r="M115">
        <f>VLOOKUP(L115,Mapping!$H$1:$K$25,4,0)</f>
        <v>1</v>
      </c>
      <c r="N115">
        <f t="shared" si="11"/>
        <v>6.1701300000000002E-4</v>
      </c>
      <c r="O115">
        <f t="shared" si="12"/>
        <v>9.7993100000000007E-4</v>
      </c>
      <c r="P115">
        <f t="shared" si="13"/>
        <v>3.5767481499999997E-2</v>
      </c>
      <c r="Q115" t="str">
        <f>VLOOKUP(VLOOKUP(C115,Mapping!$A$1:$C$17,3,0),Mapping!$E$1:$F$6,2,0)</f>
        <v>Vùng 02</v>
      </c>
    </row>
    <row r="116" spans="1:17" x14ac:dyDescent="0.3">
      <c r="A116" s="33">
        <v>44561</v>
      </c>
      <c r="B116">
        <v>2121</v>
      </c>
      <c r="C116">
        <v>23</v>
      </c>
      <c r="D116" s="38" t="s">
        <v>77</v>
      </c>
      <c r="E116" s="2" t="s">
        <v>41</v>
      </c>
      <c r="F116">
        <v>1000986</v>
      </c>
      <c r="G116" s="44">
        <f t="shared" si="7"/>
        <v>44197</v>
      </c>
      <c r="H116" s="50">
        <f t="shared" si="8"/>
        <v>365</v>
      </c>
      <c r="I116" s="50">
        <f t="shared" si="9"/>
        <v>36687464</v>
      </c>
      <c r="J116" s="46">
        <v>1005136</v>
      </c>
      <c r="K116" s="2" t="s">
        <v>34</v>
      </c>
      <c r="L116" s="52" t="str">
        <f t="shared" si="10"/>
        <v>20211231VND</v>
      </c>
      <c r="M116">
        <f>VLOOKUP(L116,Mapping!$H$1:$K$25,4,0)</f>
        <v>1</v>
      </c>
      <c r="N116">
        <f t="shared" si="11"/>
        <v>1.0009859999999999E-3</v>
      </c>
      <c r="O116">
        <f t="shared" si="12"/>
        <v>1.005136E-3</v>
      </c>
      <c r="P116">
        <f t="shared" si="13"/>
        <v>3.6687464000000003E-2</v>
      </c>
      <c r="Q116" t="str">
        <f>VLOOKUP(VLOOKUP(C116,Mapping!$A$1:$C$17,3,0),Mapping!$E$1:$F$6,2,0)</f>
        <v>Vùng 02</v>
      </c>
    </row>
    <row r="117" spans="1:17" x14ac:dyDescent="0.3">
      <c r="A117" s="33">
        <v>44561</v>
      </c>
      <c r="B117">
        <v>2122</v>
      </c>
      <c r="C117">
        <v>11</v>
      </c>
      <c r="D117" s="38" t="s">
        <v>77</v>
      </c>
      <c r="E117" s="2" t="s">
        <v>41</v>
      </c>
      <c r="F117">
        <v>6521383</v>
      </c>
      <c r="G117" s="44">
        <f t="shared" si="7"/>
        <v>44197</v>
      </c>
      <c r="H117" s="50">
        <f t="shared" si="8"/>
        <v>365</v>
      </c>
      <c r="I117" s="50">
        <f t="shared" si="9"/>
        <v>319743358</v>
      </c>
      <c r="J117" s="46">
        <v>8760092</v>
      </c>
      <c r="K117" s="2" t="s">
        <v>34</v>
      </c>
      <c r="L117" s="52" t="str">
        <f t="shared" si="10"/>
        <v>20211231VND</v>
      </c>
      <c r="M117">
        <f>VLOOKUP(L117,Mapping!$H$1:$K$25,4,0)</f>
        <v>1</v>
      </c>
      <c r="N117">
        <f t="shared" si="11"/>
        <v>6.5213830000000004E-3</v>
      </c>
      <c r="O117">
        <f t="shared" si="12"/>
        <v>8.7600920000000006E-3</v>
      </c>
      <c r="P117">
        <f t="shared" si="13"/>
        <v>0.31974335799999998</v>
      </c>
      <c r="Q117" t="str">
        <f>VLOOKUP(VLOOKUP(C117,Mapping!$A$1:$C$17,3,0),Mapping!$E$1:$F$6,2,0)</f>
        <v>Vùng 01</v>
      </c>
    </row>
    <row r="118" spans="1:17" x14ac:dyDescent="0.3">
      <c r="A118" s="33">
        <v>44561</v>
      </c>
      <c r="B118">
        <v>2124</v>
      </c>
      <c r="C118">
        <v>34</v>
      </c>
      <c r="D118" s="38" t="s">
        <v>77</v>
      </c>
      <c r="E118" s="2" t="s">
        <v>41</v>
      </c>
      <c r="F118">
        <v>311144</v>
      </c>
      <c r="G118" s="44">
        <f t="shared" si="7"/>
        <v>44197</v>
      </c>
      <c r="H118" s="50">
        <f t="shared" si="8"/>
        <v>365</v>
      </c>
      <c r="I118" s="50">
        <f t="shared" si="9"/>
        <v>57414061.999999993</v>
      </c>
      <c r="J118" s="46">
        <v>1572988</v>
      </c>
      <c r="K118" s="2" t="s">
        <v>34</v>
      </c>
      <c r="L118" s="52" t="str">
        <f t="shared" si="10"/>
        <v>20211231VND</v>
      </c>
      <c r="M118">
        <f>VLOOKUP(L118,Mapping!$H$1:$K$25,4,0)</f>
        <v>1</v>
      </c>
      <c r="N118">
        <f t="shared" si="11"/>
        <v>3.1114400000000001E-4</v>
      </c>
      <c r="O118">
        <f t="shared" si="12"/>
        <v>1.572988E-3</v>
      </c>
      <c r="P118">
        <f t="shared" si="13"/>
        <v>5.7414061999999995E-2</v>
      </c>
      <c r="Q118" t="str">
        <f>VLOOKUP(VLOOKUP(C118,Mapping!$A$1:$C$17,3,0),Mapping!$E$1:$F$6,2,0)</f>
        <v>Vùng 02</v>
      </c>
    </row>
    <row r="119" spans="1:17" x14ac:dyDescent="0.3">
      <c r="A119" s="33">
        <v>44561</v>
      </c>
      <c r="B119">
        <v>2124</v>
      </c>
      <c r="C119">
        <v>26</v>
      </c>
      <c r="D119" s="38" t="s">
        <v>77</v>
      </c>
      <c r="E119" s="2" t="s">
        <v>41</v>
      </c>
      <c r="F119">
        <v>1564922</v>
      </c>
      <c r="G119" s="44">
        <f t="shared" si="7"/>
        <v>44197</v>
      </c>
      <c r="H119" s="50">
        <f t="shared" si="8"/>
        <v>365</v>
      </c>
      <c r="I119" s="50">
        <f t="shared" si="9"/>
        <v>64637813.5</v>
      </c>
      <c r="J119" s="46">
        <v>1770899</v>
      </c>
      <c r="K119" s="2" t="s">
        <v>34</v>
      </c>
      <c r="L119" s="52" t="str">
        <f t="shared" si="10"/>
        <v>20211231VND</v>
      </c>
      <c r="M119">
        <f>VLOOKUP(L119,Mapping!$H$1:$K$25,4,0)</f>
        <v>1</v>
      </c>
      <c r="N119">
        <f t="shared" si="11"/>
        <v>1.5649220000000001E-3</v>
      </c>
      <c r="O119">
        <f t="shared" si="12"/>
        <v>1.770899E-3</v>
      </c>
      <c r="P119">
        <f t="shared" si="13"/>
        <v>6.4637813500000002E-2</v>
      </c>
      <c r="Q119" t="str">
        <f>VLOOKUP(VLOOKUP(C119,Mapping!$A$1:$C$17,3,0),Mapping!$E$1:$F$6,2,0)</f>
        <v>Vùng 04</v>
      </c>
    </row>
    <row r="120" spans="1:17" x14ac:dyDescent="0.3">
      <c r="A120" s="33">
        <v>44561</v>
      </c>
      <c r="B120">
        <v>2125</v>
      </c>
      <c r="C120">
        <v>34</v>
      </c>
      <c r="D120" s="38" t="s">
        <v>77</v>
      </c>
      <c r="E120" s="2" t="s">
        <v>41</v>
      </c>
      <c r="F120">
        <v>1208065</v>
      </c>
      <c r="G120" s="44">
        <f t="shared" si="7"/>
        <v>44197</v>
      </c>
      <c r="H120" s="50">
        <f t="shared" si="8"/>
        <v>365</v>
      </c>
      <c r="I120" s="50">
        <f t="shared" si="9"/>
        <v>65535823.000000007</v>
      </c>
      <c r="J120" s="46">
        <v>1795502</v>
      </c>
      <c r="K120" s="2" t="s">
        <v>34</v>
      </c>
      <c r="L120" s="52" t="str">
        <f t="shared" si="10"/>
        <v>20211231VND</v>
      </c>
      <c r="M120">
        <f>VLOOKUP(L120,Mapping!$H$1:$K$25,4,0)</f>
        <v>1</v>
      </c>
      <c r="N120">
        <f t="shared" si="11"/>
        <v>1.2080649999999999E-3</v>
      </c>
      <c r="O120">
        <f t="shared" si="12"/>
        <v>1.795502E-3</v>
      </c>
      <c r="P120">
        <f t="shared" si="13"/>
        <v>6.5535823000000007E-2</v>
      </c>
      <c r="Q120" t="str">
        <f>VLOOKUP(VLOOKUP(C120,Mapping!$A$1:$C$17,3,0),Mapping!$E$1:$F$6,2,0)</f>
        <v>Vùng 02</v>
      </c>
    </row>
    <row r="121" spans="1:17" x14ac:dyDescent="0.3">
      <c r="A121" s="33">
        <v>44561</v>
      </c>
      <c r="B121">
        <v>2125</v>
      </c>
      <c r="C121">
        <v>48</v>
      </c>
      <c r="D121" s="38" t="s">
        <v>77</v>
      </c>
      <c r="E121" s="2" t="s">
        <v>41</v>
      </c>
      <c r="F121">
        <v>304495</v>
      </c>
      <c r="G121" s="44">
        <f t="shared" si="7"/>
        <v>44197</v>
      </c>
      <c r="H121" s="50">
        <f t="shared" si="8"/>
        <v>365</v>
      </c>
      <c r="I121" s="50">
        <f t="shared" si="9"/>
        <v>40354217.5</v>
      </c>
      <c r="J121" s="46">
        <v>1105595</v>
      </c>
      <c r="K121" s="2" t="s">
        <v>34</v>
      </c>
      <c r="L121" s="52" t="str">
        <f t="shared" si="10"/>
        <v>20211231VND</v>
      </c>
      <c r="M121">
        <f>VLOOKUP(L121,Mapping!$H$1:$K$25,4,0)</f>
        <v>1</v>
      </c>
      <c r="N121">
        <f t="shared" si="11"/>
        <v>3.04495E-4</v>
      </c>
      <c r="O121">
        <f t="shared" si="12"/>
        <v>1.105595E-3</v>
      </c>
      <c r="P121">
        <f t="shared" si="13"/>
        <v>4.0354217499999998E-2</v>
      </c>
      <c r="Q121" t="str">
        <f>VLOOKUP(VLOOKUP(C121,Mapping!$A$1:$C$17,3,0),Mapping!$E$1:$F$6,2,0)</f>
        <v>Vùng 01</v>
      </c>
    </row>
    <row r="122" spans="1:17" x14ac:dyDescent="0.3">
      <c r="A122" s="33">
        <v>44561</v>
      </c>
      <c r="B122">
        <v>2126</v>
      </c>
      <c r="C122">
        <v>34</v>
      </c>
      <c r="D122" s="38" t="s">
        <v>77</v>
      </c>
      <c r="E122" s="2" t="s">
        <v>41</v>
      </c>
      <c r="F122">
        <v>122608</v>
      </c>
      <c r="G122" s="44">
        <f t="shared" si="7"/>
        <v>44197</v>
      </c>
      <c r="H122" s="50">
        <f t="shared" si="8"/>
        <v>365</v>
      </c>
      <c r="I122" s="50">
        <f t="shared" si="9"/>
        <v>17470615.5</v>
      </c>
      <c r="J122" s="46">
        <v>478647</v>
      </c>
      <c r="K122" s="2" t="s">
        <v>34</v>
      </c>
      <c r="L122" s="52" t="str">
        <f t="shared" si="10"/>
        <v>20211231VND</v>
      </c>
      <c r="M122">
        <f>VLOOKUP(L122,Mapping!$H$1:$K$25,4,0)</f>
        <v>1</v>
      </c>
      <c r="N122">
        <f t="shared" si="11"/>
        <v>1.2260799999999999E-4</v>
      </c>
      <c r="O122">
        <f t="shared" si="12"/>
        <v>4.7864700000000001E-4</v>
      </c>
      <c r="P122">
        <f t="shared" si="13"/>
        <v>1.7470615500000002E-2</v>
      </c>
      <c r="Q122" t="str">
        <f>VLOOKUP(VLOOKUP(C122,Mapping!$A$1:$C$17,3,0),Mapping!$E$1:$F$6,2,0)</f>
        <v>Vùng 02</v>
      </c>
    </row>
    <row r="123" spans="1:17" x14ac:dyDescent="0.3">
      <c r="A123" s="33">
        <v>44561</v>
      </c>
      <c r="B123">
        <v>2126</v>
      </c>
      <c r="C123">
        <v>40</v>
      </c>
      <c r="D123" s="38" t="s">
        <v>77</v>
      </c>
      <c r="E123" s="2" t="s">
        <v>41</v>
      </c>
      <c r="F123">
        <v>1070377</v>
      </c>
      <c r="G123" s="44">
        <f t="shared" si="7"/>
        <v>44197</v>
      </c>
      <c r="H123" s="50">
        <f t="shared" si="8"/>
        <v>365</v>
      </c>
      <c r="I123" s="50">
        <f t="shared" si="9"/>
        <v>864645278944.78796</v>
      </c>
      <c r="J123" s="46">
        <v>1074922</v>
      </c>
      <c r="K123" s="2" t="s">
        <v>35</v>
      </c>
      <c r="L123" s="52" t="str">
        <f t="shared" si="10"/>
        <v>20211231USD</v>
      </c>
      <c r="M123">
        <f>VLOOKUP(L123,Mapping!$H$1:$K$25,4,0)</f>
        <v>22037.795999999998</v>
      </c>
      <c r="N123">
        <f t="shared" si="11"/>
        <v>23.588749969092</v>
      </c>
      <c r="O123">
        <f t="shared" si="12"/>
        <v>23.688911751911998</v>
      </c>
      <c r="P123">
        <f t="shared" si="13"/>
        <v>864.64527894478795</v>
      </c>
      <c r="Q123" t="str">
        <f>VLOOKUP(VLOOKUP(C123,Mapping!$A$1:$C$17,3,0),Mapping!$E$1:$F$6,2,0)</f>
        <v>Vùng 01</v>
      </c>
    </row>
    <row r="124" spans="1:17" x14ac:dyDescent="0.3">
      <c r="A124" s="33">
        <v>44561</v>
      </c>
      <c r="B124">
        <v>2126</v>
      </c>
      <c r="C124">
        <v>40</v>
      </c>
      <c r="D124" s="38" t="s">
        <v>77</v>
      </c>
      <c r="E124" s="2" t="s">
        <v>41</v>
      </c>
      <c r="F124">
        <v>1583056</v>
      </c>
      <c r="G124" s="44">
        <f t="shared" si="7"/>
        <v>44197</v>
      </c>
      <c r="H124" s="50">
        <f t="shared" si="8"/>
        <v>365</v>
      </c>
      <c r="I124" s="50">
        <f t="shared" si="9"/>
        <v>68659967.5</v>
      </c>
      <c r="J124" s="46">
        <v>1881095</v>
      </c>
      <c r="K124" s="2" t="s">
        <v>34</v>
      </c>
      <c r="L124" s="52" t="str">
        <f t="shared" si="10"/>
        <v>20211231VND</v>
      </c>
      <c r="M124">
        <f>VLOOKUP(L124,Mapping!$H$1:$K$25,4,0)</f>
        <v>1</v>
      </c>
      <c r="N124">
        <f t="shared" si="11"/>
        <v>1.583056E-3</v>
      </c>
      <c r="O124">
        <f t="shared" si="12"/>
        <v>1.8810949999999999E-3</v>
      </c>
      <c r="P124">
        <f t="shared" si="13"/>
        <v>6.8659967500000002E-2</v>
      </c>
      <c r="Q124" t="str">
        <f>VLOOKUP(VLOOKUP(C124,Mapping!$A$1:$C$17,3,0),Mapping!$E$1:$F$6,2,0)</f>
        <v>Vùng 01</v>
      </c>
    </row>
    <row r="125" spans="1:17" x14ac:dyDescent="0.3">
      <c r="A125" s="33">
        <v>44561</v>
      </c>
      <c r="B125">
        <v>2126</v>
      </c>
      <c r="C125">
        <v>40</v>
      </c>
      <c r="D125" s="38" t="s">
        <v>77</v>
      </c>
      <c r="E125" s="2" t="s">
        <v>41</v>
      </c>
      <c r="F125">
        <v>1630130</v>
      </c>
      <c r="G125" s="44">
        <f t="shared" si="7"/>
        <v>44197</v>
      </c>
      <c r="H125" s="50">
        <f t="shared" si="8"/>
        <v>365</v>
      </c>
      <c r="I125" s="50">
        <f t="shared" si="9"/>
        <v>53895024</v>
      </c>
      <c r="J125" s="46">
        <v>1476576</v>
      </c>
      <c r="K125" s="2" t="s">
        <v>34</v>
      </c>
      <c r="L125" s="52" t="str">
        <f t="shared" si="10"/>
        <v>20211231VND</v>
      </c>
      <c r="M125">
        <f>VLOOKUP(L125,Mapping!$H$1:$K$25,4,0)</f>
        <v>1</v>
      </c>
      <c r="N125">
        <f t="shared" si="11"/>
        <v>1.63013E-3</v>
      </c>
      <c r="O125">
        <f t="shared" si="12"/>
        <v>1.4765760000000001E-3</v>
      </c>
      <c r="P125">
        <f t="shared" si="13"/>
        <v>5.3895024E-2</v>
      </c>
      <c r="Q125" t="str">
        <f>VLOOKUP(VLOOKUP(C125,Mapping!$A$1:$C$17,3,0),Mapping!$E$1:$F$6,2,0)</f>
        <v>Vùng 01</v>
      </c>
    </row>
    <row r="126" spans="1:17" x14ac:dyDescent="0.3">
      <c r="A126" s="33">
        <v>44561</v>
      </c>
      <c r="B126">
        <v>2127</v>
      </c>
      <c r="C126">
        <v>36</v>
      </c>
      <c r="D126" s="38" t="s">
        <v>77</v>
      </c>
      <c r="E126" s="2" t="s">
        <v>41</v>
      </c>
      <c r="F126">
        <v>862575</v>
      </c>
      <c r="G126" s="44">
        <f t="shared" si="7"/>
        <v>44197</v>
      </c>
      <c r="H126" s="50">
        <f t="shared" si="8"/>
        <v>365</v>
      </c>
      <c r="I126" s="50">
        <f t="shared" si="9"/>
        <v>22565796.5</v>
      </c>
      <c r="J126" s="46">
        <v>618241</v>
      </c>
      <c r="K126" s="2" t="s">
        <v>34</v>
      </c>
      <c r="L126" s="52" t="str">
        <f t="shared" si="10"/>
        <v>20211231VND</v>
      </c>
      <c r="M126">
        <f>VLOOKUP(L126,Mapping!$H$1:$K$25,4,0)</f>
        <v>1</v>
      </c>
      <c r="N126">
        <f t="shared" si="11"/>
        <v>8.6257499999999997E-4</v>
      </c>
      <c r="O126">
        <f t="shared" si="12"/>
        <v>6.1824099999999995E-4</v>
      </c>
      <c r="P126">
        <f t="shared" si="13"/>
        <v>2.2565796499999999E-2</v>
      </c>
      <c r="Q126" t="str">
        <f>VLOOKUP(VLOOKUP(C126,Mapping!$A$1:$C$17,3,0),Mapping!$E$1:$F$6,2,0)</f>
        <v>Vùng 05</v>
      </c>
    </row>
    <row r="127" spans="1:17" x14ac:dyDescent="0.3">
      <c r="A127" s="33">
        <v>44561</v>
      </c>
      <c r="B127">
        <v>2129</v>
      </c>
      <c r="C127">
        <v>34</v>
      </c>
      <c r="D127" s="38" t="s">
        <v>77</v>
      </c>
      <c r="E127" s="2" t="s">
        <v>41</v>
      </c>
      <c r="F127">
        <v>1824220</v>
      </c>
      <c r="G127" s="44">
        <f t="shared" si="7"/>
        <v>44197</v>
      </c>
      <c r="H127" s="50">
        <f t="shared" si="8"/>
        <v>365</v>
      </c>
      <c r="I127" s="50">
        <f t="shared" si="9"/>
        <v>12093289.500000002</v>
      </c>
      <c r="J127" s="46">
        <v>331323</v>
      </c>
      <c r="K127" s="2" t="s">
        <v>34</v>
      </c>
      <c r="L127" s="52" t="str">
        <f t="shared" si="10"/>
        <v>20211231VND</v>
      </c>
      <c r="M127">
        <f>VLOOKUP(L127,Mapping!$H$1:$K$25,4,0)</f>
        <v>1</v>
      </c>
      <c r="N127">
        <f t="shared" si="11"/>
        <v>1.8242200000000001E-3</v>
      </c>
      <c r="O127">
        <f t="shared" si="12"/>
        <v>3.3132300000000001E-4</v>
      </c>
      <c r="P127">
        <f t="shared" si="13"/>
        <v>1.2093289500000002E-2</v>
      </c>
      <c r="Q127" t="str">
        <f>VLOOKUP(VLOOKUP(C127,Mapping!$A$1:$C$17,3,0),Mapping!$E$1:$F$6,2,0)</f>
        <v>Vùng 02</v>
      </c>
    </row>
    <row r="128" spans="1:17" x14ac:dyDescent="0.3">
      <c r="A128" s="33">
        <v>44561</v>
      </c>
      <c r="B128">
        <v>2129</v>
      </c>
      <c r="C128">
        <v>34</v>
      </c>
      <c r="D128" s="38" t="s">
        <v>77</v>
      </c>
      <c r="E128" s="2" t="s">
        <v>41</v>
      </c>
      <c r="F128">
        <v>59811</v>
      </c>
      <c r="G128" s="44">
        <f t="shared" si="7"/>
        <v>44197</v>
      </c>
      <c r="H128" s="50">
        <f t="shared" si="8"/>
        <v>365</v>
      </c>
      <c r="I128" s="50">
        <f t="shared" si="9"/>
        <v>1273700435438.178</v>
      </c>
      <c r="J128" s="46">
        <v>1583457</v>
      </c>
      <c r="K128" s="2" t="s">
        <v>35</v>
      </c>
      <c r="L128" s="52" t="str">
        <f t="shared" si="10"/>
        <v>20211231USD</v>
      </c>
      <c r="M128">
        <f>VLOOKUP(L128,Mapping!$H$1:$K$25,4,0)</f>
        <v>22037.795999999998</v>
      </c>
      <c r="N128">
        <f t="shared" si="11"/>
        <v>1.3181026165559999</v>
      </c>
      <c r="O128">
        <f t="shared" si="12"/>
        <v>34.895902340771997</v>
      </c>
      <c r="P128">
        <f t="shared" si="13"/>
        <v>1273.7004354381779</v>
      </c>
      <c r="Q128" t="str">
        <f>VLOOKUP(VLOOKUP(C128,Mapping!$A$1:$C$17,3,0),Mapping!$E$1:$F$6,2,0)</f>
        <v>Vùng 02</v>
      </c>
    </row>
    <row r="129" spans="1:17" x14ac:dyDescent="0.3">
      <c r="A129" s="33">
        <v>44561</v>
      </c>
      <c r="B129">
        <v>2129</v>
      </c>
      <c r="C129">
        <v>11</v>
      </c>
      <c r="D129" s="38" t="s">
        <v>77</v>
      </c>
      <c r="E129" s="2" t="s">
        <v>41</v>
      </c>
      <c r="F129">
        <v>1770298</v>
      </c>
      <c r="G129" s="44">
        <f t="shared" si="7"/>
        <v>44197</v>
      </c>
      <c r="H129" s="50">
        <f t="shared" si="8"/>
        <v>365</v>
      </c>
      <c r="I129" s="50">
        <f t="shared" si="9"/>
        <v>72185137.5</v>
      </c>
      <c r="J129" s="46">
        <v>1977675</v>
      </c>
      <c r="K129" s="2" t="s">
        <v>34</v>
      </c>
      <c r="L129" s="52" t="str">
        <f t="shared" si="10"/>
        <v>20211231VND</v>
      </c>
      <c r="M129">
        <f>VLOOKUP(L129,Mapping!$H$1:$K$25,4,0)</f>
        <v>1</v>
      </c>
      <c r="N129">
        <f t="shared" si="11"/>
        <v>1.770298E-3</v>
      </c>
      <c r="O129">
        <f t="shared" si="12"/>
        <v>1.9776749999999999E-3</v>
      </c>
      <c r="P129">
        <f t="shared" si="13"/>
        <v>7.2185137499999996E-2</v>
      </c>
      <c r="Q129" t="str">
        <f>VLOOKUP(VLOOKUP(C129,Mapping!$A$1:$C$17,3,0),Mapping!$E$1:$F$6,2,0)</f>
        <v>Vùng 01</v>
      </c>
    </row>
    <row r="130" spans="1:17" x14ac:dyDescent="0.3">
      <c r="A130" s="33">
        <v>44561</v>
      </c>
      <c r="B130">
        <v>2131</v>
      </c>
      <c r="C130">
        <v>20</v>
      </c>
      <c r="D130" s="38" t="s">
        <v>77</v>
      </c>
      <c r="E130" s="2" t="s">
        <v>41</v>
      </c>
      <c r="F130">
        <v>1931685</v>
      </c>
      <c r="G130" s="44">
        <f t="shared" ref="G130:G193" si="14">DATE(YEAR(A130),1,1)</f>
        <v>44197</v>
      </c>
      <c r="H130" s="50">
        <f t="shared" ref="H130:H193" si="15">DATEDIF(G130,A130,"D")+1</f>
        <v>365</v>
      </c>
      <c r="I130" s="50">
        <f t="shared" si="9"/>
        <v>54889430</v>
      </c>
      <c r="J130" s="46">
        <v>1503820</v>
      </c>
      <c r="K130" s="2" t="s">
        <v>34</v>
      </c>
      <c r="L130" s="52" t="str">
        <f t="shared" si="10"/>
        <v>20211231VND</v>
      </c>
      <c r="M130">
        <f>VLOOKUP(L130,Mapping!$H$1:$K$25,4,0)</f>
        <v>1</v>
      </c>
      <c r="N130">
        <f t="shared" si="11"/>
        <v>1.931685E-3</v>
      </c>
      <c r="O130">
        <f t="shared" si="12"/>
        <v>1.5038199999999999E-3</v>
      </c>
      <c r="P130">
        <f t="shared" si="13"/>
        <v>5.4889430000000003E-2</v>
      </c>
      <c r="Q130" t="str">
        <f>VLOOKUP(VLOOKUP(C130,Mapping!$A$1:$C$17,3,0),Mapping!$E$1:$F$6,2,0)</f>
        <v>Vùng 02</v>
      </c>
    </row>
    <row r="131" spans="1:17" x14ac:dyDescent="0.3">
      <c r="A131" s="33">
        <v>44561</v>
      </c>
      <c r="B131">
        <v>2132</v>
      </c>
      <c r="C131">
        <v>40</v>
      </c>
      <c r="D131" s="38" t="s">
        <v>77</v>
      </c>
      <c r="E131" s="2" t="s">
        <v>41</v>
      </c>
      <c r="F131">
        <v>448217</v>
      </c>
      <c r="G131" s="44">
        <f t="shared" si="14"/>
        <v>44197</v>
      </c>
      <c r="H131" s="50">
        <f t="shared" si="15"/>
        <v>365</v>
      </c>
      <c r="I131" s="50">
        <f t="shared" ref="I131:I194" si="16">H131*(J131/10)*M131</f>
        <v>49294819.499999993</v>
      </c>
      <c r="J131" s="46">
        <v>1350543</v>
      </c>
      <c r="K131" s="2" t="s">
        <v>34</v>
      </c>
      <c r="L131" s="52" t="str">
        <f t="shared" ref="L131:L194" si="17">CONCATENATE(TEXT(A131,"YYYYMMDD"),K131)</f>
        <v>20211231VND</v>
      </c>
      <c r="M131">
        <f>VLOOKUP(L131,Mapping!$H$1:$K$25,4,0)</f>
        <v>1</v>
      </c>
      <c r="N131">
        <f t="shared" ref="N131:N194" si="18">F131*M131/10^9</f>
        <v>4.4821699999999999E-4</v>
      </c>
      <c r="O131">
        <f t="shared" ref="O131:O194" si="19">J131*M131/10^9</f>
        <v>1.3505430000000001E-3</v>
      </c>
      <c r="P131">
        <f t="shared" ref="P131:P194" si="20">I131/10^9</f>
        <v>4.9294819499999989E-2</v>
      </c>
      <c r="Q131" t="str">
        <f>VLOOKUP(VLOOKUP(C131,Mapping!$A$1:$C$17,3,0),Mapping!$E$1:$F$6,2,0)</f>
        <v>Vùng 01</v>
      </c>
    </row>
    <row r="132" spans="1:17" x14ac:dyDescent="0.3">
      <c r="A132" s="33">
        <v>44561</v>
      </c>
      <c r="B132">
        <v>2133</v>
      </c>
      <c r="C132">
        <v>34</v>
      </c>
      <c r="D132" s="38" t="s">
        <v>77</v>
      </c>
      <c r="E132" s="2" t="s">
        <v>41</v>
      </c>
      <c r="F132">
        <v>589791</v>
      </c>
      <c r="G132" s="44">
        <f t="shared" si="14"/>
        <v>44197</v>
      </c>
      <c r="H132" s="50">
        <f t="shared" si="15"/>
        <v>365</v>
      </c>
      <c r="I132" s="50">
        <f t="shared" si="16"/>
        <v>15770299.500000002</v>
      </c>
      <c r="J132" s="46">
        <v>432063</v>
      </c>
      <c r="K132" s="2" t="s">
        <v>34</v>
      </c>
      <c r="L132" s="52" t="str">
        <f t="shared" si="17"/>
        <v>20211231VND</v>
      </c>
      <c r="M132">
        <f>VLOOKUP(L132,Mapping!$H$1:$K$25,4,0)</f>
        <v>1</v>
      </c>
      <c r="N132">
        <f t="shared" si="18"/>
        <v>5.8979099999999999E-4</v>
      </c>
      <c r="O132">
        <f t="shared" si="19"/>
        <v>4.32063E-4</v>
      </c>
      <c r="P132">
        <f t="shared" si="20"/>
        <v>1.5770299500000001E-2</v>
      </c>
      <c r="Q132" t="str">
        <f>VLOOKUP(VLOOKUP(C132,Mapping!$A$1:$C$17,3,0),Mapping!$E$1:$F$6,2,0)</f>
        <v>Vùng 02</v>
      </c>
    </row>
    <row r="133" spans="1:17" x14ac:dyDescent="0.3">
      <c r="A133" s="33">
        <v>44561</v>
      </c>
      <c r="B133">
        <v>2133</v>
      </c>
      <c r="C133">
        <v>34</v>
      </c>
      <c r="D133" s="38" t="s">
        <v>77</v>
      </c>
      <c r="E133" s="2" t="s">
        <v>41</v>
      </c>
      <c r="F133">
        <v>1960018</v>
      </c>
      <c r="G133" s="44">
        <f t="shared" si="14"/>
        <v>44197</v>
      </c>
      <c r="H133" s="50">
        <f t="shared" si="15"/>
        <v>365</v>
      </c>
      <c r="I133" s="50">
        <f t="shared" si="16"/>
        <v>64939996.999999993</v>
      </c>
      <c r="J133" s="46">
        <v>1779178</v>
      </c>
      <c r="K133" s="2" t="s">
        <v>34</v>
      </c>
      <c r="L133" s="52" t="str">
        <f t="shared" si="17"/>
        <v>20211231VND</v>
      </c>
      <c r="M133">
        <f>VLOOKUP(L133,Mapping!$H$1:$K$25,4,0)</f>
        <v>1</v>
      </c>
      <c r="N133">
        <f t="shared" si="18"/>
        <v>1.960018E-3</v>
      </c>
      <c r="O133">
        <f t="shared" si="19"/>
        <v>1.779178E-3</v>
      </c>
      <c r="P133">
        <f t="shared" si="20"/>
        <v>6.4939996999999999E-2</v>
      </c>
      <c r="Q133" t="str">
        <f>VLOOKUP(VLOOKUP(C133,Mapping!$A$1:$C$17,3,0),Mapping!$E$1:$F$6,2,0)</f>
        <v>Vùng 02</v>
      </c>
    </row>
    <row r="134" spans="1:17" x14ac:dyDescent="0.3">
      <c r="A134" s="33">
        <v>44561</v>
      </c>
      <c r="B134">
        <v>2133</v>
      </c>
      <c r="C134">
        <v>34</v>
      </c>
      <c r="D134" s="38" t="s">
        <v>77</v>
      </c>
      <c r="E134" s="2" t="s">
        <v>41</v>
      </c>
      <c r="F134">
        <v>1700454</v>
      </c>
      <c r="G134" s="44">
        <f t="shared" si="14"/>
        <v>44197</v>
      </c>
      <c r="H134" s="50">
        <f t="shared" si="15"/>
        <v>365</v>
      </c>
      <c r="I134" s="50">
        <f t="shared" si="16"/>
        <v>58558045</v>
      </c>
      <c r="J134" s="46">
        <v>1604330</v>
      </c>
      <c r="K134" s="2" t="s">
        <v>34</v>
      </c>
      <c r="L134" s="52" t="str">
        <f t="shared" si="17"/>
        <v>20211231VND</v>
      </c>
      <c r="M134">
        <f>VLOOKUP(L134,Mapping!$H$1:$K$25,4,0)</f>
        <v>1</v>
      </c>
      <c r="N134">
        <f t="shared" si="18"/>
        <v>1.7004539999999999E-3</v>
      </c>
      <c r="O134">
        <f t="shared" si="19"/>
        <v>1.6043299999999999E-3</v>
      </c>
      <c r="P134">
        <f t="shared" si="20"/>
        <v>5.8558045000000003E-2</v>
      </c>
      <c r="Q134" t="str">
        <f>VLOOKUP(VLOOKUP(C134,Mapping!$A$1:$C$17,3,0),Mapping!$E$1:$F$6,2,0)</f>
        <v>Vùng 02</v>
      </c>
    </row>
    <row r="135" spans="1:17" x14ac:dyDescent="0.3">
      <c r="A135" s="33">
        <v>44561</v>
      </c>
      <c r="B135">
        <v>2134</v>
      </c>
      <c r="C135">
        <v>20</v>
      </c>
      <c r="D135" s="38" t="s">
        <v>77</v>
      </c>
      <c r="E135" s="2" t="s">
        <v>41</v>
      </c>
      <c r="F135">
        <v>1908780</v>
      </c>
      <c r="G135" s="44">
        <f t="shared" si="14"/>
        <v>44197</v>
      </c>
      <c r="H135" s="50">
        <f t="shared" si="15"/>
        <v>365</v>
      </c>
      <c r="I135" s="50">
        <f t="shared" si="16"/>
        <v>4589145</v>
      </c>
      <c r="J135" s="46">
        <v>125730</v>
      </c>
      <c r="K135" s="2" t="s">
        <v>34</v>
      </c>
      <c r="L135" s="52" t="str">
        <f t="shared" si="17"/>
        <v>20211231VND</v>
      </c>
      <c r="M135">
        <f>VLOOKUP(L135,Mapping!$H$1:$K$25,4,0)</f>
        <v>1</v>
      </c>
      <c r="N135">
        <f t="shared" si="18"/>
        <v>1.9087799999999999E-3</v>
      </c>
      <c r="O135">
        <f t="shared" si="19"/>
        <v>1.2573E-4</v>
      </c>
      <c r="P135">
        <f t="shared" si="20"/>
        <v>4.5891450000000002E-3</v>
      </c>
      <c r="Q135" t="str">
        <f>VLOOKUP(VLOOKUP(C135,Mapping!$A$1:$C$17,3,0),Mapping!$E$1:$F$6,2,0)</f>
        <v>Vùng 02</v>
      </c>
    </row>
    <row r="136" spans="1:17" x14ac:dyDescent="0.3">
      <c r="A136" s="33">
        <v>44561</v>
      </c>
      <c r="B136">
        <v>2135</v>
      </c>
      <c r="C136">
        <v>34</v>
      </c>
      <c r="D136" s="38" t="s">
        <v>77</v>
      </c>
      <c r="E136" s="2" t="s">
        <v>41</v>
      </c>
      <c r="F136">
        <v>7684860</v>
      </c>
      <c r="G136" s="44">
        <f t="shared" si="14"/>
        <v>44197</v>
      </c>
      <c r="H136" s="50">
        <f t="shared" si="15"/>
        <v>365</v>
      </c>
      <c r="I136" s="50">
        <f t="shared" si="16"/>
        <v>312567385</v>
      </c>
      <c r="J136" s="46">
        <v>8563490</v>
      </c>
      <c r="K136" s="2" t="s">
        <v>34</v>
      </c>
      <c r="L136" s="52" t="str">
        <f t="shared" si="17"/>
        <v>20211231VND</v>
      </c>
      <c r="M136">
        <f>VLOOKUP(L136,Mapping!$H$1:$K$25,4,0)</f>
        <v>1</v>
      </c>
      <c r="N136">
        <f t="shared" si="18"/>
        <v>7.68486E-3</v>
      </c>
      <c r="O136">
        <f t="shared" si="19"/>
        <v>8.56349E-3</v>
      </c>
      <c r="P136">
        <f t="shared" si="20"/>
        <v>0.31256738499999998</v>
      </c>
      <c r="Q136" t="str">
        <f>VLOOKUP(VLOOKUP(C136,Mapping!$A$1:$C$17,3,0),Mapping!$E$1:$F$6,2,0)</f>
        <v>Vùng 02</v>
      </c>
    </row>
    <row r="137" spans="1:17" x14ac:dyDescent="0.3">
      <c r="A137" s="33">
        <v>44561</v>
      </c>
      <c r="B137">
        <v>2136</v>
      </c>
      <c r="C137">
        <v>20</v>
      </c>
      <c r="D137" s="38" t="s">
        <v>77</v>
      </c>
      <c r="E137" s="2" t="s">
        <v>41</v>
      </c>
      <c r="F137">
        <v>1527809</v>
      </c>
      <c r="G137" s="44">
        <f t="shared" si="14"/>
        <v>44197</v>
      </c>
      <c r="H137" s="50">
        <f t="shared" si="15"/>
        <v>365</v>
      </c>
      <c r="I137" s="50">
        <f t="shared" si="16"/>
        <v>37433889</v>
      </c>
      <c r="J137" s="46">
        <v>1025586</v>
      </c>
      <c r="K137" s="2" t="s">
        <v>34</v>
      </c>
      <c r="L137" s="52" t="str">
        <f t="shared" si="17"/>
        <v>20211231VND</v>
      </c>
      <c r="M137">
        <f>VLOOKUP(L137,Mapping!$H$1:$K$25,4,0)</f>
        <v>1</v>
      </c>
      <c r="N137">
        <f t="shared" si="18"/>
        <v>1.527809E-3</v>
      </c>
      <c r="O137">
        <f t="shared" si="19"/>
        <v>1.025586E-3</v>
      </c>
      <c r="P137">
        <f t="shared" si="20"/>
        <v>3.7433888999999998E-2</v>
      </c>
      <c r="Q137" t="str">
        <f>VLOOKUP(VLOOKUP(C137,Mapping!$A$1:$C$17,3,0),Mapping!$E$1:$F$6,2,0)</f>
        <v>Vùng 02</v>
      </c>
    </row>
    <row r="138" spans="1:17" x14ac:dyDescent="0.3">
      <c r="A138" s="33">
        <v>44561</v>
      </c>
      <c r="B138">
        <v>2136</v>
      </c>
      <c r="C138">
        <v>20</v>
      </c>
      <c r="D138" s="38" t="s">
        <v>77</v>
      </c>
      <c r="E138" s="2" t="s">
        <v>41</v>
      </c>
      <c r="F138">
        <v>1102807</v>
      </c>
      <c r="G138" s="44">
        <f t="shared" si="14"/>
        <v>44197</v>
      </c>
      <c r="H138" s="50">
        <f t="shared" si="15"/>
        <v>365</v>
      </c>
      <c r="I138" s="50">
        <f t="shared" si="16"/>
        <v>33774362.5</v>
      </c>
      <c r="J138" s="46">
        <v>925325</v>
      </c>
      <c r="K138" s="2" t="s">
        <v>34</v>
      </c>
      <c r="L138" s="52" t="str">
        <f t="shared" si="17"/>
        <v>20211231VND</v>
      </c>
      <c r="M138">
        <f>VLOOKUP(L138,Mapping!$H$1:$K$25,4,0)</f>
        <v>1</v>
      </c>
      <c r="N138">
        <f t="shared" si="18"/>
        <v>1.1028069999999999E-3</v>
      </c>
      <c r="O138">
        <f t="shared" si="19"/>
        <v>9.2532499999999995E-4</v>
      </c>
      <c r="P138">
        <f t="shared" si="20"/>
        <v>3.3774362500000002E-2</v>
      </c>
      <c r="Q138" t="str">
        <f>VLOOKUP(VLOOKUP(C138,Mapping!$A$1:$C$17,3,0),Mapping!$E$1:$F$6,2,0)</f>
        <v>Vùng 02</v>
      </c>
    </row>
    <row r="139" spans="1:17" x14ac:dyDescent="0.3">
      <c r="A139" s="33">
        <v>44561</v>
      </c>
      <c r="B139">
        <v>2137</v>
      </c>
      <c r="C139">
        <v>11</v>
      </c>
      <c r="D139" s="38" t="s">
        <v>77</v>
      </c>
      <c r="E139" s="2" t="s">
        <v>41</v>
      </c>
      <c r="F139">
        <v>1719170</v>
      </c>
      <c r="G139" s="44">
        <f t="shared" si="14"/>
        <v>44197</v>
      </c>
      <c r="H139" s="50">
        <f t="shared" si="15"/>
        <v>365</v>
      </c>
      <c r="I139" s="50">
        <f t="shared" si="16"/>
        <v>62920233.000000007</v>
      </c>
      <c r="J139" s="46">
        <v>1723842</v>
      </c>
      <c r="K139" s="2" t="s">
        <v>34</v>
      </c>
      <c r="L139" s="52" t="str">
        <f t="shared" si="17"/>
        <v>20211231VND</v>
      </c>
      <c r="M139">
        <f>VLOOKUP(L139,Mapping!$H$1:$K$25,4,0)</f>
        <v>1</v>
      </c>
      <c r="N139">
        <f t="shared" si="18"/>
        <v>1.7191699999999999E-3</v>
      </c>
      <c r="O139">
        <f t="shared" si="19"/>
        <v>1.723842E-3</v>
      </c>
      <c r="P139">
        <f t="shared" si="20"/>
        <v>6.2920233000000006E-2</v>
      </c>
      <c r="Q139" t="str">
        <f>VLOOKUP(VLOOKUP(C139,Mapping!$A$1:$C$17,3,0),Mapping!$E$1:$F$6,2,0)</f>
        <v>Vùng 01</v>
      </c>
    </row>
    <row r="140" spans="1:17" x14ac:dyDescent="0.3">
      <c r="A140" s="33">
        <v>44561</v>
      </c>
      <c r="B140">
        <v>2139</v>
      </c>
      <c r="C140">
        <v>40</v>
      </c>
      <c r="D140" s="38" t="s">
        <v>77</v>
      </c>
      <c r="E140" s="2" t="s">
        <v>43</v>
      </c>
      <c r="F140">
        <v>8164654</v>
      </c>
      <c r="G140" s="44">
        <f t="shared" si="14"/>
        <v>44197</v>
      </c>
      <c r="H140" s="50">
        <f t="shared" si="15"/>
        <v>365</v>
      </c>
      <c r="I140" s="50">
        <f t="shared" si="16"/>
        <v>352626828.5</v>
      </c>
      <c r="J140" s="46">
        <v>9661009</v>
      </c>
      <c r="K140" s="2" t="s">
        <v>34</v>
      </c>
      <c r="L140" s="52" t="str">
        <f t="shared" si="17"/>
        <v>20211231VND</v>
      </c>
      <c r="M140">
        <f>VLOOKUP(L140,Mapping!$H$1:$K$25,4,0)</f>
        <v>1</v>
      </c>
      <c r="N140">
        <f t="shared" si="18"/>
        <v>8.1646540000000004E-3</v>
      </c>
      <c r="O140">
        <f t="shared" si="19"/>
        <v>9.6610089999999999E-3</v>
      </c>
      <c r="P140">
        <f t="shared" si="20"/>
        <v>0.35262682849999999</v>
      </c>
      <c r="Q140" t="str">
        <f>VLOOKUP(VLOOKUP(C140,Mapping!$A$1:$C$17,3,0),Mapping!$E$1:$F$6,2,0)</f>
        <v>Vùng 01</v>
      </c>
    </row>
    <row r="141" spans="1:17" x14ac:dyDescent="0.3">
      <c r="A141" s="33">
        <v>44561</v>
      </c>
      <c r="B141">
        <v>2139</v>
      </c>
      <c r="C141">
        <v>40</v>
      </c>
      <c r="D141" s="38" t="s">
        <v>77</v>
      </c>
      <c r="E141" s="2" t="s">
        <v>43</v>
      </c>
      <c r="F141">
        <v>7364722</v>
      </c>
      <c r="G141" s="44">
        <f t="shared" si="14"/>
        <v>44197</v>
      </c>
      <c r="H141" s="50">
        <f t="shared" si="15"/>
        <v>365</v>
      </c>
      <c r="I141" s="50">
        <f t="shared" si="16"/>
        <v>352231752.5</v>
      </c>
      <c r="J141" s="46">
        <v>9650185</v>
      </c>
      <c r="K141" s="2" t="s">
        <v>34</v>
      </c>
      <c r="L141" s="52" t="str">
        <f t="shared" si="17"/>
        <v>20211231VND</v>
      </c>
      <c r="M141">
        <f>VLOOKUP(L141,Mapping!$H$1:$K$25,4,0)</f>
        <v>1</v>
      </c>
      <c r="N141">
        <f t="shared" si="18"/>
        <v>7.3647219999999998E-3</v>
      </c>
      <c r="O141">
        <f t="shared" si="19"/>
        <v>9.6501850000000004E-3</v>
      </c>
      <c r="P141">
        <f t="shared" si="20"/>
        <v>0.35223175249999999</v>
      </c>
      <c r="Q141" t="str">
        <f>VLOOKUP(VLOOKUP(C141,Mapping!$A$1:$C$17,3,0),Mapping!$E$1:$F$6,2,0)</f>
        <v>Vùng 01</v>
      </c>
    </row>
    <row r="142" spans="1:17" x14ac:dyDescent="0.3">
      <c r="A142" s="33">
        <v>44561</v>
      </c>
      <c r="B142">
        <v>2139</v>
      </c>
      <c r="C142">
        <v>40</v>
      </c>
      <c r="D142" s="38" t="s">
        <v>77</v>
      </c>
      <c r="E142" s="2" t="s">
        <v>43</v>
      </c>
      <c r="F142">
        <v>6048245</v>
      </c>
      <c r="G142" s="44">
        <f t="shared" si="14"/>
        <v>44197</v>
      </c>
      <c r="H142" s="50">
        <f t="shared" si="15"/>
        <v>365</v>
      </c>
      <c r="I142" s="50">
        <f t="shared" si="16"/>
        <v>270175372.5</v>
      </c>
      <c r="J142" s="46">
        <v>7402065</v>
      </c>
      <c r="K142" s="2" t="s">
        <v>34</v>
      </c>
      <c r="L142" s="52" t="str">
        <f t="shared" si="17"/>
        <v>20211231VND</v>
      </c>
      <c r="M142">
        <f>VLOOKUP(L142,Mapping!$H$1:$K$25,4,0)</f>
        <v>1</v>
      </c>
      <c r="N142">
        <f t="shared" si="18"/>
        <v>6.0482449999999998E-3</v>
      </c>
      <c r="O142">
        <f t="shared" si="19"/>
        <v>7.4020650000000002E-3</v>
      </c>
      <c r="P142">
        <f t="shared" si="20"/>
        <v>0.27017537250000001</v>
      </c>
      <c r="Q142" t="str">
        <f>VLOOKUP(VLOOKUP(C142,Mapping!$A$1:$C$17,3,0),Mapping!$E$1:$F$6,2,0)</f>
        <v>Vùng 01</v>
      </c>
    </row>
    <row r="143" spans="1:17" x14ac:dyDescent="0.3">
      <c r="A143" s="33">
        <v>44561</v>
      </c>
      <c r="B143">
        <v>2139</v>
      </c>
      <c r="C143">
        <v>40</v>
      </c>
      <c r="D143" s="38" t="s">
        <v>77</v>
      </c>
      <c r="E143" s="2" t="s">
        <v>43</v>
      </c>
      <c r="F143">
        <v>7487199</v>
      </c>
      <c r="G143" s="44">
        <f t="shared" si="14"/>
        <v>44197</v>
      </c>
      <c r="H143" s="50">
        <f t="shared" si="15"/>
        <v>365</v>
      </c>
      <c r="I143" s="50">
        <f t="shared" si="16"/>
        <v>320441457</v>
      </c>
      <c r="J143" s="46">
        <v>8779218</v>
      </c>
      <c r="K143" s="2" t="s">
        <v>34</v>
      </c>
      <c r="L143" s="52" t="str">
        <f t="shared" si="17"/>
        <v>20211231VND</v>
      </c>
      <c r="M143">
        <f>VLOOKUP(L143,Mapping!$H$1:$K$25,4,0)</f>
        <v>1</v>
      </c>
      <c r="N143">
        <f t="shared" si="18"/>
        <v>7.4871989999999999E-3</v>
      </c>
      <c r="O143">
        <f t="shared" si="19"/>
        <v>8.7792180000000001E-3</v>
      </c>
      <c r="P143">
        <f t="shared" si="20"/>
        <v>0.32044145699999999</v>
      </c>
      <c r="Q143" t="str">
        <f>VLOOKUP(VLOOKUP(C143,Mapping!$A$1:$C$17,3,0),Mapping!$E$1:$F$6,2,0)</f>
        <v>Vùng 01</v>
      </c>
    </row>
    <row r="144" spans="1:17" x14ac:dyDescent="0.3">
      <c r="A144" s="33">
        <v>44561</v>
      </c>
      <c r="B144">
        <v>2139</v>
      </c>
      <c r="C144">
        <v>40</v>
      </c>
      <c r="D144" s="38" t="s">
        <v>77</v>
      </c>
      <c r="E144" s="2" t="s">
        <v>43</v>
      </c>
      <c r="F144">
        <v>9896945</v>
      </c>
      <c r="G144" s="44">
        <f t="shared" si="14"/>
        <v>44197</v>
      </c>
      <c r="H144" s="50">
        <f t="shared" si="15"/>
        <v>365</v>
      </c>
      <c r="I144" s="50">
        <f t="shared" si="16"/>
        <v>346060953</v>
      </c>
      <c r="J144" s="46">
        <v>9481122</v>
      </c>
      <c r="K144" s="2" t="s">
        <v>34</v>
      </c>
      <c r="L144" s="52" t="str">
        <f t="shared" si="17"/>
        <v>20211231VND</v>
      </c>
      <c r="M144">
        <f>VLOOKUP(L144,Mapping!$H$1:$K$25,4,0)</f>
        <v>1</v>
      </c>
      <c r="N144">
        <f t="shared" si="18"/>
        <v>9.8969450000000007E-3</v>
      </c>
      <c r="O144">
        <f t="shared" si="19"/>
        <v>9.4811219999999998E-3</v>
      </c>
      <c r="P144">
        <f t="shared" si="20"/>
        <v>0.346060953</v>
      </c>
      <c r="Q144" t="str">
        <f>VLOOKUP(VLOOKUP(C144,Mapping!$A$1:$C$17,3,0),Mapping!$E$1:$F$6,2,0)</f>
        <v>Vùng 01</v>
      </c>
    </row>
    <row r="145" spans="1:17" x14ac:dyDescent="0.3">
      <c r="A145" s="33">
        <v>44561</v>
      </c>
      <c r="B145">
        <v>2139</v>
      </c>
      <c r="C145">
        <v>40</v>
      </c>
      <c r="D145" s="38" t="s">
        <v>77</v>
      </c>
      <c r="E145" s="2" t="s">
        <v>41</v>
      </c>
      <c r="F145">
        <v>9299362</v>
      </c>
      <c r="G145" s="44">
        <f t="shared" si="14"/>
        <v>44197</v>
      </c>
      <c r="H145" s="50">
        <f t="shared" si="15"/>
        <v>365</v>
      </c>
      <c r="I145" s="50">
        <f t="shared" si="16"/>
        <v>246335872.00000003</v>
      </c>
      <c r="J145" s="46">
        <v>6748928</v>
      </c>
      <c r="K145" s="2" t="s">
        <v>34</v>
      </c>
      <c r="L145" s="52" t="str">
        <f t="shared" si="17"/>
        <v>20211231VND</v>
      </c>
      <c r="M145">
        <f>VLOOKUP(L145,Mapping!$H$1:$K$25,4,0)</f>
        <v>1</v>
      </c>
      <c r="N145">
        <f t="shared" si="18"/>
        <v>9.2993620000000003E-3</v>
      </c>
      <c r="O145">
        <f t="shared" si="19"/>
        <v>6.7489280000000004E-3</v>
      </c>
      <c r="P145">
        <f t="shared" si="20"/>
        <v>0.24633587200000004</v>
      </c>
      <c r="Q145" t="str">
        <f>VLOOKUP(VLOOKUP(C145,Mapping!$A$1:$C$17,3,0),Mapping!$E$1:$F$6,2,0)</f>
        <v>Vùng 01</v>
      </c>
    </row>
    <row r="146" spans="1:17" x14ac:dyDescent="0.3">
      <c r="A146" s="33">
        <v>44561</v>
      </c>
      <c r="B146">
        <v>2139</v>
      </c>
      <c r="C146">
        <v>43</v>
      </c>
      <c r="D146" s="38" t="s">
        <v>77</v>
      </c>
      <c r="E146" s="2" t="s">
        <v>41</v>
      </c>
      <c r="F146">
        <v>1594250</v>
      </c>
      <c r="G146" s="44">
        <f t="shared" si="14"/>
        <v>44197</v>
      </c>
      <c r="H146" s="50">
        <f t="shared" si="15"/>
        <v>365</v>
      </c>
      <c r="I146" s="50">
        <f t="shared" si="16"/>
        <v>22201271</v>
      </c>
      <c r="J146" s="46">
        <v>608254</v>
      </c>
      <c r="K146" s="2" t="s">
        <v>34</v>
      </c>
      <c r="L146" s="52" t="str">
        <f t="shared" si="17"/>
        <v>20211231VND</v>
      </c>
      <c r="M146">
        <f>VLOOKUP(L146,Mapping!$H$1:$K$25,4,0)</f>
        <v>1</v>
      </c>
      <c r="N146">
        <f t="shared" si="18"/>
        <v>1.59425E-3</v>
      </c>
      <c r="O146">
        <f t="shared" si="19"/>
        <v>6.0825400000000002E-4</v>
      </c>
      <c r="P146">
        <f t="shared" si="20"/>
        <v>2.2201271000000002E-2</v>
      </c>
      <c r="Q146" t="str">
        <f>VLOOKUP(VLOOKUP(C146,Mapping!$A$1:$C$17,3,0),Mapping!$E$1:$F$6,2,0)</f>
        <v>Vùng 04</v>
      </c>
    </row>
    <row r="147" spans="1:17" x14ac:dyDescent="0.3">
      <c r="A147" s="33">
        <v>44561</v>
      </c>
      <c r="B147">
        <v>2140</v>
      </c>
      <c r="C147">
        <v>45</v>
      </c>
      <c r="D147" s="38" t="s">
        <v>77</v>
      </c>
      <c r="E147" s="2" t="s">
        <v>41</v>
      </c>
      <c r="F147">
        <v>1864209</v>
      </c>
      <c r="G147" s="44">
        <f t="shared" si="14"/>
        <v>44197</v>
      </c>
      <c r="H147" s="50">
        <f t="shared" si="15"/>
        <v>365</v>
      </c>
      <c r="I147" s="50">
        <f t="shared" si="16"/>
        <v>62739448.5</v>
      </c>
      <c r="J147" s="46">
        <v>1718889</v>
      </c>
      <c r="K147" s="2" t="s">
        <v>34</v>
      </c>
      <c r="L147" s="52" t="str">
        <f t="shared" si="17"/>
        <v>20211231VND</v>
      </c>
      <c r="M147">
        <f>VLOOKUP(L147,Mapping!$H$1:$K$25,4,0)</f>
        <v>1</v>
      </c>
      <c r="N147">
        <f t="shared" si="18"/>
        <v>1.8642089999999999E-3</v>
      </c>
      <c r="O147">
        <f t="shared" si="19"/>
        <v>1.7188889999999999E-3</v>
      </c>
      <c r="P147">
        <f t="shared" si="20"/>
        <v>6.2739448500000003E-2</v>
      </c>
      <c r="Q147" t="str">
        <f>VLOOKUP(VLOOKUP(C147,Mapping!$A$1:$C$17,3,0),Mapping!$E$1:$F$6,2,0)</f>
        <v>Vùng 02</v>
      </c>
    </row>
    <row r="148" spans="1:17" x14ac:dyDescent="0.3">
      <c r="A148" s="33">
        <v>44561</v>
      </c>
      <c r="B148">
        <v>2140</v>
      </c>
      <c r="C148">
        <v>45</v>
      </c>
      <c r="D148" s="38" t="s">
        <v>77</v>
      </c>
      <c r="E148" s="2" t="s">
        <v>41</v>
      </c>
      <c r="F148">
        <v>959100</v>
      </c>
      <c r="G148" s="44">
        <f t="shared" si="14"/>
        <v>44197</v>
      </c>
      <c r="H148" s="50">
        <f t="shared" si="15"/>
        <v>365</v>
      </c>
      <c r="I148" s="50">
        <f t="shared" si="16"/>
        <v>4597321</v>
      </c>
      <c r="J148" s="46">
        <v>125954</v>
      </c>
      <c r="K148" s="2" t="s">
        <v>34</v>
      </c>
      <c r="L148" s="52" t="str">
        <f t="shared" si="17"/>
        <v>20211231VND</v>
      </c>
      <c r="M148">
        <f>VLOOKUP(L148,Mapping!$H$1:$K$25,4,0)</f>
        <v>1</v>
      </c>
      <c r="N148">
        <f t="shared" si="18"/>
        <v>9.5909999999999995E-4</v>
      </c>
      <c r="O148">
        <f t="shared" si="19"/>
        <v>1.2595400000000001E-4</v>
      </c>
      <c r="P148">
        <f t="shared" si="20"/>
        <v>4.5973209999999997E-3</v>
      </c>
      <c r="Q148" t="str">
        <f>VLOOKUP(VLOOKUP(C148,Mapping!$A$1:$C$17,3,0),Mapping!$E$1:$F$6,2,0)</f>
        <v>Vùng 02</v>
      </c>
    </row>
    <row r="149" spans="1:17" x14ac:dyDescent="0.3">
      <c r="A149" s="33">
        <v>44561</v>
      </c>
      <c r="B149">
        <v>2141</v>
      </c>
      <c r="C149">
        <v>23</v>
      </c>
      <c r="D149" s="38" t="s">
        <v>77</v>
      </c>
      <c r="E149" s="2" t="s">
        <v>41</v>
      </c>
      <c r="F149">
        <v>1395194</v>
      </c>
      <c r="G149" s="44">
        <f t="shared" si="14"/>
        <v>44197</v>
      </c>
      <c r="H149" s="50">
        <f t="shared" si="15"/>
        <v>365</v>
      </c>
      <c r="I149" s="50">
        <f t="shared" si="16"/>
        <v>1534518092684.0159</v>
      </c>
      <c r="J149" s="46">
        <v>1907704</v>
      </c>
      <c r="K149" s="2" t="s">
        <v>35</v>
      </c>
      <c r="L149" s="52" t="str">
        <f t="shared" si="17"/>
        <v>20211231USD</v>
      </c>
      <c r="M149">
        <f>VLOOKUP(L149,Mapping!$H$1:$K$25,4,0)</f>
        <v>22037.795999999998</v>
      </c>
      <c r="N149">
        <f t="shared" si="18"/>
        <v>30.747000752423997</v>
      </c>
      <c r="O149">
        <f t="shared" si="19"/>
        <v>42.041591580383994</v>
      </c>
      <c r="P149">
        <f t="shared" si="20"/>
        <v>1534.518092684016</v>
      </c>
      <c r="Q149" t="str">
        <f>VLOOKUP(VLOOKUP(C149,Mapping!$A$1:$C$17,3,0),Mapping!$E$1:$F$6,2,0)</f>
        <v>Vùng 02</v>
      </c>
    </row>
    <row r="150" spans="1:17" x14ac:dyDescent="0.3">
      <c r="A150" s="33">
        <v>44561</v>
      </c>
      <c r="B150">
        <v>2141</v>
      </c>
      <c r="C150">
        <v>48</v>
      </c>
      <c r="D150" s="38" t="s">
        <v>77</v>
      </c>
      <c r="E150" s="2" t="s">
        <v>41</v>
      </c>
      <c r="F150">
        <v>1392201</v>
      </c>
      <c r="G150" s="44">
        <f t="shared" si="14"/>
        <v>44197</v>
      </c>
      <c r="H150" s="50">
        <f t="shared" si="15"/>
        <v>365</v>
      </c>
      <c r="I150" s="50">
        <f t="shared" si="16"/>
        <v>58691890.500000007</v>
      </c>
      <c r="J150" s="46">
        <v>1607997</v>
      </c>
      <c r="K150" s="2" t="s">
        <v>34</v>
      </c>
      <c r="L150" s="52" t="str">
        <f t="shared" si="17"/>
        <v>20211231VND</v>
      </c>
      <c r="M150">
        <f>VLOOKUP(L150,Mapping!$H$1:$K$25,4,0)</f>
        <v>1</v>
      </c>
      <c r="N150">
        <f t="shared" si="18"/>
        <v>1.392201E-3</v>
      </c>
      <c r="O150">
        <f t="shared" si="19"/>
        <v>1.6079969999999999E-3</v>
      </c>
      <c r="P150">
        <f t="shared" si="20"/>
        <v>5.869189050000001E-2</v>
      </c>
      <c r="Q150" t="str">
        <f>VLOOKUP(VLOOKUP(C150,Mapping!$A$1:$C$17,3,0),Mapping!$E$1:$F$6,2,0)</f>
        <v>Vùng 01</v>
      </c>
    </row>
    <row r="151" spans="1:17" x14ac:dyDescent="0.3">
      <c r="A151" s="33">
        <v>44561</v>
      </c>
      <c r="B151">
        <v>2141</v>
      </c>
      <c r="C151">
        <v>23</v>
      </c>
      <c r="D151" s="38" t="s">
        <v>77</v>
      </c>
      <c r="E151" s="2" t="s">
        <v>41</v>
      </c>
      <c r="F151">
        <v>1814795</v>
      </c>
      <c r="G151" s="44">
        <f t="shared" si="14"/>
        <v>44197</v>
      </c>
      <c r="H151" s="50">
        <f t="shared" si="15"/>
        <v>365</v>
      </c>
      <c r="I151" s="50">
        <f t="shared" si="16"/>
        <v>58606480.500000007</v>
      </c>
      <c r="J151" s="46">
        <v>1605657</v>
      </c>
      <c r="K151" s="2" t="s">
        <v>34</v>
      </c>
      <c r="L151" s="52" t="str">
        <f t="shared" si="17"/>
        <v>20211231VND</v>
      </c>
      <c r="M151">
        <f>VLOOKUP(L151,Mapping!$H$1:$K$25,4,0)</f>
        <v>1</v>
      </c>
      <c r="N151">
        <f t="shared" si="18"/>
        <v>1.8147949999999999E-3</v>
      </c>
      <c r="O151">
        <f t="shared" si="19"/>
        <v>1.6056569999999999E-3</v>
      </c>
      <c r="P151">
        <f t="shared" si="20"/>
        <v>5.8606480500000009E-2</v>
      </c>
      <c r="Q151" t="str">
        <f>VLOOKUP(VLOOKUP(C151,Mapping!$A$1:$C$17,3,0),Mapping!$E$1:$F$6,2,0)</f>
        <v>Vùng 02</v>
      </c>
    </row>
    <row r="152" spans="1:17" x14ac:dyDescent="0.3">
      <c r="A152" s="33">
        <v>44561</v>
      </c>
      <c r="B152">
        <v>2143</v>
      </c>
      <c r="C152">
        <v>23</v>
      </c>
      <c r="D152" s="38" t="s">
        <v>77</v>
      </c>
      <c r="E152" s="2" t="s">
        <v>41</v>
      </c>
      <c r="F152">
        <v>1823131</v>
      </c>
      <c r="G152" s="44">
        <f t="shared" si="14"/>
        <v>44197</v>
      </c>
      <c r="H152" s="50">
        <f t="shared" si="15"/>
        <v>365</v>
      </c>
      <c r="I152" s="50">
        <f t="shared" si="16"/>
        <v>1060743361655.34</v>
      </c>
      <c r="J152" s="46">
        <v>1318710</v>
      </c>
      <c r="K152" s="2" t="s">
        <v>35</v>
      </c>
      <c r="L152" s="52" t="str">
        <f t="shared" si="17"/>
        <v>20211231USD</v>
      </c>
      <c r="M152">
        <f>VLOOKUP(L152,Mapping!$H$1:$K$25,4,0)</f>
        <v>22037.795999999998</v>
      </c>
      <c r="N152">
        <f t="shared" si="18"/>
        <v>40.177789059276002</v>
      </c>
      <c r="O152">
        <f t="shared" si="19"/>
        <v>29.061461963159999</v>
      </c>
      <c r="P152">
        <f t="shared" si="20"/>
        <v>1060.7433616553399</v>
      </c>
      <c r="Q152" t="str">
        <f>VLOOKUP(VLOOKUP(C152,Mapping!$A$1:$C$17,3,0),Mapping!$E$1:$F$6,2,0)</f>
        <v>Vùng 02</v>
      </c>
    </row>
    <row r="153" spans="1:17" x14ac:dyDescent="0.3">
      <c r="A153" s="33">
        <v>44561</v>
      </c>
      <c r="B153">
        <v>2143</v>
      </c>
      <c r="C153">
        <v>23</v>
      </c>
      <c r="D153" s="38" t="s">
        <v>77</v>
      </c>
      <c r="E153" s="2" t="s">
        <v>41</v>
      </c>
      <c r="F153">
        <v>2691682</v>
      </c>
      <c r="G153" s="44">
        <f t="shared" si="14"/>
        <v>44197</v>
      </c>
      <c r="H153" s="50">
        <f t="shared" si="15"/>
        <v>365</v>
      </c>
      <c r="I153" s="50">
        <f t="shared" si="16"/>
        <v>208982684.50000003</v>
      </c>
      <c r="J153" s="46">
        <v>5725553</v>
      </c>
      <c r="K153" s="2" t="s">
        <v>34</v>
      </c>
      <c r="L153" s="52" t="str">
        <f t="shared" si="17"/>
        <v>20211231VND</v>
      </c>
      <c r="M153">
        <f>VLOOKUP(L153,Mapping!$H$1:$K$25,4,0)</f>
        <v>1</v>
      </c>
      <c r="N153">
        <f t="shared" si="18"/>
        <v>2.6916819999999999E-3</v>
      </c>
      <c r="O153">
        <f t="shared" si="19"/>
        <v>5.7255530000000004E-3</v>
      </c>
      <c r="P153">
        <f t="shared" si="20"/>
        <v>0.20898268450000004</v>
      </c>
      <c r="Q153" t="str">
        <f>VLOOKUP(VLOOKUP(C153,Mapping!$A$1:$C$17,3,0),Mapping!$E$1:$F$6,2,0)</f>
        <v>Vùng 02</v>
      </c>
    </row>
    <row r="154" spans="1:17" x14ac:dyDescent="0.3">
      <c r="A154" s="33">
        <v>44561</v>
      </c>
      <c r="B154">
        <v>2144</v>
      </c>
      <c r="C154">
        <v>34</v>
      </c>
      <c r="D154" s="38" t="s">
        <v>77</v>
      </c>
      <c r="E154" s="2" t="s">
        <v>41</v>
      </c>
      <c r="F154">
        <v>473170</v>
      </c>
      <c r="G154" s="44">
        <f t="shared" si="14"/>
        <v>44197</v>
      </c>
      <c r="H154" s="50">
        <f t="shared" si="15"/>
        <v>365</v>
      </c>
      <c r="I154" s="50">
        <f t="shared" si="16"/>
        <v>18433084</v>
      </c>
      <c r="J154" s="46">
        <v>505016</v>
      </c>
      <c r="K154" s="2" t="s">
        <v>34</v>
      </c>
      <c r="L154" s="52" t="str">
        <f t="shared" si="17"/>
        <v>20211231VND</v>
      </c>
      <c r="M154">
        <f>VLOOKUP(L154,Mapping!$H$1:$K$25,4,0)</f>
        <v>1</v>
      </c>
      <c r="N154">
        <f t="shared" si="18"/>
        <v>4.7317000000000003E-4</v>
      </c>
      <c r="O154">
        <f t="shared" si="19"/>
        <v>5.0501599999999995E-4</v>
      </c>
      <c r="P154">
        <f t="shared" si="20"/>
        <v>1.8433083999999999E-2</v>
      </c>
      <c r="Q154" t="str">
        <f>VLOOKUP(VLOOKUP(C154,Mapping!$A$1:$C$17,3,0),Mapping!$E$1:$F$6,2,0)</f>
        <v>Vùng 02</v>
      </c>
    </row>
    <row r="155" spans="1:17" x14ac:dyDescent="0.3">
      <c r="A155" s="33">
        <v>44561</v>
      </c>
      <c r="B155">
        <v>2147</v>
      </c>
      <c r="C155">
        <v>34</v>
      </c>
      <c r="D155" s="38" t="s">
        <v>77</v>
      </c>
      <c r="E155" s="2" t="s">
        <v>41</v>
      </c>
      <c r="F155">
        <v>1584822</v>
      </c>
      <c r="G155" s="44">
        <f t="shared" si="14"/>
        <v>44197</v>
      </c>
      <c r="H155" s="50">
        <f t="shared" si="15"/>
        <v>365</v>
      </c>
      <c r="I155" s="50">
        <f t="shared" si="16"/>
        <v>21527882.5</v>
      </c>
      <c r="J155" s="46">
        <v>589805</v>
      </c>
      <c r="K155" s="2" t="s">
        <v>34</v>
      </c>
      <c r="L155" s="52" t="str">
        <f t="shared" si="17"/>
        <v>20211231VND</v>
      </c>
      <c r="M155">
        <f>VLOOKUP(L155,Mapping!$H$1:$K$25,4,0)</f>
        <v>1</v>
      </c>
      <c r="N155">
        <f t="shared" si="18"/>
        <v>1.5848220000000001E-3</v>
      </c>
      <c r="O155">
        <f t="shared" si="19"/>
        <v>5.89805E-4</v>
      </c>
      <c r="P155">
        <f t="shared" si="20"/>
        <v>2.1527882500000001E-2</v>
      </c>
      <c r="Q155" t="str">
        <f>VLOOKUP(VLOOKUP(C155,Mapping!$A$1:$C$17,3,0),Mapping!$E$1:$F$6,2,0)</f>
        <v>Vùng 02</v>
      </c>
    </row>
    <row r="156" spans="1:17" x14ac:dyDescent="0.3">
      <c r="A156" s="33">
        <v>44561</v>
      </c>
      <c r="B156">
        <v>2147</v>
      </c>
      <c r="C156">
        <v>20</v>
      </c>
      <c r="D156" s="38" t="s">
        <v>77</v>
      </c>
      <c r="E156" s="2" t="s">
        <v>41</v>
      </c>
      <c r="F156">
        <v>1319343</v>
      </c>
      <c r="G156" s="44">
        <f t="shared" si="14"/>
        <v>44197</v>
      </c>
      <c r="H156" s="50">
        <f t="shared" si="15"/>
        <v>365</v>
      </c>
      <c r="I156" s="50">
        <f t="shared" si="16"/>
        <v>7494326.0000000009</v>
      </c>
      <c r="J156" s="46">
        <v>205324</v>
      </c>
      <c r="K156" s="2" t="s">
        <v>34</v>
      </c>
      <c r="L156" s="52" t="str">
        <f t="shared" si="17"/>
        <v>20211231VND</v>
      </c>
      <c r="M156">
        <f>VLOOKUP(L156,Mapping!$H$1:$K$25,4,0)</f>
        <v>1</v>
      </c>
      <c r="N156">
        <f t="shared" si="18"/>
        <v>1.3193429999999999E-3</v>
      </c>
      <c r="O156">
        <f t="shared" si="19"/>
        <v>2.05324E-4</v>
      </c>
      <c r="P156">
        <f t="shared" si="20"/>
        <v>7.4943260000000008E-3</v>
      </c>
      <c r="Q156" t="str">
        <f>VLOOKUP(VLOOKUP(C156,Mapping!$A$1:$C$17,3,0),Mapping!$E$1:$F$6,2,0)</f>
        <v>Vùng 02</v>
      </c>
    </row>
    <row r="157" spans="1:17" x14ac:dyDescent="0.3">
      <c r="A157" s="33">
        <v>44561</v>
      </c>
      <c r="B157">
        <v>2148</v>
      </c>
      <c r="C157">
        <v>24</v>
      </c>
      <c r="D157" s="38" t="s">
        <v>77</v>
      </c>
      <c r="E157" s="2" t="s">
        <v>41</v>
      </c>
      <c r="F157">
        <v>2941031</v>
      </c>
      <c r="G157" s="44">
        <f t="shared" si="14"/>
        <v>44197</v>
      </c>
      <c r="H157" s="50">
        <f t="shared" si="15"/>
        <v>365</v>
      </c>
      <c r="I157" s="50">
        <f t="shared" si="16"/>
        <v>91979014.5</v>
      </c>
      <c r="J157" s="46">
        <v>2519973</v>
      </c>
      <c r="K157" s="2" t="s">
        <v>34</v>
      </c>
      <c r="L157" s="52" t="str">
        <f t="shared" si="17"/>
        <v>20211231VND</v>
      </c>
      <c r="M157">
        <f>VLOOKUP(L157,Mapping!$H$1:$K$25,4,0)</f>
        <v>1</v>
      </c>
      <c r="N157">
        <f t="shared" si="18"/>
        <v>2.9410310000000002E-3</v>
      </c>
      <c r="O157">
        <f t="shared" si="19"/>
        <v>2.519973E-3</v>
      </c>
      <c r="P157">
        <f t="shared" si="20"/>
        <v>9.1979014499999998E-2</v>
      </c>
      <c r="Q157" t="str">
        <f>VLOOKUP(VLOOKUP(C157,Mapping!$A$1:$C$17,3,0),Mapping!$E$1:$F$6,2,0)</f>
        <v>Vùng 04</v>
      </c>
    </row>
    <row r="158" spans="1:17" x14ac:dyDescent="0.3">
      <c r="A158" s="33">
        <v>44561</v>
      </c>
      <c r="B158">
        <v>2149</v>
      </c>
      <c r="C158">
        <v>34</v>
      </c>
      <c r="D158" s="38" t="s">
        <v>77</v>
      </c>
      <c r="E158" s="2" t="s">
        <v>41</v>
      </c>
      <c r="F158">
        <v>1025963</v>
      </c>
      <c r="G158" s="44">
        <f t="shared" si="14"/>
        <v>44197</v>
      </c>
      <c r="H158" s="50">
        <f t="shared" si="15"/>
        <v>365</v>
      </c>
      <c r="I158" s="50">
        <f t="shared" si="16"/>
        <v>55955631.5</v>
      </c>
      <c r="J158" s="46">
        <v>1533031</v>
      </c>
      <c r="K158" s="2" t="s">
        <v>34</v>
      </c>
      <c r="L158" s="52" t="str">
        <f t="shared" si="17"/>
        <v>20211231VND</v>
      </c>
      <c r="M158">
        <f>VLOOKUP(L158,Mapping!$H$1:$K$25,4,0)</f>
        <v>1</v>
      </c>
      <c r="N158">
        <f t="shared" si="18"/>
        <v>1.025963E-3</v>
      </c>
      <c r="O158">
        <f t="shared" si="19"/>
        <v>1.533031E-3</v>
      </c>
      <c r="P158">
        <f t="shared" si="20"/>
        <v>5.5955631499999998E-2</v>
      </c>
      <c r="Q158" t="str">
        <f>VLOOKUP(VLOOKUP(C158,Mapping!$A$1:$C$17,3,0),Mapping!$E$1:$F$6,2,0)</f>
        <v>Vùng 02</v>
      </c>
    </row>
    <row r="159" spans="1:17" x14ac:dyDescent="0.3">
      <c r="A159" s="33">
        <v>44561</v>
      </c>
      <c r="B159">
        <v>2149</v>
      </c>
      <c r="C159">
        <v>20</v>
      </c>
      <c r="D159" s="38" t="s">
        <v>77</v>
      </c>
      <c r="E159" s="2" t="s">
        <v>41</v>
      </c>
      <c r="F159">
        <v>1988334</v>
      </c>
      <c r="G159" s="44">
        <f t="shared" si="14"/>
        <v>44197</v>
      </c>
      <c r="H159" s="50">
        <f t="shared" si="15"/>
        <v>365</v>
      </c>
      <c r="I159" s="50">
        <f t="shared" si="16"/>
        <v>61263425</v>
      </c>
      <c r="J159" s="46">
        <v>1678450</v>
      </c>
      <c r="K159" s="2" t="s">
        <v>34</v>
      </c>
      <c r="L159" s="52" t="str">
        <f t="shared" si="17"/>
        <v>20211231VND</v>
      </c>
      <c r="M159">
        <f>VLOOKUP(L159,Mapping!$H$1:$K$25,4,0)</f>
        <v>1</v>
      </c>
      <c r="N159">
        <f t="shared" si="18"/>
        <v>1.988334E-3</v>
      </c>
      <c r="O159">
        <f t="shared" si="19"/>
        <v>1.67845E-3</v>
      </c>
      <c r="P159">
        <f t="shared" si="20"/>
        <v>6.1263425000000003E-2</v>
      </c>
      <c r="Q159" t="str">
        <f>VLOOKUP(VLOOKUP(C159,Mapping!$A$1:$C$17,3,0),Mapping!$E$1:$F$6,2,0)</f>
        <v>Vùng 02</v>
      </c>
    </row>
    <row r="160" spans="1:17" x14ac:dyDescent="0.3">
      <c r="A160" s="33">
        <v>44561</v>
      </c>
      <c r="B160">
        <v>2149</v>
      </c>
      <c r="C160">
        <v>26</v>
      </c>
      <c r="D160" s="38" t="s">
        <v>77</v>
      </c>
      <c r="E160" s="2" t="s">
        <v>41</v>
      </c>
      <c r="F160">
        <v>493842</v>
      </c>
      <c r="G160" s="44">
        <f t="shared" si="14"/>
        <v>44197</v>
      </c>
      <c r="H160" s="50">
        <f t="shared" si="15"/>
        <v>365</v>
      </c>
      <c r="I160" s="50">
        <f t="shared" si="16"/>
        <v>24850003</v>
      </c>
      <c r="J160" s="46">
        <v>680822</v>
      </c>
      <c r="K160" s="2" t="s">
        <v>34</v>
      </c>
      <c r="L160" s="52" t="str">
        <f t="shared" si="17"/>
        <v>20211231VND</v>
      </c>
      <c r="M160">
        <f>VLOOKUP(L160,Mapping!$H$1:$K$25,4,0)</f>
        <v>1</v>
      </c>
      <c r="N160">
        <f t="shared" si="18"/>
        <v>4.9384199999999998E-4</v>
      </c>
      <c r="O160">
        <f t="shared" si="19"/>
        <v>6.8082199999999998E-4</v>
      </c>
      <c r="P160">
        <f t="shared" si="20"/>
        <v>2.4850002999999999E-2</v>
      </c>
      <c r="Q160" t="str">
        <f>VLOOKUP(VLOOKUP(C160,Mapping!$A$1:$C$17,3,0),Mapping!$E$1:$F$6,2,0)</f>
        <v>Vùng 04</v>
      </c>
    </row>
    <row r="161" spans="1:17" x14ac:dyDescent="0.3">
      <c r="A161" s="33">
        <v>44561</v>
      </c>
      <c r="B161">
        <v>2150</v>
      </c>
      <c r="C161">
        <v>20</v>
      </c>
      <c r="D161" s="38" t="s">
        <v>77</v>
      </c>
      <c r="E161" s="2" t="s">
        <v>41</v>
      </c>
      <c r="F161">
        <v>846512</v>
      </c>
      <c r="G161" s="44">
        <f t="shared" si="14"/>
        <v>44197</v>
      </c>
      <c r="H161" s="50">
        <f t="shared" si="15"/>
        <v>365</v>
      </c>
      <c r="I161" s="50">
        <f t="shared" si="16"/>
        <v>63428057.5</v>
      </c>
      <c r="J161" s="46">
        <v>1737755</v>
      </c>
      <c r="K161" s="2" t="s">
        <v>34</v>
      </c>
      <c r="L161" s="52" t="str">
        <f t="shared" si="17"/>
        <v>20211231VND</v>
      </c>
      <c r="M161">
        <f>VLOOKUP(L161,Mapping!$H$1:$K$25,4,0)</f>
        <v>1</v>
      </c>
      <c r="N161">
        <f t="shared" si="18"/>
        <v>8.46512E-4</v>
      </c>
      <c r="O161">
        <f t="shared" si="19"/>
        <v>1.7377549999999999E-3</v>
      </c>
      <c r="P161">
        <f t="shared" si="20"/>
        <v>6.3428057499999996E-2</v>
      </c>
      <c r="Q161" t="str">
        <f>VLOOKUP(VLOOKUP(C161,Mapping!$A$1:$C$17,3,0),Mapping!$E$1:$F$6,2,0)</f>
        <v>Vùng 02</v>
      </c>
    </row>
    <row r="162" spans="1:17" x14ac:dyDescent="0.3">
      <c r="A162" s="33">
        <v>44561</v>
      </c>
      <c r="B162">
        <v>2155</v>
      </c>
      <c r="C162">
        <v>11</v>
      </c>
      <c r="D162" s="38" t="s">
        <v>77</v>
      </c>
      <c r="E162" s="2" t="s">
        <v>41</v>
      </c>
      <c r="F162">
        <v>1460652</v>
      </c>
      <c r="G162" s="44">
        <f t="shared" si="14"/>
        <v>44197</v>
      </c>
      <c r="H162" s="50">
        <f t="shared" si="15"/>
        <v>365</v>
      </c>
      <c r="I162" s="50">
        <f t="shared" si="16"/>
        <v>33752572</v>
      </c>
      <c r="J162" s="46">
        <v>924728</v>
      </c>
      <c r="K162" s="2" t="s">
        <v>34</v>
      </c>
      <c r="L162" s="52" t="str">
        <f t="shared" si="17"/>
        <v>20211231VND</v>
      </c>
      <c r="M162">
        <f>VLOOKUP(L162,Mapping!$H$1:$K$25,4,0)</f>
        <v>1</v>
      </c>
      <c r="N162">
        <f t="shared" si="18"/>
        <v>1.460652E-3</v>
      </c>
      <c r="O162">
        <f t="shared" si="19"/>
        <v>9.2472799999999999E-4</v>
      </c>
      <c r="P162">
        <f t="shared" si="20"/>
        <v>3.3752572000000002E-2</v>
      </c>
      <c r="Q162" t="str">
        <f>VLOOKUP(VLOOKUP(C162,Mapping!$A$1:$C$17,3,0),Mapping!$E$1:$F$6,2,0)</f>
        <v>Vùng 01</v>
      </c>
    </row>
    <row r="163" spans="1:17" x14ac:dyDescent="0.3">
      <c r="A163" s="33">
        <v>44561</v>
      </c>
      <c r="B163">
        <v>2155</v>
      </c>
      <c r="C163">
        <v>11</v>
      </c>
      <c r="D163" s="38" t="s">
        <v>77</v>
      </c>
      <c r="E163" s="2" t="s">
        <v>41</v>
      </c>
      <c r="F163">
        <v>784918</v>
      </c>
      <c r="G163" s="44">
        <f t="shared" si="14"/>
        <v>44197</v>
      </c>
      <c r="H163" s="50">
        <f t="shared" si="15"/>
        <v>365</v>
      </c>
      <c r="I163" s="50">
        <f t="shared" si="16"/>
        <v>62118474</v>
      </c>
      <c r="J163" s="46">
        <v>1701876</v>
      </c>
      <c r="K163" s="2" t="s">
        <v>34</v>
      </c>
      <c r="L163" s="52" t="str">
        <f t="shared" si="17"/>
        <v>20211231VND</v>
      </c>
      <c r="M163">
        <f>VLOOKUP(L163,Mapping!$H$1:$K$25,4,0)</f>
        <v>1</v>
      </c>
      <c r="N163">
        <f t="shared" si="18"/>
        <v>7.8491800000000001E-4</v>
      </c>
      <c r="O163">
        <f t="shared" si="19"/>
        <v>1.701876E-3</v>
      </c>
      <c r="P163">
        <f t="shared" si="20"/>
        <v>6.2118474E-2</v>
      </c>
      <c r="Q163" t="str">
        <f>VLOOKUP(VLOOKUP(C163,Mapping!$A$1:$C$17,3,0),Mapping!$E$1:$F$6,2,0)</f>
        <v>Vùng 01</v>
      </c>
    </row>
    <row r="164" spans="1:17" x14ac:dyDescent="0.3">
      <c r="A164" s="33">
        <v>44561</v>
      </c>
      <c r="B164">
        <v>2159</v>
      </c>
      <c r="C164">
        <v>26</v>
      </c>
      <c r="D164" s="38" t="s">
        <v>77</v>
      </c>
      <c r="E164" s="2" t="s">
        <v>41</v>
      </c>
      <c r="F164">
        <v>574485</v>
      </c>
      <c r="G164" s="44">
        <f t="shared" si="14"/>
        <v>44197</v>
      </c>
      <c r="H164" s="50">
        <f t="shared" si="15"/>
        <v>365</v>
      </c>
      <c r="I164" s="50">
        <f t="shared" si="16"/>
        <v>5653631</v>
      </c>
      <c r="J164" s="46">
        <v>154894</v>
      </c>
      <c r="K164" s="2" t="s">
        <v>34</v>
      </c>
      <c r="L164" s="52" t="str">
        <f t="shared" si="17"/>
        <v>20211231VND</v>
      </c>
      <c r="M164">
        <f>VLOOKUP(L164,Mapping!$H$1:$K$25,4,0)</f>
        <v>1</v>
      </c>
      <c r="N164">
        <f t="shared" si="18"/>
        <v>5.7448500000000001E-4</v>
      </c>
      <c r="O164">
        <f t="shared" si="19"/>
        <v>1.5489400000000001E-4</v>
      </c>
      <c r="P164">
        <f t="shared" si="20"/>
        <v>5.6536310000000001E-3</v>
      </c>
      <c r="Q164" t="str">
        <f>VLOOKUP(VLOOKUP(C164,Mapping!$A$1:$C$17,3,0),Mapping!$E$1:$F$6,2,0)</f>
        <v>Vùng 04</v>
      </c>
    </row>
    <row r="165" spans="1:17" x14ac:dyDescent="0.3">
      <c r="A165" s="33">
        <v>44561</v>
      </c>
      <c r="B165">
        <v>2164</v>
      </c>
      <c r="C165">
        <v>24</v>
      </c>
      <c r="D165" s="38" t="s">
        <v>77</v>
      </c>
      <c r="E165" s="2" t="s">
        <v>41</v>
      </c>
      <c r="F165">
        <v>491575</v>
      </c>
      <c r="G165" s="44">
        <f t="shared" si="14"/>
        <v>44197</v>
      </c>
      <c r="H165" s="50">
        <f t="shared" si="15"/>
        <v>365</v>
      </c>
      <c r="I165" s="50">
        <f t="shared" si="16"/>
        <v>301232903557.01398</v>
      </c>
      <c r="J165" s="46">
        <v>374491</v>
      </c>
      <c r="K165" s="2" t="s">
        <v>35</v>
      </c>
      <c r="L165" s="52" t="str">
        <f t="shared" si="17"/>
        <v>20211231USD</v>
      </c>
      <c r="M165">
        <f>VLOOKUP(L165,Mapping!$H$1:$K$25,4,0)</f>
        <v>22037.795999999998</v>
      </c>
      <c r="N165">
        <f t="shared" si="18"/>
        <v>10.833229568699998</v>
      </c>
      <c r="O165">
        <f t="shared" si="19"/>
        <v>8.2529562618359993</v>
      </c>
      <c r="P165">
        <f t="shared" si="20"/>
        <v>301.23290355701397</v>
      </c>
      <c r="Q165" t="str">
        <f>VLOOKUP(VLOOKUP(C165,Mapping!$A$1:$C$17,3,0),Mapping!$E$1:$F$6,2,0)</f>
        <v>Vùng 04</v>
      </c>
    </row>
    <row r="166" spans="1:17" x14ac:dyDescent="0.3">
      <c r="A166" s="33">
        <v>44561</v>
      </c>
      <c r="B166">
        <v>2166</v>
      </c>
      <c r="C166">
        <v>40</v>
      </c>
      <c r="D166" s="38" t="s">
        <v>77</v>
      </c>
      <c r="E166" s="2" t="s">
        <v>41</v>
      </c>
      <c r="F166">
        <v>869652</v>
      </c>
      <c r="G166" s="44">
        <f t="shared" si="14"/>
        <v>44197</v>
      </c>
      <c r="H166" s="50">
        <f t="shared" si="15"/>
        <v>365</v>
      </c>
      <c r="I166" s="50">
        <f t="shared" si="16"/>
        <v>65251269</v>
      </c>
      <c r="J166" s="46">
        <v>1787706</v>
      </c>
      <c r="K166" s="2" t="s">
        <v>34</v>
      </c>
      <c r="L166" s="52" t="str">
        <f t="shared" si="17"/>
        <v>20211231VND</v>
      </c>
      <c r="M166">
        <f>VLOOKUP(L166,Mapping!$H$1:$K$25,4,0)</f>
        <v>1</v>
      </c>
      <c r="N166">
        <f t="shared" si="18"/>
        <v>8.6965199999999995E-4</v>
      </c>
      <c r="O166">
        <f t="shared" si="19"/>
        <v>1.787706E-3</v>
      </c>
      <c r="P166">
        <f t="shared" si="20"/>
        <v>6.5251269000000001E-2</v>
      </c>
      <c r="Q166" t="str">
        <f>VLOOKUP(VLOOKUP(C166,Mapping!$A$1:$C$17,3,0),Mapping!$E$1:$F$6,2,0)</f>
        <v>Vùng 01</v>
      </c>
    </row>
    <row r="167" spans="1:17" x14ac:dyDescent="0.3">
      <c r="A167" s="33">
        <v>44561</v>
      </c>
      <c r="B167">
        <v>2170</v>
      </c>
      <c r="C167">
        <v>34</v>
      </c>
      <c r="D167" s="38" t="s">
        <v>77</v>
      </c>
      <c r="E167" s="2" t="s">
        <v>41</v>
      </c>
      <c r="F167">
        <v>1162548</v>
      </c>
      <c r="G167" s="44">
        <f t="shared" si="14"/>
        <v>44197</v>
      </c>
      <c r="H167" s="50">
        <f t="shared" si="15"/>
        <v>365</v>
      </c>
      <c r="I167" s="50">
        <f t="shared" si="16"/>
        <v>67766265</v>
      </c>
      <c r="J167" s="46">
        <v>1856610</v>
      </c>
      <c r="K167" s="2" t="s">
        <v>34</v>
      </c>
      <c r="L167" s="52" t="str">
        <f t="shared" si="17"/>
        <v>20211231VND</v>
      </c>
      <c r="M167">
        <f>VLOOKUP(L167,Mapping!$H$1:$K$25,4,0)</f>
        <v>1</v>
      </c>
      <c r="N167">
        <f t="shared" si="18"/>
        <v>1.162548E-3</v>
      </c>
      <c r="O167">
        <f t="shared" si="19"/>
        <v>1.8566100000000001E-3</v>
      </c>
      <c r="P167">
        <f t="shared" si="20"/>
        <v>6.7766265000000006E-2</v>
      </c>
      <c r="Q167" t="str">
        <f>VLOOKUP(VLOOKUP(C167,Mapping!$A$1:$C$17,3,0),Mapping!$E$1:$F$6,2,0)</f>
        <v>Vùng 02</v>
      </c>
    </row>
    <row r="168" spans="1:17" x14ac:dyDescent="0.3">
      <c r="A168" s="33">
        <v>44561</v>
      </c>
      <c r="B168">
        <v>2176</v>
      </c>
      <c r="C168">
        <v>12</v>
      </c>
      <c r="D168" s="38" t="s">
        <v>77</v>
      </c>
      <c r="E168" s="2" t="s">
        <v>41</v>
      </c>
      <c r="F168">
        <v>1672337</v>
      </c>
      <c r="G168" s="44">
        <f t="shared" si="14"/>
        <v>44197</v>
      </c>
      <c r="H168" s="50">
        <f t="shared" si="15"/>
        <v>365</v>
      </c>
      <c r="I168" s="50">
        <f t="shared" si="16"/>
        <v>51233918.5</v>
      </c>
      <c r="J168" s="46">
        <v>1403669</v>
      </c>
      <c r="K168" s="2" t="s">
        <v>34</v>
      </c>
      <c r="L168" s="52" t="str">
        <f t="shared" si="17"/>
        <v>20211231VND</v>
      </c>
      <c r="M168">
        <f>VLOOKUP(L168,Mapping!$H$1:$K$25,4,0)</f>
        <v>1</v>
      </c>
      <c r="N168">
        <f t="shared" si="18"/>
        <v>1.6723370000000001E-3</v>
      </c>
      <c r="O168">
        <f t="shared" si="19"/>
        <v>1.403669E-3</v>
      </c>
      <c r="P168">
        <f t="shared" si="20"/>
        <v>5.1233918500000003E-2</v>
      </c>
      <c r="Q168" t="str">
        <f>VLOOKUP(VLOOKUP(C168,Mapping!$A$1:$C$17,3,0),Mapping!$E$1:$F$6,2,0)</f>
        <v>Vùng 03</v>
      </c>
    </row>
    <row r="169" spans="1:17" x14ac:dyDescent="0.3">
      <c r="A169" s="33">
        <v>44561</v>
      </c>
      <c r="B169">
        <v>2176</v>
      </c>
      <c r="C169">
        <v>12</v>
      </c>
      <c r="D169" s="38" t="s">
        <v>77</v>
      </c>
      <c r="E169" s="2" t="s">
        <v>41</v>
      </c>
      <c r="F169">
        <v>1529370</v>
      </c>
      <c r="G169" s="44">
        <f t="shared" si="14"/>
        <v>44197</v>
      </c>
      <c r="H169" s="50">
        <f t="shared" si="15"/>
        <v>365</v>
      </c>
      <c r="I169" s="50">
        <f t="shared" si="16"/>
        <v>63975703.5</v>
      </c>
      <c r="J169" s="46">
        <v>1752759</v>
      </c>
      <c r="K169" s="2" t="s">
        <v>34</v>
      </c>
      <c r="L169" s="52" t="str">
        <f t="shared" si="17"/>
        <v>20211231VND</v>
      </c>
      <c r="M169">
        <f>VLOOKUP(L169,Mapping!$H$1:$K$25,4,0)</f>
        <v>1</v>
      </c>
      <c r="N169">
        <f t="shared" si="18"/>
        <v>1.5293699999999999E-3</v>
      </c>
      <c r="O169">
        <f t="shared" si="19"/>
        <v>1.752759E-3</v>
      </c>
      <c r="P169">
        <f t="shared" si="20"/>
        <v>6.3975703499999995E-2</v>
      </c>
      <c r="Q169" t="str">
        <f>VLOOKUP(VLOOKUP(C169,Mapping!$A$1:$C$17,3,0),Mapping!$E$1:$F$6,2,0)</f>
        <v>Vùng 03</v>
      </c>
    </row>
    <row r="170" spans="1:17" x14ac:dyDescent="0.3">
      <c r="A170" s="33">
        <v>44561</v>
      </c>
      <c r="B170">
        <v>2176</v>
      </c>
      <c r="C170">
        <v>16</v>
      </c>
      <c r="D170" s="38" t="s">
        <v>77</v>
      </c>
      <c r="E170" s="2" t="s">
        <v>41</v>
      </c>
      <c r="F170">
        <v>596716</v>
      </c>
      <c r="G170" s="44">
        <f t="shared" si="14"/>
        <v>44197</v>
      </c>
      <c r="H170" s="50">
        <f t="shared" si="15"/>
        <v>365</v>
      </c>
      <c r="I170" s="50">
        <f t="shared" si="16"/>
        <v>37997814</v>
      </c>
      <c r="J170" s="46">
        <v>1041036</v>
      </c>
      <c r="K170" s="2" t="s">
        <v>34</v>
      </c>
      <c r="L170" s="52" t="str">
        <f t="shared" si="17"/>
        <v>20211231VND</v>
      </c>
      <c r="M170">
        <f>VLOOKUP(L170,Mapping!$H$1:$K$25,4,0)</f>
        <v>1</v>
      </c>
      <c r="N170">
        <f t="shared" si="18"/>
        <v>5.9671599999999996E-4</v>
      </c>
      <c r="O170">
        <f t="shared" si="19"/>
        <v>1.041036E-3</v>
      </c>
      <c r="P170">
        <f t="shared" si="20"/>
        <v>3.7997813999999998E-2</v>
      </c>
      <c r="Q170" t="str">
        <f>VLOOKUP(VLOOKUP(C170,Mapping!$A$1:$C$17,3,0),Mapping!$E$1:$F$6,2,0)</f>
        <v>Vùng 01</v>
      </c>
    </row>
    <row r="171" spans="1:17" x14ac:dyDescent="0.3">
      <c r="A171" s="33">
        <v>44561</v>
      </c>
      <c r="B171">
        <v>2177</v>
      </c>
      <c r="C171">
        <v>34</v>
      </c>
      <c r="D171" s="38" t="s">
        <v>77</v>
      </c>
      <c r="E171" s="2" t="s">
        <v>41</v>
      </c>
      <c r="F171">
        <v>1268727</v>
      </c>
      <c r="G171" s="44">
        <f t="shared" si="14"/>
        <v>44197</v>
      </c>
      <c r="H171" s="50">
        <f t="shared" si="15"/>
        <v>365</v>
      </c>
      <c r="I171" s="50">
        <f t="shared" si="16"/>
        <v>26000957.5</v>
      </c>
      <c r="J171" s="46">
        <v>712355</v>
      </c>
      <c r="K171" s="2" t="s">
        <v>34</v>
      </c>
      <c r="L171" s="52" t="str">
        <f t="shared" si="17"/>
        <v>20211231VND</v>
      </c>
      <c r="M171">
        <f>VLOOKUP(L171,Mapping!$H$1:$K$25,4,0)</f>
        <v>1</v>
      </c>
      <c r="N171">
        <f t="shared" si="18"/>
        <v>1.2687270000000001E-3</v>
      </c>
      <c r="O171">
        <f t="shared" si="19"/>
        <v>7.1235500000000002E-4</v>
      </c>
      <c r="P171">
        <f t="shared" si="20"/>
        <v>2.6000957500000001E-2</v>
      </c>
      <c r="Q171" t="str">
        <f>VLOOKUP(VLOOKUP(C171,Mapping!$A$1:$C$17,3,0),Mapping!$E$1:$F$6,2,0)</f>
        <v>Vùng 02</v>
      </c>
    </row>
    <row r="172" spans="1:17" x14ac:dyDescent="0.3">
      <c r="A172" s="33">
        <v>44561</v>
      </c>
      <c r="B172">
        <v>2178</v>
      </c>
      <c r="C172">
        <v>34</v>
      </c>
      <c r="D172" s="38" t="s">
        <v>77</v>
      </c>
      <c r="E172" s="2" t="s">
        <v>41</v>
      </c>
      <c r="F172">
        <v>53899</v>
      </c>
      <c r="G172" s="44">
        <f t="shared" si="14"/>
        <v>44197</v>
      </c>
      <c r="H172" s="50">
        <f t="shared" si="15"/>
        <v>365</v>
      </c>
      <c r="I172" s="50">
        <f t="shared" si="16"/>
        <v>64389796</v>
      </c>
      <c r="J172" s="46">
        <v>1764104</v>
      </c>
      <c r="K172" s="2" t="s">
        <v>34</v>
      </c>
      <c r="L172" s="52" t="str">
        <f t="shared" si="17"/>
        <v>20211231VND</v>
      </c>
      <c r="M172">
        <f>VLOOKUP(L172,Mapping!$H$1:$K$25,4,0)</f>
        <v>1</v>
      </c>
      <c r="N172">
        <f t="shared" si="18"/>
        <v>5.3899E-5</v>
      </c>
      <c r="O172">
        <f t="shared" si="19"/>
        <v>1.7641040000000001E-3</v>
      </c>
      <c r="P172">
        <f t="shared" si="20"/>
        <v>6.4389795999999999E-2</v>
      </c>
      <c r="Q172" t="str">
        <f>VLOOKUP(VLOOKUP(C172,Mapping!$A$1:$C$17,3,0),Mapping!$E$1:$F$6,2,0)</f>
        <v>Vùng 02</v>
      </c>
    </row>
    <row r="173" spans="1:17" x14ac:dyDescent="0.3">
      <c r="A173" s="33">
        <v>44561</v>
      </c>
      <c r="B173">
        <v>2184</v>
      </c>
      <c r="C173">
        <v>41</v>
      </c>
      <c r="D173" s="38" t="s">
        <v>77</v>
      </c>
      <c r="E173" s="2" t="s">
        <v>41</v>
      </c>
      <c r="F173">
        <v>1130328</v>
      </c>
      <c r="G173" s="44">
        <f t="shared" si="14"/>
        <v>44197</v>
      </c>
      <c r="H173" s="50">
        <f t="shared" si="15"/>
        <v>365</v>
      </c>
      <c r="I173" s="50">
        <f t="shared" si="16"/>
        <v>28750028</v>
      </c>
      <c r="J173" s="46">
        <v>787672</v>
      </c>
      <c r="K173" s="2" t="s">
        <v>34</v>
      </c>
      <c r="L173" s="52" t="str">
        <f t="shared" si="17"/>
        <v>20211231VND</v>
      </c>
      <c r="M173">
        <f>VLOOKUP(L173,Mapping!$H$1:$K$25,4,0)</f>
        <v>1</v>
      </c>
      <c r="N173">
        <f t="shared" si="18"/>
        <v>1.1303280000000001E-3</v>
      </c>
      <c r="O173">
        <f t="shared" si="19"/>
        <v>7.87672E-4</v>
      </c>
      <c r="P173">
        <f t="shared" si="20"/>
        <v>2.8750028E-2</v>
      </c>
      <c r="Q173" t="str">
        <f>VLOOKUP(VLOOKUP(C173,Mapping!$A$1:$C$17,3,0),Mapping!$E$1:$F$6,2,0)</f>
        <v>Vùng 05</v>
      </c>
    </row>
    <row r="174" spans="1:17" x14ac:dyDescent="0.3">
      <c r="A174" s="33">
        <v>44561</v>
      </c>
      <c r="B174">
        <v>2184</v>
      </c>
      <c r="C174">
        <v>20</v>
      </c>
      <c r="D174" s="38" t="s">
        <v>77</v>
      </c>
      <c r="E174" s="2" t="s">
        <v>43</v>
      </c>
      <c r="F174">
        <v>1026082</v>
      </c>
      <c r="G174" s="44">
        <f t="shared" si="14"/>
        <v>44197</v>
      </c>
      <c r="H174" s="50">
        <f t="shared" si="15"/>
        <v>365</v>
      </c>
      <c r="I174" s="50">
        <f t="shared" si="16"/>
        <v>71834518.5</v>
      </c>
      <c r="J174" s="46">
        <v>1968069</v>
      </c>
      <c r="K174" s="2" t="s">
        <v>34</v>
      </c>
      <c r="L174" s="52" t="str">
        <f t="shared" si="17"/>
        <v>20211231VND</v>
      </c>
      <c r="M174">
        <f>VLOOKUP(L174,Mapping!$H$1:$K$25,4,0)</f>
        <v>1</v>
      </c>
      <c r="N174">
        <f t="shared" si="18"/>
        <v>1.026082E-3</v>
      </c>
      <c r="O174">
        <f t="shared" si="19"/>
        <v>1.9680689999999998E-3</v>
      </c>
      <c r="P174">
        <f t="shared" si="20"/>
        <v>7.18345185E-2</v>
      </c>
      <c r="Q174" t="str">
        <f>VLOOKUP(VLOOKUP(C174,Mapping!$A$1:$C$17,3,0),Mapping!$E$1:$F$6,2,0)</f>
        <v>Vùng 02</v>
      </c>
    </row>
    <row r="175" spans="1:17" x14ac:dyDescent="0.3">
      <c r="A175" s="33">
        <v>44561</v>
      </c>
      <c r="B175">
        <v>2184</v>
      </c>
      <c r="C175">
        <v>20</v>
      </c>
      <c r="D175" s="38" t="s">
        <v>77</v>
      </c>
      <c r="E175" s="2" t="s">
        <v>41</v>
      </c>
      <c r="F175">
        <v>6321757</v>
      </c>
      <c r="G175" s="44">
        <f t="shared" si="14"/>
        <v>44197</v>
      </c>
      <c r="H175" s="50">
        <f t="shared" si="15"/>
        <v>365</v>
      </c>
      <c r="I175" s="50">
        <f t="shared" si="16"/>
        <v>358943518.5</v>
      </c>
      <c r="J175" s="46">
        <v>9834069</v>
      </c>
      <c r="K175" s="2" t="s">
        <v>34</v>
      </c>
      <c r="L175" s="52" t="str">
        <f t="shared" si="17"/>
        <v>20211231VND</v>
      </c>
      <c r="M175">
        <f>VLOOKUP(L175,Mapping!$H$1:$K$25,4,0)</f>
        <v>1</v>
      </c>
      <c r="N175">
        <f t="shared" si="18"/>
        <v>6.3217569999999999E-3</v>
      </c>
      <c r="O175">
        <f t="shared" si="19"/>
        <v>9.8340690000000008E-3</v>
      </c>
      <c r="P175">
        <f t="shared" si="20"/>
        <v>0.3589435185</v>
      </c>
      <c r="Q175" t="str">
        <f>VLOOKUP(VLOOKUP(C175,Mapping!$A$1:$C$17,3,0),Mapping!$E$1:$F$6,2,0)</f>
        <v>Vùng 02</v>
      </c>
    </row>
    <row r="176" spans="1:17" x14ac:dyDescent="0.3">
      <c r="A176" s="33">
        <v>44561</v>
      </c>
      <c r="B176">
        <v>2184</v>
      </c>
      <c r="C176">
        <v>24</v>
      </c>
      <c r="D176" s="38" t="s">
        <v>77</v>
      </c>
      <c r="E176" s="2" t="s">
        <v>41</v>
      </c>
      <c r="F176">
        <v>1898915</v>
      </c>
      <c r="G176" s="44">
        <f t="shared" si="14"/>
        <v>44197</v>
      </c>
      <c r="H176" s="50">
        <f t="shared" si="15"/>
        <v>365</v>
      </c>
      <c r="I176" s="50">
        <f t="shared" si="16"/>
        <v>68862141</v>
      </c>
      <c r="J176" s="46">
        <v>1886634</v>
      </c>
      <c r="K176" s="2" t="s">
        <v>34</v>
      </c>
      <c r="L176" s="52" t="str">
        <f t="shared" si="17"/>
        <v>20211231VND</v>
      </c>
      <c r="M176">
        <f>VLOOKUP(L176,Mapping!$H$1:$K$25,4,0)</f>
        <v>1</v>
      </c>
      <c r="N176">
        <f t="shared" si="18"/>
        <v>1.8989149999999999E-3</v>
      </c>
      <c r="O176">
        <f t="shared" si="19"/>
        <v>1.8866340000000001E-3</v>
      </c>
      <c r="P176">
        <f t="shared" si="20"/>
        <v>6.8862141000000002E-2</v>
      </c>
      <c r="Q176" t="str">
        <f>VLOOKUP(VLOOKUP(C176,Mapping!$A$1:$C$17,3,0),Mapping!$E$1:$F$6,2,0)</f>
        <v>Vùng 04</v>
      </c>
    </row>
    <row r="177" spans="1:17" x14ac:dyDescent="0.3">
      <c r="A177" s="33">
        <v>44561</v>
      </c>
      <c r="B177">
        <v>2187</v>
      </c>
      <c r="C177">
        <v>45</v>
      </c>
      <c r="D177" s="38" t="s">
        <v>77</v>
      </c>
      <c r="E177" s="2" t="s">
        <v>41</v>
      </c>
      <c r="F177">
        <v>1767805</v>
      </c>
      <c r="G177" s="44">
        <f t="shared" si="14"/>
        <v>44197</v>
      </c>
      <c r="H177" s="50">
        <f t="shared" si="15"/>
        <v>365</v>
      </c>
      <c r="I177" s="50">
        <f t="shared" si="16"/>
        <v>65949112.5</v>
      </c>
      <c r="J177" s="46">
        <v>1806825</v>
      </c>
      <c r="K177" s="2" t="s">
        <v>34</v>
      </c>
      <c r="L177" s="52" t="str">
        <f t="shared" si="17"/>
        <v>20211231VND</v>
      </c>
      <c r="M177">
        <f>VLOOKUP(L177,Mapping!$H$1:$K$25,4,0)</f>
        <v>1</v>
      </c>
      <c r="N177">
        <f t="shared" si="18"/>
        <v>1.7678049999999999E-3</v>
      </c>
      <c r="O177">
        <f t="shared" si="19"/>
        <v>1.806825E-3</v>
      </c>
      <c r="P177">
        <f t="shared" si="20"/>
        <v>6.5949112500000004E-2</v>
      </c>
      <c r="Q177" t="str">
        <f>VLOOKUP(VLOOKUP(C177,Mapping!$A$1:$C$17,3,0),Mapping!$E$1:$F$6,2,0)</f>
        <v>Vùng 02</v>
      </c>
    </row>
    <row r="178" spans="1:17" x14ac:dyDescent="0.3">
      <c r="A178" s="33">
        <v>44561</v>
      </c>
      <c r="B178">
        <v>2188</v>
      </c>
      <c r="C178">
        <v>40</v>
      </c>
      <c r="D178" s="38" t="s">
        <v>77</v>
      </c>
      <c r="E178" s="2" t="s">
        <v>41</v>
      </c>
      <c r="F178">
        <v>1852172</v>
      </c>
      <c r="G178" s="44">
        <f t="shared" si="14"/>
        <v>44197</v>
      </c>
      <c r="H178" s="50">
        <f t="shared" si="15"/>
        <v>365</v>
      </c>
      <c r="I178" s="50">
        <f t="shared" si="16"/>
        <v>27886985.5</v>
      </c>
      <c r="J178" s="46">
        <v>764027</v>
      </c>
      <c r="K178" s="2" t="s">
        <v>34</v>
      </c>
      <c r="L178" s="52" t="str">
        <f t="shared" si="17"/>
        <v>20211231VND</v>
      </c>
      <c r="M178">
        <f>VLOOKUP(L178,Mapping!$H$1:$K$25,4,0)</f>
        <v>1</v>
      </c>
      <c r="N178">
        <f t="shared" si="18"/>
        <v>1.852172E-3</v>
      </c>
      <c r="O178">
        <f t="shared" si="19"/>
        <v>7.6402700000000002E-4</v>
      </c>
      <c r="P178">
        <f t="shared" si="20"/>
        <v>2.7886985499999999E-2</v>
      </c>
      <c r="Q178" t="str">
        <f>VLOOKUP(VLOOKUP(C178,Mapping!$A$1:$C$17,3,0),Mapping!$E$1:$F$6,2,0)</f>
        <v>Vùng 01</v>
      </c>
    </row>
    <row r="179" spans="1:17" x14ac:dyDescent="0.3">
      <c r="A179" s="33">
        <v>44561</v>
      </c>
      <c r="B179">
        <v>2188</v>
      </c>
      <c r="C179">
        <v>11</v>
      </c>
      <c r="D179" s="38" t="s">
        <v>77</v>
      </c>
      <c r="E179" s="2" t="s">
        <v>41</v>
      </c>
      <c r="F179">
        <v>1779618</v>
      </c>
      <c r="G179" s="44">
        <f t="shared" si="14"/>
        <v>44197</v>
      </c>
      <c r="H179" s="50">
        <f t="shared" si="15"/>
        <v>365</v>
      </c>
      <c r="I179" s="50">
        <f t="shared" si="16"/>
        <v>27377883.499999996</v>
      </c>
      <c r="J179" s="46">
        <v>750079</v>
      </c>
      <c r="K179" s="2" t="s">
        <v>34</v>
      </c>
      <c r="L179" s="52" t="str">
        <f t="shared" si="17"/>
        <v>20211231VND</v>
      </c>
      <c r="M179">
        <f>VLOOKUP(L179,Mapping!$H$1:$K$25,4,0)</f>
        <v>1</v>
      </c>
      <c r="N179">
        <f t="shared" si="18"/>
        <v>1.779618E-3</v>
      </c>
      <c r="O179">
        <f t="shared" si="19"/>
        <v>7.5007899999999996E-4</v>
      </c>
      <c r="P179">
        <f t="shared" si="20"/>
        <v>2.7377883499999995E-2</v>
      </c>
      <c r="Q179" t="str">
        <f>VLOOKUP(VLOOKUP(C179,Mapping!$A$1:$C$17,3,0),Mapping!$E$1:$F$6,2,0)</f>
        <v>Vùng 01</v>
      </c>
    </row>
    <row r="180" spans="1:17" x14ac:dyDescent="0.3">
      <c r="A180" s="33">
        <v>44561</v>
      </c>
      <c r="B180">
        <v>2189</v>
      </c>
      <c r="C180">
        <v>23</v>
      </c>
      <c r="D180" s="38" t="s">
        <v>77</v>
      </c>
      <c r="E180" s="2" t="s">
        <v>41</v>
      </c>
      <c r="F180">
        <v>1370886</v>
      </c>
      <c r="G180" s="44">
        <f t="shared" si="14"/>
        <v>44197</v>
      </c>
      <c r="H180" s="50">
        <f t="shared" si="15"/>
        <v>365</v>
      </c>
      <c r="I180" s="50">
        <f t="shared" si="16"/>
        <v>597773588746.55396</v>
      </c>
      <c r="J180" s="46">
        <v>669388</v>
      </c>
      <c r="K180" s="2" t="s">
        <v>42</v>
      </c>
      <c r="L180" s="52" t="str">
        <f t="shared" si="17"/>
        <v>20211231GBP</v>
      </c>
      <c r="M180">
        <f>VLOOKUP(L180,Mapping!$H$1:$K$25,4,0)</f>
        <v>24466.166999999998</v>
      </c>
      <c r="N180">
        <f t="shared" si="18"/>
        <v>33.540325813961999</v>
      </c>
      <c r="O180">
        <f t="shared" si="19"/>
        <v>16.377358595795997</v>
      </c>
      <c r="P180">
        <f t="shared" si="20"/>
        <v>597.77358874655397</v>
      </c>
      <c r="Q180" t="str">
        <f>VLOOKUP(VLOOKUP(C180,Mapping!$A$1:$C$17,3,0),Mapping!$E$1:$F$6,2,0)</f>
        <v>Vùng 02</v>
      </c>
    </row>
    <row r="181" spans="1:17" x14ac:dyDescent="0.3">
      <c r="A181" s="33">
        <v>44561</v>
      </c>
      <c r="B181">
        <v>2189</v>
      </c>
      <c r="C181">
        <v>23</v>
      </c>
      <c r="D181" s="38" t="s">
        <v>77</v>
      </c>
      <c r="E181" s="2" t="s">
        <v>41</v>
      </c>
      <c r="F181">
        <v>581805</v>
      </c>
      <c r="G181" s="44">
        <f t="shared" si="14"/>
        <v>44197</v>
      </c>
      <c r="H181" s="50">
        <f t="shared" si="15"/>
        <v>365</v>
      </c>
      <c r="I181" s="50">
        <f t="shared" si="16"/>
        <v>51585121.5</v>
      </c>
      <c r="J181" s="46">
        <v>1413291</v>
      </c>
      <c r="K181" s="2" t="s">
        <v>34</v>
      </c>
      <c r="L181" s="52" t="str">
        <f t="shared" si="17"/>
        <v>20211231VND</v>
      </c>
      <c r="M181">
        <f>VLOOKUP(L181,Mapping!$H$1:$K$25,4,0)</f>
        <v>1</v>
      </c>
      <c r="N181">
        <f t="shared" si="18"/>
        <v>5.8180500000000002E-4</v>
      </c>
      <c r="O181">
        <f t="shared" si="19"/>
        <v>1.4132909999999999E-3</v>
      </c>
      <c r="P181">
        <f t="shared" si="20"/>
        <v>5.1585121499999997E-2</v>
      </c>
      <c r="Q181" t="str">
        <f>VLOOKUP(VLOOKUP(C181,Mapping!$A$1:$C$17,3,0),Mapping!$E$1:$F$6,2,0)</f>
        <v>Vùng 02</v>
      </c>
    </row>
    <row r="182" spans="1:17" x14ac:dyDescent="0.3">
      <c r="A182" s="33">
        <v>44561</v>
      </c>
      <c r="B182">
        <v>2189</v>
      </c>
      <c r="C182">
        <v>23</v>
      </c>
      <c r="D182" s="38" t="s">
        <v>77</v>
      </c>
      <c r="E182" s="2" t="s">
        <v>41</v>
      </c>
      <c r="F182">
        <v>366873</v>
      </c>
      <c r="G182" s="44">
        <f t="shared" si="14"/>
        <v>44197</v>
      </c>
      <c r="H182" s="50">
        <f t="shared" si="15"/>
        <v>365</v>
      </c>
      <c r="I182" s="50">
        <f t="shared" si="16"/>
        <v>553577226581.01587</v>
      </c>
      <c r="J182" s="46">
        <v>688204</v>
      </c>
      <c r="K182" s="2" t="s">
        <v>35</v>
      </c>
      <c r="L182" s="52" t="str">
        <f t="shared" si="17"/>
        <v>20211231USD</v>
      </c>
      <c r="M182">
        <f>VLOOKUP(L182,Mapping!$H$1:$K$25,4,0)</f>
        <v>22037.795999999998</v>
      </c>
      <c r="N182">
        <f t="shared" si="18"/>
        <v>8.0850723319079982</v>
      </c>
      <c r="O182">
        <f t="shared" si="19"/>
        <v>15.166499358383998</v>
      </c>
      <c r="P182">
        <f t="shared" si="20"/>
        <v>553.57722658101591</v>
      </c>
      <c r="Q182" t="str">
        <f>VLOOKUP(VLOOKUP(C182,Mapping!$A$1:$C$17,3,0),Mapping!$E$1:$F$6,2,0)</f>
        <v>Vùng 02</v>
      </c>
    </row>
    <row r="183" spans="1:17" x14ac:dyDescent="0.3">
      <c r="A183" s="33">
        <v>44561</v>
      </c>
      <c r="B183">
        <v>2190</v>
      </c>
      <c r="C183">
        <v>34</v>
      </c>
      <c r="D183" s="38" t="s">
        <v>77</v>
      </c>
      <c r="E183" s="2" t="s">
        <v>41</v>
      </c>
      <c r="F183">
        <v>712250</v>
      </c>
      <c r="G183" s="44">
        <f t="shared" si="14"/>
        <v>44197</v>
      </c>
      <c r="H183" s="50">
        <f t="shared" si="15"/>
        <v>365</v>
      </c>
      <c r="I183" s="50">
        <f t="shared" si="16"/>
        <v>37550214.5</v>
      </c>
      <c r="J183" s="46">
        <v>1028773</v>
      </c>
      <c r="K183" s="2" t="s">
        <v>34</v>
      </c>
      <c r="L183" s="52" t="str">
        <f t="shared" si="17"/>
        <v>20211231VND</v>
      </c>
      <c r="M183">
        <f>VLOOKUP(L183,Mapping!$H$1:$K$25,4,0)</f>
        <v>1</v>
      </c>
      <c r="N183">
        <f t="shared" si="18"/>
        <v>7.1224999999999999E-4</v>
      </c>
      <c r="O183">
        <f t="shared" si="19"/>
        <v>1.028773E-3</v>
      </c>
      <c r="P183">
        <f t="shared" si="20"/>
        <v>3.7550214499999998E-2</v>
      </c>
      <c r="Q183" t="str">
        <f>VLOOKUP(VLOOKUP(C183,Mapping!$A$1:$C$17,3,0),Mapping!$E$1:$F$6,2,0)</f>
        <v>Vùng 02</v>
      </c>
    </row>
    <row r="184" spans="1:17" x14ac:dyDescent="0.3">
      <c r="A184" s="33">
        <v>44561</v>
      </c>
      <c r="B184">
        <v>2191</v>
      </c>
      <c r="C184">
        <v>24</v>
      </c>
      <c r="D184" s="38" t="s">
        <v>77</v>
      </c>
      <c r="E184" s="2" t="s">
        <v>41</v>
      </c>
      <c r="F184">
        <v>1420911</v>
      </c>
      <c r="G184" s="44">
        <f t="shared" si="14"/>
        <v>44197</v>
      </c>
      <c r="H184" s="50">
        <f t="shared" si="15"/>
        <v>365</v>
      </c>
      <c r="I184" s="50">
        <f t="shared" si="16"/>
        <v>2604311.5</v>
      </c>
      <c r="J184" s="46">
        <v>71351</v>
      </c>
      <c r="K184" s="2" t="s">
        <v>34</v>
      </c>
      <c r="L184" s="52" t="str">
        <f t="shared" si="17"/>
        <v>20211231VND</v>
      </c>
      <c r="M184">
        <f>VLOOKUP(L184,Mapping!$H$1:$K$25,4,0)</f>
        <v>1</v>
      </c>
      <c r="N184">
        <f t="shared" si="18"/>
        <v>1.420911E-3</v>
      </c>
      <c r="O184">
        <f t="shared" si="19"/>
        <v>7.1351000000000002E-5</v>
      </c>
      <c r="P184">
        <f t="shared" si="20"/>
        <v>2.6043114999999999E-3</v>
      </c>
      <c r="Q184" t="str">
        <f>VLOOKUP(VLOOKUP(C184,Mapping!$A$1:$C$17,3,0),Mapping!$E$1:$F$6,2,0)</f>
        <v>Vùng 04</v>
      </c>
    </row>
    <row r="185" spans="1:17" x14ac:dyDescent="0.3">
      <c r="A185" s="33">
        <v>44561</v>
      </c>
      <c r="B185">
        <v>2193</v>
      </c>
      <c r="C185">
        <v>25</v>
      </c>
      <c r="D185" s="38" t="s">
        <v>77</v>
      </c>
      <c r="E185" s="2" t="s">
        <v>41</v>
      </c>
      <c r="F185">
        <v>735830</v>
      </c>
      <c r="G185" s="44">
        <f t="shared" si="14"/>
        <v>44197</v>
      </c>
      <c r="H185" s="50">
        <f t="shared" si="15"/>
        <v>365</v>
      </c>
      <c r="I185" s="50">
        <f t="shared" si="16"/>
        <v>60568611</v>
      </c>
      <c r="J185" s="46">
        <v>1659414</v>
      </c>
      <c r="K185" s="2" t="s">
        <v>34</v>
      </c>
      <c r="L185" s="52" t="str">
        <f t="shared" si="17"/>
        <v>20211231VND</v>
      </c>
      <c r="M185">
        <f>VLOOKUP(L185,Mapping!$H$1:$K$25,4,0)</f>
        <v>1</v>
      </c>
      <c r="N185">
        <f t="shared" si="18"/>
        <v>7.3583000000000003E-4</v>
      </c>
      <c r="O185">
        <f t="shared" si="19"/>
        <v>1.6594139999999999E-3</v>
      </c>
      <c r="P185">
        <f t="shared" si="20"/>
        <v>6.0568611000000001E-2</v>
      </c>
      <c r="Q185" t="str">
        <f>VLOOKUP(VLOOKUP(C185,Mapping!$A$1:$C$17,3,0),Mapping!$E$1:$F$6,2,0)</f>
        <v>Vùng 01</v>
      </c>
    </row>
    <row r="186" spans="1:17" x14ac:dyDescent="0.3">
      <c r="A186" s="33">
        <v>44561</v>
      </c>
      <c r="B186">
        <v>2193</v>
      </c>
      <c r="C186">
        <v>16</v>
      </c>
      <c r="D186" s="38" t="s">
        <v>77</v>
      </c>
      <c r="E186" s="2" t="s">
        <v>41</v>
      </c>
      <c r="F186">
        <v>707988</v>
      </c>
      <c r="G186" s="44">
        <f t="shared" si="14"/>
        <v>44197</v>
      </c>
      <c r="H186" s="50">
        <f t="shared" si="15"/>
        <v>365</v>
      </c>
      <c r="I186" s="50">
        <f t="shared" si="16"/>
        <v>63328339.499999993</v>
      </c>
      <c r="J186" s="46">
        <v>1735023</v>
      </c>
      <c r="K186" s="2" t="s">
        <v>34</v>
      </c>
      <c r="L186" s="52" t="str">
        <f t="shared" si="17"/>
        <v>20211231VND</v>
      </c>
      <c r="M186">
        <f>VLOOKUP(L186,Mapping!$H$1:$K$25,4,0)</f>
        <v>1</v>
      </c>
      <c r="N186">
        <f t="shared" si="18"/>
        <v>7.07988E-4</v>
      </c>
      <c r="O186">
        <f t="shared" si="19"/>
        <v>1.735023E-3</v>
      </c>
      <c r="P186">
        <f t="shared" si="20"/>
        <v>6.3328339499999997E-2</v>
      </c>
      <c r="Q186" t="str">
        <f>VLOOKUP(VLOOKUP(C186,Mapping!$A$1:$C$17,3,0),Mapping!$E$1:$F$6,2,0)</f>
        <v>Vùng 01</v>
      </c>
    </row>
    <row r="187" spans="1:17" x14ac:dyDescent="0.3">
      <c r="A187" s="33">
        <v>44561</v>
      </c>
      <c r="B187">
        <v>2196</v>
      </c>
      <c r="C187">
        <v>11</v>
      </c>
      <c r="D187" s="38" t="s">
        <v>77</v>
      </c>
      <c r="E187" s="2" t="s">
        <v>41</v>
      </c>
      <c r="F187">
        <v>466745</v>
      </c>
      <c r="G187" s="44">
        <f t="shared" si="14"/>
        <v>44197</v>
      </c>
      <c r="H187" s="50">
        <f t="shared" si="15"/>
        <v>365</v>
      </c>
      <c r="I187" s="50">
        <f t="shared" si="16"/>
        <v>68209083</v>
      </c>
      <c r="J187" s="46">
        <v>1868742</v>
      </c>
      <c r="K187" s="2" t="s">
        <v>34</v>
      </c>
      <c r="L187" s="52" t="str">
        <f t="shared" si="17"/>
        <v>20211231VND</v>
      </c>
      <c r="M187">
        <f>VLOOKUP(L187,Mapping!$H$1:$K$25,4,0)</f>
        <v>1</v>
      </c>
      <c r="N187">
        <f t="shared" si="18"/>
        <v>4.6674500000000002E-4</v>
      </c>
      <c r="O187">
        <f t="shared" si="19"/>
        <v>1.8687420000000001E-3</v>
      </c>
      <c r="P187">
        <f t="shared" si="20"/>
        <v>6.8209083000000004E-2</v>
      </c>
      <c r="Q187" t="str">
        <f>VLOOKUP(VLOOKUP(C187,Mapping!$A$1:$C$17,3,0),Mapping!$E$1:$F$6,2,0)</f>
        <v>Vùng 01</v>
      </c>
    </row>
    <row r="188" spans="1:17" x14ac:dyDescent="0.3">
      <c r="A188" s="33">
        <v>44561</v>
      </c>
      <c r="B188">
        <v>2196</v>
      </c>
      <c r="C188">
        <v>25</v>
      </c>
      <c r="D188" s="38" t="s">
        <v>77</v>
      </c>
      <c r="E188" s="2" t="s">
        <v>41</v>
      </c>
      <c r="F188">
        <v>185555</v>
      </c>
      <c r="G188" s="44">
        <f t="shared" si="14"/>
        <v>44197</v>
      </c>
      <c r="H188" s="50">
        <f t="shared" si="15"/>
        <v>365</v>
      </c>
      <c r="I188" s="50">
        <f t="shared" si="16"/>
        <v>1799669.0000000002</v>
      </c>
      <c r="J188" s="46">
        <v>49306</v>
      </c>
      <c r="K188" s="2" t="s">
        <v>34</v>
      </c>
      <c r="L188" s="52" t="str">
        <f t="shared" si="17"/>
        <v>20211231VND</v>
      </c>
      <c r="M188">
        <f>VLOOKUP(L188,Mapping!$H$1:$K$25,4,0)</f>
        <v>1</v>
      </c>
      <c r="N188">
        <f t="shared" si="18"/>
        <v>1.8555500000000001E-4</v>
      </c>
      <c r="O188">
        <f t="shared" si="19"/>
        <v>4.9305999999999999E-5</v>
      </c>
      <c r="P188">
        <f t="shared" si="20"/>
        <v>1.7996690000000003E-3</v>
      </c>
      <c r="Q188" t="str">
        <f>VLOOKUP(VLOOKUP(C188,Mapping!$A$1:$C$17,3,0),Mapping!$E$1:$F$6,2,0)</f>
        <v>Vùng 01</v>
      </c>
    </row>
    <row r="189" spans="1:17" x14ac:dyDescent="0.3">
      <c r="A189" s="33">
        <v>44561</v>
      </c>
      <c r="B189">
        <v>2196</v>
      </c>
      <c r="C189">
        <v>25</v>
      </c>
      <c r="D189" s="38" t="s">
        <v>77</v>
      </c>
      <c r="E189" s="2" t="s">
        <v>41</v>
      </c>
      <c r="F189">
        <v>1083722</v>
      </c>
      <c r="G189" s="44">
        <f t="shared" si="14"/>
        <v>44197</v>
      </c>
      <c r="H189" s="50">
        <f t="shared" si="15"/>
        <v>365</v>
      </c>
      <c r="I189" s="50">
        <f t="shared" si="16"/>
        <v>342008511908.38202</v>
      </c>
      <c r="J189" s="46">
        <v>425183</v>
      </c>
      <c r="K189" s="2" t="s">
        <v>35</v>
      </c>
      <c r="L189" s="52" t="str">
        <f t="shared" si="17"/>
        <v>20211231USD</v>
      </c>
      <c r="M189">
        <f>VLOOKUP(L189,Mapping!$H$1:$K$25,4,0)</f>
        <v>22037.795999999998</v>
      </c>
      <c r="N189">
        <f t="shared" si="18"/>
        <v>23.882844356711999</v>
      </c>
      <c r="O189">
        <f t="shared" si="19"/>
        <v>9.3700962166679993</v>
      </c>
      <c r="P189">
        <f t="shared" si="20"/>
        <v>342.00851190838205</v>
      </c>
      <c r="Q189" t="str">
        <f>VLOOKUP(VLOOKUP(C189,Mapping!$A$1:$C$17,3,0),Mapping!$E$1:$F$6,2,0)</f>
        <v>Vùng 01</v>
      </c>
    </row>
    <row r="190" spans="1:17" x14ac:dyDescent="0.3">
      <c r="A190" s="33">
        <v>44561</v>
      </c>
      <c r="B190">
        <v>2197</v>
      </c>
      <c r="C190">
        <v>11</v>
      </c>
      <c r="D190" s="38" t="s">
        <v>77</v>
      </c>
      <c r="E190" s="2" t="s">
        <v>41</v>
      </c>
      <c r="F190">
        <v>1028771</v>
      </c>
      <c r="G190" s="44">
        <f t="shared" si="14"/>
        <v>44197</v>
      </c>
      <c r="H190" s="50">
        <f t="shared" si="15"/>
        <v>365</v>
      </c>
      <c r="I190" s="50">
        <f t="shared" si="16"/>
        <v>20975017</v>
      </c>
      <c r="J190" s="46">
        <v>574658</v>
      </c>
      <c r="K190" s="2" t="s">
        <v>34</v>
      </c>
      <c r="L190" s="52" t="str">
        <f t="shared" si="17"/>
        <v>20211231VND</v>
      </c>
      <c r="M190">
        <f>VLOOKUP(L190,Mapping!$H$1:$K$25,4,0)</f>
        <v>1</v>
      </c>
      <c r="N190">
        <f t="shared" si="18"/>
        <v>1.0287709999999999E-3</v>
      </c>
      <c r="O190">
        <f t="shared" si="19"/>
        <v>5.7465800000000003E-4</v>
      </c>
      <c r="P190">
        <f t="shared" si="20"/>
        <v>2.0975016999999999E-2</v>
      </c>
      <c r="Q190" t="str">
        <f>VLOOKUP(VLOOKUP(C190,Mapping!$A$1:$C$17,3,0),Mapping!$E$1:$F$6,2,0)</f>
        <v>Vùng 01</v>
      </c>
    </row>
    <row r="191" spans="1:17" x14ac:dyDescent="0.3">
      <c r="A191" s="33">
        <v>44561</v>
      </c>
      <c r="B191">
        <v>2200</v>
      </c>
      <c r="C191">
        <v>34</v>
      </c>
      <c r="D191" s="38" t="s">
        <v>77</v>
      </c>
      <c r="E191" s="2" t="s">
        <v>41</v>
      </c>
      <c r="F191">
        <v>812786</v>
      </c>
      <c r="G191" s="44">
        <f t="shared" si="14"/>
        <v>44197</v>
      </c>
      <c r="H191" s="50">
        <f t="shared" si="15"/>
        <v>365</v>
      </c>
      <c r="I191" s="50">
        <f t="shared" si="16"/>
        <v>40665599</v>
      </c>
      <c r="J191" s="46">
        <v>1114126</v>
      </c>
      <c r="K191" s="2" t="s">
        <v>34</v>
      </c>
      <c r="L191" s="52" t="str">
        <f t="shared" si="17"/>
        <v>20211231VND</v>
      </c>
      <c r="M191">
        <f>VLOOKUP(L191,Mapping!$H$1:$K$25,4,0)</f>
        <v>1</v>
      </c>
      <c r="N191">
        <f t="shared" si="18"/>
        <v>8.1278600000000002E-4</v>
      </c>
      <c r="O191">
        <f t="shared" si="19"/>
        <v>1.114126E-3</v>
      </c>
      <c r="P191">
        <f t="shared" si="20"/>
        <v>4.0665598999999997E-2</v>
      </c>
      <c r="Q191" t="str">
        <f>VLOOKUP(VLOOKUP(C191,Mapping!$A$1:$C$17,3,0),Mapping!$E$1:$F$6,2,0)</f>
        <v>Vùng 02</v>
      </c>
    </row>
    <row r="192" spans="1:17" x14ac:dyDescent="0.3">
      <c r="A192" s="33">
        <v>44561</v>
      </c>
      <c r="B192">
        <v>2200</v>
      </c>
      <c r="C192">
        <v>34</v>
      </c>
      <c r="D192" s="38" t="s">
        <v>77</v>
      </c>
      <c r="E192" s="2" t="s">
        <v>41</v>
      </c>
      <c r="F192">
        <v>4076512</v>
      </c>
      <c r="G192" s="44">
        <f t="shared" si="14"/>
        <v>44197</v>
      </c>
      <c r="H192" s="50">
        <f t="shared" si="15"/>
        <v>365</v>
      </c>
      <c r="I192" s="50">
        <f t="shared" si="16"/>
        <v>187256388</v>
      </c>
      <c r="J192" s="46">
        <v>5130312</v>
      </c>
      <c r="K192" s="2" t="s">
        <v>34</v>
      </c>
      <c r="L192" s="52" t="str">
        <f t="shared" si="17"/>
        <v>20211231VND</v>
      </c>
      <c r="M192">
        <f>VLOOKUP(L192,Mapping!$H$1:$K$25,4,0)</f>
        <v>1</v>
      </c>
      <c r="N192">
        <f t="shared" si="18"/>
        <v>4.076512E-3</v>
      </c>
      <c r="O192">
        <f t="shared" si="19"/>
        <v>5.1303119999999997E-3</v>
      </c>
      <c r="P192">
        <f t="shared" si="20"/>
        <v>0.187256388</v>
      </c>
      <c r="Q192" t="str">
        <f>VLOOKUP(VLOOKUP(C192,Mapping!$A$1:$C$17,3,0),Mapping!$E$1:$F$6,2,0)</f>
        <v>Vùng 02</v>
      </c>
    </row>
    <row r="193" spans="1:17" x14ac:dyDescent="0.3">
      <c r="A193" s="33">
        <v>44561</v>
      </c>
      <c r="B193">
        <v>2200</v>
      </c>
      <c r="C193">
        <v>34</v>
      </c>
      <c r="D193" s="38" t="s">
        <v>77</v>
      </c>
      <c r="E193" s="2" t="s">
        <v>41</v>
      </c>
      <c r="F193">
        <v>612877</v>
      </c>
      <c r="G193" s="44">
        <f t="shared" si="14"/>
        <v>44197</v>
      </c>
      <c r="H193" s="50">
        <f t="shared" si="15"/>
        <v>365</v>
      </c>
      <c r="I193" s="50">
        <f t="shared" si="16"/>
        <v>66076935.500000007</v>
      </c>
      <c r="J193" s="46">
        <v>1810327</v>
      </c>
      <c r="K193" s="2" t="s">
        <v>34</v>
      </c>
      <c r="L193" s="52" t="str">
        <f t="shared" si="17"/>
        <v>20211231VND</v>
      </c>
      <c r="M193">
        <f>VLOOKUP(L193,Mapping!$H$1:$K$25,4,0)</f>
        <v>1</v>
      </c>
      <c r="N193">
        <f t="shared" si="18"/>
        <v>6.1287699999999995E-4</v>
      </c>
      <c r="O193">
        <f t="shared" si="19"/>
        <v>1.810327E-3</v>
      </c>
      <c r="P193">
        <f t="shared" si="20"/>
        <v>6.6076935500000003E-2</v>
      </c>
      <c r="Q193" t="str">
        <f>VLOOKUP(VLOOKUP(C193,Mapping!$A$1:$C$17,3,0),Mapping!$E$1:$F$6,2,0)</f>
        <v>Vùng 02</v>
      </c>
    </row>
    <row r="194" spans="1:17" x14ac:dyDescent="0.3">
      <c r="A194" s="33">
        <v>44561</v>
      </c>
      <c r="B194">
        <v>2200</v>
      </c>
      <c r="C194">
        <v>36</v>
      </c>
      <c r="D194" s="38" t="s">
        <v>77</v>
      </c>
      <c r="E194" s="2" t="s">
        <v>41</v>
      </c>
      <c r="F194">
        <v>888796</v>
      </c>
      <c r="G194" s="44">
        <f t="shared" ref="G194:G257" si="21">DATE(YEAR(A194),1,1)</f>
        <v>44197</v>
      </c>
      <c r="H194" s="50">
        <f t="shared" ref="H194:H257" si="22">DATEDIF(G194,A194,"D")+1</f>
        <v>365</v>
      </c>
      <c r="I194" s="50">
        <f t="shared" si="16"/>
        <v>57365006</v>
      </c>
      <c r="J194" s="46">
        <v>1571644</v>
      </c>
      <c r="K194" s="2" t="s">
        <v>34</v>
      </c>
      <c r="L194" s="52" t="str">
        <f t="shared" si="17"/>
        <v>20211231VND</v>
      </c>
      <c r="M194">
        <f>VLOOKUP(L194,Mapping!$H$1:$K$25,4,0)</f>
        <v>1</v>
      </c>
      <c r="N194">
        <f t="shared" si="18"/>
        <v>8.8879599999999997E-4</v>
      </c>
      <c r="O194">
        <f t="shared" si="19"/>
        <v>1.5716440000000001E-3</v>
      </c>
      <c r="P194">
        <f t="shared" si="20"/>
        <v>5.7365006000000003E-2</v>
      </c>
      <c r="Q194" t="str">
        <f>VLOOKUP(VLOOKUP(C194,Mapping!$A$1:$C$17,3,0),Mapping!$E$1:$F$6,2,0)</f>
        <v>Vùng 05</v>
      </c>
    </row>
    <row r="195" spans="1:17" x14ac:dyDescent="0.3">
      <c r="A195" s="33">
        <v>44561</v>
      </c>
      <c r="B195">
        <v>2201</v>
      </c>
      <c r="C195">
        <v>23</v>
      </c>
      <c r="D195" s="38" t="s">
        <v>77</v>
      </c>
      <c r="E195" s="2" t="s">
        <v>41</v>
      </c>
      <c r="F195">
        <v>462497</v>
      </c>
      <c r="G195" s="44">
        <f t="shared" si="21"/>
        <v>44197</v>
      </c>
      <c r="H195" s="50">
        <f t="shared" si="22"/>
        <v>365</v>
      </c>
      <c r="I195" s="50">
        <f t="shared" ref="I195:I258" si="23">H195*(J195/10)*M195</f>
        <v>45591055</v>
      </c>
      <c r="J195" s="46">
        <v>1249070</v>
      </c>
      <c r="K195" s="2" t="s">
        <v>34</v>
      </c>
      <c r="L195" s="52" t="str">
        <f t="shared" ref="L195:L258" si="24">CONCATENATE(TEXT(A195,"YYYYMMDD"),K195)</f>
        <v>20211231VND</v>
      </c>
      <c r="M195">
        <f>VLOOKUP(L195,Mapping!$H$1:$K$25,4,0)</f>
        <v>1</v>
      </c>
      <c r="N195">
        <f t="shared" ref="N195:N258" si="25">F195*M195/10^9</f>
        <v>4.6249699999999997E-4</v>
      </c>
      <c r="O195">
        <f t="shared" ref="O195:O258" si="26">J195*M195/10^9</f>
        <v>1.2490699999999999E-3</v>
      </c>
      <c r="P195">
        <f t="shared" ref="P195:P258" si="27">I195/10^9</f>
        <v>4.5591054999999998E-2</v>
      </c>
      <c r="Q195" t="str">
        <f>VLOOKUP(VLOOKUP(C195,Mapping!$A$1:$C$17,3,0),Mapping!$E$1:$F$6,2,0)</f>
        <v>Vùng 02</v>
      </c>
    </row>
    <row r="196" spans="1:17" x14ac:dyDescent="0.3">
      <c r="A196" s="33">
        <v>44561</v>
      </c>
      <c r="B196">
        <v>2201</v>
      </c>
      <c r="C196">
        <v>23</v>
      </c>
      <c r="D196" s="38" t="s">
        <v>77</v>
      </c>
      <c r="E196" s="2" t="s">
        <v>41</v>
      </c>
      <c r="F196">
        <v>1219782</v>
      </c>
      <c r="G196" s="44">
        <f t="shared" si="21"/>
        <v>44197</v>
      </c>
      <c r="H196" s="50">
        <f t="shared" si="22"/>
        <v>365</v>
      </c>
      <c r="I196" s="50">
        <f t="shared" si="23"/>
        <v>14183425.499999998</v>
      </c>
      <c r="J196" s="46">
        <v>388587</v>
      </c>
      <c r="K196" s="2" t="s">
        <v>34</v>
      </c>
      <c r="L196" s="52" t="str">
        <f t="shared" si="24"/>
        <v>20211231VND</v>
      </c>
      <c r="M196">
        <f>VLOOKUP(L196,Mapping!$H$1:$K$25,4,0)</f>
        <v>1</v>
      </c>
      <c r="N196">
        <f t="shared" si="25"/>
        <v>1.219782E-3</v>
      </c>
      <c r="O196">
        <f t="shared" si="26"/>
        <v>3.8858700000000003E-4</v>
      </c>
      <c r="P196">
        <f t="shared" si="27"/>
        <v>1.4183425499999998E-2</v>
      </c>
      <c r="Q196" t="str">
        <f>VLOOKUP(VLOOKUP(C196,Mapping!$A$1:$C$17,3,0),Mapping!$E$1:$F$6,2,0)</f>
        <v>Vùng 02</v>
      </c>
    </row>
    <row r="197" spans="1:17" x14ac:dyDescent="0.3">
      <c r="A197" s="33">
        <v>44561</v>
      </c>
      <c r="B197">
        <v>2201</v>
      </c>
      <c r="C197">
        <v>48</v>
      </c>
      <c r="D197" s="38" t="s">
        <v>77</v>
      </c>
      <c r="E197" s="2" t="s">
        <v>41</v>
      </c>
      <c r="F197">
        <v>570485</v>
      </c>
      <c r="G197" s="44">
        <f t="shared" si="21"/>
        <v>44197</v>
      </c>
      <c r="H197" s="50">
        <f t="shared" si="22"/>
        <v>365</v>
      </c>
      <c r="I197" s="50">
        <f t="shared" si="23"/>
        <v>34909184</v>
      </c>
      <c r="J197" s="46">
        <v>956416</v>
      </c>
      <c r="K197" s="2" t="s">
        <v>34</v>
      </c>
      <c r="L197" s="52" t="str">
        <f t="shared" si="24"/>
        <v>20211231VND</v>
      </c>
      <c r="M197">
        <f>VLOOKUP(L197,Mapping!$H$1:$K$25,4,0)</f>
        <v>1</v>
      </c>
      <c r="N197">
        <f t="shared" si="25"/>
        <v>5.7048500000000002E-4</v>
      </c>
      <c r="O197">
        <f t="shared" si="26"/>
        <v>9.5641599999999997E-4</v>
      </c>
      <c r="P197">
        <f t="shared" si="27"/>
        <v>3.4909184000000003E-2</v>
      </c>
      <c r="Q197" t="str">
        <f>VLOOKUP(VLOOKUP(C197,Mapping!$A$1:$C$17,3,0),Mapping!$E$1:$F$6,2,0)</f>
        <v>Vùng 01</v>
      </c>
    </row>
    <row r="198" spans="1:17" x14ac:dyDescent="0.3">
      <c r="A198" s="33">
        <v>44561</v>
      </c>
      <c r="B198">
        <v>2202</v>
      </c>
      <c r="C198">
        <v>20</v>
      </c>
      <c r="D198" s="38" t="s">
        <v>77</v>
      </c>
      <c r="E198" s="2" t="s">
        <v>41</v>
      </c>
      <c r="F198">
        <v>7897652</v>
      </c>
      <c r="G198" s="44">
        <f t="shared" si="21"/>
        <v>44197</v>
      </c>
      <c r="H198" s="50">
        <f t="shared" si="22"/>
        <v>365</v>
      </c>
      <c r="I198" s="50">
        <f t="shared" si="23"/>
        <v>352420713</v>
      </c>
      <c r="J198" s="46">
        <v>9655362</v>
      </c>
      <c r="K198" s="2" t="s">
        <v>34</v>
      </c>
      <c r="L198" s="52" t="str">
        <f t="shared" si="24"/>
        <v>20211231VND</v>
      </c>
      <c r="M198">
        <f>VLOOKUP(L198,Mapping!$H$1:$K$25,4,0)</f>
        <v>1</v>
      </c>
      <c r="N198">
        <f t="shared" si="25"/>
        <v>7.8976519999999998E-3</v>
      </c>
      <c r="O198">
        <f t="shared" si="26"/>
        <v>9.6553620000000007E-3</v>
      </c>
      <c r="P198">
        <f t="shared" si="27"/>
        <v>0.352420713</v>
      </c>
      <c r="Q198" t="str">
        <f>VLOOKUP(VLOOKUP(C198,Mapping!$A$1:$C$17,3,0),Mapping!$E$1:$F$6,2,0)</f>
        <v>Vùng 02</v>
      </c>
    </row>
    <row r="199" spans="1:17" x14ac:dyDescent="0.3">
      <c r="A199" s="33">
        <v>44561</v>
      </c>
      <c r="B199">
        <v>2202</v>
      </c>
      <c r="C199">
        <v>34</v>
      </c>
      <c r="D199" s="38" t="s">
        <v>77</v>
      </c>
      <c r="E199" s="2" t="s">
        <v>41</v>
      </c>
      <c r="F199">
        <v>1412549</v>
      </c>
      <c r="G199" s="44">
        <f t="shared" si="21"/>
        <v>44197</v>
      </c>
      <c r="H199" s="50">
        <f t="shared" si="22"/>
        <v>365</v>
      </c>
      <c r="I199" s="50">
        <f t="shared" si="23"/>
        <v>52064804.499999993</v>
      </c>
      <c r="J199" s="46">
        <v>1426433</v>
      </c>
      <c r="K199" s="2" t="s">
        <v>34</v>
      </c>
      <c r="L199" s="52" t="str">
        <f t="shared" si="24"/>
        <v>20211231VND</v>
      </c>
      <c r="M199">
        <f>VLOOKUP(L199,Mapping!$H$1:$K$25,4,0)</f>
        <v>1</v>
      </c>
      <c r="N199">
        <f t="shared" si="25"/>
        <v>1.4125489999999999E-3</v>
      </c>
      <c r="O199">
        <f t="shared" si="26"/>
        <v>1.426433E-3</v>
      </c>
      <c r="P199">
        <f t="shared" si="27"/>
        <v>5.2064804499999992E-2</v>
      </c>
      <c r="Q199" t="str">
        <f>VLOOKUP(VLOOKUP(C199,Mapping!$A$1:$C$17,3,0),Mapping!$E$1:$F$6,2,0)</f>
        <v>Vùng 02</v>
      </c>
    </row>
    <row r="200" spans="1:17" x14ac:dyDescent="0.3">
      <c r="A200" s="33">
        <v>44561</v>
      </c>
      <c r="B200">
        <v>2205</v>
      </c>
      <c r="C200">
        <v>34</v>
      </c>
      <c r="D200" s="38" t="s">
        <v>77</v>
      </c>
      <c r="E200" s="2" t="s">
        <v>41</v>
      </c>
      <c r="F200">
        <v>1540117</v>
      </c>
      <c r="G200" s="44">
        <f t="shared" si="21"/>
        <v>44197</v>
      </c>
      <c r="H200" s="50">
        <f t="shared" si="22"/>
        <v>365</v>
      </c>
      <c r="I200" s="50">
        <f t="shared" si="23"/>
        <v>53289233.5</v>
      </c>
      <c r="J200" s="46">
        <v>1459979</v>
      </c>
      <c r="K200" s="2" t="s">
        <v>34</v>
      </c>
      <c r="L200" s="52" t="str">
        <f t="shared" si="24"/>
        <v>20211231VND</v>
      </c>
      <c r="M200">
        <f>VLOOKUP(L200,Mapping!$H$1:$K$25,4,0)</f>
        <v>1</v>
      </c>
      <c r="N200">
        <f t="shared" si="25"/>
        <v>1.5401169999999999E-3</v>
      </c>
      <c r="O200">
        <f t="shared" si="26"/>
        <v>1.4599789999999999E-3</v>
      </c>
      <c r="P200">
        <f t="shared" si="27"/>
        <v>5.3289233499999998E-2</v>
      </c>
      <c r="Q200" t="str">
        <f>VLOOKUP(VLOOKUP(C200,Mapping!$A$1:$C$17,3,0),Mapping!$E$1:$F$6,2,0)</f>
        <v>Vùng 02</v>
      </c>
    </row>
    <row r="201" spans="1:17" x14ac:dyDescent="0.3">
      <c r="A201" s="33">
        <v>44561</v>
      </c>
      <c r="B201">
        <v>2205</v>
      </c>
      <c r="C201">
        <v>48</v>
      </c>
      <c r="D201" s="38" t="s">
        <v>77</v>
      </c>
      <c r="E201" s="2" t="s">
        <v>41</v>
      </c>
      <c r="F201">
        <v>1043426</v>
      </c>
      <c r="G201" s="44">
        <f t="shared" si="21"/>
        <v>44197</v>
      </c>
      <c r="H201" s="50">
        <f t="shared" si="22"/>
        <v>365</v>
      </c>
      <c r="I201" s="50">
        <f t="shared" si="23"/>
        <v>48423163.000000007</v>
      </c>
      <c r="J201" s="46">
        <v>1326662</v>
      </c>
      <c r="K201" s="2" t="s">
        <v>34</v>
      </c>
      <c r="L201" s="52" t="str">
        <f t="shared" si="24"/>
        <v>20211231VND</v>
      </c>
      <c r="M201">
        <f>VLOOKUP(L201,Mapping!$H$1:$K$25,4,0)</f>
        <v>1</v>
      </c>
      <c r="N201">
        <f t="shared" si="25"/>
        <v>1.0434260000000001E-3</v>
      </c>
      <c r="O201">
        <f t="shared" si="26"/>
        <v>1.3266619999999999E-3</v>
      </c>
      <c r="P201">
        <f t="shared" si="27"/>
        <v>4.8423163000000005E-2</v>
      </c>
      <c r="Q201" t="str">
        <f>VLOOKUP(VLOOKUP(C201,Mapping!$A$1:$C$17,3,0),Mapping!$E$1:$F$6,2,0)</f>
        <v>Vùng 01</v>
      </c>
    </row>
    <row r="202" spans="1:17" x14ac:dyDescent="0.3">
      <c r="A202" s="33">
        <v>44561</v>
      </c>
      <c r="B202">
        <v>2206</v>
      </c>
      <c r="C202">
        <v>34</v>
      </c>
      <c r="D202" s="38" t="s">
        <v>77</v>
      </c>
      <c r="E202" s="2" t="s">
        <v>41</v>
      </c>
      <c r="F202">
        <v>192469</v>
      </c>
      <c r="G202" s="44">
        <f t="shared" si="21"/>
        <v>44197</v>
      </c>
      <c r="H202" s="50">
        <f t="shared" si="22"/>
        <v>365</v>
      </c>
      <c r="I202" s="50">
        <f t="shared" si="23"/>
        <v>4840155.5</v>
      </c>
      <c r="J202" s="46">
        <v>132607</v>
      </c>
      <c r="K202" s="2" t="s">
        <v>34</v>
      </c>
      <c r="L202" s="52" t="str">
        <f t="shared" si="24"/>
        <v>20211231VND</v>
      </c>
      <c r="M202">
        <f>VLOOKUP(L202,Mapping!$H$1:$K$25,4,0)</f>
        <v>1</v>
      </c>
      <c r="N202">
        <f t="shared" si="25"/>
        <v>1.9246899999999999E-4</v>
      </c>
      <c r="O202">
        <f t="shared" si="26"/>
        <v>1.32607E-4</v>
      </c>
      <c r="P202">
        <f t="shared" si="27"/>
        <v>4.8401555000000002E-3</v>
      </c>
      <c r="Q202" t="str">
        <f>VLOOKUP(VLOOKUP(C202,Mapping!$A$1:$C$17,3,0),Mapping!$E$1:$F$6,2,0)</f>
        <v>Vùng 02</v>
      </c>
    </row>
    <row r="203" spans="1:17" x14ac:dyDescent="0.3">
      <c r="A203" s="33">
        <v>44561</v>
      </c>
      <c r="B203">
        <v>2207</v>
      </c>
      <c r="C203">
        <v>34</v>
      </c>
      <c r="D203" s="38" t="s">
        <v>77</v>
      </c>
      <c r="E203" s="2" t="s">
        <v>41</v>
      </c>
      <c r="F203">
        <v>880412</v>
      </c>
      <c r="G203" s="44">
        <f t="shared" si="21"/>
        <v>44197</v>
      </c>
      <c r="H203" s="50">
        <f t="shared" si="22"/>
        <v>365</v>
      </c>
      <c r="I203" s="50">
        <f t="shared" si="23"/>
        <v>44424442</v>
      </c>
      <c r="J203" s="46">
        <v>1217108</v>
      </c>
      <c r="K203" s="2" t="s">
        <v>34</v>
      </c>
      <c r="L203" s="52" t="str">
        <f t="shared" si="24"/>
        <v>20211231VND</v>
      </c>
      <c r="M203">
        <f>VLOOKUP(L203,Mapping!$H$1:$K$25,4,0)</f>
        <v>1</v>
      </c>
      <c r="N203">
        <f t="shared" si="25"/>
        <v>8.8041200000000001E-4</v>
      </c>
      <c r="O203">
        <f t="shared" si="26"/>
        <v>1.2171079999999999E-3</v>
      </c>
      <c r="P203">
        <f t="shared" si="27"/>
        <v>4.4424442000000001E-2</v>
      </c>
      <c r="Q203" t="str">
        <f>VLOOKUP(VLOOKUP(C203,Mapping!$A$1:$C$17,3,0),Mapping!$E$1:$F$6,2,0)</f>
        <v>Vùng 02</v>
      </c>
    </row>
    <row r="204" spans="1:17" x14ac:dyDescent="0.3">
      <c r="A204" s="33">
        <v>44561</v>
      </c>
      <c r="B204">
        <v>2210</v>
      </c>
      <c r="C204">
        <v>20</v>
      </c>
      <c r="D204" s="38" t="s">
        <v>77</v>
      </c>
      <c r="E204" s="2" t="s">
        <v>41</v>
      </c>
      <c r="F204">
        <v>420836</v>
      </c>
      <c r="G204" s="44">
        <f t="shared" si="21"/>
        <v>44197</v>
      </c>
      <c r="H204" s="50">
        <f t="shared" si="22"/>
        <v>365</v>
      </c>
      <c r="I204" s="50">
        <f t="shared" si="23"/>
        <v>4355727.5</v>
      </c>
      <c r="J204" s="46">
        <v>119335</v>
      </c>
      <c r="K204" s="2" t="s">
        <v>34</v>
      </c>
      <c r="L204" s="52" t="str">
        <f t="shared" si="24"/>
        <v>20211231VND</v>
      </c>
      <c r="M204">
        <f>VLOOKUP(L204,Mapping!$H$1:$K$25,4,0)</f>
        <v>1</v>
      </c>
      <c r="N204">
        <f t="shared" si="25"/>
        <v>4.2083600000000001E-4</v>
      </c>
      <c r="O204">
        <f t="shared" si="26"/>
        <v>1.19335E-4</v>
      </c>
      <c r="P204">
        <f t="shared" si="27"/>
        <v>4.3557274999999999E-3</v>
      </c>
      <c r="Q204" t="str">
        <f>VLOOKUP(VLOOKUP(C204,Mapping!$A$1:$C$17,3,0),Mapping!$E$1:$F$6,2,0)</f>
        <v>Vùng 02</v>
      </c>
    </row>
    <row r="205" spans="1:17" x14ac:dyDescent="0.3">
      <c r="A205" s="33">
        <v>44561</v>
      </c>
      <c r="B205">
        <v>2211</v>
      </c>
      <c r="C205">
        <v>25</v>
      </c>
      <c r="D205" s="38" t="s">
        <v>77</v>
      </c>
      <c r="E205" s="2" t="s">
        <v>41</v>
      </c>
      <c r="F205">
        <v>217070</v>
      </c>
      <c r="G205" s="44">
        <f t="shared" si="21"/>
        <v>44197</v>
      </c>
      <c r="H205" s="50">
        <f t="shared" si="22"/>
        <v>365</v>
      </c>
      <c r="I205" s="50">
        <f t="shared" si="23"/>
        <v>53358802.5</v>
      </c>
      <c r="J205" s="46">
        <v>1461885</v>
      </c>
      <c r="K205" s="2" t="s">
        <v>34</v>
      </c>
      <c r="L205" s="52" t="str">
        <f t="shared" si="24"/>
        <v>20211231VND</v>
      </c>
      <c r="M205">
        <f>VLOOKUP(L205,Mapping!$H$1:$K$25,4,0)</f>
        <v>1</v>
      </c>
      <c r="N205">
        <f t="shared" si="25"/>
        <v>2.1707000000000001E-4</v>
      </c>
      <c r="O205">
        <f t="shared" si="26"/>
        <v>1.461885E-3</v>
      </c>
      <c r="P205">
        <f t="shared" si="27"/>
        <v>5.3358802499999997E-2</v>
      </c>
      <c r="Q205" t="str">
        <f>VLOOKUP(VLOOKUP(C205,Mapping!$A$1:$C$17,3,0),Mapping!$E$1:$F$6,2,0)</f>
        <v>Vùng 01</v>
      </c>
    </row>
    <row r="206" spans="1:17" x14ac:dyDescent="0.3">
      <c r="A206" s="33">
        <v>44561</v>
      </c>
      <c r="B206">
        <v>2213</v>
      </c>
      <c r="C206">
        <v>25</v>
      </c>
      <c r="D206" s="38" t="s">
        <v>77</v>
      </c>
      <c r="E206" s="2" t="s">
        <v>41</v>
      </c>
      <c r="F206">
        <v>1810712</v>
      </c>
      <c r="G206" s="44">
        <f t="shared" si="21"/>
        <v>44197</v>
      </c>
      <c r="H206" s="50">
        <f t="shared" si="22"/>
        <v>365</v>
      </c>
      <c r="I206" s="50">
        <f t="shared" si="23"/>
        <v>25362025</v>
      </c>
      <c r="J206" s="46">
        <v>694850</v>
      </c>
      <c r="K206" s="2" t="s">
        <v>34</v>
      </c>
      <c r="L206" s="52" t="str">
        <f t="shared" si="24"/>
        <v>20211231VND</v>
      </c>
      <c r="M206">
        <f>VLOOKUP(L206,Mapping!$H$1:$K$25,4,0)</f>
        <v>1</v>
      </c>
      <c r="N206">
        <f t="shared" si="25"/>
        <v>1.8107119999999999E-3</v>
      </c>
      <c r="O206">
        <f t="shared" si="26"/>
        <v>6.9485E-4</v>
      </c>
      <c r="P206">
        <f t="shared" si="27"/>
        <v>2.5362025E-2</v>
      </c>
      <c r="Q206" t="str">
        <f>VLOOKUP(VLOOKUP(C206,Mapping!$A$1:$C$17,3,0),Mapping!$E$1:$F$6,2,0)</f>
        <v>Vùng 01</v>
      </c>
    </row>
    <row r="207" spans="1:17" x14ac:dyDescent="0.3">
      <c r="A207" s="33">
        <v>44561</v>
      </c>
      <c r="B207">
        <v>2213</v>
      </c>
      <c r="C207">
        <v>25</v>
      </c>
      <c r="D207" s="38" t="s">
        <v>77</v>
      </c>
      <c r="E207" s="2" t="s">
        <v>41</v>
      </c>
      <c r="F207">
        <v>51566</v>
      </c>
      <c r="G207" s="44">
        <f t="shared" si="21"/>
        <v>44197</v>
      </c>
      <c r="H207" s="50">
        <f t="shared" si="22"/>
        <v>365</v>
      </c>
      <c r="I207" s="50">
        <f t="shared" si="23"/>
        <v>1335103553072.3218</v>
      </c>
      <c r="J207" s="46">
        <v>1659793</v>
      </c>
      <c r="K207" s="2" t="s">
        <v>35</v>
      </c>
      <c r="L207" s="52" t="str">
        <f t="shared" si="24"/>
        <v>20211231USD</v>
      </c>
      <c r="M207">
        <f>VLOOKUP(L207,Mapping!$H$1:$K$25,4,0)</f>
        <v>22037.795999999998</v>
      </c>
      <c r="N207">
        <f t="shared" si="25"/>
        <v>1.136400988536</v>
      </c>
      <c r="O207">
        <f t="shared" si="26"/>
        <v>36.578179536227999</v>
      </c>
      <c r="P207">
        <f t="shared" si="27"/>
        <v>1335.1035530723218</v>
      </c>
      <c r="Q207" t="str">
        <f>VLOOKUP(VLOOKUP(C207,Mapping!$A$1:$C$17,3,0),Mapping!$E$1:$F$6,2,0)</f>
        <v>Vùng 01</v>
      </c>
    </row>
    <row r="208" spans="1:17" x14ac:dyDescent="0.3">
      <c r="A208" s="33">
        <v>44561</v>
      </c>
      <c r="B208">
        <v>2214</v>
      </c>
      <c r="C208">
        <v>20</v>
      </c>
      <c r="D208" s="38" t="s">
        <v>77</v>
      </c>
      <c r="E208" s="2" t="s">
        <v>41</v>
      </c>
      <c r="F208">
        <v>469114</v>
      </c>
      <c r="G208" s="44">
        <f t="shared" si="21"/>
        <v>44197</v>
      </c>
      <c r="H208" s="50">
        <f t="shared" si="22"/>
        <v>365</v>
      </c>
      <c r="I208" s="50">
        <f t="shared" si="23"/>
        <v>60884883.5</v>
      </c>
      <c r="J208" s="46">
        <v>1668079</v>
      </c>
      <c r="K208" s="2" t="s">
        <v>34</v>
      </c>
      <c r="L208" s="52" t="str">
        <f t="shared" si="24"/>
        <v>20211231VND</v>
      </c>
      <c r="M208">
        <f>VLOOKUP(L208,Mapping!$H$1:$K$25,4,0)</f>
        <v>1</v>
      </c>
      <c r="N208">
        <f t="shared" si="25"/>
        <v>4.6911400000000002E-4</v>
      </c>
      <c r="O208">
        <f t="shared" si="26"/>
        <v>1.668079E-3</v>
      </c>
      <c r="P208">
        <f t="shared" si="27"/>
        <v>6.08848835E-2</v>
      </c>
      <c r="Q208" t="str">
        <f>VLOOKUP(VLOOKUP(C208,Mapping!$A$1:$C$17,3,0),Mapping!$E$1:$F$6,2,0)</f>
        <v>Vùng 02</v>
      </c>
    </row>
    <row r="209" spans="1:17" x14ac:dyDescent="0.3">
      <c r="A209" s="33">
        <v>44561</v>
      </c>
      <c r="B209">
        <v>2215</v>
      </c>
      <c r="C209">
        <v>48</v>
      </c>
      <c r="D209" s="38" t="s">
        <v>77</v>
      </c>
      <c r="E209" s="2" t="s">
        <v>41</v>
      </c>
      <c r="F209">
        <v>1709622</v>
      </c>
      <c r="G209" s="44">
        <f t="shared" si="21"/>
        <v>44197</v>
      </c>
      <c r="H209" s="50">
        <f t="shared" si="22"/>
        <v>365</v>
      </c>
      <c r="I209" s="50">
        <f t="shared" si="23"/>
        <v>46552100</v>
      </c>
      <c r="J209" s="46">
        <v>1275400</v>
      </c>
      <c r="K209" s="2" t="s">
        <v>34</v>
      </c>
      <c r="L209" s="52" t="str">
        <f t="shared" si="24"/>
        <v>20211231VND</v>
      </c>
      <c r="M209">
        <f>VLOOKUP(L209,Mapping!$H$1:$K$25,4,0)</f>
        <v>1</v>
      </c>
      <c r="N209">
        <f t="shared" si="25"/>
        <v>1.7096220000000001E-3</v>
      </c>
      <c r="O209">
        <f t="shared" si="26"/>
        <v>1.2754000000000001E-3</v>
      </c>
      <c r="P209">
        <f t="shared" si="27"/>
        <v>4.6552099999999999E-2</v>
      </c>
      <c r="Q209" t="str">
        <f>VLOOKUP(VLOOKUP(C209,Mapping!$A$1:$C$17,3,0),Mapping!$E$1:$F$6,2,0)</f>
        <v>Vùng 01</v>
      </c>
    </row>
    <row r="210" spans="1:17" x14ac:dyDescent="0.3">
      <c r="A210" s="33">
        <v>44561</v>
      </c>
      <c r="B210">
        <v>2218</v>
      </c>
      <c r="C210">
        <v>40</v>
      </c>
      <c r="D210" s="38" t="s">
        <v>77</v>
      </c>
      <c r="E210" s="2" t="s">
        <v>41</v>
      </c>
      <c r="F210">
        <v>890335</v>
      </c>
      <c r="G210" s="44">
        <f t="shared" si="21"/>
        <v>44197</v>
      </c>
      <c r="H210" s="50">
        <f t="shared" si="22"/>
        <v>365</v>
      </c>
      <c r="I210" s="50">
        <f t="shared" si="23"/>
        <v>55454851.5</v>
      </c>
      <c r="J210" s="46">
        <v>1519311</v>
      </c>
      <c r="K210" s="2" t="s">
        <v>34</v>
      </c>
      <c r="L210" s="52" t="str">
        <f t="shared" si="24"/>
        <v>20211231VND</v>
      </c>
      <c r="M210">
        <f>VLOOKUP(L210,Mapping!$H$1:$K$25,4,0)</f>
        <v>1</v>
      </c>
      <c r="N210">
        <f t="shared" si="25"/>
        <v>8.9033500000000002E-4</v>
      </c>
      <c r="O210">
        <f t="shared" si="26"/>
        <v>1.519311E-3</v>
      </c>
      <c r="P210">
        <f t="shared" si="27"/>
        <v>5.5454851499999999E-2</v>
      </c>
      <c r="Q210" t="str">
        <f>VLOOKUP(VLOOKUP(C210,Mapping!$A$1:$C$17,3,0),Mapping!$E$1:$F$6,2,0)</f>
        <v>Vùng 01</v>
      </c>
    </row>
    <row r="211" spans="1:17" x14ac:dyDescent="0.3">
      <c r="A211" s="33">
        <v>44561</v>
      </c>
      <c r="B211">
        <v>2219</v>
      </c>
      <c r="C211">
        <v>40</v>
      </c>
      <c r="D211" s="38" t="s">
        <v>77</v>
      </c>
      <c r="E211" s="2" t="s">
        <v>41</v>
      </c>
      <c r="F211">
        <v>1620119</v>
      </c>
      <c r="G211" s="44">
        <f t="shared" si="21"/>
        <v>44197</v>
      </c>
      <c r="H211" s="50">
        <f t="shared" si="22"/>
        <v>365</v>
      </c>
      <c r="I211" s="50">
        <f t="shared" si="23"/>
        <v>55767109</v>
      </c>
      <c r="J211" s="46">
        <v>1527866</v>
      </c>
      <c r="K211" s="2" t="s">
        <v>34</v>
      </c>
      <c r="L211" s="52" t="str">
        <f t="shared" si="24"/>
        <v>20211231VND</v>
      </c>
      <c r="M211">
        <f>VLOOKUP(L211,Mapping!$H$1:$K$25,4,0)</f>
        <v>1</v>
      </c>
      <c r="N211">
        <f t="shared" si="25"/>
        <v>1.6201189999999999E-3</v>
      </c>
      <c r="O211">
        <f t="shared" si="26"/>
        <v>1.5278659999999999E-3</v>
      </c>
      <c r="P211">
        <f t="shared" si="27"/>
        <v>5.5767109000000002E-2</v>
      </c>
      <c r="Q211" t="str">
        <f>VLOOKUP(VLOOKUP(C211,Mapping!$A$1:$C$17,3,0),Mapping!$E$1:$F$6,2,0)</f>
        <v>Vùng 01</v>
      </c>
    </row>
    <row r="212" spans="1:17" x14ac:dyDescent="0.3">
      <c r="A212" s="33">
        <v>44561</v>
      </c>
      <c r="B212">
        <v>2220</v>
      </c>
      <c r="C212">
        <v>26</v>
      </c>
      <c r="D212" s="38" t="s">
        <v>77</v>
      </c>
      <c r="E212" s="2" t="s">
        <v>41</v>
      </c>
      <c r="F212">
        <v>1733552</v>
      </c>
      <c r="G212" s="44">
        <f t="shared" si="21"/>
        <v>44197</v>
      </c>
      <c r="H212" s="50">
        <f t="shared" si="22"/>
        <v>365</v>
      </c>
      <c r="I212" s="50">
        <f t="shared" si="23"/>
        <v>14874443.5</v>
      </c>
      <c r="J212" s="46">
        <v>407519</v>
      </c>
      <c r="K212" s="2" t="s">
        <v>34</v>
      </c>
      <c r="L212" s="52" t="str">
        <f t="shared" si="24"/>
        <v>20211231VND</v>
      </c>
      <c r="M212">
        <f>VLOOKUP(L212,Mapping!$H$1:$K$25,4,0)</f>
        <v>1</v>
      </c>
      <c r="N212">
        <f t="shared" si="25"/>
        <v>1.733552E-3</v>
      </c>
      <c r="O212">
        <f t="shared" si="26"/>
        <v>4.0751900000000001E-4</v>
      </c>
      <c r="P212">
        <f t="shared" si="27"/>
        <v>1.4874443500000001E-2</v>
      </c>
      <c r="Q212" t="str">
        <f>VLOOKUP(VLOOKUP(C212,Mapping!$A$1:$C$17,3,0),Mapping!$E$1:$F$6,2,0)</f>
        <v>Vùng 04</v>
      </c>
    </row>
    <row r="213" spans="1:17" x14ac:dyDescent="0.3">
      <c r="A213" s="33">
        <v>44561</v>
      </c>
      <c r="B213">
        <v>2223</v>
      </c>
      <c r="C213">
        <v>23</v>
      </c>
      <c r="D213" s="38" t="s">
        <v>77</v>
      </c>
      <c r="E213" s="2" t="s">
        <v>41</v>
      </c>
      <c r="F213">
        <v>1012687</v>
      </c>
      <c r="G213" s="44">
        <f t="shared" si="21"/>
        <v>44197</v>
      </c>
      <c r="H213" s="50">
        <f t="shared" si="22"/>
        <v>365</v>
      </c>
      <c r="I213" s="50">
        <f t="shared" si="23"/>
        <v>39114677.5</v>
      </c>
      <c r="J213" s="46">
        <v>1071635</v>
      </c>
      <c r="K213" s="2" t="s">
        <v>34</v>
      </c>
      <c r="L213" s="52" t="str">
        <f t="shared" si="24"/>
        <v>20211231VND</v>
      </c>
      <c r="M213">
        <f>VLOOKUP(L213,Mapping!$H$1:$K$25,4,0)</f>
        <v>1</v>
      </c>
      <c r="N213">
        <f t="shared" si="25"/>
        <v>1.012687E-3</v>
      </c>
      <c r="O213">
        <f t="shared" si="26"/>
        <v>1.071635E-3</v>
      </c>
      <c r="P213">
        <f t="shared" si="27"/>
        <v>3.91146775E-2</v>
      </c>
      <c r="Q213" t="str">
        <f>VLOOKUP(VLOOKUP(C213,Mapping!$A$1:$C$17,3,0),Mapping!$E$1:$F$6,2,0)</f>
        <v>Vùng 02</v>
      </c>
    </row>
    <row r="214" spans="1:17" x14ac:dyDescent="0.3">
      <c r="A214" s="33">
        <v>44561</v>
      </c>
      <c r="B214">
        <v>2223</v>
      </c>
      <c r="C214">
        <v>24</v>
      </c>
      <c r="D214" s="38" t="s">
        <v>77</v>
      </c>
      <c r="E214" s="2" t="s">
        <v>41</v>
      </c>
      <c r="F214">
        <v>740363</v>
      </c>
      <c r="G214" s="44">
        <f t="shared" si="21"/>
        <v>44197</v>
      </c>
      <c r="H214" s="50">
        <f t="shared" si="22"/>
        <v>365</v>
      </c>
      <c r="I214" s="50">
        <f t="shared" si="23"/>
        <v>561937947665.29199</v>
      </c>
      <c r="J214" s="46">
        <v>698598</v>
      </c>
      <c r="K214" s="2" t="s">
        <v>35</v>
      </c>
      <c r="L214" s="52" t="str">
        <f t="shared" si="24"/>
        <v>20211231USD</v>
      </c>
      <c r="M214">
        <f>VLOOKUP(L214,Mapping!$H$1:$K$25,4,0)</f>
        <v>22037.795999999998</v>
      </c>
      <c r="N214">
        <f t="shared" si="25"/>
        <v>16.315968759947999</v>
      </c>
      <c r="O214">
        <f t="shared" si="26"/>
        <v>15.395560210008</v>
      </c>
      <c r="P214">
        <f t="shared" si="27"/>
        <v>561.93794766529197</v>
      </c>
      <c r="Q214" t="str">
        <f>VLOOKUP(VLOOKUP(C214,Mapping!$A$1:$C$17,3,0),Mapping!$E$1:$F$6,2,0)</f>
        <v>Vùng 04</v>
      </c>
    </row>
    <row r="215" spans="1:17" x14ac:dyDescent="0.3">
      <c r="A215" s="33">
        <v>44561</v>
      </c>
      <c r="B215">
        <v>2226</v>
      </c>
      <c r="C215">
        <v>48</v>
      </c>
      <c r="D215" s="38" t="s">
        <v>77</v>
      </c>
      <c r="E215" s="2" t="s">
        <v>41</v>
      </c>
      <c r="F215">
        <v>567433</v>
      </c>
      <c r="G215" s="44">
        <f t="shared" si="21"/>
        <v>44197</v>
      </c>
      <c r="H215" s="50">
        <f t="shared" si="22"/>
        <v>365</v>
      </c>
      <c r="I215" s="50">
        <f t="shared" si="23"/>
        <v>48084114.499999993</v>
      </c>
      <c r="J215" s="46">
        <v>1317373</v>
      </c>
      <c r="K215" s="2" t="s">
        <v>34</v>
      </c>
      <c r="L215" s="52" t="str">
        <f t="shared" si="24"/>
        <v>20211231VND</v>
      </c>
      <c r="M215">
        <f>VLOOKUP(L215,Mapping!$H$1:$K$25,4,0)</f>
        <v>1</v>
      </c>
      <c r="N215">
        <f t="shared" si="25"/>
        <v>5.67433E-4</v>
      </c>
      <c r="O215">
        <f t="shared" si="26"/>
        <v>1.3173729999999999E-3</v>
      </c>
      <c r="P215">
        <f t="shared" si="27"/>
        <v>4.808411449999999E-2</v>
      </c>
      <c r="Q215" t="str">
        <f>VLOOKUP(VLOOKUP(C215,Mapping!$A$1:$C$17,3,0),Mapping!$E$1:$F$6,2,0)</f>
        <v>Vùng 01</v>
      </c>
    </row>
    <row r="216" spans="1:17" x14ac:dyDescent="0.3">
      <c r="A216" s="33">
        <v>44561</v>
      </c>
      <c r="B216">
        <v>2227</v>
      </c>
      <c r="C216">
        <v>11</v>
      </c>
      <c r="D216" s="38" t="s">
        <v>77</v>
      </c>
      <c r="E216" s="2" t="s">
        <v>41</v>
      </c>
      <c r="F216">
        <v>1805559</v>
      </c>
      <c r="G216" s="44">
        <f t="shared" si="21"/>
        <v>44197</v>
      </c>
      <c r="H216" s="50">
        <f t="shared" si="22"/>
        <v>365</v>
      </c>
      <c r="I216" s="50">
        <f t="shared" si="23"/>
        <v>10064838.5</v>
      </c>
      <c r="J216" s="46">
        <v>275749</v>
      </c>
      <c r="K216" s="2" t="s">
        <v>34</v>
      </c>
      <c r="L216" s="52" t="str">
        <f t="shared" si="24"/>
        <v>20211231VND</v>
      </c>
      <c r="M216">
        <f>VLOOKUP(L216,Mapping!$H$1:$K$25,4,0)</f>
        <v>1</v>
      </c>
      <c r="N216">
        <f t="shared" si="25"/>
        <v>1.805559E-3</v>
      </c>
      <c r="O216">
        <f t="shared" si="26"/>
        <v>2.7574899999999999E-4</v>
      </c>
      <c r="P216">
        <f t="shared" si="27"/>
        <v>1.0064838499999999E-2</v>
      </c>
      <c r="Q216" t="str">
        <f>VLOOKUP(VLOOKUP(C216,Mapping!$A$1:$C$17,3,0),Mapping!$E$1:$F$6,2,0)</f>
        <v>Vùng 01</v>
      </c>
    </row>
    <row r="217" spans="1:17" x14ac:dyDescent="0.3">
      <c r="A217" s="33">
        <v>44561</v>
      </c>
      <c r="B217">
        <v>2229</v>
      </c>
      <c r="C217">
        <v>48</v>
      </c>
      <c r="D217" s="38" t="s">
        <v>77</v>
      </c>
      <c r="E217" s="2" t="s">
        <v>41</v>
      </c>
      <c r="F217">
        <v>4438300</v>
      </c>
      <c r="G217" s="44">
        <f t="shared" si="21"/>
        <v>44197</v>
      </c>
      <c r="H217" s="50">
        <f t="shared" si="22"/>
        <v>365</v>
      </c>
      <c r="I217" s="50">
        <f t="shared" si="23"/>
        <v>113177265.5</v>
      </c>
      <c r="J217" s="46">
        <v>3100747</v>
      </c>
      <c r="K217" s="2" t="s">
        <v>34</v>
      </c>
      <c r="L217" s="52" t="str">
        <f t="shared" si="24"/>
        <v>20211231VND</v>
      </c>
      <c r="M217">
        <f>VLOOKUP(L217,Mapping!$H$1:$K$25,4,0)</f>
        <v>1</v>
      </c>
      <c r="N217">
        <f t="shared" si="25"/>
        <v>4.4383000000000001E-3</v>
      </c>
      <c r="O217">
        <f t="shared" si="26"/>
        <v>3.1007470000000001E-3</v>
      </c>
      <c r="P217">
        <f t="shared" si="27"/>
        <v>0.1131772655</v>
      </c>
      <c r="Q217" t="str">
        <f>VLOOKUP(VLOOKUP(C217,Mapping!$A$1:$C$17,3,0),Mapping!$E$1:$F$6,2,0)</f>
        <v>Vùng 01</v>
      </c>
    </row>
    <row r="218" spans="1:17" x14ac:dyDescent="0.3">
      <c r="A218" s="33">
        <v>44561</v>
      </c>
      <c r="B218">
        <v>2230</v>
      </c>
      <c r="C218">
        <v>34</v>
      </c>
      <c r="D218" s="38" t="s">
        <v>77</v>
      </c>
      <c r="E218" s="2" t="s">
        <v>41</v>
      </c>
      <c r="F218">
        <v>121612</v>
      </c>
      <c r="G218" s="44">
        <f t="shared" si="21"/>
        <v>44197</v>
      </c>
      <c r="H218" s="50">
        <f t="shared" si="22"/>
        <v>365</v>
      </c>
      <c r="I218" s="50">
        <f t="shared" si="23"/>
        <v>36133868.5</v>
      </c>
      <c r="J218" s="46">
        <v>989969</v>
      </c>
      <c r="K218" s="2" t="s">
        <v>34</v>
      </c>
      <c r="L218" s="52" t="str">
        <f t="shared" si="24"/>
        <v>20211231VND</v>
      </c>
      <c r="M218">
        <f>VLOOKUP(L218,Mapping!$H$1:$K$25,4,0)</f>
        <v>1</v>
      </c>
      <c r="N218">
        <f t="shared" si="25"/>
        <v>1.21612E-4</v>
      </c>
      <c r="O218">
        <f t="shared" si="26"/>
        <v>9.8996900000000005E-4</v>
      </c>
      <c r="P218">
        <f t="shared" si="27"/>
        <v>3.6133868499999999E-2</v>
      </c>
      <c r="Q218" t="str">
        <f>VLOOKUP(VLOOKUP(C218,Mapping!$A$1:$C$17,3,0),Mapping!$E$1:$F$6,2,0)</f>
        <v>Vùng 02</v>
      </c>
    </row>
    <row r="219" spans="1:17" x14ac:dyDescent="0.3">
      <c r="A219" s="33">
        <v>44561</v>
      </c>
      <c r="B219">
        <v>2231</v>
      </c>
      <c r="C219">
        <v>34</v>
      </c>
      <c r="D219" s="38" t="s">
        <v>77</v>
      </c>
      <c r="E219" s="2" t="s">
        <v>41</v>
      </c>
      <c r="F219">
        <v>1755397</v>
      </c>
      <c r="G219" s="44">
        <f t="shared" si="21"/>
        <v>44197</v>
      </c>
      <c r="H219" s="50">
        <f t="shared" si="22"/>
        <v>365</v>
      </c>
      <c r="I219" s="50">
        <f t="shared" si="23"/>
        <v>29932664.5</v>
      </c>
      <c r="J219" s="46">
        <v>820073</v>
      </c>
      <c r="K219" s="2" t="s">
        <v>34</v>
      </c>
      <c r="L219" s="52" t="str">
        <f t="shared" si="24"/>
        <v>20211231VND</v>
      </c>
      <c r="M219">
        <f>VLOOKUP(L219,Mapping!$H$1:$K$25,4,0)</f>
        <v>1</v>
      </c>
      <c r="N219">
        <f t="shared" si="25"/>
        <v>1.7553969999999999E-3</v>
      </c>
      <c r="O219">
        <f t="shared" si="26"/>
        <v>8.2007300000000005E-4</v>
      </c>
      <c r="P219">
        <f t="shared" si="27"/>
        <v>2.9932664500000001E-2</v>
      </c>
      <c r="Q219" t="str">
        <f>VLOOKUP(VLOOKUP(C219,Mapping!$A$1:$C$17,3,0),Mapping!$E$1:$F$6,2,0)</f>
        <v>Vùng 02</v>
      </c>
    </row>
    <row r="220" spans="1:17" x14ac:dyDescent="0.3">
      <c r="A220" s="33">
        <v>44561</v>
      </c>
      <c r="B220">
        <v>2231</v>
      </c>
      <c r="C220">
        <v>26</v>
      </c>
      <c r="D220" s="38" t="s">
        <v>77</v>
      </c>
      <c r="E220" s="2" t="s">
        <v>41</v>
      </c>
      <c r="F220">
        <v>24269</v>
      </c>
      <c r="G220" s="44">
        <f t="shared" si="21"/>
        <v>44197</v>
      </c>
      <c r="H220" s="50">
        <f t="shared" si="22"/>
        <v>365</v>
      </c>
      <c r="I220" s="50">
        <f t="shared" si="23"/>
        <v>59140439</v>
      </c>
      <c r="J220" s="46">
        <v>1620286</v>
      </c>
      <c r="K220" s="2" t="s">
        <v>34</v>
      </c>
      <c r="L220" s="52" t="str">
        <f t="shared" si="24"/>
        <v>20211231VND</v>
      </c>
      <c r="M220">
        <f>VLOOKUP(L220,Mapping!$H$1:$K$25,4,0)</f>
        <v>1</v>
      </c>
      <c r="N220">
        <f t="shared" si="25"/>
        <v>2.4269000000000001E-5</v>
      </c>
      <c r="O220">
        <f t="shared" si="26"/>
        <v>1.6202860000000001E-3</v>
      </c>
      <c r="P220">
        <f t="shared" si="27"/>
        <v>5.9140439000000003E-2</v>
      </c>
      <c r="Q220" t="str">
        <f>VLOOKUP(VLOOKUP(C220,Mapping!$A$1:$C$17,3,0),Mapping!$E$1:$F$6,2,0)</f>
        <v>Vùng 04</v>
      </c>
    </row>
    <row r="221" spans="1:17" x14ac:dyDescent="0.3">
      <c r="A221" s="33">
        <v>44561</v>
      </c>
      <c r="B221">
        <v>2233</v>
      </c>
      <c r="C221">
        <v>20</v>
      </c>
      <c r="D221" s="38" t="s">
        <v>77</v>
      </c>
      <c r="E221" s="2" t="s">
        <v>41</v>
      </c>
      <c r="F221">
        <v>415465</v>
      </c>
      <c r="G221" s="44">
        <f t="shared" si="21"/>
        <v>44197</v>
      </c>
      <c r="H221" s="50">
        <f t="shared" si="22"/>
        <v>365</v>
      </c>
      <c r="I221" s="50">
        <f t="shared" si="23"/>
        <v>49724424.499999993</v>
      </c>
      <c r="J221" s="46">
        <v>1362313</v>
      </c>
      <c r="K221" s="2" t="s">
        <v>34</v>
      </c>
      <c r="L221" s="52" t="str">
        <f t="shared" si="24"/>
        <v>20211231VND</v>
      </c>
      <c r="M221">
        <f>VLOOKUP(L221,Mapping!$H$1:$K$25,4,0)</f>
        <v>1</v>
      </c>
      <c r="N221">
        <f t="shared" si="25"/>
        <v>4.1546500000000001E-4</v>
      </c>
      <c r="O221">
        <f t="shared" si="26"/>
        <v>1.362313E-3</v>
      </c>
      <c r="P221">
        <f t="shared" si="27"/>
        <v>4.9724424499999996E-2</v>
      </c>
      <c r="Q221" t="str">
        <f>VLOOKUP(VLOOKUP(C221,Mapping!$A$1:$C$17,3,0),Mapping!$E$1:$F$6,2,0)</f>
        <v>Vùng 02</v>
      </c>
    </row>
    <row r="222" spans="1:17" x14ac:dyDescent="0.3">
      <c r="A222" s="33">
        <v>44561</v>
      </c>
      <c r="B222">
        <v>2235</v>
      </c>
      <c r="C222">
        <v>34</v>
      </c>
      <c r="D222" s="38" t="s">
        <v>77</v>
      </c>
      <c r="E222" s="2" t="s">
        <v>41</v>
      </c>
      <c r="F222">
        <v>1600149</v>
      </c>
      <c r="G222" s="44">
        <f t="shared" si="21"/>
        <v>44197</v>
      </c>
      <c r="H222" s="50">
        <f t="shared" si="22"/>
        <v>365</v>
      </c>
      <c r="I222" s="50">
        <f t="shared" si="23"/>
        <v>46896769.5</v>
      </c>
      <c r="J222" s="46">
        <v>1284843</v>
      </c>
      <c r="K222" s="2" t="s">
        <v>34</v>
      </c>
      <c r="L222" s="52" t="str">
        <f t="shared" si="24"/>
        <v>20211231VND</v>
      </c>
      <c r="M222">
        <f>VLOOKUP(L222,Mapping!$H$1:$K$25,4,0)</f>
        <v>1</v>
      </c>
      <c r="N222">
        <f t="shared" si="25"/>
        <v>1.6001489999999999E-3</v>
      </c>
      <c r="O222">
        <f t="shared" si="26"/>
        <v>1.2848429999999999E-3</v>
      </c>
      <c r="P222">
        <f t="shared" si="27"/>
        <v>4.6896769499999998E-2</v>
      </c>
      <c r="Q222" t="str">
        <f>VLOOKUP(VLOOKUP(C222,Mapping!$A$1:$C$17,3,0),Mapping!$E$1:$F$6,2,0)</f>
        <v>Vùng 02</v>
      </c>
    </row>
    <row r="223" spans="1:17" x14ac:dyDescent="0.3">
      <c r="A223" s="33">
        <v>44561</v>
      </c>
      <c r="B223">
        <v>2236</v>
      </c>
      <c r="C223">
        <v>41</v>
      </c>
      <c r="D223" s="38" t="s">
        <v>77</v>
      </c>
      <c r="E223" s="2" t="s">
        <v>41</v>
      </c>
      <c r="F223">
        <v>1994357</v>
      </c>
      <c r="G223" s="44">
        <f t="shared" si="21"/>
        <v>44197</v>
      </c>
      <c r="H223" s="50">
        <f t="shared" si="22"/>
        <v>365</v>
      </c>
      <c r="I223" s="50">
        <f t="shared" si="23"/>
        <v>29828055.5</v>
      </c>
      <c r="J223" s="46">
        <v>817207</v>
      </c>
      <c r="K223" s="2" t="s">
        <v>34</v>
      </c>
      <c r="L223" s="52" t="str">
        <f t="shared" si="24"/>
        <v>20211231VND</v>
      </c>
      <c r="M223">
        <f>VLOOKUP(L223,Mapping!$H$1:$K$25,4,0)</f>
        <v>1</v>
      </c>
      <c r="N223">
        <f t="shared" si="25"/>
        <v>1.994357E-3</v>
      </c>
      <c r="O223">
        <f t="shared" si="26"/>
        <v>8.1720700000000002E-4</v>
      </c>
      <c r="P223">
        <f t="shared" si="27"/>
        <v>2.9828055499999999E-2</v>
      </c>
      <c r="Q223" t="str">
        <f>VLOOKUP(VLOOKUP(C223,Mapping!$A$1:$C$17,3,0),Mapping!$E$1:$F$6,2,0)</f>
        <v>Vùng 05</v>
      </c>
    </row>
    <row r="224" spans="1:17" x14ac:dyDescent="0.3">
      <c r="A224" s="33">
        <v>44561</v>
      </c>
      <c r="B224">
        <v>2236</v>
      </c>
      <c r="C224">
        <v>41</v>
      </c>
      <c r="D224" s="38" t="s">
        <v>77</v>
      </c>
      <c r="E224" s="2" t="s">
        <v>43</v>
      </c>
      <c r="F224">
        <v>7502138</v>
      </c>
      <c r="G224" s="44">
        <f t="shared" si="21"/>
        <v>44197</v>
      </c>
      <c r="H224" s="50">
        <f t="shared" si="22"/>
        <v>365</v>
      </c>
      <c r="I224" s="50">
        <f t="shared" si="23"/>
        <v>300822707</v>
      </c>
      <c r="J224" s="46">
        <v>8241718</v>
      </c>
      <c r="K224" s="2" t="s">
        <v>34</v>
      </c>
      <c r="L224" s="52" t="str">
        <f t="shared" si="24"/>
        <v>20211231VND</v>
      </c>
      <c r="M224">
        <f>VLOOKUP(L224,Mapping!$H$1:$K$25,4,0)</f>
        <v>1</v>
      </c>
      <c r="N224">
        <f t="shared" si="25"/>
        <v>7.5021380000000002E-3</v>
      </c>
      <c r="O224">
        <f t="shared" si="26"/>
        <v>8.2417180000000003E-3</v>
      </c>
      <c r="P224">
        <f t="shared" si="27"/>
        <v>0.30082270700000002</v>
      </c>
      <c r="Q224" t="str">
        <f>VLOOKUP(VLOOKUP(C224,Mapping!$A$1:$C$17,3,0),Mapping!$E$1:$F$6,2,0)</f>
        <v>Vùng 05</v>
      </c>
    </row>
    <row r="225" spans="1:17" x14ac:dyDescent="0.3">
      <c r="A225" s="33">
        <v>44561</v>
      </c>
      <c r="B225">
        <v>2241</v>
      </c>
      <c r="C225">
        <v>23</v>
      </c>
      <c r="D225" s="38" t="s">
        <v>77</v>
      </c>
      <c r="E225" s="2" t="s">
        <v>41</v>
      </c>
      <c r="F225">
        <v>225779</v>
      </c>
      <c r="G225" s="44">
        <f t="shared" si="21"/>
        <v>44197</v>
      </c>
      <c r="H225" s="50">
        <f t="shared" si="22"/>
        <v>365</v>
      </c>
      <c r="I225" s="50">
        <f t="shared" si="23"/>
        <v>7450672</v>
      </c>
      <c r="J225" s="46">
        <v>204128</v>
      </c>
      <c r="K225" s="2" t="s">
        <v>34</v>
      </c>
      <c r="L225" s="52" t="str">
        <f t="shared" si="24"/>
        <v>20211231VND</v>
      </c>
      <c r="M225">
        <f>VLOOKUP(L225,Mapping!$H$1:$K$25,4,0)</f>
        <v>1</v>
      </c>
      <c r="N225">
        <f t="shared" si="25"/>
        <v>2.2577900000000001E-4</v>
      </c>
      <c r="O225">
        <f t="shared" si="26"/>
        <v>2.0412800000000001E-4</v>
      </c>
      <c r="P225">
        <f t="shared" si="27"/>
        <v>7.4506720000000002E-3</v>
      </c>
      <c r="Q225" t="str">
        <f>VLOOKUP(VLOOKUP(C225,Mapping!$A$1:$C$17,3,0),Mapping!$E$1:$F$6,2,0)</f>
        <v>Vùng 02</v>
      </c>
    </row>
    <row r="226" spans="1:17" x14ac:dyDescent="0.3">
      <c r="A226" s="33">
        <v>44561</v>
      </c>
      <c r="B226">
        <v>2241</v>
      </c>
      <c r="C226">
        <v>40</v>
      </c>
      <c r="D226" s="38" t="s">
        <v>77</v>
      </c>
      <c r="E226" s="2" t="s">
        <v>41</v>
      </c>
      <c r="F226">
        <v>532834</v>
      </c>
      <c r="G226" s="44">
        <f t="shared" si="21"/>
        <v>44197</v>
      </c>
      <c r="H226" s="50">
        <f t="shared" si="22"/>
        <v>365</v>
      </c>
      <c r="I226" s="50">
        <f t="shared" si="23"/>
        <v>66142270.500000007</v>
      </c>
      <c r="J226" s="46">
        <v>1812117</v>
      </c>
      <c r="K226" s="2" t="s">
        <v>34</v>
      </c>
      <c r="L226" s="52" t="str">
        <f t="shared" si="24"/>
        <v>20211231VND</v>
      </c>
      <c r="M226">
        <f>VLOOKUP(L226,Mapping!$H$1:$K$25,4,0)</f>
        <v>1</v>
      </c>
      <c r="N226">
        <f t="shared" si="25"/>
        <v>5.3283400000000004E-4</v>
      </c>
      <c r="O226">
        <f t="shared" si="26"/>
        <v>1.812117E-3</v>
      </c>
      <c r="P226">
        <f t="shared" si="27"/>
        <v>6.6142270500000003E-2</v>
      </c>
      <c r="Q226" t="str">
        <f>VLOOKUP(VLOOKUP(C226,Mapping!$A$1:$C$17,3,0),Mapping!$E$1:$F$6,2,0)</f>
        <v>Vùng 01</v>
      </c>
    </row>
    <row r="227" spans="1:17" x14ac:dyDescent="0.3">
      <c r="A227" s="33">
        <v>44561</v>
      </c>
      <c r="B227">
        <v>2244</v>
      </c>
      <c r="C227">
        <v>34</v>
      </c>
      <c r="D227" s="38" t="s">
        <v>77</v>
      </c>
      <c r="E227" s="2" t="s">
        <v>41</v>
      </c>
      <c r="F227">
        <v>1626418</v>
      </c>
      <c r="G227" s="44">
        <f t="shared" si="21"/>
        <v>44197</v>
      </c>
      <c r="H227" s="50">
        <f t="shared" si="22"/>
        <v>365</v>
      </c>
      <c r="I227" s="50">
        <f t="shared" si="23"/>
        <v>47319804.5</v>
      </c>
      <c r="J227" s="46">
        <v>1296433</v>
      </c>
      <c r="K227" s="2" t="s">
        <v>34</v>
      </c>
      <c r="L227" s="52" t="str">
        <f t="shared" si="24"/>
        <v>20211231VND</v>
      </c>
      <c r="M227">
        <f>VLOOKUP(L227,Mapping!$H$1:$K$25,4,0)</f>
        <v>1</v>
      </c>
      <c r="N227">
        <f t="shared" si="25"/>
        <v>1.6264179999999999E-3</v>
      </c>
      <c r="O227">
        <f t="shared" si="26"/>
        <v>1.296433E-3</v>
      </c>
      <c r="P227">
        <f t="shared" si="27"/>
        <v>4.73198045E-2</v>
      </c>
      <c r="Q227" t="str">
        <f>VLOOKUP(VLOOKUP(C227,Mapping!$A$1:$C$17,3,0),Mapping!$E$1:$F$6,2,0)</f>
        <v>Vùng 02</v>
      </c>
    </row>
    <row r="228" spans="1:17" x14ac:dyDescent="0.3">
      <c r="A228" s="33">
        <v>44561</v>
      </c>
      <c r="B228">
        <v>2247</v>
      </c>
      <c r="C228">
        <v>20</v>
      </c>
      <c r="D228" s="38" t="s">
        <v>77</v>
      </c>
      <c r="E228" s="2" t="s">
        <v>41</v>
      </c>
      <c r="F228">
        <v>1082914</v>
      </c>
      <c r="G228" s="44">
        <f t="shared" si="21"/>
        <v>44197</v>
      </c>
      <c r="H228" s="50">
        <f t="shared" si="22"/>
        <v>365</v>
      </c>
      <c r="I228" s="50">
        <f t="shared" si="23"/>
        <v>52581754</v>
      </c>
      <c r="J228" s="46">
        <v>1440596</v>
      </c>
      <c r="K228" s="2" t="s">
        <v>34</v>
      </c>
      <c r="L228" s="52" t="str">
        <f t="shared" si="24"/>
        <v>20211231VND</v>
      </c>
      <c r="M228">
        <f>VLOOKUP(L228,Mapping!$H$1:$K$25,4,0)</f>
        <v>1</v>
      </c>
      <c r="N228">
        <f t="shared" si="25"/>
        <v>1.0829139999999999E-3</v>
      </c>
      <c r="O228">
        <f t="shared" si="26"/>
        <v>1.4405959999999999E-3</v>
      </c>
      <c r="P228">
        <f t="shared" si="27"/>
        <v>5.2581754000000001E-2</v>
      </c>
      <c r="Q228" t="str">
        <f>VLOOKUP(VLOOKUP(C228,Mapping!$A$1:$C$17,3,0),Mapping!$E$1:$F$6,2,0)</f>
        <v>Vùng 02</v>
      </c>
    </row>
    <row r="229" spans="1:17" x14ac:dyDescent="0.3">
      <c r="A229" s="33">
        <v>44561</v>
      </c>
      <c r="B229">
        <v>2249</v>
      </c>
      <c r="C229">
        <v>41</v>
      </c>
      <c r="D229" s="38" t="s">
        <v>77</v>
      </c>
      <c r="E229" s="2" t="s">
        <v>41</v>
      </c>
      <c r="F229">
        <v>754756</v>
      </c>
      <c r="G229" s="44">
        <f t="shared" si="21"/>
        <v>44197</v>
      </c>
      <c r="H229" s="50">
        <f t="shared" si="22"/>
        <v>365</v>
      </c>
      <c r="I229" s="50">
        <f t="shared" si="23"/>
        <v>35662726.5</v>
      </c>
      <c r="J229" s="46">
        <v>977061</v>
      </c>
      <c r="K229" s="2" t="s">
        <v>34</v>
      </c>
      <c r="L229" s="52" t="str">
        <f t="shared" si="24"/>
        <v>20211231VND</v>
      </c>
      <c r="M229">
        <f>VLOOKUP(L229,Mapping!$H$1:$K$25,4,0)</f>
        <v>1</v>
      </c>
      <c r="N229">
        <f t="shared" si="25"/>
        <v>7.5475599999999998E-4</v>
      </c>
      <c r="O229">
        <f t="shared" si="26"/>
        <v>9.7706099999999999E-4</v>
      </c>
      <c r="P229">
        <f t="shared" si="27"/>
        <v>3.5662726499999998E-2</v>
      </c>
      <c r="Q229" t="str">
        <f>VLOOKUP(VLOOKUP(C229,Mapping!$A$1:$C$17,3,0),Mapping!$E$1:$F$6,2,0)</f>
        <v>Vùng 05</v>
      </c>
    </row>
    <row r="230" spans="1:17" x14ac:dyDescent="0.3">
      <c r="A230" s="33">
        <v>44561</v>
      </c>
      <c r="B230">
        <v>2249</v>
      </c>
      <c r="C230">
        <v>40</v>
      </c>
      <c r="D230" s="38" t="s">
        <v>77</v>
      </c>
      <c r="E230" s="2" t="s">
        <v>41</v>
      </c>
      <c r="F230">
        <v>877711</v>
      </c>
      <c r="G230" s="44">
        <f t="shared" si="21"/>
        <v>44197</v>
      </c>
      <c r="H230" s="50">
        <f t="shared" si="22"/>
        <v>365</v>
      </c>
      <c r="I230" s="50">
        <f t="shared" si="23"/>
        <v>40060611.5</v>
      </c>
      <c r="J230" s="46">
        <v>1097551</v>
      </c>
      <c r="K230" s="2" t="s">
        <v>34</v>
      </c>
      <c r="L230" s="52" t="str">
        <f t="shared" si="24"/>
        <v>20211231VND</v>
      </c>
      <c r="M230">
        <f>VLOOKUP(L230,Mapping!$H$1:$K$25,4,0)</f>
        <v>1</v>
      </c>
      <c r="N230">
        <f t="shared" si="25"/>
        <v>8.7771099999999999E-4</v>
      </c>
      <c r="O230">
        <f t="shared" si="26"/>
        <v>1.097551E-3</v>
      </c>
      <c r="P230">
        <f t="shared" si="27"/>
        <v>4.0060611500000003E-2</v>
      </c>
      <c r="Q230" t="str">
        <f>VLOOKUP(VLOOKUP(C230,Mapping!$A$1:$C$17,3,0),Mapping!$E$1:$F$6,2,0)</f>
        <v>Vùng 01</v>
      </c>
    </row>
    <row r="231" spans="1:17" x14ac:dyDescent="0.3">
      <c r="A231" s="33">
        <v>44561</v>
      </c>
      <c r="B231">
        <v>2250</v>
      </c>
      <c r="C231">
        <v>34</v>
      </c>
      <c r="D231" s="38" t="s">
        <v>77</v>
      </c>
      <c r="E231" s="2" t="s">
        <v>41</v>
      </c>
      <c r="F231">
        <v>308093</v>
      </c>
      <c r="G231" s="44">
        <f t="shared" si="21"/>
        <v>44197</v>
      </c>
      <c r="H231" s="50">
        <f t="shared" si="22"/>
        <v>365</v>
      </c>
      <c r="I231" s="50">
        <f t="shared" si="23"/>
        <v>63479559</v>
      </c>
      <c r="J231" s="46">
        <v>1739166</v>
      </c>
      <c r="K231" s="2" t="s">
        <v>34</v>
      </c>
      <c r="L231" s="52" t="str">
        <f t="shared" si="24"/>
        <v>20211231VND</v>
      </c>
      <c r="M231">
        <f>VLOOKUP(L231,Mapping!$H$1:$K$25,4,0)</f>
        <v>1</v>
      </c>
      <c r="N231">
        <f t="shared" si="25"/>
        <v>3.0809300000000001E-4</v>
      </c>
      <c r="O231">
        <f t="shared" si="26"/>
        <v>1.7391660000000001E-3</v>
      </c>
      <c r="P231">
        <f t="shared" si="27"/>
        <v>6.3479559000000005E-2</v>
      </c>
      <c r="Q231" t="str">
        <f>VLOOKUP(VLOOKUP(C231,Mapping!$A$1:$C$17,3,0),Mapping!$E$1:$F$6,2,0)</f>
        <v>Vùng 02</v>
      </c>
    </row>
    <row r="232" spans="1:17" x14ac:dyDescent="0.3">
      <c r="A232" s="33">
        <v>44561</v>
      </c>
      <c r="B232">
        <v>2250</v>
      </c>
      <c r="C232">
        <v>48</v>
      </c>
      <c r="D232" s="38" t="s">
        <v>77</v>
      </c>
      <c r="E232" s="2" t="s">
        <v>41</v>
      </c>
      <c r="F232">
        <v>1609729</v>
      </c>
      <c r="G232" s="44">
        <f t="shared" si="21"/>
        <v>44197</v>
      </c>
      <c r="H232" s="50">
        <f t="shared" si="22"/>
        <v>365</v>
      </c>
      <c r="I232" s="50">
        <f t="shared" si="23"/>
        <v>45669639.5</v>
      </c>
      <c r="J232" s="46">
        <v>1251223</v>
      </c>
      <c r="K232" s="2" t="s">
        <v>34</v>
      </c>
      <c r="L232" s="52" t="str">
        <f t="shared" si="24"/>
        <v>20211231VND</v>
      </c>
      <c r="M232">
        <f>VLOOKUP(L232,Mapping!$H$1:$K$25,4,0)</f>
        <v>1</v>
      </c>
      <c r="N232">
        <f t="shared" si="25"/>
        <v>1.6097290000000001E-3</v>
      </c>
      <c r="O232">
        <f t="shared" si="26"/>
        <v>1.2512230000000001E-3</v>
      </c>
      <c r="P232">
        <f t="shared" si="27"/>
        <v>4.5669639499999998E-2</v>
      </c>
      <c r="Q232" t="str">
        <f>VLOOKUP(VLOOKUP(C232,Mapping!$A$1:$C$17,3,0),Mapping!$E$1:$F$6,2,0)</f>
        <v>Vùng 01</v>
      </c>
    </row>
    <row r="233" spans="1:17" x14ac:dyDescent="0.3">
      <c r="A233" s="33">
        <v>44561</v>
      </c>
      <c r="B233">
        <v>2253</v>
      </c>
      <c r="C233">
        <v>48</v>
      </c>
      <c r="D233" s="38" t="s">
        <v>77</v>
      </c>
      <c r="E233" s="2" t="s">
        <v>41</v>
      </c>
      <c r="F233">
        <v>6028817</v>
      </c>
      <c r="G233" s="44">
        <f t="shared" si="21"/>
        <v>44197</v>
      </c>
      <c r="H233" s="50">
        <f t="shared" si="22"/>
        <v>365</v>
      </c>
      <c r="I233" s="50">
        <f t="shared" si="23"/>
        <v>317568542</v>
      </c>
      <c r="J233" s="46">
        <v>8700508</v>
      </c>
      <c r="K233" s="2" t="s">
        <v>34</v>
      </c>
      <c r="L233" s="52" t="str">
        <f t="shared" si="24"/>
        <v>20211231VND</v>
      </c>
      <c r="M233">
        <f>VLOOKUP(L233,Mapping!$H$1:$K$25,4,0)</f>
        <v>1</v>
      </c>
      <c r="N233">
        <f t="shared" si="25"/>
        <v>6.0288169999999997E-3</v>
      </c>
      <c r="O233">
        <f t="shared" si="26"/>
        <v>8.7005079999999992E-3</v>
      </c>
      <c r="P233">
        <f t="shared" si="27"/>
        <v>0.31756854200000001</v>
      </c>
      <c r="Q233" t="str">
        <f>VLOOKUP(VLOOKUP(C233,Mapping!$A$1:$C$17,3,0),Mapping!$E$1:$F$6,2,0)</f>
        <v>Vùng 01</v>
      </c>
    </row>
    <row r="234" spans="1:17" x14ac:dyDescent="0.3">
      <c r="A234" s="33">
        <v>44561</v>
      </c>
      <c r="B234">
        <v>2253</v>
      </c>
      <c r="C234">
        <v>40</v>
      </c>
      <c r="D234" s="38" t="s">
        <v>77</v>
      </c>
      <c r="E234" s="2" t="s">
        <v>41</v>
      </c>
      <c r="F234">
        <v>1148248</v>
      </c>
      <c r="G234" s="44">
        <f t="shared" si="21"/>
        <v>44197</v>
      </c>
      <c r="H234" s="50">
        <f t="shared" si="22"/>
        <v>365</v>
      </c>
      <c r="I234" s="50">
        <f t="shared" si="23"/>
        <v>63828900.500000007</v>
      </c>
      <c r="J234" s="46">
        <v>1748737</v>
      </c>
      <c r="K234" s="2" t="s">
        <v>34</v>
      </c>
      <c r="L234" s="52" t="str">
        <f t="shared" si="24"/>
        <v>20211231VND</v>
      </c>
      <c r="M234">
        <f>VLOOKUP(L234,Mapping!$H$1:$K$25,4,0)</f>
        <v>1</v>
      </c>
      <c r="N234">
        <f t="shared" si="25"/>
        <v>1.1482479999999999E-3</v>
      </c>
      <c r="O234">
        <f t="shared" si="26"/>
        <v>1.748737E-3</v>
      </c>
      <c r="P234">
        <f t="shared" si="27"/>
        <v>6.3828900500000008E-2</v>
      </c>
      <c r="Q234" t="str">
        <f>VLOOKUP(VLOOKUP(C234,Mapping!$A$1:$C$17,3,0),Mapping!$E$1:$F$6,2,0)</f>
        <v>Vùng 01</v>
      </c>
    </row>
    <row r="235" spans="1:17" x14ac:dyDescent="0.3">
      <c r="A235" s="33">
        <v>44561</v>
      </c>
      <c r="B235">
        <v>2256</v>
      </c>
      <c r="C235">
        <v>34</v>
      </c>
      <c r="D235" s="38" t="s">
        <v>77</v>
      </c>
      <c r="E235" s="2" t="s">
        <v>41</v>
      </c>
      <c r="F235">
        <v>228953</v>
      </c>
      <c r="G235" s="44">
        <f t="shared" si="21"/>
        <v>44197</v>
      </c>
      <c r="H235" s="50">
        <f t="shared" si="22"/>
        <v>365</v>
      </c>
      <c r="I235" s="50">
        <f t="shared" si="23"/>
        <v>41627337.5</v>
      </c>
      <c r="J235" s="46">
        <v>1140475</v>
      </c>
      <c r="K235" s="2" t="s">
        <v>34</v>
      </c>
      <c r="L235" s="52" t="str">
        <f t="shared" si="24"/>
        <v>20211231VND</v>
      </c>
      <c r="M235">
        <f>VLOOKUP(L235,Mapping!$H$1:$K$25,4,0)</f>
        <v>1</v>
      </c>
      <c r="N235">
        <f t="shared" si="25"/>
        <v>2.28953E-4</v>
      </c>
      <c r="O235">
        <f t="shared" si="26"/>
        <v>1.140475E-3</v>
      </c>
      <c r="P235">
        <f t="shared" si="27"/>
        <v>4.16273375E-2</v>
      </c>
      <c r="Q235" t="str">
        <f>VLOOKUP(VLOOKUP(C235,Mapping!$A$1:$C$17,3,0),Mapping!$E$1:$F$6,2,0)</f>
        <v>Vùng 02</v>
      </c>
    </row>
    <row r="236" spans="1:17" x14ac:dyDescent="0.3">
      <c r="A236" s="33">
        <v>44561</v>
      </c>
      <c r="B236">
        <v>2256</v>
      </c>
      <c r="C236">
        <v>41</v>
      </c>
      <c r="D236" s="38" t="s">
        <v>77</v>
      </c>
      <c r="E236" s="2" t="s">
        <v>41</v>
      </c>
      <c r="F236">
        <v>1676056</v>
      </c>
      <c r="G236" s="44">
        <f t="shared" si="21"/>
        <v>44197</v>
      </c>
      <c r="H236" s="50">
        <f t="shared" si="22"/>
        <v>365</v>
      </c>
      <c r="I236" s="50">
        <f t="shared" si="23"/>
        <v>46313317</v>
      </c>
      <c r="J236" s="46">
        <v>1268858</v>
      </c>
      <c r="K236" s="2" t="s">
        <v>34</v>
      </c>
      <c r="L236" s="52" t="str">
        <f t="shared" si="24"/>
        <v>20211231VND</v>
      </c>
      <c r="M236">
        <f>VLOOKUP(L236,Mapping!$H$1:$K$25,4,0)</f>
        <v>1</v>
      </c>
      <c r="N236">
        <f t="shared" si="25"/>
        <v>1.676056E-3</v>
      </c>
      <c r="O236">
        <f t="shared" si="26"/>
        <v>1.2688580000000001E-3</v>
      </c>
      <c r="P236">
        <f t="shared" si="27"/>
        <v>4.6313317E-2</v>
      </c>
      <c r="Q236" t="str">
        <f>VLOOKUP(VLOOKUP(C236,Mapping!$A$1:$C$17,3,0),Mapping!$E$1:$F$6,2,0)</f>
        <v>Vùng 05</v>
      </c>
    </row>
    <row r="237" spans="1:17" x14ac:dyDescent="0.3">
      <c r="A237" s="33">
        <v>44561</v>
      </c>
      <c r="B237">
        <v>2257</v>
      </c>
      <c r="C237">
        <v>26</v>
      </c>
      <c r="D237" s="38" t="s">
        <v>77</v>
      </c>
      <c r="E237" s="2" t="s">
        <v>41</v>
      </c>
      <c r="F237">
        <v>1379470</v>
      </c>
      <c r="G237" s="44">
        <f t="shared" si="21"/>
        <v>44197</v>
      </c>
      <c r="H237" s="50">
        <f t="shared" si="22"/>
        <v>365</v>
      </c>
      <c r="I237" s="50">
        <f t="shared" si="23"/>
        <v>53064576</v>
      </c>
      <c r="J237" s="46">
        <v>1453824</v>
      </c>
      <c r="K237" s="2" t="s">
        <v>34</v>
      </c>
      <c r="L237" s="52" t="str">
        <f t="shared" si="24"/>
        <v>20211231VND</v>
      </c>
      <c r="M237">
        <f>VLOOKUP(L237,Mapping!$H$1:$K$25,4,0)</f>
        <v>1</v>
      </c>
      <c r="N237">
        <f t="shared" si="25"/>
        <v>1.37947E-3</v>
      </c>
      <c r="O237">
        <f t="shared" si="26"/>
        <v>1.453824E-3</v>
      </c>
      <c r="P237">
        <f t="shared" si="27"/>
        <v>5.3064576000000002E-2</v>
      </c>
      <c r="Q237" t="str">
        <f>VLOOKUP(VLOOKUP(C237,Mapping!$A$1:$C$17,3,0),Mapping!$E$1:$F$6,2,0)</f>
        <v>Vùng 04</v>
      </c>
    </row>
    <row r="238" spans="1:17" x14ac:dyDescent="0.3">
      <c r="A238" s="33">
        <v>44561</v>
      </c>
      <c r="B238">
        <v>2257</v>
      </c>
      <c r="C238">
        <v>26</v>
      </c>
      <c r="D238" s="38" t="s">
        <v>77</v>
      </c>
      <c r="E238" s="2" t="s">
        <v>41</v>
      </c>
      <c r="F238">
        <v>820955</v>
      </c>
      <c r="G238" s="44">
        <f t="shared" si="21"/>
        <v>44197</v>
      </c>
      <c r="H238" s="50">
        <f t="shared" si="22"/>
        <v>365</v>
      </c>
      <c r="I238" s="50">
        <f t="shared" si="23"/>
        <v>1320238618914.4019</v>
      </c>
      <c r="J238" s="46">
        <v>1641313</v>
      </c>
      <c r="K238" s="2" t="s">
        <v>35</v>
      </c>
      <c r="L238" s="52" t="str">
        <f t="shared" si="24"/>
        <v>20211231USD</v>
      </c>
      <c r="M238">
        <f>VLOOKUP(L238,Mapping!$H$1:$K$25,4,0)</f>
        <v>22037.795999999998</v>
      </c>
      <c r="N238">
        <f t="shared" si="25"/>
        <v>18.09203881518</v>
      </c>
      <c r="O238">
        <f t="shared" si="26"/>
        <v>36.170921066147997</v>
      </c>
      <c r="P238">
        <f t="shared" si="27"/>
        <v>1320.238618914402</v>
      </c>
      <c r="Q238" t="str">
        <f>VLOOKUP(VLOOKUP(C238,Mapping!$A$1:$C$17,3,0),Mapping!$E$1:$F$6,2,0)</f>
        <v>Vùng 04</v>
      </c>
    </row>
    <row r="239" spans="1:17" x14ac:dyDescent="0.3">
      <c r="A239" s="33">
        <v>44561</v>
      </c>
      <c r="B239">
        <v>2257</v>
      </c>
      <c r="C239">
        <v>26</v>
      </c>
      <c r="D239" s="38" t="s">
        <v>77</v>
      </c>
      <c r="E239" s="2" t="s">
        <v>41</v>
      </c>
      <c r="F239">
        <v>984206</v>
      </c>
      <c r="G239" s="44">
        <f t="shared" si="21"/>
        <v>44197</v>
      </c>
      <c r="H239" s="50">
        <f t="shared" si="22"/>
        <v>365</v>
      </c>
      <c r="I239" s="50">
        <f t="shared" si="23"/>
        <v>45242808.5</v>
      </c>
      <c r="J239" s="46">
        <v>1239529</v>
      </c>
      <c r="K239" s="2" t="s">
        <v>34</v>
      </c>
      <c r="L239" s="52" t="str">
        <f t="shared" si="24"/>
        <v>20211231VND</v>
      </c>
      <c r="M239">
        <f>VLOOKUP(L239,Mapping!$H$1:$K$25,4,0)</f>
        <v>1</v>
      </c>
      <c r="N239">
        <f t="shared" si="25"/>
        <v>9.8420600000000006E-4</v>
      </c>
      <c r="O239">
        <f t="shared" si="26"/>
        <v>1.2395290000000001E-3</v>
      </c>
      <c r="P239">
        <f t="shared" si="27"/>
        <v>4.5242808500000002E-2</v>
      </c>
      <c r="Q239" t="str">
        <f>VLOOKUP(VLOOKUP(C239,Mapping!$A$1:$C$17,3,0),Mapping!$E$1:$F$6,2,0)</f>
        <v>Vùng 04</v>
      </c>
    </row>
    <row r="240" spans="1:17" x14ac:dyDescent="0.3">
      <c r="A240" s="33">
        <v>44561</v>
      </c>
      <c r="B240">
        <v>2257</v>
      </c>
      <c r="C240">
        <v>26</v>
      </c>
      <c r="D240" s="38" t="s">
        <v>77</v>
      </c>
      <c r="E240" s="2" t="s">
        <v>41</v>
      </c>
      <c r="F240">
        <v>6036274</v>
      </c>
      <c r="G240" s="44">
        <f t="shared" si="21"/>
        <v>44197</v>
      </c>
      <c r="H240" s="50">
        <f t="shared" si="22"/>
        <v>365</v>
      </c>
      <c r="I240" s="50">
        <f t="shared" si="23"/>
        <v>281270971</v>
      </c>
      <c r="J240" s="46">
        <v>7706054</v>
      </c>
      <c r="K240" s="2" t="s">
        <v>34</v>
      </c>
      <c r="L240" s="52" t="str">
        <f t="shared" si="24"/>
        <v>20211231VND</v>
      </c>
      <c r="M240">
        <f>VLOOKUP(L240,Mapping!$H$1:$K$25,4,0)</f>
        <v>1</v>
      </c>
      <c r="N240">
        <f t="shared" si="25"/>
        <v>6.0362740000000003E-3</v>
      </c>
      <c r="O240">
        <f t="shared" si="26"/>
        <v>7.7060540000000004E-3</v>
      </c>
      <c r="P240">
        <f t="shared" si="27"/>
        <v>0.28127097099999998</v>
      </c>
      <c r="Q240" t="str">
        <f>VLOOKUP(VLOOKUP(C240,Mapping!$A$1:$C$17,3,0),Mapping!$E$1:$F$6,2,0)</f>
        <v>Vùng 04</v>
      </c>
    </row>
    <row r="241" spans="1:17" x14ac:dyDescent="0.3">
      <c r="A241" s="33">
        <v>44561</v>
      </c>
      <c r="B241">
        <v>2261</v>
      </c>
      <c r="C241">
        <v>43</v>
      </c>
      <c r="D241" s="38" t="s">
        <v>77</v>
      </c>
      <c r="E241" s="2" t="s">
        <v>41</v>
      </c>
      <c r="F241">
        <v>287624</v>
      </c>
      <c r="G241" s="44">
        <f t="shared" si="21"/>
        <v>44197</v>
      </c>
      <c r="H241" s="50">
        <f t="shared" si="22"/>
        <v>365</v>
      </c>
      <c r="I241" s="50">
        <f t="shared" si="23"/>
        <v>55405394</v>
      </c>
      <c r="J241" s="46">
        <v>1517956</v>
      </c>
      <c r="K241" s="2" t="s">
        <v>34</v>
      </c>
      <c r="L241" s="52" t="str">
        <f t="shared" si="24"/>
        <v>20211231VND</v>
      </c>
      <c r="M241">
        <f>VLOOKUP(L241,Mapping!$H$1:$K$25,4,0)</f>
        <v>1</v>
      </c>
      <c r="N241">
        <f t="shared" si="25"/>
        <v>2.87624E-4</v>
      </c>
      <c r="O241">
        <f t="shared" si="26"/>
        <v>1.517956E-3</v>
      </c>
      <c r="P241">
        <f t="shared" si="27"/>
        <v>5.5405393999999997E-2</v>
      </c>
      <c r="Q241" t="str">
        <f>VLOOKUP(VLOOKUP(C241,Mapping!$A$1:$C$17,3,0),Mapping!$E$1:$F$6,2,0)</f>
        <v>Vùng 04</v>
      </c>
    </row>
    <row r="242" spans="1:17" x14ac:dyDescent="0.3">
      <c r="A242" s="33">
        <v>44561</v>
      </c>
      <c r="B242">
        <v>2263</v>
      </c>
      <c r="C242">
        <v>36</v>
      </c>
      <c r="D242" s="38" t="s">
        <v>77</v>
      </c>
      <c r="E242" s="2" t="s">
        <v>41</v>
      </c>
      <c r="F242">
        <v>1327453</v>
      </c>
      <c r="G242" s="44">
        <f t="shared" si="21"/>
        <v>44197</v>
      </c>
      <c r="H242" s="50">
        <f t="shared" si="22"/>
        <v>365</v>
      </c>
      <c r="I242" s="50">
        <f t="shared" si="23"/>
        <v>48696621</v>
      </c>
      <c r="J242" s="46">
        <v>1334154</v>
      </c>
      <c r="K242" s="2" t="s">
        <v>34</v>
      </c>
      <c r="L242" s="52" t="str">
        <f t="shared" si="24"/>
        <v>20211231VND</v>
      </c>
      <c r="M242">
        <f>VLOOKUP(L242,Mapping!$H$1:$K$25,4,0)</f>
        <v>1</v>
      </c>
      <c r="N242">
        <f t="shared" si="25"/>
        <v>1.3274529999999999E-3</v>
      </c>
      <c r="O242">
        <f t="shared" si="26"/>
        <v>1.3341539999999999E-3</v>
      </c>
      <c r="P242">
        <f t="shared" si="27"/>
        <v>4.8696621000000002E-2</v>
      </c>
      <c r="Q242" t="str">
        <f>VLOOKUP(VLOOKUP(C242,Mapping!$A$1:$C$17,3,0),Mapping!$E$1:$F$6,2,0)</f>
        <v>Vùng 05</v>
      </c>
    </row>
    <row r="243" spans="1:17" x14ac:dyDescent="0.3">
      <c r="A243" s="33">
        <v>44561</v>
      </c>
      <c r="B243">
        <v>2269</v>
      </c>
      <c r="C243">
        <v>23</v>
      </c>
      <c r="D243" s="38" t="s">
        <v>77</v>
      </c>
      <c r="E243" s="2" t="s">
        <v>41</v>
      </c>
      <c r="F243">
        <v>673644</v>
      </c>
      <c r="G243" s="44">
        <f t="shared" si="21"/>
        <v>44197</v>
      </c>
      <c r="H243" s="50">
        <f t="shared" si="22"/>
        <v>365</v>
      </c>
      <c r="I243" s="50">
        <f t="shared" si="23"/>
        <v>66842413.5</v>
      </c>
      <c r="J243" s="46">
        <v>1831299</v>
      </c>
      <c r="K243" s="2" t="s">
        <v>34</v>
      </c>
      <c r="L243" s="52" t="str">
        <f t="shared" si="24"/>
        <v>20211231VND</v>
      </c>
      <c r="M243">
        <f>VLOOKUP(L243,Mapping!$H$1:$K$25,4,0)</f>
        <v>1</v>
      </c>
      <c r="N243">
        <f t="shared" si="25"/>
        <v>6.7364400000000004E-4</v>
      </c>
      <c r="O243">
        <f t="shared" si="26"/>
        <v>1.831299E-3</v>
      </c>
      <c r="P243">
        <f t="shared" si="27"/>
        <v>6.6842413500000003E-2</v>
      </c>
      <c r="Q243" t="str">
        <f>VLOOKUP(VLOOKUP(C243,Mapping!$A$1:$C$17,3,0),Mapping!$E$1:$F$6,2,0)</f>
        <v>Vùng 02</v>
      </c>
    </row>
    <row r="244" spans="1:17" x14ac:dyDescent="0.3">
      <c r="A244" s="33">
        <v>44561</v>
      </c>
      <c r="B244">
        <v>2270</v>
      </c>
      <c r="C244">
        <v>34</v>
      </c>
      <c r="D244" s="38" t="s">
        <v>77</v>
      </c>
      <c r="E244" s="2" t="s">
        <v>41</v>
      </c>
      <c r="F244">
        <v>681284</v>
      </c>
      <c r="G244" s="44">
        <f t="shared" si="21"/>
        <v>44197</v>
      </c>
      <c r="H244" s="50">
        <f t="shared" si="22"/>
        <v>365</v>
      </c>
      <c r="I244" s="50">
        <f t="shared" si="23"/>
        <v>45825166</v>
      </c>
      <c r="J244" s="46">
        <v>1255484</v>
      </c>
      <c r="K244" s="2" t="s">
        <v>34</v>
      </c>
      <c r="L244" s="52" t="str">
        <f t="shared" si="24"/>
        <v>20211231VND</v>
      </c>
      <c r="M244">
        <f>VLOOKUP(L244,Mapping!$H$1:$K$25,4,0)</f>
        <v>1</v>
      </c>
      <c r="N244">
        <f t="shared" si="25"/>
        <v>6.8128399999999999E-4</v>
      </c>
      <c r="O244">
        <f t="shared" si="26"/>
        <v>1.2554840000000001E-3</v>
      </c>
      <c r="P244">
        <f t="shared" si="27"/>
        <v>4.5825166000000001E-2</v>
      </c>
      <c r="Q244" t="str">
        <f>VLOOKUP(VLOOKUP(C244,Mapping!$A$1:$C$17,3,0),Mapping!$E$1:$F$6,2,0)</f>
        <v>Vùng 02</v>
      </c>
    </row>
    <row r="245" spans="1:17" x14ac:dyDescent="0.3">
      <c r="A245" s="33">
        <v>44561</v>
      </c>
      <c r="B245">
        <v>2276</v>
      </c>
      <c r="C245">
        <v>20</v>
      </c>
      <c r="D245" s="38" t="s">
        <v>77</v>
      </c>
      <c r="E245" s="2" t="s">
        <v>41</v>
      </c>
      <c r="F245">
        <v>525374</v>
      </c>
      <c r="G245" s="44">
        <f t="shared" si="21"/>
        <v>44197</v>
      </c>
      <c r="H245" s="50">
        <f t="shared" si="22"/>
        <v>365</v>
      </c>
      <c r="I245" s="50">
        <f t="shared" si="23"/>
        <v>58686525</v>
      </c>
      <c r="J245" s="46">
        <v>1607850</v>
      </c>
      <c r="K245" s="2" t="s">
        <v>34</v>
      </c>
      <c r="L245" s="52" t="str">
        <f t="shared" si="24"/>
        <v>20211231VND</v>
      </c>
      <c r="M245">
        <f>VLOOKUP(L245,Mapping!$H$1:$K$25,4,0)</f>
        <v>1</v>
      </c>
      <c r="N245">
        <f t="shared" si="25"/>
        <v>5.25374E-4</v>
      </c>
      <c r="O245">
        <f t="shared" si="26"/>
        <v>1.6078500000000001E-3</v>
      </c>
      <c r="P245">
        <f t="shared" si="27"/>
        <v>5.8686525000000003E-2</v>
      </c>
      <c r="Q245" t="str">
        <f>VLOOKUP(VLOOKUP(C245,Mapping!$A$1:$C$17,3,0),Mapping!$E$1:$F$6,2,0)</f>
        <v>Vùng 02</v>
      </c>
    </row>
    <row r="246" spans="1:17" x14ac:dyDescent="0.3">
      <c r="A246" s="33">
        <v>44561</v>
      </c>
      <c r="B246">
        <v>2276</v>
      </c>
      <c r="C246">
        <v>43</v>
      </c>
      <c r="D246" s="38" t="s">
        <v>77</v>
      </c>
      <c r="E246" s="2" t="s">
        <v>41</v>
      </c>
      <c r="F246">
        <v>1917276</v>
      </c>
      <c r="G246" s="44">
        <f t="shared" si="21"/>
        <v>44197</v>
      </c>
      <c r="H246" s="50">
        <f t="shared" si="22"/>
        <v>365</v>
      </c>
      <c r="I246" s="50">
        <f t="shared" si="23"/>
        <v>52900253.000000007</v>
      </c>
      <c r="J246" s="46">
        <v>1449322</v>
      </c>
      <c r="K246" s="2" t="s">
        <v>34</v>
      </c>
      <c r="L246" s="52" t="str">
        <f t="shared" si="24"/>
        <v>20211231VND</v>
      </c>
      <c r="M246">
        <f>VLOOKUP(L246,Mapping!$H$1:$K$25,4,0)</f>
        <v>1</v>
      </c>
      <c r="N246">
        <f t="shared" si="25"/>
        <v>1.9172760000000001E-3</v>
      </c>
      <c r="O246">
        <f t="shared" si="26"/>
        <v>1.4493220000000001E-3</v>
      </c>
      <c r="P246">
        <f t="shared" si="27"/>
        <v>5.2900253000000008E-2</v>
      </c>
      <c r="Q246" t="str">
        <f>VLOOKUP(VLOOKUP(C246,Mapping!$A$1:$C$17,3,0),Mapping!$E$1:$F$6,2,0)</f>
        <v>Vùng 04</v>
      </c>
    </row>
    <row r="247" spans="1:17" x14ac:dyDescent="0.3">
      <c r="A247" s="33">
        <v>44561</v>
      </c>
      <c r="B247">
        <v>2278</v>
      </c>
      <c r="C247">
        <v>24</v>
      </c>
      <c r="D247" s="38" t="s">
        <v>77</v>
      </c>
      <c r="E247" s="2" t="s">
        <v>41</v>
      </c>
      <c r="F247">
        <v>1899004</v>
      </c>
      <c r="G247" s="44">
        <f t="shared" si="21"/>
        <v>44197</v>
      </c>
      <c r="H247" s="50">
        <f t="shared" si="22"/>
        <v>365</v>
      </c>
      <c r="I247" s="50">
        <f t="shared" si="23"/>
        <v>201591190684.81799</v>
      </c>
      <c r="J247" s="46">
        <v>250617</v>
      </c>
      <c r="K247" s="2" t="s">
        <v>35</v>
      </c>
      <c r="L247" s="52" t="str">
        <f t="shared" si="24"/>
        <v>20211231USD</v>
      </c>
      <c r="M247">
        <f>VLOOKUP(L247,Mapping!$H$1:$K$25,4,0)</f>
        <v>22037.795999999998</v>
      </c>
      <c r="N247">
        <f t="shared" si="25"/>
        <v>41.849862755183999</v>
      </c>
      <c r="O247">
        <f t="shared" si="26"/>
        <v>5.5230463201319999</v>
      </c>
      <c r="P247">
        <f t="shared" si="27"/>
        <v>201.591190684818</v>
      </c>
      <c r="Q247" t="str">
        <f>VLOOKUP(VLOOKUP(C247,Mapping!$A$1:$C$17,3,0),Mapping!$E$1:$F$6,2,0)</f>
        <v>Vùng 04</v>
      </c>
    </row>
    <row r="248" spans="1:17" x14ac:dyDescent="0.3">
      <c r="A248" s="33">
        <v>44561</v>
      </c>
      <c r="B248">
        <v>2278</v>
      </c>
      <c r="C248">
        <v>23</v>
      </c>
      <c r="D248" s="38" t="s">
        <v>77</v>
      </c>
      <c r="E248" s="2" t="s">
        <v>41</v>
      </c>
      <c r="F248">
        <v>1434450</v>
      </c>
      <c r="G248" s="44">
        <f t="shared" si="21"/>
        <v>44197</v>
      </c>
      <c r="H248" s="50">
        <f t="shared" si="22"/>
        <v>365</v>
      </c>
      <c r="I248" s="50">
        <f t="shared" si="23"/>
        <v>69487167</v>
      </c>
      <c r="J248" s="46">
        <v>1903758</v>
      </c>
      <c r="K248" s="2" t="s">
        <v>34</v>
      </c>
      <c r="L248" s="52" t="str">
        <f t="shared" si="24"/>
        <v>20211231VND</v>
      </c>
      <c r="M248">
        <f>VLOOKUP(L248,Mapping!$H$1:$K$25,4,0)</f>
        <v>1</v>
      </c>
      <c r="N248">
        <f t="shared" si="25"/>
        <v>1.4344500000000001E-3</v>
      </c>
      <c r="O248">
        <f t="shared" si="26"/>
        <v>1.903758E-3</v>
      </c>
      <c r="P248">
        <f t="shared" si="27"/>
        <v>6.9487167000000002E-2</v>
      </c>
      <c r="Q248" t="str">
        <f>VLOOKUP(VLOOKUP(C248,Mapping!$A$1:$C$17,3,0),Mapping!$E$1:$F$6,2,0)</f>
        <v>Vùng 02</v>
      </c>
    </row>
    <row r="249" spans="1:17" x14ac:dyDescent="0.3">
      <c r="A249" s="33">
        <v>44561</v>
      </c>
      <c r="B249">
        <v>2278</v>
      </c>
      <c r="C249">
        <v>34</v>
      </c>
      <c r="D249" s="38" t="s">
        <v>77</v>
      </c>
      <c r="E249" s="2" t="s">
        <v>41</v>
      </c>
      <c r="F249">
        <v>879275</v>
      </c>
      <c r="G249" s="44">
        <f t="shared" si="21"/>
        <v>44197</v>
      </c>
      <c r="H249" s="50">
        <f t="shared" si="22"/>
        <v>365</v>
      </c>
      <c r="I249" s="50">
        <f t="shared" si="23"/>
        <v>22981677.5</v>
      </c>
      <c r="J249" s="46">
        <v>629635</v>
      </c>
      <c r="K249" s="2" t="s">
        <v>34</v>
      </c>
      <c r="L249" s="52" t="str">
        <f t="shared" si="24"/>
        <v>20211231VND</v>
      </c>
      <c r="M249">
        <f>VLOOKUP(L249,Mapping!$H$1:$K$25,4,0)</f>
        <v>1</v>
      </c>
      <c r="N249">
        <f t="shared" si="25"/>
        <v>8.79275E-4</v>
      </c>
      <c r="O249">
        <f t="shared" si="26"/>
        <v>6.2963500000000003E-4</v>
      </c>
      <c r="P249">
        <f t="shared" si="27"/>
        <v>2.2981677499999999E-2</v>
      </c>
      <c r="Q249" t="str">
        <f>VLOOKUP(VLOOKUP(C249,Mapping!$A$1:$C$17,3,0),Mapping!$E$1:$F$6,2,0)</f>
        <v>Vùng 02</v>
      </c>
    </row>
    <row r="250" spans="1:17" x14ac:dyDescent="0.3">
      <c r="A250" s="33">
        <v>44561</v>
      </c>
      <c r="B250">
        <v>2278</v>
      </c>
      <c r="C250">
        <v>24</v>
      </c>
      <c r="D250" s="38" t="s">
        <v>77</v>
      </c>
      <c r="E250" s="2" t="s">
        <v>41</v>
      </c>
      <c r="F250">
        <v>1156193</v>
      </c>
      <c r="G250" s="44">
        <f t="shared" si="21"/>
        <v>44197</v>
      </c>
      <c r="H250" s="50">
        <f t="shared" si="22"/>
        <v>365</v>
      </c>
      <c r="I250" s="50">
        <f t="shared" si="23"/>
        <v>1494365451134.6135</v>
      </c>
      <c r="J250" s="46">
        <v>1908195</v>
      </c>
      <c r="K250" s="2" t="s">
        <v>36</v>
      </c>
      <c r="L250" s="52" t="str">
        <f t="shared" si="24"/>
        <v>20211231EUR</v>
      </c>
      <c r="M250">
        <f>VLOOKUP(L250,Mapping!$H$1:$K$25,4,0)</f>
        <v>21455.626499999998</v>
      </c>
      <c r="N250">
        <f t="shared" si="25"/>
        <v>24.806845169914496</v>
      </c>
      <c r="O250">
        <f t="shared" si="26"/>
        <v>40.941519209167495</v>
      </c>
      <c r="P250">
        <f t="shared" si="27"/>
        <v>1494.3654511346135</v>
      </c>
      <c r="Q250" t="str">
        <f>VLOOKUP(VLOOKUP(C250,Mapping!$A$1:$C$17,3,0),Mapping!$E$1:$F$6,2,0)</f>
        <v>Vùng 04</v>
      </c>
    </row>
    <row r="251" spans="1:17" x14ac:dyDescent="0.3">
      <c r="A251" s="33">
        <v>44561</v>
      </c>
      <c r="B251">
        <v>2278</v>
      </c>
      <c r="C251">
        <v>24</v>
      </c>
      <c r="D251" s="38" t="s">
        <v>77</v>
      </c>
      <c r="E251" s="2" t="s">
        <v>41</v>
      </c>
      <c r="F251">
        <v>1146651</v>
      </c>
      <c r="G251" s="44">
        <f t="shared" si="21"/>
        <v>44197</v>
      </c>
      <c r="H251" s="50">
        <f t="shared" si="22"/>
        <v>365</v>
      </c>
      <c r="I251" s="50">
        <f t="shared" si="23"/>
        <v>19508301</v>
      </c>
      <c r="J251" s="46">
        <v>534474</v>
      </c>
      <c r="K251" s="2" t="s">
        <v>34</v>
      </c>
      <c r="L251" s="52" t="str">
        <f t="shared" si="24"/>
        <v>20211231VND</v>
      </c>
      <c r="M251">
        <f>VLOOKUP(L251,Mapping!$H$1:$K$25,4,0)</f>
        <v>1</v>
      </c>
      <c r="N251">
        <f t="shared" si="25"/>
        <v>1.1466510000000001E-3</v>
      </c>
      <c r="O251">
        <f t="shared" si="26"/>
        <v>5.3447399999999995E-4</v>
      </c>
      <c r="P251">
        <f t="shared" si="27"/>
        <v>1.9508300999999999E-2</v>
      </c>
      <c r="Q251" t="str">
        <f>VLOOKUP(VLOOKUP(C251,Mapping!$A$1:$C$17,3,0),Mapping!$E$1:$F$6,2,0)</f>
        <v>Vùng 04</v>
      </c>
    </row>
    <row r="252" spans="1:17" x14ac:dyDescent="0.3">
      <c r="A252" s="33">
        <v>44561</v>
      </c>
      <c r="B252">
        <v>2280</v>
      </c>
      <c r="C252">
        <v>43</v>
      </c>
      <c r="D252" s="38" t="s">
        <v>77</v>
      </c>
      <c r="E252" s="2" t="s">
        <v>41</v>
      </c>
      <c r="F252">
        <v>867286</v>
      </c>
      <c r="G252" s="44">
        <f t="shared" si="21"/>
        <v>44197</v>
      </c>
      <c r="H252" s="50">
        <f t="shared" si="22"/>
        <v>365</v>
      </c>
      <c r="I252" s="50">
        <f t="shared" si="23"/>
        <v>60091957.5</v>
      </c>
      <c r="J252" s="46">
        <v>1646355</v>
      </c>
      <c r="K252" s="2" t="s">
        <v>34</v>
      </c>
      <c r="L252" s="52" t="str">
        <f t="shared" si="24"/>
        <v>20211231VND</v>
      </c>
      <c r="M252">
        <f>VLOOKUP(L252,Mapping!$H$1:$K$25,4,0)</f>
        <v>1</v>
      </c>
      <c r="N252">
        <f t="shared" si="25"/>
        <v>8.6728599999999999E-4</v>
      </c>
      <c r="O252">
        <f t="shared" si="26"/>
        <v>1.646355E-3</v>
      </c>
      <c r="P252">
        <f t="shared" si="27"/>
        <v>6.0091957500000001E-2</v>
      </c>
      <c r="Q252" t="str">
        <f>VLOOKUP(VLOOKUP(C252,Mapping!$A$1:$C$17,3,0),Mapping!$E$1:$F$6,2,0)</f>
        <v>Vùng 04</v>
      </c>
    </row>
    <row r="253" spans="1:17" x14ac:dyDescent="0.3">
      <c r="A253" s="33">
        <v>44561</v>
      </c>
      <c r="B253">
        <v>2281</v>
      </c>
      <c r="C253">
        <v>26</v>
      </c>
      <c r="D253" s="38" t="s">
        <v>77</v>
      </c>
      <c r="E253" s="2" t="s">
        <v>41</v>
      </c>
      <c r="F253">
        <v>1486421</v>
      </c>
      <c r="G253" s="44">
        <f t="shared" si="21"/>
        <v>44197</v>
      </c>
      <c r="H253" s="50">
        <f t="shared" si="22"/>
        <v>365</v>
      </c>
      <c r="I253" s="50">
        <f t="shared" si="23"/>
        <v>48165838.000000007</v>
      </c>
      <c r="J253" s="46">
        <v>1319612</v>
      </c>
      <c r="K253" s="2" t="s">
        <v>34</v>
      </c>
      <c r="L253" s="52" t="str">
        <f t="shared" si="24"/>
        <v>20211231VND</v>
      </c>
      <c r="M253">
        <f>VLOOKUP(L253,Mapping!$H$1:$K$25,4,0)</f>
        <v>1</v>
      </c>
      <c r="N253">
        <f t="shared" si="25"/>
        <v>1.4864209999999999E-3</v>
      </c>
      <c r="O253">
        <f t="shared" si="26"/>
        <v>1.319612E-3</v>
      </c>
      <c r="P253">
        <f t="shared" si="27"/>
        <v>4.8165838000000009E-2</v>
      </c>
      <c r="Q253" t="str">
        <f>VLOOKUP(VLOOKUP(C253,Mapping!$A$1:$C$17,3,0),Mapping!$E$1:$F$6,2,0)</f>
        <v>Vùng 04</v>
      </c>
    </row>
    <row r="254" spans="1:17" x14ac:dyDescent="0.3">
      <c r="A254" s="33">
        <v>44561</v>
      </c>
      <c r="B254">
        <v>2281</v>
      </c>
      <c r="C254">
        <v>48</v>
      </c>
      <c r="D254" s="38" t="s">
        <v>77</v>
      </c>
      <c r="E254" s="2" t="s">
        <v>41</v>
      </c>
      <c r="F254">
        <v>1405555</v>
      </c>
      <c r="G254" s="44">
        <f t="shared" si="21"/>
        <v>44197</v>
      </c>
      <c r="H254" s="50">
        <f t="shared" si="22"/>
        <v>365</v>
      </c>
      <c r="I254" s="50">
        <f t="shared" si="23"/>
        <v>1081349</v>
      </c>
      <c r="J254" s="46">
        <v>29626</v>
      </c>
      <c r="K254" s="2" t="s">
        <v>34</v>
      </c>
      <c r="L254" s="52" t="str">
        <f t="shared" si="24"/>
        <v>20211231VND</v>
      </c>
      <c r="M254">
        <f>VLOOKUP(L254,Mapping!$H$1:$K$25,4,0)</f>
        <v>1</v>
      </c>
      <c r="N254">
        <f t="shared" si="25"/>
        <v>1.405555E-3</v>
      </c>
      <c r="O254">
        <f t="shared" si="26"/>
        <v>2.9626000000000001E-5</v>
      </c>
      <c r="P254">
        <f t="shared" si="27"/>
        <v>1.0813489999999999E-3</v>
      </c>
      <c r="Q254" t="str">
        <f>VLOOKUP(VLOOKUP(C254,Mapping!$A$1:$C$17,3,0),Mapping!$E$1:$F$6,2,0)</f>
        <v>Vùng 01</v>
      </c>
    </row>
    <row r="255" spans="1:17" x14ac:dyDescent="0.3">
      <c r="A255" s="33">
        <v>44561</v>
      </c>
      <c r="B255">
        <v>2282</v>
      </c>
      <c r="C255">
        <v>34</v>
      </c>
      <c r="D255" s="38" t="s">
        <v>77</v>
      </c>
      <c r="E255" s="2" t="s">
        <v>41</v>
      </c>
      <c r="F255">
        <v>4452322</v>
      </c>
      <c r="G255" s="44">
        <f t="shared" si="21"/>
        <v>44197</v>
      </c>
      <c r="H255" s="50">
        <f t="shared" si="22"/>
        <v>365</v>
      </c>
      <c r="I255" s="50">
        <f t="shared" si="23"/>
        <v>203786909.50000003</v>
      </c>
      <c r="J255" s="46">
        <v>5583203</v>
      </c>
      <c r="K255" s="2" t="s">
        <v>34</v>
      </c>
      <c r="L255" s="52" t="str">
        <f t="shared" si="24"/>
        <v>20211231VND</v>
      </c>
      <c r="M255">
        <f>VLOOKUP(L255,Mapping!$H$1:$K$25,4,0)</f>
        <v>1</v>
      </c>
      <c r="N255">
        <f t="shared" si="25"/>
        <v>4.4523219999999999E-3</v>
      </c>
      <c r="O255">
        <f t="shared" si="26"/>
        <v>5.5832030000000001E-3</v>
      </c>
      <c r="P255">
        <f t="shared" si="27"/>
        <v>0.20378690950000003</v>
      </c>
      <c r="Q255" t="str">
        <f>VLOOKUP(VLOOKUP(C255,Mapping!$A$1:$C$17,3,0),Mapping!$E$1:$F$6,2,0)</f>
        <v>Vùng 02</v>
      </c>
    </row>
    <row r="256" spans="1:17" x14ac:dyDescent="0.3">
      <c r="A256" s="33">
        <v>44561</v>
      </c>
      <c r="B256">
        <v>2282</v>
      </c>
      <c r="C256">
        <v>34</v>
      </c>
      <c r="D256" s="38" t="s">
        <v>77</v>
      </c>
      <c r="E256" s="2" t="s">
        <v>41</v>
      </c>
      <c r="F256">
        <v>1390140</v>
      </c>
      <c r="G256" s="44">
        <f t="shared" si="21"/>
        <v>44197</v>
      </c>
      <c r="H256" s="50">
        <f t="shared" si="22"/>
        <v>365</v>
      </c>
      <c r="I256" s="50">
        <f t="shared" si="23"/>
        <v>723510451159.05591</v>
      </c>
      <c r="J256" s="46">
        <v>899464</v>
      </c>
      <c r="K256" s="2" t="s">
        <v>35</v>
      </c>
      <c r="L256" s="52" t="str">
        <f t="shared" si="24"/>
        <v>20211231USD</v>
      </c>
      <c r="M256">
        <f>VLOOKUP(L256,Mapping!$H$1:$K$25,4,0)</f>
        <v>22037.795999999998</v>
      </c>
      <c r="N256">
        <f t="shared" si="25"/>
        <v>30.635621731439997</v>
      </c>
      <c r="O256">
        <f t="shared" si="26"/>
        <v>19.822204141343999</v>
      </c>
      <c r="P256">
        <f t="shared" si="27"/>
        <v>723.51045115905595</v>
      </c>
      <c r="Q256" t="str">
        <f>VLOOKUP(VLOOKUP(C256,Mapping!$A$1:$C$17,3,0),Mapping!$E$1:$F$6,2,0)</f>
        <v>Vùng 02</v>
      </c>
    </row>
    <row r="257" spans="1:17" x14ac:dyDescent="0.3">
      <c r="A257" s="33">
        <v>44561</v>
      </c>
      <c r="B257">
        <v>2283</v>
      </c>
      <c r="C257">
        <v>26</v>
      </c>
      <c r="D257" s="38" t="s">
        <v>77</v>
      </c>
      <c r="E257" s="2" t="s">
        <v>41</v>
      </c>
      <c r="F257">
        <v>35174</v>
      </c>
      <c r="G257" s="44">
        <f t="shared" si="21"/>
        <v>44197</v>
      </c>
      <c r="H257" s="50">
        <f t="shared" si="22"/>
        <v>365</v>
      </c>
      <c r="I257" s="50">
        <f t="shared" si="23"/>
        <v>4282289.5</v>
      </c>
      <c r="J257" s="46">
        <v>117323</v>
      </c>
      <c r="K257" s="2" t="s">
        <v>34</v>
      </c>
      <c r="L257" s="52" t="str">
        <f t="shared" si="24"/>
        <v>20211231VND</v>
      </c>
      <c r="M257">
        <f>VLOOKUP(L257,Mapping!$H$1:$K$25,4,0)</f>
        <v>1</v>
      </c>
      <c r="N257">
        <f t="shared" si="25"/>
        <v>3.5173999999999999E-5</v>
      </c>
      <c r="O257">
        <f t="shared" si="26"/>
        <v>1.17323E-4</v>
      </c>
      <c r="P257">
        <f t="shared" si="27"/>
        <v>4.2822894999999996E-3</v>
      </c>
      <c r="Q257" t="str">
        <f>VLOOKUP(VLOOKUP(C257,Mapping!$A$1:$C$17,3,0),Mapping!$E$1:$F$6,2,0)</f>
        <v>Vùng 04</v>
      </c>
    </row>
    <row r="258" spans="1:17" x14ac:dyDescent="0.3">
      <c r="A258" s="33">
        <v>44561</v>
      </c>
      <c r="B258">
        <v>2283</v>
      </c>
      <c r="C258">
        <v>34</v>
      </c>
      <c r="D258" s="38" t="s">
        <v>77</v>
      </c>
      <c r="E258" s="2" t="s">
        <v>41</v>
      </c>
      <c r="F258">
        <v>1848574</v>
      </c>
      <c r="G258" s="44">
        <f t="shared" ref="G258:G321" si="28">DATE(YEAR(A258),1,1)</f>
        <v>44197</v>
      </c>
      <c r="H258" s="50">
        <f t="shared" ref="H258:H321" si="29">DATEDIF(G258,A258,"D")+1</f>
        <v>365</v>
      </c>
      <c r="I258" s="50">
        <f t="shared" si="23"/>
        <v>72277738</v>
      </c>
      <c r="J258" s="46">
        <v>1980212</v>
      </c>
      <c r="K258" s="2" t="s">
        <v>34</v>
      </c>
      <c r="L258" s="52" t="str">
        <f t="shared" si="24"/>
        <v>20211231VND</v>
      </c>
      <c r="M258">
        <f>VLOOKUP(L258,Mapping!$H$1:$K$25,4,0)</f>
        <v>1</v>
      </c>
      <c r="N258">
        <f t="shared" si="25"/>
        <v>1.848574E-3</v>
      </c>
      <c r="O258">
        <f t="shared" si="26"/>
        <v>1.9802119999999999E-3</v>
      </c>
      <c r="P258">
        <f t="shared" si="27"/>
        <v>7.2277737999999994E-2</v>
      </c>
      <c r="Q258" t="str">
        <f>VLOOKUP(VLOOKUP(C258,Mapping!$A$1:$C$17,3,0),Mapping!$E$1:$F$6,2,0)</f>
        <v>Vùng 02</v>
      </c>
    </row>
    <row r="259" spans="1:17" x14ac:dyDescent="0.3">
      <c r="A259" s="33">
        <v>44561</v>
      </c>
      <c r="B259">
        <v>2283</v>
      </c>
      <c r="C259">
        <v>11</v>
      </c>
      <c r="D259" s="38" t="s">
        <v>77</v>
      </c>
      <c r="E259" s="2" t="s">
        <v>41</v>
      </c>
      <c r="F259">
        <v>996208</v>
      </c>
      <c r="G259" s="44">
        <f t="shared" si="28"/>
        <v>44197</v>
      </c>
      <c r="H259" s="50">
        <f t="shared" si="29"/>
        <v>365</v>
      </c>
      <c r="I259" s="50">
        <f t="shared" ref="I259:I322" si="30">H259*(J259/10)*M259</f>
        <v>66489130</v>
      </c>
      <c r="J259" s="46">
        <v>1821620</v>
      </c>
      <c r="K259" s="2" t="s">
        <v>34</v>
      </c>
      <c r="L259" s="52" t="str">
        <f t="shared" ref="L259:L322" si="31">CONCATENATE(TEXT(A259,"YYYYMMDD"),K259)</f>
        <v>20211231VND</v>
      </c>
      <c r="M259">
        <f>VLOOKUP(L259,Mapping!$H$1:$K$25,4,0)</f>
        <v>1</v>
      </c>
      <c r="N259">
        <f t="shared" ref="N259:N322" si="32">F259*M259/10^9</f>
        <v>9.9620799999999995E-4</v>
      </c>
      <c r="O259">
        <f t="shared" ref="O259:O322" si="33">J259*M259/10^9</f>
        <v>1.8216199999999999E-3</v>
      </c>
      <c r="P259">
        <f t="shared" ref="P259:P322" si="34">I259/10^9</f>
        <v>6.6489129999999994E-2</v>
      </c>
      <c r="Q259" t="str">
        <f>VLOOKUP(VLOOKUP(C259,Mapping!$A$1:$C$17,3,0),Mapping!$E$1:$F$6,2,0)</f>
        <v>Vùng 01</v>
      </c>
    </row>
    <row r="260" spans="1:17" x14ac:dyDescent="0.3">
      <c r="A260" s="33">
        <v>44561</v>
      </c>
      <c r="B260">
        <v>2283</v>
      </c>
      <c r="C260">
        <v>11</v>
      </c>
      <c r="D260" s="38" t="s">
        <v>77</v>
      </c>
      <c r="E260" s="2" t="s">
        <v>41</v>
      </c>
      <c r="F260">
        <v>1331744</v>
      </c>
      <c r="G260" s="44">
        <f t="shared" si="28"/>
        <v>44197</v>
      </c>
      <c r="H260" s="50">
        <f t="shared" si="29"/>
        <v>365</v>
      </c>
      <c r="I260" s="50">
        <f t="shared" si="30"/>
        <v>29826084.5</v>
      </c>
      <c r="J260" s="46">
        <v>817153</v>
      </c>
      <c r="K260" s="2" t="s">
        <v>34</v>
      </c>
      <c r="L260" s="52" t="str">
        <f t="shared" si="31"/>
        <v>20211231VND</v>
      </c>
      <c r="M260">
        <f>VLOOKUP(L260,Mapping!$H$1:$K$25,4,0)</f>
        <v>1</v>
      </c>
      <c r="N260">
        <f t="shared" si="32"/>
        <v>1.3317439999999999E-3</v>
      </c>
      <c r="O260">
        <f t="shared" si="33"/>
        <v>8.1715300000000004E-4</v>
      </c>
      <c r="P260">
        <f t="shared" si="34"/>
        <v>2.9826084499999999E-2</v>
      </c>
      <c r="Q260" t="str">
        <f>VLOOKUP(VLOOKUP(C260,Mapping!$A$1:$C$17,3,0),Mapping!$E$1:$F$6,2,0)</f>
        <v>Vùng 01</v>
      </c>
    </row>
    <row r="261" spans="1:17" x14ac:dyDescent="0.3">
      <c r="A261" s="33">
        <v>44561</v>
      </c>
      <c r="B261">
        <v>2284</v>
      </c>
      <c r="C261">
        <v>23</v>
      </c>
      <c r="D261" s="38" t="s">
        <v>77</v>
      </c>
      <c r="E261" s="2" t="s">
        <v>41</v>
      </c>
      <c r="F261">
        <v>244479</v>
      </c>
      <c r="G261" s="44">
        <f t="shared" si="28"/>
        <v>44197</v>
      </c>
      <c r="H261" s="50">
        <f t="shared" si="29"/>
        <v>365</v>
      </c>
      <c r="I261" s="50">
        <f t="shared" si="30"/>
        <v>27461359.000000004</v>
      </c>
      <c r="J261" s="46">
        <v>752366</v>
      </c>
      <c r="K261" s="2" t="s">
        <v>34</v>
      </c>
      <c r="L261" s="52" t="str">
        <f t="shared" si="31"/>
        <v>20211231VND</v>
      </c>
      <c r="M261">
        <f>VLOOKUP(L261,Mapping!$H$1:$K$25,4,0)</f>
        <v>1</v>
      </c>
      <c r="N261">
        <f t="shared" si="32"/>
        <v>2.4447899999999997E-4</v>
      </c>
      <c r="O261">
        <f t="shared" si="33"/>
        <v>7.5236599999999997E-4</v>
      </c>
      <c r="P261">
        <f t="shared" si="34"/>
        <v>2.7461359000000005E-2</v>
      </c>
      <c r="Q261" t="str">
        <f>VLOOKUP(VLOOKUP(C261,Mapping!$A$1:$C$17,3,0),Mapping!$E$1:$F$6,2,0)</f>
        <v>Vùng 02</v>
      </c>
    </row>
    <row r="262" spans="1:17" x14ac:dyDescent="0.3">
      <c r="A262" s="33">
        <v>44561</v>
      </c>
      <c r="B262">
        <v>2284</v>
      </c>
      <c r="C262">
        <v>40</v>
      </c>
      <c r="D262" s="38" t="s">
        <v>77</v>
      </c>
      <c r="E262" s="2" t="s">
        <v>41</v>
      </c>
      <c r="F262">
        <v>1832714</v>
      </c>
      <c r="G262" s="44">
        <f t="shared" si="28"/>
        <v>44197</v>
      </c>
      <c r="H262" s="50">
        <f t="shared" si="29"/>
        <v>365</v>
      </c>
      <c r="I262" s="50">
        <f t="shared" si="30"/>
        <v>48437836</v>
      </c>
      <c r="J262" s="46">
        <v>1327064</v>
      </c>
      <c r="K262" s="2" t="s">
        <v>34</v>
      </c>
      <c r="L262" s="52" t="str">
        <f t="shared" si="31"/>
        <v>20211231VND</v>
      </c>
      <c r="M262">
        <f>VLOOKUP(L262,Mapping!$H$1:$K$25,4,0)</f>
        <v>1</v>
      </c>
      <c r="N262">
        <f t="shared" si="32"/>
        <v>1.832714E-3</v>
      </c>
      <c r="O262">
        <f t="shared" si="33"/>
        <v>1.327064E-3</v>
      </c>
      <c r="P262">
        <f t="shared" si="34"/>
        <v>4.8437835999999998E-2</v>
      </c>
      <c r="Q262" t="str">
        <f>VLOOKUP(VLOOKUP(C262,Mapping!$A$1:$C$17,3,0),Mapping!$E$1:$F$6,2,0)</f>
        <v>Vùng 01</v>
      </c>
    </row>
    <row r="263" spans="1:17" x14ac:dyDescent="0.3">
      <c r="A263" s="33">
        <v>44561</v>
      </c>
      <c r="B263">
        <v>2285</v>
      </c>
      <c r="C263">
        <v>12</v>
      </c>
      <c r="D263" s="38" t="s">
        <v>77</v>
      </c>
      <c r="E263" s="2" t="s">
        <v>41</v>
      </c>
      <c r="F263">
        <v>692162</v>
      </c>
      <c r="G263" s="44">
        <f t="shared" si="28"/>
        <v>44197</v>
      </c>
      <c r="H263" s="50">
        <f t="shared" si="29"/>
        <v>365</v>
      </c>
      <c r="I263" s="50">
        <f t="shared" si="30"/>
        <v>4509210</v>
      </c>
      <c r="J263" s="46">
        <v>123540</v>
      </c>
      <c r="K263" s="2" t="s">
        <v>34</v>
      </c>
      <c r="L263" s="52" t="str">
        <f t="shared" si="31"/>
        <v>20211231VND</v>
      </c>
      <c r="M263">
        <f>VLOOKUP(L263,Mapping!$H$1:$K$25,4,0)</f>
        <v>1</v>
      </c>
      <c r="N263">
        <f t="shared" si="32"/>
        <v>6.9216199999999996E-4</v>
      </c>
      <c r="O263">
        <f t="shared" si="33"/>
        <v>1.2354E-4</v>
      </c>
      <c r="P263">
        <f t="shared" si="34"/>
        <v>4.5092099999999996E-3</v>
      </c>
      <c r="Q263" t="str">
        <f>VLOOKUP(VLOOKUP(C263,Mapping!$A$1:$C$17,3,0),Mapping!$E$1:$F$6,2,0)</f>
        <v>Vùng 03</v>
      </c>
    </row>
    <row r="264" spans="1:17" x14ac:dyDescent="0.3">
      <c r="A264" s="33">
        <v>44561</v>
      </c>
      <c r="B264">
        <v>2287</v>
      </c>
      <c r="C264">
        <v>20</v>
      </c>
      <c r="D264" s="38" t="s">
        <v>77</v>
      </c>
      <c r="E264" s="2" t="s">
        <v>41</v>
      </c>
      <c r="F264">
        <v>1616714</v>
      </c>
      <c r="G264" s="44">
        <f t="shared" si="28"/>
        <v>44197</v>
      </c>
      <c r="H264" s="50">
        <f t="shared" si="29"/>
        <v>365</v>
      </c>
      <c r="I264" s="50">
        <f t="shared" si="30"/>
        <v>49098705</v>
      </c>
      <c r="J264" s="46">
        <v>1345170</v>
      </c>
      <c r="K264" s="2" t="s">
        <v>34</v>
      </c>
      <c r="L264" s="52" t="str">
        <f t="shared" si="31"/>
        <v>20211231VND</v>
      </c>
      <c r="M264">
        <f>VLOOKUP(L264,Mapping!$H$1:$K$25,4,0)</f>
        <v>1</v>
      </c>
      <c r="N264">
        <f t="shared" si="32"/>
        <v>1.616714E-3</v>
      </c>
      <c r="O264">
        <f t="shared" si="33"/>
        <v>1.3451699999999999E-3</v>
      </c>
      <c r="P264">
        <f t="shared" si="34"/>
        <v>4.9098704999999999E-2</v>
      </c>
      <c r="Q264" t="str">
        <f>VLOOKUP(VLOOKUP(C264,Mapping!$A$1:$C$17,3,0),Mapping!$E$1:$F$6,2,0)</f>
        <v>Vùng 02</v>
      </c>
    </row>
    <row r="265" spans="1:17" x14ac:dyDescent="0.3">
      <c r="A265" s="33">
        <v>44561</v>
      </c>
      <c r="B265">
        <v>2289</v>
      </c>
      <c r="C265">
        <v>23</v>
      </c>
      <c r="D265" s="38" t="s">
        <v>77</v>
      </c>
      <c r="E265" s="2" t="s">
        <v>41</v>
      </c>
      <c r="F265">
        <v>427308</v>
      </c>
      <c r="G265" s="44">
        <f t="shared" si="28"/>
        <v>44197</v>
      </c>
      <c r="H265" s="50">
        <f t="shared" si="29"/>
        <v>365</v>
      </c>
      <c r="I265" s="50">
        <f t="shared" si="30"/>
        <v>24479856.500000004</v>
      </c>
      <c r="J265" s="46">
        <v>670681</v>
      </c>
      <c r="K265" s="2" t="s">
        <v>34</v>
      </c>
      <c r="L265" s="52" t="str">
        <f t="shared" si="31"/>
        <v>20211231VND</v>
      </c>
      <c r="M265">
        <f>VLOOKUP(L265,Mapping!$H$1:$K$25,4,0)</f>
        <v>1</v>
      </c>
      <c r="N265">
        <f t="shared" si="32"/>
        <v>4.27308E-4</v>
      </c>
      <c r="O265">
        <f t="shared" si="33"/>
        <v>6.7068100000000001E-4</v>
      </c>
      <c r="P265">
        <f t="shared" si="34"/>
        <v>2.4479856500000004E-2</v>
      </c>
      <c r="Q265" t="str">
        <f>VLOOKUP(VLOOKUP(C265,Mapping!$A$1:$C$17,3,0),Mapping!$E$1:$F$6,2,0)</f>
        <v>Vùng 02</v>
      </c>
    </row>
    <row r="266" spans="1:17" x14ac:dyDescent="0.3">
      <c r="A266" s="33">
        <v>44561</v>
      </c>
      <c r="B266">
        <v>2289</v>
      </c>
      <c r="C266">
        <v>34</v>
      </c>
      <c r="D266" s="38" t="s">
        <v>77</v>
      </c>
      <c r="E266" s="2" t="s">
        <v>41</v>
      </c>
      <c r="F266">
        <v>339063</v>
      </c>
      <c r="G266" s="44">
        <f t="shared" si="28"/>
        <v>44197</v>
      </c>
      <c r="H266" s="50">
        <f t="shared" si="29"/>
        <v>365</v>
      </c>
      <c r="I266" s="50">
        <f t="shared" si="30"/>
        <v>55922879732.741997</v>
      </c>
      <c r="J266" s="46">
        <v>69523</v>
      </c>
      <c r="K266" s="2" t="s">
        <v>35</v>
      </c>
      <c r="L266" s="52" t="str">
        <f t="shared" si="31"/>
        <v>20211231USD</v>
      </c>
      <c r="M266">
        <f>VLOOKUP(L266,Mapping!$H$1:$K$25,4,0)</f>
        <v>22037.795999999998</v>
      </c>
      <c r="N266">
        <f t="shared" si="32"/>
        <v>7.4722012251479999</v>
      </c>
      <c r="O266">
        <f t="shared" si="33"/>
        <v>1.5321336913079999</v>
      </c>
      <c r="P266">
        <f t="shared" si="34"/>
        <v>55.922879732741997</v>
      </c>
      <c r="Q266" t="str">
        <f>VLOOKUP(VLOOKUP(C266,Mapping!$A$1:$C$17,3,0),Mapping!$E$1:$F$6,2,0)</f>
        <v>Vùng 02</v>
      </c>
    </row>
    <row r="267" spans="1:17" x14ac:dyDescent="0.3">
      <c r="A267" s="33">
        <v>44561</v>
      </c>
      <c r="B267">
        <v>2289</v>
      </c>
      <c r="C267">
        <v>34</v>
      </c>
      <c r="D267" s="38" t="s">
        <v>77</v>
      </c>
      <c r="E267" s="2" t="s">
        <v>41</v>
      </c>
      <c r="F267">
        <v>1101869</v>
      </c>
      <c r="G267" s="44">
        <f t="shared" si="28"/>
        <v>44197</v>
      </c>
      <c r="H267" s="50">
        <f t="shared" si="29"/>
        <v>365</v>
      </c>
      <c r="I267" s="50">
        <f t="shared" si="30"/>
        <v>60778303.5</v>
      </c>
      <c r="J267" s="46">
        <v>1665159</v>
      </c>
      <c r="K267" s="2" t="s">
        <v>34</v>
      </c>
      <c r="L267" s="52" t="str">
        <f t="shared" si="31"/>
        <v>20211231VND</v>
      </c>
      <c r="M267">
        <f>VLOOKUP(L267,Mapping!$H$1:$K$25,4,0)</f>
        <v>1</v>
      </c>
      <c r="N267">
        <f t="shared" si="32"/>
        <v>1.1018689999999999E-3</v>
      </c>
      <c r="O267">
        <f t="shared" si="33"/>
        <v>1.665159E-3</v>
      </c>
      <c r="P267">
        <f t="shared" si="34"/>
        <v>6.0778303499999999E-2</v>
      </c>
      <c r="Q267" t="str">
        <f>VLOOKUP(VLOOKUP(C267,Mapping!$A$1:$C$17,3,0),Mapping!$E$1:$F$6,2,0)</f>
        <v>Vùng 02</v>
      </c>
    </row>
    <row r="268" spans="1:17" x14ac:dyDescent="0.3">
      <c r="A268" s="33">
        <v>44561</v>
      </c>
      <c r="B268">
        <v>2291</v>
      </c>
      <c r="C268">
        <v>41</v>
      </c>
      <c r="D268" s="38" t="s">
        <v>77</v>
      </c>
      <c r="E268" s="2" t="s">
        <v>41</v>
      </c>
      <c r="F268">
        <v>1317351</v>
      </c>
      <c r="G268" s="44">
        <f t="shared" si="28"/>
        <v>44197</v>
      </c>
      <c r="H268" s="50">
        <f t="shared" si="29"/>
        <v>365</v>
      </c>
      <c r="I268" s="50">
        <f t="shared" si="30"/>
        <v>38554658</v>
      </c>
      <c r="J268" s="46">
        <v>1056292</v>
      </c>
      <c r="K268" s="2" t="s">
        <v>34</v>
      </c>
      <c r="L268" s="52" t="str">
        <f t="shared" si="31"/>
        <v>20211231VND</v>
      </c>
      <c r="M268">
        <f>VLOOKUP(L268,Mapping!$H$1:$K$25,4,0)</f>
        <v>1</v>
      </c>
      <c r="N268">
        <f t="shared" si="32"/>
        <v>1.317351E-3</v>
      </c>
      <c r="O268">
        <f t="shared" si="33"/>
        <v>1.0562919999999999E-3</v>
      </c>
      <c r="P268">
        <f t="shared" si="34"/>
        <v>3.8554657999999999E-2</v>
      </c>
      <c r="Q268" t="str">
        <f>VLOOKUP(VLOOKUP(C268,Mapping!$A$1:$C$17,3,0),Mapping!$E$1:$F$6,2,0)</f>
        <v>Vùng 05</v>
      </c>
    </row>
    <row r="269" spans="1:17" x14ac:dyDescent="0.3">
      <c r="A269" s="33">
        <v>44561</v>
      </c>
      <c r="B269">
        <v>2292</v>
      </c>
      <c r="C269">
        <v>23</v>
      </c>
      <c r="D269" s="38" t="s">
        <v>77</v>
      </c>
      <c r="E269" s="2" t="s">
        <v>41</v>
      </c>
      <c r="F269">
        <v>821840</v>
      </c>
      <c r="G269" s="44">
        <f t="shared" si="28"/>
        <v>44197</v>
      </c>
      <c r="H269" s="50">
        <f t="shared" si="29"/>
        <v>365</v>
      </c>
      <c r="I269" s="50">
        <f t="shared" si="30"/>
        <v>50825520</v>
      </c>
      <c r="J269" s="46">
        <v>1392480</v>
      </c>
      <c r="K269" s="2" t="s">
        <v>34</v>
      </c>
      <c r="L269" s="52" t="str">
        <f t="shared" si="31"/>
        <v>20211231VND</v>
      </c>
      <c r="M269">
        <f>VLOOKUP(L269,Mapping!$H$1:$K$25,4,0)</f>
        <v>1</v>
      </c>
      <c r="N269">
        <f t="shared" si="32"/>
        <v>8.2184000000000001E-4</v>
      </c>
      <c r="O269">
        <f t="shared" si="33"/>
        <v>1.39248E-3</v>
      </c>
      <c r="P269">
        <f t="shared" si="34"/>
        <v>5.0825519999999999E-2</v>
      </c>
      <c r="Q269" t="str">
        <f>VLOOKUP(VLOOKUP(C269,Mapping!$A$1:$C$17,3,0),Mapping!$E$1:$F$6,2,0)</f>
        <v>Vùng 02</v>
      </c>
    </row>
    <row r="270" spans="1:17" x14ac:dyDescent="0.3">
      <c r="A270" s="33">
        <v>44561</v>
      </c>
      <c r="B270">
        <v>2292</v>
      </c>
      <c r="C270">
        <v>11</v>
      </c>
      <c r="D270" s="38" t="s">
        <v>77</v>
      </c>
      <c r="E270" s="2" t="s">
        <v>41</v>
      </c>
      <c r="F270">
        <v>1097635</v>
      </c>
      <c r="G270" s="44">
        <f t="shared" si="28"/>
        <v>44197</v>
      </c>
      <c r="H270" s="50">
        <f t="shared" si="29"/>
        <v>365</v>
      </c>
      <c r="I270" s="50">
        <f t="shared" si="30"/>
        <v>21244241</v>
      </c>
      <c r="J270" s="46">
        <v>582034</v>
      </c>
      <c r="K270" s="2" t="s">
        <v>34</v>
      </c>
      <c r="L270" s="52" t="str">
        <f t="shared" si="31"/>
        <v>20211231VND</v>
      </c>
      <c r="M270">
        <f>VLOOKUP(L270,Mapping!$H$1:$K$25,4,0)</f>
        <v>1</v>
      </c>
      <c r="N270">
        <f t="shared" si="32"/>
        <v>1.097635E-3</v>
      </c>
      <c r="O270">
        <f t="shared" si="33"/>
        <v>5.8203400000000005E-4</v>
      </c>
      <c r="P270">
        <f t="shared" si="34"/>
        <v>2.1244241000000001E-2</v>
      </c>
      <c r="Q270" t="str">
        <f>VLOOKUP(VLOOKUP(C270,Mapping!$A$1:$C$17,3,0),Mapping!$E$1:$F$6,2,0)</f>
        <v>Vùng 01</v>
      </c>
    </row>
    <row r="271" spans="1:17" x14ac:dyDescent="0.3">
      <c r="A271" s="33">
        <v>44561</v>
      </c>
      <c r="B271">
        <v>2292</v>
      </c>
      <c r="C271">
        <v>45</v>
      </c>
      <c r="D271" s="38" t="s">
        <v>77</v>
      </c>
      <c r="E271" s="2" t="s">
        <v>41</v>
      </c>
      <c r="F271">
        <v>302968</v>
      </c>
      <c r="G271" s="44">
        <f t="shared" si="28"/>
        <v>44197</v>
      </c>
      <c r="H271" s="50">
        <f t="shared" si="29"/>
        <v>365</v>
      </c>
      <c r="I271" s="50">
        <f t="shared" si="30"/>
        <v>28519055.999999996</v>
      </c>
      <c r="J271" s="46">
        <v>781344</v>
      </c>
      <c r="K271" s="2" t="s">
        <v>34</v>
      </c>
      <c r="L271" s="52" t="str">
        <f t="shared" si="31"/>
        <v>20211231VND</v>
      </c>
      <c r="M271">
        <f>VLOOKUP(L271,Mapping!$H$1:$K$25,4,0)</f>
        <v>1</v>
      </c>
      <c r="N271">
        <f t="shared" si="32"/>
        <v>3.0296799999999998E-4</v>
      </c>
      <c r="O271">
        <f t="shared" si="33"/>
        <v>7.8134400000000001E-4</v>
      </c>
      <c r="P271">
        <f t="shared" si="34"/>
        <v>2.8519055999999997E-2</v>
      </c>
      <c r="Q271" t="str">
        <f>VLOOKUP(VLOOKUP(C271,Mapping!$A$1:$C$17,3,0),Mapping!$E$1:$F$6,2,0)</f>
        <v>Vùng 02</v>
      </c>
    </row>
    <row r="272" spans="1:17" x14ac:dyDescent="0.3">
      <c r="A272" s="33">
        <v>44561</v>
      </c>
      <c r="B272">
        <v>2294</v>
      </c>
      <c r="C272">
        <v>34</v>
      </c>
      <c r="D272" s="38" t="s">
        <v>77</v>
      </c>
      <c r="E272" s="2" t="s">
        <v>41</v>
      </c>
      <c r="F272">
        <v>292281</v>
      </c>
      <c r="G272" s="44">
        <f t="shared" si="28"/>
        <v>44197</v>
      </c>
      <c r="H272" s="50">
        <f t="shared" si="29"/>
        <v>365</v>
      </c>
      <c r="I272" s="50">
        <f t="shared" si="30"/>
        <v>54382006.999999993</v>
      </c>
      <c r="J272" s="46">
        <v>1489918</v>
      </c>
      <c r="K272" s="2" t="s">
        <v>34</v>
      </c>
      <c r="L272" s="52" t="str">
        <f t="shared" si="31"/>
        <v>20211231VND</v>
      </c>
      <c r="M272">
        <f>VLOOKUP(L272,Mapping!$H$1:$K$25,4,0)</f>
        <v>1</v>
      </c>
      <c r="N272">
        <f t="shared" si="32"/>
        <v>2.9228099999999998E-4</v>
      </c>
      <c r="O272">
        <f t="shared" si="33"/>
        <v>1.489918E-3</v>
      </c>
      <c r="P272">
        <f t="shared" si="34"/>
        <v>5.4382006999999989E-2</v>
      </c>
      <c r="Q272" t="str">
        <f>VLOOKUP(VLOOKUP(C272,Mapping!$A$1:$C$17,3,0),Mapping!$E$1:$F$6,2,0)</f>
        <v>Vùng 02</v>
      </c>
    </row>
    <row r="273" spans="1:17" x14ac:dyDescent="0.3">
      <c r="A273" s="33">
        <v>44561</v>
      </c>
      <c r="B273">
        <v>2294</v>
      </c>
      <c r="C273">
        <v>23</v>
      </c>
      <c r="D273" s="38" t="s">
        <v>77</v>
      </c>
      <c r="E273" s="2" t="s">
        <v>41</v>
      </c>
      <c r="F273">
        <v>6180422</v>
      </c>
      <c r="G273" s="44">
        <f t="shared" si="28"/>
        <v>44197</v>
      </c>
      <c r="H273" s="50">
        <f t="shared" si="29"/>
        <v>365</v>
      </c>
      <c r="I273" s="50">
        <f t="shared" si="30"/>
        <v>358542055</v>
      </c>
      <c r="J273" s="46">
        <v>9823070</v>
      </c>
      <c r="K273" s="2" t="s">
        <v>34</v>
      </c>
      <c r="L273" s="52" t="str">
        <f t="shared" si="31"/>
        <v>20211231VND</v>
      </c>
      <c r="M273">
        <f>VLOOKUP(L273,Mapping!$H$1:$K$25,4,0)</f>
        <v>1</v>
      </c>
      <c r="N273">
        <f t="shared" si="32"/>
        <v>6.1804219999999997E-3</v>
      </c>
      <c r="O273">
        <f t="shared" si="33"/>
        <v>9.8230699999999997E-3</v>
      </c>
      <c r="P273">
        <f t="shared" si="34"/>
        <v>0.35854205500000003</v>
      </c>
      <c r="Q273" t="str">
        <f>VLOOKUP(VLOOKUP(C273,Mapping!$A$1:$C$17,3,0),Mapping!$E$1:$F$6,2,0)</f>
        <v>Vùng 02</v>
      </c>
    </row>
    <row r="274" spans="1:17" x14ac:dyDescent="0.3">
      <c r="A274" s="33">
        <v>44561</v>
      </c>
      <c r="B274">
        <v>2295</v>
      </c>
      <c r="C274">
        <v>34</v>
      </c>
      <c r="D274" s="38" t="s">
        <v>77</v>
      </c>
      <c r="E274" s="2" t="s">
        <v>41</v>
      </c>
      <c r="F274">
        <v>1147005</v>
      </c>
      <c r="G274" s="44">
        <f t="shared" si="28"/>
        <v>44197</v>
      </c>
      <c r="H274" s="50">
        <f t="shared" si="29"/>
        <v>365</v>
      </c>
      <c r="I274" s="50">
        <f t="shared" si="30"/>
        <v>19943235</v>
      </c>
      <c r="J274" s="46">
        <v>546390</v>
      </c>
      <c r="K274" s="2" t="s">
        <v>34</v>
      </c>
      <c r="L274" s="52" t="str">
        <f t="shared" si="31"/>
        <v>20211231VND</v>
      </c>
      <c r="M274">
        <f>VLOOKUP(L274,Mapping!$H$1:$K$25,4,0)</f>
        <v>1</v>
      </c>
      <c r="N274">
        <f t="shared" si="32"/>
        <v>1.147005E-3</v>
      </c>
      <c r="O274">
        <f t="shared" si="33"/>
        <v>5.4639000000000001E-4</v>
      </c>
      <c r="P274">
        <f t="shared" si="34"/>
        <v>1.9943235E-2</v>
      </c>
      <c r="Q274" t="str">
        <f>VLOOKUP(VLOOKUP(C274,Mapping!$A$1:$C$17,3,0),Mapping!$E$1:$F$6,2,0)</f>
        <v>Vùng 02</v>
      </c>
    </row>
    <row r="275" spans="1:17" x14ac:dyDescent="0.3">
      <c r="A275" s="33">
        <v>44561</v>
      </c>
      <c r="B275">
        <v>2296</v>
      </c>
      <c r="C275">
        <v>25</v>
      </c>
      <c r="D275" s="38" t="s">
        <v>77</v>
      </c>
      <c r="E275" s="2" t="s">
        <v>41</v>
      </c>
      <c r="F275">
        <v>1091364</v>
      </c>
      <c r="G275" s="44">
        <f t="shared" si="28"/>
        <v>44197</v>
      </c>
      <c r="H275" s="50">
        <f t="shared" si="29"/>
        <v>365</v>
      </c>
      <c r="I275" s="50">
        <f t="shared" si="30"/>
        <v>48025130.500000007</v>
      </c>
      <c r="J275" s="46">
        <v>1315757</v>
      </c>
      <c r="K275" s="2" t="s">
        <v>34</v>
      </c>
      <c r="L275" s="52" t="str">
        <f t="shared" si="31"/>
        <v>20211231VND</v>
      </c>
      <c r="M275">
        <f>VLOOKUP(L275,Mapping!$H$1:$K$25,4,0)</f>
        <v>1</v>
      </c>
      <c r="N275">
        <f t="shared" si="32"/>
        <v>1.091364E-3</v>
      </c>
      <c r="O275">
        <f t="shared" si="33"/>
        <v>1.3157570000000001E-3</v>
      </c>
      <c r="P275">
        <f t="shared" si="34"/>
        <v>4.8025130500000006E-2</v>
      </c>
      <c r="Q275" t="str">
        <f>VLOOKUP(VLOOKUP(C275,Mapping!$A$1:$C$17,3,0),Mapping!$E$1:$F$6,2,0)</f>
        <v>Vùng 01</v>
      </c>
    </row>
    <row r="276" spans="1:17" x14ac:dyDescent="0.3">
      <c r="A276" s="33">
        <v>44561</v>
      </c>
      <c r="B276">
        <v>2297</v>
      </c>
      <c r="C276">
        <v>41</v>
      </c>
      <c r="D276" s="38" t="s">
        <v>77</v>
      </c>
      <c r="E276" s="2" t="s">
        <v>41</v>
      </c>
      <c r="F276">
        <v>781558</v>
      </c>
      <c r="G276" s="44">
        <f t="shared" si="28"/>
        <v>44197</v>
      </c>
      <c r="H276" s="50">
        <f t="shared" si="29"/>
        <v>365</v>
      </c>
      <c r="I276" s="50">
        <f t="shared" si="30"/>
        <v>14001181</v>
      </c>
      <c r="J276" s="46">
        <v>383594</v>
      </c>
      <c r="K276" s="2" t="s">
        <v>34</v>
      </c>
      <c r="L276" s="52" t="str">
        <f t="shared" si="31"/>
        <v>20211231VND</v>
      </c>
      <c r="M276">
        <f>VLOOKUP(L276,Mapping!$H$1:$K$25,4,0)</f>
        <v>1</v>
      </c>
      <c r="N276">
        <f t="shared" si="32"/>
        <v>7.8155800000000001E-4</v>
      </c>
      <c r="O276">
        <f t="shared" si="33"/>
        <v>3.8359400000000001E-4</v>
      </c>
      <c r="P276">
        <f t="shared" si="34"/>
        <v>1.4001181E-2</v>
      </c>
      <c r="Q276" t="str">
        <f>VLOOKUP(VLOOKUP(C276,Mapping!$A$1:$C$17,3,0),Mapping!$E$1:$F$6,2,0)</f>
        <v>Vùng 05</v>
      </c>
    </row>
    <row r="277" spans="1:17" x14ac:dyDescent="0.3">
      <c r="A277" s="33">
        <v>44561</v>
      </c>
      <c r="B277">
        <v>2301</v>
      </c>
      <c r="C277">
        <v>40</v>
      </c>
      <c r="D277" s="38" t="s">
        <v>77</v>
      </c>
      <c r="E277" s="2" t="s">
        <v>41</v>
      </c>
      <c r="F277">
        <v>1177550</v>
      </c>
      <c r="G277" s="44">
        <f t="shared" si="28"/>
        <v>44197</v>
      </c>
      <c r="H277" s="50">
        <f t="shared" si="29"/>
        <v>365</v>
      </c>
      <c r="I277" s="50">
        <f t="shared" si="30"/>
        <v>16517491</v>
      </c>
      <c r="J277" s="46">
        <v>452534</v>
      </c>
      <c r="K277" s="2" t="s">
        <v>34</v>
      </c>
      <c r="L277" s="52" t="str">
        <f t="shared" si="31"/>
        <v>20211231VND</v>
      </c>
      <c r="M277">
        <f>VLOOKUP(L277,Mapping!$H$1:$K$25,4,0)</f>
        <v>1</v>
      </c>
      <c r="N277">
        <f t="shared" si="32"/>
        <v>1.1775500000000001E-3</v>
      </c>
      <c r="O277">
        <f t="shared" si="33"/>
        <v>4.5253399999999999E-4</v>
      </c>
      <c r="P277">
        <f t="shared" si="34"/>
        <v>1.6517490999999999E-2</v>
      </c>
      <c r="Q277" t="str">
        <f>VLOOKUP(VLOOKUP(C277,Mapping!$A$1:$C$17,3,0),Mapping!$E$1:$F$6,2,0)</f>
        <v>Vùng 01</v>
      </c>
    </row>
    <row r="278" spans="1:17" x14ac:dyDescent="0.3">
      <c r="A278" s="33">
        <v>44561</v>
      </c>
      <c r="B278">
        <v>2303</v>
      </c>
      <c r="C278">
        <v>40</v>
      </c>
      <c r="D278" s="38" t="s">
        <v>77</v>
      </c>
      <c r="E278" s="2" t="s">
        <v>41</v>
      </c>
      <c r="F278">
        <v>1671910</v>
      </c>
      <c r="G278" s="44">
        <f t="shared" si="28"/>
        <v>44197</v>
      </c>
      <c r="H278" s="50">
        <f t="shared" si="29"/>
        <v>365</v>
      </c>
      <c r="I278" s="50">
        <f t="shared" si="30"/>
        <v>55515989</v>
      </c>
      <c r="J278" s="46">
        <v>1520986</v>
      </c>
      <c r="K278" s="2" t="s">
        <v>34</v>
      </c>
      <c r="L278" s="52" t="str">
        <f t="shared" si="31"/>
        <v>20211231VND</v>
      </c>
      <c r="M278">
        <f>VLOOKUP(L278,Mapping!$H$1:$K$25,4,0)</f>
        <v>1</v>
      </c>
      <c r="N278">
        <f t="shared" si="32"/>
        <v>1.67191E-3</v>
      </c>
      <c r="O278">
        <f t="shared" si="33"/>
        <v>1.520986E-3</v>
      </c>
      <c r="P278">
        <f t="shared" si="34"/>
        <v>5.5515989000000002E-2</v>
      </c>
      <c r="Q278" t="str">
        <f>VLOOKUP(VLOOKUP(C278,Mapping!$A$1:$C$17,3,0),Mapping!$E$1:$F$6,2,0)</f>
        <v>Vùng 01</v>
      </c>
    </row>
    <row r="279" spans="1:17" x14ac:dyDescent="0.3">
      <c r="A279" s="33">
        <v>44561</v>
      </c>
      <c r="B279">
        <v>2304</v>
      </c>
      <c r="C279">
        <v>41</v>
      </c>
      <c r="D279" s="38" t="s">
        <v>77</v>
      </c>
      <c r="E279" s="2" t="s">
        <v>41</v>
      </c>
      <c r="F279">
        <v>1245374</v>
      </c>
      <c r="G279" s="44">
        <f t="shared" si="28"/>
        <v>44197</v>
      </c>
      <c r="H279" s="50">
        <f t="shared" si="29"/>
        <v>365</v>
      </c>
      <c r="I279" s="50">
        <f t="shared" si="30"/>
        <v>6102435</v>
      </c>
      <c r="J279" s="46">
        <v>167190</v>
      </c>
      <c r="K279" s="2" t="s">
        <v>34</v>
      </c>
      <c r="L279" s="52" t="str">
        <f t="shared" si="31"/>
        <v>20211231VND</v>
      </c>
      <c r="M279">
        <f>VLOOKUP(L279,Mapping!$H$1:$K$25,4,0)</f>
        <v>1</v>
      </c>
      <c r="N279">
        <f t="shared" si="32"/>
        <v>1.245374E-3</v>
      </c>
      <c r="O279">
        <f t="shared" si="33"/>
        <v>1.6719E-4</v>
      </c>
      <c r="P279">
        <f t="shared" si="34"/>
        <v>6.1024349999999998E-3</v>
      </c>
      <c r="Q279" t="str">
        <f>VLOOKUP(VLOOKUP(C279,Mapping!$A$1:$C$17,3,0),Mapping!$E$1:$F$6,2,0)</f>
        <v>Vùng 05</v>
      </c>
    </row>
    <row r="280" spans="1:17" x14ac:dyDescent="0.3">
      <c r="A280" s="33">
        <v>44561</v>
      </c>
      <c r="B280">
        <v>2304</v>
      </c>
      <c r="C280">
        <v>24</v>
      </c>
      <c r="D280" s="38" t="s">
        <v>77</v>
      </c>
      <c r="E280" s="2" t="s">
        <v>41</v>
      </c>
      <c r="F280">
        <v>1342698</v>
      </c>
      <c r="G280" s="44">
        <f t="shared" si="28"/>
        <v>44197</v>
      </c>
      <c r="H280" s="50">
        <f t="shared" si="29"/>
        <v>365</v>
      </c>
      <c r="I280" s="50">
        <f t="shared" si="30"/>
        <v>21023671.5</v>
      </c>
      <c r="J280" s="46">
        <v>575991</v>
      </c>
      <c r="K280" s="2" t="s">
        <v>34</v>
      </c>
      <c r="L280" s="52" t="str">
        <f t="shared" si="31"/>
        <v>20211231VND</v>
      </c>
      <c r="M280">
        <f>VLOOKUP(L280,Mapping!$H$1:$K$25,4,0)</f>
        <v>1</v>
      </c>
      <c r="N280">
        <f t="shared" si="32"/>
        <v>1.342698E-3</v>
      </c>
      <c r="O280">
        <f t="shared" si="33"/>
        <v>5.7599099999999998E-4</v>
      </c>
      <c r="P280">
        <f t="shared" si="34"/>
        <v>2.10236715E-2</v>
      </c>
      <c r="Q280" t="str">
        <f>VLOOKUP(VLOOKUP(C280,Mapping!$A$1:$C$17,3,0),Mapping!$E$1:$F$6,2,0)</f>
        <v>Vùng 04</v>
      </c>
    </row>
    <row r="281" spans="1:17" x14ac:dyDescent="0.3">
      <c r="A281" s="33">
        <v>44561</v>
      </c>
      <c r="B281">
        <v>2304</v>
      </c>
      <c r="C281">
        <v>24</v>
      </c>
      <c r="D281" s="38" t="s">
        <v>77</v>
      </c>
      <c r="E281" s="2" t="s">
        <v>41</v>
      </c>
      <c r="F281">
        <v>831533</v>
      </c>
      <c r="G281" s="44">
        <f t="shared" si="28"/>
        <v>44197</v>
      </c>
      <c r="H281" s="50">
        <f t="shared" si="29"/>
        <v>365</v>
      </c>
      <c r="I281" s="50">
        <f t="shared" si="30"/>
        <v>40132845</v>
      </c>
      <c r="J281" s="46">
        <v>1099530</v>
      </c>
      <c r="K281" s="2" t="s">
        <v>34</v>
      </c>
      <c r="L281" s="52" t="str">
        <f t="shared" si="31"/>
        <v>20211231VND</v>
      </c>
      <c r="M281">
        <f>VLOOKUP(L281,Mapping!$H$1:$K$25,4,0)</f>
        <v>1</v>
      </c>
      <c r="N281">
        <f t="shared" si="32"/>
        <v>8.3153299999999997E-4</v>
      </c>
      <c r="O281">
        <f t="shared" si="33"/>
        <v>1.09953E-3</v>
      </c>
      <c r="P281">
        <f t="shared" si="34"/>
        <v>4.0132845E-2</v>
      </c>
      <c r="Q281" t="str">
        <f>VLOOKUP(VLOOKUP(C281,Mapping!$A$1:$C$17,3,0),Mapping!$E$1:$F$6,2,0)</f>
        <v>Vùng 04</v>
      </c>
    </row>
    <row r="282" spans="1:17" x14ac:dyDescent="0.3">
      <c r="A282" s="33">
        <v>44561</v>
      </c>
      <c r="B282">
        <v>2304</v>
      </c>
      <c r="C282">
        <v>25</v>
      </c>
      <c r="D282" s="38" t="s">
        <v>77</v>
      </c>
      <c r="E282" s="2" t="s">
        <v>41</v>
      </c>
      <c r="F282">
        <v>677547</v>
      </c>
      <c r="G282" s="44">
        <f t="shared" si="28"/>
        <v>44197</v>
      </c>
      <c r="H282" s="50">
        <f t="shared" si="29"/>
        <v>365</v>
      </c>
      <c r="I282" s="50">
        <f t="shared" si="30"/>
        <v>15694707.999999998</v>
      </c>
      <c r="J282" s="46">
        <v>429992</v>
      </c>
      <c r="K282" s="2" t="s">
        <v>34</v>
      </c>
      <c r="L282" s="52" t="str">
        <f t="shared" si="31"/>
        <v>20211231VND</v>
      </c>
      <c r="M282">
        <f>VLOOKUP(L282,Mapping!$H$1:$K$25,4,0)</f>
        <v>1</v>
      </c>
      <c r="N282">
        <f t="shared" si="32"/>
        <v>6.7754700000000002E-4</v>
      </c>
      <c r="O282">
        <f t="shared" si="33"/>
        <v>4.2999200000000003E-4</v>
      </c>
      <c r="P282">
        <f t="shared" si="34"/>
        <v>1.5694707999999998E-2</v>
      </c>
      <c r="Q282" t="str">
        <f>VLOOKUP(VLOOKUP(C282,Mapping!$A$1:$C$17,3,0),Mapping!$E$1:$F$6,2,0)</f>
        <v>Vùng 01</v>
      </c>
    </row>
    <row r="283" spans="1:17" x14ac:dyDescent="0.3">
      <c r="A283" s="33">
        <v>44561</v>
      </c>
      <c r="B283">
        <v>2304</v>
      </c>
      <c r="C283">
        <v>24</v>
      </c>
      <c r="D283" s="38" t="s">
        <v>77</v>
      </c>
      <c r="E283" s="2" t="s">
        <v>41</v>
      </c>
      <c r="F283">
        <v>7687689</v>
      </c>
      <c r="G283" s="44">
        <f t="shared" si="28"/>
        <v>44197</v>
      </c>
      <c r="H283" s="50">
        <f t="shared" si="29"/>
        <v>365</v>
      </c>
      <c r="I283" s="50">
        <f t="shared" si="30"/>
        <v>318000373.5</v>
      </c>
      <c r="J283" s="46">
        <v>8712339</v>
      </c>
      <c r="K283" s="2" t="s">
        <v>34</v>
      </c>
      <c r="L283" s="52" t="str">
        <f t="shared" si="31"/>
        <v>20211231VND</v>
      </c>
      <c r="M283">
        <f>VLOOKUP(L283,Mapping!$H$1:$K$25,4,0)</f>
        <v>1</v>
      </c>
      <c r="N283">
        <f t="shared" si="32"/>
        <v>7.6876890000000002E-3</v>
      </c>
      <c r="O283">
        <f t="shared" si="33"/>
        <v>8.7123389999999995E-3</v>
      </c>
      <c r="P283">
        <f t="shared" si="34"/>
        <v>0.31800037349999999</v>
      </c>
      <c r="Q283" t="str">
        <f>VLOOKUP(VLOOKUP(C283,Mapping!$A$1:$C$17,3,0),Mapping!$E$1:$F$6,2,0)</f>
        <v>Vùng 04</v>
      </c>
    </row>
    <row r="284" spans="1:17" x14ac:dyDescent="0.3">
      <c r="A284" s="33">
        <v>44561</v>
      </c>
      <c r="B284">
        <v>2305</v>
      </c>
      <c r="C284">
        <v>36</v>
      </c>
      <c r="D284" s="38" t="s">
        <v>77</v>
      </c>
      <c r="E284" s="2" t="s">
        <v>41</v>
      </c>
      <c r="F284">
        <v>1828034</v>
      </c>
      <c r="G284" s="44">
        <f t="shared" si="28"/>
        <v>44197</v>
      </c>
      <c r="H284" s="50">
        <f t="shared" si="29"/>
        <v>365</v>
      </c>
      <c r="I284" s="50">
        <f t="shared" si="30"/>
        <v>7869473</v>
      </c>
      <c r="J284" s="46">
        <v>215602</v>
      </c>
      <c r="K284" s="2" t="s">
        <v>34</v>
      </c>
      <c r="L284" s="52" t="str">
        <f t="shared" si="31"/>
        <v>20211231VND</v>
      </c>
      <c r="M284">
        <f>VLOOKUP(L284,Mapping!$H$1:$K$25,4,0)</f>
        <v>1</v>
      </c>
      <c r="N284">
        <f t="shared" si="32"/>
        <v>1.8280340000000001E-3</v>
      </c>
      <c r="O284">
        <f t="shared" si="33"/>
        <v>2.1560199999999999E-4</v>
      </c>
      <c r="P284">
        <f t="shared" si="34"/>
        <v>7.8694730000000001E-3</v>
      </c>
      <c r="Q284" t="str">
        <f>VLOOKUP(VLOOKUP(C284,Mapping!$A$1:$C$17,3,0),Mapping!$E$1:$F$6,2,0)</f>
        <v>Vùng 05</v>
      </c>
    </row>
    <row r="285" spans="1:17" x14ac:dyDescent="0.3">
      <c r="A285" s="33">
        <v>44561</v>
      </c>
      <c r="B285">
        <v>2308</v>
      </c>
      <c r="C285">
        <v>25</v>
      </c>
      <c r="D285" s="38" t="s">
        <v>77</v>
      </c>
      <c r="E285" s="2" t="s">
        <v>41</v>
      </c>
      <c r="F285">
        <v>1968583</v>
      </c>
      <c r="G285" s="44">
        <f t="shared" si="28"/>
        <v>44197</v>
      </c>
      <c r="H285" s="50">
        <f t="shared" si="29"/>
        <v>365</v>
      </c>
      <c r="I285" s="50">
        <f t="shared" si="30"/>
        <v>21938471</v>
      </c>
      <c r="J285" s="46">
        <v>601054</v>
      </c>
      <c r="K285" s="2" t="s">
        <v>34</v>
      </c>
      <c r="L285" s="52" t="str">
        <f t="shared" si="31"/>
        <v>20211231VND</v>
      </c>
      <c r="M285">
        <f>VLOOKUP(L285,Mapping!$H$1:$K$25,4,0)</f>
        <v>1</v>
      </c>
      <c r="N285">
        <f t="shared" si="32"/>
        <v>1.9685829999999999E-3</v>
      </c>
      <c r="O285">
        <f t="shared" si="33"/>
        <v>6.0105399999999995E-4</v>
      </c>
      <c r="P285">
        <f t="shared" si="34"/>
        <v>2.1938471000000001E-2</v>
      </c>
      <c r="Q285" t="str">
        <f>VLOOKUP(VLOOKUP(C285,Mapping!$A$1:$C$17,3,0),Mapping!$E$1:$F$6,2,0)</f>
        <v>Vùng 01</v>
      </c>
    </row>
    <row r="286" spans="1:17" x14ac:dyDescent="0.3">
      <c r="A286" s="33">
        <v>44561</v>
      </c>
      <c r="B286">
        <v>2309</v>
      </c>
      <c r="C286">
        <v>11</v>
      </c>
      <c r="D286" s="38" t="s">
        <v>77</v>
      </c>
      <c r="E286" s="2" t="s">
        <v>41</v>
      </c>
      <c r="F286">
        <v>1749404</v>
      </c>
      <c r="G286" s="44">
        <f t="shared" si="28"/>
        <v>44197</v>
      </c>
      <c r="H286" s="50">
        <f t="shared" si="29"/>
        <v>365</v>
      </c>
      <c r="I286" s="50">
        <f t="shared" si="30"/>
        <v>58789309</v>
      </c>
      <c r="J286" s="46">
        <v>1610666</v>
      </c>
      <c r="K286" s="2" t="s">
        <v>34</v>
      </c>
      <c r="L286" s="52" t="str">
        <f t="shared" si="31"/>
        <v>20211231VND</v>
      </c>
      <c r="M286">
        <f>VLOOKUP(L286,Mapping!$H$1:$K$25,4,0)</f>
        <v>1</v>
      </c>
      <c r="N286">
        <f t="shared" si="32"/>
        <v>1.749404E-3</v>
      </c>
      <c r="O286">
        <f t="shared" si="33"/>
        <v>1.610666E-3</v>
      </c>
      <c r="P286">
        <f t="shared" si="34"/>
        <v>5.8789308999999998E-2</v>
      </c>
      <c r="Q286" t="str">
        <f>VLOOKUP(VLOOKUP(C286,Mapping!$A$1:$C$17,3,0),Mapping!$E$1:$F$6,2,0)</f>
        <v>Vùng 01</v>
      </c>
    </row>
    <row r="287" spans="1:17" x14ac:dyDescent="0.3">
      <c r="A287" s="33">
        <v>44561</v>
      </c>
      <c r="B287">
        <v>2310</v>
      </c>
      <c r="C287">
        <v>34</v>
      </c>
      <c r="D287" s="38" t="s">
        <v>77</v>
      </c>
      <c r="E287" s="2" t="s">
        <v>41</v>
      </c>
      <c r="F287">
        <v>1834519</v>
      </c>
      <c r="G287" s="44">
        <f t="shared" si="28"/>
        <v>44197</v>
      </c>
      <c r="H287" s="50">
        <f t="shared" si="29"/>
        <v>365</v>
      </c>
      <c r="I287" s="50">
        <f t="shared" si="30"/>
        <v>11864982</v>
      </c>
      <c r="J287" s="46">
        <v>325068</v>
      </c>
      <c r="K287" s="2" t="s">
        <v>34</v>
      </c>
      <c r="L287" s="52" t="str">
        <f t="shared" si="31"/>
        <v>20211231VND</v>
      </c>
      <c r="M287">
        <f>VLOOKUP(L287,Mapping!$H$1:$K$25,4,0)</f>
        <v>1</v>
      </c>
      <c r="N287">
        <f t="shared" si="32"/>
        <v>1.834519E-3</v>
      </c>
      <c r="O287">
        <f t="shared" si="33"/>
        <v>3.2506800000000003E-4</v>
      </c>
      <c r="P287">
        <f t="shared" si="34"/>
        <v>1.1864982E-2</v>
      </c>
      <c r="Q287" t="str">
        <f>VLOOKUP(VLOOKUP(C287,Mapping!$A$1:$C$17,3,0),Mapping!$E$1:$F$6,2,0)</f>
        <v>Vùng 02</v>
      </c>
    </row>
    <row r="288" spans="1:17" x14ac:dyDescent="0.3">
      <c r="A288" s="33">
        <v>44561</v>
      </c>
      <c r="B288">
        <v>2310</v>
      </c>
      <c r="C288">
        <v>34</v>
      </c>
      <c r="D288" s="38" t="s">
        <v>77</v>
      </c>
      <c r="E288" s="2" t="s">
        <v>41</v>
      </c>
      <c r="F288">
        <v>1076181</v>
      </c>
      <c r="G288" s="44">
        <f t="shared" si="28"/>
        <v>44197</v>
      </c>
      <c r="H288" s="50">
        <f t="shared" si="29"/>
        <v>365</v>
      </c>
      <c r="I288" s="50">
        <f t="shared" si="30"/>
        <v>44193543</v>
      </c>
      <c r="J288" s="46">
        <v>1210782</v>
      </c>
      <c r="K288" s="2" t="s">
        <v>34</v>
      </c>
      <c r="L288" s="52" t="str">
        <f t="shared" si="31"/>
        <v>20211231VND</v>
      </c>
      <c r="M288">
        <f>VLOOKUP(L288,Mapping!$H$1:$K$25,4,0)</f>
        <v>1</v>
      </c>
      <c r="N288">
        <f t="shared" si="32"/>
        <v>1.0761810000000001E-3</v>
      </c>
      <c r="O288">
        <f t="shared" si="33"/>
        <v>1.2107820000000001E-3</v>
      </c>
      <c r="P288">
        <f t="shared" si="34"/>
        <v>4.4193543000000002E-2</v>
      </c>
      <c r="Q288" t="str">
        <f>VLOOKUP(VLOOKUP(C288,Mapping!$A$1:$C$17,3,0),Mapping!$E$1:$F$6,2,0)</f>
        <v>Vùng 02</v>
      </c>
    </row>
    <row r="289" spans="1:17" x14ac:dyDescent="0.3">
      <c r="A289" s="33">
        <v>44561</v>
      </c>
      <c r="B289">
        <v>2311</v>
      </c>
      <c r="C289">
        <v>20</v>
      </c>
      <c r="D289" s="38" t="s">
        <v>77</v>
      </c>
      <c r="E289" s="2" t="s">
        <v>41</v>
      </c>
      <c r="F289">
        <v>553848</v>
      </c>
      <c r="G289" s="44">
        <f t="shared" si="28"/>
        <v>44197</v>
      </c>
      <c r="H289" s="50">
        <f t="shared" si="29"/>
        <v>365</v>
      </c>
      <c r="I289" s="50">
        <f t="shared" si="30"/>
        <v>41813305</v>
      </c>
      <c r="J289" s="46">
        <v>1145570</v>
      </c>
      <c r="K289" s="2" t="s">
        <v>34</v>
      </c>
      <c r="L289" s="52" t="str">
        <f t="shared" si="31"/>
        <v>20211231VND</v>
      </c>
      <c r="M289">
        <f>VLOOKUP(L289,Mapping!$H$1:$K$25,4,0)</f>
        <v>1</v>
      </c>
      <c r="N289">
        <f t="shared" si="32"/>
        <v>5.5384800000000001E-4</v>
      </c>
      <c r="O289">
        <f t="shared" si="33"/>
        <v>1.1455700000000001E-3</v>
      </c>
      <c r="P289">
        <f t="shared" si="34"/>
        <v>4.1813305000000002E-2</v>
      </c>
      <c r="Q289" t="str">
        <f>VLOOKUP(VLOOKUP(C289,Mapping!$A$1:$C$17,3,0),Mapping!$E$1:$F$6,2,0)</f>
        <v>Vùng 02</v>
      </c>
    </row>
    <row r="290" spans="1:17" x14ac:dyDescent="0.3">
      <c r="A290" s="33">
        <v>44561</v>
      </c>
      <c r="B290">
        <v>2314</v>
      </c>
      <c r="C290">
        <v>45</v>
      </c>
      <c r="D290" s="38" t="s">
        <v>77</v>
      </c>
      <c r="E290" s="2" t="s">
        <v>41</v>
      </c>
      <c r="F290">
        <v>8832120</v>
      </c>
      <c r="G290" s="44">
        <f t="shared" si="28"/>
        <v>44197</v>
      </c>
      <c r="H290" s="50">
        <f t="shared" si="29"/>
        <v>365</v>
      </c>
      <c r="I290" s="50">
        <f t="shared" si="30"/>
        <v>224258992.99999997</v>
      </c>
      <c r="J290" s="46">
        <v>6144082</v>
      </c>
      <c r="K290" s="2" t="s">
        <v>34</v>
      </c>
      <c r="L290" s="52" t="str">
        <f t="shared" si="31"/>
        <v>20211231VND</v>
      </c>
      <c r="M290">
        <f>VLOOKUP(L290,Mapping!$H$1:$K$25,4,0)</f>
        <v>1</v>
      </c>
      <c r="N290">
        <f t="shared" si="32"/>
        <v>8.8321200000000006E-3</v>
      </c>
      <c r="O290">
        <f t="shared" si="33"/>
        <v>6.1440820000000004E-3</v>
      </c>
      <c r="P290">
        <f t="shared" si="34"/>
        <v>0.22425899299999996</v>
      </c>
      <c r="Q290" t="str">
        <f>VLOOKUP(VLOOKUP(C290,Mapping!$A$1:$C$17,3,0),Mapping!$E$1:$F$6,2,0)</f>
        <v>Vùng 02</v>
      </c>
    </row>
    <row r="291" spans="1:17" x14ac:dyDescent="0.3">
      <c r="A291" s="33">
        <v>44561</v>
      </c>
      <c r="B291">
        <v>2314</v>
      </c>
      <c r="C291">
        <v>45</v>
      </c>
      <c r="D291" s="38" t="s">
        <v>77</v>
      </c>
      <c r="E291" s="2" t="s">
        <v>43</v>
      </c>
      <c r="F291">
        <v>404283</v>
      </c>
      <c r="G291" s="44">
        <f t="shared" si="28"/>
        <v>44197</v>
      </c>
      <c r="H291" s="50">
        <f t="shared" si="29"/>
        <v>365</v>
      </c>
      <c r="I291" s="50">
        <f t="shared" si="30"/>
        <v>50194471.5</v>
      </c>
      <c r="J291" s="46">
        <v>1375191</v>
      </c>
      <c r="K291" s="2" t="s">
        <v>34</v>
      </c>
      <c r="L291" s="52" t="str">
        <f t="shared" si="31"/>
        <v>20211231VND</v>
      </c>
      <c r="M291">
        <f>VLOOKUP(L291,Mapping!$H$1:$K$25,4,0)</f>
        <v>1</v>
      </c>
      <c r="N291">
        <f t="shared" si="32"/>
        <v>4.0428300000000002E-4</v>
      </c>
      <c r="O291">
        <f t="shared" si="33"/>
        <v>1.375191E-3</v>
      </c>
      <c r="P291">
        <f t="shared" si="34"/>
        <v>5.0194471499999997E-2</v>
      </c>
      <c r="Q291" t="str">
        <f>VLOOKUP(VLOOKUP(C291,Mapping!$A$1:$C$17,3,0),Mapping!$E$1:$F$6,2,0)</f>
        <v>Vùng 02</v>
      </c>
    </row>
    <row r="292" spans="1:17" x14ac:dyDescent="0.3">
      <c r="A292" s="33">
        <v>44561</v>
      </c>
      <c r="B292">
        <v>2314</v>
      </c>
      <c r="C292">
        <v>45</v>
      </c>
      <c r="D292" s="38" t="s">
        <v>77</v>
      </c>
      <c r="E292" s="2" t="s">
        <v>43</v>
      </c>
      <c r="F292">
        <v>917524</v>
      </c>
      <c r="G292" s="44">
        <f t="shared" si="28"/>
        <v>44197</v>
      </c>
      <c r="H292" s="50">
        <f t="shared" si="29"/>
        <v>365</v>
      </c>
      <c r="I292" s="50">
        <f t="shared" si="30"/>
        <v>40789042</v>
      </c>
      <c r="J292" s="46">
        <v>1117508</v>
      </c>
      <c r="K292" s="2" t="s">
        <v>34</v>
      </c>
      <c r="L292" s="52" t="str">
        <f t="shared" si="31"/>
        <v>20211231VND</v>
      </c>
      <c r="M292">
        <f>VLOOKUP(L292,Mapping!$H$1:$K$25,4,0)</f>
        <v>1</v>
      </c>
      <c r="N292">
        <f t="shared" si="32"/>
        <v>9.1752399999999997E-4</v>
      </c>
      <c r="O292">
        <f t="shared" si="33"/>
        <v>1.1175079999999999E-3</v>
      </c>
      <c r="P292">
        <f t="shared" si="34"/>
        <v>4.0789041999999998E-2</v>
      </c>
      <c r="Q292" t="str">
        <f>VLOOKUP(VLOOKUP(C292,Mapping!$A$1:$C$17,3,0),Mapping!$E$1:$F$6,2,0)</f>
        <v>Vùng 02</v>
      </c>
    </row>
    <row r="293" spans="1:17" x14ac:dyDescent="0.3">
      <c r="A293" s="33">
        <v>44561</v>
      </c>
      <c r="B293">
        <v>2314</v>
      </c>
      <c r="C293">
        <v>45</v>
      </c>
      <c r="D293" s="38" t="s">
        <v>77</v>
      </c>
      <c r="E293" s="2" t="s">
        <v>43</v>
      </c>
      <c r="F293">
        <v>282498</v>
      </c>
      <c r="G293" s="44">
        <f t="shared" si="28"/>
        <v>44197</v>
      </c>
      <c r="H293" s="50">
        <f t="shared" si="29"/>
        <v>365</v>
      </c>
      <c r="I293" s="50">
        <f t="shared" si="30"/>
        <v>16718095</v>
      </c>
      <c r="J293" s="46">
        <v>458030</v>
      </c>
      <c r="K293" s="2" t="s">
        <v>34</v>
      </c>
      <c r="L293" s="52" t="str">
        <f t="shared" si="31"/>
        <v>20211231VND</v>
      </c>
      <c r="M293">
        <f>VLOOKUP(L293,Mapping!$H$1:$K$25,4,0)</f>
        <v>1</v>
      </c>
      <c r="N293">
        <f t="shared" si="32"/>
        <v>2.82498E-4</v>
      </c>
      <c r="O293">
        <f t="shared" si="33"/>
        <v>4.5803E-4</v>
      </c>
      <c r="P293">
        <f t="shared" si="34"/>
        <v>1.6718094999999999E-2</v>
      </c>
      <c r="Q293" t="str">
        <f>VLOOKUP(VLOOKUP(C293,Mapping!$A$1:$C$17,3,0),Mapping!$E$1:$F$6,2,0)</f>
        <v>Vùng 02</v>
      </c>
    </row>
    <row r="294" spans="1:17" x14ac:dyDescent="0.3">
      <c r="A294" s="33">
        <v>44561</v>
      </c>
      <c r="B294">
        <v>2314</v>
      </c>
      <c r="C294">
        <v>45</v>
      </c>
      <c r="D294" s="38" t="s">
        <v>77</v>
      </c>
      <c r="E294" s="2" t="s">
        <v>41</v>
      </c>
      <c r="F294">
        <v>866884</v>
      </c>
      <c r="G294" s="44">
        <f t="shared" si="28"/>
        <v>44197</v>
      </c>
      <c r="H294" s="50">
        <f t="shared" si="29"/>
        <v>365</v>
      </c>
      <c r="I294" s="50">
        <f t="shared" si="30"/>
        <v>572900836606.75793</v>
      </c>
      <c r="J294" s="46">
        <v>712227</v>
      </c>
      <c r="K294" s="2" t="s">
        <v>35</v>
      </c>
      <c r="L294" s="52" t="str">
        <f t="shared" si="31"/>
        <v>20211231USD</v>
      </c>
      <c r="M294">
        <f>VLOOKUP(L294,Mapping!$H$1:$K$25,4,0)</f>
        <v>22037.795999999998</v>
      </c>
      <c r="N294">
        <f t="shared" si="32"/>
        <v>19.104212747663997</v>
      </c>
      <c r="O294">
        <f t="shared" si="33"/>
        <v>15.695913331691999</v>
      </c>
      <c r="P294">
        <f t="shared" si="34"/>
        <v>572.90083660675793</v>
      </c>
      <c r="Q294" t="str">
        <f>VLOOKUP(VLOOKUP(C294,Mapping!$A$1:$C$17,3,0),Mapping!$E$1:$F$6,2,0)</f>
        <v>Vùng 02</v>
      </c>
    </row>
    <row r="295" spans="1:17" x14ac:dyDescent="0.3">
      <c r="A295" s="33">
        <v>44561</v>
      </c>
      <c r="B295">
        <v>2314</v>
      </c>
      <c r="C295">
        <v>45</v>
      </c>
      <c r="D295" s="38" t="s">
        <v>77</v>
      </c>
      <c r="E295" s="2" t="s">
        <v>43</v>
      </c>
      <c r="F295">
        <v>1216940</v>
      </c>
      <c r="G295" s="44">
        <f t="shared" si="28"/>
        <v>44197</v>
      </c>
      <c r="H295" s="50">
        <f t="shared" si="29"/>
        <v>365</v>
      </c>
      <c r="I295" s="50">
        <f t="shared" si="30"/>
        <v>58685356.999999993</v>
      </c>
      <c r="J295" s="46">
        <v>1607818</v>
      </c>
      <c r="K295" s="2" t="s">
        <v>34</v>
      </c>
      <c r="L295" s="52" t="str">
        <f t="shared" si="31"/>
        <v>20211231VND</v>
      </c>
      <c r="M295">
        <f>VLOOKUP(L295,Mapping!$H$1:$K$25,4,0)</f>
        <v>1</v>
      </c>
      <c r="N295">
        <f t="shared" si="32"/>
        <v>1.2169399999999999E-3</v>
      </c>
      <c r="O295">
        <f t="shared" si="33"/>
        <v>1.607818E-3</v>
      </c>
      <c r="P295">
        <f t="shared" si="34"/>
        <v>5.8685356999999994E-2</v>
      </c>
      <c r="Q295" t="str">
        <f>VLOOKUP(VLOOKUP(C295,Mapping!$A$1:$C$17,3,0),Mapping!$E$1:$F$6,2,0)</f>
        <v>Vùng 02</v>
      </c>
    </row>
    <row r="296" spans="1:17" x14ac:dyDescent="0.3">
      <c r="A296" s="33">
        <v>44561</v>
      </c>
      <c r="B296">
        <v>2314</v>
      </c>
      <c r="C296">
        <v>45</v>
      </c>
      <c r="D296" s="38" t="s">
        <v>77</v>
      </c>
      <c r="E296" s="2" t="s">
        <v>43</v>
      </c>
      <c r="F296">
        <v>1017825</v>
      </c>
      <c r="G296" s="44">
        <f t="shared" si="28"/>
        <v>44197</v>
      </c>
      <c r="H296" s="50">
        <f t="shared" si="29"/>
        <v>365</v>
      </c>
      <c r="I296" s="50">
        <f t="shared" si="30"/>
        <v>62145885.500000007</v>
      </c>
      <c r="J296" s="46">
        <v>1702627</v>
      </c>
      <c r="K296" s="2" t="s">
        <v>34</v>
      </c>
      <c r="L296" s="52" t="str">
        <f t="shared" si="31"/>
        <v>20211231VND</v>
      </c>
      <c r="M296">
        <f>VLOOKUP(L296,Mapping!$H$1:$K$25,4,0)</f>
        <v>1</v>
      </c>
      <c r="N296">
        <f t="shared" si="32"/>
        <v>1.017825E-3</v>
      </c>
      <c r="O296">
        <f t="shared" si="33"/>
        <v>1.702627E-3</v>
      </c>
      <c r="P296">
        <f t="shared" si="34"/>
        <v>6.2145885500000005E-2</v>
      </c>
      <c r="Q296" t="str">
        <f>VLOOKUP(VLOOKUP(C296,Mapping!$A$1:$C$17,3,0),Mapping!$E$1:$F$6,2,0)</f>
        <v>Vùng 02</v>
      </c>
    </row>
    <row r="297" spans="1:17" x14ac:dyDescent="0.3">
      <c r="A297" s="33">
        <v>44561</v>
      </c>
      <c r="B297">
        <v>2314</v>
      </c>
      <c r="C297">
        <v>45</v>
      </c>
      <c r="D297" s="38" t="s">
        <v>77</v>
      </c>
      <c r="E297" s="2" t="s">
        <v>43</v>
      </c>
      <c r="F297">
        <v>1084429</v>
      </c>
      <c r="G297" s="44">
        <f t="shared" si="28"/>
        <v>44197</v>
      </c>
      <c r="H297" s="50">
        <f t="shared" si="29"/>
        <v>365</v>
      </c>
      <c r="I297" s="50">
        <f t="shared" si="30"/>
        <v>11572361.5</v>
      </c>
      <c r="J297" s="46">
        <v>317051</v>
      </c>
      <c r="K297" s="2" t="s">
        <v>34</v>
      </c>
      <c r="L297" s="52" t="str">
        <f t="shared" si="31"/>
        <v>20211231VND</v>
      </c>
      <c r="M297">
        <f>VLOOKUP(L297,Mapping!$H$1:$K$25,4,0)</f>
        <v>1</v>
      </c>
      <c r="N297">
        <f t="shared" si="32"/>
        <v>1.084429E-3</v>
      </c>
      <c r="O297">
        <f t="shared" si="33"/>
        <v>3.17051E-4</v>
      </c>
      <c r="P297">
        <f t="shared" si="34"/>
        <v>1.1572361499999999E-2</v>
      </c>
      <c r="Q297" t="str">
        <f>VLOOKUP(VLOOKUP(C297,Mapping!$A$1:$C$17,3,0),Mapping!$E$1:$F$6,2,0)</f>
        <v>Vùng 02</v>
      </c>
    </row>
    <row r="298" spans="1:17" x14ac:dyDescent="0.3">
      <c r="A298" s="33">
        <v>44561</v>
      </c>
      <c r="B298">
        <v>2314</v>
      </c>
      <c r="C298">
        <v>34</v>
      </c>
      <c r="D298" s="38" t="s">
        <v>77</v>
      </c>
      <c r="E298" s="2" t="s">
        <v>43</v>
      </c>
      <c r="F298">
        <v>6485078</v>
      </c>
      <c r="G298" s="44">
        <f t="shared" si="28"/>
        <v>44197</v>
      </c>
      <c r="H298" s="50">
        <f t="shared" si="29"/>
        <v>365</v>
      </c>
      <c r="I298" s="50">
        <f t="shared" si="30"/>
        <v>364286863</v>
      </c>
      <c r="J298" s="46">
        <v>9980462</v>
      </c>
      <c r="K298" s="2" t="s">
        <v>34</v>
      </c>
      <c r="L298" s="52" t="str">
        <f t="shared" si="31"/>
        <v>20211231VND</v>
      </c>
      <c r="M298">
        <f>VLOOKUP(L298,Mapping!$H$1:$K$25,4,0)</f>
        <v>1</v>
      </c>
      <c r="N298">
        <f t="shared" si="32"/>
        <v>6.485078E-3</v>
      </c>
      <c r="O298">
        <f t="shared" si="33"/>
        <v>9.9804620000000007E-3</v>
      </c>
      <c r="P298">
        <f t="shared" si="34"/>
        <v>0.36428686300000002</v>
      </c>
      <c r="Q298" t="str">
        <f>VLOOKUP(VLOOKUP(C298,Mapping!$A$1:$C$17,3,0),Mapping!$E$1:$F$6,2,0)</f>
        <v>Vùng 02</v>
      </c>
    </row>
    <row r="299" spans="1:17" x14ac:dyDescent="0.3">
      <c r="A299" s="33">
        <v>44561</v>
      </c>
      <c r="B299">
        <v>2314</v>
      </c>
      <c r="C299">
        <v>34</v>
      </c>
      <c r="D299" s="38" t="s">
        <v>77</v>
      </c>
      <c r="E299" s="2" t="s">
        <v>41</v>
      </c>
      <c r="F299">
        <v>8399783</v>
      </c>
      <c r="G299" s="44">
        <f t="shared" si="28"/>
        <v>44197</v>
      </c>
      <c r="H299" s="50">
        <f t="shared" si="29"/>
        <v>365</v>
      </c>
      <c r="I299" s="50">
        <f t="shared" si="30"/>
        <v>307042489.5</v>
      </c>
      <c r="J299" s="46">
        <v>8412123</v>
      </c>
      <c r="K299" s="2" t="s">
        <v>34</v>
      </c>
      <c r="L299" s="52" t="str">
        <f t="shared" si="31"/>
        <v>20211231VND</v>
      </c>
      <c r="M299">
        <f>VLOOKUP(L299,Mapping!$H$1:$K$25,4,0)</f>
        <v>1</v>
      </c>
      <c r="N299">
        <f t="shared" si="32"/>
        <v>8.3997829999999992E-3</v>
      </c>
      <c r="O299">
        <f t="shared" si="33"/>
        <v>8.4121230000000005E-3</v>
      </c>
      <c r="P299">
        <f t="shared" si="34"/>
        <v>0.30704248950000002</v>
      </c>
      <c r="Q299" t="str">
        <f>VLOOKUP(VLOOKUP(C299,Mapping!$A$1:$C$17,3,0),Mapping!$E$1:$F$6,2,0)</f>
        <v>Vùng 02</v>
      </c>
    </row>
    <row r="300" spans="1:17" x14ac:dyDescent="0.3">
      <c r="A300" s="33">
        <v>44561</v>
      </c>
      <c r="B300">
        <v>2314</v>
      </c>
      <c r="C300">
        <v>34</v>
      </c>
      <c r="D300" s="38" t="s">
        <v>77</v>
      </c>
      <c r="E300" s="2" t="s">
        <v>41</v>
      </c>
      <c r="F300">
        <v>6384505</v>
      </c>
      <c r="G300" s="44">
        <f t="shared" si="28"/>
        <v>44197</v>
      </c>
      <c r="H300" s="50">
        <f t="shared" si="29"/>
        <v>365</v>
      </c>
      <c r="I300" s="50">
        <f t="shared" si="30"/>
        <v>360503200</v>
      </c>
      <c r="J300" s="46">
        <v>9876800</v>
      </c>
      <c r="K300" s="2" t="s">
        <v>34</v>
      </c>
      <c r="L300" s="52" t="str">
        <f t="shared" si="31"/>
        <v>20211231VND</v>
      </c>
      <c r="M300">
        <f>VLOOKUP(L300,Mapping!$H$1:$K$25,4,0)</f>
        <v>1</v>
      </c>
      <c r="N300">
        <f t="shared" si="32"/>
        <v>6.3845050000000004E-3</v>
      </c>
      <c r="O300">
        <f t="shared" si="33"/>
        <v>9.8767999999999998E-3</v>
      </c>
      <c r="P300">
        <f t="shared" si="34"/>
        <v>0.36050320000000002</v>
      </c>
      <c r="Q300" t="str">
        <f>VLOOKUP(VLOOKUP(C300,Mapping!$A$1:$C$17,3,0),Mapping!$E$1:$F$6,2,0)</f>
        <v>Vùng 02</v>
      </c>
    </row>
    <row r="301" spans="1:17" x14ac:dyDescent="0.3">
      <c r="A301" s="33">
        <v>44561</v>
      </c>
      <c r="B301">
        <v>2314</v>
      </c>
      <c r="C301">
        <v>45</v>
      </c>
      <c r="D301" s="38" t="s">
        <v>77</v>
      </c>
      <c r="E301" s="2" t="s">
        <v>43</v>
      </c>
      <c r="F301">
        <v>6616824</v>
      </c>
      <c r="G301" s="44">
        <f t="shared" si="28"/>
        <v>44197</v>
      </c>
      <c r="H301" s="50">
        <f t="shared" si="29"/>
        <v>365</v>
      </c>
      <c r="I301" s="50">
        <f t="shared" si="30"/>
        <v>294414511.5</v>
      </c>
      <c r="J301" s="46">
        <v>8066151</v>
      </c>
      <c r="K301" s="2" t="s">
        <v>34</v>
      </c>
      <c r="L301" s="52" t="str">
        <f t="shared" si="31"/>
        <v>20211231VND</v>
      </c>
      <c r="M301">
        <f>VLOOKUP(L301,Mapping!$H$1:$K$25,4,0)</f>
        <v>1</v>
      </c>
      <c r="N301">
        <f t="shared" si="32"/>
        <v>6.6168240000000003E-3</v>
      </c>
      <c r="O301">
        <f t="shared" si="33"/>
        <v>8.0661510000000006E-3</v>
      </c>
      <c r="P301">
        <f t="shared" si="34"/>
        <v>0.29441451149999998</v>
      </c>
      <c r="Q301" t="str">
        <f>VLOOKUP(VLOOKUP(C301,Mapping!$A$1:$C$17,3,0),Mapping!$E$1:$F$6,2,0)</f>
        <v>Vùng 02</v>
      </c>
    </row>
    <row r="302" spans="1:17" x14ac:dyDescent="0.3">
      <c r="A302" s="33">
        <v>44561</v>
      </c>
      <c r="B302">
        <v>2314</v>
      </c>
      <c r="C302">
        <v>45</v>
      </c>
      <c r="D302" s="38" t="s">
        <v>77</v>
      </c>
      <c r="E302" s="2" t="s">
        <v>43</v>
      </c>
      <c r="F302">
        <v>776364</v>
      </c>
      <c r="G302" s="44">
        <f t="shared" si="28"/>
        <v>44197</v>
      </c>
      <c r="H302" s="50">
        <f t="shared" si="29"/>
        <v>365</v>
      </c>
      <c r="I302" s="50">
        <f t="shared" si="30"/>
        <v>2765751</v>
      </c>
      <c r="J302" s="46">
        <v>75774</v>
      </c>
      <c r="K302" s="2" t="s">
        <v>34</v>
      </c>
      <c r="L302" s="52" t="str">
        <f t="shared" si="31"/>
        <v>20211231VND</v>
      </c>
      <c r="M302">
        <f>VLOOKUP(L302,Mapping!$H$1:$K$25,4,0)</f>
        <v>1</v>
      </c>
      <c r="N302">
        <f t="shared" si="32"/>
        <v>7.7636399999999998E-4</v>
      </c>
      <c r="O302">
        <f t="shared" si="33"/>
        <v>7.5773999999999997E-5</v>
      </c>
      <c r="P302">
        <f t="shared" si="34"/>
        <v>2.7657509999999999E-3</v>
      </c>
      <c r="Q302" t="str">
        <f>VLOOKUP(VLOOKUP(C302,Mapping!$A$1:$C$17,3,0),Mapping!$E$1:$F$6,2,0)</f>
        <v>Vùng 02</v>
      </c>
    </row>
    <row r="303" spans="1:17" x14ac:dyDescent="0.3">
      <c r="A303" s="33">
        <v>44561</v>
      </c>
      <c r="B303">
        <v>2314</v>
      </c>
      <c r="C303">
        <v>45</v>
      </c>
      <c r="D303" s="38" t="s">
        <v>77</v>
      </c>
      <c r="E303" s="2" t="s">
        <v>43</v>
      </c>
      <c r="F303">
        <v>1625685</v>
      </c>
      <c r="G303" s="44">
        <f t="shared" si="28"/>
        <v>44197</v>
      </c>
      <c r="H303" s="50">
        <f t="shared" si="29"/>
        <v>365</v>
      </c>
      <c r="I303" s="50">
        <f t="shared" si="30"/>
        <v>19608968</v>
      </c>
      <c r="J303" s="46">
        <v>537232</v>
      </c>
      <c r="K303" s="2" t="s">
        <v>34</v>
      </c>
      <c r="L303" s="52" t="str">
        <f t="shared" si="31"/>
        <v>20211231VND</v>
      </c>
      <c r="M303">
        <f>VLOOKUP(L303,Mapping!$H$1:$K$25,4,0)</f>
        <v>1</v>
      </c>
      <c r="N303">
        <f t="shared" si="32"/>
        <v>1.625685E-3</v>
      </c>
      <c r="O303">
        <f t="shared" si="33"/>
        <v>5.3723200000000001E-4</v>
      </c>
      <c r="P303">
        <f t="shared" si="34"/>
        <v>1.9608968000000001E-2</v>
      </c>
      <c r="Q303" t="str">
        <f>VLOOKUP(VLOOKUP(C303,Mapping!$A$1:$C$17,3,0),Mapping!$E$1:$F$6,2,0)</f>
        <v>Vùng 02</v>
      </c>
    </row>
    <row r="304" spans="1:17" x14ac:dyDescent="0.3">
      <c r="A304" s="33">
        <v>44561</v>
      </c>
      <c r="B304">
        <v>2314</v>
      </c>
      <c r="C304">
        <v>45</v>
      </c>
      <c r="D304" s="38" t="s">
        <v>77</v>
      </c>
      <c r="E304" s="2" t="s">
        <v>41</v>
      </c>
      <c r="F304">
        <v>3947267</v>
      </c>
      <c r="G304" s="44">
        <f t="shared" si="28"/>
        <v>44197</v>
      </c>
      <c r="H304" s="50">
        <f t="shared" si="29"/>
        <v>365</v>
      </c>
      <c r="I304" s="50">
        <f t="shared" si="30"/>
        <v>134153377.5</v>
      </c>
      <c r="J304" s="46">
        <v>3675435</v>
      </c>
      <c r="K304" s="2" t="s">
        <v>34</v>
      </c>
      <c r="L304" s="52" t="str">
        <f t="shared" si="31"/>
        <v>20211231VND</v>
      </c>
      <c r="M304">
        <f>VLOOKUP(L304,Mapping!$H$1:$K$25,4,0)</f>
        <v>1</v>
      </c>
      <c r="N304">
        <f t="shared" si="32"/>
        <v>3.947267E-3</v>
      </c>
      <c r="O304">
        <f t="shared" si="33"/>
        <v>3.6754349999999999E-3</v>
      </c>
      <c r="P304">
        <f t="shared" si="34"/>
        <v>0.1341533775</v>
      </c>
      <c r="Q304" t="str">
        <f>VLOOKUP(VLOOKUP(C304,Mapping!$A$1:$C$17,3,0),Mapping!$E$1:$F$6,2,0)</f>
        <v>Vùng 02</v>
      </c>
    </row>
    <row r="305" spans="1:17" x14ac:dyDescent="0.3">
      <c r="A305" s="33">
        <v>44561</v>
      </c>
      <c r="B305">
        <v>2315</v>
      </c>
      <c r="C305">
        <v>43</v>
      </c>
      <c r="D305" s="38" t="s">
        <v>77</v>
      </c>
      <c r="E305" s="2" t="s">
        <v>41</v>
      </c>
      <c r="F305">
        <v>6025978</v>
      </c>
      <c r="G305" s="44">
        <f t="shared" si="28"/>
        <v>44197</v>
      </c>
      <c r="H305" s="50">
        <f t="shared" si="29"/>
        <v>365</v>
      </c>
      <c r="I305" s="50">
        <f t="shared" si="30"/>
        <v>251325969.50000003</v>
      </c>
      <c r="J305" s="46">
        <v>6885643</v>
      </c>
      <c r="K305" s="2" t="s">
        <v>34</v>
      </c>
      <c r="L305" s="52" t="str">
        <f t="shared" si="31"/>
        <v>20211231VND</v>
      </c>
      <c r="M305">
        <f>VLOOKUP(L305,Mapping!$H$1:$K$25,4,0)</f>
        <v>1</v>
      </c>
      <c r="N305">
        <f t="shared" si="32"/>
        <v>6.0259780000000004E-3</v>
      </c>
      <c r="O305">
        <f t="shared" si="33"/>
        <v>6.8856430000000003E-3</v>
      </c>
      <c r="P305">
        <f t="shared" si="34"/>
        <v>0.25132596950000002</v>
      </c>
      <c r="Q305" t="str">
        <f>VLOOKUP(VLOOKUP(C305,Mapping!$A$1:$C$17,3,0),Mapping!$E$1:$F$6,2,0)</f>
        <v>Vùng 04</v>
      </c>
    </row>
    <row r="306" spans="1:17" x14ac:dyDescent="0.3">
      <c r="A306" s="33">
        <v>44561</v>
      </c>
      <c r="B306">
        <v>2318</v>
      </c>
      <c r="C306">
        <v>24</v>
      </c>
      <c r="D306" s="38" t="s">
        <v>77</v>
      </c>
      <c r="E306" s="2" t="s">
        <v>41</v>
      </c>
      <c r="F306">
        <v>947587</v>
      </c>
      <c r="G306" s="44">
        <f t="shared" si="28"/>
        <v>44197</v>
      </c>
      <c r="H306" s="50">
        <f t="shared" si="29"/>
        <v>365</v>
      </c>
      <c r="I306" s="50">
        <f t="shared" si="30"/>
        <v>987559301073.31189</v>
      </c>
      <c r="J306" s="46">
        <v>1227728</v>
      </c>
      <c r="K306" s="2" t="s">
        <v>35</v>
      </c>
      <c r="L306" s="52" t="str">
        <f t="shared" si="31"/>
        <v>20211231USD</v>
      </c>
      <c r="M306">
        <f>VLOOKUP(L306,Mapping!$H$1:$K$25,4,0)</f>
        <v>22037.795999999998</v>
      </c>
      <c r="N306">
        <f t="shared" si="32"/>
        <v>20.882728998251999</v>
      </c>
      <c r="O306">
        <f t="shared" si="33"/>
        <v>27.056419207487998</v>
      </c>
      <c r="P306">
        <f t="shared" si="34"/>
        <v>987.55930107331187</v>
      </c>
      <c r="Q306" t="str">
        <f>VLOOKUP(VLOOKUP(C306,Mapping!$A$1:$C$17,3,0),Mapping!$E$1:$F$6,2,0)</f>
        <v>Vùng 04</v>
      </c>
    </row>
    <row r="307" spans="1:17" x14ac:dyDescent="0.3">
      <c r="A307" s="33">
        <v>44561</v>
      </c>
      <c r="B307">
        <v>2318</v>
      </c>
      <c r="C307">
        <v>24</v>
      </c>
      <c r="D307" s="38" t="s">
        <v>77</v>
      </c>
      <c r="E307" s="2" t="s">
        <v>41</v>
      </c>
      <c r="F307">
        <v>3675653</v>
      </c>
      <c r="G307" s="44">
        <f t="shared" si="28"/>
        <v>44197</v>
      </c>
      <c r="H307" s="50">
        <f t="shared" si="29"/>
        <v>365</v>
      </c>
      <c r="I307" s="50">
        <f t="shared" si="30"/>
        <v>101789958.99999999</v>
      </c>
      <c r="J307" s="46">
        <v>2788766</v>
      </c>
      <c r="K307" s="2" t="s">
        <v>34</v>
      </c>
      <c r="L307" s="52" t="str">
        <f t="shared" si="31"/>
        <v>20211231VND</v>
      </c>
      <c r="M307">
        <f>VLOOKUP(L307,Mapping!$H$1:$K$25,4,0)</f>
        <v>1</v>
      </c>
      <c r="N307">
        <f t="shared" si="32"/>
        <v>3.6756530000000001E-3</v>
      </c>
      <c r="O307">
        <f t="shared" si="33"/>
        <v>2.7887659999999998E-3</v>
      </c>
      <c r="P307">
        <f t="shared" si="34"/>
        <v>0.10178995899999999</v>
      </c>
      <c r="Q307" t="str">
        <f>VLOOKUP(VLOOKUP(C307,Mapping!$A$1:$C$17,3,0),Mapping!$E$1:$F$6,2,0)</f>
        <v>Vùng 04</v>
      </c>
    </row>
    <row r="308" spans="1:17" x14ac:dyDescent="0.3">
      <c r="A308" s="33">
        <v>44561</v>
      </c>
      <c r="B308">
        <v>2319</v>
      </c>
      <c r="C308">
        <v>20</v>
      </c>
      <c r="D308" s="38" t="s">
        <v>77</v>
      </c>
      <c r="E308" s="2" t="s">
        <v>41</v>
      </c>
      <c r="F308">
        <v>586159</v>
      </c>
      <c r="G308" s="44">
        <f t="shared" si="28"/>
        <v>44197</v>
      </c>
      <c r="H308" s="50">
        <f t="shared" si="29"/>
        <v>365</v>
      </c>
      <c r="I308" s="50">
        <f t="shared" si="30"/>
        <v>58004814.499999993</v>
      </c>
      <c r="J308" s="46">
        <v>1589173</v>
      </c>
      <c r="K308" s="2" t="s">
        <v>34</v>
      </c>
      <c r="L308" s="52" t="str">
        <f t="shared" si="31"/>
        <v>20211231VND</v>
      </c>
      <c r="M308">
        <f>VLOOKUP(L308,Mapping!$H$1:$K$25,4,0)</f>
        <v>1</v>
      </c>
      <c r="N308">
        <f t="shared" si="32"/>
        <v>5.8615900000000005E-4</v>
      </c>
      <c r="O308">
        <f t="shared" si="33"/>
        <v>1.5891729999999999E-3</v>
      </c>
      <c r="P308">
        <f t="shared" si="34"/>
        <v>5.8004814499999995E-2</v>
      </c>
      <c r="Q308" t="str">
        <f>VLOOKUP(VLOOKUP(C308,Mapping!$A$1:$C$17,3,0),Mapping!$E$1:$F$6,2,0)</f>
        <v>Vùng 02</v>
      </c>
    </row>
    <row r="309" spans="1:17" x14ac:dyDescent="0.3">
      <c r="A309" s="33">
        <v>44561</v>
      </c>
      <c r="B309">
        <v>2319</v>
      </c>
      <c r="C309">
        <v>20</v>
      </c>
      <c r="D309" s="38" t="s">
        <v>77</v>
      </c>
      <c r="E309" s="2" t="s">
        <v>41</v>
      </c>
      <c r="F309">
        <v>564018</v>
      </c>
      <c r="G309" s="44">
        <f t="shared" si="28"/>
        <v>44197</v>
      </c>
      <c r="H309" s="50">
        <f t="shared" si="29"/>
        <v>365</v>
      </c>
      <c r="I309" s="50">
        <f t="shared" si="30"/>
        <v>976512756658.22998</v>
      </c>
      <c r="J309" s="46">
        <v>1213995</v>
      </c>
      <c r="K309" s="2" t="s">
        <v>35</v>
      </c>
      <c r="L309" s="52" t="str">
        <f t="shared" si="31"/>
        <v>20211231USD</v>
      </c>
      <c r="M309">
        <f>VLOOKUP(L309,Mapping!$H$1:$K$25,4,0)</f>
        <v>22037.795999999998</v>
      </c>
      <c r="N309">
        <f t="shared" si="32"/>
        <v>12.429713624327999</v>
      </c>
      <c r="O309">
        <f t="shared" si="33"/>
        <v>26.753774155019997</v>
      </c>
      <c r="P309">
        <f t="shared" si="34"/>
        <v>976.51275665822993</v>
      </c>
      <c r="Q309" t="str">
        <f>VLOOKUP(VLOOKUP(C309,Mapping!$A$1:$C$17,3,0),Mapping!$E$1:$F$6,2,0)</f>
        <v>Vùng 02</v>
      </c>
    </row>
    <row r="310" spans="1:17" x14ac:dyDescent="0.3">
      <c r="A310" s="33">
        <v>44561</v>
      </c>
      <c r="B310">
        <v>2320</v>
      </c>
      <c r="C310">
        <v>34</v>
      </c>
      <c r="D310" s="38" t="s">
        <v>77</v>
      </c>
      <c r="E310" s="2" t="s">
        <v>41</v>
      </c>
      <c r="F310">
        <v>1022627</v>
      </c>
      <c r="G310" s="44">
        <f t="shared" si="28"/>
        <v>44197</v>
      </c>
      <c r="H310" s="50">
        <f t="shared" si="29"/>
        <v>365</v>
      </c>
      <c r="I310" s="50">
        <f t="shared" si="30"/>
        <v>43204320</v>
      </c>
      <c r="J310" s="46">
        <v>1183680</v>
      </c>
      <c r="K310" s="2" t="s">
        <v>34</v>
      </c>
      <c r="L310" s="52" t="str">
        <f t="shared" si="31"/>
        <v>20211231VND</v>
      </c>
      <c r="M310">
        <f>VLOOKUP(L310,Mapping!$H$1:$K$25,4,0)</f>
        <v>1</v>
      </c>
      <c r="N310">
        <f t="shared" si="32"/>
        <v>1.0226269999999999E-3</v>
      </c>
      <c r="O310">
        <f t="shared" si="33"/>
        <v>1.1836800000000001E-3</v>
      </c>
      <c r="P310">
        <f t="shared" si="34"/>
        <v>4.3204319999999997E-2</v>
      </c>
      <c r="Q310" t="str">
        <f>VLOOKUP(VLOOKUP(C310,Mapping!$A$1:$C$17,3,0),Mapping!$E$1:$F$6,2,0)</f>
        <v>Vùng 02</v>
      </c>
    </row>
    <row r="311" spans="1:17" x14ac:dyDescent="0.3">
      <c r="A311" s="33">
        <v>44561</v>
      </c>
      <c r="B311">
        <v>2321</v>
      </c>
      <c r="C311">
        <v>40</v>
      </c>
      <c r="D311" s="38" t="s">
        <v>77</v>
      </c>
      <c r="E311" s="2" t="s">
        <v>41</v>
      </c>
      <c r="F311">
        <v>333028</v>
      </c>
      <c r="G311" s="44">
        <f t="shared" si="28"/>
        <v>44197</v>
      </c>
      <c r="H311" s="50">
        <f t="shared" si="29"/>
        <v>365</v>
      </c>
      <c r="I311" s="50">
        <f t="shared" si="30"/>
        <v>716166465831.03589</v>
      </c>
      <c r="J311" s="46">
        <v>890334</v>
      </c>
      <c r="K311" s="2" t="s">
        <v>35</v>
      </c>
      <c r="L311" s="52" t="str">
        <f t="shared" si="31"/>
        <v>20211231USD</v>
      </c>
      <c r="M311">
        <f>VLOOKUP(L311,Mapping!$H$1:$K$25,4,0)</f>
        <v>22037.795999999998</v>
      </c>
      <c r="N311">
        <f t="shared" si="32"/>
        <v>7.3392031262879991</v>
      </c>
      <c r="O311">
        <f t="shared" si="33"/>
        <v>19.620999063863998</v>
      </c>
      <c r="P311">
        <f t="shared" si="34"/>
        <v>716.16646583103591</v>
      </c>
      <c r="Q311" t="str">
        <f>VLOOKUP(VLOOKUP(C311,Mapping!$A$1:$C$17,3,0),Mapping!$E$1:$F$6,2,0)</f>
        <v>Vùng 01</v>
      </c>
    </row>
    <row r="312" spans="1:17" x14ac:dyDescent="0.3">
      <c r="A312" s="33">
        <v>44561</v>
      </c>
      <c r="B312">
        <v>2321</v>
      </c>
      <c r="C312">
        <v>40</v>
      </c>
      <c r="D312" s="38" t="s">
        <v>77</v>
      </c>
      <c r="E312" s="2" t="s">
        <v>43</v>
      </c>
      <c r="F312">
        <v>423008</v>
      </c>
      <c r="G312" s="44">
        <f t="shared" si="28"/>
        <v>44197</v>
      </c>
      <c r="H312" s="50">
        <f t="shared" si="29"/>
        <v>365</v>
      </c>
      <c r="I312" s="50">
        <f t="shared" si="30"/>
        <v>69369527.5</v>
      </c>
      <c r="J312" s="46">
        <v>1900535</v>
      </c>
      <c r="K312" s="2" t="s">
        <v>34</v>
      </c>
      <c r="L312" s="52" t="str">
        <f t="shared" si="31"/>
        <v>20211231VND</v>
      </c>
      <c r="M312">
        <f>VLOOKUP(L312,Mapping!$H$1:$K$25,4,0)</f>
        <v>1</v>
      </c>
      <c r="N312">
        <f t="shared" si="32"/>
        <v>4.23008E-4</v>
      </c>
      <c r="O312">
        <f t="shared" si="33"/>
        <v>1.9005350000000001E-3</v>
      </c>
      <c r="P312">
        <f t="shared" si="34"/>
        <v>6.93695275E-2</v>
      </c>
      <c r="Q312" t="str">
        <f>VLOOKUP(VLOOKUP(C312,Mapping!$A$1:$C$17,3,0),Mapping!$E$1:$F$6,2,0)</f>
        <v>Vùng 01</v>
      </c>
    </row>
    <row r="313" spans="1:17" x14ac:dyDescent="0.3">
      <c r="A313" s="33">
        <v>44561</v>
      </c>
      <c r="B313">
        <v>2321</v>
      </c>
      <c r="C313">
        <v>40</v>
      </c>
      <c r="D313" s="38" t="s">
        <v>77</v>
      </c>
      <c r="E313" s="2" t="s">
        <v>41</v>
      </c>
      <c r="F313">
        <v>7658208</v>
      </c>
      <c r="G313" s="44">
        <f t="shared" si="28"/>
        <v>44197</v>
      </c>
      <c r="H313" s="50">
        <f t="shared" si="29"/>
        <v>365</v>
      </c>
      <c r="I313" s="50">
        <f t="shared" si="30"/>
        <v>363027613</v>
      </c>
      <c r="J313" s="46">
        <v>9945962</v>
      </c>
      <c r="K313" s="2" t="s">
        <v>34</v>
      </c>
      <c r="L313" s="52" t="str">
        <f t="shared" si="31"/>
        <v>20211231VND</v>
      </c>
      <c r="M313">
        <f>VLOOKUP(L313,Mapping!$H$1:$K$25,4,0)</f>
        <v>1</v>
      </c>
      <c r="N313">
        <f t="shared" si="32"/>
        <v>7.6582079999999997E-3</v>
      </c>
      <c r="O313">
        <f t="shared" si="33"/>
        <v>9.9459619999999992E-3</v>
      </c>
      <c r="P313">
        <f t="shared" si="34"/>
        <v>0.36302761300000003</v>
      </c>
      <c r="Q313" t="str">
        <f>VLOOKUP(VLOOKUP(C313,Mapping!$A$1:$C$17,3,0),Mapping!$E$1:$F$6,2,0)</f>
        <v>Vùng 01</v>
      </c>
    </row>
    <row r="314" spans="1:17" x14ac:dyDescent="0.3">
      <c r="A314" s="33">
        <v>44561</v>
      </c>
      <c r="B314">
        <v>2321</v>
      </c>
      <c r="C314">
        <v>40</v>
      </c>
      <c r="D314" s="38" t="s">
        <v>77</v>
      </c>
      <c r="E314" s="2" t="s">
        <v>41</v>
      </c>
      <c r="F314">
        <v>639975</v>
      </c>
      <c r="G314" s="44">
        <f t="shared" si="28"/>
        <v>44197</v>
      </c>
      <c r="H314" s="50">
        <f t="shared" si="29"/>
        <v>365</v>
      </c>
      <c r="I314" s="50">
        <f t="shared" si="30"/>
        <v>89949542874.443985</v>
      </c>
      <c r="J314" s="46">
        <v>159812</v>
      </c>
      <c r="K314" s="2" t="s">
        <v>46</v>
      </c>
      <c r="L314" s="52" t="str">
        <f t="shared" si="31"/>
        <v>20211231SGD</v>
      </c>
      <c r="M314">
        <f>VLOOKUP(L314,Mapping!$H$1:$K$25,4,0)</f>
        <v>15420.437999999998</v>
      </c>
      <c r="N314">
        <f t="shared" si="32"/>
        <v>9.86869480905</v>
      </c>
      <c r="O314">
        <f t="shared" si="33"/>
        <v>2.4643710376559995</v>
      </c>
      <c r="P314">
        <f t="shared" si="34"/>
        <v>89.949542874443992</v>
      </c>
      <c r="Q314" t="str">
        <f>VLOOKUP(VLOOKUP(C314,Mapping!$A$1:$C$17,3,0),Mapping!$E$1:$F$6,2,0)</f>
        <v>Vùng 01</v>
      </c>
    </row>
    <row r="315" spans="1:17" x14ac:dyDescent="0.3">
      <c r="A315" s="33">
        <v>44561</v>
      </c>
      <c r="B315">
        <v>2321</v>
      </c>
      <c r="C315">
        <v>40</v>
      </c>
      <c r="D315" s="38" t="s">
        <v>77</v>
      </c>
      <c r="E315" s="2" t="s">
        <v>41</v>
      </c>
      <c r="F315">
        <v>5989341</v>
      </c>
      <c r="G315" s="44">
        <f t="shared" si="28"/>
        <v>44197</v>
      </c>
      <c r="H315" s="50">
        <f t="shared" si="29"/>
        <v>365</v>
      </c>
      <c r="I315" s="50">
        <f t="shared" si="30"/>
        <v>146183522</v>
      </c>
      <c r="J315" s="46">
        <v>4005028</v>
      </c>
      <c r="K315" s="2" t="s">
        <v>34</v>
      </c>
      <c r="L315" s="52" t="str">
        <f t="shared" si="31"/>
        <v>20211231VND</v>
      </c>
      <c r="M315">
        <f>VLOOKUP(L315,Mapping!$H$1:$K$25,4,0)</f>
        <v>1</v>
      </c>
      <c r="N315">
        <f t="shared" si="32"/>
        <v>5.9893409999999996E-3</v>
      </c>
      <c r="O315">
        <f t="shared" si="33"/>
        <v>4.0050279999999999E-3</v>
      </c>
      <c r="P315">
        <f t="shared" si="34"/>
        <v>0.14618352200000001</v>
      </c>
      <c r="Q315" t="str">
        <f>VLOOKUP(VLOOKUP(C315,Mapping!$A$1:$C$17,3,0),Mapping!$E$1:$F$6,2,0)</f>
        <v>Vùng 01</v>
      </c>
    </row>
    <row r="316" spans="1:17" x14ac:dyDescent="0.3">
      <c r="A316" s="33">
        <v>44561</v>
      </c>
      <c r="B316">
        <v>2323</v>
      </c>
      <c r="C316">
        <v>25</v>
      </c>
      <c r="D316" s="38" t="s">
        <v>77</v>
      </c>
      <c r="E316" s="2" t="s">
        <v>41</v>
      </c>
      <c r="F316">
        <v>1072009</v>
      </c>
      <c r="G316" s="44">
        <f t="shared" si="28"/>
        <v>44197</v>
      </c>
      <c r="H316" s="50">
        <f t="shared" si="29"/>
        <v>365</v>
      </c>
      <c r="I316" s="50">
        <f t="shared" si="30"/>
        <v>56447541.999999993</v>
      </c>
      <c r="J316" s="46">
        <v>1546508</v>
      </c>
      <c r="K316" s="2" t="s">
        <v>34</v>
      </c>
      <c r="L316" s="52" t="str">
        <f t="shared" si="31"/>
        <v>20211231VND</v>
      </c>
      <c r="M316">
        <f>VLOOKUP(L316,Mapping!$H$1:$K$25,4,0)</f>
        <v>1</v>
      </c>
      <c r="N316">
        <f t="shared" si="32"/>
        <v>1.0720090000000001E-3</v>
      </c>
      <c r="O316">
        <f t="shared" si="33"/>
        <v>1.546508E-3</v>
      </c>
      <c r="P316">
        <f t="shared" si="34"/>
        <v>5.6447541999999989E-2</v>
      </c>
      <c r="Q316" t="str">
        <f>VLOOKUP(VLOOKUP(C316,Mapping!$A$1:$C$17,3,0),Mapping!$E$1:$F$6,2,0)</f>
        <v>Vùng 01</v>
      </c>
    </row>
    <row r="317" spans="1:17" x14ac:dyDescent="0.3">
      <c r="A317" s="33">
        <v>44561</v>
      </c>
      <c r="B317">
        <v>2324</v>
      </c>
      <c r="C317">
        <v>41</v>
      </c>
      <c r="D317" s="38" t="s">
        <v>77</v>
      </c>
      <c r="E317" s="2" t="s">
        <v>41</v>
      </c>
      <c r="F317">
        <v>1490450</v>
      </c>
      <c r="G317" s="44">
        <f t="shared" si="28"/>
        <v>44197</v>
      </c>
      <c r="H317" s="50">
        <f t="shared" si="29"/>
        <v>365</v>
      </c>
      <c r="I317" s="50">
        <f t="shared" si="30"/>
        <v>63003854.499999993</v>
      </c>
      <c r="J317" s="46">
        <v>1726133</v>
      </c>
      <c r="K317" s="2" t="s">
        <v>34</v>
      </c>
      <c r="L317" s="52" t="str">
        <f t="shared" si="31"/>
        <v>20211231VND</v>
      </c>
      <c r="M317">
        <f>VLOOKUP(L317,Mapping!$H$1:$K$25,4,0)</f>
        <v>1</v>
      </c>
      <c r="N317">
        <f t="shared" si="32"/>
        <v>1.4904499999999999E-3</v>
      </c>
      <c r="O317">
        <f t="shared" si="33"/>
        <v>1.7261329999999999E-3</v>
      </c>
      <c r="P317">
        <f t="shared" si="34"/>
        <v>6.3003854499999998E-2</v>
      </c>
      <c r="Q317" t="str">
        <f>VLOOKUP(VLOOKUP(C317,Mapping!$A$1:$C$17,3,0),Mapping!$E$1:$F$6,2,0)</f>
        <v>Vùng 05</v>
      </c>
    </row>
    <row r="318" spans="1:17" x14ac:dyDescent="0.3">
      <c r="A318" s="33">
        <v>44561</v>
      </c>
      <c r="B318">
        <v>2324</v>
      </c>
      <c r="C318">
        <v>25</v>
      </c>
      <c r="D318" s="38" t="s">
        <v>77</v>
      </c>
      <c r="E318" s="2" t="s">
        <v>41</v>
      </c>
      <c r="F318">
        <v>1166971</v>
      </c>
      <c r="G318" s="44">
        <f t="shared" si="28"/>
        <v>44197</v>
      </c>
      <c r="H318" s="50">
        <f t="shared" si="29"/>
        <v>365</v>
      </c>
      <c r="I318" s="50">
        <f t="shared" si="30"/>
        <v>43628048.5</v>
      </c>
      <c r="J318" s="46">
        <v>1195289</v>
      </c>
      <c r="K318" s="2" t="s">
        <v>34</v>
      </c>
      <c r="L318" s="52" t="str">
        <f t="shared" si="31"/>
        <v>20211231VND</v>
      </c>
      <c r="M318">
        <f>VLOOKUP(L318,Mapping!$H$1:$K$25,4,0)</f>
        <v>1</v>
      </c>
      <c r="N318">
        <f t="shared" si="32"/>
        <v>1.1669709999999999E-3</v>
      </c>
      <c r="O318">
        <f t="shared" si="33"/>
        <v>1.195289E-3</v>
      </c>
      <c r="P318">
        <f t="shared" si="34"/>
        <v>4.3628048500000002E-2</v>
      </c>
      <c r="Q318" t="str">
        <f>VLOOKUP(VLOOKUP(C318,Mapping!$A$1:$C$17,3,0),Mapping!$E$1:$F$6,2,0)</f>
        <v>Vùng 01</v>
      </c>
    </row>
    <row r="319" spans="1:17" x14ac:dyDescent="0.3">
      <c r="A319" s="33">
        <v>44561</v>
      </c>
      <c r="B319">
        <v>2325</v>
      </c>
      <c r="C319">
        <v>23</v>
      </c>
      <c r="D319" s="38" t="s">
        <v>77</v>
      </c>
      <c r="E319" s="2" t="s">
        <v>41</v>
      </c>
      <c r="F319">
        <v>595708</v>
      </c>
      <c r="G319" s="44">
        <f t="shared" si="28"/>
        <v>44197</v>
      </c>
      <c r="H319" s="50">
        <f t="shared" si="29"/>
        <v>365</v>
      </c>
      <c r="I319" s="50">
        <f t="shared" si="30"/>
        <v>59340568.5</v>
      </c>
      <c r="J319" s="46">
        <v>1625769</v>
      </c>
      <c r="K319" s="2" t="s">
        <v>34</v>
      </c>
      <c r="L319" s="52" t="str">
        <f t="shared" si="31"/>
        <v>20211231VND</v>
      </c>
      <c r="M319">
        <f>VLOOKUP(L319,Mapping!$H$1:$K$25,4,0)</f>
        <v>1</v>
      </c>
      <c r="N319">
        <f t="shared" si="32"/>
        <v>5.9570800000000002E-4</v>
      </c>
      <c r="O319">
        <f t="shared" si="33"/>
        <v>1.625769E-3</v>
      </c>
      <c r="P319">
        <f t="shared" si="34"/>
        <v>5.9340568500000003E-2</v>
      </c>
      <c r="Q319" t="str">
        <f>VLOOKUP(VLOOKUP(C319,Mapping!$A$1:$C$17,3,0),Mapping!$E$1:$F$6,2,0)</f>
        <v>Vùng 02</v>
      </c>
    </row>
    <row r="320" spans="1:17" x14ac:dyDescent="0.3">
      <c r="A320" s="33">
        <v>44561</v>
      </c>
      <c r="B320">
        <v>2326</v>
      </c>
      <c r="C320">
        <v>34</v>
      </c>
      <c r="D320" s="38" t="s">
        <v>77</v>
      </c>
      <c r="E320" s="2" t="s">
        <v>41</v>
      </c>
      <c r="F320">
        <v>897934</v>
      </c>
      <c r="G320" s="44">
        <f t="shared" si="28"/>
        <v>44197</v>
      </c>
      <c r="H320" s="50">
        <f t="shared" si="29"/>
        <v>365</v>
      </c>
      <c r="I320" s="50">
        <f t="shared" si="30"/>
        <v>26784649.000000004</v>
      </c>
      <c r="J320" s="46">
        <v>733826</v>
      </c>
      <c r="K320" s="2" t="s">
        <v>34</v>
      </c>
      <c r="L320" s="52" t="str">
        <f t="shared" si="31"/>
        <v>20211231VND</v>
      </c>
      <c r="M320">
        <f>VLOOKUP(L320,Mapping!$H$1:$K$25,4,0)</f>
        <v>1</v>
      </c>
      <c r="N320">
        <f t="shared" si="32"/>
        <v>8.9793399999999997E-4</v>
      </c>
      <c r="O320">
        <f t="shared" si="33"/>
        <v>7.3382600000000003E-4</v>
      </c>
      <c r="P320">
        <f t="shared" si="34"/>
        <v>2.6784649000000004E-2</v>
      </c>
      <c r="Q320" t="str">
        <f>VLOOKUP(VLOOKUP(C320,Mapping!$A$1:$C$17,3,0),Mapping!$E$1:$F$6,2,0)</f>
        <v>Vùng 02</v>
      </c>
    </row>
    <row r="321" spans="1:17" x14ac:dyDescent="0.3">
      <c r="A321" s="33">
        <v>44561</v>
      </c>
      <c r="B321">
        <v>2326</v>
      </c>
      <c r="C321">
        <v>25</v>
      </c>
      <c r="D321" s="38" t="s">
        <v>77</v>
      </c>
      <c r="E321" s="2" t="s">
        <v>41</v>
      </c>
      <c r="F321">
        <v>322852</v>
      </c>
      <c r="G321" s="44">
        <f t="shared" si="28"/>
        <v>44197</v>
      </c>
      <c r="H321" s="50">
        <f t="shared" si="29"/>
        <v>365</v>
      </c>
      <c r="I321" s="50">
        <f t="shared" si="30"/>
        <v>51454305.500000007</v>
      </c>
      <c r="J321" s="46">
        <v>1409707</v>
      </c>
      <c r="K321" s="2" t="s">
        <v>34</v>
      </c>
      <c r="L321" s="52" t="str">
        <f t="shared" si="31"/>
        <v>20211231VND</v>
      </c>
      <c r="M321">
        <f>VLOOKUP(L321,Mapping!$H$1:$K$25,4,0)</f>
        <v>1</v>
      </c>
      <c r="N321">
        <f t="shared" si="32"/>
        <v>3.2285199999999999E-4</v>
      </c>
      <c r="O321">
        <f t="shared" si="33"/>
        <v>1.4097070000000001E-3</v>
      </c>
      <c r="P321">
        <f t="shared" si="34"/>
        <v>5.1454305500000005E-2</v>
      </c>
      <c r="Q321" t="str">
        <f>VLOOKUP(VLOOKUP(C321,Mapping!$A$1:$C$17,3,0),Mapping!$E$1:$F$6,2,0)</f>
        <v>Vùng 01</v>
      </c>
    </row>
    <row r="322" spans="1:17" x14ac:dyDescent="0.3">
      <c r="A322" s="33">
        <v>44561</v>
      </c>
      <c r="B322">
        <v>2328</v>
      </c>
      <c r="C322">
        <v>36</v>
      </c>
      <c r="D322" s="38" t="s">
        <v>77</v>
      </c>
      <c r="E322" s="2" t="s">
        <v>41</v>
      </c>
      <c r="F322">
        <v>1359860</v>
      </c>
      <c r="G322" s="44">
        <f t="shared" ref="G322:G385" si="35">DATE(YEAR(A322),1,1)</f>
        <v>44197</v>
      </c>
      <c r="H322" s="50">
        <f t="shared" ref="H322:H385" si="36">DATEDIF(G322,A322,"D")+1</f>
        <v>365</v>
      </c>
      <c r="I322" s="50">
        <f t="shared" si="30"/>
        <v>7997150</v>
      </c>
      <c r="J322" s="46">
        <v>219100</v>
      </c>
      <c r="K322" s="2" t="s">
        <v>34</v>
      </c>
      <c r="L322" s="52" t="str">
        <f t="shared" si="31"/>
        <v>20211231VND</v>
      </c>
      <c r="M322">
        <f>VLOOKUP(L322,Mapping!$H$1:$K$25,4,0)</f>
        <v>1</v>
      </c>
      <c r="N322">
        <f t="shared" si="32"/>
        <v>1.3598600000000001E-3</v>
      </c>
      <c r="O322">
        <f t="shared" si="33"/>
        <v>2.1910000000000001E-4</v>
      </c>
      <c r="P322">
        <f t="shared" si="34"/>
        <v>7.9971499999999997E-3</v>
      </c>
      <c r="Q322" t="str">
        <f>VLOOKUP(VLOOKUP(C322,Mapping!$A$1:$C$17,3,0),Mapping!$E$1:$F$6,2,0)</f>
        <v>Vùng 05</v>
      </c>
    </row>
    <row r="323" spans="1:17" x14ac:dyDescent="0.3">
      <c r="A323" s="33">
        <v>44561</v>
      </c>
      <c r="B323">
        <v>2328</v>
      </c>
      <c r="C323">
        <v>34</v>
      </c>
      <c r="D323" s="38" t="s">
        <v>77</v>
      </c>
      <c r="E323" s="2" t="s">
        <v>41</v>
      </c>
      <c r="F323">
        <v>927606</v>
      </c>
      <c r="G323" s="44">
        <f t="shared" si="35"/>
        <v>44197</v>
      </c>
      <c r="H323" s="50">
        <f t="shared" si="36"/>
        <v>365</v>
      </c>
      <c r="I323" s="50">
        <f t="shared" ref="I323:I386" si="37">H323*(J323/10)*M323</f>
        <v>4527460</v>
      </c>
      <c r="J323" s="46">
        <v>124040</v>
      </c>
      <c r="K323" s="2" t="s">
        <v>34</v>
      </c>
      <c r="L323" s="52" t="str">
        <f t="shared" ref="L323:L386" si="38">CONCATENATE(TEXT(A323,"YYYYMMDD"),K323)</f>
        <v>20211231VND</v>
      </c>
      <c r="M323">
        <f>VLOOKUP(L323,Mapping!$H$1:$K$25,4,0)</f>
        <v>1</v>
      </c>
      <c r="N323">
        <f t="shared" ref="N323:N386" si="39">F323*M323/10^9</f>
        <v>9.2760599999999998E-4</v>
      </c>
      <c r="O323">
        <f t="shared" ref="O323:O386" si="40">J323*M323/10^9</f>
        <v>1.2404000000000001E-4</v>
      </c>
      <c r="P323">
        <f t="shared" ref="P323:P386" si="41">I323/10^9</f>
        <v>4.5274599999999996E-3</v>
      </c>
      <c r="Q323" t="str">
        <f>VLOOKUP(VLOOKUP(C323,Mapping!$A$1:$C$17,3,0),Mapping!$E$1:$F$6,2,0)</f>
        <v>Vùng 02</v>
      </c>
    </row>
    <row r="324" spans="1:17" x14ac:dyDescent="0.3">
      <c r="A324" s="33">
        <v>44561</v>
      </c>
      <c r="B324">
        <v>2328</v>
      </c>
      <c r="C324">
        <v>43</v>
      </c>
      <c r="D324" s="38" t="s">
        <v>77</v>
      </c>
      <c r="E324" s="2" t="s">
        <v>41</v>
      </c>
      <c r="F324">
        <v>1114762</v>
      </c>
      <c r="G324" s="44">
        <f t="shared" si="35"/>
        <v>44197</v>
      </c>
      <c r="H324" s="50">
        <f t="shared" si="36"/>
        <v>365</v>
      </c>
      <c r="I324" s="50">
        <f t="shared" si="37"/>
        <v>32045430.5</v>
      </c>
      <c r="J324" s="46">
        <v>877957</v>
      </c>
      <c r="K324" s="2" t="s">
        <v>34</v>
      </c>
      <c r="L324" s="52" t="str">
        <f t="shared" si="38"/>
        <v>20211231VND</v>
      </c>
      <c r="M324">
        <f>VLOOKUP(L324,Mapping!$H$1:$K$25,4,0)</f>
        <v>1</v>
      </c>
      <c r="N324">
        <f t="shared" si="39"/>
        <v>1.114762E-3</v>
      </c>
      <c r="O324">
        <f t="shared" si="40"/>
        <v>8.7795699999999996E-4</v>
      </c>
      <c r="P324">
        <f t="shared" si="41"/>
        <v>3.2045430499999999E-2</v>
      </c>
      <c r="Q324" t="str">
        <f>VLOOKUP(VLOOKUP(C324,Mapping!$A$1:$C$17,3,0),Mapping!$E$1:$F$6,2,0)</f>
        <v>Vùng 04</v>
      </c>
    </row>
    <row r="325" spans="1:17" x14ac:dyDescent="0.3">
      <c r="A325" s="33">
        <v>44561</v>
      </c>
      <c r="B325">
        <v>2331</v>
      </c>
      <c r="C325">
        <v>20</v>
      </c>
      <c r="D325" s="38" t="s">
        <v>77</v>
      </c>
      <c r="E325" s="2" t="s">
        <v>41</v>
      </c>
      <c r="F325">
        <v>1804822</v>
      </c>
      <c r="G325" s="44">
        <f t="shared" si="35"/>
        <v>44197</v>
      </c>
      <c r="H325" s="50">
        <f t="shared" si="36"/>
        <v>365</v>
      </c>
      <c r="I325" s="50">
        <f t="shared" si="37"/>
        <v>33431627.5</v>
      </c>
      <c r="J325" s="46">
        <v>915935</v>
      </c>
      <c r="K325" s="2" t="s">
        <v>34</v>
      </c>
      <c r="L325" s="52" t="str">
        <f t="shared" si="38"/>
        <v>20211231VND</v>
      </c>
      <c r="M325">
        <f>VLOOKUP(L325,Mapping!$H$1:$K$25,4,0)</f>
        <v>1</v>
      </c>
      <c r="N325">
        <f t="shared" si="39"/>
        <v>1.804822E-3</v>
      </c>
      <c r="O325">
        <f t="shared" si="40"/>
        <v>9.1593499999999999E-4</v>
      </c>
      <c r="P325">
        <f t="shared" si="41"/>
        <v>3.3431627499999998E-2</v>
      </c>
      <c r="Q325" t="str">
        <f>VLOOKUP(VLOOKUP(C325,Mapping!$A$1:$C$17,3,0),Mapping!$E$1:$F$6,2,0)</f>
        <v>Vùng 02</v>
      </c>
    </row>
    <row r="326" spans="1:17" x14ac:dyDescent="0.3">
      <c r="A326" s="33">
        <v>44561</v>
      </c>
      <c r="B326">
        <v>2333</v>
      </c>
      <c r="C326">
        <v>40</v>
      </c>
      <c r="D326" s="38" t="s">
        <v>77</v>
      </c>
      <c r="E326" s="2" t="s">
        <v>41</v>
      </c>
      <c r="F326">
        <v>1689461</v>
      </c>
      <c r="G326" s="44">
        <f t="shared" si="35"/>
        <v>44197</v>
      </c>
      <c r="H326" s="50">
        <f t="shared" si="36"/>
        <v>365</v>
      </c>
      <c r="I326" s="50">
        <f t="shared" si="37"/>
        <v>34789610</v>
      </c>
      <c r="J326" s="46">
        <v>953140</v>
      </c>
      <c r="K326" s="2" t="s">
        <v>34</v>
      </c>
      <c r="L326" s="52" t="str">
        <f t="shared" si="38"/>
        <v>20211231VND</v>
      </c>
      <c r="M326">
        <f>VLOOKUP(L326,Mapping!$H$1:$K$25,4,0)</f>
        <v>1</v>
      </c>
      <c r="N326">
        <f t="shared" si="39"/>
        <v>1.689461E-3</v>
      </c>
      <c r="O326">
        <f t="shared" si="40"/>
        <v>9.5314E-4</v>
      </c>
      <c r="P326">
        <f t="shared" si="41"/>
        <v>3.4789609999999999E-2</v>
      </c>
      <c r="Q326" t="str">
        <f>VLOOKUP(VLOOKUP(C326,Mapping!$A$1:$C$17,3,0),Mapping!$E$1:$F$6,2,0)</f>
        <v>Vùng 01</v>
      </c>
    </row>
    <row r="327" spans="1:17" x14ac:dyDescent="0.3">
      <c r="A327" s="33">
        <v>44561</v>
      </c>
      <c r="B327">
        <v>2335</v>
      </c>
      <c r="C327">
        <v>34</v>
      </c>
      <c r="D327" s="38" t="s">
        <v>77</v>
      </c>
      <c r="E327" s="2" t="s">
        <v>41</v>
      </c>
      <c r="F327">
        <v>849538</v>
      </c>
      <c r="G327" s="44">
        <f t="shared" si="35"/>
        <v>44197</v>
      </c>
      <c r="H327" s="50">
        <f t="shared" si="36"/>
        <v>365</v>
      </c>
      <c r="I327" s="50">
        <f t="shared" si="37"/>
        <v>44891386.5</v>
      </c>
      <c r="J327" s="46">
        <v>1229901</v>
      </c>
      <c r="K327" s="2" t="s">
        <v>34</v>
      </c>
      <c r="L327" s="52" t="str">
        <f t="shared" si="38"/>
        <v>20211231VND</v>
      </c>
      <c r="M327">
        <f>VLOOKUP(L327,Mapping!$H$1:$K$25,4,0)</f>
        <v>1</v>
      </c>
      <c r="N327">
        <f t="shared" si="39"/>
        <v>8.4953800000000005E-4</v>
      </c>
      <c r="O327">
        <f t="shared" si="40"/>
        <v>1.229901E-3</v>
      </c>
      <c r="P327">
        <f t="shared" si="41"/>
        <v>4.4891386499999998E-2</v>
      </c>
      <c r="Q327" t="str">
        <f>VLOOKUP(VLOOKUP(C327,Mapping!$A$1:$C$17,3,0),Mapping!$E$1:$F$6,2,0)</f>
        <v>Vùng 02</v>
      </c>
    </row>
    <row r="328" spans="1:17" x14ac:dyDescent="0.3">
      <c r="A328" s="33">
        <v>44561</v>
      </c>
      <c r="B328">
        <v>2336</v>
      </c>
      <c r="C328">
        <v>40</v>
      </c>
      <c r="D328" s="38" t="s">
        <v>77</v>
      </c>
      <c r="E328" s="2" t="s">
        <v>41</v>
      </c>
      <c r="F328">
        <v>537906</v>
      </c>
      <c r="G328" s="44">
        <f t="shared" si="35"/>
        <v>44197</v>
      </c>
      <c r="H328" s="50">
        <f t="shared" si="36"/>
        <v>365</v>
      </c>
      <c r="I328" s="50">
        <f t="shared" si="37"/>
        <v>2752611</v>
      </c>
      <c r="J328" s="46">
        <v>75414</v>
      </c>
      <c r="K328" s="2" t="s">
        <v>34</v>
      </c>
      <c r="L328" s="52" t="str">
        <f t="shared" si="38"/>
        <v>20211231VND</v>
      </c>
      <c r="M328">
        <f>VLOOKUP(L328,Mapping!$H$1:$K$25,4,0)</f>
        <v>1</v>
      </c>
      <c r="N328">
        <f t="shared" si="39"/>
        <v>5.37906E-4</v>
      </c>
      <c r="O328">
        <f t="shared" si="40"/>
        <v>7.5414000000000007E-5</v>
      </c>
      <c r="P328">
        <f t="shared" si="41"/>
        <v>2.7526109999999999E-3</v>
      </c>
      <c r="Q328" t="str">
        <f>VLOOKUP(VLOOKUP(C328,Mapping!$A$1:$C$17,3,0),Mapping!$E$1:$F$6,2,0)</f>
        <v>Vùng 01</v>
      </c>
    </row>
    <row r="329" spans="1:17" x14ac:dyDescent="0.3">
      <c r="A329" s="33">
        <v>44561</v>
      </c>
      <c r="B329">
        <v>2340</v>
      </c>
      <c r="C329">
        <v>34</v>
      </c>
      <c r="D329" s="38" t="s">
        <v>77</v>
      </c>
      <c r="E329" s="2" t="s">
        <v>41</v>
      </c>
      <c r="F329">
        <v>5823555</v>
      </c>
      <c r="G329" s="44">
        <f t="shared" si="35"/>
        <v>44197</v>
      </c>
      <c r="H329" s="50">
        <f t="shared" si="36"/>
        <v>365</v>
      </c>
      <c r="I329" s="50">
        <f t="shared" si="37"/>
        <v>76030923.5</v>
      </c>
      <c r="J329" s="46">
        <v>2083039</v>
      </c>
      <c r="K329" s="2" t="s">
        <v>34</v>
      </c>
      <c r="L329" s="52" t="str">
        <f t="shared" si="38"/>
        <v>20211231VND</v>
      </c>
      <c r="M329">
        <f>VLOOKUP(L329,Mapping!$H$1:$K$25,4,0)</f>
        <v>1</v>
      </c>
      <c r="N329">
        <f t="shared" si="39"/>
        <v>5.8235550000000002E-3</v>
      </c>
      <c r="O329">
        <f t="shared" si="40"/>
        <v>2.0830390000000001E-3</v>
      </c>
      <c r="P329">
        <f t="shared" si="41"/>
        <v>7.60309235E-2</v>
      </c>
      <c r="Q329" t="str">
        <f>VLOOKUP(VLOOKUP(C329,Mapping!$A$1:$C$17,3,0),Mapping!$E$1:$F$6,2,0)</f>
        <v>Vùng 02</v>
      </c>
    </row>
    <row r="330" spans="1:17" x14ac:dyDescent="0.3">
      <c r="A330" s="33">
        <v>44561</v>
      </c>
      <c r="B330">
        <v>2340</v>
      </c>
      <c r="C330">
        <v>11</v>
      </c>
      <c r="D330" s="38" t="s">
        <v>77</v>
      </c>
      <c r="E330" s="2" t="s">
        <v>41</v>
      </c>
      <c r="F330">
        <v>1212587</v>
      </c>
      <c r="G330" s="44">
        <f t="shared" si="35"/>
        <v>44197</v>
      </c>
      <c r="H330" s="50">
        <f t="shared" si="36"/>
        <v>365</v>
      </c>
      <c r="I330" s="50">
        <f t="shared" si="37"/>
        <v>65279811.999999993</v>
      </c>
      <c r="J330" s="46">
        <v>1788488</v>
      </c>
      <c r="K330" s="2" t="s">
        <v>34</v>
      </c>
      <c r="L330" s="52" t="str">
        <f t="shared" si="38"/>
        <v>20211231VND</v>
      </c>
      <c r="M330">
        <f>VLOOKUP(L330,Mapping!$H$1:$K$25,4,0)</f>
        <v>1</v>
      </c>
      <c r="N330">
        <f t="shared" si="39"/>
        <v>1.212587E-3</v>
      </c>
      <c r="O330">
        <f t="shared" si="40"/>
        <v>1.788488E-3</v>
      </c>
      <c r="P330">
        <f t="shared" si="41"/>
        <v>6.5279811999999993E-2</v>
      </c>
      <c r="Q330" t="str">
        <f>VLOOKUP(VLOOKUP(C330,Mapping!$A$1:$C$17,3,0),Mapping!$E$1:$F$6,2,0)</f>
        <v>Vùng 01</v>
      </c>
    </row>
    <row r="331" spans="1:17" x14ac:dyDescent="0.3">
      <c r="A331" s="33">
        <v>44561</v>
      </c>
      <c r="B331">
        <v>2340</v>
      </c>
      <c r="C331">
        <v>26</v>
      </c>
      <c r="D331" s="38" t="s">
        <v>77</v>
      </c>
      <c r="E331" s="2" t="s">
        <v>41</v>
      </c>
      <c r="F331">
        <v>277828</v>
      </c>
      <c r="G331" s="44">
        <f t="shared" si="35"/>
        <v>44197</v>
      </c>
      <c r="H331" s="50">
        <f t="shared" si="36"/>
        <v>365</v>
      </c>
      <c r="I331" s="50">
        <f t="shared" si="37"/>
        <v>26467500.5</v>
      </c>
      <c r="J331" s="46">
        <v>725137</v>
      </c>
      <c r="K331" s="2" t="s">
        <v>34</v>
      </c>
      <c r="L331" s="52" t="str">
        <f t="shared" si="38"/>
        <v>20211231VND</v>
      </c>
      <c r="M331">
        <f>VLOOKUP(L331,Mapping!$H$1:$K$25,4,0)</f>
        <v>1</v>
      </c>
      <c r="N331">
        <f t="shared" si="39"/>
        <v>2.7782799999999998E-4</v>
      </c>
      <c r="O331">
        <f t="shared" si="40"/>
        <v>7.2513700000000005E-4</v>
      </c>
      <c r="P331">
        <f t="shared" si="41"/>
        <v>2.6467500500000001E-2</v>
      </c>
      <c r="Q331" t="str">
        <f>VLOOKUP(VLOOKUP(C331,Mapping!$A$1:$C$17,3,0),Mapping!$E$1:$F$6,2,0)</f>
        <v>Vùng 04</v>
      </c>
    </row>
    <row r="332" spans="1:17" x14ac:dyDescent="0.3">
      <c r="A332" s="33">
        <v>44561</v>
      </c>
      <c r="B332">
        <v>2341</v>
      </c>
      <c r="C332">
        <v>23</v>
      </c>
      <c r="D332" s="38" t="s">
        <v>77</v>
      </c>
      <c r="E332" s="2" t="s">
        <v>41</v>
      </c>
      <c r="F332">
        <v>1920030</v>
      </c>
      <c r="G332" s="44">
        <f t="shared" si="35"/>
        <v>44197</v>
      </c>
      <c r="H332" s="50">
        <f t="shared" si="36"/>
        <v>365</v>
      </c>
      <c r="I332" s="50">
        <f t="shared" si="37"/>
        <v>22668033</v>
      </c>
      <c r="J332" s="46">
        <v>621042</v>
      </c>
      <c r="K332" s="2" t="s">
        <v>34</v>
      </c>
      <c r="L332" s="52" t="str">
        <f t="shared" si="38"/>
        <v>20211231VND</v>
      </c>
      <c r="M332">
        <f>VLOOKUP(L332,Mapping!$H$1:$K$25,4,0)</f>
        <v>1</v>
      </c>
      <c r="N332">
        <f t="shared" si="39"/>
        <v>1.9200300000000001E-3</v>
      </c>
      <c r="O332">
        <f t="shared" si="40"/>
        <v>6.2104200000000003E-4</v>
      </c>
      <c r="P332">
        <f t="shared" si="41"/>
        <v>2.2668033000000001E-2</v>
      </c>
      <c r="Q332" t="str">
        <f>VLOOKUP(VLOOKUP(C332,Mapping!$A$1:$C$17,3,0),Mapping!$E$1:$F$6,2,0)</f>
        <v>Vùng 02</v>
      </c>
    </row>
    <row r="333" spans="1:17" x14ac:dyDescent="0.3">
      <c r="A333" s="33">
        <v>44561</v>
      </c>
      <c r="B333">
        <v>2341</v>
      </c>
      <c r="C333">
        <v>43</v>
      </c>
      <c r="D333" s="38" t="s">
        <v>77</v>
      </c>
      <c r="E333" s="2" t="s">
        <v>41</v>
      </c>
      <c r="F333">
        <v>1296478</v>
      </c>
      <c r="G333" s="44">
        <f t="shared" si="35"/>
        <v>44197</v>
      </c>
      <c r="H333" s="50">
        <f t="shared" si="36"/>
        <v>365</v>
      </c>
      <c r="I333" s="50">
        <f t="shared" si="37"/>
        <v>56804767.5</v>
      </c>
      <c r="J333" s="46">
        <v>1556295</v>
      </c>
      <c r="K333" s="2" t="s">
        <v>34</v>
      </c>
      <c r="L333" s="52" t="str">
        <f t="shared" si="38"/>
        <v>20211231VND</v>
      </c>
      <c r="M333">
        <f>VLOOKUP(L333,Mapping!$H$1:$K$25,4,0)</f>
        <v>1</v>
      </c>
      <c r="N333">
        <f t="shared" si="39"/>
        <v>1.296478E-3</v>
      </c>
      <c r="O333">
        <f t="shared" si="40"/>
        <v>1.5562950000000001E-3</v>
      </c>
      <c r="P333">
        <f t="shared" si="41"/>
        <v>5.6804767499999999E-2</v>
      </c>
      <c r="Q333" t="str">
        <f>VLOOKUP(VLOOKUP(C333,Mapping!$A$1:$C$17,3,0),Mapping!$E$1:$F$6,2,0)</f>
        <v>Vùng 04</v>
      </c>
    </row>
    <row r="334" spans="1:17" x14ac:dyDescent="0.3">
      <c r="A334" s="33">
        <v>44561</v>
      </c>
      <c r="B334">
        <v>2341</v>
      </c>
      <c r="C334">
        <v>23</v>
      </c>
      <c r="D334" s="38" t="s">
        <v>77</v>
      </c>
      <c r="E334" s="2" t="s">
        <v>41</v>
      </c>
      <c r="F334">
        <v>47800</v>
      </c>
      <c r="G334" s="44">
        <f t="shared" si="35"/>
        <v>44197</v>
      </c>
      <c r="H334" s="50">
        <f t="shared" si="36"/>
        <v>365</v>
      </c>
      <c r="I334" s="50">
        <f t="shared" si="37"/>
        <v>410445124362.70197</v>
      </c>
      <c r="J334" s="46">
        <v>510263</v>
      </c>
      <c r="K334" s="2" t="s">
        <v>35</v>
      </c>
      <c r="L334" s="52" t="str">
        <f t="shared" si="38"/>
        <v>20211231USD</v>
      </c>
      <c r="M334">
        <f>VLOOKUP(L334,Mapping!$H$1:$K$25,4,0)</f>
        <v>22037.795999999998</v>
      </c>
      <c r="N334">
        <f t="shared" si="39"/>
        <v>1.0534066488</v>
      </c>
      <c r="O334">
        <f t="shared" si="40"/>
        <v>11.245071900348</v>
      </c>
      <c r="P334">
        <f t="shared" si="41"/>
        <v>410.44512436270196</v>
      </c>
      <c r="Q334" t="str">
        <f>VLOOKUP(VLOOKUP(C334,Mapping!$A$1:$C$17,3,0),Mapping!$E$1:$F$6,2,0)</f>
        <v>Vùng 02</v>
      </c>
    </row>
    <row r="335" spans="1:17" x14ac:dyDescent="0.3">
      <c r="A335" s="33">
        <v>44561</v>
      </c>
      <c r="B335">
        <v>2343</v>
      </c>
      <c r="C335">
        <v>41</v>
      </c>
      <c r="D335" s="38" t="s">
        <v>77</v>
      </c>
      <c r="E335" s="2" t="s">
        <v>41</v>
      </c>
      <c r="F335">
        <v>191094</v>
      </c>
      <c r="G335" s="44">
        <f t="shared" si="35"/>
        <v>44197</v>
      </c>
      <c r="H335" s="50">
        <f t="shared" si="36"/>
        <v>365</v>
      </c>
      <c r="I335" s="50">
        <f t="shared" si="37"/>
        <v>7927252.5</v>
      </c>
      <c r="J335" s="46">
        <v>217185</v>
      </c>
      <c r="K335" s="2" t="s">
        <v>34</v>
      </c>
      <c r="L335" s="52" t="str">
        <f t="shared" si="38"/>
        <v>20211231VND</v>
      </c>
      <c r="M335">
        <f>VLOOKUP(L335,Mapping!$H$1:$K$25,4,0)</f>
        <v>1</v>
      </c>
      <c r="N335">
        <f t="shared" si="39"/>
        <v>1.91094E-4</v>
      </c>
      <c r="O335">
        <f t="shared" si="40"/>
        <v>2.17185E-4</v>
      </c>
      <c r="P335">
        <f t="shared" si="41"/>
        <v>7.9272525000000007E-3</v>
      </c>
      <c r="Q335" t="str">
        <f>VLOOKUP(VLOOKUP(C335,Mapping!$A$1:$C$17,3,0),Mapping!$E$1:$F$6,2,0)</f>
        <v>Vùng 05</v>
      </c>
    </row>
    <row r="336" spans="1:17" x14ac:dyDescent="0.3">
      <c r="A336" s="33">
        <v>44561</v>
      </c>
      <c r="B336">
        <v>2345</v>
      </c>
      <c r="C336">
        <v>20</v>
      </c>
      <c r="D336" s="38" t="s">
        <v>77</v>
      </c>
      <c r="E336" s="2" t="s">
        <v>41</v>
      </c>
      <c r="F336">
        <v>1176921</v>
      </c>
      <c r="G336" s="44">
        <f t="shared" si="35"/>
        <v>44197</v>
      </c>
      <c r="H336" s="50">
        <f t="shared" si="36"/>
        <v>365</v>
      </c>
      <c r="I336" s="50">
        <f t="shared" si="37"/>
        <v>1044601877145.2219</v>
      </c>
      <c r="J336" s="46">
        <v>1298643</v>
      </c>
      <c r="K336" s="2" t="s">
        <v>35</v>
      </c>
      <c r="L336" s="52" t="str">
        <f t="shared" si="38"/>
        <v>20211231USD</v>
      </c>
      <c r="M336">
        <f>VLOOKUP(L336,Mapping!$H$1:$K$25,4,0)</f>
        <v>22037.795999999998</v>
      </c>
      <c r="N336">
        <f t="shared" si="39"/>
        <v>25.936744906115997</v>
      </c>
      <c r="O336">
        <f t="shared" si="40"/>
        <v>28.619229510827999</v>
      </c>
      <c r="P336">
        <f t="shared" si="41"/>
        <v>1044.601877145222</v>
      </c>
      <c r="Q336" t="str">
        <f>VLOOKUP(VLOOKUP(C336,Mapping!$A$1:$C$17,3,0),Mapping!$E$1:$F$6,2,0)</f>
        <v>Vùng 02</v>
      </c>
    </row>
    <row r="337" spans="1:17" x14ac:dyDescent="0.3">
      <c r="A337" s="33">
        <v>44561</v>
      </c>
      <c r="B337">
        <v>2345</v>
      </c>
      <c r="C337">
        <v>20</v>
      </c>
      <c r="D337" s="38" t="s">
        <v>77</v>
      </c>
      <c r="E337" s="2" t="s">
        <v>41</v>
      </c>
      <c r="F337">
        <v>1244045</v>
      </c>
      <c r="G337" s="44">
        <f t="shared" si="35"/>
        <v>44197</v>
      </c>
      <c r="H337" s="50">
        <f t="shared" si="36"/>
        <v>365</v>
      </c>
      <c r="I337" s="50">
        <f t="shared" si="37"/>
        <v>8432376</v>
      </c>
      <c r="J337" s="46">
        <v>231024</v>
      </c>
      <c r="K337" s="2" t="s">
        <v>34</v>
      </c>
      <c r="L337" s="52" t="str">
        <f t="shared" si="38"/>
        <v>20211231VND</v>
      </c>
      <c r="M337">
        <f>VLOOKUP(L337,Mapping!$H$1:$K$25,4,0)</f>
        <v>1</v>
      </c>
      <c r="N337">
        <f t="shared" si="39"/>
        <v>1.244045E-3</v>
      </c>
      <c r="O337">
        <f t="shared" si="40"/>
        <v>2.31024E-4</v>
      </c>
      <c r="P337">
        <f t="shared" si="41"/>
        <v>8.4323760000000001E-3</v>
      </c>
      <c r="Q337" t="str">
        <f>VLOOKUP(VLOOKUP(C337,Mapping!$A$1:$C$17,3,0),Mapping!$E$1:$F$6,2,0)</f>
        <v>Vùng 02</v>
      </c>
    </row>
    <row r="338" spans="1:17" x14ac:dyDescent="0.3">
      <c r="A338" s="33">
        <v>44561</v>
      </c>
      <c r="B338">
        <v>2345</v>
      </c>
      <c r="C338">
        <v>20</v>
      </c>
      <c r="D338" s="38" t="s">
        <v>77</v>
      </c>
      <c r="E338" s="2" t="s">
        <v>41</v>
      </c>
      <c r="F338">
        <v>9709727</v>
      </c>
      <c r="G338" s="44">
        <f t="shared" si="35"/>
        <v>44197</v>
      </c>
      <c r="H338" s="50">
        <f t="shared" si="36"/>
        <v>365</v>
      </c>
      <c r="I338" s="50">
        <f t="shared" si="37"/>
        <v>249620652.99999997</v>
      </c>
      <c r="J338" s="46">
        <v>6838922</v>
      </c>
      <c r="K338" s="2" t="s">
        <v>34</v>
      </c>
      <c r="L338" s="52" t="str">
        <f t="shared" si="38"/>
        <v>20211231VND</v>
      </c>
      <c r="M338">
        <f>VLOOKUP(L338,Mapping!$H$1:$K$25,4,0)</f>
        <v>1</v>
      </c>
      <c r="N338">
        <f t="shared" si="39"/>
        <v>9.7097269999999996E-3</v>
      </c>
      <c r="O338">
        <f t="shared" si="40"/>
        <v>6.8389219999999999E-3</v>
      </c>
      <c r="P338">
        <f t="shared" si="41"/>
        <v>0.24962065299999997</v>
      </c>
      <c r="Q338" t="str">
        <f>VLOOKUP(VLOOKUP(C338,Mapping!$A$1:$C$17,3,0),Mapping!$E$1:$F$6,2,0)</f>
        <v>Vùng 02</v>
      </c>
    </row>
    <row r="339" spans="1:17" x14ac:dyDescent="0.3">
      <c r="A339" s="33">
        <v>44561</v>
      </c>
      <c r="B339">
        <v>2345</v>
      </c>
      <c r="C339">
        <v>48</v>
      </c>
      <c r="D339" s="38" t="s">
        <v>77</v>
      </c>
      <c r="E339" s="2" t="s">
        <v>41</v>
      </c>
      <c r="F339">
        <v>826176</v>
      </c>
      <c r="G339" s="44">
        <f t="shared" si="35"/>
        <v>44197</v>
      </c>
      <c r="H339" s="50">
        <f t="shared" si="36"/>
        <v>365</v>
      </c>
      <c r="I339" s="50">
        <f t="shared" si="37"/>
        <v>21935879.5</v>
      </c>
      <c r="J339" s="46">
        <v>600983</v>
      </c>
      <c r="K339" s="2" t="s">
        <v>34</v>
      </c>
      <c r="L339" s="52" t="str">
        <f t="shared" si="38"/>
        <v>20211231VND</v>
      </c>
      <c r="M339">
        <f>VLOOKUP(L339,Mapping!$H$1:$K$25,4,0)</f>
        <v>1</v>
      </c>
      <c r="N339">
        <f t="shared" si="39"/>
        <v>8.2617599999999997E-4</v>
      </c>
      <c r="O339">
        <f t="shared" si="40"/>
        <v>6.0098300000000003E-4</v>
      </c>
      <c r="P339">
        <f t="shared" si="41"/>
        <v>2.1935879500000002E-2</v>
      </c>
      <c r="Q339" t="str">
        <f>VLOOKUP(VLOOKUP(C339,Mapping!$A$1:$C$17,3,0),Mapping!$E$1:$F$6,2,0)</f>
        <v>Vùng 01</v>
      </c>
    </row>
    <row r="340" spans="1:17" x14ac:dyDescent="0.3">
      <c r="A340" s="33">
        <v>44561</v>
      </c>
      <c r="B340">
        <v>2346</v>
      </c>
      <c r="C340">
        <v>41</v>
      </c>
      <c r="D340" s="38" t="s">
        <v>77</v>
      </c>
      <c r="E340" s="2" t="s">
        <v>41</v>
      </c>
      <c r="F340">
        <v>1703775</v>
      </c>
      <c r="G340" s="44">
        <f t="shared" si="35"/>
        <v>44197</v>
      </c>
      <c r="H340" s="50">
        <f t="shared" si="36"/>
        <v>365</v>
      </c>
      <c r="I340" s="50">
        <f t="shared" si="37"/>
        <v>72269927</v>
      </c>
      <c r="J340" s="46">
        <v>1979998</v>
      </c>
      <c r="K340" s="2" t="s">
        <v>34</v>
      </c>
      <c r="L340" s="52" t="str">
        <f t="shared" si="38"/>
        <v>20211231VND</v>
      </c>
      <c r="M340">
        <f>VLOOKUP(L340,Mapping!$H$1:$K$25,4,0)</f>
        <v>1</v>
      </c>
      <c r="N340">
        <f t="shared" si="39"/>
        <v>1.703775E-3</v>
      </c>
      <c r="O340">
        <f t="shared" si="40"/>
        <v>1.9799980000000002E-3</v>
      </c>
      <c r="P340">
        <f t="shared" si="41"/>
        <v>7.2269926999999998E-2</v>
      </c>
      <c r="Q340" t="str">
        <f>VLOOKUP(VLOOKUP(C340,Mapping!$A$1:$C$17,3,0),Mapping!$E$1:$F$6,2,0)</f>
        <v>Vùng 05</v>
      </c>
    </row>
    <row r="341" spans="1:17" x14ac:dyDescent="0.3">
      <c r="A341" s="33">
        <v>44561</v>
      </c>
      <c r="B341">
        <v>2347</v>
      </c>
      <c r="C341">
        <v>34</v>
      </c>
      <c r="D341" s="38" t="s">
        <v>77</v>
      </c>
      <c r="E341" s="2" t="s">
        <v>41</v>
      </c>
      <c r="F341">
        <v>1943350</v>
      </c>
      <c r="G341" s="44">
        <f t="shared" si="35"/>
        <v>44197</v>
      </c>
      <c r="H341" s="50">
        <f t="shared" si="36"/>
        <v>365</v>
      </c>
      <c r="I341" s="50">
        <f t="shared" si="37"/>
        <v>70916835.5</v>
      </c>
      <c r="J341" s="46">
        <v>1942927</v>
      </c>
      <c r="K341" s="2" t="s">
        <v>34</v>
      </c>
      <c r="L341" s="52" t="str">
        <f t="shared" si="38"/>
        <v>20211231VND</v>
      </c>
      <c r="M341">
        <f>VLOOKUP(L341,Mapping!$H$1:$K$25,4,0)</f>
        <v>1</v>
      </c>
      <c r="N341">
        <f t="shared" si="39"/>
        <v>1.9433499999999999E-3</v>
      </c>
      <c r="O341">
        <f t="shared" si="40"/>
        <v>1.9429269999999999E-3</v>
      </c>
      <c r="P341">
        <f t="shared" si="41"/>
        <v>7.0916835499999997E-2</v>
      </c>
      <c r="Q341" t="str">
        <f>VLOOKUP(VLOOKUP(C341,Mapping!$A$1:$C$17,3,0),Mapping!$E$1:$F$6,2,0)</f>
        <v>Vùng 02</v>
      </c>
    </row>
    <row r="342" spans="1:17" x14ac:dyDescent="0.3">
      <c r="A342" s="33">
        <v>44561</v>
      </c>
      <c r="B342">
        <v>2348</v>
      </c>
      <c r="C342">
        <v>24</v>
      </c>
      <c r="D342" s="38" t="s">
        <v>77</v>
      </c>
      <c r="E342" s="2" t="s">
        <v>41</v>
      </c>
      <c r="F342">
        <v>1549393</v>
      </c>
      <c r="G342" s="44">
        <f t="shared" si="35"/>
        <v>44197</v>
      </c>
      <c r="H342" s="50">
        <f t="shared" si="36"/>
        <v>365</v>
      </c>
      <c r="I342" s="50">
        <f t="shared" si="37"/>
        <v>34613205.5</v>
      </c>
      <c r="J342" s="46">
        <v>948307</v>
      </c>
      <c r="K342" s="2" t="s">
        <v>34</v>
      </c>
      <c r="L342" s="52" t="str">
        <f t="shared" si="38"/>
        <v>20211231VND</v>
      </c>
      <c r="M342">
        <f>VLOOKUP(L342,Mapping!$H$1:$K$25,4,0)</f>
        <v>1</v>
      </c>
      <c r="N342">
        <f t="shared" si="39"/>
        <v>1.549393E-3</v>
      </c>
      <c r="O342">
        <f t="shared" si="40"/>
        <v>9.4830700000000001E-4</v>
      </c>
      <c r="P342">
        <f t="shared" si="41"/>
        <v>3.4613205500000001E-2</v>
      </c>
      <c r="Q342" t="str">
        <f>VLOOKUP(VLOOKUP(C342,Mapping!$A$1:$C$17,3,0),Mapping!$E$1:$F$6,2,0)</f>
        <v>Vùng 04</v>
      </c>
    </row>
    <row r="343" spans="1:17" x14ac:dyDescent="0.3">
      <c r="A343" s="33">
        <v>44561</v>
      </c>
      <c r="B343">
        <v>2349</v>
      </c>
      <c r="C343">
        <v>34</v>
      </c>
      <c r="D343" s="38" t="s">
        <v>77</v>
      </c>
      <c r="E343" s="2" t="s">
        <v>41</v>
      </c>
      <c r="F343">
        <v>289917</v>
      </c>
      <c r="G343" s="44">
        <f t="shared" si="35"/>
        <v>44197</v>
      </c>
      <c r="H343" s="50">
        <f t="shared" si="36"/>
        <v>365</v>
      </c>
      <c r="I343" s="50">
        <f t="shared" si="37"/>
        <v>5246619.5</v>
      </c>
      <c r="J343" s="46">
        <v>143743</v>
      </c>
      <c r="K343" s="2" t="s">
        <v>34</v>
      </c>
      <c r="L343" s="52" t="str">
        <f t="shared" si="38"/>
        <v>20211231VND</v>
      </c>
      <c r="M343">
        <f>VLOOKUP(L343,Mapping!$H$1:$K$25,4,0)</f>
        <v>1</v>
      </c>
      <c r="N343">
        <f t="shared" si="39"/>
        <v>2.89917E-4</v>
      </c>
      <c r="O343">
        <f t="shared" si="40"/>
        <v>1.43743E-4</v>
      </c>
      <c r="P343">
        <f t="shared" si="41"/>
        <v>5.2466194999999998E-3</v>
      </c>
      <c r="Q343" t="str">
        <f>VLOOKUP(VLOOKUP(C343,Mapping!$A$1:$C$17,3,0),Mapping!$E$1:$F$6,2,0)</f>
        <v>Vùng 02</v>
      </c>
    </row>
    <row r="344" spans="1:17" x14ac:dyDescent="0.3">
      <c r="A344" s="33">
        <v>44561</v>
      </c>
      <c r="B344">
        <v>2349</v>
      </c>
      <c r="C344">
        <v>45</v>
      </c>
      <c r="D344" s="38" t="s">
        <v>77</v>
      </c>
      <c r="E344" s="2" t="s">
        <v>41</v>
      </c>
      <c r="F344">
        <v>682203</v>
      </c>
      <c r="G344" s="44">
        <f t="shared" si="35"/>
        <v>44197</v>
      </c>
      <c r="H344" s="50">
        <f t="shared" si="36"/>
        <v>365</v>
      </c>
      <c r="I344" s="50">
        <f t="shared" si="37"/>
        <v>30313213.499999996</v>
      </c>
      <c r="J344" s="46">
        <v>830499</v>
      </c>
      <c r="K344" s="2" t="s">
        <v>34</v>
      </c>
      <c r="L344" s="52" t="str">
        <f t="shared" si="38"/>
        <v>20211231VND</v>
      </c>
      <c r="M344">
        <f>VLOOKUP(L344,Mapping!$H$1:$K$25,4,0)</f>
        <v>1</v>
      </c>
      <c r="N344">
        <f t="shared" si="39"/>
        <v>6.8220300000000004E-4</v>
      </c>
      <c r="O344">
        <f t="shared" si="40"/>
        <v>8.3049899999999995E-4</v>
      </c>
      <c r="P344">
        <f t="shared" si="41"/>
        <v>3.0313213499999995E-2</v>
      </c>
      <c r="Q344" t="str">
        <f>VLOOKUP(VLOOKUP(C344,Mapping!$A$1:$C$17,3,0),Mapping!$E$1:$F$6,2,0)</f>
        <v>Vùng 02</v>
      </c>
    </row>
    <row r="345" spans="1:17" x14ac:dyDescent="0.3">
      <c r="A345" s="33">
        <v>44561</v>
      </c>
      <c r="B345">
        <v>2351</v>
      </c>
      <c r="C345">
        <v>20</v>
      </c>
      <c r="D345" s="38" t="s">
        <v>77</v>
      </c>
      <c r="E345" s="2" t="s">
        <v>41</v>
      </c>
      <c r="F345">
        <v>1993590</v>
      </c>
      <c r="G345" s="44">
        <f t="shared" si="35"/>
        <v>44197</v>
      </c>
      <c r="H345" s="50">
        <f t="shared" si="36"/>
        <v>365</v>
      </c>
      <c r="I345" s="50">
        <f t="shared" si="37"/>
        <v>66714700</v>
      </c>
      <c r="J345" s="46">
        <v>1827800</v>
      </c>
      <c r="K345" s="2" t="s">
        <v>34</v>
      </c>
      <c r="L345" s="52" t="str">
        <f t="shared" si="38"/>
        <v>20211231VND</v>
      </c>
      <c r="M345">
        <f>VLOOKUP(L345,Mapping!$H$1:$K$25,4,0)</f>
        <v>1</v>
      </c>
      <c r="N345">
        <f t="shared" si="39"/>
        <v>1.9935899999999999E-3</v>
      </c>
      <c r="O345">
        <f t="shared" si="40"/>
        <v>1.8278000000000001E-3</v>
      </c>
      <c r="P345">
        <f t="shared" si="41"/>
        <v>6.6714700000000002E-2</v>
      </c>
      <c r="Q345" t="str">
        <f>VLOOKUP(VLOOKUP(C345,Mapping!$A$1:$C$17,3,0),Mapping!$E$1:$F$6,2,0)</f>
        <v>Vùng 02</v>
      </c>
    </row>
    <row r="346" spans="1:17" x14ac:dyDescent="0.3">
      <c r="A346" s="33">
        <v>44561</v>
      </c>
      <c r="B346">
        <v>2353</v>
      </c>
      <c r="C346">
        <v>34</v>
      </c>
      <c r="D346" s="38" t="s">
        <v>77</v>
      </c>
      <c r="E346" s="2" t="s">
        <v>41</v>
      </c>
      <c r="F346">
        <v>1877775</v>
      </c>
      <c r="G346" s="44">
        <f t="shared" si="35"/>
        <v>44197</v>
      </c>
      <c r="H346" s="50">
        <f t="shared" si="36"/>
        <v>365</v>
      </c>
      <c r="I346" s="50">
        <f t="shared" si="37"/>
        <v>38494287</v>
      </c>
      <c r="J346" s="46">
        <v>1054638</v>
      </c>
      <c r="K346" s="2" t="s">
        <v>34</v>
      </c>
      <c r="L346" s="52" t="str">
        <f t="shared" si="38"/>
        <v>20211231VND</v>
      </c>
      <c r="M346">
        <f>VLOOKUP(L346,Mapping!$H$1:$K$25,4,0)</f>
        <v>1</v>
      </c>
      <c r="N346">
        <f t="shared" si="39"/>
        <v>1.8777749999999999E-3</v>
      </c>
      <c r="O346">
        <f t="shared" si="40"/>
        <v>1.0546380000000001E-3</v>
      </c>
      <c r="P346">
        <f t="shared" si="41"/>
        <v>3.8494287000000002E-2</v>
      </c>
      <c r="Q346" t="str">
        <f>VLOOKUP(VLOOKUP(C346,Mapping!$A$1:$C$17,3,0),Mapping!$E$1:$F$6,2,0)</f>
        <v>Vùng 02</v>
      </c>
    </row>
    <row r="347" spans="1:17" x14ac:dyDescent="0.3">
      <c r="A347" s="33">
        <v>44561</v>
      </c>
      <c r="B347">
        <v>2353</v>
      </c>
      <c r="C347">
        <v>11</v>
      </c>
      <c r="D347" s="38" t="s">
        <v>77</v>
      </c>
      <c r="E347" s="2" t="s">
        <v>41</v>
      </c>
      <c r="F347">
        <v>822499</v>
      </c>
      <c r="G347" s="44">
        <f t="shared" si="35"/>
        <v>44197</v>
      </c>
      <c r="H347" s="50">
        <f t="shared" si="36"/>
        <v>365</v>
      </c>
      <c r="I347" s="50">
        <f t="shared" si="37"/>
        <v>1807553</v>
      </c>
      <c r="J347" s="46">
        <v>49522</v>
      </c>
      <c r="K347" s="2" t="s">
        <v>34</v>
      </c>
      <c r="L347" s="52" t="str">
        <f t="shared" si="38"/>
        <v>20211231VND</v>
      </c>
      <c r="M347">
        <f>VLOOKUP(L347,Mapping!$H$1:$K$25,4,0)</f>
        <v>1</v>
      </c>
      <c r="N347">
        <f t="shared" si="39"/>
        <v>8.2249899999999997E-4</v>
      </c>
      <c r="O347">
        <f t="shared" si="40"/>
        <v>4.9521999999999998E-5</v>
      </c>
      <c r="P347">
        <f t="shared" si="41"/>
        <v>1.8075529999999999E-3</v>
      </c>
      <c r="Q347" t="str">
        <f>VLOOKUP(VLOOKUP(C347,Mapping!$A$1:$C$17,3,0),Mapping!$E$1:$F$6,2,0)</f>
        <v>Vùng 01</v>
      </c>
    </row>
    <row r="348" spans="1:17" x14ac:dyDescent="0.3">
      <c r="A348" s="33">
        <v>44561</v>
      </c>
      <c r="B348">
        <v>2354</v>
      </c>
      <c r="C348">
        <v>36</v>
      </c>
      <c r="D348" s="38" t="s">
        <v>77</v>
      </c>
      <c r="E348" s="2" t="s">
        <v>41</v>
      </c>
      <c r="F348">
        <v>1975343</v>
      </c>
      <c r="G348" s="44">
        <f t="shared" si="35"/>
        <v>44197</v>
      </c>
      <c r="H348" s="50">
        <f t="shared" si="36"/>
        <v>365</v>
      </c>
      <c r="I348" s="50">
        <f t="shared" si="37"/>
        <v>66316996</v>
      </c>
      <c r="J348" s="46">
        <v>1816904</v>
      </c>
      <c r="K348" s="2" t="s">
        <v>34</v>
      </c>
      <c r="L348" s="52" t="str">
        <f t="shared" si="38"/>
        <v>20211231VND</v>
      </c>
      <c r="M348">
        <f>VLOOKUP(L348,Mapping!$H$1:$K$25,4,0)</f>
        <v>1</v>
      </c>
      <c r="N348">
        <f t="shared" si="39"/>
        <v>1.9753430000000001E-3</v>
      </c>
      <c r="O348">
        <f t="shared" si="40"/>
        <v>1.816904E-3</v>
      </c>
      <c r="P348">
        <f t="shared" si="41"/>
        <v>6.6316996000000003E-2</v>
      </c>
      <c r="Q348" t="str">
        <f>VLOOKUP(VLOOKUP(C348,Mapping!$A$1:$C$17,3,0),Mapping!$E$1:$F$6,2,0)</f>
        <v>Vùng 05</v>
      </c>
    </row>
    <row r="349" spans="1:17" x14ac:dyDescent="0.3">
      <c r="A349" s="33">
        <v>44561</v>
      </c>
      <c r="B349">
        <v>2357</v>
      </c>
      <c r="C349">
        <v>34</v>
      </c>
      <c r="D349" s="38" t="s">
        <v>77</v>
      </c>
      <c r="E349" s="2" t="s">
        <v>41</v>
      </c>
      <c r="F349">
        <v>776572</v>
      </c>
      <c r="G349" s="44">
        <f t="shared" si="35"/>
        <v>44197</v>
      </c>
      <c r="H349" s="50">
        <f t="shared" si="36"/>
        <v>365</v>
      </c>
      <c r="I349" s="50">
        <f t="shared" si="37"/>
        <v>7228825</v>
      </c>
      <c r="J349" s="46">
        <v>198050</v>
      </c>
      <c r="K349" s="2" t="s">
        <v>34</v>
      </c>
      <c r="L349" s="52" t="str">
        <f t="shared" si="38"/>
        <v>20211231VND</v>
      </c>
      <c r="M349">
        <f>VLOOKUP(L349,Mapping!$H$1:$K$25,4,0)</f>
        <v>1</v>
      </c>
      <c r="N349">
        <f t="shared" si="39"/>
        <v>7.76572E-4</v>
      </c>
      <c r="O349">
        <f t="shared" si="40"/>
        <v>1.9804999999999999E-4</v>
      </c>
      <c r="P349">
        <f t="shared" si="41"/>
        <v>7.2288250000000004E-3</v>
      </c>
      <c r="Q349" t="str">
        <f>VLOOKUP(VLOOKUP(C349,Mapping!$A$1:$C$17,3,0),Mapping!$E$1:$F$6,2,0)</f>
        <v>Vùng 02</v>
      </c>
    </row>
    <row r="350" spans="1:17" x14ac:dyDescent="0.3">
      <c r="A350" s="33">
        <v>44561</v>
      </c>
      <c r="B350">
        <v>2358</v>
      </c>
      <c r="C350">
        <v>36</v>
      </c>
      <c r="D350" s="38" t="s">
        <v>77</v>
      </c>
      <c r="E350" s="2" t="s">
        <v>41</v>
      </c>
      <c r="F350">
        <v>721298</v>
      </c>
      <c r="G350" s="44">
        <f t="shared" si="35"/>
        <v>44197</v>
      </c>
      <c r="H350" s="50">
        <f t="shared" si="36"/>
        <v>365</v>
      </c>
      <c r="I350" s="50">
        <f t="shared" si="37"/>
        <v>57762965.500000007</v>
      </c>
      <c r="J350" s="46">
        <v>1582547</v>
      </c>
      <c r="K350" s="2" t="s">
        <v>34</v>
      </c>
      <c r="L350" s="52" t="str">
        <f t="shared" si="38"/>
        <v>20211231VND</v>
      </c>
      <c r="M350">
        <f>VLOOKUP(L350,Mapping!$H$1:$K$25,4,0)</f>
        <v>1</v>
      </c>
      <c r="N350">
        <f t="shared" si="39"/>
        <v>7.2129799999999999E-4</v>
      </c>
      <c r="O350">
        <f t="shared" si="40"/>
        <v>1.5825469999999999E-3</v>
      </c>
      <c r="P350">
        <f t="shared" si="41"/>
        <v>5.7762965500000006E-2</v>
      </c>
      <c r="Q350" t="str">
        <f>VLOOKUP(VLOOKUP(C350,Mapping!$A$1:$C$17,3,0),Mapping!$E$1:$F$6,2,0)</f>
        <v>Vùng 05</v>
      </c>
    </row>
    <row r="351" spans="1:17" x14ac:dyDescent="0.3">
      <c r="A351" s="33">
        <v>44561</v>
      </c>
      <c r="B351">
        <v>2359</v>
      </c>
      <c r="C351">
        <v>20</v>
      </c>
      <c r="D351" s="38" t="s">
        <v>77</v>
      </c>
      <c r="E351" s="2" t="s">
        <v>41</v>
      </c>
      <c r="F351">
        <v>669845</v>
      </c>
      <c r="G351" s="44">
        <f t="shared" si="35"/>
        <v>44197</v>
      </c>
      <c r="H351" s="50">
        <f t="shared" si="36"/>
        <v>365</v>
      </c>
      <c r="I351" s="50">
        <f t="shared" si="37"/>
        <v>54324921</v>
      </c>
      <c r="J351" s="46">
        <v>1488354</v>
      </c>
      <c r="K351" s="2" t="s">
        <v>34</v>
      </c>
      <c r="L351" s="52" t="str">
        <f t="shared" si="38"/>
        <v>20211231VND</v>
      </c>
      <c r="M351">
        <f>VLOOKUP(L351,Mapping!$H$1:$K$25,4,0)</f>
        <v>1</v>
      </c>
      <c r="N351">
        <f t="shared" si="39"/>
        <v>6.6984499999999997E-4</v>
      </c>
      <c r="O351">
        <f t="shared" si="40"/>
        <v>1.4883539999999999E-3</v>
      </c>
      <c r="P351">
        <f t="shared" si="41"/>
        <v>5.4324920999999998E-2</v>
      </c>
      <c r="Q351" t="str">
        <f>VLOOKUP(VLOOKUP(C351,Mapping!$A$1:$C$17,3,0),Mapping!$E$1:$F$6,2,0)</f>
        <v>Vùng 02</v>
      </c>
    </row>
    <row r="352" spans="1:17" x14ac:dyDescent="0.3">
      <c r="A352" s="33">
        <v>44561</v>
      </c>
      <c r="B352">
        <v>2359</v>
      </c>
      <c r="C352">
        <v>20</v>
      </c>
      <c r="D352" s="38" t="s">
        <v>77</v>
      </c>
      <c r="E352" s="2" t="s">
        <v>41</v>
      </c>
      <c r="F352">
        <v>1867151</v>
      </c>
      <c r="G352" s="44">
        <f t="shared" si="35"/>
        <v>44197</v>
      </c>
      <c r="H352" s="50">
        <f t="shared" si="36"/>
        <v>365</v>
      </c>
      <c r="I352" s="50">
        <f t="shared" si="37"/>
        <v>1208440317842.604</v>
      </c>
      <c r="J352" s="46">
        <v>1502326</v>
      </c>
      <c r="K352" s="2" t="s">
        <v>35</v>
      </c>
      <c r="L352" s="52" t="str">
        <f t="shared" si="38"/>
        <v>20211231USD</v>
      </c>
      <c r="M352">
        <f>VLOOKUP(L352,Mapping!$H$1:$K$25,4,0)</f>
        <v>22037.795999999998</v>
      </c>
      <c r="N352">
        <f t="shared" si="39"/>
        <v>41.147892839195997</v>
      </c>
      <c r="O352">
        <f t="shared" si="40"/>
        <v>33.107953913495997</v>
      </c>
      <c r="P352">
        <f t="shared" si="41"/>
        <v>1208.4403178426039</v>
      </c>
      <c r="Q352" t="str">
        <f>VLOOKUP(VLOOKUP(C352,Mapping!$A$1:$C$17,3,0),Mapping!$E$1:$F$6,2,0)</f>
        <v>Vùng 02</v>
      </c>
    </row>
    <row r="353" spans="1:17" x14ac:dyDescent="0.3">
      <c r="A353" s="33">
        <v>44561</v>
      </c>
      <c r="B353">
        <v>2361</v>
      </c>
      <c r="C353">
        <v>34</v>
      </c>
      <c r="D353" s="38" t="s">
        <v>77</v>
      </c>
      <c r="E353" s="2" t="s">
        <v>41</v>
      </c>
      <c r="F353">
        <v>886877</v>
      </c>
      <c r="G353" s="44">
        <f t="shared" si="35"/>
        <v>44197</v>
      </c>
      <c r="H353" s="50">
        <f t="shared" si="36"/>
        <v>365</v>
      </c>
      <c r="I353" s="50">
        <f t="shared" si="37"/>
        <v>65464940</v>
      </c>
      <c r="J353" s="46">
        <v>1793560</v>
      </c>
      <c r="K353" s="2" t="s">
        <v>34</v>
      </c>
      <c r="L353" s="52" t="str">
        <f t="shared" si="38"/>
        <v>20211231VND</v>
      </c>
      <c r="M353">
        <f>VLOOKUP(L353,Mapping!$H$1:$K$25,4,0)</f>
        <v>1</v>
      </c>
      <c r="N353">
        <f t="shared" si="39"/>
        <v>8.86877E-4</v>
      </c>
      <c r="O353">
        <f t="shared" si="40"/>
        <v>1.79356E-3</v>
      </c>
      <c r="P353">
        <f t="shared" si="41"/>
        <v>6.5464939999999999E-2</v>
      </c>
      <c r="Q353" t="str">
        <f>VLOOKUP(VLOOKUP(C353,Mapping!$A$1:$C$17,3,0),Mapping!$E$1:$F$6,2,0)</f>
        <v>Vùng 02</v>
      </c>
    </row>
    <row r="354" spans="1:17" x14ac:dyDescent="0.3">
      <c r="A354" s="33">
        <v>44561</v>
      </c>
      <c r="B354">
        <v>2361</v>
      </c>
      <c r="C354">
        <v>34</v>
      </c>
      <c r="D354" s="38" t="s">
        <v>77</v>
      </c>
      <c r="E354" s="2" t="s">
        <v>41</v>
      </c>
      <c r="F354">
        <v>1828744</v>
      </c>
      <c r="G354" s="44">
        <f t="shared" si="35"/>
        <v>44197</v>
      </c>
      <c r="H354" s="50">
        <f t="shared" si="36"/>
        <v>365</v>
      </c>
      <c r="I354" s="50">
        <f t="shared" si="37"/>
        <v>2337277.5</v>
      </c>
      <c r="J354" s="46">
        <v>64035</v>
      </c>
      <c r="K354" s="2" t="s">
        <v>34</v>
      </c>
      <c r="L354" s="52" t="str">
        <f t="shared" si="38"/>
        <v>20211231VND</v>
      </c>
      <c r="M354">
        <f>VLOOKUP(L354,Mapping!$H$1:$K$25,4,0)</f>
        <v>1</v>
      </c>
      <c r="N354">
        <f t="shared" si="39"/>
        <v>1.828744E-3</v>
      </c>
      <c r="O354">
        <f t="shared" si="40"/>
        <v>6.4035000000000006E-5</v>
      </c>
      <c r="P354">
        <f t="shared" si="41"/>
        <v>2.3372775000000002E-3</v>
      </c>
      <c r="Q354" t="str">
        <f>VLOOKUP(VLOOKUP(C354,Mapping!$A$1:$C$17,3,0),Mapping!$E$1:$F$6,2,0)</f>
        <v>Vùng 02</v>
      </c>
    </row>
    <row r="355" spans="1:17" x14ac:dyDescent="0.3">
      <c r="A355" s="33">
        <v>44561</v>
      </c>
      <c r="B355">
        <v>2362</v>
      </c>
      <c r="C355">
        <v>34</v>
      </c>
      <c r="D355" s="38" t="s">
        <v>77</v>
      </c>
      <c r="E355" s="2" t="s">
        <v>41</v>
      </c>
      <c r="F355">
        <v>6412001</v>
      </c>
      <c r="G355" s="44">
        <f t="shared" si="35"/>
        <v>44197</v>
      </c>
      <c r="H355" s="50">
        <f t="shared" si="36"/>
        <v>365</v>
      </c>
      <c r="I355" s="50">
        <f t="shared" si="37"/>
        <v>255947709</v>
      </c>
      <c r="J355" s="46">
        <v>7012266</v>
      </c>
      <c r="K355" s="2" t="s">
        <v>34</v>
      </c>
      <c r="L355" s="52" t="str">
        <f t="shared" si="38"/>
        <v>20211231VND</v>
      </c>
      <c r="M355">
        <f>VLOOKUP(L355,Mapping!$H$1:$K$25,4,0)</f>
        <v>1</v>
      </c>
      <c r="N355">
        <f t="shared" si="39"/>
        <v>6.4120009999999996E-3</v>
      </c>
      <c r="O355">
        <f t="shared" si="40"/>
        <v>7.0122659999999996E-3</v>
      </c>
      <c r="P355">
        <f t="shared" si="41"/>
        <v>0.25594770900000002</v>
      </c>
      <c r="Q355" t="str">
        <f>VLOOKUP(VLOOKUP(C355,Mapping!$A$1:$C$17,3,0),Mapping!$E$1:$F$6,2,0)</f>
        <v>Vùng 02</v>
      </c>
    </row>
    <row r="356" spans="1:17" x14ac:dyDescent="0.3">
      <c r="A356" s="33">
        <v>44561</v>
      </c>
      <c r="B356">
        <v>2365</v>
      </c>
      <c r="C356">
        <v>23</v>
      </c>
      <c r="D356" s="38" t="s">
        <v>77</v>
      </c>
      <c r="E356" s="2" t="s">
        <v>41</v>
      </c>
      <c r="F356">
        <v>359794</v>
      </c>
      <c r="G356" s="44">
        <f t="shared" si="35"/>
        <v>44197</v>
      </c>
      <c r="H356" s="50">
        <f t="shared" si="36"/>
        <v>365</v>
      </c>
      <c r="I356" s="50">
        <f t="shared" si="37"/>
        <v>12135410.499999998</v>
      </c>
      <c r="J356" s="46">
        <v>332477</v>
      </c>
      <c r="K356" s="2" t="s">
        <v>34</v>
      </c>
      <c r="L356" s="52" t="str">
        <f t="shared" si="38"/>
        <v>20211231VND</v>
      </c>
      <c r="M356">
        <f>VLOOKUP(L356,Mapping!$H$1:$K$25,4,0)</f>
        <v>1</v>
      </c>
      <c r="N356">
        <f t="shared" si="39"/>
        <v>3.5979399999999998E-4</v>
      </c>
      <c r="O356">
        <f t="shared" si="40"/>
        <v>3.3247700000000002E-4</v>
      </c>
      <c r="P356">
        <f t="shared" si="41"/>
        <v>1.2135410499999999E-2</v>
      </c>
      <c r="Q356" t="str">
        <f>VLOOKUP(VLOOKUP(C356,Mapping!$A$1:$C$17,3,0),Mapping!$E$1:$F$6,2,0)</f>
        <v>Vùng 02</v>
      </c>
    </row>
    <row r="357" spans="1:17" x14ac:dyDescent="0.3">
      <c r="A357" s="33">
        <v>44561</v>
      </c>
      <c r="B357">
        <v>2365</v>
      </c>
      <c r="C357">
        <v>40</v>
      </c>
      <c r="D357" s="38" t="s">
        <v>77</v>
      </c>
      <c r="E357" s="2" t="s">
        <v>41</v>
      </c>
      <c r="F357">
        <v>1625041</v>
      </c>
      <c r="G357" s="44">
        <f t="shared" si="35"/>
        <v>44197</v>
      </c>
      <c r="H357" s="50">
        <f t="shared" si="36"/>
        <v>365</v>
      </c>
      <c r="I357" s="50">
        <f t="shared" si="37"/>
        <v>3814980</v>
      </c>
      <c r="J357" s="46">
        <v>104520</v>
      </c>
      <c r="K357" s="2" t="s">
        <v>34</v>
      </c>
      <c r="L357" s="52" t="str">
        <f t="shared" si="38"/>
        <v>20211231VND</v>
      </c>
      <c r="M357">
        <f>VLOOKUP(L357,Mapping!$H$1:$K$25,4,0)</f>
        <v>1</v>
      </c>
      <c r="N357">
        <f t="shared" si="39"/>
        <v>1.625041E-3</v>
      </c>
      <c r="O357">
        <f t="shared" si="40"/>
        <v>1.0452E-4</v>
      </c>
      <c r="P357">
        <f t="shared" si="41"/>
        <v>3.8149799999999999E-3</v>
      </c>
      <c r="Q357" t="str">
        <f>VLOOKUP(VLOOKUP(C357,Mapping!$A$1:$C$17,3,0),Mapping!$E$1:$F$6,2,0)</f>
        <v>Vùng 01</v>
      </c>
    </row>
    <row r="358" spans="1:17" x14ac:dyDescent="0.3">
      <c r="A358" s="33">
        <v>44561</v>
      </c>
      <c r="B358">
        <v>2368</v>
      </c>
      <c r="C358">
        <v>34</v>
      </c>
      <c r="D358" s="38" t="s">
        <v>77</v>
      </c>
      <c r="E358" s="2" t="s">
        <v>41</v>
      </c>
      <c r="F358">
        <v>331542</v>
      </c>
      <c r="G358" s="44">
        <f t="shared" si="35"/>
        <v>44197</v>
      </c>
      <c r="H358" s="50">
        <f t="shared" si="36"/>
        <v>365</v>
      </c>
      <c r="I358" s="50">
        <f t="shared" si="37"/>
        <v>9538216.5</v>
      </c>
      <c r="J358" s="46">
        <v>261321</v>
      </c>
      <c r="K358" s="2" t="s">
        <v>34</v>
      </c>
      <c r="L358" s="52" t="str">
        <f t="shared" si="38"/>
        <v>20211231VND</v>
      </c>
      <c r="M358">
        <f>VLOOKUP(L358,Mapping!$H$1:$K$25,4,0)</f>
        <v>1</v>
      </c>
      <c r="N358">
        <f t="shared" si="39"/>
        <v>3.3154199999999999E-4</v>
      </c>
      <c r="O358">
        <f t="shared" si="40"/>
        <v>2.6132100000000001E-4</v>
      </c>
      <c r="P358">
        <f t="shared" si="41"/>
        <v>9.5382165000000001E-3</v>
      </c>
      <c r="Q358" t="str">
        <f>VLOOKUP(VLOOKUP(C358,Mapping!$A$1:$C$17,3,0),Mapping!$E$1:$F$6,2,0)</f>
        <v>Vùng 02</v>
      </c>
    </row>
    <row r="359" spans="1:17" x14ac:dyDescent="0.3">
      <c r="A359" s="33">
        <v>44561</v>
      </c>
      <c r="B359">
        <v>2371</v>
      </c>
      <c r="C359">
        <v>34</v>
      </c>
      <c r="D359" s="38" t="s">
        <v>77</v>
      </c>
      <c r="E359" s="2" t="s">
        <v>41</v>
      </c>
      <c r="F359">
        <v>736925</v>
      </c>
      <c r="G359" s="44">
        <f t="shared" si="35"/>
        <v>44197</v>
      </c>
      <c r="H359" s="50">
        <f t="shared" si="36"/>
        <v>365</v>
      </c>
      <c r="I359" s="50">
        <f t="shared" si="37"/>
        <v>8230020</v>
      </c>
      <c r="J359" s="46">
        <v>225480</v>
      </c>
      <c r="K359" s="2" t="s">
        <v>34</v>
      </c>
      <c r="L359" s="52" t="str">
        <f t="shared" si="38"/>
        <v>20211231VND</v>
      </c>
      <c r="M359">
        <f>VLOOKUP(L359,Mapping!$H$1:$K$25,4,0)</f>
        <v>1</v>
      </c>
      <c r="N359">
        <f t="shared" si="39"/>
        <v>7.3692500000000004E-4</v>
      </c>
      <c r="O359">
        <f t="shared" si="40"/>
        <v>2.2547999999999999E-4</v>
      </c>
      <c r="P359">
        <f t="shared" si="41"/>
        <v>8.2300199999999993E-3</v>
      </c>
      <c r="Q359" t="str">
        <f>VLOOKUP(VLOOKUP(C359,Mapping!$A$1:$C$17,3,0),Mapping!$E$1:$F$6,2,0)</f>
        <v>Vùng 02</v>
      </c>
    </row>
    <row r="360" spans="1:17" x14ac:dyDescent="0.3">
      <c r="A360" s="33">
        <v>44561</v>
      </c>
      <c r="B360">
        <v>2372</v>
      </c>
      <c r="C360">
        <v>25</v>
      </c>
      <c r="D360" s="38" t="s">
        <v>77</v>
      </c>
      <c r="E360" s="2" t="s">
        <v>41</v>
      </c>
      <c r="F360">
        <v>1646176</v>
      </c>
      <c r="G360" s="44">
        <f t="shared" si="35"/>
        <v>44197</v>
      </c>
      <c r="H360" s="50">
        <f t="shared" si="36"/>
        <v>365</v>
      </c>
      <c r="I360" s="50">
        <f t="shared" si="37"/>
        <v>62747770.500000007</v>
      </c>
      <c r="J360" s="46">
        <v>1719117</v>
      </c>
      <c r="K360" s="2" t="s">
        <v>34</v>
      </c>
      <c r="L360" s="52" t="str">
        <f t="shared" si="38"/>
        <v>20211231VND</v>
      </c>
      <c r="M360">
        <f>VLOOKUP(L360,Mapping!$H$1:$K$25,4,0)</f>
        <v>1</v>
      </c>
      <c r="N360">
        <f t="shared" si="39"/>
        <v>1.6461760000000001E-3</v>
      </c>
      <c r="O360">
        <f t="shared" si="40"/>
        <v>1.719117E-3</v>
      </c>
      <c r="P360">
        <f t="shared" si="41"/>
        <v>6.2747770500000008E-2</v>
      </c>
      <c r="Q360" t="str">
        <f>VLOOKUP(VLOOKUP(C360,Mapping!$A$1:$C$17,3,0),Mapping!$E$1:$F$6,2,0)</f>
        <v>Vùng 01</v>
      </c>
    </row>
    <row r="361" spans="1:17" x14ac:dyDescent="0.3">
      <c r="A361" s="33">
        <v>44561</v>
      </c>
      <c r="B361">
        <v>2374</v>
      </c>
      <c r="C361">
        <v>34</v>
      </c>
      <c r="D361" s="38" t="s">
        <v>77</v>
      </c>
      <c r="E361" s="2" t="s">
        <v>41</v>
      </c>
      <c r="F361">
        <v>5187657</v>
      </c>
      <c r="G361" s="44">
        <f t="shared" si="35"/>
        <v>44197</v>
      </c>
      <c r="H361" s="50">
        <f t="shared" si="36"/>
        <v>365</v>
      </c>
      <c r="I361" s="50">
        <f t="shared" si="37"/>
        <v>127752336.00000001</v>
      </c>
      <c r="J361" s="46">
        <v>3500064</v>
      </c>
      <c r="K361" s="2" t="s">
        <v>34</v>
      </c>
      <c r="L361" s="52" t="str">
        <f t="shared" si="38"/>
        <v>20211231VND</v>
      </c>
      <c r="M361">
        <f>VLOOKUP(L361,Mapping!$H$1:$K$25,4,0)</f>
        <v>1</v>
      </c>
      <c r="N361">
        <f t="shared" si="39"/>
        <v>5.187657E-3</v>
      </c>
      <c r="O361">
        <f t="shared" si="40"/>
        <v>3.5000640000000002E-3</v>
      </c>
      <c r="P361">
        <f t="shared" si="41"/>
        <v>0.12775233600000002</v>
      </c>
      <c r="Q361" t="str">
        <f>VLOOKUP(VLOOKUP(C361,Mapping!$A$1:$C$17,3,0),Mapping!$E$1:$F$6,2,0)</f>
        <v>Vùng 02</v>
      </c>
    </row>
    <row r="362" spans="1:17" x14ac:dyDescent="0.3">
      <c r="A362" s="33">
        <v>44561</v>
      </c>
      <c r="B362">
        <v>2374</v>
      </c>
      <c r="C362">
        <v>34</v>
      </c>
      <c r="D362" s="38" t="s">
        <v>77</v>
      </c>
      <c r="E362" s="2" t="s">
        <v>41</v>
      </c>
      <c r="F362">
        <v>1982859</v>
      </c>
      <c r="G362" s="44">
        <f t="shared" si="35"/>
        <v>44197</v>
      </c>
      <c r="H362" s="50">
        <f t="shared" si="36"/>
        <v>365</v>
      </c>
      <c r="I362" s="50">
        <f t="shared" si="37"/>
        <v>25221390.5</v>
      </c>
      <c r="J362" s="46">
        <v>690997</v>
      </c>
      <c r="K362" s="2" t="s">
        <v>34</v>
      </c>
      <c r="L362" s="52" t="str">
        <f t="shared" si="38"/>
        <v>20211231VND</v>
      </c>
      <c r="M362">
        <f>VLOOKUP(L362,Mapping!$H$1:$K$25,4,0)</f>
        <v>1</v>
      </c>
      <c r="N362">
        <f t="shared" si="39"/>
        <v>1.982859E-3</v>
      </c>
      <c r="O362">
        <f t="shared" si="40"/>
        <v>6.9099700000000005E-4</v>
      </c>
      <c r="P362">
        <f t="shared" si="41"/>
        <v>2.52213905E-2</v>
      </c>
      <c r="Q362" t="str">
        <f>VLOOKUP(VLOOKUP(C362,Mapping!$A$1:$C$17,3,0),Mapping!$E$1:$F$6,2,0)</f>
        <v>Vùng 02</v>
      </c>
    </row>
    <row r="363" spans="1:17" x14ac:dyDescent="0.3">
      <c r="A363" s="33">
        <v>44561</v>
      </c>
      <c r="B363">
        <v>2376</v>
      </c>
      <c r="C363">
        <v>48</v>
      </c>
      <c r="D363" s="38" t="s">
        <v>77</v>
      </c>
      <c r="E363" s="2" t="s">
        <v>41</v>
      </c>
      <c r="F363">
        <v>4741510</v>
      </c>
      <c r="G363" s="44">
        <f t="shared" si="35"/>
        <v>44197</v>
      </c>
      <c r="H363" s="50">
        <f t="shared" si="36"/>
        <v>365</v>
      </c>
      <c r="I363" s="50">
        <f t="shared" si="37"/>
        <v>116799051.00000001</v>
      </c>
      <c r="J363" s="46">
        <v>3199974</v>
      </c>
      <c r="K363" s="2" t="s">
        <v>34</v>
      </c>
      <c r="L363" s="52" t="str">
        <f t="shared" si="38"/>
        <v>20211231VND</v>
      </c>
      <c r="M363">
        <f>VLOOKUP(L363,Mapping!$H$1:$K$25,4,0)</f>
        <v>1</v>
      </c>
      <c r="N363">
        <f t="shared" si="39"/>
        <v>4.74151E-3</v>
      </c>
      <c r="O363">
        <f t="shared" si="40"/>
        <v>3.199974E-3</v>
      </c>
      <c r="P363">
        <f t="shared" si="41"/>
        <v>0.11679905100000001</v>
      </c>
      <c r="Q363" t="str">
        <f>VLOOKUP(VLOOKUP(C363,Mapping!$A$1:$C$17,3,0),Mapping!$E$1:$F$6,2,0)</f>
        <v>Vùng 01</v>
      </c>
    </row>
    <row r="364" spans="1:17" x14ac:dyDescent="0.3">
      <c r="A364" s="33">
        <v>44561</v>
      </c>
      <c r="B364">
        <v>2376</v>
      </c>
      <c r="C364">
        <v>34</v>
      </c>
      <c r="D364" s="38" t="s">
        <v>77</v>
      </c>
      <c r="E364" s="2" t="s">
        <v>41</v>
      </c>
      <c r="F364">
        <v>557556</v>
      </c>
      <c r="G364" s="44">
        <f t="shared" si="35"/>
        <v>44197</v>
      </c>
      <c r="H364" s="50">
        <f t="shared" si="36"/>
        <v>365</v>
      </c>
      <c r="I364" s="50">
        <f t="shared" si="37"/>
        <v>20712947</v>
      </c>
      <c r="J364" s="46">
        <v>567478</v>
      </c>
      <c r="K364" s="2" t="s">
        <v>34</v>
      </c>
      <c r="L364" s="52" t="str">
        <f t="shared" si="38"/>
        <v>20211231VND</v>
      </c>
      <c r="M364">
        <f>VLOOKUP(L364,Mapping!$H$1:$K$25,4,0)</f>
        <v>1</v>
      </c>
      <c r="N364">
        <f t="shared" si="39"/>
        <v>5.5755599999999996E-4</v>
      </c>
      <c r="O364">
        <f t="shared" si="40"/>
        <v>5.6747799999999995E-4</v>
      </c>
      <c r="P364">
        <f t="shared" si="41"/>
        <v>2.0712946999999999E-2</v>
      </c>
      <c r="Q364" t="str">
        <f>VLOOKUP(VLOOKUP(C364,Mapping!$A$1:$C$17,3,0),Mapping!$E$1:$F$6,2,0)</f>
        <v>Vùng 02</v>
      </c>
    </row>
    <row r="365" spans="1:17" x14ac:dyDescent="0.3">
      <c r="A365" s="33">
        <v>44561</v>
      </c>
      <c r="B365">
        <v>2378</v>
      </c>
      <c r="C365">
        <v>23</v>
      </c>
      <c r="D365" s="38" t="s">
        <v>77</v>
      </c>
      <c r="E365" s="2" t="s">
        <v>41</v>
      </c>
      <c r="F365">
        <v>1755742</v>
      </c>
      <c r="G365" s="44">
        <f t="shared" si="35"/>
        <v>44197</v>
      </c>
      <c r="H365" s="50">
        <f t="shared" si="36"/>
        <v>365</v>
      </c>
      <c r="I365" s="50">
        <f t="shared" si="37"/>
        <v>52573286</v>
      </c>
      <c r="J365" s="46">
        <v>1440364</v>
      </c>
      <c r="K365" s="2" t="s">
        <v>34</v>
      </c>
      <c r="L365" s="52" t="str">
        <f t="shared" si="38"/>
        <v>20211231VND</v>
      </c>
      <c r="M365">
        <f>VLOOKUP(L365,Mapping!$H$1:$K$25,4,0)</f>
        <v>1</v>
      </c>
      <c r="N365">
        <f t="shared" si="39"/>
        <v>1.755742E-3</v>
      </c>
      <c r="O365">
        <f t="shared" si="40"/>
        <v>1.440364E-3</v>
      </c>
      <c r="P365">
        <f t="shared" si="41"/>
        <v>5.2573285999999997E-2</v>
      </c>
      <c r="Q365" t="str">
        <f>VLOOKUP(VLOOKUP(C365,Mapping!$A$1:$C$17,3,0),Mapping!$E$1:$F$6,2,0)</f>
        <v>Vùng 02</v>
      </c>
    </row>
    <row r="366" spans="1:17" x14ac:dyDescent="0.3">
      <c r="A366" s="33">
        <v>44561</v>
      </c>
      <c r="B366">
        <v>2381</v>
      </c>
      <c r="C366">
        <v>25</v>
      </c>
      <c r="D366" s="38" t="s">
        <v>77</v>
      </c>
      <c r="E366" s="2" t="s">
        <v>41</v>
      </c>
      <c r="F366">
        <v>1015242</v>
      </c>
      <c r="G366" s="44">
        <f t="shared" si="35"/>
        <v>44197</v>
      </c>
      <c r="H366" s="50">
        <f t="shared" si="36"/>
        <v>365</v>
      </c>
      <c r="I366" s="50">
        <f t="shared" si="37"/>
        <v>25673479.5</v>
      </c>
      <c r="J366" s="46">
        <v>703383</v>
      </c>
      <c r="K366" s="2" t="s">
        <v>34</v>
      </c>
      <c r="L366" s="52" t="str">
        <f t="shared" si="38"/>
        <v>20211231VND</v>
      </c>
      <c r="M366">
        <f>VLOOKUP(L366,Mapping!$H$1:$K$25,4,0)</f>
        <v>1</v>
      </c>
      <c r="N366">
        <f t="shared" si="39"/>
        <v>1.015242E-3</v>
      </c>
      <c r="O366">
        <f t="shared" si="40"/>
        <v>7.0338300000000002E-4</v>
      </c>
      <c r="P366">
        <f t="shared" si="41"/>
        <v>2.5673479499999999E-2</v>
      </c>
      <c r="Q366" t="str">
        <f>VLOOKUP(VLOOKUP(C366,Mapping!$A$1:$C$17,3,0),Mapping!$E$1:$F$6,2,0)</f>
        <v>Vùng 01</v>
      </c>
    </row>
    <row r="367" spans="1:17" x14ac:dyDescent="0.3">
      <c r="A367" s="33">
        <v>44561</v>
      </c>
      <c r="B367">
        <v>2383</v>
      </c>
      <c r="C367">
        <v>34</v>
      </c>
      <c r="D367" s="38" t="s">
        <v>77</v>
      </c>
      <c r="E367" s="2" t="s">
        <v>41</v>
      </c>
      <c r="F367">
        <v>1545269</v>
      </c>
      <c r="G367" s="44">
        <f t="shared" si="35"/>
        <v>44197</v>
      </c>
      <c r="H367" s="50">
        <f t="shared" si="36"/>
        <v>365</v>
      </c>
      <c r="I367" s="50">
        <f t="shared" si="37"/>
        <v>2235406</v>
      </c>
      <c r="J367" s="46">
        <v>61244</v>
      </c>
      <c r="K367" s="2" t="s">
        <v>34</v>
      </c>
      <c r="L367" s="52" t="str">
        <f t="shared" si="38"/>
        <v>20211231VND</v>
      </c>
      <c r="M367">
        <f>VLOOKUP(L367,Mapping!$H$1:$K$25,4,0)</f>
        <v>1</v>
      </c>
      <c r="N367">
        <f t="shared" si="39"/>
        <v>1.5452689999999999E-3</v>
      </c>
      <c r="O367">
        <f t="shared" si="40"/>
        <v>6.1243999999999998E-5</v>
      </c>
      <c r="P367">
        <f t="shared" si="41"/>
        <v>2.2354060000000001E-3</v>
      </c>
      <c r="Q367" t="str">
        <f>VLOOKUP(VLOOKUP(C367,Mapping!$A$1:$C$17,3,0),Mapping!$E$1:$F$6,2,0)</f>
        <v>Vùng 02</v>
      </c>
    </row>
    <row r="368" spans="1:17" x14ac:dyDescent="0.3">
      <c r="A368" s="33">
        <v>44561</v>
      </c>
      <c r="B368">
        <v>2384</v>
      </c>
      <c r="C368">
        <v>23</v>
      </c>
      <c r="D368" s="38" t="s">
        <v>77</v>
      </c>
      <c r="E368" s="2" t="s">
        <v>41</v>
      </c>
      <c r="F368">
        <v>1663910</v>
      </c>
      <c r="G368" s="44">
        <f t="shared" si="35"/>
        <v>44197</v>
      </c>
      <c r="H368" s="50">
        <f t="shared" si="36"/>
        <v>365</v>
      </c>
      <c r="I368" s="50">
        <f t="shared" si="37"/>
        <v>31401351.500000004</v>
      </c>
      <c r="J368" s="46">
        <v>860311</v>
      </c>
      <c r="K368" s="2" t="s">
        <v>34</v>
      </c>
      <c r="L368" s="52" t="str">
        <f t="shared" si="38"/>
        <v>20211231VND</v>
      </c>
      <c r="M368">
        <f>VLOOKUP(L368,Mapping!$H$1:$K$25,4,0)</f>
        <v>1</v>
      </c>
      <c r="N368">
        <f t="shared" si="39"/>
        <v>1.66391E-3</v>
      </c>
      <c r="O368">
        <f t="shared" si="40"/>
        <v>8.60311E-4</v>
      </c>
      <c r="P368">
        <f t="shared" si="41"/>
        <v>3.1401351500000001E-2</v>
      </c>
      <c r="Q368" t="str">
        <f>VLOOKUP(VLOOKUP(C368,Mapping!$A$1:$C$17,3,0),Mapping!$E$1:$F$6,2,0)</f>
        <v>Vùng 02</v>
      </c>
    </row>
    <row r="369" spans="1:17" x14ac:dyDescent="0.3">
      <c r="A369" s="33">
        <v>44561</v>
      </c>
      <c r="B369">
        <v>2387</v>
      </c>
      <c r="C369">
        <v>34</v>
      </c>
      <c r="D369" s="38" t="s">
        <v>77</v>
      </c>
      <c r="E369" s="2" t="s">
        <v>41</v>
      </c>
      <c r="F369">
        <v>733606</v>
      </c>
      <c r="G369" s="44">
        <f t="shared" si="35"/>
        <v>44197</v>
      </c>
      <c r="H369" s="50">
        <f t="shared" si="36"/>
        <v>365</v>
      </c>
      <c r="I369" s="50">
        <f t="shared" si="37"/>
        <v>31521473</v>
      </c>
      <c r="J369" s="46">
        <v>863602</v>
      </c>
      <c r="K369" s="2" t="s">
        <v>34</v>
      </c>
      <c r="L369" s="52" t="str">
        <f t="shared" si="38"/>
        <v>20211231VND</v>
      </c>
      <c r="M369">
        <f>VLOOKUP(L369,Mapping!$H$1:$K$25,4,0)</f>
        <v>1</v>
      </c>
      <c r="N369">
        <f t="shared" si="39"/>
        <v>7.3360600000000004E-4</v>
      </c>
      <c r="O369">
        <f t="shared" si="40"/>
        <v>8.6360199999999999E-4</v>
      </c>
      <c r="P369">
        <f t="shared" si="41"/>
        <v>3.1521473000000001E-2</v>
      </c>
      <c r="Q369" t="str">
        <f>VLOOKUP(VLOOKUP(C369,Mapping!$A$1:$C$17,3,0),Mapping!$E$1:$F$6,2,0)</f>
        <v>Vùng 02</v>
      </c>
    </row>
    <row r="370" spans="1:17" x14ac:dyDescent="0.3">
      <c r="A370" s="33">
        <v>44561</v>
      </c>
      <c r="B370">
        <v>2387</v>
      </c>
      <c r="C370">
        <v>11</v>
      </c>
      <c r="D370" s="38" t="s">
        <v>77</v>
      </c>
      <c r="E370" s="2" t="s">
        <v>41</v>
      </c>
      <c r="F370">
        <v>1858900</v>
      </c>
      <c r="G370" s="44">
        <f t="shared" si="35"/>
        <v>44197</v>
      </c>
      <c r="H370" s="50">
        <f t="shared" si="36"/>
        <v>365</v>
      </c>
      <c r="I370" s="50">
        <f t="shared" si="37"/>
        <v>14182549.500000002</v>
      </c>
      <c r="J370" s="46">
        <v>388563</v>
      </c>
      <c r="K370" s="2" t="s">
        <v>34</v>
      </c>
      <c r="L370" s="52" t="str">
        <f t="shared" si="38"/>
        <v>20211231VND</v>
      </c>
      <c r="M370">
        <f>VLOOKUP(L370,Mapping!$H$1:$K$25,4,0)</f>
        <v>1</v>
      </c>
      <c r="N370">
        <f t="shared" si="39"/>
        <v>1.8588999999999999E-3</v>
      </c>
      <c r="O370">
        <f t="shared" si="40"/>
        <v>3.8856300000000003E-4</v>
      </c>
      <c r="P370">
        <f t="shared" si="41"/>
        <v>1.4182549500000002E-2</v>
      </c>
      <c r="Q370" t="str">
        <f>VLOOKUP(VLOOKUP(C370,Mapping!$A$1:$C$17,3,0),Mapping!$E$1:$F$6,2,0)</f>
        <v>Vùng 01</v>
      </c>
    </row>
    <row r="371" spans="1:17" x14ac:dyDescent="0.3">
      <c r="A371" s="33">
        <v>44561</v>
      </c>
      <c r="B371">
        <v>2389</v>
      </c>
      <c r="C371">
        <v>40</v>
      </c>
      <c r="D371" s="38" t="s">
        <v>77</v>
      </c>
      <c r="E371" s="2" t="s">
        <v>41</v>
      </c>
      <c r="F371">
        <v>1551881</v>
      </c>
      <c r="G371" s="44">
        <f t="shared" si="35"/>
        <v>44197</v>
      </c>
      <c r="H371" s="50">
        <f t="shared" si="36"/>
        <v>365</v>
      </c>
      <c r="I371" s="50">
        <f t="shared" si="37"/>
        <v>7801656.0000000009</v>
      </c>
      <c r="J371" s="46">
        <v>213744</v>
      </c>
      <c r="K371" s="2" t="s">
        <v>34</v>
      </c>
      <c r="L371" s="52" t="str">
        <f t="shared" si="38"/>
        <v>20211231VND</v>
      </c>
      <c r="M371">
        <f>VLOOKUP(L371,Mapping!$H$1:$K$25,4,0)</f>
        <v>1</v>
      </c>
      <c r="N371">
        <f t="shared" si="39"/>
        <v>1.551881E-3</v>
      </c>
      <c r="O371">
        <f t="shared" si="40"/>
        <v>2.1374400000000001E-4</v>
      </c>
      <c r="P371">
        <f t="shared" si="41"/>
        <v>7.8016560000000006E-3</v>
      </c>
      <c r="Q371" t="str">
        <f>VLOOKUP(VLOOKUP(C371,Mapping!$A$1:$C$17,3,0),Mapping!$E$1:$F$6,2,0)</f>
        <v>Vùng 01</v>
      </c>
    </row>
    <row r="372" spans="1:17" x14ac:dyDescent="0.3">
      <c r="A372" s="33">
        <v>44561</v>
      </c>
      <c r="B372">
        <v>2389</v>
      </c>
      <c r="C372">
        <v>20</v>
      </c>
      <c r="D372" s="38" t="s">
        <v>77</v>
      </c>
      <c r="E372" s="2" t="s">
        <v>41</v>
      </c>
      <c r="F372">
        <v>721109</v>
      </c>
      <c r="G372" s="44">
        <f t="shared" si="35"/>
        <v>44197</v>
      </c>
      <c r="H372" s="50">
        <f t="shared" si="36"/>
        <v>365</v>
      </c>
      <c r="I372" s="50">
        <f t="shared" si="37"/>
        <v>10427466</v>
      </c>
      <c r="J372" s="46">
        <v>285684</v>
      </c>
      <c r="K372" s="2" t="s">
        <v>34</v>
      </c>
      <c r="L372" s="52" t="str">
        <f t="shared" si="38"/>
        <v>20211231VND</v>
      </c>
      <c r="M372">
        <f>VLOOKUP(L372,Mapping!$H$1:$K$25,4,0)</f>
        <v>1</v>
      </c>
      <c r="N372">
        <f t="shared" si="39"/>
        <v>7.2110900000000005E-4</v>
      </c>
      <c r="O372">
        <f t="shared" si="40"/>
        <v>2.8568400000000002E-4</v>
      </c>
      <c r="P372">
        <f t="shared" si="41"/>
        <v>1.0427466E-2</v>
      </c>
      <c r="Q372" t="str">
        <f>VLOOKUP(VLOOKUP(C372,Mapping!$A$1:$C$17,3,0),Mapping!$E$1:$F$6,2,0)</f>
        <v>Vùng 02</v>
      </c>
    </row>
    <row r="373" spans="1:17" x14ac:dyDescent="0.3">
      <c r="A373" s="33">
        <v>44561</v>
      </c>
      <c r="B373">
        <v>2390</v>
      </c>
      <c r="C373">
        <v>41</v>
      </c>
      <c r="D373" s="38" t="s">
        <v>77</v>
      </c>
      <c r="E373" s="2" t="s">
        <v>41</v>
      </c>
      <c r="F373">
        <v>1864646</v>
      </c>
      <c r="G373" s="44">
        <f t="shared" si="35"/>
        <v>44197</v>
      </c>
      <c r="H373" s="50">
        <f t="shared" si="36"/>
        <v>365</v>
      </c>
      <c r="I373" s="50">
        <f t="shared" si="37"/>
        <v>50083913.000000007</v>
      </c>
      <c r="J373" s="46">
        <v>1372162</v>
      </c>
      <c r="K373" s="2" t="s">
        <v>34</v>
      </c>
      <c r="L373" s="52" t="str">
        <f t="shared" si="38"/>
        <v>20211231VND</v>
      </c>
      <c r="M373">
        <f>VLOOKUP(L373,Mapping!$H$1:$K$25,4,0)</f>
        <v>1</v>
      </c>
      <c r="N373">
        <f t="shared" si="39"/>
        <v>1.864646E-3</v>
      </c>
      <c r="O373">
        <f t="shared" si="40"/>
        <v>1.3721619999999999E-3</v>
      </c>
      <c r="P373">
        <f t="shared" si="41"/>
        <v>5.0083913000000008E-2</v>
      </c>
      <c r="Q373" t="str">
        <f>VLOOKUP(VLOOKUP(C373,Mapping!$A$1:$C$17,3,0),Mapping!$E$1:$F$6,2,0)</f>
        <v>Vùng 05</v>
      </c>
    </row>
    <row r="374" spans="1:17" x14ac:dyDescent="0.3">
      <c r="A374" s="33">
        <v>44561</v>
      </c>
      <c r="B374">
        <v>2391</v>
      </c>
      <c r="C374">
        <v>11</v>
      </c>
      <c r="D374" s="38" t="s">
        <v>77</v>
      </c>
      <c r="E374" s="2" t="s">
        <v>41</v>
      </c>
      <c r="F374">
        <v>1385640</v>
      </c>
      <c r="G374" s="44">
        <f t="shared" si="35"/>
        <v>44197</v>
      </c>
      <c r="H374" s="50">
        <f t="shared" si="36"/>
        <v>365</v>
      </c>
      <c r="I374" s="50">
        <f t="shared" si="37"/>
        <v>35681232</v>
      </c>
      <c r="J374" s="46">
        <v>977568</v>
      </c>
      <c r="K374" s="2" t="s">
        <v>34</v>
      </c>
      <c r="L374" s="52" t="str">
        <f t="shared" si="38"/>
        <v>20211231VND</v>
      </c>
      <c r="M374">
        <f>VLOOKUP(L374,Mapping!$H$1:$K$25,4,0)</f>
        <v>1</v>
      </c>
      <c r="N374">
        <f t="shared" si="39"/>
        <v>1.38564E-3</v>
      </c>
      <c r="O374">
        <f t="shared" si="40"/>
        <v>9.7756800000000006E-4</v>
      </c>
      <c r="P374">
        <f t="shared" si="41"/>
        <v>3.5681232E-2</v>
      </c>
      <c r="Q374" t="str">
        <f>VLOOKUP(VLOOKUP(C374,Mapping!$A$1:$C$17,3,0),Mapping!$E$1:$F$6,2,0)</f>
        <v>Vùng 01</v>
      </c>
    </row>
    <row r="375" spans="1:17" x14ac:dyDescent="0.3">
      <c r="A375" s="33">
        <v>44561</v>
      </c>
      <c r="B375">
        <v>2392</v>
      </c>
      <c r="C375">
        <v>40</v>
      </c>
      <c r="D375" s="38" t="s">
        <v>77</v>
      </c>
      <c r="E375" s="2" t="s">
        <v>41</v>
      </c>
      <c r="F375">
        <v>1545384</v>
      </c>
      <c r="G375" s="44">
        <f t="shared" si="35"/>
        <v>44197</v>
      </c>
      <c r="H375" s="50">
        <f t="shared" si="36"/>
        <v>365</v>
      </c>
      <c r="I375" s="50">
        <f t="shared" si="37"/>
        <v>31038797</v>
      </c>
      <c r="J375" s="46">
        <v>850378</v>
      </c>
      <c r="K375" s="2" t="s">
        <v>34</v>
      </c>
      <c r="L375" s="52" t="str">
        <f t="shared" si="38"/>
        <v>20211231VND</v>
      </c>
      <c r="M375">
        <f>VLOOKUP(L375,Mapping!$H$1:$K$25,4,0)</f>
        <v>1</v>
      </c>
      <c r="N375">
        <f t="shared" si="39"/>
        <v>1.5453839999999999E-3</v>
      </c>
      <c r="O375">
        <f t="shared" si="40"/>
        <v>8.5037800000000005E-4</v>
      </c>
      <c r="P375">
        <f t="shared" si="41"/>
        <v>3.1038797E-2</v>
      </c>
      <c r="Q375" t="str">
        <f>VLOOKUP(VLOOKUP(C375,Mapping!$A$1:$C$17,3,0),Mapping!$E$1:$F$6,2,0)</f>
        <v>Vùng 01</v>
      </c>
    </row>
    <row r="376" spans="1:17" x14ac:dyDescent="0.3">
      <c r="A376" s="33">
        <v>44561</v>
      </c>
      <c r="B376">
        <v>2395</v>
      </c>
      <c r="C376">
        <v>45</v>
      </c>
      <c r="D376" s="38" t="s">
        <v>77</v>
      </c>
      <c r="E376" s="2" t="s">
        <v>41</v>
      </c>
      <c r="F376">
        <v>1352321</v>
      </c>
      <c r="G376" s="44">
        <f t="shared" si="35"/>
        <v>44197</v>
      </c>
      <c r="H376" s="50">
        <f t="shared" si="36"/>
        <v>365</v>
      </c>
      <c r="I376" s="50">
        <f t="shared" si="37"/>
        <v>1191816205600.0859</v>
      </c>
      <c r="J376" s="46">
        <v>1481659</v>
      </c>
      <c r="K376" s="2" t="s">
        <v>35</v>
      </c>
      <c r="L376" s="52" t="str">
        <f t="shared" si="38"/>
        <v>20211231USD</v>
      </c>
      <c r="M376">
        <f>VLOOKUP(L376,Mapping!$H$1:$K$25,4,0)</f>
        <v>22037.795999999998</v>
      </c>
      <c r="N376">
        <f t="shared" si="39"/>
        <v>29.802174324515999</v>
      </c>
      <c r="O376">
        <f t="shared" si="40"/>
        <v>32.652498783563999</v>
      </c>
      <c r="P376">
        <f t="shared" si="41"/>
        <v>1191.8162056000861</v>
      </c>
      <c r="Q376" t="str">
        <f>VLOOKUP(VLOOKUP(C376,Mapping!$A$1:$C$17,3,0),Mapping!$E$1:$F$6,2,0)</f>
        <v>Vùng 02</v>
      </c>
    </row>
    <row r="377" spans="1:17" x14ac:dyDescent="0.3">
      <c r="A377" s="33">
        <v>44561</v>
      </c>
      <c r="B377">
        <v>2395</v>
      </c>
      <c r="C377">
        <v>45</v>
      </c>
      <c r="D377" s="38" t="s">
        <v>77</v>
      </c>
      <c r="E377" s="2" t="s">
        <v>41</v>
      </c>
      <c r="F377">
        <v>2264575</v>
      </c>
      <c r="G377" s="44">
        <f t="shared" si="35"/>
        <v>44197</v>
      </c>
      <c r="H377" s="50">
        <f t="shared" si="36"/>
        <v>365</v>
      </c>
      <c r="I377" s="50">
        <f t="shared" si="37"/>
        <v>77784931</v>
      </c>
      <c r="J377" s="46">
        <v>2131094</v>
      </c>
      <c r="K377" s="2" t="s">
        <v>34</v>
      </c>
      <c r="L377" s="52" t="str">
        <f t="shared" si="38"/>
        <v>20211231VND</v>
      </c>
      <c r="M377">
        <f>VLOOKUP(L377,Mapping!$H$1:$K$25,4,0)</f>
        <v>1</v>
      </c>
      <c r="N377">
        <f t="shared" si="39"/>
        <v>2.264575E-3</v>
      </c>
      <c r="O377">
        <f t="shared" si="40"/>
        <v>2.131094E-3</v>
      </c>
      <c r="P377">
        <f t="shared" si="41"/>
        <v>7.7784931000000002E-2</v>
      </c>
      <c r="Q377" t="str">
        <f>VLOOKUP(VLOOKUP(C377,Mapping!$A$1:$C$17,3,0),Mapping!$E$1:$F$6,2,0)</f>
        <v>Vùng 02</v>
      </c>
    </row>
    <row r="378" spans="1:17" x14ac:dyDescent="0.3">
      <c r="A378" s="33">
        <v>44561</v>
      </c>
      <c r="B378">
        <v>2395</v>
      </c>
      <c r="C378">
        <v>45</v>
      </c>
      <c r="D378" s="38" t="s">
        <v>77</v>
      </c>
      <c r="E378" s="2" t="s">
        <v>41</v>
      </c>
      <c r="F378">
        <v>8031563</v>
      </c>
      <c r="G378" s="44">
        <f t="shared" si="35"/>
        <v>44197</v>
      </c>
      <c r="H378" s="50">
        <f t="shared" si="36"/>
        <v>365</v>
      </c>
      <c r="I378" s="50">
        <f t="shared" si="37"/>
        <v>241338839.50000003</v>
      </c>
      <c r="J378" s="46">
        <v>6612023</v>
      </c>
      <c r="K378" s="2" t="s">
        <v>34</v>
      </c>
      <c r="L378" s="52" t="str">
        <f t="shared" si="38"/>
        <v>20211231VND</v>
      </c>
      <c r="M378">
        <f>VLOOKUP(L378,Mapping!$H$1:$K$25,4,0)</f>
        <v>1</v>
      </c>
      <c r="N378">
        <f t="shared" si="39"/>
        <v>8.0315630000000002E-3</v>
      </c>
      <c r="O378">
        <f t="shared" si="40"/>
        <v>6.6120229999999999E-3</v>
      </c>
      <c r="P378">
        <f t="shared" si="41"/>
        <v>0.24133883950000004</v>
      </c>
      <c r="Q378" t="str">
        <f>VLOOKUP(VLOOKUP(C378,Mapping!$A$1:$C$17,3,0),Mapping!$E$1:$F$6,2,0)</f>
        <v>Vùng 02</v>
      </c>
    </row>
    <row r="379" spans="1:17" x14ac:dyDescent="0.3">
      <c r="A379" s="33">
        <v>44561</v>
      </c>
      <c r="B379">
        <v>2401</v>
      </c>
      <c r="C379">
        <v>34</v>
      </c>
      <c r="D379" s="38" t="s">
        <v>77</v>
      </c>
      <c r="E379" s="2" t="s">
        <v>41</v>
      </c>
      <c r="F379">
        <v>332665</v>
      </c>
      <c r="G379" s="44">
        <f t="shared" si="35"/>
        <v>44197</v>
      </c>
      <c r="H379" s="50">
        <f t="shared" si="36"/>
        <v>365</v>
      </c>
      <c r="I379" s="50">
        <f t="shared" si="37"/>
        <v>1510508971756.2239</v>
      </c>
      <c r="J379" s="46">
        <v>1877856</v>
      </c>
      <c r="K379" s="2" t="s">
        <v>35</v>
      </c>
      <c r="L379" s="52" t="str">
        <f t="shared" si="38"/>
        <v>20211231USD</v>
      </c>
      <c r="M379">
        <f>VLOOKUP(L379,Mapping!$H$1:$K$25,4,0)</f>
        <v>22037.795999999998</v>
      </c>
      <c r="N379">
        <f t="shared" si="39"/>
        <v>7.3312034063399993</v>
      </c>
      <c r="O379">
        <f t="shared" si="40"/>
        <v>41.383807445376</v>
      </c>
      <c r="P379">
        <f t="shared" si="41"/>
        <v>1510.5089717562239</v>
      </c>
      <c r="Q379" t="str">
        <f>VLOOKUP(VLOOKUP(C379,Mapping!$A$1:$C$17,3,0),Mapping!$E$1:$F$6,2,0)</f>
        <v>Vùng 02</v>
      </c>
    </row>
    <row r="380" spans="1:17" x14ac:dyDescent="0.3">
      <c r="A380" s="33">
        <v>44561</v>
      </c>
      <c r="B380">
        <v>2401</v>
      </c>
      <c r="C380">
        <v>34</v>
      </c>
      <c r="D380" s="38" t="s">
        <v>77</v>
      </c>
      <c r="E380" s="2" t="s">
        <v>41</v>
      </c>
      <c r="F380">
        <v>1710574</v>
      </c>
      <c r="G380" s="44">
        <f t="shared" si="35"/>
        <v>44197</v>
      </c>
      <c r="H380" s="50">
        <f t="shared" si="36"/>
        <v>365</v>
      </c>
      <c r="I380" s="50">
        <f t="shared" si="37"/>
        <v>11899584</v>
      </c>
      <c r="J380" s="46">
        <v>326016</v>
      </c>
      <c r="K380" s="2" t="s">
        <v>34</v>
      </c>
      <c r="L380" s="52" t="str">
        <f t="shared" si="38"/>
        <v>20211231VND</v>
      </c>
      <c r="M380">
        <f>VLOOKUP(L380,Mapping!$H$1:$K$25,4,0)</f>
        <v>1</v>
      </c>
      <c r="N380">
        <f t="shared" si="39"/>
        <v>1.7105740000000001E-3</v>
      </c>
      <c r="O380">
        <f t="shared" si="40"/>
        <v>3.2601599999999999E-4</v>
      </c>
      <c r="P380">
        <f t="shared" si="41"/>
        <v>1.1899584E-2</v>
      </c>
      <c r="Q380" t="str">
        <f>VLOOKUP(VLOOKUP(C380,Mapping!$A$1:$C$17,3,0),Mapping!$E$1:$F$6,2,0)</f>
        <v>Vùng 02</v>
      </c>
    </row>
    <row r="381" spans="1:17" x14ac:dyDescent="0.3">
      <c r="A381" s="33">
        <v>44561</v>
      </c>
      <c r="B381">
        <v>2401</v>
      </c>
      <c r="C381">
        <v>34</v>
      </c>
      <c r="D381" s="38" t="s">
        <v>77</v>
      </c>
      <c r="E381" s="2" t="s">
        <v>41</v>
      </c>
      <c r="F381">
        <v>4168769</v>
      </c>
      <c r="G381" s="44">
        <f t="shared" si="35"/>
        <v>44197</v>
      </c>
      <c r="H381" s="50">
        <f t="shared" si="36"/>
        <v>365</v>
      </c>
      <c r="I381" s="50">
        <f t="shared" si="37"/>
        <v>179939233</v>
      </c>
      <c r="J381" s="46">
        <v>4929842</v>
      </c>
      <c r="K381" s="2" t="s">
        <v>34</v>
      </c>
      <c r="L381" s="52" t="str">
        <f t="shared" si="38"/>
        <v>20211231VND</v>
      </c>
      <c r="M381">
        <f>VLOOKUP(L381,Mapping!$H$1:$K$25,4,0)</f>
        <v>1</v>
      </c>
      <c r="N381">
        <f t="shared" si="39"/>
        <v>4.1687690000000001E-3</v>
      </c>
      <c r="O381">
        <f t="shared" si="40"/>
        <v>4.9298420000000003E-3</v>
      </c>
      <c r="P381">
        <f t="shared" si="41"/>
        <v>0.179939233</v>
      </c>
      <c r="Q381" t="str">
        <f>VLOOKUP(VLOOKUP(C381,Mapping!$A$1:$C$17,3,0),Mapping!$E$1:$F$6,2,0)</f>
        <v>Vùng 02</v>
      </c>
    </row>
    <row r="382" spans="1:17" x14ac:dyDescent="0.3">
      <c r="A382" s="33">
        <v>44561</v>
      </c>
      <c r="B382">
        <v>2401</v>
      </c>
      <c r="C382">
        <v>20</v>
      </c>
      <c r="D382" s="38" t="s">
        <v>77</v>
      </c>
      <c r="E382" s="2" t="s">
        <v>41</v>
      </c>
      <c r="F382">
        <v>569700</v>
      </c>
      <c r="G382" s="44">
        <f t="shared" si="35"/>
        <v>44197</v>
      </c>
      <c r="H382" s="50">
        <f t="shared" si="36"/>
        <v>365</v>
      </c>
      <c r="I382" s="50">
        <f t="shared" si="37"/>
        <v>28654142.5</v>
      </c>
      <c r="J382" s="46">
        <v>785045</v>
      </c>
      <c r="K382" s="2" t="s">
        <v>34</v>
      </c>
      <c r="L382" s="52" t="str">
        <f t="shared" si="38"/>
        <v>20211231VND</v>
      </c>
      <c r="M382">
        <f>VLOOKUP(L382,Mapping!$H$1:$K$25,4,0)</f>
        <v>1</v>
      </c>
      <c r="N382">
        <f t="shared" si="39"/>
        <v>5.6970000000000002E-4</v>
      </c>
      <c r="O382">
        <f t="shared" si="40"/>
        <v>7.8504499999999995E-4</v>
      </c>
      <c r="P382">
        <f t="shared" si="41"/>
        <v>2.86541425E-2</v>
      </c>
      <c r="Q382" t="str">
        <f>VLOOKUP(VLOOKUP(C382,Mapping!$A$1:$C$17,3,0),Mapping!$E$1:$F$6,2,0)</f>
        <v>Vùng 02</v>
      </c>
    </row>
    <row r="383" spans="1:17" x14ac:dyDescent="0.3">
      <c r="A383" s="33">
        <v>44561</v>
      </c>
      <c r="B383">
        <v>2403</v>
      </c>
      <c r="C383">
        <v>40</v>
      </c>
      <c r="D383" s="38" t="s">
        <v>77</v>
      </c>
      <c r="E383" s="2" t="s">
        <v>41</v>
      </c>
      <c r="F383">
        <v>1282984</v>
      </c>
      <c r="G383" s="44">
        <f t="shared" si="35"/>
        <v>44197</v>
      </c>
      <c r="H383" s="50">
        <f t="shared" si="36"/>
        <v>365</v>
      </c>
      <c r="I383" s="50">
        <f t="shared" si="37"/>
        <v>57151590.500000007</v>
      </c>
      <c r="J383" s="46">
        <v>1565797</v>
      </c>
      <c r="K383" s="2" t="s">
        <v>34</v>
      </c>
      <c r="L383" s="52" t="str">
        <f t="shared" si="38"/>
        <v>20211231VND</v>
      </c>
      <c r="M383">
        <f>VLOOKUP(L383,Mapping!$H$1:$K$25,4,0)</f>
        <v>1</v>
      </c>
      <c r="N383">
        <f t="shared" si="39"/>
        <v>1.282984E-3</v>
      </c>
      <c r="O383">
        <f t="shared" si="40"/>
        <v>1.5657970000000001E-3</v>
      </c>
      <c r="P383">
        <f t="shared" si="41"/>
        <v>5.7151590500000009E-2</v>
      </c>
      <c r="Q383" t="str">
        <f>VLOOKUP(VLOOKUP(C383,Mapping!$A$1:$C$17,3,0),Mapping!$E$1:$F$6,2,0)</f>
        <v>Vùng 01</v>
      </c>
    </row>
    <row r="384" spans="1:17" x14ac:dyDescent="0.3">
      <c r="A384" s="33">
        <v>44561</v>
      </c>
      <c r="B384">
        <v>2407</v>
      </c>
      <c r="C384">
        <v>11</v>
      </c>
      <c r="D384" s="38" t="s">
        <v>77</v>
      </c>
      <c r="E384" s="2" t="s">
        <v>41</v>
      </c>
      <c r="F384">
        <v>686923</v>
      </c>
      <c r="G384" s="44">
        <f t="shared" si="35"/>
        <v>44197</v>
      </c>
      <c r="H384" s="50">
        <f t="shared" si="36"/>
        <v>365</v>
      </c>
      <c r="I384" s="50">
        <f t="shared" si="37"/>
        <v>28544861.500000004</v>
      </c>
      <c r="J384" s="46">
        <v>782051</v>
      </c>
      <c r="K384" s="2" t="s">
        <v>34</v>
      </c>
      <c r="L384" s="52" t="str">
        <f t="shared" si="38"/>
        <v>20211231VND</v>
      </c>
      <c r="M384">
        <f>VLOOKUP(L384,Mapping!$H$1:$K$25,4,0)</f>
        <v>1</v>
      </c>
      <c r="N384">
        <f t="shared" si="39"/>
        <v>6.8692299999999998E-4</v>
      </c>
      <c r="O384">
        <f t="shared" si="40"/>
        <v>7.8205099999999997E-4</v>
      </c>
      <c r="P384">
        <f t="shared" si="41"/>
        <v>2.8544861500000004E-2</v>
      </c>
      <c r="Q384" t="str">
        <f>VLOOKUP(VLOOKUP(C384,Mapping!$A$1:$C$17,3,0),Mapping!$E$1:$F$6,2,0)</f>
        <v>Vùng 01</v>
      </c>
    </row>
    <row r="385" spans="1:17" x14ac:dyDescent="0.3">
      <c r="A385" s="33">
        <v>44561</v>
      </c>
      <c r="B385">
        <v>2409</v>
      </c>
      <c r="C385">
        <v>34</v>
      </c>
      <c r="D385" s="38" t="s">
        <v>77</v>
      </c>
      <c r="E385" s="2" t="s">
        <v>41</v>
      </c>
      <c r="F385">
        <v>52530</v>
      </c>
      <c r="G385" s="44">
        <f t="shared" si="35"/>
        <v>44197</v>
      </c>
      <c r="H385" s="50">
        <f t="shared" si="36"/>
        <v>365</v>
      </c>
      <c r="I385" s="50">
        <f t="shared" si="37"/>
        <v>8470847</v>
      </c>
      <c r="J385" s="46">
        <v>232078</v>
      </c>
      <c r="K385" s="2" t="s">
        <v>34</v>
      </c>
      <c r="L385" s="52" t="str">
        <f t="shared" si="38"/>
        <v>20211231VND</v>
      </c>
      <c r="M385">
        <f>VLOOKUP(L385,Mapping!$H$1:$K$25,4,0)</f>
        <v>1</v>
      </c>
      <c r="N385">
        <f t="shared" si="39"/>
        <v>5.253E-5</v>
      </c>
      <c r="O385">
        <f t="shared" si="40"/>
        <v>2.3207800000000001E-4</v>
      </c>
      <c r="P385">
        <f t="shared" si="41"/>
        <v>8.4708470000000001E-3</v>
      </c>
      <c r="Q385" t="str">
        <f>VLOOKUP(VLOOKUP(C385,Mapping!$A$1:$C$17,3,0),Mapping!$E$1:$F$6,2,0)</f>
        <v>Vùng 02</v>
      </c>
    </row>
    <row r="386" spans="1:17" x14ac:dyDescent="0.3">
      <c r="A386" s="33">
        <v>44561</v>
      </c>
      <c r="B386">
        <v>2409</v>
      </c>
      <c r="C386">
        <v>36</v>
      </c>
      <c r="D386" s="38" t="s">
        <v>77</v>
      </c>
      <c r="E386" s="2" t="s">
        <v>41</v>
      </c>
      <c r="F386">
        <v>557904</v>
      </c>
      <c r="G386" s="44">
        <f t="shared" ref="G386:G449" si="42">DATE(YEAR(A386),1,1)</f>
        <v>44197</v>
      </c>
      <c r="H386" s="50">
        <f t="shared" ref="H386:H449" si="43">DATEDIF(G386,A386,"D")+1</f>
        <v>365</v>
      </c>
      <c r="I386" s="50">
        <f t="shared" si="37"/>
        <v>6516491.0000000009</v>
      </c>
      <c r="J386" s="46">
        <v>178534</v>
      </c>
      <c r="K386" s="2" t="s">
        <v>34</v>
      </c>
      <c r="L386" s="52" t="str">
        <f t="shared" si="38"/>
        <v>20211231VND</v>
      </c>
      <c r="M386">
        <f>VLOOKUP(L386,Mapping!$H$1:$K$25,4,0)</f>
        <v>1</v>
      </c>
      <c r="N386">
        <f t="shared" si="39"/>
        <v>5.5790400000000002E-4</v>
      </c>
      <c r="O386">
        <f t="shared" si="40"/>
        <v>1.78534E-4</v>
      </c>
      <c r="P386">
        <f t="shared" si="41"/>
        <v>6.516491000000001E-3</v>
      </c>
      <c r="Q386" t="str">
        <f>VLOOKUP(VLOOKUP(C386,Mapping!$A$1:$C$17,3,0),Mapping!$E$1:$F$6,2,0)</f>
        <v>Vùng 05</v>
      </c>
    </row>
    <row r="387" spans="1:17" x14ac:dyDescent="0.3">
      <c r="A387" s="33">
        <v>44561</v>
      </c>
      <c r="B387">
        <v>2410</v>
      </c>
      <c r="C387">
        <v>11</v>
      </c>
      <c r="D387" s="38" t="s">
        <v>77</v>
      </c>
      <c r="E387" s="2" t="s">
        <v>41</v>
      </c>
      <c r="F387">
        <v>410683</v>
      </c>
      <c r="G387" s="44">
        <f t="shared" si="42"/>
        <v>44197</v>
      </c>
      <c r="H387" s="50">
        <f t="shared" si="43"/>
        <v>365</v>
      </c>
      <c r="I387" s="50">
        <f t="shared" ref="I387:I450" si="44">H387*(J387/10)*M387</f>
        <v>1304077024915.4338</v>
      </c>
      <c r="J387" s="46">
        <v>1621221</v>
      </c>
      <c r="K387" s="2" t="s">
        <v>35</v>
      </c>
      <c r="L387" s="52" t="str">
        <f t="shared" ref="L387:L450" si="45">CONCATENATE(TEXT(A387,"YYYYMMDD"),K387)</f>
        <v>20211231USD</v>
      </c>
      <c r="M387">
        <f>VLOOKUP(L387,Mapping!$H$1:$K$25,4,0)</f>
        <v>22037.795999999998</v>
      </c>
      <c r="N387">
        <f t="shared" ref="N387:N450" si="46">F387*M387/10^9</f>
        <v>9.0505481746680001</v>
      </c>
      <c r="O387">
        <f t="shared" ref="O387:O450" si="47">J387*M387/10^9</f>
        <v>35.728137668915998</v>
      </c>
      <c r="P387">
        <f t="shared" ref="P387:P450" si="48">I387/10^9</f>
        <v>1304.0770249154339</v>
      </c>
      <c r="Q387" t="str">
        <f>VLOOKUP(VLOOKUP(C387,Mapping!$A$1:$C$17,3,0),Mapping!$E$1:$F$6,2,0)</f>
        <v>Vùng 01</v>
      </c>
    </row>
    <row r="388" spans="1:17" x14ac:dyDescent="0.3">
      <c r="A388" s="33">
        <v>44561</v>
      </c>
      <c r="B388">
        <v>2410</v>
      </c>
      <c r="C388">
        <v>11</v>
      </c>
      <c r="D388" s="38" t="s">
        <v>77</v>
      </c>
      <c r="E388" s="2" t="s">
        <v>41</v>
      </c>
      <c r="F388">
        <v>1685426</v>
      </c>
      <c r="G388" s="44">
        <f t="shared" si="42"/>
        <v>44197</v>
      </c>
      <c r="H388" s="50">
        <f t="shared" si="43"/>
        <v>365</v>
      </c>
      <c r="I388" s="50">
        <f t="shared" si="44"/>
        <v>67794005</v>
      </c>
      <c r="J388" s="46">
        <v>1857370</v>
      </c>
      <c r="K388" s="2" t="s">
        <v>34</v>
      </c>
      <c r="L388" s="52" t="str">
        <f t="shared" si="45"/>
        <v>20211231VND</v>
      </c>
      <c r="M388">
        <f>VLOOKUP(L388,Mapping!$H$1:$K$25,4,0)</f>
        <v>1</v>
      </c>
      <c r="N388">
        <f t="shared" si="46"/>
        <v>1.6854260000000001E-3</v>
      </c>
      <c r="O388">
        <f t="shared" si="47"/>
        <v>1.8573699999999999E-3</v>
      </c>
      <c r="P388">
        <f t="shared" si="48"/>
        <v>6.7794005000000004E-2</v>
      </c>
      <c r="Q388" t="str">
        <f>VLOOKUP(VLOOKUP(C388,Mapping!$A$1:$C$17,3,0),Mapping!$E$1:$F$6,2,0)</f>
        <v>Vùng 01</v>
      </c>
    </row>
    <row r="389" spans="1:17" x14ac:dyDescent="0.3">
      <c r="A389" s="33">
        <v>44561</v>
      </c>
      <c r="B389">
        <v>2413</v>
      </c>
      <c r="C389">
        <v>40</v>
      </c>
      <c r="D389" s="38" t="s">
        <v>77</v>
      </c>
      <c r="E389" s="2" t="s">
        <v>41</v>
      </c>
      <c r="F389">
        <v>7755002</v>
      </c>
      <c r="G389" s="44">
        <f t="shared" si="42"/>
        <v>44197</v>
      </c>
      <c r="H389" s="50">
        <f t="shared" si="43"/>
        <v>365</v>
      </c>
      <c r="I389" s="50">
        <f t="shared" si="44"/>
        <v>328608405</v>
      </c>
      <c r="J389" s="46">
        <v>9002970</v>
      </c>
      <c r="K389" s="2" t="s">
        <v>34</v>
      </c>
      <c r="L389" s="52" t="str">
        <f t="shared" si="45"/>
        <v>20211231VND</v>
      </c>
      <c r="M389">
        <f>VLOOKUP(L389,Mapping!$H$1:$K$25,4,0)</f>
        <v>1</v>
      </c>
      <c r="N389">
        <f t="shared" si="46"/>
        <v>7.7550020000000004E-3</v>
      </c>
      <c r="O389">
        <f t="shared" si="47"/>
        <v>9.0029700000000008E-3</v>
      </c>
      <c r="P389">
        <f t="shared" si="48"/>
        <v>0.32860840499999999</v>
      </c>
      <c r="Q389" t="str">
        <f>VLOOKUP(VLOOKUP(C389,Mapping!$A$1:$C$17,3,0),Mapping!$E$1:$F$6,2,0)</f>
        <v>Vùng 01</v>
      </c>
    </row>
    <row r="390" spans="1:17" x14ac:dyDescent="0.3">
      <c r="A390" s="33">
        <v>44561</v>
      </c>
      <c r="B390">
        <v>2416</v>
      </c>
      <c r="C390">
        <v>11</v>
      </c>
      <c r="D390" s="38" t="s">
        <v>77</v>
      </c>
      <c r="E390" s="2" t="s">
        <v>41</v>
      </c>
      <c r="F390">
        <v>118796</v>
      </c>
      <c r="G390" s="44">
        <f t="shared" si="42"/>
        <v>44197</v>
      </c>
      <c r="H390" s="50">
        <f t="shared" si="43"/>
        <v>365</v>
      </c>
      <c r="I390" s="50">
        <f t="shared" si="44"/>
        <v>11825379.5</v>
      </c>
      <c r="J390" s="46">
        <v>323983</v>
      </c>
      <c r="K390" s="2" t="s">
        <v>34</v>
      </c>
      <c r="L390" s="52" t="str">
        <f t="shared" si="45"/>
        <v>20211231VND</v>
      </c>
      <c r="M390">
        <f>VLOOKUP(L390,Mapping!$H$1:$K$25,4,0)</f>
        <v>1</v>
      </c>
      <c r="N390">
        <f t="shared" si="46"/>
        <v>1.1879600000000001E-4</v>
      </c>
      <c r="O390">
        <f t="shared" si="47"/>
        <v>3.2398300000000002E-4</v>
      </c>
      <c r="P390">
        <f t="shared" si="48"/>
        <v>1.18253795E-2</v>
      </c>
      <c r="Q390" t="str">
        <f>VLOOKUP(VLOOKUP(C390,Mapping!$A$1:$C$17,3,0),Mapping!$E$1:$F$6,2,0)</f>
        <v>Vùng 01</v>
      </c>
    </row>
    <row r="391" spans="1:17" x14ac:dyDescent="0.3">
      <c r="A391" s="33">
        <v>44561</v>
      </c>
      <c r="B391">
        <v>2417</v>
      </c>
      <c r="C391">
        <v>40</v>
      </c>
      <c r="D391" s="38" t="s">
        <v>77</v>
      </c>
      <c r="E391" s="2" t="s">
        <v>41</v>
      </c>
      <c r="F391">
        <v>539805</v>
      </c>
      <c r="G391" s="44">
        <f t="shared" si="42"/>
        <v>44197</v>
      </c>
      <c r="H391" s="50">
        <f t="shared" si="43"/>
        <v>365</v>
      </c>
      <c r="I391" s="50">
        <f t="shared" si="44"/>
        <v>26575686.500000004</v>
      </c>
      <c r="J391" s="46">
        <v>728101</v>
      </c>
      <c r="K391" s="2" t="s">
        <v>34</v>
      </c>
      <c r="L391" s="52" t="str">
        <f t="shared" si="45"/>
        <v>20211231VND</v>
      </c>
      <c r="M391">
        <f>VLOOKUP(L391,Mapping!$H$1:$K$25,4,0)</f>
        <v>1</v>
      </c>
      <c r="N391">
        <f t="shared" si="46"/>
        <v>5.3980499999999997E-4</v>
      </c>
      <c r="O391">
        <f t="shared" si="47"/>
        <v>7.2810099999999999E-4</v>
      </c>
      <c r="P391">
        <f t="shared" si="48"/>
        <v>2.6575686500000004E-2</v>
      </c>
      <c r="Q391" t="str">
        <f>VLOOKUP(VLOOKUP(C391,Mapping!$A$1:$C$17,3,0),Mapping!$E$1:$F$6,2,0)</f>
        <v>Vùng 01</v>
      </c>
    </row>
    <row r="392" spans="1:17" x14ac:dyDescent="0.3">
      <c r="A392" s="33">
        <v>44561</v>
      </c>
      <c r="B392">
        <v>2417</v>
      </c>
      <c r="C392">
        <v>11</v>
      </c>
      <c r="D392" s="38" t="s">
        <v>77</v>
      </c>
      <c r="E392" s="2" t="s">
        <v>41</v>
      </c>
      <c r="F392">
        <v>1515082</v>
      </c>
      <c r="G392" s="44">
        <f t="shared" si="42"/>
        <v>44197</v>
      </c>
      <c r="H392" s="50">
        <f t="shared" si="43"/>
        <v>365</v>
      </c>
      <c r="I392" s="50">
        <f t="shared" si="44"/>
        <v>33855794</v>
      </c>
      <c r="J392" s="46">
        <v>927556</v>
      </c>
      <c r="K392" s="2" t="s">
        <v>34</v>
      </c>
      <c r="L392" s="52" t="str">
        <f t="shared" si="45"/>
        <v>20211231VND</v>
      </c>
      <c r="M392">
        <f>VLOOKUP(L392,Mapping!$H$1:$K$25,4,0)</f>
        <v>1</v>
      </c>
      <c r="N392">
        <f t="shared" si="46"/>
        <v>1.5150820000000001E-3</v>
      </c>
      <c r="O392">
        <f t="shared" si="47"/>
        <v>9.2755599999999995E-4</v>
      </c>
      <c r="P392">
        <f t="shared" si="48"/>
        <v>3.3855794000000002E-2</v>
      </c>
      <c r="Q392" t="str">
        <f>VLOOKUP(VLOOKUP(C392,Mapping!$A$1:$C$17,3,0),Mapping!$E$1:$F$6,2,0)</f>
        <v>Vùng 01</v>
      </c>
    </row>
    <row r="393" spans="1:17" x14ac:dyDescent="0.3">
      <c r="A393" s="33">
        <v>44561</v>
      </c>
      <c r="B393">
        <v>2418</v>
      </c>
      <c r="C393">
        <v>23</v>
      </c>
      <c r="D393" s="38" t="s">
        <v>77</v>
      </c>
      <c r="E393" s="2" t="s">
        <v>41</v>
      </c>
      <c r="F393">
        <v>134049</v>
      </c>
      <c r="G393" s="44">
        <f t="shared" si="42"/>
        <v>44197</v>
      </c>
      <c r="H393" s="50">
        <f t="shared" si="43"/>
        <v>365</v>
      </c>
      <c r="I393" s="50">
        <f t="shared" si="44"/>
        <v>5552234</v>
      </c>
      <c r="J393" s="46">
        <v>152116</v>
      </c>
      <c r="K393" s="2" t="s">
        <v>34</v>
      </c>
      <c r="L393" s="52" t="str">
        <f t="shared" si="45"/>
        <v>20211231VND</v>
      </c>
      <c r="M393">
        <f>VLOOKUP(L393,Mapping!$H$1:$K$25,4,0)</f>
        <v>1</v>
      </c>
      <c r="N393">
        <f t="shared" si="46"/>
        <v>1.3404899999999999E-4</v>
      </c>
      <c r="O393">
        <f t="shared" si="47"/>
        <v>1.5211599999999999E-4</v>
      </c>
      <c r="P393">
        <f t="shared" si="48"/>
        <v>5.5522339999999996E-3</v>
      </c>
      <c r="Q393" t="str">
        <f>VLOOKUP(VLOOKUP(C393,Mapping!$A$1:$C$17,3,0),Mapping!$E$1:$F$6,2,0)</f>
        <v>Vùng 02</v>
      </c>
    </row>
    <row r="394" spans="1:17" x14ac:dyDescent="0.3">
      <c r="A394" s="33">
        <v>44561</v>
      </c>
      <c r="B394">
        <v>2418</v>
      </c>
      <c r="C394">
        <v>23</v>
      </c>
      <c r="D394" s="38" t="s">
        <v>77</v>
      </c>
      <c r="E394" s="2" t="s">
        <v>41</v>
      </c>
      <c r="F394">
        <v>1355375</v>
      </c>
      <c r="G394" s="44">
        <f t="shared" si="42"/>
        <v>44197</v>
      </c>
      <c r="H394" s="50">
        <f t="shared" si="43"/>
        <v>365</v>
      </c>
      <c r="I394" s="50">
        <f t="shared" si="44"/>
        <v>689145747853.06799</v>
      </c>
      <c r="J394" s="46">
        <v>856742</v>
      </c>
      <c r="K394" s="2" t="s">
        <v>35</v>
      </c>
      <c r="L394" s="52" t="str">
        <f t="shared" si="45"/>
        <v>20211231USD</v>
      </c>
      <c r="M394">
        <f>VLOOKUP(L394,Mapping!$H$1:$K$25,4,0)</f>
        <v>22037.795999999998</v>
      </c>
      <c r="N394">
        <f t="shared" si="46"/>
        <v>29.869477753499996</v>
      </c>
      <c r="O394">
        <f t="shared" si="47"/>
        <v>18.880705420632001</v>
      </c>
      <c r="P394">
        <f t="shared" si="48"/>
        <v>689.14574785306797</v>
      </c>
      <c r="Q394" t="str">
        <f>VLOOKUP(VLOOKUP(C394,Mapping!$A$1:$C$17,3,0),Mapping!$E$1:$F$6,2,0)</f>
        <v>Vùng 02</v>
      </c>
    </row>
    <row r="395" spans="1:17" x14ac:dyDescent="0.3">
      <c r="A395" s="33">
        <v>44561</v>
      </c>
      <c r="B395">
        <v>2418</v>
      </c>
      <c r="C395">
        <v>25</v>
      </c>
      <c r="D395" s="38" t="s">
        <v>77</v>
      </c>
      <c r="E395" s="2" t="s">
        <v>41</v>
      </c>
      <c r="F395">
        <v>7750236</v>
      </c>
      <c r="G395" s="44">
        <f t="shared" si="42"/>
        <v>44197</v>
      </c>
      <c r="H395" s="50">
        <f t="shared" si="43"/>
        <v>365</v>
      </c>
      <c r="I395" s="50">
        <f t="shared" si="44"/>
        <v>330872974.5</v>
      </c>
      <c r="J395" s="46">
        <v>9065013</v>
      </c>
      <c r="K395" s="2" t="s">
        <v>34</v>
      </c>
      <c r="L395" s="52" t="str">
        <f t="shared" si="45"/>
        <v>20211231VND</v>
      </c>
      <c r="M395">
        <f>VLOOKUP(L395,Mapping!$H$1:$K$25,4,0)</f>
        <v>1</v>
      </c>
      <c r="N395">
        <f t="shared" si="46"/>
        <v>7.7502359999999998E-3</v>
      </c>
      <c r="O395">
        <f t="shared" si="47"/>
        <v>9.0650130000000002E-3</v>
      </c>
      <c r="P395">
        <f t="shared" si="48"/>
        <v>0.33087297450000003</v>
      </c>
      <c r="Q395" t="str">
        <f>VLOOKUP(VLOOKUP(C395,Mapping!$A$1:$C$17,3,0),Mapping!$E$1:$F$6,2,0)</f>
        <v>Vùng 01</v>
      </c>
    </row>
    <row r="396" spans="1:17" x14ac:dyDescent="0.3">
      <c r="A396" s="33">
        <v>44561</v>
      </c>
      <c r="B396">
        <v>2420</v>
      </c>
      <c r="C396">
        <v>40</v>
      </c>
      <c r="D396" s="38" t="s">
        <v>77</v>
      </c>
      <c r="E396" s="2" t="s">
        <v>41</v>
      </c>
      <c r="F396">
        <v>9460375</v>
      </c>
      <c r="G396" s="44">
        <f t="shared" si="42"/>
        <v>44197</v>
      </c>
      <c r="H396" s="50">
        <f t="shared" si="43"/>
        <v>365</v>
      </c>
      <c r="I396" s="50">
        <f t="shared" si="44"/>
        <v>253200609.50000003</v>
      </c>
      <c r="J396" s="46">
        <v>6937003</v>
      </c>
      <c r="K396" s="2" t="s">
        <v>34</v>
      </c>
      <c r="L396" s="52" t="str">
        <f t="shared" si="45"/>
        <v>20211231VND</v>
      </c>
      <c r="M396">
        <f>VLOOKUP(L396,Mapping!$H$1:$K$25,4,0)</f>
        <v>1</v>
      </c>
      <c r="N396">
        <f t="shared" si="46"/>
        <v>9.460375E-3</v>
      </c>
      <c r="O396">
        <f t="shared" si="47"/>
        <v>6.9370029999999997E-3</v>
      </c>
      <c r="P396">
        <f t="shared" si="48"/>
        <v>0.25320060950000001</v>
      </c>
      <c r="Q396" t="str">
        <f>VLOOKUP(VLOOKUP(C396,Mapping!$A$1:$C$17,3,0),Mapping!$E$1:$F$6,2,0)</f>
        <v>Vùng 01</v>
      </c>
    </row>
    <row r="397" spans="1:17" x14ac:dyDescent="0.3">
      <c r="A397" s="33">
        <v>44561</v>
      </c>
      <c r="B397">
        <v>2420</v>
      </c>
      <c r="C397">
        <v>40</v>
      </c>
      <c r="D397" s="38" t="s">
        <v>77</v>
      </c>
      <c r="E397" s="2" t="s">
        <v>41</v>
      </c>
      <c r="F397">
        <v>1993350</v>
      </c>
      <c r="G397" s="44">
        <f t="shared" si="42"/>
        <v>44197</v>
      </c>
      <c r="H397" s="50">
        <f t="shared" si="43"/>
        <v>365</v>
      </c>
      <c r="I397" s="50">
        <f t="shared" si="44"/>
        <v>56605660</v>
      </c>
      <c r="J397" s="46">
        <v>1550840</v>
      </c>
      <c r="K397" s="2" t="s">
        <v>34</v>
      </c>
      <c r="L397" s="52" t="str">
        <f t="shared" si="45"/>
        <v>20211231VND</v>
      </c>
      <c r="M397">
        <f>VLOOKUP(L397,Mapping!$H$1:$K$25,4,0)</f>
        <v>1</v>
      </c>
      <c r="N397">
        <f t="shared" si="46"/>
        <v>1.9933500000000001E-3</v>
      </c>
      <c r="O397">
        <f t="shared" si="47"/>
        <v>1.5508399999999999E-3</v>
      </c>
      <c r="P397">
        <f t="shared" si="48"/>
        <v>5.6605660000000002E-2</v>
      </c>
      <c r="Q397" t="str">
        <f>VLOOKUP(VLOOKUP(C397,Mapping!$A$1:$C$17,3,0),Mapping!$E$1:$F$6,2,0)</f>
        <v>Vùng 01</v>
      </c>
    </row>
    <row r="398" spans="1:17" x14ac:dyDescent="0.3">
      <c r="A398" s="33">
        <v>44561</v>
      </c>
      <c r="B398">
        <v>2421</v>
      </c>
      <c r="C398">
        <v>36</v>
      </c>
      <c r="D398" s="38" t="s">
        <v>77</v>
      </c>
      <c r="E398" s="2" t="s">
        <v>41</v>
      </c>
      <c r="F398">
        <v>1210221</v>
      </c>
      <c r="G398" s="44">
        <f t="shared" si="42"/>
        <v>44197</v>
      </c>
      <c r="H398" s="50">
        <f t="shared" si="43"/>
        <v>365</v>
      </c>
      <c r="I398" s="50">
        <f t="shared" si="44"/>
        <v>2591573</v>
      </c>
      <c r="J398" s="46">
        <v>71002</v>
      </c>
      <c r="K398" s="2" t="s">
        <v>34</v>
      </c>
      <c r="L398" s="52" t="str">
        <f t="shared" si="45"/>
        <v>20211231VND</v>
      </c>
      <c r="M398">
        <f>VLOOKUP(L398,Mapping!$H$1:$K$25,4,0)</f>
        <v>1</v>
      </c>
      <c r="N398">
        <f t="shared" si="46"/>
        <v>1.210221E-3</v>
      </c>
      <c r="O398">
        <f t="shared" si="47"/>
        <v>7.1001999999999995E-5</v>
      </c>
      <c r="P398">
        <f t="shared" si="48"/>
        <v>2.5915729999999998E-3</v>
      </c>
      <c r="Q398" t="str">
        <f>VLOOKUP(VLOOKUP(C398,Mapping!$A$1:$C$17,3,0),Mapping!$E$1:$F$6,2,0)</f>
        <v>Vùng 05</v>
      </c>
    </row>
    <row r="399" spans="1:17" x14ac:dyDescent="0.3">
      <c r="A399" s="33">
        <v>44561</v>
      </c>
      <c r="B399">
        <v>2421</v>
      </c>
      <c r="C399">
        <v>20</v>
      </c>
      <c r="D399" s="38" t="s">
        <v>77</v>
      </c>
      <c r="E399" s="2" t="s">
        <v>41</v>
      </c>
      <c r="F399">
        <v>1223351</v>
      </c>
      <c r="G399" s="44">
        <f t="shared" si="42"/>
        <v>44197</v>
      </c>
      <c r="H399" s="50">
        <f t="shared" si="43"/>
        <v>365</v>
      </c>
      <c r="I399" s="50">
        <f t="shared" si="44"/>
        <v>4462088.5</v>
      </c>
      <c r="J399" s="46">
        <v>122249</v>
      </c>
      <c r="K399" s="2" t="s">
        <v>34</v>
      </c>
      <c r="L399" s="52" t="str">
        <f t="shared" si="45"/>
        <v>20211231VND</v>
      </c>
      <c r="M399">
        <f>VLOOKUP(L399,Mapping!$H$1:$K$25,4,0)</f>
        <v>1</v>
      </c>
      <c r="N399">
        <f t="shared" si="46"/>
        <v>1.2233509999999999E-3</v>
      </c>
      <c r="O399">
        <f t="shared" si="47"/>
        <v>1.22249E-4</v>
      </c>
      <c r="P399">
        <f t="shared" si="48"/>
        <v>4.4620885000000001E-3</v>
      </c>
      <c r="Q399" t="str">
        <f>VLOOKUP(VLOOKUP(C399,Mapping!$A$1:$C$17,3,0),Mapping!$E$1:$F$6,2,0)</f>
        <v>Vùng 02</v>
      </c>
    </row>
    <row r="400" spans="1:17" x14ac:dyDescent="0.3">
      <c r="A400" s="33">
        <v>44561</v>
      </c>
      <c r="B400">
        <v>2421</v>
      </c>
      <c r="C400">
        <v>26</v>
      </c>
      <c r="D400" s="38" t="s">
        <v>77</v>
      </c>
      <c r="E400" s="2" t="s">
        <v>41</v>
      </c>
      <c r="F400">
        <v>1141884</v>
      </c>
      <c r="G400" s="44">
        <f t="shared" si="42"/>
        <v>44197</v>
      </c>
      <c r="H400" s="50">
        <f t="shared" si="43"/>
        <v>365</v>
      </c>
      <c r="I400" s="50">
        <f t="shared" si="44"/>
        <v>3682521.5</v>
      </c>
      <c r="J400" s="46">
        <v>100891</v>
      </c>
      <c r="K400" s="2" t="s">
        <v>34</v>
      </c>
      <c r="L400" s="52" t="str">
        <f t="shared" si="45"/>
        <v>20211231VND</v>
      </c>
      <c r="M400">
        <f>VLOOKUP(L400,Mapping!$H$1:$K$25,4,0)</f>
        <v>1</v>
      </c>
      <c r="N400">
        <f t="shared" si="46"/>
        <v>1.1418839999999999E-3</v>
      </c>
      <c r="O400">
        <f t="shared" si="47"/>
        <v>1.0089099999999999E-4</v>
      </c>
      <c r="P400">
        <f t="shared" si="48"/>
        <v>3.6825215E-3</v>
      </c>
      <c r="Q400" t="str">
        <f>VLOOKUP(VLOOKUP(C400,Mapping!$A$1:$C$17,3,0),Mapping!$E$1:$F$6,2,0)</f>
        <v>Vùng 04</v>
      </c>
    </row>
    <row r="401" spans="1:17" x14ac:dyDescent="0.3">
      <c r="A401" s="33">
        <v>44561</v>
      </c>
      <c r="B401">
        <v>2422</v>
      </c>
      <c r="C401">
        <v>25</v>
      </c>
      <c r="D401" s="38" t="s">
        <v>77</v>
      </c>
      <c r="E401" s="2" t="s">
        <v>41</v>
      </c>
      <c r="F401">
        <v>567648</v>
      </c>
      <c r="G401" s="44">
        <f t="shared" si="42"/>
        <v>44197</v>
      </c>
      <c r="H401" s="50">
        <f t="shared" si="43"/>
        <v>365</v>
      </c>
      <c r="I401" s="50">
        <f t="shared" si="44"/>
        <v>56989676.5</v>
      </c>
      <c r="J401" s="46">
        <v>1561361</v>
      </c>
      <c r="K401" s="2" t="s">
        <v>34</v>
      </c>
      <c r="L401" s="52" t="str">
        <f t="shared" si="45"/>
        <v>20211231VND</v>
      </c>
      <c r="M401">
        <f>VLOOKUP(L401,Mapping!$H$1:$K$25,4,0)</f>
        <v>1</v>
      </c>
      <c r="N401">
        <f t="shared" si="46"/>
        <v>5.6764800000000002E-4</v>
      </c>
      <c r="O401">
        <f t="shared" si="47"/>
        <v>1.561361E-3</v>
      </c>
      <c r="P401">
        <f t="shared" si="48"/>
        <v>5.6989676500000003E-2</v>
      </c>
      <c r="Q401" t="str">
        <f>VLOOKUP(VLOOKUP(C401,Mapping!$A$1:$C$17,3,0),Mapping!$E$1:$F$6,2,0)</f>
        <v>Vùng 01</v>
      </c>
    </row>
    <row r="402" spans="1:17" x14ac:dyDescent="0.3">
      <c r="A402" s="33">
        <v>44561</v>
      </c>
      <c r="B402">
        <v>2422</v>
      </c>
      <c r="C402">
        <v>20</v>
      </c>
      <c r="D402" s="38" t="s">
        <v>77</v>
      </c>
      <c r="E402" s="2" t="s">
        <v>41</v>
      </c>
      <c r="F402">
        <v>150542</v>
      </c>
      <c r="G402" s="44">
        <f t="shared" si="42"/>
        <v>44197</v>
      </c>
      <c r="H402" s="50">
        <f t="shared" si="43"/>
        <v>365</v>
      </c>
      <c r="I402" s="50">
        <f t="shared" si="44"/>
        <v>60197880.500000007</v>
      </c>
      <c r="J402" s="46">
        <v>1649257</v>
      </c>
      <c r="K402" s="2" t="s">
        <v>34</v>
      </c>
      <c r="L402" s="52" t="str">
        <f t="shared" si="45"/>
        <v>20211231VND</v>
      </c>
      <c r="M402">
        <f>VLOOKUP(L402,Mapping!$H$1:$K$25,4,0)</f>
        <v>1</v>
      </c>
      <c r="N402">
        <f t="shared" si="46"/>
        <v>1.5054200000000001E-4</v>
      </c>
      <c r="O402">
        <f t="shared" si="47"/>
        <v>1.6492569999999999E-3</v>
      </c>
      <c r="P402">
        <f t="shared" si="48"/>
        <v>6.0197880500000009E-2</v>
      </c>
      <c r="Q402" t="str">
        <f>VLOOKUP(VLOOKUP(C402,Mapping!$A$1:$C$17,3,0),Mapping!$E$1:$F$6,2,0)</f>
        <v>Vùng 02</v>
      </c>
    </row>
    <row r="403" spans="1:17" x14ac:dyDescent="0.3">
      <c r="A403" s="33">
        <v>44561</v>
      </c>
      <c r="B403">
        <v>2422</v>
      </c>
      <c r="C403">
        <v>25</v>
      </c>
      <c r="D403" s="38" t="s">
        <v>77</v>
      </c>
      <c r="E403" s="2" t="s">
        <v>41</v>
      </c>
      <c r="F403">
        <v>1940504</v>
      </c>
      <c r="G403" s="44">
        <f t="shared" si="42"/>
        <v>44197</v>
      </c>
      <c r="H403" s="50">
        <f t="shared" si="43"/>
        <v>365</v>
      </c>
      <c r="I403" s="50">
        <f t="shared" si="44"/>
        <v>654978921917.36401</v>
      </c>
      <c r="J403" s="46">
        <v>814266</v>
      </c>
      <c r="K403" s="2" t="s">
        <v>35</v>
      </c>
      <c r="L403" s="52" t="str">
        <f t="shared" si="45"/>
        <v>20211231USD</v>
      </c>
      <c r="M403">
        <f>VLOOKUP(L403,Mapping!$H$1:$K$25,4,0)</f>
        <v>22037.795999999998</v>
      </c>
      <c r="N403">
        <f t="shared" si="46"/>
        <v>42.764431289183996</v>
      </c>
      <c r="O403">
        <f t="shared" si="47"/>
        <v>17.944627997735999</v>
      </c>
      <c r="P403">
        <f t="shared" si="48"/>
        <v>654.978921917364</v>
      </c>
      <c r="Q403" t="str">
        <f>VLOOKUP(VLOOKUP(C403,Mapping!$A$1:$C$17,3,0),Mapping!$E$1:$F$6,2,0)</f>
        <v>Vùng 01</v>
      </c>
    </row>
    <row r="404" spans="1:17" x14ac:dyDescent="0.3">
      <c r="A404" s="33">
        <v>44561</v>
      </c>
      <c r="B404">
        <v>2424</v>
      </c>
      <c r="C404">
        <v>23</v>
      </c>
      <c r="D404" s="38" t="s">
        <v>77</v>
      </c>
      <c r="E404" s="2" t="s">
        <v>41</v>
      </c>
      <c r="F404">
        <v>968786</v>
      </c>
      <c r="G404" s="44">
        <f t="shared" si="42"/>
        <v>44197</v>
      </c>
      <c r="H404" s="50">
        <f t="shared" si="43"/>
        <v>365</v>
      </c>
      <c r="I404" s="50">
        <f t="shared" si="44"/>
        <v>4542461.5</v>
      </c>
      <c r="J404" s="46">
        <v>124451</v>
      </c>
      <c r="K404" s="2" t="s">
        <v>34</v>
      </c>
      <c r="L404" s="52" t="str">
        <f t="shared" si="45"/>
        <v>20211231VND</v>
      </c>
      <c r="M404">
        <f>VLOOKUP(L404,Mapping!$H$1:$K$25,4,0)</f>
        <v>1</v>
      </c>
      <c r="N404">
        <f t="shared" si="46"/>
        <v>9.6878600000000002E-4</v>
      </c>
      <c r="O404">
        <f t="shared" si="47"/>
        <v>1.24451E-4</v>
      </c>
      <c r="P404">
        <f t="shared" si="48"/>
        <v>4.5424615E-3</v>
      </c>
      <c r="Q404" t="str">
        <f>VLOOKUP(VLOOKUP(C404,Mapping!$A$1:$C$17,3,0),Mapping!$E$1:$F$6,2,0)</f>
        <v>Vùng 02</v>
      </c>
    </row>
    <row r="405" spans="1:17" x14ac:dyDescent="0.3">
      <c r="A405" s="33">
        <v>44561</v>
      </c>
      <c r="B405">
        <v>2424</v>
      </c>
      <c r="C405">
        <v>25</v>
      </c>
      <c r="D405" s="38" t="s">
        <v>77</v>
      </c>
      <c r="E405" s="2" t="s">
        <v>41</v>
      </c>
      <c r="F405">
        <v>809942</v>
      </c>
      <c r="G405" s="44">
        <f t="shared" si="42"/>
        <v>44197</v>
      </c>
      <c r="H405" s="50">
        <f t="shared" si="43"/>
        <v>365</v>
      </c>
      <c r="I405" s="50">
        <f t="shared" si="44"/>
        <v>40212634</v>
      </c>
      <c r="J405" s="46">
        <v>1101716</v>
      </c>
      <c r="K405" s="2" t="s">
        <v>34</v>
      </c>
      <c r="L405" s="52" t="str">
        <f t="shared" si="45"/>
        <v>20211231VND</v>
      </c>
      <c r="M405">
        <f>VLOOKUP(L405,Mapping!$H$1:$K$25,4,0)</f>
        <v>1</v>
      </c>
      <c r="N405">
        <f t="shared" si="46"/>
        <v>8.0994200000000002E-4</v>
      </c>
      <c r="O405">
        <f t="shared" si="47"/>
        <v>1.101716E-3</v>
      </c>
      <c r="P405">
        <f t="shared" si="48"/>
        <v>4.0212633999999997E-2</v>
      </c>
      <c r="Q405" t="str">
        <f>VLOOKUP(VLOOKUP(C405,Mapping!$A$1:$C$17,3,0),Mapping!$E$1:$F$6,2,0)</f>
        <v>Vùng 01</v>
      </c>
    </row>
    <row r="406" spans="1:17" x14ac:dyDescent="0.3">
      <c r="A406" s="33">
        <v>44561</v>
      </c>
      <c r="B406">
        <v>2424</v>
      </c>
      <c r="C406">
        <v>45</v>
      </c>
      <c r="D406" s="38" t="s">
        <v>77</v>
      </c>
      <c r="E406" s="2" t="s">
        <v>41</v>
      </c>
      <c r="F406">
        <v>1529020</v>
      </c>
      <c r="G406" s="44">
        <f t="shared" si="42"/>
        <v>44197</v>
      </c>
      <c r="H406" s="50">
        <f t="shared" si="43"/>
        <v>365</v>
      </c>
      <c r="I406" s="50">
        <f t="shared" si="44"/>
        <v>50318535</v>
      </c>
      <c r="J406" s="46">
        <v>1378590</v>
      </c>
      <c r="K406" s="2" t="s">
        <v>34</v>
      </c>
      <c r="L406" s="52" t="str">
        <f t="shared" si="45"/>
        <v>20211231VND</v>
      </c>
      <c r="M406">
        <f>VLOOKUP(L406,Mapping!$H$1:$K$25,4,0)</f>
        <v>1</v>
      </c>
      <c r="N406">
        <f t="shared" si="46"/>
        <v>1.5290200000000001E-3</v>
      </c>
      <c r="O406">
        <f t="shared" si="47"/>
        <v>1.3785900000000001E-3</v>
      </c>
      <c r="P406">
        <f t="shared" si="48"/>
        <v>5.0318534999999998E-2</v>
      </c>
      <c r="Q406" t="str">
        <f>VLOOKUP(VLOOKUP(C406,Mapping!$A$1:$C$17,3,0),Mapping!$E$1:$F$6,2,0)</f>
        <v>Vùng 02</v>
      </c>
    </row>
    <row r="407" spans="1:17" x14ac:dyDescent="0.3">
      <c r="A407" s="33">
        <v>44561</v>
      </c>
      <c r="B407">
        <v>2424</v>
      </c>
      <c r="C407">
        <v>45</v>
      </c>
      <c r="D407" s="38" t="s">
        <v>77</v>
      </c>
      <c r="E407" s="2" t="s">
        <v>41</v>
      </c>
      <c r="F407">
        <v>245796</v>
      </c>
      <c r="G407" s="44">
        <f t="shared" si="42"/>
        <v>44197</v>
      </c>
      <c r="H407" s="50">
        <f t="shared" si="43"/>
        <v>365</v>
      </c>
      <c r="I407" s="50">
        <f t="shared" si="44"/>
        <v>323056525236.58795</v>
      </c>
      <c r="J407" s="46">
        <v>401622</v>
      </c>
      <c r="K407" s="2" t="s">
        <v>35</v>
      </c>
      <c r="L407" s="52" t="str">
        <f t="shared" si="45"/>
        <v>20211231USD</v>
      </c>
      <c r="M407">
        <f>VLOOKUP(L407,Mapping!$H$1:$K$25,4,0)</f>
        <v>22037.795999999998</v>
      </c>
      <c r="N407">
        <f t="shared" si="46"/>
        <v>5.4168021056159992</v>
      </c>
      <c r="O407">
        <f t="shared" si="47"/>
        <v>8.8508637051119994</v>
      </c>
      <c r="P407">
        <f t="shared" si="48"/>
        <v>323.05652523658796</v>
      </c>
      <c r="Q407" t="str">
        <f>VLOOKUP(VLOOKUP(C407,Mapping!$A$1:$C$17,3,0),Mapping!$E$1:$F$6,2,0)</f>
        <v>Vùng 02</v>
      </c>
    </row>
    <row r="408" spans="1:17" x14ac:dyDescent="0.3">
      <c r="A408" s="33">
        <v>44561</v>
      </c>
      <c r="B408">
        <v>2424</v>
      </c>
      <c r="C408">
        <v>45</v>
      </c>
      <c r="D408" s="38" t="s">
        <v>77</v>
      </c>
      <c r="E408" s="2" t="s">
        <v>41</v>
      </c>
      <c r="F408">
        <v>949631</v>
      </c>
      <c r="G408" s="44">
        <f t="shared" si="42"/>
        <v>44197</v>
      </c>
      <c r="H408" s="50">
        <f t="shared" si="43"/>
        <v>365</v>
      </c>
      <c r="I408" s="50">
        <f t="shared" si="44"/>
        <v>109328051461.46399</v>
      </c>
      <c r="J408" s="46">
        <v>135916</v>
      </c>
      <c r="K408" s="2" t="s">
        <v>35</v>
      </c>
      <c r="L408" s="52" t="str">
        <f t="shared" si="45"/>
        <v>20211231USD</v>
      </c>
      <c r="M408">
        <f>VLOOKUP(L408,Mapping!$H$1:$K$25,4,0)</f>
        <v>22037.795999999998</v>
      </c>
      <c r="N408">
        <f t="shared" si="46"/>
        <v>20.927774253275999</v>
      </c>
      <c r="O408">
        <f t="shared" si="47"/>
        <v>2.9952890811359998</v>
      </c>
      <c r="P408">
        <f t="shared" si="48"/>
        <v>109.32805146146399</v>
      </c>
      <c r="Q408" t="str">
        <f>VLOOKUP(VLOOKUP(C408,Mapping!$A$1:$C$17,3,0),Mapping!$E$1:$F$6,2,0)</f>
        <v>Vùng 02</v>
      </c>
    </row>
    <row r="409" spans="1:17" x14ac:dyDescent="0.3">
      <c r="A409" s="33">
        <v>44561</v>
      </c>
      <c r="B409">
        <v>2424</v>
      </c>
      <c r="C409">
        <v>45</v>
      </c>
      <c r="D409" s="38" t="s">
        <v>77</v>
      </c>
      <c r="E409" s="2" t="s">
        <v>41</v>
      </c>
      <c r="F409">
        <v>7155574</v>
      </c>
      <c r="G409" s="44">
        <f t="shared" si="42"/>
        <v>44197</v>
      </c>
      <c r="H409" s="50">
        <f t="shared" si="43"/>
        <v>365</v>
      </c>
      <c r="I409" s="50">
        <f t="shared" si="44"/>
        <v>325798452.5</v>
      </c>
      <c r="J409" s="46">
        <v>8925985</v>
      </c>
      <c r="K409" s="2" t="s">
        <v>34</v>
      </c>
      <c r="L409" s="52" t="str">
        <f t="shared" si="45"/>
        <v>20211231VND</v>
      </c>
      <c r="M409">
        <f>VLOOKUP(L409,Mapping!$H$1:$K$25,4,0)</f>
        <v>1</v>
      </c>
      <c r="N409">
        <f t="shared" si="46"/>
        <v>7.1555739999999996E-3</v>
      </c>
      <c r="O409">
        <f t="shared" si="47"/>
        <v>8.9259850000000009E-3</v>
      </c>
      <c r="P409">
        <f t="shared" si="48"/>
        <v>0.3257984525</v>
      </c>
      <c r="Q409" t="str">
        <f>VLOOKUP(VLOOKUP(C409,Mapping!$A$1:$C$17,3,0),Mapping!$E$1:$F$6,2,0)</f>
        <v>Vùng 02</v>
      </c>
    </row>
    <row r="410" spans="1:17" x14ac:dyDescent="0.3">
      <c r="A410" s="33">
        <v>44561</v>
      </c>
      <c r="B410">
        <v>2426</v>
      </c>
      <c r="C410">
        <v>23</v>
      </c>
      <c r="D410" s="38" t="s">
        <v>77</v>
      </c>
      <c r="E410" s="2" t="s">
        <v>41</v>
      </c>
      <c r="F410">
        <v>9199622</v>
      </c>
      <c r="G410" s="44">
        <f t="shared" si="42"/>
        <v>44197</v>
      </c>
      <c r="H410" s="50">
        <f t="shared" si="43"/>
        <v>365</v>
      </c>
      <c r="I410" s="50">
        <f t="shared" si="44"/>
        <v>261749822.00000003</v>
      </c>
      <c r="J410" s="46">
        <v>7171228</v>
      </c>
      <c r="K410" s="2" t="s">
        <v>34</v>
      </c>
      <c r="L410" s="52" t="str">
        <f t="shared" si="45"/>
        <v>20211231VND</v>
      </c>
      <c r="M410">
        <f>VLOOKUP(L410,Mapping!$H$1:$K$25,4,0)</f>
        <v>1</v>
      </c>
      <c r="N410">
        <f t="shared" si="46"/>
        <v>9.1996219999999993E-3</v>
      </c>
      <c r="O410">
        <f t="shared" si="47"/>
        <v>7.171228E-3</v>
      </c>
      <c r="P410">
        <f t="shared" si="48"/>
        <v>0.26174982200000002</v>
      </c>
      <c r="Q410" t="str">
        <f>VLOOKUP(VLOOKUP(C410,Mapping!$A$1:$C$17,3,0),Mapping!$E$1:$F$6,2,0)</f>
        <v>Vùng 02</v>
      </c>
    </row>
    <row r="411" spans="1:17" x14ac:dyDescent="0.3">
      <c r="A411" s="33">
        <v>44561</v>
      </c>
      <c r="B411">
        <v>2426</v>
      </c>
      <c r="C411">
        <v>23</v>
      </c>
      <c r="D411" s="38" t="s">
        <v>77</v>
      </c>
      <c r="E411" s="2" t="s">
        <v>41</v>
      </c>
      <c r="F411">
        <v>7385186</v>
      </c>
      <c r="G411" s="44">
        <f t="shared" si="42"/>
        <v>44197</v>
      </c>
      <c r="H411" s="50">
        <f t="shared" si="43"/>
        <v>365</v>
      </c>
      <c r="I411" s="50">
        <f t="shared" si="44"/>
        <v>226745847.5</v>
      </c>
      <c r="J411" s="46">
        <v>6212215</v>
      </c>
      <c r="K411" s="2" t="s">
        <v>34</v>
      </c>
      <c r="L411" s="52" t="str">
        <f t="shared" si="45"/>
        <v>20211231VND</v>
      </c>
      <c r="M411">
        <f>VLOOKUP(L411,Mapping!$H$1:$K$25,4,0)</f>
        <v>1</v>
      </c>
      <c r="N411">
        <f t="shared" si="46"/>
        <v>7.3851860000000002E-3</v>
      </c>
      <c r="O411">
        <f t="shared" si="47"/>
        <v>6.2122150000000001E-3</v>
      </c>
      <c r="P411">
        <f t="shared" si="48"/>
        <v>0.22674584749999999</v>
      </c>
      <c r="Q411" t="str">
        <f>VLOOKUP(VLOOKUP(C411,Mapping!$A$1:$C$17,3,0),Mapping!$E$1:$F$6,2,0)</f>
        <v>Vùng 02</v>
      </c>
    </row>
    <row r="412" spans="1:17" x14ac:dyDescent="0.3">
      <c r="A412" s="33">
        <v>44561</v>
      </c>
      <c r="B412">
        <v>2426</v>
      </c>
      <c r="C412">
        <v>23</v>
      </c>
      <c r="D412" s="38" t="s">
        <v>77</v>
      </c>
      <c r="E412" s="2" t="s">
        <v>43</v>
      </c>
      <c r="F412">
        <v>7910237</v>
      </c>
      <c r="G412" s="44">
        <f t="shared" si="42"/>
        <v>44197</v>
      </c>
      <c r="H412" s="50">
        <f t="shared" si="43"/>
        <v>365</v>
      </c>
      <c r="I412" s="50">
        <f t="shared" si="44"/>
        <v>268408772.5</v>
      </c>
      <c r="J412" s="46">
        <v>7353665</v>
      </c>
      <c r="K412" s="2" t="s">
        <v>34</v>
      </c>
      <c r="L412" s="52" t="str">
        <f t="shared" si="45"/>
        <v>20211231VND</v>
      </c>
      <c r="M412">
        <f>VLOOKUP(L412,Mapping!$H$1:$K$25,4,0)</f>
        <v>1</v>
      </c>
      <c r="N412">
        <f t="shared" si="46"/>
        <v>7.9102370000000005E-3</v>
      </c>
      <c r="O412">
        <f t="shared" si="47"/>
        <v>7.3536649999999997E-3</v>
      </c>
      <c r="P412">
        <f t="shared" si="48"/>
        <v>0.2684087725</v>
      </c>
      <c r="Q412" t="str">
        <f>VLOOKUP(VLOOKUP(C412,Mapping!$A$1:$C$17,3,0),Mapping!$E$1:$F$6,2,0)</f>
        <v>Vùng 02</v>
      </c>
    </row>
    <row r="413" spans="1:17" x14ac:dyDescent="0.3">
      <c r="A413" s="33">
        <v>44561</v>
      </c>
      <c r="B413">
        <v>2426</v>
      </c>
      <c r="C413">
        <v>23</v>
      </c>
      <c r="D413" s="38" t="s">
        <v>77</v>
      </c>
      <c r="E413" s="2" t="s">
        <v>43</v>
      </c>
      <c r="F413">
        <v>8916064</v>
      </c>
      <c r="G413" s="44">
        <f t="shared" si="42"/>
        <v>44197</v>
      </c>
      <c r="H413" s="50">
        <f t="shared" si="43"/>
        <v>365</v>
      </c>
      <c r="I413" s="50">
        <f t="shared" si="44"/>
        <v>288901807</v>
      </c>
      <c r="J413" s="46">
        <v>7915118</v>
      </c>
      <c r="K413" s="2" t="s">
        <v>34</v>
      </c>
      <c r="L413" s="52" t="str">
        <f t="shared" si="45"/>
        <v>20211231VND</v>
      </c>
      <c r="M413">
        <f>VLOOKUP(L413,Mapping!$H$1:$K$25,4,0)</f>
        <v>1</v>
      </c>
      <c r="N413">
        <f t="shared" si="46"/>
        <v>8.9160639999999996E-3</v>
      </c>
      <c r="O413">
        <f t="shared" si="47"/>
        <v>7.9151180000000005E-3</v>
      </c>
      <c r="P413">
        <f t="shared" si="48"/>
        <v>0.28890180700000001</v>
      </c>
      <c r="Q413" t="str">
        <f>VLOOKUP(VLOOKUP(C413,Mapping!$A$1:$C$17,3,0),Mapping!$E$1:$F$6,2,0)</f>
        <v>Vùng 02</v>
      </c>
    </row>
    <row r="414" spans="1:17" x14ac:dyDescent="0.3">
      <c r="A414" s="33">
        <v>44561</v>
      </c>
      <c r="B414">
        <v>2426</v>
      </c>
      <c r="C414">
        <v>23</v>
      </c>
      <c r="D414" s="38" t="s">
        <v>77</v>
      </c>
      <c r="E414" s="2" t="s">
        <v>43</v>
      </c>
      <c r="F414">
        <v>6193051</v>
      </c>
      <c r="G414" s="44">
        <f t="shared" si="42"/>
        <v>44197</v>
      </c>
      <c r="H414" s="50">
        <f t="shared" si="43"/>
        <v>365</v>
      </c>
      <c r="I414" s="50">
        <f t="shared" si="44"/>
        <v>329596569.5</v>
      </c>
      <c r="J414" s="46">
        <v>9030043</v>
      </c>
      <c r="K414" s="2" t="s">
        <v>34</v>
      </c>
      <c r="L414" s="52" t="str">
        <f t="shared" si="45"/>
        <v>20211231VND</v>
      </c>
      <c r="M414">
        <f>VLOOKUP(L414,Mapping!$H$1:$K$25,4,0)</f>
        <v>1</v>
      </c>
      <c r="N414">
        <f t="shared" si="46"/>
        <v>6.1930509999999998E-3</v>
      </c>
      <c r="O414">
        <f t="shared" si="47"/>
        <v>9.0300429999999998E-3</v>
      </c>
      <c r="P414">
        <f t="shared" si="48"/>
        <v>0.32959656949999999</v>
      </c>
      <c r="Q414" t="str">
        <f>VLOOKUP(VLOOKUP(C414,Mapping!$A$1:$C$17,3,0),Mapping!$E$1:$F$6,2,0)</f>
        <v>Vùng 02</v>
      </c>
    </row>
    <row r="415" spans="1:17" x14ac:dyDescent="0.3">
      <c r="A415" s="33">
        <v>44561</v>
      </c>
      <c r="B415">
        <v>2426</v>
      </c>
      <c r="C415">
        <v>23</v>
      </c>
      <c r="D415" s="38" t="s">
        <v>77</v>
      </c>
      <c r="E415" s="2" t="s">
        <v>43</v>
      </c>
      <c r="F415">
        <v>9135392</v>
      </c>
      <c r="G415" s="44">
        <f t="shared" si="42"/>
        <v>44197</v>
      </c>
      <c r="H415" s="50">
        <f t="shared" si="43"/>
        <v>365</v>
      </c>
      <c r="I415" s="50">
        <f t="shared" si="44"/>
        <v>350331307</v>
      </c>
      <c r="J415" s="46">
        <v>9598118</v>
      </c>
      <c r="K415" s="2" t="s">
        <v>34</v>
      </c>
      <c r="L415" s="52" t="str">
        <f t="shared" si="45"/>
        <v>20211231VND</v>
      </c>
      <c r="M415">
        <f>VLOOKUP(L415,Mapping!$H$1:$K$25,4,0)</f>
        <v>1</v>
      </c>
      <c r="N415">
        <f t="shared" si="46"/>
        <v>9.1353920000000009E-3</v>
      </c>
      <c r="O415">
        <f t="shared" si="47"/>
        <v>9.5981179999999992E-3</v>
      </c>
      <c r="P415">
        <f t="shared" si="48"/>
        <v>0.35033130699999998</v>
      </c>
      <c r="Q415" t="str">
        <f>VLOOKUP(VLOOKUP(C415,Mapping!$A$1:$C$17,3,0),Mapping!$E$1:$F$6,2,0)</f>
        <v>Vùng 02</v>
      </c>
    </row>
    <row r="416" spans="1:17" x14ac:dyDescent="0.3">
      <c r="A416" s="33">
        <v>44561</v>
      </c>
      <c r="B416">
        <v>2426</v>
      </c>
      <c r="C416">
        <v>23</v>
      </c>
      <c r="D416" s="38" t="s">
        <v>77</v>
      </c>
      <c r="E416" s="2" t="s">
        <v>43</v>
      </c>
      <c r="F416">
        <v>1633466</v>
      </c>
      <c r="G416" s="44">
        <f t="shared" si="42"/>
        <v>44197</v>
      </c>
      <c r="H416" s="50">
        <f t="shared" si="43"/>
        <v>365</v>
      </c>
      <c r="I416" s="50">
        <f t="shared" si="44"/>
        <v>33829222</v>
      </c>
      <c r="J416" s="46">
        <v>926828</v>
      </c>
      <c r="K416" s="2" t="s">
        <v>34</v>
      </c>
      <c r="L416" s="52" t="str">
        <f t="shared" si="45"/>
        <v>20211231VND</v>
      </c>
      <c r="M416">
        <f>VLOOKUP(L416,Mapping!$H$1:$K$25,4,0)</f>
        <v>1</v>
      </c>
      <c r="N416">
        <f t="shared" si="46"/>
        <v>1.6334660000000001E-3</v>
      </c>
      <c r="O416">
        <f t="shared" si="47"/>
        <v>9.2682799999999998E-4</v>
      </c>
      <c r="P416">
        <f t="shared" si="48"/>
        <v>3.3829221999999999E-2</v>
      </c>
      <c r="Q416" t="str">
        <f>VLOOKUP(VLOOKUP(C416,Mapping!$A$1:$C$17,3,0),Mapping!$E$1:$F$6,2,0)</f>
        <v>Vùng 02</v>
      </c>
    </row>
    <row r="417" spans="1:17" x14ac:dyDescent="0.3">
      <c r="A417" s="33">
        <v>44561</v>
      </c>
      <c r="B417">
        <v>2426</v>
      </c>
      <c r="C417">
        <v>23</v>
      </c>
      <c r="D417" s="38" t="s">
        <v>77</v>
      </c>
      <c r="E417" s="2" t="s">
        <v>43</v>
      </c>
      <c r="F417">
        <v>959461</v>
      </c>
      <c r="G417" s="44">
        <f t="shared" si="42"/>
        <v>44197</v>
      </c>
      <c r="H417" s="50">
        <f t="shared" si="43"/>
        <v>365</v>
      </c>
      <c r="I417" s="50">
        <f t="shared" si="44"/>
        <v>72810309.5</v>
      </c>
      <c r="J417" s="46">
        <v>1994803</v>
      </c>
      <c r="K417" s="2" t="s">
        <v>34</v>
      </c>
      <c r="L417" s="52" t="str">
        <f t="shared" si="45"/>
        <v>20211231VND</v>
      </c>
      <c r="M417">
        <f>VLOOKUP(L417,Mapping!$H$1:$K$25,4,0)</f>
        <v>1</v>
      </c>
      <c r="N417">
        <f t="shared" si="46"/>
        <v>9.5946099999999999E-4</v>
      </c>
      <c r="O417">
        <f t="shared" si="47"/>
        <v>1.9948029999999999E-3</v>
      </c>
      <c r="P417">
        <f t="shared" si="48"/>
        <v>7.2810309500000003E-2</v>
      </c>
      <c r="Q417" t="str">
        <f>VLOOKUP(VLOOKUP(C417,Mapping!$A$1:$C$17,3,0),Mapping!$E$1:$F$6,2,0)</f>
        <v>Vùng 02</v>
      </c>
    </row>
    <row r="418" spans="1:17" x14ac:dyDescent="0.3">
      <c r="A418" s="33">
        <v>44561</v>
      </c>
      <c r="B418">
        <v>2426</v>
      </c>
      <c r="C418">
        <v>48</v>
      </c>
      <c r="D418" s="38" t="s">
        <v>77</v>
      </c>
      <c r="E418" s="2" t="s">
        <v>41</v>
      </c>
      <c r="F418">
        <v>1251885</v>
      </c>
      <c r="G418" s="44">
        <f t="shared" si="42"/>
        <v>44197</v>
      </c>
      <c r="H418" s="50">
        <f t="shared" si="43"/>
        <v>365</v>
      </c>
      <c r="I418" s="50">
        <f t="shared" si="44"/>
        <v>32628080</v>
      </c>
      <c r="J418" s="46">
        <v>893920</v>
      </c>
      <c r="K418" s="2" t="s">
        <v>34</v>
      </c>
      <c r="L418" s="52" t="str">
        <f t="shared" si="45"/>
        <v>20211231VND</v>
      </c>
      <c r="M418">
        <f>VLOOKUP(L418,Mapping!$H$1:$K$25,4,0)</f>
        <v>1</v>
      </c>
      <c r="N418">
        <f t="shared" si="46"/>
        <v>1.2518850000000001E-3</v>
      </c>
      <c r="O418">
        <f t="shared" si="47"/>
        <v>8.9391999999999998E-4</v>
      </c>
      <c r="P418">
        <f t="shared" si="48"/>
        <v>3.2628079999999997E-2</v>
      </c>
      <c r="Q418" t="str">
        <f>VLOOKUP(VLOOKUP(C418,Mapping!$A$1:$C$17,3,0),Mapping!$E$1:$F$6,2,0)</f>
        <v>Vùng 01</v>
      </c>
    </row>
    <row r="419" spans="1:17" x14ac:dyDescent="0.3">
      <c r="A419" s="33">
        <v>44561</v>
      </c>
      <c r="B419">
        <v>2427</v>
      </c>
      <c r="C419">
        <v>31</v>
      </c>
      <c r="D419" s="38" t="s">
        <v>77</v>
      </c>
      <c r="E419" s="2" t="s">
        <v>41</v>
      </c>
      <c r="F419">
        <v>1322925</v>
      </c>
      <c r="G419" s="44">
        <f t="shared" si="42"/>
        <v>44197</v>
      </c>
      <c r="H419" s="50">
        <f t="shared" si="43"/>
        <v>365</v>
      </c>
      <c r="I419" s="50">
        <f t="shared" si="44"/>
        <v>45539699.5</v>
      </c>
      <c r="J419" s="46">
        <v>1247663</v>
      </c>
      <c r="K419" s="2" t="s">
        <v>34</v>
      </c>
      <c r="L419" s="52" t="str">
        <f t="shared" si="45"/>
        <v>20211231VND</v>
      </c>
      <c r="M419">
        <f>VLOOKUP(L419,Mapping!$H$1:$K$25,4,0)</f>
        <v>1</v>
      </c>
      <c r="N419">
        <f t="shared" si="46"/>
        <v>1.322925E-3</v>
      </c>
      <c r="O419">
        <f t="shared" si="47"/>
        <v>1.247663E-3</v>
      </c>
      <c r="P419">
        <f t="shared" si="48"/>
        <v>4.5539699500000003E-2</v>
      </c>
      <c r="Q419" t="str">
        <f>VLOOKUP(VLOOKUP(C419,Mapping!$A$1:$C$17,3,0),Mapping!$E$1:$F$6,2,0)</f>
        <v>Vùng 03</v>
      </c>
    </row>
    <row r="420" spans="1:17" x14ac:dyDescent="0.3">
      <c r="A420" s="33">
        <v>44561</v>
      </c>
      <c r="B420">
        <v>2427</v>
      </c>
      <c r="C420">
        <v>26</v>
      </c>
      <c r="D420" s="38" t="s">
        <v>77</v>
      </c>
      <c r="E420" s="2" t="s">
        <v>41</v>
      </c>
      <c r="F420">
        <v>944468</v>
      </c>
      <c r="G420" s="44">
        <f t="shared" si="42"/>
        <v>44197</v>
      </c>
      <c r="H420" s="50">
        <f t="shared" si="43"/>
        <v>365</v>
      </c>
      <c r="I420" s="50">
        <f t="shared" si="44"/>
        <v>31512785.999999996</v>
      </c>
      <c r="J420" s="46">
        <v>863364</v>
      </c>
      <c r="K420" s="2" t="s">
        <v>34</v>
      </c>
      <c r="L420" s="52" t="str">
        <f t="shared" si="45"/>
        <v>20211231VND</v>
      </c>
      <c r="M420">
        <f>VLOOKUP(L420,Mapping!$H$1:$K$25,4,0)</f>
        <v>1</v>
      </c>
      <c r="N420">
        <f t="shared" si="46"/>
        <v>9.4446799999999996E-4</v>
      </c>
      <c r="O420">
        <f t="shared" si="47"/>
        <v>8.6336400000000004E-4</v>
      </c>
      <c r="P420">
        <f t="shared" si="48"/>
        <v>3.1512785999999994E-2</v>
      </c>
      <c r="Q420" t="str">
        <f>VLOOKUP(VLOOKUP(C420,Mapping!$A$1:$C$17,3,0),Mapping!$E$1:$F$6,2,0)</f>
        <v>Vùng 04</v>
      </c>
    </row>
    <row r="421" spans="1:17" x14ac:dyDescent="0.3">
      <c r="A421" s="33">
        <v>44561</v>
      </c>
      <c r="B421">
        <v>2429</v>
      </c>
      <c r="C421">
        <v>41</v>
      </c>
      <c r="D421" s="38" t="s">
        <v>77</v>
      </c>
      <c r="E421" s="2" t="s">
        <v>41</v>
      </c>
      <c r="F421">
        <v>1771710</v>
      </c>
      <c r="G421" s="44">
        <f t="shared" si="42"/>
        <v>44197</v>
      </c>
      <c r="H421" s="50">
        <f t="shared" si="43"/>
        <v>365</v>
      </c>
      <c r="I421" s="50">
        <f t="shared" si="44"/>
        <v>44418967</v>
      </c>
      <c r="J421" s="46">
        <v>1216958</v>
      </c>
      <c r="K421" s="2" t="s">
        <v>34</v>
      </c>
      <c r="L421" s="52" t="str">
        <f t="shared" si="45"/>
        <v>20211231VND</v>
      </c>
      <c r="M421">
        <f>VLOOKUP(L421,Mapping!$H$1:$K$25,4,0)</f>
        <v>1</v>
      </c>
      <c r="N421">
        <f t="shared" si="46"/>
        <v>1.7717099999999999E-3</v>
      </c>
      <c r="O421">
        <f t="shared" si="47"/>
        <v>1.216958E-3</v>
      </c>
      <c r="P421">
        <f t="shared" si="48"/>
        <v>4.4418966999999997E-2</v>
      </c>
      <c r="Q421" t="str">
        <f>VLOOKUP(VLOOKUP(C421,Mapping!$A$1:$C$17,3,0),Mapping!$E$1:$F$6,2,0)</f>
        <v>Vùng 05</v>
      </c>
    </row>
    <row r="422" spans="1:17" x14ac:dyDescent="0.3">
      <c r="A422" s="33">
        <v>44561</v>
      </c>
      <c r="B422">
        <v>2431</v>
      </c>
      <c r="C422">
        <v>36</v>
      </c>
      <c r="D422" s="38" t="s">
        <v>77</v>
      </c>
      <c r="E422" s="2" t="s">
        <v>41</v>
      </c>
      <c r="F422">
        <v>648265</v>
      </c>
      <c r="G422" s="44">
        <f t="shared" si="42"/>
        <v>44197</v>
      </c>
      <c r="H422" s="50">
        <f t="shared" si="43"/>
        <v>365</v>
      </c>
      <c r="I422" s="50">
        <f t="shared" si="44"/>
        <v>32020829.5</v>
      </c>
      <c r="J422" s="46">
        <v>877283</v>
      </c>
      <c r="K422" s="2" t="s">
        <v>34</v>
      </c>
      <c r="L422" s="52" t="str">
        <f t="shared" si="45"/>
        <v>20211231VND</v>
      </c>
      <c r="M422">
        <f>VLOOKUP(L422,Mapping!$H$1:$K$25,4,0)</f>
        <v>1</v>
      </c>
      <c r="N422">
        <f t="shared" si="46"/>
        <v>6.4826499999999997E-4</v>
      </c>
      <c r="O422">
        <f t="shared" si="47"/>
        <v>8.7728299999999997E-4</v>
      </c>
      <c r="P422">
        <f t="shared" si="48"/>
        <v>3.20208295E-2</v>
      </c>
      <c r="Q422" t="str">
        <f>VLOOKUP(VLOOKUP(C422,Mapping!$A$1:$C$17,3,0),Mapping!$E$1:$F$6,2,0)</f>
        <v>Vùng 05</v>
      </c>
    </row>
    <row r="423" spans="1:17" x14ac:dyDescent="0.3">
      <c r="A423" s="33">
        <v>44561</v>
      </c>
      <c r="B423">
        <v>2431</v>
      </c>
      <c r="C423">
        <v>34</v>
      </c>
      <c r="D423" s="38" t="s">
        <v>77</v>
      </c>
      <c r="E423" s="2" t="s">
        <v>41</v>
      </c>
      <c r="F423">
        <v>1148865</v>
      </c>
      <c r="G423" s="44">
        <f t="shared" si="42"/>
        <v>44197</v>
      </c>
      <c r="H423" s="50">
        <f t="shared" si="43"/>
        <v>365</v>
      </c>
      <c r="I423" s="50">
        <f t="shared" si="44"/>
        <v>718904</v>
      </c>
      <c r="J423" s="46">
        <v>19696</v>
      </c>
      <c r="K423" s="2" t="s">
        <v>34</v>
      </c>
      <c r="L423" s="52" t="str">
        <f t="shared" si="45"/>
        <v>20211231VND</v>
      </c>
      <c r="M423">
        <f>VLOOKUP(L423,Mapping!$H$1:$K$25,4,0)</f>
        <v>1</v>
      </c>
      <c r="N423">
        <f t="shared" si="46"/>
        <v>1.148865E-3</v>
      </c>
      <c r="O423">
        <f t="shared" si="47"/>
        <v>1.9695999999999999E-5</v>
      </c>
      <c r="P423">
        <f t="shared" si="48"/>
        <v>7.1890400000000003E-4</v>
      </c>
      <c r="Q423" t="str">
        <f>VLOOKUP(VLOOKUP(C423,Mapping!$A$1:$C$17,3,0),Mapping!$E$1:$F$6,2,0)</f>
        <v>Vùng 02</v>
      </c>
    </row>
    <row r="424" spans="1:17" x14ac:dyDescent="0.3">
      <c r="A424" s="33">
        <v>44561</v>
      </c>
      <c r="B424">
        <v>2432</v>
      </c>
      <c r="C424">
        <v>40</v>
      </c>
      <c r="D424" s="38" t="s">
        <v>77</v>
      </c>
      <c r="E424" s="2" t="s">
        <v>41</v>
      </c>
      <c r="F424">
        <v>1795439</v>
      </c>
      <c r="G424" s="44">
        <f t="shared" si="42"/>
        <v>44197</v>
      </c>
      <c r="H424" s="50">
        <f t="shared" si="43"/>
        <v>365</v>
      </c>
      <c r="I424" s="50">
        <f t="shared" si="44"/>
        <v>46647584</v>
      </c>
      <c r="J424" s="46">
        <v>1278016</v>
      </c>
      <c r="K424" s="2" t="s">
        <v>34</v>
      </c>
      <c r="L424" s="52" t="str">
        <f t="shared" si="45"/>
        <v>20211231VND</v>
      </c>
      <c r="M424">
        <f>VLOOKUP(L424,Mapping!$H$1:$K$25,4,0)</f>
        <v>1</v>
      </c>
      <c r="N424">
        <f t="shared" si="46"/>
        <v>1.795439E-3</v>
      </c>
      <c r="O424">
        <f t="shared" si="47"/>
        <v>1.2780160000000001E-3</v>
      </c>
      <c r="P424">
        <f t="shared" si="48"/>
        <v>4.6647583999999999E-2</v>
      </c>
      <c r="Q424" t="str">
        <f>VLOOKUP(VLOOKUP(C424,Mapping!$A$1:$C$17,3,0),Mapping!$E$1:$F$6,2,0)</f>
        <v>Vùng 01</v>
      </c>
    </row>
    <row r="425" spans="1:17" x14ac:dyDescent="0.3">
      <c r="A425" s="33">
        <v>44561</v>
      </c>
      <c r="B425">
        <v>2433</v>
      </c>
      <c r="C425">
        <v>20</v>
      </c>
      <c r="D425" s="38" t="s">
        <v>77</v>
      </c>
      <c r="E425" s="2" t="s">
        <v>41</v>
      </c>
      <c r="F425">
        <v>7394197</v>
      </c>
      <c r="G425" s="44">
        <f t="shared" si="42"/>
        <v>44197</v>
      </c>
      <c r="H425" s="50">
        <f t="shared" si="43"/>
        <v>365</v>
      </c>
      <c r="I425" s="50">
        <f t="shared" si="44"/>
        <v>288883703</v>
      </c>
      <c r="J425" s="46">
        <v>7914622</v>
      </c>
      <c r="K425" s="2" t="s">
        <v>34</v>
      </c>
      <c r="L425" s="52" t="str">
        <f t="shared" si="45"/>
        <v>20211231VND</v>
      </c>
      <c r="M425">
        <f>VLOOKUP(L425,Mapping!$H$1:$K$25,4,0)</f>
        <v>1</v>
      </c>
      <c r="N425">
        <f t="shared" si="46"/>
        <v>7.3941969999999999E-3</v>
      </c>
      <c r="O425">
        <f t="shared" si="47"/>
        <v>7.9146219999999996E-3</v>
      </c>
      <c r="P425">
        <f t="shared" si="48"/>
        <v>0.28888370299999999</v>
      </c>
      <c r="Q425" t="str">
        <f>VLOOKUP(VLOOKUP(C425,Mapping!$A$1:$C$17,3,0),Mapping!$E$1:$F$6,2,0)</f>
        <v>Vùng 02</v>
      </c>
    </row>
    <row r="426" spans="1:17" x14ac:dyDescent="0.3">
      <c r="A426" s="33">
        <v>44561</v>
      </c>
      <c r="B426">
        <v>2434</v>
      </c>
      <c r="C426">
        <v>34</v>
      </c>
      <c r="D426" s="38" t="s">
        <v>77</v>
      </c>
      <c r="E426" s="2" t="s">
        <v>41</v>
      </c>
      <c r="F426">
        <v>517860</v>
      </c>
      <c r="G426" s="44">
        <f t="shared" si="42"/>
        <v>44197</v>
      </c>
      <c r="H426" s="50">
        <f t="shared" si="43"/>
        <v>365</v>
      </c>
      <c r="I426" s="50">
        <f t="shared" si="44"/>
        <v>52376405</v>
      </c>
      <c r="J426" s="46">
        <v>1434970</v>
      </c>
      <c r="K426" s="2" t="s">
        <v>34</v>
      </c>
      <c r="L426" s="52" t="str">
        <f t="shared" si="45"/>
        <v>20211231VND</v>
      </c>
      <c r="M426">
        <f>VLOOKUP(L426,Mapping!$H$1:$K$25,4,0)</f>
        <v>1</v>
      </c>
      <c r="N426">
        <f t="shared" si="46"/>
        <v>5.1785999999999998E-4</v>
      </c>
      <c r="O426">
        <f t="shared" si="47"/>
        <v>1.43497E-3</v>
      </c>
      <c r="P426">
        <f t="shared" si="48"/>
        <v>5.2376405000000001E-2</v>
      </c>
      <c r="Q426" t="str">
        <f>VLOOKUP(VLOOKUP(C426,Mapping!$A$1:$C$17,3,0),Mapping!$E$1:$F$6,2,0)</f>
        <v>Vùng 02</v>
      </c>
    </row>
    <row r="427" spans="1:17" x14ac:dyDescent="0.3">
      <c r="A427" s="33">
        <v>44561</v>
      </c>
      <c r="B427">
        <v>2436</v>
      </c>
      <c r="C427">
        <v>36</v>
      </c>
      <c r="D427" s="38" t="s">
        <v>77</v>
      </c>
      <c r="E427" s="2" t="s">
        <v>41</v>
      </c>
      <c r="F427">
        <v>1607268</v>
      </c>
      <c r="G427" s="44">
        <f t="shared" si="42"/>
        <v>44197</v>
      </c>
      <c r="H427" s="50">
        <f t="shared" si="43"/>
        <v>365</v>
      </c>
      <c r="I427" s="50">
        <f t="shared" si="44"/>
        <v>52858059</v>
      </c>
      <c r="J427" s="46">
        <v>1448166</v>
      </c>
      <c r="K427" s="2" t="s">
        <v>34</v>
      </c>
      <c r="L427" s="52" t="str">
        <f t="shared" si="45"/>
        <v>20211231VND</v>
      </c>
      <c r="M427">
        <f>VLOOKUP(L427,Mapping!$H$1:$K$25,4,0)</f>
        <v>1</v>
      </c>
      <c r="N427">
        <f t="shared" si="46"/>
        <v>1.607268E-3</v>
      </c>
      <c r="O427">
        <f t="shared" si="47"/>
        <v>1.4481660000000001E-3</v>
      </c>
      <c r="P427">
        <f t="shared" si="48"/>
        <v>5.2858058999999999E-2</v>
      </c>
      <c r="Q427" t="str">
        <f>VLOOKUP(VLOOKUP(C427,Mapping!$A$1:$C$17,3,0),Mapping!$E$1:$F$6,2,0)</f>
        <v>Vùng 05</v>
      </c>
    </row>
    <row r="428" spans="1:17" x14ac:dyDescent="0.3">
      <c r="A428" s="33">
        <v>44561</v>
      </c>
      <c r="B428">
        <v>2437</v>
      </c>
      <c r="C428">
        <v>26</v>
      </c>
      <c r="D428" s="38" t="s">
        <v>77</v>
      </c>
      <c r="E428" s="2" t="s">
        <v>41</v>
      </c>
      <c r="F428">
        <v>236436</v>
      </c>
      <c r="G428" s="44">
        <f t="shared" si="42"/>
        <v>44197</v>
      </c>
      <c r="H428" s="50">
        <f t="shared" si="43"/>
        <v>365</v>
      </c>
      <c r="I428" s="50">
        <f t="shared" si="44"/>
        <v>15335986</v>
      </c>
      <c r="J428" s="46">
        <v>420164</v>
      </c>
      <c r="K428" s="2" t="s">
        <v>34</v>
      </c>
      <c r="L428" s="52" t="str">
        <f t="shared" si="45"/>
        <v>20211231VND</v>
      </c>
      <c r="M428">
        <f>VLOOKUP(L428,Mapping!$H$1:$K$25,4,0)</f>
        <v>1</v>
      </c>
      <c r="N428">
        <f t="shared" si="46"/>
        <v>2.36436E-4</v>
      </c>
      <c r="O428">
        <f t="shared" si="47"/>
        <v>4.20164E-4</v>
      </c>
      <c r="P428">
        <f t="shared" si="48"/>
        <v>1.5335985999999999E-2</v>
      </c>
      <c r="Q428" t="str">
        <f>VLOOKUP(VLOOKUP(C428,Mapping!$A$1:$C$17,3,0),Mapping!$E$1:$F$6,2,0)</f>
        <v>Vùng 04</v>
      </c>
    </row>
    <row r="429" spans="1:17" x14ac:dyDescent="0.3">
      <c r="A429" s="33">
        <v>44561</v>
      </c>
      <c r="B429">
        <v>2437</v>
      </c>
      <c r="C429">
        <v>26</v>
      </c>
      <c r="D429" s="38" t="s">
        <v>77</v>
      </c>
      <c r="E429" s="2" t="s">
        <v>41</v>
      </c>
      <c r="F429">
        <v>1286132</v>
      </c>
      <c r="G429" s="44">
        <f t="shared" si="42"/>
        <v>44197</v>
      </c>
      <c r="H429" s="50">
        <f t="shared" si="43"/>
        <v>365</v>
      </c>
      <c r="I429" s="50">
        <f t="shared" si="44"/>
        <v>1458200169359.604</v>
      </c>
      <c r="J429" s="46">
        <v>1812826</v>
      </c>
      <c r="K429" s="2" t="s">
        <v>35</v>
      </c>
      <c r="L429" s="52" t="str">
        <f t="shared" si="45"/>
        <v>20211231USD</v>
      </c>
      <c r="M429">
        <f>VLOOKUP(L429,Mapping!$H$1:$K$25,4,0)</f>
        <v>22037.795999999998</v>
      </c>
      <c r="N429">
        <f t="shared" si="46"/>
        <v>28.343514645071998</v>
      </c>
      <c r="O429">
        <f t="shared" si="47"/>
        <v>39.950689571495992</v>
      </c>
      <c r="P429">
        <f t="shared" si="48"/>
        <v>1458.2001693596039</v>
      </c>
      <c r="Q429" t="str">
        <f>VLOOKUP(VLOOKUP(C429,Mapping!$A$1:$C$17,3,0),Mapping!$E$1:$F$6,2,0)</f>
        <v>Vùng 04</v>
      </c>
    </row>
    <row r="430" spans="1:17" x14ac:dyDescent="0.3">
      <c r="A430" s="33">
        <v>44561</v>
      </c>
      <c r="B430">
        <v>2439</v>
      </c>
      <c r="C430">
        <v>20</v>
      </c>
      <c r="D430" s="38" t="s">
        <v>77</v>
      </c>
      <c r="E430" s="2" t="s">
        <v>41</v>
      </c>
      <c r="F430">
        <v>927096</v>
      </c>
      <c r="G430" s="44">
        <f t="shared" si="42"/>
        <v>44197</v>
      </c>
      <c r="H430" s="50">
        <f t="shared" si="43"/>
        <v>365</v>
      </c>
      <c r="I430" s="50">
        <f t="shared" si="44"/>
        <v>14450094.500000002</v>
      </c>
      <c r="J430" s="46">
        <v>395893</v>
      </c>
      <c r="K430" s="2" t="s">
        <v>34</v>
      </c>
      <c r="L430" s="52" t="str">
        <f t="shared" si="45"/>
        <v>20211231VND</v>
      </c>
      <c r="M430">
        <f>VLOOKUP(L430,Mapping!$H$1:$K$25,4,0)</f>
        <v>1</v>
      </c>
      <c r="N430">
        <f t="shared" si="46"/>
        <v>9.2709599999999997E-4</v>
      </c>
      <c r="O430">
        <f t="shared" si="47"/>
        <v>3.9589300000000003E-4</v>
      </c>
      <c r="P430">
        <f t="shared" si="48"/>
        <v>1.4450094500000002E-2</v>
      </c>
      <c r="Q430" t="str">
        <f>VLOOKUP(VLOOKUP(C430,Mapping!$A$1:$C$17,3,0),Mapping!$E$1:$F$6,2,0)</f>
        <v>Vùng 02</v>
      </c>
    </row>
    <row r="431" spans="1:17" x14ac:dyDescent="0.3">
      <c r="A431" s="33">
        <v>44561</v>
      </c>
      <c r="B431">
        <v>2439</v>
      </c>
      <c r="C431">
        <v>20</v>
      </c>
      <c r="D431" s="38" t="s">
        <v>77</v>
      </c>
      <c r="E431" s="2" t="s">
        <v>41</v>
      </c>
      <c r="F431">
        <v>815189</v>
      </c>
      <c r="G431" s="44">
        <f t="shared" si="42"/>
        <v>44197</v>
      </c>
      <c r="H431" s="50">
        <f t="shared" si="43"/>
        <v>365</v>
      </c>
      <c r="I431" s="50">
        <f t="shared" si="44"/>
        <v>175062752993.89798</v>
      </c>
      <c r="J431" s="46">
        <v>217637</v>
      </c>
      <c r="K431" s="2" t="s">
        <v>35</v>
      </c>
      <c r="L431" s="52" t="str">
        <f t="shared" si="45"/>
        <v>20211231USD</v>
      </c>
      <c r="M431">
        <f>VLOOKUP(L431,Mapping!$H$1:$K$25,4,0)</f>
        <v>22037.795999999998</v>
      </c>
      <c r="N431">
        <f t="shared" si="46"/>
        <v>17.964968883444001</v>
      </c>
      <c r="O431">
        <f t="shared" si="47"/>
        <v>4.7962398080520003</v>
      </c>
      <c r="P431">
        <f t="shared" si="48"/>
        <v>175.06275299389799</v>
      </c>
      <c r="Q431" t="str">
        <f>VLOOKUP(VLOOKUP(C431,Mapping!$A$1:$C$17,3,0),Mapping!$E$1:$F$6,2,0)</f>
        <v>Vùng 02</v>
      </c>
    </row>
    <row r="432" spans="1:17" x14ac:dyDescent="0.3">
      <c r="A432" s="33">
        <v>44561</v>
      </c>
      <c r="B432">
        <v>2439</v>
      </c>
      <c r="C432">
        <v>20</v>
      </c>
      <c r="D432" s="38" t="s">
        <v>77</v>
      </c>
      <c r="E432" s="2" t="s">
        <v>41</v>
      </c>
      <c r="F432">
        <v>7723551</v>
      </c>
      <c r="G432" s="44">
        <f t="shared" si="42"/>
        <v>44197</v>
      </c>
      <c r="H432" s="50">
        <f t="shared" si="43"/>
        <v>365</v>
      </c>
      <c r="I432" s="50">
        <f t="shared" si="44"/>
        <v>364437717.5</v>
      </c>
      <c r="J432" s="46">
        <v>9984595</v>
      </c>
      <c r="K432" s="2" t="s">
        <v>34</v>
      </c>
      <c r="L432" s="52" t="str">
        <f t="shared" si="45"/>
        <v>20211231VND</v>
      </c>
      <c r="M432">
        <f>VLOOKUP(L432,Mapping!$H$1:$K$25,4,0)</f>
        <v>1</v>
      </c>
      <c r="N432">
        <f t="shared" si="46"/>
        <v>7.7235510000000004E-3</v>
      </c>
      <c r="O432">
        <f t="shared" si="47"/>
        <v>9.9845950000000006E-3</v>
      </c>
      <c r="P432">
        <f t="shared" si="48"/>
        <v>0.36443771749999998</v>
      </c>
      <c r="Q432" t="str">
        <f>VLOOKUP(VLOOKUP(C432,Mapping!$A$1:$C$17,3,0),Mapping!$E$1:$F$6,2,0)</f>
        <v>Vùng 02</v>
      </c>
    </row>
    <row r="433" spans="1:17" x14ac:dyDescent="0.3">
      <c r="A433" s="33">
        <v>44561</v>
      </c>
      <c r="B433">
        <v>2439</v>
      </c>
      <c r="C433">
        <v>20</v>
      </c>
      <c r="D433" s="38" t="s">
        <v>77</v>
      </c>
      <c r="E433" s="2" t="s">
        <v>41</v>
      </c>
      <c r="F433">
        <v>5137466</v>
      </c>
      <c r="G433" s="44">
        <f t="shared" si="42"/>
        <v>44197</v>
      </c>
      <c r="H433" s="50">
        <f t="shared" si="43"/>
        <v>365</v>
      </c>
      <c r="I433" s="50">
        <f t="shared" si="44"/>
        <v>138963128.5</v>
      </c>
      <c r="J433" s="46">
        <v>3807209</v>
      </c>
      <c r="K433" s="2" t="s">
        <v>34</v>
      </c>
      <c r="L433" s="52" t="str">
        <f t="shared" si="45"/>
        <v>20211231VND</v>
      </c>
      <c r="M433">
        <f>VLOOKUP(L433,Mapping!$H$1:$K$25,4,0)</f>
        <v>1</v>
      </c>
      <c r="N433">
        <f t="shared" si="46"/>
        <v>5.1374660000000003E-3</v>
      </c>
      <c r="O433">
        <f t="shared" si="47"/>
        <v>3.8072090000000002E-3</v>
      </c>
      <c r="P433">
        <f t="shared" si="48"/>
        <v>0.1389631285</v>
      </c>
      <c r="Q433" t="str">
        <f>VLOOKUP(VLOOKUP(C433,Mapping!$A$1:$C$17,3,0),Mapping!$E$1:$F$6,2,0)</f>
        <v>Vùng 02</v>
      </c>
    </row>
    <row r="434" spans="1:17" x14ac:dyDescent="0.3">
      <c r="A434" s="33">
        <v>44561</v>
      </c>
      <c r="B434">
        <v>2439</v>
      </c>
      <c r="C434">
        <v>20</v>
      </c>
      <c r="D434" s="38" t="s">
        <v>77</v>
      </c>
      <c r="E434" s="2" t="s">
        <v>41</v>
      </c>
      <c r="F434">
        <v>7630570</v>
      </c>
      <c r="G434" s="44">
        <f t="shared" si="42"/>
        <v>44197</v>
      </c>
      <c r="H434" s="50">
        <f t="shared" si="43"/>
        <v>365</v>
      </c>
      <c r="I434" s="50">
        <f t="shared" si="44"/>
        <v>246141546</v>
      </c>
      <c r="J434" s="46">
        <v>6743604</v>
      </c>
      <c r="K434" s="2" t="s">
        <v>34</v>
      </c>
      <c r="L434" s="52" t="str">
        <f t="shared" si="45"/>
        <v>20211231VND</v>
      </c>
      <c r="M434">
        <f>VLOOKUP(L434,Mapping!$H$1:$K$25,4,0)</f>
        <v>1</v>
      </c>
      <c r="N434">
        <f t="shared" si="46"/>
        <v>7.6305699999999997E-3</v>
      </c>
      <c r="O434">
        <f t="shared" si="47"/>
        <v>6.7436040000000003E-3</v>
      </c>
      <c r="P434">
        <f t="shared" si="48"/>
        <v>0.24614154599999999</v>
      </c>
      <c r="Q434" t="str">
        <f>VLOOKUP(VLOOKUP(C434,Mapping!$A$1:$C$17,3,0),Mapping!$E$1:$F$6,2,0)</f>
        <v>Vùng 02</v>
      </c>
    </row>
    <row r="435" spans="1:17" x14ac:dyDescent="0.3">
      <c r="A435" s="33">
        <v>44561</v>
      </c>
      <c r="B435">
        <v>2439</v>
      </c>
      <c r="C435">
        <v>40</v>
      </c>
      <c r="D435" s="38" t="s">
        <v>77</v>
      </c>
      <c r="E435" s="2" t="s">
        <v>41</v>
      </c>
      <c r="F435">
        <v>424814</v>
      </c>
      <c r="G435" s="44">
        <f t="shared" si="42"/>
        <v>44197</v>
      </c>
      <c r="H435" s="50">
        <f t="shared" si="43"/>
        <v>365</v>
      </c>
      <c r="I435" s="50">
        <f t="shared" si="44"/>
        <v>11860419.5</v>
      </c>
      <c r="J435" s="46">
        <v>324943</v>
      </c>
      <c r="K435" s="2" t="s">
        <v>34</v>
      </c>
      <c r="L435" s="52" t="str">
        <f t="shared" si="45"/>
        <v>20211231VND</v>
      </c>
      <c r="M435">
        <f>VLOOKUP(L435,Mapping!$H$1:$K$25,4,0)</f>
        <v>1</v>
      </c>
      <c r="N435">
        <f t="shared" si="46"/>
        <v>4.2481399999999998E-4</v>
      </c>
      <c r="O435">
        <f t="shared" si="47"/>
        <v>3.2494300000000001E-4</v>
      </c>
      <c r="P435">
        <f t="shared" si="48"/>
        <v>1.18604195E-2</v>
      </c>
      <c r="Q435" t="str">
        <f>VLOOKUP(VLOOKUP(C435,Mapping!$A$1:$C$17,3,0),Mapping!$E$1:$F$6,2,0)</f>
        <v>Vùng 01</v>
      </c>
    </row>
    <row r="436" spans="1:17" x14ac:dyDescent="0.3">
      <c r="A436" s="33">
        <v>44561</v>
      </c>
      <c r="B436">
        <v>2441</v>
      </c>
      <c r="C436">
        <v>34</v>
      </c>
      <c r="D436" s="38" t="s">
        <v>77</v>
      </c>
      <c r="E436" s="2" t="s">
        <v>41</v>
      </c>
      <c r="F436">
        <v>886403</v>
      </c>
      <c r="G436" s="44">
        <f t="shared" si="42"/>
        <v>44197</v>
      </c>
      <c r="H436" s="50">
        <f t="shared" si="43"/>
        <v>365</v>
      </c>
      <c r="I436" s="50">
        <f t="shared" si="44"/>
        <v>5972641</v>
      </c>
      <c r="J436" s="46">
        <v>163634</v>
      </c>
      <c r="K436" s="2" t="s">
        <v>34</v>
      </c>
      <c r="L436" s="52" t="str">
        <f t="shared" si="45"/>
        <v>20211231VND</v>
      </c>
      <c r="M436">
        <f>VLOOKUP(L436,Mapping!$H$1:$K$25,4,0)</f>
        <v>1</v>
      </c>
      <c r="N436">
        <f t="shared" si="46"/>
        <v>8.8640300000000002E-4</v>
      </c>
      <c r="O436">
        <f t="shared" si="47"/>
        <v>1.6363400000000001E-4</v>
      </c>
      <c r="P436">
        <f t="shared" si="48"/>
        <v>5.9726409999999999E-3</v>
      </c>
      <c r="Q436" t="str">
        <f>VLOOKUP(VLOOKUP(C436,Mapping!$A$1:$C$17,3,0),Mapping!$E$1:$F$6,2,0)</f>
        <v>Vùng 02</v>
      </c>
    </row>
    <row r="437" spans="1:17" x14ac:dyDescent="0.3">
      <c r="A437" s="33">
        <v>44561</v>
      </c>
      <c r="B437">
        <v>2444</v>
      </c>
      <c r="C437">
        <v>25</v>
      </c>
      <c r="D437" s="38" t="s">
        <v>77</v>
      </c>
      <c r="E437" s="2" t="s">
        <v>41</v>
      </c>
      <c r="F437">
        <v>943674</v>
      </c>
      <c r="G437" s="44">
        <f t="shared" si="42"/>
        <v>44197</v>
      </c>
      <c r="H437" s="50">
        <f t="shared" si="43"/>
        <v>365</v>
      </c>
      <c r="I437" s="50">
        <f t="shared" si="44"/>
        <v>58489096.5</v>
      </c>
      <c r="J437" s="46">
        <v>1602441</v>
      </c>
      <c r="K437" s="2" t="s">
        <v>34</v>
      </c>
      <c r="L437" s="52" t="str">
        <f t="shared" si="45"/>
        <v>20211231VND</v>
      </c>
      <c r="M437">
        <f>VLOOKUP(L437,Mapping!$H$1:$K$25,4,0)</f>
        <v>1</v>
      </c>
      <c r="N437">
        <f t="shared" si="46"/>
        <v>9.4367400000000003E-4</v>
      </c>
      <c r="O437">
        <f t="shared" si="47"/>
        <v>1.602441E-3</v>
      </c>
      <c r="P437">
        <f t="shared" si="48"/>
        <v>5.8489096499999997E-2</v>
      </c>
      <c r="Q437" t="str">
        <f>VLOOKUP(VLOOKUP(C437,Mapping!$A$1:$C$17,3,0),Mapping!$E$1:$F$6,2,0)</f>
        <v>Vùng 01</v>
      </c>
    </row>
    <row r="438" spans="1:17" x14ac:dyDescent="0.3">
      <c r="A438" s="33">
        <v>44561</v>
      </c>
      <c r="B438">
        <v>2444</v>
      </c>
      <c r="C438">
        <v>34</v>
      </c>
      <c r="D438" s="38" t="s">
        <v>77</v>
      </c>
      <c r="E438" s="2" t="s">
        <v>41</v>
      </c>
      <c r="F438">
        <v>663201</v>
      </c>
      <c r="G438" s="44">
        <f t="shared" si="42"/>
        <v>44197</v>
      </c>
      <c r="H438" s="50">
        <f t="shared" si="43"/>
        <v>365</v>
      </c>
      <c r="I438" s="50">
        <f t="shared" si="44"/>
        <v>54060916.5</v>
      </c>
      <c r="J438" s="46">
        <v>1481121</v>
      </c>
      <c r="K438" s="2" t="s">
        <v>34</v>
      </c>
      <c r="L438" s="52" t="str">
        <f t="shared" si="45"/>
        <v>20211231VND</v>
      </c>
      <c r="M438">
        <f>VLOOKUP(L438,Mapping!$H$1:$K$25,4,0)</f>
        <v>1</v>
      </c>
      <c r="N438">
        <f t="shared" si="46"/>
        <v>6.6320099999999998E-4</v>
      </c>
      <c r="O438">
        <f t="shared" si="47"/>
        <v>1.481121E-3</v>
      </c>
      <c r="P438">
        <f t="shared" si="48"/>
        <v>5.40609165E-2</v>
      </c>
      <c r="Q438" t="str">
        <f>VLOOKUP(VLOOKUP(C438,Mapping!$A$1:$C$17,3,0),Mapping!$E$1:$F$6,2,0)</f>
        <v>Vùng 02</v>
      </c>
    </row>
    <row r="439" spans="1:17" x14ac:dyDescent="0.3">
      <c r="A439" s="33">
        <v>44561</v>
      </c>
      <c r="B439">
        <v>2445</v>
      </c>
      <c r="C439">
        <v>45</v>
      </c>
      <c r="D439" s="38" t="s">
        <v>77</v>
      </c>
      <c r="E439" s="2" t="s">
        <v>41</v>
      </c>
      <c r="F439">
        <v>484553</v>
      </c>
      <c r="G439" s="44">
        <f t="shared" si="42"/>
        <v>44197</v>
      </c>
      <c r="H439" s="50">
        <f t="shared" si="43"/>
        <v>365</v>
      </c>
      <c r="I439" s="50">
        <f t="shared" si="44"/>
        <v>10719831</v>
      </c>
      <c r="J439" s="46">
        <v>293694</v>
      </c>
      <c r="K439" s="2" t="s">
        <v>34</v>
      </c>
      <c r="L439" s="52" t="str">
        <f t="shared" si="45"/>
        <v>20211231VND</v>
      </c>
      <c r="M439">
        <f>VLOOKUP(L439,Mapping!$H$1:$K$25,4,0)</f>
        <v>1</v>
      </c>
      <c r="N439">
        <f t="shared" si="46"/>
        <v>4.8455299999999998E-4</v>
      </c>
      <c r="O439">
        <f t="shared" si="47"/>
        <v>2.93694E-4</v>
      </c>
      <c r="P439">
        <f t="shared" si="48"/>
        <v>1.0719831000000001E-2</v>
      </c>
      <c r="Q439" t="str">
        <f>VLOOKUP(VLOOKUP(C439,Mapping!$A$1:$C$17,3,0),Mapping!$E$1:$F$6,2,0)</f>
        <v>Vùng 02</v>
      </c>
    </row>
    <row r="440" spans="1:17" x14ac:dyDescent="0.3">
      <c r="A440" s="33">
        <v>44561</v>
      </c>
      <c r="B440">
        <v>2447</v>
      </c>
      <c r="C440">
        <v>34</v>
      </c>
      <c r="D440" s="38" t="s">
        <v>77</v>
      </c>
      <c r="E440" s="2" t="s">
        <v>41</v>
      </c>
      <c r="F440">
        <v>1205828</v>
      </c>
      <c r="G440" s="44">
        <f t="shared" si="42"/>
        <v>44197</v>
      </c>
      <c r="H440" s="50">
        <f t="shared" si="43"/>
        <v>365</v>
      </c>
      <c r="I440" s="50">
        <f t="shared" si="44"/>
        <v>36305929.5</v>
      </c>
      <c r="J440" s="46">
        <v>994683</v>
      </c>
      <c r="K440" s="2" t="s">
        <v>34</v>
      </c>
      <c r="L440" s="52" t="str">
        <f t="shared" si="45"/>
        <v>20211231VND</v>
      </c>
      <c r="M440">
        <f>VLOOKUP(L440,Mapping!$H$1:$K$25,4,0)</f>
        <v>1</v>
      </c>
      <c r="N440">
        <f t="shared" si="46"/>
        <v>1.2058279999999999E-3</v>
      </c>
      <c r="O440">
        <f t="shared" si="47"/>
        <v>9.946829999999999E-4</v>
      </c>
      <c r="P440">
        <f t="shared" si="48"/>
        <v>3.63059295E-2</v>
      </c>
      <c r="Q440" t="str">
        <f>VLOOKUP(VLOOKUP(C440,Mapping!$A$1:$C$17,3,0),Mapping!$E$1:$F$6,2,0)</f>
        <v>Vùng 02</v>
      </c>
    </row>
    <row r="441" spans="1:17" x14ac:dyDescent="0.3">
      <c r="A441" s="33">
        <v>44561</v>
      </c>
      <c r="B441">
        <v>2447</v>
      </c>
      <c r="C441">
        <v>45</v>
      </c>
      <c r="D441" s="38" t="s">
        <v>77</v>
      </c>
      <c r="E441" s="2" t="s">
        <v>41</v>
      </c>
      <c r="F441">
        <v>1016578</v>
      </c>
      <c r="G441" s="44">
        <f t="shared" si="42"/>
        <v>44197</v>
      </c>
      <c r="H441" s="50">
        <f t="shared" si="43"/>
        <v>365</v>
      </c>
      <c r="I441" s="50">
        <f t="shared" si="44"/>
        <v>55423753.5</v>
      </c>
      <c r="J441" s="46">
        <v>1518459</v>
      </c>
      <c r="K441" s="2" t="s">
        <v>34</v>
      </c>
      <c r="L441" s="52" t="str">
        <f t="shared" si="45"/>
        <v>20211231VND</v>
      </c>
      <c r="M441">
        <f>VLOOKUP(L441,Mapping!$H$1:$K$25,4,0)</f>
        <v>1</v>
      </c>
      <c r="N441">
        <f t="shared" si="46"/>
        <v>1.016578E-3</v>
      </c>
      <c r="O441">
        <f t="shared" si="47"/>
        <v>1.518459E-3</v>
      </c>
      <c r="P441">
        <f t="shared" si="48"/>
        <v>5.5423753499999999E-2</v>
      </c>
      <c r="Q441" t="str">
        <f>VLOOKUP(VLOOKUP(C441,Mapping!$A$1:$C$17,3,0),Mapping!$E$1:$F$6,2,0)</f>
        <v>Vùng 02</v>
      </c>
    </row>
    <row r="442" spans="1:17" x14ac:dyDescent="0.3">
      <c r="A442" s="33">
        <v>44561</v>
      </c>
      <c r="B442">
        <v>2447</v>
      </c>
      <c r="C442">
        <v>45</v>
      </c>
      <c r="D442" s="38" t="s">
        <v>77</v>
      </c>
      <c r="E442" s="2" t="s">
        <v>41</v>
      </c>
      <c r="F442">
        <v>101560</v>
      </c>
      <c r="G442" s="44">
        <f t="shared" si="42"/>
        <v>44197</v>
      </c>
      <c r="H442" s="50">
        <f t="shared" si="43"/>
        <v>365</v>
      </c>
      <c r="I442" s="50">
        <f t="shared" si="44"/>
        <v>638836633027.69189</v>
      </c>
      <c r="J442" s="46">
        <v>794198</v>
      </c>
      <c r="K442" s="2" t="s">
        <v>35</v>
      </c>
      <c r="L442" s="52" t="str">
        <f t="shared" si="45"/>
        <v>20211231USD</v>
      </c>
      <c r="M442">
        <f>VLOOKUP(L442,Mapping!$H$1:$K$25,4,0)</f>
        <v>22037.795999999998</v>
      </c>
      <c r="N442">
        <f t="shared" si="46"/>
        <v>2.2381585617599997</v>
      </c>
      <c r="O442">
        <f t="shared" si="47"/>
        <v>17.502373507607999</v>
      </c>
      <c r="P442">
        <f t="shared" si="48"/>
        <v>638.83663302769185</v>
      </c>
      <c r="Q442" t="str">
        <f>VLOOKUP(VLOOKUP(C442,Mapping!$A$1:$C$17,3,0),Mapping!$E$1:$F$6,2,0)</f>
        <v>Vùng 02</v>
      </c>
    </row>
    <row r="443" spans="1:17" x14ac:dyDescent="0.3">
      <c r="A443" s="33">
        <v>44561</v>
      </c>
      <c r="B443">
        <v>2448</v>
      </c>
      <c r="C443">
        <v>41</v>
      </c>
      <c r="D443" s="38" t="s">
        <v>77</v>
      </c>
      <c r="E443" s="2" t="s">
        <v>41</v>
      </c>
      <c r="F443">
        <v>721808</v>
      </c>
      <c r="G443" s="44">
        <f t="shared" si="42"/>
        <v>44197</v>
      </c>
      <c r="H443" s="50">
        <f t="shared" si="43"/>
        <v>365</v>
      </c>
      <c r="I443" s="50">
        <f t="shared" si="44"/>
        <v>27276340.5</v>
      </c>
      <c r="J443" s="46">
        <v>747297</v>
      </c>
      <c r="K443" s="2" t="s">
        <v>34</v>
      </c>
      <c r="L443" s="52" t="str">
        <f t="shared" si="45"/>
        <v>20211231VND</v>
      </c>
      <c r="M443">
        <f>VLOOKUP(L443,Mapping!$H$1:$K$25,4,0)</f>
        <v>1</v>
      </c>
      <c r="N443">
        <f t="shared" si="46"/>
        <v>7.21808E-4</v>
      </c>
      <c r="O443">
        <f t="shared" si="47"/>
        <v>7.4729699999999996E-4</v>
      </c>
      <c r="P443">
        <f t="shared" si="48"/>
        <v>2.7276340499999999E-2</v>
      </c>
      <c r="Q443" t="str">
        <f>VLOOKUP(VLOOKUP(C443,Mapping!$A$1:$C$17,3,0),Mapping!$E$1:$F$6,2,0)</f>
        <v>Vùng 05</v>
      </c>
    </row>
    <row r="444" spans="1:17" x14ac:dyDescent="0.3">
      <c r="A444" s="33">
        <v>44561</v>
      </c>
      <c r="B444">
        <v>2449</v>
      </c>
      <c r="C444">
        <v>11</v>
      </c>
      <c r="D444" s="38" t="s">
        <v>77</v>
      </c>
      <c r="E444" s="2" t="s">
        <v>41</v>
      </c>
      <c r="F444">
        <v>869070</v>
      </c>
      <c r="G444" s="44">
        <f t="shared" si="42"/>
        <v>44197</v>
      </c>
      <c r="H444" s="50">
        <f t="shared" si="43"/>
        <v>365</v>
      </c>
      <c r="I444" s="50">
        <f t="shared" si="44"/>
        <v>19142206</v>
      </c>
      <c r="J444" s="46">
        <v>524444</v>
      </c>
      <c r="K444" s="2" t="s">
        <v>34</v>
      </c>
      <c r="L444" s="52" t="str">
        <f t="shared" si="45"/>
        <v>20211231VND</v>
      </c>
      <c r="M444">
        <f>VLOOKUP(L444,Mapping!$H$1:$K$25,4,0)</f>
        <v>1</v>
      </c>
      <c r="N444">
        <f t="shared" si="46"/>
        <v>8.6907E-4</v>
      </c>
      <c r="O444">
        <f t="shared" si="47"/>
        <v>5.24444E-4</v>
      </c>
      <c r="P444">
        <f t="shared" si="48"/>
        <v>1.9142205999999998E-2</v>
      </c>
      <c r="Q444" t="str">
        <f>VLOOKUP(VLOOKUP(C444,Mapping!$A$1:$C$17,3,0),Mapping!$E$1:$F$6,2,0)</f>
        <v>Vùng 01</v>
      </c>
    </row>
    <row r="445" spans="1:17" x14ac:dyDescent="0.3">
      <c r="A445" s="33">
        <v>44561</v>
      </c>
      <c r="B445">
        <v>2450</v>
      </c>
      <c r="C445">
        <v>36</v>
      </c>
      <c r="D445" s="38" t="s">
        <v>77</v>
      </c>
      <c r="E445" s="2" t="s">
        <v>41</v>
      </c>
      <c r="F445">
        <v>842017</v>
      </c>
      <c r="G445" s="44">
        <f t="shared" si="42"/>
        <v>44197</v>
      </c>
      <c r="H445" s="50">
        <f t="shared" si="43"/>
        <v>365</v>
      </c>
      <c r="I445" s="50">
        <f t="shared" si="44"/>
        <v>14861924</v>
      </c>
      <c r="J445" s="46">
        <v>407176</v>
      </c>
      <c r="K445" s="2" t="s">
        <v>34</v>
      </c>
      <c r="L445" s="52" t="str">
        <f t="shared" si="45"/>
        <v>20211231VND</v>
      </c>
      <c r="M445">
        <f>VLOOKUP(L445,Mapping!$H$1:$K$25,4,0)</f>
        <v>1</v>
      </c>
      <c r="N445">
        <f t="shared" si="46"/>
        <v>8.4201700000000003E-4</v>
      </c>
      <c r="O445">
        <f t="shared" si="47"/>
        <v>4.0717599999999998E-4</v>
      </c>
      <c r="P445">
        <f t="shared" si="48"/>
        <v>1.4861924E-2</v>
      </c>
      <c r="Q445" t="str">
        <f>VLOOKUP(VLOOKUP(C445,Mapping!$A$1:$C$17,3,0),Mapping!$E$1:$F$6,2,0)</f>
        <v>Vùng 05</v>
      </c>
    </row>
    <row r="446" spans="1:17" x14ac:dyDescent="0.3">
      <c r="A446" s="33">
        <v>44561</v>
      </c>
      <c r="B446">
        <v>2452</v>
      </c>
      <c r="C446">
        <v>45</v>
      </c>
      <c r="D446" s="38" t="s">
        <v>77</v>
      </c>
      <c r="E446" s="2" t="s">
        <v>41</v>
      </c>
      <c r="F446">
        <v>836387</v>
      </c>
      <c r="G446" s="44">
        <f t="shared" si="42"/>
        <v>44197</v>
      </c>
      <c r="H446" s="50">
        <f t="shared" si="43"/>
        <v>365</v>
      </c>
      <c r="I446" s="50">
        <f t="shared" si="44"/>
        <v>12005908.5</v>
      </c>
      <c r="J446" s="46">
        <v>328929</v>
      </c>
      <c r="K446" s="2" t="s">
        <v>34</v>
      </c>
      <c r="L446" s="52" t="str">
        <f t="shared" si="45"/>
        <v>20211231VND</v>
      </c>
      <c r="M446">
        <f>VLOOKUP(L446,Mapping!$H$1:$K$25,4,0)</f>
        <v>1</v>
      </c>
      <c r="N446">
        <f t="shared" si="46"/>
        <v>8.3638699999999996E-4</v>
      </c>
      <c r="O446">
        <f t="shared" si="47"/>
        <v>3.2892899999999999E-4</v>
      </c>
      <c r="P446">
        <f t="shared" si="48"/>
        <v>1.2005908500000001E-2</v>
      </c>
      <c r="Q446" t="str">
        <f>VLOOKUP(VLOOKUP(C446,Mapping!$A$1:$C$17,3,0),Mapping!$E$1:$F$6,2,0)</f>
        <v>Vùng 02</v>
      </c>
    </row>
    <row r="447" spans="1:17" x14ac:dyDescent="0.3">
      <c r="A447" s="33">
        <v>44561</v>
      </c>
      <c r="B447">
        <v>2454</v>
      </c>
      <c r="C447">
        <v>48</v>
      </c>
      <c r="D447" s="38" t="s">
        <v>77</v>
      </c>
      <c r="E447" s="2" t="s">
        <v>41</v>
      </c>
      <c r="F447">
        <v>383941</v>
      </c>
      <c r="G447" s="44">
        <f t="shared" si="42"/>
        <v>44197</v>
      </c>
      <c r="H447" s="50">
        <f t="shared" si="43"/>
        <v>365</v>
      </c>
      <c r="I447" s="50">
        <f t="shared" si="44"/>
        <v>30493012.5</v>
      </c>
      <c r="J447" s="46">
        <v>835425</v>
      </c>
      <c r="K447" s="2" t="s">
        <v>34</v>
      </c>
      <c r="L447" s="52" t="str">
        <f t="shared" si="45"/>
        <v>20211231VND</v>
      </c>
      <c r="M447">
        <f>VLOOKUP(L447,Mapping!$H$1:$K$25,4,0)</f>
        <v>1</v>
      </c>
      <c r="N447">
        <f t="shared" si="46"/>
        <v>3.83941E-4</v>
      </c>
      <c r="O447">
        <f t="shared" si="47"/>
        <v>8.3542499999999999E-4</v>
      </c>
      <c r="P447">
        <f t="shared" si="48"/>
        <v>3.04930125E-2</v>
      </c>
      <c r="Q447" t="str">
        <f>VLOOKUP(VLOOKUP(C447,Mapping!$A$1:$C$17,3,0),Mapping!$E$1:$F$6,2,0)</f>
        <v>Vùng 01</v>
      </c>
    </row>
    <row r="448" spans="1:17" x14ac:dyDescent="0.3">
      <c r="A448" s="33">
        <v>44561</v>
      </c>
      <c r="B448">
        <v>2455</v>
      </c>
      <c r="C448">
        <v>25</v>
      </c>
      <c r="D448" s="38" t="s">
        <v>77</v>
      </c>
      <c r="E448" s="2" t="s">
        <v>41</v>
      </c>
      <c r="F448">
        <v>1879601</v>
      </c>
      <c r="G448" s="44">
        <f t="shared" si="42"/>
        <v>44197</v>
      </c>
      <c r="H448" s="50">
        <f t="shared" si="43"/>
        <v>365</v>
      </c>
      <c r="I448" s="50">
        <f t="shared" si="44"/>
        <v>106555355138.82599</v>
      </c>
      <c r="J448" s="46">
        <v>132469</v>
      </c>
      <c r="K448" s="2" t="s">
        <v>35</v>
      </c>
      <c r="L448" s="52" t="str">
        <f t="shared" si="45"/>
        <v>20211231USD</v>
      </c>
      <c r="M448">
        <f>VLOOKUP(L448,Mapping!$H$1:$K$25,4,0)</f>
        <v>22037.795999999998</v>
      </c>
      <c r="N448">
        <f t="shared" si="46"/>
        <v>41.422263399395995</v>
      </c>
      <c r="O448">
        <f t="shared" si="47"/>
        <v>2.9193247983239998</v>
      </c>
      <c r="P448">
        <f t="shared" si="48"/>
        <v>106.55535513882599</v>
      </c>
      <c r="Q448" t="str">
        <f>VLOOKUP(VLOOKUP(C448,Mapping!$A$1:$C$17,3,0),Mapping!$E$1:$F$6,2,0)</f>
        <v>Vùng 01</v>
      </c>
    </row>
    <row r="449" spans="1:17" x14ac:dyDescent="0.3">
      <c r="A449" s="33">
        <v>44561</v>
      </c>
      <c r="B449">
        <v>2455</v>
      </c>
      <c r="C449">
        <v>25</v>
      </c>
      <c r="D449" s="38" t="s">
        <v>77</v>
      </c>
      <c r="E449" s="2" t="s">
        <v>41</v>
      </c>
      <c r="F449">
        <v>1000288</v>
      </c>
      <c r="G449" s="44">
        <f t="shared" si="42"/>
        <v>44197</v>
      </c>
      <c r="H449" s="50">
        <f t="shared" si="43"/>
        <v>365</v>
      </c>
      <c r="I449" s="50">
        <f t="shared" si="44"/>
        <v>35081537</v>
      </c>
      <c r="J449" s="46">
        <v>961138</v>
      </c>
      <c r="K449" s="2" t="s">
        <v>34</v>
      </c>
      <c r="L449" s="52" t="str">
        <f t="shared" si="45"/>
        <v>20211231VND</v>
      </c>
      <c r="M449">
        <f>VLOOKUP(L449,Mapping!$H$1:$K$25,4,0)</f>
        <v>1</v>
      </c>
      <c r="N449">
        <f t="shared" si="46"/>
        <v>1.000288E-3</v>
      </c>
      <c r="O449">
        <f t="shared" si="47"/>
        <v>9.6113800000000005E-4</v>
      </c>
      <c r="P449">
        <f t="shared" si="48"/>
        <v>3.5081537000000003E-2</v>
      </c>
      <c r="Q449" t="str">
        <f>VLOOKUP(VLOOKUP(C449,Mapping!$A$1:$C$17,3,0),Mapping!$E$1:$F$6,2,0)</f>
        <v>Vùng 01</v>
      </c>
    </row>
    <row r="450" spans="1:17" x14ac:dyDescent="0.3">
      <c r="A450" s="33">
        <v>44561</v>
      </c>
      <c r="B450">
        <v>2456</v>
      </c>
      <c r="C450">
        <v>11</v>
      </c>
      <c r="D450" s="38" t="s">
        <v>77</v>
      </c>
      <c r="E450" s="2" t="s">
        <v>41</v>
      </c>
      <c r="F450">
        <v>1792287</v>
      </c>
      <c r="G450" s="44">
        <f t="shared" ref="G450:G513" si="49">DATE(YEAR(A450),1,1)</f>
        <v>44197</v>
      </c>
      <c r="H450" s="50">
        <f t="shared" ref="H450:H513" si="50">DATEDIF(G450,A450,"D")+1</f>
        <v>365</v>
      </c>
      <c r="I450" s="50">
        <f t="shared" si="44"/>
        <v>60531125.500000007</v>
      </c>
      <c r="J450" s="46">
        <v>1658387</v>
      </c>
      <c r="K450" s="2" t="s">
        <v>34</v>
      </c>
      <c r="L450" s="52" t="str">
        <f t="shared" si="45"/>
        <v>20211231VND</v>
      </c>
      <c r="M450">
        <f>VLOOKUP(L450,Mapping!$H$1:$K$25,4,0)</f>
        <v>1</v>
      </c>
      <c r="N450">
        <f t="shared" si="46"/>
        <v>1.792287E-3</v>
      </c>
      <c r="O450">
        <f t="shared" si="47"/>
        <v>1.6583870000000001E-3</v>
      </c>
      <c r="P450">
        <f t="shared" si="48"/>
        <v>6.0531125500000005E-2</v>
      </c>
      <c r="Q450" t="str">
        <f>VLOOKUP(VLOOKUP(C450,Mapping!$A$1:$C$17,3,0),Mapping!$E$1:$F$6,2,0)</f>
        <v>Vùng 01</v>
      </c>
    </row>
    <row r="451" spans="1:17" x14ac:dyDescent="0.3">
      <c r="A451" s="33">
        <v>44561</v>
      </c>
      <c r="B451">
        <v>2456</v>
      </c>
      <c r="C451">
        <v>45</v>
      </c>
      <c r="D451" s="38" t="s">
        <v>77</v>
      </c>
      <c r="E451" s="2" t="s">
        <v>41</v>
      </c>
      <c r="F451">
        <v>257255</v>
      </c>
      <c r="G451" s="44">
        <f t="shared" si="49"/>
        <v>44197</v>
      </c>
      <c r="H451" s="50">
        <f t="shared" si="50"/>
        <v>365</v>
      </c>
      <c r="I451" s="50">
        <f t="shared" ref="I451:I514" si="51">H451*(J451/10)*M451</f>
        <v>1037395440720.9359</v>
      </c>
      <c r="J451" s="46">
        <v>1289684</v>
      </c>
      <c r="K451" s="2" t="s">
        <v>35</v>
      </c>
      <c r="L451" s="52" t="str">
        <f t="shared" ref="L451:L514" si="52">CONCATENATE(TEXT(A451,"YYYYMMDD"),K451)</f>
        <v>20211231USD</v>
      </c>
      <c r="M451">
        <f>VLOOKUP(L451,Mapping!$H$1:$K$25,4,0)</f>
        <v>22037.795999999998</v>
      </c>
      <c r="N451">
        <f t="shared" ref="N451:N514" si="53">F451*M451/10^9</f>
        <v>5.6693332099799996</v>
      </c>
      <c r="O451">
        <f t="shared" ref="O451:O514" si="54">J451*M451/10^9</f>
        <v>28.421792896463998</v>
      </c>
      <c r="P451">
        <f t="shared" ref="P451:P514" si="55">I451/10^9</f>
        <v>1037.395440720936</v>
      </c>
      <c r="Q451" t="str">
        <f>VLOOKUP(VLOOKUP(C451,Mapping!$A$1:$C$17,3,0),Mapping!$E$1:$F$6,2,0)</f>
        <v>Vùng 02</v>
      </c>
    </row>
    <row r="452" spans="1:17" x14ac:dyDescent="0.3">
      <c r="A452" s="33">
        <v>44561</v>
      </c>
      <c r="B452">
        <v>2456</v>
      </c>
      <c r="C452">
        <v>45</v>
      </c>
      <c r="D452" s="38" t="s">
        <v>77</v>
      </c>
      <c r="E452" s="2" t="s">
        <v>41</v>
      </c>
      <c r="F452">
        <v>2657825</v>
      </c>
      <c r="G452" s="44">
        <f t="shared" si="49"/>
        <v>44197</v>
      </c>
      <c r="H452" s="50">
        <f t="shared" si="50"/>
        <v>365</v>
      </c>
      <c r="I452" s="50">
        <f t="shared" si="51"/>
        <v>137342419</v>
      </c>
      <c r="J452" s="46">
        <v>3762806</v>
      </c>
      <c r="K452" s="2" t="s">
        <v>34</v>
      </c>
      <c r="L452" s="52" t="str">
        <f t="shared" si="52"/>
        <v>20211231VND</v>
      </c>
      <c r="M452">
        <f>VLOOKUP(L452,Mapping!$H$1:$K$25,4,0)</f>
        <v>1</v>
      </c>
      <c r="N452">
        <f t="shared" si="53"/>
        <v>2.6578249999999999E-3</v>
      </c>
      <c r="O452">
        <f t="shared" si="54"/>
        <v>3.762806E-3</v>
      </c>
      <c r="P452">
        <f t="shared" si="55"/>
        <v>0.13734241899999999</v>
      </c>
      <c r="Q452" t="str">
        <f>VLOOKUP(VLOOKUP(C452,Mapping!$A$1:$C$17,3,0),Mapping!$E$1:$F$6,2,0)</f>
        <v>Vùng 02</v>
      </c>
    </row>
    <row r="453" spans="1:17" x14ac:dyDescent="0.3">
      <c r="A453" s="33">
        <v>44561</v>
      </c>
      <c r="B453">
        <v>2456</v>
      </c>
      <c r="C453">
        <v>45</v>
      </c>
      <c r="D453" s="38" t="s">
        <v>77</v>
      </c>
      <c r="E453" s="2" t="s">
        <v>41</v>
      </c>
      <c r="F453">
        <v>1690796</v>
      </c>
      <c r="G453" s="44">
        <f t="shared" si="49"/>
        <v>44197</v>
      </c>
      <c r="H453" s="50">
        <f t="shared" si="50"/>
        <v>365</v>
      </c>
      <c r="I453" s="50">
        <f t="shared" si="51"/>
        <v>72631240.5</v>
      </c>
      <c r="J453" s="46">
        <v>1989897</v>
      </c>
      <c r="K453" s="2" t="s">
        <v>34</v>
      </c>
      <c r="L453" s="52" t="str">
        <f t="shared" si="52"/>
        <v>20211231VND</v>
      </c>
      <c r="M453">
        <f>VLOOKUP(L453,Mapping!$H$1:$K$25,4,0)</f>
        <v>1</v>
      </c>
      <c r="N453">
        <f t="shared" si="53"/>
        <v>1.6907960000000001E-3</v>
      </c>
      <c r="O453">
        <f t="shared" si="54"/>
        <v>1.989897E-3</v>
      </c>
      <c r="P453">
        <f t="shared" si="55"/>
        <v>7.2631240499999999E-2</v>
      </c>
      <c r="Q453" t="str">
        <f>VLOOKUP(VLOOKUP(C453,Mapping!$A$1:$C$17,3,0),Mapping!$E$1:$F$6,2,0)</f>
        <v>Vùng 02</v>
      </c>
    </row>
    <row r="454" spans="1:17" x14ac:dyDescent="0.3">
      <c r="A454" s="33">
        <v>44561</v>
      </c>
      <c r="B454">
        <v>2458</v>
      </c>
      <c r="C454">
        <v>43</v>
      </c>
      <c r="D454" s="38" t="s">
        <v>77</v>
      </c>
      <c r="E454" s="2" t="s">
        <v>41</v>
      </c>
      <c r="F454">
        <v>2223465</v>
      </c>
      <c r="G454" s="44">
        <f t="shared" si="49"/>
        <v>44197</v>
      </c>
      <c r="H454" s="50">
        <f t="shared" si="50"/>
        <v>365</v>
      </c>
      <c r="I454" s="50">
        <f t="shared" si="51"/>
        <v>79454769.5</v>
      </c>
      <c r="J454" s="46">
        <v>2176843</v>
      </c>
      <c r="K454" s="2" t="s">
        <v>34</v>
      </c>
      <c r="L454" s="52" t="str">
        <f t="shared" si="52"/>
        <v>20211231VND</v>
      </c>
      <c r="M454">
        <f>VLOOKUP(L454,Mapping!$H$1:$K$25,4,0)</f>
        <v>1</v>
      </c>
      <c r="N454">
        <f t="shared" si="53"/>
        <v>2.223465E-3</v>
      </c>
      <c r="O454">
        <f t="shared" si="54"/>
        <v>2.1768429999999999E-3</v>
      </c>
      <c r="P454">
        <f t="shared" si="55"/>
        <v>7.9454769499999994E-2</v>
      </c>
      <c r="Q454" t="str">
        <f>VLOOKUP(VLOOKUP(C454,Mapping!$A$1:$C$17,3,0),Mapping!$E$1:$F$6,2,0)</f>
        <v>Vùng 04</v>
      </c>
    </row>
    <row r="455" spans="1:17" x14ac:dyDescent="0.3">
      <c r="A455" s="33">
        <v>44561</v>
      </c>
      <c r="B455">
        <v>2460</v>
      </c>
      <c r="C455">
        <v>48</v>
      </c>
      <c r="D455" s="38" t="s">
        <v>77</v>
      </c>
      <c r="E455" s="2" t="s">
        <v>41</v>
      </c>
      <c r="F455">
        <v>1669220</v>
      </c>
      <c r="G455" s="44">
        <f t="shared" si="49"/>
        <v>44197</v>
      </c>
      <c r="H455" s="50">
        <f t="shared" si="50"/>
        <v>365</v>
      </c>
      <c r="I455" s="50">
        <f t="shared" si="51"/>
        <v>3554516</v>
      </c>
      <c r="J455" s="46">
        <v>97384</v>
      </c>
      <c r="K455" s="2" t="s">
        <v>34</v>
      </c>
      <c r="L455" s="52" t="str">
        <f t="shared" si="52"/>
        <v>20211231VND</v>
      </c>
      <c r="M455">
        <f>VLOOKUP(L455,Mapping!$H$1:$K$25,4,0)</f>
        <v>1</v>
      </c>
      <c r="N455">
        <f t="shared" si="53"/>
        <v>1.6692199999999999E-3</v>
      </c>
      <c r="O455">
        <f t="shared" si="54"/>
        <v>9.7384000000000001E-5</v>
      </c>
      <c r="P455">
        <f t="shared" si="55"/>
        <v>3.5545160000000002E-3</v>
      </c>
      <c r="Q455" t="str">
        <f>VLOOKUP(VLOOKUP(C455,Mapping!$A$1:$C$17,3,0),Mapping!$E$1:$F$6,2,0)</f>
        <v>Vùng 01</v>
      </c>
    </row>
    <row r="456" spans="1:17" x14ac:dyDescent="0.3">
      <c r="A456" s="33">
        <v>44561</v>
      </c>
      <c r="B456">
        <v>2460</v>
      </c>
      <c r="C456">
        <v>23</v>
      </c>
      <c r="D456" s="38" t="s">
        <v>77</v>
      </c>
      <c r="E456" s="2" t="s">
        <v>41</v>
      </c>
      <c r="F456">
        <v>1813976</v>
      </c>
      <c r="G456" s="44">
        <f t="shared" si="49"/>
        <v>44197</v>
      </c>
      <c r="H456" s="50">
        <f t="shared" si="50"/>
        <v>365</v>
      </c>
      <c r="I456" s="50">
        <f t="shared" si="51"/>
        <v>14806079</v>
      </c>
      <c r="J456" s="46">
        <v>405646</v>
      </c>
      <c r="K456" s="2" t="s">
        <v>34</v>
      </c>
      <c r="L456" s="52" t="str">
        <f t="shared" si="52"/>
        <v>20211231VND</v>
      </c>
      <c r="M456">
        <f>VLOOKUP(L456,Mapping!$H$1:$K$25,4,0)</f>
        <v>1</v>
      </c>
      <c r="N456">
        <f t="shared" si="53"/>
        <v>1.8139759999999999E-3</v>
      </c>
      <c r="O456">
        <f t="shared" si="54"/>
        <v>4.0564600000000001E-4</v>
      </c>
      <c r="P456">
        <f t="shared" si="55"/>
        <v>1.4806079E-2</v>
      </c>
      <c r="Q456" t="str">
        <f>VLOOKUP(VLOOKUP(C456,Mapping!$A$1:$C$17,3,0),Mapping!$E$1:$F$6,2,0)</f>
        <v>Vùng 02</v>
      </c>
    </row>
    <row r="457" spans="1:17" x14ac:dyDescent="0.3">
      <c r="A457" s="33">
        <v>44561</v>
      </c>
      <c r="B457">
        <v>2460</v>
      </c>
      <c r="C457">
        <v>23</v>
      </c>
      <c r="D457" s="38" t="s">
        <v>77</v>
      </c>
      <c r="E457" s="2" t="s">
        <v>41</v>
      </c>
      <c r="F457">
        <v>1519431</v>
      </c>
      <c r="G457" s="44">
        <f t="shared" si="49"/>
        <v>44197</v>
      </c>
      <c r="H457" s="50">
        <f t="shared" si="50"/>
        <v>365</v>
      </c>
      <c r="I457" s="50">
        <f t="shared" si="51"/>
        <v>447928</v>
      </c>
      <c r="J457" s="46">
        <v>12272</v>
      </c>
      <c r="K457" s="2" t="s">
        <v>34</v>
      </c>
      <c r="L457" s="52" t="str">
        <f t="shared" si="52"/>
        <v>20211231VND</v>
      </c>
      <c r="M457">
        <f>VLOOKUP(L457,Mapping!$H$1:$K$25,4,0)</f>
        <v>1</v>
      </c>
      <c r="N457">
        <f t="shared" si="53"/>
        <v>1.5194309999999999E-3</v>
      </c>
      <c r="O457">
        <f t="shared" si="54"/>
        <v>1.2272E-5</v>
      </c>
      <c r="P457">
        <f t="shared" si="55"/>
        <v>4.47928E-4</v>
      </c>
      <c r="Q457" t="str">
        <f>VLOOKUP(VLOOKUP(C457,Mapping!$A$1:$C$17,3,0),Mapping!$E$1:$F$6,2,0)</f>
        <v>Vùng 02</v>
      </c>
    </row>
    <row r="458" spans="1:17" x14ac:dyDescent="0.3">
      <c r="A458" s="33">
        <v>44561</v>
      </c>
      <c r="B458">
        <v>2460</v>
      </c>
      <c r="C458">
        <v>48</v>
      </c>
      <c r="D458" s="38" t="s">
        <v>77</v>
      </c>
      <c r="E458" s="2" t="s">
        <v>41</v>
      </c>
      <c r="F458">
        <v>9221328</v>
      </c>
      <c r="G458" s="44">
        <f t="shared" si="49"/>
        <v>44197</v>
      </c>
      <c r="H458" s="50">
        <f t="shared" si="50"/>
        <v>365</v>
      </c>
      <c r="I458" s="50">
        <f t="shared" si="51"/>
        <v>311030406.5</v>
      </c>
      <c r="J458" s="46">
        <v>8521381</v>
      </c>
      <c r="K458" s="2" t="s">
        <v>34</v>
      </c>
      <c r="L458" s="52" t="str">
        <f t="shared" si="52"/>
        <v>20211231VND</v>
      </c>
      <c r="M458">
        <f>VLOOKUP(L458,Mapping!$H$1:$K$25,4,0)</f>
        <v>1</v>
      </c>
      <c r="N458">
        <f t="shared" si="53"/>
        <v>9.2213280000000009E-3</v>
      </c>
      <c r="O458">
        <f t="shared" si="54"/>
        <v>8.5213809999999997E-3</v>
      </c>
      <c r="P458">
        <f t="shared" si="55"/>
        <v>0.31103040650000002</v>
      </c>
      <c r="Q458" t="str">
        <f>VLOOKUP(VLOOKUP(C458,Mapping!$A$1:$C$17,3,0),Mapping!$E$1:$F$6,2,0)</f>
        <v>Vùng 01</v>
      </c>
    </row>
    <row r="459" spans="1:17" x14ac:dyDescent="0.3">
      <c r="A459" s="33">
        <v>44561</v>
      </c>
      <c r="B459">
        <v>2460</v>
      </c>
      <c r="C459">
        <v>31</v>
      </c>
      <c r="D459" s="38" t="s">
        <v>77</v>
      </c>
      <c r="E459" s="2" t="s">
        <v>41</v>
      </c>
      <c r="F459">
        <v>1692675</v>
      </c>
      <c r="G459" s="44">
        <f t="shared" si="49"/>
        <v>44197</v>
      </c>
      <c r="H459" s="50">
        <f t="shared" si="50"/>
        <v>365</v>
      </c>
      <c r="I459" s="50">
        <f t="shared" si="51"/>
        <v>27399199.5</v>
      </c>
      <c r="J459" s="46">
        <v>750663</v>
      </c>
      <c r="K459" s="2" t="s">
        <v>34</v>
      </c>
      <c r="L459" s="52" t="str">
        <f t="shared" si="52"/>
        <v>20211231VND</v>
      </c>
      <c r="M459">
        <f>VLOOKUP(L459,Mapping!$H$1:$K$25,4,0)</f>
        <v>1</v>
      </c>
      <c r="N459">
        <f t="shared" si="53"/>
        <v>1.692675E-3</v>
      </c>
      <c r="O459">
        <f t="shared" si="54"/>
        <v>7.5066300000000005E-4</v>
      </c>
      <c r="P459">
        <f t="shared" si="55"/>
        <v>2.7399199499999999E-2</v>
      </c>
      <c r="Q459" t="str">
        <f>VLOOKUP(VLOOKUP(C459,Mapping!$A$1:$C$17,3,0),Mapping!$E$1:$F$6,2,0)</f>
        <v>Vùng 03</v>
      </c>
    </row>
    <row r="460" spans="1:17" x14ac:dyDescent="0.3">
      <c r="A460" s="33">
        <v>44561</v>
      </c>
      <c r="B460">
        <v>2461</v>
      </c>
      <c r="C460">
        <v>24</v>
      </c>
      <c r="D460" s="38" t="s">
        <v>77</v>
      </c>
      <c r="E460" s="2" t="s">
        <v>41</v>
      </c>
      <c r="F460">
        <v>1499466</v>
      </c>
      <c r="G460" s="44">
        <f t="shared" si="49"/>
        <v>44197</v>
      </c>
      <c r="H460" s="50">
        <f t="shared" si="50"/>
        <v>365</v>
      </c>
      <c r="I460" s="50">
        <f t="shared" si="51"/>
        <v>53819176.999999993</v>
      </c>
      <c r="J460" s="46">
        <v>1474498</v>
      </c>
      <c r="K460" s="2" t="s">
        <v>34</v>
      </c>
      <c r="L460" s="52" t="str">
        <f t="shared" si="52"/>
        <v>20211231VND</v>
      </c>
      <c r="M460">
        <f>VLOOKUP(L460,Mapping!$H$1:$K$25,4,0)</f>
        <v>1</v>
      </c>
      <c r="N460">
        <f t="shared" si="53"/>
        <v>1.4994660000000001E-3</v>
      </c>
      <c r="O460">
        <f t="shared" si="54"/>
        <v>1.4744980000000001E-3</v>
      </c>
      <c r="P460">
        <f t="shared" si="55"/>
        <v>5.3819176999999996E-2</v>
      </c>
      <c r="Q460" t="str">
        <f>VLOOKUP(VLOOKUP(C460,Mapping!$A$1:$C$17,3,0),Mapping!$E$1:$F$6,2,0)</f>
        <v>Vùng 04</v>
      </c>
    </row>
    <row r="461" spans="1:17" x14ac:dyDescent="0.3">
      <c r="A461" s="33">
        <v>44561</v>
      </c>
      <c r="B461">
        <v>2463</v>
      </c>
      <c r="C461">
        <v>23</v>
      </c>
      <c r="D461" s="38" t="s">
        <v>77</v>
      </c>
      <c r="E461" s="2" t="s">
        <v>41</v>
      </c>
      <c r="F461">
        <v>1760851</v>
      </c>
      <c r="G461" s="44">
        <f t="shared" si="49"/>
        <v>44197</v>
      </c>
      <c r="H461" s="50">
        <f t="shared" si="50"/>
        <v>365</v>
      </c>
      <c r="I461" s="50">
        <f t="shared" si="51"/>
        <v>7843375.5</v>
      </c>
      <c r="J461" s="46">
        <v>214887</v>
      </c>
      <c r="K461" s="2" t="s">
        <v>34</v>
      </c>
      <c r="L461" s="52" t="str">
        <f t="shared" si="52"/>
        <v>20211231VND</v>
      </c>
      <c r="M461">
        <f>VLOOKUP(L461,Mapping!$H$1:$K$25,4,0)</f>
        <v>1</v>
      </c>
      <c r="N461">
        <f t="shared" si="53"/>
        <v>1.7608509999999999E-3</v>
      </c>
      <c r="O461">
        <f t="shared" si="54"/>
        <v>2.14887E-4</v>
      </c>
      <c r="P461">
        <f t="shared" si="55"/>
        <v>7.8433754999999994E-3</v>
      </c>
      <c r="Q461" t="str">
        <f>VLOOKUP(VLOOKUP(C461,Mapping!$A$1:$C$17,3,0),Mapping!$E$1:$F$6,2,0)</f>
        <v>Vùng 02</v>
      </c>
    </row>
    <row r="462" spans="1:17" x14ac:dyDescent="0.3">
      <c r="A462" s="33">
        <v>44561</v>
      </c>
      <c r="B462">
        <v>2465</v>
      </c>
      <c r="C462">
        <v>34</v>
      </c>
      <c r="D462" s="38" t="s">
        <v>77</v>
      </c>
      <c r="E462" s="2" t="s">
        <v>41</v>
      </c>
      <c r="F462">
        <v>818692</v>
      </c>
      <c r="G462" s="44">
        <f t="shared" si="49"/>
        <v>44197</v>
      </c>
      <c r="H462" s="50">
        <f t="shared" si="50"/>
        <v>365</v>
      </c>
      <c r="I462" s="50">
        <f t="shared" si="51"/>
        <v>7736613</v>
      </c>
      <c r="J462" s="46">
        <v>211962</v>
      </c>
      <c r="K462" s="2" t="s">
        <v>34</v>
      </c>
      <c r="L462" s="52" t="str">
        <f t="shared" si="52"/>
        <v>20211231VND</v>
      </c>
      <c r="M462">
        <f>VLOOKUP(L462,Mapping!$H$1:$K$25,4,0)</f>
        <v>1</v>
      </c>
      <c r="N462">
        <f t="shared" si="53"/>
        <v>8.1869199999999999E-4</v>
      </c>
      <c r="O462">
        <f t="shared" si="54"/>
        <v>2.11962E-4</v>
      </c>
      <c r="P462">
        <f t="shared" si="55"/>
        <v>7.7366129999999998E-3</v>
      </c>
      <c r="Q462" t="str">
        <f>VLOOKUP(VLOOKUP(C462,Mapping!$A$1:$C$17,3,0),Mapping!$E$1:$F$6,2,0)</f>
        <v>Vùng 02</v>
      </c>
    </row>
    <row r="463" spans="1:17" x14ac:dyDescent="0.3">
      <c r="A463" s="33">
        <v>44561</v>
      </c>
      <c r="B463">
        <v>2465</v>
      </c>
      <c r="C463">
        <v>34</v>
      </c>
      <c r="D463" s="38" t="s">
        <v>77</v>
      </c>
      <c r="E463" s="2" t="s">
        <v>41</v>
      </c>
      <c r="F463">
        <v>111135</v>
      </c>
      <c r="G463" s="44">
        <f t="shared" si="49"/>
        <v>44197</v>
      </c>
      <c r="H463" s="50">
        <f t="shared" si="50"/>
        <v>365</v>
      </c>
      <c r="I463" s="50">
        <f t="shared" si="51"/>
        <v>11084904</v>
      </c>
      <c r="J463" s="46">
        <v>303696</v>
      </c>
      <c r="K463" s="2" t="s">
        <v>34</v>
      </c>
      <c r="L463" s="52" t="str">
        <f t="shared" si="52"/>
        <v>20211231VND</v>
      </c>
      <c r="M463">
        <f>VLOOKUP(L463,Mapping!$H$1:$K$25,4,0)</f>
        <v>1</v>
      </c>
      <c r="N463">
        <f t="shared" si="53"/>
        <v>1.11135E-4</v>
      </c>
      <c r="O463">
        <f t="shared" si="54"/>
        <v>3.03696E-4</v>
      </c>
      <c r="P463">
        <f t="shared" si="55"/>
        <v>1.1084904E-2</v>
      </c>
      <c r="Q463" t="str">
        <f>VLOOKUP(VLOOKUP(C463,Mapping!$A$1:$C$17,3,0),Mapping!$E$1:$F$6,2,0)</f>
        <v>Vùng 02</v>
      </c>
    </row>
    <row r="464" spans="1:17" x14ac:dyDescent="0.3">
      <c r="A464" s="33">
        <v>44561</v>
      </c>
      <c r="B464">
        <v>2469</v>
      </c>
      <c r="C464">
        <v>34</v>
      </c>
      <c r="D464" s="38" t="s">
        <v>77</v>
      </c>
      <c r="E464" s="2" t="s">
        <v>41</v>
      </c>
      <c r="F464">
        <v>1485778</v>
      </c>
      <c r="G464" s="44">
        <f t="shared" si="49"/>
        <v>44197</v>
      </c>
      <c r="H464" s="50">
        <f t="shared" si="50"/>
        <v>365</v>
      </c>
      <c r="I464" s="50">
        <f t="shared" si="51"/>
        <v>68208316.5</v>
      </c>
      <c r="J464" s="46">
        <v>1868721</v>
      </c>
      <c r="K464" s="2" t="s">
        <v>34</v>
      </c>
      <c r="L464" s="52" t="str">
        <f t="shared" si="52"/>
        <v>20211231VND</v>
      </c>
      <c r="M464">
        <f>VLOOKUP(L464,Mapping!$H$1:$K$25,4,0)</f>
        <v>1</v>
      </c>
      <c r="N464">
        <f t="shared" si="53"/>
        <v>1.4857780000000001E-3</v>
      </c>
      <c r="O464">
        <f t="shared" si="54"/>
        <v>1.8687210000000001E-3</v>
      </c>
      <c r="P464">
        <f t="shared" si="55"/>
        <v>6.8208316500000005E-2</v>
      </c>
      <c r="Q464" t="str">
        <f>VLOOKUP(VLOOKUP(C464,Mapping!$A$1:$C$17,3,0),Mapping!$E$1:$F$6,2,0)</f>
        <v>Vùng 02</v>
      </c>
    </row>
    <row r="465" spans="1:17" x14ac:dyDescent="0.3">
      <c r="A465" s="33">
        <v>44561</v>
      </c>
      <c r="B465">
        <v>2469</v>
      </c>
      <c r="C465">
        <v>36</v>
      </c>
      <c r="D465" s="38" t="s">
        <v>77</v>
      </c>
      <c r="E465" s="2" t="s">
        <v>41</v>
      </c>
      <c r="F465">
        <v>19425</v>
      </c>
      <c r="G465" s="44">
        <f t="shared" si="49"/>
        <v>44197</v>
      </c>
      <c r="H465" s="50">
        <f t="shared" si="50"/>
        <v>365</v>
      </c>
      <c r="I465" s="50">
        <f t="shared" si="51"/>
        <v>13156315.499999998</v>
      </c>
      <c r="J465" s="46">
        <v>360447</v>
      </c>
      <c r="K465" s="2" t="s">
        <v>34</v>
      </c>
      <c r="L465" s="52" t="str">
        <f t="shared" si="52"/>
        <v>20211231VND</v>
      </c>
      <c r="M465">
        <f>VLOOKUP(L465,Mapping!$H$1:$K$25,4,0)</f>
        <v>1</v>
      </c>
      <c r="N465">
        <f t="shared" si="53"/>
        <v>1.9425000000000001E-5</v>
      </c>
      <c r="O465">
        <f t="shared" si="54"/>
        <v>3.6044700000000001E-4</v>
      </c>
      <c r="P465">
        <f t="shared" si="55"/>
        <v>1.3156315499999998E-2</v>
      </c>
      <c r="Q465" t="str">
        <f>VLOOKUP(VLOOKUP(C465,Mapping!$A$1:$C$17,3,0),Mapping!$E$1:$F$6,2,0)</f>
        <v>Vùng 05</v>
      </c>
    </row>
    <row r="466" spans="1:17" x14ac:dyDescent="0.3">
      <c r="A466" s="33">
        <v>44561</v>
      </c>
      <c r="B466">
        <v>2472</v>
      </c>
      <c r="C466">
        <v>11</v>
      </c>
      <c r="D466" s="38" t="s">
        <v>77</v>
      </c>
      <c r="E466" s="2" t="s">
        <v>41</v>
      </c>
      <c r="F466">
        <v>1575446</v>
      </c>
      <c r="G466" s="44">
        <f t="shared" si="49"/>
        <v>44197</v>
      </c>
      <c r="H466" s="50">
        <f t="shared" si="50"/>
        <v>365</v>
      </c>
      <c r="I466" s="50">
        <f t="shared" si="51"/>
        <v>72397020</v>
      </c>
      <c r="J466" s="46">
        <v>1983480</v>
      </c>
      <c r="K466" s="2" t="s">
        <v>34</v>
      </c>
      <c r="L466" s="52" t="str">
        <f t="shared" si="52"/>
        <v>20211231VND</v>
      </c>
      <c r="M466">
        <f>VLOOKUP(L466,Mapping!$H$1:$K$25,4,0)</f>
        <v>1</v>
      </c>
      <c r="N466">
        <f t="shared" si="53"/>
        <v>1.5754460000000001E-3</v>
      </c>
      <c r="O466">
        <f t="shared" si="54"/>
        <v>1.9834800000000001E-3</v>
      </c>
      <c r="P466">
        <f t="shared" si="55"/>
        <v>7.2397020000000006E-2</v>
      </c>
      <c r="Q466" t="str">
        <f>VLOOKUP(VLOOKUP(C466,Mapping!$A$1:$C$17,3,0),Mapping!$E$1:$F$6,2,0)</f>
        <v>Vùng 01</v>
      </c>
    </row>
    <row r="467" spans="1:17" x14ac:dyDescent="0.3">
      <c r="A467" s="33">
        <v>44561</v>
      </c>
      <c r="B467">
        <v>2473</v>
      </c>
      <c r="C467">
        <v>34</v>
      </c>
      <c r="D467" s="38" t="s">
        <v>77</v>
      </c>
      <c r="E467" s="2" t="s">
        <v>41</v>
      </c>
      <c r="F467">
        <v>1711270</v>
      </c>
      <c r="G467" s="44">
        <f t="shared" si="49"/>
        <v>44197</v>
      </c>
      <c r="H467" s="50">
        <f t="shared" si="50"/>
        <v>365</v>
      </c>
      <c r="I467" s="50">
        <f t="shared" si="51"/>
        <v>64615840.500000007</v>
      </c>
      <c r="J467" s="46">
        <v>1770297</v>
      </c>
      <c r="K467" s="2" t="s">
        <v>34</v>
      </c>
      <c r="L467" s="52" t="str">
        <f t="shared" si="52"/>
        <v>20211231VND</v>
      </c>
      <c r="M467">
        <f>VLOOKUP(L467,Mapping!$H$1:$K$25,4,0)</f>
        <v>1</v>
      </c>
      <c r="N467">
        <f t="shared" si="53"/>
        <v>1.71127E-3</v>
      </c>
      <c r="O467">
        <f t="shared" si="54"/>
        <v>1.7702970000000001E-3</v>
      </c>
      <c r="P467">
        <f t="shared" si="55"/>
        <v>6.4615840500000007E-2</v>
      </c>
      <c r="Q467" t="str">
        <f>VLOOKUP(VLOOKUP(C467,Mapping!$A$1:$C$17,3,0),Mapping!$E$1:$F$6,2,0)</f>
        <v>Vùng 02</v>
      </c>
    </row>
    <row r="468" spans="1:17" x14ac:dyDescent="0.3">
      <c r="A468" s="33">
        <v>44561</v>
      </c>
      <c r="B468">
        <v>2473</v>
      </c>
      <c r="C468">
        <v>24</v>
      </c>
      <c r="D468" s="38" t="s">
        <v>77</v>
      </c>
      <c r="E468" s="2" t="s">
        <v>43</v>
      </c>
      <c r="F468">
        <v>1945134</v>
      </c>
      <c r="G468" s="44">
        <f t="shared" si="49"/>
        <v>44197</v>
      </c>
      <c r="H468" s="50">
        <f t="shared" si="50"/>
        <v>365</v>
      </c>
      <c r="I468" s="50">
        <f t="shared" si="51"/>
        <v>43981259</v>
      </c>
      <c r="J468" s="46">
        <v>1204966</v>
      </c>
      <c r="K468" s="2" t="s">
        <v>34</v>
      </c>
      <c r="L468" s="52" t="str">
        <f t="shared" si="52"/>
        <v>20211231VND</v>
      </c>
      <c r="M468">
        <f>VLOOKUP(L468,Mapping!$H$1:$K$25,4,0)</f>
        <v>1</v>
      </c>
      <c r="N468">
        <f t="shared" si="53"/>
        <v>1.9451340000000001E-3</v>
      </c>
      <c r="O468">
        <f t="shared" si="54"/>
        <v>1.204966E-3</v>
      </c>
      <c r="P468">
        <f t="shared" si="55"/>
        <v>4.3981259000000002E-2</v>
      </c>
      <c r="Q468" t="str">
        <f>VLOOKUP(VLOOKUP(C468,Mapping!$A$1:$C$17,3,0),Mapping!$E$1:$F$6,2,0)</f>
        <v>Vùng 04</v>
      </c>
    </row>
    <row r="469" spans="1:17" x14ac:dyDescent="0.3">
      <c r="A469" s="33">
        <v>44561</v>
      </c>
      <c r="B469">
        <v>2473</v>
      </c>
      <c r="C469">
        <v>24</v>
      </c>
      <c r="D469" s="38" t="s">
        <v>77</v>
      </c>
      <c r="E469" s="2" t="s">
        <v>41</v>
      </c>
      <c r="F469">
        <v>1466901</v>
      </c>
      <c r="G469" s="44">
        <f t="shared" si="49"/>
        <v>44197</v>
      </c>
      <c r="H469" s="50">
        <f t="shared" si="50"/>
        <v>365</v>
      </c>
      <c r="I469" s="50">
        <f t="shared" si="51"/>
        <v>10259055</v>
      </c>
      <c r="J469" s="46">
        <v>281070</v>
      </c>
      <c r="K469" s="2" t="s">
        <v>34</v>
      </c>
      <c r="L469" s="52" t="str">
        <f t="shared" si="52"/>
        <v>20211231VND</v>
      </c>
      <c r="M469">
        <f>VLOOKUP(L469,Mapping!$H$1:$K$25,4,0)</f>
        <v>1</v>
      </c>
      <c r="N469">
        <f t="shared" si="53"/>
        <v>1.4669010000000001E-3</v>
      </c>
      <c r="O469">
        <f t="shared" si="54"/>
        <v>2.8107000000000002E-4</v>
      </c>
      <c r="P469">
        <f t="shared" si="55"/>
        <v>1.0259055E-2</v>
      </c>
      <c r="Q469" t="str">
        <f>VLOOKUP(VLOOKUP(C469,Mapping!$A$1:$C$17,3,0),Mapping!$E$1:$F$6,2,0)</f>
        <v>Vùng 04</v>
      </c>
    </row>
    <row r="470" spans="1:17" x14ac:dyDescent="0.3">
      <c r="A470" s="33">
        <v>44561</v>
      </c>
      <c r="B470">
        <v>2473</v>
      </c>
      <c r="C470">
        <v>20</v>
      </c>
      <c r="D470" s="38" t="s">
        <v>77</v>
      </c>
      <c r="E470" s="2" t="s">
        <v>41</v>
      </c>
      <c r="F470">
        <v>1760894</v>
      </c>
      <c r="G470" s="44">
        <f t="shared" si="49"/>
        <v>44197</v>
      </c>
      <c r="H470" s="50">
        <f t="shared" si="50"/>
        <v>365</v>
      </c>
      <c r="I470" s="50">
        <f t="shared" si="51"/>
        <v>68376143.5</v>
      </c>
      <c r="J470" s="46">
        <v>1873319</v>
      </c>
      <c r="K470" s="2" t="s">
        <v>34</v>
      </c>
      <c r="L470" s="52" t="str">
        <f t="shared" si="52"/>
        <v>20211231VND</v>
      </c>
      <c r="M470">
        <f>VLOOKUP(L470,Mapping!$H$1:$K$25,4,0)</f>
        <v>1</v>
      </c>
      <c r="N470">
        <f t="shared" si="53"/>
        <v>1.760894E-3</v>
      </c>
      <c r="O470">
        <f t="shared" si="54"/>
        <v>1.873319E-3</v>
      </c>
      <c r="P470">
        <f t="shared" si="55"/>
        <v>6.83761435E-2</v>
      </c>
      <c r="Q470" t="str">
        <f>VLOOKUP(VLOOKUP(C470,Mapping!$A$1:$C$17,3,0),Mapping!$E$1:$F$6,2,0)</f>
        <v>Vùng 02</v>
      </c>
    </row>
    <row r="471" spans="1:17" x14ac:dyDescent="0.3">
      <c r="A471" s="33">
        <v>44561</v>
      </c>
      <c r="B471">
        <v>2473</v>
      </c>
      <c r="C471">
        <v>24</v>
      </c>
      <c r="D471" s="38" t="s">
        <v>77</v>
      </c>
      <c r="E471" s="2" t="s">
        <v>41</v>
      </c>
      <c r="F471">
        <v>1139157</v>
      </c>
      <c r="G471" s="44">
        <f t="shared" si="49"/>
        <v>44197</v>
      </c>
      <c r="H471" s="50">
        <f t="shared" si="50"/>
        <v>365</v>
      </c>
      <c r="I471" s="50">
        <f t="shared" si="51"/>
        <v>56428963.5</v>
      </c>
      <c r="J471" s="46">
        <v>1545999</v>
      </c>
      <c r="K471" s="2" t="s">
        <v>34</v>
      </c>
      <c r="L471" s="52" t="str">
        <f t="shared" si="52"/>
        <v>20211231VND</v>
      </c>
      <c r="M471">
        <f>VLOOKUP(L471,Mapping!$H$1:$K$25,4,0)</f>
        <v>1</v>
      </c>
      <c r="N471">
        <f t="shared" si="53"/>
        <v>1.139157E-3</v>
      </c>
      <c r="O471">
        <f t="shared" si="54"/>
        <v>1.5459989999999999E-3</v>
      </c>
      <c r="P471">
        <f t="shared" si="55"/>
        <v>5.6428963499999998E-2</v>
      </c>
      <c r="Q471" t="str">
        <f>VLOOKUP(VLOOKUP(C471,Mapping!$A$1:$C$17,3,0),Mapping!$E$1:$F$6,2,0)</f>
        <v>Vùng 04</v>
      </c>
    </row>
    <row r="472" spans="1:17" x14ac:dyDescent="0.3">
      <c r="A472" s="33">
        <v>44561</v>
      </c>
      <c r="B472">
        <v>2474</v>
      </c>
      <c r="C472">
        <v>23</v>
      </c>
      <c r="D472" s="38" t="s">
        <v>77</v>
      </c>
      <c r="E472" s="2" t="s">
        <v>41</v>
      </c>
      <c r="F472">
        <v>1517057</v>
      </c>
      <c r="G472" s="44">
        <f t="shared" si="49"/>
        <v>44197</v>
      </c>
      <c r="H472" s="50">
        <f t="shared" si="50"/>
        <v>365</v>
      </c>
      <c r="I472" s="50">
        <f t="shared" si="51"/>
        <v>29355599.5</v>
      </c>
      <c r="J472" s="46">
        <v>804263</v>
      </c>
      <c r="K472" s="2" t="s">
        <v>34</v>
      </c>
      <c r="L472" s="52" t="str">
        <f t="shared" si="52"/>
        <v>20211231VND</v>
      </c>
      <c r="M472">
        <f>VLOOKUP(L472,Mapping!$H$1:$K$25,4,0)</f>
        <v>1</v>
      </c>
      <c r="N472">
        <f t="shared" si="53"/>
        <v>1.517057E-3</v>
      </c>
      <c r="O472">
        <f t="shared" si="54"/>
        <v>8.0426300000000005E-4</v>
      </c>
      <c r="P472">
        <f t="shared" si="55"/>
        <v>2.9355599499999999E-2</v>
      </c>
      <c r="Q472" t="str">
        <f>VLOOKUP(VLOOKUP(C472,Mapping!$A$1:$C$17,3,0),Mapping!$E$1:$F$6,2,0)</f>
        <v>Vùng 02</v>
      </c>
    </row>
    <row r="473" spans="1:17" x14ac:dyDescent="0.3">
      <c r="A473" s="33">
        <v>44561</v>
      </c>
      <c r="B473">
        <v>2474</v>
      </c>
      <c r="C473">
        <v>24</v>
      </c>
      <c r="D473" s="38" t="s">
        <v>77</v>
      </c>
      <c r="E473" s="2" t="s">
        <v>41</v>
      </c>
      <c r="F473">
        <v>211713</v>
      </c>
      <c r="G473" s="44">
        <f t="shared" si="49"/>
        <v>44197</v>
      </c>
      <c r="H473" s="50">
        <f t="shared" si="50"/>
        <v>365</v>
      </c>
      <c r="I473" s="50">
        <f t="shared" si="51"/>
        <v>39701086.5</v>
      </c>
      <c r="J473" s="46">
        <v>1087701</v>
      </c>
      <c r="K473" s="2" t="s">
        <v>34</v>
      </c>
      <c r="L473" s="52" t="str">
        <f t="shared" si="52"/>
        <v>20211231VND</v>
      </c>
      <c r="M473">
        <f>VLOOKUP(L473,Mapping!$H$1:$K$25,4,0)</f>
        <v>1</v>
      </c>
      <c r="N473">
        <f t="shared" si="53"/>
        <v>2.1171300000000001E-4</v>
      </c>
      <c r="O473">
        <f t="shared" si="54"/>
        <v>1.0877009999999999E-3</v>
      </c>
      <c r="P473">
        <f t="shared" si="55"/>
        <v>3.9701086500000003E-2</v>
      </c>
      <c r="Q473" t="str">
        <f>VLOOKUP(VLOOKUP(C473,Mapping!$A$1:$C$17,3,0),Mapping!$E$1:$F$6,2,0)</f>
        <v>Vùng 04</v>
      </c>
    </row>
    <row r="474" spans="1:17" x14ac:dyDescent="0.3">
      <c r="A474" s="33">
        <v>44561</v>
      </c>
      <c r="B474">
        <v>2476</v>
      </c>
      <c r="C474">
        <v>34</v>
      </c>
      <c r="D474" s="38" t="s">
        <v>77</v>
      </c>
      <c r="E474" s="2" t="s">
        <v>41</v>
      </c>
      <c r="F474">
        <v>1059818</v>
      </c>
      <c r="G474" s="44">
        <f t="shared" si="49"/>
        <v>44197</v>
      </c>
      <c r="H474" s="50">
        <f t="shared" si="50"/>
        <v>365</v>
      </c>
      <c r="I474" s="50">
        <f t="shared" si="51"/>
        <v>33425349.5</v>
      </c>
      <c r="J474" s="46">
        <v>915763</v>
      </c>
      <c r="K474" s="2" t="s">
        <v>34</v>
      </c>
      <c r="L474" s="52" t="str">
        <f t="shared" si="52"/>
        <v>20211231VND</v>
      </c>
      <c r="M474">
        <f>VLOOKUP(L474,Mapping!$H$1:$K$25,4,0)</f>
        <v>1</v>
      </c>
      <c r="N474">
        <f t="shared" si="53"/>
        <v>1.0598179999999999E-3</v>
      </c>
      <c r="O474">
        <f t="shared" si="54"/>
        <v>9.1576299999999999E-4</v>
      </c>
      <c r="P474">
        <f t="shared" si="55"/>
        <v>3.34253495E-2</v>
      </c>
      <c r="Q474" t="str">
        <f>VLOOKUP(VLOOKUP(C474,Mapping!$A$1:$C$17,3,0),Mapping!$E$1:$F$6,2,0)</f>
        <v>Vùng 02</v>
      </c>
    </row>
    <row r="475" spans="1:17" x14ac:dyDescent="0.3">
      <c r="A475" s="33">
        <v>44561</v>
      </c>
      <c r="B475">
        <v>2477</v>
      </c>
      <c r="C475">
        <v>34</v>
      </c>
      <c r="D475" s="38" t="s">
        <v>77</v>
      </c>
      <c r="E475" s="2" t="s">
        <v>41</v>
      </c>
      <c r="F475">
        <v>8724801</v>
      </c>
      <c r="G475" s="44">
        <f t="shared" si="49"/>
        <v>44197</v>
      </c>
      <c r="H475" s="50">
        <f t="shared" si="50"/>
        <v>365</v>
      </c>
      <c r="I475" s="50">
        <f t="shared" si="51"/>
        <v>343515771.5</v>
      </c>
      <c r="J475" s="46">
        <v>9411391</v>
      </c>
      <c r="K475" s="2" t="s">
        <v>34</v>
      </c>
      <c r="L475" s="52" t="str">
        <f t="shared" si="52"/>
        <v>20211231VND</v>
      </c>
      <c r="M475">
        <f>VLOOKUP(L475,Mapping!$H$1:$K$25,4,0)</f>
        <v>1</v>
      </c>
      <c r="N475">
        <f t="shared" si="53"/>
        <v>8.7248010000000008E-3</v>
      </c>
      <c r="O475">
        <f t="shared" si="54"/>
        <v>9.4113909999999999E-3</v>
      </c>
      <c r="P475">
        <f t="shared" si="55"/>
        <v>0.34351577150000001</v>
      </c>
      <c r="Q475" t="str">
        <f>VLOOKUP(VLOOKUP(C475,Mapping!$A$1:$C$17,3,0),Mapping!$E$1:$F$6,2,0)</f>
        <v>Vùng 02</v>
      </c>
    </row>
    <row r="476" spans="1:17" x14ac:dyDescent="0.3">
      <c r="A476" s="33">
        <v>44561</v>
      </c>
      <c r="B476">
        <v>2477</v>
      </c>
      <c r="C476">
        <v>34</v>
      </c>
      <c r="D476" s="38" t="s">
        <v>77</v>
      </c>
      <c r="E476" s="2" t="s">
        <v>41</v>
      </c>
      <c r="F476">
        <v>1865825</v>
      </c>
      <c r="G476" s="44">
        <f t="shared" si="49"/>
        <v>44197</v>
      </c>
      <c r="H476" s="50">
        <f t="shared" si="50"/>
        <v>365</v>
      </c>
      <c r="I476" s="50">
        <f t="shared" si="51"/>
        <v>21295742.5</v>
      </c>
      <c r="J476" s="46">
        <v>583445</v>
      </c>
      <c r="K476" s="2" t="s">
        <v>34</v>
      </c>
      <c r="L476" s="52" t="str">
        <f t="shared" si="52"/>
        <v>20211231VND</v>
      </c>
      <c r="M476">
        <f>VLOOKUP(L476,Mapping!$H$1:$K$25,4,0)</f>
        <v>1</v>
      </c>
      <c r="N476">
        <f t="shared" si="53"/>
        <v>1.865825E-3</v>
      </c>
      <c r="O476">
        <f t="shared" si="54"/>
        <v>5.8344500000000004E-4</v>
      </c>
      <c r="P476">
        <f t="shared" si="55"/>
        <v>2.1295742499999999E-2</v>
      </c>
      <c r="Q476" t="str">
        <f>VLOOKUP(VLOOKUP(C476,Mapping!$A$1:$C$17,3,0),Mapping!$E$1:$F$6,2,0)</f>
        <v>Vùng 02</v>
      </c>
    </row>
    <row r="477" spans="1:17" x14ac:dyDescent="0.3">
      <c r="A477" s="33">
        <v>44561</v>
      </c>
      <c r="B477">
        <v>2478</v>
      </c>
      <c r="C477">
        <v>34</v>
      </c>
      <c r="D477" s="38" t="s">
        <v>77</v>
      </c>
      <c r="E477" s="2" t="s">
        <v>41</v>
      </c>
      <c r="F477">
        <v>6940187</v>
      </c>
      <c r="G477" s="44">
        <f t="shared" si="49"/>
        <v>44197</v>
      </c>
      <c r="H477" s="50">
        <f t="shared" si="50"/>
        <v>365</v>
      </c>
      <c r="I477" s="50">
        <f t="shared" si="51"/>
        <v>225276430.49999997</v>
      </c>
      <c r="J477" s="46">
        <v>6171957</v>
      </c>
      <c r="K477" s="2" t="s">
        <v>34</v>
      </c>
      <c r="L477" s="52" t="str">
        <f t="shared" si="52"/>
        <v>20211231VND</v>
      </c>
      <c r="M477">
        <f>VLOOKUP(L477,Mapping!$H$1:$K$25,4,0)</f>
        <v>1</v>
      </c>
      <c r="N477">
        <f t="shared" si="53"/>
        <v>6.9401869999999996E-3</v>
      </c>
      <c r="O477">
        <f t="shared" si="54"/>
        <v>6.1719569999999996E-3</v>
      </c>
      <c r="P477">
        <f t="shared" si="55"/>
        <v>0.22527643049999996</v>
      </c>
      <c r="Q477" t="str">
        <f>VLOOKUP(VLOOKUP(C477,Mapping!$A$1:$C$17,3,0),Mapping!$E$1:$F$6,2,0)</f>
        <v>Vùng 02</v>
      </c>
    </row>
    <row r="478" spans="1:17" x14ac:dyDescent="0.3">
      <c r="A478" s="33">
        <v>44561</v>
      </c>
      <c r="B478">
        <v>2479</v>
      </c>
      <c r="C478">
        <v>16</v>
      </c>
      <c r="D478" s="38" t="s">
        <v>77</v>
      </c>
      <c r="E478" s="2" t="s">
        <v>41</v>
      </c>
      <c r="F478">
        <v>283552</v>
      </c>
      <c r="G478" s="44">
        <f t="shared" si="49"/>
        <v>44197</v>
      </c>
      <c r="H478" s="50">
        <f t="shared" si="50"/>
        <v>365</v>
      </c>
      <c r="I478" s="50">
        <f t="shared" si="51"/>
        <v>40748381</v>
      </c>
      <c r="J478" s="46">
        <v>1116394</v>
      </c>
      <c r="K478" s="2" t="s">
        <v>34</v>
      </c>
      <c r="L478" s="52" t="str">
        <f t="shared" si="52"/>
        <v>20211231VND</v>
      </c>
      <c r="M478">
        <f>VLOOKUP(L478,Mapping!$H$1:$K$25,4,0)</f>
        <v>1</v>
      </c>
      <c r="N478">
        <f t="shared" si="53"/>
        <v>2.8355200000000001E-4</v>
      </c>
      <c r="O478">
        <f t="shared" si="54"/>
        <v>1.1163939999999999E-3</v>
      </c>
      <c r="P478">
        <f t="shared" si="55"/>
        <v>4.0748381E-2</v>
      </c>
      <c r="Q478" t="str">
        <f>VLOOKUP(VLOOKUP(C478,Mapping!$A$1:$C$17,3,0),Mapping!$E$1:$F$6,2,0)</f>
        <v>Vùng 01</v>
      </c>
    </row>
    <row r="479" spans="1:17" x14ac:dyDescent="0.3">
      <c r="A479" s="33">
        <v>44561</v>
      </c>
      <c r="B479">
        <v>2480</v>
      </c>
      <c r="C479">
        <v>45</v>
      </c>
      <c r="D479" s="38" t="s">
        <v>77</v>
      </c>
      <c r="E479" s="2" t="s">
        <v>41</v>
      </c>
      <c r="F479">
        <v>671930</v>
      </c>
      <c r="G479" s="44">
        <f t="shared" si="49"/>
        <v>44197</v>
      </c>
      <c r="H479" s="50">
        <f t="shared" si="50"/>
        <v>365</v>
      </c>
      <c r="I479" s="50">
        <f t="shared" si="51"/>
        <v>61843775</v>
      </c>
      <c r="J479" s="46">
        <v>1694350</v>
      </c>
      <c r="K479" s="2" t="s">
        <v>34</v>
      </c>
      <c r="L479" s="52" t="str">
        <f t="shared" si="52"/>
        <v>20211231VND</v>
      </c>
      <c r="M479">
        <f>VLOOKUP(L479,Mapping!$H$1:$K$25,4,0)</f>
        <v>1</v>
      </c>
      <c r="N479">
        <f t="shared" si="53"/>
        <v>6.7193000000000005E-4</v>
      </c>
      <c r="O479">
        <f t="shared" si="54"/>
        <v>1.6943500000000001E-3</v>
      </c>
      <c r="P479">
        <f t="shared" si="55"/>
        <v>6.1843774999999997E-2</v>
      </c>
      <c r="Q479" t="str">
        <f>VLOOKUP(VLOOKUP(C479,Mapping!$A$1:$C$17,3,0),Mapping!$E$1:$F$6,2,0)</f>
        <v>Vùng 02</v>
      </c>
    </row>
    <row r="480" spans="1:17" x14ac:dyDescent="0.3">
      <c r="A480" s="33">
        <v>44561</v>
      </c>
      <c r="B480">
        <v>2480</v>
      </c>
      <c r="C480">
        <v>24</v>
      </c>
      <c r="D480" s="38" t="s">
        <v>77</v>
      </c>
      <c r="E480" s="2" t="s">
        <v>41</v>
      </c>
      <c r="F480">
        <v>449740</v>
      </c>
      <c r="G480" s="44">
        <f t="shared" si="49"/>
        <v>44197</v>
      </c>
      <c r="H480" s="50">
        <f t="shared" si="50"/>
        <v>365</v>
      </c>
      <c r="I480" s="50">
        <f t="shared" si="51"/>
        <v>30428480.5</v>
      </c>
      <c r="J480" s="46">
        <v>833657</v>
      </c>
      <c r="K480" s="2" t="s">
        <v>34</v>
      </c>
      <c r="L480" s="52" t="str">
        <f t="shared" si="52"/>
        <v>20211231VND</v>
      </c>
      <c r="M480">
        <f>VLOOKUP(L480,Mapping!$H$1:$K$25,4,0)</f>
        <v>1</v>
      </c>
      <c r="N480">
        <f t="shared" si="53"/>
        <v>4.4974000000000001E-4</v>
      </c>
      <c r="O480">
        <f t="shared" si="54"/>
        <v>8.3365700000000002E-4</v>
      </c>
      <c r="P480">
        <f t="shared" si="55"/>
        <v>3.0428480500000001E-2</v>
      </c>
      <c r="Q480" t="str">
        <f>VLOOKUP(VLOOKUP(C480,Mapping!$A$1:$C$17,3,0),Mapping!$E$1:$F$6,2,0)</f>
        <v>Vùng 04</v>
      </c>
    </row>
    <row r="481" spans="1:17" x14ac:dyDescent="0.3">
      <c r="A481" s="33">
        <v>44561</v>
      </c>
      <c r="B481">
        <v>2481</v>
      </c>
      <c r="C481">
        <v>34</v>
      </c>
      <c r="D481" s="38" t="s">
        <v>77</v>
      </c>
      <c r="E481" s="2" t="s">
        <v>41</v>
      </c>
      <c r="F481">
        <v>1988310</v>
      </c>
      <c r="G481" s="44">
        <f t="shared" si="49"/>
        <v>44197</v>
      </c>
      <c r="H481" s="50">
        <f t="shared" si="50"/>
        <v>365</v>
      </c>
      <c r="I481" s="50">
        <f t="shared" si="51"/>
        <v>28951362</v>
      </c>
      <c r="J481" s="46">
        <v>793188</v>
      </c>
      <c r="K481" s="2" t="s">
        <v>34</v>
      </c>
      <c r="L481" s="52" t="str">
        <f t="shared" si="52"/>
        <v>20211231VND</v>
      </c>
      <c r="M481">
        <f>VLOOKUP(L481,Mapping!$H$1:$K$25,4,0)</f>
        <v>1</v>
      </c>
      <c r="N481">
        <f t="shared" si="53"/>
        <v>1.9883100000000001E-3</v>
      </c>
      <c r="O481">
        <f t="shared" si="54"/>
        <v>7.9318800000000001E-4</v>
      </c>
      <c r="P481">
        <f t="shared" si="55"/>
        <v>2.8951362000000001E-2</v>
      </c>
      <c r="Q481" t="str">
        <f>VLOOKUP(VLOOKUP(C481,Mapping!$A$1:$C$17,3,0),Mapping!$E$1:$F$6,2,0)</f>
        <v>Vùng 02</v>
      </c>
    </row>
    <row r="482" spans="1:17" x14ac:dyDescent="0.3">
      <c r="A482" s="33">
        <v>44561</v>
      </c>
      <c r="B482">
        <v>2481</v>
      </c>
      <c r="C482">
        <v>34</v>
      </c>
      <c r="D482" s="38" t="s">
        <v>77</v>
      </c>
      <c r="E482" s="2" t="s">
        <v>41</v>
      </c>
      <c r="F482">
        <v>1201965</v>
      </c>
      <c r="G482" s="44">
        <f t="shared" si="49"/>
        <v>44197</v>
      </c>
      <c r="H482" s="50">
        <f t="shared" si="50"/>
        <v>365</v>
      </c>
      <c r="I482" s="50">
        <f t="shared" si="51"/>
        <v>66867854</v>
      </c>
      <c r="J482" s="46">
        <v>1831996</v>
      </c>
      <c r="K482" s="2" t="s">
        <v>34</v>
      </c>
      <c r="L482" s="52" t="str">
        <f t="shared" si="52"/>
        <v>20211231VND</v>
      </c>
      <c r="M482">
        <f>VLOOKUP(L482,Mapping!$H$1:$K$25,4,0)</f>
        <v>1</v>
      </c>
      <c r="N482">
        <f t="shared" si="53"/>
        <v>1.2019649999999999E-3</v>
      </c>
      <c r="O482">
        <f t="shared" si="54"/>
        <v>1.831996E-3</v>
      </c>
      <c r="P482">
        <f t="shared" si="55"/>
        <v>6.6867854000000004E-2</v>
      </c>
      <c r="Q482" t="str">
        <f>VLOOKUP(VLOOKUP(C482,Mapping!$A$1:$C$17,3,0),Mapping!$E$1:$F$6,2,0)</f>
        <v>Vùng 02</v>
      </c>
    </row>
    <row r="483" spans="1:17" x14ac:dyDescent="0.3">
      <c r="A483" s="33">
        <v>44561</v>
      </c>
      <c r="B483">
        <v>2483</v>
      </c>
      <c r="C483">
        <v>24</v>
      </c>
      <c r="D483" s="38" t="s">
        <v>77</v>
      </c>
      <c r="E483" s="2" t="s">
        <v>41</v>
      </c>
      <c r="F483">
        <v>1390927</v>
      </c>
      <c r="G483" s="44">
        <f t="shared" si="49"/>
        <v>44197</v>
      </c>
      <c r="H483" s="50">
        <f t="shared" si="50"/>
        <v>365</v>
      </c>
      <c r="I483" s="50">
        <f t="shared" si="51"/>
        <v>53877686.5</v>
      </c>
      <c r="J483" s="46">
        <v>1476101</v>
      </c>
      <c r="K483" s="2" t="s">
        <v>34</v>
      </c>
      <c r="L483" s="52" t="str">
        <f t="shared" si="52"/>
        <v>20211231VND</v>
      </c>
      <c r="M483">
        <f>VLOOKUP(L483,Mapping!$H$1:$K$25,4,0)</f>
        <v>1</v>
      </c>
      <c r="N483">
        <f t="shared" si="53"/>
        <v>1.3909269999999999E-3</v>
      </c>
      <c r="O483">
        <f t="shared" si="54"/>
        <v>1.4761010000000001E-3</v>
      </c>
      <c r="P483">
        <f t="shared" si="55"/>
        <v>5.3877686500000001E-2</v>
      </c>
      <c r="Q483" t="str">
        <f>VLOOKUP(VLOOKUP(C483,Mapping!$A$1:$C$17,3,0),Mapping!$E$1:$F$6,2,0)</f>
        <v>Vùng 04</v>
      </c>
    </row>
    <row r="484" spans="1:17" x14ac:dyDescent="0.3">
      <c r="A484" s="33">
        <v>44561</v>
      </c>
      <c r="B484">
        <v>2483</v>
      </c>
      <c r="C484">
        <v>20</v>
      </c>
      <c r="D484" s="38" t="s">
        <v>77</v>
      </c>
      <c r="E484" s="2" t="s">
        <v>41</v>
      </c>
      <c r="F484">
        <v>592250</v>
      </c>
      <c r="G484" s="44">
        <f t="shared" si="49"/>
        <v>44197</v>
      </c>
      <c r="H484" s="50">
        <f t="shared" si="50"/>
        <v>365</v>
      </c>
      <c r="I484" s="50">
        <f t="shared" si="51"/>
        <v>4427121.5</v>
      </c>
      <c r="J484" s="46">
        <v>121291</v>
      </c>
      <c r="K484" s="2" t="s">
        <v>34</v>
      </c>
      <c r="L484" s="52" t="str">
        <f t="shared" si="52"/>
        <v>20211231VND</v>
      </c>
      <c r="M484">
        <f>VLOOKUP(L484,Mapping!$H$1:$K$25,4,0)</f>
        <v>1</v>
      </c>
      <c r="N484">
        <f t="shared" si="53"/>
        <v>5.9225E-4</v>
      </c>
      <c r="O484">
        <f t="shared" si="54"/>
        <v>1.21291E-4</v>
      </c>
      <c r="P484">
        <f t="shared" si="55"/>
        <v>4.4271214999999997E-3</v>
      </c>
      <c r="Q484" t="str">
        <f>VLOOKUP(VLOOKUP(C484,Mapping!$A$1:$C$17,3,0),Mapping!$E$1:$F$6,2,0)</f>
        <v>Vùng 02</v>
      </c>
    </row>
    <row r="485" spans="1:17" x14ac:dyDescent="0.3">
      <c r="A485" s="33">
        <v>44561</v>
      </c>
      <c r="B485">
        <v>2489</v>
      </c>
      <c r="C485">
        <v>20</v>
      </c>
      <c r="D485" s="38" t="s">
        <v>77</v>
      </c>
      <c r="E485" s="2" t="s">
        <v>41</v>
      </c>
      <c r="F485">
        <v>1517525</v>
      </c>
      <c r="G485" s="44">
        <f t="shared" si="49"/>
        <v>44197</v>
      </c>
      <c r="H485" s="50">
        <f t="shared" si="50"/>
        <v>365</v>
      </c>
      <c r="I485" s="50">
        <f t="shared" si="51"/>
        <v>53587511.5</v>
      </c>
      <c r="J485" s="46">
        <v>1468151</v>
      </c>
      <c r="K485" s="2" t="s">
        <v>34</v>
      </c>
      <c r="L485" s="52" t="str">
        <f t="shared" si="52"/>
        <v>20211231VND</v>
      </c>
      <c r="M485">
        <f>VLOOKUP(L485,Mapping!$H$1:$K$25,4,0)</f>
        <v>1</v>
      </c>
      <c r="N485">
        <f t="shared" si="53"/>
        <v>1.517525E-3</v>
      </c>
      <c r="O485">
        <f t="shared" si="54"/>
        <v>1.468151E-3</v>
      </c>
      <c r="P485">
        <f t="shared" si="55"/>
        <v>5.3587511499999997E-2</v>
      </c>
      <c r="Q485" t="str">
        <f>VLOOKUP(VLOOKUP(C485,Mapping!$A$1:$C$17,3,0),Mapping!$E$1:$F$6,2,0)</f>
        <v>Vùng 02</v>
      </c>
    </row>
    <row r="486" spans="1:17" x14ac:dyDescent="0.3">
      <c r="A486" s="33">
        <v>44561</v>
      </c>
      <c r="B486">
        <v>2491</v>
      </c>
      <c r="C486">
        <v>48</v>
      </c>
      <c r="D486" s="38" t="s">
        <v>77</v>
      </c>
      <c r="E486" s="2" t="s">
        <v>41</v>
      </c>
      <c r="F486">
        <v>3181245</v>
      </c>
      <c r="G486" s="44">
        <f t="shared" si="49"/>
        <v>44197</v>
      </c>
      <c r="H486" s="50">
        <f t="shared" si="50"/>
        <v>365</v>
      </c>
      <c r="I486" s="50">
        <f t="shared" si="51"/>
        <v>163868173.5</v>
      </c>
      <c r="J486" s="46">
        <v>4489539</v>
      </c>
      <c r="K486" s="2" t="s">
        <v>34</v>
      </c>
      <c r="L486" s="52" t="str">
        <f t="shared" si="52"/>
        <v>20211231VND</v>
      </c>
      <c r="M486">
        <f>VLOOKUP(L486,Mapping!$H$1:$K$25,4,0)</f>
        <v>1</v>
      </c>
      <c r="N486">
        <f t="shared" si="53"/>
        <v>3.1812450000000001E-3</v>
      </c>
      <c r="O486">
        <f t="shared" si="54"/>
        <v>4.4895389999999999E-3</v>
      </c>
      <c r="P486">
        <f t="shared" si="55"/>
        <v>0.16386817349999999</v>
      </c>
      <c r="Q486" t="str">
        <f>VLOOKUP(VLOOKUP(C486,Mapping!$A$1:$C$17,3,0),Mapping!$E$1:$F$6,2,0)</f>
        <v>Vùng 01</v>
      </c>
    </row>
    <row r="487" spans="1:17" x14ac:dyDescent="0.3">
      <c r="A487" s="33">
        <v>44561</v>
      </c>
      <c r="B487">
        <v>2492</v>
      </c>
      <c r="C487">
        <v>34</v>
      </c>
      <c r="D487" s="38" t="s">
        <v>77</v>
      </c>
      <c r="E487" s="2" t="s">
        <v>41</v>
      </c>
      <c r="F487">
        <v>1508510</v>
      </c>
      <c r="G487" s="44">
        <f t="shared" si="49"/>
        <v>44197</v>
      </c>
      <c r="H487" s="50">
        <f t="shared" si="50"/>
        <v>365</v>
      </c>
      <c r="I487" s="50">
        <f t="shared" si="51"/>
        <v>33551347.5</v>
      </c>
      <c r="J487" s="46">
        <v>919215</v>
      </c>
      <c r="K487" s="2" t="s">
        <v>34</v>
      </c>
      <c r="L487" s="52" t="str">
        <f t="shared" si="52"/>
        <v>20211231VND</v>
      </c>
      <c r="M487">
        <f>VLOOKUP(L487,Mapping!$H$1:$K$25,4,0)</f>
        <v>1</v>
      </c>
      <c r="N487">
        <f t="shared" si="53"/>
        <v>1.50851E-3</v>
      </c>
      <c r="O487">
        <f t="shared" si="54"/>
        <v>9.1921500000000003E-4</v>
      </c>
      <c r="P487">
        <f t="shared" si="55"/>
        <v>3.3551347500000002E-2</v>
      </c>
      <c r="Q487" t="str">
        <f>VLOOKUP(VLOOKUP(C487,Mapping!$A$1:$C$17,3,0),Mapping!$E$1:$F$6,2,0)</f>
        <v>Vùng 02</v>
      </c>
    </row>
    <row r="488" spans="1:17" x14ac:dyDescent="0.3">
      <c r="A488" s="33">
        <v>44561</v>
      </c>
      <c r="B488">
        <v>2492</v>
      </c>
      <c r="C488">
        <v>34</v>
      </c>
      <c r="D488" s="38" t="s">
        <v>77</v>
      </c>
      <c r="E488" s="2" t="s">
        <v>41</v>
      </c>
      <c r="F488">
        <v>1029413</v>
      </c>
      <c r="G488" s="44">
        <f t="shared" si="49"/>
        <v>44197</v>
      </c>
      <c r="H488" s="50">
        <f t="shared" si="50"/>
        <v>365</v>
      </c>
      <c r="I488" s="50">
        <f t="shared" si="51"/>
        <v>46885418</v>
      </c>
      <c r="J488" s="46">
        <v>1284532</v>
      </c>
      <c r="K488" s="2" t="s">
        <v>34</v>
      </c>
      <c r="L488" s="52" t="str">
        <f t="shared" si="52"/>
        <v>20211231VND</v>
      </c>
      <c r="M488">
        <f>VLOOKUP(L488,Mapping!$H$1:$K$25,4,0)</f>
        <v>1</v>
      </c>
      <c r="N488">
        <f t="shared" si="53"/>
        <v>1.0294130000000001E-3</v>
      </c>
      <c r="O488">
        <f t="shared" si="54"/>
        <v>1.2845319999999999E-3</v>
      </c>
      <c r="P488">
        <f t="shared" si="55"/>
        <v>4.6885417999999998E-2</v>
      </c>
      <c r="Q488" t="str">
        <f>VLOOKUP(VLOOKUP(C488,Mapping!$A$1:$C$17,3,0),Mapping!$E$1:$F$6,2,0)</f>
        <v>Vùng 02</v>
      </c>
    </row>
    <row r="489" spans="1:17" x14ac:dyDescent="0.3">
      <c r="A489" s="33">
        <v>44561</v>
      </c>
      <c r="B489">
        <v>2492</v>
      </c>
      <c r="C489">
        <v>34</v>
      </c>
      <c r="D489" s="38" t="s">
        <v>77</v>
      </c>
      <c r="E489" s="2" t="s">
        <v>41</v>
      </c>
      <c r="F489">
        <v>106275</v>
      </c>
      <c r="G489" s="44">
        <f t="shared" si="49"/>
        <v>44197</v>
      </c>
      <c r="H489" s="50">
        <f t="shared" si="50"/>
        <v>365</v>
      </c>
      <c r="I489" s="50">
        <f t="shared" si="51"/>
        <v>12684297.5</v>
      </c>
      <c r="J489" s="46">
        <v>347515</v>
      </c>
      <c r="K489" s="2" t="s">
        <v>34</v>
      </c>
      <c r="L489" s="52" t="str">
        <f t="shared" si="52"/>
        <v>20211231VND</v>
      </c>
      <c r="M489">
        <f>VLOOKUP(L489,Mapping!$H$1:$K$25,4,0)</f>
        <v>1</v>
      </c>
      <c r="N489">
        <f t="shared" si="53"/>
        <v>1.0627499999999999E-4</v>
      </c>
      <c r="O489">
        <f t="shared" si="54"/>
        <v>3.4751500000000001E-4</v>
      </c>
      <c r="P489">
        <f t="shared" si="55"/>
        <v>1.26842975E-2</v>
      </c>
      <c r="Q489" t="str">
        <f>VLOOKUP(VLOOKUP(C489,Mapping!$A$1:$C$17,3,0),Mapping!$E$1:$F$6,2,0)</f>
        <v>Vùng 02</v>
      </c>
    </row>
    <row r="490" spans="1:17" x14ac:dyDescent="0.3">
      <c r="A490" s="33">
        <v>44561</v>
      </c>
      <c r="B490">
        <v>2493</v>
      </c>
      <c r="C490">
        <v>34</v>
      </c>
      <c r="D490" s="38" t="s">
        <v>77</v>
      </c>
      <c r="E490" s="2" t="s">
        <v>41</v>
      </c>
      <c r="F490">
        <v>785442</v>
      </c>
      <c r="G490" s="44">
        <f t="shared" si="49"/>
        <v>44197</v>
      </c>
      <c r="H490" s="50">
        <f t="shared" si="50"/>
        <v>365</v>
      </c>
      <c r="I490" s="50">
        <f t="shared" si="51"/>
        <v>44652713</v>
      </c>
      <c r="J490" s="46">
        <v>1223362</v>
      </c>
      <c r="K490" s="2" t="s">
        <v>34</v>
      </c>
      <c r="L490" s="52" t="str">
        <f t="shared" si="52"/>
        <v>20211231VND</v>
      </c>
      <c r="M490">
        <f>VLOOKUP(L490,Mapping!$H$1:$K$25,4,0)</f>
        <v>1</v>
      </c>
      <c r="N490">
        <f t="shared" si="53"/>
        <v>7.8544200000000002E-4</v>
      </c>
      <c r="O490">
        <f t="shared" si="54"/>
        <v>1.223362E-3</v>
      </c>
      <c r="P490">
        <f t="shared" si="55"/>
        <v>4.4652712999999997E-2</v>
      </c>
      <c r="Q490" t="str">
        <f>VLOOKUP(VLOOKUP(C490,Mapping!$A$1:$C$17,3,0),Mapping!$E$1:$F$6,2,0)</f>
        <v>Vùng 02</v>
      </c>
    </row>
    <row r="491" spans="1:17" x14ac:dyDescent="0.3">
      <c r="A491" s="33">
        <v>44561</v>
      </c>
      <c r="B491">
        <v>2494</v>
      </c>
      <c r="C491">
        <v>24</v>
      </c>
      <c r="D491" s="38" t="s">
        <v>77</v>
      </c>
      <c r="E491" s="2" t="s">
        <v>41</v>
      </c>
      <c r="F491">
        <v>1956586</v>
      </c>
      <c r="G491" s="44">
        <f t="shared" si="49"/>
        <v>44197</v>
      </c>
      <c r="H491" s="50">
        <f t="shared" si="50"/>
        <v>365</v>
      </c>
      <c r="I491" s="50">
        <f t="shared" si="51"/>
        <v>37401915</v>
      </c>
      <c r="J491" s="46">
        <v>1024710</v>
      </c>
      <c r="K491" s="2" t="s">
        <v>34</v>
      </c>
      <c r="L491" s="52" t="str">
        <f t="shared" si="52"/>
        <v>20211231VND</v>
      </c>
      <c r="M491">
        <f>VLOOKUP(L491,Mapping!$H$1:$K$25,4,0)</f>
        <v>1</v>
      </c>
      <c r="N491">
        <f t="shared" si="53"/>
        <v>1.9565860000000002E-3</v>
      </c>
      <c r="O491">
        <f t="shared" si="54"/>
        <v>1.0247100000000001E-3</v>
      </c>
      <c r="P491">
        <f t="shared" si="55"/>
        <v>3.7401915000000001E-2</v>
      </c>
      <c r="Q491" t="str">
        <f>VLOOKUP(VLOOKUP(C491,Mapping!$A$1:$C$17,3,0),Mapping!$E$1:$F$6,2,0)</f>
        <v>Vùng 04</v>
      </c>
    </row>
    <row r="492" spans="1:17" x14ac:dyDescent="0.3">
      <c r="A492" s="33">
        <v>44561</v>
      </c>
      <c r="B492">
        <v>2495</v>
      </c>
      <c r="C492">
        <v>34</v>
      </c>
      <c r="D492" s="38" t="s">
        <v>77</v>
      </c>
      <c r="E492" s="2" t="s">
        <v>41</v>
      </c>
      <c r="F492">
        <v>1908117</v>
      </c>
      <c r="G492" s="44">
        <f t="shared" si="49"/>
        <v>44197</v>
      </c>
      <c r="H492" s="50">
        <f t="shared" si="50"/>
        <v>365</v>
      </c>
      <c r="I492" s="50">
        <f t="shared" si="51"/>
        <v>14910907.000000002</v>
      </c>
      <c r="J492" s="46">
        <v>408518</v>
      </c>
      <c r="K492" s="2" t="s">
        <v>34</v>
      </c>
      <c r="L492" s="52" t="str">
        <f t="shared" si="52"/>
        <v>20211231VND</v>
      </c>
      <c r="M492">
        <f>VLOOKUP(L492,Mapping!$H$1:$K$25,4,0)</f>
        <v>1</v>
      </c>
      <c r="N492">
        <f t="shared" si="53"/>
        <v>1.908117E-3</v>
      </c>
      <c r="O492">
        <f t="shared" si="54"/>
        <v>4.0851800000000002E-4</v>
      </c>
      <c r="P492">
        <f t="shared" si="55"/>
        <v>1.4910907000000001E-2</v>
      </c>
      <c r="Q492" t="str">
        <f>VLOOKUP(VLOOKUP(C492,Mapping!$A$1:$C$17,3,0),Mapping!$E$1:$F$6,2,0)</f>
        <v>Vùng 02</v>
      </c>
    </row>
    <row r="493" spans="1:17" x14ac:dyDescent="0.3">
      <c r="A493" s="33">
        <v>44561</v>
      </c>
      <c r="B493">
        <v>2495</v>
      </c>
      <c r="C493">
        <v>34</v>
      </c>
      <c r="D493" s="38" t="s">
        <v>77</v>
      </c>
      <c r="E493" s="2" t="s">
        <v>41</v>
      </c>
      <c r="F493">
        <v>1914693</v>
      </c>
      <c r="G493" s="44">
        <f t="shared" si="49"/>
        <v>44197</v>
      </c>
      <c r="H493" s="50">
        <f t="shared" si="50"/>
        <v>365</v>
      </c>
      <c r="I493" s="50">
        <f t="shared" si="51"/>
        <v>49813776.5</v>
      </c>
      <c r="J493" s="46">
        <v>1364761</v>
      </c>
      <c r="K493" s="2" t="s">
        <v>34</v>
      </c>
      <c r="L493" s="52" t="str">
        <f t="shared" si="52"/>
        <v>20211231VND</v>
      </c>
      <c r="M493">
        <f>VLOOKUP(L493,Mapping!$H$1:$K$25,4,0)</f>
        <v>1</v>
      </c>
      <c r="N493">
        <f t="shared" si="53"/>
        <v>1.9146930000000001E-3</v>
      </c>
      <c r="O493">
        <f t="shared" si="54"/>
        <v>1.3647609999999999E-3</v>
      </c>
      <c r="P493">
        <f t="shared" si="55"/>
        <v>4.9813776499999997E-2</v>
      </c>
      <c r="Q493" t="str">
        <f>VLOOKUP(VLOOKUP(C493,Mapping!$A$1:$C$17,3,0),Mapping!$E$1:$F$6,2,0)</f>
        <v>Vùng 02</v>
      </c>
    </row>
    <row r="494" spans="1:17" x14ac:dyDescent="0.3">
      <c r="A494" s="33">
        <v>44561</v>
      </c>
      <c r="B494">
        <v>2496</v>
      </c>
      <c r="C494">
        <v>25</v>
      </c>
      <c r="D494" s="38" t="s">
        <v>77</v>
      </c>
      <c r="E494" s="2" t="s">
        <v>41</v>
      </c>
      <c r="F494">
        <v>7274904</v>
      </c>
      <c r="G494" s="44">
        <f t="shared" si="49"/>
        <v>44197</v>
      </c>
      <c r="H494" s="50">
        <f t="shared" si="50"/>
        <v>365</v>
      </c>
      <c r="I494" s="50">
        <f t="shared" si="51"/>
        <v>286321111</v>
      </c>
      <c r="J494" s="46">
        <v>7844414</v>
      </c>
      <c r="K494" s="2" t="s">
        <v>34</v>
      </c>
      <c r="L494" s="52" t="str">
        <f t="shared" si="52"/>
        <v>20211231VND</v>
      </c>
      <c r="M494">
        <f>VLOOKUP(L494,Mapping!$H$1:$K$25,4,0)</f>
        <v>1</v>
      </c>
      <c r="N494">
        <f t="shared" si="53"/>
        <v>7.2749039999999996E-3</v>
      </c>
      <c r="O494">
        <f t="shared" si="54"/>
        <v>7.8444139999999992E-3</v>
      </c>
      <c r="P494">
        <f t="shared" si="55"/>
        <v>0.28632111100000002</v>
      </c>
      <c r="Q494" t="str">
        <f>VLOOKUP(VLOOKUP(C494,Mapping!$A$1:$C$17,3,0),Mapping!$E$1:$F$6,2,0)</f>
        <v>Vùng 01</v>
      </c>
    </row>
    <row r="495" spans="1:17" x14ac:dyDescent="0.3">
      <c r="A495" s="33">
        <v>44561</v>
      </c>
      <c r="B495">
        <v>2496</v>
      </c>
      <c r="C495">
        <v>25</v>
      </c>
      <c r="D495" s="38" t="s">
        <v>77</v>
      </c>
      <c r="E495" s="2" t="s">
        <v>41</v>
      </c>
      <c r="F495">
        <v>1503225</v>
      </c>
      <c r="G495" s="44">
        <f t="shared" si="49"/>
        <v>44197</v>
      </c>
      <c r="H495" s="50">
        <f t="shared" si="50"/>
        <v>365</v>
      </c>
      <c r="I495" s="50">
        <f t="shared" si="51"/>
        <v>174351681468.16199</v>
      </c>
      <c r="J495" s="46">
        <v>216753</v>
      </c>
      <c r="K495" s="2" t="s">
        <v>35</v>
      </c>
      <c r="L495" s="52" t="str">
        <f t="shared" si="52"/>
        <v>20211231USD</v>
      </c>
      <c r="M495">
        <f>VLOOKUP(L495,Mapping!$H$1:$K$25,4,0)</f>
        <v>22037.795999999998</v>
      </c>
      <c r="N495">
        <f t="shared" si="53"/>
        <v>33.127765892100001</v>
      </c>
      <c r="O495">
        <f t="shared" si="54"/>
        <v>4.7767583963879998</v>
      </c>
      <c r="P495">
        <f t="shared" si="55"/>
        <v>174.35168146816198</v>
      </c>
      <c r="Q495" t="str">
        <f>VLOOKUP(VLOOKUP(C495,Mapping!$A$1:$C$17,3,0),Mapping!$E$1:$F$6,2,0)</f>
        <v>Vùng 01</v>
      </c>
    </row>
    <row r="496" spans="1:17" x14ac:dyDescent="0.3">
      <c r="A496" s="33">
        <v>44561</v>
      </c>
      <c r="B496">
        <v>2497</v>
      </c>
      <c r="C496">
        <v>20</v>
      </c>
      <c r="D496" s="38" t="s">
        <v>77</v>
      </c>
      <c r="E496" s="2" t="s">
        <v>41</v>
      </c>
      <c r="F496">
        <v>504648</v>
      </c>
      <c r="G496" s="44">
        <f t="shared" si="49"/>
        <v>44197</v>
      </c>
      <c r="H496" s="50">
        <f t="shared" si="50"/>
        <v>365</v>
      </c>
      <c r="I496" s="50">
        <f t="shared" si="51"/>
        <v>65923197.5</v>
      </c>
      <c r="J496" s="46">
        <v>1806115</v>
      </c>
      <c r="K496" s="2" t="s">
        <v>34</v>
      </c>
      <c r="L496" s="52" t="str">
        <f t="shared" si="52"/>
        <v>20211231VND</v>
      </c>
      <c r="M496">
        <f>VLOOKUP(L496,Mapping!$H$1:$K$25,4,0)</f>
        <v>1</v>
      </c>
      <c r="N496">
        <f t="shared" si="53"/>
        <v>5.0464800000000001E-4</v>
      </c>
      <c r="O496">
        <f t="shared" si="54"/>
        <v>1.8061150000000001E-3</v>
      </c>
      <c r="P496">
        <f t="shared" si="55"/>
        <v>6.5923197500000003E-2</v>
      </c>
      <c r="Q496" t="str">
        <f>VLOOKUP(VLOOKUP(C496,Mapping!$A$1:$C$17,3,0),Mapping!$E$1:$F$6,2,0)</f>
        <v>Vùng 02</v>
      </c>
    </row>
    <row r="497" spans="1:17" x14ac:dyDescent="0.3">
      <c r="A497" s="33">
        <v>44561</v>
      </c>
      <c r="B497">
        <v>2497</v>
      </c>
      <c r="C497">
        <v>20</v>
      </c>
      <c r="D497" s="38" t="s">
        <v>77</v>
      </c>
      <c r="E497" s="2" t="s">
        <v>41</v>
      </c>
      <c r="F497">
        <v>1014667</v>
      </c>
      <c r="G497" s="44">
        <f t="shared" si="49"/>
        <v>44197</v>
      </c>
      <c r="H497" s="50">
        <f t="shared" si="50"/>
        <v>365</v>
      </c>
      <c r="I497" s="50">
        <f t="shared" si="51"/>
        <v>55385538.000000007</v>
      </c>
      <c r="J497" s="46">
        <v>1517412</v>
      </c>
      <c r="K497" s="2" t="s">
        <v>34</v>
      </c>
      <c r="L497" s="52" t="str">
        <f t="shared" si="52"/>
        <v>20211231VND</v>
      </c>
      <c r="M497">
        <f>VLOOKUP(L497,Mapping!$H$1:$K$25,4,0)</f>
        <v>1</v>
      </c>
      <c r="N497">
        <f t="shared" si="53"/>
        <v>1.0146669999999999E-3</v>
      </c>
      <c r="O497">
        <f t="shared" si="54"/>
        <v>1.5174120000000001E-3</v>
      </c>
      <c r="P497">
        <f t="shared" si="55"/>
        <v>5.5385538000000005E-2</v>
      </c>
      <c r="Q497" t="str">
        <f>VLOOKUP(VLOOKUP(C497,Mapping!$A$1:$C$17,3,0),Mapping!$E$1:$F$6,2,0)</f>
        <v>Vùng 02</v>
      </c>
    </row>
    <row r="498" spans="1:17" x14ac:dyDescent="0.3">
      <c r="A498" s="33">
        <v>44561</v>
      </c>
      <c r="B498">
        <v>2498</v>
      </c>
      <c r="C498">
        <v>48</v>
      </c>
      <c r="D498" s="38" t="s">
        <v>77</v>
      </c>
      <c r="E498" s="2" t="s">
        <v>41</v>
      </c>
      <c r="F498">
        <v>986871</v>
      </c>
      <c r="G498" s="44">
        <f t="shared" si="49"/>
        <v>44197</v>
      </c>
      <c r="H498" s="50">
        <f t="shared" si="50"/>
        <v>365</v>
      </c>
      <c r="I498" s="50">
        <f t="shared" si="51"/>
        <v>32575702.5</v>
      </c>
      <c r="J498" s="46">
        <v>892485</v>
      </c>
      <c r="K498" s="2" t="s">
        <v>34</v>
      </c>
      <c r="L498" s="52" t="str">
        <f t="shared" si="52"/>
        <v>20211231VND</v>
      </c>
      <c r="M498">
        <f>VLOOKUP(L498,Mapping!$H$1:$K$25,4,0)</f>
        <v>1</v>
      </c>
      <c r="N498">
        <f t="shared" si="53"/>
        <v>9.8687100000000006E-4</v>
      </c>
      <c r="O498">
        <f t="shared" si="54"/>
        <v>8.9248500000000004E-4</v>
      </c>
      <c r="P498">
        <f t="shared" si="55"/>
        <v>3.2575702499999998E-2</v>
      </c>
      <c r="Q498" t="str">
        <f>VLOOKUP(VLOOKUP(C498,Mapping!$A$1:$C$17,3,0),Mapping!$E$1:$F$6,2,0)</f>
        <v>Vùng 01</v>
      </c>
    </row>
    <row r="499" spans="1:17" x14ac:dyDescent="0.3">
      <c r="A499" s="33">
        <v>44561</v>
      </c>
      <c r="B499">
        <v>2498</v>
      </c>
      <c r="C499">
        <v>48</v>
      </c>
      <c r="D499" s="38" t="s">
        <v>77</v>
      </c>
      <c r="E499" s="2" t="s">
        <v>41</v>
      </c>
      <c r="F499">
        <v>1808729</v>
      </c>
      <c r="G499" s="44">
        <f t="shared" si="49"/>
        <v>44197</v>
      </c>
      <c r="H499" s="50">
        <f t="shared" si="50"/>
        <v>365</v>
      </c>
      <c r="I499" s="50">
        <f t="shared" si="51"/>
        <v>63736300</v>
      </c>
      <c r="J499" s="46">
        <v>1746200</v>
      </c>
      <c r="K499" s="2" t="s">
        <v>34</v>
      </c>
      <c r="L499" s="52" t="str">
        <f t="shared" si="52"/>
        <v>20211231VND</v>
      </c>
      <c r="M499">
        <f>VLOOKUP(L499,Mapping!$H$1:$K$25,4,0)</f>
        <v>1</v>
      </c>
      <c r="N499">
        <f t="shared" si="53"/>
        <v>1.808729E-3</v>
      </c>
      <c r="O499">
        <f t="shared" si="54"/>
        <v>1.7462000000000001E-3</v>
      </c>
      <c r="P499">
        <f t="shared" si="55"/>
        <v>6.3736299999999996E-2</v>
      </c>
      <c r="Q499" t="str">
        <f>VLOOKUP(VLOOKUP(C499,Mapping!$A$1:$C$17,3,0),Mapping!$E$1:$F$6,2,0)</f>
        <v>Vùng 01</v>
      </c>
    </row>
    <row r="500" spans="1:17" x14ac:dyDescent="0.3">
      <c r="A500" s="33">
        <v>44561</v>
      </c>
      <c r="B500">
        <v>2500</v>
      </c>
      <c r="C500">
        <v>41</v>
      </c>
      <c r="D500" s="38" t="s">
        <v>77</v>
      </c>
      <c r="E500" s="2" t="s">
        <v>41</v>
      </c>
      <c r="F500">
        <v>8820618</v>
      </c>
      <c r="G500" s="44">
        <f t="shared" si="49"/>
        <v>44197</v>
      </c>
      <c r="H500" s="50">
        <f t="shared" si="50"/>
        <v>365</v>
      </c>
      <c r="I500" s="50">
        <f t="shared" si="51"/>
        <v>230007852.5</v>
      </c>
      <c r="J500" s="46">
        <v>6301585</v>
      </c>
      <c r="K500" s="2" t="s">
        <v>34</v>
      </c>
      <c r="L500" s="52" t="str">
        <f t="shared" si="52"/>
        <v>20211231VND</v>
      </c>
      <c r="M500">
        <f>VLOOKUP(L500,Mapping!$H$1:$K$25,4,0)</f>
        <v>1</v>
      </c>
      <c r="N500">
        <f t="shared" si="53"/>
        <v>8.8206180000000006E-3</v>
      </c>
      <c r="O500">
        <f t="shared" si="54"/>
        <v>6.3015850000000002E-3</v>
      </c>
      <c r="P500">
        <f t="shared" si="55"/>
        <v>0.2300078525</v>
      </c>
      <c r="Q500" t="str">
        <f>VLOOKUP(VLOOKUP(C500,Mapping!$A$1:$C$17,3,0),Mapping!$E$1:$F$6,2,0)</f>
        <v>Vùng 05</v>
      </c>
    </row>
    <row r="501" spans="1:17" x14ac:dyDescent="0.3">
      <c r="A501" s="33">
        <v>44561</v>
      </c>
      <c r="B501">
        <v>2501</v>
      </c>
      <c r="C501">
        <v>20</v>
      </c>
      <c r="D501" s="38" t="s">
        <v>77</v>
      </c>
      <c r="E501" s="2" t="s">
        <v>41</v>
      </c>
      <c r="F501">
        <v>1138793</v>
      </c>
      <c r="G501" s="44">
        <f t="shared" si="49"/>
        <v>44197</v>
      </c>
      <c r="H501" s="50">
        <f t="shared" si="50"/>
        <v>365</v>
      </c>
      <c r="I501" s="50">
        <f t="shared" si="51"/>
        <v>22203680</v>
      </c>
      <c r="J501" s="46">
        <v>608320</v>
      </c>
      <c r="K501" s="2" t="s">
        <v>34</v>
      </c>
      <c r="L501" s="52" t="str">
        <f t="shared" si="52"/>
        <v>20211231VND</v>
      </c>
      <c r="M501">
        <f>VLOOKUP(L501,Mapping!$H$1:$K$25,4,0)</f>
        <v>1</v>
      </c>
      <c r="N501">
        <f t="shared" si="53"/>
        <v>1.1387929999999999E-3</v>
      </c>
      <c r="O501">
        <f t="shared" si="54"/>
        <v>6.0831999999999998E-4</v>
      </c>
      <c r="P501">
        <f t="shared" si="55"/>
        <v>2.220368E-2</v>
      </c>
      <c r="Q501" t="str">
        <f>VLOOKUP(VLOOKUP(C501,Mapping!$A$1:$C$17,3,0),Mapping!$E$1:$F$6,2,0)</f>
        <v>Vùng 02</v>
      </c>
    </row>
    <row r="502" spans="1:17" x14ac:dyDescent="0.3">
      <c r="A502" s="33">
        <v>44561</v>
      </c>
      <c r="B502">
        <v>2501</v>
      </c>
      <c r="C502">
        <v>20</v>
      </c>
      <c r="D502" s="38" t="s">
        <v>77</v>
      </c>
      <c r="E502" s="2" t="s">
        <v>41</v>
      </c>
      <c r="F502">
        <v>1013353</v>
      </c>
      <c r="G502" s="44">
        <f t="shared" si="49"/>
        <v>44197</v>
      </c>
      <c r="H502" s="50">
        <f t="shared" si="50"/>
        <v>365</v>
      </c>
      <c r="I502" s="50">
        <f t="shared" si="51"/>
        <v>48006588.5</v>
      </c>
      <c r="J502" s="46">
        <v>1315249</v>
      </c>
      <c r="K502" s="2" t="s">
        <v>34</v>
      </c>
      <c r="L502" s="52" t="str">
        <f t="shared" si="52"/>
        <v>20211231VND</v>
      </c>
      <c r="M502">
        <f>VLOOKUP(L502,Mapping!$H$1:$K$25,4,0)</f>
        <v>1</v>
      </c>
      <c r="N502">
        <f t="shared" si="53"/>
        <v>1.013353E-3</v>
      </c>
      <c r="O502">
        <f t="shared" si="54"/>
        <v>1.3152490000000001E-3</v>
      </c>
      <c r="P502">
        <f t="shared" si="55"/>
        <v>4.8006588500000003E-2</v>
      </c>
      <c r="Q502" t="str">
        <f>VLOOKUP(VLOOKUP(C502,Mapping!$A$1:$C$17,3,0),Mapping!$E$1:$F$6,2,0)</f>
        <v>Vùng 02</v>
      </c>
    </row>
    <row r="503" spans="1:17" x14ac:dyDescent="0.3">
      <c r="A503" s="33">
        <v>44561</v>
      </c>
      <c r="B503">
        <v>2504</v>
      </c>
      <c r="C503">
        <v>20</v>
      </c>
      <c r="D503" s="38" t="s">
        <v>77</v>
      </c>
      <c r="E503" s="2" t="s">
        <v>41</v>
      </c>
      <c r="F503">
        <v>687949</v>
      </c>
      <c r="G503" s="44">
        <f t="shared" si="49"/>
        <v>44197</v>
      </c>
      <c r="H503" s="50">
        <f t="shared" si="50"/>
        <v>365</v>
      </c>
      <c r="I503" s="50">
        <f t="shared" si="51"/>
        <v>39023573.5</v>
      </c>
      <c r="J503" s="46">
        <v>1069139</v>
      </c>
      <c r="K503" s="2" t="s">
        <v>34</v>
      </c>
      <c r="L503" s="52" t="str">
        <f t="shared" si="52"/>
        <v>20211231VND</v>
      </c>
      <c r="M503">
        <f>VLOOKUP(L503,Mapping!$H$1:$K$25,4,0)</f>
        <v>1</v>
      </c>
      <c r="N503">
        <f t="shared" si="53"/>
        <v>6.8794899999999998E-4</v>
      </c>
      <c r="O503">
        <f t="shared" si="54"/>
        <v>1.069139E-3</v>
      </c>
      <c r="P503">
        <f t="shared" si="55"/>
        <v>3.9023573499999999E-2</v>
      </c>
      <c r="Q503" t="str">
        <f>VLOOKUP(VLOOKUP(C503,Mapping!$A$1:$C$17,3,0),Mapping!$E$1:$F$6,2,0)</f>
        <v>Vùng 02</v>
      </c>
    </row>
    <row r="504" spans="1:17" x14ac:dyDescent="0.3">
      <c r="A504" s="33">
        <v>44561</v>
      </c>
      <c r="B504">
        <v>2504</v>
      </c>
      <c r="C504">
        <v>24</v>
      </c>
      <c r="D504" s="38" t="s">
        <v>77</v>
      </c>
      <c r="E504" s="2" t="s">
        <v>41</v>
      </c>
      <c r="F504">
        <v>740964</v>
      </c>
      <c r="G504" s="44">
        <f t="shared" si="49"/>
        <v>44197</v>
      </c>
      <c r="H504" s="50">
        <f t="shared" si="50"/>
        <v>365</v>
      </c>
      <c r="I504" s="50">
        <f t="shared" si="51"/>
        <v>19519579.5</v>
      </c>
      <c r="J504" s="46">
        <v>534783</v>
      </c>
      <c r="K504" s="2" t="s">
        <v>34</v>
      </c>
      <c r="L504" s="52" t="str">
        <f t="shared" si="52"/>
        <v>20211231VND</v>
      </c>
      <c r="M504">
        <f>VLOOKUP(L504,Mapping!$H$1:$K$25,4,0)</f>
        <v>1</v>
      </c>
      <c r="N504">
        <f t="shared" si="53"/>
        <v>7.4096399999999999E-4</v>
      </c>
      <c r="O504">
        <f t="shared" si="54"/>
        <v>5.3478300000000005E-4</v>
      </c>
      <c r="P504">
        <f t="shared" si="55"/>
        <v>1.9519579499999998E-2</v>
      </c>
      <c r="Q504" t="str">
        <f>VLOOKUP(VLOOKUP(C504,Mapping!$A$1:$C$17,3,0),Mapping!$E$1:$F$6,2,0)</f>
        <v>Vùng 04</v>
      </c>
    </row>
    <row r="505" spans="1:17" x14ac:dyDescent="0.3">
      <c r="A505" s="33">
        <v>44561</v>
      </c>
      <c r="B505">
        <v>2505</v>
      </c>
      <c r="C505">
        <v>40</v>
      </c>
      <c r="D505" s="38" t="s">
        <v>77</v>
      </c>
      <c r="E505" s="2" t="s">
        <v>41</v>
      </c>
      <c r="F505">
        <v>1522168</v>
      </c>
      <c r="G505" s="44">
        <f t="shared" si="49"/>
        <v>44197</v>
      </c>
      <c r="H505" s="50">
        <f t="shared" si="50"/>
        <v>365</v>
      </c>
      <c r="I505" s="50">
        <f t="shared" si="51"/>
        <v>66596695.500000007</v>
      </c>
      <c r="J505" s="46">
        <v>1824567</v>
      </c>
      <c r="K505" s="2" t="s">
        <v>34</v>
      </c>
      <c r="L505" s="52" t="str">
        <f t="shared" si="52"/>
        <v>20211231VND</v>
      </c>
      <c r="M505">
        <f>VLOOKUP(L505,Mapping!$H$1:$K$25,4,0)</f>
        <v>1</v>
      </c>
      <c r="N505">
        <f t="shared" si="53"/>
        <v>1.522168E-3</v>
      </c>
      <c r="O505">
        <f t="shared" si="54"/>
        <v>1.824567E-3</v>
      </c>
      <c r="P505">
        <f t="shared" si="55"/>
        <v>6.6596695500000011E-2</v>
      </c>
      <c r="Q505" t="str">
        <f>VLOOKUP(VLOOKUP(C505,Mapping!$A$1:$C$17,3,0),Mapping!$E$1:$F$6,2,0)</f>
        <v>Vùng 01</v>
      </c>
    </row>
    <row r="506" spans="1:17" x14ac:dyDescent="0.3">
      <c r="A506" s="33">
        <v>44561</v>
      </c>
      <c r="B506">
        <v>2505</v>
      </c>
      <c r="C506">
        <v>26</v>
      </c>
      <c r="D506" s="38" t="s">
        <v>77</v>
      </c>
      <c r="E506" s="2" t="s">
        <v>41</v>
      </c>
      <c r="F506">
        <v>67121</v>
      </c>
      <c r="G506" s="44">
        <f t="shared" si="49"/>
        <v>44197</v>
      </c>
      <c r="H506" s="50">
        <f t="shared" si="50"/>
        <v>365</v>
      </c>
      <c r="I506" s="50">
        <f t="shared" si="51"/>
        <v>41164444.5</v>
      </c>
      <c r="J506" s="46">
        <v>1127793</v>
      </c>
      <c r="K506" s="2" t="s">
        <v>34</v>
      </c>
      <c r="L506" s="52" t="str">
        <f t="shared" si="52"/>
        <v>20211231VND</v>
      </c>
      <c r="M506">
        <f>VLOOKUP(L506,Mapping!$H$1:$K$25,4,0)</f>
        <v>1</v>
      </c>
      <c r="N506">
        <f t="shared" si="53"/>
        <v>6.7120999999999997E-5</v>
      </c>
      <c r="O506">
        <f t="shared" si="54"/>
        <v>1.127793E-3</v>
      </c>
      <c r="P506">
        <f t="shared" si="55"/>
        <v>4.1164444500000001E-2</v>
      </c>
      <c r="Q506" t="str">
        <f>VLOOKUP(VLOOKUP(C506,Mapping!$A$1:$C$17,3,0),Mapping!$E$1:$F$6,2,0)</f>
        <v>Vùng 04</v>
      </c>
    </row>
    <row r="507" spans="1:17" x14ac:dyDescent="0.3">
      <c r="A507" s="33">
        <v>44561</v>
      </c>
      <c r="B507">
        <v>2506</v>
      </c>
      <c r="C507">
        <v>48</v>
      </c>
      <c r="D507" s="38" t="s">
        <v>77</v>
      </c>
      <c r="E507" s="2" t="s">
        <v>41</v>
      </c>
      <c r="F507">
        <v>2169</v>
      </c>
      <c r="G507" s="44">
        <f t="shared" si="49"/>
        <v>44197</v>
      </c>
      <c r="H507" s="50">
        <f t="shared" si="50"/>
        <v>365</v>
      </c>
      <c r="I507" s="50">
        <f t="shared" si="51"/>
        <v>71707973</v>
      </c>
      <c r="J507" s="46">
        <v>1964602</v>
      </c>
      <c r="K507" s="2" t="s">
        <v>34</v>
      </c>
      <c r="L507" s="52" t="str">
        <f t="shared" si="52"/>
        <v>20211231VND</v>
      </c>
      <c r="M507">
        <f>VLOOKUP(L507,Mapping!$H$1:$K$25,4,0)</f>
        <v>1</v>
      </c>
      <c r="N507">
        <f t="shared" si="53"/>
        <v>2.1689999999999999E-6</v>
      </c>
      <c r="O507">
        <f t="shared" si="54"/>
        <v>1.9646020000000002E-3</v>
      </c>
      <c r="P507">
        <f t="shared" si="55"/>
        <v>7.1707972999999994E-2</v>
      </c>
      <c r="Q507" t="str">
        <f>VLOOKUP(VLOOKUP(C507,Mapping!$A$1:$C$17,3,0),Mapping!$E$1:$F$6,2,0)</f>
        <v>Vùng 01</v>
      </c>
    </row>
    <row r="508" spans="1:17" x14ac:dyDescent="0.3">
      <c r="A508" s="33">
        <v>44561</v>
      </c>
      <c r="B508">
        <v>2508</v>
      </c>
      <c r="C508">
        <v>23</v>
      </c>
      <c r="D508" s="38" t="s">
        <v>77</v>
      </c>
      <c r="E508" s="2" t="s">
        <v>41</v>
      </c>
      <c r="F508">
        <v>1541630</v>
      </c>
      <c r="G508" s="44">
        <f t="shared" si="49"/>
        <v>44197</v>
      </c>
      <c r="H508" s="50">
        <f t="shared" si="50"/>
        <v>365</v>
      </c>
      <c r="I508" s="50">
        <f t="shared" si="51"/>
        <v>1364365272487.7339</v>
      </c>
      <c r="J508" s="46">
        <v>1696171</v>
      </c>
      <c r="K508" s="2" t="s">
        <v>35</v>
      </c>
      <c r="L508" s="52" t="str">
        <f t="shared" si="52"/>
        <v>20211231USD</v>
      </c>
      <c r="M508">
        <f>VLOOKUP(L508,Mapping!$H$1:$K$25,4,0)</f>
        <v>22037.795999999998</v>
      </c>
      <c r="N508">
        <f t="shared" si="53"/>
        <v>33.974127447479994</v>
      </c>
      <c r="O508">
        <f t="shared" si="54"/>
        <v>37.379870479116001</v>
      </c>
      <c r="P508">
        <f t="shared" si="55"/>
        <v>1364.3652724877338</v>
      </c>
      <c r="Q508" t="str">
        <f>VLOOKUP(VLOOKUP(C508,Mapping!$A$1:$C$17,3,0),Mapping!$E$1:$F$6,2,0)</f>
        <v>Vùng 02</v>
      </c>
    </row>
    <row r="509" spans="1:17" x14ac:dyDescent="0.3">
      <c r="A509" s="33">
        <v>44561</v>
      </c>
      <c r="B509">
        <v>2508</v>
      </c>
      <c r="C509">
        <v>23</v>
      </c>
      <c r="D509" s="38" t="s">
        <v>77</v>
      </c>
      <c r="E509" s="2" t="s">
        <v>41</v>
      </c>
      <c r="F509">
        <v>232423</v>
      </c>
      <c r="G509" s="44">
        <f t="shared" si="49"/>
        <v>44197</v>
      </c>
      <c r="H509" s="50">
        <f t="shared" si="50"/>
        <v>365</v>
      </c>
      <c r="I509" s="50">
        <f t="shared" si="51"/>
        <v>14141049</v>
      </c>
      <c r="J509" s="46">
        <v>387426</v>
      </c>
      <c r="K509" s="2" t="s">
        <v>34</v>
      </c>
      <c r="L509" s="52" t="str">
        <f t="shared" si="52"/>
        <v>20211231VND</v>
      </c>
      <c r="M509">
        <f>VLOOKUP(L509,Mapping!$H$1:$K$25,4,0)</f>
        <v>1</v>
      </c>
      <c r="N509">
        <f t="shared" si="53"/>
        <v>2.3242299999999999E-4</v>
      </c>
      <c r="O509">
        <f t="shared" si="54"/>
        <v>3.8742600000000001E-4</v>
      </c>
      <c r="P509">
        <f t="shared" si="55"/>
        <v>1.4141048999999999E-2</v>
      </c>
      <c r="Q509" t="str">
        <f>VLOOKUP(VLOOKUP(C509,Mapping!$A$1:$C$17,3,0),Mapping!$E$1:$F$6,2,0)</f>
        <v>Vùng 02</v>
      </c>
    </row>
    <row r="510" spans="1:17" x14ac:dyDescent="0.3">
      <c r="A510" s="33">
        <v>44561</v>
      </c>
      <c r="B510">
        <v>2509</v>
      </c>
      <c r="C510">
        <v>20</v>
      </c>
      <c r="D510" s="38" t="s">
        <v>77</v>
      </c>
      <c r="E510" s="2" t="s">
        <v>41</v>
      </c>
      <c r="F510">
        <v>82445</v>
      </c>
      <c r="G510" s="44">
        <f t="shared" si="49"/>
        <v>44197</v>
      </c>
      <c r="H510" s="50">
        <f t="shared" si="50"/>
        <v>365</v>
      </c>
      <c r="I510" s="50">
        <f t="shared" si="51"/>
        <v>12417336.5</v>
      </c>
      <c r="J510" s="46">
        <v>340201</v>
      </c>
      <c r="K510" s="2" t="s">
        <v>34</v>
      </c>
      <c r="L510" s="52" t="str">
        <f t="shared" si="52"/>
        <v>20211231VND</v>
      </c>
      <c r="M510">
        <f>VLOOKUP(L510,Mapping!$H$1:$K$25,4,0)</f>
        <v>1</v>
      </c>
      <c r="N510">
        <f t="shared" si="53"/>
        <v>8.2445000000000001E-5</v>
      </c>
      <c r="O510">
        <f t="shared" si="54"/>
        <v>3.4020099999999999E-4</v>
      </c>
      <c r="P510">
        <f t="shared" si="55"/>
        <v>1.2417336500000001E-2</v>
      </c>
      <c r="Q510" t="str">
        <f>VLOOKUP(VLOOKUP(C510,Mapping!$A$1:$C$17,3,0),Mapping!$E$1:$F$6,2,0)</f>
        <v>Vùng 02</v>
      </c>
    </row>
    <row r="511" spans="1:17" x14ac:dyDescent="0.3">
      <c r="A511" s="33">
        <v>44561</v>
      </c>
      <c r="B511">
        <v>2510</v>
      </c>
      <c r="C511">
        <v>36</v>
      </c>
      <c r="D511" s="38" t="s">
        <v>77</v>
      </c>
      <c r="E511" s="2" t="s">
        <v>41</v>
      </c>
      <c r="F511">
        <v>1462574</v>
      </c>
      <c r="G511" s="44">
        <f t="shared" si="49"/>
        <v>44197</v>
      </c>
      <c r="H511" s="50">
        <f t="shared" si="50"/>
        <v>365</v>
      </c>
      <c r="I511" s="50">
        <f t="shared" si="51"/>
        <v>55880916</v>
      </c>
      <c r="J511" s="46">
        <v>1530984</v>
      </c>
      <c r="K511" s="2" t="s">
        <v>34</v>
      </c>
      <c r="L511" s="52" t="str">
        <f t="shared" si="52"/>
        <v>20211231VND</v>
      </c>
      <c r="M511">
        <f>VLOOKUP(L511,Mapping!$H$1:$K$25,4,0)</f>
        <v>1</v>
      </c>
      <c r="N511">
        <f t="shared" si="53"/>
        <v>1.4625739999999999E-3</v>
      </c>
      <c r="O511">
        <f t="shared" si="54"/>
        <v>1.530984E-3</v>
      </c>
      <c r="P511">
        <f t="shared" si="55"/>
        <v>5.5880916000000003E-2</v>
      </c>
      <c r="Q511" t="str">
        <f>VLOOKUP(VLOOKUP(C511,Mapping!$A$1:$C$17,3,0),Mapping!$E$1:$F$6,2,0)</f>
        <v>Vùng 05</v>
      </c>
    </row>
    <row r="512" spans="1:17" x14ac:dyDescent="0.3">
      <c r="A512" s="33">
        <v>44561</v>
      </c>
      <c r="B512">
        <v>2511</v>
      </c>
      <c r="C512">
        <v>23</v>
      </c>
      <c r="D512" s="38" t="s">
        <v>77</v>
      </c>
      <c r="E512" s="2" t="s">
        <v>41</v>
      </c>
      <c r="F512">
        <v>175460</v>
      </c>
      <c r="G512" s="44">
        <f t="shared" si="49"/>
        <v>44197</v>
      </c>
      <c r="H512" s="50">
        <f t="shared" si="50"/>
        <v>365</v>
      </c>
      <c r="I512" s="50">
        <f t="shared" si="51"/>
        <v>38377304.5</v>
      </c>
      <c r="J512" s="46">
        <v>1051433</v>
      </c>
      <c r="K512" s="2" t="s">
        <v>34</v>
      </c>
      <c r="L512" s="52" t="str">
        <f t="shared" si="52"/>
        <v>20211231VND</v>
      </c>
      <c r="M512">
        <f>VLOOKUP(L512,Mapping!$H$1:$K$25,4,0)</f>
        <v>1</v>
      </c>
      <c r="N512">
        <f t="shared" si="53"/>
        <v>1.7546E-4</v>
      </c>
      <c r="O512">
        <f t="shared" si="54"/>
        <v>1.0514330000000001E-3</v>
      </c>
      <c r="P512">
        <f t="shared" si="55"/>
        <v>3.8377304500000001E-2</v>
      </c>
      <c r="Q512" t="str">
        <f>VLOOKUP(VLOOKUP(C512,Mapping!$A$1:$C$17,3,0),Mapping!$E$1:$F$6,2,0)</f>
        <v>Vùng 02</v>
      </c>
    </row>
    <row r="513" spans="1:17" x14ac:dyDescent="0.3">
      <c r="A513" s="33">
        <v>44561</v>
      </c>
      <c r="B513">
        <v>2515</v>
      </c>
      <c r="C513">
        <v>11</v>
      </c>
      <c r="D513" s="38" t="s">
        <v>77</v>
      </c>
      <c r="E513" s="2" t="s">
        <v>41</v>
      </c>
      <c r="F513">
        <v>930669</v>
      </c>
      <c r="G513" s="44">
        <f t="shared" si="49"/>
        <v>44197</v>
      </c>
      <c r="H513" s="50">
        <f t="shared" si="50"/>
        <v>365</v>
      </c>
      <c r="I513" s="50">
        <f t="shared" si="51"/>
        <v>72442645</v>
      </c>
      <c r="J513" s="46">
        <v>1984730</v>
      </c>
      <c r="K513" s="2" t="s">
        <v>34</v>
      </c>
      <c r="L513" s="52" t="str">
        <f t="shared" si="52"/>
        <v>20211231VND</v>
      </c>
      <c r="M513">
        <f>VLOOKUP(L513,Mapping!$H$1:$K$25,4,0)</f>
        <v>1</v>
      </c>
      <c r="N513">
        <f t="shared" si="53"/>
        <v>9.3066899999999996E-4</v>
      </c>
      <c r="O513">
        <f t="shared" si="54"/>
        <v>1.9847300000000001E-3</v>
      </c>
      <c r="P513">
        <f t="shared" si="55"/>
        <v>7.2442645E-2</v>
      </c>
      <c r="Q513" t="str">
        <f>VLOOKUP(VLOOKUP(C513,Mapping!$A$1:$C$17,3,0),Mapping!$E$1:$F$6,2,0)</f>
        <v>Vùng 01</v>
      </c>
    </row>
    <row r="514" spans="1:17" x14ac:dyDescent="0.3">
      <c r="A514" s="33">
        <v>44561</v>
      </c>
      <c r="B514">
        <v>2516</v>
      </c>
      <c r="C514">
        <v>24</v>
      </c>
      <c r="D514" s="38" t="s">
        <v>77</v>
      </c>
      <c r="E514" s="2" t="s">
        <v>41</v>
      </c>
      <c r="F514">
        <v>601899</v>
      </c>
      <c r="G514" s="44">
        <f t="shared" ref="G514:G577" si="56">DATE(YEAR(A514),1,1)</f>
        <v>44197</v>
      </c>
      <c r="H514" s="50">
        <f t="shared" ref="H514:H577" si="57">DATEDIF(G514,A514,"D")+1</f>
        <v>365</v>
      </c>
      <c r="I514" s="50">
        <f t="shared" si="51"/>
        <v>64423996.5</v>
      </c>
      <c r="J514" s="46">
        <v>1765041</v>
      </c>
      <c r="K514" s="2" t="s">
        <v>34</v>
      </c>
      <c r="L514" s="52" t="str">
        <f t="shared" si="52"/>
        <v>20211231VND</v>
      </c>
      <c r="M514">
        <f>VLOOKUP(L514,Mapping!$H$1:$K$25,4,0)</f>
        <v>1</v>
      </c>
      <c r="N514">
        <f t="shared" si="53"/>
        <v>6.0189900000000003E-4</v>
      </c>
      <c r="O514">
        <f t="shared" si="54"/>
        <v>1.765041E-3</v>
      </c>
      <c r="P514">
        <f t="shared" si="55"/>
        <v>6.4423996499999997E-2</v>
      </c>
      <c r="Q514" t="str">
        <f>VLOOKUP(VLOOKUP(C514,Mapping!$A$1:$C$17,3,0),Mapping!$E$1:$F$6,2,0)</f>
        <v>Vùng 04</v>
      </c>
    </row>
    <row r="515" spans="1:17" x14ac:dyDescent="0.3">
      <c r="A515" s="33">
        <v>44561</v>
      </c>
      <c r="B515">
        <v>2523</v>
      </c>
      <c r="C515">
        <v>34</v>
      </c>
      <c r="D515" s="38" t="s">
        <v>77</v>
      </c>
      <c r="E515" s="2" t="s">
        <v>41</v>
      </c>
      <c r="F515">
        <v>99763</v>
      </c>
      <c r="G515" s="44">
        <f t="shared" si="56"/>
        <v>44197</v>
      </c>
      <c r="H515" s="50">
        <f t="shared" si="57"/>
        <v>365</v>
      </c>
      <c r="I515" s="50">
        <f t="shared" ref="I515:I578" si="58">H515*(J515/10)*M515</f>
        <v>64942661.5</v>
      </c>
      <c r="J515" s="46">
        <v>1779251</v>
      </c>
      <c r="K515" s="2" t="s">
        <v>34</v>
      </c>
      <c r="L515" s="52" t="str">
        <f t="shared" ref="L515:L578" si="59">CONCATENATE(TEXT(A515,"YYYYMMDD"),K515)</f>
        <v>20211231VND</v>
      </c>
      <c r="M515">
        <f>VLOOKUP(L515,Mapping!$H$1:$K$25,4,0)</f>
        <v>1</v>
      </c>
      <c r="N515">
        <f t="shared" ref="N515:N578" si="60">F515*M515/10^9</f>
        <v>9.9763E-5</v>
      </c>
      <c r="O515">
        <f t="shared" ref="O515:O578" si="61">J515*M515/10^9</f>
        <v>1.7792509999999999E-3</v>
      </c>
      <c r="P515">
        <f t="shared" ref="P515:P578" si="62">I515/10^9</f>
        <v>6.4942661499999998E-2</v>
      </c>
      <c r="Q515" t="str">
        <f>VLOOKUP(VLOOKUP(C515,Mapping!$A$1:$C$17,3,0),Mapping!$E$1:$F$6,2,0)</f>
        <v>Vùng 02</v>
      </c>
    </row>
    <row r="516" spans="1:17" x14ac:dyDescent="0.3">
      <c r="A516" s="33">
        <v>44561</v>
      </c>
      <c r="B516">
        <v>2524</v>
      </c>
      <c r="C516">
        <v>40</v>
      </c>
      <c r="D516" s="38" t="s">
        <v>77</v>
      </c>
      <c r="E516" s="2" t="s">
        <v>41</v>
      </c>
      <c r="F516">
        <v>1507922</v>
      </c>
      <c r="G516" s="44">
        <f t="shared" si="56"/>
        <v>44197</v>
      </c>
      <c r="H516" s="50">
        <f t="shared" si="57"/>
        <v>365</v>
      </c>
      <c r="I516" s="50">
        <f t="shared" si="58"/>
        <v>9906501.5</v>
      </c>
      <c r="J516" s="46">
        <v>271411</v>
      </c>
      <c r="K516" s="2" t="s">
        <v>34</v>
      </c>
      <c r="L516" s="52" t="str">
        <f t="shared" si="59"/>
        <v>20211231VND</v>
      </c>
      <c r="M516">
        <f>VLOOKUP(L516,Mapping!$H$1:$K$25,4,0)</f>
        <v>1</v>
      </c>
      <c r="N516">
        <f t="shared" si="60"/>
        <v>1.5079220000000001E-3</v>
      </c>
      <c r="O516">
        <f t="shared" si="61"/>
        <v>2.7141099999999999E-4</v>
      </c>
      <c r="P516">
        <f t="shared" si="62"/>
        <v>9.9065014999999996E-3</v>
      </c>
      <c r="Q516" t="str">
        <f>VLOOKUP(VLOOKUP(C516,Mapping!$A$1:$C$17,3,0),Mapping!$E$1:$F$6,2,0)</f>
        <v>Vùng 01</v>
      </c>
    </row>
    <row r="517" spans="1:17" x14ac:dyDescent="0.3">
      <c r="A517" s="33">
        <v>44561</v>
      </c>
      <c r="B517">
        <v>2525</v>
      </c>
      <c r="C517">
        <v>43</v>
      </c>
      <c r="D517" s="38" t="s">
        <v>77</v>
      </c>
      <c r="E517" s="2" t="s">
        <v>41</v>
      </c>
      <c r="F517">
        <v>1056528</v>
      </c>
      <c r="G517" s="44">
        <f t="shared" si="56"/>
        <v>44197</v>
      </c>
      <c r="H517" s="50">
        <f t="shared" si="57"/>
        <v>365</v>
      </c>
      <c r="I517" s="50">
        <f t="shared" si="58"/>
        <v>16706962.5</v>
      </c>
      <c r="J517" s="46">
        <v>457725</v>
      </c>
      <c r="K517" s="2" t="s">
        <v>34</v>
      </c>
      <c r="L517" s="52" t="str">
        <f t="shared" si="59"/>
        <v>20211231VND</v>
      </c>
      <c r="M517">
        <f>VLOOKUP(L517,Mapping!$H$1:$K$25,4,0)</f>
        <v>1</v>
      </c>
      <c r="N517">
        <f t="shared" si="60"/>
        <v>1.0565279999999999E-3</v>
      </c>
      <c r="O517">
        <f t="shared" si="61"/>
        <v>4.5772500000000003E-4</v>
      </c>
      <c r="P517">
        <f t="shared" si="62"/>
        <v>1.6706962499999999E-2</v>
      </c>
      <c r="Q517" t="str">
        <f>VLOOKUP(VLOOKUP(C517,Mapping!$A$1:$C$17,3,0),Mapping!$E$1:$F$6,2,0)</f>
        <v>Vùng 04</v>
      </c>
    </row>
    <row r="518" spans="1:17" x14ac:dyDescent="0.3">
      <c r="A518" s="33">
        <v>44561</v>
      </c>
      <c r="B518">
        <v>2527</v>
      </c>
      <c r="C518">
        <v>25</v>
      </c>
      <c r="D518" s="38" t="s">
        <v>77</v>
      </c>
      <c r="E518" s="2" t="s">
        <v>41</v>
      </c>
      <c r="F518">
        <v>243597</v>
      </c>
      <c r="G518" s="44">
        <f t="shared" si="56"/>
        <v>44197</v>
      </c>
      <c r="H518" s="50">
        <f t="shared" si="57"/>
        <v>365</v>
      </c>
      <c r="I518" s="50">
        <f t="shared" si="58"/>
        <v>58917314.499999993</v>
      </c>
      <c r="J518" s="46">
        <v>1614173</v>
      </c>
      <c r="K518" s="2" t="s">
        <v>34</v>
      </c>
      <c r="L518" s="52" t="str">
        <f t="shared" si="59"/>
        <v>20211231VND</v>
      </c>
      <c r="M518">
        <f>VLOOKUP(L518,Mapping!$H$1:$K$25,4,0)</f>
        <v>1</v>
      </c>
      <c r="N518">
        <f t="shared" si="60"/>
        <v>2.4359699999999999E-4</v>
      </c>
      <c r="O518">
        <f t="shared" si="61"/>
        <v>1.614173E-3</v>
      </c>
      <c r="P518">
        <f t="shared" si="62"/>
        <v>5.8917314499999991E-2</v>
      </c>
      <c r="Q518" t="str">
        <f>VLOOKUP(VLOOKUP(C518,Mapping!$A$1:$C$17,3,0),Mapping!$E$1:$F$6,2,0)</f>
        <v>Vùng 01</v>
      </c>
    </row>
    <row r="519" spans="1:17" x14ac:dyDescent="0.3">
      <c r="A519" s="33">
        <v>44561</v>
      </c>
      <c r="B519">
        <v>2528</v>
      </c>
      <c r="C519">
        <v>48</v>
      </c>
      <c r="D519" s="38" t="s">
        <v>77</v>
      </c>
      <c r="E519" s="2" t="s">
        <v>41</v>
      </c>
      <c r="F519">
        <v>119096</v>
      </c>
      <c r="G519" s="44">
        <f t="shared" si="56"/>
        <v>44197</v>
      </c>
      <c r="H519" s="50">
        <f t="shared" si="57"/>
        <v>365</v>
      </c>
      <c r="I519" s="50">
        <f t="shared" si="58"/>
        <v>3552727.5</v>
      </c>
      <c r="J519" s="46">
        <v>97335</v>
      </c>
      <c r="K519" s="2" t="s">
        <v>34</v>
      </c>
      <c r="L519" s="52" t="str">
        <f t="shared" si="59"/>
        <v>20211231VND</v>
      </c>
      <c r="M519">
        <f>VLOOKUP(L519,Mapping!$H$1:$K$25,4,0)</f>
        <v>1</v>
      </c>
      <c r="N519">
        <f t="shared" si="60"/>
        <v>1.19096E-4</v>
      </c>
      <c r="O519">
        <f t="shared" si="61"/>
        <v>9.7335000000000002E-5</v>
      </c>
      <c r="P519">
        <f t="shared" si="62"/>
        <v>3.5527275000000001E-3</v>
      </c>
      <c r="Q519" t="str">
        <f>VLOOKUP(VLOOKUP(C519,Mapping!$A$1:$C$17,3,0),Mapping!$E$1:$F$6,2,0)</f>
        <v>Vùng 01</v>
      </c>
    </row>
    <row r="520" spans="1:17" x14ac:dyDescent="0.3">
      <c r="A520" s="33">
        <v>44561</v>
      </c>
      <c r="B520">
        <v>2530</v>
      </c>
      <c r="C520">
        <v>25</v>
      </c>
      <c r="D520" s="38" t="s">
        <v>77</v>
      </c>
      <c r="E520" s="2" t="s">
        <v>41</v>
      </c>
      <c r="F520">
        <v>1269721</v>
      </c>
      <c r="G520" s="44">
        <f t="shared" si="56"/>
        <v>44197</v>
      </c>
      <c r="H520" s="50">
        <f t="shared" si="57"/>
        <v>365</v>
      </c>
      <c r="I520" s="50">
        <f t="shared" si="58"/>
        <v>42133045</v>
      </c>
      <c r="J520" s="46">
        <v>1154330</v>
      </c>
      <c r="K520" s="2" t="s">
        <v>34</v>
      </c>
      <c r="L520" s="52" t="str">
        <f t="shared" si="59"/>
        <v>20211231VND</v>
      </c>
      <c r="M520">
        <f>VLOOKUP(L520,Mapping!$H$1:$K$25,4,0)</f>
        <v>1</v>
      </c>
      <c r="N520">
        <f t="shared" si="60"/>
        <v>1.2697209999999999E-3</v>
      </c>
      <c r="O520">
        <f t="shared" si="61"/>
        <v>1.1543300000000001E-3</v>
      </c>
      <c r="P520">
        <f t="shared" si="62"/>
        <v>4.2133045000000001E-2</v>
      </c>
      <c r="Q520" t="str">
        <f>VLOOKUP(VLOOKUP(C520,Mapping!$A$1:$C$17,3,0),Mapping!$E$1:$F$6,2,0)</f>
        <v>Vùng 01</v>
      </c>
    </row>
    <row r="521" spans="1:17" x14ac:dyDescent="0.3">
      <c r="A521" s="33">
        <v>44561</v>
      </c>
      <c r="B521">
        <v>2532</v>
      </c>
      <c r="C521">
        <v>23</v>
      </c>
      <c r="D521" s="38" t="s">
        <v>77</v>
      </c>
      <c r="E521" s="2" t="s">
        <v>41</v>
      </c>
      <c r="F521">
        <v>1292798</v>
      </c>
      <c r="G521" s="44">
        <f t="shared" si="56"/>
        <v>44197</v>
      </c>
      <c r="H521" s="50">
        <f t="shared" si="57"/>
        <v>365</v>
      </c>
      <c r="I521" s="50">
        <f t="shared" si="58"/>
        <v>15088187.5</v>
      </c>
      <c r="J521" s="46">
        <v>413375</v>
      </c>
      <c r="K521" s="2" t="s">
        <v>34</v>
      </c>
      <c r="L521" s="52" t="str">
        <f t="shared" si="59"/>
        <v>20211231VND</v>
      </c>
      <c r="M521">
        <f>VLOOKUP(L521,Mapping!$H$1:$K$25,4,0)</f>
        <v>1</v>
      </c>
      <c r="N521">
        <f t="shared" si="60"/>
        <v>1.292798E-3</v>
      </c>
      <c r="O521">
        <f t="shared" si="61"/>
        <v>4.1337500000000001E-4</v>
      </c>
      <c r="P521">
        <f t="shared" si="62"/>
        <v>1.5088187499999999E-2</v>
      </c>
      <c r="Q521" t="str">
        <f>VLOOKUP(VLOOKUP(C521,Mapping!$A$1:$C$17,3,0),Mapping!$E$1:$F$6,2,0)</f>
        <v>Vùng 02</v>
      </c>
    </row>
    <row r="522" spans="1:17" x14ac:dyDescent="0.3">
      <c r="A522" s="33">
        <v>44561</v>
      </c>
      <c r="B522">
        <v>2532</v>
      </c>
      <c r="C522">
        <v>40</v>
      </c>
      <c r="D522" s="38" t="s">
        <v>77</v>
      </c>
      <c r="E522" s="2" t="s">
        <v>41</v>
      </c>
      <c r="F522">
        <v>1746151</v>
      </c>
      <c r="G522" s="44">
        <f t="shared" si="56"/>
        <v>44197</v>
      </c>
      <c r="H522" s="50">
        <f t="shared" si="57"/>
        <v>365</v>
      </c>
      <c r="I522" s="50">
        <f t="shared" si="58"/>
        <v>63598001.5</v>
      </c>
      <c r="J522" s="46">
        <v>1742411</v>
      </c>
      <c r="K522" s="2" t="s">
        <v>34</v>
      </c>
      <c r="L522" s="52" t="str">
        <f t="shared" si="59"/>
        <v>20211231VND</v>
      </c>
      <c r="M522">
        <f>VLOOKUP(L522,Mapping!$H$1:$K$25,4,0)</f>
        <v>1</v>
      </c>
      <c r="N522">
        <f t="shared" si="60"/>
        <v>1.746151E-3</v>
      </c>
      <c r="O522">
        <f t="shared" si="61"/>
        <v>1.7424109999999999E-3</v>
      </c>
      <c r="P522">
        <f t="shared" si="62"/>
        <v>6.3598001500000001E-2</v>
      </c>
      <c r="Q522" t="str">
        <f>VLOOKUP(VLOOKUP(C522,Mapping!$A$1:$C$17,3,0),Mapping!$E$1:$F$6,2,0)</f>
        <v>Vùng 01</v>
      </c>
    </row>
    <row r="523" spans="1:17" x14ac:dyDescent="0.3">
      <c r="A523" s="33">
        <v>44561</v>
      </c>
      <c r="B523">
        <v>2534</v>
      </c>
      <c r="C523">
        <v>34</v>
      </c>
      <c r="D523" s="38" t="s">
        <v>77</v>
      </c>
      <c r="E523" s="2" t="s">
        <v>41</v>
      </c>
      <c r="F523">
        <v>5070867</v>
      </c>
      <c r="G523" s="44">
        <f t="shared" si="56"/>
        <v>44197</v>
      </c>
      <c r="H523" s="50">
        <f t="shared" si="57"/>
        <v>365</v>
      </c>
      <c r="I523" s="50">
        <f t="shared" si="58"/>
        <v>167765096</v>
      </c>
      <c r="J523" s="46">
        <v>4596304</v>
      </c>
      <c r="K523" s="2" t="s">
        <v>34</v>
      </c>
      <c r="L523" s="52" t="str">
        <f t="shared" si="59"/>
        <v>20211231VND</v>
      </c>
      <c r="M523">
        <f>VLOOKUP(L523,Mapping!$H$1:$K$25,4,0)</f>
        <v>1</v>
      </c>
      <c r="N523">
        <f t="shared" si="60"/>
        <v>5.0708669999999997E-3</v>
      </c>
      <c r="O523">
        <f t="shared" si="61"/>
        <v>4.5963039999999998E-3</v>
      </c>
      <c r="P523">
        <f t="shared" si="62"/>
        <v>0.167765096</v>
      </c>
      <c r="Q523" t="str">
        <f>VLOOKUP(VLOOKUP(C523,Mapping!$A$1:$C$17,3,0),Mapping!$E$1:$F$6,2,0)</f>
        <v>Vùng 02</v>
      </c>
    </row>
    <row r="524" spans="1:17" x14ac:dyDescent="0.3">
      <c r="A524" s="33">
        <v>44561</v>
      </c>
      <c r="B524">
        <v>2534</v>
      </c>
      <c r="C524">
        <v>34</v>
      </c>
      <c r="D524" s="38" t="s">
        <v>77</v>
      </c>
      <c r="E524" s="2" t="s">
        <v>41</v>
      </c>
      <c r="F524">
        <v>1128902</v>
      </c>
      <c r="G524" s="44">
        <f t="shared" si="56"/>
        <v>44197</v>
      </c>
      <c r="H524" s="50">
        <f t="shared" si="57"/>
        <v>365</v>
      </c>
      <c r="I524" s="50">
        <f t="shared" si="58"/>
        <v>1297476286295.3098</v>
      </c>
      <c r="J524" s="46">
        <v>1613015</v>
      </c>
      <c r="K524" s="2" t="s">
        <v>35</v>
      </c>
      <c r="L524" s="52" t="str">
        <f t="shared" si="59"/>
        <v>20211231USD</v>
      </c>
      <c r="M524">
        <f>VLOOKUP(L524,Mapping!$H$1:$K$25,4,0)</f>
        <v>22037.795999999998</v>
      </c>
      <c r="N524">
        <f t="shared" si="60"/>
        <v>24.878511979991998</v>
      </c>
      <c r="O524">
        <f t="shared" si="61"/>
        <v>35.547295514939997</v>
      </c>
      <c r="P524">
        <f t="shared" si="62"/>
        <v>1297.4762862953098</v>
      </c>
      <c r="Q524" t="str">
        <f>VLOOKUP(VLOOKUP(C524,Mapping!$A$1:$C$17,3,0),Mapping!$E$1:$F$6,2,0)</f>
        <v>Vùng 02</v>
      </c>
    </row>
    <row r="525" spans="1:17" x14ac:dyDescent="0.3">
      <c r="A525" s="33">
        <v>44561</v>
      </c>
      <c r="B525">
        <v>2534</v>
      </c>
      <c r="C525">
        <v>34</v>
      </c>
      <c r="D525" s="38" t="s">
        <v>77</v>
      </c>
      <c r="E525" s="2" t="s">
        <v>41</v>
      </c>
      <c r="F525">
        <v>353003</v>
      </c>
      <c r="G525" s="44">
        <f t="shared" si="56"/>
        <v>44197</v>
      </c>
      <c r="H525" s="50">
        <f t="shared" si="57"/>
        <v>365</v>
      </c>
      <c r="I525" s="50">
        <f t="shared" si="58"/>
        <v>70276662</v>
      </c>
      <c r="J525" s="46">
        <v>1925388</v>
      </c>
      <c r="K525" s="2" t="s">
        <v>34</v>
      </c>
      <c r="L525" s="52" t="str">
        <f t="shared" si="59"/>
        <v>20211231VND</v>
      </c>
      <c r="M525">
        <f>VLOOKUP(L525,Mapping!$H$1:$K$25,4,0)</f>
        <v>1</v>
      </c>
      <c r="N525">
        <f t="shared" si="60"/>
        <v>3.5300300000000001E-4</v>
      </c>
      <c r="O525">
        <f t="shared" si="61"/>
        <v>1.9253880000000001E-3</v>
      </c>
      <c r="P525">
        <f t="shared" si="62"/>
        <v>7.0276662000000004E-2</v>
      </c>
      <c r="Q525" t="str">
        <f>VLOOKUP(VLOOKUP(C525,Mapping!$A$1:$C$17,3,0),Mapping!$E$1:$F$6,2,0)</f>
        <v>Vùng 02</v>
      </c>
    </row>
    <row r="526" spans="1:17" x14ac:dyDescent="0.3">
      <c r="A526" s="33">
        <v>44561</v>
      </c>
      <c r="B526">
        <v>2535</v>
      </c>
      <c r="C526">
        <v>34</v>
      </c>
      <c r="D526" s="38" t="s">
        <v>77</v>
      </c>
      <c r="E526" s="2" t="s">
        <v>41</v>
      </c>
      <c r="F526">
        <v>344159</v>
      </c>
      <c r="G526" s="44">
        <f t="shared" si="56"/>
        <v>44197</v>
      </c>
      <c r="H526" s="50">
        <f t="shared" si="57"/>
        <v>365</v>
      </c>
      <c r="I526" s="50">
        <f t="shared" si="58"/>
        <v>16430912.999999998</v>
      </c>
      <c r="J526" s="46">
        <v>450162</v>
      </c>
      <c r="K526" s="2" t="s">
        <v>34</v>
      </c>
      <c r="L526" s="52" t="str">
        <f t="shared" si="59"/>
        <v>20211231VND</v>
      </c>
      <c r="M526">
        <f>VLOOKUP(L526,Mapping!$H$1:$K$25,4,0)</f>
        <v>1</v>
      </c>
      <c r="N526">
        <f t="shared" si="60"/>
        <v>3.4415900000000002E-4</v>
      </c>
      <c r="O526">
        <f t="shared" si="61"/>
        <v>4.5016199999999999E-4</v>
      </c>
      <c r="P526">
        <f t="shared" si="62"/>
        <v>1.6430912999999998E-2</v>
      </c>
      <c r="Q526" t="str">
        <f>VLOOKUP(VLOOKUP(C526,Mapping!$A$1:$C$17,3,0),Mapping!$E$1:$F$6,2,0)</f>
        <v>Vùng 02</v>
      </c>
    </row>
    <row r="527" spans="1:17" x14ac:dyDescent="0.3">
      <c r="A527" s="33">
        <v>44561</v>
      </c>
      <c r="B527">
        <v>2535</v>
      </c>
      <c r="C527">
        <v>48</v>
      </c>
      <c r="D527" s="38" t="s">
        <v>77</v>
      </c>
      <c r="E527" s="2" t="s">
        <v>41</v>
      </c>
      <c r="F527">
        <v>1582073</v>
      </c>
      <c r="G527" s="44">
        <f t="shared" si="56"/>
        <v>44197</v>
      </c>
      <c r="H527" s="50">
        <f t="shared" si="57"/>
        <v>365</v>
      </c>
      <c r="I527" s="50">
        <f t="shared" si="58"/>
        <v>55443682.5</v>
      </c>
      <c r="J527" s="46">
        <v>1519005</v>
      </c>
      <c r="K527" s="2" t="s">
        <v>34</v>
      </c>
      <c r="L527" s="52" t="str">
        <f t="shared" si="59"/>
        <v>20211231VND</v>
      </c>
      <c r="M527">
        <f>VLOOKUP(L527,Mapping!$H$1:$K$25,4,0)</f>
        <v>1</v>
      </c>
      <c r="N527">
        <f t="shared" si="60"/>
        <v>1.582073E-3</v>
      </c>
      <c r="O527">
        <f t="shared" si="61"/>
        <v>1.5190049999999999E-3</v>
      </c>
      <c r="P527">
        <f t="shared" si="62"/>
        <v>5.5443682500000001E-2</v>
      </c>
      <c r="Q527" t="str">
        <f>VLOOKUP(VLOOKUP(C527,Mapping!$A$1:$C$17,3,0),Mapping!$E$1:$F$6,2,0)</f>
        <v>Vùng 01</v>
      </c>
    </row>
    <row r="528" spans="1:17" x14ac:dyDescent="0.3">
      <c r="A528" s="33">
        <v>44561</v>
      </c>
      <c r="B528">
        <v>2535</v>
      </c>
      <c r="C528">
        <v>11</v>
      </c>
      <c r="D528" s="38" t="s">
        <v>77</v>
      </c>
      <c r="E528" s="2" t="s">
        <v>41</v>
      </c>
      <c r="F528">
        <v>453699</v>
      </c>
      <c r="G528" s="44">
        <f t="shared" si="56"/>
        <v>44197</v>
      </c>
      <c r="H528" s="50">
        <f t="shared" si="57"/>
        <v>365</v>
      </c>
      <c r="I528" s="50">
        <f t="shared" si="58"/>
        <v>34672481.5</v>
      </c>
      <c r="J528" s="46">
        <v>949931</v>
      </c>
      <c r="K528" s="2" t="s">
        <v>34</v>
      </c>
      <c r="L528" s="52" t="str">
        <f t="shared" si="59"/>
        <v>20211231VND</v>
      </c>
      <c r="M528">
        <f>VLOOKUP(L528,Mapping!$H$1:$K$25,4,0)</f>
        <v>1</v>
      </c>
      <c r="N528">
        <f t="shared" si="60"/>
        <v>4.5369900000000001E-4</v>
      </c>
      <c r="O528">
        <f t="shared" si="61"/>
        <v>9.49931E-4</v>
      </c>
      <c r="P528">
        <f t="shared" si="62"/>
        <v>3.4672481499999998E-2</v>
      </c>
      <c r="Q528" t="str">
        <f>VLOOKUP(VLOOKUP(C528,Mapping!$A$1:$C$17,3,0),Mapping!$E$1:$F$6,2,0)</f>
        <v>Vùng 01</v>
      </c>
    </row>
    <row r="529" spans="1:17" x14ac:dyDescent="0.3">
      <c r="A529" s="33">
        <v>44561</v>
      </c>
      <c r="B529">
        <v>2537</v>
      </c>
      <c r="C529">
        <v>34</v>
      </c>
      <c r="D529" s="38" t="s">
        <v>77</v>
      </c>
      <c r="E529" s="2" t="s">
        <v>41</v>
      </c>
      <c r="F529">
        <v>746729</v>
      </c>
      <c r="G529" s="44">
        <f t="shared" si="56"/>
        <v>44197</v>
      </c>
      <c r="H529" s="50">
        <f t="shared" si="57"/>
        <v>365</v>
      </c>
      <c r="I529" s="50">
        <f t="shared" si="58"/>
        <v>64155976.999999993</v>
      </c>
      <c r="J529" s="46">
        <v>1757698</v>
      </c>
      <c r="K529" s="2" t="s">
        <v>34</v>
      </c>
      <c r="L529" s="52" t="str">
        <f t="shared" si="59"/>
        <v>20211231VND</v>
      </c>
      <c r="M529">
        <f>VLOOKUP(L529,Mapping!$H$1:$K$25,4,0)</f>
        <v>1</v>
      </c>
      <c r="N529">
        <f t="shared" si="60"/>
        <v>7.4672900000000001E-4</v>
      </c>
      <c r="O529">
        <f t="shared" si="61"/>
        <v>1.757698E-3</v>
      </c>
      <c r="P529">
        <f t="shared" si="62"/>
        <v>6.4155976999999989E-2</v>
      </c>
      <c r="Q529" t="str">
        <f>VLOOKUP(VLOOKUP(C529,Mapping!$A$1:$C$17,3,0),Mapping!$E$1:$F$6,2,0)</f>
        <v>Vùng 02</v>
      </c>
    </row>
    <row r="530" spans="1:17" x14ac:dyDescent="0.3">
      <c r="A530" s="33">
        <v>44561</v>
      </c>
      <c r="B530">
        <v>2539</v>
      </c>
      <c r="C530">
        <v>34</v>
      </c>
      <c r="D530" s="38" t="s">
        <v>77</v>
      </c>
      <c r="E530" s="2" t="s">
        <v>41</v>
      </c>
      <c r="F530">
        <v>237619</v>
      </c>
      <c r="G530" s="44">
        <f t="shared" si="56"/>
        <v>44197</v>
      </c>
      <c r="H530" s="50">
        <f t="shared" si="57"/>
        <v>365</v>
      </c>
      <c r="I530" s="50">
        <f t="shared" si="58"/>
        <v>55515551</v>
      </c>
      <c r="J530" s="46">
        <v>1520974</v>
      </c>
      <c r="K530" s="2" t="s">
        <v>34</v>
      </c>
      <c r="L530" s="52" t="str">
        <f t="shared" si="59"/>
        <v>20211231VND</v>
      </c>
      <c r="M530">
        <f>VLOOKUP(L530,Mapping!$H$1:$K$25,4,0)</f>
        <v>1</v>
      </c>
      <c r="N530">
        <f t="shared" si="60"/>
        <v>2.37619E-4</v>
      </c>
      <c r="O530">
        <f t="shared" si="61"/>
        <v>1.520974E-3</v>
      </c>
      <c r="P530">
        <f t="shared" si="62"/>
        <v>5.5515551000000003E-2</v>
      </c>
      <c r="Q530" t="str">
        <f>VLOOKUP(VLOOKUP(C530,Mapping!$A$1:$C$17,3,0),Mapping!$E$1:$F$6,2,0)</f>
        <v>Vùng 02</v>
      </c>
    </row>
    <row r="531" spans="1:17" x14ac:dyDescent="0.3">
      <c r="A531" s="33">
        <v>44561</v>
      </c>
      <c r="B531">
        <v>2539</v>
      </c>
      <c r="C531">
        <v>34</v>
      </c>
      <c r="D531" s="38" t="s">
        <v>77</v>
      </c>
      <c r="E531" s="2" t="s">
        <v>41</v>
      </c>
      <c r="F531">
        <v>854074</v>
      </c>
      <c r="G531" s="44">
        <f t="shared" si="56"/>
        <v>44197</v>
      </c>
      <c r="H531" s="50">
        <f t="shared" si="57"/>
        <v>365</v>
      </c>
      <c r="I531" s="50">
        <f t="shared" si="58"/>
        <v>28254212</v>
      </c>
      <c r="J531" s="46">
        <v>774088</v>
      </c>
      <c r="K531" s="2" t="s">
        <v>34</v>
      </c>
      <c r="L531" s="52" t="str">
        <f t="shared" si="59"/>
        <v>20211231VND</v>
      </c>
      <c r="M531">
        <f>VLOOKUP(L531,Mapping!$H$1:$K$25,4,0)</f>
        <v>1</v>
      </c>
      <c r="N531">
        <f t="shared" si="60"/>
        <v>8.5407400000000002E-4</v>
      </c>
      <c r="O531">
        <f t="shared" si="61"/>
        <v>7.7408800000000003E-4</v>
      </c>
      <c r="P531">
        <f t="shared" si="62"/>
        <v>2.8254212000000001E-2</v>
      </c>
      <c r="Q531" t="str">
        <f>VLOOKUP(VLOOKUP(C531,Mapping!$A$1:$C$17,3,0),Mapping!$E$1:$F$6,2,0)</f>
        <v>Vùng 02</v>
      </c>
    </row>
    <row r="532" spans="1:17" x14ac:dyDescent="0.3">
      <c r="A532" s="33">
        <v>44561</v>
      </c>
      <c r="B532">
        <v>2540</v>
      </c>
      <c r="C532">
        <v>20</v>
      </c>
      <c r="D532" s="38" t="s">
        <v>77</v>
      </c>
      <c r="E532" s="2" t="s">
        <v>41</v>
      </c>
      <c r="F532">
        <v>1025518</v>
      </c>
      <c r="G532" s="44">
        <f t="shared" si="56"/>
        <v>44197</v>
      </c>
      <c r="H532" s="50">
        <f t="shared" si="57"/>
        <v>365</v>
      </c>
      <c r="I532" s="50">
        <f t="shared" si="58"/>
        <v>13481238.5</v>
      </c>
      <c r="J532" s="46">
        <v>369349</v>
      </c>
      <c r="K532" s="2" t="s">
        <v>34</v>
      </c>
      <c r="L532" s="52" t="str">
        <f t="shared" si="59"/>
        <v>20211231VND</v>
      </c>
      <c r="M532">
        <f>VLOOKUP(L532,Mapping!$H$1:$K$25,4,0)</f>
        <v>1</v>
      </c>
      <c r="N532">
        <f t="shared" si="60"/>
        <v>1.025518E-3</v>
      </c>
      <c r="O532">
        <f t="shared" si="61"/>
        <v>3.6934899999999999E-4</v>
      </c>
      <c r="P532">
        <f t="shared" si="62"/>
        <v>1.3481238499999999E-2</v>
      </c>
      <c r="Q532" t="str">
        <f>VLOOKUP(VLOOKUP(C532,Mapping!$A$1:$C$17,3,0),Mapping!$E$1:$F$6,2,0)</f>
        <v>Vùng 02</v>
      </c>
    </row>
    <row r="533" spans="1:17" x14ac:dyDescent="0.3">
      <c r="A533" s="33">
        <v>44561</v>
      </c>
      <c r="B533">
        <v>2543</v>
      </c>
      <c r="C533">
        <v>34</v>
      </c>
      <c r="D533" s="38" t="s">
        <v>77</v>
      </c>
      <c r="E533" s="2" t="s">
        <v>41</v>
      </c>
      <c r="F533">
        <v>7798185</v>
      </c>
      <c r="G533" s="44">
        <f t="shared" si="56"/>
        <v>44197</v>
      </c>
      <c r="H533" s="50">
        <f t="shared" si="57"/>
        <v>365</v>
      </c>
      <c r="I533" s="50">
        <f t="shared" si="58"/>
        <v>331798213</v>
      </c>
      <c r="J533" s="46">
        <v>9090362</v>
      </c>
      <c r="K533" s="2" t="s">
        <v>34</v>
      </c>
      <c r="L533" s="52" t="str">
        <f t="shared" si="59"/>
        <v>20211231VND</v>
      </c>
      <c r="M533">
        <f>VLOOKUP(L533,Mapping!$H$1:$K$25,4,0)</f>
        <v>1</v>
      </c>
      <c r="N533">
        <f t="shared" si="60"/>
        <v>7.798185E-3</v>
      </c>
      <c r="O533">
        <f t="shared" si="61"/>
        <v>9.0903619999999994E-3</v>
      </c>
      <c r="P533">
        <f t="shared" si="62"/>
        <v>0.33179821300000001</v>
      </c>
      <c r="Q533" t="str">
        <f>VLOOKUP(VLOOKUP(C533,Mapping!$A$1:$C$17,3,0),Mapping!$E$1:$F$6,2,0)</f>
        <v>Vùng 02</v>
      </c>
    </row>
    <row r="534" spans="1:17" x14ac:dyDescent="0.3">
      <c r="A534" s="33">
        <v>44561</v>
      </c>
      <c r="B534">
        <v>2543</v>
      </c>
      <c r="C534">
        <v>34</v>
      </c>
      <c r="D534" s="38" t="s">
        <v>77</v>
      </c>
      <c r="E534" s="2" t="s">
        <v>41</v>
      </c>
      <c r="F534">
        <v>1686578</v>
      </c>
      <c r="G534" s="44">
        <f t="shared" si="56"/>
        <v>44197</v>
      </c>
      <c r="H534" s="50">
        <f t="shared" si="57"/>
        <v>365</v>
      </c>
      <c r="I534" s="50">
        <f t="shared" si="58"/>
        <v>31027700.999999996</v>
      </c>
      <c r="J534" s="46">
        <v>850074</v>
      </c>
      <c r="K534" s="2" t="s">
        <v>34</v>
      </c>
      <c r="L534" s="52" t="str">
        <f t="shared" si="59"/>
        <v>20211231VND</v>
      </c>
      <c r="M534">
        <f>VLOOKUP(L534,Mapping!$H$1:$K$25,4,0)</f>
        <v>1</v>
      </c>
      <c r="N534">
        <f t="shared" si="60"/>
        <v>1.686578E-3</v>
      </c>
      <c r="O534">
        <f t="shared" si="61"/>
        <v>8.5007400000000003E-4</v>
      </c>
      <c r="P534">
        <f t="shared" si="62"/>
        <v>3.1027700999999998E-2</v>
      </c>
      <c r="Q534" t="str">
        <f>VLOOKUP(VLOOKUP(C534,Mapping!$A$1:$C$17,3,0),Mapping!$E$1:$F$6,2,0)</f>
        <v>Vùng 02</v>
      </c>
    </row>
    <row r="535" spans="1:17" x14ac:dyDescent="0.3">
      <c r="A535" s="33">
        <v>44561</v>
      </c>
      <c r="B535">
        <v>2543</v>
      </c>
      <c r="C535">
        <v>20</v>
      </c>
      <c r="D535" s="38" t="s">
        <v>77</v>
      </c>
      <c r="E535" s="2" t="s">
        <v>41</v>
      </c>
      <c r="F535">
        <v>901629</v>
      </c>
      <c r="G535" s="44">
        <f t="shared" si="56"/>
        <v>44197</v>
      </c>
      <c r="H535" s="50">
        <f t="shared" si="57"/>
        <v>365</v>
      </c>
      <c r="I535" s="50">
        <f t="shared" si="58"/>
        <v>29341364.5</v>
      </c>
      <c r="J535" s="46">
        <v>803873</v>
      </c>
      <c r="K535" s="2" t="s">
        <v>34</v>
      </c>
      <c r="L535" s="52" t="str">
        <f t="shared" si="59"/>
        <v>20211231VND</v>
      </c>
      <c r="M535">
        <f>VLOOKUP(L535,Mapping!$H$1:$K$25,4,0)</f>
        <v>1</v>
      </c>
      <c r="N535">
        <f t="shared" si="60"/>
        <v>9.0162900000000004E-4</v>
      </c>
      <c r="O535">
        <f t="shared" si="61"/>
        <v>8.0387299999999998E-4</v>
      </c>
      <c r="P535">
        <f t="shared" si="62"/>
        <v>2.9341364500000001E-2</v>
      </c>
      <c r="Q535" t="str">
        <f>VLOOKUP(VLOOKUP(C535,Mapping!$A$1:$C$17,3,0),Mapping!$E$1:$F$6,2,0)</f>
        <v>Vùng 02</v>
      </c>
    </row>
    <row r="536" spans="1:17" x14ac:dyDescent="0.3">
      <c r="A536" s="33">
        <v>44561</v>
      </c>
      <c r="B536">
        <v>2543</v>
      </c>
      <c r="C536">
        <v>41</v>
      </c>
      <c r="D536" s="38" t="s">
        <v>77</v>
      </c>
      <c r="E536" s="2" t="s">
        <v>41</v>
      </c>
      <c r="F536">
        <v>42913</v>
      </c>
      <c r="G536" s="44">
        <f t="shared" si="56"/>
        <v>44197</v>
      </c>
      <c r="H536" s="50">
        <f t="shared" si="57"/>
        <v>365</v>
      </c>
      <c r="I536" s="50">
        <f t="shared" si="58"/>
        <v>4296232.5</v>
      </c>
      <c r="J536" s="46">
        <v>117705</v>
      </c>
      <c r="K536" s="2" t="s">
        <v>34</v>
      </c>
      <c r="L536" s="52" t="str">
        <f t="shared" si="59"/>
        <v>20211231VND</v>
      </c>
      <c r="M536">
        <f>VLOOKUP(L536,Mapping!$H$1:$K$25,4,0)</f>
        <v>1</v>
      </c>
      <c r="N536">
        <f t="shared" si="60"/>
        <v>4.2913000000000001E-5</v>
      </c>
      <c r="O536">
        <f t="shared" si="61"/>
        <v>1.17705E-4</v>
      </c>
      <c r="P536">
        <f t="shared" si="62"/>
        <v>4.2962325000000003E-3</v>
      </c>
      <c r="Q536" t="str">
        <f>VLOOKUP(VLOOKUP(C536,Mapping!$A$1:$C$17,3,0),Mapping!$E$1:$F$6,2,0)</f>
        <v>Vùng 05</v>
      </c>
    </row>
    <row r="537" spans="1:17" x14ac:dyDescent="0.3">
      <c r="A537" s="33">
        <v>44561</v>
      </c>
      <c r="B537">
        <v>2544</v>
      </c>
      <c r="C537">
        <v>12</v>
      </c>
      <c r="D537" s="38" t="s">
        <v>77</v>
      </c>
      <c r="E537" s="2" t="s">
        <v>41</v>
      </c>
      <c r="F537">
        <v>1207945</v>
      </c>
      <c r="G537" s="44">
        <f t="shared" si="56"/>
        <v>44197</v>
      </c>
      <c r="H537" s="50">
        <f t="shared" si="57"/>
        <v>365</v>
      </c>
      <c r="I537" s="50">
        <f t="shared" si="58"/>
        <v>15232946.5</v>
      </c>
      <c r="J537" s="46">
        <v>417341</v>
      </c>
      <c r="K537" s="2" t="s">
        <v>34</v>
      </c>
      <c r="L537" s="52" t="str">
        <f t="shared" si="59"/>
        <v>20211231VND</v>
      </c>
      <c r="M537">
        <f>VLOOKUP(L537,Mapping!$H$1:$K$25,4,0)</f>
        <v>1</v>
      </c>
      <c r="N537">
        <f t="shared" si="60"/>
        <v>1.207945E-3</v>
      </c>
      <c r="O537">
        <f t="shared" si="61"/>
        <v>4.17341E-4</v>
      </c>
      <c r="P537">
        <f t="shared" si="62"/>
        <v>1.52329465E-2</v>
      </c>
      <c r="Q537" t="str">
        <f>VLOOKUP(VLOOKUP(C537,Mapping!$A$1:$C$17,3,0),Mapping!$E$1:$F$6,2,0)</f>
        <v>Vùng 03</v>
      </c>
    </row>
    <row r="538" spans="1:17" x14ac:dyDescent="0.3">
      <c r="A538" s="33">
        <v>44561</v>
      </c>
      <c r="B538">
        <v>2544</v>
      </c>
      <c r="C538">
        <v>40</v>
      </c>
      <c r="D538" s="38" t="s">
        <v>77</v>
      </c>
      <c r="E538" s="2" t="s">
        <v>41</v>
      </c>
      <c r="F538">
        <v>201618</v>
      </c>
      <c r="G538" s="44">
        <f t="shared" si="56"/>
        <v>44197</v>
      </c>
      <c r="H538" s="50">
        <f t="shared" si="57"/>
        <v>365</v>
      </c>
      <c r="I538" s="50">
        <f t="shared" si="58"/>
        <v>72908713.5</v>
      </c>
      <c r="J538" s="46">
        <v>1997499</v>
      </c>
      <c r="K538" s="2" t="s">
        <v>34</v>
      </c>
      <c r="L538" s="52" t="str">
        <f t="shared" si="59"/>
        <v>20211231VND</v>
      </c>
      <c r="M538">
        <f>VLOOKUP(L538,Mapping!$H$1:$K$25,4,0)</f>
        <v>1</v>
      </c>
      <c r="N538">
        <f t="shared" si="60"/>
        <v>2.0161800000000001E-4</v>
      </c>
      <c r="O538">
        <f t="shared" si="61"/>
        <v>1.9974989999999998E-3</v>
      </c>
      <c r="P538">
        <f t="shared" si="62"/>
        <v>7.29087135E-2</v>
      </c>
      <c r="Q538" t="str">
        <f>VLOOKUP(VLOOKUP(C538,Mapping!$A$1:$C$17,3,0),Mapping!$E$1:$F$6,2,0)</f>
        <v>Vùng 01</v>
      </c>
    </row>
    <row r="539" spans="1:17" x14ac:dyDescent="0.3">
      <c r="A539" s="33">
        <v>44561</v>
      </c>
      <c r="B539">
        <v>2544</v>
      </c>
      <c r="C539">
        <v>41</v>
      </c>
      <c r="D539" s="38" t="s">
        <v>77</v>
      </c>
      <c r="E539" s="2" t="s">
        <v>41</v>
      </c>
      <c r="F539">
        <v>588600</v>
      </c>
      <c r="G539" s="44">
        <f t="shared" si="56"/>
        <v>44197</v>
      </c>
      <c r="H539" s="50">
        <f t="shared" si="57"/>
        <v>365</v>
      </c>
      <c r="I539" s="50">
        <f t="shared" si="58"/>
        <v>35973341.5</v>
      </c>
      <c r="J539" s="46">
        <v>985571</v>
      </c>
      <c r="K539" s="2" t="s">
        <v>34</v>
      </c>
      <c r="L539" s="52" t="str">
        <f t="shared" si="59"/>
        <v>20211231VND</v>
      </c>
      <c r="M539">
        <f>VLOOKUP(L539,Mapping!$H$1:$K$25,4,0)</f>
        <v>1</v>
      </c>
      <c r="N539">
        <f t="shared" si="60"/>
        <v>5.886E-4</v>
      </c>
      <c r="O539">
        <f t="shared" si="61"/>
        <v>9.8557099999999997E-4</v>
      </c>
      <c r="P539">
        <f t="shared" si="62"/>
        <v>3.5973341499999999E-2</v>
      </c>
      <c r="Q539" t="str">
        <f>VLOOKUP(VLOOKUP(C539,Mapping!$A$1:$C$17,3,0),Mapping!$E$1:$F$6,2,0)</f>
        <v>Vùng 05</v>
      </c>
    </row>
    <row r="540" spans="1:17" x14ac:dyDescent="0.3">
      <c r="A540" s="33">
        <v>44561</v>
      </c>
      <c r="B540">
        <v>2545</v>
      </c>
      <c r="C540">
        <v>41</v>
      </c>
      <c r="D540" s="38" t="s">
        <v>77</v>
      </c>
      <c r="E540" s="2" t="s">
        <v>41</v>
      </c>
      <c r="F540">
        <v>529124</v>
      </c>
      <c r="G540" s="44">
        <f t="shared" si="56"/>
        <v>44197</v>
      </c>
      <c r="H540" s="50">
        <f t="shared" si="57"/>
        <v>365</v>
      </c>
      <c r="I540" s="50">
        <f t="shared" si="58"/>
        <v>8052192</v>
      </c>
      <c r="J540" s="46">
        <v>220608</v>
      </c>
      <c r="K540" s="2" t="s">
        <v>34</v>
      </c>
      <c r="L540" s="52" t="str">
        <f t="shared" si="59"/>
        <v>20211231VND</v>
      </c>
      <c r="M540">
        <f>VLOOKUP(L540,Mapping!$H$1:$K$25,4,0)</f>
        <v>1</v>
      </c>
      <c r="N540">
        <f t="shared" si="60"/>
        <v>5.2912399999999996E-4</v>
      </c>
      <c r="O540">
        <f t="shared" si="61"/>
        <v>2.2060800000000001E-4</v>
      </c>
      <c r="P540">
        <f t="shared" si="62"/>
        <v>8.0521919999999997E-3</v>
      </c>
      <c r="Q540" t="str">
        <f>VLOOKUP(VLOOKUP(C540,Mapping!$A$1:$C$17,3,0),Mapping!$E$1:$F$6,2,0)</f>
        <v>Vùng 05</v>
      </c>
    </row>
    <row r="541" spans="1:17" x14ac:dyDescent="0.3">
      <c r="A541" s="33">
        <v>44561</v>
      </c>
      <c r="B541">
        <v>2554</v>
      </c>
      <c r="C541">
        <v>24</v>
      </c>
      <c r="D541" s="38" t="s">
        <v>77</v>
      </c>
      <c r="E541" s="2" t="s">
        <v>41</v>
      </c>
      <c r="F541">
        <v>1026461</v>
      </c>
      <c r="G541" s="44">
        <f t="shared" si="56"/>
        <v>44197</v>
      </c>
      <c r="H541" s="50">
        <f t="shared" si="57"/>
        <v>365</v>
      </c>
      <c r="I541" s="50">
        <f t="shared" si="58"/>
        <v>10201056.5</v>
      </c>
      <c r="J541" s="46">
        <v>279481</v>
      </c>
      <c r="K541" s="2" t="s">
        <v>34</v>
      </c>
      <c r="L541" s="52" t="str">
        <f t="shared" si="59"/>
        <v>20211231VND</v>
      </c>
      <c r="M541">
        <f>VLOOKUP(L541,Mapping!$H$1:$K$25,4,0)</f>
        <v>1</v>
      </c>
      <c r="N541">
        <f t="shared" si="60"/>
        <v>1.026461E-3</v>
      </c>
      <c r="O541">
        <f t="shared" si="61"/>
        <v>2.7948099999999999E-4</v>
      </c>
      <c r="P541">
        <f t="shared" si="62"/>
        <v>1.02010565E-2</v>
      </c>
      <c r="Q541" t="str">
        <f>VLOOKUP(VLOOKUP(C541,Mapping!$A$1:$C$17,3,0),Mapping!$E$1:$F$6,2,0)</f>
        <v>Vùng 04</v>
      </c>
    </row>
    <row r="542" spans="1:17" x14ac:dyDescent="0.3">
      <c r="A542" s="33">
        <v>44561</v>
      </c>
      <c r="B542">
        <v>2555</v>
      </c>
      <c r="C542">
        <v>40</v>
      </c>
      <c r="D542" s="38" t="s">
        <v>77</v>
      </c>
      <c r="E542" s="2" t="s">
        <v>41</v>
      </c>
      <c r="F542">
        <v>580301</v>
      </c>
      <c r="G542" s="44">
        <f t="shared" si="56"/>
        <v>44197</v>
      </c>
      <c r="H542" s="50">
        <f t="shared" si="57"/>
        <v>365</v>
      </c>
      <c r="I542" s="50">
        <f t="shared" si="58"/>
        <v>7590941.4999999991</v>
      </c>
      <c r="J542" s="46">
        <v>207971</v>
      </c>
      <c r="K542" s="2" t="s">
        <v>34</v>
      </c>
      <c r="L542" s="52" t="str">
        <f t="shared" si="59"/>
        <v>20211231VND</v>
      </c>
      <c r="M542">
        <f>VLOOKUP(L542,Mapping!$H$1:$K$25,4,0)</f>
        <v>1</v>
      </c>
      <c r="N542">
        <f t="shared" si="60"/>
        <v>5.8030099999999997E-4</v>
      </c>
      <c r="O542">
        <f t="shared" si="61"/>
        <v>2.0797099999999999E-4</v>
      </c>
      <c r="P542">
        <f t="shared" si="62"/>
        <v>7.5909414999999992E-3</v>
      </c>
      <c r="Q542" t="str">
        <f>VLOOKUP(VLOOKUP(C542,Mapping!$A$1:$C$17,3,0),Mapping!$E$1:$F$6,2,0)</f>
        <v>Vùng 01</v>
      </c>
    </row>
    <row r="543" spans="1:17" x14ac:dyDescent="0.3">
      <c r="A543" s="33">
        <v>44561</v>
      </c>
      <c r="B543">
        <v>2556</v>
      </c>
      <c r="C543">
        <v>24</v>
      </c>
      <c r="D543" s="38" t="s">
        <v>77</v>
      </c>
      <c r="E543" s="2" t="s">
        <v>41</v>
      </c>
      <c r="F543">
        <v>1616593</v>
      </c>
      <c r="G543" s="44">
        <f t="shared" si="56"/>
        <v>44197</v>
      </c>
      <c r="H543" s="50">
        <f t="shared" si="57"/>
        <v>365</v>
      </c>
      <c r="I543" s="50">
        <f t="shared" si="58"/>
        <v>19257181</v>
      </c>
      <c r="J543" s="46">
        <v>527594</v>
      </c>
      <c r="K543" s="2" t="s">
        <v>34</v>
      </c>
      <c r="L543" s="52" t="str">
        <f t="shared" si="59"/>
        <v>20211231VND</v>
      </c>
      <c r="M543">
        <f>VLOOKUP(L543,Mapping!$H$1:$K$25,4,0)</f>
        <v>1</v>
      </c>
      <c r="N543">
        <f t="shared" si="60"/>
        <v>1.6165929999999999E-3</v>
      </c>
      <c r="O543">
        <f t="shared" si="61"/>
        <v>5.2759400000000004E-4</v>
      </c>
      <c r="P543">
        <f t="shared" si="62"/>
        <v>1.9257181000000002E-2</v>
      </c>
      <c r="Q543" t="str">
        <f>VLOOKUP(VLOOKUP(C543,Mapping!$A$1:$C$17,3,0),Mapping!$E$1:$F$6,2,0)</f>
        <v>Vùng 04</v>
      </c>
    </row>
    <row r="544" spans="1:17" x14ac:dyDescent="0.3">
      <c r="A544" s="33">
        <v>44561</v>
      </c>
      <c r="B544">
        <v>2559</v>
      </c>
      <c r="C544">
        <v>45</v>
      </c>
      <c r="D544" s="38" t="s">
        <v>77</v>
      </c>
      <c r="E544" s="2" t="s">
        <v>41</v>
      </c>
      <c r="F544">
        <v>1046758</v>
      </c>
      <c r="G544" s="44">
        <f t="shared" si="56"/>
        <v>44197</v>
      </c>
      <c r="H544" s="50">
        <f t="shared" si="57"/>
        <v>365</v>
      </c>
      <c r="I544" s="50">
        <f t="shared" si="58"/>
        <v>46781867.5</v>
      </c>
      <c r="J544" s="46">
        <v>1281695</v>
      </c>
      <c r="K544" s="2" t="s">
        <v>34</v>
      </c>
      <c r="L544" s="52" t="str">
        <f t="shared" si="59"/>
        <v>20211231VND</v>
      </c>
      <c r="M544">
        <f>VLOOKUP(L544,Mapping!$H$1:$K$25,4,0)</f>
        <v>1</v>
      </c>
      <c r="N544">
        <f t="shared" si="60"/>
        <v>1.0467580000000001E-3</v>
      </c>
      <c r="O544">
        <f t="shared" si="61"/>
        <v>1.281695E-3</v>
      </c>
      <c r="P544">
        <f t="shared" si="62"/>
        <v>4.6781867499999998E-2</v>
      </c>
      <c r="Q544" t="str">
        <f>VLOOKUP(VLOOKUP(C544,Mapping!$A$1:$C$17,3,0),Mapping!$E$1:$F$6,2,0)</f>
        <v>Vùng 02</v>
      </c>
    </row>
    <row r="545" spans="1:17" x14ac:dyDescent="0.3">
      <c r="A545" s="33">
        <v>44561</v>
      </c>
      <c r="B545">
        <v>2559</v>
      </c>
      <c r="C545">
        <v>45</v>
      </c>
      <c r="D545" s="38" t="s">
        <v>77</v>
      </c>
      <c r="E545" s="2" t="s">
        <v>41</v>
      </c>
      <c r="F545">
        <v>1711957</v>
      </c>
      <c r="G545" s="44">
        <f t="shared" si="56"/>
        <v>44197</v>
      </c>
      <c r="H545" s="50">
        <f t="shared" si="57"/>
        <v>365</v>
      </c>
      <c r="I545" s="50">
        <f t="shared" si="58"/>
        <v>398599026670.94397</v>
      </c>
      <c r="J545" s="46">
        <v>495536</v>
      </c>
      <c r="K545" s="2" t="s">
        <v>35</v>
      </c>
      <c r="L545" s="52" t="str">
        <f t="shared" si="59"/>
        <v>20211231USD</v>
      </c>
      <c r="M545">
        <f>VLOOKUP(L545,Mapping!$H$1:$K$25,4,0)</f>
        <v>22037.795999999998</v>
      </c>
      <c r="N545">
        <f t="shared" si="60"/>
        <v>37.727759126771993</v>
      </c>
      <c r="O545">
        <f t="shared" si="61"/>
        <v>10.920521278656</v>
      </c>
      <c r="P545">
        <f t="shared" si="62"/>
        <v>398.59902667094394</v>
      </c>
      <c r="Q545" t="str">
        <f>VLOOKUP(VLOOKUP(C545,Mapping!$A$1:$C$17,3,0),Mapping!$E$1:$F$6,2,0)</f>
        <v>Vùng 02</v>
      </c>
    </row>
    <row r="546" spans="1:17" x14ac:dyDescent="0.3">
      <c r="A546" s="33">
        <v>44561</v>
      </c>
      <c r="B546">
        <v>2561</v>
      </c>
      <c r="C546">
        <v>23</v>
      </c>
      <c r="D546" s="38" t="s">
        <v>77</v>
      </c>
      <c r="E546" s="2" t="s">
        <v>41</v>
      </c>
      <c r="F546">
        <v>1964876</v>
      </c>
      <c r="G546" s="44">
        <f t="shared" si="56"/>
        <v>44197</v>
      </c>
      <c r="H546" s="50">
        <f t="shared" si="57"/>
        <v>365</v>
      </c>
      <c r="I546" s="50">
        <f t="shared" si="58"/>
        <v>593694852457.21191</v>
      </c>
      <c r="J546" s="46">
        <v>738078</v>
      </c>
      <c r="K546" s="2" t="s">
        <v>35</v>
      </c>
      <c r="L546" s="52" t="str">
        <f t="shared" si="59"/>
        <v>20211231USD</v>
      </c>
      <c r="M546">
        <f>VLOOKUP(L546,Mapping!$H$1:$K$25,4,0)</f>
        <v>22037.795999999998</v>
      </c>
      <c r="N546">
        <f t="shared" si="60"/>
        <v>43.301536453295995</v>
      </c>
      <c r="O546">
        <f t="shared" si="61"/>
        <v>16.265612396087999</v>
      </c>
      <c r="P546">
        <f t="shared" si="62"/>
        <v>593.69485245721194</v>
      </c>
      <c r="Q546" t="str">
        <f>VLOOKUP(VLOOKUP(C546,Mapping!$A$1:$C$17,3,0),Mapping!$E$1:$F$6,2,0)</f>
        <v>Vùng 02</v>
      </c>
    </row>
    <row r="547" spans="1:17" x14ac:dyDescent="0.3">
      <c r="A547" s="33">
        <v>44561</v>
      </c>
      <c r="B547">
        <v>2561</v>
      </c>
      <c r="C547">
        <v>23</v>
      </c>
      <c r="D547" s="38" t="s">
        <v>77</v>
      </c>
      <c r="E547" s="2" t="s">
        <v>41</v>
      </c>
      <c r="F547">
        <v>352808</v>
      </c>
      <c r="G547" s="44">
        <f t="shared" si="56"/>
        <v>44197</v>
      </c>
      <c r="H547" s="50">
        <f t="shared" si="57"/>
        <v>365</v>
      </c>
      <c r="I547" s="50">
        <f t="shared" si="58"/>
        <v>64952297.5</v>
      </c>
      <c r="J547" s="46">
        <v>1779515</v>
      </c>
      <c r="K547" s="2" t="s">
        <v>34</v>
      </c>
      <c r="L547" s="52" t="str">
        <f t="shared" si="59"/>
        <v>20211231VND</v>
      </c>
      <c r="M547">
        <f>VLOOKUP(L547,Mapping!$H$1:$K$25,4,0)</f>
        <v>1</v>
      </c>
      <c r="N547">
        <f t="shared" si="60"/>
        <v>3.5280799999999997E-4</v>
      </c>
      <c r="O547">
        <f t="shared" si="61"/>
        <v>1.779515E-3</v>
      </c>
      <c r="P547">
        <f t="shared" si="62"/>
        <v>6.4952297500000006E-2</v>
      </c>
      <c r="Q547" t="str">
        <f>VLOOKUP(VLOOKUP(C547,Mapping!$A$1:$C$17,3,0),Mapping!$E$1:$F$6,2,0)</f>
        <v>Vùng 02</v>
      </c>
    </row>
    <row r="548" spans="1:17" x14ac:dyDescent="0.3">
      <c r="A548" s="33">
        <v>44561</v>
      </c>
      <c r="B548">
        <v>2561</v>
      </c>
      <c r="C548">
        <v>23</v>
      </c>
      <c r="D548" s="38" t="s">
        <v>77</v>
      </c>
      <c r="E548" s="2" t="s">
        <v>43</v>
      </c>
      <c r="F548">
        <v>1618078</v>
      </c>
      <c r="G548" s="44">
        <f t="shared" si="56"/>
        <v>44197</v>
      </c>
      <c r="H548" s="50">
        <f t="shared" si="57"/>
        <v>365</v>
      </c>
      <c r="I548" s="50">
        <f t="shared" si="58"/>
        <v>49152286.999999993</v>
      </c>
      <c r="J548" s="46">
        <v>1346638</v>
      </c>
      <c r="K548" s="2" t="s">
        <v>34</v>
      </c>
      <c r="L548" s="52" t="str">
        <f t="shared" si="59"/>
        <v>20211231VND</v>
      </c>
      <c r="M548">
        <f>VLOOKUP(L548,Mapping!$H$1:$K$25,4,0)</f>
        <v>1</v>
      </c>
      <c r="N548">
        <f t="shared" si="60"/>
        <v>1.618078E-3</v>
      </c>
      <c r="O548">
        <f t="shared" si="61"/>
        <v>1.346638E-3</v>
      </c>
      <c r="P548">
        <f t="shared" si="62"/>
        <v>4.9152286999999996E-2</v>
      </c>
      <c r="Q548" t="str">
        <f>VLOOKUP(VLOOKUP(C548,Mapping!$A$1:$C$17,3,0),Mapping!$E$1:$F$6,2,0)</f>
        <v>Vùng 02</v>
      </c>
    </row>
    <row r="549" spans="1:17" x14ac:dyDescent="0.3">
      <c r="A549" s="33">
        <v>44561</v>
      </c>
      <c r="B549">
        <v>2562</v>
      </c>
      <c r="C549">
        <v>34</v>
      </c>
      <c r="D549" s="38" t="s">
        <v>77</v>
      </c>
      <c r="E549" s="2" t="s">
        <v>41</v>
      </c>
      <c r="F549">
        <v>223288</v>
      </c>
      <c r="G549" s="44">
        <f t="shared" si="56"/>
        <v>44197</v>
      </c>
      <c r="H549" s="50">
        <f t="shared" si="57"/>
        <v>365</v>
      </c>
      <c r="I549" s="50">
        <f t="shared" si="58"/>
        <v>20208371</v>
      </c>
      <c r="J549" s="46">
        <v>553654</v>
      </c>
      <c r="K549" s="2" t="s">
        <v>34</v>
      </c>
      <c r="L549" s="52" t="str">
        <f t="shared" si="59"/>
        <v>20211231VND</v>
      </c>
      <c r="M549">
        <f>VLOOKUP(L549,Mapping!$H$1:$K$25,4,0)</f>
        <v>1</v>
      </c>
      <c r="N549">
        <f t="shared" si="60"/>
        <v>2.2328800000000001E-4</v>
      </c>
      <c r="O549">
        <f t="shared" si="61"/>
        <v>5.53654E-4</v>
      </c>
      <c r="P549">
        <f t="shared" si="62"/>
        <v>2.0208370999999999E-2</v>
      </c>
      <c r="Q549" t="str">
        <f>VLOOKUP(VLOOKUP(C549,Mapping!$A$1:$C$17,3,0),Mapping!$E$1:$F$6,2,0)</f>
        <v>Vùng 02</v>
      </c>
    </row>
    <row r="550" spans="1:17" x14ac:dyDescent="0.3">
      <c r="A550" s="33">
        <v>44561</v>
      </c>
      <c r="B550">
        <v>2565</v>
      </c>
      <c r="C550">
        <v>23</v>
      </c>
      <c r="D550" s="38" t="s">
        <v>77</v>
      </c>
      <c r="E550" s="2" t="s">
        <v>41</v>
      </c>
      <c r="F550">
        <v>80735</v>
      </c>
      <c r="G550" s="44">
        <f t="shared" si="56"/>
        <v>44197</v>
      </c>
      <c r="H550" s="50">
        <f t="shared" si="57"/>
        <v>365</v>
      </c>
      <c r="I550" s="50">
        <f t="shared" si="58"/>
        <v>45578499</v>
      </c>
      <c r="J550" s="46">
        <v>1248726</v>
      </c>
      <c r="K550" s="2" t="s">
        <v>34</v>
      </c>
      <c r="L550" s="52" t="str">
        <f t="shared" si="59"/>
        <v>20211231VND</v>
      </c>
      <c r="M550">
        <f>VLOOKUP(L550,Mapping!$H$1:$K$25,4,0)</f>
        <v>1</v>
      </c>
      <c r="N550">
        <f t="shared" si="60"/>
        <v>8.0735000000000005E-5</v>
      </c>
      <c r="O550">
        <f t="shared" si="61"/>
        <v>1.2487259999999999E-3</v>
      </c>
      <c r="P550">
        <f t="shared" si="62"/>
        <v>4.5578499000000001E-2</v>
      </c>
      <c r="Q550" t="str">
        <f>VLOOKUP(VLOOKUP(C550,Mapping!$A$1:$C$17,3,0),Mapping!$E$1:$F$6,2,0)</f>
        <v>Vùng 02</v>
      </c>
    </row>
    <row r="551" spans="1:17" x14ac:dyDescent="0.3">
      <c r="A551" s="33">
        <v>44561</v>
      </c>
      <c r="B551">
        <v>2565</v>
      </c>
      <c r="C551">
        <v>23</v>
      </c>
      <c r="D551" s="38" t="s">
        <v>77</v>
      </c>
      <c r="E551" s="2" t="s">
        <v>41</v>
      </c>
      <c r="F551">
        <v>8586710</v>
      </c>
      <c r="G551" s="44">
        <f t="shared" si="56"/>
        <v>44197</v>
      </c>
      <c r="H551" s="50">
        <f t="shared" si="57"/>
        <v>365</v>
      </c>
      <c r="I551" s="50">
        <f t="shared" si="58"/>
        <v>327258087.5</v>
      </c>
      <c r="J551" s="46">
        <v>8965975</v>
      </c>
      <c r="K551" s="2" t="s">
        <v>34</v>
      </c>
      <c r="L551" s="52" t="str">
        <f t="shared" si="59"/>
        <v>20211231VND</v>
      </c>
      <c r="M551">
        <f>VLOOKUP(L551,Mapping!$H$1:$K$25,4,0)</f>
        <v>1</v>
      </c>
      <c r="N551">
        <f t="shared" si="60"/>
        <v>8.5867099999999991E-3</v>
      </c>
      <c r="O551">
        <f t="shared" si="61"/>
        <v>8.9659749999999993E-3</v>
      </c>
      <c r="P551">
        <f t="shared" si="62"/>
        <v>0.32725808750000002</v>
      </c>
      <c r="Q551" t="str">
        <f>VLOOKUP(VLOOKUP(C551,Mapping!$A$1:$C$17,3,0),Mapping!$E$1:$F$6,2,0)</f>
        <v>Vùng 02</v>
      </c>
    </row>
    <row r="552" spans="1:17" x14ac:dyDescent="0.3">
      <c r="A552" s="33">
        <v>44561</v>
      </c>
      <c r="B552">
        <v>2565</v>
      </c>
      <c r="C552">
        <v>20</v>
      </c>
      <c r="D552" s="38" t="s">
        <v>77</v>
      </c>
      <c r="E552" s="2" t="s">
        <v>41</v>
      </c>
      <c r="F552">
        <v>565470</v>
      </c>
      <c r="G552" s="44">
        <f t="shared" si="56"/>
        <v>44197</v>
      </c>
      <c r="H552" s="50">
        <f t="shared" si="57"/>
        <v>365</v>
      </c>
      <c r="I552" s="50">
        <f t="shared" si="58"/>
        <v>30984667.5</v>
      </c>
      <c r="J552" s="46">
        <v>848895</v>
      </c>
      <c r="K552" s="2" t="s">
        <v>34</v>
      </c>
      <c r="L552" s="52" t="str">
        <f t="shared" si="59"/>
        <v>20211231VND</v>
      </c>
      <c r="M552">
        <f>VLOOKUP(L552,Mapping!$H$1:$K$25,4,0)</f>
        <v>1</v>
      </c>
      <c r="N552">
        <f t="shared" si="60"/>
        <v>5.6546999999999999E-4</v>
      </c>
      <c r="O552">
        <f t="shared" si="61"/>
        <v>8.4889500000000001E-4</v>
      </c>
      <c r="P552">
        <f t="shared" si="62"/>
        <v>3.09846675E-2</v>
      </c>
      <c r="Q552" t="str">
        <f>VLOOKUP(VLOOKUP(C552,Mapping!$A$1:$C$17,3,0),Mapping!$E$1:$F$6,2,0)</f>
        <v>Vùng 02</v>
      </c>
    </row>
    <row r="553" spans="1:17" x14ac:dyDescent="0.3">
      <c r="A553" s="33">
        <v>44561</v>
      </c>
      <c r="B553">
        <v>2566</v>
      </c>
      <c r="C553">
        <v>23</v>
      </c>
      <c r="D553" s="38" t="s">
        <v>77</v>
      </c>
      <c r="E553" s="2" t="s">
        <v>41</v>
      </c>
      <c r="F553">
        <v>9814136</v>
      </c>
      <c r="G553" s="44">
        <f t="shared" si="56"/>
        <v>44197</v>
      </c>
      <c r="H553" s="50">
        <f t="shared" si="57"/>
        <v>365</v>
      </c>
      <c r="I553" s="50">
        <f t="shared" si="58"/>
        <v>297871280.5</v>
      </c>
      <c r="J553" s="46">
        <v>8160857</v>
      </c>
      <c r="K553" s="2" t="s">
        <v>34</v>
      </c>
      <c r="L553" s="52" t="str">
        <f t="shared" si="59"/>
        <v>20211231VND</v>
      </c>
      <c r="M553">
        <f>VLOOKUP(L553,Mapping!$H$1:$K$25,4,0)</f>
        <v>1</v>
      </c>
      <c r="N553">
        <f t="shared" si="60"/>
        <v>9.8141359999999993E-3</v>
      </c>
      <c r="O553">
        <f t="shared" si="61"/>
        <v>8.1608570000000005E-3</v>
      </c>
      <c r="P553">
        <f t="shared" si="62"/>
        <v>0.2978712805</v>
      </c>
      <c r="Q553" t="str">
        <f>VLOOKUP(VLOOKUP(C553,Mapping!$A$1:$C$17,3,0),Mapping!$E$1:$F$6,2,0)</f>
        <v>Vùng 02</v>
      </c>
    </row>
    <row r="554" spans="1:17" x14ac:dyDescent="0.3">
      <c r="A554" s="33">
        <v>44561</v>
      </c>
      <c r="B554">
        <v>2568</v>
      </c>
      <c r="C554">
        <v>34</v>
      </c>
      <c r="D554" s="38" t="s">
        <v>77</v>
      </c>
      <c r="E554" s="2" t="s">
        <v>41</v>
      </c>
      <c r="F554">
        <v>722909</v>
      </c>
      <c r="G554" s="44">
        <f t="shared" si="56"/>
        <v>44197</v>
      </c>
      <c r="H554" s="50">
        <f t="shared" si="57"/>
        <v>365</v>
      </c>
      <c r="I554" s="50">
        <f t="shared" si="58"/>
        <v>30617003</v>
      </c>
      <c r="J554" s="46">
        <v>838822</v>
      </c>
      <c r="K554" s="2" t="s">
        <v>34</v>
      </c>
      <c r="L554" s="52" t="str">
        <f t="shared" si="59"/>
        <v>20211231VND</v>
      </c>
      <c r="M554">
        <f>VLOOKUP(L554,Mapping!$H$1:$K$25,4,0)</f>
        <v>1</v>
      </c>
      <c r="N554">
        <f t="shared" si="60"/>
        <v>7.2290899999999999E-4</v>
      </c>
      <c r="O554">
        <f t="shared" si="61"/>
        <v>8.3882200000000003E-4</v>
      </c>
      <c r="P554">
        <f t="shared" si="62"/>
        <v>3.0617003E-2</v>
      </c>
      <c r="Q554" t="str">
        <f>VLOOKUP(VLOOKUP(C554,Mapping!$A$1:$C$17,3,0),Mapping!$E$1:$F$6,2,0)</f>
        <v>Vùng 02</v>
      </c>
    </row>
    <row r="555" spans="1:17" x14ac:dyDescent="0.3">
      <c r="A555" s="33">
        <v>44561</v>
      </c>
      <c r="B555">
        <v>2572</v>
      </c>
      <c r="C555">
        <v>43</v>
      </c>
      <c r="D555" s="38" t="s">
        <v>77</v>
      </c>
      <c r="E555" s="2" t="s">
        <v>41</v>
      </c>
      <c r="F555">
        <v>1608694</v>
      </c>
      <c r="G555" s="44">
        <f t="shared" si="56"/>
        <v>44197</v>
      </c>
      <c r="H555" s="50">
        <f t="shared" si="57"/>
        <v>365</v>
      </c>
      <c r="I555" s="50">
        <f t="shared" si="58"/>
        <v>69103479</v>
      </c>
      <c r="J555" s="46">
        <v>1893246</v>
      </c>
      <c r="K555" s="2" t="s">
        <v>34</v>
      </c>
      <c r="L555" s="52" t="str">
        <f t="shared" si="59"/>
        <v>20211231VND</v>
      </c>
      <c r="M555">
        <f>VLOOKUP(L555,Mapping!$H$1:$K$25,4,0)</f>
        <v>1</v>
      </c>
      <c r="N555">
        <f t="shared" si="60"/>
        <v>1.6086939999999999E-3</v>
      </c>
      <c r="O555">
        <f t="shared" si="61"/>
        <v>1.8932459999999999E-3</v>
      </c>
      <c r="P555">
        <f t="shared" si="62"/>
        <v>6.9103478999999995E-2</v>
      </c>
      <c r="Q555" t="str">
        <f>VLOOKUP(VLOOKUP(C555,Mapping!$A$1:$C$17,3,0),Mapping!$E$1:$F$6,2,0)</f>
        <v>Vùng 04</v>
      </c>
    </row>
    <row r="556" spans="1:17" x14ac:dyDescent="0.3">
      <c r="A556" s="33">
        <v>44561</v>
      </c>
      <c r="B556">
        <v>2573</v>
      </c>
      <c r="C556">
        <v>41</v>
      </c>
      <c r="D556" s="38" t="s">
        <v>77</v>
      </c>
      <c r="E556" s="2" t="s">
        <v>41</v>
      </c>
      <c r="F556">
        <v>1520893</v>
      </c>
      <c r="G556" s="44">
        <f t="shared" si="56"/>
        <v>44197</v>
      </c>
      <c r="H556" s="50">
        <f t="shared" si="57"/>
        <v>365</v>
      </c>
      <c r="I556" s="50">
        <f t="shared" si="58"/>
        <v>46399493.5</v>
      </c>
      <c r="J556" s="46">
        <v>1271219</v>
      </c>
      <c r="K556" s="2" t="s">
        <v>34</v>
      </c>
      <c r="L556" s="52" t="str">
        <f t="shared" si="59"/>
        <v>20211231VND</v>
      </c>
      <c r="M556">
        <f>VLOOKUP(L556,Mapping!$H$1:$K$25,4,0)</f>
        <v>1</v>
      </c>
      <c r="N556">
        <f t="shared" si="60"/>
        <v>1.5208929999999999E-3</v>
      </c>
      <c r="O556">
        <f t="shared" si="61"/>
        <v>1.2712190000000001E-3</v>
      </c>
      <c r="P556">
        <f t="shared" si="62"/>
        <v>4.63994935E-2</v>
      </c>
      <c r="Q556" t="str">
        <f>VLOOKUP(VLOOKUP(C556,Mapping!$A$1:$C$17,3,0),Mapping!$E$1:$F$6,2,0)</f>
        <v>Vùng 05</v>
      </c>
    </row>
    <row r="557" spans="1:17" x14ac:dyDescent="0.3">
      <c r="A557" s="33">
        <v>44561</v>
      </c>
      <c r="B557">
        <v>2573</v>
      </c>
      <c r="C557">
        <v>43</v>
      </c>
      <c r="D557" s="38" t="s">
        <v>77</v>
      </c>
      <c r="E557" s="2" t="s">
        <v>41</v>
      </c>
      <c r="F557">
        <v>1929980</v>
      </c>
      <c r="G557" s="44">
        <f t="shared" si="56"/>
        <v>44197</v>
      </c>
      <c r="H557" s="50">
        <f t="shared" si="57"/>
        <v>365</v>
      </c>
      <c r="I557" s="50">
        <f t="shared" si="58"/>
        <v>17103644.5</v>
      </c>
      <c r="J557" s="46">
        <v>468593</v>
      </c>
      <c r="K557" s="2" t="s">
        <v>34</v>
      </c>
      <c r="L557" s="52" t="str">
        <f t="shared" si="59"/>
        <v>20211231VND</v>
      </c>
      <c r="M557">
        <f>VLOOKUP(L557,Mapping!$H$1:$K$25,4,0)</f>
        <v>1</v>
      </c>
      <c r="N557">
        <f t="shared" si="60"/>
        <v>1.92998E-3</v>
      </c>
      <c r="O557">
        <f t="shared" si="61"/>
        <v>4.68593E-4</v>
      </c>
      <c r="P557">
        <f t="shared" si="62"/>
        <v>1.7103644500000001E-2</v>
      </c>
      <c r="Q557" t="str">
        <f>VLOOKUP(VLOOKUP(C557,Mapping!$A$1:$C$17,3,0),Mapping!$E$1:$F$6,2,0)</f>
        <v>Vùng 04</v>
      </c>
    </row>
    <row r="558" spans="1:17" x14ac:dyDescent="0.3">
      <c r="A558" s="33">
        <v>44561</v>
      </c>
      <c r="B558">
        <v>2576</v>
      </c>
      <c r="C558">
        <v>25</v>
      </c>
      <c r="D558" s="38" t="s">
        <v>77</v>
      </c>
      <c r="E558" s="2" t="s">
        <v>41</v>
      </c>
      <c r="F558">
        <v>1373262</v>
      </c>
      <c r="G558" s="44">
        <f t="shared" si="56"/>
        <v>44197</v>
      </c>
      <c r="H558" s="50">
        <f t="shared" si="57"/>
        <v>365</v>
      </c>
      <c r="I558" s="50">
        <f t="shared" si="58"/>
        <v>58889282.5</v>
      </c>
      <c r="J558" s="46">
        <v>1613405</v>
      </c>
      <c r="K558" s="2" t="s">
        <v>34</v>
      </c>
      <c r="L558" s="52" t="str">
        <f t="shared" si="59"/>
        <v>20211231VND</v>
      </c>
      <c r="M558">
        <f>VLOOKUP(L558,Mapping!$H$1:$K$25,4,0)</f>
        <v>1</v>
      </c>
      <c r="N558">
        <f t="shared" si="60"/>
        <v>1.3732620000000001E-3</v>
      </c>
      <c r="O558">
        <f t="shared" si="61"/>
        <v>1.613405E-3</v>
      </c>
      <c r="P558">
        <f t="shared" si="62"/>
        <v>5.8889282500000001E-2</v>
      </c>
      <c r="Q558" t="str">
        <f>VLOOKUP(VLOOKUP(C558,Mapping!$A$1:$C$17,3,0),Mapping!$E$1:$F$6,2,0)</f>
        <v>Vùng 01</v>
      </c>
    </row>
    <row r="559" spans="1:17" x14ac:dyDescent="0.3">
      <c r="A559" s="33">
        <v>44561</v>
      </c>
      <c r="B559">
        <v>2579</v>
      </c>
      <c r="C559">
        <v>34</v>
      </c>
      <c r="D559" s="38" t="s">
        <v>77</v>
      </c>
      <c r="E559" s="2" t="s">
        <v>41</v>
      </c>
      <c r="F559">
        <v>1346915</v>
      </c>
      <c r="G559" s="44">
        <f t="shared" si="56"/>
        <v>44197</v>
      </c>
      <c r="H559" s="50">
        <f t="shared" si="57"/>
        <v>365</v>
      </c>
      <c r="I559" s="50">
        <f t="shared" si="58"/>
        <v>95417915834.141998</v>
      </c>
      <c r="J559" s="46">
        <v>118623</v>
      </c>
      <c r="K559" s="2" t="s">
        <v>35</v>
      </c>
      <c r="L559" s="52" t="str">
        <f t="shared" si="59"/>
        <v>20211231USD</v>
      </c>
      <c r="M559">
        <f>VLOOKUP(L559,Mapping!$H$1:$K$25,4,0)</f>
        <v>22037.795999999998</v>
      </c>
      <c r="N559">
        <f t="shared" si="60"/>
        <v>29.683037999339998</v>
      </c>
      <c r="O559">
        <f t="shared" si="61"/>
        <v>2.6141894749080001</v>
      </c>
      <c r="P559">
        <f t="shared" si="62"/>
        <v>95.417915834141994</v>
      </c>
      <c r="Q559" t="str">
        <f>VLOOKUP(VLOOKUP(C559,Mapping!$A$1:$C$17,3,0),Mapping!$E$1:$F$6,2,0)</f>
        <v>Vùng 02</v>
      </c>
    </row>
    <row r="560" spans="1:17" x14ac:dyDescent="0.3">
      <c r="A560" s="33">
        <v>44561</v>
      </c>
      <c r="B560">
        <v>2579</v>
      </c>
      <c r="C560">
        <v>34</v>
      </c>
      <c r="D560" s="38" t="s">
        <v>77</v>
      </c>
      <c r="E560" s="2" t="s">
        <v>41</v>
      </c>
      <c r="F560">
        <v>636960</v>
      </c>
      <c r="G560" s="44">
        <f t="shared" si="56"/>
        <v>44197</v>
      </c>
      <c r="H560" s="50">
        <f t="shared" si="57"/>
        <v>365</v>
      </c>
      <c r="I560" s="50">
        <f t="shared" si="58"/>
        <v>35192935</v>
      </c>
      <c r="J560" s="46">
        <v>964190</v>
      </c>
      <c r="K560" s="2" t="s">
        <v>34</v>
      </c>
      <c r="L560" s="52" t="str">
        <f t="shared" si="59"/>
        <v>20211231VND</v>
      </c>
      <c r="M560">
        <f>VLOOKUP(L560,Mapping!$H$1:$K$25,4,0)</f>
        <v>1</v>
      </c>
      <c r="N560">
        <f t="shared" si="60"/>
        <v>6.3696E-4</v>
      </c>
      <c r="O560">
        <f t="shared" si="61"/>
        <v>9.6418999999999997E-4</v>
      </c>
      <c r="P560">
        <f t="shared" si="62"/>
        <v>3.5192935000000002E-2</v>
      </c>
      <c r="Q560" t="str">
        <f>VLOOKUP(VLOOKUP(C560,Mapping!$A$1:$C$17,3,0),Mapping!$E$1:$F$6,2,0)</f>
        <v>Vùng 02</v>
      </c>
    </row>
    <row r="561" spans="1:17" x14ac:dyDescent="0.3">
      <c r="A561" s="33">
        <v>44561</v>
      </c>
      <c r="B561">
        <v>2580</v>
      </c>
      <c r="C561">
        <v>48</v>
      </c>
      <c r="D561" s="38" t="s">
        <v>77</v>
      </c>
      <c r="E561" s="2" t="s">
        <v>41</v>
      </c>
      <c r="F561">
        <v>1225033</v>
      </c>
      <c r="G561" s="44">
        <f t="shared" si="56"/>
        <v>44197</v>
      </c>
      <c r="H561" s="50">
        <f t="shared" si="57"/>
        <v>365</v>
      </c>
      <c r="I561" s="50">
        <f t="shared" si="58"/>
        <v>57399681</v>
      </c>
      <c r="J561" s="46">
        <v>1572594</v>
      </c>
      <c r="K561" s="2" t="s">
        <v>34</v>
      </c>
      <c r="L561" s="52" t="str">
        <f t="shared" si="59"/>
        <v>20211231VND</v>
      </c>
      <c r="M561">
        <f>VLOOKUP(L561,Mapping!$H$1:$K$25,4,0)</f>
        <v>1</v>
      </c>
      <c r="N561">
        <f t="shared" si="60"/>
        <v>1.2250329999999999E-3</v>
      </c>
      <c r="O561">
        <f t="shared" si="61"/>
        <v>1.5725940000000001E-3</v>
      </c>
      <c r="P561">
        <f t="shared" si="62"/>
        <v>5.7399681000000001E-2</v>
      </c>
      <c r="Q561" t="str">
        <f>VLOOKUP(VLOOKUP(C561,Mapping!$A$1:$C$17,3,0),Mapping!$E$1:$F$6,2,0)</f>
        <v>Vùng 01</v>
      </c>
    </row>
    <row r="562" spans="1:17" x14ac:dyDescent="0.3">
      <c r="A562" s="33">
        <v>44561</v>
      </c>
      <c r="B562">
        <v>2582</v>
      </c>
      <c r="C562">
        <v>40</v>
      </c>
      <c r="D562" s="38" t="s">
        <v>77</v>
      </c>
      <c r="E562" s="2" t="s">
        <v>41</v>
      </c>
      <c r="F562">
        <v>4631644</v>
      </c>
      <c r="G562" s="44">
        <f t="shared" si="56"/>
        <v>44197</v>
      </c>
      <c r="H562" s="50">
        <f t="shared" si="57"/>
        <v>365</v>
      </c>
      <c r="I562" s="50">
        <f t="shared" si="58"/>
        <v>105953660</v>
      </c>
      <c r="J562" s="46">
        <v>2902840</v>
      </c>
      <c r="K562" s="2" t="s">
        <v>34</v>
      </c>
      <c r="L562" s="52" t="str">
        <f t="shared" si="59"/>
        <v>20211231VND</v>
      </c>
      <c r="M562">
        <f>VLOOKUP(L562,Mapping!$H$1:$K$25,4,0)</f>
        <v>1</v>
      </c>
      <c r="N562">
        <f t="shared" si="60"/>
        <v>4.6316439999999999E-3</v>
      </c>
      <c r="O562">
        <f t="shared" si="61"/>
        <v>2.9028399999999998E-3</v>
      </c>
      <c r="P562">
        <f t="shared" si="62"/>
        <v>0.10595366000000001</v>
      </c>
      <c r="Q562" t="str">
        <f>VLOOKUP(VLOOKUP(C562,Mapping!$A$1:$C$17,3,0),Mapping!$E$1:$F$6,2,0)</f>
        <v>Vùng 01</v>
      </c>
    </row>
    <row r="563" spans="1:17" x14ac:dyDescent="0.3">
      <c r="A563" s="33">
        <v>44561</v>
      </c>
      <c r="B563">
        <v>2583</v>
      </c>
      <c r="C563">
        <v>34</v>
      </c>
      <c r="D563" s="38" t="s">
        <v>77</v>
      </c>
      <c r="E563" s="2" t="s">
        <v>41</v>
      </c>
      <c r="F563">
        <v>1011460</v>
      </c>
      <c r="G563" s="44">
        <f t="shared" si="56"/>
        <v>44197</v>
      </c>
      <c r="H563" s="50">
        <f t="shared" si="57"/>
        <v>365</v>
      </c>
      <c r="I563" s="50">
        <f t="shared" si="58"/>
        <v>1277316121533.408</v>
      </c>
      <c r="J563" s="46">
        <v>1587952</v>
      </c>
      <c r="K563" s="2" t="s">
        <v>35</v>
      </c>
      <c r="L563" s="52" t="str">
        <f t="shared" si="59"/>
        <v>20211231USD</v>
      </c>
      <c r="M563">
        <f>VLOOKUP(L563,Mapping!$H$1:$K$25,4,0)</f>
        <v>22037.795999999998</v>
      </c>
      <c r="N563">
        <f t="shared" si="60"/>
        <v>22.29034914216</v>
      </c>
      <c r="O563">
        <f t="shared" si="61"/>
        <v>34.994962233792002</v>
      </c>
      <c r="P563">
        <f t="shared" si="62"/>
        <v>1277.316121533408</v>
      </c>
      <c r="Q563" t="str">
        <f>VLOOKUP(VLOOKUP(C563,Mapping!$A$1:$C$17,3,0),Mapping!$E$1:$F$6,2,0)</f>
        <v>Vùng 02</v>
      </c>
    </row>
    <row r="564" spans="1:17" x14ac:dyDescent="0.3">
      <c r="A564" s="33">
        <v>44561</v>
      </c>
      <c r="B564">
        <v>2583</v>
      </c>
      <c r="C564">
        <v>34</v>
      </c>
      <c r="D564" s="38" t="s">
        <v>77</v>
      </c>
      <c r="E564" s="2" t="s">
        <v>41</v>
      </c>
      <c r="F564">
        <v>7281013</v>
      </c>
      <c r="G564" s="44">
        <f t="shared" si="56"/>
        <v>44197</v>
      </c>
      <c r="H564" s="50">
        <f t="shared" si="57"/>
        <v>365</v>
      </c>
      <c r="I564" s="50">
        <f t="shared" si="58"/>
        <v>279261901.5</v>
      </c>
      <c r="J564" s="46">
        <v>7651011</v>
      </c>
      <c r="K564" s="2" t="s">
        <v>34</v>
      </c>
      <c r="L564" s="52" t="str">
        <f t="shared" si="59"/>
        <v>20211231VND</v>
      </c>
      <c r="M564">
        <f>VLOOKUP(L564,Mapping!$H$1:$K$25,4,0)</f>
        <v>1</v>
      </c>
      <c r="N564">
        <f t="shared" si="60"/>
        <v>7.2810130000000002E-3</v>
      </c>
      <c r="O564">
        <f t="shared" si="61"/>
        <v>7.6510110000000001E-3</v>
      </c>
      <c r="P564">
        <f t="shared" si="62"/>
        <v>0.27926190150000002</v>
      </c>
      <c r="Q564" t="str">
        <f>VLOOKUP(VLOOKUP(C564,Mapping!$A$1:$C$17,3,0),Mapping!$E$1:$F$6,2,0)</f>
        <v>Vùng 02</v>
      </c>
    </row>
    <row r="565" spans="1:17" x14ac:dyDescent="0.3">
      <c r="A565" s="33">
        <v>44561</v>
      </c>
      <c r="B565">
        <v>2584</v>
      </c>
      <c r="C565">
        <v>43</v>
      </c>
      <c r="D565" s="38" t="s">
        <v>77</v>
      </c>
      <c r="E565" s="2" t="s">
        <v>41</v>
      </c>
      <c r="F565">
        <v>1700858</v>
      </c>
      <c r="G565" s="44">
        <f t="shared" si="56"/>
        <v>44197</v>
      </c>
      <c r="H565" s="50">
        <f t="shared" si="57"/>
        <v>365</v>
      </c>
      <c r="I565" s="50">
        <f t="shared" si="58"/>
        <v>3677411.5</v>
      </c>
      <c r="J565" s="46">
        <v>100751</v>
      </c>
      <c r="K565" s="2" t="s">
        <v>34</v>
      </c>
      <c r="L565" s="52" t="str">
        <f t="shared" si="59"/>
        <v>20211231VND</v>
      </c>
      <c r="M565">
        <f>VLOOKUP(L565,Mapping!$H$1:$K$25,4,0)</f>
        <v>1</v>
      </c>
      <c r="N565">
        <f t="shared" si="60"/>
        <v>1.700858E-3</v>
      </c>
      <c r="O565">
        <f t="shared" si="61"/>
        <v>1.00751E-4</v>
      </c>
      <c r="P565">
        <f t="shared" si="62"/>
        <v>3.6774115E-3</v>
      </c>
      <c r="Q565" t="str">
        <f>VLOOKUP(VLOOKUP(C565,Mapping!$A$1:$C$17,3,0),Mapping!$E$1:$F$6,2,0)</f>
        <v>Vùng 04</v>
      </c>
    </row>
    <row r="566" spans="1:17" x14ac:dyDescent="0.3">
      <c r="A566" s="33">
        <v>44561</v>
      </c>
      <c r="B566">
        <v>2584</v>
      </c>
      <c r="C566">
        <v>48</v>
      </c>
      <c r="D566" s="38" t="s">
        <v>77</v>
      </c>
      <c r="E566" s="2" t="s">
        <v>41</v>
      </c>
      <c r="F566">
        <v>912261</v>
      </c>
      <c r="G566" s="44">
        <f t="shared" si="56"/>
        <v>44197</v>
      </c>
      <c r="H566" s="50">
        <f t="shared" si="57"/>
        <v>365</v>
      </c>
      <c r="I566" s="50">
        <f t="shared" si="58"/>
        <v>16826646</v>
      </c>
      <c r="J566" s="46">
        <v>461004</v>
      </c>
      <c r="K566" s="2" t="s">
        <v>34</v>
      </c>
      <c r="L566" s="52" t="str">
        <f t="shared" si="59"/>
        <v>20211231VND</v>
      </c>
      <c r="M566">
        <f>VLOOKUP(L566,Mapping!$H$1:$K$25,4,0)</f>
        <v>1</v>
      </c>
      <c r="N566">
        <f t="shared" si="60"/>
        <v>9.1226100000000004E-4</v>
      </c>
      <c r="O566">
        <f t="shared" si="61"/>
        <v>4.6100399999999999E-4</v>
      </c>
      <c r="P566">
        <f t="shared" si="62"/>
        <v>1.6826646000000001E-2</v>
      </c>
      <c r="Q566" t="str">
        <f>VLOOKUP(VLOOKUP(C566,Mapping!$A$1:$C$17,3,0),Mapping!$E$1:$F$6,2,0)</f>
        <v>Vùng 01</v>
      </c>
    </row>
    <row r="567" spans="1:17" x14ac:dyDescent="0.3">
      <c r="A567" s="33">
        <v>44561</v>
      </c>
      <c r="B567">
        <v>2585</v>
      </c>
      <c r="C567">
        <v>34</v>
      </c>
      <c r="D567" s="38" t="s">
        <v>77</v>
      </c>
      <c r="E567" s="2" t="s">
        <v>41</v>
      </c>
      <c r="F567">
        <v>1294108</v>
      </c>
      <c r="G567" s="44">
        <f t="shared" si="56"/>
        <v>44197</v>
      </c>
      <c r="H567" s="50">
        <f t="shared" si="57"/>
        <v>365</v>
      </c>
      <c r="I567" s="50">
        <f t="shared" si="58"/>
        <v>3772786</v>
      </c>
      <c r="J567" s="46">
        <v>103364</v>
      </c>
      <c r="K567" s="2" t="s">
        <v>34</v>
      </c>
      <c r="L567" s="52" t="str">
        <f t="shared" si="59"/>
        <v>20211231VND</v>
      </c>
      <c r="M567">
        <f>VLOOKUP(L567,Mapping!$H$1:$K$25,4,0)</f>
        <v>1</v>
      </c>
      <c r="N567">
        <f t="shared" si="60"/>
        <v>1.294108E-3</v>
      </c>
      <c r="O567">
        <f t="shared" si="61"/>
        <v>1.0336399999999999E-4</v>
      </c>
      <c r="P567">
        <f t="shared" si="62"/>
        <v>3.7727860000000002E-3</v>
      </c>
      <c r="Q567" t="str">
        <f>VLOOKUP(VLOOKUP(C567,Mapping!$A$1:$C$17,3,0),Mapping!$E$1:$F$6,2,0)</f>
        <v>Vùng 02</v>
      </c>
    </row>
    <row r="568" spans="1:17" x14ac:dyDescent="0.3">
      <c r="A568" s="33">
        <v>44561</v>
      </c>
      <c r="B568">
        <v>2586</v>
      </c>
      <c r="C568">
        <v>34</v>
      </c>
      <c r="D568" s="38" t="s">
        <v>77</v>
      </c>
      <c r="E568" s="2" t="s">
        <v>41</v>
      </c>
      <c r="F568">
        <v>7303834</v>
      </c>
      <c r="G568" s="44">
        <f t="shared" si="56"/>
        <v>44197</v>
      </c>
      <c r="H568" s="50">
        <f t="shared" si="57"/>
        <v>365</v>
      </c>
      <c r="I568" s="50">
        <f t="shared" si="58"/>
        <v>331453945</v>
      </c>
      <c r="J568" s="46">
        <v>9080930</v>
      </c>
      <c r="K568" s="2" t="s">
        <v>34</v>
      </c>
      <c r="L568" s="52" t="str">
        <f t="shared" si="59"/>
        <v>20211231VND</v>
      </c>
      <c r="M568">
        <f>VLOOKUP(L568,Mapping!$H$1:$K$25,4,0)</f>
        <v>1</v>
      </c>
      <c r="N568">
        <f t="shared" si="60"/>
        <v>7.3038340000000004E-3</v>
      </c>
      <c r="O568">
        <f t="shared" si="61"/>
        <v>9.0809299999999992E-3</v>
      </c>
      <c r="P568">
        <f t="shared" si="62"/>
        <v>0.33145394500000003</v>
      </c>
      <c r="Q568" t="str">
        <f>VLOOKUP(VLOOKUP(C568,Mapping!$A$1:$C$17,3,0),Mapping!$E$1:$F$6,2,0)</f>
        <v>Vùng 02</v>
      </c>
    </row>
    <row r="569" spans="1:17" x14ac:dyDescent="0.3">
      <c r="A569" s="33">
        <v>44561</v>
      </c>
      <c r="B569">
        <v>2586</v>
      </c>
      <c r="C569">
        <v>34</v>
      </c>
      <c r="D569" s="38" t="s">
        <v>77</v>
      </c>
      <c r="E569" s="2" t="s">
        <v>43</v>
      </c>
      <c r="F569">
        <v>1605672</v>
      </c>
      <c r="G569" s="44">
        <f t="shared" si="56"/>
        <v>44197</v>
      </c>
      <c r="H569" s="50">
        <f t="shared" si="57"/>
        <v>365</v>
      </c>
      <c r="I569" s="50">
        <f t="shared" si="58"/>
        <v>60734394</v>
      </c>
      <c r="J569" s="46">
        <v>1663956</v>
      </c>
      <c r="K569" s="2" t="s">
        <v>34</v>
      </c>
      <c r="L569" s="52" t="str">
        <f t="shared" si="59"/>
        <v>20211231VND</v>
      </c>
      <c r="M569">
        <f>VLOOKUP(L569,Mapping!$H$1:$K$25,4,0)</f>
        <v>1</v>
      </c>
      <c r="N569">
        <f t="shared" si="60"/>
        <v>1.605672E-3</v>
      </c>
      <c r="O569">
        <f t="shared" si="61"/>
        <v>1.6639560000000001E-3</v>
      </c>
      <c r="P569">
        <f t="shared" si="62"/>
        <v>6.0734393999999997E-2</v>
      </c>
      <c r="Q569" t="str">
        <f>VLOOKUP(VLOOKUP(C569,Mapping!$A$1:$C$17,3,0),Mapping!$E$1:$F$6,2,0)</f>
        <v>Vùng 02</v>
      </c>
    </row>
    <row r="570" spans="1:17" x14ac:dyDescent="0.3">
      <c r="A570" s="33">
        <v>44561</v>
      </c>
      <c r="B570">
        <v>2586</v>
      </c>
      <c r="C570">
        <v>40</v>
      </c>
      <c r="D570" s="38" t="s">
        <v>77</v>
      </c>
      <c r="E570" s="2" t="s">
        <v>41</v>
      </c>
      <c r="F570">
        <v>1601025</v>
      </c>
      <c r="G570" s="44">
        <f t="shared" si="56"/>
        <v>44197</v>
      </c>
      <c r="H570" s="50">
        <f t="shared" si="57"/>
        <v>365</v>
      </c>
      <c r="I570" s="50">
        <f t="shared" si="58"/>
        <v>59962126.999999993</v>
      </c>
      <c r="J570" s="46">
        <v>1642798</v>
      </c>
      <c r="K570" s="2" t="s">
        <v>34</v>
      </c>
      <c r="L570" s="52" t="str">
        <f t="shared" si="59"/>
        <v>20211231VND</v>
      </c>
      <c r="M570">
        <f>VLOOKUP(L570,Mapping!$H$1:$K$25,4,0)</f>
        <v>1</v>
      </c>
      <c r="N570">
        <f t="shared" si="60"/>
        <v>1.6010250000000001E-3</v>
      </c>
      <c r="O570">
        <f t="shared" si="61"/>
        <v>1.642798E-3</v>
      </c>
      <c r="P570">
        <f t="shared" si="62"/>
        <v>5.996212699999999E-2</v>
      </c>
      <c r="Q570" t="str">
        <f>VLOOKUP(VLOOKUP(C570,Mapping!$A$1:$C$17,3,0),Mapping!$E$1:$F$6,2,0)</f>
        <v>Vùng 01</v>
      </c>
    </row>
    <row r="571" spans="1:17" x14ac:dyDescent="0.3">
      <c r="A571" s="33">
        <v>44561</v>
      </c>
      <c r="B571">
        <v>2587</v>
      </c>
      <c r="C571">
        <v>45</v>
      </c>
      <c r="D571" s="38" t="s">
        <v>77</v>
      </c>
      <c r="E571" s="2" t="s">
        <v>41</v>
      </c>
      <c r="F571">
        <v>9042975</v>
      </c>
      <c r="G571" s="44">
        <f t="shared" si="56"/>
        <v>44197</v>
      </c>
      <c r="H571" s="50">
        <f t="shared" si="57"/>
        <v>365</v>
      </c>
      <c r="I571" s="50">
        <f t="shared" si="58"/>
        <v>349313249</v>
      </c>
      <c r="J571" s="46">
        <v>9570226</v>
      </c>
      <c r="K571" s="2" t="s">
        <v>34</v>
      </c>
      <c r="L571" s="52" t="str">
        <f t="shared" si="59"/>
        <v>20211231VND</v>
      </c>
      <c r="M571">
        <f>VLOOKUP(L571,Mapping!$H$1:$K$25,4,0)</f>
        <v>1</v>
      </c>
      <c r="N571">
        <f t="shared" si="60"/>
        <v>9.042975E-3</v>
      </c>
      <c r="O571">
        <f t="shared" si="61"/>
        <v>9.5702259999999994E-3</v>
      </c>
      <c r="P571">
        <f t="shared" si="62"/>
        <v>0.34931324899999999</v>
      </c>
      <c r="Q571" t="str">
        <f>VLOOKUP(VLOOKUP(C571,Mapping!$A$1:$C$17,3,0),Mapping!$E$1:$F$6,2,0)</f>
        <v>Vùng 02</v>
      </c>
    </row>
    <row r="572" spans="1:17" x14ac:dyDescent="0.3">
      <c r="A572" s="33">
        <v>44561</v>
      </c>
      <c r="B572">
        <v>2589</v>
      </c>
      <c r="C572">
        <v>43</v>
      </c>
      <c r="D572" s="38" t="s">
        <v>77</v>
      </c>
      <c r="E572" s="2" t="s">
        <v>41</v>
      </c>
      <c r="F572">
        <v>1478505</v>
      </c>
      <c r="G572" s="44">
        <f t="shared" si="56"/>
        <v>44197</v>
      </c>
      <c r="H572" s="50">
        <f t="shared" si="57"/>
        <v>365</v>
      </c>
      <c r="I572" s="50">
        <f t="shared" si="58"/>
        <v>32873834.5</v>
      </c>
      <c r="J572" s="46">
        <v>900653</v>
      </c>
      <c r="K572" s="2" t="s">
        <v>34</v>
      </c>
      <c r="L572" s="52" t="str">
        <f t="shared" si="59"/>
        <v>20211231VND</v>
      </c>
      <c r="M572">
        <f>VLOOKUP(L572,Mapping!$H$1:$K$25,4,0)</f>
        <v>1</v>
      </c>
      <c r="N572">
        <f t="shared" si="60"/>
        <v>1.478505E-3</v>
      </c>
      <c r="O572">
        <f t="shared" si="61"/>
        <v>9.0065299999999996E-4</v>
      </c>
      <c r="P572">
        <f t="shared" si="62"/>
        <v>3.2873834499999997E-2</v>
      </c>
      <c r="Q572" t="str">
        <f>VLOOKUP(VLOOKUP(C572,Mapping!$A$1:$C$17,3,0),Mapping!$E$1:$F$6,2,0)</f>
        <v>Vùng 04</v>
      </c>
    </row>
    <row r="573" spans="1:17" x14ac:dyDescent="0.3">
      <c r="A573" s="33">
        <v>44561</v>
      </c>
      <c r="B573">
        <v>2590</v>
      </c>
      <c r="C573">
        <v>34</v>
      </c>
      <c r="D573" s="38" t="s">
        <v>77</v>
      </c>
      <c r="E573" s="2" t="s">
        <v>41</v>
      </c>
      <c r="F573">
        <v>1656826</v>
      </c>
      <c r="G573" s="44">
        <f t="shared" si="56"/>
        <v>44197</v>
      </c>
      <c r="H573" s="50">
        <f t="shared" si="57"/>
        <v>365</v>
      </c>
      <c r="I573" s="50">
        <f t="shared" si="58"/>
        <v>10137838.5</v>
      </c>
      <c r="J573" s="46">
        <v>277749</v>
      </c>
      <c r="K573" s="2" t="s">
        <v>34</v>
      </c>
      <c r="L573" s="52" t="str">
        <f t="shared" si="59"/>
        <v>20211231VND</v>
      </c>
      <c r="M573">
        <f>VLOOKUP(L573,Mapping!$H$1:$K$25,4,0)</f>
        <v>1</v>
      </c>
      <c r="N573">
        <f t="shared" si="60"/>
        <v>1.6568259999999999E-3</v>
      </c>
      <c r="O573">
        <f t="shared" si="61"/>
        <v>2.7774899999999999E-4</v>
      </c>
      <c r="P573">
        <f t="shared" si="62"/>
        <v>1.0137838499999999E-2</v>
      </c>
      <c r="Q573" t="str">
        <f>VLOOKUP(VLOOKUP(C573,Mapping!$A$1:$C$17,3,0),Mapping!$E$1:$F$6,2,0)</f>
        <v>Vùng 02</v>
      </c>
    </row>
    <row r="574" spans="1:17" x14ac:dyDescent="0.3">
      <c r="A574" s="33">
        <v>44561</v>
      </c>
      <c r="B574">
        <v>2590</v>
      </c>
      <c r="C574">
        <v>43</v>
      </c>
      <c r="D574" s="38" t="s">
        <v>77</v>
      </c>
      <c r="E574" s="2" t="s">
        <v>41</v>
      </c>
      <c r="F574">
        <v>1385120</v>
      </c>
      <c r="G574" s="44">
        <f t="shared" si="56"/>
        <v>44197</v>
      </c>
      <c r="H574" s="50">
        <f t="shared" si="57"/>
        <v>365</v>
      </c>
      <c r="I574" s="50">
        <f t="shared" si="58"/>
        <v>24493179.000000004</v>
      </c>
      <c r="J574" s="46">
        <v>671046</v>
      </c>
      <c r="K574" s="2" t="s">
        <v>34</v>
      </c>
      <c r="L574" s="52" t="str">
        <f t="shared" si="59"/>
        <v>20211231VND</v>
      </c>
      <c r="M574">
        <f>VLOOKUP(L574,Mapping!$H$1:$K$25,4,0)</f>
        <v>1</v>
      </c>
      <c r="N574">
        <f t="shared" si="60"/>
        <v>1.3851200000000001E-3</v>
      </c>
      <c r="O574">
        <f t="shared" si="61"/>
        <v>6.7104600000000001E-4</v>
      </c>
      <c r="P574">
        <f t="shared" si="62"/>
        <v>2.4493179000000004E-2</v>
      </c>
      <c r="Q574" t="str">
        <f>VLOOKUP(VLOOKUP(C574,Mapping!$A$1:$C$17,3,0),Mapping!$E$1:$F$6,2,0)</f>
        <v>Vùng 04</v>
      </c>
    </row>
    <row r="575" spans="1:17" x14ac:dyDescent="0.3">
      <c r="A575" s="33">
        <v>44561</v>
      </c>
      <c r="B575">
        <v>2590</v>
      </c>
      <c r="C575">
        <v>34</v>
      </c>
      <c r="D575" s="38" t="s">
        <v>77</v>
      </c>
      <c r="E575" s="2" t="s">
        <v>41</v>
      </c>
      <c r="F575">
        <v>8113751</v>
      </c>
      <c r="G575" s="44">
        <f t="shared" si="56"/>
        <v>44197</v>
      </c>
      <c r="H575" s="50">
        <f t="shared" si="57"/>
        <v>365</v>
      </c>
      <c r="I575" s="50">
        <f t="shared" si="58"/>
        <v>279190179</v>
      </c>
      <c r="J575" s="46">
        <v>7649046</v>
      </c>
      <c r="K575" s="2" t="s">
        <v>34</v>
      </c>
      <c r="L575" s="52" t="str">
        <f t="shared" si="59"/>
        <v>20211231VND</v>
      </c>
      <c r="M575">
        <f>VLOOKUP(L575,Mapping!$H$1:$K$25,4,0)</f>
        <v>1</v>
      </c>
      <c r="N575">
        <f t="shared" si="60"/>
        <v>8.1137510000000006E-3</v>
      </c>
      <c r="O575">
        <f t="shared" si="61"/>
        <v>7.6490459999999996E-3</v>
      </c>
      <c r="P575">
        <f t="shared" si="62"/>
        <v>0.27919017899999998</v>
      </c>
      <c r="Q575" t="str">
        <f>VLOOKUP(VLOOKUP(C575,Mapping!$A$1:$C$17,3,0),Mapping!$E$1:$F$6,2,0)</f>
        <v>Vùng 02</v>
      </c>
    </row>
    <row r="576" spans="1:17" x14ac:dyDescent="0.3">
      <c r="A576" s="33">
        <v>44561</v>
      </c>
      <c r="B576">
        <v>2591</v>
      </c>
      <c r="C576">
        <v>45</v>
      </c>
      <c r="D576" s="38" t="s">
        <v>77</v>
      </c>
      <c r="E576" s="2" t="s">
        <v>41</v>
      </c>
      <c r="F576">
        <v>1112609</v>
      </c>
      <c r="G576" s="44">
        <f t="shared" si="56"/>
        <v>44197</v>
      </c>
      <c r="H576" s="50">
        <f t="shared" si="57"/>
        <v>365</v>
      </c>
      <c r="I576" s="50">
        <f t="shared" si="58"/>
        <v>4349084.5</v>
      </c>
      <c r="J576" s="46">
        <v>119153</v>
      </c>
      <c r="K576" s="2" t="s">
        <v>34</v>
      </c>
      <c r="L576" s="52" t="str">
        <f t="shared" si="59"/>
        <v>20211231VND</v>
      </c>
      <c r="M576">
        <f>VLOOKUP(L576,Mapping!$H$1:$K$25,4,0)</f>
        <v>1</v>
      </c>
      <c r="N576">
        <f t="shared" si="60"/>
        <v>1.1126090000000001E-3</v>
      </c>
      <c r="O576">
        <f t="shared" si="61"/>
        <v>1.19153E-4</v>
      </c>
      <c r="P576">
        <f t="shared" si="62"/>
        <v>4.3490845000000002E-3</v>
      </c>
      <c r="Q576" t="str">
        <f>VLOOKUP(VLOOKUP(C576,Mapping!$A$1:$C$17,3,0),Mapping!$E$1:$F$6,2,0)</f>
        <v>Vùng 02</v>
      </c>
    </row>
    <row r="577" spans="1:17" x14ac:dyDescent="0.3">
      <c r="A577" s="33">
        <v>44561</v>
      </c>
      <c r="B577">
        <v>2592</v>
      </c>
      <c r="C577">
        <v>41</v>
      </c>
      <c r="D577" s="38" t="s">
        <v>77</v>
      </c>
      <c r="E577" s="2" t="s">
        <v>41</v>
      </c>
      <c r="F577">
        <v>1755163</v>
      </c>
      <c r="G577" s="44">
        <f t="shared" si="56"/>
        <v>44197</v>
      </c>
      <c r="H577" s="50">
        <f t="shared" si="57"/>
        <v>365</v>
      </c>
      <c r="I577" s="50">
        <f t="shared" si="58"/>
        <v>11882538.5</v>
      </c>
      <c r="J577" s="46">
        <v>325549</v>
      </c>
      <c r="K577" s="2" t="s">
        <v>34</v>
      </c>
      <c r="L577" s="52" t="str">
        <f t="shared" si="59"/>
        <v>20211231VND</v>
      </c>
      <c r="M577">
        <f>VLOOKUP(L577,Mapping!$H$1:$K$25,4,0)</f>
        <v>1</v>
      </c>
      <c r="N577">
        <f t="shared" si="60"/>
        <v>1.7551629999999999E-3</v>
      </c>
      <c r="O577">
        <f t="shared" si="61"/>
        <v>3.2554900000000001E-4</v>
      </c>
      <c r="P577">
        <f t="shared" si="62"/>
        <v>1.18825385E-2</v>
      </c>
      <c r="Q577" t="str">
        <f>VLOOKUP(VLOOKUP(C577,Mapping!$A$1:$C$17,3,0),Mapping!$E$1:$F$6,2,0)</f>
        <v>Vùng 05</v>
      </c>
    </row>
    <row r="578" spans="1:17" x14ac:dyDescent="0.3">
      <c r="A578" s="33">
        <v>44561</v>
      </c>
      <c r="B578">
        <v>2593</v>
      </c>
      <c r="C578">
        <v>26</v>
      </c>
      <c r="D578" s="38" t="s">
        <v>77</v>
      </c>
      <c r="E578" s="2" t="s">
        <v>41</v>
      </c>
      <c r="F578">
        <v>1680320</v>
      </c>
      <c r="G578" s="44">
        <f t="shared" ref="G578:G641" si="63">DATE(YEAR(A578),1,1)</f>
        <v>44197</v>
      </c>
      <c r="H578" s="50">
        <f t="shared" ref="H578:H641" si="64">DATEDIF(G578,A578,"D")+1</f>
        <v>365</v>
      </c>
      <c r="I578" s="50">
        <f t="shared" si="58"/>
        <v>2121197.5</v>
      </c>
      <c r="J578" s="46">
        <v>58115</v>
      </c>
      <c r="K578" s="2" t="s">
        <v>34</v>
      </c>
      <c r="L578" s="52" t="str">
        <f t="shared" si="59"/>
        <v>20211231VND</v>
      </c>
      <c r="M578">
        <f>VLOOKUP(L578,Mapping!$H$1:$K$25,4,0)</f>
        <v>1</v>
      </c>
      <c r="N578">
        <f t="shared" si="60"/>
        <v>1.6803199999999999E-3</v>
      </c>
      <c r="O578">
        <f t="shared" si="61"/>
        <v>5.8115000000000002E-5</v>
      </c>
      <c r="P578">
        <f t="shared" si="62"/>
        <v>2.1211975000000002E-3</v>
      </c>
      <c r="Q578" t="str">
        <f>VLOOKUP(VLOOKUP(C578,Mapping!$A$1:$C$17,3,0),Mapping!$E$1:$F$6,2,0)</f>
        <v>Vùng 04</v>
      </c>
    </row>
    <row r="579" spans="1:17" x14ac:dyDescent="0.3">
      <c r="A579" s="33">
        <v>44561</v>
      </c>
      <c r="B579">
        <v>2593</v>
      </c>
      <c r="C579">
        <v>41</v>
      </c>
      <c r="D579" s="38" t="s">
        <v>77</v>
      </c>
      <c r="E579" s="2" t="s">
        <v>41</v>
      </c>
      <c r="F579">
        <v>1729079</v>
      </c>
      <c r="G579" s="44">
        <f t="shared" si="63"/>
        <v>44197</v>
      </c>
      <c r="H579" s="50">
        <f t="shared" si="64"/>
        <v>365</v>
      </c>
      <c r="I579" s="50">
        <f t="shared" ref="I579:I642" si="65">H579*(J579/10)*M579</f>
        <v>69282219.5</v>
      </c>
      <c r="J579" s="46">
        <v>1898143</v>
      </c>
      <c r="K579" s="2" t="s">
        <v>34</v>
      </c>
      <c r="L579" s="52" t="str">
        <f t="shared" ref="L579:L642" si="66">CONCATENATE(TEXT(A579,"YYYYMMDD"),K579)</f>
        <v>20211231VND</v>
      </c>
      <c r="M579">
        <f>VLOOKUP(L579,Mapping!$H$1:$K$25,4,0)</f>
        <v>1</v>
      </c>
      <c r="N579">
        <f t="shared" ref="N579:N642" si="67">F579*M579/10^9</f>
        <v>1.7290789999999999E-3</v>
      </c>
      <c r="O579">
        <f t="shared" ref="O579:O642" si="68">J579*M579/10^9</f>
        <v>1.8981429999999999E-3</v>
      </c>
      <c r="P579">
        <f t="shared" ref="P579:P642" si="69">I579/10^9</f>
        <v>6.9282219500000006E-2</v>
      </c>
      <c r="Q579" t="str">
        <f>VLOOKUP(VLOOKUP(C579,Mapping!$A$1:$C$17,3,0),Mapping!$E$1:$F$6,2,0)</f>
        <v>Vùng 05</v>
      </c>
    </row>
    <row r="580" spans="1:17" x14ac:dyDescent="0.3">
      <c r="A580" s="33">
        <v>44561</v>
      </c>
      <c r="B580">
        <v>2596</v>
      </c>
      <c r="C580">
        <v>20</v>
      </c>
      <c r="D580" s="38" t="s">
        <v>77</v>
      </c>
      <c r="E580" s="2" t="s">
        <v>41</v>
      </c>
      <c r="F580">
        <v>1145898</v>
      </c>
      <c r="G580" s="44">
        <f t="shared" si="63"/>
        <v>44197</v>
      </c>
      <c r="H580" s="50">
        <f t="shared" si="64"/>
        <v>365</v>
      </c>
      <c r="I580" s="50">
        <f t="shared" si="65"/>
        <v>47059778.5</v>
      </c>
      <c r="J580" s="46">
        <v>1289309</v>
      </c>
      <c r="K580" s="2" t="s">
        <v>34</v>
      </c>
      <c r="L580" s="52" t="str">
        <f t="shared" si="66"/>
        <v>20211231VND</v>
      </c>
      <c r="M580">
        <f>VLOOKUP(L580,Mapping!$H$1:$K$25,4,0)</f>
        <v>1</v>
      </c>
      <c r="N580">
        <f t="shared" si="67"/>
        <v>1.145898E-3</v>
      </c>
      <c r="O580">
        <f t="shared" si="68"/>
        <v>1.289309E-3</v>
      </c>
      <c r="P580">
        <f t="shared" si="69"/>
        <v>4.7059778500000003E-2</v>
      </c>
      <c r="Q580" t="str">
        <f>VLOOKUP(VLOOKUP(C580,Mapping!$A$1:$C$17,3,0),Mapping!$E$1:$F$6,2,0)</f>
        <v>Vùng 02</v>
      </c>
    </row>
    <row r="581" spans="1:17" x14ac:dyDescent="0.3">
      <c r="A581" s="33">
        <v>44561</v>
      </c>
      <c r="B581">
        <v>2596</v>
      </c>
      <c r="C581">
        <v>34</v>
      </c>
      <c r="D581" s="38" t="s">
        <v>77</v>
      </c>
      <c r="E581" s="2" t="s">
        <v>41</v>
      </c>
      <c r="F581">
        <v>635594</v>
      </c>
      <c r="G581" s="44">
        <f t="shared" si="63"/>
        <v>44197</v>
      </c>
      <c r="H581" s="50">
        <f t="shared" si="64"/>
        <v>365</v>
      </c>
      <c r="I581" s="50">
        <f t="shared" si="65"/>
        <v>31675466.500000004</v>
      </c>
      <c r="J581" s="46">
        <v>867821</v>
      </c>
      <c r="K581" s="2" t="s">
        <v>34</v>
      </c>
      <c r="L581" s="52" t="str">
        <f t="shared" si="66"/>
        <v>20211231VND</v>
      </c>
      <c r="M581">
        <f>VLOOKUP(L581,Mapping!$H$1:$K$25,4,0)</f>
        <v>1</v>
      </c>
      <c r="N581">
        <f t="shared" si="67"/>
        <v>6.3559399999999996E-4</v>
      </c>
      <c r="O581">
        <f t="shared" si="68"/>
        <v>8.6782099999999996E-4</v>
      </c>
      <c r="P581">
        <f t="shared" si="69"/>
        <v>3.1675466500000006E-2</v>
      </c>
      <c r="Q581" t="str">
        <f>VLOOKUP(VLOOKUP(C581,Mapping!$A$1:$C$17,3,0),Mapping!$E$1:$F$6,2,0)</f>
        <v>Vùng 02</v>
      </c>
    </row>
    <row r="582" spans="1:17" x14ac:dyDescent="0.3">
      <c r="A582" s="33">
        <v>44561</v>
      </c>
      <c r="B582">
        <v>2597</v>
      </c>
      <c r="C582">
        <v>34</v>
      </c>
      <c r="D582" s="38" t="s">
        <v>77</v>
      </c>
      <c r="E582" s="2" t="s">
        <v>41</v>
      </c>
      <c r="F582">
        <v>1581370</v>
      </c>
      <c r="G582" s="44">
        <f t="shared" si="63"/>
        <v>44197</v>
      </c>
      <c r="H582" s="50">
        <f t="shared" si="64"/>
        <v>365</v>
      </c>
      <c r="I582" s="50">
        <f t="shared" si="65"/>
        <v>43611185.5</v>
      </c>
      <c r="J582" s="46">
        <v>1194827</v>
      </c>
      <c r="K582" s="2" t="s">
        <v>34</v>
      </c>
      <c r="L582" s="52" t="str">
        <f t="shared" si="66"/>
        <v>20211231VND</v>
      </c>
      <c r="M582">
        <f>VLOOKUP(L582,Mapping!$H$1:$K$25,4,0)</f>
        <v>1</v>
      </c>
      <c r="N582">
        <f t="shared" si="67"/>
        <v>1.5813699999999999E-3</v>
      </c>
      <c r="O582">
        <f t="shared" si="68"/>
        <v>1.1948270000000001E-3</v>
      </c>
      <c r="P582">
        <f t="shared" si="69"/>
        <v>4.3611185500000003E-2</v>
      </c>
      <c r="Q582" t="str">
        <f>VLOOKUP(VLOOKUP(C582,Mapping!$A$1:$C$17,3,0),Mapping!$E$1:$F$6,2,0)</f>
        <v>Vùng 02</v>
      </c>
    </row>
    <row r="583" spans="1:17" x14ac:dyDescent="0.3">
      <c r="A583" s="33">
        <v>44561</v>
      </c>
      <c r="B583">
        <v>2597</v>
      </c>
      <c r="C583">
        <v>40</v>
      </c>
      <c r="D583" s="38" t="s">
        <v>77</v>
      </c>
      <c r="E583" s="2" t="s">
        <v>41</v>
      </c>
      <c r="F583">
        <v>1589145</v>
      </c>
      <c r="G583" s="44">
        <f t="shared" si="63"/>
        <v>44197</v>
      </c>
      <c r="H583" s="50">
        <f t="shared" si="64"/>
        <v>365</v>
      </c>
      <c r="I583" s="50">
        <f t="shared" si="65"/>
        <v>71996469</v>
      </c>
      <c r="J583" s="46">
        <v>1972506</v>
      </c>
      <c r="K583" s="2" t="s">
        <v>34</v>
      </c>
      <c r="L583" s="52" t="str">
        <f t="shared" si="66"/>
        <v>20211231VND</v>
      </c>
      <c r="M583">
        <f>VLOOKUP(L583,Mapping!$H$1:$K$25,4,0)</f>
        <v>1</v>
      </c>
      <c r="N583">
        <f t="shared" si="67"/>
        <v>1.5891449999999999E-3</v>
      </c>
      <c r="O583">
        <f t="shared" si="68"/>
        <v>1.9725060000000002E-3</v>
      </c>
      <c r="P583">
        <f t="shared" si="69"/>
        <v>7.1996468999999993E-2</v>
      </c>
      <c r="Q583" t="str">
        <f>VLOOKUP(VLOOKUP(C583,Mapping!$A$1:$C$17,3,0),Mapping!$E$1:$F$6,2,0)</f>
        <v>Vùng 01</v>
      </c>
    </row>
    <row r="584" spans="1:17" x14ac:dyDescent="0.3">
      <c r="A584" s="33">
        <v>44561</v>
      </c>
      <c r="B584">
        <v>2603</v>
      </c>
      <c r="C584">
        <v>23</v>
      </c>
      <c r="D584" s="38" t="s">
        <v>77</v>
      </c>
      <c r="E584" s="2" t="s">
        <v>41</v>
      </c>
      <c r="F584">
        <v>302552</v>
      </c>
      <c r="G584" s="44">
        <f t="shared" si="63"/>
        <v>44197</v>
      </c>
      <c r="H584" s="50">
        <f t="shared" si="64"/>
        <v>365</v>
      </c>
      <c r="I584" s="50">
        <f t="shared" si="65"/>
        <v>53737307.5</v>
      </c>
      <c r="J584" s="46">
        <v>1472255</v>
      </c>
      <c r="K584" s="2" t="s">
        <v>34</v>
      </c>
      <c r="L584" s="52" t="str">
        <f t="shared" si="66"/>
        <v>20211231VND</v>
      </c>
      <c r="M584">
        <f>VLOOKUP(L584,Mapping!$H$1:$K$25,4,0)</f>
        <v>1</v>
      </c>
      <c r="N584">
        <f t="shared" si="67"/>
        <v>3.0255199999999999E-4</v>
      </c>
      <c r="O584">
        <f t="shared" si="68"/>
        <v>1.472255E-3</v>
      </c>
      <c r="P584">
        <f t="shared" si="69"/>
        <v>5.3737307499999998E-2</v>
      </c>
      <c r="Q584" t="str">
        <f>VLOOKUP(VLOOKUP(C584,Mapping!$A$1:$C$17,3,0),Mapping!$E$1:$F$6,2,0)</f>
        <v>Vùng 02</v>
      </c>
    </row>
    <row r="585" spans="1:17" x14ac:dyDescent="0.3">
      <c r="A585" s="33">
        <v>44561</v>
      </c>
      <c r="B585">
        <v>2604</v>
      </c>
      <c r="C585">
        <v>11</v>
      </c>
      <c r="D585" s="38" t="s">
        <v>77</v>
      </c>
      <c r="E585" s="2" t="s">
        <v>41</v>
      </c>
      <c r="F585">
        <v>1246446</v>
      </c>
      <c r="G585" s="44">
        <f t="shared" si="63"/>
        <v>44197</v>
      </c>
      <c r="H585" s="50">
        <f t="shared" si="64"/>
        <v>365</v>
      </c>
      <c r="I585" s="50">
        <f t="shared" si="65"/>
        <v>70551799</v>
      </c>
      <c r="J585" s="46">
        <v>1932926</v>
      </c>
      <c r="K585" s="2" t="s">
        <v>34</v>
      </c>
      <c r="L585" s="52" t="str">
        <f t="shared" si="66"/>
        <v>20211231VND</v>
      </c>
      <c r="M585">
        <f>VLOOKUP(L585,Mapping!$H$1:$K$25,4,0)</f>
        <v>1</v>
      </c>
      <c r="N585">
        <f t="shared" si="67"/>
        <v>1.246446E-3</v>
      </c>
      <c r="O585">
        <f t="shared" si="68"/>
        <v>1.932926E-3</v>
      </c>
      <c r="P585">
        <f t="shared" si="69"/>
        <v>7.0551798999999998E-2</v>
      </c>
      <c r="Q585" t="str">
        <f>VLOOKUP(VLOOKUP(C585,Mapping!$A$1:$C$17,3,0),Mapping!$E$1:$F$6,2,0)</f>
        <v>Vùng 01</v>
      </c>
    </row>
    <row r="586" spans="1:17" x14ac:dyDescent="0.3">
      <c r="A586" s="33">
        <v>44561</v>
      </c>
      <c r="B586">
        <v>2605</v>
      </c>
      <c r="C586">
        <v>11</v>
      </c>
      <c r="D586" s="38" t="s">
        <v>77</v>
      </c>
      <c r="E586" s="2" t="s">
        <v>41</v>
      </c>
      <c r="F586">
        <v>1218083</v>
      </c>
      <c r="G586" s="44">
        <f t="shared" si="63"/>
        <v>44197</v>
      </c>
      <c r="H586" s="50">
        <f t="shared" si="64"/>
        <v>365</v>
      </c>
      <c r="I586" s="50">
        <f t="shared" si="65"/>
        <v>22776000</v>
      </c>
      <c r="J586" s="46">
        <v>624000</v>
      </c>
      <c r="K586" s="2" t="s">
        <v>34</v>
      </c>
      <c r="L586" s="52" t="str">
        <f t="shared" si="66"/>
        <v>20211231VND</v>
      </c>
      <c r="M586">
        <f>VLOOKUP(L586,Mapping!$H$1:$K$25,4,0)</f>
        <v>1</v>
      </c>
      <c r="N586">
        <f t="shared" si="67"/>
        <v>1.218083E-3</v>
      </c>
      <c r="O586">
        <f t="shared" si="68"/>
        <v>6.2399999999999999E-4</v>
      </c>
      <c r="P586">
        <f t="shared" si="69"/>
        <v>2.2776000000000001E-2</v>
      </c>
      <c r="Q586" t="str">
        <f>VLOOKUP(VLOOKUP(C586,Mapping!$A$1:$C$17,3,0),Mapping!$E$1:$F$6,2,0)</f>
        <v>Vùng 01</v>
      </c>
    </row>
    <row r="587" spans="1:17" x14ac:dyDescent="0.3">
      <c r="A587" s="33">
        <v>44561</v>
      </c>
      <c r="B587">
        <v>2607</v>
      </c>
      <c r="C587">
        <v>20</v>
      </c>
      <c r="D587" s="38" t="s">
        <v>77</v>
      </c>
      <c r="E587" s="2" t="s">
        <v>41</v>
      </c>
      <c r="F587">
        <v>122195</v>
      </c>
      <c r="G587" s="44">
        <f t="shared" si="63"/>
        <v>44197</v>
      </c>
      <c r="H587" s="50">
        <f t="shared" si="64"/>
        <v>365</v>
      </c>
      <c r="I587" s="50">
        <f t="shared" si="65"/>
        <v>238692393233.51398</v>
      </c>
      <c r="J587" s="46">
        <v>296741</v>
      </c>
      <c r="K587" s="2" t="s">
        <v>35</v>
      </c>
      <c r="L587" s="52" t="str">
        <f t="shared" si="66"/>
        <v>20211231USD</v>
      </c>
      <c r="M587">
        <f>VLOOKUP(L587,Mapping!$H$1:$K$25,4,0)</f>
        <v>22037.795999999998</v>
      </c>
      <c r="N587">
        <f t="shared" si="67"/>
        <v>2.69290848222</v>
      </c>
      <c r="O587">
        <f t="shared" si="68"/>
        <v>6.5395176228359997</v>
      </c>
      <c r="P587">
        <f t="shared" si="69"/>
        <v>238.69239323351397</v>
      </c>
      <c r="Q587" t="str">
        <f>VLOOKUP(VLOOKUP(C587,Mapping!$A$1:$C$17,3,0),Mapping!$E$1:$F$6,2,0)</f>
        <v>Vùng 02</v>
      </c>
    </row>
    <row r="588" spans="1:17" x14ac:dyDescent="0.3">
      <c r="A588" s="33">
        <v>44561</v>
      </c>
      <c r="B588">
        <v>2607</v>
      </c>
      <c r="C588">
        <v>20</v>
      </c>
      <c r="D588" s="38" t="s">
        <v>77</v>
      </c>
      <c r="E588" s="2" t="s">
        <v>41</v>
      </c>
      <c r="F588">
        <v>1052048</v>
      </c>
      <c r="G588" s="44">
        <f t="shared" si="63"/>
        <v>44197</v>
      </c>
      <c r="H588" s="50">
        <f t="shared" si="64"/>
        <v>365</v>
      </c>
      <c r="I588" s="50">
        <f t="shared" si="65"/>
        <v>10651101.5</v>
      </c>
      <c r="J588" s="46">
        <v>291811</v>
      </c>
      <c r="K588" s="2" t="s">
        <v>34</v>
      </c>
      <c r="L588" s="52" t="str">
        <f t="shared" si="66"/>
        <v>20211231VND</v>
      </c>
      <c r="M588">
        <f>VLOOKUP(L588,Mapping!$H$1:$K$25,4,0)</f>
        <v>1</v>
      </c>
      <c r="N588">
        <f t="shared" si="67"/>
        <v>1.0520480000000001E-3</v>
      </c>
      <c r="O588">
        <f t="shared" si="68"/>
        <v>2.91811E-4</v>
      </c>
      <c r="P588">
        <f t="shared" si="69"/>
        <v>1.0651101499999999E-2</v>
      </c>
      <c r="Q588" t="str">
        <f>VLOOKUP(VLOOKUP(C588,Mapping!$A$1:$C$17,3,0),Mapping!$E$1:$F$6,2,0)</f>
        <v>Vùng 02</v>
      </c>
    </row>
    <row r="589" spans="1:17" x14ac:dyDescent="0.3">
      <c r="A589" s="33">
        <v>44561</v>
      </c>
      <c r="B589">
        <v>2609</v>
      </c>
      <c r="C589">
        <v>41</v>
      </c>
      <c r="D589" s="38" t="s">
        <v>77</v>
      </c>
      <c r="E589" s="2" t="s">
        <v>41</v>
      </c>
      <c r="F589">
        <v>9985491</v>
      </c>
      <c r="G589" s="44">
        <f t="shared" si="63"/>
        <v>44197</v>
      </c>
      <c r="H589" s="50">
        <f t="shared" si="64"/>
        <v>365</v>
      </c>
      <c r="I589" s="50">
        <f t="shared" si="65"/>
        <v>271496745.5</v>
      </c>
      <c r="J589" s="46">
        <v>7438267</v>
      </c>
      <c r="K589" s="2" t="s">
        <v>34</v>
      </c>
      <c r="L589" s="52" t="str">
        <f t="shared" si="66"/>
        <v>20211231VND</v>
      </c>
      <c r="M589">
        <f>VLOOKUP(L589,Mapping!$H$1:$K$25,4,0)</f>
        <v>1</v>
      </c>
      <c r="N589">
        <f t="shared" si="67"/>
        <v>9.9854910000000009E-3</v>
      </c>
      <c r="O589">
        <f t="shared" si="68"/>
        <v>7.4382670000000001E-3</v>
      </c>
      <c r="P589">
        <f t="shared" si="69"/>
        <v>0.27149674550000003</v>
      </c>
      <c r="Q589" t="str">
        <f>VLOOKUP(VLOOKUP(C589,Mapping!$A$1:$C$17,3,0),Mapping!$E$1:$F$6,2,0)</f>
        <v>Vùng 05</v>
      </c>
    </row>
    <row r="590" spans="1:17" x14ac:dyDescent="0.3">
      <c r="A590" s="33">
        <v>44561</v>
      </c>
      <c r="B590">
        <v>2612</v>
      </c>
      <c r="C590">
        <v>34</v>
      </c>
      <c r="D590" s="38" t="s">
        <v>77</v>
      </c>
      <c r="E590" s="2" t="s">
        <v>41</v>
      </c>
      <c r="F590">
        <v>960530</v>
      </c>
      <c r="G590" s="44">
        <f t="shared" si="63"/>
        <v>44197</v>
      </c>
      <c r="H590" s="50">
        <f t="shared" si="64"/>
        <v>365</v>
      </c>
      <c r="I590" s="50">
        <f t="shared" si="65"/>
        <v>31630243</v>
      </c>
      <c r="J590" s="46">
        <v>866582</v>
      </c>
      <c r="K590" s="2" t="s">
        <v>34</v>
      </c>
      <c r="L590" s="52" t="str">
        <f t="shared" si="66"/>
        <v>20211231VND</v>
      </c>
      <c r="M590">
        <f>VLOOKUP(L590,Mapping!$H$1:$K$25,4,0)</f>
        <v>1</v>
      </c>
      <c r="N590">
        <f t="shared" si="67"/>
        <v>9.6053000000000002E-4</v>
      </c>
      <c r="O590">
        <f t="shared" si="68"/>
        <v>8.6658199999999996E-4</v>
      </c>
      <c r="P590">
        <f t="shared" si="69"/>
        <v>3.1630243000000002E-2</v>
      </c>
      <c r="Q590" t="str">
        <f>VLOOKUP(VLOOKUP(C590,Mapping!$A$1:$C$17,3,0),Mapping!$E$1:$F$6,2,0)</f>
        <v>Vùng 02</v>
      </c>
    </row>
    <row r="591" spans="1:17" x14ac:dyDescent="0.3">
      <c r="A591" s="33">
        <v>44561</v>
      </c>
      <c r="B591">
        <v>2613</v>
      </c>
      <c r="C591">
        <v>34</v>
      </c>
      <c r="D591" s="38" t="s">
        <v>77</v>
      </c>
      <c r="E591" s="2" t="s">
        <v>41</v>
      </c>
      <c r="F591">
        <v>104817</v>
      </c>
      <c r="G591" s="44">
        <f t="shared" si="63"/>
        <v>44197</v>
      </c>
      <c r="H591" s="50">
        <f t="shared" si="64"/>
        <v>365</v>
      </c>
      <c r="I591" s="50">
        <f t="shared" si="65"/>
        <v>12169720.499999998</v>
      </c>
      <c r="J591" s="46">
        <v>333417</v>
      </c>
      <c r="K591" s="2" t="s">
        <v>34</v>
      </c>
      <c r="L591" s="52" t="str">
        <f t="shared" si="66"/>
        <v>20211231VND</v>
      </c>
      <c r="M591">
        <f>VLOOKUP(L591,Mapping!$H$1:$K$25,4,0)</f>
        <v>1</v>
      </c>
      <c r="N591">
        <f t="shared" si="67"/>
        <v>1.04817E-4</v>
      </c>
      <c r="O591">
        <f t="shared" si="68"/>
        <v>3.3341700000000002E-4</v>
      </c>
      <c r="P591">
        <f t="shared" si="69"/>
        <v>1.2169720499999998E-2</v>
      </c>
      <c r="Q591" t="str">
        <f>VLOOKUP(VLOOKUP(C591,Mapping!$A$1:$C$17,3,0),Mapping!$E$1:$F$6,2,0)</f>
        <v>Vùng 02</v>
      </c>
    </row>
    <row r="592" spans="1:17" x14ac:dyDescent="0.3">
      <c r="A592" s="33">
        <v>44561</v>
      </c>
      <c r="B592">
        <v>2613</v>
      </c>
      <c r="C592">
        <v>11</v>
      </c>
      <c r="D592" s="38" t="s">
        <v>77</v>
      </c>
      <c r="E592" s="2" t="s">
        <v>41</v>
      </c>
      <c r="F592">
        <v>1582034</v>
      </c>
      <c r="G592" s="44">
        <f t="shared" si="63"/>
        <v>44197</v>
      </c>
      <c r="H592" s="50">
        <f t="shared" si="64"/>
        <v>365</v>
      </c>
      <c r="I592" s="50">
        <f t="shared" si="65"/>
        <v>44025716</v>
      </c>
      <c r="J592" s="46">
        <v>1206184</v>
      </c>
      <c r="K592" s="2" t="s">
        <v>34</v>
      </c>
      <c r="L592" s="52" t="str">
        <f t="shared" si="66"/>
        <v>20211231VND</v>
      </c>
      <c r="M592">
        <f>VLOOKUP(L592,Mapping!$H$1:$K$25,4,0)</f>
        <v>1</v>
      </c>
      <c r="N592">
        <f t="shared" si="67"/>
        <v>1.582034E-3</v>
      </c>
      <c r="O592">
        <f t="shared" si="68"/>
        <v>1.2061839999999999E-3</v>
      </c>
      <c r="P592">
        <f t="shared" si="69"/>
        <v>4.4025715999999999E-2</v>
      </c>
      <c r="Q592" t="str">
        <f>VLOOKUP(VLOOKUP(C592,Mapping!$A$1:$C$17,3,0),Mapping!$E$1:$F$6,2,0)</f>
        <v>Vùng 01</v>
      </c>
    </row>
    <row r="593" spans="1:17" x14ac:dyDescent="0.3">
      <c r="A593" s="33">
        <v>44561</v>
      </c>
      <c r="B593">
        <v>2615</v>
      </c>
      <c r="C593">
        <v>16</v>
      </c>
      <c r="D593" s="38" t="s">
        <v>77</v>
      </c>
      <c r="E593" s="2" t="s">
        <v>41</v>
      </c>
      <c r="F593">
        <v>1777212</v>
      </c>
      <c r="G593" s="44">
        <f t="shared" si="63"/>
        <v>44197</v>
      </c>
      <c r="H593" s="50">
        <f t="shared" si="64"/>
        <v>365</v>
      </c>
      <c r="I593" s="50">
        <f t="shared" si="65"/>
        <v>53375410</v>
      </c>
      <c r="J593" s="46">
        <v>1462340</v>
      </c>
      <c r="K593" s="2" t="s">
        <v>34</v>
      </c>
      <c r="L593" s="52" t="str">
        <f t="shared" si="66"/>
        <v>20211231VND</v>
      </c>
      <c r="M593">
        <f>VLOOKUP(L593,Mapping!$H$1:$K$25,4,0)</f>
        <v>1</v>
      </c>
      <c r="N593">
        <f t="shared" si="67"/>
        <v>1.777212E-3</v>
      </c>
      <c r="O593">
        <f t="shared" si="68"/>
        <v>1.4623399999999999E-3</v>
      </c>
      <c r="P593">
        <f t="shared" si="69"/>
        <v>5.3375409999999998E-2</v>
      </c>
      <c r="Q593" t="str">
        <f>VLOOKUP(VLOOKUP(C593,Mapping!$A$1:$C$17,3,0),Mapping!$E$1:$F$6,2,0)</f>
        <v>Vùng 01</v>
      </c>
    </row>
    <row r="594" spans="1:17" x14ac:dyDescent="0.3">
      <c r="A594" s="33">
        <v>44561</v>
      </c>
      <c r="B594">
        <v>2615</v>
      </c>
      <c r="C594">
        <v>20</v>
      </c>
      <c r="D594" s="38" t="s">
        <v>77</v>
      </c>
      <c r="E594" s="2" t="s">
        <v>41</v>
      </c>
      <c r="F594">
        <v>308931</v>
      </c>
      <c r="G594" s="44">
        <f t="shared" si="63"/>
        <v>44197</v>
      </c>
      <c r="H594" s="50">
        <f t="shared" si="64"/>
        <v>365</v>
      </c>
      <c r="I594" s="50">
        <f t="shared" si="65"/>
        <v>42108918.5</v>
      </c>
      <c r="J594" s="46">
        <v>1153669</v>
      </c>
      <c r="K594" s="2" t="s">
        <v>34</v>
      </c>
      <c r="L594" s="52" t="str">
        <f t="shared" si="66"/>
        <v>20211231VND</v>
      </c>
      <c r="M594">
        <f>VLOOKUP(L594,Mapping!$H$1:$K$25,4,0)</f>
        <v>1</v>
      </c>
      <c r="N594">
        <f t="shared" si="67"/>
        <v>3.0893099999999997E-4</v>
      </c>
      <c r="O594">
        <f t="shared" si="68"/>
        <v>1.153669E-3</v>
      </c>
      <c r="P594">
        <f t="shared" si="69"/>
        <v>4.2108918500000002E-2</v>
      </c>
      <c r="Q594" t="str">
        <f>VLOOKUP(VLOOKUP(C594,Mapping!$A$1:$C$17,3,0),Mapping!$E$1:$F$6,2,0)</f>
        <v>Vùng 02</v>
      </c>
    </row>
    <row r="595" spans="1:17" x14ac:dyDescent="0.3">
      <c r="A595" s="33">
        <v>44561</v>
      </c>
      <c r="B595">
        <v>2615</v>
      </c>
      <c r="C595">
        <v>41</v>
      </c>
      <c r="D595" s="38" t="s">
        <v>77</v>
      </c>
      <c r="E595" s="2" t="s">
        <v>41</v>
      </c>
      <c r="F595">
        <v>668510</v>
      </c>
      <c r="G595" s="44">
        <f t="shared" si="63"/>
        <v>44197</v>
      </c>
      <c r="H595" s="50">
        <f t="shared" si="64"/>
        <v>365</v>
      </c>
      <c r="I595" s="50">
        <f t="shared" si="65"/>
        <v>40323703.5</v>
      </c>
      <c r="J595" s="46">
        <v>1104759</v>
      </c>
      <c r="K595" s="2" t="s">
        <v>34</v>
      </c>
      <c r="L595" s="52" t="str">
        <f t="shared" si="66"/>
        <v>20211231VND</v>
      </c>
      <c r="M595">
        <f>VLOOKUP(L595,Mapping!$H$1:$K$25,4,0)</f>
        <v>1</v>
      </c>
      <c r="N595">
        <f t="shared" si="67"/>
        <v>6.6850999999999998E-4</v>
      </c>
      <c r="O595">
        <f t="shared" si="68"/>
        <v>1.1047590000000001E-3</v>
      </c>
      <c r="P595">
        <f t="shared" si="69"/>
        <v>4.0323703500000002E-2</v>
      </c>
      <c r="Q595" t="str">
        <f>VLOOKUP(VLOOKUP(C595,Mapping!$A$1:$C$17,3,0),Mapping!$E$1:$F$6,2,0)</f>
        <v>Vùng 05</v>
      </c>
    </row>
    <row r="596" spans="1:17" x14ac:dyDescent="0.3">
      <c r="A596" s="33">
        <v>44561</v>
      </c>
      <c r="B596">
        <v>2616</v>
      </c>
      <c r="C596">
        <v>34</v>
      </c>
      <c r="D596" s="38" t="s">
        <v>77</v>
      </c>
      <c r="E596" s="2" t="s">
        <v>41</v>
      </c>
      <c r="F596">
        <v>671513</v>
      </c>
      <c r="G596" s="44">
        <f t="shared" si="63"/>
        <v>44197</v>
      </c>
      <c r="H596" s="50">
        <f t="shared" si="64"/>
        <v>365</v>
      </c>
      <c r="I596" s="50">
        <f t="shared" si="65"/>
        <v>29852510.5</v>
      </c>
      <c r="J596" s="46">
        <v>817877</v>
      </c>
      <c r="K596" s="2" t="s">
        <v>34</v>
      </c>
      <c r="L596" s="52" t="str">
        <f t="shared" si="66"/>
        <v>20211231VND</v>
      </c>
      <c r="M596">
        <f>VLOOKUP(L596,Mapping!$H$1:$K$25,4,0)</f>
        <v>1</v>
      </c>
      <c r="N596">
        <f t="shared" si="67"/>
        <v>6.7151299999999999E-4</v>
      </c>
      <c r="O596">
        <f t="shared" si="68"/>
        <v>8.1787699999999995E-4</v>
      </c>
      <c r="P596">
        <f t="shared" si="69"/>
        <v>2.9852510499999999E-2</v>
      </c>
      <c r="Q596" t="str">
        <f>VLOOKUP(VLOOKUP(C596,Mapping!$A$1:$C$17,3,0),Mapping!$E$1:$F$6,2,0)</f>
        <v>Vùng 02</v>
      </c>
    </row>
    <row r="597" spans="1:17" x14ac:dyDescent="0.3">
      <c r="A597" s="33">
        <v>44561</v>
      </c>
      <c r="B597">
        <v>2616</v>
      </c>
      <c r="C597">
        <v>34</v>
      </c>
      <c r="D597" s="38" t="s">
        <v>77</v>
      </c>
      <c r="E597" s="2" t="s">
        <v>41</v>
      </c>
      <c r="F597">
        <v>1022504</v>
      </c>
      <c r="G597" s="44">
        <f t="shared" si="63"/>
        <v>44197</v>
      </c>
      <c r="H597" s="50">
        <f t="shared" si="64"/>
        <v>365</v>
      </c>
      <c r="I597" s="50">
        <f t="shared" si="65"/>
        <v>20580269.5</v>
      </c>
      <c r="J597" s="46">
        <v>563843</v>
      </c>
      <c r="K597" s="2" t="s">
        <v>34</v>
      </c>
      <c r="L597" s="52" t="str">
        <f t="shared" si="66"/>
        <v>20211231VND</v>
      </c>
      <c r="M597">
        <f>VLOOKUP(L597,Mapping!$H$1:$K$25,4,0)</f>
        <v>1</v>
      </c>
      <c r="N597">
        <f t="shared" si="67"/>
        <v>1.022504E-3</v>
      </c>
      <c r="O597">
        <f t="shared" si="68"/>
        <v>5.6384299999999996E-4</v>
      </c>
      <c r="P597">
        <f t="shared" si="69"/>
        <v>2.0580269500000001E-2</v>
      </c>
      <c r="Q597" t="str">
        <f>VLOOKUP(VLOOKUP(C597,Mapping!$A$1:$C$17,3,0),Mapping!$E$1:$F$6,2,0)</f>
        <v>Vùng 02</v>
      </c>
    </row>
    <row r="598" spans="1:17" x14ac:dyDescent="0.3">
      <c r="A598" s="33">
        <v>44561</v>
      </c>
      <c r="B598">
        <v>2622</v>
      </c>
      <c r="C598">
        <v>34</v>
      </c>
      <c r="D598" s="38" t="s">
        <v>77</v>
      </c>
      <c r="E598" s="2" t="s">
        <v>41</v>
      </c>
      <c r="F598">
        <v>1011607</v>
      </c>
      <c r="G598" s="44">
        <f t="shared" si="63"/>
        <v>44197</v>
      </c>
      <c r="H598" s="50">
        <f t="shared" si="64"/>
        <v>365</v>
      </c>
      <c r="I598" s="50">
        <f t="shared" si="65"/>
        <v>55753311.999999993</v>
      </c>
      <c r="J598" s="46">
        <v>1527488</v>
      </c>
      <c r="K598" s="2" t="s">
        <v>34</v>
      </c>
      <c r="L598" s="52" t="str">
        <f t="shared" si="66"/>
        <v>20211231VND</v>
      </c>
      <c r="M598">
        <f>VLOOKUP(L598,Mapping!$H$1:$K$25,4,0)</f>
        <v>1</v>
      </c>
      <c r="N598">
        <f t="shared" si="67"/>
        <v>1.0116070000000001E-3</v>
      </c>
      <c r="O598">
        <f t="shared" si="68"/>
        <v>1.527488E-3</v>
      </c>
      <c r="P598">
        <f t="shared" si="69"/>
        <v>5.5753311999999992E-2</v>
      </c>
      <c r="Q598" t="str">
        <f>VLOOKUP(VLOOKUP(C598,Mapping!$A$1:$C$17,3,0),Mapping!$E$1:$F$6,2,0)</f>
        <v>Vùng 02</v>
      </c>
    </row>
    <row r="599" spans="1:17" x14ac:dyDescent="0.3">
      <c r="A599" s="33">
        <v>44561</v>
      </c>
      <c r="B599">
        <v>2623</v>
      </c>
      <c r="C599">
        <v>34</v>
      </c>
      <c r="D599" s="38" t="s">
        <v>77</v>
      </c>
      <c r="E599" s="2" t="s">
        <v>41</v>
      </c>
      <c r="F599">
        <v>635709</v>
      </c>
      <c r="G599" s="44">
        <f t="shared" si="63"/>
        <v>44197</v>
      </c>
      <c r="H599" s="50">
        <f t="shared" si="64"/>
        <v>365</v>
      </c>
      <c r="I599" s="50">
        <f t="shared" si="65"/>
        <v>53827316.5</v>
      </c>
      <c r="J599" s="46">
        <v>1474721</v>
      </c>
      <c r="K599" s="2" t="s">
        <v>34</v>
      </c>
      <c r="L599" s="52" t="str">
        <f t="shared" si="66"/>
        <v>20211231VND</v>
      </c>
      <c r="M599">
        <f>VLOOKUP(L599,Mapping!$H$1:$K$25,4,0)</f>
        <v>1</v>
      </c>
      <c r="N599">
        <f t="shared" si="67"/>
        <v>6.3570900000000004E-4</v>
      </c>
      <c r="O599">
        <f t="shared" si="68"/>
        <v>1.474721E-3</v>
      </c>
      <c r="P599">
        <f t="shared" si="69"/>
        <v>5.38273165E-2</v>
      </c>
      <c r="Q599" t="str">
        <f>VLOOKUP(VLOOKUP(C599,Mapping!$A$1:$C$17,3,0),Mapping!$E$1:$F$6,2,0)</f>
        <v>Vùng 02</v>
      </c>
    </row>
    <row r="600" spans="1:17" x14ac:dyDescent="0.3">
      <c r="A600" s="33">
        <v>44561</v>
      </c>
      <c r="B600">
        <v>2623</v>
      </c>
      <c r="C600">
        <v>34</v>
      </c>
      <c r="D600" s="38" t="s">
        <v>77</v>
      </c>
      <c r="E600" s="2" t="s">
        <v>41</v>
      </c>
      <c r="F600">
        <v>1372143</v>
      </c>
      <c r="G600" s="44">
        <f t="shared" si="63"/>
        <v>44197</v>
      </c>
      <c r="H600" s="50">
        <f t="shared" si="64"/>
        <v>365</v>
      </c>
      <c r="I600" s="50">
        <f t="shared" si="65"/>
        <v>69070264</v>
      </c>
      <c r="J600" s="46">
        <v>1892336</v>
      </c>
      <c r="K600" s="2" t="s">
        <v>34</v>
      </c>
      <c r="L600" s="52" t="str">
        <f t="shared" si="66"/>
        <v>20211231VND</v>
      </c>
      <c r="M600">
        <f>VLOOKUP(L600,Mapping!$H$1:$K$25,4,0)</f>
        <v>1</v>
      </c>
      <c r="N600">
        <f t="shared" si="67"/>
        <v>1.3721429999999999E-3</v>
      </c>
      <c r="O600">
        <f t="shared" si="68"/>
        <v>1.8923360000000001E-3</v>
      </c>
      <c r="P600">
        <f t="shared" si="69"/>
        <v>6.9070264000000006E-2</v>
      </c>
      <c r="Q600" t="str">
        <f>VLOOKUP(VLOOKUP(C600,Mapping!$A$1:$C$17,3,0),Mapping!$E$1:$F$6,2,0)</f>
        <v>Vùng 02</v>
      </c>
    </row>
    <row r="601" spans="1:17" x14ac:dyDescent="0.3">
      <c r="A601" s="33">
        <v>44561</v>
      </c>
      <c r="B601">
        <v>2623</v>
      </c>
      <c r="C601">
        <v>41</v>
      </c>
      <c r="D601" s="38" t="s">
        <v>77</v>
      </c>
      <c r="E601" s="2" t="s">
        <v>41</v>
      </c>
      <c r="F601">
        <v>998432</v>
      </c>
      <c r="G601" s="44">
        <f t="shared" si="63"/>
        <v>44197</v>
      </c>
      <c r="H601" s="50">
        <f t="shared" si="64"/>
        <v>365</v>
      </c>
      <c r="I601" s="50">
        <f t="shared" si="65"/>
        <v>26590688</v>
      </c>
      <c r="J601" s="46">
        <v>728512</v>
      </c>
      <c r="K601" s="2" t="s">
        <v>34</v>
      </c>
      <c r="L601" s="52" t="str">
        <f t="shared" si="66"/>
        <v>20211231VND</v>
      </c>
      <c r="M601">
        <f>VLOOKUP(L601,Mapping!$H$1:$K$25,4,0)</f>
        <v>1</v>
      </c>
      <c r="N601">
        <f t="shared" si="67"/>
        <v>9.9843200000000005E-4</v>
      </c>
      <c r="O601">
        <f t="shared" si="68"/>
        <v>7.2851199999999995E-4</v>
      </c>
      <c r="P601">
        <f t="shared" si="69"/>
        <v>2.6590688000000001E-2</v>
      </c>
      <c r="Q601" t="str">
        <f>VLOOKUP(VLOOKUP(C601,Mapping!$A$1:$C$17,3,0),Mapping!$E$1:$F$6,2,0)</f>
        <v>Vùng 05</v>
      </c>
    </row>
    <row r="602" spans="1:17" x14ac:dyDescent="0.3">
      <c r="A602" s="33">
        <v>44561</v>
      </c>
      <c r="B602">
        <v>2623</v>
      </c>
      <c r="C602">
        <v>26</v>
      </c>
      <c r="D602" s="38" t="s">
        <v>77</v>
      </c>
      <c r="E602" s="2" t="s">
        <v>41</v>
      </c>
      <c r="F602">
        <v>923763</v>
      </c>
      <c r="G602" s="44">
        <f t="shared" si="63"/>
        <v>44197</v>
      </c>
      <c r="H602" s="50">
        <f t="shared" si="64"/>
        <v>365</v>
      </c>
      <c r="I602" s="50">
        <f t="shared" si="65"/>
        <v>16991407</v>
      </c>
      <c r="J602" s="46">
        <v>465518</v>
      </c>
      <c r="K602" s="2" t="s">
        <v>34</v>
      </c>
      <c r="L602" s="52" t="str">
        <f t="shared" si="66"/>
        <v>20211231VND</v>
      </c>
      <c r="M602">
        <f>VLOOKUP(L602,Mapping!$H$1:$K$25,4,0)</f>
        <v>1</v>
      </c>
      <c r="N602">
        <f t="shared" si="67"/>
        <v>9.2376299999999997E-4</v>
      </c>
      <c r="O602">
        <f t="shared" si="68"/>
        <v>4.65518E-4</v>
      </c>
      <c r="P602">
        <f t="shared" si="69"/>
        <v>1.6991407E-2</v>
      </c>
      <c r="Q602" t="str">
        <f>VLOOKUP(VLOOKUP(C602,Mapping!$A$1:$C$17,3,0),Mapping!$E$1:$F$6,2,0)</f>
        <v>Vùng 04</v>
      </c>
    </row>
    <row r="603" spans="1:17" x14ac:dyDescent="0.3">
      <c r="A603" s="33">
        <v>44561</v>
      </c>
      <c r="B603">
        <v>2624</v>
      </c>
      <c r="C603">
        <v>26</v>
      </c>
      <c r="D603" s="38" t="s">
        <v>77</v>
      </c>
      <c r="E603" s="2" t="s">
        <v>41</v>
      </c>
      <c r="F603">
        <v>697719</v>
      </c>
      <c r="G603" s="44">
        <f t="shared" si="63"/>
        <v>44197</v>
      </c>
      <c r="H603" s="50">
        <f t="shared" si="64"/>
        <v>365</v>
      </c>
      <c r="I603" s="50">
        <f t="shared" si="65"/>
        <v>49238865</v>
      </c>
      <c r="J603" s="46">
        <v>1349010</v>
      </c>
      <c r="K603" s="2" t="s">
        <v>34</v>
      </c>
      <c r="L603" s="52" t="str">
        <f t="shared" si="66"/>
        <v>20211231VND</v>
      </c>
      <c r="M603">
        <f>VLOOKUP(L603,Mapping!$H$1:$K$25,4,0)</f>
        <v>1</v>
      </c>
      <c r="N603">
        <f t="shared" si="67"/>
        <v>6.9771899999999997E-4</v>
      </c>
      <c r="O603">
        <f t="shared" si="68"/>
        <v>1.3490100000000001E-3</v>
      </c>
      <c r="P603">
        <f t="shared" si="69"/>
        <v>4.9238865E-2</v>
      </c>
      <c r="Q603" t="str">
        <f>VLOOKUP(VLOOKUP(C603,Mapping!$A$1:$C$17,3,0),Mapping!$E$1:$F$6,2,0)</f>
        <v>Vùng 04</v>
      </c>
    </row>
    <row r="604" spans="1:17" x14ac:dyDescent="0.3">
      <c r="A604" s="33">
        <v>44561</v>
      </c>
      <c r="B604">
        <v>2624</v>
      </c>
      <c r="C604">
        <v>20</v>
      </c>
      <c r="D604" s="38" t="s">
        <v>77</v>
      </c>
      <c r="E604" s="2" t="s">
        <v>41</v>
      </c>
      <c r="F604">
        <v>16261</v>
      </c>
      <c r="G604" s="44">
        <f t="shared" si="63"/>
        <v>44197</v>
      </c>
      <c r="H604" s="50">
        <f t="shared" si="64"/>
        <v>365</v>
      </c>
      <c r="I604" s="50">
        <f t="shared" si="65"/>
        <v>34554988</v>
      </c>
      <c r="J604" s="46">
        <v>946712</v>
      </c>
      <c r="K604" s="2" t="s">
        <v>34</v>
      </c>
      <c r="L604" s="52" t="str">
        <f t="shared" si="66"/>
        <v>20211231VND</v>
      </c>
      <c r="M604">
        <f>VLOOKUP(L604,Mapping!$H$1:$K$25,4,0)</f>
        <v>1</v>
      </c>
      <c r="N604">
        <f t="shared" si="67"/>
        <v>1.6260999999999999E-5</v>
      </c>
      <c r="O604">
        <f t="shared" si="68"/>
        <v>9.4671200000000005E-4</v>
      </c>
      <c r="P604">
        <f t="shared" si="69"/>
        <v>3.4554988000000002E-2</v>
      </c>
      <c r="Q604" t="str">
        <f>VLOOKUP(VLOOKUP(C604,Mapping!$A$1:$C$17,3,0),Mapping!$E$1:$F$6,2,0)</f>
        <v>Vùng 02</v>
      </c>
    </row>
    <row r="605" spans="1:17" x14ac:dyDescent="0.3">
      <c r="A605" s="33">
        <v>44561</v>
      </c>
      <c r="B605">
        <v>2625</v>
      </c>
      <c r="C605">
        <v>48</v>
      </c>
      <c r="D605" s="38" t="s">
        <v>77</v>
      </c>
      <c r="E605" s="2" t="s">
        <v>41</v>
      </c>
      <c r="F605">
        <v>1057622</v>
      </c>
      <c r="G605" s="44">
        <f t="shared" si="63"/>
        <v>44197</v>
      </c>
      <c r="H605" s="50">
        <f t="shared" si="64"/>
        <v>365</v>
      </c>
      <c r="I605" s="50">
        <f t="shared" si="65"/>
        <v>16675462.999999998</v>
      </c>
      <c r="J605" s="46">
        <v>456862</v>
      </c>
      <c r="K605" s="2" t="s">
        <v>34</v>
      </c>
      <c r="L605" s="52" t="str">
        <f t="shared" si="66"/>
        <v>20211231VND</v>
      </c>
      <c r="M605">
        <f>VLOOKUP(L605,Mapping!$H$1:$K$25,4,0)</f>
        <v>1</v>
      </c>
      <c r="N605">
        <f t="shared" si="67"/>
        <v>1.057622E-3</v>
      </c>
      <c r="O605">
        <f t="shared" si="68"/>
        <v>4.5686199999999999E-4</v>
      </c>
      <c r="P605">
        <f t="shared" si="69"/>
        <v>1.6675462999999998E-2</v>
      </c>
      <c r="Q605" t="str">
        <f>VLOOKUP(VLOOKUP(C605,Mapping!$A$1:$C$17,3,0),Mapping!$E$1:$F$6,2,0)</f>
        <v>Vùng 01</v>
      </c>
    </row>
    <row r="606" spans="1:17" x14ac:dyDescent="0.3">
      <c r="A606" s="33">
        <v>44561</v>
      </c>
      <c r="B606">
        <v>2625</v>
      </c>
      <c r="C606">
        <v>48</v>
      </c>
      <c r="D606" s="38" t="s">
        <v>77</v>
      </c>
      <c r="E606" s="2" t="s">
        <v>41</v>
      </c>
      <c r="F606">
        <v>1194671</v>
      </c>
      <c r="G606" s="44">
        <f t="shared" si="63"/>
        <v>44197</v>
      </c>
      <c r="H606" s="50">
        <f t="shared" si="64"/>
        <v>365</v>
      </c>
      <c r="I606" s="50">
        <f t="shared" si="65"/>
        <v>48792859366.085999</v>
      </c>
      <c r="J606" s="46">
        <v>60659</v>
      </c>
      <c r="K606" s="2" t="s">
        <v>35</v>
      </c>
      <c r="L606" s="52" t="str">
        <f t="shared" si="66"/>
        <v>20211231USD</v>
      </c>
      <c r="M606">
        <f>VLOOKUP(L606,Mapping!$H$1:$K$25,4,0)</f>
        <v>22037.795999999998</v>
      </c>
      <c r="N606">
        <f t="shared" si="67"/>
        <v>26.327915785115998</v>
      </c>
      <c r="O606">
        <f t="shared" si="68"/>
        <v>1.336790667564</v>
      </c>
      <c r="P606">
        <f t="shared" si="69"/>
        <v>48.792859366085999</v>
      </c>
      <c r="Q606" t="str">
        <f>VLOOKUP(VLOOKUP(C606,Mapping!$A$1:$C$17,3,0),Mapping!$E$1:$F$6,2,0)</f>
        <v>Vùng 01</v>
      </c>
    </row>
    <row r="607" spans="1:17" x14ac:dyDescent="0.3">
      <c r="A607" s="33">
        <v>44561</v>
      </c>
      <c r="B607">
        <v>2626</v>
      </c>
      <c r="C607">
        <v>36</v>
      </c>
      <c r="D607" s="38" t="s">
        <v>77</v>
      </c>
      <c r="E607" s="2" t="s">
        <v>41</v>
      </c>
      <c r="F607">
        <v>1828841</v>
      </c>
      <c r="G607" s="44">
        <f t="shared" si="63"/>
        <v>44197</v>
      </c>
      <c r="H607" s="50">
        <f t="shared" si="64"/>
        <v>365</v>
      </c>
      <c r="I607" s="50">
        <f t="shared" si="65"/>
        <v>70077773.5</v>
      </c>
      <c r="J607" s="46">
        <v>1919939</v>
      </c>
      <c r="K607" s="2" t="s">
        <v>34</v>
      </c>
      <c r="L607" s="52" t="str">
        <f t="shared" si="66"/>
        <v>20211231VND</v>
      </c>
      <c r="M607">
        <f>VLOOKUP(L607,Mapping!$H$1:$K$25,4,0)</f>
        <v>1</v>
      </c>
      <c r="N607">
        <f t="shared" si="67"/>
        <v>1.8288410000000001E-3</v>
      </c>
      <c r="O607">
        <f t="shared" si="68"/>
        <v>1.9199390000000001E-3</v>
      </c>
      <c r="P607">
        <f t="shared" si="69"/>
        <v>7.0077773499999996E-2</v>
      </c>
      <c r="Q607" t="str">
        <f>VLOOKUP(VLOOKUP(C607,Mapping!$A$1:$C$17,3,0),Mapping!$E$1:$F$6,2,0)</f>
        <v>Vùng 05</v>
      </c>
    </row>
    <row r="608" spans="1:17" x14ac:dyDescent="0.3">
      <c r="A608" s="33">
        <v>44561</v>
      </c>
      <c r="B608">
        <v>2626</v>
      </c>
      <c r="C608">
        <v>24</v>
      </c>
      <c r="D608" s="38" t="s">
        <v>77</v>
      </c>
      <c r="E608" s="2" t="s">
        <v>41</v>
      </c>
      <c r="F608">
        <v>1448428</v>
      </c>
      <c r="G608" s="44">
        <f t="shared" si="63"/>
        <v>44197</v>
      </c>
      <c r="H608" s="50">
        <f t="shared" si="64"/>
        <v>365</v>
      </c>
      <c r="I608" s="50">
        <f t="shared" si="65"/>
        <v>65313903.000000007</v>
      </c>
      <c r="J608" s="46">
        <v>1789422</v>
      </c>
      <c r="K608" s="2" t="s">
        <v>34</v>
      </c>
      <c r="L608" s="52" t="str">
        <f t="shared" si="66"/>
        <v>20211231VND</v>
      </c>
      <c r="M608">
        <f>VLOOKUP(L608,Mapping!$H$1:$K$25,4,0)</f>
        <v>1</v>
      </c>
      <c r="N608">
        <f t="shared" si="67"/>
        <v>1.4484280000000001E-3</v>
      </c>
      <c r="O608">
        <f t="shared" si="68"/>
        <v>1.7894219999999999E-3</v>
      </c>
      <c r="P608">
        <f t="shared" si="69"/>
        <v>6.5313903000000006E-2</v>
      </c>
      <c r="Q608" t="str">
        <f>VLOOKUP(VLOOKUP(C608,Mapping!$A$1:$C$17,3,0),Mapping!$E$1:$F$6,2,0)</f>
        <v>Vùng 04</v>
      </c>
    </row>
    <row r="609" spans="1:17" x14ac:dyDescent="0.3">
      <c r="A609" s="33">
        <v>44561</v>
      </c>
      <c r="B609">
        <v>2626</v>
      </c>
      <c r="C609">
        <v>34</v>
      </c>
      <c r="D609" s="38" t="s">
        <v>77</v>
      </c>
      <c r="E609" s="2" t="s">
        <v>41</v>
      </c>
      <c r="F609">
        <v>1172731</v>
      </c>
      <c r="G609" s="44">
        <f t="shared" si="63"/>
        <v>44197</v>
      </c>
      <c r="H609" s="50">
        <f t="shared" si="64"/>
        <v>365</v>
      </c>
      <c r="I609" s="50">
        <f t="shared" si="65"/>
        <v>60599709</v>
      </c>
      <c r="J609" s="46">
        <v>1660266</v>
      </c>
      <c r="K609" s="2" t="s">
        <v>34</v>
      </c>
      <c r="L609" s="52" t="str">
        <f t="shared" si="66"/>
        <v>20211231VND</v>
      </c>
      <c r="M609">
        <f>VLOOKUP(L609,Mapping!$H$1:$K$25,4,0)</f>
        <v>1</v>
      </c>
      <c r="N609">
        <f t="shared" si="67"/>
        <v>1.172731E-3</v>
      </c>
      <c r="O609">
        <f t="shared" si="68"/>
        <v>1.6602660000000001E-3</v>
      </c>
      <c r="P609">
        <f t="shared" si="69"/>
        <v>6.0599709000000002E-2</v>
      </c>
      <c r="Q609" t="str">
        <f>VLOOKUP(VLOOKUP(C609,Mapping!$A$1:$C$17,3,0),Mapping!$E$1:$F$6,2,0)</f>
        <v>Vùng 02</v>
      </c>
    </row>
    <row r="610" spans="1:17" x14ac:dyDescent="0.3">
      <c r="A610" s="33">
        <v>44561</v>
      </c>
      <c r="B610">
        <v>2626</v>
      </c>
      <c r="C610">
        <v>43</v>
      </c>
      <c r="D610" s="38" t="s">
        <v>77</v>
      </c>
      <c r="E610" s="2" t="s">
        <v>41</v>
      </c>
      <c r="F610">
        <v>1263382</v>
      </c>
      <c r="G610" s="44">
        <f t="shared" si="63"/>
        <v>44197</v>
      </c>
      <c r="H610" s="50">
        <f t="shared" si="64"/>
        <v>365</v>
      </c>
      <c r="I610" s="50">
        <f t="shared" si="65"/>
        <v>70690389.5</v>
      </c>
      <c r="J610" s="46">
        <v>1936723</v>
      </c>
      <c r="K610" s="2" t="s">
        <v>34</v>
      </c>
      <c r="L610" s="52" t="str">
        <f t="shared" si="66"/>
        <v>20211231VND</v>
      </c>
      <c r="M610">
        <f>VLOOKUP(L610,Mapping!$H$1:$K$25,4,0)</f>
        <v>1</v>
      </c>
      <c r="N610">
        <f t="shared" si="67"/>
        <v>1.263382E-3</v>
      </c>
      <c r="O610">
        <f t="shared" si="68"/>
        <v>1.936723E-3</v>
      </c>
      <c r="P610">
        <f t="shared" si="69"/>
        <v>7.0690389500000006E-2</v>
      </c>
      <c r="Q610" t="str">
        <f>VLOOKUP(VLOOKUP(C610,Mapping!$A$1:$C$17,3,0),Mapping!$E$1:$F$6,2,0)</f>
        <v>Vùng 04</v>
      </c>
    </row>
    <row r="611" spans="1:17" x14ac:dyDescent="0.3">
      <c r="A611" s="33">
        <v>44561</v>
      </c>
      <c r="B611">
        <v>2630</v>
      </c>
      <c r="C611">
        <v>25</v>
      </c>
      <c r="D611" s="38" t="s">
        <v>77</v>
      </c>
      <c r="E611" s="2" t="s">
        <v>41</v>
      </c>
      <c r="F611">
        <v>1986406</v>
      </c>
      <c r="G611" s="44">
        <f t="shared" si="63"/>
        <v>44197</v>
      </c>
      <c r="H611" s="50">
        <f t="shared" si="64"/>
        <v>365</v>
      </c>
      <c r="I611" s="50">
        <f t="shared" si="65"/>
        <v>5239173.5</v>
      </c>
      <c r="J611" s="46">
        <v>143539</v>
      </c>
      <c r="K611" s="2" t="s">
        <v>34</v>
      </c>
      <c r="L611" s="52" t="str">
        <f t="shared" si="66"/>
        <v>20211231VND</v>
      </c>
      <c r="M611">
        <f>VLOOKUP(L611,Mapping!$H$1:$K$25,4,0)</f>
        <v>1</v>
      </c>
      <c r="N611">
        <f t="shared" si="67"/>
        <v>1.986406E-3</v>
      </c>
      <c r="O611">
        <f t="shared" si="68"/>
        <v>1.4353900000000001E-4</v>
      </c>
      <c r="P611">
        <f t="shared" si="69"/>
        <v>5.2391735000000004E-3</v>
      </c>
      <c r="Q611" t="str">
        <f>VLOOKUP(VLOOKUP(C611,Mapping!$A$1:$C$17,3,0),Mapping!$E$1:$F$6,2,0)</f>
        <v>Vùng 01</v>
      </c>
    </row>
    <row r="612" spans="1:17" x14ac:dyDescent="0.3">
      <c r="A612" s="33">
        <v>44561</v>
      </c>
      <c r="B612">
        <v>2630</v>
      </c>
      <c r="C612">
        <v>26</v>
      </c>
      <c r="D612" s="38" t="s">
        <v>77</v>
      </c>
      <c r="E612" s="2" t="s">
        <v>41</v>
      </c>
      <c r="F612">
        <v>1621692</v>
      </c>
      <c r="G612" s="44">
        <f t="shared" si="63"/>
        <v>44197</v>
      </c>
      <c r="H612" s="50">
        <f t="shared" si="64"/>
        <v>365</v>
      </c>
      <c r="I612" s="50">
        <f t="shared" si="65"/>
        <v>29104880.999999996</v>
      </c>
      <c r="J612" s="46">
        <v>797394</v>
      </c>
      <c r="K612" s="2" t="s">
        <v>34</v>
      </c>
      <c r="L612" s="52" t="str">
        <f t="shared" si="66"/>
        <v>20211231VND</v>
      </c>
      <c r="M612">
        <f>VLOOKUP(L612,Mapping!$H$1:$K$25,4,0)</f>
        <v>1</v>
      </c>
      <c r="N612">
        <f t="shared" si="67"/>
        <v>1.6216920000000001E-3</v>
      </c>
      <c r="O612">
        <f t="shared" si="68"/>
        <v>7.9739399999999999E-4</v>
      </c>
      <c r="P612">
        <f t="shared" si="69"/>
        <v>2.9104880999999996E-2</v>
      </c>
      <c r="Q612" t="str">
        <f>VLOOKUP(VLOOKUP(C612,Mapping!$A$1:$C$17,3,0),Mapping!$E$1:$F$6,2,0)</f>
        <v>Vùng 04</v>
      </c>
    </row>
    <row r="613" spans="1:17" x14ac:dyDescent="0.3">
      <c r="A613" s="33">
        <v>44561</v>
      </c>
      <c r="B613">
        <v>2632</v>
      </c>
      <c r="C613">
        <v>34</v>
      </c>
      <c r="D613" s="38" t="s">
        <v>77</v>
      </c>
      <c r="E613" s="2" t="s">
        <v>41</v>
      </c>
      <c r="F613">
        <v>446570</v>
      </c>
      <c r="G613" s="44">
        <f t="shared" si="63"/>
        <v>44197</v>
      </c>
      <c r="H613" s="50">
        <f t="shared" si="64"/>
        <v>365</v>
      </c>
      <c r="I613" s="50">
        <f t="shared" si="65"/>
        <v>837382.99999999988</v>
      </c>
      <c r="J613" s="46">
        <v>22942</v>
      </c>
      <c r="K613" s="2" t="s">
        <v>34</v>
      </c>
      <c r="L613" s="52" t="str">
        <f t="shared" si="66"/>
        <v>20211231VND</v>
      </c>
      <c r="M613">
        <f>VLOOKUP(L613,Mapping!$H$1:$K$25,4,0)</f>
        <v>1</v>
      </c>
      <c r="N613">
        <f t="shared" si="67"/>
        <v>4.4656999999999997E-4</v>
      </c>
      <c r="O613">
        <f t="shared" si="68"/>
        <v>2.2942000000000002E-5</v>
      </c>
      <c r="P613">
        <f t="shared" si="69"/>
        <v>8.3738299999999992E-4</v>
      </c>
      <c r="Q613" t="str">
        <f>VLOOKUP(VLOOKUP(C613,Mapping!$A$1:$C$17,3,0),Mapping!$E$1:$F$6,2,0)</f>
        <v>Vùng 02</v>
      </c>
    </row>
    <row r="614" spans="1:17" x14ac:dyDescent="0.3">
      <c r="A614" s="33">
        <v>44561</v>
      </c>
      <c r="B614">
        <v>2633</v>
      </c>
      <c r="C614">
        <v>34</v>
      </c>
      <c r="D614" s="38" t="s">
        <v>77</v>
      </c>
      <c r="E614" s="2" t="s">
        <v>41</v>
      </c>
      <c r="F614">
        <v>1373477</v>
      </c>
      <c r="G614" s="44">
        <f t="shared" si="63"/>
        <v>44197</v>
      </c>
      <c r="H614" s="50">
        <f t="shared" si="64"/>
        <v>365</v>
      </c>
      <c r="I614" s="50">
        <f t="shared" si="65"/>
        <v>68345447</v>
      </c>
      <c r="J614" s="46">
        <v>1872478</v>
      </c>
      <c r="K614" s="2" t="s">
        <v>34</v>
      </c>
      <c r="L614" s="52" t="str">
        <f t="shared" si="66"/>
        <v>20211231VND</v>
      </c>
      <c r="M614">
        <f>VLOOKUP(L614,Mapping!$H$1:$K$25,4,0)</f>
        <v>1</v>
      </c>
      <c r="N614">
        <f t="shared" si="67"/>
        <v>1.3734769999999999E-3</v>
      </c>
      <c r="O614">
        <f t="shared" si="68"/>
        <v>1.8724779999999999E-3</v>
      </c>
      <c r="P614">
        <f t="shared" si="69"/>
        <v>6.8345447000000004E-2</v>
      </c>
      <c r="Q614" t="str">
        <f>VLOOKUP(VLOOKUP(C614,Mapping!$A$1:$C$17,3,0),Mapping!$E$1:$F$6,2,0)</f>
        <v>Vùng 02</v>
      </c>
    </row>
    <row r="615" spans="1:17" x14ac:dyDescent="0.3">
      <c r="A615" s="33">
        <v>44561</v>
      </c>
      <c r="B615">
        <v>2634</v>
      </c>
      <c r="C615">
        <v>23</v>
      </c>
      <c r="D615" s="38" t="s">
        <v>77</v>
      </c>
      <c r="E615" s="2" t="s">
        <v>41</v>
      </c>
      <c r="F615">
        <v>568834</v>
      </c>
      <c r="G615" s="44">
        <f t="shared" si="63"/>
        <v>44197</v>
      </c>
      <c r="H615" s="50">
        <f t="shared" si="64"/>
        <v>365</v>
      </c>
      <c r="I615" s="50">
        <f t="shared" si="65"/>
        <v>64659531</v>
      </c>
      <c r="J615" s="46">
        <v>1771494</v>
      </c>
      <c r="K615" s="2" t="s">
        <v>34</v>
      </c>
      <c r="L615" s="52" t="str">
        <f t="shared" si="66"/>
        <v>20211231VND</v>
      </c>
      <c r="M615">
        <f>VLOOKUP(L615,Mapping!$H$1:$K$25,4,0)</f>
        <v>1</v>
      </c>
      <c r="N615">
        <f t="shared" si="67"/>
        <v>5.6883400000000005E-4</v>
      </c>
      <c r="O615">
        <f t="shared" si="68"/>
        <v>1.771494E-3</v>
      </c>
      <c r="P615">
        <f t="shared" si="69"/>
        <v>6.4659531000000006E-2</v>
      </c>
      <c r="Q615" t="str">
        <f>VLOOKUP(VLOOKUP(C615,Mapping!$A$1:$C$17,3,0),Mapping!$E$1:$F$6,2,0)</f>
        <v>Vùng 02</v>
      </c>
    </row>
    <row r="616" spans="1:17" x14ac:dyDescent="0.3">
      <c r="A616" s="33">
        <v>44561</v>
      </c>
      <c r="B616">
        <v>2635</v>
      </c>
      <c r="C616">
        <v>34</v>
      </c>
      <c r="D616" s="38" t="s">
        <v>77</v>
      </c>
      <c r="E616" s="2" t="s">
        <v>43</v>
      </c>
      <c r="F616">
        <v>9816483</v>
      </c>
      <c r="G616" s="44">
        <f t="shared" si="63"/>
        <v>44197</v>
      </c>
      <c r="H616" s="50">
        <f t="shared" si="64"/>
        <v>365</v>
      </c>
      <c r="I616" s="50">
        <f t="shared" si="65"/>
        <v>359901461</v>
      </c>
      <c r="J616" s="46">
        <v>9860314</v>
      </c>
      <c r="K616" s="2" t="s">
        <v>34</v>
      </c>
      <c r="L616" s="52" t="str">
        <f t="shared" si="66"/>
        <v>20211231VND</v>
      </c>
      <c r="M616">
        <f>VLOOKUP(L616,Mapping!$H$1:$K$25,4,0)</f>
        <v>1</v>
      </c>
      <c r="N616">
        <f t="shared" si="67"/>
        <v>9.8164830000000008E-3</v>
      </c>
      <c r="O616">
        <f t="shared" si="68"/>
        <v>9.8603140000000002E-3</v>
      </c>
      <c r="P616">
        <f t="shared" si="69"/>
        <v>0.35990146099999998</v>
      </c>
      <c r="Q616" t="str">
        <f>VLOOKUP(VLOOKUP(C616,Mapping!$A$1:$C$17,3,0),Mapping!$E$1:$F$6,2,0)</f>
        <v>Vùng 02</v>
      </c>
    </row>
    <row r="617" spans="1:17" x14ac:dyDescent="0.3">
      <c r="A617" s="33">
        <v>44561</v>
      </c>
      <c r="B617">
        <v>2635</v>
      </c>
      <c r="C617">
        <v>34</v>
      </c>
      <c r="D617" s="38" t="s">
        <v>77</v>
      </c>
      <c r="E617" s="2" t="s">
        <v>41</v>
      </c>
      <c r="F617">
        <v>6327913</v>
      </c>
      <c r="G617" s="44">
        <f t="shared" si="63"/>
        <v>44197</v>
      </c>
      <c r="H617" s="50">
        <f t="shared" si="64"/>
        <v>365</v>
      </c>
      <c r="I617" s="50">
        <f t="shared" si="65"/>
        <v>276188054</v>
      </c>
      <c r="J617" s="46">
        <v>7566796</v>
      </c>
      <c r="K617" s="2" t="s">
        <v>34</v>
      </c>
      <c r="L617" s="52" t="str">
        <f t="shared" si="66"/>
        <v>20211231VND</v>
      </c>
      <c r="M617">
        <f>VLOOKUP(L617,Mapping!$H$1:$K$25,4,0)</f>
        <v>1</v>
      </c>
      <c r="N617">
        <f t="shared" si="67"/>
        <v>6.3279130000000001E-3</v>
      </c>
      <c r="O617">
        <f t="shared" si="68"/>
        <v>7.5667959999999998E-3</v>
      </c>
      <c r="P617">
        <f t="shared" si="69"/>
        <v>0.27618805400000002</v>
      </c>
      <c r="Q617" t="str">
        <f>VLOOKUP(VLOOKUP(C617,Mapping!$A$1:$C$17,3,0),Mapping!$E$1:$F$6,2,0)</f>
        <v>Vùng 02</v>
      </c>
    </row>
    <row r="618" spans="1:17" x14ac:dyDescent="0.3">
      <c r="A618" s="33">
        <v>44561</v>
      </c>
      <c r="B618">
        <v>2636</v>
      </c>
      <c r="C618">
        <v>23</v>
      </c>
      <c r="D618" s="38" t="s">
        <v>77</v>
      </c>
      <c r="E618" s="2" t="s">
        <v>41</v>
      </c>
      <c r="F618">
        <v>259410</v>
      </c>
      <c r="G618" s="44">
        <f t="shared" si="63"/>
        <v>44197</v>
      </c>
      <c r="H618" s="50">
        <f t="shared" si="64"/>
        <v>365</v>
      </c>
      <c r="I618" s="50">
        <f t="shared" si="65"/>
        <v>627377441901.40796</v>
      </c>
      <c r="J618" s="46">
        <v>779952</v>
      </c>
      <c r="K618" s="2" t="s">
        <v>35</v>
      </c>
      <c r="L618" s="52" t="str">
        <f t="shared" si="66"/>
        <v>20211231USD</v>
      </c>
      <c r="M618">
        <f>VLOOKUP(L618,Mapping!$H$1:$K$25,4,0)</f>
        <v>22037.795999999998</v>
      </c>
      <c r="N618">
        <f t="shared" si="67"/>
        <v>5.7168246603599995</v>
      </c>
      <c r="O618">
        <f t="shared" si="68"/>
        <v>17.188423065792001</v>
      </c>
      <c r="P618">
        <f t="shared" si="69"/>
        <v>627.37744190140791</v>
      </c>
      <c r="Q618" t="str">
        <f>VLOOKUP(VLOOKUP(C618,Mapping!$A$1:$C$17,3,0),Mapping!$E$1:$F$6,2,0)</f>
        <v>Vùng 02</v>
      </c>
    </row>
    <row r="619" spans="1:17" x14ac:dyDescent="0.3">
      <c r="A619" s="33">
        <v>44561</v>
      </c>
      <c r="B619">
        <v>2636</v>
      </c>
      <c r="C619">
        <v>20</v>
      </c>
      <c r="D619" s="38" t="s">
        <v>77</v>
      </c>
      <c r="E619" s="2" t="s">
        <v>41</v>
      </c>
      <c r="F619">
        <v>779424</v>
      </c>
      <c r="G619" s="44">
        <f t="shared" si="63"/>
        <v>44197</v>
      </c>
      <c r="H619" s="50">
        <f t="shared" si="64"/>
        <v>365</v>
      </c>
      <c r="I619" s="50">
        <f t="shared" si="65"/>
        <v>68032934</v>
      </c>
      <c r="J619" s="46">
        <v>1863916</v>
      </c>
      <c r="K619" s="2" t="s">
        <v>34</v>
      </c>
      <c r="L619" s="52" t="str">
        <f t="shared" si="66"/>
        <v>20211231VND</v>
      </c>
      <c r="M619">
        <f>VLOOKUP(L619,Mapping!$H$1:$K$25,4,0)</f>
        <v>1</v>
      </c>
      <c r="N619">
        <f t="shared" si="67"/>
        <v>7.7942400000000002E-4</v>
      </c>
      <c r="O619">
        <f t="shared" si="68"/>
        <v>1.863916E-3</v>
      </c>
      <c r="P619">
        <f t="shared" si="69"/>
        <v>6.8032934000000003E-2</v>
      </c>
      <c r="Q619" t="str">
        <f>VLOOKUP(VLOOKUP(C619,Mapping!$A$1:$C$17,3,0),Mapping!$E$1:$F$6,2,0)</f>
        <v>Vùng 02</v>
      </c>
    </row>
    <row r="620" spans="1:17" x14ac:dyDescent="0.3">
      <c r="A620" s="33">
        <v>44561</v>
      </c>
      <c r="B620">
        <v>2636</v>
      </c>
      <c r="C620">
        <v>20</v>
      </c>
      <c r="D620" s="38" t="s">
        <v>77</v>
      </c>
      <c r="E620" s="2" t="s">
        <v>41</v>
      </c>
      <c r="F620">
        <v>749117</v>
      </c>
      <c r="G620" s="44">
        <f t="shared" si="63"/>
        <v>44197</v>
      </c>
      <c r="H620" s="50">
        <f t="shared" si="64"/>
        <v>365</v>
      </c>
      <c r="I620" s="50">
        <f t="shared" si="65"/>
        <v>214750035808.70398</v>
      </c>
      <c r="J620" s="46">
        <v>266976</v>
      </c>
      <c r="K620" s="2" t="s">
        <v>35</v>
      </c>
      <c r="L620" s="52" t="str">
        <f t="shared" si="66"/>
        <v>20211231USD</v>
      </c>
      <c r="M620">
        <f>VLOOKUP(L620,Mapping!$H$1:$K$25,4,0)</f>
        <v>22037.795999999998</v>
      </c>
      <c r="N620">
        <f t="shared" si="67"/>
        <v>16.508887626131997</v>
      </c>
      <c r="O620">
        <f t="shared" si="68"/>
        <v>5.8835626248960002</v>
      </c>
      <c r="P620">
        <f t="shared" si="69"/>
        <v>214.75003580870398</v>
      </c>
      <c r="Q620" t="str">
        <f>VLOOKUP(VLOOKUP(C620,Mapping!$A$1:$C$17,3,0),Mapping!$E$1:$F$6,2,0)</f>
        <v>Vùng 02</v>
      </c>
    </row>
    <row r="621" spans="1:17" x14ac:dyDescent="0.3">
      <c r="A621" s="33">
        <v>44561</v>
      </c>
      <c r="B621">
        <v>2638</v>
      </c>
      <c r="C621">
        <v>34</v>
      </c>
      <c r="D621" s="38" t="s">
        <v>77</v>
      </c>
      <c r="E621" s="2" t="s">
        <v>41</v>
      </c>
      <c r="F621">
        <v>243804</v>
      </c>
      <c r="G621" s="44">
        <f t="shared" si="63"/>
        <v>44197</v>
      </c>
      <c r="H621" s="50">
        <f t="shared" si="64"/>
        <v>365</v>
      </c>
      <c r="I621" s="50">
        <f t="shared" si="65"/>
        <v>23865415.5</v>
      </c>
      <c r="J621" s="46">
        <v>653847</v>
      </c>
      <c r="K621" s="2" t="s">
        <v>34</v>
      </c>
      <c r="L621" s="52" t="str">
        <f t="shared" si="66"/>
        <v>20211231VND</v>
      </c>
      <c r="M621">
        <f>VLOOKUP(L621,Mapping!$H$1:$K$25,4,0)</f>
        <v>1</v>
      </c>
      <c r="N621">
        <f t="shared" si="67"/>
        <v>2.43804E-4</v>
      </c>
      <c r="O621">
        <f t="shared" si="68"/>
        <v>6.5384700000000004E-4</v>
      </c>
      <c r="P621">
        <f t="shared" si="69"/>
        <v>2.3865415500000001E-2</v>
      </c>
      <c r="Q621" t="str">
        <f>VLOOKUP(VLOOKUP(C621,Mapping!$A$1:$C$17,3,0),Mapping!$E$1:$F$6,2,0)</f>
        <v>Vùng 02</v>
      </c>
    </row>
    <row r="622" spans="1:17" x14ac:dyDescent="0.3">
      <c r="A622" s="33">
        <v>44561</v>
      </c>
      <c r="B622">
        <v>2639</v>
      </c>
      <c r="C622">
        <v>40</v>
      </c>
      <c r="D622" s="38" t="s">
        <v>77</v>
      </c>
      <c r="E622" s="2" t="s">
        <v>41</v>
      </c>
      <c r="F622">
        <v>313413</v>
      </c>
      <c r="G622" s="44">
        <f t="shared" si="63"/>
        <v>44197</v>
      </c>
      <c r="H622" s="50">
        <f t="shared" si="64"/>
        <v>365</v>
      </c>
      <c r="I622" s="50">
        <f t="shared" si="65"/>
        <v>2384873.5</v>
      </c>
      <c r="J622" s="46">
        <v>65339</v>
      </c>
      <c r="K622" s="2" t="s">
        <v>34</v>
      </c>
      <c r="L622" s="52" t="str">
        <f t="shared" si="66"/>
        <v>20211231VND</v>
      </c>
      <c r="M622">
        <f>VLOOKUP(L622,Mapping!$H$1:$K$25,4,0)</f>
        <v>1</v>
      </c>
      <c r="N622">
        <f t="shared" si="67"/>
        <v>3.1341300000000002E-4</v>
      </c>
      <c r="O622">
        <f t="shared" si="68"/>
        <v>6.5339000000000006E-5</v>
      </c>
      <c r="P622">
        <f t="shared" si="69"/>
        <v>2.3848735000000002E-3</v>
      </c>
      <c r="Q622" t="str">
        <f>VLOOKUP(VLOOKUP(C622,Mapping!$A$1:$C$17,3,0),Mapping!$E$1:$F$6,2,0)</f>
        <v>Vùng 01</v>
      </c>
    </row>
    <row r="623" spans="1:17" x14ac:dyDescent="0.3">
      <c r="A623" s="33">
        <v>44561</v>
      </c>
      <c r="B623">
        <v>2639</v>
      </c>
      <c r="C623">
        <v>24</v>
      </c>
      <c r="D623" s="38" t="s">
        <v>77</v>
      </c>
      <c r="E623" s="2" t="s">
        <v>41</v>
      </c>
      <c r="F623">
        <v>1320117</v>
      </c>
      <c r="G623" s="44">
        <f t="shared" si="63"/>
        <v>44197</v>
      </c>
      <c r="H623" s="50">
        <f t="shared" si="64"/>
        <v>365</v>
      </c>
      <c r="I623" s="50">
        <f t="shared" si="65"/>
        <v>67069771.999999993</v>
      </c>
      <c r="J623" s="46">
        <v>1837528</v>
      </c>
      <c r="K623" s="2" t="s">
        <v>34</v>
      </c>
      <c r="L623" s="52" t="str">
        <f t="shared" si="66"/>
        <v>20211231VND</v>
      </c>
      <c r="M623">
        <f>VLOOKUP(L623,Mapping!$H$1:$K$25,4,0)</f>
        <v>1</v>
      </c>
      <c r="N623">
        <f t="shared" si="67"/>
        <v>1.320117E-3</v>
      </c>
      <c r="O623">
        <f t="shared" si="68"/>
        <v>1.8375279999999999E-3</v>
      </c>
      <c r="P623">
        <f t="shared" si="69"/>
        <v>6.7069771999999986E-2</v>
      </c>
      <c r="Q623" t="str">
        <f>VLOOKUP(VLOOKUP(C623,Mapping!$A$1:$C$17,3,0),Mapping!$E$1:$F$6,2,0)</f>
        <v>Vùng 04</v>
      </c>
    </row>
    <row r="624" spans="1:17" x14ac:dyDescent="0.3">
      <c r="A624" s="33">
        <v>44561</v>
      </c>
      <c r="B624">
        <v>2640</v>
      </c>
      <c r="C624">
        <v>34</v>
      </c>
      <c r="D624" s="38" t="s">
        <v>77</v>
      </c>
      <c r="E624" s="2" t="s">
        <v>41</v>
      </c>
      <c r="F624">
        <v>430909</v>
      </c>
      <c r="G624" s="44">
        <f t="shared" si="63"/>
        <v>44197</v>
      </c>
      <c r="H624" s="50">
        <f t="shared" si="64"/>
        <v>365</v>
      </c>
      <c r="I624" s="50">
        <f t="shared" si="65"/>
        <v>20824673.5</v>
      </c>
      <c r="J624" s="46">
        <v>570539</v>
      </c>
      <c r="K624" s="2" t="s">
        <v>34</v>
      </c>
      <c r="L624" s="52" t="str">
        <f t="shared" si="66"/>
        <v>20211231VND</v>
      </c>
      <c r="M624">
        <f>VLOOKUP(L624,Mapping!$H$1:$K$25,4,0)</f>
        <v>1</v>
      </c>
      <c r="N624">
        <f t="shared" si="67"/>
        <v>4.3090899999999999E-4</v>
      </c>
      <c r="O624">
        <f t="shared" si="68"/>
        <v>5.7053900000000001E-4</v>
      </c>
      <c r="P624">
        <f t="shared" si="69"/>
        <v>2.0824673500000002E-2</v>
      </c>
      <c r="Q624" t="str">
        <f>VLOOKUP(VLOOKUP(C624,Mapping!$A$1:$C$17,3,0),Mapping!$E$1:$F$6,2,0)</f>
        <v>Vùng 02</v>
      </c>
    </row>
    <row r="625" spans="1:17" x14ac:dyDescent="0.3">
      <c r="A625" s="33">
        <v>44561</v>
      </c>
      <c r="B625">
        <v>2643</v>
      </c>
      <c r="C625">
        <v>34</v>
      </c>
      <c r="D625" s="38" t="s">
        <v>77</v>
      </c>
      <c r="E625" s="2" t="s">
        <v>41</v>
      </c>
      <c r="F625">
        <v>984851</v>
      </c>
      <c r="G625" s="44">
        <f t="shared" si="63"/>
        <v>44197</v>
      </c>
      <c r="H625" s="50">
        <f t="shared" si="64"/>
        <v>365</v>
      </c>
      <c r="I625" s="50">
        <f t="shared" si="65"/>
        <v>29546239.000000004</v>
      </c>
      <c r="J625" s="46">
        <v>809486</v>
      </c>
      <c r="K625" s="2" t="s">
        <v>34</v>
      </c>
      <c r="L625" s="52" t="str">
        <f t="shared" si="66"/>
        <v>20211231VND</v>
      </c>
      <c r="M625">
        <f>VLOOKUP(L625,Mapping!$H$1:$K$25,4,0)</f>
        <v>1</v>
      </c>
      <c r="N625">
        <f t="shared" si="67"/>
        <v>9.8485099999999991E-4</v>
      </c>
      <c r="O625">
        <f t="shared" si="68"/>
        <v>8.0948599999999999E-4</v>
      </c>
      <c r="P625">
        <f t="shared" si="69"/>
        <v>2.9546239000000005E-2</v>
      </c>
      <c r="Q625" t="str">
        <f>VLOOKUP(VLOOKUP(C625,Mapping!$A$1:$C$17,3,0),Mapping!$E$1:$F$6,2,0)</f>
        <v>Vùng 02</v>
      </c>
    </row>
    <row r="626" spans="1:17" x14ac:dyDescent="0.3">
      <c r="A626" s="33">
        <v>44561</v>
      </c>
      <c r="B626">
        <v>2643</v>
      </c>
      <c r="C626">
        <v>24</v>
      </c>
      <c r="D626" s="38" t="s">
        <v>77</v>
      </c>
      <c r="E626" s="2" t="s">
        <v>41</v>
      </c>
      <c r="F626">
        <v>78771</v>
      </c>
      <c r="G626" s="44">
        <f t="shared" si="63"/>
        <v>44197</v>
      </c>
      <c r="H626" s="50">
        <f t="shared" si="64"/>
        <v>365</v>
      </c>
      <c r="I626" s="50">
        <f t="shared" si="65"/>
        <v>40836200</v>
      </c>
      <c r="J626" s="46">
        <v>1118800</v>
      </c>
      <c r="K626" s="2" t="s">
        <v>34</v>
      </c>
      <c r="L626" s="52" t="str">
        <f t="shared" si="66"/>
        <v>20211231VND</v>
      </c>
      <c r="M626">
        <f>VLOOKUP(L626,Mapping!$H$1:$K$25,4,0)</f>
        <v>1</v>
      </c>
      <c r="N626">
        <f t="shared" si="67"/>
        <v>7.8770999999999995E-5</v>
      </c>
      <c r="O626">
        <f t="shared" si="68"/>
        <v>1.1188000000000001E-3</v>
      </c>
      <c r="P626">
        <f t="shared" si="69"/>
        <v>4.0836200000000003E-2</v>
      </c>
      <c r="Q626" t="str">
        <f>VLOOKUP(VLOOKUP(C626,Mapping!$A$1:$C$17,3,0),Mapping!$E$1:$F$6,2,0)</f>
        <v>Vùng 04</v>
      </c>
    </row>
    <row r="627" spans="1:17" x14ac:dyDescent="0.3">
      <c r="A627" s="33">
        <v>44561</v>
      </c>
      <c r="B627">
        <v>2647</v>
      </c>
      <c r="C627">
        <v>11</v>
      </c>
      <c r="D627" s="38" t="s">
        <v>77</v>
      </c>
      <c r="E627" s="2" t="s">
        <v>41</v>
      </c>
      <c r="F627">
        <v>1353721</v>
      </c>
      <c r="G627" s="44">
        <f t="shared" si="63"/>
        <v>44197</v>
      </c>
      <c r="H627" s="50">
        <f t="shared" si="64"/>
        <v>365</v>
      </c>
      <c r="I627" s="50">
        <f t="shared" si="65"/>
        <v>20273852</v>
      </c>
      <c r="J627" s="46">
        <v>555448</v>
      </c>
      <c r="K627" s="2" t="s">
        <v>34</v>
      </c>
      <c r="L627" s="52" t="str">
        <f t="shared" si="66"/>
        <v>20211231VND</v>
      </c>
      <c r="M627">
        <f>VLOOKUP(L627,Mapping!$H$1:$K$25,4,0)</f>
        <v>1</v>
      </c>
      <c r="N627">
        <f t="shared" si="67"/>
        <v>1.353721E-3</v>
      </c>
      <c r="O627">
        <f t="shared" si="68"/>
        <v>5.5544800000000005E-4</v>
      </c>
      <c r="P627">
        <f t="shared" si="69"/>
        <v>2.0273851999999998E-2</v>
      </c>
      <c r="Q627" t="str">
        <f>VLOOKUP(VLOOKUP(C627,Mapping!$A$1:$C$17,3,0),Mapping!$E$1:$F$6,2,0)</f>
        <v>Vùng 01</v>
      </c>
    </row>
    <row r="628" spans="1:17" x14ac:dyDescent="0.3">
      <c r="A628" s="33">
        <v>44561</v>
      </c>
      <c r="B628">
        <v>2648</v>
      </c>
      <c r="C628">
        <v>31</v>
      </c>
      <c r="D628" s="38" t="s">
        <v>77</v>
      </c>
      <c r="E628" s="2" t="s">
        <v>41</v>
      </c>
      <c r="F628">
        <v>72823</v>
      </c>
      <c r="G628" s="44">
        <f t="shared" si="63"/>
        <v>44197</v>
      </c>
      <c r="H628" s="50">
        <f t="shared" si="64"/>
        <v>365</v>
      </c>
      <c r="I628" s="50">
        <f t="shared" si="65"/>
        <v>11532102</v>
      </c>
      <c r="J628" s="46">
        <v>315948</v>
      </c>
      <c r="K628" s="2" t="s">
        <v>34</v>
      </c>
      <c r="L628" s="52" t="str">
        <f t="shared" si="66"/>
        <v>20211231VND</v>
      </c>
      <c r="M628">
        <f>VLOOKUP(L628,Mapping!$H$1:$K$25,4,0)</f>
        <v>1</v>
      </c>
      <c r="N628">
        <f t="shared" si="67"/>
        <v>7.2823000000000004E-5</v>
      </c>
      <c r="O628">
        <f t="shared" si="68"/>
        <v>3.1594799999999998E-4</v>
      </c>
      <c r="P628">
        <f t="shared" si="69"/>
        <v>1.1532102000000001E-2</v>
      </c>
      <c r="Q628" t="str">
        <f>VLOOKUP(VLOOKUP(C628,Mapping!$A$1:$C$17,3,0),Mapping!$E$1:$F$6,2,0)</f>
        <v>Vùng 03</v>
      </c>
    </row>
    <row r="629" spans="1:17" x14ac:dyDescent="0.3">
      <c r="A629" s="33">
        <v>44561</v>
      </c>
      <c r="B629">
        <v>2648</v>
      </c>
      <c r="C629">
        <v>40</v>
      </c>
      <c r="D629" s="38" t="s">
        <v>77</v>
      </c>
      <c r="E629" s="2" t="s">
        <v>41</v>
      </c>
      <c r="F629">
        <v>818697</v>
      </c>
      <c r="G629" s="44">
        <f t="shared" si="63"/>
        <v>44197</v>
      </c>
      <c r="H629" s="50">
        <f t="shared" si="64"/>
        <v>365</v>
      </c>
      <c r="I629" s="50">
        <f t="shared" si="65"/>
        <v>59905916.999999993</v>
      </c>
      <c r="J629" s="46">
        <v>1641258</v>
      </c>
      <c r="K629" s="2" t="s">
        <v>34</v>
      </c>
      <c r="L629" s="52" t="str">
        <f t="shared" si="66"/>
        <v>20211231VND</v>
      </c>
      <c r="M629">
        <f>VLOOKUP(L629,Mapping!$H$1:$K$25,4,0)</f>
        <v>1</v>
      </c>
      <c r="N629">
        <f t="shared" si="67"/>
        <v>8.1869699999999996E-4</v>
      </c>
      <c r="O629">
        <f t="shared" si="68"/>
        <v>1.641258E-3</v>
      </c>
      <c r="P629">
        <f t="shared" si="69"/>
        <v>5.9905916999999989E-2</v>
      </c>
      <c r="Q629" t="str">
        <f>VLOOKUP(VLOOKUP(C629,Mapping!$A$1:$C$17,3,0),Mapping!$E$1:$F$6,2,0)</f>
        <v>Vùng 01</v>
      </c>
    </row>
    <row r="630" spans="1:17" x14ac:dyDescent="0.3">
      <c r="A630" s="33">
        <v>44561</v>
      </c>
      <c r="B630">
        <v>2649</v>
      </c>
      <c r="C630">
        <v>34</v>
      </c>
      <c r="D630" s="38" t="s">
        <v>77</v>
      </c>
      <c r="E630" s="2" t="s">
        <v>41</v>
      </c>
      <c r="F630">
        <v>1752276</v>
      </c>
      <c r="G630" s="44">
        <f t="shared" si="63"/>
        <v>44197</v>
      </c>
      <c r="H630" s="50">
        <f t="shared" si="64"/>
        <v>365</v>
      </c>
      <c r="I630" s="50">
        <f t="shared" si="65"/>
        <v>29452981.500000004</v>
      </c>
      <c r="J630" s="46">
        <v>806931</v>
      </c>
      <c r="K630" s="2" t="s">
        <v>34</v>
      </c>
      <c r="L630" s="52" t="str">
        <f t="shared" si="66"/>
        <v>20211231VND</v>
      </c>
      <c r="M630">
        <f>VLOOKUP(L630,Mapping!$H$1:$K$25,4,0)</f>
        <v>1</v>
      </c>
      <c r="N630">
        <f t="shared" si="67"/>
        <v>1.7522760000000001E-3</v>
      </c>
      <c r="O630">
        <f t="shared" si="68"/>
        <v>8.0693099999999999E-4</v>
      </c>
      <c r="P630">
        <f t="shared" si="69"/>
        <v>2.9452981500000003E-2</v>
      </c>
      <c r="Q630" t="str">
        <f>VLOOKUP(VLOOKUP(C630,Mapping!$A$1:$C$17,3,0),Mapping!$E$1:$F$6,2,0)</f>
        <v>Vùng 02</v>
      </c>
    </row>
    <row r="631" spans="1:17" x14ac:dyDescent="0.3">
      <c r="A631" s="33">
        <v>44561</v>
      </c>
      <c r="B631">
        <v>2649</v>
      </c>
      <c r="C631">
        <v>20</v>
      </c>
      <c r="D631" s="38" t="s">
        <v>77</v>
      </c>
      <c r="E631" s="2" t="s">
        <v>41</v>
      </c>
      <c r="F631">
        <v>294934</v>
      </c>
      <c r="G631" s="44">
        <f t="shared" si="63"/>
        <v>44197</v>
      </c>
      <c r="H631" s="50">
        <f t="shared" si="64"/>
        <v>365</v>
      </c>
      <c r="I631" s="50">
        <f t="shared" si="65"/>
        <v>31224472.5</v>
      </c>
      <c r="J631" s="46">
        <v>855465</v>
      </c>
      <c r="K631" s="2" t="s">
        <v>34</v>
      </c>
      <c r="L631" s="52" t="str">
        <f t="shared" si="66"/>
        <v>20211231VND</v>
      </c>
      <c r="M631">
        <f>VLOOKUP(L631,Mapping!$H$1:$K$25,4,0)</f>
        <v>1</v>
      </c>
      <c r="N631">
        <f t="shared" si="67"/>
        <v>2.9493400000000001E-4</v>
      </c>
      <c r="O631">
        <f t="shared" si="68"/>
        <v>8.5546500000000002E-4</v>
      </c>
      <c r="P631">
        <f t="shared" si="69"/>
        <v>3.1224472499999999E-2</v>
      </c>
      <c r="Q631" t="str">
        <f>VLOOKUP(VLOOKUP(C631,Mapping!$A$1:$C$17,3,0),Mapping!$E$1:$F$6,2,0)</f>
        <v>Vùng 02</v>
      </c>
    </row>
    <row r="632" spans="1:17" x14ac:dyDescent="0.3">
      <c r="A632" s="33">
        <v>44561</v>
      </c>
      <c r="B632">
        <v>2652</v>
      </c>
      <c r="C632">
        <v>23</v>
      </c>
      <c r="D632" s="38" t="s">
        <v>77</v>
      </c>
      <c r="E632" s="2" t="s">
        <v>41</v>
      </c>
      <c r="F632">
        <v>624298</v>
      </c>
      <c r="G632" s="44">
        <f t="shared" si="63"/>
        <v>44197</v>
      </c>
      <c r="H632" s="50">
        <f t="shared" si="64"/>
        <v>365</v>
      </c>
      <c r="I632" s="50">
        <f t="shared" si="65"/>
        <v>70675534</v>
      </c>
      <c r="J632" s="46">
        <v>1936316</v>
      </c>
      <c r="K632" s="2" t="s">
        <v>34</v>
      </c>
      <c r="L632" s="52" t="str">
        <f t="shared" si="66"/>
        <v>20211231VND</v>
      </c>
      <c r="M632">
        <f>VLOOKUP(L632,Mapping!$H$1:$K$25,4,0)</f>
        <v>1</v>
      </c>
      <c r="N632">
        <f t="shared" si="67"/>
        <v>6.2429800000000002E-4</v>
      </c>
      <c r="O632">
        <f t="shared" si="68"/>
        <v>1.936316E-3</v>
      </c>
      <c r="P632">
        <f t="shared" si="69"/>
        <v>7.0675533999999998E-2</v>
      </c>
      <c r="Q632" t="str">
        <f>VLOOKUP(VLOOKUP(C632,Mapping!$A$1:$C$17,3,0),Mapping!$E$1:$F$6,2,0)</f>
        <v>Vùng 02</v>
      </c>
    </row>
    <row r="633" spans="1:17" x14ac:dyDescent="0.3">
      <c r="A633" s="33">
        <v>44561</v>
      </c>
      <c r="B633">
        <v>2653</v>
      </c>
      <c r="C633">
        <v>24</v>
      </c>
      <c r="D633" s="38" t="s">
        <v>77</v>
      </c>
      <c r="E633" s="2" t="s">
        <v>41</v>
      </c>
      <c r="F633">
        <v>1289726</v>
      </c>
      <c r="G633" s="44">
        <f t="shared" si="63"/>
        <v>44197</v>
      </c>
      <c r="H633" s="50">
        <f t="shared" si="64"/>
        <v>365</v>
      </c>
      <c r="I633" s="50">
        <f t="shared" si="65"/>
        <v>70684513</v>
      </c>
      <c r="J633" s="46">
        <v>1936562</v>
      </c>
      <c r="K633" s="2" t="s">
        <v>34</v>
      </c>
      <c r="L633" s="52" t="str">
        <f t="shared" si="66"/>
        <v>20211231VND</v>
      </c>
      <c r="M633">
        <f>VLOOKUP(L633,Mapping!$H$1:$K$25,4,0)</f>
        <v>1</v>
      </c>
      <c r="N633">
        <f t="shared" si="67"/>
        <v>1.2897259999999999E-3</v>
      </c>
      <c r="O633">
        <f t="shared" si="68"/>
        <v>1.936562E-3</v>
      </c>
      <c r="P633">
        <f t="shared" si="69"/>
        <v>7.0684513000000004E-2</v>
      </c>
      <c r="Q633" t="str">
        <f>VLOOKUP(VLOOKUP(C633,Mapping!$A$1:$C$17,3,0),Mapping!$E$1:$F$6,2,0)</f>
        <v>Vùng 04</v>
      </c>
    </row>
    <row r="634" spans="1:17" x14ac:dyDescent="0.3">
      <c r="A634" s="33">
        <v>44561</v>
      </c>
      <c r="B634">
        <v>2653</v>
      </c>
      <c r="C634">
        <v>43</v>
      </c>
      <c r="D634" s="38" t="s">
        <v>77</v>
      </c>
      <c r="E634" s="2" t="s">
        <v>41</v>
      </c>
      <c r="F634">
        <v>817257</v>
      </c>
      <c r="G634" s="44">
        <f t="shared" si="63"/>
        <v>44197</v>
      </c>
      <c r="H634" s="50">
        <f t="shared" si="64"/>
        <v>365</v>
      </c>
      <c r="I634" s="50">
        <f t="shared" si="65"/>
        <v>334720028769.58795</v>
      </c>
      <c r="J634" s="46">
        <v>416122</v>
      </c>
      <c r="K634" s="2" t="s">
        <v>35</v>
      </c>
      <c r="L634" s="52" t="str">
        <f t="shared" si="66"/>
        <v>20211231USD</v>
      </c>
      <c r="M634">
        <f>VLOOKUP(L634,Mapping!$H$1:$K$25,4,0)</f>
        <v>22037.795999999998</v>
      </c>
      <c r="N634">
        <f t="shared" si="67"/>
        <v>18.010543045572</v>
      </c>
      <c r="O634">
        <f t="shared" si="68"/>
        <v>9.1704117471120004</v>
      </c>
      <c r="P634">
        <f t="shared" si="69"/>
        <v>334.72002876958794</v>
      </c>
      <c r="Q634" t="str">
        <f>VLOOKUP(VLOOKUP(C634,Mapping!$A$1:$C$17,3,0),Mapping!$E$1:$F$6,2,0)</f>
        <v>Vùng 04</v>
      </c>
    </row>
    <row r="635" spans="1:17" x14ac:dyDescent="0.3">
      <c r="A635" s="33">
        <v>44561</v>
      </c>
      <c r="B635">
        <v>2654</v>
      </c>
      <c r="C635">
        <v>34</v>
      </c>
      <c r="D635" s="38" t="s">
        <v>77</v>
      </c>
      <c r="E635" s="2" t="s">
        <v>41</v>
      </c>
      <c r="F635">
        <v>289143</v>
      </c>
      <c r="G635" s="44">
        <f t="shared" si="63"/>
        <v>44197</v>
      </c>
      <c r="H635" s="50">
        <f t="shared" si="64"/>
        <v>365</v>
      </c>
      <c r="I635" s="50">
        <f t="shared" si="65"/>
        <v>23945423.499999996</v>
      </c>
      <c r="J635" s="46">
        <v>656039</v>
      </c>
      <c r="K635" s="2" t="s">
        <v>34</v>
      </c>
      <c r="L635" s="52" t="str">
        <f t="shared" si="66"/>
        <v>20211231VND</v>
      </c>
      <c r="M635">
        <f>VLOOKUP(L635,Mapping!$H$1:$K$25,4,0)</f>
        <v>1</v>
      </c>
      <c r="N635">
        <f t="shared" si="67"/>
        <v>2.8914300000000001E-4</v>
      </c>
      <c r="O635">
        <f t="shared" si="68"/>
        <v>6.5603899999999997E-4</v>
      </c>
      <c r="P635">
        <f t="shared" si="69"/>
        <v>2.3945423499999997E-2</v>
      </c>
      <c r="Q635" t="str">
        <f>VLOOKUP(VLOOKUP(C635,Mapping!$A$1:$C$17,3,0),Mapping!$E$1:$F$6,2,0)</f>
        <v>Vùng 02</v>
      </c>
    </row>
    <row r="636" spans="1:17" x14ac:dyDescent="0.3">
      <c r="A636" s="33">
        <v>44561</v>
      </c>
      <c r="B636">
        <v>2656</v>
      </c>
      <c r="C636">
        <v>11</v>
      </c>
      <c r="D636" s="38" t="s">
        <v>77</v>
      </c>
      <c r="E636" s="2" t="s">
        <v>41</v>
      </c>
      <c r="F636">
        <v>1651232</v>
      </c>
      <c r="G636" s="44">
        <f t="shared" si="63"/>
        <v>44197</v>
      </c>
      <c r="H636" s="50">
        <f t="shared" si="64"/>
        <v>365</v>
      </c>
      <c r="I636" s="50">
        <f t="shared" si="65"/>
        <v>23082089</v>
      </c>
      <c r="J636" s="46">
        <v>632386</v>
      </c>
      <c r="K636" s="2" t="s">
        <v>34</v>
      </c>
      <c r="L636" s="52" t="str">
        <f t="shared" si="66"/>
        <v>20211231VND</v>
      </c>
      <c r="M636">
        <f>VLOOKUP(L636,Mapping!$H$1:$K$25,4,0)</f>
        <v>1</v>
      </c>
      <c r="N636">
        <f t="shared" si="67"/>
        <v>1.6512320000000001E-3</v>
      </c>
      <c r="O636">
        <f t="shared" si="68"/>
        <v>6.3238599999999997E-4</v>
      </c>
      <c r="P636">
        <f t="shared" si="69"/>
        <v>2.3082089E-2</v>
      </c>
      <c r="Q636" t="str">
        <f>VLOOKUP(VLOOKUP(C636,Mapping!$A$1:$C$17,3,0),Mapping!$E$1:$F$6,2,0)</f>
        <v>Vùng 01</v>
      </c>
    </row>
    <row r="637" spans="1:17" x14ac:dyDescent="0.3">
      <c r="A637" s="33">
        <v>44561</v>
      </c>
      <c r="B637">
        <v>2658</v>
      </c>
      <c r="C637">
        <v>40</v>
      </c>
      <c r="D637" s="38" t="s">
        <v>77</v>
      </c>
      <c r="E637" s="2" t="s">
        <v>41</v>
      </c>
      <c r="F637">
        <v>1643754</v>
      </c>
      <c r="G637" s="44">
        <f t="shared" si="63"/>
        <v>44197</v>
      </c>
      <c r="H637" s="50">
        <f t="shared" si="64"/>
        <v>365</v>
      </c>
      <c r="I637" s="50">
        <f t="shared" si="65"/>
        <v>44416229.5</v>
      </c>
      <c r="J637" s="46">
        <v>1216883</v>
      </c>
      <c r="K637" s="2" t="s">
        <v>34</v>
      </c>
      <c r="L637" s="52" t="str">
        <f t="shared" si="66"/>
        <v>20211231VND</v>
      </c>
      <c r="M637">
        <f>VLOOKUP(L637,Mapping!$H$1:$K$25,4,0)</f>
        <v>1</v>
      </c>
      <c r="N637">
        <f t="shared" si="67"/>
        <v>1.6437540000000001E-3</v>
      </c>
      <c r="O637">
        <f t="shared" si="68"/>
        <v>1.216883E-3</v>
      </c>
      <c r="P637">
        <f t="shared" si="69"/>
        <v>4.4416229500000001E-2</v>
      </c>
      <c r="Q637" t="str">
        <f>VLOOKUP(VLOOKUP(C637,Mapping!$A$1:$C$17,3,0),Mapping!$E$1:$F$6,2,0)</f>
        <v>Vùng 01</v>
      </c>
    </row>
    <row r="638" spans="1:17" x14ac:dyDescent="0.3">
      <c r="A638" s="33">
        <v>44561</v>
      </c>
      <c r="B638">
        <v>2659</v>
      </c>
      <c r="C638">
        <v>34</v>
      </c>
      <c r="D638" s="38" t="s">
        <v>77</v>
      </c>
      <c r="E638" s="2" t="s">
        <v>41</v>
      </c>
      <c r="F638">
        <v>1609969</v>
      </c>
      <c r="G638" s="44">
        <f t="shared" si="63"/>
        <v>44197</v>
      </c>
      <c r="H638" s="50">
        <f t="shared" si="64"/>
        <v>365</v>
      </c>
      <c r="I638" s="50">
        <f t="shared" si="65"/>
        <v>60001875.500000007</v>
      </c>
      <c r="J638" s="46">
        <v>1643887</v>
      </c>
      <c r="K638" s="2" t="s">
        <v>34</v>
      </c>
      <c r="L638" s="52" t="str">
        <f t="shared" si="66"/>
        <v>20211231VND</v>
      </c>
      <c r="M638">
        <f>VLOOKUP(L638,Mapping!$H$1:$K$25,4,0)</f>
        <v>1</v>
      </c>
      <c r="N638">
        <f t="shared" si="67"/>
        <v>1.6099689999999999E-3</v>
      </c>
      <c r="O638">
        <f t="shared" si="68"/>
        <v>1.6438869999999999E-3</v>
      </c>
      <c r="P638">
        <f t="shared" si="69"/>
        <v>6.000187550000001E-2</v>
      </c>
      <c r="Q638" t="str">
        <f>VLOOKUP(VLOOKUP(C638,Mapping!$A$1:$C$17,3,0),Mapping!$E$1:$F$6,2,0)</f>
        <v>Vùng 02</v>
      </c>
    </row>
    <row r="639" spans="1:17" x14ac:dyDescent="0.3">
      <c r="A639" s="33">
        <v>44561</v>
      </c>
      <c r="B639">
        <v>2659</v>
      </c>
      <c r="C639">
        <v>40</v>
      </c>
      <c r="D639" s="38" t="s">
        <v>77</v>
      </c>
      <c r="E639" s="2" t="s">
        <v>41</v>
      </c>
      <c r="F639">
        <v>409274</v>
      </c>
      <c r="G639" s="44">
        <f t="shared" si="63"/>
        <v>44197</v>
      </c>
      <c r="H639" s="50">
        <f t="shared" si="64"/>
        <v>365</v>
      </c>
      <c r="I639" s="50">
        <f t="shared" si="65"/>
        <v>45867542.5</v>
      </c>
      <c r="J639" s="46">
        <v>1256645</v>
      </c>
      <c r="K639" s="2" t="s">
        <v>34</v>
      </c>
      <c r="L639" s="52" t="str">
        <f t="shared" si="66"/>
        <v>20211231VND</v>
      </c>
      <c r="M639">
        <f>VLOOKUP(L639,Mapping!$H$1:$K$25,4,0)</f>
        <v>1</v>
      </c>
      <c r="N639">
        <f t="shared" si="67"/>
        <v>4.09274E-4</v>
      </c>
      <c r="O639">
        <f t="shared" si="68"/>
        <v>1.256645E-3</v>
      </c>
      <c r="P639">
        <f t="shared" si="69"/>
        <v>4.5867542499999997E-2</v>
      </c>
      <c r="Q639" t="str">
        <f>VLOOKUP(VLOOKUP(C639,Mapping!$A$1:$C$17,3,0),Mapping!$E$1:$F$6,2,0)</f>
        <v>Vùng 01</v>
      </c>
    </row>
    <row r="640" spans="1:17" x14ac:dyDescent="0.3">
      <c r="A640" s="33">
        <v>44561</v>
      </c>
      <c r="B640">
        <v>2659</v>
      </c>
      <c r="C640">
        <v>34</v>
      </c>
      <c r="D640" s="38" t="s">
        <v>77</v>
      </c>
      <c r="E640" s="2" t="s">
        <v>41</v>
      </c>
      <c r="F640">
        <v>1801035</v>
      </c>
      <c r="G640" s="44">
        <f t="shared" si="63"/>
        <v>44197</v>
      </c>
      <c r="H640" s="50">
        <f t="shared" si="64"/>
        <v>365</v>
      </c>
      <c r="I640" s="50">
        <f t="shared" si="65"/>
        <v>6160032</v>
      </c>
      <c r="J640" s="46">
        <v>168768</v>
      </c>
      <c r="K640" s="2" t="s">
        <v>34</v>
      </c>
      <c r="L640" s="52" t="str">
        <f t="shared" si="66"/>
        <v>20211231VND</v>
      </c>
      <c r="M640">
        <f>VLOOKUP(L640,Mapping!$H$1:$K$25,4,0)</f>
        <v>1</v>
      </c>
      <c r="N640">
        <f t="shared" si="67"/>
        <v>1.8010350000000001E-3</v>
      </c>
      <c r="O640">
        <f t="shared" si="68"/>
        <v>1.6876799999999999E-4</v>
      </c>
      <c r="P640">
        <f t="shared" si="69"/>
        <v>6.1600320000000002E-3</v>
      </c>
      <c r="Q640" t="str">
        <f>VLOOKUP(VLOOKUP(C640,Mapping!$A$1:$C$17,3,0),Mapping!$E$1:$F$6,2,0)</f>
        <v>Vùng 02</v>
      </c>
    </row>
    <row r="641" spans="1:17" x14ac:dyDescent="0.3">
      <c r="A641" s="33">
        <v>44561</v>
      </c>
      <c r="B641">
        <v>2661</v>
      </c>
      <c r="C641">
        <v>26</v>
      </c>
      <c r="D641" s="38" t="s">
        <v>77</v>
      </c>
      <c r="E641" s="2" t="s">
        <v>41</v>
      </c>
      <c r="F641">
        <v>1187188</v>
      </c>
      <c r="G641" s="44">
        <f t="shared" si="63"/>
        <v>44197</v>
      </c>
      <c r="H641" s="50">
        <f t="shared" si="64"/>
        <v>365</v>
      </c>
      <c r="I641" s="50">
        <f t="shared" si="65"/>
        <v>34923674.5</v>
      </c>
      <c r="J641" s="46">
        <v>956813</v>
      </c>
      <c r="K641" s="2" t="s">
        <v>34</v>
      </c>
      <c r="L641" s="52" t="str">
        <f t="shared" si="66"/>
        <v>20211231VND</v>
      </c>
      <c r="M641">
        <f>VLOOKUP(L641,Mapping!$H$1:$K$25,4,0)</f>
        <v>1</v>
      </c>
      <c r="N641">
        <f t="shared" si="67"/>
        <v>1.187188E-3</v>
      </c>
      <c r="O641">
        <f t="shared" si="68"/>
        <v>9.5681300000000004E-4</v>
      </c>
      <c r="P641">
        <f t="shared" si="69"/>
        <v>3.4923674500000002E-2</v>
      </c>
      <c r="Q641" t="str">
        <f>VLOOKUP(VLOOKUP(C641,Mapping!$A$1:$C$17,3,0),Mapping!$E$1:$F$6,2,0)</f>
        <v>Vùng 04</v>
      </c>
    </row>
    <row r="642" spans="1:17" x14ac:dyDescent="0.3">
      <c r="A642" s="33">
        <v>44561</v>
      </c>
      <c r="B642">
        <v>2666</v>
      </c>
      <c r="C642">
        <v>40</v>
      </c>
      <c r="D642" s="38" t="s">
        <v>77</v>
      </c>
      <c r="E642" s="2" t="s">
        <v>41</v>
      </c>
      <c r="F642">
        <v>213587</v>
      </c>
      <c r="G642" s="44">
        <f t="shared" ref="G642:G705" si="70">DATE(YEAR(A642),1,1)</f>
        <v>44197</v>
      </c>
      <c r="H642" s="50">
        <f t="shared" ref="H642:H705" si="71">DATEDIF(G642,A642,"D")+1</f>
        <v>365</v>
      </c>
      <c r="I642" s="50">
        <f t="shared" si="65"/>
        <v>48236465.500000007</v>
      </c>
      <c r="J642" s="46">
        <v>1321547</v>
      </c>
      <c r="K642" s="2" t="s">
        <v>34</v>
      </c>
      <c r="L642" s="52" t="str">
        <f t="shared" si="66"/>
        <v>20211231VND</v>
      </c>
      <c r="M642">
        <f>VLOOKUP(L642,Mapping!$H$1:$K$25,4,0)</f>
        <v>1</v>
      </c>
      <c r="N642">
        <f t="shared" si="67"/>
        <v>2.13587E-4</v>
      </c>
      <c r="O642">
        <f t="shared" si="68"/>
        <v>1.321547E-3</v>
      </c>
      <c r="P642">
        <f t="shared" si="69"/>
        <v>4.8236465500000006E-2</v>
      </c>
      <c r="Q642" t="str">
        <f>VLOOKUP(VLOOKUP(C642,Mapping!$A$1:$C$17,3,0),Mapping!$E$1:$F$6,2,0)</f>
        <v>Vùng 01</v>
      </c>
    </row>
    <row r="643" spans="1:17" x14ac:dyDescent="0.3">
      <c r="A643" s="33">
        <v>44561</v>
      </c>
      <c r="B643">
        <v>2666</v>
      </c>
      <c r="C643">
        <v>34</v>
      </c>
      <c r="D643" s="38" t="s">
        <v>77</v>
      </c>
      <c r="E643" s="2" t="s">
        <v>41</v>
      </c>
      <c r="F643">
        <v>1050809</v>
      </c>
      <c r="G643" s="44">
        <f t="shared" si="70"/>
        <v>44197</v>
      </c>
      <c r="H643" s="50">
        <f t="shared" si="71"/>
        <v>365</v>
      </c>
      <c r="I643" s="50">
        <f t="shared" ref="I643:I706" si="72">H643*(J643/10)*M643</f>
        <v>6956900</v>
      </c>
      <c r="J643" s="46">
        <v>190600</v>
      </c>
      <c r="K643" s="2" t="s">
        <v>34</v>
      </c>
      <c r="L643" s="52" t="str">
        <f t="shared" ref="L643:L706" si="73">CONCATENATE(TEXT(A643,"YYYYMMDD"),K643)</f>
        <v>20211231VND</v>
      </c>
      <c r="M643">
        <f>VLOOKUP(L643,Mapping!$H$1:$K$25,4,0)</f>
        <v>1</v>
      </c>
      <c r="N643">
        <f t="shared" ref="N643:N706" si="74">F643*M643/10^9</f>
        <v>1.050809E-3</v>
      </c>
      <c r="O643">
        <f t="shared" ref="O643:O706" si="75">J643*M643/10^9</f>
        <v>1.906E-4</v>
      </c>
      <c r="P643">
        <f t="shared" ref="P643:P706" si="76">I643/10^9</f>
        <v>6.9569000000000002E-3</v>
      </c>
      <c r="Q643" t="str">
        <f>VLOOKUP(VLOOKUP(C643,Mapping!$A$1:$C$17,3,0),Mapping!$E$1:$F$6,2,0)</f>
        <v>Vùng 02</v>
      </c>
    </row>
    <row r="644" spans="1:17" x14ac:dyDescent="0.3">
      <c r="A644" s="33">
        <v>44561</v>
      </c>
      <c r="B644">
        <v>2666</v>
      </c>
      <c r="C644">
        <v>36</v>
      </c>
      <c r="D644" s="38" t="s">
        <v>77</v>
      </c>
      <c r="E644" s="2" t="s">
        <v>41</v>
      </c>
      <c r="F644">
        <v>1517195</v>
      </c>
      <c r="G644" s="44">
        <f t="shared" si="70"/>
        <v>44197</v>
      </c>
      <c r="H644" s="50">
        <f t="shared" si="71"/>
        <v>365</v>
      </c>
      <c r="I644" s="50">
        <f t="shared" si="72"/>
        <v>69564401</v>
      </c>
      <c r="J644" s="46">
        <v>1905874</v>
      </c>
      <c r="K644" s="2" t="s">
        <v>34</v>
      </c>
      <c r="L644" s="52" t="str">
        <f t="shared" si="73"/>
        <v>20211231VND</v>
      </c>
      <c r="M644">
        <f>VLOOKUP(L644,Mapping!$H$1:$K$25,4,0)</f>
        <v>1</v>
      </c>
      <c r="N644">
        <f t="shared" si="74"/>
        <v>1.517195E-3</v>
      </c>
      <c r="O644">
        <f t="shared" si="75"/>
        <v>1.9058739999999999E-3</v>
      </c>
      <c r="P644">
        <f t="shared" si="76"/>
        <v>6.9564400999999998E-2</v>
      </c>
      <c r="Q644" t="str">
        <f>VLOOKUP(VLOOKUP(C644,Mapping!$A$1:$C$17,3,0),Mapping!$E$1:$F$6,2,0)</f>
        <v>Vùng 05</v>
      </c>
    </row>
    <row r="645" spans="1:17" x14ac:dyDescent="0.3">
      <c r="A645" s="33">
        <v>44561</v>
      </c>
      <c r="B645">
        <v>2666</v>
      </c>
      <c r="C645">
        <v>34</v>
      </c>
      <c r="D645" s="38" t="s">
        <v>77</v>
      </c>
      <c r="E645" s="2" t="s">
        <v>41</v>
      </c>
      <c r="F645">
        <v>1520391</v>
      </c>
      <c r="G645" s="44">
        <f t="shared" si="70"/>
        <v>44197</v>
      </c>
      <c r="H645" s="50">
        <f t="shared" si="71"/>
        <v>365</v>
      </c>
      <c r="I645" s="50">
        <f t="shared" si="72"/>
        <v>31836431.500000004</v>
      </c>
      <c r="J645" s="46">
        <v>872231</v>
      </c>
      <c r="K645" s="2" t="s">
        <v>34</v>
      </c>
      <c r="L645" s="52" t="str">
        <f t="shared" si="73"/>
        <v>20211231VND</v>
      </c>
      <c r="M645">
        <f>VLOOKUP(L645,Mapping!$H$1:$K$25,4,0)</f>
        <v>1</v>
      </c>
      <c r="N645">
        <f t="shared" si="74"/>
        <v>1.5203910000000001E-3</v>
      </c>
      <c r="O645">
        <f t="shared" si="75"/>
        <v>8.72231E-4</v>
      </c>
      <c r="P645">
        <f t="shared" si="76"/>
        <v>3.1836431500000005E-2</v>
      </c>
      <c r="Q645" t="str">
        <f>VLOOKUP(VLOOKUP(C645,Mapping!$A$1:$C$17,3,0),Mapping!$E$1:$F$6,2,0)</f>
        <v>Vùng 02</v>
      </c>
    </row>
    <row r="646" spans="1:17" x14ac:dyDescent="0.3">
      <c r="A646" s="33">
        <v>44561</v>
      </c>
      <c r="B646">
        <v>2666</v>
      </c>
      <c r="C646">
        <v>16</v>
      </c>
      <c r="D646" s="38" t="s">
        <v>77</v>
      </c>
      <c r="E646" s="2" t="s">
        <v>41</v>
      </c>
      <c r="F646">
        <v>648537</v>
      </c>
      <c r="G646" s="44">
        <f t="shared" si="70"/>
        <v>44197</v>
      </c>
      <c r="H646" s="50">
        <f t="shared" si="71"/>
        <v>365</v>
      </c>
      <c r="I646" s="50">
        <f t="shared" si="72"/>
        <v>1490479116482.0698</v>
      </c>
      <c r="J646" s="46">
        <v>1852955</v>
      </c>
      <c r="K646" s="2" t="s">
        <v>35</v>
      </c>
      <c r="L646" s="52" t="str">
        <f t="shared" si="73"/>
        <v>20211231USD</v>
      </c>
      <c r="M646">
        <f>VLOOKUP(L646,Mapping!$H$1:$K$25,4,0)</f>
        <v>22037.795999999998</v>
      </c>
      <c r="N646">
        <f t="shared" si="74"/>
        <v>14.292326104452</v>
      </c>
      <c r="O646">
        <f t="shared" si="75"/>
        <v>40.835044287179997</v>
      </c>
      <c r="P646">
        <f t="shared" si="76"/>
        <v>1490.4791164820699</v>
      </c>
      <c r="Q646" t="str">
        <f>VLOOKUP(VLOOKUP(C646,Mapping!$A$1:$C$17,3,0),Mapping!$E$1:$F$6,2,0)</f>
        <v>Vùng 01</v>
      </c>
    </row>
    <row r="647" spans="1:17" x14ac:dyDescent="0.3">
      <c r="A647" s="33">
        <v>44561</v>
      </c>
      <c r="B647">
        <v>2666</v>
      </c>
      <c r="C647">
        <v>16</v>
      </c>
      <c r="D647" s="38" t="s">
        <v>77</v>
      </c>
      <c r="E647" s="2" t="s">
        <v>41</v>
      </c>
      <c r="F647">
        <v>7320</v>
      </c>
      <c r="G647" s="44">
        <f t="shared" si="70"/>
        <v>44197</v>
      </c>
      <c r="H647" s="50">
        <f t="shared" si="71"/>
        <v>365</v>
      </c>
      <c r="I647" s="50">
        <f t="shared" si="72"/>
        <v>19785847</v>
      </c>
      <c r="J647" s="46">
        <v>542078</v>
      </c>
      <c r="K647" s="2" t="s">
        <v>34</v>
      </c>
      <c r="L647" s="52" t="str">
        <f t="shared" si="73"/>
        <v>20211231VND</v>
      </c>
      <c r="M647">
        <f>VLOOKUP(L647,Mapping!$H$1:$K$25,4,0)</f>
        <v>1</v>
      </c>
      <c r="N647">
        <f t="shared" si="74"/>
        <v>7.3200000000000002E-6</v>
      </c>
      <c r="O647">
        <f t="shared" si="75"/>
        <v>5.4207799999999998E-4</v>
      </c>
      <c r="P647">
        <f t="shared" si="76"/>
        <v>1.9785846999999999E-2</v>
      </c>
      <c r="Q647" t="str">
        <f>VLOOKUP(VLOOKUP(C647,Mapping!$A$1:$C$17,3,0),Mapping!$E$1:$F$6,2,0)</f>
        <v>Vùng 01</v>
      </c>
    </row>
    <row r="648" spans="1:17" x14ac:dyDescent="0.3">
      <c r="A648" s="33">
        <v>44561</v>
      </c>
      <c r="B648">
        <v>2667</v>
      </c>
      <c r="C648">
        <v>34</v>
      </c>
      <c r="D648" s="38" t="s">
        <v>77</v>
      </c>
      <c r="E648" s="2" t="s">
        <v>41</v>
      </c>
      <c r="F648">
        <v>7147033</v>
      </c>
      <c r="G648" s="44">
        <f t="shared" si="70"/>
        <v>44197</v>
      </c>
      <c r="H648" s="50">
        <f t="shared" si="71"/>
        <v>365</v>
      </c>
      <c r="I648" s="50">
        <f t="shared" si="72"/>
        <v>311565095</v>
      </c>
      <c r="J648" s="46">
        <v>8536030</v>
      </c>
      <c r="K648" s="2" t="s">
        <v>34</v>
      </c>
      <c r="L648" s="52" t="str">
        <f t="shared" si="73"/>
        <v>20211231VND</v>
      </c>
      <c r="M648">
        <f>VLOOKUP(L648,Mapping!$H$1:$K$25,4,0)</f>
        <v>1</v>
      </c>
      <c r="N648">
        <f t="shared" si="74"/>
        <v>7.1470329999999997E-3</v>
      </c>
      <c r="O648">
        <f t="shared" si="75"/>
        <v>8.53603E-3</v>
      </c>
      <c r="P648">
        <f t="shared" si="76"/>
        <v>0.31156509500000001</v>
      </c>
      <c r="Q648" t="str">
        <f>VLOOKUP(VLOOKUP(C648,Mapping!$A$1:$C$17,3,0),Mapping!$E$1:$F$6,2,0)</f>
        <v>Vùng 02</v>
      </c>
    </row>
    <row r="649" spans="1:17" x14ac:dyDescent="0.3">
      <c r="A649" s="33">
        <v>44561</v>
      </c>
      <c r="B649">
        <v>2668</v>
      </c>
      <c r="C649">
        <v>23</v>
      </c>
      <c r="D649" s="38" t="s">
        <v>77</v>
      </c>
      <c r="E649" s="2" t="s">
        <v>41</v>
      </c>
      <c r="F649">
        <v>1361451</v>
      </c>
      <c r="G649" s="44">
        <f t="shared" si="70"/>
        <v>44197</v>
      </c>
      <c r="H649" s="50">
        <f t="shared" si="71"/>
        <v>365</v>
      </c>
      <c r="I649" s="50">
        <f t="shared" si="72"/>
        <v>59187816</v>
      </c>
      <c r="J649" s="46">
        <v>1621584</v>
      </c>
      <c r="K649" s="2" t="s">
        <v>34</v>
      </c>
      <c r="L649" s="52" t="str">
        <f t="shared" si="73"/>
        <v>20211231VND</v>
      </c>
      <c r="M649">
        <f>VLOOKUP(L649,Mapping!$H$1:$K$25,4,0)</f>
        <v>1</v>
      </c>
      <c r="N649">
        <f t="shared" si="74"/>
        <v>1.3614510000000001E-3</v>
      </c>
      <c r="O649">
        <f t="shared" si="75"/>
        <v>1.6215839999999999E-3</v>
      </c>
      <c r="P649">
        <f t="shared" si="76"/>
        <v>5.9187815999999997E-2</v>
      </c>
      <c r="Q649" t="str">
        <f>VLOOKUP(VLOOKUP(C649,Mapping!$A$1:$C$17,3,0),Mapping!$E$1:$F$6,2,0)</f>
        <v>Vùng 02</v>
      </c>
    </row>
    <row r="650" spans="1:17" x14ac:dyDescent="0.3">
      <c r="A650" s="33">
        <v>44561</v>
      </c>
      <c r="B650">
        <v>2670</v>
      </c>
      <c r="C650">
        <v>34</v>
      </c>
      <c r="D650" s="38" t="s">
        <v>77</v>
      </c>
      <c r="E650" s="2" t="s">
        <v>41</v>
      </c>
      <c r="F650">
        <v>1665941</v>
      </c>
      <c r="G650" s="44">
        <f t="shared" si="70"/>
        <v>44197</v>
      </c>
      <c r="H650" s="50">
        <f t="shared" si="71"/>
        <v>365</v>
      </c>
      <c r="I650" s="50">
        <f t="shared" si="72"/>
        <v>72651352</v>
      </c>
      <c r="J650" s="46">
        <v>1990448</v>
      </c>
      <c r="K650" s="2" t="s">
        <v>34</v>
      </c>
      <c r="L650" s="52" t="str">
        <f t="shared" si="73"/>
        <v>20211231VND</v>
      </c>
      <c r="M650">
        <f>VLOOKUP(L650,Mapping!$H$1:$K$25,4,0)</f>
        <v>1</v>
      </c>
      <c r="N650">
        <f t="shared" si="74"/>
        <v>1.665941E-3</v>
      </c>
      <c r="O650">
        <f t="shared" si="75"/>
        <v>1.9904480000000001E-3</v>
      </c>
      <c r="P650">
        <f t="shared" si="76"/>
        <v>7.2651352000000002E-2</v>
      </c>
      <c r="Q650" t="str">
        <f>VLOOKUP(VLOOKUP(C650,Mapping!$A$1:$C$17,3,0),Mapping!$E$1:$F$6,2,0)</f>
        <v>Vùng 02</v>
      </c>
    </row>
    <row r="651" spans="1:17" x14ac:dyDescent="0.3">
      <c r="A651" s="33">
        <v>44561</v>
      </c>
      <c r="B651">
        <v>2670</v>
      </c>
      <c r="C651">
        <v>26</v>
      </c>
      <c r="D651" s="38" t="s">
        <v>77</v>
      </c>
      <c r="E651" s="2" t="s">
        <v>41</v>
      </c>
      <c r="F651">
        <v>50546</v>
      </c>
      <c r="G651" s="44">
        <f t="shared" si="70"/>
        <v>44197</v>
      </c>
      <c r="H651" s="50">
        <f t="shared" si="71"/>
        <v>365</v>
      </c>
      <c r="I651" s="50">
        <f t="shared" si="72"/>
        <v>5473802864.9699993</v>
      </c>
      <c r="J651" s="46">
        <v>6805</v>
      </c>
      <c r="K651" s="2" t="s">
        <v>35</v>
      </c>
      <c r="L651" s="52" t="str">
        <f t="shared" si="73"/>
        <v>20211231USD</v>
      </c>
      <c r="M651">
        <f>VLOOKUP(L651,Mapping!$H$1:$K$25,4,0)</f>
        <v>22037.795999999998</v>
      </c>
      <c r="N651">
        <f t="shared" si="74"/>
        <v>1.1139224366159999</v>
      </c>
      <c r="O651">
        <f t="shared" si="75"/>
        <v>0.14996720178</v>
      </c>
      <c r="P651">
        <f t="shared" si="76"/>
        <v>5.4738028649699997</v>
      </c>
      <c r="Q651" t="str">
        <f>VLOOKUP(VLOOKUP(C651,Mapping!$A$1:$C$17,3,0),Mapping!$E$1:$F$6,2,0)</f>
        <v>Vùng 04</v>
      </c>
    </row>
    <row r="652" spans="1:17" x14ac:dyDescent="0.3">
      <c r="A652" s="33">
        <v>44561</v>
      </c>
      <c r="B652">
        <v>2670</v>
      </c>
      <c r="C652">
        <v>26</v>
      </c>
      <c r="D652" s="38" t="s">
        <v>77</v>
      </c>
      <c r="E652" s="2" t="s">
        <v>41</v>
      </c>
      <c r="F652">
        <v>781788</v>
      </c>
      <c r="G652" s="44">
        <f t="shared" si="70"/>
        <v>44197</v>
      </c>
      <c r="H652" s="50">
        <f t="shared" si="71"/>
        <v>365</v>
      </c>
      <c r="I652" s="50">
        <f t="shared" si="72"/>
        <v>19088660.5</v>
      </c>
      <c r="J652" s="46">
        <v>522977</v>
      </c>
      <c r="K652" s="2" t="s">
        <v>34</v>
      </c>
      <c r="L652" s="52" t="str">
        <f t="shared" si="73"/>
        <v>20211231VND</v>
      </c>
      <c r="M652">
        <f>VLOOKUP(L652,Mapping!$H$1:$K$25,4,0)</f>
        <v>1</v>
      </c>
      <c r="N652">
        <f t="shared" si="74"/>
        <v>7.8178799999999995E-4</v>
      </c>
      <c r="O652">
        <f t="shared" si="75"/>
        <v>5.2297699999999999E-4</v>
      </c>
      <c r="P652">
        <f t="shared" si="76"/>
        <v>1.90886605E-2</v>
      </c>
      <c r="Q652" t="str">
        <f>VLOOKUP(VLOOKUP(C652,Mapping!$A$1:$C$17,3,0),Mapping!$E$1:$F$6,2,0)</f>
        <v>Vùng 04</v>
      </c>
    </row>
    <row r="653" spans="1:17" x14ac:dyDescent="0.3">
      <c r="A653" s="33">
        <v>44561</v>
      </c>
      <c r="B653">
        <v>2671</v>
      </c>
      <c r="C653">
        <v>26</v>
      </c>
      <c r="D653" s="38" t="s">
        <v>77</v>
      </c>
      <c r="E653" s="2" t="s">
        <v>41</v>
      </c>
      <c r="F653">
        <v>1971805</v>
      </c>
      <c r="G653" s="44">
        <f t="shared" si="70"/>
        <v>44197</v>
      </c>
      <c r="H653" s="50">
        <f t="shared" si="71"/>
        <v>365</v>
      </c>
      <c r="I653" s="50">
        <f t="shared" si="72"/>
        <v>23304301</v>
      </c>
      <c r="J653" s="46">
        <v>638474</v>
      </c>
      <c r="K653" s="2" t="s">
        <v>34</v>
      </c>
      <c r="L653" s="52" t="str">
        <f t="shared" si="73"/>
        <v>20211231VND</v>
      </c>
      <c r="M653">
        <f>VLOOKUP(L653,Mapping!$H$1:$K$25,4,0)</f>
        <v>1</v>
      </c>
      <c r="N653">
        <f t="shared" si="74"/>
        <v>1.9718050000000001E-3</v>
      </c>
      <c r="O653">
        <f t="shared" si="75"/>
        <v>6.3847399999999999E-4</v>
      </c>
      <c r="P653">
        <f t="shared" si="76"/>
        <v>2.3304300999999999E-2</v>
      </c>
      <c r="Q653" t="str">
        <f>VLOOKUP(VLOOKUP(C653,Mapping!$A$1:$C$17,3,0),Mapping!$E$1:$F$6,2,0)</f>
        <v>Vùng 04</v>
      </c>
    </row>
    <row r="654" spans="1:17" x14ac:dyDescent="0.3">
      <c r="A654" s="33">
        <v>44561</v>
      </c>
      <c r="B654">
        <v>2671</v>
      </c>
      <c r="C654">
        <v>34</v>
      </c>
      <c r="D654" s="38" t="s">
        <v>77</v>
      </c>
      <c r="E654" s="2" t="s">
        <v>41</v>
      </c>
      <c r="F654">
        <v>3757325</v>
      </c>
      <c r="G654" s="44">
        <f t="shared" si="70"/>
        <v>44197</v>
      </c>
      <c r="H654" s="50">
        <f t="shared" si="71"/>
        <v>365</v>
      </c>
      <c r="I654" s="50">
        <f t="shared" si="72"/>
        <v>149509949.5</v>
      </c>
      <c r="J654" s="46">
        <v>4096163</v>
      </c>
      <c r="K654" s="2" t="s">
        <v>34</v>
      </c>
      <c r="L654" s="52" t="str">
        <f t="shared" si="73"/>
        <v>20211231VND</v>
      </c>
      <c r="M654">
        <f>VLOOKUP(L654,Mapping!$H$1:$K$25,4,0)</f>
        <v>1</v>
      </c>
      <c r="N654">
        <f t="shared" si="74"/>
        <v>3.7573250000000002E-3</v>
      </c>
      <c r="O654">
        <f t="shared" si="75"/>
        <v>4.0961629999999999E-3</v>
      </c>
      <c r="P654">
        <f t="shared" si="76"/>
        <v>0.14950994949999999</v>
      </c>
      <c r="Q654" t="str">
        <f>VLOOKUP(VLOOKUP(C654,Mapping!$A$1:$C$17,3,0),Mapping!$E$1:$F$6,2,0)</f>
        <v>Vùng 02</v>
      </c>
    </row>
    <row r="655" spans="1:17" x14ac:dyDescent="0.3">
      <c r="A655" s="33">
        <v>44561</v>
      </c>
      <c r="B655">
        <v>2673</v>
      </c>
      <c r="C655">
        <v>45</v>
      </c>
      <c r="D655" s="38" t="s">
        <v>77</v>
      </c>
      <c r="E655" s="2" t="s">
        <v>41</v>
      </c>
      <c r="F655">
        <v>1008294</v>
      </c>
      <c r="G655" s="44">
        <f t="shared" si="70"/>
        <v>44197</v>
      </c>
      <c r="H655" s="50">
        <f t="shared" si="71"/>
        <v>365</v>
      </c>
      <c r="I655" s="50">
        <f t="shared" si="72"/>
        <v>33926823</v>
      </c>
      <c r="J655" s="46">
        <v>929502</v>
      </c>
      <c r="K655" s="2" t="s">
        <v>34</v>
      </c>
      <c r="L655" s="52" t="str">
        <f t="shared" si="73"/>
        <v>20211231VND</v>
      </c>
      <c r="M655">
        <f>VLOOKUP(L655,Mapping!$H$1:$K$25,4,0)</f>
        <v>1</v>
      </c>
      <c r="N655">
        <f t="shared" si="74"/>
        <v>1.0082940000000001E-3</v>
      </c>
      <c r="O655">
        <f t="shared" si="75"/>
        <v>9.2950200000000002E-4</v>
      </c>
      <c r="P655">
        <f t="shared" si="76"/>
        <v>3.3926823000000002E-2</v>
      </c>
      <c r="Q655" t="str">
        <f>VLOOKUP(VLOOKUP(C655,Mapping!$A$1:$C$17,3,0),Mapping!$E$1:$F$6,2,0)</f>
        <v>Vùng 02</v>
      </c>
    </row>
    <row r="656" spans="1:17" x14ac:dyDescent="0.3">
      <c r="A656" s="33">
        <v>44561</v>
      </c>
      <c r="B656">
        <v>2673</v>
      </c>
      <c r="C656">
        <v>36</v>
      </c>
      <c r="D656" s="38" t="s">
        <v>77</v>
      </c>
      <c r="E656" s="2" t="s">
        <v>41</v>
      </c>
      <c r="F656">
        <v>1660295</v>
      </c>
      <c r="G656" s="44">
        <f t="shared" si="70"/>
        <v>44197</v>
      </c>
      <c r="H656" s="50">
        <f t="shared" si="71"/>
        <v>365</v>
      </c>
      <c r="I656" s="50">
        <f t="shared" si="72"/>
        <v>41252774.5</v>
      </c>
      <c r="J656" s="46">
        <v>1130213</v>
      </c>
      <c r="K656" s="2" t="s">
        <v>34</v>
      </c>
      <c r="L656" s="52" t="str">
        <f t="shared" si="73"/>
        <v>20211231VND</v>
      </c>
      <c r="M656">
        <f>VLOOKUP(L656,Mapping!$H$1:$K$25,4,0)</f>
        <v>1</v>
      </c>
      <c r="N656">
        <f t="shared" si="74"/>
        <v>1.660295E-3</v>
      </c>
      <c r="O656">
        <f t="shared" si="75"/>
        <v>1.1302129999999999E-3</v>
      </c>
      <c r="P656">
        <f t="shared" si="76"/>
        <v>4.1252774499999999E-2</v>
      </c>
      <c r="Q656" t="str">
        <f>VLOOKUP(VLOOKUP(C656,Mapping!$A$1:$C$17,3,0),Mapping!$E$1:$F$6,2,0)</f>
        <v>Vùng 05</v>
      </c>
    </row>
    <row r="657" spans="1:17" x14ac:dyDescent="0.3">
      <c r="A657" s="33">
        <v>44561</v>
      </c>
      <c r="B657">
        <v>2673</v>
      </c>
      <c r="C657">
        <v>48</v>
      </c>
      <c r="D657" s="38" t="s">
        <v>77</v>
      </c>
      <c r="E657" s="2" t="s">
        <v>41</v>
      </c>
      <c r="F657">
        <v>60221</v>
      </c>
      <c r="G657" s="44">
        <f t="shared" si="70"/>
        <v>44197</v>
      </c>
      <c r="H657" s="50">
        <f t="shared" si="71"/>
        <v>365</v>
      </c>
      <c r="I657" s="50">
        <f t="shared" si="72"/>
        <v>52996905</v>
      </c>
      <c r="J657" s="46">
        <v>1451970</v>
      </c>
      <c r="K657" s="2" t="s">
        <v>34</v>
      </c>
      <c r="L657" s="52" t="str">
        <f t="shared" si="73"/>
        <v>20211231VND</v>
      </c>
      <c r="M657">
        <f>VLOOKUP(L657,Mapping!$H$1:$K$25,4,0)</f>
        <v>1</v>
      </c>
      <c r="N657">
        <f t="shared" si="74"/>
        <v>6.0220999999999998E-5</v>
      </c>
      <c r="O657">
        <f t="shared" si="75"/>
        <v>1.4519699999999999E-3</v>
      </c>
      <c r="P657">
        <f t="shared" si="76"/>
        <v>5.2996904999999997E-2</v>
      </c>
      <c r="Q657" t="str">
        <f>VLOOKUP(VLOOKUP(C657,Mapping!$A$1:$C$17,3,0),Mapping!$E$1:$F$6,2,0)</f>
        <v>Vùng 01</v>
      </c>
    </row>
    <row r="658" spans="1:17" x14ac:dyDescent="0.3">
      <c r="A658" s="33">
        <v>44561</v>
      </c>
      <c r="B658">
        <v>2673</v>
      </c>
      <c r="C658">
        <v>34</v>
      </c>
      <c r="D658" s="38" t="s">
        <v>77</v>
      </c>
      <c r="E658" s="2" t="s">
        <v>41</v>
      </c>
      <c r="F658">
        <v>1708618</v>
      </c>
      <c r="G658" s="44">
        <f t="shared" si="70"/>
        <v>44197</v>
      </c>
      <c r="H658" s="50">
        <f t="shared" si="71"/>
        <v>365</v>
      </c>
      <c r="I658" s="50">
        <f t="shared" si="72"/>
        <v>68405489.5</v>
      </c>
      <c r="J658" s="46">
        <v>1874123</v>
      </c>
      <c r="K658" s="2" t="s">
        <v>34</v>
      </c>
      <c r="L658" s="52" t="str">
        <f t="shared" si="73"/>
        <v>20211231VND</v>
      </c>
      <c r="M658">
        <f>VLOOKUP(L658,Mapping!$H$1:$K$25,4,0)</f>
        <v>1</v>
      </c>
      <c r="N658">
        <f t="shared" si="74"/>
        <v>1.7086180000000001E-3</v>
      </c>
      <c r="O658">
        <f t="shared" si="75"/>
        <v>1.8741230000000001E-3</v>
      </c>
      <c r="P658">
        <f t="shared" si="76"/>
        <v>6.84054895E-2</v>
      </c>
      <c r="Q658" t="str">
        <f>VLOOKUP(VLOOKUP(C658,Mapping!$A$1:$C$17,3,0),Mapping!$E$1:$F$6,2,0)</f>
        <v>Vùng 02</v>
      </c>
    </row>
    <row r="659" spans="1:17" x14ac:dyDescent="0.3">
      <c r="A659" s="33">
        <v>44561</v>
      </c>
      <c r="B659">
        <v>2675</v>
      </c>
      <c r="C659">
        <v>34</v>
      </c>
      <c r="D659" s="38" t="s">
        <v>77</v>
      </c>
      <c r="E659" s="2" t="s">
        <v>41</v>
      </c>
      <c r="F659">
        <v>7738672</v>
      </c>
      <c r="G659" s="44">
        <f t="shared" si="70"/>
        <v>44197</v>
      </c>
      <c r="H659" s="50">
        <f t="shared" si="71"/>
        <v>365</v>
      </c>
      <c r="I659" s="50">
        <f t="shared" si="72"/>
        <v>274596727</v>
      </c>
      <c r="J659" s="46">
        <v>7523198</v>
      </c>
      <c r="K659" s="2" t="s">
        <v>34</v>
      </c>
      <c r="L659" s="52" t="str">
        <f t="shared" si="73"/>
        <v>20211231VND</v>
      </c>
      <c r="M659">
        <f>VLOOKUP(L659,Mapping!$H$1:$K$25,4,0)</f>
        <v>1</v>
      </c>
      <c r="N659">
        <f t="shared" si="74"/>
        <v>7.7386720000000003E-3</v>
      </c>
      <c r="O659">
        <f t="shared" si="75"/>
        <v>7.523198E-3</v>
      </c>
      <c r="P659">
        <f t="shared" si="76"/>
        <v>0.27459672699999998</v>
      </c>
      <c r="Q659" t="str">
        <f>VLOOKUP(VLOOKUP(C659,Mapping!$A$1:$C$17,3,0),Mapping!$E$1:$F$6,2,0)</f>
        <v>Vùng 02</v>
      </c>
    </row>
    <row r="660" spans="1:17" x14ac:dyDescent="0.3">
      <c r="A660" s="33">
        <v>44561</v>
      </c>
      <c r="B660">
        <v>2678</v>
      </c>
      <c r="C660">
        <v>20</v>
      </c>
      <c r="D660" s="38" t="s">
        <v>77</v>
      </c>
      <c r="E660" s="2" t="s">
        <v>41</v>
      </c>
      <c r="F660">
        <v>682140</v>
      </c>
      <c r="G660" s="44">
        <f t="shared" si="70"/>
        <v>44197</v>
      </c>
      <c r="H660" s="50">
        <f t="shared" si="71"/>
        <v>365</v>
      </c>
      <c r="I660" s="50">
        <f t="shared" si="72"/>
        <v>19960061.5</v>
      </c>
      <c r="J660" s="46">
        <v>546851</v>
      </c>
      <c r="K660" s="2" t="s">
        <v>34</v>
      </c>
      <c r="L660" s="52" t="str">
        <f t="shared" si="73"/>
        <v>20211231VND</v>
      </c>
      <c r="M660">
        <f>VLOOKUP(L660,Mapping!$H$1:$K$25,4,0)</f>
        <v>1</v>
      </c>
      <c r="N660">
        <f t="shared" si="74"/>
        <v>6.8214000000000002E-4</v>
      </c>
      <c r="O660">
        <f t="shared" si="75"/>
        <v>5.46851E-4</v>
      </c>
      <c r="P660">
        <f t="shared" si="76"/>
        <v>1.9960061500000001E-2</v>
      </c>
      <c r="Q660" t="str">
        <f>VLOOKUP(VLOOKUP(C660,Mapping!$A$1:$C$17,3,0),Mapping!$E$1:$F$6,2,0)</f>
        <v>Vùng 02</v>
      </c>
    </row>
    <row r="661" spans="1:17" x14ac:dyDescent="0.3">
      <c r="A661" s="33">
        <v>44561</v>
      </c>
      <c r="B661">
        <v>2683</v>
      </c>
      <c r="C661">
        <v>11</v>
      </c>
      <c r="D661" s="38" t="s">
        <v>77</v>
      </c>
      <c r="E661" s="2" t="s">
        <v>41</v>
      </c>
      <c r="F661">
        <v>1878163</v>
      </c>
      <c r="G661" s="44">
        <f t="shared" si="70"/>
        <v>44197</v>
      </c>
      <c r="H661" s="50">
        <f t="shared" si="71"/>
        <v>365</v>
      </c>
      <c r="I661" s="50">
        <f t="shared" si="72"/>
        <v>41573901.5</v>
      </c>
      <c r="J661" s="46">
        <v>1139011</v>
      </c>
      <c r="K661" s="2" t="s">
        <v>34</v>
      </c>
      <c r="L661" s="52" t="str">
        <f t="shared" si="73"/>
        <v>20211231VND</v>
      </c>
      <c r="M661">
        <f>VLOOKUP(L661,Mapping!$H$1:$K$25,4,0)</f>
        <v>1</v>
      </c>
      <c r="N661">
        <f t="shared" si="74"/>
        <v>1.878163E-3</v>
      </c>
      <c r="O661">
        <f t="shared" si="75"/>
        <v>1.1390110000000001E-3</v>
      </c>
      <c r="P661">
        <f t="shared" si="76"/>
        <v>4.1573901500000003E-2</v>
      </c>
      <c r="Q661" t="str">
        <f>VLOOKUP(VLOOKUP(C661,Mapping!$A$1:$C$17,3,0),Mapping!$E$1:$F$6,2,0)</f>
        <v>Vùng 01</v>
      </c>
    </row>
    <row r="662" spans="1:17" x14ac:dyDescent="0.3">
      <c r="A662" s="33">
        <v>44561</v>
      </c>
      <c r="B662">
        <v>2684</v>
      </c>
      <c r="C662">
        <v>20</v>
      </c>
      <c r="D662" s="38" t="s">
        <v>77</v>
      </c>
      <c r="E662" s="2" t="s">
        <v>41</v>
      </c>
      <c r="F662">
        <v>911140</v>
      </c>
      <c r="G662" s="44">
        <f t="shared" si="70"/>
        <v>44197</v>
      </c>
      <c r="H662" s="50">
        <f t="shared" si="71"/>
        <v>365</v>
      </c>
      <c r="I662" s="50">
        <f t="shared" si="72"/>
        <v>60170651.5</v>
      </c>
      <c r="J662" s="46">
        <v>1648511</v>
      </c>
      <c r="K662" s="2" t="s">
        <v>34</v>
      </c>
      <c r="L662" s="52" t="str">
        <f t="shared" si="73"/>
        <v>20211231VND</v>
      </c>
      <c r="M662">
        <f>VLOOKUP(L662,Mapping!$H$1:$K$25,4,0)</f>
        <v>1</v>
      </c>
      <c r="N662">
        <f t="shared" si="74"/>
        <v>9.1113999999999995E-4</v>
      </c>
      <c r="O662">
        <f t="shared" si="75"/>
        <v>1.6485110000000001E-3</v>
      </c>
      <c r="P662">
        <f t="shared" si="76"/>
        <v>6.0170651499999998E-2</v>
      </c>
      <c r="Q662" t="str">
        <f>VLOOKUP(VLOOKUP(C662,Mapping!$A$1:$C$17,3,0),Mapping!$E$1:$F$6,2,0)</f>
        <v>Vùng 02</v>
      </c>
    </row>
    <row r="663" spans="1:17" x14ac:dyDescent="0.3">
      <c r="A663" s="33">
        <v>44561</v>
      </c>
      <c r="B663">
        <v>2685</v>
      </c>
      <c r="C663">
        <v>48</v>
      </c>
      <c r="D663" s="38" t="s">
        <v>77</v>
      </c>
      <c r="E663" s="2" t="s">
        <v>41</v>
      </c>
      <c r="F663">
        <v>135816</v>
      </c>
      <c r="G663" s="44">
        <f t="shared" si="70"/>
        <v>44197</v>
      </c>
      <c r="H663" s="50">
        <f t="shared" si="71"/>
        <v>365</v>
      </c>
      <c r="I663" s="50">
        <f t="shared" si="72"/>
        <v>59071965</v>
      </c>
      <c r="J663" s="46">
        <v>1618410</v>
      </c>
      <c r="K663" s="2" t="s">
        <v>34</v>
      </c>
      <c r="L663" s="52" t="str">
        <f t="shared" si="73"/>
        <v>20211231VND</v>
      </c>
      <c r="M663">
        <f>VLOOKUP(L663,Mapping!$H$1:$K$25,4,0)</f>
        <v>1</v>
      </c>
      <c r="N663">
        <f t="shared" si="74"/>
        <v>1.35816E-4</v>
      </c>
      <c r="O663">
        <f t="shared" si="75"/>
        <v>1.61841E-3</v>
      </c>
      <c r="P663">
        <f t="shared" si="76"/>
        <v>5.9071964999999997E-2</v>
      </c>
      <c r="Q663" t="str">
        <f>VLOOKUP(VLOOKUP(C663,Mapping!$A$1:$C$17,3,0),Mapping!$E$1:$F$6,2,0)</f>
        <v>Vùng 01</v>
      </c>
    </row>
    <row r="664" spans="1:17" x14ac:dyDescent="0.3">
      <c r="A664" s="33">
        <v>44561</v>
      </c>
      <c r="B664">
        <v>2687</v>
      </c>
      <c r="C664">
        <v>20</v>
      </c>
      <c r="D664" s="38" t="s">
        <v>77</v>
      </c>
      <c r="E664" s="2" t="s">
        <v>41</v>
      </c>
      <c r="F664">
        <v>352457</v>
      </c>
      <c r="G664" s="44">
        <f t="shared" si="70"/>
        <v>44197</v>
      </c>
      <c r="H664" s="50">
        <f t="shared" si="71"/>
        <v>365</v>
      </c>
      <c r="I664" s="50">
        <f t="shared" si="72"/>
        <v>1380112611016.3918</v>
      </c>
      <c r="J664" s="46">
        <v>1715748</v>
      </c>
      <c r="K664" s="2" t="s">
        <v>35</v>
      </c>
      <c r="L664" s="52" t="str">
        <f t="shared" si="73"/>
        <v>20211231USD</v>
      </c>
      <c r="M664">
        <f>VLOOKUP(L664,Mapping!$H$1:$K$25,4,0)</f>
        <v>22037.795999999998</v>
      </c>
      <c r="N664">
        <f t="shared" si="74"/>
        <v>7.767375464771999</v>
      </c>
      <c r="O664">
        <f t="shared" si="75"/>
        <v>37.811304411407995</v>
      </c>
      <c r="P664">
        <f t="shared" si="76"/>
        <v>1380.1126110163918</v>
      </c>
      <c r="Q664" t="str">
        <f>VLOOKUP(VLOOKUP(C664,Mapping!$A$1:$C$17,3,0),Mapping!$E$1:$F$6,2,0)</f>
        <v>Vùng 02</v>
      </c>
    </row>
    <row r="665" spans="1:17" x14ac:dyDescent="0.3">
      <c r="A665" s="33">
        <v>44561</v>
      </c>
      <c r="B665">
        <v>2687</v>
      </c>
      <c r="C665">
        <v>41</v>
      </c>
      <c r="D665" s="38" t="s">
        <v>77</v>
      </c>
      <c r="E665" s="2" t="s">
        <v>41</v>
      </c>
      <c r="F665">
        <v>121063</v>
      </c>
      <c r="G665" s="44">
        <f t="shared" si="70"/>
        <v>44197</v>
      </c>
      <c r="H665" s="50">
        <f t="shared" si="71"/>
        <v>365</v>
      </c>
      <c r="I665" s="50">
        <f t="shared" si="72"/>
        <v>21409002</v>
      </c>
      <c r="J665" s="46">
        <v>586548</v>
      </c>
      <c r="K665" s="2" t="s">
        <v>34</v>
      </c>
      <c r="L665" s="52" t="str">
        <f t="shared" si="73"/>
        <v>20211231VND</v>
      </c>
      <c r="M665">
        <f>VLOOKUP(L665,Mapping!$H$1:$K$25,4,0)</f>
        <v>1</v>
      </c>
      <c r="N665">
        <f t="shared" si="74"/>
        <v>1.21063E-4</v>
      </c>
      <c r="O665">
        <f t="shared" si="75"/>
        <v>5.86548E-4</v>
      </c>
      <c r="P665">
        <f t="shared" si="76"/>
        <v>2.1409002E-2</v>
      </c>
      <c r="Q665" t="str">
        <f>VLOOKUP(VLOOKUP(C665,Mapping!$A$1:$C$17,3,0),Mapping!$E$1:$F$6,2,0)</f>
        <v>Vùng 05</v>
      </c>
    </row>
    <row r="666" spans="1:17" x14ac:dyDescent="0.3">
      <c r="A666" s="33">
        <v>44561</v>
      </c>
      <c r="B666">
        <v>2687</v>
      </c>
      <c r="C666">
        <v>20</v>
      </c>
      <c r="D666" s="38" t="s">
        <v>77</v>
      </c>
      <c r="E666" s="2" t="s">
        <v>41</v>
      </c>
      <c r="F666">
        <v>1659028</v>
      </c>
      <c r="G666" s="44">
        <f t="shared" si="70"/>
        <v>44197</v>
      </c>
      <c r="H666" s="50">
        <f t="shared" si="71"/>
        <v>365</v>
      </c>
      <c r="I666" s="50">
        <f t="shared" si="72"/>
        <v>52016113.5</v>
      </c>
      <c r="J666" s="46">
        <v>1425099</v>
      </c>
      <c r="K666" s="2" t="s">
        <v>34</v>
      </c>
      <c r="L666" s="52" t="str">
        <f t="shared" si="73"/>
        <v>20211231VND</v>
      </c>
      <c r="M666">
        <f>VLOOKUP(L666,Mapping!$H$1:$K$25,4,0)</f>
        <v>1</v>
      </c>
      <c r="N666">
        <f t="shared" si="74"/>
        <v>1.6590279999999999E-3</v>
      </c>
      <c r="O666">
        <f t="shared" si="75"/>
        <v>1.425099E-3</v>
      </c>
      <c r="P666">
        <f t="shared" si="76"/>
        <v>5.2016113500000002E-2</v>
      </c>
      <c r="Q666" t="str">
        <f>VLOOKUP(VLOOKUP(C666,Mapping!$A$1:$C$17,3,0),Mapping!$E$1:$F$6,2,0)</f>
        <v>Vùng 02</v>
      </c>
    </row>
    <row r="667" spans="1:17" x14ac:dyDescent="0.3">
      <c r="A667" s="33">
        <v>44561</v>
      </c>
      <c r="B667">
        <v>2687</v>
      </c>
      <c r="C667">
        <v>11</v>
      </c>
      <c r="D667" s="38" t="s">
        <v>77</v>
      </c>
      <c r="E667" s="2" t="s">
        <v>41</v>
      </c>
      <c r="F667">
        <v>99251</v>
      </c>
      <c r="G667" s="44">
        <f t="shared" si="70"/>
        <v>44197</v>
      </c>
      <c r="H667" s="50">
        <f t="shared" si="71"/>
        <v>365</v>
      </c>
      <c r="I667" s="50">
        <f t="shared" si="72"/>
        <v>71904379.5</v>
      </c>
      <c r="J667" s="46">
        <v>1969983</v>
      </c>
      <c r="K667" s="2" t="s">
        <v>34</v>
      </c>
      <c r="L667" s="52" t="str">
        <f t="shared" si="73"/>
        <v>20211231VND</v>
      </c>
      <c r="M667">
        <f>VLOOKUP(L667,Mapping!$H$1:$K$25,4,0)</f>
        <v>1</v>
      </c>
      <c r="N667">
        <f t="shared" si="74"/>
        <v>9.9251000000000002E-5</v>
      </c>
      <c r="O667">
        <f t="shared" si="75"/>
        <v>1.9699829999999998E-3</v>
      </c>
      <c r="P667">
        <f t="shared" si="76"/>
        <v>7.1904379500000004E-2</v>
      </c>
      <c r="Q667" t="str">
        <f>VLOOKUP(VLOOKUP(C667,Mapping!$A$1:$C$17,3,0),Mapping!$E$1:$F$6,2,0)</f>
        <v>Vùng 01</v>
      </c>
    </row>
    <row r="668" spans="1:17" x14ac:dyDescent="0.3">
      <c r="A668" s="33">
        <v>44561</v>
      </c>
      <c r="B668">
        <v>2689</v>
      </c>
      <c r="C668">
        <v>11</v>
      </c>
      <c r="D668" s="38" t="s">
        <v>77</v>
      </c>
      <c r="E668" s="2" t="s">
        <v>41</v>
      </c>
      <c r="F668">
        <v>609655</v>
      </c>
      <c r="G668" s="44">
        <f t="shared" si="70"/>
        <v>44197</v>
      </c>
      <c r="H668" s="50">
        <f t="shared" si="71"/>
        <v>365</v>
      </c>
      <c r="I668" s="50">
        <f t="shared" si="72"/>
        <v>62486248.000000007</v>
      </c>
      <c r="J668" s="46">
        <v>1711952</v>
      </c>
      <c r="K668" s="2" t="s">
        <v>34</v>
      </c>
      <c r="L668" s="52" t="str">
        <f t="shared" si="73"/>
        <v>20211231VND</v>
      </c>
      <c r="M668">
        <f>VLOOKUP(L668,Mapping!$H$1:$K$25,4,0)</f>
        <v>1</v>
      </c>
      <c r="N668">
        <f t="shared" si="74"/>
        <v>6.0965499999999996E-4</v>
      </c>
      <c r="O668">
        <f t="shared" si="75"/>
        <v>1.7119520000000001E-3</v>
      </c>
      <c r="P668">
        <f t="shared" si="76"/>
        <v>6.2486248000000008E-2</v>
      </c>
      <c r="Q668" t="str">
        <f>VLOOKUP(VLOOKUP(C668,Mapping!$A$1:$C$17,3,0),Mapping!$E$1:$F$6,2,0)</f>
        <v>Vùng 01</v>
      </c>
    </row>
    <row r="669" spans="1:17" x14ac:dyDescent="0.3">
      <c r="A669" s="33">
        <v>44561</v>
      </c>
      <c r="B669">
        <v>2689</v>
      </c>
      <c r="C669">
        <v>41</v>
      </c>
      <c r="D669" s="38" t="s">
        <v>77</v>
      </c>
      <c r="E669" s="2" t="s">
        <v>41</v>
      </c>
      <c r="F669">
        <v>9845132</v>
      </c>
      <c r="G669" s="44">
        <f t="shared" si="70"/>
        <v>44197</v>
      </c>
      <c r="H669" s="50">
        <f t="shared" si="71"/>
        <v>365</v>
      </c>
      <c r="I669" s="50">
        <f t="shared" si="72"/>
        <v>357869615.5</v>
      </c>
      <c r="J669" s="46">
        <v>9804647</v>
      </c>
      <c r="K669" s="2" t="s">
        <v>34</v>
      </c>
      <c r="L669" s="52" t="str">
        <f t="shared" si="73"/>
        <v>20211231VND</v>
      </c>
      <c r="M669">
        <f>VLOOKUP(L669,Mapping!$H$1:$K$25,4,0)</f>
        <v>1</v>
      </c>
      <c r="N669">
        <f t="shared" si="74"/>
        <v>9.8451319999999995E-3</v>
      </c>
      <c r="O669">
        <f t="shared" si="75"/>
        <v>9.8046469999999997E-3</v>
      </c>
      <c r="P669">
        <f t="shared" si="76"/>
        <v>0.35786961550000002</v>
      </c>
      <c r="Q669" t="str">
        <f>VLOOKUP(VLOOKUP(C669,Mapping!$A$1:$C$17,3,0),Mapping!$E$1:$F$6,2,0)</f>
        <v>Vùng 05</v>
      </c>
    </row>
    <row r="670" spans="1:17" x14ac:dyDescent="0.3">
      <c r="A670" s="33">
        <v>44561</v>
      </c>
      <c r="B670">
        <v>2691</v>
      </c>
      <c r="C670">
        <v>25</v>
      </c>
      <c r="D670" s="38" t="s">
        <v>77</v>
      </c>
      <c r="E670" s="2" t="s">
        <v>41</v>
      </c>
      <c r="F670">
        <v>456357</v>
      </c>
      <c r="G670" s="44">
        <f t="shared" si="70"/>
        <v>44197</v>
      </c>
      <c r="H670" s="50">
        <f t="shared" si="71"/>
        <v>365</v>
      </c>
      <c r="I670" s="50">
        <f t="shared" si="72"/>
        <v>51170006.999999993</v>
      </c>
      <c r="J670" s="46">
        <v>1401918</v>
      </c>
      <c r="K670" s="2" t="s">
        <v>34</v>
      </c>
      <c r="L670" s="52" t="str">
        <f t="shared" si="73"/>
        <v>20211231VND</v>
      </c>
      <c r="M670">
        <f>VLOOKUP(L670,Mapping!$H$1:$K$25,4,0)</f>
        <v>1</v>
      </c>
      <c r="N670">
        <f t="shared" si="74"/>
        <v>4.5635700000000001E-4</v>
      </c>
      <c r="O670">
        <f t="shared" si="75"/>
        <v>1.401918E-3</v>
      </c>
      <c r="P670">
        <f t="shared" si="76"/>
        <v>5.117000699999999E-2</v>
      </c>
      <c r="Q670" t="str">
        <f>VLOOKUP(VLOOKUP(C670,Mapping!$A$1:$C$17,3,0),Mapping!$E$1:$F$6,2,0)</f>
        <v>Vùng 01</v>
      </c>
    </row>
    <row r="671" spans="1:17" x14ac:dyDescent="0.3">
      <c r="A671" s="33">
        <v>44561</v>
      </c>
      <c r="B671">
        <v>2692</v>
      </c>
      <c r="C671">
        <v>45</v>
      </c>
      <c r="D671" s="38" t="s">
        <v>77</v>
      </c>
      <c r="E671" s="2" t="s">
        <v>41</v>
      </c>
      <c r="F671">
        <v>56968</v>
      </c>
      <c r="G671" s="44">
        <f t="shared" si="70"/>
        <v>44197</v>
      </c>
      <c r="H671" s="50">
        <f t="shared" si="71"/>
        <v>365</v>
      </c>
      <c r="I671" s="50">
        <f t="shared" si="72"/>
        <v>24984907</v>
      </c>
      <c r="J671" s="46">
        <v>684518</v>
      </c>
      <c r="K671" s="2" t="s">
        <v>34</v>
      </c>
      <c r="L671" s="52" t="str">
        <f t="shared" si="73"/>
        <v>20211231VND</v>
      </c>
      <c r="M671">
        <f>VLOOKUP(L671,Mapping!$H$1:$K$25,4,0)</f>
        <v>1</v>
      </c>
      <c r="N671">
        <f t="shared" si="74"/>
        <v>5.6968000000000001E-5</v>
      </c>
      <c r="O671">
        <f t="shared" si="75"/>
        <v>6.8451799999999995E-4</v>
      </c>
      <c r="P671">
        <f t="shared" si="76"/>
        <v>2.4984907000000001E-2</v>
      </c>
      <c r="Q671" t="str">
        <f>VLOOKUP(VLOOKUP(C671,Mapping!$A$1:$C$17,3,0),Mapping!$E$1:$F$6,2,0)</f>
        <v>Vùng 02</v>
      </c>
    </row>
    <row r="672" spans="1:17" x14ac:dyDescent="0.3">
      <c r="A672" s="33">
        <v>44561</v>
      </c>
      <c r="B672">
        <v>2693</v>
      </c>
      <c r="C672">
        <v>36</v>
      </c>
      <c r="D672" s="38" t="s">
        <v>77</v>
      </c>
      <c r="E672" s="2" t="s">
        <v>41</v>
      </c>
      <c r="F672">
        <v>1346290</v>
      </c>
      <c r="G672" s="44">
        <f t="shared" si="70"/>
        <v>44197</v>
      </c>
      <c r="H672" s="50">
        <f t="shared" si="71"/>
        <v>365</v>
      </c>
      <c r="I672" s="50">
        <f t="shared" si="72"/>
        <v>52443820.500000007</v>
      </c>
      <c r="J672" s="46">
        <v>1436817</v>
      </c>
      <c r="K672" s="2" t="s">
        <v>34</v>
      </c>
      <c r="L672" s="52" t="str">
        <f t="shared" si="73"/>
        <v>20211231VND</v>
      </c>
      <c r="M672">
        <f>VLOOKUP(L672,Mapping!$H$1:$K$25,4,0)</f>
        <v>1</v>
      </c>
      <c r="N672">
        <f t="shared" si="74"/>
        <v>1.34629E-3</v>
      </c>
      <c r="O672">
        <f t="shared" si="75"/>
        <v>1.436817E-3</v>
      </c>
      <c r="P672">
        <f t="shared" si="76"/>
        <v>5.2443820500000009E-2</v>
      </c>
      <c r="Q672" t="str">
        <f>VLOOKUP(VLOOKUP(C672,Mapping!$A$1:$C$17,3,0),Mapping!$E$1:$F$6,2,0)</f>
        <v>Vùng 05</v>
      </c>
    </row>
    <row r="673" spans="1:17" x14ac:dyDescent="0.3">
      <c r="A673" s="33">
        <v>44561</v>
      </c>
      <c r="B673">
        <v>2693</v>
      </c>
      <c r="C673">
        <v>34</v>
      </c>
      <c r="D673" s="38" t="s">
        <v>77</v>
      </c>
      <c r="E673" s="2" t="s">
        <v>41</v>
      </c>
      <c r="F673">
        <v>342157</v>
      </c>
      <c r="G673" s="44">
        <f t="shared" si="70"/>
        <v>44197</v>
      </c>
      <c r="H673" s="50">
        <f t="shared" si="71"/>
        <v>365</v>
      </c>
      <c r="I673" s="50">
        <f t="shared" si="72"/>
        <v>68547620.5</v>
      </c>
      <c r="J673" s="46">
        <v>1878017</v>
      </c>
      <c r="K673" s="2" t="s">
        <v>34</v>
      </c>
      <c r="L673" s="52" t="str">
        <f t="shared" si="73"/>
        <v>20211231VND</v>
      </c>
      <c r="M673">
        <f>VLOOKUP(L673,Mapping!$H$1:$K$25,4,0)</f>
        <v>1</v>
      </c>
      <c r="N673">
        <f t="shared" si="74"/>
        <v>3.42157E-4</v>
      </c>
      <c r="O673">
        <f t="shared" si="75"/>
        <v>1.8780170000000001E-3</v>
      </c>
      <c r="P673">
        <f t="shared" si="76"/>
        <v>6.8547620500000003E-2</v>
      </c>
      <c r="Q673" t="str">
        <f>VLOOKUP(VLOOKUP(C673,Mapping!$A$1:$C$17,3,0),Mapping!$E$1:$F$6,2,0)</f>
        <v>Vùng 02</v>
      </c>
    </row>
    <row r="674" spans="1:17" x14ac:dyDescent="0.3">
      <c r="A674" s="33">
        <v>44561</v>
      </c>
      <c r="B674">
        <v>2695</v>
      </c>
      <c r="C674">
        <v>25</v>
      </c>
      <c r="D674" s="38" t="s">
        <v>77</v>
      </c>
      <c r="E674" s="2" t="s">
        <v>41</v>
      </c>
      <c r="F674">
        <v>199934</v>
      </c>
      <c r="G674" s="44">
        <f t="shared" si="70"/>
        <v>44197</v>
      </c>
      <c r="H674" s="50">
        <f t="shared" si="71"/>
        <v>365</v>
      </c>
      <c r="I674" s="50">
        <f t="shared" si="72"/>
        <v>48033671.5</v>
      </c>
      <c r="J674" s="46">
        <v>1315991</v>
      </c>
      <c r="K674" s="2" t="s">
        <v>34</v>
      </c>
      <c r="L674" s="52" t="str">
        <f t="shared" si="73"/>
        <v>20211231VND</v>
      </c>
      <c r="M674">
        <f>VLOOKUP(L674,Mapping!$H$1:$K$25,4,0)</f>
        <v>1</v>
      </c>
      <c r="N674">
        <f t="shared" si="74"/>
        <v>1.99934E-4</v>
      </c>
      <c r="O674">
        <f t="shared" si="75"/>
        <v>1.3159910000000001E-3</v>
      </c>
      <c r="P674">
        <f t="shared" si="76"/>
        <v>4.80336715E-2</v>
      </c>
      <c r="Q674" t="str">
        <f>VLOOKUP(VLOOKUP(C674,Mapping!$A$1:$C$17,3,0),Mapping!$E$1:$F$6,2,0)</f>
        <v>Vùng 01</v>
      </c>
    </row>
    <row r="675" spans="1:17" x14ac:dyDescent="0.3">
      <c r="A675" s="33">
        <v>44561</v>
      </c>
      <c r="B675">
        <v>2695</v>
      </c>
      <c r="C675">
        <v>25</v>
      </c>
      <c r="D675" s="38" t="s">
        <v>77</v>
      </c>
      <c r="E675" s="2" t="s">
        <v>41</v>
      </c>
      <c r="F675">
        <v>1920099</v>
      </c>
      <c r="G675" s="44">
        <f t="shared" si="70"/>
        <v>44197</v>
      </c>
      <c r="H675" s="50">
        <f t="shared" si="71"/>
        <v>365</v>
      </c>
      <c r="I675" s="50">
        <f t="shared" si="72"/>
        <v>546707020810.30194</v>
      </c>
      <c r="J675" s="46">
        <v>679663</v>
      </c>
      <c r="K675" s="2" t="s">
        <v>35</v>
      </c>
      <c r="L675" s="52" t="str">
        <f t="shared" si="73"/>
        <v>20211231USD</v>
      </c>
      <c r="M675">
        <f>VLOOKUP(L675,Mapping!$H$1:$K$25,4,0)</f>
        <v>22037.795999999998</v>
      </c>
      <c r="N675">
        <f t="shared" si="74"/>
        <v>42.314750061803998</v>
      </c>
      <c r="O675">
        <f t="shared" si="75"/>
        <v>14.978274542747998</v>
      </c>
      <c r="P675">
        <f t="shared" si="76"/>
        <v>546.70702081030197</v>
      </c>
      <c r="Q675" t="str">
        <f>VLOOKUP(VLOOKUP(C675,Mapping!$A$1:$C$17,3,0),Mapping!$E$1:$F$6,2,0)</f>
        <v>Vùng 01</v>
      </c>
    </row>
    <row r="676" spans="1:17" x14ac:dyDescent="0.3">
      <c r="A676" s="33">
        <v>44561</v>
      </c>
      <c r="B676">
        <v>2696</v>
      </c>
      <c r="C676">
        <v>23</v>
      </c>
      <c r="D676" s="38" t="s">
        <v>77</v>
      </c>
      <c r="E676" s="2" t="s">
        <v>41</v>
      </c>
      <c r="F676">
        <v>982</v>
      </c>
      <c r="G676" s="44">
        <f t="shared" si="70"/>
        <v>44197</v>
      </c>
      <c r="H676" s="50">
        <f t="shared" si="71"/>
        <v>365</v>
      </c>
      <c r="I676" s="50">
        <f t="shared" si="72"/>
        <v>31223633</v>
      </c>
      <c r="J676" s="46">
        <v>855442</v>
      </c>
      <c r="K676" s="2" t="s">
        <v>34</v>
      </c>
      <c r="L676" s="52" t="str">
        <f t="shared" si="73"/>
        <v>20211231VND</v>
      </c>
      <c r="M676">
        <f>VLOOKUP(L676,Mapping!$H$1:$K$25,4,0)</f>
        <v>1</v>
      </c>
      <c r="N676">
        <f t="shared" si="74"/>
        <v>9.8200000000000008E-7</v>
      </c>
      <c r="O676">
        <f t="shared" si="75"/>
        <v>8.5544199999999999E-4</v>
      </c>
      <c r="P676">
        <f t="shared" si="76"/>
        <v>3.1223633000000001E-2</v>
      </c>
      <c r="Q676" t="str">
        <f>VLOOKUP(VLOOKUP(C676,Mapping!$A$1:$C$17,3,0),Mapping!$E$1:$F$6,2,0)</f>
        <v>Vùng 02</v>
      </c>
    </row>
    <row r="677" spans="1:17" x14ac:dyDescent="0.3">
      <c r="A677" s="33">
        <v>44561</v>
      </c>
      <c r="B677">
        <v>2697</v>
      </c>
      <c r="C677">
        <v>40</v>
      </c>
      <c r="D677" s="38" t="s">
        <v>77</v>
      </c>
      <c r="E677" s="2" t="s">
        <v>41</v>
      </c>
      <c r="F677">
        <v>874825</v>
      </c>
      <c r="G677" s="44">
        <f t="shared" si="70"/>
        <v>44197</v>
      </c>
      <c r="H677" s="50">
        <f t="shared" si="71"/>
        <v>365</v>
      </c>
      <c r="I677" s="50">
        <f t="shared" si="72"/>
        <v>8613696490.4330997</v>
      </c>
      <c r="J677" s="46">
        <v>1552540</v>
      </c>
      <c r="K677" s="2" t="s">
        <v>37</v>
      </c>
      <c r="L677" s="52" t="str">
        <f t="shared" si="73"/>
        <v>20211231JPY</v>
      </c>
      <c r="M677">
        <f>VLOOKUP(L677,Mapping!$H$1:$K$25,4,0)</f>
        <v>152.00361000000001</v>
      </c>
      <c r="N677">
        <f t="shared" si="74"/>
        <v>0.13297655811825002</v>
      </c>
      <c r="O677">
        <f t="shared" si="75"/>
        <v>0.23599168466940001</v>
      </c>
      <c r="P677">
        <f t="shared" si="76"/>
        <v>8.6136964904330995</v>
      </c>
      <c r="Q677" t="str">
        <f>VLOOKUP(VLOOKUP(C677,Mapping!$A$1:$C$17,3,0),Mapping!$E$1:$F$6,2,0)</f>
        <v>Vùng 01</v>
      </c>
    </row>
    <row r="678" spans="1:17" x14ac:dyDescent="0.3">
      <c r="A678" s="33">
        <v>44561</v>
      </c>
      <c r="B678">
        <v>2698</v>
      </c>
      <c r="C678">
        <v>24</v>
      </c>
      <c r="D678" s="38" t="s">
        <v>77</v>
      </c>
      <c r="E678" s="2" t="s">
        <v>41</v>
      </c>
      <c r="F678">
        <v>1775198</v>
      </c>
      <c r="G678" s="44">
        <f t="shared" si="70"/>
        <v>44197</v>
      </c>
      <c r="H678" s="50">
        <f t="shared" si="71"/>
        <v>365</v>
      </c>
      <c r="I678" s="50">
        <f t="shared" si="72"/>
        <v>58287178.5</v>
      </c>
      <c r="J678" s="46">
        <v>1596909</v>
      </c>
      <c r="K678" s="2" t="s">
        <v>34</v>
      </c>
      <c r="L678" s="52" t="str">
        <f t="shared" si="73"/>
        <v>20211231VND</v>
      </c>
      <c r="M678">
        <f>VLOOKUP(L678,Mapping!$H$1:$K$25,4,0)</f>
        <v>1</v>
      </c>
      <c r="N678">
        <f t="shared" si="74"/>
        <v>1.775198E-3</v>
      </c>
      <c r="O678">
        <f t="shared" si="75"/>
        <v>1.5969090000000001E-3</v>
      </c>
      <c r="P678">
        <f t="shared" si="76"/>
        <v>5.8287178500000002E-2</v>
      </c>
      <c r="Q678" t="str">
        <f>VLOOKUP(VLOOKUP(C678,Mapping!$A$1:$C$17,3,0),Mapping!$E$1:$F$6,2,0)</f>
        <v>Vùng 04</v>
      </c>
    </row>
    <row r="679" spans="1:17" x14ac:dyDescent="0.3">
      <c r="A679" s="33">
        <v>44561</v>
      </c>
      <c r="B679">
        <v>2699</v>
      </c>
      <c r="C679">
        <v>48</v>
      </c>
      <c r="D679" s="38" t="s">
        <v>77</v>
      </c>
      <c r="E679" s="2" t="s">
        <v>41</v>
      </c>
      <c r="F679">
        <v>1665800</v>
      </c>
      <c r="G679" s="44">
        <f t="shared" si="70"/>
        <v>44197</v>
      </c>
      <c r="H679" s="50">
        <f t="shared" si="71"/>
        <v>365</v>
      </c>
      <c r="I679" s="50">
        <f t="shared" si="72"/>
        <v>59816930</v>
      </c>
      <c r="J679" s="46">
        <v>1638820</v>
      </c>
      <c r="K679" s="2" t="s">
        <v>34</v>
      </c>
      <c r="L679" s="52" t="str">
        <f t="shared" si="73"/>
        <v>20211231VND</v>
      </c>
      <c r="M679">
        <f>VLOOKUP(L679,Mapping!$H$1:$K$25,4,0)</f>
        <v>1</v>
      </c>
      <c r="N679">
        <f t="shared" si="74"/>
        <v>1.6658E-3</v>
      </c>
      <c r="O679">
        <f t="shared" si="75"/>
        <v>1.63882E-3</v>
      </c>
      <c r="P679">
        <f t="shared" si="76"/>
        <v>5.9816929999999997E-2</v>
      </c>
      <c r="Q679" t="str">
        <f>VLOOKUP(VLOOKUP(C679,Mapping!$A$1:$C$17,3,0),Mapping!$E$1:$F$6,2,0)</f>
        <v>Vùng 01</v>
      </c>
    </row>
    <row r="680" spans="1:17" x14ac:dyDescent="0.3">
      <c r="A680" s="33">
        <v>44561</v>
      </c>
      <c r="B680">
        <v>2699</v>
      </c>
      <c r="C680">
        <v>48</v>
      </c>
      <c r="D680" s="38" t="s">
        <v>77</v>
      </c>
      <c r="E680" s="2" t="s">
        <v>41</v>
      </c>
      <c r="F680">
        <v>2459498</v>
      </c>
      <c r="G680" s="44">
        <f t="shared" si="70"/>
        <v>44197</v>
      </c>
      <c r="H680" s="50">
        <f t="shared" si="71"/>
        <v>365</v>
      </c>
      <c r="I680" s="50">
        <f t="shared" si="72"/>
        <v>211189000</v>
      </c>
      <c r="J680" s="46">
        <v>5786000</v>
      </c>
      <c r="K680" s="2" t="s">
        <v>34</v>
      </c>
      <c r="L680" s="52" t="str">
        <f t="shared" si="73"/>
        <v>20211231VND</v>
      </c>
      <c r="M680">
        <f>VLOOKUP(L680,Mapping!$H$1:$K$25,4,0)</f>
        <v>1</v>
      </c>
      <c r="N680">
        <f t="shared" si="74"/>
        <v>2.4594980000000001E-3</v>
      </c>
      <c r="O680">
        <f t="shared" si="75"/>
        <v>5.7860000000000003E-3</v>
      </c>
      <c r="P680">
        <f t="shared" si="76"/>
        <v>0.21118899999999999</v>
      </c>
      <c r="Q680" t="str">
        <f>VLOOKUP(VLOOKUP(C680,Mapping!$A$1:$C$17,3,0),Mapping!$E$1:$F$6,2,0)</f>
        <v>Vùng 01</v>
      </c>
    </row>
    <row r="681" spans="1:17" x14ac:dyDescent="0.3">
      <c r="A681" s="33">
        <v>44561</v>
      </c>
      <c r="B681">
        <v>2700</v>
      </c>
      <c r="C681">
        <v>20</v>
      </c>
      <c r="D681" s="38" t="s">
        <v>77</v>
      </c>
      <c r="E681" s="2" t="s">
        <v>41</v>
      </c>
      <c r="F681">
        <v>7752452</v>
      </c>
      <c r="G681" s="44">
        <f t="shared" si="70"/>
        <v>44197</v>
      </c>
      <c r="H681" s="50">
        <f t="shared" si="71"/>
        <v>365</v>
      </c>
      <c r="I681" s="50">
        <f t="shared" si="72"/>
        <v>260474694.50000003</v>
      </c>
      <c r="J681" s="46">
        <v>7136293</v>
      </c>
      <c r="K681" s="2" t="s">
        <v>34</v>
      </c>
      <c r="L681" s="52" t="str">
        <f t="shared" si="73"/>
        <v>20211231VND</v>
      </c>
      <c r="M681">
        <f>VLOOKUP(L681,Mapping!$H$1:$K$25,4,0)</f>
        <v>1</v>
      </c>
      <c r="N681">
        <f t="shared" si="74"/>
        <v>7.752452E-3</v>
      </c>
      <c r="O681">
        <f t="shared" si="75"/>
        <v>7.1362930000000002E-3</v>
      </c>
      <c r="P681">
        <f t="shared" si="76"/>
        <v>0.26047469450000005</v>
      </c>
      <c r="Q681" t="str">
        <f>VLOOKUP(VLOOKUP(C681,Mapping!$A$1:$C$17,3,0),Mapping!$E$1:$F$6,2,0)</f>
        <v>Vùng 02</v>
      </c>
    </row>
    <row r="682" spans="1:17" x14ac:dyDescent="0.3">
      <c r="A682" s="33">
        <v>44561</v>
      </c>
      <c r="B682">
        <v>2700</v>
      </c>
      <c r="C682">
        <v>34</v>
      </c>
      <c r="D682" s="38" t="s">
        <v>77</v>
      </c>
      <c r="E682" s="2" t="s">
        <v>41</v>
      </c>
      <c r="F682">
        <v>838456</v>
      </c>
      <c r="G682" s="44">
        <f t="shared" si="70"/>
        <v>44197</v>
      </c>
      <c r="H682" s="50">
        <f t="shared" si="71"/>
        <v>365</v>
      </c>
      <c r="I682" s="50">
        <f t="shared" si="72"/>
        <v>38456655.5</v>
      </c>
      <c r="J682" s="46">
        <v>1053607</v>
      </c>
      <c r="K682" s="2" t="s">
        <v>34</v>
      </c>
      <c r="L682" s="52" t="str">
        <f t="shared" si="73"/>
        <v>20211231VND</v>
      </c>
      <c r="M682">
        <f>VLOOKUP(L682,Mapping!$H$1:$K$25,4,0)</f>
        <v>1</v>
      </c>
      <c r="N682">
        <f t="shared" si="74"/>
        <v>8.3845600000000001E-4</v>
      </c>
      <c r="O682">
        <f t="shared" si="75"/>
        <v>1.053607E-3</v>
      </c>
      <c r="P682">
        <f t="shared" si="76"/>
        <v>3.8456655499999999E-2</v>
      </c>
      <c r="Q682" t="str">
        <f>VLOOKUP(VLOOKUP(C682,Mapping!$A$1:$C$17,3,0),Mapping!$E$1:$F$6,2,0)</f>
        <v>Vùng 02</v>
      </c>
    </row>
    <row r="683" spans="1:17" x14ac:dyDescent="0.3">
      <c r="A683" s="33">
        <v>44561</v>
      </c>
      <c r="B683">
        <v>2701</v>
      </c>
      <c r="C683">
        <v>48</v>
      </c>
      <c r="D683" s="38" t="s">
        <v>77</v>
      </c>
      <c r="E683" s="2" t="s">
        <v>41</v>
      </c>
      <c r="F683">
        <v>1514495</v>
      </c>
      <c r="G683" s="44">
        <f t="shared" si="70"/>
        <v>44197</v>
      </c>
      <c r="H683" s="50">
        <f t="shared" si="71"/>
        <v>365</v>
      </c>
      <c r="I683" s="50">
        <f t="shared" si="72"/>
        <v>54982030.500000007</v>
      </c>
      <c r="J683" s="46">
        <v>1506357</v>
      </c>
      <c r="K683" s="2" t="s">
        <v>34</v>
      </c>
      <c r="L683" s="52" t="str">
        <f t="shared" si="73"/>
        <v>20211231VND</v>
      </c>
      <c r="M683">
        <f>VLOOKUP(L683,Mapping!$H$1:$K$25,4,0)</f>
        <v>1</v>
      </c>
      <c r="N683">
        <f t="shared" si="74"/>
        <v>1.514495E-3</v>
      </c>
      <c r="O683">
        <f t="shared" si="75"/>
        <v>1.5063570000000001E-3</v>
      </c>
      <c r="P683">
        <f t="shared" si="76"/>
        <v>5.4982030500000008E-2</v>
      </c>
      <c r="Q683" t="str">
        <f>VLOOKUP(VLOOKUP(C683,Mapping!$A$1:$C$17,3,0),Mapping!$E$1:$F$6,2,0)</f>
        <v>Vùng 01</v>
      </c>
    </row>
    <row r="684" spans="1:17" x14ac:dyDescent="0.3">
      <c r="A684" s="33">
        <v>44561</v>
      </c>
      <c r="B684">
        <v>2706</v>
      </c>
      <c r="C684">
        <v>23</v>
      </c>
      <c r="D684" s="38" t="s">
        <v>77</v>
      </c>
      <c r="E684" s="2" t="s">
        <v>41</v>
      </c>
      <c r="F684">
        <v>1114099</v>
      </c>
      <c r="G684" s="44">
        <f t="shared" si="70"/>
        <v>44197</v>
      </c>
      <c r="H684" s="50">
        <f t="shared" si="71"/>
        <v>365</v>
      </c>
      <c r="I684" s="50">
        <f t="shared" si="72"/>
        <v>4284114.5</v>
      </c>
      <c r="J684" s="46">
        <v>117373</v>
      </c>
      <c r="K684" s="2" t="s">
        <v>34</v>
      </c>
      <c r="L684" s="52" t="str">
        <f t="shared" si="73"/>
        <v>20211231VND</v>
      </c>
      <c r="M684">
        <f>VLOOKUP(L684,Mapping!$H$1:$K$25,4,0)</f>
        <v>1</v>
      </c>
      <c r="N684">
        <f t="shared" si="74"/>
        <v>1.1140989999999999E-3</v>
      </c>
      <c r="O684">
        <f t="shared" si="75"/>
        <v>1.17373E-4</v>
      </c>
      <c r="P684">
        <f t="shared" si="76"/>
        <v>4.2841145000000001E-3</v>
      </c>
      <c r="Q684" t="str">
        <f>VLOOKUP(VLOOKUP(C684,Mapping!$A$1:$C$17,3,0),Mapping!$E$1:$F$6,2,0)</f>
        <v>Vùng 02</v>
      </c>
    </row>
    <row r="685" spans="1:17" x14ac:dyDescent="0.3">
      <c r="A685" s="33">
        <v>44561</v>
      </c>
      <c r="B685">
        <v>2706</v>
      </c>
      <c r="C685">
        <v>34</v>
      </c>
      <c r="D685" s="38" t="s">
        <v>77</v>
      </c>
      <c r="E685" s="2" t="s">
        <v>41</v>
      </c>
      <c r="F685">
        <v>855342</v>
      </c>
      <c r="G685" s="44">
        <f t="shared" si="70"/>
        <v>44197</v>
      </c>
      <c r="H685" s="50">
        <f t="shared" si="71"/>
        <v>365</v>
      </c>
      <c r="I685" s="50">
        <f t="shared" si="72"/>
        <v>32435177.5</v>
      </c>
      <c r="J685" s="46">
        <v>888635</v>
      </c>
      <c r="K685" s="2" t="s">
        <v>34</v>
      </c>
      <c r="L685" s="52" t="str">
        <f t="shared" si="73"/>
        <v>20211231VND</v>
      </c>
      <c r="M685">
        <f>VLOOKUP(L685,Mapping!$H$1:$K$25,4,0)</f>
        <v>1</v>
      </c>
      <c r="N685">
        <f t="shared" si="74"/>
        <v>8.5534200000000004E-4</v>
      </c>
      <c r="O685">
        <f t="shared" si="75"/>
        <v>8.8863500000000003E-4</v>
      </c>
      <c r="P685">
        <f t="shared" si="76"/>
        <v>3.2435177500000002E-2</v>
      </c>
      <c r="Q685" t="str">
        <f>VLOOKUP(VLOOKUP(C685,Mapping!$A$1:$C$17,3,0),Mapping!$E$1:$F$6,2,0)</f>
        <v>Vùng 02</v>
      </c>
    </row>
    <row r="686" spans="1:17" x14ac:dyDescent="0.3">
      <c r="A686" s="33">
        <v>44561</v>
      </c>
      <c r="B686">
        <v>2707</v>
      </c>
      <c r="C686">
        <v>41</v>
      </c>
      <c r="D686" s="38" t="s">
        <v>77</v>
      </c>
      <c r="E686" s="2" t="s">
        <v>41</v>
      </c>
      <c r="F686">
        <v>53442</v>
      </c>
      <c r="G686" s="44">
        <f t="shared" si="70"/>
        <v>44197</v>
      </c>
      <c r="H686" s="50">
        <f t="shared" si="71"/>
        <v>365</v>
      </c>
      <c r="I686" s="50">
        <f t="shared" si="72"/>
        <v>53856845</v>
      </c>
      <c r="J686" s="46">
        <v>1475530</v>
      </c>
      <c r="K686" s="2" t="s">
        <v>34</v>
      </c>
      <c r="L686" s="52" t="str">
        <f t="shared" si="73"/>
        <v>20211231VND</v>
      </c>
      <c r="M686">
        <f>VLOOKUP(L686,Mapping!$H$1:$K$25,4,0)</f>
        <v>1</v>
      </c>
      <c r="N686">
        <f t="shared" si="74"/>
        <v>5.3442000000000001E-5</v>
      </c>
      <c r="O686">
        <f t="shared" si="75"/>
        <v>1.4755300000000001E-3</v>
      </c>
      <c r="P686">
        <f t="shared" si="76"/>
        <v>5.3856845E-2</v>
      </c>
      <c r="Q686" t="str">
        <f>VLOOKUP(VLOOKUP(C686,Mapping!$A$1:$C$17,3,0),Mapping!$E$1:$F$6,2,0)</f>
        <v>Vùng 05</v>
      </c>
    </row>
    <row r="687" spans="1:17" x14ac:dyDescent="0.3">
      <c r="A687" s="33">
        <v>44561</v>
      </c>
      <c r="B687">
        <v>2708</v>
      </c>
      <c r="C687">
        <v>36</v>
      </c>
      <c r="D687" s="38" t="s">
        <v>77</v>
      </c>
      <c r="E687" s="2" t="s">
        <v>41</v>
      </c>
      <c r="F687">
        <v>452788</v>
      </c>
      <c r="G687" s="44">
        <f t="shared" si="70"/>
        <v>44197</v>
      </c>
      <c r="H687" s="50">
        <f t="shared" si="71"/>
        <v>365</v>
      </c>
      <c r="I687" s="50">
        <f t="shared" si="72"/>
        <v>37914411.5</v>
      </c>
      <c r="J687" s="46">
        <v>1038751</v>
      </c>
      <c r="K687" s="2" t="s">
        <v>34</v>
      </c>
      <c r="L687" s="52" t="str">
        <f t="shared" si="73"/>
        <v>20211231VND</v>
      </c>
      <c r="M687">
        <f>VLOOKUP(L687,Mapping!$H$1:$K$25,4,0)</f>
        <v>1</v>
      </c>
      <c r="N687">
        <f t="shared" si="74"/>
        <v>4.5278799999999998E-4</v>
      </c>
      <c r="O687">
        <f t="shared" si="75"/>
        <v>1.0387510000000001E-3</v>
      </c>
      <c r="P687">
        <f t="shared" si="76"/>
        <v>3.7914411500000002E-2</v>
      </c>
      <c r="Q687" t="str">
        <f>VLOOKUP(VLOOKUP(C687,Mapping!$A$1:$C$17,3,0),Mapping!$E$1:$F$6,2,0)</f>
        <v>Vùng 05</v>
      </c>
    </row>
    <row r="688" spans="1:17" x14ac:dyDescent="0.3">
      <c r="A688" s="33">
        <v>44561</v>
      </c>
      <c r="B688">
        <v>2709</v>
      </c>
      <c r="C688">
        <v>34</v>
      </c>
      <c r="D688" s="38" t="s">
        <v>77</v>
      </c>
      <c r="E688" s="2" t="s">
        <v>41</v>
      </c>
      <c r="F688">
        <v>424376</v>
      </c>
      <c r="G688" s="44">
        <f t="shared" si="70"/>
        <v>44197</v>
      </c>
      <c r="H688" s="50">
        <f t="shared" si="71"/>
        <v>365</v>
      </c>
      <c r="I688" s="50">
        <f t="shared" si="72"/>
        <v>29750091.500000004</v>
      </c>
      <c r="J688" s="46">
        <v>815071</v>
      </c>
      <c r="K688" s="2" t="s">
        <v>34</v>
      </c>
      <c r="L688" s="52" t="str">
        <f t="shared" si="73"/>
        <v>20211231VND</v>
      </c>
      <c r="M688">
        <f>VLOOKUP(L688,Mapping!$H$1:$K$25,4,0)</f>
        <v>1</v>
      </c>
      <c r="N688">
        <f t="shared" si="74"/>
        <v>4.2437600000000002E-4</v>
      </c>
      <c r="O688">
        <f t="shared" si="75"/>
        <v>8.15071E-4</v>
      </c>
      <c r="P688">
        <f t="shared" si="76"/>
        <v>2.9750091500000003E-2</v>
      </c>
      <c r="Q688" t="str">
        <f>VLOOKUP(VLOOKUP(C688,Mapping!$A$1:$C$17,3,0),Mapping!$E$1:$F$6,2,0)</f>
        <v>Vùng 02</v>
      </c>
    </row>
    <row r="689" spans="1:17" x14ac:dyDescent="0.3">
      <c r="A689" s="33">
        <v>44561</v>
      </c>
      <c r="B689">
        <v>2709</v>
      </c>
      <c r="C689">
        <v>34</v>
      </c>
      <c r="D689" s="38" t="s">
        <v>77</v>
      </c>
      <c r="E689" s="2" t="s">
        <v>41</v>
      </c>
      <c r="F689">
        <v>984977</v>
      </c>
      <c r="G689" s="44">
        <f t="shared" si="70"/>
        <v>44197</v>
      </c>
      <c r="H689" s="50">
        <f t="shared" si="71"/>
        <v>365</v>
      </c>
      <c r="I689" s="50">
        <f t="shared" si="72"/>
        <v>9219243</v>
      </c>
      <c r="J689" s="46">
        <v>252582</v>
      </c>
      <c r="K689" s="2" t="s">
        <v>34</v>
      </c>
      <c r="L689" s="52" t="str">
        <f t="shared" si="73"/>
        <v>20211231VND</v>
      </c>
      <c r="M689">
        <f>VLOOKUP(L689,Mapping!$H$1:$K$25,4,0)</f>
        <v>1</v>
      </c>
      <c r="N689">
        <f t="shared" si="74"/>
        <v>9.8497699999999994E-4</v>
      </c>
      <c r="O689">
        <f t="shared" si="75"/>
        <v>2.52582E-4</v>
      </c>
      <c r="P689">
        <f t="shared" si="76"/>
        <v>9.2192430000000002E-3</v>
      </c>
      <c r="Q689" t="str">
        <f>VLOOKUP(VLOOKUP(C689,Mapping!$A$1:$C$17,3,0),Mapping!$E$1:$F$6,2,0)</f>
        <v>Vùng 02</v>
      </c>
    </row>
    <row r="690" spans="1:17" x14ac:dyDescent="0.3">
      <c r="A690" s="33">
        <v>44561</v>
      </c>
      <c r="B690">
        <v>2711</v>
      </c>
      <c r="C690">
        <v>43</v>
      </c>
      <c r="D690" s="38" t="s">
        <v>77</v>
      </c>
      <c r="E690" s="2" t="s">
        <v>41</v>
      </c>
      <c r="F690">
        <v>1279339</v>
      </c>
      <c r="G690" s="44">
        <f t="shared" si="70"/>
        <v>44197</v>
      </c>
      <c r="H690" s="50">
        <f t="shared" si="71"/>
        <v>365</v>
      </c>
      <c r="I690" s="50">
        <f t="shared" si="72"/>
        <v>211323378908.66397</v>
      </c>
      <c r="J690" s="46">
        <v>262716</v>
      </c>
      <c r="K690" s="2" t="s">
        <v>35</v>
      </c>
      <c r="L690" s="52" t="str">
        <f t="shared" si="73"/>
        <v>20211231USD</v>
      </c>
      <c r="M690">
        <f>VLOOKUP(L690,Mapping!$H$1:$K$25,4,0)</f>
        <v>22037.795999999998</v>
      </c>
      <c r="N690">
        <f t="shared" si="74"/>
        <v>28.193811896843997</v>
      </c>
      <c r="O690">
        <f t="shared" si="75"/>
        <v>5.7896816139359997</v>
      </c>
      <c r="P690">
        <f t="shared" si="76"/>
        <v>211.32337890866398</v>
      </c>
      <c r="Q690" t="str">
        <f>VLOOKUP(VLOOKUP(C690,Mapping!$A$1:$C$17,3,0),Mapping!$E$1:$F$6,2,0)</f>
        <v>Vùng 04</v>
      </c>
    </row>
    <row r="691" spans="1:17" x14ac:dyDescent="0.3">
      <c r="A691" s="33">
        <v>44561</v>
      </c>
      <c r="B691">
        <v>2711</v>
      </c>
      <c r="C691">
        <v>43</v>
      </c>
      <c r="D691" s="38" t="s">
        <v>77</v>
      </c>
      <c r="E691" s="2" t="s">
        <v>41</v>
      </c>
      <c r="F691">
        <v>459731</v>
      </c>
      <c r="G691" s="44">
        <f t="shared" si="70"/>
        <v>44197</v>
      </c>
      <c r="H691" s="50">
        <f t="shared" si="71"/>
        <v>365</v>
      </c>
      <c r="I691" s="50">
        <f t="shared" si="72"/>
        <v>72001104.5</v>
      </c>
      <c r="J691" s="46">
        <v>1972633</v>
      </c>
      <c r="K691" s="2" t="s">
        <v>34</v>
      </c>
      <c r="L691" s="52" t="str">
        <f t="shared" si="73"/>
        <v>20211231VND</v>
      </c>
      <c r="M691">
        <f>VLOOKUP(L691,Mapping!$H$1:$K$25,4,0)</f>
        <v>1</v>
      </c>
      <c r="N691">
        <f t="shared" si="74"/>
        <v>4.5973100000000001E-4</v>
      </c>
      <c r="O691">
        <f t="shared" si="75"/>
        <v>1.9726330000000001E-3</v>
      </c>
      <c r="P691">
        <f t="shared" si="76"/>
        <v>7.2001104499999996E-2</v>
      </c>
      <c r="Q691" t="str">
        <f>VLOOKUP(VLOOKUP(C691,Mapping!$A$1:$C$17,3,0),Mapping!$E$1:$F$6,2,0)</f>
        <v>Vùng 04</v>
      </c>
    </row>
    <row r="692" spans="1:17" x14ac:dyDescent="0.3">
      <c r="A692" s="33">
        <v>44561</v>
      </c>
      <c r="B692">
        <v>2715</v>
      </c>
      <c r="C692">
        <v>20</v>
      </c>
      <c r="D692" s="38" t="s">
        <v>77</v>
      </c>
      <c r="E692" s="2" t="s">
        <v>41</v>
      </c>
      <c r="F692">
        <v>1148890</v>
      </c>
      <c r="G692" s="44">
        <f t="shared" si="70"/>
        <v>44197</v>
      </c>
      <c r="H692" s="50">
        <f t="shared" si="71"/>
        <v>365</v>
      </c>
      <c r="I692" s="50">
        <f t="shared" si="72"/>
        <v>29996174.5</v>
      </c>
      <c r="J692" s="46">
        <v>821813</v>
      </c>
      <c r="K692" s="2" t="s">
        <v>34</v>
      </c>
      <c r="L692" s="52" t="str">
        <f t="shared" si="73"/>
        <v>20211231VND</v>
      </c>
      <c r="M692">
        <f>VLOOKUP(L692,Mapping!$H$1:$K$25,4,0)</f>
        <v>1</v>
      </c>
      <c r="N692">
        <f t="shared" si="74"/>
        <v>1.1488900000000001E-3</v>
      </c>
      <c r="O692">
        <f t="shared" si="75"/>
        <v>8.2181300000000001E-4</v>
      </c>
      <c r="P692">
        <f t="shared" si="76"/>
        <v>2.99961745E-2</v>
      </c>
      <c r="Q692" t="str">
        <f>VLOOKUP(VLOOKUP(C692,Mapping!$A$1:$C$17,3,0),Mapping!$E$1:$F$6,2,0)</f>
        <v>Vùng 02</v>
      </c>
    </row>
    <row r="693" spans="1:17" x14ac:dyDescent="0.3">
      <c r="A693" s="33">
        <v>44561</v>
      </c>
      <c r="B693">
        <v>2715</v>
      </c>
      <c r="C693">
        <v>25</v>
      </c>
      <c r="D693" s="38" t="s">
        <v>77</v>
      </c>
      <c r="E693" s="2" t="s">
        <v>41</v>
      </c>
      <c r="F693">
        <v>777715</v>
      </c>
      <c r="G693" s="44">
        <f t="shared" si="70"/>
        <v>44197</v>
      </c>
      <c r="H693" s="50">
        <f t="shared" si="71"/>
        <v>365</v>
      </c>
      <c r="I693" s="50">
        <f t="shared" si="72"/>
        <v>1400943</v>
      </c>
      <c r="J693" s="46">
        <v>38382</v>
      </c>
      <c r="K693" s="2" t="s">
        <v>34</v>
      </c>
      <c r="L693" s="52" t="str">
        <f t="shared" si="73"/>
        <v>20211231VND</v>
      </c>
      <c r="M693">
        <f>VLOOKUP(L693,Mapping!$H$1:$K$25,4,0)</f>
        <v>1</v>
      </c>
      <c r="N693">
        <f t="shared" si="74"/>
        <v>7.77715E-4</v>
      </c>
      <c r="O693">
        <f t="shared" si="75"/>
        <v>3.8381999999999999E-5</v>
      </c>
      <c r="P693">
        <f t="shared" si="76"/>
        <v>1.400943E-3</v>
      </c>
      <c r="Q693" t="str">
        <f>VLOOKUP(VLOOKUP(C693,Mapping!$A$1:$C$17,3,0),Mapping!$E$1:$F$6,2,0)</f>
        <v>Vùng 01</v>
      </c>
    </row>
    <row r="694" spans="1:17" x14ac:dyDescent="0.3">
      <c r="A694" s="33">
        <v>44561</v>
      </c>
      <c r="B694">
        <v>2715</v>
      </c>
      <c r="C694">
        <v>20</v>
      </c>
      <c r="D694" s="38" t="s">
        <v>77</v>
      </c>
      <c r="E694" s="2" t="s">
        <v>41</v>
      </c>
      <c r="F694">
        <v>9700342</v>
      </c>
      <c r="G694" s="44">
        <f t="shared" si="70"/>
        <v>44197</v>
      </c>
      <c r="H694" s="50">
        <f t="shared" si="71"/>
        <v>365</v>
      </c>
      <c r="I694" s="50">
        <f t="shared" si="72"/>
        <v>248060497.00000003</v>
      </c>
      <c r="J694" s="46">
        <v>6796178</v>
      </c>
      <c r="K694" s="2" t="s">
        <v>34</v>
      </c>
      <c r="L694" s="52" t="str">
        <f t="shared" si="73"/>
        <v>20211231VND</v>
      </c>
      <c r="M694">
        <f>VLOOKUP(L694,Mapping!$H$1:$K$25,4,0)</f>
        <v>1</v>
      </c>
      <c r="N694">
        <f t="shared" si="74"/>
        <v>9.7003420000000007E-3</v>
      </c>
      <c r="O694">
        <f t="shared" si="75"/>
        <v>6.7961779999999999E-3</v>
      </c>
      <c r="P694">
        <f t="shared" si="76"/>
        <v>0.24806049700000002</v>
      </c>
      <c r="Q694" t="str">
        <f>VLOOKUP(VLOOKUP(C694,Mapping!$A$1:$C$17,3,0),Mapping!$E$1:$F$6,2,0)</f>
        <v>Vùng 02</v>
      </c>
    </row>
    <row r="695" spans="1:17" x14ac:dyDescent="0.3">
      <c r="A695" s="33">
        <v>44561</v>
      </c>
      <c r="B695">
        <v>2719</v>
      </c>
      <c r="C695">
        <v>45</v>
      </c>
      <c r="D695" s="38" t="s">
        <v>77</v>
      </c>
      <c r="E695" s="2" t="s">
        <v>41</v>
      </c>
      <c r="F695">
        <v>475098</v>
      </c>
      <c r="G695" s="44">
        <f t="shared" si="70"/>
        <v>44197</v>
      </c>
      <c r="H695" s="50">
        <f t="shared" si="71"/>
        <v>365</v>
      </c>
      <c r="I695" s="50">
        <f t="shared" si="72"/>
        <v>38567141</v>
      </c>
      <c r="J695" s="46">
        <v>1056634</v>
      </c>
      <c r="K695" s="2" t="s">
        <v>34</v>
      </c>
      <c r="L695" s="52" t="str">
        <f t="shared" si="73"/>
        <v>20211231VND</v>
      </c>
      <c r="M695">
        <f>VLOOKUP(L695,Mapping!$H$1:$K$25,4,0)</f>
        <v>1</v>
      </c>
      <c r="N695">
        <f t="shared" si="74"/>
        <v>4.7509800000000002E-4</v>
      </c>
      <c r="O695">
        <f t="shared" si="75"/>
        <v>1.0566340000000001E-3</v>
      </c>
      <c r="P695">
        <f t="shared" si="76"/>
        <v>3.8567140999999999E-2</v>
      </c>
      <c r="Q695" t="str">
        <f>VLOOKUP(VLOOKUP(C695,Mapping!$A$1:$C$17,3,0),Mapping!$E$1:$F$6,2,0)</f>
        <v>Vùng 02</v>
      </c>
    </row>
    <row r="696" spans="1:17" x14ac:dyDescent="0.3">
      <c r="A696" s="33">
        <v>44561</v>
      </c>
      <c r="B696">
        <v>2720</v>
      </c>
      <c r="C696">
        <v>45</v>
      </c>
      <c r="D696" s="38" t="s">
        <v>77</v>
      </c>
      <c r="E696" s="2" t="s">
        <v>41</v>
      </c>
      <c r="F696">
        <v>1013723</v>
      </c>
      <c r="G696" s="44">
        <f t="shared" si="70"/>
        <v>44197</v>
      </c>
      <c r="H696" s="50">
        <f t="shared" si="71"/>
        <v>365</v>
      </c>
      <c r="I696" s="50">
        <f t="shared" si="72"/>
        <v>54776134</v>
      </c>
      <c r="J696" s="46">
        <v>1500716</v>
      </c>
      <c r="K696" s="2" t="s">
        <v>34</v>
      </c>
      <c r="L696" s="52" t="str">
        <f t="shared" si="73"/>
        <v>20211231VND</v>
      </c>
      <c r="M696">
        <f>VLOOKUP(L696,Mapping!$H$1:$K$25,4,0)</f>
        <v>1</v>
      </c>
      <c r="N696">
        <f t="shared" si="74"/>
        <v>1.013723E-3</v>
      </c>
      <c r="O696">
        <f t="shared" si="75"/>
        <v>1.500716E-3</v>
      </c>
      <c r="P696">
        <f t="shared" si="76"/>
        <v>5.4776133999999997E-2</v>
      </c>
      <c r="Q696" t="str">
        <f>VLOOKUP(VLOOKUP(C696,Mapping!$A$1:$C$17,3,0),Mapping!$E$1:$F$6,2,0)</f>
        <v>Vùng 02</v>
      </c>
    </row>
    <row r="697" spans="1:17" x14ac:dyDescent="0.3">
      <c r="A697" s="33">
        <v>44561</v>
      </c>
      <c r="B697">
        <v>2722</v>
      </c>
      <c r="C697">
        <v>23</v>
      </c>
      <c r="D697" s="38" t="s">
        <v>77</v>
      </c>
      <c r="E697" s="2" t="s">
        <v>41</v>
      </c>
      <c r="F697">
        <v>844647</v>
      </c>
      <c r="G697" s="44">
        <f t="shared" si="70"/>
        <v>44197</v>
      </c>
      <c r="H697" s="50">
        <f t="shared" si="71"/>
        <v>365</v>
      </c>
      <c r="I697" s="50">
        <f t="shared" si="72"/>
        <v>6155177.5</v>
      </c>
      <c r="J697" s="46">
        <v>168635</v>
      </c>
      <c r="K697" s="2" t="s">
        <v>34</v>
      </c>
      <c r="L697" s="52" t="str">
        <f t="shared" si="73"/>
        <v>20211231VND</v>
      </c>
      <c r="M697">
        <f>VLOOKUP(L697,Mapping!$H$1:$K$25,4,0)</f>
        <v>1</v>
      </c>
      <c r="N697">
        <f t="shared" si="74"/>
        <v>8.4464700000000002E-4</v>
      </c>
      <c r="O697">
        <f t="shared" si="75"/>
        <v>1.6863499999999999E-4</v>
      </c>
      <c r="P697">
        <f t="shared" si="76"/>
        <v>6.1551775000000001E-3</v>
      </c>
      <c r="Q697" t="str">
        <f>VLOOKUP(VLOOKUP(C697,Mapping!$A$1:$C$17,3,0),Mapping!$E$1:$F$6,2,0)</f>
        <v>Vùng 02</v>
      </c>
    </row>
    <row r="698" spans="1:17" x14ac:dyDescent="0.3">
      <c r="A698" s="33">
        <v>44561</v>
      </c>
      <c r="B698">
        <v>2724</v>
      </c>
      <c r="C698">
        <v>48</v>
      </c>
      <c r="D698" s="38" t="s">
        <v>77</v>
      </c>
      <c r="E698" s="2" t="s">
        <v>41</v>
      </c>
      <c r="F698">
        <v>700368</v>
      </c>
      <c r="G698" s="44">
        <f t="shared" si="70"/>
        <v>44197</v>
      </c>
      <c r="H698" s="50">
        <f t="shared" si="71"/>
        <v>365</v>
      </c>
      <c r="I698" s="50">
        <f t="shared" si="72"/>
        <v>1418565171215.8081</v>
      </c>
      <c r="J698" s="46">
        <v>1763552</v>
      </c>
      <c r="K698" s="2" t="s">
        <v>35</v>
      </c>
      <c r="L698" s="52" t="str">
        <f t="shared" si="73"/>
        <v>20211231USD</v>
      </c>
      <c r="M698">
        <f>VLOOKUP(L698,Mapping!$H$1:$K$25,4,0)</f>
        <v>22037.795999999998</v>
      </c>
      <c r="N698">
        <f t="shared" si="74"/>
        <v>15.434567108928</v>
      </c>
      <c r="O698">
        <f t="shared" si="75"/>
        <v>38.864799211391997</v>
      </c>
      <c r="P698">
        <f t="shared" si="76"/>
        <v>1418.565171215808</v>
      </c>
      <c r="Q698" t="str">
        <f>VLOOKUP(VLOOKUP(C698,Mapping!$A$1:$C$17,3,0),Mapping!$E$1:$F$6,2,0)</f>
        <v>Vùng 01</v>
      </c>
    </row>
    <row r="699" spans="1:17" x14ac:dyDescent="0.3">
      <c r="A699" s="33">
        <v>44561</v>
      </c>
      <c r="B699">
        <v>2724</v>
      </c>
      <c r="C699">
        <v>48</v>
      </c>
      <c r="D699" s="38" t="s">
        <v>77</v>
      </c>
      <c r="E699" s="2" t="s">
        <v>41</v>
      </c>
      <c r="F699">
        <v>1132130</v>
      </c>
      <c r="G699" s="44">
        <f t="shared" si="70"/>
        <v>44197</v>
      </c>
      <c r="H699" s="50">
        <f t="shared" si="71"/>
        <v>365</v>
      </c>
      <c r="I699" s="50">
        <f t="shared" si="72"/>
        <v>39116210.5</v>
      </c>
      <c r="J699" s="46">
        <v>1071677</v>
      </c>
      <c r="K699" s="2" t="s">
        <v>34</v>
      </c>
      <c r="L699" s="52" t="str">
        <f t="shared" si="73"/>
        <v>20211231VND</v>
      </c>
      <c r="M699">
        <f>VLOOKUP(L699,Mapping!$H$1:$K$25,4,0)</f>
        <v>1</v>
      </c>
      <c r="N699">
        <f t="shared" si="74"/>
        <v>1.1321300000000001E-3</v>
      </c>
      <c r="O699">
        <f t="shared" si="75"/>
        <v>1.071677E-3</v>
      </c>
      <c r="P699">
        <f t="shared" si="76"/>
        <v>3.9116210499999998E-2</v>
      </c>
      <c r="Q699" t="str">
        <f>VLOOKUP(VLOOKUP(C699,Mapping!$A$1:$C$17,3,0),Mapping!$E$1:$F$6,2,0)</f>
        <v>Vùng 01</v>
      </c>
    </row>
    <row r="700" spans="1:17" x14ac:dyDescent="0.3">
      <c r="A700" s="33">
        <v>44561</v>
      </c>
      <c r="B700">
        <v>2724</v>
      </c>
      <c r="C700">
        <v>48</v>
      </c>
      <c r="D700" s="38" t="s">
        <v>77</v>
      </c>
      <c r="E700" s="2" t="s">
        <v>41</v>
      </c>
      <c r="F700">
        <v>191267</v>
      </c>
      <c r="G700" s="44">
        <f t="shared" si="70"/>
        <v>44197</v>
      </c>
      <c r="H700" s="50">
        <f t="shared" si="71"/>
        <v>365</v>
      </c>
      <c r="I700" s="50">
        <f t="shared" si="72"/>
        <v>59062256</v>
      </c>
      <c r="J700" s="46">
        <v>1618144</v>
      </c>
      <c r="K700" s="2" t="s">
        <v>34</v>
      </c>
      <c r="L700" s="52" t="str">
        <f t="shared" si="73"/>
        <v>20211231VND</v>
      </c>
      <c r="M700">
        <f>VLOOKUP(L700,Mapping!$H$1:$K$25,4,0)</f>
        <v>1</v>
      </c>
      <c r="N700">
        <f t="shared" si="74"/>
        <v>1.9126700000000001E-4</v>
      </c>
      <c r="O700">
        <f t="shared" si="75"/>
        <v>1.618144E-3</v>
      </c>
      <c r="P700">
        <f t="shared" si="76"/>
        <v>5.9062256E-2</v>
      </c>
      <c r="Q700" t="str">
        <f>VLOOKUP(VLOOKUP(C700,Mapping!$A$1:$C$17,3,0),Mapping!$E$1:$F$6,2,0)</f>
        <v>Vùng 01</v>
      </c>
    </row>
    <row r="701" spans="1:17" x14ac:dyDescent="0.3">
      <c r="A701" s="33">
        <v>44561</v>
      </c>
      <c r="B701">
        <v>2726</v>
      </c>
      <c r="C701">
        <v>34</v>
      </c>
      <c r="D701" s="38" t="s">
        <v>77</v>
      </c>
      <c r="E701" s="2" t="s">
        <v>43</v>
      </c>
      <c r="F701">
        <v>6928198</v>
      </c>
      <c r="G701" s="44">
        <f t="shared" si="70"/>
        <v>44197</v>
      </c>
      <c r="H701" s="50">
        <f t="shared" si="71"/>
        <v>365</v>
      </c>
      <c r="I701" s="50">
        <f t="shared" si="72"/>
        <v>326972256</v>
      </c>
      <c r="J701" s="46">
        <v>8958144</v>
      </c>
      <c r="K701" s="2" t="s">
        <v>34</v>
      </c>
      <c r="L701" s="52" t="str">
        <f t="shared" si="73"/>
        <v>20211231VND</v>
      </c>
      <c r="M701">
        <f>VLOOKUP(L701,Mapping!$H$1:$K$25,4,0)</f>
        <v>1</v>
      </c>
      <c r="N701">
        <f t="shared" si="74"/>
        <v>6.928198E-3</v>
      </c>
      <c r="O701">
        <f t="shared" si="75"/>
        <v>8.9581439999999995E-3</v>
      </c>
      <c r="P701">
        <f t="shared" si="76"/>
        <v>0.32697225600000002</v>
      </c>
      <c r="Q701" t="str">
        <f>VLOOKUP(VLOOKUP(C701,Mapping!$A$1:$C$17,3,0),Mapping!$E$1:$F$6,2,0)</f>
        <v>Vùng 02</v>
      </c>
    </row>
    <row r="702" spans="1:17" x14ac:dyDescent="0.3">
      <c r="A702" s="33">
        <v>44561</v>
      </c>
      <c r="B702">
        <v>2726</v>
      </c>
      <c r="C702">
        <v>34</v>
      </c>
      <c r="D702" s="38" t="s">
        <v>77</v>
      </c>
      <c r="E702" s="2" t="s">
        <v>41</v>
      </c>
      <c r="F702">
        <v>8749219</v>
      </c>
      <c r="G702" s="44">
        <f t="shared" si="70"/>
        <v>44197</v>
      </c>
      <c r="H702" s="50">
        <f t="shared" si="71"/>
        <v>365</v>
      </c>
      <c r="I702" s="50">
        <f t="shared" si="72"/>
        <v>232684908.5</v>
      </c>
      <c r="J702" s="46">
        <v>6374929</v>
      </c>
      <c r="K702" s="2" t="s">
        <v>34</v>
      </c>
      <c r="L702" s="52" t="str">
        <f t="shared" si="73"/>
        <v>20211231VND</v>
      </c>
      <c r="M702">
        <f>VLOOKUP(L702,Mapping!$H$1:$K$25,4,0)</f>
        <v>1</v>
      </c>
      <c r="N702">
        <f t="shared" si="74"/>
        <v>8.7492190000000008E-3</v>
      </c>
      <c r="O702">
        <f t="shared" si="75"/>
        <v>6.3749289999999997E-3</v>
      </c>
      <c r="P702">
        <f t="shared" si="76"/>
        <v>0.23268490850000001</v>
      </c>
      <c r="Q702" t="str">
        <f>VLOOKUP(VLOOKUP(C702,Mapping!$A$1:$C$17,3,0),Mapping!$E$1:$F$6,2,0)</f>
        <v>Vùng 02</v>
      </c>
    </row>
    <row r="703" spans="1:17" x14ac:dyDescent="0.3">
      <c r="A703" s="33">
        <v>44561</v>
      </c>
      <c r="B703">
        <v>2726</v>
      </c>
      <c r="C703">
        <v>34</v>
      </c>
      <c r="D703" s="38" t="s">
        <v>77</v>
      </c>
      <c r="E703" s="2" t="s">
        <v>41</v>
      </c>
      <c r="F703">
        <v>9962663</v>
      </c>
      <c r="G703" s="44">
        <f t="shared" si="70"/>
        <v>44197</v>
      </c>
      <c r="H703" s="50">
        <f t="shared" si="71"/>
        <v>365</v>
      </c>
      <c r="I703" s="50">
        <f t="shared" si="72"/>
        <v>222440417.00000003</v>
      </c>
      <c r="J703" s="46">
        <v>6094258</v>
      </c>
      <c r="K703" s="2" t="s">
        <v>34</v>
      </c>
      <c r="L703" s="52" t="str">
        <f t="shared" si="73"/>
        <v>20211231VND</v>
      </c>
      <c r="M703">
        <f>VLOOKUP(L703,Mapping!$H$1:$K$25,4,0)</f>
        <v>1</v>
      </c>
      <c r="N703">
        <f t="shared" si="74"/>
        <v>9.9626630000000001E-3</v>
      </c>
      <c r="O703">
        <f t="shared" si="75"/>
        <v>6.094258E-3</v>
      </c>
      <c r="P703">
        <f t="shared" si="76"/>
        <v>0.22244041700000003</v>
      </c>
      <c r="Q703" t="str">
        <f>VLOOKUP(VLOOKUP(C703,Mapping!$A$1:$C$17,3,0),Mapping!$E$1:$F$6,2,0)</f>
        <v>Vùng 02</v>
      </c>
    </row>
    <row r="704" spans="1:17" x14ac:dyDescent="0.3">
      <c r="A704" s="33">
        <v>44561</v>
      </c>
      <c r="B704">
        <v>2727</v>
      </c>
      <c r="C704">
        <v>16</v>
      </c>
      <c r="D704" s="38" t="s">
        <v>77</v>
      </c>
      <c r="E704" s="2" t="s">
        <v>41</v>
      </c>
      <c r="F704">
        <v>193535</v>
      </c>
      <c r="G704" s="44">
        <f t="shared" si="70"/>
        <v>44197</v>
      </c>
      <c r="H704" s="50">
        <f t="shared" si="71"/>
        <v>365</v>
      </c>
      <c r="I704" s="50">
        <f t="shared" si="72"/>
        <v>65416650.500000007</v>
      </c>
      <c r="J704" s="46">
        <v>1792237</v>
      </c>
      <c r="K704" s="2" t="s">
        <v>34</v>
      </c>
      <c r="L704" s="52" t="str">
        <f t="shared" si="73"/>
        <v>20211231VND</v>
      </c>
      <c r="M704">
        <f>VLOOKUP(L704,Mapping!$H$1:$K$25,4,0)</f>
        <v>1</v>
      </c>
      <c r="N704">
        <f t="shared" si="74"/>
        <v>1.93535E-4</v>
      </c>
      <c r="O704">
        <f t="shared" si="75"/>
        <v>1.7922369999999999E-3</v>
      </c>
      <c r="P704">
        <f t="shared" si="76"/>
        <v>6.5416650500000006E-2</v>
      </c>
      <c r="Q704" t="str">
        <f>VLOOKUP(VLOOKUP(C704,Mapping!$A$1:$C$17,3,0),Mapping!$E$1:$F$6,2,0)</f>
        <v>Vùng 01</v>
      </c>
    </row>
    <row r="705" spans="1:17" x14ac:dyDescent="0.3">
      <c r="A705" s="33">
        <v>44561</v>
      </c>
      <c r="B705">
        <v>2728</v>
      </c>
      <c r="C705">
        <v>20</v>
      </c>
      <c r="D705" s="38" t="s">
        <v>77</v>
      </c>
      <c r="E705" s="2" t="s">
        <v>41</v>
      </c>
      <c r="F705">
        <v>1695503</v>
      </c>
      <c r="G705" s="44">
        <f t="shared" si="70"/>
        <v>44197</v>
      </c>
      <c r="H705" s="50">
        <f t="shared" si="71"/>
        <v>365</v>
      </c>
      <c r="I705" s="50">
        <f t="shared" si="72"/>
        <v>24737692.5</v>
      </c>
      <c r="J705" s="46">
        <v>677745</v>
      </c>
      <c r="K705" s="2" t="s">
        <v>34</v>
      </c>
      <c r="L705" s="52" t="str">
        <f t="shared" si="73"/>
        <v>20211231VND</v>
      </c>
      <c r="M705">
        <f>VLOOKUP(L705,Mapping!$H$1:$K$25,4,0)</f>
        <v>1</v>
      </c>
      <c r="N705">
        <f t="shared" si="74"/>
        <v>1.6955029999999999E-3</v>
      </c>
      <c r="O705">
        <f t="shared" si="75"/>
        <v>6.77745E-4</v>
      </c>
      <c r="P705">
        <f t="shared" si="76"/>
        <v>2.4737692499999998E-2</v>
      </c>
      <c r="Q705" t="str">
        <f>VLOOKUP(VLOOKUP(C705,Mapping!$A$1:$C$17,3,0),Mapping!$E$1:$F$6,2,0)</f>
        <v>Vùng 02</v>
      </c>
    </row>
    <row r="706" spans="1:17" x14ac:dyDescent="0.3">
      <c r="A706" s="33">
        <v>44561</v>
      </c>
      <c r="B706">
        <v>2732</v>
      </c>
      <c r="C706">
        <v>23</v>
      </c>
      <c r="D706" s="38" t="s">
        <v>77</v>
      </c>
      <c r="E706" s="2" t="s">
        <v>41</v>
      </c>
      <c r="F706">
        <v>532021</v>
      </c>
      <c r="G706" s="44">
        <f t="shared" ref="G706:G769" si="77">DATE(YEAR(A706),1,1)</f>
        <v>44197</v>
      </c>
      <c r="H706" s="50">
        <f t="shared" ref="H706:H769" si="78">DATEDIF(G706,A706,"D")+1</f>
        <v>365</v>
      </c>
      <c r="I706" s="50">
        <f t="shared" si="72"/>
        <v>29447397</v>
      </c>
      <c r="J706" s="46">
        <v>806778</v>
      </c>
      <c r="K706" s="2" t="s">
        <v>34</v>
      </c>
      <c r="L706" s="52" t="str">
        <f t="shared" si="73"/>
        <v>20211231VND</v>
      </c>
      <c r="M706">
        <f>VLOOKUP(L706,Mapping!$H$1:$K$25,4,0)</f>
        <v>1</v>
      </c>
      <c r="N706">
        <f t="shared" si="74"/>
        <v>5.3202100000000003E-4</v>
      </c>
      <c r="O706">
        <f t="shared" si="75"/>
        <v>8.0677799999999997E-4</v>
      </c>
      <c r="P706">
        <f t="shared" si="76"/>
        <v>2.9447397E-2</v>
      </c>
      <c r="Q706" t="str">
        <f>VLOOKUP(VLOOKUP(C706,Mapping!$A$1:$C$17,3,0),Mapping!$E$1:$F$6,2,0)</f>
        <v>Vùng 02</v>
      </c>
    </row>
    <row r="707" spans="1:17" x14ac:dyDescent="0.3">
      <c r="A707" s="33">
        <v>44561</v>
      </c>
      <c r="B707">
        <v>2732</v>
      </c>
      <c r="C707">
        <v>23</v>
      </c>
      <c r="D707" s="38" t="s">
        <v>77</v>
      </c>
      <c r="E707" s="2" t="s">
        <v>41</v>
      </c>
      <c r="F707">
        <v>1155515</v>
      </c>
      <c r="G707" s="44">
        <f t="shared" si="77"/>
        <v>44197</v>
      </c>
      <c r="H707" s="50">
        <f t="shared" si="78"/>
        <v>365</v>
      </c>
      <c r="I707" s="50">
        <f t="shared" ref="I707:I770" si="79">H707*(J707/10)*M707</f>
        <v>317458847920.302</v>
      </c>
      <c r="J707" s="46">
        <v>394663</v>
      </c>
      <c r="K707" s="2" t="s">
        <v>35</v>
      </c>
      <c r="L707" s="52" t="str">
        <f t="shared" ref="L707:L770" si="80">CONCATENATE(TEXT(A707,"YYYYMMDD"),K707)</f>
        <v>20211231USD</v>
      </c>
      <c r="M707">
        <f>VLOOKUP(L707,Mapping!$H$1:$K$25,4,0)</f>
        <v>22037.795999999998</v>
      </c>
      <c r="N707">
        <f t="shared" ref="N707:N770" si="81">F707*M707/10^9</f>
        <v>25.46500384494</v>
      </c>
      <c r="O707">
        <f t="shared" ref="O707:O770" si="82">J707*M707/10^9</f>
        <v>8.6975026827479986</v>
      </c>
      <c r="P707">
        <f t="shared" ref="P707:P770" si="83">I707/10^9</f>
        <v>317.45884792030199</v>
      </c>
      <c r="Q707" t="str">
        <f>VLOOKUP(VLOOKUP(C707,Mapping!$A$1:$C$17,3,0),Mapping!$E$1:$F$6,2,0)</f>
        <v>Vùng 02</v>
      </c>
    </row>
    <row r="708" spans="1:17" x14ac:dyDescent="0.3">
      <c r="A708" s="33">
        <v>44561</v>
      </c>
      <c r="B708">
        <v>2732</v>
      </c>
      <c r="C708">
        <v>41</v>
      </c>
      <c r="D708" s="38" t="s">
        <v>77</v>
      </c>
      <c r="E708" s="2" t="s">
        <v>41</v>
      </c>
      <c r="F708">
        <v>1280649</v>
      </c>
      <c r="G708" s="44">
        <f t="shared" si="77"/>
        <v>44197</v>
      </c>
      <c r="H708" s="50">
        <f t="shared" si="78"/>
        <v>365</v>
      </c>
      <c r="I708" s="50">
        <f t="shared" si="79"/>
        <v>5413461</v>
      </c>
      <c r="J708" s="46">
        <v>148314</v>
      </c>
      <c r="K708" s="2" t="s">
        <v>34</v>
      </c>
      <c r="L708" s="52" t="str">
        <f t="shared" si="80"/>
        <v>20211231VND</v>
      </c>
      <c r="M708">
        <f>VLOOKUP(L708,Mapping!$H$1:$K$25,4,0)</f>
        <v>1</v>
      </c>
      <c r="N708">
        <f t="shared" si="81"/>
        <v>1.280649E-3</v>
      </c>
      <c r="O708">
        <f t="shared" si="82"/>
        <v>1.48314E-4</v>
      </c>
      <c r="P708">
        <f t="shared" si="83"/>
        <v>5.4134609999999996E-3</v>
      </c>
      <c r="Q708" t="str">
        <f>VLOOKUP(VLOOKUP(C708,Mapping!$A$1:$C$17,3,0),Mapping!$E$1:$F$6,2,0)</f>
        <v>Vùng 05</v>
      </c>
    </row>
    <row r="709" spans="1:17" x14ac:dyDescent="0.3">
      <c r="A709" s="33">
        <v>44561</v>
      </c>
      <c r="B709">
        <v>2734</v>
      </c>
      <c r="C709">
        <v>45</v>
      </c>
      <c r="D709" s="38" t="s">
        <v>77</v>
      </c>
      <c r="E709" s="2" t="s">
        <v>41</v>
      </c>
      <c r="F709">
        <v>1083899</v>
      </c>
      <c r="G709" s="44">
        <f t="shared" si="77"/>
        <v>44197</v>
      </c>
      <c r="H709" s="50">
        <f t="shared" si="78"/>
        <v>365</v>
      </c>
      <c r="I709" s="50">
        <f t="shared" si="79"/>
        <v>1537215212309.0647</v>
      </c>
      <c r="J709" s="46">
        <v>1962911</v>
      </c>
      <c r="K709" s="2" t="s">
        <v>36</v>
      </c>
      <c r="L709" s="52" t="str">
        <f t="shared" si="80"/>
        <v>20211231EUR</v>
      </c>
      <c r="M709">
        <f>VLOOKUP(L709,Mapping!$H$1:$K$25,4,0)</f>
        <v>21455.626499999998</v>
      </c>
      <c r="N709">
        <f t="shared" si="81"/>
        <v>23.2557321077235</v>
      </c>
      <c r="O709">
        <f t="shared" si="82"/>
        <v>42.115485268741494</v>
      </c>
      <c r="P709">
        <f t="shared" si="83"/>
        <v>1537.2152123090648</v>
      </c>
      <c r="Q709" t="str">
        <f>VLOOKUP(VLOOKUP(C709,Mapping!$A$1:$C$17,3,0),Mapping!$E$1:$F$6,2,0)</f>
        <v>Vùng 02</v>
      </c>
    </row>
    <row r="710" spans="1:17" x14ac:dyDescent="0.3">
      <c r="A710" s="33">
        <v>44561</v>
      </c>
      <c r="B710">
        <v>2734</v>
      </c>
      <c r="C710">
        <v>45</v>
      </c>
      <c r="D710" s="38" t="s">
        <v>77</v>
      </c>
      <c r="E710" s="2" t="s">
        <v>41</v>
      </c>
      <c r="F710">
        <v>8673971</v>
      </c>
      <c r="G710" s="44">
        <f t="shared" si="77"/>
        <v>44197</v>
      </c>
      <c r="H710" s="50">
        <f t="shared" si="78"/>
        <v>365</v>
      </c>
      <c r="I710" s="50">
        <f t="shared" si="79"/>
        <v>338437198</v>
      </c>
      <c r="J710" s="46">
        <v>9272252</v>
      </c>
      <c r="K710" s="2" t="s">
        <v>34</v>
      </c>
      <c r="L710" s="52" t="str">
        <f t="shared" si="80"/>
        <v>20211231VND</v>
      </c>
      <c r="M710">
        <f>VLOOKUP(L710,Mapping!$H$1:$K$25,4,0)</f>
        <v>1</v>
      </c>
      <c r="N710">
        <f t="shared" si="81"/>
        <v>8.6739710000000008E-3</v>
      </c>
      <c r="O710">
        <f t="shared" si="82"/>
        <v>9.2722519999999999E-3</v>
      </c>
      <c r="P710">
        <f t="shared" si="83"/>
        <v>0.33843719799999999</v>
      </c>
      <c r="Q710" t="str">
        <f>VLOOKUP(VLOOKUP(C710,Mapping!$A$1:$C$17,3,0),Mapping!$E$1:$F$6,2,0)</f>
        <v>Vùng 02</v>
      </c>
    </row>
    <row r="711" spans="1:17" x14ac:dyDescent="0.3">
      <c r="A711" s="33">
        <v>44561</v>
      </c>
      <c r="B711">
        <v>2734</v>
      </c>
      <c r="C711">
        <v>45</v>
      </c>
      <c r="D711" s="38" t="s">
        <v>77</v>
      </c>
      <c r="E711" s="2" t="s">
        <v>41</v>
      </c>
      <c r="F711">
        <v>5147326</v>
      </c>
      <c r="G711" s="44">
        <f t="shared" si="77"/>
        <v>44197</v>
      </c>
      <c r="H711" s="50">
        <f t="shared" si="78"/>
        <v>365</v>
      </c>
      <c r="I711" s="50">
        <f t="shared" si="79"/>
        <v>200599802.5</v>
      </c>
      <c r="J711" s="46">
        <v>5495885</v>
      </c>
      <c r="K711" s="2" t="s">
        <v>34</v>
      </c>
      <c r="L711" s="52" t="str">
        <f t="shared" si="80"/>
        <v>20211231VND</v>
      </c>
      <c r="M711">
        <f>VLOOKUP(L711,Mapping!$H$1:$K$25,4,0)</f>
        <v>1</v>
      </c>
      <c r="N711">
        <f t="shared" si="81"/>
        <v>5.1473259999999998E-3</v>
      </c>
      <c r="O711">
        <f t="shared" si="82"/>
        <v>5.4958849999999998E-3</v>
      </c>
      <c r="P711">
        <f t="shared" si="83"/>
        <v>0.20059980250000001</v>
      </c>
      <c r="Q711" t="str">
        <f>VLOOKUP(VLOOKUP(C711,Mapping!$A$1:$C$17,3,0),Mapping!$E$1:$F$6,2,0)</f>
        <v>Vùng 02</v>
      </c>
    </row>
    <row r="712" spans="1:17" x14ac:dyDescent="0.3">
      <c r="A712" s="33">
        <v>44561</v>
      </c>
      <c r="B712">
        <v>2734</v>
      </c>
      <c r="C712">
        <v>45</v>
      </c>
      <c r="D712" s="38" t="s">
        <v>77</v>
      </c>
      <c r="E712" s="2" t="s">
        <v>41</v>
      </c>
      <c r="F712">
        <v>1930413</v>
      </c>
      <c r="G712" s="44">
        <f t="shared" si="77"/>
        <v>44197</v>
      </c>
      <c r="H712" s="50">
        <f t="shared" si="78"/>
        <v>365</v>
      </c>
      <c r="I712" s="50">
        <f t="shared" si="79"/>
        <v>111185363851.64999</v>
      </c>
      <c r="J712" s="46">
        <v>138225</v>
      </c>
      <c r="K712" s="2" t="s">
        <v>35</v>
      </c>
      <c r="L712" s="52" t="str">
        <f t="shared" si="80"/>
        <v>20211231USD</v>
      </c>
      <c r="M712">
        <f>VLOOKUP(L712,Mapping!$H$1:$K$25,4,0)</f>
        <v>22037.795999999998</v>
      </c>
      <c r="N712">
        <f t="shared" si="81"/>
        <v>42.542047889747991</v>
      </c>
      <c r="O712">
        <f t="shared" si="82"/>
        <v>3.0461743521</v>
      </c>
      <c r="P712">
        <f t="shared" si="83"/>
        <v>111.18536385165</v>
      </c>
      <c r="Q712" t="str">
        <f>VLOOKUP(VLOOKUP(C712,Mapping!$A$1:$C$17,3,0),Mapping!$E$1:$F$6,2,0)</f>
        <v>Vùng 02</v>
      </c>
    </row>
    <row r="713" spans="1:17" x14ac:dyDescent="0.3">
      <c r="A713" s="33">
        <v>44561</v>
      </c>
      <c r="B713">
        <v>2734</v>
      </c>
      <c r="C713">
        <v>45</v>
      </c>
      <c r="D713" s="38" t="s">
        <v>77</v>
      </c>
      <c r="E713" s="2" t="s">
        <v>41</v>
      </c>
      <c r="F713">
        <v>1723254</v>
      </c>
      <c r="G713" s="44">
        <f t="shared" si="77"/>
        <v>44197</v>
      </c>
      <c r="H713" s="50">
        <f t="shared" si="78"/>
        <v>365</v>
      </c>
      <c r="I713" s="50">
        <f t="shared" si="79"/>
        <v>22190321</v>
      </c>
      <c r="J713" s="46">
        <v>607954</v>
      </c>
      <c r="K713" s="2" t="s">
        <v>34</v>
      </c>
      <c r="L713" s="52" t="str">
        <f t="shared" si="80"/>
        <v>20211231VND</v>
      </c>
      <c r="M713">
        <f>VLOOKUP(L713,Mapping!$H$1:$K$25,4,0)</f>
        <v>1</v>
      </c>
      <c r="N713">
        <f t="shared" si="81"/>
        <v>1.723254E-3</v>
      </c>
      <c r="O713">
        <f t="shared" si="82"/>
        <v>6.0795399999999996E-4</v>
      </c>
      <c r="P713">
        <f t="shared" si="83"/>
        <v>2.2190320999999999E-2</v>
      </c>
      <c r="Q713" t="str">
        <f>VLOOKUP(VLOOKUP(C713,Mapping!$A$1:$C$17,3,0),Mapping!$E$1:$F$6,2,0)</f>
        <v>Vùng 02</v>
      </c>
    </row>
    <row r="714" spans="1:17" x14ac:dyDescent="0.3">
      <c r="A714" s="33">
        <v>44561</v>
      </c>
      <c r="B714">
        <v>2735</v>
      </c>
      <c r="C714">
        <v>34</v>
      </c>
      <c r="D714" s="38" t="s">
        <v>77</v>
      </c>
      <c r="E714" s="2" t="s">
        <v>41</v>
      </c>
      <c r="F714">
        <v>450940</v>
      </c>
      <c r="G714" s="44">
        <f t="shared" si="77"/>
        <v>44197</v>
      </c>
      <c r="H714" s="50">
        <f t="shared" si="78"/>
        <v>365</v>
      </c>
      <c r="I714" s="50">
        <f t="shared" si="79"/>
        <v>35883953</v>
      </c>
      <c r="J714" s="46">
        <v>983122</v>
      </c>
      <c r="K714" s="2" t="s">
        <v>34</v>
      </c>
      <c r="L714" s="52" t="str">
        <f t="shared" si="80"/>
        <v>20211231VND</v>
      </c>
      <c r="M714">
        <f>VLOOKUP(L714,Mapping!$H$1:$K$25,4,0)</f>
        <v>1</v>
      </c>
      <c r="N714">
        <f t="shared" si="81"/>
        <v>4.5093999999999999E-4</v>
      </c>
      <c r="O714">
        <f t="shared" si="82"/>
        <v>9.831219999999999E-4</v>
      </c>
      <c r="P714">
        <f t="shared" si="83"/>
        <v>3.5883953000000003E-2</v>
      </c>
      <c r="Q714" t="str">
        <f>VLOOKUP(VLOOKUP(C714,Mapping!$A$1:$C$17,3,0),Mapping!$E$1:$F$6,2,0)</f>
        <v>Vùng 02</v>
      </c>
    </row>
    <row r="715" spans="1:17" x14ac:dyDescent="0.3">
      <c r="A715" s="33">
        <v>44561</v>
      </c>
      <c r="B715">
        <v>2736</v>
      </c>
      <c r="C715">
        <v>48</v>
      </c>
      <c r="D715" s="38" t="s">
        <v>77</v>
      </c>
      <c r="E715" s="2" t="s">
        <v>41</v>
      </c>
      <c r="F715">
        <v>776858</v>
      </c>
      <c r="G715" s="44">
        <f t="shared" si="77"/>
        <v>44197</v>
      </c>
      <c r="H715" s="50">
        <f t="shared" si="78"/>
        <v>365</v>
      </c>
      <c r="I715" s="50">
        <f t="shared" si="79"/>
        <v>28208879.000000004</v>
      </c>
      <c r="J715" s="46">
        <v>772846</v>
      </c>
      <c r="K715" s="2" t="s">
        <v>34</v>
      </c>
      <c r="L715" s="52" t="str">
        <f t="shared" si="80"/>
        <v>20211231VND</v>
      </c>
      <c r="M715">
        <f>VLOOKUP(L715,Mapping!$H$1:$K$25,4,0)</f>
        <v>1</v>
      </c>
      <c r="N715">
        <f t="shared" si="81"/>
        <v>7.7685799999999995E-4</v>
      </c>
      <c r="O715">
        <f t="shared" si="82"/>
        <v>7.7284599999999999E-4</v>
      </c>
      <c r="P715">
        <f t="shared" si="83"/>
        <v>2.8208879000000003E-2</v>
      </c>
      <c r="Q715" t="str">
        <f>VLOOKUP(VLOOKUP(C715,Mapping!$A$1:$C$17,3,0),Mapping!$E$1:$F$6,2,0)</f>
        <v>Vùng 01</v>
      </c>
    </row>
    <row r="716" spans="1:17" x14ac:dyDescent="0.3">
      <c r="A716" s="33">
        <v>44561</v>
      </c>
      <c r="B716">
        <v>2736</v>
      </c>
      <c r="C716">
        <v>11</v>
      </c>
      <c r="D716" s="38" t="s">
        <v>77</v>
      </c>
      <c r="E716" s="2" t="s">
        <v>41</v>
      </c>
      <c r="F716">
        <v>1557942</v>
      </c>
      <c r="G716" s="44">
        <f t="shared" si="77"/>
        <v>44197</v>
      </c>
      <c r="H716" s="50">
        <f t="shared" si="78"/>
        <v>365</v>
      </c>
      <c r="I716" s="50">
        <f t="shared" si="79"/>
        <v>2093785.9999999998</v>
      </c>
      <c r="J716" s="46">
        <v>57364</v>
      </c>
      <c r="K716" s="2" t="s">
        <v>34</v>
      </c>
      <c r="L716" s="52" t="str">
        <f t="shared" si="80"/>
        <v>20211231VND</v>
      </c>
      <c r="M716">
        <f>VLOOKUP(L716,Mapping!$H$1:$K$25,4,0)</f>
        <v>1</v>
      </c>
      <c r="N716">
        <f t="shared" si="81"/>
        <v>1.5579420000000001E-3</v>
      </c>
      <c r="O716">
        <f t="shared" si="82"/>
        <v>5.7364000000000002E-5</v>
      </c>
      <c r="P716">
        <f t="shared" si="83"/>
        <v>2.0937859999999998E-3</v>
      </c>
      <c r="Q716" t="str">
        <f>VLOOKUP(VLOOKUP(C716,Mapping!$A$1:$C$17,3,0),Mapping!$E$1:$F$6,2,0)</f>
        <v>Vùng 01</v>
      </c>
    </row>
    <row r="717" spans="1:17" x14ac:dyDescent="0.3">
      <c r="A717" s="33">
        <v>44561</v>
      </c>
      <c r="B717">
        <v>2737</v>
      </c>
      <c r="C717">
        <v>34</v>
      </c>
      <c r="D717" s="38" t="s">
        <v>77</v>
      </c>
      <c r="E717" s="2" t="s">
        <v>41</v>
      </c>
      <c r="F717">
        <v>16968</v>
      </c>
      <c r="G717" s="44">
        <f t="shared" si="77"/>
        <v>44197</v>
      </c>
      <c r="H717" s="50">
        <f t="shared" si="78"/>
        <v>365</v>
      </c>
      <c r="I717" s="50">
        <f t="shared" si="79"/>
        <v>4615206</v>
      </c>
      <c r="J717" s="46">
        <v>126444</v>
      </c>
      <c r="K717" s="2" t="s">
        <v>34</v>
      </c>
      <c r="L717" s="52" t="str">
        <f t="shared" si="80"/>
        <v>20211231VND</v>
      </c>
      <c r="M717">
        <f>VLOOKUP(L717,Mapping!$H$1:$K$25,4,0)</f>
        <v>1</v>
      </c>
      <c r="N717">
        <f t="shared" si="81"/>
        <v>1.6968000000000001E-5</v>
      </c>
      <c r="O717">
        <f t="shared" si="82"/>
        <v>1.26444E-4</v>
      </c>
      <c r="P717">
        <f t="shared" si="83"/>
        <v>4.6152060000000002E-3</v>
      </c>
      <c r="Q717" t="str">
        <f>VLOOKUP(VLOOKUP(C717,Mapping!$A$1:$C$17,3,0),Mapping!$E$1:$F$6,2,0)</f>
        <v>Vùng 02</v>
      </c>
    </row>
    <row r="718" spans="1:17" x14ac:dyDescent="0.3">
      <c r="A718" s="33">
        <v>44561</v>
      </c>
      <c r="B718">
        <v>2737</v>
      </c>
      <c r="C718">
        <v>20</v>
      </c>
      <c r="D718" s="38" t="s">
        <v>77</v>
      </c>
      <c r="E718" s="2" t="s">
        <v>41</v>
      </c>
      <c r="F718">
        <v>2432100</v>
      </c>
      <c r="G718" s="44">
        <f t="shared" si="77"/>
        <v>44197</v>
      </c>
      <c r="H718" s="50">
        <f t="shared" si="78"/>
        <v>365</v>
      </c>
      <c r="I718" s="50">
        <f t="shared" si="79"/>
        <v>146266377</v>
      </c>
      <c r="J718" s="46">
        <v>4007298</v>
      </c>
      <c r="K718" s="2" t="s">
        <v>34</v>
      </c>
      <c r="L718" s="52" t="str">
        <f t="shared" si="80"/>
        <v>20211231VND</v>
      </c>
      <c r="M718">
        <f>VLOOKUP(L718,Mapping!$H$1:$K$25,4,0)</f>
        <v>1</v>
      </c>
      <c r="N718">
        <f t="shared" si="81"/>
        <v>2.4321E-3</v>
      </c>
      <c r="O718">
        <f t="shared" si="82"/>
        <v>4.0072980000000003E-3</v>
      </c>
      <c r="P718">
        <f t="shared" si="83"/>
        <v>0.146266377</v>
      </c>
      <c r="Q718" t="str">
        <f>VLOOKUP(VLOOKUP(C718,Mapping!$A$1:$C$17,3,0),Mapping!$E$1:$F$6,2,0)</f>
        <v>Vùng 02</v>
      </c>
    </row>
    <row r="719" spans="1:17" x14ac:dyDescent="0.3">
      <c r="A719" s="33">
        <v>44561</v>
      </c>
      <c r="B719">
        <v>2737</v>
      </c>
      <c r="C719">
        <v>34</v>
      </c>
      <c r="D719" s="38" t="s">
        <v>77</v>
      </c>
      <c r="E719" s="2" t="s">
        <v>41</v>
      </c>
      <c r="F719">
        <v>978831</v>
      </c>
      <c r="G719" s="44">
        <f t="shared" si="77"/>
        <v>44197</v>
      </c>
      <c r="H719" s="50">
        <f t="shared" si="78"/>
        <v>365</v>
      </c>
      <c r="I719" s="50">
        <f t="shared" si="79"/>
        <v>48017940</v>
      </c>
      <c r="J719" s="46">
        <v>1315560</v>
      </c>
      <c r="K719" s="2" t="s">
        <v>34</v>
      </c>
      <c r="L719" s="52" t="str">
        <f t="shared" si="80"/>
        <v>20211231VND</v>
      </c>
      <c r="M719">
        <f>VLOOKUP(L719,Mapping!$H$1:$K$25,4,0)</f>
        <v>1</v>
      </c>
      <c r="N719">
        <f t="shared" si="81"/>
        <v>9.788310000000001E-4</v>
      </c>
      <c r="O719">
        <f t="shared" si="82"/>
        <v>1.3155599999999999E-3</v>
      </c>
      <c r="P719">
        <f t="shared" si="83"/>
        <v>4.8017940000000002E-2</v>
      </c>
      <c r="Q719" t="str">
        <f>VLOOKUP(VLOOKUP(C719,Mapping!$A$1:$C$17,3,0),Mapping!$E$1:$F$6,2,0)</f>
        <v>Vùng 02</v>
      </c>
    </row>
    <row r="720" spans="1:17" x14ac:dyDescent="0.3">
      <c r="A720" s="33">
        <v>44561</v>
      </c>
      <c r="B720">
        <v>2737</v>
      </c>
      <c r="C720">
        <v>20</v>
      </c>
      <c r="D720" s="38" t="s">
        <v>77</v>
      </c>
      <c r="E720" s="2" t="s">
        <v>41</v>
      </c>
      <c r="F720">
        <v>1820115</v>
      </c>
      <c r="G720" s="44">
        <f t="shared" si="77"/>
        <v>44197</v>
      </c>
      <c r="H720" s="50">
        <f t="shared" si="78"/>
        <v>365</v>
      </c>
      <c r="I720" s="50">
        <f t="shared" si="79"/>
        <v>6493217174.2453957</v>
      </c>
      <c r="J720" s="46">
        <v>1170343</v>
      </c>
      <c r="K720" s="2" t="s">
        <v>37</v>
      </c>
      <c r="L720" s="52" t="str">
        <f t="shared" si="80"/>
        <v>20211231JPY</v>
      </c>
      <c r="M720">
        <f>VLOOKUP(L720,Mapping!$H$1:$K$25,4,0)</f>
        <v>152.00361000000001</v>
      </c>
      <c r="N720">
        <f t="shared" si="81"/>
        <v>0.27666405061515004</v>
      </c>
      <c r="O720">
        <f t="shared" si="82"/>
        <v>0.17789636093823</v>
      </c>
      <c r="P720">
        <f t="shared" si="83"/>
        <v>6.4932171742453955</v>
      </c>
      <c r="Q720" t="str">
        <f>VLOOKUP(VLOOKUP(C720,Mapping!$A$1:$C$17,3,0),Mapping!$E$1:$F$6,2,0)</f>
        <v>Vùng 02</v>
      </c>
    </row>
    <row r="721" spans="1:17" x14ac:dyDescent="0.3">
      <c r="A721" s="33">
        <v>44561</v>
      </c>
      <c r="B721">
        <v>2737</v>
      </c>
      <c r="C721">
        <v>20</v>
      </c>
      <c r="D721" s="38" t="s">
        <v>77</v>
      </c>
      <c r="E721" s="2" t="s">
        <v>41</v>
      </c>
      <c r="F721">
        <v>754416</v>
      </c>
      <c r="G721" s="44">
        <f t="shared" si="77"/>
        <v>44197</v>
      </c>
      <c r="H721" s="50">
        <f t="shared" si="78"/>
        <v>365</v>
      </c>
      <c r="I721" s="50">
        <f t="shared" si="79"/>
        <v>561473148103.55994</v>
      </c>
      <c r="J721" s="46">
        <v>716960</v>
      </c>
      <c r="K721" s="2" t="s">
        <v>36</v>
      </c>
      <c r="L721" s="52" t="str">
        <f t="shared" si="80"/>
        <v>20211231EUR</v>
      </c>
      <c r="M721">
        <f>VLOOKUP(L721,Mapping!$H$1:$K$25,4,0)</f>
        <v>21455.626499999998</v>
      </c>
      <c r="N721">
        <f t="shared" si="81"/>
        <v>16.186467921623997</v>
      </c>
      <c r="O721">
        <f t="shared" si="82"/>
        <v>15.382825975439999</v>
      </c>
      <c r="P721">
        <f t="shared" si="83"/>
        <v>561.47314810355999</v>
      </c>
      <c r="Q721" t="str">
        <f>VLOOKUP(VLOOKUP(C721,Mapping!$A$1:$C$17,3,0),Mapping!$E$1:$F$6,2,0)</f>
        <v>Vùng 02</v>
      </c>
    </row>
    <row r="722" spans="1:17" x14ac:dyDescent="0.3">
      <c r="A722" s="33">
        <v>44561</v>
      </c>
      <c r="B722">
        <v>2737</v>
      </c>
      <c r="C722">
        <v>20</v>
      </c>
      <c r="D722" s="38" t="s">
        <v>77</v>
      </c>
      <c r="E722" s="2" t="s">
        <v>41</v>
      </c>
      <c r="F722">
        <v>1705071</v>
      </c>
      <c r="G722" s="44">
        <f t="shared" si="77"/>
        <v>44197</v>
      </c>
      <c r="H722" s="50">
        <f t="shared" si="78"/>
        <v>365</v>
      </c>
      <c r="I722" s="50">
        <f t="shared" si="79"/>
        <v>791692879674.31189</v>
      </c>
      <c r="J722" s="46">
        <v>984228</v>
      </c>
      <c r="K722" s="2" t="s">
        <v>35</v>
      </c>
      <c r="L722" s="52" t="str">
        <f t="shared" si="80"/>
        <v>20211231USD</v>
      </c>
      <c r="M722">
        <f>VLOOKUP(L722,Mapping!$H$1:$K$25,4,0)</f>
        <v>22037.795999999998</v>
      </c>
      <c r="N722">
        <f t="shared" si="81"/>
        <v>37.576006863516</v>
      </c>
      <c r="O722">
        <f t="shared" si="82"/>
        <v>21.690215881487998</v>
      </c>
      <c r="P722">
        <f t="shared" si="83"/>
        <v>791.69287967431194</v>
      </c>
      <c r="Q722" t="str">
        <f>VLOOKUP(VLOOKUP(C722,Mapping!$A$1:$C$17,3,0),Mapping!$E$1:$F$6,2,0)</f>
        <v>Vùng 02</v>
      </c>
    </row>
    <row r="723" spans="1:17" x14ac:dyDescent="0.3">
      <c r="A723" s="33">
        <v>44561</v>
      </c>
      <c r="B723">
        <v>2737</v>
      </c>
      <c r="C723">
        <v>20</v>
      </c>
      <c r="D723" s="38" t="s">
        <v>77</v>
      </c>
      <c r="E723" s="2" t="s">
        <v>41</v>
      </c>
      <c r="F723">
        <v>618988</v>
      </c>
      <c r="G723" s="44">
        <f t="shared" si="77"/>
        <v>44197</v>
      </c>
      <c r="H723" s="50">
        <f t="shared" si="78"/>
        <v>365</v>
      </c>
      <c r="I723" s="50">
        <f t="shared" si="79"/>
        <v>27676015.5</v>
      </c>
      <c r="J723" s="46">
        <v>758247</v>
      </c>
      <c r="K723" s="2" t="s">
        <v>34</v>
      </c>
      <c r="L723" s="52" t="str">
        <f t="shared" si="80"/>
        <v>20211231VND</v>
      </c>
      <c r="M723">
        <f>VLOOKUP(L723,Mapping!$H$1:$K$25,4,0)</f>
        <v>1</v>
      </c>
      <c r="N723">
        <f t="shared" si="81"/>
        <v>6.18988E-4</v>
      </c>
      <c r="O723">
        <f t="shared" si="82"/>
        <v>7.5824699999999998E-4</v>
      </c>
      <c r="P723">
        <f t="shared" si="83"/>
        <v>2.7676015500000001E-2</v>
      </c>
      <c r="Q723" t="str">
        <f>VLOOKUP(VLOOKUP(C723,Mapping!$A$1:$C$17,3,0),Mapping!$E$1:$F$6,2,0)</f>
        <v>Vùng 02</v>
      </c>
    </row>
    <row r="724" spans="1:17" x14ac:dyDescent="0.3">
      <c r="A724" s="33">
        <v>44561</v>
      </c>
      <c r="B724">
        <v>2737</v>
      </c>
      <c r="C724">
        <v>20</v>
      </c>
      <c r="D724" s="38" t="s">
        <v>77</v>
      </c>
      <c r="E724" s="2" t="s">
        <v>41</v>
      </c>
      <c r="F724">
        <v>447290</v>
      </c>
      <c r="G724" s="44">
        <f t="shared" si="77"/>
        <v>44197</v>
      </c>
      <c r="H724" s="50">
        <f t="shared" si="78"/>
        <v>365</v>
      </c>
      <c r="I724" s="50">
        <f t="shared" si="79"/>
        <v>52507221</v>
      </c>
      <c r="J724" s="46">
        <v>1438554</v>
      </c>
      <c r="K724" s="2" t="s">
        <v>34</v>
      </c>
      <c r="L724" s="52" t="str">
        <f t="shared" si="80"/>
        <v>20211231VND</v>
      </c>
      <c r="M724">
        <f>VLOOKUP(L724,Mapping!$H$1:$K$25,4,0)</f>
        <v>1</v>
      </c>
      <c r="N724">
        <f t="shared" si="81"/>
        <v>4.4728999999999998E-4</v>
      </c>
      <c r="O724">
        <f t="shared" si="82"/>
        <v>1.4385540000000001E-3</v>
      </c>
      <c r="P724">
        <f t="shared" si="83"/>
        <v>5.2507221E-2</v>
      </c>
      <c r="Q724" t="str">
        <f>VLOOKUP(VLOOKUP(C724,Mapping!$A$1:$C$17,3,0),Mapping!$E$1:$F$6,2,0)</f>
        <v>Vùng 02</v>
      </c>
    </row>
    <row r="725" spans="1:17" x14ac:dyDescent="0.3">
      <c r="A725" s="33">
        <v>44561</v>
      </c>
      <c r="B725">
        <v>2738</v>
      </c>
      <c r="C725">
        <v>41</v>
      </c>
      <c r="D725" s="38" t="s">
        <v>77</v>
      </c>
      <c r="E725" s="2" t="s">
        <v>41</v>
      </c>
      <c r="F725">
        <v>1934542</v>
      </c>
      <c r="G725" s="44">
        <f t="shared" si="77"/>
        <v>44197</v>
      </c>
      <c r="H725" s="50">
        <f t="shared" si="78"/>
        <v>365</v>
      </c>
      <c r="I725" s="50">
        <f t="shared" si="79"/>
        <v>1039592.9999999999</v>
      </c>
      <c r="J725" s="46">
        <v>28482</v>
      </c>
      <c r="K725" s="2" t="s">
        <v>34</v>
      </c>
      <c r="L725" s="52" t="str">
        <f t="shared" si="80"/>
        <v>20211231VND</v>
      </c>
      <c r="M725">
        <f>VLOOKUP(L725,Mapping!$H$1:$K$25,4,0)</f>
        <v>1</v>
      </c>
      <c r="N725">
        <f t="shared" si="81"/>
        <v>1.934542E-3</v>
      </c>
      <c r="O725">
        <f t="shared" si="82"/>
        <v>2.8481999999999999E-5</v>
      </c>
      <c r="P725">
        <f t="shared" si="83"/>
        <v>1.0395929999999999E-3</v>
      </c>
      <c r="Q725" t="str">
        <f>VLOOKUP(VLOOKUP(C725,Mapping!$A$1:$C$17,3,0),Mapping!$E$1:$F$6,2,0)</f>
        <v>Vùng 05</v>
      </c>
    </row>
    <row r="726" spans="1:17" x14ac:dyDescent="0.3">
      <c r="A726" s="33">
        <v>44561</v>
      </c>
      <c r="B726">
        <v>2740</v>
      </c>
      <c r="C726">
        <v>20</v>
      </c>
      <c r="D726" s="38" t="s">
        <v>77</v>
      </c>
      <c r="E726" s="2" t="s">
        <v>41</v>
      </c>
      <c r="F726">
        <v>7072223</v>
      </c>
      <c r="G726" s="44">
        <f t="shared" si="77"/>
        <v>44197</v>
      </c>
      <c r="H726" s="50">
        <f t="shared" si="78"/>
        <v>365</v>
      </c>
      <c r="I726" s="50">
        <f t="shared" si="79"/>
        <v>237629600</v>
      </c>
      <c r="J726" s="46">
        <v>6510400</v>
      </c>
      <c r="K726" s="2" t="s">
        <v>34</v>
      </c>
      <c r="L726" s="52" t="str">
        <f t="shared" si="80"/>
        <v>20211231VND</v>
      </c>
      <c r="M726">
        <f>VLOOKUP(L726,Mapping!$H$1:$K$25,4,0)</f>
        <v>1</v>
      </c>
      <c r="N726">
        <f t="shared" si="81"/>
        <v>7.0722229999999999E-3</v>
      </c>
      <c r="O726">
        <f t="shared" si="82"/>
        <v>6.5104000000000004E-3</v>
      </c>
      <c r="P726">
        <f t="shared" si="83"/>
        <v>0.2376296</v>
      </c>
      <c r="Q726" t="str">
        <f>VLOOKUP(VLOOKUP(C726,Mapping!$A$1:$C$17,3,0),Mapping!$E$1:$F$6,2,0)</f>
        <v>Vùng 02</v>
      </c>
    </row>
    <row r="727" spans="1:17" x14ac:dyDescent="0.3">
      <c r="A727" s="33">
        <v>44561</v>
      </c>
      <c r="B727">
        <v>2740</v>
      </c>
      <c r="C727">
        <v>20</v>
      </c>
      <c r="D727" s="38" t="s">
        <v>77</v>
      </c>
      <c r="E727" s="2" t="s">
        <v>41</v>
      </c>
      <c r="F727">
        <v>1964294</v>
      </c>
      <c r="G727" s="44">
        <f t="shared" si="77"/>
        <v>44197</v>
      </c>
      <c r="H727" s="50">
        <f t="shared" si="78"/>
        <v>365</v>
      </c>
      <c r="I727" s="50">
        <f t="shared" si="79"/>
        <v>669742504251.47998</v>
      </c>
      <c r="J727" s="46">
        <v>832620</v>
      </c>
      <c r="K727" s="2" t="s">
        <v>35</v>
      </c>
      <c r="L727" s="52" t="str">
        <f t="shared" si="80"/>
        <v>20211231USD</v>
      </c>
      <c r="M727">
        <f>VLOOKUP(L727,Mapping!$H$1:$K$25,4,0)</f>
        <v>22037.795999999998</v>
      </c>
      <c r="N727">
        <f t="shared" si="81"/>
        <v>43.288710456023992</v>
      </c>
      <c r="O727">
        <f t="shared" si="82"/>
        <v>18.34910970552</v>
      </c>
      <c r="P727">
        <f t="shared" si="83"/>
        <v>669.74250425148</v>
      </c>
      <c r="Q727" t="str">
        <f>VLOOKUP(VLOOKUP(C727,Mapping!$A$1:$C$17,3,0),Mapping!$E$1:$F$6,2,0)</f>
        <v>Vùng 02</v>
      </c>
    </row>
    <row r="728" spans="1:17" x14ac:dyDescent="0.3">
      <c r="A728" s="33">
        <v>44561</v>
      </c>
      <c r="B728">
        <v>2741</v>
      </c>
      <c r="C728">
        <v>20</v>
      </c>
      <c r="D728" s="38" t="s">
        <v>77</v>
      </c>
      <c r="E728" s="2" t="s">
        <v>41</v>
      </c>
      <c r="F728">
        <v>568038</v>
      </c>
      <c r="G728" s="44">
        <f t="shared" si="77"/>
        <v>44197</v>
      </c>
      <c r="H728" s="50">
        <f t="shared" si="78"/>
        <v>365</v>
      </c>
      <c r="I728" s="50">
        <f t="shared" si="79"/>
        <v>21480688</v>
      </c>
      <c r="J728" s="46">
        <v>588512</v>
      </c>
      <c r="K728" s="2" t="s">
        <v>34</v>
      </c>
      <c r="L728" s="52" t="str">
        <f t="shared" si="80"/>
        <v>20211231VND</v>
      </c>
      <c r="M728">
        <f>VLOOKUP(L728,Mapping!$H$1:$K$25,4,0)</f>
        <v>1</v>
      </c>
      <c r="N728">
        <f t="shared" si="81"/>
        <v>5.6803799999999998E-4</v>
      </c>
      <c r="O728">
        <f t="shared" si="82"/>
        <v>5.8851200000000002E-4</v>
      </c>
      <c r="P728">
        <f t="shared" si="83"/>
        <v>2.1480688000000001E-2</v>
      </c>
      <c r="Q728" t="str">
        <f>VLOOKUP(VLOOKUP(C728,Mapping!$A$1:$C$17,3,0),Mapping!$E$1:$F$6,2,0)</f>
        <v>Vùng 02</v>
      </c>
    </row>
    <row r="729" spans="1:17" x14ac:dyDescent="0.3">
      <c r="A729" s="33">
        <v>44561</v>
      </c>
      <c r="B729">
        <v>2743</v>
      </c>
      <c r="C729">
        <v>34</v>
      </c>
      <c r="D729" s="38" t="s">
        <v>77</v>
      </c>
      <c r="E729" s="2" t="s">
        <v>41</v>
      </c>
      <c r="F729">
        <v>1072202</v>
      </c>
      <c r="G729" s="44">
        <f t="shared" si="77"/>
        <v>44197</v>
      </c>
      <c r="H729" s="50">
        <f t="shared" si="78"/>
        <v>365</v>
      </c>
      <c r="I729" s="50">
        <f t="shared" si="79"/>
        <v>54071611</v>
      </c>
      <c r="J729" s="46">
        <v>1481414</v>
      </c>
      <c r="K729" s="2" t="s">
        <v>34</v>
      </c>
      <c r="L729" s="52" t="str">
        <f t="shared" si="80"/>
        <v>20211231VND</v>
      </c>
      <c r="M729">
        <f>VLOOKUP(L729,Mapping!$H$1:$K$25,4,0)</f>
        <v>1</v>
      </c>
      <c r="N729">
        <f t="shared" si="81"/>
        <v>1.072202E-3</v>
      </c>
      <c r="O729">
        <f t="shared" si="82"/>
        <v>1.4814139999999999E-3</v>
      </c>
      <c r="P729">
        <f t="shared" si="83"/>
        <v>5.4071610999999999E-2</v>
      </c>
      <c r="Q729" t="str">
        <f>VLOOKUP(VLOOKUP(C729,Mapping!$A$1:$C$17,3,0),Mapping!$E$1:$F$6,2,0)</f>
        <v>Vùng 02</v>
      </c>
    </row>
    <row r="730" spans="1:17" x14ac:dyDescent="0.3">
      <c r="A730" s="33">
        <v>44561</v>
      </c>
      <c r="B730">
        <v>2746</v>
      </c>
      <c r="C730">
        <v>34</v>
      </c>
      <c r="D730" s="38" t="s">
        <v>77</v>
      </c>
      <c r="E730" s="2" t="s">
        <v>41</v>
      </c>
      <c r="F730">
        <v>1366785</v>
      </c>
      <c r="G730" s="44">
        <f t="shared" si="77"/>
        <v>44197</v>
      </c>
      <c r="H730" s="50">
        <f t="shared" si="78"/>
        <v>365</v>
      </c>
      <c r="I730" s="50">
        <f t="shared" si="79"/>
        <v>17302898</v>
      </c>
      <c r="J730" s="46">
        <v>474052</v>
      </c>
      <c r="K730" s="2" t="s">
        <v>34</v>
      </c>
      <c r="L730" s="52" t="str">
        <f t="shared" si="80"/>
        <v>20211231VND</v>
      </c>
      <c r="M730">
        <f>VLOOKUP(L730,Mapping!$H$1:$K$25,4,0)</f>
        <v>1</v>
      </c>
      <c r="N730">
        <f t="shared" si="81"/>
        <v>1.3667849999999999E-3</v>
      </c>
      <c r="O730">
        <f t="shared" si="82"/>
        <v>4.7405199999999998E-4</v>
      </c>
      <c r="P730">
        <f t="shared" si="83"/>
        <v>1.7302898000000001E-2</v>
      </c>
      <c r="Q730" t="str">
        <f>VLOOKUP(VLOOKUP(C730,Mapping!$A$1:$C$17,3,0),Mapping!$E$1:$F$6,2,0)</f>
        <v>Vùng 02</v>
      </c>
    </row>
    <row r="731" spans="1:17" x14ac:dyDescent="0.3">
      <c r="A731" s="33">
        <v>44561</v>
      </c>
      <c r="B731">
        <v>2748</v>
      </c>
      <c r="C731">
        <v>25</v>
      </c>
      <c r="D731" s="38" t="s">
        <v>77</v>
      </c>
      <c r="E731" s="2" t="s">
        <v>41</v>
      </c>
      <c r="F731">
        <v>491868</v>
      </c>
      <c r="G731" s="44">
        <f t="shared" si="77"/>
        <v>44197</v>
      </c>
      <c r="H731" s="50">
        <f t="shared" si="78"/>
        <v>365</v>
      </c>
      <c r="I731" s="50">
        <f t="shared" si="79"/>
        <v>279806645377.11597</v>
      </c>
      <c r="J731" s="46">
        <v>347854</v>
      </c>
      <c r="K731" s="2" t="s">
        <v>35</v>
      </c>
      <c r="L731" s="52" t="str">
        <f t="shared" si="80"/>
        <v>20211231USD</v>
      </c>
      <c r="M731">
        <f>VLOOKUP(L731,Mapping!$H$1:$K$25,4,0)</f>
        <v>22037.795999999998</v>
      </c>
      <c r="N731">
        <f t="shared" si="81"/>
        <v>10.839686642927999</v>
      </c>
      <c r="O731">
        <f t="shared" si="82"/>
        <v>7.6659354897839993</v>
      </c>
      <c r="P731">
        <f t="shared" si="83"/>
        <v>279.80664537711596</v>
      </c>
      <c r="Q731" t="str">
        <f>VLOOKUP(VLOOKUP(C731,Mapping!$A$1:$C$17,3,0),Mapping!$E$1:$F$6,2,0)</f>
        <v>Vùng 01</v>
      </c>
    </row>
    <row r="732" spans="1:17" x14ac:dyDescent="0.3">
      <c r="A732" s="33">
        <v>44561</v>
      </c>
      <c r="B732">
        <v>2748</v>
      </c>
      <c r="C732">
        <v>25</v>
      </c>
      <c r="D732" s="38" t="s">
        <v>77</v>
      </c>
      <c r="E732" s="2" t="s">
        <v>41</v>
      </c>
      <c r="F732">
        <v>88970</v>
      </c>
      <c r="G732" s="44">
        <f t="shared" si="77"/>
        <v>44197</v>
      </c>
      <c r="H732" s="50">
        <f t="shared" si="78"/>
        <v>365</v>
      </c>
      <c r="I732" s="50">
        <f t="shared" si="79"/>
        <v>32330020.999999996</v>
      </c>
      <c r="J732" s="46">
        <v>885754</v>
      </c>
      <c r="K732" s="2" t="s">
        <v>34</v>
      </c>
      <c r="L732" s="52" t="str">
        <f t="shared" si="80"/>
        <v>20211231VND</v>
      </c>
      <c r="M732">
        <f>VLOOKUP(L732,Mapping!$H$1:$K$25,4,0)</f>
        <v>1</v>
      </c>
      <c r="N732">
        <f t="shared" si="81"/>
        <v>8.8969999999999997E-5</v>
      </c>
      <c r="O732">
        <f t="shared" si="82"/>
        <v>8.8575399999999999E-4</v>
      </c>
      <c r="P732">
        <f t="shared" si="83"/>
        <v>3.2330020999999994E-2</v>
      </c>
      <c r="Q732" t="str">
        <f>VLOOKUP(VLOOKUP(C732,Mapping!$A$1:$C$17,3,0),Mapping!$E$1:$F$6,2,0)</f>
        <v>Vùng 01</v>
      </c>
    </row>
    <row r="733" spans="1:17" x14ac:dyDescent="0.3">
      <c r="A733" s="33">
        <v>44561</v>
      </c>
      <c r="B733">
        <v>2749</v>
      </c>
      <c r="C733">
        <v>26</v>
      </c>
      <c r="D733" s="38" t="s">
        <v>77</v>
      </c>
      <c r="E733" s="2" t="s">
        <v>41</v>
      </c>
      <c r="F733">
        <v>97866</v>
      </c>
      <c r="G733" s="44">
        <f t="shared" si="77"/>
        <v>44197</v>
      </c>
      <c r="H733" s="50">
        <f t="shared" si="78"/>
        <v>365</v>
      </c>
      <c r="I733" s="50">
        <f t="shared" si="79"/>
        <v>9783314</v>
      </c>
      <c r="J733" s="46">
        <v>268036</v>
      </c>
      <c r="K733" s="2" t="s">
        <v>34</v>
      </c>
      <c r="L733" s="52" t="str">
        <f t="shared" si="80"/>
        <v>20211231VND</v>
      </c>
      <c r="M733">
        <f>VLOOKUP(L733,Mapping!$H$1:$K$25,4,0)</f>
        <v>1</v>
      </c>
      <c r="N733">
        <f t="shared" si="81"/>
        <v>9.7866000000000001E-5</v>
      </c>
      <c r="O733">
        <f t="shared" si="82"/>
        <v>2.6803599999999998E-4</v>
      </c>
      <c r="P733">
        <f t="shared" si="83"/>
        <v>9.7833139999999996E-3</v>
      </c>
      <c r="Q733" t="str">
        <f>VLOOKUP(VLOOKUP(C733,Mapping!$A$1:$C$17,3,0),Mapping!$E$1:$F$6,2,0)</f>
        <v>Vùng 04</v>
      </c>
    </row>
    <row r="734" spans="1:17" x14ac:dyDescent="0.3">
      <c r="A734" s="33">
        <v>44561</v>
      </c>
      <c r="B734">
        <v>2751</v>
      </c>
      <c r="C734">
        <v>45</v>
      </c>
      <c r="D734" s="38" t="s">
        <v>77</v>
      </c>
      <c r="E734" s="2" t="s">
        <v>41</v>
      </c>
      <c r="F734">
        <v>1616030</v>
      </c>
      <c r="G734" s="44">
        <f t="shared" si="77"/>
        <v>44197</v>
      </c>
      <c r="H734" s="50">
        <f t="shared" si="78"/>
        <v>365</v>
      </c>
      <c r="I734" s="50">
        <f t="shared" si="79"/>
        <v>38200973</v>
      </c>
      <c r="J734" s="46">
        <v>1046602</v>
      </c>
      <c r="K734" s="2" t="s">
        <v>34</v>
      </c>
      <c r="L734" s="52" t="str">
        <f t="shared" si="80"/>
        <v>20211231VND</v>
      </c>
      <c r="M734">
        <f>VLOOKUP(L734,Mapping!$H$1:$K$25,4,0)</f>
        <v>1</v>
      </c>
      <c r="N734">
        <f t="shared" si="81"/>
        <v>1.6160300000000001E-3</v>
      </c>
      <c r="O734">
        <f t="shared" si="82"/>
        <v>1.046602E-3</v>
      </c>
      <c r="P734">
        <f t="shared" si="83"/>
        <v>3.8200972999999999E-2</v>
      </c>
      <c r="Q734" t="str">
        <f>VLOOKUP(VLOOKUP(C734,Mapping!$A$1:$C$17,3,0),Mapping!$E$1:$F$6,2,0)</f>
        <v>Vùng 02</v>
      </c>
    </row>
    <row r="735" spans="1:17" x14ac:dyDescent="0.3">
      <c r="A735" s="33">
        <v>44561</v>
      </c>
      <c r="B735">
        <v>2751</v>
      </c>
      <c r="C735">
        <v>20</v>
      </c>
      <c r="D735" s="38" t="s">
        <v>77</v>
      </c>
      <c r="E735" s="2" t="s">
        <v>41</v>
      </c>
      <c r="F735">
        <v>357098</v>
      </c>
      <c r="G735" s="44">
        <f t="shared" si="77"/>
        <v>44197</v>
      </c>
      <c r="H735" s="50">
        <f t="shared" si="78"/>
        <v>365</v>
      </c>
      <c r="I735" s="50">
        <f t="shared" si="79"/>
        <v>693938</v>
      </c>
      <c r="J735" s="46">
        <v>19012</v>
      </c>
      <c r="K735" s="2" t="s">
        <v>34</v>
      </c>
      <c r="L735" s="52" t="str">
        <f t="shared" si="80"/>
        <v>20211231VND</v>
      </c>
      <c r="M735">
        <f>VLOOKUP(L735,Mapping!$H$1:$K$25,4,0)</f>
        <v>1</v>
      </c>
      <c r="N735">
        <f t="shared" si="81"/>
        <v>3.5709799999999997E-4</v>
      </c>
      <c r="O735">
        <f t="shared" si="82"/>
        <v>1.9012E-5</v>
      </c>
      <c r="P735">
        <f t="shared" si="83"/>
        <v>6.9393799999999996E-4</v>
      </c>
      <c r="Q735" t="str">
        <f>VLOOKUP(VLOOKUP(C735,Mapping!$A$1:$C$17,3,0),Mapping!$E$1:$F$6,2,0)</f>
        <v>Vùng 02</v>
      </c>
    </row>
    <row r="736" spans="1:17" x14ac:dyDescent="0.3">
      <c r="A736" s="33">
        <v>44561</v>
      </c>
      <c r="B736">
        <v>2752</v>
      </c>
      <c r="C736">
        <v>48</v>
      </c>
      <c r="D736" s="38" t="s">
        <v>77</v>
      </c>
      <c r="E736" s="2" t="s">
        <v>41</v>
      </c>
      <c r="F736">
        <v>1976065</v>
      </c>
      <c r="G736" s="44">
        <f t="shared" si="77"/>
        <v>44197</v>
      </c>
      <c r="H736" s="50">
        <f t="shared" si="78"/>
        <v>365</v>
      </c>
      <c r="I736" s="50">
        <f t="shared" si="79"/>
        <v>29214235</v>
      </c>
      <c r="J736" s="46">
        <v>800390</v>
      </c>
      <c r="K736" s="2" t="s">
        <v>34</v>
      </c>
      <c r="L736" s="52" t="str">
        <f t="shared" si="80"/>
        <v>20211231VND</v>
      </c>
      <c r="M736">
        <f>VLOOKUP(L736,Mapping!$H$1:$K$25,4,0)</f>
        <v>1</v>
      </c>
      <c r="N736">
        <f t="shared" si="81"/>
        <v>1.9760649999999999E-3</v>
      </c>
      <c r="O736">
        <f t="shared" si="82"/>
        <v>8.0039E-4</v>
      </c>
      <c r="P736">
        <f t="shared" si="83"/>
        <v>2.9214235000000002E-2</v>
      </c>
      <c r="Q736" t="str">
        <f>VLOOKUP(VLOOKUP(C736,Mapping!$A$1:$C$17,3,0),Mapping!$E$1:$F$6,2,0)</f>
        <v>Vùng 01</v>
      </c>
    </row>
    <row r="737" spans="1:17" x14ac:dyDescent="0.3">
      <c r="A737" s="33">
        <v>44561</v>
      </c>
      <c r="B737">
        <v>2752</v>
      </c>
      <c r="C737">
        <v>48</v>
      </c>
      <c r="D737" s="38" t="s">
        <v>77</v>
      </c>
      <c r="E737" s="2" t="s">
        <v>41</v>
      </c>
      <c r="F737">
        <v>440392</v>
      </c>
      <c r="G737" s="44">
        <f t="shared" si="77"/>
        <v>44197</v>
      </c>
      <c r="H737" s="50">
        <f t="shared" si="78"/>
        <v>365</v>
      </c>
      <c r="I737" s="50">
        <f t="shared" si="79"/>
        <v>742787407170.66589</v>
      </c>
      <c r="J737" s="46">
        <v>923429</v>
      </c>
      <c r="K737" s="2" t="s">
        <v>35</v>
      </c>
      <c r="L737" s="52" t="str">
        <f t="shared" si="80"/>
        <v>20211231USD</v>
      </c>
      <c r="M737">
        <f>VLOOKUP(L737,Mapping!$H$1:$K$25,4,0)</f>
        <v>22037.795999999998</v>
      </c>
      <c r="N737">
        <f t="shared" si="81"/>
        <v>9.7052690560319999</v>
      </c>
      <c r="O737">
        <f t="shared" si="82"/>
        <v>20.350339922483997</v>
      </c>
      <c r="P737">
        <f t="shared" si="83"/>
        <v>742.78740717066592</v>
      </c>
      <c r="Q737" t="str">
        <f>VLOOKUP(VLOOKUP(C737,Mapping!$A$1:$C$17,3,0),Mapping!$E$1:$F$6,2,0)</f>
        <v>Vùng 01</v>
      </c>
    </row>
    <row r="738" spans="1:17" x14ac:dyDescent="0.3">
      <c r="A738" s="33">
        <v>44561</v>
      </c>
      <c r="B738">
        <v>2753</v>
      </c>
      <c r="C738">
        <v>25</v>
      </c>
      <c r="D738" s="38" t="s">
        <v>77</v>
      </c>
      <c r="E738" s="2" t="s">
        <v>41</v>
      </c>
      <c r="F738">
        <v>107163</v>
      </c>
      <c r="G738" s="44">
        <f t="shared" si="77"/>
        <v>44197</v>
      </c>
      <c r="H738" s="50">
        <f t="shared" si="78"/>
        <v>365</v>
      </c>
      <c r="I738" s="50">
        <f t="shared" si="79"/>
        <v>1688635.9999999998</v>
      </c>
      <c r="J738" s="46">
        <v>46264</v>
      </c>
      <c r="K738" s="2" t="s">
        <v>34</v>
      </c>
      <c r="L738" s="52" t="str">
        <f t="shared" si="80"/>
        <v>20211231VND</v>
      </c>
      <c r="M738">
        <f>VLOOKUP(L738,Mapping!$H$1:$K$25,4,0)</f>
        <v>1</v>
      </c>
      <c r="N738">
        <f t="shared" si="81"/>
        <v>1.07163E-4</v>
      </c>
      <c r="O738">
        <f t="shared" si="82"/>
        <v>4.6264000000000003E-5</v>
      </c>
      <c r="P738">
        <f t="shared" si="83"/>
        <v>1.6886359999999999E-3</v>
      </c>
      <c r="Q738" t="str">
        <f>VLOOKUP(VLOOKUP(C738,Mapping!$A$1:$C$17,3,0),Mapping!$E$1:$F$6,2,0)</f>
        <v>Vùng 01</v>
      </c>
    </row>
    <row r="739" spans="1:17" x14ac:dyDescent="0.3">
      <c r="A739" s="33">
        <v>44561</v>
      </c>
      <c r="B739">
        <v>2757</v>
      </c>
      <c r="C739">
        <v>48</v>
      </c>
      <c r="D739" s="38" t="s">
        <v>77</v>
      </c>
      <c r="E739" s="2" t="s">
        <v>41</v>
      </c>
      <c r="F739">
        <v>1952573</v>
      </c>
      <c r="G739" s="44">
        <f t="shared" si="77"/>
        <v>44197</v>
      </c>
      <c r="H739" s="50">
        <f t="shared" si="78"/>
        <v>365</v>
      </c>
      <c r="I739" s="50">
        <f t="shared" si="79"/>
        <v>44693629.5</v>
      </c>
      <c r="J739" s="46">
        <v>1224483</v>
      </c>
      <c r="K739" s="2" t="s">
        <v>34</v>
      </c>
      <c r="L739" s="52" t="str">
        <f t="shared" si="80"/>
        <v>20211231VND</v>
      </c>
      <c r="M739">
        <f>VLOOKUP(L739,Mapping!$H$1:$K$25,4,0)</f>
        <v>1</v>
      </c>
      <c r="N739">
        <f t="shared" si="81"/>
        <v>1.952573E-3</v>
      </c>
      <c r="O739">
        <f t="shared" si="82"/>
        <v>1.224483E-3</v>
      </c>
      <c r="P739">
        <f t="shared" si="83"/>
        <v>4.4693629499999998E-2</v>
      </c>
      <c r="Q739" t="str">
        <f>VLOOKUP(VLOOKUP(C739,Mapping!$A$1:$C$17,3,0),Mapping!$E$1:$F$6,2,0)</f>
        <v>Vùng 01</v>
      </c>
    </row>
    <row r="740" spans="1:17" x14ac:dyDescent="0.3">
      <c r="A740" s="33">
        <v>44561</v>
      </c>
      <c r="B740">
        <v>2760</v>
      </c>
      <c r="C740">
        <v>34</v>
      </c>
      <c r="D740" s="38" t="s">
        <v>77</v>
      </c>
      <c r="E740" s="2" t="s">
        <v>41</v>
      </c>
      <c r="F740">
        <v>1446971</v>
      </c>
      <c r="G740" s="44">
        <f t="shared" si="77"/>
        <v>44197</v>
      </c>
      <c r="H740" s="50">
        <f t="shared" si="78"/>
        <v>365</v>
      </c>
      <c r="I740" s="50">
        <f t="shared" si="79"/>
        <v>33031843</v>
      </c>
      <c r="J740" s="46">
        <v>904982</v>
      </c>
      <c r="K740" s="2" t="s">
        <v>34</v>
      </c>
      <c r="L740" s="52" t="str">
        <f t="shared" si="80"/>
        <v>20211231VND</v>
      </c>
      <c r="M740">
        <f>VLOOKUP(L740,Mapping!$H$1:$K$25,4,0)</f>
        <v>1</v>
      </c>
      <c r="N740">
        <f t="shared" si="81"/>
        <v>1.446971E-3</v>
      </c>
      <c r="O740">
        <f t="shared" si="82"/>
        <v>9.0498200000000003E-4</v>
      </c>
      <c r="P740">
        <f t="shared" si="83"/>
        <v>3.3031842999999998E-2</v>
      </c>
      <c r="Q740" t="str">
        <f>VLOOKUP(VLOOKUP(C740,Mapping!$A$1:$C$17,3,0),Mapping!$E$1:$F$6,2,0)</f>
        <v>Vùng 02</v>
      </c>
    </row>
    <row r="741" spans="1:17" x14ac:dyDescent="0.3">
      <c r="A741" s="33">
        <v>44561</v>
      </c>
      <c r="B741">
        <v>2761</v>
      </c>
      <c r="C741">
        <v>40</v>
      </c>
      <c r="D741" s="38" t="s">
        <v>77</v>
      </c>
      <c r="E741" s="2" t="s">
        <v>41</v>
      </c>
      <c r="F741">
        <v>785766</v>
      </c>
      <c r="G741" s="44">
        <f t="shared" si="77"/>
        <v>44197</v>
      </c>
      <c r="H741" s="50">
        <f t="shared" si="78"/>
        <v>365</v>
      </c>
      <c r="I741" s="50">
        <f t="shared" si="79"/>
        <v>48148427.5</v>
      </c>
      <c r="J741" s="46">
        <v>1319135</v>
      </c>
      <c r="K741" s="2" t="s">
        <v>34</v>
      </c>
      <c r="L741" s="52" t="str">
        <f t="shared" si="80"/>
        <v>20211231VND</v>
      </c>
      <c r="M741">
        <f>VLOOKUP(L741,Mapping!$H$1:$K$25,4,0)</f>
        <v>1</v>
      </c>
      <c r="N741">
        <f t="shared" si="81"/>
        <v>7.8576600000000003E-4</v>
      </c>
      <c r="O741">
        <f t="shared" si="82"/>
        <v>1.3191349999999999E-3</v>
      </c>
      <c r="P741">
        <f t="shared" si="83"/>
        <v>4.81484275E-2</v>
      </c>
      <c r="Q741" t="str">
        <f>VLOOKUP(VLOOKUP(C741,Mapping!$A$1:$C$17,3,0),Mapping!$E$1:$F$6,2,0)</f>
        <v>Vùng 01</v>
      </c>
    </row>
    <row r="742" spans="1:17" x14ac:dyDescent="0.3">
      <c r="A742" s="33">
        <v>44561</v>
      </c>
      <c r="B742">
        <v>2763</v>
      </c>
      <c r="C742">
        <v>23</v>
      </c>
      <c r="D742" s="38" t="s">
        <v>77</v>
      </c>
      <c r="E742" s="2" t="s">
        <v>41</v>
      </c>
      <c r="F742">
        <v>86216</v>
      </c>
      <c r="G742" s="44">
        <f t="shared" si="77"/>
        <v>44197</v>
      </c>
      <c r="H742" s="50">
        <f t="shared" si="78"/>
        <v>365</v>
      </c>
      <c r="I742" s="50">
        <f t="shared" si="79"/>
        <v>72228682</v>
      </c>
      <c r="J742" s="46">
        <v>1978868</v>
      </c>
      <c r="K742" s="2" t="s">
        <v>34</v>
      </c>
      <c r="L742" s="52" t="str">
        <f t="shared" si="80"/>
        <v>20211231VND</v>
      </c>
      <c r="M742">
        <f>VLOOKUP(L742,Mapping!$H$1:$K$25,4,0)</f>
        <v>1</v>
      </c>
      <c r="N742">
        <f t="shared" si="81"/>
        <v>8.6216000000000003E-5</v>
      </c>
      <c r="O742">
        <f t="shared" si="82"/>
        <v>1.9788679999999999E-3</v>
      </c>
      <c r="P742">
        <f t="shared" si="83"/>
        <v>7.2228682000000002E-2</v>
      </c>
      <c r="Q742" t="str">
        <f>VLOOKUP(VLOOKUP(C742,Mapping!$A$1:$C$17,3,0),Mapping!$E$1:$F$6,2,0)</f>
        <v>Vùng 02</v>
      </c>
    </row>
    <row r="743" spans="1:17" x14ac:dyDescent="0.3">
      <c r="A743" s="33">
        <v>44561</v>
      </c>
      <c r="B743">
        <v>2764</v>
      </c>
      <c r="C743">
        <v>23</v>
      </c>
      <c r="D743" s="38" t="s">
        <v>77</v>
      </c>
      <c r="E743" s="2" t="s">
        <v>43</v>
      </c>
      <c r="F743">
        <v>1217634</v>
      </c>
      <c r="G743" s="44">
        <f t="shared" si="77"/>
        <v>44197</v>
      </c>
      <c r="H743" s="50">
        <f t="shared" si="78"/>
        <v>365</v>
      </c>
      <c r="I743" s="50">
        <f t="shared" si="79"/>
        <v>43151979</v>
      </c>
      <c r="J743" s="46">
        <v>1182246</v>
      </c>
      <c r="K743" s="2" t="s">
        <v>34</v>
      </c>
      <c r="L743" s="52" t="str">
        <f t="shared" si="80"/>
        <v>20211231VND</v>
      </c>
      <c r="M743">
        <f>VLOOKUP(L743,Mapping!$H$1:$K$25,4,0)</f>
        <v>1</v>
      </c>
      <c r="N743">
        <f t="shared" si="81"/>
        <v>1.217634E-3</v>
      </c>
      <c r="O743">
        <f t="shared" si="82"/>
        <v>1.1822460000000001E-3</v>
      </c>
      <c r="P743">
        <f t="shared" si="83"/>
        <v>4.3151979E-2</v>
      </c>
      <c r="Q743" t="str">
        <f>VLOOKUP(VLOOKUP(C743,Mapping!$A$1:$C$17,3,0),Mapping!$E$1:$F$6,2,0)</f>
        <v>Vùng 02</v>
      </c>
    </row>
    <row r="744" spans="1:17" x14ac:dyDescent="0.3">
      <c r="A744" s="33">
        <v>44561</v>
      </c>
      <c r="B744">
        <v>2765</v>
      </c>
      <c r="C744">
        <v>41</v>
      </c>
      <c r="D744" s="38" t="s">
        <v>77</v>
      </c>
      <c r="E744" s="2" t="s">
        <v>41</v>
      </c>
      <c r="F744">
        <v>1868181</v>
      </c>
      <c r="G744" s="44">
        <f t="shared" si="77"/>
        <v>44197</v>
      </c>
      <c r="H744" s="50">
        <f t="shared" si="78"/>
        <v>365</v>
      </c>
      <c r="I744" s="50">
        <f t="shared" si="79"/>
        <v>10320119.5</v>
      </c>
      <c r="J744" s="46">
        <v>282743</v>
      </c>
      <c r="K744" s="2" t="s">
        <v>34</v>
      </c>
      <c r="L744" s="52" t="str">
        <f t="shared" si="80"/>
        <v>20211231VND</v>
      </c>
      <c r="M744">
        <f>VLOOKUP(L744,Mapping!$H$1:$K$25,4,0)</f>
        <v>1</v>
      </c>
      <c r="N744">
        <f t="shared" si="81"/>
        <v>1.868181E-3</v>
      </c>
      <c r="O744">
        <f t="shared" si="82"/>
        <v>2.8274300000000001E-4</v>
      </c>
      <c r="P744">
        <f t="shared" si="83"/>
        <v>1.0320119500000001E-2</v>
      </c>
      <c r="Q744" t="str">
        <f>VLOOKUP(VLOOKUP(C744,Mapping!$A$1:$C$17,3,0),Mapping!$E$1:$F$6,2,0)</f>
        <v>Vùng 05</v>
      </c>
    </row>
    <row r="745" spans="1:17" x14ac:dyDescent="0.3">
      <c r="A745" s="33">
        <v>44561</v>
      </c>
      <c r="B745">
        <v>2765</v>
      </c>
      <c r="C745">
        <v>12</v>
      </c>
      <c r="D745" s="38" t="s">
        <v>77</v>
      </c>
      <c r="E745" s="2" t="s">
        <v>41</v>
      </c>
      <c r="F745">
        <v>5755023</v>
      </c>
      <c r="G745" s="44">
        <f t="shared" si="77"/>
        <v>44197</v>
      </c>
      <c r="H745" s="50">
        <f t="shared" si="78"/>
        <v>365</v>
      </c>
      <c r="I745" s="50">
        <f t="shared" si="79"/>
        <v>151023677.5</v>
      </c>
      <c r="J745" s="46">
        <v>4137635</v>
      </c>
      <c r="K745" s="2" t="s">
        <v>34</v>
      </c>
      <c r="L745" s="52" t="str">
        <f t="shared" si="80"/>
        <v>20211231VND</v>
      </c>
      <c r="M745">
        <f>VLOOKUP(L745,Mapping!$H$1:$K$25,4,0)</f>
        <v>1</v>
      </c>
      <c r="N745">
        <f t="shared" si="81"/>
        <v>5.7550229999999997E-3</v>
      </c>
      <c r="O745">
        <f t="shared" si="82"/>
        <v>4.1376349999999998E-3</v>
      </c>
      <c r="P745">
        <f t="shared" si="83"/>
        <v>0.15102367750000001</v>
      </c>
      <c r="Q745" t="str">
        <f>VLOOKUP(VLOOKUP(C745,Mapping!$A$1:$C$17,3,0),Mapping!$E$1:$F$6,2,0)</f>
        <v>Vùng 03</v>
      </c>
    </row>
    <row r="746" spans="1:17" x14ac:dyDescent="0.3">
      <c r="A746" s="33">
        <v>44561</v>
      </c>
      <c r="B746">
        <v>2766</v>
      </c>
      <c r="C746">
        <v>40</v>
      </c>
      <c r="D746" s="38" t="s">
        <v>77</v>
      </c>
      <c r="E746" s="2" t="s">
        <v>41</v>
      </c>
      <c r="F746">
        <v>911543</v>
      </c>
      <c r="G746" s="44">
        <f t="shared" si="77"/>
        <v>44197</v>
      </c>
      <c r="H746" s="50">
        <f t="shared" si="78"/>
        <v>365</v>
      </c>
      <c r="I746" s="50">
        <f t="shared" si="79"/>
        <v>1072995671021.868</v>
      </c>
      <c r="J746" s="46">
        <v>1333942</v>
      </c>
      <c r="K746" s="2" t="s">
        <v>35</v>
      </c>
      <c r="L746" s="52" t="str">
        <f t="shared" si="80"/>
        <v>20211231USD</v>
      </c>
      <c r="M746">
        <f>VLOOKUP(L746,Mapping!$H$1:$K$25,4,0)</f>
        <v>22037.795999999998</v>
      </c>
      <c r="N746">
        <f t="shared" si="81"/>
        <v>20.088398679227996</v>
      </c>
      <c r="O746">
        <f t="shared" si="82"/>
        <v>29.397141671831996</v>
      </c>
      <c r="P746">
        <f t="shared" si="83"/>
        <v>1072.995671021868</v>
      </c>
      <c r="Q746" t="str">
        <f>VLOOKUP(VLOOKUP(C746,Mapping!$A$1:$C$17,3,0),Mapping!$E$1:$F$6,2,0)</f>
        <v>Vùng 01</v>
      </c>
    </row>
    <row r="747" spans="1:17" x14ac:dyDescent="0.3">
      <c r="A747" s="33">
        <v>44561</v>
      </c>
      <c r="B747">
        <v>2766</v>
      </c>
      <c r="C747">
        <v>34</v>
      </c>
      <c r="D747" s="38" t="s">
        <v>77</v>
      </c>
      <c r="E747" s="2" t="s">
        <v>41</v>
      </c>
      <c r="F747">
        <v>1244957</v>
      </c>
      <c r="G747" s="44">
        <f t="shared" si="77"/>
        <v>44197</v>
      </c>
      <c r="H747" s="50">
        <f t="shared" si="78"/>
        <v>365</v>
      </c>
      <c r="I747" s="50">
        <f t="shared" si="79"/>
        <v>40316805</v>
      </c>
      <c r="J747" s="46">
        <v>1104570</v>
      </c>
      <c r="K747" s="2" t="s">
        <v>34</v>
      </c>
      <c r="L747" s="52" t="str">
        <f t="shared" si="80"/>
        <v>20211231VND</v>
      </c>
      <c r="M747">
        <f>VLOOKUP(L747,Mapping!$H$1:$K$25,4,0)</f>
        <v>1</v>
      </c>
      <c r="N747">
        <f t="shared" si="81"/>
        <v>1.2449570000000001E-3</v>
      </c>
      <c r="O747">
        <f t="shared" si="82"/>
        <v>1.10457E-3</v>
      </c>
      <c r="P747">
        <f t="shared" si="83"/>
        <v>4.0316804999999997E-2</v>
      </c>
      <c r="Q747" t="str">
        <f>VLOOKUP(VLOOKUP(C747,Mapping!$A$1:$C$17,3,0),Mapping!$E$1:$F$6,2,0)</f>
        <v>Vùng 02</v>
      </c>
    </row>
    <row r="748" spans="1:17" x14ac:dyDescent="0.3">
      <c r="A748" s="33">
        <v>44561</v>
      </c>
      <c r="B748">
        <v>2766</v>
      </c>
      <c r="C748">
        <v>40</v>
      </c>
      <c r="D748" s="38" t="s">
        <v>77</v>
      </c>
      <c r="E748" s="2" t="s">
        <v>41</v>
      </c>
      <c r="F748">
        <v>1403807</v>
      </c>
      <c r="G748" s="44">
        <f t="shared" si="77"/>
        <v>44197</v>
      </c>
      <c r="H748" s="50">
        <f t="shared" si="78"/>
        <v>365</v>
      </c>
      <c r="I748" s="50">
        <f t="shared" si="79"/>
        <v>49838706</v>
      </c>
      <c r="J748" s="46">
        <v>1365444</v>
      </c>
      <c r="K748" s="2" t="s">
        <v>34</v>
      </c>
      <c r="L748" s="52" t="str">
        <f t="shared" si="80"/>
        <v>20211231VND</v>
      </c>
      <c r="M748">
        <f>VLOOKUP(L748,Mapping!$H$1:$K$25,4,0)</f>
        <v>1</v>
      </c>
      <c r="N748">
        <f t="shared" si="81"/>
        <v>1.403807E-3</v>
      </c>
      <c r="O748">
        <f t="shared" si="82"/>
        <v>1.3654439999999999E-3</v>
      </c>
      <c r="P748">
        <f t="shared" si="83"/>
        <v>4.9838706000000003E-2</v>
      </c>
      <c r="Q748" t="str">
        <f>VLOOKUP(VLOOKUP(C748,Mapping!$A$1:$C$17,3,0),Mapping!$E$1:$F$6,2,0)</f>
        <v>Vùng 01</v>
      </c>
    </row>
    <row r="749" spans="1:17" x14ac:dyDescent="0.3">
      <c r="A749" s="33">
        <v>44561</v>
      </c>
      <c r="B749">
        <v>2767</v>
      </c>
      <c r="C749">
        <v>41</v>
      </c>
      <c r="D749" s="38" t="s">
        <v>77</v>
      </c>
      <c r="E749" s="2" t="s">
        <v>41</v>
      </c>
      <c r="F749">
        <v>1029264</v>
      </c>
      <c r="G749" s="44">
        <f t="shared" si="77"/>
        <v>44197</v>
      </c>
      <c r="H749" s="50">
        <f t="shared" si="78"/>
        <v>365</v>
      </c>
      <c r="I749" s="50">
        <f t="shared" si="79"/>
        <v>42846145.5</v>
      </c>
      <c r="J749" s="46">
        <v>1173867</v>
      </c>
      <c r="K749" s="2" t="s">
        <v>34</v>
      </c>
      <c r="L749" s="52" t="str">
        <f t="shared" si="80"/>
        <v>20211231VND</v>
      </c>
      <c r="M749">
        <f>VLOOKUP(L749,Mapping!$H$1:$K$25,4,0)</f>
        <v>1</v>
      </c>
      <c r="N749">
        <f t="shared" si="81"/>
        <v>1.029264E-3</v>
      </c>
      <c r="O749">
        <f t="shared" si="82"/>
        <v>1.1738670000000001E-3</v>
      </c>
      <c r="P749">
        <f t="shared" si="83"/>
        <v>4.2846145500000002E-2</v>
      </c>
      <c r="Q749" t="str">
        <f>VLOOKUP(VLOOKUP(C749,Mapping!$A$1:$C$17,3,0),Mapping!$E$1:$F$6,2,0)</f>
        <v>Vùng 05</v>
      </c>
    </row>
    <row r="750" spans="1:17" x14ac:dyDescent="0.3">
      <c r="A750" s="33">
        <v>44561</v>
      </c>
      <c r="B750">
        <v>2768</v>
      </c>
      <c r="C750">
        <v>36</v>
      </c>
      <c r="D750" s="38" t="s">
        <v>77</v>
      </c>
      <c r="E750" s="2" t="s">
        <v>41</v>
      </c>
      <c r="F750">
        <v>560831</v>
      </c>
      <c r="G750" s="44">
        <f t="shared" si="77"/>
        <v>44197</v>
      </c>
      <c r="H750" s="50">
        <f t="shared" si="78"/>
        <v>365</v>
      </c>
      <c r="I750" s="50">
        <f t="shared" si="79"/>
        <v>4047266</v>
      </c>
      <c r="J750" s="46">
        <v>110884</v>
      </c>
      <c r="K750" s="2" t="s">
        <v>34</v>
      </c>
      <c r="L750" s="52" t="str">
        <f t="shared" si="80"/>
        <v>20211231VND</v>
      </c>
      <c r="M750">
        <f>VLOOKUP(L750,Mapping!$H$1:$K$25,4,0)</f>
        <v>1</v>
      </c>
      <c r="N750">
        <f t="shared" si="81"/>
        <v>5.6083100000000002E-4</v>
      </c>
      <c r="O750">
        <f t="shared" si="82"/>
        <v>1.10884E-4</v>
      </c>
      <c r="P750">
        <f t="shared" si="83"/>
        <v>4.0472659999999999E-3</v>
      </c>
      <c r="Q750" t="str">
        <f>VLOOKUP(VLOOKUP(C750,Mapping!$A$1:$C$17,3,0),Mapping!$E$1:$F$6,2,0)</f>
        <v>Vùng 05</v>
      </c>
    </row>
    <row r="751" spans="1:17" x14ac:dyDescent="0.3">
      <c r="A751" s="33">
        <v>44561</v>
      </c>
      <c r="B751">
        <v>2768</v>
      </c>
      <c r="C751">
        <v>34</v>
      </c>
      <c r="D751" s="38" t="s">
        <v>77</v>
      </c>
      <c r="E751" s="2" t="s">
        <v>41</v>
      </c>
      <c r="F751">
        <v>1537645</v>
      </c>
      <c r="G751" s="44">
        <f t="shared" si="77"/>
        <v>44197</v>
      </c>
      <c r="H751" s="50">
        <f t="shared" si="78"/>
        <v>365</v>
      </c>
      <c r="I751" s="50">
        <f t="shared" si="79"/>
        <v>54418835.500000007</v>
      </c>
      <c r="J751" s="46">
        <v>1490927</v>
      </c>
      <c r="K751" s="2" t="s">
        <v>34</v>
      </c>
      <c r="L751" s="52" t="str">
        <f t="shared" si="80"/>
        <v>20211231VND</v>
      </c>
      <c r="M751">
        <f>VLOOKUP(L751,Mapping!$H$1:$K$25,4,0)</f>
        <v>1</v>
      </c>
      <c r="N751">
        <f t="shared" si="81"/>
        <v>1.537645E-3</v>
      </c>
      <c r="O751">
        <f t="shared" si="82"/>
        <v>1.490927E-3</v>
      </c>
      <c r="P751">
        <f t="shared" si="83"/>
        <v>5.4418835500000005E-2</v>
      </c>
      <c r="Q751" t="str">
        <f>VLOOKUP(VLOOKUP(C751,Mapping!$A$1:$C$17,3,0),Mapping!$E$1:$F$6,2,0)</f>
        <v>Vùng 02</v>
      </c>
    </row>
    <row r="752" spans="1:17" x14ac:dyDescent="0.3">
      <c r="A752" s="33">
        <v>44561</v>
      </c>
      <c r="B752">
        <v>2769</v>
      </c>
      <c r="C752">
        <v>34</v>
      </c>
      <c r="D752" s="38" t="s">
        <v>77</v>
      </c>
      <c r="E752" s="2" t="s">
        <v>41</v>
      </c>
      <c r="F752">
        <v>1063278</v>
      </c>
      <c r="G752" s="44">
        <f t="shared" si="77"/>
        <v>44197</v>
      </c>
      <c r="H752" s="50">
        <f t="shared" si="78"/>
        <v>365</v>
      </c>
      <c r="I752" s="50">
        <f t="shared" si="79"/>
        <v>47721961.5</v>
      </c>
      <c r="J752" s="46">
        <v>1307451</v>
      </c>
      <c r="K752" s="2" t="s">
        <v>34</v>
      </c>
      <c r="L752" s="52" t="str">
        <f t="shared" si="80"/>
        <v>20211231VND</v>
      </c>
      <c r="M752">
        <f>VLOOKUP(L752,Mapping!$H$1:$K$25,4,0)</f>
        <v>1</v>
      </c>
      <c r="N752">
        <f t="shared" si="81"/>
        <v>1.063278E-3</v>
      </c>
      <c r="O752">
        <f t="shared" si="82"/>
        <v>1.3074510000000001E-3</v>
      </c>
      <c r="P752">
        <f t="shared" si="83"/>
        <v>4.77219615E-2</v>
      </c>
      <c r="Q752" t="str">
        <f>VLOOKUP(VLOOKUP(C752,Mapping!$A$1:$C$17,3,0),Mapping!$E$1:$F$6,2,0)</f>
        <v>Vùng 02</v>
      </c>
    </row>
    <row r="753" spans="1:17" x14ac:dyDescent="0.3">
      <c r="A753" s="33">
        <v>44561</v>
      </c>
      <c r="B753">
        <v>2769</v>
      </c>
      <c r="C753">
        <v>11</v>
      </c>
      <c r="D753" s="38" t="s">
        <v>77</v>
      </c>
      <c r="E753" s="2" t="s">
        <v>41</v>
      </c>
      <c r="F753">
        <v>270404</v>
      </c>
      <c r="G753" s="44">
        <f t="shared" si="77"/>
        <v>44197</v>
      </c>
      <c r="H753" s="50">
        <f t="shared" si="78"/>
        <v>365</v>
      </c>
      <c r="I753" s="50">
        <f t="shared" si="79"/>
        <v>29398523.499999996</v>
      </c>
      <c r="J753" s="46">
        <v>805439</v>
      </c>
      <c r="K753" s="2" t="s">
        <v>34</v>
      </c>
      <c r="L753" s="52" t="str">
        <f t="shared" si="80"/>
        <v>20211231VND</v>
      </c>
      <c r="M753">
        <f>VLOOKUP(L753,Mapping!$H$1:$K$25,4,0)</f>
        <v>1</v>
      </c>
      <c r="N753">
        <f t="shared" si="81"/>
        <v>2.7040400000000002E-4</v>
      </c>
      <c r="O753">
        <f t="shared" si="82"/>
        <v>8.0543900000000002E-4</v>
      </c>
      <c r="P753">
        <f t="shared" si="83"/>
        <v>2.9398523499999996E-2</v>
      </c>
      <c r="Q753" t="str">
        <f>VLOOKUP(VLOOKUP(C753,Mapping!$A$1:$C$17,3,0),Mapping!$E$1:$F$6,2,0)</f>
        <v>Vùng 01</v>
      </c>
    </row>
    <row r="754" spans="1:17" x14ac:dyDescent="0.3">
      <c r="A754" s="33">
        <v>44561</v>
      </c>
      <c r="B754">
        <v>2770</v>
      </c>
      <c r="C754">
        <v>23</v>
      </c>
      <c r="D754" s="38" t="s">
        <v>77</v>
      </c>
      <c r="E754" s="2" t="s">
        <v>41</v>
      </c>
      <c r="F754">
        <v>1417610</v>
      </c>
      <c r="G754" s="44">
        <f t="shared" si="77"/>
        <v>44197</v>
      </c>
      <c r="H754" s="50">
        <f t="shared" si="78"/>
        <v>365</v>
      </c>
      <c r="I754" s="50">
        <f t="shared" si="79"/>
        <v>58416388.5</v>
      </c>
      <c r="J754" s="46">
        <v>1600449</v>
      </c>
      <c r="K754" s="2" t="s">
        <v>34</v>
      </c>
      <c r="L754" s="52" t="str">
        <f t="shared" si="80"/>
        <v>20211231VND</v>
      </c>
      <c r="M754">
        <f>VLOOKUP(L754,Mapping!$H$1:$K$25,4,0)</f>
        <v>1</v>
      </c>
      <c r="N754">
        <f t="shared" si="81"/>
        <v>1.4176099999999999E-3</v>
      </c>
      <c r="O754">
        <f t="shared" si="82"/>
        <v>1.6004490000000001E-3</v>
      </c>
      <c r="P754">
        <f t="shared" si="83"/>
        <v>5.8416388499999999E-2</v>
      </c>
      <c r="Q754" t="str">
        <f>VLOOKUP(VLOOKUP(C754,Mapping!$A$1:$C$17,3,0),Mapping!$E$1:$F$6,2,0)</f>
        <v>Vùng 02</v>
      </c>
    </row>
    <row r="755" spans="1:17" x14ac:dyDescent="0.3">
      <c r="A755" s="33">
        <v>44561</v>
      </c>
      <c r="B755">
        <v>2770</v>
      </c>
      <c r="C755">
        <v>48</v>
      </c>
      <c r="D755" s="38" t="s">
        <v>77</v>
      </c>
      <c r="E755" s="2" t="s">
        <v>41</v>
      </c>
      <c r="F755">
        <v>1610955</v>
      </c>
      <c r="G755" s="44">
        <f t="shared" si="77"/>
        <v>44197</v>
      </c>
      <c r="H755" s="50">
        <f t="shared" si="78"/>
        <v>365</v>
      </c>
      <c r="I755" s="50">
        <f t="shared" si="79"/>
        <v>41423996</v>
      </c>
      <c r="J755" s="46">
        <v>1134904</v>
      </c>
      <c r="K755" s="2" t="s">
        <v>34</v>
      </c>
      <c r="L755" s="52" t="str">
        <f t="shared" si="80"/>
        <v>20211231VND</v>
      </c>
      <c r="M755">
        <f>VLOOKUP(L755,Mapping!$H$1:$K$25,4,0)</f>
        <v>1</v>
      </c>
      <c r="N755">
        <f t="shared" si="81"/>
        <v>1.6109550000000001E-3</v>
      </c>
      <c r="O755">
        <f t="shared" si="82"/>
        <v>1.1349039999999999E-3</v>
      </c>
      <c r="P755">
        <f t="shared" si="83"/>
        <v>4.1423995999999998E-2</v>
      </c>
      <c r="Q755" t="str">
        <f>VLOOKUP(VLOOKUP(C755,Mapping!$A$1:$C$17,3,0),Mapping!$E$1:$F$6,2,0)</f>
        <v>Vùng 01</v>
      </c>
    </row>
    <row r="756" spans="1:17" x14ac:dyDescent="0.3">
      <c r="A756" s="33">
        <v>44561</v>
      </c>
      <c r="B756">
        <v>2770</v>
      </c>
      <c r="C756">
        <v>48</v>
      </c>
      <c r="D756" s="38" t="s">
        <v>77</v>
      </c>
      <c r="E756" s="2" t="s">
        <v>41</v>
      </c>
      <c r="F756">
        <v>418277</v>
      </c>
      <c r="G756" s="44">
        <f t="shared" si="77"/>
        <v>44197</v>
      </c>
      <c r="H756" s="50">
        <f t="shared" si="78"/>
        <v>365</v>
      </c>
      <c r="I756" s="50">
        <f t="shared" si="79"/>
        <v>59389076.999999993</v>
      </c>
      <c r="J756" s="46">
        <v>1627098</v>
      </c>
      <c r="K756" s="2" t="s">
        <v>34</v>
      </c>
      <c r="L756" s="52" t="str">
        <f t="shared" si="80"/>
        <v>20211231VND</v>
      </c>
      <c r="M756">
        <f>VLOOKUP(L756,Mapping!$H$1:$K$25,4,0)</f>
        <v>1</v>
      </c>
      <c r="N756">
        <f t="shared" si="81"/>
        <v>4.1827699999999999E-4</v>
      </c>
      <c r="O756">
        <f t="shared" si="82"/>
        <v>1.627098E-3</v>
      </c>
      <c r="P756">
        <f t="shared" si="83"/>
        <v>5.9389076999999992E-2</v>
      </c>
      <c r="Q756" t="str">
        <f>VLOOKUP(VLOOKUP(C756,Mapping!$A$1:$C$17,3,0),Mapping!$E$1:$F$6,2,0)</f>
        <v>Vùng 01</v>
      </c>
    </row>
    <row r="757" spans="1:17" x14ac:dyDescent="0.3">
      <c r="A757" s="33">
        <v>44561</v>
      </c>
      <c r="B757">
        <v>2771</v>
      </c>
      <c r="C757">
        <v>34</v>
      </c>
      <c r="D757" s="38" t="s">
        <v>77</v>
      </c>
      <c r="E757" s="2" t="s">
        <v>41</v>
      </c>
      <c r="F757">
        <v>488671</v>
      </c>
      <c r="G757" s="44">
        <f t="shared" si="77"/>
        <v>44197</v>
      </c>
      <c r="H757" s="50">
        <f t="shared" si="78"/>
        <v>365</v>
      </c>
      <c r="I757" s="50">
        <f t="shared" si="79"/>
        <v>20587168</v>
      </c>
      <c r="J757" s="46">
        <v>564032</v>
      </c>
      <c r="K757" s="2" t="s">
        <v>34</v>
      </c>
      <c r="L757" s="52" t="str">
        <f t="shared" si="80"/>
        <v>20211231VND</v>
      </c>
      <c r="M757">
        <f>VLOOKUP(L757,Mapping!$H$1:$K$25,4,0)</f>
        <v>1</v>
      </c>
      <c r="N757">
        <f t="shared" si="81"/>
        <v>4.8867099999999998E-4</v>
      </c>
      <c r="O757">
        <f t="shared" si="82"/>
        <v>5.6403200000000001E-4</v>
      </c>
      <c r="P757">
        <f t="shared" si="83"/>
        <v>2.0587167999999999E-2</v>
      </c>
      <c r="Q757" t="str">
        <f>VLOOKUP(VLOOKUP(C757,Mapping!$A$1:$C$17,3,0),Mapping!$E$1:$F$6,2,0)</f>
        <v>Vùng 02</v>
      </c>
    </row>
    <row r="758" spans="1:17" x14ac:dyDescent="0.3">
      <c r="A758" s="33">
        <v>44561</v>
      </c>
      <c r="B758">
        <v>2772</v>
      </c>
      <c r="C758">
        <v>34</v>
      </c>
      <c r="D758" s="38" t="s">
        <v>77</v>
      </c>
      <c r="E758" s="2" t="s">
        <v>41</v>
      </c>
      <c r="F758">
        <v>626666</v>
      </c>
      <c r="G758" s="44">
        <f t="shared" si="77"/>
        <v>44197</v>
      </c>
      <c r="H758" s="50">
        <f t="shared" si="78"/>
        <v>365</v>
      </c>
      <c r="I758" s="50">
        <f t="shared" si="79"/>
        <v>22547510</v>
      </c>
      <c r="J758" s="46">
        <v>617740</v>
      </c>
      <c r="K758" s="2" t="s">
        <v>34</v>
      </c>
      <c r="L758" s="52" t="str">
        <f t="shared" si="80"/>
        <v>20211231VND</v>
      </c>
      <c r="M758">
        <f>VLOOKUP(L758,Mapping!$H$1:$K$25,4,0)</f>
        <v>1</v>
      </c>
      <c r="N758">
        <f t="shared" si="81"/>
        <v>6.2666600000000001E-4</v>
      </c>
      <c r="O758">
        <f t="shared" si="82"/>
        <v>6.1773999999999998E-4</v>
      </c>
      <c r="P758">
        <f t="shared" si="83"/>
        <v>2.254751E-2</v>
      </c>
      <c r="Q758" t="str">
        <f>VLOOKUP(VLOOKUP(C758,Mapping!$A$1:$C$17,3,0),Mapping!$E$1:$F$6,2,0)</f>
        <v>Vùng 02</v>
      </c>
    </row>
    <row r="759" spans="1:17" x14ac:dyDescent="0.3">
      <c r="A759" s="33">
        <v>44561</v>
      </c>
      <c r="B759">
        <v>2773</v>
      </c>
      <c r="C759">
        <v>34</v>
      </c>
      <c r="D759" s="38" t="s">
        <v>77</v>
      </c>
      <c r="E759" s="2" t="s">
        <v>41</v>
      </c>
      <c r="F759">
        <v>792275</v>
      </c>
      <c r="G759" s="44">
        <f t="shared" si="77"/>
        <v>44197</v>
      </c>
      <c r="H759" s="50">
        <f t="shared" si="78"/>
        <v>365</v>
      </c>
      <c r="I759" s="50">
        <f t="shared" si="79"/>
        <v>63989829</v>
      </c>
      <c r="J759" s="46">
        <v>1753146</v>
      </c>
      <c r="K759" s="2" t="s">
        <v>34</v>
      </c>
      <c r="L759" s="52" t="str">
        <f t="shared" si="80"/>
        <v>20211231VND</v>
      </c>
      <c r="M759">
        <f>VLOOKUP(L759,Mapping!$H$1:$K$25,4,0)</f>
        <v>1</v>
      </c>
      <c r="N759">
        <f t="shared" si="81"/>
        <v>7.9227500000000005E-4</v>
      </c>
      <c r="O759">
        <f t="shared" si="82"/>
        <v>1.7531459999999999E-3</v>
      </c>
      <c r="P759">
        <f t="shared" si="83"/>
        <v>6.3989828999999998E-2</v>
      </c>
      <c r="Q759" t="str">
        <f>VLOOKUP(VLOOKUP(C759,Mapping!$A$1:$C$17,3,0),Mapping!$E$1:$F$6,2,0)</f>
        <v>Vùng 02</v>
      </c>
    </row>
    <row r="760" spans="1:17" x14ac:dyDescent="0.3">
      <c r="A760" s="33">
        <v>44561</v>
      </c>
      <c r="B760">
        <v>2776</v>
      </c>
      <c r="C760">
        <v>23</v>
      </c>
      <c r="D760" s="38" t="s">
        <v>77</v>
      </c>
      <c r="E760" s="2" t="s">
        <v>41</v>
      </c>
      <c r="F760">
        <v>1969022</v>
      </c>
      <c r="G760" s="44">
        <f t="shared" si="77"/>
        <v>44197</v>
      </c>
      <c r="H760" s="50">
        <f t="shared" si="78"/>
        <v>365</v>
      </c>
      <c r="I760" s="50">
        <f t="shared" si="79"/>
        <v>58918628.5</v>
      </c>
      <c r="J760" s="46">
        <v>1614209</v>
      </c>
      <c r="K760" s="2" t="s">
        <v>34</v>
      </c>
      <c r="L760" s="52" t="str">
        <f t="shared" si="80"/>
        <v>20211231VND</v>
      </c>
      <c r="M760">
        <f>VLOOKUP(L760,Mapping!$H$1:$K$25,4,0)</f>
        <v>1</v>
      </c>
      <c r="N760">
        <f t="shared" si="81"/>
        <v>1.969022E-3</v>
      </c>
      <c r="O760">
        <f t="shared" si="82"/>
        <v>1.6142089999999999E-3</v>
      </c>
      <c r="P760">
        <f t="shared" si="83"/>
        <v>5.89186285E-2</v>
      </c>
      <c r="Q760" t="str">
        <f>VLOOKUP(VLOOKUP(C760,Mapping!$A$1:$C$17,3,0),Mapping!$E$1:$F$6,2,0)</f>
        <v>Vùng 02</v>
      </c>
    </row>
    <row r="761" spans="1:17" x14ac:dyDescent="0.3">
      <c r="A761" s="33">
        <v>44561</v>
      </c>
      <c r="B761">
        <v>2776</v>
      </c>
      <c r="C761">
        <v>48</v>
      </c>
      <c r="D761" s="38" t="s">
        <v>77</v>
      </c>
      <c r="E761" s="2" t="s">
        <v>41</v>
      </c>
      <c r="F761">
        <v>1167525</v>
      </c>
      <c r="G761" s="44">
        <f t="shared" si="77"/>
        <v>44197</v>
      </c>
      <c r="H761" s="50">
        <f t="shared" si="78"/>
        <v>365</v>
      </c>
      <c r="I761" s="50">
        <f t="shared" si="79"/>
        <v>57863121.5</v>
      </c>
      <c r="J761" s="46">
        <v>1585291</v>
      </c>
      <c r="K761" s="2" t="s">
        <v>34</v>
      </c>
      <c r="L761" s="52" t="str">
        <f t="shared" si="80"/>
        <v>20211231VND</v>
      </c>
      <c r="M761">
        <f>VLOOKUP(L761,Mapping!$H$1:$K$25,4,0)</f>
        <v>1</v>
      </c>
      <c r="N761">
        <f t="shared" si="81"/>
        <v>1.167525E-3</v>
      </c>
      <c r="O761">
        <f t="shared" si="82"/>
        <v>1.585291E-3</v>
      </c>
      <c r="P761">
        <f t="shared" si="83"/>
        <v>5.7863121500000003E-2</v>
      </c>
      <c r="Q761" t="str">
        <f>VLOOKUP(VLOOKUP(C761,Mapping!$A$1:$C$17,3,0),Mapping!$E$1:$F$6,2,0)</f>
        <v>Vùng 01</v>
      </c>
    </row>
    <row r="762" spans="1:17" x14ac:dyDescent="0.3">
      <c r="A762" s="33">
        <v>44561</v>
      </c>
      <c r="B762">
        <v>2779</v>
      </c>
      <c r="C762">
        <v>20</v>
      </c>
      <c r="D762" s="38" t="s">
        <v>77</v>
      </c>
      <c r="E762" s="2" t="s">
        <v>41</v>
      </c>
      <c r="F762">
        <v>5370638</v>
      </c>
      <c r="G762" s="44">
        <f t="shared" si="77"/>
        <v>44197</v>
      </c>
      <c r="H762" s="50">
        <f t="shared" si="78"/>
        <v>365</v>
      </c>
      <c r="I762" s="50">
        <f t="shared" si="79"/>
        <v>204892348.5</v>
      </c>
      <c r="J762" s="46">
        <v>5613489</v>
      </c>
      <c r="K762" s="2" t="s">
        <v>34</v>
      </c>
      <c r="L762" s="52" t="str">
        <f t="shared" si="80"/>
        <v>20211231VND</v>
      </c>
      <c r="M762">
        <f>VLOOKUP(L762,Mapping!$H$1:$K$25,4,0)</f>
        <v>1</v>
      </c>
      <c r="N762">
        <f t="shared" si="81"/>
        <v>5.3706379999999996E-3</v>
      </c>
      <c r="O762">
        <f t="shared" si="82"/>
        <v>5.6134890000000002E-3</v>
      </c>
      <c r="P762">
        <f t="shared" si="83"/>
        <v>0.20489234849999999</v>
      </c>
      <c r="Q762" t="str">
        <f>VLOOKUP(VLOOKUP(C762,Mapping!$A$1:$C$17,3,0),Mapping!$E$1:$F$6,2,0)</f>
        <v>Vùng 02</v>
      </c>
    </row>
    <row r="763" spans="1:17" x14ac:dyDescent="0.3">
      <c r="A763" s="33">
        <v>44561</v>
      </c>
      <c r="B763">
        <v>2781</v>
      </c>
      <c r="C763">
        <v>34</v>
      </c>
      <c r="D763" s="38" t="s">
        <v>77</v>
      </c>
      <c r="E763" s="2" t="s">
        <v>41</v>
      </c>
      <c r="F763">
        <v>8967997</v>
      </c>
      <c r="G763" s="44">
        <f t="shared" si="77"/>
        <v>44197</v>
      </c>
      <c r="H763" s="50">
        <f t="shared" si="78"/>
        <v>365</v>
      </c>
      <c r="I763" s="50">
        <f t="shared" si="79"/>
        <v>266037878.5</v>
      </c>
      <c r="J763" s="46">
        <v>7288709</v>
      </c>
      <c r="K763" s="2" t="s">
        <v>34</v>
      </c>
      <c r="L763" s="52" t="str">
        <f t="shared" si="80"/>
        <v>20211231VND</v>
      </c>
      <c r="M763">
        <f>VLOOKUP(L763,Mapping!$H$1:$K$25,4,0)</f>
        <v>1</v>
      </c>
      <c r="N763">
        <f t="shared" si="81"/>
        <v>8.9679970000000001E-3</v>
      </c>
      <c r="O763">
        <f t="shared" si="82"/>
        <v>7.288709E-3</v>
      </c>
      <c r="P763">
        <f t="shared" si="83"/>
        <v>0.26603787849999999</v>
      </c>
      <c r="Q763" t="str">
        <f>VLOOKUP(VLOOKUP(C763,Mapping!$A$1:$C$17,3,0),Mapping!$E$1:$F$6,2,0)</f>
        <v>Vùng 02</v>
      </c>
    </row>
    <row r="764" spans="1:17" x14ac:dyDescent="0.3">
      <c r="A764" s="33">
        <v>44561</v>
      </c>
      <c r="B764">
        <v>2781</v>
      </c>
      <c r="C764">
        <v>34</v>
      </c>
      <c r="D764" s="38" t="s">
        <v>77</v>
      </c>
      <c r="E764" s="2" t="s">
        <v>41</v>
      </c>
      <c r="F764">
        <v>3530117</v>
      </c>
      <c r="G764" s="44">
        <f t="shared" si="77"/>
        <v>44197</v>
      </c>
      <c r="H764" s="50">
        <f t="shared" si="78"/>
        <v>365</v>
      </c>
      <c r="I764" s="50">
        <f t="shared" si="79"/>
        <v>205408787.00000003</v>
      </c>
      <c r="J764" s="46">
        <v>5627638</v>
      </c>
      <c r="K764" s="2" t="s">
        <v>34</v>
      </c>
      <c r="L764" s="52" t="str">
        <f t="shared" si="80"/>
        <v>20211231VND</v>
      </c>
      <c r="M764">
        <f>VLOOKUP(L764,Mapping!$H$1:$K$25,4,0)</f>
        <v>1</v>
      </c>
      <c r="N764">
        <f t="shared" si="81"/>
        <v>3.5301170000000002E-3</v>
      </c>
      <c r="O764">
        <f t="shared" si="82"/>
        <v>5.6276379999999999E-3</v>
      </c>
      <c r="P764">
        <f t="shared" si="83"/>
        <v>0.20540878700000004</v>
      </c>
      <c r="Q764" t="str">
        <f>VLOOKUP(VLOOKUP(C764,Mapping!$A$1:$C$17,3,0),Mapping!$E$1:$F$6,2,0)</f>
        <v>Vùng 02</v>
      </c>
    </row>
    <row r="765" spans="1:17" x14ac:dyDescent="0.3">
      <c r="A765" s="33">
        <v>44561</v>
      </c>
      <c r="B765">
        <v>2785</v>
      </c>
      <c r="C765">
        <v>20</v>
      </c>
      <c r="D765" s="38" t="s">
        <v>77</v>
      </c>
      <c r="E765" s="2" t="s">
        <v>41</v>
      </c>
      <c r="F765">
        <v>1784739</v>
      </c>
      <c r="G765" s="44">
        <f t="shared" si="77"/>
        <v>44197</v>
      </c>
      <c r="H765" s="50">
        <f t="shared" si="78"/>
        <v>365</v>
      </c>
      <c r="I765" s="50">
        <f t="shared" si="79"/>
        <v>1477870376209.2268</v>
      </c>
      <c r="J765" s="46">
        <v>1887132</v>
      </c>
      <c r="K765" s="2" t="s">
        <v>36</v>
      </c>
      <c r="L765" s="52" t="str">
        <f t="shared" si="80"/>
        <v>20211231EUR</v>
      </c>
      <c r="M765">
        <f>VLOOKUP(L765,Mapping!$H$1:$K$25,4,0)</f>
        <v>21455.626499999998</v>
      </c>
      <c r="N765">
        <f t="shared" si="81"/>
        <v>38.292693383983497</v>
      </c>
      <c r="O765">
        <f t="shared" si="82"/>
        <v>40.489599348197999</v>
      </c>
      <c r="P765">
        <f t="shared" si="83"/>
        <v>1477.8703762092268</v>
      </c>
      <c r="Q765" t="str">
        <f>VLOOKUP(VLOOKUP(C765,Mapping!$A$1:$C$17,3,0),Mapping!$E$1:$F$6,2,0)</f>
        <v>Vùng 02</v>
      </c>
    </row>
    <row r="766" spans="1:17" x14ac:dyDescent="0.3">
      <c r="A766" s="33">
        <v>44561</v>
      </c>
      <c r="B766">
        <v>2785</v>
      </c>
      <c r="C766">
        <v>20</v>
      </c>
      <c r="D766" s="38" t="s">
        <v>77</v>
      </c>
      <c r="E766" s="2" t="s">
        <v>41</v>
      </c>
      <c r="F766">
        <v>706008</v>
      </c>
      <c r="G766" s="44">
        <f t="shared" si="77"/>
        <v>44197</v>
      </c>
      <c r="H766" s="50">
        <f t="shared" si="78"/>
        <v>365</v>
      </c>
      <c r="I766" s="50">
        <f t="shared" si="79"/>
        <v>63343049</v>
      </c>
      <c r="J766" s="46">
        <v>1735426</v>
      </c>
      <c r="K766" s="2" t="s">
        <v>34</v>
      </c>
      <c r="L766" s="52" t="str">
        <f t="shared" si="80"/>
        <v>20211231VND</v>
      </c>
      <c r="M766">
        <f>VLOOKUP(L766,Mapping!$H$1:$K$25,4,0)</f>
        <v>1</v>
      </c>
      <c r="N766">
        <f t="shared" si="81"/>
        <v>7.0600800000000005E-4</v>
      </c>
      <c r="O766">
        <f t="shared" si="82"/>
        <v>1.735426E-3</v>
      </c>
      <c r="P766">
        <f t="shared" si="83"/>
        <v>6.3343048999999998E-2</v>
      </c>
      <c r="Q766" t="str">
        <f>VLOOKUP(VLOOKUP(C766,Mapping!$A$1:$C$17,3,0),Mapping!$E$1:$F$6,2,0)</f>
        <v>Vùng 02</v>
      </c>
    </row>
    <row r="767" spans="1:17" x14ac:dyDescent="0.3">
      <c r="A767" s="33">
        <v>44561</v>
      </c>
      <c r="B767">
        <v>2785</v>
      </c>
      <c r="C767">
        <v>34</v>
      </c>
      <c r="D767" s="38" t="s">
        <v>77</v>
      </c>
      <c r="E767" s="2" t="s">
        <v>41</v>
      </c>
      <c r="F767">
        <v>4770932</v>
      </c>
      <c r="G767" s="44">
        <f t="shared" si="77"/>
        <v>44197</v>
      </c>
      <c r="H767" s="50">
        <f t="shared" si="78"/>
        <v>365</v>
      </c>
      <c r="I767" s="50">
        <f t="shared" si="79"/>
        <v>104953231.49999999</v>
      </c>
      <c r="J767" s="46">
        <v>2875431</v>
      </c>
      <c r="K767" s="2" t="s">
        <v>34</v>
      </c>
      <c r="L767" s="52" t="str">
        <f t="shared" si="80"/>
        <v>20211231VND</v>
      </c>
      <c r="M767">
        <f>VLOOKUP(L767,Mapping!$H$1:$K$25,4,0)</f>
        <v>1</v>
      </c>
      <c r="N767">
        <f t="shared" si="81"/>
        <v>4.7709320000000003E-3</v>
      </c>
      <c r="O767">
        <f t="shared" si="82"/>
        <v>2.8754309999999999E-3</v>
      </c>
      <c r="P767">
        <f t="shared" si="83"/>
        <v>0.10495323149999998</v>
      </c>
      <c r="Q767" t="str">
        <f>VLOOKUP(VLOOKUP(C767,Mapping!$A$1:$C$17,3,0),Mapping!$E$1:$F$6,2,0)</f>
        <v>Vùng 02</v>
      </c>
    </row>
    <row r="768" spans="1:17" x14ac:dyDescent="0.3">
      <c r="A768" s="33">
        <v>44561</v>
      </c>
      <c r="B768">
        <v>2787</v>
      </c>
      <c r="C768">
        <v>34</v>
      </c>
      <c r="D768" s="38" t="s">
        <v>77</v>
      </c>
      <c r="E768" s="2" t="s">
        <v>41</v>
      </c>
      <c r="F768">
        <v>525942</v>
      </c>
      <c r="G768" s="44">
        <f t="shared" si="77"/>
        <v>44197</v>
      </c>
      <c r="H768" s="50">
        <f t="shared" si="78"/>
        <v>365</v>
      </c>
      <c r="I768" s="50">
        <f t="shared" si="79"/>
        <v>15483555.499999998</v>
      </c>
      <c r="J768" s="46">
        <v>424207</v>
      </c>
      <c r="K768" s="2" t="s">
        <v>34</v>
      </c>
      <c r="L768" s="52" t="str">
        <f t="shared" si="80"/>
        <v>20211231VND</v>
      </c>
      <c r="M768">
        <f>VLOOKUP(L768,Mapping!$H$1:$K$25,4,0)</f>
        <v>1</v>
      </c>
      <c r="N768">
        <f t="shared" si="81"/>
        <v>5.2594199999999995E-4</v>
      </c>
      <c r="O768">
        <f t="shared" si="82"/>
        <v>4.2420700000000001E-4</v>
      </c>
      <c r="P768">
        <f t="shared" si="83"/>
        <v>1.5483555499999998E-2</v>
      </c>
      <c r="Q768" t="str">
        <f>VLOOKUP(VLOOKUP(C768,Mapping!$A$1:$C$17,3,0),Mapping!$E$1:$F$6,2,0)</f>
        <v>Vùng 02</v>
      </c>
    </row>
    <row r="769" spans="1:17" x14ac:dyDescent="0.3">
      <c r="A769" s="33">
        <v>44561</v>
      </c>
      <c r="B769">
        <v>2787</v>
      </c>
      <c r="C769">
        <v>34</v>
      </c>
      <c r="D769" s="38" t="s">
        <v>77</v>
      </c>
      <c r="E769" s="2" t="s">
        <v>41</v>
      </c>
      <c r="F769">
        <v>369609</v>
      </c>
      <c r="G769" s="44">
        <f t="shared" si="77"/>
        <v>44197</v>
      </c>
      <c r="H769" s="50">
        <f t="shared" si="78"/>
        <v>365</v>
      </c>
      <c r="I769" s="50">
        <f t="shared" si="79"/>
        <v>52487584</v>
      </c>
      <c r="J769" s="46">
        <v>1438016</v>
      </c>
      <c r="K769" s="2" t="s">
        <v>34</v>
      </c>
      <c r="L769" s="52" t="str">
        <f t="shared" si="80"/>
        <v>20211231VND</v>
      </c>
      <c r="M769">
        <f>VLOOKUP(L769,Mapping!$H$1:$K$25,4,0)</f>
        <v>1</v>
      </c>
      <c r="N769">
        <f t="shared" si="81"/>
        <v>3.6960900000000002E-4</v>
      </c>
      <c r="O769">
        <f t="shared" si="82"/>
        <v>1.4380160000000001E-3</v>
      </c>
      <c r="P769">
        <f t="shared" si="83"/>
        <v>5.2487583999999997E-2</v>
      </c>
      <c r="Q769" t="str">
        <f>VLOOKUP(VLOOKUP(C769,Mapping!$A$1:$C$17,3,0),Mapping!$E$1:$F$6,2,0)</f>
        <v>Vùng 02</v>
      </c>
    </row>
    <row r="770" spans="1:17" x14ac:dyDescent="0.3">
      <c r="A770" s="33">
        <v>44561</v>
      </c>
      <c r="B770">
        <v>2787</v>
      </c>
      <c r="C770">
        <v>11</v>
      </c>
      <c r="D770" s="38" t="s">
        <v>77</v>
      </c>
      <c r="E770" s="2" t="s">
        <v>41</v>
      </c>
      <c r="F770">
        <v>667379</v>
      </c>
      <c r="G770" s="44">
        <f t="shared" ref="G770:G833" si="84">DATE(YEAR(A770),1,1)</f>
        <v>44197</v>
      </c>
      <c r="H770" s="50">
        <f t="shared" ref="H770:H833" si="85">DATEDIF(G770,A770,"D")+1</f>
        <v>365</v>
      </c>
      <c r="I770" s="50">
        <f t="shared" si="79"/>
        <v>59992750.500000007</v>
      </c>
      <c r="J770" s="46">
        <v>1643637</v>
      </c>
      <c r="K770" s="2" t="s">
        <v>34</v>
      </c>
      <c r="L770" s="52" t="str">
        <f t="shared" si="80"/>
        <v>20211231VND</v>
      </c>
      <c r="M770">
        <f>VLOOKUP(L770,Mapping!$H$1:$K$25,4,0)</f>
        <v>1</v>
      </c>
      <c r="N770">
        <f t="shared" si="81"/>
        <v>6.6737899999999995E-4</v>
      </c>
      <c r="O770">
        <f t="shared" si="82"/>
        <v>1.6436370000000001E-3</v>
      </c>
      <c r="P770">
        <f t="shared" si="83"/>
        <v>5.9992750500000004E-2</v>
      </c>
      <c r="Q770" t="str">
        <f>VLOOKUP(VLOOKUP(C770,Mapping!$A$1:$C$17,3,0),Mapping!$E$1:$F$6,2,0)</f>
        <v>Vùng 01</v>
      </c>
    </row>
    <row r="771" spans="1:17" x14ac:dyDescent="0.3">
      <c r="A771" s="33">
        <v>44561</v>
      </c>
      <c r="B771">
        <v>2791</v>
      </c>
      <c r="C771">
        <v>40</v>
      </c>
      <c r="D771" s="38" t="s">
        <v>77</v>
      </c>
      <c r="E771" s="2" t="s">
        <v>41</v>
      </c>
      <c r="F771">
        <v>280160</v>
      </c>
      <c r="G771" s="44">
        <f t="shared" si="84"/>
        <v>44197</v>
      </c>
      <c r="H771" s="50">
        <f t="shared" si="85"/>
        <v>365</v>
      </c>
      <c r="I771" s="50">
        <f t="shared" ref="I771:I834" si="86">H771*(J771/10)*M771</f>
        <v>31128879.000000004</v>
      </c>
      <c r="J771" s="46">
        <v>852846</v>
      </c>
      <c r="K771" s="2" t="s">
        <v>34</v>
      </c>
      <c r="L771" s="52" t="str">
        <f t="shared" ref="L771:L834" si="87">CONCATENATE(TEXT(A771,"YYYYMMDD"),K771)</f>
        <v>20211231VND</v>
      </c>
      <c r="M771">
        <f>VLOOKUP(L771,Mapping!$H$1:$K$25,4,0)</f>
        <v>1</v>
      </c>
      <c r="N771">
        <f t="shared" ref="N771:N834" si="88">F771*M771/10^9</f>
        <v>2.8016E-4</v>
      </c>
      <c r="O771">
        <f t="shared" ref="O771:O834" si="89">J771*M771/10^9</f>
        <v>8.5284599999999999E-4</v>
      </c>
      <c r="P771">
        <f t="shared" ref="P771:P834" si="90">I771/10^9</f>
        <v>3.1128879000000005E-2</v>
      </c>
      <c r="Q771" t="str">
        <f>VLOOKUP(VLOOKUP(C771,Mapping!$A$1:$C$17,3,0),Mapping!$E$1:$F$6,2,0)</f>
        <v>Vùng 01</v>
      </c>
    </row>
    <row r="772" spans="1:17" x14ac:dyDescent="0.3">
      <c r="A772" s="33">
        <v>44561</v>
      </c>
      <c r="B772">
        <v>2794</v>
      </c>
      <c r="C772">
        <v>23</v>
      </c>
      <c r="D772" s="38" t="s">
        <v>77</v>
      </c>
      <c r="E772" s="2" t="s">
        <v>41</v>
      </c>
      <c r="F772">
        <v>557079</v>
      </c>
      <c r="G772" s="44">
        <f t="shared" si="84"/>
        <v>44197</v>
      </c>
      <c r="H772" s="50">
        <f t="shared" si="85"/>
        <v>365</v>
      </c>
      <c r="I772" s="50">
        <f t="shared" si="86"/>
        <v>1606297706564.7598</v>
      </c>
      <c r="J772" s="46">
        <v>1996940</v>
      </c>
      <c r="K772" s="2" t="s">
        <v>35</v>
      </c>
      <c r="L772" s="52" t="str">
        <f t="shared" si="87"/>
        <v>20211231USD</v>
      </c>
      <c r="M772">
        <f>VLOOKUP(L772,Mapping!$H$1:$K$25,4,0)</f>
        <v>22037.795999999998</v>
      </c>
      <c r="N772">
        <f t="shared" si="88"/>
        <v>12.276793357883999</v>
      </c>
      <c r="O772">
        <f t="shared" si="89"/>
        <v>44.00815634424</v>
      </c>
      <c r="P772">
        <f t="shared" si="90"/>
        <v>1606.2977065647597</v>
      </c>
      <c r="Q772" t="str">
        <f>VLOOKUP(VLOOKUP(C772,Mapping!$A$1:$C$17,3,0),Mapping!$E$1:$F$6,2,0)</f>
        <v>Vùng 02</v>
      </c>
    </row>
    <row r="773" spans="1:17" x14ac:dyDescent="0.3">
      <c r="A773" s="33">
        <v>44561</v>
      </c>
      <c r="B773">
        <v>2794</v>
      </c>
      <c r="C773">
        <v>23</v>
      </c>
      <c r="D773" s="38" t="s">
        <v>77</v>
      </c>
      <c r="E773" s="2" t="s">
        <v>41</v>
      </c>
      <c r="F773">
        <v>1385706</v>
      </c>
      <c r="G773" s="44">
        <f t="shared" si="84"/>
        <v>44197</v>
      </c>
      <c r="H773" s="50">
        <f t="shared" si="85"/>
        <v>365</v>
      </c>
      <c r="I773" s="50">
        <f t="shared" si="86"/>
        <v>60426078.5</v>
      </c>
      <c r="J773" s="46">
        <v>1655509</v>
      </c>
      <c r="K773" s="2" t="s">
        <v>34</v>
      </c>
      <c r="L773" s="52" t="str">
        <f t="shared" si="87"/>
        <v>20211231VND</v>
      </c>
      <c r="M773">
        <f>VLOOKUP(L773,Mapping!$H$1:$K$25,4,0)</f>
        <v>1</v>
      </c>
      <c r="N773">
        <f t="shared" si="88"/>
        <v>1.385706E-3</v>
      </c>
      <c r="O773">
        <f t="shared" si="89"/>
        <v>1.6555090000000001E-3</v>
      </c>
      <c r="P773">
        <f t="shared" si="90"/>
        <v>6.0426078500000001E-2</v>
      </c>
      <c r="Q773" t="str">
        <f>VLOOKUP(VLOOKUP(C773,Mapping!$A$1:$C$17,3,0),Mapping!$E$1:$F$6,2,0)</f>
        <v>Vùng 02</v>
      </c>
    </row>
    <row r="774" spans="1:17" x14ac:dyDescent="0.3">
      <c r="A774" s="33">
        <v>44561</v>
      </c>
      <c r="B774">
        <v>2794</v>
      </c>
      <c r="C774">
        <v>45</v>
      </c>
      <c r="D774" s="38" t="s">
        <v>77</v>
      </c>
      <c r="E774" s="2" t="s">
        <v>41</v>
      </c>
      <c r="F774">
        <v>1567717</v>
      </c>
      <c r="G774" s="44">
        <f t="shared" si="84"/>
        <v>44197</v>
      </c>
      <c r="H774" s="50">
        <f t="shared" si="85"/>
        <v>365</v>
      </c>
      <c r="I774" s="50">
        <f t="shared" si="86"/>
        <v>560508565197.83398</v>
      </c>
      <c r="J774" s="46">
        <v>696821</v>
      </c>
      <c r="K774" s="2" t="s">
        <v>35</v>
      </c>
      <c r="L774" s="52" t="str">
        <f t="shared" si="87"/>
        <v>20211231USD</v>
      </c>
      <c r="M774">
        <f>VLOOKUP(L774,Mapping!$H$1:$K$25,4,0)</f>
        <v>22037.795999999998</v>
      </c>
      <c r="N774">
        <f t="shared" si="88"/>
        <v>34.549027431731993</v>
      </c>
      <c r="O774">
        <f t="shared" si="89"/>
        <v>15.356399046516</v>
      </c>
      <c r="P774">
        <f t="shared" si="90"/>
        <v>560.50856519783395</v>
      </c>
      <c r="Q774" t="str">
        <f>VLOOKUP(VLOOKUP(C774,Mapping!$A$1:$C$17,3,0),Mapping!$E$1:$F$6,2,0)</f>
        <v>Vùng 02</v>
      </c>
    </row>
    <row r="775" spans="1:17" x14ac:dyDescent="0.3">
      <c r="A775" s="33">
        <v>44561</v>
      </c>
      <c r="B775">
        <v>2794</v>
      </c>
      <c r="C775">
        <v>45</v>
      </c>
      <c r="D775" s="38" t="s">
        <v>77</v>
      </c>
      <c r="E775" s="2" t="s">
        <v>41</v>
      </c>
      <c r="F775">
        <v>198058</v>
      </c>
      <c r="G775" s="44">
        <f t="shared" si="84"/>
        <v>44197</v>
      </c>
      <c r="H775" s="50">
        <f t="shared" si="85"/>
        <v>365</v>
      </c>
      <c r="I775" s="50">
        <f t="shared" si="86"/>
        <v>34131332.5</v>
      </c>
      <c r="J775" s="46">
        <v>935105</v>
      </c>
      <c r="K775" s="2" t="s">
        <v>34</v>
      </c>
      <c r="L775" s="52" t="str">
        <f t="shared" si="87"/>
        <v>20211231VND</v>
      </c>
      <c r="M775">
        <f>VLOOKUP(L775,Mapping!$H$1:$K$25,4,0)</f>
        <v>1</v>
      </c>
      <c r="N775">
        <f t="shared" si="88"/>
        <v>1.9805800000000001E-4</v>
      </c>
      <c r="O775">
        <f t="shared" si="89"/>
        <v>9.3510499999999999E-4</v>
      </c>
      <c r="P775">
        <f t="shared" si="90"/>
        <v>3.41313325E-2</v>
      </c>
      <c r="Q775" t="str">
        <f>VLOOKUP(VLOOKUP(C775,Mapping!$A$1:$C$17,3,0),Mapping!$E$1:$F$6,2,0)</f>
        <v>Vùng 02</v>
      </c>
    </row>
    <row r="776" spans="1:17" x14ac:dyDescent="0.3">
      <c r="A776" s="33">
        <v>44561</v>
      </c>
      <c r="B776">
        <v>2795</v>
      </c>
      <c r="C776">
        <v>20</v>
      </c>
      <c r="D776" s="38" t="s">
        <v>77</v>
      </c>
      <c r="E776" s="2" t="s">
        <v>43</v>
      </c>
      <c r="F776">
        <v>8124028</v>
      </c>
      <c r="G776" s="44">
        <f t="shared" si="84"/>
        <v>44197</v>
      </c>
      <c r="H776" s="50">
        <f t="shared" si="85"/>
        <v>365</v>
      </c>
      <c r="I776" s="50">
        <f t="shared" si="86"/>
        <v>321008740</v>
      </c>
      <c r="J776" s="46">
        <v>8794760</v>
      </c>
      <c r="K776" s="2" t="s">
        <v>34</v>
      </c>
      <c r="L776" s="52" t="str">
        <f t="shared" si="87"/>
        <v>20211231VND</v>
      </c>
      <c r="M776">
        <f>VLOOKUP(L776,Mapping!$H$1:$K$25,4,0)</f>
        <v>1</v>
      </c>
      <c r="N776">
        <f t="shared" si="88"/>
        <v>8.1240280000000002E-3</v>
      </c>
      <c r="O776">
        <f t="shared" si="89"/>
        <v>8.7947600000000004E-3</v>
      </c>
      <c r="P776">
        <f t="shared" si="90"/>
        <v>0.32100874000000001</v>
      </c>
      <c r="Q776" t="str">
        <f>VLOOKUP(VLOOKUP(C776,Mapping!$A$1:$C$17,3,0),Mapping!$E$1:$F$6,2,0)</f>
        <v>Vùng 02</v>
      </c>
    </row>
    <row r="777" spans="1:17" x14ac:dyDescent="0.3">
      <c r="A777" s="33">
        <v>44561</v>
      </c>
      <c r="B777">
        <v>2795</v>
      </c>
      <c r="C777">
        <v>20</v>
      </c>
      <c r="D777" s="38" t="s">
        <v>77</v>
      </c>
      <c r="E777" s="2" t="s">
        <v>43</v>
      </c>
      <c r="F777">
        <v>1212713</v>
      </c>
      <c r="G777" s="44">
        <f t="shared" si="84"/>
        <v>44197</v>
      </c>
      <c r="H777" s="50">
        <f t="shared" si="85"/>
        <v>365</v>
      </c>
      <c r="I777" s="50">
        <f t="shared" si="86"/>
        <v>19486291.5</v>
      </c>
      <c r="J777" s="46">
        <v>533871</v>
      </c>
      <c r="K777" s="2" t="s">
        <v>34</v>
      </c>
      <c r="L777" s="52" t="str">
        <f t="shared" si="87"/>
        <v>20211231VND</v>
      </c>
      <c r="M777">
        <f>VLOOKUP(L777,Mapping!$H$1:$K$25,4,0)</f>
        <v>1</v>
      </c>
      <c r="N777">
        <f t="shared" si="88"/>
        <v>1.212713E-3</v>
      </c>
      <c r="O777">
        <f t="shared" si="89"/>
        <v>5.33871E-4</v>
      </c>
      <c r="P777">
        <f t="shared" si="90"/>
        <v>1.9486291499999999E-2</v>
      </c>
      <c r="Q777" t="str">
        <f>VLOOKUP(VLOOKUP(C777,Mapping!$A$1:$C$17,3,0),Mapping!$E$1:$F$6,2,0)</f>
        <v>Vùng 02</v>
      </c>
    </row>
    <row r="778" spans="1:17" x14ac:dyDescent="0.3">
      <c r="A778" s="33">
        <v>44561</v>
      </c>
      <c r="B778">
        <v>2795</v>
      </c>
      <c r="C778">
        <v>20</v>
      </c>
      <c r="D778" s="38" t="s">
        <v>77</v>
      </c>
      <c r="E778" s="2" t="s">
        <v>43</v>
      </c>
      <c r="F778">
        <v>147233</v>
      </c>
      <c r="G778" s="44">
        <f t="shared" si="84"/>
        <v>44197</v>
      </c>
      <c r="H778" s="50">
        <f t="shared" si="85"/>
        <v>365</v>
      </c>
      <c r="I778" s="50">
        <f t="shared" si="86"/>
        <v>72951272.5</v>
      </c>
      <c r="J778" s="46">
        <v>1998665</v>
      </c>
      <c r="K778" s="2" t="s">
        <v>34</v>
      </c>
      <c r="L778" s="52" t="str">
        <f t="shared" si="87"/>
        <v>20211231VND</v>
      </c>
      <c r="M778">
        <f>VLOOKUP(L778,Mapping!$H$1:$K$25,4,0)</f>
        <v>1</v>
      </c>
      <c r="N778">
        <f t="shared" si="88"/>
        <v>1.47233E-4</v>
      </c>
      <c r="O778">
        <f t="shared" si="89"/>
        <v>1.9986650000000002E-3</v>
      </c>
      <c r="P778">
        <f t="shared" si="90"/>
        <v>7.2951272499999997E-2</v>
      </c>
      <c r="Q778" t="str">
        <f>VLOOKUP(VLOOKUP(C778,Mapping!$A$1:$C$17,3,0),Mapping!$E$1:$F$6,2,0)</f>
        <v>Vùng 02</v>
      </c>
    </row>
    <row r="779" spans="1:17" x14ac:dyDescent="0.3">
      <c r="A779" s="33">
        <v>44561</v>
      </c>
      <c r="B779">
        <v>2795</v>
      </c>
      <c r="C779">
        <v>20</v>
      </c>
      <c r="D779" s="38" t="s">
        <v>77</v>
      </c>
      <c r="E779" s="2" t="s">
        <v>43</v>
      </c>
      <c r="F779">
        <v>1211428</v>
      </c>
      <c r="G779" s="44">
        <f t="shared" si="84"/>
        <v>44197</v>
      </c>
      <c r="H779" s="50">
        <f t="shared" si="85"/>
        <v>365</v>
      </c>
      <c r="I779" s="50">
        <f t="shared" si="86"/>
        <v>56058598.000000007</v>
      </c>
      <c r="J779" s="46">
        <v>1535852</v>
      </c>
      <c r="K779" s="2" t="s">
        <v>34</v>
      </c>
      <c r="L779" s="52" t="str">
        <f t="shared" si="87"/>
        <v>20211231VND</v>
      </c>
      <c r="M779">
        <f>VLOOKUP(L779,Mapping!$H$1:$K$25,4,0)</f>
        <v>1</v>
      </c>
      <c r="N779">
        <f t="shared" si="88"/>
        <v>1.2114280000000001E-3</v>
      </c>
      <c r="O779">
        <f t="shared" si="89"/>
        <v>1.5358520000000001E-3</v>
      </c>
      <c r="P779">
        <f t="shared" si="90"/>
        <v>5.6058598000000008E-2</v>
      </c>
      <c r="Q779" t="str">
        <f>VLOOKUP(VLOOKUP(C779,Mapping!$A$1:$C$17,3,0),Mapping!$E$1:$F$6,2,0)</f>
        <v>Vùng 02</v>
      </c>
    </row>
    <row r="780" spans="1:17" x14ac:dyDescent="0.3">
      <c r="A780" s="33">
        <v>44561</v>
      </c>
      <c r="B780">
        <v>2795</v>
      </c>
      <c r="C780">
        <v>20</v>
      </c>
      <c r="D780" s="38" t="s">
        <v>77</v>
      </c>
      <c r="E780" s="2" t="s">
        <v>43</v>
      </c>
      <c r="F780">
        <v>1705363</v>
      </c>
      <c r="G780" s="44">
        <f t="shared" si="84"/>
        <v>44197</v>
      </c>
      <c r="H780" s="50">
        <f t="shared" si="85"/>
        <v>365</v>
      </c>
      <c r="I780" s="50">
        <f t="shared" si="86"/>
        <v>3275838.5</v>
      </c>
      <c r="J780" s="46">
        <v>89749</v>
      </c>
      <c r="K780" s="2" t="s">
        <v>34</v>
      </c>
      <c r="L780" s="52" t="str">
        <f t="shared" si="87"/>
        <v>20211231VND</v>
      </c>
      <c r="M780">
        <f>VLOOKUP(L780,Mapping!$H$1:$K$25,4,0)</f>
        <v>1</v>
      </c>
      <c r="N780">
        <f t="shared" si="88"/>
        <v>1.7053630000000001E-3</v>
      </c>
      <c r="O780">
        <f t="shared" si="89"/>
        <v>8.9748999999999997E-5</v>
      </c>
      <c r="P780">
        <f t="shared" si="90"/>
        <v>3.2758384999999998E-3</v>
      </c>
      <c r="Q780" t="str">
        <f>VLOOKUP(VLOOKUP(C780,Mapping!$A$1:$C$17,3,0),Mapping!$E$1:$F$6,2,0)</f>
        <v>Vùng 02</v>
      </c>
    </row>
    <row r="781" spans="1:17" x14ac:dyDescent="0.3">
      <c r="A781" s="33">
        <v>44561</v>
      </c>
      <c r="B781">
        <v>2795</v>
      </c>
      <c r="C781">
        <v>20</v>
      </c>
      <c r="D781" s="38" t="s">
        <v>77</v>
      </c>
      <c r="E781" s="2" t="s">
        <v>41</v>
      </c>
      <c r="F781">
        <v>137289</v>
      </c>
      <c r="G781" s="44">
        <f t="shared" si="84"/>
        <v>44197</v>
      </c>
      <c r="H781" s="50">
        <f t="shared" si="85"/>
        <v>365</v>
      </c>
      <c r="I781" s="50">
        <f t="shared" si="86"/>
        <v>65174436.5</v>
      </c>
      <c r="J781" s="46">
        <v>1785601</v>
      </c>
      <c r="K781" s="2" t="s">
        <v>34</v>
      </c>
      <c r="L781" s="52" t="str">
        <f t="shared" si="87"/>
        <v>20211231VND</v>
      </c>
      <c r="M781">
        <f>VLOOKUP(L781,Mapping!$H$1:$K$25,4,0)</f>
        <v>1</v>
      </c>
      <c r="N781">
        <f t="shared" si="88"/>
        <v>1.3728899999999999E-4</v>
      </c>
      <c r="O781">
        <f t="shared" si="89"/>
        <v>1.7856009999999999E-3</v>
      </c>
      <c r="P781">
        <f t="shared" si="90"/>
        <v>6.5174436500000002E-2</v>
      </c>
      <c r="Q781" t="str">
        <f>VLOOKUP(VLOOKUP(C781,Mapping!$A$1:$C$17,3,0),Mapping!$E$1:$F$6,2,0)</f>
        <v>Vùng 02</v>
      </c>
    </row>
    <row r="782" spans="1:17" x14ac:dyDescent="0.3">
      <c r="A782" s="33">
        <v>44561</v>
      </c>
      <c r="B782">
        <v>2795</v>
      </c>
      <c r="C782">
        <v>20</v>
      </c>
      <c r="D782" s="38" t="s">
        <v>77</v>
      </c>
      <c r="E782" s="2" t="s">
        <v>43</v>
      </c>
      <c r="F782">
        <v>1967225</v>
      </c>
      <c r="G782" s="44">
        <f t="shared" si="84"/>
        <v>44197</v>
      </c>
      <c r="H782" s="50">
        <f t="shared" si="85"/>
        <v>365</v>
      </c>
      <c r="I782" s="50">
        <f t="shared" si="86"/>
        <v>70464053</v>
      </c>
      <c r="J782" s="46">
        <v>1930522</v>
      </c>
      <c r="K782" s="2" t="s">
        <v>34</v>
      </c>
      <c r="L782" s="52" t="str">
        <f t="shared" si="87"/>
        <v>20211231VND</v>
      </c>
      <c r="M782">
        <f>VLOOKUP(L782,Mapping!$H$1:$K$25,4,0)</f>
        <v>1</v>
      </c>
      <c r="N782">
        <f t="shared" si="88"/>
        <v>1.967225E-3</v>
      </c>
      <c r="O782">
        <f t="shared" si="89"/>
        <v>1.9305220000000001E-3</v>
      </c>
      <c r="P782">
        <f t="shared" si="90"/>
        <v>7.0464052999999999E-2</v>
      </c>
      <c r="Q782" t="str">
        <f>VLOOKUP(VLOOKUP(C782,Mapping!$A$1:$C$17,3,0),Mapping!$E$1:$F$6,2,0)</f>
        <v>Vùng 02</v>
      </c>
    </row>
    <row r="783" spans="1:17" x14ac:dyDescent="0.3">
      <c r="A783" s="33">
        <v>44561</v>
      </c>
      <c r="B783">
        <v>2795</v>
      </c>
      <c r="C783">
        <v>20</v>
      </c>
      <c r="D783" s="38" t="s">
        <v>77</v>
      </c>
      <c r="E783" s="2" t="s">
        <v>43</v>
      </c>
      <c r="F783">
        <v>9292758</v>
      </c>
      <c r="G783" s="44">
        <f t="shared" si="84"/>
        <v>44197</v>
      </c>
      <c r="H783" s="50">
        <f t="shared" si="85"/>
        <v>365</v>
      </c>
      <c r="I783" s="50">
        <f t="shared" si="86"/>
        <v>276671606</v>
      </c>
      <c r="J783" s="46">
        <v>7580044</v>
      </c>
      <c r="K783" s="2" t="s">
        <v>34</v>
      </c>
      <c r="L783" s="52" t="str">
        <f t="shared" si="87"/>
        <v>20211231VND</v>
      </c>
      <c r="M783">
        <f>VLOOKUP(L783,Mapping!$H$1:$K$25,4,0)</f>
        <v>1</v>
      </c>
      <c r="N783">
        <f t="shared" si="88"/>
        <v>9.2927579999999999E-3</v>
      </c>
      <c r="O783">
        <f t="shared" si="89"/>
        <v>7.5800440000000002E-3</v>
      </c>
      <c r="P783">
        <f t="shared" si="90"/>
        <v>0.27667160600000001</v>
      </c>
      <c r="Q783" t="str">
        <f>VLOOKUP(VLOOKUP(C783,Mapping!$A$1:$C$17,3,0),Mapping!$E$1:$F$6,2,0)</f>
        <v>Vùng 02</v>
      </c>
    </row>
    <row r="784" spans="1:17" x14ac:dyDescent="0.3">
      <c r="A784" s="33">
        <v>44561</v>
      </c>
      <c r="B784">
        <v>2795</v>
      </c>
      <c r="C784">
        <v>20</v>
      </c>
      <c r="D784" s="38" t="s">
        <v>77</v>
      </c>
      <c r="E784" s="2" t="s">
        <v>43</v>
      </c>
      <c r="F784">
        <v>7428098</v>
      </c>
      <c r="G784" s="44">
        <f t="shared" si="84"/>
        <v>44197</v>
      </c>
      <c r="H784" s="50">
        <f t="shared" si="85"/>
        <v>365</v>
      </c>
      <c r="I784" s="50">
        <f t="shared" si="86"/>
        <v>237945288.5</v>
      </c>
      <c r="J784" s="46">
        <v>6519049</v>
      </c>
      <c r="K784" s="2" t="s">
        <v>34</v>
      </c>
      <c r="L784" s="52" t="str">
        <f t="shared" si="87"/>
        <v>20211231VND</v>
      </c>
      <c r="M784">
        <f>VLOOKUP(L784,Mapping!$H$1:$K$25,4,0)</f>
        <v>1</v>
      </c>
      <c r="N784">
        <f t="shared" si="88"/>
        <v>7.4280980000000002E-3</v>
      </c>
      <c r="O784">
        <f t="shared" si="89"/>
        <v>6.5190489999999999E-3</v>
      </c>
      <c r="P784">
        <f t="shared" si="90"/>
        <v>0.23794528849999999</v>
      </c>
      <c r="Q784" t="str">
        <f>VLOOKUP(VLOOKUP(C784,Mapping!$A$1:$C$17,3,0),Mapping!$E$1:$F$6,2,0)</f>
        <v>Vùng 02</v>
      </c>
    </row>
    <row r="785" spans="1:17" x14ac:dyDescent="0.3">
      <c r="A785" s="33">
        <v>44561</v>
      </c>
      <c r="B785">
        <v>2795</v>
      </c>
      <c r="C785">
        <v>20</v>
      </c>
      <c r="D785" s="38" t="s">
        <v>77</v>
      </c>
      <c r="E785" s="2" t="s">
        <v>43</v>
      </c>
      <c r="F785">
        <v>1285607</v>
      </c>
      <c r="G785" s="44">
        <f t="shared" si="84"/>
        <v>44197</v>
      </c>
      <c r="H785" s="50">
        <f t="shared" si="85"/>
        <v>365</v>
      </c>
      <c r="I785" s="50">
        <f t="shared" si="86"/>
        <v>52331948.000000007</v>
      </c>
      <c r="J785" s="46">
        <v>1433752</v>
      </c>
      <c r="K785" s="2" t="s">
        <v>34</v>
      </c>
      <c r="L785" s="52" t="str">
        <f t="shared" si="87"/>
        <v>20211231VND</v>
      </c>
      <c r="M785">
        <f>VLOOKUP(L785,Mapping!$H$1:$K$25,4,0)</f>
        <v>1</v>
      </c>
      <c r="N785">
        <f t="shared" si="88"/>
        <v>1.285607E-3</v>
      </c>
      <c r="O785">
        <f t="shared" si="89"/>
        <v>1.4337519999999999E-3</v>
      </c>
      <c r="P785">
        <f t="shared" si="90"/>
        <v>5.233194800000001E-2</v>
      </c>
      <c r="Q785" t="str">
        <f>VLOOKUP(VLOOKUP(C785,Mapping!$A$1:$C$17,3,0),Mapping!$E$1:$F$6,2,0)</f>
        <v>Vùng 02</v>
      </c>
    </row>
    <row r="786" spans="1:17" x14ac:dyDescent="0.3">
      <c r="A786" s="33">
        <v>44561</v>
      </c>
      <c r="B786">
        <v>2795</v>
      </c>
      <c r="C786">
        <v>20</v>
      </c>
      <c r="D786" s="38" t="s">
        <v>77</v>
      </c>
      <c r="E786" s="2" t="s">
        <v>43</v>
      </c>
      <c r="F786">
        <v>1659488</v>
      </c>
      <c r="G786" s="44">
        <f t="shared" si="84"/>
        <v>44197</v>
      </c>
      <c r="H786" s="50">
        <f t="shared" si="85"/>
        <v>365</v>
      </c>
      <c r="I786" s="50">
        <f t="shared" si="86"/>
        <v>18096189</v>
      </c>
      <c r="J786" s="46">
        <v>495786</v>
      </c>
      <c r="K786" s="2" t="s">
        <v>34</v>
      </c>
      <c r="L786" s="52" t="str">
        <f t="shared" si="87"/>
        <v>20211231VND</v>
      </c>
      <c r="M786">
        <f>VLOOKUP(L786,Mapping!$H$1:$K$25,4,0)</f>
        <v>1</v>
      </c>
      <c r="N786">
        <f t="shared" si="88"/>
        <v>1.659488E-3</v>
      </c>
      <c r="O786">
        <f t="shared" si="89"/>
        <v>4.9578600000000001E-4</v>
      </c>
      <c r="P786">
        <f t="shared" si="90"/>
        <v>1.8096188999999999E-2</v>
      </c>
      <c r="Q786" t="str">
        <f>VLOOKUP(VLOOKUP(C786,Mapping!$A$1:$C$17,3,0),Mapping!$E$1:$F$6,2,0)</f>
        <v>Vùng 02</v>
      </c>
    </row>
    <row r="787" spans="1:17" x14ac:dyDescent="0.3">
      <c r="A787" s="33">
        <v>44561</v>
      </c>
      <c r="B787">
        <v>2795</v>
      </c>
      <c r="C787">
        <v>20</v>
      </c>
      <c r="D787" s="38" t="s">
        <v>77</v>
      </c>
      <c r="E787" s="2" t="s">
        <v>41</v>
      </c>
      <c r="F787">
        <v>9437489</v>
      </c>
      <c r="G787" s="44">
        <f t="shared" si="84"/>
        <v>44197</v>
      </c>
      <c r="H787" s="50">
        <f t="shared" si="85"/>
        <v>365</v>
      </c>
      <c r="I787" s="50">
        <f t="shared" si="86"/>
        <v>287961311.5</v>
      </c>
      <c r="J787" s="46">
        <v>7889351</v>
      </c>
      <c r="K787" s="2" t="s">
        <v>34</v>
      </c>
      <c r="L787" s="52" t="str">
        <f t="shared" si="87"/>
        <v>20211231VND</v>
      </c>
      <c r="M787">
        <f>VLOOKUP(L787,Mapping!$H$1:$K$25,4,0)</f>
        <v>1</v>
      </c>
      <c r="N787">
        <f t="shared" si="88"/>
        <v>9.4374890000000003E-3</v>
      </c>
      <c r="O787">
        <f t="shared" si="89"/>
        <v>7.8893509999999993E-3</v>
      </c>
      <c r="P787">
        <f t="shared" si="90"/>
        <v>0.28796131149999998</v>
      </c>
      <c r="Q787" t="str">
        <f>VLOOKUP(VLOOKUP(C787,Mapping!$A$1:$C$17,3,0),Mapping!$E$1:$F$6,2,0)</f>
        <v>Vùng 02</v>
      </c>
    </row>
    <row r="788" spans="1:17" x14ac:dyDescent="0.3">
      <c r="A788" s="33">
        <v>44561</v>
      </c>
      <c r="B788">
        <v>2795</v>
      </c>
      <c r="C788">
        <v>20</v>
      </c>
      <c r="D788" s="38" t="s">
        <v>77</v>
      </c>
      <c r="E788" s="2" t="s">
        <v>43</v>
      </c>
      <c r="F788">
        <v>480736</v>
      </c>
      <c r="G788" s="44">
        <f t="shared" si="84"/>
        <v>44197</v>
      </c>
      <c r="H788" s="50">
        <f t="shared" si="85"/>
        <v>365</v>
      </c>
      <c r="I788" s="50">
        <f t="shared" si="86"/>
        <v>30949262.5</v>
      </c>
      <c r="J788" s="46">
        <v>847925</v>
      </c>
      <c r="K788" s="2" t="s">
        <v>34</v>
      </c>
      <c r="L788" s="52" t="str">
        <f t="shared" si="87"/>
        <v>20211231VND</v>
      </c>
      <c r="M788">
        <f>VLOOKUP(L788,Mapping!$H$1:$K$25,4,0)</f>
        <v>1</v>
      </c>
      <c r="N788">
        <f t="shared" si="88"/>
        <v>4.80736E-4</v>
      </c>
      <c r="O788">
        <f t="shared" si="89"/>
        <v>8.4792500000000002E-4</v>
      </c>
      <c r="P788">
        <f t="shared" si="90"/>
        <v>3.0949262500000001E-2</v>
      </c>
      <c r="Q788" t="str">
        <f>VLOOKUP(VLOOKUP(C788,Mapping!$A$1:$C$17,3,0),Mapping!$E$1:$F$6,2,0)</f>
        <v>Vùng 02</v>
      </c>
    </row>
    <row r="789" spans="1:17" x14ac:dyDescent="0.3">
      <c r="A789" s="33">
        <v>44561</v>
      </c>
      <c r="B789">
        <v>2795</v>
      </c>
      <c r="C789">
        <v>20</v>
      </c>
      <c r="D789" s="38" t="s">
        <v>77</v>
      </c>
      <c r="E789" s="2" t="s">
        <v>41</v>
      </c>
      <c r="F789">
        <v>255560</v>
      </c>
      <c r="G789" s="44">
        <f t="shared" si="84"/>
        <v>44197</v>
      </c>
      <c r="H789" s="50">
        <f t="shared" si="85"/>
        <v>365</v>
      </c>
      <c r="I789" s="50">
        <f t="shared" si="86"/>
        <v>1229178027124.2781</v>
      </c>
      <c r="J789" s="46">
        <v>1528107</v>
      </c>
      <c r="K789" s="2" t="s">
        <v>35</v>
      </c>
      <c r="L789" s="52" t="str">
        <f t="shared" si="87"/>
        <v>20211231USD</v>
      </c>
      <c r="M789">
        <f>VLOOKUP(L789,Mapping!$H$1:$K$25,4,0)</f>
        <v>22037.795999999998</v>
      </c>
      <c r="N789">
        <f t="shared" si="88"/>
        <v>5.631979145759999</v>
      </c>
      <c r="O789">
        <f t="shared" si="89"/>
        <v>33.676110332171994</v>
      </c>
      <c r="P789">
        <f t="shared" si="90"/>
        <v>1229.1780271242781</v>
      </c>
      <c r="Q789" t="str">
        <f>VLOOKUP(VLOOKUP(C789,Mapping!$A$1:$C$17,3,0),Mapping!$E$1:$F$6,2,0)</f>
        <v>Vùng 02</v>
      </c>
    </row>
    <row r="790" spans="1:17" x14ac:dyDescent="0.3">
      <c r="A790" s="33">
        <v>44561</v>
      </c>
      <c r="B790">
        <v>2796</v>
      </c>
      <c r="C790">
        <v>48</v>
      </c>
      <c r="D790" s="38" t="s">
        <v>77</v>
      </c>
      <c r="E790" s="2" t="s">
        <v>41</v>
      </c>
      <c r="F790">
        <v>3331527</v>
      </c>
      <c r="G790" s="44">
        <f t="shared" si="84"/>
        <v>44197</v>
      </c>
      <c r="H790" s="50">
        <f t="shared" si="85"/>
        <v>365</v>
      </c>
      <c r="I790" s="50">
        <f t="shared" si="86"/>
        <v>184971123</v>
      </c>
      <c r="J790" s="46">
        <v>5067702</v>
      </c>
      <c r="K790" s="2" t="s">
        <v>34</v>
      </c>
      <c r="L790" s="52" t="str">
        <f t="shared" si="87"/>
        <v>20211231VND</v>
      </c>
      <c r="M790">
        <f>VLOOKUP(L790,Mapping!$H$1:$K$25,4,0)</f>
        <v>1</v>
      </c>
      <c r="N790">
        <f t="shared" si="88"/>
        <v>3.3315269999999999E-3</v>
      </c>
      <c r="O790">
        <f t="shared" si="89"/>
        <v>5.0677020000000003E-3</v>
      </c>
      <c r="P790">
        <f t="shared" si="90"/>
        <v>0.18497112299999999</v>
      </c>
      <c r="Q790" t="str">
        <f>VLOOKUP(VLOOKUP(C790,Mapping!$A$1:$C$17,3,0),Mapping!$E$1:$F$6,2,0)</f>
        <v>Vùng 01</v>
      </c>
    </row>
    <row r="791" spans="1:17" x14ac:dyDescent="0.3">
      <c r="A791" s="33">
        <v>44561</v>
      </c>
      <c r="B791">
        <v>2796</v>
      </c>
      <c r="C791">
        <v>48</v>
      </c>
      <c r="D791" s="38" t="s">
        <v>77</v>
      </c>
      <c r="E791" s="2" t="s">
        <v>41</v>
      </c>
      <c r="F791">
        <v>319604</v>
      </c>
      <c r="G791" s="44">
        <f t="shared" si="84"/>
        <v>44197</v>
      </c>
      <c r="H791" s="50">
        <f t="shared" si="85"/>
        <v>365</v>
      </c>
      <c r="I791" s="50">
        <f t="shared" si="86"/>
        <v>568237043952.66589</v>
      </c>
      <c r="J791" s="46">
        <v>706429</v>
      </c>
      <c r="K791" s="2" t="s">
        <v>35</v>
      </c>
      <c r="L791" s="52" t="str">
        <f t="shared" si="87"/>
        <v>20211231USD</v>
      </c>
      <c r="M791">
        <f>VLOOKUP(L791,Mapping!$H$1:$K$25,4,0)</f>
        <v>22037.795999999998</v>
      </c>
      <c r="N791">
        <f t="shared" si="88"/>
        <v>7.0433677527839995</v>
      </c>
      <c r="O791">
        <f t="shared" si="89"/>
        <v>15.568138190483999</v>
      </c>
      <c r="P791">
        <f t="shared" si="90"/>
        <v>568.23704395266589</v>
      </c>
      <c r="Q791" t="str">
        <f>VLOOKUP(VLOOKUP(C791,Mapping!$A$1:$C$17,3,0),Mapping!$E$1:$F$6,2,0)</f>
        <v>Vùng 01</v>
      </c>
    </row>
    <row r="792" spans="1:17" x14ac:dyDescent="0.3">
      <c r="A792" s="33">
        <v>44561</v>
      </c>
      <c r="B792">
        <v>2799</v>
      </c>
      <c r="C792">
        <v>24</v>
      </c>
      <c r="D792" s="38" t="s">
        <v>77</v>
      </c>
      <c r="E792" s="2" t="s">
        <v>41</v>
      </c>
      <c r="F792">
        <v>210067</v>
      </c>
      <c r="G792" s="44">
        <f t="shared" si="84"/>
        <v>44197</v>
      </c>
      <c r="H792" s="50">
        <f t="shared" si="85"/>
        <v>365</v>
      </c>
      <c r="I792" s="50">
        <f t="shared" si="86"/>
        <v>70038536</v>
      </c>
      <c r="J792" s="46">
        <v>1918864</v>
      </c>
      <c r="K792" s="2" t="s">
        <v>34</v>
      </c>
      <c r="L792" s="52" t="str">
        <f t="shared" si="87"/>
        <v>20211231VND</v>
      </c>
      <c r="M792">
        <f>VLOOKUP(L792,Mapping!$H$1:$K$25,4,0)</f>
        <v>1</v>
      </c>
      <c r="N792">
        <f t="shared" si="88"/>
        <v>2.1006700000000001E-4</v>
      </c>
      <c r="O792">
        <f t="shared" si="89"/>
        <v>1.9188639999999999E-3</v>
      </c>
      <c r="P792">
        <f t="shared" si="90"/>
        <v>7.0038535999999998E-2</v>
      </c>
      <c r="Q792" t="str">
        <f>VLOOKUP(VLOOKUP(C792,Mapping!$A$1:$C$17,3,0),Mapping!$E$1:$F$6,2,0)</f>
        <v>Vùng 04</v>
      </c>
    </row>
    <row r="793" spans="1:17" x14ac:dyDescent="0.3">
      <c r="A793" s="33">
        <v>44561</v>
      </c>
      <c r="B793">
        <v>2799</v>
      </c>
      <c r="C793">
        <v>43</v>
      </c>
      <c r="D793" s="38" t="s">
        <v>77</v>
      </c>
      <c r="E793" s="2" t="s">
        <v>41</v>
      </c>
      <c r="F793">
        <v>293771</v>
      </c>
      <c r="G793" s="44">
        <f t="shared" si="84"/>
        <v>44197</v>
      </c>
      <c r="H793" s="50">
        <f t="shared" si="85"/>
        <v>365</v>
      </c>
      <c r="I793" s="50">
        <f t="shared" si="86"/>
        <v>28181723</v>
      </c>
      <c r="J793" s="46">
        <v>772102</v>
      </c>
      <c r="K793" s="2" t="s">
        <v>34</v>
      </c>
      <c r="L793" s="52" t="str">
        <f t="shared" si="87"/>
        <v>20211231VND</v>
      </c>
      <c r="M793">
        <f>VLOOKUP(L793,Mapping!$H$1:$K$25,4,0)</f>
        <v>1</v>
      </c>
      <c r="N793">
        <f t="shared" si="88"/>
        <v>2.9377100000000002E-4</v>
      </c>
      <c r="O793">
        <f t="shared" si="89"/>
        <v>7.7210199999999999E-4</v>
      </c>
      <c r="P793">
        <f t="shared" si="90"/>
        <v>2.8181722999999999E-2</v>
      </c>
      <c r="Q793" t="str">
        <f>VLOOKUP(VLOOKUP(C793,Mapping!$A$1:$C$17,3,0),Mapping!$E$1:$F$6,2,0)</f>
        <v>Vùng 04</v>
      </c>
    </row>
    <row r="794" spans="1:17" x14ac:dyDescent="0.3">
      <c r="A794" s="33">
        <v>44561</v>
      </c>
      <c r="B794">
        <v>2799</v>
      </c>
      <c r="C794">
        <v>43</v>
      </c>
      <c r="D794" s="38" t="s">
        <v>77</v>
      </c>
      <c r="E794" s="2" t="s">
        <v>41</v>
      </c>
      <c r="F794">
        <v>155359</v>
      </c>
      <c r="G794" s="44">
        <f t="shared" si="84"/>
        <v>44197</v>
      </c>
      <c r="H794" s="50">
        <f t="shared" si="85"/>
        <v>365</v>
      </c>
      <c r="I794" s="50">
        <f t="shared" si="86"/>
        <v>341063365932.43201</v>
      </c>
      <c r="J794" s="46">
        <v>424008</v>
      </c>
      <c r="K794" s="2" t="s">
        <v>35</v>
      </c>
      <c r="L794" s="52" t="str">
        <f t="shared" si="87"/>
        <v>20211231USD</v>
      </c>
      <c r="M794">
        <f>VLOOKUP(L794,Mapping!$H$1:$K$25,4,0)</f>
        <v>22037.795999999998</v>
      </c>
      <c r="N794">
        <f t="shared" si="88"/>
        <v>3.4237699487639999</v>
      </c>
      <c r="O794">
        <f t="shared" si="89"/>
        <v>9.3442018063679999</v>
      </c>
      <c r="P794">
        <f t="shared" si="90"/>
        <v>341.06336593243202</v>
      </c>
      <c r="Q794" t="str">
        <f>VLOOKUP(VLOOKUP(C794,Mapping!$A$1:$C$17,3,0),Mapping!$E$1:$F$6,2,0)</f>
        <v>Vùng 04</v>
      </c>
    </row>
    <row r="795" spans="1:17" x14ac:dyDescent="0.3">
      <c r="A795" s="33">
        <v>44561</v>
      </c>
      <c r="B795">
        <v>2801</v>
      </c>
      <c r="C795">
        <v>16</v>
      </c>
      <c r="D795" s="38" t="s">
        <v>77</v>
      </c>
      <c r="E795" s="2" t="s">
        <v>41</v>
      </c>
      <c r="F795">
        <v>1285861</v>
      </c>
      <c r="G795" s="44">
        <f t="shared" si="84"/>
        <v>44197</v>
      </c>
      <c r="H795" s="50">
        <f t="shared" si="85"/>
        <v>365</v>
      </c>
      <c r="I795" s="50">
        <f t="shared" si="86"/>
        <v>46523703</v>
      </c>
      <c r="J795" s="46">
        <v>1274622</v>
      </c>
      <c r="K795" s="2" t="s">
        <v>34</v>
      </c>
      <c r="L795" s="52" t="str">
        <f t="shared" si="87"/>
        <v>20211231VND</v>
      </c>
      <c r="M795">
        <f>VLOOKUP(L795,Mapping!$H$1:$K$25,4,0)</f>
        <v>1</v>
      </c>
      <c r="N795">
        <f t="shared" si="88"/>
        <v>1.2858609999999999E-3</v>
      </c>
      <c r="O795">
        <f t="shared" si="89"/>
        <v>1.274622E-3</v>
      </c>
      <c r="P795">
        <f t="shared" si="90"/>
        <v>4.6523703E-2</v>
      </c>
      <c r="Q795" t="str">
        <f>VLOOKUP(VLOOKUP(C795,Mapping!$A$1:$C$17,3,0),Mapping!$E$1:$F$6,2,0)</f>
        <v>Vùng 01</v>
      </c>
    </row>
    <row r="796" spans="1:17" x14ac:dyDescent="0.3">
      <c r="A796" s="33">
        <v>44561</v>
      </c>
      <c r="B796">
        <v>2806</v>
      </c>
      <c r="C796">
        <v>25</v>
      </c>
      <c r="D796" s="38" t="s">
        <v>77</v>
      </c>
      <c r="E796" s="2" t="s">
        <v>41</v>
      </c>
      <c r="F796">
        <v>146636</v>
      </c>
      <c r="G796" s="44">
        <f t="shared" si="84"/>
        <v>44197</v>
      </c>
      <c r="H796" s="50">
        <f t="shared" si="85"/>
        <v>365</v>
      </c>
      <c r="I796" s="50">
        <f t="shared" si="86"/>
        <v>26320150</v>
      </c>
      <c r="J796" s="46">
        <v>721100</v>
      </c>
      <c r="K796" s="2" t="s">
        <v>34</v>
      </c>
      <c r="L796" s="52" t="str">
        <f t="shared" si="87"/>
        <v>20211231VND</v>
      </c>
      <c r="M796">
        <f>VLOOKUP(L796,Mapping!$H$1:$K$25,4,0)</f>
        <v>1</v>
      </c>
      <c r="N796">
        <f t="shared" si="88"/>
        <v>1.4663600000000001E-4</v>
      </c>
      <c r="O796">
        <f t="shared" si="89"/>
        <v>7.2110000000000002E-4</v>
      </c>
      <c r="P796">
        <f t="shared" si="90"/>
        <v>2.632015E-2</v>
      </c>
      <c r="Q796" t="str">
        <f>VLOOKUP(VLOOKUP(C796,Mapping!$A$1:$C$17,3,0),Mapping!$E$1:$F$6,2,0)</f>
        <v>Vùng 01</v>
      </c>
    </row>
    <row r="797" spans="1:17" x14ac:dyDescent="0.3">
      <c r="A797" s="33">
        <v>44561</v>
      </c>
      <c r="B797">
        <v>2806</v>
      </c>
      <c r="C797">
        <v>25</v>
      </c>
      <c r="D797" s="38" t="s">
        <v>77</v>
      </c>
      <c r="E797" s="2" t="s">
        <v>41</v>
      </c>
      <c r="F797">
        <v>941152</v>
      </c>
      <c r="G797" s="44">
        <f t="shared" si="84"/>
        <v>44197</v>
      </c>
      <c r="H797" s="50">
        <f t="shared" si="85"/>
        <v>365</v>
      </c>
      <c r="I797" s="50">
        <f t="shared" si="86"/>
        <v>93641845778.909988</v>
      </c>
      <c r="J797" s="46">
        <v>116415</v>
      </c>
      <c r="K797" s="2" t="s">
        <v>35</v>
      </c>
      <c r="L797" s="52" t="str">
        <f t="shared" si="87"/>
        <v>20211231USD</v>
      </c>
      <c r="M797">
        <f>VLOOKUP(L797,Mapping!$H$1:$K$25,4,0)</f>
        <v>22037.795999999998</v>
      </c>
      <c r="N797">
        <f t="shared" si="88"/>
        <v>20.740915780991998</v>
      </c>
      <c r="O797">
        <f t="shared" si="89"/>
        <v>2.5655300213399999</v>
      </c>
      <c r="P797">
        <f t="shared" si="90"/>
        <v>93.641845778909982</v>
      </c>
      <c r="Q797" t="str">
        <f>VLOOKUP(VLOOKUP(C797,Mapping!$A$1:$C$17,3,0),Mapping!$E$1:$F$6,2,0)</f>
        <v>Vùng 01</v>
      </c>
    </row>
    <row r="798" spans="1:17" x14ac:dyDescent="0.3">
      <c r="A798" s="33">
        <v>44561</v>
      </c>
      <c r="B798">
        <v>2806</v>
      </c>
      <c r="C798">
        <v>45</v>
      </c>
      <c r="D798" s="38" t="s">
        <v>77</v>
      </c>
      <c r="E798" s="2" t="s">
        <v>41</v>
      </c>
      <c r="F798">
        <v>470580</v>
      </c>
      <c r="G798" s="44">
        <f t="shared" si="84"/>
        <v>44197</v>
      </c>
      <c r="H798" s="50">
        <f t="shared" si="85"/>
        <v>365</v>
      </c>
      <c r="I798" s="50">
        <f t="shared" si="86"/>
        <v>45360010</v>
      </c>
      <c r="J798" s="46">
        <v>1242740</v>
      </c>
      <c r="K798" s="2" t="s">
        <v>34</v>
      </c>
      <c r="L798" s="52" t="str">
        <f t="shared" si="87"/>
        <v>20211231VND</v>
      </c>
      <c r="M798">
        <f>VLOOKUP(L798,Mapping!$H$1:$K$25,4,0)</f>
        <v>1</v>
      </c>
      <c r="N798">
        <f t="shared" si="88"/>
        <v>4.7058000000000001E-4</v>
      </c>
      <c r="O798">
        <f t="shared" si="89"/>
        <v>1.24274E-3</v>
      </c>
      <c r="P798">
        <f t="shared" si="90"/>
        <v>4.5360009999999999E-2</v>
      </c>
      <c r="Q798" t="str">
        <f>VLOOKUP(VLOOKUP(C798,Mapping!$A$1:$C$17,3,0),Mapping!$E$1:$F$6,2,0)</f>
        <v>Vùng 02</v>
      </c>
    </row>
    <row r="799" spans="1:17" x14ac:dyDescent="0.3">
      <c r="A799" s="33">
        <v>44561</v>
      </c>
      <c r="B799">
        <v>2807</v>
      </c>
      <c r="C799">
        <v>34</v>
      </c>
      <c r="D799" s="38" t="s">
        <v>77</v>
      </c>
      <c r="E799" s="2" t="s">
        <v>41</v>
      </c>
      <c r="F799">
        <v>208712</v>
      </c>
      <c r="G799" s="44">
        <f t="shared" si="84"/>
        <v>44197</v>
      </c>
      <c r="H799" s="50">
        <f t="shared" si="85"/>
        <v>365</v>
      </c>
      <c r="I799" s="50">
        <f t="shared" si="86"/>
        <v>28016779.5</v>
      </c>
      <c r="J799" s="46">
        <v>767583</v>
      </c>
      <c r="K799" s="2" t="s">
        <v>34</v>
      </c>
      <c r="L799" s="52" t="str">
        <f t="shared" si="87"/>
        <v>20211231VND</v>
      </c>
      <c r="M799">
        <f>VLOOKUP(L799,Mapping!$H$1:$K$25,4,0)</f>
        <v>1</v>
      </c>
      <c r="N799">
        <f t="shared" si="88"/>
        <v>2.08712E-4</v>
      </c>
      <c r="O799">
        <f t="shared" si="89"/>
        <v>7.6758299999999996E-4</v>
      </c>
      <c r="P799">
        <f t="shared" si="90"/>
        <v>2.8016779499999998E-2</v>
      </c>
      <c r="Q799" t="str">
        <f>VLOOKUP(VLOOKUP(C799,Mapping!$A$1:$C$17,3,0),Mapping!$E$1:$F$6,2,0)</f>
        <v>Vùng 02</v>
      </c>
    </row>
    <row r="800" spans="1:17" x14ac:dyDescent="0.3">
      <c r="A800" s="33">
        <v>44561</v>
      </c>
      <c r="B800">
        <v>2807</v>
      </c>
      <c r="C800">
        <v>34</v>
      </c>
      <c r="D800" s="38" t="s">
        <v>77</v>
      </c>
      <c r="E800" s="2" t="s">
        <v>41</v>
      </c>
      <c r="F800">
        <v>971262</v>
      </c>
      <c r="G800" s="44">
        <f t="shared" si="84"/>
        <v>44197</v>
      </c>
      <c r="H800" s="50">
        <f t="shared" si="85"/>
        <v>365</v>
      </c>
      <c r="I800" s="50">
        <f t="shared" si="86"/>
        <v>43819381.5</v>
      </c>
      <c r="J800" s="46">
        <v>1200531</v>
      </c>
      <c r="K800" s="2" t="s">
        <v>34</v>
      </c>
      <c r="L800" s="52" t="str">
        <f t="shared" si="87"/>
        <v>20211231VND</v>
      </c>
      <c r="M800">
        <f>VLOOKUP(L800,Mapping!$H$1:$K$25,4,0)</f>
        <v>1</v>
      </c>
      <c r="N800">
        <f t="shared" si="88"/>
        <v>9.7126199999999997E-4</v>
      </c>
      <c r="O800">
        <f t="shared" si="89"/>
        <v>1.2005309999999999E-3</v>
      </c>
      <c r="P800">
        <f t="shared" si="90"/>
        <v>4.3819381499999997E-2</v>
      </c>
      <c r="Q800" t="str">
        <f>VLOOKUP(VLOOKUP(C800,Mapping!$A$1:$C$17,3,0),Mapping!$E$1:$F$6,2,0)</f>
        <v>Vùng 02</v>
      </c>
    </row>
    <row r="801" spans="1:17" x14ac:dyDescent="0.3">
      <c r="A801" s="33">
        <v>44561</v>
      </c>
      <c r="B801">
        <v>2807</v>
      </c>
      <c r="C801">
        <v>36</v>
      </c>
      <c r="D801" s="38" t="s">
        <v>77</v>
      </c>
      <c r="E801" s="2" t="s">
        <v>41</v>
      </c>
      <c r="F801">
        <v>1606361</v>
      </c>
      <c r="G801" s="44">
        <f t="shared" si="84"/>
        <v>44197</v>
      </c>
      <c r="H801" s="50">
        <f t="shared" si="85"/>
        <v>365</v>
      </c>
      <c r="I801" s="50">
        <f t="shared" si="86"/>
        <v>37014613.5</v>
      </c>
      <c r="J801" s="46">
        <v>1014099</v>
      </c>
      <c r="K801" s="2" t="s">
        <v>34</v>
      </c>
      <c r="L801" s="52" t="str">
        <f t="shared" si="87"/>
        <v>20211231VND</v>
      </c>
      <c r="M801">
        <f>VLOOKUP(L801,Mapping!$H$1:$K$25,4,0)</f>
        <v>1</v>
      </c>
      <c r="N801">
        <f t="shared" si="88"/>
        <v>1.6063609999999999E-3</v>
      </c>
      <c r="O801">
        <f t="shared" si="89"/>
        <v>1.0140990000000001E-3</v>
      </c>
      <c r="P801">
        <f t="shared" si="90"/>
        <v>3.7014613500000002E-2</v>
      </c>
      <c r="Q801" t="str">
        <f>VLOOKUP(VLOOKUP(C801,Mapping!$A$1:$C$17,3,0),Mapping!$E$1:$F$6,2,0)</f>
        <v>Vùng 05</v>
      </c>
    </row>
    <row r="802" spans="1:17" x14ac:dyDescent="0.3">
      <c r="A802" s="33">
        <v>44561</v>
      </c>
      <c r="B802">
        <v>2809</v>
      </c>
      <c r="C802">
        <v>34</v>
      </c>
      <c r="D802" s="38" t="s">
        <v>77</v>
      </c>
      <c r="E802" s="2" t="s">
        <v>41</v>
      </c>
      <c r="F802">
        <v>1887884</v>
      </c>
      <c r="G802" s="44">
        <f t="shared" si="84"/>
        <v>44197</v>
      </c>
      <c r="H802" s="50">
        <f t="shared" si="85"/>
        <v>365</v>
      </c>
      <c r="I802" s="50">
        <f t="shared" si="86"/>
        <v>45528713</v>
      </c>
      <c r="J802" s="46">
        <v>1247362</v>
      </c>
      <c r="K802" s="2" t="s">
        <v>34</v>
      </c>
      <c r="L802" s="52" t="str">
        <f t="shared" si="87"/>
        <v>20211231VND</v>
      </c>
      <c r="M802">
        <f>VLOOKUP(L802,Mapping!$H$1:$K$25,4,0)</f>
        <v>1</v>
      </c>
      <c r="N802">
        <f t="shared" si="88"/>
        <v>1.887884E-3</v>
      </c>
      <c r="O802">
        <f t="shared" si="89"/>
        <v>1.2473619999999999E-3</v>
      </c>
      <c r="P802">
        <f t="shared" si="90"/>
        <v>4.5528712999999998E-2</v>
      </c>
      <c r="Q802" t="str">
        <f>VLOOKUP(VLOOKUP(C802,Mapping!$A$1:$C$17,3,0),Mapping!$E$1:$F$6,2,0)</f>
        <v>Vùng 02</v>
      </c>
    </row>
    <row r="803" spans="1:17" x14ac:dyDescent="0.3">
      <c r="A803" s="33">
        <v>44561</v>
      </c>
      <c r="B803">
        <v>2814</v>
      </c>
      <c r="C803">
        <v>20</v>
      </c>
      <c r="D803" s="38" t="s">
        <v>77</v>
      </c>
      <c r="E803" s="2" t="s">
        <v>41</v>
      </c>
      <c r="F803">
        <v>258862</v>
      </c>
      <c r="G803" s="44">
        <f t="shared" si="84"/>
        <v>44197</v>
      </c>
      <c r="H803" s="50">
        <f t="shared" si="85"/>
        <v>365</v>
      </c>
      <c r="I803" s="50">
        <f t="shared" si="86"/>
        <v>276773330078.98199</v>
      </c>
      <c r="J803" s="46">
        <v>344083</v>
      </c>
      <c r="K803" s="2" t="s">
        <v>35</v>
      </c>
      <c r="L803" s="52" t="str">
        <f t="shared" si="87"/>
        <v>20211231USD</v>
      </c>
      <c r="M803">
        <f>VLOOKUP(L803,Mapping!$H$1:$K$25,4,0)</f>
        <v>22037.795999999998</v>
      </c>
      <c r="N803">
        <f t="shared" si="88"/>
        <v>5.7047479481519998</v>
      </c>
      <c r="O803">
        <f t="shared" si="89"/>
        <v>7.5828309610679998</v>
      </c>
      <c r="P803">
        <f t="shared" si="90"/>
        <v>276.77333007898199</v>
      </c>
      <c r="Q803" t="str">
        <f>VLOOKUP(VLOOKUP(C803,Mapping!$A$1:$C$17,3,0),Mapping!$E$1:$F$6,2,0)</f>
        <v>Vùng 02</v>
      </c>
    </row>
    <row r="804" spans="1:17" x14ac:dyDescent="0.3">
      <c r="A804" s="33">
        <v>44561</v>
      </c>
      <c r="B804">
        <v>2814</v>
      </c>
      <c r="C804">
        <v>20</v>
      </c>
      <c r="D804" s="38" t="s">
        <v>77</v>
      </c>
      <c r="E804" s="2" t="s">
        <v>41</v>
      </c>
      <c r="F804">
        <v>758220</v>
      </c>
      <c r="G804" s="44">
        <f t="shared" si="84"/>
        <v>44197</v>
      </c>
      <c r="H804" s="50">
        <f t="shared" si="85"/>
        <v>365</v>
      </c>
      <c r="I804" s="50">
        <f t="shared" si="86"/>
        <v>36737140.5</v>
      </c>
      <c r="J804" s="46">
        <v>1006497</v>
      </c>
      <c r="K804" s="2" t="s">
        <v>34</v>
      </c>
      <c r="L804" s="52" t="str">
        <f t="shared" si="87"/>
        <v>20211231VND</v>
      </c>
      <c r="M804">
        <f>VLOOKUP(L804,Mapping!$H$1:$K$25,4,0)</f>
        <v>1</v>
      </c>
      <c r="N804">
        <f t="shared" si="88"/>
        <v>7.5821999999999999E-4</v>
      </c>
      <c r="O804">
        <f t="shared" si="89"/>
        <v>1.0064970000000001E-3</v>
      </c>
      <c r="P804">
        <f t="shared" si="90"/>
        <v>3.6737140500000001E-2</v>
      </c>
      <c r="Q804" t="str">
        <f>VLOOKUP(VLOOKUP(C804,Mapping!$A$1:$C$17,3,0),Mapping!$E$1:$F$6,2,0)</f>
        <v>Vùng 02</v>
      </c>
    </row>
    <row r="805" spans="1:17" x14ac:dyDescent="0.3">
      <c r="A805" s="33">
        <v>44561</v>
      </c>
      <c r="B805">
        <v>2815</v>
      </c>
      <c r="C805">
        <v>23</v>
      </c>
      <c r="D805" s="38" t="s">
        <v>77</v>
      </c>
      <c r="E805" s="2" t="s">
        <v>41</v>
      </c>
      <c r="F805">
        <v>1189905</v>
      </c>
      <c r="G805" s="44">
        <f t="shared" si="84"/>
        <v>44197</v>
      </c>
      <c r="H805" s="50">
        <f t="shared" si="85"/>
        <v>365</v>
      </c>
      <c r="I805" s="50">
        <f t="shared" si="86"/>
        <v>3389499.4999999995</v>
      </c>
      <c r="J805" s="46">
        <v>92863</v>
      </c>
      <c r="K805" s="2" t="s">
        <v>34</v>
      </c>
      <c r="L805" s="52" t="str">
        <f t="shared" si="87"/>
        <v>20211231VND</v>
      </c>
      <c r="M805">
        <f>VLOOKUP(L805,Mapping!$H$1:$K$25,4,0)</f>
        <v>1</v>
      </c>
      <c r="N805">
        <f t="shared" si="88"/>
        <v>1.189905E-3</v>
      </c>
      <c r="O805">
        <f t="shared" si="89"/>
        <v>9.2862999999999995E-5</v>
      </c>
      <c r="P805">
        <f t="shared" si="90"/>
        <v>3.3894994999999995E-3</v>
      </c>
      <c r="Q805" t="str">
        <f>VLOOKUP(VLOOKUP(C805,Mapping!$A$1:$C$17,3,0),Mapping!$E$1:$F$6,2,0)</f>
        <v>Vùng 02</v>
      </c>
    </row>
    <row r="806" spans="1:17" x14ac:dyDescent="0.3">
      <c r="A806" s="33">
        <v>44561</v>
      </c>
      <c r="B806">
        <v>2815</v>
      </c>
      <c r="C806">
        <v>40</v>
      </c>
      <c r="D806" s="38" t="s">
        <v>77</v>
      </c>
      <c r="E806" s="2" t="s">
        <v>41</v>
      </c>
      <c r="F806">
        <v>1377624</v>
      </c>
      <c r="G806" s="44">
        <f t="shared" si="84"/>
        <v>44197</v>
      </c>
      <c r="H806" s="50">
        <f t="shared" si="85"/>
        <v>365</v>
      </c>
      <c r="I806" s="50">
        <f t="shared" si="86"/>
        <v>6266648.5000000009</v>
      </c>
      <c r="J806" s="46">
        <v>171689</v>
      </c>
      <c r="K806" s="2" t="s">
        <v>34</v>
      </c>
      <c r="L806" s="52" t="str">
        <f t="shared" si="87"/>
        <v>20211231VND</v>
      </c>
      <c r="M806">
        <f>VLOOKUP(L806,Mapping!$H$1:$K$25,4,0)</f>
        <v>1</v>
      </c>
      <c r="N806">
        <f t="shared" si="88"/>
        <v>1.377624E-3</v>
      </c>
      <c r="O806">
        <f t="shared" si="89"/>
        <v>1.7168899999999999E-4</v>
      </c>
      <c r="P806">
        <f t="shared" si="90"/>
        <v>6.2666485000000011E-3</v>
      </c>
      <c r="Q806" t="str">
        <f>VLOOKUP(VLOOKUP(C806,Mapping!$A$1:$C$17,3,0),Mapping!$E$1:$F$6,2,0)</f>
        <v>Vùng 01</v>
      </c>
    </row>
    <row r="807" spans="1:17" x14ac:dyDescent="0.3">
      <c r="A807" s="33">
        <v>44561</v>
      </c>
      <c r="B807">
        <v>2817</v>
      </c>
      <c r="C807">
        <v>12</v>
      </c>
      <c r="D807" s="38" t="s">
        <v>77</v>
      </c>
      <c r="E807" s="2" t="s">
        <v>41</v>
      </c>
      <c r="F807">
        <v>431596</v>
      </c>
      <c r="G807" s="44">
        <f t="shared" si="84"/>
        <v>44197</v>
      </c>
      <c r="H807" s="50">
        <f t="shared" si="85"/>
        <v>365</v>
      </c>
      <c r="I807" s="50">
        <f t="shared" si="86"/>
        <v>37950802</v>
      </c>
      <c r="J807" s="46">
        <v>1039748</v>
      </c>
      <c r="K807" s="2" t="s">
        <v>34</v>
      </c>
      <c r="L807" s="52" t="str">
        <f t="shared" si="87"/>
        <v>20211231VND</v>
      </c>
      <c r="M807">
        <f>VLOOKUP(L807,Mapping!$H$1:$K$25,4,0)</f>
        <v>1</v>
      </c>
      <c r="N807">
        <f t="shared" si="88"/>
        <v>4.3159600000000002E-4</v>
      </c>
      <c r="O807">
        <f t="shared" si="89"/>
        <v>1.0397480000000001E-3</v>
      </c>
      <c r="P807">
        <f t="shared" si="90"/>
        <v>3.7950801999999999E-2</v>
      </c>
      <c r="Q807" t="str">
        <f>VLOOKUP(VLOOKUP(C807,Mapping!$A$1:$C$17,3,0),Mapping!$E$1:$F$6,2,0)</f>
        <v>Vùng 03</v>
      </c>
    </row>
    <row r="808" spans="1:17" x14ac:dyDescent="0.3">
      <c r="A808" s="33">
        <v>44561</v>
      </c>
      <c r="B808">
        <v>2817</v>
      </c>
      <c r="C808">
        <v>26</v>
      </c>
      <c r="D808" s="38" t="s">
        <v>77</v>
      </c>
      <c r="E808" s="2" t="s">
        <v>41</v>
      </c>
      <c r="F808">
        <v>1436328</v>
      </c>
      <c r="G808" s="44">
        <f t="shared" si="84"/>
        <v>44197</v>
      </c>
      <c r="H808" s="50">
        <f t="shared" si="85"/>
        <v>365</v>
      </c>
      <c r="I808" s="50">
        <f t="shared" si="86"/>
        <v>29567993</v>
      </c>
      <c r="J808" s="46">
        <v>810082</v>
      </c>
      <c r="K808" s="2" t="s">
        <v>34</v>
      </c>
      <c r="L808" s="52" t="str">
        <f t="shared" si="87"/>
        <v>20211231VND</v>
      </c>
      <c r="M808">
        <f>VLOOKUP(L808,Mapping!$H$1:$K$25,4,0)</f>
        <v>1</v>
      </c>
      <c r="N808">
        <f t="shared" si="88"/>
        <v>1.436328E-3</v>
      </c>
      <c r="O808">
        <f t="shared" si="89"/>
        <v>8.1008199999999995E-4</v>
      </c>
      <c r="P808">
        <f t="shared" si="90"/>
        <v>2.9567993000000001E-2</v>
      </c>
      <c r="Q808" t="str">
        <f>VLOOKUP(VLOOKUP(C808,Mapping!$A$1:$C$17,3,0),Mapping!$E$1:$F$6,2,0)</f>
        <v>Vùng 04</v>
      </c>
    </row>
    <row r="809" spans="1:17" x14ac:dyDescent="0.3">
      <c r="A809" s="33">
        <v>44561</v>
      </c>
      <c r="B809">
        <v>2817</v>
      </c>
      <c r="C809">
        <v>26</v>
      </c>
      <c r="D809" s="38" t="s">
        <v>77</v>
      </c>
      <c r="E809" s="2" t="s">
        <v>41</v>
      </c>
      <c r="F809">
        <v>512963</v>
      </c>
      <c r="G809" s="44">
        <f t="shared" si="84"/>
        <v>44197</v>
      </c>
      <c r="H809" s="50">
        <f t="shared" si="85"/>
        <v>365</v>
      </c>
      <c r="I809" s="50">
        <f t="shared" si="86"/>
        <v>1307626751887.2358</v>
      </c>
      <c r="J809" s="46">
        <v>1625634</v>
      </c>
      <c r="K809" s="2" t="s">
        <v>35</v>
      </c>
      <c r="L809" s="52" t="str">
        <f t="shared" si="87"/>
        <v>20211231USD</v>
      </c>
      <c r="M809">
        <f>VLOOKUP(L809,Mapping!$H$1:$K$25,4,0)</f>
        <v>22037.795999999998</v>
      </c>
      <c r="N809">
        <f t="shared" si="88"/>
        <v>11.304573949547999</v>
      </c>
      <c r="O809">
        <f t="shared" si="89"/>
        <v>35.825390462663997</v>
      </c>
      <c r="P809">
        <f t="shared" si="90"/>
        <v>1307.6267518872357</v>
      </c>
      <c r="Q809" t="str">
        <f>VLOOKUP(VLOOKUP(C809,Mapping!$A$1:$C$17,3,0),Mapping!$E$1:$F$6,2,0)</f>
        <v>Vùng 04</v>
      </c>
    </row>
    <row r="810" spans="1:17" x14ac:dyDescent="0.3">
      <c r="A810" s="33">
        <v>44561</v>
      </c>
      <c r="B810">
        <v>2819</v>
      </c>
      <c r="C810">
        <v>34</v>
      </c>
      <c r="D810" s="38" t="s">
        <v>77</v>
      </c>
      <c r="E810" s="2" t="s">
        <v>41</v>
      </c>
      <c r="F810">
        <v>1999734</v>
      </c>
      <c r="G810" s="44">
        <f t="shared" si="84"/>
        <v>44197</v>
      </c>
      <c r="H810" s="50">
        <f t="shared" si="85"/>
        <v>365</v>
      </c>
      <c r="I810" s="50">
        <f t="shared" si="86"/>
        <v>69997035.5</v>
      </c>
      <c r="J810" s="46">
        <v>1917727</v>
      </c>
      <c r="K810" s="2" t="s">
        <v>34</v>
      </c>
      <c r="L810" s="52" t="str">
        <f t="shared" si="87"/>
        <v>20211231VND</v>
      </c>
      <c r="M810">
        <f>VLOOKUP(L810,Mapping!$H$1:$K$25,4,0)</f>
        <v>1</v>
      </c>
      <c r="N810">
        <f t="shared" si="88"/>
        <v>1.999734E-3</v>
      </c>
      <c r="O810">
        <f t="shared" si="89"/>
        <v>1.9177269999999999E-3</v>
      </c>
      <c r="P810">
        <f t="shared" si="90"/>
        <v>6.9997035499999999E-2</v>
      </c>
      <c r="Q810" t="str">
        <f>VLOOKUP(VLOOKUP(C810,Mapping!$A$1:$C$17,3,0),Mapping!$E$1:$F$6,2,0)</f>
        <v>Vùng 02</v>
      </c>
    </row>
    <row r="811" spans="1:17" x14ac:dyDescent="0.3">
      <c r="A811" s="33">
        <v>44561</v>
      </c>
      <c r="B811">
        <v>2820</v>
      </c>
      <c r="C811">
        <v>48</v>
      </c>
      <c r="D811" s="38" t="s">
        <v>77</v>
      </c>
      <c r="E811" s="2" t="s">
        <v>41</v>
      </c>
      <c r="F811">
        <v>997888</v>
      </c>
      <c r="G811" s="44">
        <f t="shared" si="84"/>
        <v>44197</v>
      </c>
      <c r="H811" s="50">
        <f t="shared" si="85"/>
        <v>365</v>
      </c>
      <c r="I811" s="50">
        <f t="shared" si="86"/>
        <v>62812375.500000007</v>
      </c>
      <c r="J811" s="46">
        <v>1720887</v>
      </c>
      <c r="K811" s="2" t="s">
        <v>34</v>
      </c>
      <c r="L811" s="52" t="str">
        <f t="shared" si="87"/>
        <v>20211231VND</v>
      </c>
      <c r="M811">
        <f>VLOOKUP(L811,Mapping!$H$1:$K$25,4,0)</f>
        <v>1</v>
      </c>
      <c r="N811">
        <f t="shared" si="88"/>
        <v>9.9788799999999994E-4</v>
      </c>
      <c r="O811">
        <f t="shared" si="89"/>
        <v>1.7208869999999999E-3</v>
      </c>
      <c r="P811">
        <f t="shared" si="90"/>
        <v>6.2812375500000003E-2</v>
      </c>
      <c r="Q811" t="str">
        <f>VLOOKUP(VLOOKUP(C811,Mapping!$A$1:$C$17,3,0),Mapping!$E$1:$F$6,2,0)</f>
        <v>Vùng 01</v>
      </c>
    </row>
    <row r="812" spans="1:17" x14ac:dyDescent="0.3">
      <c r="A812" s="33">
        <v>44561</v>
      </c>
      <c r="B812">
        <v>2820</v>
      </c>
      <c r="C812">
        <v>41</v>
      </c>
      <c r="D812" s="38" t="s">
        <v>77</v>
      </c>
      <c r="E812" s="2" t="s">
        <v>41</v>
      </c>
      <c r="F812">
        <v>18545</v>
      </c>
      <c r="G812" s="44">
        <f t="shared" si="84"/>
        <v>44197</v>
      </c>
      <c r="H812" s="50">
        <f t="shared" si="85"/>
        <v>365</v>
      </c>
      <c r="I812" s="50">
        <f t="shared" si="86"/>
        <v>57493340</v>
      </c>
      <c r="J812" s="46">
        <v>1575160</v>
      </c>
      <c r="K812" s="2" t="s">
        <v>34</v>
      </c>
      <c r="L812" s="52" t="str">
        <f t="shared" si="87"/>
        <v>20211231VND</v>
      </c>
      <c r="M812">
        <f>VLOOKUP(L812,Mapping!$H$1:$K$25,4,0)</f>
        <v>1</v>
      </c>
      <c r="N812">
        <f t="shared" si="88"/>
        <v>1.8544999999999999E-5</v>
      </c>
      <c r="O812">
        <f t="shared" si="89"/>
        <v>1.5751599999999999E-3</v>
      </c>
      <c r="P812">
        <f t="shared" si="90"/>
        <v>5.7493339999999997E-2</v>
      </c>
      <c r="Q812" t="str">
        <f>VLOOKUP(VLOOKUP(C812,Mapping!$A$1:$C$17,3,0),Mapping!$E$1:$F$6,2,0)</f>
        <v>Vùng 05</v>
      </c>
    </row>
    <row r="813" spans="1:17" x14ac:dyDescent="0.3">
      <c r="A813" s="33">
        <v>44561</v>
      </c>
      <c r="B813">
        <v>2822</v>
      </c>
      <c r="C813">
        <v>24</v>
      </c>
      <c r="D813" s="38" t="s">
        <v>77</v>
      </c>
      <c r="E813" s="2" t="s">
        <v>41</v>
      </c>
      <c r="F813">
        <v>91529</v>
      </c>
      <c r="G813" s="44">
        <f t="shared" si="84"/>
        <v>44197</v>
      </c>
      <c r="H813" s="50">
        <f t="shared" si="85"/>
        <v>365</v>
      </c>
      <c r="I813" s="50">
        <f t="shared" si="86"/>
        <v>69248457</v>
      </c>
      <c r="J813" s="46">
        <v>1897218</v>
      </c>
      <c r="K813" s="2" t="s">
        <v>34</v>
      </c>
      <c r="L813" s="52" t="str">
        <f t="shared" si="87"/>
        <v>20211231VND</v>
      </c>
      <c r="M813">
        <f>VLOOKUP(L813,Mapping!$H$1:$K$25,4,0)</f>
        <v>1</v>
      </c>
      <c r="N813">
        <f t="shared" si="88"/>
        <v>9.1528999999999997E-5</v>
      </c>
      <c r="O813">
        <f t="shared" si="89"/>
        <v>1.897218E-3</v>
      </c>
      <c r="P813">
        <f t="shared" si="90"/>
        <v>6.9248456999999999E-2</v>
      </c>
      <c r="Q813" t="str">
        <f>VLOOKUP(VLOOKUP(C813,Mapping!$A$1:$C$17,3,0),Mapping!$E$1:$F$6,2,0)</f>
        <v>Vùng 04</v>
      </c>
    </row>
    <row r="814" spans="1:17" x14ac:dyDescent="0.3">
      <c r="A814" s="33">
        <v>44561</v>
      </c>
      <c r="B814">
        <v>2825</v>
      </c>
      <c r="C814">
        <v>34</v>
      </c>
      <c r="D814" s="38" t="s">
        <v>77</v>
      </c>
      <c r="E814" s="2" t="s">
        <v>41</v>
      </c>
      <c r="F814">
        <v>7394494</v>
      </c>
      <c r="G814" s="44">
        <f t="shared" si="84"/>
        <v>44197</v>
      </c>
      <c r="H814" s="50">
        <f t="shared" si="85"/>
        <v>365</v>
      </c>
      <c r="I814" s="50">
        <f t="shared" si="86"/>
        <v>223689775.49999997</v>
      </c>
      <c r="J814" s="46">
        <v>6128487</v>
      </c>
      <c r="K814" s="2" t="s">
        <v>34</v>
      </c>
      <c r="L814" s="52" t="str">
        <f t="shared" si="87"/>
        <v>20211231VND</v>
      </c>
      <c r="M814">
        <f>VLOOKUP(L814,Mapping!$H$1:$K$25,4,0)</f>
        <v>1</v>
      </c>
      <c r="N814">
        <f t="shared" si="88"/>
        <v>7.3944939999999997E-3</v>
      </c>
      <c r="O814">
        <f t="shared" si="89"/>
        <v>6.1284870000000002E-3</v>
      </c>
      <c r="P814">
        <f t="shared" si="90"/>
        <v>0.22368977549999997</v>
      </c>
      <c r="Q814" t="str">
        <f>VLOOKUP(VLOOKUP(C814,Mapping!$A$1:$C$17,3,0),Mapping!$E$1:$F$6,2,0)</f>
        <v>Vùng 02</v>
      </c>
    </row>
    <row r="815" spans="1:17" x14ac:dyDescent="0.3">
      <c r="A815" s="33">
        <v>44561</v>
      </c>
      <c r="B815">
        <v>2825</v>
      </c>
      <c r="C815">
        <v>34</v>
      </c>
      <c r="D815" s="38" t="s">
        <v>77</v>
      </c>
      <c r="E815" s="2" t="s">
        <v>41</v>
      </c>
      <c r="F815">
        <v>1137859</v>
      </c>
      <c r="G815" s="44">
        <f t="shared" si="84"/>
        <v>44197</v>
      </c>
      <c r="H815" s="50">
        <f t="shared" si="85"/>
        <v>365</v>
      </c>
      <c r="I815" s="50">
        <f t="shared" si="86"/>
        <v>1695717</v>
      </c>
      <c r="J815" s="46">
        <v>46458</v>
      </c>
      <c r="K815" s="2" t="s">
        <v>34</v>
      </c>
      <c r="L815" s="52" t="str">
        <f t="shared" si="87"/>
        <v>20211231VND</v>
      </c>
      <c r="M815">
        <f>VLOOKUP(L815,Mapping!$H$1:$K$25,4,0)</f>
        <v>1</v>
      </c>
      <c r="N815">
        <f t="shared" si="88"/>
        <v>1.137859E-3</v>
      </c>
      <c r="O815">
        <f t="shared" si="89"/>
        <v>4.6458000000000001E-5</v>
      </c>
      <c r="P815">
        <f t="shared" si="90"/>
        <v>1.695717E-3</v>
      </c>
      <c r="Q815" t="str">
        <f>VLOOKUP(VLOOKUP(C815,Mapping!$A$1:$C$17,3,0),Mapping!$E$1:$F$6,2,0)</f>
        <v>Vùng 02</v>
      </c>
    </row>
    <row r="816" spans="1:17" x14ac:dyDescent="0.3">
      <c r="A816" s="33">
        <v>44561</v>
      </c>
      <c r="B816">
        <v>2825</v>
      </c>
      <c r="C816">
        <v>41</v>
      </c>
      <c r="D816" s="38" t="s">
        <v>77</v>
      </c>
      <c r="E816" s="2" t="s">
        <v>41</v>
      </c>
      <c r="F816">
        <v>1867409</v>
      </c>
      <c r="G816" s="44">
        <f t="shared" si="84"/>
        <v>44197</v>
      </c>
      <c r="H816" s="50">
        <f t="shared" si="85"/>
        <v>365</v>
      </c>
      <c r="I816" s="50">
        <f t="shared" si="86"/>
        <v>16949578</v>
      </c>
      <c r="J816" s="46">
        <v>464372</v>
      </c>
      <c r="K816" s="2" t="s">
        <v>34</v>
      </c>
      <c r="L816" s="52" t="str">
        <f t="shared" si="87"/>
        <v>20211231VND</v>
      </c>
      <c r="M816">
        <f>VLOOKUP(L816,Mapping!$H$1:$K$25,4,0)</f>
        <v>1</v>
      </c>
      <c r="N816">
        <f t="shared" si="88"/>
        <v>1.867409E-3</v>
      </c>
      <c r="O816">
        <f t="shared" si="89"/>
        <v>4.6437200000000001E-4</v>
      </c>
      <c r="P816">
        <f t="shared" si="90"/>
        <v>1.6949578E-2</v>
      </c>
      <c r="Q816" t="str">
        <f>VLOOKUP(VLOOKUP(C816,Mapping!$A$1:$C$17,3,0),Mapping!$E$1:$F$6,2,0)</f>
        <v>Vùng 05</v>
      </c>
    </row>
    <row r="817" spans="1:17" x14ac:dyDescent="0.3">
      <c r="A817" s="33">
        <v>44561</v>
      </c>
      <c r="B817">
        <v>2827</v>
      </c>
      <c r="C817">
        <v>11</v>
      </c>
      <c r="D817" s="38" t="s">
        <v>77</v>
      </c>
      <c r="E817" s="2" t="s">
        <v>41</v>
      </c>
      <c r="F817">
        <v>1205805</v>
      </c>
      <c r="G817" s="44">
        <f t="shared" si="84"/>
        <v>44197</v>
      </c>
      <c r="H817" s="50">
        <f t="shared" si="85"/>
        <v>365</v>
      </c>
      <c r="I817" s="50">
        <f t="shared" si="86"/>
        <v>29836633</v>
      </c>
      <c r="J817" s="46">
        <v>817442</v>
      </c>
      <c r="K817" s="2" t="s">
        <v>34</v>
      </c>
      <c r="L817" s="52" t="str">
        <f t="shared" si="87"/>
        <v>20211231VND</v>
      </c>
      <c r="M817">
        <f>VLOOKUP(L817,Mapping!$H$1:$K$25,4,0)</f>
        <v>1</v>
      </c>
      <c r="N817">
        <f t="shared" si="88"/>
        <v>1.2058049999999999E-3</v>
      </c>
      <c r="O817">
        <f t="shared" si="89"/>
        <v>8.1744200000000004E-4</v>
      </c>
      <c r="P817">
        <f t="shared" si="90"/>
        <v>2.9836633000000001E-2</v>
      </c>
      <c r="Q817" t="str">
        <f>VLOOKUP(VLOOKUP(C817,Mapping!$A$1:$C$17,3,0),Mapping!$E$1:$F$6,2,0)</f>
        <v>Vùng 01</v>
      </c>
    </row>
    <row r="818" spans="1:17" x14ac:dyDescent="0.3">
      <c r="A818" s="33">
        <v>44561</v>
      </c>
      <c r="B818">
        <v>2828</v>
      </c>
      <c r="C818">
        <v>25</v>
      </c>
      <c r="D818" s="38" t="s">
        <v>77</v>
      </c>
      <c r="E818" s="2" t="s">
        <v>41</v>
      </c>
      <c r="F818">
        <v>1320172</v>
      </c>
      <c r="G818" s="44">
        <f t="shared" si="84"/>
        <v>44197</v>
      </c>
      <c r="H818" s="50">
        <f t="shared" si="85"/>
        <v>365</v>
      </c>
      <c r="I818" s="50">
        <f t="shared" si="86"/>
        <v>8455590</v>
      </c>
      <c r="J818" s="46">
        <v>231660</v>
      </c>
      <c r="K818" s="2" t="s">
        <v>34</v>
      </c>
      <c r="L818" s="52" t="str">
        <f t="shared" si="87"/>
        <v>20211231VND</v>
      </c>
      <c r="M818">
        <f>VLOOKUP(L818,Mapping!$H$1:$K$25,4,0)</f>
        <v>1</v>
      </c>
      <c r="N818">
        <f t="shared" si="88"/>
        <v>1.3201720000000001E-3</v>
      </c>
      <c r="O818">
        <f t="shared" si="89"/>
        <v>2.3165999999999999E-4</v>
      </c>
      <c r="P818">
        <f t="shared" si="90"/>
        <v>8.4555900000000007E-3</v>
      </c>
      <c r="Q818" t="str">
        <f>VLOOKUP(VLOOKUP(C818,Mapping!$A$1:$C$17,3,0),Mapping!$E$1:$F$6,2,0)</f>
        <v>Vùng 01</v>
      </c>
    </row>
    <row r="819" spans="1:17" x14ac:dyDescent="0.3">
      <c r="A819" s="33">
        <v>44561</v>
      </c>
      <c r="B819">
        <v>2828</v>
      </c>
      <c r="C819">
        <v>25</v>
      </c>
      <c r="D819" s="38" t="s">
        <v>77</v>
      </c>
      <c r="E819" s="2" t="s">
        <v>41</v>
      </c>
      <c r="F819">
        <v>815788</v>
      </c>
      <c r="G819" s="44">
        <f t="shared" si="84"/>
        <v>44197</v>
      </c>
      <c r="H819" s="50">
        <f t="shared" si="85"/>
        <v>365</v>
      </c>
      <c r="I819" s="50">
        <f t="shared" si="86"/>
        <v>349873735187.39398</v>
      </c>
      <c r="J819" s="46">
        <v>434961</v>
      </c>
      <c r="K819" s="2" t="s">
        <v>35</v>
      </c>
      <c r="L819" s="52" t="str">
        <f t="shared" si="87"/>
        <v>20211231USD</v>
      </c>
      <c r="M819">
        <f>VLOOKUP(L819,Mapping!$H$1:$K$25,4,0)</f>
        <v>22037.795999999998</v>
      </c>
      <c r="N819">
        <f t="shared" si="88"/>
        <v>17.978169523247999</v>
      </c>
      <c r="O819">
        <f t="shared" si="89"/>
        <v>9.5855817859560002</v>
      </c>
      <c r="P819">
        <f t="shared" si="90"/>
        <v>349.873735187394</v>
      </c>
      <c r="Q819" t="str">
        <f>VLOOKUP(VLOOKUP(C819,Mapping!$A$1:$C$17,3,0),Mapping!$E$1:$F$6,2,0)</f>
        <v>Vùng 01</v>
      </c>
    </row>
    <row r="820" spans="1:17" x14ac:dyDescent="0.3">
      <c r="A820" s="33">
        <v>44561</v>
      </c>
      <c r="B820">
        <v>2829</v>
      </c>
      <c r="C820">
        <v>34</v>
      </c>
      <c r="D820" s="38" t="s">
        <v>77</v>
      </c>
      <c r="E820" s="2" t="s">
        <v>41</v>
      </c>
      <c r="F820">
        <v>322854</v>
      </c>
      <c r="G820" s="44">
        <f t="shared" si="84"/>
        <v>44197</v>
      </c>
      <c r="H820" s="50">
        <f t="shared" si="85"/>
        <v>365</v>
      </c>
      <c r="I820" s="50">
        <f t="shared" si="86"/>
        <v>44940479</v>
      </c>
      <c r="J820" s="46">
        <v>1231246</v>
      </c>
      <c r="K820" s="2" t="s">
        <v>34</v>
      </c>
      <c r="L820" s="52" t="str">
        <f t="shared" si="87"/>
        <v>20211231VND</v>
      </c>
      <c r="M820">
        <f>VLOOKUP(L820,Mapping!$H$1:$K$25,4,0)</f>
        <v>1</v>
      </c>
      <c r="N820">
        <f t="shared" si="88"/>
        <v>3.2285400000000002E-4</v>
      </c>
      <c r="O820">
        <f t="shared" si="89"/>
        <v>1.2312460000000001E-3</v>
      </c>
      <c r="P820">
        <f t="shared" si="90"/>
        <v>4.4940478999999998E-2</v>
      </c>
      <c r="Q820" t="str">
        <f>VLOOKUP(VLOOKUP(C820,Mapping!$A$1:$C$17,3,0),Mapping!$E$1:$F$6,2,0)</f>
        <v>Vùng 02</v>
      </c>
    </row>
    <row r="821" spans="1:17" x14ac:dyDescent="0.3">
      <c r="A821" s="33">
        <v>44561</v>
      </c>
      <c r="B821">
        <v>2836</v>
      </c>
      <c r="C821">
        <v>48</v>
      </c>
      <c r="D821" s="38" t="s">
        <v>77</v>
      </c>
      <c r="E821" s="2" t="s">
        <v>41</v>
      </c>
      <c r="F821">
        <v>431728</v>
      </c>
      <c r="G821" s="44">
        <f t="shared" si="84"/>
        <v>44197</v>
      </c>
      <c r="H821" s="50">
        <f t="shared" si="85"/>
        <v>365</v>
      </c>
      <c r="I821" s="50">
        <f t="shared" si="86"/>
        <v>72369280</v>
      </c>
      <c r="J821" s="46">
        <v>1982720</v>
      </c>
      <c r="K821" s="2" t="s">
        <v>34</v>
      </c>
      <c r="L821" s="52" t="str">
        <f t="shared" si="87"/>
        <v>20211231VND</v>
      </c>
      <c r="M821">
        <f>VLOOKUP(L821,Mapping!$H$1:$K$25,4,0)</f>
        <v>1</v>
      </c>
      <c r="N821">
        <f t="shared" si="88"/>
        <v>4.3172799999999998E-4</v>
      </c>
      <c r="O821">
        <f t="shared" si="89"/>
        <v>1.9827199999999999E-3</v>
      </c>
      <c r="P821">
        <f t="shared" si="90"/>
        <v>7.2369279999999994E-2</v>
      </c>
      <c r="Q821" t="str">
        <f>VLOOKUP(VLOOKUP(C821,Mapping!$A$1:$C$17,3,0),Mapping!$E$1:$F$6,2,0)</f>
        <v>Vùng 01</v>
      </c>
    </row>
    <row r="822" spans="1:17" x14ac:dyDescent="0.3">
      <c r="A822" s="33">
        <v>44561</v>
      </c>
      <c r="B822">
        <v>2838</v>
      </c>
      <c r="C822">
        <v>11</v>
      </c>
      <c r="D822" s="38" t="s">
        <v>77</v>
      </c>
      <c r="E822" s="2" t="s">
        <v>41</v>
      </c>
      <c r="F822">
        <v>1058900</v>
      </c>
      <c r="G822" s="44">
        <f t="shared" si="84"/>
        <v>44197</v>
      </c>
      <c r="H822" s="50">
        <f t="shared" si="85"/>
        <v>365</v>
      </c>
      <c r="I822" s="50">
        <f t="shared" si="86"/>
        <v>30676279.000000004</v>
      </c>
      <c r="J822" s="46">
        <v>840446</v>
      </c>
      <c r="K822" s="2" t="s">
        <v>34</v>
      </c>
      <c r="L822" s="52" t="str">
        <f t="shared" si="87"/>
        <v>20211231VND</v>
      </c>
      <c r="M822">
        <f>VLOOKUP(L822,Mapping!$H$1:$K$25,4,0)</f>
        <v>1</v>
      </c>
      <c r="N822">
        <f t="shared" si="88"/>
        <v>1.0589E-3</v>
      </c>
      <c r="O822">
        <f t="shared" si="89"/>
        <v>8.4044600000000001E-4</v>
      </c>
      <c r="P822">
        <f t="shared" si="90"/>
        <v>3.0676279000000004E-2</v>
      </c>
      <c r="Q822" t="str">
        <f>VLOOKUP(VLOOKUP(C822,Mapping!$A$1:$C$17,3,0),Mapping!$E$1:$F$6,2,0)</f>
        <v>Vùng 01</v>
      </c>
    </row>
    <row r="823" spans="1:17" x14ac:dyDescent="0.3">
      <c r="A823" s="33">
        <v>44561</v>
      </c>
      <c r="B823">
        <v>2840</v>
      </c>
      <c r="C823">
        <v>24</v>
      </c>
      <c r="D823" s="38" t="s">
        <v>77</v>
      </c>
      <c r="E823" s="2" t="s">
        <v>41</v>
      </c>
      <c r="F823">
        <v>1997427</v>
      </c>
      <c r="G823" s="44">
        <f t="shared" si="84"/>
        <v>44197</v>
      </c>
      <c r="H823" s="50">
        <f t="shared" si="85"/>
        <v>365</v>
      </c>
      <c r="I823" s="50">
        <f t="shared" si="86"/>
        <v>69938781.5</v>
      </c>
      <c r="J823" s="46">
        <v>1916131</v>
      </c>
      <c r="K823" s="2" t="s">
        <v>34</v>
      </c>
      <c r="L823" s="52" t="str">
        <f t="shared" si="87"/>
        <v>20211231VND</v>
      </c>
      <c r="M823">
        <f>VLOOKUP(L823,Mapping!$H$1:$K$25,4,0)</f>
        <v>1</v>
      </c>
      <c r="N823">
        <f t="shared" si="88"/>
        <v>1.997427E-3</v>
      </c>
      <c r="O823">
        <f t="shared" si="89"/>
        <v>1.916131E-3</v>
      </c>
      <c r="P823">
        <f t="shared" si="90"/>
        <v>6.9938781500000005E-2</v>
      </c>
      <c r="Q823" t="str">
        <f>VLOOKUP(VLOOKUP(C823,Mapping!$A$1:$C$17,3,0),Mapping!$E$1:$F$6,2,0)</f>
        <v>Vùng 04</v>
      </c>
    </row>
    <row r="824" spans="1:17" x14ac:dyDescent="0.3">
      <c r="A824" s="33">
        <v>44561</v>
      </c>
      <c r="B824">
        <v>2841</v>
      </c>
      <c r="C824">
        <v>20</v>
      </c>
      <c r="D824" s="38" t="s">
        <v>77</v>
      </c>
      <c r="E824" s="2" t="s">
        <v>41</v>
      </c>
      <c r="F824">
        <v>299407</v>
      </c>
      <c r="G824" s="44">
        <f t="shared" si="84"/>
        <v>44197</v>
      </c>
      <c r="H824" s="50">
        <f t="shared" si="85"/>
        <v>365</v>
      </c>
      <c r="I824" s="50">
        <f t="shared" si="86"/>
        <v>12744522.5</v>
      </c>
      <c r="J824" s="46">
        <v>349165</v>
      </c>
      <c r="K824" s="2" t="s">
        <v>34</v>
      </c>
      <c r="L824" s="52" t="str">
        <f t="shared" si="87"/>
        <v>20211231VND</v>
      </c>
      <c r="M824">
        <f>VLOOKUP(L824,Mapping!$H$1:$K$25,4,0)</f>
        <v>1</v>
      </c>
      <c r="N824">
        <f t="shared" si="88"/>
        <v>2.9940700000000002E-4</v>
      </c>
      <c r="O824">
        <f t="shared" si="89"/>
        <v>3.4916500000000002E-4</v>
      </c>
      <c r="P824">
        <f t="shared" si="90"/>
        <v>1.2744522499999999E-2</v>
      </c>
      <c r="Q824" t="str">
        <f>VLOOKUP(VLOOKUP(C824,Mapping!$A$1:$C$17,3,0),Mapping!$E$1:$F$6,2,0)</f>
        <v>Vùng 02</v>
      </c>
    </row>
    <row r="825" spans="1:17" x14ac:dyDescent="0.3">
      <c r="A825" s="33">
        <v>44561</v>
      </c>
      <c r="B825">
        <v>2842</v>
      </c>
      <c r="C825">
        <v>11</v>
      </c>
      <c r="D825" s="38" t="s">
        <v>77</v>
      </c>
      <c r="E825" s="2" t="s">
        <v>41</v>
      </c>
      <c r="F825">
        <v>1262358</v>
      </c>
      <c r="G825" s="44">
        <f t="shared" si="84"/>
        <v>44197</v>
      </c>
      <c r="H825" s="50">
        <f t="shared" si="85"/>
        <v>365</v>
      </c>
      <c r="I825" s="50">
        <f t="shared" si="86"/>
        <v>13720678.5</v>
      </c>
      <c r="J825" s="46">
        <v>375909</v>
      </c>
      <c r="K825" s="2" t="s">
        <v>34</v>
      </c>
      <c r="L825" s="52" t="str">
        <f t="shared" si="87"/>
        <v>20211231VND</v>
      </c>
      <c r="M825">
        <f>VLOOKUP(L825,Mapping!$H$1:$K$25,4,0)</f>
        <v>1</v>
      </c>
      <c r="N825">
        <f t="shared" si="88"/>
        <v>1.2623580000000001E-3</v>
      </c>
      <c r="O825">
        <f t="shared" si="89"/>
        <v>3.7590900000000001E-4</v>
      </c>
      <c r="P825">
        <f t="shared" si="90"/>
        <v>1.37206785E-2</v>
      </c>
      <c r="Q825" t="str">
        <f>VLOOKUP(VLOOKUP(C825,Mapping!$A$1:$C$17,3,0),Mapping!$E$1:$F$6,2,0)</f>
        <v>Vùng 01</v>
      </c>
    </row>
    <row r="826" spans="1:17" x14ac:dyDescent="0.3">
      <c r="A826" s="33">
        <v>44561</v>
      </c>
      <c r="B826">
        <v>2844</v>
      </c>
      <c r="C826">
        <v>41</v>
      </c>
      <c r="D826" s="38" t="s">
        <v>77</v>
      </c>
      <c r="E826" s="2" t="s">
        <v>41</v>
      </c>
      <c r="F826">
        <v>1836484</v>
      </c>
      <c r="G826" s="44">
        <f t="shared" si="84"/>
        <v>44197</v>
      </c>
      <c r="H826" s="50">
        <f t="shared" si="85"/>
        <v>365</v>
      </c>
      <c r="I826" s="50">
        <f t="shared" si="86"/>
        <v>403178.99999999994</v>
      </c>
      <c r="J826" s="46">
        <v>11046</v>
      </c>
      <c r="K826" s="2" t="s">
        <v>34</v>
      </c>
      <c r="L826" s="52" t="str">
        <f t="shared" si="87"/>
        <v>20211231VND</v>
      </c>
      <c r="M826">
        <f>VLOOKUP(L826,Mapping!$H$1:$K$25,4,0)</f>
        <v>1</v>
      </c>
      <c r="N826">
        <f t="shared" si="88"/>
        <v>1.836484E-3</v>
      </c>
      <c r="O826">
        <f t="shared" si="89"/>
        <v>1.1046000000000001E-5</v>
      </c>
      <c r="P826">
        <f t="shared" si="90"/>
        <v>4.0317899999999993E-4</v>
      </c>
      <c r="Q826" t="str">
        <f>VLOOKUP(VLOOKUP(C826,Mapping!$A$1:$C$17,3,0),Mapping!$E$1:$F$6,2,0)</f>
        <v>Vùng 05</v>
      </c>
    </row>
    <row r="827" spans="1:17" x14ac:dyDescent="0.3">
      <c r="A827" s="33">
        <v>44561</v>
      </c>
      <c r="B827">
        <v>2845</v>
      </c>
      <c r="C827">
        <v>36</v>
      </c>
      <c r="D827" s="38" t="s">
        <v>77</v>
      </c>
      <c r="E827" s="2" t="s">
        <v>41</v>
      </c>
      <c r="F827">
        <v>1812375</v>
      </c>
      <c r="G827" s="44">
        <f t="shared" si="84"/>
        <v>44197</v>
      </c>
      <c r="H827" s="50">
        <f t="shared" si="85"/>
        <v>365</v>
      </c>
      <c r="I827" s="50">
        <f t="shared" si="86"/>
        <v>68971276</v>
      </c>
      <c r="J827" s="46">
        <v>1889624</v>
      </c>
      <c r="K827" s="2" t="s">
        <v>34</v>
      </c>
      <c r="L827" s="52" t="str">
        <f t="shared" si="87"/>
        <v>20211231VND</v>
      </c>
      <c r="M827">
        <f>VLOOKUP(L827,Mapping!$H$1:$K$25,4,0)</f>
        <v>1</v>
      </c>
      <c r="N827">
        <f t="shared" si="88"/>
        <v>1.812375E-3</v>
      </c>
      <c r="O827">
        <f t="shared" si="89"/>
        <v>1.8896239999999999E-3</v>
      </c>
      <c r="P827">
        <f t="shared" si="90"/>
        <v>6.8971275999999998E-2</v>
      </c>
      <c r="Q827" t="str">
        <f>VLOOKUP(VLOOKUP(C827,Mapping!$A$1:$C$17,3,0),Mapping!$E$1:$F$6,2,0)</f>
        <v>Vùng 05</v>
      </c>
    </row>
    <row r="828" spans="1:17" x14ac:dyDescent="0.3">
      <c r="A828" s="33">
        <v>44561</v>
      </c>
      <c r="B828">
        <v>2846</v>
      </c>
      <c r="C828">
        <v>45</v>
      </c>
      <c r="D828" s="38" t="s">
        <v>77</v>
      </c>
      <c r="E828" s="2" t="s">
        <v>41</v>
      </c>
      <c r="F828">
        <v>1229224</v>
      </c>
      <c r="G828" s="44">
        <f t="shared" si="84"/>
        <v>44197</v>
      </c>
      <c r="H828" s="50">
        <f t="shared" si="85"/>
        <v>365</v>
      </c>
      <c r="I828" s="50">
        <f t="shared" si="86"/>
        <v>51160115.500000007</v>
      </c>
      <c r="J828" s="46">
        <v>1401647</v>
      </c>
      <c r="K828" s="2" t="s">
        <v>34</v>
      </c>
      <c r="L828" s="52" t="str">
        <f t="shared" si="87"/>
        <v>20211231VND</v>
      </c>
      <c r="M828">
        <f>VLOOKUP(L828,Mapping!$H$1:$K$25,4,0)</f>
        <v>1</v>
      </c>
      <c r="N828">
        <f t="shared" si="88"/>
        <v>1.2292239999999999E-3</v>
      </c>
      <c r="O828">
        <f t="shared" si="89"/>
        <v>1.401647E-3</v>
      </c>
      <c r="P828">
        <f t="shared" si="90"/>
        <v>5.1160115500000006E-2</v>
      </c>
      <c r="Q828" t="str">
        <f>VLOOKUP(VLOOKUP(C828,Mapping!$A$1:$C$17,3,0),Mapping!$E$1:$F$6,2,0)</f>
        <v>Vùng 02</v>
      </c>
    </row>
    <row r="829" spans="1:17" x14ac:dyDescent="0.3">
      <c r="A829" s="33">
        <v>44561</v>
      </c>
      <c r="B829">
        <v>2846</v>
      </c>
      <c r="C829">
        <v>45</v>
      </c>
      <c r="D829" s="38" t="s">
        <v>77</v>
      </c>
      <c r="E829" s="2" t="s">
        <v>41</v>
      </c>
      <c r="F829">
        <v>8699286</v>
      </c>
      <c r="G829" s="44">
        <f t="shared" si="84"/>
        <v>44197</v>
      </c>
      <c r="H829" s="50">
        <f t="shared" si="85"/>
        <v>365</v>
      </c>
      <c r="I829" s="50">
        <f t="shared" si="86"/>
        <v>327656266</v>
      </c>
      <c r="J829" s="46">
        <v>8976884</v>
      </c>
      <c r="K829" s="2" t="s">
        <v>34</v>
      </c>
      <c r="L829" s="52" t="str">
        <f t="shared" si="87"/>
        <v>20211231VND</v>
      </c>
      <c r="M829">
        <f>VLOOKUP(L829,Mapping!$H$1:$K$25,4,0)</f>
        <v>1</v>
      </c>
      <c r="N829">
        <f t="shared" si="88"/>
        <v>8.6992860000000005E-3</v>
      </c>
      <c r="O829">
        <f t="shared" si="89"/>
        <v>8.9768839999999992E-3</v>
      </c>
      <c r="P829">
        <f t="shared" si="90"/>
        <v>0.32765626599999997</v>
      </c>
      <c r="Q829" t="str">
        <f>VLOOKUP(VLOOKUP(C829,Mapping!$A$1:$C$17,3,0),Mapping!$E$1:$F$6,2,0)</f>
        <v>Vùng 02</v>
      </c>
    </row>
    <row r="830" spans="1:17" x14ac:dyDescent="0.3">
      <c r="A830" s="33">
        <v>44561</v>
      </c>
      <c r="B830">
        <v>2846</v>
      </c>
      <c r="C830">
        <v>45</v>
      </c>
      <c r="D830" s="38" t="s">
        <v>77</v>
      </c>
      <c r="E830" s="2" t="s">
        <v>41</v>
      </c>
      <c r="F830">
        <v>359755</v>
      </c>
      <c r="G830" s="44">
        <f t="shared" si="84"/>
        <v>44197</v>
      </c>
      <c r="H830" s="50">
        <f t="shared" si="85"/>
        <v>365</v>
      </c>
      <c r="I830" s="50">
        <f t="shared" si="86"/>
        <v>870638711001.64197</v>
      </c>
      <c r="J830" s="46">
        <v>1082373</v>
      </c>
      <c r="K830" s="2" t="s">
        <v>35</v>
      </c>
      <c r="L830" s="52" t="str">
        <f t="shared" si="87"/>
        <v>20211231USD</v>
      </c>
      <c r="M830">
        <f>VLOOKUP(L830,Mapping!$H$1:$K$25,4,0)</f>
        <v>22037.795999999998</v>
      </c>
      <c r="N830">
        <f t="shared" si="88"/>
        <v>7.9282072999799995</v>
      </c>
      <c r="O830">
        <f t="shared" si="89"/>
        <v>23.853115369907997</v>
      </c>
      <c r="P830">
        <f t="shared" si="90"/>
        <v>870.63871100164192</v>
      </c>
      <c r="Q830" t="str">
        <f>VLOOKUP(VLOOKUP(C830,Mapping!$A$1:$C$17,3,0),Mapping!$E$1:$F$6,2,0)</f>
        <v>Vùng 02</v>
      </c>
    </row>
    <row r="831" spans="1:17" x14ac:dyDescent="0.3">
      <c r="A831" s="33">
        <v>44561</v>
      </c>
      <c r="B831">
        <v>2848</v>
      </c>
      <c r="C831">
        <v>20</v>
      </c>
      <c r="D831" s="38" t="s">
        <v>77</v>
      </c>
      <c r="E831" s="2" t="s">
        <v>41</v>
      </c>
      <c r="F831">
        <v>208201</v>
      </c>
      <c r="G831" s="44">
        <f t="shared" si="84"/>
        <v>44197</v>
      </c>
      <c r="H831" s="50">
        <f t="shared" si="85"/>
        <v>365</v>
      </c>
      <c r="I831" s="50">
        <f t="shared" si="86"/>
        <v>55681005.500000007</v>
      </c>
      <c r="J831" s="46">
        <v>1525507</v>
      </c>
      <c r="K831" s="2" t="s">
        <v>34</v>
      </c>
      <c r="L831" s="52" t="str">
        <f t="shared" si="87"/>
        <v>20211231VND</v>
      </c>
      <c r="M831">
        <f>VLOOKUP(L831,Mapping!$H$1:$K$25,4,0)</f>
        <v>1</v>
      </c>
      <c r="N831">
        <f t="shared" si="88"/>
        <v>2.0820100000000001E-4</v>
      </c>
      <c r="O831">
        <f t="shared" si="89"/>
        <v>1.5255069999999999E-3</v>
      </c>
      <c r="P831">
        <f t="shared" si="90"/>
        <v>5.5681005500000005E-2</v>
      </c>
      <c r="Q831" t="str">
        <f>VLOOKUP(VLOOKUP(C831,Mapping!$A$1:$C$17,3,0),Mapping!$E$1:$F$6,2,0)</f>
        <v>Vùng 02</v>
      </c>
    </row>
    <row r="832" spans="1:17" x14ac:dyDescent="0.3">
      <c r="A832" s="33">
        <v>44561</v>
      </c>
      <c r="B832">
        <v>2848</v>
      </c>
      <c r="C832">
        <v>43</v>
      </c>
      <c r="D832" s="38" t="s">
        <v>77</v>
      </c>
      <c r="E832" s="2" t="s">
        <v>41</v>
      </c>
      <c r="F832">
        <v>171555</v>
      </c>
      <c r="G832" s="44">
        <f t="shared" si="84"/>
        <v>44197</v>
      </c>
      <c r="H832" s="50">
        <f t="shared" si="85"/>
        <v>365</v>
      </c>
      <c r="I832" s="50">
        <f t="shared" si="86"/>
        <v>24950779.5</v>
      </c>
      <c r="J832" s="46">
        <v>683583</v>
      </c>
      <c r="K832" s="2" t="s">
        <v>34</v>
      </c>
      <c r="L832" s="52" t="str">
        <f t="shared" si="87"/>
        <v>20211231VND</v>
      </c>
      <c r="M832">
        <f>VLOOKUP(L832,Mapping!$H$1:$K$25,4,0)</f>
        <v>1</v>
      </c>
      <c r="N832">
        <f t="shared" si="88"/>
        <v>1.7155499999999999E-4</v>
      </c>
      <c r="O832">
        <f t="shared" si="89"/>
        <v>6.8358299999999998E-4</v>
      </c>
      <c r="P832">
        <f t="shared" si="90"/>
        <v>2.4950779499999999E-2</v>
      </c>
      <c r="Q832" t="str">
        <f>VLOOKUP(VLOOKUP(C832,Mapping!$A$1:$C$17,3,0),Mapping!$E$1:$F$6,2,0)</f>
        <v>Vùng 04</v>
      </c>
    </row>
    <row r="833" spans="1:17" x14ac:dyDescent="0.3">
      <c r="A833" s="33">
        <v>44561</v>
      </c>
      <c r="B833">
        <v>2851</v>
      </c>
      <c r="C833">
        <v>34</v>
      </c>
      <c r="D833" s="38" t="s">
        <v>77</v>
      </c>
      <c r="E833" s="2" t="s">
        <v>41</v>
      </c>
      <c r="F833">
        <v>106775</v>
      </c>
      <c r="G833" s="44">
        <f t="shared" si="84"/>
        <v>44197</v>
      </c>
      <c r="H833" s="50">
        <f t="shared" si="85"/>
        <v>365</v>
      </c>
      <c r="I833" s="50">
        <f t="shared" si="86"/>
        <v>51788645.500000007</v>
      </c>
      <c r="J833" s="46">
        <v>1418867</v>
      </c>
      <c r="K833" s="2" t="s">
        <v>34</v>
      </c>
      <c r="L833" s="52" t="str">
        <f t="shared" si="87"/>
        <v>20211231VND</v>
      </c>
      <c r="M833">
        <f>VLOOKUP(L833,Mapping!$H$1:$K$25,4,0)</f>
        <v>1</v>
      </c>
      <c r="N833">
        <f t="shared" si="88"/>
        <v>1.0677499999999999E-4</v>
      </c>
      <c r="O833">
        <f t="shared" si="89"/>
        <v>1.4188670000000001E-3</v>
      </c>
      <c r="P833">
        <f t="shared" si="90"/>
        <v>5.1788645500000008E-2</v>
      </c>
      <c r="Q833" t="str">
        <f>VLOOKUP(VLOOKUP(C833,Mapping!$A$1:$C$17,3,0),Mapping!$E$1:$F$6,2,0)</f>
        <v>Vùng 02</v>
      </c>
    </row>
    <row r="834" spans="1:17" x14ac:dyDescent="0.3">
      <c r="A834" s="33">
        <v>44561</v>
      </c>
      <c r="B834">
        <v>2853</v>
      </c>
      <c r="C834">
        <v>40</v>
      </c>
      <c r="D834" s="38" t="s">
        <v>77</v>
      </c>
      <c r="E834" s="2" t="s">
        <v>41</v>
      </c>
      <c r="F834">
        <v>298250</v>
      </c>
      <c r="G834" s="44">
        <f t="shared" ref="G834:G897" si="91">DATE(YEAR(A834),1,1)</f>
        <v>44197</v>
      </c>
      <c r="H834" s="50">
        <f t="shared" ref="H834:H897" si="92">DATEDIF(G834,A834,"D")+1</f>
        <v>365</v>
      </c>
      <c r="I834" s="50">
        <f t="shared" si="86"/>
        <v>43560377.5</v>
      </c>
      <c r="J834" s="46">
        <v>1193435</v>
      </c>
      <c r="K834" s="2" t="s">
        <v>34</v>
      </c>
      <c r="L834" s="52" t="str">
        <f t="shared" si="87"/>
        <v>20211231VND</v>
      </c>
      <c r="M834">
        <f>VLOOKUP(L834,Mapping!$H$1:$K$25,4,0)</f>
        <v>1</v>
      </c>
      <c r="N834">
        <f t="shared" si="88"/>
        <v>2.9825000000000001E-4</v>
      </c>
      <c r="O834">
        <f t="shared" si="89"/>
        <v>1.1934350000000001E-3</v>
      </c>
      <c r="P834">
        <f t="shared" si="90"/>
        <v>4.3560377499999997E-2</v>
      </c>
      <c r="Q834" t="str">
        <f>VLOOKUP(VLOOKUP(C834,Mapping!$A$1:$C$17,3,0),Mapping!$E$1:$F$6,2,0)</f>
        <v>Vùng 01</v>
      </c>
    </row>
    <row r="835" spans="1:17" x14ac:dyDescent="0.3">
      <c r="A835" s="33">
        <v>44561</v>
      </c>
      <c r="B835">
        <v>2854</v>
      </c>
      <c r="C835">
        <v>36</v>
      </c>
      <c r="D835" s="38" t="s">
        <v>77</v>
      </c>
      <c r="E835" s="2" t="s">
        <v>41</v>
      </c>
      <c r="F835">
        <v>989537</v>
      </c>
      <c r="G835" s="44">
        <f t="shared" si="91"/>
        <v>44197</v>
      </c>
      <c r="H835" s="50">
        <f t="shared" si="92"/>
        <v>365</v>
      </c>
      <c r="I835" s="50">
        <f t="shared" ref="I835:I898" si="93">H835*(J835/10)*M835</f>
        <v>58712294</v>
      </c>
      <c r="J835" s="46">
        <v>1608556</v>
      </c>
      <c r="K835" s="2" t="s">
        <v>34</v>
      </c>
      <c r="L835" s="52" t="str">
        <f t="shared" ref="L835:L898" si="94">CONCATENATE(TEXT(A835,"YYYYMMDD"),K835)</f>
        <v>20211231VND</v>
      </c>
      <c r="M835">
        <f>VLOOKUP(L835,Mapping!$H$1:$K$25,4,0)</f>
        <v>1</v>
      </c>
      <c r="N835">
        <f t="shared" ref="N835:N898" si="95">F835*M835/10^9</f>
        <v>9.8953699999999997E-4</v>
      </c>
      <c r="O835">
        <f t="shared" ref="O835:O898" si="96">J835*M835/10^9</f>
        <v>1.6085559999999999E-3</v>
      </c>
      <c r="P835">
        <f t="shared" ref="P835:P898" si="97">I835/10^9</f>
        <v>5.8712293999999998E-2</v>
      </c>
      <c r="Q835" t="str">
        <f>VLOOKUP(VLOOKUP(C835,Mapping!$A$1:$C$17,3,0),Mapping!$E$1:$F$6,2,0)</f>
        <v>Vùng 05</v>
      </c>
    </row>
    <row r="836" spans="1:17" x14ac:dyDescent="0.3">
      <c r="A836" s="33">
        <v>44561</v>
      </c>
      <c r="B836">
        <v>2854</v>
      </c>
      <c r="C836">
        <v>36</v>
      </c>
      <c r="D836" s="38" t="s">
        <v>77</v>
      </c>
      <c r="E836" s="2" t="s">
        <v>41</v>
      </c>
      <c r="F836">
        <v>8053720</v>
      </c>
      <c r="G836" s="44">
        <f t="shared" si="91"/>
        <v>44197</v>
      </c>
      <c r="H836" s="50">
        <f t="shared" si="92"/>
        <v>365</v>
      </c>
      <c r="I836" s="50">
        <f t="shared" si="93"/>
        <v>301283519.5</v>
      </c>
      <c r="J836" s="46">
        <v>8254343</v>
      </c>
      <c r="K836" s="2" t="s">
        <v>34</v>
      </c>
      <c r="L836" s="52" t="str">
        <f t="shared" si="94"/>
        <v>20211231VND</v>
      </c>
      <c r="M836">
        <f>VLOOKUP(L836,Mapping!$H$1:$K$25,4,0)</f>
        <v>1</v>
      </c>
      <c r="N836">
        <f t="shared" si="95"/>
        <v>8.0537200000000003E-3</v>
      </c>
      <c r="O836">
        <f t="shared" si="96"/>
        <v>8.2543430000000008E-3</v>
      </c>
      <c r="P836">
        <f t="shared" si="97"/>
        <v>0.30128351949999999</v>
      </c>
      <c r="Q836" t="str">
        <f>VLOOKUP(VLOOKUP(C836,Mapping!$A$1:$C$17,3,0),Mapping!$E$1:$F$6,2,0)</f>
        <v>Vùng 05</v>
      </c>
    </row>
    <row r="837" spans="1:17" x14ac:dyDescent="0.3">
      <c r="A837" s="33">
        <v>44561</v>
      </c>
      <c r="B837">
        <v>2856</v>
      </c>
      <c r="C837">
        <v>36</v>
      </c>
      <c r="D837" s="38" t="s">
        <v>77</v>
      </c>
      <c r="E837" s="2" t="s">
        <v>41</v>
      </c>
      <c r="F837">
        <v>422988</v>
      </c>
      <c r="G837" s="44">
        <f t="shared" si="91"/>
        <v>44197</v>
      </c>
      <c r="H837" s="50">
        <f t="shared" si="92"/>
        <v>365</v>
      </c>
      <c r="I837" s="50">
        <f t="shared" si="93"/>
        <v>51739188.000000007</v>
      </c>
      <c r="J837" s="46">
        <v>1417512</v>
      </c>
      <c r="K837" s="2" t="s">
        <v>34</v>
      </c>
      <c r="L837" s="52" t="str">
        <f t="shared" si="94"/>
        <v>20211231VND</v>
      </c>
      <c r="M837">
        <f>VLOOKUP(L837,Mapping!$H$1:$K$25,4,0)</f>
        <v>1</v>
      </c>
      <c r="N837">
        <f t="shared" si="95"/>
        <v>4.2298800000000001E-4</v>
      </c>
      <c r="O837">
        <f t="shared" si="96"/>
        <v>1.4175119999999999E-3</v>
      </c>
      <c r="P837">
        <f t="shared" si="97"/>
        <v>5.1739188000000005E-2</v>
      </c>
      <c r="Q837" t="str">
        <f>VLOOKUP(VLOOKUP(C837,Mapping!$A$1:$C$17,3,0),Mapping!$E$1:$F$6,2,0)</f>
        <v>Vùng 05</v>
      </c>
    </row>
    <row r="838" spans="1:17" x14ac:dyDescent="0.3">
      <c r="A838" s="33">
        <v>44561</v>
      </c>
      <c r="B838">
        <v>2857</v>
      </c>
      <c r="C838">
        <v>40</v>
      </c>
      <c r="D838" s="38" t="s">
        <v>77</v>
      </c>
      <c r="E838" s="2" t="s">
        <v>41</v>
      </c>
      <c r="F838">
        <v>134960</v>
      </c>
      <c r="G838" s="44">
        <f t="shared" si="91"/>
        <v>44197</v>
      </c>
      <c r="H838" s="50">
        <f t="shared" si="92"/>
        <v>365</v>
      </c>
      <c r="I838" s="50">
        <f t="shared" si="93"/>
        <v>72683508.5</v>
      </c>
      <c r="J838" s="46">
        <v>1991329</v>
      </c>
      <c r="K838" s="2" t="s">
        <v>34</v>
      </c>
      <c r="L838" s="52" t="str">
        <f t="shared" si="94"/>
        <v>20211231VND</v>
      </c>
      <c r="M838">
        <f>VLOOKUP(L838,Mapping!$H$1:$K$25,4,0)</f>
        <v>1</v>
      </c>
      <c r="N838">
        <f t="shared" si="95"/>
        <v>1.3496E-4</v>
      </c>
      <c r="O838">
        <f t="shared" si="96"/>
        <v>1.991329E-3</v>
      </c>
      <c r="P838">
        <f t="shared" si="97"/>
        <v>7.2683508499999994E-2</v>
      </c>
      <c r="Q838" t="str">
        <f>VLOOKUP(VLOOKUP(C838,Mapping!$A$1:$C$17,3,0),Mapping!$E$1:$F$6,2,0)</f>
        <v>Vùng 01</v>
      </c>
    </row>
    <row r="839" spans="1:17" x14ac:dyDescent="0.3">
      <c r="A839" s="33">
        <v>44561</v>
      </c>
      <c r="B839">
        <v>2861</v>
      </c>
      <c r="C839">
        <v>40</v>
      </c>
      <c r="D839" s="38" t="s">
        <v>77</v>
      </c>
      <c r="E839" s="2" t="s">
        <v>41</v>
      </c>
      <c r="F839">
        <v>1133951</v>
      </c>
      <c r="G839" s="44">
        <f t="shared" si="91"/>
        <v>44197</v>
      </c>
      <c r="H839" s="50">
        <f t="shared" si="92"/>
        <v>365</v>
      </c>
      <c r="I839" s="50">
        <f t="shared" si="93"/>
        <v>970133.5</v>
      </c>
      <c r="J839" s="46">
        <v>26579</v>
      </c>
      <c r="K839" s="2" t="s">
        <v>34</v>
      </c>
      <c r="L839" s="52" t="str">
        <f t="shared" si="94"/>
        <v>20211231VND</v>
      </c>
      <c r="M839">
        <f>VLOOKUP(L839,Mapping!$H$1:$K$25,4,0)</f>
        <v>1</v>
      </c>
      <c r="N839">
        <f t="shared" si="95"/>
        <v>1.133951E-3</v>
      </c>
      <c r="O839">
        <f t="shared" si="96"/>
        <v>2.6579000000000001E-5</v>
      </c>
      <c r="P839">
        <f t="shared" si="97"/>
        <v>9.7013350000000004E-4</v>
      </c>
      <c r="Q839" t="str">
        <f>VLOOKUP(VLOOKUP(C839,Mapping!$A$1:$C$17,3,0),Mapping!$E$1:$F$6,2,0)</f>
        <v>Vùng 01</v>
      </c>
    </row>
    <row r="840" spans="1:17" x14ac:dyDescent="0.3">
      <c r="A840" s="33">
        <v>44561</v>
      </c>
      <c r="B840">
        <v>2863</v>
      </c>
      <c r="C840">
        <v>24</v>
      </c>
      <c r="D840" s="38" t="s">
        <v>77</v>
      </c>
      <c r="E840" s="2" t="s">
        <v>41</v>
      </c>
      <c r="F840">
        <v>999537</v>
      </c>
      <c r="G840" s="44">
        <f t="shared" si="91"/>
        <v>44197</v>
      </c>
      <c r="H840" s="50">
        <f t="shared" si="92"/>
        <v>365</v>
      </c>
      <c r="I840" s="50">
        <f t="shared" si="93"/>
        <v>11838592.5</v>
      </c>
      <c r="J840" s="46">
        <v>324345</v>
      </c>
      <c r="K840" s="2" t="s">
        <v>34</v>
      </c>
      <c r="L840" s="52" t="str">
        <f t="shared" si="94"/>
        <v>20211231VND</v>
      </c>
      <c r="M840">
        <f>VLOOKUP(L840,Mapping!$H$1:$K$25,4,0)</f>
        <v>1</v>
      </c>
      <c r="N840">
        <f t="shared" si="95"/>
        <v>9.9953699999999999E-4</v>
      </c>
      <c r="O840">
        <f t="shared" si="96"/>
        <v>3.2434500000000003E-4</v>
      </c>
      <c r="P840">
        <f t="shared" si="97"/>
        <v>1.18385925E-2</v>
      </c>
      <c r="Q840" t="str">
        <f>VLOOKUP(VLOOKUP(C840,Mapping!$A$1:$C$17,3,0),Mapping!$E$1:$F$6,2,0)</f>
        <v>Vùng 04</v>
      </c>
    </row>
    <row r="841" spans="1:17" x14ac:dyDescent="0.3">
      <c r="A841" s="33">
        <v>44561</v>
      </c>
      <c r="B841">
        <v>2867</v>
      </c>
      <c r="C841">
        <v>24</v>
      </c>
      <c r="D841" s="38" t="s">
        <v>77</v>
      </c>
      <c r="E841" s="2" t="s">
        <v>41</v>
      </c>
      <c r="F841">
        <v>1913898</v>
      </c>
      <c r="G841" s="44">
        <f t="shared" si="91"/>
        <v>44197</v>
      </c>
      <c r="H841" s="50">
        <f t="shared" si="92"/>
        <v>365</v>
      </c>
      <c r="I841" s="50">
        <f t="shared" si="93"/>
        <v>26149001.500000004</v>
      </c>
      <c r="J841" s="46">
        <v>716411</v>
      </c>
      <c r="K841" s="2" t="s">
        <v>34</v>
      </c>
      <c r="L841" s="52" t="str">
        <f t="shared" si="94"/>
        <v>20211231VND</v>
      </c>
      <c r="M841">
        <f>VLOOKUP(L841,Mapping!$H$1:$K$25,4,0)</f>
        <v>1</v>
      </c>
      <c r="N841">
        <f t="shared" si="95"/>
        <v>1.913898E-3</v>
      </c>
      <c r="O841">
        <f t="shared" si="96"/>
        <v>7.1641100000000002E-4</v>
      </c>
      <c r="P841">
        <f t="shared" si="97"/>
        <v>2.6149001500000005E-2</v>
      </c>
      <c r="Q841" t="str">
        <f>VLOOKUP(VLOOKUP(C841,Mapping!$A$1:$C$17,3,0),Mapping!$E$1:$F$6,2,0)</f>
        <v>Vùng 04</v>
      </c>
    </row>
    <row r="842" spans="1:17" x14ac:dyDescent="0.3">
      <c r="A842" s="33">
        <v>44561</v>
      </c>
      <c r="B842">
        <v>2867</v>
      </c>
      <c r="C842">
        <v>40</v>
      </c>
      <c r="D842" s="38" t="s">
        <v>77</v>
      </c>
      <c r="E842" s="2" t="s">
        <v>41</v>
      </c>
      <c r="F842">
        <v>1791691</v>
      </c>
      <c r="G842" s="44">
        <f t="shared" si="91"/>
        <v>44197</v>
      </c>
      <c r="H842" s="50">
        <f t="shared" si="92"/>
        <v>365</v>
      </c>
      <c r="I842" s="50">
        <f t="shared" si="93"/>
        <v>42269336</v>
      </c>
      <c r="J842" s="46">
        <v>1158064</v>
      </c>
      <c r="K842" s="2" t="s">
        <v>34</v>
      </c>
      <c r="L842" s="52" t="str">
        <f t="shared" si="94"/>
        <v>20211231VND</v>
      </c>
      <c r="M842">
        <f>VLOOKUP(L842,Mapping!$H$1:$K$25,4,0)</f>
        <v>1</v>
      </c>
      <c r="N842">
        <f t="shared" si="95"/>
        <v>1.791691E-3</v>
      </c>
      <c r="O842">
        <f t="shared" si="96"/>
        <v>1.1580640000000001E-3</v>
      </c>
      <c r="P842">
        <f t="shared" si="97"/>
        <v>4.2269335999999998E-2</v>
      </c>
      <c r="Q842" t="str">
        <f>VLOOKUP(VLOOKUP(C842,Mapping!$A$1:$C$17,3,0),Mapping!$E$1:$F$6,2,0)</f>
        <v>Vùng 01</v>
      </c>
    </row>
    <row r="843" spans="1:17" x14ac:dyDescent="0.3">
      <c r="A843" s="33">
        <v>44561</v>
      </c>
      <c r="B843">
        <v>2869</v>
      </c>
      <c r="C843">
        <v>34</v>
      </c>
      <c r="D843" s="38" t="s">
        <v>77</v>
      </c>
      <c r="E843" s="2" t="s">
        <v>41</v>
      </c>
      <c r="F843">
        <v>7717518</v>
      </c>
      <c r="G843" s="44">
        <f t="shared" si="91"/>
        <v>44197</v>
      </c>
      <c r="H843" s="50">
        <f t="shared" si="92"/>
        <v>365</v>
      </c>
      <c r="I843" s="50">
        <f t="shared" si="93"/>
        <v>359172592.5</v>
      </c>
      <c r="J843" s="46">
        <v>9840345</v>
      </c>
      <c r="K843" s="2" t="s">
        <v>34</v>
      </c>
      <c r="L843" s="52" t="str">
        <f t="shared" si="94"/>
        <v>20211231VND</v>
      </c>
      <c r="M843">
        <f>VLOOKUP(L843,Mapping!$H$1:$K$25,4,0)</f>
        <v>1</v>
      </c>
      <c r="N843">
        <f t="shared" si="95"/>
        <v>7.7175179999999996E-3</v>
      </c>
      <c r="O843">
        <f t="shared" si="96"/>
        <v>9.8403450000000003E-3</v>
      </c>
      <c r="P843">
        <f t="shared" si="97"/>
        <v>0.3591725925</v>
      </c>
      <c r="Q843" t="str">
        <f>VLOOKUP(VLOOKUP(C843,Mapping!$A$1:$C$17,3,0),Mapping!$E$1:$F$6,2,0)</f>
        <v>Vùng 02</v>
      </c>
    </row>
    <row r="844" spans="1:17" x14ac:dyDescent="0.3">
      <c r="A844" s="33">
        <v>44561</v>
      </c>
      <c r="B844">
        <v>2870</v>
      </c>
      <c r="C844">
        <v>34</v>
      </c>
      <c r="D844" s="38" t="s">
        <v>77</v>
      </c>
      <c r="E844" s="2" t="s">
        <v>41</v>
      </c>
      <c r="F844">
        <v>9443431</v>
      </c>
      <c r="G844" s="44">
        <f t="shared" si="91"/>
        <v>44197</v>
      </c>
      <c r="H844" s="50">
        <f t="shared" si="92"/>
        <v>365</v>
      </c>
      <c r="I844" s="50">
        <f t="shared" si="93"/>
        <v>284217178</v>
      </c>
      <c r="J844" s="46">
        <v>7786772</v>
      </c>
      <c r="K844" s="2" t="s">
        <v>34</v>
      </c>
      <c r="L844" s="52" t="str">
        <f t="shared" si="94"/>
        <v>20211231VND</v>
      </c>
      <c r="M844">
        <f>VLOOKUP(L844,Mapping!$H$1:$K$25,4,0)</f>
        <v>1</v>
      </c>
      <c r="N844">
        <f t="shared" si="95"/>
        <v>9.4434310000000004E-3</v>
      </c>
      <c r="O844">
        <f t="shared" si="96"/>
        <v>7.786772E-3</v>
      </c>
      <c r="P844">
        <f t="shared" si="97"/>
        <v>0.28421717800000001</v>
      </c>
      <c r="Q844" t="str">
        <f>VLOOKUP(VLOOKUP(C844,Mapping!$A$1:$C$17,3,0),Mapping!$E$1:$F$6,2,0)</f>
        <v>Vùng 02</v>
      </c>
    </row>
    <row r="845" spans="1:17" x14ac:dyDescent="0.3">
      <c r="A845" s="33">
        <v>44561</v>
      </c>
      <c r="B845">
        <v>2872</v>
      </c>
      <c r="C845">
        <v>12</v>
      </c>
      <c r="D845" s="38" t="s">
        <v>77</v>
      </c>
      <c r="E845" s="2" t="s">
        <v>41</v>
      </c>
      <c r="F845">
        <v>1116158</v>
      </c>
      <c r="G845" s="44">
        <f t="shared" si="91"/>
        <v>44197</v>
      </c>
      <c r="H845" s="50">
        <f t="shared" si="92"/>
        <v>365</v>
      </c>
      <c r="I845" s="50">
        <f t="shared" si="93"/>
        <v>37654860</v>
      </c>
      <c r="J845" s="46">
        <v>1031640</v>
      </c>
      <c r="K845" s="2" t="s">
        <v>34</v>
      </c>
      <c r="L845" s="52" t="str">
        <f t="shared" si="94"/>
        <v>20211231VND</v>
      </c>
      <c r="M845">
        <f>VLOOKUP(L845,Mapping!$H$1:$K$25,4,0)</f>
        <v>1</v>
      </c>
      <c r="N845">
        <f t="shared" si="95"/>
        <v>1.1161579999999999E-3</v>
      </c>
      <c r="O845">
        <f t="shared" si="96"/>
        <v>1.0316399999999999E-3</v>
      </c>
      <c r="P845">
        <f t="shared" si="97"/>
        <v>3.7654859999999998E-2</v>
      </c>
      <c r="Q845" t="str">
        <f>VLOOKUP(VLOOKUP(C845,Mapping!$A$1:$C$17,3,0),Mapping!$E$1:$F$6,2,0)</f>
        <v>Vùng 03</v>
      </c>
    </row>
    <row r="846" spans="1:17" x14ac:dyDescent="0.3">
      <c r="A846" s="33">
        <v>44561</v>
      </c>
      <c r="B846">
        <v>2873</v>
      </c>
      <c r="C846">
        <v>34</v>
      </c>
      <c r="D846" s="38" t="s">
        <v>77</v>
      </c>
      <c r="E846" s="2" t="s">
        <v>41</v>
      </c>
      <c r="F846">
        <v>7671659</v>
      </c>
      <c r="G846" s="44">
        <f t="shared" si="91"/>
        <v>44197</v>
      </c>
      <c r="H846" s="50">
        <f t="shared" si="92"/>
        <v>365</v>
      </c>
      <c r="I846" s="50">
        <f t="shared" si="93"/>
        <v>220389992.99999997</v>
      </c>
      <c r="J846" s="46">
        <v>6038082</v>
      </c>
      <c r="K846" s="2" t="s">
        <v>34</v>
      </c>
      <c r="L846" s="52" t="str">
        <f t="shared" si="94"/>
        <v>20211231VND</v>
      </c>
      <c r="M846">
        <f>VLOOKUP(L846,Mapping!$H$1:$K$25,4,0)</f>
        <v>1</v>
      </c>
      <c r="N846">
        <f t="shared" si="95"/>
        <v>7.6716589999999999E-3</v>
      </c>
      <c r="O846">
        <f t="shared" si="96"/>
        <v>6.0380820000000002E-3</v>
      </c>
      <c r="P846">
        <f t="shared" si="97"/>
        <v>0.22038999299999998</v>
      </c>
      <c r="Q846" t="str">
        <f>VLOOKUP(VLOOKUP(C846,Mapping!$A$1:$C$17,3,0),Mapping!$E$1:$F$6,2,0)</f>
        <v>Vùng 02</v>
      </c>
    </row>
    <row r="847" spans="1:17" x14ac:dyDescent="0.3">
      <c r="A847" s="33">
        <v>44561</v>
      </c>
      <c r="B847">
        <v>2873</v>
      </c>
      <c r="C847">
        <v>34</v>
      </c>
      <c r="D847" s="38" t="s">
        <v>77</v>
      </c>
      <c r="E847" s="2" t="s">
        <v>41</v>
      </c>
      <c r="F847">
        <v>9948532</v>
      </c>
      <c r="G847" s="44">
        <f t="shared" si="91"/>
        <v>44197</v>
      </c>
      <c r="H847" s="50">
        <f t="shared" si="92"/>
        <v>365</v>
      </c>
      <c r="I847" s="50">
        <f t="shared" si="93"/>
        <v>242603382.00000003</v>
      </c>
      <c r="J847" s="46">
        <v>6646668</v>
      </c>
      <c r="K847" s="2" t="s">
        <v>34</v>
      </c>
      <c r="L847" s="52" t="str">
        <f t="shared" si="94"/>
        <v>20211231VND</v>
      </c>
      <c r="M847">
        <f>VLOOKUP(L847,Mapping!$H$1:$K$25,4,0)</f>
        <v>1</v>
      </c>
      <c r="N847">
        <f t="shared" si="95"/>
        <v>9.9485319999999995E-3</v>
      </c>
      <c r="O847">
        <f t="shared" si="96"/>
        <v>6.6466679999999997E-3</v>
      </c>
      <c r="P847">
        <f t="shared" si="97"/>
        <v>0.24260338200000003</v>
      </c>
      <c r="Q847" t="str">
        <f>VLOOKUP(VLOOKUP(C847,Mapping!$A$1:$C$17,3,0),Mapping!$E$1:$F$6,2,0)</f>
        <v>Vùng 02</v>
      </c>
    </row>
    <row r="848" spans="1:17" x14ac:dyDescent="0.3">
      <c r="A848" s="33">
        <v>44561</v>
      </c>
      <c r="B848">
        <v>2873</v>
      </c>
      <c r="C848">
        <v>20</v>
      </c>
      <c r="D848" s="38" t="s">
        <v>77</v>
      </c>
      <c r="E848" s="2" t="s">
        <v>41</v>
      </c>
      <c r="F848">
        <v>1310116</v>
      </c>
      <c r="G848" s="44">
        <f t="shared" si="91"/>
        <v>44197</v>
      </c>
      <c r="H848" s="50">
        <f t="shared" si="92"/>
        <v>365</v>
      </c>
      <c r="I848" s="50">
        <f t="shared" si="93"/>
        <v>71079552.5</v>
      </c>
      <c r="J848" s="46">
        <v>1947385</v>
      </c>
      <c r="K848" s="2" t="s">
        <v>34</v>
      </c>
      <c r="L848" s="52" t="str">
        <f t="shared" si="94"/>
        <v>20211231VND</v>
      </c>
      <c r="M848">
        <f>VLOOKUP(L848,Mapping!$H$1:$K$25,4,0)</f>
        <v>1</v>
      </c>
      <c r="N848">
        <f t="shared" si="95"/>
        <v>1.3101160000000001E-3</v>
      </c>
      <c r="O848">
        <f t="shared" si="96"/>
        <v>1.947385E-3</v>
      </c>
      <c r="P848">
        <f t="shared" si="97"/>
        <v>7.1079552500000004E-2</v>
      </c>
      <c r="Q848" t="str">
        <f>VLOOKUP(VLOOKUP(C848,Mapping!$A$1:$C$17,3,0),Mapping!$E$1:$F$6,2,0)</f>
        <v>Vùng 02</v>
      </c>
    </row>
    <row r="849" spans="1:17" x14ac:dyDescent="0.3">
      <c r="A849" s="33">
        <v>44561</v>
      </c>
      <c r="B849">
        <v>2874</v>
      </c>
      <c r="C849">
        <v>43</v>
      </c>
      <c r="D849" s="38" t="s">
        <v>77</v>
      </c>
      <c r="E849" s="2" t="s">
        <v>41</v>
      </c>
      <c r="F849">
        <v>753454</v>
      </c>
      <c r="G849" s="44">
        <f t="shared" si="91"/>
        <v>44197</v>
      </c>
      <c r="H849" s="50">
        <f t="shared" si="92"/>
        <v>365</v>
      </c>
      <c r="I849" s="50">
        <f t="shared" si="93"/>
        <v>42910312.5</v>
      </c>
      <c r="J849" s="46">
        <v>1175625</v>
      </c>
      <c r="K849" s="2" t="s">
        <v>34</v>
      </c>
      <c r="L849" s="52" t="str">
        <f t="shared" si="94"/>
        <v>20211231VND</v>
      </c>
      <c r="M849">
        <f>VLOOKUP(L849,Mapping!$H$1:$K$25,4,0)</f>
        <v>1</v>
      </c>
      <c r="N849">
        <f t="shared" si="95"/>
        <v>7.5345399999999997E-4</v>
      </c>
      <c r="O849">
        <f t="shared" si="96"/>
        <v>1.175625E-3</v>
      </c>
      <c r="P849">
        <f t="shared" si="97"/>
        <v>4.2910312499999999E-2</v>
      </c>
      <c r="Q849" t="str">
        <f>VLOOKUP(VLOOKUP(C849,Mapping!$A$1:$C$17,3,0),Mapping!$E$1:$F$6,2,0)</f>
        <v>Vùng 04</v>
      </c>
    </row>
    <row r="850" spans="1:17" x14ac:dyDescent="0.3">
      <c r="A850" s="33">
        <v>44561</v>
      </c>
      <c r="B850">
        <v>2874</v>
      </c>
      <c r="C850">
        <v>26</v>
      </c>
      <c r="D850" s="38" t="s">
        <v>77</v>
      </c>
      <c r="E850" s="2" t="s">
        <v>41</v>
      </c>
      <c r="F850">
        <v>9838440</v>
      </c>
      <c r="G850" s="44">
        <f t="shared" si="91"/>
        <v>44197</v>
      </c>
      <c r="H850" s="50">
        <f t="shared" si="92"/>
        <v>365</v>
      </c>
      <c r="I850" s="50">
        <f t="shared" si="93"/>
        <v>268777787.5</v>
      </c>
      <c r="J850" s="46">
        <v>7363775</v>
      </c>
      <c r="K850" s="2" t="s">
        <v>34</v>
      </c>
      <c r="L850" s="52" t="str">
        <f t="shared" si="94"/>
        <v>20211231VND</v>
      </c>
      <c r="M850">
        <f>VLOOKUP(L850,Mapping!$H$1:$K$25,4,0)</f>
        <v>1</v>
      </c>
      <c r="N850">
        <f t="shared" si="95"/>
        <v>9.8384400000000004E-3</v>
      </c>
      <c r="O850">
        <f t="shared" si="96"/>
        <v>7.3637750000000004E-3</v>
      </c>
      <c r="P850">
        <f t="shared" si="97"/>
        <v>0.26877778749999998</v>
      </c>
      <c r="Q850" t="str">
        <f>VLOOKUP(VLOOKUP(C850,Mapping!$A$1:$C$17,3,0),Mapping!$E$1:$F$6,2,0)</f>
        <v>Vùng 04</v>
      </c>
    </row>
    <row r="851" spans="1:17" x14ac:dyDescent="0.3">
      <c r="A851" s="33">
        <v>44561</v>
      </c>
      <c r="B851">
        <v>2875</v>
      </c>
      <c r="C851">
        <v>34</v>
      </c>
      <c r="D851" s="38" t="s">
        <v>77</v>
      </c>
      <c r="E851" s="2" t="s">
        <v>41</v>
      </c>
      <c r="F851">
        <v>668159</v>
      </c>
      <c r="G851" s="44">
        <f t="shared" si="91"/>
        <v>44197</v>
      </c>
      <c r="H851" s="50">
        <f t="shared" si="92"/>
        <v>365</v>
      </c>
      <c r="I851" s="50">
        <f t="shared" si="93"/>
        <v>11319453</v>
      </c>
      <c r="J851" s="46">
        <v>310122</v>
      </c>
      <c r="K851" s="2" t="s">
        <v>34</v>
      </c>
      <c r="L851" s="52" t="str">
        <f t="shared" si="94"/>
        <v>20211231VND</v>
      </c>
      <c r="M851">
        <f>VLOOKUP(L851,Mapping!$H$1:$K$25,4,0)</f>
        <v>1</v>
      </c>
      <c r="N851">
        <f t="shared" si="95"/>
        <v>6.6815899999999998E-4</v>
      </c>
      <c r="O851">
        <f t="shared" si="96"/>
        <v>3.1012200000000002E-4</v>
      </c>
      <c r="P851">
        <f t="shared" si="97"/>
        <v>1.1319453E-2</v>
      </c>
      <c r="Q851" t="str">
        <f>VLOOKUP(VLOOKUP(C851,Mapping!$A$1:$C$17,3,0),Mapping!$E$1:$F$6,2,0)</f>
        <v>Vùng 02</v>
      </c>
    </row>
    <row r="852" spans="1:17" x14ac:dyDescent="0.3">
      <c r="A852" s="33">
        <v>44561</v>
      </c>
      <c r="B852">
        <v>2876</v>
      </c>
      <c r="C852">
        <v>20</v>
      </c>
      <c r="D852" s="38" t="s">
        <v>77</v>
      </c>
      <c r="E852" s="2" t="s">
        <v>41</v>
      </c>
      <c r="F852">
        <v>214305</v>
      </c>
      <c r="G852" s="44">
        <f t="shared" si="91"/>
        <v>44197</v>
      </c>
      <c r="H852" s="50">
        <f t="shared" si="92"/>
        <v>365</v>
      </c>
      <c r="I852" s="50">
        <f t="shared" si="93"/>
        <v>32275855</v>
      </c>
      <c r="J852" s="46">
        <v>884270</v>
      </c>
      <c r="K852" s="2" t="s">
        <v>34</v>
      </c>
      <c r="L852" s="52" t="str">
        <f t="shared" si="94"/>
        <v>20211231VND</v>
      </c>
      <c r="M852">
        <f>VLOOKUP(L852,Mapping!$H$1:$K$25,4,0)</f>
        <v>1</v>
      </c>
      <c r="N852">
        <f t="shared" si="95"/>
        <v>2.14305E-4</v>
      </c>
      <c r="O852">
        <f t="shared" si="96"/>
        <v>8.8427000000000004E-4</v>
      </c>
      <c r="P852">
        <f t="shared" si="97"/>
        <v>3.2275854999999999E-2</v>
      </c>
      <c r="Q852" t="str">
        <f>VLOOKUP(VLOOKUP(C852,Mapping!$A$1:$C$17,3,0),Mapping!$E$1:$F$6,2,0)</f>
        <v>Vùng 02</v>
      </c>
    </row>
    <row r="853" spans="1:17" x14ac:dyDescent="0.3">
      <c r="A853" s="33">
        <v>44561</v>
      </c>
      <c r="B853">
        <v>2877</v>
      </c>
      <c r="C853">
        <v>34</v>
      </c>
      <c r="D853" s="38" t="s">
        <v>77</v>
      </c>
      <c r="E853" s="2" t="s">
        <v>41</v>
      </c>
      <c r="F853">
        <v>4377502</v>
      </c>
      <c r="G853" s="44">
        <f t="shared" si="91"/>
        <v>44197</v>
      </c>
      <c r="H853" s="50">
        <f t="shared" si="92"/>
        <v>365</v>
      </c>
      <c r="I853" s="50">
        <f t="shared" si="93"/>
        <v>75441996</v>
      </c>
      <c r="J853" s="46">
        <v>2066904</v>
      </c>
      <c r="K853" s="2" t="s">
        <v>34</v>
      </c>
      <c r="L853" s="52" t="str">
        <f t="shared" si="94"/>
        <v>20211231VND</v>
      </c>
      <c r="M853">
        <f>VLOOKUP(L853,Mapping!$H$1:$K$25,4,0)</f>
        <v>1</v>
      </c>
      <c r="N853">
        <f t="shared" si="95"/>
        <v>4.3775020000000001E-3</v>
      </c>
      <c r="O853">
        <f t="shared" si="96"/>
        <v>2.0669040000000001E-3</v>
      </c>
      <c r="P853">
        <f t="shared" si="97"/>
        <v>7.5441995999999997E-2</v>
      </c>
      <c r="Q853" t="str">
        <f>VLOOKUP(VLOOKUP(C853,Mapping!$A$1:$C$17,3,0),Mapping!$E$1:$F$6,2,0)</f>
        <v>Vùng 02</v>
      </c>
    </row>
    <row r="854" spans="1:17" x14ac:dyDescent="0.3">
      <c r="A854" s="33">
        <v>44561</v>
      </c>
      <c r="B854">
        <v>2878</v>
      </c>
      <c r="C854">
        <v>24</v>
      </c>
      <c r="D854" s="38" t="s">
        <v>77</v>
      </c>
      <c r="E854" s="2" t="s">
        <v>41</v>
      </c>
      <c r="F854">
        <v>485315</v>
      </c>
      <c r="G854" s="44">
        <f t="shared" si="91"/>
        <v>44197</v>
      </c>
      <c r="H854" s="50">
        <f t="shared" si="92"/>
        <v>365</v>
      </c>
      <c r="I854" s="50">
        <f t="shared" si="93"/>
        <v>40535002</v>
      </c>
      <c r="J854" s="46">
        <v>1110548</v>
      </c>
      <c r="K854" s="2" t="s">
        <v>34</v>
      </c>
      <c r="L854" s="52" t="str">
        <f t="shared" si="94"/>
        <v>20211231VND</v>
      </c>
      <c r="M854">
        <f>VLOOKUP(L854,Mapping!$H$1:$K$25,4,0)</f>
        <v>1</v>
      </c>
      <c r="N854">
        <f t="shared" si="95"/>
        <v>4.85315E-4</v>
      </c>
      <c r="O854">
        <f t="shared" si="96"/>
        <v>1.110548E-3</v>
      </c>
      <c r="P854">
        <f t="shared" si="97"/>
        <v>4.0535002000000001E-2</v>
      </c>
      <c r="Q854" t="str">
        <f>VLOOKUP(VLOOKUP(C854,Mapping!$A$1:$C$17,3,0),Mapping!$E$1:$F$6,2,0)</f>
        <v>Vùng 04</v>
      </c>
    </row>
    <row r="855" spans="1:17" x14ac:dyDescent="0.3">
      <c r="A855" s="33">
        <v>44561</v>
      </c>
      <c r="B855">
        <v>2880</v>
      </c>
      <c r="C855">
        <v>24</v>
      </c>
      <c r="D855" s="38" t="s">
        <v>77</v>
      </c>
      <c r="E855" s="2" t="s">
        <v>41</v>
      </c>
      <c r="F855">
        <v>1268130</v>
      </c>
      <c r="G855" s="44">
        <f t="shared" si="91"/>
        <v>44197</v>
      </c>
      <c r="H855" s="50">
        <f t="shared" si="92"/>
        <v>365</v>
      </c>
      <c r="I855" s="50">
        <f t="shared" si="93"/>
        <v>4707186</v>
      </c>
      <c r="J855" s="46">
        <v>128964</v>
      </c>
      <c r="K855" s="2" t="s">
        <v>34</v>
      </c>
      <c r="L855" s="52" t="str">
        <f t="shared" si="94"/>
        <v>20211231VND</v>
      </c>
      <c r="M855">
        <f>VLOOKUP(L855,Mapping!$H$1:$K$25,4,0)</f>
        <v>1</v>
      </c>
      <c r="N855">
        <f t="shared" si="95"/>
        <v>1.2681299999999999E-3</v>
      </c>
      <c r="O855">
        <f t="shared" si="96"/>
        <v>1.2896399999999999E-4</v>
      </c>
      <c r="P855">
        <f t="shared" si="97"/>
        <v>4.7071860000000004E-3</v>
      </c>
      <c r="Q855" t="str">
        <f>VLOOKUP(VLOOKUP(C855,Mapping!$A$1:$C$17,3,0),Mapping!$E$1:$F$6,2,0)</f>
        <v>Vùng 04</v>
      </c>
    </row>
    <row r="856" spans="1:17" x14ac:dyDescent="0.3">
      <c r="A856" s="33">
        <v>44561</v>
      </c>
      <c r="B856">
        <v>2881</v>
      </c>
      <c r="C856">
        <v>36</v>
      </c>
      <c r="D856" s="38" t="s">
        <v>77</v>
      </c>
      <c r="E856" s="2" t="s">
        <v>41</v>
      </c>
      <c r="F856">
        <v>1413799</v>
      </c>
      <c r="G856" s="44">
        <f t="shared" si="91"/>
        <v>44197</v>
      </c>
      <c r="H856" s="50">
        <f t="shared" si="92"/>
        <v>365</v>
      </c>
      <c r="I856" s="50">
        <f t="shared" si="93"/>
        <v>3504693.5</v>
      </c>
      <c r="J856" s="46">
        <v>96019</v>
      </c>
      <c r="K856" s="2" t="s">
        <v>34</v>
      </c>
      <c r="L856" s="52" t="str">
        <f t="shared" si="94"/>
        <v>20211231VND</v>
      </c>
      <c r="M856">
        <f>VLOOKUP(L856,Mapping!$H$1:$K$25,4,0)</f>
        <v>1</v>
      </c>
      <c r="N856">
        <f t="shared" si="95"/>
        <v>1.4137990000000001E-3</v>
      </c>
      <c r="O856">
        <f t="shared" si="96"/>
        <v>9.6019000000000003E-5</v>
      </c>
      <c r="P856">
        <f t="shared" si="97"/>
        <v>3.5046934999999999E-3</v>
      </c>
      <c r="Q856" t="str">
        <f>VLOOKUP(VLOOKUP(C856,Mapping!$A$1:$C$17,3,0),Mapping!$E$1:$F$6,2,0)</f>
        <v>Vùng 05</v>
      </c>
    </row>
    <row r="857" spans="1:17" x14ac:dyDescent="0.3">
      <c r="A857" s="33">
        <v>44561</v>
      </c>
      <c r="B857">
        <v>2881</v>
      </c>
      <c r="C857">
        <v>11</v>
      </c>
      <c r="D857" s="38" t="s">
        <v>77</v>
      </c>
      <c r="E857" s="2" t="s">
        <v>41</v>
      </c>
      <c r="F857">
        <v>1700926</v>
      </c>
      <c r="G857" s="44">
        <f t="shared" si="91"/>
        <v>44197</v>
      </c>
      <c r="H857" s="50">
        <f t="shared" si="92"/>
        <v>365</v>
      </c>
      <c r="I857" s="50">
        <f t="shared" si="93"/>
        <v>14228393.5</v>
      </c>
      <c r="J857" s="46">
        <v>389819</v>
      </c>
      <c r="K857" s="2" t="s">
        <v>34</v>
      </c>
      <c r="L857" s="52" t="str">
        <f t="shared" si="94"/>
        <v>20211231VND</v>
      </c>
      <c r="M857">
        <f>VLOOKUP(L857,Mapping!$H$1:$K$25,4,0)</f>
        <v>1</v>
      </c>
      <c r="N857">
        <f t="shared" si="95"/>
        <v>1.700926E-3</v>
      </c>
      <c r="O857">
        <f t="shared" si="96"/>
        <v>3.8981900000000002E-4</v>
      </c>
      <c r="P857">
        <f t="shared" si="97"/>
        <v>1.42283935E-2</v>
      </c>
      <c r="Q857" t="str">
        <f>VLOOKUP(VLOOKUP(C857,Mapping!$A$1:$C$17,3,0),Mapping!$E$1:$F$6,2,0)</f>
        <v>Vùng 01</v>
      </c>
    </row>
    <row r="858" spans="1:17" x14ac:dyDescent="0.3">
      <c r="A858" s="33">
        <v>44561</v>
      </c>
      <c r="B858">
        <v>2881</v>
      </c>
      <c r="C858">
        <v>11</v>
      </c>
      <c r="D858" s="38" t="s">
        <v>77</v>
      </c>
      <c r="E858" s="2" t="s">
        <v>41</v>
      </c>
      <c r="F858">
        <v>2617254</v>
      </c>
      <c r="G858" s="44">
        <f t="shared" si="91"/>
        <v>44197</v>
      </c>
      <c r="H858" s="50">
        <f t="shared" si="92"/>
        <v>365</v>
      </c>
      <c r="I858" s="50">
        <f t="shared" si="93"/>
        <v>150394016</v>
      </c>
      <c r="J858" s="46">
        <v>4120384</v>
      </c>
      <c r="K858" s="2" t="s">
        <v>34</v>
      </c>
      <c r="L858" s="52" t="str">
        <f t="shared" si="94"/>
        <v>20211231VND</v>
      </c>
      <c r="M858">
        <f>VLOOKUP(L858,Mapping!$H$1:$K$25,4,0)</f>
        <v>1</v>
      </c>
      <c r="N858">
        <f t="shared" si="95"/>
        <v>2.6172539999999998E-3</v>
      </c>
      <c r="O858">
        <f t="shared" si="96"/>
        <v>4.1203840000000004E-3</v>
      </c>
      <c r="P858">
        <f t="shared" si="97"/>
        <v>0.15039401599999999</v>
      </c>
      <c r="Q858" t="str">
        <f>VLOOKUP(VLOOKUP(C858,Mapping!$A$1:$C$17,3,0),Mapping!$E$1:$F$6,2,0)</f>
        <v>Vùng 01</v>
      </c>
    </row>
    <row r="859" spans="1:17" x14ac:dyDescent="0.3">
      <c r="A859" s="33">
        <v>44561</v>
      </c>
      <c r="B859">
        <v>2886</v>
      </c>
      <c r="C859">
        <v>43</v>
      </c>
      <c r="D859" s="38" t="s">
        <v>77</v>
      </c>
      <c r="E859" s="2" t="s">
        <v>41</v>
      </c>
      <c r="F859">
        <v>1581612</v>
      </c>
      <c r="G859" s="44">
        <f t="shared" si="91"/>
        <v>44197</v>
      </c>
      <c r="H859" s="50">
        <f t="shared" si="92"/>
        <v>365</v>
      </c>
      <c r="I859" s="50">
        <f t="shared" si="93"/>
        <v>59408093.5</v>
      </c>
      <c r="J859" s="46">
        <v>1627619</v>
      </c>
      <c r="K859" s="2" t="s">
        <v>34</v>
      </c>
      <c r="L859" s="52" t="str">
        <f t="shared" si="94"/>
        <v>20211231VND</v>
      </c>
      <c r="M859">
        <f>VLOOKUP(L859,Mapping!$H$1:$K$25,4,0)</f>
        <v>1</v>
      </c>
      <c r="N859">
        <f t="shared" si="95"/>
        <v>1.581612E-3</v>
      </c>
      <c r="O859">
        <f t="shared" si="96"/>
        <v>1.6276190000000001E-3</v>
      </c>
      <c r="P859">
        <f t="shared" si="97"/>
        <v>5.9408093500000002E-2</v>
      </c>
      <c r="Q859" t="str">
        <f>VLOOKUP(VLOOKUP(C859,Mapping!$A$1:$C$17,3,0),Mapping!$E$1:$F$6,2,0)</f>
        <v>Vùng 04</v>
      </c>
    </row>
    <row r="860" spans="1:17" x14ac:dyDescent="0.3">
      <c r="A860" s="33">
        <v>44561</v>
      </c>
      <c r="B860">
        <v>2888</v>
      </c>
      <c r="C860">
        <v>11</v>
      </c>
      <c r="D860" s="38" t="s">
        <v>77</v>
      </c>
      <c r="E860" s="2" t="s">
        <v>41</v>
      </c>
      <c r="F860">
        <v>1944815</v>
      </c>
      <c r="G860" s="44">
        <f t="shared" si="91"/>
        <v>44197</v>
      </c>
      <c r="H860" s="50">
        <f t="shared" si="92"/>
        <v>365</v>
      </c>
      <c r="I860" s="50">
        <f t="shared" si="93"/>
        <v>55216360.500000007</v>
      </c>
      <c r="J860" s="46">
        <v>1512777</v>
      </c>
      <c r="K860" s="2" t="s">
        <v>34</v>
      </c>
      <c r="L860" s="52" t="str">
        <f t="shared" si="94"/>
        <v>20211231VND</v>
      </c>
      <c r="M860">
        <f>VLOOKUP(L860,Mapping!$H$1:$K$25,4,0)</f>
        <v>1</v>
      </c>
      <c r="N860">
        <f t="shared" si="95"/>
        <v>1.9448149999999999E-3</v>
      </c>
      <c r="O860">
        <f t="shared" si="96"/>
        <v>1.5127770000000001E-3</v>
      </c>
      <c r="P860">
        <f t="shared" si="97"/>
        <v>5.5216360500000006E-2</v>
      </c>
      <c r="Q860" t="str">
        <f>VLOOKUP(VLOOKUP(C860,Mapping!$A$1:$C$17,3,0),Mapping!$E$1:$F$6,2,0)</f>
        <v>Vùng 01</v>
      </c>
    </row>
    <row r="861" spans="1:17" x14ac:dyDescent="0.3">
      <c r="A861" s="33">
        <v>44561</v>
      </c>
      <c r="B861">
        <v>2889</v>
      </c>
      <c r="C861">
        <v>34</v>
      </c>
      <c r="D861" s="38" t="s">
        <v>77</v>
      </c>
      <c r="E861" s="2" t="s">
        <v>41</v>
      </c>
      <c r="F861">
        <v>1278198</v>
      </c>
      <c r="G861" s="44">
        <f t="shared" si="91"/>
        <v>44197</v>
      </c>
      <c r="H861" s="50">
        <f t="shared" si="92"/>
        <v>365</v>
      </c>
      <c r="I861" s="50">
        <f t="shared" si="93"/>
        <v>1080436.5</v>
      </c>
      <c r="J861" s="46">
        <v>29601</v>
      </c>
      <c r="K861" s="2" t="s">
        <v>34</v>
      </c>
      <c r="L861" s="52" t="str">
        <f t="shared" si="94"/>
        <v>20211231VND</v>
      </c>
      <c r="M861">
        <f>VLOOKUP(L861,Mapping!$H$1:$K$25,4,0)</f>
        <v>1</v>
      </c>
      <c r="N861">
        <f t="shared" si="95"/>
        <v>1.2781979999999999E-3</v>
      </c>
      <c r="O861">
        <f t="shared" si="96"/>
        <v>2.9601E-5</v>
      </c>
      <c r="P861">
        <f t="shared" si="97"/>
        <v>1.0804364999999999E-3</v>
      </c>
      <c r="Q861" t="str">
        <f>VLOOKUP(VLOOKUP(C861,Mapping!$A$1:$C$17,3,0),Mapping!$E$1:$F$6,2,0)</f>
        <v>Vùng 02</v>
      </c>
    </row>
    <row r="862" spans="1:17" x14ac:dyDescent="0.3">
      <c r="A862" s="33">
        <v>44561</v>
      </c>
      <c r="B862">
        <v>2890</v>
      </c>
      <c r="C862">
        <v>34</v>
      </c>
      <c r="D862" s="38" t="s">
        <v>77</v>
      </c>
      <c r="E862" s="2" t="s">
        <v>41</v>
      </c>
      <c r="F862">
        <v>1525838</v>
      </c>
      <c r="G862" s="44">
        <f t="shared" si="91"/>
        <v>44197</v>
      </c>
      <c r="H862" s="50">
        <f t="shared" si="92"/>
        <v>365</v>
      </c>
      <c r="I862" s="50">
        <f t="shared" si="93"/>
        <v>60650918.5</v>
      </c>
      <c r="J862" s="46">
        <v>1661669</v>
      </c>
      <c r="K862" s="2" t="s">
        <v>34</v>
      </c>
      <c r="L862" s="52" t="str">
        <f t="shared" si="94"/>
        <v>20211231VND</v>
      </c>
      <c r="M862">
        <f>VLOOKUP(L862,Mapping!$H$1:$K$25,4,0)</f>
        <v>1</v>
      </c>
      <c r="N862">
        <f t="shared" si="95"/>
        <v>1.5258380000000001E-3</v>
      </c>
      <c r="O862">
        <f t="shared" si="96"/>
        <v>1.6616689999999999E-3</v>
      </c>
      <c r="P862">
        <f t="shared" si="97"/>
        <v>6.0650918499999998E-2</v>
      </c>
      <c r="Q862" t="str">
        <f>VLOOKUP(VLOOKUP(C862,Mapping!$A$1:$C$17,3,0),Mapping!$E$1:$F$6,2,0)</f>
        <v>Vùng 02</v>
      </c>
    </row>
    <row r="863" spans="1:17" x14ac:dyDescent="0.3">
      <c r="A863" s="33">
        <v>44561</v>
      </c>
      <c r="B863">
        <v>2890</v>
      </c>
      <c r="C863">
        <v>23</v>
      </c>
      <c r="D863" s="38" t="s">
        <v>77</v>
      </c>
      <c r="E863" s="2" t="s">
        <v>41</v>
      </c>
      <c r="F863">
        <v>387899</v>
      </c>
      <c r="G863" s="44">
        <f t="shared" si="91"/>
        <v>44197</v>
      </c>
      <c r="H863" s="50">
        <f t="shared" si="92"/>
        <v>365</v>
      </c>
      <c r="I863" s="50">
        <f t="shared" si="93"/>
        <v>37142692</v>
      </c>
      <c r="J863" s="46">
        <v>1017608</v>
      </c>
      <c r="K863" s="2" t="s">
        <v>34</v>
      </c>
      <c r="L863" s="52" t="str">
        <f t="shared" si="94"/>
        <v>20211231VND</v>
      </c>
      <c r="M863">
        <f>VLOOKUP(L863,Mapping!$H$1:$K$25,4,0)</f>
        <v>1</v>
      </c>
      <c r="N863">
        <f t="shared" si="95"/>
        <v>3.8789899999999998E-4</v>
      </c>
      <c r="O863">
        <f t="shared" si="96"/>
        <v>1.0176079999999999E-3</v>
      </c>
      <c r="P863">
        <f t="shared" si="97"/>
        <v>3.7142691999999998E-2</v>
      </c>
      <c r="Q863" t="str">
        <f>VLOOKUP(VLOOKUP(C863,Mapping!$A$1:$C$17,3,0),Mapping!$E$1:$F$6,2,0)</f>
        <v>Vùng 02</v>
      </c>
    </row>
    <row r="864" spans="1:17" x14ac:dyDescent="0.3">
      <c r="A864" s="33">
        <v>44561</v>
      </c>
      <c r="B864">
        <v>2893</v>
      </c>
      <c r="C864">
        <v>41</v>
      </c>
      <c r="D864" s="38" t="s">
        <v>77</v>
      </c>
      <c r="E864" s="2" t="s">
        <v>41</v>
      </c>
      <c r="F864">
        <v>295392</v>
      </c>
      <c r="G864" s="44">
        <f t="shared" si="91"/>
        <v>44197</v>
      </c>
      <c r="H864" s="50">
        <f t="shared" si="92"/>
        <v>365</v>
      </c>
      <c r="I864" s="50">
        <f t="shared" si="93"/>
        <v>38114723.5</v>
      </c>
      <c r="J864" s="46">
        <v>1044239</v>
      </c>
      <c r="K864" s="2" t="s">
        <v>34</v>
      </c>
      <c r="L864" s="52" t="str">
        <f t="shared" si="94"/>
        <v>20211231VND</v>
      </c>
      <c r="M864">
        <f>VLOOKUP(L864,Mapping!$H$1:$K$25,4,0)</f>
        <v>1</v>
      </c>
      <c r="N864">
        <f t="shared" si="95"/>
        <v>2.9539200000000001E-4</v>
      </c>
      <c r="O864">
        <f t="shared" si="96"/>
        <v>1.044239E-3</v>
      </c>
      <c r="P864">
        <f t="shared" si="97"/>
        <v>3.8114723500000003E-2</v>
      </c>
      <c r="Q864" t="str">
        <f>VLOOKUP(VLOOKUP(C864,Mapping!$A$1:$C$17,3,0),Mapping!$E$1:$F$6,2,0)</f>
        <v>Vùng 05</v>
      </c>
    </row>
    <row r="865" spans="1:17" x14ac:dyDescent="0.3">
      <c r="A865" s="33">
        <v>44561</v>
      </c>
      <c r="B865">
        <v>2896</v>
      </c>
      <c r="C865">
        <v>36</v>
      </c>
      <c r="D865" s="38" t="s">
        <v>77</v>
      </c>
      <c r="E865" s="2" t="s">
        <v>41</v>
      </c>
      <c r="F865">
        <v>1358235</v>
      </c>
      <c r="G865" s="44">
        <f t="shared" si="91"/>
        <v>44197</v>
      </c>
      <c r="H865" s="50">
        <f t="shared" si="92"/>
        <v>365</v>
      </c>
      <c r="I865" s="50">
        <f t="shared" si="93"/>
        <v>41370633</v>
      </c>
      <c r="J865" s="46">
        <v>1133442</v>
      </c>
      <c r="K865" s="2" t="s">
        <v>34</v>
      </c>
      <c r="L865" s="52" t="str">
        <f t="shared" si="94"/>
        <v>20211231VND</v>
      </c>
      <c r="M865">
        <f>VLOOKUP(L865,Mapping!$H$1:$K$25,4,0)</f>
        <v>1</v>
      </c>
      <c r="N865">
        <f t="shared" si="95"/>
        <v>1.358235E-3</v>
      </c>
      <c r="O865">
        <f t="shared" si="96"/>
        <v>1.1334419999999999E-3</v>
      </c>
      <c r="P865">
        <f t="shared" si="97"/>
        <v>4.1370632999999997E-2</v>
      </c>
      <c r="Q865" t="str">
        <f>VLOOKUP(VLOOKUP(C865,Mapping!$A$1:$C$17,3,0),Mapping!$E$1:$F$6,2,0)</f>
        <v>Vùng 05</v>
      </c>
    </row>
    <row r="866" spans="1:17" x14ac:dyDescent="0.3">
      <c r="A866" s="33">
        <v>44561</v>
      </c>
      <c r="B866">
        <v>2898</v>
      </c>
      <c r="C866">
        <v>34</v>
      </c>
      <c r="D866" s="38" t="s">
        <v>77</v>
      </c>
      <c r="E866" s="2" t="s">
        <v>41</v>
      </c>
      <c r="F866">
        <v>6575875</v>
      </c>
      <c r="G866" s="44">
        <f t="shared" si="91"/>
        <v>44197</v>
      </c>
      <c r="H866" s="50">
        <f t="shared" si="92"/>
        <v>365</v>
      </c>
      <c r="I866" s="50">
        <f t="shared" si="93"/>
        <v>345241345.5</v>
      </c>
      <c r="J866" s="46">
        <v>9458667</v>
      </c>
      <c r="K866" s="2" t="s">
        <v>34</v>
      </c>
      <c r="L866" s="52" t="str">
        <f t="shared" si="94"/>
        <v>20211231VND</v>
      </c>
      <c r="M866">
        <f>VLOOKUP(L866,Mapping!$H$1:$K$25,4,0)</f>
        <v>1</v>
      </c>
      <c r="N866">
        <f t="shared" si="95"/>
        <v>6.5758750000000001E-3</v>
      </c>
      <c r="O866">
        <f t="shared" si="96"/>
        <v>9.4586670000000005E-3</v>
      </c>
      <c r="P866">
        <f t="shared" si="97"/>
        <v>0.34524134550000002</v>
      </c>
      <c r="Q866" t="str">
        <f>VLOOKUP(VLOOKUP(C866,Mapping!$A$1:$C$17,3,0),Mapping!$E$1:$F$6,2,0)</f>
        <v>Vùng 02</v>
      </c>
    </row>
    <row r="867" spans="1:17" x14ac:dyDescent="0.3">
      <c r="A867" s="33">
        <v>44561</v>
      </c>
      <c r="B867">
        <v>2901</v>
      </c>
      <c r="C867">
        <v>20</v>
      </c>
      <c r="D867" s="38" t="s">
        <v>77</v>
      </c>
      <c r="E867" s="2" t="s">
        <v>41</v>
      </c>
      <c r="F867">
        <v>3794171</v>
      </c>
      <c r="G867" s="44">
        <f t="shared" si="91"/>
        <v>44197</v>
      </c>
      <c r="H867" s="50">
        <f t="shared" si="92"/>
        <v>365</v>
      </c>
      <c r="I867" s="50">
        <f t="shared" si="93"/>
        <v>177221151</v>
      </c>
      <c r="J867" s="46">
        <v>4855374</v>
      </c>
      <c r="K867" s="2" t="s">
        <v>34</v>
      </c>
      <c r="L867" s="52" t="str">
        <f t="shared" si="94"/>
        <v>20211231VND</v>
      </c>
      <c r="M867">
        <f>VLOOKUP(L867,Mapping!$H$1:$K$25,4,0)</f>
        <v>1</v>
      </c>
      <c r="N867">
        <f t="shared" si="95"/>
        <v>3.7941709999999998E-3</v>
      </c>
      <c r="O867">
        <f t="shared" si="96"/>
        <v>4.855374E-3</v>
      </c>
      <c r="P867">
        <f t="shared" si="97"/>
        <v>0.17722115099999999</v>
      </c>
      <c r="Q867" t="str">
        <f>VLOOKUP(VLOOKUP(C867,Mapping!$A$1:$C$17,3,0),Mapping!$E$1:$F$6,2,0)</f>
        <v>Vùng 02</v>
      </c>
    </row>
    <row r="868" spans="1:17" x14ac:dyDescent="0.3">
      <c r="A868" s="33">
        <v>44561</v>
      </c>
      <c r="B868">
        <v>2902</v>
      </c>
      <c r="C868">
        <v>34</v>
      </c>
      <c r="D868" s="38" t="s">
        <v>77</v>
      </c>
      <c r="E868" s="2" t="s">
        <v>41</v>
      </c>
      <c r="F868">
        <v>696185</v>
      </c>
      <c r="G868" s="44">
        <f t="shared" si="91"/>
        <v>44197</v>
      </c>
      <c r="H868" s="50">
        <f t="shared" si="92"/>
        <v>365</v>
      </c>
      <c r="I868" s="50">
        <f t="shared" si="93"/>
        <v>67005240</v>
      </c>
      <c r="J868" s="46">
        <v>1835760</v>
      </c>
      <c r="K868" s="2" t="s">
        <v>34</v>
      </c>
      <c r="L868" s="52" t="str">
        <f t="shared" si="94"/>
        <v>20211231VND</v>
      </c>
      <c r="M868">
        <f>VLOOKUP(L868,Mapping!$H$1:$K$25,4,0)</f>
        <v>1</v>
      </c>
      <c r="N868">
        <f t="shared" si="95"/>
        <v>6.9618499999999999E-4</v>
      </c>
      <c r="O868">
        <f t="shared" si="96"/>
        <v>1.8357600000000001E-3</v>
      </c>
      <c r="P868">
        <f t="shared" si="97"/>
        <v>6.7005239999999994E-2</v>
      </c>
      <c r="Q868" t="str">
        <f>VLOOKUP(VLOOKUP(C868,Mapping!$A$1:$C$17,3,0),Mapping!$E$1:$F$6,2,0)</f>
        <v>Vùng 02</v>
      </c>
    </row>
    <row r="869" spans="1:17" x14ac:dyDescent="0.3">
      <c r="A869" s="33">
        <v>44561</v>
      </c>
      <c r="B869">
        <v>2902</v>
      </c>
      <c r="C869">
        <v>24</v>
      </c>
      <c r="D869" s="38" t="s">
        <v>77</v>
      </c>
      <c r="E869" s="2" t="s">
        <v>41</v>
      </c>
      <c r="F869">
        <v>9947628</v>
      </c>
      <c r="G869" s="44">
        <f t="shared" si="91"/>
        <v>44197</v>
      </c>
      <c r="H869" s="50">
        <f t="shared" si="92"/>
        <v>365</v>
      </c>
      <c r="I869" s="50">
        <f t="shared" si="93"/>
        <v>316702725.5</v>
      </c>
      <c r="J869" s="46">
        <v>8676787</v>
      </c>
      <c r="K869" s="2" t="s">
        <v>34</v>
      </c>
      <c r="L869" s="52" t="str">
        <f t="shared" si="94"/>
        <v>20211231VND</v>
      </c>
      <c r="M869">
        <f>VLOOKUP(L869,Mapping!$H$1:$K$25,4,0)</f>
        <v>1</v>
      </c>
      <c r="N869">
        <f t="shared" si="95"/>
        <v>9.947628E-3</v>
      </c>
      <c r="O869">
        <f t="shared" si="96"/>
        <v>8.676787E-3</v>
      </c>
      <c r="P869">
        <f t="shared" si="97"/>
        <v>0.3167027255</v>
      </c>
      <c r="Q869" t="str">
        <f>VLOOKUP(VLOOKUP(C869,Mapping!$A$1:$C$17,3,0),Mapping!$E$1:$F$6,2,0)</f>
        <v>Vùng 04</v>
      </c>
    </row>
    <row r="870" spans="1:17" x14ac:dyDescent="0.3">
      <c r="A870" s="33">
        <v>44561</v>
      </c>
      <c r="B870">
        <v>2902</v>
      </c>
      <c r="C870">
        <v>20</v>
      </c>
      <c r="D870" s="38" t="s">
        <v>77</v>
      </c>
      <c r="E870" s="2" t="s">
        <v>41</v>
      </c>
      <c r="F870">
        <v>1511431</v>
      </c>
      <c r="G870" s="44">
        <f t="shared" si="91"/>
        <v>44197</v>
      </c>
      <c r="H870" s="50">
        <f t="shared" si="92"/>
        <v>365</v>
      </c>
      <c r="I870" s="50">
        <f t="shared" si="93"/>
        <v>70204830</v>
      </c>
      <c r="J870" s="46">
        <v>1923420</v>
      </c>
      <c r="K870" s="2" t="s">
        <v>34</v>
      </c>
      <c r="L870" s="52" t="str">
        <f t="shared" si="94"/>
        <v>20211231VND</v>
      </c>
      <c r="M870">
        <f>VLOOKUP(L870,Mapping!$H$1:$K$25,4,0)</f>
        <v>1</v>
      </c>
      <c r="N870">
        <f t="shared" si="95"/>
        <v>1.5114309999999999E-3</v>
      </c>
      <c r="O870">
        <f t="shared" si="96"/>
        <v>1.9234199999999999E-3</v>
      </c>
      <c r="P870">
        <f t="shared" si="97"/>
        <v>7.0204829999999996E-2</v>
      </c>
      <c r="Q870" t="str">
        <f>VLOOKUP(VLOOKUP(C870,Mapping!$A$1:$C$17,3,0),Mapping!$E$1:$F$6,2,0)</f>
        <v>Vùng 02</v>
      </c>
    </row>
    <row r="871" spans="1:17" x14ac:dyDescent="0.3">
      <c r="A871" s="33">
        <v>44561</v>
      </c>
      <c r="B871">
        <v>2902</v>
      </c>
      <c r="C871">
        <v>24</v>
      </c>
      <c r="D871" s="38" t="s">
        <v>77</v>
      </c>
      <c r="E871" s="2" t="s">
        <v>41</v>
      </c>
      <c r="F871">
        <v>968348</v>
      </c>
      <c r="G871" s="44">
        <f t="shared" si="91"/>
        <v>44197</v>
      </c>
      <c r="H871" s="50">
        <f t="shared" si="92"/>
        <v>365</v>
      </c>
      <c r="I871" s="50">
        <f t="shared" si="93"/>
        <v>10080424</v>
      </c>
      <c r="J871" s="46">
        <v>276176</v>
      </c>
      <c r="K871" s="2" t="s">
        <v>34</v>
      </c>
      <c r="L871" s="52" t="str">
        <f t="shared" si="94"/>
        <v>20211231VND</v>
      </c>
      <c r="M871">
        <f>VLOOKUP(L871,Mapping!$H$1:$K$25,4,0)</f>
        <v>1</v>
      </c>
      <c r="N871">
        <f t="shared" si="95"/>
        <v>9.6834799999999995E-4</v>
      </c>
      <c r="O871">
        <f t="shared" si="96"/>
        <v>2.7617599999999999E-4</v>
      </c>
      <c r="P871">
        <f t="shared" si="97"/>
        <v>1.0080423999999999E-2</v>
      </c>
      <c r="Q871" t="str">
        <f>VLOOKUP(VLOOKUP(C871,Mapping!$A$1:$C$17,3,0),Mapping!$E$1:$F$6,2,0)</f>
        <v>Vùng 04</v>
      </c>
    </row>
    <row r="872" spans="1:17" x14ac:dyDescent="0.3">
      <c r="A872" s="33">
        <v>44561</v>
      </c>
      <c r="B872">
        <v>2902</v>
      </c>
      <c r="C872">
        <v>24</v>
      </c>
      <c r="D872" s="38" t="s">
        <v>77</v>
      </c>
      <c r="E872" s="2" t="s">
        <v>41</v>
      </c>
      <c r="F872">
        <v>682900</v>
      </c>
      <c r="G872" s="44">
        <f t="shared" si="91"/>
        <v>44197</v>
      </c>
      <c r="H872" s="50">
        <f t="shared" si="92"/>
        <v>365</v>
      </c>
      <c r="I872" s="50">
        <f t="shared" si="93"/>
        <v>1928587</v>
      </c>
      <c r="J872" s="46">
        <v>52838</v>
      </c>
      <c r="K872" s="2" t="s">
        <v>34</v>
      </c>
      <c r="L872" s="52" t="str">
        <f t="shared" si="94"/>
        <v>20211231VND</v>
      </c>
      <c r="M872">
        <f>VLOOKUP(L872,Mapping!$H$1:$K$25,4,0)</f>
        <v>1</v>
      </c>
      <c r="N872">
        <f t="shared" si="95"/>
        <v>6.8289999999999996E-4</v>
      </c>
      <c r="O872">
        <f t="shared" si="96"/>
        <v>5.2837999999999998E-5</v>
      </c>
      <c r="P872">
        <f t="shared" si="97"/>
        <v>1.9285870000000001E-3</v>
      </c>
      <c r="Q872" t="str">
        <f>VLOOKUP(VLOOKUP(C872,Mapping!$A$1:$C$17,3,0),Mapping!$E$1:$F$6,2,0)</f>
        <v>Vùng 04</v>
      </c>
    </row>
    <row r="873" spans="1:17" x14ac:dyDescent="0.3">
      <c r="A873" s="33">
        <v>44561</v>
      </c>
      <c r="B873">
        <v>2906</v>
      </c>
      <c r="C873">
        <v>34</v>
      </c>
      <c r="D873" s="38" t="s">
        <v>77</v>
      </c>
      <c r="E873" s="2" t="s">
        <v>41</v>
      </c>
      <c r="F873">
        <v>615196</v>
      </c>
      <c r="G873" s="44">
        <f t="shared" si="91"/>
        <v>44197</v>
      </c>
      <c r="H873" s="50">
        <f t="shared" si="92"/>
        <v>365</v>
      </c>
      <c r="I873" s="50">
        <f t="shared" si="93"/>
        <v>2150178.5</v>
      </c>
      <c r="J873" s="46">
        <v>58909</v>
      </c>
      <c r="K873" s="2" t="s">
        <v>34</v>
      </c>
      <c r="L873" s="52" t="str">
        <f t="shared" si="94"/>
        <v>20211231VND</v>
      </c>
      <c r="M873">
        <f>VLOOKUP(L873,Mapping!$H$1:$K$25,4,0)</f>
        <v>1</v>
      </c>
      <c r="N873">
        <f t="shared" si="95"/>
        <v>6.1519600000000004E-4</v>
      </c>
      <c r="O873">
        <f t="shared" si="96"/>
        <v>5.8909000000000001E-5</v>
      </c>
      <c r="P873">
        <f t="shared" si="97"/>
        <v>2.1501785000000002E-3</v>
      </c>
      <c r="Q873" t="str">
        <f>VLOOKUP(VLOOKUP(C873,Mapping!$A$1:$C$17,3,0),Mapping!$E$1:$F$6,2,0)</f>
        <v>Vùng 02</v>
      </c>
    </row>
    <row r="874" spans="1:17" x14ac:dyDescent="0.3">
      <c r="A874" s="33">
        <v>44561</v>
      </c>
      <c r="B874">
        <v>2906</v>
      </c>
      <c r="C874">
        <v>40</v>
      </c>
      <c r="D874" s="38" t="s">
        <v>77</v>
      </c>
      <c r="E874" s="2" t="s">
        <v>41</v>
      </c>
      <c r="F874">
        <v>457008</v>
      </c>
      <c r="G874" s="44">
        <f t="shared" si="91"/>
        <v>44197</v>
      </c>
      <c r="H874" s="50">
        <f t="shared" si="92"/>
        <v>365</v>
      </c>
      <c r="I874" s="50">
        <f t="shared" si="93"/>
        <v>42788585</v>
      </c>
      <c r="J874" s="46">
        <v>1172290</v>
      </c>
      <c r="K874" s="2" t="s">
        <v>34</v>
      </c>
      <c r="L874" s="52" t="str">
        <f t="shared" si="94"/>
        <v>20211231VND</v>
      </c>
      <c r="M874">
        <f>VLOOKUP(L874,Mapping!$H$1:$K$25,4,0)</f>
        <v>1</v>
      </c>
      <c r="N874">
        <f t="shared" si="95"/>
        <v>4.5700800000000001E-4</v>
      </c>
      <c r="O874">
        <f t="shared" si="96"/>
        <v>1.1722900000000001E-3</v>
      </c>
      <c r="P874">
        <f t="shared" si="97"/>
        <v>4.2788584999999997E-2</v>
      </c>
      <c r="Q874" t="str">
        <f>VLOOKUP(VLOOKUP(C874,Mapping!$A$1:$C$17,3,0),Mapping!$E$1:$F$6,2,0)</f>
        <v>Vùng 01</v>
      </c>
    </row>
    <row r="875" spans="1:17" x14ac:dyDescent="0.3">
      <c r="A875" s="33">
        <v>44561</v>
      </c>
      <c r="B875">
        <v>2906</v>
      </c>
      <c r="C875">
        <v>45</v>
      </c>
      <c r="D875" s="38" t="s">
        <v>77</v>
      </c>
      <c r="E875" s="2" t="s">
        <v>41</v>
      </c>
      <c r="F875">
        <v>314739</v>
      </c>
      <c r="G875" s="44">
        <f t="shared" si="91"/>
        <v>44197</v>
      </c>
      <c r="H875" s="50">
        <f t="shared" si="92"/>
        <v>365</v>
      </c>
      <c r="I875" s="50">
        <f t="shared" si="93"/>
        <v>689590569746.42993</v>
      </c>
      <c r="J875" s="46">
        <v>857295</v>
      </c>
      <c r="K875" s="2" t="s">
        <v>35</v>
      </c>
      <c r="L875" s="52" t="str">
        <f t="shared" si="94"/>
        <v>20211231USD</v>
      </c>
      <c r="M875">
        <f>VLOOKUP(L875,Mapping!$H$1:$K$25,4,0)</f>
        <v>22037.795999999998</v>
      </c>
      <c r="N875">
        <f t="shared" si="95"/>
        <v>6.9361538752439991</v>
      </c>
      <c r="O875">
        <f t="shared" si="96"/>
        <v>18.89289232182</v>
      </c>
      <c r="P875">
        <f t="shared" si="97"/>
        <v>689.59056974642988</v>
      </c>
      <c r="Q875" t="str">
        <f>VLOOKUP(VLOOKUP(C875,Mapping!$A$1:$C$17,3,0),Mapping!$E$1:$F$6,2,0)</f>
        <v>Vùng 02</v>
      </c>
    </row>
    <row r="876" spans="1:17" x14ac:dyDescent="0.3">
      <c r="A876" s="33">
        <v>44561</v>
      </c>
      <c r="B876">
        <v>2906</v>
      </c>
      <c r="C876">
        <v>45</v>
      </c>
      <c r="D876" s="38" t="s">
        <v>77</v>
      </c>
      <c r="E876" s="2" t="s">
        <v>41</v>
      </c>
      <c r="F876">
        <v>352136</v>
      </c>
      <c r="G876" s="44">
        <f t="shared" si="91"/>
        <v>44197</v>
      </c>
      <c r="H876" s="50">
        <f t="shared" si="92"/>
        <v>365</v>
      </c>
      <c r="I876" s="50">
        <f t="shared" si="93"/>
        <v>63110361.5</v>
      </c>
      <c r="J876" s="46">
        <v>1729051</v>
      </c>
      <c r="K876" s="2" t="s">
        <v>34</v>
      </c>
      <c r="L876" s="52" t="str">
        <f t="shared" si="94"/>
        <v>20211231VND</v>
      </c>
      <c r="M876">
        <f>VLOOKUP(L876,Mapping!$H$1:$K$25,4,0)</f>
        <v>1</v>
      </c>
      <c r="N876">
        <f t="shared" si="95"/>
        <v>3.5213600000000002E-4</v>
      </c>
      <c r="O876">
        <f t="shared" si="96"/>
        <v>1.7290509999999999E-3</v>
      </c>
      <c r="P876">
        <f t="shared" si="97"/>
        <v>6.3110361500000003E-2</v>
      </c>
      <c r="Q876" t="str">
        <f>VLOOKUP(VLOOKUP(C876,Mapping!$A$1:$C$17,3,0),Mapping!$E$1:$F$6,2,0)</f>
        <v>Vùng 02</v>
      </c>
    </row>
    <row r="877" spans="1:17" x14ac:dyDescent="0.3">
      <c r="A877" s="33">
        <v>44561</v>
      </c>
      <c r="B877">
        <v>2906</v>
      </c>
      <c r="C877">
        <v>45</v>
      </c>
      <c r="D877" s="38" t="s">
        <v>77</v>
      </c>
      <c r="E877" s="2" t="s">
        <v>41</v>
      </c>
      <c r="F877">
        <v>346434</v>
      </c>
      <c r="G877" s="44">
        <f t="shared" si="91"/>
        <v>44197</v>
      </c>
      <c r="H877" s="50">
        <f t="shared" si="92"/>
        <v>365</v>
      </c>
      <c r="I877" s="50">
        <f t="shared" si="93"/>
        <v>8199767023.8417444</v>
      </c>
      <c r="J877" s="46">
        <v>1477933</v>
      </c>
      <c r="K877" s="2" t="s">
        <v>37</v>
      </c>
      <c r="L877" s="52" t="str">
        <f t="shared" si="94"/>
        <v>20211231JPY</v>
      </c>
      <c r="M877">
        <f>VLOOKUP(L877,Mapping!$H$1:$K$25,4,0)</f>
        <v>152.00361000000001</v>
      </c>
      <c r="N877">
        <f t="shared" si="95"/>
        <v>5.2659218626740001E-2</v>
      </c>
      <c r="O877">
        <f t="shared" si="96"/>
        <v>0.22465115133813002</v>
      </c>
      <c r="P877">
        <f t="shared" si="97"/>
        <v>8.1997670238417442</v>
      </c>
      <c r="Q877" t="str">
        <f>VLOOKUP(VLOOKUP(C877,Mapping!$A$1:$C$17,3,0),Mapping!$E$1:$F$6,2,0)</f>
        <v>Vùng 02</v>
      </c>
    </row>
    <row r="878" spans="1:17" x14ac:dyDescent="0.3">
      <c r="A878" s="33">
        <v>44561</v>
      </c>
      <c r="B878">
        <v>2908</v>
      </c>
      <c r="C878">
        <v>25</v>
      </c>
      <c r="D878" s="38" t="s">
        <v>77</v>
      </c>
      <c r="E878" s="2" t="s">
        <v>41</v>
      </c>
      <c r="F878">
        <v>1149969</v>
      </c>
      <c r="G878" s="44">
        <f t="shared" si="91"/>
        <v>44197</v>
      </c>
      <c r="H878" s="50">
        <f t="shared" si="92"/>
        <v>365</v>
      </c>
      <c r="I878" s="50">
        <f t="shared" si="93"/>
        <v>28098649.000000004</v>
      </c>
      <c r="J878" s="46">
        <v>769826</v>
      </c>
      <c r="K878" s="2" t="s">
        <v>34</v>
      </c>
      <c r="L878" s="52" t="str">
        <f t="shared" si="94"/>
        <v>20211231VND</v>
      </c>
      <c r="M878">
        <f>VLOOKUP(L878,Mapping!$H$1:$K$25,4,0)</f>
        <v>1</v>
      </c>
      <c r="N878">
        <f t="shared" si="95"/>
        <v>1.149969E-3</v>
      </c>
      <c r="O878">
        <f t="shared" si="96"/>
        <v>7.6982600000000004E-4</v>
      </c>
      <c r="P878">
        <f t="shared" si="97"/>
        <v>2.8098649000000003E-2</v>
      </c>
      <c r="Q878" t="str">
        <f>VLOOKUP(VLOOKUP(C878,Mapping!$A$1:$C$17,3,0),Mapping!$E$1:$F$6,2,0)</f>
        <v>Vùng 01</v>
      </c>
    </row>
    <row r="879" spans="1:17" x14ac:dyDescent="0.3">
      <c r="A879" s="33">
        <v>44561</v>
      </c>
      <c r="B879">
        <v>2909</v>
      </c>
      <c r="C879">
        <v>25</v>
      </c>
      <c r="D879" s="38" t="s">
        <v>77</v>
      </c>
      <c r="E879" s="2" t="s">
        <v>41</v>
      </c>
      <c r="F879">
        <v>1873839</v>
      </c>
      <c r="G879" s="44">
        <f t="shared" si="91"/>
        <v>44197</v>
      </c>
      <c r="H879" s="50">
        <f t="shared" si="92"/>
        <v>365</v>
      </c>
      <c r="I879" s="50">
        <f t="shared" si="93"/>
        <v>33004723.499999996</v>
      </c>
      <c r="J879" s="46">
        <v>904239</v>
      </c>
      <c r="K879" s="2" t="s">
        <v>34</v>
      </c>
      <c r="L879" s="52" t="str">
        <f t="shared" si="94"/>
        <v>20211231VND</v>
      </c>
      <c r="M879">
        <f>VLOOKUP(L879,Mapping!$H$1:$K$25,4,0)</f>
        <v>1</v>
      </c>
      <c r="N879">
        <f t="shared" si="95"/>
        <v>1.873839E-3</v>
      </c>
      <c r="O879">
        <f t="shared" si="96"/>
        <v>9.0423900000000004E-4</v>
      </c>
      <c r="P879">
        <f t="shared" si="97"/>
        <v>3.3004723499999999E-2</v>
      </c>
      <c r="Q879" t="str">
        <f>VLOOKUP(VLOOKUP(C879,Mapping!$A$1:$C$17,3,0),Mapping!$E$1:$F$6,2,0)</f>
        <v>Vùng 01</v>
      </c>
    </row>
    <row r="880" spans="1:17" x14ac:dyDescent="0.3">
      <c r="A880" s="33">
        <v>44561</v>
      </c>
      <c r="B880">
        <v>2909</v>
      </c>
      <c r="C880">
        <v>20</v>
      </c>
      <c r="D880" s="38" t="s">
        <v>77</v>
      </c>
      <c r="E880" s="2" t="s">
        <v>41</v>
      </c>
      <c r="F880">
        <v>591225</v>
      </c>
      <c r="G880" s="44">
        <f t="shared" si="91"/>
        <v>44197</v>
      </c>
      <c r="H880" s="50">
        <f t="shared" si="92"/>
        <v>365</v>
      </c>
      <c r="I880" s="50">
        <f t="shared" si="93"/>
        <v>23516366</v>
      </c>
      <c r="J880" s="46">
        <v>644284</v>
      </c>
      <c r="K880" s="2" t="s">
        <v>34</v>
      </c>
      <c r="L880" s="52" t="str">
        <f t="shared" si="94"/>
        <v>20211231VND</v>
      </c>
      <c r="M880">
        <f>VLOOKUP(L880,Mapping!$H$1:$K$25,4,0)</f>
        <v>1</v>
      </c>
      <c r="N880">
        <f t="shared" si="95"/>
        <v>5.9122500000000002E-4</v>
      </c>
      <c r="O880">
        <f t="shared" si="96"/>
        <v>6.4428399999999996E-4</v>
      </c>
      <c r="P880">
        <f t="shared" si="97"/>
        <v>2.3516366E-2</v>
      </c>
      <c r="Q880" t="str">
        <f>VLOOKUP(VLOOKUP(C880,Mapping!$A$1:$C$17,3,0),Mapping!$E$1:$F$6,2,0)</f>
        <v>Vùng 02</v>
      </c>
    </row>
    <row r="881" spans="1:17" x14ac:dyDescent="0.3">
      <c r="A881" s="33">
        <v>44561</v>
      </c>
      <c r="B881">
        <v>2909</v>
      </c>
      <c r="C881">
        <v>43</v>
      </c>
      <c r="D881" s="38" t="s">
        <v>77</v>
      </c>
      <c r="E881" s="2" t="s">
        <v>41</v>
      </c>
      <c r="F881">
        <v>1794669</v>
      </c>
      <c r="G881" s="44">
        <f t="shared" si="91"/>
        <v>44197</v>
      </c>
      <c r="H881" s="50">
        <f t="shared" si="92"/>
        <v>365</v>
      </c>
      <c r="I881" s="50">
        <f t="shared" si="93"/>
        <v>15493483.5</v>
      </c>
      <c r="J881" s="46">
        <v>424479</v>
      </c>
      <c r="K881" s="2" t="s">
        <v>34</v>
      </c>
      <c r="L881" s="52" t="str">
        <f t="shared" si="94"/>
        <v>20211231VND</v>
      </c>
      <c r="M881">
        <f>VLOOKUP(L881,Mapping!$H$1:$K$25,4,0)</f>
        <v>1</v>
      </c>
      <c r="N881">
        <f t="shared" si="95"/>
        <v>1.794669E-3</v>
      </c>
      <c r="O881">
        <f t="shared" si="96"/>
        <v>4.2447900000000001E-4</v>
      </c>
      <c r="P881">
        <f t="shared" si="97"/>
        <v>1.54934835E-2</v>
      </c>
      <c r="Q881" t="str">
        <f>VLOOKUP(VLOOKUP(C881,Mapping!$A$1:$C$17,3,0),Mapping!$E$1:$F$6,2,0)</f>
        <v>Vùng 04</v>
      </c>
    </row>
    <row r="882" spans="1:17" x14ac:dyDescent="0.3">
      <c r="A882" s="33">
        <v>44561</v>
      </c>
      <c r="B882">
        <v>2911</v>
      </c>
      <c r="C882">
        <v>20</v>
      </c>
      <c r="D882" s="38" t="s">
        <v>77</v>
      </c>
      <c r="E882" s="2" t="s">
        <v>41</v>
      </c>
      <c r="F882">
        <v>1413284</v>
      </c>
      <c r="G882" s="44">
        <f t="shared" si="91"/>
        <v>44197</v>
      </c>
      <c r="H882" s="50">
        <f t="shared" si="92"/>
        <v>365</v>
      </c>
      <c r="I882" s="50">
        <f t="shared" si="93"/>
        <v>55056636.5</v>
      </c>
      <c r="J882" s="46">
        <v>1508401</v>
      </c>
      <c r="K882" s="2" t="s">
        <v>34</v>
      </c>
      <c r="L882" s="52" t="str">
        <f t="shared" si="94"/>
        <v>20211231VND</v>
      </c>
      <c r="M882">
        <f>VLOOKUP(L882,Mapping!$H$1:$K$25,4,0)</f>
        <v>1</v>
      </c>
      <c r="N882">
        <f t="shared" si="95"/>
        <v>1.4132839999999999E-3</v>
      </c>
      <c r="O882">
        <f t="shared" si="96"/>
        <v>1.5084009999999999E-3</v>
      </c>
      <c r="P882">
        <f t="shared" si="97"/>
        <v>5.5056636499999999E-2</v>
      </c>
      <c r="Q882" t="str">
        <f>VLOOKUP(VLOOKUP(C882,Mapping!$A$1:$C$17,3,0),Mapping!$E$1:$F$6,2,0)</f>
        <v>Vùng 02</v>
      </c>
    </row>
    <row r="883" spans="1:17" x14ac:dyDescent="0.3">
      <c r="A883" s="33">
        <v>44561</v>
      </c>
      <c r="B883">
        <v>2911</v>
      </c>
      <c r="C883">
        <v>20</v>
      </c>
      <c r="D883" s="38" t="s">
        <v>77</v>
      </c>
      <c r="E883" s="2" t="s">
        <v>41</v>
      </c>
      <c r="F883">
        <v>1296573</v>
      </c>
      <c r="G883" s="44">
        <f t="shared" si="91"/>
        <v>44197</v>
      </c>
      <c r="H883" s="50">
        <f t="shared" si="92"/>
        <v>365</v>
      </c>
      <c r="I883" s="50">
        <f t="shared" si="93"/>
        <v>1001009331595.746</v>
      </c>
      <c r="J883" s="46">
        <v>1244449</v>
      </c>
      <c r="K883" s="2" t="s">
        <v>35</v>
      </c>
      <c r="L883" s="52" t="str">
        <f t="shared" si="94"/>
        <v>20211231USD</v>
      </c>
      <c r="M883">
        <f>VLOOKUP(L883,Mapping!$H$1:$K$25,4,0)</f>
        <v>22037.795999999998</v>
      </c>
      <c r="N883">
        <f t="shared" si="95"/>
        <v>28.573611273107996</v>
      </c>
      <c r="O883">
        <f t="shared" si="96"/>
        <v>27.424913194403999</v>
      </c>
      <c r="P883">
        <f t="shared" si="97"/>
        <v>1001.0093315957459</v>
      </c>
      <c r="Q883" t="str">
        <f>VLOOKUP(VLOOKUP(C883,Mapping!$A$1:$C$17,3,0),Mapping!$E$1:$F$6,2,0)</f>
        <v>Vùng 02</v>
      </c>
    </row>
    <row r="884" spans="1:17" x14ac:dyDescent="0.3">
      <c r="A884" s="33">
        <v>44561</v>
      </c>
      <c r="B884">
        <v>2912</v>
      </c>
      <c r="C884">
        <v>23</v>
      </c>
      <c r="D884" s="38" t="s">
        <v>77</v>
      </c>
      <c r="E884" s="2" t="s">
        <v>41</v>
      </c>
      <c r="F884">
        <v>426874</v>
      </c>
      <c r="G884" s="44">
        <f t="shared" si="91"/>
        <v>44197</v>
      </c>
      <c r="H884" s="50">
        <f t="shared" si="92"/>
        <v>365</v>
      </c>
      <c r="I884" s="50">
        <f t="shared" si="93"/>
        <v>51352361</v>
      </c>
      <c r="J884" s="46">
        <v>1406914</v>
      </c>
      <c r="K884" s="2" t="s">
        <v>34</v>
      </c>
      <c r="L884" s="52" t="str">
        <f t="shared" si="94"/>
        <v>20211231VND</v>
      </c>
      <c r="M884">
        <f>VLOOKUP(L884,Mapping!$H$1:$K$25,4,0)</f>
        <v>1</v>
      </c>
      <c r="N884">
        <f t="shared" si="95"/>
        <v>4.2687399999999999E-4</v>
      </c>
      <c r="O884">
        <f t="shared" si="96"/>
        <v>1.406914E-3</v>
      </c>
      <c r="P884">
        <f t="shared" si="97"/>
        <v>5.1352360999999999E-2</v>
      </c>
      <c r="Q884" t="str">
        <f>VLOOKUP(VLOOKUP(C884,Mapping!$A$1:$C$17,3,0),Mapping!$E$1:$F$6,2,0)</f>
        <v>Vùng 02</v>
      </c>
    </row>
    <row r="885" spans="1:17" x14ac:dyDescent="0.3">
      <c r="A885" s="33">
        <v>44561</v>
      </c>
      <c r="B885">
        <v>2913</v>
      </c>
      <c r="C885">
        <v>34</v>
      </c>
      <c r="D885" s="38" t="s">
        <v>77</v>
      </c>
      <c r="E885" s="2" t="s">
        <v>41</v>
      </c>
      <c r="F885">
        <v>1591777</v>
      </c>
      <c r="G885" s="44">
        <f t="shared" si="91"/>
        <v>44197</v>
      </c>
      <c r="H885" s="50">
        <f t="shared" si="92"/>
        <v>365</v>
      </c>
      <c r="I885" s="50">
        <f t="shared" si="93"/>
        <v>70007511</v>
      </c>
      <c r="J885" s="46">
        <v>1918014</v>
      </c>
      <c r="K885" s="2" t="s">
        <v>34</v>
      </c>
      <c r="L885" s="52" t="str">
        <f t="shared" si="94"/>
        <v>20211231VND</v>
      </c>
      <c r="M885">
        <f>VLOOKUP(L885,Mapping!$H$1:$K$25,4,0)</f>
        <v>1</v>
      </c>
      <c r="N885">
        <f t="shared" si="95"/>
        <v>1.5917769999999999E-3</v>
      </c>
      <c r="O885">
        <f t="shared" si="96"/>
        <v>1.918014E-3</v>
      </c>
      <c r="P885">
        <f t="shared" si="97"/>
        <v>7.0007510999999994E-2</v>
      </c>
      <c r="Q885" t="str">
        <f>VLOOKUP(VLOOKUP(C885,Mapping!$A$1:$C$17,3,0),Mapping!$E$1:$F$6,2,0)</f>
        <v>Vùng 02</v>
      </c>
    </row>
    <row r="886" spans="1:17" x14ac:dyDescent="0.3">
      <c r="A886" s="33">
        <v>44561</v>
      </c>
      <c r="B886">
        <v>2913</v>
      </c>
      <c r="C886">
        <v>12</v>
      </c>
      <c r="D886" s="38" t="s">
        <v>77</v>
      </c>
      <c r="E886" s="2" t="s">
        <v>41</v>
      </c>
      <c r="F886">
        <v>534208</v>
      </c>
      <c r="G886" s="44">
        <f t="shared" si="91"/>
        <v>44197</v>
      </c>
      <c r="H886" s="50">
        <f t="shared" si="92"/>
        <v>365</v>
      </c>
      <c r="I886" s="50">
        <f t="shared" si="93"/>
        <v>50210349</v>
      </c>
      <c r="J886" s="46">
        <v>1375626</v>
      </c>
      <c r="K886" s="2" t="s">
        <v>34</v>
      </c>
      <c r="L886" s="52" t="str">
        <f t="shared" si="94"/>
        <v>20211231VND</v>
      </c>
      <c r="M886">
        <f>VLOOKUP(L886,Mapping!$H$1:$K$25,4,0)</f>
        <v>1</v>
      </c>
      <c r="N886">
        <f t="shared" si="95"/>
        <v>5.3420799999999999E-4</v>
      </c>
      <c r="O886">
        <f t="shared" si="96"/>
        <v>1.375626E-3</v>
      </c>
      <c r="P886">
        <f t="shared" si="97"/>
        <v>5.0210349000000001E-2</v>
      </c>
      <c r="Q886" t="str">
        <f>VLOOKUP(VLOOKUP(C886,Mapping!$A$1:$C$17,3,0),Mapping!$E$1:$F$6,2,0)</f>
        <v>Vùng 03</v>
      </c>
    </row>
    <row r="887" spans="1:17" x14ac:dyDescent="0.3">
      <c r="A887" s="33">
        <v>44561</v>
      </c>
      <c r="B887">
        <v>2915</v>
      </c>
      <c r="C887">
        <v>26</v>
      </c>
      <c r="D887" s="38" t="s">
        <v>77</v>
      </c>
      <c r="E887" s="2" t="s">
        <v>41</v>
      </c>
      <c r="F887">
        <v>1610604</v>
      </c>
      <c r="G887" s="44">
        <f t="shared" si="91"/>
        <v>44197</v>
      </c>
      <c r="H887" s="50">
        <f t="shared" si="92"/>
        <v>365</v>
      </c>
      <c r="I887" s="50">
        <f t="shared" si="93"/>
        <v>69969989</v>
      </c>
      <c r="J887" s="46">
        <v>1916986</v>
      </c>
      <c r="K887" s="2" t="s">
        <v>34</v>
      </c>
      <c r="L887" s="52" t="str">
        <f t="shared" si="94"/>
        <v>20211231VND</v>
      </c>
      <c r="M887">
        <f>VLOOKUP(L887,Mapping!$H$1:$K$25,4,0)</f>
        <v>1</v>
      </c>
      <c r="N887">
        <f t="shared" si="95"/>
        <v>1.6106040000000001E-3</v>
      </c>
      <c r="O887">
        <f t="shared" si="96"/>
        <v>1.9169860000000001E-3</v>
      </c>
      <c r="P887">
        <f t="shared" si="97"/>
        <v>6.9969988999999996E-2</v>
      </c>
      <c r="Q887" t="str">
        <f>VLOOKUP(VLOOKUP(C887,Mapping!$A$1:$C$17,3,0),Mapping!$E$1:$F$6,2,0)</f>
        <v>Vùng 04</v>
      </c>
    </row>
    <row r="888" spans="1:17" x14ac:dyDescent="0.3">
      <c r="A888" s="33">
        <v>44561</v>
      </c>
      <c r="B888">
        <v>2916</v>
      </c>
      <c r="C888">
        <v>43</v>
      </c>
      <c r="D888" s="38" t="s">
        <v>77</v>
      </c>
      <c r="E888" s="2" t="s">
        <v>41</v>
      </c>
      <c r="F888">
        <v>1389708</v>
      </c>
      <c r="G888" s="44">
        <f t="shared" si="91"/>
        <v>44197</v>
      </c>
      <c r="H888" s="50">
        <f t="shared" si="92"/>
        <v>365</v>
      </c>
      <c r="I888" s="50">
        <f t="shared" si="93"/>
        <v>3793846.5</v>
      </c>
      <c r="J888" s="46">
        <v>103941</v>
      </c>
      <c r="K888" s="2" t="s">
        <v>34</v>
      </c>
      <c r="L888" s="52" t="str">
        <f t="shared" si="94"/>
        <v>20211231VND</v>
      </c>
      <c r="M888">
        <f>VLOOKUP(L888,Mapping!$H$1:$K$25,4,0)</f>
        <v>1</v>
      </c>
      <c r="N888">
        <f t="shared" si="95"/>
        <v>1.3897079999999999E-3</v>
      </c>
      <c r="O888">
        <f t="shared" si="96"/>
        <v>1.03941E-4</v>
      </c>
      <c r="P888">
        <f t="shared" si="97"/>
        <v>3.7938465000000002E-3</v>
      </c>
      <c r="Q888" t="str">
        <f>VLOOKUP(VLOOKUP(C888,Mapping!$A$1:$C$17,3,0),Mapping!$E$1:$F$6,2,0)</f>
        <v>Vùng 04</v>
      </c>
    </row>
    <row r="889" spans="1:17" x14ac:dyDescent="0.3">
      <c r="A889" s="33">
        <v>44561</v>
      </c>
      <c r="B889">
        <v>2919</v>
      </c>
      <c r="C889">
        <v>26</v>
      </c>
      <c r="D889" s="38" t="s">
        <v>77</v>
      </c>
      <c r="E889" s="2" t="s">
        <v>41</v>
      </c>
      <c r="F889">
        <v>4856264</v>
      </c>
      <c r="G889" s="44">
        <f t="shared" si="91"/>
        <v>44197</v>
      </c>
      <c r="H889" s="50">
        <f t="shared" si="92"/>
        <v>365</v>
      </c>
      <c r="I889" s="50">
        <f t="shared" si="93"/>
        <v>86473099</v>
      </c>
      <c r="J889" s="46">
        <v>2369126</v>
      </c>
      <c r="K889" s="2" t="s">
        <v>34</v>
      </c>
      <c r="L889" s="52" t="str">
        <f t="shared" si="94"/>
        <v>20211231VND</v>
      </c>
      <c r="M889">
        <f>VLOOKUP(L889,Mapping!$H$1:$K$25,4,0)</f>
        <v>1</v>
      </c>
      <c r="N889">
        <f t="shared" si="95"/>
        <v>4.8562639999999999E-3</v>
      </c>
      <c r="O889">
        <f t="shared" si="96"/>
        <v>2.369126E-3</v>
      </c>
      <c r="P889">
        <f t="shared" si="97"/>
        <v>8.6473098999999998E-2</v>
      </c>
      <c r="Q889" t="str">
        <f>VLOOKUP(VLOOKUP(C889,Mapping!$A$1:$C$17,3,0),Mapping!$E$1:$F$6,2,0)</f>
        <v>Vùng 04</v>
      </c>
    </row>
    <row r="890" spans="1:17" x14ac:dyDescent="0.3">
      <c r="A890" s="33">
        <v>44561</v>
      </c>
      <c r="B890">
        <v>2919</v>
      </c>
      <c r="C890">
        <v>11</v>
      </c>
      <c r="D890" s="38" t="s">
        <v>77</v>
      </c>
      <c r="E890" s="2" t="s">
        <v>41</v>
      </c>
      <c r="F890">
        <v>401057</v>
      </c>
      <c r="G890" s="44">
        <f t="shared" si="91"/>
        <v>44197</v>
      </c>
      <c r="H890" s="50">
        <f t="shared" si="92"/>
        <v>365</v>
      </c>
      <c r="I890" s="50">
        <f t="shared" si="93"/>
        <v>67440101</v>
      </c>
      <c r="J890" s="46">
        <v>1847674</v>
      </c>
      <c r="K890" s="2" t="s">
        <v>34</v>
      </c>
      <c r="L890" s="52" t="str">
        <f t="shared" si="94"/>
        <v>20211231VND</v>
      </c>
      <c r="M890">
        <f>VLOOKUP(L890,Mapping!$H$1:$K$25,4,0)</f>
        <v>1</v>
      </c>
      <c r="N890">
        <f t="shared" si="95"/>
        <v>4.0105700000000002E-4</v>
      </c>
      <c r="O890">
        <f t="shared" si="96"/>
        <v>1.8476740000000001E-3</v>
      </c>
      <c r="P890">
        <f t="shared" si="97"/>
        <v>6.7440101000000002E-2</v>
      </c>
      <c r="Q890" t="str">
        <f>VLOOKUP(VLOOKUP(C890,Mapping!$A$1:$C$17,3,0),Mapping!$E$1:$F$6,2,0)</f>
        <v>Vùng 01</v>
      </c>
    </row>
    <row r="891" spans="1:17" x14ac:dyDescent="0.3">
      <c r="A891" s="33">
        <v>44561</v>
      </c>
      <c r="B891">
        <v>2919</v>
      </c>
      <c r="C891">
        <v>23</v>
      </c>
      <c r="D891" s="38" t="s">
        <v>77</v>
      </c>
      <c r="E891" s="2" t="s">
        <v>41</v>
      </c>
      <c r="F891">
        <v>522707</v>
      </c>
      <c r="G891" s="44">
        <f t="shared" si="91"/>
        <v>44197</v>
      </c>
      <c r="H891" s="50">
        <f t="shared" si="92"/>
        <v>365</v>
      </c>
      <c r="I891" s="50">
        <f t="shared" si="93"/>
        <v>32683633</v>
      </c>
      <c r="J891" s="46">
        <v>895442</v>
      </c>
      <c r="K891" s="2" t="s">
        <v>34</v>
      </c>
      <c r="L891" s="52" t="str">
        <f t="shared" si="94"/>
        <v>20211231VND</v>
      </c>
      <c r="M891">
        <f>VLOOKUP(L891,Mapping!$H$1:$K$25,4,0)</f>
        <v>1</v>
      </c>
      <c r="N891">
        <f t="shared" si="95"/>
        <v>5.2270699999999997E-4</v>
      </c>
      <c r="O891">
        <f t="shared" si="96"/>
        <v>8.9544199999999998E-4</v>
      </c>
      <c r="P891">
        <f t="shared" si="97"/>
        <v>3.2683632999999997E-2</v>
      </c>
      <c r="Q891" t="str">
        <f>VLOOKUP(VLOOKUP(C891,Mapping!$A$1:$C$17,3,0),Mapping!$E$1:$F$6,2,0)</f>
        <v>Vùng 02</v>
      </c>
    </row>
    <row r="892" spans="1:17" x14ac:dyDescent="0.3">
      <c r="A892" s="33">
        <v>44561</v>
      </c>
      <c r="B892">
        <v>2920</v>
      </c>
      <c r="C892">
        <v>11</v>
      </c>
      <c r="D892" s="38" t="s">
        <v>77</v>
      </c>
      <c r="E892" s="2" t="s">
        <v>41</v>
      </c>
      <c r="F892">
        <v>1449170</v>
      </c>
      <c r="G892" s="44">
        <f t="shared" si="91"/>
        <v>44197</v>
      </c>
      <c r="H892" s="50">
        <f t="shared" si="92"/>
        <v>365</v>
      </c>
      <c r="I892" s="50">
        <f t="shared" si="93"/>
        <v>68123965</v>
      </c>
      <c r="J892" s="46">
        <v>1866410</v>
      </c>
      <c r="K892" s="2" t="s">
        <v>34</v>
      </c>
      <c r="L892" s="52" t="str">
        <f t="shared" si="94"/>
        <v>20211231VND</v>
      </c>
      <c r="M892">
        <f>VLOOKUP(L892,Mapping!$H$1:$K$25,4,0)</f>
        <v>1</v>
      </c>
      <c r="N892">
        <f t="shared" si="95"/>
        <v>1.4491700000000001E-3</v>
      </c>
      <c r="O892">
        <f t="shared" si="96"/>
        <v>1.86641E-3</v>
      </c>
      <c r="P892">
        <f t="shared" si="97"/>
        <v>6.8123964999999995E-2</v>
      </c>
      <c r="Q892" t="str">
        <f>VLOOKUP(VLOOKUP(C892,Mapping!$A$1:$C$17,3,0),Mapping!$E$1:$F$6,2,0)</f>
        <v>Vùng 01</v>
      </c>
    </row>
    <row r="893" spans="1:17" x14ac:dyDescent="0.3">
      <c r="A893" s="33">
        <v>44561</v>
      </c>
      <c r="B893">
        <v>2924</v>
      </c>
      <c r="C893">
        <v>20</v>
      </c>
      <c r="D893" s="38" t="s">
        <v>77</v>
      </c>
      <c r="E893" s="2" t="s">
        <v>41</v>
      </c>
      <c r="F893">
        <v>7324447</v>
      </c>
      <c r="G893" s="44">
        <f t="shared" si="91"/>
        <v>44197</v>
      </c>
      <c r="H893" s="50">
        <f t="shared" si="92"/>
        <v>365</v>
      </c>
      <c r="I893" s="50">
        <f t="shared" si="93"/>
        <v>313587706</v>
      </c>
      <c r="J893" s="46">
        <v>8591444</v>
      </c>
      <c r="K893" s="2" t="s">
        <v>34</v>
      </c>
      <c r="L893" s="52" t="str">
        <f t="shared" si="94"/>
        <v>20211231VND</v>
      </c>
      <c r="M893">
        <f>VLOOKUP(L893,Mapping!$H$1:$K$25,4,0)</f>
        <v>1</v>
      </c>
      <c r="N893">
        <f t="shared" si="95"/>
        <v>7.3244470000000004E-3</v>
      </c>
      <c r="O893">
        <f t="shared" si="96"/>
        <v>8.5914440000000002E-3</v>
      </c>
      <c r="P893">
        <f t="shared" si="97"/>
        <v>0.31358770600000002</v>
      </c>
      <c r="Q893" t="str">
        <f>VLOOKUP(VLOOKUP(C893,Mapping!$A$1:$C$17,3,0),Mapping!$E$1:$F$6,2,0)</f>
        <v>Vùng 02</v>
      </c>
    </row>
    <row r="894" spans="1:17" x14ac:dyDescent="0.3">
      <c r="A894" s="33">
        <v>44561</v>
      </c>
      <c r="B894">
        <v>2924</v>
      </c>
      <c r="C894">
        <v>20</v>
      </c>
      <c r="D894" s="38" t="s">
        <v>77</v>
      </c>
      <c r="E894" s="2" t="s">
        <v>41</v>
      </c>
      <c r="F894">
        <v>181040</v>
      </c>
      <c r="G894" s="44">
        <f t="shared" si="91"/>
        <v>44197</v>
      </c>
      <c r="H894" s="50">
        <f t="shared" si="92"/>
        <v>365</v>
      </c>
      <c r="I894" s="50">
        <f t="shared" si="93"/>
        <v>27518992.5</v>
      </c>
      <c r="J894" s="46">
        <v>753945</v>
      </c>
      <c r="K894" s="2" t="s">
        <v>34</v>
      </c>
      <c r="L894" s="52" t="str">
        <f t="shared" si="94"/>
        <v>20211231VND</v>
      </c>
      <c r="M894">
        <f>VLOOKUP(L894,Mapping!$H$1:$K$25,4,0)</f>
        <v>1</v>
      </c>
      <c r="N894">
        <f t="shared" si="95"/>
        <v>1.8103999999999999E-4</v>
      </c>
      <c r="O894">
        <f t="shared" si="96"/>
        <v>7.5394500000000001E-4</v>
      </c>
      <c r="P894">
        <f t="shared" si="97"/>
        <v>2.7518992499999999E-2</v>
      </c>
      <c r="Q894" t="str">
        <f>VLOOKUP(VLOOKUP(C894,Mapping!$A$1:$C$17,3,0),Mapping!$E$1:$F$6,2,0)</f>
        <v>Vùng 02</v>
      </c>
    </row>
    <row r="895" spans="1:17" x14ac:dyDescent="0.3">
      <c r="A895" s="33">
        <v>44561</v>
      </c>
      <c r="B895">
        <v>2924</v>
      </c>
      <c r="C895">
        <v>20</v>
      </c>
      <c r="D895" s="38" t="s">
        <v>77</v>
      </c>
      <c r="E895" s="2" t="s">
        <v>41</v>
      </c>
      <c r="F895">
        <v>1143223</v>
      </c>
      <c r="G895" s="44">
        <f t="shared" si="91"/>
        <v>44197</v>
      </c>
      <c r="H895" s="50">
        <f t="shared" si="92"/>
        <v>365</v>
      </c>
      <c r="I895" s="50">
        <f t="shared" si="93"/>
        <v>130249159281.45</v>
      </c>
      <c r="J895" s="46">
        <v>161925</v>
      </c>
      <c r="K895" s="2" t="s">
        <v>35</v>
      </c>
      <c r="L895" s="52" t="str">
        <f t="shared" si="94"/>
        <v>20211231USD</v>
      </c>
      <c r="M895">
        <f>VLOOKUP(L895,Mapping!$H$1:$K$25,4,0)</f>
        <v>22037.795999999998</v>
      </c>
      <c r="N895">
        <f t="shared" si="95"/>
        <v>25.194115256507999</v>
      </c>
      <c r="O895">
        <f t="shared" si="96"/>
        <v>3.5684701172999995</v>
      </c>
      <c r="P895">
        <f t="shared" si="97"/>
        <v>130.24915928145001</v>
      </c>
      <c r="Q895" t="str">
        <f>VLOOKUP(VLOOKUP(C895,Mapping!$A$1:$C$17,3,0),Mapping!$E$1:$F$6,2,0)</f>
        <v>Vùng 02</v>
      </c>
    </row>
    <row r="896" spans="1:17" x14ac:dyDescent="0.3">
      <c r="A896" s="33">
        <v>44561</v>
      </c>
      <c r="B896">
        <v>2925</v>
      </c>
      <c r="C896">
        <v>11</v>
      </c>
      <c r="D896" s="38" t="s">
        <v>77</v>
      </c>
      <c r="E896" s="2" t="s">
        <v>41</v>
      </c>
      <c r="F896">
        <v>83870</v>
      </c>
      <c r="G896" s="44">
        <f t="shared" si="91"/>
        <v>44197</v>
      </c>
      <c r="H896" s="50">
        <f t="shared" si="92"/>
        <v>365</v>
      </c>
      <c r="I896" s="50">
        <f t="shared" si="93"/>
        <v>49059832.5</v>
      </c>
      <c r="J896" s="46">
        <v>1344105</v>
      </c>
      <c r="K896" s="2" t="s">
        <v>34</v>
      </c>
      <c r="L896" s="52" t="str">
        <f t="shared" si="94"/>
        <v>20211231VND</v>
      </c>
      <c r="M896">
        <f>VLOOKUP(L896,Mapping!$H$1:$K$25,4,0)</f>
        <v>1</v>
      </c>
      <c r="N896">
        <f t="shared" si="95"/>
        <v>8.3869999999999995E-5</v>
      </c>
      <c r="O896">
        <f t="shared" si="96"/>
        <v>1.344105E-3</v>
      </c>
      <c r="P896">
        <f t="shared" si="97"/>
        <v>4.9059832499999997E-2</v>
      </c>
      <c r="Q896" t="str">
        <f>VLOOKUP(VLOOKUP(C896,Mapping!$A$1:$C$17,3,0),Mapping!$E$1:$F$6,2,0)</f>
        <v>Vùng 01</v>
      </c>
    </row>
    <row r="897" spans="1:17" x14ac:dyDescent="0.3">
      <c r="A897" s="33">
        <v>44561</v>
      </c>
      <c r="B897">
        <v>2926</v>
      </c>
      <c r="C897">
        <v>25</v>
      </c>
      <c r="D897" s="38" t="s">
        <v>77</v>
      </c>
      <c r="E897" s="2" t="s">
        <v>41</v>
      </c>
      <c r="F897">
        <v>1988778</v>
      </c>
      <c r="G897" s="44">
        <f t="shared" si="91"/>
        <v>44197</v>
      </c>
      <c r="H897" s="50">
        <f t="shared" si="92"/>
        <v>365</v>
      </c>
      <c r="I897" s="50">
        <f t="shared" si="93"/>
        <v>56089841.999999993</v>
      </c>
      <c r="J897" s="46">
        <v>1536708</v>
      </c>
      <c r="K897" s="2" t="s">
        <v>34</v>
      </c>
      <c r="L897" s="52" t="str">
        <f t="shared" si="94"/>
        <v>20211231VND</v>
      </c>
      <c r="M897">
        <f>VLOOKUP(L897,Mapping!$H$1:$K$25,4,0)</f>
        <v>1</v>
      </c>
      <c r="N897">
        <f t="shared" si="95"/>
        <v>1.9887780000000001E-3</v>
      </c>
      <c r="O897">
        <f t="shared" si="96"/>
        <v>1.5367079999999999E-3</v>
      </c>
      <c r="P897">
        <f t="shared" si="97"/>
        <v>5.6089841999999994E-2</v>
      </c>
      <c r="Q897" t="str">
        <f>VLOOKUP(VLOOKUP(C897,Mapping!$A$1:$C$17,3,0),Mapping!$E$1:$F$6,2,0)</f>
        <v>Vùng 01</v>
      </c>
    </row>
    <row r="898" spans="1:17" x14ac:dyDescent="0.3">
      <c r="A898" s="33">
        <v>44561</v>
      </c>
      <c r="B898">
        <v>2928</v>
      </c>
      <c r="C898">
        <v>34</v>
      </c>
      <c r="D898" s="38" t="s">
        <v>77</v>
      </c>
      <c r="E898" s="2" t="s">
        <v>41</v>
      </c>
      <c r="F898">
        <v>390089</v>
      </c>
      <c r="G898" s="44">
        <f t="shared" ref="G898:G961" si="98">DATE(YEAR(A898),1,1)</f>
        <v>44197</v>
      </c>
      <c r="H898" s="50">
        <f t="shared" ref="H898:H961" si="99">DATEDIF(G898,A898,"D")+1</f>
        <v>365</v>
      </c>
      <c r="I898" s="50">
        <f t="shared" si="93"/>
        <v>53452571</v>
      </c>
      <c r="J898" s="46">
        <v>1464454</v>
      </c>
      <c r="K898" s="2" t="s">
        <v>34</v>
      </c>
      <c r="L898" s="52" t="str">
        <f t="shared" si="94"/>
        <v>20211231VND</v>
      </c>
      <c r="M898">
        <f>VLOOKUP(L898,Mapping!$H$1:$K$25,4,0)</f>
        <v>1</v>
      </c>
      <c r="N898">
        <f t="shared" si="95"/>
        <v>3.9008899999999998E-4</v>
      </c>
      <c r="O898">
        <f t="shared" si="96"/>
        <v>1.464454E-3</v>
      </c>
      <c r="P898">
        <f t="shared" si="97"/>
        <v>5.3452570999999997E-2</v>
      </c>
      <c r="Q898" t="str">
        <f>VLOOKUP(VLOOKUP(C898,Mapping!$A$1:$C$17,3,0),Mapping!$E$1:$F$6,2,0)</f>
        <v>Vùng 02</v>
      </c>
    </row>
    <row r="899" spans="1:17" x14ac:dyDescent="0.3">
      <c r="A899" s="33">
        <v>44561</v>
      </c>
      <c r="B899">
        <v>2935</v>
      </c>
      <c r="C899">
        <v>12</v>
      </c>
      <c r="D899" s="38" t="s">
        <v>77</v>
      </c>
      <c r="E899" s="2" t="s">
        <v>41</v>
      </c>
      <c r="F899">
        <v>1335152</v>
      </c>
      <c r="G899" s="44">
        <f t="shared" si="98"/>
        <v>44197</v>
      </c>
      <c r="H899" s="50">
        <f t="shared" si="99"/>
        <v>365</v>
      </c>
      <c r="I899" s="50">
        <f t="shared" ref="I899:I962" si="100">H899*(J899/10)*M899</f>
        <v>71428565.5</v>
      </c>
      <c r="J899" s="46">
        <v>1956947</v>
      </c>
      <c r="K899" s="2" t="s">
        <v>34</v>
      </c>
      <c r="L899" s="52" t="str">
        <f t="shared" ref="L899:L962" si="101">CONCATENATE(TEXT(A899,"YYYYMMDD"),K899)</f>
        <v>20211231VND</v>
      </c>
      <c r="M899">
        <f>VLOOKUP(L899,Mapping!$H$1:$K$25,4,0)</f>
        <v>1</v>
      </c>
      <c r="N899">
        <f t="shared" ref="N899:N962" si="102">F899*M899/10^9</f>
        <v>1.335152E-3</v>
      </c>
      <c r="O899">
        <f t="shared" ref="O899:O962" si="103">J899*M899/10^9</f>
        <v>1.9569470000000001E-3</v>
      </c>
      <c r="P899">
        <f t="shared" ref="P899:P962" si="104">I899/10^9</f>
        <v>7.1428565499999999E-2</v>
      </c>
      <c r="Q899" t="str">
        <f>VLOOKUP(VLOOKUP(C899,Mapping!$A$1:$C$17,3,0),Mapping!$E$1:$F$6,2,0)</f>
        <v>Vùng 03</v>
      </c>
    </row>
    <row r="900" spans="1:17" x14ac:dyDescent="0.3">
      <c r="A900" s="33">
        <v>44561</v>
      </c>
      <c r="B900">
        <v>2936</v>
      </c>
      <c r="C900">
        <v>25</v>
      </c>
      <c r="D900" s="38" t="s">
        <v>77</v>
      </c>
      <c r="E900" s="2" t="s">
        <v>41</v>
      </c>
      <c r="F900">
        <v>38471</v>
      </c>
      <c r="G900" s="44">
        <f t="shared" si="98"/>
        <v>44197</v>
      </c>
      <c r="H900" s="50">
        <f t="shared" si="99"/>
        <v>365</v>
      </c>
      <c r="I900" s="50">
        <f t="shared" si="100"/>
        <v>9768422</v>
      </c>
      <c r="J900" s="46">
        <v>267628</v>
      </c>
      <c r="K900" s="2" t="s">
        <v>34</v>
      </c>
      <c r="L900" s="52" t="str">
        <f t="shared" si="101"/>
        <v>20211231VND</v>
      </c>
      <c r="M900">
        <f>VLOOKUP(L900,Mapping!$H$1:$K$25,4,0)</f>
        <v>1</v>
      </c>
      <c r="N900">
        <f t="shared" si="102"/>
        <v>3.8470999999999998E-5</v>
      </c>
      <c r="O900">
        <f t="shared" si="103"/>
        <v>2.6762800000000001E-4</v>
      </c>
      <c r="P900">
        <f t="shared" si="104"/>
        <v>9.7684220000000006E-3</v>
      </c>
      <c r="Q900" t="str">
        <f>VLOOKUP(VLOOKUP(C900,Mapping!$A$1:$C$17,3,0),Mapping!$E$1:$F$6,2,0)</f>
        <v>Vùng 01</v>
      </c>
    </row>
    <row r="901" spans="1:17" x14ac:dyDescent="0.3">
      <c r="A901" s="33">
        <v>44561</v>
      </c>
      <c r="B901">
        <v>2937</v>
      </c>
      <c r="C901">
        <v>34</v>
      </c>
      <c r="D901" s="38" t="s">
        <v>77</v>
      </c>
      <c r="E901" s="2" t="s">
        <v>41</v>
      </c>
      <c r="F901">
        <v>1274157</v>
      </c>
      <c r="G901" s="44">
        <f t="shared" si="98"/>
        <v>44197</v>
      </c>
      <c r="H901" s="50">
        <f t="shared" si="99"/>
        <v>365</v>
      </c>
      <c r="I901" s="50">
        <f t="shared" si="100"/>
        <v>32704620.5</v>
      </c>
      <c r="J901" s="46">
        <v>896017</v>
      </c>
      <c r="K901" s="2" t="s">
        <v>34</v>
      </c>
      <c r="L901" s="52" t="str">
        <f t="shared" si="101"/>
        <v>20211231VND</v>
      </c>
      <c r="M901">
        <f>VLOOKUP(L901,Mapping!$H$1:$K$25,4,0)</f>
        <v>1</v>
      </c>
      <c r="N901">
        <f t="shared" si="102"/>
        <v>1.2741569999999999E-3</v>
      </c>
      <c r="O901">
        <f t="shared" si="103"/>
        <v>8.9601700000000004E-4</v>
      </c>
      <c r="P901">
        <f t="shared" si="104"/>
        <v>3.2704620500000003E-2</v>
      </c>
      <c r="Q901" t="str">
        <f>VLOOKUP(VLOOKUP(C901,Mapping!$A$1:$C$17,3,0),Mapping!$E$1:$F$6,2,0)</f>
        <v>Vùng 02</v>
      </c>
    </row>
    <row r="902" spans="1:17" x14ac:dyDescent="0.3">
      <c r="A902" s="33">
        <v>44561</v>
      </c>
      <c r="B902">
        <v>2940</v>
      </c>
      <c r="C902">
        <v>23</v>
      </c>
      <c r="D902" s="38" t="s">
        <v>77</v>
      </c>
      <c r="E902" s="2" t="s">
        <v>41</v>
      </c>
      <c r="F902">
        <v>1011842</v>
      </c>
      <c r="G902" s="44">
        <f t="shared" si="98"/>
        <v>44197</v>
      </c>
      <c r="H902" s="50">
        <f t="shared" si="99"/>
        <v>365</v>
      </c>
      <c r="I902" s="50">
        <f t="shared" si="100"/>
        <v>38902539.5</v>
      </c>
      <c r="J902" s="46">
        <v>1065823</v>
      </c>
      <c r="K902" s="2" t="s">
        <v>34</v>
      </c>
      <c r="L902" s="52" t="str">
        <f t="shared" si="101"/>
        <v>20211231VND</v>
      </c>
      <c r="M902">
        <f>VLOOKUP(L902,Mapping!$H$1:$K$25,4,0)</f>
        <v>1</v>
      </c>
      <c r="N902">
        <f t="shared" si="102"/>
        <v>1.011842E-3</v>
      </c>
      <c r="O902">
        <f t="shared" si="103"/>
        <v>1.065823E-3</v>
      </c>
      <c r="P902">
        <f t="shared" si="104"/>
        <v>3.89025395E-2</v>
      </c>
      <c r="Q902" t="str">
        <f>VLOOKUP(VLOOKUP(C902,Mapping!$A$1:$C$17,3,0),Mapping!$E$1:$F$6,2,0)</f>
        <v>Vùng 02</v>
      </c>
    </row>
    <row r="903" spans="1:17" x14ac:dyDescent="0.3">
      <c r="A903" s="33">
        <v>44561</v>
      </c>
      <c r="B903">
        <v>2940</v>
      </c>
      <c r="C903">
        <v>34</v>
      </c>
      <c r="D903" s="38" t="s">
        <v>77</v>
      </c>
      <c r="E903" s="2" t="s">
        <v>41</v>
      </c>
      <c r="F903">
        <v>1184328</v>
      </c>
      <c r="G903" s="44">
        <f t="shared" si="98"/>
        <v>44197</v>
      </c>
      <c r="H903" s="50">
        <f t="shared" si="99"/>
        <v>365</v>
      </c>
      <c r="I903" s="50">
        <f t="shared" si="100"/>
        <v>26996203</v>
      </c>
      <c r="J903" s="46">
        <v>739622</v>
      </c>
      <c r="K903" s="2" t="s">
        <v>34</v>
      </c>
      <c r="L903" s="52" t="str">
        <f t="shared" si="101"/>
        <v>20211231VND</v>
      </c>
      <c r="M903">
        <f>VLOOKUP(L903,Mapping!$H$1:$K$25,4,0)</f>
        <v>1</v>
      </c>
      <c r="N903">
        <f t="shared" si="102"/>
        <v>1.1843279999999999E-3</v>
      </c>
      <c r="O903">
        <f t="shared" si="103"/>
        <v>7.39622E-4</v>
      </c>
      <c r="P903">
        <f t="shared" si="104"/>
        <v>2.6996203E-2</v>
      </c>
      <c r="Q903" t="str">
        <f>VLOOKUP(VLOOKUP(C903,Mapping!$A$1:$C$17,3,0),Mapping!$E$1:$F$6,2,0)</f>
        <v>Vùng 02</v>
      </c>
    </row>
    <row r="904" spans="1:17" x14ac:dyDescent="0.3">
      <c r="A904" s="33">
        <v>44561</v>
      </c>
      <c r="B904">
        <v>2942</v>
      </c>
      <c r="C904">
        <v>11</v>
      </c>
      <c r="D904" s="38" t="s">
        <v>77</v>
      </c>
      <c r="E904" s="2" t="s">
        <v>41</v>
      </c>
      <c r="F904">
        <v>922533</v>
      </c>
      <c r="G904" s="44">
        <f t="shared" si="98"/>
        <v>44197</v>
      </c>
      <c r="H904" s="50">
        <f t="shared" si="99"/>
        <v>365</v>
      </c>
      <c r="I904" s="50">
        <f t="shared" si="100"/>
        <v>49315441.999999993</v>
      </c>
      <c r="J904" s="46">
        <v>1351108</v>
      </c>
      <c r="K904" s="2" t="s">
        <v>34</v>
      </c>
      <c r="L904" s="52" t="str">
        <f t="shared" si="101"/>
        <v>20211231VND</v>
      </c>
      <c r="M904">
        <f>VLOOKUP(L904,Mapping!$H$1:$K$25,4,0)</f>
        <v>1</v>
      </c>
      <c r="N904">
        <f t="shared" si="102"/>
        <v>9.2253300000000001E-4</v>
      </c>
      <c r="O904">
        <f t="shared" si="103"/>
        <v>1.351108E-3</v>
      </c>
      <c r="P904">
        <f t="shared" si="104"/>
        <v>4.9315441999999994E-2</v>
      </c>
      <c r="Q904" t="str">
        <f>VLOOKUP(VLOOKUP(C904,Mapping!$A$1:$C$17,3,0),Mapping!$E$1:$F$6,2,0)</f>
        <v>Vùng 01</v>
      </c>
    </row>
    <row r="905" spans="1:17" x14ac:dyDescent="0.3">
      <c r="A905" s="33">
        <v>44561</v>
      </c>
      <c r="B905">
        <v>2942</v>
      </c>
      <c r="C905">
        <v>34</v>
      </c>
      <c r="D905" s="38" t="s">
        <v>77</v>
      </c>
      <c r="E905" s="2" t="s">
        <v>41</v>
      </c>
      <c r="F905">
        <v>1274976</v>
      </c>
      <c r="G905" s="44">
        <f t="shared" si="98"/>
        <v>44197</v>
      </c>
      <c r="H905" s="50">
        <f t="shared" si="99"/>
        <v>365</v>
      </c>
      <c r="I905" s="50">
        <f t="shared" si="100"/>
        <v>56188720.500000007</v>
      </c>
      <c r="J905" s="46">
        <v>1539417</v>
      </c>
      <c r="K905" s="2" t="s">
        <v>34</v>
      </c>
      <c r="L905" s="52" t="str">
        <f t="shared" si="101"/>
        <v>20211231VND</v>
      </c>
      <c r="M905">
        <f>VLOOKUP(L905,Mapping!$H$1:$K$25,4,0)</f>
        <v>1</v>
      </c>
      <c r="N905">
        <f t="shared" si="102"/>
        <v>1.2749759999999999E-3</v>
      </c>
      <c r="O905">
        <f t="shared" si="103"/>
        <v>1.539417E-3</v>
      </c>
      <c r="P905">
        <f t="shared" si="104"/>
        <v>5.6188720500000004E-2</v>
      </c>
      <c r="Q905" t="str">
        <f>VLOOKUP(VLOOKUP(C905,Mapping!$A$1:$C$17,3,0),Mapping!$E$1:$F$6,2,0)</f>
        <v>Vùng 02</v>
      </c>
    </row>
    <row r="906" spans="1:17" x14ac:dyDescent="0.3">
      <c r="A906" s="33">
        <v>44561</v>
      </c>
      <c r="B906">
        <v>2943</v>
      </c>
      <c r="C906">
        <v>45</v>
      </c>
      <c r="D906" s="38" t="s">
        <v>77</v>
      </c>
      <c r="E906" s="2" t="s">
        <v>41</v>
      </c>
      <c r="F906">
        <v>939208</v>
      </c>
      <c r="G906" s="44">
        <f t="shared" si="98"/>
        <v>44197</v>
      </c>
      <c r="H906" s="50">
        <f t="shared" si="99"/>
        <v>365</v>
      </c>
      <c r="I906" s="50">
        <f t="shared" si="100"/>
        <v>20435036</v>
      </c>
      <c r="J906" s="46">
        <v>559864</v>
      </c>
      <c r="K906" s="2" t="s">
        <v>34</v>
      </c>
      <c r="L906" s="52" t="str">
        <f t="shared" si="101"/>
        <v>20211231VND</v>
      </c>
      <c r="M906">
        <f>VLOOKUP(L906,Mapping!$H$1:$K$25,4,0)</f>
        <v>1</v>
      </c>
      <c r="N906">
        <f t="shared" si="102"/>
        <v>9.3920799999999997E-4</v>
      </c>
      <c r="O906">
        <f t="shared" si="103"/>
        <v>5.5986399999999998E-4</v>
      </c>
      <c r="P906">
        <f t="shared" si="104"/>
        <v>2.0435036E-2</v>
      </c>
      <c r="Q906" t="str">
        <f>VLOOKUP(VLOOKUP(C906,Mapping!$A$1:$C$17,3,0),Mapping!$E$1:$F$6,2,0)</f>
        <v>Vùng 02</v>
      </c>
    </row>
    <row r="907" spans="1:17" x14ac:dyDescent="0.3">
      <c r="A907" s="33">
        <v>44561</v>
      </c>
      <c r="B907">
        <v>2943</v>
      </c>
      <c r="C907">
        <v>45</v>
      </c>
      <c r="D907" s="38" t="s">
        <v>77</v>
      </c>
      <c r="E907" s="2" t="s">
        <v>41</v>
      </c>
      <c r="F907">
        <v>677481</v>
      </c>
      <c r="G907" s="44">
        <f t="shared" si="98"/>
        <v>44197</v>
      </c>
      <c r="H907" s="50">
        <f t="shared" si="99"/>
        <v>365</v>
      </c>
      <c r="I907" s="50">
        <f t="shared" si="100"/>
        <v>198681749.838</v>
      </c>
      <c r="J907" s="46">
        <v>247</v>
      </c>
      <c r="K907" s="2" t="s">
        <v>35</v>
      </c>
      <c r="L907" s="52" t="str">
        <f t="shared" si="101"/>
        <v>20211231USD</v>
      </c>
      <c r="M907">
        <f>VLOOKUP(L907,Mapping!$H$1:$K$25,4,0)</f>
        <v>22037.795999999998</v>
      </c>
      <c r="N907">
        <f t="shared" si="102"/>
        <v>14.930188071876</v>
      </c>
      <c r="O907">
        <f t="shared" si="103"/>
        <v>5.4433356119999998E-3</v>
      </c>
      <c r="P907">
        <f t="shared" si="104"/>
        <v>0.19868174983799999</v>
      </c>
      <c r="Q907" t="str">
        <f>VLOOKUP(VLOOKUP(C907,Mapping!$A$1:$C$17,3,0),Mapping!$E$1:$F$6,2,0)</f>
        <v>Vùng 02</v>
      </c>
    </row>
    <row r="908" spans="1:17" x14ac:dyDescent="0.3">
      <c r="A908" s="33">
        <v>44561</v>
      </c>
      <c r="B908">
        <v>2944</v>
      </c>
      <c r="C908">
        <v>20</v>
      </c>
      <c r="D908" s="38" t="s">
        <v>77</v>
      </c>
      <c r="E908" s="2" t="s">
        <v>41</v>
      </c>
      <c r="F908">
        <v>4984285</v>
      </c>
      <c r="G908" s="44">
        <f t="shared" si="98"/>
        <v>44197</v>
      </c>
      <c r="H908" s="50">
        <f t="shared" si="99"/>
        <v>365</v>
      </c>
      <c r="I908" s="50">
        <f t="shared" si="100"/>
        <v>73049202</v>
      </c>
      <c r="J908" s="46">
        <v>2001348</v>
      </c>
      <c r="K908" s="2" t="s">
        <v>34</v>
      </c>
      <c r="L908" s="52" t="str">
        <f t="shared" si="101"/>
        <v>20211231VND</v>
      </c>
      <c r="M908">
        <f>VLOOKUP(L908,Mapping!$H$1:$K$25,4,0)</f>
        <v>1</v>
      </c>
      <c r="N908">
        <f t="shared" si="102"/>
        <v>4.9842849999999998E-3</v>
      </c>
      <c r="O908">
        <f t="shared" si="103"/>
        <v>2.001348E-3</v>
      </c>
      <c r="P908">
        <f t="shared" si="104"/>
        <v>7.3049201999999994E-2</v>
      </c>
      <c r="Q908" t="str">
        <f>VLOOKUP(VLOOKUP(C908,Mapping!$A$1:$C$17,3,0),Mapping!$E$1:$F$6,2,0)</f>
        <v>Vùng 02</v>
      </c>
    </row>
    <row r="909" spans="1:17" x14ac:dyDescent="0.3">
      <c r="A909" s="33">
        <v>44561</v>
      </c>
      <c r="B909">
        <v>2947</v>
      </c>
      <c r="C909">
        <v>34</v>
      </c>
      <c r="D909" s="38" t="s">
        <v>77</v>
      </c>
      <c r="E909" s="2" t="s">
        <v>41</v>
      </c>
      <c r="F909">
        <v>1635934</v>
      </c>
      <c r="G909" s="44">
        <f t="shared" si="98"/>
        <v>44197</v>
      </c>
      <c r="H909" s="50">
        <f t="shared" si="99"/>
        <v>365</v>
      </c>
      <c r="I909" s="50">
        <f t="shared" si="100"/>
        <v>67282056</v>
      </c>
      <c r="J909" s="46">
        <v>1843344</v>
      </c>
      <c r="K909" s="2" t="s">
        <v>34</v>
      </c>
      <c r="L909" s="52" t="str">
        <f t="shared" si="101"/>
        <v>20211231VND</v>
      </c>
      <c r="M909">
        <f>VLOOKUP(L909,Mapping!$H$1:$K$25,4,0)</f>
        <v>1</v>
      </c>
      <c r="N909">
        <f t="shared" si="102"/>
        <v>1.6359339999999999E-3</v>
      </c>
      <c r="O909">
        <f t="shared" si="103"/>
        <v>1.843344E-3</v>
      </c>
      <c r="P909">
        <f t="shared" si="104"/>
        <v>6.7282056000000007E-2</v>
      </c>
      <c r="Q909" t="str">
        <f>VLOOKUP(VLOOKUP(C909,Mapping!$A$1:$C$17,3,0),Mapping!$E$1:$F$6,2,0)</f>
        <v>Vùng 02</v>
      </c>
    </row>
    <row r="910" spans="1:17" x14ac:dyDescent="0.3">
      <c r="A910" s="33">
        <v>44561</v>
      </c>
      <c r="B910">
        <v>2947</v>
      </c>
      <c r="C910">
        <v>11</v>
      </c>
      <c r="D910" s="38" t="s">
        <v>77</v>
      </c>
      <c r="E910" s="2" t="s">
        <v>41</v>
      </c>
      <c r="F910">
        <v>893091</v>
      </c>
      <c r="G910" s="44">
        <f t="shared" si="98"/>
        <v>44197</v>
      </c>
      <c r="H910" s="50">
        <f t="shared" si="99"/>
        <v>365</v>
      </c>
      <c r="I910" s="50">
        <f t="shared" si="100"/>
        <v>18681065</v>
      </c>
      <c r="J910" s="46">
        <v>511810</v>
      </c>
      <c r="K910" s="2" t="s">
        <v>34</v>
      </c>
      <c r="L910" s="52" t="str">
        <f t="shared" si="101"/>
        <v>20211231VND</v>
      </c>
      <c r="M910">
        <f>VLOOKUP(L910,Mapping!$H$1:$K$25,4,0)</f>
        <v>1</v>
      </c>
      <c r="N910">
        <f t="shared" si="102"/>
        <v>8.9309100000000005E-4</v>
      </c>
      <c r="O910">
        <f t="shared" si="103"/>
        <v>5.1181000000000002E-4</v>
      </c>
      <c r="P910">
        <f t="shared" si="104"/>
        <v>1.8681065E-2</v>
      </c>
      <c r="Q910" t="str">
        <f>VLOOKUP(VLOOKUP(C910,Mapping!$A$1:$C$17,3,0),Mapping!$E$1:$F$6,2,0)</f>
        <v>Vùng 01</v>
      </c>
    </row>
    <row r="911" spans="1:17" x14ac:dyDescent="0.3">
      <c r="A911" s="33">
        <v>44561</v>
      </c>
      <c r="B911">
        <v>2949</v>
      </c>
      <c r="C911">
        <v>24</v>
      </c>
      <c r="D911" s="38" t="s">
        <v>77</v>
      </c>
      <c r="E911" s="2" t="s">
        <v>41</v>
      </c>
      <c r="F911">
        <v>384774</v>
      </c>
      <c r="G911" s="44">
        <f t="shared" si="98"/>
        <v>44197</v>
      </c>
      <c r="H911" s="50">
        <f t="shared" si="99"/>
        <v>365</v>
      </c>
      <c r="I911" s="50">
        <f t="shared" si="100"/>
        <v>67406338.5</v>
      </c>
      <c r="J911" s="46">
        <v>1846749</v>
      </c>
      <c r="K911" s="2" t="s">
        <v>34</v>
      </c>
      <c r="L911" s="52" t="str">
        <f t="shared" si="101"/>
        <v>20211231VND</v>
      </c>
      <c r="M911">
        <f>VLOOKUP(L911,Mapping!$H$1:$K$25,4,0)</f>
        <v>1</v>
      </c>
      <c r="N911">
        <f t="shared" si="102"/>
        <v>3.84774E-4</v>
      </c>
      <c r="O911">
        <f t="shared" si="103"/>
        <v>1.846749E-3</v>
      </c>
      <c r="P911">
        <f t="shared" si="104"/>
        <v>6.7406338499999996E-2</v>
      </c>
      <c r="Q911" t="str">
        <f>VLOOKUP(VLOOKUP(C911,Mapping!$A$1:$C$17,3,0),Mapping!$E$1:$F$6,2,0)</f>
        <v>Vùng 04</v>
      </c>
    </row>
    <row r="912" spans="1:17" x14ac:dyDescent="0.3">
      <c r="A912" s="33">
        <v>44561</v>
      </c>
      <c r="B912">
        <v>2950</v>
      </c>
      <c r="C912">
        <v>20</v>
      </c>
      <c r="D912" s="38" t="s">
        <v>77</v>
      </c>
      <c r="E912" s="2" t="s">
        <v>41</v>
      </c>
      <c r="F912">
        <v>1636339</v>
      </c>
      <c r="G912" s="44">
        <f t="shared" si="98"/>
        <v>44197</v>
      </c>
      <c r="H912" s="50">
        <f t="shared" si="99"/>
        <v>365</v>
      </c>
      <c r="I912" s="50">
        <f t="shared" si="100"/>
        <v>21354982</v>
      </c>
      <c r="J912" s="46">
        <v>585068</v>
      </c>
      <c r="K912" s="2" t="s">
        <v>34</v>
      </c>
      <c r="L912" s="52" t="str">
        <f t="shared" si="101"/>
        <v>20211231VND</v>
      </c>
      <c r="M912">
        <f>VLOOKUP(L912,Mapping!$H$1:$K$25,4,0)</f>
        <v>1</v>
      </c>
      <c r="N912">
        <f t="shared" si="102"/>
        <v>1.6363389999999999E-3</v>
      </c>
      <c r="O912">
        <f t="shared" si="103"/>
        <v>5.85068E-4</v>
      </c>
      <c r="P912">
        <f t="shared" si="104"/>
        <v>2.1354982000000002E-2</v>
      </c>
      <c r="Q912" t="str">
        <f>VLOOKUP(VLOOKUP(C912,Mapping!$A$1:$C$17,3,0),Mapping!$E$1:$F$6,2,0)</f>
        <v>Vùng 02</v>
      </c>
    </row>
    <row r="913" spans="1:17" x14ac:dyDescent="0.3">
      <c r="A913" s="33">
        <v>44561</v>
      </c>
      <c r="B913">
        <v>2951</v>
      </c>
      <c r="C913">
        <v>12</v>
      </c>
      <c r="D913" s="38" t="s">
        <v>77</v>
      </c>
      <c r="E913" s="2" t="s">
        <v>41</v>
      </c>
      <c r="F913">
        <v>1907673</v>
      </c>
      <c r="G913" s="44">
        <f t="shared" si="98"/>
        <v>44197</v>
      </c>
      <c r="H913" s="50">
        <f t="shared" si="99"/>
        <v>365</v>
      </c>
      <c r="I913" s="50">
        <f t="shared" si="100"/>
        <v>29716548</v>
      </c>
      <c r="J913" s="46">
        <v>814152</v>
      </c>
      <c r="K913" s="2" t="s">
        <v>34</v>
      </c>
      <c r="L913" s="52" t="str">
        <f t="shared" si="101"/>
        <v>20211231VND</v>
      </c>
      <c r="M913">
        <f>VLOOKUP(L913,Mapping!$H$1:$K$25,4,0)</f>
        <v>1</v>
      </c>
      <c r="N913">
        <f t="shared" si="102"/>
        <v>1.9076729999999999E-3</v>
      </c>
      <c r="O913">
        <f t="shared" si="103"/>
        <v>8.1415199999999995E-4</v>
      </c>
      <c r="P913">
        <f t="shared" si="104"/>
        <v>2.9716547999999999E-2</v>
      </c>
      <c r="Q913" t="str">
        <f>VLOOKUP(VLOOKUP(C913,Mapping!$A$1:$C$17,3,0),Mapping!$E$1:$F$6,2,0)</f>
        <v>Vùng 03</v>
      </c>
    </row>
    <row r="914" spans="1:17" x14ac:dyDescent="0.3">
      <c r="A914" s="33">
        <v>44561</v>
      </c>
      <c r="B914">
        <v>2951</v>
      </c>
      <c r="C914">
        <v>12</v>
      </c>
      <c r="D914" s="38" t="s">
        <v>77</v>
      </c>
      <c r="E914" s="2" t="s">
        <v>43</v>
      </c>
      <c r="F914">
        <v>9113611</v>
      </c>
      <c r="G914" s="44">
        <f t="shared" si="98"/>
        <v>44197</v>
      </c>
      <c r="H914" s="50">
        <f t="shared" si="99"/>
        <v>365</v>
      </c>
      <c r="I914" s="50">
        <f t="shared" si="100"/>
        <v>283107979.5</v>
      </c>
      <c r="J914" s="46">
        <v>7756383</v>
      </c>
      <c r="K914" s="2" t="s">
        <v>34</v>
      </c>
      <c r="L914" s="52" t="str">
        <f t="shared" si="101"/>
        <v>20211231VND</v>
      </c>
      <c r="M914">
        <f>VLOOKUP(L914,Mapping!$H$1:$K$25,4,0)</f>
        <v>1</v>
      </c>
      <c r="N914">
        <f t="shared" si="102"/>
        <v>9.1136110000000006E-3</v>
      </c>
      <c r="O914">
        <f t="shared" si="103"/>
        <v>7.7563830000000004E-3</v>
      </c>
      <c r="P914">
        <f t="shared" si="104"/>
        <v>0.2831079795</v>
      </c>
      <c r="Q914" t="str">
        <f>VLOOKUP(VLOOKUP(C914,Mapping!$A$1:$C$17,3,0),Mapping!$E$1:$F$6,2,0)</f>
        <v>Vùng 03</v>
      </c>
    </row>
    <row r="915" spans="1:17" x14ac:dyDescent="0.3">
      <c r="A915" s="33">
        <v>44561</v>
      </c>
      <c r="B915">
        <v>2951</v>
      </c>
      <c r="C915">
        <v>40</v>
      </c>
      <c r="D915" s="38" t="s">
        <v>77</v>
      </c>
      <c r="E915" s="2" t="s">
        <v>41</v>
      </c>
      <c r="F915">
        <v>935680</v>
      </c>
      <c r="G915" s="44">
        <f t="shared" si="98"/>
        <v>44197</v>
      </c>
      <c r="H915" s="50">
        <f t="shared" si="99"/>
        <v>365</v>
      </c>
      <c r="I915" s="50">
        <f t="shared" si="100"/>
        <v>21812254</v>
      </c>
      <c r="J915" s="46">
        <v>597596</v>
      </c>
      <c r="K915" s="2" t="s">
        <v>34</v>
      </c>
      <c r="L915" s="52" t="str">
        <f t="shared" si="101"/>
        <v>20211231VND</v>
      </c>
      <c r="M915">
        <f>VLOOKUP(L915,Mapping!$H$1:$K$25,4,0)</f>
        <v>1</v>
      </c>
      <c r="N915">
        <f t="shared" si="102"/>
        <v>9.3568000000000004E-4</v>
      </c>
      <c r="O915">
        <f t="shared" si="103"/>
        <v>5.9759600000000004E-4</v>
      </c>
      <c r="P915">
        <f t="shared" si="104"/>
        <v>2.1812254E-2</v>
      </c>
      <c r="Q915" t="str">
        <f>VLOOKUP(VLOOKUP(C915,Mapping!$A$1:$C$17,3,0),Mapping!$E$1:$F$6,2,0)</f>
        <v>Vùng 01</v>
      </c>
    </row>
    <row r="916" spans="1:17" x14ac:dyDescent="0.3">
      <c r="A916" s="33">
        <v>44561</v>
      </c>
      <c r="B916">
        <v>2953</v>
      </c>
      <c r="C916">
        <v>41</v>
      </c>
      <c r="D916" s="38" t="s">
        <v>77</v>
      </c>
      <c r="E916" s="2" t="s">
        <v>41</v>
      </c>
      <c r="F916">
        <v>951508</v>
      </c>
      <c r="G916" s="44">
        <f t="shared" si="98"/>
        <v>44197</v>
      </c>
      <c r="H916" s="50">
        <f t="shared" si="99"/>
        <v>365</v>
      </c>
      <c r="I916" s="50">
        <f t="shared" si="100"/>
        <v>32628080</v>
      </c>
      <c r="J916" s="46">
        <v>893920</v>
      </c>
      <c r="K916" s="2" t="s">
        <v>34</v>
      </c>
      <c r="L916" s="52" t="str">
        <f t="shared" si="101"/>
        <v>20211231VND</v>
      </c>
      <c r="M916">
        <f>VLOOKUP(L916,Mapping!$H$1:$K$25,4,0)</f>
        <v>1</v>
      </c>
      <c r="N916">
        <f t="shared" si="102"/>
        <v>9.51508E-4</v>
      </c>
      <c r="O916">
        <f t="shared" si="103"/>
        <v>8.9391999999999998E-4</v>
      </c>
      <c r="P916">
        <f t="shared" si="104"/>
        <v>3.2628079999999997E-2</v>
      </c>
      <c r="Q916" t="str">
        <f>VLOOKUP(VLOOKUP(C916,Mapping!$A$1:$C$17,3,0),Mapping!$E$1:$F$6,2,0)</f>
        <v>Vùng 05</v>
      </c>
    </row>
    <row r="917" spans="1:17" x14ac:dyDescent="0.3">
      <c r="A917" s="33">
        <v>44561</v>
      </c>
      <c r="B917">
        <v>2954</v>
      </c>
      <c r="C917">
        <v>20</v>
      </c>
      <c r="D917" s="38" t="s">
        <v>77</v>
      </c>
      <c r="E917" s="2" t="s">
        <v>41</v>
      </c>
      <c r="F917">
        <v>1515363</v>
      </c>
      <c r="G917" s="44">
        <f t="shared" si="98"/>
        <v>44197</v>
      </c>
      <c r="H917" s="50">
        <f t="shared" si="99"/>
        <v>365</v>
      </c>
      <c r="I917" s="50">
        <f t="shared" si="100"/>
        <v>32413752</v>
      </c>
      <c r="J917" s="46">
        <v>888048</v>
      </c>
      <c r="K917" s="2" t="s">
        <v>34</v>
      </c>
      <c r="L917" s="52" t="str">
        <f t="shared" si="101"/>
        <v>20211231VND</v>
      </c>
      <c r="M917">
        <f>VLOOKUP(L917,Mapping!$H$1:$K$25,4,0)</f>
        <v>1</v>
      </c>
      <c r="N917">
        <f t="shared" si="102"/>
        <v>1.515363E-3</v>
      </c>
      <c r="O917">
        <f t="shared" si="103"/>
        <v>8.8804800000000001E-4</v>
      </c>
      <c r="P917">
        <f t="shared" si="104"/>
        <v>3.2413751999999997E-2</v>
      </c>
      <c r="Q917" t="str">
        <f>VLOOKUP(VLOOKUP(C917,Mapping!$A$1:$C$17,3,0),Mapping!$E$1:$F$6,2,0)</f>
        <v>Vùng 02</v>
      </c>
    </row>
    <row r="918" spans="1:17" x14ac:dyDescent="0.3">
      <c r="A918" s="33">
        <v>44561</v>
      </c>
      <c r="B918">
        <v>2957</v>
      </c>
      <c r="C918">
        <v>23</v>
      </c>
      <c r="D918" s="38" t="s">
        <v>77</v>
      </c>
      <c r="E918" s="2" t="s">
        <v>41</v>
      </c>
      <c r="F918">
        <v>1408330</v>
      </c>
      <c r="G918" s="44">
        <f t="shared" si="98"/>
        <v>44197</v>
      </c>
      <c r="H918" s="50">
        <f t="shared" si="99"/>
        <v>365</v>
      </c>
      <c r="I918" s="50">
        <f t="shared" si="100"/>
        <v>27832016.500000004</v>
      </c>
      <c r="J918" s="46">
        <v>762521</v>
      </c>
      <c r="K918" s="2" t="s">
        <v>34</v>
      </c>
      <c r="L918" s="52" t="str">
        <f t="shared" si="101"/>
        <v>20211231VND</v>
      </c>
      <c r="M918">
        <f>VLOOKUP(L918,Mapping!$H$1:$K$25,4,0)</f>
        <v>1</v>
      </c>
      <c r="N918">
        <f t="shared" si="102"/>
        <v>1.40833E-3</v>
      </c>
      <c r="O918">
        <f t="shared" si="103"/>
        <v>7.6252100000000005E-4</v>
      </c>
      <c r="P918">
        <f t="shared" si="104"/>
        <v>2.7832016500000004E-2</v>
      </c>
      <c r="Q918" t="str">
        <f>VLOOKUP(VLOOKUP(C918,Mapping!$A$1:$C$17,3,0),Mapping!$E$1:$F$6,2,0)</f>
        <v>Vùng 02</v>
      </c>
    </row>
    <row r="919" spans="1:17" x14ac:dyDescent="0.3">
      <c r="A919" s="33">
        <v>44561</v>
      </c>
      <c r="B919">
        <v>2957</v>
      </c>
      <c r="C919">
        <v>48</v>
      </c>
      <c r="D919" s="38" t="s">
        <v>77</v>
      </c>
      <c r="E919" s="2" t="s">
        <v>41</v>
      </c>
      <c r="F919">
        <v>35694</v>
      </c>
      <c r="G919" s="44">
        <f t="shared" si="98"/>
        <v>44197</v>
      </c>
      <c r="H919" s="50">
        <f t="shared" si="99"/>
        <v>365</v>
      </c>
      <c r="I919" s="50">
        <f t="shared" si="100"/>
        <v>45289236.5</v>
      </c>
      <c r="J919" s="46">
        <v>1240801</v>
      </c>
      <c r="K919" s="2" t="s">
        <v>34</v>
      </c>
      <c r="L919" s="52" t="str">
        <f t="shared" si="101"/>
        <v>20211231VND</v>
      </c>
      <c r="M919">
        <f>VLOOKUP(L919,Mapping!$H$1:$K$25,4,0)</f>
        <v>1</v>
      </c>
      <c r="N919">
        <f t="shared" si="102"/>
        <v>3.5694000000000001E-5</v>
      </c>
      <c r="O919">
        <f t="shared" si="103"/>
        <v>1.2408009999999999E-3</v>
      </c>
      <c r="P919">
        <f t="shared" si="104"/>
        <v>4.5289236500000003E-2</v>
      </c>
      <c r="Q919" t="str">
        <f>VLOOKUP(VLOOKUP(C919,Mapping!$A$1:$C$17,3,0),Mapping!$E$1:$F$6,2,0)</f>
        <v>Vùng 01</v>
      </c>
    </row>
    <row r="920" spans="1:17" x14ac:dyDescent="0.3">
      <c r="A920" s="33">
        <v>44561</v>
      </c>
      <c r="B920">
        <v>2958</v>
      </c>
      <c r="C920">
        <v>23</v>
      </c>
      <c r="D920" s="38" t="s">
        <v>77</v>
      </c>
      <c r="E920" s="2" t="s">
        <v>43</v>
      </c>
      <c r="F920">
        <v>785562</v>
      </c>
      <c r="G920" s="44">
        <f t="shared" si="98"/>
        <v>44197</v>
      </c>
      <c r="H920" s="50">
        <f t="shared" si="99"/>
        <v>365</v>
      </c>
      <c r="I920" s="50">
        <f t="shared" si="100"/>
        <v>54052193.000000007</v>
      </c>
      <c r="J920" s="46">
        <v>1480882</v>
      </c>
      <c r="K920" s="2" t="s">
        <v>34</v>
      </c>
      <c r="L920" s="52" t="str">
        <f t="shared" si="101"/>
        <v>20211231VND</v>
      </c>
      <c r="M920">
        <f>VLOOKUP(L920,Mapping!$H$1:$K$25,4,0)</f>
        <v>1</v>
      </c>
      <c r="N920">
        <f t="shared" si="102"/>
        <v>7.8556199999999996E-4</v>
      </c>
      <c r="O920">
        <f t="shared" si="103"/>
        <v>1.480882E-3</v>
      </c>
      <c r="P920">
        <f t="shared" si="104"/>
        <v>5.4052193000000005E-2</v>
      </c>
      <c r="Q920" t="str">
        <f>VLOOKUP(VLOOKUP(C920,Mapping!$A$1:$C$17,3,0),Mapping!$E$1:$F$6,2,0)</f>
        <v>Vùng 02</v>
      </c>
    </row>
    <row r="921" spans="1:17" x14ac:dyDescent="0.3">
      <c r="A921" s="33">
        <v>44561</v>
      </c>
      <c r="B921">
        <v>2958</v>
      </c>
      <c r="C921">
        <v>23</v>
      </c>
      <c r="D921" s="38" t="s">
        <v>77</v>
      </c>
      <c r="E921" s="2" t="s">
        <v>41</v>
      </c>
      <c r="F921">
        <v>117613</v>
      </c>
      <c r="G921" s="44">
        <f t="shared" si="98"/>
        <v>44197</v>
      </c>
      <c r="H921" s="50">
        <f t="shared" si="99"/>
        <v>365</v>
      </c>
      <c r="I921" s="50">
        <f t="shared" si="100"/>
        <v>51281295.500000007</v>
      </c>
      <c r="J921" s="46">
        <v>1404967</v>
      </c>
      <c r="K921" s="2" t="s">
        <v>34</v>
      </c>
      <c r="L921" s="52" t="str">
        <f t="shared" si="101"/>
        <v>20211231VND</v>
      </c>
      <c r="M921">
        <f>VLOOKUP(L921,Mapping!$H$1:$K$25,4,0)</f>
        <v>1</v>
      </c>
      <c r="N921">
        <f t="shared" si="102"/>
        <v>1.17613E-4</v>
      </c>
      <c r="O921">
        <f t="shared" si="103"/>
        <v>1.404967E-3</v>
      </c>
      <c r="P921">
        <f t="shared" si="104"/>
        <v>5.1281295500000004E-2</v>
      </c>
      <c r="Q921" t="str">
        <f>VLOOKUP(VLOOKUP(C921,Mapping!$A$1:$C$17,3,0),Mapping!$E$1:$F$6,2,0)</f>
        <v>Vùng 02</v>
      </c>
    </row>
    <row r="922" spans="1:17" x14ac:dyDescent="0.3">
      <c r="A922" s="33">
        <v>44561</v>
      </c>
      <c r="B922">
        <v>2958</v>
      </c>
      <c r="C922">
        <v>40</v>
      </c>
      <c r="D922" s="38" t="s">
        <v>77</v>
      </c>
      <c r="E922" s="2" t="s">
        <v>41</v>
      </c>
      <c r="F922">
        <v>394829</v>
      </c>
      <c r="G922" s="44">
        <f t="shared" si="98"/>
        <v>44197</v>
      </c>
      <c r="H922" s="50">
        <f t="shared" si="99"/>
        <v>365</v>
      </c>
      <c r="I922" s="50">
        <f t="shared" si="100"/>
        <v>51484673.5</v>
      </c>
      <c r="J922" s="46">
        <v>1410539</v>
      </c>
      <c r="K922" s="2" t="s">
        <v>34</v>
      </c>
      <c r="L922" s="52" t="str">
        <f t="shared" si="101"/>
        <v>20211231VND</v>
      </c>
      <c r="M922">
        <f>VLOOKUP(L922,Mapping!$H$1:$K$25,4,0)</f>
        <v>1</v>
      </c>
      <c r="N922">
        <f t="shared" si="102"/>
        <v>3.9482900000000002E-4</v>
      </c>
      <c r="O922">
        <f t="shared" si="103"/>
        <v>1.4105389999999999E-3</v>
      </c>
      <c r="P922">
        <f t="shared" si="104"/>
        <v>5.1484673500000001E-2</v>
      </c>
      <c r="Q922" t="str">
        <f>VLOOKUP(VLOOKUP(C922,Mapping!$A$1:$C$17,3,0),Mapping!$E$1:$F$6,2,0)</f>
        <v>Vùng 01</v>
      </c>
    </row>
    <row r="923" spans="1:17" x14ac:dyDescent="0.3">
      <c r="A923" s="33">
        <v>44561</v>
      </c>
      <c r="B923">
        <v>2959</v>
      </c>
      <c r="C923">
        <v>40</v>
      </c>
      <c r="D923" s="38" t="s">
        <v>77</v>
      </c>
      <c r="E923" s="2" t="s">
        <v>41</v>
      </c>
      <c r="F923">
        <v>38379</v>
      </c>
      <c r="G923" s="44">
        <f t="shared" si="98"/>
        <v>44197</v>
      </c>
      <c r="H923" s="50">
        <f t="shared" si="99"/>
        <v>365</v>
      </c>
      <c r="I923" s="50">
        <f t="shared" si="100"/>
        <v>22747092</v>
      </c>
      <c r="J923" s="46">
        <v>623208</v>
      </c>
      <c r="K923" s="2" t="s">
        <v>34</v>
      </c>
      <c r="L923" s="52" t="str">
        <f t="shared" si="101"/>
        <v>20211231VND</v>
      </c>
      <c r="M923">
        <f>VLOOKUP(L923,Mapping!$H$1:$K$25,4,0)</f>
        <v>1</v>
      </c>
      <c r="N923">
        <f t="shared" si="102"/>
        <v>3.8379E-5</v>
      </c>
      <c r="O923">
        <f t="shared" si="103"/>
        <v>6.2320799999999999E-4</v>
      </c>
      <c r="P923">
        <f t="shared" si="104"/>
        <v>2.2747092E-2</v>
      </c>
      <c r="Q923" t="str">
        <f>VLOOKUP(VLOOKUP(C923,Mapping!$A$1:$C$17,3,0),Mapping!$E$1:$F$6,2,0)</f>
        <v>Vùng 01</v>
      </c>
    </row>
    <row r="924" spans="1:17" x14ac:dyDescent="0.3">
      <c r="A924" s="33">
        <v>44561</v>
      </c>
      <c r="B924">
        <v>2961</v>
      </c>
      <c r="C924">
        <v>20</v>
      </c>
      <c r="D924" s="38" t="s">
        <v>77</v>
      </c>
      <c r="E924" s="2" t="s">
        <v>41</v>
      </c>
      <c r="F924">
        <v>2822236</v>
      </c>
      <c r="G924" s="44">
        <f t="shared" si="98"/>
        <v>44197</v>
      </c>
      <c r="H924" s="50">
        <f t="shared" si="99"/>
        <v>365</v>
      </c>
      <c r="I924" s="50">
        <f t="shared" si="100"/>
        <v>208565635.49999997</v>
      </c>
      <c r="J924" s="46">
        <v>5714127</v>
      </c>
      <c r="K924" s="2" t="s">
        <v>34</v>
      </c>
      <c r="L924" s="52" t="str">
        <f t="shared" si="101"/>
        <v>20211231VND</v>
      </c>
      <c r="M924">
        <f>VLOOKUP(L924,Mapping!$H$1:$K$25,4,0)</f>
        <v>1</v>
      </c>
      <c r="N924">
        <f t="shared" si="102"/>
        <v>2.8222360000000001E-3</v>
      </c>
      <c r="O924">
        <f t="shared" si="103"/>
        <v>5.7141270000000003E-3</v>
      </c>
      <c r="P924">
        <f t="shared" si="104"/>
        <v>0.20856563549999996</v>
      </c>
      <c r="Q924" t="str">
        <f>VLOOKUP(VLOOKUP(C924,Mapping!$A$1:$C$17,3,0),Mapping!$E$1:$F$6,2,0)</f>
        <v>Vùng 02</v>
      </c>
    </row>
    <row r="925" spans="1:17" x14ac:dyDescent="0.3">
      <c r="A925" s="33">
        <v>44561</v>
      </c>
      <c r="B925">
        <v>2961</v>
      </c>
      <c r="C925">
        <v>23</v>
      </c>
      <c r="D925" s="38" t="s">
        <v>77</v>
      </c>
      <c r="E925" s="2" t="s">
        <v>41</v>
      </c>
      <c r="F925">
        <v>308322</v>
      </c>
      <c r="G925" s="44">
        <f t="shared" si="98"/>
        <v>44197</v>
      </c>
      <c r="H925" s="50">
        <f t="shared" si="99"/>
        <v>365</v>
      </c>
      <c r="I925" s="50">
        <f t="shared" si="100"/>
        <v>14495464</v>
      </c>
      <c r="J925" s="46">
        <v>397136</v>
      </c>
      <c r="K925" s="2" t="s">
        <v>34</v>
      </c>
      <c r="L925" s="52" t="str">
        <f t="shared" si="101"/>
        <v>20211231VND</v>
      </c>
      <c r="M925">
        <f>VLOOKUP(L925,Mapping!$H$1:$K$25,4,0)</f>
        <v>1</v>
      </c>
      <c r="N925">
        <f t="shared" si="102"/>
        <v>3.0832199999999998E-4</v>
      </c>
      <c r="O925">
        <f t="shared" si="103"/>
        <v>3.9713599999999997E-4</v>
      </c>
      <c r="P925">
        <f t="shared" si="104"/>
        <v>1.4495464E-2</v>
      </c>
      <c r="Q925" t="str">
        <f>VLOOKUP(VLOOKUP(C925,Mapping!$A$1:$C$17,3,0),Mapping!$E$1:$F$6,2,0)</f>
        <v>Vùng 02</v>
      </c>
    </row>
    <row r="926" spans="1:17" x14ac:dyDescent="0.3">
      <c r="A926" s="33">
        <v>44561</v>
      </c>
      <c r="B926">
        <v>2961</v>
      </c>
      <c r="C926">
        <v>24</v>
      </c>
      <c r="D926" s="38" t="s">
        <v>77</v>
      </c>
      <c r="E926" s="2" t="s">
        <v>41</v>
      </c>
      <c r="F926">
        <v>736539</v>
      </c>
      <c r="G926" s="44">
        <f t="shared" si="98"/>
        <v>44197</v>
      </c>
      <c r="H926" s="50">
        <f t="shared" si="99"/>
        <v>365</v>
      </c>
      <c r="I926" s="50">
        <f t="shared" si="100"/>
        <v>4412886.5</v>
      </c>
      <c r="J926" s="46">
        <v>120901</v>
      </c>
      <c r="K926" s="2" t="s">
        <v>34</v>
      </c>
      <c r="L926" s="52" t="str">
        <f t="shared" si="101"/>
        <v>20211231VND</v>
      </c>
      <c r="M926">
        <f>VLOOKUP(L926,Mapping!$H$1:$K$25,4,0)</f>
        <v>1</v>
      </c>
      <c r="N926">
        <f t="shared" si="102"/>
        <v>7.3653900000000003E-4</v>
      </c>
      <c r="O926">
        <f t="shared" si="103"/>
        <v>1.20901E-4</v>
      </c>
      <c r="P926">
        <f t="shared" si="104"/>
        <v>4.4128865000000001E-3</v>
      </c>
      <c r="Q926" t="str">
        <f>VLOOKUP(VLOOKUP(C926,Mapping!$A$1:$C$17,3,0),Mapping!$E$1:$F$6,2,0)</f>
        <v>Vùng 04</v>
      </c>
    </row>
    <row r="927" spans="1:17" x14ac:dyDescent="0.3">
      <c r="A927" s="33">
        <v>44561</v>
      </c>
      <c r="B927">
        <v>2963</v>
      </c>
      <c r="C927">
        <v>20</v>
      </c>
      <c r="D927" s="38" t="s">
        <v>77</v>
      </c>
      <c r="E927" s="2" t="s">
        <v>41</v>
      </c>
      <c r="F927">
        <v>1264134</v>
      </c>
      <c r="G927" s="44">
        <f t="shared" si="98"/>
        <v>44197</v>
      </c>
      <c r="H927" s="50">
        <f t="shared" si="99"/>
        <v>365</v>
      </c>
      <c r="I927" s="50">
        <f t="shared" si="100"/>
        <v>21066997</v>
      </c>
      <c r="J927" s="46">
        <v>577178</v>
      </c>
      <c r="K927" s="2" t="s">
        <v>34</v>
      </c>
      <c r="L927" s="52" t="str">
        <f t="shared" si="101"/>
        <v>20211231VND</v>
      </c>
      <c r="M927">
        <f>VLOOKUP(L927,Mapping!$H$1:$K$25,4,0)</f>
        <v>1</v>
      </c>
      <c r="N927">
        <f t="shared" si="102"/>
        <v>1.2641340000000001E-3</v>
      </c>
      <c r="O927">
        <f t="shared" si="103"/>
        <v>5.7717800000000002E-4</v>
      </c>
      <c r="P927">
        <f t="shared" si="104"/>
        <v>2.1066997000000001E-2</v>
      </c>
      <c r="Q927" t="str">
        <f>VLOOKUP(VLOOKUP(C927,Mapping!$A$1:$C$17,3,0),Mapping!$E$1:$F$6,2,0)</f>
        <v>Vùng 02</v>
      </c>
    </row>
    <row r="928" spans="1:17" x14ac:dyDescent="0.3">
      <c r="A928" s="33">
        <v>44561</v>
      </c>
      <c r="B928">
        <v>2964</v>
      </c>
      <c r="C928">
        <v>40</v>
      </c>
      <c r="D928" s="38" t="s">
        <v>77</v>
      </c>
      <c r="E928" s="2" t="s">
        <v>41</v>
      </c>
      <c r="F928">
        <v>1485677</v>
      </c>
      <c r="G928" s="44">
        <f t="shared" si="98"/>
        <v>44197</v>
      </c>
      <c r="H928" s="50">
        <f t="shared" si="99"/>
        <v>365</v>
      </c>
      <c r="I928" s="50">
        <f t="shared" si="100"/>
        <v>26867102.5</v>
      </c>
      <c r="J928" s="46">
        <v>736085</v>
      </c>
      <c r="K928" s="2" t="s">
        <v>34</v>
      </c>
      <c r="L928" s="52" t="str">
        <f t="shared" si="101"/>
        <v>20211231VND</v>
      </c>
      <c r="M928">
        <f>VLOOKUP(L928,Mapping!$H$1:$K$25,4,0)</f>
        <v>1</v>
      </c>
      <c r="N928">
        <f t="shared" si="102"/>
        <v>1.4856769999999999E-3</v>
      </c>
      <c r="O928">
        <f t="shared" si="103"/>
        <v>7.3608500000000004E-4</v>
      </c>
      <c r="P928">
        <f t="shared" si="104"/>
        <v>2.68671025E-2</v>
      </c>
      <c r="Q928" t="str">
        <f>VLOOKUP(VLOOKUP(C928,Mapping!$A$1:$C$17,3,0),Mapping!$E$1:$F$6,2,0)</f>
        <v>Vùng 01</v>
      </c>
    </row>
    <row r="929" spans="1:17" x14ac:dyDescent="0.3">
      <c r="A929" s="33">
        <v>44561</v>
      </c>
      <c r="B929">
        <v>2966</v>
      </c>
      <c r="C929">
        <v>34</v>
      </c>
      <c r="D929" s="38" t="s">
        <v>77</v>
      </c>
      <c r="E929" s="2" t="s">
        <v>41</v>
      </c>
      <c r="F929">
        <v>792120</v>
      </c>
      <c r="G929" s="44">
        <f t="shared" si="98"/>
        <v>44197</v>
      </c>
      <c r="H929" s="50">
        <f t="shared" si="99"/>
        <v>365</v>
      </c>
      <c r="I929" s="50">
        <f t="shared" si="100"/>
        <v>56112253.000000007</v>
      </c>
      <c r="J929" s="46">
        <v>1537322</v>
      </c>
      <c r="K929" s="2" t="s">
        <v>34</v>
      </c>
      <c r="L929" s="52" t="str">
        <f t="shared" si="101"/>
        <v>20211231VND</v>
      </c>
      <c r="M929">
        <f>VLOOKUP(L929,Mapping!$H$1:$K$25,4,0)</f>
        <v>1</v>
      </c>
      <c r="N929">
        <f t="shared" si="102"/>
        <v>7.9212E-4</v>
      </c>
      <c r="O929">
        <f t="shared" si="103"/>
        <v>1.537322E-3</v>
      </c>
      <c r="P929">
        <f t="shared" si="104"/>
        <v>5.6112253000000008E-2</v>
      </c>
      <c r="Q929" t="str">
        <f>VLOOKUP(VLOOKUP(C929,Mapping!$A$1:$C$17,3,0),Mapping!$E$1:$F$6,2,0)</f>
        <v>Vùng 02</v>
      </c>
    </row>
    <row r="930" spans="1:17" x14ac:dyDescent="0.3">
      <c r="A930" s="33">
        <v>44561</v>
      </c>
      <c r="B930">
        <v>2966</v>
      </c>
      <c r="C930">
        <v>11</v>
      </c>
      <c r="D930" s="38" t="s">
        <v>77</v>
      </c>
      <c r="E930" s="2" t="s">
        <v>41</v>
      </c>
      <c r="F930">
        <v>1631469</v>
      </c>
      <c r="G930" s="44">
        <f t="shared" si="98"/>
        <v>44197</v>
      </c>
      <c r="H930" s="50">
        <f t="shared" si="99"/>
        <v>365</v>
      </c>
      <c r="I930" s="50">
        <f t="shared" si="100"/>
        <v>22217075.5</v>
      </c>
      <c r="J930" s="46">
        <v>608687</v>
      </c>
      <c r="K930" s="2" t="s">
        <v>34</v>
      </c>
      <c r="L930" s="52" t="str">
        <f t="shared" si="101"/>
        <v>20211231VND</v>
      </c>
      <c r="M930">
        <f>VLOOKUP(L930,Mapping!$H$1:$K$25,4,0)</f>
        <v>1</v>
      </c>
      <c r="N930">
        <f t="shared" si="102"/>
        <v>1.631469E-3</v>
      </c>
      <c r="O930">
        <f t="shared" si="103"/>
        <v>6.0868700000000001E-4</v>
      </c>
      <c r="P930">
        <f t="shared" si="104"/>
        <v>2.2217075499999999E-2</v>
      </c>
      <c r="Q930" t="str">
        <f>VLOOKUP(VLOOKUP(C930,Mapping!$A$1:$C$17,3,0),Mapping!$E$1:$F$6,2,0)</f>
        <v>Vùng 01</v>
      </c>
    </row>
    <row r="931" spans="1:17" x14ac:dyDescent="0.3">
      <c r="A931" s="33">
        <v>44561</v>
      </c>
      <c r="B931">
        <v>2967</v>
      </c>
      <c r="C931">
        <v>34</v>
      </c>
      <c r="D931" s="38" t="s">
        <v>77</v>
      </c>
      <c r="E931" s="2" t="s">
        <v>41</v>
      </c>
      <c r="F931">
        <v>660805</v>
      </c>
      <c r="G931" s="44">
        <f t="shared" si="98"/>
        <v>44197</v>
      </c>
      <c r="H931" s="50">
        <f t="shared" si="99"/>
        <v>365</v>
      </c>
      <c r="I931" s="50">
        <f t="shared" si="100"/>
        <v>51603517.5</v>
      </c>
      <c r="J931" s="46">
        <v>1413795</v>
      </c>
      <c r="K931" s="2" t="s">
        <v>34</v>
      </c>
      <c r="L931" s="52" t="str">
        <f t="shared" si="101"/>
        <v>20211231VND</v>
      </c>
      <c r="M931">
        <f>VLOOKUP(L931,Mapping!$H$1:$K$25,4,0)</f>
        <v>1</v>
      </c>
      <c r="N931">
        <f t="shared" si="102"/>
        <v>6.6080499999999999E-4</v>
      </c>
      <c r="O931">
        <f t="shared" si="103"/>
        <v>1.413795E-3</v>
      </c>
      <c r="P931">
        <f t="shared" si="104"/>
        <v>5.1603517500000001E-2</v>
      </c>
      <c r="Q931" t="str">
        <f>VLOOKUP(VLOOKUP(C931,Mapping!$A$1:$C$17,3,0),Mapping!$E$1:$F$6,2,0)</f>
        <v>Vùng 02</v>
      </c>
    </row>
    <row r="932" spans="1:17" x14ac:dyDescent="0.3">
      <c r="A932" s="33">
        <v>44561</v>
      </c>
      <c r="B932">
        <v>2968</v>
      </c>
      <c r="C932">
        <v>23</v>
      </c>
      <c r="D932" s="38" t="s">
        <v>77</v>
      </c>
      <c r="E932" s="2" t="s">
        <v>41</v>
      </c>
      <c r="F932">
        <v>1346291</v>
      </c>
      <c r="G932" s="44">
        <f t="shared" si="98"/>
        <v>44197</v>
      </c>
      <c r="H932" s="50">
        <f t="shared" si="99"/>
        <v>365</v>
      </c>
      <c r="I932" s="50">
        <f t="shared" si="100"/>
        <v>985975477731.48596</v>
      </c>
      <c r="J932" s="46">
        <v>1225759</v>
      </c>
      <c r="K932" s="2" t="s">
        <v>35</v>
      </c>
      <c r="L932" s="52" t="str">
        <f t="shared" si="101"/>
        <v>20211231USD</v>
      </c>
      <c r="M932">
        <f>VLOOKUP(L932,Mapping!$H$1:$K$25,4,0)</f>
        <v>22037.795999999998</v>
      </c>
      <c r="N932">
        <f t="shared" si="102"/>
        <v>29.669286414635998</v>
      </c>
      <c r="O932">
        <f t="shared" si="103"/>
        <v>27.013026787163998</v>
      </c>
      <c r="P932">
        <f t="shared" si="104"/>
        <v>985.97547773148597</v>
      </c>
      <c r="Q932" t="str">
        <f>VLOOKUP(VLOOKUP(C932,Mapping!$A$1:$C$17,3,0),Mapping!$E$1:$F$6,2,0)</f>
        <v>Vùng 02</v>
      </c>
    </row>
    <row r="933" spans="1:17" x14ac:dyDescent="0.3">
      <c r="A933" s="33">
        <v>44561</v>
      </c>
      <c r="B933">
        <v>2968</v>
      </c>
      <c r="C933">
        <v>23</v>
      </c>
      <c r="D933" s="38" t="s">
        <v>77</v>
      </c>
      <c r="E933" s="2" t="s">
        <v>41</v>
      </c>
      <c r="F933">
        <v>1033289</v>
      </c>
      <c r="G933" s="44">
        <f t="shared" si="98"/>
        <v>44197</v>
      </c>
      <c r="H933" s="50">
        <f t="shared" si="99"/>
        <v>365</v>
      </c>
      <c r="I933" s="50">
        <f t="shared" si="100"/>
        <v>21112658.5</v>
      </c>
      <c r="J933" s="46">
        <v>578429</v>
      </c>
      <c r="K933" s="2" t="s">
        <v>34</v>
      </c>
      <c r="L933" s="52" t="str">
        <f t="shared" si="101"/>
        <v>20211231VND</v>
      </c>
      <c r="M933">
        <f>VLOOKUP(L933,Mapping!$H$1:$K$25,4,0)</f>
        <v>1</v>
      </c>
      <c r="N933">
        <f t="shared" si="102"/>
        <v>1.033289E-3</v>
      </c>
      <c r="O933">
        <f t="shared" si="103"/>
        <v>5.7842899999999999E-4</v>
      </c>
      <c r="P933">
        <f t="shared" si="104"/>
        <v>2.1112658499999999E-2</v>
      </c>
      <c r="Q933" t="str">
        <f>VLOOKUP(VLOOKUP(C933,Mapping!$A$1:$C$17,3,0),Mapping!$E$1:$F$6,2,0)</f>
        <v>Vùng 02</v>
      </c>
    </row>
    <row r="934" spans="1:17" x14ac:dyDescent="0.3">
      <c r="A934" s="33">
        <v>44561</v>
      </c>
      <c r="B934">
        <v>2968</v>
      </c>
      <c r="C934">
        <v>23</v>
      </c>
      <c r="D934" s="38" t="s">
        <v>77</v>
      </c>
      <c r="E934" s="2" t="s">
        <v>41</v>
      </c>
      <c r="F934">
        <v>485003</v>
      </c>
      <c r="G934" s="44">
        <f t="shared" si="98"/>
        <v>44197</v>
      </c>
      <c r="H934" s="50">
        <f t="shared" si="99"/>
        <v>365</v>
      </c>
      <c r="I934" s="50">
        <f t="shared" si="100"/>
        <v>1353156865224.6646</v>
      </c>
      <c r="J934" s="46">
        <v>1727882</v>
      </c>
      <c r="K934" s="2" t="s">
        <v>36</v>
      </c>
      <c r="L934" s="52" t="str">
        <f t="shared" si="101"/>
        <v>20211231EUR</v>
      </c>
      <c r="M934">
        <f>VLOOKUP(L934,Mapping!$H$1:$K$25,4,0)</f>
        <v>21455.626499999998</v>
      </c>
      <c r="N934">
        <f t="shared" si="102"/>
        <v>10.4060432193795</v>
      </c>
      <c r="O934">
        <f t="shared" si="103"/>
        <v>37.072790828072996</v>
      </c>
      <c r="P934">
        <f t="shared" si="104"/>
        <v>1353.1568652246644</v>
      </c>
      <c r="Q934" t="str">
        <f>VLOOKUP(VLOOKUP(C934,Mapping!$A$1:$C$17,3,0),Mapping!$E$1:$F$6,2,0)</f>
        <v>Vùng 02</v>
      </c>
    </row>
    <row r="935" spans="1:17" x14ac:dyDescent="0.3">
      <c r="A935" s="33">
        <v>44561</v>
      </c>
      <c r="B935">
        <v>2975</v>
      </c>
      <c r="C935">
        <v>25</v>
      </c>
      <c r="D935" s="38" t="s">
        <v>77</v>
      </c>
      <c r="E935" s="2" t="s">
        <v>41</v>
      </c>
      <c r="F935">
        <v>1636530</v>
      </c>
      <c r="G935" s="44">
        <f t="shared" si="98"/>
        <v>44197</v>
      </c>
      <c r="H935" s="50">
        <f t="shared" si="99"/>
        <v>365</v>
      </c>
      <c r="I935" s="50">
        <f t="shared" si="100"/>
        <v>61735187.5</v>
      </c>
      <c r="J935" s="46">
        <v>1691375</v>
      </c>
      <c r="K935" s="2" t="s">
        <v>34</v>
      </c>
      <c r="L935" s="52" t="str">
        <f t="shared" si="101"/>
        <v>20211231VND</v>
      </c>
      <c r="M935">
        <f>VLOOKUP(L935,Mapping!$H$1:$K$25,4,0)</f>
        <v>1</v>
      </c>
      <c r="N935">
        <f t="shared" si="102"/>
        <v>1.63653E-3</v>
      </c>
      <c r="O935">
        <f t="shared" si="103"/>
        <v>1.691375E-3</v>
      </c>
      <c r="P935">
        <f t="shared" si="104"/>
        <v>6.1735187499999997E-2</v>
      </c>
      <c r="Q935" t="str">
        <f>VLOOKUP(VLOOKUP(C935,Mapping!$A$1:$C$17,3,0),Mapping!$E$1:$F$6,2,0)</f>
        <v>Vùng 01</v>
      </c>
    </row>
    <row r="936" spans="1:17" x14ac:dyDescent="0.3">
      <c r="A936" s="33">
        <v>44561</v>
      </c>
      <c r="B936">
        <v>2976</v>
      </c>
      <c r="C936">
        <v>34</v>
      </c>
      <c r="D936" s="38" t="s">
        <v>77</v>
      </c>
      <c r="E936" s="2" t="s">
        <v>41</v>
      </c>
      <c r="F936">
        <v>1980381</v>
      </c>
      <c r="G936" s="44">
        <f t="shared" si="98"/>
        <v>44197</v>
      </c>
      <c r="H936" s="50">
        <f t="shared" si="99"/>
        <v>365</v>
      </c>
      <c r="I936" s="50">
        <f t="shared" si="100"/>
        <v>55616364</v>
      </c>
      <c r="J936" s="46">
        <v>1523736</v>
      </c>
      <c r="K936" s="2" t="s">
        <v>34</v>
      </c>
      <c r="L936" s="52" t="str">
        <f t="shared" si="101"/>
        <v>20211231VND</v>
      </c>
      <c r="M936">
        <f>VLOOKUP(L936,Mapping!$H$1:$K$25,4,0)</f>
        <v>1</v>
      </c>
      <c r="N936">
        <f t="shared" si="102"/>
        <v>1.9803809999999998E-3</v>
      </c>
      <c r="O936">
        <f t="shared" si="103"/>
        <v>1.5237359999999999E-3</v>
      </c>
      <c r="P936">
        <f t="shared" si="104"/>
        <v>5.5616364000000001E-2</v>
      </c>
      <c r="Q936" t="str">
        <f>VLOOKUP(VLOOKUP(C936,Mapping!$A$1:$C$17,3,0),Mapping!$E$1:$F$6,2,0)</f>
        <v>Vùng 02</v>
      </c>
    </row>
    <row r="937" spans="1:17" x14ac:dyDescent="0.3">
      <c r="A937" s="33">
        <v>44561</v>
      </c>
      <c r="B937">
        <v>2976</v>
      </c>
      <c r="C937">
        <v>34</v>
      </c>
      <c r="D937" s="38" t="s">
        <v>77</v>
      </c>
      <c r="E937" s="2" t="s">
        <v>41</v>
      </c>
      <c r="F937">
        <v>1551023</v>
      </c>
      <c r="G937" s="44">
        <f t="shared" si="98"/>
        <v>44197</v>
      </c>
      <c r="H937" s="50">
        <f t="shared" si="99"/>
        <v>365</v>
      </c>
      <c r="I937" s="50">
        <f t="shared" si="100"/>
        <v>58760656.5</v>
      </c>
      <c r="J937" s="46">
        <v>1609881</v>
      </c>
      <c r="K937" s="2" t="s">
        <v>34</v>
      </c>
      <c r="L937" s="52" t="str">
        <f t="shared" si="101"/>
        <v>20211231VND</v>
      </c>
      <c r="M937">
        <f>VLOOKUP(L937,Mapping!$H$1:$K$25,4,0)</f>
        <v>1</v>
      </c>
      <c r="N937">
        <f t="shared" si="102"/>
        <v>1.5510229999999999E-3</v>
      </c>
      <c r="O937">
        <f t="shared" si="103"/>
        <v>1.6098810000000001E-3</v>
      </c>
      <c r="P937">
        <f t="shared" si="104"/>
        <v>5.8760656500000001E-2</v>
      </c>
      <c r="Q937" t="str">
        <f>VLOOKUP(VLOOKUP(C937,Mapping!$A$1:$C$17,3,0),Mapping!$E$1:$F$6,2,0)</f>
        <v>Vùng 02</v>
      </c>
    </row>
    <row r="938" spans="1:17" x14ac:dyDescent="0.3">
      <c r="A938" s="33">
        <v>44561</v>
      </c>
      <c r="B938">
        <v>2977</v>
      </c>
      <c r="C938">
        <v>20</v>
      </c>
      <c r="D938" s="38" t="s">
        <v>77</v>
      </c>
      <c r="E938" s="2" t="s">
        <v>41</v>
      </c>
      <c r="F938">
        <v>52629</v>
      </c>
      <c r="G938" s="44">
        <f t="shared" si="98"/>
        <v>44197</v>
      </c>
      <c r="H938" s="50">
        <f t="shared" si="99"/>
        <v>365</v>
      </c>
      <c r="I938" s="50">
        <f t="shared" si="100"/>
        <v>25785096.500000004</v>
      </c>
      <c r="J938" s="46">
        <v>706441</v>
      </c>
      <c r="K938" s="2" t="s">
        <v>34</v>
      </c>
      <c r="L938" s="52" t="str">
        <f t="shared" si="101"/>
        <v>20211231VND</v>
      </c>
      <c r="M938">
        <f>VLOOKUP(L938,Mapping!$H$1:$K$25,4,0)</f>
        <v>1</v>
      </c>
      <c r="N938">
        <f t="shared" si="102"/>
        <v>5.2629E-5</v>
      </c>
      <c r="O938">
        <f t="shared" si="103"/>
        <v>7.0644100000000004E-4</v>
      </c>
      <c r="P938">
        <f t="shared" si="104"/>
        <v>2.5785096500000004E-2</v>
      </c>
      <c r="Q938" t="str">
        <f>VLOOKUP(VLOOKUP(C938,Mapping!$A$1:$C$17,3,0),Mapping!$E$1:$F$6,2,0)</f>
        <v>Vùng 02</v>
      </c>
    </row>
    <row r="939" spans="1:17" x14ac:dyDescent="0.3">
      <c r="A939" s="33">
        <v>44561</v>
      </c>
      <c r="B939">
        <v>2982</v>
      </c>
      <c r="C939">
        <v>24</v>
      </c>
      <c r="D939" s="38" t="s">
        <v>77</v>
      </c>
      <c r="E939" s="2" t="s">
        <v>41</v>
      </c>
      <c r="F939">
        <v>687910</v>
      </c>
      <c r="G939" s="44">
        <f t="shared" si="98"/>
        <v>44197</v>
      </c>
      <c r="H939" s="50">
        <f t="shared" si="99"/>
        <v>365</v>
      </c>
      <c r="I939" s="50">
        <f t="shared" si="100"/>
        <v>4623637.5</v>
      </c>
      <c r="J939" s="46">
        <v>126675</v>
      </c>
      <c r="K939" s="2" t="s">
        <v>34</v>
      </c>
      <c r="L939" s="52" t="str">
        <f t="shared" si="101"/>
        <v>20211231VND</v>
      </c>
      <c r="M939">
        <f>VLOOKUP(L939,Mapping!$H$1:$K$25,4,0)</f>
        <v>1</v>
      </c>
      <c r="N939">
        <f t="shared" si="102"/>
        <v>6.8791000000000002E-4</v>
      </c>
      <c r="O939">
        <f t="shared" si="103"/>
        <v>1.26675E-4</v>
      </c>
      <c r="P939">
        <f t="shared" si="104"/>
        <v>4.6236374999999996E-3</v>
      </c>
      <c r="Q939" t="str">
        <f>VLOOKUP(VLOOKUP(C939,Mapping!$A$1:$C$17,3,0),Mapping!$E$1:$F$6,2,0)</f>
        <v>Vùng 04</v>
      </c>
    </row>
    <row r="940" spans="1:17" x14ac:dyDescent="0.3">
      <c r="A940" s="33">
        <v>44561</v>
      </c>
      <c r="B940">
        <v>2983</v>
      </c>
      <c r="C940">
        <v>34</v>
      </c>
      <c r="D940" s="38" t="s">
        <v>77</v>
      </c>
      <c r="E940" s="2" t="s">
        <v>41</v>
      </c>
      <c r="F940">
        <v>1808254</v>
      </c>
      <c r="G940" s="44">
        <f t="shared" si="98"/>
        <v>44197</v>
      </c>
      <c r="H940" s="50">
        <f t="shared" si="99"/>
        <v>365</v>
      </c>
      <c r="I940" s="50">
        <f t="shared" si="100"/>
        <v>68049322.5</v>
      </c>
      <c r="J940" s="46">
        <v>1864365</v>
      </c>
      <c r="K940" s="2" t="s">
        <v>34</v>
      </c>
      <c r="L940" s="52" t="str">
        <f t="shared" si="101"/>
        <v>20211231VND</v>
      </c>
      <c r="M940">
        <f>VLOOKUP(L940,Mapping!$H$1:$K$25,4,0)</f>
        <v>1</v>
      </c>
      <c r="N940">
        <f t="shared" si="102"/>
        <v>1.808254E-3</v>
      </c>
      <c r="O940">
        <f t="shared" si="103"/>
        <v>1.864365E-3</v>
      </c>
      <c r="P940">
        <f t="shared" si="104"/>
        <v>6.8049322499999995E-2</v>
      </c>
      <c r="Q940" t="str">
        <f>VLOOKUP(VLOOKUP(C940,Mapping!$A$1:$C$17,3,0),Mapping!$E$1:$F$6,2,0)</f>
        <v>Vùng 02</v>
      </c>
    </row>
    <row r="941" spans="1:17" x14ac:dyDescent="0.3">
      <c r="A941" s="33">
        <v>44561</v>
      </c>
      <c r="B941">
        <v>2983</v>
      </c>
      <c r="C941">
        <v>43</v>
      </c>
      <c r="D941" s="38" t="s">
        <v>77</v>
      </c>
      <c r="E941" s="2" t="s">
        <v>41</v>
      </c>
      <c r="F941">
        <v>1691970</v>
      </c>
      <c r="G941" s="44">
        <f t="shared" si="98"/>
        <v>44197</v>
      </c>
      <c r="H941" s="50">
        <f t="shared" si="99"/>
        <v>365</v>
      </c>
      <c r="I941" s="50">
        <f t="shared" si="100"/>
        <v>24315205</v>
      </c>
      <c r="J941" s="46">
        <v>666170</v>
      </c>
      <c r="K941" s="2" t="s">
        <v>34</v>
      </c>
      <c r="L941" s="52" t="str">
        <f t="shared" si="101"/>
        <v>20211231VND</v>
      </c>
      <c r="M941">
        <f>VLOOKUP(L941,Mapping!$H$1:$K$25,4,0)</f>
        <v>1</v>
      </c>
      <c r="N941">
        <f t="shared" si="102"/>
        <v>1.6919700000000001E-3</v>
      </c>
      <c r="O941">
        <f t="shared" si="103"/>
        <v>6.6617E-4</v>
      </c>
      <c r="P941">
        <f t="shared" si="104"/>
        <v>2.4315204999999999E-2</v>
      </c>
      <c r="Q941" t="str">
        <f>VLOOKUP(VLOOKUP(C941,Mapping!$A$1:$C$17,3,0),Mapping!$E$1:$F$6,2,0)</f>
        <v>Vùng 04</v>
      </c>
    </row>
    <row r="942" spans="1:17" x14ac:dyDescent="0.3">
      <c r="A942" s="33">
        <v>44561</v>
      </c>
      <c r="B942">
        <v>2986</v>
      </c>
      <c r="C942">
        <v>20</v>
      </c>
      <c r="D942" s="38" t="s">
        <v>77</v>
      </c>
      <c r="E942" s="2" t="s">
        <v>41</v>
      </c>
      <c r="F942">
        <v>42640</v>
      </c>
      <c r="G942" s="44">
        <f t="shared" si="98"/>
        <v>44197</v>
      </c>
      <c r="H942" s="50">
        <f t="shared" si="99"/>
        <v>365</v>
      </c>
      <c r="I942" s="50">
        <f t="shared" si="100"/>
        <v>227582302833.66599</v>
      </c>
      <c r="J942" s="46">
        <v>282929</v>
      </c>
      <c r="K942" s="2" t="s">
        <v>35</v>
      </c>
      <c r="L942" s="52" t="str">
        <f t="shared" si="101"/>
        <v>20211231USD</v>
      </c>
      <c r="M942">
        <f>VLOOKUP(L942,Mapping!$H$1:$K$25,4,0)</f>
        <v>22037.795999999998</v>
      </c>
      <c r="N942">
        <f t="shared" si="102"/>
        <v>0.93969162143999996</v>
      </c>
      <c r="O942">
        <f t="shared" si="103"/>
        <v>6.235131584483999</v>
      </c>
      <c r="P942">
        <f t="shared" si="104"/>
        <v>227.58230283366598</v>
      </c>
      <c r="Q942" t="str">
        <f>VLOOKUP(VLOOKUP(C942,Mapping!$A$1:$C$17,3,0),Mapping!$E$1:$F$6,2,0)</f>
        <v>Vùng 02</v>
      </c>
    </row>
    <row r="943" spans="1:17" x14ac:dyDescent="0.3">
      <c r="A943" s="33">
        <v>44561</v>
      </c>
      <c r="B943">
        <v>2986</v>
      </c>
      <c r="C943">
        <v>20</v>
      </c>
      <c r="D943" s="38" t="s">
        <v>77</v>
      </c>
      <c r="E943" s="2" t="s">
        <v>41</v>
      </c>
      <c r="F943">
        <v>1952258</v>
      </c>
      <c r="G943" s="44">
        <f t="shared" si="98"/>
        <v>44197</v>
      </c>
      <c r="H943" s="50">
        <f t="shared" si="99"/>
        <v>365</v>
      </c>
      <c r="I943" s="50">
        <f t="shared" si="100"/>
        <v>4765549.5</v>
      </c>
      <c r="J943" s="46">
        <v>130563</v>
      </c>
      <c r="K943" s="2" t="s">
        <v>34</v>
      </c>
      <c r="L943" s="52" t="str">
        <f t="shared" si="101"/>
        <v>20211231VND</v>
      </c>
      <c r="M943">
        <f>VLOOKUP(L943,Mapping!$H$1:$K$25,4,0)</f>
        <v>1</v>
      </c>
      <c r="N943">
        <f t="shared" si="102"/>
        <v>1.9522579999999999E-3</v>
      </c>
      <c r="O943">
        <f t="shared" si="103"/>
        <v>1.3056299999999999E-4</v>
      </c>
      <c r="P943">
        <f t="shared" si="104"/>
        <v>4.7655494999999997E-3</v>
      </c>
      <c r="Q943" t="str">
        <f>VLOOKUP(VLOOKUP(C943,Mapping!$A$1:$C$17,3,0),Mapping!$E$1:$F$6,2,0)</f>
        <v>Vùng 02</v>
      </c>
    </row>
    <row r="944" spans="1:17" x14ac:dyDescent="0.3">
      <c r="A944" s="33">
        <v>44561</v>
      </c>
      <c r="B944">
        <v>2989</v>
      </c>
      <c r="C944">
        <v>20</v>
      </c>
      <c r="D944" s="38" t="s">
        <v>77</v>
      </c>
      <c r="E944" s="2" t="s">
        <v>41</v>
      </c>
      <c r="F944">
        <v>7583</v>
      </c>
      <c r="G944" s="44">
        <f t="shared" si="98"/>
        <v>44197</v>
      </c>
      <c r="H944" s="50">
        <f t="shared" si="99"/>
        <v>365</v>
      </c>
      <c r="I944" s="50">
        <f t="shared" si="100"/>
        <v>991960.49999999988</v>
      </c>
      <c r="J944" s="46">
        <v>27177</v>
      </c>
      <c r="K944" s="2" t="s">
        <v>34</v>
      </c>
      <c r="L944" s="52" t="str">
        <f t="shared" si="101"/>
        <v>20211231VND</v>
      </c>
      <c r="M944">
        <f>VLOOKUP(L944,Mapping!$H$1:$K$25,4,0)</f>
        <v>1</v>
      </c>
      <c r="N944">
        <f t="shared" si="102"/>
        <v>7.5830000000000001E-6</v>
      </c>
      <c r="O944">
        <f t="shared" si="103"/>
        <v>2.7177000000000001E-5</v>
      </c>
      <c r="P944">
        <f t="shared" si="104"/>
        <v>9.919604999999998E-4</v>
      </c>
      <c r="Q944" t="str">
        <f>VLOOKUP(VLOOKUP(C944,Mapping!$A$1:$C$17,3,0),Mapping!$E$1:$F$6,2,0)</f>
        <v>Vùng 02</v>
      </c>
    </row>
    <row r="945" spans="1:17" x14ac:dyDescent="0.3">
      <c r="A945" s="33">
        <v>44561</v>
      </c>
      <c r="B945">
        <v>2990</v>
      </c>
      <c r="C945">
        <v>20</v>
      </c>
      <c r="D945" s="38" t="s">
        <v>77</v>
      </c>
      <c r="E945" s="2" t="s">
        <v>41</v>
      </c>
      <c r="F945">
        <v>1274341</v>
      </c>
      <c r="G945" s="44">
        <f t="shared" si="98"/>
        <v>44197</v>
      </c>
      <c r="H945" s="50">
        <f t="shared" si="99"/>
        <v>365</v>
      </c>
      <c r="I945" s="50">
        <f t="shared" si="100"/>
        <v>39604763</v>
      </c>
      <c r="J945" s="46">
        <v>1085062</v>
      </c>
      <c r="K945" s="2" t="s">
        <v>34</v>
      </c>
      <c r="L945" s="52" t="str">
        <f t="shared" si="101"/>
        <v>20211231VND</v>
      </c>
      <c r="M945">
        <f>VLOOKUP(L945,Mapping!$H$1:$K$25,4,0)</f>
        <v>1</v>
      </c>
      <c r="N945">
        <f t="shared" si="102"/>
        <v>1.274341E-3</v>
      </c>
      <c r="O945">
        <f t="shared" si="103"/>
        <v>1.0850619999999999E-3</v>
      </c>
      <c r="P945">
        <f t="shared" si="104"/>
        <v>3.9604763000000001E-2</v>
      </c>
      <c r="Q945" t="str">
        <f>VLOOKUP(VLOOKUP(C945,Mapping!$A$1:$C$17,3,0),Mapping!$E$1:$F$6,2,0)</f>
        <v>Vùng 02</v>
      </c>
    </row>
    <row r="946" spans="1:17" x14ac:dyDescent="0.3">
      <c r="A946" s="33">
        <v>44561</v>
      </c>
      <c r="B946">
        <v>2990</v>
      </c>
      <c r="C946">
        <v>23</v>
      </c>
      <c r="D946" s="38" t="s">
        <v>77</v>
      </c>
      <c r="E946" s="2" t="s">
        <v>41</v>
      </c>
      <c r="F946">
        <v>255537</v>
      </c>
      <c r="G946" s="44">
        <f t="shared" si="98"/>
        <v>44197</v>
      </c>
      <c r="H946" s="50">
        <f t="shared" si="99"/>
        <v>365</v>
      </c>
      <c r="I946" s="50">
        <f t="shared" si="100"/>
        <v>33101265.999999996</v>
      </c>
      <c r="J946" s="46">
        <v>906884</v>
      </c>
      <c r="K946" s="2" t="s">
        <v>34</v>
      </c>
      <c r="L946" s="52" t="str">
        <f t="shared" si="101"/>
        <v>20211231VND</v>
      </c>
      <c r="M946">
        <f>VLOOKUP(L946,Mapping!$H$1:$K$25,4,0)</f>
        <v>1</v>
      </c>
      <c r="N946">
        <f t="shared" si="102"/>
        <v>2.5553700000000002E-4</v>
      </c>
      <c r="O946">
        <f t="shared" si="103"/>
        <v>9.0688400000000005E-4</v>
      </c>
      <c r="P946">
        <f t="shared" si="104"/>
        <v>3.3101265999999997E-2</v>
      </c>
      <c r="Q946" t="str">
        <f>VLOOKUP(VLOOKUP(C946,Mapping!$A$1:$C$17,3,0),Mapping!$E$1:$F$6,2,0)</f>
        <v>Vùng 02</v>
      </c>
    </row>
    <row r="947" spans="1:17" x14ac:dyDescent="0.3">
      <c r="A947" s="33">
        <v>44561</v>
      </c>
      <c r="B947">
        <v>2993</v>
      </c>
      <c r="C947">
        <v>34</v>
      </c>
      <c r="D947" s="38" t="s">
        <v>77</v>
      </c>
      <c r="E947" s="2" t="s">
        <v>43</v>
      </c>
      <c r="F947">
        <v>6445480</v>
      </c>
      <c r="G947" s="44">
        <f t="shared" si="98"/>
        <v>44197</v>
      </c>
      <c r="H947" s="50">
        <f t="shared" si="99"/>
        <v>365</v>
      </c>
      <c r="I947" s="50">
        <f t="shared" si="100"/>
        <v>310991497.5</v>
      </c>
      <c r="J947" s="46">
        <v>8520315</v>
      </c>
      <c r="K947" s="2" t="s">
        <v>34</v>
      </c>
      <c r="L947" s="52" t="str">
        <f t="shared" si="101"/>
        <v>20211231VND</v>
      </c>
      <c r="M947">
        <f>VLOOKUP(L947,Mapping!$H$1:$K$25,4,0)</f>
        <v>1</v>
      </c>
      <c r="N947">
        <f t="shared" si="102"/>
        <v>6.44548E-3</v>
      </c>
      <c r="O947">
        <f t="shared" si="103"/>
        <v>8.5203150000000005E-3</v>
      </c>
      <c r="P947">
        <f t="shared" si="104"/>
        <v>0.31099149749999999</v>
      </c>
      <c r="Q947" t="str">
        <f>VLOOKUP(VLOOKUP(C947,Mapping!$A$1:$C$17,3,0),Mapping!$E$1:$F$6,2,0)</f>
        <v>Vùng 02</v>
      </c>
    </row>
    <row r="948" spans="1:17" x14ac:dyDescent="0.3">
      <c r="A948" s="33">
        <v>44561</v>
      </c>
      <c r="B948">
        <v>2993</v>
      </c>
      <c r="C948">
        <v>34</v>
      </c>
      <c r="D948" s="38" t="s">
        <v>77</v>
      </c>
      <c r="E948" s="2" t="s">
        <v>41</v>
      </c>
      <c r="F948">
        <v>1210129</v>
      </c>
      <c r="G948" s="44">
        <f t="shared" si="98"/>
        <v>44197</v>
      </c>
      <c r="H948" s="50">
        <f t="shared" si="99"/>
        <v>365</v>
      </c>
      <c r="I948" s="50">
        <f t="shared" si="100"/>
        <v>43986880</v>
      </c>
      <c r="J948" s="46">
        <v>1205120</v>
      </c>
      <c r="K948" s="2" t="s">
        <v>34</v>
      </c>
      <c r="L948" s="52" t="str">
        <f t="shared" si="101"/>
        <v>20211231VND</v>
      </c>
      <c r="M948">
        <f>VLOOKUP(L948,Mapping!$H$1:$K$25,4,0)</f>
        <v>1</v>
      </c>
      <c r="N948">
        <f t="shared" si="102"/>
        <v>1.2101289999999999E-3</v>
      </c>
      <c r="O948">
        <f t="shared" si="103"/>
        <v>1.2051200000000001E-3</v>
      </c>
      <c r="P948">
        <f t="shared" si="104"/>
        <v>4.3986879999999999E-2</v>
      </c>
      <c r="Q948" t="str">
        <f>VLOOKUP(VLOOKUP(C948,Mapping!$A$1:$C$17,3,0),Mapping!$E$1:$F$6,2,0)</f>
        <v>Vùng 02</v>
      </c>
    </row>
    <row r="949" spans="1:17" x14ac:dyDescent="0.3">
      <c r="A949" s="33">
        <v>44561</v>
      </c>
      <c r="B949">
        <v>2994</v>
      </c>
      <c r="C949">
        <v>11</v>
      </c>
      <c r="D949" s="38" t="s">
        <v>77</v>
      </c>
      <c r="E949" s="2" t="s">
        <v>41</v>
      </c>
      <c r="F949">
        <v>1878162</v>
      </c>
      <c r="G949" s="44">
        <f t="shared" si="98"/>
        <v>44197</v>
      </c>
      <c r="H949" s="50">
        <f t="shared" si="99"/>
        <v>365</v>
      </c>
      <c r="I949" s="50">
        <f t="shared" si="100"/>
        <v>64213209</v>
      </c>
      <c r="J949" s="46">
        <v>1759266</v>
      </c>
      <c r="K949" s="2" t="s">
        <v>34</v>
      </c>
      <c r="L949" s="52" t="str">
        <f t="shared" si="101"/>
        <v>20211231VND</v>
      </c>
      <c r="M949">
        <f>VLOOKUP(L949,Mapping!$H$1:$K$25,4,0)</f>
        <v>1</v>
      </c>
      <c r="N949">
        <f t="shared" si="102"/>
        <v>1.8781620000000001E-3</v>
      </c>
      <c r="O949">
        <f t="shared" si="103"/>
        <v>1.759266E-3</v>
      </c>
      <c r="P949">
        <f t="shared" si="104"/>
        <v>6.4213208999999993E-2</v>
      </c>
      <c r="Q949" t="str">
        <f>VLOOKUP(VLOOKUP(C949,Mapping!$A$1:$C$17,3,0),Mapping!$E$1:$F$6,2,0)</f>
        <v>Vùng 01</v>
      </c>
    </row>
    <row r="950" spans="1:17" x14ac:dyDescent="0.3">
      <c r="A950" s="33">
        <v>44561</v>
      </c>
      <c r="B950">
        <v>2995</v>
      </c>
      <c r="C950">
        <v>26</v>
      </c>
      <c r="D950" s="38" t="s">
        <v>77</v>
      </c>
      <c r="E950" s="2" t="s">
        <v>41</v>
      </c>
      <c r="F950">
        <v>103205</v>
      </c>
      <c r="G950" s="44">
        <f t="shared" si="98"/>
        <v>44197</v>
      </c>
      <c r="H950" s="50">
        <f t="shared" si="99"/>
        <v>365</v>
      </c>
      <c r="I950" s="50">
        <f t="shared" si="100"/>
        <v>1220304.5</v>
      </c>
      <c r="J950" s="46">
        <v>33433</v>
      </c>
      <c r="K950" s="2" t="s">
        <v>34</v>
      </c>
      <c r="L950" s="52" t="str">
        <f t="shared" si="101"/>
        <v>20211231VND</v>
      </c>
      <c r="M950">
        <f>VLOOKUP(L950,Mapping!$H$1:$K$25,4,0)</f>
        <v>1</v>
      </c>
      <c r="N950">
        <f t="shared" si="102"/>
        <v>1.03205E-4</v>
      </c>
      <c r="O950">
        <f t="shared" si="103"/>
        <v>3.3433000000000003E-5</v>
      </c>
      <c r="P950">
        <f t="shared" si="104"/>
        <v>1.2203044999999999E-3</v>
      </c>
      <c r="Q950" t="str">
        <f>VLOOKUP(VLOOKUP(C950,Mapping!$A$1:$C$17,3,0),Mapping!$E$1:$F$6,2,0)</f>
        <v>Vùng 04</v>
      </c>
    </row>
    <row r="951" spans="1:17" x14ac:dyDescent="0.3">
      <c r="A951" s="33">
        <v>44561</v>
      </c>
      <c r="B951">
        <v>2995</v>
      </c>
      <c r="C951">
        <v>34</v>
      </c>
      <c r="D951" s="38" t="s">
        <v>77</v>
      </c>
      <c r="E951" s="2" t="s">
        <v>41</v>
      </c>
      <c r="F951">
        <v>983930</v>
      </c>
      <c r="G951" s="44">
        <f t="shared" si="98"/>
        <v>44197</v>
      </c>
      <c r="H951" s="50">
        <f t="shared" si="99"/>
        <v>365</v>
      </c>
      <c r="I951" s="50">
        <f t="shared" si="100"/>
        <v>52541823.000000007</v>
      </c>
      <c r="J951" s="46">
        <v>1439502</v>
      </c>
      <c r="K951" s="2" t="s">
        <v>34</v>
      </c>
      <c r="L951" s="52" t="str">
        <f t="shared" si="101"/>
        <v>20211231VND</v>
      </c>
      <c r="M951">
        <f>VLOOKUP(L951,Mapping!$H$1:$K$25,4,0)</f>
        <v>1</v>
      </c>
      <c r="N951">
        <f t="shared" si="102"/>
        <v>9.8393000000000005E-4</v>
      </c>
      <c r="O951">
        <f t="shared" si="103"/>
        <v>1.4395020000000001E-3</v>
      </c>
      <c r="P951">
        <f t="shared" si="104"/>
        <v>5.2541823000000008E-2</v>
      </c>
      <c r="Q951" t="str">
        <f>VLOOKUP(VLOOKUP(C951,Mapping!$A$1:$C$17,3,0),Mapping!$E$1:$F$6,2,0)</f>
        <v>Vùng 02</v>
      </c>
    </row>
    <row r="952" spans="1:17" x14ac:dyDescent="0.3">
      <c r="A952" s="33">
        <v>44561</v>
      </c>
      <c r="B952">
        <v>2995</v>
      </c>
      <c r="C952">
        <v>41</v>
      </c>
      <c r="D952" s="38" t="s">
        <v>77</v>
      </c>
      <c r="E952" s="2" t="s">
        <v>41</v>
      </c>
      <c r="F952">
        <v>1057983</v>
      </c>
      <c r="G952" s="44">
        <f t="shared" si="98"/>
        <v>44197</v>
      </c>
      <c r="H952" s="50">
        <f t="shared" si="99"/>
        <v>365</v>
      </c>
      <c r="I952" s="50">
        <f t="shared" si="100"/>
        <v>5711556.5</v>
      </c>
      <c r="J952" s="46">
        <v>156481</v>
      </c>
      <c r="K952" s="2" t="s">
        <v>34</v>
      </c>
      <c r="L952" s="52" t="str">
        <f t="shared" si="101"/>
        <v>20211231VND</v>
      </c>
      <c r="M952">
        <f>VLOOKUP(L952,Mapping!$H$1:$K$25,4,0)</f>
        <v>1</v>
      </c>
      <c r="N952">
        <f t="shared" si="102"/>
        <v>1.057983E-3</v>
      </c>
      <c r="O952">
        <f t="shared" si="103"/>
        <v>1.5648100000000001E-4</v>
      </c>
      <c r="P952">
        <f t="shared" si="104"/>
        <v>5.7115565000000002E-3</v>
      </c>
      <c r="Q952" t="str">
        <f>VLOOKUP(VLOOKUP(C952,Mapping!$A$1:$C$17,3,0),Mapping!$E$1:$F$6,2,0)</f>
        <v>Vùng 05</v>
      </c>
    </row>
    <row r="953" spans="1:17" x14ac:dyDescent="0.3">
      <c r="A953" s="33">
        <v>44561</v>
      </c>
      <c r="B953">
        <v>2996</v>
      </c>
      <c r="C953">
        <v>40</v>
      </c>
      <c r="D953" s="38" t="s">
        <v>77</v>
      </c>
      <c r="E953" s="2" t="s">
        <v>41</v>
      </c>
      <c r="F953">
        <v>1996028</v>
      </c>
      <c r="G953" s="44">
        <f t="shared" si="98"/>
        <v>44197</v>
      </c>
      <c r="H953" s="50">
        <f t="shared" si="99"/>
        <v>365</v>
      </c>
      <c r="I953" s="50">
        <f t="shared" si="100"/>
        <v>10443708.5</v>
      </c>
      <c r="J953" s="46">
        <v>286129</v>
      </c>
      <c r="K953" s="2" t="s">
        <v>34</v>
      </c>
      <c r="L953" s="52" t="str">
        <f t="shared" si="101"/>
        <v>20211231VND</v>
      </c>
      <c r="M953">
        <f>VLOOKUP(L953,Mapping!$H$1:$K$25,4,0)</f>
        <v>1</v>
      </c>
      <c r="N953">
        <f t="shared" si="102"/>
        <v>1.996028E-3</v>
      </c>
      <c r="O953">
        <f t="shared" si="103"/>
        <v>2.8612899999999998E-4</v>
      </c>
      <c r="P953">
        <f t="shared" si="104"/>
        <v>1.0443708499999999E-2</v>
      </c>
      <c r="Q953" t="str">
        <f>VLOOKUP(VLOOKUP(C953,Mapping!$A$1:$C$17,3,0),Mapping!$E$1:$F$6,2,0)</f>
        <v>Vùng 01</v>
      </c>
    </row>
    <row r="954" spans="1:17" x14ac:dyDescent="0.3">
      <c r="A954" s="33">
        <v>44561</v>
      </c>
      <c r="B954">
        <v>2998</v>
      </c>
      <c r="C954">
        <v>34</v>
      </c>
      <c r="D954" s="38" t="s">
        <v>77</v>
      </c>
      <c r="E954" s="2" t="s">
        <v>41</v>
      </c>
      <c r="F954">
        <v>68750</v>
      </c>
      <c r="G954" s="44">
        <f t="shared" si="98"/>
        <v>44197</v>
      </c>
      <c r="H954" s="50">
        <f t="shared" si="99"/>
        <v>365</v>
      </c>
      <c r="I954" s="50">
        <f t="shared" si="100"/>
        <v>44038089.5</v>
      </c>
      <c r="J954" s="46">
        <v>1206523</v>
      </c>
      <c r="K954" s="2" t="s">
        <v>34</v>
      </c>
      <c r="L954" s="52" t="str">
        <f t="shared" si="101"/>
        <v>20211231VND</v>
      </c>
      <c r="M954">
        <f>VLOOKUP(L954,Mapping!$H$1:$K$25,4,0)</f>
        <v>1</v>
      </c>
      <c r="N954">
        <f t="shared" si="102"/>
        <v>6.8750000000000004E-5</v>
      </c>
      <c r="O954">
        <f t="shared" si="103"/>
        <v>1.2065229999999999E-3</v>
      </c>
      <c r="P954">
        <f t="shared" si="104"/>
        <v>4.4038089500000002E-2</v>
      </c>
      <c r="Q954" t="str">
        <f>VLOOKUP(VLOOKUP(C954,Mapping!$A$1:$C$17,3,0),Mapping!$E$1:$F$6,2,0)</f>
        <v>Vùng 02</v>
      </c>
    </row>
    <row r="955" spans="1:17" x14ac:dyDescent="0.3">
      <c r="A955" s="33">
        <v>44561</v>
      </c>
      <c r="B955">
        <v>2998</v>
      </c>
      <c r="C955">
        <v>11</v>
      </c>
      <c r="D955" s="38" t="s">
        <v>77</v>
      </c>
      <c r="E955" s="2" t="s">
        <v>41</v>
      </c>
      <c r="F955">
        <v>1463059</v>
      </c>
      <c r="G955" s="44">
        <f t="shared" si="98"/>
        <v>44197</v>
      </c>
      <c r="H955" s="50">
        <f t="shared" si="99"/>
        <v>365</v>
      </c>
      <c r="I955" s="50">
        <f t="shared" si="100"/>
        <v>14348186.5</v>
      </c>
      <c r="J955" s="46">
        <v>393101</v>
      </c>
      <c r="K955" s="2" t="s">
        <v>34</v>
      </c>
      <c r="L955" s="52" t="str">
        <f t="shared" si="101"/>
        <v>20211231VND</v>
      </c>
      <c r="M955">
        <f>VLOOKUP(L955,Mapping!$H$1:$K$25,4,0)</f>
        <v>1</v>
      </c>
      <c r="N955">
        <f t="shared" si="102"/>
        <v>1.4630590000000001E-3</v>
      </c>
      <c r="O955">
        <f t="shared" si="103"/>
        <v>3.9310099999999998E-4</v>
      </c>
      <c r="P955">
        <f t="shared" si="104"/>
        <v>1.43481865E-2</v>
      </c>
      <c r="Q955" t="str">
        <f>VLOOKUP(VLOOKUP(C955,Mapping!$A$1:$C$17,3,0),Mapping!$E$1:$F$6,2,0)</f>
        <v>Vùng 01</v>
      </c>
    </row>
    <row r="956" spans="1:17" x14ac:dyDescent="0.3">
      <c r="A956" s="33">
        <v>44561</v>
      </c>
      <c r="B956">
        <v>2999</v>
      </c>
      <c r="C956">
        <v>23</v>
      </c>
      <c r="D956" s="38" t="s">
        <v>77</v>
      </c>
      <c r="E956" s="2" t="s">
        <v>41</v>
      </c>
      <c r="F956">
        <v>1224752</v>
      </c>
      <c r="G956" s="44">
        <f t="shared" si="98"/>
        <v>44197</v>
      </c>
      <c r="H956" s="50">
        <f t="shared" si="99"/>
        <v>365</v>
      </c>
      <c r="I956" s="50">
        <f t="shared" si="100"/>
        <v>65062126</v>
      </c>
      <c r="J956" s="46">
        <v>1782524</v>
      </c>
      <c r="K956" s="2" t="s">
        <v>34</v>
      </c>
      <c r="L956" s="52" t="str">
        <f t="shared" si="101"/>
        <v>20211231VND</v>
      </c>
      <c r="M956">
        <f>VLOOKUP(L956,Mapping!$H$1:$K$25,4,0)</f>
        <v>1</v>
      </c>
      <c r="N956">
        <f t="shared" si="102"/>
        <v>1.224752E-3</v>
      </c>
      <c r="O956">
        <f t="shared" si="103"/>
        <v>1.782524E-3</v>
      </c>
      <c r="P956">
        <f t="shared" si="104"/>
        <v>6.5062125999999998E-2</v>
      </c>
      <c r="Q956" t="str">
        <f>VLOOKUP(VLOOKUP(C956,Mapping!$A$1:$C$17,3,0),Mapping!$E$1:$F$6,2,0)</f>
        <v>Vùng 02</v>
      </c>
    </row>
    <row r="957" spans="1:17" x14ac:dyDescent="0.3">
      <c r="A957" s="33">
        <v>44561</v>
      </c>
      <c r="B957">
        <v>3000</v>
      </c>
      <c r="C957">
        <v>24</v>
      </c>
      <c r="D957" s="38" t="s">
        <v>77</v>
      </c>
      <c r="E957" s="2" t="s">
        <v>41</v>
      </c>
      <c r="F957">
        <v>1334805</v>
      </c>
      <c r="G957" s="44">
        <f t="shared" si="98"/>
        <v>44197</v>
      </c>
      <c r="H957" s="50">
        <f t="shared" si="99"/>
        <v>365</v>
      </c>
      <c r="I957" s="50">
        <f t="shared" si="100"/>
        <v>14781770</v>
      </c>
      <c r="J957" s="46">
        <v>404980</v>
      </c>
      <c r="K957" s="2" t="s">
        <v>34</v>
      </c>
      <c r="L957" s="52" t="str">
        <f t="shared" si="101"/>
        <v>20211231VND</v>
      </c>
      <c r="M957">
        <f>VLOOKUP(L957,Mapping!$H$1:$K$25,4,0)</f>
        <v>1</v>
      </c>
      <c r="N957">
        <f t="shared" si="102"/>
        <v>1.3348050000000001E-3</v>
      </c>
      <c r="O957">
        <f t="shared" si="103"/>
        <v>4.0497999999999999E-4</v>
      </c>
      <c r="P957">
        <f t="shared" si="104"/>
        <v>1.478177E-2</v>
      </c>
      <c r="Q957" t="str">
        <f>VLOOKUP(VLOOKUP(C957,Mapping!$A$1:$C$17,3,0),Mapping!$E$1:$F$6,2,0)</f>
        <v>Vùng 04</v>
      </c>
    </row>
    <row r="958" spans="1:17" x14ac:dyDescent="0.3">
      <c r="A958" s="33">
        <v>44561</v>
      </c>
      <c r="B958">
        <v>3001</v>
      </c>
      <c r="C958">
        <v>41</v>
      </c>
      <c r="D958" s="38" t="s">
        <v>77</v>
      </c>
      <c r="E958" s="2" t="s">
        <v>41</v>
      </c>
      <c r="F958">
        <v>1324150</v>
      </c>
      <c r="G958" s="44">
        <f t="shared" si="98"/>
        <v>44197</v>
      </c>
      <c r="H958" s="50">
        <f t="shared" si="99"/>
        <v>365</v>
      </c>
      <c r="I958" s="50">
        <f t="shared" si="100"/>
        <v>17922011</v>
      </c>
      <c r="J958" s="46">
        <v>491014</v>
      </c>
      <c r="K958" s="2" t="s">
        <v>34</v>
      </c>
      <c r="L958" s="52" t="str">
        <f t="shared" si="101"/>
        <v>20211231VND</v>
      </c>
      <c r="M958">
        <f>VLOOKUP(L958,Mapping!$H$1:$K$25,4,0)</f>
        <v>1</v>
      </c>
      <c r="N958">
        <f t="shared" si="102"/>
        <v>1.3241500000000001E-3</v>
      </c>
      <c r="O958">
        <f t="shared" si="103"/>
        <v>4.9101400000000001E-4</v>
      </c>
      <c r="P958">
        <f t="shared" si="104"/>
        <v>1.7922011000000002E-2</v>
      </c>
      <c r="Q958" t="str">
        <f>VLOOKUP(VLOOKUP(C958,Mapping!$A$1:$C$17,3,0),Mapping!$E$1:$F$6,2,0)</f>
        <v>Vùng 05</v>
      </c>
    </row>
    <row r="959" spans="1:17" x14ac:dyDescent="0.3">
      <c r="A959" s="33">
        <v>44561</v>
      </c>
      <c r="B959">
        <v>3001</v>
      </c>
      <c r="C959">
        <v>43</v>
      </c>
      <c r="D959" s="38" t="s">
        <v>77</v>
      </c>
      <c r="E959" s="2" t="s">
        <v>41</v>
      </c>
      <c r="F959">
        <v>655912</v>
      </c>
      <c r="G959" s="44">
        <f t="shared" si="98"/>
        <v>44197</v>
      </c>
      <c r="H959" s="50">
        <f t="shared" si="99"/>
        <v>365</v>
      </c>
      <c r="I959" s="50">
        <f t="shared" si="100"/>
        <v>21202959.5</v>
      </c>
      <c r="J959" s="46">
        <v>580903</v>
      </c>
      <c r="K959" s="2" t="s">
        <v>34</v>
      </c>
      <c r="L959" s="52" t="str">
        <f t="shared" si="101"/>
        <v>20211231VND</v>
      </c>
      <c r="M959">
        <f>VLOOKUP(L959,Mapping!$H$1:$K$25,4,0)</f>
        <v>1</v>
      </c>
      <c r="N959">
        <f t="shared" si="102"/>
        <v>6.5591200000000003E-4</v>
      </c>
      <c r="O959">
        <f t="shared" si="103"/>
        <v>5.8090300000000002E-4</v>
      </c>
      <c r="P959">
        <f t="shared" si="104"/>
        <v>2.12029595E-2</v>
      </c>
      <c r="Q959" t="str">
        <f>VLOOKUP(VLOOKUP(C959,Mapping!$A$1:$C$17,3,0),Mapping!$E$1:$F$6,2,0)</f>
        <v>Vùng 04</v>
      </c>
    </row>
    <row r="960" spans="1:17" x14ac:dyDescent="0.3">
      <c r="A960" s="33">
        <v>44561</v>
      </c>
      <c r="B960">
        <v>3002</v>
      </c>
      <c r="C960">
        <v>36</v>
      </c>
      <c r="D960" s="38" t="s">
        <v>77</v>
      </c>
      <c r="E960" s="2" t="s">
        <v>41</v>
      </c>
      <c r="F960">
        <v>289881</v>
      </c>
      <c r="G960" s="44">
        <f t="shared" si="98"/>
        <v>44197</v>
      </c>
      <c r="H960" s="50">
        <f t="shared" si="99"/>
        <v>365</v>
      </c>
      <c r="I960" s="50">
        <f t="shared" si="100"/>
        <v>39713022</v>
      </c>
      <c r="J960" s="46">
        <v>1088028</v>
      </c>
      <c r="K960" s="2" t="s">
        <v>34</v>
      </c>
      <c r="L960" s="52" t="str">
        <f t="shared" si="101"/>
        <v>20211231VND</v>
      </c>
      <c r="M960">
        <f>VLOOKUP(L960,Mapping!$H$1:$K$25,4,0)</f>
        <v>1</v>
      </c>
      <c r="N960">
        <f t="shared" si="102"/>
        <v>2.8988100000000003E-4</v>
      </c>
      <c r="O960">
        <f t="shared" si="103"/>
        <v>1.088028E-3</v>
      </c>
      <c r="P960">
        <f t="shared" si="104"/>
        <v>3.9713022000000001E-2</v>
      </c>
      <c r="Q960" t="str">
        <f>VLOOKUP(VLOOKUP(C960,Mapping!$A$1:$C$17,3,0),Mapping!$E$1:$F$6,2,0)</f>
        <v>Vùng 05</v>
      </c>
    </row>
    <row r="961" spans="1:17" x14ac:dyDescent="0.3">
      <c r="A961" s="33">
        <v>44561</v>
      </c>
      <c r="B961">
        <v>3002</v>
      </c>
      <c r="C961">
        <v>11</v>
      </c>
      <c r="D961" s="38" t="s">
        <v>77</v>
      </c>
      <c r="E961" s="2" t="s">
        <v>41</v>
      </c>
      <c r="F961">
        <v>1897623</v>
      </c>
      <c r="G961" s="44">
        <f t="shared" si="98"/>
        <v>44197</v>
      </c>
      <c r="H961" s="50">
        <f t="shared" si="99"/>
        <v>365</v>
      </c>
      <c r="I961" s="50">
        <f t="shared" si="100"/>
        <v>21727099.5</v>
      </c>
      <c r="J961" s="46">
        <v>595263</v>
      </c>
      <c r="K961" s="2" t="s">
        <v>34</v>
      </c>
      <c r="L961" s="52" t="str">
        <f t="shared" si="101"/>
        <v>20211231VND</v>
      </c>
      <c r="M961">
        <f>VLOOKUP(L961,Mapping!$H$1:$K$25,4,0)</f>
        <v>1</v>
      </c>
      <c r="N961">
        <f t="shared" si="102"/>
        <v>1.897623E-3</v>
      </c>
      <c r="O961">
        <f t="shared" si="103"/>
        <v>5.9526299999999996E-4</v>
      </c>
      <c r="P961">
        <f t="shared" si="104"/>
        <v>2.1727099499999999E-2</v>
      </c>
      <c r="Q961" t="str">
        <f>VLOOKUP(VLOOKUP(C961,Mapping!$A$1:$C$17,3,0),Mapping!$E$1:$F$6,2,0)</f>
        <v>Vùng 01</v>
      </c>
    </row>
    <row r="962" spans="1:17" x14ac:dyDescent="0.3">
      <c r="A962" s="33">
        <v>44561</v>
      </c>
      <c r="B962">
        <v>3002</v>
      </c>
      <c r="C962">
        <v>36</v>
      </c>
      <c r="D962" s="38" t="s">
        <v>77</v>
      </c>
      <c r="E962" s="2" t="s">
        <v>41</v>
      </c>
      <c r="F962">
        <v>1346184</v>
      </c>
      <c r="G962" s="44">
        <f t="shared" ref="G962:G1025" si="105">DATE(YEAR(A962),1,1)</f>
        <v>44197</v>
      </c>
      <c r="H962" s="50">
        <f t="shared" ref="H962:H1025" si="106">DATEDIF(G962,A962,"D")+1</f>
        <v>365</v>
      </c>
      <c r="I962" s="50">
        <f t="shared" si="100"/>
        <v>83695491739.109238</v>
      </c>
      <c r="J962" s="46">
        <v>106873</v>
      </c>
      <c r="K962" s="2" t="s">
        <v>36</v>
      </c>
      <c r="L962" s="52" t="str">
        <f t="shared" si="101"/>
        <v>20211231EUR</v>
      </c>
      <c r="M962">
        <f>VLOOKUP(L962,Mapping!$H$1:$K$25,4,0)</f>
        <v>21455.626499999998</v>
      </c>
      <c r="N962">
        <f t="shared" si="102"/>
        <v>28.883221104275997</v>
      </c>
      <c r="O962">
        <f t="shared" si="103"/>
        <v>2.2930271709344998</v>
      </c>
      <c r="P962">
        <f t="shared" si="104"/>
        <v>83.695491739109244</v>
      </c>
      <c r="Q962" t="str">
        <f>VLOOKUP(VLOOKUP(C962,Mapping!$A$1:$C$17,3,0),Mapping!$E$1:$F$6,2,0)</f>
        <v>Vùng 05</v>
      </c>
    </row>
    <row r="963" spans="1:17" x14ac:dyDescent="0.3">
      <c r="A963" s="33">
        <v>44561</v>
      </c>
      <c r="B963">
        <v>3004</v>
      </c>
      <c r="C963">
        <v>20</v>
      </c>
      <c r="D963" s="38" t="s">
        <v>77</v>
      </c>
      <c r="E963" s="2" t="s">
        <v>41</v>
      </c>
      <c r="F963">
        <v>1933093</v>
      </c>
      <c r="G963" s="44">
        <f t="shared" si="105"/>
        <v>44197</v>
      </c>
      <c r="H963" s="50">
        <f t="shared" si="106"/>
        <v>365</v>
      </c>
      <c r="I963" s="50">
        <f t="shared" ref="I963:I1026" si="107">H963*(J963/10)*M963</f>
        <v>44732064</v>
      </c>
      <c r="J963" s="46">
        <v>1225536</v>
      </c>
      <c r="K963" s="2" t="s">
        <v>34</v>
      </c>
      <c r="L963" s="52" t="str">
        <f t="shared" ref="L963:L1026" si="108">CONCATENATE(TEXT(A963,"YYYYMMDD"),K963)</f>
        <v>20211231VND</v>
      </c>
      <c r="M963">
        <f>VLOOKUP(L963,Mapping!$H$1:$K$25,4,0)</f>
        <v>1</v>
      </c>
      <c r="N963">
        <f t="shared" ref="N963:N1026" si="109">F963*M963/10^9</f>
        <v>1.9330930000000001E-3</v>
      </c>
      <c r="O963">
        <f t="shared" ref="O963:O1026" si="110">J963*M963/10^9</f>
        <v>1.2255359999999999E-3</v>
      </c>
      <c r="P963">
        <f t="shared" ref="P963:P1026" si="111">I963/10^9</f>
        <v>4.4732064000000002E-2</v>
      </c>
      <c r="Q963" t="str">
        <f>VLOOKUP(VLOOKUP(C963,Mapping!$A$1:$C$17,3,0),Mapping!$E$1:$F$6,2,0)</f>
        <v>Vùng 02</v>
      </c>
    </row>
    <row r="964" spans="1:17" x14ac:dyDescent="0.3">
      <c r="A964" s="33">
        <v>44561</v>
      </c>
      <c r="B964">
        <v>3006</v>
      </c>
      <c r="C964">
        <v>45</v>
      </c>
      <c r="D964" s="38" t="s">
        <v>77</v>
      </c>
      <c r="E964" s="2" t="s">
        <v>41</v>
      </c>
      <c r="F964">
        <v>889507</v>
      </c>
      <c r="G964" s="44">
        <f t="shared" si="105"/>
        <v>44197</v>
      </c>
      <c r="H964" s="50">
        <f t="shared" si="106"/>
        <v>365</v>
      </c>
      <c r="I964" s="50">
        <f t="shared" si="107"/>
        <v>49911486.999999993</v>
      </c>
      <c r="J964" s="46">
        <v>1367438</v>
      </c>
      <c r="K964" s="2" t="s">
        <v>34</v>
      </c>
      <c r="L964" s="52" t="str">
        <f t="shared" si="108"/>
        <v>20211231VND</v>
      </c>
      <c r="M964">
        <f>VLOOKUP(L964,Mapping!$H$1:$K$25,4,0)</f>
        <v>1</v>
      </c>
      <c r="N964">
        <f t="shared" si="109"/>
        <v>8.8950699999999999E-4</v>
      </c>
      <c r="O964">
        <f t="shared" si="110"/>
        <v>1.3674379999999999E-3</v>
      </c>
      <c r="P964">
        <f t="shared" si="111"/>
        <v>4.991148699999999E-2</v>
      </c>
      <c r="Q964" t="str">
        <f>VLOOKUP(VLOOKUP(C964,Mapping!$A$1:$C$17,3,0),Mapping!$E$1:$F$6,2,0)</f>
        <v>Vùng 02</v>
      </c>
    </row>
    <row r="965" spans="1:17" x14ac:dyDescent="0.3">
      <c r="A965" s="33">
        <v>44561</v>
      </c>
      <c r="B965">
        <v>3006</v>
      </c>
      <c r="C965">
        <v>24</v>
      </c>
      <c r="D965" s="38" t="s">
        <v>77</v>
      </c>
      <c r="E965" s="2" t="s">
        <v>41</v>
      </c>
      <c r="F965">
        <v>990264</v>
      </c>
      <c r="G965" s="44">
        <f t="shared" si="105"/>
        <v>44197</v>
      </c>
      <c r="H965" s="50">
        <f t="shared" si="106"/>
        <v>365</v>
      </c>
      <c r="I965" s="50">
        <f t="shared" si="107"/>
        <v>28169020.999999996</v>
      </c>
      <c r="J965" s="46">
        <v>771754</v>
      </c>
      <c r="K965" s="2" t="s">
        <v>34</v>
      </c>
      <c r="L965" s="52" t="str">
        <f t="shared" si="108"/>
        <v>20211231VND</v>
      </c>
      <c r="M965">
        <f>VLOOKUP(L965,Mapping!$H$1:$K$25,4,0)</f>
        <v>1</v>
      </c>
      <c r="N965">
        <f t="shared" si="109"/>
        <v>9.9026400000000003E-4</v>
      </c>
      <c r="O965">
        <f t="shared" si="110"/>
        <v>7.7175400000000004E-4</v>
      </c>
      <c r="P965">
        <f t="shared" si="111"/>
        <v>2.8169020999999995E-2</v>
      </c>
      <c r="Q965" t="str">
        <f>VLOOKUP(VLOOKUP(C965,Mapping!$A$1:$C$17,3,0),Mapping!$E$1:$F$6,2,0)</f>
        <v>Vùng 04</v>
      </c>
    </row>
    <row r="966" spans="1:17" x14ac:dyDescent="0.3">
      <c r="A966" s="33">
        <v>44561</v>
      </c>
      <c r="B966">
        <v>3007</v>
      </c>
      <c r="C966">
        <v>48</v>
      </c>
      <c r="D966" s="38" t="s">
        <v>77</v>
      </c>
      <c r="E966" s="2" t="s">
        <v>41</v>
      </c>
      <c r="F966">
        <v>774926</v>
      </c>
      <c r="G966" s="44">
        <f t="shared" si="105"/>
        <v>44197</v>
      </c>
      <c r="H966" s="50">
        <f t="shared" si="106"/>
        <v>365</v>
      </c>
      <c r="I966" s="50">
        <f t="shared" si="107"/>
        <v>29070753.499999996</v>
      </c>
      <c r="J966" s="46">
        <v>796459</v>
      </c>
      <c r="K966" s="2" t="s">
        <v>34</v>
      </c>
      <c r="L966" s="52" t="str">
        <f t="shared" si="108"/>
        <v>20211231VND</v>
      </c>
      <c r="M966">
        <f>VLOOKUP(L966,Mapping!$H$1:$K$25,4,0)</f>
        <v>1</v>
      </c>
      <c r="N966">
        <f t="shared" si="109"/>
        <v>7.74926E-4</v>
      </c>
      <c r="O966">
        <f t="shared" si="110"/>
        <v>7.9645900000000001E-4</v>
      </c>
      <c r="P966">
        <f t="shared" si="111"/>
        <v>2.9070753499999998E-2</v>
      </c>
      <c r="Q966" t="str">
        <f>VLOOKUP(VLOOKUP(C966,Mapping!$A$1:$C$17,3,0),Mapping!$E$1:$F$6,2,0)</f>
        <v>Vùng 01</v>
      </c>
    </row>
    <row r="967" spans="1:17" x14ac:dyDescent="0.3">
      <c r="A967" s="33">
        <v>44561</v>
      </c>
      <c r="B967">
        <v>3007</v>
      </c>
      <c r="C967">
        <v>20</v>
      </c>
      <c r="D967" s="38" t="s">
        <v>77</v>
      </c>
      <c r="E967" s="2" t="s">
        <v>41</v>
      </c>
      <c r="F967">
        <v>1805739</v>
      </c>
      <c r="G967" s="44">
        <f t="shared" si="105"/>
        <v>44197</v>
      </c>
      <c r="H967" s="50">
        <f t="shared" si="106"/>
        <v>365</v>
      </c>
      <c r="I967" s="50">
        <f t="shared" si="107"/>
        <v>36172668</v>
      </c>
      <c r="J967" s="46">
        <v>991032</v>
      </c>
      <c r="K967" s="2" t="s">
        <v>34</v>
      </c>
      <c r="L967" s="52" t="str">
        <f t="shared" si="108"/>
        <v>20211231VND</v>
      </c>
      <c r="M967">
        <f>VLOOKUP(L967,Mapping!$H$1:$K$25,4,0)</f>
        <v>1</v>
      </c>
      <c r="N967">
        <f t="shared" si="109"/>
        <v>1.805739E-3</v>
      </c>
      <c r="O967">
        <f t="shared" si="110"/>
        <v>9.9103199999999998E-4</v>
      </c>
      <c r="P967">
        <f t="shared" si="111"/>
        <v>3.6172667999999998E-2</v>
      </c>
      <c r="Q967" t="str">
        <f>VLOOKUP(VLOOKUP(C967,Mapping!$A$1:$C$17,3,0),Mapping!$E$1:$F$6,2,0)</f>
        <v>Vùng 02</v>
      </c>
    </row>
    <row r="968" spans="1:17" x14ac:dyDescent="0.3">
      <c r="A968" s="33">
        <v>44561</v>
      </c>
      <c r="B968">
        <v>3007</v>
      </c>
      <c r="C968">
        <v>48</v>
      </c>
      <c r="D968" s="38" t="s">
        <v>77</v>
      </c>
      <c r="E968" s="2" t="s">
        <v>41</v>
      </c>
      <c r="F968">
        <v>1069154</v>
      </c>
      <c r="G968" s="44">
        <f t="shared" si="105"/>
        <v>44197</v>
      </c>
      <c r="H968" s="50">
        <f t="shared" si="106"/>
        <v>365</v>
      </c>
      <c r="I968" s="50">
        <f t="shared" si="107"/>
        <v>27412120.5</v>
      </c>
      <c r="J968" s="46">
        <v>751017</v>
      </c>
      <c r="K968" s="2" t="s">
        <v>34</v>
      </c>
      <c r="L968" s="52" t="str">
        <f t="shared" si="108"/>
        <v>20211231VND</v>
      </c>
      <c r="M968">
        <f>VLOOKUP(L968,Mapping!$H$1:$K$25,4,0)</f>
        <v>1</v>
      </c>
      <c r="N968">
        <f t="shared" si="109"/>
        <v>1.0691539999999999E-3</v>
      </c>
      <c r="O968">
        <f t="shared" si="110"/>
        <v>7.5101699999999998E-4</v>
      </c>
      <c r="P968">
        <f t="shared" si="111"/>
        <v>2.7412120500000001E-2</v>
      </c>
      <c r="Q968" t="str">
        <f>VLOOKUP(VLOOKUP(C968,Mapping!$A$1:$C$17,3,0),Mapping!$E$1:$F$6,2,0)</f>
        <v>Vùng 01</v>
      </c>
    </row>
    <row r="969" spans="1:17" x14ac:dyDescent="0.3">
      <c r="A969" s="33">
        <v>44561</v>
      </c>
      <c r="B969">
        <v>3007</v>
      </c>
      <c r="C969">
        <v>48</v>
      </c>
      <c r="D969" s="38" t="s">
        <v>77</v>
      </c>
      <c r="E969" s="2" t="s">
        <v>41</v>
      </c>
      <c r="F969">
        <v>1077824</v>
      </c>
      <c r="G969" s="44">
        <f t="shared" si="105"/>
        <v>44197</v>
      </c>
      <c r="H969" s="50">
        <f t="shared" si="106"/>
        <v>365</v>
      </c>
      <c r="I969" s="50">
        <f t="shared" si="107"/>
        <v>1586408617712.5559</v>
      </c>
      <c r="J969" s="46">
        <v>1972214</v>
      </c>
      <c r="K969" s="2" t="s">
        <v>35</v>
      </c>
      <c r="L969" s="52" t="str">
        <f t="shared" si="108"/>
        <v>20211231USD</v>
      </c>
      <c r="M969">
        <f>VLOOKUP(L969,Mapping!$H$1:$K$25,4,0)</f>
        <v>22037.795999999998</v>
      </c>
      <c r="N969">
        <f t="shared" si="109"/>
        <v>23.752865435903999</v>
      </c>
      <c r="O969">
        <f t="shared" si="110"/>
        <v>43.463249800343995</v>
      </c>
      <c r="P969">
        <f t="shared" si="111"/>
        <v>1586.408617712556</v>
      </c>
      <c r="Q969" t="str">
        <f>VLOOKUP(VLOOKUP(C969,Mapping!$A$1:$C$17,3,0),Mapping!$E$1:$F$6,2,0)</f>
        <v>Vùng 01</v>
      </c>
    </row>
    <row r="970" spans="1:17" x14ac:dyDescent="0.3">
      <c r="A970" s="33">
        <v>44561</v>
      </c>
      <c r="B970">
        <v>3010</v>
      </c>
      <c r="C970">
        <v>34</v>
      </c>
      <c r="D970" s="38" t="s">
        <v>77</v>
      </c>
      <c r="E970" s="2" t="s">
        <v>41</v>
      </c>
      <c r="F970">
        <v>1654431</v>
      </c>
      <c r="G970" s="44">
        <f t="shared" si="105"/>
        <v>44197</v>
      </c>
      <c r="H970" s="50">
        <f t="shared" si="106"/>
        <v>365</v>
      </c>
      <c r="I970" s="50">
        <f t="shared" si="107"/>
        <v>66303199</v>
      </c>
      <c r="J970" s="46">
        <v>1816526</v>
      </c>
      <c r="K970" s="2" t="s">
        <v>34</v>
      </c>
      <c r="L970" s="52" t="str">
        <f t="shared" si="108"/>
        <v>20211231VND</v>
      </c>
      <c r="M970">
        <f>VLOOKUP(L970,Mapping!$H$1:$K$25,4,0)</f>
        <v>1</v>
      </c>
      <c r="N970">
        <f t="shared" si="109"/>
        <v>1.654431E-3</v>
      </c>
      <c r="O970">
        <f t="shared" si="110"/>
        <v>1.8165259999999999E-3</v>
      </c>
      <c r="P970">
        <f t="shared" si="111"/>
        <v>6.6303198999999993E-2</v>
      </c>
      <c r="Q970" t="str">
        <f>VLOOKUP(VLOOKUP(C970,Mapping!$A$1:$C$17,3,0),Mapping!$E$1:$F$6,2,0)</f>
        <v>Vùng 02</v>
      </c>
    </row>
    <row r="971" spans="1:17" x14ac:dyDescent="0.3">
      <c r="A971" s="33">
        <v>44561</v>
      </c>
      <c r="B971">
        <v>3010</v>
      </c>
      <c r="C971">
        <v>40</v>
      </c>
      <c r="D971" s="38" t="s">
        <v>77</v>
      </c>
      <c r="E971" s="2" t="s">
        <v>41</v>
      </c>
      <c r="F971">
        <v>384944</v>
      </c>
      <c r="G971" s="44">
        <f t="shared" si="105"/>
        <v>44197</v>
      </c>
      <c r="H971" s="50">
        <f t="shared" si="106"/>
        <v>365</v>
      </c>
      <c r="I971" s="50">
        <f t="shared" si="107"/>
        <v>8700760.5</v>
      </c>
      <c r="J971" s="46">
        <v>238377</v>
      </c>
      <c r="K971" s="2" t="s">
        <v>34</v>
      </c>
      <c r="L971" s="52" t="str">
        <f t="shared" si="108"/>
        <v>20211231VND</v>
      </c>
      <c r="M971">
        <f>VLOOKUP(L971,Mapping!$H$1:$K$25,4,0)</f>
        <v>1</v>
      </c>
      <c r="N971">
        <f t="shared" si="109"/>
        <v>3.8494400000000002E-4</v>
      </c>
      <c r="O971">
        <f t="shared" si="110"/>
        <v>2.3837700000000001E-4</v>
      </c>
      <c r="P971">
        <f t="shared" si="111"/>
        <v>8.7007604999999998E-3</v>
      </c>
      <c r="Q971" t="str">
        <f>VLOOKUP(VLOOKUP(C971,Mapping!$A$1:$C$17,3,0),Mapping!$E$1:$F$6,2,0)</f>
        <v>Vùng 01</v>
      </c>
    </row>
    <row r="972" spans="1:17" x14ac:dyDescent="0.3">
      <c r="A972" s="33">
        <v>44561</v>
      </c>
      <c r="B972">
        <v>3010</v>
      </c>
      <c r="C972">
        <v>34</v>
      </c>
      <c r="D972" s="38" t="s">
        <v>77</v>
      </c>
      <c r="E972" s="2" t="s">
        <v>41</v>
      </c>
      <c r="F972">
        <v>1894989</v>
      </c>
      <c r="G972" s="44">
        <f t="shared" si="105"/>
        <v>44197</v>
      </c>
      <c r="H972" s="50">
        <f t="shared" si="106"/>
        <v>365</v>
      </c>
      <c r="I972" s="50">
        <f t="shared" si="107"/>
        <v>31860850</v>
      </c>
      <c r="J972" s="46">
        <v>872900</v>
      </c>
      <c r="K972" s="2" t="s">
        <v>34</v>
      </c>
      <c r="L972" s="52" t="str">
        <f t="shared" si="108"/>
        <v>20211231VND</v>
      </c>
      <c r="M972">
        <f>VLOOKUP(L972,Mapping!$H$1:$K$25,4,0)</f>
        <v>1</v>
      </c>
      <c r="N972">
        <f t="shared" si="109"/>
        <v>1.8949889999999999E-3</v>
      </c>
      <c r="O972">
        <f t="shared" si="110"/>
        <v>8.7290000000000002E-4</v>
      </c>
      <c r="P972">
        <f t="shared" si="111"/>
        <v>3.1860850000000003E-2</v>
      </c>
      <c r="Q972" t="str">
        <f>VLOOKUP(VLOOKUP(C972,Mapping!$A$1:$C$17,3,0),Mapping!$E$1:$F$6,2,0)</f>
        <v>Vùng 02</v>
      </c>
    </row>
    <row r="973" spans="1:17" x14ac:dyDescent="0.3">
      <c r="A973" s="33">
        <v>44561</v>
      </c>
      <c r="B973">
        <v>3011</v>
      </c>
      <c r="C973">
        <v>34</v>
      </c>
      <c r="D973" s="38" t="s">
        <v>77</v>
      </c>
      <c r="E973" s="2" t="s">
        <v>41</v>
      </c>
      <c r="F973">
        <v>757279</v>
      </c>
      <c r="G973" s="44">
        <f t="shared" si="105"/>
        <v>44197</v>
      </c>
      <c r="H973" s="50">
        <f t="shared" si="106"/>
        <v>365</v>
      </c>
      <c r="I973" s="50">
        <f t="shared" si="107"/>
        <v>67041156</v>
      </c>
      <c r="J973" s="46">
        <v>1836744</v>
      </c>
      <c r="K973" s="2" t="s">
        <v>34</v>
      </c>
      <c r="L973" s="52" t="str">
        <f t="shared" si="108"/>
        <v>20211231VND</v>
      </c>
      <c r="M973">
        <f>VLOOKUP(L973,Mapping!$H$1:$K$25,4,0)</f>
        <v>1</v>
      </c>
      <c r="N973">
        <f t="shared" si="109"/>
        <v>7.5727900000000003E-4</v>
      </c>
      <c r="O973">
        <f t="shared" si="110"/>
        <v>1.836744E-3</v>
      </c>
      <c r="P973">
        <f t="shared" si="111"/>
        <v>6.7041156000000005E-2</v>
      </c>
      <c r="Q973" t="str">
        <f>VLOOKUP(VLOOKUP(C973,Mapping!$A$1:$C$17,3,0),Mapping!$E$1:$F$6,2,0)</f>
        <v>Vùng 02</v>
      </c>
    </row>
    <row r="974" spans="1:17" x14ac:dyDescent="0.3">
      <c r="A974" s="33">
        <v>44561</v>
      </c>
      <c r="B974">
        <v>3013</v>
      </c>
      <c r="C974">
        <v>34</v>
      </c>
      <c r="D974" s="38" t="s">
        <v>77</v>
      </c>
      <c r="E974" s="2" t="s">
        <v>41</v>
      </c>
      <c r="F974">
        <v>236452</v>
      </c>
      <c r="G974" s="44">
        <f t="shared" si="105"/>
        <v>44197</v>
      </c>
      <c r="H974" s="50">
        <f t="shared" si="106"/>
        <v>365</v>
      </c>
      <c r="I974" s="50">
        <f t="shared" si="107"/>
        <v>22268467.5</v>
      </c>
      <c r="J974" s="46">
        <v>610095</v>
      </c>
      <c r="K974" s="2" t="s">
        <v>34</v>
      </c>
      <c r="L974" s="52" t="str">
        <f t="shared" si="108"/>
        <v>20211231VND</v>
      </c>
      <c r="M974">
        <f>VLOOKUP(L974,Mapping!$H$1:$K$25,4,0)</f>
        <v>1</v>
      </c>
      <c r="N974">
        <f t="shared" si="109"/>
        <v>2.3645200000000001E-4</v>
      </c>
      <c r="O974">
        <f t="shared" si="110"/>
        <v>6.1009499999999995E-4</v>
      </c>
      <c r="P974">
        <f t="shared" si="111"/>
        <v>2.22684675E-2</v>
      </c>
      <c r="Q974" t="str">
        <f>VLOOKUP(VLOOKUP(C974,Mapping!$A$1:$C$17,3,0),Mapping!$E$1:$F$6,2,0)</f>
        <v>Vùng 02</v>
      </c>
    </row>
    <row r="975" spans="1:17" x14ac:dyDescent="0.3">
      <c r="A975" s="33">
        <v>44561</v>
      </c>
      <c r="B975">
        <v>3016</v>
      </c>
      <c r="C975">
        <v>11</v>
      </c>
      <c r="D975" s="38" t="s">
        <v>77</v>
      </c>
      <c r="E975" s="2" t="s">
        <v>41</v>
      </c>
      <c r="F975">
        <v>1063511</v>
      </c>
      <c r="G975" s="44">
        <f t="shared" si="105"/>
        <v>44197</v>
      </c>
      <c r="H975" s="50">
        <f t="shared" si="106"/>
        <v>365</v>
      </c>
      <c r="I975" s="50">
        <f t="shared" si="107"/>
        <v>64074874</v>
      </c>
      <c r="J975" s="46">
        <v>1755476</v>
      </c>
      <c r="K975" s="2" t="s">
        <v>34</v>
      </c>
      <c r="L975" s="52" t="str">
        <f t="shared" si="108"/>
        <v>20211231VND</v>
      </c>
      <c r="M975">
        <f>VLOOKUP(L975,Mapping!$H$1:$K$25,4,0)</f>
        <v>1</v>
      </c>
      <c r="N975">
        <f t="shared" si="109"/>
        <v>1.0635110000000001E-3</v>
      </c>
      <c r="O975">
        <f t="shared" si="110"/>
        <v>1.755476E-3</v>
      </c>
      <c r="P975">
        <f t="shared" si="111"/>
        <v>6.4074874000000004E-2</v>
      </c>
      <c r="Q975" t="str">
        <f>VLOOKUP(VLOOKUP(C975,Mapping!$A$1:$C$17,3,0),Mapping!$E$1:$F$6,2,0)</f>
        <v>Vùng 01</v>
      </c>
    </row>
    <row r="976" spans="1:17" x14ac:dyDescent="0.3">
      <c r="A976" s="33">
        <v>44561</v>
      </c>
      <c r="B976">
        <v>3016</v>
      </c>
      <c r="C976">
        <v>20</v>
      </c>
      <c r="D976" s="38" t="s">
        <v>77</v>
      </c>
      <c r="E976" s="2" t="s">
        <v>41</v>
      </c>
      <c r="F976">
        <v>490409</v>
      </c>
      <c r="G976" s="44">
        <f t="shared" si="105"/>
        <v>44197</v>
      </c>
      <c r="H976" s="50">
        <f t="shared" si="106"/>
        <v>365</v>
      </c>
      <c r="I976" s="50">
        <f t="shared" si="107"/>
        <v>40132918</v>
      </c>
      <c r="J976" s="46">
        <v>1099532</v>
      </c>
      <c r="K976" s="2" t="s">
        <v>34</v>
      </c>
      <c r="L976" s="52" t="str">
        <f t="shared" si="108"/>
        <v>20211231VND</v>
      </c>
      <c r="M976">
        <f>VLOOKUP(L976,Mapping!$H$1:$K$25,4,0)</f>
        <v>1</v>
      </c>
      <c r="N976">
        <f t="shared" si="109"/>
        <v>4.9040900000000003E-4</v>
      </c>
      <c r="O976">
        <f t="shared" si="110"/>
        <v>1.0995320000000001E-3</v>
      </c>
      <c r="P976">
        <f t="shared" si="111"/>
        <v>4.0132917999999997E-2</v>
      </c>
      <c r="Q976" t="str">
        <f>VLOOKUP(VLOOKUP(C976,Mapping!$A$1:$C$17,3,0),Mapping!$E$1:$F$6,2,0)</f>
        <v>Vùng 02</v>
      </c>
    </row>
    <row r="977" spans="1:17" x14ac:dyDescent="0.3">
      <c r="A977" s="33">
        <v>44561</v>
      </c>
      <c r="B977">
        <v>3017</v>
      </c>
      <c r="C977">
        <v>20</v>
      </c>
      <c r="D977" s="38" t="s">
        <v>77</v>
      </c>
      <c r="E977" s="2" t="s">
        <v>41</v>
      </c>
      <c r="F977">
        <v>7520595</v>
      </c>
      <c r="G977" s="44">
        <f t="shared" si="105"/>
        <v>44197</v>
      </c>
      <c r="H977" s="50">
        <f t="shared" si="106"/>
        <v>365</v>
      </c>
      <c r="I977" s="50">
        <f t="shared" si="107"/>
        <v>226171812.00000003</v>
      </c>
      <c r="J977" s="46">
        <v>6196488</v>
      </c>
      <c r="K977" s="2" t="s">
        <v>34</v>
      </c>
      <c r="L977" s="52" t="str">
        <f t="shared" si="108"/>
        <v>20211231VND</v>
      </c>
      <c r="M977">
        <f>VLOOKUP(L977,Mapping!$H$1:$K$25,4,0)</f>
        <v>1</v>
      </c>
      <c r="N977">
        <f t="shared" si="109"/>
        <v>7.5205949999999997E-3</v>
      </c>
      <c r="O977">
        <f t="shared" si="110"/>
        <v>6.196488E-3</v>
      </c>
      <c r="P977">
        <f t="shared" si="111"/>
        <v>0.22617181200000003</v>
      </c>
      <c r="Q977" t="str">
        <f>VLOOKUP(VLOOKUP(C977,Mapping!$A$1:$C$17,3,0),Mapping!$E$1:$F$6,2,0)</f>
        <v>Vùng 02</v>
      </c>
    </row>
    <row r="978" spans="1:17" x14ac:dyDescent="0.3">
      <c r="A978" s="33">
        <v>44561</v>
      </c>
      <c r="B978">
        <v>3017</v>
      </c>
      <c r="C978">
        <v>20</v>
      </c>
      <c r="D978" s="38" t="s">
        <v>77</v>
      </c>
      <c r="E978" s="2" t="s">
        <v>43</v>
      </c>
      <c r="F978">
        <v>1594738</v>
      </c>
      <c r="G978" s="44">
        <f t="shared" si="105"/>
        <v>44197</v>
      </c>
      <c r="H978" s="50">
        <f t="shared" si="106"/>
        <v>365</v>
      </c>
      <c r="I978" s="50">
        <f t="shared" si="107"/>
        <v>71778710</v>
      </c>
      <c r="J978" s="46">
        <v>1966540</v>
      </c>
      <c r="K978" s="2" t="s">
        <v>34</v>
      </c>
      <c r="L978" s="52" t="str">
        <f t="shared" si="108"/>
        <v>20211231VND</v>
      </c>
      <c r="M978">
        <f>VLOOKUP(L978,Mapping!$H$1:$K$25,4,0)</f>
        <v>1</v>
      </c>
      <c r="N978">
        <f t="shared" si="109"/>
        <v>1.5947380000000001E-3</v>
      </c>
      <c r="O978">
        <f t="shared" si="110"/>
        <v>1.9665400000000001E-3</v>
      </c>
      <c r="P978">
        <f t="shared" si="111"/>
        <v>7.1778709999999996E-2</v>
      </c>
      <c r="Q978" t="str">
        <f>VLOOKUP(VLOOKUP(C978,Mapping!$A$1:$C$17,3,0),Mapping!$E$1:$F$6,2,0)</f>
        <v>Vùng 02</v>
      </c>
    </row>
    <row r="979" spans="1:17" x14ac:dyDescent="0.3">
      <c r="A979" s="33">
        <v>44561</v>
      </c>
      <c r="B979">
        <v>3017</v>
      </c>
      <c r="C979">
        <v>48</v>
      </c>
      <c r="D979" s="38" t="s">
        <v>77</v>
      </c>
      <c r="E979" s="2" t="s">
        <v>41</v>
      </c>
      <c r="F979">
        <v>1050928</v>
      </c>
      <c r="G979" s="44">
        <f t="shared" si="105"/>
        <v>44197</v>
      </c>
      <c r="H979" s="50">
        <f t="shared" si="106"/>
        <v>365</v>
      </c>
      <c r="I979" s="50">
        <f t="shared" si="107"/>
        <v>55594099</v>
      </c>
      <c r="J979" s="46">
        <v>1523126</v>
      </c>
      <c r="K979" s="2" t="s">
        <v>34</v>
      </c>
      <c r="L979" s="52" t="str">
        <f t="shared" si="108"/>
        <v>20211231VND</v>
      </c>
      <c r="M979">
        <f>VLOOKUP(L979,Mapping!$H$1:$K$25,4,0)</f>
        <v>1</v>
      </c>
      <c r="N979">
        <f t="shared" si="109"/>
        <v>1.050928E-3</v>
      </c>
      <c r="O979">
        <f t="shared" si="110"/>
        <v>1.5231260000000001E-3</v>
      </c>
      <c r="P979">
        <f t="shared" si="111"/>
        <v>5.5594099000000001E-2</v>
      </c>
      <c r="Q979" t="str">
        <f>VLOOKUP(VLOOKUP(C979,Mapping!$A$1:$C$17,3,0),Mapping!$E$1:$F$6,2,0)</f>
        <v>Vùng 01</v>
      </c>
    </row>
    <row r="980" spans="1:17" x14ac:dyDescent="0.3">
      <c r="A980" s="33">
        <v>44561</v>
      </c>
      <c r="B980">
        <v>3017</v>
      </c>
      <c r="C980">
        <v>20</v>
      </c>
      <c r="D980" s="38" t="s">
        <v>77</v>
      </c>
      <c r="E980" s="2" t="s">
        <v>41</v>
      </c>
      <c r="F980">
        <v>1785025</v>
      </c>
      <c r="G980" s="44">
        <f t="shared" si="105"/>
        <v>44197</v>
      </c>
      <c r="H980" s="50">
        <f t="shared" si="106"/>
        <v>365</v>
      </c>
      <c r="I980" s="50">
        <f t="shared" si="107"/>
        <v>500502654848.98798</v>
      </c>
      <c r="J980" s="46">
        <v>622222</v>
      </c>
      <c r="K980" s="2" t="s">
        <v>35</v>
      </c>
      <c r="L980" s="52" t="str">
        <f t="shared" si="108"/>
        <v>20211231USD</v>
      </c>
      <c r="M980">
        <f>VLOOKUP(L980,Mapping!$H$1:$K$25,4,0)</f>
        <v>22037.795999999998</v>
      </c>
      <c r="N980">
        <f t="shared" si="109"/>
        <v>39.338016804899993</v>
      </c>
      <c r="O980">
        <f t="shared" si="110"/>
        <v>13.712401502712</v>
      </c>
      <c r="P980">
        <f t="shared" si="111"/>
        <v>500.50265484898796</v>
      </c>
      <c r="Q980" t="str">
        <f>VLOOKUP(VLOOKUP(C980,Mapping!$A$1:$C$17,3,0),Mapping!$E$1:$F$6,2,0)</f>
        <v>Vùng 02</v>
      </c>
    </row>
    <row r="981" spans="1:17" x14ac:dyDescent="0.3">
      <c r="A981" s="33">
        <v>44561</v>
      </c>
      <c r="B981">
        <v>3017</v>
      </c>
      <c r="C981">
        <v>40</v>
      </c>
      <c r="D981" s="38" t="s">
        <v>77</v>
      </c>
      <c r="E981" s="2" t="s">
        <v>41</v>
      </c>
      <c r="F981">
        <v>849196</v>
      </c>
      <c r="G981" s="44">
        <f t="shared" si="105"/>
        <v>44197</v>
      </c>
      <c r="H981" s="50">
        <f t="shared" si="106"/>
        <v>365</v>
      </c>
      <c r="I981" s="50">
        <f t="shared" si="107"/>
        <v>1579537.5</v>
      </c>
      <c r="J981" s="46">
        <v>43275</v>
      </c>
      <c r="K981" s="2" t="s">
        <v>34</v>
      </c>
      <c r="L981" s="52" t="str">
        <f t="shared" si="108"/>
        <v>20211231VND</v>
      </c>
      <c r="M981">
        <f>VLOOKUP(L981,Mapping!$H$1:$K$25,4,0)</f>
        <v>1</v>
      </c>
      <c r="N981">
        <f t="shared" si="109"/>
        <v>8.4919599999999998E-4</v>
      </c>
      <c r="O981">
        <f t="shared" si="110"/>
        <v>4.3275000000000002E-5</v>
      </c>
      <c r="P981">
        <f t="shared" si="111"/>
        <v>1.5795375E-3</v>
      </c>
      <c r="Q981" t="str">
        <f>VLOOKUP(VLOOKUP(C981,Mapping!$A$1:$C$17,3,0),Mapping!$E$1:$F$6,2,0)</f>
        <v>Vùng 01</v>
      </c>
    </row>
    <row r="982" spans="1:17" x14ac:dyDescent="0.3">
      <c r="A982" s="33">
        <v>44561</v>
      </c>
      <c r="B982">
        <v>3020</v>
      </c>
      <c r="C982">
        <v>48</v>
      </c>
      <c r="D982" s="38" t="s">
        <v>77</v>
      </c>
      <c r="E982" s="2" t="s">
        <v>41</v>
      </c>
      <c r="F982">
        <v>1590449</v>
      </c>
      <c r="G982" s="44">
        <f t="shared" si="105"/>
        <v>44197</v>
      </c>
      <c r="H982" s="50">
        <f t="shared" si="106"/>
        <v>365</v>
      </c>
      <c r="I982" s="50">
        <f t="shared" si="107"/>
        <v>66329625</v>
      </c>
      <c r="J982" s="46">
        <v>1817250</v>
      </c>
      <c r="K982" s="2" t="s">
        <v>34</v>
      </c>
      <c r="L982" s="52" t="str">
        <f t="shared" si="108"/>
        <v>20211231VND</v>
      </c>
      <c r="M982">
        <f>VLOOKUP(L982,Mapping!$H$1:$K$25,4,0)</f>
        <v>1</v>
      </c>
      <c r="N982">
        <f t="shared" si="109"/>
        <v>1.5904490000000001E-3</v>
      </c>
      <c r="O982">
        <f t="shared" si="110"/>
        <v>1.8172500000000001E-3</v>
      </c>
      <c r="P982">
        <f t="shared" si="111"/>
        <v>6.6329625000000003E-2</v>
      </c>
      <c r="Q982" t="str">
        <f>VLOOKUP(VLOOKUP(C982,Mapping!$A$1:$C$17,3,0),Mapping!$E$1:$F$6,2,0)</f>
        <v>Vùng 01</v>
      </c>
    </row>
    <row r="983" spans="1:17" x14ac:dyDescent="0.3">
      <c r="A983" s="33">
        <v>44561</v>
      </c>
      <c r="B983">
        <v>3020</v>
      </c>
      <c r="C983">
        <v>24</v>
      </c>
      <c r="D983" s="38" t="s">
        <v>77</v>
      </c>
      <c r="E983" s="2" t="s">
        <v>41</v>
      </c>
      <c r="F983">
        <v>1250227</v>
      </c>
      <c r="G983" s="44">
        <f t="shared" si="105"/>
        <v>44197</v>
      </c>
      <c r="H983" s="50">
        <f t="shared" si="106"/>
        <v>365</v>
      </c>
      <c r="I983" s="50">
        <f t="shared" si="107"/>
        <v>49714642.5</v>
      </c>
      <c r="J983" s="46">
        <v>1362045</v>
      </c>
      <c r="K983" s="2" t="s">
        <v>34</v>
      </c>
      <c r="L983" s="52" t="str">
        <f t="shared" si="108"/>
        <v>20211231VND</v>
      </c>
      <c r="M983">
        <f>VLOOKUP(L983,Mapping!$H$1:$K$25,4,0)</f>
        <v>1</v>
      </c>
      <c r="N983">
        <f t="shared" si="109"/>
        <v>1.250227E-3</v>
      </c>
      <c r="O983">
        <f t="shared" si="110"/>
        <v>1.3620450000000001E-3</v>
      </c>
      <c r="P983">
        <f t="shared" si="111"/>
        <v>4.9714642500000003E-2</v>
      </c>
      <c r="Q983" t="str">
        <f>VLOOKUP(VLOOKUP(C983,Mapping!$A$1:$C$17,3,0),Mapping!$E$1:$F$6,2,0)</f>
        <v>Vùng 04</v>
      </c>
    </row>
    <row r="984" spans="1:17" x14ac:dyDescent="0.3">
      <c r="A984" s="33">
        <v>44561</v>
      </c>
      <c r="B984">
        <v>3021</v>
      </c>
      <c r="C984">
        <v>16</v>
      </c>
      <c r="D984" s="38" t="s">
        <v>77</v>
      </c>
      <c r="E984" s="2" t="s">
        <v>41</v>
      </c>
      <c r="F984">
        <v>1461328</v>
      </c>
      <c r="G984" s="44">
        <f t="shared" si="105"/>
        <v>44197</v>
      </c>
      <c r="H984" s="50">
        <f t="shared" si="106"/>
        <v>365</v>
      </c>
      <c r="I984" s="50">
        <f t="shared" si="107"/>
        <v>5524494</v>
      </c>
      <c r="J984" s="46">
        <v>151356</v>
      </c>
      <c r="K984" s="2" t="s">
        <v>34</v>
      </c>
      <c r="L984" s="52" t="str">
        <f t="shared" si="108"/>
        <v>20211231VND</v>
      </c>
      <c r="M984">
        <f>VLOOKUP(L984,Mapping!$H$1:$K$25,4,0)</f>
        <v>1</v>
      </c>
      <c r="N984">
        <f t="shared" si="109"/>
        <v>1.461328E-3</v>
      </c>
      <c r="O984">
        <f t="shared" si="110"/>
        <v>1.5135600000000001E-4</v>
      </c>
      <c r="P984">
        <f t="shared" si="111"/>
        <v>5.5244939999999996E-3</v>
      </c>
      <c r="Q984" t="str">
        <f>VLOOKUP(VLOOKUP(C984,Mapping!$A$1:$C$17,3,0),Mapping!$E$1:$F$6,2,0)</f>
        <v>Vùng 01</v>
      </c>
    </row>
    <row r="985" spans="1:17" x14ac:dyDescent="0.3">
      <c r="A985" s="33">
        <v>44561</v>
      </c>
      <c r="B985">
        <v>3021</v>
      </c>
      <c r="C985">
        <v>25</v>
      </c>
      <c r="D985" s="38" t="s">
        <v>77</v>
      </c>
      <c r="E985" s="2" t="s">
        <v>41</v>
      </c>
      <c r="F985">
        <v>1817335</v>
      </c>
      <c r="G985" s="44">
        <f t="shared" si="105"/>
        <v>44197</v>
      </c>
      <c r="H985" s="50">
        <f t="shared" si="106"/>
        <v>365</v>
      </c>
      <c r="I985" s="50">
        <f t="shared" si="107"/>
        <v>10782136.5</v>
      </c>
      <c r="J985" s="46">
        <v>295401</v>
      </c>
      <c r="K985" s="2" t="s">
        <v>34</v>
      </c>
      <c r="L985" s="52" t="str">
        <f t="shared" si="108"/>
        <v>20211231VND</v>
      </c>
      <c r="M985">
        <f>VLOOKUP(L985,Mapping!$H$1:$K$25,4,0)</f>
        <v>1</v>
      </c>
      <c r="N985">
        <f t="shared" si="109"/>
        <v>1.817335E-3</v>
      </c>
      <c r="O985">
        <f t="shared" si="110"/>
        <v>2.9540099999999999E-4</v>
      </c>
      <c r="P985">
        <f t="shared" si="111"/>
        <v>1.0782136499999999E-2</v>
      </c>
      <c r="Q985" t="str">
        <f>VLOOKUP(VLOOKUP(C985,Mapping!$A$1:$C$17,3,0),Mapping!$E$1:$F$6,2,0)</f>
        <v>Vùng 01</v>
      </c>
    </row>
    <row r="986" spans="1:17" x14ac:dyDescent="0.3">
      <c r="A986" s="33">
        <v>44561</v>
      </c>
      <c r="B986">
        <v>3021</v>
      </c>
      <c r="C986">
        <v>34</v>
      </c>
      <c r="D986" s="38" t="s">
        <v>77</v>
      </c>
      <c r="E986" s="2" t="s">
        <v>41</v>
      </c>
      <c r="F986">
        <v>7455</v>
      </c>
      <c r="G986" s="44">
        <f t="shared" si="105"/>
        <v>44197</v>
      </c>
      <c r="H986" s="50">
        <f t="shared" si="106"/>
        <v>365</v>
      </c>
      <c r="I986" s="50">
        <f t="shared" si="107"/>
        <v>27717406.500000004</v>
      </c>
      <c r="J986" s="46">
        <v>759381</v>
      </c>
      <c r="K986" s="2" t="s">
        <v>34</v>
      </c>
      <c r="L986" s="52" t="str">
        <f t="shared" si="108"/>
        <v>20211231VND</v>
      </c>
      <c r="M986">
        <f>VLOOKUP(L986,Mapping!$H$1:$K$25,4,0)</f>
        <v>1</v>
      </c>
      <c r="N986">
        <f t="shared" si="109"/>
        <v>7.4549999999999998E-6</v>
      </c>
      <c r="O986">
        <f t="shared" si="110"/>
        <v>7.5938100000000005E-4</v>
      </c>
      <c r="P986">
        <f t="shared" si="111"/>
        <v>2.7717406500000003E-2</v>
      </c>
      <c r="Q986" t="str">
        <f>VLOOKUP(VLOOKUP(C986,Mapping!$A$1:$C$17,3,0),Mapping!$E$1:$F$6,2,0)</f>
        <v>Vùng 02</v>
      </c>
    </row>
    <row r="987" spans="1:17" x14ac:dyDescent="0.3">
      <c r="A987" s="33">
        <v>44561</v>
      </c>
      <c r="B987">
        <v>3023</v>
      </c>
      <c r="C987">
        <v>48</v>
      </c>
      <c r="D987" s="38" t="s">
        <v>77</v>
      </c>
      <c r="E987" s="2" t="s">
        <v>41</v>
      </c>
      <c r="F987">
        <v>1268603</v>
      </c>
      <c r="G987" s="44">
        <f t="shared" si="105"/>
        <v>44197</v>
      </c>
      <c r="H987" s="50">
        <f t="shared" si="106"/>
        <v>365</v>
      </c>
      <c r="I987" s="50">
        <f t="shared" si="107"/>
        <v>40886570</v>
      </c>
      <c r="J987" s="46">
        <v>1120180</v>
      </c>
      <c r="K987" s="2" t="s">
        <v>34</v>
      </c>
      <c r="L987" s="52" t="str">
        <f t="shared" si="108"/>
        <v>20211231VND</v>
      </c>
      <c r="M987">
        <f>VLOOKUP(L987,Mapping!$H$1:$K$25,4,0)</f>
        <v>1</v>
      </c>
      <c r="N987">
        <f t="shared" si="109"/>
        <v>1.2686030000000001E-3</v>
      </c>
      <c r="O987">
        <f t="shared" si="110"/>
        <v>1.1201799999999999E-3</v>
      </c>
      <c r="P987">
        <f t="shared" si="111"/>
        <v>4.0886569999999997E-2</v>
      </c>
      <c r="Q987" t="str">
        <f>VLOOKUP(VLOOKUP(C987,Mapping!$A$1:$C$17,3,0),Mapping!$E$1:$F$6,2,0)</f>
        <v>Vùng 01</v>
      </c>
    </row>
    <row r="988" spans="1:17" x14ac:dyDescent="0.3">
      <c r="A988" s="33">
        <v>44561</v>
      </c>
      <c r="B988">
        <v>3028</v>
      </c>
      <c r="C988">
        <v>23</v>
      </c>
      <c r="D988" s="38" t="s">
        <v>77</v>
      </c>
      <c r="E988" s="2" t="s">
        <v>43</v>
      </c>
      <c r="F988">
        <v>1565774</v>
      </c>
      <c r="G988" s="44">
        <f t="shared" si="105"/>
        <v>44197</v>
      </c>
      <c r="H988" s="50">
        <f t="shared" si="106"/>
        <v>365</v>
      </c>
      <c r="I988" s="50">
        <f t="shared" si="107"/>
        <v>56589891.999999993</v>
      </c>
      <c r="J988" s="46">
        <v>1550408</v>
      </c>
      <c r="K988" s="2" t="s">
        <v>34</v>
      </c>
      <c r="L988" s="52" t="str">
        <f t="shared" si="108"/>
        <v>20211231VND</v>
      </c>
      <c r="M988">
        <f>VLOOKUP(L988,Mapping!$H$1:$K$25,4,0)</f>
        <v>1</v>
      </c>
      <c r="N988">
        <f t="shared" si="109"/>
        <v>1.565774E-3</v>
      </c>
      <c r="O988">
        <f t="shared" si="110"/>
        <v>1.5504080000000001E-3</v>
      </c>
      <c r="P988">
        <f t="shared" si="111"/>
        <v>5.6589891999999996E-2</v>
      </c>
      <c r="Q988" t="str">
        <f>VLOOKUP(VLOOKUP(C988,Mapping!$A$1:$C$17,3,0),Mapping!$E$1:$F$6,2,0)</f>
        <v>Vùng 02</v>
      </c>
    </row>
    <row r="989" spans="1:17" x14ac:dyDescent="0.3">
      <c r="A989" s="33">
        <v>44561</v>
      </c>
      <c r="B989">
        <v>3028</v>
      </c>
      <c r="C989">
        <v>23</v>
      </c>
      <c r="D989" s="38" t="s">
        <v>77</v>
      </c>
      <c r="E989" s="2" t="s">
        <v>41</v>
      </c>
      <c r="F989">
        <v>1131774</v>
      </c>
      <c r="G989" s="44">
        <f t="shared" si="105"/>
        <v>44197</v>
      </c>
      <c r="H989" s="50">
        <f t="shared" si="106"/>
        <v>365</v>
      </c>
      <c r="I989" s="50">
        <f t="shared" si="107"/>
        <v>8195162.5</v>
      </c>
      <c r="J989" s="46">
        <v>224525</v>
      </c>
      <c r="K989" s="2" t="s">
        <v>34</v>
      </c>
      <c r="L989" s="52" t="str">
        <f t="shared" si="108"/>
        <v>20211231VND</v>
      </c>
      <c r="M989">
        <f>VLOOKUP(L989,Mapping!$H$1:$K$25,4,0)</f>
        <v>1</v>
      </c>
      <c r="N989">
        <f t="shared" si="109"/>
        <v>1.1317740000000001E-3</v>
      </c>
      <c r="O989">
        <f t="shared" si="110"/>
        <v>2.24525E-4</v>
      </c>
      <c r="P989">
        <f t="shared" si="111"/>
        <v>8.1951625000000004E-3</v>
      </c>
      <c r="Q989" t="str">
        <f>VLOOKUP(VLOOKUP(C989,Mapping!$A$1:$C$17,3,0),Mapping!$E$1:$F$6,2,0)</f>
        <v>Vùng 02</v>
      </c>
    </row>
    <row r="990" spans="1:17" x14ac:dyDescent="0.3">
      <c r="A990" s="33">
        <v>44561</v>
      </c>
      <c r="B990">
        <v>3028</v>
      </c>
      <c r="C990">
        <v>23</v>
      </c>
      <c r="D990" s="38" t="s">
        <v>77</v>
      </c>
      <c r="E990" s="2" t="s">
        <v>41</v>
      </c>
      <c r="F990">
        <v>1879052</v>
      </c>
      <c r="G990" s="44">
        <f t="shared" si="105"/>
        <v>44197</v>
      </c>
      <c r="H990" s="50">
        <f t="shared" si="106"/>
        <v>365</v>
      </c>
      <c r="I990" s="50">
        <f t="shared" si="107"/>
        <v>32630050.999999996</v>
      </c>
      <c r="J990" s="46">
        <v>893974</v>
      </c>
      <c r="K990" s="2" t="s">
        <v>34</v>
      </c>
      <c r="L990" s="52" t="str">
        <f t="shared" si="108"/>
        <v>20211231VND</v>
      </c>
      <c r="M990">
        <f>VLOOKUP(L990,Mapping!$H$1:$K$25,4,0)</f>
        <v>1</v>
      </c>
      <c r="N990">
        <f t="shared" si="109"/>
        <v>1.879052E-3</v>
      </c>
      <c r="O990">
        <f t="shared" si="110"/>
        <v>8.9397399999999996E-4</v>
      </c>
      <c r="P990">
        <f t="shared" si="111"/>
        <v>3.2630050999999993E-2</v>
      </c>
      <c r="Q990" t="str">
        <f>VLOOKUP(VLOOKUP(C990,Mapping!$A$1:$C$17,3,0),Mapping!$E$1:$F$6,2,0)</f>
        <v>Vùng 02</v>
      </c>
    </row>
    <row r="991" spans="1:17" x14ac:dyDescent="0.3">
      <c r="A991" s="33">
        <v>44561</v>
      </c>
      <c r="B991">
        <v>3032</v>
      </c>
      <c r="C991">
        <v>40</v>
      </c>
      <c r="D991" s="38" t="s">
        <v>77</v>
      </c>
      <c r="E991" s="2" t="s">
        <v>41</v>
      </c>
      <c r="F991">
        <v>1070631</v>
      </c>
      <c r="G991" s="44">
        <f t="shared" si="105"/>
        <v>44197</v>
      </c>
      <c r="H991" s="50">
        <f t="shared" si="106"/>
        <v>365</v>
      </c>
      <c r="I991" s="50">
        <f t="shared" si="107"/>
        <v>25643002</v>
      </c>
      <c r="J991" s="46">
        <v>702548</v>
      </c>
      <c r="K991" s="2" t="s">
        <v>34</v>
      </c>
      <c r="L991" s="52" t="str">
        <f t="shared" si="108"/>
        <v>20211231VND</v>
      </c>
      <c r="M991">
        <f>VLOOKUP(L991,Mapping!$H$1:$K$25,4,0)</f>
        <v>1</v>
      </c>
      <c r="N991">
        <f t="shared" si="109"/>
        <v>1.0706310000000001E-3</v>
      </c>
      <c r="O991">
        <f t="shared" si="110"/>
        <v>7.02548E-4</v>
      </c>
      <c r="P991">
        <f t="shared" si="111"/>
        <v>2.5643002000000002E-2</v>
      </c>
      <c r="Q991" t="str">
        <f>VLOOKUP(VLOOKUP(C991,Mapping!$A$1:$C$17,3,0),Mapping!$E$1:$F$6,2,0)</f>
        <v>Vùng 01</v>
      </c>
    </row>
    <row r="992" spans="1:17" x14ac:dyDescent="0.3">
      <c r="A992" s="33">
        <v>44561</v>
      </c>
      <c r="B992">
        <v>3035</v>
      </c>
      <c r="C992">
        <v>20</v>
      </c>
      <c r="D992" s="38" t="s">
        <v>77</v>
      </c>
      <c r="E992" s="2" t="s">
        <v>41</v>
      </c>
      <c r="F992">
        <v>52760</v>
      </c>
      <c r="G992" s="44">
        <f t="shared" si="105"/>
        <v>44197</v>
      </c>
      <c r="H992" s="50">
        <f t="shared" si="106"/>
        <v>365</v>
      </c>
      <c r="I992" s="50">
        <f t="shared" si="107"/>
        <v>22243939.5</v>
      </c>
      <c r="J992" s="46">
        <v>609423</v>
      </c>
      <c r="K992" s="2" t="s">
        <v>34</v>
      </c>
      <c r="L992" s="52" t="str">
        <f t="shared" si="108"/>
        <v>20211231VND</v>
      </c>
      <c r="M992">
        <f>VLOOKUP(L992,Mapping!$H$1:$K$25,4,0)</f>
        <v>1</v>
      </c>
      <c r="N992">
        <f t="shared" si="109"/>
        <v>5.2760000000000003E-5</v>
      </c>
      <c r="O992">
        <f t="shared" si="110"/>
        <v>6.09423E-4</v>
      </c>
      <c r="P992">
        <f t="shared" si="111"/>
        <v>2.2243939500000001E-2</v>
      </c>
      <c r="Q992" t="str">
        <f>VLOOKUP(VLOOKUP(C992,Mapping!$A$1:$C$17,3,0),Mapping!$E$1:$F$6,2,0)</f>
        <v>Vùng 02</v>
      </c>
    </row>
    <row r="993" spans="1:17" x14ac:dyDescent="0.3">
      <c r="A993" s="33">
        <v>44561</v>
      </c>
      <c r="B993">
        <v>3035</v>
      </c>
      <c r="C993">
        <v>40</v>
      </c>
      <c r="D993" s="38" t="s">
        <v>77</v>
      </c>
      <c r="E993" s="2" t="s">
        <v>41</v>
      </c>
      <c r="F993">
        <v>204269</v>
      </c>
      <c r="G993" s="44">
        <f t="shared" si="105"/>
        <v>44197</v>
      </c>
      <c r="H993" s="50">
        <f t="shared" si="106"/>
        <v>365</v>
      </c>
      <c r="I993" s="50">
        <f t="shared" si="107"/>
        <v>10877766.5</v>
      </c>
      <c r="J993" s="46">
        <v>298021</v>
      </c>
      <c r="K993" s="2" t="s">
        <v>34</v>
      </c>
      <c r="L993" s="52" t="str">
        <f t="shared" si="108"/>
        <v>20211231VND</v>
      </c>
      <c r="M993">
        <f>VLOOKUP(L993,Mapping!$H$1:$K$25,4,0)</f>
        <v>1</v>
      </c>
      <c r="N993">
        <f t="shared" si="109"/>
        <v>2.0426900000000001E-4</v>
      </c>
      <c r="O993">
        <f t="shared" si="110"/>
        <v>2.9802099999999998E-4</v>
      </c>
      <c r="P993">
        <f t="shared" si="111"/>
        <v>1.08777665E-2</v>
      </c>
      <c r="Q993" t="str">
        <f>VLOOKUP(VLOOKUP(C993,Mapping!$A$1:$C$17,3,0),Mapping!$E$1:$F$6,2,0)</f>
        <v>Vùng 01</v>
      </c>
    </row>
    <row r="994" spans="1:17" x14ac:dyDescent="0.3">
      <c r="A994" s="33">
        <v>44561</v>
      </c>
      <c r="B994">
        <v>3037</v>
      </c>
      <c r="C994">
        <v>26</v>
      </c>
      <c r="D994" s="38" t="s">
        <v>77</v>
      </c>
      <c r="E994" s="2" t="s">
        <v>41</v>
      </c>
      <c r="F994">
        <v>98955</v>
      </c>
      <c r="G994" s="44">
        <f t="shared" si="105"/>
        <v>44197</v>
      </c>
      <c r="H994" s="50">
        <f t="shared" si="106"/>
        <v>365</v>
      </c>
      <c r="I994" s="50">
        <f t="shared" si="107"/>
        <v>65930899</v>
      </c>
      <c r="J994" s="46">
        <v>1806326</v>
      </c>
      <c r="K994" s="2" t="s">
        <v>34</v>
      </c>
      <c r="L994" s="52" t="str">
        <f t="shared" si="108"/>
        <v>20211231VND</v>
      </c>
      <c r="M994">
        <f>VLOOKUP(L994,Mapping!$H$1:$K$25,4,0)</f>
        <v>1</v>
      </c>
      <c r="N994">
        <f t="shared" si="109"/>
        <v>9.8955000000000004E-5</v>
      </c>
      <c r="O994">
        <f t="shared" si="110"/>
        <v>1.806326E-3</v>
      </c>
      <c r="P994">
        <f t="shared" si="111"/>
        <v>6.5930899000000001E-2</v>
      </c>
      <c r="Q994" t="str">
        <f>VLOOKUP(VLOOKUP(C994,Mapping!$A$1:$C$17,3,0),Mapping!$E$1:$F$6,2,0)</f>
        <v>Vùng 04</v>
      </c>
    </row>
    <row r="995" spans="1:17" x14ac:dyDescent="0.3">
      <c r="A995" s="33">
        <v>44561</v>
      </c>
      <c r="B995">
        <v>3037</v>
      </c>
      <c r="C995">
        <v>24</v>
      </c>
      <c r="D995" s="38" t="s">
        <v>77</v>
      </c>
      <c r="E995" s="2" t="s">
        <v>41</v>
      </c>
      <c r="F995">
        <v>160540</v>
      </c>
      <c r="G995" s="44">
        <f t="shared" si="105"/>
        <v>44197</v>
      </c>
      <c r="H995" s="50">
        <f t="shared" si="106"/>
        <v>365</v>
      </c>
      <c r="I995" s="50">
        <f t="shared" si="107"/>
        <v>17818533.5</v>
      </c>
      <c r="J995" s="46">
        <v>488179</v>
      </c>
      <c r="K995" s="2" t="s">
        <v>34</v>
      </c>
      <c r="L995" s="52" t="str">
        <f t="shared" si="108"/>
        <v>20211231VND</v>
      </c>
      <c r="M995">
        <f>VLOOKUP(L995,Mapping!$H$1:$K$25,4,0)</f>
        <v>1</v>
      </c>
      <c r="N995">
        <f t="shared" si="109"/>
        <v>1.6054E-4</v>
      </c>
      <c r="O995">
        <f t="shared" si="110"/>
        <v>4.8817899999999999E-4</v>
      </c>
      <c r="P995">
        <f t="shared" si="111"/>
        <v>1.7818533500000001E-2</v>
      </c>
      <c r="Q995" t="str">
        <f>VLOOKUP(VLOOKUP(C995,Mapping!$A$1:$C$17,3,0),Mapping!$E$1:$F$6,2,0)</f>
        <v>Vùng 04</v>
      </c>
    </row>
    <row r="996" spans="1:17" x14ac:dyDescent="0.3">
      <c r="A996" s="33">
        <v>44561</v>
      </c>
      <c r="B996">
        <v>3040</v>
      </c>
      <c r="C996">
        <v>23</v>
      </c>
      <c r="D996" s="38" t="s">
        <v>77</v>
      </c>
      <c r="E996" s="2" t="s">
        <v>41</v>
      </c>
      <c r="F996">
        <v>1282874</v>
      </c>
      <c r="G996" s="44">
        <f t="shared" si="105"/>
        <v>44197</v>
      </c>
      <c r="H996" s="50">
        <f t="shared" si="106"/>
        <v>365</v>
      </c>
      <c r="I996" s="50">
        <f t="shared" si="107"/>
        <v>58319955.500000007</v>
      </c>
      <c r="J996" s="46">
        <v>1597807</v>
      </c>
      <c r="K996" s="2" t="s">
        <v>34</v>
      </c>
      <c r="L996" s="52" t="str">
        <f t="shared" si="108"/>
        <v>20211231VND</v>
      </c>
      <c r="M996">
        <f>VLOOKUP(L996,Mapping!$H$1:$K$25,4,0)</f>
        <v>1</v>
      </c>
      <c r="N996">
        <f t="shared" si="109"/>
        <v>1.282874E-3</v>
      </c>
      <c r="O996">
        <f t="shared" si="110"/>
        <v>1.5978069999999999E-3</v>
      </c>
      <c r="P996">
        <f t="shared" si="111"/>
        <v>5.8319955500000006E-2</v>
      </c>
      <c r="Q996" t="str">
        <f>VLOOKUP(VLOOKUP(C996,Mapping!$A$1:$C$17,3,0),Mapping!$E$1:$F$6,2,0)</f>
        <v>Vùng 02</v>
      </c>
    </row>
    <row r="997" spans="1:17" x14ac:dyDescent="0.3">
      <c r="A997" s="33">
        <v>44561</v>
      </c>
      <c r="B997">
        <v>3042</v>
      </c>
      <c r="C997">
        <v>34</v>
      </c>
      <c r="D997" s="38" t="s">
        <v>77</v>
      </c>
      <c r="E997" s="2" t="s">
        <v>41</v>
      </c>
      <c r="F997">
        <v>1527189</v>
      </c>
      <c r="G997" s="44">
        <f t="shared" si="105"/>
        <v>44197</v>
      </c>
      <c r="H997" s="50">
        <f t="shared" si="106"/>
        <v>365</v>
      </c>
      <c r="I997" s="50">
        <f t="shared" si="107"/>
        <v>11223275.5</v>
      </c>
      <c r="J997" s="46">
        <v>307487</v>
      </c>
      <c r="K997" s="2" t="s">
        <v>34</v>
      </c>
      <c r="L997" s="52" t="str">
        <f t="shared" si="108"/>
        <v>20211231VND</v>
      </c>
      <c r="M997">
        <f>VLOOKUP(L997,Mapping!$H$1:$K$25,4,0)</f>
        <v>1</v>
      </c>
      <c r="N997">
        <f t="shared" si="109"/>
        <v>1.527189E-3</v>
      </c>
      <c r="O997">
        <f t="shared" si="110"/>
        <v>3.0748700000000001E-4</v>
      </c>
      <c r="P997">
        <f t="shared" si="111"/>
        <v>1.1223275499999999E-2</v>
      </c>
      <c r="Q997" t="str">
        <f>VLOOKUP(VLOOKUP(C997,Mapping!$A$1:$C$17,3,0),Mapping!$E$1:$F$6,2,0)</f>
        <v>Vùng 02</v>
      </c>
    </row>
    <row r="998" spans="1:17" x14ac:dyDescent="0.3">
      <c r="A998" s="33">
        <v>44561</v>
      </c>
      <c r="B998">
        <v>3046</v>
      </c>
      <c r="C998">
        <v>25</v>
      </c>
      <c r="D998" s="38" t="s">
        <v>77</v>
      </c>
      <c r="E998" s="2" t="s">
        <v>41</v>
      </c>
      <c r="F998">
        <v>1618311</v>
      </c>
      <c r="G998" s="44">
        <f t="shared" si="105"/>
        <v>44197</v>
      </c>
      <c r="H998" s="50">
        <f t="shared" si="106"/>
        <v>365</v>
      </c>
      <c r="I998" s="50">
        <f t="shared" si="107"/>
        <v>11375772.5</v>
      </c>
      <c r="J998" s="46">
        <v>311665</v>
      </c>
      <c r="K998" s="2" t="s">
        <v>34</v>
      </c>
      <c r="L998" s="52" t="str">
        <f t="shared" si="108"/>
        <v>20211231VND</v>
      </c>
      <c r="M998">
        <f>VLOOKUP(L998,Mapping!$H$1:$K$25,4,0)</f>
        <v>1</v>
      </c>
      <c r="N998">
        <f t="shared" si="109"/>
        <v>1.6183110000000001E-3</v>
      </c>
      <c r="O998">
        <f t="shared" si="110"/>
        <v>3.1166499999999998E-4</v>
      </c>
      <c r="P998">
        <f t="shared" si="111"/>
        <v>1.1375772500000001E-2</v>
      </c>
      <c r="Q998" t="str">
        <f>VLOOKUP(VLOOKUP(C998,Mapping!$A$1:$C$17,3,0),Mapping!$E$1:$F$6,2,0)</f>
        <v>Vùng 01</v>
      </c>
    </row>
    <row r="999" spans="1:17" x14ac:dyDescent="0.3">
      <c r="A999" s="33">
        <v>44561</v>
      </c>
      <c r="B999">
        <v>3047</v>
      </c>
      <c r="C999">
        <v>23</v>
      </c>
      <c r="D999" s="38" t="s">
        <v>77</v>
      </c>
      <c r="E999" s="2" t="s">
        <v>41</v>
      </c>
      <c r="F999">
        <v>882757</v>
      </c>
      <c r="G999" s="44">
        <f t="shared" si="105"/>
        <v>44197</v>
      </c>
      <c r="H999" s="50">
        <f t="shared" si="106"/>
        <v>365</v>
      </c>
      <c r="I999" s="50">
        <f t="shared" si="107"/>
        <v>1207423352052.7446</v>
      </c>
      <c r="J999" s="46">
        <v>1541791</v>
      </c>
      <c r="K999" s="2" t="s">
        <v>36</v>
      </c>
      <c r="L999" s="52" t="str">
        <f t="shared" si="108"/>
        <v>20211231EUR</v>
      </c>
      <c r="M999">
        <f>VLOOKUP(L999,Mapping!$H$1:$K$25,4,0)</f>
        <v>21455.626499999998</v>
      </c>
      <c r="N999">
        <f t="shared" si="109"/>
        <v>18.940104482260498</v>
      </c>
      <c r="O999">
        <f t="shared" si="110"/>
        <v>33.080091837061495</v>
      </c>
      <c r="P999">
        <f t="shared" si="111"/>
        <v>1207.4233520527446</v>
      </c>
      <c r="Q999" t="str">
        <f>VLOOKUP(VLOOKUP(C999,Mapping!$A$1:$C$17,3,0),Mapping!$E$1:$F$6,2,0)</f>
        <v>Vùng 02</v>
      </c>
    </row>
    <row r="1000" spans="1:17" x14ac:dyDescent="0.3">
      <c r="A1000" s="33">
        <v>44561</v>
      </c>
      <c r="B1000">
        <v>3047</v>
      </c>
      <c r="C1000">
        <v>23</v>
      </c>
      <c r="D1000" s="38" t="s">
        <v>77</v>
      </c>
      <c r="E1000" s="2" t="s">
        <v>41</v>
      </c>
      <c r="F1000">
        <v>1792274</v>
      </c>
      <c r="G1000" s="44">
        <f t="shared" si="105"/>
        <v>44197</v>
      </c>
      <c r="H1000" s="50">
        <f t="shared" si="106"/>
        <v>365</v>
      </c>
      <c r="I1000" s="50">
        <f t="shared" si="107"/>
        <v>1099672</v>
      </c>
      <c r="J1000" s="46">
        <v>30128</v>
      </c>
      <c r="K1000" s="2" t="s">
        <v>34</v>
      </c>
      <c r="L1000" s="52" t="str">
        <f t="shared" si="108"/>
        <v>20211231VND</v>
      </c>
      <c r="M1000">
        <f>VLOOKUP(L1000,Mapping!$H$1:$K$25,4,0)</f>
        <v>1</v>
      </c>
      <c r="N1000">
        <f t="shared" si="109"/>
        <v>1.792274E-3</v>
      </c>
      <c r="O1000">
        <f t="shared" si="110"/>
        <v>3.0128E-5</v>
      </c>
      <c r="P1000">
        <f t="shared" si="111"/>
        <v>1.0996720000000001E-3</v>
      </c>
      <c r="Q1000" t="str">
        <f>VLOOKUP(VLOOKUP(C1000,Mapping!$A$1:$C$17,3,0),Mapping!$E$1:$F$6,2,0)</f>
        <v>Vùng 02</v>
      </c>
    </row>
    <row r="1001" spans="1:17" x14ac:dyDescent="0.3">
      <c r="A1001" s="33">
        <v>44561</v>
      </c>
      <c r="B1001">
        <v>3051</v>
      </c>
      <c r="C1001">
        <v>23</v>
      </c>
      <c r="D1001" s="38" t="s">
        <v>77</v>
      </c>
      <c r="E1001" s="2" t="s">
        <v>41</v>
      </c>
      <c r="F1001">
        <v>1088744</v>
      </c>
      <c r="G1001" s="44">
        <f t="shared" si="105"/>
        <v>44197</v>
      </c>
      <c r="H1001" s="50">
        <f t="shared" si="106"/>
        <v>365</v>
      </c>
      <c r="I1001" s="50">
        <f t="shared" si="107"/>
        <v>64154590</v>
      </c>
      <c r="J1001" s="46">
        <v>1757660</v>
      </c>
      <c r="K1001" s="2" t="s">
        <v>34</v>
      </c>
      <c r="L1001" s="52" t="str">
        <f t="shared" si="108"/>
        <v>20211231VND</v>
      </c>
      <c r="M1001">
        <f>VLOOKUP(L1001,Mapping!$H$1:$K$25,4,0)</f>
        <v>1</v>
      </c>
      <c r="N1001">
        <f t="shared" si="109"/>
        <v>1.088744E-3</v>
      </c>
      <c r="O1001">
        <f t="shared" si="110"/>
        <v>1.7576600000000001E-3</v>
      </c>
      <c r="P1001">
        <f t="shared" si="111"/>
        <v>6.4154589999999997E-2</v>
      </c>
      <c r="Q1001" t="str">
        <f>VLOOKUP(VLOOKUP(C1001,Mapping!$A$1:$C$17,3,0),Mapping!$E$1:$F$6,2,0)</f>
        <v>Vùng 02</v>
      </c>
    </row>
    <row r="1002" spans="1:17" x14ac:dyDescent="0.3">
      <c r="A1002" s="33">
        <v>44561</v>
      </c>
      <c r="B1002">
        <v>3051</v>
      </c>
      <c r="C1002">
        <v>20</v>
      </c>
      <c r="D1002" s="38" t="s">
        <v>77</v>
      </c>
      <c r="E1002" s="2" t="s">
        <v>41</v>
      </c>
      <c r="F1002">
        <v>578648</v>
      </c>
      <c r="G1002" s="44">
        <f t="shared" si="105"/>
        <v>44197</v>
      </c>
      <c r="H1002" s="50">
        <f t="shared" si="106"/>
        <v>365</v>
      </c>
      <c r="I1002" s="50">
        <f t="shared" si="107"/>
        <v>28735063</v>
      </c>
      <c r="J1002" s="46">
        <v>787262</v>
      </c>
      <c r="K1002" s="2" t="s">
        <v>34</v>
      </c>
      <c r="L1002" s="52" t="str">
        <f t="shared" si="108"/>
        <v>20211231VND</v>
      </c>
      <c r="M1002">
        <f>VLOOKUP(L1002,Mapping!$H$1:$K$25,4,0)</f>
        <v>1</v>
      </c>
      <c r="N1002">
        <f t="shared" si="109"/>
        <v>5.7864799999999997E-4</v>
      </c>
      <c r="O1002">
        <f t="shared" si="110"/>
        <v>7.8726200000000005E-4</v>
      </c>
      <c r="P1002">
        <f t="shared" si="111"/>
        <v>2.8735063000000002E-2</v>
      </c>
      <c r="Q1002" t="str">
        <f>VLOOKUP(VLOOKUP(C1002,Mapping!$A$1:$C$17,3,0),Mapping!$E$1:$F$6,2,0)</f>
        <v>Vùng 02</v>
      </c>
    </row>
    <row r="1003" spans="1:17" x14ac:dyDescent="0.3">
      <c r="A1003" s="33">
        <v>44561</v>
      </c>
      <c r="B1003">
        <v>3052</v>
      </c>
      <c r="C1003">
        <v>34</v>
      </c>
      <c r="D1003" s="38" t="s">
        <v>77</v>
      </c>
      <c r="E1003" s="2" t="s">
        <v>41</v>
      </c>
      <c r="F1003">
        <v>1852206</v>
      </c>
      <c r="G1003" s="44">
        <f t="shared" si="105"/>
        <v>44197</v>
      </c>
      <c r="H1003" s="50">
        <f t="shared" si="106"/>
        <v>365</v>
      </c>
      <c r="I1003" s="50">
        <f t="shared" si="107"/>
        <v>35960238</v>
      </c>
      <c r="J1003" s="46">
        <v>985212</v>
      </c>
      <c r="K1003" s="2" t="s">
        <v>34</v>
      </c>
      <c r="L1003" s="52" t="str">
        <f t="shared" si="108"/>
        <v>20211231VND</v>
      </c>
      <c r="M1003">
        <f>VLOOKUP(L1003,Mapping!$H$1:$K$25,4,0)</f>
        <v>1</v>
      </c>
      <c r="N1003">
        <f t="shared" si="109"/>
        <v>1.8522059999999999E-3</v>
      </c>
      <c r="O1003">
        <f t="shared" si="110"/>
        <v>9.8521200000000007E-4</v>
      </c>
      <c r="P1003">
        <f t="shared" si="111"/>
        <v>3.5960237999999999E-2</v>
      </c>
      <c r="Q1003" t="str">
        <f>VLOOKUP(VLOOKUP(C1003,Mapping!$A$1:$C$17,3,0),Mapping!$E$1:$F$6,2,0)</f>
        <v>Vùng 02</v>
      </c>
    </row>
    <row r="1004" spans="1:17" x14ac:dyDescent="0.3">
      <c r="A1004" s="33">
        <v>44561</v>
      </c>
      <c r="B1004">
        <v>3053</v>
      </c>
      <c r="C1004">
        <v>43</v>
      </c>
      <c r="D1004" s="38" t="s">
        <v>77</v>
      </c>
      <c r="E1004" s="2" t="s">
        <v>41</v>
      </c>
      <c r="F1004">
        <v>1297371</v>
      </c>
      <c r="G1004" s="44">
        <f t="shared" si="105"/>
        <v>44197</v>
      </c>
      <c r="H1004" s="50">
        <f t="shared" si="106"/>
        <v>365</v>
      </c>
      <c r="I1004" s="50">
        <f t="shared" si="107"/>
        <v>46267582.5</v>
      </c>
      <c r="J1004" s="46">
        <v>1267605</v>
      </c>
      <c r="K1004" s="2" t="s">
        <v>34</v>
      </c>
      <c r="L1004" s="52" t="str">
        <f t="shared" si="108"/>
        <v>20211231VND</v>
      </c>
      <c r="M1004">
        <f>VLOOKUP(L1004,Mapping!$H$1:$K$25,4,0)</f>
        <v>1</v>
      </c>
      <c r="N1004">
        <f t="shared" si="109"/>
        <v>1.2973710000000001E-3</v>
      </c>
      <c r="O1004">
        <f t="shared" si="110"/>
        <v>1.267605E-3</v>
      </c>
      <c r="P1004">
        <f t="shared" si="111"/>
        <v>4.6267582500000001E-2</v>
      </c>
      <c r="Q1004" t="str">
        <f>VLOOKUP(VLOOKUP(C1004,Mapping!$A$1:$C$17,3,0),Mapping!$E$1:$F$6,2,0)</f>
        <v>Vùng 04</v>
      </c>
    </row>
    <row r="1005" spans="1:17" x14ac:dyDescent="0.3">
      <c r="A1005" s="33">
        <v>44561</v>
      </c>
      <c r="B1005">
        <v>3053</v>
      </c>
      <c r="C1005">
        <v>34</v>
      </c>
      <c r="D1005" s="38" t="s">
        <v>77</v>
      </c>
      <c r="E1005" s="2" t="s">
        <v>41</v>
      </c>
      <c r="F1005">
        <v>101806</v>
      </c>
      <c r="G1005" s="44">
        <f t="shared" si="105"/>
        <v>44197</v>
      </c>
      <c r="H1005" s="50">
        <f t="shared" si="106"/>
        <v>365</v>
      </c>
      <c r="I1005" s="50">
        <f t="shared" si="107"/>
        <v>7528928</v>
      </c>
      <c r="J1005" s="46">
        <v>206272</v>
      </c>
      <c r="K1005" s="2" t="s">
        <v>34</v>
      </c>
      <c r="L1005" s="52" t="str">
        <f t="shared" si="108"/>
        <v>20211231VND</v>
      </c>
      <c r="M1005">
        <f>VLOOKUP(L1005,Mapping!$H$1:$K$25,4,0)</f>
        <v>1</v>
      </c>
      <c r="N1005">
        <f t="shared" si="109"/>
        <v>1.0180599999999999E-4</v>
      </c>
      <c r="O1005">
        <f t="shared" si="110"/>
        <v>2.0627199999999999E-4</v>
      </c>
      <c r="P1005">
        <f t="shared" si="111"/>
        <v>7.5289279999999998E-3</v>
      </c>
      <c r="Q1005" t="str">
        <f>VLOOKUP(VLOOKUP(C1005,Mapping!$A$1:$C$17,3,0),Mapping!$E$1:$F$6,2,0)</f>
        <v>Vùng 02</v>
      </c>
    </row>
    <row r="1006" spans="1:17" x14ac:dyDescent="0.3">
      <c r="A1006" s="33">
        <v>44561</v>
      </c>
      <c r="B1006">
        <v>3054</v>
      </c>
      <c r="C1006">
        <v>34</v>
      </c>
      <c r="D1006" s="38" t="s">
        <v>77</v>
      </c>
      <c r="E1006" s="2" t="s">
        <v>41</v>
      </c>
      <c r="F1006">
        <v>763726</v>
      </c>
      <c r="G1006" s="44">
        <f t="shared" si="105"/>
        <v>44197</v>
      </c>
      <c r="H1006" s="50">
        <f t="shared" si="106"/>
        <v>365</v>
      </c>
      <c r="I1006" s="50">
        <f t="shared" si="107"/>
        <v>57849871.999999993</v>
      </c>
      <c r="J1006" s="46">
        <v>1584928</v>
      </c>
      <c r="K1006" s="2" t="s">
        <v>34</v>
      </c>
      <c r="L1006" s="52" t="str">
        <f t="shared" si="108"/>
        <v>20211231VND</v>
      </c>
      <c r="M1006">
        <f>VLOOKUP(L1006,Mapping!$H$1:$K$25,4,0)</f>
        <v>1</v>
      </c>
      <c r="N1006">
        <f t="shared" si="109"/>
        <v>7.6372600000000005E-4</v>
      </c>
      <c r="O1006">
        <f t="shared" si="110"/>
        <v>1.584928E-3</v>
      </c>
      <c r="P1006">
        <f t="shared" si="111"/>
        <v>5.784987199999999E-2</v>
      </c>
      <c r="Q1006" t="str">
        <f>VLOOKUP(VLOOKUP(C1006,Mapping!$A$1:$C$17,3,0),Mapping!$E$1:$F$6,2,0)</f>
        <v>Vùng 02</v>
      </c>
    </row>
    <row r="1007" spans="1:17" x14ac:dyDescent="0.3">
      <c r="A1007" s="33">
        <v>44561</v>
      </c>
      <c r="B1007">
        <v>3055</v>
      </c>
      <c r="C1007">
        <v>25</v>
      </c>
      <c r="D1007" s="38" t="s">
        <v>77</v>
      </c>
      <c r="E1007" s="2" t="s">
        <v>41</v>
      </c>
      <c r="F1007">
        <v>2460029</v>
      </c>
      <c r="G1007" s="44">
        <f t="shared" si="105"/>
        <v>44197</v>
      </c>
      <c r="H1007" s="50">
        <f t="shared" si="106"/>
        <v>365</v>
      </c>
      <c r="I1007" s="50">
        <f t="shared" si="107"/>
        <v>209050574.50000003</v>
      </c>
      <c r="J1007" s="46">
        <v>5727413</v>
      </c>
      <c r="K1007" s="2" t="s">
        <v>34</v>
      </c>
      <c r="L1007" s="52" t="str">
        <f t="shared" si="108"/>
        <v>20211231VND</v>
      </c>
      <c r="M1007">
        <f>VLOOKUP(L1007,Mapping!$H$1:$K$25,4,0)</f>
        <v>1</v>
      </c>
      <c r="N1007">
        <f t="shared" si="109"/>
        <v>2.4600289999999999E-3</v>
      </c>
      <c r="O1007">
        <f t="shared" si="110"/>
        <v>5.7274129999999998E-3</v>
      </c>
      <c r="P1007">
        <f t="shared" si="111"/>
        <v>0.20905057450000003</v>
      </c>
      <c r="Q1007" t="str">
        <f>VLOOKUP(VLOOKUP(C1007,Mapping!$A$1:$C$17,3,0),Mapping!$E$1:$F$6,2,0)</f>
        <v>Vùng 01</v>
      </c>
    </row>
    <row r="1008" spans="1:17" x14ac:dyDescent="0.3">
      <c r="A1008" s="33">
        <v>44561</v>
      </c>
      <c r="B1008">
        <v>3055</v>
      </c>
      <c r="C1008">
        <v>26</v>
      </c>
      <c r="D1008" s="38" t="s">
        <v>77</v>
      </c>
      <c r="E1008" s="2" t="s">
        <v>41</v>
      </c>
      <c r="F1008">
        <v>7860599</v>
      </c>
      <c r="G1008" s="44">
        <f t="shared" si="105"/>
        <v>44197</v>
      </c>
      <c r="H1008" s="50">
        <f t="shared" si="106"/>
        <v>365</v>
      </c>
      <c r="I1008" s="50">
        <f t="shared" si="107"/>
        <v>226441072.5</v>
      </c>
      <c r="J1008" s="46">
        <v>6203865</v>
      </c>
      <c r="K1008" s="2" t="s">
        <v>34</v>
      </c>
      <c r="L1008" s="52" t="str">
        <f t="shared" si="108"/>
        <v>20211231VND</v>
      </c>
      <c r="M1008">
        <f>VLOOKUP(L1008,Mapping!$H$1:$K$25,4,0)</f>
        <v>1</v>
      </c>
      <c r="N1008">
        <f t="shared" si="109"/>
        <v>7.8605989999999994E-3</v>
      </c>
      <c r="O1008">
        <f t="shared" si="110"/>
        <v>6.2038650000000002E-3</v>
      </c>
      <c r="P1008">
        <f t="shared" si="111"/>
        <v>0.22644107250000001</v>
      </c>
      <c r="Q1008" t="str">
        <f>VLOOKUP(VLOOKUP(C1008,Mapping!$A$1:$C$17,3,0),Mapping!$E$1:$F$6,2,0)</f>
        <v>Vùng 04</v>
      </c>
    </row>
    <row r="1009" spans="1:17" x14ac:dyDescent="0.3">
      <c r="A1009" s="33">
        <v>44561</v>
      </c>
      <c r="B1009">
        <v>3055</v>
      </c>
      <c r="C1009">
        <v>25</v>
      </c>
      <c r="D1009" s="38" t="s">
        <v>77</v>
      </c>
      <c r="E1009" s="2" t="s">
        <v>41</v>
      </c>
      <c r="F1009">
        <v>1273065</v>
      </c>
      <c r="G1009" s="44">
        <f t="shared" si="105"/>
        <v>44197</v>
      </c>
      <c r="H1009" s="50">
        <f t="shared" si="106"/>
        <v>365</v>
      </c>
      <c r="I1009" s="50">
        <f t="shared" si="107"/>
        <v>832663147877.74792</v>
      </c>
      <c r="J1009" s="46">
        <v>1035162</v>
      </c>
      <c r="K1009" s="2" t="s">
        <v>35</v>
      </c>
      <c r="L1009" s="52" t="str">
        <f t="shared" si="108"/>
        <v>20211231USD</v>
      </c>
      <c r="M1009">
        <f>VLOOKUP(L1009,Mapping!$H$1:$K$25,4,0)</f>
        <v>22037.795999999998</v>
      </c>
      <c r="N1009">
        <f t="shared" si="109"/>
        <v>28.055546764739997</v>
      </c>
      <c r="O1009">
        <f t="shared" si="110"/>
        <v>22.812688982952</v>
      </c>
      <c r="P1009">
        <f t="shared" si="111"/>
        <v>832.66314787774797</v>
      </c>
      <c r="Q1009" t="str">
        <f>VLOOKUP(VLOOKUP(C1009,Mapping!$A$1:$C$17,3,0),Mapping!$E$1:$F$6,2,0)</f>
        <v>Vùng 01</v>
      </c>
    </row>
    <row r="1010" spans="1:17" x14ac:dyDescent="0.3">
      <c r="A1010" s="33">
        <v>44561</v>
      </c>
      <c r="B1010">
        <v>3058</v>
      </c>
      <c r="C1010">
        <v>23</v>
      </c>
      <c r="D1010" s="38" t="s">
        <v>77</v>
      </c>
      <c r="E1010" s="2" t="s">
        <v>41</v>
      </c>
      <c r="F1010">
        <v>1308694</v>
      </c>
      <c r="G1010" s="44">
        <f t="shared" si="105"/>
        <v>44197</v>
      </c>
      <c r="H1010" s="50">
        <f t="shared" si="106"/>
        <v>365</v>
      </c>
      <c r="I1010" s="50">
        <f t="shared" si="107"/>
        <v>10578941</v>
      </c>
      <c r="J1010" s="46">
        <v>289834</v>
      </c>
      <c r="K1010" s="2" t="s">
        <v>34</v>
      </c>
      <c r="L1010" s="52" t="str">
        <f t="shared" si="108"/>
        <v>20211231VND</v>
      </c>
      <c r="M1010">
        <f>VLOOKUP(L1010,Mapping!$H$1:$K$25,4,0)</f>
        <v>1</v>
      </c>
      <c r="N1010">
        <f t="shared" si="109"/>
        <v>1.308694E-3</v>
      </c>
      <c r="O1010">
        <f t="shared" si="110"/>
        <v>2.8983399999999999E-4</v>
      </c>
      <c r="P1010">
        <f t="shared" si="111"/>
        <v>1.0578941E-2</v>
      </c>
      <c r="Q1010" t="str">
        <f>VLOOKUP(VLOOKUP(C1010,Mapping!$A$1:$C$17,3,0),Mapping!$E$1:$F$6,2,0)</f>
        <v>Vùng 02</v>
      </c>
    </row>
    <row r="1011" spans="1:17" x14ac:dyDescent="0.3">
      <c r="A1011" s="33">
        <v>44561</v>
      </c>
      <c r="B1011">
        <v>3059</v>
      </c>
      <c r="C1011">
        <v>24</v>
      </c>
      <c r="D1011" s="38" t="s">
        <v>77</v>
      </c>
      <c r="E1011" s="2" t="s">
        <v>41</v>
      </c>
      <c r="F1011">
        <v>1148787</v>
      </c>
      <c r="G1011" s="44">
        <f t="shared" si="105"/>
        <v>44197</v>
      </c>
      <c r="H1011" s="50">
        <f t="shared" si="106"/>
        <v>365</v>
      </c>
      <c r="I1011" s="50">
        <f t="shared" si="107"/>
        <v>21290158</v>
      </c>
      <c r="J1011" s="46">
        <v>583292</v>
      </c>
      <c r="K1011" s="2" t="s">
        <v>34</v>
      </c>
      <c r="L1011" s="52" t="str">
        <f t="shared" si="108"/>
        <v>20211231VND</v>
      </c>
      <c r="M1011">
        <f>VLOOKUP(L1011,Mapping!$H$1:$K$25,4,0)</f>
        <v>1</v>
      </c>
      <c r="N1011">
        <f t="shared" si="109"/>
        <v>1.1487870000000001E-3</v>
      </c>
      <c r="O1011">
        <f t="shared" si="110"/>
        <v>5.8329200000000001E-4</v>
      </c>
      <c r="P1011">
        <f t="shared" si="111"/>
        <v>2.1290158E-2</v>
      </c>
      <c r="Q1011" t="str">
        <f>VLOOKUP(VLOOKUP(C1011,Mapping!$A$1:$C$17,3,0),Mapping!$E$1:$F$6,2,0)</f>
        <v>Vùng 04</v>
      </c>
    </row>
    <row r="1012" spans="1:17" x14ac:dyDescent="0.3">
      <c r="A1012" s="33">
        <v>44561</v>
      </c>
      <c r="B1012">
        <v>3060</v>
      </c>
      <c r="C1012">
        <v>20</v>
      </c>
      <c r="D1012" s="38" t="s">
        <v>77</v>
      </c>
      <c r="E1012" s="2" t="s">
        <v>41</v>
      </c>
      <c r="F1012">
        <v>1952906</v>
      </c>
      <c r="G1012" s="44">
        <f t="shared" si="105"/>
        <v>44197</v>
      </c>
      <c r="H1012" s="50">
        <f t="shared" si="106"/>
        <v>365</v>
      </c>
      <c r="I1012" s="50">
        <f t="shared" si="107"/>
        <v>1191541107792.6182</v>
      </c>
      <c r="J1012" s="46">
        <v>1481317</v>
      </c>
      <c r="K1012" s="2" t="s">
        <v>35</v>
      </c>
      <c r="L1012" s="52" t="str">
        <f t="shared" si="108"/>
        <v>20211231USD</v>
      </c>
      <c r="M1012">
        <f>VLOOKUP(L1012,Mapping!$H$1:$K$25,4,0)</f>
        <v>22037.795999999998</v>
      </c>
      <c r="N1012">
        <f t="shared" si="109"/>
        <v>43.037744035175997</v>
      </c>
      <c r="O1012">
        <f t="shared" si="110"/>
        <v>32.644961857332</v>
      </c>
      <c r="P1012">
        <f t="shared" si="111"/>
        <v>1191.5411077926183</v>
      </c>
      <c r="Q1012" t="str">
        <f>VLOOKUP(VLOOKUP(C1012,Mapping!$A$1:$C$17,3,0),Mapping!$E$1:$F$6,2,0)</f>
        <v>Vùng 02</v>
      </c>
    </row>
    <row r="1013" spans="1:17" x14ac:dyDescent="0.3">
      <c r="A1013" s="33">
        <v>44561</v>
      </c>
      <c r="B1013">
        <v>3062</v>
      </c>
      <c r="C1013">
        <v>20</v>
      </c>
      <c r="D1013" s="38" t="s">
        <v>77</v>
      </c>
      <c r="E1013" s="2" t="s">
        <v>41</v>
      </c>
      <c r="F1013">
        <v>1867115</v>
      </c>
      <c r="G1013" s="44">
        <f t="shared" si="105"/>
        <v>44197</v>
      </c>
      <c r="H1013" s="50">
        <f t="shared" si="106"/>
        <v>365</v>
      </c>
      <c r="I1013" s="50">
        <f t="shared" si="107"/>
        <v>1082480.5</v>
      </c>
      <c r="J1013" s="46">
        <v>29657</v>
      </c>
      <c r="K1013" s="2" t="s">
        <v>34</v>
      </c>
      <c r="L1013" s="52" t="str">
        <f t="shared" si="108"/>
        <v>20211231VND</v>
      </c>
      <c r="M1013">
        <f>VLOOKUP(L1013,Mapping!$H$1:$K$25,4,0)</f>
        <v>1</v>
      </c>
      <c r="N1013">
        <f t="shared" si="109"/>
        <v>1.8671149999999999E-3</v>
      </c>
      <c r="O1013">
        <f t="shared" si="110"/>
        <v>2.9657000000000001E-5</v>
      </c>
      <c r="P1013">
        <f t="shared" si="111"/>
        <v>1.0824805E-3</v>
      </c>
      <c r="Q1013" t="str">
        <f>VLOOKUP(VLOOKUP(C1013,Mapping!$A$1:$C$17,3,0),Mapping!$E$1:$F$6,2,0)</f>
        <v>Vùng 02</v>
      </c>
    </row>
    <row r="1014" spans="1:17" x14ac:dyDescent="0.3">
      <c r="A1014" s="33">
        <v>44561</v>
      </c>
      <c r="B1014">
        <v>3062</v>
      </c>
      <c r="C1014">
        <v>26</v>
      </c>
      <c r="D1014" s="38" t="s">
        <v>77</v>
      </c>
      <c r="E1014" s="2" t="s">
        <v>41</v>
      </c>
      <c r="F1014">
        <v>794706</v>
      </c>
      <c r="G1014" s="44">
        <f t="shared" si="105"/>
        <v>44197</v>
      </c>
      <c r="H1014" s="50">
        <f t="shared" si="106"/>
        <v>365</v>
      </c>
      <c r="I1014" s="50">
        <f t="shared" si="107"/>
        <v>5465802</v>
      </c>
      <c r="J1014" s="46">
        <v>149748</v>
      </c>
      <c r="K1014" s="2" t="s">
        <v>34</v>
      </c>
      <c r="L1014" s="52" t="str">
        <f t="shared" si="108"/>
        <v>20211231VND</v>
      </c>
      <c r="M1014">
        <f>VLOOKUP(L1014,Mapping!$H$1:$K$25,4,0)</f>
        <v>1</v>
      </c>
      <c r="N1014">
        <f t="shared" si="109"/>
        <v>7.9470599999999995E-4</v>
      </c>
      <c r="O1014">
        <f t="shared" si="110"/>
        <v>1.49748E-4</v>
      </c>
      <c r="P1014">
        <f t="shared" si="111"/>
        <v>5.4658019999999996E-3</v>
      </c>
      <c r="Q1014" t="str">
        <f>VLOOKUP(VLOOKUP(C1014,Mapping!$A$1:$C$17,3,0),Mapping!$E$1:$F$6,2,0)</f>
        <v>Vùng 04</v>
      </c>
    </row>
    <row r="1015" spans="1:17" x14ac:dyDescent="0.3">
      <c r="A1015" s="33">
        <v>44561</v>
      </c>
      <c r="B1015">
        <v>3066</v>
      </c>
      <c r="C1015">
        <v>26</v>
      </c>
      <c r="D1015" s="38" t="s">
        <v>77</v>
      </c>
      <c r="E1015" s="2" t="s">
        <v>41</v>
      </c>
      <c r="F1015">
        <v>1283752</v>
      </c>
      <c r="G1015" s="44">
        <f t="shared" si="105"/>
        <v>44197</v>
      </c>
      <c r="H1015" s="50">
        <f t="shared" si="106"/>
        <v>365</v>
      </c>
      <c r="I1015" s="50">
        <f t="shared" si="107"/>
        <v>49488999.499999993</v>
      </c>
      <c r="J1015" s="46">
        <v>1355863</v>
      </c>
      <c r="K1015" s="2" t="s">
        <v>34</v>
      </c>
      <c r="L1015" s="52" t="str">
        <f t="shared" si="108"/>
        <v>20211231VND</v>
      </c>
      <c r="M1015">
        <f>VLOOKUP(L1015,Mapping!$H$1:$K$25,4,0)</f>
        <v>1</v>
      </c>
      <c r="N1015">
        <f t="shared" si="109"/>
        <v>1.283752E-3</v>
      </c>
      <c r="O1015">
        <f t="shared" si="110"/>
        <v>1.3558629999999999E-3</v>
      </c>
      <c r="P1015">
        <f t="shared" si="111"/>
        <v>4.9488999499999992E-2</v>
      </c>
      <c r="Q1015" t="str">
        <f>VLOOKUP(VLOOKUP(C1015,Mapping!$A$1:$C$17,3,0),Mapping!$E$1:$F$6,2,0)</f>
        <v>Vùng 04</v>
      </c>
    </row>
    <row r="1016" spans="1:17" x14ac:dyDescent="0.3">
      <c r="A1016" s="33">
        <v>44561</v>
      </c>
      <c r="B1016">
        <v>3067</v>
      </c>
      <c r="C1016">
        <v>40</v>
      </c>
      <c r="D1016" s="38" t="s">
        <v>77</v>
      </c>
      <c r="E1016" s="2" t="s">
        <v>41</v>
      </c>
      <c r="F1016">
        <v>1230042</v>
      </c>
      <c r="G1016" s="44">
        <f t="shared" si="105"/>
        <v>44197</v>
      </c>
      <c r="H1016" s="50">
        <f t="shared" si="106"/>
        <v>365</v>
      </c>
      <c r="I1016" s="50">
        <f t="shared" si="107"/>
        <v>67226284</v>
      </c>
      <c r="J1016" s="46">
        <v>1841816</v>
      </c>
      <c r="K1016" s="2" t="s">
        <v>34</v>
      </c>
      <c r="L1016" s="52" t="str">
        <f t="shared" si="108"/>
        <v>20211231VND</v>
      </c>
      <c r="M1016">
        <f>VLOOKUP(L1016,Mapping!$H$1:$K$25,4,0)</f>
        <v>1</v>
      </c>
      <c r="N1016">
        <f t="shared" si="109"/>
        <v>1.230042E-3</v>
      </c>
      <c r="O1016">
        <f t="shared" si="110"/>
        <v>1.841816E-3</v>
      </c>
      <c r="P1016">
        <f t="shared" si="111"/>
        <v>6.7226283999999997E-2</v>
      </c>
      <c r="Q1016" t="str">
        <f>VLOOKUP(VLOOKUP(C1016,Mapping!$A$1:$C$17,3,0),Mapping!$E$1:$F$6,2,0)</f>
        <v>Vùng 01</v>
      </c>
    </row>
    <row r="1017" spans="1:17" x14ac:dyDescent="0.3">
      <c r="A1017" s="33">
        <v>44561</v>
      </c>
      <c r="B1017">
        <v>3067</v>
      </c>
      <c r="C1017">
        <v>36</v>
      </c>
      <c r="D1017" s="38" t="s">
        <v>77</v>
      </c>
      <c r="E1017" s="2" t="s">
        <v>41</v>
      </c>
      <c r="F1017">
        <v>666237</v>
      </c>
      <c r="G1017" s="44">
        <f t="shared" si="105"/>
        <v>44197</v>
      </c>
      <c r="H1017" s="50">
        <f t="shared" si="106"/>
        <v>365</v>
      </c>
      <c r="I1017" s="50">
        <f t="shared" si="107"/>
        <v>31487017</v>
      </c>
      <c r="J1017" s="46">
        <v>862658</v>
      </c>
      <c r="K1017" s="2" t="s">
        <v>34</v>
      </c>
      <c r="L1017" s="52" t="str">
        <f t="shared" si="108"/>
        <v>20211231VND</v>
      </c>
      <c r="M1017">
        <f>VLOOKUP(L1017,Mapping!$H$1:$K$25,4,0)</f>
        <v>1</v>
      </c>
      <c r="N1017">
        <f t="shared" si="109"/>
        <v>6.6623699999999997E-4</v>
      </c>
      <c r="O1017">
        <f t="shared" si="110"/>
        <v>8.6265799999999998E-4</v>
      </c>
      <c r="P1017">
        <f t="shared" si="111"/>
        <v>3.1487016999999999E-2</v>
      </c>
      <c r="Q1017" t="str">
        <f>VLOOKUP(VLOOKUP(C1017,Mapping!$A$1:$C$17,3,0),Mapping!$E$1:$F$6,2,0)</f>
        <v>Vùng 05</v>
      </c>
    </row>
    <row r="1018" spans="1:17" x14ac:dyDescent="0.3">
      <c r="A1018" s="33">
        <v>44561</v>
      </c>
      <c r="B1018">
        <v>3067</v>
      </c>
      <c r="C1018">
        <v>43</v>
      </c>
      <c r="D1018" s="38" t="s">
        <v>77</v>
      </c>
      <c r="E1018" s="2" t="s">
        <v>41</v>
      </c>
      <c r="F1018">
        <v>1641377</v>
      </c>
      <c r="G1018" s="44">
        <f t="shared" si="105"/>
        <v>44197</v>
      </c>
      <c r="H1018" s="50">
        <f t="shared" si="106"/>
        <v>365</v>
      </c>
      <c r="I1018" s="50">
        <f t="shared" si="107"/>
        <v>23364708.5</v>
      </c>
      <c r="J1018" s="46">
        <v>640129</v>
      </c>
      <c r="K1018" s="2" t="s">
        <v>34</v>
      </c>
      <c r="L1018" s="52" t="str">
        <f t="shared" si="108"/>
        <v>20211231VND</v>
      </c>
      <c r="M1018">
        <f>VLOOKUP(L1018,Mapping!$H$1:$K$25,4,0)</f>
        <v>1</v>
      </c>
      <c r="N1018">
        <f t="shared" si="109"/>
        <v>1.6413770000000001E-3</v>
      </c>
      <c r="O1018">
        <f t="shared" si="110"/>
        <v>6.4012900000000002E-4</v>
      </c>
      <c r="P1018">
        <f t="shared" si="111"/>
        <v>2.3364708500000001E-2</v>
      </c>
      <c r="Q1018" t="str">
        <f>VLOOKUP(VLOOKUP(C1018,Mapping!$A$1:$C$17,3,0),Mapping!$E$1:$F$6,2,0)</f>
        <v>Vùng 04</v>
      </c>
    </row>
    <row r="1019" spans="1:17" x14ac:dyDescent="0.3">
      <c r="A1019" s="33">
        <v>44561</v>
      </c>
      <c r="B1019">
        <v>3068</v>
      </c>
      <c r="C1019">
        <v>20</v>
      </c>
      <c r="D1019" s="38" t="s">
        <v>77</v>
      </c>
      <c r="E1019" s="2" t="s">
        <v>41</v>
      </c>
      <c r="F1019">
        <v>7064285</v>
      </c>
      <c r="G1019" s="44">
        <f t="shared" si="105"/>
        <v>44197</v>
      </c>
      <c r="H1019" s="50">
        <f t="shared" si="106"/>
        <v>365</v>
      </c>
      <c r="I1019" s="50">
        <f t="shared" si="107"/>
        <v>332386009</v>
      </c>
      <c r="J1019" s="46">
        <v>9106466</v>
      </c>
      <c r="K1019" s="2" t="s">
        <v>34</v>
      </c>
      <c r="L1019" s="52" t="str">
        <f t="shared" si="108"/>
        <v>20211231VND</v>
      </c>
      <c r="M1019">
        <f>VLOOKUP(L1019,Mapping!$H$1:$K$25,4,0)</f>
        <v>1</v>
      </c>
      <c r="N1019">
        <f t="shared" si="109"/>
        <v>7.064285E-3</v>
      </c>
      <c r="O1019">
        <f t="shared" si="110"/>
        <v>9.1064660000000006E-3</v>
      </c>
      <c r="P1019">
        <f t="shared" si="111"/>
        <v>0.33238600899999998</v>
      </c>
      <c r="Q1019" t="str">
        <f>VLOOKUP(VLOOKUP(C1019,Mapping!$A$1:$C$17,3,0),Mapping!$E$1:$F$6,2,0)</f>
        <v>Vùng 02</v>
      </c>
    </row>
    <row r="1020" spans="1:17" x14ac:dyDescent="0.3">
      <c r="A1020" s="33">
        <v>44561</v>
      </c>
      <c r="B1020">
        <v>3070</v>
      </c>
      <c r="C1020">
        <v>23</v>
      </c>
      <c r="D1020" s="38" t="s">
        <v>77</v>
      </c>
      <c r="E1020" s="2" t="s">
        <v>41</v>
      </c>
      <c r="F1020">
        <v>17513</v>
      </c>
      <c r="G1020" s="44">
        <f t="shared" si="105"/>
        <v>44197</v>
      </c>
      <c r="H1020" s="50">
        <f t="shared" si="106"/>
        <v>365</v>
      </c>
      <c r="I1020" s="50">
        <f t="shared" si="107"/>
        <v>57987878.5</v>
      </c>
      <c r="J1020" s="46">
        <v>1588709</v>
      </c>
      <c r="K1020" s="2" t="s">
        <v>34</v>
      </c>
      <c r="L1020" s="52" t="str">
        <f t="shared" si="108"/>
        <v>20211231VND</v>
      </c>
      <c r="M1020">
        <f>VLOOKUP(L1020,Mapping!$H$1:$K$25,4,0)</f>
        <v>1</v>
      </c>
      <c r="N1020">
        <f t="shared" si="109"/>
        <v>1.7513E-5</v>
      </c>
      <c r="O1020">
        <f t="shared" si="110"/>
        <v>1.588709E-3</v>
      </c>
      <c r="P1020">
        <f t="shared" si="111"/>
        <v>5.7987878499999999E-2</v>
      </c>
      <c r="Q1020" t="str">
        <f>VLOOKUP(VLOOKUP(C1020,Mapping!$A$1:$C$17,3,0),Mapping!$E$1:$F$6,2,0)</f>
        <v>Vùng 02</v>
      </c>
    </row>
    <row r="1021" spans="1:17" x14ac:dyDescent="0.3">
      <c r="A1021" s="33">
        <v>44561</v>
      </c>
      <c r="B1021">
        <v>3071</v>
      </c>
      <c r="C1021">
        <v>40</v>
      </c>
      <c r="D1021" s="38" t="s">
        <v>77</v>
      </c>
      <c r="E1021" s="2" t="s">
        <v>41</v>
      </c>
      <c r="F1021">
        <v>884372</v>
      </c>
      <c r="G1021" s="44">
        <f t="shared" si="105"/>
        <v>44197</v>
      </c>
      <c r="H1021" s="50">
        <f t="shared" si="106"/>
        <v>365</v>
      </c>
      <c r="I1021" s="50">
        <f t="shared" si="107"/>
        <v>38037124.5</v>
      </c>
      <c r="J1021" s="46">
        <v>1042113</v>
      </c>
      <c r="K1021" s="2" t="s">
        <v>34</v>
      </c>
      <c r="L1021" s="52" t="str">
        <f t="shared" si="108"/>
        <v>20211231VND</v>
      </c>
      <c r="M1021">
        <f>VLOOKUP(L1021,Mapping!$H$1:$K$25,4,0)</f>
        <v>1</v>
      </c>
      <c r="N1021">
        <f t="shared" si="109"/>
        <v>8.8437200000000002E-4</v>
      </c>
      <c r="O1021">
        <f t="shared" si="110"/>
        <v>1.0421129999999999E-3</v>
      </c>
      <c r="P1021">
        <f t="shared" si="111"/>
        <v>3.8037124499999998E-2</v>
      </c>
      <c r="Q1021" t="str">
        <f>VLOOKUP(VLOOKUP(C1021,Mapping!$A$1:$C$17,3,0),Mapping!$E$1:$F$6,2,0)</f>
        <v>Vùng 01</v>
      </c>
    </row>
    <row r="1022" spans="1:17" x14ac:dyDescent="0.3">
      <c r="A1022" s="33">
        <v>44561</v>
      </c>
      <c r="B1022">
        <v>3071</v>
      </c>
      <c r="C1022">
        <v>34</v>
      </c>
      <c r="D1022" s="38" t="s">
        <v>77</v>
      </c>
      <c r="E1022" s="2" t="s">
        <v>41</v>
      </c>
      <c r="F1022">
        <v>110198</v>
      </c>
      <c r="G1022" s="44">
        <f t="shared" si="105"/>
        <v>44197</v>
      </c>
      <c r="H1022" s="50">
        <f t="shared" si="106"/>
        <v>365</v>
      </c>
      <c r="I1022" s="50">
        <f t="shared" si="107"/>
        <v>15364492.5</v>
      </c>
      <c r="J1022" s="46">
        <v>420945</v>
      </c>
      <c r="K1022" s="2" t="s">
        <v>34</v>
      </c>
      <c r="L1022" s="52" t="str">
        <f t="shared" si="108"/>
        <v>20211231VND</v>
      </c>
      <c r="M1022">
        <f>VLOOKUP(L1022,Mapping!$H$1:$K$25,4,0)</f>
        <v>1</v>
      </c>
      <c r="N1022">
        <f t="shared" si="109"/>
        <v>1.10198E-4</v>
      </c>
      <c r="O1022">
        <f t="shared" si="110"/>
        <v>4.2094499999999999E-4</v>
      </c>
      <c r="P1022">
        <f t="shared" si="111"/>
        <v>1.53644925E-2</v>
      </c>
      <c r="Q1022" t="str">
        <f>VLOOKUP(VLOOKUP(C1022,Mapping!$A$1:$C$17,3,0),Mapping!$E$1:$F$6,2,0)</f>
        <v>Vùng 02</v>
      </c>
    </row>
    <row r="1023" spans="1:17" x14ac:dyDescent="0.3">
      <c r="A1023" s="33">
        <v>44561</v>
      </c>
      <c r="B1023">
        <v>3072</v>
      </c>
      <c r="C1023">
        <v>40</v>
      </c>
      <c r="D1023" s="38" t="s">
        <v>77</v>
      </c>
      <c r="E1023" s="2" t="s">
        <v>41</v>
      </c>
      <c r="F1023">
        <v>138738</v>
      </c>
      <c r="G1023" s="44">
        <f t="shared" si="105"/>
        <v>44197</v>
      </c>
      <c r="H1023" s="50">
        <f t="shared" si="106"/>
        <v>365</v>
      </c>
      <c r="I1023" s="50">
        <f t="shared" si="107"/>
        <v>14649603.5</v>
      </c>
      <c r="J1023" s="46">
        <v>401359</v>
      </c>
      <c r="K1023" s="2" t="s">
        <v>34</v>
      </c>
      <c r="L1023" s="52" t="str">
        <f t="shared" si="108"/>
        <v>20211231VND</v>
      </c>
      <c r="M1023">
        <f>VLOOKUP(L1023,Mapping!$H$1:$K$25,4,0)</f>
        <v>1</v>
      </c>
      <c r="N1023">
        <f t="shared" si="109"/>
        <v>1.3873800000000001E-4</v>
      </c>
      <c r="O1023">
        <f t="shared" si="110"/>
        <v>4.01359E-4</v>
      </c>
      <c r="P1023">
        <f t="shared" si="111"/>
        <v>1.46496035E-2</v>
      </c>
      <c r="Q1023" t="str">
        <f>VLOOKUP(VLOOKUP(C1023,Mapping!$A$1:$C$17,3,0),Mapping!$E$1:$F$6,2,0)</f>
        <v>Vùng 01</v>
      </c>
    </row>
    <row r="1024" spans="1:17" x14ac:dyDescent="0.3">
      <c r="A1024" s="33">
        <v>44561</v>
      </c>
      <c r="B1024">
        <v>3073</v>
      </c>
      <c r="C1024">
        <v>26</v>
      </c>
      <c r="D1024" s="38" t="s">
        <v>77</v>
      </c>
      <c r="E1024" s="2" t="s">
        <v>41</v>
      </c>
      <c r="F1024">
        <v>1451804</v>
      </c>
      <c r="G1024" s="44">
        <f t="shared" si="105"/>
        <v>44197</v>
      </c>
      <c r="H1024" s="50">
        <f t="shared" si="106"/>
        <v>365</v>
      </c>
      <c r="I1024" s="50">
        <f t="shared" si="107"/>
        <v>9911246.5</v>
      </c>
      <c r="J1024" s="46">
        <v>271541</v>
      </c>
      <c r="K1024" s="2" t="s">
        <v>34</v>
      </c>
      <c r="L1024" s="52" t="str">
        <f t="shared" si="108"/>
        <v>20211231VND</v>
      </c>
      <c r="M1024">
        <f>VLOOKUP(L1024,Mapping!$H$1:$K$25,4,0)</f>
        <v>1</v>
      </c>
      <c r="N1024">
        <f t="shared" si="109"/>
        <v>1.4518039999999999E-3</v>
      </c>
      <c r="O1024">
        <f t="shared" si="110"/>
        <v>2.7154099999999998E-4</v>
      </c>
      <c r="P1024">
        <f t="shared" si="111"/>
        <v>9.9112465E-3</v>
      </c>
      <c r="Q1024" t="str">
        <f>VLOOKUP(VLOOKUP(C1024,Mapping!$A$1:$C$17,3,0),Mapping!$E$1:$F$6,2,0)</f>
        <v>Vùng 04</v>
      </c>
    </row>
    <row r="1025" spans="1:17" x14ac:dyDescent="0.3">
      <c r="A1025" s="33">
        <v>44561</v>
      </c>
      <c r="B1025">
        <v>3076</v>
      </c>
      <c r="C1025">
        <v>40</v>
      </c>
      <c r="D1025" s="38" t="s">
        <v>77</v>
      </c>
      <c r="E1025" s="2" t="s">
        <v>41</v>
      </c>
      <c r="F1025">
        <v>443923</v>
      </c>
      <c r="G1025" s="44">
        <f t="shared" si="105"/>
        <v>44197</v>
      </c>
      <c r="H1025" s="50">
        <f t="shared" si="106"/>
        <v>365</v>
      </c>
      <c r="I1025" s="50">
        <f t="shared" si="107"/>
        <v>10625551.5</v>
      </c>
      <c r="J1025" s="46">
        <v>291111</v>
      </c>
      <c r="K1025" s="2" t="s">
        <v>34</v>
      </c>
      <c r="L1025" s="52" t="str">
        <f t="shared" si="108"/>
        <v>20211231VND</v>
      </c>
      <c r="M1025">
        <f>VLOOKUP(L1025,Mapping!$H$1:$K$25,4,0)</f>
        <v>1</v>
      </c>
      <c r="N1025">
        <f t="shared" si="109"/>
        <v>4.4392299999999998E-4</v>
      </c>
      <c r="O1025">
        <f t="shared" si="110"/>
        <v>2.9111099999999998E-4</v>
      </c>
      <c r="P1025">
        <f t="shared" si="111"/>
        <v>1.06255515E-2</v>
      </c>
      <c r="Q1025" t="str">
        <f>VLOOKUP(VLOOKUP(C1025,Mapping!$A$1:$C$17,3,0),Mapping!$E$1:$F$6,2,0)</f>
        <v>Vùng 01</v>
      </c>
    </row>
    <row r="1026" spans="1:17" x14ac:dyDescent="0.3">
      <c r="A1026" s="33">
        <v>44561</v>
      </c>
      <c r="B1026">
        <v>3077</v>
      </c>
      <c r="C1026">
        <v>25</v>
      </c>
      <c r="D1026" s="38" t="s">
        <v>77</v>
      </c>
      <c r="E1026" s="2" t="s">
        <v>41</v>
      </c>
      <c r="F1026">
        <v>898919</v>
      </c>
      <c r="G1026" s="44">
        <f t="shared" ref="G1026:G1089" si="112">DATE(YEAR(A1026),1,1)</f>
        <v>44197</v>
      </c>
      <c r="H1026" s="50">
        <f t="shared" ref="H1026:H1089" si="113">DATEDIF(G1026,A1026,"D")+1</f>
        <v>365</v>
      </c>
      <c r="I1026" s="50">
        <f t="shared" si="107"/>
        <v>710655</v>
      </c>
      <c r="J1026" s="46">
        <v>19470</v>
      </c>
      <c r="K1026" s="2" t="s">
        <v>34</v>
      </c>
      <c r="L1026" s="52" t="str">
        <f t="shared" si="108"/>
        <v>20211231VND</v>
      </c>
      <c r="M1026">
        <f>VLOOKUP(L1026,Mapping!$H$1:$K$25,4,0)</f>
        <v>1</v>
      </c>
      <c r="N1026">
        <f t="shared" si="109"/>
        <v>8.9891899999999998E-4</v>
      </c>
      <c r="O1026">
        <f t="shared" si="110"/>
        <v>1.9470000000000002E-5</v>
      </c>
      <c r="P1026">
        <f t="shared" si="111"/>
        <v>7.1065500000000003E-4</v>
      </c>
      <c r="Q1026" t="str">
        <f>VLOOKUP(VLOOKUP(C1026,Mapping!$A$1:$C$17,3,0),Mapping!$E$1:$F$6,2,0)</f>
        <v>Vùng 01</v>
      </c>
    </row>
    <row r="1027" spans="1:17" x14ac:dyDescent="0.3">
      <c r="A1027" s="33">
        <v>44561</v>
      </c>
      <c r="B1027">
        <v>3083</v>
      </c>
      <c r="C1027">
        <v>45</v>
      </c>
      <c r="D1027" s="38" t="s">
        <v>77</v>
      </c>
      <c r="E1027" s="2" t="s">
        <v>41</v>
      </c>
      <c r="F1027">
        <v>1813045</v>
      </c>
      <c r="G1027" s="44">
        <f t="shared" si="112"/>
        <v>44197</v>
      </c>
      <c r="H1027" s="50">
        <f t="shared" si="113"/>
        <v>365</v>
      </c>
      <c r="I1027" s="50">
        <f t="shared" ref="I1027:I1090" si="114">H1027*(J1027/10)*M1027</f>
        <v>25263620.999999996</v>
      </c>
      <c r="J1027" s="46">
        <v>692154</v>
      </c>
      <c r="K1027" s="2" t="s">
        <v>34</v>
      </c>
      <c r="L1027" s="52" t="str">
        <f t="shared" ref="L1027:L1090" si="115">CONCATENATE(TEXT(A1027,"YYYYMMDD"),K1027)</f>
        <v>20211231VND</v>
      </c>
      <c r="M1027">
        <f>VLOOKUP(L1027,Mapping!$H$1:$K$25,4,0)</f>
        <v>1</v>
      </c>
      <c r="N1027">
        <f t="shared" ref="N1027:N1090" si="116">F1027*M1027/10^9</f>
        <v>1.8130450000000001E-3</v>
      </c>
      <c r="O1027">
        <f t="shared" ref="O1027:O1090" si="117">J1027*M1027/10^9</f>
        <v>6.9215399999999995E-4</v>
      </c>
      <c r="P1027">
        <f t="shared" ref="P1027:P1090" si="118">I1027/10^9</f>
        <v>2.5263620999999997E-2</v>
      </c>
      <c r="Q1027" t="str">
        <f>VLOOKUP(VLOOKUP(C1027,Mapping!$A$1:$C$17,3,0),Mapping!$E$1:$F$6,2,0)</f>
        <v>Vùng 02</v>
      </c>
    </row>
    <row r="1028" spans="1:17" x14ac:dyDescent="0.3">
      <c r="A1028" s="33">
        <v>44561</v>
      </c>
      <c r="B1028">
        <v>3084</v>
      </c>
      <c r="C1028">
        <v>24</v>
      </c>
      <c r="D1028" s="38" t="s">
        <v>77</v>
      </c>
      <c r="E1028" s="2" t="s">
        <v>41</v>
      </c>
      <c r="F1028">
        <v>1532830</v>
      </c>
      <c r="G1028" s="44">
        <f t="shared" si="112"/>
        <v>44197</v>
      </c>
      <c r="H1028" s="50">
        <f t="shared" si="113"/>
        <v>365</v>
      </c>
      <c r="I1028" s="50">
        <f t="shared" si="114"/>
        <v>40672205.5</v>
      </c>
      <c r="J1028" s="46">
        <v>1114307</v>
      </c>
      <c r="K1028" s="2" t="s">
        <v>34</v>
      </c>
      <c r="L1028" s="52" t="str">
        <f t="shared" si="115"/>
        <v>20211231VND</v>
      </c>
      <c r="M1028">
        <f>VLOOKUP(L1028,Mapping!$H$1:$K$25,4,0)</f>
        <v>1</v>
      </c>
      <c r="N1028">
        <f t="shared" si="116"/>
        <v>1.53283E-3</v>
      </c>
      <c r="O1028">
        <f t="shared" si="117"/>
        <v>1.1143069999999999E-3</v>
      </c>
      <c r="P1028">
        <f t="shared" si="118"/>
        <v>4.0672205500000003E-2</v>
      </c>
      <c r="Q1028" t="str">
        <f>VLOOKUP(VLOOKUP(C1028,Mapping!$A$1:$C$17,3,0),Mapping!$E$1:$F$6,2,0)</f>
        <v>Vùng 04</v>
      </c>
    </row>
    <row r="1029" spans="1:17" x14ac:dyDescent="0.3">
      <c r="A1029" s="33">
        <v>44561</v>
      </c>
      <c r="B1029">
        <v>3084</v>
      </c>
      <c r="C1029">
        <v>45</v>
      </c>
      <c r="D1029" s="38" t="s">
        <v>77</v>
      </c>
      <c r="E1029" s="2" t="s">
        <v>41</v>
      </c>
      <c r="F1029">
        <v>902260</v>
      </c>
      <c r="G1029" s="44">
        <f t="shared" si="112"/>
        <v>44197</v>
      </c>
      <c r="H1029" s="50">
        <f t="shared" si="113"/>
        <v>365</v>
      </c>
      <c r="I1029" s="50">
        <f t="shared" si="114"/>
        <v>9236945.5</v>
      </c>
      <c r="J1029" s="46">
        <v>253067</v>
      </c>
      <c r="K1029" s="2" t="s">
        <v>34</v>
      </c>
      <c r="L1029" s="52" t="str">
        <f t="shared" si="115"/>
        <v>20211231VND</v>
      </c>
      <c r="M1029">
        <f>VLOOKUP(L1029,Mapping!$H$1:$K$25,4,0)</f>
        <v>1</v>
      </c>
      <c r="N1029">
        <f t="shared" si="116"/>
        <v>9.0226E-4</v>
      </c>
      <c r="O1029">
        <f t="shared" si="117"/>
        <v>2.5306699999999999E-4</v>
      </c>
      <c r="P1029">
        <f t="shared" si="118"/>
        <v>9.2369454999999996E-3</v>
      </c>
      <c r="Q1029" t="str">
        <f>VLOOKUP(VLOOKUP(C1029,Mapping!$A$1:$C$17,3,0),Mapping!$E$1:$F$6,2,0)</f>
        <v>Vùng 02</v>
      </c>
    </row>
    <row r="1030" spans="1:17" x14ac:dyDescent="0.3">
      <c r="A1030" s="33">
        <v>44561</v>
      </c>
      <c r="B1030">
        <v>3085</v>
      </c>
      <c r="C1030">
        <v>34</v>
      </c>
      <c r="D1030" s="38" t="s">
        <v>77</v>
      </c>
      <c r="E1030" s="2" t="s">
        <v>41</v>
      </c>
      <c r="F1030">
        <v>358170</v>
      </c>
      <c r="G1030" s="44">
        <f t="shared" si="112"/>
        <v>44197</v>
      </c>
      <c r="H1030" s="50">
        <f t="shared" si="113"/>
        <v>365</v>
      </c>
      <c r="I1030" s="50">
        <f t="shared" si="114"/>
        <v>6813820</v>
      </c>
      <c r="J1030" s="46">
        <v>186680</v>
      </c>
      <c r="K1030" s="2" t="s">
        <v>34</v>
      </c>
      <c r="L1030" s="52" t="str">
        <f t="shared" si="115"/>
        <v>20211231VND</v>
      </c>
      <c r="M1030">
        <f>VLOOKUP(L1030,Mapping!$H$1:$K$25,4,0)</f>
        <v>1</v>
      </c>
      <c r="N1030">
        <f t="shared" si="116"/>
        <v>3.5816999999999999E-4</v>
      </c>
      <c r="O1030">
        <f t="shared" si="117"/>
        <v>1.8667999999999999E-4</v>
      </c>
      <c r="P1030">
        <f t="shared" si="118"/>
        <v>6.8138199999999999E-3</v>
      </c>
      <c r="Q1030" t="str">
        <f>VLOOKUP(VLOOKUP(C1030,Mapping!$A$1:$C$17,3,0),Mapping!$E$1:$F$6,2,0)</f>
        <v>Vùng 02</v>
      </c>
    </row>
    <row r="1031" spans="1:17" x14ac:dyDescent="0.3">
      <c r="A1031" s="33">
        <v>44561</v>
      </c>
      <c r="B1031">
        <v>3086</v>
      </c>
      <c r="C1031">
        <v>34</v>
      </c>
      <c r="D1031" s="38" t="s">
        <v>77</v>
      </c>
      <c r="E1031" s="2" t="s">
        <v>41</v>
      </c>
      <c r="F1031">
        <v>814186</v>
      </c>
      <c r="G1031" s="44">
        <f t="shared" si="112"/>
        <v>44197</v>
      </c>
      <c r="H1031" s="50">
        <f t="shared" si="113"/>
        <v>365</v>
      </c>
      <c r="I1031" s="50">
        <f t="shared" si="114"/>
        <v>7127245.5</v>
      </c>
      <c r="J1031" s="46">
        <v>195267</v>
      </c>
      <c r="K1031" s="2" t="s">
        <v>34</v>
      </c>
      <c r="L1031" s="52" t="str">
        <f t="shared" si="115"/>
        <v>20211231VND</v>
      </c>
      <c r="M1031">
        <f>VLOOKUP(L1031,Mapping!$H$1:$K$25,4,0)</f>
        <v>1</v>
      </c>
      <c r="N1031">
        <f t="shared" si="116"/>
        <v>8.1418599999999995E-4</v>
      </c>
      <c r="O1031">
        <f t="shared" si="117"/>
        <v>1.95267E-4</v>
      </c>
      <c r="P1031">
        <f t="shared" si="118"/>
        <v>7.1272454999999997E-3</v>
      </c>
      <c r="Q1031" t="str">
        <f>VLOOKUP(VLOOKUP(C1031,Mapping!$A$1:$C$17,3,0),Mapping!$E$1:$F$6,2,0)</f>
        <v>Vùng 02</v>
      </c>
    </row>
    <row r="1032" spans="1:17" x14ac:dyDescent="0.3">
      <c r="A1032" s="33">
        <v>44561</v>
      </c>
      <c r="B1032">
        <v>3087</v>
      </c>
      <c r="C1032">
        <v>11</v>
      </c>
      <c r="D1032" s="38" t="s">
        <v>77</v>
      </c>
      <c r="E1032" s="2" t="s">
        <v>41</v>
      </c>
      <c r="F1032">
        <v>280975</v>
      </c>
      <c r="G1032" s="44">
        <f t="shared" si="112"/>
        <v>44197</v>
      </c>
      <c r="H1032" s="50">
        <f t="shared" si="113"/>
        <v>365</v>
      </c>
      <c r="I1032" s="50">
        <f t="shared" si="114"/>
        <v>26236163.499999996</v>
      </c>
      <c r="J1032" s="46">
        <v>718799</v>
      </c>
      <c r="K1032" s="2" t="s">
        <v>34</v>
      </c>
      <c r="L1032" s="52" t="str">
        <f t="shared" si="115"/>
        <v>20211231VND</v>
      </c>
      <c r="M1032">
        <f>VLOOKUP(L1032,Mapping!$H$1:$K$25,4,0)</f>
        <v>1</v>
      </c>
      <c r="N1032">
        <f t="shared" si="116"/>
        <v>2.8097499999999999E-4</v>
      </c>
      <c r="O1032">
        <f t="shared" si="117"/>
        <v>7.18799E-4</v>
      </c>
      <c r="P1032">
        <f t="shared" si="118"/>
        <v>2.6236163499999996E-2</v>
      </c>
      <c r="Q1032" t="str">
        <f>VLOOKUP(VLOOKUP(C1032,Mapping!$A$1:$C$17,3,0),Mapping!$E$1:$F$6,2,0)</f>
        <v>Vùng 01</v>
      </c>
    </row>
    <row r="1033" spans="1:17" x14ac:dyDescent="0.3">
      <c r="A1033" s="33">
        <v>44561</v>
      </c>
      <c r="B1033">
        <v>3088</v>
      </c>
      <c r="C1033">
        <v>45</v>
      </c>
      <c r="D1033" s="38" t="s">
        <v>77</v>
      </c>
      <c r="E1033" s="2" t="s">
        <v>41</v>
      </c>
      <c r="F1033">
        <v>291949</v>
      </c>
      <c r="G1033" s="44">
        <f t="shared" si="112"/>
        <v>44197</v>
      </c>
      <c r="H1033" s="50">
        <f t="shared" si="113"/>
        <v>365</v>
      </c>
      <c r="I1033" s="50">
        <f t="shared" si="114"/>
        <v>43019520.5</v>
      </c>
      <c r="J1033" s="46">
        <v>1178617</v>
      </c>
      <c r="K1033" s="2" t="s">
        <v>34</v>
      </c>
      <c r="L1033" s="52" t="str">
        <f t="shared" si="115"/>
        <v>20211231VND</v>
      </c>
      <c r="M1033">
        <f>VLOOKUP(L1033,Mapping!$H$1:$K$25,4,0)</f>
        <v>1</v>
      </c>
      <c r="N1033">
        <f t="shared" si="116"/>
        <v>2.9194900000000001E-4</v>
      </c>
      <c r="O1033">
        <f t="shared" si="117"/>
        <v>1.1786170000000001E-3</v>
      </c>
      <c r="P1033">
        <f t="shared" si="118"/>
        <v>4.3019520499999998E-2</v>
      </c>
      <c r="Q1033" t="str">
        <f>VLOOKUP(VLOOKUP(C1033,Mapping!$A$1:$C$17,3,0),Mapping!$E$1:$F$6,2,0)</f>
        <v>Vùng 02</v>
      </c>
    </row>
    <row r="1034" spans="1:17" x14ac:dyDescent="0.3">
      <c r="A1034" s="33">
        <v>44561</v>
      </c>
      <c r="B1034">
        <v>3091</v>
      </c>
      <c r="C1034">
        <v>34</v>
      </c>
      <c r="D1034" s="38" t="s">
        <v>77</v>
      </c>
      <c r="E1034" s="2" t="s">
        <v>41</v>
      </c>
      <c r="F1034">
        <v>1430346</v>
      </c>
      <c r="G1034" s="44">
        <f t="shared" si="112"/>
        <v>44197</v>
      </c>
      <c r="H1034" s="50">
        <f t="shared" si="113"/>
        <v>365</v>
      </c>
      <c r="I1034" s="50">
        <f t="shared" si="114"/>
        <v>7140604.5</v>
      </c>
      <c r="J1034" s="46">
        <v>195633</v>
      </c>
      <c r="K1034" s="2" t="s">
        <v>34</v>
      </c>
      <c r="L1034" s="52" t="str">
        <f t="shared" si="115"/>
        <v>20211231VND</v>
      </c>
      <c r="M1034">
        <f>VLOOKUP(L1034,Mapping!$H$1:$K$25,4,0)</f>
        <v>1</v>
      </c>
      <c r="N1034">
        <f t="shared" si="116"/>
        <v>1.4303460000000001E-3</v>
      </c>
      <c r="O1034">
        <f t="shared" si="117"/>
        <v>1.9563299999999999E-4</v>
      </c>
      <c r="P1034">
        <f t="shared" si="118"/>
        <v>7.1406044999999998E-3</v>
      </c>
      <c r="Q1034" t="str">
        <f>VLOOKUP(VLOOKUP(C1034,Mapping!$A$1:$C$17,3,0),Mapping!$E$1:$F$6,2,0)</f>
        <v>Vùng 02</v>
      </c>
    </row>
    <row r="1035" spans="1:17" x14ac:dyDescent="0.3">
      <c r="A1035" s="33">
        <v>44561</v>
      </c>
      <c r="B1035">
        <v>3091</v>
      </c>
      <c r="C1035">
        <v>34</v>
      </c>
      <c r="D1035" s="38" t="s">
        <v>77</v>
      </c>
      <c r="E1035" s="2" t="s">
        <v>43</v>
      </c>
      <c r="F1035">
        <v>988034</v>
      </c>
      <c r="G1035" s="44">
        <f t="shared" si="112"/>
        <v>44197</v>
      </c>
      <c r="H1035" s="50">
        <f t="shared" si="113"/>
        <v>365</v>
      </c>
      <c r="I1035" s="50">
        <f t="shared" si="114"/>
        <v>27853259.5</v>
      </c>
      <c r="J1035" s="46">
        <v>763103</v>
      </c>
      <c r="K1035" s="2" t="s">
        <v>34</v>
      </c>
      <c r="L1035" s="52" t="str">
        <f t="shared" si="115"/>
        <v>20211231VND</v>
      </c>
      <c r="M1035">
        <f>VLOOKUP(L1035,Mapping!$H$1:$K$25,4,0)</f>
        <v>1</v>
      </c>
      <c r="N1035">
        <f t="shared" si="116"/>
        <v>9.8803400000000005E-4</v>
      </c>
      <c r="O1035">
        <f t="shared" si="117"/>
        <v>7.63103E-4</v>
      </c>
      <c r="P1035">
        <f t="shared" si="118"/>
        <v>2.7853259500000001E-2</v>
      </c>
      <c r="Q1035" t="str">
        <f>VLOOKUP(VLOOKUP(C1035,Mapping!$A$1:$C$17,3,0),Mapping!$E$1:$F$6,2,0)</f>
        <v>Vùng 02</v>
      </c>
    </row>
    <row r="1036" spans="1:17" x14ac:dyDescent="0.3">
      <c r="A1036" s="33">
        <v>44561</v>
      </c>
      <c r="B1036">
        <v>3092</v>
      </c>
      <c r="C1036">
        <v>34</v>
      </c>
      <c r="D1036" s="38" t="s">
        <v>77</v>
      </c>
      <c r="E1036" s="2" t="s">
        <v>41</v>
      </c>
      <c r="F1036">
        <v>1388034</v>
      </c>
      <c r="G1036" s="44">
        <f t="shared" si="112"/>
        <v>44197</v>
      </c>
      <c r="H1036" s="50">
        <f t="shared" si="113"/>
        <v>365</v>
      </c>
      <c r="I1036" s="50">
        <f t="shared" si="114"/>
        <v>644557380415.73999</v>
      </c>
      <c r="J1036" s="46">
        <v>801310</v>
      </c>
      <c r="K1036" s="2" t="s">
        <v>35</v>
      </c>
      <c r="L1036" s="52" t="str">
        <f t="shared" si="115"/>
        <v>20211231USD</v>
      </c>
      <c r="M1036">
        <f>VLOOKUP(L1036,Mapping!$H$1:$K$25,4,0)</f>
        <v>22037.795999999998</v>
      </c>
      <c r="N1036">
        <f t="shared" si="116"/>
        <v>30.589210133064</v>
      </c>
      <c r="O1036">
        <f t="shared" si="117"/>
        <v>17.659106312759999</v>
      </c>
      <c r="P1036">
        <f t="shared" si="118"/>
        <v>644.55738041574</v>
      </c>
      <c r="Q1036" t="str">
        <f>VLOOKUP(VLOOKUP(C1036,Mapping!$A$1:$C$17,3,0),Mapping!$E$1:$F$6,2,0)</f>
        <v>Vùng 02</v>
      </c>
    </row>
    <row r="1037" spans="1:17" x14ac:dyDescent="0.3">
      <c r="A1037" s="33">
        <v>44561</v>
      </c>
      <c r="B1037">
        <v>3092</v>
      </c>
      <c r="C1037">
        <v>34</v>
      </c>
      <c r="D1037" s="38" t="s">
        <v>77</v>
      </c>
      <c r="E1037" s="2" t="s">
        <v>41</v>
      </c>
      <c r="F1037">
        <v>5367654</v>
      </c>
      <c r="G1037" s="44">
        <f t="shared" si="112"/>
        <v>44197</v>
      </c>
      <c r="H1037" s="50">
        <f t="shared" si="113"/>
        <v>365</v>
      </c>
      <c r="I1037" s="50">
        <f t="shared" si="114"/>
        <v>140774660</v>
      </c>
      <c r="J1037" s="46">
        <v>3856840</v>
      </c>
      <c r="K1037" s="2" t="s">
        <v>34</v>
      </c>
      <c r="L1037" s="52" t="str">
        <f t="shared" si="115"/>
        <v>20211231VND</v>
      </c>
      <c r="M1037">
        <f>VLOOKUP(L1037,Mapping!$H$1:$K$25,4,0)</f>
        <v>1</v>
      </c>
      <c r="N1037">
        <f t="shared" si="116"/>
        <v>5.3676540000000003E-3</v>
      </c>
      <c r="O1037">
        <f t="shared" si="117"/>
        <v>3.8568399999999998E-3</v>
      </c>
      <c r="P1037">
        <f t="shared" si="118"/>
        <v>0.14077466</v>
      </c>
      <c r="Q1037" t="str">
        <f>VLOOKUP(VLOOKUP(C1037,Mapping!$A$1:$C$17,3,0),Mapping!$E$1:$F$6,2,0)</f>
        <v>Vùng 02</v>
      </c>
    </row>
    <row r="1038" spans="1:17" x14ac:dyDescent="0.3">
      <c r="A1038" s="33">
        <v>44561</v>
      </c>
      <c r="B1038">
        <v>3092</v>
      </c>
      <c r="C1038">
        <v>34</v>
      </c>
      <c r="D1038" s="38" t="s">
        <v>77</v>
      </c>
      <c r="E1038" s="2" t="s">
        <v>41</v>
      </c>
      <c r="F1038">
        <v>1643602</v>
      </c>
      <c r="G1038" s="44">
        <f t="shared" si="112"/>
        <v>44197</v>
      </c>
      <c r="H1038" s="50">
        <f t="shared" si="113"/>
        <v>365</v>
      </c>
      <c r="I1038" s="50">
        <f t="shared" si="114"/>
        <v>423040842557.18994</v>
      </c>
      <c r="J1038" s="46">
        <v>831090</v>
      </c>
      <c r="K1038" s="2" t="s">
        <v>44</v>
      </c>
      <c r="L1038" s="52" t="str">
        <f t="shared" si="115"/>
        <v>20211231AUD</v>
      </c>
      <c r="M1038">
        <f>VLOOKUP(L1038,Mapping!$H$1:$K$25,4,0)</f>
        <v>13945.733999999999</v>
      </c>
      <c r="N1038">
        <f t="shared" si="116"/>
        <v>22.921236293867995</v>
      </c>
      <c r="O1038">
        <f t="shared" si="117"/>
        <v>11.59016007006</v>
      </c>
      <c r="P1038">
        <f t="shared" si="118"/>
        <v>423.04084255718993</v>
      </c>
      <c r="Q1038" t="str">
        <f>VLOOKUP(VLOOKUP(C1038,Mapping!$A$1:$C$17,3,0),Mapping!$E$1:$F$6,2,0)</f>
        <v>Vùng 02</v>
      </c>
    </row>
    <row r="1039" spans="1:17" x14ac:dyDescent="0.3">
      <c r="A1039" s="33">
        <v>44561</v>
      </c>
      <c r="B1039">
        <v>3094</v>
      </c>
      <c r="C1039">
        <v>20</v>
      </c>
      <c r="D1039" s="38" t="s">
        <v>77</v>
      </c>
      <c r="E1039" s="2" t="s">
        <v>41</v>
      </c>
      <c r="F1039">
        <v>910830</v>
      </c>
      <c r="G1039" s="44">
        <f t="shared" si="112"/>
        <v>44197</v>
      </c>
      <c r="H1039" s="50">
        <f t="shared" si="113"/>
        <v>365</v>
      </c>
      <c r="I1039" s="50">
        <f t="shared" si="114"/>
        <v>43309732</v>
      </c>
      <c r="J1039" s="46">
        <v>1186568</v>
      </c>
      <c r="K1039" s="2" t="s">
        <v>34</v>
      </c>
      <c r="L1039" s="52" t="str">
        <f t="shared" si="115"/>
        <v>20211231VND</v>
      </c>
      <c r="M1039">
        <f>VLOOKUP(L1039,Mapping!$H$1:$K$25,4,0)</f>
        <v>1</v>
      </c>
      <c r="N1039">
        <f t="shared" si="116"/>
        <v>9.1082999999999995E-4</v>
      </c>
      <c r="O1039">
        <f t="shared" si="117"/>
        <v>1.186568E-3</v>
      </c>
      <c r="P1039">
        <f t="shared" si="118"/>
        <v>4.3309731999999997E-2</v>
      </c>
      <c r="Q1039" t="str">
        <f>VLOOKUP(VLOOKUP(C1039,Mapping!$A$1:$C$17,3,0),Mapping!$E$1:$F$6,2,0)</f>
        <v>Vùng 02</v>
      </c>
    </row>
    <row r="1040" spans="1:17" x14ac:dyDescent="0.3">
      <c r="A1040" s="33">
        <v>44561</v>
      </c>
      <c r="B1040">
        <v>3094</v>
      </c>
      <c r="C1040">
        <v>23</v>
      </c>
      <c r="D1040" s="38" t="s">
        <v>77</v>
      </c>
      <c r="E1040" s="2" t="s">
        <v>41</v>
      </c>
      <c r="F1040">
        <v>637087</v>
      </c>
      <c r="G1040" s="44">
        <f t="shared" si="112"/>
        <v>44197</v>
      </c>
      <c r="H1040" s="50">
        <f t="shared" si="113"/>
        <v>365</v>
      </c>
      <c r="I1040" s="50">
        <f t="shared" si="114"/>
        <v>46250464</v>
      </c>
      <c r="J1040" s="46">
        <v>1267136</v>
      </c>
      <c r="K1040" s="2" t="s">
        <v>34</v>
      </c>
      <c r="L1040" s="52" t="str">
        <f t="shared" si="115"/>
        <v>20211231VND</v>
      </c>
      <c r="M1040">
        <f>VLOOKUP(L1040,Mapping!$H$1:$K$25,4,0)</f>
        <v>1</v>
      </c>
      <c r="N1040">
        <f t="shared" si="116"/>
        <v>6.3708700000000005E-4</v>
      </c>
      <c r="O1040">
        <f t="shared" si="117"/>
        <v>1.2671360000000001E-3</v>
      </c>
      <c r="P1040">
        <f t="shared" si="118"/>
        <v>4.6250463999999998E-2</v>
      </c>
      <c r="Q1040" t="str">
        <f>VLOOKUP(VLOOKUP(C1040,Mapping!$A$1:$C$17,3,0),Mapping!$E$1:$F$6,2,0)</f>
        <v>Vùng 02</v>
      </c>
    </row>
    <row r="1041" spans="1:17" x14ac:dyDescent="0.3">
      <c r="A1041" s="33">
        <v>44561</v>
      </c>
      <c r="B1041">
        <v>3096</v>
      </c>
      <c r="C1041">
        <v>40</v>
      </c>
      <c r="D1041" s="38" t="s">
        <v>77</v>
      </c>
      <c r="E1041" s="2" t="s">
        <v>41</v>
      </c>
      <c r="F1041">
        <v>734814</v>
      </c>
      <c r="G1041" s="44">
        <f t="shared" si="112"/>
        <v>44197</v>
      </c>
      <c r="H1041" s="50">
        <f t="shared" si="113"/>
        <v>365</v>
      </c>
      <c r="I1041" s="50">
        <f t="shared" si="114"/>
        <v>15130710</v>
      </c>
      <c r="J1041" s="46">
        <v>414540</v>
      </c>
      <c r="K1041" s="2" t="s">
        <v>34</v>
      </c>
      <c r="L1041" s="52" t="str">
        <f t="shared" si="115"/>
        <v>20211231VND</v>
      </c>
      <c r="M1041">
        <f>VLOOKUP(L1041,Mapping!$H$1:$K$25,4,0)</f>
        <v>1</v>
      </c>
      <c r="N1041">
        <f t="shared" si="116"/>
        <v>7.3481399999999998E-4</v>
      </c>
      <c r="O1041">
        <f t="shared" si="117"/>
        <v>4.1454000000000003E-4</v>
      </c>
      <c r="P1041">
        <f t="shared" si="118"/>
        <v>1.513071E-2</v>
      </c>
      <c r="Q1041" t="str">
        <f>VLOOKUP(VLOOKUP(C1041,Mapping!$A$1:$C$17,3,0),Mapping!$E$1:$F$6,2,0)</f>
        <v>Vùng 01</v>
      </c>
    </row>
    <row r="1042" spans="1:17" x14ac:dyDescent="0.3">
      <c r="A1042" s="33">
        <v>44561</v>
      </c>
      <c r="B1042">
        <v>3098</v>
      </c>
      <c r="C1042">
        <v>11</v>
      </c>
      <c r="D1042" s="38" t="s">
        <v>77</v>
      </c>
      <c r="E1042" s="2" t="s">
        <v>41</v>
      </c>
      <c r="F1042">
        <v>1895703</v>
      </c>
      <c r="G1042" s="44">
        <f t="shared" si="112"/>
        <v>44197</v>
      </c>
      <c r="H1042" s="50">
        <f t="shared" si="113"/>
        <v>365</v>
      </c>
      <c r="I1042" s="50">
        <f t="shared" si="114"/>
        <v>5267497.5</v>
      </c>
      <c r="J1042" s="46">
        <v>144315</v>
      </c>
      <c r="K1042" s="2" t="s">
        <v>34</v>
      </c>
      <c r="L1042" s="52" t="str">
        <f t="shared" si="115"/>
        <v>20211231VND</v>
      </c>
      <c r="M1042">
        <f>VLOOKUP(L1042,Mapping!$H$1:$K$25,4,0)</f>
        <v>1</v>
      </c>
      <c r="N1042">
        <f t="shared" si="116"/>
        <v>1.8957030000000001E-3</v>
      </c>
      <c r="O1042">
        <f t="shared" si="117"/>
        <v>1.44315E-4</v>
      </c>
      <c r="P1042">
        <f t="shared" si="118"/>
        <v>5.2674975000000001E-3</v>
      </c>
      <c r="Q1042" t="str">
        <f>VLOOKUP(VLOOKUP(C1042,Mapping!$A$1:$C$17,3,0),Mapping!$E$1:$F$6,2,0)</f>
        <v>Vùng 01</v>
      </c>
    </row>
    <row r="1043" spans="1:17" x14ac:dyDescent="0.3">
      <c r="A1043" s="33">
        <v>44561</v>
      </c>
      <c r="B1043">
        <v>3100</v>
      </c>
      <c r="C1043">
        <v>34</v>
      </c>
      <c r="D1043" s="38" t="s">
        <v>77</v>
      </c>
      <c r="E1043" s="2" t="s">
        <v>41</v>
      </c>
      <c r="F1043">
        <v>2146809</v>
      </c>
      <c r="G1043" s="44">
        <f t="shared" si="112"/>
        <v>44197</v>
      </c>
      <c r="H1043" s="50">
        <f t="shared" si="113"/>
        <v>365</v>
      </c>
      <c r="I1043" s="50">
        <f t="shared" si="114"/>
        <v>189533586.5</v>
      </c>
      <c r="J1043" s="46">
        <v>5192701</v>
      </c>
      <c r="K1043" s="2" t="s">
        <v>34</v>
      </c>
      <c r="L1043" s="52" t="str">
        <f t="shared" si="115"/>
        <v>20211231VND</v>
      </c>
      <c r="M1043">
        <f>VLOOKUP(L1043,Mapping!$H$1:$K$25,4,0)</f>
        <v>1</v>
      </c>
      <c r="N1043">
        <f t="shared" si="116"/>
        <v>2.146809E-3</v>
      </c>
      <c r="O1043">
        <f t="shared" si="117"/>
        <v>5.1927010000000001E-3</v>
      </c>
      <c r="P1043">
        <f t="shared" si="118"/>
        <v>0.18953358649999999</v>
      </c>
      <c r="Q1043" t="str">
        <f>VLOOKUP(VLOOKUP(C1043,Mapping!$A$1:$C$17,3,0),Mapping!$E$1:$F$6,2,0)</f>
        <v>Vùng 02</v>
      </c>
    </row>
    <row r="1044" spans="1:17" x14ac:dyDescent="0.3">
      <c r="A1044" s="33">
        <v>44561</v>
      </c>
      <c r="B1044">
        <v>3100</v>
      </c>
      <c r="C1044">
        <v>34</v>
      </c>
      <c r="D1044" s="38" t="s">
        <v>77</v>
      </c>
      <c r="E1044" s="2" t="s">
        <v>41</v>
      </c>
      <c r="F1044">
        <v>6951355</v>
      </c>
      <c r="G1044" s="44">
        <f t="shared" si="112"/>
        <v>44197</v>
      </c>
      <c r="H1044" s="50">
        <f t="shared" si="113"/>
        <v>365</v>
      </c>
      <c r="I1044" s="50">
        <f t="shared" si="114"/>
        <v>259256324.50000003</v>
      </c>
      <c r="J1044" s="46">
        <v>7102913</v>
      </c>
      <c r="K1044" s="2" t="s">
        <v>34</v>
      </c>
      <c r="L1044" s="52" t="str">
        <f t="shared" si="115"/>
        <v>20211231VND</v>
      </c>
      <c r="M1044">
        <f>VLOOKUP(L1044,Mapping!$H$1:$K$25,4,0)</f>
        <v>1</v>
      </c>
      <c r="N1044">
        <f t="shared" si="116"/>
        <v>6.9513550000000002E-3</v>
      </c>
      <c r="O1044">
        <f t="shared" si="117"/>
        <v>7.1029129999999998E-3</v>
      </c>
      <c r="P1044">
        <f t="shared" si="118"/>
        <v>0.25925632450000002</v>
      </c>
      <c r="Q1044" t="str">
        <f>VLOOKUP(VLOOKUP(C1044,Mapping!$A$1:$C$17,3,0),Mapping!$E$1:$F$6,2,0)</f>
        <v>Vùng 02</v>
      </c>
    </row>
    <row r="1045" spans="1:17" x14ac:dyDescent="0.3">
      <c r="A1045" s="33">
        <v>44561</v>
      </c>
      <c r="B1045">
        <v>3102</v>
      </c>
      <c r="C1045">
        <v>23</v>
      </c>
      <c r="D1045" s="38" t="s">
        <v>77</v>
      </c>
      <c r="E1045" s="2" t="s">
        <v>41</v>
      </c>
      <c r="F1045">
        <v>569849</v>
      </c>
      <c r="G1045" s="44">
        <f t="shared" si="112"/>
        <v>44197</v>
      </c>
      <c r="H1045" s="50">
        <f t="shared" si="113"/>
        <v>365</v>
      </c>
      <c r="I1045" s="50">
        <f t="shared" si="114"/>
        <v>19858518.5</v>
      </c>
      <c r="J1045" s="46">
        <v>544069</v>
      </c>
      <c r="K1045" s="2" t="s">
        <v>34</v>
      </c>
      <c r="L1045" s="52" t="str">
        <f t="shared" si="115"/>
        <v>20211231VND</v>
      </c>
      <c r="M1045">
        <f>VLOOKUP(L1045,Mapping!$H$1:$K$25,4,0)</f>
        <v>1</v>
      </c>
      <c r="N1045">
        <f t="shared" si="116"/>
        <v>5.6984899999999998E-4</v>
      </c>
      <c r="O1045">
        <f t="shared" si="117"/>
        <v>5.44069E-4</v>
      </c>
      <c r="P1045">
        <f t="shared" si="118"/>
        <v>1.9858518499999998E-2</v>
      </c>
      <c r="Q1045" t="str">
        <f>VLOOKUP(VLOOKUP(C1045,Mapping!$A$1:$C$17,3,0),Mapping!$E$1:$F$6,2,0)</f>
        <v>Vùng 02</v>
      </c>
    </row>
    <row r="1046" spans="1:17" x14ac:dyDescent="0.3">
      <c r="A1046" s="33">
        <v>44561</v>
      </c>
      <c r="B1046">
        <v>3102</v>
      </c>
      <c r="C1046">
        <v>23</v>
      </c>
      <c r="D1046" s="38" t="s">
        <v>77</v>
      </c>
      <c r="E1046" s="2" t="s">
        <v>41</v>
      </c>
      <c r="F1046">
        <v>649673</v>
      </c>
      <c r="G1046" s="44">
        <f t="shared" si="112"/>
        <v>44197</v>
      </c>
      <c r="H1046" s="50">
        <f t="shared" si="113"/>
        <v>365</v>
      </c>
      <c r="I1046" s="50">
        <f t="shared" si="114"/>
        <v>50694339</v>
      </c>
      <c r="J1046" s="46">
        <v>1388886</v>
      </c>
      <c r="K1046" s="2" t="s">
        <v>34</v>
      </c>
      <c r="L1046" s="52" t="str">
        <f t="shared" si="115"/>
        <v>20211231VND</v>
      </c>
      <c r="M1046">
        <f>VLOOKUP(L1046,Mapping!$H$1:$K$25,4,0)</f>
        <v>1</v>
      </c>
      <c r="N1046">
        <f t="shared" si="116"/>
        <v>6.4967300000000003E-4</v>
      </c>
      <c r="O1046">
        <f t="shared" si="117"/>
        <v>1.388886E-3</v>
      </c>
      <c r="P1046">
        <f t="shared" si="118"/>
        <v>5.0694338999999998E-2</v>
      </c>
      <c r="Q1046" t="str">
        <f>VLOOKUP(VLOOKUP(C1046,Mapping!$A$1:$C$17,3,0),Mapping!$E$1:$F$6,2,0)</f>
        <v>Vùng 02</v>
      </c>
    </row>
    <row r="1047" spans="1:17" x14ac:dyDescent="0.3">
      <c r="A1047" s="33">
        <v>44561</v>
      </c>
      <c r="B1047">
        <v>3105</v>
      </c>
      <c r="C1047">
        <v>36</v>
      </c>
      <c r="D1047" s="38" t="s">
        <v>77</v>
      </c>
      <c r="E1047" s="2" t="s">
        <v>41</v>
      </c>
      <c r="F1047">
        <v>1328027</v>
      </c>
      <c r="G1047" s="44">
        <f t="shared" si="112"/>
        <v>44197</v>
      </c>
      <c r="H1047" s="50">
        <f t="shared" si="113"/>
        <v>365</v>
      </c>
      <c r="I1047" s="50">
        <f t="shared" si="114"/>
        <v>31110483</v>
      </c>
      <c r="J1047" s="46">
        <v>852342</v>
      </c>
      <c r="K1047" s="2" t="s">
        <v>34</v>
      </c>
      <c r="L1047" s="52" t="str">
        <f t="shared" si="115"/>
        <v>20211231VND</v>
      </c>
      <c r="M1047">
        <f>VLOOKUP(L1047,Mapping!$H$1:$K$25,4,0)</f>
        <v>1</v>
      </c>
      <c r="N1047">
        <f t="shared" si="116"/>
        <v>1.3280270000000001E-3</v>
      </c>
      <c r="O1047">
        <f t="shared" si="117"/>
        <v>8.5234199999999997E-4</v>
      </c>
      <c r="P1047">
        <f t="shared" si="118"/>
        <v>3.1110483000000001E-2</v>
      </c>
      <c r="Q1047" t="str">
        <f>VLOOKUP(VLOOKUP(C1047,Mapping!$A$1:$C$17,3,0),Mapping!$E$1:$F$6,2,0)</f>
        <v>Vùng 05</v>
      </c>
    </row>
    <row r="1048" spans="1:17" x14ac:dyDescent="0.3">
      <c r="A1048" s="33">
        <v>44561</v>
      </c>
      <c r="B1048">
        <v>3105</v>
      </c>
      <c r="C1048">
        <v>45</v>
      </c>
      <c r="D1048" s="38" t="s">
        <v>77</v>
      </c>
      <c r="E1048" s="2" t="s">
        <v>41</v>
      </c>
      <c r="F1048">
        <v>4667336</v>
      </c>
      <c r="G1048" s="44">
        <f t="shared" si="112"/>
        <v>44197</v>
      </c>
      <c r="H1048" s="50">
        <f t="shared" si="113"/>
        <v>365</v>
      </c>
      <c r="I1048" s="50">
        <f t="shared" si="114"/>
        <v>165057270.5</v>
      </c>
      <c r="J1048" s="46">
        <v>4522117</v>
      </c>
      <c r="K1048" s="2" t="s">
        <v>34</v>
      </c>
      <c r="L1048" s="52" t="str">
        <f t="shared" si="115"/>
        <v>20211231VND</v>
      </c>
      <c r="M1048">
        <f>VLOOKUP(L1048,Mapping!$H$1:$K$25,4,0)</f>
        <v>1</v>
      </c>
      <c r="N1048">
        <f t="shared" si="116"/>
        <v>4.6673360000000002E-3</v>
      </c>
      <c r="O1048">
        <f t="shared" si="117"/>
        <v>4.522117E-3</v>
      </c>
      <c r="P1048">
        <f t="shared" si="118"/>
        <v>0.16505727049999999</v>
      </c>
      <c r="Q1048" t="str">
        <f>VLOOKUP(VLOOKUP(C1048,Mapping!$A$1:$C$17,3,0),Mapping!$E$1:$F$6,2,0)</f>
        <v>Vùng 02</v>
      </c>
    </row>
    <row r="1049" spans="1:17" x14ac:dyDescent="0.3">
      <c r="A1049" s="33">
        <v>44561</v>
      </c>
      <c r="B1049">
        <v>3106</v>
      </c>
      <c r="C1049">
        <v>41</v>
      </c>
      <c r="D1049" s="38" t="s">
        <v>77</v>
      </c>
      <c r="E1049" s="2" t="s">
        <v>41</v>
      </c>
      <c r="F1049">
        <v>1214686</v>
      </c>
      <c r="G1049" s="44">
        <f t="shared" si="112"/>
        <v>44197</v>
      </c>
      <c r="H1049" s="50">
        <f t="shared" si="113"/>
        <v>365</v>
      </c>
      <c r="I1049" s="50">
        <f t="shared" si="114"/>
        <v>19289264.5</v>
      </c>
      <c r="J1049" s="46">
        <v>528473</v>
      </c>
      <c r="K1049" s="2" t="s">
        <v>34</v>
      </c>
      <c r="L1049" s="52" t="str">
        <f t="shared" si="115"/>
        <v>20211231VND</v>
      </c>
      <c r="M1049">
        <f>VLOOKUP(L1049,Mapping!$H$1:$K$25,4,0)</f>
        <v>1</v>
      </c>
      <c r="N1049">
        <f t="shared" si="116"/>
        <v>1.214686E-3</v>
      </c>
      <c r="O1049">
        <f t="shared" si="117"/>
        <v>5.2847300000000001E-4</v>
      </c>
      <c r="P1049">
        <f t="shared" si="118"/>
        <v>1.92892645E-2</v>
      </c>
      <c r="Q1049" t="str">
        <f>VLOOKUP(VLOOKUP(C1049,Mapping!$A$1:$C$17,3,0),Mapping!$E$1:$F$6,2,0)</f>
        <v>Vùng 05</v>
      </c>
    </row>
    <row r="1050" spans="1:17" x14ac:dyDescent="0.3">
      <c r="A1050" s="33">
        <v>44561</v>
      </c>
      <c r="B1050">
        <v>3106</v>
      </c>
      <c r="C1050">
        <v>11</v>
      </c>
      <c r="D1050" s="38" t="s">
        <v>77</v>
      </c>
      <c r="E1050" s="2" t="s">
        <v>41</v>
      </c>
      <c r="F1050">
        <v>1835032</v>
      </c>
      <c r="G1050" s="44">
        <f t="shared" si="112"/>
        <v>44197</v>
      </c>
      <c r="H1050" s="50">
        <f t="shared" si="113"/>
        <v>365</v>
      </c>
      <c r="I1050" s="50">
        <f t="shared" si="114"/>
        <v>7649560.5</v>
      </c>
      <c r="J1050" s="46">
        <v>209577</v>
      </c>
      <c r="K1050" s="2" t="s">
        <v>34</v>
      </c>
      <c r="L1050" s="52" t="str">
        <f t="shared" si="115"/>
        <v>20211231VND</v>
      </c>
      <c r="M1050">
        <f>VLOOKUP(L1050,Mapping!$H$1:$K$25,4,0)</f>
        <v>1</v>
      </c>
      <c r="N1050">
        <f t="shared" si="116"/>
        <v>1.8350319999999999E-3</v>
      </c>
      <c r="O1050">
        <f t="shared" si="117"/>
        <v>2.0957699999999999E-4</v>
      </c>
      <c r="P1050">
        <f t="shared" si="118"/>
        <v>7.6495605000000003E-3</v>
      </c>
      <c r="Q1050" t="str">
        <f>VLOOKUP(VLOOKUP(C1050,Mapping!$A$1:$C$17,3,0),Mapping!$E$1:$F$6,2,0)</f>
        <v>Vùng 01</v>
      </c>
    </row>
    <row r="1051" spans="1:17" x14ac:dyDescent="0.3">
      <c r="A1051" s="33">
        <v>44561</v>
      </c>
      <c r="B1051">
        <v>3108</v>
      </c>
      <c r="C1051">
        <v>25</v>
      </c>
      <c r="D1051" s="38" t="s">
        <v>77</v>
      </c>
      <c r="E1051" s="2" t="s">
        <v>41</v>
      </c>
      <c r="F1051">
        <v>61247</v>
      </c>
      <c r="G1051" s="44">
        <f t="shared" si="112"/>
        <v>44197</v>
      </c>
      <c r="H1051" s="50">
        <f t="shared" si="113"/>
        <v>365</v>
      </c>
      <c r="I1051" s="50">
        <f t="shared" si="114"/>
        <v>532710012191.14795</v>
      </c>
      <c r="J1051" s="46">
        <v>662262</v>
      </c>
      <c r="K1051" s="2" t="s">
        <v>35</v>
      </c>
      <c r="L1051" s="52" t="str">
        <f t="shared" si="115"/>
        <v>20211231USD</v>
      </c>
      <c r="M1051">
        <f>VLOOKUP(L1051,Mapping!$H$1:$K$25,4,0)</f>
        <v>22037.795999999998</v>
      </c>
      <c r="N1051">
        <f t="shared" si="116"/>
        <v>1.349748891612</v>
      </c>
      <c r="O1051">
        <f t="shared" si="117"/>
        <v>14.594794854551997</v>
      </c>
      <c r="P1051">
        <f t="shared" si="118"/>
        <v>532.71001219114794</v>
      </c>
      <c r="Q1051" t="str">
        <f>VLOOKUP(VLOOKUP(C1051,Mapping!$A$1:$C$17,3,0),Mapping!$E$1:$F$6,2,0)</f>
        <v>Vùng 01</v>
      </c>
    </row>
    <row r="1052" spans="1:17" x14ac:dyDescent="0.3">
      <c r="A1052" s="33">
        <v>44561</v>
      </c>
      <c r="B1052">
        <v>3108</v>
      </c>
      <c r="C1052">
        <v>25</v>
      </c>
      <c r="D1052" s="38" t="s">
        <v>77</v>
      </c>
      <c r="E1052" s="2" t="s">
        <v>41</v>
      </c>
      <c r="F1052">
        <v>4098786</v>
      </c>
      <c r="G1052" s="44">
        <f t="shared" si="112"/>
        <v>44197</v>
      </c>
      <c r="H1052" s="50">
        <f t="shared" si="113"/>
        <v>365</v>
      </c>
      <c r="I1052" s="50">
        <f t="shared" si="114"/>
        <v>130005188.99999999</v>
      </c>
      <c r="J1052" s="46">
        <v>3561786</v>
      </c>
      <c r="K1052" s="2" t="s">
        <v>34</v>
      </c>
      <c r="L1052" s="52" t="str">
        <f t="shared" si="115"/>
        <v>20211231VND</v>
      </c>
      <c r="M1052">
        <f>VLOOKUP(L1052,Mapping!$H$1:$K$25,4,0)</f>
        <v>1</v>
      </c>
      <c r="N1052">
        <f t="shared" si="116"/>
        <v>4.0987860000000001E-3</v>
      </c>
      <c r="O1052">
        <f t="shared" si="117"/>
        <v>3.5617859999999999E-3</v>
      </c>
      <c r="P1052">
        <f t="shared" si="118"/>
        <v>0.13000518899999999</v>
      </c>
      <c r="Q1052" t="str">
        <f>VLOOKUP(VLOOKUP(C1052,Mapping!$A$1:$C$17,3,0),Mapping!$E$1:$F$6,2,0)</f>
        <v>Vùng 01</v>
      </c>
    </row>
    <row r="1053" spans="1:17" x14ac:dyDescent="0.3">
      <c r="A1053" s="33">
        <v>44561</v>
      </c>
      <c r="B1053">
        <v>3108</v>
      </c>
      <c r="C1053">
        <v>25</v>
      </c>
      <c r="D1053" s="38" t="s">
        <v>77</v>
      </c>
      <c r="E1053" s="2" t="s">
        <v>41</v>
      </c>
      <c r="F1053">
        <v>883938</v>
      </c>
      <c r="G1053" s="44">
        <f t="shared" si="112"/>
        <v>44197</v>
      </c>
      <c r="H1053" s="50">
        <f t="shared" si="113"/>
        <v>365</v>
      </c>
      <c r="I1053" s="50">
        <f t="shared" si="114"/>
        <v>42800228.5</v>
      </c>
      <c r="J1053" s="46">
        <v>1172609</v>
      </c>
      <c r="K1053" s="2" t="s">
        <v>34</v>
      </c>
      <c r="L1053" s="52" t="str">
        <f t="shared" si="115"/>
        <v>20211231VND</v>
      </c>
      <c r="M1053">
        <f>VLOOKUP(L1053,Mapping!$H$1:$K$25,4,0)</f>
        <v>1</v>
      </c>
      <c r="N1053">
        <f t="shared" si="116"/>
        <v>8.8393800000000002E-4</v>
      </c>
      <c r="O1053">
        <f t="shared" si="117"/>
        <v>1.172609E-3</v>
      </c>
      <c r="P1053">
        <f t="shared" si="118"/>
        <v>4.2800228500000002E-2</v>
      </c>
      <c r="Q1053" t="str">
        <f>VLOOKUP(VLOOKUP(C1053,Mapping!$A$1:$C$17,3,0),Mapping!$E$1:$F$6,2,0)</f>
        <v>Vùng 01</v>
      </c>
    </row>
    <row r="1054" spans="1:17" x14ac:dyDescent="0.3">
      <c r="A1054" s="33">
        <v>44561</v>
      </c>
      <c r="B1054">
        <v>3113</v>
      </c>
      <c r="C1054">
        <v>20</v>
      </c>
      <c r="D1054" s="38" t="s">
        <v>77</v>
      </c>
      <c r="E1054" s="2" t="s">
        <v>41</v>
      </c>
      <c r="F1054">
        <v>1675564</v>
      </c>
      <c r="G1054" s="44">
        <f t="shared" si="112"/>
        <v>44197</v>
      </c>
      <c r="H1054" s="50">
        <f t="shared" si="113"/>
        <v>365</v>
      </c>
      <c r="I1054" s="50">
        <f t="shared" si="114"/>
        <v>39224542.5</v>
      </c>
      <c r="J1054" s="46">
        <v>1074645</v>
      </c>
      <c r="K1054" s="2" t="s">
        <v>34</v>
      </c>
      <c r="L1054" s="52" t="str">
        <f t="shared" si="115"/>
        <v>20211231VND</v>
      </c>
      <c r="M1054">
        <f>VLOOKUP(L1054,Mapping!$H$1:$K$25,4,0)</f>
        <v>1</v>
      </c>
      <c r="N1054">
        <f t="shared" si="116"/>
        <v>1.675564E-3</v>
      </c>
      <c r="O1054">
        <f t="shared" si="117"/>
        <v>1.0746449999999999E-3</v>
      </c>
      <c r="P1054">
        <f t="shared" si="118"/>
        <v>3.9224542500000001E-2</v>
      </c>
      <c r="Q1054" t="str">
        <f>VLOOKUP(VLOOKUP(C1054,Mapping!$A$1:$C$17,3,0),Mapping!$E$1:$F$6,2,0)</f>
        <v>Vùng 02</v>
      </c>
    </row>
    <row r="1055" spans="1:17" x14ac:dyDescent="0.3">
      <c r="A1055" s="33">
        <v>44561</v>
      </c>
      <c r="B1055">
        <v>3115</v>
      </c>
      <c r="C1055">
        <v>34</v>
      </c>
      <c r="D1055" s="38" t="s">
        <v>77</v>
      </c>
      <c r="E1055" s="2" t="s">
        <v>41</v>
      </c>
      <c r="F1055">
        <v>398670</v>
      </c>
      <c r="G1055" s="44">
        <f t="shared" si="112"/>
        <v>44197</v>
      </c>
      <c r="H1055" s="50">
        <f t="shared" si="113"/>
        <v>365</v>
      </c>
      <c r="I1055" s="50">
        <f t="shared" si="114"/>
        <v>36696041.5</v>
      </c>
      <c r="J1055" s="46">
        <v>1005371</v>
      </c>
      <c r="K1055" s="2" t="s">
        <v>34</v>
      </c>
      <c r="L1055" s="52" t="str">
        <f t="shared" si="115"/>
        <v>20211231VND</v>
      </c>
      <c r="M1055">
        <f>VLOOKUP(L1055,Mapping!$H$1:$K$25,4,0)</f>
        <v>1</v>
      </c>
      <c r="N1055">
        <f t="shared" si="116"/>
        <v>3.9867E-4</v>
      </c>
      <c r="O1055">
        <f t="shared" si="117"/>
        <v>1.0053709999999999E-3</v>
      </c>
      <c r="P1055">
        <f t="shared" si="118"/>
        <v>3.6696041499999998E-2</v>
      </c>
      <c r="Q1055" t="str">
        <f>VLOOKUP(VLOOKUP(C1055,Mapping!$A$1:$C$17,3,0),Mapping!$E$1:$F$6,2,0)</f>
        <v>Vùng 02</v>
      </c>
    </row>
    <row r="1056" spans="1:17" x14ac:dyDescent="0.3">
      <c r="A1056" s="33">
        <v>44561</v>
      </c>
      <c r="B1056">
        <v>3115</v>
      </c>
      <c r="C1056">
        <v>34</v>
      </c>
      <c r="D1056" s="38" t="s">
        <v>77</v>
      </c>
      <c r="E1056" s="2" t="s">
        <v>41</v>
      </c>
      <c r="F1056">
        <v>3200070</v>
      </c>
      <c r="G1056" s="44">
        <f t="shared" si="112"/>
        <v>44197</v>
      </c>
      <c r="H1056" s="50">
        <f t="shared" si="113"/>
        <v>365</v>
      </c>
      <c r="I1056" s="50">
        <f t="shared" si="114"/>
        <v>75099407</v>
      </c>
      <c r="J1056" s="46">
        <v>2057518</v>
      </c>
      <c r="K1056" s="2" t="s">
        <v>34</v>
      </c>
      <c r="L1056" s="52" t="str">
        <f t="shared" si="115"/>
        <v>20211231VND</v>
      </c>
      <c r="M1056">
        <f>VLOOKUP(L1056,Mapping!$H$1:$K$25,4,0)</f>
        <v>1</v>
      </c>
      <c r="N1056">
        <f t="shared" si="116"/>
        <v>3.2000700000000002E-3</v>
      </c>
      <c r="O1056">
        <f t="shared" si="117"/>
        <v>2.0575179999999999E-3</v>
      </c>
      <c r="P1056">
        <f t="shared" si="118"/>
        <v>7.5099407000000007E-2</v>
      </c>
      <c r="Q1056" t="str">
        <f>VLOOKUP(VLOOKUP(C1056,Mapping!$A$1:$C$17,3,0),Mapping!$E$1:$F$6,2,0)</f>
        <v>Vùng 02</v>
      </c>
    </row>
    <row r="1057" spans="1:17" x14ac:dyDescent="0.3">
      <c r="A1057" s="33">
        <v>44561</v>
      </c>
      <c r="B1057">
        <v>3116</v>
      </c>
      <c r="C1057">
        <v>48</v>
      </c>
      <c r="D1057" s="38" t="s">
        <v>77</v>
      </c>
      <c r="E1057" s="2" t="s">
        <v>41</v>
      </c>
      <c r="F1057">
        <v>440688</v>
      </c>
      <c r="G1057" s="44">
        <f t="shared" si="112"/>
        <v>44197</v>
      </c>
      <c r="H1057" s="50">
        <f t="shared" si="113"/>
        <v>365</v>
      </c>
      <c r="I1057" s="50">
        <f t="shared" si="114"/>
        <v>71855871</v>
      </c>
      <c r="J1057" s="46">
        <v>1968654</v>
      </c>
      <c r="K1057" s="2" t="s">
        <v>34</v>
      </c>
      <c r="L1057" s="52" t="str">
        <f t="shared" si="115"/>
        <v>20211231VND</v>
      </c>
      <c r="M1057">
        <f>VLOOKUP(L1057,Mapping!$H$1:$K$25,4,0)</f>
        <v>1</v>
      </c>
      <c r="N1057">
        <f t="shared" si="116"/>
        <v>4.4068800000000001E-4</v>
      </c>
      <c r="O1057">
        <f t="shared" si="117"/>
        <v>1.9686539999999998E-3</v>
      </c>
      <c r="P1057">
        <f t="shared" si="118"/>
        <v>7.1855871000000002E-2</v>
      </c>
      <c r="Q1057" t="str">
        <f>VLOOKUP(VLOOKUP(C1057,Mapping!$A$1:$C$17,3,0),Mapping!$E$1:$F$6,2,0)</f>
        <v>Vùng 01</v>
      </c>
    </row>
    <row r="1058" spans="1:17" x14ac:dyDescent="0.3">
      <c r="A1058" s="33">
        <v>44561</v>
      </c>
      <c r="B1058">
        <v>3117</v>
      </c>
      <c r="C1058">
        <v>23</v>
      </c>
      <c r="D1058" s="38" t="s">
        <v>77</v>
      </c>
      <c r="E1058" s="2" t="s">
        <v>41</v>
      </c>
      <c r="F1058">
        <v>1923298</v>
      </c>
      <c r="G1058" s="44">
        <f t="shared" si="112"/>
        <v>44197</v>
      </c>
      <c r="H1058" s="50">
        <f t="shared" si="113"/>
        <v>365</v>
      </c>
      <c r="I1058" s="50">
        <f t="shared" si="114"/>
        <v>19625466</v>
      </c>
      <c r="J1058" s="46">
        <v>537684</v>
      </c>
      <c r="K1058" s="2" t="s">
        <v>34</v>
      </c>
      <c r="L1058" s="52" t="str">
        <f t="shared" si="115"/>
        <v>20211231VND</v>
      </c>
      <c r="M1058">
        <f>VLOOKUP(L1058,Mapping!$H$1:$K$25,4,0)</f>
        <v>1</v>
      </c>
      <c r="N1058">
        <f t="shared" si="116"/>
        <v>1.9232979999999999E-3</v>
      </c>
      <c r="O1058">
        <f t="shared" si="117"/>
        <v>5.3768399999999997E-4</v>
      </c>
      <c r="P1058">
        <f t="shared" si="118"/>
        <v>1.9625466000000001E-2</v>
      </c>
      <c r="Q1058" t="str">
        <f>VLOOKUP(VLOOKUP(C1058,Mapping!$A$1:$C$17,3,0),Mapping!$E$1:$F$6,2,0)</f>
        <v>Vùng 02</v>
      </c>
    </row>
    <row r="1059" spans="1:17" x14ac:dyDescent="0.3">
      <c r="A1059" s="33">
        <v>44561</v>
      </c>
      <c r="B1059">
        <v>3117</v>
      </c>
      <c r="C1059">
        <v>26</v>
      </c>
      <c r="D1059" s="38" t="s">
        <v>77</v>
      </c>
      <c r="E1059" s="2" t="s">
        <v>41</v>
      </c>
      <c r="F1059">
        <v>7127</v>
      </c>
      <c r="G1059" s="44">
        <f t="shared" si="112"/>
        <v>44197</v>
      </c>
      <c r="H1059" s="50">
        <f t="shared" si="113"/>
        <v>365</v>
      </c>
      <c r="I1059" s="50">
        <f t="shared" si="114"/>
        <v>21454663.5</v>
      </c>
      <c r="J1059" s="46">
        <v>587799</v>
      </c>
      <c r="K1059" s="2" t="s">
        <v>34</v>
      </c>
      <c r="L1059" s="52" t="str">
        <f t="shared" si="115"/>
        <v>20211231VND</v>
      </c>
      <c r="M1059">
        <f>VLOOKUP(L1059,Mapping!$H$1:$K$25,4,0)</f>
        <v>1</v>
      </c>
      <c r="N1059">
        <f t="shared" si="116"/>
        <v>7.1269999999999997E-6</v>
      </c>
      <c r="O1059">
        <f t="shared" si="117"/>
        <v>5.8779899999999996E-4</v>
      </c>
      <c r="P1059">
        <f t="shared" si="118"/>
        <v>2.1454663499999999E-2</v>
      </c>
      <c r="Q1059" t="str">
        <f>VLOOKUP(VLOOKUP(C1059,Mapping!$A$1:$C$17,3,0),Mapping!$E$1:$F$6,2,0)</f>
        <v>Vùng 04</v>
      </c>
    </row>
    <row r="1060" spans="1:17" x14ac:dyDescent="0.3">
      <c r="A1060" s="33">
        <v>44561</v>
      </c>
      <c r="B1060">
        <v>3118</v>
      </c>
      <c r="C1060">
        <v>41</v>
      </c>
      <c r="D1060" s="38" t="s">
        <v>77</v>
      </c>
      <c r="E1060" s="2" t="s">
        <v>41</v>
      </c>
      <c r="F1060">
        <v>1984432</v>
      </c>
      <c r="G1060" s="44">
        <f t="shared" si="112"/>
        <v>44197</v>
      </c>
      <c r="H1060" s="50">
        <f t="shared" si="113"/>
        <v>365</v>
      </c>
      <c r="I1060" s="50">
        <f t="shared" si="114"/>
        <v>41732238.5</v>
      </c>
      <c r="J1060" s="46">
        <v>1143349</v>
      </c>
      <c r="K1060" s="2" t="s">
        <v>34</v>
      </c>
      <c r="L1060" s="52" t="str">
        <f t="shared" si="115"/>
        <v>20211231VND</v>
      </c>
      <c r="M1060">
        <f>VLOOKUP(L1060,Mapping!$H$1:$K$25,4,0)</f>
        <v>1</v>
      </c>
      <c r="N1060">
        <f t="shared" si="116"/>
        <v>1.9844319999999999E-3</v>
      </c>
      <c r="O1060">
        <f t="shared" si="117"/>
        <v>1.1433490000000001E-3</v>
      </c>
      <c r="P1060">
        <f t="shared" si="118"/>
        <v>4.1732238499999998E-2</v>
      </c>
      <c r="Q1060" t="str">
        <f>VLOOKUP(VLOOKUP(C1060,Mapping!$A$1:$C$17,3,0),Mapping!$E$1:$F$6,2,0)</f>
        <v>Vùng 05</v>
      </c>
    </row>
    <row r="1061" spans="1:17" x14ac:dyDescent="0.3">
      <c r="A1061" s="33">
        <v>44561</v>
      </c>
      <c r="B1061">
        <v>3120</v>
      </c>
      <c r="C1061">
        <v>48</v>
      </c>
      <c r="D1061" s="38" t="s">
        <v>77</v>
      </c>
      <c r="E1061" s="2" t="s">
        <v>41</v>
      </c>
      <c r="F1061">
        <v>7305434</v>
      </c>
      <c r="G1061" s="44">
        <f t="shared" si="112"/>
        <v>44197</v>
      </c>
      <c r="H1061" s="50">
        <f t="shared" si="113"/>
        <v>365</v>
      </c>
      <c r="I1061" s="50">
        <f t="shared" si="114"/>
        <v>311441068</v>
      </c>
      <c r="J1061" s="46">
        <v>8532632</v>
      </c>
      <c r="K1061" s="2" t="s">
        <v>34</v>
      </c>
      <c r="L1061" s="52" t="str">
        <f t="shared" si="115"/>
        <v>20211231VND</v>
      </c>
      <c r="M1061">
        <f>VLOOKUP(L1061,Mapping!$H$1:$K$25,4,0)</f>
        <v>1</v>
      </c>
      <c r="N1061">
        <f t="shared" si="116"/>
        <v>7.3054340000000004E-3</v>
      </c>
      <c r="O1061">
        <f t="shared" si="117"/>
        <v>8.5326320000000001E-3</v>
      </c>
      <c r="P1061">
        <f t="shared" si="118"/>
        <v>0.31144106799999999</v>
      </c>
      <c r="Q1061" t="str">
        <f>VLOOKUP(VLOOKUP(C1061,Mapping!$A$1:$C$17,3,0),Mapping!$E$1:$F$6,2,0)</f>
        <v>Vùng 01</v>
      </c>
    </row>
    <row r="1062" spans="1:17" x14ac:dyDescent="0.3">
      <c r="A1062" s="33">
        <v>44561</v>
      </c>
      <c r="B1062">
        <v>3120</v>
      </c>
      <c r="C1062">
        <v>48</v>
      </c>
      <c r="D1062" s="38" t="s">
        <v>77</v>
      </c>
      <c r="E1062" s="2" t="s">
        <v>41</v>
      </c>
      <c r="F1062">
        <v>122048</v>
      </c>
      <c r="G1062" s="44">
        <f t="shared" si="112"/>
        <v>44197</v>
      </c>
      <c r="H1062" s="50">
        <f t="shared" si="113"/>
        <v>365</v>
      </c>
      <c r="I1062" s="50">
        <f t="shared" si="114"/>
        <v>336043233135.91791</v>
      </c>
      <c r="J1062" s="46">
        <v>417767</v>
      </c>
      <c r="K1062" s="2" t="s">
        <v>35</v>
      </c>
      <c r="L1062" s="52" t="str">
        <f t="shared" si="115"/>
        <v>20211231USD</v>
      </c>
      <c r="M1062">
        <f>VLOOKUP(L1062,Mapping!$H$1:$K$25,4,0)</f>
        <v>22037.795999999998</v>
      </c>
      <c r="N1062">
        <f t="shared" si="116"/>
        <v>2.6896689262079998</v>
      </c>
      <c r="O1062">
        <f t="shared" si="117"/>
        <v>9.2066639215319999</v>
      </c>
      <c r="P1062">
        <f t="shared" si="118"/>
        <v>336.04323313591789</v>
      </c>
      <c r="Q1062" t="str">
        <f>VLOOKUP(VLOOKUP(C1062,Mapping!$A$1:$C$17,3,0),Mapping!$E$1:$F$6,2,0)</f>
        <v>Vùng 01</v>
      </c>
    </row>
    <row r="1063" spans="1:17" x14ac:dyDescent="0.3">
      <c r="A1063" s="33">
        <v>44561</v>
      </c>
      <c r="B1063">
        <v>3121</v>
      </c>
      <c r="C1063">
        <v>36</v>
      </c>
      <c r="D1063" s="38" t="s">
        <v>77</v>
      </c>
      <c r="E1063" s="2" t="s">
        <v>41</v>
      </c>
      <c r="F1063">
        <v>86255</v>
      </c>
      <c r="G1063" s="44">
        <f t="shared" si="112"/>
        <v>44197</v>
      </c>
      <c r="H1063" s="50">
        <f t="shared" si="113"/>
        <v>365</v>
      </c>
      <c r="I1063" s="50">
        <f t="shared" si="114"/>
        <v>10462323.5</v>
      </c>
      <c r="J1063" s="46">
        <v>286639</v>
      </c>
      <c r="K1063" s="2" t="s">
        <v>34</v>
      </c>
      <c r="L1063" s="52" t="str">
        <f t="shared" si="115"/>
        <v>20211231VND</v>
      </c>
      <c r="M1063">
        <f>VLOOKUP(L1063,Mapping!$H$1:$K$25,4,0)</f>
        <v>1</v>
      </c>
      <c r="N1063">
        <f t="shared" si="116"/>
        <v>8.6254999999999993E-5</v>
      </c>
      <c r="O1063">
        <f t="shared" si="117"/>
        <v>2.8663899999999999E-4</v>
      </c>
      <c r="P1063">
        <f t="shared" si="118"/>
        <v>1.0462323500000001E-2</v>
      </c>
      <c r="Q1063" t="str">
        <f>VLOOKUP(VLOOKUP(C1063,Mapping!$A$1:$C$17,3,0),Mapping!$E$1:$F$6,2,0)</f>
        <v>Vùng 05</v>
      </c>
    </row>
    <row r="1064" spans="1:17" x14ac:dyDescent="0.3">
      <c r="A1064" s="33">
        <v>44561</v>
      </c>
      <c r="B1064">
        <v>3121</v>
      </c>
      <c r="C1064">
        <v>34</v>
      </c>
      <c r="D1064" s="38" t="s">
        <v>77</v>
      </c>
      <c r="E1064" s="2" t="s">
        <v>41</v>
      </c>
      <c r="F1064">
        <v>5625893</v>
      </c>
      <c r="G1064" s="44">
        <f t="shared" si="112"/>
        <v>44197</v>
      </c>
      <c r="H1064" s="50">
        <f t="shared" si="113"/>
        <v>365</v>
      </c>
      <c r="I1064" s="50">
        <f t="shared" si="114"/>
        <v>177860266</v>
      </c>
      <c r="J1064" s="46">
        <v>4872884</v>
      </c>
      <c r="K1064" s="2" t="s">
        <v>34</v>
      </c>
      <c r="L1064" s="52" t="str">
        <f t="shared" si="115"/>
        <v>20211231VND</v>
      </c>
      <c r="M1064">
        <f>VLOOKUP(L1064,Mapping!$H$1:$K$25,4,0)</f>
        <v>1</v>
      </c>
      <c r="N1064">
        <f t="shared" si="116"/>
        <v>5.6258929999999999E-3</v>
      </c>
      <c r="O1064">
        <f t="shared" si="117"/>
        <v>4.8728840000000001E-3</v>
      </c>
      <c r="P1064">
        <f t="shared" si="118"/>
        <v>0.17786026599999999</v>
      </c>
      <c r="Q1064" t="str">
        <f>VLOOKUP(VLOOKUP(C1064,Mapping!$A$1:$C$17,3,0),Mapping!$E$1:$F$6,2,0)</f>
        <v>Vùng 02</v>
      </c>
    </row>
    <row r="1065" spans="1:17" x14ac:dyDescent="0.3">
      <c r="A1065" s="33">
        <v>44561</v>
      </c>
      <c r="B1065">
        <v>3121</v>
      </c>
      <c r="C1065">
        <v>34</v>
      </c>
      <c r="D1065" s="38" t="s">
        <v>77</v>
      </c>
      <c r="E1065" s="2" t="s">
        <v>41</v>
      </c>
      <c r="F1065">
        <v>1581392</v>
      </c>
      <c r="G1065" s="44">
        <f t="shared" si="112"/>
        <v>44197</v>
      </c>
      <c r="H1065" s="50">
        <f t="shared" si="113"/>
        <v>365</v>
      </c>
      <c r="I1065" s="50">
        <f t="shared" si="114"/>
        <v>1424193.5</v>
      </c>
      <c r="J1065" s="46">
        <v>39019</v>
      </c>
      <c r="K1065" s="2" t="s">
        <v>34</v>
      </c>
      <c r="L1065" s="52" t="str">
        <f t="shared" si="115"/>
        <v>20211231VND</v>
      </c>
      <c r="M1065">
        <f>VLOOKUP(L1065,Mapping!$H$1:$K$25,4,0)</f>
        <v>1</v>
      </c>
      <c r="N1065">
        <f t="shared" si="116"/>
        <v>1.581392E-3</v>
      </c>
      <c r="O1065">
        <f t="shared" si="117"/>
        <v>3.9019E-5</v>
      </c>
      <c r="P1065">
        <f t="shared" si="118"/>
        <v>1.4241935E-3</v>
      </c>
      <c r="Q1065" t="str">
        <f>VLOOKUP(VLOOKUP(C1065,Mapping!$A$1:$C$17,3,0),Mapping!$E$1:$F$6,2,0)</f>
        <v>Vùng 02</v>
      </c>
    </row>
    <row r="1066" spans="1:17" x14ac:dyDescent="0.3">
      <c r="A1066" s="33">
        <v>44561</v>
      </c>
      <c r="B1066">
        <v>3130</v>
      </c>
      <c r="C1066">
        <v>40</v>
      </c>
      <c r="D1066" s="38" t="s">
        <v>77</v>
      </c>
      <c r="E1066" s="2" t="s">
        <v>41</v>
      </c>
      <c r="F1066">
        <v>1574008</v>
      </c>
      <c r="G1066" s="44">
        <f t="shared" si="112"/>
        <v>44197</v>
      </c>
      <c r="H1066" s="50">
        <f t="shared" si="113"/>
        <v>365</v>
      </c>
      <c r="I1066" s="50">
        <f t="shared" si="114"/>
        <v>28912708.499999996</v>
      </c>
      <c r="J1066" s="46">
        <v>792129</v>
      </c>
      <c r="K1066" s="2" t="s">
        <v>34</v>
      </c>
      <c r="L1066" s="52" t="str">
        <f t="shared" si="115"/>
        <v>20211231VND</v>
      </c>
      <c r="M1066">
        <f>VLOOKUP(L1066,Mapping!$H$1:$K$25,4,0)</f>
        <v>1</v>
      </c>
      <c r="N1066">
        <f t="shared" si="116"/>
        <v>1.574008E-3</v>
      </c>
      <c r="O1066">
        <f t="shared" si="117"/>
        <v>7.9212900000000003E-4</v>
      </c>
      <c r="P1066">
        <f t="shared" si="118"/>
        <v>2.8912708499999995E-2</v>
      </c>
      <c r="Q1066" t="str">
        <f>VLOOKUP(VLOOKUP(C1066,Mapping!$A$1:$C$17,3,0),Mapping!$E$1:$F$6,2,0)</f>
        <v>Vùng 01</v>
      </c>
    </row>
    <row r="1067" spans="1:17" x14ac:dyDescent="0.3">
      <c r="A1067" s="33">
        <v>44561</v>
      </c>
      <c r="B1067">
        <v>3131</v>
      </c>
      <c r="C1067">
        <v>34</v>
      </c>
      <c r="D1067" s="38" t="s">
        <v>77</v>
      </c>
      <c r="E1067" s="2" t="s">
        <v>41</v>
      </c>
      <c r="F1067">
        <v>754049</v>
      </c>
      <c r="G1067" s="44">
        <f t="shared" si="112"/>
        <v>44197</v>
      </c>
      <c r="H1067" s="50">
        <f t="shared" si="113"/>
        <v>365</v>
      </c>
      <c r="I1067" s="50">
        <f t="shared" si="114"/>
        <v>22634015</v>
      </c>
      <c r="J1067" s="46">
        <v>620110</v>
      </c>
      <c r="K1067" s="2" t="s">
        <v>34</v>
      </c>
      <c r="L1067" s="52" t="str">
        <f t="shared" si="115"/>
        <v>20211231VND</v>
      </c>
      <c r="M1067">
        <f>VLOOKUP(L1067,Mapping!$H$1:$K$25,4,0)</f>
        <v>1</v>
      </c>
      <c r="N1067">
        <f t="shared" si="116"/>
        <v>7.5404900000000002E-4</v>
      </c>
      <c r="O1067">
        <f t="shared" si="117"/>
        <v>6.2011E-4</v>
      </c>
      <c r="P1067">
        <f t="shared" si="118"/>
        <v>2.2634015E-2</v>
      </c>
      <c r="Q1067" t="str">
        <f>VLOOKUP(VLOOKUP(C1067,Mapping!$A$1:$C$17,3,0),Mapping!$E$1:$F$6,2,0)</f>
        <v>Vùng 02</v>
      </c>
    </row>
    <row r="1068" spans="1:17" x14ac:dyDescent="0.3">
      <c r="A1068" s="33">
        <v>44561</v>
      </c>
      <c r="B1068">
        <v>3132</v>
      </c>
      <c r="C1068">
        <v>34</v>
      </c>
      <c r="D1068" s="38" t="s">
        <v>77</v>
      </c>
      <c r="E1068" s="2" t="s">
        <v>41</v>
      </c>
      <c r="F1068">
        <v>1694895</v>
      </c>
      <c r="G1068" s="44">
        <f t="shared" si="112"/>
        <v>44197</v>
      </c>
      <c r="H1068" s="50">
        <f t="shared" si="113"/>
        <v>365</v>
      </c>
      <c r="I1068" s="50">
        <f t="shared" si="114"/>
        <v>58470080</v>
      </c>
      <c r="J1068" s="46">
        <v>1601920</v>
      </c>
      <c r="K1068" s="2" t="s">
        <v>34</v>
      </c>
      <c r="L1068" s="52" t="str">
        <f t="shared" si="115"/>
        <v>20211231VND</v>
      </c>
      <c r="M1068">
        <f>VLOOKUP(L1068,Mapping!$H$1:$K$25,4,0)</f>
        <v>1</v>
      </c>
      <c r="N1068">
        <f t="shared" si="116"/>
        <v>1.6948950000000001E-3</v>
      </c>
      <c r="O1068">
        <f t="shared" si="117"/>
        <v>1.6019199999999999E-3</v>
      </c>
      <c r="P1068">
        <f t="shared" si="118"/>
        <v>5.8470080000000001E-2</v>
      </c>
      <c r="Q1068" t="str">
        <f>VLOOKUP(VLOOKUP(C1068,Mapping!$A$1:$C$17,3,0),Mapping!$E$1:$F$6,2,0)</f>
        <v>Vùng 02</v>
      </c>
    </row>
    <row r="1069" spans="1:17" x14ac:dyDescent="0.3">
      <c r="A1069" s="33">
        <v>44561</v>
      </c>
      <c r="B1069">
        <v>3135</v>
      </c>
      <c r="C1069">
        <v>34</v>
      </c>
      <c r="D1069" s="38" t="s">
        <v>77</v>
      </c>
      <c r="E1069" s="2" t="s">
        <v>41</v>
      </c>
      <c r="F1069">
        <v>1877691</v>
      </c>
      <c r="G1069" s="44">
        <f t="shared" si="112"/>
        <v>44197</v>
      </c>
      <c r="H1069" s="50">
        <f t="shared" si="113"/>
        <v>365</v>
      </c>
      <c r="I1069" s="50">
        <f t="shared" si="114"/>
        <v>8850885</v>
      </c>
      <c r="J1069" s="46">
        <v>242490</v>
      </c>
      <c r="K1069" s="2" t="s">
        <v>34</v>
      </c>
      <c r="L1069" s="52" t="str">
        <f t="shared" si="115"/>
        <v>20211231VND</v>
      </c>
      <c r="M1069">
        <f>VLOOKUP(L1069,Mapping!$H$1:$K$25,4,0)</f>
        <v>1</v>
      </c>
      <c r="N1069">
        <f t="shared" si="116"/>
        <v>1.8776909999999999E-3</v>
      </c>
      <c r="O1069">
        <f t="shared" si="117"/>
        <v>2.4248999999999999E-4</v>
      </c>
      <c r="P1069">
        <f t="shared" si="118"/>
        <v>8.8508849999999993E-3</v>
      </c>
      <c r="Q1069" t="str">
        <f>VLOOKUP(VLOOKUP(C1069,Mapping!$A$1:$C$17,3,0),Mapping!$E$1:$F$6,2,0)</f>
        <v>Vùng 02</v>
      </c>
    </row>
    <row r="1070" spans="1:17" x14ac:dyDescent="0.3">
      <c r="A1070" s="33">
        <v>44561</v>
      </c>
      <c r="B1070">
        <v>3140</v>
      </c>
      <c r="C1070">
        <v>31</v>
      </c>
      <c r="D1070" s="38" t="s">
        <v>77</v>
      </c>
      <c r="E1070" s="2" t="s">
        <v>41</v>
      </c>
      <c r="F1070">
        <v>1257472</v>
      </c>
      <c r="G1070" s="44">
        <f t="shared" si="112"/>
        <v>44197</v>
      </c>
      <c r="H1070" s="50">
        <f t="shared" si="113"/>
        <v>365</v>
      </c>
      <c r="I1070" s="50">
        <f t="shared" si="114"/>
        <v>64967627.5</v>
      </c>
      <c r="J1070" s="46">
        <v>1779935</v>
      </c>
      <c r="K1070" s="2" t="s">
        <v>34</v>
      </c>
      <c r="L1070" s="52" t="str">
        <f t="shared" si="115"/>
        <v>20211231VND</v>
      </c>
      <c r="M1070">
        <f>VLOOKUP(L1070,Mapping!$H$1:$K$25,4,0)</f>
        <v>1</v>
      </c>
      <c r="N1070">
        <f t="shared" si="116"/>
        <v>1.2574719999999999E-3</v>
      </c>
      <c r="O1070">
        <f t="shared" si="117"/>
        <v>1.7799350000000001E-3</v>
      </c>
      <c r="P1070">
        <f t="shared" si="118"/>
        <v>6.49676275E-2</v>
      </c>
      <c r="Q1070" t="str">
        <f>VLOOKUP(VLOOKUP(C1070,Mapping!$A$1:$C$17,3,0),Mapping!$E$1:$F$6,2,0)</f>
        <v>Vùng 03</v>
      </c>
    </row>
    <row r="1071" spans="1:17" x14ac:dyDescent="0.3">
      <c r="A1071" s="33">
        <v>44561</v>
      </c>
      <c r="B1071">
        <v>3140</v>
      </c>
      <c r="C1071">
        <v>23</v>
      </c>
      <c r="D1071" s="38" t="s">
        <v>77</v>
      </c>
      <c r="E1071" s="2" t="s">
        <v>41</v>
      </c>
      <c r="F1071">
        <v>374439</v>
      </c>
      <c r="G1071" s="44">
        <f t="shared" si="112"/>
        <v>44197</v>
      </c>
      <c r="H1071" s="50">
        <f t="shared" si="113"/>
        <v>365</v>
      </c>
      <c r="I1071" s="50">
        <f t="shared" si="114"/>
        <v>2929088.5</v>
      </c>
      <c r="J1071" s="46">
        <v>80249</v>
      </c>
      <c r="K1071" s="2" t="s">
        <v>34</v>
      </c>
      <c r="L1071" s="52" t="str">
        <f t="shared" si="115"/>
        <v>20211231VND</v>
      </c>
      <c r="M1071">
        <f>VLOOKUP(L1071,Mapping!$H$1:$K$25,4,0)</f>
        <v>1</v>
      </c>
      <c r="N1071">
        <f t="shared" si="116"/>
        <v>3.7443900000000001E-4</v>
      </c>
      <c r="O1071">
        <f t="shared" si="117"/>
        <v>8.0248999999999997E-5</v>
      </c>
      <c r="P1071">
        <f t="shared" si="118"/>
        <v>2.9290885E-3</v>
      </c>
      <c r="Q1071" t="str">
        <f>VLOOKUP(VLOOKUP(C1071,Mapping!$A$1:$C$17,3,0),Mapping!$E$1:$F$6,2,0)</f>
        <v>Vùng 02</v>
      </c>
    </row>
    <row r="1072" spans="1:17" x14ac:dyDescent="0.3">
      <c r="A1072" s="33">
        <v>44561</v>
      </c>
      <c r="B1072">
        <v>3140</v>
      </c>
      <c r="C1072">
        <v>23</v>
      </c>
      <c r="D1072" s="38" t="s">
        <v>77</v>
      </c>
      <c r="E1072" s="2" t="s">
        <v>41</v>
      </c>
      <c r="F1072">
        <v>1328450</v>
      </c>
      <c r="G1072" s="44">
        <f t="shared" si="112"/>
        <v>44197</v>
      </c>
      <c r="H1072" s="50">
        <f t="shared" si="113"/>
        <v>365</v>
      </c>
      <c r="I1072" s="50">
        <f t="shared" si="114"/>
        <v>1140418765238.1482</v>
      </c>
      <c r="J1072" s="46">
        <v>1417762</v>
      </c>
      <c r="K1072" s="2" t="s">
        <v>35</v>
      </c>
      <c r="L1072" s="52" t="str">
        <f t="shared" si="115"/>
        <v>20211231USD</v>
      </c>
      <c r="M1072">
        <f>VLOOKUP(L1072,Mapping!$H$1:$K$25,4,0)</f>
        <v>22037.795999999998</v>
      </c>
      <c r="N1072">
        <f t="shared" si="116"/>
        <v>29.276110096199996</v>
      </c>
      <c r="O1072">
        <f t="shared" si="117"/>
        <v>31.244349732551999</v>
      </c>
      <c r="P1072">
        <f t="shared" si="118"/>
        <v>1140.4187652381481</v>
      </c>
      <c r="Q1072" t="str">
        <f>VLOOKUP(VLOOKUP(C1072,Mapping!$A$1:$C$17,3,0),Mapping!$E$1:$F$6,2,0)</f>
        <v>Vùng 02</v>
      </c>
    </row>
    <row r="1073" spans="1:17" x14ac:dyDescent="0.3">
      <c r="A1073" s="33">
        <v>44561</v>
      </c>
      <c r="B1073">
        <v>3140</v>
      </c>
      <c r="C1073">
        <v>20</v>
      </c>
      <c r="D1073" s="38" t="s">
        <v>77</v>
      </c>
      <c r="E1073" s="2" t="s">
        <v>41</v>
      </c>
      <c r="F1073">
        <v>1837441</v>
      </c>
      <c r="G1073" s="44">
        <f t="shared" si="112"/>
        <v>44197</v>
      </c>
      <c r="H1073" s="50">
        <f t="shared" si="113"/>
        <v>365</v>
      </c>
      <c r="I1073" s="50">
        <f t="shared" si="114"/>
        <v>10592811</v>
      </c>
      <c r="J1073" s="46">
        <v>290214</v>
      </c>
      <c r="K1073" s="2" t="s">
        <v>34</v>
      </c>
      <c r="L1073" s="52" t="str">
        <f t="shared" si="115"/>
        <v>20211231VND</v>
      </c>
      <c r="M1073">
        <f>VLOOKUP(L1073,Mapping!$H$1:$K$25,4,0)</f>
        <v>1</v>
      </c>
      <c r="N1073">
        <f t="shared" si="116"/>
        <v>1.837441E-3</v>
      </c>
      <c r="O1073">
        <f t="shared" si="117"/>
        <v>2.9021400000000001E-4</v>
      </c>
      <c r="P1073">
        <f t="shared" si="118"/>
        <v>1.0592811000000001E-2</v>
      </c>
      <c r="Q1073" t="str">
        <f>VLOOKUP(VLOOKUP(C1073,Mapping!$A$1:$C$17,3,0),Mapping!$E$1:$F$6,2,0)</f>
        <v>Vùng 02</v>
      </c>
    </row>
    <row r="1074" spans="1:17" x14ac:dyDescent="0.3">
      <c r="A1074" s="33">
        <v>44561</v>
      </c>
      <c r="B1074">
        <v>3140</v>
      </c>
      <c r="C1074">
        <v>41</v>
      </c>
      <c r="D1074" s="38" t="s">
        <v>77</v>
      </c>
      <c r="E1074" s="2" t="s">
        <v>41</v>
      </c>
      <c r="F1074">
        <v>947243</v>
      </c>
      <c r="G1074" s="44">
        <f t="shared" si="112"/>
        <v>44197</v>
      </c>
      <c r="H1074" s="50">
        <f t="shared" si="113"/>
        <v>365</v>
      </c>
      <c r="I1074" s="50">
        <f t="shared" si="114"/>
        <v>64342784</v>
      </c>
      <c r="J1074" s="46">
        <v>1762816</v>
      </c>
      <c r="K1074" s="2" t="s">
        <v>34</v>
      </c>
      <c r="L1074" s="52" t="str">
        <f t="shared" si="115"/>
        <v>20211231VND</v>
      </c>
      <c r="M1074">
        <f>VLOOKUP(L1074,Mapping!$H$1:$K$25,4,0)</f>
        <v>1</v>
      </c>
      <c r="N1074">
        <f t="shared" si="116"/>
        <v>9.4724299999999996E-4</v>
      </c>
      <c r="O1074">
        <f t="shared" si="117"/>
        <v>1.7628159999999999E-3</v>
      </c>
      <c r="P1074">
        <f t="shared" si="118"/>
        <v>6.4342784E-2</v>
      </c>
      <c r="Q1074" t="str">
        <f>VLOOKUP(VLOOKUP(C1074,Mapping!$A$1:$C$17,3,0),Mapping!$E$1:$F$6,2,0)</f>
        <v>Vùng 05</v>
      </c>
    </row>
    <row r="1075" spans="1:17" x14ac:dyDescent="0.3">
      <c r="A1075" s="33">
        <v>44561</v>
      </c>
      <c r="B1075">
        <v>3141</v>
      </c>
      <c r="C1075">
        <v>23</v>
      </c>
      <c r="D1075" s="38" t="s">
        <v>77</v>
      </c>
      <c r="E1075" s="2" t="s">
        <v>41</v>
      </c>
      <c r="F1075">
        <v>169934</v>
      </c>
      <c r="G1075" s="44">
        <f t="shared" si="112"/>
        <v>44197</v>
      </c>
      <c r="H1075" s="50">
        <f t="shared" si="113"/>
        <v>365</v>
      </c>
      <c r="I1075" s="50">
        <f t="shared" si="114"/>
        <v>4875159</v>
      </c>
      <c r="J1075" s="46">
        <v>133566</v>
      </c>
      <c r="K1075" s="2" t="s">
        <v>34</v>
      </c>
      <c r="L1075" s="52" t="str">
        <f t="shared" si="115"/>
        <v>20211231VND</v>
      </c>
      <c r="M1075">
        <f>VLOOKUP(L1075,Mapping!$H$1:$K$25,4,0)</f>
        <v>1</v>
      </c>
      <c r="N1075">
        <f t="shared" si="116"/>
        <v>1.69934E-4</v>
      </c>
      <c r="O1075">
        <f t="shared" si="117"/>
        <v>1.33566E-4</v>
      </c>
      <c r="P1075">
        <f t="shared" si="118"/>
        <v>4.8751589999999996E-3</v>
      </c>
      <c r="Q1075" t="str">
        <f>VLOOKUP(VLOOKUP(C1075,Mapping!$A$1:$C$17,3,0),Mapping!$E$1:$F$6,2,0)</f>
        <v>Vùng 02</v>
      </c>
    </row>
    <row r="1076" spans="1:17" x14ac:dyDescent="0.3">
      <c r="A1076" s="33">
        <v>44561</v>
      </c>
      <c r="B1076">
        <v>3142</v>
      </c>
      <c r="C1076">
        <v>23</v>
      </c>
      <c r="D1076" s="38" t="s">
        <v>77</v>
      </c>
      <c r="E1076" s="2" t="s">
        <v>41</v>
      </c>
      <c r="F1076">
        <v>5822233</v>
      </c>
      <c r="G1076" s="44">
        <f t="shared" si="112"/>
        <v>44197</v>
      </c>
      <c r="H1076" s="50">
        <f t="shared" si="113"/>
        <v>365</v>
      </c>
      <c r="I1076" s="50">
        <f t="shared" si="114"/>
        <v>154472818</v>
      </c>
      <c r="J1076" s="46">
        <v>4232132</v>
      </c>
      <c r="K1076" s="2" t="s">
        <v>34</v>
      </c>
      <c r="L1076" s="52" t="str">
        <f t="shared" si="115"/>
        <v>20211231VND</v>
      </c>
      <c r="M1076">
        <f>VLOOKUP(L1076,Mapping!$H$1:$K$25,4,0)</f>
        <v>1</v>
      </c>
      <c r="N1076">
        <f t="shared" si="116"/>
        <v>5.8222329999999996E-3</v>
      </c>
      <c r="O1076">
        <f t="shared" si="117"/>
        <v>4.2321320000000004E-3</v>
      </c>
      <c r="P1076">
        <f t="shared" si="118"/>
        <v>0.15447281800000001</v>
      </c>
      <c r="Q1076" t="str">
        <f>VLOOKUP(VLOOKUP(C1076,Mapping!$A$1:$C$17,3,0),Mapping!$E$1:$F$6,2,0)</f>
        <v>Vùng 02</v>
      </c>
    </row>
    <row r="1077" spans="1:17" x14ac:dyDescent="0.3">
      <c r="A1077" s="33">
        <v>44561</v>
      </c>
      <c r="B1077">
        <v>3144</v>
      </c>
      <c r="C1077">
        <v>34</v>
      </c>
      <c r="D1077" s="38" t="s">
        <v>77</v>
      </c>
      <c r="E1077" s="2" t="s">
        <v>41</v>
      </c>
      <c r="F1077">
        <v>6598410</v>
      </c>
      <c r="G1077" s="44">
        <f t="shared" si="112"/>
        <v>44197</v>
      </c>
      <c r="H1077" s="50">
        <f t="shared" si="113"/>
        <v>365</v>
      </c>
      <c r="I1077" s="50">
        <f t="shared" si="114"/>
        <v>335115369.5</v>
      </c>
      <c r="J1077" s="46">
        <v>9181243</v>
      </c>
      <c r="K1077" s="2" t="s">
        <v>34</v>
      </c>
      <c r="L1077" s="52" t="str">
        <f t="shared" si="115"/>
        <v>20211231VND</v>
      </c>
      <c r="M1077">
        <f>VLOOKUP(L1077,Mapping!$H$1:$K$25,4,0)</f>
        <v>1</v>
      </c>
      <c r="N1077">
        <f t="shared" si="116"/>
        <v>6.5984099999999999E-3</v>
      </c>
      <c r="O1077">
        <f t="shared" si="117"/>
        <v>9.1812430000000004E-3</v>
      </c>
      <c r="P1077">
        <f t="shared" si="118"/>
        <v>0.33511536949999998</v>
      </c>
      <c r="Q1077" t="str">
        <f>VLOOKUP(VLOOKUP(C1077,Mapping!$A$1:$C$17,3,0),Mapping!$E$1:$F$6,2,0)</f>
        <v>Vùng 02</v>
      </c>
    </row>
    <row r="1078" spans="1:17" x14ac:dyDescent="0.3">
      <c r="A1078" s="33">
        <v>44561</v>
      </c>
      <c r="B1078">
        <v>3144</v>
      </c>
      <c r="C1078">
        <v>40</v>
      </c>
      <c r="D1078" s="38" t="s">
        <v>77</v>
      </c>
      <c r="E1078" s="2" t="s">
        <v>41</v>
      </c>
      <c r="F1078">
        <v>940840</v>
      </c>
      <c r="G1078" s="44">
        <f t="shared" si="112"/>
        <v>44197</v>
      </c>
      <c r="H1078" s="50">
        <f t="shared" si="113"/>
        <v>365</v>
      </c>
      <c r="I1078" s="50">
        <f t="shared" si="114"/>
        <v>17155438</v>
      </c>
      <c r="J1078" s="46">
        <v>470012</v>
      </c>
      <c r="K1078" s="2" t="s">
        <v>34</v>
      </c>
      <c r="L1078" s="52" t="str">
        <f t="shared" si="115"/>
        <v>20211231VND</v>
      </c>
      <c r="M1078">
        <f>VLOOKUP(L1078,Mapping!$H$1:$K$25,4,0)</f>
        <v>1</v>
      </c>
      <c r="N1078">
        <f t="shared" si="116"/>
        <v>9.4083999999999997E-4</v>
      </c>
      <c r="O1078">
        <f t="shared" si="117"/>
        <v>4.7001200000000001E-4</v>
      </c>
      <c r="P1078">
        <f t="shared" si="118"/>
        <v>1.7155437999999999E-2</v>
      </c>
      <c r="Q1078" t="str">
        <f>VLOOKUP(VLOOKUP(C1078,Mapping!$A$1:$C$17,3,0),Mapping!$E$1:$F$6,2,0)</f>
        <v>Vùng 01</v>
      </c>
    </row>
    <row r="1079" spans="1:17" x14ac:dyDescent="0.3">
      <c r="A1079" s="33">
        <v>44561</v>
      </c>
      <c r="B1079">
        <v>3144</v>
      </c>
      <c r="C1079">
        <v>48</v>
      </c>
      <c r="D1079" s="38" t="s">
        <v>77</v>
      </c>
      <c r="E1079" s="2" t="s">
        <v>41</v>
      </c>
      <c r="F1079">
        <v>748935</v>
      </c>
      <c r="G1079" s="44">
        <f t="shared" si="112"/>
        <v>44197</v>
      </c>
      <c r="H1079" s="50">
        <f t="shared" si="113"/>
        <v>365</v>
      </c>
      <c r="I1079" s="50">
        <f t="shared" si="114"/>
        <v>55279104</v>
      </c>
      <c r="J1079" s="46">
        <v>1514496</v>
      </c>
      <c r="K1079" s="2" t="s">
        <v>34</v>
      </c>
      <c r="L1079" s="52" t="str">
        <f t="shared" si="115"/>
        <v>20211231VND</v>
      </c>
      <c r="M1079">
        <f>VLOOKUP(L1079,Mapping!$H$1:$K$25,4,0)</f>
        <v>1</v>
      </c>
      <c r="N1079">
        <f t="shared" si="116"/>
        <v>7.4893500000000005E-4</v>
      </c>
      <c r="O1079">
        <f t="shared" si="117"/>
        <v>1.5144959999999999E-3</v>
      </c>
      <c r="P1079">
        <f t="shared" si="118"/>
        <v>5.5279104000000003E-2</v>
      </c>
      <c r="Q1079" t="str">
        <f>VLOOKUP(VLOOKUP(C1079,Mapping!$A$1:$C$17,3,0),Mapping!$E$1:$F$6,2,0)</f>
        <v>Vùng 01</v>
      </c>
    </row>
    <row r="1080" spans="1:17" x14ac:dyDescent="0.3">
      <c r="A1080" s="33">
        <v>44561</v>
      </c>
      <c r="B1080">
        <v>3146</v>
      </c>
      <c r="C1080">
        <v>26</v>
      </c>
      <c r="D1080" s="38" t="s">
        <v>77</v>
      </c>
      <c r="E1080" s="2" t="s">
        <v>41</v>
      </c>
      <c r="F1080">
        <v>1393</v>
      </c>
      <c r="G1080" s="44">
        <f t="shared" si="112"/>
        <v>44197</v>
      </c>
      <c r="H1080" s="50">
        <f t="shared" si="113"/>
        <v>365</v>
      </c>
      <c r="I1080" s="50">
        <f t="shared" si="114"/>
        <v>57536191</v>
      </c>
      <c r="J1080" s="46">
        <v>1576334</v>
      </c>
      <c r="K1080" s="2" t="s">
        <v>34</v>
      </c>
      <c r="L1080" s="52" t="str">
        <f t="shared" si="115"/>
        <v>20211231VND</v>
      </c>
      <c r="M1080">
        <f>VLOOKUP(L1080,Mapping!$H$1:$K$25,4,0)</f>
        <v>1</v>
      </c>
      <c r="N1080">
        <f t="shared" si="116"/>
        <v>1.393E-6</v>
      </c>
      <c r="O1080">
        <f t="shared" si="117"/>
        <v>1.576334E-3</v>
      </c>
      <c r="P1080">
        <f t="shared" si="118"/>
        <v>5.7536191E-2</v>
      </c>
      <c r="Q1080" t="str">
        <f>VLOOKUP(VLOOKUP(C1080,Mapping!$A$1:$C$17,3,0),Mapping!$E$1:$F$6,2,0)</f>
        <v>Vùng 04</v>
      </c>
    </row>
    <row r="1081" spans="1:17" x14ac:dyDescent="0.3">
      <c r="A1081" s="33">
        <v>44561</v>
      </c>
      <c r="B1081">
        <v>3146</v>
      </c>
      <c r="C1081">
        <v>20</v>
      </c>
      <c r="D1081" s="38" t="s">
        <v>77</v>
      </c>
      <c r="E1081" s="2" t="s">
        <v>41</v>
      </c>
      <c r="F1081">
        <v>1968245</v>
      </c>
      <c r="G1081" s="44">
        <f t="shared" si="112"/>
        <v>44197</v>
      </c>
      <c r="H1081" s="50">
        <f t="shared" si="113"/>
        <v>365</v>
      </c>
      <c r="I1081" s="50">
        <f t="shared" si="114"/>
        <v>29662455</v>
      </c>
      <c r="J1081" s="46">
        <v>812670</v>
      </c>
      <c r="K1081" s="2" t="s">
        <v>34</v>
      </c>
      <c r="L1081" s="52" t="str">
        <f t="shared" si="115"/>
        <v>20211231VND</v>
      </c>
      <c r="M1081">
        <f>VLOOKUP(L1081,Mapping!$H$1:$K$25,4,0)</f>
        <v>1</v>
      </c>
      <c r="N1081">
        <f t="shared" si="116"/>
        <v>1.968245E-3</v>
      </c>
      <c r="O1081">
        <f t="shared" si="117"/>
        <v>8.1267000000000004E-4</v>
      </c>
      <c r="P1081">
        <f t="shared" si="118"/>
        <v>2.9662455000000001E-2</v>
      </c>
      <c r="Q1081" t="str">
        <f>VLOOKUP(VLOOKUP(C1081,Mapping!$A$1:$C$17,3,0),Mapping!$E$1:$F$6,2,0)</f>
        <v>Vùng 02</v>
      </c>
    </row>
    <row r="1082" spans="1:17" x14ac:dyDescent="0.3">
      <c r="A1082" s="33">
        <v>44561</v>
      </c>
      <c r="B1082">
        <v>3146</v>
      </c>
      <c r="C1082">
        <v>26</v>
      </c>
      <c r="D1082" s="38" t="s">
        <v>77</v>
      </c>
      <c r="E1082" s="2" t="s">
        <v>41</v>
      </c>
      <c r="F1082">
        <v>1750133</v>
      </c>
      <c r="G1082" s="44">
        <f t="shared" si="112"/>
        <v>44197</v>
      </c>
      <c r="H1082" s="50">
        <f t="shared" si="113"/>
        <v>365</v>
      </c>
      <c r="I1082" s="50">
        <f t="shared" si="114"/>
        <v>359909174503.09796</v>
      </c>
      <c r="J1082" s="46">
        <v>447437</v>
      </c>
      <c r="K1082" s="2" t="s">
        <v>35</v>
      </c>
      <c r="L1082" s="52" t="str">
        <f t="shared" si="115"/>
        <v>20211231USD</v>
      </c>
      <c r="M1082">
        <f>VLOOKUP(L1082,Mapping!$H$1:$K$25,4,0)</f>
        <v>22037.795999999998</v>
      </c>
      <c r="N1082">
        <f t="shared" si="116"/>
        <v>38.569074026867995</v>
      </c>
      <c r="O1082">
        <f t="shared" si="117"/>
        <v>9.8605253288519989</v>
      </c>
      <c r="P1082">
        <f t="shared" si="118"/>
        <v>359.90917450309797</v>
      </c>
      <c r="Q1082" t="str">
        <f>VLOOKUP(VLOOKUP(C1082,Mapping!$A$1:$C$17,3,0),Mapping!$E$1:$F$6,2,0)</f>
        <v>Vùng 04</v>
      </c>
    </row>
    <row r="1083" spans="1:17" x14ac:dyDescent="0.3">
      <c r="A1083" s="33">
        <v>44561</v>
      </c>
      <c r="B1083">
        <v>3147</v>
      </c>
      <c r="C1083">
        <v>34</v>
      </c>
      <c r="D1083" s="38" t="s">
        <v>77</v>
      </c>
      <c r="E1083" s="2" t="s">
        <v>41</v>
      </c>
      <c r="F1083">
        <v>1088215</v>
      </c>
      <c r="G1083" s="44">
        <f t="shared" si="112"/>
        <v>44197</v>
      </c>
      <c r="H1083" s="50">
        <f t="shared" si="113"/>
        <v>365</v>
      </c>
      <c r="I1083" s="50">
        <f t="shared" si="114"/>
        <v>45061987.5</v>
      </c>
      <c r="J1083" s="46">
        <v>1234575</v>
      </c>
      <c r="K1083" s="2" t="s">
        <v>34</v>
      </c>
      <c r="L1083" s="52" t="str">
        <f t="shared" si="115"/>
        <v>20211231VND</v>
      </c>
      <c r="M1083">
        <f>VLOOKUP(L1083,Mapping!$H$1:$K$25,4,0)</f>
        <v>1</v>
      </c>
      <c r="N1083">
        <f t="shared" si="116"/>
        <v>1.088215E-3</v>
      </c>
      <c r="O1083">
        <f t="shared" si="117"/>
        <v>1.2345749999999999E-3</v>
      </c>
      <c r="P1083">
        <f t="shared" si="118"/>
        <v>4.5061987499999998E-2</v>
      </c>
      <c r="Q1083" t="str">
        <f>VLOOKUP(VLOOKUP(C1083,Mapping!$A$1:$C$17,3,0),Mapping!$E$1:$F$6,2,0)</f>
        <v>Vùng 02</v>
      </c>
    </row>
    <row r="1084" spans="1:17" x14ac:dyDescent="0.3">
      <c r="A1084" s="33">
        <v>44561</v>
      </c>
      <c r="B1084">
        <v>3147</v>
      </c>
      <c r="C1084">
        <v>20</v>
      </c>
      <c r="D1084" s="38" t="s">
        <v>77</v>
      </c>
      <c r="E1084" s="2" t="s">
        <v>41</v>
      </c>
      <c r="F1084">
        <v>1984724</v>
      </c>
      <c r="G1084" s="44">
        <f t="shared" si="112"/>
        <v>44197</v>
      </c>
      <c r="H1084" s="50">
        <f t="shared" si="113"/>
        <v>365</v>
      </c>
      <c r="I1084" s="50">
        <f t="shared" si="114"/>
        <v>37977666</v>
      </c>
      <c r="J1084" s="46">
        <v>1040484</v>
      </c>
      <c r="K1084" s="2" t="s">
        <v>34</v>
      </c>
      <c r="L1084" s="52" t="str">
        <f t="shared" si="115"/>
        <v>20211231VND</v>
      </c>
      <c r="M1084">
        <f>VLOOKUP(L1084,Mapping!$H$1:$K$25,4,0)</f>
        <v>1</v>
      </c>
      <c r="N1084">
        <f t="shared" si="116"/>
        <v>1.9847240000000002E-3</v>
      </c>
      <c r="O1084">
        <f t="shared" si="117"/>
        <v>1.0404839999999999E-3</v>
      </c>
      <c r="P1084">
        <f t="shared" si="118"/>
        <v>3.7977666E-2</v>
      </c>
      <c r="Q1084" t="str">
        <f>VLOOKUP(VLOOKUP(C1084,Mapping!$A$1:$C$17,3,0),Mapping!$E$1:$F$6,2,0)</f>
        <v>Vùng 02</v>
      </c>
    </row>
    <row r="1085" spans="1:17" x14ac:dyDescent="0.3">
      <c r="A1085" s="33">
        <v>44561</v>
      </c>
      <c r="B1085">
        <v>3150</v>
      </c>
      <c r="C1085">
        <v>23</v>
      </c>
      <c r="D1085" s="38" t="s">
        <v>77</v>
      </c>
      <c r="E1085" s="2" t="s">
        <v>41</v>
      </c>
      <c r="F1085">
        <v>7063488</v>
      </c>
      <c r="G1085" s="44">
        <f t="shared" si="112"/>
        <v>44197</v>
      </c>
      <c r="H1085" s="50">
        <f t="shared" si="113"/>
        <v>365</v>
      </c>
      <c r="I1085" s="50">
        <f t="shared" si="114"/>
        <v>229866378.5</v>
      </c>
      <c r="J1085" s="46">
        <v>6297709</v>
      </c>
      <c r="K1085" s="2" t="s">
        <v>34</v>
      </c>
      <c r="L1085" s="52" t="str">
        <f t="shared" si="115"/>
        <v>20211231VND</v>
      </c>
      <c r="M1085">
        <f>VLOOKUP(L1085,Mapping!$H$1:$K$25,4,0)</f>
        <v>1</v>
      </c>
      <c r="N1085">
        <f t="shared" si="116"/>
        <v>7.0634879999999997E-3</v>
      </c>
      <c r="O1085">
        <f t="shared" si="117"/>
        <v>6.2977090000000003E-3</v>
      </c>
      <c r="P1085">
        <f t="shared" si="118"/>
        <v>0.2298663785</v>
      </c>
      <c r="Q1085" t="str">
        <f>VLOOKUP(VLOOKUP(C1085,Mapping!$A$1:$C$17,3,0),Mapping!$E$1:$F$6,2,0)</f>
        <v>Vùng 02</v>
      </c>
    </row>
    <row r="1086" spans="1:17" x14ac:dyDescent="0.3">
      <c r="A1086" s="33">
        <v>44561</v>
      </c>
      <c r="B1086">
        <v>3153</v>
      </c>
      <c r="C1086">
        <v>34</v>
      </c>
      <c r="D1086" s="38" t="s">
        <v>77</v>
      </c>
      <c r="E1086" s="2" t="s">
        <v>41</v>
      </c>
      <c r="F1086">
        <v>57381</v>
      </c>
      <c r="G1086" s="44">
        <f t="shared" si="112"/>
        <v>44197</v>
      </c>
      <c r="H1086" s="50">
        <f t="shared" si="113"/>
        <v>365</v>
      </c>
      <c r="I1086" s="50">
        <f t="shared" si="114"/>
        <v>60215692.5</v>
      </c>
      <c r="J1086" s="46">
        <v>1649745</v>
      </c>
      <c r="K1086" s="2" t="s">
        <v>34</v>
      </c>
      <c r="L1086" s="52" t="str">
        <f t="shared" si="115"/>
        <v>20211231VND</v>
      </c>
      <c r="M1086">
        <f>VLOOKUP(L1086,Mapping!$H$1:$K$25,4,0)</f>
        <v>1</v>
      </c>
      <c r="N1086">
        <f t="shared" si="116"/>
        <v>5.7380999999999998E-5</v>
      </c>
      <c r="O1086">
        <f t="shared" si="117"/>
        <v>1.649745E-3</v>
      </c>
      <c r="P1086">
        <f t="shared" si="118"/>
        <v>6.0215692500000001E-2</v>
      </c>
      <c r="Q1086" t="str">
        <f>VLOOKUP(VLOOKUP(C1086,Mapping!$A$1:$C$17,3,0),Mapping!$E$1:$F$6,2,0)</f>
        <v>Vùng 02</v>
      </c>
    </row>
    <row r="1087" spans="1:17" x14ac:dyDescent="0.3">
      <c r="A1087" s="33">
        <v>44561</v>
      </c>
      <c r="B1087">
        <v>3156</v>
      </c>
      <c r="C1087">
        <v>40</v>
      </c>
      <c r="D1087" s="38" t="s">
        <v>77</v>
      </c>
      <c r="E1087" s="2" t="s">
        <v>41</v>
      </c>
      <c r="F1087">
        <v>191088</v>
      </c>
      <c r="G1087" s="44">
        <f t="shared" si="112"/>
        <v>44197</v>
      </c>
      <c r="H1087" s="50">
        <f t="shared" si="113"/>
        <v>365</v>
      </c>
      <c r="I1087" s="50">
        <f t="shared" si="114"/>
        <v>67113316.5</v>
      </c>
      <c r="J1087" s="46">
        <v>1838721</v>
      </c>
      <c r="K1087" s="2" t="s">
        <v>34</v>
      </c>
      <c r="L1087" s="52" t="str">
        <f t="shared" si="115"/>
        <v>20211231VND</v>
      </c>
      <c r="M1087">
        <f>VLOOKUP(L1087,Mapping!$H$1:$K$25,4,0)</f>
        <v>1</v>
      </c>
      <c r="N1087">
        <f t="shared" si="116"/>
        <v>1.9108800000000001E-4</v>
      </c>
      <c r="O1087">
        <f t="shared" si="117"/>
        <v>1.838721E-3</v>
      </c>
      <c r="P1087">
        <f t="shared" si="118"/>
        <v>6.7113316500000006E-2</v>
      </c>
      <c r="Q1087" t="str">
        <f>VLOOKUP(VLOOKUP(C1087,Mapping!$A$1:$C$17,3,0),Mapping!$E$1:$F$6,2,0)</f>
        <v>Vùng 01</v>
      </c>
    </row>
    <row r="1088" spans="1:17" x14ac:dyDescent="0.3">
      <c r="A1088" s="33">
        <v>44561</v>
      </c>
      <c r="B1088">
        <v>3166</v>
      </c>
      <c r="C1088">
        <v>34</v>
      </c>
      <c r="D1088" s="38" t="s">
        <v>77</v>
      </c>
      <c r="E1088" s="2" t="s">
        <v>41</v>
      </c>
      <c r="F1088">
        <v>401030</v>
      </c>
      <c r="G1088" s="44">
        <f t="shared" si="112"/>
        <v>44197</v>
      </c>
      <c r="H1088" s="50">
        <f t="shared" si="113"/>
        <v>365</v>
      </c>
      <c r="I1088" s="50">
        <f t="shared" si="114"/>
        <v>59550443.5</v>
      </c>
      <c r="J1088" s="46">
        <v>1631519</v>
      </c>
      <c r="K1088" s="2" t="s">
        <v>34</v>
      </c>
      <c r="L1088" s="52" t="str">
        <f t="shared" si="115"/>
        <v>20211231VND</v>
      </c>
      <c r="M1088">
        <f>VLOOKUP(L1088,Mapping!$H$1:$K$25,4,0)</f>
        <v>1</v>
      </c>
      <c r="N1088">
        <f t="shared" si="116"/>
        <v>4.0102999999999997E-4</v>
      </c>
      <c r="O1088">
        <f t="shared" si="117"/>
        <v>1.6315189999999999E-3</v>
      </c>
      <c r="P1088">
        <f t="shared" si="118"/>
        <v>5.9550443500000001E-2</v>
      </c>
      <c r="Q1088" t="str">
        <f>VLOOKUP(VLOOKUP(C1088,Mapping!$A$1:$C$17,3,0),Mapping!$E$1:$F$6,2,0)</f>
        <v>Vùng 02</v>
      </c>
    </row>
    <row r="1089" spans="1:17" x14ac:dyDescent="0.3">
      <c r="A1089" s="33">
        <v>44561</v>
      </c>
      <c r="B1089">
        <v>3167</v>
      </c>
      <c r="C1089">
        <v>34</v>
      </c>
      <c r="D1089" s="38" t="s">
        <v>77</v>
      </c>
      <c r="E1089" s="2" t="s">
        <v>41</v>
      </c>
      <c r="F1089">
        <v>91625</v>
      </c>
      <c r="G1089" s="44">
        <f t="shared" si="112"/>
        <v>44197</v>
      </c>
      <c r="H1089" s="50">
        <f t="shared" si="113"/>
        <v>365</v>
      </c>
      <c r="I1089" s="50">
        <f t="shared" si="114"/>
        <v>69290541.5</v>
      </c>
      <c r="J1089" s="46">
        <v>1898371</v>
      </c>
      <c r="K1089" s="2" t="s">
        <v>34</v>
      </c>
      <c r="L1089" s="52" t="str">
        <f t="shared" si="115"/>
        <v>20211231VND</v>
      </c>
      <c r="M1089">
        <f>VLOOKUP(L1089,Mapping!$H$1:$K$25,4,0)</f>
        <v>1</v>
      </c>
      <c r="N1089">
        <f t="shared" si="116"/>
        <v>9.1625000000000005E-5</v>
      </c>
      <c r="O1089">
        <f t="shared" si="117"/>
        <v>1.898371E-3</v>
      </c>
      <c r="P1089">
        <f t="shared" si="118"/>
        <v>6.9290541499999997E-2</v>
      </c>
      <c r="Q1089" t="str">
        <f>VLOOKUP(VLOOKUP(C1089,Mapping!$A$1:$C$17,3,0),Mapping!$E$1:$F$6,2,0)</f>
        <v>Vùng 02</v>
      </c>
    </row>
    <row r="1090" spans="1:17" x14ac:dyDescent="0.3">
      <c r="A1090" s="33">
        <v>44561</v>
      </c>
      <c r="B1090">
        <v>3167</v>
      </c>
      <c r="C1090">
        <v>45</v>
      </c>
      <c r="D1090" s="38" t="s">
        <v>77</v>
      </c>
      <c r="E1090" s="2" t="s">
        <v>41</v>
      </c>
      <c r="F1090">
        <v>21882</v>
      </c>
      <c r="G1090" s="44">
        <f t="shared" ref="G1090:G1153" si="119">DATE(YEAR(A1090),1,1)</f>
        <v>44197</v>
      </c>
      <c r="H1090" s="50">
        <f t="shared" ref="H1090:H1153" si="120">DATEDIF(G1090,A1090,"D")+1</f>
        <v>365</v>
      </c>
      <c r="I1090" s="50">
        <f t="shared" si="114"/>
        <v>64834439</v>
      </c>
      <c r="J1090" s="46">
        <v>1776286</v>
      </c>
      <c r="K1090" s="2" t="s">
        <v>34</v>
      </c>
      <c r="L1090" s="52" t="str">
        <f t="shared" si="115"/>
        <v>20211231VND</v>
      </c>
      <c r="M1090">
        <f>VLOOKUP(L1090,Mapping!$H$1:$K$25,4,0)</f>
        <v>1</v>
      </c>
      <c r="N1090">
        <f t="shared" si="116"/>
        <v>2.1882000000000002E-5</v>
      </c>
      <c r="O1090">
        <f t="shared" si="117"/>
        <v>1.776286E-3</v>
      </c>
      <c r="P1090">
        <f t="shared" si="118"/>
        <v>6.4834438999999994E-2</v>
      </c>
      <c r="Q1090" t="str">
        <f>VLOOKUP(VLOOKUP(C1090,Mapping!$A$1:$C$17,3,0),Mapping!$E$1:$F$6,2,0)</f>
        <v>Vùng 02</v>
      </c>
    </row>
    <row r="1091" spans="1:17" x14ac:dyDescent="0.3">
      <c r="A1091" s="33">
        <v>44561</v>
      </c>
      <c r="B1091">
        <v>3168</v>
      </c>
      <c r="C1091">
        <v>20</v>
      </c>
      <c r="D1091" s="38" t="s">
        <v>77</v>
      </c>
      <c r="E1091" s="2" t="s">
        <v>41</v>
      </c>
      <c r="F1091">
        <v>154627</v>
      </c>
      <c r="G1091" s="44">
        <f t="shared" si="119"/>
        <v>44197</v>
      </c>
      <c r="H1091" s="50">
        <f t="shared" si="120"/>
        <v>365</v>
      </c>
      <c r="I1091" s="50">
        <f t="shared" ref="I1091:I1154" si="121">H1091*(J1091/10)*M1091</f>
        <v>55296186</v>
      </c>
      <c r="J1091" s="46">
        <v>1514964</v>
      </c>
      <c r="K1091" s="2" t="s">
        <v>34</v>
      </c>
      <c r="L1091" s="52" t="str">
        <f t="shared" ref="L1091:L1154" si="122">CONCATENATE(TEXT(A1091,"YYYYMMDD"),K1091)</f>
        <v>20211231VND</v>
      </c>
      <c r="M1091">
        <f>VLOOKUP(L1091,Mapping!$H$1:$K$25,4,0)</f>
        <v>1</v>
      </c>
      <c r="N1091">
        <f t="shared" ref="N1091:N1154" si="123">F1091*M1091/10^9</f>
        <v>1.5462700000000001E-4</v>
      </c>
      <c r="O1091">
        <f t="shared" ref="O1091:O1154" si="124">J1091*M1091/10^9</f>
        <v>1.5149639999999999E-3</v>
      </c>
      <c r="P1091">
        <f t="shared" ref="P1091:P1154" si="125">I1091/10^9</f>
        <v>5.5296185999999997E-2</v>
      </c>
      <c r="Q1091" t="str">
        <f>VLOOKUP(VLOOKUP(C1091,Mapping!$A$1:$C$17,3,0),Mapping!$E$1:$F$6,2,0)</f>
        <v>Vùng 02</v>
      </c>
    </row>
    <row r="1092" spans="1:17" x14ac:dyDescent="0.3">
      <c r="A1092" s="33">
        <v>44561</v>
      </c>
      <c r="B1092">
        <v>3168</v>
      </c>
      <c r="C1092">
        <v>34</v>
      </c>
      <c r="D1092" s="38" t="s">
        <v>77</v>
      </c>
      <c r="E1092" s="2" t="s">
        <v>41</v>
      </c>
      <c r="F1092">
        <v>1650172</v>
      </c>
      <c r="G1092" s="44">
        <f t="shared" si="119"/>
        <v>44197</v>
      </c>
      <c r="H1092" s="50">
        <f t="shared" si="120"/>
        <v>365</v>
      </c>
      <c r="I1092" s="50">
        <f t="shared" si="121"/>
        <v>8247540</v>
      </c>
      <c r="J1092" s="46">
        <v>225960</v>
      </c>
      <c r="K1092" s="2" t="s">
        <v>34</v>
      </c>
      <c r="L1092" s="52" t="str">
        <f t="shared" si="122"/>
        <v>20211231VND</v>
      </c>
      <c r="M1092">
        <f>VLOOKUP(L1092,Mapping!$H$1:$K$25,4,0)</f>
        <v>1</v>
      </c>
      <c r="N1092">
        <f t="shared" si="123"/>
        <v>1.6501720000000001E-3</v>
      </c>
      <c r="O1092">
        <f t="shared" si="124"/>
        <v>2.2596000000000001E-4</v>
      </c>
      <c r="P1092">
        <f t="shared" si="125"/>
        <v>8.2475399999999994E-3</v>
      </c>
      <c r="Q1092" t="str">
        <f>VLOOKUP(VLOOKUP(C1092,Mapping!$A$1:$C$17,3,0),Mapping!$E$1:$F$6,2,0)</f>
        <v>Vùng 02</v>
      </c>
    </row>
    <row r="1093" spans="1:17" x14ac:dyDescent="0.3">
      <c r="A1093" s="33">
        <v>44561</v>
      </c>
      <c r="B1093">
        <v>3169</v>
      </c>
      <c r="C1093">
        <v>20</v>
      </c>
      <c r="D1093" s="38" t="s">
        <v>77</v>
      </c>
      <c r="E1093" s="2" t="s">
        <v>41</v>
      </c>
      <c r="F1093">
        <v>1393823</v>
      </c>
      <c r="G1093" s="44">
        <f t="shared" si="119"/>
        <v>44197</v>
      </c>
      <c r="H1093" s="50">
        <f t="shared" si="120"/>
        <v>365</v>
      </c>
      <c r="I1093" s="50">
        <f t="shared" si="121"/>
        <v>4233708</v>
      </c>
      <c r="J1093" s="46">
        <v>115992</v>
      </c>
      <c r="K1093" s="2" t="s">
        <v>34</v>
      </c>
      <c r="L1093" s="52" t="str">
        <f t="shared" si="122"/>
        <v>20211231VND</v>
      </c>
      <c r="M1093">
        <f>VLOOKUP(L1093,Mapping!$H$1:$K$25,4,0)</f>
        <v>1</v>
      </c>
      <c r="N1093">
        <f t="shared" si="123"/>
        <v>1.393823E-3</v>
      </c>
      <c r="O1093">
        <f t="shared" si="124"/>
        <v>1.15992E-4</v>
      </c>
      <c r="P1093">
        <f t="shared" si="125"/>
        <v>4.2337080000000001E-3</v>
      </c>
      <c r="Q1093" t="str">
        <f>VLOOKUP(VLOOKUP(C1093,Mapping!$A$1:$C$17,3,0),Mapping!$E$1:$F$6,2,0)</f>
        <v>Vùng 02</v>
      </c>
    </row>
    <row r="1094" spans="1:17" x14ac:dyDescent="0.3">
      <c r="A1094" s="33">
        <v>44561</v>
      </c>
      <c r="B1094">
        <v>3170</v>
      </c>
      <c r="C1094">
        <v>34</v>
      </c>
      <c r="D1094" s="38" t="s">
        <v>77</v>
      </c>
      <c r="E1094" s="2" t="s">
        <v>41</v>
      </c>
      <c r="F1094">
        <v>304799</v>
      </c>
      <c r="G1094" s="44">
        <f t="shared" si="119"/>
        <v>44197</v>
      </c>
      <c r="H1094" s="50">
        <f t="shared" si="120"/>
        <v>365</v>
      </c>
      <c r="I1094" s="50">
        <f t="shared" si="121"/>
        <v>12066827.000000002</v>
      </c>
      <c r="J1094" s="46">
        <v>330598</v>
      </c>
      <c r="K1094" s="2" t="s">
        <v>34</v>
      </c>
      <c r="L1094" s="52" t="str">
        <f t="shared" si="122"/>
        <v>20211231VND</v>
      </c>
      <c r="M1094">
        <f>VLOOKUP(L1094,Mapping!$H$1:$K$25,4,0)</f>
        <v>1</v>
      </c>
      <c r="N1094">
        <f t="shared" si="123"/>
        <v>3.0479900000000002E-4</v>
      </c>
      <c r="O1094">
        <f t="shared" si="124"/>
        <v>3.3059799999999998E-4</v>
      </c>
      <c r="P1094">
        <f t="shared" si="125"/>
        <v>1.2066827000000002E-2</v>
      </c>
      <c r="Q1094" t="str">
        <f>VLOOKUP(VLOOKUP(C1094,Mapping!$A$1:$C$17,3,0),Mapping!$E$1:$F$6,2,0)</f>
        <v>Vùng 02</v>
      </c>
    </row>
    <row r="1095" spans="1:17" x14ac:dyDescent="0.3">
      <c r="A1095" s="33">
        <v>44561</v>
      </c>
      <c r="B1095">
        <v>3171</v>
      </c>
      <c r="C1095">
        <v>34</v>
      </c>
      <c r="D1095" s="38" t="s">
        <v>77</v>
      </c>
      <c r="E1095" s="2" t="s">
        <v>41</v>
      </c>
      <c r="F1095">
        <v>1741476</v>
      </c>
      <c r="G1095" s="44">
        <f t="shared" si="119"/>
        <v>44197</v>
      </c>
      <c r="H1095" s="50">
        <f t="shared" si="120"/>
        <v>365</v>
      </c>
      <c r="I1095" s="50">
        <f t="shared" si="121"/>
        <v>20833287.5</v>
      </c>
      <c r="J1095" s="46">
        <v>570775</v>
      </c>
      <c r="K1095" s="2" t="s">
        <v>34</v>
      </c>
      <c r="L1095" s="52" t="str">
        <f t="shared" si="122"/>
        <v>20211231VND</v>
      </c>
      <c r="M1095">
        <f>VLOOKUP(L1095,Mapping!$H$1:$K$25,4,0)</f>
        <v>1</v>
      </c>
      <c r="N1095">
        <f t="shared" si="123"/>
        <v>1.741476E-3</v>
      </c>
      <c r="O1095">
        <f t="shared" si="124"/>
        <v>5.7077500000000004E-4</v>
      </c>
      <c r="P1095">
        <f t="shared" si="125"/>
        <v>2.0833287499999999E-2</v>
      </c>
      <c r="Q1095" t="str">
        <f>VLOOKUP(VLOOKUP(C1095,Mapping!$A$1:$C$17,3,0),Mapping!$E$1:$F$6,2,0)</f>
        <v>Vùng 02</v>
      </c>
    </row>
    <row r="1096" spans="1:17" x14ac:dyDescent="0.3">
      <c r="A1096" s="33">
        <v>44561</v>
      </c>
      <c r="B1096">
        <v>3172</v>
      </c>
      <c r="C1096">
        <v>34</v>
      </c>
      <c r="D1096" s="38" t="s">
        <v>77</v>
      </c>
      <c r="E1096" s="2" t="s">
        <v>41</v>
      </c>
      <c r="F1096">
        <v>584493</v>
      </c>
      <c r="G1096" s="44">
        <f t="shared" si="119"/>
        <v>44197</v>
      </c>
      <c r="H1096" s="50">
        <f t="shared" si="120"/>
        <v>365</v>
      </c>
      <c r="I1096" s="50">
        <f t="shared" si="121"/>
        <v>30197253</v>
      </c>
      <c r="J1096" s="46">
        <v>827322</v>
      </c>
      <c r="K1096" s="2" t="s">
        <v>34</v>
      </c>
      <c r="L1096" s="52" t="str">
        <f t="shared" si="122"/>
        <v>20211231VND</v>
      </c>
      <c r="M1096">
        <f>VLOOKUP(L1096,Mapping!$H$1:$K$25,4,0)</f>
        <v>1</v>
      </c>
      <c r="N1096">
        <f t="shared" si="123"/>
        <v>5.8449299999999995E-4</v>
      </c>
      <c r="O1096">
        <f t="shared" si="124"/>
        <v>8.2732200000000002E-4</v>
      </c>
      <c r="P1096">
        <f t="shared" si="125"/>
        <v>3.0197253E-2</v>
      </c>
      <c r="Q1096" t="str">
        <f>VLOOKUP(VLOOKUP(C1096,Mapping!$A$1:$C$17,3,0),Mapping!$E$1:$F$6,2,0)</f>
        <v>Vùng 02</v>
      </c>
    </row>
    <row r="1097" spans="1:17" x14ac:dyDescent="0.3">
      <c r="A1097" s="33">
        <v>44561</v>
      </c>
      <c r="B1097">
        <v>3172</v>
      </c>
      <c r="C1097">
        <v>40</v>
      </c>
      <c r="D1097" s="38" t="s">
        <v>77</v>
      </c>
      <c r="E1097" s="2" t="s">
        <v>41</v>
      </c>
      <c r="F1097">
        <v>3067328</v>
      </c>
      <c r="G1097" s="44">
        <f t="shared" si="119"/>
        <v>44197</v>
      </c>
      <c r="H1097" s="50">
        <f t="shared" si="120"/>
        <v>365</v>
      </c>
      <c r="I1097" s="50">
        <f t="shared" si="121"/>
        <v>98358667</v>
      </c>
      <c r="J1097" s="46">
        <v>2694758</v>
      </c>
      <c r="K1097" s="2" t="s">
        <v>34</v>
      </c>
      <c r="L1097" s="52" t="str">
        <f t="shared" si="122"/>
        <v>20211231VND</v>
      </c>
      <c r="M1097">
        <f>VLOOKUP(L1097,Mapping!$H$1:$K$25,4,0)</f>
        <v>1</v>
      </c>
      <c r="N1097">
        <f t="shared" si="123"/>
        <v>3.0673279999999998E-3</v>
      </c>
      <c r="O1097">
        <f t="shared" si="124"/>
        <v>2.6947579999999998E-3</v>
      </c>
      <c r="P1097">
        <f t="shared" si="125"/>
        <v>9.8358666999999997E-2</v>
      </c>
      <c r="Q1097" t="str">
        <f>VLOOKUP(VLOOKUP(C1097,Mapping!$A$1:$C$17,3,0),Mapping!$E$1:$F$6,2,0)</f>
        <v>Vùng 01</v>
      </c>
    </row>
    <row r="1098" spans="1:17" x14ac:dyDescent="0.3">
      <c r="A1098" s="33">
        <v>44561</v>
      </c>
      <c r="B1098">
        <v>3173</v>
      </c>
      <c r="C1098">
        <v>23</v>
      </c>
      <c r="D1098" s="38" t="s">
        <v>77</v>
      </c>
      <c r="E1098" s="2" t="s">
        <v>41</v>
      </c>
      <c r="F1098">
        <v>558506</v>
      </c>
      <c r="G1098" s="44">
        <f t="shared" si="119"/>
        <v>44197</v>
      </c>
      <c r="H1098" s="50">
        <f t="shared" si="120"/>
        <v>365</v>
      </c>
      <c r="I1098" s="50">
        <f t="shared" si="121"/>
        <v>22255656</v>
      </c>
      <c r="J1098" s="46">
        <v>609744</v>
      </c>
      <c r="K1098" s="2" t="s">
        <v>34</v>
      </c>
      <c r="L1098" s="52" t="str">
        <f t="shared" si="122"/>
        <v>20211231VND</v>
      </c>
      <c r="M1098">
        <f>VLOOKUP(L1098,Mapping!$H$1:$K$25,4,0)</f>
        <v>1</v>
      </c>
      <c r="N1098">
        <f t="shared" si="123"/>
        <v>5.5850599999999995E-4</v>
      </c>
      <c r="O1098">
        <f t="shared" si="124"/>
        <v>6.0974399999999995E-4</v>
      </c>
      <c r="P1098">
        <f t="shared" si="125"/>
        <v>2.2255655999999999E-2</v>
      </c>
      <c r="Q1098" t="str">
        <f>VLOOKUP(VLOOKUP(C1098,Mapping!$A$1:$C$17,3,0),Mapping!$E$1:$F$6,2,0)</f>
        <v>Vùng 02</v>
      </c>
    </row>
    <row r="1099" spans="1:17" x14ac:dyDescent="0.3">
      <c r="A1099" s="33">
        <v>44561</v>
      </c>
      <c r="B1099">
        <v>3175</v>
      </c>
      <c r="C1099">
        <v>20</v>
      </c>
      <c r="D1099" s="38" t="s">
        <v>77</v>
      </c>
      <c r="E1099" s="2" t="s">
        <v>41</v>
      </c>
      <c r="F1099">
        <v>412337</v>
      </c>
      <c r="G1099" s="44">
        <f t="shared" si="119"/>
        <v>44197</v>
      </c>
      <c r="H1099" s="50">
        <f t="shared" si="120"/>
        <v>365</v>
      </c>
      <c r="I1099" s="50">
        <f t="shared" si="121"/>
        <v>42618276</v>
      </c>
      <c r="J1099" s="46">
        <v>1167624</v>
      </c>
      <c r="K1099" s="2" t="s">
        <v>34</v>
      </c>
      <c r="L1099" s="52" t="str">
        <f t="shared" si="122"/>
        <v>20211231VND</v>
      </c>
      <c r="M1099">
        <f>VLOOKUP(L1099,Mapping!$H$1:$K$25,4,0)</f>
        <v>1</v>
      </c>
      <c r="N1099">
        <f t="shared" si="123"/>
        <v>4.1233699999999998E-4</v>
      </c>
      <c r="O1099">
        <f t="shared" si="124"/>
        <v>1.1676239999999999E-3</v>
      </c>
      <c r="P1099">
        <f t="shared" si="125"/>
        <v>4.2618275999999997E-2</v>
      </c>
      <c r="Q1099" t="str">
        <f>VLOOKUP(VLOOKUP(C1099,Mapping!$A$1:$C$17,3,0),Mapping!$E$1:$F$6,2,0)</f>
        <v>Vùng 02</v>
      </c>
    </row>
    <row r="1100" spans="1:17" x14ac:dyDescent="0.3">
      <c r="A1100" s="33">
        <v>44561</v>
      </c>
      <c r="B1100">
        <v>3176</v>
      </c>
      <c r="C1100">
        <v>34</v>
      </c>
      <c r="D1100" s="38" t="s">
        <v>77</v>
      </c>
      <c r="E1100" s="2" t="s">
        <v>41</v>
      </c>
      <c r="F1100">
        <v>1657633</v>
      </c>
      <c r="G1100" s="44">
        <f t="shared" si="119"/>
        <v>44197</v>
      </c>
      <c r="H1100" s="50">
        <f t="shared" si="120"/>
        <v>365</v>
      </c>
      <c r="I1100" s="50">
        <f t="shared" si="121"/>
        <v>3067058.5</v>
      </c>
      <c r="J1100" s="46">
        <v>84029</v>
      </c>
      <c r="K1100" s="2" t="s">
        <v>34</v>
      </c>
      <c r="L1100" s="52" t="str">
        <f t="shared" si="122"/>
        <v>20211231VND</v>
      </c>
      <c r="M1100">
        <f>VLOOKUP(L1100,Mapping!$H$1:$K$25,4,0)</f>
        <v>1</v>
      </c>
      <c r="N1100">
        <f t="shared" si="123"/>
        <v>1.6576329999999999E-3</v>
      </c>
      <c r="O1100">
        <f t="shared" si="124"/>
        <v>8.4029000000000005E-5</v>
      </c>
      <c r="P1100">
        <f t="shared" si="125"/>
        <v>3.0670584999999998E-3</v>
      </c>
      <c r="Q1100" t="str">
        <f>VLOOKUP(VLOOKUP(C1100,Mapping!$A$1:$C$17,3,0),Mapping!$E$1:$F$6,2,0)</f>
        <v>Vùng 02</v>
      </c>
    </row>
    <row r="1101" spans="1:17" x14ac:dyDescent="0.3">
      <c r="A1101" s="33">
        <v>44561</v>
      </c>
      <c r="B1101">
        <v>3176</v>
      </c>
      <c r="C1101">
        <v>20</v>
      </c>
      <c r="D1101" s="38" t="s">
        <v>77</v>
      </c>
      <c r="E1101" s="2" t="s">
        <v>41</v>
      </c>
      <c r="F1101">
        <v>1138253</v>
      </c>
      <c r="G1101" s="44">
        <f t="shared" si="119"/>
        <v>44197</v>
      </c>
      <c r="H1101" s="50">
        <f t="shared" si="120"/>
        <v>365</v>
      </c>
      <c r="I1101" s="50">
        <f t="shared" si="121"/>
        <v>10986719</v>
      </c>
      <c r="J1101" s="46">
        <v>301006</v>
      </c>
      <c r="K1101" s="2" t="s">
        <v>34</v>
      </c>
      <c r="L1101" s="52" t="str">
        <f t="shared" si="122"/>
        <v>20211231VND</v>
      </c>
      <c r="M1101">
        <f>VLOOKUP(L1101,Mapping!$H$1:$K$25,4,0)</f>
        <v>1</v>
      </c>
      <c r="N1101">
        <f t="shared" si="123"/>
        <v>1.1382530000000001E-3</v>
      </c>
      <c r="O1101">
        <f t="shared" si="124"/>
        <v>3.0100599999999998E-4</v>
      </c>
      <c r="P1101">
        <f t="shared" si="125"/>
        <v>1.0986719000000001E-2</v>
      </c>
      <c r="Q1101" t="str">
        <f>VLOOKUP(VLOOKUP(C1101,Mapping!$A$1:$C$17,3,0),Mapping!$E$1:$F$6,2,0)</f>
        <v>Vùng 02</v>
      </c>
    </row>
    <row r="1102" spans="1:17" x14ac:dyDescent="0.3">
      <c r="A1102" s="33">
        <v>44561</v>
      </c>
      <c r="B1102">
        <v>3176</v>
      </c>
      <c r="C1102">
        <v>20</v>
      </c>
      <c r="D1102" s="38" t="s">
        <v>77</v>
      </c>
      <c r="E1102" s="2" t="s">
        <v>41</v>
      </c>
      <c r="F1102">
        <v>706461</v>
      </c>
      <c r="G1102" s="44">
        <f t="shared" si="119"/>
        <v>44197</v>
      </c>
      <c r="H1102" s="50">
        <f t="shared" si="120"/>
        <v>365</v>
      </c>
      <c r="I1102" s="50">
        <f t="shared" si="121"/>
        <v>885382988226.46191</v>
      </c>
      <c r="J1102" s="46">
        <v>1100703</v>
      </c>
      <c r="K1102" s="2" t="s">
        <v>35</v>
      </c>
      <c r="L1102" s="52" t="str">
        <f t="shared" si="122"/>
        <v>20211231USD</v>
      </c>
      <c r="M1102">
        <f>VLOOKUP(L1102,Mapping!$H$1:$K$25,4,0)</f>
        <v>22037.795999999998</v>
      </c>
      <c r="N1102">
        <f t="shared" si="123"/>
        <v>15.568843399956</v>
      </c>
      <c r="O1102">
        <f t="shared" si="124"/>
        <v>24.257068170587999</v>
      </c>
      <c r="P1102">
        <f t="shared" si="125"/>
        <v>885.38298822646186</v>
      </c>
      <c r="Q1102" t="str">
        <f>VLOOKUP(VLOOKUP(C1102,Mapping!$A$1:$C$17,3,0),Mapping!$E$1:$F$6,2,0)</f>
        <v>Vùng 02</v>
      </c>
    </row>
    <row r="1103" spans="1:17" x14ac:dyDescent="0.3">
      <c r="A1103" s="33">
        <v>44561</v>
      </c>
      <c r="B1103">
        <v>3178</v>
      </c>
      <c r="C1103">
        <v>34</v>
      </c>
      <c r="D1103" s="38" t="s">
        <v>77</v>
      </c>
      <c r="E1103" s="2" t="s">
        <v>41</v>
      </c>
      <c r="F1103">
        <v>1991771</v>
      </c>
      <c r="G1103" s="44">
        <f t="shared" si="119"/>
        <v>44197</v>
      </c>
      <c r="H1103" s="50">
        <f t="shared" si="120"/>
        <v>365</v>
      </c>
      <c r="I1103" s="50">
        <f t="shared" si="121"/>
        <v>25255481.500000004</v>
      </c>
      <c r="J1103" s="46">
        <v>691931</v>
      </c>
      <c r="K1103" s="2" t="s">
        <v>34</v>
      </c>
      <c r="L1103" s="52" t="str">
        <f t="shared" si="122"/>
        <v>20211231VND</v>
      </c>
      <c r="M1103">
        <f>VLOOKUP(L1103,Mapping!$H$1:$K$25,4,0)</f>
        <v>1</v>
      </c>
      <c r="N1103">
        <f t="shared" si="123"/>
        <v>1.9917709999999998E-3</v>
      </c>
      <c r="O1103">
        <f t="shared" si="124"/>
        <v>6.9193100000000001E-4</v>
      </c>
      <c r="P1103">
        <f t="shared" si="125"/>
        <v>2.5255481500000003E-2</v>
      </c>
      <c r="Q1103" t="str">
        <f>VLOOKUP(VLOOKUP(C1103,Mapping!$A$1:$C$17,3,0),Mapping!$E$1:$F$6,2,0)</f>
        <v>Vùng 02</v>
      </c>
    </row>
    <row r="1104" spans="1:17" x14ac:dyDescent="0.3">
      <c r="A1104" s="33">
        <v>44561</v>
      </c>
      <c r="B1104">
        <v>3178</v>
      </c>
      <c r="C1104">
        <v>48</v>
      </c>
      <c r="D1104" s="38" t="s">
        <v>77</v>
      </c>
      <c r="E1104" s="2" t="s">
        <v>41</v>
      </c>
      <c r="F1104">
        <v>1378028</v>
      </c>
      <c r="G1104" s="44">
        <f t="shared" si="119"/>
        <v>44197</v>
      </c>
      <c r="H1104" s="50">
        <f t="shared" si="120"/>
        <v>365</v>
      </c>
      <c r="I1104" s="50">
        <f t="shared" si="121"/>
        <v>40761703.5</v>
      </c>
      <c r="J1104" s="46">
        <v>1116759</v>
      </c>
      <c r="K1104" s="2" t="s">
        <v>34</v>
      </c>
      <c r="L1104" s="52" t="str">
        <f t="shared" si="122"/>
        <v>20211231VND</v>
      </c>
      <c r="M1104">
        <f>VLOOKUP(L1104,Mapping!$H$1:$K$25,4,0)</f>
        <v>1</v>
      </c>
      <c r="N1104">
        <f t="shared" si="123"/>
        <v>1.3780279999999999E-3</v>
      </c>
      <c r="O1104">
        <f t="shared" si="124"/>
        <v>1.1167589999999999E-3</v>
      </c>
      <c r="P1104">
        <f t="shared" si="125"/>
        <v>4.0761703500000003E-2</v>
      </c>
      <c r="Q1104" t="str">
        <f>VLOOKUP(VLOOKUP(C1104,Mapping!$A$1:$C$17,3,0),Mapping!$E$1:$F$6,2,0)</f>
        <v>Vùng 01</v>
      </c>
    </row>
    <row r="1105" spans="1:17" x14ac:dyDescent="0.3">
      <c r="A1105" s="33">
        <v>44561</v>
      </c>
      <c r="B1105">
        <v>3179</v>
      </c>
      <c r="C1105">
        <v>34</v>
      </c>
      <c r="D1105" s="38" t="s">
        <v>77</v>
      </c>
      <c r="E1105" s="2" t="s">
        <v>41</v>
      </c>
      <c r="F1105">
        <v>1297410</v>
      </c>
      <c r="G1105" s="44">
        <f t="shared" si="119"/>
        <v>44197</v>
      </c>
      <c r="H1105" s="50">
        <f t="shared" si="120"/>
        <v>365</v>
      </c>
      <c r="I1105" s="50">
        <f t="shared" si="121"/>
        <v>34780193</v>
      </c>
      <c r="J1105" s="46">
        <v>952882</v>
      </c>
      <c r="K1105" s="2" t="s">
        <v>34</v>
      </c>
      <c r="L1105" s="52" t="str">
        <f t="shared" si="122"/>
        <v>20211231VND</v>
      </c>
      <c r="M1105">
        <f>VLOOKUP(L1105,Mapping!$H$1:$K$25,4,0)</f>
        <v>1</v>
      </c>
      <c r="N1105">
        <f t="shared" si="123"/>
        <v>1.2974099999999999E-3</v>
      </c>
      <c r="O1105">
        <f t="shared" si="124"/>
        <v>9.5288199999999995E-4</v>
      </c>
      <c r="P1105">
        <f t="shared" si="125"/>
        <v>3.4780193000000001E-2</v>
      </c>
      <c r="Q1105" t="str">
        <f>VLOOKUP(VLOOKUP(C1105,Mapping!$A$1:$C$17,3,0),Mapping!$E$1:$F$6,2,0)</f>
        <v>Vùng 02</v>
      </c>
    </row>
    <row r="1106" spans="1:17" x14ac:dyDescent="0.3">
      <c r="A1106" s="33">
        <v>44561</v>
      </c>
      <c r="B1106">
        <v>3181</v>
      </c>
      <c r="C1106">
        <v>12</v>
      </c>
      <c r="D1106" s="38" t="s">
        <v>77</v>
      </c>
      <c r="E1106" s="2" t="s">
        <v>41</v>
      </c>
      <c r="F1106">
        <v>1338015</v>
      </c>
      <c r="G1106" s="44">
        <f t="shared" si="119"/>
        <v>44197</v>
      </c>
      <c r="H1106" s="50">
        <f t="shared" si="120"/>
        <v>365</v>
      </c>
      <c r="I1106" s="50">
        <f t="shared" si="121"/>
        <v>66186362.5</v>
      </c>
      <c r="J1106" s="46">
        <v>1813325</v>
      </c>
      <c r="K1106" s="2" t="s">
        <v>34</v>
      </c>
      <c r="L1106" s="52" t="str">
        <f t="shared" si="122"/>
        <v>20211231VND</v>
      </c>
      <c r="M1106">
        <f>VLOOKUP(L1106,Mapping!$H$1:$K$25,4,0)</f>
        <v>1</v>
      </c>
      <c r="N1106">
        <f t="shared" si="123"/>
        <v>1.3380149999999999E-3</v>
      </c>
      <c r="O1106">
        <f t="shared" si="124"/>
        <v>1.813325E-3</v>
      </c>
      <c r="P1106">
        <f t="shared" si="125"/>
        <v>6.6186362499999998E-2</v>
      </c>
      <c r="Q1106" t="str">
        <f>VLOOKUP(VLOOKUP(C1106,Mapping!$A$1:$C$17,3,0),Mapping!$E$1:$F$6,2,0)</f>
        <v>Vùng 03</v>
      </c>
    </row>
    <row r="1107" spans="1:17" x14ac:dyDescent="0.3">
      <c r="A1107" s="33">
        <v>44561</v>
      </c>
      <c r="B1107">
        <v>3181</v>
      </c>
      <c r="C1107">
        <v>16</v>
      </c>
      <c r="D1107" s="38" t="s">
        <v>77</v>
      </c>
      <c r="E1107" s="2" t="s">
        <v>41</v>
      </c>
      <c r="F1107">
        <v>1278033</v>
      </c>
      <c r="G1107" s="44">
        <f t="shared" si="119"/>
        <v>44197</v>
      </c>
      <c r="H1107" s="50">
        <f t="shared" si="120"/>
        <v>365</v>
      </c>
      <c r="I1107" s="50">
        <f t="shared" si="121"/>
        <v>45807938</v>
      </c>
      <c r="J1107" s="46">
        <v>1255012</v>
      </c>
      <c r="K1107" s="2" t="s">
        <v>34</v>
      </c>
      <c r="L1107" s="52" t="str">
        <f t="shared" si="122"/>
        <v>20211231VND</v>
      </c>
      <c r="M1107">
        <f>VLOOKUP(L1107,Mapping!$H$1:$K$25,4,0)</f>
        <v>1</v>
      </c>
      <c r="N1107">
        <f t="shared" si="123"/>
        <v>1.278033E-3</v>
      </c>
      <c r="O1107">
        <f t="shared" si="124"/>
        <v>1.255012E-3</v>
      </c>
      <c r="P1107">
        <f t="shared" si="125"/>
        <v>4.5807937999999999E-2</v>
      </c>
      <c r="Q1107" t="str">
        <f>VLOOKUP(VLOOKUP(C1107,Mapping!$A$1:$C$17,3,0),Mapping!$E$1:$F$6,2,0)</f>
        <v>Vùng 01</v>
      </c>
    </row>
    <row r="1108" spans="1:17" x14ac:dyDescent="0.3">
      <c r="A1108" s="33">
        <v>44561</v>
      </c>
      <c r="B1108">
        <v>3183</v>
      </c>
      <c r="C1108">
        <v>41</v>
      </c>
      <c r="D1108" s="38" t="s">
        <v>77</v>
      </c>
      <c r="E1108" s="2" t="s">
        <v>41</v>
      </c>
      <c r="F1108">
        <v>1715316</v>
      </c>
      <c r="G1108" s="44">
        <f t="shared" si="119"/>
        <v>44197</v>
      </c>
      <c r="H1108" s="50">
        <f t="shared" si="120"/>
        <v>365</v>
      </c>
      <c r="I1108" s="50">
        <f t="shared" si="121"/>
        <v>60060458.000000007</v>
      </c>
      <c r="J1108" s="46">
        <v>1645492</v>
      </c>
      <c r="K1108" s="2" t="s">
        <v>34</v>
      </c>
      <c r="L1108" s="52" t="str">
        <f t="shared" si="122"/>
        <v>20211231VND</v>
      </c>
      <c r="M1108">
        <f>VLOOKUP(L1108,Mapping!$H$1:$K$25,4,0)</f>
        <v>1</v>
      </c>
      <c r="N1108">
        <f t="shared" si="123"/>
        <v>1.7153159999999999E-3</v>
      </c>
      <c r="O1108">
        <f t="shared" si="124"/>
        <v>1.6454919999999999E-3</v>
      </c>
      <c r="P1108">
        <f t="shared" si="125"/>
        <v>6.0060458000000004E-2</v>
      </c>
      <c r="Q1108" t="str">
        <f>VLOOKUP(VLOOKUP(C1108,Mapping!$A$1:$C$17,3,0),Mapping!$E$1:$F$6,2,0)</f>
        <v>Vùng 05</v>
      </c>
    </row>
    <row r="1109" spans="1:17" x14ac:dyDescent="0.3">
      <c r="A1109" s="33">
        <v>44561</v>
      </c>
      <c r="B1109">
        <v>3189</v>
      </c>
      <c r="C1109">
        <v>16</v>
      </c>
      <c r="D1109" s="38" t="s">
        <v>77</v>
      </c>
      <c r="E1109" s="2" t="s">
        <v>41</v>
      </c>
      <c r="F1109">
        <v>1042737</v>
      </c>
      <c r="G1109" s="44">
        <f t="shared" si="119"/>
        <v>44197</v>
      </c>
      <c r="H1109" s="50">
        <f t="shared" si="120"/>
        <v>365</v>
      </c>
      <c r="I1109" s="50">
        <f t="shared" si="121"/>
        <v>2783745.5</v>
      </c>
      <c r="J1109" s="46">
        <v>76267</v>
      </c>
      <c r="K1109" s="2" t="s">
        <v>34</v>
      </c>
      <c r="L1109" s="52" t="str">
        <f t="shared" si="122"/>
        <v>20211231VND</v>
      </c>
      <c r="M1109">
        <f>VLOOKUP(L1109,Mapping!$H$1:$K$25,4,0)</f>
        <v>1</v>
      </c>
      <c r="N1109">
        <f t="shared" si="123"/>
        <v>1.042737E-3</v>
      </c>
      <c r="O1109">
        <f t="shared" si="124"/>
        <v>7.6266999999999993E-5</v>
      </c>
      <c r="P1109">
        <f t="shared" si="125"/>
        <v>2.7837455E-3</v>
      </c>
      <c r="Q1109" t="str">
        <f>VLOOKUP(VLOOKUP(C1109,Mapping!$A$1:$C$17,3,0),Mapping!$E$1:$F$6,2,0)</f>
        <v>Vùng 01</v>
      </c>
    </row>
    <row r="1110" spans="1:17" x14ac:dyDescent="0.3">
      <c r="A1110" s="33">
        <v>44561</v>
      </c>
      <c r="B1110">
        <v>3191</v>
      </c>
      <c r="C1110">
        <v>23</v>
      </c>
      <c r="D1110" s="38" t="s">
        <v>77</v>
      </c>
      <c r="E1110" s="2" t="s">
        <v>41</v>
      </c>
      <c r="F1110">
        <v>1790109</v>
      </c>
      <c r="G1110" s="44">
        <f t="shared" si="119"/>
        <v>44197</v>
      </c>
      <c r="H1110" s="50">
        <f t="shared" si="120"/>
        <v>365</v>
      </c>
      <c r="I1110" s="50">
        <f t="shared" si="121"/>
        <v>709419330132.08398</v>
      </c>
      <c r="J1110" s="46">
        <v>881946</v>
      </c>
      <c r="K1110" s="2" t="s">
        <v>35</v>
      </c>
      <c r="L1110" s="52" t="str">
        <f t="shared" si="122"/>
        <v>20211231USD</v>
      </c>
      <c r="M1110">
        <f>VLOOKUP(L1110,Mapping!$H$1:$K$25,4,0)</f>
        <v>22037.795999999998</v>
      </c>
      <c r="N1110">
        <f t="shared" si="123"/>
        <v>39.450056959763998</v>
      </c>
      <c r="O1110">
        <f t="shared" si="124"/>
        <v>19.436146031015998</v>
      </c>
      <c r="P1110">
        <f t="shared" si="125"/>
        <v>709.41933013208393</v>
      </c>
      <c r="Q1110" t="str">
        <f>VLOOKUP(VLOOKUP(C1110,Mapping!$A$1:$C$17,3,0),Mapping!$E$1:$F$6,2,0)</f>
        <v>Vùng 02</v>
      </c>
    </row>
    <row r="1111" spans="1:17" x14ac:dyDescent="0.3">
      <c r="A1111" s="33">
        <v>44561</v>
      </c>
      <c r="B1111">
        <v>3191</v>
      </c>
      <c r="C1111">
        <v>48</v>
      </c>
      <c r="D1111" s="38" t="s">
        <v>77</v>
      </c>
      <c r="E1111" s="2" t="s">
        <v>41</v>
      </c>
      <c r="F1111">
        <v>948653</v>
      </c>
      <c r="G1111" s="44">
        <f t="shared" si="119"/>
        <v>44197</v>
      </c>
      <c r="H1111" s="50">
        <f t="shared" si="120"/>
        <v>365</v>
      </c>
      <c r="I1111" s="50">
        <f t="shared" si="121"/>
        <v>67009145.500000007</v>
      </c>
      <c r="J1111" s="46">
        <v>1835867</v>
      </c>
      <c r="K1111" s="2" t="s">
        <v>34</v>
      </c>
      <c r="L1111" s="52" t="str">
        <f t="shared" si="122"/>
        <v>20211231VND</v>
      </c>
      <c r="M1111">
        <f>VLOOKUP(L1111,Mapping!$H$1:$K$25,4,0)</f>
        <v>1</v>
      </c>
      <c r="N1111">
        <f t="shared" si="123"/>
        <v>9.4865300000000004E-4</v>
      </c>
      <c r="O1111">
        <f t="shared" si="124"/>
        <v>1.8358669999999999E-3</v>
      </c>
      <c r="P1111">
        <f t="shared" si="125"/>
        <v>6.7009145500000006E-2</v>
      </c>
      <c r="Q1111" t="str">
        <f>VLOOKUP(VLOOKUP(C1111,Mapping!$A$1:$C$17,3,0),Mapping!$E$1:$F$6,2,0)</f>
        <v>Vùng 01</v>
      </c>
    </row>
    <row r="1112" spans="1:17" x14ac:dyDescent="0.3">
      <c r="A1112" s="33">
        <v>44561</v>
      </c>
      <c r="B1112">
        <v>3193</v>
      </c>
      <c r="C1112">
        <v>34</v>
      </c>
      <c r="D1112" s="38" t="s">
        <v>77</v>
      </c>
      <c r="E1112" s="2" t="s">
        <v>41</v>
      </c>
      <c r="F1112">
        <v>35985</v>
      </c>
      <c r="G1112" s="44">
        <f t="shared" si="119"/>
        <v>44197</v>
      </c>
      <c r="H1112" s="50">
        <f t="shared" si="120"/>
        <v>365</v>
      </c>
      <c r="I1112" s="50">
        <f t="shared" si="121"/>
        <v>42289849</v>
      </c>
      <c r="J1112" s="46">
        <v>1158626</v>
      </c>
      <c r="K1112" s="2" t="s">
        <v>34</v>
      </c>
      <c r="L1112" s="52" t="str">
        <f t="shared" si="122"/>
        <v>20211231VND</v>
      </c>
      <c r="M1112">
        <f>VLOOKUP(L1112,Mapping!$H$1:$K$25,4,0)</f>
        <v>1</v>
      </c>
      <c r="N1112">
        <f t="shared" si="123"/>
        <v>3.5985000000000002E-5</v>
      </c>
      <c r="O1112">
        <f t="shared" si="124"/>
        <v>1.1586260000000001E-3</v>
      </c>
      <c r="P1112">
        <f t="shared" si="125"/>
        <v>4.2289848999999997E-2</v>
      </c>
      <c r="Q1112" t="str">
        <f>VLOOKUP(VLOOKUP(C1112,Mapping!$A$1:$C$17,3,0),Mapping!$E$1:$F$6,2,0)</f>
        <v>Vùng 02</v>
      </c>
    </row>
    <row r="1113" spans="1:17" x14ac:dyDescent="0.3">
      <c r="A1113" s="33">
        <v>44561</v>
      </c>
      <c r="B1113">
        <v>3193</v>
      </c>
      <c r="C1113">
        <v>34</v>
      </c>
      <c r="D1113" s="38" t="s">
        <v>77</v>
      </c>
      <c r="E1113" s="2" t="s">
        <v>41</v>
      </c>
      <c r="F1113">
        <v>1227524</v>
      </c>
      <c r="G1113" s="44">
        <f t="shared" si="119"/>
        <v>44197</v>
      </c>
      <c r="H1113" s="50">
        <f t="shared" si="120"/>
        <v>365</v>
      </c>
      <c r="I1113" s="50">
        <f t="shared" si="121"/>
        <v>52114408.000000007</v>
      </c>
      <c r="J1113" s="46">
        <v>1427792</v>
      </c>
      <c r="K1113" s="2" t="s">
        <v>34</v>
      </c>
      <c r="L1113" s="52" t="str">
        <f t="shared" si="122"/>
        <v>20211231VND</v>
      </c>
      <c r="M1113">
        <f>VLOOKUP(L1113,Mapping!$H$1:$K$25,4,0)</f>
        <v>1</v>
      </c>
      <c r="N1113">
        <f t="shared" si="123"/>
        <v>1.227524E-3</v>
      </c>
      <c r="O1113">
        <f t="shared" si="124"/>
        <v>1.427792E-3</v>
      </c>
      <c r="P1113">
        <f t="shared" si="125"/>
        <v>5.2114408000000008E-2</v>
      </c>
      <c r="Q1113" t="str">
        <f>VLOOKUP(VLOOKUP(C1113,Mapping!$A$1:$C$17,3,0),Mapping!$E$1:$F$6,2,0)</f>
        <v>Vùng 02</v>
      </c>
    </row>
    <row r="1114" spans="1:17" x14ac:dyDescent="0.3">
      <c r="A1114" s="33">
        <v>44561</v>
      </c>
      <c r="B1114">
        <v>3193</v>
      </c>
      <c r="C1114">
        <v>45</v>
      </c>
      <c r="D1114" s="38" t="s">
        <v>77</v>
      </c>
      <c r="E1114" s="2" t="s">
        <v>41</v>
      </c>
      <c r="F1114">
        <v>129452</v>
      </c>
      <c r="G1114" s="44">
        <f t="shared" si="119"/>
        <v>44197</v>
      </c>
      <c r="H1114" s="50">
        <f t="shared" si="120"/>
        <v>365</v>
      </c>
      <c r="I1114" s="50">
        <f t="shared" si="121"/>
        <v>65198125</v>
      </c>
      <c r="J1114" s="46">
        <v>1786250</v>
      </c>
      <c r="K1114" s="2" t="s">
        <v>34</v>
      </c>
      <c r="L1114" s="52" t="str">
        <f t="shared" si="122"/>
        <v>20211231VND</v>
      </c>
      <c r="M1114">
        <f>VLOOKUP(L1114,Mapping!$H$1:$K$25,4,0)</f>
        <v>1</v>
      </c>
      <c r="N1114">
        <f t="shared" si="123"/>
        <v>1.2945200000000001E-4</v>
      </c>
      <c r="O1114">
        <f t="shared" si="124"/>
        <v>1.7862500000000001E-3</v>
      </c>
      <c r="P1114">
        <f t="shared" si="125"/>
        <v>6.5198124999999996E-2</v>
      </c>
      <c r="Q1114" t="str">
        <f>VLOOKUP(VLOOKUP(C1114,Mapping!$A$1:$C$17,3,0),Mapping!$E$1:$F$6,2,0)</f>
        <v>Vùng 02</v>
      </c>
    </row>
    <row r="1115" spans="1:17" x14ac:dyDescent="0.3">
      <c r="A1115" s="33">
        <v>44561</v>
      </c>
      <c r="B1115">
        <v>3194</v>
      </c>
      <c r="C1115">
        <v>23</v>
      </c>
      <c r="D1115" s="38" t="s">
        <v>77</v>
      </c>
      <c r="E1115" s="2" t="s">
        <v>41</v>
      </c>
      <c r="F1115">
        <v>793944</v>
      </c>
      <c r="G1115" s="44">
        <f t="shared" si="119"/>
        <v>44197</v>
      </c>
      <c r="H1115" s="50">
        <f t="shared" si="120"/>
        <v>365</v>
      </c>
      <c r="I1115" s="50">
        <f t="shared" si="121"/>
        <v>71487549.5</v>
      </c>
      <c r="J1115" s="46">
        <v>1958563</v>
      </c>
      <c r="K1115" s="2" t="s">
        <v>34</v>
      </c>
      <c r="L1115" s="52" t="str">
        <f t="shared" si="122"/>
        <v>20211231VND</v>
      </c>
      <c r="M1115">
        <f>VLOOKUP(L1115,Mapping!$H$1:$K$25,4,0)</f>
        <v>1</v>
      </c>
      <c r="N1115">
        <f t="shared" si="123"/>
        <v>7.9394399999999999E-4</v>
      </c>
      <c r="O1115">
        <f t="shared" si="124"/>
        <v>1.958563E-3</v>
      </c>
      <c r="P1115">
        <f t="shared" si="125"/>
        <v>7.1487549499999997E-2</v>
      </c>
      <c r="Q1115" t="str">
        <f>VLOOKUP(VLOOKUP(C1115,Mapping!$A$1:$C$17,3,0),Mapping!$E$1:$F$6,2,0)</f>
        <v>Vùng 02</v>
      </c>
    </row>
    <row r="1116" spans="1:17" x14ac:dyDescent="0.3">
      <c r="A1116" s="33">
        <v>44561</v>
      </c>
      <c r="B1116">
        <v>3198</v>
      </c>
      <c r="C1116">
        <v>34</v>
      </c>
      <c r="D1116" s="38" t="s">
        <v>77</v>
      </c>
      <c r="E1116" s="2" t="s">
        <v>41</v>
      </c>
      <c r="F1116">
        <v>9019004</v>
      </c>
      <c r="G1116" s="44">
        <f t="shared" si="119"/>
        <v>44197</v>
      </c>
      <c r="H1116" s="50">
        <f t="shared" si="120"/>
        <v>365</v>
      </c>
      <c r="I1116" s="50">
        <f t="shared" si="121"/>
        <v>228076637.5</v>
      </c>
      <c r="J1116" s="46">
        <v>6248675</v>
      </c>
      <c r="K1116" s="2" t="s">
        <v>34</v>
      </c>
      <c r="L1116" s="52" t="str">
        <f t="shared" si="122"/>
        <v>20211231VND</v>
      </c>
      <c r="M1116">
        <f>VLOOKUP(L1116,Mapping!$H$1:$K$25,4,0)</f>
        <v>1</v>
      </c>
      <c r="N1116">
        <f t="shared" si="123"/>
        <v>9.0190040000000006E-3</v>
      </c>
      <c r="O1116">
        <f t="shared" si="124"/>
        <v>6.2486750000000004E-3</v>
      </c>
      <c r="P1116">
        <f t="shared" si="125"/>
        <v>0.22807663750000001</v>
      </c>
      <c r="Q1116" t="str">
        <f>VLOOKUP(VLOOKUP(C1116,Mapping!$A$1:$C$17,3,0),Mapping!$E$1:$F$6,2,0)</f>
        <v>Vùng 02</v>
      </c>
    </row>
    <row r="1117" spans="1:17" x14ac:dyDescent="0.3">
      <c r="A1117" s="33">
        <v>44561</v>
      </c>
      <c r="B1117">
        <v>3199</v>
      </c>
      <c r="C1117">
        <v>45</v>
      </c>
      <c r="D1117" s="38" t="s">
        <v>77</v>
      </c>
      <c r="E1117" s="2" t="s">
        <v>41</v>
      </c>
      <c r="F1117">
        <v>1387831</v>
      </c>
      <c r="G1117" s="44">
        <f t="shared" si="119"/>
        <v>44197</v>
      </c>
      <c r="H1117" s="50">
        <f t="shared" si="120"/>
        <v>365</v>
      </c>
      <c r="I1117" s="50">
        <f t="shared" si="121"/>
        <v>42882645.5</v>
      </c>
      <c r="J1117" s="46">
        <v>1174867</v>
      </c>
      <c r="K1117" s="2" t="s">
        <v>34</v>
      </c>
      <c r="L1117" s="52" t="str">
        <f t="shared" si="122"/>
        <v>20211231VND</v>
      </c>
      <c r="M1117">
        <f>VLOOKUP(L1117,Mapping!$H$1:$K$25,4,0)</f>
        <v>1</v>
      </c>
      <c r="N1117">
        <f t="shared" si="123"/>
        <v>1.387831E-3</v>
      </c>
      <c r="O1117">
        <f t="shared" si="124"/>
        <v>1.174867E-3</v>
      </c>
      <c r="P1117">
        <f t="shared" si="125"/>
        <v>4.2882645499999997E-2</v>
      </c>
      <c r="Q1117" t="str">
        <f>VLOOKUP(VLOOKUP(C1117,Mapping!$A$1:$C$17,3,0),Mapping!$E$1:$F$6,2,0)</f>
        <v>Vùng 02</v>
      </c>
    </row>
    <row r="1118" spans="1:17" x14ac:dyDescent="0.3">
      <c r="A1118" s="33">
        <v>44561</v>
      </c>
      <c r="B1118">
        <v>3199</v>
      </c>
      <c r="C1118">
        <v>31</v>
      </c>
      <c r="D1118" s="38" t="s">
        <v>77</v>
      </c>
      <c r="E1118" s="2" t="s">
        <v>41</v>
      </c>
      <c r="F1118">
        <v>533237</v>
      </c>
      <c r="G1118" s="44">
        <f t="shared" si="119"/>
        <v>44197</v>
      </c>
      <c r="H1118" s="50">
        <f t="shared" si="120"/>
        <v>365</v>
      </c>
      <c r="I1118" s="50">
        <f t="shared" si="121"/>
        <v>22929628.5</v>
      </c>
      <c r="J1118" s="46">
        <v>628209</v>
      </c>
      <c r="K1118" s="2" t="s">
        <v>34</v>
      </c>
      <c r="L1118" s="52" t="str">
        <f t="shared" si="122"/>
        <v>20211231VND</v>
      </c>
      <c r="M1118">
        <f>VLOOKUP(L1118,Mapping!$H$1:$K$25,4,0)</f>
        <v>1</v>
      </c>
      <c r="N1118">
        <f t="shared" si="123"/>
        <v>5.3323699999999999E-4</v>
      </c>
      <c r="O1118">
        <f t="shared" si="124"/>
        <v>6.2820900000000002E-4</v>
      </c>
      <c r="P1118">
        <f t="shared" si="125"/>
        <v>2.29296285E-2</v>
      </c>
      <c r="Q1118" t="str">
        <f>VLOOKUP(VLOOKUP(C1118,Mapping!$A$1:$C$17,3,0),Mapping!$E$1:$F$6,2,0)</f>
        <v>Vùng 03</v>
      </c>
    </row>
    <row r="1119" spans="1:17" x14ac:dyDescent="0.3">
      <c r="A1119" s="33">
        <v>44561</v>
      </c>
      <c r="B1119">
        <v>3201</v>
      </c>
      <c r="C1119">
        <v>25</v>
      </c>
      <c r="D1119" s="38" t="s">
        <v>77</v>
      </c>
      <c r="E1119" s="2" t="s">
        <v>41</v>
      </c>
      <c r="F1119">
        <v>1417510</v>
      </c>
      <c r="G1119" s="44">
        <f t="shared" si="119"/>
        <v>44197</v>
      </c>
      <c r="H1119" s="50">
        <f t="shared" si="120"/>
        <v>365</v>
      </c>
      <c r="I1119" s="50">
        <f t="shared" si="121"/>
        <v>45274454</v>
      </c>
      <c r="J1119" s="46">
        <v>1240396</v>
      </c>
      <c r="K1119" s="2" t="s">
        <v>34</v>
      </c>
      <c r="L1119" s="52" t="str">
        <f t="shared" si="122"/>
        <v>20211231VND</v>
      </c>
      <c r="M1119">
        <f>VLOOKUP(L1119,Mapping!$H$1:$K$25,4,0)</f>
        <v>1</v>
      </c>
      <c r="N1119">
        <f t="shared" si="123"/>
        <v>1.4175100000000001E-3</v>
      </c>
      <c r="O1119">
        <f t="shared" si="124"/>
        <v>1.2403959999999999E-3</v>
      </c>
      <c r="P1119">
        <f t="shared" si="125"/>
        <v>4.5274453999999999E-2</v>
      </c>
      <c r="Q1119" t="str">
        <f>VLOOKUP(VLOOKUP(C1119,Mapping!$A$1:$C$17,3,0),Mapping!$E$1:$F$6,2,0)</f>
        <v>Vùng 01</v>
      </c>
    </row>
    <row r="1120" spans="1:17" x14ac:dyDescent="0.3">
      <c r="A1120" s="33">
        <v>44561</v>
      </c>
      <c r="B1120">
        <v>3202</v>
      </c>
      <c r="C1120">
        <v>48</v>
      </c>
      <c r="D1120" s="38" t="s">
        <v>77</v>
      </c>
      <c r="E1120" s="2" t="s">
        <v>41</v>
      </c>
      <c r="F1120">
        <v>275805</v>
      </c>
      <c r="G1120" s="44">
        <f t="shared" si="119"/>
        <v>44197</v>
      </c>
      <c r="H1120" s="50">
        <f t="shared" si="120"/>
        <v>365</v>
      </c>
      <c r="I1120" s="50">
        <f t="shared" si="121"/>
        <v>6954454.5</v>
      </c>
      <c r="J1120" s="46">
        <v>190533</v>
      </c>
      <c r="K1120" s="2" t="s">
        <v>34</v>
      </c>
      <c r="L1120" s="52" t="str">
        <f t="shared" si="122"/>
        <v>20211231VND</v>
      </c>
      <c r="M1120">
        <f>VLOOKUP(L1120,Mapping!$H$1:$K$25,4,0)</f>
        <v>1</v>
      </c>
      <c r="N1120">
        <f t="shared" si="123"/>
        <v>2.7580500000000001E-4</v>
      </c>
      <c r="O1120">
        <f t="shared" si="124"/>
        <v>1.90533E-4</v>
      </c>
      <c r="P1120">
        <f t="shared" si="125"/>
        <v>6.9544545000000003E-3</v>
      </c>
      <c r="Q1120" t="str">
        <f>VLOOKUP(VLOOKUP(C1120,Mapping!$A$1:$C$17,3,0),Mapping!$E$1:$F$6,2,0)</f>
        <v>Vùng 01</v>
      </c>
    </row>
    <row r="1121" spans="1:17" x14ac:dyDescent="0.3">
      <c r="A1121" s="33">
        <v>44561</v>
      </c>
      <c r="B1121">
        <v>3202</v>
      </c>
      <c r="C1121">
        <v>45</v>
      </c>
      <c r="D1121" s="38" t="s">
        <v>77</v>
      </c>
      <c r="E1121" s="2" t="s">
        <v>41</v>
      </c>
      <c r="F1121">
        <v>602585</v>
      </c>
      <c r="G1121" s="44">
        <f t="shared" si="119"/>
        <v>44197</v>
      </c>
      <c r="H1121" s="50">
        <f t="shared" si="120"/>
        <v>365</v>
      </c>
      <c r="I1121" s="50">
        <f t="shared" si="121"/>
        <v>25901860</v>
      </c>
      <c r="J1121" s="46">
        <v>709640</v>
      </c>
      <c r="K1121" s="2" t="s">
        <v>34</v>
      </c>
      <c r="L1121" s="52" t="str">
        <f t="shared" si="122"/>
        <v>20211231VND</v>
      </c>
      <c r="M1121">
        <f>VLOOKUP(L1121,Mapping!$H$1:$K$25,4,0)</f>
        <v>1</v>
      </c>
      <c r="N1121">
        <f t="shared" si="123"/>
        <v>6.0258499999999999E-4</v>
      </c>
      <c r="O1121">
        <f t="shared" si="124"/>
        <v>7.0963999999999999E-4</v>
      </c>
      <c r="P1121">
        <f t="shared" si="125"/>
        <v>2.5901859999999999E-2</v>
      </c>
      <c r="Q1121" t="str">
        <f>VLOOKUP(VLOOKUP(C1121,Mapping!$A$1:$C$17,3,0),Mapping!$E$1:$F$6,2,0)</f>
        <v>Vùng 02</v>
      </c>
    </row>
    <row r="1122" spans="1:17" x14ac:dyDescent="0.3">
      <c r="A1122" s="33">
        <v>44561</v>
      </c>
      <c r="B1122">
        <v>3203</v>
      </c>
      <c r="C1122">
        <v>11</v>
      </c>
      <c r="D1122" s="38" t="s">
        <v>77</v>
      </c>
      <c r="E1122" s="2" t="s">
        <v>41</v>
      </c>
      <c r="F1122">
        <v>1941548</v>
      </c>
      <c r="G1122" s="44">
        <f t="shared" si="119"/>
        <v>44197</v>
      </c>
      <c r="H1122" s="50">
        <f t="shared" si="120"/>
        <v>365</v>
      </c>
      <c r="I1122" s="50">
        <f t="shared" si="121"/>
        <v>62351125</v>
      </c>
      <c r="J1122" s="46">
        <v>1708250</v>
      </c>
      <c r="K1122" s="2" t="s">
        <v>34</v>
      </c>
      <c r="L1122" s="52" t="str">
        <f t="shared" si="122"/>
        <v>20211231VND</v>
      </c>
      <c r="M1122">
        <f>VLOOKUP(L1122,Mapping!$H$1:$K$25,4,0)</f>
        <v>1</v>
      </c>
      <c r="N1122">
        <f t="shared" si="123"/>
        <v>1.941548E-3</v>
      </c>
      <c r="O1122">
        <f t="shared" si="124"/>
        <v>1.7082499999999999E-3</v>
      </c>
      <c r="P1122">
        <f t="shared" si="125"/>
        <v>6.2351125E-2</v>
      </c>
      <c r="Q1122" t="str">
        <f>VLOOKUP(VLOOKUP(C1122,Mapping!$A$1:$C$17,3,0),Mapping!$E$1:$F$6,2,0)</f>
        <v>Vùng 01</v>
      </c>
    </row>
    <row r="1123" spans="1:17" x14ac:dyDescent="0.3">
      <c r="A1123" s="33">
        <v>44561</v>
      </c>
      <c r="B1123">
        <v>3205</v>
      </c>
      <c r="C1123">
        <v>34</v>
      </c>
      <c r="D1123" s="38" t="s">
        <v>77</v>
      </c>
      <c r="E1123" s="2" t="s">
        <v>41</v>
      </c>
      <c r="F1123">
        <v>1947390</v>
      </c>
      <c r="G1123" s="44">
        <f t="shared" si="119"/>
        <v>44197</v>
      </c>
      <c r="H1123" s="50">
        <f t="shared" si="120"/>
        <v>365</v>
      </c>
      <c r="I1123" s="50">
        <f t="shared" si="121"/>
        <v>319418316513.84595</v>
      </c>
      <c r="J1123" s="46">
        <v>397099</v>
      </c>
      <c r="K1123" s="2" t="s">
        <v>35</v>
      </c>
      <c r="L1123" s="52" t="str">
        <f t="shared" si="122"/>
        <v>20211231USD</v>
      </c>
      <c r="M1123">
        <f>VLOOKUP(L1123,Mapping!$H$1:$K$25,4,0)</f>
        <v>22037.795999999998</v>
      </c>
      <c r="N1123">
        <f t="shared" si="123"/>
        <v>42.916183552439996</v>
      </c>
      <c r="O1123">
        <f t="shared" si="124"/>
        <v>8.7511867538039994</v>
      </c>
      <c r="P1123">
        <f t="shared" si="125"/>
        <v>319.41831651384592</v>
      </c>
      <c r="Q1123" t="str">
        <f>VLOOKUP(VLOOKUP(C1123,Mapping!$A$1:$C$17,3,0),Mapping!$E$1:$F$6,2,0)</f>
        <v>Vùng 02</v>
      </c>
    </row>
    <row r="1124" spans="1:17" x14ac:dyDescent="0.3">
      <c r="A1124" s="33">
        <v>44561</v>
      </c>
      <c r="B1124">
        <v>3205</v>
      </c>
      <c r="C1124">
        <v>48</v>
      </c>
      <c r="D1124" s="38" t="s">
        <v>77</v>
      </c>
      <c r="E1124" s="2" t="s">
        <v>41</v>
      </c>
      <c r="F1124">
        <v>591582</v>
      </c>
      <c r="G1124" s="44">
        <f t="shared" si="119"/>
        <v>44197</v>
      </c>
      <c r="H1124" s="50">
        <f t="shared" si="120"/>
        <v>365</v>
      </c>
      <c r="I1124" s="50">
        <f t="shared" si="121"/>
        <v>12808616.5</v>
      </c>
      <c r="J1124" s="46">
        <v>350921</v>
      </c>
      <c r="K1124" s="2" t="s">
        <v>34</v>
      </c>
      <c r="L1124" s="52" t="str">
        <f t="shared" si="122"/>
        <v>20211231VND</v>
      </c>
      <c r="M1124">
        <f>VLOOKUP(L1124,Mapping!$H$1:$K$25,4,0)</f>
        <v>1</v>
      </c>
      <c r="N1124">
        <f t="shared" si="123"/>
        <v>5.91582E-4</v>
      </c>
      <c r="O1124">
        <f t="shared" si="124"/>
        <v>3.5092100000000002E-4</v>
      </c>
      <c r="P1124">
        <f t="shared" si="125"/>
        <v>1.28086165E-2</v>
      </c>
      <c r="Q1124" t="str">
        <f>VLOOKUP(VLOOKUP(C1124,Mapping!$A$1:$C$17,3,0),Mapping!$E$1:$F$6,2,0)</f>
        <v>Vùng 01</v>
      </c>
    </row>
    <row r="1125" spans="1:17" x14ac:dyDescent="0.3">
      <c r="A1125" s="33">
        <v>44561</v>
      </c>
      <c r="B1125">
        <v>3205</v>
      </c>
      <c r="C1125">
        <v>34</v>
      </c>
      <c r="D1125" s="38" t="s">
        <v>77</v>
      </c>
      <c r="E1125" s="2" t="s">
        <v>41</v>
      </c>
      <c r="F1125">
        <v>797441</v>
      </c>
      <c r="G1125" s="44">
        <f t="shared" si="119"/>
        <v>44197</v>
      </c>
      <c r="H1125" s="50">
        <f t="shared" si="120"/>
        <v>365</v>
      </c>
      <c r="I1125" s="50">
        <f t="shared" si="121"/>
        <v>50109280.500000007</v>
      </c>
      <c r="J1125" s="46">
        <v>1372857</v>
      </c>
      <c r="K1125" s="2" t="s">
        <v>34</v>
      </c>
      <c r="L1125" s="52" t="str">
        <f t="shared" si="122"/>
        <v>20211231VND</v>
      </c>
      <c r="M1125">
        <f>VLOOKUP(L1125,Mapping!$H$1:$K$25,4,0)</f>
        <v>1</v>
      </c>
      <c r="N1125">
        <f t="shared" si="123"/>
        <v>7.9744099999999997E-4</v>
      </c>
      <c r="O1125">
        <f t="shared" si="124"/>
        <v>1.3728569999999999E-3</v>
      </c>
      <c r="P1125">
        <f t="shared" si="125"/>
        <v>5.0109280500000006E-2</v>
      </c>
      <c r="Q1125" t="str">
        <f>VLOOKUP(VLOOKUP(C1125,Mapping!$A$1:$C$17,3,0),Mapping!$E$1:$F$6,2,0)</f>
        <v>Vùng 02</v>
      </c>
    </row>
    <row r="1126" spans="1:17" x14ac:dyDescent="0.3">
      <c r="A1126" s="33">
        <v>44561</v>
      </c>
      <c r="B1126">
        <v>3205</v>
      </c>
      <c r="C1126">
        <v>34</v>
      </c>
      <c r="D1126" s="38" t="s">
        <v>77</v>
      </c>
      <c r="E1126" s="2" t="s">
        <v>41</v>
      </c>
      <c r="F1126">
        <v>7403683</v>
      </c>
      <c r="G1126" s="44">
        <f t="shared" si="119"/>
        <v>44197</v>
      </c>
      <c r="H1126" s="50">
        <f t="shared" si="120"/>
        <v>365</v>
      </c>
      <c r="I1126" s="50">
        <f t="shared" si="121"/>
        <v>242010950.49999997</v>
      </c>
      <c r="J1126" s="46">
        <v>6630437</v>
      </c>
      <c r="K1126" s="2" t="s">
        <v>34</v>
      </c>
      <c r="L1126" s="52" t="str">
        <f t="shared" si="122"/>
        <v>20211231VND</v>
      </c>
      <c r="M1126">
        <f>VLOOKUP(L1126,Mapping!$H$1:$K$25,4,0)</f>
        <v>1</v>
      </c>
      <c r="N1126">
        <f t="shared" si="123"/>
        <v>7.4036830000000003E-3</v>
      </c>
      <c r="O1126">
        <f t="shared" si="124"/>
        <v>6.6304370000000003E-3</v>
      </c>
      <c r="P1126">
        <f t="shared" si="125"/>
        <v>0.24201095049999996</v>
      </c>
      <c r="Q1126" t="str">
        <f>VLOOKUP(VLOOKUP(C1126,Mapping!$A$1:$C$17,3,0),Mapping!$E$1:$F$6,2,0)</f>
        <v>Vùng 02</v>
      </c>
    </row>
    <row r="1127" spans="1:17" x14ac:dyDescent="0.3">
      <c r="A1127" s="33">
        <v>44561</v>
      </c>
      <c r="B1127">
        <v>3206</v>
      </c>
      <c r="C1127">
        <v>26</v>
      </c>
      <c r="D1127" s="38" t="s">
        <v>77</v>
      </c>
      <c r="E1127" s="2" t="s">
        <v>41</v>
      </c>
      <c r="F1127">
        <v>1813169</v>
      </c>
      <c r="G1127" s="44">
        <f t="shared" si="119"/>
        <v>44197</v>
      </c>
      <c r="H1127" s="50">
        <f t="shared" si="120"/>
        <v>365</v>
      </c>
      <c r="I1127" s="50">
        <f t="shared" si="121"/>
        <v>59132190</v>
      </c>
      <c r="J1127" s="46">
        <v>1620060</v>
      </c>
      <c r="K1127" s="2" t="s">
        <v>34</v>
      </c>
      <c r="L1127" s="52" t="str">
        <f t="shared" si="122"/>
        <v>20211231VND</v>
      </c>
      <c r="M1127">
        <f>VLOOKUP(L1127,Mapping!$H$1:$K$25,4,0)</f>
        <v>1</v>
      </c>
      <c r="N1127">
        <f t="shared" si="123"/>
        <v>1.8131689999999999E-3</v>
      </c>
      <c r="O1127">
        <f t="shared" si="124"/>
        <v>1.62006E-3</v>
      </c>
      <c r="P1127">
        <f t="shared" si="125"/>
        <v>5.9132190000000001E-2</v>
      </c>
      <c r="Q1127" t="str">
        <f>VLOOKUP(VLOOKUP(C1127,Mapping!$A$1:$C$17,3,0),Mapping!$E$1:$F$6,2,0)</f>
        <v>Vùng 04</v>
      </c>
    </row>
    <row r="1128" spans="1:17" x14ac:dyDescent="0.3">
      <c r="A1128" s="33">
        <v>44561</v>
      </c>
      <c r="B1128">
        <v>3209</v>
      </c>
      <c r="C1128">
        <v>34</v>
      </c>
      <c r="D1128" s="38" t="s">
        <v>77</v>
      </c>
      <c r="E1128" s="2" t="s">
        <v>41</v>
      </c>
      <c r="F1128">
        <v>1712321</v>
      </c>
      <c r="G1128" s="44">
        <f t="shared" si="119"/>
        <v>44197</v>
      </c>
      <c r="H1128" s="50">
        <f t="shared" si="120"/>
        <v>365</v>
      </c>
      <c r="I1128" s="50">
        <f t="shared" si="121"/>
        <v>15165604</v>
      </c>
      <c r="J1128" s="46">
        <v>415496</v>
      </c>
      <c r="K1128" s="2" t="s">
        <v>34</v>
      </c>
      <c r="L1128" s="52" t="str">
        <f t="shared" si="122"/>
        <v>20211231VND</v>
      </c>
      <c r="M1128">
        <f>VLOOKUP(L1128,Mapping!$H$1:$K$25,4,0)</f>
        <v>1</v>
      </c>
      <c r="N1128">
        <f t="shared" si="123"/>
        <v>1.7123209999999999E-3</v>
      </c>
      <c r="O1128">
        <f t="shared" si="124"/>
        <v>4.1549600000000001E-4</v>
      </c>
      <c r="P1128">
        <f t="shared" si="125"/>
        <v>1.5165603999999999E-2</v>
      </c>
      <c r="Q1128" t="str">
        <f>VLOOKUP(VLOOKUP(C1128,Mapping!$A$1:$C$17,3,0),Mapping!$E$1:$F$6,2,0)</f>
        <v>Vùng 02</v>
      </c>
    </row>
    <row r="1129" spans="1:17" x14ac:dyDescent="0.3">
      <c r="A1129" s="33">
        <v>44561</v>
      </c>
      <c r="B1129">
        <v>3210</v>
      </c>
      <c r="C1129">
        <v>34</v>
      </c>
      <c r="D1129" s="38" t="s">
        <v>77</v>
      </c>
      <c r="E1129" s="2" t="s">
        <v>41</v>
      </c>
      <c r="F1129">
        <v>1242896</v>
      </c>
      <c r="G1129" s="44">
        <f t="shared" si="119"/>
        <v>44197</v>
      </c>
      <c r="H1129" s="50">
        <f t="shared" si="120"/>
        <v>365</v>
      </c>
      <c r="I1129" s="50">
        <f t="shared" si="121"/>
        <v>31007625.999999996</v>
      </c>
      <c r="J1129" s="46">
        <v>849524</v>
      </c>
      <c r="K1129" s="2" t="s">
        <v>34</v>
      </c>
      <c r="L1129" s="52" t="str">
        <f t="shared" si="122"/>
        <v>20211231VND</v>
      </c>
      <c r="M1129">
        <f>VLOOKUP(L1129,Mapping!$H$1:$K$25,4,0)</f>
        <v>1</v>
      </c>
      <c r="N1129">
        <f t="shared" si="123"/>
        <v>1.2428960000000001E-3</v>
      </c>
      <c r="O1129">
        <f t="shared" si="124"/>
        <v>8.4952400000000005E-4</v>
      </c>
      <c r="P1129">
        <f t="shared" si="125"/>
        <v>3.1007625999999996E-2</v>
      </c>
      <c r="Q1129" t="str">
        <f>VLOOKUP(VLOOKUP(C1129,Mapping!$A$1:$C$17,3,0),Mapping!$E$1:$F$6,2,0)</f>
        <v>Vùng 02</v>
      </c>
    </row>
    <row r="1130" spans="1:17" x14ac:dyDescent="0.3">
      <c r="A1130" s="33">
        <v>44561</v>
      </c>
      <c r="B1130">
        <v>3210</v>
      </c>
      <c r="C1130">
        <v>25</v>
      </c>
      <c r="D1130" s="38" t="s">
        <v>77</v>
      </c>
      <c r="E1130" s="2" t="s">
        <v>41</v>
      </c>
      <c r="F1130">
        <v>1788141</v>
      </c>
      <c r="G1130" s="44">
        <f t="shared" si="119"/>
        <v>44197</v>
      </c>
      <c r="H1130" s="50">
        <f t="shared" si="120"/>
        <v>365</v>
      </c>
      <c r="I1130" s="50">
        <f t="shared" si="121"/>
        <v>42308172</v>
      </c>
      <c r="J1130" s="46">
        <v>1159128</v>
      </c>
      <c r="K1130" s="2" t="s">
        <v>34</v>
      </c>
      <c r="L1130" s="52" t="str">
        <f t="shared" si="122"/>
        <v>20211231VND</v>
      </c>
      <c r="M1130">
        <f>VLOOKUP(L1130,Mapping!$H$1:$K$25,4,0)</f>
        <v>1</v>
      </c>
      <c r="N1130">
        <f t="shared" si="123"/>
        <v>1.788141E-3</v>
      </c>
      <c r="O1130">
        <f t="shared" si="124"/>
        <v>1.1591279999999999E-3</v>
      </c>
      <c r="P1130">
        <f t="shared" si="125"/>
        <v>4.2308171999999998E-2</v>
      </c>
      <c r="Q1130" t="str">
        <f>VLOOKUP(VLOOKUP(C1130,Mapping!$A$1:$C$17,3,0),Mapping!$E$1:$F$6,2,0)</f>
        <v>Vùng 01</v>
      </c>
    </row>
    <row r="1131" spans="1:17" x14ac:dyDescent="0.3">
      <c r="A1131" s="33">
        <v>44561</v>
      </c>
      <c r="B1131">
        <v>3211</v>
      </c>
      <c r="C1131">
        <v>34</v>
      </c>
      <c r="D1131" s="38" t="s">
        <v>77</v>
      </c>
      <c r="E1131" s="2" t="s">
        <v>41</v>
      </c>
      <c r="F1131">
        <v>1738220</v>
      </c>
      <c r="G1131" s="44">
        <f t="shared" si="119"/>
        <v>44197</v>
      </c>
      <c r="H1131" s="50">
        <f t="shared" si="120"/>
        <v>365</v>
      </c>
      <c r="I1131" s="50">
        <f t="shared" si="121"/>
        <v>58412629</v>
      </c>
      <c r="J1131" s="46">
        <v>1600346</v>
      </c>
      <c r="K1131" s="2" t="s">
        <v>34</v>
      </c>
      <c r="L1131" s="52" t="str">
        <f t="shared" si="122"/>
        <v>20211231VND</v>
      </c>
      <c r="M1131">
        <f>VLOOKUP(L1131,Mapping!$H$1:$K$25,4,0)</f>
        <v>1</v>
      </c>
      <c r="N1131">
        <f t="shared" si="123"/>
        <v>1.73822E-3</v>
      </c>
      <c r="O1131">
        <f t="shared" si="124"/>
        <v>1.6003460000000001E-3</v>
      </c>
      <c r="P1131">
        <f t="shared" si="125"/>
        <v>5.8412629000000001E-2</v>
      </c>
      <c r="Q1131" t="str">
        <f>VLOOKUP(VLOOKUP(C1131,Mapping!$A$1:$C$17,3,0),Mapping!$E$1:$F$6,2,0)</f>
        <v>Vùng 02</v>
      </c>
    </row>
    <row r="1132" spans="1:17" x14ac:dyDescent="0.3">
      <c r="A1132" s="33">
        <v>44561</v>
      </c>
      <c r="B1132">
        <v>3212</v>
      </c>
      <c r="C1132">
        <v>34</v>
      </c>
      <c r="D1132" s="38" t="s">
        <v>77</v>
      </c>
      <c r="E1132" s="2" t="s">
        <v>41</v>
      </c>
      <c r="F1132">
        <v>62682</v>
      </c>
      <c r="G1132" s="44">
        <f t="shared" si="119"/>
        <v>44197</v>
      </c>
      <c r="H1132" s="50">
        <f t="shared" si="120"/>
        <v>365</v>
      </c>
      <c r="I1132" s="50">
        <f t="shared" si="121"/>
        <v>12203045</v>
      </c>
      <c r="J1132" s="46">
        <v>334330</v>
      </c>
      <c r="K1132" s="2" t="s">
        <v>34</v>
      </c>
      <c r="L1132" s="52" t="str">
        <f t="shared" si="122"/>
        <v>20211231VND</v>
      </c>
      <c r="M1132">
        <f>VLOOKUP(L1132,Mapping!$H$1:$K$25,4,0)</f>
        <v>1</v>
      </c>
      <c r="N1132">
        <f t="shared" si="123"/>
        <v>6.2681999999999994E-5</v>
      </c>
      <c r="O1132">
        <f t="shared" si="124"/>
        <v>3.3432999999999998E-4</v>
      </c>
      <c r="P1132">
        <f t="shared" si="125"/>
        <v>1.2203044999999999E-2</v>
      </c>
      <c r="Q1132" t="str">
        <f>VLOOKUP(VLOOKUP(C1132,Mapping!$A$1:$C$17,3,0),Mapping!$E$1:$F$6,2,0)</f>
        <v>Vùng 02</v>
      </c>
    </row>
    <row r="1133" spans="1:17" x14ac:dyDescent="0.3">
      <c r="A1133" s="33">
        <v>44561</v>
      </c>
      <c r="B1133">
        <v>3216</v>
      </c>
      <c r="C1133">
        <v>34</v>
      </c>
      <c r="D1133" s="38" t="s">
        <v>77</v>
      </c>
      <c r="E1133" s="2" t="s">
        <v>41</v>
      </c>
      <c r="F1133">
        <v>1634987</v>
      </c>
      <c r="G1133" s="44">
        <f t="shared" si="119"/>
        <v>44197</v>
      </c>
      <c r="H1133" s="50">
        <f t="shared" si="120"/>
        <v>365</v>
      </c>
      <c r="I1133" s="50">
        <f t="shared" si="121"/>
        <v>13442986.5</v>
      </c>
      <c r="J1133" s="46">
        <v>368301</v>
      </c>
      <c r="K1133" s="2" t="s">
        <v>34</v>
      </c>
      <c r="L1133" s="52" t="str">
        <f t="shared" si="122"/>
        <v>20211231VND</v>
      </c>
      <c r="M1133">
        <f>VLOOKUP(L1133,Mapping!$H$1:$K$25,4,0)</f>
        <v>1</v>
      </c>
      <c r="N1133">
        <f t="shared" si="123"/>
        <v>1.6349870000000001E-3</v>
      </c>
      <c r="O1133">
        <f t="shared" si="124"/>
        <v>3.6830100000000002E-4</v>
      </c>
      <c r="P1133">
        <f t="shared" si="125"/>
        <v>1.34429865E-2</v>
      </c>
      <c r="Q1133" t="str">
        <f>VLOOKUP(VLOOKUP(C1133,Mapping!$A$1:$C$17,3,0),Mapping!$E$1:$F$6,2,0)</f>
        <v>Vùng 02</v>
      </c>
    </row>
    <row r="1134" spans="1:17" x14ac:dyDescent="0.3">
      <c r="A1134" s="33">
        <v>44561</v>
      </c>
      <c r="B1134">
        <v>3217</v>
      </c>
      <c r="C1134">
        <v>34</v>
      </c>
      <c r="D1134" s="38" t="s">
        <v>77</v>
      </c>
      <c r="E1134" s="2" t="s">
        <v>43</v>
      </c>
      <c r="F1134">
        <v>259653</v>
      </c>
      <c r="G1134" s="44">
        <f t="shared" si="119"/>
        <v>44197</v>
      </c>
      <c r="H1134" s="50">
        <f t="shared" si="120"/>
        <v>365</v>
      </c>
      <c r="I1134" s="50">
        <f t="shared" si="121"/>
        <v>2063053</v>
      </c>
      <c r="J1134" s="46">
        <v>56522</v>
      </c>
      <c r="K1134" s="2" t="s">
        <v>34</v>
      </c>
      <c r="L1134" s="52" t="str">
        <f t="shared" si="122"/>
        <v>20211231VND</v>
      </c>
      <c r="M1134">
        <f>VLOOKUP(L1134,Mapping!$H$1:$K$25,4,0)</f>
        <v>1</v>
      </c>
      <c r="N1134">
        <f t="shared" si="123"/>
        <v>2.5965299999999999E-4</v>
      </c>
      <c r="O1134">
        <f t="shared" si="124"/>
        <v>5.6521999999999999E-5</v>
      </c>
      <c r="P1134">
        <f t="shared" si="125"/>
        <v>2.063053E-3</v>
      </c>
      <c r="Q1134" t="str">
        <f>VLOOKUP(VLOOKUP(C1134,Mapping!$A$1:$C$17,3,0),Mapping!$E$1:$F$6,2,0)</f>
        <v>Vùng 02</v>
      </c>
    </row>
    <row r="1135" spans="1:17" x14ac:dyDescent="0.3">
      <c r="A1135" s="33">
        <v>44561</v>
      </c>
      <c r="B1135">
        <v>3217</v>
      </c>
      <c r="C1135">
        <v>34</v>
      </c>
      <c r="D1135" s="38" t="s">
        <v>77</v>
      </c>
      <c r="E1135" s="2" t="s">
        <v>41</v>
      </c>
      <c r="F1135">
        <v>9506628</v>
      </c>
      <c r="G1135" s="44">
        <f t="shared" si="119"/>
        <v>44197</v>
      </c>
      <c r="H1135" s="50">
        <f t="shared" si="120"/>
        <v>365</v>
      </c>
      <c r="I1135" s="50">
        <f t="shared" si="121"/>
        <v>345967002</v>
      </c>
      <c r="J1135" s="46">
        <v>9478548</v>
      </c>
      <c r="K1135" s="2" t="s">
        <v>34</v>
      </c>
      <c r="L1135" s="52" t="str">
        <f t="shared" si="122"/>
        <v>20211231VND</v>
      </c>
      <c r="M1135">
        <f>VLOOKUP(L1135,Mapping!$H$1:$K$25,4,0)</f>
        <v>1</v>
      </c>
      <c r="N1135">
        <f t="shared" si="123"/>
        <v>9.5066279999999996E-3</v>
      </c>
      <c r="O1135">
        <f t="shared" si="124"/>
        <v>9.4785479999999998E-3</v>
      </c>
      <c r="P1135">
        <f t="shared" si="125"/>
        <v>0.34596700200000002</v>
      </c>
      <c r="Q1135" t="str">
        <f>VLOOKUP(VLOOKUP(C1135,Mapping!$A$1:$C$17,3,0),Mapping!$E$1:$F$6,2,0)</f>
        <v>Vùng 02</v>
      </c>
    </row>
    <row r="1136" spans="1:17" x14ac:dyDescent="0.3">
      <c r="A1136" s="33">
        <v>44561</v>
      </c>
      <c r="B1136">
        <v>3217</v>
      </c>
      <c r="C1136">
        <v>34</v>
      </c>
      <c r="D1136" s="38" t="s">
        <v>77</v>
      </c>
      <c r="E1136" s="2" t="s">
        <v>43</v>
      </c>
      <c r="F1136">
        <v>9161171</v>
      </c>
      <c r="G1136" s="44">
        <f t="shared" si="119"/>
        <v>44197</v>
      </c>
      <c r="H1136" s="50">
        <f t="shared" si="120"/>
        <v>365</v>
      </c>
      <c r="I1136" s="50">
        <f t="shared" si="121"/>
        <v>264287812.99999997</v>
      </c>
      <c r="J1136" s="46">
        <v>7240762</v>
      </c>
      <c r="K1136" s="2" t="s">
        <v>34</v>
      </c>
      <c r="L1136" s="52" t="str">
        <f t="shared" si="122"/>
        <v>20211231VND</v>
      </c>
      <c r="M1136">
        <f>VLOOKUP(L1136,Mapping!$H$1:$K$25,4,0)</f>
        <v>1</v>
      </c>
      <c r="N1136">
        <f t="shared" si="123"/>
        <v>9.1611709999999992E-3</v>
      </c>
      <c r="O1136">
        <f t="shared" si="124"/>
        <v>7.2407620000000004E-3</v>
      </c>
      <c r="P1136">
        <f t="shared" si="125"/>
        <v>0.26428781299999998</v>
      </c>
      <c r="Q1136" t="str">
        <f>VLOOKUP(VLOOKUP(C1136,Mapping!$A$1:$C$17,3,0),Mapping!$E$1:$F$6,2,0)</f>
        <v>Vùng 02</v>
      </c>
    </row>
    <row r="1137" spans="1:17" x14ac:dyDescent="0.3">
      <c r="A1137" s="33">
        <v>44561</v>
      </c>
      <c r="B1137">
        <v>3218</v>
      </c>
      <c r="C1137">
        <v>41</v>
      </c>
      <c r="D1137" s="38" t="s">
        <v>77</v>
      </c>
      <c r="E1137" s="2" t="s">
        <v>41</v>
      </c>
      <c r="F1137">
        <v>1770183</v>
      </c>
      <c r="G1137" s="44">
        <f t="shared" si="119"/>
        <v>44197</v>
      </c>
      <c r="H1137" s="50">
        <f t="shared" si="120"/>
        <v>365</v>
      </c>
      <c r="I1137" s="50">
        <f t="shared" si="121"/>
        <v>31534138.499999996</v>
      </c>
      <c r="J1137" s="46">
        <v>863949</v>
      </c>
      <c r="K1137" s="2" t="s">
        <v>34</v>
      </c>
      <c r="L1137" s="52" t="str">
        <f t="shared" si="122"/>
        <v>20211231VND</v>
      </c>
      <c r="M1137">
        <f>VLOOKUP(L1137,Mapping!$H$1:$K$25,4,0)</f>
        <v>1</v>
      </c>
      <c r="N1137">
        <f t="shared" si="123"/>
        <v>1.770183E-3</v>
      </c>
      <c r="O1137">
        <f t="shared" si="124"/>
        <v>8.6394900000000003E-4</v>
      </c>
      <c r="P1137">
        <f t="shared" si="125"/>
        <v>3.1534138499999996E-2</v>
      </c>
      <c r="Q1137" t="str">
        <f>VLOOKUP(VLOOKUP(C1137,Mapping!$A$1:$C$17,3,0),Mapping!$E$1:$F$6,2,0)</f>
        <v>Vùng 05</v>
      </c>
    </row>
    <row r="1138" spans="1:17" x14ac:dyDescent="0.3">
      <c r="A1138" s="33">
        <v>44561</v>
      </c>
      <c r="B1138">
        <v>3220</v>
      </c>
      <c r="C1138">
        <v>34</v>
      </c>
      <c r="D1138" s="38" t="s">
        <v>77</v>
      </c>
      <c r="E1138" s="2" t="s">
        <v>41</v>
      </c>
      <c r="F1138">
        <v>1378425</v>
      </c>
      <c r="G1138" s="44">
        <f t="shared" si="119"/>
        <v>44197</v>
      </c>
      <c r="H1138" s="50">
        <f t="shared" si="120"/>
        <v>365</v>
      </c>
      <c r="I1138" s="50">
        <f t="shared" si="121"/>
        <v>54319373.000000007</v>
      </c>
      <c r="J1138" s="46">
        <v>1488202</v>
      </c>
      <c r="K1138" s="2" t="s">
        <v>34</v>
      </c>
      <c r="L1138" s="52" t="str">
        <f t="shared" si="122"/>
        <v>20211231VND</v>
      </c>
      <c r="M1138">
        <f>VLOOKUP(L1138,Mapping!$H$1:$K$25,4,0)</f>
        <v>1</v>
      </c>
      <c r="N1138">
        <f t="shared" si="123"/>
        <v>1.378425E-3</v>
      </c>
      <c r="O1138">
        <f t="shared" si="124"/>
        <v>1.4882020000000001E-3</v>
      </c>
      <c r="P1138">
        <f t="shared" si="125"/>
        <v>5.4319373000000004E-2</v>
      </c>
      <c r="Q1138" t="str">
        <f>VLOOKUP(VLOOKUP(C1138,Mapping!$A$1:$C$17,3,0),Mapping!$E$1:$F$6,2,0)</f>
        <v>Vùng 02</v>
      </c>
    </row>
    <row r="1139" spans="1:17" x14ac:dyDescent="0.3">
      <c r="A1139" s="33">
        <v>44561</v>
      </c>
      <c r="B1139">
        <v>3221</v>
      </c>
      <c r="C1139">
        <v>34</v>
      </c>
      <c r="D1139" s="38" t="s">
        <v>77</v>
      </c>
      <c r="E1139" s="2" t="s">
        <v>41</v>
      </c>
      <c r="F1139">
        <v>1244367</v>
      </c>
      <c r="G1139" s="44">
        <f t="shared" si="119"/>
        <v>44197</v>
      </c>
      <c r="H1139" s="50">
        <f t="shared" si="120"/>
        <v>365</v>
      </c>
      <c r="I1139" s="50">
        <f t="shared" si="121"/>
        <v>25791557</v>
      </c>
      <c r="J1139" s="46">
        <v>706618</v>
      </c>
      <c r="K1139" s="2" t="s">
        <v>34</v>
      </c>
      <c r="L1139" s="52" t="str">
        <f t="shared" si="122"/>
        <v>20211231VND</v>
      </c>
      <c r="M1139">
        <f>VLOOKUP(L1139,Mapping!$H$1:$K$25,4,0)</f>
        <v>1</v>
      </c>
      <c r="N1139">
        <f t="shared" si="123"/>
        <v>1.2443669999999999E-3</v>
      </c>
      <c r="O1139">
        <f t="shared" si="124"/>
        <v>7.06618E-4</v>
      </c>
      <c r="P1139">
        <f t="shared" si="125"/>
        <v>2.5791557E-2</v>
      </c>
      <c r="Q1139" t="str">
        <f>VLOOKUP(VLOOKUP(C1139,Mapping!$A$1:$C$17,3,0),Mapping!$E$1:$F$6,2,0)</f>
        <v>Vùng 02</v>
      </c>
    </row>
    <row r="1140" spans="1:17" x14ac:dyDescent="0.3">
      <c r="A1140" s="33">
        <v>44561</v>
      </c>
      <c r="B1140">
        <v>3221</v>
      </c>
      <c r="C1140">
        <v>34</v>
      </c>
      <c r="D1140" s="38" t="s">
        <v>77</v>
      </c>
      <c r="E1140" s="2" t="s">
        <v>41</v>
      </c>
      <c r="F1140">
        <v>849853</v>
      </c>
      <c r="G1140" s="44">
        <f t="shared" si="119"/>
        <v>44197</v>
      </c>
      <c r="H1140" s="50">
        <f t="shared" si="120"/>
        <v>365</v>
      </c>
      <c r="I1140" s="50">
        <f t="shared" si="121"/>
        <v>22022676.5</v>
      </c>
      <c r="J1140" s="46">
        <v>603361</v>
      </c>
      <c r="K1140" s="2" t="s">
        <v>34</v>
      </c>
      <c r="L1140" s="52" t="str">
        <f t="shared" si="122"/>
        <v>20211231VND</v>
      </c>
      <c r="M1140">
        <f>VLOOKUP(L1140,Mapping!$H$1:$K$25,4,0)</f>
        <v>1</v>
      </c>
      <c r="N1140">
        <f t="shared" si="123"/>
        <v>8.4985300000000002E-4</v>
      </c>
      <c r="O1140">
        <f t="shared" si="124"/>
        <v>6.0336099999999996E-4</v>
      </c>
      <c r="P1140">
        <f t="shared" si="125"/>
        <v>2.2022676500000001E-2</v>
      </c>
      <c r="Q1140" t="str">
        <f>VLOOKUP(VLOOKUP(C1140,Mapping!$A$1:$C$17,3,0),Mapping!$E$1:$F$6,2,0)</f>
        <v>Vùng 02</v>
      </c>
    </row>
    <row r="1141" spans="1:17" x14ac:dyDescent="0.3">
      <c r="A1141" s="33">
        <v>44561</v>
      </c>
      <c r="B1141">
        <v>3221</v>
      </c>
      <c r="C1141">
        <v>23</v>
      </c>
      <c r="D1141" s="38" t="s">
        <v>77</v>
      </c>
      <c r="E1141" s="2" t="s">
        <v>41</v>
      </c>
      <c r="F1141">
        <v>563625</v>
      </c>
      <c r="G1141" s="44">
        <f t="shared" si="119"/>
        <v>44197</v>
      </c>
      <c r="H1141" s="50">
        <f t="shared" si="120"/>
        <v>365</v>
      </c>
      <c r="I1141" s="50">
        <f t="shared" si="121"/>
        <v>55719805</v>
      </c>
      <c r="J1141" s="46">
        <v>1526570</v>
      </c>
      <c r="K1141" s="2" t="s">
        <v>34</v>
      </c>
      <c r="L1141" s="52" t="str">
        <f t="shared" si="122"/>
        <v>20211231VND</v>
      </c>
      <c r="M1141">
        <f>VLOOKUP(L1141,Mapping!$H$1:$K$25,4,0)</f>
        <v>1</v>
      </c>
      <c r="N1141">
        <f t="shared" si="123"/>
        <v>5.63625E-4</v>
      </c>
      <c r="O1141">
        <f t="shared" si="124"/>
        <v>1.5265700000000001E-3</v>
      </c>
      <c r="P1141">
        <f t="shared" si="125"/>
        <v>5.5719804999999997E-2</v>
      </c>
      <c r="Q1141" t="str">
        <f>VLOOKUP(VLOOKUP(C1141,Mapping!$A$1:$C$17,3,0),Mapping!$E$1:$F$6,2,0)</f>
        <v>Vùng 02</v>
      </c>
    </row>
    <row r="1142" spans="1:17" x14ac:dyDescent="0.3">
      <c r="A1142" s="33">
        <v>44561</v>
      </c>
      <c r="B1142">
        <v>3221</v>
      </c>
      <c r="C1142">
        <v>23</v>
      </c>
      <c r="D1142" s="38" t="s">
        <v>77</v>
      </c>
      <c r="E1142" s="2" t="s">
        <v>41</v>
      </c>
      <c r="F1142">
        <v>43897</v>
      </c>
      <c r="G1142" s="44">
        <f t="shared" si="119"/>
        <v>44197</v>
      </c>
      <c r="H1142" s="50">
        <f t="shared" si="120"/>
        <v>365</v>
      </c>
      <c r="I1142" s="50">
        <f t="shared" si="121"/>
        <v>1229666285513.5559</v>
      </c>
      <c r="J1142" s="46">
        <v>1528714</v>
      </c>
      <c r="K1142" s="2" t="s">
        <v>35</v>
      </c>
      <c r="L1142" s="52" t="str">
        <f t="shared" si="122"/>
        <v>20211231USD</v>
      </c>
      <c r="M1142">
        <f>VLOOKUP(L1142,Mapping!$H$1:$K$25,4,0)</f>
        <v>22037.795999999998</v>
      </c>
      <c r="N1142">
        <f t="shared" si="123"/>
        <v>0.96739313101199997</v>
      </c>
      <c r="O1142">
        <f t="shared" si="124"/>
        <v>33.689487274343996</v>
      </c>
      <c r="P1142">
        <f t="shared" si="125"/>
        <v>1229.666285513556</v>
      </c>
      <c r="Q1142" t="str">
        <f>VLOOKUP(VLOOKUP(C1142,Mapping!$A$1:$C$17,3,0),Mapping!$E$1:$F$6,2,0)</f>
        <v>Vùng 02</v>
      </c>
    </row>
    <row r="1143" spans="1:17" x14ac:dyDescent="0.3">
      <c r="A1143" s="33">
        <v>44561</v>
      </c>
      <c r="B1143">
        <v>3222</v>
      </c>
      <c r="C1143">
        <v>20</v>
      </c>
      <c r="D1143" s="38" t="s">
        <v>77</v>
      </c>
      <c r="E1143" s="2" t="s">
        <v>41</v>
      </c>
      <c r="F1143">
        <v>807571</v>
      </c>
      <c r="G1143" s="44">
        <f t="shared" si="119"/>
        <v>44197</v>
      </c>
      <c r="H1143" s="50">
        <f t="shared" si="120"/>
        <v>365</v>
      </c>
      <c r="I1143" s="50">
        <f t="shared" si="121"/>
        <v>3311462.5</v>
      </c>
      <c r="J1143" s="46">
        <v>90725</v>
      </c>
      <c r="K1143" s="2" t="s">
        <v>34</v>
      </c>
      <c r="L1143" s="52" t="str">
        <f t="shared" si="122"/>
        <v>20211231VND</v>
      </c>
      <c r="M1143">
        <f>VLOOKUP(L1143,Mapping!$H$1:$K$25,4,0)</f>
        <v>1</v>
      </c>
      <c r="N1143">
        <f t="shared" si="123"/>
        <v>8.0757099999999998E-4</v>
      </c>
      <c r="O1143">
        <f t="shared" si="124"/>
        <v>9.0724999999999996E-5</v>
      </c>
      <c r="P1143">
        <f t="shared" si="125"/>
        <v>3.3114625E-3</v>
      </c>
      <c r="Q1143" t="str">
        <f>VLOOKUP(VLOOKUP(C1143,Mapping!$A$1:$C$17,3,0),Mapping!$E$1:$F$6,2,0)</f>
        <v>Vùng 02</v>
      </c>
    </row>
    <row r="1144" spans="1:17" x14ac:dyDescent="0.3">
      <c r="A1144" s="33">
        <v>44561</v>
      </c>
      <c r="B1144">
        <v>3225</v>
      </c>
      <c r="C1144">
        <v>34</v>
      </c>
      <c r="D1144" s="38" t="s">
        <v>77</v>
      </c>
      <c r="E1144" s="2" t="s">
        <v>41</v>
      </c>
      <c r="F1144">
        <v>991642</v>
      </c>
      <c r="G1144" s="44">
        <f t="shared" si="119"/>
        <v>44197</v>
      </c>
      <c r="H1144" s="50">
        <f t="shared" si="120"/>
        <v>365</v>
      </c>
      <c r="I1144" s="50">
        <f t="shared" si="121"/>
        <v>34494982</v>
      </c>
      <c r="J1144" s="46">
        <v>945068</v>
      </c>
      <c r="K1144" s="2" t="s">
        <v>34</v>
      </c>
      <c r="L1144" s="52" t="str">
        <f t="shared" si="122"/>
        <v>20211231VND</v>
      </c>
      <c r="M1144">
        <f>VLOOKUP(L1144,Mapping!$H$1:$K$25,4,0)</f>
        <v>1</v>
      </c>
      <c r="N1144">
        <f t="shared" si="123"/>
        <v>9.9164200000000004E-4</v>
      </c>
      <c r="O1144">
        <f t="shared" si="124"/>
        <v>9.4506799999999997E-4</v>
      </c>
      <c r="P1144">
        <f t="shared" si="125"/>
        <v>3.4494982E-2</v>
      </c>
      <c r="Q1144" t="str">
        <f>VLOOKUP(VLOOKUP(C1144,Mapping!$A$1:$C$17,3,0),Mapping!$E$1:$F$6,2,0)</f>
        <v>Vùng 02</v>
      </c>
    </row>
    <row r="1145" spans="1:17" x14ac:dyDescent="0.3">
      <c r="A1145" s="33">
        <v>44561</v>
      </c>
      <c r="B1145">
        <v>3225</v>
      </c>
      <c r="C1145">
        <v>24</v>
      </c>
      <c r="D1145" s="38" t="s">
        <v>77</v>
      </c>
      <c r="E1145" s="2" t="s">
        <v>41</v>
      </c>
      <c r="F1145">
        <v>1611403</v>
      </c>
      <c r="G1145" s="44">
        <f t="shared" si="119"/>
        <v>44197</v>
      </c>
      <c r="H1145" s="50">
        <f t="shared" si="120"/>
        <v>365</v>
      </c>
      <c r="I1145" s="50">
        <f t="shared" si="121"/>
        <v>9563109.5</v>
      </c>
      <c r="J1145" s="46">
        <v>262003</v>
      </c>
      <c r="K1145" s="2" t="s">
        <v>34</v>
      </c>
      <c r="L1145" s="52" t="str">
        <f t="shared" si="122"/>
        <v>20211231VND</v>
      </c>
      <c r="M1145">
        <f>VLOOKUP(L1145,Mapping!$H$1:$K$25,4,0)</f>
        <v>1</v>
      </c>
      <c r="N1145">
        <f t="shared" si="123"/>
        <v>1.611403E-3</v>
      </c>
      <c r="O1145">
        <f t="shared" si="124"/>
        <v>2.6200300000000002E-4</v>
      </c>
      <c r="P1145">
        <f t="shared" si="125"/>
        <v>9.5631094999999999E-3</v>
      </c>
      <c r="Q1145" t="str">
        <f>VLOOKUP(VLOOKUP(C1145,Mapping!$A$1:$C$17,3,0),Mapping!$E$1:$F$6,2,0)</f>
        <v>Vùng 04</v>
      </c>
    </row>
    <row r="1146" spans="1:17" x14ac:dyDescent="0.3">
      <c r="A1146" s="33">
        <v>44561</v>
      </c>
      <c r="B1146">
        <v>3225</v>
      </c>
      <c r="C1146">
        <v>45</v>
      </c>
      <c r="D1146" s="38" t="s">
        <v>77</v>
      </c>
      <c r="E1146" s="2" t="s">
        <v>41</v>
      </c>
      <c r="F1146">
        <v>1719958</v>
      </c>
      <c r="G1146" s="44">
        <f t="shared" si="119"/>
        <v>44197</v>
      </c>
      <c r="H1146" s="50">
        <f t="shared" si="120"/>
        <v>365</v>
      </c>
      <c r="I1146" s="50">
        <f t="shared" si="121"/>
        <v>5194899</v>
      </c>
      <c r="J1146" s="46">
        <v>142326</v>
      </c>
      <c r="K1146" s="2" t="s">
        <v>34</v>
      </c>
      <c r="L1146" s="52" t="str">
        <f t="shared" si="122"/>
        <v>20211231VND</v>
      </c>
      <c r="M1146">
        <f>VLOOKUP(L1146,Mapping!$H$1:$K$25,4,0)</f>
        <v>1</v>
      </c>
      <c r="N1146">
        <f t="shared" si="123"/>
        <v>1.7199579999999999E-3</v>
      </c>
      <c r="O1146">
        <f t="shared" si="124"/>
        <v>1.4232599999999999E-4</v>
      </c>
      <c r="P1146">
        <f t="shared" si="125"/>
        <v>5.1948990000000002E-3</v>
      </c>
      <c r="Q1146" t="str">
        <f>VLOOKUP(VLOOKUP(C1146,Mapping!$A$1:$C$17,3,0),Mapping!$E$1:$F$6,2,0)</f>
        <v>Vùng 02</v>
      </c>
    </row>
    <row r="1147" spans="1:17" x14ac:dyDescent="0.3">
      <c r="A1147" s="33">
        <v>44561</v>
      </c>
      <c r="B1147">
        <v>3227</v>
      </c>
      <c r="C1147">
        <v>40</v>
      </c>
      <c r="D1147" s="38" t="s">
        <v>77</v>
      </c>
      <c r="E1147" s="2" t="s">
        <v>41</v>
      </c>
      <c r="F1147">
        <v>901036</v>
      </c>
      <c r="G1147" s="44">
        <f t="shared" si="119"/>
        <v>44197</v>
      </c>
      <c r="H1147" s="50">
        <f t="shared" si="120"/>
        <v>365</v>
      </c>
      <c r="I1147" s="50">
        <f t="shared" si="121"/>
        <v>29263619.5</v>
      </c>
      <c r="J1147" s="46">
        <v>801743</v>
      </c>
      <c r="K1147" s="2" t="s">
        <v>34</v>
      </c>
      <c r="L1147" s="52" t="str">
        <f t="shared" si="122"/>
        <v>20211231VND</v>
      </c>
      <c r="M1147">
        <f>VLOOKUP(L1147,Mapping!$H$1:$K$25,4,0)</f>
        <v>1</v>
      </c>
      <c r="N1147">
        <f t="shared" si="123"/>
        <v>9.0103600000000002E-4</v>
      </c>
      <c r="O1147">
        <f t="shared" si="124"/>
        <v>8.0174300000000005E-4</v>
      </c>
      <c r="P1147">
        <f t="shared" si="125"/>
        <v>2.9263619500000001E-2</v>
      </c>
      <c r="Q1147" t="str">
        <f>VLOOKUP(VLOOKUP(C1147,Mapping!$A$1:$C$17,3,0),Mapping!$E$1:$F$6,2,0)</f>
        <v>Vùng 01</v>
      </c>
    </row>
    <row r="1148" spans="1:17" x14ac:dyDescent="0.3">
      <c r="A1148" s="33">
        <v>44561</v>
      </c>
      <c r="B1148">
        <v>3227</v>
      </c>
      <c r="C1148">
        <v>20</v>
      </c>
      <c r="D1148" s="38" t="s">
        <v>77</v>
      </c>
      <c r="E1148" s="2" t="s">
        <v>41</v>
      </c>
      <c r="F1148">
        <v>1685949</v>
      </c>
      <c r="G1148" s="44">
        <f t="shared" si="119"/>
        <v>44197</v>
      </c>
      <c r="H1148" s="50">
        <f t="shared" si="120"/>
        <v>365</v>
      </c>
      <c r="I1148" s="50">
        <f t="shared" si="121"/>
        <v>43905996</v>
      </c>
      <c r="J1148" s="46">
        <v>1202904</v>
      </c>
      <c r="K1148" s="2" t="s">
        <v>34</v>
      </c>
      <c r="L1148" s="52" t="str">
        <f t="shared" si="122"/>
        <v>20211231VND</v>
      </c>
      <c r="M1148">
        <f>VLOOKUP(L1148,Mapping!$H$1:$K$25,4,0)</f>
        <v>1</v>
      </c>
      <c r="N1148">
        <f t="shared" si="123"/>
        <v>1.685949E-3</v>
      </c>
      <c r="O1148">
        <f t="shared" si="124"/>
        <v>1.2029040000000001E-3</v>
      </c>
      <c r="P1148">
        <f t="shared" si="125"/>
        <v>4.3905996000000003E-2</v>
      </c>
      <c r="Q1148" t="str">
        <f>VLOOKUP(VLOOKUP(C1148,Mapping!$A$1:$C$17,3,0),Mapping!$E$1:$F$6,2,0)</f>
        <v>Vùng 02</v>
      </c>
    </row>
    <row r="1149" spans="1:17" x14ac:dyDescent="0.3">
      <c r="A1149" s="33">
        <v>44561</v>
      </c>
      <c r="B1149">
        <v>3228</v>
      </c>
      <c r="C1149">
        <v>23</v>
      </c>
      <c r="D1149" s="38" t="s">
        <v>77</v>
      </c>
      <c r="E1149" s="2" t="s">
        <v>41</v>
      </c>
      <c r="F1149">
        <v>2490177</v>
      </c>
      <c r="G1149" s="44">
        <f t="shared" si="119"/>
        <v>44197</v>
      </c>
      <c r="H1149" s="50">
        <f t="shared" si="120"/>
        <v>365</v>
      </c>
      <c r="I1149" s="50">
        <f t="shared" si="121"/>
        <v>148503863.5</v>
      </c>
      <c r="J1149" s="46">
        <v>4068599</v>
      </c>
      <c r="K1149" s="2" t="s">
        <v>34</v>
      </c>
      <c r="L1149" s="52" t="str">
        <f t="shared" si="122"/>
        <v>20211231VND</v>
      </c>
      <c r="M1149">
        <f>VLOOKUP(L1149,Mapping!$H$1:$K$25,4,0)</f>
        <v>1</v>
      </c>
      <c r="N1149">
        <f t="shared" si="123"/>
        <v>2.4901770000000001E-3</v>
      </c>
      <c r="O1149">
        <f t="shared" si="124"/>
        <v>4.068599E-3</v>
      </c>
      <c r="P1149">
        <f t="shared" si="125"/>
        <v>0.1485038635</v>
      </c>
      <c r="Q1149" t="str">
        <f>VLOOKUP(VLOOKUP(C1149,Mapping!$A$1:$C$17,3,0),Mapping!$E$1:$F$6,2,0)</f>
        <v>Vùng 02</v>
      </c>
    </row>
    <row r="1150" spans="1:17" x14ac:dyDescent="0.3">
      <c r="A1150" s="33">
        <v>44561</v>
      </c>
      <c r="B1150">
        <v>3228</v>
      </c>
      <c r="C1150">
        <v>23</v>
      </c>
      <c r="D1150" s="38" t="s">
        <v>77</v>
      </c>
      <c r="E1150" s="2" t="s">
        <v>41</v>
      </c>
      <c r="F1150">
        <v>585347</v>
      </c>
      <c r="G1150" s="44">
        <f t="shared" si="119"/>
        <v>44197</v>
      </c>
      <c r="H1150" s="50">
        <f t="shared" si="120"/>
        <v>365</v>
      </c>
      <c r="I1150" s="50">
        <f t="shared" si="121"/>
        <v>27638712.5</v>
      </c>
      <c r="J1150" s="46">
        <v>757225</v>
      </c>
      <c r="K1150" s="2" t="s">
        <v>34</v>
      </c>
      <c r="L1150" s="52" t="str">
        <f t="shared" si="122"/>
        <v>20211231VND</v>
      </c>
      <c r="M1150">
        <f>VLOOKUP(L1150,Mapping!$H$1:$K$25,4,0)</f>
        <v>1</v>
      </c>
      <c r="N1150">
        <f t="shared" si="123"/>
        <v>5.8534699999999995E-4</v>
      </c>
      <c r="O1150">
        <f t="shared" si="124"/>
        <v>7.5722500000000004E-4</v>
      </c>
      <c r="P1150">
        <f t="shared" si="125"/>
        <v>2.7638712499999999E-2</v>
      </c>
      <c r="Q1150" t="str">
        <f>VLOOKUP(VLOOKUP(C1150,Mapping!$A$1:$C$17,3,0),Mapping!$E$1:$F$6,2,0)</f>
        <v>Vùng 02</v>
      </c>
    </row>
    <row r="1151" spans="1:17" x14ac:dyDescent="0.3">
      <c r="A1151" s="33">
        <v>44561</v>
      </c>
      <c r="B1151">
        <v>3229</v>
      </c>
      <c r="C1151">
        <v>45</v>
      </c>
      <c r="D1151" s="38" t="s">
        <v>77</v>
      </c>
      <c r="E1151" s="2" t="s">
        <v>41</v>
      </c>
      <c r="F1151">
        <v>8201010</v>
      </c>
      <c r="G1151" s="44">
        <f t="shared" si="119"/>
        <v>44197</v>
      </c>
      <c r="H1151" s="50">
        <f t="shared" si="120"/>
        <v>365</v>
      </c>
      <c r="I1151" s="50">
        <f t="shared" si="121"/>
        <v>303259155</v>
      </c>
      <c r="J1151" s="46">
        <v>8308470</v>
      </c>
      <c r="K1151" s="2" t="s">
        <v>34</v>
      </c>
      <c r="L1151" s="52" t="str">
        <f t="shared" si="122"/>
        <v>20211231VND</v>
      </c>
      <c r="M1151">
        <f>VLOOKUP(L1151,Mapping!$H$1:$K$25,4,0)</f>
        <v>1</v>
      </c>
      <c r="N1151">
        <f t="shared" si="123"/>
        <v>8.2010099999999999E-3</v>
      </c>
      <c r="O1151">
        <f t="shared" si="124"/>
        <v>8.3084700000000001E-3</v>
      </c>
      <c r="P1151">
        <f t="shared" si="125"/>
        <v>0.303259155</v>
      </c>
      <c r="Q1151" t="str">
        <f>VLOOKUP(VLOOKUP(C1151,Mapping!$A$1:$C$17,3,0),Mapping!$E$1:$F$6,2,0)</f>
        <v>Vùng 02</v>
      </c>
    </row>
    <row r="1152" spans="1:17" x14ac:dyDescent="0.3">
      <c r="A1152" s="33">
        <v>44561</v>
      </c>
      <c r="B1152">
        <v>3229</v>
      </c>
      <c r="C1152">
        <v>45</v>
      </c>
      <c r="D1152" s="38" t="s">
        <v>77</v>
      </c>
      <c r="E1152" s="2" t="s">
        <v>41</v>
      </c>
      <c r="F1152">
        <v>97705</v>
      </c>
      <c r="G1152" s="44">
        <f t="shared" si="119"/>
        <v>44197</v>
      </c>
      <c r="H1152" s="50">
        <f t="shared" si="120"/>
        <v>365</v>
      </c>
      <c r="I1152" s="50">
        <f t="shared" si="121"/>
        <v>360830189092.42792</v>
      </c>
      <c r="J1152" s="46">
        <v>448582</v>
      </c>
      <c r="K1152" s="2" t="s">
        <v>35</v>
      </c>
      <c r="L1152" s="52" t="str">
        <f t="shared" si="122"/>
        <v>20211231USD</v>
      </c>
      <c r="M1152">
        <f>VLOOKUP(L1152,Mapping!$H$1:$K$25,4,0)</f>
        <v>22037.795999999998</v>
      </c>
      <c r="N1152">
        <f t="shared" si="123"/>
        <v>2.1532028581799998</v>
      </c>
      <c r="O1152">
        <f t="shared" si="124"/>
        <v>9.8857586052719988</v>
      </c>
      <c r="P1152">
        <f t="shared" si="125"/>
        <v>360.83018909242793</v>
      </c>
      <c r="Q1152" t="str">
        <f>VLOOKUP(VLOOKUP(C1152,Mapping!$A$1:$C$17,3,0),Mapping!$E$1:$F$6,2,0)</f>
        <v>Vùng 02</v>
      </c>
    </row>
    <row r="1153" spans="1:17" x14ac:dyDescent="0.3">
      <c r="A1153" s="33">
        <v>44561</v>
      </c>
      <c r="B1153">
        <v>3229</v>
      </c>
      <c r="C1153">
        <v>45</v>
      </c>
      <c r="D1153" s="38" t="s">
        <v>77</v>
      </c>
      <c r="E1153" s="2" t="s">
        <v>41</v>
      </c>
      <c r="F1153">
        <v>610931</v>
      </c>
      <c r="G1153" s="44">
        <f t="shared" si="119"/>
        <v>44197</v>
      </c>
      <c r="H1153" s="50">
        <f t="shared" si="120"/>
        <v>365</v>
      </c>
      <c r="I1153" s="50">
        <f t="shared" si="121"/>
        <v>272074949104.06793</v>
      </c>
      <c r="J1153" s="46">
        <v>338242</v>
      </c>
      <c r="K1153" s="2" t="s">
        <v>35</v>
      </c>
      <c r="L1153" s="52" t="str">
        <f t="shared" si="122"/>
        <v>20211231USD</v>
      </c>
      <c r="M1153">
        <f>VLOOKUP(L1153,Mapping!$H$1:$K$25,4,0)</f>
        <v>22037.795999999998</v>
      </c>
      <c r="N1153">
        <f t="shared" si="123"/>
        <v>13.463572748075999</v>
      </c>
      <c r="O1153">
        <f t="shared" si="124"/>
        <v>7.4541081946319991</v>
      </c>
      <c r="P1153">
        <f t="shared" si="125"/>
        <v>272.07494910406791</v>
      </c>
      <c r="Q1153" t="str">
        <f>VLOOKUP(VLOOKUP(C1153,Mapping!$A$1:$C$17,3,0),Mapping!$E$1:$F$6,2,0)</f>
        <v>Vùng 02</v>
      </c>
    </row>
    <row r="1154" spans="1:17" x14ac:dyDescent="0.3">
      <c r="A1154" s="33">
        <v>44561</v>
      </c>
      <c r="B1154">
        <v>3229</v>
      </c>
      <c r="C1154">
        <v>45</v>
      </c>
      <c r="D1154" s="38" t="s">
        <v>77</v>
      </c>
      <c r="E1154" s="2" t="s">
        <v>41</v>
      </c>
      <c r="F1154">
        <v>613896</v>
      </c>
      <c r="G1154" s="44">
        <f t="shared" ref="G1154:G1217" si="126">DATE(YEAR(A1154),1,1)</f>
        <v>44197</v>
      </c>
      <c r="H1154" s="50">
        <f t="shared" ref="H1154:H1217" si="127">DATEDIF(G1154,A1154,"D")+1</f>
        <v>365</v>
      </c>
      <c r="I1154" s="50">
        <f t="shared" si="121"/>
        <v>1165844398560.5339</v>
      </c>
      <c r="J1154" s="46">
        <v>1449371</v>
      </c>
      <c r="K1154" s="2" t="s">
        <v>35</v>
      </c>
      <c r="L1154" s="52" t="str">
        <f t="shared" si="122"/>
        <v>20211231USD</v>
      </c>
      <c r="M1154">
        <f>VLOOKUP(L1154,Mapping!$H$1:$K$25,4,0)</f>
        <v>22037.795999999998</v>
      </c>
      <c r="N1154">
        <f t="shared" si="123"/>
        <v>13.528914813216</v>
      </c>
      <c r="O1154">
        <f t="shared" si="124"/>
        <v>31.940942426315999</v>
      </c>
      <c r="P1154">
        <f t="shared" si="125"/>
        <v>1165.844398560534</v>
      </c>
      <c r="Q1154" t="str">
        <f>VLOOKUP(VLOOKUP(C1154,Mapping!$A$1:$C$17,3,0),Mapping!$E$1:$F$6,2,0)</f>
        <v>Vùng 02</v>
      </c>
    </row>
    <row r="1155" spans="1:17" x14ac:dyDescent="0.3">
      <c r="A1155" s="33">
        <v>44561</v>
      </c>
      <c r="B1155">
        <v>3229</v>
      </c>
      <c r="C1155">
        <v>45</v>
      </c>
      <c r="D1155" s="38" t="s">
        <v>77</v>
      </c>
      <c r="E1155" s="2" t="s">
        <v>41</v>
      </c>
      <c r="F1155">
        <v>6995158</v>
      </c>
      <c r="G1155" s="44">
        <f t="shared" si="126"/>
        <v>44197</v>
      </c>
      <c r="H1155" s="50">
        <f t="shared" si="127"/>
        <v>365</v>
      </c>
      <c r="I1155" s="50">
        <f t="shared" ref="I1155:I1218" si="128">H1155*(J1155/10)*M1155</f>
        <v>327544576</v>
      </c>
      <c r="J1155" s="46">
        <v>8973824</v>
      </c>
      <c r="K1155" s="2" t="s">
        <v>34</v>
      </c>
      <c r="L1155" s="52" t="str">
        <f t="shared" ref="L1155:L1218" si="129">CONCATENATE(TEXT(A1155,"YYYYMMDD"),K1155)</f>
        <v>20211231VND</v>
      </c>
      <c r="M1155">
        <f>VLOOKUP(L1155,Mapping!$H$1:$K$25,4,0)</f>
        <v>1</v>
      </c>
      <c r="N1155">
        <f t="shared" ref="N1155:N1218" si="130">F1155*M1155/10^9</f>
        <v>6.9951579999999996E-3</v>
      </c>
      <c r="O1155">
        <f t="shared" ref="O1155:O1218" si="131">J1155*M1155/10^9</f>
        <v>8.973824E-3</v>
      </c>
      <c r="P1155">
        <f t="shared" ref="P1155:P1218" si="132">I1155/10^9</f>
        <v>0.32754457599999998</v>
      </c>
      <c r="Q1155" t="str">
        <f>VLOOKUP(VLOOKUP(C1155,Mapping!$A$1:$C$17,3,0),Mapping!$E$1:$F$6,2,0)</f>
        <v>Vùng 02</v>
      </c>
    </row>
    <row r="1156" spans="1:17" x14ac:dyDescent="0.3">
      <c r="A1156" s="33">
        <v>44561</v>
      </c>
      <c r="B1156">
        <v>3230</v>
      </c>
      <c r="C1156">
        <v>41</v>
      </c>
      <c r="D1156" s="38" t="s">
        <v>77</v>
      </c>
      <c r="E1156" s="2" t="s">
        <v>41</v>
      </c>
      <c r="F1156">
        <v>1596275</v>
      </c>
      <c r="G1156" s="44">
        <f t="shared" si="126"/>
        <v>44197</v>
      </c>
      <c r="H1156" s="50">
        <f t="shared" si="127"/>
        <v>365</v>
      </c>
      <c r="I1156" s="50">
        <f t="shared" si="128"/>
        <v>49872870</v>
      </c>
      <c r="J1156" s="46">
        <v>1366380</v>
      </c>
      <c r="K1156" s="2" t="s">
        <v>34</v>
      </c>
      <c r="L1156" s="52" t="str">
        <f t="shared" si="129"/>
        <v>20211231VND</v>
      </c>
      <c r="M1156">
        <f>VLOOKUP(L1156,Mapping!$H$1:$K$25,4,0)</f>
        <v>1</v>
      </c>
      <c r="N1156">
        <f t="shared" si="130"/>
        <v>1.5962750000000001E-3</v>
      </c>
      <c r="O1156">
        <f t="shared" si="131"/>
        <v>1.3663799999999999E-3</v>
      </c>
      <c r="P1156">
        <f t="shared" si="132"/>
        <v>4.987287E-2</v>
      </c>
      <c r="Q1156" t="str">
        <f>VLOOKUP(VLOOKUP(C1156,Mapping!$A$1:$C$17,3,0),Mapping!$E$1:$F$6,2,0)</f>
        <v>Vùng 05</v>
      </c>
    </row>
    <row r="1157" spans="1:17" x14ac:dyDescent="0.3">
      <c r="A1157" s="33">
        <v>44561</v>
      </c>
      <c r="B1157">
        <v>3233</v>
      </c>
      <c r="C1157">
        <v>11</v>
      </c>
      <c r="D1157" s="38" t="s">
        <v>77</v>
      </c>
      <c r="E1157" s="2" t="s">
        <v>41</v>
      </c>
      <c r="F1157">
        <v>222572</v>
      </c>
      <c r="G1157" s="44">
        <f t="shared" si="126"/>
        <v>44197</v>
      </c>
      <c r="H1157" s="50">
        <f t="shared" si="127"/>
        <v>365</v>
      </c>
      <c r="I1157" s="50">
        <f t="shared" si="128"/>
        <v>27068180.999999996</v>
      </c>
      <c r="J1157" s="46">
        <v>741594</v>
      </c>
      <c r="K1157" s="2" t="s">
        <v>34</v>
      </c>
      <c r="L1157" s="52" t="str">
        <f t="shared" si="129"/>
        <v>20211231VND</v>
      </c>
      <c r="M1157">
        <f>VLOOKUP(L1157,Mapping!$H$1:$K$25,4,0)</f>
        <v>1</v>
      </c>
      <c r="N1157">
        <f t="shared" si="130"/>
        <v>2.2257200000000001E-4</v>
      </c>
      <c r="O1157">
        <f t="shared" si="131"/>
        <v>7.4159400000000004E-4</v>
      </c>
      <c r="P1157">
        <f t="shared" si="132"/>
        <v>2.7068180999999997E-2</v>
      </c>
      <c r="Q1157" t="str">
        <f>VLOOKUP(VLOOKUP(C1157,Mapping!$A$1:$C$17,3,0),Mapping!$E$1:$F$6,2,0)</f>
        <v>Vùng 01</v>
      </c>
    </row>
    <row r="1158" spans="1:17" x14ac:dyDescent="0.3">
      <c r="A1158" s="33">
        <v>44561</v>
      </c>
      <c r="B1158">
        <v>3240</v>
      </c>
      <c r="C1158">
        <v>26</v>
      </c>
      <c r="D1158" s="38" t="s">
        <v>77</v>
      </c>
      <c r="E1158" s="2" t="s">
        <v>41</v>
      </c>
      <c r="F1158">
        <v>708593</v>
      </c>
      <c r="G1158" s="44">
        <f t="shared" si="126"/>
        <v>44197</v>
      </c>
      <c r="H1158" s="50">
        <f t="shared" si="127"/>
        <v>365</v>
      </c>
      <c r="I1158" s="50">
        <f t="shared" si="128"/>
        <v>47168512</v>
      </c>
      <c r="J1158" s="46">
        <v>1292288</v>
      </c>
      <c r="K1158" s="2" t="s">
        <v>34</v>
      </c>
      <c r="L1158" s="52" t="str">
        <f t="shared" si="129"/>
        <v>20211231VND</v>
      </c>
      <c r="M1158">
        <f>VLOOKUP(L1158,Mapping!$H$1:$K$25,4,0)</f>
        <v>1</v>
      </c>
      <c r="N1158">
        <f t="shared" si="130"/>
        <v>7.0859299999999998E-4</v>
      </c>
      <c r="O1158">
        <f t="shared" si="131"/>
        <v>1.2922879999999999E-3</v>
      </c>
      <c r="P1158">
        <f t="shared" si="132"/>
        <v>4.7168512000000003E-2</v>
      </c>
      <c r="Q1158" t="str">
        <f>VLOOKUP(VLOOKUP(C1158,Mapping!$A$1:$C$17,3,0),Mapping!$E$1:$F$6,2,0)</f>
        <v>Vùng 04</v>
      </c>
    </row>
    <row r="1159" spans="1:17" x14ac:dyDescent="0.3">
      <c r="A1159" s="33">
        <v>44561</v>
      </c>
      <c r="B1159">
        <v>3240</v>
      </c>
      <c r="C1159">
        <v>26</v>
      </c>
      <c r="D1159" s="38" t="s">
        <v>77</v>
      </c>
      <c r="E1159" s="2" t="s">
        <v>41</v>
      </c>
      <c r="F1159">
        <v>1898134</v>
      </c>
      <c r="G1159" s="44">
        <f t="shared" si="126"/>
        <v>44197</v>
      </c>
      <c r="H1159" s="50">
        <f t="shared" si="127"/>
        <v>365</v>
      </c>
      <c r="I1159" s="50">
        <f t="shared" si="128"/>
        <v>350144811097.09204</v>
      </c>
      <c r="J1159" s="46">
        <v>435298</v>
      </c>
      <c r="K1159" s="2" t="s">
        <v>35</v>
      </c>
      <c r="L1159" s="52" t="str">
        <f t="shared" si="129"/>
        <v>20211231USD</v>
      </c>
      <c r="M1159">
        <f>VLOOKUP(L1159,Mapping!$H$1:$K$25,4,0)</f>
        <v>22037.795999999998</v>
      </c>
      <c r="N1159">
        <f t="shared" si="130"/>
        <v>41.830689872663996</v>
      </c>
      <c r="O1159">
        <f t="shared" si="131"/>
        <v>9.5930085232080007</v>
      </c>
      <c r="P1159">
        <f t="shared" si="132"/>
        <v>350.14481109709203</v>
      </c>
      <c r="Q1159" t="str">
        <f>VLOOKUP(VLOOKUP(C1159,Mapping!$A$1:$C$17,3,0),Mapping!$E$1:$F$6,2,0)</f>
        <v>Vùng 04</v>
      </c>
    </row>
    <row r="1160" spans="1:17" x14ac:dyDescent="0.3">
      <c r="A1160" s="33">
        <v>44561</v>
      </c>
      <c r="B1160">
        <v>3242</v>
      </c>
      <c r="C1160">
        <v>40</v>
      </c>
      <c r="D1160" s="38" t="s">
        <v>77</v>
      </c>
      <c r="E1160" s="2" t="s">
        <v>41</v>
      </c>
      <c r="F1160">
        <v>1161082</v>
      </c>
      <c r="G1160" s="44">
        <f t="shared" si="126"/>
        <v>44197</v>
      </c>
      <c r="H1160" s="50">
        <f t="shared" si="127"/>
        <v>365</v>
      </c>
      <c r="I1160" s="50">
        <f t="shared" si="128"/>
        <v>3296534</v>
      </c>
      <c r="J1160" s="46">
        <v>90316</v>
      </c>
      <c r="K1160" s="2" t="s">
        <v>34</v>
      </c>
      <c r="L1160" s="52" t="str">
        <f t="shared" si="129"/>
        <v>20211231VND</v>
      </c>
      <c r="M1160">
        <f>VLOOKUP(L1160,Mapping!$H$1:$K$25,4,0)</f>
        <v>1</v>
      </c>
      <c r="N1160">
        <f t="shared" si="130"/>
        <v>1.1610819999999999E-3</v>
      </c>
      <c r="O1160">
        <f t="shared" si="131"/>
        <v>9.0315999999999994E-5</v>
      </c>
      <c r="P1160">
        <f t="shared" si="132"/>
        <v>3.2965339999999998E-3</v>
      </c>
      <c r="Q1160" t="str">
        <f>VLOOKUP(VLOOKUP(C1160,Mapping!$A$1:$C$17,3,0),Mapping!$E$1:$F$6,2,0)</f>
        <v>Vùng 01</v>
      </c>
    </row>
    <row r="1161" spans="1:17" x14ac:dyDescent="0.3">
      <c r="A1161" s="33">
        <v>44561</v>
      </c>
      <c r="B1161">
        <v>3243</v>
      </c>
      <c r="C1161">
        <v>25</v>
      </c>
      <c r="D1161" s="38" t="s">
        <v>77</v>
      </c>
      <c r="E1161" s="2" t="s">
        <v>41</v>
      </c>
      <c r="F1161">
        <v>1801749</v>
      </c>
      <c r="G1161" s="44">
        <f t="shared" si="126"/>
        <v>44197</v>
      </c>
      <c r="H1161" s="50">
        <f t="shared" si="127"/>
        <v>365</v>
      </c>
      <c r="I1161" s="50">
        <f t="shared" si="128"/>
        <v>56958104</v>
      </c>
      <c r="J1161" s="46">
        <v>1560496</v>
      </c>
      <c r="K1161" s="2" t="s">
        <v>34</v>
      </c>
      <c r="L1161" s="52" t="str">
        <f t="shared" si="129"/>
        <v>20211231VND</v>
      </c>
      <c r="M1161">
        <f>VLOOKUP(L1161,Mapping!$H$1:$K$25,4,0)</f>
        <v>1</v>
      </c>
      <c r="N1161">
        <f t="shared" si="130"/>
        <v>1.8017490000000001E-3</v>
      </c>
      <c r="O1161">
        <f t="shared" si="131"/>
        <v>1.560496E-3</v>
      </c>
      <c r="P1161">
        <f t="shared" si="132"/>
        <v>5.6958104000000002E-2</v>
      </c>
      <c r="Q1161" t="str">
        <f>VLOOKUP(VLOOKUP(C1161,Mapping!$A$1:$C$17,3,0),Mapping!$E$1:$F$6,2,0)</f>
        <v>Vùng 01</v>
      </c>
    </row>
    <row r="1162" spans="1:17" x14ac:dyDescent="0.3">
      <c r="A1162" s="33">
        <v>44561</v>
      </c>
      <c r="B1162">
        <v>3245</v>
      </c>
      <c r="C1162">
        <v>40</v>
      </c>
      <c r="D1162" s="38" t="s">
        <v>77</v>
      </c>
      <c r="E1162" s="2" t="s">
        <v>41</v>
      </c>
      <c r="F1162">
        <v>758026</v>
      </c>
      <c r="G1162" s="44">
        <f t="shared" si="126"/>
        <v>44197</v>
      </c>
      <c r="H1162" s="50">
        <f t="shared" si="127"/>
        <v>365</v>
      </c>
      <c r="I1162" s="50">
        <f t="shared" si="128"/>
        <v>55543181.5</v>
      </c>
      <c r="J1162" s="46">
        <v>1521731</v>
      </c>
      <c r="K1162" s="2" t="s">
        <v>34</v>
      </c>
      <c r="L1162" s="52" t="str">
        <f t="shared" si="129"/>
        <v>20211231VND</v>
      </c>
      <c r="M1162">
        <f>VLOOKUP(L1162,Mapping!$H$1:$K$25,4,0)</f>
        <v>1</v>
      </c>
      <c r="N1162">
        <f t="shared" si="130"/>
        <v>7.5802599999999997E-4</v>
      </c>
      <c r="O1162">
        <f t="shared" si="131"/>
        <v>1.5217309999999999E-3</v>
      </c>
      <c r="P1162">
        <f t="shared" si="132"/>
        <v>5.5543181499999997E-2</v>
      </c>
      <c r="Q1162" t="str">
        <f>VLOOKUP(VLOOKUP(C1162,Mapping!$A$1:$C$17,3,0),Mapping!$E$1:$F$6,2,0)</f>
        <v>Vùng 01</v>
      </c>
    </row>
    <row r="1163" spans="1:17" x14ac:dyDescent="0.3">
      <c r="A1163" s="33">
        <v>44561</v>
      </c>
      <c r="B1163">
        <v>3245</v>
      </c>
      <c r="C1163">
        <v>41</v>
      </c>
      <c r="D1163" s="38" t="s">
        <v>77</v>
      </c>
      <c r="E1163" s="2" t="s">
        <v>41</v>
      </c>
      <c r="F1163">
        <v>1246686</v>
      </c>
      <c r="G1163" s="44">
        <f t="shared" si="126"/>
        <v>44197</v>
      </c>
      <c r="H1163" s="50">
        <f t="shared" si="127"/>
        <v>365</v>
      </c>
      <c r="I1163" s="50">
        <f t="shared" si="128"/>
        <v>21216501</v>
      </c>
      <c r="J1163" s="46">
        <v>581274</v>
      </c>
      <c r="K1163" s="2" t="s">
        <v>34</v>
      </c>
      <c r="L1163" s="52" t="str">
        <f t="shared" si="129"/>
        <v>20211231VND</v>
      </c>
      <c r="M1163">
        <f>VLOOKUP(L1163,Mapping!$H$1:$K$25,4,0)</f>
        <v>1</v>
      </c>
      <c r="N1163">
        <f t="shared" si="130"/>
        <v>1.2466860000000001E-3</v>
      </c>
      <c r="O1163">
        <f t="shared" si="131"/>
        <v>5.8127400000000001E-4</v>
      </c>
      <c r="P1163">
        <f t="shared" si="132"/>
        <v>2.1216500999999999E-2</v>
      </c>
      <c r="Q1163" t="str">
        <f>VLOOKUP(VLOOKUP(C1163,Mapping!$A$1:$C$17,3,0),Mapping!$E$1:$F$6,2,0)</f>
        <v>Vùng 05</v>
      </c>
    </row>
    <row r="1164" spans="1:17" x14ac:dyDescent="0.3">
      <c r="A1164" s="33">
        <v>44561</v>
      </c>
      <c r="B1164">
        <v>3246</v>
      </c>
      <c r="C1164">
        <v>26</v>
      </c>
      <c r="D1164" s="38" t="s">
        <v>77</v>
      </c>
      <c r="E1164" s="2" t="s">
        <v>41</v>
      </c>
      <c r="F1164">
        <v>1904412</v>
      </c>
      <c r="G1164" s="44">
        <f t="shared" si="126"/>
        <v>44197</v>
      </c>
      <c r="H1164" s="50">
        <f t="shared" si="127"/>
        <v>365</v>
      </c>
      <c r="I1164" s="50">
        <f t="shared" si="128"/>
        <v>68084910</v>
      </c>
      <c r="J1164" s="46">
        <v>1865340</v>
      </c>
      <c r="K1164" s="2" t="s">
        <v>34</v>
      </c>
      <c r="L1164" s="52" t="str">
        <f t="shared" si="129"/>
        <v>20211231VND</v>
      </c>
      <c r="M1164">
        <f>VLOOKUP(L1164,Mapping!$H$1:$K$25,4,0)</f>
        <v>1</v>
      </c>
      <c r="N1164">
        <f t="shared" si="130"/>
        <v>1.9044120000000001E-3</v>
      </c>
      <c r="O1164">
        <f t="shared" si="131"/>
        <v>1.8653400000000001E-3</v>
      </c>
      <c r="P1164">
        <f t="shared" si="132"/>
        <v>6.8084909999999998E-2</v>
      </c>
      <c r="Q1164" t="str">
        <f>VLOOKUP(VLOOKUP(C1164,Mapping!$A$1:$C$17,3,0),Mapping!$E$1:$F$6,2,0)</f>
        <v>Vùng 04</v>
      </c>
    </row>
    <row r="1165" spans="1:17" x14ac:dyDescent="0.3">
      <c r="A1165" s="33">
        <v>44561</v>
      </c>
      <c r="B1165">
        <v>3247</v>
      </c>
      <c r="C1165">
        <v>34</v>
      </c>
      <c r="D1165" s="38" t="s">
        <v>77</v>
      </c>
      <c r="E1165" s="2" t="s">
        <v>41</v>
      </c>
      <c r="F1165">
        <v>8409750</v>
      </c>
      <c r="G1165" s="44">
        <f t="shared" si="126"/>
        <v>44197</v>
      </c>
      <c r="H1165" s="50">
        <f t="shared" si="127"/>
        <v>365</v>
      </c>
      <c r="I1165" s="50">
        <f t="shared" si="128"/>
        <v>357190679</v>
      </c>
      <c r="J1165" s="46">
        <v>9786046</v>
      </c>
      <c r="K1165" s="2" t="s">
        <v>34</v>
      </c>
      <c r="L1165" s="52" t="str">
        <f t="shared" si="129"/>
        <v>20211231VND</v>
      </c>
      <c r="M1165">
        <f>VLOOKUP(L1165,Mapping!$H$1:$K$25,4,0)</f>
        <v>1</v>
      </c>
      <c r="N1165">
        <f t="shared" si="130"/>
        <v>8.4097500000000006E-3</v>
      </c>
      <c r="O1165">
        <f t="shared" si="131"/>
        <v>9.7860459999999996E-3</v>
      </c>
      <c r="P1165">
        <f t="shared" si="132"/>
        <v>0.35719067900000001</v>
      </c>
      <c r="Q1165" t="str">
        <f>VLOOKUP(VLOOKUP(C1165,Mapping!$A$1:$C$17,3,0),Mapping!$E$1:$F$6,2,0)</f>
        <v>Vùng 02</v>
      </c>
    </row>
    <row r="1166" spans="1:17" x14ac:dyDescent="0.3">
      <c r="A1166" s="33">
        <v>44561</v>
      </c>
      <c r="B1166">
        <v>3253</v>
      </c>
      <c r="C1166">
        <v>48</v>
      </c>
      <c r="D1166" s="38" t="s">
        <v>77</v>
      </c>
      <c r="E1166" s="2" t="s">
        <v>41</v>
      </c>
      <c r="F1166">
        <v>1303125</v>
      </c>
      <c r="G1166" s="44">
        <f t="shared" si="126"/>
        <v>44197</v>
      </c>
      <c r="H1166" s="50">
        <f t="shared" si="127"/>
        <v>365</v>
      </c>
      <c r="I1166" s="50">
        <f t="shared" si="128"/>
        <v>57579261</v>
      </c>
      <c r="J1166" s="46">
        <v>1577514</v>
      </c>
      <c r="K1166" s="2" t="s">
        <v>34</v>
      </c>
      <c r="L1166" s="52" t="str">
        <f t="shared" si="129"/>
        <v>20211231VND</v>
      </c>
      <c r="M1166">
        <f>VLOOKUP(L1166,Mapping!$H$1:$K$25,4,0)</f>
        <v>1</v>
      </c>
      <c r="N1166">
        <f t="shared" si="130"/>
        <v>1.303125E-3</v>
      </c>
      <c r="O1166">
        <f t="shared" si="131"/>
        <v>1.5775139999999999E-3</v>
      </c>
      <c r="P1166">
        <f t="shared" si="132"/>
        <v>5.7579261E-2</v>
      </c>
      <c r="Q1166" t="str">
        <f>VLOOKUP(VLOOKUP(C1166,Mapping!$A$1:$C$17,3,0),Mapping!$E$1:$F$6,2,0)</f>
        <v>Vùng 01</v>
      </c>
    </row>
    <row r="1167" spans="1:17" x14ac:dyDescent="0.3">
      <c r="A1167" s="33">
        <v>44561</v>
      </c>
      <c r="B1167">
        <v>3253</v>
      </c>
      <c r="C1167">
        <v>20</v>
      </c>
      <c r="D1167" s="38" t="s">
        <v>77</v>
      </c>
      <c r="E1167" s="2" t="s">
        <v>41</v>
      </c>
      <c r="F1167">
        <v>1095049</v>
      </c>
      <c r="G1167" s="44">
        <f t="shared" si="126"/>
        <v>44197</v>
      </c>
      <c r="H1167" s="50">
        <f t="shared" si="127"/>
        <v>365</v>
      </c>
      <c r="I1167" s="50">
        <f t="shared" si="128"/>
        <v>59206978.5</v>
      </c>
      <c r="J1167" s="46">
        <v>1622109</v>
      </c>
      <c r="K1167" s="2" t="s">
        <v>34</v>
      </c>
      <c r="L1167" s="52" t="str">
        <f t="shared" si="129"/>
        <v>20211231VND</v>
      </c>
      <c r="M1167">
        <f>VLOOKUP(L1167,Mapping!$H$1:$K$25,4,0)</f>
        <v>1</v>
      </c>
      <c r="N1167">
        <f t="shared" si="130"/>
        <v>1.0950490000000001E-3</v>
      </c>
      <c r="O1167">
        <f t="shared" si="131"/>
        <v>1.6221090000000001E-3</v>
      </c>
      <c r="P1167">
        <f t="shared" si="132"/>
        <v>5.92069785E-2</v>
      </c>
      <c r="Q1167" t="str">
        <f>VLOOKUP(VLOOKUP(C1167,Mapping!$A$1:$C$17,3,0),Mapping!$E$1:$F$6,2,0)</f>
        <v>Vùng 02</v>
      </c>
    </row>
    <row r="1168" spans="1:17" x14ac:dyDescent="0.3">
      <c r="A1168" s="33">
        <v>44561</v>
      </c>
      <c r="B1168">
        <v>3254</v>
      </c>
      <c r="C1168">
        <v>12</v>
      </c>
      <c r="D1168" s="38" t="s">
        <v>77</v>
      </c>
      <c r="E1168" s="2" t="s">
        <v>41</v>
      </c>
      <c r="F1168">
        <v>7756229</v>
      </c>
      <c r="G1168" s="44">
        <f t="shared" si="126"/>
        <v>44197</v>
      </c>
      <c r="H1168" s="50">
        <f t="shared" si="127"/>
        <v>365</v>
      </c>
      <c r="I1168" s="50">
        <f t="shared" si="128"/>
        <v>276909987.5</v>
      </c>
      <c r="J1168" s="46">
        <v>7586575</v>
      </c>
      <c r="K1168" s="2" t="s">
        <v>34</v>
      </c>
      <c r="L1168" s="52" t="str">
        <f t="shared" si="129"/>
        <v>20211231VND</v>
      </c>
      <c r="M1168">
        <f>VLOOKUP(L1168,Mapping!$H$1:$K$25,4,0)</f>
        <v>1</v>
      </c>
      <c r="N1168">
        <f t="shared" si="130"/>
        <v>7.7562289999999999E-3</v>
      </c>
      <c r="O1168">
        <f t="shared" si="131"/>
        <v>7.5865749999999999E-3</v>
      </c>
      <c r="P1168">
        <f t="shared" si="132"/>
        <v>0.27690998750000001</v>
      </c>
      <c r="Q1168" t="str">
        <f>VLOOKUP(VLOOKUP(C1168,Mapping!$A$1:$C$17,3,0),Mapping!$E$1:$F$6,2,0)</f>
        <v>Vùng 03</v>
      </c>
    </row>
    <row r="1169" spans="1:17" x14ac:dyDescent="0.3">
      <c r="A1169" s="33">
        <v>44561</v>
      </c>
      <c r="B1169">
        <v>3254</v>
      </c>
      <c r="C1169">
        <v>20</v>
      </c>
      <c r="D1169" s="38" t="s">
        <v>77</v>
      </c>
      <c r="E1169" s="2" t="s">
        <v>41</v>
      </c>
      <c r="F1169">
        <v>1706078</v>
      </c>
      <c r="G1169" s="44">
        <f t="shared" si="126"/>
        <v>44197</v>
      </c>
      <c r="H1169" s="50">
        <f t="shared" si="127"/>
        <v>365</v>
      </c>
      <c r="I1169" s="50">
        <f t="shared" si="128"/>
        <v>37348807.5</v>
      </c>
      <c r="J1169" s="46">
        <v>1023255</v>
      </c>
      <c r="K1169" s="2" t="s">
        <v>34</v>
      </c>
      <c r="L1169" s="52" t="str">
        <f t="shared" si="129"/>
        <v>20211231VND</v>
      </c>
      <c r="M1169">
        <f>VLOOKUP(L1169,Mapping!$H$1:$K$25,4,0)</f>
        <v>1</v>
      </c>
      <c r="N1169">
        <f t="shared" si="130"/>
        <v>1.706078E-3</v>
      </c>
      <c r="O1169">
        <f t="shared" si="131"/>
        <v>1.023255E-3</v>
      </c>
      <c r="P1169">
        <f t="shared" si="132"/>
        <v>3.7348807499999997E-2</v>
      </c>
      <c r="Q1169" t="str">
        <f>VLOOKUP(VLOOKUP(C1169,Mapping!$A$1:$C$17,3,0),Mapping!$E$1:$F$6,2,0)</f>
        <v>Vùng 02</v>
      </c>
    </row>
    <row r="1170" spans="1:17" x14ac:dyDescent="0.3">
      <c r="A1170" s="33">
        <v>44561</v>
      </c>
      <c r="B1170">
        <v>3256</v>
      </c>
      <c r="C1170">
        <v>23</v>
      </c>
      <c r="D1170" s="38" t="s">
        <v>77</v>
      </c>
      <c r="E1170" s="2" t="s">
        <v>41</v>
      </c>
      <c r="F1170">
        <v>1125463</v>
      </c>
      <c r="G1170" s="44">
        <f t="shared" si="126"/>
        <v>44197</v>
      </c>
      <c r="H1170" s="50">
        <f t="shared" si="127"/>
        <v>365</v>
      </c>
      <c r="I1170" s="50">
        <f t="shared" si="128"/>
        <v>48127440</v>
      </c>
      <c r="J1170" s="46">
        <v>1318560</v>
      </c>
      <c r="K1170" s="2" t="s">
        <v>34</v>
      </c>
      <c r="L1170" s="52" t="str">
        <f t="shared" si="129"/>
        <v>20211231VND</v>
      </c>
      <c r="M1170">
        <f>VLOOKUP(L1170,Mapping!$H$1:$K$25,4,0)</f>
        <v>1</v>
      </c>
      <c r="N1170">
        <f t="shared" si="130"/>
        <v>1.1254629999999999E-3</v>
      </c>
      <c r="O1170">
        <f t="shared" si="131"/>
        <v>1.3185600000000001E-3</v>
      </c>
      <c r="P1170">
        <f t="shared" si="132"/>
        <v>4.812744E-2</v>
      </c>
      <c r="Q1170" t="str">
        <f>VLOOKUP(VLOOKUP(C1170,Mapping!$A$1:$C$17,3,0),Mapping!$E$1:$F$6,2,0)</f>
        <v>Vùng 02</v>
      </c>
    </row>
    <row r="1171" spans="1:17" x14ac:dyDescent="0.3">
      <c r="A1171" s="33">
        <v>44561</v>
      </c>
      <c r="B1171">
        <v>3260</v>
      </c>
      <c r="C1171">
        <v>23</v>
      </c>
      <c r="D1171" s="38" t="s">
        <v>77</v>
      </c>
      <c r="E1171" s="2" t="s">
        <v>41</v>
      </c>
      <c r="F1171">
        <v>1115798</v>
      </c>
      <c r="G1171" s="44">
        <f t="shared" si="126"/>
        <v>44197</v>
      </c>
      <c r="H1171" s="50">
        <f t="shared" si="127"/>
        <v>365</v>
      </c>
      <c r="I1171" s="50">
        <f t="shared" si="128"/>
        <v>21204164</v>
      </c>
      <c r="J1171" s="46">
        <v>580936</v>
      </c>
      <c r="K1171" s="2" t="s">
        <v>34</v>
      </c>
      <c r="L1171" s="52" t="str">
        <f t="shared" si="129"/>
        <v>20211231VND</v>
      </c>
      <c r="M1171">
        <f>VLOOKUP(L1171,Mapping!$H$1:$K$25,4,0)</f>
        <v>1</v>
      </c>
      <c r="N1171">
        <f t="shared" si="130"/>
        <v>1.1157980000000001E-3</v>
      </c>
      <c r="O1171">
        <f t="shared" si="131"/>
        <v>5.80936E-4</v>
      </c>
      <c r="P1171">
        <f t="shared" si="132"/>
        <v>2.1204164000000001E-2</v>
      </c>
      <c r="Q1171" t="str">
        <f>VLOOKUP(VLOOKUP(C1171,Mapping!$A$1:$C$17,3,0),Mapping!$E$1:$F$6,2,0)</f>
        <v>Vùng 02</v>
      </c>
    </row>
    <row r="1172" spans="1:17" x14ac:dyDescent="0.3">
      <c r="A1172" s="33">
        <v>44561</v>
      </c>
      <c r="B1172">
        <v>3260</v>
      </c>
      <c r="C1172">
        <v>23</v>
      </c>
      <c r="D1172" s="38" t="s">
        <v>77</v>
      </c>
      <c r="E1172" s="2" t="s">
        <v>41</v>
      </c>
      <c r="F1172">
        <v>581608</v>
      </c>
      <c r="G1172" s="44">
        <f t="shared" si="126"/>
        <v>44197</v>
      </c>
      <c r="H1172" s="50">
        <f t="shared" si="127"/>
        <v>365</v>
      </c>
      <c r="I1172" s="50">
        <f t="shared" si="128"/>
        <v>25388706.500000004</v>
      </c>
      <c r="J1172" s="46">
        <v>695581</v>
      </c>
      <c r="K1172" s="2" t="s">
        <v>34</v>
      </c>
      <c r="L1172" s="52" t="str">
        <f t="shared" si="129"/>
        <v>20211231VND</v>
      </c>
      <c r="M1172">
        <f>VLOOKUP(L1172,Mapping!$H$1:$K$25,4,0)</f>
        <v>1</v>
      </c>
      <c r="N1172">
        <f t="shared" si="130"/>
        <v>5.8160799999999995E-4</v>
      </c>
      <c r="O1172">
        <f t="shared" si="131"/>
        <v>6.9558100000000002E-4</v>
      </c>
      <c r="P1172">
        <f t="shared" si="132"/>
        <v>2.5388706500000004E-2</v>
      </c>
      <c r="Q1172" t="str">
        <f>VLOOKUP(VLOOKUP(C1172,Mapping!$A$1:$C$17,3,0),Mapping!$E$1:$F$6,2,0)</f>
        <v>Vùng 02</v>
      </c>
    </row>
    <row r="1173" spans="1:17" x14ac:dyDescent="0.3">
      <c r="A1173" s="33">
        <v>44561</v>
      </c>
      <c r="B1173">
        <v>3263</v>
      </c>
      <c r="C1173">
        <v>20</v>
      </c>
      <c r="D1173" s="38" t="s">
        <v>77</v>
      </c>
      <c r="E1173" s="2" t="s">
        <v>41</v>
      </c>
      <c r="F1173">
        <v>1378774</v>
      </c>
      <c r="G1173" s="44">
        <f t="shared" si="126"/>
        <v>44197</v>
      </c>
      <c r="H1173" s="50">
        <f t="shared" si="127"/>
        <v>365</v>
      </c>
      <c r="I1173" s="50">
        <f t="shared" si="128"/>
        <v>63731445.500000007</v>
      </c>
      <c r="J1173" s="46">
        <v>1746067</v>
      </c>
      <c r="K1173" s="2" t="s">
        <v>34</v>
      </c>
      <c r="L1173" s="52" t="str">
        <f t="shared" si="129"/>
        <v>20211231VND</v>
      </c>
      <c r="M1173">
        <f>VLOOKUP(L1173,Mapping!$H$1:$K$25,4,0)</f>
        <v>1</v>
      </c>
      <c r="N1173">
        <f t="shared" si="130"/>
        <v>1.3787739999999999E-3</v>
      </c>
      <c r="O1173">
        <f t="shared" si="131"/>
        <v>1.746067E-3</v>
      </c>
      <c r="P1173">
        <f t="shared" si="132"/>
        <v>6.3731445500000011E-2</v>
      </c>
      <c r="Q1173" t="str">
        <f>VLOOKUP(VLOOKUP(C1173,Mapping!$A$1:$C$17,3,0),Mapping!$E$1:$F$6,2,0)</f>
        <v>Vùng 02</v>
      </c>
    </row>
    <row r="1174" spans="1:17" x14ac:dyDescent="0.3">
      <c r="A1174" s="33">
        <v>44561</v>
      </c>
      <c r="B1174">
        <v>3263</v>
      </c>
      <c r="C1174">
        <v>20</v>
      </c>
      <c r="D1174" s="38" t="s">
        <v>77</v>
      </c>
      <c r="E1174" s="2" t="s">
        <v>41</v>
      </c>
      <c r="F1174">
        <v>373018</v>
      </c>
      <c r="G1174" s="44">
        <f t="shared" si="126"/>
        <v>44197</v>
      </c>
      <c r="H1174" s="50">
        <f t="shared" si="127"/>
        <v>365</v>
      </c>
      <c r="I1174" s="50">
        <f t="shared" si="128"/>
        <v>881777759065.43396</v>
      </c>
      <c r="J1174" s="46">
        <v>1096221</v>
      </c>
      <c r="K1174" s="2" t="s">
        <v>35</v>
      </c>
      <c r="L1174" s="52" t="str">
        <f t="shared" si="129"/>
        <v>20211231USD</v>
      </c>
      <c r="M1174">
        <f>VLOOKUP(L1174,Mapping!$H$1:$K$25,4,0)</f>
        <v>22037.795999999998</v>
      </c>
      <c r="N1174">
        <f t="shared" si="130"/>
        <v>8.2204945883279983</v>
      </c>
      <c r="O1174">
        <f t="shared" si="131"/>
        <v>24.158294768915997</v>
      </c>
      <c r="P1174">
        <f t="shared" si="132"/>
        <v>881.777759065434</v>
      </c>
      <c r="Q1174" t="str">
        <f>VLOOKUP(VLOOKUP(C1174,Mapping!$A$1:$C$17,3,0),Mapping!$E$1:$F$6,2,0)</f>
        <v>Vùng 02</v>
      </c>
    </row>
    <row r="1175" spans="1:17" x14ac:dyDescent="0.3">
      <c r="A1175" s="33">
        <v>44561</v>
      </c>
      <c r="B1175">
        <v>3263</v>
      </c>
      <c r="C1175">
        <v>20</v>
      </c>
      <c r="D1175" s="38" t="s">
        <v>77</v>
      </c>
      <c r="E1175" s="2" t="s">
        <v>41</v>
      </c>
      <c r="F1175">
        <v>1071036</v>
      </c>
      <c r="G1175" s="44">
        <f t="shared" si="126"/>
        <v>44197</v>
      </c>
      <c r="H1175" s="50">
        <f t="shared" si="127"/>
        <v>365</v>
      </c>
      <c r="I1175" s="50">
        <f t="shared" si="128"/>
        <v>52679209</v>
      </c>
      <c r="J1175" s="46">
        <v>1443266</v>
      </c>
      <c r="K1175" s="2" t="s">
        <v>34</v>
      </c>
      <c r="L1175" s="52" t="str">
        <f t="shared" si="129"/>
        <v>20211231VND</v>
      </c>
      <c r="M1175">
        <f>VLOOKUP(L1175,Mapping!$H$1:$K$25,4,0)</f>
        <v>1</v>
      </c>
      <c r="N1175">
        <f t="shared" si="130"/>
        <v>1.071036E-3</v>
      </c>
      <c r="O1175">
        <f t="shared" si="131"/>
        <v>1.4432659999999999E-3</v>
      </c>
      <c r="P1175">
        <f t="shared" si="132"/>
        <v>5.2679208999999998E-2</v>
      </c>
      <c r="Q1175" t="str">
        <f>VLOOKUP(VLOOKUP(C1175,Mapping!$A$1:$C$17,3,0),Mapping!$E$1:$F$6,2,0)</f>
        <v>Vùng 02</v>
      </c>
    </row>
    <row r="1176" spans="1:17" x14ac:dyDescent="0.3">
      <c r="A1176" s="33">
        <v>44561</v>
      </c>
      <c r="B1176">
        <v>3265</v>
      </c>
      <c r="C1176">
        <v>45</v>
      </c>
      <c r="D1176" s="38" t="s">
        <v>77</v>
      </c>
      <c r="E1176" s="2" t="s">
        <v>41</v>
      </c>
      <c r="F1176">
        <v>712753</v>
      </c>
      <c r="G1176" s="44">
        <f t="shared" si="126"/>
        <v>44197</v>
      </c>
      <c r="H1176" s="50">
        <f t="shared" si="127"/>
        <v>365</v>
      </c>
      <c r="I1176" s="50">
        <f t="shared" si="128"/>
        <v>15022122.5</v>
      </c>
      <c r="J1176" s="46">
        <v>411565</v>
      </c>
      <c r="K1176" s="2" t="s">
        <v>34</v>
      </c>
      <c r="L1176" s="52" t="str">
        <f t="shared" si="129"/>
        <v>20211231VND</v>
      </c>
      <c r="M1176">
        <f>VLOOKUP(L1176,Mapping!$H$1:$K$25,4,0)</f>
        <v>1</v>
      </c>
      <c r="N1176">
        <f t="shared" si="130"/>
        <v>7.12753E-4</v>
      </c>
      <c r="O1176">
        <f t="shared" si="131"/>
        <v>4.1156500000000002E-4</v>
      </c>
      <c r="P1176">
        <f t="shared" si="132"/>
        <v>1.50221225E-2</v>
      </c>
      <c r="Q1176" t="str">
        <f>VLOOKUP(VLOOKUP(C1176,Mapping!$A$1:$C$17,3,0),Mapping!$E$1:$F$6,2,0)</f>
        <v>Vùng 02</v>
      </c>
    </row>
    <row r="1177" spans="1:17" x14ac:dyDescent="0.3">
      <c r="A1177" s="33">
        <v>44561</v>
      </c>
      <c r="B1177">
        <v>3265</v>
      </c>
      <c r="C1177">
        <v>36</v>
      </c>
      <c r="D1177" s="38" t="s">
        <v>77</v>
      </c>
      <c r="E1177" s="2" t="s">
        <v>41</v>
      </c>
      <c r="F1177">
        <v>3184675</v>
      </c>
      <c r="G1177" s="44">
        <f t="shared" si="126"/>
        <v>44197</v>
      </c>
      <c r="H1177" s="50">
        <f t="shared" si="127"/>
        <v>365</v>
      </c>
      <c r="I1177" s="50">
        <f t="shared" si="128"/>
        <v>151167925.5</v>
      </c>
      <c r="J1177" s="46">
        <v>4141587</v>
      </c>
      <c r="K1177" s="2" t="s">
        <v>34</v>
      </c>
      <c r="L1177" s="52" t="str">
        <f t="shared" si="129"/>
        <v>20211231VND</v>
      </c>
      <c r="M1177">
        <f>VLOOKUP(L1177,Mapping!$H$1:$K$25,4,0)</f>
        <v>1</v>
      </c>
      <c r="N1177">
        <f t="shared" si="130"/>
        <v>3.1846750000000001E-3</v>
      </c>
      <c r="O1177">
        <f t="shared" si="131"/>
        <v>4.1415870000000004E-3</v>
      </c>
      <c r="P1177">
        <f t="shared" si="132"/>
        <v>0.15116792549999999</v>
      </c>
      <c r="Q1177" t="str">
        <f>VLOOKUP(VLOOKUP(C1177,Mapping!$A$1:$C$17,3,0),Mapping!$E$1:$F$6,2,0)</f>
        <v>Vùng 05</v>
      </c>
    </row>
    <row r="1178" spans="1:17" x14ac:dyDescent="0.3">
      <c r="A1178" s="33">
        <v>44561</v>
      </c>
      <c r="B1178">
        <v>3266</v>
      </c>
      <c r="C1178">
        <v>34</v>
      </c>
      <c r="D1178" s="38" t="s">
        <v>77</v>
      </c>
      <c r="E1178" s="2" t="s">
        <v>41</v>
      </c>
      <c r="F1178">
        <v>1734273</v>
      </c>
      <c r="G1178" s="44">
        <f t="shared" si="126"/>
        <v>44197</v>
      </c>
      <c r="H1178" s="50">
        <f t="shared" si="127"/>
        <v>365</v>
      </c>
      <c r="I1178" s="50">
        <f t="shared" si="128"/>
        <v>37395600.5</v>
      </c>
      <c r="J1178" s="46">
        <v>1024537</v>
      </c>
      <c r="K1178" s="2" t="s">
        <v>34</v>
      </c>
      <c r="L1178" s="52" t="str">
        <f t="shared" si="129"/>
        <v>20211231VND</v>
      </c>
      <c r="M1178">
        <f>VLOOKUP(L1178,Mapping!$H$1:$K$25,4,0)</f>
        <v>1</v>
      </c>
      <c r="N1178">
        <f t="shared" si="130"/>
        <v>1.7342729999999999E-3</v>
      </c>
      <c r="O1178">
        <f t="shared" si="131"/>
        <v>1.0245370000000001E-3</v>
      </c>
      <c r="P1178">
        <f t="shared" si="132"/>
        <v>3.7395600500000001E-2</v>
      </c>
      <c r="Q1178" t="str">
        <f>VLOOKUP(VLOOKUP(C1178,Mapping!$A$1:$C$17,3,0),Mapping!$E$1:$F$6,2,0)</f>
        <v>Vùng 02</v>
      </c>
    </row>
    <row r="1179" spans="1:17" x14ac:dyDescent="0.3">
      <c r="A1179" s="33">
        <v>44561</v>
      </c>
      <c r="B1179">
        <v>3266</v>
      </c>
      <c r="C1179">
        <v>12</v>
      </c>
      <c r="D1179" s="38" t="s">
        <v>77</v>
      </c>
      <c r="E1179" s="2" t="s">
        <v>41</v>
      </c>
      <c r="F1179">
        <v>828911</v>
      </c>
      <c r="G1179" s="44">
        <f t="shared" si="126"/>
        <v>44197</v>
      </c>
      <c r="H1179" s="50">
        <f t="shared" si="127"/>
        <v>365</v>
      </c>
      <c r="I1179" s="50">
        <f t="shared" si="128"/>
        <v>9428716.5</v>
      </c>
      <c r="J1179" s="46">
        <v>258321</v>
      </c>
      <c r="K1179" s="2" t="s">
        <v>34</v>
      </c>
      <c r="L1179" s="52" t="str">
        <f t="shared" si="129"/>
        <v>20211231VND</v>
      </c>
      <c r="M1179">
        <f>VLOOKUP(L1179,Mapping!$H$1:$K$25,4,0)</f>
        <v>1</v>
      </c>
      <c r="N1179">
        <f t="shared" si="130"/>
        <v>8.2891099999999999E-4</v>
      </c>
      <c r="O1179">
        <f t="shared" si="131"/>
        <v>2.58321E-4</v>
      </c>
      <c r="P1179">
        <f t="shared" si="132"/>
        <v>9.4287164999999999E-3</v>
      </c>
      <c r="Q1179" t="str">
        <f>VLOOKUP(VLOOKUP(C1179,Mapping!$A$1:$C$17,3,0),Mapping!$E$1:$F$6,2,0)</f>
        <v>Vùng 03</v>
      </c>
    </row>
    <row r="1180" spans="1:17" x14ac:dyDescent="0.3">
      <c r="A1180" s="33">
        <v>44561</v>
      </c>
      <c r="B1180">
        <v>3267</v>
      </c>
      <c r="C1180">
        <v>23</v>
      </c>
      <c r="D1180" s="38" t="s">
        <v>77</v>
      </c>
      <c r="E1180" s="2" t="s">
        <v>41</v>
      </c>
      <c r="F1180">
        <v>1908701</v>
      </c>
      <c r="G1180" s="44">
        <f t="shared" si="126"/>
        <v>44197</v>
      </c>
      <c r="H1180" s="50">
        <f t="shared" si="127"/>
        <v>365</v>
      </c>
      <c r="I1180" s="50">
        <f t="shared" si="128"/>
        <v>60461739</v>
      </c>
      <c r="J1180" s="46">
        <v>1656486</v>
      </c>
      <c r="K1180" s="2" t="s">
        <v>34</v>
      </c>
      <c r="L1180" s="52" t="str">
        <f t="shared" si="129"/>
        <v>20211231VND</v>
      </c>
      <c r="M1180">
        <f>VLOOKUP(L1180,Mapping!$H$1:$K$25,4,0)</f>
        <v>1</v>
      </c>
      <c r="N1180">
        <f t="shared" si="130"/>
        <v>1.9087010000000001E-3</v>
      </c>
      <c r="O1180">
        <f t="shared" si="131"/>
        <v>1.656486E-3</v>
      </c>
      <c r="P1180">
        <f t="shared" si="132"/>
        <v>6.0461739E-2</v>
      </c>
      <c r="Q1180" t="str">
        <f>VLOOKUP(VLOOKUP(C1180,Mapping!$A$1:$C$17,3,0),Mapping!$E$1:$F$6,2,0)</f>
        <v>Vùng 02</v>
      </c>
    </row>
    <row r="1181" spans="1:17" x14ac:dyDescent="0.3">
      <c r="A1181" s="33">
        <v>44561</v>
      </c>
      <c r="B1181">
        <v>3267</v>
      </c>
      <c r="C1181">
        <v>26</v>
      </c>
      <c r="D1181" s="38" t="s">
        <v>77</v>
      </c>
      <c r="E1181" s="2" t="s">
        <v>41</v>
      </c>
      <c r="F1181">
        <v>1685513</v>
      </c>
      <c r="G1181" s="44">
        <f t="shared" si="126"/>
        <v>44197</v>
      </c>
      <c r="H1181" s="50">
        <f t="shared" si="127"/>
        <v>365</v>
      </c>
      <c r="I1181" s="50">
        <f t="shared" si="128"/>
        <v>65343504.499999993</v>
      </c>
      <c r="J1181" s="46">
        <v>1790233</v>
      </c>
      <c r="K1181" s="2" t="s">
        <v>34</v>
      </c>
      <c r="L1181" s="52" t="str">
        <f t="shared" si="129"/>
        <v>20211231VND</v>
      </c>
      <c r="M1181">
        <f>VLOOKUP(L1181,Mapping!$H$1:$K$25,4,0)</f>
        <v>1</v>
      </c>
      <c r="N1181">
        <f t="shared" si="130"/>
        <v>1.685513E-3</v>
      </c>
      <c r="O1181">
        <f t="shared" si="131"/>
        <v>1.790233E-3</v>
      </c>
      <c r="P1181">
        <f t="shared" si="132"/>
        <v>6.5343504499999996E-2</v>
      </c>
      <c r="Q1181" t="str">
        <f>VLOOKUP(VLOOKUP(C1181,Mapping!$A$1:$C$17,3,0),Mapping!$E$1:$F$6,2,0)</f>
        <v>Vùng 04</v>
      </c>
    </row>
    <row r="1182" spans="1:17" x14ac:dyDescent="0.3">
      <c r="A1182" s="33">
        <v>44561</v>
      </c>
      <c r="B1182">
        <v>3267</v>
      </c>
      <c r="C1182">
        <v>23</v>
      </c>
      <c r="D1182" s="38" t="s">
        <v>77</v>
      </c>
      <c r="E1182" s="2" t="s">
        <v>41</v>
      </c>
      <c r="F1182">
        <v>345685</v>
      </c>
      <c r="G1182" s="44">
        <f t="shared" si="126"/>
        <v>44197</v>
      </c>
      <c r="H1182" s="50">
        <f t="shared" si="127"/>
        <v>365</v>
      </c>
      <c r="I1182" s="50">
        <f t="shared" si="128"/>
        <v>21232926</v>
      </c>
      <c r="J1182" s="46">
        <v>581724</v>
      </c>
      <c r="K1182" s="2" t="s">
        <v>34</v>
      </c>
      <c r="L1182" s="52" t="str">
        <f t="shared" si="129"/>
        <v>20211231VND</v>
      </c>
      <c r="M1182">
        <f>VLOOKUP(L1182,Mapping!$H$1:$K$25,4,0)</f>
        <v>1</v>
      </c>
      <c r="N1182">
        <f t="shared" si="130"/>
        <v>3.4568499999999998E-4</v>
      </c>
      <c r="O1182">
        <f t="shared" si="131"/>
        <v>5.8172400000000004E-4</v>
      </c>
      <c r="P1182">
        <f t="shared" si="132"/>
        <v>2.1232925999999999E-2</v>
      </c>
      <c r="Q1182" t="str">
        <f>VLOOKUP(VLOOKUP(C1182,Mapping!$A$1:$C$17,3,0),Mapping!$E$1:$F$6,2,0)</f>
        <v>Vùng 02</v>
      </c>
    </row>
    <row r="1183" spans="1:17" x14ac:dyDescent="0.3">
      <c r="A1183" s="33">
        <v>44561</v>
      </c>
      <c r="B1183">
        <v>3267</v>
      </c>
      <c r="C1183">
        <v>20</v>
      </c>
      <c r="D1183" s="38" t="s">
        <v>77</v>
      </c>
      <c r="E1183" s="2" t="s">
        <v>41</v>
      </c>
      <c r="F1183">
        <v>757964</v>
      </c>
      <c r="G1183" s="44">
        <f t="shared" si="126"/>
        <v>44197</v>
      </c>
      <c r="H1183" s="50">
        <f t="shared" si="127"/>
        <v>365</v>
      </c>
      <c r="I1183" s="50">
        <f t="shared" si="128"/>
        <v>26741761.500000004</v>
      </c>
      <c r="J1183" s="46">
        <v>732651</v>
      </c>
      <c r="K1183" s="2" t="s">
        <v>34</v>
      </c>
      <c r="L1183" s="52" t="str">
        <f t="shared" si="129"/>
        <v>20211231VND</v>
      </c>
      <c r="M1183">
        <f>VLOOKUP(L1183,Mapping!$H$1:$K$25,4,0)</f>
        <v>1</v>
      </c>
      <c r="N1183">
        <f t="shared" si="130"/>
        <v>7.5796399999999997E-4</v>
      </c>
      <c r="O1183">
        <f t="shared" si="131"/>
        <v>7.3265099999999996E-4</v>
      </c>
      <c r="P1183">
        <f t="shared" si="132"/>
        <v>2.6741761500000003E-2</v>
      </c>
      <c r="Q1183" t="str">
        <f>VLOOKUP(VLOOKUP(C1183,Mapping!$A$1:$C$17,3,0),Mapping!$E$1:$F$6,2,0)</f>
        <v>Vùng 02</v>
      </c>
    </row>
    <row r="1184" spans="1:17" x14ac:dyDescent="0.3">
      <c r="A1184" s="33">
        <v>44561</v>
      </c>
      <c r="B1184">
        <v>3268</v>
      </c>
      <c r="C1184">
        <v>45</v>
      </c>
      <c r="D1184" s="38" t="s">
        <v>77</v>
      </c>
      <c r="E1184" s="2" t="s">
        <v>41</v>
      </c>
      <c r="F1184">
        <v>365438</v>
      </c>
      <c r="G1184" s="44">
        <f t="shared" si="126"/>
        <v>44197</v>
      </c>
      <c r="H1184" s="50">
        <f t="shared" si="127"/>
        <v>365</v>
      </c>
      <c r="I1184" s="50">
        <f t="shared" si="128"/>
        <v>61839650.500000007</v>
      </c>
      <c r="J1184" s="46">
        <v>1694237</v>
      </c>
      <c r="K1184" s="2" t="s">
        <v>34</v>
      </c>
      <c r="L1184" s="52" t="str">
        <f t="shared" si="129"/>
        <v>20211231VND</v>
      </c>
      <c r="M1184">
        <f>VLOOKUP(L1184,Mapping!$H$1:$K$25,4,0)</f>
        <v>1</v>
      </c>
      <c r="N1184">
        <f t="shared" si="130"/>
        <v>3.6543799999999999E-4</v>
      </c>
      <c r="O1184">
        <f t="shared" si="131"/>
        <v>1.6942369999999999E-3</v>
      </c>
      <c r="P1184">
        <f t="shared" si="132"/>
        <v>6.183965050000001E-2</v>
      </c>
      <c r="Q1184" t="str">
        <f>VLOOKUP(VLOOKUP(C1184,Mapping!$A$1:$C$17,3,0),Mapping!$E$1:$F$6,2,0)</f>
        <v>Vùng 02</v>
      </c>
    </row>
    <row r="1185" spans="1:17" x14ac:dyDescent="0.3">
      <c r="A1185" s="33">
        <v>44561</v>
      </c>
      <c r="B1185">
        <v>3269</v>
      </c>
      <c r="C1185">
        <v>34</v>
      </c>
      <c r="D1185" s="38" t="s">
        <v>77</v>
      </c>
      <c r="E1185" s="2" t="s">
        <v>41</v>
      </c>
      <c r="F1185">
        <v>125116</v>
      </c>
      <c r="G1185" s="44">
        <f t="shared" si="126"/>
        <v>44197</v>
      </c>
      <c r="H1185" s="50">
        <f t="shared" si="127"/>
        <v>365</v>
      </c>
      <c r="I1185" s="50">
        <f t="shared" si="128"/>
        <v>70909535.5</v>
      </c>
      <c r="J1185" s="46">
        <v>1942727</v>
      </c>
      <c r="K1185" s="2" t="s">
        <v>34</v>
      </c>
      <c r="L1185" s="52" t="str">
        <f t="shared" si="129"/>
        <v>20211231VND</v>
      </c>
      <c r="M1185">
        <f>VLOOKUP(L1185,Mapping!$H$1:$K$25,4,0)</f>
        <v>1</v>
      </c>
      <c r="N1185">
        <f t="shared" si="130"/>
        <v>1.2511600000000001E-4</v>
      </c>
      <c r="O1185">
        <f t="shared" si="131"/>
        <v>1.942727E-3</v>
      </c>
      <c r="P1185">
        <f t="shared" si="132"/>
        <v>7.0909535499999996E-2</v>
      </c>
      <c r="Q1185" t="str">
        <f>VLOOKUP(VLOOKUP(C1185,Mapping!$A$1:$C$17,3,0),Mapping!$E$1:$F$6,2,0)</f>
        <v>Vùng 02</v>
      </c>
    </row>
    <row r="1186" spans="1:17" x14ac:dyDescent="0.3">
      <c r="A1186" s="33">
        <v>44561</v>
      </c>
      <c r="B1186">
        <v>3269</v>
      </c>
      <c r="C1186">
        <v>45</v>
      </c>
      <c r="D1186" s="38" t="s">
        <v>77</v>
      </c>
      <c r="E1186" s="2" t="s">
        <v>41</v>
      </c>
      <c r="F1186">
        <v>1972338</v>
      </c>
      <c r="G1186" s="44">
        <f t="shared" si="126"/>
        <v>44197</v>
      </c>
      <c r="H1186" s="50">
        <f t="shared" si="127"/>
        <v>365</v>
      </c>
      <c r="I1186" s="50">
        <f t="shared" si="128"/>
        <v>54180673.000000007</v>
      </c>
      <c r="J1186" s="46">
        <v>1484402</v>
      </c>
      <c r="K1186" s="2" t="s">
        <v>34</v>
      </c>
      <c r="L1186" s="52" t="str">
        <f t="shared" si="129"/>
        <v>20211231VND</v>
      </c>
      <c r="M1186">
        <f>VLOOKUP(L1186,Mapping!$H$1:$K$25,4,0)</f>
        <v>1</v>
      </c>
      <c r="N1186">
        <f t="shared" si="130"/>
        <v>1.9723380000000001E-3</v>
      </c>
      <c r="O1186">
        <f t="shared" si="131"/>
        <v>1.4844019999999999E-3</v>
      </c>
      <c r="P1186">
        <f t="shared" si="132"/>
        <v>5.4180673000000006E-2</v>
      </c>
      <c r="Q1186" t="str">
        <f>VLOOKUP(VLOOKUP(C1186,Mapping!$A$1:$C$17,3,0),Mapping!$E$1:$F$6,2,0)</f>
        <v>Vùng 02</v>
      </c>
    </row>
    <row r="1187" spans="1:17" x14ac:dyDescent="0.3">
      <c r="A1187" s="33">
        <v>44561</v>
      </c>
      <c r="B1187">
        <v>3269</v>
      </c>
      <c r="C1187">
        <v>24</v>
      </c>
      <c r="D1187" s="38" t="s">
        <v>77</v>
      </c>
      <c r="E1187" s="2" t="s">
        <v>41</v>
      </c>
      <c r="F1187">
        <v>756024</v>
      </c>
      <c r="G1187" s="44">
        <f t="shared" si="126"/>
        <v>44197</v>
      </c>
      <c r="H1187" s="50">
        <f t="shared" si="127"/>
        <v>365</v>
      </c>
      <c r="I1187" s="50">
        <f t="shared" si="128"/>
        <v>51180263.5</v>
      </c>
      <c r="J1187" s="46">
        <v>1402199</v>
      </c>
      <c r="K1187" s="2" t="s">
        <v>34</v>
      </c>
      <c r="L1187" s="52" t="str">
        <f t="shared" si="129"/>
        <v>20211231VND</v>
      </c>
      <c r="M1187">
        <f>VLOOKUP(L1187,Mapping!$H$1:$K$25,4,0)</f>
        <v>1</v>
      </c>
      <c r="N1187">
        <f t="shared" si="130"/>
        <v>7.56024E-4</v>
      </c>
      <c r="O1187">
        <f t="shared" si="131"/>
        <v>1.402199E-3</v>
      </c>
      <c r="P1187">
        <f t="shared" si="132"/>
        <v>5.1180263500000003E-2</v>
      </c>
      <c r="Q1187" t="str">
        <f>VLOOKUP(VLOOKUP(C1187,Mapping!$A$1:$C$17,3,0),Mapping!$E$1:$F$6,2,0)</f>
        <v>Vùng 04</v>
      </c>
    </row>
    <row r="1188" spans="1:17" x14ac:dyDescent="0.3">
      <c r="A1188" s="33">
        <v>44561</v>
      </c>
      <c r="B1188">
        <v>3270</v>
      </c>
      <c r="C1188">
        <v>40</v>
      </c>
      <c r="D1188" s="38" t="s">
        <v>77</v>
      </c>
      <c r="E1188" s="2" t="s">
        <v>41</v>
      </c>
      <c r="F1188">
        <v>1581296</v>
      </c>
      <c r="G1188" s="44">
        <f t="shared" si="126"/>
        <v>44197</v>
      </c>
      <c r="H1188" s="50">
        <f t="shared" si="127"/>
        <v>365</v>
      </c>
      <c r="I1188" s="50">
        <f t="shared" si="128"/>
        <v>46974259</v>
      </c>
      <c r="J1188" s="46">
        <v>1286966</v>
      </c>
      <c r="K1188" s="2" t="s">
        <v>34</v>
      </c>
      <c r="L1188" s="52" t="str">
        <f t="shared" si="129"/>
        <v>20211231VND</v>
      </c>
      <c r="M1188">
        <f>VLOOKUP(L1188,Mapping!$H$1:$K$25,4,0)</f>
        <v>1</v>
      </c>
      <c r="N1188">
        <f t="shared" si="130"/>
        <v>1.581296E-3</v>
      </c>
      <c r="O1188">
        <f t="shared" si="131"/>
        <v>1.2869660000000001E-3</v>
      </c>
      <c r="P1188">
        <f t="shared" si="132"/>
        <v>4.6974258999999997E-2</v>
      </c>
      <c r="Q1188" t="str">
        <f>VLOOKUP(VLOOKUP(C1188,Mapping!$A$1:$C$17,3,0),Mapping!$E$1:$F$6,2,0)</f>
        <v>Vùng 01</v>
      </c>
    </row>
    <row r="1189" spans="1:17" x14ac:dyDescent="0.3">
      <c r="A1189" s="33">
        <v>44561</v>
      </c>
      <c r="B1189">
        <v>3272</v>
      </c>
      <c r="C1189">
        <v>40</v>
      </c>
      <c r="D1189" s="38" t="s">
        <v>77</v>
      </c>
      <c r="E1189" s="2" t="s">
        <v>41</v>
      </c>
      <c r="F1189">
        <v>864494</v>
      </c>
      <c r="G1189" s="44">
        <f t="shared" si="126"/>
        <v>44197</v>
      </c>
      <c r="H1189" s="50">
        <f t="shared" si="127"/>
        <v>365</v>
      </c>
      <c r="I1189" s="50">
        <f t="shared" si="128"/>
        <v>1390678136458.1816</v>
      </c>
      <c r="J1189" s="46">
        <v>1728883</v>
      </c>
      <c r="K1189" s="2" t="s">
        <v>35</v>
      </c>
      <c r="L1189" s="52" t="str">
        <f t="shared" si="129"/>
        <v>20211231USD</v>
      </c>
      <c r="M1189">
        <f>VLOOKUP(L1189,Mapping!$H$1:$K$25,4,0)</f>
        <v>22037.795999999998</v>
      </c>
      <c r="N1189">
        <f t="shared" si="130"/>
        <v>19.051542415223999</v>
      </c>
      <c r="O1189">
        <f t="shared" si="131"/>
        <v>38.100770861867993</v>
      </c>
      <c r="P1189">
        <f t="shared" si="132"/>
        <v>1390.6781364581816</v>
      </c>
      <c r="Q1189" t="str">
        <f>VLOOKUP(VLOOKUP(C1189,Mapping!$A$1:$C$17,3,0),Mapping!$E$1:$F$6,2,0)</f>
        <v>Vùng 01</v>
      </c>
    </row>
    <row r="1190" spans="1:17" x14ac:dyDescent="0.3">
      <c r="A1190" s="33">
        <v>44561</v>
      </c>
      <c r="B1190">
        <v>3272</v>
      </c>
      <c r="C1190">
        <v>40</v>
      </c>
      <c r="D1190" s="38" t="s">
        <v>77</v>
      </c>
      <c r="E1190" s="2" t="s">
        <v>41</v>
      </c>
      <c r="F1190">
        <v>674441</v>
      </c>
      <c r="G1190" s="44">
        <f t="shared" si="126"/>
        <v>44197</v>
      </c>
      <c r="H1190" s="50">
        <f t="shared" si="127"/>
        <v>365</v>
      </c>
      <c r="I1190" s="50">
        <f t="shared" si="128"/>
        <v>12772408.5</v>
      </c>
      <c r="J1190" s="46">
        <v>349929</v>
      </c>
      <c r="K1190" s="2" t="s">
        <v>34</v>
      </c>
      <c r="L1190" s="52" t="str">
        <f t="shared" si="129"/>
        <v>20211231VND</v>
      </c>
      <c r="M1190">
        <f>VLOOKUP(L1190,Mapping!$H$1:$K$25,4,0)</f>
        <v>1</v>
      </c>
      <c r="N1190">
        <f t="shared" si="130"/>
        <v>6.7444100000000002E-4</v>
      </c>
      <c r="O1190">
        <f t="shared" si="131"/>
        <v>3.4992900000000002E-4</v>
      </c>
      <c r="P1190">
        <f t="shared" si="132"/>
        <v>1.27724085E-2</v>
      </c>
      <c r="Q1190" t="str">
        <f>VLOOKUP(VLOOKUP(C1190,Mapping!$A$1:$C$17,3,0),Mapping!$E$1:$F$6,2,0)</f>
        <v>Vùng 01</v>
      </c>
    </row>
    <row r="1191" spans="1:17" x14ac:dyDescent="0.3">
      <c r="A1191" s="33">
        <v>44561</v>
      </c>
      <c r="B1191">
        <v>3274</v>
      </c>
      <c r="C1191">
        <v>11</v>
      </c>
      <c r="D1191" s="38" t="s">
        <v>77</v>
      </c>
      <c r="E1191" s="2" t="s">
        <v>41</v>
      </c>
      <c r="F1191">
        <v>1349807</v>
      </c>
      <c r="G1191" s="44">
        <f t="shared" si="126"/>
        <v>44197</v>
      </c>
      <c r="H1191" s="50">
        <f t="shared" si="127"/>
        <v>365</v>
      </c>
      <c r="I1191" s="50">
        <f t="shared" si="128"/>
        <v>30117208.499999996</v>
      </c>
      <c r="J1191" s="46">
        <v>825129</v>
      </c>
      <c r="K1191" s="2" t="s">
        <v>34</v>
      </c>
      <c r="L1191" s="52" t="str">
        <f t="shared" si="129"/>
        <v>20211231VND</v>
      </c>
      <c r="M1191">
        <f>VLOOKUP(L1191,Mapping!$H$1:$K$25,4,0)</f>
        <v>1</v>
      </c>
      <c r="N1191">
        <f t="shared" si="130"/>
        <v>1.349807E-3</v>
      </c>
      <c r="O1191">
        <f t="shared" si="131"/>
        <v>8.2512899999999997E-4</v>
      </c>
      <c r="P1191">
        <f t="shared" si="132"/>
        <v>3.0117208499999996E-2</v>
      </c>
      <c r="Q1191" t="str">
        <f>VLOOKUP(VLOOKUP(C1191,Mapping!$A$1:$C$17,3,0),Mapping!$E$1:$F$6,2,0)</f>
        <v>Vùng 01</v>
      </c>
    </row>
    <row r="1192" spans="1:17" x14ac:dyDescent="0.3">
      <c r="A1192" s="33">
        <v>44561</v>
      </c>
      <c r="B1192">
        <v>3276</v>
      </c>
      <c r="C1192">
        <v>48</v>
      </c>
      <c r="D1192" s="38" t="s">
        <v>77</v>
      </c>
      <c r="E1192" s="2" t="s">
        <v>41</v>
      </c>
      <c r="F1192">
        <v>8647432</v>
      </c>
      <c r="G1192" s="44">
        <f t="shared" si="126"/>
        <v>44197</v>
      </c>
      <c r="H1192" s="50">
        <f t="shared" si="127"/>
        <v>365</v>
      </c>
      <c r="I1192" s="50">
        <f t="shared" si="128"/>
        <v>277068908.5</v>
      </c>
      <c r="J1192" s="46">
        <v>7590929</v>
      </c>
      <c r="K1192" s="2" t="s">
        <v>34</v>
      </c>
      <c r="L1192" s="52" t="str">
        <f t="shared" si="129"/>
        <v>20211231VND</v>
      </c>
      <c r="M1192">
        <f>VLOOKUP(L1192,Mapping!$H$1:$K$25,4,0)</f>
        <v>1</v>
      </c>
      <c r="N1192">
        <f t="shared" si="130"/>
        <v>8.647432E-3</v>
      </c>
      <c r="O1192">
        <f t="shared" si="131"/>
        <v>7.5909289999999997E-3</v>
      </c>
      <c r="P1192">
        <f t="shared" si="132"/>
        <v>0.27706890849999999</v>
      </c>
      <c r="Q1192" t="str">
        <f>VLOOKUP(VLOOKUP(C1192,Mapping!$A$1:$C$17,3,0),Mapping!$E$1:$F$6,2,0)</f>
        <v>Vùng 01</v>
      </c>
    </row>
    <row r="1193" spans="1:17" x14ac:dyDescent="0.3">
      <c r="A1193" s="33">
        <v>44561</v>
      </c>
      <c r="B1193">
        <v>3279</v>
      </c>
      <c r="C1193">
        <v>26</v>
      </c>
      <c r="D1193" s="38" t="s">
        <v>77</v>
      </c>
      <c r="E1193" s="2" t="s">
        <v>41</v>
      </c>
      <c r="F1193">
        <v>1126775</v>
      </c>
      <c r="G1193" s="44">
        <f t="shared" si="126"/>
        <v>44197</v>
      </c>
      <c r="H1193" s="50">
        <f t="shared" si="127"/>
        <v>365</v>
      </c>
      <c r="I1193" s="50">
        <f t="shared" si="128"/>
        <v>36765245.5</v>
      </c>
      <c r="J1193" s="46">
        <v>1007267</v>
      </c>
      <c r="K1193" s="2" t="s">
        <v>34</v>
      </c>
      <c r="L1193" s="52" t="str">
        <f t="shared" si="129"/>
        <v>20211231VND</v>
      </c>
      <c r="M1193">
        <f>VLOOKUP(L1193,Mapping!$H$1:$K$25,4,0)</f>
        <v>1</v>
      </c>
      <c r="N1193">
        <f t="shared" si="130"/>
        <v>1.126775E-3</v>
      </c>
      <c r="O1193">
        <f t="shared" si="131"/>
        <v>1.0072670000000001E-3</v>
      </c>
      <c r="P1193">
        <f t="shared" si="132"/>
        <v>3.6765245500000002E-2</v>
      </c>
      <c r="Q1193" t="str">
        <f>VLOOKUP(VLOOKUP(C1193,Mapping!$A$1:$C$17,3,0),Mapping!$E$1:$F$6,2,0)</f>
        <v>Vùng 04</v>
      </c>
    </row>
    <row r="1194" spans="1:17" x14ac:dyDescent="0.3">
      <c r="A1194" s="33">
        <v>44561</v>
      </c>
      <c r="B1194">
        <v>3280</v>
      </c>
      <c r="C1194">
        <v>20</v>
      </c>
      <c r="D1194" s="38" t="s">
        <v>77</v>
      </c>
      <c r="E1194" s="2" t="s">
        <v>41</v>
      </c>
      <c r="F1194">
        <v>2421173</v>
      </c>
      <c r="G1194" s="44">
        <f t="shared" si="126"/>
        <v>44197</v>
      </c>
      <c r="H1194" s="50">
        <f t="shared" si="127"/>
        <v>365</v>
      </c>
      <c r="I1194" s="50">
        <f t="shared" si="128"/>
        <v>135375762.5</v>
      </c>
      <c r="J1194" s="46">
        <v>3708925</v>
      </c>
      <c r="K1194" s="2" t="s">
        <v>34</v>
      </c>
      <c r="L1194" s="52" t="str">
        <f t="shared" si="129"/>
        <v>20211231VND</v>
      </c>
      <c r="M1194">
        <f>VLOOKUP(L1194,Mapping!$H$1:$K$25,4,0)</f>
        <v>1</v>
      </c>
      <c r="N1194">
        <f t="shared" si="130"/>
        <v>2.421173E-3</v>
      </c>
      <c r="O1194">
        <f t="shared" si="131"/>
        <v>3.7089250000000001E-3</v>
      </c>
      <c r="P1194">
        <f t="shared" si="132"/>
        <v>0.1353757625</v>
      </c>
      <c r="Q1194" t="str">
        <f>VLOOKUP(VLOOKUP(C1194,Mapping!$A$1:$C$17,3,0),Mapping!$E$1:$F$6,2,0)</f>
        <v>Vùng 02</v>
      </c>
    </row>
    <row r="1195" spans="1:17" x14ac:dyDescent="0.3">
      <c r="A1195" s="33">
        <v>44561</v>
      </c>
      <c r="B1195">
        <v>3286</v>
      </c>
      <c r="C1195">
        <v>36</v>
      </c>
      <c r="D1195" s="38" t="s">
        <v>77</v>
      </c>
      <c r="E1195" s="2" t="s">
        <v>41</v>
      </c>
      <c r="F1195">
        <v>323557</v>
      </c>
      <c r="G1195" s="44">
        <f t="shared" si="126"/>
        <v>44197</v>
      </c>
      <c r="H1195" s="50">
        <f t="shared" si="127"/>
        <v>365</v>
      </c>
      <c r="I1195" s="50">
        <f t="shared" si="128"/>
        <v>72800710</v>
      </c>
      <c r="J1195" s="46">
        <v>1994540</v>
      </c>
      <c r="K1195" s="2" t="s">
        <v>34</v>
      </c>
      <c r="L1195" s="52" t="str">
        <f t="shared" si="129"/>
        <v>20211231VND</v>
      </c>
      <c r="M1195">
        <f>VLOOKUP(L1195,Mapping!$H$1:$K$25,4,0)</f>
        <v>1</v>
      </c>
      <c r="N1195">
        <f t="shared" si="130"/>
        <v>3.2355699999999998E-4</v>
      </c>
      <c r="O1195">
        <f t="shared" si="131"/>
        <v>1.9945399999999999E-3</v>
      </c>
      <c r="P1195">
        <f t="shared" si="132"/>
        <v>7.2800710000000005E-2</v>
      </c>
      <c r="Q1195" t="str">
        <f>VLOOKUP(VLOOKUP(C1195,Mapping!$A$1:$C$17,3,0),Mapping!$E$1:$F$6,2,0)</f>
        <v>Vùng 05</v>
      </c>
    </row>
    <row r="1196" spans="1:17" x14ac:dyDescent="0.3">
      <c r="A1196" s="33">
        <v>44561</v>
      </c>
      <c r="B1196">
        <v>3289</v>
      </c>
      <c r="C1196">
        <v>34</v>
      </c>
      <c r="D1196" s="38" t="s">
        <v>77</v>
      </c>
      <c r="E1196" s="2" t="s">
        <v>41</v>
      </c>
      <c r="F1196">
        <v>825651</v>
      </c>
      <c r="G1196" s="44">
        <f t="shared" si="126"/>
        <v>44197</v>
      </c>
      <c r="H1196" s="50">
        <f t="shared" si="127"/>
        <v>365</v>
      </c>
      <c r="I1196" s="50">
        <f t="shared" si="128"/>
        <v>34818992.5</v>
      </c>
      <c r="J1196" s="46">
        <v>953945</v>
      </c>
      <c r="K1196" s="2" t="s">
        <v>34</v>
      </c>
      <c r="L1196" s="52" t="str">
        <f t="shared" si="129"/>
        <v>20211231VND</v>
      </c>
      <c r="M1196">
        <f>VLOOKUP(L1196,Mapping!$H$1:$K$25,4,0)</f>
        <v>1</v>
      </c>
      <c r="N1196">
        <f t="shared" si="130"/>
        <v>8.2565100000000005E-4</v>
      </c>
      <c r="O1196">
        <f t="shared" si="131"/>
        <v>9.5394499999999999E-4</v>
      </c>
      <c r="P1196">
        <f t="shared" si="132"/>
        <v>3.48189925E-2</v>
      </c>
      <c r="Q1196" t="str">
        <f>VLOOKUP(VLOOKUP(C1196,Mapping!$A$1:$C$17,3,0),Mapping!$E$1:$F$6,2,0)</f>
        <v>Vùng 02</v>
      </c>
    </row>
    <row r="1197" spans="1:17" x14ac:dyDescent="0.3">
      <c r="A1197" s="33">
        <v>44561</v>
      </c>
      <c r="B1197">
        <v>3294</v>
      </c>
      <c r="C1197">
        <v>24</v>
      </c>
      <c r="D1197" s="38" t="s">
        <v>77</v>
      </c>
      <c r="E1197" s="2" t="s">
        <v>41</v>
      </c>
      <c r="F1197">
        <v>827001</v>
      </c>
      <c r="G1197" s="44">
        <f t="shared" si="126"/>
        <v>44197</v>
      </c>
      <c r="H1197" s="50">
        <f t="shared" si="127"/>
        <v>365</v>
      </c>
      <c r="I1197" s="50">
        <f t="shared" si="128"/>
        <v>25056520</v>
      </c>
      <c r="J1197" s="46">
        <v>686480</v>
      </c>
      <c r="K1197" s="2" t="s">
        <v>34</v>
      </c>
      <c r="L1197" s="52" t="str">
        <f t="shared" si="129"/>
        <v>20211231VND</v>
      </c>
      <c r="M1197">
        <f>VLOOKUP(L1197,Mapping!$H$1:$K$25,4,0)</f>
        <v>1</v>
      </c>
      <c r="N1197">
        <f t="shared" si="130"/>
        <v>8.2700099999999995E-4</v>
      </c>
      <c r="O1197">
        <f t="shared" si="131"/>
        <v>6.8647999999999995E-4</v>
      </c>
      <c r="P1197">
        <f t="shared" si="132"/>
        <v>2.5056519999999999E-2</v>
      </c>
      <c r="Q1197" t="str">
        <f>VLOOKUP(VLOOKUP(C1197,Mapping!$A$1:$C$17,3,0),Mapping!$E$1:$F$6,2,0)</f>
        <v>Vùng 04</v>
      </c>
    </row>
    <row r="1198" spans="1:17" x14ac:dyDescent="0.3">
      <c r="A1198" s="33">
        <v>44561</v>
      </c>
      <c r="B1198">
        <v>3298</v>
      </c>
      <c r="C1198">
        <v>20</v>
      </c>
      <c r="D1198" s="38" t="s">
        <v>77</v>
      </c>
      <c r="E1198" s="2" t="s">
        <v>41</v>
      </c>
      <c r="F1198">
        <v>1953357</v>
      </c>
      <c r="G1198" s="44">
        <f t="shared" si="126"/>
        <v>44197</v>
      </c>
      <c r="H1198" s="50">
        <f t="shared" si="127"/>
        <v>365</v>
      </c>
      <c r="I1198" s="50">
        <f t="shared" si="128"/>
        <v>25869119.5</v>
      </c>
      <c r="J1198" s="46">
        <v>708743</v>
      </c>
      <c r="K1198" s="2" t="s">
        <v>34</v>
      </c>
      <c r="L1198" s="52" t="str">
        <f t="shared" si="129"/>
        <v>20211231VND</v>
      </c>
      <c r="M1198">
        <f>VLOOKUP(L1198,Mapping!$H$1:$K$25,4,0)</f>
        <v>1</v>
      </c>
      <c r="N1198">
        <f t="shared" si="130"/>
        <v>1.9533570000000002E-3</v>
      </c>
      <c r="O1198">
        <f t="shared" si="131"/>
        <v>7.0874299999999996E-4</v>
      </c>
      <c r="P1198">
        <f t="shared" si="132"/>
        <v>2.5869119499999999E-2</v>
      </c>
      <c r="Q1198" t="str">
        <f>VLOOKUP(VLOOKUP(C1198,Mapping!$A$1:$C$17,3,0),Mapping!$E$1:$F$6,2,0)</f>
        <v>Vùng 02</v>
      </c>
    </row>
    <row r="1199" spans="1:17" x14ac:dyDescent="0.3">
      <c r="A1199" s="33">
        <v>44561</v>
      </c>
      <c r="B1199">
        <v>3298</v>
      </c>
      <c r="C1199">
        <v>12</v>
      </c>
      <c r="D1199" s="38" t="s">
        <v>77</v>
      </c>
      <c r="E1199" s="2" t="s">
        <v>41</v>
      </c>
      <c r="F1199">
        <v>7487334</v>
      </c>
      <c r="G1199" s="44">
        <f t="shared" si="126"/>
        <v>44197</v>
      </c>
      <c r="H1199" s="50">
        <f t="shared" si="127"/>
        <v>365</v>
      </c>
      <c r="I1199" s="50">
        <f t="shared" si="128"/>
        <v>251505877.99999997</v>
      </c>
      <c r="J1199" s="46">
        <v>6890572</v>
      </c>
      <c r="K1199" s="2" t="s">
        <v>34</v>
      </c>
      <c r="L1199" s="52" t="str">
        <f t="shared" si="129"/>
        <v>20211231VND</v>
      </c>
      <c r="M1199">
        <f>VLOOKUP(L1199,Mapping!$H$1:$K$25,4,0)</f>
        <v>1</v>
      </c>
      <c r="N1199">
        <f t="shared" si="130"/>
        <v>7.487334E-3</v>
      </c>
      <c r="O1199">
        <f t="shared" si="131"/>
        <v>6.8905720000000002E-3</v>
      </c>
      <c r="P1199">
        <f t="shared" si="132"/>
        <v>0.25150587799999996</v>
      </c>
      <c r="Q1199" t="str">
        <f>VLOOKUP(VLOOKUP(C1199,Mapping!$A$1:$C$17,3,0),Mapping!$E$1:$F$6,2,0)</f>
        <v>Vùng 03</v>
      </c>
    </row>
    <row r="1200" spans="1:17" x14ac:dyDescent="0.3">
      <c r="A1200" s="33">
        <v>44561</v>
      </c>
      <c r="B1200">
        <v>3298</v>
      </c>
      <c r="C1200">
        <v>34</v>
      </c>
      <c r="D1200" s="38" t="s">
        <v>77</v>
      </c>
      <c r="E1200" s="2" t="s">
        <v>41</v>
      </c>
      <c r="F1200">
        <v>1560541</v>
      </c>
      <c r="G1200" s="44">
        <f t="shared" si="126"/>
        <v>44197</v>
      </c>
      <c r="H1200" s="50">
        <f t="shared" si="127"/>
        <v>365</v>
      </c>
      <c r="I1200" s="50">
        <f t="shared" si="128"/>
        <v>48976101.5</v>
      </c>
      <c r="J1200" s="46">
        <v>1341811</v>
      </c>
      <c r="K1200" s="2" t="s">
        <v>34</v>
      </c>
      <c r="L1200" s="52" t="str">
        <f t="shared" si="129"/>
        <v>20211231VND</v>
      </c>
      <c r="M1200">
        <f>VLOOKUP(L1200,Mapping!$H$1:$K$25,4,0)</f>
        <v>1</v>
      </c>
      <c r="N1200">
        <f t="shared" si="130"/>
        <v>1.5605409999999999E-3</v>
      </c>
      <c r="O1200">
        <f t="shared" si="131"/>
        <v>1.341811E-3</v>
      </c>
      <c r="P1200">
        <f t="shared" si="132"/>
        <v>4.8976101500000001E-2</v>
      </c>
      <c r="Q1200" t="str">
        <f>VLOOKUP(VLOOKUP(C1200,Mapping!$A$1:$C$17,3,0),Mapping!$E$1:$F$6,2,0)</f>
        <v>Vùng 02</v>
      </c>
    </row>
    <row r="1201" spans="1:17" x14ac:dyDescent="0.3">
      <c r="A1201" s="33">
        <v>44561</v>
      </c>
      <c r="B1201">
        <v>3299</v>
      </c>
      <c r="C1201">
        <v>43</v>
      </c>
      <c r="D1201" s="38" t="s">
        <v>77</v>
      </c>
      <c r="E1201" s="2" t="s">
        <v>41</v>
      </c>
      <c r="F1201">
        <v>1394794</v>
      </c>
      <c r="G1201" s="44">
        <f t="shared" si="126"/>
        <v>44197</v>
      </c>
      <c r="H1201" s="50">
        <f t="shared" si="127"/>
        <v>365</v>
      </c>
      <c r="I1201" s="50">
        <f t="shared" si="128"/>
        <v>8203958.9999999991</v>
      </c>
      <c r="J1201" s="46">
        <v>224766</v>
      </c>
      <c r="K1201" s="2" t="s">
        <v>34</v>
      </c>
      <c r="L1201" s="52" t="str">
        <f t="shared" si="129"/>
        <v>20211231VND</v>
      </c>
      <c r="M1201">
        <f>VLOOKUP(L1201,Mapping!$H$1:$K$25,4,0)</f>
        <v>1</v>
      </c>
      <c r="N1201">
        <f t="shared" si="130"/>
        <v>1.394794E-3</v>
      </c>
      <c r="O1201">
        <f t="shared" si="131"/>
        <v>2.24766E-4</v>
      </c>
      <c r="P1201">
        <f t="shared" si="132"/>
        <v>8.2039589999999985E-3</v>
      </c>
      <c r="Q1201" t="str">
        <f>VLOOKUP(VLOOKUP(C1201,Mapping!$A$1:$C$17,3,0),Mapping!$E$1:$F$6,2,0)</f>
        <v>Vùng 04</v>
      </c>
    </row>
    <row r="1202" spans="1:17" x14ac:dyDescent="0.3">
      <c r="A1202" s="33">
        <v>44561</v>
      </c>
      <c r="B1202">
        <v>3302</v>
      </c>
      <c r="C1202">
        <v>34</v>
      </c>
      <c r="D1202" s="38" t="s">
        <v>77</v>
      </c>
      <c r="E1202" s="2" t="s">
        <v>41</v>
      </c>
      <c r="F1202">
        <v>1333715</v>
      </c>
      <c r="G1202" s="44">
        <f t="shared" si="126"/>
        <v>44197</v>
      </c>
      <c r="H1202" s="50">
        <f t="shared" si="127"/>
        <v>365</v>
      </c>
      <c r="I1202" s="50">
        <f t="shared" si="128"/>
        <v>32664397.5</v>
      </c>
      <c r="J1202" s="46">
        <v>894915</v>
      </c>
      <c r="K1202" s="2" t="s">
        <v>34</v>
      </c>
      <c r="L1202" s="52" t="str">
        <f t="shared" si="129"/>
        <v>20211231VND</v>
      </c>
      <c r="M1202">
        <f>VLOOKUP(L1202,Mapping!$H$1:$K$25,4,0)</f>
        <v>1</v>
      </c>
      <c r="N1202">
        <f t="shared" si="130"/>
        <v>1.3337150000000001E-3</v>
      </c>
      <c r="O1202">
        <f t="shared" si="131"/>
        <v>8.9491500000000003E-4</v>
      </c>
      <c r="P1202">
        <f t="shared" si="132"/>
        <v>3.2664397499999998E-2</v>
      </c>
      <c r="Q1202" t="str">
        <f>VLOOKUP(VLOOKUP(C1202,Mapping!$A$1:$C$17,3,0),Mapping!$E$1:$F$6,2,0)</f>
        <v>Vùng 02</v>
      </c>
    </row>
    <row r="1203" spans="1:17" x14ac:dyDescent="0.3">
      <c r="A1203" s="33">
        <v>44561</v>
      </c>
      <c r="B1203">
        <v>3302</v>
      </c>
      <c r="C1203">
        <v>40</v>
      </c>
      <c r="D1203" s="38" t="s">
        <v>77</v>
      </c>
      <c r="E1203" s="2" t="s">
        <v>41</v>
      </c>
      <c r="F1203">
        <v>1957538</v>
      </c>
      <c r="G1203" s="44">
        <f t="shared" si="126"/>
        <v>44197</v>
      </c>
      <c r="H1203" s="50">
        <f t="shared" si="127"/>
        <v>365</v>
      </c>
      <c r="I1203" s="50">
        <f t="shared" si="128"/>
        <v>66939831.999999993</v>
      </c>
      <c r="J1203" s="46">
        <v>1833968</v>
      </c>
      <c r="K1203" s="2" t="s">
        <v>34</v>
      </c>
      <c r="L1203" s="52" t="str">
        <f t="shared" si="129"/>
        <v>20211231VND</v>
      </c>
      <c r="M1203">
        <f>VLOOKUP(L1203,Mapping!$H$1:$K$25,4,0)</f>
        <v>1</v>
      </c>
      <c r="N1203">
        <f t="shared" si="130"/>
        <v>1.957538E-3</v>
      </c>
      <c r="O1203">
        <f t="shared" si="131"/>
        <v>1.8339680000000001E-3</v>
      </c>
      <c r="P1203">
        <f t="shared" si="132"/>
        <v>6.6939831999999991E-2</v>
      </c>
      <c r="Q1203" t="str">
        <f>VLOOKUP(VLOOKUP(C1203,Mapping!$A$1:$C$17,3,0),Mapping!$E$1:$F$6,2,0)</f>
        <v>Vùng 01</v>
      </c>
    </row>
    <row r="1204" spans="1:17" x14ac:dyDescent="0.3">
      <c r="A1204" s="33">
        <v>44561</v>
      </c>
      <c r="B1204">
        <v>3303</v>
      </c>
      <c r="C1204">
        <v>34</v>
      </c>
      <c r="D1204" s="38" t="s">
        <v>77</v>
      </c>
      <c r="E1204" s="2" t="s">
        <v>41</v>
      </c>
      <c r="F1204">
        <v>804527</v>
      </c>
      <c r="G1204" s="44">
        <f t="shared" si="126"/>
        <v>44197</v>
      </c>
      <c r="H1204" s="50">
        <f t="shared" si="127"/>
        <v>365</v>
      </c>
      <c r="I1204" s="50">
        <f t="shared" si="128"/>
        <v>63948255.500000007</v>
      </c>
      <c r="J1204" s="46">
        <v>1752007</v>
      </c>
      <c r="K1204" s="2" t="s">
        <v>34</v>
      </c>
      <c r="L1204" s="52" t="str">
        <f t="shared" si="129"/>
        <v>20211231VND</v>
      </c>
      <c r="M1204">
        <f>VLOOKUP(L1204,Mapping!$H$1:$K$25,4,0)</f>
        <v>1</v>
      </c>
      <c r="N1204">
        <f t="shared" si="130"/>
        <v>8.0452699999999998E-4</v>
      </c>
      <c r="O1204">
        <f t="shared" si="131"/>
        <v>1.7520070000000001E-3</v>
      </c>
      <c r="P1204">
        <f t="shared" si="132"/>
        <v>6.3948255500000009E-2</v>
      </c>
      <c r="Q1204" t="str">
        <f>VLOOKUP(VLOOKUP(C1204,Mapping!$A$1:$C$17,3,0),Mapping!$E$1:$F$6,2,0)</f>
        <v>Vùng 02</v>
      </c>
    </row>
    <row r="1205" spans="1:17" x14ac:dyDescent="0.3">
      <c r="A1205" s="33">
        <v>44561</v>
      </c>
      <c r="B1205">
        <v>3303</v>
      </c>
      <c r="C1205">
        <v>34</v>
      </c>
      <c r="D1205" s="38" t="s">
        <v>77</v>
      </c>
      <c r="E1205" s="2" t="s">
        <v>41</v>
      </c>
      <c r="F1205">
        <v>1851422</v>
      </c>
      <c r="G1205" s="44">
        <f t="shared" si="126"/>
        <v>44197</v>
      </c>
      <c r="H1205" s="50">
        <f t="shared" si="127"/>
        <v>365</v>
      </c>
      <c r="I1205" s="50">
        <f t="shared" si="128"/>
        <v>42077236.5</v>
      </c>
      <c r="J1205" s="46">
        <v>1152801</v>
      </c>
      <c r="K1205" s="2" t="s">
        <v>34</v>
      </c>
      <c r="L1205" s="52" t="str">
        <f t="shared" si="129"/>
        <v>20211231VND</v>
      </c>
      <c r="M1205">
        <f>VLOOKUP(L1205,Mapping!$H$1:$K$25,4,0)</f>
        <v>1</v>
      </c>
      <c r="N1205">
        <f t="shared" si="130"/>
        <v>1.8514219999999999E-3</v>
      </c>
      <c r="O1205">
        <f t="shared" si="131"/>
        <v>1.152801E-3</v>
      </c>
      <c r="P1205">
        <f t="shared" si="132"/>
        <v>4.2077236499999997E-2</v>
      </c>
      <c r="Q1205" t="str">
        <f>VLOOKUP(VLOOKUP(C1205,Mapping!$A$1:$C$17,3,0),Mapping!$E$1:$F$6,2,0)</f>
        <v>Vùng 02</v>
      </c>
    </row>
    <row r="1206" spans="1:17" x14ac:dyDescent="0.3">
      <c r="A1206" s="33">
        <v>44561</v>
      </c>
      <c r="B1206">
        <v>3304</v>
      </c>
      <c r="C1206">
        <v>20</v>
      </c>
      <c r="D1206" s="38" t="s">
        <v>77</v>
      </c>
      <c r="E1206" s="2" t="s">
        <v>41</v>
      </c>
      <c r="F1206">
        <v>9527558</v>
      </c>
      <c r="G1206" s="44">
        <f t="shared" si="126"/>
        <v>44197</v>
      </c>
      <c r="H1206" s="50">
        <f t="shared" si="127"/>
        <v>365</v>
      </c>
      <c r="I1206" s="50">
        <f t="shared" si="128"/>
        <v>227804602.99999997</v>
      </c>
      <c r="J1206" s="46">
        <v>6241222</v>
      </c>
      <c r="K1206" s="2" t="s">
        <v>34</v>
      </c>
      <c r="L1206" s="52" t="str">
        <f t="shared" si="129"/>
        <v>20211231VND</v>
      </c>
      <c r="M1206">
        <f>VLOOKUP(L1206,Mapping!$H$1:$K$25,4,0)</f>
        <v>1</v>
      </c>
      <c r="N1206">
        <f t="shared" si="130"/>
        <v>9.5275580000000002E-3</v>
      </c>
      <c r="O1206">
        <f t="shared" si="131"/>
        <v>6.2412220000000003E-3</v>
      </c>
      <c r="P1206">
        <f t="shared" si="132"/>
        <v>0.22780460299999997</v>
      </c>
      <c r="Q1206" t="str">
        <f>VLOOKUP(VLOOKUP(C1206,Mapping!$A$1:$C$17,3,0),Mapping!$E$1:$F$6,2,0)</f>
        <v>Vùng 02</v>
      </c>
    </row>
    <row r="1207" spans="1:17" x14ac:dyDescent="0.3">
      <c r="A1207" s="33">
        <v>44561</v>
      </c>
      <c r="B1207">
        <v>3304</v>
      </c>
      <c r="C1207">
        <v>20</v>
      </c>
      <c r="D1207" s="38" t="s">
        <v>77</v>
      </c>
      <c r="E1207" s="2" t="s">
        <v>41</v>
      </c>
      <c r="F1207">
        <v>7236047</v>
      </c>
      <c r="G1207" s="44">
        <f t="shared" si="126"/>
        <v>44197</v>
      </c>
      <c r="H1207" s="50">
        <f t="shared" si="127"/>
        <v>365</v>
      </c>
      <c r="I1207" s="50">
        <f t="shared" si="128"/>
        <v>252275882.00000003</v>
      </c>
      <c r="J1207" s="46">
        <v>6911668</v>
      </c>
      <c r="K1207" s="2" t="s">
        <v>34</v>
      </c>
      <c r="L1207" s="52" t="str">
        <f t="shared" si="129"/>
        <v>20211231VND</v>
      </c>
      <c r="M1207">
        <f>VLOOKUP(L1207,Mapping!$H$1:$K$25,4,0)</f>
        <v>1</v>
      </c>
      <c r="N1207">
        <f t="shared" si="130"/>
        <v>7.2360469999999998E-3</v>
      </c>
      <c r="O1207">
        <f t="shared" si="131"/>
        <v>6.9116680000000002E-3</v>
      </c>
      <c r="P1207">
        <f t="shared" si="132"/>
        <v>0.25227588200000001</v>
      </c>
      <c r="Q1207" t="str">
        <f>VLOOKUP(VLOOKUP(C1207,Mapping!$A$1:$C$17,3,0),Mapping!$E$1:$F$6,2,0)</f>
        <v>Vùng 02</v>
      </c>
    </row>
    <row r="1208" spans="1:17" x14ac:dyDescent="0.3">
      <c r="A1208" s="33">
        <v>44561</v>
      </c>
      <c r="B1208">
        <v>3306</v>
      </c>
      <c r="C1208">
        <v>20</v>
      </c>
      <c r="D1208" s="38" t="s">
        <v>77</v>
      </c>
      <c r="E1208" s="2" t="s">
        <v>41</v>
      </c>
      <c r="F1208">
        <v>1103352</v>
      </c>
      <c r="G1208" s="44">
        <f t="shared" si="126"/>
        <v>44197</v>
      </c>
      <c r="H1208" s="50">
        <f t="shared" si="127"/>
        <v>365</v>
      </c>
      <c r="I1208" s="50">
        <f t="shared" si="128"/>
        <v>1384684704401.3281</v>
      </c>
      <c r="J1208" s="46">
        <v>1721432</v>
      </c>
      <c r="K1208" s="2" t="s">
        <v>35</v>
      </c>
      <c r="L1208" s="52" t="str">
        <f t="shared" si="129"/>
        <v>20211231USD</v>
      </c>
      <c r="M1208">
        <f>VLOOKUP(L1208,Mapping!$H$1:$K$25,4,0)</f>
        <v>22037.795999999998</v>
      </c>
      <c r="N1208">
        <f t="shared" si="130"/>
        <v>24.315446292191996</v>
      </c>
      <c r="O1208">
        <f t="shared" si="131"/>
        <v>37.936567243871991</v>
      </c>
      <c r="P1208">
        <f t="shared" si="132"/>
        <v>1384.6847044013282</v>
      </c>
      <c r="Q1208" t="str">
        <f>VLOOKUP(VLOOKUP(C1208,Mapping!$A$1:$C$17,3,0),Mapping!$E$1:$F$6,2,0)</f>
        <v>Vùng 02</v>
      </c>
    </row>
    <row r="1209" spans="1:17" x14ac:dyDescent="0.3">
      <c r="A1209" s="33">
        <v>44561</v>
      </c>
      <c r="B1209">
        <v>3306</v>
      </c>
      <c r="C1209">
        <v>25</v>
      </c>
      <c r="D1209" s="38" t="s">
        <v>77</v>
      </c>
      <c r="E1209" s="2" t="s">
        <v>41</v>
      </c>
      <c r="F1209">
        <v>1138279</v>
      </c>
      <c r="G1209" s="44">
        <f t="shared" si="126"/>
        <v>44197</v>
      </c>
      <c r="H1209" s="50">
        <f t="shared" si="127"/>
        <v>365</v>
      </c>
      <c r="I1209" s="50">
        <f t="shared" si="128"/>
        <v>43833689.5</v>
      </c>
      <c r="J1209" s="46">
        <v>1200923</v>
      </c>
      <c r="K1209" s="2" t="s">
        <v>34</v>
      </c>
      <c r="L1209" s="52" t="str">
        <f t="shared" si="129"/>
        <v>20211231VND</v>
      </c>
      <c r="M1209">
        <f>VLOOKUP(L1209,Mapping!$H$1:$K$25,4,0)</f>
        <v>1</v>
      </c>
      <c r="N1209">
        <f t="shared" si="130"/>
        <v>1.1382790000000001E-3</v>
      </c>
      <c r="O1209">
        <f t="shared" si="131"/>
        <v>1.200923E-3</v>
      </c>
      <c r="P1209">
        <f t="shared" si="132"/>
        <v>4.3833689500000002E-2</v>
      </c>
      <c r="Q1209" t="str">
        <f>VLOOKUP(VLOOKUP(C1209,Mapping!$A$1:$C$17,3,0),Mapping!$E$1:$F$6,2,0)</f>
        <v>Vùng 01</v>
      </c>
    </row>
    <row r="1210" spans="1:17" x14ac:dyDescent="0.3">
      <c r="A1210" s="33">
        <v>44561</v>
      </c>
      <c r="B1210">
        <v>3306</v>
      </c>
      <c r="C1210">
        <v>34</v>
      </c>
      <c r="D1210" s="38" t="s">
        <v>77</v>
      </c>
      <c r="E1210" s="2" t="s">
        <v>41</v>
      </c>
      <c r="F1210">
        <v>643566</v>
      </c>
      <c r="G1210" s="44">
        <f t="shared" si="126"/>
        <v>44197</v>
      </c>
      <c r="H1210" s="50">
        <f t="shared" si="127"/>
        <v>365</v>
      </c>
      <c r="I1210" s="50">
        <f t="shared" si="128"/>
        <v>47269033</v>
      </c>
      <c r="J1210" s="46">
        <v>1295042</v>
      </c>
      <c r="K1210" s="2" t="s">
        <v>34</v>
      </c>
      <c r="L1210" s="52" t="str">
        <f t="shared" si="129"/>
        <v>20211231VND</v>
      </c>
      <c r="M1210">
        <f>VLOOKUP(L1210,Mapping!$H$1:$K$25,4,0)</f>
        <v>1</v>
      </c>
      <c r="N1210">
        <f t="shared" si="130"/>
        <v>6.4356600000000004E-4</v>
      </c>
      <c r="O1210">
        <f t="shared" si="131"/>
        <v>1.2950419999999999E-3</v>
      </c>
      <c r="P1210">
        <f t="shared" si="132"/>
        <v>4.7269033000000002E-2</v>
      </c>
      <c r="Q1210" t="str">
        <f>VLOOKUP(VLOOKUP(C1210,Mapping!$A$1:$C$17,3,0),Mapping!$E$1:$F$6,2,0)</f>
        <v>Vùng 02</v>
      </c>
    </row>
    <row r="1211" spans="1:17" x14ac:dyDescent="0.3">
      <c r="A1211" s="33">
        <v>44561</v>
      </c>
      <c r="B1211">
        <v>3306</v>
      </c>
      <c r="C1211">
        <v>20</v>
      </c>
      <c r="D1211" s="38" t="s">
        <v>77</v>
      </c>
      <c r="E1211" s="2" t="s">
        <v>43</v>
      </c>
      <c r="F1211">
        <v>4972956</v>
      </c>
      <c r="G1211" s="44">
        <f t="shared" si="126"/>
        <v>44197</v>
      </c>
      <c r="H1211" s="50">
        <f t="shared" si="127"/>
        <v>365</v>
      </c>
      <c r="I1211" s="50">
        <f t="shared" si="128"/>
        <v>166922019</v>
      </c>
      <c r="J1211" s="46">
        <v>4573206</v>
      </c>
      <c r="K1211" s="2" t="s">
        <v>34</v>
      </c>
      <c r="L1211" s="52" t="str">
        <f t="shared" si="129"/>
        <v>20211231VND</v>
      </c>
      <c r="M1211">
        <f>VLOOKUP(L1211,Mapping!$H$1:$K$25,4,0)</f>
        <v>1</v>
      </c>
      <c r="N1211">
        <f t="shared" si="130"/>
        <v>4.9729559999999997E-3</v>
      </c>
      <c r="O1211">
        <f t="shared" si="131"/>
        <v>4.5732059999999998E-3</v>
      </c>
      <c r="P1211">
        <f t="shared" si="132"/>
        <v>0.166922019</v>
      </c>
      <c r="Q1211" t="str">
        <f>VLOOKUP(VLOOKUP(C1211,Mapping!$A$1:$C$17,3,0),Mapping!$E$1:$F$6,2,0)</f>
        <v>Vùng 02</v>
      </c>
    </row>
    <row r="1212" spans="1:17" x14ac:dyDescent="0.3">
      <c r="A1212" s="33">
        <v>44561</v>
      </c>
      <c r="B1212">
        <v>3306</v>
      </c>
      <c r="C1212">
        <v>20</v>
      </c>
      <c r="D1212" s="38" t="s">
        <v>77</v>
      </c>
      <c r="E1212" s="2" t="s">
        <v>41</v>
      </c>
      <c r="F1212">
        <v>911125</v>
      </c>
      <c r="G1212" s="44">
        <f t="shared" si="126"/>
        <v>44197</v>
      </c>
      <c r="H1212" s="50">
        <f t="shared" si="127"/>
        <v>365</v>
      </c>
      <c r="I1212" s="50">
        <f t="shared" si="128"/>
        <v>33384287</v>
      </c>
      <c r="J1212" s="46">
        <v>914638</v>
      </c>
      <c r="K1212" s="2" t="s">
        <v>34</v>
      </c>
      <c r="L1212" s="52" t="str">
        <f t="shared" si="129"/>
        <v>20211231VND</v>
      </c>
      <c r="M1212">
        <f>VLOOKUP(L1212,Mapping!$H$1:$K$25,4,0)</f>
        <v>1</v>
      </c>
      <c r="N1212">
        <f t="shared" si="130"/>
        <v>9.1112500000000004E-4</v>
      </c>
      <c r="O1212">
        <f t="shared" si="131"/>
        <v>9.1463799999999995E-4</v>
      </c>
      <c r="P1212">
        <f t="shared" si="132"/>
        <v>3.3384286999999999E-2</v>
      </c>
      <c r="Q1212" t="str">
        <f>VLOOKUP(VLOOKUP(C1212,Mapping!$A$1:$C$17,3,0),Mapping!$E$1:$F$6,2,0)</f>
        <v>Vùng 02</v>
      </c>
    </row>
    <row r="1213" spans="1:17" x14ac:dyDescent="0.3">
      <c r="A1213" s="33">
        <v>44561</v>
      </c>
      <c r="B1213">
        <v>3306</v>
      </c>
      <c r="C1213">
        <v>11</v>
      </c>
      <c r="D1213" s="38" t="s">
        <v>77</v>
      </c>
      <c r="E1213" s="2" t="s">
        <v>41</v>
      </c>
      <c r="F1213">
        <v>1653412</v>
      </c>
      <c r="G1213" s="44">
        <f t="shared" si="126"/>
        <v>44197</v>
      </c>
      <c r="H1213" s="50">
        <f t="shared" si="127"/>
        <v>365</v>
      </c>
      <c r="I1213" s="50">
        <f t="shared" si="128"/>
        <v>46970353.5</v>
      </c>
      <c r="J1213" s="46">
        <v>1286859</v>
      </c>
      <c r="K1213" s="2" t="s">
        <v>34</v>
      </c>
      <c r="L1213" s="52" t="str">
        <f t="shared" si="129"/>
        <v>20211231VND</v>
      </c>
      <c r="M1213">
        <f>VLOOKUP(L1213,Mapping!$H$1:$K$25,4,0)</f>
        <v>1</v>
      </c>
      <c r="N1213">
        <f t="shared" si="130"/>
        <v>1.6534119999999999E-3</v>
      </c>
      <c r="O1213">
        <f t="shared" si="131"/>
        <v>1.286859E-3</v>
      </c>
      <c r="P1213">
        <f t="shared" si="132"/>
        <v>4.6970353499999999E-2</v>
      </c>
      <c r="Q1213" t="str">
        <f>VLOOKUP(VLOOKUP(C1213,Mapping!$A$1:$C$17,3,0),Mapping!$E$1:$F$6,2,0)</f>
        <v>Vùng 01</v>
      </c>
    </row>
    <row r="1214" spans="1:17" x14ac:dyDescent="0.3">
      <c r="A1214" s="33">
        <v>44561</v>
      </c>
      <c r="B1214">
        <v>3307</v>
      </c>
      <c r="C1214">
        <v>20</v>
      </c>
      <c r="D1214" s="38" t="s">
        <v>77</v>
      </c>
      <c r="E1214" s="2" t="s">
        <v>41</v>
      </c>
      <c r="F1214">
        <v>641831</v>
      </c>
      <c r="G1214" s="44">
        <f t="shared" si="126"/>
        <v>44197</v>
      </c>
      <c r="H1214" s="50">
        <f t="shared" si="127"/>
        <v>365</v>
      </c>
      <c r="I1214" s="50">
        <f t="shared" si="128"/>
        <v>24019591.500000004</v>
      </c>
      <c r="J1214" s="46">
        <v>658071</v>
      </c>
      <c r="K1214" s="2" t="s">
        <v>34</v>
      </c>
      <c r="L1214" s="52" t="str">
        <f t="shared" si="129"/>
        <v>20211231VND</v>
      </c>
      <c r="M1214">
        <f>VLOOKUP(L1214,Mapping!$H$1:$K$25,4,0)</f>
        <v>1</v>
      </c>
      <c r="N1214">
        <f t="shared" si="130"/>
        <v>6.4183100000000004E-4</v>
      </c>
      <c r="O1214">
        <f t="shared" si="131"/>
        <v>6.5807099999999998E-4</v>
      </c>
      <c r="P1214">
        <f t="shared" si="132"/>
        <v>2.4019591500000003E-2</v>
      </c>
      <c r="Q1214" t="str">
        <f>VLOOKUP(VLOOKUP(C1214,Mapping!$A$1:$C$17,3,0),Mapping!$E$1:$F$6,2,0)</f>
        <v>Vùng 02</v>
      </c>
    </row>
    <row r="1215" spans="1:17" x14ac:dyDescent="0.3">
      <c r="A1215" s="33">
        <v>44561</v>
      </c>
      <c r="B1215">
        <v>3309</v>
      </c>
      <c r="C1215">
        <v>34</v>
      </c>
      <c r="D1215" s="38" t="s">
        <v>77</v>
      </c>
      <c r="E1215" s="2" t="s">
        <v>41</v>
      </c>
      <c r="F1215">
        <v>444151</v>
      </c>
      <c r="G1215" s="44">
        <f t="shared" si="126"/>
        <v>44197</v>
      </c>
      <c r="H1215" s="50">
        <f t="shared" si="127"/>
        <v>365</v>
      </c>
      <c r="I1215" s="50">
        <f t="shared" si="128"/>
        <v>33545544.000000004</v>
      </c>
      <c r="J1215" s="46">
        <v>919056</v>
      </c>
      <c r="K1215" s="2" t="s">
        <v>34</v>
      </c>
      <c r="L1215" s="52" t="str">
        <f t="shared" si="129"/>
        <v>20211231VND</v>
      </c>
      <c r="M1215">
        <f>VLOOKUP(L1215,Mapping!$H$1:$K$25,4,0)</f>
        <v>1</v>
      </c>
      <c r="N1215">
        <f t="shared" si="130"/>
        <v>4.44151E-4</v>
      </c>
      <c r="O1215">
        <f t="shared" si="131"/>
        <v>9.1905600000000002E-4</v>
      </c>
      <c r="P1215">
        <f t="shared" si="132"/>
        <v>3.3545544000000004E-2</v>
      </c>
      <c r="Q1215" t="str">
        <f>VLOOKUP(VLOOKUP(C1215,Mapping!$A$1:$C$17,3,0),Mapping!$E$1:$F$6,2,0)</f>
        <v>Vùng 02</v>
      </c>
    </row>
    <row r="1216" spans="1:17" x14ac:dyDescent="0.3">
      <c r="A1216" s="33">
        <v>44561</v>
      </c>
      <c r="B1216">
        <v>3317</v>
      </c>
      <c r="C1216">
        <v>41</v>
      </c>
      <c r="D1216" s="38" t="s">
        <v>77</v>
      </c>
      <c r="E1216" s="2" t="s">
        <v>41</v>
      </c>
      <c r="F1216">
        <v>1099669</v>
      </c>
      <c r="G1216" s="44">
        <f t="shared" si="126"/>
        <v>44197</v>
      </c>
      <c r="H1216" s="50">
        <f t="shared" si="127"/>
        <v>365</v>
      </c>
      <c r="I1216" s="50">
        <f t="shared" si="128"/>
        <v>65095085.500000007</v>
      </c>
      <c r="J1216" s="46">
        <v>1783427</v>
      </c>
      <c r="K1216" s="2" t="s">
        <v>34</v>
      </c>
      <c r="L1216" s="52" t="str">
        <f t="shared" si="129"/>
        <v>20211231VND</v>
      </c>
      <c r="M1216">
        <f>VLOOKUP(L1216,Mapping!$H$1:$K$25,4,0)</f>
        <v>1</v>
      </c>
      <c r="N1216">
        <f t="shared" si="130"/>
        <v>1.099669E-3</v>
      </c>
      <c r="O1216">
        <f t="shared" si="131"/>
        <v>1.783427E-3</v>
      </c>
      <c r="P1216">
        <f t="shared" si="132"/>
        <v>6.5095085500000011E-2</v>
      </c>
      <c r="Q1216" t="str">
        <f>VLOOKUP(VLOOKUP(C1216,Mapping!$A$1:$C$17,3,0),Mapping!$E$1:$F$6,2,0)</f>
        <v>Vùng 05</v>
      </c>
    </row>
    <row r="1217" spans="1:17" x14ac:dyDescent="0.3">
      <c r="A1217" s="33">
        <v>44561</v>
      </c>
      <c r="B1217">
        <v>3317</v>
      </c>
      <c r="C1217">
        <v>34</v>
      </c>
      <c r="D1217" s="38" t="s">
        <v>77</v>
      </c>
      <c r="E1217" s="2" t="s">
        <v>41</v>
      </c>
      <c r="F1217">
        <v>1018171</v>
      </c>
      <c r="G1217" s="44">
        <f t="shared" si="126"/>
        <v>44197</v>
      </c>
      <c r="H1217" s="50">
        <f t="shared" si="127"/>
        <v>365</v>
      </c>
      <c r="I1217" s="50">
        <f t="shared" si="128"/>
        <v>14867581.5</v>
      </c>
      <c r="J1217" s="46">
        <v>407331</v>
      </c>
      <c r="K1217" s="2" t="s">
        <v>34</v>
      </c>
      <c r="L1217" s="52" t="str">
        <f t="shared" si="129"/>
        <v>20211231VND</v>
      </c>
      <c r="M1217">
        <f>VLOOKUP(L1217,Mapping!$H$1:$K$25,4,0)</f>
        <v>1</v>
      </c>
      <c r="N1217">
        <f t="shared" si="130"/>
        <v>1.018171E-3</v>
      </c>
      <c r="O1217">
        <f t="shared" si="131"/>
        <v>4.0733099999999998E-4</v>
      </c>
      <c r="P1217">
        <f t="shared" si="132"/>
        <v>1.4867581499999999E-2</v>
      </c>
      <c r="Q1217" t="str">
        <f>VLOOKUP(VLOOKUP(C1217,Mapping!$A$1:$C$17,3,0),Mapping!$E$1:$F$6,2,0)</f>
        <v>Vùng 02</v>
      </c>
    </row>
    <row r="1218" spans="1:17" x14ac:dyDescent="0.3">
      <c r="A1218" s="33">
        <v>44561</v>
      </c>
      <c r="B1218">
        <v>3317</v>
      </c>
      <c r="C1218">
        <v>48</v>
      </c>
      <c r="D1218" s="38" t="s">
        <v>77</v>
      </c>
      <c r="E1218" s="2" t="s">
        <v>41</v>
      </c>
      <c r="F1218">
        <v>1872007</v>
      </c>
      <c r="G1218" s="44">
        <f t="shared" ref="G1218:G1281" si="133">DATE(YEAR(A1218),1,1)</f>
        <v>44197</v>
      </c>
      <c r="H1218" s="50">
        <f t="shared" ref="H1218:H1281" si="134">DATEDIF(G1218,A1218,"D")+1</f>
        <v>365</v>
      </c>
      <c r="I1218" s="50">
        <f t="shared" si="128"/>
        <v>44309503.5</v>
      </c>
      <c r="J1218" s="46">
        <v>1213959</v>
      </c>
      <c r="K1218" s="2" t="s">
        <v>34</v>
      </c>
      <c r="L1218" s="52" t="str">
        <f t="shared" si="129"/>
        <v>20211231VND</v>
      </c>
      <c r="M1218">
        <f>VLOOKUP(L1218,Mapping!$H$1:$K$25,4,0)</f>
        <v>1</v>
      </c>
      <c r="N1218">
        <f t="shared" si="130"/>
        <v>1.872007E-3</v>
      </c>
      <c r="O1218">
        <f t="shared" si="131"/>
        <v>1.2139589999999999E-3</v>
      </c>
      <c r="P1218">
        <f t="shared" si="132"/>
        <v>4.43095035E-2</v>
      </c>
      <c r="Q1218" t="str">
        <f>VLOOKUP(VLOOKUP(C1218,Mapping!$A$1:$C$17,3,0),Mapping!$E$1:$F$6,2,0)</f>
        <v>Vùng 01</v>
      </c>
    </row>
    <row r="1219" spans="1:17" x14ac:dyDescent="0.3">
      <c r="A1219" s="33">
        <v>44561</v>
      </c>
      <c r="B1219">
        <v>3319</v>
      </c>
      <c r="C1219">
        <v>40</v>
      </c>
      <c r="D1219" s="38" t="s">
        <v>77</v>
      </c>
      <c r="E1219" s="2" t="s">
        <v>41</v>
      </c>
      <c r="F1219">
        <v>955418</v>
      </c>
      <c r="G1219" s="44">
        <f t="shared" si="133"/>
        <v>44197</v>
      </c>
      <c r="H1219" s="50">
        <f t="shared" si="134"/>
        <v>365</v>
      </c>
      <c r="I1219" s="50">
        <f t="shared" ref="I1219:I1282" si="135">H1219*(J1219/10)*M1219</f>
        <v>72226565</v>
      </c>
      <c r="J1219" s="46">
        <v>1978810</v>
      </c>
      <c r="K1219" s="2" t="s">
        <v>34</v>
      </c>
      <c r="L1219" s="52" t="str">
        <f t="shared" ref="L1219:L1282" si="136">CONCATENATE(TEXT(A1219,"YYYYMMDD"),K1219)</f>
        <v>20211231VND</v>
      </c>
      <c r="M1219">
        <f>VLOOKUP(L1219,Mapping!$H$1:$K$25,4,0)</f>
        <v>1</v>
      </c>
      <c r="N1219">
        <f t="shared" ref="N1219:N1282" si="137">F1219*M1219/10^9</f>
        <v>9.5541799999999998E-4</v>
      </c>
      <c r="O1219">
        <f t="shared" ref="O1219:O1282" si="138">J1219*M1219/10^9</f>
        <v>1.9788100000000001E-3</v>
      </c>
      <c r="P1219">
        <f t="shared" ref="P1219:P1282" si="139">I1219/10^9</f>
        <v>7.2226565000000006E-2</v>
      </c>
      <c r="Q1219" t="str">
        <f>VLOOKUP(VLOOKUP(C1219,Mapping!$A$1:$C$17,3,0),Mapping!$E$1:$F$6,2,0)</f>
        <v>Vùng 01</v>
      </c>
    </row>
    <row r="1220" spans="1:17" x14ac:dyDescent="0.3">
      <c r="A1220" s="33">
        <v>44561</v>
      </c>
      <c r="B1220">
        <v>3322</v>
      </c>
      <c r="C1220">
        <v>20</v>
      </c>
      <c r="D1220" s="38" t="s">
        <v>77</v>
      </c>
      <c r="E1220" s="2" t="s">
        <v>41</v>
      </c>
      <c r="F1220">
        <v>43563</v>
      </c>
      <c r="G1220" s="44">
        <f t="shared" si="133"/>
        <v>44197</v>
      </c>
      <c r="H1220" s="50">
        <f t="shared" si="134"/>
        <v>365</v>
      </c>
      <c r="I1220" s="50">
        <f t="shared" si="135"/>
        <v>10746257</v>
      </c>
      <c r="J1220" s="46">
        <v>294418</v>
      </c>
      <c r="K1220" s="2" t="s">
        <v>34</v>
      </c>
      <c r="L1220" s="52" t="str">
        <f t="shared" si="136"/>
        <v>20211231VND</v>
      </c>
      <c r="M1220">
        <f>VLOOKUP(L1220,Mapping!$H$1:$K$25,4,0)</f>
        <v>1</v>
      </c>
      <c r="N1220">
        <f t="shared" si="137"/>
        <v>4.3563000000000003E-5</v>
      </c>
      <c r="O1220">
        <f t="shared" si="138"/>
        <v>2.9441800000000001E-4</v>
      </c>
      <c r="P1220">
        <f t="shared" si="139"/>
        <v>1.0746257E-2</v>
      </c>
      <c r="Q1220" t="str">
        <f>VLOOKUP(VLOOKUP(C1220,Mapping!$A$1:$C$17,3,0),Mapping!$E$1:$F$6,2,0)</f>
        <v>Vùng 02</v>
      </c>
    </row>
    <row r="1221" spans="1:17" x14ac:dyDescent="0.3">
      <c r="A1221" s="33">
        <v>44561</v>
      </c>
      <c r="B1221">
        <v>3323</v>
      </c>
      <c r="C1221">
        <v>34</v>
      </c>
      <c r="D1221" s="38" t="s">
        <v>77</v>
      </c>
      <c r="E1221" s="2" t="s">
        <v>41</v>
      </c>
      <c r="F1221">
        <v>213797</v>
      </c>
      <c r="G1221" s="44">
        <f t="shared" si="133"/>
        <v>44197</v>
      </c>
      <c r="H1221" s="50">
        <f t="shared" si="134"/>
        <v>365</v>
      </c>
      <c r="I1221" s="50">
        <f t="shared" si="135"/>
        <v>42959587.5</v>
      </c>
      <c r="J1221" s="46">
        <v>1176975</v>
      </c>
      <c r="K1221" s="2" t="s">
        <v>34</v>
      </c>
      <c r="L1221" s="52" t="str">
        <f t="shared" si="136"/>
        <v>20211231VND</v>
      </c>
      <c r="M1221">
        <f>VLOOKUP(L1221,Mapping!$H$1:$K$25,4,0)</f>
        <v>1</v>
      </c>
      <c r="N1221">
        <f t="shared" si="137"/>
        <v>2.13797E-4</v>
      </c>
      <c r="O1221">
        <f t="shared" si="138"/>
        <v>1.176975E-3</v>
      </c>
      <c r="P1221">
        <f t="shared" si="139"/>
        <v>4.29595875E-2</v>
      </c>
      <c r="Q1221" t="str">
        <f>VLOOKUP(VLOOKUP(C1221,Mapping!$A$1:$C$17,3,0),Mapping!$E$1:$F$6,2,0)</f>
        <v>Vùng 02</v>
      </c>
    </row>
    <row r="1222" spans="1:17" x14ac:dyDescent="0.3">
      <c r="A1222" s="33">
        <v>44561</v>
      </c>
      <c r="B1222">
        <v>3323</v>
      </c>
      <c r="C1222">
        <v>25</v>
      </c>
      <c r="D1222" s="38" t="s">
        <v>77</v>
      </c>
      <c r="E1222" s="2" t="s">
        <v>41</v>
      </c>
      <c r="F1222">
        <v>140269</v>
      </c>
      <c r="G1222" s="44">
        <f t="shared" si="133"/>
        <v>44197</v>
      </c>
      <c r="H1222" s="50">
        <f t="shared" si="134"/>
        <v>365</v>
      </c>
      <c r="I1222" s="50">
        <f t="shared" si="135"/>
        <v>13508102.5</v>
      </c>
      <c r="J1222" s="46">
        <v>370085</v>
      </c>
      <c r="K1222" s="2" t="s">
        <v>34</v>
      </c>
      <c r="L1222" s="52" t="str">
        <f t="shared" si="136"/>
        <v>20211231VND</v>
      </c>
      <c r="M1222">
        <f>VLOOKUP(L1222,Mapping!$H$1:$K$25,4,0)</f>
        <v>1</v>
      </c>
      <c r="N1222">
        <f t="shared" si="137"/>
        <v>1.4026899999999999E-4</v>
      </c>
      <c r="O1222">
        <f t="shared" si="138"/>
        <v>3.7008499999999998E-4</v>
      </c>
      <c r="P1222">
        <f t="shared" si="139"/>
        <v>1.3508102500000001E-2</v>
      </c>
      <c r="Q1222" t="str">
        <f>VLOOKUP(VLOOKUP(C1222,Mapping!$A$1:$C$17,3,0),Mapping!$E$1:$F$6,2,0)</f>
        <v>Vùng 01</v>
      </c>
    </row>
    <row r="1223" spans="1:17" x14ac:dyDescent="0.3">
      <c r="A1223" s="33">
        <v>44561</v>
      </c>
      <c r="B1223">
        <v>3324</v>
      </c>
      <c r="C1223">
        <v>40</v>
      </c>
      <c r="D1223" s="38" t="s">
        <v>77</v>
      </c>
      <c r="E1223" s="2" t="s">
        <v>41</v>
      </c>
      <c r="F1223">
        <v>295442</v>
      </c>
      <c r="G1223" s="44">
        <f t="shared" si="133"/>
        <v>44197</v>
      </c>
      <c r="H1223" s="50">
        <f t="shared" si="134"/>
        <v>365</v>
      </c>
      <c r="I1223" s="50">
        <f t="shared" si="135"/>
        <v>49780999.499999993</v>
      </c>
      <c r="J1223" s="46">
        <v>1363863</v>
      </c>
      <c r="K1223" s="2" t="s">
        <v>34</v>
      </c>
      <c r="L1223" s="52" t="str">
        <f t="shared" si="136"/>
        <v>20211231VND</v>
      </c>
      <c r="M1223">
        <f>VLOOKUP(L1223,Mapping!$H$1:$K$25,4,0)</f>
        <v>1</v>
      </c>
      <c r="N1223">
        <f t="shared" si="137"/>
        <v>2.9544199999999998E-4</v>
      </c>
      <c r="O1223">
        <f t="shared" si="138"/>
        <v>1.3638630000000001E-3</v>
      </c>
      <c r="P1223">
        <f t="shared" si="139"/>
        <v>4.9780999499999992E-2</v>
      </c>
      <c r="Q1223" t="str">
        <f>VLOOKUP(VLOOKUP(C1223,Mapping!$A$1:$C$17,3,0),Mapping!$E$1:$F$6,2,0)</f>
        <v>Vùng 01</v>
      </c>
    </row>
    <row r="1224" spans="1:17" x14ac:dyDescent="0.3">
      <c r="A1224" s="33">
        <v>44561</v>
      </c>
      <c r="B1224">
        <v>3325</v>
      </c>
      <c r="C1224">
        <v>20</v>
      </c>
      <c r="D1224" s="38" t="s">
        <v>77</v>
      </c>
      <c r="E1224" s="2" t="s">
        <v>41</v>
      </c>
      <c r="F1224">
        <v>218222</v>
      </c>
      <c r="G1224" s="44">
        <f t="shared" si="133"/>
        <v>44197</v>
      </c>
      <c r="H1224" s="50">
        <f t="shared" si="134"/>
        <v>365</v>
      </c>
      <c r="I1224" s="50">
        <f t="shared" si="135"/>
        <v>72035305</v>
      </c>
      <c r="J1224" s="46">
        <v>1973570</v>
      </c>
      <c r="K1224" s="2" t="s">
        <v>34</v>
      </c>
      <c r="L1224" s="52" t="str">
        <f t="shared" si="136"/>
        <v>20211231VND</v>
      </c>
      <c r="M1224">
        <f>VLOOKUP(L1224,Mapping!$H$1:$K$25,4,0)</f>
        <v>1</v>
      </c>
      <c r="N1224">
        <f t="shared" si="137"/>
        <v>2.1822200000000001E-4</v>
      </c>
      <c r="O1224">
        <f t="shared" si="138"/>
        <v>1.97357E-3</v>
      </c>
      <c r="P1224">
        <f t="shared" si="139"/>
        <v>7.2035304999999994E-2</v>
      </c>
      <c r="Q1224" t="str">
        <f>VLOOKUP(VLOOKUP(C1224,Mapping!$A$1:$C$17,3,0),Mapping!$E$1:$F$6,2,0)</f>
        <v>Vùng 02</v>
      </c>
    </row>
    <row r="1225" spans="1:17" x14ac:dyDescent="0.3">
      <c r="A1225" s="33">
        <v>44561</v>
      </c>
      <c r="B1225">
        <v>3326</v>
      </c>
      <c r="C1225">
        <v>20</v>
      </c>
      <c r="D1225" s="38" t="s">
        <v>77</v>
      </c>
      <c r="E1225" s="2" t="s">
        <v>41</v>
      </c>
      <c r="F1225">
        <v>10818</v>
      </c>
      <c r="G1225" s="44">
        <f t="shared" si="133"/>
        <v>44197</v>
      </c>
      <c r="H1225" s="50">
        <f t="shared" si="134"/>
        <v>365</v>
      </c>
      <c r="I1225" s="50">
        <f t="shared" si="135"/>
        <v>48509084</v>
      </c>
      <c r="J1225" s="46">
        <v>1329016</v>
      </c>
      <c r="K1225" s="2" t="s">
        <v>34</v>
      </c>
      <c r="L1225" s="52" t="str">
        <f t="shared" si="136"/>
        <v>20211231VND</v>
      </c>
      <c r="M1225">
        <f>VLOOKUP(L1225,Mapping!$H$1:$K$25,4,0)</f>
        <v>1</v>
      </c>
      <c r="N1225">
        <f t="shared" si="137"/>
        <v>1.0818E-5</v>
      </c>
      <c r="O1225">
        <f t="shared" si="138"/>
        <v>1.3290159999999999E-3</v>
      </c>
      <c r="P1225">
        <f t="shared" si="139"/>
        <v>4.8509084000000001E-2</v>
      </c>
      <c r="Q1225" t="str">
        <f>VLOOKUP(VLOOKUP(C1225,Mapping!$A$1:$C$17,3,0),Mapping!$E$1:$F$6,2,0)</f>
        <v>Vùng 02</v>
      </c>
    </row>
    <row r="1226" spans="1:17" x14ac:dyDescent="0.3">
      <c r="A1226" s="33">
        <v>44561</v>
      </c>
      <c r="B1226">
        <v>3326</v>
      </c>
      <c r="C1226">
        <v>34</v>
      </c>
      <c r="D1226" s="38" t="s">
        <v>77</v>
      </c>
      <c r="E1226" s="2" t="s">
        <v>41</v>
      </c>
      <c r="F1226">
        <v>887273</v>
      </c>
      <c r="G1226" s="44">
        <f t="shared" si="133"/>
        <v>44197</v>
      </c>
      <c r="H1226" s="50">
        <f t="shared" si="134"/>
        <v>365</v>
      </c>
      <c r="I1226" s="50">
        <f t="shared" si="135"/>
        <v>46897901</v>
      </c>
      <c r="J1226" s="46">
        <v>1284874</v>
      </c>
      <c r="K1226" s="2" t="s">
        <v>34</v>
      </c>
      <c r="L1226" s="52" t="str">
        <f t="shared" si="136"/>
        <v>20211231VND</v>
      </c>
      <c r="M1226">
        <f>VLOOKUP(L1226,Mapping!$H$1:$K$25,4,0)</f>
        <v>1</v>
      </c>
      <c r="N1226">
        <f t="shared" si="137"/>
        <v>8.8727299999999995E-4</v>
      </c>
      <c r="O1226">
        <f t="shared" si="138"/>
        <v>1.2848740000000001E-3</v>
      </c>
      <c r="P1226">
        <f t="shared" si="139"/>
        <v>4.6897900999999999E-2</v>
      </c>
      <c r="Q1226" t="str">
        <f>VLOOKUP(VLOOKUP(C1226,Mapping!$A$1:$C$17,3,0),Mapping!$E$1:$F$6,2,0)</f>
        <v>Vùng 02</v>
      </c>
    </row>
    <row r="1227" spans="1:17" x14ac:dyDescent="0.3">
      <c r="A1227" s="33">
        <v>44561</v>
      </c>
      <c r="B1227">
        <v>3329</v>
      </c>
      <c r="C1227">
        <v>25</v>
      </c>
      <c r="D1227" s="38" t="s">
        <v>77</v>
      </c>
      <c r="E1227" s="2" t="s">
        <v>41</v>
      </c>
      <c r="F1227">
        <v>1840401</v>
      </c>
      <c r="G1227" s="44">
        <f t="shared" si="133"/>
        <v>44197</v>
      </c>
      <c r="H1227" s="50">
        <f t="shared" si="134"/>
        <v>365</v>
      </c>
      <c r="I1227" s="50">
        <f t="shared" si="135"/>
        <v>29153937</v>
      </c>
      <c r="J1227" s="46">
        <v>798738</v>
      </c>
      <c r="K1227" s="2" t="s">
        <v>34</v>
      </c>
      <c r="L1227" s="52" t="str">
        <f t="shared" si="136"/>
        <v>20211231VND</v>
      </c>
      <c r="M1227">
        <f>VLOOKUP(L1227,Mapping!$H$1:$K$25,4,0)</f>
        <v>1</v>
      </c>
      <c r="N1227">
        <f t="shared" si="137"/>
        <v>1.840401E-3</v>
      </c>
      <c r="O1227">
        <f t="shared" si="138"/>
        <v>7.9873800000000001E-4</v>
      </c>
      <c r="P1227">
        <f t="shared" si="139"/>
        <v>2.9153937000000001E-2</v>
      </c>
      <c r="Q1227" t="str">
        <f>VLOOKUP(VLOOKUP(C1227,Mapping!$A$1:$C$17,3,0),Mapping!$E$1:$F$6,2,0)</f>
        <v>Vùng 01</v>
      </c>
    </row>
    <row r="1228" spans="1:17" x14ac:dyDescent="0.3">
      <c r="A1228" s="33">
        <v>44561</v>
      </c>
      <c r="B1228">
        <v>3330</v>
      </c>
      <c r="C1228">
        <v>34</v>
      </c>
      <c r="D1228" s="38" t="s">
        <v>77</v>
      </c>
      <c r="E1228" s="2" t="s">
        <v>41</v>
      </c>
      <c r="F1228">
        <v>292544</v>
      </c>
      <c r="G1228" s="44">
        <f t="shared" si="133"/>
        <v>44197</v>
      </c>
      <c r="H1228" s="50">
        <f t="shared" si="134"/>
        <v>365</v>
      </c>
      <c r="I1228" s="50">
        <f t="shared" si="135"/>
        <v>52497986.5</v>
      </c>
      <c r="J1228" s="46">
        <v>1438301</v>
      </c>
      <c r="K1228" s="2" t="s">
        <v>34</v>
      </c>
      <c r="L1228" s="52" t="str">
        <f t="shared" si="136"/>
        <v>20211231VND</v>
      </c>
      <c r="M1228">
        <f>VLOOKUP(L1228,Mapping!$H$1:$K$25,4,0)</f>
        <v>1</v>
      </c>
      <c r="N1228">
        <f t="shared" si="137"/>
        <v>2.92544E-4</v>
      </c>
      <c r="O1228">
        <f t="shared" si="138"/>
        <v>1.4383009999999999E-3</v>
      </c>
      <c r="P1228">
        <f t="shared" si="139"/>
        <v>5.2497986500000003E-2</v>
      </c>
      <c r="Q1228" t="str">
        <f>VLOOKUP(VLOOKUP(C1228,Mapping!$A$1:$C$17,3,0),Mapping!$E$1:$F$6,2,0)</f>
        <v>Vùng 02</v>
      </c>
    </row>
    <row r="1229" spans="1:17" x14ac:dyDescent="0.3">
      <c r="A1229" s="33">
        <v>44561</v>
      </c>
      <c r="B1229">
        <v>3330</v>
      </c>
      <c r="C1229">
        <v>23</v>
      </c>
      <c r="D1229" s="38" t="s">
        <v>77</v>
      </c>
      <c r="E1229" s="2" t="s">
        <v>41</v>
      </c>
      <c r="F1229">
        <v>594457</v>
      </c>
      <c r="G1229" s="44">
        <f t="shared" si="133"/>
        <v>44197</v>
      </c>
      <c r="H1229" s="50">
        <f t="shared" si="134"/>
        <v>365</v>
      </c>
      <c r="I1229" s="50">
        <f t="shared" si="135"/>
        <v>47048317.5</v>
      </c>
      <c r="J1229" s="46">
        <v>1288995</v>
      </c>
      <c r="K1229" s="2" t="s">
        <v>34</v>
      </c>
      <c r="L1229" s="52" t="str">
        <f t="shared" si="136"/>
        <v>20211231VND</v>
      </c>
      <c r="M1229">
        <f>VLOOKUP(L1229,Mapping!$H$1:$K$25,4,0)</f>
        <v>1</v>
      </c>
      <c r="N1229">
        <f t="shared" si="137"/>
        <v>5.9445699999999995E-4</v>
      </c>
      <c r="O1229">
        <f t="shared" si="138"/>
        <v>1.288995E-3</v>
      </c>
      <c r="P1229">
        <f t="shared" si="139"/>
        <v>4.7048317499999999E-2</v>
      </c>
      <c r="Q1229" t="str">
        <f>VLOOKUP(VLOOKUP(C1229,Mapping!$A$1:$C$17,3,0),Mapping!$E$1:$F$6,2,0)</f>
        <v>Vùng 02</v>
      </c>
    </row>
    <row r="1230" spans="1:17" x14ac:dyDescent="0.3">
      <c r="A1230" s="33">
        <v>44561</v>
      </c>
      <c r="B1230">
        <v>3330</v>
      </c>
      <c r="C1230">
        <v>34</v>
      </c>
      <c r="D1230" s="38" t="s">
        <v>77</v>
      </c>
      <c r="E1230" s="2" t="s">
        <v>41</v>
      </c>
      <c r="F1230">
        <v>1269179</v>
      </c>
      <c r="G1230" s="44">
        <f t="shared" si="133"/>
        <v>44197</v>
      </c>
      <c r="H1230" s="50">
        <f t="shared" si="134"/>
        <v>365</v>
      </c>
      <c r="I1230" s="50">
        <f t="shared" si="135"/>
        <v>11695914</v>
      </c>
      <c r="J1230" s="46">
        <v>320436</v>
      </c>
      <c r="K1230" s="2" t="s">
        <v>34</v>
      </c>
      <c r="L1230" s="52" t="str">
        <f t="shared" si="136"/>
        <v>20211231VND</v>
      </c>
      <c r="M1230">
        <f>VLOOKUP(L1230,Mapping!$H$1:$K$25,4,0)</f>
        <v>1</v>
      </c>
      <c r="N1230">
        <f t="shared" si="137"/>
        <v>1.2691790000000001E-3</v>
      </c>
      <c r="O1230">
        <f t="shared" si="138"/>
        <v>3.2043600000000001E-4</v>
      </c>
      <c r="P1230">
        <f t="shared" si="139"/>
        <v>1.1695914E-2</v>
      </c>
      <c r="Q1230" t="str">
        <f>VLOOKUP(VLOOKUP(C1230,Mapping!$A$1:$C$17,3,0),Mapping!$E$1:$F$6,2,0)</f>
        <v>Vùng 02</v>
      </c>
    </row>
    <row r="1231" spans="1:17" x14ac:dyDescent="0.3">
      <c r="A1231" s="33">
        <v>44561</v>
      </c>
      <c r="B1231">
        <v>3331</v>
      </c>
      <c r="C1231">
        <v>41</v>
      </c>
      <c r="D1231" s="38" t="s">
        <v>77</v>
      </c>
      <c r="E1231" s="2" t="s">
        <v>41</v>
      </c>
      <c r="F1231">
        <v>372584</v>
      </c>
      <c r="G1231" s="44">
        <f t="shared" si="133"/>
        <v>44197</v>
      </c>
      <c r="H1231" s="50">
        <f t="shared" si="134"/>
        <v>365</v>
      </c>
      <c r="I1231" s="50">
        <f t="shared" si="135"/>
        <v>55450508.000000007</v>
      </c>
      <c r="J1231" s="46">
        <v>1519192</v>
      </c>
      <c r="K1231" s="2" t="s">
        <v>34</v>
      </c>
      <c r="L1231" s="52" t="str">
        <f t="shared" si="136"/>
        <v>20211231VND</v>
      </c>
      <c r="M1231">
        <f>VLOOKUP(L1231,Mapping!$H$1:$K$25,4,0)</f>
        <v>1</v>
      </c>
      <c r="N1231">
        <f t="shared" si="137"/>
        <v>3.7258400000000002E-4</v>
      </c>
      <c r="O1231">
        <f t="shared" si="138"/>
        <v>1.5191919999999999E-3</v>
      </c>
      <c r="P1231">
        <f t="shared" si="139"/>
        <v>5.5450508000000009E-2</v>
      </c>
      <c r="Q1231" t="str">
        <f>VLOOKUP(VLOOKUP(C1231,Mapping!$A$1:$C$17,3,0),Mapping!$E$1:$F$6,2,0)</f>
        <v>Vùng 05</v>
      </c>
    </row>
    <row r="1232" spans="1:17" x14ac:dyDescent="0.3">
      <c r="A1232" s="33">
        <v>44561</v>
      </c>
      <c r="B1232">
        <v>3331</v>
      </c>
      <c r="C1232">
        <v>45</v>
      </c>
      <c r="D1232" s="38" t="s">
        <v>77</v>
      </c>
      <c r="E1232" s="2" t="s">
        <v>45</v>
      </c>
      <c r="F1232">
        <v>6007004</v>
      </c>
      <c r="G1232" s="44">
        <f t="shared" si="133"/>
        <v>44197</v>
      </c>
      <c r="H1232" s="50">
        <f t="shared" si="134"/>
        <v>365</v>
      </c>
      <c r="I1232" s="50">
        <f t="shared" si="135"/>
        <v>269555602.5</v>
      </c>
      <c r="J1232" s="46">
        <v>7385085</v>
      </c>
      <c r="K1232" s="2" t="s">
        <v>34</v>
      </c>
      <c r="L1232" s="52" t="str">
        <f t="shared" si="136"/>
        <v>20211231VND</v>
      </c>
      <c r="M1232">
        <f>VLOOKUP(L1232,Mapping!$H$1:$K$25,4,0)</f>
        <v>1</v>
      </c>
      <c r="N1232">
        <f t="shared" si="137"/>
        <v>6.0070039999999998E-3</v>
      </c>
      <c r="O1232">
        <f t="shared" si="138"/>
        <v>7.3850849999999996E-3</v>
      </c>
      <c r="P1232">
        <f t="shared" si="139"/>
        <v>0.26955560249999999</v>
      </c>
      <c r="Q1232" t="str">
        <f>VLOOKUP(VLOOKUP(C1232,Mapping!$A$1:$C$17,3,0),Mapping!$E$1:$F$6,2,0)</f>
        <v>Vùng 02</v>
      </c>
    </row>
    <row r="1233" spans="1:17" x14ac:dyDescent="0.3">
      <c r="A1233" s="33">
        <v>44561</v>
      </c>
      <c r="B1233">
        <v>3331</v>
      </c>
      <c r="C1233">
        <v>40</v>
      </c>
      <c r="D1233" s="38" t="s">
        <v>77</v>
      </c>
      <c r="E1233" s="2" t="s">
        <v>41</v>
      </c>
      <c r="F1233">
        <v>645769</v>
      </c>
      <c r="G1233" s="44">
        <f t="shared" si="133"/>
        <v>44197</v>
      </c>
      <c r="H1233" s="50">
        <f t="shared" si="134"/>
        <v>365</v>
      </c>
      <c r="I1233" s="50">
        <f t="shared" si="135"/>
        <v>66762441.999999993</v>
      </c>
      <c r="J1233" s="46">
        <v>1829108</v>
      </c>
      <c r="K1233" s="2" t="s">
        <v>34</v>
      </c>
      <c r="L1233" s="52" t="str">
        <f t="shared" si="136"/>
        <v>20211231VND</v>
      </c>
      <c r="M1233">
        <f>VLOOKUP(L1233,Mapping!$H$1:$K$25,4,0)</f>
        <v>1</v>
      </c>
      <c r="N1233">
        <f t="shared" si="137"/>
        <v>6.4576900000000003E-4</v>
      </c>
      <c r="O1233">
        <f t="shared" si="138"/>
        <v>1.8291080000000001E-3</v>
      </c>
      <c r="P1233">
        <f t="shared" si="139"/>
        <v>6.6762441999999991E-2</v>
      </c>
      <c r="Q1233" t="str">
        <f>VLOOKUP(VLOOKUP(C1233,Mapping!$A$1:$C$17,3,0),Mapping!$E$1:$F$6,2,0)</f>
        <v>Vùng 01</v>
      </c>
    </row>
    <row r="1234" spans="1:17" x14ac:dyDescent="0.3">
      <c r="A1234" s="33">
        <v>44561</v>
      </c>
      <c r="B1234">
        <v>3331</v>
      </c>
      <c r="C1234">
        <v>34</v>
      </c>
      <c r="D1234" s="38" t="s">
        <v>77</v>
      </c>
      <c r="E1234" s="2" t="s">
        <v>41</v>
      </c>
      <c r="F1234">
        <v>1667100</v>
      </c>
      <c r="G1234" s="44">
        <f t="shared" si="133"/>
        <v>44197</v>
      </c>
      <c r="H1234" s="50">
        <f t="shared" si="134"/>
        <v>365</v>
      </c>
      <c r="I1234" s="50">
        <f t="shared" si="135"/>
        <v>38514909.5</v>
      </c>
      <c r="J1234" s="46">
        <v>1055203</v>
      </c>
      <c r="K1234" s="2" t="s">
        <v>34</v>
      </c>
      <c r="L1234" s="52" t="str">
        <f t="shared" si="136"/>
        <v>20211231VND</v>
      </c>
      <c r="M1234">
        <f>VLOOKUP(L1234,Mapping!$H$1:$K$25,4,0)</f>
        <v>1</v>
      </c>
      <c r="N1234">
        <f t="shared" si="137"/>
        <v>1.6670999999999999E-3</v>
      </c>
      <c r="O1234">
        <f t="shared" si="138"/>
        <v>1.055203E-3</v>
      </c>
      <c r="P1234">
        <f t="shared" si="139"/>
        <v>3.85149095E-2</v>
      </c>
      <c r="Q1234" t="str">
        <f>VLOOKUP(VLOOKUP(C1234,Mapping!$A$1:$C$17,3,0),Mapping!$E$1:$F$6,2,0)</f>
        <v>Vùng 02</v>
      </c>
    </row>
    <row r="1235" spans="1:17" x14ac:dyDescent="0.3">
      <c r="A1235" s="33">
        <v>44561</v>
      </c>
      <c r="B1235">
        <v>3331</v>
      </c>
      <c r="C1235">
        <v>45</v>
      </c>
      <c r="D1235" s="38" t="s">
        <v>77</v>
      </c>
      <c r="E1235" s="2" t="s">
        <v>43</v>
      </c>
      <c r="F1235">
        <v>1652217</v>
      </c>
      <c r="G1235" s="44">
        <f t="shared" si="133"/>
        <v>44197</v>
      </c>
      <c r="H1235" s="50">
        <f t="shared" si="134"/>
        <v>365</v>
      </c>
      <c r="I1235" s="50">
        <f t="shared" si="135"/>
        <v>68874733.5</v>
      </c>
      <c r="J1235" s="46">
        <v>1886979</v>
      </c>
      <c r="K1235" s="2" t="s">
        <v>34</v>
      </c>
      <c r="L1235" s="52" t="str">
        <f t="shared" si="136"/>
        <v>20211231VND</v>
      </c>
      <c r="M1235">
        <f>VLOOKUP(L1235,Mapping!$H$1:$K$25,4,0)</f>
        <v>1</v>
      </c>
      <c r="N1235">
        <f t="shared" si="137"/>
        <v>1.6522170000000001E-3</v>
      </c>
      <c r="O1235">
        <f t="shared" si="138"/>
        <v>1.886979E-3</v>
      </c>
      <c r="P1235">
        <f t="shared" si="139"/>
        <v>6.8874733499999993E-2</v>
      </c>
      <c r="Q1235" t="str">
        <f>VLOOKUP(VLOOKUP(C1235,Mapping!$A$1:$C$17,3,0),Mapping!$E$1:$F$6,2,0)</f>
        <v>Vùng 02</v>
      </c>
    </row>
    <row r="1236" spans="1:17" x14ac:dyDescent="0.3">
      <c r="A1236" s="33">
        <v>44561</v>
      </c>
      <c r="B1236">
        <v>3331</v>
      </c>
      <c r="C1236">
        <v>45</v>
      </c>
      <c r="D1236" s="38" t="s">
        <v>77</v>
      </c>
      <c r="E1236" s="2" t="s">
        <v>43</v>
      </c>
      <c r="F1236">
        <v>7711949</v>
      </c>
      <c r="G1236" s="44">
        <f t="shared" si="133"/>
        <v>44197</v>
      </c>
      <c r="H1236" s="50">
        <f t="shared" si="134"/>
        <v>365</v>
      </c>
      <c r="I1236" s="50">
        <f t="shared" si="135"/>
        <v>284376099</v>
      </c>
      <c r="J1236" s="46">
        <v>7791126</v>
      </c>
      <c r="K1236" s="2" t="s">
        <v>34</v>
      </c>
      <c r="L1236" s="52" t="str">
        <f t="shared" si="136"/>
        <v>20211231VND</v>
      </c>
      <c r="M1236">
        <f>VLOOKUP(L1236,Mapping!$H$1:$K$25,4,0)</f>
        <v>1</v>
      </c>
      <c r="N1236">
        <f t="shared" si="137"/>
        <v>7.7119490000000001E-3</v>
      </c>
      <c r="O1236">
        <f t="shared" si="138"/>
        <v>7.7911259999999998E-3</v>
      </c>
      <c r="P1236">
        <f t="shared" si="139"/>
        <v>0.28437609899999999</v>
      </c>
      <c r="Q1236" t="str">
        <f>VLOOKUP(VLOOKUP(C1236,Mapping!$A$1:$C$17,3,0),Mapping!$E$1:$F$6,2,0)</f>
        <v>Vùng 02</v>
      </c>
    </row>
    <row r="1237" spans="1:17" x14ac:dyDescent="0.3">
      <c r="A1237" s="33">
        <v>44561</v>
      </c>
      <c r="B1237">
        <v>3331</v>
      </c>
      <c r="C1237">
        <v>45</v>
      </c>
      <c r="D1237" s="38" t="s">
        <v>77</v>
      </c>
      <c r="E1237" s="2" t="s">
        <v>41</v>
      </c>
      <c r="F1237">
        <v>1614802</v>
      </c>
      <c r="G1237" s="44">
        <f t="shared" si="133"/>
        <v>44197</v>
      </c>
      <c r="H1237" s="50">
        <f t="shared" si="134"/>
        <v>365</v>
      </c>
      <c r="I1237" s="50">
        <f t="shared" si="135"/>
        <v>71648441.5</v>
      </c>
      <c r="J1237" s="46">
        <v>1962971</v>
      </c>
      <c r="K1237" s="2" t="s">
        <v>34</v>
      </c>
      <c r="L1237" s="52" t="str">
        <f t="shared" si="136"/>
        <v>20211231VND</v>
      </c>
      <c r="M1237">
        <f>VLOOKUP(L1237,Mapping!$H$1:$K$25,4,0)</f>
        <v>1</v>
      </c>
      <c r="N1237">
        <f t="shared" si="137"/>
        <v>1.614802E-3</v>
      </c>
      <c r="O1237">
        <f t="shared" si="138"/>
        <v>1.962971E-3</v>
      </c>
      <c r="P1237">
        <f t="shared" si="139"/>
        <v>7.1648441500000007E-2</v>
      </c>
      <c r="Q1237" t="str">
        <f>VLOOKUP(VLOOKUP(C1237,Mapping!$A$1:$C$17,3,0),Mapping!$E$1:$F$6,2,0)</f>
        <v>Vùng 02</v>
      </c>
    </row>
    <row r="1238" spans="1:17" x14ac:dyDescent="0.3">
      <c r="A1238" s="33">
        <v>44561</v>
      </c>
      <c r="B1238">
        <v>3331</v>
      </c>
      <c r="C1238">
        <v>40</v>
      </c>
      <c r="D1238" s="38" t="s">
        <v>77</v>
      </c>
      <c r="E1238" s="2" t="s">
        <v>41</v>
      </c>
      <c r="F1238">
        <v>94483</v>
      </c>
      <c r="G1238" s="44">
        <f t="shared" si="133"/>
        <v>44197</v>
      </c>
      <c r="H1238" s="50">
        <f t="shared" si="134"/>
        <v>365</v>
      </c>
      <c r="I1238" s="50">
        <f t="shared" si="135"/>
        <v>67188506.5</v>
      </c>
      <c r="J1238" s="46">
        <v>1840781</v>
      </c>
      <c r="K1238" s="2" t="s">
        <v>34</v>
      </c>
      <c r="L1238" s="52" t="str">
        <f t="shared" si="136"/>
        <v>20211231VND</v>
      </c>
      <c r="M1238">
        <f>VLOOKUP(L1238,Mapping!$H$1:$K$25,4,0)</f>
        <v>1</v>
      </c>
      <c r="N1238">
        <f t="shared" si="137"/>
        <v>9.4482999999999996E-5</v>
      </c>
      <c r="O1238">
        <f t="shared" si="138"/>
        <v>1.8407810000000001E-3</v>
      </c>
      <c r="P1238">
        <f t="shared" si="139"/>
        <v>6.7188506499999995E-2</v>
      </c>
      <c r="Q1238" t="str">
        <f>VLOOKUP(VLOOKUP(C1238,Mapping!$A$1:$C$17,3,0),Mapping!$E$1:$F$6,2,0)</f>
        <v>Vùng 01</v>
      </c>
    </row>
    <row r="1239" spans="1:17" x14ac:dyDescent="0.3">
      <c r="A1239" s="33">
        <v>44561</v>
      </c>
      <c r="B1239">
        <v>3332</v>
      </c>
      <c r="C1239">
        <v>40</v>
      </c>
      <c r="D1239" s="38" t="s">
        <v>77</v>
      </c>
      <c r="E1239" s="2" t="s">
        <v>41</v>
      </c>
      <c r="F1239">
        <v>7163554</v>
      </c>
      <c r="G1239" s="44">
        <f t="shared" si="133"/>
        <v>44197</v>
      </c>
      <c r="H1239" s="50">
        <f t="shared" si="134"/>
        <v>365</v>
      </c>
      <c r="I1239" s="50">
        <f t="shared" si="135"/>
        <v>221834152.00000003</v>
      </c>
      <c r="J1239" s="46">
        <v>6077648</v>
      </c>
      <c r="K1239" s="2" t="s">
        <v>34</v>
      </c>
      <c r="L1239" s="52" t="str">
        <f t="shared" si="136"/>
        <v>20211231VND</v>
      </c>
      <c r="M1239">
        <f>VLOOKUP(L1239,Mapping!$H$1:$K$25,4,0)</f>
        <v>1</v>
      </c>
      <c r="N1239">
        <f t="shared" si="137"/>
        <v>7.1635539999999999E-3</v>
      </c>
      <c r="O1239">
        <f t="shared" si="138"/>
        <v>6.0776479999999997E-3</v>
      </c>
      <c r="P1239">
        <f t="shared" si="139"/>
        <v>0.22183415200000003</v>
      </c>
      <c r="Q1239" t="str">
        <f>VLOOKUP(VLOOKUP(C1239,Mapping!$A$1:$C$17,3,0),Mapping!$E$1:$F$6,2,0)</f>
        <v>Vùng 01</v>
      </c>
    </row>
    <row r="1240" spans="1:17" x14ac:dyDescent="0.3">
      <c r="A1240" s="33">
        <v>44561</v>
      </c>
      <c r="B1240">
        <v>3333</v>
      </c>
      <c r="C1240">
        <v>48</v>
      </c>
      <c r="D1240" s="38" t="s">
        <v>77</v>
      </c>
      <c r="E1240" s="2" t="s">
        <v>41</v>
      </c>
      <c r="F1240">
        <v>1887125</v>
      </c>
      <c r="G1240" s="44">
        <f t="shared" si="133"/>
        <v>44197</v>
      </c>
      <c r="H1240" s="50">
        <f t="shared" si="134"/>
        <v>365</v>
      </c>
      <c r="I1240" s="50">
        <f t="shared" si="135"/>
        <v>47238774.5</v>
      </c>
      <c r="J1240" s="46">
        <v>1294213</v>
      </c>
      <c r="K1240" s="2" t="s">
        <v>34</v>
      </c>
      <c r="L1240" s="52" t="str">
        <f t="shared" si="136"/>
        <v>20211231VND</v>
      </c>
      <c r="M1240">
        <f>VLOOKUP(L1240,Mapping!$H$1:$K$25,4,0)</f>
        <v>1</v>
      </c>
      <c r="N1240">
        <f t="shared" si="137"/>
        <v>1.8871249999999999E-3</v>
      </c>
      <c r="O1240">
        <f t="shared" si="138"/>
        <v>1.294213E-3</v>
      </c>
      <c r="P1240">
        <f t="shared" si="139"/>
        <v>4.7238774499999997E-2</v>
      </c>
      <c r="Q1240" t="str">
        <f>VLOOKUP(VLOOKUP(C1240,Mapping!$A$1:$C$17,3,0),Mapping!$E$1:$F$6,2,0)</f>
        <v>Vùng 01</v>
      </c>
    </row>
    <row r="1241" spans="1:17" x14ac:dyDescent="0.3">
      <c r="A1241" s="33">
        <v>44561</v>
      </c>
      <c r="B1241">
        <v>3335</v>
      </c>
      <c r="C1241">
        <v>20</v>
      </c>
      <c r="D1241" s="38" t="s">
        <v>77</v>
      </c>
      <c r="E1241" s="2" t="s">
        <v>41</v>
      </c>
      <c r="F1241">
        <v>233894</v>
      </c>
      <c r="G1241" s="44">
        <f t="shared" si="133"/>
        <v>44197</v>
      </c>
      <c r="H1241" s="50">
        <f t="shared" si="134"/>
        <v>365</v>
      </c>
      <c r="I1241" s="50">
        <f t="shared" si="135"/>
        <v>5060725</v>
      </c>
      <c r="J1241" s="46">
        <v>138650</v>
      </c>
      <c r="K1241" s="2" t="s">
        <v>34</v>
      </c>
      <c r="L1241" s="52" t="str">
        <f t="shared" si="136"/>
        <v>20211231VND</v>
      </c>
      <c r="M1241">
        <f>VLOOKUP(L1241,Mapping!$H$1:$K$25,4,0)</f>
        <v>1</v>
      </c>
      <c r="N1241">
        <f t="shared" si="137"/>
        <v>2.3389400000000001E-4</v>
      </c>
      <c r="O1241">
        <f t="shared" si="138"/>
        <v>1.3865000000000001E-4</v>
      </c>
      <c r="P1241">
        <f t="shared" si="139"/>
        <v>5.0607250000000003E-3</v>
      </c>
      <c r="Q1241" t="str">
        <f>VLOOKUP(VLOOKUP(C1241,Mapping!$A$1:$C$17,3,0),Mapping!$E$1:$F$6,2,0)</f>
        <v>Vùng 02</v>
      </c>
    </row>
    <row r="1242" spans="1:17" x14ac:dyDescent="0.3">
      <c r="A1242" s="33">
        <v>44561</v>
      </c>
      <c r="B1242">
        <v>3335</v>
      </c>
      <c r="C1242">
        <v>20</v>
      </c>
      <c r="D1242" s="38" t="s">
        <v>77</v>
      </c>
      <c r="E1242" s="2" t="s">
        <v>41</v>
      </c>
      <c r="F1242">
        <v>92477</v>
      </c>
      <c r="G1242" s="44">
        <f t="shared" si="133"/>
        <v>44197</v>
      </c>
      <c r="H1242" s="50">
        <f t="shared" si="134"/>
        <v>365</v>
      </c>
      <c r="I1242" s="50">
        <f t="shared" si="135"/>
        <v>50053946.5</v>
      </c>
      <c r="J1242" s="46">
        <v>1371341</v>
      </c>
      <c r="K1242" s="2" t="s">
        <v>34</v>
      </c>
      <c r="L1242" s="52" t="str">
        <f t="shared" si="136"/>
        <v>20211231VND</v>
      </c>
      <c r="M1242">
        <f>VLOOKUP(L1242,Mapping!$H$1:$K$25,4,0)</f>
        <v>1</v>
      </c>
      <c r="N1242">
        <f t="shared" si="137"/>
        <v>9.2477000000000002E-5</v>
      </c>
      <c r="O1242">
        <f t="shared" si="138"/>
        <v>1.3713410000000001E-3</v>
      </c>
      <c r="P1242">
        <f t="shared" si="139"/>
        <v>5.0053946500000002E-2</v>
      </c>
      <c r="Q1242" t="str">
        <f>VLOOKUP(VLOOKUP(C1242,Mapping!$A$1:$C$17,3,0),Mapping!$E$1:$F$6,2,0)</f>
        <v>Vùng 02</v>
      </c>
    </row>
    <row r="1243" spans="1:17" x14ac:dyDescent="0.3">
      <c r="A1243" s="33">
        <v>44561</v>
      </c>
      <c r="B1243">
        <v>3337</v>
      </c>
      <c r="C1243">
        <v>25</v>
      </c>
      <c r="D1243" s="38" t="s">
        <v>77</v>
      </c>
      <c r="E1243" s="2" t="s">
        <v>41</v>
      </c>
      <c r="F1243">
        <v>6527336</v>
      </c>
      <c r="G1243" s="44">
        <f t="shared" si="133"/>
        <v>44197</v>
      </c>
      <c r="H1243" s="50">
        <f t="shared" si="134"/>
        <v>365</v>
      </c>
      <c r="I1243" s="50">
        <f t="shared" si="135"/>
        <v>296098256.5</v>
      </c>
      <c r="J1243" s="46">
        <v>8112281</v>
      </c>
      <c r="K1243" s="2" t="s">
        <v>34</v>
      </c>
      <c r="L1243" s="52" t="str">
        <f t="shared" si="136"/>
        <v>20211231VND</v>
      </c>
      <c r="M1243">
        <f>VLOOKUP(L1243,Mapping!$H$1:$K$25,4,0)</f>
        <v>1</v>
      </c>
      <c r="N1243">
        <f t="shared" si="137"/>
        <v>6.5273359999999999E-3</v>
      </c>
      <c r="O1243">
        <f t="shared" si="138"/>
        <v>8.1122810000000007E-3</v>
      </c>
      <c r="P1243">
        <f t="shared" si="139"/>
        <v>0.29609825649999999</v>
      </c>
      <c r="Q1243" t="str">
        <f>VLOOKUP(VLOOKUP(C1243,Mapping!$A$1:$C$17,3,0),Mapping!$E$1:$F$6,2,0)</f>
        <v>Vùng 01</v>
      </c>
    </row>
    <row r="1244" spans="1:17" x14ac:dyDescent="0.3">
      <c r="A1244" s="33">
        <v>44561</v>
      </c>
      <c r="B1244">
        <v>3337</v>
      </c>
      <c r="C1244">
        <v>20</v>
      </c>
      <c r="D1244" s="38" t="s">
        <v>77</v>
      </c>
      <c r="E1244" s="2" t="s">
        <v>41</v>
      </c>
      <c r="F1244">
        <v>6743309</v>
      </c>
      <c r="G1244" s="44">
        <f t="shared" si="133"/>
        <v>44197</v>
      </c>
      <c r="H1244" s="50">
        <f t="shared" si="134"/>
        <v>365</v>
      </c>
      <c r="I1244" s="50">
        <f t="shared" si="135"/>
        <v>258463544.50000003</v>
      </c>
      <c r="J1244" s="46">
        <v>7081193</v>
      </c>
      <c r="K1244" s="2" t="s">
        <v>34</v>
      </c>
      <c r="L1244" s="52" t="str">
        <f t="shared" si="136"/>
        <v>20211231VND</v>
      </c>
      <c r="M1244">
        <f>VLOOKUP(L1244,Mapping!$H$1:$K$25,4,0)</f>
        <v>1</v>
      </c>
      <c r="N1244">
        <f t="shared" si="137"/>
        <v>6.7433090000000003E-3</v>
      </c>
      <c r="O1244">
        <f t="shared" si="138"/>
        <v>7.0811930000000004E-3</v>
      </c>
      <c r="P1244">
        <f t="shared" si="139"/>
        <v>0.25846354450000003</v>
      </c>
      <c r="Q1244" t="str">
        <f>VLOOKUP(VLOOKUP(C1244,Mapping!$A$1:$C$17,3,0),Mapping!$E$1:$F$6,2,0)</f>
        <v>Vùng 02</v>
      </c>
    </row>
    <row r="1245" spans="1:17" x14ac:dyDescent="0.3">
      <c r="A1245" s="33">
        <v>44561</v>
      </c>
      <c r="B1245">
        <v>3338</v>
      </c>
      <c r="C1245">
        <v>34</v>
      </c>
      <c r="D1245" s="38" t="s">
        <v>77</v>
      </c>
      <c r="E1245" s="2" t="s">
        <v>41</v>
      </c>
      <c r="F1245">
        <v>288383</v>
      </c>
      <c r="G1245" s="44">
        <f t="shared" si="133"/>
        <v>44197</v>
      </c>
      <c r="H1245" s="50">
        <f t="shared" si="134"/>
        <v>365</v>
      </c>
      <c r="I1245" s="50">
        <f t="shared" si="135"/>
        <v>32796746.500000004</v>
      </c>
      <c r="J1245" s="46">
        <v>898541</v>
      </c>
      <c r="K1245" s="2" t="s">
        <v>34</v>
      </c>
      <c r="L1245" s="52" t="str">
        <f t="shared" si="136"/>
        <v>20211231VND</v>
      </c>
      <c r="M1245">
        <f>VLOOKUP(L1245,Mapping!$H$1:$K$25,4,0)</f>
        <v>1</v>
      </c>
      <c r="N1245">
        <f t="shared" si="137"/>
        <v>2.8838300000000002E-4</v>
      </c>
      <c r="O1245">
        <f t="shared" si="138"/>
        <v>8.9854099999999999E-4</v>
      </c>
      <c r="P1245">
        <f t="shared" si="139"/>
        <v>3.2796746500000001E-2</v>
      </c>
      <c r="Q1245" t="str">
        <f>VLOOKUP(VLOOKUP(C1245,Mapping!$A$1:$C$17,3,0),Mapping!$E$1:$F$6,2,0)</f>
        <v>Vùng 02</v>
      </c>
    </row>
    <row r="1246" spans="1:17" x14ac:dyDescent="0.3">
      <c r="A1246" s="33">
        <v>44561</v>
      </c>
      <c r="B1246">
        <v>3340</v>
      </c>
      <c r="C1246">
        <v>26</v>
      </c>
      <c r="D1246" s="38" t="s">
        <v>77</v>
      </c>
      <c r="E1246" s="2" t="s">
        <v>41</v>
      </c>
      <c r="F1246">
        <v>1940806</v>
      </c>
      <c r="G1246" s="44">
        <f t="shared" si="133"/>
        <v>44197</v>
      </c>
      <c r="H1246" s="50">
        <f t="shared" si="134"/>
        <v>365</v>
      </c>
      <c r="I1246" s="50">
        <f t="shared" si="135"/>
        <v>16354701</v>
      </c>
      <c r="J1246" s="46">
        <v>448074</v>
      </c>
      <c r="K1246" s="2" t="s">
        <v>34</v>
      </c>
      <c r="L1246" s="52" t="str">
        <f t="shared" si="136"/>
        <v>20211231VND</v>
      </c>
      <c r="M1246">
        <f>VLOOKUP(L1246,Mapping!$H$1:$K$25,4,0)</f>
        <v>1</v>
      </c>
      <c r="N1246">
        <f t="shared" si="137"/>
        <v>1.940806E-3</v>
      </c>
      <c r="O1246">
        <f t="shared" si="138"/>
        <v>4.4807400000000002E-4</v>
      </c>
      <c r="P1246">
        <f t="shared" si="139"/>
        <v>1.6354700999999999E-2</v>
      </c>
      <c r="Q1246" t="str">
        <f>VLOOKUP(VLOOKUP(C1246,Mapping!$A$1:$C$17,3,0),Mapping!$E$1:$F$6,2,0)</f>
        <v>Vùng 04</v>
      </c>
    </row>
    <row r="1247" spans="1:17" x14ac:dyDescent="0.3">
      <c r="A1247" s="33">
        <v>44561</v>
      </c>
      <c r="B1247">
        <v>3342</v>
      </c>
      <c r="C1247">
        <v>45</v>
      </c>
      <c r="D1247" s="38" t="s">
        <v>77</v>
      </c>
      <c r="E1247" s="2" t="s">
        <v>41</v>
      </c>
      <c r="F1247">
        <v>2806887</v>
      </c>
      <c r="G1247" s="44">
        <f t="shared" si="133"/>
        <v>44197</v>
      </c>
      <c r="H1247" s="50">
        <f t="shared" si="134"/>
        <v>365</v>
      </c>
      <c r="I1247" s="50">
        <f t="shared" si="135"/>
        <v>181018684</v>
      </c>
      <c r="J1247" s="46">
        <v>4959416</v>
      </c>
      <c r="K1247" s="2" t="s">
        <v>34</v>
      </c>
      <c r="L1247" s="52" t="str">
        <f t="shared" si="136"/>
        <v>20211231VND</v>
      </c>
      <c r="M1247">
        <f>VLOOKUP(L1247,Mapping!$H$1:$K$25,4,0)</f>
        <v>1</v>
      </c>
      <c r="N1247">
        <f t="shared" si="137"/>
        <v>2.8068870000000001E-3</v>
      </c>
      <c r="O1247">
        <f t="shared" si="138"/>
        <v>4.9594160000000003E-3</v>
      </c>
      <c r="P1247">
        <f t="shared" si="139"/>
        <v>0.18101868400000001</v>
      </c>
      <c r="Q1247" t="str">
        <f>VLOOKUP(VLOOKUP(C1247,Mapping!$A$1:$C$17,3,0),Mapping!$E$1:$F$6,2,0)</f>
        <v>Vùng 02</v>
      </c>
    </row>
    <row r="1248" spans="1:17" x14ac:dyDescent="0.3">
      <c r="A1248" s="33">
        <v>44561</v>
      </c>
      <c r="B1248">
        <v>3342</v>
      </c>
      <c r="C1248">
        <v>45</v>
      </c>
      <c r="D1248" s="38" t="s">
        <v>77</v>
      </c>
      <c r="E1248" s="2" t="s">
        <v>41</v>
      </c>
      <c r="F1248">
        <v>5514918</v>
      </c>
      <c r="G1248" s="44">
        <f t="shared" si="133"/>
        <v>44197</v>
      </c>
      <c r="H1248" s="50">
        <f t="shared" si="134"/>
        <v>365</v>
      </c>
      <c r="I1248" s="50">
        <f t="shared" si="135"/>
        <v>196032594</v>
      </c>
      <c r="J1248" s="46">
        <v>5370756</v>
      </c>
      <c r="K1248" s="2" t="s">
        <v>34</v>
      </c>
      <c r="L1248" s="52" t="str">
        <f t="shared" si="136"/>
        <v>20211231VND</v>
      </c>
      <c r="M1248">
        <f>VLOOKUP(L1248,Mapping!$H$1:$K$25,4,0)</f>
        <v>1</v>
      </c>
      <c r="N1248">
        <f t="shared" si="137"/>
        <v>5.5149179999999997E-3</v>
      </c>
      <c r="O1248">
        <f t="shared" si="138"/>
        <v>5.370756E-3</v>
      </c>
      <c r="P1248">
        <f t="shared" si="139"/>
        <v>0.196032594</v>
      </c>
      <c r="Q1248" t="str">
        <f>VLOOKUP(VLOOKUP(C1248,Mapping!$A$1:$C$17,3,0),Mapping!$E$1:$F$6,2,0)</f>
        <v>Vùng 02</v>
      </c>
    </row>
    <row r="1249" spans="1:17" x14ac:dyDescent="0.3">
      <c r="A1249" s="33">
        <v>44561</v>
      </c>
      <c r="B1249">
        <v>3342</v>
      </c>
      <c r="C1249">
        <v>48</v>
      </c>
      <c r="D1249" s="38" t="s">
        <v>77</v>
      </c>
      <c r="E1249" s="2" t="s">
        <v>41</v>
      </c>
      <c r="F1249">
        <v>1225251</v>
      </c>
      <c r="G1249" s="44">
        <f t="shared" si="133"/>
        <v>44197</v>
      </c>
      <c r="H1249" s="50">
        <f t="shared" si="134"/>
        <v>365</v>
      </c>
      <c r="I1249" s="50">
        <f t="shared" si="135"/>
        <v>14256389</v>
      </c>
      <c r="J1249" s="46">
        <v>390586</v>
      </c>
      <c r="K1249" s="2" t="s">
        <v>34</v>
      </c>
      <c r="L1249" s="52" t="str">
        <f t="shared" si="136"/>
        <v>20211231VND</v>
      </c>
      <c r="M1249">
        <f>VLOOKUP(L1249,Mapping!$H$1:$K$25,4,0)</f>
        <v>1</v>
      </c>
      <c r="N1249">
        <f t="shared" si="137"/>
        <v>1.2252509999999999E-3</v>
      </c>
      <c r="O1249">
        <f t="shared" si="138"/>
        <v>3.90586E-4</v>
      </c>
      <c r="P1249">
        <f t="shared" si="139"/>
        <v>1.4256389E-2</v>
      </c>
      <c r="Q1249" t="str">
        <f>VLOOKUP(VLOOKUP(C1249,Mapping!$A$1:$C$17,3,0),Mapping!$E$1:$F$6,2,0)</f>
        <v>Vùng 01</v>
      </c>
    </row>
    <row r="1250" spans="1:17" x14ac:dyDescent="0.3">
      <c r="A1250" s="33">
        <v>44561</v>
      </c>
      <c r="B1250">
        <v>3345</v>
      </c>
      <c r="C1250">
        <v>23</v>
      </c>
      <c r="D1250" s="38" t="s">
        <v>77</v>
      </c>
      <c r="E1250" s="2" t="s">
        <v>41</v>
      </c>
      <c r="F1250">
        <v>1922797</v>
      </c>
      <c r="G1250" s="44">
        <f t="shared" si="133"/>
        <v>44197</v>
      </c>
      <c r="H1250" s="50">
        <f t="shared" si="134"/>
        <v>365</v>
      </c>
      <c r="I1250" s="50">
        <f t="shared" si="135"/>
        <v>1480026204177.8398</v>
      </c>
      <c r="J1250" s="46">
        <v>1839960</v>
      </c>
      <c r="K1250" s="2" t="s">
        <v>35</v>
      </c>
      <c r="L1250" s="52" t="str">
        <f t="shared" si="136"/>
        <v>20211231USD</v>
      </c>
      <c r="M1250">
        <f>VLOOKUP(L1250,Mapping!$H$1:$K$25,4,0)</f>
        <v>22037.795999999998</v>
      </c>
      <c r="N1250">
        <f t="shared" si="137"/>
        <v>42.374208035411996</v>
      </c>
      <c r="O1250">
        <f t="shared" si="138"/>
        <v>40.548663128159994</v>
      </c>
      <c r="P1250">
        <f t="shared" si="139"/>
        <v>1480.0262041778399</v>
      </c>
      <c r="Q1250" t="str">
        <f>VLOOKUP(VLOOKUP(C1250,Mapping!$A$1:$C$17,3,0),Mapping!$E$1:$F$6,2,0)</f>
        <v>Vùng 02</v>
      </c>
    </row>
    <row r="1251" spans="1:17" x14ac:dyDescent="0.3">
      <c r="A1251" s="33">
        <v>44561</v>
      </c>
      <c r="B1251">
        <v>3345</v>
      </c>
      <c r="C1251">
        <v>23</v>
      </c>
      <c r="D1251" s="38" t="s">
        <v>77</v>
      </c>
      <c r="E1251" s="2" t="s">
        <v>41</v>
      </c>
      <c r="F1251">
        <v>1244084</v>
      </c>
      <c r="G1251" s="44">
        <f t="shared" si="133"/>
        <v>44197</v>
      </c>
      <c r="H1251" s="50">
        <f t="shared" si="134"/>
        <v>365</v>
      </c>
      <c r="I1251" s="50">
        <f t="shared" si="135"/>
        <v>67141458</v>
      </c>
      <c r="J1251" s="46">
        <v>1839492</v>
      </c>
      <c r="K1251" s="2" t="s">
        <v>34</v>
      </c>
      <c r="L1251" s="52" t="str">
        <f t="shared" si="136"/>
        <v>20211231VND</v>
      </c>
      <c r="M1251">
        <f>VLOOKUP(L1251,Mapping!$H$1:$K$25,4,0)</f>
        <v>1</v>
      </c>
      <c r="N1251">
        <f t="shared" si="137"/>
        <v>1.2440839999999999E-3</v>
      </c>
      <c r="O1251">
        <f t="shared" si="138"/>
        <v>1.8394920000000001E-3</v>
      </c>
      <c r="P1251">
        <f t="shared" si="139"/>
        <v>6.7141458000000001E-2</v>
      </c>
      <c r="Q1251" t="str">
        <f>VLOOKUP(VLOOKUP(C1251,Mapping!$A$1:$C$17,3,0),Mapping!$E$1:$F$6,2,0)</f>
        <v>Vùng 02</v>
      </c>
    </row>
    <row r="1252" spans="1:17" x14ac:dyDescent="0.3">
      <c r="A1252" s="33">
        <v>44561</v>
      </c>
      <c r="B1252">
        <v>3348</v>
      </c>
      <c r="C1252">
        <v>48</v>
      </c>
      <c r="D1252" s="38" t="s">
        <v>77</v>
      </c>
      <c r="E1252" s="2" t="s">
        <v>41</v>
      </c>
      <c r="F1252">
        <v>926851</v>
      </c>
      <c r="G1252" s="44">
        <f t="shared" si="133"/>
        <v>44197</v>
      </c>
      <c r="H1252" s="50">
        <f t="shared" si="134"/>
        <v>365</v>
      </c>
      <c r="I1252" s="50">
        <f t="shared" si="135"/>
        <v>5348089.5</v>
      </c>
      <c r="J1252" s="46">
        <v>146523</v>
      </c>
      <c r="K1252" s="2" t="s">
        <v>34</v>
      </c>
      <c r="L1252" s="52" t="str">
        <f t="shared" si="136"/>
        <v>20211231VND</v>
      </c>
      <c r="M1252">
        <f>VLOOKUP(L1252,Mapping!$H$1:$K$25,4,0)</f>
        <v>1</v>
      </c>
      <c r="N1252">
        <f t="shared" si="137"/>
        <v>9.2685100000000002E-4</v>
      </c>
      <c r="O1252">
        <f t="shared" si="138"/>
        <v>1.4652299999999999E-4</v>
      </c>
      <c r="P1252">
        <f t="shared" si="139"/>
        <v>5.3480895000000001E-3</v>
      </c>
      <c r="Q1252" t="str">
        <f>VLOOKUP(VLOOKUP(C1252,Mapping!$A$1:$C$17,3,0),Mapping!$E$1:$F$6,2,0)</f>
        <v>Vùng 01</v>
      </c>
    </row>
    <row r="1253" spans="1:17" x14ac:dyDescent="0.3">
      <c r="A1253" s="33">
        <v>44561</v>
      </c>
      <c r="B1253">
        <v>3353</v>
      </c>
      <c r="C1253">
        <v>34</v>
      </c>
      <c r="D1253" s="38" t="s">
        <v>77</v>
      </c>
      <c r="E1253" s="2" t="s">
        <v>41</v>
      </c>
      <c r="F1253">
        <v>112745</v>
      </c>
      <c r="G1253" s="44">
        <f t="shared" si="133"/>
        <v>44197</v>
      </c>
      <c r="H1253" s="50">
        <f t="shared" si="134"/>
        <v>365</v>
      </c>
      <c r="I1253" s="50">
        <f t="shared" si="135"/>
        <v>12388501.5</v>
      </c>
      <c r="J1253" s="46">
        <v>339411</v>
      </c>
      <c r="K1253" s="2" t="s">
        <v>34</v>
      </c>
      <c r="L1253" s="52" t="str">
        <f t="shared" si="136"/>
        <v>20211231VND</v>
      </c>
      <c r="M1253">
        <f>VLOOKUP(L1253,Mapping!$H$1:$K$25,4,0)</f>
        <v>1</v>
      </c>
      <c r="N1253">
        <f t="shared" si="137"/>
        <v>1.1274500000000001E-4</v>
      </c>
      <c r="O1253">
        <f t="shared" si="138"/>
        <v>3.3941100000000002E-4</v>
      </c>
      <c r="P1253">
        <f t="shared" si="139"/>
        <v>1.2388501499999999E-2</v>
      </c>
      <c r="Q1253" t="str">
        <f>VLOOKUP(VLOOKUP(C1253,Mapping!$A$1:$C$17,3,0),Mapping!$E$1:$F$6,2,0)</f>
        <v>Vùng 02</v>
      </c>
    </row>
    <row r="1254" spans="1:17" x14ac:dyDescent="0.3">
      <c r="A1254" s="33">
        <v>44561</v>
      </c>
      <c r="B1254">
        <v>3354</v>
      </c>
      <c r="C1254">
        <v>24</v>
      </c>
      <c r="D1254" s="38" t="s">
        <v>77</v>
      </c>
      <c r="E1254" s="2" t="s">
        <v>41</v>
      </c>
      <c r="F1254">
        <v>989594</v>
      </c>
      <c r="G1254" s="44">
        <f t="shared" si="133"/>
        <v>44197</v>
      </c>
      <c r="H1254" s="50">
        <f t="shared" si="134"/>
        <v>365</v>
      </c>
      <c r="I1254" s="50">
        <f t="shared" si="135"/>
        <v>9480583</v>
      </c>
      <c r="J1254" s="46">
        <v>259742</v>
      </c>
      <c r="K1254" s="2" t="s">
        <v>34</v>
      </c>
      <c r="L1254" s="52" t="str">
        <f t="shared" si="136"/>
        <v>20211231VND</v>
      </c>
      <c r="M1254">
        <f>VLOOKUP(L1254,Mapping!$H$1:$K$25,4,0)</f>
        <v>1</v>
      </c>
      <c r="N1254">
        <f t="shared" si="137"/>
        <v>9.8959400000000011E-4</v>
      </c>
      <c r="O1254">
        <f t="shared" si="138"/>
        <v>2.5974199999999998E-4</v>
      </c>
      <c r="P1254">
        <f t="shared" si="139"/>
        <v>9.4805830000000008E-3</v>
      </c>
      <c r="Q1254" t="str">
        <f>VLOOKUP(VLOOKUP(C1254,Mapping!$A$1:$C$17,3,0),Mapping!$E$1:$F$6,2,0)</f>
        <v>Vùng 04</v>
      </c>
    </row>
    <row r="1255" spans="1:17" x14ac:dyDescent="0.3">
      <c r="A1255" s="33">
        <v>44561</v>
      </c>
      <c r="B1255">
        <v>3355</v>
      </c>
      <c r="C1255">
        <v>20</v>
      </c>
      <c r="D1255" s="38" t="s">
        <v>77</v>
      </c>
      <c r="E1255" s="2" t="s">
        <v>41</v>
      </c>
      <c r="F1255">
        <v>5248212</v>
      </c>
      <c r="G1255" s="44">
        <f t="shared" si="133"/>
        <v>44197</v>
      </c>
      <c r="H1255" s="50">
        <f t="shared" si="134"/>
        <v>365</v>
      </c>
      <c r="I1255" s="50">
        <f t="shared" si="135"/>
        <v>200505596</v>
      </c>
      <c r="J1255" s="46">
        <v>5493304</v>
      </c>
      <c r="K1255" s="2" t="s">
        <v>34</v>
      </c>
      <c r="L1255" s="52" t="str">
        <f t="shared" si="136"/>
        <v>20211231VND</v>
      </c>
      <c r="M1255">
        <f>VLOOKUP(L1255,Mapping!$H$1:$K$25,4,0)</f>
        <v>1</v>
      </c>
      <c r="N1255">
        <f t="shared" si="137"/>
        <v>5.2482120000000004E-3</v>
      </c>
      <c r="O1255">
        <f t="shared" si="138"/>
        <v>5.4933040000000001E-3</v>
      </c>
      <c r="P1255">
        <f t="shared" si="139"/>
        <v>0.20050559600000001</v>
      </c>
      <c r="Q1255" t="str">
        <f>VLOOKUP(VLOOKUP(C1255,Mapping!$A$1:$C$17,3,0),Mapping!$E$1:$F$6,2,0)</f>
        <v>Vùng 02</v>
      </c>
    </row>
    <row r="1256" spans="1:17" x14ac:dyDescent="0.3">
      <c r="A1256" s="33">
        <v>44561</v>
      </c>
      <c r="B1256">
        <v>3356</v>
      </c>
      <c r="C1256">
        <v>16</v>
      </c>
      <c r="D1256" s="38" t="s">
        <v>77</v>
      </c>
      <c r="E1256" s="2" t="s">
        <v>41</v>
      </c>
      <c r="F1256">
        <v>647611</v>
      </c>
      <c r="G1256" s="44">
        <f t="shared" si="133"/>
        <v>44197</v>
      </c>
      <c r="H1256" s="50">
        <f t="shared" si="134"/>
        <v>365</v>
      </c>
      <c r="I1256" s="50">
        <f t="shared" si="135"/>
        <v>64017641.999999993</v>
      </c>
      <c r="J1256" s="46">
        <v>1753908</v>
      </c>
      <c r="K1256" s="2" t="s">
        <v>34</v>
      </c>
      <c r="L1256" s="52" t="str">
        <f t="shared" si="136"/>
        <v>20211231VND</v>
      </c>
      <c r="M1256">
        <f>VLOOKUP(L1256,Mapping!$H$1:$K$25,4,0)</f>
        <v>1</v>
      </c>
      <c r="N1256">
        <f t="shared" si="137"/>
        <v>6.4761099999999998E-4</v>
      </c>
      <c r="O1256">
        <f t="shared" si="138"/>
        <v>1.753908E-3</v>
      </c>
      <c r="P1256">
        <f t="shared" si="139"/>
        <v>6.4017641999999986E-2</v>
      </c>
      <c r="Q1256" t="str">
        <f>VLOOKUP(VLOOKUP(C1256,Mapping!$A$1:$C$17,3,0),Mapping!$E$1:$F$6,2,0)</f>
        <v>Vùng 01</v>
      </c>
    </row>
    <row r="1257" spans="1:17" x14ac:dyDescent="0.3">
      <c r="A1257" s="33">
        <v>44561</v>
      </c>
      <c r="B1257">
        <v>3358</v>
      </c>
      <c r="C1257">
        <v>25</v>
      </c>
      <c r="D1257" s="38" t="s">
        <v>77</v>
      </c>
      <c r="E1257" s="2" t="s">
        <v>41</v>
      </c>
      <c r="F1257">
        <v>581938</v>
      </c>
      <c r="G1257" s="44">
        <f t="shared" si="133"/>
        <v>44197</v>
      </c>
      <c r="H1257" s="50">
        <f t="shared" si="134"/>
        <v>365</v>
      </c>
      <c r="I1257" s="50">
        <f t="shared" si="135"/>
        <v>46472457</v>
      </c>
      <c r="J1257" s="46">
        <v>1273218</v>
      </c>
      <c r="K1257" s="2" t="s">
        <v>34</v>
      </c>
      <c r="L1257" s="52" t="str">
        <f t="shared" si="136"/>
        <v>20211231VND</v>
      </c>
      <c r="M1257">
        <f>VLOOKUP(L1257,Mapping!$H$1:$K$25,4,0)</f>
        <v>1</v>
      </c>
      <c r="N1257">
        <f t="shared" si="137"/>
        <v>5.8193800000000005E-4</v>
      </c>
      <c r="O1257">
        <f t="shared" si="138"/>
        <v>1.273218E-3</v>
      </c>
      <c r="P1257">
        <f t="shared" si="139"/>
        <v>4.6472457000000002E-2</v>
      </c>
      <c r="Q1257" t="str">
        <f>VLOOKUP(VLOOKUP(C1257,Mapping!$A$1:$C$17,3,0),Mapping!$E$1:$F$6,2,0)</f>
        <v>Vùng 01</v>
      </c>
    </row>
    <row r="1258" spans="1:17" x14ac:dyDescent="0.3">
      <c r="A1258" s="33">
        <v>44561</v>
      </c>
      <c r="B1258">
        <v>3359</v>
      </c>
      <c r="C1258">
        <v>36</v>
      </c>
      <c r="D1258" s="38" t="s">
        <v>77</v>
      </c>
      <c r="E1258" s="2" t="s">
        <v>41</v>
      </c>
      <c r="F1258">
        <v>276103</v>
      </c>
      <c r="G1258" s="44">
        <f t="shared" si="133"/>
        <v>44197</v>
      </c>
      <c r="H1258" s="50">
        <f t="shared" si="134"/>
        <v>365</v>
      </c>
      <c r="I1258" s="50">
        <f t="shared" si="135"/>
        <v>52071191.999999993</v>
      </c>
      <c r="J1258" s="46">
        <v>1426608</v>
      </c>
      <c r="K1258" s="2" t="s">
        <v>34</v>
      </c>
      <c r="L1258" s="52" t="str">
        <f t="shared" si="136"/>
        <v>20211231VND</v>
      </c>
      <c r="M1258">
        <f>VLOOKUP(L1258,Mapping!$H$1:$K$25,4,0)</f>
        <v>1</v>
      </c>
      <c r="N1258">
        <f t="shared" si="137"/>
        <v>2.7610299999999998E-4</v>
      </c>
      <c r="O1258">
        <f t="shared" si="138"/>
        <v>1.426608E-3</v>
      </c>
      <c r="P1258">
        <f t="shared" si="139"/>
        <v>5.2071191999999995E-2</v>
      </c>
      <c r="Q1258" t="str">
        <f>VLOOKUP(VLOOKUP(C1258,Mapping!$A$1:$C$17,3,0),Mapping!$E$1:$F$6,2,0)</f>
        <v>Vùng 05</v>
      </c>
    </row>
    <row r="1259" spans="1:17" x14ac:dyDescent="0.3">
      <c r="A1259" s="33">
        <v>44561</v>
      </c>
      <c r="B1259">
        <v>3359</v>
      </c>
      <c r="C1259">
        <v>26</v>
      </c>
      <c r="D1259" s="38" t="s">
        <v>77</v>
      </c>
      <c r="E1259" s="2" t="s">
        <v>41</v>
      </c>
      <c r="F1259">
        <v>1129142</v>
      </c>
      <c r="G1259" s="44">
        <f t="shared" si="133"/>
        <v>44197</v>
      </c>
      <c r="H1259" s="50">
        <f t="shared" si="134"/>
        <v>365</v>
      </c>
      <c r="I1259" s="50">
        <f t="shared" si="135"/>
        <v>22521522</v>
      </c>
      <c r="J1259" s="46">
        <v>617028</v>
      </c>
      <c r="K1259" s="2" t="s">
        <v>34</v>
      </c>
      <c r="L1259" s="52" t="str">
        <f t="shared" si="136"/>
        <v>20211231VND</v>
      </c>
      <c r="M1259">
        <f>VLOOKUP(L1259,Mapping!$H$1:$K$25,4,0)</f>
        <v>1</v>
      </c>
      <c r="N1259">
        <f t="shared" si="137"/>
        <v>1.1291420000000001E-3</v>
      </c>
      <c r="O1259">
        <f t="shared" si="138"/>
        <v>6.1702800000000004E-4</v>
      </c>
      <c r="P1259">
        <f t="shared" si="139"/>
        <v>2.2521521999999999E-2</v>
      </c>
      <c r="Q1259" t="str">
        <f>VLOOKUP(VLOOKUP(C1259,Mapping!$A$1:$C$17,3,0),Mapping!$E$1:$F$6,2,0)</f>
        <v>Vùng 04</v>
      </c>
    </row>
    <row r="1260" spans="1:17" x14ac:dyDescent="0.3">
      <c r="A1260" s="33">
        <v>44561</v>
      </c>
      <c r="B1260">
        <v>3361</v>
      </c>
      <c r="C1260">
        <v>40</v>
      </c>
      <c r="D1260" s="38" t="s">
        <v>77</v>
      </c>
      <c r="E1260" s="2" t="s">
        <v>41</v>
      </c>
      <c r="F1260">
        <v>249029</v>
      </c>
      <c r="G1260" s="44">
        <f t="shared" si="133"/>
        <v>44197</v>
      </c>
      <c r="H1260" s="50">
        <f t="shared" si="134"/>
        <v>365</v>
      </c>
      <c r="I1260" s="50">
        <f t="shared" si="135"/>
        <v>71486381.5</v>
      </c>
      <c r="J1260" s="46">
        <v>1958531</v>
      </c>
      <c r="K1260" s="2" t="s">
        <v>34</v>
      </c>
      <c r="L1260" s="52" t="str">
        <f t="shared" si="136"/>
        <v>20211231VND</v>
      </c>
      <c r="M1260">
        <f>VLOOKUP(L1260,Mapping!$H$1:$K$25,4,0)</f>
        <v>1</v>
      </c>
      <c r="N1260">
        <f t="shared" si="137"/>
        <v>2.49029E-4</v>
      </c>
      <c r="O1260">
        <f t="shared" si="138"/>
        <v>1.9585309999999999E-3</v>
      </c>
      <c r="P1260">
        <f t="shared" si="139"/>
        <v>7.1486381500000001E-2</v>
      </c>
      <c r="Q1260" t="str">
        <f>VLOOKUP(VLOOKUP(C1260,Mapping!$A$1:$C$17,3,0),Mapping!$E$1:$F$6,2,0)</f>
        <v>Vùng 01</v>
      </c>
    </row>
    <row r="1261" spans="1:17" x14ac:dyDescent="0.3">
      <c r="A1261" s="33">
        <v>44561</v>
      </c>
      <c r="B1261">
        <v>3361</v>
      </c>
      <c r="C1261">
        <v>34</v>
      </c>
      <c r="D1261" s="38" t="s">
        <v>77</v>
      </c>
      <c r="E1261" s="2" t="s">
        <v>41</v>
      </c>
      <c r="F1261">
        <v>362780</v>
      </c>
      <c r="G1261" s="44">
        <f t="shared" si="133"/>
        <v>44197</v>
      </c>
      <c r="H1261" s="50">
        <f t="shared" si="134"/>
        <v>365</v>
      </c>
      <c r="I1261" s="50">
        <f t="shared" si="135"/>
        <v>72778189.5</v>
      </c>
      <c r="J1261" s="46">
        <v>1993923</v>
      </c>
      <c r="K1261" s="2" t="s">
        <v>34</v>
      </c>
      <c r="L1261" s="52" t="str">
        <f t="shared" si="136"/>
        <v>20211231VND</v>
      </c>
      <c r="M1261">
        <f>VLOOKUP(L1261,Mapping!$H$1:$K$25,4,0)</f>
        <v>1</v>
      </c>
      <c r="N1261">
        <f t="shared" si="137"/>
        <v>3.6277999999999999E-4</v>
      </c>
      <c r="O1261">
        <f t="shared" si="138"/>
        <v>1.9939229999999999E-3</v>
      </c>
      <c r="P1261">
        <f t="shared" si="139"/>
        <v>7.2778189500000007E-2</v>
      </c>
      <c r="Q1261" t="str">
        <f>VLOOKUP(VLOOKUP(C1261,Mapping!$A$1:$C$17,3,0),Mapping!$E$1:$F$6,2,0)</f>
        <v>Vùng 02</v>
      </c>
    </row>
    <row r="1262" spans="1:17" x14ac:dyDescent="0.3">
      <c r="A1262" s="33">
        <v>44561</v>
      </c>
      <c r="B1262">
        <v>3362</v>
      </c>
      <c r="C1262">
        <v>43</v>
      </c>
      <c r="D1262" s="38" t="s">
        <v>77</v>
      </c>
      <c r="E1262" s="2" t="s">
        <v>41</v>
      </c>
      <c r="F1262">
        <v>1480967</v>
      </c>
      <c r="G1262" s="44">
        <f t="shared" si="133"/>
        <v>44197</v>
      </c>
      <c r="H1262" s="50">
        <f t="shared" si="134"/>
        <v>365</v>
      </c>
      <c r="I1262" s="50">
        <f t="shared" si="135"/>
        <v>48312933.000000007</v>
      </c>
      <c r="J1262" s="46">
        <v>1323642</v>
      </c>
      <c r="K1262" s="2" t="s">
        <v>34</v>
      </c>
      <c r="L1262" s="52" t="str">
        <f t="shared" si="136"/>
        <v>20211231VND</v>
      </c>
      <c r="M1262">
        <f>VLOOKUP(L1262,Mapping!$H$1:$K$25,4,0)</f>
        <v>1</v>
      </c>
      <c r="N1262">
        <f t="shared" si="137"/>
        <v>1.4809669999999999E-3</v>
      </c>
      <c r="O1262">
        <f t="shared" si="138"/>
        <v>1.3236420000000001E-3</v>
      </c>
      <c r="P1262">
        <f t="shared" si="139"/>
        <v>4.8312933000000009E-2</v>
      </c>
      <c r="Q1262" t="str">
        <f>VLOOKUP(VLOOKUP(C1262,Mapping!$A$1:$C$17,3,0),Mapping!$E$1:$F$6,2,0)</f>
        <v>Vùng 04</v>
      </c>
    </row>
    <row r="1263" spans="1:17" x14ac:dyDescent="0.3">
      <c r="A1263" s="33">
        <v>44561</v>
      </c>
      <c r="B1263">
        <v>3363</v>
      </c>
      <c r="C1263">
        <v>20</v>
      </c>
      <c r="D1263" s="38" t="s">
        <v>77</v>
      </c>
      <c r="E1263" s="2" t="s">
        <v>41</v>
      </c>
      <c r="F1263">
        <v>1848762</v>
      </c>
      <c r="G1263" s="44">
        <f t="shared" si="133"/>
        <v>44197</v>
      </c>
      <c r="H1263" s="50">
        <f t="shared" si="134"/>
        <v>365</v>
      </c>
      <c r="I1263" s="50">
        <f t="shared" si="135"/>
        <v>10880321.5</v>
      </c>
      <c r="J1263" s="46">
        <v>298091</v>
      </c>
      <c r="K1263" s="2" t="s">
        <v>34</v>
      </c>
      <c r="L1263" s="52" t="str">
        <f t="shared" si="136"/>
        <v>20211231VND</v>
      </c>
      <c r="M1263">
        <f>VLOOKUP(L1263,Mapping!$H$1:$K$25,4,0)</f>
        <v>1</v>
      </c>
      <c r="N1263">
        <f t="shared" si="137"/>
        <v>1.8487620000000001E-3</v>
      </c>
      <c r="O1263">
        <f t="shared" si="138"/>
        <v>2.98091E-4</v>
      </c>
      <c r="P1263">
        <f t="shared" si="139"/>
        <v>1.08803215E-2</v>
      </c>
      <c r="Q1263" t="str">
        <f>VLOOKUP(VLOOKUP(C1263,Mapping!$A$1:$C$17,3,0),Mapping!$E$1:$F$6,2,0)</f>
        <v>Vùng 02</v>
      </c>
    </row>
    <row r="1264" spans="1:17" x14ac:dyDescent="0.3">
      <c r="A1264" s="33">
        <v>44561</v>
      </c>
      <c r="B1264">
        <v>3364</v>
      </c>
      <c r="C1264">
        <v>20</v>
      </c>
      <c r="D1264" s="38" t="s">
        <v>77</v>
      </c>
      <c r="E1264" s="2" t="s">
        <v>41</v>
      </c>
      <c r="F1264">
        <v>1783628</v>
      </c>
      <c r="G1264" s="44">
        <f t="shared" si="133"/>
        <v>44197</v>
      </c>
      <c r="H1264" s="50">
        <f t="shared" si="134"/>
        <v>365</v>
      </c>
      <c r="I1264" s="50">
        <f t="shared" si="135"/>
        <v>52724724.499999993</v>
      </c>
      <c r="J1264" s="46">
        <v>1444513</v>
      </c>
      <c r="K1264" s="2" t="s">
        <v>34</v>
      </c>
      <c r="L1264" s="52" t="str">
        <f t="shared" si="136"/>
        <v>20211231VND</v>
      </c>
      <c r="M1264">
        <f>VLOOKUP(L1264,Mapping!$H$1:$K$25,4,0)</f>
        <v>1</v>
      </c>
      <c r="N1264">
        <f t="shared" si="137"/>
        <v>1.783628E-3</v>
      </c>
      <c r="O1264">
        <f t="shared" si="138"/>
        <v>1.4445129999999999E-3</v>
      </c>
      <c r="P1264">
        <f t="shared" si="139"/>
        <v>5.2724724499999993E-2</v>
      </c>
      <c r="Q1264" t="str">
        <f>VLOOKUP(VLOOKUP(C1264,Mapping!$A$1:$C$17,3,0),Mapping!$E$1:$F$6,2,0)</f>
        <v>Vùng 02</v>
      </c>
    </row>
    <row r="1265" spans="1:17" x14ac:dyDescent="0.3">
      <c r="A1265" s="33">
        <v>44561</v>
      </c>
      <c r="B1265">
        <v>3364</v>
      </c>
      <c r="C1265">
        <v>23</v>
      </c>
      <c r="D1265" s="38" t="s">
        <v>77</v>
      </c>
      <c r="E1265" s="2" t="s">
        <v>41</v>
      </c>
      <c r="F1265">
        <v>5340825</v>
      </c>
      <c r="G1265" s="44">
        <f t="shared" si="133"/>
        <v>44197</v>
      </c>
      <c r="H1265" s="50">
        <f t="shared" si="134"/>
        <v>365</v>
      </c>
      <c r="I1265" s="50">
        <f t="shared" si="135"/>
        <v>126389061.00000001</v>
      </c>
      <c r="J1265" s="46">
        <v>3462714</v>
      </c>
      <c r="K1265" s="2" t="s">
        <v>34</v>
      </c>
      <c r="L1265" s="52" t="str">
        <f t="shared" si="136"/>
        <v>20211231VND</v>
      </c>
      <c r="M1265">
        <f>VLOOKUP(L1265,Mapping!$H$1:$K$25,4,0)</f>
        <v>1</v>
      </c>
      <c r="N1265">
        <f t="shared" si="137"/>
        <v>5.3408250000000004E-3</v>
      </c>
      <c r="O1265">
        <f t="shared" si="138"/>
        <v>3.462714E-3</v>
      </c>
      <c r="P1265">
        <f t="shared" si="139"/>
        <v>0.12638906100000002</v>
      </c>
      <c r="Q1265" t="str">
        <f>VLOOKUP(VLOOKUP(C1265,Mapping!$A$1:$C$17,3,0),Mapping!$E$1:$F$6,2,0)</f>
        <v>Vùng 02</v>
      </c>
    </row>
    <row r="1266" spans="1:17" x14ac:dyDescent="0.3">
      <c r="A1266" s="33">
        <v>44561</v>
      </c>
      <c r="B1266">
        <v>3364</v>
      </c>
      <c r="C1266">
        <v>23</v>
      </c>
      <c r="D1266" s="38" t="s">
        <v>77</v>
      </c>
      <c r="E1266" s="2" t="s">
        <v>41</v>
      </c>
      <c r="F1266">
        <v>1440148</v>
      </c>
      <c r="G1266" s="44">
        <f t="shared" si="133"/>
        <v>44197</v>
      </c>
      <c r="H1266" s="50">
        <f t="shared" si="134"/>
        <v>365</v>
      </c>
      <c r="I1266" s="50">
        <f t="shared" si="135"/>
        <v>16925086.5</v>
      </c>
      <c r="J1266" s="46">
        <v>463701</v>
      </c>
      <c r="K1266" s="2" t="s">
        <v>34</v>
      </c>
      <c r="L1266" s="52" t="str">
        <f t="shared" si="136"/>
        <v>20211231VND</v>
      </c>
      <c r="M1266">
        <f>VLOOKUP(L1266,Mapping!$H$1:$K$25,4,0)</f>
        <v>1</v>
      </c>
      <c r="N1266">
        <f t="shared" si="137"/>
        <v>1.440148E-3</v>
      </c>
      <c r="O1266">
        <f t="shared" si="138"/>
        <v>4.6370100000000001E-4</v>
      </c>
      <c r="P1266">
        <f t="shared" si="139"/>
        <v>1.6925086499999999E-2</v>
      </c>
      <c r="Q1266" t="str">
        <f>VLOOKUP(VLOOKUP(C1266,Mapping!$A$1:$C$17,3,0),Mapping!$E$1:$F$6,2,0)</f>
        <v>Vùng 02</v>
      </c>
    </row>
    <row r="1267" spans="1:17" x14ac:dyDescent="0.3">
      <c r="A1267" s="33">
        <v>44561</v>
      </c>
      <c r="B1267">
        <v>3365</v>
      </c>
      <c r="C1267">
        <v>20</v>
      </c>
      <c r="D1267" s="38" t="s">
        <v>77</v>
      </c>
      <c r="E1267" s="2" t="s">
        <v>41</v>
      </c>
      <c r="F1267">
        <v>1492454</v>
      </c>
      <c r="G1267" s="44">
        <f t="shared" si="133"/>
        <v>44197</v>
      </c>
      <c r="H1267" s="50">
        <f t="shared" si="134"/>
        <v>365</v>
      </c>
      <c r="I1267" s="50">
        <f t="shared" si="135"/>
        <v>34290655</v>
      </c>
      <c r="J1267" s="46">
        <v>939470</v>
      </c>
      <c r="K1267" s="2" t="s">
        <v>34</v>
      </c>
      <c r="L1267" s="52" t="str">
        <f t="shared" si="136"/>
        <v>20211231VND</v>
      </c>
      <c r="M1267">
        <f>VLOOKUP(L1267,Mapping!$H$1:$K$25,4,0)</f>
        <v>1</v>
      </c>
      <c r="N1267">
        <f t="shared" si="137"/>
        <v>1.492454E-3</v>
      </c>
      <c r="O1267">
        <f t="shared" si="138"/>
        <v>9.3946999999999998E-4</v>
      </c>
      <c r="P1267">
        <f t="shared" si="139"/>
        <v>3.4290655000000003E-2</v>
      </c>
      <c r="Q1267" t="str">
        <f>VLOOKUP(VLOOKUP(C1267,Mapping!$A$1:$C$17,3,0),Mapping!$E$1:$F$6,2,0)</f>
        <v>Vùng 02</v>
      </c>
    </row>
    <row r="1268" spans="1:17" x14ac:dyDescent="0.3">
      <c r="A1268" s="33">
        <v>44561</v>
      </c>
      <c r="B1268">
        <v>3365</v>
      </c>
      <c r="C1268">
        <v>43</v>
      </c>
      <c r="D1268" s="38" t="s">
        <v>77</v>
      </c>
      <c r="E1268" s="2" t="s">
        <v>41</v>
      </c>
      <c r="F1268">
        <v>499421</v>
      </c>
      <c r="G1268" s="44">
        <f t="shared" si="133"/>
        <v>44197</v>
      </c>
      <c r="H1268" s="50">
        <f t="shared" si="134"/>
        <v>365</v>
      </c>
      <c r="I1268" s="50">
        <f t="shared" si="135"/>
        <v>261568143369.71997</v>
      </c>
      <c r="J1268" s="46">
        <v>325180</v>
      </c>
      <c r="K1268" s="2" t="s">
        <v>35</v>
      </c>
      <c r="L1268" s="52" t="str">
        <f t="shared" si="136"/>
        <v>20211231USD</v>
      </c>
      <c r="M1268">
        <f>VLOOKUP(L1268,Mapping!$H$1:$K$25,4,0)</f>
        <v>22037.795999999998</v>
      </c>
      <c r="N1268">
        <f t="shared" si="137"/>
        <v>11.006138116115999</v>
      </c>
      <c r="O1268">
        <f t="shared" si="138"/>
        <v>7.1662505032799997</v>
      </c>
      <c r="P1268">
        <f t="shared" si="139"/>
        <v>261.56814336971996</v>
      </c>
      <c r="Q1268" t="str">
        <f>VLOOKUP(VLOOKUP(C1268,Mapping!$A$1:$C$17,3,0),Mapping!$E$1:$F$6,2,0)</f>
        <v>Vùng 04</v>
      </c>
    </row>
    <row r="1269" spans="1:17" x14ac:dyDescent="0.3">
      <c r="A1269" s="33">
        <v>44561</v>
      </c>
      <c r="B1269">
        <v>3365</v>
      </c>
      <c r="C1269">
        <v>43</v>
      </c>
      <c r="D1269" s="38" t="s">
        <v>77</v>
      </c>
      <c r="E1269" s="2" t="s">
        <v>41</v>
      </c>
      <c r="F1269">
        <v>1983304</v>
      </c>
      <c r="G1269" s="44">
        <f t="shared" si="133"/>
        <v>44197</v>
      </c>
      <c r="H1269" s="50">
        <f t="shared" si="134"/>
        <v>365</v>
      </c>
      <c r="I1269" s="50">
        <f t="shared" si="135"/>
        <v>34071582</v>
      </c>
      <c r="J1269" s="46">
        <v>933468</v>
      </c>
      <c r="K1269" s="2" t="s">
        <v>34</v>
      </c>
      <c r="L1269" s="52" t="str">
        <f t="shared" si="136"/>
        <v>20211231VND</v>
      </c>
      <c r="M1269">
        <f>VLOOKUP(L1269,Mapping!$H$1:$K$25,4,0)</f>
        <v>1</v>
      </c>
      <c r="N1269">
        <f t="shared" si="137"/>
        <v>1.983304E-3</v>
      </c>
      <c r="O1269">
        <f t="shared" si="138"/>
        <v>9.3346800000000001E-4</v>
      </c>
      <c r="P1269">
        <f t="shared" si="139"/>
        <v>3.4071582000000003E-2</v>
      </c>
      <c r="Q1269" t="str">
        <f>VLOOKUP(VLOOKUP(C1269,Mapping!$A$1:$C$17,3,0),Mapping!$E$1:$F$6,2,0)</f>
        <v>Vùng 04</v>
      </c>
    </row>
    <row r="1270" spans="1:17" x14ac:dyDescent="0.3">
      <c r="A1270" s="33">
        <v>44561</v>
      </c>
      <c r="B1270">
        <v>3372</v>
      </c>
      <c r="C1270">
        <v>40</v>
      </c>
      <c r="D1270" s="38" t="s">
        <v>77</v>
      </c>
      <c r="E1270" s="2" t="s">
        <v>41</v>
      </c>
      <c r="F1270">
        <v>880386</v>
      </c>
      <c r="G1270" s="44">
        <f t="shared" si="133"/>
        <v>44197</v>
      </c>
      <c r="H1270" s="50">
        <f t="shared" si="134"/>
        <v>365</v>
      </c>
      <c r="I1270" s="50">
        <f t="shared" si="135"/>
        <v>510556594894.43396</v>
      </c>
      <c r="J1270" s="46">
        <v>634721</v>
      </c>
      <c r="K1270" s="2" t="s">
        <v>35</v>
      </c>
      <c r="L1270" s="52" t="str">
        <f t="shared" si="136"/>
        <v>20211231USD</v>
      </c>
      <c r="M1270">
        <f>VLOOKUP(L1270,Mapping!$H$1:$K$25,4,0)</f>
        <v>22037.795999999998</v>
      </c>
      <c r="N1270">
        <f t="shared" si="137"/>
        <v>19.401767069256</v>
      </c>
      <c r="O1270">
        <f t="shared" si="138"/>
        <v>13.987851914915998</v>
      </c>
      <c r="P1270">
        <f t="shared" si="139"/>
        <v>510.55659489443394</v>
      </c>
      <c r="Q1270" t="str">
        <f>VLOOKUP(VLOOKUP(C1270,Mapping!$A$1:$C$17,3,0),Mapping!$E$1:$F$6,2,0)</f>
        <v>Vùng 01</v>
      </c>
    </row>
    <row r="1271" spans="1:17" x14ac:dyDescent="0.3">
      <c r="A1271" s="33">
        <v>44561</v>
      </c>
      <c r="B1271">
        <v>3372</v>
      </c>
      <c r="C1271">
        <v>40</v>
      </c>
      <c r="D1271" s="38" t="s">
        <v>77</v>
      </c>
      <c r="E1271" s="2" t="s">
        <v>41</v>
      </c>
      <c r="F1271">
        <v>1970066</v>
      </c>
      <c r="G1271" s="44">
        <f t="shared" si="133"/>
        <v>44197</v>
      </c>
      <c r="H1271" s="50">
        <f t="shared" si="134"/>
        <v>365</v>
      </c>
      <c r="I1271" s="50">
        <f t="shared" si="135"/>
        <v>33947226.5</v>
      </c>
      <c r="J1271" s="46">
        <v>930061</v>
      </c>
      <c r="K1271" s="2" t="s">
        <v>34</v>
      </c>
      <c r="L1271" s="52" t="str">
        <f t="shared" si="136"/>
        <v>20211231VND</v>
      </c>
      <c r="M1271">
        <f>VLOOKUP(L1271,Mapping!$H$1:$K$25,4,0)</f>
        <v>1</v>
      </c>
      <c r="N1271">
        <f t="shared" si="137"/>
        <v>1.9700659999999999E-3</v>
      </c>
      <c r="O1271">
        <f t="shared" si="138"/>
        <v>9.3006100000000004E-4</v>
      </c>
      <c r="P1271">
        <f t="shared" si="139"/>
        <v>3.3947226499999997E-2</v>
      </c>
      <c r="Q1271" t="str">
        <f>VLOOKUP(VLOOKUP(C1271,Mapping!$A$1:$C$17,3,0),Mapping!$E$1:$F$6,2,0)</f>
        <v>Vùng 01</v>
      </c>
    </row>
    <row r="1272" spans="1:17" x14ac:dyDescent="0.3">
      <c r="A1272" s="33">
        <v>44561</v>
      </c>
      <c r="B1272">
        <v>3373</v>
      </c>
      <c r="C1272">
        <v>20</v>
      </c>
      <c r="D1272" s="38" t="s">
        <v>77</v>
      </c>
      <c r="E1272" s="2" t="s">
        <v>41</v>
      </c>
      <c r="F1272">
        <v>5460494</v>
      </c>
      <c r="G1272" s="44">
        <f t="shared" si="133"/>
        <v>44197</v>
      </c>
      <c r="H1272" s="50">
        <f t="shared" si="134"/>
        <v>365</v>
      </c>
      <c r="I1272" s="50">
        <f t="shared" si="135"/>
        <v>179959052.5</v>
      </c>
      <c r="J1272" s="46">
        <v>4930385</v>
      </c>
      <c r="K1272" s="2" t="s">
        <v>34</v>
      </c>
      <c r="L1272" s="52" t="str">
        <f t="shared" si="136"/>
        <v>20211231VND</v>
      </c>
      <c r="M1272">
        <f>VLOOKUP(L1272,Mapping!$H$1:$K$25,4,0)</f>
        <v>1</v>
      </c>
      <c r="N1272">
        <f t="shared" si="137"/>
        <v>5.4604939999999998E-3</v>
      </c>
      <c r="O1272">
        <f t="shared" si="138"/>
        <v>4.9303849999999998E-3</v>
      </c>
      <c r="P1272">
        <f t="shared" si="139"/>
        <v>0.17995905249999999</v>
      </c>
      <c r="Q1272" t="str">
        <f>VLOOKUP(VLOOKUP(C1272,Mapping!$A$1:$C$17,3,0),Mapping!$E$1:$F$6,2,0)</f>
        <v>Vùng 02</v>
      </c>
    </row>
    <row r="1273" spans="1:17" x14ac:dyDescent="0.3">
      <c r="A1273" s="33">
        <v>44561</v>
      </c>
      <c r="B1273">
        <v>3373</v>
      </c>
      <c r="C1273">
        <v>20</v>
      </c>
      <c r="D1273" s="38" t="s">
        <v>77</v>
      </c>
      <c r="E1273" s="2" t="s">
        <v>41</v>
      </c>
      <c r="F1273">
        <v>1817234</v>
      </c>
      <c r="G1273" s="44">
        <f t="shared" si="133"/>
        <v>44197</v>
      </c>
      <c r="H1273" s="50">
        <f t="shared" si="134"/>
        <v>365</v>
      </c>
      <c r="I1273" s="50">
        <f t="shared" si="135"/>
        <v>42374237</v>
      </c>
      <c r="J1273" s="46">
        <v>1160938</v>
      </c>
      <c r="K1273" s="2" t="s">
        <v>34</v>
      </c>
      <c r="L1273" s="52" t="str">
        <f t="shared" si="136"/>
        <v>20211231VND</v>
      </c>
      <c r="M1273">
        <f>VLOOKUP(L1273,Mapping!$H$1:$K$25,4,0)</f>
        <v>1</v>
      </c>
      <c r="N1273">
        <f t="shared" si="137"/>
        <v>1.817234E-3</v>
      </c>
      <c r="O1273">
        <f t="shared" si="138"/>
        <v>1.160938E-3</v>
      </c>
      <c r="P1273">
        <f t="shared" si="139"/>
        <v>4.2374237000000002E-2</v>
      </c>
      <c r="Q1273" t="str">
        <f>VLOOKUP(VLOOKUP(C1273,Mapping!$A$1:$C$17,3,0),Mapping!$E$1:$F$6,2,0)</f>
        <v>Vùng 02</v>
      </c>
    </row>
    <row r="1274" spans="1:17" x14ac:dyDescent="0.3">
      <c r="A1274" s="33">
        <v>44561</v>
      </c>
      <c r="B1274">
        <v>3375</v>
      </c>
      <c r="C1274">
        <v>23</v>
      </c>
      <c r="D1274" s="38" t="s">
        <v>77</v>
      </c>
      <c r="E1274" s="2" t="s">
        <v>41</v>
      </c>
      <c r="F1274">
        <v>5130014</v>
      </c>
      <c r="G1274" s="44">
        <f t="shared" si="133"/>
        <v>44197</v>
      </c>
      <c r="H1274" s="50">
        <f t="shared" si="134"/>
        <v>365</v>
      </c>
      <c r="I1274" s="50">
        <f t="shared" si="135"/>
        <v>178016084.5</v>
      </c>
      <c r="J1274" s="46">
        <v>4877153</v>
      </c>
      <c r="K1274" s="2" t="s">
        <v>34</v>
      </c>
      <c r="L1274" s="52" t="str">
        <f t="shared" si="136"/>
        <v>20211231VND</v>
      </c>
      <c r="M1274">
        <f>VLOOKUP(L1274,Mapping!$H$1:$K$25,4,0)</f>
        <v>1</v>
      </c>
      <c r="N1274">
        <f t="shared" si="137"/>
        <v>5.1300139999999996E-3</v>
      </c>
      <c r="O1274">
        <f t="shared" si="138"/>
        <v>4.8771530000000004E-3</v>
      </c>
      <c r="P1274">
        <f t="shared" si="139"/>
        <v>0.1780160845</v>
      </c>
      <c r="Q1274" t="str">
        <f>VLOOKUP(VLOOKUP(C1274,Mapping!$A$1:$C$17,3,0),Mapping!$E$1:$F$6,2,0)</f>
        <v>Vùng 02</v>
      </c>
    </row>
    <row r="1275" spans="1:17" x14ac:dyDescent="0.3">
      <c r="A1275" s="33">
        <v>44561</v>
      </c>
      <c r="B1275">
        <v>3376</v>
      </c>
      <c r="C1275">
        <v>34</v>
      </c>
      <c r="D1275" s="38" t="s">
        <v>77</v>
      </c>
      <c r="E1275" s="2" t="s">
        <v>41</v>
      </c>
      <c r="F1275">
        <v>1707733</v>
      </c>
      <c r="G1275" s="44">
        <f t="shared" si="133"/>
        <v>44197</v>
      </c>
      <c r="H1275" s="50">
        <f t="shared" si="134"/>
        <v>365</v>
      </c>
      <c r="I1275" s="50">
        <f t="shared" si="135"/>
        <v>11828153.5</v>
      </c>
      <c r="J1275" s="46">
        <v>324059</v>
      </c>
      <c r="K1275" s="2" t="s">
        <v>34</v>
      </c>
      <c r="L1275" s="52" t="str">
        <f t="shared" si="136"/>
        <v>20211231VND</v>
      </c>
      <c r="M1275">
        <f>VLOOKUP(L1275,Mapping!$H$1:$K$25,4,0)</f>
        <v>1</v>
      </c>
      <c r="N1275">
        <f t="shared" si="137"/>
        <v>1.7077329999999999E-3</v>
      </c>
      <c r="O1275">
        <f t="shared" si="138"/>
        <v>3.2405900000000002E-4</v>
      </c>
      <c r="P1275">
        <f t="shared" si="139"/>
        <v>1.1828153500000001E-2</v>
      </c>
      <c r="Q1275" t="str">
        <f>VLOOKUP(VLOOKUP(C1275,Mapping!$A$1:$C$17,3,0),Mapping!$E$1:$F$6,2,0)</f>
        <v>Vùng 02</v>
      </c>
    </row>
    <row r="1276" spans="1:17" x14ac:dyDescent="0.3">
      <c r="A1276" s="33">
        <v>44561</v>
      </c>
      <c r="B1276">
        <v>3377</v>
      </c>
      <c r="C1276">
        <v>34</v>
      </c>
      <c r="D1276" s="38" t="s">
        <v>77</v>
      </c>
      <c r="E1276" s="2" t="s">
        <v>41</v>
      </c>
      <c r="F1276">
        <v>6045653</v>
      </c>
      <c r="G1276" s="44">
        <f t="shared" si="133"/>
        <v>44197</v>
      </c>
      <c r="H1276" s="50">
        <f t="shared" si="134"/>
        <v>365</v>
      </c>
      <c r="I1276" s="50">
        <f t="shared" si="135"/>
        <v>265263056.5</v>
      </c>
      <c r="J1276" s="46">
        <v>7267481</v>
      </c>
      <c r="K1276" s="2" t="s">
        <v>34</v>
      </c>
      <c r="L1276" s="52" t="str">
        <f t="shared" si="136"/>
        <v>20211231VND</v>
      </c>
      <c r="M1276">
        <f>VLOOKUP(L1276,Mapping!$H$1:$K$25,4,0)</f>
        <v>1</v>
      </c>
      <c r="N1276">
        <f t="shared" si="137"/>
        <v>6.0456529999999998E-3</v>
      </c>
      <c r="O1276">
        <f t="shared" si="138"/>
        <v>7.2674810000000001E-3</v>
      </c>
      <c r="P1276">
        <f t="shared" si="139"/>
        <v>0.26526305649999998</v>
      </c>
      <c r="Q1276" t="str">
        <f>VLOOKUP(VLOOKUP(C1276,Mapping!$A$1:$C$17,3,0),Mapping!$E$1:$F$6,2,0)</f>
        <v>Vùng 02</v>
      </c>
    </row>
    <row r="1277" spans="1:17" x14ac:dyDescent="0.3">
      <c r="A1277" s="33">
        <v>44561</v>
      </c>
      <c r="B1277">
        <v>3377</v>
      </c>
      <c r="C1277">
        <v>48</v>
      </c>
      <c r="D1277" s="38" t="s">
        <v>77</v>
      </c>
      <c r="E1277" s="2" t="s">
        <v>41</v>
      </c>
      <c r="F1277">
        <v>1540423</v>
      </c>
      <c r="G1277" s="44">
        <f t="shared" si="133"/>
        <v>44197</v>
      </c>
      <c r="H1277" s="50">
        <f t="shared" si="134"/>
        <v>365</v>
      </c>
      <c r="I1277" s="50">
        <f t="shared" si="135"/>
        <v>7153781.0000000009</v>
      </c>
      <c r="J1277" s="46">
        <v>195994</v>
      </c>
      <c r="K1277" s="2" t="s">
        <v>34</v>
      </c>
      <c r="L1277" s="52" t="str">
        <f t="shared" si="136"/>
        <v>20211231VND</v>
      </c>
      <c r="M1277">
        <f>VLOOKUP(L1277,Mapping!$H$1:$K$25,4,0)</f>
        <v>1</v>
      </c>
      <c r="N1277">
        <f t="shared" si="137"/>
        <v>1.540423E-3</v>
      </c>
      <c r="O1277">
        <f t="shared" si="138"/>
        <v>1.9599400000000001E-4</v>
      </c>
      <c r="P1277">
        <f t="shared" si="139"/>
        <v>7.1537810000000005E-3</v>
      </c>
      <c r="Q1277" t="str">
        <f>VLOOKUP(VLOOKUP(C1277,Mapping!$A$1:$C$17,3,0),Mapping!$E$1:$F$6,2,0)</f>
        <v>Vùng 01</v>
      </c>
    </row>
    <row r="1278" spans="1:17" x14ac:dyDescent="0.3">
      <c r="A1278" s="33">
        <v>44561</v>
      </c>
      <c r="B1278">
        <v>3377</v>
      </c>
      <c r="C1278">
        <v>34</v>
      </c>
      <c r="D1278" s="38" t="s">
        <v>77</v>
      </c>
      <c r="E1278" s="2" t="s">
        <v>41</v>
      </c>
      <c r="F1278">
        <v>617544</v>
      </c>
      <c r="G1278" s="44">
        <f t="shared" si="133"/>
        <v>44197</v>
      </c>
      <c r="H1278" s="50">
        <f t="shared" si="134"/>
        <v>365</v>
      </c>
      <c r="I1278" s="50">
        <f t="shared" si="135"/>
        <v>44295086</v>
      </c>
      <c r="J1278" s="46">
        <v>1213564</v>
      </c>
      <c r="K1278" s="2" t="s">
        <v>34</v>
      </c>
      <c r="L1278" s="52" t="str">
        <f t="shared" si="136"/>
        <v>20211231VND</v>
      </c>
      <c r="M1278">
        <f>VLOOKUP(L1278,Mapping!$H$1:$K$25,4,0)</f>
        <v>1</v>
      </c>
      <c r="N1278">
        <f t="shared" si="137"/>
        <v>6.1754400000000004E-4</v>
      </c>
      <c r="O1278">
        <f t="shared" si="138"/>
        <v>1.2135640000000001E-3</v>
      </c>
      <c r="P1278">
        <f t="shared" si="139"/>
        <v>4.4295085999999997E-2</v>
      </c>
      <c r="Q1278" t="str">
        <f>VLOOKUP(VLOOKUP(C1278,Mapping!$A$1:$C$17,3,0),Mapping!$E$1:$F$6,2,0)</f>
        <v>Vùng 02</v>
      </c>
    </row>
    <row r="1279" spans="1:17" x14ac:dyDescent="0.3">
      <c r="A1279" s="33">
        <v>44561</v>
      </c>
      <c r="B1279">
        <v>3379</v>
      </c>
      <c r="C1279">
        <v>20</v>
      </c>
      <c r="D1279" s="38" t="s">
        <v>77</v>
      </c>
      <c r="E1279" s="2" t="s">
        <v>41</v>
      </c>
      <c r="F1279">
        <v>7742206</v>
      </c>
      <c r="G1279" s="44">
        <f t="shared" si="133"/>
        <v>44197</v>
      </c>
      <c r="H1279" s="50">
        <f t="shared" si="134"/>
        <v>365</v>
      </c>
      <c r="I1279" s="50">
        <f t="shared" si="135"/>
        <v>264948791.5</v>
      </c>
      <c r="J1279" s="46">
        <v>7258871</v>
      </c>
      <c r="K1279" s="2" t="s">
        <v>34</v>
      </c>
      <c r="L1279" s="52" t="str">
        <f t="shared" si="136"/>
        <v>20211231VND</v>
      </c>
      <c r="M1279">
        <f>VLOOKUP(L1279,Mapping!$H$1:$K$25,4,0)</f>
        <v>1</v>
      </c>
      <c r="N1279">
        <f t="shared" si="137"/>
        <v>7.7422059999999997E-3</v>
      </c>
      <c r="O1279">
        <f t="shared" si="138"/>
        <v>7.2588710000000001E-3</v>
      </c>
      <c r="P1279">
        <f t="shared" si="139"/>
        <v>0.2649487915</v>
      </c>
      <c r="Q1279" t="str">
        <f>VLOOKUP(VLOOKUP(C1279,Mapping!$A$1:$C$17,3,0),Mapping!$E$1:$F$6,2,0)</f>
        <v>Vùng 02</v>
      </c>
    </row>
    <row r="1280" spans="1:17" x14ac:dyDescent="0.3">
      <c r="A1280" s="33">
        <v>44561</v>
      </c>
      <c r="B1280">
        <v>3379</v>
      </c>
      <c r="C1280">
        <v>20</v>
      </c>
      <c r="D1280" s="38" t="s">
        <v>77</v>
      </c>
      <c r="E1280" s="2" t="s">
        <v>43</v>
      </c>
      <c r="F1280">
        <v>6670180</v>
      </c>
      <c r="G1280" s="44">
        <f t="shared" si="133"/>
        <v>44197</v>
      </c>
      <c r="H1280" s="50">
        <f t="shared" si="134"/>
        <v>365</v>
      </c>
      <c r="I1280" s="50">
        <f t="shared" si="135"/>
        <v>354250969</v>
      </c>
      <c r="J1280" s="46">
        <v>9705506</v>
      </c>
      <c r="K1280" s="2" t="s">
        <v>34</v>
      </c>
      <c r="L1280" s="52" t="str">
        <f t="shared" si="136"/>
        <v>20211231VND</v>
      </c>
      <c r="M1280">
        <f>VLOOKUP(L1280,Mapping!$H$1:$K$25,4,0)</f>
        <v>1</v>
      </c>
      <c r="N1280">
        <f t="shared" si="137"/>
        <v>6.6701800000000004E-3</v>
      </c>
      <c r="O1280">
        <f t="shared" si="138"/>
        <v>9.7055059999999992E-3</v>
      </c>
      <c r="P1280">
        <f t="shared" si="139"/>
        <v>0.35425096900000003</v>
      </c>
      <c r="Q1280" t="str">
        <f>VLOOKUP(VLOOKUP(C1280,Mapping!$A$1:$C$17,3,0),Mapping!$E$1:$F$6,2,0)</f>
        <v>Vùng 02</v>
      </c>
    </row>
    <row r="1281" spans="1:17" x14ac:dyDescent="0.3">
      <c r="A1281" s="33">
        <v>44561</v>
      </c>
      <c r="B1281">
        <v>3379</v>
      </c>
      <c r="C1281">
        <v>20</v>
      </c>
      <c r="D1281" s="38" t="s">
        <v>77</v>
      </c>
      <c r="E1281" s="2" t="s">
        <v>43</v>
      </c>
      <c r="F1281">
        <v>604469</v>
      </c>
      <c r="G1281" s="44">
        <f t="shared" si="133"/>
        <v>44197</v>
      </c>
      <c r="H1281" s="50">
        <f t="shared" si="134"/>
        <v>365</v>
      </c>
      <c r="I1281" s="50">
        <f t="shared" si="135"/>
        <v>22782387.5</v>
      </c>
      <c r="J1281" s="46">
        <v>624175</v>
      </c>
      <c r="K1281" s="2" t="s">
        <v>34</v>
      </c>
      <c r="L1281" s="52" t="str">
        <f t="shared" si="136"/>
        <v>20211231VND</v>
      </c>
      <c r="M1281">
        <f>VLOOKUP(L1281,Mapping!$H$1:$K$25,4,0)</f>
        <v>1</v>
      </c>
      <c r="N1281">
        <f t="shared" si="137"/>
        <v>6.0446899999999995E-4</v>
      </c>
      <c r="O1281">
        <f t="shared" si="138"/>
        <v>6.2417500000000003E-4</v>
      </c>
      <c r="P1281">
        <f t="shared" si="139"/>
        <v>2.2782387500000001E-2</v>
      </c>
      <c r="Q1281" t="str">
        <f>VLOOKUP(VLOOKUP(C1281,Mapping!$A$1:$C$17,3,0),Mapping!$E$1:$F$6,2,0)</f>
        <v>Vùng 02</v>
      </c>
    </row>
    <row r="1282" spans="1:17" x14ac:dyDescent="0.3">
      <c r="A1282" s="33">
        <v>44561</v>
      </c>
      <c r="B1282">
        <v>3379</v>
      </c>
      <c r="C1282">
        <v>20</v>
      </c>
      <c r="D1282" s="38" t="s">
        <v>77</v>
      </c>
      <c r="E1282" s="2" t="s">
        <v>43</v>
      </c>
      <c r="F1282">
        <v>354975</v>
      </c>
      <c r="G1282" s="44">
        <f t="shared" ref="G1282:G1345" si="140">DATE(YEAR(A1282),1,1)</f>
        <v>44197</v>
      </c>
      <c r="H1282" s="50">
        <f t="shared" ref="H1282:H1345" si="141">DATEDIF(G1282,A1282,"D")+1</f>
        <v>365</v>
      </c>
      <c r="I1282" s="50">
        <f t="shared" si="135"/>
        <v>40337573.5</v>
      </c>
      <c r="J1282" s="46">
        <v>1105139</v>
      </c>
      <c r="K1282" s="2" t="s">
        <v>34</v>
      </c>
      <c r="L1282" s="52" t="str">
        <f t="shared" si="136"/>
        <v>20211231VND</v>
      </c>
      <c r="M1282">
        <f>VLOOKUP(L1282,Mapping!$H$1:$K$25,4,0)</f>
        <v>1</v>
      </c>
      <c r="N1282">
        <f t="shared" si="137"/>
        <v>3.54975E-4</v>
      </c>
      <c r="O1282">
        <f t="shared" si="138"/>
        <v>1.105139E-3</v>
      </c>
      <c r="P1282">
        <f t="shared" si="139"/>
        <v>4.0337573500000001E-2</v>
      </c>
      <c r="Q1282" t="str">
        <f>VLOOKUP(VLOOKUP(C1282,Mapping!$A$1:$C$17,3,0),Mapping!$E$1:$F$6,2,0)</f>
        <v>Vùng 02</v>
      </c>
    </row>
    <row r="1283" spans="1:17" x14ac:dyDescent="0.3">
      <c r="A1283" s="33">
        <v>44561</v>
      </c>
      <c r="B1283">
        <v>3379</v>
      </c>
      <c r="C1283">
        <v>20</v>
      </c>
      <c r="D1283" s="38" t="s">
        <v>77</v>
      </c>
      <c r="E1283" s="2" t="s">
        <v>43</v>
      </c>
      <c r="F1283">
        <v>8458796</v>
      </c>
      <c r="G1283" s="44">
        <f t="shared" si="140"/>
        <v>44197</v>
      </c>
      <c r="H1283" s="50">
        <f t="shared" si="141"/>
        <v>365</v>
      </c>
      <c r="I1283" s="50">
        <f t="shared" ref="I1283:I1346" si="142">H1283*(J1283/10)*M1283</f>
        <v>331234835.5</v>
      </c>
      <c r="J1283" s="46">
        <v>9074927</v>
      </c>
      <c r="K1283" s="2" t="s">
        <v>34</v>
      </c>
      <c r="L1283" s="52" t="str">
        <f t="shared" ref="L1283:L1346" si="143">CONCATENATE(TEXT(A1283,"YYYYMMDD"),K1283)</f>
        <v>20211231VND</v>
      </c>
      <c r="M1283">
        <f>VLOOKUP(L1283,Mapping!$H$1:$K$25,4,0)</f>
        <v>1</v>
      </c>
      <c r="N1283">
        <f t="shared" ref="N1283:N1346" si="144">F1283*M1283/10^9</f>
        <v>8.4587959999999993E-3</v>
      </c>
      <c r="O1283">
        <f t="shared" ref="O1283:O1346" si="145">J1283*M1283/10^9</f>
        <v>9.074927E-3</v>
      </c>
      <c r="P1283">
        <f t="shared" ref="P1283:P1346" si="146">I1283/10^9</f>
        <v>0.33123483549999999</v>
      </c>
      <c r="Q1283" t="str">
        <f>VLOOKUP(VLOOKUP(C1283,Mapping!$A$1:$C$17,3,0),Mapping!$E$1:$F$6,2,0)</f>
        <v>Vùng 02</v>
      </c>
    </row>
    <row r="1284" spans="1:17" x14ac:dyDescent="0.3">
      <c r="A1284" s="33">
        <v>44561</v>
      </c>
      <c r="B1284">
        <v>3379</v>
      </c>
      <c r="C1284">
        <v>20</v>
      </c>
      <c r="D1284" s="38" t="s">
        <v>77</v>
      </c>
      <c r="E1284" s="2" t="s">
        <v>43</v>
      </c>
      <c r="F1284">
        <v>7810990</v>
      </c>
      <c r="G1284" s="44">
        <f t="shared" si="140"/>
        <v>44197</v>
      </c>
      <c r="H1284" s="50">
        <f t="shared" si="141"/>
        <v>365</v>
      </c>
      <c r="I1284" s="50">
        <f t="shared" si="142"/>
        <v>363243693</v>
      </c>
      <c r="J1284" s="46">
        <v>9951882</v>
      </c>
      <c r="K1284" s="2" t="s">
        <v>34</v>
      </c>
      <c r="L1284" s="52" t="str">
        <f t="shared" si="143"/>
        <v>20211231VND</v>
      </c>
      <c r="M1284">
        <f>VLOOKUP(L1284,Mapping!$H$1:$K$25,4,0)</f>
        <v>1</v>
      </c>
      <c r="N1284">
        <f t="shared" si="144"/>
        <v>7.8109900000000003E-3</v>
      </c>
      <c r="O1284">
        <f t="shared" si="145"/>
        <v>9.9518820000000004E-3</v>
      </c>
      <c r="P1284">
        <f t="shared" si="146"/>
        <v>0.36324369299999998</v>
      </c>
      <c r="Q1284" t="str">
        <f>VLOOKUP(VLOOKUP(C1284,Mapping!$A$1:$C$17,3,0),Mapping!$E$1:$F$6,2,0)</f>
        <v>Vùng 02</v>
      </c>
    </row>
    <row r="1285" spans="1:17" x14ac:dyDescent="0.3">
      <c r="A1285" s="33">
        <v>44561</v>
      </c>
      <c r="B1285">
        <v>3379</v>
      </c>
      <c r="C1285">
        <v>20</v>
      </c>
      <c r="D1285" s="38" t="s">
        <v>77</v>
      </c>
      <c r="E1285" s="2" t="s">
        <v>43</v>
      </c>
      <c r="F1285">
        <v>7443272</v>
      </c>
      <c r="G1285" s="44">
        <f t="shared" si="140"/>
        <v>44197</v>
      </c>
      <c r="H1285" s="50">
        <f t="shared" si="141"/>
        <v>365</v>
      </c>
      <c r="I1285" s="50">
        <f t="shared" si="142"/>
        <v>318793956.5</v>
      </c>
      <c r="J1285" s="46">
        <v>8734081</v>
      </c>
      <c r="K1285" s="2" t="s">
        <v>34</v>
      </c>
      <c r="L1285" s="52" t="str">
        <f t="shared" si="143"/>
        <v>20211231VND</v>
      </c>
      <c r="M1285">
        <f>VLOOKUP(L1285,Mapping!$H$1:$K$25,4,0)</f>
        <v>1</v>
      </c>
      <c r="N1285">
        <f t="shared" si="144"/>
        <v>7.4432719999999999E-3</v>
      </c>
      <c r="O1285">
        <f t="shared" si="145"/>
        <v>8.7340809999999994E-3</v>
      </c>
      <c r="P1285">
        <f t="shared" si="146"/>
        <v>0.31879395649999998</v>
      </c>
      <c r="Q1285" t="str">
        <f>VLOOKUP(VLOOKUP(C1285,Mapping!$A$1:$C$17,3,0),Mapping!$E$1:$F$6,2,0)</f>
        <v>Vùng 02</v>
      </c>
    </row>
    <row r="1286" spans="1:17" x14ac:dyDescent="0.3">
      <c r="A1286" s="33">
        <v>44561</v>
      </c>
      <c r="B1286">
        <v>3379</v>
      </c>
      <c r="C1286">
        <v>20</v>
      </c>
      <c r="D1286" s="38" t="s">
        <v>77</v>
      </c>
      <c r="E1286" s="2" t="s">
        <v>43</v>
      </c>
      <c r="F1286">
        <v>8211661</v>
      </c>
      <c r="G1286" s="44">
        <f t="shared" si="140"/>
        <v>44197</v>
      </c>
      <c r="H1286" s="50">
        <f t="shared" si="141"/>
        <v>365</v>
      </c>
      <c r="I1286" s="50">
        <f t="shared" si="142"/>
        <v>325843749</v>
      </c>
      <c r="J1286" s="46">
        <v>8927226</v>
      </c>
      <c r="K1286" s="2" t="s">
        <v>34</v>
      </c>
      <c r="L1286" s="52" t="str">
        <f t="shared" si="143"/>
        <v>20211231VND</v>
      </c>
      <c r="M1286">
        <f>VLOOKUP(L1286,Mapping!$H$1:$K$25,4,0)</f>
        <v>1</v>
      </c>
      <c r="N1286">
        <f t="shared" si="144"/>
        <v>8.2116610000000003E-3</v>
      </c>
      <c r="O1286">
        <f t="shared" si="145"/>
        <v>8.9272259999999999E-3</v>
      </c>
      <c r="P1286">
        <f t="shared" si="146"/>
        <v>0.32584374900000002</v>
      </c>
      <c r="Q1286" t="str">
        <f>VLOOKUP(VLOOKUP(C1286,Mapping!$A$1:$C$17,3,0),Mapping!$E$1:$F$6,2,0)</f>
        <v>Vùng 02</v>
      </c>
    </row>
    <row r="1287" spans="1:17" x14ac:dyDescent="0.3">
      <c r="A1287" s="33">
        <v>44561</v>
      </c>
      <c r="B1287">
        <v>3379</v>
      </c>
      <c r="C1287">
        <v>20</v>
      </c>
      <c r="D1287" s="38" t="s">
        <v>77</v>
      </c>
      <c r="E1287" s="2" t="s">
        <v>43</v>
      </c>
      <c r="F1287">
        <v>777213</v>
      </c>
      <c r="G1287" s="44">
        <f t="shared" si="140"/>
        <v>44197</v>
      </c>
      <c r="H1287" s="50">
        <f t="shared" si="141"/>
        <v>365</v>
      </c>
      <c r="I1287" s="50">
        <f t="shared" si="142"/>
        <v>43226621.5</v>
      </c>
      <c r="J1287" s="46">
        <v>1184291</v>
      </c>
      <c r="K1287" s="2" t="s">
        <v>34</v>
      </c>
      <c r="L1287" s="52" t="str">
        <f t="shared" si="143"/>
        <v>20211231VND</v>
      </c>
      <c r="M1287">
        <f>VLOOKUP(L1287,Mapping!$H$1:$K$25,4,0)</f>
        <v>1</v>
      </c>
      <c r="N1287">
        <f t="shared" si="144"/>
        <v>7.7721300000000001E-4</v>
      </c>
      <c r="O1287">
        <f t="shared" si="145"/>
        <v>1.1842910000000001E-3</v>
      </c>
      <c r="P1287">
        <f t="shared" si="146"/>
        <v>4.32266215E-2</v>
      </c>
      <c r="Q1287" t="str">
        <f>VLOOKUP(VLOOKUP(C1287,Mapping!$A$1:$C$17,3,0),Mapping!$E$1:$F$6,2,0)</f>
        <v>Vùng 02</v>
      </c>
    </row>
    <row r="1288" spans="1:17" x14ac:dyDescent="0.3">
      <c r="A1288" s="33">
        <v>44561</v>
      </c>
      <c r="B1288">
        <v>3379</v>
      </c>
      <c r="C1288">
        <v>20</v>
      </c>
      <c r="D1288" s="38" t="s">
        <v>77</v>
      </c>
      <c r="E1288" s="2" t="s">
        <v>43</v>
      </c>
      <c r="F1288">
        <v>1518439</v>
      </c>
      <c r="G1288" s="44">
        <f t="shared" si="140"/>
        <v>44197</v>
      </c>
      <c r="H1288" s="50">
        <f t="shared" si="141"/>
        <v>365</v>
      </c>
      <c r="I1288" s="50">
        <f t="shared" si="142"/>
        <v>36755500</v>
      </c>
      <c r="J1288" s="46">
        <v>1007000</v>
      </c>
      <c r="K1288" s="2" t="s">
        <v>34</v>
      </c>
      <c r="L1288" s="52" t="str">
        <f t="shared" si="143"/>
        <v>20211231VND</v>
      </c>
      <c r="M1288">
        <f>VLOOKUP(L1288,Mapping!$H$1:$K$25,4,0)</f>
        <v>1</v>
      </c>
      <c r="N1288">
        <f t="shared" si="144"/>
        <v>1.5184389999999999E-3</v>
      </c>
      <c r="O1288">
        <f t="shared" si="145"/>
        <v>1.0070000000000001E-3</v>
      </c>
      <c r="P1288">
        <f t="shared" si="146"/>
        <v>3.6755500000000003E-2</v>
      </c>
      <c r="Q1288" t="str">
        <f>VLOOKUP(VLOOKUP(C1288,Mapping!$A$1:$C$17,3,0),Mapping!$E$1:$F$6,2,0)</f>
        <v>Vùng 02</v>
      </c>
    </row>
    <row r="1289" spans="1:17" x14ac:dyDescent="0.3">
      <c r="A1289" s="33">
        <v>44561</v>
      </c>
      <c r="B1289">
        <v>3379</v>
      </c>
      <c r="C1289">
        <v>20</v>
      </c>
      <c r="D1289" s="38" t="s">
        <v>77</v>
      </c>
      <c r="E1289" s="2" t="s">
        <v>43</v>
      </c>
      <c r="F1289">
        <v>8932003</v>
      </c>
      <c r="G1289" s="44">
        <f t="shared" si="140"/>
        <v>44197</v>
      </c>
      <c r="H1289" s="50">
        <f t="shared" si="141"/>
        <v>365</v>
      </c>
      <c r="I1289" s="50">
        <f t="shared" si="142"/>
        <v>219806540.49999997</v>
      </c>
      <c r="J1289" s="46">
        <v>6022097</v>
      </c>
      <c r="K1289" s="2" t="s">
        <v>34</v>
      </c>
      <c r="L1289" s="52" t="str">
        <f t="shared" si="143"/>
        <v>20211231VND</v>
      </c>
      <c r="M1289">
        <f>VLOOKUP(L1289,Mapping!$H$1:$K$25,4,0)</f>
        <v>1</v>
      </c>
      <c r="N1289">
        <f t="shared" si="144"/>
        <v>8.9320030000000009E-3</v>
      </c>
      <c r="O1289">
        <f t="shared" si="145"/>
        <v>6.0220969999999997E-3</v>
      </c>
      <c r="P1289">
        <f t="shared" si="146"/>
        <v>0.21980654049999998</v>
      </c>
      <c r="Q1289" t="str">
        <f>VLOOKUP(VLOOKUP(C1289,Mapping!$A$1:$C$17,3,0),Mapping!$E$1:$F$6,2,0)</f>
        <v>Vùng 02</v>
      </c>
    </row>
    <row r="1290" spans="1:17" x14ac:dyDescent="0.3">
      <c r="A1290" s="33">
        <v>44561</v>
      </c>
      <c r="B1290">
        <v>3379</v>
      </c>
      <c r="C1290">
        <v>20</v>
      </c>
      <c r="D1290" s="38" t="s">
        <v>77</v>
      </c>
      <c r="E1290" s="2" t="s">
        <v>43</v>
      </c>
      <c r="F1290">
        <v>6216422</v>
      </c>
      <c r="G1290" s="44">
        <f t="shared" si="140"/>
        <v>44197</v>
      </c>
      <c r="H1290" s="50">
        <f t="shared" si="141"/>
        <v>365</v>
      </c>
      <c r="I1290" s="50">
        <f t="shared" si="142"/>
        <v>290144449.5</v>
      </c>
      <c r="J1290" s="46">
        <v>7949163</v>
      </c>
      <c r="K1290" s="2" t="s">
        <v>34</v>
      </c>
      <c r="L1290" s="52" t="str">
        <f t="shared" si="143"/>
        <v>20211231VND</v>
      </c>
      <c r="M1290">
        <f>VLOOKUP(L1290,Mapping!$H$1:$K$25,4,0)</f>
        <v>1</v>
      </c>
      <c r="N1290">
        <f t="shared" si="144"/>
        <v>6.2164220000000001E-3</v>
      </c>
      <c r="O1290">
        <f t="shared" si="145"/>
        <v>7.9491630000000004E-3</v>
      </c>
      <c r="P1290">
        <f t="shared" si="146"/>
        <v>0.29014444950000001</v>
      </c>
      <c r="Q1290" t="str">
        <f>VLOOKUP(VLOOKUP(C1290,Mapping!$A$1:$C$17,3,0),Mapping!$E$1:$F$6,2,0)</f>
        <v>Vùng 02</v>
      </c>
    </row>
    <row r="1291" spans="1:17" x14ac:dyDescent="0.3">
      <c r="A1291" s="33">
        <v>44561</v>
      </c>
      <c r="B1291">
        <v>3379</v>
      </c>
      <c r="C1291">
        <v>20</v>
      </c>
      <c r="D1291" s="38" t="s">
        <v>77</v>
      </c>
      <c r="E1291" s="2" t="s">
        <v>43</v>
      </c>
      <c r="F1291">
        <v>7468357</v>
      </c>
      <c r="G1291" s="44">
        <f t="shared" si="140"/>
        <v>44197</v>
      </c>
      <c r="H1291" s="50">
        <f t="shared" si="141"/>
        <v>365</v>
      </c>
      <c r="I1291" s="50">
        <f t="shared" si="142"/>
        <v>303779024.5</v>
      </c>
      <c r="J1291" s="46">
        <v>8322713</v>
      </c>
      <c r="K1291" s="2" t="s">
        <v>34</v>
      </c>
      <c r="L1291" s="52" t="str">
        <f t="shared" si="143"/>
        <v>20211231VND</v>
      </c>
      <c r="M1291">
        <f>VLOOKUP(L1291,Mapping!$H$1:$K$25,4,0)</f>
        <v>1</v>
      </c>
      <c r="N1291">
        <f t="shared" si="144"/>
        <v>7.4683570000000001E-3</v>
      </c>
      <c r="O1291">
        <f t="shared" si="145"/>
        <v>8.3227130000000007E-3</v>
      </c>
      <c r="P1291">
        <f t="shared" si="146"/>
        <v>0.30377902449999999</v>
      </c>
      <c r="Q1291" t="str">
        <f>VLOOKUP(VLOOKUP(C1291,Mapping!$A$1:$C$17,3,0),Mapping!$E$1:$F$6,2,0)</f>
        <v>Vùng 02</v>
      </c>
    </row>
    <row r="1292" spans="1:17" x14ac:dyDescent="0.3">
      <c r="A1292" s="33">
        <v>44561</v>
      </c>
      <c r="B1292">
        <v>3379</v>
      </c>
      <c r="C1292">
        <v>20</v>
      </c>
      <c r="D1292" s="38" t="s">
        <v>77</v>
      </c>
      <c r="E1292" s="2" t="s">
        <v>43</v>
      </c>
      <c r="F1292">
        <v>9995213</v>
      </c>
      <c r="G1292" s="44">
        <f t="shared" si="140"/>
        <v>44197</v>
      </c>
      <c r="H1292" s="50">
        <f t="shared" si="141"/>
        <v>365</v>
      </c>
      <c r="I1292" s="50">
        <f t="shared" si="142"/>
        <v>295052020.5</v>
      </c>
      <c r="J1292" s="46">
        <v>8083617</v>
      </c>
      <c r="K1292" s="2" t="s">
        <v>34</v>
      </c>
      <c r="L1292" s="52" t="str">
        <f t="shared" si="143"/>
        <v>20211231VND</v>
      </c>
      <c r="M1292">
        <f>VLOOKUP(L1292,Mapping!$H$1:$K$25,4,0)</f>
        <v>1</v>
      </c>
      <c r="N1292">
        <f t="shared" si="144"/>
        <v>9.9952129999999993E-3</v>
      </c>
      <c r="O1292">
        <f t="shared" si="145"/>
        <v>8.0836169999999995E-3</v>
      </c>
      <c r="P1292">
        <f t="shared" si="146"/>
        <v>0.29505202050000001</v>
      </c>
      <c r="Q1292" t="str">
        <f>VLOOKUP(VLOOKUP(C1292,Mapping!$A$1:$C$17,3,0),Mapping!$E$1:$F$6,2,0)</f>
        <v>Vùng 02</v>
      </c>
    </row>
    <row r="1293" spans="1:17" x14ac:dyDescent="0.3">
      <c r="A1293" s="33">
        <v>44561</v>
      </c>
      <c r="B1293">
        <v>3379</v>
      </c>
      <c r="C1293">
        <v>20</v>
      </c>
      <c r="D1293" s="38" t="s">
        <v>77</v>
      </c>
      <c r="E1293" s="2" t="s">
        <v>43</v>
      </c>
      <c r="F1293">
        <v>8043776</v>
      </c>
      <c r="G1293" s="44">
        <f t="shared" si="140"/>
        <v>44197</v>
      </c>
      <c r="H1293" s="50">
        <f t="shared" si="141"/>
        <v>365</v>
      </c>
      <c r="I1293" s="50">
        <f t="shared" si="142"/>
        <v>326792055.5</v>
      </c>
      <c r="J1293" s="46">
        <v>8953207</v>
      </c>
      <c r="K1293" s="2" t="s">
        <v>34</v>
      </c>
      <c r="L1293" s="52" t="str">
        <f t="shared" si="143"/>
        <v>20211231VND</v>
      </c>
      <c r="M1293">
        <f>VLOOKUP(L1293,Mapping!$H$1:$K$25,4,0)</f>
        <v>1</v>
      </c>
      <c r="N1293">
        <f t="shared" si="144"/>
        <v>8.0437760000000007E-3</v>
      </c>
      <c r="O1293">
        <f t="shared" si="145"/>
        <v>8.9532069999999995E-3</v>
      </c>
      <c r="P1293">
        <f t="shared" si="146"/>
        <v>0.32679205550000001</v>
      </c>
      <c r="Q1293" t="str">
        <f>VLOOKUP(VLOOKUP(C1293,Mapping!$A$1:$C$17,3,0),Mapping!$E$1:$F$6,2,0)</f>
        <v>Vùng 02</v>
      </c>
    </row>
    <row r="1294" spans="1:17" x14ac:dyDescent="0.3">
      <c r="A1294" s="33">
        <v>44561</v>
      </c>
      <c r="B1294">
        <v>3379</v>
      </c>
      <c r="C1294">
        <v>20</v>
      </c>
      <c r="D1294" s="38" t="s">
        <v>77</v>
      </c>
      <c r="E1294" s="2" t="s">
        <v>43</v>
      </c>
      <c r="F1294">
        <v>8537823</v>
      </c>
      <c r="G1294" s="44">
        <f t="shared" si="140"/>
        <v>44197</v>
      </c>
      <c r="H1294" s="50">
        <f t="shared" si="141"/>
        <v>365</v>
      </c>
      <c r="I1294" s="50">
        <f t="shared" si="142"/>
        <v>311891989</v>
      </c>
      <c r="J1294" s="46">
        <v>8544986</v>
      </c>
      <c r="K1294" s="2" t="s">
        <v>34</v>
      </c>
      <c r="L1294" s="52" t="str">
        <f t="shared" si="143"/>
        <v>20211231VND</v>
      </c>
      <c r="M1294">
        <f>VLOOKUP(L1294,Mapping!$H$1:$K$25,4,0)</f>
        <v>1</v>
      </c>
      <c r="N1294">
        <f t="shared" si="144"/>
        <v>8.5378229999999999E-3</v>
      </c>
      <c r="O1294">
        <f t="shared" si="145"/>
        <v>8.5449859999999992E-3</v>
      </c>
      <c r="P1294">
        <f t="shared" si="146"/>
        <v>0.31189198899999998</v>
      </c>
      <c r="Q1294" t="str">
        <f>VLOOKUP(VLOOKUP(C1294,Mapping!$A$1:$C$17,3,0),Mapping!$E$1:$F$6,2,0)</f>
        <v>Vùng 02</v>
      </c>
    </row>
    <row r="1295" spans="1:17" x14ac:dyDescent="0.3">
      <c r="A1295" s="33">
        <v>44561</v>
      </c>
      <c r="B1295">
        <v>3379</v>
      </c>
      <c r="C1295">
        <v>20</v>
      </c>
      <c r="D1295" s="38" t="s">
        <v>77</v>
      </c>
      <c r="E1295" s="2" t="s">
        <v>43</v>
      </c>
      <c r="F1295">
        <v>8164783</v>
      </c>
      <c r="G1295" s="44">
        <f t="shared" si="140"/>
        <v>44197</v>
      </c>
      <c r="H1295" s="50">
        <f t="shared" si="141"/>
        <v>365</v>
      </c>
      <c r="I1295" s="50">
        <f t="shared" si="142"/>
        <v>267761007.00000003</v>
      </c>
      <c r="J1295" s="46">
        <v>7335918</v>
      </c>
      <c r="K1295" s="2" t="s">
        <v>34</v>
      </c>
      <c r="L1295" s="52" t="str">
        <f t="shared" si="143"/>
        <v>20211231VND</v>
      </c>
      <c r="M1295">
        <f>VLOOKUP(L1295,Mapping!$H$1:$K$25,4,0)</f>
        <v>1</v>
      </c>
      <c r="N1295">
        <f t="shared" si="144"/>
        <v>8.1647830000000001E-3</v>
      </c>
      <c r="O1295">
        <f t="shared" si="145"/>
        <v>7.3359180000000003E-3</v>
      </c>
      <c r="P1295">
        <f t="shared" si="146"/>
        <v>0.26776100700000005</v>
      </c>
      <c r="Q1295" t="str">
        <f>VLOOKUP(VLOOKUP(C1295,Mapping!$A$1:$C$17,3,0),Mapping!$E$1:$F$6,2,0)</f>
        <v>Vùng 02</v>
      </c>
    </row>
    <row r="1296" spans="1:17" x14ac:dyDescent="0.3">
      <c r="A1296" s="33">
        <v>44561</v>
      </c>
      <c r="B1296">
        <v>3379</v>
      </c>
      <c r="C1296">
        <v>20</v>
      </c>
      <c r="D1296" s="38" t="s">
        <v>77</v>
      </c>
      <c r="E1296" s="2" t="s">
        <v>41</v>
      </c>
      <c r="F1296">
        <v>8748196</v>
      </c>
      <c r="G1296" s="44">
        <f t="shared" si="140"/>
        <v>44197</v>
      </c>
      <c r="H1296" s="50">
        <f t="shared" si="141"/>
        <v>365</v>
      </c>
      <c r="I1296" s="50">
        <f t="shared" si="142"/>
        <v>254086683.5</v>
      </c>
      <c r="J1296" s="46">
        <v>6961279</v>
      </c>
      <c r="K1296" s="2" t="s">
        <v>34</v>
      </c>
      <c r="L1296" s="52" t="str">
        <f t="shared" si="143"/>
        <v>20211231VND</v>
      </c>
      <c r="M1296">
        <f>VLOOKUP(L1296,Mapping!$H$1:$K$25,4,0)</f>
        <v>1</v>
      </c>
      <c r="N1296">
        <f t="shared" si="144"/>
        <v>8.7481959999999998E-3</v>
      </c>
      <c r="O1296">
        <f t="shared" si="145"/>
        <v>6.9612789999999999E-3</v>
      </c>
      <c r="P1296">
        <f t="shared" si="146"/>
        <v>0.25408668350000002</v>
      </c>
      <c r="Q1296" t="str">
        <f>VLOOKUP(VLOOKUP(C1296,Mapping!$A$1:$C$17,3,0),Mapping!$E$1:$F$6,2,0)</f>
        <v>Vùng 02</v>
      </c>
    </row>
    <row r="1297" spans="1:17" x14ac:dyDescent="0.3">
      <c r="A1297" s="33">
        <v>44561</v>
      </c>
      <c r="B1297">
        <v>3379</v>
      </c>
      <c r="C1297">
        <v>20</v>
      </c>
      <c r="D1297" s="38" t="s">
        <v>77</v>
      </c>
      <c r="E1297" s="2" t="s">
        <v>43</v>
      </c>
      <c r="F1297">
        <v>168792</v>
      </c>
      <c r="G1297" s="44">
        <f t="shared" si="140"/>
        <v>44197</v>
      </c>
      <c r="H1297" s="50">
        <f t="shared" si="141"/>
        <v>365</v>
      </c>
      <c r="I1297" s="50">
        <f t="shared" si="142"/>
        <v>18769358.5</v>
      </c>
      <c r="J1297" s="46">
        <v>514229</v>
      </c>
      <c r="K1297" s="2" t="s">
        <v>34</v>
      </c>
      <c r="L1297" s="52" t="str">
        <f t="shared" si="143"/>
        <v>20211231VND</v>
      </c>
      <c r="M1297">
        <f>VLOOKUP(L1297,Mapping!$H$1:$K$25,4,0)</f>
        <v>1</v>
      </c>
      <c r="N1297">
        <f t="shared" si="144"/>
        <v>1.6879199999999999E-4</v>
      </c>
      <c r="O1297">
        <f t="shared" si="145"/>
        <v>5.1422900000000005E-4</v>
      </c>
      <c r="P1297">
        <f t="shared" si="146"/>
        <v>1.87693585E-2</v>
      </c>
      <c r="Q1297" t="str">
        <f>VLOOKUP(VLOOKUP(C1297,Mapping!$A$1:$C$17,3,0),Mapping!$E$1:$F$6,2,0)</f>
        <v>Vùng 02</v>
      </c>
    </row>
    <row r="1298" spans="1:17" x14ac:dyDescent="0.3">
      <c r="A1298" s="33">
        <v>44561</v>
      </c>
      <c r="B1298">
        <v>3381</v>
      </c>
      <c r="C1298">
        <v>20</v>
      </c>
      <c r="D1298" s="38" t="s">
        <v>77</v>
      </c>
      <c r="E1298" s="2" t="s">
        <v>41</v>
      </c>
      <c r="F1298">
        <v>1536910</v>
      </c>
      <c r="G1298" s="44">
        <f t="shared" si="140"/>
        <v>44197</v>
      </c>
      <c r="H1298" s="50">
        <f t="shared" si="141"/>
        <v>365</v>
      </c>
      <c r="I1298" s="50">
        <f t="shared" si="142"/>
        <v>58052921.5</v>
      </c>
      <c r="J1298" s="46">
        <v>1590491</v>
      </c>
      <c r="K1298" s="2" t="s">
        <v>34</v>
      </c>
      <c r="L1298" s="52" t="str">
        <f t="shared" si="143"/>
        <v>20211231VND</v>
      </c>
      <c r="M1298">
        <f>VLOOKUP(L1298,Mapping!$H$1:$K$25,4,0)</f>
        <v>1</v>
      </c>
      <c r="N1298">
        <f t="shared" si="144"/>
        <v>1.5369100000000001E-3</v>
      </c>
      <c r="O1298">
        <f t="shared" si="145"/>
        <v>1.5904910000000001E-3</v>
      </c>
      <c r="P1298">
        <f t="shared" si="146"/>
        <v>5.80529215E-2</v>
      </c>
      <c r="Q1298" t="str">
        <f>VLOOKUP(VLOOKUP(C1298,Mapping!$A$1:$C$17,3,0),Mapping!$E$1:$F$6,2,0)</f>
        <v>Vùng 02</v>
      </c>
    </row>
    <row r="1299" spans="1:17" x14ac:dyDescent="0.3">
      <c r="A1299" s="33">
        <v>44561</v>
      </c>
      <c r="B1299">
        <v>3381</v>
      </c>
      <c r="C1299">
        <v>20</v>
      </c>
      <c r="D1299" s="38" t="s">
        <v>77</v>
      </c>
      <c r="E1299" s="2" t="s">
        <v>41</v>
      </c>
      <c r="F1299">
        <v>607094</v>
      </c>
      <c r="G1299" s="44">
        <f t="shared" si="140"/>
        <v>44197</v>
      </c>
      <c r="H1299" s="50">
        <f t="shared" si="141"/>
        <v>365</v>
      </c>
      <c r="I1299" s="50">
        <f t="shared" si="142"/>
        <v>23958636.500000004</v>
      </c>
      <c r="J1299" s="46">
        <v>656401</v>
      </c>
      <c r="K1299" s="2" t="s">
        <v>34</v>
      </c>
      <c r="L1299" s="52" t="str">
        <f t="shared" si="143"/>
        <v>20211231VND</v>
      </c>
      <c r="M1299">
        <f>VLOOKUP(L1299,Mapping!$H$1:$K$25,4,0)</f>
        <v>1</v>
      </c>
      <c r="N1299">
        <f t="shared" si="144"/>
        <v>6.0709399999999997E-4</v>
      </c>
      <c r="O1299">
        <f t="shared" si="145"/>
        <v>6.5640100000000003E-4</v>
      </c>
      <c r="P1299">
        <f t="shared" si="146"/>
        <v>2.3958636500000005E-2</v>
      </c>
      <c r="Q1299" t="str">
        <f>VLOOKUP(VLOOKUP(C1299,Mapping!$A$1:$C$17,3,0),Mapping!$E$1:$F$6,2,0)</f>
        <v>Vùng 02</v>
      </c>
    </row>
    <row r="1300" spans="1:17" x14ac:dyDescent="0.3">
      <c r="A1300" s="33">
        <v>44561</v>
      </c>
      <c r="B1300">
        <v>3381</v>
      </c>
      <c r="C1300">
        <v>20</v>
      </c>
      <c r="D1300" s="38" t="s">
        <v>77</v>
      </c>
      <c r="E1300" s="2" t="s">
        <v>41</v>
      </c>
      <c r="F1300">
        <v>839212</v>
      </c>
      <c r="G1300" s="44">
        <f t="shared" si="140"/>
        <v>44197</v>
      </c>
      <c r="H1300" s="50">
        <f t="shared" si="141"/>
        <v>365</v>
      </c>
      <c r="I1300" s="50">
        <f t="shared" si="142"/>
        <v>16990786.5</v>
      </c>
      <c r="J1300" s="46">
        <v>465501</v>
      </c>
      <c r="K1300" s="2" t="s">
        <v>34</v>
      </c>
      <c r="L1300" s="52" t="str">
        <f t="shared" si="143"/>
        <v>20211231VND</v>
      </c>
      <c r="M1300">
        <f>VLOOKUP(L1300,Mapping!$H$1:$K$25,4,0)</f>
        <v>1</v>
      </c>
      <c r="N1300">
        <f t="shared" si="144"/>
        <v>8.3921199999999999E-4</v>
      </c>
      <c r="O1300">
        <f t="shared" si="145"/>
        <v>4.65501E-4</v>
      </c>
      <c r="P1300">
        <f t="shared" si="146"/>
        <v>1.6990786500000001E-2</v>
      </c>
      <c r="Q1300" t="str">
        <f>VLOOKUP(VLOOKUP(C1300,Mapping!$A$1:$C$17,3,0),Mapping!$E$1:$F$6,2,0)</f>
        <v>Vùng 02</v>
      </c>
    </row>
    <row r="1301" spans="1:17" x14ac:dyDescent="0.3">
      <c r="A1301" s="33">
        <v>44561</v>
      </c>
      <c r="B1301">
        <v>3382</v>
      </c>
      <c r="C1301">
        <v>34</v>
      </c>
      <c r="D1301" s="38" t="s">
        <v>77</v>
      </c>
      <c r="E1301" s="2" t="s">
        <v>41</v>
      </c>
      <c r="F1301">
        <v>1621840</v>
      </c>
      <c r="G1301" s="44">
        <f t="shared" si="140"/>
        <v>44197</v>
      </c>
      <c r="H1301" s="50">
        <f t="shared" si="141"/>
        <v>365</v>
      </c>
      <c r="I1301" s="50">
        <f t="shared" si="142"/>
        <v>64444801.5</v>
      </c>
      <c r="J1301" s="46">
        <v>1765611</v>
      </c>
      <c r="K1301" s="2" t="s">
        <v>34</v>
      </c>
      <c r="L1301" s="52" t="str">
        <f t="shared" si="143"/>
        <v>20211231VND</v>
      </c>
      <c r="M1301">
        <f>VLOOKUP(L1301,Mapping!$H$1:$K$25,4,0)</f>
        <v>1</v>
      </c>
      <c r="N1301">
        <f t="shared" si="144"/>
        <v>1.62184E-3</v>
      </c>
      <c r="O1301">
        <f t="shared" si="145"/>
        <v>1.765611E-3</v>
      </c>
      <c r="P1301">
        <f t="shared" si="146"/>
        <v>6.4444801499999996E-2</v>
      </c>
      <c r="Q1301" t="str">
        <f>VLOOKUP(VLOOKUP(C1301,Mapping!$A$1:$C$17,3,0),Mapping!$E$1:$F$6,2,0)</f>
        <v>Vùng 02</v>
      </c>
    </row>
    <row r="1302" spans="1:17" x14ac:dyDescent="0.3">
      <c r="A1302" s="33">
        <v>44561</v>
      </c>
      <c r="B1302">
        <v>3382</v>
      </c>
      <c r="C1302">
        <v>25</v>
      </c>
      <c r="D1302" s="38" t="s">
        <v>77</v>
      </c>
      <c r="E1302" s="2" t="s">
        <v>41</v>
      </c>
      <c r="F1302">
        <v>1659188</v>
      </c>
      <c r="G1302" s="44">
        <f t="shared" si="140"/>
        <v>44197</v>
      </c>
      <c r="H1302" s="50">
        <f t="shared" si="141"/>
        <v>365</v>
      </c>
      <c r="I1302" s="50">
        <f t="shared" si="142"/>
        <v>47161978.5</v>
      </c>
      <c r="J1302" s="46">
        <v>1292109</v>
      </c>
      <c r="K1302" s="2" t="s">
        <v>34</v>
      </c>
      <c r="L1302" s="52" t="str">
        <f t="shared" si="143"/>
        <v>20211231VND</v>
      </c>
      <c r="M1302">
        <f>VLOOKUP(L1302,Mapping!$H$1:$K$25,4,0)</f>
        <v>1</v>
      </c>
      <c r="N1302">
        <f t="shared" si="144"/>
        <v>1.659188E-3</v>
      </c>
      <c r="O1302">
        <f t="shared" si="145"/>
        <v>1.2921090000000001E-3</v>
      </c>
      <c r="P1302">
        <f t="shared" si="146"/>
        <v>4.71619785E-2</v>
      </c>
      <c r="Q1302" t="str">
        <f>VLOOKUP(VLOOKUP(C1302,Mapping!$A$1:$C$17,3,0),Mapping!$E$1:$F$6,2,0)</f>
        <v>Vùng 01</v>
      </c>
    </row>
    <row r="1303" spans="1:17" x14ac:dyDescent="0.3">
      <c r="A1303" s="33">
        <v>44561</v>
      </c>
      <c r="B1303">
        <v>3382</v>
      </c>
      <c r="C1303">
        <v>11</v>
      </c>
      <c r="D1303" s="38" t="s">
        <v>77</v>
      </c>
      <c r="E1303" s="2" t="s">
        <v>41</v>
      </c>
      <c r="F1303">
        <v>823527</v>
      </c>
      <c r="G1303" s="44">
        <f t="shared" si="140"/>
        <v>44197</v>
      </c>
      <c r="H1303" s="50">
        <f t="shared" si="141"/>
        <v>365</v>
      </c>
      <c r="I1303" s="50">
        <f t="shared" si="142"/>
        <v>57478046.5</v>
      </c>
      <c r="J1303" s="46">
        <v>1574741</v>
      </c>
      <c r="K1303" s="2" t="s">
        <v>34</v>
      </c>
      <c r="L1303" s="52" t="str">
        <f t="shared" si="143"/>
        <v>20211231VND</v>
      </c>
      <c r="M1303">
        <f>VLOOKUP(L1303,Mapping!$H$1:$K$25,4,0)</f>
        <v>1</v>
      </c>
      <c r="N1303">
        <f t="shared" si="144"/>
        <v>8.23527E-4</v>
      </c>
      <c r="O1303">
        <f t="shared" si="145"/>
        <v>1.5747409999999999E-3</v>
      </c>
      <c r="P1303">
        <f t="shared" si="146"/>
        <v>5.7478046499999998E-2</v>
      </c>
      <c r="Q1303" t="str">
        <f>VLOOKUP(VLOOKUP(C1303,Mapping!$A$1:$C$17,3,0),Mapping!$E$1:$F$6,2,0)</f>
        <v>Vùng 01</v>
      </c>
    </row>
    <row r="1304" spans="1:17" x14ac:dyDescent="0.3">
      <c r="A1304" s="33">
        <v>44561</v>
      </c>
      <c r="B1304">
        <v>3383</v>
      </c>
      <c r="C1304">
        <v>23</v>
      </c>
      <c r="D1304" s="38" t="s">
        <v>77</v>
      </c>
      <c r="E1304" s="2" t="s">
        <v>41</v>
      </c>
      <c r="F1304">
        <v>1694472</v>
      </c>
      <c r="G1304" s="44">
        <f t="shared" si="140"/>
        <v>44197</v>
      </c>
      <c r="H1304" s="50">
        <f t="shared" si="141"/>
        <v>365</v>
      </c>
      <c r="I1304" s="50">
        <f t="shared" si="142"/>
        <v>44866311</v>
      </c>
      <c r="J1304" s="46">
        <v>1229214</v>
      </c>
      <c r="K1304" s="2" t="s">
        <v>34</v>
      </c>
      <c r="L1304" s="52" t="str">
        <f t="shared" si="143"/>
        <v>20211231VND</v>
      </c>
      <c r="M1304">
        <f>VLOOKUP(L1304,Mapping!$H$1:$K$25,4,0)</f>
        <v>1</v>
      </c>
      <c r="N1304">
        <f t="shared" si="144"/>
        <v>1.694472E-3</v>
      </c>
      <c r="O1304">
        <f t="shared" si="145"/>
        <v>1.229214E-3</v>
      </c>
      <c r="P1304">
        <f t="shared" si="146"/>
        <v>4.4866310999999999E-2</v>
      </c>
      <c r="Q1304" t="str">
        <f>VLOOKUP(VLOOKUP(C1304,Mapping!$A$1:$C$17,3,0),Mapping!$E$1:$F$6,2,0)</f>
        <v>Vùng 02</v>
      </c>
    </row>
    <row r="1305" spans="1:17" x14ac:dyDescent="0.3">
      <c r="A1305" s="33">
        <v>44561</v>
      </c>
      <c r="B1305">
        <v>3383</v>
      </c>
      <c r="C1305">
        <v>34</v>
      </c>
      <c r="D1305" s="38" t="s">
        <v>77</v>
      </c>
      <c r="E1305" s="2" t="s">
        <v>41</v>
      </c>
      <c r="F1305">
        <v>1717442</v>
      </c>
      <c r="G1305" s="44">
        <f t="shared" si="140"/>
        <v>44197</v>
      </c>
      <c r="H1305" s="50">
        <f t="shared" si="141"/>
        <v>365</v>
      </c>
      <c r="I1305" s="50">
        <f t="shared" si="142"/>
        <v>48733705</v>
      </c>
      <c r="J1305" s="46">
        <v>1335170</v>
      </c>
      <c r="K1305" s="2" t="s">
        <v>34</v>
      </c>
      <c r="L1305" s="52" t="str">
        <f t="shared" si="143"/>
        <v>20211231VND</v>
      </c>
      <c r="M1305">
        <f>VLOOKUP(L1305,Mapping!$H$1:$K$25,4,0)</f>
        <v>1</v>
      </c>
      <c r="N1305">
        <f t="shared" si="144"/>
        <v>1.717442E-3</v>
      </c>
      <c r="O1305">
        <f t="shared" si="145"/>
        <v>1.3351700000000001E-3</v>
      </c>
      <c r="P1305">
        <f t="shared" si="146"/>
        <v>4.8733705000000002E-2</v>
      </c>
      <c r="Q1305" t="str">
        <f>VLOOKUP(VLOOKUP(C1305,Mapping!$A$1:$C$17,3,0),Mapping!$E$1:$F$6,2,0)</f>
        <v>Vùng 02</v>
      </c>
    </row>
    <row r="1306" spans="1:17" x14ac:dyDescent="0.3">
      <c r="A1306" s="33">
        <v>44561</v>
      </c>
      <c r="B1306">
        <v>3386</v>
      </c>
      <c r="C1306">
        <v>11</v>
      </c>
      <c r="D1306" s="38" t="s">
        <v>77</v>
      </c>
      <c r="E1306" s="2" t="s">
        <v>41</v>
      </c>
      <c r="F1306">
        <v>1620019</v>
      </c>
      <c r="G1306" s="44">
        <f t="shared" si="140"/>
        <v>44197</v>
      </c>
      <c r="H1306" s="50">
        <f t="shared" si="141"/>
        <v>365</v>
      </c>
      <c r="I1306" s="50">
        <f t="shared" si="142"/>
        <v>49539114</v>
      </c>
      <c r="J1306" s="46">
        <v>1357236</v>
      </c>
      <c r="K1306" s="2" t="s">
        <v>34</v>
      </c>
      <c r="L1306" s="52" t="str">
        <f t="shared" si="143"/>
        <v>20211231VND</v>
      </c>
      <c r="M1306">
        <f>VLOOKUP(L1306,Mapping!$H$1:$K$25,4,0)</f>
        <v>1</v>
      </c>
      <c r="N1306">
        <f t="shared" si="144"/>
        <v>1.6200190000000001E-3</v>
      </c>
      <c r="O1306">
        <f t="shared" si="145"/>
        <v>1.3572359999999999E-3</v>
      </c>
      <c r="P1306">
        <f t="shared" si="146"/>
        <v>4.9539114000000002E-2</v>
      </c>
      <c r="Q1306" t="str">
        <f>VLOOKUP(VLOOKUP(C1306,Mapping!$A$1:$C$17,3,0),Mapping!$E$1:$F$6,2,0)</f>
        <v>Vùng 01</v>
      </c>
    </row>
    <row r="1307" spans="1:17" x14ac:dyDescent="0.3">
      <c r="A1307" s="33">
        <v>44561</v>
      </c>
      <c r="B1307">
        <v>3391</v>
      </c>
      <c r="C1307">
        <v>40</v>
      </c>
      <c r="D1307" s="38" t="s">
        <v>77</v>
      </c>
      <c r="E1307" s="2" t="s">
        <v>41</v>
      </c>
      <c r="F1307">
        <v>393995</v>
      </c>
      <c r="G1307" s="44">
        <f t="shared" si="140"/>
        <v>44197</v>
      </c>
      <c r="H1307" s="50">
        <f t="shared" si="141"/>
        <v>365</v>
      </c>
      <c r="I1307" s="50">
        <f t="shared" si="142"/>
        <v>20278962</v>
      </c>
      <c r="J1307" s="46">
        <v>555588</v>
      </c>
      <c r="K1307" s="2" t="s">
        <v>34</v>
      </c>
      <c r="L1307" s="52" t="str">
        <f t="shared" si="143"/>
        <v>20211231VND</v>
      </c>
      <c r="M1307">
        <f>VLOOKUP(L1307,Mapping!$H$1:$K$25,4,0)</f>
        <v>1</v>
      </c>
      <c r="N1307">
        <f t="shared" si="144"/>
        <v>3.9399500000000001E-4</v>
      </c>
      <c r="O1307">
        <f t="shared" si="145"/>
        <v>5.5558799999999998E-4</v>
      </c>
      <c r="P1307">
        <f t="shared" si="146"/>
        <v>2.0278962000000001E-2</v>
      </c>
      <c r="Q1307" t="str">
        <f>VLOOKUP(VLOOKUP(C1307,Mapping!$A$1:$C$17,3,0),Mapping!$E$1:$F$6,2,0)</f>
        <v>Vùng 01</v>
      </c>
    </row>
    <row r="1308" spans="1:17" x14ac:dyDescent="0.3">
      <c r="A1308" s="33">
        <v>44561</v>
      </c>
      <c r="B1308">
        <v>3391</v>
      </c>
      <c r="C1308">
        <v>43</v>
      </c>
      <c r="D1308" s="38" t="s">
        <v>77</v>
      </c>
      <c r="E1308" s="2" t="s">
        <v>41</v>
      </c>
      <c r="F1308">
        <v>1002839</v>
      </c>
      <c r="G1308" s="44">
        <f t="shared" si="140"/>
        <v>44197</v>
      </c>
      <c r="H1308" s="50">
        <f t="shared" si="141"/>
        <v>365</v>
      </c>
      <c r="I1308" s="50">
        <f t="shared" si="142"/>
        <v>47037331</v>
      </c>
      <c r="J1308" s="46">
        <v>1288694</v>
      </c>
      <c r="K1308" s="2" t="s">
        <v>34</v>
      </c>
      <c r="L1308" s="52" t="str">
        <f t="shared" si="143"/>
        <v>20211231VND</v>
      </c>
      <c r="M1308">
        <f>VLOOKUP(L1308,Mapping!$H$1:$K$25,4,0)</f>
        <v>1</v>
      </c>
      <c r="N1308">
        <f t="shared" si="144"/>
        <v>1.0028389999999999E-3</v>
      </c>
      <c r="O1308">
        <f t="shared" si="145"/>
        <v>1.288694E-3</v>
      </c>
      <c r="P1308">
        <f t="shared" si="146"/>
        <v>4.7037331000000002E-2</v>
      </c>
      <c r="Q1308" t="str">
        <f>VLOOKUP(VLOOKUP(C1308,Mapping!$A$1:$C$17,3,0),Mapping!$E$1:$F$6,2,0)</f>
        <v>Vùng 04</v>
      </c>
    </row>
    <row r="1309" spans="1:17" x14ac:dyDescent="0.3">
      <c r="A1309" s="33">
        <v>44561</v>
      </c>
      <c r="B1309">
        <v>3392</v>
      </c>
      <c r="C1309">
        <v>23</v>
      </c>
      <c r="D1309" s="38" t="s">
        <v>77</v>
      </c>
      <c r="E1309" s="2" t="s">
        <v>41</v>
      </c>
      <c r="F1309">
        <v>1205628</v>
      </c>
      <c r="G1309" s="44">
        <f t="shared" si="140"/>
        <v>44197</v>
      </c>
      <c r="H1309" s="50">
        <f t="shared" si="141"/>
        <v>365</v>
      </c>
      <c r="I1309" s="50">
        <f t="shared" si="142"/>
        <v>50952357.5</v>
      </c>
      <c r="J1309" s="46">
        <v>1395955</v>
      </c>
      <c r="K1309" s="2" t="s">
        <v>34</v>
      </c>
      <c r="L1309" s="52" t="str">
        <f t="shared" si="143"/>
        <v>20211231VND</v>
      </c>
      <c r="M1309">
        <f>VLOOKUP(L1309,Mapping!$H$1:$K$25,4,0)</f>
        <v>1</v>
      </c>
      <c r="N1309">
        <f t="shared" si="144"/>
        <v>1.205628E-3</v>
      </c>
      <c r="O1309">
        <f t="shared" si="145"/>
        <v>1.3959549999999999E-3</v>
      </c>
      <c r="P1309">
        <f t="shared" si="146"/>
        <v>5.0952357500000003E-2</v>
      </c>
      <c r="Q1309" t="str">
        <f>VLOOKUP(VLOOKUP(C1309,Mapping!$A$1:$C$17,3,0),Mapping!$E$1:$F$6,2,0)</f>
        <v>Vùng 02</v>
      </c>
    </row>
    <row r="1310" spans="1:17" x14ac:dyDescent="0.3">
      <c r="A1310" s="33">
        <v>44561</v>
      </c>
      <c r="B1310">
        <v>3393</v>
      </c>
      <c r="C1310">
        <v>36</v>
      </c>
      <c r="D1310" s="38" t="s">
        <v>77</v>
      </c>
      <c r="E1310" s="2" t="s">
        <v>41</v>
      </c>
      <c r="F1310">
        <v>450393</v>
      </c>
      <c r="G1310" s="44">
        <f t="shared" si="140"/>
        <v>44197</v>
      </c>
      <c r="H1310" s="50">
        <f t="shared" si="141"/>
        <v>365</v>
      </c>
      <c r="I1310" s="50">
        <f t="shared" si="142"/>
        <v>61961086</v>
      </c>
      <c r="J1310" s="46">
        <v>1697564</v>
      </c>
      <c r="K1310" s="2" t="s">
        <v>34</v>
      </c>
      <c r="L1310" s="52" t="str">
        <f t="shared" si="143"/>
        <v>20211231VND</v>
      </c>
      <c r="M1310">
        <f>VLOOKUP(L1310,Mapping!$H$1:$K$25,4,0)</f>
        <v>1</v>
      </c>
      <c r="N1310">
        <f t="shared" si="144"/>
        <v>4.50393E-4</v>
      </c>
      <c r="O1310">
        <f t="shared" si="145"/>
        <v>1.6975639999999999E-3</v>
      </c>
      <c r="P1310">
        <f t="shared" si="146"/>
        <v>6.1961085999999999E-2</v>
      </c>
      <c r="Q1310" t="str">
        <f>VLOOKUP(VLOOKUP(C1310,Mapping!$A$1:$C$17,3,0),Mapping!$E$1:$F$6,2,0)</f>
        <v>Vùng 05</v>
      </c>
    </row>
    <row r="1311" spans="1:17" x14ac:dyDescent="0.3">
      <c r="A1311" s="33">
        <v>44561</v>
      </c>
      <c r="B1311">
        <v>3398</v>
      </c>
      <c r="C1311">
        <v>20</v>
      </c>
      <c r="D1311" s="38" t="s">
        <v>77</v>
      </c>
      <c r="E1311" s="2" t="s">
        <v>41</v>
      </c>
      <c r="F1311">
        <v>281002</v>
      </c>
      <c r="G1311" s="44">
        <f t="shared" si="140"/>
        <v>44197</v>
      </c>
      <c r="H1311" s="50">
        <f t="shared" si="141"/>
        <v>365</v>
      </c>
      <c r="I1311" s="50">
        <f t="shared" si="142"/>
        <v>32682136.500000004</v>
      </c>
      <c r="J1311" s="46">
        <v>895401</v>
      </c>
      <c r="K1311" s="2" t="s">
        <v>34</v>
      </c>
      <c r="L1311" s="52" t="str">
        <f t="shared" si="143"/>
        <v>20211231VND</v>
      </c>
      <c r="M1311">
        <f>VLOOKUP(L1311,Mapping!$H$1:$K$25,4,0)</f>
        <v>1</v>
      </c>
      <c r="N1311">
        <f t="shared" si="144"/>
        <v>2.8100199999999998E-4</v>
      </c>
      <c r="O1311">
        <f t="shared" si="145"/>
        <v>8.9540099999999999E-4</v>
      </c>
      <c r="P1311">
        <f t="shared" si="146"/>
        <v>3.26821365E-2</v>
      </c>
      <c r="Q1311" t="str">
        <f>VLOOKUP(VLOOKUP(C1311,Mapping!$A$1:$C$17,3,0),Mapping!$E$1:$F$6,2,0)</f>
        <v>Vùng 02</v>
      </c>
    </row>
    <row r="1312" spans="1:17" x14ac:dyDescent="0.3">
      <c r="A1312" s="33">
        <v>44561</v>
      </c>
      <c r="B1312">
        <v>3398</v>
      </c>
      <c r="C1312">
        <v>41</v>
      </c>
      <c r="D1312" s="38" t="s">
        <v>77</v>
      </c>
      <c r="E1312" s="2" t="s">
        <v>41</v>
      </c>
      <c r="F1312">
        <v>15451</v>
      </c>
      <c r="G1312" s="44">
        <f t="shared" si="140"/>
        <v>44197</v>
      </c>
      <c r="H1312" s="50">
        <f t="shared" si="141"/>
        <v>365</v>
      </c>
      <c r="I1312" s="50">
        <f t="shared" si="142"/>
        <v>49779174.499999993</v>
      </c>
      <c r="J1312" s="46">
        <v>1363813</v>
      </c>
      <c r="K1312" s="2" t="s">
        <v>34</v>
      </c>
      <c r="L1312" s="52" t="str">
        <f t="shared" si="143"/>
        <v>20211231VND</v>
      </c>
      <c r="M1312">
        <f>VLOOKUP(L1312,Mapping!$H$1:$K$25,4,0)</f>
        <v>1</v>
      </c>
      <c r="N1312">
        <f t="shared" si="144"/>
        <v>1.5451000000000002E-5</v>
      </c>
      <c r="O1312">
        <f t="shared" si="145"/>
        <v>1.363813E-3</v>
      </c>
      <c r="P1312">
        <f t="shared" si="146"/>
        <v>4.9779174499999995E-2</v>
      </c>
      <c r="Q1312" t="str">
        <f>VLOOKUP(VLOOKUP(C1312,Mapping!$A$1:$C$17,3,0),Mapping!$E$1:$F$6,2,0)</f>
        <v>Vùng 05</v>
      </c>
    </row>
    <row r="1313" spans="1:17" x14ac:dyDescent="0.3">
      <c r="A1313" s="33">
        <v>44561</v>
      </c>
      <c r="B1313">
        <v>3399</v>
      </c>
      <c r="C1313">
        <v>45</v>
      </c>
      <c r="D1313" s="38" t="s">
        <v>77</v>
      </c>
      <c r="E1313" s="2" t="s">
        <v>41</v>
      </c>
      <c r="F1313">
        <v>1182266</v>
      </c>
      <c r="G1313" s="44">
        <f t="shared" si="140"/>
        <v>44197</v>
      </c>
      <c r="H1313" s="50">
        <f t="shared" si="141"/>
        <v>365</v>
      </c>
      <c r="I1313" s="50">
        <f t="shared" si="142"/>
        <v>329838249256.362</v>
      </c>
      <c r="J1313" s="46">
        <v>410053</v>
      </c>
      <c r="K1313" s="2" t="s">
        <v>35</v>
      </c>
      <c r="L1313" s="52" t="str">
        <f t="shared" si="143"/>
        <v>20211231USD</v>
      </c>
      <c r="M1313">
        <f>VLOOKUP(L1313,Mapping!$H$1:$K$25,4,0)</f>
        <v>22037.795999999998</v>
      </c>
      <c r="N1313">
        <f t="shared" si="144"/>
        <v>26.054536925735999</v>
      </c>
      <c r="O1313">
        <f t="shared" si="145"/>
        <v>9.0366643631880006</v>
      </c>
      <c r="P1313">
        <f t="shared" si="146"/>
        <v>329.83824925636202</v>
      </c>
      <c r="Q1313" t="str">
        <f>VLOOKUP(VLOOKUP(C1313,Mapping!$A$1:$C$17,3,0),Mapping!$E$1:$F$6,2,0)</f>
        <v>Vùng 02</v>
      </c>
    </row>
    <row r="1314" spans="1:17" x14ac:dyDescent="0.3">
      <c r="A1314" s="33">
        <v>44561</v>
      </c>
      <c r="B1314">
        <v>3399</v>
      </c>
      <c r="C1314">
        <v>45</v>
      </c>
      <c r="D1314" s="38" t="s">
        <v>77</v>
      </c>
      <c r="E1314" s="2" t="s">
        <v>41</v>
      </c>
      <c r="F1314">
        <v>6080859</v>
      </c>
      <c r="G1314" s="44">
        <f t="shared" si="140"/>
        <v>44197</v>
      </c>
      <c r="H1314" s="50">
        <f t="shared" si="141"/>
        <v>365</v>
      </c>
      <c r="I1314" s="50">
        <f t="shared" si="142"/>
        <v>299012635.5</v>
      </c>
      <c r="J1314" s="46">
        <v>8192127</v>
      </c>
      <c r="K1314" s="2" t="s">
        <v>34</v>
      </c>
      <c r="L1314" s="52" t="str">
        <f t="shared" si="143"/>
        <v>20211231VND</v>
      </c>
      <c r="M1314">
        <f>VLOOKUP(L1314,Mapping!$H$1:$K$25,4,0)</f>
        <v>1</v>
      </c>
      <c r="N1314">
        <f t="shared" si="144"/>
        <v>6.0808590000000001E-3</v>
      </c>
      <c r="O1314">
        <f t="shared" si="145"/>
        <v>8.1921270000000004E-3</v>
      </c>
      <c r="P1314">
        <f t="shared" si="146"/>
        <v>0.29901263550000001</v>
      </c>
      <c r="Q1314" t="str">
        <f>VLOOKUP(VLOOKUP(C1314,Mapping!$A$1:$C$17,3,0),Mapping!$E$1:$F$6,2,0)</f>
        <v>Vùng 02</v>
      </c>
    </row>
    <row r="1315" spans="1:17" x14ac:dyDescent="0.3">
      <c r="A1315" s="33">
        <v>44561</v>
      </c>
      <c r="B1315">
        <v>3402</v>
      </c>
      <c r="C1315">
        <v>25</v>
      </c>
      <c r="D1315" s="38" t="s">
        <v>77</v>
      </c>
      <c r="E1315" s="2" t="s">
        <v>41</v>
      </c>
      <c r="F1315">
        <v>1151480</v>
      </c>
      <c r="G1315" s="44">
        <f t="shared" si="140"/>
        <v>44197</v>
      </c>
      <c r="H1315" s="50">
        <f t="shared" si="141"/>
        <v>365</v>
      </c>
      <c r="I1315" s="50">
        <f t="shared" si="142"/>
        <v>14422245</v>
      </c>
      <c r="J1315" s="46">
        <v>395130</v>
      </c>
      <c r="K1315" s="2" t="s">
        <v>34</v>
      </c>
      <c r="L1315" s="52" t="str">
        <f t="shared" si="143"/>
        <v>20211231VND</v>
      </c>
      <c r="M1315">
        <f>VLOOKUP(L1315,Mapping!$H$1:$K$25,4,0)</f>
        <v>1</v>
      </c>
      <c r="N1315">
        <f t="shared" si="144"/>
        <v>1.1514800000000001E-3</v>
      </c>
      <c r="O1315">
        <f t="shared" si="145"/>
        <v>3.9512999999999999E-4</v>
      </c>
      <c r="P1315">
        <f t="shared" si="146"/>
        <v>1.4422245E-2</v>
      </c>
      <c r="Q1315" t="str">
        <f>VLOOKUP(VLOOKUP(C1315,Mapping!$A$1:$C$17,3,0),Mapping!$E$1:$F$6,2,0)</f>
        <v>Vùng 01</v>
      </c>
    </row>
    <row r="1316" spans="1:17" x14ac:dyDescent="0.3">
      <c r="A1316" s="33">
        <v>44561</v>
      </c>
      <c r="B1316">
        <v>3402</v>
      </c>
      <c r="C1316">
        <v>25</v>
      </c>
      <c r="D1316" s="38" t="s">
        <v>77</v>
      </c>
      <c r="E1316" s="2" t="s">
        <v>41</v>
      </c>
      <c r="F1316">
        <v>1605656</v>
      </c>
      <c r="G1316" s="44">
        <f t="shared" si="140"/>
        <v>44197</v>
      </c>
      <c r="H1316" s="50">
        <f t="shared" si="141"/>
        <v>365</v>
      </c>
      <c r="I1316" s="50">
        <f t="shared" si="142"/>
        <v>1442072359301.9038</v>
      </c>
      <c r="J1316" s="46">
        <v>1792776</v>
      </c>
      <c r="K1316" s="2" t="s">
        <v>35</v>
      </c>
      <c r="L1316" s="52" t="str">
        <f t="shared" si="143"/>
        <v>20211231USD</v>
      </c>
      <c r="M1316">
        <f>VLOOKUP(L1316,Mapping!$H$1:$K$25,4,0)</f>
        <v>22037.795999999998</v>
      </c>
      <c r="N1316">
        <f t="shared" si="144"/>
        <v>35.385119374175993</v>
      </c>
      <c r="O1316">
        <f t="shared" si="145"/>
        <v>39.508831761696001</v>
      </c>
      <c r="P1316">
        <f t="shared" si="146"/>
        <v>1442.0723593019038</v>
      </c>
      <c r="Q1316" t="str">
        <f>VLOOKUP(VLOOKUP(C1316,Mapping!$A$1:$C$17,3,0),Mapping!$E$1:$F$6,2,0)</f>
        <v>Vùng 01</v>
      </c>
    </row>
    <row r="1317" spans="1:17" x14ac:dyDescent="0.3">
      <c r="A1317" s="33">
        <v>44561</v>
      </c>
      <c r="B1317">
        <v>3403</v>
      </c>
      <c r="C1317">
        <v>25</v>
      </c>
      <c r="D1317" s="38" t="s">
        <v>77</v>
      </c>
      <c r="E1317" s="2" t="s">
        <v>41</v>
      </c>
      <c r="F1317">
        <v>703261</v>
      </c>
      <c r="G1317" s="44">
        <f t="shared" si="140"/>
        <v>44197</v>
      </c>
      <c r="H1317" s="50">
        <f t="shared" si="141"/>
        <v>365</v>
      </c>
      <c r="I1317" s="50">
        <f t="shared" si="142"/>
        <v>60697857.5</v>
      </c>
      <c r="J1317" s="46">
        <v>1662955</v>
      </c>
      <c r="K1317" s="2" t="s">
        <v>34</v>
      </c>
      <c r="L1317" s="52" t="str">
        <f t="shared" si="143"/>
        <v>20211231VND</v>
      </c>
      <c r="M1317">
        <f>VLOOKUP(L1317,Mapping!$H$1:$K$25,4,0)</f>
        <v>1</v>
      </c>
      <c r="N1317">
        <f t="shared" si="144"/>
        <v>7.0326099999999995E-4</v>
      </c>
      <c r="O1317">
        <f t="shared" si="145"/>
        <v>1.662955E-3</v>
      </c>
      <c r="P1317">
        <f t="shared" si="146"/>
        <v>6.0697857500000001E-2</v>
      </c>
      <c r="Q1317" t="str">
        <f>VLOOKUP(VLOOKUP(C1317,Mapping!$A$1:$C$17,3,0),Mapping!$E$1:$F$6,2,0)</f>
        <v>Vùng 01</v>
      </c>
    </row>
    <row r="1318" spans="1:17" x14ac:dyDescent="0.3">
      <c r="A1318" s="33">
        <v>44561</v>
      </c>
      <c r="B1318">
        <v>3404</v>
      </c>
      <c r="C1318">
        <v>34</v>
      </c>
      <c r="D1318" s="38" t="s">
        <v>77</v>
      </c>
      <c r="E1318" s="2" t="s">
        <v>41</v>
      </c>
      <c r="F1318">
        <v>74497</v>
      </c>
      <c r="G1318" s="44">
        <f t="shared" si="140"/>
        <v>44197</v>
      </c>
      <c r="H1318" s="50">
        <f t="shared" si="141"/>
        <v>365</v>
      </c>
      <c r="I1318" s="50">
        <f t="shared" si="142"/>
        <v>588789745936.91992</v>
      </c>
      <c r="J1318" s="46">
        <v>731980</v>
      </c>
      <c r="K1318" s="2" t="s">
        <v>35</v>
      </c>
      <c r="L1318" s="52" t="str">
        <f t="shared" si="143"/>
        <v>20211231USD</v>
      </c>
      <c r="M1318">
        <f>VLOOKUP(L1318,Mapping!$H$1:$K$25,4,0)</f>
        <v>22037.795999999998</v>
      </c>
      <c r="N1318">
        <f t="shared" si="144"/>
        <v>1.641749688612</v>
      </c>
      <c r="O1318">
        <f t="shared" si="145"/>
        <v>16.131225916079998</v>
      </c>
      <c r="P1318">
        <f t="shared" si="146"/>
        <v>588.78974593691987</v>
      </c>
      <c r="Q1318" t="str">
        <f>VLOOKUP(VLOOKUP(C1318,Mapping!$A$1:$C$17,3,0),Mapping!$E$1:$F$6,2,0)</f>
        <v>Vùng 02</v>
      </c>
    </row>
    <row r="1319" spans="1:17" x14ac:dyDescent="0.3">
      <c r="A1319" s="33">
        <v>44561</v>
      </c>
      <c r="B1319">
        <v>3404</v>
      </c>
      <c r="C1319">
        <v>34</v>
      </c>
      <c r="D1319" s="38" t="s">
        <v>77</v>
      </c>
      <c r="E1319" s="2" t="s">
        <v>41</v>
      </c>
      <c r="F1319">
        <v>413855</v>
      </c>
      <c r="G1319" s="44">
        <f t="shared" si="140"/>
        <v>44197</v>
      </c>
      <c r="H1319" s="50">
        <f t="shared" si="141"/>
        <v>365</v>
      </c>
      <c r="I1319" s="50">
        <f t="shared" si="142"/>
        <v>18012896</v>
      </c>
      <c r="J1319" s="46">
        <v>493504</v>
      </c>
      <c r="K1319" s="2" t="s">
        <v>34</v>
      </c>
      <c r="L1319" s="52" t="str">
        <f t="shared" si="143"/>
        <v>20211231VND</v>
      </c>
      <c r="M1319">
        <f>VLOOKUP(L1319,Mapping!$H$1:$K$25,4,0)</f>
        <v>1</v>
      </c>
      <c r="N1319">
        <f t="shared" si="144"/>
        <v>4.1385499999999997E-4</v>
      </c>
      <c r="O1319">
        <f t="shared" si="145"/>
        <v>4.9350399999999997E-4</v>
      </c>
      <c r="P1319">
        <f t="shared" si="146"/>
        <v>1.8012896E-2</v>
      </c>
      <c r="Q1319" t="str">
        <f>VLOOKUP(VLOOKUP(C1319,Mapping!$A$1:$C$17,3,0),Mapping!$E$1:$F$6,2,0)</f>
        <v>Vùng 02</v>
      </c>
    </row>
    <row r="1320" spans="1:17" x14ac:dyDescent="0.3">
      <c r="A1320" s="33">
        <v>44561</v>
      </c>
      <c r="B1320">
        <v>3405</v>
      </c>
      <c r="C1320">
        <v>34</v>
      </c>
      <c r="D1320" s="38" t="s">
        <v>77</v>
      </c>
      <c r="E1320" s="2" t="s">
        <v>41</v>
      </c>
      <c r="F1320">
        <v>1382929</v>
      </c>
      <c r="G1320" s="44">
        <f t="shared" si="140"/>
        <v>44197</v>
      </c>
      <c r="H1320" s="50">
        <f t="shared" si="141"/>
        <v>365</v>
      </c>
      <c r="I1320" s="50">
        <f t="shared" si="142"/>
        <v>15751976.5</v>
      </c>
      <c r="J1320" s="46">
        <v>431561</v>
      </c>
      <c r="K1320" s="2" t="s">
        <v>34</v>
      </c>
      <c r="L1320" s="52" t="str">
        <f t="shared" si="143"/>
        <v>20211231VND</v>
      </c>
      <c r="M1320">
        <f>VLOOKUP(L1320,Mapping!$H$1:$K$25,4,0)</f>
        <v>1</v>
      </c>
      <c r="N1320">
        <f t="shared" si="144"/>
        <v>1.382929E-3</v>
      </c>
      <c r="O1320">
        <f t="shared" si="145"/>
        <v>4.3156100000000001E-4</v>
      </c>
      <c r="P1320">
        <f t="shared" si="146"/>
        <v>1.5751976500000001E-2</v>
      </c>
      <c r="Q1320" t="str">
        <f>VLOOKUP(VLOOKUP(C1320,Mapping!$A$1:$C$17,3,0),Mapping!$E$1:$F$6,2,0)</f>
        <v>Vùng 02</v>
      </c>
    </row>
    <row r="1321" spans="1:17" x14ac:dyDescent="0.3">
      <c r="A1321" s="33">
        <v>44561</v>
      </c>
      <c r="B1321">
        <v>3406</v>
      </c>
      <c r="C1321">
        <v>45</v>
      </c>
      <c r="D1321" s="38" t="s">
        <v>77</v>
      </c>
      <c r="E1321" s="2" t="s">
        <v>41</v>
      </c>
      <c r="F1321">
        <v>1227768</v>
      </c>
      <c r="G1321" s="44">
        <f t="shared" si="140"/>
        <v>44197</v>
      </c>
      <c r="H1321" s="50">
        <f t="shared" si="141"/>
        <v>365</v>
      </c>
      <c r="I1321" s="50">
        <f t="shared" si="142"/>
        <v>381242.5</v>
      </c>
      <c r="J1321" s="46">
        <v>10445</v>
      </c>
      <c r="K1321" s="2" t="s">
        <v>34</v>
      </c>
      <c r="L1321" s="52" t="str">
        <f t="shared" si="143"/>
        <v>20211231VND</v>
      </c>
      <c r="M1321">
        <f>VLOOKUP(L1321,Mapping!$H$1:$K$25,4,0)</f>
        <v>1</v>
      </c>
      <c r="N1321">
        <f t="shared" si="144"/>
        <v>1.227768E-3</v>
      </c>
      <c r="O1321">
        <f t="shared" si="145"/>
        <v>1.0445000000000001E-5</v>
      </c>
      <c r="P1321">
        <f t="shared" si="146"/>
        <v>3.8124250000000001E-4</v>
      </c>
      <c r="Q1321" t="str">
        <f>VLOOKUP(VLOOKUP(C1321,Mapping!$A$1:$C$17,3,0),Mapping!$E$1:$F$6,2,0)</f>
        <v>Vùng 02</v>
      </c>
    </row>
    <row r="1322" spans="1:17" x14ac:dyDescent="0.3">
      <c r="A1322" s="33">
        <v>44561</v>
      </c>
      <c r="B1322">
        <v>3406</v>
      </c>
      <c r="C1322">
        <v>40</v>
      </c>
      <c r="D1322" s="38" t="s">
        <v>77</v>
      </c>
      <c r="E1322" s="2" t="s">
        <v>41</v>
      </c>
      <c r="F1322">
        <v>753761</v>
      </c>
      <c r="G1322" s="44">
        <f t="shared" si="140"/>
        <v>44197</v>
      </c>
      <c r="H1322" s="50">
        <f t="shared" si="141"/>
        <v>365</v>
      </c>
      <c r="I1322" s="50">
        <f t="shared" si="142"/>
        <v>33512876.500000004</v>
      </c>
      <c r="J1322" s="46">
        <v>918161</v>
      </c>
      <c r="K1322" s="2" t="s">
        <v>34</v>
      </c>
      <c r="L1322" s="52" t="str">
        <f t="shared" si="143"/>
        <v>20211231VND</v>
      </c>
      <c r="M1322">
        <f>VLOOKUP(L1322,Mapping!$H$1:$K$25,4,0)</f>
        <v>1</v>
      </c>
      <c r="N1322">
        <f t="shared" si="144"/>
        <v>7.5376100000000004E-4</v>
      </c>
      <c r="O1322">
        <f t="shared" si="145"/>
        <v>9.1816100000000002E-4</v>
      </c>
      <c r="P1322">
        <f t="shared" si="146"/>
        <v>3.3512876500000004E-2</v>
      </c>
      <c r="Q1322" t="str">
        <f>VLOOKUP(VLOOKUP(C1322,Mapping!$A$1:$C$17,3,0),Mapping!$E$1:$F$6,2,0)</f>
        <v>Vùng 01</v>
      </c>
    </row>
    <row r="1323" spans="1:17" x14ac:dyDescent="0.3">
      <c r="A1323" s="33">
        <v>44561</v>
      </c>
      <c r="B1323">
        <v>3407</v>
      </c>
      <c r="C1323">
        <v>25</v>
      </c>
      <c r="D1323" s="38" t="s">
        <v>77</v>
      </c>
      <c r="E1323" s="2" t="s">
        <v>41</v>
      </c>
      <c r="F1323">
        <v>1424974</v>
      </c>
      <c r="G1323" s="44">
        <f t="shared" si="140"/>
        <v>44197</v>
      </c>
      <c r="H1323" s="50">
        <f t="shared" si="141"/>
        <v>365</v>
      </c>
      <c r="I1323" s="50">
        <f t="shared" si="142"/>
        <v>69152243</v>
      </c>
      <c r="J1323" s="46">
        <v>1894582</v>
      </c>
      <c r="K1323" s="2" t="s">
        <v>34</v>
      </c>
      <c r="L1323" s="52" t="str">
        <f t="shared" si="143"/>
        <v>20211231VND</v>
      </c>
      <c r="M1323">
        <f>VLOOKUP(L1323,Mapping!$H$1:$K$25,4,0)</f>
        <v>1</v>
      </c>
      <c r="N1323">
        <f t="shared" si="144"/>
        <v>1.4249740000000001E-3</v>
      </c>
      <c r="O1323">
        <f t="shared" si="145"/>
        <v>1.8945819999999999E-3</v>
      </c>
      <c r="P1323">
        <f t="shared" si="146"/>
        <v>6.9152243000000002E-2</v>
      </c>
      <c r="Q1323" t="str">
        <f>VLOOKUP(VLOOKUP(C1323,Mapping!$A$1:$C$17,3,0),Mapping!$E$1:$F$6,2,0)</f>
        <v>Vùng 01</v>
      </c>
    </row>
    <row r="1324" spans="1:17" x14ac:dyDescent="0.3">
      <c r="A1324" s="33">
        <v>44561</v>
      </c>
      <c r="B1324">
        <v>3408</v>
      </c>
      <c r="C1324">
        <v>43</v>
      </c>
      <c r="D1324" s="38" t="s">
        <v>77</v>
      </c>
      <c r="E1324" s="2" t="s">
        <v>41</v>
      </c>
      <c r="F1324">
        <v>1710250</v>
      </c>
      <c r="G1324" s="44">
        <f t="shared" si="140"/>
        <v>44197</v>
      </c>
      <c r="H1324" s="50">
        <f t="shared" si="141"/>
        <v>365</v>
      </c>
      <c r="I1324" s="50">
        <f t="shared" si="142"/>
        <v>25996468</v>
      </c>
      <c r="J1324" s="46">
        <v>712232</v>
      </c>
      <c r="K1324" s="2" t="s">
        <v>34</v>
      </c>
      <c r="L1324" s="52" t="str">
        <f t="shared" si="143"/>
        <v>20211231VND</v>
      </c>
      <c r="M1324">
        <f>VLOOKUP(L1324,Mapping!$H$1:$K$25,4,0)</f>
        <v>1</v>
      </c>
      <c r="N1324">
        <f t="shared" si="144"/>
        <v>1.71025E-3</v>
      </c>
      <c r="O1324">
        <f t="shared" si="145"/>
        <v>7.1223200000000003E-4</v>
      </c>
      <c r="P1324">
        <f t="shared" si="146"/>
        <v>2.5996467999999998E-2</v>
      </c>
      <c r="Q1324" t="str">
        <f>VLOOKUP(VLOOKUP(C1324,Mapping!$A$1:$C$17,3,0),Mapping!$E$1:$F$6,2,0)</f>
        <v>Vùng 04</v>
      </c>
    </row>
    <row r="1325" spans="1:17" x14ac:dyDescent="0.3">
      <c r="A1325" s="33">
        <v>44561</v>
      </c>
      <c r="B1325">
        <v>3409</v>
      </c>
      <c r="C1325">
        <v>11</v>
      </c>
      <c r="D1325" s="38" t="s">
        <v>77</v>
      </c>
      <c r="E1325" s="2" t="s">
        <v>41</v>
      </c>
      <c r="F1325">
        <v>922474</v>
      </c>
      <c r="G1325" s="44">
        <f t="shared" si="140"/>
        <v>44197</v>
      </c>
      <c r="H1325" s="50">
        <f t="shared" si="141"/>
        <v>365</v>
      </c>
      <c r="I1325" s="50">
        <f t="shared" si="142"/>
        <v>38275761.5</v>
      </c>
      <c r="J1325" s="46">
        <v>1048651</v>
      </c>
      <c r="K1325" s="2" t="s">
        <v>34</v>
      </c>
      <c r="L1325" s="52" t="str">
        <f t="shared" si="143"/>
        <v>20211231VND</v>
      </c>
      <c r="M1325">
        <f>VLOOKUP(L1325,Mapping!$H$1:$K$25,4,0)</f>
        <v>1</v>
      </c>
      <c r="N1325">
        <f t="shared" si="144"/>
        <v>9.2247399999999995E-4</v>
      </c>
      <c r="O1325">
        <f t="shared" si="145"/>
        <v>1.0486510000000001E-3</v>
      </c>
      <c r="P1325">
        <f t="shared" si="146"/>
        <v>3.8275761499999998E-2</v>
      </c>
      <c r="Q1325" t="str">
        <f>VLOOKUP(VLOOKUP(C1325,Mapping!$A$1:$C$17,3,0),Mapping!$E$1:$F$6,2,0)</f>
        <v>Vùng 01</v>
      </c>
    </row>
    <row r="1326" spans="1:17" x14ac:dyDescent="0.3">
      <c r="A1326" s="33">
        <v>44561</v>
      </c>
      <c r="B1326">
        <v>3411</v>
      </c>
      <c r="C1326">
        <v>45</v>
      </c>
      <c r="D1326" s="38" t="s">
        <v>77</v>
      </c>
      <c r="E1326" s="2" t="s">
        <v>41</v>
      </c>
      <c r="F1326">
        <v>1933819</v>
      </c>
      <c r="G1326" s="44">
        <f t="shared" si="140"/>
        <v>44197</v>
      </c>
      <c r="H1326" s="50">
        <f t="shared" si="141"/>
        <v>365</v>
      </c>
      <c r="I1326" s="50">
        <f t="shared" si="142"/>
        <v>1062580564556.6759</v>
      </c>
      <c r="J1326" s="46">
        <v>1320994</v>
      </c>
      <c r="K1326" s="2" t="s">
        <v>35</v>
      </c>
      <c r="L1326" s="52" t="str">
        <f t="shared" si="143"/>
        <v>20211231USD</v>
      </c>
      <c r="M1326">
        <f>VLOOKUP(L1326,Mapping!$H$1:$K$25,4,0)</f>
        <v>22037.795999999998</v>
      </c>
      <c r="N1326">
        <f t="shared" si="144"/>
        <v>42.617108622923993</v>
      </c>
      <c r="O1326">
        <f t="shared" si="145"/>
        <v>29.111796289223999</v>
      </c>
      <c r="P1326">
        <f t="shared" si="146"/>
        <v>1062.5805645566759</v>
      </c>
      <c r="Q1326" t="str">
        <f>VLOOKUP(VLOOKUP(C1326,Mapping!$A$1:$C$17,3,0),Mapping!$E$1:$F$6,2,0)</f>
        <v>Vùng 02</v>
      </c>
    </row>
    <row r="1327" spans="1:17" x14ac:dyDescent="0.3">
      <c r="A1327" s="33">
        <v>44561</v>
      </c>
      <c r="B1327">
        <v>3411</v>
      </c>
      <c r="C1327">
        <v>45</v>
      </c>
      <c r="D1327" s="38" t="s">
        <v>77</v>
      </c>
      <c r="E1327" s="2" t="s">
        <v>41</v>
      </c>
      <c r="F1327">
        <v>809418</v>
      </c>
      <c r="G1327" s="44">
        <f t="shared" si="140"/>
        <v>44197</v>
      </c>
      <c r="H1327" s="50">
        <f t="shared" si="141"/>
        <v>365</v>
      </c>
      <c r="I1327" s="50">
        <f t="shared" si="142"/>
        <v>27067706.500000004</v>
      </c>
      <c r="J1327" s="46">
        <v>741581</v>
      </c>
      <c r="K1327" s="2" t="s">
        <v>34</v>
      </c>
      <c r="L1327" s="52" t="str">
        <f t="shared" si="143"/>
        <v>20211231VND</v>
      </c>
      <c r="M1327">
        <f>VLOOKUP(L1327,Mapping!$H$1:$K$25,4,0)</f>
        <v>1</v>
      </c>
      <c r="N1327">
        <f t="shared" si="144"/>
        <v>8.0941800000000001E-4</v>
      </c>
      <c r="O1327">
        <f t="shared" si="145"/>
        <v>7.4158099999999995E-4</v>
      </c>
      <c r="P1327">
        <f t="shared" si="146"/>
        <v>2.7067706500000004E-2</v>
      </c>
      <c r="Q1327" t="str">
        <f>VLOOKUP(VLOOKUP(C1327,Mapping!$A$1:$C$17,3,0),Mapping!$E$1:$F$6,2,0)</f>
        <v>Vùng 02</v>
      </c>
    </row>
    <row r="1328" spans="1:17" x14ac:dyDescent="0.3">
      <c r="A1328" s="33">
        <v>44561</v>
      </c>
      <c r="B1328">
        <v>3414</v>
      </c>
      <c r="C1328">
        <v>34</v>
      </c>
      <c r="D1328" s="38" t="s">
        <v>77</v>
      </c>
      <c r="E1328" s="2" t="s">
        <v>41</v>
      </c>
      <c r="F1328">
        <v>795460</v>
      </c>
      <c r="G1328" s="44">
        <f t="shared" si="140"/>
        <v>44197</v>
      </c>
      <c r="H1328" s="50">
        <f t="shared" si="141"/>
        <v>365</v>
      </c>
      <c r="I1328" s="50">
        <f t="shared" si="142"/>
        <v>65925533.5</v>
      </c>
      <c r="J1328" s="46">
        <v>1806179</v>
      </c>
      <c r="K1328" s="2" t="s">
        <v>34</v>
      </c>
      <c r="L1328" s="52" t="str">
        <f t="shared" si="143"/>
        <v>20211231VND</v>
      </c>
      <c r="M1328">
        <f>VLOOKUP(L1328,Mapping!$H$1:$K$25,4,0)</f>
        <v>1</v>
      </c>
      <c r="N1328">
        <f t="shared" si="144"/>
        <v>7.9546E-4</v>
      </c>
      <c r="O1328">
        <f t="shared" si="145"/>
        <v>1.806179E-3</v>
      </c>
      <c r="P1328">
        <f t="shared" si="146"/>
        <v>6.5925533499999994E-2</v>
      </c>
      <c r="Q1328" t="str">
        <f>VLOOKUP(VLOOKUP(C1328,Mapping!$A$1:$C$17,3,0),Mapping!$E$1:$F$6,2,0)</f>
        <v>Vùng 02</v>
      </c>
    </row>
    <row r="1329" spans="1:17" x14ac:dyDescent="0.3">
      <c r="A1329" s="33">
        <v>44561</v>
      </c>
      <c r="B1329">
        <v>3415</v>
      </c>
      <c r="C1329">
        <v>11</v>
      </c>
      <c r="D1329" s="38" t="s">
        <v>77</v>
      </c>
      <c r="E1329" s="2" t="s">
        <v>41</v>
      </c>
      <c r="F1329">
        <v>1777718</v>
      </c>
      <c r="G1329" s="44">
        <f t="shared" si="140"/>
        <v>44197</v>
      </c>
      <c r="H1329" s="50">
        <f t="shared" si="141"/>
        <v>365</v>
      </c>
      <c r="I1329" s="50">
        <f t="shared" si="142"/>
        <v>23523848.5</v>
      </c>
      <c r="J1329" s="46">
        <v>644489</v>
      </c>
      <c r="K1329" s="2" t="s">
        <v>34</v>
      </c>
      <c r="L1329" s="52" t="str">
        <f t="shared" si="143"/>
        <v>20211231VND</v>
      </c>
      <c r="M1329">
        <f>VLOOKUP(L1329,Mapping!$H$1:$K$25,4,0)</f>
        <v>1</v>
      </c>
      <c r="N1329">
        <f t="shared" si="144"/>
        <v>1.777718E-3</v>
      </c>
      <c r="O1329">
        <f t="shared" si="145"/>
        <v>6.4448900000000004E-4</v>
      </c>
      <c r="P1329">
        <f t="shared" si="146"/>
        <v>2.35238485E-2</v>
      </c>
      <c r="Q1329" t="str">
        <f>VLOOKUP(VLOOKUP(C1329,Mapping!$A$1:$C$17,3,0),Mapping!$E$1:$F$6,2,0)</f>
        <v>Vùng 01</v>
      </c>
    </row>
    <row r="1330" spans="1:17" x14ac:dyDescent="0.3">
      <c r="A1330" s="33">
        <v>44561</v>
      </c>
      <c r="B1330">
        <v>3415</v>
      </c>
      <c r="C1330">
        <v>26</v>
      </c>
      <c r="D1330" s="38" t="s">
        <v>77</v>
      </c>
      <c r="E1330" s="2" t="s">
        <v>41</v>
      </c>
      <c r="F1330">
        <v>1886716</v>
      </c>
      <c r="G1330" s="44">
        <f t="shared" si="140"/>
        <v>44197</v>
      </c>
      <c r="H1330" s="50">
        <f t="shared" si="141"/>
        <v>365</v>
      </c>
      <c r="I1330" s="50">
        <f t="shared" si="142"/>
        <v>21040498</v>
      </c>
      <c r="J1330" s="46">
        <v>576452</v>
      </c>
      <c r="K1330" s="2" t="s">
        <v>34</v>
      </c>
      <c r="L1330" s="52" t="str">
        <f t="shared" si="143"/>
        <v>20211231VND</v>
      </c>
      <c r="M1330">
        <f>VLOOKUP(L1330,Mapping!$H$1:$K$25,4,0)</f>
        <v>1</v>
      </c>
      <c r="N1330">
        <f t="shared" si="144"/>
        <v>1.8867160000000001E-3</v>
      </c>
      <c r="O1330">
        <f t="shared" si="145"/>
        <v>5.7645199999999998E-4</v>
      </c>
      <c r="P1330">
        <f t="shared" si="146"/>
        <v>2.1040498000000001E-2</v>
      </c>
      <c r="Q1330" t="str">
        <f>VLOOKUP(VLOOKUP(C1330,Mapping!$A$1:$C$17,3,0),Mapping!$E$1:$F$6,2,0)</f>
        <v>Vùng 04</v>
      </c>
    </row>
    <row r="1331" spans="1:17" x14ac:dyDescent="0.3">
      <c r="A1331" s="33">
        <v>44561</v>
      </c>
      <c r="B1331">
        <v>3416</v>
      </c>
      <c r="C1331">
        <v>34</v>
      </c>
      <c r="D1331" s="38" t="s">
        <v>77</v>
      </c>
      <c r="E1331" s="2" t="s">
        <v>41</v>
      </c>
      <c r="F1331">
        <v>1262411</v>
      </c>
      <c r="G1331" s="44">
        <f t="shared" si="140"/>
        <v>44197</v>
      </c>
      <c r="H1331" s="50">
        <f t="shared" si="141"/>
        <v>365</v>
      </c>
      <c r="I1331" s="50">
        <f t="shared" si="142"/>
        <v>41674313</v>
      </c>
      <c r="J1331" s="46">
        <v>1141762</v>
      </c>
      <c r="K1331" s="2" t="s">
        <v>34</v>
      </c>
      <c r="L1331" s="52" t="str">
        <f t="shared" si="143"/>
        <v>20211231VND</v>
      </c>
      <c r="M1331">
        <f>VLOOKUP(L1331,Mapping!$H$1:$K$25,4,0)</f>
        <v>1</v>
      </c>
      <c r="N1331">
        <f t="shared" si="144"/>
        <v>1.262411E-3</v>
      </c>
      <c r="O1331">
        <f t="shared" si="145"/>
        <v>1.1417619999999999E-3</v>
      </c>
      <c r="P1331">
        <f t="shared" si="146"/>
        <v>4.1674312999999998E-2</v>
      </c>
      <c r="Q1331" t="str">
        <f>VLOOKUP(VLOOKUP(C1331,Mapping!$A$1:$C$17,3,0),Mapping!$E$1:$F$6,2,0)</f>
        <v>Vùng 02</v>
      </c>
    </row>
    <row r="1332" spans="1:17" x14ac:dyDescent="0.3">
      <c r="A1332" s="33">
        <v>44561</v>
      </c>
      <c r="B1332">
        <v>3416</v>
      </c>
      <c r="C1332">
        <v>34</v>
      </c>
      <c r="D1332" s="38" t="s">
        <v>77</v>
      </c>
      <c r="E1332" s="2" t="s">
        <v>41</v>
      </c>
      <c r="F1332">
        <v>7253139</v>
      </c>
      <c r="G1332" s="44">
        <f t="shared" si="140"/>
        <v>44197</v>
      </c>
      <c r="H1332" s="50">
        <f t="shared" si="141"/>
        <v>365</v>
      </c>
      <c r="I1332" s="50">
        <f t="shared" si="142"/>
        <v>223238781.5</v>
      </c>
      <c r="J1332" s="46">
        <v>6116131</v>
      </c>
      <c r="K1332" s="2" t="s">
        <v>34</v>
      </c>
      <c r="L1332" s="52" t="str">
        <f t="shared" si="143"/>
        <v>20211231VND</v>
      </c>
      <c r="M1332">
        <f>VLOOKUP(L1332,Mapping!$H$1:$K$25,4,0)</f>
        <v>1</v>
      </c>
      <c r="N1332">
        <f t="shared" si="144"/>
        <v>7.2531389999999996E-3</v>
      </c>
      <c r="O1332">
        <f t="shared" si="145"/>
        <v>6.1161310000000003E-3</v>
      </c>
      <c r="P1332">
        <f t="shared" si="146"/>
        <v>0.22323878150000001</v>
      </c>
      <c r="Q1332" t="str">
        <f>VLOOKUP(VLOOKUP(C1332,Mapping!$A$1:$C$17,3,0),Mapping!$E$1:$F$6,2,0)</f>
        <v>Vùng 02</v>
      </c>
    </row>
    <row r="1333" spans="1:17" x14ac:dyDescent="0.3">
      <c r="A1333" s="33">
        <v>44561</v>
      </c>
      <c r="B1333">
        <v>3417</v>
      </c>
      <c r="C1333">
        <v>34</v>
      </c>
      <c r="D1333" s="38" t="s">
        <v>77</v>
      </c>
      <c r="E1333" s="2" t="s">
        <v>41</v>
      </c>
      <c r="F1333">
        <v>563877</v>
      </c>
      <c r="G1333" s="44">
        <f t="shared" si="140"/>
        <v>44197</v>
      </c>
      <c r="H1333" s="50">
        <f t="shared" si="141"/>
        <v>365</v>
      </c>
      <c r="I1333" s="50">
        <f t="shared" si="142"/>
        <v>71512917</v>
      </c>
      <c r="J1333" s="46">
        <v>1959258</v>
      </c>
      <c r="K1333" s="2" t="s">
        <v>34</v>
      </c>
      <c r="L1333" s="52" t="str">
        <f t="shared" si="143"/>
        <v>20211231VND</v>
      </c>
      <c r="M1333">
        <f>VLOOKUP(L1333,Mapping!$H$1:$K$25,4,0)</f>
        <v>1</v>
      </c>
      <c r="N1333">
        <f t="shared" si="144"/>
        <v>5.6387699999999995E-4</v>
      </c>
      <c r="O1333">
        <f t="shared" si="145"/>
        <v>1.9592580000000002E-3</v>
      </c>
      <c r="P1333">
        <f t="shared" si="146"/>
        <v>7.1512916999999995E-2</v>
      </c>
      <c r="Q1333" t="str">
        <f>VLOOKUP(VLOOKUP(C1333,Mapping!$A$1:$C$17,3,0),Mapping!$E$1:$F$6,2,0)</f>
        <v>Vùng 02</v>
      </c>
    </row>
    <row r="1334" spans="1:17" x14ac:dyDescent="0.3">
      <c r="A1334" s="33">
        <v>44561</v>
      </c>
      <c r="B1334">
        <v>3419</v>
      </c>
      <c r="C1334">
        <v>34</v>
      </c>
      <c r="D1334" s="38" t="s">
        <v>77</v>
      </c>
      <c r="E1334" s="2" t="s">
        <v>41</v>
      </c>
      <c r="F1334">
        <v>1654660</v>
      </c>
      <c r="G1334" s="44">
        <f t="shared" si="140"/>
        <v>44197</v>
      </c>
      <c r="H1334" s="50">
        <f t="shared" si="141"/>
        <v>365</v>
      </c>
      <c r="I1334" s="50">
        <f t="shared" si="142"/>
        <v>6298841.4999999991</v>
      </c>
      <c r="J1334" s="46">
        <v>172571</v>
      </c>
      <c r="K1334" s="2" t="s">
        <v>34</v>
      </c>
      <c r="L1334" s="52" t="str">
        <f t="shared" si="143"/>
        <v>20211231VND</v>
      </c>
      <c r="M1334">
        <f>VLOOKUP(L1334,Mapping!$H$1:$K$25,4,0)</f>
        <v>1</v>
      </c>
      <c r="N1334">
        <f t="shared" si="144"/>
        <v>1.6546600000000001E-3</v>
      </c>
      <c r="O1334">
        <f t="shared" si="145"/>
        <v>1.72571E-4</v>
      </c>
      <c r="P1334">
        <f t="shared" si="146"/>
        <v>6.2988414999999992E-3</v>
      </c>
      <c r="Q1334" t="str">
        <f>VLOOKUP(VLOOKUP(C1334,Mapping!$A$1:$C$17,3,0),Mapping!$E$1:$F$6,2,0)</f>
        <v>Vùng 02</v>
      </c>
    </row>
    <row r="1335" spans="1:17" x14ac:dyDescent="0.3">
      <c r="A1335" s="33">
        <v>44561</v>
      </c>
      <c r="B1335">
        <v>3419</v>
      </c>
      <c r="C1335">
        <v>40</v>
      </c>
      <c r="D1335" s="38" t="s">
        <v>77</v>
      </c>
      <c r="E1335" s="2" t="s">
        <v>41</v>
      </c>
      <c r="F1335">
        <v>5438257</v>
      </c>
      <c r="G1335" s="44">
        <f t="shared" si="140"/>
        <v>44197</v>
      </c>
      <c r="H1335" s="50">
        <f t="shared" si="141"/>
        <v>365</v>
      </c>
      <c r="I1335" s="50">
        <f t="shared" si="142"/>
        <v>122768261.00000001</v>
      </c>
      <c r="J1335" s="46">
        <v>3363514</v>
      </c>
      <c r="K1335" s="2" t="s">
        <v>34</v>
      </c>
      <c r="L1335" s="52" t="str">
        <f t="shared" si="143"/>
        <v>20211231VND</v>
      </c>
      <c r="M1335">
        <f>VLOOKUP(L1335,Mapping!$H$1:$K$25,4,0)</f>
        <v>1</v>
      </c>
      <c r="N1335">
        <f t="shared" si="144"/>
        <v>5.4382570000000002E-3</v>
      </c>
      <c r="O1335">
        <f t="shared" si="145"/>
        <v>3.3635140000000002E-3</v>
      </c>
      <c r="P1335">
        <f t="shared" si="146"/>
        <v>0.12276826100000002</v>
      </c>
      <c r="Q1335" t="str">
        <f>VLOOKUP(VLOOKUP(C1335,Mapping!$A$1:$C$17,3,0),Mapping!$E$1:$F$6,2,0)</f>
        <v>Vùng 01</v>
      </c>
    </row>
    <row r="1336" spans="1:17" x14ac:dyDescent="0.3">
      <c r="A1336" s="33">
        <v>44561</v>
      </c>
      <c r="B1336">
        <v>3419</v>
      </c>
      <c r="C1336">
        <v>40</v>
      </c>
      <c r="D1336" s="38" t="s">
        <v>77</v>
      </c>
      <c r="E1336" s="2" t="s">
        <v>41</v>
      </c>
      <c r="F1336">
        <v>7484494</v>
      </c>
      <c r="G1336" s="44">
        <f t="shared" si="140"/>
        <v>44197</v>
      </c>
      <c r="H1336" s="50">
        <f t="shared" si="141"/>
        <v>365</v>
      </c>
      <c r="I1336" s="50">
        <f t="shared" si="142"/>
        <v>352882036.5</v>
      </c>
      <c r="J1336" s="46">
        <v>9668001</v>
      </c>
      <c r="K1336" s="2" t="s">
        <v>34</v>
      </c>
      <c r="L1336" s="52" t="str">
        <f t="shared" si="143"/>
        <v>20211231VND</v>
      </c>
      <c r="M1336">
        <f>VLOOKUP(L1336,Mapping!$H$1:$K$25,4,0)</f>
        <v>1</v>
      </c>
      <c r="N1336">
        <f t="shared" si="144"/>
        <v>7.4844940000000004E-3</v>
      </c>
      <c r="O1336">
        <f t="shared" si="145"/>
        <v>9.6680010000000007E-3</v>
      </c>
      <c r="P1336">
        <f t="shared" si="146"/>
        <v>0.3528820365</v>
      </c>
      <c r="Q1336" t="str">
        <f>VLOOKUP(VLOOKUP(C1336,Mapping!$A$1:$C$17,3,0),Mapping!$E$1:$F$6,2,0)</f>
        <v>Vùng 01</v>
      </c>
    </row>
    <row r="1337" spans="1:17" x14ac:dyDescent="0.3">
      <c r="A1337" s="33">
        <v>44561</v>
      </c>
      <c r="B1337">
        <v>3421</v>
      </c>
      <c r="C1337">
        <v>40</v>
      </c>
      <c r="D1337" s="38" t="s">
        <v>77</v>
      </c>
      <c r="E1337" s="2" t="s">
        <v>41</v>
      </c>
      <c r="F1337">
        <v>1237142</v>
      </c>
      <c r="G1337" s="44">
        <f t="shared" si="140"/>
        <v>44197</v>
      </c>
      <c r="H1337" s="50">
        <f t="shared" si="141"/>
        <v>365</v>
      </c>
      <c r="I1337" s="50">
        <f t="shared" si="142"/>
        <v>480919230227.30396</v>
      </c>
      <c r="J1337" s="46">
        <v>597876</v>
      </c>
      <c r="K1337" s="2" t="s">
        <v>35</v>
      </c>
      <c r="L1337" s="52" t="str">
        <f t="shared" si="143"/>
        <v>20211231USD</v>
      </c>
      <c r="M1337">
        <f>VLOOKUP(L1337,Mapping!$H$1:$K$25,4,0)</f>
        <v>22037.795999999998</v>
      </c>
      <c r="N1337">
        <f t="shared" si="144"/>
        <v>27.263883019031997</v>
      </c>
      <c r="O1337">
        <f t="shared" si="145"/>
        <v>13.175869321296</v>
      </c>
      <c r="P1337">
        <f t="shared" si="146"/>
        <v>480.91923022730396</v>
      </c>
      <c r="Q1337" t="str">
        <f>VLOOKUP(VLOOKUP(C1337,Mapping!$A$1:$C$17,3,0),Mapping!$E$1:$F$6,2,0)</f>
        <v>Vùng 01</v>
      </c>
    </row>
    <row r="1338" spans="1:17" x14ac:dyDescent="0.3">
      <c r="A1338" s="33">
        <v>44561</v>
      </c>
      <c r="B1338">
        <v>3422</v>
      </c>
      <c r="C1338">
        <v>26</v>
      </c>
      <c r="D1338" s="38" t="s">
        <v>77</v>
      </c>
      <c r="E1338" s="2" t="s">
        <v>41</v>
      </c>
      <c r="F1338">
        <v>9032</v>
      </c>
      <c r="G1338" s="44">
        <f t="shared" si="140"/>
        <v>44197</v>
      </c>
      <c r="H1338" s="50">
        <f t="shared" si="141"/>
        <v>365</v>
      </c>
      <c r="I1338" s="50">
        <f t="shared" si="142"/>
        <v>25272125.5</v>
      </c>
      <c r="J1338" s="46">
        <v>692387</v>
      </c>
      <c r="K1338" s="2" t="s">
        <v>34</v>
      </c>
      <c r="L1338" s="52" t="str">
        <f t="shared" si="143"/>
        <v>20211231VND</v>
      </c>
      <c r="M1338">
        <f>VLOOKUP(L1338,Mapping!$H$1:$K$25,4,0)</f>
        <v>1</v>
      </c>
      <c r="N1338">
        <f t="shared" si="144"/>
        <v>9.0319999999999992E-6</v>
      </c>
      <c r="O1338">
        <f t="shared" si="145"/>
        <v>6.9238700000000004E-4</v>
      </c>
      <c r="P1338">
        <f t="shared" si="146"/>
        <v>2.5272125499999999E-2</v>
      </c>
      <c r="Q1338" t="str">
        <f>VLOOKUP(VLOOKUP(C1338,Mapping!$A$1:$C$17,3,0),Mapping!$E$1:$F$6,2,0)</f>
        <v>Vùng 04</v>
      </c>
    </row>
    <row r="1339" spans="1:17" x14ac:dyDescent="0.3">
      <c r="A1339" s="33">
        <v>44561</v>
      </c>
      <c r="B1339">
        <v>3425</v>
      </c>
      <c r="C1339">
        <v>45</v>
      </c>
      <c r="D1339" s="38" t="s">
        <v>77</v>
      </c>
      <c r="E1339" s="2" t="s">
        <v>41</v>
      </c>
      <c r="F1339">
        <v>1699531</v>
      </c>
      <c r="G1339" s="44">
        <f t="shared" si="140"/>
        <v>44197</v>
      </c>
      <c r="H1339" s="50">
        <f t="shared" si="141"/>
        <v>365</v>
      </c>
      <c r="I1339" s="50">
        <f t="shared" si="142"/>
        <v>819132.99999999988</v>
      </c>
      <c r="J1339" s="46">
        <v>22442</v>
      </c>
      <c r="K1339" s="2" t="s">
        <v>34</v>
      </c>
      <c r="L1339" s="52" t="str">
        <f t="shared" si="143"/>
        <v>20211231VND</v>
      </c>
      <c r="M1339">
        <f>VLOOKUP(L1339,Mapping!$H$1:$K$25,4,0)</f>
        <v>1</v>
      </c>
      <c r="N1339">
        <f t="shared" si="144"/>
        <v>1.699531E-3</v>
      </c>
      <c r="O1339">
        <f t="shared" si="145"/>
        <v>2.2442E-5</v>
      </c>
      <c r="P1339">
        <f t="shared" si="146"/>
        <v>8.1913299999999988E-4</v>
      </c>
      <c r="Q1339" t="str">
        <f>VLOOKUP(VLOOKUP(C1339,Mapping!$A$1:$C$17,3,0),Mapping!$E$1:$F$6,2,0)</f>
        <v>Vùng 02</v>
      </c>
    </row>
    <row r="1340" spans="1:17" x14ac:dyDescent="0.3">
      <c r="A1340" s="33">
        <v>44561</v>
      </c>
      <c r="B1340">
        <v>3426</v>
      </c>
      <c r="C1340">
        <v>45</v>
      </c>
      <c r="D1340" s="38" t="s">
        <v>77</v>
      </c>
      <c r="E1340" s="2" t="s">
        <v>41</v>
      </c>
      <c r="F1340">
        <v>1677457</v>
      </c>
      <c r="G1340" s="44">
        <f t="shared" si="140"/>
        <v>44197</v>
      </c>
      <c r="H1340" s="50">
        <f t="shared" si="141"/>
        <v>365</v>
      </c>
      <c r="I1340" s="50">
        <f t="shared" si="142"/>
        <v>69662476.5</v>
      </c>
      <c r="J1340" s="46">
        <v>1908561</v>
      </c>
      <c r="K1340" s="2" t="s">
        <v>34</v>
      </c>
      <c r="L1340" s="52" t="str">
        <f t="shared" si="143"/>
        <v>20211231VND</v>
      </c>
      <c r="M1340">
        <f>VLOOKUP(L1340,Mapping!$H$1:$K$25,4,0)</f>
        <v>1</v>
      </c>
      <c r="N1340">
        <f t="shared" si="144"/>
        <v>1.677457E-3</v>
      </c>
      <c r="O1340">
        <f t="shared" si="145"/>
        <v>1.908561E-3</v>
      </c>
      <c r="P1340">
        <f t="shared" si="146"/>
        <v>6.9662476500000001E-2</v>
      </c>
      <c r="Q1340" t="str">
        <f>VLOOKUP(VLOOKUP(C1340,Mapping!$A$1:$C$17,3,0),Mapping!$E$1:$F$6,2,0)</f>
        <v>Vùng 02</v>
      </c>
    </row>
    <row r="1341" spans="1:17" x14ac:dyDescent="0.3">
      <c r="A1341" s="33">
        <v>44561</v>
      </c>
      <c r="B1341">
        <v>3426</v>
      </c>
      <c r="C1341">
        <v>40</v>
      </c>
      <c r="D1341" s="38" t="s">
        <v>77</v>
      </c>
      <c r="E1341" s="2" t="s">
        <v>41</v>
      </c>
      <c r="F1341">
        <v>1019798</v>
      </c>
      <c r="G1341" s="44">
        <f t="shared" si="140"/>
        <v>44197</v>
      </c>
      <c r="H1341" s="50">
        <f t="shared" si="141"/>
        <v>365</v>
      </c>
      <c r="I1341" s="50">
        <f t="shared" si="142"/>
        <v>68028371.5</v>
      </c>
      <c r="J1341" s="46">
        <v>1863791</v>
      </c>
      <c r="K1341" s="2" t="s">
        <v>34</v>
      </c>
      <c r="L1341" s="52" t="str">
        <f t="shared" si="143"/>
        <v>20211231VND</v>
      </c>
      <c r="M1341">
        <f>VLOOKUP(L1341,Mapping!$H$1:$K$25,4,0)</f>
        <v>1</v>
      </c>
      <c r="N1341">
        <f t="shared" si="144"/>
        <v>1.0197979999999999E-3</v>
      </c>
      <c r="O1341">
        <f t="shared" si="145"/>
        <v>1.8637910000000001E-3</v>
      </c>
      <c r="P1341">
        <f t="shared" si="146"/>
        <v>6.8028371500000004E-2</v>
      </c>
      <c r="Q1341" t="str">
        <f>VLOOKUP(VLOOKUP(C1341,Mapping!$A$1:$C$17,3,0),Mapping!$E$1:$F$6,2,0)</f>
        <v>Vùng 01</v>
      </c>
    </row>
    <row r="1342" spans="1:17" x14ac:dyDescent="0.3">
      <c r="A1342" s="33">
        <v>44561</v>
      </c>
      <c r="B1342">
        <v>3427</v>
      </c>
      <c r="C1342">
        <v>34</v>
      </c>
      <c r="D1342" s="38" t="s">
        <v>77</v>
      </c>
      <c r="E1342" s="2" t="s">
        <v>41</v>
      </c>
      <c r="F1342">
        <v>993072</v>
      </c>
      <c r="G1342" s="44">
        <f t="shared" si="140"/>
        <v>44197</v>
      </c>
      <c r="H1342" s="50">
        <f t="shared" si="141"/>
        <v>365</v>
      </c>
      <c r="I1342" s="50">
        <f t="shared" si="142"/>
        <v>45246385.5</v>
      </c>
      <c r="J1342" s="46">
        <v>1239627</v>
      </c>
      <c r="K1342" s="2" t="s">
        <v>34</v>
      </c>
      <c r="L1342" s="52" t="str">
        <f t="shared" si="143"/>
        <v>20211231VND</v>
      </c>
      <c r="M1342">
        <f>VLOOKUP(L1342,Mapping!$H$1:$K$25,4,0)</f>
        <v>1</v>
      </c>
      <c r="N1342">
        <f t="shared" si="144"/>
        <v>9.9307200000000001E-4</v>
      </c>
      <c r="O1342">
        <f t="shared" si="145"/>
        <v>1.2396270000000001E-3</v>
      </c>
      <c r="P1342">
        <f t="shared" si="146"/>
        <v>4.52463855E-2</v>
      </c>
      <c r="Q1342" t="str">
        <f>VLOOKUP(VLOOKUP(C1342,Mapping!$A$1:$C$17,3,0),Mapping!$E$1:$F$6,2,0)</f>
        <v>Vùng 02</v>
      </c>
    </row>
    <row r="1343" spans="1:17" x14ac:dyDescent="0.3">
      <c r="A1343" s="33">
        <v>44561</v>
      </c>
      <c r="B1343">
        <v>3428</v>
      </c>
      <c r="C1343">
        <v>12</v>
      </c>
      <c r="D1343" s="38" t="s">
        <v>77</v>
      </c>
      <c r="E1343" s="2" t="s">
        <v>41</v>
      </c>
      <c r="F1343">
        <v>542727</v>
      </c>
      <c r="G1343" s="44">
        <f t="shared" si="140"/>
        <v>44197</v>
      </c>
      <c r="H1343" s="50">
        <f t="shared" si="141"/>
        <v>365</v>
      </c>
      <c r="I1343" s="50">
        <f t="shared" si="142"/>
        <v>37880977.5</v>
      </c>
      <c r="J1343" s="46">
        <v>1037835</v>
      </c>
      <c r="K1343" s="2" t="s">
        <v>34</v>
      </c>
      <c r="L1343" s="52" t="str">
        <f t="shared" si="143"/>
        <v>20211231VND</v>
      </c>
      <c r="M1343">
        <f>VLOOKUP(L1343,Mapping!$H$1:$K$25,4,0)</f>
        <v>1</v>
      </c>
      <c r="N1343">
        <f t="shared" si="144"/>
        <v>5.4272700000000001E-4</v>
      </c>
      <c r="O1343">
        <f t="shared" si="145"/>
        <v>1.037835E-3</v>
      </c>
      <c r="P1343">
        <f t="shared" si="146"/>
        <v>3.7880977500000003E-2</v>
      </c>
      <c r="Q1343" t="str">
        <f>VLOOKUP(VLOOKUP(C1343,Mapping!$A$1:$C$17,3,0),Mapping!$E$1:$F$6,2,0)</f>
        <v>Vùng 03</v>
      </c>
    </row>
    <row r="1344" spans="1:17" x14ac:dyDescent="0.3">
      <c r="A1344" s="33">
        <v>44561</v>
      </c>
      <c r="B1344">
        <v>3430</v>
      </c>
      <c r="C1344">
        <v>48</v>
      </c>
      <c r="D1344" s="38" t="s">
        <v>77</v>
      </c>
      <c r="E1344" s="2" t="s">
        <v>41</v>
      </c>
      <c r="F1344">
        <v>1089652</v>
      </c>
      <c r="G1344" s="44">
        <f t="shared" si="140"/>
        <v>44197</v>
      </c>
      <c r="H1344" s="50">
        <f t="shared" si="141"/>
        <v>365</v>
      </c>
      <c r="I1344" s="50">
        <f t="shared" si="142"/>
        <v>22766473.5</v>
      </c>
      <c r="J1344" s="46">
        <v>623739</v>
      </c>
      <c r="K1344" s="2" t="s">
        <v>34</v>
      </c>
      <c r="L1344" s="52" t="str">
        <f t="shared" si="143"/>
        <v>20211231VND</v>
      </c>
      <c r="M1344">
        <f>VLOOKUP(L1344,Mapping!$H$1:$K$25,4,0)</f>
        <v>1</v>
      </c>
      <c r="N1344">
        <f t="shared" si="144"/>
        <v>1.089652E-3</v>
      </c>
      <c r="O1344">
        <f t="shared" si="145"/>
        <v>6.23739E-4</v>
      </c>
      <c r="P1344">
        <f t="shared" si="146"/>
        <v>2.2766473499999999E-2</v>
      </c>
      <c r="Q1344" t="str">
        <f>VLOOKUP(VLOOKUP(C1344,Mapping!$A$1:$C$17,3,0),Mapping!$E$1:$F$6,2,0)</f>
        <v>Vùng 01</v>
      </c>
    </row>
    <row r="1345" spans="1:17" x14ac:dyDescent="0.3">
      <c r="A1345" s="33">
        <v>44561</v>
      </c>
      <c r="B1345">
        <v>3432</v>
      </c>
      <c r="C1345">
        <v>11</v>
      </c>
      <c r="D1345" s="38" t="s">
        <v>77</v>
      </c>
      <c r="E1345" s="2" t="s">
        <v>41</v>
      </c>
      <c r="F1345">
        <v>491234</v>
      </c>
      <c r="G1345" s="44">
        <f t="shared" si="140"/>
        <v>44197</v>
      </c>
      <c r="H1345" s="50">
        <f t="shared" si="141"/>
        <v>365</v>
      </c>
      <c r="I1345" s="50">
        <f t="shared" si="142"/>
        <v>15828991.5</v>
      </c>
      <c r="J1345" s="46">
        <v>433671</v>
      </c>
      <c r="K1345" s="2" t="s">
        <v>34</v>
      </c>
      <c r="L1345" s="52" t="str">
        <f t="shared" si="143"/>
        <v>20211231VND</v>
      </c>
      <c r="M1345">
        <f>VLOOKUP(L1345,Mapping!$H$1:$K$25,4,0)</f>
        <v>1</v>
      </c>
      <c r="N1345">
        <f t="shared" si="144"/>
        <v>4.9123400000000001E-4</v>
      </c>
      <c r="O1345">
        <f t="shared" si="145"/>
        <v>4.33671E-4</v>
      </c>
      <c r="P1345">
        <f t="shared" si="146"/>
        <v>1.58289915E-2</v>
      </c>
      <c r="Q1345" t="str">
        <f>VLOOKUP(VLOOKUP(C1345,Mapping!$A$1:$C$17,3,0),Mapping!$E$1:$F$6,2,0)</f>
        <v>Vùng 01</v>
      </c>
    </row>
    <row r="1346" spans="1:17" x14ac:dyDescent="0.3">
      <c r="A1346" s="33">
        <v>44561</v>
      </c>
      <c r="B1346">
        <v>3434</v>
      </c>
      <c r="C1346">
        <v>41</v>
      </c>
      <c r="D1346" s="38" t="s">
        <v>77</v>
      </c>
      <c r="E1346" s="2" t="s">
        <v>41</v>
      </c>
      <c r="F1346">
        <v>1291877</v>
      </c>
      <c r="G1346" s="44">
        <f t="shared" ref="G1346:G1409" si="147">DATE(YEAR(A1346),1,1)</f>
        <v>44197</v>
      </c>
      <c r="H1346" s="50">
        <f t="shared" ref="H1346:H1409" si="148">DATEDIF(G1346,A1346,"D")+1</f>
        <v>365</v>
      </c>
      <c r="I1346" s="50">
        <f t="shared" si="142"/>
        <v>20927567</v>
      </c>
      <c r="J1346" s="46">
        <v>573358</v>
      </c>
      <c r="K1346" s="2" t="s">
        <v>34</v>
      </c>
      <c r="L1346" s="52" t="str">
        <f t="shared" si="143"/>
        <v>20211231VND</v>
      </c>
      <c r="M1346">
        <f>VLOOKUP(L1346,Mapping!$H$1:$K$25,4,0)</f>
        <v>1</v>
      </c>
      <c r="N1346">
        <f t="shared" si="144"/>
        <v>1.2918770000000001E-3</v>
      </c>
      <c r="O1346">
        <f t="shared" si="145"/>
        <v>5.7335800000000005E-4</v>
      </c>
      <c r="P1346">
        <f t="shared" si="146"/>
        <v>2.0927567000000001E-2</v>
      </c>
      <c r="Q1346" t="str">
        <f>VLOOKUP(VLOOKUP(C1346,Mapping!$A$1:$C$17,3,0),Mapping!$E$1:$F$6,2,0)</f>
        <v>Vùng 05</v>
      </c>
    </row>
    <row r="1347" spans="1:17" x14ac:dyDescent="0.3">
      <c r="A1347" s="33">
        <v>44561</v>
      </c>
      <c r="B1347">
        <v>3435</v>
      </c>
      <c r="C1347">
        <v>34</v>
      </c>
      <c r="D1347" s="38" t="s">
        <v>77</v>
      </c>
      <c r="E1347" s="2" t="s">
        <v>41</v>
      </c>
      <c r="F1347">
        <v>1004958</v>
      </c>
      <c r="G1347" s="44">
        <f t="shared" si="147"/>
        <v>44197</v>
      </c>
      <c r="H1347" s="50">
        <f t="shared" si="148"/>
        <v>365</v>
      </c>
      <c r="I1347" s="50">
        <f t="shared" ref="I1347:I1410" si="149">H1347*(J1347/10)*M1347</f>
        <v>17858136</v>
      </c>
      <c r="J1347" s="46">
        <v>489264</v>
      </c>
      <c r="K1347" s="2" t="s">
        <v>34</v>
      </c>
      <c r="L1347" s="52" t="str">
        <f t="shared" ref="L1347:L1410" si="150">CONCATENATE(TEXT(A1347,"YYYYMMDD"),K1347)</f>
        <v>20211231VND</v>
      </c>
      <c r="M1347">
        <f>VLOOKUP(L1347,Mapping!$H$1:$K$25,4,0)</f>
        <v>1</v>
      </c>
      <c r="N1347">
        <f t="shared" ref="N1347:N1410" si="151">F1347*M1347/10^9</f>
        <v>1.004958E-3</v>
      </c>
      <c r="O1347">
        <f t="shared" ref="O1347:O1410" si="152">J1347*M1347/10^9</f>
        <v>4.89264E-4</v>
      </c>
      <c r="P1347">
        <f t="shared" ref="P1347:P1410" si="153">I1347/10^9</f>
        <v>1.7858136E-2</v>
      </c>
      <c r="Q1347" t="str">
        <f>VLOOKUP(VLOOKUP(C1347,Mapping!$A$1:$C$17,3,0),Mapping!$E$1:$F$6,2,0)</f>
        <v>Vùng 02</v>
      </c>
    </row>
    <row r="1348" spans="1:17" x14ac:dyDescent="0.3">
      <c r="A1348" s="33">
        <v>44561</v>
      </c>
      <c r="B1348">
        <v>3435</v>
      </c>
      <c r="C1348">
        <v>20</v>
      </c>
      <c r="D1348" s="38" t="s">
        <v>77</v>
      </c>
      <c r="E1348" s="2" t="s">
        <v>41</v>
      </c>
      <c r="F1348">
        <v>8975543</v>
      </c>
      <c r="G1348" s="44">
        <f t="shared" si="147"/>
        <v>44197</v>
      </c>
      <c r="H1348" s="50">
        <f t="shared" si="148"/>
        <v>365</v>
      </c>
      <c r="I1348" s="50">
        <f t="shared" si="149"/>
        <v>238432636.5</v>
      </c>
      <c r="J1348" s="46">
        <v>6532401</v>
      </c>
      <c r="K1348" s="2" t="s">
        <v>34</v>
      </c>
      <c r="L1348" s="52" t="str">
        <f t="shared" si="150"/>
        <v>20211231VND</v>
      </c>
      <c r="M1348">
        <f>VLOOKUP(L1348,Mapping!$H$1:$K$25,4,0)</f>
        <v>1</v>
      </c>
      <c r="N1348">
        <f t="shared" si="151"/>
        <v>8.9755430000000008E-3</v>
      </c>
      <c r="O1348">
        <f t="shared" si="152"/>
        <v>6.5324010000000002E-3</v>
      </c>
      <c r="P1348">
        <f t="shared" si="153"/>
        <v>0.23843263649999999</v>
      </c>
      <c r="Q1348" t="str">
        <f>VLOOKUP(VLOOKUP(C1348,Mapping!$A$1:$C$17,3,0),Mapping!$E$1:$F$6,2,0)</f>
        <v>Vùng 02</v>
      </c>
    </row>
    <row r="1349" spans="1:17" x14ac:dyDescent="0.3">
      <c r="A1349" s="33">
        <v>44561</v>
      </c>
      <c r="B1349">
        <v>3435</v>
      </c>
      <c r="C1349">
        <v>43</v>
      </c>
      <c r="D1349" s="38" t="s">
        <v>77</v>
      </c>
      <c r="E1349" s="2" t="s">
        <v>41</v>
      </c>
      <c r="F1349">
        <v>1112804</v>
      </c>
      <c r="G1349" s="44">
        <f t="shared" si="147"/>
        <v>44197</v>
      </c>
      <c r="H1349" s="50">
        <f t="shared" si="148"/>
        <v>365</v>
      </c>
      <c r="I1349" s="50">
        <f t="shared" si="149"/>
        <v>13933947.999999998</v>
      </c>
      <c r="J1349" s="46">
        <v>381752</v>
      </c>
      <c r="K1349" s="2" t="s">
        <v>34</v>
      </c>
      <c r="L1349" s="52" t="str">
        <f t="shared" si="150"/>
        <v>20211231VND</v>
      </c>
      <c r="M1349">
        <f>VLOOKUP(L1349,Mapping!$H$1:$K$25,4,0)</f>
        <v>1</v>
      </c>
      <c r="N1349">
        <f t="shared" si="151"/>
        <v>1.112804E-3</v>
      </c>
      <c r="O1349">
        <f t="shared" si="152"/>
        <v>3.8175200000000001E-4</v>
      </c>
      <c r="P1349">
        <f t="shared" si="153"/>
        <v>1.3933947999999998E-2</v>
      </c>
      <c r="Q1349" t="str">
        <f>VLOOKUP(VLOOKUP(C1349,Mapping!$A$1:$C$17,3,0),Mapping!$E$1:$F$6,2,0)</f>
        <v>Vùng 04</v>
      </c>
    </row>
    <row r="1350" spans="1:17" x14ac:dyDescent="0.3">
      <c r="A1350" s="33">
        <v>44561</v>
      </c>
      <c r="B1350">
        <v>3437</v>
      </c>
      <c r="C1350">
        <v>40</v>
      </c>
      <c r="D1350" s="38" t="s">
        <v>77</v>
      </c>
      <c r="E1350" s="2" t="s">
        <v>41</v>
      </c>
      <c r="F1350">
        <v>332966</v>
      </c>
      <c r="G1350" s="44">
        <f t="shared" si="147"/>
        <v>44197</v>
      </c>
      <c r="H1350" s="50">
        <f t="shared" si="148"/>
        <v>365</v>
      </c>
      <c r="I1350" s="50">
        <f t="shared" si="149"/>
        <v>33193319.000000004</v>
      </c>
      <c r="J1350" s="46">
        <v>909406</v>
      </c>
      <c r="K1350" s="2" t="s">
        <v>34</v>
      </c>
      <c r="L1350" s="52" t="str">
        <f t="shared" si="150"/>
        <v>20211231VND</v>
      </c>
      <c r="M1350">
        <f>VLOOKUP(L1350,Mapping!$H$1:$K$25,4,0)</f>
        <v>1</v>
      </c>
      <c r="N1350">
        <f t="shared" si="151"/>
        <v>3.3296600000000002E-4</v>
      </c>
      <c r="O1350">
        <f t="shared" si="152"/>
        <v>9.0940599999999997E-4</v>
      </c>
      <c r="P1350">
        <f t="shared" si="153"/>
        <v>3.3193319000000006E-2</v>
      </c>
      <c r="Q1350" t="str">
        <f>VLOOKUP(VLOOKUP(C1350,Mapping!$A$1:$C$17,3,0),Mapping!$E$1:$F$6,2,0)</f>
        <v>Vùng 01</v>
      </c>
    </row>
    <row r="1351" spans="1:17" x14ac:dyDescent="0.3">
      <c r="A1351" s="33">
        <v>44561</v>
      </c>
      <c r="B1351">
        <v>3438</v>
      </c>
      <c r="C1351">
        <v>23</v>
      </c>
      <c r="D1351" s="38" t="s">
        <v>77</v>
      </c>
      <c r="E1351" s="2" t="s">
        <v>41</v>
      </c>
      <c r="F1351">
        <v>1551536</v>
      </c>
      <c r="G1351" s="44">
        <f t="shared" si="147"/>
        <v>44197</v>
      </c>
      <c r="H1351" s="50">
        <f t="shared" si="148"/>
        <v>365</v>
      </c>
      <c r="I1351" s="50">
        <f t="shared" si="149"/>
        <v>34270032.5</v>
      </c>
      <c r="J1351" s="46">
        <v>938905</v>
      </c>
      <c r="K1351" s="2" t="s">
        <v>34</v>
      </c>
      <c r="L1351" s="52" t="str">
        <f t="shared" si="150"/>
        <v>20211231VND</v>
      </c>
      <c r="M1351">
        <f>VLOOKUP(L1351,Mapping!$H$1:$K$25,4,0)</f>
        <v>1</v>
      </c>
      <c r="N1351">
        <f t="shared" si="151"/>
        <v>1.5515360000000001E-3</v>
      </c>
      <c r="O1351">
        <f t="shared" si="152"/>
        <v>9.3890499999999997E-4</v>
      </c>
      <c r="P1351">
        <f t="shared" si="153"/>
        <v>3.4270032499999999E-2</v>
      </c>
      <c r="Q1351" t="str">
        <f>VLOOKUP(VLOOKUP(C1351,Mapping!$A$1:$C$17,3,0),Mapping!$E$1:$F$6,2,0)</f>
        <v>Vùng 02</v>
      </c>
    </row>
    <row r="1352" spans="1:17" x14ac:dyDescent="0.3">
      <c r="A1352" s="33">
        <v>44561</v>
      </c>
      <c r="B1352">
        <v>3438</v>
      </c>
      <c r="C1352">
        <v>11</v>
      </c>
      <c r="D1352" s="38" t="s">
        <v>77</v>
      </c>
      <c r="E1352" s="2" t="s">
        <v>41</v>
      </c>
      <c r="F1352">
        <v>1393405</v>
      </c>
      <c r="G1352" s="44">
        <f t="shared" si="147"/>
        <v>44197</v>
      </c>
      <c r="H1352" s="50">
        <f t="shared" si="148"/>
        <v>365</v>
      </c>
      <c r="I1352" s="50">
        <f t="shared" si="149"/>
        <v>50209363.5</v>
      </c>
      <c r="J1352" s="46">
        <v>1375599</v>
      </c>
      <c r="K1352" s="2" t="s">
        <v>34</v>
      </c>
      <c r="L1352" s="52" t="str">
        <f t="shared" si="150"/>
        <v>20211231VND</v>
      </c>
      <c r="M1352">
        <f>VLOOKUP(L1352,Mapping!$H$1:$K$25,4,0)</f>
        <v>1</v>
      </c>
      <c r="N1352">
        <f t="shared" si="151"/>
        <v>1.3934049999999999E-3</v>
      </c>
      <c r="O1352">
        <f t="shared" si="152"/>
        <v>1.3755989999999999E-3</v>
      </c>
      <c r="P1352">
        <f t="shared" si="153"/>
        <v>5.02093635E-2</v>
      </c>
      <c r="Q1352" t="str">
        <f>VLOOKUP(VLOOKUP(C1352,Mapping!$A$1:$C$17,3,0),Mapping!$E$1:$F$6,2,0)</f>
        <v>Vùng 01</v>
      </c>
    </row>
    <row r="1353" spans="1:17" x14ac:dyDescent="0.3">
      <c r="A1353" s="33">
        <v>44561</v>
      </c>
      <c r="B1353">
        <v>3440</v>
      </c>
      <c r="C1353">
        <v>11</v>
      </c>
      <c r="D1353" s="38" t="s">
        <v>77</v>
      </c>
      <c r="E1353" s="2" t="s">
        <v>41</v>
      </c>
      <c r="F1353">
        <v>514749</v>
      </c>
      <c r="G1353" s="44">
        <f t="shared" si="147"/>
        <v>44197</v>
      </c>
      <c r="H1353" s="50">
        <f t="shared" si="148"/>
        <v>365</v>
      </c>
      <c r="I1353" s="50">
        <f t="shared" si="149"/>
        <v>63528176.999999993</v>
      </c>
      <c r="J1353" s="46">
        <v>1740498</v>
      </c>
      <c r="K1353" s="2" t="s">
        <v>34</v>
      </c>
      <c r="L1353" s="52" t="str">
        <f t="shared" si="150"/>
        <v>20211231VND</v>
      </c>
      <c r="M1353">
        <f>VLOOKUP(L1353,Mapping!$H$1:$K$25,4,0)</f>
        <v>1</v>
      </c>
      <c r="N1353">
        <f t="shared" si="151"/>
        <v>5.14749E-4</v>
      </c>
      <c r="O1353">
        <f t="shared" si="152"/>
        <v>1.740498E-3</v>
      </c>
      <c r="P1353">
        <f t="shared" si="153"/>
        <v>6.3528176999999991E-2</v>
      </c>
      <c r="Q1353" t="str">
        <f>VLOOKUP(VLOOKUP(C1353,Mapping!$A$1:$C$17,3,0),Mapping!$E$1:$F$6,2,0)</f>
        <v>Vùng 01</v>
      </c>
    </row>
    <row r="1354" spans="1:17" x14ac:dyDescent="0.3">
      <c r="A1354" s="33">
        <v>44561</v>
      </c>
      <c r="B1354">
        <v>3441</v>
      </c>
      <c r="C1354">
        <v>23</v>
      </c>
      <c r="D1354" s="38" t="s">
        <v>77</v>
      </c>
      <c r="E1354" s="2" t="s">
        <v>41</v>
      </c>
      <c r="F1354">
        <v>1504074</v>
      </c>
      <c r="G1354" s="44">
        <f t="shared" si="147"/>
        <v>44197</v>
      </c>
      <c r="H1354" s="50">
        <f t="shared" si="148"/>
        <v>365</v>
      </c>
      <c r="I1354" s="50">
        <f t="shared" si="149"/>
        <v>80732126429.435242</v>
      </c>
      <c r="J1354" s="46">
        <v>103089</v>
      </c>
      <c r="K1354" s="2" t="s">
        <v>36</v>
      </c>
      <c r="L1354" s="52" t="str">
        <f t="shared" si="150"/>
        <v>20211231EUR</v>
      </c>
      <c r="M1354">
        <f>VLOOKUP(L1354,Mapping!$H$1:$K$25,4,0)</f>
        <v>21455.626499999998</v>
      </c>
      <c r="N1354">
        <f t="shared" si="151"/>
        <v>32.270849972360999</v>
      </c>
      <c r="O1354">
        <f t="shared" si="152"/>
        <v>2.2118390802584997</v>
      </c>
      <c r="P1354">
        <f t="shared" si="153"/>
        <v>80.73212642943524</v>
      </c>
      <c r="Q1354" t="str">
        <f>VLOOKUP(VLOOKUP(C1354,Mapping!$A$1:$C$17,3,0),Mapping!$E$1:$F$6,2,0)</f>
        <v>Vùng 02</v>
      </c>
    </row>
    <row r="1355" spans="1:17" x14ac:dyDescent="0.3">
      <c r="A1355" s="33">
        <v>44561</v>
      </c>
      <c r="B1355">
        <v>3441</v>
      </c>
      <c r="C1355">
        <v>23</v>
      </c>
      <c r="D1355" s="38" t="s">
        <v>77</v>
      </c>
      <c r="E1355" s="2" t="s">
        <v>41</v>
      </c>
      <c r="F1355">
        <v>4811063</v>
      </c>
      <c r="G1355" s="44">
        <f t="shared" si="147"/>
        <v>44197</v>
      </c>
      <c r="H1355" s="50">
        <f t="shared" si="148"/>
        <v>365</v>
      </c>
      <c r="I1355" s="50">
        <f t="shared" si="149"/>
        <v>134100306.49999999</v>
      </c>
      <c r="J1355" s="46">
        <v>3673981</v>
      </c>
      <c r="K1355" s="2" t="s">
        <v>34</v>
      </c>
      <c r="L1355" s="52" t="str">
        <f t="shared" si="150"/>
        <v>20211231VND</v>
      </c>
      <c r="M1355">
        <f>VLOOKUP(L1355,Mapping!$H$1:$K$25,4,0)</f>
        <v>1</v>
      </c>
      <c r="N1355">
        <f t="shared" si="151"/>
        <v>4.811063E-3</v>
      </c>
      <c r="O1355">
        <f t="shared" si="152"/>
        <v>3.6739810000000002E-3</v>
      </c>
      <c r="P1355">
        <f t="shared" si="153"/>
        <v>0.13410030649999999</v>
      </c>
      <c r="Q1355" t="str">
        <f>VLOOKUP(VLOOKUP(C1355,Mapping!$A$1:$C$17,3,0),Mapping!$E$1:$F$6,2,0)</f>
        <v>Vùng 02</v>
      </c>
    </row>
    <row r="1356" spans="1:17" x14ac:dyDescent="0.3">
      <c r="A1356" s="33">
        <v>44561</v>
      </c>
      <c r="B1356">
        <v>3441</v>
      </c>
      <c r="C1356">
        <v>23</v>
      </c>
      <c r="D1356" s="38" t="s">
        <v>77</v>
      </c>
      <c r="E1356" s="2" t="s">
        <v>41</v>
      </c>
      <c r="F1356">
        <v>1134664</v>
      </c>
      <c r="G1356" s="44">
        <f t="shared" si="147"/>
        <v>44197</v>
      </c>
      <c r="H1356" s="50">
        <f t="shared" si="148"/>
        <v>365</v>
      </c>
      <c r="I1356" s="50">
        <f t="shared" si="149"/>
        <v>186401287187.082</v>
      </c>
      <c r="J1356" s="46">
        <v>231733</v>
      </c>
      <c r="K1356" s="2" t="s">
        <v>35</v>
      </c>
      <c r="L1356" s="52" t="str">
        <f t="shared" si="150"/>
        <v>20211231USD</v>
      </c>
      <c r="M1356">
        <f>VLOOKUP(L1356,Mapping!$H$1:$K$25,4,0)</f>
        <v>22037.795999999998</v>
      </c>
      <c r="N1356">
        <f t="shared" si="151"/>
        <v>25.005493760543999</v>
      </c>
      <c r="O1356">
        <f t="shared" si="152"/>
        <v>5.1068845804679999</v>
      </c>
      <c r="P1356">
        <f t="shared" si="153"/>
        <v>186.401287187082</v>
      </c>
      <c r="Q1356" t="str">
        <f>VLOOKUP(VLOOKUP(C1356,Mapping!$A$1:$C$17,3,0),Mapping!$E$1:$F$6,2,0)</f>
        <v>Vùng 02</v>
      </c>
    </row>
    <row r="1357" spans="1:17" x14ac:dyDescent="0.3">
      <c r="A1357" s="33">
        <v>44561</v>
      </c>
      <c r="B1357">
        <v>3441</v>
      </c>
      <c r="C1357">
        <v>24</v>
      </c>
      <c r="D1357" s="38" t="s">
        <v>77</v>
      </c>
      <c r="E1357" s="2" t="s">
        <v>41</v>
      </c>
      <c r="F1357">
        <v>383163</v>
      </c>
      <c r="G1357" s="44">
        <f t="shared" si="147"/>
        <v>44197</v>
      </c>
      <c r="H1357" s="50">
        <f t="shared" si="148"/>
        <v>365</v>
      </c>
      <c r="I1357" s="50">
        <f t="shared" si="149"/>
        <v>65219221.999999993</v>
      </c>
      <c r="J1357" s="46">
        <v>1786828</v>
      </c>
      <c r="K1357" s="2" t="s">
        <v>34</v>
      </c>
      <c r="L1357" s="52" t="str">
        <f t="shared" si="150"/>
        <v>20211231VND</v>
      </c>
      <c r="M1357">
        <f>VLOOKUP(L1357,Mapping!$H$1:$K$25,4,0)</f>
        <v>1</v>
      </c>
      <c r="N1357">
        <f t="shared" si="151"/>
        <v>3.83163E-4</v>
      </c>
      <c r="O1357">
        <f t="shared" si="152"/>
        <v>1.7868280000000001E-3</v>
      </c>
      <c r="P1357">
        <f t="shared" si="153"/>
        <v>6.5219221999999993E-2</v>
      </c>
      <c r="Q1357" t="str">
        <f>VLOOKUP(VLOOKUP(C1357,Mapping!$A$1:$C$17,3,0),Mapping!$E$1:$F$6,2,0)</f>
        <v>Vùng 04</v>
      </c>
    </row>
    <row r="1358" spans="1:17" x14ac:dyDescent="0.3">
      <c r="A1358" s="33">
        <v>44561</v>
      </c>
      <c r="B1358">
        <v>3442</v>
      </c>
      <c r="C1358">
        <v>20</v>
      </c>
      <c r="D1358" s="38" t="s">
        <v>77</v>
      </c>
      <c r="E1358" s="2" t="s">
        <v>41</v>
      </c>
      <c r="F1358">
        <v>1035860</v>
      </c>
      <c r="G1358" s="44">
        <f t="shared" si="147"/>
        <v>44197</v>
      </c>
      <c r="H1358" s="50">
        <f t="shared" si="148"/>
        <v>365</v>
      </c>
      <c r="I1358" s="50">
        <f t="shared" si="149"/>
        <v>1330467109323.0659</v>
      </c>
      <c r="J1358" s="46">
        <v>1654029</v>
      </c>
      <c r="K1358" s="2" t="s">
        <v>35</v>
      </c>
      <c r="L1358" s="52" t="str">
        <f t="shared" si="150"/>
        <v>20211231USD</v>
      </c>
      <c r="M1358">
        <f>VLOOKUP(L1358,Mapping!$H$1:$K$25,4,0)</f>
        <v>22037.795999999998</v>
      </c>
      <c r="N1358">
        <f t="shared" si="151"/>
        <v>22.828071364559996</v>
      </c>
      <c r="O1358">
        <f t="shared" si="152"/>
        <v>36.451153680083998</v>
      </c>
      <c r="P1358">
        <f t="shared" si="153"/>
        <v>1330.4671093230659</v>
      </c>
      <c r="Q1358" t="str">
        <f>VLOOKUP(VLOOKUP(C1358,Mapping!$A$1:$C$17,3,0),Mapping!$E$1:$F$6,2,0)</f>
        <v>Vùng 02</v>
      </c>
    </row>
    <row r="1359" spans="1:17" x14ac:dyDescent="0.3">
      <c r="A1359" s="33">
        <v>44561</v>
      </c>
      <c r="B1359">
        <v>3442</v>
      </c>
      <c r="C1359">
        <v>20</v>
      </c>
      <c r="D1359" s="38" t="s">
        <v>77</v>
      </c>
      <c r="E1359" s="2" t="s">
        <v>41</v>
      </c>
      <c r="F1359">
        <v>600124</v>
      </c>
      <c r="G1359" s="44">
        <f t="shared" si="147"/>
        <v>44197</v>
      </c>
      <c r="H1359" s="50">
        <f t="shared" si="148"/>
        <v>365</v>
      </c>
      <c r="I1359" s="50">
        <f t="shared" si="149"/>
        <v>38764898</v>
      </c>
      <c r="J1359" s="46">
        <v>1062052</v>
      </c>
      <c r="K1359" s="2" t="s">
        <v>34</v>
      </c>
      <c r="L1359" s="52" t="str">
        <f t="shared" si="150"/>
        <v>20211231VND</v>
      </c>
      <c r="M1359">
        <f>VLOOKUP(L1359,Mapping!$H$1:$K$25,4,0)</f>
        <v>1</v>
      </c>
      <c r="N1359">
        <f t="shared" si="151"/>
        <v>6.0012399999999995E-4</v>
      </c>
      <c r="O1359">
        <f t="shared" si="152"/>
        <v>1.062052E-3</v>
      </c>
      <c r="P1359">
        <f t="shared" si="153"/>
        <v>3.8764897999999999E-2</v>
      </c>
      <c r="Q1359" t="str">
        <f>VLOOKUP(VLOOKUP(C1359,Mapping!$A$1:$C$17,3,0),Mapping!$E$1:$F$6,2,0)</f>
        <v>Vùng 02</v>
      </c>
    </row>
    <row r="1360" spans="1:17" x14ac:dyDescent="0.3">
      <c r="A1360" s="33">
        <v>44561</v>
      </c>
      <c r="B1360">
        <v>3442</v>
      </c>
      <c r="C1360">
        <v>20</v>
      </c>
      <c r="D1360" s="38" t="s">
        <v>77</v>
      </c>
      <c r="E1360" s="2" t="s">
        <v>41</v>
      </c>
      <c r="F1360">
        <v>1576519</v>
      </c>
      <c r="G1360" s="44">
        <f t="shared" si="147"/>
        <v>44197</v>
      </c>
      <c r="H1360" s="50">
        <f t="shared" si="148"/>
        <v>365</v>
      </c>
      <c r="I1360" s="50">
        <f t="shared" si="149"/>
        <v>590376140567.65576</v>
      </c>
      <c r="J1360" s="46">
        <v>753867</v>
      </c>
      <c r="K1360" s="2" t="s">
        <v>36</v>
      </c>
      <c r="L1360" s="52" t="str">
        <f t="shared" si="150"/>
        <v>20211231EUR</v>
      </c>
      <c r="M1360">
        <f>VLOOKUP(L1360,Mapping!$H$1:$K$25,4,0)</f>
        <v>21455.626499999998</v>
      </c>
      <c r="N1360">
        <f t="shared" si="151"/>
        <v>33.825202834153494</v>
      </c>
      <c r="O1360">
        <f t="shared" si="152"/>
        <v>16.174688782675499</v>
      </c>
      <c r="P1360">
        <f t="shared" si="153"/>
        <v>590.37614056765574</v>
      </c>
      <c r="Q1360" t="str">
        <f>VLOOKUP(VLOOKUP(C1360,Mapping!$A$1:$C$17,3,0),Mapping!$E$1:$F$6,2,0)</f>
        <v>Vùng 02</v>
      </c>
    </row>
    <row r="1361" spans="1:17" x14ac:dyDescent="0.3">
      <c r="A1361" s="33">
        <v>44561</v>
      </c>
      <c r="B1361">
        <v>3443</v>
      </c>
      <c r="C1361">
        <v>34</v>
      </c>
      <c r="D1361" s="38" t="s">
        <v>77</v>
      </c>
      <c r="E1361" s="2" t="s">
        <v>41</v>
      </c>
      <c r="F1361">
        <v>43900</v>
      </c>
      <c r="G1361" s="44">
        <f t="shared" si="147"/>
        <v>44197</v>
      </c>
      <c r="H1361" s="50">
        <f t="shared" si="148"/>
        <v>365</v>
      </c>
      <c r="I1361" s="50">
        <f t="shared" si="149"/>
        <v>35052519.5</v>
      </c>
      <c r="J1361" s="46">
        <v>960343</v>
      </c>
      <c r="K1361" s="2" t="s">
        <v>34</v>
      </c>
      <c r="L1361" s="52" t="str">
        <f t="shared" si="150"/>
        <v>20211231VND</v>
      </c>
      <c r="M1361">
        <f>VLOOKUP(L1361,Mapping!$H$1:$K$25,4,0)</f>
        <v>1</v>
      </c>
      <c r="N1361">
        <f t="shared" si="151"/>
        <v>4.3900000000000003E-5</v>
      </c>
      <c r="O1361">
        <f t="shared" si="152"/>
        <v>9.60343E-4</v>
      </c>
      <c r="P1361">
        <f t="shared" si="153"/>
        <v>3.5052519499999997E-2</v>
      </c>
      <c r="Q1361" t="str">
        <f>VLOOKUP(VLOOKUP(C1361,Mapping!$A$1:$C$17,3,0),Mapping!$E$1:$F$6,2,0)</f>
        <v>Vùng 02</v>
      </c>
    </row>
    <row r="1362" spans="1:17" x14ac:dyDescent="0.3">
      <c r="A1362" s="33">
        <v>44561</v>
      </c>
      <c r="B1362">
        <v>3443</v>
      </c>
      <c r="C1362">
        <v>34</v>
      </c>
      <c r="D1362" s="38" t="s">
        <v>77</v>
      </c>
      <c r="E1362" s="2" t="s">
        <v>41</v>
      </c>
      <c r="F1362">
        <v>527981</v>
      </c>
      <c r="G1362" s="44">
        <f t="shared" si="147"/>
        <v>44197</v>
      </c>
      <c r="H1362" s="50">
        <f t="shared" si="148"/>
        <v>365</v>
      </c>
      <c r="I1362" s="50">
        <f t="shared" si="149"/>
        <v>65202760.500000007</v>
      </c>
      <c r="J1362" s="46">
        <v>1786377</v>
      </c>
      <c r="K1362" s="2" t="s">
        <v>34</v>
      </c>
      <c r="L1362" s="52" t="str">
        <f t="shared" si="150"/>
        <v>20211231VND</v>
      </c>
      <c r="M1362">
        <f>VLOOKUP(L1362,Mapping!$H$1:$K$25,4,0)</f>
        <v>1</v>
      </c>
      <c r="N1362">
        <f t="shared" si="151"/>
        <v>5.2798099999999996E-4</v>
      </c>
      <c r="O1362">
        <f t="shared" si="152"/>
        <v>1.786377E-3</v>
      </c>
      <c r="P1362">
        <f t="shared" si="153"/>
        <v>6.5202760500000012E-2</v>
      </c>
      <c r="Q1362" t="str">
        <f>VLOOKUP(VLOOKUP(C1362,Mapping!$A$1:$C$17,3,0),Mapping!$E$1:$F$6,2,0)</f>
        <v>Vùng 02</v>
      </c>
    </row>
    <row r="1363" spans="1:17" x14ac:dyDescent="0.3">
      <c r="A1363" s="33">
        <v>44561</v>
      </c>
      <c r="B1363">
        <v>3445</v>
      </c>
      <c r="C1363">
        <v>20</v>
      </c>
      <c r="D1363" s="38" t="s">
        <v>77</v>
      </c>
      <c r="E1363" s="2" t="s">
        <v>41</v>
      </c>
      <c r="F1363">
        <v>1938706</v>
      </c>
      <c r="G1363" s="44">
        <f t="shared" si="147"/>
        <v>44197</v>
      </c>
      <c r="H1363" s="50">
        <f t="shared" si="148"/>
        <v>365</v>
      </c>
      <c r="I1363" s="50">
        <f t="shared" si="149"/>
        <v>32115218.499999996</v>
      </c>
      <c r="J1363" s="46">
        <v>879869</v>
      </c>
      <c r="K1363" s="2" t="s">
        <v>34</v>
      </c>
      <c r="L1363" s="52" t="str">
        <f t="shared" si="150"/>
        <v>20211231VND</v>
      </c>
      <c r="M1363">
        <f>VLOOKUP(L1363,Mapping!$H$1:$K$25,4,0)</f>
        <v>1</v>
      </c>
      <c r="N1363">
        <f t="shared" si="151"/>
        <v>1.9387059999999999E-3</v>
      </c>
      <c r="O1363">
        <f t="shared" si="152"/>
        <v>8.7986900000000003E-4</v>
      </c>
      <c r="P1363">
        <f t="shared" si="153"/>
        <v>3.2115218499999994E-2</v>
      </c>
      <c r="Q1363" t="str">
        <f>VLOOKUP(VLOOKUP(C1363,Mapping!$A$1:$C$17,3,0),Mapping!$E$1:$F$6,2,0)</f>
        <v>Vùng 02</v>
      </c>
    </row>
    <row r="1364" spans="1:17" x14ac:dyDescent="0.3">
      <c r="A1364" s="33">
        <v>44561</v>
      </c>
      <c r="B1364">
        <v>3447</v>
      </c>
      <c r="C1364">
        <v>20</v>
      </c>
      <c r="D1364" s="38" t="s">
        <v>77</v>
      </c>
      <c r="E1364" s="2" t="s">
        <v>41</v>
      </c>
      <c r="F1364">
        <v>518127</v>
      </c>
      <c r="G1364" s="44">
        <f t="shared" si="147"/>
        <v>44197</v>
      </c>
      <c r="H1364" s="50">
        <f t="shared" si="148"/>
        <v>365</v>
      </c>
      <c r="I1364" s="50">
        <f t="shared" si="149"/>
        <v>41330300.5</v>
      </c>
      <c r="J1364" s="46">
        <v>1132337</v>
      </c>
      <c r="K1364" s="2" t="s">
        <v>34</v>
      </c>
      <c r="L1364" s="52" t="str">
        <f t="shared" si="150"/>
        <v>20211231VND</v>
      </c>
      <c r="M1364">
        <f>VLOOKUP(L1364,Mapping!$H$1:$K$25,4,0)</f>
        <v>1</v>
      </c>
      <c r="N1364">
        <f t="shared" si="151"/>
        <v>5.1812699999999995E-4</v>
      </c>
      <c r="O1364">
        <f t="shared" si="152"/>
        <v>1.132337E-3</v>
      </c>
      <c r="P1364">
        <f t="shared" si="153"/>
        <v>4.13303005E-2</v>
      </c>
      <c r="Q1364" t="str">
        <f>VLOOKUP(VLOOKUP(C1364,Mapping!$A$1:$C$17,3,0),Mapping!$E$1:$F$6,2,0)</f>
        <v>Vùng 02</v>
      </c>
    </row>
    <row r="1365" spans="1:17" x14ac:dyDescent="0.3">
      <c r="A1365" s="33">
        <v>44561</v>
      </c>
      <c r="B1365">
        <v>3453</v>
      </c>
      <c r="C1365">
        <v>40</v>
      </c>
      <c r="D1365" s="38" t="s">
        <v>77</v>
      </c>
      <c r="E1365" s="2" t="s">
        <v>41</v>
      </c>
      <c r="F1365">
        <v>9693310</v>
      </c>
      <c r="G1365" s="44">
        <f t="shared" si="147"/>
        <v>44197</v>
      </c>
      <c r="H1365" s="50">
        <f t="shared" si="148"/>
        <v>365</v>
      </c>
      <c r="I1365" s="50">
        <f t="shared" si="149"/>
        <v>320450107.5</v>
      </c>
      <c r="J1365" s="46">
        <v>8779455</v>
      </c>
      <c r="K1365" s="2" t="s">
        <v>34</v>
      </c>
      <c r="L1365" s="52" t="str">
        <f t="shared" si="150"/>
        <v>20211231VND</v>
      </c>
      <c r="M1365">
        <f>VLOOKUP(L1365,Mapping!$H$1:$K$25,4,0)</f>
        <v>1</v>
      </c>
      <c r="N1365">
        <f t="shared" si="151"/>
        <v>9.6933100000000001E-3</v>
      </c>
      <c r="O1365">
        <f t="shared" si="152"/>
        <v>8.7794550000000002E-3</v>
      </c>
      <c r="P1365">
        <f t="shared" si="153"/>
        <v>0.32045010750000003</v>
      </c>
      <c r="Q1365" t="str">
        <f>VLOOKUP(VLOOKUP(C1365,Mapping!$A$1:$C$17,3,0),Mapping!$E$1:$F$6,2,0)</f>
        <v>Vùng 01</v>
      </c>
    </row>
    <row r="1366" spans="1:17" x14ac:dyDescent="0.3">
      <c r="A1366" s="33">
        <v>44561</v>
      </c>
      <c r="B1366">
        <v>3453</v>
      </c>
      <c r="C1366">
        <v>40</v>
      </c>
      <c r="D1366" s="38" t="s">
        <v>77</v>
      </c>
      <c r="E1366" s="2" t="s">
        <v>41</v>
      </c>
      <c r="F1366">
        <v>7388599</v>
      </c>
      <c r="G1366" s="44">
        <f t="shared" si="147"/>
        <v>44197</v>
      </c>
      <c r="H1366" s="50">
        <f t="shared" si="148"/>
        <v>365</v>
      </c>
      <c r="I1366" s="50">
        <f t="shared" si="149"/>
        <v>219464170.49999997</v>
      </c>
      <c r="J1366" s="46">
        <v>6012717</v>
      </c>
      <c r="K1366" s="2" t="s">
        <v>34</v>
      </c>
      <c r="L1366" s="52" t="str">
        <f t="shared" si="150"/>
        <v>20211231VND</v>
      </c>
      <c r="M1366">
        <f>VLOOKUP(L1366,Mapping!$H$1:$K$25,4,0)</f>
        <v>1</v>
      </c>
      <c r="N1366">
        <f t="shared" si="151"/>
        <v>7.388599E-3</v>
      </c>
      <c r="O1366">
        <f t="shared" si="152"/>
        <v>6.0127169999999999E-3</v>
      </c>
      <c r="P1366">
        <f t="shared" si="153"/>
        <v>0.21946417049999997</v>
      </c>
      <c r="Q1366" t="str">
        <f>VLOOKUP(VLOOKUP(C1366,Mapping!$A$1:$C$17,3,0),Mapping!$E$1:$F$6,2,0)</f>
        <v>Vùng 01</v>
      </c>
    </row>
    <row r="1367" spans="1:17" x14ac:dyDescent="0.3">
      <c r="A1367" s="33">
        <v>44561</v>
      </c>
      <c r="B1367">
        <v>3453</v>
      </c>
      <c r="C1367">
        <v>40</v>
      </c>
      <c r="D1367" s="38" t="s">
        <v>77</v>
      </c>
      <c r="E1367" s="2" t="s">
        <v>43</v>
      </c>
      <c r="F1367">
        <v>1166016</v>
      </c>
      <c r="G1367" s="44">
        <f t="shared" si="147"/>
        <v>44197</v>
      </c>
      <c r="H1367" s="50">
        <f t="shared" si="148"/>
        <v>365</v>
      </c>
      <c r="I1367" s="50">
        <f t="shared" si="149"/>
        <v>36251471.5</v>
      </c>
      <c r="J1367" s="46">
        <v>993191</v>
      </c>
      <c r="K1367" s="2" t="s">
        <v>34</v>
      </c>
      <c r="L1367" s="52" t="str">
        <f t="shared" si="150"/>
        <v>20211231VND</v>
      </c>
      <c r="M1367">
        <f>VLOOKUP(L1367,Mapping!$H$1:$K$25,4,0)</f>
        <v>1</v>
      </c>
      <c r="N1367">
        <f t="shared" si="151"/>
        <v>1.166016E-3</v>
      </c>
      <c r="O1367">
        <f t="shared" si="152"/>
        <v>9.9319100000000004E-4</v>
      </c>
      <c r="P1367">
        <f t="shared" si="153"/>
        <v>3.62514715E-2</v>
      </c>
      <c r="Q1367" t="str">
        <f>VLOOKUP(VLOOKUP(C1367,Mapping!$A$1:$C$17,3,0),Mapping!$E$1:$F$6,2,0)</f>
        <v>Vùng 01</v>
      </c>
    </row>
    <row r="1368" spans="1:17" x14ac:dyDescent="0.3">
      <c r="A1368" s="33">
        <v>44561</v>
      </c>
      <c r="B1368">
        <v>3454</v>
      </c>
      <c r="C1368">
        <v>34</v>
      </c>
      <c r="D1368" s="38" t="s">
        <v>77</v>
      </c>
      <c r="E1368" s="2" t="s">
        <v>41</v>
      </c>
      <c r="F1368">
        <v>1250978</v>
      </c>
      <c r="G1368" s="44">
        <f t="shared" si="147"/>
        <v>44197</v>
      </c>
      <c r="H1368" s="50">
        <f t="shared" si="148"/>
        <v>365</v>
      </c>
      <c r="I1368" s="50">
        <f t="shared" si="149"/>
        <v>1592714.0000000002</v>
      </c>
      <c r="J1368" s="46">
        <v>43636</v>
      </c>
      <c r="K1368" s="2" t="s">
        <v>34</v>
      </c>
      <c r="L1368" s="52" t="str">
        <f t="shared" si="150"/>
        <v>20211231VND</v>
      </c>
      <c r="M1368">
        <f>VLOOKUP(L1368,Mapping!$H$1:$K$25,4,0)</f>
        <v>1</v>
      </c>
      <c r="N1368">
        <f t="shared" si="151"/>
        <v>1.250978E-3</v>
      </c>
      <c r="O1368">
        <f t="shared" si="152"/>
        <v>4.3636E-5</v>
      </c>
      <c r="P1368">
        <f t="shared" si="153"/>
        <v>1.5927140000000003E-3</v>
      </c>
      <c r="Q1368" t="str">
        <f>VLOOKUP(VLOOKUP(C1368,Mapping!$A$1:$C$17,3,0),Mapping!$E$1:$F$6,2,0)</f>
        <v>Vùng 02</v>
      </c>
    </row>
    <row r="1369" spans="1:17" x14ac:dyDescent="0.3">
      <c r="A1369" s="33">
        <v>44561</v>
      </c>
      <c r="B1369">
        <v>3455</v>
      </c>
      <c r="C1369">
        <v>26</v>
      </c>
      <c r="D1369" s="38" t="s">
        <v>77</v>
      </c>
      <c r="E1369" s="2" t="s">
        <v>41</v>
      </c>
      <c r="F1369">
        <v>1954413</v>
      </c>
      <c r="G1369" s="44">
        <f t="shared" si="147"/>
        <v>44197</v>
      </c>
      <c r="H1369" s="50">
        <f t="shared" si="148"/>
        <v>365</v>
      </c>
      <c r="I1369" s="50">
        <f t="shared" si="149"/>
        <v>25577302</v>
      </c>
      <c r="J1369" s="46">
        <v>700748</v>
      </c>
      <c r="K1369" s="2" t="s">
        <v>34</v>
      </c>
      <c r="L1369" s="52" t="str">
        <f t="shared" si="150"/>
        <v>20211231VND</v>
      </c>
      <c r="M1369">
        <f>VLOOKUP(L1369,Mapping!$H$1:$K$25,4,0)</f>
        <v>1</v>
      </c>
      <c r="N1369">
        <f t="shared" si="151"/>
        <v>1.9544129999999999E-3</v>
      </c>
      <c r="O1369">
        <f t="shared" si="152"/>
        <v>7.0074799999999995E-4</v>
      </c>
      <c r="P1369">
        <f t="shared" si="153"/>
        <v>2.5577302E-2</v>
      </c>
      <c r="Q1369" t="str">
        <f>VLOOKUP(VLOOKUP(C1369,Mapping!$A$1:$C$17,3,0),Mapping!$E$1:$F$6,2,0)</f>
        <v>Vùng 04</v>
      </c>
    </row>
    <row r="1370" spans="1:17" x14ac:dyDescent="0.3">
      <c r="A1370" s="33">
        <v>44561</v>
      </c>
      <c r="B1370">
        <v>3457</v>
      </c>
      <c r="C1370">
        <v>41</v>
      </c>
      <c r="D1370" s="38" t="s">
        <v>77</v>
      </c>
      <c r="E1370" s="2" t="s">
        <v>41</v>
      </c>
      <c r="F1370">
        <v>274903</v>
      </c>
      <c r="G1370" s="44">
        <f t="shared" si="147"/>
        <v>44197</v>
      </c>
      <c r="H1370" s="50">
        <f t="shared" si="148"/>
        <v>365</v>
      </c>
      <c r="I1370" s="50">
        <f t="shared" si="149"/>
        <v>28234794.000000004</v>
      </c>
      <c r="J1370" s="46">
        <v>773556</v>
      </c>
      <c r="K1370" s="2" t="s">
        <v>34</v>
      </c>
      <c r="L1370" s="52" t="str">
        <f t="shared" si="150"/>
        <v>20211231VND</v>
      </c>
      <c r="M1370">
        <f>VLOOKUP(L1370,Mapping!$H$1:$K$25,4,0)</f>
        <v>1</v>
      </c>
      <c r="N1370">
        <f t="shared" si="151"/>
        <v>2.7490300000000001E-4</v>
      </c>
      <c r="O1370">
        <f t="shared" si="152"/>
        <v>7.73556E-4</v>
      </c>
      <c r="P1370">
        <f t="shared" si="153"/>
        <v>2.8234794000000004E-2</v>
      </c>
      <c r="Q1370" t="str">
        <f>VLOOKUP(VLOOKUP(C1370,Mapping!$A$1:$C$17,3,0),Mapping!$E$1:$F$6,2,0)</f>
        <v>Vùng 05</v>
      </c>
    </row>
    <row r="1371" spans="1:17" x14ac:dyDescent="0.3">
      <c r="A1371" s="33">
        <v>44561</v>
      </c>
      <c r="B1371">
        <v>3458</v>
      </c>
      <c r="C1371">
        <v>34</v>
      </c>
      <c r="D1371" s="38" t="s">
        <v>77</v>
      </c>
      <c r="E1371" s="2" t="s">
        <v>41</v>
      </c>
      <c r="F1371">
        <v>247060</v>
      </c>
      <c r="G1371" s="44">
        <f t="shared" si="147"/>
        <v>44197</v>
      </c>
      <c r="H1371" s="50">
        <f t="shared" si="148"/>
        <v>365</v>
      </c>
      <c r="I1371" s="50">
        <f t="shared" si="149"/>
        <v>64825715.500000007</v>
      </c>
      <c r="J1371" s="46">
        <v>1776047</v>
      </c>
      <c r="K1371" s="2" t="s">
        <v>34</v>
      </c>
      <c r="L1371" s="52" t="str">
        <f t="shared" si="150"/>
        <v>20211231VND</v>
      </c>
      <c r="M1371">
        <f>VLOOKUP(L1371,Mapping!$H$1:$K$25,4,0)</f>
        <v>1</v>
      </c>
      <c r="N1371">
        <f t="shared" si="151"/>
        <v>2.4706000000000001E-4</v>
      </c>
      <c r="O1371">
        <f t="shared" si="152"/>
        <v>1.776047E-3</v>
      </c>
      <c r="P1371">
        <f t="shared" si="153"/>
        <v>6.4825715500000006E-2</v>
      </c>
      <c r="Q1371" t="str">
        <f>VLOOKUP(VLOOKUP(C1371,Mapping!$A$1:$C$17,3,0),Mapping!$E$1:$F$6,2,0)</f>
        <v>Vùng 02</v>
      </c>
    </row>
    <row r="1372" spans="1:17" x14ac:dyDescent="0.3">
      <c r="A1372" s="33">
        <v>44561</v>
      </c>
      <c r="B1372">
        <v>3458</v>
      </c>
      <c r="C1372">
        <v>20</v>
      </c>
      <c r="D1372" s="38" t="s">
        <v>77</v>
      </c>
      <c r="E1372" s="2" t="s">
        <v>41</v>
      </c>
      <c r="F1372">
        <v>1207797</v>
      </c>
      <c r="G1372" s="44">
        <f t="shared" si="147"/>
        <v>44197</v>
      </c>
      <c r="H1372" s="50">
        <f t="shared" si="148"/>
        <v>365</v>
      </c>
      <c r="I1372" s="50">
        <f t="shared" si="149"/>
        <v>57779390.500000007</v>
      </c>
      <c r="J1372" s="46">
        <v>1582997</v>
      </c>
      <c r="K1372" s="2" t="s">
        <v>34</v>
      </c>
      <c r="L1372" s="52" t="str">
        <f t="shared" si="150"/>
        <v>20211231VND</v>
      </c>
      <c r="M1372">
        <f>VLOOKUP(L1372,Mapping!$H$1:$K$25,4,0)</f>
        <v>1</v>
      </c>
      <c r="N1372">
        <f t="shared" si="151"/>
        <v>1.207797E-3</v>
      </c>
      <c r="O1372">
        <f t="shared" si="152"/>
        <v>1.582997E-3</v>
      </c>
      <c r="P1372">
        <f t="shared" si="153"/>
        <v>5.7779390500000007E-2</v>
      </c>
      <c r="Q1372" t="str">
        <f>VLOOKUP(VLOOKUP(C1372,Mapping!$A$1:$C$17,3,0),Mapping!$E$1:$F$6,2,0)</f>
        <v>Vùng 02</v>
      </c>
    </row>
    <row r="1373" spans="1:17" x14ac:dyDescent="0.3">
      <c r="A1373" s="33">
        <v>44561</v>
      </c>
      <c r="B1373">
        <v>3458</v>
      </c>
      <c r="C1373">
        <v>45</v>
      </c>
      <c r="D1373" s="38" t="s">
        <v>77</v>
      </c>
      <c r="E1373" s="2" t="s">
        <v>41</v>
      </c>
      <c r="F1373">
        <v>1527816</v>
      </c>
      <c r="G1373" s="44">
        <f t="shared" si="147"/>
        <v>44197</v>
      </c>
      <c r="H1373" s="50">
        <f t="shared" si="148"/>
        <v>365</v>
      </c>
      <c r="I1373" s="50">
        <f t="shared" si="149"/>
        <v>42579659</v>
      </c>
      <c r="J1373" s="46">
        <v>1166566</v>
      </c>
      <c r="K1373" s="2" t="s">
        <v>34</v>
      </c>
      <c r="L1373" s="52" t="str">
        <f t="shared" si="150"/>
        <v>20211231VND</v>
      </c>
      <c r="M1373">
        <f>VLOOKUP(L1373,Mapping!$H$1:$K$25,4,0)</f>
        <v>1</v>
      </c>
      <c r="N1373">
        <f t="shared" si="151"/>
        <v>1.527816E-3</v>
      </c>
      <c r="O1373">
        <f t="shared" si="152"/>
        <v>1.166566E-3</v>
      </c>
      <c r="P1373">
        <f t="shared" si="153"/>
        <v>4.2579658999999999E-2</v>
      </c>
      <c r="Q1373" t="str">
        <f>VLOOKUP(VLOOKUP(C1373,Mapping!$A$1:$C$17,3,0),Mapping!$E$1:$F$6,2,0)</f>
        <v>Vùng 02</v>
      </c>
    </row>
    <row r="1374" spans="1:17" x14ac:dyDescent="0.3">
      <c r="A1374" s="33">
        <v>44561</v>
      </c>
      <c r="B1374">
        <v>3459</v>
      </c>
      <c r="C1374">
        <v>11</v>
      </c>
      <c r="D1374" s="38" t="s">
        <v>77</v>
      </c>
      <c r="E1374" s="2" t="s">
        <v>41</v>
      </c>
      <c r="F1374">
        <v>1575920</v>
      </c>
      <c r="G1374" s="44">
        <f t="shared" si="147"/>
        <v>44197</v>
      </c>
      <c r="H1374" s="50">
        <f t="shared" si="148"/>
        <v>365</v>
      </c>
      <c r="I1374" s="50">
        <f t="shared" si="149"/>
        <v>56660045</v>
      </c>
      <c r="J1374" s="46">
        <v>1552330</v>
      </c>
      <c r="K1374" s="2" t="s">
        <v>34</v>
      </c>
      <c r="L1374" s="52" t="str">
        <f t="shared" si="150"/>
        <v>20211231VND</v>
      </c>
      <c r="M1374">
        <f>VLOOKUP(L1374,Mapping!$H$1:$K$25,4,0)</f>
        <v>1</v>
      </c>
      <c r="N1374">
        <f t="shared" si="151"/>
        <v>1.57592E-3</v>
      </c>
      <c r="O1374">
        <f t="shared" si="152"/>
        <v>1.55233E-3</v>
      </c>
      <c r="P1374">
        <f t="shared" si="153"/>
        <v>5.6660044999999999E-2</v>
      </c>
      <c r="Q1374" t="str">
        <f>VLOOKUP(VLOOKUP(C1374,Mapping!$A$1:$C$17,3,0),Mapping!$E$1:$F$6,2,0)</f>
        <v>Vùng 01</v>
      </c>
    </row>
    <row r="1375" spans="1:17" x14ac:dyDescent="0.3">
      <c r="A1375" s="33">
        <v>44561</v>
      </c>
      <c r="B1375">
        <v>3459</v>
      </c>
      <c r="C1375">
        <v>11</v>
      </c>
      <c r="D1375" s="38" t="s">
        <v>77</v>
      </c>
      <c r="E1375" s="2" t="s">
        <v>41</v>
      </c>
      <c r="F1375">
        <v>599373</v>
      </c>
      <c r="G1375" s="44">
        <f t="shared" si="147"/>
        <v>44197</v>
      </c>
      <c r="H1375" s="50">
        <f t="shared" si="148"/>
        <v>365</v>
      </c>
      <c r="I1375" s="50">
        <f t="shared" si="149"/>
        <v>1474794519558.6238</v>
      </c>
      <c r="J1375" s="46">
        <v>1833456</v>
      </c>
      <c r="K1375" s="2" t="s">
        <v>35</v>
      </c>
      <c r="L1375" s="52" t="str">
        <f t="shared" si="150"/>
        <v>20211231USD</v>
      </c>
      <c r="M1375">
        <f>VLOOKUP(L1375,Mapping!$H$1:$K$25,4,0)</f>
        <v>22037.795999999998</v>
      </c>
      <c r="N1375">
        <f t="shared" si="151"/>
        <v>13.208859901907999</v>
      </c>
      <c r="O1375">
        <f t="shared" si="152"/>
        <v>40.405329302976</v>
      </c>
      <c r="P1375">
        <f t="shared" si="153"/>
        <v>1474.7945195586237</v>
      </c>
      <c r="Q1375" t="str">
        <f>VLOOKUP(VLOOKUP(C1375,Mapping!$A$1:$C$17,3,0),Mapping!$E$1:$F$6,2,0)</f>
        <v>Vùng 01</v>
      </c>
    </row>
    <row r="1376" spans="1:17" x14ac:dyDescent="0.3">
      <c r="A1376" s="33">
        <v>44561</v>
      </c>
      <c r="B1376">
        <v>3459</v>
      </c>
      <c r="C1376">
        <v>40</v>
      </c>
      <c r="D1376" s="38" t="s">
        <v>77</v>
      </c>
      <c r="E1376" s="2" t="s">
        <v>41</v>
      </c>
      <c r="F1376">
        <v>1504847</v>
      </c>
      <c r="G1376" s="44">
        <f t="shared" si="147"/>
        <v>44197</v>
      </c>
      <c r="H1376" s="50">
        <f t="shared" si="148"/>
        <v>365</v>
      </c>
      <c r="I1376" s="50">
        <f t="shared" si="149"/>
        <v>37208428.5</v>
      </c>
      <c r="J1376" s="46">
        <v>1019409</v>
      </c>
      <c r="K1376" s="2" t="s">
        <v>34</v>
      </c>
      <c r="L1376" s="52" t="str">
        <f t="shared" si="150"/>
        <v>20211231VND</v>
      </c>
      <c r="M1376">
        <f>VLOOKUP(L1376,Mapping!$H$1:$K$25,4,0)</f>
        <v>1</v>
      </c>
      <c r="N1376">
        <f t="shared" si="151"/>
        <v>1.5048469999999999E-3</v>
      </c>
      <c r="O1376">
        <f t="shared" si="152"/>
        <v>1.019409E-3</v>
      </c>
      <c r="P1376">
        <f t="shared" si="153"/>
        <v>3.7208428500000001E-2</v>
      </c>
      <c r="Q1376" t="str">
        <f>VLOOKUP(VLOOKUP(C1376,Mapping!$A$1:$C$17,3,0),Mapping!$E$1:$F$6,2,0)</f>
        <v>Vùng 01</v>
      </c>
    </row>
    <row r="1377" spans="1:17" x14ac:dyDescent="0.3">
      <c r="A1377" s="33">
        <v>44561</v>
      </c>
      <c r="B1377">
        <v>3461</v>
      </c>
      <c r="C1377">
        <v>11</v>
      </c>
      <c r="D1377" s="38" t="s">
        <v>77</v>
      </c>
      <c r="E1377" s="2" t="s">
        <v>41</v>
      </c>
      <c r="F1377">
        <v>965087</v>
      </c>
      <c r="G1377" s="44">
        <f t="shared" si="147"/>
        <v>44197</v>
      </c>
      <c r="H1377" s="50">
        <f t="shared" si="148"/>
        <v>365</v>
      </c>
      <c r="I1377" s="50">
        <f t="shared" si="149"/>
        <v>2732791.5</v>
      </c>
      <c r="J1377" s="46">
        <v>74871</v>
      </c>
      <c r="K1377" s="2" t="s">
        <v>34</v>
      </c>
      <c r="L1377" s="52" t="str">
        <f t="shared" si="150"/>
        <v>20211231VND</v>
      </c>
      <c r="M1377">
        <f>VLOOKUP(L1377,Mapping!$H$1:$K$25,4,0)</f>
        <v>1</v>
      </c>
      <c r="N1377">
        <f t="shared" si="151"/>
        <v>9.65087E-4</v>
      </c>
      <c r="O1377">
        <f t="shared" si="152"/>
        <v>7.4870999999999995E-5</v>
      </c>
      <c r="P1377">
        <f t="shared" si="153"/>
        <v>2.7327915000000002E-3</v>
      </c>
      <c r="Q1377" t="str">
        <f>VLOOKUP(VLOOKUP(C1377,Mapping!$A$1:$C$17,3,0),Mapping!$E$1:$F$6,2,0)</f>
        <v>Vùng 01</v>
      </c>
    </row>
    <row r="1378" spans="1:17" x14ac:dyDescent="0.3">
      <c r="A1378" s="33">
        <v>44561</v>
      </c>
      <c r="B1378">
        <v>3463</v>
      </c>
      <c r="C1378">
        <v>20</v>
      </c>
      <c r="D1378" s="38" t="s">
        <v>77</v>
      </c>
      <c r="E1378" s="2" t="s">
        <v>41</v>
      </c>
      <c r="F1378">
        <v>1545653</v>
      </c>
      <c r="G1378" s="44">
        <f t="shared" si="147"/>
        <v>44197</v>
      </c>
      <c r="H1378" s="50">
        <f t="shared" si="148"/>
        <v>365</v>
      </c>
      <c r="I1378" s="50">
        <f t="shared" si="149"/>
        <v>29958506.500000004</v>
      </c>
      <c r="J1378" s="46">
        <v>820781</v>
      </c>
      <c r="K1378" s="2" t="s">
        <v>34</v>
      </c>
      <c r="L1378" s="52" t="str">
        <f t="shared" si="150"/>
        <v>20211231VND</v>
      </c>
      <c r="M1378">
        <f>VLOOKUP(L1378,Mapping!$H$1:$K$25,4,0)</f>
        <v>1</v>
      </c>
      <c r="N1378">
        <f t="shared" si="151"/>
        <v>1.5456529999999999E-3</v>
      </c>
      <c r="O1378">
        <f t="shared" si="152"/>
        <v>8.2078100000000003E-4</v>
      </c>
      <c r="P1378">
        <f t="shared" si="153"/>
        <v>2.9958506500000003E-2</v>
      </c>
      <c r="Q1378" t="str">
        <f>VLOOKUP(VLOOKUP(C1378,Mapping!$A$1:$C$17,3,0),Mapping!$E$1:$F$6,2,0)</f>
        <v>Vùng 02</v>
      </c>
    </row>
    <row r="1379" spans="1:17" x14ac:dyDescent="0.3">
      <c r="A1379" s="33">
        <v>44561</v>
      </c>
      <c r="B1379">
        <v>3464</v>
      </c>
      <c r="C1379">
        <v>48</v>
      </c>
      <c r="D1379" s="38" t="s">
        <v>77</v>
      </c>
      <c r="E1379" s="2" t="s">
        <v>41</v>
      </c>
      <c r="F1379">
        <v>591709</v>
      </c>
      <c r="G1379" s="44">
        <f t="shared" si="147"/>
        <v>44197</v>
      </c>
      <c r="H1379" s="50">
        <f t="shared" si="148"/>
        <v>365</v>
      </c>
      <c r="I1379" s="50">
        <f t="shared" si="149"/>
        <v>23477603</v>
      </c>
      <c r="J1379" s="46">
        <v>643222</v>
      </c>
      <c r="K1379" s="2" t="s">
        <v>34</v>
      </c>
      <c r="L1379" s="52" t="str">
        <f t="shared" si="150"/>
        <v>20211231VND</v>
      </c>
      <c r="M1379">
        <f>VLOOKUP(L1379,Mapping!$H$1:$K$25,4,0)</f>
        <v>1</v>
      </c>
      <c r="N1379">
        <f t="shared" si="151"/>
        <v>5.9170900000000005E-4</v>
      </c>
      <c r="O1379">
        <f t="shared" si="152"/>
        <v>6.4322200000000004E-4</v>
      </c>
      <c r="P1379">
        <f t="shared" si="153"/>
        <v>2.3477603E-2</v>
      </c>
      <c r="Q1379" t="str">
        <f>VLOOKUP(VLOOKUP(C1379,Mapping!$A$1:$C$17,3,0),Mapping!$E$1:$F$6,2,0)</f>
        <v>Vùng 01</v>
      </c>
    </row>
    <row r="1380" spans="1:17" x14ac:dyDescent="0.3">
      <c r="A1380" s="33">
        <v>44561</v>
      </c>
      <c r="B1380">
        <v>3465</v>
      </c>
      <c r="C1380">
        <v>41</v>
      </c>
      <c r="D1380" s="38" t="s">
        <v>77</v>
      </c>
      <c r="E1380" s="2" t="s">
        <v>41</v>
      </c>
      <c r="F1380">
        <v>1566209</v>
      </c>
      <c r="G1380" s="44">
        <f t="shared" si="147"/>
        <v>44197</v>
      </c>
      <c r="H1380" s="50">
        <f t="shared" si="148"/>
        <v>365</v>
      </c>
      <c r="I1380" s="50">
        <f t="shared" si="149"/>
        <v>35662507.5</v>
      </c>
      <c r="J1380" s="46">
        <v>977055</v>
      </c>
      <c r="K1380" s="2" t="s">
        <v>34</v>
      </c>
      <c r="L1380" s="52" t="str">
        <f t="shared" si="150"/>
        <v>20211231VND</v>
      </c>
      <c r="M1380">
        <f>VLOOKUP(L1380,Mapping!$H$1:$K$25,4,0)</f>
        <v>1</v>
      </c>
      <c r="N1380">
        <f t="shared" si="151"/>
        <v>1.566209E-3</v>
      </c>
      <c r="O1380">
        <f t="shared" si="152"/>
        <v>9.7705499999999989E-4</v>
      </c>
      <c r="P1380">
        <f t="shared" si="153"/>
        <v>3.5662507500000003E-2</v>
      </c>
      <c r="Q1380" t="str">
        <f>VLOOKUP(VLOOKUP(C1380,Mapping!$A$1:$C$17,3,0),Mapping!$E$1:$F$6,2,0)</f>
        <v>Vùng 05</v>
      </c>
    </row>
    <row r="1381" spans="1:17" x14ac:dyDescent="0.3">
      <c r="A1381" s="33">
        <v>44561</v>
      </c>
      <c r="B1381">
        <v>3466</v>
      </c>
      <c r="C1381">
        <v>48</v>
      </c>
      <c r="D1381" s="38" t="s">
        <v>77</v>
      </c>
      <c r="E1381" s="2" t="s">
        <v>41</v>
      </c>
      <c r="F1381">
        <v>822147</v>
      </c>
      <c r="G1381" s="44">
        <f t="shared" si="147"/>
        <v>44197</v>
      </c>
      <c r="H1381" s="50">
        <f t="shared" si="148"/>
        <v>365</v>
      </c>
      <c r="I1381" s="50">
        <f t="shared" si="149"/>
        <v>10652269.5</v>
      </c>
      <c r="J1381" s="46">
        <v>291843</v>
      </c>
      <c r="K1381" s="2" t="s">
        <v>34</v>
      </c>
      <c r="L1381" s="52" t="str">
        <f t="shared" si="150"/>
        <v>20211231VND</v>
      </c>
      <c r="M1381">
        <f>VLOOKUP(L1381,Mapping!$H$1:$K$25,4,0)</f>
        <v>1</v>
      </c>
      <c r="N1381">
        <f t="shared" si="151"/>
        <v>8.2214699999999996E-4</v>
      </c>
      <c r="O1381">
        <f t="shared" si="152"/>
        <v>2.9184300000000002E-4</v>
      </c>
      <c r="P1381">
        <f t="shared" si="153"/>
        <v>1.06522695E-2</v>
      </c>
      <c r="Q1381" t="str">
        <f>VLOOKUP(VLOOKUP(C1381,Mapping!$A$1:$C$17,3,0),Mapping!$E$1:$F$6,2,0)</f>
        <v>Vùng 01</v>
      </c>
    </row>
    <row r="1382" spans="1:17" x14ac:dyDescent="0.3">
      <c r="A1382" s="33">
        <v>44561</v>
      </c>
      <c r="B1382">
        <v>3466</v>
      </c>
      <c r="C1382">
        <v>34</v>
      </c>
      <c r="D1382" s="38" t="s">
        <v>77</v>
      </c>
      <c r="E1382" s="2" t="s">
        <v>41</v>
      </c>
      <c r="F1382">
        <v>997624</v>
      </c>
      <c r="G1382" s="44">
        <f t="shared" si="147"/>
        <v>44197</v>
      </c>
      <c r="H1382" s="50">
        <f t="shared" si="148"/>
        <v>365</v>
      </c>
      <c r="I1382" s="50">
        <f t="shared" si="149"/>
        <v>46035844</v>
      </c>
      <c r="J1382" s="46">
        <v>1261256</v>
      </c>
      <c r="K1382" s="2" t="s">
        <v>34</v>
      </c>
      <c r="L1382" s="52" t="str">
        <f t="shared" si="150"/>
        <v>20211231VND</v>
      </c>
      <c r="M1382">
        <f>VLOOKUP(L1382,Mapping!$H$1:$K$25,4,0)</f>
        <v>1</v>
      </c>
      <c r="N1382">
        <f t="shared" si="151"/>
        <v>9.9762399999999991E-4</v>
      </c>
      <c r="O1382">
        <f t="shared" si="152"/>
        <v>1.2612560000000001E-3</v>
      </c>
      <c r="P1382">
        <f t="shared" si="153"/>
        <v>4.6035843999999999E-2</v>
      </c>
      <c r="Q1382" t="str">
        <f>VLOOKUP(VLOOKUP(C1382,Mapping!$A$1:$C$17,3,0),Mapping!$E$1:$F$6,2,0)</f>
        <v>Vùng 02</v>
      </c>
    </row>
    <row r="1383" spans="1:17" x14ac:dyDescent="0.3">
      <c r="A1383" s="33">
        <v>44561</v>
      </c>
      <c r="B1383">
        <v>3466</v>
      </c>
      <c r="C1383">
        <v>16</v>
      </c>
      <c r="D1383" s="38" t="s">
        <v>77</v>
      </c>
      <c r="E1383" s="2" t="s">
        <v>41</v>
      </c>
      <c r="F1383">
        <v>367499</v>
      </c>
      <c r="G1383" s="44">
        <f t="shared" si="147"/>
        <v>44197</v>
      </c>
      <c r="H1383" s="50">
        <f t="shared" si="148"/>
        <v>365</v>
      </c>
      <c r="I1383" s="50">
        <f t="shared" si="149"/>
        <v>61924768.5</v>
      </c>
      <c r="J1383" s="46">
        <v>1696569</v>
      </c>
      <c r="K1383" s="2" t="s">
        <v>34</v>
      </c>
      <c r="L1383" s="52" t="str">
        <f t="shared" si="150"/>
        <v>20211231VND</v>
      </c>
      <c r="M1383">
        <f>VLOOKUP(L1383,Mapping!$H$1:$K$25,4,0)</f>
        <v>1</v>
      </c>
      <c r="N1383">
        <f t="shared" si="151"/>
        <v>3.6749900000000003E-4</v>
      </c>
      <c r="O1383">
        <f t="shared" si="152"/>
        <v>1.696569E-3</v>
      </c>
      <c r="P1383">
        <f t="shared" si="153"/>
        <v>6.1924768499999998E-2</v>
      </c>
      <c r="Q1383" t="str">
        <f>VLOOKUP(VLOOKUP(C1383,Mapping!$A$1:$C$17,3,0),Mapping!$E$1:$F$6,2,0)</f>
        <v>Vùng 01</v>
      </c>
    </row>
    <row r="1384" spans="1:17" x14ac:dyDescent="0.3">
      <c r="A1384" s="33">
        <v>44561</v>
      </c>
      <c r="B1384">
        <v>3469</v>
      </c>
      <c r="C1384">
        <v>25</v>
      </c>
      <c r="D1384" s="38" t="s">
        <v>77</v>
      </c>
      <c r="E1384" s="2" t="s">
        <v>41</v>
      </c>
      <c r="F1384">
        <v>348591</v>
      </c>
      <c r="G1384" s="44">
        <f t="shared" si="147"/>
        <v>44197</v>
      </c>
      <c r="H1384" s="50">
        <f t="shared" si="148"/>
        <v>365</v>
      </c>
      <c r="I1384" s="50">
        <f t="shared" si="149"/>
        <v>37287524</v>
      </c>
      <c r="J1384" s="46">
        <v>1021576</v>
      </c>
      <c r="K1384" s="2" t="s">
        <v>34</v>
      </c>
      <c r="L1384" s="52" t="str">
        <f t="shared" si="150"/>
        <v>20211231VND</v>
      </c>
      <c r="M1384">
        <f>VLOOKUP(L1384,Mapping!$H$1:$K$25,4,0)</f>
        <v>1</v>
      </c>
      <c r="N1384">
        <f t="shared" si="151"/>
        <v>3.4859099999999998E-4</v>
      </c>
      <c r="O1384">
        <f t="shared" si="152"/>
        <v>1.021576E-3</v>
      </c>
      <c r="P1384">
        <f t="shared" si="153"/>
        <v>3.7287524000000002E-2</v>
      </c>
      <c r="Q1384" t="str">
        <f>VLOOKUP(VLOOKUP(C1384,Mapping!$A$1:$C$17,3,0),Mapping!$E$1:$F$6,2,0)</f>
        <v>Vùng 01</v>
      </c>
    </row>
    <row r="1385" spans="1:17" x14ac:dyDescent="0.3">
      <c r="A1385" s="33">
        <v>44561</v>
      </c>
      <c r="B1385">
        <v>3470</v>
      </c>
      <c r="C1385">
        <v>41</v>
      </c>
      <c r="D1385" s="38" t="s">
        <v>77</v>
      </c>
      <c r="E1385" s="2" t="s">
        <v>41</v>
      </c>
      <c r="F1385">
        <v>858516</v>
      </c>
      <c r="G1385" s="44">
        <f t="shared" si="147"/>
        <v>44197</v>
      </c>
      <c r="H1385" s="50">
        <f t="shared" si="148"/>
        <v>365</v>
      </c>
      <c r="I1385" s="50">
        <f t="shared" si="149"/>
        <v>9655892.5</v>
      </c>
      <c r="J1385" s="46">
        <v>264545</v>
      </c>
      <c r="K1385" s="2" t="s">
        <v>34</v>
      </c>
      <c r="L1385" s="52" t="str">
        <f t="shared" si="150"/>
        <v>20211231VND</v>
      </c>
      <c r="M1385">
        <f>VLOOKUP(L1385,Mapping!$H$1:$K$25,4,0)</f>
        <v>1</v>
      </c>
      <c r="N1385">
        <f t="shared" si="151"/>
        <v>8.5851600000000003E-4</v>
      </c>
      <c r="O1385">
        <f t="shared" si="152"/>
        <v>2.6454499999999998E-4</v>
      </c>
      <c r="P1385">
        <f t="shared" si="153"/>
        <v>9.6558925000000007E-3</v>
      </c>
      <c r="Q1385" t="str">
        <f>VLOOKUP(VLOOKUP(C1385,Mapping!$A$1:$C$17,3,0),Mapping!$E$1:$F$6,2,0)</f>
        <v>Vùng 05</v>
      </c>
    </row>
    <row r="1386" spans="1:17" x14ac:dyDescent="0.3">
      <c r="A1386" s="33">
        <v>44561</v>
      </c>
      <c r="B1386">
        <v>3470</v>
      </c>
      <c r="C1386">
        <v>23</v>
      </c>
      <c r="D1386" s="38" t="s">
        <v>77</v>
      </c>
      <c r="E1386" s="2" t="s">
        <v>41</v>
      </c>
      <c r="F1386">
        <v>1065476</v>
      </c>
      <c r="G1386" s="44">
        <f t="shared" si="147"/>
        <v>44197</v>
      </c>
      <c r="H1386" s="50">
        <f t="shared" si="148"/>
        <v>365</v>
      </c>
      <c r="I1386" s="50">
        <f t="shared" si="149"/>
        <v>60502363.5</v>
      </c>
      <c r="J1386" s="46">
        <v>1657599</v>
      </c>
      <c r="K1386" s="2" t="s">
        <v>34</v>
      </c>
      <c r="L1386" s="52" t="str">
        <f t="shared" si="150"/>
        <v>20211231VND</v>
      </c>
      <c r="M1386">
        <f>VLOOKUP(L1386,Mapping!$H$1:$K$25,4,0)</f>
        <v>1</v>
      </c>
      <c r="N1386">
        <f t="shared" si="151"/>
        <v>1.0654760000000001E-3</v>
      </c>
      <c r="O1386">
        <f t="shared" si="152"/>
        <v>1.6575990000000001E-3</v>
      </c>
      <c r="P1386">
        <f t="shared" si="153"/>
        <v>6.0502363500000003E-2</v>
      </c>
      <c r="Q1386" t="str">
        <f>VLOOKUP(VLOOKUP(C1386,Mapping!$A$1:$C$17,3,0),Mapping!$E$1:$F$6,2,0)</f>
        <v>Vùng 02</v>
      </c>
    </row>
    <row r="1387" spans="1:17" x14ac:dyDescent="0.3">
      <c r="A1387" s="33">
        <v>44561</v>
      </c>
      <c r="B1387">
        <v>3470</v>
      </c>
      <c r="C1387">
        <v>34</v>
      </c>
      <c r="D1387" s="38" t="s">
        <v>77</v>
      </c>
      <c r="E1387" s="2" t="s">
        <v>41</v>
      </c>
      <c r="F1387">
        <v>345033</v>
      </c>
      <c r="G1387" s="44">
        <f t="shared" si="147"/>
        <v>44197</v>
      </c>
      <c r="H1387" s="50">
        <f t="shared" si="148"/>
        <v>365</v>
      </c>
      <c r="I1387" s="50">
        <f t="shared" si="149"/>
        <v>44506786</v>
      </c>
      <c r="J1387" s="46">
        <v>1219364</v>
      </c>
      <c r="K1387" s="2" t="s">
        <v>34</v>
      </c>
      <c r="L1387" s="52" t="str">
        <f t="shared" si="150"/>
        <v>20211231VND</v>
      </c>
      <c r="M1387">
        <f>VLOOKUP(L1387,Mapping!$H$1:$K$25,4,0)</f>
        <v>1</v>
      </c>
      <c r="N1387">
        <f t="shared" si="151"/>
        <v>3.4503300000000002E-4</v>
      </c>
      <c r="O1387">
        <f t="shared" si="152"/>
        <v>1.2193639999999999E-3</v>
      </c>
      <c r="P1387">
        <f t="shared" si="153"/>
        <v>4.4506786E-2</v>
      </c>
      <c r="Q1387" t="str">
        <f>VLOOKUP(VLOOKUP(C1387,Mapping!$A$1:$C$17,3,0),Mapping!$E$1:$F$6,2,0)</f>
        <v>Vùng 02</v>
      </c>
    </row>
    <row r="1388" spans="1:17" x14ac:dyDescent="0.3">
      <c r="A1388" s="33">
        <v>44561</v>
      </c>
      <c r="B1388">
        <v>3470</v>
      </c>
      <c r="C1388">
        <v>23</v>
      </c>
      <c r="D1388" s="38" t="s">
        <v>77</v>
      </c>
      <c r="E1388" s="2" t="s">
        <v>41</v>
      </c>
      <c r="F1388">
        <v>9671756</v>
      </c>
      <c r="G1388" s="44">
        <f t="shared" si="147"/>
        <v>44197</v>
      </c>
      <c r="H1388" s="50">
        <f t="shared" si="148"/>
        <v>365</v>
      </c>
      <c r="I1388" s="50">
        <f t="shared" si="149"/>
        <v>340849373.5</v>
      </c>
      <c r="J1388" s="46">
        <v>9338339</v>
      </c>
      <c r="K1388" s="2" t="s">
        <v>34</v>
      </c>
      <c r="L1388" s="52" t="str">
        <f t="shared" si="150"/>
        <v>20211231VND</v>
      </c>
      <c r="M1388">
        <f>VLOOKUP(L1388,Mapping!$H$1:$K$25,4,0)</f>
        <v>1</v>
      </c>
      <c r="N1388">
        <f t="shared" si="151"/>
        <v>9.6717560000000001E-3</v>
      </c>
      <c r="O1388">
        <f t="shared" si="152"/>
        <v>9.3383389999999993E-3</v>
      </c>
      <c r="P1388">
        <f t="shared" si="153"/>
        <v>0.3408493735</v>
      </c>
      <c r="Q1388" t="str">
        <f>VLOOKUP(VLOOKUP(C1388,Mapping!$A$1:$C$17,3,0),Mapping!$E$1:$F$6,2,0)</f>
        <v>Vùng 02</v>
      </c>
    </row>
    <row r="1389" spans="1:17" x14ac:dyDescent="0.3">
      <c r="A1389" s="33">
        <v>44561</v>
      </c>
      <c r="B1389">
        <v>3470</v>
      </c>
      <c r="C1389">
        <v>23</v>
      </c>
      <c r="D1389" s="38" t="s">
        <v>77</v>
      </c>
      <c r="E1389" s="2" t="s">
        <v>41</v>
      </c>
      <c r="F1389">
        <v>751473</v>
      </c>
      <c r="G1389" s="44">
        <f t="shared" si="147"/>
        <v>44197</v>
      </c>
      <c r="H1389" s="50">
        <f t="shared" si="148"/>
        <v>365</v>
      </c>
      <c r="I1389" s="50">
        <f t="shared" si="149"/>
        <v>36496240.5</v>
      </c>
      <c r="J1389" s="46">
        <v>999897</v>
      </c>
      <c r="K1389" s="2" t="s">
        <v>34</v>
      </c>
      <c r="L1389" s="52" t="str">
        <f t="shared" si="150"/>
        <v>20211231VND</v>
      </c>
      <c r="M1389">
        <f>VLOOKUP(L1389,Mapping!$H$1:$K$25,4,0)</f>
        <v>1</v>
      </c>
      <c r="N1389">
        <f t="shared" si="151"/>
        <v>7.5147300000000001E-4</v>
      </c>
      <c r="O1389">
        <f t="shared" si="152"/>
        <v>9.9989700000000003E-4</v>
      </c>
      <c r="P1389">
        <f t="shared" si="153"/>
        <v>3.6496240499999999E-2</v>
      </c>
      <c r="Q1389" t="str">
        <f>VLOOKUP(VLOOKUP(C1389,Mapping!$A$1:$C$17,3,0),Mapping!$E$1:$F$6,2,0)</f>
        <v>Vùng 02</v>
      </c>
    </row>
    <row r="1390" spans="1:17" x14ac:dyDescent="0.3">
      <c r="A1390" s="33">
        <v>44561</v>
      </c>
      <c r="B1390">
        <v>3470</v>
      </c>
      <c r="C1390">
        <v>45</v>
      </c>
      <c r="D1390" s="38" t="s">
        <v>77</v>
      </c>
      <c r="E1390" s="2" t="s">
        <v>41</v>
      </c>
      <c r="F1390">
        <v>2707266</v>
      </c>
      <c r="G1390" s="44">
        <f t="shared" si="147"/>
        <v>44197</v>
      </c>
      <c r="H1390" s="50">
        <f t="shared" si="148"/>
        <v>365</v>
      </c>
      <c r="I1390" s="50">
        <f t="shared" si="149"/>
        <v>215722446</v>
      </c>
      <c r="J1390" s="46">
        <v>5910204</v>
      </c>
      <c r="K1390" s="2" t="s">
        <v>34</v>
      </c>
      <c r="L1390" s="52" t="str">
        <f t="shared" si="150"/>
        <v>20211231VND</v>
      </c>
      <c r="M1390">
        <f>VLOOKUP(L1390,Mapping!$H$1:$K$25,4,0)</f>
        <v>1</v>
      </c>
      <c r="N1390">
        <f t="shared" si="151"/>
        <v>2.7072659999999998E-3</v>
      </c>
      <c r="O1390">
        <f t="shared" si="152"/>
        <v>5.9102039999999996E-3</v>
      </c>
      <c r="P1390">
        <f t="shared" si="153"/>
        <v>0.21572244600000001</v>
      </c>
      <c r="Q1390" t="str">
        <f>VLOOKUP(VLOOKUP(C1390,Mapping!$A$1:$C$17,3,0),Mapping!$E$1:$F$6,2,0)</f>
        <v>Vùng 02</v>
      </c>
    </row>
    <row r="1391" spans="1:17" x14ac:dyDescent="0.3">
      <c r="A1391" s="33">
        <v>44561</v>
      </c>
      <c r="B1391">
        <v>3471</v>
      </c>
      <c r="C1391">
        <v>40</v>
      </c>
      <c r="D1391" s="38" t="s">
        <v>77</v>
      </c>
      <c r="E1391" s="2" t="s">
        <v>41</v>
      </c>
      <c r="F1391">
        <v>687094</v>
      </c>
      <c r="G1391" s="44">
        <f t="shared" si="147"/>
        <v>44197</v>
      </c>
      <c r="H1391" s="50">
        <f t="shared" si="148"/>
        <v>365</v>
      </c>
      <c r="I1391" s="50">
        <f t="shared" si="149"/>
        <v>23393835.5</v>
      </c>
      <c r="J1391" s="46">
        <v>640927</v>
      </c>
      <c r="K1391" s="2" t="s">
        <v>34</v>
      </c>
      <c r="L1391" s="52" t="str">
        <f t="shared" si="150"/>
        <v>20211231VND</v>
      </c>
      <c r="M1391">
        <f>VLOOKUP(L1391,Mapping!$H$1:$K$25,4,0)</f>
        <v>1</v>
      </c>
      <c r="N1391">
        <f t="shared" si="151"/>
        <v>6.8709399999999996E-4</v>
      </c>
      <c r="O1391">
        <f t="shared" si="152"/>
        <v>6.4092700000000001E-4</v>
      </c>
      <c r="P1391">
        <f t="shared" si="153"/>
        <v>2.3393835500000001E-2</v>
      </c>
      <c r="Q1391" t="str">
        <f>VLOOKUP(VLOOKUP(C1391,Mapping!$A$1:$C$17,3,0),Mapping!$E$1:$F$6,2,0)</f>
        <v>Vùng 01</v>
      </c>
    </row>
    <row r="1392" spans="1:17" x14ac:dyDescent="0.3">
      <c r="A1392" s="33">
        <v>44561</v>
      </c>
      <c r="B1392">
        <v>3472</v>
      </c>
      <c r="C1392">
        <v>25</v>
      </c>
      <c r="D1392" s="38" t="s">
        <v>77</v>
      </c>
      <c r="E1392" s="2" t="s">
        <v>41</v>
      </c>
      <c r="F1392">
        <v>1760407</v>
      </c>
      <c r="G1392" s="44">
        <f t="shared" si="147"/>
        <v>44197</v>
      </c>
      <c r="H1392" s="50">
        <f t="shared" si="148"/>
        <v>365</v>
      </c>
      <c r="I1392" s="50">
        <f t="shared" si="149"/>
        <v>10855903</v>
      </c>
      <c r="J1392" s="46">
        <v>297422</v>
      </c>
      <c r="K1392" s="2" t="s">
        <v>34</v>
      </c>
      <c r="L1392" s="52" t="str">
        <f t="shared" si="150"/>
        <v>20211231VND</v>
      </c>
      <c r="M1392">
        <f>VLOOKUP(L1392,Mapping!$H$1:$K$25,4,0)</f>
        <v>1</v>
      </c>
      <c r="N1392">
        <f t="shared" si="151"/>
        <v>1.7604070000000001E-3</v>
      </c>
      <c r="O1392">
        <f t="shared" si="152"/>
        <v>2.9742199999999999E-4</v>
      </c>
      <c r="P1392">
        <f t="shared" si="153"/>
        <v>1.0855903E-2</v>
      </c>
      <c r="Q1392" t="str">
        <f>VLOOKUP(VLOOKUP(C1392,Mapping!$A$1:$C$17,3,0),Mapping!$E$1:$F$6,2,0)</f>
        <v>Vùng 01</v>
      </c>
    </row>
    <row r="1393" spans="1:17" x14ac:dyDescent="0.3">
      <c r="A1393" s="33">
        <v>44561</v>
      </c>
      <c r="B1393">
        <v>3473</v>
      </c>
      <c r="C1393">
        <v>25</v>
      </c>
      <c r="D1393" s="38" t="s">
        <v>77</v>
      </c>
      <c r="E1393" s="2" t="s">
        <v>41</v>
      </c>
      <c r="F1393">
        <v>1271386</v>
      </c>
      <c r="G1393" s="44">
        <f t="shared" si="147"/>
        <v>44197</v>
      </c>
      <c r="H1393" s="50">
        <f t="shared" si="148"/>
        <v>365</v>
      </c>
      <c r="I1393" s="50">
        <f t="shared" si="149"/>
        <v>54435516</v>
      </c>
      <c r="J1393" s="46">
        <v>1491384</v>
      </c>
      <c r="K1393" s="2" t="s">
        <v>34</v>
      </c>
      <c r="L1393" s="52" t="str">
        <f t="shared" si="150"/>
        <v>20211231VND</v>
      </c>
      <c r="M1393">
        <f>VLOOKUP(L1393,Mapping!$H$1:$K$25,4,0)</f>
        <v>1</v>
      </c>
      <c r="N1393">
        <f t="shared" si="151"/>
        <v>1.271386E-3</v>
      </c>
      <c r="O1393">
        <f t="shared" si="152"/>
        <v>1.4913839999999999E-3</v>
      </c>
      <c r="P1393">
        <f t="shared" si="153"/>
        <v>5.4435516000000003E-2</v>
      </c>
      <c r="Q1393" t="str">
        <f>VLOOKUP(VLOOKUP(C1393,Mapping!$A$1:$C$17,3,0),Mapping!$E$1:$F$6,2,0)</f>
        <v>Vùng 01</v>
      </c>
    </row>
    <row r="1394" spans="1:17" x14ac:dyDescent="0.3">
      <c r="A1394" s="33">
        <v>44561</v>
      </c>
      <c r="B1394">
        <v>3473</v>
      </c>
      <c r="C1394">
        <v>16</v>
      </c>
      <c r="D1394" s="38" t="s">
        <v>77</v>
      </c>
      <c r="E1394" s="2" t="s">
        <v>41</v>
      </c>
      <c r="F1394">
        <v>1649641</v>
      </c>
      <c r="G1394" s="44">
        <f t="shared" si="147"/>
        <v>44197</v>
      </c>
      <c r="H1394" s="50">
        <f t="shared" si="148"/>
        <v>365</v>
      </c>
      <c r="I1394" s="50">
        <f t="shared" si="149"/>
        <v>6032355</v>
      </c>
      <c r="J1394" s="46">
        <v>165270</v>
      </c>
      <c r="K1394" s="2" t="s">
        <v>34</v>
      </c>
      <c r="L1394" s="52" t="str">
        <f t="shared" si="150"/>
        <v>20211231VND</v>
      </c>
      <c r="M1394">
        <f>VLOOKUP(L1394,Mapping!$H$1:$K$25,4,0)</f>
        <v>1</v>
      </c>
      <c r="N1394">
        <f t="shared" si="151"/>
        <v>1.6496410000000001E-3</v>
      </c>
      <c r="O1394">
        <f t="shared" si="152"/>
        <v>1.6526999999999999E-4</v>
      </c>
      <c r="P1394">
        <f t="shared" si="153"/>
        <v>6.0323549999999997E-3</v>
      </c>
      <c r="Q1394" t="str">
        <f>VLOOKUP(VLOOKUP(C1394,Mapping!$A$1:$C$17,3,0),Mapping!$E$1:$F$6,2,0)</f>
        <v>Vùng 01</v>
      </c>
    </row>
    <row r="1395" spans="1:17" x14ac:dyDescent="0.3">
      <c r="A1395" s="33">
        <v>44561</v>
      </c>
      <c r="B1395">
        <v>3473</v>
      </c>
      <c r="C1395">
        <v>16</v>
      </c>
      <c r="D1395" s="38" t="s">
        <v>77</v>
      </c>
      <c r="E1395" s="2" t="s">
        <v>41</v>
      </c>
      <c r="F1395">
        <v>711956</v>
      </c>
      <c r="G1395" s="44">
        <f t="shared" si="147"/>
        <v>44197</v>
      </c>
      <c r="H1395" s="50">
        <f t="shared" si="148"/>
        <v>365</v>
      </c>
      <c r="I1395" s="50">
        <f t="shared" si="149"/>
        <v>37271573.5</v>
      </c>
      <c r="J1395" s="46">
        <v>1021139</v>
      </c>
      <c r="K1395" s="2" t="s">
        <v>34</v>
      </c>
      <c r="L1395" s="52" t="str">
        <f t="shared" si="150"/>
        <v>20211231VND</v>
      </c>
      <c r="M1395">
        <f>VLOOKUP(L1395,Mapping!$H$1:$K$25,4,0)</f>
        <v>1</v>
      </c>
      <c r="N1395">
        <f t="shared" si="151"/>
        <v>7.1195600000000003E-4</v>
      </c>
      <c r="O1395">
        <f t="shared" si="152"/>
        <v>1.0211389999999999E-3</v>
      </c>
      <c r="P1395">
        <f t="shared" si="153"/>
        <v>3.7271573500000002E-2</v>
      </c>
      <c r="Q1395" t="str">
        <f>VLOOKUP(VLOOKUP(C1395,Mapping!$A$1:$C$17,3,0),Mapping!$E$1:$F$6,2,0)</f>
        <v>Vùng 01</v>
      </c>
    </row>
    <row r="1396" spans="1:17" x14ac:dyDescent="0.3">
      <c r="A1396" s="33">
        <v>44561</v>
      </c>
      <c r="B1396">
        <v>3474</v>
      </c>
      <c r="C1396">
        <v>20</v>
      </c>
      <c r="D1396" s="38" t="s">
        <v>77</v>
      </c>
      <c r="E1396" s="2" t="s">
        <v>41</v>
      </c>
      <c r="F1396">
        <v>864001</v>
      </c>
      <c r="G1396" s="44">
        <f t="shared" si="147"/>
        <v>44197</v>
      </c>
      <c r="H1396" s="50">
        <f t="shared" si="148"/>
        <v>365</v>
      </c>
      <c r="I1396" s="50">
        <f t="shared" si="149"/>
        <v>39412919</v>
      </c>
      <c r="J1396" s="46">
        <v>1079806</v>
      </c>
      <c r="K1396" s="2" t="s">
        <v>34</v>
      </c>
      <c r="L1396" s="52" t="str">
        <f t="shared" si="150"/>
        <v>20211231VND</v>
      </c>
      <c r="M1396">
        <f>VLOOKUP(L1396,Mapping!$H$1:$K$25,4,0)</f>
        <v>1</v>
      </c>
      <c r="N1396">
        <f t="shared" si="151"/>
        <v>8.6400099999999998E-4</v>
      </c>
      <c r="O1396">
        <f t="shared" si="152"/>
        <v>1.079806E-3</v>
      </c>
      <c r="P1396">
        <f t="shared" si="153"/>
        <v>3.9412918999999998E-2</v>
      </c>
      <c r="Q1396" t="str">
        <f>VLOOKUP(VLOOKUP(C1396,Mapping!$A$1:$C$17,3,0),Mapping!$E$1:$F$6,2,0)</f>
        <v>Vùng 02</v>
      </c>
    </row>
    <row r="1397" spans="1:17" x14ac:dyDescent="0.3">
      <c r="A1397" s="33">
        <v>44561</v>
      </c>
      <c r="B1397">
        <v>3475</v>
      </c>
      <c r="C1397">
        <v>11</v>
      </c>
      <c r="D1397" s="38" t="s">
        <v>77</v>
      </c>
      <c r="E1397" s="2" t="s">
        <v>41</v>
      </c>
      <c r="F1397">
        <v>592996</v>
      </c>
      <c r="G1397" s="44">
        <f t="shared" si="147"/>
        <v>44197</v>
      </c>
      <c r="H1397" s="50">
        <f t="shared" si="148"/>
        <v>365</v>
      </c>
      <c r="I1397" s="50">
        <f t="shared" si="149"/>
        <v>37594233.5</v>
      </c>
      <c r="J1397" s="46">
        <v>1029979</v>
      </c>
      <c r="K1397" s="2" t="s">
        <v>34</v>
      </c>
      <c r="L1397" s="52" t="str">
        <f t="shared" si="150"/>
        <v>20211231VND</v>
      </c>
      <c r="M1397">
        <f>VLOOKUP(L1397,Mapping!$H$1:$K$25,4,0)</f>
        <v>1</v>
      </c>
      <c r="N1397">
        <f t="shared" si="151"/>
        <v>5.9299600000000004E-4</v>
      </c>
      <c r="O1397">
        <f t="shared" si="152"/>
        <v>1.0299790000000001E-3</v>
      </c>
      <c r="P1397">
        <f t="shared" si="153"/>
        <v>3.7594233499999997E-2</v>
      </c>
      <c r="Q1397" t="str">
        <f>VLOOKUP(VLOOKUP(C1397,Mapping!$A$1:$C$17,3,0),Mapping!$E$1:$F$6,2,0)</f>
        <v>Vùng 01</v>
      </c>
    </row>
    <row r="1398" spans="1:17" x14ac:dyDescent="0.3">
      <c r="A1398" s="33">
        <v>44561</v>
      </c>
      <c r="B1398">
        <v>3482</v>
      </c>
      <c r="C1398">
        <v>20</v>
      </c>
      <c r="D1398" s="38" t="s">
        <v>77</v>
      </c>
      <c r="E1398" s="2" t="s">
        <v>41</v>
      </c>
      <c r="F1398">
        <v>850997</v>
      </c>
      <c r="G1398" s="44">
        <f t="shared" si="147"/>
        <v>44197</v>
      </c>
      <c r="H1398" s="50">
        <f t="shared" si="148"/>
        <v>365</v>
      </c>
      <c r="I1398" s="50">
        <f t="shared" si="149"/>
        <v>64035417.5</v>
      </c>
      <c r="J1398" s="46">
        <v>1754395</v>
      </c>
      <c r="K1398" s="2" t="s">
        <v>34</v>
      </c>
      <c r="L1398" s="52" t="str">
        <f t="shared" si="150"/>
        <v>20211231VND</v>
      </c>
      <c r="M1398">
        <f>VLOOKUP(L1398,Mapping!$H$1:$K$25,4,0)</f>
        <v>1</v>
      </c>
      <c r="N1398">
        <f t="shared" si="151"/>
        <v>8.5099700000000004E-4</v>
      </c>
      <c r="O1398">
        <f t="shared" si="152"/>
        <v>1.754395E-3</v>
      </c>
      <c r="P1398">
        <f t="shared" si="153"/>
        <v>6.4035417499999997E-2</v>
      </c>
      <c r="Q1398" t="str">
        <f>VLOOKUP(VLOOKUP(C1398,Mapping!$A$1:$C$17,3,0),Mapping!$E$1:$F$6,2,0)</f>
        <v>Vùng 02</v>
      </c>
    </row>
    <row r="1399" spans="1:17" x14ac:dyDescent="0.3">
      <c r="A1399" s="33">
        <v>44561</v>
      </c>
      <c r="B1399">
        <v>3482</v>
      </c>
      <c r="C1399">
        <v>34</v>
      </c>
      <c r="D1399" s="38" t="s">
        <v>77</v>
      </c>
      <c r="E1399" s="2" t="s">
        <v>41</v>
      </c>
      <c r="F1399">
        <v>1954701</v>
      </c>
      <c r="G1399" s="44">
        <f t="shared" si="147"/>
        <v>44197</v>
      </c>
      <c r="H1399" s="50">
        <f t="shared" si="148"/>
        <v>365</v>
      </c>
      <c r="I1399" s="50">
        <f t="shared" si="149"/>
        <v>411133673260.92596</v>
      </c>
      <c r="J1399" s="46">
        <v>511119</v>
      </c>
      <c r="K1399" s="2" t="s">
        <v>35</v>
      </c>
      <c r="L1399" s="52" t="str">
        <f t="shared" si="150"/>
        <v>20211231USD</v>
      </c>
      <c r="M1399">
        <f>VLOOKUP(L1399,Mapping!$H$1:$K$25,4,0)</f>
        <v>22037.795999999998</v>
      </c>
      <c r="N1399">
        <f t="shared" si="151"/>
        <v>43.077301878995996</v>
      </c>
      <c r="O1399">
        <f t="shared" si="152"/>
        <v>11.263936253723999</v>
      </c>
      <c r="P1399">
        <f t="shared" si="153"/>
        <v>411.13367326092595</v>
      </c>
      <c r="Q1399" t="str">
        <f>VLOOKUP(VLOOKUP(C1399,Mapping!$A$1:$C$17,3,0),Mapping!$E$1:$F$6,2,0)</f>
        <v>Vùng 02</v>
      </c>
    </row>
    <row r="1400" spans="1:17" x14ac:dyDescent="0.3">
      <c r="A1400" s="33">
        <v>44561</v>
      </c>
      <c r="B1400">
        <v>3482</v>
      </c>
      <c r="C1400">
        <v>24</v>
      </c>
      <c r="D1400" s="38" t="s">
        <v>77</v>
      </c>
      <c r="E1400" s="2" t="s">
        <v>41</v>
      </c>
      <c r="F1400">
        <v>3601488</v>
      </c>
      <c r="G1400" s="44">
        <f t="shared" si="147"/>
        <v>44197</v>
      </c>
      <c r="H1400" s="50">
        <f t="shared" si="148"/>
        <v>365</v>
      </c>
      <c r="I1400" s="50">
        <f t="shared" si="149"/>
        <v>137471738.5</v>
      </c>
      <c r="J1400" s="46">
        <v>3766349</v>
      </c>
      <c r="K1400" s="2" t="s">
        <v>34</v>
      </c>
      <c r="L1400" s="52" t="str">
        <f t="shared" si="150"/>
        <v>20211231VND</v>
      </c>
      <c r="M1400">
        <f>VLOOKUP(L1400,Mapping!$H$1:$K$25,4,0)</f>
        <v>1</v>
      </c>
      <c r="N1400">
        <f t="shared" si="151"/>
        <v>3.6014879999999999E-3</v>
      </c>
      <c r="O1400">
        <f t="shared" si="152"/>
        <v>3.766349E-3</v>
      </c>
      <c r="P1400">
        <f t="shared" si="153"/>
        <v>0.1374717385</v>
      </c>
      <c r="Q1400" t="str">
        <f>VLOOKUP(VLOOKUP(C1400,Mapping!$A$1:$C$17,3,0),Mapping!$E$1:$F$6,2,0)</f>
        <v>Vùng 04</v>
      </c>
    </row>
    <row r="1401" spans="1:17" x14ac:dyDescent="0.3">
      <c r="A1401" s="33">
        <v>44561</v>
      </c>
      <c r="B1401">
        <v>3482</v>
      </c>
      <c r="C1401">
        <v>34</v>
      </c>
      <c r="D1401" s="38" t="s">
        <v>77</v>
      </c>
      <c r="E1401" s="2" t="s">
        <v>43</v>
      </c>
      <c r="F1401">
        <v>629098</v>
      </c>
      <c r="G1401" s="44">
        <f t="shared" si="147"/>
        <v>44197</v>
      </c>
      <c r="H1401" s="50">
        <f t="shared" si="148"/>
        <v>365</v>
      </c>
      <c r="I1401" s="50">
        <f t="shared" si="149"/>
        <v>32048240.999999996</v>
      </c>
      <c r="J1401" s="46">
        <v>878034</v>
      </c>
      <c r="K1401" s="2" t="s">
        <v>34</v>
      </c>
      <c r="L1401" s="52" t="str">
        <f t="shared" si="150"/>
        <v>20211231VND</v>
      </c>
      <c r="M1401">
        <f>VLOOKUP(L1401,Mapping!$H$1:$K$25,4,0)</f>
        <v>1</v>
      </c>
      <c r="N1401">
        <f t="shared" si="151"/>
        <v>6.2909800000000003E-4</v>
      </c>
      <c r="O1401">
        <f t="shared" si="152"/>
        <v>8.7803399999999998E-4</v>
      </c>
      <c r="P1401">
        <f t="shared" si="153"/>
        <v>3.2048240999999998E-2</v>
      </c>
      <c r="Q1401" t="str">
        <f>VLOOKUP(VLOOKUP(C1401,Mapping!$A$1:$C$17,3,0),Mapping!$E$1:$F$6,2,0)</f>
        <v>Vùng 02</v>
      </c>
    </row>
    <row r="1402" spans="1:17" x14ac:dyDescent="0.3">
      <c r="A1402" s="33">
        <v>44561</v>
      </c>
      <c r="B1402">
        <v>3482</v>
      </c>
      <c r="C1402">
        <v>45</v>
      </c>
      <c r="D1402" s="38" t="s">
        <v>77</v>
      </c>
      <c r="E1402" s="2" t="s">
        <v>43</v>
      </c>
      <c r="F1402">
        <v>6800523</v>
      </c>
      <c r="G1402" s="44">
        <f t="shared" si="147"/>
        <v>44197</v>
      </c>
      <c r="H1402" s="50">
        <f t="shared" si="148"/>
        <v>365</v>
      </c>
      <c r="I1402" s="50">
        <f t="shared" si="149"/>
        <v>361903851</v>
      </c>
      <c r="J1402" s="46">
        <v>9915174</v>
      </c>
      <c r="K1402" s="2" t="s">
        <v>34</v>
      </c>
      <c r="L1402" s="52" t="str">
        <f t="shared" si="150"/>
        <v>20211231VND</v>
      </c>
      <c r="M1402">
        <f>VLOOKUP(L1402,Mapping!$H$1:$K$25,4,0)</f>
        <v>1</v>
      </c>
      <c r="N1402">
        <f t="shared" si="151"/>
        <v>6.8005230000000002E-3</v>
      </c>
      <c r="O1402">
        <f t="shared" si="152"/>
        <v>9.9151740000000006E-3</v>
      </c>
      <c r="P1402">
        <f t="shared" si="153"/>
        <v>0.361903851</v>
      </c>
      <c r="Q1402" t="str">
        <f>VLOOKUP(VLOOKUP(C1402,Mapping!$A$1:$C$17,3,0),Mapping!$E$1:$F$6,2,0)</f>
        <v>Vùng 02</v>
      </c>
    </row>
    <row r="1403" spans="1:17" x14ac:dyDescent="0.3">
      <c r="A1403" s="33">
        <v>44561</v>
      </c>
      <c r="B1403">
        <v>3482</v>
      </c>
      <c r="C1403">
        <v>45</v>
      </c>
      <c r="D1403" s="38" t="s">
        <v>77</v>
      </c>
      <c r="E1403" s="2" t="s">
        <v>43</v>
      </c>
      <c r="F1403">
        <v>93428</v>
      </c>
      <c r="G1403" s="44">
        <f t="shared" si="147"/>
        <v>44197</v>
      </c>
      <c r="H1403" s="50">
        <f t="shared" si="148"/>
        <v>365</v>
      </c>
      <c r="I1403" s="50">
        <f t="shared" si="149"/>
        <v>54047849.499999993</v>
      </c>
      <c r="J1403" s="46">
        <v>1480763</v>
      </c>
      <c r="K1403" s="2" t="s">
        <v>34</v>
      </c>
      <c r="L1403" s="52" t="str">
        <f t="shared" si="150"/>
        <v>20211231VND</v>
      </c>
      <c r="M1403">
        <f>VLOOKUP(L1403,Mapping!$H$1:$K$25,4,0)</f>
        <v>1</v>
      </c>
      <c r="N1403">
        <f t="shared" si="151"/>
        <v>9.3428000000000001E-5</v>
      </c>
      <c r="O1403">
        <f t="shared" si="152"/>
        <v>1.480763E-3</v>
      </c>
      <c r="P1403">
        <f t="shared" si="153"/>
        <v>5.4047849499999995E-2</v>
      </c>
      <c r="Q1403" t="str">
        <f>VLOOKUP(VLOOKUP(C1403,Mapping!$A$1:$C$17,3,0),Mapping!$E$1:$F$6,2,0)</f>
        <v>Vùng 02</v>
      </c>
    </row>
    <row r="1404" spans="1:17" x14ac:dyDescent="0.3">
      <c r="A1404" s="33">
        <v>44561</v>
      </c>
      <c r="B1404">
        <v>3482</v>
      </c>
      <c r="C1404">
        <v>34</v>
      </c>
      <c r="D1404" s="38" t="s">
        <v>77</v>
      </c>
      <c r="E1404" s="2" t="s">
        <v>43</v>
      </c>
      <c r="F1404">
        <v>1857602</v>
      </c>
      <c r="G1404" s="44">
        <f t="shared" si="147"/>
        <v>44197</v>
      </c>
      <c r="H1404" s="50">
        <f t="shared" si="148"/>
        <v>365</v>
      </c>
      <c r="I1404" s="50">
        <f t="shared" si="149"/>
        <v>43568663</v>
      </c>
      <c r="J1404" s="46">
        <v>1193662</v>
      </c>
      <c r="K1404" s="2" t="s">
        <v>34</v>
      </c>
      <c r="L1404" s="52" t="str">
        <f t="shared" si="150"/>
        <v>20211231VND</v>
      </c>
      <c r="M1404">
        <f>VLOOKUP(L1404,Mapping!$H$1:$K$25,4,0)</f>
        <v>1</v>
      </c>
      <c r="N1404">
        <f t="shared" si="151"/>
        <v>1.8576020000000001E-3</v>
      </c>
      <c r="O1404">
        <f t="shared" si="152"/>
        <v>1.1936620000000001E-3</v>
      </c>
      <c r="P1404">
        <f t="shared" si="153"/>
        <v>4.3568663000000001E-2</v>
      </c>
      <c r="Q1404" t="str">
        <f>VLOOKUP(VLOOKUP(C1404,Mapping!$A$1:$C$17,3,0),Mapping!$E$1:$F$6,2,0)</f>
        <v>Vùng 02</v>
      </c>
    </row>
    <row r="1405" spans="1:17" x14ac:dyDescent="0.3">
      <c r="A1405" s="33">
        <v>44561</v>
      </c>
      <c r="B1405">
        <v>3482</v>
      </c>
      <c r="C1405">
        <v>34</v>
      </c>
      <c r="D1405" s="38" t="s">
        <v>77</v>
      </c>
      <c r="E1405" s="2" t="s">
        <v>43</v>
      </c>
      <c r="F1405">
        <v>765346</v>
      </c>
      <c r="G1405" s="44">
        <f t="shared" si="147"/>
        <v>44197</v>
      </c>
      <c r="H1405" s="50">
        <f t="shared" si="148"/>
        <v>365</v>
      </c>
      <c r="I1405" s="50">
        <f t="shared" si="149"/>
        <v>59932598.5</v>
      </c>
      <c r="J1405" s="46">
        <v>1641989</v>
      </c>
      <c r="K1405" s="2" t="s">
        <v>34</v>
      </c>
      <c r="L1405" s="52" t="str">
        <f t="shared" si="150"/>
        <v>20211231VND</v>
      </c>
      <c r="M1405">
        <f>VLOOKUP(L1405,Mapping!$H$1:$K$25,4,0)</f>
        <v>1</v>
      </c>
      <c r="N1405">
        <f t="shared" si="151"/>
        <v>7.6534599999999997E-4</v>
      </c>
      <c r="O1405">
        <f t="shared" si="152"/>
        <v>1.6419889999999999E-3</v>
      </c>
      <c r="P1405">
        <f t="shared" si="153"/>
        <v>5.9932598500000003E-2</v>
      </c>
      <c r="Q1405" t="str">
        <f>VLOOKUP(VLOOKUP(C1405,Mapping!$A$1:$C$17,3,0),Mapping!$E$1:$F$6,2,0)</f>
        <v>Vùng 02</v>
      </c>
    </row>
    <row r="1406" spans="1:17" x14ac:dyDescent="0.3">
      <c r="A1406" s="33">
        <v>44561</v>
      </c>
      <c r="B1406">
        <v>3482</v>
      </c>
      <c r="C1406">
        <v>34</v>
      </c>
      <c r="D1406" s="38" t="s">
        <v>77</v>
      </c>
      <c r="E1406" s="2" t="s">
        <v>41</v>
      </c>
      <c r="F1406">
        <v>8370995</v>
      </c>
      <c r="G1406" s="44">
        <f t="shared" si="147"/>
        <v>44197</v>
      </c>
      <c r="H1406" s="50">
        <f t="shared" si="148"/>
        <v>365</v>
      </c>
      <c r="I1406" s="50">
        <f t="shared" si="149"/>
        <v>241601785.49999997</v>
      </c>
      <c r="J1406" s="46">
        <v>6619227</v>
      </c>
      <c r="K1406" s="2" t="s">
        <v>34</v>
      </c>
      <c r="L1406" s="52" t="str">
        <f t="shared" si="150"/>
        <v>20211231VND</v>
      </c>
      <c r="M1406">
        <f>VLOOKUP(L1406,Mapping!$H$1:$K$25,4,0)</f>
        <v>1</v>
      </c>
      <c r="N1406">
        <f t="shared" si="151"/>
        <v>8.3709950000000009E-3</v>
      </c>
      <c r="O1406">
        <f t="shared" si="152"/>
        <v>6.6192270000000001E-3</v>
      </c>
      <c r="P1406">
        <f t="shared" si="153"/>
        <v>0.24160178549999997</v>
      </c>
      <c r="Q1406" t="str">
        <f>VLOOKUP(VLOOKUP(C1406,Mapping!$A$1:$C$17,3,0),Mapping!$E$1:$F$6,2,0)</f>
        <v>Vùng 02</v>
      </c>
    </row>
    <row r="1407" spans="1:17" x14ac:dyDescent="0.3">
      <c r="A1407" s="33">
        <v>44561</v>
      </c>
      <c r="B1407">
        <v>3482</v>
      </c>
      <c r="C1407">
        <v>20</v>
      </c>
      <c r="D1407" s="38" t="s">
        <v>77</v>
      </c>
      <c r="E1407" s="2" t="s">
        <v>41</v>
      </c>
      <c r="F1407">
        <v>4031</v>
      </c>
      <c r="G1407" s="44">
        <f t="shared" si="147"/>
        <v>44197</v>
      </c>
      <c r="H1407" s="50">
        <f t="shared" si="148"/>
        <v>365</v>
      </c>
      <c r="I1407" s="50">
        <f t="shared" si="149"/>
        <v>62124423.5</v>
      </c>
      <c r="J1407" s="46">
        <v>1702039</v>
      </c>
      <c r="K1407" s="2" t="s">
        <v>34</v>
      </c>
      <c r="L1407" s="52" t="str">
        <f t="shared" si="150"/>
        <v>20211231VND</v>
      </c>
      <c r="M1407">
        <f>VLOOKUP(L1407,Mapping!$H$1:$K$25,4,0)</f>
        <v>1</v>
      </c>
      <c r="N1407">
        <f t="shared" si="151"/>
        <v>4.031E-6</v>
      </c>
      <c r="O1407">
        <f t="shared" si="152"/>
        <v>1.702039E-3</v>
      </c>
      <c r="P1407">
        <f t="shared" si="153"/>
        <v>6.2124423499999998E-2</v>
      </c>
      <c r="Q1407" t="str">
        <f>VLOOKUP(VLOOKUP(C1407,Mapping!$A$1:$C$17,3,0),Mapping!$E$1:$F$6,2,0)</f>
        <v>Vùng 02</v>
      </c>
    </row>
    <row r="1408" spans="1:17" x14ac:dyDescent="0.3">
      <c r="A1408" s="33">
        <v>44561</v>
      </c>
      <c r="B1408">
        <v>3482</v>
      </c>
      <c r="C1408">
        <v>34</v>
      </c>
      <c r="D1408" s="38" t="s">
        <v>77</v>
      </c>
      <c r="E1408" s="2" t="s">
        <v>41</v>
      </c>
      <c r="F1408">
        <v>7795921</v>
      </c>
      <c r="G1408" s="44">
        <f t="shared" si="147"/>
        <v>44197</v>
      </c>
      <c r="H1408" s="50">
        <f t="shared" si="148"/>
        <v>365</v>
      </c>
      <c r="I1408" s="50">
        <f t="shared" si="149"/>
        <v>306287304.5</v>
      </c>
      <c r="J1408" s="46">
        <v>8391433</v>
      </c>
      <c r="K1408" s="2" t="s">
        <v>34</v>
      </c>
      <c r="L1408" s="52" t="str">
        <f t="shared" si="150"/>
        <v>20211231VND</v>
      </c>
      <c r="M1408">
        <f>VLOOKUP(L1408,Mapping!$H$1:$K$25,4,0)</f>
        <v>1</v>
      </c>
      <c r="N1408">
        <f t="shared" si="151"/>
        <v>7.7959209999999999E-3</v>
      </c>
      <c r="O1408">
        <f t="shared" si="152"/>
        <v>8.3914330000000002E-3</v>
      </c>
      <c r="P1408">
        <f t="shared" si="153"/>
        <v>0.30628730450000002</v>
      </c>
      <c r="Q1408" t="str">
        <f>VLOOKUP(VLOOKUP(C1408,Mapping!$A$1:$C$17,3,0),Mapping!$E$1:$F$6,2,0)</f>
        <v>Vùng 02</v>
      </c>
    </row>
    <row r="1409" spans="1:17" x14ac:dyDescent="0.3">
      <c r="A1409" s="33">
        <v>44561</v>
      </c>
      <c r="B1409">
        <v>3482</v>
      </c>
      <c r="C1409">
        <v>45</v>
      </c>
      <c r="D1409" s="38" t="s">
        <v>77</v>
      </c>
      <c r="E1409" s="2" t="s">
        <v>43</v>
      </c>
      <c r="F1409">
        <v>1261102</v>
      </c>
      <c r="G1409" s="44">
        <f t="shared" si="147"/>
        <v>44197</v>
      </c>
      <c r="H1409" s="50">
        <f t="shared" si="148"/>
        <v>365</v>
      </c>
      <c r="I1409" s="50">
        <f t="shared" si="149"/>
        <v>28573185.5</v>
      </c>
      <c r="J1409" s="46">
        <v>782827</v>
      </c>
      <c r="K1409" s="2" t="s">
        <v>34</v>
      </c>
      <c r="L1409" s="52" t="str">
        <f t="shared" si="150"/>
        <v>20211231VND</v>
      </c>
      <c r="M1409">
        <f>VLOOKUP(L1409,Mapping!$H$1:$K$25,4,0)</f>
        <v>1</v>
      </c>
      <c r="N1409">
        <f t="shared" si="151"/>
        <v>1.2611020000000001E-3</v>
      </c>
      <c r="O1409">
        <f t="shared" si="152"/>
        <v>7.8282700000000005E-4</v>
      </c>
      <c r="P1409">
        <f t="shared" si="153"/>
        <v>2.8573185500000001E-2</v>
      </c>
      <c r="Q1409" t="str">
        <f>VLOOKUP(VLOOKUP(C1409,Mapping!$A$1:$C$17,3,0),Mapping!$E$1:$F$6,2,0)</f>
        <v>Vùng 02</v>
      </c>
    </row>
    <row r="1410" spans="1:17" x14ac:dyDescent="0.3">
      <c r="A1410" s="33">
        <v>44561</v>
      </c>
      <c r="B1410">
        <v>3482</v>
      </c>
      <c r="C1410">
        <v>45</v>
      </c>
      <c r="D1410" s="38" t="s">
        <v>77</v>
      </c>
      <c r="E1410" s="2" t="s">
        <v>45</v>
      </c>
      <c r="F1410">
        <v>6268354</v>
      </c>
      <c r="G1410" s="44">
        <f t="shared" ref="G1410:G1473" si="154">DATE(YEAR(A1410),1,1)</f>
        <v>44197</v>
      </c>
      <c r="H1410" s="50">
        <f t="shared" ref="H1410:H1473" si="155">DATEDIF(G1410,A1410,"D")+1</f>
        <v>365</v>
      </c>
      <c r="I1410" s="50">
        <f t="shared" si="149"/>
        <v>342336456.5</v>
      </c>
      <c r="J1410" s="46">
        <v>9379081</v>
      </c>
      <c r="K1410" s="2" t="s">
        <v>34</v>
      </c>
      <c r="L1410" s="52" t="str">
        <f t="shared" si="150"/>
        <v>20211231VND</v>
      </c>
      <c r="M1410">
        <f>VLOOKUP(L1410,Mapping!$H$1:$K$25,4,0)</f>
        <v>1</v>
      </c>
      <c r="N1410">
        <f t="shared" si="151"/>
        <v>6.2683540000000003E-3</v>
      </c>
      <c r="O1410">
        <f t="shared" si="152"/>
        <v>9.3790809999999992E-3</v>
      </c>
      <c r="P1410">
        <f t="shared" si="153"/>
        <v>0.3423364565</v>
      </c>
      <c r="Q1410" t="str">
        <f>VLOOKUP(VLOOKUP(C1410,Mapping!$A$1:$C$17,3,0),Mapping!$E$1:$F$6,2,0)</f>
        <v>Vùng 02</v>
      </c>
    </row>
    <row r="1411" spans="1:17" x14ac:dyDescent="0.3">
      <c r="A1411" s="33">
        <v>44561</v>
      </c>
      <c r="B1411">
        <v>3482</v>
      </c>
      <c r="C1411">
        <v>45</v>
      </c>
      <c r="D1411" s="38" t="s">
        <v>77</v>
      </c>
      <c r="E1411" s="2" t="s">
        <v>41</v>
      </c>
      <c r="F1411">
        <v>8344758</v>
      </c>
      <c r="G1411" s="44">
        <f t="shared" si="154"/>
        <v>44197</v>
      </c>
      <c r="H1411" s="50">
        <f t="shared" si="155"/>
        <v>365</v>
      </c>
      <c r="I1411" s="50">
        <f t="shared" ref="I1411:I1474" si="156">H1411*(J1411/10)*M1411</f>
        <v>245847356</v>
      </c>
      <c r="J1411" s="46">
        <v>6735544</v>
      </c>
      <c r="K1411" s="2" t="s">
        <v>34</v>
      </c>
      <c r="L1411" s="52" t="str">
        <f t="shared" ref="L1411:L1474" si="157">CONCATENATE(TEXT(A1411,"YYYYMMDD"),K1411)</f>
        <v>20211231VND</v>
      </c>
      <c r="M1411">
        <f>VLOOKUP(L1411,Mapping!$H$1:$K$25,4,0)</f>
        <v>1</v>
      </c>
      <c r="N1411">
        <f t="shared" ref="N1411:N1474" si="158">F1411*M1411/10^9</f>
        <v>8.3447580000000007E-3</v>
      </c>
      <c r="O1411">
        <f t="shared" ref="O1411:O1474" si="159">J1411*M1411/10^9</f>
        <v>6.7355440000000004E-3</v>
      </c>
      <c r="P1411">
        <f t="shared" ref="P1411:P1474" si="160">I1411/10^9</f>
        <v>0.24584735599999999</v>
      </c>
      <c r="Q1411" t="str">
        <f>VLOOKUP(VLOOKUP(C1411,Mapping!$A$1:$C$17,3,0),Mapping!$E$1:$F$6,2,0)</f>
        <v>Vùng 02</v>
      </c>
    </row>
    <row r="1412" spans="1:17" x14ac:dyDescent="0.3">
      <c r="A1412" s="33">
        <v>44561</v>
      </c>
      <c r="B1412">
        <v>3482</v>
      </c>
      <c r="C1412">
        <v>45</v>
      </c>
      <c r="D1412" s="38" t="s">
        <v>77</v>
      </c>
      <c r="E1412" s="2" t="s">
        <v>41</v>
      </c>
      <c r="F1412">
        <v>14770</v>
      </c>
      <c r="G1412" s="44">
        <f t="shared" si="154"/>
        <v>44197</v>
      </c>
      <c r="H1412" s="50">
        <f t="shared" si="155"/>
        <v>365</v>
      </c>
      <c r="I1412" s="50">
        <f t="shared" si="156"/>
        <v>1357222382048.2139</v>
      </c>
      <c r="J1412" s="46">
        <v>1687291</v>
      </c>
      <c r="K1412" s="2" t="s">
        <v>35</v>
      </c>
      <c r="L1412" s="52" t="str">
        <f t="shared" si="157"/>
        <v>20211231USD</v>
      </c>
      <c r="M1412">
        <f>VLOOKUP(L1412,Mapping!$H$1:$K$25,4,0)</f>
        <v>22037.795999999998</v>
      </c>
      <c r="N1412">
        <f t="shared" si="158"/>
        <v>0.32549824691999996</v>
      </c>
      <c r="O1412">
        <f t="shared" si="159"/>
        <v>37.184174850635991</v>
      </c>
      <c r="P1412">
        <f t="shared" si="160"/>
        <v>1357.2223820482138</v>
      </c>
      <c r="Q1412" t="str">
        <f>VLOOKUP(VLOOKUP(C1412,Mapping!$A$1:$C$17,3,0),Mapping!$E$1:$F$6,2,0)</f>
        <v>Vùng 02</v>
      </c>
    </row>
    <row r="1413" spans="1:17" x14ac:dyDescent="0.3">
      <c r="A1413" s="33">
        <v>44561</v>
      </c>
      <c r="B1413">
        <v>3482</v>
      </c>
      <c r="C1413">
        <v>34</v>
      </c>
      <c r="D1413" s="38" t="s">
        <v>77</v>
      </c>
      <c r="E1413" s="2" t="s">
        <v>41</v>
      </c>
      <c r="F1413">
        <v>820603</v>
      </c>
      <c r="G1413" s="44">
        <f t="shared" si="154"/>
        <v>44197</v>
      </c>
      <c r="H1413" s="50">
        <f t="shared" si="155"/>
        <v>365</v>
      </c>
      <c r="I1413" s="50">
        <f t="shared" si="156"/>
        <v>11633207</v>
      </c>
      <c r="J1413" s="46">
        <v>318718</v>
      </c>
      <c r="K1413" s="2" t="s">
        <v>34</v>
      </c>
      <c r="L1413" s="52" t="str">
        <f t="shared" si="157"/>
        <v>20211231VND</v>
      </c>
      <c r="M1413">
        <f>VLOOKUP(L1413,Mapping!$H$1:$K$25,4,0)</f>
        <v>1</v>
      </c>
      <c r="N1413">
        <f t="shared" si="158"/>
        <v>8.2060300000000004E-4</v>
      </c>
      <c r="O1413">
        <f t="shared" si="159"/>
        <v>3.1871800000000001E-4</v>
      </c>
      <c r="P1413">
        <f t="shared" si="160"/>
        <v>1.1633207E-2</v>
      </c>
      <c r="Q1413" t="str">
        <f>VLOOKUP(VLOOKUP(C1413,Mapping!$A$1:$C$17,3,0),Mapping!$E$1:$F$6,2,0)</f>
        <v>Vùng 02</v>
      </c>
    </row>
    <row r="1414" spans="1:17" x14ac:dyDescent="0.3">
      <c r="A1414" s="33">
        <v>44561</v>
      </c>
      <c r="B1414">
        <v>3482</v>
      </c>
      <c r="C1414">
        <v>45</v>
      </c>
      <c r="D1414" s="38" t="s">
        <v>77</v>
      </c>
      <c r="E1414" s="2" t="s">
        <v>41</v>
      </c>
      <c r="F1414">
        <v>9137657</v>
      </c>
      <c r="G1414" s="44">
        <f t="shared" si="154"/>
        <v>44197</v>
      </c>
      <c r="H1414" s="50">
        <f t="shared" si="155"/>
        <v>365</v>
      </c>
      <c r="I1414" s="50">
        <f t="shared" si="156"/>
        <v>293196068.5</v>
      </c>
      <c r="J1414" s="46">
        <v>8032769</v>
      </c>
      <c r="K1414" s="2" t="s">
        <v>34</v>
      </c>
      <c r="L1414" s="52" t="str">
        <f t="shared" si="157"/>
        <v>20211231VND</v>
      </c>
      <c r="M1414">
        <f>VLOOKUP(L1414,Mapping!$H$1:$K$25,4,0)</f>
        <v>1</v>
      </c>
      <c r="N1414">
        <f t="shared" si="158"/>
        <v>9.1376570000000004E-3</v>
      </c>
      <c r="O1414">
        <f t="shared" si="159"/>
        <v>8.0327690000000004E-3</v>
      </c>
      <c r="P1414">
        <f t="shared" si="160"/>
        <v>0.29319606850000002</v>
      </c>
      <c r="Q1414" t="str">
        <f>VLOOKUP(VLOOKUP(C1414,Mapping!$A$1:$C$17,3,0),Mapping!$E$1:$F$6,2,0)</f>
        <v>Vùng 02</v>
      </c>
    </row>
    <row r="1415" spans="1:17" x14ac:dyDescent="0.3">
      <c r="A1415" s="33">
        <v>44561</v>
      </c>
      <c r="B1415">
        <v>3483</v>
      </c>
      <c r="C1415">
        <v>34</v>
      </c>
      <c r="D1415" s="38" t="s">
        <v>77</v>
      </c>
      <c r="E1415" s="2" t="s">
        <v>41</v>
      </c>
      <c r="F1415">
        <v>537277</v>
      </c>
      <c r="G1415" s="44">
        <f t="shared" si="154"/>
        <v>44197</v>
      </c>
      <c r="H1415" s="50">
        <f t="shared" si="155"/>
        <v>365</v>
      </c>
      <c r="I1415" s="50">
        <f t="shared" si="156"/>
        <v>61839760</v>
      </c>
      <c r="J1415" s="46">
        <v>1694240</v>
      </c>
      <c r="K1415" s="2" t="s">
        <v>34</v>
      </c>
      <c r="L1415" s="52" t="str">
        <f t="shared" si="157"/>
        <v>20211231VND</v>
      </c>
      <c r="M1415">
        <f>VLOOKUP(L1415,Mapping!$H$1:$K$25,4,0)</f>
        <v>1</v>
      </c>
      <c r="N1415">
        <f t="shared" si="158"/>
        <v>5.3727699999999996E-4</v>
      </c>
      <c r="O1415">
        <f t="shared" si="159"/>
        <v>1.6942400000000001E-3</v>
      </c>
      <c r="P1415">
        <f t="shared" si="160"/>
        <v>6.1839760000000001E-2</v>
      </c>
      <c r="Q1415" t="str">
        <f>VLOOKUP(VLOOKUP(C1415,Mapping!$A$1:$C$17,3,0),Mapping!$E$1:$F$6,2,0)</f>
        <v>Vùng 02</v>
      </c>
    </row>
    <row r="1416" spans="1:17" x14ac:dyDescent="0.3">
      <c r="A1416" s="33">
        <v>44561</v>
      </c>
      <c r="B1416">
        <v>3484</v>
      </c>
      <c r="C1416">
        <v>43</v>
      </c>
      <c r="D1416" s="38" t="s">
        <v>77</v>
      </c>
      <c r="E1416" s="2" t="s">
        <v>41</v>
      </c>
      <c r="F1416">
        <v>1325392</v>
      </c>
      <c r="G1416" s="44">
        <f t="shared" si="154"/>
        <v>44197</v>
      </c>
      <c r="H1416" s="50">
        <f t="shared" si="155"/>
        <v>365</v>
      </c>
      <c r="I1416" s="50">
        <f t="shared" si="156"/>
        <v>61145274.499999993</v>
      </c>
      <c r="J1416" s="46">
        <v>1675213</v>
      </c>
      <c r="K1416" s="2" t="s">
        <v>34</v>
      </c>
      <c r="L1416" s="52" t="str">
        <f t="shared" si="157"/>
        <v>20211231VND</v>
      </c>
      <c r="M1416">
        <f>VLOOKUP(L1416,Mapping!$H$1:$K$25,4,0)</f>
        <v>1</v>
      </c>
      <c r="N1416">
        <f t="shared" si="158"/>
        <v>1.3253920000000001E-3</v>
      </c>
      <c r="O1416">
        <f t="shared" si="159"/>
        <v>1.675213E-3</v>
      </c>
      <c r="P1416">
        <f t="shared" si="160"/>
        <v>6.1145274499999992E-2</v>
      </c>
      <c r="Q1416" t="str">
        <f>VLOOKUP(VLOOKUP(C1416,Mapping!$A$1:$C$17,3,0),Mapping!$E$1:$F$6,2,0)</f>
        <v>Vùng 04</v>
      </c>
    </row>
    <row r="1417" spans="1:17" x14ac:dyDescent="0.3">
      <c r="A1417" s="33">
        <v>44561</v>
      </c>
      <c r="B1417">
        <v>3485</v>
      </c>
      <c r="C1417">
        <v>34</v>
      </c>
      <c r="D1417" s="38" t="s">
        <v>77</v>
      </c>
      <c r="E1417" s="2" t="s">
        <v>41</v>
      </c>
      <c r="F1417">
        <v>141644</v>
      </c>
      <c r="G1417" s="44">
        <f t="shared" si="154"/>
        <v>44197</v>
      </c>
      <c r="H1417" s="50">
        <f t="shared" si="155"/>
        <v>365</v>
      </c>
      <c r="I1417" s="50">
        <f t="shared" si="156"/>
        <v>50791064</v>
      </c>
      <c r="J1417" s="46">
        <v>1391536</v>
      </c>
      <c r="K1417" s="2" t="s">
        <v>34</v>
      </c>
      <c r="L1417" s="52" t="str">
        <f t="shared" si="157"/>
        <v>20211231VND</v>
      </c>
      <c r="M1417">
        <f>VLOOKUP(L1417,Mapping!$H$1:$K$25,4,0)</f>
        <v>1</v>
      </c>
      <c r="N1417">
        <f t="shared" si="158"/>
        <v>1.4164399999999999E-4</v>
      </c>
      <c r="O1417">
        <f t="shared" si="159"/>
        <v>1.3915360000000001E-3</v>
      </c>
      <c r="P1417">
        <f t="shared" si="160"/>
        <v>5.0791063999999997E-2</v>
      </c>
      <c r="Q1417" t="str">
        <f>VLOOKUP(VLOOKUP(C1417,Mapping!$A$1:$C$17,3,0),Mapping!$E$1:$F$6,2,0)</f>
        <v>Vùng 02</v>
      </c>
    </row>
    <row r="1418" spans="1:17" x14ac:dyDescent="0.3">
      <c r="A1418" s="33">
        <v>44561</v>
      </c>
      <c r="B1418">
        <v>3485</v>
      </c>
      <c r="C1418">
        <v>24</v>
      </c>
      <c r="D1418" s="38" t="s">
        <v>77</v>
      </c>
      <c r="E1418" s="2" t="s">
        <v>41</v>
      </c>
      <c r="F1418">
        <v>1278926</v>
      </c>
      <c r="G1418" s="44">
        <f t="shared" si="154"/>
        <v>44197</v>
      </c>
      <c r="H1418" s="50">
        <f t="shared" si="155"/>
        <v>365</v>
      </c>
      <c r="I1418" s="50">
        <f t="shared" si="156"/>
        <v>49361103.5</v>
      </c>
      <c r="J1418" s="46">
        <v>1352359</v>
      </c>
      <c r="K1418" s="2" t="s">
        <v>34</v>
      </c>
      <c r="L1418" s="52" t="str">
        <f t="shared" si="157"/>
        <v>20211231VND</v>
      </c>
      <c r="M1418">
        <f>VLOOKUP(L1418,Mapping!$H$1:$K$25,4,0)</f>
        <v>1</v>
      </c>
      <c r="N1418">
        <f t="shared" si="158"/>
        <v>1.2789260000000001E-3</v>
      </c>
      <c r="O1418">
        <f t="shared" si="159"/>
        <v>1.352359E-3</v>
      </c>
      <c r="P1418">
        <f t="shared" si="160"/>
        <v>4.9361103500000003E-2</v>
      </c>
      <c r="Q1418" t="str">
        <f>VLOOKUP(VLOOKUP(C1418,Mapping!$A$1:$C$17,3,0),Mapping!$E$1:$F$6,2,0)</f>
        <v>Vùng 04</v>
      </c>
    </row>
    <row r="1419" spans="1:17" x14ac:dyDescent="0.3">
      <c r="A1419" s="33">
        <v>44561</v>
      </c>
      <c r="B1419">
        <v>3486</v>
      </c>
      <c r="C1419">
        <v>23</v>
      </c>
      <c r="D1419" s="38" t="s">
        <v>77</v>
      </c>
      <c r="E1419" s="2" t="s">
        <v>41</v>
      </c>
      <c r="F1419">
        <v>1669248</v>
      </c>
      <c r="G1419" s="44">
        <f t="shared" si="154"/>
        <v>44197</v>
      </c>
      <c r="H1419" s="50">
        <f t="shared" si="155"/>
        <v>365</v>
      </c>
      <c r="I1419" s="50">
        <f t="shared" si="156"/>
        <v>16941256</v>
      </c>
      <c r="J1419" s="46">
        <v>464144</v>
      </c>
      <c r="K1419" s="2" t="s">
        <v>34</v>
      </c>
      <c r="L1419" s="52" t="str">
        <f t="shared" si="157"/>
        <v>20211231VND</v>
      </c>
      <c r="M1419">
        <f>VLOOKUP(L1419,Mapping!$H$1:$K$25,4,0)</f>
        <v>1</v>
      </c>
      <c r="N1419">
        <f t="shared" si="158"/>
        <v>1.6692479999999999E-3</v>
      </c>
      <c r="O1419">
        <f t="shared" si="159"/>
        <v>4.6414399999999999E-4</v>
      </c>
      <c r="P1419">
        <f t="shared" si="160"/>
        <v>1.6941255999999998E-2</v>
      </c>
      <c r="Q1419" t="str">
        <f>VLOOKUP(VLOOKUP(C1419,Mapping!$A$1:$C$17,3,0),Mapping!$E$1:$F$6,2,0)</f>
        <v>Vùng 02</v>
      </c>
    </row>
    <row r="1420" spans="1:17" x14ac:dyDescent="0.3">
      <c r="A1420" s="33">
        <v>44561</v>
      </c>
      <c r="B1420">
        <v>3486</v>
      </c>
      <c r="C1420">
        <v>34</v>
      </c>
      <c r="D1420" s="38" t="s">
        <v>77</v>
      </c>
      <c r="E1420" s="2" t="s">
        <v>41</v>
      </c>
      <c r="F1420">
        <v>1713168</v>
      </c>
      <c r="G1420" s="44">
        <f t="shared" si="154"/>
        <v>44197</v>
      </c>
      <c r="H1420" s="50">
        <f t="shared" si="155"/>
        <v>365</v>
      </c>
      <c r="I1420" s="50">
        <f t="shared" si="156"/>
        <v>23843004.5</v>
      </c>
      <c r="J1420" s="46">
        <v>653233</v>
      </c>
      <c r="K1420" s="2" t="s">
        <v>34</v>
      </c>
      <c r="L1420" s="52" t="str">
        <f t="shared" si="157"/>
        <v>20211231VND</v>
      </c>
      <c r="M1420">
        <f>VLOOKUP(L1420,Mapping!$H$1:$K$25,4,0)</f>
        <v>1</v>
      </c>
      <c r="N1420">
        <f t="shared" si="158"/>
        <v>1.7131679999999999E-3</v>
      </c>
      <c r="O1420">
        <f t="shared" si="159"/>
        <v>6.5323300000000003E-4</v>
      </c>
      <c r="P1420">
        <f t="shared" si="160"/>
        <v>2.3843004500000001E-2</v>
      </c>
      <c r="Q1420" t="str">
        <f>VLOOKUP(VLOOKUP(C1420,Mapping!$A$1:$C$17,3,0),Mapping!$E$1:$F$6,2,0)</f>
        <v>Vùng 02</v>
      </c>
    </row>
    <row r="1421" spans="1:17" x14ac:dyDescent="0.3">
      <c r="A1421" s="33">
        <v>44561</v>
      </c>
      <c r="B1421">
        <v>3487</v>
      </c>
      <c r="C1421">
        <v>34</v>
      </c>
      <c r="D1421" s="38" t="s">
        <v>77</v>
      </c>
      <c r="E1421" s="2" t="s">
        <v>41</v>
      </c>
      <c r="F1421">
        <v>1925789</v>
      </c>
      <c r="G1421" s="44">
        <f t="shared" si="154"/>
        <v>44197</v>
      </c>
      <c r="H1421" s="50">
        <f t="shared" si="155"/>
        <v>365</v>
      </c>
      <c r="I1421" s="50">
        <f t="shared" si="156"/>
        <v>1139968</v>
      </c>
      <c r="J1421" s="46">
        <v>31232</v>
      </c>
      <c r="K1421" s="2" t="s">
        <v>34</v>
      </c>
      <c r="L1421" s="52" t="str">
        <f t="shared" si="157"/>
        <v>20211231VND</v>
      </c>
      <c r="M1421">
        <f>VLOOKUP(L1421,Mapping!$H$1:$K$25,4,0)</f>
        <v>1</v>
      </c>
      <c r="N1421">
        <f t="shared" si="158"/>
        <v>1.925789E-3</v>
      </c>
      <c r="O1421">
        <f t="shared" si="159"/>
        <v>3.1232000000000002E-5</v>
      </c>
      <c r="P1421">
        <f t="shared" si="160"/>
        <v>1.1399680000000001E-3</v>
      </c>
      <c r="Q1421" t="str">
        <f>VLOOKUP(VLOOKUP(C1421,Mapping!$A$1:$C$17,3,0),Mapping!$E$1:$F$6,2,0)</f>
        <v>Vùng 02</v>
      </c>
    </row>
    <row r="1422" spans="1:17" x14ac:dyDescent="0.3">
      <c r="A1422" s="33">
        <v>44561</v>
      </c>
      <c r="B1422">
        <v>3488</v>
      </c>
      <c r="C1422">
        <v>20</v>
      </c>
      <c r="D1422" s="38" t="s">
        <v>77</v>
      </c>
      <c r="E1422" s="2" t="s">
        <v>41</v>
      </c>
      <c r="F1422">
        <v>730053</v>
      </c>
      <c r="G1422" s="44">
        <f t="shared" si="154"/>
        <v>44197</v>
      </c>
      <c r="H1422" s="50">
        <f t="shared" si="155"/>
        <v>365</v>
      </c>
      <c r="I1422" s="50">
        <f t="shared" si="156"/>
        <v>56929232.5</v>
      </c>
      <c r="J1422" s="46">
        <v>1559705</v>
      </c>
      <c r="K1422" s="2" t="s">
        <v>34</v>
      </c>
      <c r="L1422" s="52" t="str">
        <f t="shared" si="157"/>
        <v>20211231VND</v>
      </c>
      <c r="M1422">
        <f>VLOOKUP(L1422,Mapping!$H$1:$K$25,4,0)</f>
        <v>1</v>
      </c>
      <c r="N1422">
        <f t="shared" si="158"/>
        <v>7.3005300000000004E-4</v>
      </c>
      <c r="O1422">
        <f t="shared" si="159"/>
        <v>1.559705E-3</v>
      </c>
      <c r="P1422">
        <f t="shared" si="160"/>
        <v>5.6929232500000003E-2</v>
      </c>
      <c r="Q1422" t="str">
        <f>VLOOKUP(VLOOKUP(C1422,Mapping!$A$1:$C$17,3,0),Mapping!$E$1:$F$6,2,0)</f>
        <v>Vùng 02</v>
      </c>
    </row>
    <row r="1423" spans="1:17" x14ac:dyDescent="0.3">
      <c r="A1423" s="33">
        <v>44561</v>
      </c>
      <c r="B1423">
        <v>3489</v>
      </c>
      <c r="C1423">
        <v>41</v>
      </c>
      <c r="D1423" s="38" t="s">
        <v>77</v>
      </c>
      <c r="E1423" s="2" t="s">
        <v>41</v>
      </c>
      <c r="F1423">
        <v>72917</v>
      </c>
      <c r="G1423" s="44">
        <f t="shared" si="154"/>
        <v>44197</v>
      </c>
      <c r="H1423" s="50">
        <f t="shared" si="155"/>
        <v>365</v>
      </c>
      <c r="I1423" s="50">
        <f t="shared" si="156"/>
        <v>63749951</v>
      </c>
      <c r="J1423" s="46">
        <v>1746574</v>
      </c>
      <c r="K1423" s="2" t="s">
        <v>34</v>
      </c>
      <c r="L1423" s="52" t="str">
        <f t="shared" si="157"/>
        <v>20211231VND</v>
      </c>
      <c r="M1423">
        <f>VLOOKUP(L1423,Mapping!$H$1:$K$25,4,0)</f>
        <v>1</v>
      </c>
      <c r="N1423">
        <f t="shared" si="158"/>
        <v>7.2917000000000007E-5</v>
      </c>
      <c r="O1423">
        <f t="shared" si="159"/>
        <v>1.7465740000000001E-3</v>
      </c>
      <c r="P1423">
        <f t="shared" si="160"/>
        <v>6.3749950999999999E-2</v>
      </c>
      <c r="Q1423" t="str">
        <f>VLOOKUP(VLOOKUP(C1423,Mapping!$A$1:$C$17,3,0),Mapping!$E$1:$F$6,2,0)</f>
        <v>Vùng 05</v>
      </c>
    </row>
    <row r="1424" spans="1:17" x14ac:dyDescent="0.3">
      <c r="A1424" s="33">
        <v>44561</v>
      </c>
      <c r="B1424">
        <v>3489</v>
      </c>
      <c r="C1424">
        <v>23</v>
      </c>
      <c r="D1424" s="38" t="s">
        <v>77</v>
      </c>
      <c r="E1424" s="2" t="s">
        <v>41</v>
      </c>
      <c r="F1424">
        <v>1894805</v>
      </c>
      <c r="G1424" s="44">
        <f t="shared" si="154"/>
        <v>44197</v>
      </c>
      <c r="H1424" s="50">
        <f t="shared" si="155"/>
        <v>365</v>
      </c>
      <c r="I1424" s="50">
        <f t="shared" si="156"/>
        <v>15372851</v>
      </c>
      <c r="J1424" s="46">
        <v>421174</v>
      </c>
      <c r="K1424" s="2" t="s">
        <v>34</v>
      </c>
      <c r="L1424" s="52" t="str">
        <f t="shared" si="157"/>
        <v>20211231VND</v>
      </c>
      <c r="M1424">
        <f>VLOOKUP(L1424,Mapping!$H$1:$K$25,4,0)</f>
        <v>1</v>
      </c>
      <c r="N1424">
        <f t="shared" si="158"/>
        <v>1.8948050000000001E-3</v>
      </c>
      <c r="O1424">
        <f t="shared" si="159"/>
        <v>4.2117400000000002E-4</v>
      </c>
      <c r="P1424">
        <f t="shared" si="160"/>
        <v>1.5372851E-2</v>
      </c>
      <c r="Q1424" t="str">
        <f>VLOOKUP(VLOOKUP(C1424,Mapping!$A$1:$C$17,3,0),Mapping!$E$1:$F$6,2,0)</f>
        <v>Vùng 02</v>
      </c>
    </row>
    <row r="1425" spans="1:17" x14ac:dyDescent="0.3">
      <c r="A1425" s="33">
        <v>44561</v>
      </c>
      <c r="B1425">
        <v>3490</v>
      </c>
      <c r="C1425">
        <v>43</v>
      </c>
      <c r="D1425" s="38" t="s">
        <v>77</v>
      </c>
      <c r="E1425" s="2" t="s">
        <v>41</v>
      </c>
      <c r="F1425">
        <v>308355</v>
      </c>
      <c r="G1425" s="44">
        <f t="shared" si="154"/>
        <v>44197</v>
      </c>
      <c r="H1425" s="50">
        <f t="shared" si="155"/>
        <v>365</v>
      </c>
      <c r="I1425" s="50">
        <f t="shared" si="156"/>
        <v>57146918.5</v>
      </c>
      <c r="J1425" s="46">
        <v>1565669</v>
      </c>
      <c r="K1425" s="2" t="s">
        <v>34</v>
      </c>
      <c r="L1425" s="52" t="str">
        <f t="shared" si="157"/>
        <v>20211231VND</v>
      </c>
      <c r="M1425">
        <f>VLOOKUP(L1425,Mapping!$H$1:$K$25,4,0)</f>
        <v>1</v>
      </c>
      <c r="N1425">
        <f t="shared" si="158"/>
        <v>3.0835500000000001E-4</v>
      </c>
      <c r="O1425">
        <f t="shared" si="159"/>
        <v>1.565669E-3</v>
      </c>
      <c r="P1425">
        <f t="shared" si="160"/>
        <v>5.7146918499999998E-2</v>
      </c>
      <c r="Q1425" t="str">
        <f>VLOOKUP(VLOOKUP(C1425,Mapping!$A$1:$C$17,3,0),Mapping!$E$1:$F$6,2,0)</f>
        <v>Vùng 04</v>
      </c>
    </row>
    <row r="1426" spans="1:17" x14ac:dyDescent="0.3">
      <c r="A1426" s="33">
        <v>44561</v>
      </c>
      <c r="B1426">
        <v>3491</v>
      </c>
      <c r="C1426">
        <v>45</v>
      </c>
      <c r="D1426" s="38" t="s">
        <v>77</v>
      </c>
      <c r="E1426" s="2" t="s">
        <v>41</v>
      </c>
      <c r="F1426">
        <v>1022354</v>
      </c>
      <c r="G1426" s="44">
        <f t="shared" si="154"/>
        <v>44197</v>
      </c>
      <c r="H1426" s="50">
        <f t="shared" si="155"/>
        <v>365</v>
      </c>
      <c r="I1426" s="50">
        <f t="shared" si="156"/>
        <v>14238876337.339499</v>
      </c>
      <c r="J1426" s="46">
        <v>18182</v>
      </c>
      <c r="K1426" s="2" t="s">
        <v>36</v>
      </c>
      <c r="L1426" s="52" t="str">
        <f t="shared" si="157"/>
        <v>20211231EUR</v>
      </c>
      <c r="M1426">
        <f>VLOOKUP(L1426,Mapping!$H$1:$K$25,4,0)</f>
        <v>21455.626499999998</v>
      </c>
      <c r="N1426">
        <f t="shared" si="158"/>
        <v>21.935245574781</v>
      </c>
      <c r="O1426">
        <f t="shared" si="159"/>
        <v>0.39010620102299998</v>
      </c>
      <c r="P1426">
        <f t="shared" si="160"/>
        <v>14.238876337339498</v>
      </c>
      <c r="Q1426" t="str">
        <f>VLOOKUP(VLOOKUP(C1426,Mapping!$A$1:$C$17,3,0),Mapping!$E$1:$F$6,2,0)</f>
        <v>Vùng 02</v>
      </c>
    </row>
    <row r="1427" spans="1:17" x14ac:dyDescent="0.3">
      <c r="A1427" s="33">
        <v>44561</v>
      </c>
      <c r="B1427">
        <v>3491</v>
      </c>
      <c r="C1427">
        <v>45</v>
      </c>
      <c r="D1427" s="38" t="s">
        <v>77</v>
      </c>
      <c r="E1427" s="2" t="s">
        <v>41</v>
      </c>
      <c r="F1427">
        <v>601311</v>
      </c>
      <c r="G1427" s="44">
        <f t="shared" si="154"/>
        <v>44197</v>
      </c>
      <c r="H1427" s="50">
        <f t="shared" si="155"/>
        <v>365</v>
      </c>
      <c r="I1427" s="50">
        <f t="shared" si="156"/>
        <v>10390163</v>
      </c>
      <c r="J1427" s="46">
        <v>284662</v>
      </c>
      <c r="K1427" s="2" t="s">
        <v>34</v>
      </c>
      <c r="L1427" s="52" t="str">
        <f t="shared" si="157"/>
        <v>20211231VND</v>
      </c>
      <c r="M1427">
        <f>VLOOKUP(L1427,Mapping!$H$1:$K$25,4,0)</f>
        <v>1</v>
      </c>
      <c r="N1427">
        <f t="shared" si="158"/>
        <v>6.0131099999999999E-4</v>
      </c>
      <c r="O1427">
        <f t="shared" si="159"/>
        <v>2.8466199999999998E-4</v>
      </c>
      <c r="P1427">
        <f t="shared" si="160"/>
        <v>1.0390162999999999E-2</v>
      </c>
      <c r="Q1427" t="str">
        <f>VLOOKUP(VLOOKUP(C1427,Mapping!$A$1:$C$17,3,0),Mapping!$E$1:$F$6,2,0)</f>
        <v>Vùng 02</v>
      </c>
    </row>
    <row r="1428" spans="1:17" x14ac:dyDescent="0.3">
      <c r="A1428" s="33">
        <v>44561</v>
      </c>
      <c r="B1428">
        <v>3492</v>
      </c>
      <c r="C1428">
        <v>23</v>
      </c>
      <c r="D1428" s="38" t="s">
        <v>77</v>
      </c>
      <c r="E1428" s="2" t="s">
        <v>41</v>
      </c>
      <c r="F1428">
        <v>114412</v>
      </c>
      <c r="G1428" s="44">
        <f t="shared" si="154"/>
        <v>44197</v>
      </c>
      <c r="H1428" s="50">
        <f t="shared" si="155"/>
        <v>365</v>
      </c>
      <c r="I1428" s="50">
        <f t="shared" si="156"/>
        <v>46017338.5</v>
      </c>
      <c r="J1428" s="46">
        <v>1260749</v>
      </c>
      <c r="K1428" s="2" t="s">
        <v>34</v>
      </c>
      <c r="L1428" s="52" t="str">
        <f t="shared" si="157"/>
        <v>20211231VND</v>
      </c>
      <c r="M1428">
        <f>VLOOKUP(L1428,Mapping!$H$1:$K$25,4,0)</f>
        <v>1</v>
      </c>
      <c r="N1428">
        <f t="shared" si="158"/>
        <v>1.14412E-4</v>
      </c>
      <c r="O1428">
        <f t="shared" si="159"/>
        <v>1.260749E-3</v>
      </c>
      <c r="P1428">
        <f t="shared" si="160"/>
        <v>4.6017338499999998E-2</v>
      </c>
      <c r="Q1428" t="str">
        <f>VLOOKUP(VLOOKUP(C1428,Mapping!$A$1:$C$17,3,0),Mapping!$E$1:$F$6,2,0)</f>
        <v>Vùng 02</v>
      </c>
    </row>
    <row r="1429" spans="1:17" x14ac:dyDescent="0.3">
      <c r="A1429" s="33">
        <v>44561</v>
      </c>
      <c r="B1429">
        <v>3493</v>
      </c>
      <c r="C1429">
        <v>41</v>
      </c>
      <c r="D1429" s="38" t="s">
        <v>77</v>
      </c>
      <c r="E1429" s="2" t="s">
        <v>41</v>
      </c>
      <c r="F1429">
        <v>116108</v>
      </c>
      <c r="G1429" s="44">
        <f t="shared" si="154"/>
        <v>44197</v>
      </c>
      <c r="H1429" s="50">
        <f t="shared" si="155"/>
        <v>365</v>
      </c>
      <c r="I1429" s="50">
        <f t="shared" si="156"/>
        <v>35229398.5</v>
      </c>
      <c r="J1429" s="46">
        <v>965189</v>
      </c>
      <c r="K1429" s="2" t="s">
        <v>34</v>
      </c>
      <c r="L1429" s="52" t="str">
        <f t="shared" si="157"/>
        <v>20211231VND</v>
      </c>
      <c r="M1429">
        <f>VLOOKUP(L1429,Mapping!$H$1:$K$25,4,0)</f>
        <v>1</v>
      </c>
      <c r="N1429">
        <f t="shared" si="158"/>
        <v>1.1610799999999999E-4</v>
      </c>
      <c r="O1429">
        <f t="shared" si="159"/>
        <v>9.6518899999999998E-4</v>
      </c>
      <c r="P1429">
        <f t="shared" si="160"/>
        <v>3.5229398500000002E-2</v>
      </c>
      <c r="Q1429" t="str">
        <f>VLOOKUP(VLOOKUP(C1429,Mapping!$A$1:$C$17,3,0),Mapping!$E$1:$F$6,2,0)</f>
        <v>Vùng 05</v>
      </c>
    </row>
    <row r="1430" spans="1:17" x14ac:dyDescent="0.3">
      <c r="A1430" s="33">
        <v>44561</v>
      </c>
      <c r="B1430">
        <v>3493</v>
      </c>
      <c r="C1430">
        <v>41</v>
      </c>
      <c r="D1430" s="38" t="s">
        <v>77</v>
      </c>
      <c r="E1430" s="2" t="s">
        <v>41</v>
      </c>
      <c r="F1430">
        <v>388621</v>
      </c>
      <c r="G1430" s="44">
        <f t="shared" si="154"/>
        <v>44197</v>
      </c>
      <c r="H1430" s="50">
        <f t="shared" si="155"/>
        <v>365</v>
      </c>
      <c r="I1430" s="50">
        <f t="shared" si="156"/>
        <v>39528916</v>
      </c>
      <c r="J1430" s="46">
        <v>1082984</v>
      </c>
      <c r="K1430" s="2" t="s">
        <v>34</v>
      </c>
      <c r="L1430" s="52" t="str">
        <f t="shared" si="157"/>
        <v>20211231VND</v>
      </c>
      <c r="M1430">
        <f>VLOOKUP(L1430,Mapping!$H$1:$K$25,4,0)</f>
        <v>1</v>
      </c>
      <c r="N1430">
        <f t="shared" si="158"/>
        <v>3.8862100000000002E-4</v>
      </c>
      <c r="O1430">
        <f t="shared" si="159"/>
        <v>1.0829839999999999E-3</v>
      </c>
      <c r="P1430">
        <f t="shared" si="160"/>
        <v>3.9528915999999997E-2</v>
      </c>
      <c r="Q1430" t="str">
        <f>VLOOKUP(VLOOKUP(C1430,Mapping!$A$1:$C$17,3,0),Mapping!$E$1:$F$6,2,0)</f>
        <v>Vùng 05</v>
      </c>
    </row>
    <row r="1431" spans="1:17" x14ac:dyDescent="0.3">
      <c r="A1431" s="33">
        <v>44561</v>
      </c>
      <c r="B1431">
        <v>3494</v>
      </c>
      <c r="C1431">
        <v>24</v>
      </c>
      <c r="D1431" s="38" t="s">
        <v>77</v>
      </c>
      <c r="E1431" s="2" t="s">
        <v>41</v>
      </c>
      <c r="F1431">
        <v>2096776</v>
      </c>
      <c r="G1431" s="44">
        <f t="shared" si="154"/>
        <v>44197</v>
      </c>
      <c r="H1431" s="50">
        <f t="shared" si="155"/>
        <v>365</v>
      </c>
      <c r="I1431" s="50">
        <f t="shared" si="156"/>
        <v>94146019.5</v>
      </c>
      <c r="J1431" s="46">
        <v>2579343</v>
      </c>
      <c r="K1431" s="2" t="s">
        <v>34</v>
      </c>
      <c r="L1431" s="52" t="str">
        <f t="shared" si="157"/>
        <v>20211231VND</v>
      </c>
      <c r="M1431">
        <f>VLOOKUP(L1431,Mapping!$H$1:$K$25,4,0)</f>
        <v>1</v>
      </c>
      <c r="N1431">
        <f t="shared" si="158"/>
        <v>2.0967759999999998E-3</v>
      </c>
      <c r="O1431">
        <f t="shared" si="159"/>
        <v>2.579343E-3</v>
      </c>
      <c r="P1431">
        <f t="shared" si="160"/>
        <v>9.4146019499999997E-2</v>
      </c>
      <c r="Q1431" t="str">
        <f>VLOOKUP(VLOOKUP(C1431,Mapping!$A$1:$C$17,3,0),Mapping!$E$1:$F$6,2,0)</f>
        <v>Vùng 04</v>
      </c>
    </row>
    <row r="1432" spans="1:17" x14ac:dyDescent="0.3">
      <c r="A1432" s="33">
        <v>44561</v>
      </c>
      <c r="B1432">
        <v>3495</v>
      </c>
      <c r="C1432">
        <v>34</v>
      </c>
      <c r="D1432" s="38" t="s">
        <v>77</v>
      </c>
      <c r="E1432" s="2" t="s">
        <v>41</v>
      </c>
      <c r="F1432">
        <v>1456617</v>
      </c>
      <c r="G1432" s="44">
        <f t="shared" si="154"/>
        <v>44197</v>
      </c>
      <c r="H1432" s="50">
        <f t="shared" si="155"/>
        <v>365</v>
      </c>
      <c r="I1432" s="50">
        <f t="shared" si="156"/>
        <v>68835386.5</v>
      </c>
      <c r="J1432" s="46">
        <v>1885901</v>
      </c>
      <c r="K1432" s="2" t="s">
        <v>34</v>
      </c>
      <c r="L1432" s="52" t="str">
        <f t="shared" si="157"/>
        <v>20211231VND</v>
      </c>
      <c r="M1432">
        <f>VLOOKUP(L1432,Mapping!$H$1:$K$25,4,0)</f>
        <v>1</v>
      </c>
      <c r="N1432">
        <f t="shared" si="158"/>
        <v>1.4566169999999999E-3</v>
      </c>
      <c r="O1432">
        <f t="shared" si="159"/>
        <v>1.8859009999999999E-3</v>
      </c>
      <c r="P1432">
        <f t="shared" si="160"/>
        <v>6.8835386499999998E-2</v>
      </c>
      <c r="Q1432" t="str">
        <f>VLOOKUP(VLOOKUP(C1432,Mapping!$A$1:$C$17,3,0),Mapping!$E$1:$F$6,2,0)</f>
        <v>Vùng 02</v>
      </c>
    </row>
    <row r="1433" spans="1:17" x14ac:dyDescent="0.3">
      <c r="A1433" s="33">
        <v>44561</v>
      </c>
      <c r="B1433">
        <v>3495</v>
      </c>
      <c r="C1433">
        <v>34</v>
      </c>
      <c r="D1433" s="38" t="s">
        <v>77</v>
      </c>
      <c r="E1433" s="2" t="s">
        <v>41</v>
      </c>
      <c r="F1433">
        <v>620285</v>
      </c>
      <c r="G1433" s="44">
        <f t="shared" si="154"/>
        <v>44197</v>
      </c>
      <c r="H1433" s="50">
        <f t="shared" si="155"/>
        <v>365</v>
      </c>
      <c r="I1433" s="50">
        <f t="shared" si="156"/>
        <v>29675522</v>
      </c>
      <c r="J1433" s="46">
        <v>813028</v>
      </c>
      <c r="K1433" s="2" t="s">
        <v>34</v>
      </c>
      <c r="L1433" s="52" t="str">
        <f t="shared" si="157"/>
        <v>20211231VND</v>
      </c>
      <c r="M1433">
        <f>VLOOKUP(L1433,Mapping!$H$1:$K$25,4,0)</f>
        <v>1</v>
      </c>
      <c r="N1433">
        <f t="shared" si="158"/>
        <v>6.2028500000000004E-4</v>
      </c>
      <c r="O1433">
        <f t="shared" si="159"/>
        <v>8.1302800000000004E-4</v>
      </c>
      <c r="P1433">
        <f t="shared" si="160"/>
        <v>2.9675521999999999E-2</v>
      </c>
      <c r="Q1433" t="str">
        <f>VLOOKUP(VLOOKUP(C1433,Mapping!$A$1:$C$17,3,0),Mapping!$E$1:$F$6,2,0)</f>
        <v>Vùng 02</v>
      </c>
    </row>
    <row r="1434" spans="1:17" x14ac:dyDescent="0.3">
      <c r="A1434" s="33">
        <v>44561</v>
      </c>
      <c r="B1434">
        <v>3497</v>
      </c>
      <c r="C1434">
        <v>34</v>
      </c>
      <c r="D1434" s="38" t="s">
        <v>77</v>
      </c>
      <c r="E1434" s="2" t="s">
        <v>41</v>
      </c>
      <c r="F1434">
        <v>997577</v>
      </c>
      <c r="G1434" s="44">
        <f t="shared" si="154"/>
        <v>44197</v>
      </c>
      <c r="H1434" s="50">
        <f t="shared" si="155"/>
        <v>365</v>
      </c>
      <c r="I1434" s="50">
        <f t="shared" si="156"/>
        <v>31129353.499999996</v>
      </c>
      <c r="J1434" s="46">
        <v>852859</v>
      </c>
      <c r="K1434" s="2" t="s">
        <v>34</v>
      </c>
      <c r="L1434" s="52" t="str">
        <f t="shared" si="157"/>
        <v>20211231VND</v>
      </c>
      <c r="M1434">
        <f>VLOOKUP(L1434,Mapping!$H$1:$K$25,4,0)</f>
        <v>1</v>
      </c>
      <c r="N1434">
        <f t="shared" si="158"/>
        <v>9.9757699999999993E-4</v>
      </c>
      <c r="O1434">
        <f t="shared" si="159"/>
        <v>8.5285899999999997E-4</v>
      </c>
      <c r="P1434">
        <f t="shared" si="160"/>
        <v>3.1129353499999995E-2</v>
      </c>
      <c r="Q1434" t="str">
        <f>VLOOKUP(VLOOKUP(C1434,Mapping!$A$1:$C$17,3,0),Mapping!$E$1:$F$6,2,0)</f>
        <v>Vùng 02</v>
      </c>
    </row>
    <row r="1435" spans="1:17" x14ac:dyDescent="0.3">
      <c r="A1435" s="33">
        <v>44561</v>
      </c>
      <c r="B1435">
        <v>3497</v>
      </c>
      <c r="C1435">
        <v>11</v>
      </c>
      <c r="D1435" s="38" t="s">
        <v>77</v>
      </c>
      <c r="E1435" s="2" t="s">
        <v>41</v>
      </c>
      <c r="F1435">
        <v>1293838</v>
      </c>
      <c r="G1435" s="44">
        <f t="shared" si="154"/>
        <v>44197</v>
      </c>
      <c r="H1435" s="50">
        <f t="shared" si="155"/>
        <v>365</v>
      </c>
      <c r="I1435" s="50">
        <f t="shared" si="156"/>
        <v>57404134</v>
      </c>
      <c r="J1435" s="46">
        <v>1572716</v>
      </c>
      <c r="K1435" s="2" t="s">
        <v>34</v>
      </c>
      <c r="L1435" s="52" t="str">
        <f t="shared" si="157"/>
        <v>20211231VND</v>
      </c>
      <c r="M1435">
        <f>VLOOKUP(L1435,Mapping!$H$1:$K$25,4,0)</f>
        <v>1</v>
      </c>
      <c r="N1435">
        <f t="shared" si="158"/>
        <v>1.2938380000000001E-3</v>
      </c>
      <c r="O1435">
        <f t="shared" si="159"/>
        <v>1.572716E-3</v>
      </c>
      <c r="P1435">
        <f t="shared" si="160"/>
        <v>5.7404134000000002E-2</v>
      </c>
      <c r="Q1435" t="str">
        <f>VLOOKUP(VLOOKUP(C1435,Mapping!$A$1:$C$17,3,0),Mapping!$E$1:$F$6,2,0)</f>
        <v>Vùng 01</v>
      </c>
    </row>
    <row r="1436" spans="1:17" x14ac:dyDescent="0.3">
      <c r="A1436" s="33">
        <v>44561</v>
      </c>
      <c r="B1436">
        <v>3499</v>
      </c>
      <c r="C1436">
        <v>12</v>
      </c>
      <c r="D1436" s="38" t="s">
        <v>77</v>
      </c>
      <c r="E1436" s="2" t="s">
        <v>41</v>
      </c>
      <c r="F1436">
        <v>985711</v>
      </c>
      <c r="G1436" s="44">
        <f t="shared" si="154"/>
        <v>44197</v>
      </c>
      <c r="H1436" s="50">
        <f t="shared" si="155"/>
        <v>365</v>
      </c>
      <c r="I1436" s="50">
        <f t="shared" si="156"/>
        <v>8193848.5000000009</v>
      </c>
      <c r="J1436" s="46">
        <v>224489</v>
      </c>
      <c r="K1436" s="2" t="s">
        <v>34</v>
      </c>
      <c r="L1436" s="52" t="str">
        <f t="shared" si="157"/>
        <v>20211231VND</v>
      </c>
      <c r="M1436">
        <f>VLOOKUP(L1436,Mapping!$H$1:$K$25,4,0)</f>
        <v>1</v>
      </c>
      <c r="N1436">
        <f t="shared" si="158"/>
        <v>9.8571100000000001E-4</v>
      </c>
      <c r="O1436">
        <f t="shared" si="159"/>
        <v>2.24489E-4</v>
      </c>
      <c r="P1436">
        <f t="shared" si="160"/>
        <v>8.1938485000000016E-3</v>
      </c>
      <c r="Q1436" t="str">
        <f>VLOOKUP(VLOOKUP(C1436,Mapping!$A$1:$C$17,3,0),Mapping!$E$1:$F$6,2,0)</f>
        <v>Vùng 03</v>
      </c>
    </row>
    <row r="1437" spans="1:17" x14ac:dyDescent="0.3">
      <c r="A1437" s="33">
        <v>44561</v>
      </c>
      <c r="B1437">
        <v>3499</v>
      </c>
      <c r="C1437">
        <v>12</v>
      </c>
      <c r="D1437" s="38" t="s">
        <v>77</v>
      </c>
      <c r="E1437" s="2" t="s">
        <v>41</v>
      </c>
      <c r="F1437">
        <v>1926810</v>
      </c>
      <c r="G1437" s="44">
        <f t="shared" si="154"/>
        <v>44197</v>
      </c>
      <c r="H1437" s="50">
        <f t="shared" si="155"/>
        <v>365</v>
      </c>
      <c r="I1437" s="50">
        <f t="shared" si="156"/>
        <v>61951523.000000007</v>
      </c>
      <c r="J1437" s="46">
        <v>1697302</v>
      </c>
      <c r="K1437" s="2" t="s">
        <v>34</v>
      </c>
      <c r="L1437" s="52" t="str">
        <f t="shared" si="157"/>
        <v>20211231VND</v>
      </c>
      <c r="M1437">
        <f>VLOOKUP(L1437,Mapping!$H$1:$K$25,4,0)</f>
        <v>1</v>
      </c>
      <c r="N1437">
        <f t="shared" si="158"/>
        <v>1.9268099999999999E-3</v>
      </c>
      <c r="O1437">
        <f t="shared" si="159"/>
        <v>1.6973019999999999E-3</v>
      </c>
      <c r="P1437">
        <f t="shared" si="160"/>
        <v>6.1951523000000008E-2</v>
      </c>
      <c r="Q1437" t="str">
        <f>VLOOKUP(VLOOKUP(C1437,Mapping!$A$1:$C$17,3,0),Mapping!$E$1:$F$6,2,0)</f>
        <v>Vùng 03</v>
      </c>
    </row>
    <row r="1438" spans="1:17" x14ac:dyDescent="0.3">
      <c r="A1438" s="33">
        <v>44561</v>
      </c>
      <c r="B1438">
        <v>3499</v>
      </c>
      <c r="C1438">
        <v>48</v>
      </c>
      <c r="D1438" s="38" t="s">
        <v>77</v>
      </c>
      <c r="E1438" s="2" t="s">
        <v>41</v>
      </c>
      <c r="F1438">
        <v>1183683</v>
      </c>
      <c r="G1438" s="44">
        <f t="shared" si="154"/>
        <v>44197</v>
      </c>
      <c r="H1438" s="50">
        <f t="shared" si="155"/>
        <v>365</v>
      </c>
      <c r="I1438" s="50">
        <f t="shared" si="156"/>
        <v>61144909.499999993</v>
      </c>
      <c r="J1438" s="46">
        <v>1675203</v>
      </c>
      <c r="K1438" s="2" t="s">
        <v>34</v>
      </c>
      <c r="L1438" s="52" t="str">
        <f t="shared" si="157"/>
        <v>20211231VND</v>
      </c>
      <c r="M1438">
        <f>VLOOKUP(L1438,Mapping!$H$1:$K$25,4,0)</f>
        <v>1</v>
      </c>
      <c r="N1438">
        <f t="shared" si="158"/>
        <v>1.183683E-3</v>
      </c>
      <c r="O1438">
        <f t="shared" si="159"/>
        <v>1.6752029999999999E-3</v>
      </c>
      <c r="P1438">
        <f t="shared" si="160"/>
        <v>6.114490949999999E-2</v>
      </c>
      <c r="Q1438" t="str">
        <f>VLOOKUP(VLOOKUP(C1438,Mapping!$A$1:$C$17,3,0),Mapping!$E$1:$F$6,2,0)</f>
        <v>Vùng 01</v>
      </c>
    </row>
    <row r="1439" spans="1:17" x14ac:dyDescent="0.3">
      <c r="A1439" s="33">
        <v>44561</v>
      </c>
      <c r="B1439">
        <v>3501</v>
      </c>
      <c r="C1439">
        <v>25</v>
      </c>
      <c r="D1439" s="38" t="s">
        <v>77</v>
      </c>
      <c r="E1439" s="2" t="s">
        <v>41</v>
      </c>
      <c r="F1439">
        <v>173590</v>
      </c>
      <c r="G1439" s="44">
        <f t="shared" si="154"/>
        <v>44197</v>
      </c>
      <c r="H1439" s="50">
        <f t="shared" si="155"/>
        <v>365</v>
      </c>
      <c r="I1439" s="50">
        <f t="shared" si="156"/>
        <v>33508679.000000004</v>
      </c>
      <c r="J1439" s="46">
        <v>918046</v>
      </c>
      <c r="K1439" s="2" t="s">
        <v>34</v>
      </c>
      <c r="L1439" s="52" t="str">
        <f t="shared" si="157"/>
        <v>20211231VND</v>
      </c>
      <c r="M1439">
        <f>VLOOKUP(L1439,Mapping!$H$1:$K$25,4,0)</f>
        <v>1</v>
      </c>
      <c r="N1439">
        <f t="shared" si="158"/>
        <v>1.7359E-4</v>
      </c>
      <c r="O1439">
        <f t="shared" si="159"/>
        <v>9.1804600000000005E-4</v>
      </c>
      <c r="P1439">
        <f t="shared" si="160"/>
        <v>3.3508679000000006E-2</v>
      </c>
      <c r="Q1439" t="str">
        <f>VLOOKUP(VLOOKUP(C1439,Mapping!$A$1:$C$17,3,0),Mapping!$E$1:$F$6,2,0)</f>
        <v>Vùng 01</v>
      </c>
    </row>
    <row r="1440" spans="1:17" x14ac:dyDescent="0.3">
      <c r="A1440" s="33">
        <v>44561</v>
      </c>
      <c r="B1440">
        <v>3503</v>
      </c>
      <c r="C1440">
        <v>12</v>
      </c>
      <c r="D1440" s="38" t="s">
        <v>77</v>
      </c>
      <c r="E1440" s="2" t="s">
        <v>41</v>
      </c>
      <c r="F1440">
        <v>472033</v>
      </c>
      <c r="G1440" s="44">
        <f t="shared" si="154"/>
        <v>44197</v>
      </c>
      <c r="H1440" s="50">
        <f t="shared" si="155"/>
        <v>365</v>
      </c>
      <c r="I1440" s="50">
        <f t="shared" si="156"/>
        <v>42424278.5</v>
      </c>
      <c r="J1440" s="46">
        <v>1162309</v>
      </c>
      <c r="K1440" s="2" t="s">
        <v>34</v>
      </c>
      <c r="L1440" s="52" t="str">
        <f t="shared" si="157"/>
        <v>20211231VND</v>
      </c>
      <c r="M1440">
        <f>VLOOKUP(L1440,Mapping!$H$1:$K$25,4,0)</f>
        <v>1</v>
      </c>
      <c r="N1440">
        <f t="shared" si="158"/>
        <v>4.7203300000000001E-4</v>
      </c>
      <c r="O1440">
        <f t="shared" si="159"/>
        <v>1.162309E-3</v>
      </c>
      <c r="P1440">
        <f t="shared" si="160"/>
        <v>4.2424278500000003E-2</v>
      </c>
      <c r="Q1440" t="str">
        <f>VLOOKUP(VLOOKUP(C1440,Mapping!$A$1:$C$17,3,0),Mapping!$E$1:$F$6,2,0)</f>
        <v>Vùng 03</v>
      </c>
    </row>
    <row r="1441" spans="1:17" x14ac:dyDescent="0.3">
      <c r="A1441" s="33">
        <v>44561</v>
      </c>
      <c r="B1441">
        <v>3504</v>
      </c>
      <c r="C1441">
        <v>34</v>
      </c>
      <c r="D1441" s="38" t="s">
        <v>77</v>
      </c>
      <c r="E1441" s="2" t="s">
        <v>41</v>
      </c>
      <c r="F1441">
        <v>1784318</v>
      </c>
      <c r="G1441" s="44">
        <f t="shared" si="154"/>
        <v>44197</v>
      </c>
      <c r="H1441" s="50">
        <f t="shared" si="155"/>
        <v>365</v>
      </c>
      <c r="I1441" s="50">
        <f t="shared" si="156"/>
        <v>28126315.999999996</v>
      </c>
      <c r="J1441" s="46">
        <v>770584</v>
      </c>
      <c r="K1441" s="2" t="s">
        <v>34</v>
      </c>
      <c r="L1441" s="52" t="str">
        <f t="shared" si="157"/>
        <v>20211231VND</v>
      </c>
      <c r="M1441">
        <f>VLOOKUP(L1441,Mapping!$H$1:$K$25,4,0)</f>
        <v>1</v>
      </c>
      <c r="N1441">
        <f t="shared" si="158"/>
        <v>1.784318E-3</v>
      </c>
      <c r="O1441">
        <f t="shared" si="159"/>
        <v>7.7058400000000005E-4</v>
      </c>
      <c r="P1441">
        <f t="shared" si="160"/>
        <v>2.8126315999999995E-2</v>
      </c>
      <c r="Q1441" t="str">
        <f>VLOOKUP(VLOOKUP(C1441,Mapping!$A$1:$C$17,3,0),Mapping!$E$1:$F$6,2,0)</f>
        <v>Vùng 02</v>
      </c>
    </row>
    <row r="1442" spans="1:17" x14ac:dyDescent="0.3">
      <c r="A1442" s="33">
        <v>44561</v>
      </c>
      <c r="B1442">
        <v>3505</v>
      </c>
      <c r="C1442">
        <v>40</v>
      </c>
      <c r="D1442" s="38" t="s">
        <v>77</v>
      </c>
      <c r="E1442" s="2" t="s">
        <v>41</v>
      </c>
      <c r="F1442">
        <v>541503</v>
      </c>
      <c r="G1442" s="44">
        <f t="shared" si="154"/>
        <v>44197</v>
      </c>
      <c r="H1442" s="50">
        <f t="shared" si="155"/>
        <v>365</v>
      </c>
      <c r="I1442" s="50">
        <f t="shared" si="156"/>
        <v>72142432.5</v>
      </c>
      <c r="J1442" s="46">
        <v>1976505</v>
      </c>
      <c r="K1442" s="2" t="s">
        <v>34</v>
      </c>
      <c r="L1442" s="52" t="str">
        <f t="shared" si="157"/>
        <v>20211231VND</v>
      </c>
      <c r="M1442">
        <f>VLOOKUP(L1442,Mapping!$H$1:$K$25,4,0)</f>
        <v>1</v>
      </c>
      <c r="N1442">
        <f t="shared" si="158"/>
        <v>5.4150300000000004E-4</v>
      </c>
      <c r="O1442">
        <f t="shared" si="159"/>
        <v>1.9765049999999999E-3</v>
      </c>
      <c r="P1442">
        <f t="shared" si="160"/>
        <v>7.2142432500000006E-2</v>
      </c>
      <c r="Q1442" t="str">
        <f>VLOOKUP(VLOOKUP(C1442,Mapping!$A$1:$C$17,3,0),Mapping!$E$1:$F$6,2,0)</f>
        <v>Vùng 01</v>
      </c>
    </row>
    <row r="1443" spans="1:17" x14ac:dyDescent="0.3">
      <c r="A1443" s="33">
        <v>44561</v>
      </c>
      <c r="B1443">
        <v>3505</v>
      </c>
      <c r="C1443">
        <v>34</v>
      </c>
      <c r="D1443" s="38" t="s">
        <v>77</v>
      </c>
      <c r="E1443" s="2" t="s">
        <v>41</v>
      </c>
      <c r="F1443">
        <v>709182</v>
      </c>
      <c r="G1443" s="44">
        <f t="shared" si="154"/>
        <v>44197</v>
      </c>
      <c r="H1443" s="50">
        <f t="shared" si="155"/>
        <v>365</v>
      </c>
      <c r="I1443" s="50">
        <f t="shared" si="156"/>
        <v>67635777.5</v>
      </c>
      <c r="J1443" s="46">
        <v>1853035</v>
      </c>
      <c r="K1443" s="2" t="s">
        <v>34</v>
      </c>
      <c r="L1443" s="52" t="str">
        <f t="shared" si="157"/>
        <v>20211231VND</v>
      </c>
      <c r="M1443">
        <f>VLOOKUP(L1443,Mapping!$H$1:$K$25,4,0)</f>
        <v>1</v>
      </c>
      <c r="N1443">
        <f t="shared" si="158"/>
        <v>7.0918200000000004E-4</v>
      </c>
      <c r="O1443">
        <f t="shared" si="159"/>
        <v>1.8530350000000001E-3</v>
      </c>
      <c r="P1443">
        <f t="shared" si="160"/>
        <v>6.7635777499999994E-2</v>
      </c>
      <c r="Q1443" t="str">
        <f>VLOOKUP(VLOOKUP(C1443,Mapping!$A$1:$C$17,3,0),Mapping!$E$1:$F$6,2,0)</f>
        <v>Vùng 02</v>
      </c>
    </row>
    <row r="1444" spans="1:17" x14ac:dyDescent="0.3">
      <c r="A1444" s="33">
        <v>44561</v>
      </c>
      <c r="B1444">
        <v>3508</v>
      </c>
      <c r="C1444">
        <v>20</v>
      </c>
      <c r="D1444" s="38" t="s">
        <v>77</v>
      </c>
      <c r="E1444" s="2" t="s">
        <v>41</v>
      </c>
      <c r="F1444">
        <v>7166678</v>
      </c>
      <c r="G1444" s="44">
        <f t="shared" si="154"/>
        <v>44197</v>
      </c>
      <c r="H1444" s="50">
        <f t="shared" si="155"/>
        <v>365</v>
      </c>
      <c r="I1444" s="50">
        <f t="shared" si="156"/>
        <v>355504160</v>
      </c>
      <c r="J1444" s="46">
        <v>9739840</v>
      </c>
      <c r="K1444" s="2" t="s">
        <v>34</v>
      </c>
      <c r="L1444" s="52" t="str">
        <f t="shared" si="157"/>
        <v>20211231VND</v>
      </c>
      <c r="M1444">
        <f>VLOOKUP(L1444,Mapping!$H$1:$K$25,4,0)</f>
        <v>1</v>
      </c>
      <c r="N1444">
        <f t="shared" si="158"/>
        <v>7.1666780000000001E-3</v>
      </c>
      <c r="O1444">
        <f t="shared" si="159"/>
        <v>9.7398399999999996E-3</v>
      </c>
      <c r="P1444">
        <f t="shared" si="160"/>
        <v>0.35550416000000001</v>
      </c>
      <c r="Q1444" t="str">
        <f>VLOOKUP(VLOOKUP(C1444,Mapping!$A$1:$C$17,3,0),Mapping!$E$1:$F$6,2,0)</f>
        <v>Vùng 02</v>
      </c>
    </row>
    <row r="1445" spans="1:17" x14ac:dyDescent="0.3">
      <c r="A1445" s="33">
        <v>44561</v>
      </c>
      <c r="B1445">
        <v>3508</v>
      </c>
      <c r="C1445">
        <v>43</v>
      </c>
      <c r="D1445" s="38" t="s">
        <v>77</v>
      </c>
      <c r="E1445" s="2" t="s">
        <v>41</v>
      </c>
      <c r="F1445">
        <v>582914</v>
      </c>
      <c r="G1445" s="44">
        <f t="shared" si="154"/>
        <v>44197</v>
      </c>
      <c r="H1445" s="50">
        <f t="shared" si="155"/>
        <v>365</v>
      </c>
      <c r="I1445" s="50">
        <f t="shared" si="156"/>
        <v>37933720</v>
      </c>
      <c r="J1445" s="46">
        <v>1039280</v>
      </c>
      <c r="K1445" s="2" t="s">
        <v>34</v>
      </c>
      <c r="L1445" s="52" t="str">
        <f t="shared" si="157"/>
        <v>20211231VND</v>
      </c>
      <c r="M1445">
        <f>VLOOKUP(L1445,Mapping!$H$1:$K$25,4,0)</f>
        <v>1</v>
      </c>
      <c r="N1445">
        <f t="shared" si="158"/>
        <v>5.8291400000000002E-4</v>
      </c>
      <c r="O1445">
        <f t="shared" si="159"/>
        <v>1.0392800000000001E-3</v>
      </c>
      <c r="P1445">
        <f t="shared" si="160"/>
        <v>3.7933719999999997E-2</v>
      </c>
      <c r="Q1445" t="str">
        <f>VLOOKUP(VLOOKUP(C1445,Mapping!$A$1:$C$17,3,0),Mapping!$E$1:$F$6,2,0)</f>
        <v>Vùng 04</v>
      </c>
    </row>
    <row r="1446" spans="1:17" x14ac:dyDescent="0.3">
      <c r="A1446" s="33">
        <v>44561</v>
      </c>
      <c r="B1446">
        <v>3509</v>
      </c>
      <c r="C1446">
        <v>20</v>
      </c>
      <c r="D1446" s="38" t="s">
        <v>77</v>
      </c>
      <c r="E1446" s="2" t="s">
        <v>41</v>
      </c>
      <c r="F1446">
        <v>1417283</v>
      </c>
      <c r="G1446" s="44">
        <f t="shared" si="154"/>
        <v>44197</v>
      </c>
      <c r="H1446" s="50">
        <f t="shared" si="155"/>
        <v>365</v>
      </c>
      <c r="I1446" s="50">
        <f t="shared" si="156"/>
        <v>11369969</v>
      </c>
      <c r="J1446" s="46">
        <v>311506</v>
      </c>
      <c r="K1446" s="2" t="s">
        <v>34</v>
      </c>
      <c r="L1446" s="52" t="str">
        <f t="shared" si="157"/>
        <v>20211231VND</v>
      </c>
      <c r="M1446">
        <f>VLOOKUP(L1446,Mapping!$H$1:$K$25,4,0)</f>
        <v>1</v>
      </c>
      <c r="N1446">
        <f t="shared" si="158"/>
        <v>1.4172830000000001E-3</v>
      </c>
      <c r="O1446">
        <f t="shared" si="159"/>
        <v>3.1150600000000002E-4</v>
      </c>
      <c r="P1446">
        <f t="shared" si="160"/>
        <v>1.1369969000000001E-2</v>
      </c>
      <c r="Q1446" t="str">
        <f>VLOOKUP(VLOOKUP(C1446,Mapping!$A$1:$C$17,3,0),Mapping!$E$1:$F$6,2,0)</f>
        <v>Vùng 02</v>
      </c>
    </row>
    <row r="1447" spans="1:17" x14ac:dyDescent="0.3">
      <c r="A1447" s="33">
        <v>44561</v>
      </c>
      <c r="B1447">
        <v>3511</v>
      </c>
      <c r="C1447">
        <v>11</v>
      </c>
      <c r="D1447" s="38" t="s">
        <v>77</v>
      </c>
      <c r="E1447" s="2" t="s">
        <v>41</v>
      </c>
      <c r="F1447">
        <v>379185</v>
      </c>
      <c r="G1447" s="44">
        <f t="shared" si="154"/>
        <v>44197</v>
      </c>
      <c r="H1447" s="50">
        <f t="shared" si="155"/>
        <v>365</v>
      </c>
      <c r="I1447" s="50">
        <f t="shared" si="156"/>
        <v>20772077</v>
      </c>
      <c r="J1447" s="46">
        <v>569098</v>
      </c>
      <c r="K1447" s="2" t="s">
        <v>34</v>
      </c>
      <c r="L1447" s="52" t="str">
        <f t="shared" si="157"/>
        <v>20211231VND</v>
      </c>
      <c r="M1447">
        <f>VLOOKUP(L1447,Mapping!$H$1:$K$25,4,0)</f>
        <v>1</v>
      </c>
      <c r="N1447">
        <f t="shared" si="158"/>
        <v>3.7918499999999998E-4</v>
      </c>
      <c r="O1447">
        <f t="shared" si="159"/>
        <v>5.6909799999999998E-4</v>
      </c>
      <c r="P1447">
        <f t="shared" si="160"/>
        <v>2.0772077E-2</v>
      </c>
      <c r="Q1447" t="str">
        <f>VLOOKUP(VLOOKUP(C1447,Mapping!$A$1:$C$17,3,0),Mapping!$E$1:$F$6,2,0)</f>
        <v>Vùng 01</v>
      </c>
    </row>
    <row r="1448" spans="1:17" x14ac:dyDescent="0.3">
      <c r="A1448" s="33">
        <v>44561</v>
      </c>
      <c r="B1448">
        <v>3514</v>
      </c>
      <c r="C1448">
        <v>43</v>
      </c>
      <c r="D1448" s="38" t="s">
        <v>77</v>
      </c>
      <c r="E1448" s="2" t="s">
        <v>41</v>
      </c>
      <c r="F1448">
        <v>109189</v>
      </c>
      <c r="G1448" s="44">
        <f t="shared" si="154"/>
        <v>44197</v>
      </c>
      <c r="H1448" s="50">
        <f t="shared" si="155"/>
        <v>365</v>
      </c>
      <c r="I1448" s="50">
        <f t="shared" si="156"/>
        <v>62150338.5</v>
      </c>
      <c r="J1448" s="46">
        <v>1702749</v>
      </c>
      <c r="K1448" s="2" t="s">
        <v>34</v>
      </c>
      <c r="L1448" s="52" t="str">
        <f t="shared" si="157"/>
        <v>20211231VND</v>
      </c>
      <c r="M1448">
        <f>VLOOKUP(L1448,Mapping!$H$1:$K$25,4,0)</f>
        <v>1</v>
      </c>
      <c r="N1448">
        <f t="shared" si="158"/>
        <v>1.09189E-4</v>
      </c>
      <c r="O1448">
        <f t="shared" si="159"/>
        <v>1.7027489999999999E-3</v>
      </c>
      <c r="P1448">
        <f t="shared" si="160"/>
        <v>6.2150338499999999E-2</v>
      </c>
      <c r="Q1448" t="str">
        <f>VLOOKUP(VLOOKUP(C1448,Mapping!$A$1:$C$17,3,0),Mapping!$E$1:$F$6,2,0)</f>
        <v>Vùng 04</v>
      </c>
    </row>
    <row r="1449" spans="1:17" x14ac:dyDescent="0.3">
      <c r="A1449" s="33">
        <v>44561</v>
      </c>
      <c r="B1449">
        <v>3515</v>
      </c>
      <c r="C1449">
        <v>48</v>
      </c>
      <c r="D1449" s="38" t="s">
        <v>77</v>
      </c>
      <c r="E1449" s="2" t="s">
        <v>41</v>
      </c>
      <c r="F1449">
        <v>641918</v>
      </c>
      <c r="G1449" s="44">
        <f t="shared" si="154"/>
        <v>44197</v>
      </c>
      <c r="H1449" s="50">
        <f t="shared" si="155"/>
        <v>365</v>
      </c>
      <c r="I1449" s="50">
        <f t="shared" si="156"/>
        <v>67502443</v>
      </c>
      <c r="J1449" s="46">
        <v>1849382</v>
      </c>
      <c r="K1449" s="2" t="s">
        <v>34</v>
      </c>
      <c r="L1449" s="52" t="str">
        <f t="shared" si="157"/>
        <v>20211231VND</v>
      </c>
      <c r="M1449">
        <f>VLOOKUP(L1449,Mapping!$H$1:$K$25,4,0)</f>
        <v>1</v>
      </c>
      <c r="N1449">
        <f t="shared" si="158"/>
        <v>6.41918E-4</v>
      </c>
      <c r="O1449">
        <f t="shared" si="159"/>
        <v>1.8493819999999999E-3</v>
      </c>
      <c r="P1449">
        <f t="shared" si="160"/>
        <v>6.7502442999999995E-2</v>
      </c>
      <c r="Q1449" t="str">
        <f>VLOOKUP(VLOOKUP(C1449,Mapping!$A$1:$C$17,3,0),Mapping!$E$1:$F$6,2,0)</f>
        <v>Vùng 01</v>
      </c>
    </row>
    <row r="1450" spans="1:17" x14ac:dyDescent="0.3">
      <c r="A1450" s="33">
        <v>44561</v>
      </c>
      <c r="B1450">
        <v>3516</v>
      </c>
      <c r="C1450">
        <v>41</v>
      </c>
      <c r="D1450" s="38" t="s">
        <v>77</v>
      </c>
      <c r="E1450" s="2" t="s">
        <v>41</v>
      </c>
      <c r="F1450">
        <v>1906249</v>
      </c>
      <c r="G1450" s="44">
        <f t="shared" si="154"/>
        <v>44197</v>
      </c>
      <c r="H1450" s="50">
        <f t="shared" si="155"/>
        <v>365</v>
      </c>
      <c r="I1450" s="50">
        <f t="shared" si="156"/>
        <v>41364464.5</v>
      </c>
      <c r="J1450" s="46">
        <v>1133273</v>
      </c>
      <c r="K1450" s="2" t="s">
        <v>34</v>
      </c>
      <c r="L1450" s="52" t="str">
        <f t="shared" si="157"/>
        <v>20211231VND</v>
      </c>
      <c r="M1450">
        <f>VLOOKUP(L1450,Mapping!$H$1:$K$25,4,0)</f>
        <v>1</v>
      </c>
      <c r="N1450">
        <f t="shared" si="158"/>
        <v>1.9062490000000001E-3</v>
      </c>
      <c r="O1450">
        <f t="shared" si="159"/>
        <v>1.133273E-3</v>
      </c>
      <c r="P1450">
        <f t="shared" si="160"/>
        <v>4.1364464500000003E-2</v>
      </c>
      <c r="Q1450" t="str">
        <f>VLOOKUP(VLOOKUP(C1450,Mapping!$A$1:$C$17,3,0),Mapping!$E$1:$F$6,2,0)</f>
        <v>Vùng 05</v>
      </c>
    </row>
    <row r="1451" spans="1:17" x14ac:dyDescent="0.3">
      <c r="A1451" s="33">
        <v>44561</v>
      </c>
      <c r="B1451">
        <v>3516</v>
      </c>
      <c r="C1451">
        <v>41</v>
      </c>
      <c r="D1451" s="38" t="s">
        <v>77</v>
      </c>
      <c r="E1451" s="2" t="s">
        <v>41</v>
      </c>
      <c r="F1451">
        <v>1195378</v>
      </c>
      <c r="G1451" s="44">
        <f t="shared" si="154"/>
        <v>44197</v>
      </c>
      <c r="H1451" s="50">
        <f t="shared" si="155"/>
        <v>365</v>
      </c>
      <c r="I1451" s="50">
        <f t="shared" si="156"/>
        <v>52474955</v>
      </c>
      <c r="J1451" s="46">
        <v>1437670</v>
      </c>
      <c r="K1451" s="2" t="s">
        <v>34</v>
      </c>
      <c r="L1451" s="52" t="str">
        <f t="shared" si="157"/>
        <v>20211231VND</v>
      </c>
      <c r="M1451">
        <f>VLOOKUP(L1451,Mapping!$H$1:$K$25,4,0)</f>
        <v>1</v>
      </c>
      <c r="N1451">
        <f t="shared" si="158"/>
        <v>1.195378E-3</v>
      </c>
      <c r="O1451">
        <f t="shared" si="159"/>
        <v>1.4376700000000001E-3</v>
      </c>
      <c r="P1451">
        <f t="shared" si="160"/>
        <v>5.2474954999999997E-2</v>
      </c>
      <c r="Q1451" t="str">
        <f>VLOOKUP(VLOOKUP(C1451,Mapping!$A$1:$C$17,3,0),Mapping!$E$1:$F$6,2,0)</f>
        <v>Vùng 05</v>
      </c>
    </row>
    <row r="1452" spans="1:17" x14ac:dyDescent="0.3">
      <c r="A1452" s="33">
        <v>44561</v>
      </c>
      <c r="B1452">
        <v>3517</v>
      </c>
      <c r="C1452">
        <v>41</v>
      </c>
      <c r="D1452" s="38" t="s">
        <v>77</v>
      </c>
      <c r="E1452" s="2" t="s">
        <v>41</v>
      </c>
      <c r="F1452">
        <v>1054598</v>
      </c>
      <c r="G1452" s="44">
        <f t="shared" si="154"/>
        <v>44197</v>
      </c>
      <c r="H1452" s="50">
        <f t="shared" si="155"/>
        <v>365</v>
      </c>
      <c r="I1452" s="50">
        <f t="shared" si="156"/>
        <v>3153782.5</v>
      </c>
      <c r="J1452" s="46">
        <v>86405</v>
      </c>
      <c r="K1452" s="2" t="s">
        <v>34</v>
      </c>
      <c r="L1452" s="52" t="str">
        <f t="shared" si="157"/>
        <v>20211231VND</v>
      </c>
      <c r="M1452">
        <f>VLOOKUP(L1452,Mapping!$H$1:$K$25,4,0)</f>
        <v>1</v>
      </c>
      <c r="N1452">
        <f t="shared" si="158"/>
        <v>1.0545979999999999E-3</v>
      </c>
      <c r="O1452">
        <f t="shared" si="159"/>
        <v>8.6404999999999997E-5</v>
      </c>
      <c r="P1452">
        <f t="shared" si="160"/>
        <v>3.1537825000000001E-3</v>
      </c>
      <c r="Q1452" t="str">
        <f>VLOOKUP(VLOOKUP(C1452,Mapping!$A$1:$C$17,3,0),Mapping!$E$1:$F$6,2,0)</f>
        <v>Vùng 05</v>
      </c>
    </row>
    <row r="1453" spans="1:17" x14ac:dyDescent="0.3">
      <c r="A1453" s="33">
        <v>44561</v>
      </c>
      <c r="B1453">
        <v>3518</v>
      </c>
      <c r="C1453">
        <v>34</v>
      </c>
      <c r="D1453" s="38" t="s">
        <v>77</v>
      </c>
      <c r="E1453" s="2" t="s">
        <v>41</v>
      </c>
      <c r="F1453">
        <v>958392</v>
      </c>
      <c r="G1453" s="44">
        <f t="shared" si="154"/>
        <v>44197</v>
      </c>
      <c r="H1453" s="50">
        <f t="shared" si="155"/>
        <v>365</v>
      </c>
      <c r="I1453" s="50">
        <f t="shared" si="156"/>
        <v>64641573.000000007</v>
      </c>
      <c r="J1453" s="46">
        <v>1771002</v>
      </c>
      <c r="K1453" s="2" t="s">
        <v>34</v>
      </c>
      <c r="L1453" s="52" t="str">
        <f t="shared" si="157"/>
        <v>20211231VND</v>
      </c>
      <c r="M1453">
        <f>VLOOKUP(L1453,Mapping!$H$1:$K$25,4,0)</f>
        <v>1</v>
      </c>
      <c r="N1453">
        <f t="shared" si="158"/>
        <v>9.5839199999999997E-4</v>
      </c>
      <c r="O1453">
        <f t="shared" si="159"/>
        <v>1.771002E-3</v>
      </c>
      <c r="P1453">
        <f t="shared" si="160"/>
        <v>6.4641573000000008E-2</v>
      </c>
      <c r="Q1453" t="str">
        <f>VLOOKUP(VLOOKUP(C1453,Mapping!$A$1:$C$17,3,0),Mapping!$E$1:$F$6,2,0)</f>
        <v>Vùng 02</v>
      </c>
    </row>
    <row r="1454" spans="1:17" x14ac:dyDescent="0.3">
      <c r="A1454" s="33">
        <v>44561</v>
      </c>
      <c r="B1454">
        <v>3520</v>
      </c>
      <c r="C1454">
        <v>48</v>
      </c>
      <c r="D1454" s="38" t="s">
        <v>77</v>
      </c>
      <c r="E1454" s="2" t="s">
        <v>41</v>
      </c>
      <c r="F1454">
        <v>1087126</v>
      </c>
      <c r="G1454" s="44">
        <f t="shared" si="154"/>
        <v>44197</v>
      </c>
      <c r="H1454" s="50">
        <f t="shared" si="155"/>
        <v>365</v>
      </c>
      <c r="I1454" s="50">
        <f t="shared" si="156"/>
        <v>46490597.5</v>
      </c>
      <c r="J1454" s="46">
        <v>1273715</v>
      </c>
      <c r="K1454" s="2" t="s">
        <v>34</v>
      </c>
      <c r="L1454" s="52" t="str">
        <f t="shared" si="157"/>
        <v>20211231VND</v>
      </c>
      <c r="M1454">
        <f>VLOOKUP(L1454,Mapping!$H$1:$K$25,4,0)</f>
        <v>1</v>
      </c>
      <c r="N1454">
        <f t="shared" si="158"/>
        <v>1.0871260000000001E-3</v>
      </c>
      <c r="O1454">
        <f t="shared" si="159"/>
        <v>1.2737149999999999E-3</v>
      </c>
      <c r="P1454">
        <f t="shared" si="160"/>
        <v>4.6490597500000001E-2</v>
      </c>
      <c r="Q1454" t="str">
        <f>VLOOKUP(VLOOKUP(C1454,Mapping!$A$1:$C$17,3,0),Mapping!$E$1:$F$6,2,0)</f>
        <v>Vùng 01</v>
      </c>
    </row>
    <row r="1455" spans="1:17" x14ac:dyDescent="0.3">
      <c r="A1455" s="33">
        <v>44561</v>
      </c>
      <c r="B1455">
        <v>3521</v>
      </c>
      <c r="C1455">
        <v>34</v>
      </c>
      <c r="D1455" s="38" t="s">
        <v>77</v>
      </c>
      <c r="E1455" s="2" t="s">
        <v>41</v>
      </c>
      <c r="F1455">
        <v>7060134</v>
      </c>
      <c r="G1455" s="44">
        <f t="shared" si="154"/>
        <v>44197</v>
      </c>
      <c r="H1455" s="50">
        <f t="shared" si="155"/>
        <v>365</v>
      </c>
      <c r="I1455" s="50">
        <f t="shared" si="156"/>
        <v>225132876</v>
      </c>
      <c r="J1455" s="46">
        <v>6168024</v>
      </c>
      <c r="K1455" s="2" t="s">
        <v>34</v>
      </c>
      <c r="L1455" s="52" t="str">
        <f t="shared" si="157"/>
        <v>20211231VND</v>
      </c>
      <c r="M1455">
        <f>VLOOKUP(L1455,Mapping!$H$1:$K$25,4,0)</f>
        <v>1</v>
      </c>
      <c r="N1455">
        <f t="shared" si="158"/>
        <v>7.060134E-3</v>
      </c>
      <c r="O1455">
        <f t="shared" si="159"/>
        <v>6.1680240000000002E-3</v>
      </c>
      <c r="P1455">
        <f t="shared" si="160"/>
        <v>0.22513287600000001</v>
      </c>
      <c r="Q1455" t="str">
        <f>VLOOKUP(VLOOKUP(C1455,Mapping!$A$1:$C$17,3,0),Mapping!$E$1:$F$6,2,0)</f>
        <v>Vùng 02</v>
      </c>
    </row>
    <row r="1456" spans="1:17" x14ac:dyDescent="0.3">
      <c r="A1456" s="33">
        <v>44561</v>
      </c>
      <c r="B1456">
        <v>3521</v>
      </c>
      <c r="C1456">
        <v>11</v>
      </c>
      <c r="D1456" s="38" t="s">
        <v>77</v>
      </c>
      <c r="E1456" s="2" t="s">
        <v>41</v>
      </c>
      <c r="F1456">
        <v>1261798</v>
      </c>
      <c r="G1456" s="44">
        <f t="shared" si="154"/>
        <v>44197</v>
      </c>
      <c r="H1456" s="50">
        <f t="shared" si="155"/>
        <v>365</v>
      </c>
      <c r="I1456" s="50">
        <f t="shared" si="156"/>
        <v>5503068.5</v>
      </c>
      <c r="J1456" s="46">
        <v>150769</v>
      </c>
      <c r="K1456" s="2" t="s">
        <v>34</v>
      </c>
      <c r="L1456" s="52" t="str">
        <f t="shared" si="157"/>
        <v>20211231VND</v>
      </c>
      <c r="M1456">
        <f>VLOOKUP(L1456,Mapping!$H$1:$K$25,4,0)</f>
        <v>1</v>
      </c>
      <c r="N1456">
        <f t="shared" si="158"/>
        <v>1.261798E-3</v>
      </c>
      <c r="O1456">
        <f t="shared" si="159"/>
        <v>1.5076900000000001E-4</v>
      </c>
      <c r="P1456">
        <f t="shared" si="160"/>
        <v>5.5030684999999996E-3</v>
      </c>
      <c r="Q1456" t="str">
        <f>VLOOKUP(VLOOKUP(C1456,Mapping!$A$1:$C$17,3,0),Mapping!$E$1:$F$6,2,0)</f>
        <v>Vùng 01</v>
      </c>
    </row>
    <row r="1457" spans="1:17" x14ac:dyDescent="0.3">
      <c r="A1457" s="33">
        <v>44561</v>
      </c>
      <c r="B1457">
        <v>3521</v>
      </c>
      <c r="C1457">
        <v>20</v>
      </c>
      <c r="D1457" s="38" t="s">
        <v>77</v>
      </c>
      <c r="E1457" s="2" t="s">
        <v>41</v>
      </c>
      <c r="F1457">
        <v>1637293</v>
      </c>
      <c r="G1457" s="44">
        <f t="shared" si="154"/>
        <v>44197</v>
      </c>
      <c r="H1457" s="50">
        <f t="shared" si="155"/>
        <v>365</v>
      </c>
      <c r="I1457" s="50">
        <f t="shared" si="156"/>
        <v>60401806</v>
      </c>
      <c r="J1457" s="46">
        <v>1654844</v>
      </c>
      <c r="K1457" s="2" t="s">
        <v>34</v>
      </c>
      <c r="L1457" s="52" t="str">
        <f t="shared" si="157"/>
        <v>20211231VND</v>
      </c>
      <c r="M1457">
        <f>VLOOKUP(L1457,Mapping!$H$1:$K$25,4,0)</f>
        <v>1</v>
      </c>
      <c r="N1457">
        <f t="shared" si="158"/>
        <v>1.637293E-3</v>
      </c>
      <c r="O1457">
        <f t="shared" si="159"/>
        <v>1.6548439999999999E-3</v>
      </c>
      <c r="P1457">
        <f t="shared" si="160"/>
        <v>6.0401806000000002E-2</v>
      </c>
      <c r="Q1457" t="str">
        <f>VLOOKUP(VLOOKUP(C1457,Mapping!$A$1:$C$17,3,0),Mapping!$E$1:$F$6,2,0)</f>
        <v>Vùng 02</v>
      </c>
    </row>
    <row r="1458" spans="1:17" x14ac:dyDescent="0.3">
      <c r="A1458" s="33">
        <v>44561</v>
      </c>
      <c r="B1458">
        <v>3521</v>
      </c>
      <c r="C1458">
        <v>34</v>
      </c>
      <c r="D1458" s="38" t="s">
        <v>77</v>
      </c>
      <c r="E1458" s="2" t="s">
        <v>41</v>
      </c>
      <c r="F1458">
        <v>9273975</v>
      </c>
      <c r="G1458" s="44">
        <f t="shared" si="154"/>
        <v>44197</v>
      </c>
      <c r="H1458" s="50">
        <f t="shared" si="155"/>
        <v>365</v>
      </c>
      <c r="I1458" s="50">
        <f t="shared" si="156"/>
        <v>263871238.5</v>
      </c>
      <c r="J1458" s="46">
        <v>7229349</v>
      </c>
      <c r="K1458" s="2" t="s">
        <v>34</v>
      </c>
      <c r="L1458" s="52" t="str">
        <f t="shared" si="157"/>
        <v>20211231VND</v>
      </c>
      <c r="M1458">
        <f>VLOOKUP(L1458,Mapping!$H$1:$K$25,4,0)</f>
        <v>1</v>
      </c>
      <c r="N1458">
        <f t="shared" si="158"/>
        <v>9.2739750000000003E-3</v>
      </c>
      <c r="O1458">
        <f t="shared" si="159"/>
        <v>7.2293490000000004E-3</v>
      </c>
      <c r="P1458">
        <f t="shared" si="160"/>
        <v>0.26387123849999999</v>
      </c>
      <c r="Q1458" t="str">
        <f>VLOOKUP(VLOOKUP(C1458,Mapping!$A$1:$C$17,3,0),Mapping!$E$1:$F$6,2,0)</f>
        <v>Vùng 02</v>
      </c>
    </row>
    <row r="1459" spans="1:17" x14ac:dyDescent="0.3">
      <c r="A1459" s="33">
        <v>44561</v>
      </c>
      <c r="B1459">
        <v>3523</v>
      </c>
      <c r="C1459">
        <v>25</v>
      </c>
      <c r="D1459" s="38" t="s">
        <v>77</v>
      </c>
      <c r="E1459" s="2" t="s">
        <v>41</v>
      </c>
      <c r="F1459">
        <v>1937755</v>
      </c>
      <c r="G1459" s="44">
        <f t="shared" si="154"/>
        <v>44197</v>
      </c>
      <c r="H1459" s="50">
        <f t="shared" si="155"/>
        <v>365</v>
      </c>
      <c r="I1459" s="50">
        <f t="shared" si="156"/>
        <v>10997486.5</v>
      </c>
      <c r="J1459" s="46">
        <v>301301</v>
      </c>
      <c r="K1459" s="2" t="s">
        <v>34</v>
      </c>
      <c r="L1459" s="52" t="str">
        <f t="shared" si="157"/>
        <v>20211231VND</v>
      </c>
      <c r="M1459">
        <f>VLOOKUP(L1459,Mapping!$H$1:$K$25,4,0)</f>
        <v>1</v>
      </c>
      <c r="N1459">
        <f t="shared" si="158"/>
        <v>1.937755E-3</v>
      </c>
      <c r="O1459">
        <f t="shared" si="159"/>
        <v>3.0130100000000002E-4</v>
      </c>
      <c r="P1459">
        <f t="shared" si="160"/>
        <v>1.09974865E-2</v>
      </c>
      <c r="Q1459" t="str">
        <f>VLOOKUP(VLOOKUP(C1459,Mapping!$A$1:$C$17,3,0),Mapping!$E$1:$F$6,2,0)</f>
        <v>Vùng 01</v>
      </c>
    </row>
    <row r="1460" spans="1:17" x14ac:dyDescent="0.3">
      <c r="A1460" s="33">
        <v>44561</v>
      </c>
      <c r="B1460">
        <v>3526</v>
      </c>
      <c r="C1460">
        <v>34</v>
      </c>
      <c r="D1460" s="38" t="s">
        <v>77</v>
      </c>
      <c r="E1460" s="2" t="s">
        <v>41</v>
      </c>
      <c r="F1460">
        <v>888395</v>
      </c>
      <c r="G1460" s="44">
        <f t="shared" si="154"/>
        <v>44197</v>
      </c>
      <c r="H1460" s="50">
        <f t="shared" si="155"/>
        <v>365</v>
      </c>
      <c r="I1460" s="50">
        <f t="shared" si="156"/>
        <v>52735784</v>
      </c>
      <c r="J1460" s="46">
        <v>1444816</v>
      </c>
      <c r="K1460" s="2" t="s">
        <v>34</v>
      </c>
      <c r="L1460" s="52" t="str">
        <f t="shared" si="157"/>
        <v>20211231VND</v>
      </c>
      <c r="M1460">
        <f>VLOOKUP(L1460,Mapping!$H$1:$K$25,4,0)</f>
        <v>1</v>
      </c>
      <c r="N1460">
        <f t="shared" si="158"/>
        <v>8.8839500000000005E-4</v>
      </c>
      <c r="O1460">
        <f t="shared" si="159"/>
        <v>1.444816E-3</v>
      </c>
      <c r="P1460">
        <f t="shared" si="160"/>
        <v>5.2735784000000001E-2</v>
      </c>
      <c r="Q1460" t="str">
        <f>VLOOKUP(VLOOKUP(C1460,Mapping!$A$1:$C$17,3,0),Mapping!$E$1:$F$6,2,0)</f>
        <v>Vùng 02</v>
      </c>
    </row>
    <row r="1461" spans="1:17" x14ac:dyDescent="0.3">
      <c r="A1461" s="33">
        <v>44561</v>
      </c>
      <c r="B1461">
        <v>3526</v>
      </c>
      <c r="C1461">
        <v>43</v>
      </c>
      <c r="D1461" s="38" t="s">
        <v>77</v>
      </c>
      <c r="E1461" s="2" t="s">
        <v>41</v>
      </c>
      <c r="F1461">
        <v>547278</v>
      </c>
      <c r="G1461" s="44">
        <f t="shared" si="154"/>
        <v>44197</v>
      </c>
      <c r="H1461" s="50">
        <f t="shared" si="155"/>
        <v>365</v>
      </c>
      <c r="I1461" s="50">
        <f t="shared" si="156"/>
        <v>34239482</v>
      </c>
      <c r="J1461" s="46">
        <v>938068</v>
      </c>
      <c r="K1461" s="2" t="s">
        <v>34</v>
      </c>
      <c r="L1461" s="52" t="str">
        <f t="shared" si="157"/>
        <v>20211231VND</v>
      </c>
      <c r="M1461">
        <f>VLOOKUP(L1461,Mapping!$H$1:$K$25,4,0)</f>
        <v>1</v>
      </c>
      <c r="N1461">
        <f t="shared" si="158"/>
        <v>5.47278E-4</v>
      </c>
      <c r="O1461">
        <f t="shared" si="159"/>
        <v>9.3806800000000002E-4</v>
      </c>
      <c r="P1461">
        <f t="shared" si="160"/>
        <v>3.4239482000000002E-2</v>
      </c>
      <c r="Q1461" t="str">
        <f>VLOOKUP(VLOOKUP(C1461,Mapping!$A$1:$C$17,3,0),Mapping!$E$1:$F$6,2,0)</f>
        <v>Vùng 04</v>
      </c>
    </row>
    <row r="1462" spans="1:17" x14ac:dyDescent="0.3">
      <c r="A1462" s="33">
        <v>44561</v>
      </c>
      <c r="B1462">
        <v>3527</v>
      </c>
      <c r="C1462">
        <v>20</v>
      </c>
      <c r="D1462" s="38" t="s">
        <v>77</v>
      </c>
      <c r="E1462" s="2" t="s">
        <v>41</v>
      </c>
      <c r="F1462">
        <v>1398573</v>
      </c>
      <c r="G1462" s="44">
        <f t="shared" si="154"/>
        <v>44197</v>
      </c>
      <c r="H1462" s="50">
        <f t="shared" si="155"/>
        <v>365</v>
      </c>
      <c r="I1462" s="50">
        <f t="shared" si="156"/>
        <v>59153579</v>
      </c>
      <c r="J1462" s="46">
        <v>1620646</v>
      </c>
      <c r="K1462" s="2" t="s">
        <v>34</v>
      </c>
      <c r="L1462" s="52" t="str">
        <f t="shared" si="157"/>
        <v>20211231VND</v>
      </c>
      <c r="M1462">
        <f>VLOOKUP(L1462,Mapping!$H$1:$K$25,4,0)</f>
        <v>1</v>
      </c>
      <c r="N1462">
        <f t="shared" si="158"/>
        <v>1.398573E-3</v>
      </c>
      <c r="O1462">
        <f t="shared" si="159"/>
        <v>1.6206459999999999E-3</v>
      </c>
      <c r="P1462">
        <f t="shared" si="160"/>
        <v>5.9153578999999998E-2</v>
      </c>
      <c r="Q1462" t="str">
        <f>VLOOKUP(VLOOKUP(C1462,Mapping!$A$1:$C$17,3,0),Mapping!$E$1:$F$6,2,0)</f>
        <v>Vùng 02</v>
      </c>
    </row>
    <row r="1463" spans="1:17" x14ac:dyDescent="0.3">
      <c r="A1463" s="33">
        <v>44561</v>
      </c>
      <c r="B1463">
        <v>3527</v>
      </c>
      <c r="C1463">
        <v>40</v>
      </c>
      <c r="D1463" s="38" t="s">
        <v>77</v>
      </c>
      <c r="E1463" s="2" t="s">
        <v>41</v>
      </c>
      <c r="F1463">
        <v>1163236</v>
      </c>
      <c r="G1463" s="44">
        <f t="shared" si="154"/>
        <v>44197</v>
      </c>
      <c r="H1463" s="50">
        <f t="shared" si="155"/>
        <v>365</v>
      </c>
      <c r="I1463" s="50">
        <f t="shared" si="156"/>
        <v>487528817022.52197</v>
      </c>
      <c r="J1463" s="46">
        <v>606093</v>
      </c>
      <c r="K1463" s="2" t="s">
        <v>35</v>
      </c>
      <c r="L1463" s="52" t="str">
        <f t="shared" si="157"/>
        <v>20211231USD</v>
      </c>
      <c r="M1463">
        <f>VLOOKUP(L1463,Mapping!$H$1:$K$25,4,0)</f>
        <v>22037.795999999998</v>
      </c>
      <c r="N1463">
        <f t="shared" si="158"/>
        <v>25.635157667855999</v>
      </c>
      <c r="O1463">
        <f t="shared" si="159"/>
        <v>13.356953891028001</v>
      </c>
      <c r="P1463">
        <f t="shared" si="160"/>
        <v>487.52881702252199</v>
      </c>
      <c r="Q1463" t="str">
        <f>VLOOKUP(VLOOKUP(C1463,Mapping!$A$1:$C$17,3,0),Mapping!$E$1:$F$6,2,0)</f>
        <v>Vùng 01</v>
      </c>
    </row>
    <row r="1464" spans="1:17" x14ac:dyDescent="0.3">
      <c r="A1464" s="33">
        <v>44561</v>
      </c>
      <c r="B1464">
        <v>3527</v>
      </c>
      <c r="C1464">
        <v>40</v>
      </c>
      <c r="D1464" s="38" t="s">
        <v>77</v>
      </c>
      <c r="E1464" s="2" t="s">
        <v>41</v>
      </c>
      <c r="F1464">
        <v>265724</v>
      </c>
      <c r="G1464" s="44">
        <f t="shared" si="154"/>
        <v>44197</v>
      </c>
      <c r="H1464" s="50">
        <f t="shared" si="155"/>
        <v>365</v>
      </c>
      <c r="I1464" s="50">
        <f t="shared" si="156"/>
        <v>41277558</v>
      </c>
      <c r="J1464" s="46">
        <v>1130892</v>
      </c>
      <c r="K1464" s="2" t="s">
        <v>34</v>
      </c>
      <c r="L1464" s="52" t="str">
        <f t="shared" si="157"/>
        <v>20211231VND</v>
      </c>
      <c r="M1464">
        <f>VLOOKUP(L1464,Mapping!$H$1:$K$25,4,0)</f>
        <v>1</v>
      </c>
      <c r="N1464">
        <f t="shared" si="158"/>
        <v>2.6572400000000001E-4</v>
      </c>
      <c r="O1464">
        <f t="shared" si="159"/>
        <v>1.1308920000000001E-3</v>
      </c>
      <c r="P1464">
        <f t="shared" si="160"/>
        <v>4.1277557999999999E-2</v>
      </c>
      <c r="Q1464" t="str">
        <f>VLOOKUP(VLOOKUP(C1464,Mapping!$A$1:$C$17,3,0),Mapping!$E$1:$F$6,2,0)</f>
        <v>Vùng 01</v>
      </c>
    </row>
    <row r="1465" spans="1:17" x14ac:dyDescent="0.3">
      <c r="A1465" s="33">
        <v>44561</v>
      </c>
      <c r="B1465">
        <v>3529</v>
      </c>
      <c r="C1465">
        <v>45</v>
      </c>
      <c r="D1465" s="38" t="s">
        <v>77</v>
      </c>
      <c r="E1465" s="2" t="s">
        <v>43</v>
      </c>
      <c r="F1465">
        <v>9440520</v>
      </c>
      <c r="G1465" s="44">
        <f t="shared" si="154"/>
        <v>44197</v>
      </c>
      <c r="H1465" s="50">
        <f t="shared" si="155"/>
        <v>365</v>
      </c>
      <c r="I1465" s="50">
        <f t="shared" si="156"/>
        <v>261994664</v>
      </c>
      <c r="J1465" s="46">
        <v>7177936</v>
      </c>
      <c r="K1465" s="2" t="s">
        <v>34</v>
      </c>
      <c r="L1465" s="52" t="str">
        <f t="shared" si="157"/>
        <v>20211231VND</v>
      </c>
      <c r="M1465">
        <f>VLOOKUP(L1465,Mapping!$H$1:$K$25,4,0)</f>
        <v>1</v>
      </c>
      <c r="N1465">
        <f t="shared" si="158"/>
        <v>9.4405200000000009E-3</v>
      </c>
      <c r="O1465">
        <f t="shared" si="159"/>
        <v>7.1779360000000002E-3</v>
      </c>
      <c r="P1465">
        <f t="shared" si="160"/>
        <v>0.26199466399999999</v>
      </c>
      <c r="Q1465" t="str">
        <f>VLOOKUP(VLOOKUP(C1465,Mapping!$A$1:$C$17,3,0),Mapping!$E$1:$F$6,2,0)</f>
        <v>Vùng 02</v>
      </c>
    </row>
    <row r="1466" spans="1:17" x14ac:dyDescent="0.3">
      <c r="A1466" s="33">
        <v>44561</v>
      </c>
      <c r="B1466">
        <v>3529</v>
      </c>
      <c r="C1466">
        <v>45</v>
      </c>
      <c r="D1466" s="38" t="s">
        <v>77</v>
      </c>
      <c r="E1466" s="2" t="s">
        <v>41</v>
      </c>
      <c r="F1466">
        <v>1211476</v>
      </c>
      <c r="G1466" s="44">
        <f t="shared" si="154"/>
        <v>44197</v>
      </c>
      <c r="H1466" s="50">
        <f t="shared" si="155"/>
        <v>365</v>
      </c>
      <c r="I1466" s="50">
        <f t="shared" si="156"/>
        <v>38979591</v>
      </c>
      <c r="J1466" s="46">
        <v>1067934</v>
      </c>
      <c r="K1466" s="2" t="s">
        <v>34</v>
      </c>
      <c r="L1466" s="52" t="str">
        <f t="shared" si="157"/>
        <v>20211231VND</v>
      </c>
      <c r="M1466">
        <f>VLOOKUP(L1466,Mapping!$H$1:$K$25,4,0)</f>
        <v>1</v>
      </c>
      <c r="N1466">
        <f t="shared" si="158"/>
        <v>1.211476E-3</v>
      </c>
      <c r="O1466">
        <f t="shared" si="159"/>
        <v>1.067934E-3</v>
      </c>
      <c r="P1466">
        <f t="shared" si="160"/>
        <v>3.8979591000000001E-2</v>
      </c>
      <c r="Q1466" t="str">
        <f>VLOOKUP(VLOOKUP(C1466,Mapping!$A$1:$C$17,3,0),Mapping!$E$1:$F$6,2,0)</f>
        <v>Vùng 02</v>
      </c>
    </row>
    <row r="1467" spans="1:17" x14ac:dyDescent="0.3">
      <c r="A1467" s="33">
        <v>44561</v>
      </c>
      <c r="B1467">
        <v>3529</v>
      </c>
      <c r="C1467">
        <v>45</v>
      </c>
      <c r="D1467" s="38" t="s">
        <v>77</v>
      </c>
      <c r="E1467" s="2" t="s">
        <v>41</v>
      </c>
      <c r="F1467">
        <v>6941524</v>
      </c>
      <c r="G1467" s="44">
        <f t="shared" si="154"/>
        <v>44197</v>
      </c>
      <c r="H1467" s="50">
        <f t="shared" si="155"/>
        <v>365</v>
      </c>
      <c r="I1467" s="50">
        <f t="shared" si="156"/>
        <v>273301707</v>
      </c>
      <c r="J1467" s="46">
        <v>7487718</v>
      </c>
      <c r="K1467" s="2" t="s">
        <v>34</v>
      </c>
      <c r="L1467" s="52" t="str">
        <f t="shared" si="157"/>
        <v>20211231VND</v>
      </c>
      <c r="M1467">
        <f>VLOOKUP(L1467,Mapping!$H$1:$K$25,4,0)</f>
        <v>1</v>
      </c>
      <c r="N1467">
        <f t="shared" si="158"/>
        <v>6.9415240000000001E-3</v>
      </c>
      <c r="O1467">
        <f t="shared" si="159"/>
        <v>7.487718E-3</v>
      </c>
      <c r="P1467">
        <f t="shared" si="160"/>
        <v>0.273301707</v>
      </c>
      <c r="Q1467" t="str">
        <f>VLOOKUP(VLOOKUP(C1467,Mapping!$A$1:$C$17,3,0),Mapping!$E$1:$F$6,2,0)</f>
        <v>Vùng 02</v>
      </c>
    </row>
    <row r="1468" spans="1:17" x14ac:dyDescent="0.3">
      <c r="A1468" s="33">
        <v>44561</v>
      </c>
      <c r="B1468">
        <v>3529</v>
      </c>
      <c r="C1468">
        <v>45</v>
      </c>
      <c r="D1468" s="38" t="s">
        <v>77</v>
      </c>
      <c r="E1468" s="2" t="s">
        <v>41</v>
      </c>
      <c r="F1468">
        <v>542895</v>
      </c>
      <c r="G1468" s="44">
        <f t="shared" si="154"/>
        <v>44197</v>
      </c>
      <c r="H1468" s="50">
        <f t="shared" si="155"/>
        <v>365</v>
      </c>
      <c r="I1468" s="50">
        <f t="shared" si="156"/>
        <v>1256400644370.2998</v>
      </c>
      <c r="J1468" s="46">
        <v>1561950</v>
      </c>
      <c r="K1468" s="2" t="s">
        <v>35</v>
      </c>
      <c r="L1468" s="52" t="str">
        <f t="shared" si="157"/>
        <v>20211231USD</v>
      </c>
      <c r="M1468">
        <f>VLOOKUP(L1468,Mapping!$H$1:$K$25,4,0)</f>
        <v>22037.795999999998</v>
      </c>
      <c r="N1468">
        <f t="shared" si="158"/>
        <v>11.96420925942</v>
      </c>
      <c r="O1468">
        <f t="shared" si="159"/>
        <v>34.421935462199997</v>
      </c>
      <c r="P1468">
        <f t="shared" si="160"/>
        <v>1256.4006443702999</v>
      </c>
      <c r="Q1468" t="str">
        <f>VLOOKUP(VLOOKUP(C1468,Mapping!$A$1:$C$17,3,0),Mapping!$E$1:$F$6,2,0)</f>
        <v>Vùng 02</v>
      </c>
    </row>
    <row r="1469" spans="1:17" x14ac:dyDescent="0.3">
      <c r="A1469" s="33">
        <v>44561</v>
      </c>
      <c r="B1469">
        <v>3529</v>
      </c>
      <c r="C1469">
        <v>40</v>
      </c>
      <c r="D1469" s="38" t="s">
        <v>77</v>
      </c>
      <c r="E1469" s="2" t="s">
        <v>41</v>
      </c>
      <c r="F1469">
        <v>1977983</v>
      </c>
      <c r="G1469" s="44">
        <f t="shared" si="154"/>
        <v>44197</v>
      </c>
      <c r="H1469" s="50">
        <f t="shared" si="155"/>
        <v>365</v>
      </c>
      <c r="I1469" s="50">
        <f t="shared" si="156"/>
        <v>13599024</v>
      </c>
      <c r="J1469" s="46">
        <v>372576</v>
      </c>
      <c r="K1469" s="2" t="s">
        <v>34</v>
      </c>
      <c r="L1469" s="52" t="str">
        <f t="shared" si="157"/>
        <v>20211231VND</v>
      </c>
      <c r="M1469">
        <f>VLOOKUP(L1469,Mapping!$H$1:$K$25,4,0)</f>
        <v>1</v>
      </c>
      <c r="N1469">
        <f t="shared" si="158"/>
        <v>1.977983E-3</v>
      </c>
      <c r="O1469">
        <f t="shared" si="159"/>
        <v>3.7257600000000001E-4</v>
      </c>
      <c r="P1469">
        <f t="shared" si="160"/>
        <v>1.3599023999999999E-2</v>
      </c>
      <c r="Q1469" t="str">
        <f>VLOOKUP(VLOOKUP(C1469,Mapping!$A$1:$C$17,3,0),Mapping!$E$1:$F$6,2,0)</f>
        <v>Vùng 01</v>
      </c>
    </row>
    <row r="1470" spans="1:17" x14ac:dyDescent="0.3">
      <c r="A1470" s="33">
        <v>44561</v>
      </c>
      <c r="B1470">
        <v>3529</v>
      </c>
      <c r="C1470">
        <v>40</v>
      </c>
      <c r="D1470" s="38" t="s">
        <v>77</v>
      </c>
      <c r="E1470" s="2" t="s">
        <v>41</v>
      </c>
      <c r="F1470">
        <v>1621935</v>
      </c>
      <c r="G1470" s="44">
        <f t="shared" si="154"/>
        <v>44197</v>
      </c>
      <c r="H1470" s="50">
        <f t="shared" si="155"/>
        <v>365</v>
      </c>
      <c r="I1470" s="50">
        <f t="shared" si="156"/>
        <v>51751160</v>
      </c>
      <c r="J1470" s="46">
        <v>1417840</v>
      </c>
      <c r="K1470" s="2" t="s">
        <v>34</v>
      </c>
      <c r="L1470" s="52" t="str">
        <f t="shared" si="157"/>
        <v>20211231VND</v>
      </c>
      <c r="M1470">
        <f>VLOOKUP(L1470,Mapping!$H$1:$K$25,4,0)</f>
        <v>1</v>
      </c>
      <c r="N1470">
        <f t="shared" si="158"/>
        <v>1.6219349999999999E-3</v>
      </c>
      <c r="O1470">
        <f t="shared" si="159"/>
        <v>1.4178400000000001E-3</v>
      </c>
      <c r="P1470">
        <f t="shared" si="160"/>
        <v>5.1751159999999997E-2</v>
      </c>
      <c r="Q1470" t="str">
        <f>VLOOKUP(VLOOKUP(C1470,Mapping!$A$1:$C$17,3,0),Mapping!$E$1:$F$6,2,0)</f>
        <v>Vùng 01</v>
      </c>
    </row>
    <row r="1471" spans="1:17" x14ac:dyDescent="0.3">
      <c r="A1471" s="33">
        <v>44561</v>
      </c>
      <c r="B1471">
        <v>3530</v>
      </c>
      <c r="C1471">
        <v>34</v>
      </c>
      <c r="D1471" s="38" t="s">
        <v>77</v>
      </c>
      <c r="E1471" s="2" t="s">
        <v>41</v>
      </c>
      <c r="F1471">
        <v>961932</v>
      </c>
      <c r="G1471" s="44">
        <f t="shared" si="154"/>
        <v>44197</v>
      </c>
      <c r="H1471" s="50">
        <f t="shared" si="155"/>
        <v>365</v>
      </c>
      <c r="I1471" s="50">
        <f t="shared" si="156"/>
        <v>32916722</v>
      </c>
      <c r="J1471" s="46">
        <v>901828</v>
      </c>
      <c r="K1471" s="2" t="s">
        <v>34</v>
      </c>
      <c r="L1471" s="52" t="str">
        <f t="shared" si="157"/>
        <v>20211231VND</v>
      </c>
      <c r="M1471">
        <f>VLOOKUP(L1471,Mapping!$H$1:$K$25,4,0)</f>
        <v>1</v>
      </c>
      <c r="N1471">
        <f t="shared" si="158"/>
        <v>9.6193199999999998E-4</v>
      </c>
      <c r="O1471">
        <f t="shared" si="159"/>
        <v>9.0182800000000003E-4</v>
      </c>
      <c r="P1471">
        <f t="shared" si="160"/>
        <v>3.2916722000000002E-2</v>
      </c>
      <c r="Q1471" t="str">
        <f>VLOOKUP(VLOOKUP(C1471,Mapping!$A$1:$C$17,3,0),Mapping!$E$1:$F$6,2,0)</f>
        <v>Vùng 02</v>
      </c>
    </row>
    <row r="1472" spans="1:17" x14ac:dyDescent="0.3">
      <c r="A1472" s="33">
        <v>44561</v>
      </c>
      <c r="B1472">
        <v>3532</v>
      </c>
      <c r="C1472">
        <v>41</v>
      </c>
      <c r="D1472" s="38" t="s">
        <v>77</v>
      </c>
      <c r="E1472" s="2" t="s">
        <v>41</v>
      </c>
      <c r="F1472">
        <v>8978159</v>
      </c>
      <c r="G1472" s="44">
        <f t="shared" si="154"/>
        <v>44197</v>
      </c>
      <c r="H1472" s="50">
        <f t="shared" si="155"/>
        <v>365</v>
      </c>
      <c r="I1472" s="50">
        <f t="shared" si="156"/>
        <v>261395480</v>
      </c>
      <c r="J1472" s="46">
        <v>7161520</v>
      </c>
      <c r="K1472" s="2" t="s">
        <v>34</v>
      </c>
      <c r="L1472" s="52" t="str">
        <f t="shared" si="157"/>
        <v>20211231VND</v>
      </c>
      <c r="M1472">
        <f>VLOOKUP(L1472,Mapping!$H$1:$K$25,4,0)</f>
        <v>1</v>
      </c>
      <c r="N1472">
        <f t="shared" si="158"/>
        <v>8.9781589999999994E-3</v>
      </c>
      <c r="O1472">
        <f t="shared" si="159"/>
        <v>7.1615200000000002E-3</v>
      </c>
      <c r="P1472">
        <f t="shared" si="160"/>
        <v>0.26139548000000001</v>
      </c>
      <c r="Q1472" t="str">
        <f>VLOOKUP(VLOOKUP(C1472,Mapping!$A$1:$C$17,3,0),Mapping!$E$1:$F$6,2,0)</f>
        <v>Vùng 05</v>
      </c>
    </row>
    <row r="1473" spans="1:17" x14ac:dyDescent="0.3">
      <c r="A1473" s="33">
        <v>44561</v>
      </c>
      <c r="B1473">
        <v>3532</v>
      </c>
      <c r="C1473">
        <v>34</v>
      </c>
      <c r="D1473" s="38" t="s">
        <v>77</v>
      </c>
      <c r="E1473" s="2" t="s">
        <v>41</v>
      </c>
      <c r="F1473">
        <v>1871845</v>
      </c>
      <c r="G1473" s="44">
        <f t="shared" si="154"/>
        <v>44197</v>
      </c>
      <c r="H1473" s="50">
        <f t="shared" si="155"/>
        <v>365</v>
      </c>
      <c r="I1473" s="50">
        <f t="shared" si="156"/>
        <v>6461011.0000000009</v>
      </c>
      <c r="J1473" s="46">
        <v>177014</v>
      </c>
      <c r="K1473" s="2" t="s">
        <v>34</v>
      </c>
      <c r="L1473" s="52" t="str">
        <f t="shared" si="157"/>
        <v>20211231VND</v>
      </c>
      <c r="M1473">
        <f>VLOOKUP(L1473,Mapping!$H$1:$K$25,4,0)</f>
        <v>1</v>
      </c>
      <c r="N1473">
        <f t="shared" si="158"/>
        <v>1.871845E-3</v>
      </c>
      <c r="O1473">
        <f t="shared" si="159"/>
        <v>1.77014E-4</v>
      </c>
      <c r="P1473">
        <f t="shared" si="160"/>
        <v>6.4610110000000009E-3</v>
      </c>
      <c r="Q1473" t="str">
        <f>VLOOKUP(VLOOKUP(C1473,Mapping!$A$1:$C$17,3,0),Mapping!$E$1:$F$6,2,0)</f>
        <v>Vùng 02</v>
      </c>
    </row>
    <row r="1474" spans="1:17" x14ac:dyDescent="0.3">
      <c r="A1474" s="33">
        <v>44561</v>
      </c>
      <c r="B1474">
        <v>3534</v>
      </c>
      <c r="C1474">
        <v>48</v>
      </c>
      <c r="D1474" s="38" t="s">
        <v>77</v>
      </c>
      <c r="E1474" s="2" t="s">
        <v>41</v>
      </c>
      <c r="F1474">
        <v>1861753</v>
      </c>
      <c r="G1474" s="44">
        <f t="shared" ref="G1474:G1537" si="161">DATE(YEAR(A1474),1,1)</f>
        <v>44197</v>
      </c>
      <c r="H1474" s="50">
        <f t="shared" ref="H1474:H1537" si="162">DATEDIF(G1474,A1474,"D")+1</f>
        <v>365</v>
      </c>
      <c r="I1474" s="50">
        <f t="shared" si="156"/>
        <v>21506712.5</v>
      </c>
      <c r="J1474" s="46">
        <v>589225</v>
      </c>
      <c r="K1474" s="2" t="s">
        <v>34</v>
      </c>
      <c r="L1474" s="52" t="str">
        <f t="shared" si="157"/>
        <v>20211231VND</v>
      </c>
      <c r="M1474">
        <f>VLOOKUP(L1474,Mapping!$H$1:$K$25,4,0)</f>
        <v>1</v>
      </c>
      <c r="N1474">
        <f t="shared" si="158"/>
        <v>1.8617530000000001E-3</v>
      </c>
      <c r="O1474">
        <f t="shared" si="159"/>
        <v>5.8922499999999997E-4</v>
      </c>
      <c r="P1474">
        <f t="shared" si="160"/>
        <v>2.15067125E-2</v>
      </c>
      <c r="Q1474" t="str">
        <f>VLOOKUP(VLOOKUP(C1474,Mapping!$A$1:$C$17,3,0),Mapping!$E$1:$F$6,2,0)</f>
        <v>Vùng 01</v>
      </c>
    </row>
    <row r="1475" spans="1:17" x14ac:dyDescent="0.3">
      <c r="A1475" s="33">
        <v>44561</v>
      </c>
      <c r="B1475">
        <v>3538</v>
      </c>
      <c r="C1475">
        <v>24</v>
      </c>
      <c r="D1475" s="38" t="s">
        <v>77</v>
      </c>
      <c r="E1475" s="2" t="s">
        <v>41</v>
      </c>
      <c r="F1475">
        <v>92728</v>
      </c>
      <c r="G1475" s="44">
        <f t="shared" si="161"/>
        <v>44197</v>
      </c>
      <c r="H1475" s="50">
        <f t="shared" si="162"/>
        <v>365</v>
      </c>
      <c r="I1475" s="50">
        <f t="shared" ref="I1475:I1538" si="163">H1475*(J1475/10)*M1475</f>
        <v>52957521.5</v>
      </c>
      <c r="J1475" s="46">
        <v>1450891</v>
      </c>
      <c r="K1475" s="2" t="s">
        <v>34</v>
      </c>
      <c r="L1475" s="52" t="str">
        <f t="shared" ref="L1475:L1538" si="164">CONCATENATE(TEXT(A1475,"YYYYMMDD"),K1475)</f>
        <v>20211231VND</v>
      </c>
      <c r="M1475">
        <f>VLOOKUP(L1475,Mapping!$H$1:$K$25,4,0)</f>
        <v>1</v>
      </c>
      <c r="N1475">
        <f t="shared" ref="N1475:N1538" si="165">F1475*M1475/10^9</f>
        <v>9.2727999999999997E-5</v>
      </c>
      <c r="O1475">
        <f t="shared" ref="O1475:O1538" si="166">J1475*M1475/10^9</f>
        <v>1.4508909999999999E-3</v>
      </c>
      <c r="P1475">
        <f t="shared" ref="P1475:P1538" si="167">I1475/10^9</f>
        <v>5.29575215E-2</v>
      </c>
      <c r="Q1475" t="str">
        <f>VLOOKUP(VLOOKUP(C1475,Mapping!$A$1:$C$17,3,0),Mapping!$E$1:$F$6,2,0)</f>
        <v>Vùng 04</v>
      </c>
    </row>
    <row r="1476" spans="1:17" x14ac:dyDescent="0.3">
      <c r="A1476" s="33">
        <v>44561</v>
      </c>
      <c r="B1476">
        <v>3539</v>
      </c>
      <c r="C1476">
        <v>24</v>
      </c>
      <c r="D1476" s="38" t="s">
        <v>77</v>
      </c>
      <c r="E1476" s="2" t="s">
        <v>43</v>
      </c>
      <c r="F1476">
        <v>1926123</v>
      </c>
      <c r="G1476" s="44">
        <f t="shared" si="161"/>
        <v>44197</v>
      </c>
      <c r="H1476" s="50">
        <f t="shared" si="162"/>
        <v>365</v>
      </c>
      <c r="I1476" s="50">
        <f t="shared" si="163"/>
        <v>28457079.000000004</v>
      </c>
      <c r="J1476" s="46">
        <v>779646</v>
      </c>
      <c r="K1476" s="2" t="s">
        <v>34</v>
      </c>
      <c r="L1476" s="52" t="str">
        <f t="shared" si="164"/>
        <v>20211231VND</v>
      </c>
      <c r="M1476">
        <f>VLOOKUP(L1476,Mapping!$H$1:$K$25,4,0)</f>
        <v>1</v>
      </c>
      <c r="N1476">
        <f t="shared" si="165"/>
        <v>1.9261230000000001E-3</v>
      </c>
      <c r="O1476">
        <f t="shared" si="166"/>
        <v>7.7964600000000005E-4</v>
      </c>
      <c r="P1476">
        <f t="shared" si="167"/>
        <v>2.8457079000000003E-2</v>
      </c>
      <c r="Q1476" t="str">
        <f>VLOOKUP(VLOOKUP(C1476,Mapping!$A$1:$C$17,3,0),Mapping!$E$1:$F$6,2,0)</f>
        <v>Vùng 04</v>
      </c>
    </row>
    <row r="1477" spans="1:17" x14ac:dyDescent="0.3">
      <c r="A1477" s="33">
        <v>44561</v>
      </c>
      <c r="B1477">
        <v>3539</v>
      </c>
      <c r="C1477">
        <v>24</v>
      </c>
      <c r="D1477" s="38" t="s">
        <v>77</v>
      </c>
      <c r="E1477" s="2" t="s">
        <v>41</v>
      </c>
      <c r="F1477">
        <v>1104078</v>
      </c>
      <c r="G1477" s="44">
        <f t="shared" si="161"/>
        <v>44197</v>
      </c>
      <c r="H1477" s="50">
        <f t="shared" si="162"/>
        <v>365</v>
      </c>
      <c r="I1477" s="50">
        <f t="shared" si="163"/>
        <v>45448997</v>
      </c>
      <c r="J1477" s="46">
        <v>1245178</v>
      </c>
      <c r="K1477" s="2" t="s">
        <v>34</v>
      </c>
      <c r="L1477" s="52" t="str">
        <f t="shared" si="164"/>
        <v>20211231VND</v>
      </c>
      <c r="M1477">
        <f>VLOOKUP(L1477,Mapping!$H$1:$K$25,4,0)</f>
        <v>1</v>
      </c>
      <c r="N1477">
        <f t="shared" si="165"/>
        <v>1.1040780000000001E-3</v>
      </c>
      <c r="O1477">
        <f t="shared" si="166"/>
        <v>1.245178E-3</v>
      </c>
      <c r="P1477">
        <f t="shared" si="167"/>
        <v>4.5448996999999998E-2</v>
      </c>
      <c r="Q1477" t="str">
        <f>VLOOKUP(VLOOKUP(C1477,Mapping!$A$1:$C$17,3,0),Mapping!$E$1:$F$6,2,0)</f>
        <v>Vùng 04</v>
      </c>
    </row>
    <row r="1478" spans="1:17" x14ac:dyDescent="0.3">
      <c r="A1478" s="33">
        <v>44561</v>
      </c>
      <c r="B1478">
        <v>3539</v>
      </c>
      <c r="C1478">
        <v>48</v>
      </c>
      <c r="D1478" s="38" t="s">
        <v>77</v>
      </c>
      <c r="E1478" s="2" t="s">
        <v>41</v>
      </c>
      <c r="F1478">
        <v>1258599</v>
      </c>
      <c r="G1478" s="44">
        <f t="shared" si="161"/>
        <v>44197</v>
      </c>
      <c r="H1478" s="50">
        <f t="shared" si="162"/>
        <v>365</v>
      </c>
      <c r="I1478" s="50">
        <f t="shared" si="163"/>
        <v>16990567.5</v>
      </c>
      <c r="J1478" s="46">
        <v>465495</v>
      </c>
      <c r="K1478" s="2" t="s">
        <v>34</v>
      </c>
      <c r="L1478" s="52" t="str">
        <f t="shared" si="164"/>
        <v>20211231VND</v>
      </c>
      <c r="M1478">
        <f>VLOOKUP(L1478,Mapping!$H$1:$K$25,4,0)</f>
        <v>1</v>
      </c>
      <c r="N1478">
        <f t="shared" si="165"/>
        <v>1.258599E-3</v>
      </c>
      <c r="O1478">
        <f t="shared" si="166"/>
        <v>4.6549500000000001E-4</v>
      </c>
      <c r="P1478">
        <f t="shared" si="167"/>
        <v>1.6990567500000001E-2</v>
      </c>
      <c r="Q1478" t="str">
        <f>VLOOKUP(VLOOKUP(C1478,Mapping!$A$1:$C$17,3,0),Mapping!$E$1:$F$6,2,0)</f>
        <v>Vùng 01</v>
      </c>
    </row>
    <row r="1479" spans="1:17" x14ac:dyDescent="0.3">
      <c r="A1479" s="33">
        <v>44561</v>
      </c>
      <c r="B1479">
        <v>3540</v>
      </c>
      <c r="C1479">
        <v>36</v>
      </c>
      <c r="D1479" s="38" t="s">
        <v>77</v>
      </c>
      <c r="E1479" s="2" t="s">
        <v>41</v>
      </c>
      <c r="F1479">
        <v>809391</v>
      </c>
      <c r="G1479" s="44">
        <f t="shared" si="161"/>
        <v>44197</v>
      </c>
      <c r="H1479" s="50">
        <f t="shared" si="162"/>
        <v>365</v>
      </c>
      <c r="I1479" s="50">
        <f t="shared" si="163"/>
        <v>49318289</v>
      </c>
      <c r="J1479" s="46">
        <v>1351186</v>
      </c>
      <c r="K1479" s="2" t="s">
        <v>34</v>
      </c>
      <c r="L1479" s="52" t="str">
        <f t="shared" si="164"/>
        <v>20211231VND</v>
      </c>
      <c r="M1479">
        <f>VLOOKUP(L1479,Mapping!$H$1:$K$25,4,0)</f>
        <v>1</v>
      </c>
      <c r="N1479">
        <f t="shared" si="165"/>
        <v>8.0939100000000002E-4</v>
      </c>
      <c r="O1479">
        <f t="shared" si="166"/>
        <v>1.3511860000000001E-3</v>
      </c>
      <c r="P1479">
        <f t="shared" si="167"/>
        <v>4.9318289000000001E-2</v>
      </c>
      <c r="Q1479" t="str">
        <f>VLOOKUP(VLOOKUP(C1479,Mapping!$A$1:$C$17,3,0),Mapping!$E$1:$F$6,2,0)</f>
        <v>Vùng 05</v>
      </c>
    </row>
    <row r="1480" spans="1:17" x14ac:dyDescent="0.3">
      <c r="A1480" s="33">
        <v>44561</v>
      </c>
      <c r="B1480">
        <v>3542</v>
      </c>
      <c r="C1480">
        <v>34</v>
      </c>
      <c r="D1480" s="38" t="s">
        <v>77</v>
      </c>
      <c r="E1480" s="2" t="s">
        <v>41</v>
      </c>
      <c r="F1480">
        <v>233522</v>
      </c>
      <c r="G1480" s="44">
        <f t="shared" si="161"/>
        <v>44197</v>
      </c>
      <c r="H1480" s="50">
        <f t="shared" si="162"/>
        <v>365</v>
      </c>
      <c r="I1480" s="50">
        <f t="shared" si="163"/>
        <v>13836566</v>
      </c>
      <c r="J1480" s="46">
        <v>379084</v>
      </c>
      <c r="K1480" s="2" t="s">
        <v>34</v>
      </c>
      <c r="L1480" s="52" t="str">
        <f t="shared" si="164"/>
        <v>20211231VND</v>
      </c>
      <c r="M1480">
        <f>VLOOKUP(L1480,Mapping!$H$1:$K$25,4,0)</f>
        <v>1</v>
      </c>
      <c r="N1480">
        <f t="shared" si="165"/>
        <v>2.33522E-4</v>
      </c>
      <c r="O1480">
        <f t="shared" si="166"/>
        <v>3.7908400000000002E-4</v>
      </c>
      <c r="P1480">
        <f t="shared" si="167"/>
        <v>1.3836566E-2</v>
      </c>
      <c r="Q1480" t="str">
        <f>VLOOKUP(VLOOKUP(C1480,Mapping!$A$1:$C$17,3,0),Mapping!$E$1:$F$6,2,0)</f>
        <v>Vùng 02</v>
      </c>
    </row>
    <row r="1481" spans="1:17" x14ac:dyDescent="0.3">
      <c r="A1481" s="33">
        <v>44561</v>
      </c>
      <c r="B1481">
        <v>3544</v>
      </c>
      <c r="C1481">
        <v>23</v>
      </c>
      <c r="D1481" s="38" t="s">
        <v>77</v>
      </c>
      <c r="E1481" s="2" t="s">
        <v>41</v>
      </c>
      <c r="F1481">
        <v>695872</v>
      </c>
      <c r="G1481" s="44">
        <f t="shared" si="161"/>
        <v>44197</v>
      </c>
      <c r="H1481" s="50">
        <f t="shared" si="162"/>
        <v>365</v>
      </c>
      <c r="I1481" s="50">
        <f t="shared" si="163"/>
        <v>20783282.5</v>
      </c>
      <c r="J1481" s="46">
        <v>569405</v>
      </c>
      <c r="K1481" s="2" t="s">
        <v>34</v>
      </c>
      <c r="L1481" s="52" t="str">
        <f t="shared" si="164"/>
        <v>20211231VND</v>
      </c>
      <c r="M1481">
        <f>VLOOKUP(L1481,Mapping!$H$1:$K$25,4,0)</f>
        <v>1</v>
      </c>
      <c r="N1481">
        <f t="shared" si="165"/>
        <v>6.9587200000000005E-4</v>
      </c>
      <c r="O1481">
        <f t="shared" si="166"/>
        <v>5.6940500000000004E-4</v>
      </c>
      <c r="P1481">
        <f t="shared" si="167"/>
        <v>2.07832825E-2</v>
      </c>
      <c r="Q1481" t="str">
        <f>VLOOKUP(VLOOKUP(C1481,Mapping!$A$1:$C$17,3,0),Mapping!$E$1:$F$6,2,0)</f>
        <v>Vùng 02</v>
      </c>
    </row>
    <row r="1482" spans="1:17" x14ac:dyDescent="0.3">
      <c r="A1482" s="33">
        <v>44561</v>
      </c>
      <c r="B1482">
        <v>3545</v>
      </c>
      <c r="C1482">
        <v>34</v>
      </c>
      <c r="D1482" s="38" t="s">
        <v>77</v>
      </c>
      <c r="E1482" s="2" t="s">
        <v>41</v>
      </c>
      <c r="F1482">
        <v>1975388</v>
      </c>
      <c r="G1482" s="44">
        <f t="shared" si="161"/>
        <v>44197</v>
      </c>
      <c r="H1482" s="50">
        <f t="shared" si="162"/>
        <v>365</v>
      </c>
      <c r="I1482" s="50">
        <f t="shared" si="163"/>
        <v>65110816.999999993</v>
      </c>
      <c r="J1482" s="46">
        <v>1783858</v>
      </c>
      <c r="K1482" s="2" t="s">
        <v>34</v>
      </c>
      <c r="L1482" s="52" t="str">
        <f t="shared" si="164"/>
        <v>20211231VND</v>
      </c>
      <c r="M1482">
        <f>VLOOKUP(L1482,Mapping!$H$1:$K$25,4,0)</f>
        <v>1</v>
      </c>
      <c r="N1482">
        <f t="shared" si="165"/>
        <v>1.9753879999999998E-3</v>
      </c>
      <c r="O1482">
        <f t="shared" si="166"/>
        <v>1.7838579999999999E-3</v>
      </c>
      <c r="P1482">
        <f t="shared" si="167"/>
        <v>6.5110816999999988E-2</v>
      </c>
      <c r="Q1482" t="str">
        <f>VLOOKUP(VLOOKUP(C1482,Mapping!$A$1:$C$17,3,0),Mapping!$E$1:$F$6,2,0)</f>
        <v>Vùng 02</v>
      </c>
    </row>
    <row r="1483" spans="1:17" x14ac:dyDescent="0.3">
      <c r="A1483" s="33">
        <v>44561</v>
      </c>
      <c r="B1483">
        <v>3546</v>
      </c>
      <c r="C1483">
        <v>23</v>
      </c>
      <c r="D1483" s="38" t="s">
        <v>77</v>
      </c>
      <c r="E1483" s="2" t="s">
        <v>41</v>
      </c>
      <c r="F1483">
        <v>114874</v>
      </c>
      <c r="G1483" s="44">
        <f t="shared" si="161"/>
        <v>44197</v>
      </c>
      <c r="H1483" s="50">
        <f t="shared" si="162"/>
        <v>365</v>
      </c>
      <c r="I1483" s="50">
        <f t="shared" si="163"/>
        <v>13983077.000000002</v>
      </c>
      <c r="J1483" s="46">
        <v>383098</v>
      </c>
      <c r="K1483" s="2" t="s">
        <v>34</v>
      </c>
      <c r="L1483" s="52" t="str">
        <f t="shared" si="164"/>
        <v>20211231VND</v>
      </c>
      <c r="M1483">
        <f>VLOOKUP(L1483,Mapping!$H$1:$K$25,4,0)</f>
        <v>1</v>
      </c>
      <c r="N1483">
        <f t="shared" si="165"/>
        <v>1.14874E-4</v>
      </c>
      <c r="O1483">
        <f t="shared" si="166"/>
        <v>3.8309800000000001E-4</v>
      </c>
      <c r="P1483">
        <f t="shared" si="167"/>
        <v>1.3983077000000002E-2</v>
      </c>
      <c r="Q1483" t="str">
        <f>VLOOKUP(VLOOKUP(C1483,Mapping!$A$1:$C$17,3,0),Mapping!$E$1:$F$6,2,0)</f>
        <v>Vùng 02</v>
      </c>
    </row>
    <row r="1484" spans="1:17" x14ac:dyDescent="0.3">
      <c r="A1484" s="33">
        <v>44561</v>
      </c>
      <c r="B1484">
        <v>3546</v>
      </c>
      <c r="C1484">
        <v>40</v>
      </c>
      <c r="D1484" s="38" t="s">
        <v>77</v>
      </c>
      <c r="E1484" s="2" t="s">
        <v>41</v>
      </c>
      <c r="F1484">
        <v>397364</v>
      </c>
      <c r="G1484" s="44">
        <f t="shared" si="161"/>
        <v>44197</v>
      </c>
      <c r="H1484" s="50">
        <f t="shared" si="162"/>
        <v>365</v>
      </c>
      <c r="I1484" s="50">
        <f t="shared" si="163"/>
        <v>29562919.5</v>
      </c>
      <c r="J1484" s="46">
        <v>809943</v>
      </c>
      <c r="K1484" s="2" t="s">
        <v>34</v>
      </c>
      <c r="L1484" s="52" t="str">
        <f t="shared" si="164"/>
        <v>20211231VND</v>
      </c>
      <c r="M1484">
        <f>VLOOKUP(L1484,Mapping!$H$1:$K$25,4,0)</f>
        <v>1</v>
      </c>
      <c r="N1484">
        <f t="shared" si="165"/>
        <v>3.9736399999999999E-4</v>
      </c>
      <c r="O1484">
        <f t="shared" si="166"/>
        <v>8.0994300000000003E-4</v>
      </c>
      <c r="P1484">
        <f t="shared" si="167"/>
        <v>2.95629195E-2</v>
      </c>
      <c r="Q1484" t="str">
        <f>VLOOKUP(VLOOKUP(C1484,Mapping!$A$1:$C$17,3,0),Mapping!$E$1:$F$6,2,0)</f>
        <v>Vùng 01</v>
      </c>
    </row>
    <row r="1485" spans="1:17" x14ac:dyDescent="0.3">
      <c r="A1485" s="33">
        <v>44561</v>
      </c>
      <c r="B1485">
        <v>3546</v>
      </c>
      <c r="C1485">
        <v>20</v>
      </c>
      <c r="D1485" s="38" t="s">
        <v>77</v>
      </c>
      <c r="E1485" s="2" t="s">
        <v>41</v>
      </c>
      <c r="F1485">
        <v>528671</v>
      </c>
      <c r="G1485" s="44">
        <f t="shared" si="161"/>
        <v>44197</v>
      </c>
      <c r="H1485" s="50">
        <f t="shared" si="162"/>
        <v>365</v>
      </c>
      <c r="I1485" s="50">
        <f t="shared" si="163"/>
        <v>59747543.5</v>
      </c>
      <c r="J1485" s="46">
        <v>1636919</v>
      </c>
      <c r="K1485" s="2" t="s">
        <v>34</v>
      </c>
      <c r="L1485" s="52" t="str">
        <f t="shared" si="164"/>
        <v>20211231VND</v>
      </c>
      <c r="M1485">
        <f>VLOOKUP(L1485,Mapping!$H$1:$K$25,4,0)</f>
        <v>1</v>
      </c>
      <c r="N1485">
        <f t="shared" si="165"/>
        <v>5.2867099999999998E-4</v>
      </c>
      <c r="O1485">
        <f t="shared" si="166"/>
        <v>1.6369189999999999E-3</v>
      </c>
      <c r="P1485">
        <f t="shared" si="167"/>
        <v>5.97475435E-2</v>
      </c>
      <c r="Q1485" t="str">
        <f>VLOOKUP(VLOOKUP(C1485,Mapping!$A$1:$C$17,3,0),Mapping!$E$1:$F$6,2,0)</f>
        <v>Vùng 02</v>
      </c>
    </row>
    <row r="1486" spans="1:17" x14ac:dyDescent="0.3">
      <c r="A1486" s="33">
        <v>44561</v>
      </c>
      <c r="B1486">
        <v>3547</v>
      </c>
      <c r="C1486">
        <v>20</v>
      </c>
      <c r="D1486" s="38" t="s">
        <v>77</v>
      </c>
      <c r="E1486" s="2" t="s">
        <v>41</v>
      </c>
      <c r="F1486">
        <v>95421</v>
      </c>
      <c r="G1486" s="44">
        <f t="shared" si="161"/>
        <v>44197</v>
      </c>
      <c r="H1486" s="50">
        <f t="shared" si="162"/>
        <v>365</v>
      </c>
      <c r="I1486" s="50">
        <f t="shared" si="163"/>
        <v>62016821.5</v>
      </c>
      <c r="J1486" s="46">
        <v>1699091</v>
      </c>
      <c r="K1486" s="2" t="s">
        <v>34</v>
      </c>
      <c r="L1486" s="52" t="str">
        <f t="shared" si="164"/>
        <v>20211231VND</v>
      </c>
      <c r="M1486">
        <f>VLOOKUP(L1486,Mapping!$H$1:$K$25,4,0)</f>
        <v>1</v>
      </c>
      <c r="N1486">
        <f t="shared" si="165"/>
        <v>9.5420999999999993E-5</v>
      </c>
      <c r="O1486">
        <f t="shared" si="166"/>
        <v>1.699091E-3</v>
      </c>
      <c r="P1486">
        <f t="shared" si="167"/>
        <v>6.2016821499999999E-2</v>
      </c>
      <c r="Q1486" t="str">
        <f>VLOOKUP(VLOOKUP(C1486,Mapping!$A$1:$C$17,3,0),Mapping!$E$1:$F$6,2,0)</f>
        <v>Vùng 02</v>
      </c>
    </row>
    <row r="1487" spans="1:17" x14ac:dyDescent="0.3">
      <c r="A1487" s="33">
        <v>44561</v>
      </c>
      <c r="B1487">
        <v>3547</v>
      </c>
      <c r="C1487">
        <v>34</v>
      </c>
      <c r="D1487" s="38" t="s">
        <v>77</v>
      </c>
      <c r="E1487" s="2" t="s">
        <v>41</v>
      </c>
      <c r="F1487">
        <v>1971647</v>
      </c>
      <c r="G1487" s="44">
        <f t="shared" si="161"/>
        <v>44197</v>
      </c>
      <c r="H1487" s="50">
        <f t="shared" si="162"/>
        <v>365</v>
      </c>
      <c r="I1487" s="50">
        <f t="shared" si="163"/>
        <v>26279963.499999996</v>
      </c>
      <c r="J1487" s="46">
        <v>719999</v>
      </c>
      <c r="K1487" s="2" t="s">
        <v>34</v>
      </c>
      <c r="L1487" s="52" t="str">
        <f t="shared" si="164"/>
        <v>20211231VND</v>
      </c>
      <c r="M1487">
        <f>VLOOKUP(L1487,Mapping!$H$1:$K$25,4,0)</f>
        <v>1</v>
      </c>
      <c r="N1487">
        <f t="shared" si="165"/>
        <v>1.971647E-3</v>
      </c>
      <c r="O1487">
        <f t="shared" si="166"/>
        <v>7.1999900000000003E-4</v>
      </c>
      <c r="P1487">
        <f t="shared" si="167"/>
        <v>2.6279963499999996E-2</v>
      </c>
      <c r="Q1487" t="str">
        <f>VLOOKUP(VLOOKUP(C1487,Mapping!$A$1:$C$17,3,0),Mapping!$E$1:$F$6,2,0)</f>
        <v>Vùng 02</v>
      </c>
    </row>
    <row r="1488" spans="1:17" x14ac:dyDescent="0.3">
      <c r="A1488" s="33">
        <v>44561</v>
      </c>
      <c r="B1488">
        <v>3548</v>
      </c>
      <c r="C1488">
        <v>36</v>
      </c>
      <c r="D1488" s="38" t="s">
        <v>77</v>
      </c>
      <c r="E1488" s="2" t="s">
        <v>41</v>
      </c>
      <c r="F1488">
        <v>1333117</v>
      </c>
      <c r="G1488" s="44">
        <f t="shared" si="161"/>
        <v>44197</v>
      </c>
      <c r="H1488" s="50">
        <f t="shared" si="162"/>
        <v>365</v>
      </c>
      <c r="I1488" s="50">
        <f t="shared" si="163"/>
        <v>42615684.5</v>
      </c>
      <c r="J1488" s="46">
        <v>1167553</v>
      </c>
      <c r="K1488" s="2" t="s">
        <v>34</v>
      </c>
      <c r="L1488" s="52" t="str">
        <f t="shared" si="164"/>
        <v>20211231VND</v>
      </c>
      <c r="M1488">
        <f>VLOOKUP(L1488,Mapping!$H$1:$K$25,4,0)</f>
        <v>1</v>
      </c>
      <c r="N1488">
        <f t="shared" si="165"/>
        <v>1.333117E-3</v>
      </c>
      <c r="O1488">
        <f t="shared" si="166"/>
        <v>1.167553E-3</v>
      </c>
      <c r="P1488">
        <f t="shared" si="167"/>
        <v>4.2615684500000001E-2</v>
      </c>
      <c r="Q1488" t="str">
        <f>VLOOKUP(VLOOKUP(C1488,Mapping!$A$1:$C$17,3,0),Mapping!$E$1:$F$6,2,0)</f>
        <v>Vùng 05</v>
      </c>
    </row>
    <row r="1489" spans="1:17" x14ac:dyDescent="0.3">
      <c r="A1489" s="33">
        <v>44561</v>
      </c>
      <c r="B1489">
        <v>3550</v>
      </c>
      <c r="C1489">
        <v>26</v>
      </c>
      <c r="D1489" s="38" t="s">
        <v>77</v>
      </c>
      <c r="E1489" s="2" t="s">
        <v>41</v>
      </c>
      <c r="F1489">
        <v>1454419</v>
      </c>
      <c r="G1489" s="44">
        <f t="shared" si="161"/>
        <v>44197</v>
      </c>
      <c r="H1489" s="50">
        <f t="shared" si="162"/>
        <v>365</v>
      </c>
      <c r="I1489" s="50">
        <f t="shared" si="163"/>
        <v>70692360.5</v>
      </c>
      <c r="J1489" s="46">
        <v>1936777</v>
      </c>
      <c r="K1489" s="2" t="s">
        <v>34</v>
      </c>
      <c r="L1489" s="52" t="str">
        <f t="shared" si="164"/>
        <v>20211231VND</v>
      </c>
      <c r="M1489">
        <f>VLOOKUP(L1489,Mapping!$H$1:$K$25,4,0)</f>
        <v>1</v>
      </c>
      <c r="N1489">
        <f t="shared" si="165"/>
        <v>1.454419E-3</v>
      </c>
      <c r="O1489">
        <f t="shared" si="166"/>
        <v>1.936777E-3</v>
      </c>
      <c r="P1489">
        <f t="shared" si="167"/>
        <v>7.0692360499999995E-2</v>
      </c>
      <c r="Q1489" t="str">
        <f>VLOOKUP(VLOOKUP(C1489,Mapping!$A$1:$C$17,3,0),Mapping!$E$1:$F$6,2,0)</f>
        <v>Vùng 04</v>
      </c>
    </row>
    <row r="1490" spans="1:17" x14ac:dyDescent="0.3">
      <c r="A1490" s="33">
        <v>44561</v>
      </c>
      <c r="B1490">
        <v>3551</v>
      </c>
      <c r="C1490">
        <v>34</v>
      </c>
      <c r="D1490" s="38" t="s">
        <v>77</v>
      </c>
      <c r="E1490" s="2" t="s">
        <v>41</v>
      </c>
      <c r="F1490">
        <v>820266</v>
      </c>
      <c r="G1490" s="44">
        <f t="shared" si="161"/>
        <v>44197</v>
      </c>
      <c r="H1490" s="50">
        <f t="shared" si="162"/>
        <v>365</v>
      </c>
      <c r="I1490" s="50">
        <f t="shared" si="163"/>
        <v>56686726.5</v>
      </c>
      <c r="J1490" s="46">
        <v>1553061</v>
      </c>
      <c r="K1490" s="2" t="s">
        <v>34</v>
      </c>
      <c r="L1490" s="52" t="str">
        <f t="shared" si="164"/>
        <v>20211231VND</v>
      </c>
      <c r="M1490">
        <f>VLOOKUP(L1490,Mapping!$H$1:$K$25,4,0)</f>
        <v>1</v>
      </c>
      <c r="N1490">
        <f t="shared" si="165"/>
        <v>8.2026600000000005E-4</v>
      </c>
      <c r="O1490">
        <f t="shared" si="166"/>
        <v>1.5530609999999999E-3</v>
      </c>
      <c r="P1490">
        <f t="shared" si="167"/>
        <v>5.66867265E-2</v>
      </c>
      <c r="Q1490" t="str">
        <f>VLOOKUP(VLOOKUP(C1490,Mapping!$A$1:$C$17,3,0),Mapping!$E$1:$F$6,2,0)</f>
        <v>Vùng 02</v>
      </c>
    </row>
    <row r="1491" spans="1:17" x14ac:dyDescent="0.3">
      <c r="A1491" s="33">
        <v>44561</v>
      </c>
      <c r="B1491">
        <v>3552</v>
      </c>
      <c r="C1491">
        <v>25</v>
      </c>
      <c r="D1491" s="38" t="s">
        <v>77</v>
      </c>
      <c r="E1491" s="2" t="s">
        <v>41</v>
      </c>
      <c r="F1491">
        <v>1123407</v>
      </c>
      <c r="G1491" s="44">
        <f t="shared" si="161"/>
        <v>44197</v>
      </c>
      <c r="H1491" s="50">
        <f t="shared" si="162"/>
        <v>365</v>
      </c>
      <c r="I1491" s="50">
        <f t="shared" si="163"/>
        <v>20287576</v>
      </c>
      <c r="J1491" s="46">
        <v>555824</v>
      </c>
      <c r="K1491" s="2" t="s">
        <v>34</v>
      </c>
      <c r="L1491" s="52" t="str">
        <f t="shared" si="164"/>
        <v>20211231VND</v>
      </c>
      <c r="M1491">
        <f>VLOOKUP(L1491,Mapping!$H$1:$K$25,4,0)</f>
        <v>1</v>
      </c>
      <c r="N1491">
        <f t="shared" si="165"/>
        <v>1.1234070000000001E-3</v>
      </c>
      <c r="O1491">
        <f t="shared" si="166"/>
        <v>5.5582400000000001E-4</v>
      </c>
      <c r="P1491">
        <f t="shared" si="167"/>
        <v>2.0287576000000002E-2</v>
      </c>
      <c r="Q1491" t="str">
        <f>VLOOKUP(VLOOKUP(C1491,Mapping!$A$1:$C$17,3,0),Mapping!$E$1:$F$6,2,0)</f>
        <v>Vùng 01</v>
      </c>
    </row>
    <row r="1492" spans="1:17" x14ac:dyDescent="0.3">
      <c r="A1492" s="33">
        <v>44561</v>
      </c>
      <c r="B1492">
        <v>3552</v>
      </c>
      <c r="C1492">
        <v>25</v>
      </c>
      <c r="D1492" s="38" t="s">
        <v>77</v>
      </c>
      <c r="E1492" s="2" t="s">
        <v>41</v>
      </c>
      <c r="F1492">
        <v>1128051</v>
      </c>
      <c r="G1492" s="44">
        <f t="shared" si="161"/>
        <v>44197</v>
      </c>
      <c r="H1492" s="50">
        <f t="shared" si="162"/>
        <v>365</v>
      </c>
      <c r="I1492" s="50">
        <f t="shared" si="163"/>
        <v>53833375.500000007</v>
      </c>
      <c r="J1492" s="46">
        <v>1474887</v>
      </c>
      <c r="K1492" s="2" t="s">
        <v>34</v>
      </c>
      <c r="L1492" s="52" t="str">
        <f t="shared" si="164"/>
        <v>20211231VND</v>
      </c>
      <c r="M1492">
        <f>VLOOKUP(L1492,Mapping!$H$1:$K$25,4,0)</f>
        <v>1</v>
      </c>
      <c r="N1492">
        <f t="shared" si="165"/>
        <v>1.1280509999999999E-3</v>
      </c>
      <c r="O1492">
        <f t="shared" si="166"/>
        <v>1.474887E-3</v>
      </c>
      <c r="P1492">
        <f t="shared" si="167"/>
        <v>5.3833375500000009E-2</v>
      </c>
      <c r="Q1492" t="str">
        <f>VLOOKUP(VLOOKUP(C1492,Mapping!$A$1:$C$17,3,0),Mapping!$E$1:$F$6,2,0)</f>
        <v>Vùng 01</v>
      </c>
    </row>
    <row r="1493" spans="1:17" x14ac:dyDescent="0.3">
      <c r="A1493" s="33">
        <v>44561</v>
      </c>
      <c r="B1493">
        <v>3557</v>
      </c>
      <c r="C1493">
        <v>12</v>
      </c>
      <c r="D1493" s="38" t="s">
        <v>77</v>
      </c>
      <c r="E1493" s="2" t="s">
        <v>41</v>
      </c>
      <c r="F1493">
        <v>1937807</v>
      </c>
      <c r="G1493" s="44">
        <f t="shared" si="161"/>
        <v>44197</v>
      </c>
      <c r="H1493" s="50">
        <f t="shared" si="162"/>
        <v>365</v>
      </c>
      <c r="I1493" s="50">
        <f t="shared" si="163"/>
        <v>61124944</v>
      </c>
      <c r="J1493" s="46">
        <v>1674656</v>
      </c>
      <c r="K1493" s="2" t="s">
        <v>34</v>
      </c>
      <c r="L1493" s="52" t="str">
        <f t="shared" si="164"/>
        <v>20211231VND</v>
      </c>
      <c r="M1493">
        <f>VLOOKUP(L1493,Mapping!$H$1:$K$25,4,0)</f>
        <v>1</v>
      </c>
      <c r="N1493">
        <f t="shared" si="165"/>
        <v>1.9378069999999999E-3</v>
      </c>
      <c r="O1493">
        <f t="shared" si="166"/>
        <v>1.6746560000000001E-3</v>
      </c>
      <c r="P1493">
        <f t="shared" si="167"/>
        <v>6.1124944E-2</v>
      </c>
      <c r="Q1493" t="str">
        <f>VLOOKUP(VLOOKUP(C1493,Mapping!$A$1:$C$17,3,0),Mapping!$E$1:$F$6,2,0)</f>
        <v>Vùng 03</v>
      </c>
    </row>
    <row r="1494" spans="1:17" x14ac:dyDescent="0.3">
      <c r="A1494" s="33">
        <v>44561</v>
      </c>
      <c r="B1494">
        <v>3557</v>
      </c>
      <c r="C1494">
        <v>12</v>
      </c>
      <c r="D1494" s="38" t="s">
        <v>77</v>
      </c>
      <c r="E1494" s="2" t="s">
        <v>41</v>
      </c>
      <c r="F1494">
        <v>621903</v>
      </c>
      <c r="G1494" s="44">
        <f t="shared" si="161"/>
        <v>44197</v>
      </c>
      <c r="H1494" s="50">
        <f t="shared" si="162"/>
        <v>365</v>
      </c>
      <c r="I1494" s="50">
        <f t="shared" si="163"/>
        <v>32859672.5</v>
      </c>
      <c r="J1494" s="46">
        <v>900265</v>
      </c>
      <c r="K1494" s="2" t="s">
        <v>34</v>
      </c>
      <c r="L1494" s="52" t="str">
        <f t="shared" si="164"/>
        <v>20211231VND</v>
      </c>
      <c r="M1494">
        <f>VLOOKUP(L1494,Mapping!$H$1:$K$25,4,0)</f>
        <v>1</v>
      </c>
      <c r="N1494">
        <f t="shared" si="165"/>
        <v>6.2190300000000004E-4</v>
      </c>
      <c r="O1494">
        <f t="shared" si="166"/>
        <v>9.0026500000000003E-4</v>
      </c>
      <c r="P1494">
        <f t="shared" si="167"/>
        <v>3.2859672499999999E-2</v>
      </c>
      <c r="Q1494" t="str">
        <f>VLOOKUP(VLOOKUP(C1494,Mapping!$A$1:$C$17,3,0),Mapping!$E$1:$F$6,2,0)</f>
        <v>Vùng 03</v>
      </c>
    </row>
    <row r="1495" spans="1:17" x14ac:dyDescent="0.3">
      <c r="A1495" s="33">
        <v>44561</v>
      </c>
      <c r="B1495">
        <v>3557</v>
      </c>
      <c r="C1495">
        <v>20</v>
      </c>
      <c r="D1495" s="38" t="s">
        <v>77</v>
      </c>
      <c r="E1495" s="2" t="s">
        <v>41</v>
      </c>
      <c r="F1495">
        <v>698574</v>
      </c>
      <c r="G1495" s="44">
        <f t="shared" si="161"/>
        <v>44197</v>
      </c>
      <c r="H1495" s="50">
        <f t="shared" si="162"/>
        <v>365</v>
      </c>
      <c r="I1495" s="50">
        <f t="shared" si="163"/>
        <v>464207</v>
      </c>
      <c r="J1495" s="46">
        <v>12718</v>
      </c>
      <c r="K1495" s="2" t="s">
        <v>34</v>
      </c>
      <c r="L1495" s="52" t="str">
        <f t="shared" si="164"/>
        <v>20211231VND</v>
      </c>
      <c r="M1495">
        <f>VLOOKUP(L1495,Mapping!$H$1:$K$25,4,0)</f>
        <v>1</v>
      </c>
      <c r="N1495">
        <f t="shared" si="165"/>
        <v>6.9857399999999998E-4</v>
      </c>
      <c r="O1495">
        <f t="shared" si="166"/>
        <v>1.2717999999999999E-5</v>
      </c>
      <c r="P1495">
        <f t="shared" si="167"/>
        <v>4.6420700000000001E-4</v>
      </c>
      <c r="Q1495" t="str">
        <f>VLOOKUP(VLOOKUP(C1495,Mapping!$A$1:$C$17,3,0),Mapping!$E$1:$F$6,2,0)</f>
        <v>Vùng 02</v>
      </c>
    </row>
    <row r="1496" spans="1:17" x14ac:dyDescent="0.3">
      <c r="A1496" s="33">
        <v>44561</v>
      </c>
      <c r="B1496">
        <v>3560</v>
      </c>
      <c r="C1496">
        <v>34</v>
      </c>
      <c r="D1496" s="38" t="s">
        <v>77</v>
      </c>
      <c r="E1496" s="2" t="s">
        <v>41</v>
      </c>
      <c r="F1496">
        <v>345460</v>
      </c>
      <c r="G1496" s="44">
        <f t="shared" si="161"/>
        <v>44197</v>
      </c>
      <c r="H1496" s="50">
        <f t="shared" si="162"/>
        <v>365</v>
      </c>
      <c r="I1496" s="50">
        <f t="shared" si="163"/>
        <v>66467704.499999993</v>
      </c>
      <c r="J1496" s="46">
        <v>1821033</v>
      </c>
      <c r="K1496" s="2" t="s">
        <v>34</v>
      </c>
      <c r="L1496" s="52" t="str">
        <f t="shared" si="164"/>
        <v>20211231VND</v>
      </c>
      <c r="M1496">
        <f>VLOOKUP(L1496,Mapping!$H$1:$K$25,4,0)</f>
        <v>1</v>
      </c>
      <c r="N1496">
        <f t="shared" si="165"/>
        <v>3.4546000000000002E-4</v>
      </c>
      <c r="O1496">
        <f t="shared" si="166"/>
        <v>1.8210329999999999E-3</v>
      </c>
      <c r="P1496">
        <f t="shared" si="167"/>
        <v>6.6467704499999988E-2</v>
      </c>
      <c r="Q1496" t="str">
        <f>VLOOKUP(VLOOKUP(C1496,Mapping!$A$1:$C$17,3,0),Mapping!$E$1:$F$6,2,0)</f>
        <v>Vùng 02</v>
      </c>
    </row>
    <row r="1497" spans="1:17" x14ac:dyDescent="0.3">
      <c r="A1497" s="33">
        <v>44561</v>
      </c>
      <c r="B1497">
        <v>3562</v>
      </c>
      <c r="C1497">
        <v>25</v>
      </c>
      <c r="D1497" s="38" t="s">
        <v>77</v>
      </c>
      <c r="E1497" s="2" t="s">
        <v>41</v>
      </c>
      <c r="F1497">
        <v>95937</v>
      </c>
      <c r="G1497" s="44">
        <f t="shared" si="161"/>
        <v>44197</v>
      </c>
      <c r="H1497" s="50">
        <f t="shared" si="162"/>
        <v>365</v>
      </c>
      <c r="I1497" s="50">
        <f t="shared" si="163"/>
        <v>20004883.5</v>
      </c>
      <c r="J1497" s="46">
        <v>548079</v>
      </c>
      <c r="K1497" s="2" t="s">
        <v>34</v>
      </c>
      <c r="L1497" s="52" t="str">
        <f t="shared" si="164"/>
        <v>20211231VND</v>
      </c>
      <c r="M1497">
        <f>VLOOKUP(L1497,Mapping!$H$1:$K$25,4,0)</f>
        <v>1</v>
      </c>
      <c r="N1497">
        <f t="shared" si="165"/>
        <v>9.5937E-5</v>
      </c>
      <c r="O1497">
        <f t="shared" si="166"/>
        <v>5.4807900000000004E-4</v>
      </c>
      <c r="P1497">
        <f t="shared" si="167"/>
        <v>2.0004883500000001E-2</v>
      </c>
      <c r="Q1497" t="str">
        <f>VLOOKUP(VLOOKUP(C1497,Mapping!$A$1:$C$17,3,0),Mapping!$E$1:$F$6,2,0)</f>
        <v>Vùng 01</v>
      </c>
    </row>
    <row r="1498" spans="1:17" x14ac:dyDescent="0.3">
      <c r="A1498" s="33">
        <v>44561</v>
      </c>
      <c r="B1498">
        <v>3566</v>
      </c>
      <c r="C1498">
        <v>20</v>
      </c>
      <c r="D1498" s="38" t="s">
        <v>77</v>
      </c>
      <c r="E1498" s="2" t="s">
        <v>41</v>
      </c>
      <c r="F1498">
        <v>1063702</v>
      </c>
      <c r="G1498" s="44">
        <f t="shared" si="161"/>
        <v>44197</v>
      </c>
      <c r="H1498" s="50">
        <f t="shared" si="162"/>
        <v>365</v>
      </c>
      <c r="I1498" s="50">
        <f t="shared" si="163"/>
        <v>45098013</v>
      </c>
      <c r="J1498" s="46">
        <v>1235562</v>
      </c>
      <c r="K1498" s="2" t="s">
        <v>34</v>
      </c>
      <c r="L1498" s="52" t="str">
        <f t="shared" si="164"/>
        <v>20211231VND</v>
      </c>
      <c r="M1498">
        <f>VLOOKUP(L1498,Mapping!$H$1:$K$25,4,0)</f>
        <v>1</v>
      </c>
      <c r="N1498">
        <f t="shared" si="165"/>
        <v>1.0637019999999999E-3</v>
      </c>
      <c r="O1498">
        <f t="shared" si="166"/>
        <v>1.2355619999999999E-3</v>
      </c>
      <c r="P1498">
        <f t="shared" si="167"/>
        <v>4.5098012999999999E-2</v>
      </c>
      <c r="Q1498" t="str">
        <f>VLOOKUP(VLOOKUP(C1498,Mapping!$A$1:$C$17,3,0),Mapping!$E$1:$F$6,2,0)</f>
        <v>Vùng 02</v>
      </c>
    </row>
    <row r="1499" spans="1:17" x14ac:dyDescent="0.3">
      <c r="A1499" s="33">
        <v>44561</v>
      </c>
      <c r="B1499">
        <v>3566</v>
      </c>
      <c r="C1499">
        <v>20</v>
      </c>
      <c r="D1499" s="38" t="s">
        <v>77</v>
      </c>
      <c r="E1499" s="2" t="s">
        <v>41</v>
      </c>
      <c r="F1499">
        <v>1587972</v>
      </c>
      <c r="G1499" s="44">
        <f t="shared" si="161"/>
        <v>44197</v>
      </c>
      <c r="H1499" s="50">
        <f t="shared" si="162"/>
        <v>365</v>
      </c>
      <c r="I1499" s="50">
        <f t="shared" si="163"/>
        <v>28874091.500000004</v>
      </c>
      <c r="J1499" s="46">
        <v>791071</v>
      </c>
      <c r="K1499" s="2" t="s">
        <v>34</v>
      </c>
      <c r="L1499" s="52" t="str">
        <f t="shared" si="164"/>
        <v>20211231VND</v>
      </c>
      <c r="M1499">
        <f>VLOOKUP(L1499,Mapping!$H$1:$K$25,4,0)</f>
        <v>1</v>
      </c>
      <c r="N1499">
        <f t="shared" si="165"/>
        <v>1.587972E-3</v>
      </c>
      <c r="O1499">
        <f t="shared" si="166"/>
        <v>7.9107099999999996E-4</v>
      </c>
      <c r="P1499">
        <f t="shared" si="167"/>
        <v>2.8874091500000004E-2</v>
      </c>
      <c r="Q1499" t="str">
        <f>VLOOKUP(VLOOKUP(C1499,Mapping!$A$1:$C$17,3,0),Mapping!$E$1:$F$6,2,0)</f>
        <v>Vùng 02</v>
      </c>
    </row>
    <row r="1500" spans="1:17" x14ac:dyDescent="0.3">
      <c r="A1500" s="33">
        <v>44561</v>
      </c>
      <c r="B1500">
        <v>3571</v>
      </c>
      <c r="C1500">
        <v>34</v>
      </c>
      <c r="D1500" s="38" t="s">
        <v>77</v>
      </c>
      <c r="E1500" s="2" t="s">
        <v>41</v>
      </c>
      <c r="F1500">
        <v>1394438</v>
      </c>
      <c r="G1500" s="44">
        <f t="shared" si="161"/>
        <v>44197</v>
      </c>
      <c r="H1500" s="50">
        <f t="shared" si="162"/>
        <v>365</v>
      </c>
      <c r="I1500" s="50">
        <f t="shared" si="163"/>
        <v>8596334</v>
      </c>
      <c r="J1500" s="46">
        <v>235516</v>
      </c>
      <c r="K1500" s="2" t="s">
        <v>34</v>
      </c>
      <c r="L1500" s="52" t="str">
        <f t="shared" si="164"/>
        <v>20211231VND</v>
      </c>
      <c r="M1500">
        <f>VLOOKUP(L1500,Mapping!$H$1:$K$25,4,0)</f>
        <v>1</v>
      </c>
      <c r="N1500">
        <f t="shared" si="165"/>
        <v>1.394438E-3</v>
      </c>
      <c r="O1500">
        <f t="shared" si="166"/>
        <v>2.3551600000000001E-4</v>
      </c>
      <c r="P1500">
        <f t="shared" si="167"/>
        <v>8.5963340000000006E-3</v>
      </c>
      <c r="Q1500" t="str">
        <f>VLOOKUP(VLOOKUP(C1500,Mapping!$A$1:$C$17,3,0),Mapping!$E$1:$F$6,2,0)</f>
        <v>Vùng 02</v>
      </c>
    </row>
    <row r="1501" spans="1:17" x14ac:dyDescent="0.3">
      <c r="A1501" s="33">
        <v>44561</v>
      </c>
      <c r="B1501">
        <v>3571</v>
      </c>
      <c r="C1501">
        <v>40</v>
      </c>
      <c r="D1501" s="38" t="s">
        <v>77</v>
      </c>
      <c r="E1501" s="2" t="s">
        <v>41</v>
      </c>
      <c r="F1501">
        <v>1842142</v>
      </c>
      <c r="G1501" s="44">
        <f t="shared" si="161"/>
        <v>44197</v>
      </c>
      <c r="H1501" s="50">
        <f t="shared" si="162"/>
        <v>365</v>
      </c>
      <c r="I1501" s="50">
        <f t="shared" si="163"/>
        <v>68735887.5</v>
      </c>
      <c r="J1501" s="46">
        <v>1883175</v>
      </c>
      <c r="K1501" s="2" t="s">
        <v>34</v>
      </c>
      <c r="L1501" s="52" t="str">
        <f t="shared" si="164"/>
        <v>20211231VND</v>
      </c>
      <c r="M1501">
        <f>VLOOKUP(L1501,Mapping!$H$1:$K$25,4,0)</f>
        <v>1</v>
      </c>
      <c r="N1501">
        <f t="shared" si="165"/>
        <v>1.842142E-3</v>
      </c>
      <c r="O1501">
        <f t="shared" si="166"/>
        <v>1.883175E-3</v>
      </c>
      <c r="P1501">
        <f t="shared" si="167"/>
        <v>6.8735887499999995E-2</v>
      </c>
      <c r="Q1501" t="str">
        <f>VLOOKUP(VLOOKUP(C1501,Mapping!$A$1:$C$17,3,0),Mapping!$E$1:$F$6,2,0)</f>
        <v>Vùng 01</v>
      </c>
    </row>
    <row r="1502" spans="1:17" x14ac:dyDescent="0.3">
      <c r="A1502" s="33">
        <v>44561</v>
      </c>
      <c r="B1502">
        <v>3573</v>
      </c>
      <c r="C1502">
        <v>20</v>
      </c>
      <c r="D1502" s="38" t="s">
        <v>77</v>
      </c>
      <c r="E1502" s="2" t="s">
        <v>41</v>
      </c>
      <c r="F1502">
        <v>814899</v>
      </c>
      <c r="G1502" s="44">
        <f t="shared" si="161"/>
        <v>44197</v>
      </c>
      <c r="H1502" s="50">
        <f t="shared" si="162"/>
        <v>365</v>
      </c>
      <c r="I1502" s="50">
        <f t="shared" si="163"/>
        <v>55687137.5</v>
      </c>
      <c r="J1502" s="46">
        <v>1525675</v>
      </c>
      <c r="K1502" s="2" t="s">
        <v>34</v>
      </c>
      <c r="L1502" s="52" t="str">
        <f t="shared" si="164"/>
        <v>20211231VND</v>
      </c>
      <c r="M1502">
        <f>VLOOKUP(L1502,Mapping!$H$1:$K$25,4,0)</f>
        <v>1</v>
      </c>
      <c r="N1502">
        <f t="shared" si="165"/>
        <v>8.1489900000000001E-4</v>
      </c>
      <c r="O1502">
        <f t="shared" si="166"/>
        <v>1.525675E-3</v>
      </c>
      <c r="P1502">
        <f t="shared" si="167"/>
        <v>5.5687137499999997E-2</v>
      </c>
      <c r="Q1502" t="str">
        <f>VLOOKUP(VLOOKUP(C1502,Mapping!$A$1:$C$17,3,0),Mapping!$E$1:$F$6,2,0)</f>
        <v>Vùng 02</v>
      </c>
    </row>
    <row r="1503" spans="1:17" x14ac:dyDescent="0.3">
      <c r="A1503" s="33">
        <v>44561</v>
      </c>
      <c r="B1503">
        <v>3576</v>
      </c>
      <c r="C1503">
        <v>34</v>
      </c>
      <c r="D1503" s="38" t="s">
        <v>77</v>
      </c>
      <c r="E1503" s="2" t="s">
        <v>41</v>
      </c>
      <c r="F1503">
        <v>1939923</v>
      </c>
      <c r="G1503" s="44">
        <f t="shared" si="161"/>
        <v>44197</v>
      </c>
      <c r="H1503" s="50">
        <f t="shared" si="162"/>
        <v>365</v>
      </c>
      <c r="I1503" s="50">
        <f t="shared" si="163"/>
        <v>51723420</v>
      </c>
      <c r="J1503" s="46">
        <v>1417080</v>
      </c>
      <c r="K1503" s="2" t="s">
        <v>34</v>
      </c>
      <c r="L1503" s="52" t="str">
        <f t="shared" si="164"/>
        <v>20211231VND</v>
      </c>
      <c r="M1503">
        <f>VLOOKUP(L1503,Mapping!$H$1:$K$25,4,0)</f>
        <v>1</v>
      </c>
      <c r="N1503">
        <f t="shared" si="165"/>
        <v>1.9399230000000001E-3</v>
      </c>
      <c r="O1503">
        <f t="shared" si="166"/>
        <v>1.41708E-3</v>
      </c>
      <c r="P1503">
        <f t="shared" si="167"/>
        <v>5.1723419999999999E-2</v>
      </c>
      <c r="Q1503" t="str">
        <f>VLOOKUP(VLOOKUP(C1503,Mapping!$A$1:$C$17,3,0),Mapping!$E$1:$F$6,2,0)</f>
        <v>Vùng 02</v>
      </c>
    </row>
    <row r="1504" spans="1:17" x14ac:dyDescent="0.3">
      <c r="A1504" s="33">
        <v>44561</v>
      </c>
      <c r="B1504">
        <v>3576</v>
      </c>
      <c r="C1504">
        <v>43</v>
      </c>
      <c r="D1504" s="38" t="s">
        <v>77</v>
      </c>
      <c r="E1504" s="2" t="s">
        <v>41</v>
      </c>
      <c r="F1504">
        <v>640332</v>
      </c>
      <c r="G1504" s="44">
        <f t="shared" si="161"/>
        <v>44197</v>
      </c>
      <c r="H1504" s="50">
        <f t="shared" si="162"/>
        <v>365</v>
      </c>
      <c r="I1504" s="50">
        <f t="shared" si="163"/>
        <v>59835654.499999993</v>
      </c>
      <c r="J1504" s="46">
        <v>1639333</v>
      </c>
      <c r="K1504" s="2" t="s">
        <v>34</v>
      </c>
      <c r="L1504" s="52" t="str">
        <f t="shared" si="164"/>
        <v>20211231VND</v>
      </c>
      <c r="M1504">
        <f>VLOOKUP(L1504,Mapping!$H$1:$K$25,4,0)</f>
        <v>1</v>
      </c>
      <c r="N1504">
        <f t="shared" si="165"/>
        <v>6.4033199999999997E-4</v>
      </c>
      <c r="O1504">
        <f t="shared" si="166"/>
        <v>1.639333E-3</v>
      </c>
      <c r="P1504">
        <f t="shared" si="167"/>
        <v>5.9835654499999995E-2</v>
      </c>
      <c r="Q1504" t="str">
        <f>VLOOKUP(VLOOKUP(C1504,Mapping!$A$1:$C$17,3,0),Mapping!$E$1:$F$6,2,0)</f>
        <v>Vùng 04</v>
      </c>
    </row>
    <row r="1505" spans="1:17" x14ac:dyDescent="0.3">
      <c r="A1505" s="33">
        <v>44561</v>
      </c>
      <c r="B1505">
        <v>3580</v>
      </c>
      <c r="C1505">
        <v>48</v>
      </c>
      <c r="D1505" s="38" t="s">
        <v>77</v>
      </c>
      <c r="E1505" s="2" t="s">
        <v>41</v>
      </c>
      <c r="F1505">
        <v>1903515</v>
      </c>
      <c r="G1505" s="44">
        <f t="shared" si="161"/>
        <v>44197</v>
      </c>
      <c r="H1505" s="50">
        <f t="shared" si="162"/>
        <v>365</v>
      </c>
      <c r="I1505" s="50">
        <f t="shared" si="163"/>
        <v>36771633</v>
      </c>
      <c r="J1505" s="46">
        <v>1007442</v>
      </c>
      <c r="K1505" s="2" t="s">
        <v>34</v>
      </c>
      <c r="L1505" s="52" t="str">
        <f t="shared" si="164"/>
        <v>20211231VND</v>
      </c>
      <c r="M1505">
        <f>VLOOKUP(L1505,Mapping!$H$1:$K$25,4,0)</f>
        <v>1</v>
      </c>
      <c r="N1505">
        <f t="shared" si="165"/>
        <v>1.9035149999999999E-3</v>
      </c>
      <c r="O1505">
        <f t="shared" si="166"/>
        <v>1.0074420000000001E-3</v>
      </c>
      <c r="P1505">
        <f t="shared" si="167"/>
        <v>3.6771632999999998E-2</v>
      </c>
      <c r="Q1505" t="str">
        <f>VLOOKUP(VLOOKUP(C1505,Mapping!$A$1:$C$17,3,0),Mapping!$E$1:$F$6,2,0)</f>
        <v>Vùng 01</v>
      </c>
    </row>
    <row r="1506" spans="1:17" x14ac:dyDescent="0.3">
      <c r="A1506" s="33">
        <v>44561</v>
      </c>
      <c r="B1506">
        <v>3582</v>
      </c>
      <c r="C1506">
        <v>20</v>
      </c>
      <c r="D1506" s="38" t="s">
        <v>77</v>
      </c>
      <c r="E1506" s="2" t="s">
        <v>41</v>
      </c>
      <c r="F1506">
        <v>1360615</v>
      </c>
      <c r="G1506" s="44">
        <f t="shared" si="161"/>
        <v>44197</v>
      </c>
      <c r="H1506" s="50">
        <f t="shared" si="162"/>
        <v>365</v>
      </c>
      <c r="I1506" s="50">
        <f t="shared" si="163"/>
        <v>167827</v>
      </c>
      <c r="J1506" s="46">
        <v>4598</v>
      </c>
      <c r="K1506" s="2" t="s">
        <v>34</v>
      </c>
      <c r="L1506" s="52" t="str">
        <f t="shared" si="164"/>
        <v>20211231VND</v>
      </c>
      <c r="M1506">
        <f>VLOOKUP(L1506,Mapping!$H$1:$K$25,4,0)</f>
        <v>1</v>
      </c>
      <c r="N1506">
        <f t="shared" si="165"/>
        <v>1.3606149999999999E-3</v>
      </c>
      <c r="O1506">
        <f t="shared" si="166"/>
        <v>4.5979999999999999E-6</v>
      </c>
      <c r="P1506">
        <f t="shared" si="167"/>
        <v>1.67827E-4</v>
      </c>
      <c r="Q1506" t="str">
        <f>VLOOKUP(VLOOKUP(C1506,Mapping!$A$1:$C$17,3,0),Mapping!$E$1:$F$6,2,0)</f>
        <v>Vùng 02</v>
      </c>
    </row>
    <row r="1507" spans="1:17" x14ac:dyDescent="0.3">
      <c r="A1507" s="33">
        <v>44561</v>
      </c>
      <c r="B1507">
        <v>3583</v>
      </c>
      <c r="C1507">
        <v>26</v>
      </c>
      <c r="D1507" s="38" t="s">
        <v>77</v>
      </c>
      <c r="E1507" s="2" t="s">
        <v>41</v>
      </c>
      <c r="F1507">
        <v>126653</v>
      </c>
      <c r="G1507" s="44">
        <f t="shared" si="161"/>
        <v>44197</v>
      </c>
      <c r="H1507" s="50">
        <f t="shared" si="162"/>
        <v>365</v>
      </c>
      <c r="I1507" s="50">
        <f t="shared" si="163"/>
        <v>52744726.5</v>
      </c>
      <c r="J1507" s="46">
        <v>1445061</v>
      </c>
      <c r="K1507" s="2" t="s">
        <v>34</v>
      </c>
      <c r="L1507" s="52" t="str">
        <f t="shared" si="164"/>
        <v>20211231VND</v>
      </c>
      <c r="M1507">
        <f>VLOOKUP(L1507,Mapping!$H$1:$K$25,4,0)</f>
        <v>1</v>
      </c>
      <c r="N1507">
        <f t="shared" si="165"/>
        <v>1.2665300000000001E-4</v>
      </c>
      <c r="O1507">
        <f t="shared" si="166"/>
        <v>1.4450610000000001E-3</v>
      </c>
      <c r="P1507">
        <f t="shared" si="167"/>
        <v>5.2744726499999998E-2</v>
      </c>
      <c r="Q1507" t="str">
        <f>VLOOKUP(VLOOKUP(C1507,Mapping!$A$1:$C$17,3,0),Mapping!$E$1:$F$6,2,0)</f>
        <v>Vùng 04</v>
      </c>
    </row>
    <row r="1508" spans="1:17" x14ac:dyDescent="0.3">
      <c r="A1508" s="33">
        <v>44561</v>
      </c>
      <c r="B1508">
        <v>3583</v>
      </c>
      <c r="C1508">
        <v>11</v>
      </c>
      <c r="D1508" s="38" t="s">
        <v>77</v>
      </c>
      <c r="E1508" s="2" t="s">
        <v>41</v>
      </c>
      <c r="F1508">
        <v>293954</v>
      </c>
      <c r="G1508" s="44">
        <f t="shared" si="161"/>
        <v>44197</v>
      </c>
      <c r="H1508" s="50">
        <f t="shared" si="162"/>
        <v>365</v>
      </c>
      <c r="I1508" s="50">
        <f t="shared" si="163"/>
        <v>34056909</v>
      </c>
      <c r="J1508" s="46">
        <v>933066</v>
      </c>
      <c r="K1508" s="2" t="s">
        <v>34</v>
      </c>
      <c r="L1508" s="52" t="str">
        <f t="shared" si="164"/>
        <v>20211231VND</v>
      </c>
      <c r="M1508">
        <f>VLOOKUP(L1508,Mapping!$H$1:$K$25,4,0)</f>
        <v>1</v>
      </c>
      <c r="N1508">
        <f t="shared" si="165"/>
        <v>2.9395400000000003E-4</v>
      </c>
      <c r="O1508">
        <f t="shared" si="166"/>
        <v>9.3306599999999997E-4</v>
      </c>
      <c r="P1508">
        <f t="shared" si="167"/>
        <v>3.4056909000000003E-2</v>
      </c>
      <c r="Q1508" t="str">
        <f>VLOOKUP(VLOOKUP(C1508,Mapping!$A$1:$C$17,3,0),Mapping!$E$1:$F$6,2,0)</f>
        <v>Vùng 01</v>
      </c>
    </row>
    <row r="1509" spans="1:17" x14ac:dyDescent="0.3">
      <c r="A1509" s="33">
        <v>44561</v>
      </c>
      <c r="B1509">
        <v>3587</v>
      </c>
      <c r="C1509">
        <v>40</v>
      </c>
      <c r="D1509" s="38" t="s">
        <v>77</v>
      </c>
      <c r="E1509" s="2" t="s">
        <v>41</v>
      </c>
      <c r="F1509">
        <v>1751770</v>
      </c>
      <c r="G1509" s="44">
        <f t="shared" si="161"/>
        <v>44197</v>
      </c>
      <c r="H1509" s="50">
        <f t="shared" si="162"/>
        <v>365</v>
      </c>
      <c r="I1509" s="50">
        <f t="shared" si="163"/>
        <v>22326429.5</v>
      </c>
      <c r="J1509" s="46">
        <v>611683</v>
      </c>
      <c r="K1509" s="2" t="s">
        <v>34</v>
      </c>
      <c r="L1509" s="52" t="str">
        <f t="shared" si="164"/>
        <v>20211231VND</v>
      </c>
      <c r="M1509">
        <f>VLOOKUP(L1509,Mapping!$H$1:$K$25,4,0)</f>
        <v>1</v>
      </c>
      <c r="N1509">
        <f t="shared" si="165"/>
        <v>1.7517699999999999E-3</v>
      </c>
      <c r="O1509">
        <f t="shared" si="166"/>
        <v>6.1168300000000002E-4</v>
      </c>
      <c r="P1509">
        <f t="shared" si="167"/>
        <v>2.2326429500000002E-2</v>
      </c>
      <c r="Q1509" t="str">
        <f>VLOOKUP(VLOOKUP(C1509,Mapping!$A$1:$C$17,3,0),Mapping!$E$1:$F$6,2,0)</f>
        <v>Vùng 01</v>
      </c>
    </row>
    <row r="1510" spans="1:17" x14ac:dyDescent="0.3">
      <c r="A1510" s="33">
        <v>44561</v>
      </c>
      <c r="B1510">
        <v>3588</v>
      </c>
      <c r="C1510">
        <v>25</v>
      </c>
      <c r="D1510" s="38" t="s">
        <v>77</v>
      </c>
      <c r="E1510" s="2" t="s">
        <v>41</v>
      </c>
      <c r="F1510">
        <v>660089</v>
      </c>
      <c r="G1510" s="44">
        <f t="shared" si="161"/>
        <v>44197</v>
      </c>
      <c r="H1510" s="50">
        <f t="shared" si="162"/>
        <v>365</v>
      </c>
      <c r="I1510" s="50">
        <f t="shared" si="163"/>
        <v>71139631.5</v>
      </c>
      <c r="J1510" s="46">
        <v>1949031</v>
      </c>
      <c r="K1510" s="2" t="s">
        <v>34</v>
      </c>
      <c r="L1510" s="52" t="str">
        <f t="shared" si="164"/>
        <v>20211231VND</v>
      </c>
      <c r="M1510">
        <f>VLOOKUP(L1510,Mapping!$H$1:$K$25,4,0)</f>
        <v>1</v>
      </c>
      <c r="N1510">
        <f t="shared" si="165"/>
        <v>6.6008899999999999E-4</v>
      </c>
      <c r="O1510">
        <f t="shared" si="166"/>
        <v>1.9490309999999999E-3</v>
      </c>
      <c r="P1510">
        <f t="shared" si="167"/>
        <v>7.1139631499999995E-2</v>
      </c>
      <c r="Q1510" t="str">
        <f>VLOOKUP(VLOOKUP(C1510,Mapping!$A$1:$C$17,3,0),Mapping!$E$1:$F$6,2,0)</f>
        <v>Vùng 01</v>
      </c>
    </row>
    <row r="1511" spans="1:17" x14ac:dyDescent="0.3">
      <c r="A1511" s="33">
        <v>44561</v>
      </c>
      <c r="B1511">
        <v>3592</v>
      </c>
      <c r="C1511">
        <v>45</v>
      </c>
      <c r="D1511" s="38" t="s">
        <v>77</v>
      </c>
      <c r="E1511" s="2" t="s">
        <v>41</v>
      </c>
      <c r="F1511">
        <v>6819374</v>
      </c>
      <c r="G1511" s="44">
        <f t="shared" si="161"/>
        <v>44197</v>
      </c>
      <c r="H1511" s="50">
        <f t="shared" si="162"/>
        <v>365</v>
      </c>
      <c r="I1511" s="50">
        <f t="shared" si="163"/>
        <v>252985916.5</v>
      </c>
      <c r="J1511" s="46">
        <v>6931121</v>
      </c>
      <c r="K1511" s="2" t="s">
        <v>34</v>
      </c>
      <c r="L1511" s="52" t="str">
        <f t="shared" si="164"/>
        <v>20211231VND</v>
      </c>
      <c r="M1511">
        <f>VLOOKUP(L1511,Mapping!$H$1:$K$25,4,0)</f>
        <v>1</v>
      </c>
      <c r="N1511">
        <f t="shared" si="165"/>
        <v>6.8193739999999996E-3</v>
      </c>
      <c r="O1511">
        <f t="shared" si="166"/>
        <v>6.9311210000000002E-3</v>
      </c>
      <c r="P1511">
        <f t="shared" si="167"/>
        <v>0.25298591650000002</v>
      </c>
      <c r="Q1511" t="str">
        <f>VLOOKUP(VLOOKUP(C1511,Mapping!$A$1:$C$17,3,0),Mapping!$E$1:$F$6,2,0)</f>
        <v>Vùng 02</v>
      </c>
    </row>
    <row r="1512" spans="1:17" x14ac:dyDescent="0.3">
      <c r="A1512" s="33">
        <v>44561</v>
      </c>
      <c r="B1512">
        <v>3592</v>
      </c>
      <c r="C1512">
        <v>45</v>
      </c>
      <c r="D1512" s="38" t="s">
        <v>77</v>
      </c>
      <c r="E1512" s="2" t="s">
        <v>41</v>
      </c>
      <c r="F1512">
        <v>133943</v>
      </c>
      <c r="G1512" s="44">
        <f t="shared" si="161"/>
        <v>44197</v>
      </c>
      <c r="H1512" s="50">
        <f t="shared" si="162"/>
        <v>365</v>
      </c>
      <c r="I1512" s="50">
        <f t="shared" si="163"/>
        <v>1156157255591.7117</v>
      </c>
      <c r="J1512" s="46">
        <v>1437328</v>
      </c>
      <c r="K1512" s="2" t="s">
        <v>35</v>
      </c>
      <c r="L1512" s="52" t="str">
        <f t="shared" si="164"/>
        <v>20211231USD</v>
      </c>
      <c r="M1512">
        <f>VLOOKUP(L1512,Mapping!$H$1:$K$25,4,0)</f>
        <v>22037.795999999998</v>
      </c>
      <c r="N1512">
        <f t="shared" si="165"/>
        <v>2.9518085096279996</v>
      </c>
      <c r="O1512">
        <f t="shared" si="166"/>
        <v>31.675541249087999</v>
      </c>
      <c r="P1512">
        <f t="shared" si="167"/>
        <v>1156.1572555917116</v>
      </c>
      <c r="Q1512" t="str">
        <f>VLOOKUP(VLOOKUP(C1512,Mapping!$A$1:$C$17,3,0),Mapping!$E$1:$F$6,2,0)</f>
        <v>Vùng 02</v>
      </c>
    </row>
    <row r="1513" spans="1:17" x14ac:dyDescent="0.3">
      <c r="A1513" s="33">
        <v>44561</v>
      </c>
      <c r="B1513">
        <v>3593</v>
      </c>
      <c r="C1513">
        <v>41</v>
      </c>
      <c r="D1513" s="38" t="s">
        <v>77</v>
      </c>
      <c r="E1513" s="2" t="s">
        <v>41</v>
      </c>
      <c r="F1513">
        <v>1872426</v>
      </c>
      <c r="G1513" s="44">
        <f t="shared" si="161"/>
        <v>44197</v>
      </c>
      <c r="H1513" s="50">
        <f t="shared" si="162"/>
        <v>365</v>
      </c>
      <c r="I1513" s="50">
        <f t="shared" si="163"/>
        <v>53930684.499999993</v>
      </c>
      <c r="J1513" s="46">
        <v>1477553</v>
      </c>
      <c r="K1513" s="2" t="s">
        <v>34</v>
      </c>
      <c r="L1513" s="52" t="str">
        <f t="shared" si="164"/>
        <v>20211231VND</v>
      </c>
      <c r="M1513">
        <f>VLOOKUP(L1513,Mapping!$H$1:$K$25,4,0)</f>
        <v>1</v>
      </c>
      <c r="N1513">
        <f t="shared" si="165"/>
        <v>1.872426E-3</v>
      </c>
      <c r="O1513">
        <f t="shared" si="166"/>
        <v>1.4775529999999999E-3</v>
      </c>
      <c r="P1513">
        <f t="shared" si="167"/>
        <v>5.3930684499999992E-2</v>
      </c>
      <c r="Q1513" t="str">
        <f>VLOOKUP(VLOOKUP(C1513,Mapping!$A$1:$C$17,3,0),Mapping!$E$1:$F$6,2,0)</f>
        <v>Vùng 05</v>
      </c>
    </row>
    <row r="1514" spans="1:17" x14ac:dyDescent="0.3">
      <c r="A1514" s="33">
        <v>44561</v>
      </c>
      <c r="B1514">
        <v>3594</v>
      </c>
      <c r="C1514">
        <v>48</v>
      </c>
      <c r="D1514" s="38" t="s">
        <v>77</v>
      </c>
      <c r="E1514" s="2" t="s">
        <v>41</v>
      </c>
      <c r="F1514">
        <v>74252</v>
      </c>
      <c r="G1514" s="44">
        <f t="shared" si="161"/>
        <v>44197</v>
      </c>
      <c r="H1514" s="50">
        <f t="shared" si="162"/>
        <v>365</v>
      </c>
      <c r="I1514" s="50">
        <f t="shared" si="163"/>
        <v>59752544</v>
      </c>
      <c r="J1514" s="46">
        <v>1637056</v>
      </c>
      <c r="K1514" s="2" t="s">
        <v>34</v>
      </c>
      <c r="L1514" s="52" t="str">
        <f t="shared" si="164"/>
        <v>20211231VND</v>
      </c>
      <c r="M1514">
        <f>VLOOKUP(L1514,Mapping!$H$1:$K$25,4,0)</f>
        <v>1</v>
      </c>
      <c r="N1514">
        <f t="shared" si="165"/>
        <v>7.4252000000000007E-5</v>
      </c>
      <c r="O1514">
        <f t="shared" si="166"/>
        <v>1.637056E-3</v>
      </c>
      <c r="P1514">
        <f t="shared" si="167"/>
        <v>5.9752543999999998E-2</v>
      </c>
      <c r="Q1514" t="str">
        <f>VLOOKUP(VLOOKUP(C1514,Mapping!$A$1:$C$17,3,0),Mapping!$E$1:$F$6,2,0)</f>
        <v>Vùng 01</v>
      </c>
    </row>
    <row r="1515" spans="1:17" x14ac:dyDescent="0.3">
      <c r="A1515" s="33">
        <v>44561</v>
      </c>
      <c r="B1515">
        <v>3595</v>
      </c>
      <c r="C1515">
        <v>34</v>
      </c>
      <c r="D1515" s="38" t="s">
        <v>77</v>
      </c>
      <c r="E1515" s="2" t="s">
        <v>41</v>
      </c>
      <c r="F1515">
        <v>218432</v>
      </c>
      <c r="G1515" s="44">
        <f t="shared" si="161"/>
        <v>44197</v>
      </c>
      <c r="H1515" s="50">
        <f t="shared" si="162"/>
        <v>365</v>
      </c>
      <c r="I1515" s="50">
        <f t="shared" si="163"/>
        <v>18532510</v>
      </c>
      <c r="J1515" s="46">
        <v>507740</v>
      </c>
      <c r="K1515" s="2" t="s">
        <v>34</v>
      </c>
      <c r="L1515" s="52" t="str">
        <f t="shared" si="164"/>
        <v>20211231VND</v>
      </c>
      <c r="M1515">
        <f>VLOOKUP(L1515,Mapping!$H$1:$K$25,4,0)</f>
        <v>1</v>
      </c>
      <c r="N1515">
        <f t="shared" si="165"/>
        <v>2.1843200000000001E-4</v>
      </c>
      <c r="O1515">
        <f t="shared" si="166"/>
        <v>5.0774000000000001E-4</v>
      </c>
      <c r="P1515">
        <f t="shared" si="167"/>
        <v>1.8532509999999999E-2</v>
      </c>
      <c r="Q1515" t="str">
        <f>VLOOKUP(VLOOKUP(C1515,Mapping!$A$1:$C$17,3,0),Mapping!$E$1:$F$6,2,0)</f>
        <v>Vùng 02</v>
      </c>
    </row>
    <row r="1516" spans="1:17" x14ac:dyDescent="0.3">
      <c r="A1516" s="33">
        <v>44561</v>
      </c>
      <c r="B1516">
        <v>3595</v>
      </c>
      <c r="C1516">
        <v>40</v>
      </c>
      <c r="D1516" s="38" t="s">
        <v>77</v>
      </c>
      <c r="E1516" s="2" t="s">
        <v>41</v>
      </c>
      <c r="F1516">
        <v>617615</v>
      </c>
      <c r="G1516" s="44">
        <f t="shared" si="161"/>
        <v>44197</v>
      </c>
      <c r="H1516" s="50">
        <f t="shared" si="162"/>
        <v>365</v>
      </c>
      <c r="I1516" s="50">
        <f t="shared" si="163"/>
        <v>39517710.5</v>
      </c>
      <c r="J1516" s="46">
        <v>1082677</v>
      </c>
      <c r="K1516" s="2" t="s">
        <v>34</v>
      </c>
      <c r="L1516" s="52" t="str">
        <f t="shared" si="164"/>
        <v>20211231VND</v>
      </c>
      <c r="M1516">
        <f>VLOOKUP(L1516,Mapping!$H$1:$K$25,4,0)</f>
        <v>1</v>
      </c>
      <c r="N1516">
        <f t="shared" si="165"/>
        <v>6.1761499999999996E-4</v>
      </c>
      <c r="O1516">
        <f t="shared" si="166"/>
        <v>1.082677E-3</v>
      </c>
      <c r="P1516">
        <f t="shared" si="167"/>
        <v>3.9517710499999997E-2</v>
      </c>
      <c r="Q1516" t="str">
        <f>VLOOKUP(VLOOKUP(C1516,Mapping!$A$1:$C$17,3,0),Mapping!$E$1:$F$6,2,0)</f>
        <v>Vùng 01</v>
      </c>
    </row>
    <row r="1517" spans="1:17" x14ac:dyDescent="0.3">
      <c r="A1517" s="33">
        <v>44561</v>
      </c>
      <c r="B1517">
        <v>3596</v>
      </c>
      <c r="C1517">
        <v>23</v>
      </c>
      <c r="D1517" s="38" t="s">
        <v>77</v>
      </c>
      <c r="E1517" s="2" t="s">
        <v>41</v>
      </c>
      <c r="F1517">
        <v>1278960</v>
      </c>
      <c r="G1517" s="44">
        <f t="shared" si="161"/>
        <v>44197</v>
      </c>
      <c r="H1517" s="50">
        <f t="shared" si="162"/>
        <v>365</v>
      </c>
      <c r="I1517" s="50">
        <f t="shared" si="163"/>
        <v>49899040.500000007</v>
      </c>
      <c r="J1517" s="46">
        <v>1367097</v>
      </c>
      <c r="K1517" s="2" t="s">
        <v>34</v>
      </c>
      <c r="L1517" s="52" t="str">
        <f t="shared" si="164"/>
        <v>20211231VND</v>
      </c>
      <c r="M1517">
        <f>VLOOKUP(L1517,Mapping!$H$1:$K$25,4,0)</f>
        <v>1</v>
      </c>
      <c r="N1517">
        <f t="shared" si="165"/>
        <v>1.27896E-3</v>
      </c>
      <c r="O1517">
        <f t="shared" si="166"/>
        <v>1.3670970000000001E-3</v>
      </c>
      <c r="P1517">
        <f t="shared" si="167"/>
        <v>4.9899040500000005E-2</v>
      </c>
      <c r="Q1517" t="str">
        <f>VLOOKUP(VLOOKUP(C1517,Mapping!$A$1:$C$17,3,0),Mapping!$E$1:$F$6,2,0)</f>
        <v>Vùng 02</v>
      </c>
    </row>
    <row r="1518" spans="1:17" x14ac:dyDescent="0.3">
      <c r="A1518" s="33">
        <v>44561</v>
      </c>
      <c r="B1518">
        <v>3598</v>
      </c>
      <c r="C1518">
        <v>34</v>
      </c>
      <c r="D1518" s="38" t="s">
        <v>77</v>
      </c>
      <c r="E1518" s="2" t="s">
        <v>41</v>
      </c>
      <c r="F1518">
        <v>31107</v>
      </c>
      <c r="G1518" s="44">
        <f t="shared" si="161"/>
        <v>44197</v>
      </c>
      <c r="H1518" s="50">
        <f t="shared" si="162"/>
        <v>365</v>
      </c>
      <c r="I1518" s="50">
        <f t="shared" si="163"/>
        <v>20397696.5</v>
      </c>
      <c r="J1518" s="46">
        <v>558841</v>
      </c>
      <c r="K1518" s="2" t="s">
        <v>34</v>
      </c>
      <c r="L1518" s="52" t="str">
        <f t="shared" si="164"/>
        <v>20211231VND</v>
      </c>
      <c r="M1518">
        <f>VLOOKUP(L1518,Mapping!$H$1:$K$25,4,0)</f>
        <v>1</v>
      </c>
      <c r="N1518">
        <f t="shared" si="165"/>
        <v>3.1106999999999999E-5</v>
      </c>
      <c r="O1518">
        <f t="shared" si="166"/>
        <v>5.5884100000000003E-4</v>
      </c>
      <c r="P1518">
        <f t="shared" si="167"/>
        <v>2.03976965E-2</v>
      </c>
      <c r="Q1518" t="str">
        <f>VLOOKUP(VLOOKUP(C1518,Mapping!$A$1:$C$17,3,0),Mapping!$E$1:$F$6,2,0)</f>
        <v>Vùng 02</v>
      </c>
    </row>
    <row r="1519" spans="1:17" x14ac:dyDescent="0.3">
      <c r="A1519" s="33">
        <v>44561</v>
      </c>
      <c r="B1519">
        <v>3599</v>
      </c>
      <c r="C1519">
        <v>34</v>
      </c>
      <c r="D1519" s="38" t="s">
        <v>77</v>
      </c>
      <c r="E1519" s="2" t="s">
        <v>43</v>
      </c>
      <c r="F1519">
        <v>7089805</v>
      </c>
      <c r="G1519" s="44">
        <f t="shared" si="161"/>
        <v>44197</v>
      </c>
      <c r="H1519" s="50">
        <f t="shared" si="162"/>
        <v>365</v>
      </c>
      <c r="I1519" s="50">
        <f t="shared" si="163"/>
        <v>231451829</v>
      </c>
      <c r="J1519" s="46">
        <v>6341146</v>
      </c>
      <c r="K1519" s="2" t="s">
        <v>34</v>
      </c>
      <c r="L1519" s="52" t="str">
        <f t="shared" si="164"/>
        <v>20211231VND</v>
      </c>
      <c r="M1519">
        <f>VLOOKUP(L1519,Mapping!$H$1:$K$25,4,0)</f>
        <v>1</v>
      </c>
      <c r="N1519">
        <f t="shared" si="165"/>
        <v>7.0898050000000002E-3</v>
      </c>
      <c r="O1519">
        <f t="shared" si="166"/>
        <v>6.3411459999999998E-3</v>
      </c>
      <c r="P1519">
        <f t="shared" si="167"/>
        <v>0.231451829</v>
      </c>
      <c r="Q1519" t="str">
        <f>VLOOKUP(VLOOKUP(C1519,Mapping!$A$1:$C$17,3,0),Mapping!$E$1:$F$6,2,0)</f>
        <v>Vùng 02</v>
      </c>
    </row>
    <row r="1520" spans="1:17" x14ac:dyDescent="0.3">
      <c r="A1520" s="33">
        <v>44561</v>
      </c>
      <c r="B1520">
        <v>3599</v>
      </c>
      <c r="C1520">
        <v>34</v>
      </c>
      <c r="D1520" s="38" t="s">
        <v>77</v>
      </c>
      <c r="E1520" s="2" t="s">
        <v>43</v>
      </c>
      <c r="F1520">
        <v>456982</v>
      </c>
      <c r="G1520" s="44">
        <f t="shared" si="161"/>
        <v>44197</v>
      </c>
      <c r="H1520" s="50">
        <f t="shared" si="162"/>
        <v>365</v>
      </c>
      <c r="I1520" s="50">
        <f t="shared" si="163"/>
        <v>10570801.5</v>
      </c>
      <c r="J1520" s="46">
        <v>289611</v>
      </c>
      <c r="K1520" s="2" t="s">
        <v>34</v>
      </c>
      <c r="L1520" s="52" t="str">
        <f t="shared" si="164"/>
        <v>20211231VND</v>
      </c>
      <c r="M1520">
        <f>VLOOKUP(L1520,Mapping!$H$1:$K$25,4,0)</f>
        <v>1</v>
      </c>
      <c r="N1520">
        <f t="shared" si="165"/>
        <v>4.5698199999999998E-4</v>
      </c>
      <c r="O1520">
        <f t="shared" si="166"/>
        <v>2.89611E-4</v>
      </c>
      <c r="P1520">
        <f t="shared" si="167"/>
        <v>1.0570801499999999E-2</v>
      </c>
      <c r="Q1520" t="str">
        <f>VLOOKUP(VLOOKUP(C1520,Mapping!$A$1:$C$17,3,0),Mapping!$E$1:$F$6,2,0)</f>
        <v>Vùng 02</v>
      </c>
    </row>
    <row r="1521" spans="1:17" x14ac:dyDescent="0.3">
      <c r="A1521" s="33">
        <v>44561</v>
      </c>
      <c r="B1521">
        <v>3599</v>
      </c>
      <c r="C1521">
        <v>34</v>
      </c>
      <c r="D1521" s="38" t="s">
        <v>77</v>
      </c>
      <c r="E1521" s="2" t="s">
        <v>41</v>
      </c>
      <c r="F1521">
        <v>9325770</v>
      </c>
      <c r="G1521" s="44">
        <f t="shared" si="161"/>
        <v>44197</v>
      </c>
      <c r="H1521" s="50">
        <f t="shared" si="162"/>
        <v>365</v>
      </c>
      <c r="I1521" s="50">
        <f t="shared" si="163"/>
        <v>289878364.5</v>
      </c>
      <c r="J1521" s="46">
        <v>7941873</v>
      </c>
      <c r="K1521" s="2" t="s">
        <v>34</v>
      </c>
      <c r="L1521" s="52" t="str">
        <f t="shared" si="164"/>
        <v>20211231VND</v>
      </c>
      <c r="M1521">
        <f>VLOOKUP(L1521,Mapping!$H$1:$K$25,4,0)</f>
        <v>1</v>
      </c>
      <c r="N1521">
        <f t="shared" si="165"/>
        <v>9.3257700000000006E-3</v>
      </c>
      <c r="O1521">
        <f t="shared" si="166"/>
        <v>7.9418730000000003E-3</v>
      </c>
      <c r="P1521">
        <f t="shared" si="167"/>
        <v>0.28987836449999999</v>
      </c>
      <c r="Q1521" t="str">
        <f>VLOOKUP(VLOOKUP(C1521,Mapping!$A$1:$C$17,3,0),Mapping!$E$1:$F$6,2,0)</f>
        <v>Vùng 02</v>
      </c>
    </row>
    <row r="1522" spans="1:17" x14ac:dyDescent="0.3">
      <c r="A1522" s="33">
        <v>44561</v>
      </c>
      <c r="B1522">
        <v>3599</v>
      </c>
      <c r="C1522">
        <v>34</v>
      </c>
      <c r="D1522" s="38" t="s">
        <v>77</v>
      </c>
      <c r="E1522" s="2" t="s">
        <v>41</v>
      </c>
      <c r="F1522">
        <v>7564852</v>
      </c>
      <c r="G1522" s="44">
        <f t="shared" si="161"/>
        <v>44197</v>
      </c>
      <c r="H1522" s="50">
        <f t="shared" si="162"/>
        <v>365</v>
      </c>
      <c r="I1522" s="50">
        <f t="shared" si="163"/>
        <v>297723966.5</v>
      </c>
      <c r="J1522" s="46">
        <v>8156821</v>
      </c>
      <c r="K1522" s="2" t="s">
        <v>34</v>
      </c>
      <c r="L1522" s="52" t="str">
        <f t="shared" si="164"/>
        <v>20211231VND</v>
      </c>
      <c r="M1522">
        <f>VLOOKUP(L1522,Mapping!$H$1:$K$25,4,0)</f>
        <v>1</v>
      </c>
      <c r="N1522">
        <f t="shared" si="165"/>
        <v>7.5648520000000004E-3</v>
      </c>
      <c r="O1522">
        <f t="shared" si="166"/>
        <v>8.1568209999999999E-3</v>
      </c>
      <c r="P1522">
        <f t="shared" si="167"/>
        <v>0.29772396649999999</v>
      </c>
      <c r="Q1522" t="str">
        <f>VLOOKUP(VLOOKUP(C1522,Mapping!$A$1:$C$17,3,0),Mapping!$E$1:$F$6,2,0)</f>
        <v>Vùng 02</v>
      </c>
    </row>
    <row r="1523" spans="1:17" x14ac:dyDescent="0.3">
      <c r="A1523" s="33">
        <v>44561</v>
      </c>
      <c r="B1523">
        <v>3599</v>
      </c>
      <c r="C1523">
        <v>34</v>
      </c>
      <c r="D1523" s="38" t="s">
        <v>77</v>
      </c>
      <c r="E1523" s="2" t="s">
        <v>43</v>
      </c>
      <c r="F1523">
        <v>7232527</v>
      </c>
      <c r="G1523" s="44">
        <f t="shared" si="161"/>
        <v>44197</v>
      </c>
      <c r="H1523" s="50">
        <f t="shared" si="162"/>
        <v>365</v>
      </c>
      <c r="I1523" s="50">
        <f t="shared" si="163"/>
        <v>269376898.5</v>
      </c>
      <c r="J1523" s="46">
        <v>7380189</v>
      </c>
      <c r="K1523" s="2" t="s">
        <v>34</v>
      </c>
      <c r="L1523" s="52" t="str">
        <f t="shared" si="164"/>
        <v>20211231VND</v>
      </c>
      <c r="M1523">
        <f>VLOOKUP(L1523,Mapping!$H$1:$K$25,4,0)</f>
        <v>1</v>
      </c>
      <c r="N1523">
        <f t="shared" si="165"/>
        <v>7.2325269999999999E-3</v>
      </c>
      <c r="O1523">
        <f t="shared" si="166"/>
        <v>7.3801889999999997E-3</v>
      </c>
      <c r="P1523">
        <f t="shared" si="167"/>
        <v>0.26937689850000002</v>
      </c>
      <c r="Q1523" t="str">
        <f>VLOOKUP(VLOOKUP(C1523,Mapping!$A$1:$C$17,3,0),Mapping!$E$1:$F$6,2,0)</f>
        <v>Vùng 02</v>
      </c>
    </row>
    <row r="1524" spans="1:17" x14ac:dyDescent="0.3">
      <c r="A1524" s="33">
        <v>44561</v>
      </c>
      <c r="B1524">
        <v>3599</v>
      </c>
      <c r="C1524">
        <v>34</v>
      </c>
      <c r="D1524" s="38" t="s">
        <v>77</v>
      </c>
      <c r="E1524" s="2" t="s">
        <v>43</v>
      </c>
      <c r="F1524">
        <v>592186</v>
      </c>
      <c r="G1524" s="44">
        <f t="shared" si="161"/>
        <v>44197</v>
      </c>
      <c r="H1524" s="50">
        <f t="shared" si="162"/>
        <v>365</v>
      </c>
      <c r="I1524" s="50">
        <f t="shared" si="163"/>
        <v>50359962.5</v>
      </c>
      <c r="J1524" s="46">
        <v>1379725</v>
      </c>
      <c r="K1524" s="2" t="s">
        <v>34</v>
      </c>
      <c r="L1524" s="52" t="str">
        <f t="shared" si="164"/>
        <v>20211231VND</v>
      </c>
      <c r="M1524">
        <f>VLOOKUP(L1524,Mapping!$H$1:$K$25,4,0)</f>
        <v>1</v>
      </c>
      <c r="N1524">
        <f t="shared" si="165"/>
        <v>5.9218599999999997E-4</v>
      </c>
      <c r="O1524">
        <f t="shared" si="166"/>
        <v>1.379725E-3</v>
      </c>
      <c r="P1524">
        <f t="shared" si="167"/>
        <v>5.0359962500000001E-2</v>
      </c>
      <c r="Q1524" t="str">
        <f>VLOOKUP(VLOOKUP(C1524,Mapping!$A$1:$C$17,3,0),Mapping!$E$1:$F$6,2,0)</f>
        <v>Vùng 02</v>
      </c>
    </row>
    <row r="1525" spans="1:17" x14ac:dyDescent="0.3">
      <c r="A1525" s="33">
        <v>44561</v>
      </c>
      <c r="B1525">
        <v>3599</v>
      </c>
      <c r="C1525">
        <v>34</v>
      </c>
      <c r="D1525" s="38" t="s">
        <v>77</v>
      </c>
      <c r="E1525" s="2" t="s">
        <v>43</v>
      </c>
      <c r="F1525">
        <v>1378598</v>
      </c>
      <c r="G1525" s="44">
        <f t="shared" si="161"/>
        <v>44197</v>
      </c>
      <c r="H1525" s="50">
        <f t="shared" si="162"/>
        <v>365</v>
      </c>
      <c r="I1525" s="50">
        <f t="shared" si="163"/>
        <v>4923047</v>
      </c>
      <c r="J1525" s="46">
        <v>134878</v>
      </c>
      <c r="K1525" s="2" t="s">
        <v>34</v>
      </c>
      <c r="L1525" s="52" t="str">
        <f t="shared" si="164"/>
        <v>20211231VND</v>
      </c>
      <c r="M1525">
        <f>VLOOKUP(L1525,Mapping!$H$1:$K$25,4,0)</f>
        <v>1</v>
      </c>
      <c r="N1525">
        <f t="shared" si="165"/>
        <v>1.378598E-3</v>
      </c>
      <c r="O1525">
        <f t="shared" si="166"/>
        <v>1.3487800000000001E-4</v>
      </c>
      <c r="P1525">
        <f t="shared" si="167"/>
        <v>4.9230469999999998E-3</v>
      </c>
      <c r="Q1525" t="str">
        <f>VLOOKUP(VLOOKUP(C1525,Mapping!$A$1:$C$17,3,0),Mapping!$E$1:$F$6,2,0)</f>
        <v>Vùng 02</v>
      </c>
    </row>
    <row r="1526" spans="1:17" x14ac:dyDescent="0.3">
      <c r="A1526" s="33">
        <v>44561</v>
      </c>
      <c r="B1526">
        <v>3600</v>
      </c>
      <c r="C1526">
        <v>45</v>
      </c>
      <c r="D1526" s="38" t="s">
        <v>77</v>
      </c>
      <c r="E1526" s="2" t="s">
        <v>41</v>
      </c>
      <c r="F1526">
        <v>1412443</v>
      </c>
      <c r="G1526" s="44">
        <f t="shared" si="161"/>
        <v>44197</v>
      </c>
      <c r="H1526" s="50">
        <f t="shared" si="162"/>
        <v>365</v>
      </c>
      <c r="I1526" s="50">
        <f t="shared" si="163"/>
        <v>67000421.999999993</v>
      </c>
      <c r="J1526" s="46">
        <v>1835628</v>
      </c>
      <c r="K1526" s="2" t="s">
        <v>34</v>
      </c>
      <c r="L1526" s="52" t="str">
        <f t="shared" si="164"/>
        <v>20211231VND</v>
      </c>
      <c r="M1526">
        <f>VLOOKUP(L1526,Mapping!$H$1:$K$25,4,0)</f>
        <v>1</v>
      </c>
      <c r="N1526">
        <f t="shared" si="165"/>
        <v>1.412443E-3</v>
      </c>
      <c r="O1526">
        <f t="shared" si="166"/>
        <v>1.835628E-3</v>
      </c>
      <c r="P1526">
        <f t="shared" si="167"/>
        <v>6.700042199999999E-2</v>
      </c>
      <c r="Q1526" t="str">
        <f>VLOOKUP(VLOOKUP(C1526,Mapping!$A$1:$C$17,3,0),Mapping!$E$1:$F$6,2,0)</f>
        <v>Vùng 02</v>
      </c>
    </row>
    <row r="1527" spans="1:17" x14ac:dyDescent="0.3">
      <c r="A1527" s="33">
        <v>44561</v>
      </c>
      <c r="B1527">
        <v>3601</v>
      </c>
      <c r="C1527">
        <v>34</v>
      </c>
      <c r="D1527" s="38" t="s">
        <v>77</v>
      </c>
      <c r="E1527" s="2" t="s">
        <v>41</v>
      </c>
      <c r="F1527">
        <v>499535</v>
      </c>
      <c r="G1527" s="44">
        <f t="shared" si="161"/>
        <v>44197</v>
      </c>
      <c r="H1527" s="50">
        <f t="shared" si="162"/>
        <v>365</v>
      </c>
      <c r="I1527" s="50">
        <f t="shared" si="163"/>
        <v>71810180303.79599</v>
      </c>
      <c r="J1527" s="46">
        <v>89274</v>
      </c>
      <c r="K1527" s="2" t="s">
        <v>35</v>
      </c>
      <c r="L1527" s="52" t="str">
        <f t="shared" si="164"/>
        <v>20211231USD</v>
      </c>
      <c r="M1527">
        <f>VLOOKUP(L1527,Mapping!$H$1:$K$25,4,0)</f>
        <v>22037.795999999998</v>
      </c>
      <c r="N1527">
        <f t="shared" si="165"/>
        <v>11.008650424859999</v>
      </c>
      <c r="O1527">
        <f t="shared" si="166"/>
        <v>1.9674022001039999</v>
      </c>
      <c r="P1527">
        <f t="shared" si="167"/>
        <v>71.810180303795988</v>
      </c>
      <c r="Q1527" t="str">
        <f>VLOOKUP(VLOOKUP(C1527,Mapping!$A$1:$C$17,3,0),Mapping!$E$1:$F$6,2,0)</f>
        <v>Vùng 02</v>
      </c>
    </row>
    <row r="1528" spans="1:17" x14ac:dyDescent="0.3">
      <c r="A1528" s="33">
        <v>44561</v>
      </c>
      <c r="B1528">
        <v>3601</v>
      </c>
      <c r="C1528">
        <v>34</v>
      </c>
      <c r="D1528" s="38" t="s">
        <v>77</v>
      </c>
      <c r="E1528" s="2" t="s">
        <v>41</v>
      </c>
      <c r="F1528">
        <v>9687436</v>
      </c>
      <c r="G1528" s="44">
        <f t="shared" si="161"/>
        <v>44197</v>
      </c>
      <c r="H1528" s="50">
        <f t="shared" si="162"/>
        <v>365</v>
      </c>
      <c r="I1528" s="50">
        <f t="shared" si="163"/>
        <v>338428401.5</v>
      </c>
      <c r="J1528" s="46">
        <v>9272011</v>
      </c>
      <c r="K1528" s="2" t="s">
        <v>34</v>
      </c>
      <c r="L1528" s="52" t="str">
        <f t="shared" si="164"/>
        <v>20211231VND</v>
      </c>
      <c r="M1528">
        <f>VLOOKUP(L1528,Mapping!$H$1:$K$25,4,0)</f>
        <v>1</v>
      </c>
      <c r="N1528">
        <f t="shared" si="165"/>
        <v>9.6874360000000007E-3</v>
      </c>
      <c r="O1528">
        <f t="shared" si="166"/>
        <v>9.2720110000000001E-3</v>
      </c>
      <c r="P1528">
        <f t="shared" si="167"/>
        <v>0.33842840149999998</v>
      </c>
      <c r="Q1528" t="str">
        <f>VLOOKUP(VLOOKUP(C1528,Mapping!$A$1:$C$17,3,0),Mapping!$E$1:$F$6,2,0)</f>
        <v>Vùng 02</v>
      </c>
    </row>
    <row r="1529" spans="1:17" x14ac:dyDescent="0.3">
      <c r="A1529" s="33">
        <v>44561</v>
      </c>
      <c r="B1529">
        <v>3601</v>
      </c>
      <c r="C1529">
        <v>26</v>
      </c>
      <c r="D1529" s="38" t="s">
        <v>77</v>
      </c>
      <c r="E1529" s="2" t="s">
        <v>41</v>
      </c>
      <c r="F1529">
        <v>1441295</v>
      </c>
      <c r="G1529" s="44">
        <f t="shared" si="161"/>
        <v>44197</v>
      </c>
      <c r="H1529" s="50">
        <f t="shared" si="162"/>
        <v>365</v>
      </c>
      <c r="I1529" s="50">
        <f t="shared" si="163"/>
        <v>65747596</v>
      </c>
      <c r="J1529" s="46">
        <v>1801304</v>
      </c>
      <c r="K1529" s="2" t="s">
        <v>34</v>
      </c>
      <c r="L1529" s="52" t="str">
        <f t="shared" si="164"/>
        <v>20211231VND</v>
      </c>
      <c r="M1529">
        <f>VLOOKUP(L1529,Mapping!$H$1:$K$25,4,0)</f>
        <v>1</v>
      </c>
      <c r="N1529">
        <f t="shared" si="165"/>
        <v>1.441295E-3</v>
      </c>
      <c r="O1529">
        <f t="shared" si="166"/>
        <v>1.8013040000000001E-3</v>
      </c>
      <c r="P1529">
        <f t="shared" si="167"/>
        <v>6.5747596000000005E-2</v>
      </c>
      <c r="Q1529" t="str">
        <f>VLOOKUP(VLOOKUP(C1529,Mapping!$A$1:$C$17,3,0),Mapping!$E$1:$F$6,2,0)</f>
        <v>Vùng 04</v>
      </c>
    </row>
    <row r="1530" spans="1:17" x14ac:dyDescent="0.3">
      <c r="A1530" s="33">
        <v>44561</v>
      </c>
      <c r="B1530">
        <v>3601</v>
      </c>
      <c r="C1530">
        <v>36</v>
      </c>
      <c r="D1530" s="38" t="s">
        <v>77</v>
      </c>
      <c r="E1530" s="2" t="s">
        <v>41</v>
      </c>
      <c r="F1530">
        <v>1362880</v>
      </c>
      <c r="G1530" s="44">
        <f t="shared" si="161"/>
        <v>44197</v>
      </c>
      <c r="H1530" s="50">
        <f t="shared" si="162"/>
        <v>365</v>
      </c>
      <c r="I1530" s="50">
        <f t="shared" si="163"/>
        <v>41773666</v>
      </c>
      <c r="J1530" s="46">
        <v>1144484</v>
      </c>
      <c r="K1530" s="2" t="s">
        <v>34</v>
      </c>
      <c r="L1530" s="52" t="str">
        <f t="shared" si="164"/>
        <v>20211231VND</v>
      </c>
      <c r="M1530">
        <f>VLOOKUP(L1530,Mapping!$H$1:$K$25,4,0)</f>
        <v>1</v>
      </c>
      <c r="N1530">
        <f t="shared" si="165"/>
        <v>1.3628799999999999E-3</v>
      </c>
      <c r="O1530">
        <f t="shared" si="166"/>
        <v>1.1444840000000001E-3</v>
      </c>
      <c r="P1530">
        <f t="shared" si="167"/>
        <v>4.1773666000000001E-2</v>
      </c>
      <c r="Q1530" t="str">
        <f>VLOOKUP(VLOOKUP(C1530,Mapping!$A$1:$C$17,3,0),Mapping!$E$1:$F$6,2,0)</f>
        <v>Vùng 05</v>
      </c>
    </row>
    <row r="1531" spans="1:17" x14ac:dyDescent="0.3">
      <c r="A1531" s="33">
        <v>44561</v>
      </c>
      <c r="B1531">
        <v>3607</v>
      </c>
      <c r="C1531">
        <v>34</v>
      </c>
      <c r="D1531" s="38" t="s">
        <v>77</v>
      </c>
      <c r="E1531" s="2" t="s">
        <v>41</v>
      </c>
      <c r="F1531">
        <v>861919</v>
      </c>
      <c r="G1531" s="44">
        <f t="shared" si="161"/>
        <v>44197</v>
      </c>
      <c r="H1531" s="50">
        <f t="shared" si="162"/>
        <v>365</v>
      </c>
      <c r="I1531" s="50">
        <f t="shared" si="163"/>
        <v>40514270</v>
      </c>
      <c r="J1531" s="46">
        <v>1109980</v>
      </c>
      <c r="K1531" s="2" t="s">
        <v>34</v>
      </c>
      <c r="L1531" s="52" t="str">
        <f t="shared" si="164"/>
        <v>20211231VND</v>
      </c>
      <c r="M1531">
        <f>VLOOKUP(L1531,Mapping!$H$1:$K$25,4,0)</f>
        <v>1</v>
      </c>
      <c r="N1531">
        <f t="shared" si="165"/>
        <v>8.6191900000000005E-4</v>
      </c>
      <c r="O1531">
        <f t="shared" si="166"/>
        <v>1.10998E-3</v>
      </c>
      <c r="P1531">
        <f t="shared" si="167"/>
        <v>4.0514269999999998E-2</v>
      </c>
      <c r="Q1531" t="str">
        <f>VLOOKUP(VLOOKUP(C1531,Mapping!$A$1:$C$17,3,0),Mapping!$E$1:$F$6,2,0)</f>
        <v>Vùng 02</v>
      </c>
    </row>
    <row r="1532" spans="1:17" x14ac:dyDescent="0.3">
      <c r="A1532" s="33">
        <v>44561</v>
      </c>
      <c r="B1532">
        <v>3609</v>
      </c>
      <c r="C1532">
        <v>43</v>
      </c>
      <c r="D1532" s="38" t="s">
        <v>77</v>
      </c>
      <c r="E1532" s="2" t="s">
        <v>41</v>
      </c>
      <c r="F1532">
        <v>829870</v>
      </c>
      <c r="G1532" s="44">
        <f t="shared" si="161"/>
        <v>44197</v>
      </c>
      <c r="H1532" s="50">
        <f t="shared" si="162"/>
        <v>365</v>
      </c>
      <c r="I1532" s="50">
        <f t="shared" si="163"/>
        <v>58711016.5</v>
      </c>
      <c r="J1532" s="46">
        <v>1608521</v>
      </c>
      <c r="K1532" s="2" t="s">
        <v>34</v>
      </c>
      <c r="L1532" s="52" t="str">
        <f t="shared" si="164"/>
        <v>20211231VND</v>
      </c>
      <c r="M1532">
        <f>VLOOKUP(L1532,Mapping!$H$1:$K$25,4,0)</f>
        <v>1</v>
      </c>
      <c r="N1532">
        <f t="shared" si="165"/>
        <v>8.2987000000000002E-4</v>
      </c>
      <c r="O1532">
        <f t="shared" si="166"/>
        <v>1.6085209999999999E-3</v>
      </c>
      <c r="P1532">
        <f t="shared" si="167"/>
        <v>5.8711016499999998E-2</v>
      </c>
      <c r="Q1532" t="str">
        <f>VLOOKUP(VLOOKUP(C1532,Mapping!$A$1:$C$17,3,0),Mapping!$E$1:$F$6,2,0)</f>
        <v>Vùng 04</v>
      </c>
    </row>
    <row r="1533" spans="1:17" x14ac:dyDescent="0.3">
      <c r="A1533" s="33">
        <v>44561</v>
      </c>
      <c r="B1533">
        <v>3609</v>
      </c>
      <c r="C1533">
        <v>40</v>
      </c>
      <c r="D1533" s="38" t="s">
        <v>77</v>
      </c>
      <c r="E1533" s="2" t="s">
        <v>41</v>
      </c>
      <c r="F1533">
        <v>103451</v>
      </c>
      <c r="G1533" s="44">
        <f t="shared" si="161"/>
        <v>44197</v>
      </c>
      <c r="H1533" s="50">
        <f t="shared" si="162"/>
        <v>365</v>
      </c>
      <c r="I1533" s="50">
        <f t="shared" si="163"/>
        <v>19448988.5</v>
      </c>
      <c r="J1533" s="46">
        <v>532849</v>
      </c>
      <c r="K1533" s="2" t="s">
        <v>34</v>
      </c>
      <c r="L1533" s="52" t="str">
        <f t="shared" si="164"/>
        <v>20211231VND</v>
      </c>
      <c r="M1533">
        <f>VLOOKUP(L1533,Mapping!$H$1:$K$25,4,0)</f>
        <v>1</v>
      </c>
      <c r="N1533">
        <f t="shared" si="165"/>
        <v>1.03451E-4</v>
      </c>
      <c r="O1533">
        <f t="shared" si="166"/>
        <v>5.3284899999999995E-4</v>
      </c>
      <c r="P1533">
        <f t="shared" si="167"/>
        <v>1.94489885E-2</v>
      </c>
      <c r="Q1533" t="str">
        <f>VLOOKUP(VLOOKUP(C1533,Mapping!$A$1:$C$17,3,0),Mapping!$E$1:$F$6,2,0)</f>
        <v>Vùng 01</v>
      </c>
    </row>
    <row r="1534" spans="1:17" x14ac:dyDescent="0.3">
      <c r="A1534" s="33">
        <v>44561</v>
      </c>
      <c r="B1534">
        <v>3613</v>
      </c>
      <c r="C1534">
        <v>23</v>
      </c>
      <c r="D1534" s="38" t="s">
        <v>77</v>
      </c>
      <c r="E1534" s="2" t="s">
        <v>41</v>
      </c>
      <c r="F1534">
        <v>1351408</v>
      </c>
      <c r="G1534" s="44">
        <f t="shared" si="161"/>
        <v>44197</v>
      </c>
      <c r="H1534" s="50">
        <f t="shared" si="162"/>
        <v>365</v>
      </c>
      <c r="I1534" s="50">
        <f t="shared" si="163"/>
        <v>1021608687594.132</v>
      </c>
      <c r="J1534" s="46">
        <v>1270058</v>
      </c>
      <c r="K1534" s="2" t="s">
        <v>35</v>
      </c>
      <c r="L1534" s="52" t="str">
        <f t="shared" si="164"/>
        <v>20211231USD</v>
      </c>
      <c r="M1534">
        <f>VLOOKUP(L1534,Mapping!$H$1:$K$25,4,0)</f>
        <v>22037.795999999998</v>
      </c>
      <c r="N1534">
        <f t="shared" si="165"/>
        <v>29.782053816767998</v>
      </c>
      <c r="O1534">
        <f t="shared" si="166"/>
        <v>27.989279112167999</v>
      </c>
      <c r="P1534">
        <f t="shared" si="167"/>
        <v>1021.608687594132</v>
      </c>
      <c r="Q1534" t="str">
        <f>VLOOKUP(VLOOKUP(C1534,Mapping!$A$1:$C$17,3,0),Mapping!$E$1:$F$6,2,0)</f>
        <v>Vùng 02</v>
      </c>
    </row>
    <row r="1535" spans="1:17" x14ac:dyDescent="0.3">
      <c r="A1535" s="33">
        <v>44561</v>
      </c>
      <c r="B1535">
        <v>3613</v>
      </c>
      <c r="C1535">
        <v>23</v>
      </c>
      <c r="D1535" s="38" t="s">
        <v>77</v>
      </c>
      <c r="E1535" s="2" t="s">
        <v>41</v>
      </c>
      <c r="F1535">
        <v>702165</v>
      </c>
      <c r="G1535" s="44">
        <f t="shared" si="161"/>
        <v>44197</v>
      </c>
      <c r="H1535" s="50">
        <f t="shared" si="162"/>
        <v>365</v>
      </c>
      <c r="I1535" s="50">
        <f t="shared" si="163"/>
        <v>15046212.5</v>
      </c>
      <c r="J1535" s="46">
        <v>412225</v>
      </c>
      <c r="K1535" s="2" t="s">
        <v>34</v>
      </c>
      <c r="L1535" s="52" t="str">
        <f t="shared" si="164"/>
        <v>20211231VND</v>
      </c>
      <c r="M1535">
        <f>VLOOKUP(L1535,Mapping!$H$1:$K$25,4,0)</f>
        <v>1</v>
      </c>
      <c r="N1535">
        <f t="shared" si="165"/>
        <v>7.0216500000000004E-4</v>
      </c>
      <c r="O1535">
        <f t="shared" si="166"/>
        <v>4.12225E-4</v>
      </c>
      <c r="P1535">
        <f t="shared" si="167"/>
        <v>1.50462125E-2</v>
      </c>
      <c r="Q1535" t="str">
        <f>VLOOKUP(VLOOKUP(C1535,Mapping!$A$1:$C$17,3,0),Mapping!$E$1:$F$6,2,0)</f>
        <v>Vùng 02</v>
      </c>
    </row>
    <row r="1536" spans="1:17" x14ac:dyDescent="0.3">
      <c r="A1536" s="33">
        <v>44561</v>
      </c>
      <c r="B1536">
        <v>3613</v>
      </c>
      <c r="C1536">
        <v>23</v>
      </c>
      <c r="D1536" s="38" t="s">
        <v>77</v>
      </c>
      <c r="E1536" s="2" t="s">
        <v>41</v>
      </c>
      <c r="F1536">
        <v>2549130</v>
      </c>
      <c r="G1536" s="44">
        <f t="shared" si="161"/>
        <v>44197</v>
      </c>
      <c r="H1536" s="50">
        <f t="shared" si="162"/>
        <v>365</v>
      </c>
      <c r="I1536" s="50">
        <f t="shared" si="163"/>
        <v>134979153.5</v>
      </c>
      <c r="J1536" s="46">
        <v>3698059</v>
      </c>
      <c r="K1536" s="2" t="s">
        <v>34</v>
      </c>
      <c r="L1536" s="52" t="str">
        <f t="shared" si="164"/>
        <v>20211231VND</v>
      </c>
      <c r="M1536">
        <f>VLOOKUP(L1536,Mapping!$H$1:$K$25,4,0)</f>
        <v>1</v>
      </c>
      <c r="N1536">
        <f t="shared" si="165"/>
        <v>2.5491300000000001E-3</v>
      </c>
      <c r="O1536">
        <f t="shared" si="166"/>
        <v>3.6980590000000001E-3</v>
      </c>
      <c r="P1536">
        <f t="shared" si="167"/>
        <v>0.1349791535</v>
      </c>
      <c r="Q1536" t="str">
        <f>VLOOKUP(VLOOKUP(C1536,Mapping!$A$1:$C$17,3,0),Mapping!$E$1:$F$6,2,0)</f>
        <v>Vùng 02</v>
      </c>
    </row>
    <row r="1537" spans="1:17" x14ac:dyDescent="0.3">
      <c r="A1537" s="33">
        <v>44561</v>
      </c>
      <c r="B1537">
        <v>3613</v>
      </c>
      <c r="C1537">
        <v>23</v>
      </c>
      <c r="D1537" s="38" t="s">
        <v>77</v>
      </c>
      <c r="E1537" s="2" t="s">
        <v>41</v>
      </c>
      <c r="F1537">
        <v>557454</v>
      </c>
      <c r="G1537" s="44">
        <f t="shared" si="161"/>
        <v>44197</v>
      </c>
      <c r="H1537" s="50">
        <f t="shared" si="162"/>
        <v>365</v>
      </c>
      <c r="I1537" s="50">
        <f t="shared" si="163"/>
        <v>1520521084064.8618</v>
      </c>
      <c r="J1537" s="46">
        <v>1890303</v>
      </c>
      <c r="K1537" s="2" t="s">
        <v>35</v>
      </c>
      <c r="L1537" s="52" t="str">
        <f t="shared" si="164"/>
        <v>20211231USD</v>
      </c>
      <c r="M1537">
        <f>VLOOKUP(L1537,Mapping!$H$1:$K$25,4,0)</f>
        <v>22037.795999999998</v>
      </c>
      <c r="N1537">
        <f t="shared" si="165"/>
        <v>12.285057531383998</v>
      </c>
      <c r="O1537">
        <f t="shared" si="166"/>
        <v>41.658111892187996</v>
      </c>
      <c r="P1537">
        <f t="shared" si="167"/>
        <v>1520.5210840648617</v>
      </c>
      <c r="Q1537" t="str">
        <f>VLOOKUP(VLOOKUP(C1537,Mapping!$A$1:$C$17,3,0),Mapping!$E$1:$F$6,2,0)</f>
        <v>Vùng 02</v>
      </c>
    </row>
    <row r="1538" spans="1:17" x14ac:dyDescent="0.3">
      <c r="A1538" s="33">
        <v>44561</v>
      </c>
      <c r="B1538">
        <v>3614</v>
      </c>
      <c r="C1538">
        <v>23</v>
      </c>
      <c r="D1538" s="38" t="s">
        <v>77</v>
      </c>
      <c r="E1538" s="2" t="s">
        <v>41</v>
      </c>
      <c r="F1538">
        <v>572395</v>
      </c>
      <c r="G1538" s="44">
        <f t="shared" ref="G1538:G1601" si="168">DATE(YEAR(A1538),1,1)</f>
        <v>44197</v>
      </c>
      <c r="H1538" s="50">
        <f t="shared" ref="H1538:H1601" si="169">DATEDIF(G1538,A1538,"D")+1</f>
        <v>365</v>
      </c>
      <c r="I1538" s="50">
        <f t="shared" si="163"/>
        <v>68176634.5</v>
      </c>
      <c r="J1538" s="46">
        <v>1867853</v>
      </c>
      <c r="K1538" s="2" t="s">
        <v>34</v>
      </c>
      <c r="L1538" s="52" t="str">
        <f t="shared" si="164"/>
        <v>20211231VND</v>
      </c>
      <c r="M1538">
        <f>VLOOKUP(L1538,Mapping!$H$1:$K$25,4,0)</f>
        <v>1</v>
      </c>
      <c r="N1538">
        <f t="shared" si="165"/>
        <v>5.7239499999999996E-4</v>
      </c>
      <c r="O1538">
        <f t="shared" si="166"/>
        <v>1.867853E-3</v>
      </c>
      <c r="P1538">
        <f t="shared" si="167"/>
        <v>6.81766345E-2</v>
      </c>
      <c r="Q1538" t="str">
        <f>VLOOKUP(VLOOKUP(C1538,Mapping!$A$1:$C$17,3,0),Mapping!$E$1:$F$6,2,0)</f>
        <v>Vùng 02</v>
      </c>
    </row>
    <row r="1539" spans="1:17" x14ac:dyDescent="0.3">
      <c r="A1539" s="33">
        <v>44561</v>
      </c>
      <c r="B1539">
        <v>3615</v>
      </c>
      <c r="C1539">
        <v>20</v>
      </c>
      <c r="D1539" s="38" t="s">
        <v>77</v>
      </c>
      <c r="E1539" s="2" t="s">
        <v>41</v>
      </c>
      <c r="F1539">
        <v>1873789</v>
      </c>
      <c r="G1539" s="44">
        <f t="shared" si="168"/>
        <v>44197</v>
      </c>
      <c r="H1539" s="50">
        <f t="shared" si="169"/>
        <v>365</v>
      </c>
      <c r="I1539" s="50">
        <f t="shared" ref="I1539:I1602" si="170">H1539*(J1539/10)*M1539</f>
        <v>34861989.5</v>
      </c>
      <c r="J1539" s="46">
        <v>955123</v>
      </c>
      <c r="K1539" s="2" t="s">
        <v>34</v>
      </c>
      <c r="L1539" s="52" t="str">
        <f t="shared" ref="L1539:L1602" si="171">CONCATENATE(TEXT(A1539,"YYYYMMDD"),K1539)</f>
        <v>20211231VND</v>
      </c>
      <c r="M1539">
        <f>VLOOKUP(L1539,Mapping!$H$1:$K$25,4,0)</f>
        <v>1</v>
      </c>
      <c r="N1539">
        <f t="shared" ref="N1539:N1602" si="172">F1539*M1539/10^9</f>
        <v>1.8737890000000001E-3</v>
      </c>
      <c r="O1539">
        <f t="shared" ref="O1539:O1602" si="173">J1539*M1539/10^9</f>
        <v>9.55123E-4</v>
      </c>
      <c r="P1539">
        <f t="shared" ref="P1539:P1602" si="174">I1539/10^9</f>
        <v>3.4861989500000003E-2</v>
      </c>
      <c r="Q1539" t="str">
        <f>VLOOKUP(VLOOKUP(C1539,Mapping!$A$1:$C$17,3,0),Mapping!$E$1:$F$6,2,0)</f>
        <v>Vùng 02</v>
      </c>
    </row>
    <row r="1540" spans="1:17" x14ac:dyDescent="0.3">
      <c r="A1540" s="33">
        <v>44561</v>
      </c>
      <c r="B1540">
        <v>3616</v>
      </c>
      <c r="C1540">
        <v>25</v>
      </c>
      <c r="D1540" s="38" t="s">
        <v>77</v>
      </c>
      <c r="E1540" s="2" t="s">
        <v>41</v>
      </c>
      <c r="F1540">
        <v>1615520</v>
      </c>
      <c r="G1540" s="44">
        <f t="shared" si="168"/>
        <v>44197</v>
      </c>
      <c r="H1540" s="50">
        <f t="shared" si="169"/>
        <v>365</v>
      </c>
      <c r="I1540" s="50">
        <f t="shared" si="170"/>
        <v>28272535</v>
      </c>
      <c r="J1540" s="46">
        <v>774590</v>
      </c>
      <c r="K1540" s="2" t="s">
        <v>34</v>
      </c>
      <c r="L1540" s="52" t="str">
        <f t="shared" si="171"/>
        <v>20211231VND</v>
      </c>
      <c r="M1540">
        <f>VLOOKUP(L1540,Mapping!$H$1:$K$25,4,0)</f>
        <v>1</v>
      </c>
      <c r="N1540">
        <f t="shared" si="172"/>
        <v>1.6155200000000001E-3</v>
      </c>
      <c r="O1540">
        <f t="shared" si="173"/>
        <v>7.7459000000000002E-4</v>
      </c>
      <c r="P1540">
        <f t="shared" si="174"/>
        <v>2.8272535000000001E-2</v>
      </c>
      <c r="Q1540" t="str">
        <f>VLOOKUP(VLOOKUP(C1540,Mapping!$A$1:$C$17,3,0),Mapping!$E$1:$F$6,2,0)</f>
        <v>Vùng 01</v>
      </c>
    </row>
    <row r="1541" spans="1:17" x14ac:dyDescent="0.3">
      <c r="A1541" s="33">
        <v>44561</v>
      </c>
      <c r="B1541">
        <v>3616</v>
      </c>
      <c r="C1541">
        <v>24</v>
      </c>
      <c r="D1541" s="38" t="s">
        <v>77</v>
      </c>
      <c r="E1541" s="2" t="s">
        <v>41</v>
      </c>
      <c r="F1541">
        <v>942031</v>
      </c>
      <c r="G1541" s="44">
        <f t="shared" si="168"/>
        <v>44197</v>
      </c>
      <c r="H1541" s="50">
        <f t="shared" si="169"/>
        <v>365</v>
      </c>
      <c r="I1541" s="50">
        <f t="shared" si="170"/>
        <v>65691531.999999993</v>
      </c>
      <c r="J1541" s="46">
        <v>1799768</v>
      </c>
      <c r="K1541" s="2" t="s">
        <v>34</v>
      </c>
      <c r="L1541" s="52" t="str">
        <f t="shared" si="171"/>
        <v>20211231VND</v>
      </c>
      <c r="M1541">
        <f>VLOOKUP(L1541,Mapping!$H$1:$K$25,4,0)</f>
        <v>1</v>
      </c>
      <c r="N1541">
        <f t="shared" si="172"/>
        <v>9.4203099999999997E-4</v>
      </c>
      <c r="O1541">
        <f t="shared" si="173"/>
        <v>1.799768E-3</v>
      </c>
      <c r="P1541">
        <f t="shared" si="174"/>
        <v>6.5691531999999997E-2</v>
      </c>
      <c r="Q1541" t="str">
        <f>VLOOKUP(VLOOKUP(C1541,Mapping!$A$1:$C$17,3,0),Mapping!$E$1:$F$6,2,0)</f>
        <v>Vùng 04</v>
      </c>
    </row>
    <row r="1542" spans="1:17" x14ac:dyDescent="0.3">
      <c r="A1542" s="33">
        <v>44561</v>
      </c>
      <c r="B1542">
        <v>3620</v>
      </c>
      <c r="C1542">
        <v>26</v>
      </c>
      <c r="D1542" s="38" t="s">
        <v>77</v>
      </c>
      <c r="E1542" s="2" t="s">
        <v>41</v>
      </c>
      <c r="F1542">
        <v>1858664</v>
      </c>
      <c r="G1542" s="44">
        <f t="shared" si="168"/>
        <v>44197</v>
      </c>
      <c r="H1542" s="50">
        <f t="shared" si="169"/>
        <v>365</v>
      </c>
      <c r="I1542" s="50">
        <f t="shared" si="170"/>
        <v>57625287.5</v>
      </c>
      <c r="J1542" s="46">
        <v>1578775</v>
      </c>
      <c r="K1542" s="2" t="s">
        <v>34</v>
      </c>
      <c r="L1542" s="52" t="str">
        <f t="shared" si="171"/>
        <v>20211231VND</v>
      </c>
      <c r="M1542">
        <f>VLOOKUP(L1542,Mapping!$H$1:$K$25,4,0)</f>
        <v>1</v>
      </c>
      <c r="N1542">
        <f t="shared" si="172"/>
        <v>1.8586640000000001E-3</v>
      </c>
      <c r="O1542">
        <f t="shared" si="173"/>
        <v>1.5787749999999999E-3</v>
      </c>
      <c r="P1542">
        <f t="shared" si="174"/>
        <v>5.7625287499999997E-2</v>
      </c>
      <c r="Q1542" t="str">
        <f>VLOOKUP(VLOOKUP(C1542,Mapping!$A$1:$C$17,3,0),Mapping!$E$1:$F$6,2,0)</f>
        <v>Vùng 04</v>
      </c>
    </row>
    <row r="1543" spans="1:17" x14ac:dyDescent="0.3">
      <c r="A1543" s="33">
        <v>44561</v>
      </c>
      <c r="B1543">
        <v>3621</v>
      </c>
      <c r="C1543">
        <v>34</v>
      </c>
      <c r="D1543" s="38" t="s">
        <v>77</v>
      </c>
      <c r="E1543" s="2" t="s">
        <v>41</v>
      </c>
      <c r="F1543">
        <v>1778864</v>
      </c>
      <c r="G1543" s="44">
        <f t="shared" si="168"/>
        <v>44197</v>
      </c>
      <c r="H1543" s="50">
        <f t="shared" si="169"/>
        <v>365</v>
      </c>
      <c r="I1543" s="50">
        <f t="shared" si="170"/>
        <v>26772713.499999996</v>
      </c>
      <c r="J1543" s="46">
        <v>733499</v>
      </c>
      <c r="K1543" s="2" t="s">
        <v>34</v>
      </c>
      <c r="L1543" s="52" t="str">
        <f t="shared" si="171"/>
        <v>20211231VND</v>
      </c>
      <c r="M1543">
        <f>VLOOKUP(L1543,Mapping!$H$1:$K$25,4,0)</f>
        <v>1</v>
      </c>
      <c r="N1543">
        <f t="shared" si="172"/>
        <v>1.778864E-3</v>
      </c>
      <c r="O1543">
        <f t="shared" si="173"/>
        <v>7.3349899999999998E-4</v>
      </c>
      <c r="P1543">
        <f t="shared" si="174"/>
        <v>2.6772713499999996E-2</v>
      </c>
      <c r="Q1543" t="str">
        <f>VLOOKUP(VLOOKUP(C1543,Mapping!$A$1:$C$17,3,0),Mapping!$E$1:$F$6,2,0)</f>
        <v>Vùng 02</v>
      </c>
    </row>
    <row r="1544" spans="1:17" x14ac:dyDescent="0.3">
      <c r="A1544" s="33">
        <v>44561</v>
      </c>
      <c r="B1544">
        <v>3621</v>
      </c>
      <c r="C1544">
        <v>20</v>
      </c>
      <c r="D1544" s="38" t="s">
        <v>77</v>
      </c>
      <c r="E1544" s="2" t="s">
        <v>41</v>
      </c>
      <c r="F1544">
        <v>1819103</v>
      </c>
      <c r="G1544" s="44">
        <f t="shared" si="168"/>
        <v>44197</v>
      </c>
      <c r="H1544" s="50">
        <f t="shared" si="169"/>
        <v>365</v>
      </c>
      <c r="I1544" s="50">
        <f t="shared" si="170"/>
        <v>52985042.5</v>
      </c>
      <c r="J1544" s="46">
        <v>1451645</v>
      </c>
      <c r="K1544" s="2" t="s">
        <v>34</v>
      </c>
      <c r="L1544" s="52" t="str">
        <f t="shared" si="171"/>
        <v>20211231VND</v>
      </c>
      <c r="M1544">
        <f>VLOOKUP(L1544,Mapping!$H$1:$K$25,4,0)</f>
        <v>1</v>
      </c>
      <c r="N1544">
        <f t="shared" si="172"/>
        <v>1.8191030000000001E-3</v>
      </c>
      <c r="O1544">
        <f t="shared" si="173"/>
        <v>1.4516450000000001E-3</v>
      </c>
      <c r="P1544">
        <f t="shared" si="174"/>
        <v>5.2985042500000003E-2</v>
      </c>
      <c r="Q1544" t="str">
        <f>VLOOKUP(VLOOKUP(C1544,Mapping!$A$1:$C$17,3,0),Mapping!$E$1:$F$6,2,0)</f>
        <v>Vùng 02</v>
      </c>
    </row>
    <row r="1545" spans="1:17" x14ac:dyDescent="0.3">
      <c r="A1545" s="33">
        <v>44561</v>
      </c>
      <c r="B1545">
        <v>3626</v>
      </c>
      <c r="C1545">
        <v>34</v>
      </c>
      <c r="D1545" s="38" t="s">
        <v>77</v>
      </c>
      <c r="E1545" s="2" t="s">
        <v>41</v>
      </c>
      <c r="F1545">
        <v>415862</v>
      </c>
      <c r="G1545" s="44">
        <f t="shared" si="168"/>
        <v>44197</v>
      </c>
      <c r="H1545" s="50">
        <f t="shared" si="169"/>
        <v>365</v>
      </c>
      <c r="I1545" s="50">
        <f t="shared" si="170"/>
        <v>22088011.5</v>
      </c>
      <c r="J1545" s="46">
        <v>605151</v>
      </c>
      <c r="K1545" s="2" t="s">
        <v>34</v>
      </c>
      <c r="L1545" s="52" t="str">
        <f t="shared" si="171"/>
        <v>20211231VND</v>
      </c>
      <c r="M1545">
        <f>VLOOKUP(L1545,Mapping!$H$1:$K$25,4,0)</f>
        <v>1</v>
      </c>
      <c r="N1545">
        <f t="shared" si="172"/>
        <v>4.1586200000000002E-4</v>
      </c>
      <c r="O1545">
        <f t="shared" si="173"/>
        <v>6.0515099999999995E-4</v>
      </c>
      <c r="P1545">
        <f t="shared" si="174"/>
        <v>2.2088011500000001E-2</v>
      </c>
      <c r="Q1545" t="str">
        <f>VLOOKUP(VLOOKUP(C1545,Mapping!$A$1:$C$17,3,0),Mapping!$E$1:$F$6,2,0)</f>
        <v>Vùng 02</v>
      </c>
    </row>
    <row r="1546" spans="1:17" x14ac:dyDescent="0.3">
      <c r="A1546" s="33">
        <v>44561</v>
      </c>
      <c r="B1546">
        <v>3626</v>
      </c>
      <c r="C1546">
        <v>25</v>
      </c>
      <c r="D1546" s="38" t="s">
        <v>77</v>
      </c>
      <c r="E1546" s="2" t="s">
        <v>41</v>
      </c>
      <c r="F1546">
        <v>1862646</v>
      </c>
      <c r="G1546" s="44">
        <f t="shared" si="168"/>
        <v>44197</v>
      </c>
      <c r="H1546" s="50">
        <f t="shared" si="169"/>
        <v>365</v>
      </c>
      <c r="I1546" s="50">
        <f t="shared" si="170"/>
        <v>1192815245006.1538</v>
      </c>
      <c r="J1546" s="46">
        <v>1482901</v>
      </c>
      <c r="K1546" s="2" t="s">
        <v>35</v>
      </c>
      <c r="L1546" s="52" t="str">
        <f t="shared" si="171"/>
        <v>20211231USD</v>
      </c>
      <c r="M1546">
        <f>VLOOKUP(L1546,Mapping!$H$1:$K$25,4,0)</f>
        <v>22037.795999999998</v>
      </c>
      <c r="N1546">
        <f t="shared" si="172"/>
        <v>41.048612568215994</v>
      </c>
      <c r="O1546">
        <f t="shared" si="173"/>
        <v>32.679869726195996</v>
      </c>
      <c r="P1546">
        <f t="shared" si="174"/>
        <v>1192.8152450061539</v>
      </c>
      <c r="Q1546" t="str">
        <f>VLOOKUP(VLOOKUP(C1546,Mapping!$A$1:$C$17,3,0),Mapping!$E$1:$F$6,2,0)</f>
        <v>Vùng 01</v>
      </c>
    </row>
    <row r="1547" spans="1:17" x14ac:dyDescent="0.3">
      <c r="A1547" s="33">
        <v>44561</v>
      </c>
      <c r="B1547">
        <v>3626</v>
      </c>
      <c r="C1547">
        <v>25</v>
      </c>
      <c r="D1547" s="38" t="s">
        <v>77</v>
      </c>
      <c r="E1547" s="2" t="s">
        <v>41</v>
      </c>
      <c r="F1547">
        <v>61907</v>
      </c>
      <c r="G1547" s="44">
        <f t="shared" si="168"/>
        <v>44197</v>
      </c>
      <c r="H1547" s="50">
        <f t="shared" si="169"/>
        <v>365</v>
      </c>
      <c r="I1547" s="50">
        <f t="shared" si="170"/>
        <v>5573696</v>
      </c>
      <c r="J1547" s="46">
        <v>152704</v>
      </c>
      <c r="K1547" s="2" t="s">
        <v>34</v>
      </c>
      <c r="L1547" s="52" t="str">
        <f t="shared" si="171"/>
        <v>20211231VND</v>
      </c>
      <c r="M1547">
        <f>VLOOKUP(L1547,Mapping!$H$1:$K$25,4,0)</f>
        <v>1</v>
      </c>
      <c r="N1547">
        <f t="shared" si="172"/>
        <v>6.1907000000000002E-5</v>
      </c>
      <c r="O1547">
        <f t="shared" si="173"/>
        <v>1.5270400000000001E-4</v>
      </c>
      <c r="P1547">
        <f t="shared" si="174"/>
        <v>5.5736960000000004E-3</v>
      </c>
      <c r="Q1547" t="str">
        <f>VLOOKUP(VLOOKUP(C1547,Mapping!$A$1:$C$17,3,0),Mapping!$E$1:$F$6,2,0)</f>
        <v>Vùng 01</v>
      </c>
    </row>
    <row r="1548" spans="1:17" x14ac:dyDescent="0.3">
      <c r="A1548" s="33">
        <v>44561</v>
      </c>
      <c r="B1548">
        <v>3627</v>
      </c>
      <c r="C1548">
        <v>34</v>
      </c>
      <c r="D1548" s="38" t="s">
        <v>77</v>
      </c>
      <c r="E1548" s="2" t="s">
        <v>41</v>
      </c>
      <c r="F1548">
        <v>439196</v>
      </c>
      <c r="G1548" s="44">
        <f t="shared" si="168"/>
        <v>44197</v>
      </c>
      <c r="H1548" s="50">
        <f t="shared" si="169"/>
        <v>365</v>
      </c>
      <c r="I1548" s="50">
        <f t="shared" si="170"/>
        <v>1479019120976.2319</v>
      </c>
      <c r="J1548" s="46">
        <v>1838708</v>
      </c>
      <c r="K1548" s="2" t="s">
        <v>35</v>
      </c>
      <c r="L1548" s="52" t="str">
        <f t="shared" si="171"/>
        <v>20211231USD</v>
      </c>
      <c r="M1548">
        <f>VLOOKUP(L1548,Mapping!$H$1:$K$25,4,0)</f>
        <v>22037.795999999998</v>
      </c>
      <c r="N1548">
        <f t="shared" si="172"/>
        <v>9.6789118520159985</v>
      </c>
      <c r="O1548">
        <f t="shared" si="173"/>
        <v>40.521071807567999</v>
      </c>
      <c r="P1548">
        <f t="shared" si="174"/>
        <v>1479.019120976232</v>
      </c>
      <c r="Q1548" t="str">
        <f>VLOOKUP(VLOOKUP(C1548,Mapping!$A$1:$C$17,3,0),Mapping!$E$1:$F$6,2,0)</f>
        <v>Vùng 02</v>
      </c>
    </row>
    <row r="1549" spans="1:17" x14ac:dyDescent="0.3">
      <c r="A1549" s="33">
        <v>44561</v>
      </c>
      <c r="B1549">
        <v>3627</v>
      </c>
      <c r="C1549">
        <v>34</v>
      </c>
      <c r="D1549" s="38" t="s">
        <v>77</v>
      </c>
      <c r="E1549" s="2" t="s">
        <v>41</v>
      </c>
      <c r="F1549">
        <v>527540</v>
      </c>
      <c r="G1549" s="44">
        <f t="shared" si="168"/>
        <v>44197</v>
      </c>
      <c r="H1549" s="50">
        <f t="shared" si="169"/>
        <v>365</v>
      </c>
      <c r="I1549" s="50">
        <f t="shared" si="170"/>
        <v>27709632</v>
      </c>
      <c r="J1549" s="46">
        <v>759168</v>
      </c>
      <c r="K1549" s="2" t="s">
        <v>34</v>
      </c>
      <c r="L1549" s="52" t="str">
        <f t="shared" si="171"/>
        <v>20211231VND</v>
      </c>
      <c r="M1549">
        <f>VLOOKUP(L1549,Mapping!$H$1:$K$25,4,0)</f>
        <v>1</v>
      </c>
      <c r="N1549">
        <f t="shared" si="172"/>
        <v>5.2753999999999995E-4</v>
      </c>
      <c r="O1549">
        <f t="shared" si="173"/>
        <v>7.5916799999999995E-4</v>
      </c>
      <c r="P1549">
        <f t="shared" si="174"/>
        <v>2.7709632000000001E-2</v>
      </c>
      <c r="Q1549" t="str">
        <f>VLOOKUP(VLOOKUP(C1549,Mapping!$A$1:$C$17,3,0),Mapping!$E$1:$F$6,2,0)</f>
        <v>Vùng 02</v>
      </c>
    </row>
    <row r="1550" spans="1:17" x14ac:dyDescent="0.3">
      <c r="A1550" s="33">
        <v>44561</v>
      </c>
      <c r="B1550">
        <v>3627</v>
      </c>
      <c r="C1550">
        <v>34</v>
      </c>
      <c r="D1550" s="38" t="s">
        <v>77</v>
      </c>
      <c r="E1550" s="2" t="s">
        <v>41</v>
      </c>
      <c r="F1550">
        <v>655254</v>
      </c>
      <c r="G1550" s="44">
        <f t="shared" si="168"/>
        <v>44197</v>
      </c>
      <c r="H1550" s="50">
        <f t="shared" si="169"/>
        <v>365</v>
      </c>
      <c r="I1550" s="50">
        <f t="shared" si="170"/>
        <v>1380864800748.3364</v>
      </c>
      <c r="J1550" s="46">
        <v>1763263</v>
      </c>
      <c r="K1550" s="2" t="s">
        <v>36</v>
      </c>
      <c r="L1550" s="52" t="str">
        <f t="shared" si="171"/>
        <v>20211231EUR</v>
      </c>
      <c r="M1550">
        <f>VLOOKUP(L1550,Mapping!$H$1:$K$25,4,0)</f>
        <v>21455.626499999998</v>
      </c>
      <c r="N1550">
        <f t="shared" si="172"/>
        <v>14.058885086630999</v>
      </c>
      <c r="O1550">
        <f t="shared" si="173"/>
        <v>37.831912349269501</v>
      </c>
      <c r="P1550">
        <f t="shared" si="174"/>
        <v>1380.8648007483364</v>
      </c>
      <c r="Q1550" t="str">
        <f>VLOOKUP(VLOOKUP(C1550,Mapping!$A$1:$C$17,3,0),Mapping!$E$1:$F$6,2,0)</f>
        <v>Vùng 02</v>
      </c>
    </row>
    <row r="1551" spans="1:17" x14ac:dyDescent="0.3">
      <c r="A1551" s="33">
        <v>44561</v>
      </c>
      <c r="B1551">
        <v>3627</v>
      </c>
      <c r="C1551">
        <v>34</v>
      </c>
      <c r="D1551" s="38" t="s">
        <v>77</v>
      </c>
      <c r="E1551" s="2" t="s">
        <v>41</v>
      </c>
      <c r="F1551">
        <v>4626345</v>
      </c>
      <c r="G1551" s="44">
        <f t="shared" si="168"/>
        <v>44197</v>
      </c>
      <c r="H1551" s="50">
        <f t="shared" si="169"/>
        <v>365</v>
      </c>
      <c r="I1551" s="50">
        <f t="shared" si="170"/>
        <v>216114091</v>
      </c>
      <c r="J1551" s="46">
        <v>5920934</v>
      </c>
      <c r="K1551" s="2" t="s">
        <v>34</v>
      </c>
      <c r="L1551" s="52" t="str">
        <f t="shared" si="171"/>
        <v>20211231VND</v>
      </c>
      <c r="M1551">
        <f>VLOOKUP(L1551,Mapping!$H$1:$K$25,4,0)</f>
        <v>1</v>
      </c>
      <c r="N1551">
        <f t="shared" si="172"/>
        <v>4.6263449999999996E-3</v>
      </c>
      <c r="O1551">
        <f t="shared" si="173"/>
        <v>5.9209340000000001E-3</v>
      </c>
      <c r="P1551">
        <f t="shared" si="174"/>
        <v>0.21611409100000001</v>
      </c>
      <c r="Q1551" t="str">
        <f>VLOOKUP(VLOOKUP(C1551,Mapping!$A$1:$C$17,3,0),Mapping!$E$1:$F$6,2,0)</f>
        <v>Vùng 02</v>
      </c>
    </row>
    <row r="1552" spans="1:17" x14ac:dyDescent="0.3">
      <c r="A1552" s="33">
        <v>44561</v>
      </c>
      <c r="B1552">
        <v>3628</v>
      </c>
      <c r="C1552">
        <v>25</v>
      </c>
      <c r="D1552" s="38" t="s">
        <v>77</v>
      </c>
      <c r="E1552" s="2" t="s">
        <v>41</v>
      </c>
      <c r="F1552">
        <v>733453</v>
      </c>
      <c r="G1552" s="44">
        <f t="shared" si="168"/>
        <v>44197</v>
      </c>
      <c r="H1552" s="50">
        <f t="shared" si="169"/>
        <v>365</v>
      </c>
      <c r="I1552" s="50">
        <f t="shared" si="170"/>
        <v>24253702.5</v>
      </c>
      <c r="J1552" s="46">
        <v>664485</v>
      </c>
      <c r="K1552" s="2" t="s">
        <v>34</v>
      </c>
      <c r="L1552" s="52" t="str">
        <f t="shared" si="171"/>
        <v>20211231VND</v>
      </c>
      <c r="M1552">
        <f>VLOOKUP(L1552,Mapping!$H$1:$K$25,4,0)</f>
        <v>1</v>
      </c>
      <c r="N1552">
        <f t="shared" si="172"/>
        <v>7.3345300000000001E-4</v>
      </c>
      <c r="O1552">
        <f t="shared" si="173"/>
        <v>6.6448500000000003E-4</v>
      </c>
      <c r="P1552">
        <f t="shared" si="174"/>
        <v>2.4253702500000002E-2</v>
      </c>
      <c r="Q1552" t="str">
        <f>VLOOKUP(VLOOKUP(C1552,Mapping!$A$1:$C$17,3,0),Mapping!$E$1:$F$6,2,0)</f>
        <v>Vùng 01</v>
      </c>
    </row>
    <row r="1553" spans="1:17" x14ac:dyDescent="0.3">
      <c r="A1553" s="33">
        <v>44561</v>
      </c>
      <c r="B1553">
        <v>3628</v>
      </c>
      <c r="C1553">
        <v>43</v>
      </c>
      <c r="D1553" s="38" t="s">
        <v>77</v>
      </c>
      <c r="E1553" s="2" t="s">
        <v>41</v>
      </c>
      <c r="F1553">
        <v>776766</v>
      </c>
      <c r="G1553" s="44">
        <f t="shared" si="168"/>
        <v>44197</v>
      </c>
      <c r="H1553" s="50">
        <f t="shared" si="169"/>
        <v>365</v>
      </c>
      <c r="I1553" s="50">
        <f t="shared" si="170"/>
        <v>24919864.000000004</v>
      </c>
      <c r="J1553" s="46">
        <v>682736</v>
      </c>
      <c r="K1553" s="2" t="s">
        <v>34</v>
      </c>
      <c r="L1553" s="52" t="str">
        <f t="shared" si="171"/>
        <v>20211231VND</v>
      </c>
      <c r="M1553">
        <f>VLOOKUP(L1553,Mapping!$H$1:$K$25,4,0)</f>
        <v>1</v>
      </c>
      <c r="N1553">
        <f t="shared" si="172"/>
        <v>7.7676600000000002E-4</v>
      </c>
      <c r="O1553">
        <f t="shared" si="173"/>
        <v>6.8273599999999998E-4</v>
      </c>
      <c r="P1553">
        <f t="shared" si="174"/>
        <v>2.4919864000000003E-2</v>
      </c>
      <c r="Q1553" t="str">
        <f>VLOOKUP(VLOOKUP(C1553,Mapping!$A$1:$C$17,3,0),Mapping!$E$1:$F$6,2,0)</f>
        <v>Vùng 04</v>
      </c>
    </row>
    <row r="1554" spans="1:17" x14ac:dyDescent="0.3">
      <c r="A1554" s="33">
        <v>44561</v>
      </c>
      <c r="B1554">
        <v>3629</v>
      </c>
      <c r="C1554">
        <v>11</v>
      </c>
      <c r="D1554" s="38" t="s">
        <v>77</v>
      </c>
      <c r="E1554" s="2" t="s">
        <v>41</v>
      </c>
      <c r="F1554">
        <v>905776</v>
      </c>
      <c r="G1554" s="44">
        <f t="shared" si="168"/>
        <v>44197</v>
      </c>
      <c r="H1554" s="50">
        <f t="shared" si="169"/>
        <v>365</v>
      </c>
      <c r="I1554" s="50">
        <f t="shared" si="170"/>
        <v>1262352.5</v>
      </c>
      <c r="J1554" s="46">
        <v>34585</v>
      </c>
      <c r="K1554" s="2" t="s">
        <v>34</v>
      </c>
      <c r="L1554" s="52" t="str">
        <f t="shared" si="171"/>
        <v>20211231VND</v>
      </c>
      <c r="M1554">
        <f>VLOOKUP(L1554,Mapping!$H$1:$K$25,4,0)</f>
        <v>1</v>
      </c>
      <c r="N1554">
        <f t="shared" si="172"/>
        <v>9.0577599999999996E-4</v>
      </c>
      <c r="O1554">
        <f t="shared" si="173"/>
        <v>3.4585000000000002E-5</v>
      </c>
      <c r="P1554">
        <f t="shared" si="174"/>
        <v>1.2623525E-3</v>
      </c>
      <c r="Q1554" t="str">
        <f>VLOOKUP(VLOOKUP(C1554,Mapping!$A$1:$C$17,3,0),Mapping!$E$1:$F$6,2,0)</f>
        <v>Vùng 01</v>
      </c>
    </row>
    <row r="1555" spans="1:17" x14ac:dyDescent="0.3">
      <c r="A1555" s="33">
        <v>44561</v>
      </c>
      <c r="B1555">
        <v>3631</v>
      </c>
      <c r="C1555">
        <v>34</v>
      </c>
      <c r="D1555" s="38" t="s">
        <v>77</v>
      </c>
      <c r="E1555" s="2" t="s">
        <v>41</v>
      </c>
      <c r="F1555">
        <v>429471</v>
      </c>
      <c r="G1555" s="44">
        <f t="shared" si="168"/>
        <v>44197</v>
      </c>
      <c r="H1555" s="50">
        <f t="shared" si="169"/>
        <v>365</v>
      </c>
      <c r="I1555" s="50">
        <f t="shared" si="170"/>
        <v>53306133.000000007</v>
      </c>
      <c r="J1555" s="46">
        <v>1460442</v>
      </c>
      <c r="K1555" s="2" t="s">
        <v>34</v>
      </c>
      <c r="L1555" s="52" t="str">
        <f t="shared" si="171"/>
        <v>20211231VND</v>
      </c>
      <c r="M1555">
        <f>VLOOKUP(L1555,Mapping!$H$1:$K$25,4,0)</f>
        <v>1</v>
      </c>
      <c r="N1555">
        <f t="shared" si="172"/>
        <v>4.2947100000000001E-4</v>
      </c>
      <c r="O1555">
        <f t="shared" si="173"/>
        <v>1.4604419999999999E-3</v>
      </c>
      <c r="P1555">
        <f t="shared" si="174"/>
        <v>5.3306133000000006E-2</v>
      </c>
      <c r="Q1555" t="str">
        <f>VLOOKUP(VLOOKUP(C1555,Mapping!$A$1:$C$17,3,0),Mapping!$E$1:$F$6,2,0)</f>
        <v>Vùng 02</v>
      </c>
    </row>
    <row r="1556" spans="1:17" x14ac:dyDescent="0.3">
      <c r="A1556" s="33">
        <v>44561</v>
      </c>
      <c r="B1556">
        <v>3635</v>
      </c>
      <c r="C1556">
        <v>40</v>
      </c>
      <c r="D1556" s="38" t="s">
        <v>77</v>
      </c>
      <c r="E1556" s="2" t="s">
        <v>41</v>
      </c>
      <c r="F1556">
        <v>1011524</v>
      </c>
      <c r="G1556" s="44">
        <f t="shared" si="168"/>
        <v>44197</v>
      </c>
      <c r="H1556" s="50">
        <f t="shared" si="169"/>
        <v>365</v>
      </c>
      <c r="I1556" s="50">
        <f t="shared" si="170"/>
        <v>67330053.5</v>
      </c>
      <c r="J1556" s="46">
        <v>1844659</v>
      </c>
      <c r="K1556" s="2" t="s">
        <v>34</v>
      </c>
      <c r="L1556" s="52" t="str">
        <f t="shared" si="171"/>
        <v>20211231VND</v>
      </c>
      <c r="M1556">
        <f>VLOOKUP(L1556,Mapping!$H$1:$K$25,4,0)</f>
        <v>1</v>
      </c>
      <c r="N1556">
        <f t="shared" si="172"/>
        <v>1.011524E-3</v>
      </c>
      <c r="O1556">
        <f t="shared" si="173"/>
        <v>1.844659E-3</v>
      </c>
      <c r="P1556">
        <f t="shared" si="174"/>
        <v>6.7330053500000001E-2</v>
      </c>
      <c r="Q1556" t="str">
        <f>VLOOKUP(VLOOKUP(C1556,Mapping!$A$1:$C$17,3,0),Mapping!$E$1:$F$6,2,0)</f>
        <v>Vùng 01</v>
      </c>
    </row>
    <row r="1557" spans="1:17" x14ac:dyDescent="0.3">
      <c r="A1557" s="33">
        <v>44561</v>
      </c>
      <c r="B1557">
        <v>3635</v>
      </c>
      <c r="C1557">
        <v>25</v>
      </c>
      <c r="D1557" s="38" t="s">
        <v>77</v>
      </c>
      <c r="E1557" s="2" t="s">
        <v>41</v>
      </c>
      <c r="F1557">
        <v>653571</v>
      </c>
      <c r="G1557" s="44">
        <f t="shared" si="168"/>
        <v>44197</v>
      </c>
      <c r="H1557" s="50">
        <f t="shared" si="169"/>
        <v>365</v>
      </c>
      <c r="I1557" s="50">
        <f t="shared" si="170"/>
        <v>62974873.5</v>
      </c>
      <c r="J1557" s="46">
        <v>1725339</v>
      </c>
      <c r="K1557" s="2" t="s">
        <v>34</v>
      </c>
      <c r="L1557" s="52" t="str">
        <f t="shared" si="171"/>
        <v>20211231VND</v>
      </c>
      <c r="M1557">
        <f>VLOOKUP(L1557,Mapping!$H$1:$K$25,4,0)</f>
        <v>1</v>
      </c>
      <c r="N1557">
        <f t="shared" si="172"/>
        <v>6.5357100000000003E-4</v>
      </c>
      <c r="O1557">
        <f t="shared" si="173"/>
        <v>1.725339E-3</v>
      </c>
      <c r="P1557">
        <f t="shared" si="174"/>
        <v>6.29748735E-2</v>
      </c>
      <c r="Q1557" t="str">
        <f>VLOOKUP(VLOOKUP(C1557,Mapping!$A$1:$C$17,3,0),Mapping!$E$1:$F$6,2,0)</f>
        <v>Vùng 01</v>
      </c>
    </row>
    <row r="1558" spans="1:17" x14ac:dyDescent="0.3">
      <c r="A1558" s="33">
        <v>44561</v>
      </c>
      <c r="B1558">
        <v>3635</v>
      </c>
      <c r="C1558">
        <v>26</v>
      </c>
      <c r="D1558" s="38" t="s">
        <v>77</v>
      </c>
      <c r="E1558" s="2" t="s">
        <v>41</v>
      </c>
      <c r="F1558">
        <v>243537</v>
      </c>
      <c r="G1558" s="44">
        <f t="shared" si="168"/>
        <v>44197</v>
      </c>
      <c r="H1558" s="50">
        <f t="shared" si="169"/>
        <v>365</v>
      </c>
      <c r="I1558" s="50">
        <f t="shared" si="170"/>
        <v>43100733</v>
      </c>
      <c r="J1558" s="46">
        <v>1180842</v>
      </c>
      <c r="K1558" s="2" t="s">
        <v>34</v>
      </c>
      <c r="L1558" s="52" t="str">
        <f t="shared" si="171"/>
        <v>20211231VND</v>
      </c>
      <c r="M1558">
        <f>VLOOKUP(L1558,Mapping!$H$1:$K$25,4,0)</f>
        <v>1</v>
      </c>
      <c r="N1558">
        <f t="shared" si="172"/>
        <v>2.43537E-4</v>
      </c>
      <c r="O1558">
        <f t="shared" si="173"/>
        <v>1.1808420000000001E-3</v>
      </c>
      <c r="P1558">
        <f t="shared" si="174"/>
        <v>4.3100733000000002E-2</v>
      </c>
      <c r="Q1558" t="str">
        <f>VLOOKUP(VLOOKUP(C1558,Mapping!$A$1:$C$17,3,0),Mapping!$E$1:$F$6,2,0)</f>
        <v>Vùng 04</v>
      </c>
    </row>
    <row r="1559" spans="1:17" x14ac:dyDescent="0.3">
      <c r="A1559" s="33">
        <v>44561</v>
      </c>
      <c r="B1559">
        <v>3636</v>
      </c>
      <c r="C1559">
        <v>23</v>
      </c>
      <c r="D1559" s="38" t="s">
        <v>77</v>
      </c>
      <c r="E1559" s="2" t="s">
        <v>41</v>
      </c>
      <c r="F1559">
        <v>1630446</v>
      </c>
      <c r="G1559" s="44">
        <f t="shared" si="168"/>
        <v>44197</v>
      </c>
      <c r="H1559" s="50">
        <f t="shared" si="169"/>
        <v>365</v>
      </c>
      <c r="I1559" s="50">
        <f t="shared" si="170"/>
        <v>69221337.5</v>
      </c>
      <c r="J1559" s="46">
        <v>1896475</v>
      </c>
      <c r="K1559" s="2" t="s">
        <v>34</v>
      </c>
      <c r="L1559" s="52" t="str">
        <f t="shared" si="171"/>
        <v>20211231VND</v>
      </c>
      <c r="M1559">
        <f>VLOOKUP(L1559,Mapping!$H$1:$K$25,4,0)</f>
        <v>1</v>
      </c>
      <c r="N1559">
        <f t="shared" si="172"/>
        <v>1.630446E-3</v>
      </c>
      <c r="O1559">
        <f t="shared" si="173"/>
        <v>1.8964749999999999E-3</v>
      </c>
      <c r="P1559">
        <f t="shared" si="174"/>
        <v>6.9221337499999994E-2</v>
      </c>
      <c r="Q1559" t="str">
        <f>VLOOKUP(VLOOKUP(C1559,Mapping!$A$1:$C$17,3,0),Mapping!$E$1:$F$6,2,0)</f>
        <v>Vùng 02</v>
      </c>
    </row>
    <row r="1560" spans="1:17" x14ac:dyDescent="0.3">
      <c r="A1560" s="33">
        <v>44561</v>
      </c>
      <c r="B1560">
        <v>3636</v>
      </c>
      <c r="C1560">
        <v>23</v>
      </c>
      <c r="D1560" s="38" t="s">
        <v>77</v>
      </c>
      <c r="E1560" s="2" t="s">
        <v>41</v>
      </c>
      <c r="F1560">
        <v>1242291</v>
      </c>
      <c r="G1560" s="44">
        <f t="shared" si="168"/>
        <v>44197</v>
      </c>
      <c r="H1560" s="50">
        <f t="shared" si="169"/>
        <v>365</v>
      </c>
      <c r="I1560" s="50">
        <f t="shared" si="170"/>
        <v>99766391703.065994</v>
      </c>
      <c r="J1560" s="46">
        <v>124029</v>
      </c>
      <c r="K1560" s="2" t="s">
        <v>35</v>
      </c>
      <c r="L1560" s="52" t="str">
        <f t="shared" si="171"/>
        <v>20211231USD</v>
      </c>
      <c r="M1560">
        <f>VLOOKUP(L1560,Mapping!$H$1:$K$25,4,0)</f>
        <v>22037.795999999998</v>
      </c>
      <c r="N1560">
        <f t="shared" si="172"/>
        <v>27.377355630635996</v>
      </c>
      <c r="O1560">
        <f t="shared" si="173"/>
        <v>2.7333258000839997</v>
      </c>
      <c r="P1560">
        <f t="shared" si="174"/>
        <v>99.766391703065992</v>
      </c>
      <c r="Q1560" t="str">
        <f>VLOOKUP(VLOOKUP(C1560,Mapping!$A$1:$C$17,3,0),Mapping!$E$1:$F$6,2,0)</f>
        <v>Vùng 02</v>
      </c>
    </row>
    <row r="1561" spans="1:17" x14ac:dyDescent="0.3">
      <c r="A1561" s="33">
        <v>44561</v>
      </c>
      <c r="B1561">
        <v>3636</v>
      </c>
      <c r="C1561">
        <v>23</v>
      </c>
      <c r="D1561" s="38" t="s">
        <v>77</v>
      </c>
      <c r="E1561" s="2" t="s">
        <v>41</v>
      </c>
      <c r="F1561">
        <v>1582912</v>
      </c>
      <c r="G1561" s="44">
        <f t="shared" si="168"/>
        <v>44197</v>
      </c>
      <c r="H1561" s="50">
        <f t="shared" si="169"/>
        <v>365</v>
      </c>
      <c r="I1561" s="50">
        <f t="shared" si="170"/>
        <v>10620624</v>
      </c>
      <c r="J1561" s="46">
        <v>290976</v>
      </c>
      <c r="K1561" s="2" t="s">
        <v>34</v>
      </c>
      <c r="L1561" s="52" t="str">
        <f t="shared" si="171"/>
        <v>20211231VND</v>
      </c>
      <c r="M1561">
        <f>VLOOKUP(L1561,Mapping!$H$1:$K$25,4,0)</f>
        <v>1</v>
      </c>
      <c r="N1561">
        <f t="shared" si="172"/>
        <v>1.5829119999999999E-3</v>
      </c>
      <c r="O1561">
        <f t="shared" si="173"/>
        <v>2.9097599999999997E-4</v>
      </c>
      <c r="P1561">
        <f t="shared" si="174"/>
        <v>1.0620624E-2</v>
      </c>
      <c r="Q1561" t="str">
        <f>VLOOKUP(VLOOKUP(C1561,Mapping!$A$1:$C$17,3,0),Mapping!$E$1:$F$6,2,0)</f>
        <v>Vùng 02</v>
      </c>
    </row>
    <row r="1562" spans="1:17" x14ac:dyDescent="0.3">
      <c r="A1562" s="33">
        <v>44561</v>
      </c>
      <c r="B1562">
        <v>3638</v>
      </c>
      <c r="C1562">
        <v>20</v>
      </c>
      <c r="D1562" s="38" t="s">
        <v>77</v>
      </c>
      <c r="E1562" s="2" t="s">
        <v>41</v>
      </c>
      <c r="F1562">
        <v>224028</v>
      </c>
      <c r="G1562" s="44">
        <f t="shared" si="168"/>
        <v>44197</v>
      </c>
      <c r="H1562" s="50">
        <f t="shared" si="169"/>
        <v>365</v>
      </c>
      <c r="I1562" s="50">
        <f t="shared" si="170"/>
        <v>59574241.5</v>
      </c>
      <c r="J1562" s="46">
        <v>1632171</v>
      </c>
      <c r="K1562" s="2" t="s">
        <v>34</v>
      </c>
      <c r="L1562" s="52" t="str">
        <f t="shared" si="171"/>
        <v>20211231VND</v>
      </c>
      <c r="M1562">
        <f>VLOOKUP(L1562,Mapping!$H$1:$K$25,4,0)</f>
        <v>1</v>
      </c>
      <c r="N1562">
        <f t="shared" si="172"/>
        <v>2.24028E-4</v>
      </c>
      <c r="O1562">
        <f t="shared" si="173"/>
        <v>1.632171E-3</v>
      </c>
      <c r="P1562">
        <f t="shared" si="174"/>
        <v>5.95742415E-2</v>
      </c>
      <c r="Q1562" t="str">
        <f>VLOOKUP(VLOOKUP(C1562,Mapping!$A$1:$C$17,3,0),Mapping!$E$1:$F$6,2,0)</f>
        <v>Vùng 02</v>
      </c>
    </row>
    <row r="1563" spans="1:17" x14ac:dyDescent="0.3">
      <c r="A1563" s="33">
        <v>44561</v>
      </c>
      <c r="B1563">
        <v>3641</v>
      </c>
      <c r="C1563">
        <v>34</v>
      </c>
      <c r="D1563" s="38" t="s">
        <v>77</v>
      </c>
      <c r="E1563" s="2" t="s">
        <v>41</v>
      </c>
      <c r="F1563">
        <v>519318</v>
      </c>
      <c r="G1563" s="44">
        <f t="shared" si="168"/>
        <v>44197</v>
      </c>
      <c r="H1563" s="50">
        <f t="shared" si="169"/>
        <v>365</v>
      </c>
      <c r="I1563" s="50">
        <f t="shared" si="170"/>
        <v>45270475.5</v>
      </c>
      <c r="J1563" s="46">
        <v>1240287</v>
      </c>
      <c r="K1563" s="2" t="s">
        <v>34</v>
      </c>
      <c r="L1563" s="52" t="str">
        <f t="shared" si="171"/>
        <v>20211231VND</v>
      </c>
      <c r="M1563">
        <f>VLOOKUP(L1563,Mapping!$H$1:$K$25,4,0)</f>
        <v>1</v>
      </c>
      <c r="N1563">
        <f t="shared" si="172"/>
        <v>5.1931799999999995E-4</v>
      </c>
      <c r="O1563">
        <f t="shared" si="173"/>
        <v>1.2402870000000001E-3</v>
      </c>
      <c r="P1563">
        <f t="shared" si="174"/>
        <v>4.5270475499999997E-2</v>
      </c>
      <c r="Q1563" t="str">
        <f>VLOOKUP(VLOOKUP(C1563,Mapping!$A$1:$C$17,3,0),Mapping!$E$1:$F$6,2,0)</f>
        <v>Vùng 02</v>
      </c>
    </row>
    <row r="1564" spans="1:17" x14ac:dyDescent="0.3">
      <c r="A1564" s="33">
        <v>44561</v>
      </c>
      <c r="B1564">
        <v>3643</v>
      </c>
      <c r="C1564">
        <v>34</v>
      </c>
      <c r="D1564" s="38" t="s">
        <v>77</v>
      </c>
      <c r="E1564" s="2" t="s">
        <v>41</v>
      </c>
      <c r="F1564">
        <v>911570</v>
      </c>
      <c r="G1564" s="44">
        <f t="shared" si="168"/>
        <v>44197</v>
      </c>
      <c r="H1564" s="50">
        <f t="shared" si="169"/>
        <v>365</v>
      </c>
      <c r="I1564" s="50">
        <f t="shared" si="170"/>
        <v>25748450.5</v>
      </c>
      <c r="J1564" s="46">
        <v>705437</v>
      </c>
      <c r="K1564" s="2" t="s">
        <v>34</v>
      </c>
      <c r="L1564" s="52" t="str">
        <f t="shared" si="171"/>
        <v>20211231VND</v>
      </c>
      <c r="M1564">
        <f>VLOOKUP(L1564,Mapping!$H$1:$K$25,4,0)</f>
        <v>1</v>
      </c>
      <c r="N1564">
        <f t="shared" si="172"/>
        <v>9.1157E-4</v>
      </c>
      <c r="O1564">
        <f t="shared" si="173"/>
        <v>7.0543699999999995E-4</v>
      </c>
      <c r="P1564">
        <f t="shared" si="174"/>
        <v>2.5748450499999999E-2</v>
      </c>
      <c r="Q1564" t="str">
        <f>VLOOKUP(VLOOKUP(C1564,Mapping!$A$1:$C$17,3,0),Mapping!$E$1:$F$6,2,0)</f>
        <v>Vùng 02</v>
      </c>
    </row>
    <row r="1565" spans="1:17" x14ac:dyDescent="0.3">
      <c r="A1565" s="33">
        <v>44561</v>
      </c>
      <c r="B1565">
        <v>3644</v>
      </c>
      <c r="C1565">
        <v>34</v>
      </c>
      <c r="D1565" s="38" t="s">
        <v>77</v>
      </c>
      <c r="E1565" s="2" t="s">
        <v>41</v>
      </c>
      <c r="F1565">
        <v>333551</v>
      </c>
      <c r="G1565" s="44">
        <f t="shared" si="168"/>
        <v>44197</v>
      </c>
      <c r="H1565" s="50">
        <f t="shared" si="169"/>
        <v>365</v>
      </c>
      <c r="I1565" s="50">
        <f t="shared" si="170"/>
        <v>723568366486.94409</v>
      </c>
      <c r="J1565" s="46">
        <v>899536</v>
      </c>
      <c r="K1565" s="2" t="s">
        <v>35</v>
      </c>
      <c r="L1565" s="52" t="str">
        <f t="shared" si="171"/>
        <v>20211231USD</v>
      </c>
      <c r="M1565">
        <f>VLOOKUP(L1565,Mapping!$H$1:$K$25,4,0)</f>
        <v>22037.795999999998</v>
      </c>
      <c r="N1565">
        <f t="shared" si="172"/>
        <v>7.350728893596</v>
      </c>
      <c r="O1565">
        <f t="shared" si="173"/>
        <v>19.823790862655997</v>
      </c>
      <c r="P1565">
        <f t="shared" si="174"/>
        <v>723.56836648694411</v>
      </c>
      <c r="Q1565" t="str">
        <f>VLOOKUP(VLOOKUP(C1565,Mapping!$A$1:$C$17,3,0),Mapping!$E$1:$F$6,2,0)</f>
        <v>Vùng 02</v>
      </c>
    </row>
    <row r="1566" spans="1:17" x14ac:dyDescent="0.3">
      <c r="A1566" s="33">
        <v>44561</v>
      </c>
      <c r="B1566">
        <v>3644</v>
      </c>
      <c r="C1566">
        <v>31</v>
      </c>
      <c r="D1566" s="38" t="s">
        <v>77</v>
      </c>
      <c r="E1566" s="2" t="s">
        <v>41</v>
      </c>
      <c r="F1566">
        <v>1677971</v>
      </c>
      <c r="G1566" s="44">
        <f t="shared" si="168"/>
        <v>44197</v>
      </c>
      <c r="H1566" s="50">
        <f t="shared" si="169"/>
        <v>365</v>
      </c>
      <c r="I1566" s="50">
        <f t="shared" si="170"/>
        <v>23777487</v>
      </c>
      <c r="J1566" s="46">
        <v>651438</v>
      </c>
      <c r="K1566" s="2" t="s">
        <v>34</v>
      </c>
      <c r="L1566" s="52" t="str">
        <f t="shared" si="171"/>
        <v>20211231VND</v>
      </c>
      <c r="M1566">
        <f>VLOOKUP(L1566,Mapping!$H$1:$K$25,4,0)</f>
        <v>1</v>
      </c>
      <c r="N1566">
        <f t="shared" si="172"/>
        <v>1.6779710000000001E-3</v>
      </c>
      <c r="O1566">
        <f t="shared" si="173"/>
        <v>6.5143799999999995E-4</v>
      </c>
      <c r="P1566">
        <f t="shared" si="174"/>
        <v>2.3777487E-2</v>
      </c>
      <c r="Q1566" t="str">
        <f>VLOOKUP(VLOOKUP(C1566,Mapping!$A$1:$C$17,3,0),Mapping!$E$1:$F$6,2,0)</f>
        <v>Vùng 03</v>
      </c>
    </row>
    <row r="1567" spans="1:17" x14ac:dyDescent="0.3">
      <c r="A1567" s="33">
        <v>44561</v>
      </c>
      <c r="B1567">
        <v>3644</v>
      </c>
      <c r="C1567">
        <v>34</v>
      </c>
      <c r="D1567" s="38" t="s">
        <v>77</v>
      </c>
      <c r="E1567" s="2" t="s">
        <v>41</v>
      </c>
      <c r="F1567">
        <v>1776486</v>
      </c>
      <c r="G1567" s="44">
        <f t="shared" si="168"/>
        <v>44197</v>
      </c>
      <c r="H1567" s="50">
        <f t="shared" si="169"/>
        <v>365</v>
      </c>
      <c r="I1567" s="50">
        <f t="shared" si="170"/>
        <v>72822683</v>
      </c>
      <c r="J1567" s="46">
        <v>1995142</v>
      </c>
      <c r="K1567" s="2" t="s">
        <v>34</v>
      </c>
      <c r="L1567" s="52" t="str">
        <f t="shared" si="171"/>
        <v>20211231VND</v>
      </c>
      <c r="M1567">
        <f>VLOOKUP(L1567,Mapping!$H$1:$K$25,4,0)</f>
        <v>1</v>
      </c>
      <c r="N1567">
        <f t="shared" si="172"/>
        <v>1.7764860000000001E-3</v>
      </c>
      <c r="O1567">
        <f t="shared" si="173"/>
        <v>1.9951420000000001E-3</v>
      </c>
      <c r="P1567">
        <f t="shared" si="174"/>
        <v>7.2822682999999999E-2</v>
      </c>
      <c r="Q1567" t="str">
        <f>VLOOKUP(VLOOKUP(C1567,Mapping!$A$1:$C$17,3,0),Mapping!$E$1:$F$6,2,0)</f>
        <v>Vùng 02</v>
      </c>
    </row>
    <row r="1568" spans="1:17" x14ac:dyDescent="0.3">
      <c r="A1568" s="33">
        <v>44561</v>
      </c>
      <c r="B1568">
        <v>3647</v>
      </c>
      <c r="C1568">
        <v>26</v>
      </c>
      <c r="D1568" s="38" t="s">
        <v>77</v>
      </c>
      <c r="E1568" s="2" t="s">
        <v>41</v>
      </c>
      <c r="F1568">
        <v>1557865</v>
      </c>
      <c r="G1568" s="44">
        <f t="shared" si="168"/>
        <v>44197</v>
      </c>
      <c r="H1568" s="50">
        <f t="shared" si="169"/>
        <v>365</v>
      </c>
      <c r="I1568" s="50">
        <f t="shared" si="170"/>
        <v>35165961.5</v>
      </c>
      <c r="J1568" s="46">
        <v>963451</v>
      </c>
      <c r="K1568" s="2" t="s">
        <v>34</v>
      </c>
      <c r="L1568" s="52" t="str">
        <f t="shared" si="171"/>
        <v>20211231VND</v>
      </c>
      <c r="M1568">
        <f>VLOOKUP(L1568,Mapping!$H$1:$K$25,4,0)</f>
        <v>1</v>
      </c>
      <c r="N1568">
        <f t="shared" si="172"/>
        <v>1.5578650000000001E-3</v>
      </c>
      <c r="O1568">
        <f t="shared" si="173"/>
        <v>9.6345100000000004E-4</v>
      </c>
      <c r="P1568">
        <f t="shared" si="174"/>
        <v>3.5165961500000002E-2</v>
      </c>
      <c r="Q1568" t="str">
        <f>VLOOKUP(VLOOKUP(C1568,Mapping!$A$1:$C$17,3,0),Mapping!$E$1:$F$6,2,0)</f>
        <v>Vùng 04</v>
      </c>
    </row>
    <row r="1569" spans="1:17" x14ac:dyDescent="0.3">
      <c r="A1569" s="33">
        <v>44561</v>
      </c>
      <c r="B1569">
        <v>3651</v>
      </c>
      <c r="C1569">
        <v>36</v>
      </c>
      <c r="D1569" s="38" t="s">
        <v>77</v>
      </c>
      <c r="E1569" s="2" t="s">
        <v>41</v>
      </c>
      <c r="F1569">
        <v>551885</v>
      </c>
      <c r="G1569" s="44">
        <f t="shared" si="168"/>
        <v>44197</v>
      </c>
      <c r="H1569" s="50">
        <f t="shared" si="169"/>
        <v>365</v>
      </c>
      <c r="I1569" s="50">
        <f t="shared" si="170"/>
        <v>38949624.5</v>
      </c>
      <c r="J1569" s="46">
        <v>1067113</v>
      </c>
      <c r="K1569" s="2" t="s">
        <v>34</v>
      </c>
      <c r="L1569" s="52" t="str">
        <f t="shared" si="171"/>
        <v>20211231VND</v>
      </c>
      <c r="M1569">
        <f>VLOOKUP(L1569,Mapping!$H$1:$K$25,4,0)</f>
        <v>1</v>
      </c>
      <c r="N1569">
        <f t="shared" si="172"/>
        <v>5.5188500000000001E-4</v>
      </c>
      <c r="O1569">
        <f t="shared" si="173"/>
        <v>1.067113E-3</v>
      </c>
      <c r="P1569">
        <f t="shared" si="174"/>
        <v>3.8949624500000002E-2</v>
      </c>
      <c r="Q1569" t="str">
        <f>VLOOKUP(VLOOKUP(C1569,Mapping!$A$1:$C$17,3,0),Mapping!$E$1:$F$6,2,0)</f>
        <v>Vùng 05</v>
      </c>
    </row>
    <row r="1570" spans="1:17" x14ac:dyDescent="0.3">
      <c r="A1570" s="33">
        <v>44561</v>
      </c>
      <c r="B1570">
        <v>3652</v>
      </c>
      <c r="C1570">
        <v>40</v>
      </c>
      <c r="D1570" s="38" t="s">
        <v>77</v>
      </c>
      <c r="E1570" s="2" t="s">
        <v>41</v>
      </c>
      <c r="F1570">
        <v>1852199</v>
      </c>
      <c r="G1570" s="44">
        <f t="shared" si="168"/>
        <v>44197</v>
      </c>
      <c r="H1570" s="50">
        <f t="shared" si="169"/>
        <v>365</v>
      </c>
      <c r="I1570" s="50">
        <f t="shared" si="170"/>
        <v>1228855470923.124</v>
      </c>
      <c r="J1570" s="46">
        <v>1527706</v>
      </c>
      <c r="K1570" s="2" t="s">
        <v>35</v>
      </c>
      <c r="L1570" s="52" t="str">
        <f t="shared" si="171"/>
        <v>20211231USD</v>
      </c>
      <c r="M1570">
        <f>VLOOKUP(L1570,Mapping!$H$1:$K$25,4,0)</f>
        <v>22037.795999999998</v>
      </c>
      <c r="N1570">
        <f t="shared" si="172"/>
        <v>40.818383713403996</v>
      </c>
      <c r="O1570">
        <f t="shared" si="173"/>
        <v>33.667273175976</v>
      </c>
      <c r="P1570">
        <f t="shared" si="174"/>
        <v>1228.8554709231241</v>
      </c>
      <c r="Q1570" t="str">
        <f>VLOOKUP(VLOOKUP(C1570,Mapping!$A$1:$C$17,3,0),Mapping!$E$1:$F$6,2,0)</f>
        <v>Vùng 01</v>
      </c>
    </row>
    <row r="1571" spans="1:17" x14ac:dyDescent="0.3">
      <c r="A1571" s="33">
        <v>44561</v>
      </c>
      <c r="B1571">
        <v>3652</v>
      </c>
      <c r="C1571">
        <v>40</v>
      </c>
      <c r="D1571" s="38" t="s">
        <v>77</v>
      </c>
      <c r="E1571" s="2" t="s">
        <v>43</v>
      </c>
      <c r="F1571">
        <v>7614784</v>
      </c>
      <c r="G1571" s="44">
        <f t="shared" si="168"/>
        <v>44197</v>
      </c>
      <c r="H1571" s="50">
        <f t="shared" si="169"/>
        <v>365</v>
      </c>
      <c r="I1571" s="50">
        <f t="shared" si="170"/>
        <v>338043180.5</v>
      </c>
      <c r="J1571" s="46">
        <v>9261457</v>
      </c>
      <c r="K1571" s="2" t="s">
        <v>34</v>
      </c>
      <c r="L1571" s="52" t="str">
        <f t="shared" si="171"/>
        <v>20211231VND</v>
      </c>
      <c r="M1571">
        <f>VLOOKUP(L1571,Mapping!$H$1:$K$25,4,0)</f>
        <v>1</v>
      </c>
      <c r="N1571">
        <f t="shared" si="172"/>
        <v>7.6147840000000003E-3</v>
      </c>
      <c r="O1571">
        <f t="shared" si="173"/>
        <v>9.2614570000000007E-3</v>
      </c>
      <c r="P1571">
        <f t="shared" si="174"/>
        <v>0.33804318049999998</v>
      </c>
      <c r="Q1571" t="str">
        <f>VLOOKUP(VLOOKUP(C1571,Mapping!$A$1:$C$17,3,0),Mapping!$E$1:$F$6,2,0)</f>
        <v>Vùng 01</v>
      </c>
    </row>
    <row r="1572" spans="1:17" x14ac:dyDescent="0.3">
      <c r="A1572" s="33">
        <v>44561</v>
      </c>
      <c r="B1572">
        <v>3652</v>
      </c>
      <c r="C1572">
        <v>40</v>
      </c>
      <c r="D1572" s="38" t="s">
        <v>77</v>
      </c>
      <c r="E1572" s="2" t="s">
        <v>43</v>
      </c>
      <c r="F1572">
        <v>9261146</v>
      </c>
      <c r="G1572" s="44">
        <f t="shared" si="168"/>
        <v>44197</v>
      </c>
      <c r="H1572" s="50">
        <f t="shared" si="169"/>
        <v>365</v>
      </c>
      <c r="I1572" s="50">
        <f t="shared" si="170"/>
        <v>228879564.50000003</v>
      </c>
      <c r="J1572" s="46">
        <v>6270673</v>
      </c>
      <c r="K1572" s="2" t="s">
        <v>34</v>
      </c>
      <c r="L1572" s="52" t="str">
        <f t="shared" si="171"/>
        <v>20211231VND</v>
      </c>
      <c r="M1572">
        <f>VLOOKUP(L1572,Mapping!$H$1:$K$25,4,0)</f>
        <v>1</v>
      </c>
      <c r="N1572">
        <f t="shared" si="172"/>
        <v>9.2611459999999996E-3</v>
      </c>
      <c r="O1572">
        <f t="shared" si="173"/>
        <v>6.270673E-3</v>
      </c>
      <c r="P1572">
        <f t="shared" si="174"/>
        <v>0.22887956450000002</v>
      </c>
      <c r="Q1572" t="str">
        <f>VLOOKUP(VLOOKUP(C1572,Mapping!$A$1:$C$17,3,0),Mapping!$E$1:$F$6,2,0)</f>
        <v>Vùng 01</v>
      </c>
    </row>
    <row r="1573" spans="1:17" x14ac:dyDescent="0.3">
      <c r="A1573" s="33">
        <v>44561</v>
      </c>
      <c r="B1573">
        <v>3652</v>
      </c>
      <c r="C1573">
        <v>40</v>
      </c>
      <c r="D1573" s="38" t="s">
        <v>77</v>
      </c>
      <c r="E1573" s="2" t="s">
        <v>43</v>
      </c>
      <c r="F1573">
        <v>6239572</v>
      </c>
      <c r="G1573" s="44">
        <f t="shared" si="168"/>
        <v>44197</v>
      </c>
      <c r="H1573" s="50">
        <f t="shared" si="169"/>
        <v>365</v>
      </c>
      <c r="I1573" s="50">
        <f t="shared" si="170"/>
        <v>310960436</v>
      </c>
      <c r="J1573" s="46">
        <v>8519464</v>
      </c>
      <c r="K1573" s="2" t="s">
        <v>34</v>
      </c>
      <c r="L1573" s="52" t="str">
        <f t="shared" si="171"/>
        <v>20211231VND</v>
      </c>
      <c r="M1573">
        <f>VLOOKUP(L1573,Mapping!$H$1:$K$25,4,0)</f>
        <v>1</v>
      </c>
      <c r="N1573">
        <f t="shared" si="172"/>
        <v>6.2395719999999997E-3</v>
      </c>
      <c r="O1573">
        <f t="shared" si="173"/>
        <v>8.5194639999999992E-3</v>
      </c>
      <c r="P1573">
        <f t="shared" si="174"/>
        <v>0.31096043600000001</v>
      </c>
      <c r="Q1573" t="str">
        <f>VLOOKUP(VLOOKUP(C1573,Mapping!$A$1:$C$17,3,0),Mapping!$E$1:$F$6,2,0)</f>
        <v>Vùng 01</v>
      </c>
    </row>
    <row r="1574" spans="1:17" x14ac:dyDescent="0.3">
      <c r="A1574" s="33">
        <v>44561</v>
      </c>
      <c r="B1574">
        <v>3652</v>
      </c>
      <c r="C1574">
        <v>40</v>
      </c>
      <c r="D1574" s="38" t="s">
        <v>77</v>
      </c>
      <c r="E1574" s="2" t="s">
        <v>43</v>
      </c>
      <c r="F1574">
        <v>6080578</v>
      </c>
      <c r="G1574" s="44">
        <f t="shared" si="168"/>
        <v>44197</v>
      </c>
      <c r="H1574" s="50">
        <f t="shared" si="169"/>
        <v>365</v>
      </c>
      <c r="I1574" s="50">
        <f t="shared" si="170"/>
        <v>226518963.5</v>
      </c>
      <c r="J1574" s="46">
        <v>6205999</v>
      </c>
      <c r="K1574" s="2" t="s">
        <v>34</v>
      </c>
      <c r="L1574" s="52" t="str">
        <f t="shared" si="171"/>
        <v>20211231VND</v>
      </c>
      <c r="M1574">
        <f>VLOOKUP(L1574,Mapping!$H$1:$K$25,4,0)</f>
        <v>1</v>
      </c>
      <c r="N1574">
        <f t="shared" si="172"/>
        <v>6.0805779999999997E-3</v>
      </c>
      <c r="O1574">
        <f t="shared" si="173"/>
        <v>6.2059990000000002E-3</v>
      </c>
      <c r="P1574">
        <f t="shared" si="174"/>
        <v>0.2265189635</v>
      </c>
      <c r="Q1574" t="str">
        <f>VLOOKUP(VLOOKUP(C1574,Mapping!$A$1:$C$17,3,0),Mapping!$E$1:$F$6,2,0)</f>
        <v>Vùng 01</v>
      </c>
    </row>
    <row r="1575" spans="1:17" x14ac:dyDescent="0.3">
      <c r="A1575" s="33">
        <v>44561</v>
      </c>
      <c r="B1575">
        <v>3652</v>
      </c>
      <c r="C1575">
        <v>40</v>
      </c>
      <c r="D1575" s="38" t="s">
        <v>77</v>
      </c>
      <c r="E1575" s="2" t="s">
        <v>43</v>
      </c>
      <c r="F1575">
        <v>1243278</v>
      </c>
      <c r="G1575" s="44">
        <f t="shared" si="168"/>
        <v>44197</v>
      </c>
      <c r="H1575" s="50">
        <f t="shared" si="169"/>
        <v>365</v>
      </c>
      <c r="I1575" s="50">
        <f t="shared" si="170"/>
        <v>46978785</v>
      </c>
      <c r="J1575" s="46">
        <v>1287090</v>
      </c>
      <c r="K1575" s="2" t="s">
        <v>34</v>
      </c>
      <c r="L1575" s="52" t="str">
        <f t="shared" si="171"/>
        <v>20211231VND</v>
      </c>
      <c r="M1575">
        <f>VLOOKUP(L1575,Mapping!$H$1:$K$25,4,0)</f>
        <v>1</v>
      </c>
      <c r="N1575">
        <f t="shared" si="172"/>
        <v>1.243278E-3</v>
      </c>
      <c r="O1575">
        <f t="shared" si="173"/>
        <v>1.2870900000000001E-3</v>
      </c>
      <c r="P1575">
        <f t="shared" si="174"/>
        <v>4.6978785000000002E-2</v>
      </c>
      <c r="Q1575" t="str">
        <f>VLOOKUP(VLOOKUP(C1575,Mapping!$A$1:$C$17,3,0),Mapping!$E$1:$F$6,2,0)</f>
        <v>Vùng 01</v>
      </c>
    </row>
    <row r="1576" spans="1:17" x14ac:dyDescent="0.3">
      <c r="A1576" s="33">
        <v>44561</v>
      </c>
      <c r="B1576">
        <v>3652</v>
      </c>
      <c r="C1576">
        <v>40</v>
      </c>
      <c r="D1576" s="38" t="s">
        <v>77</v>
      </c>
      <c r="E1576" s="2" t="s">
        <v>43</v>
      </c>
      <c r="F1576">
        <v>308589</v>
      </c>
      <c r="G1576" s="44">
        <f t="shared" si="168"/>
        <v>44197</v>
      </c>
      <c r="H1576" s="50">
        <f t="shared" si="169"/>
        <v>365</v>
      </c>
      <c r="I1576" s="50">
        <f t="shared" si="170"/>
        <v>4763213.5</v>
      </c>
      <c r="J1576" s="46">
        <v>130499</v>
      </c>
      <c r="K1576" s="2" t="s">
        <v>34</v>
      </c>
      <c r="L1576" s="52" t="str">
        <f t="shared" si="171"/>
        <v>20211231VND</v>
      </c>
      <c r="M1576">
        <f>VLOOKUP(L1576,Mapping!$H$1:$K$25,4,0)</f>
        <v>1</v>
      </c>
      <c r="N1576">
        <f t="shared" si="172"/>
        <v>3.0858900000000001E-4</v>
      </c>
      <c r="O1576">
        <f t="shared" si="173"/>
        <v>1.3049900000000001E-4</v>
      </c>
      <c r="P1576">
        <f t="shared" si="174"/>
        <v>4.7632135000000003E-3</v>
      </c>
      <c r="Q1576" t="str">
        <f>VLOOKUP(VLOOKUP(C1576,Mapping!$A$1:$C$17,3,0),Mapping!$E$1:$F$6,2,0)</f>
        <v>Vùng 01</v>
      </c>
    </row>
    <row r="1577" spans="1:17" x14ac:dyDescent="0.3">
      <c r="A1577" s="33">
        <v>44561</v>
      </c>
      <c r="B1577">
        <v>3652</v>
      </c>
      <c r="C1577">
        <v>40</v>
      </c>
      <c r="D1577" s="38" t="s">
        <v>77</v>
      </c>
      <c r="E1577" s="2" t="s">
        <v>43</v>
      </c>
      <c r="F1577">
        <v>234094</v>
      </c>
      <c r="G1577" s="44">
        <f t="shared" si="168"/>
        <v>44197</v>
      </c>
      <c r="H1577" s="50">
        <f t="shared" si="169"/>
        <v>365</v>
      </c>
      <c r="I1577" s="50">
        <f t="shared" si="170"/>
        <v>48386772.5</v>
      </c>
      <c r="J1577" s="46">
        <v>1325665</v>
      </c>
      <c r="K1577" s="2" t="s">
        <v>34</v>
      </c>
      <c r="L1577" s="52" t="str">
        <f t="shared" si="171"/>
        <v>20211231VND</v>
      </c>
      <c r="M1577">
        <f>VLOOKUP(L1577,Mapping!$H$1:$K$25,4,0)</f>
        <v>1</v>
      </c>
      <c r="N1577">
        <f t="shared" si="172"/>
        <v>2.3409400000000001E-4</v>
      </c>
      <c r="O1577">
        <f t="shared" si="173"/>
        <v>1.325665E-3</v>
      </c>
      <c r="P1577">
        <f t="shared" si="174"/>
        <v>4.8386772500000001E-2</v>
      </c>
      <c r="Q1577" t="str">
        <f>VLOOKUP(VLOOKUP(C1577,Mapping!$A$1:$C$17,3,0),Mapping!$E$1:$F$6,2,0)</f>
        <v>Vùng 01</v>
      </c>
    </row>
    <row r="1578" spans="1:17" x14ac:dyDescent="0.3">
      <c r="A1578" s="33">
        <v>44561</v>
      </c>
      <c r="B1578">
        <v>3652</v>
      </c>
      <c r="C1578">
        <v>40</v>
      </c>
      <c r="D1578" s="38" t="s">
        <v>77</v>
      </c>
      <c r="E1578" s="2" t="s">
        <v>43</v>
      </c>
      <c r="F1578">
        <v>9612626</v>
      </c>
      <c r="G1578" s="44">
        <f t="shared" si="168"/>
        <v>44197</v>
      </c>
      <c r="H1578" s="50">
        <f t="shared" si="169"/>
        <v>365</v>
      </c>
      <c r="I1578" s="50">
        <f t="shared" si="170"/>
        <v>304915233</v>
      </c>
      <c r="J1578" s="46">
        <v>8353842</v>
      </c>
      <c r="K1578" s="2" t="s">
        <v>34</v>
      </c>
      <c r="L1578" s="52" t="str">
        <f t="shared" si="171"/>
        <v>20211231VND</v>
      </c>
      <c r="M1578">
        <f>VLOOKUP(L1578,Mapping!$H$1:$K$25,4,0)</f>
        <v>1</v>
      </c>
      <c r="N1578">
        <f t="shared" si="172"/>
        <v>9.6126260000000009E-3</v>
      </c>
      <c r="O1578">
        <f t="shared" si="173"/>
        <v>8.3538420000000002E-3</v>
      </c>
      <c r="P1578">
        <f t="shared" si="174"/>
        <v>0.30491523300000001</v>
      </c>
      <c r="Q1578" t="str">
        <f>VLOOKUP(VLOOKUP(C1578,Mapping!$A$1:$C$17,3,0),Mapping!$E$1:$F$6,2,0)</f>
        <v>Vùng 01</v>
      </c>
    </row>
    <row r="1579" spans="1:17" x14ac:dyDescent="0.3">
      <c r="A1579" s="33">
        <v>44561</v>
      </c>
      <c r="B1579">
        <v>3652</v>
      </c>
      <c r="C1579">
        <v>40</v>
      </c>
      <c r="D1579" s="38" t="s">
        <v>77</v>
      </c>
      <c r="E1579" s="2" t="s">
        <v>41</v>
      </c>
      <c r="F1579">
        <v>8781002</v>
      </c>
      <c r="G1579" s="44">
        <f t="shared" si="168"/>
        <v>44197</v>
      </c>
      <c r="H1579" s="50">
        <f t="shared" si="169"/>
        <v>365</v>
      </c>
      <c r="I1579" s="50">
        <f t="shared" si="170"/>
        <v>249612185</v>
      </c>
      <c r="J1579" s="46">
        <v>6838690</v>
      </c>
      <c r="K1579" s="2" t="s">
        <v>34</v>
      </c>
      <c r="L1579" s="52" t="str">
        <f t="shared" si="171"/>
        <v>20211231VND</v>
      </c>
      <c r="M1579">
        <f>VLOOKUP(L1579,Mapping!$H$1:$K$25,4,0)</f>
        <v>1</v>
      </c>
      <c r="N1579">
        <f t="shared" si="172"/>
        <v>8.7810019999999996E-3</v>
      </c>
      <c r="O1579">
        <f t="shared" si="173"/>
        <v>6.8386899999999997E-3</v>
      </c>
      <c r="P1579">
        <f t="shared" si="174"/>
        <v>0.24961218499999999</v>
      </c>
      <c r="Q1579" t="str">
        <f>VLOOKUP(VLOOKUP(C1579,Mapping!$A$1:$C$17,3,0),Mapping!$E$1:$F$6,2,0)</f>
        <v>Vùng 01</v>
      </c>
    </row>
    <row r="1580" spans="1:17" x14ac:dyDescent="0.3">
      <c r="A1580" s="33">
        <v>44561</v>
      </c>
      <c r="B1580">
        <v>3652</v>
      </c>
      <c r="C1580">
        <v>40</v>
      </c>
      <c r="D1580" s="38" t="s">
        <v>77</v>
      </c>
      <c r="E1580" s="2" t="s">
        <v>41</v>
      </c>
      <c r="F1580">
        <v>8350175</v>
      </c>
      <c r="G1580" s="44">
        <f t="shared" si="168"/>
        <v>44197</v>
      </c>
      <c r="H1580" s="50">
        <f t="shared" si="169"/>
        <v>365</v>
      </c>
      <c r="I1580" s="50">
        <f t="shared" si="170"/>
        <v>243806567.99999997</v>
      </c>
      <c r="J1580" s="46">
        <v>6679632</v>
      </c>
      <c r="K1580" s="2" t="s">
        <v>34</v>
      </c>
      <c r="L1580" s="52" t="str">
        <f t="shared" si="171"/>
        <v>20211231VND</v>
      </c>
      <c r="M1580">
        <f>VLOOKUP(L1580,Mapping!$H$1:$K$25,4,0)</f>
        <v>1</v>
      </c>
      <c r="N1580">
        <f t="shared" si="172"/>
        <v>8.3501749999999996E-3</v>
      </c>
      <c r="O1580">
        <f t="shared" si="173"/>
        <v>6.6796319999999996E-3</v>
      </c>
      <c r="P1580">
        <f t="shared" si="174"/>
        <v>0.24380656799999997</v>
      </c>
      <c r="Q1580" t="str">
        <f>VLOOKUP(VLOOKUP(C1580,Mapping!$A$1:$C$17,3,0),Mapping!$E$1:$F$6,2,0)</f>
        <v>Vùng 01</v>
      </c>
    </row>
    <row r="1581" spans="1:17" x14ac:dyDescent="0.3">
      <c r="A1581" s="33">
        <v>44561</v>
      </c>
      <c r="B1581">
        <v>3653</v>
      </c>
      <c r="C1581">
        <v>34</v>
      </c>
      <c r="D1581" s="38" t="s">
        <v>77</v>
      </c>
      <c r="E1581" s="2" t="s">
        <v>41</v>
      </c>
      <c r="F1581">
        <v>482799</v>
      </c>
      <c r="G1581" s="44">
        <f t="shared" si="168"/>
        <v>44197</v>
      </c>
      <c r="H1581" s="50">
        <f t="shared" si="169"/>
        <v>365</v>
      </c>
      <c r="I1581" s="50">
        <f t="shared" si="170"/>
        <v>68801478</v>
      </c>
      <c r="J1581" s="46">
        <v>1884972</v>
      </c>
      <c r="K1581" s="2" t="s">
        <v>34</v>
      </c>
      <c r="L1581" s="52" t="str">
        <f t="shared" si="171"/>
        <v>20211231VND</v>
      </c>
      <c r="M1581">
        <f>VLOOKUP(L1581,Mapping!$H$1:$K$25,4,0)</f>
        <v>1</v>
      </c>
      <c r="N1581">
        <f t="shared" si="172"/>
        <v>4.8279900000000001E-4</v>
      </c>
      <c r="O1581">
        <f t="shared" si="173"/>
        <v>1.8849719999999999E-3</v>
      </c>
      <c r="P1581">
        <f t="shared" si="174"/>
        <v>6.8801477999999999E-2</v>
      </c>
      <c r="Q1581" t="str">
        <f>VLOOKUP(VLOOKUP(C1581,Mapping!$A$1:$C$17,3,0),Mapping!$E$1:$F$6,2,0)</f>
        <v>Vùng 02</v>
      </c>
    </row>
    <row r="1582" spans="1:17" x14ac:dyDescent="0.3">
      <c r="A1582" s="33">
        <v>44561</v>
      </c>
      <c r="B1582">
        <v>3654</v>
      </c>
      <c r="C1582">
        <v>34</v>
      </c>
      <c r="D1582" s="38" t="s">
        <v>77</v>
      </c>
      <c r="E1582" s="2" t="s">
        <v>41</v>
      </c>
      <c r="F1582">
        <v>1890460</v>
      </c>
      <c r="G1582" s="44">
        <f t="shared" si="168"/>
        <v>44197</v>
      </c>
      <c r="H1582" s="50">
        <f t="shared" si="169"/>
        <v>365</v>
      </c>
      <c r="I1582" s="50">
        <f t="shared" si="170"/>
        <v>7752928.5000000009</v>
      </c>
      <c r="J1582" s="46">
        <v>212409</v>
      </c>
      <c r="K1582" s="2" t="s">
        <v>34</v>
      </c>
      <c r="L1582" s="52" t="str">
        <f t="shared" si="171"/>
        <v>20211231VND</v>
      </c>
      <c r="M1582">
        <f>VLOOKUP(L1582,Mapping!$H$1:$K$25,4,0)</f>
        <v>1</v>
      </c>
      <c r="N1582">
        <f t="shared" si="172"/>
        <v>1.8904600000000001E-3</v>
      </c>
      <c r="O1582">
        <f t="shared" si="173"/>
        <v>2.1240899999999999E-4</v>
      </c>
      <c r="P1582">
        <f t="shared" si="174"/>
        <v>7.7529285000000007E-3</v>
      </c>
      <c r="Q1582" t="str">
        <f>VLOOKUP(VLOOKUP(C1582,Mapping!$A$1:$C$17,3,0),Mapping!$E$1:$F$6,2,0)</f>
        <v>Vùng 02</v>
      </c>
    </row>
    <row r="1583" spans="1:17" x14ac:dyDescent="0.3">
      <c r="A1583" s="33">
        <v>44561</v>
      </c>
      <c r="B1583">
        <v>3655</v>
      </c>
      <c r="C1583">
        <v>45</v>
      </c>
      <c r="D1583" s="38" t="s">
        <v>77</v>
      </c>
      <c r="E1583" s="2" t="s">
        <v>43</v>
      </c>
      <c r="F1583">
        <v>281254</v>
      </c>
      <c r="G1583" s="44">
        <f t="shared" si="168"/>
        <v>44197</v>
      </c>
      <c r="H1583" s="50">
        <f t="shared" si="169"/>
        <v>365</v>
      </c>
      <c r="I1583" s="50">
        <f t="shared" si="170"/>
        <v>70352253.5</v>
      </c>
      <c r="J1583" s="46">
        <v>1927459</v>
      </c>
      <c r="K1583" s="2" t="s">
        <v>34</v>
      </c>
      <c r="L1583" s="52" t="str">
        <f t="shared" si="171"/>
        <v>20211231VND</v>
      </c>
      <c r="M1583">
        <f>VLOOKUP(L1583,Mapping!$H$1:$K$25,4,0)</f>
        <v>1</v>
      </c>
      <c r="N1583">
        <f t="shared" si="172"/>
        <v>2.8125399999999999E-4</v>
      </c>
      <c r="O1583">
        <f t="shared" si="173"/>
        <v>1.9274590000000001E-3</v>
      </c>
      <c r="P1583">
        <f t="shared" si="174"/>
        <v>7.0352253500000003E-2</v>
      </c>
      <c r="Q1583" t="str">
        <f>VLOOKUP(VLOOKUP(C1583,Mapping!$A$1:$C$17,3,0),Mapping!$E$1:$F$6,2,0)</f>
        <v>Vùng 02</v>
      </c>
    </row>
    <row r="1584" spans="1:17" x14ac:dyDescent="0.3">
      <c r="A1584" s="33">
        <v>44561</v>
      </c>
      <c r="B1584">
        <v>3655</v>
      </c>
      <c r="C1584">
        <v>45</v>
      </c>
      <c r="D1584" s="38" t="s">
        <v>77</v>
      </c>
      <c r="E1584" s="2" t="s">
        <v>43</v>
      </c>
      <c r="F1584">
        <v>7590290</v>
      </c>
      <c r="G1584" s="44">
        <f t="shared" si="168"/>
        <v>44197</v>
      </c>
      <c r="H1584" s="50">
        <f t="shared" si="169"/>
        <v>365</v>
      </c>
      <c r="I1584" s="50">
        <f t="shared" si="170"/>
        <v>258416678.5</v>
      </c>
      <c r="J1584" s="46">
        <v>7079909</v>
      </c>
      <c r="K1584" s="2" t="s">
        <v>34</v>
      </c>
      <c r="L1584" s="52" t="str">
        <f t="shared" si="171"/>
        <v>20211231VND</v>
      </c>
      <c r="M1584">
        <f>VLOOKUP(L1584,Mapping!$H$1:$K$25,4,0)</f>
        <v>1</v>
      </c>
      <c r="N1584">
        <f t="shared" si="172"/>
        <v>7.5902900000000004E-3</v>
      </c>
      <c r="O1584">
        <f t="shared" si="173"/>
        <v>7.0799089999999997E-3</v>
      </c>
      <c r="P1584">
        <f t="shared" si="174"/>
        <v>0.2584166785</v>
      </c>
      <c r="Q1584" t="str">
        <f>VLOOKUP(VLOOKUP(C1584,Mapping!$A$1:$C$17,3,0),Mapping!$E$1:$F$6,2,0)</f>
        <v>Vùng 02</v>
      </c>
    </row>
    <row r="1585" spans="1:17" x14ac:dyDescent="0.3">
      <c r="A1585" s="33">
        <v>44561</v>
      </c>
      <c r="B1585">
        <v>3655</v>
      </c>
      <c r="C1585">
        <v>45</v>
      </c>
      <c r="D1585" s="38" t="s">
        <v>77</v>
      </c>
      <c r="E1585" s="2" t="s">
        <v>43</v>
      </c>
      <c r="F1585">
        <v>310475</v>
      </c>
      <c r="G1585" s="44">
        <f t="shared" si="168"/>
        <v>44197</v>
      </c>
      <c r="H1585" s="50">
        <f t="shared" si="169"/>
        <v>365</v>
      </c>
      <c r="I1585" s="50">
        <f t="shared" si="170"/>
        <v>18686759</v>
      </c>
      <c r="J1585" s="46">
        <v>511966</v>
      </c>
      <c r="K1585" s="2" t="s">
        <v>34</v>
      </c>
      <c r="L1585" s="52" t="str">
        <f t="shared" si="171"/>
        <v>20211231VND</v>
      </c>
      <c r="M1585">
        <f>VLOOKUP(L1585,Mapping!$H$1:$K$25,4,0)</f>
        <v>1</v>
      </c>
      <c r="N1585">
        <f t="shared" si="172"/>
        <v>3.10475E-4</v>
      </c>
      <c r="O1585">
        <f t="shared" si="173"/>
        <v>5.1196599999999998E-4</v>
      </c>
      <c r="P1585">
        <f t="shared" si="174"/>
        <v>1.8686759000000001E-2</v>
      </c>
      <c r="Q1585" t="str">
        <f>VLOOKUP(VLOOKUP(C1585,Mapping!$A$1:$C$17,3,0),Mapping!$E$1:$F$6,2,0)</f>
        <v>Vùng 02</v>
      </c>
    </row>
    <row r="1586" spans="1:17" x14ac:dyDescent="0.3">
      <c r="A1586" s="33">
        <v>44561</v>
      </c>
      <c r="B1586">
        <v>3655</v>
      </c>
      <c r="C1586">
        <v>45</v>
      </c>
      <c r="D1586" s="38" t="s">
        <v>77</v>
      </c>
      <c r="E1586" s="2" t="s">
        <v>43</v>
      </c>
      <c r="F1586">
        <v>6980286</v>
      </c>
      <c r="G1586" s="44">
        <f t="shared" si="168"/>
        <v>44197</v>
      </c>
      <c r="H1586" s="50">
        <f t="shared" si="169"/>
        <v>365</v>
      </c>
      <c r="I1586" s="50">
        <f t="shared" si="170"/>
        <v>284775956.5</v>
      </c>
      <c r="J1586" s="46">
        <v>7802081</v>
      </c>
      <c r="K1586" s="2" t="s">
        <v>34</v>
      </c>
      <c r="L1586" s="52" t="str">
        <f t="shared" si="171"/>
        <v>20211231VND</v>
      </c>
      <c r="M1586">
        <f>VLOOKUP(L1586,Mapping!$H$1:$K$25,4,0)</f>
        <v>1</v>
      </c>
      <c r="N1586">
        <f t="shared" si="172"/>
        <v>6.9802859999999996E-3</v>
      </c>
      <c r="O1586">
        <f t="shared" si="173"/>
        <v>7.8020809999999998E-3</v>
      </c>
      <c r="P1586">
        <f t="shared" si="174"/>
        <v>0.28477595649999998</v>
      </c>
      <c r="Q1586" t="str">
        <f>VLOOKUP(VLOOKUP(C1586,Mapping!$A$1:$C$17,3,0),Mapping!$E$1:$F$6,2,0)</f>
        <v>Vùng 02</v>
      </c>
    </row>
    <row r="1587" spans="1:17" x14ac:dyDescent="0.3">
      <c r="A1587" s="33">
        <v>44561</v>
      </c>
      <c r="B1587">
        <v>3655</v>
      </c>
      <c r="C1587">
        <v>41</v>
      </c>
      <c r="D1587" s="38" t="s">
        <v>77</v>
      </c>
      <c r="E1587" s="2" t="s">
        <v>41</v>
      </c>
      <c r="F1587">
        <v>51963</v>
      </c>
      <c r="G1587" s="44">
        <f t="shared" si="168"/>
        <v>44197</v>
      </c>
      <c r="H1587" s="50">
        <f t="shared" si="169"/>
        <v>365</v>
      </c>
      <c r="I1587" s="50">
        <f t="shared" si="170"/>
        <v>14128127.999999998</v>
      </c>
      <c r="J1587" s="46">
        <v>387072</v>
      </c>
      <c r="K1587" s="2" t="s">
        <v>34</v>
      </c>
      <c r="L1587" s="52" t="str">
        <f t="shared" si="171"/>
        <v>20211231VND</v>
      </c>
      <c r="M1587">
        <f>VLOOKUP(L1587,Mapping!$H$1:$K$25,4,0)</f>
        <v>1</v>
      </c>
      <c r="N1587">
        <f t="shared" si="172"/>
        <v>5.1962999999999997E-5</v>
      </c>
      <c r="O1587">
        <f t="shared" si="173"/>
        <v>3.8707200000000002E-4</v>
      </c>
      <c r="P1587">
        <f t="shared" si="174"/>
        <v>1.4128127999999998E-2</v>
      </c>
      <c r="Q1587" t="str">
        <f>VLOOKUP(VLOOKUP(C1587,Mapping!$A$1:$C$17,3,0),Mapping!$E$1:$F$6,2,0)</f>
        <v>Vùng 05</v>
      </c>
    </row>
    <row r="1588" spans="1:17" x14ac:dyDescent="0.3">
      <c r="A1588" s="33">
        <v>44561</v>
      </c>
      <c r="B1588">
        <v>3655</v>
      </c>
      <c r="C1588">
        <v>45</v>
      </c>
      <c r="D1588" s="38" t="s">
        <v>77</v>
      </c>
      <c r="E1588" s="2" t="s">
        <v>43</v>
      </c>
      <c r="F1588">
        <v>6752171</v>
      </c>
      <c r="G1588" s="44">
        <f t="shared" si="168"/>
        <v>44197</v>
      </c>
      <c r="H1588" s="50">
        <f t="shared" si="169"/>
        <v>365</v>
      </c>
      <c r="I1588" s="50">
        <f t="shared" si="170"/>
        <v>271952594</v>
      </c>
      <c r="J1588" s="46">
        <v>7450756</v>
      </c>
      <c r="K1588" s="2" t="s">
        <v>34</v>
      </c>
      <c r="L1588" s="52" t="str">
        <f t="shared" si="171"/>
        <v>20211231VND</v>
      </c>
      <c r="M1588">
        <f>VLOOKUP(L1588,Mapping!$H$1:$K$25,4,0)</f>
        <v>1</v>
      </c>
      <c r="N1588">
        <f t="shared" si="172"/>
        <v>6.7521710000000004E-3</v>
      </c>
      <c r="O1588">
        <f t="shared" si="173"/>
        <v>7.4507560000000002E-3</v>
      </c>
      <c r="P1588">
        <f t="shared" si="174"/>
        <v>0.27195259399999999</v>
      </c>
      <c r="Q1588" t="str">
        <f>VLOOKUP(VLOOKUP(C1588,Mapping!$A$1:$C$17,3,0),Mapping!$E$1:$F$6,2,0)</f>
        <v>Vùng 02</v>
      </c>
    </row>
    <row r="1589" spans="1:17" x14ac:dyDescent="0.3">
      <c r="A1589" s="33">
        <v>44561</v>
      </c>
      <c r="B1589">
        <v>3655</v>
      </c>
      <c r="C1589">
        <v>45</v>
      </c>
      <c r="D1589" s="38" t="s">
        <v>77</v>
      </c>
      <c r="E1589" s="2" t="s">
        <v>43</v>
      </c>
      <c r="F1589">
        <v>7087750</v>
      </c>
      <c r="G1589" s="44">
        <f t="shared" si="168"/>
        <v>44197</v>
      </c>
      <c r="H1589" s="50">
        <f t="shared" si="169"/>
        <v>365</v>
      </c>
      <c r="I1589" s="50">
        <f t="shared" si="170"/>
        <v>308256151</v>
      </c>
      <c r="J1589" s="46">
        <v>8445374</v>
      </c>
      <c r="K1589" s="2" t="s">
        <v>34</v>
      </c>
      <c r="L1589" s="52" t="str">
        <f t="shared" si="171"/>
        <v>20211231VND</v>
      </c>
      <c r="M1589">
        <f>VLOOKUP(L1589,Mapping!$H$1:$K$25,4,0)</f>
        <v>1</v>
      </c>
      <c r="N1589">
        <f t="shared" si="172"/>
        <v>7.0877500000000003E-3</v>
      </c>
      <c r="O1589">
        <f t="shared" si="173"/>
        <v>8.4453740000000003E-3</v>
      </c>
      <c r="P1589">
        <f t="shared" si="174"/>
        <v>0.30825615099999998</v>
      </c>
      <c r="Q1589" t="str">
        <f>VLOOKUP(VLOOKUP(C1589,Mapping!$A$1:$C$17,3,0),Mapping!$E$1:$F$6,2,0)</f>
        <v>Vùng 02</v>
      </c>
    </row>
    <row r="1590" spans="1:17" x14ac:dyDescent="0.3">
      <c r="A1590" s="33">
        <v>44561</v>
      </c>
      <c r="B1590">
        <v>3655</v>
      </c>
      <c r="C1590">
        <v>45</v>
      </c>
      <c r="D1590" s="38" t="s">
        <v>77</v>
      </c>
      <c r="E1590" s="2" t="s">
        <v>43</v>
      </c>
      <c r="F1590">
        <v>6055149</v>
      </c>
      <c r="G1590" s="44">
        <f t="shared" si="168"/>
        <v>44197</v>
      </c>
      <c r="H1590" s="50">
        <f t="shared" si="169"/>
        <v>365</v>
      </c>
      <c r="I1590" s="50">
        <f t="shared" si="170"/>
        <v>279496961.5</v>
      </c>
      <c r="J1590" s="46">
        <v>7657451</v>
      </c>
      <c r="K1590" s="2" t="s">
        <v>34</v>
      </c>
      <c r="L1590" s="52" t="str">
        <f t="shared" si="171"/>
        <v>20211231VND</v>
      </c>
      <c r="M1590">
        <f>VLOOKUP(L1590,Mapping!$H$1:$K$25,4,0)</f>
        <v>1</v>
      </c>
      <c r="N1590">
        <f t="shared" si="172"/>
        <v>6.0551490000000001E-3</v>
      </c>
      <c r="O1590">
        <f t="shared" si="173"/>
        <v>7.657451E-3</v>
      </c>
      <c r="P1590">
        <f t="shared" si="174"/>
        <v>0.27949696149999997</v>
      </c>
      <c r="Q1590" t="str">
        <f>VLOOKUP(VLOOKUP(C1590,Mapping!$A$1:$C$17,3,0),Mapping!$E$1:$F$6,2,0)</f>
        <v>Vùng 02</v>
      </c>
    </row>
    <row r="1591" spans="1:17" x14ac:dyDescent="0.3">
      <c r="A1591" s="33">
        <v>44561</v>
      </c>
      <c r="B1591">
        <v>3655</v>
      </c>
      <c r="C1591">
        <v>45</v>
      </c>
      <c r="D1591" s="38" t="s">
        <v>77</v>
      </c>
      <c r="E1591" s="2" t="s">
        <v>43</v>
      </c>
      <c r="F1591">
        <v>7496129</v>
      </c>
      <c r="G1591" s="44">
        <f t="shared" si="168"/>
        <v>44197</v>
      </c>
      <c r="H1591" s="50">
        <f t="shared" si="169"/>
        <v>365</v>
      </c>
      <c r="I1591" s="50">
        <f t="shared" si="170"/>
        <v>248073600.49999997</v>
      </c>
      <c r="J1591" s="46">
        <v>6796537</v>
      </c>
      <c r="K1591" s="2" t="s">
        <v>34</v>
      </c>
      <c r="L1591" s="52" t="str">
        <f t="shared" si="171"/>
        <v>20211231VND</v>
      </c>
      <c r="M1591">
        <f>VLOOKUP(L1591,Mapping!$H$1:$K$25,4,0)</f>
        <v>1</v>
      </c>
      <c r="N1591">
        <f t="shared" si="172"/>
        <v>7.4961289999999998E-3</v>
      </c>
      <c r="O1591">
        <f t="shared" si="173"/>
        <v>6.7965370000000001E-3</v>
      </c>
      <c r="P1591">
        <f t="shared" si="174"/>
        <v>0.24807360049999996</v>
      </c>
      <c r="Q1591" t="str">
        <f>VLOOKUP(VLOOKUP(C1591,Mapping!$A$1:$C$17,3,0),Mapping!$E$1:$F$6,2,0)</f>
        <v>Vùng 02</v>
      </c>
    </row>
    <row r="1592" spans="1:17" x14ac:dyDescent="0.3">
      <c r="A1592" s="33">
        <v>44561</v>
      </c>
      <c r="B1592">
        <v>3655</v>
      </c>
      <c r="C1592">
        <v>45</v>
      </c>
      <c r="D1592" s="38" t="s">
        <v>77</v>
      </c>
      <c r="E1592" s="2" t="s">
        <v>41</v>
      </c>
      <c r="F1592">
        <v>8176637</v>
      </c>
      <c r="G1592" s="44">
        <f t="shared" si="168"/>
        <v>44197</v>
      </c>
      <c r="H1592" s="50">
        <f t="shared" si="169"/>
        <v>365</v>
      </c>
      <c r="I1592" s="50">
        <f t="shared" si="170"/>
        <v>284606633</v>
      </c>
      <c r="J1592" s="46">
        <v>7797442</v>
      </c>
      <c r="K1592" s="2" t="s">
        <v>34</v>
      </c>
      <c r="L1592" s="52" t="str">
        <f t="shared" si="171"/>
        <v>20211231VND</v>
      </c>
      <c r="M1592">
        <f>VLOOKUP(L1592,Mapping!$H$1:$K$25,4,0)</f>
        <v>1</v>
      </c>
      <c r="N1592">
        <f t="shared" si="172"/>
        <v>8.1766370000000005E-3</v>
      </c>
      <c r="O1592">
        <f t="shared" si="173"/>
        <v>7.7974419999999999E-3</v>
      </c>
      <c r="P1592">
        <f t="shared" si="174"/>
        <v>0.284606633</v>
      </c>
      <c r="Q1592" t="str">
        <f>VLOOKUP(VLOOKUP(C1592,Mapping!$A$1:$C$17,3,0),Mapping!$E$1:$F$6,2,0)</f>
        <v>Vùng 02</v>
      </c>
    </row>
    <row r="1593" spans="1:17" x14ac:dyDescent="0.3">
      <c r="A1593" s="33">
        <v>44561</v>
      </c>
      <c r="B1593">
        <v>3655</v>
      </c>
      <c r="C1593">
        <v>45</v>
      </c>
      <c r="D1593" s="38" t="s">
        <v>77</v>
      </c>
      <c r="E1593" s="2" t="s">
        <v>41</v>
      </c>
      <c r="F1593">
        <v>990338</v>
      </c>
      <c r="G1593" s="44">
        <f t="shared" si="168"/>
        <v>44197</v>
      </c>
      <c r="H1593" s="50">
        <f t="shared" si="169"/>
        <v>365</v>
      </c>
      <c r="I1593" s="50">
        <f t="shared" si="170"/>
        <v>1022369630652.2159</v>
      </c>
      <c r="J1593" s="46">
        <v>1271004</v>
      </c>
      <c r="K1593" s="2" t="s">
        <v>35</v>
      </c>
      <c r="L1593" s="52" t="str">
        <f t="shared" si="171"/>
        <v>20211231USD</v>
      </c>
      <c r="M1593">
        <f>VLOOKUP(L1593,Mapping!$H$1:$K$25,4,0)</f>
        <v>22037.795999999998</v>
      </c>
      <c r="N1593">
        <f t="shared" si="172"/>
        <v>21.824866815048001</v>
      </c>
      <c r="O1593">
        <f t="shared" si="173"/>
        <v>28.010126867183999</v>
      </c>
      <c r="P1593">
        <f t="shared" si="174"/>
        <v>1022.369630652216</v>
      </c>
      <c r="Q1593" t="str">
        <f>VLOOKUP(VLOOKUP(C1593,Mapping!$A$1:$C$17,3,0),Mapping!$E$1:$F$6,2,0)</f>
        <v>Vùng 02</v>
      </c>
    </row>
    <row r="1594" spans="1:17" x14ac:dyDescent="0.3">
      <c r="A1594" s="33">
        <v>44561</v>
      </c>
      <c r="B1594">
        <v>3655</v>
      </c>
      <c r="C1594">
        <v>45</v>
      </c>
      <c r="D1594" s="38" t="s">
        <v>77</v>
      </c>
      <c r="E1594" s="2" t="s">
        <v>41</v>
      </c>
      <c r="F1594">
        <v>1966796</v>
      </c>
      <c r="G1594" s="44">
        <f t="shared" si="168"/>
        <v>44197</v>
      </c>
      <c r="H1594" s="50">
        <f t="shared" si="169"/>
        <v>365</v>
      </c>
      <c r="I1594" s="50">
        <f t="shared" si="170"/>
        <v>419211251849.65948</v>
      </c>
      <c r="J1594" s="46">
        <v>535302</v>
      </c>
      <c r="K1594" s="2" t="s">
        <v>36</v>
      </c>
      <c r="L1594" s="52" t="str">
        <f t="shared" si="171"/>
        <v>20211231EUR</v>
      </c>
      <c r="M1594">
        <f>VLOOKUP(L1594,Mapping!$H$1:$K$25,4,0)</f>
        <v>21455.626499999998</v>
      </c>
      <c r="N1594">
        <f t="shared" si="172"/>
        <v>42.198840377693998</v>
      </c>
      <c r="O1594">
        <f t="shared" si="173"/>
        <v>11.485239776702999</v>
      </c>
      <c r="P1594">
        <f t="shared" si="174"/>
        <v>419.2112518496595</v>
      </c>
      <c r="Q1594" t="str">
        <f>VLOOKUP(VLOOKUP(C1594,Mapping!$A$1:$C$17,3,0),Mapping!$E$1:$F$6,2,0)</f>
        <v>Vùng 02</v>
      </c>
    </row>
    <row r="1595" spans="1:17" x14ac:dyDescent="0.3">
      <c r="A1595" s="33">
        <v>44561</v>
      </c>
      <c r="B1595">
        <v>3655</v>
      </c>
      <c r="C1595">
        <v>45</v>
      </c>
      <c r="D1595" s="38" t="s">
        <v>77</v>
      </c>
      <c r="E1595" s="2" t="s">
        <v>41</v>
      </c>
      <c r="F1595">
        <v>9360853</v>
      </c>
      <c r="G1595" s="44">
        <f t="shared" si="168"/>
        <v>44197</v>
      </c>
      <c r="H1595" s="50">
        <f t="shared" si="169"/>
        <v>365</v>
      </c>
      <c r="I1595" s="50">
        <f t="shared" si="170"/>
        <v>296227357</v>
      </c>
      <c r="J1595" s="46">
        <v>8115818</v>
      </c>
      <c r="K1595" s="2" t="s">
        <v>34</v>
      </c>
      <c r="L1595" s="52" t="str">
        <f t="shared" si="171"/>
        <v>20211231VND</v>
      </c>
      <c r="M1595">
        <f>VLOOKUP(L1595,Mapping!$H$1:$K$25,4,0)</f>
        <v>1</v>
      </c>
      <c r="N1595">
        <f t="shared" si="172"/>
        <v>9.3608530000000006E-3</v>
      </c>
      <c r="O1595">
        <f t="shared" si="173"/>
        <v>8.1158180000000003E-3</v>
      </c>
      <c r="P1595">
        <f t="shared" si="174"/>
        <v>0.29622735700000002</v>
      </c>
      <c r="Q1595" t="str">
        <f>VLOOKUP(VLOOKUP(C1595,Mapping!$A$1:$C$17,3,0),Mapping!$E$1:$F$6,2,0)</f>
        <v>Vùng 02</v>
      </c>
    </row>
    <row r="1596" spans="1:17" x14ac:dyDescent="0.3">
      <c r="A1596" s="33">
        <v>44561</v>
      </c>
      <c r="B1596">
        <v>3655</v>
      </c>
      <c r="C1596">
        <v>45</v>
      </c>
      <c r="D1596" s="38" t="s">
        <v>77</v>
      </c>
      <c r="E1596" s="2" t="s">
        <v>41</v>
      </c>
      <c r="F1596">
        <v>1584987</v>
      </c>
      <c r="G1596" s="44">
        <f t="shared" si="168"/>
        <v>44197</v>
      </c>
      <c r="H1596" s="50">
        <f t="shared" si="169"/>
        <v>365</v>
      </c>
      <c r="I1596" s="50">
        <f t="shared" si="170"/>
        <v>107995998920.03999</v>
      </c>
      <c r="J1596" s="46">
        <v>134260</v>
      </c>
      <c r="K1596" s="2" t="s">
        <v>35</v>
      </c>
      <c r="L1596" s="52" t="str">
        <f t="shared" si="171"/>
        <v>20211231USD</v>
      </c>
      <c r="M1596">
        <f>VLOOKUP(L1596,Mapping!$H$1:$K$25,4,0)</f>
        <v>22037.795999999998</v>
      </c>
      <c r="N1596">
        <f t="shared" si="172"/>
        <v>34.929620168652001</v>
      </c>
      <c r="O1596">
        <f t="shared" si="173"/>
        <v>2.9587944909599995</v>
      </c>
      <c r="P1596">
        <f t="shared" si="174"/>
        <v>107.99599892003999</v>
      </c>
      <c r="Q1596" t="str">
        <f>VLOOKUP(VLOOKUP(C1596,Mapping!$A$1:$C$17,3,0),Mapping!$E$1:$F$6,2,0)</f>
        <v>Vùng 02</v>
      </c>
    </row>
    <row r="1597" spans="1:17" x14ac:dyDescent="0.3">
      <c r="A1597" s="33">
        <v>44561</v>
      </c>
      <c r="B1597">
        <v>3655</v>
      </c>
      <c r="C1597">
        <v>45</v>
      </c>
      <c r="D1597" s="38" t="s">
        <v>77</v>
      </c>
      <c r="E1597" s="2" t="s">
        <v>41</v>
      </c>
      <c r="F1597">
        <v>581298</v>
      </c>
      <c r="G1597" s="44">
        <f t="shared" si="168"/>
        <v>44197</v>
      </c>
      <c r="H1597" s="50">
        <f t="shared" si="169"/>
        <v>365</v>
      </c>
      <c r="I1597" s="50">
        <f t="shared" si="170"/>
        <v>958814701317.39587</v>
      </c>
      <c r="J1597" s="46">
        <v>1224336</v>
      </c>
      <c r="K1597" s="2" t="s">
        <v>36</v>
      </c>
      <c r="L1597" s="52" t="str">
        <f t="shared" si="171"/>
        <v>20211231EUR</v>
      </c>
      <c r="M1597">
        <f>VLOOKUP(L1597,Mapping!$H$1:$K$25,4,0)</f>
        <v>21455.626499999998</v>
      </c>
      <c r="N1597">
        <f t="shared" si="172"/>
        <v>12.472112773196999</v>
      </c>
      <c r="O1597">
        <f t="shared" si="173"/>
        <v>26.268895926503998</v>
      </c>
      <c r="P1597">
        <f t="shared" si="174"/>
        <v>958.81470131739593</v>
      </c>
      <c r="Q1597" t="str">
        <f>VLOOKUP(VLOOKUP(C1597,Mapping!$A$1:$C$17,3,0),Mapping!$E$1:$F$6,2,0)</f>
        <v>Vùng 02</v>
      </c>
    </row>
    <row r="1598" spans="1:17" x14ac:dyDescent="0.3">
      <c r="A1598" s="33">
        <v>44561</v>
      </c>
      <c r="B1598">
        <v>3657</v>
      </c>
      <c r="C1598">
        <v>11</v>
      </c>
      <c r="D1598" s="38" t="s">
        <v>77</v>
      </c>
      <c r="E1598" s="2" t="s">
        <v>41</v>
      </c>
      <c r="F1598">
        <v>418602</v>
      </c>
      <c r="G1598" s="44">
        <f t="shared" si="168"/>
        <v>44197</v>
      </c>
      <c r="H1598" s="50">
        <f t="shared" si="169"/>
        <v>365</v>
      </c>
      <c r="I1598" s="50">
        <f t="shared" si="170"/>
        <v>54333498.5</v>
      </c>
      <c r="J1598" s="46">
        <v>1488589</v>
      </c>
      <c r="K1598" s="2" t="s">
        <v>34</v>
      </c>
      <c r="L1598" s="52" t="str">
        <f t="shared" si="171"/>
        <v>20211231VND</v>
      </c>
      <c r="M1598">
        <f>VLOOKUP(L1598,Mapping!$H$1:$K$25,4,0)</f>
        <v>1</v>
      </c>
      <c r="N1598">
        <f t="shared" si="172"/>
        <v>4.1860200000000001E-4</v>
      </c>
      <c r="O1598">
        <f t="shared" si="173"/>
        <v>1.488589E-3</v>
      </c>
      <c r="P1598">
        <f t="shared" si="174"/>
        <v>5.4333498500000001E-2</v>
      </c>
      <c r="Q1598" t="str">
        <f>VLOOKUP(VLOOKUP(C1598,Mapping!$A$1:$C$17,3,0),Mapping!$E$1:$F$6,2,0)</f>
        <v>Vùng 01</v>
      </c>
    </row>
    <row r="1599" spans="1:17" x14ac:dyDescent="0.3">
      <c r="A1599" s="33">
        <v>44561</v>
      </c>
      <c r="B1599">
        <v>3660</v>
      </c>
      <c r="C1599">
        <v>25</v>
      </c>
      <c r="D1599" s="38" t="s">
        <v>77</v>
      </c>
      <c r="E1599" s="2" t="s">
        <v>41</v>
      </c>
      <c r="F1599">
        <v>120542</v>
      </c>
      <c r="G1599" s="44">
        <f t="shared" si="168"/>
        <v>44197</v>
      </c>
      <c r="H1599" s="50">
        <f t="shared" si="169"/>
        <v>365</v>
      </c>
      <c r="I1599" s="50">
        <f t="shared" si="170"/>
        <v>20880628</v>
      </c>
      <c r="J1599" s="46">
        <v>572072</v>
      </c>
      <c r="K1599" s="2" t="s">
        <v>34</v>
      </c>
      <c r="L1599" s="52" t="str">
        <f t="shared" si="171"/>
        <v>20211231VND</v>
      </c>
      <c r="M1599">
        <f>VLOOKUP(L1599,Mapping!$H$1:$K$25,4,0)</f>
        <v>1</v>
      </c>
      <c r="N1599">
        <f t="shared" si="172"/>
        <v>1.20542E-4</v>
      </c>
      <c r="O1599">
        <f t="shared" si="173"/>
        <v>5.7207199999999997E-4</v>
      </c>
      <c r="P1599">
        <f t="shared" si="174"/>
        <v>2.0880627999999998E-2</v>
      </c>
      <c r="Q1599" t="str">
        <f>VLOOKUP(VLOOKUP(C1599,Mapping!$A$1:$C$17,3,0),Mapping!$E$1:$F$6,2,0)</f>
        <v>Vùng 01</v>
      </c>
    </row>
    <row r="1600" spans="1:17" x14ac:dyDescent="0.3">
      <c r="A1600" s="33">
        <v>44561</v>
      </c>
      <c r="B1600">
        <v>3661</v>
      </c>
      <c r="C1600">
        <v>41</v>
      </c>
      <c r="D1600" s="38" t="s">
        <v>77</v>
      </c>
      <c r="E1600" s="2" t="s">
        <v>41</v>
      </c>
      <c r="F1600">
        <v>1663951</v>
      </c>
      <c r="G1600" s="44">
        <f t="shared" si="168"/>
        <v>44197</v>
      </c>
      <c r="H1600" s="50">
        <f t="shared" si="169"/>
        <v>365</v>
      </c>
      <c r="I1600" s="50">
        <f t="shared" si="170"/>
        <v>64553717.5</v>
      </c>
      <c r="J1600" s="46">
        <v>1768595</v>
      </c>
      <c r="K1600" s="2" t="s">
        <v>34</v>
      </c>
      <c r="L1600" s="52" t="str">
        <f t="shared" si="171"/>
        <v>20211231VND</v>
      </c>
      <c r="M1600">
        <f>VLOOKUP(L1600,Mapping!$H$1:$K$25,4,0)</f>
        <v>1</v>
      </c>
      <c r="N1600">
        <f t="shared" si="172"/>
        <v>1.6639510000000001E-3</v>
      </c>
      <c r="O1600">
        <f t="shared" si="173"/>
        <v>1.768595E-3</v>
      </c>
      <c r="P1600">
        <f t="shared" si="174"/>
        <v>6.4553717499999996E-2</v>
      </c>
      <c r="Q1600" t="str">
        <f>VLOOKUP(VLOOKUP(C1600,Mapping!$A$1:$C$17,3,0),Mapping!$E$1:$F$6,2,0)</f>
        <v>Vùng 05</v>
      </c>
    </row>
    <row r="1601" spans="1:17" x14ac:dyDescent="0.3">
      <c r="A1601" s="33">
        <v>44561</v>
      </c>
      <c r="B1601">
        <v>3661</v>
      </c>
      <c r="C1601">
        <v>20</v>
      </c>
      <c r="D1601" s="38" t="s">
        <v>77</v>
      </c>
      <c r="E1601" s="2" t="s">
        <v>41</v>
      </c>
      <c r="F1601">
        <v>334701</v>
      </c>
      <c r="G1601" s="44">
        <f t="shared" si="168"/>
        <v>44197</v>
      </c>
      <c r="H1601" s="50">
        <f t="shared" si="169"/>
        <v>365</v>
      </c>
      <c r="I1601" s="50">
        <f t="shared" si="170"/>
        <v>510279888327.85797</v>
      </c>
      <c r="J1601" s="46">
        <v>634377</v>
      </c>
      <c r="K1601" s="2" t="s">
        <v>35</v>
      </c>
      <c r="L1601" s="52" t="str">
        <f t="shared" si="171"/>
        <v>20211231USD</v>
      </c>
      <c r="M1601">
        <f>VLOOKUP(L1601,Mapping!$H$1:$K$25,4,0)</f>
        <v>22037.795999999998</v>
      </c>
      <c r="N1601">
        <f t="shared" si="172"/>
        <v>7.3760723589959998</v>
      </c>
      <c r="O1601">
        <f t="shared" si="173"/>
        <v>13.980270913091999</v>
      </c>
      <c r="P1601">
        <f t="shared" si="174"/>
        <v>510.27988832785798</v>
      </c>
      <c r="Q1601" t="str">
        <f>VLOOKUP(VLOOKUP(C1601,Mapping!$A$1:$C$17,3,0),Mapping!$E$1:$F$6,2,0)</f>
        <v>Vùng 02</v>
      </c>
    </row>
    <row r="1602" spans="1:17" x14ac:dyDescent="0.3">
      <c r="A1602" s="33">
        <v>44561</v>
      </c>
      <c r="B1602">
        <v>3661</v>
      </c>
      <c r="C1602">
        <v>20</v>
      </c>
      <c r="D1602" s="38" t="s">
        <v>77</v>
      </c>
      <c r="E1602" s="2" t="s">
        <v>41</v>
      </c>
      <c r="F1602">
        <v>1161488</v>
      </c>
      <c r="G1602" s="44">
        <f t="shared" ref="G1602:G1665" si="175">DATE(YEAR(A1602),1,1)</f>
        <v>44197</v>
      </c>
      <c r="H1602" s="50">
        <f t="shared" ref="H1602:H1665" si="176">DATEDIF(G1602,A1602,"D")+1</f>
        <v>365</v>
      </c>
      <c r="I1602" s="50">
        <f t="shared" si="170"/>
        <v>23207174.5</v>
      </c>
      <c r="J1602" s="46">
        <v>635813</v>
      </c>
      <c r="K1602" s="2" t="s">
        <v>34</v>
      </c>
      <c r="L1602" s="52" t="str">
        <f t="shared" si="171"/>
        <v>20211231VND</v>
      </c>
      <c r="M1602">
        <f>VLOOKUP(L1602,Mapping!$H$1:$K$25,4,0)</f>
        <v>1</v>
      </c>
      <c r="N1602">
        <f t="shared" si="172"/>
        <v>1.161488E-3</v>
      </c>
      <c r="O1602">
        <f t="shared" si="173"/>
        <v>6.3581300000000005E-4</v>
      </c>
      <c r="P1602">
        <f t="shared" si="174"/>
        <v>2.32071745E-2</v>
      </c>
      <c r="Q1602" t="str">
        <f>VLOOKUP(VLOOKUP(C1602,Mapping!$A$1:$C$17,3,0),Mapping!$E$1:$F$6,2,0)</f>
        <v>Vùng 02</v>
      </c>
    </row>
    <row r="1603" spans="1:17" x14ac:dyDescent="0.3">
      <c r="A1603" s="33">
        <v>44561</v>
      </c>
      <c r="B1603">
        <v>3661</v>
      </c>
      <c r="C1603">
        <v>25</v>
      </c>
      <c r="D1603" s="38" t="s">
        <v>77</v>
      </c>
      <c r="E1603" s="2" t="s">
        <v>41</v>
      </c>
      <c r="F1603">
        <v>817593</v>
      </c>
      <c r="G1603" s="44">
        <f t="shared" si="175"/>
        <v>44197</v>
      </c>
      <c r="H1603" s="50">
        <f t="shared" si="176"/>
        <v>365</v>
      </c>
      <c r="I1603" s="50">
        <f t="shared" ref="I1603:I1666" si="177">H1603*(J1603/10)*M1603</f>
        <v>38301603.5</v>
      </c>
      <c r="J1603" s="46">
        <v>1049359</v>
      </c>
      <c r="K1603" s="2" t="s">
        <v>34</v>
      </c>
      <c r="L1603" s="52" t="str">
        <f t="shared" ref="L1603:L1666" si="178">CONCATENATE(TEXT(A1603,"YYYYMMDD"),K1603)</f>
        <v>20211231VND</v>
      </c>
      <c r="M1603">
        <f>VLOOKUP(L1603,Mapping!$H$1:$K$25,4,0)</f>
        <v>1</v>
      </c>
      <c r="N1603">
        <f t="shared" ref="N1603:N1666" si="179">F1603*M1603/10^9</f>
        <v>8.1759300000000003E-4</v>
      </c>
      <c r="O1603">
        <f t="shared" ref="O1603:O1666" si="180">J1603*M1603/10^9</f>
        <v>1.0493589999999999E-3</v>
      </c>
      <c r="P1603">
        <f t="shared" ref="P1603:P1666" si="181">I1603/10^9</f>
        <v>3.8301603500000003E-2</v>
      </c>
      <c r="Q1603" t="str">
        <f>VLOOKUP(VLOOKUP(C1603,Mapping!$A$1:$C$17,3,0),Mapping!$E$1:$F$6,2,0)</f>
        <v>Vùng 01</v>
      </c>
    </row>
    <row r="1604" spans="1:17" x14ac:dyDescent="0.3">
      <c r="A1604" s="33">
        <v>44561</v>
      </c>
      <c r="B1604">
        <v>3661</v>
      </c>
      <c r="C1604">
        <v>34</v>
      </c>
      <c r="D1604" s="38" t="s">
        <v>77</v>
      </c>
      <c r="E1604" s="2" t="s">
        <v>41</v>
      </c>
      <c r="F1604">
        <v>732592</v>
      </c>
      <c r="G1604" s="44">
        <f t="shared" si="175"/>
        <v>44197</v>
      </c>
      <c r="H1604" s="50">
        <f t="shared" si="176"/>
        <v>365</v>
      </c>
      <c r="I1604" s="50">
        <f t="shared" si="177"/>
        <v>48762759</v>
      </c>
      <c r="J1604" s="46">
        <v>1335966</v>
      </c>
      <c r="K1604" s="2" t="s">
        <v>34</v>
      </c>
      <c r="L1604" s="52" t="str">
        <f t="shared" si="178"/>
        <v>20211231VND</v>
      </c>
      <c r="M1604">
        <f>VLOOKUP(L1604,Mapping!$H$1:$K$25,4,0)</f>
        <v>1</v>
      </c>
      <c r="N1604">
        <f t="shared" si="179"/>
        <v>7.3259200000000001E-4</v>
      </c>
      <c r="O1604">
        <f t="shared" si="180"/>
        <v>1.3359660000000001E-3</v>
      </c>
      <c r="P1604">
        <f t="shared" si="181"/>
        <v>4.8762759000000003E-2</v>
      </c>
      <c r="Q1604" t="str">
        <f>VLOOKUP(VLOOKUP(C1604,Mapping!$A$1:$C$17,3,0),Mapping!$E$1:$F$6,2,0)</f>
        <v>Vùng 02</v>
      </c>
    </row>
    <row r="1605" spans="1:17" x14ac:dyDescent="0.3">
      <c r="A1605" s="33">
        <v>44561</v>
      </c>
      <c r="B1605">
        <v>3661</v>
      </c>
      <c r="C1605">
        <v>20</v>
      </c>
      <c r="D1605" s="38" t="s">
        <v>77</v>
      </c>
      <c r="E1605" s="2" t="s">
        <v>41</v>
      </c>
      <c r="F1605">
        <v>888205</v>
      </c>
      <c r="G1605" s="44">
        <f t="shared" si="175"/>
        <v>44197</v>
      </c>
      <c r="H1605" s="50">
        <f t="shared" si="176"/>
        <v>365</v>
      </c>
      <c r="I1605" s="50">
        <f t="shared" si="177"/>
        <v>72464691</v>
      </c>
      <c r="J1605" s="46">
        <v>1985334</v>
      </c>
      <c r="K1605" s="2" t="s">
        <v>34</v>
      </c>
      <c r="L1605" s="52" t="str">
        <f t="shared" si="178"/>
        <v>20211231VND</v>
      </c>
      <c r="M1605">
        <f>VLOOKUP(L1605,Mapping!$H$1:$K$25,4,0)</f>
        <v>1</v>
      </c>
      <c r="N1605">
        <f t="shared" si="179"/>
        <v>8.8820499999999998E-4</v>
      </c>
      <c r="O1605">
        <f t="shared" si="180"/>
        <v>1.9853340000000001E-3</v>
      </c>
      <c r="P1605">
        <f t="shared" si="181"/>
        <v>7.2464690999999998E-2</v>
      </c>
      <c r="Q1605" t="str">
        <f>VLOOKUP(VLOOKUP(C1605,Mapping!$A$1:$C$17,3,0),Mapping!$E$1:$F$6,2,0)</f>
        <v>Vùng 02</v>
      </c>
    </row>
    <row r="1606" spans="1:17" x14ac:dyDescent="0.3">
      <c r="A1606" s="33">
        <v>44561</v>
      </c>
      <c r="B1606">
        <v>3661</v>
      </c>
      <c r="C1606">
        <v>20</v>
      </c>
      <c r="D1606" s="38" t="s">
        <v>77</v>
      </c>
      <c r="E1606" s="2" t="s">
        <v>41</v>
      </c>
      <c r="F1606">
        <v>693194</v>
      </c>
      <c r="G1606" s="44">
        <f t="shared" si="175"/>
        <v>44197</v>
      </c>
      <c r="H1606" s="50">
        <f t="shared" si="176"/>
        <v>365</v>
      </c>
      <c r="I1606" s="50">
        <f t="shared" si="177"/>
        <v>687353590206.75586</v>
      </c>
      <c r="J1606" s="46">
        <v>854514</v>
      </c>
      <c r="K1606" s="2" t="s">
        <v>35</v>
      </c>
      <c r="L1606" s="52" t="str">
        <f t="shared" si="178"/>
        <v>20211231USD</v>
      </c>
      <c r="M1606">
        <f>VLOOKUP(L1606,Mapping!$H$1:$K$25,4,0)</f>
        <v>22037.795999999998</v>
      </c>
      <c r="N1606">
        <f t="shared" si="179"/>
        <v>15.276467960424</v>
      </c>
      <c r="O1606">
        <f t="shared" si="180"/>
        <v>18.831605211143998</v>
      </c>
      <c r="P1606">
        <f t="shared" si="181"/>
        <v>687.35359020675583</v>
      </c>
      <c r="Q1606" t="str">
        <f>VLOOKUP(VLOOKUP(C1606,Mapping!$A$1:$C$17,3,0),Mapping!$E$1:$F$6,2,0)</f>
        <v>Vùng 02</v>
      </c>
    </row>
    <row r="1607" spans="1:17" x14ac:dyDescent="0.3">
      <c r="A1607" s="33">
        <v>44561</v>
      </c>
      <c r="B1607">
        <v>3662</v>
      </c>
      <c r="C1607">
        <v>48</v>
      </c>
      <c r="D1607" s="38" t="s">
        <v>77</v>
      </c>
      <c r="E1607" s="2" t="s">
        <v>41</v>
      </c>
      <c r="F1607">
        <v>6529991</v>
      </c>
      <c r="G1607" s="44">
        <f t="shared" si="175"/>
        <v>44197</v>
      </c>
      <c r="H1607" s="50">
        <f t="shared" si="176"/>
        <v>365</v>
      </c>
      <c r="I1607" s="50">
        <f t="shared" si="177"/>
        <v>313733012.5</v>
      </c>
      <c r="J1607" s="46">
        <v>8595425</v>
      </c>
      <c r="K1607" s="2" t="s">
        <v>34</v>
      </c>
      <c r="L1607" s="52" t="str">
        <f t="shared" si="178"/>
        <v>20211231VND</v>
      </c>
      <c r="M1607">
        <f>VLOOKUP(L1607,Mapping!$H$1:$K$25,4,0)</f>
        <v>1</v>
      </c>
      <c r="N1607">
        <f t="shared" si="179"/>
        <v>6.5299909999999997E-3</v>
      </c>
      <c r="O1607">
        <f t="shared" si="180"/>
        <v>8.5954250000000003E-3</v>
      </c>
      <c r="P1607">
        <f t="shared" si="181"/>
        <v>0.31373301250000002</v>
      </c>
      <c r="Q1607" t="str">
        <f>VLOOKUP(VLOOKUP(C1607,Mapping!$A$1:$C$17,3,0),Mapping!$E$1:$F$6,2,0)</f>
        <v>Vùng 01</v>
      </c>
    </row>
    <row r="1608" spans="1:17" x14ac:dyDescent="0.3">
      <c r="A1608" s="33">
        <v>44561</v>
      </c>
      <c r="B1608">
        <v>3662</v>
      </c>
      <c r="C1608">
        <v>34</v>
      </c>
      <c r="D1608" s="38" t="s">
        <v>77</v>
      </c>
      <c r="E1608" s="2" t="s">
        <v>41</v>
      </c>
      <c r="F1608">
        <v>6030666</v>
      </c>
      <c r="G1608" s="44">
        <f t="shared" si="175"/>
        <v>44197</v>
      </c>
      <c r="H1608" s="50">
        <f t="shared" si="176"/>
        <v>365</v>
      </c>
      <c r="I1608" s="50">
        <f t="shared" si="177"/>
        <v>330615540</v>
      </c>
      <c r="J1608" s="46">
        <v>9057960</v>
      </c>
      <c r="K1608" s="2" t="s">
        <v>34</v>
      </c>
      <c r="L1608" s="52" t="str">
        <f t="shared" si="178"/>
        <v>20211231VND</v>
      </c>
      <c r="M1608">
        <f>VLOOKUP(L1608,Mapping!$H$1:$K$25,4,0)</f>
        <v>1</v>
      </c>
      <c r="N1608">
        <f t="shared" si="179"/>
        <v>6.0306659999999996E-3</v>
      </c>
      <c r="O1608">
        <f t="shared" si="180"/>
        <v>9.0579600000000003E-3</v>
      </c>
      <c r="P1608">
        <f t="shared" si="181"/>
        <v>0.33061553999999999</v>
      </c>
      <c r="Q1608" t="str">
        <f>VLOOKUP(VLOOKUP(C1608,Mapping!$A$1:$C$17,3,0),Mapping!$E$1:$F$6,2,0)</f>
        <v>Vùng 02</v>
      </c>
    </row>
    <row r="1609" spans="1:17" x14ac:dyDescent="0.3">
      <c r="A1609" s="33">
        <v>44561</v>
      </c>
      <c r="B1609">
        <v>3665</v>
      </c>
      <c r="C1609">
        <v>26</v>
      </c>
      <c r="D1609" s="38" t="s">
        <v>77</v>
      </c>
      <c r="E1609" s="2" t="s">
        <v>41</v>
      </c>
      <c r="F1609">
        <v>92539</v>
      </c>
      <c r="G1609" s="44">
        <f t="shared" si="175"/>
        <v>44197</v>
      </c>
      <c r="H1609" s="50">
        <f t="shared" si="176"/>
        <v>365</v>
      </c>
      <c r="I1609" s="50">
        <f t="shared" si="177"/>
        <v>5288156.5</v>
      </c>
      <c r="J1609" s="46">
        <v>144881</v>
      </c>
      <c r="K1609" s="2" t="s">
        <v>34</v>
      </c>
      <c r="L1609" s="52" t="str">
        <f t="shared" si="178"/>
        <v>20211231VND</v>
      </c>
      <c r="M1609">
        <f>VLOOKUP(L1609,Mapping!$H$1:$K$25,4,0)</f>
        <v>1</v>
      </c>
      <c r="N1609">
        <f t="shared" si="179"/>
        <v>9.2539000000000003E-5</v>
      </c>
      <c r="O1609">
        <f t="shared" si="180"/>
        <v>1.44881E-4</v>
      </c>
      <c r="P1609">
        <f t="shared" si="181"/>
        <v>5.2881565000000002E-3</v>
      </c>
      <c r="Q1609" t="str">
        <f>VLOOKUP(VLOOKUP(C1609,Mapping!$A$1:$C$17,3,0),Mapping!$E$1:$F$6,2,0)</f>
        <v>Vùng 04</v>
      </c>
    </row>
    <row r="1610" spans="1:17" x14ac:dyDescent="0.3">
      <c r="A1610" s="33">
        <v>44561</v>
      </c>
      <c r="B1610">
        <v>3665</v>
      </c>
      <c r="C1610">
        <v>34</v>
      </c>
      <c r="D1610" s="38" t="s">
        <v>77</v>
      </c>
      <c r="E1610" s="2" t="s">
        <v>41</v>
      </c>
      <c r="F1610">
        <v>306174</v>
      </c>
      <c r="G1610" s="44">
        <f t="shared" si="175"/>
        <v>44197</v>
      </c>
      <c r="H1610" s="50">
        <f t="shared" si="176"/>
        <v>365</v>
      </c>
      <c r="I1610" s="50">
        <f t="shared" si="177"/>
        <v>7825600</v>
      </c>
      <c r="J1610" s="46">
        <v>214400</v>
      </c>
      <c r="K1610" s="2" t="s">
        <v>34</v>
      </c>
      <c r="L1610" s="52" t="str">
        <f t="shared" si="178"/>
        <v>20211231VND</v>
      </c>
      <c r="M1610">
        <f>VLOOKUP(L1610,Mapping!$H$1:$K$25,4,0)</f>
        <v>1</v>
      </c>
      <c r="N1610">
        <f t="shared" si="179"/>
        <v>3.0617399999999999E-4</v>
      </c>
      <c r="O1610">
        <f t="shared" si="180"/>
        <v>2.1440000000000001E-4</v>
      </c>
      <c r="P1610">
        <f t="shared" si="181"/>
        <v>7.8256000000000003E-3</v>
      </c>
      <c r="Q1610" t="str">
        <f>VLOOKUP(VLOOKUP(C1610,Mapping!$A$1:$C$17,3,0),Mapping!$E$1:$F$6,2,0)</f>
        <v>Vùng 02</v>
      </c>
    </row>
    <row r="1611" spans="1:17" x14ac:dyDescent="0.3">
      <c r="A1611" s="33">
        <v>44561</v>
      </c>
      <c r="B1611">
        <v>3666</v>
      </c>
      <c r="C1611">
        <v>24</v>
      </c>
      <c r="D1611" s="38" t="s">
        <v>77</v>
      </c>
      <c r="E1611" s="2" t="s">
        <v>41</v>
      </c>
      <c r="F1611">
        <v>396605</v>
      </c>
      <c r="G1611" s="44">
        <f t="shared" si="175"/>
        <v>44197</v>
      </c>
      <c r="H1611" s="50">
        <f t="shared" si="176"/>
        <v>365</v>
      </c>
      <c r="I1611" s="50">
        <f t="shared" si="177"/>
        <v>3793736.9999999995</v>
      </c>
      <c r="J1611" s="46">
        <v>103938</v>
      </c>
      <c r="K1611" s="2" t="s">
        <v>34</v>
      </c>
      <c r="L1611" s="52" t="str">
        <f t="shared" si="178"/>
        <v>20211231VND</v>
      </c>
      <c r="M1611">
        <f>VLOOKUP(L1611,Mapping!$H$1:$K$25,4,0)</f>
        <v>1</v>
      </c>
      <c r="N1611">
        <f t="shared" si="179"/>
        <v>3.9660500000000002E-4</v>
      </c>
      <c r="O1611">
        <f t="shared" si="180"/>
        <v>1.0393800000000001E-4</v>
      </c>
      <c r="P1611">
        <f t="shared" si="181"/>
        <v>3.7937369999999997E-3</v>
      </c>
      <c r="Q1611" t="str">
        <f>VLOOKUP(VLOOKUP(C1611,Mapping!$A$1:$C$17,3,0),Mapping!$E$1:$F$6,2,0)</f>
        <v>Vùng 04</v>
      </c>
    </row>
    <row r="1612" spans="1:17" x14ac:dyDescent="0.3">
      <c r="A1612" s="33">
        <v>44561</v>
      </c>
      <c r="B1612">
        <v>3667</v>
      </c>
      <c r="C1612">
        <v>40</v>
      </c>
      <c r="D1612" s="38" t="s">
        <v>77</v>
      </c>
      <c r="E1612" s="2" t="s">
        <v>41</v>
      </c>
      <c r="F1612">
        <v>1320384</v>
      </c>
      <c r="G1612" s="44">
        <f t="shared" si="175"/>
        <v>44197</v>
      </c>
      <c r="H1612" s="50">
        <f t="shared" si="176"/>
        <v>365</v>
      </c>
      <c r="I1612" s="50">
        <f t="shared" si="177"/>
        <v>14810386</v>
      </c>
      <c r="J1612" s="46">
        <v>405764</v>
      </c>
      <c r="K1612" s="2" t="s">
        <v>34</v>
      </c>
      <c r="L1612" s="52" t="str">
        <f t="shared" si="178"/>
        <v>20211231VND</v>
      </c>
      <c r="M1612">
        <f>VLOOKUP(L1612,Mapping!$H$1:$K$25,4,0)</f>
        <v>1</v>
      </c>
      <c r="N1612">
        <f t="shared" si="179"/>
        <v>1.320384E-3</v>
      </c>
      <c r="O1612">
        <f t="shared" si="180"/>
        <v>4.0576400000000003E-4</v>
      </c>
      <c r="P1612">
        <f t="shared" si="181"/>
        <v>1.4810386E-2</v>
      </c>
      <c r="Q1612" t="str">
        <f>VLOOKUP(VLOOKUP(C1612,Mapping!$A$1:$C$17,3,0),Mapping!$E$1:$F$6,2,0)</f>
        <v>Vùng 01</v>
      </c>
    </row>
    <row r="1613" spans="1:17" x14ac:dyDescent="0.3">
      <c r="A1613" s="33">
        <v>44561</v>
      </c>
      <c r="B1613">
        <v>3668</v>
      </c>
      <c r="C1613">
        <v>26</v>
      </c>
      <c r="D1613" s="38" t="s">
        <v>77</v>
      </c>
      <c r="E1613" s="2" t="s">
        <v>41</v>
      </c>
      <c r="F1613">
        <v>709152</v>
      </c>
      <c r="G1613" s="44">
        <f t="shared" si="175"/>
        <v>44197</v>
      </c>
      <c r="H1613" s="50">
        <f t="shared" si="176"/>
        <v>365</v>
      </c>
      <c r="I1613" s="50">
        <f t="shared" si="177"/>
        <v>12793177.000000002</v>
      </c>
      <c r="J1613" s="46">
        <v>350498</v>
      </c>
      <c r="K1613" s="2" t="s">
        <v>34</v>
      </c>
      <c r="L1613" s="52" t="str">
        <f t="shared" si="178"/>
        <v>20211231VND</v>
      </c>
      <c r="M1613">
        <f>VLOOKUP(L1613,Mapping!$H$1:$K$25,4,0)</f>
        <v>1</v>
      </c>
      <c r="N1613">
        <f t="shared" si="179"/>
        <v>7.09152E-4</v>
      </c>
      <c r="O1613">
        <f t="shared" si="180"/>
        <v>3.5049799999999998E-4</v>
      </c>
      <c r="P1613">
        <f t="shared" si="181"/>
        <v>1.2793177000000001E-2</v>
      </c>
      <c r="Q1613" t="str">
        <f>VLOOKUP(VLOOKUP(C1613,Mapping!$A$1:$C$17,3,0),Mapping!$E$1:$F$6,2,0)</f>
        <v>Vùng 04</v>
      </c>
    </row>
    <row r="1614" spans="1:17" x14ac:dyDescent="0.3">
      <c r="A1614" s="33">
        <v>44561</v>
      </c>
      <c r="B1614">
        <v>3672</v>
      </c>
      <c r="C1614">
        <v>45</v>
      </c>
      <c r="D1614" s="38" t="s">
        <v>77</v>
      </c>
      <c r="E1614" s="2" t="s">
        <v>41</v>
      </c>
      <c r="F1614">
        <v>770017</v>
      </c>
      <c r="G1614" s="44">
        <f t="shared" si="175"/>
        <v>44197</v>
      </c>
      <c r="H1614" s="50">
        <f t="shared" si="176"/>
        <v>365</v>
      </c>
      <c r="I1614" s="50">
        <f t="shared" si="177"/>
        <v>975462.5</v>
      </c>
      <c r="J1614" s="46">
        <v>26725</v>
      </c>
      <c r="K1614" s="2" t="s">
        <v>34</v>
      </c>
      <c r="L1614" s="52" t="str">
        <f t="shared" si="178"/>
        <v>20211231VND</v>
      </c>
      <c r="M1614">
        <f>VLOOKUP(L1614,Mapping!$H$1:$K$25,4,0)</f>
        <v>1</v>
      </c>
      <c r="N1614">
        <f t="shared" si="179"/>
        <v>7.7001700000000001E-4</v>
      </c>
      <c r="O1614">
        <f t="shared" si="180"/>
        <v>2.6724999999999999E-5</v>
      </c>
      <c r="P1614">
        <f t="shared" si="181"/>
        <v>9.7546250000000003E-4</v>
      </c>
      <c r="Q1614" t="str">
        <f>VLOOKUP(VLOOKUP(C1614,Mapping!$A$1:$C$17,3,0),Mapping!$E$1:$F$6,2,0)</f>
        <v>Vùng 02</v>
      </c>
    </row>
    <row r="1615" spans="1:17" x14ac:dyDescent="0.3">
      <c r="A1615" s="33">
        <v>44561</v>
      </c>
      <c r="B1615">
        <v>3676</v>
      </c>
      <c r="C1615">
        <v>36</v>
      </c>
      <c r="D1615" s="38" t="s">
        <v>77</v>
      </c>
      <c r="E1615" s="2" t="s">
        <v>41</v>
      </c>
      <c r="F1615">
        <v>129375</v>
      </c>
      <c r="G1615" s="44">
        <f t="shared" si="175"/>
        <v>44197</v>
      </c>
      <c r="H1615" s="50">
        <f t="shared" si="176"/>
        <v>365</v>
      </c>
      <c r="I1615" s="50">
        <f t="shared" si="177"/>
        <v>30168819.5</v>
      </c>
      <c r="J1615" s="46">
        <v>826543</v>
      </c>
      <c r="K1615" s="2" t="s">
        <v>34</v>
      </c>
      <c r="L1615" s="52" t="str">
        <f t="shared" si="178"/>
        <v>20211231VND</v>
      </c>
      <c r="M1615">
        <f>VLOOKUP(L1615,Mapping!$H$1:$K$25,4,0)</f>
        <v>1</v>
      </c>
      <c r="N1615">
        <f t="shared" si="179"/>
        <v>1.2937499999999999E-4</v>
      </c>
      <c r="O1615">
        <f t="shared" si="180"/>
        <v>8.26543E-4</v>
      </c>
      <c r="P1615">
        <f t="shared" si="181"/>
        <v>3.0168819499999999E-2</v>
      </c>
      <c r="Q1615" t="str">
        <f>VLOOKUP(VLOOKUP(C1615,Mapping!$A$1:$C$17,3,0),Mapping!$E$1:$F$6,2,0)</f>
        <v>Vùng 05</v>
      </c>
    </row>
    <row r="1616" spans="1:17" x14ac:dyDescent="0.3">
      <c r="A1616" s="33">
        <v>44561</v>
      </c>
      <c r="B1616">
        <v>3679</v>
      </c>
      <c r="C1616">
        <v>11</v>
      </c>
      <c r="D1616" s="38" t="s">
        <v>77</v>
      </c>
      <c r="E1616" s="2" t="s">
        <v>41</v>
      </c>
      <c r="F1616">
        <v>891814</v>
      </c>
      <c r="G1616" s="44">
        <f t="shared" si="175"/>
        <v>44197</v>
      </c>
      <c r="H1616" s="50">
        <f t="shared" si="176"/>
        <v>365</v>
      </c>
      <c r="I1616" s="50">
        <f t="shared" si="177"/>
        <v>1778499.0000000002</v>
      </c>
      <c r="J1616" s="46">
        <v>48726</v>
      </c>
      <c r="K1616" s="2" t="s">
        <v>34</v>
      </c>
      <c r="L1616" s="52" t="str">
        <f t="shared" si="178"/>
        <v>20211231VND</v>
      </c>
      <c r="M1616">
        <f>VLOOKUP(L1616,Mapping!$H$1:$K$25,4,0)</f>
        <v>1</v>
      </c>
      <c r="N1616">
        <f t="shared" si="179"/>
        <v>8.91814E-4</v>
      </c>
      <c r="O1616">
        <f t="shared" si="180"/>
        <v>4.8726000000000001E-5</v>
      </c>
      <c r="P1616">
        <f t="shared" si="181"/>
        <v>1.7784990000000002E-3</v>
      </c>
      <c r="Q1616" t="str">
        <f>VLOOKUP(VLOOKUP(C1616,Mapping!$A$1:$C$17,3,0),Mapping!$E$1:$F$6,2,0)</f>
        <v>Vùng 01</v>
      </c>
    </row>
    <row r="1617" spans="1:17" x14ac:dyDescent="0.3">
      <c r="A1617" s="33">
        <v>44561</v>
      </c>
      <c r="B1617">
        <v>3679</v>
      </c>
      <c r="C1617">
        <v>20</v>
      </c>
      <c r="D1617" s="38" t="s">
        <v>77</v>
      </c>
      <c r="E1617" s="2" t="s">
        <v>41</v>
      </c>
      <c r="F1617">
        <v>1118869</v>
      </c>
      <c r="G1617" s="44">
        <f t="shared" si="175"/>
        <v>44197</v>
      </c>
      <c r="H1617" s="50">
        <f t="shared" si="176"/>
        <v>365</v>
      </c>
      <c r="I1617" s="50">
        <f t="shared" si="177"/>
        <v>64810130</v>
      </c>
      <c r="J1617" s="46">
        <v>1775620</v>
      </c>
      <c r="K1617" s="2" t="s">
        <v>34</v>
      </c>
      <c r="L1617" s="52" t="str">
        <f t="shared" si="178"/>
        <v>20211231VND</v>
      </c>
      <c r="M1617">
        <f>VLOOKUP(L1617,Mapping!$H$1:$K$25,4,0)</f>
        <v>1</v>
      </c>
      <c r="N1617">
        <f t="shared" si="179"/>
        <v>1.118869E-3</v>
      </c>
      <c r="O1617">
        <f t="shared" si="180"/>
        <v>1.7756200000000001E-3</v>
      </c>
      <c r="P1617">
        <f t="shared" si="181"/>
        <v>6.4810129999999994E-2</v>
      </c>
      <c r="Q1617" t="str">
        <f>VLOOKUP(VLOOKUP(C1617,Mapping!$A$1:$C$17,3,0),Mapping!$E$1:$F$6,2,0)</f>
        <v>Vùng 02</v>
      </c>
    </row>
    <row r="1618" spans="1:17" x14ac:dyDescent="0.3">
      <c r="A1618" s="33">
        <v>44561</v>
      </c>
      <c r="B1618">
        <v>3681</v>
      </c>
      <c r="C1618">
        <v>41</v>
      </c>
      <c r="D1618" s="38" t="s">
        <v>77</v>
      </c>
      <c r="E1618" s="2" t="s">
        <v>41</v>
      </c>
      <c r="F1618">
        <v>1194043</v>
      </c>
      <c r="G1618" s="44">
        <f t="shared" si="175"/>
        <v>44197</v>
      </c>
      <c r="H1618" s="50">
        <f t="shared" si="176"/>
        <v>365</v>
      </c>
      <c r="I1618" s="50">
        <f t="shared" si="177"/>
        <v>55640673.000000007</v>
      </c>
      <c r="J1618" s="46">
        <v>1524402</v>
      </c>
      <c r="K1618" s="2" t="s">
        <v>34</v>
      </c>
      <c r="L1618" s="52" t="str">
        <f t="shared" si="178"/>
        <v>20211231VND</v>
      </c>
      <c r="M1618">
        <f>VLOOKUP(L1618,Mapping!$H$1:$K$25,4,0)</f>
        <v>1</v>
      </c>
      <c r="N1618">
        <f t="shared" si="179"/>
        <v>1.1940430000000001E-3</v>
      </c>
      <c r="O1618">
        <f t="shared" si="180"/>
        <v>1.524402E-3</v>
      </c>
      <c r="P1618">
        <f t="shared" si="181"/>
        <v>5.5640673000000009E-2</v>
      </c>
      <c r="Q1618" t="str">
        <f>VLOOKUP(VLOOKUP(C1618,Mapping!$A$1:$C$17,3,0),Mapping!$E$1:$F$6,2,0)</f>
        <v>Vùng 05</v>
      </c>
    </row>
    <row r="1619" spans="1:17" x14ac:dyDescent="0.3">
      <c r="A1619" s="33">
        <v>44561</v>
      </c>
      <c r="B1619">
        <v>3681</v>
      </c>
      <c r="C1619">
        <v>24</v>
      </c>
      <c r="D1619" s="38" t="s">
        <v>77</v>
      </c>
      <c r="E1619" s="2" t="s">
        <v>41</v>
      </c>
      <c r="F1619">
        <v>1788929</v>
      </c>
      <c r="G1619" s="44">
        <f t="shared" si="175"/>
        <v>44197</v>
      </c>
      <c r="H1619" s="50">
        <f t="shared" si="176"/>
        <v>365</v>
      </c>
      <c r="I1619" s="50">
        <f t="shared" si="177"/>
        <v>72263211</v>
      </c>
      <c r="J1619" s="46">
        <v>1979814</v>
      </c>
      <c r="K1619" s="2" t="s">
        <v>34</v>
      </c>
      <c r="L1619" s="52" t="str">
        <f t="shared" si="178"/>
        <v>20211231VND</v>
      </c>
      <c r="M1619">
        <f>VLOOKUP(L1619,Mapping!$H$1:$K$25,4,0)</f>
        <v>1</v>
      </c>
      <c r="N1619">
        <f t="shared" si="179"/>
        <v>1.7889290000000001E-3</v>
      </c>
      <c r="O1619">
        <f t="shared" si="180"/>
        <v>1.9798139999999999E-3</v>
      </c>
      <c r="P1619">
        <f t="shared" si="181"/>
        <v>7.2263210999999994E-2</v>
      </c>
      <c r="Q1619" t="str">
        <f>VLOOKUP(VLOOKUP(C1619,Mapping!$A$1:$C$17,3,0),Mapping!$E$1:$F$6,2,0)</f>
        <v>Vùng 04</v>
      </c>
    </row>
    <row r="1620" spans="1:17" x14ac:dyDescent="0.3">
      <c r="A1620" s="33">
        <v>44561</v>
      </c>
      <c r="B1620">
        <v>3681</v>
      </c>
      <c r="C1620">
        <v>24</v>
      </c>
      <c r="D1620" s="38" t="s">
        <v>77</v>
      </c>
      <c r="E1620" s="2" t="s">
        <v>43</v>
      </c>
      <c r="F1620">
        <v>883201</v>
      </c>
      <c r="G1620" s="44">
        <f t="shared" si="175"/>
        <v>44197</v>
      </c>
      <c r="H1620" s="50">
        <f t="shared" si="176"/>
        <v>365</v>
      </c>
      <c r="I1620" s="50">
        <f t="shared" si="177"/>
        <v>20088578</v>
      </c>
      <c r="J1620" s="46">
        <v>550372</v>
      </c>
      <c r="K1620" s="2" t="s">
        <v>34</v>
      </c>
      <c r="L1620" s="52" t="str">
        <f t="shared" si="178"/>
        <v>20211231VND</v>
      </c>
      <c r="M1620">
        <f>VLOOKUP(L1620,Mapping!$H$1:$K$25,4,0)</f>
        <v>1</v>
      </c>
      <c r="N1620">
        <f t="shared" si="179"/>
        <v>8.8320100000000002E-4</v>
      </c>
      <c r="O1620">
        <f t="shared" si="180"/>
        <v>5.5037200000000004E-4</v>
      </c>
      <c r="P1620">
        <f t="shared" si="181"/>
        <v>2.0088577999999999E-2</v>
      </c>
      <c r="Q1620" t="str">
        <f>VLOOKUP(VLOOKUP(C1620,Mapping!$A$1:$C$17,3,0),Mapping!$E$1:$F$6,2,0)</f>
        <v>Vùng 04</v>
      </c>
    </row>
    <row r="1621" spans="1:17" x14ac:dyDescent="0.3">
      <c r="A1621" s="33">
        <v>44561</v>
      </c>
      <c r="B1621">
        <v>3681</v>
      </c>
      <c r="C1621">
        <v>24</v>
      </c>
      <c r="D1621" s="38" t="s">
        <v>77</v>
      </c>
      <c r="E1621" s="2" t="s">
        <v>41</v>
      </c>
      <c r="F1621">
        <v>1595508</v>
      </c>
      <c r="G1621" s="44">
        <f t="shared" si="175"/>
        <v>44197</v>
      </c>
      <c r="H1621" s="50">
        <f t="shared" si="176"/>
        <v>365</v>
      </c>
      <c r="I1621" s="50">
        <f t="shared" si="177"/>
        <v>56377863.5</v>
      </c>
      <c r="J1621" s="46">
        <v>1544599</v>
      </c>
      <c r="K1621" s="2" t="s">
        <v>34</v>
      </c>
      <c r="L1621" s="52" t="str">
        <f t="shared" si="178"/>
        <v>20211231VND</v>
      </c>
      <c r="M1621">
        <f>VLOOKUP(L1621,Mapping!$H$1:$K$25,4,0)</f>
        <v>1</v>
      </c>
      <c r="N1621">
        <f t="shared" si="179"/>
        <v>1.595508E-3</v>
      </c>
      <c r="O1621">
        <f t="shared" si="180"/>
        <v>1.544599E-3</v>
      </c>
      <c r="P1621">
        <f t="shared" si="181"/>
        <v>5.63778635E-2</v>
      </c>
      <c r="Q1621" t="str">
        <f>VLOOKUP(VLOOKUP(C1621,Mapping!$A$1:$C$17,3,0),Mapping!$E$1:$F$6,2,0)</f>
        <v>Vùng 04</v>
      </c>
    </row>
    <row r="1622" spans="1:17" x14ac:dyDescent="0.3">
      <c r="A1622" s="33">
        <v>44561</v>
      </c>
      <c r="B1622">
        <v>3681</v>
      </c>
      <c r="C1622">
        <v>24</v>
      </c>
      <c r="D1622" s="38" t="s">
        <v>77</v>
      </c>
      <c r="E1622" s="2" t="s">
        <v>41</v>
      </c>
      <c r="F1622">
        <v>1970541</v>
      </c>
      <c r="G1622" s="44">
        <f t="shared" si="175"/>
        <v>44197</v>
      </c>
      <c r="H1622" s="50">
        <f t="shared" si="176"/>
        <v>365</v>
      </c>
      <c r="I1622" s="50">
        <f t="shared" si="177"/>
        <v>750100826075.63391</v>
      </c>
      <c r="J1622" s="46">
        <v>932521</v>
      </c>
      <c r="K1622" s="2" t="s">
        <v>35</v>
      </c>
      <c r="L1622" s="52" t="str">
        <f t="shared" si="178"/>
        <v>20211231USD</v>
      </c>
      <c r="M1622">
        <f>VLOOKUP(L1622,Mapping!$H$1:$K$25,4,0)</f>
        <v>22037.795999999998</v>
      </c>
      <c r="N1622">
        <f t="shared" si="179"/>
        <v>43.426380567635995</v>
      </c>
      <c r="O1622">
        <f t="shared" si="180"/>
        <v>20.550707563715999</v>
      </c>
      <c r="P1622">
        <f t="shared" si="181"/>
        <v>750.1008260756339</v>
      </c>
      <c r="Q1622" t="str">
        <f>VLOOKUP(VLOOKUP(C1622,Mapping!$A$1:$C$17,3,0),Mapping!$E$1:$F$6,2,0)</f>
        <v>Vùng 04</v>
      </c>
    </row>
    <row r="1623" spans="1:17" x14ac:dyDescent="0.3">
      <c r="A1623" s="33">
        <v>44561</v>
      </c>
      <c r="B1623">
        <v>3681</v>
      </c>
      <c r="C1623">
        <v>24</v>
      </c>
      <c r="D1623" s="38" t="s">
        <v>77</v>
      </c>
      <c r="E1623" s="2" t="s">
        <v>41</v>
      </c>
      <c r="F1623">
        <v>8639385</v>
      </c>
      <c r="G1623" s="44">
        <f t="shared" si="175"/>
        <v>44197</v>
      </c>
      <c r="H1623" s="50">
        <f t="shared" si="176"/>
        <v>365</v>
      </c>
      <c r="I1623" s="50">
        <f t="shared" si="177"/>
        <v>246351347.99999997</v>
      </c>
      <c r="J1623" s="46">
        <v>6749352</v>
      </c>
      <c r="K1623" s="2" t="s">
        <v>34</v>
      </c>
      <c r="L1623" s="52" t="str">
        <f t="shared" si="178"/>
        <v>20211231VND</v>
      </c>
      <c r="M1623">
        <f>VLOOKUP(L1623,Mapping!$H$1:$K$25,4,0)</f>
        <v>1</v>
      </c>
      <c r="N1623">
        <f t="shared" si="179"/>
        <v>8.6393849999999994E-3</v>
      </c>
      <c r="O1623">
        <f t="shared" si="180"/>
        <v>6.7493520000000001E-3</v>
      </c>
      <c r="P1623">
        <f t="shared" si="181"/>
        <v>0.24635134799999997</v>
      </c>
      <c r="Q1623" t="str">
        <f>VLOOKUP(VLOOKUP(C1623,Mapping!$A$1:$C$17,3,0),Mapping!$E$1:$F$6,2,0)</f>
        <v>Vùng 04</v>
      </c>
    </row>
    <row r="1624" spans="1:17" x14ac:dyDescent="0.3">
      <c r="A1624" s="33">
        <v>44561</v>
      </c>
      <c r="B1624">
        <v>3682</v>
      </c>
      <c r="C1624">
        <v>34</v>
      </c>
      <c r="D1624" s="38" t="s">
        <v>77</v>
      </c>
      <c r="E1624" s="2" t="s">
        <v>41</v>
      </c>
      <c r="F1624">
        <v>624058</v>
      </c>
      <c r="G1624" s="44">
        <f t="shared" si="175"/>
        <v>44197</v>
      </c>
      <c r="H1624" s="50">
        <f t="shared" si="176"/>
        <v>365</v>
      </c>
      <c r="I1624" s="50">
        <f t="shared" si="177"/>
        <v>64404615</v>
      </c>
      <c r="J1624" s="46">
        <v>1764510</v>
      </c>
      <c r="K1624" s="2" t="s">
        <v>34</v>
      </c>
      <c r="L1624" s="52" t="str">
        <f t="shared" si="178"/>
        <v>20211231VND</v>
      </c>
      <c r="M1624">
        <f>VLOOKUP(L1624,Mapping!$H$1:$K$25,4,0)</f>
        <v>1</v>
      </c>
      <c r="N1624">
        <f t="shared" si="179"/>
        <v>6.2405800000000003E-4</v>
      </c>
      <c r="O1624">
        <f t="shared" si="180"/>
        <v>1.76451E-3</v>
      </c>
      <c r="P1624">
        <f t="shared" si="181"/>
        <v>6.4404614999999998E-2</v>
      </c>
      <c r="Q1624" t="str">
        <f>VLOOKUP(VLOOKUP(C1624,Mapping!$A$1:$C$17,3,0),Mapping!$E$1:$F$6,2,0)</f>
        <v>Vùng 02</v>
      </c>
    </row>
    <row r="1625" spans="1:17" x14ac:dyDescent="0.3">
      <c r="A1625" s="33">
        <v>44561</v>
      </c>
      <c r="B1625">
        <v>3682</v>
      </c>
      <c r="C1625">
        <v>34</v>
      </c>
      <c r="D1625" s="38" t="s">
        <v>77</v>
      </c>
      <c r="E1625" s="2" t="s">
        <v>41</v>
      </c>
      <c r="F1625">
        <v>1992588</v>
      </c>
      <c r="G1625" s="44">
        <f t="shared" si="175"/>
        <v>44197</v>
      </c>
      <c r="H1625" s="50">
        <f t="shared" si="176"/>
        <v>365</v>
      </c>
      <c r="I1625" s="50">
        <f t="shared" si="177"/>
        <v>10140138</v>
      </c>
      <c r="J1625" s="46">
        <v>277812</v>
      </c>
      <c r="K1625" s="2" t="s">
        <v>34</v>
      </c>
      <c r="L1625" s="52" t="str">
        <f t="shared" si="178"/>
        <v>20211231VND</v>
      </c>
      <c r="M1625">
        <f>VLOOKUP(L1625,Mapping!$H$1:$K$25,4,0)</f>
        <v>1</v>
      </c>
      <c r="N1625">
        <f t="shared" si="179"/>
        <v>1.992588E-3</v>
      </c>
      <c r="O1625">
        <f t="shared" si="180"/>
        <v>2.77812E-4</v>
      </c>
      <c r="P1625">
        <f t="shared" si="181"/>
        <v>1.0140138E-2</v>
      </c>
      <c r="Q1625" t="str">
        <f>VLOOKUP(VLOOKUP(C1625,Mapping!$A$1:$C$17,3,0),Mapping!$E$1:$F$6,2,0)</f>
        <v>Vùng 02</v>
      </c>
    </row>
    <row r="1626" spans="1:17" x14ac:dyDescent="0.3">
      <c r="A1626" s="33">
        <v>44561</v>
      </c>
      <c r="B1626">
        <v>3683</v>
      </c>
      <c r="C1626">
        <v>34</v>
      </c>
      <c r="D1626" s="38" t="s">
        <v>77</v>
      </c>
      <c r="E1626" s="2" t="s">
        <v>41</v>
      </c>
      <c r="F1626">
        <v>1440087</v>
      </c>
      <c r="G1626" s="44">
        <f t="shared" si="175"/>
        <v>44197</v>
      </c>
      <c r="H1626" s="50">
        <f t="shared" si="176"/>
        <v>365</v>
      </c>
      <c r="I1626" s="50">
        <f t="shared" si="177"/>
        <v>16397771</v>
      </c>
      <c r="J1626" s="46">
        <v>449254</v>
      </c>
      <c r="K1626" s="2" t="s">
        <v>34</v>
      </c>
      <c r="L1626" s="52" t="str">
        <f t="shared" si="178"/>
        <v>20211231VND</v>
      </c>
      <c r="M1626">
        <f>VLOOKUP(L1626,Mapping!$H$1:$K$25,4,0)</f>
        <v>1</v>
      </c>
      <c r="N1626">
        <f t="shared" si="179"/>
        <v>1.4400870000000001E-3</v>
      </c>
      <c r="O1626">
        <f t="shared" si="180"/>
        <v>4.4925400000000001E-4</v>
      </c>
      <c r="P1626">
        <f t="shared" si="181"/>
        <v>1.6397770999999998E-2</v>
      </c>
      <c r="Q1626" t="str">
        <f>VLOOKUP(VLOOKUP(C1626,Mapping!$A$1:$C$17,3,0),Mapping!$E$1:$F$6,2,0)</f>
        <v>Vùng 02</v>
      </c>
    </row>
    <row r="1627" spans="1:17" x14ac:dyDescent="0.3">
      <c r="A1627" s="33">
        <v>44561</v>
      </c>
      <c r="B1627">
        <v>3683</v>
      </c>
      <c r="C1627">
        <v>34</v>
      </c>
      <c r="D1627" s="38" t="s">
        <v>77</v>
      </c>
      <c r="E1627" s="2" t="s">
        <v>41</v>
      </c>
      <c r="F1627">
        <v>29612</v>
      </c>
      <c r="G1627" s="44">
        <f t="shared" si="175"/>
        <v>44197</v>
      </c>
      <c r="H1627" s="50">
        <f t="shared" si="176"/>
        <v>365</v>
      </c>
      <c r="I1627" s="50">
        <f t="shared" si="177"/>
        <v>63458571.5</v>
      </c>
      <c r="J1627" s="46">
        <v>1738591</v>
      </c>
      <c r="K1627" s="2" t="s">
        <v>34</v>
      </c>
      <c r="L1627" s="52" t="str">
        <f t="shared" si="178"/>
        <v>20211231VND</v>
      </c>
      <c r="M1627">
        <f>VLOOKUP(L1627,Mapping!$H$1:$K$25,4,0)</f>
        <v>1</v>
      </c>
      <c r="N1627">
        <f t="shared" si="179"/>
        <v>2.9612E-5</v>
      </c>
      <c r="O1627">
        <f t="shared" si="180"/>
        <v>1.7385910000000001E-3</v>
      </c>
      <c r="P1627">
        <f t="shared" si="181"/>
        <v>6.3458571500000005E-2</v>
      </c>
      <c r="Q1627" t="str">
        <f>VLOOKUP(VLOOKUP(C1627,Mapping!$A$1:$C$17,3,0),Mapping!$E$1:$F$6,2,0)</f>
        <v>Vùng 02</v>
      </c>
    </row>
    <row r="1628" spans="1:17" x14ac:dyDescent="0.3">
      <c r="A1628" s="33">
        <v>44561</v>
      </c>
      <c r="B1628">
        <v>3683</v>
      </c>
      <c r="C1628">
        <v>34</v>
      </c>
      <c r="D1628" s="38" t="s">
        <v>77</v>
      </c>
      <c r="E1628" s="2" t="s">
        <v>41</v>
      </c>
      <c r="F1628">
        <v>1322343</v>
      </c>
      <c r="G1628" s="44">
        <f t="shared" si="175"/>
        <v>44197</v>
      </c>
      <c r="H1628" s="50">
        <f t="shared" si="176"/>
        <v>365</v>
      </c>
      <c r="I1628" s="50">
        <f t="shared" si="177"/>
        <v>39451828</v>
      </c>
      <c r="J1628" s="46">
        <v>1080872</v>
      </c>
      <c r="K1628" s="2" t="s">
        <v>34</v>
      </c>
      <c r="L1628" s="52" t="str">
        <f t="shared" si="178"/>
        <v>20211231VND</v>
      </c>
      <c r="M1628">
        <f>VLOOKUP(L1628,Mapping!$H$1:$K$25,4,0)</f>
        <v>1</v>
      </c>
      <c r="N1628">
        <f t="shared" si="179"/>
        <v>1.3223429999999999E-3</v>
      </c>
      <c r="O1628">
        <f t="shared" si="180"/>
        <v>1.0808720000000001E-3</v>
      </c>
      <c r="P1628">
        <f t="shared" si="181"/>
        <v>3.9451828000000001E-2</v>
      </c>
      <c r="Q1628" t="str">
        <f>VLOOKUP(VLOOKUP(C1628,Mapping!$A$1:$C$17,3,0),Mapping!$E$1:$F$6,2,0)</f>
        <v>Vùng 02</v>
      </c>
    </row>
    <row r="1629" spans="1:17" x14ac:dyDescent="0.3">
      <c r="A1629" s="33">
        <v>44561</v>
      </c>
      <c r="B1629">
        <v>3684</v>
      </c>
      <c r="C1629">
        <v>34</v>
      </c>
      <c r="D1629" s="38" t="s">
        <v>77</v>
      </c>
      <c r="E1629" s="2" t="s">
        <v>41</v>
      </c>
      <c r="F1629">
        <v>1099731</v>
      </c>
      <c r="G1629" s="44">
        <f t="shared" si="175"/>
        <v>44197</v>
      </c>
      <c r="H1629" s="50">
        <f t="shared" si="176"/>
        <v>365</v>
      </c>
      <c r="I1629" s="50">
        <f t="shared" si="177"/>
        <v>42188671</v>
      </c>
      <c r="J1629" s="46">
        <v>1155854</v>
      </c>
      <c r="K1629" s="2" t="s">
        <v>34</v>
      </c>
      <c r="L1629" s="52" t="str">
        <f t="shared" si="178"/>
        <v>20211231VND</v>
      </c>
      <c r="M1629">
        <f>VLOOKUP(L1629,Mapping!$H$1:$K$25,4,0)</f>
        <v>1</v>
      </c>
      <c r="N1629">
        <f t="shared" si="179"/>
        <v>1.0997310000000001E-3</v>
      </c>
      <c r="O1629">
        <f t="shared" si="180"/>
        <v>1.155854E-3</v>
      </c>
      <c r="P1629">
        <f t="shared" si="181"/>
        <v>4.2188670999999997E-2</v>
      </c>
      <c r="Q1629" t="str">
        <f>VLOOKUP(VLOOKUP(C1629,Mapping!$A$1:$C$17,3,0),Mapping!$E$1:$F$6,2,0)</f>
        <v>Vùng 02</v>
      </c>
    </row>
    <row r="1630" spans="1:17" x14ac:dyDescent="0.3">
      <c r="A1630" s="33">
        <v>44561</v>
      </c>
      <c r="B1630">
        <v>3689</v>
      </c>
      <c r="C1630">
        <v>25</v>
      </c>
      <c r="D1630" s="38" t="s">
        <v>77</v>
      </c>
      <c r="E1630" s="2" t="s">
        <v>41</v>
      </c>
      <c r="F1630">
        <v>55361</v>
      </c>
      <c r="G1630" s="44">
        <f t="shared" si="175"/>
        <v>44197</v>
      </c>
      <c r="H1630" s="50">
        <f t="shared" si="176"/>
        <v>365</v>
      </c>
      <c r="I1630" s="50">
        <f t="shared" si="177"/>
        <v>789312.5</v>
      </c>
      <c r="J1630" s="46">
        <v>21625</v>
      </c>
      <c r="K1630" s="2" t="s">
        <v>34</v>
      </c>
      <c r="L1630" s="52" t="str">
        <f t="shared" si="178"/>
        <v>20211231VND</v>
      </c>
      <c r="M1630">
        <f>VLOOKUP(L1630,Mapping!$H$1:$K$25,4,0)</f>
        <v>1</v>
      </c>
      <c r="N1630">
        <f t="shared" si="179"/>
        <v>5.5361000000000001E-5</v>
      </c>
      <c r="O1630">
        <f t="shared" si="180"/>
        <v>2.1625E-5</v>
      </c>
      <c r="P1630">
        <f t="shared" si="181"/>
        <v>7.8931249999999998E-4</v>
      </c>
      <c r="Q1630" t="str">
        <f>VLOOKUP(VLOOKUP(C1630,Mapping!$A$1:$C$17,3,0),Mapping!$E$1:$F$6,2,0)</f>
        <v>Vùng 01</v>
      </c>
    </row>
    <row r="1631" spans="1:17" x14ac:dyDescent="0.3">
      <c r="A1631" s="33">
        <v>44561</v>
      </c>
      <c r="B1631">
        <v>3690</v>
      </c>
      <c r="C1631">
        <v>40</v>
      </c>
      <c r="D1631" s="38" t="s">
        <v>77</v>
      </c>
      <c r="E1631" s="2" t="s">
        <v>41</v>
      </c>
      <c r="F1631">
        <v>732995</v>
      </c>
      <c r="G1631" s="44">
        <f t="shared" si="175"/>
        <v>44197</v>
      </c>
      <c r="H1631" s="50">
        <f t="shared" si="176"/>
        <v>365</v>
      </c>
      <c r="I1631" s="50">
        <f t="shared" si="177"/>
        <v>37452175.5</v>
      </c>
      <c r="J1631" s="46">
        <v>1026087</v>
      </c>
      <c r="K1631" s="2" t="s">
        <v>34</v>
      </c>
      <c r="L1631" s="52" t="str">
        <f t="shared" si="178"/>
        <v>20211231VND</v>
      </c>
      <c r="M1631">
        <f>VLOOKUP(L1631,Mapping!$H$1:$K$25,4,0)</f>
        <v>1</v>
      </c>
      <c r="N1631">
        <f t="shared" si="179"/>
        <v>7.3299499999999996E-4</v>
      </c>
      <c r="O1631">
        <f t="shared" si="180"/>
        <v>1.026087E-3</v>
      </c>
      <c r="P1631">
        <f t="shared" si="181"/>
        <v>3.7452175499999997E-2</v>
      </c>
      <c r="Q1631" t="str">
        <f>VLOOKUP(VLOOKUP(C1631,Mapping!$A$1:$C$17,3,0),Mapping!$E$1:$F$6,2,0)</f>
        <v>Vùng 01</v>
      </c>
    </row>
    <row r="1632" spans="1:17" x14ac:dyDescent="0.3">
      <c r="A1632" s="33">
        <v>44561</v>
      </c>
      <c r="B1632">
        <v>3691</v>
      </c>
      <c r="C1632">
        <v>20</v>
      </c>
      <c r="D1632" s="38" t="s">
        <v>77</v>
      </c>
      <c r="E1632" s="2" t="s">
        <v>41</v>
      </c>
      <c r="F1632">
        <v>1281048</v>
      </c>
      <c r="G1632" s="44">
        <f t="shared" si="175"/>
        <v>44197</v>
      </c>
      <c r="H1632" s="50">
        <f t="shared" si="176"/>
        <v>365</v>
      </c>
      <c r="I1632" s="50">
        <f t="shared" si="177"/>
        <v>55982860.500000007</v>
      </c>
      <c r="J1632" s="46">
        <v>1533777</v>
      </c>
      <c r="K1632" s="2" t="s">
        <v>34</v>
      </c>
      <c r="L1632" s="52" t="str">
        <f t="shared" si="178"/>
        <v>20211231VND</v>
      </c>
      <c r="M1632">
        <f>VLOOKUP(L1632,Mapping!$H$1:$K$25,4,0)</f>
        <v>1</v>
      </c>
      <c r="N1632">
        <f t="shared" si="179"/>
        <v>1.2810479999999999E-3</v>
      </c>
      <c r="O1632">
        <f t="shared" si="180"/>
        <v>1.5337770000000001E-3</v>
      </c>
      <c r="P1632">
        <f t="shared" si="181"/>
        <v>5.5982860500000009E-2</v>
      </c>
      <c r="Q1632" t="str">
        <f>VLOOKUP(VLOOKUP(C1632,Mapping!$A$1:$C$17,3,0),Mapping!$E$1:$F$6,2,0)</f>
        <v>Vùng 02</v>
      </c>
    </row>
    <row r="1633" spans="1:17" x14ac:dyDescent="0.3">
      <c r="A1633" s="33">
        <v>44561</v>
      </c>
      <c r="B1633">
        <v>3698</v>
      </c>
      <c r="C1633">
        <v>48</v>
      </c>
      <c r="D1633" s="38" t="s">
        <v>77</v>
      </c>
      <c r="E1633" s="2" t="s">
        <v>41</v>
      </c>
      <c r="F1633">
        <v>1644845</v>
      </c>
      <c r="G1633" s="44">
        <f t="shared" si="175"/>
        <v>44197</v>
      </c>
      <c r="H1633" s="50">
        <f t="shared" si="176"/>
        <v>365</v>
      </c>
      <c r="I1633" s="50">
        <f t="shared" si="177"/>
        <v>1860441.5000000002</v>
      </c>
      <c r="J1633" s="46">
        <v>50971</v>
      </c>
      <c r="K1633" s="2" t="s">
        <v>34</v>
      </c>
      <c r="L1633" s="52" t="str">
        <f t="shared" si="178"/>
        <v>20211231VND</v>
      </c>
      <c r="M1633">
        <f>VLOOKUP(L1633,Mapping!$H$1:$K$25,4,0)</f>
        <v>1</v>
      </c>
      <c r="N1633">
        <f t="shared" si="179"/>
        <v>1.644845E-3</v>
      </c>
      <c r="O1633">
        <f t="shared" si="180"/>
        <v>5.0970999999999997E-5</v>
      </c>
      <c r="P1633">
        <f t="shared" si="181"/>
        <v>1.8604415000000002E-3</v>
      </c>
      <c r="Q1633" t="str">
        <f>VLOOKUP(VLOOKUP(C1633,Mapping!$A$1:$C$17,3,0),Mapping!$E$1:$F$6,2,0)</f>
        <v>Vùng 01</v>
      </c>
    </row>
    <row r="1634" spans="1:17" x14ac:dyDescent="0.3">
      <c r="A1634" s="33">
        <v>44561</v>
      </c>
      <c r="B1634">
        <v>3699</v>
      </c>
      <c r="C1634">
        <v>25</v>
      </c>
      <c r="D1634" s="38" t="s">
        <v>77</v>
      </c>
      <c r="E1634" s="2" t="s">
        <v>41</v>
      </c>
      <c r="F1634">
        <v>7296545</v>
      </c>
      <c r="G1634" s="44">
        <f t="shared" si="175"/>
        <v>44197</v>
      </c>
      <c r="H1634" s="50">
        <f t="shared" si="176"/>
        <v>365</v>
      </c>
      <c r="I1634" s="50">
        <f t="shared" si="177"/>
        <v>222897141.5</v>
      </c>
      <c r="J1634" s="46">
        <v>6106771</v>
      </c>
      <c r="K1634" s="2" t="s">
        <v>34</v>
      </c>
      <c r="L1634" s="52" t="str">
        <f t="shared" si="178"/>
        <v>20211231VND</v>
      </c>
      <c r="M1634">
        <f>VLOOKUP(L1634,Mapping!$H$1:$K$25,4,0)</f>
        <v>1</v>
      </c>
      <c r="N1634">
        <f t="shared" si="179"/>
        <v>7.2965449999999998E-3</v>
      </c>
      <c r="O1634">
        <f t="shared" si="180"/>
        <v>6.1067710000000004E-3</v>
      </c>
      <c r="P1634">
        <f t="shared" si="181"/>
        <v>0.22289714150000001</v>
      </c>
      <c r="Q1634" t="str">
        <f>VLOOKUP(VLOOKUP(C1634,Mapping!$A$1:$C$17,3,0),Mapping!$E$1:$F$6,2,0)</f>
        <v>Vùng 01</v>
      </c>
    </row>
    <row r="1635" spans="1:17" x14ac:dyDescent="0.3">
      <c r="A1635" s="33">
        <v>44561</v>
      </c>
      <c r="B1635">
        <v>3699</v>
      </c>
      <c r="C1635">
        <v>25</v>
      </c>
      <c r="D1635" s="38" t="s">
        <v>77</v>
      </c>
      <c r="E1635" s="2" t="s">
        <v>43</v>
      </c>
      <c r="F1635">
        <v>3075877</v>
      </c>
      <c r="G1635" s="44">
        <f t="shared" si="175"/>
        <v>44197</v>
      </c>
      <c r="H1635" s="50">
        <f t="shared" si="176"/>
        <v>365</v>
      </c>
      <c r="I1635" s="50">
        <f t="shared" si="177"/>
        <v>105265160.5</v>
      </c>
      <c r="J1635" s="46">
        <v>2883977</v>
      </c>
      <c r="K1635" s="2" t="s">
        <v>34</v>
      </c>
      <c r="L1635" s="52" t="str">
        <f t="shared" si="178"/>
        <v>20211231VND</v>
      </c>
      <c r="M1635">
        <f>VLOOKUP(L1635,Mapping!$H$1:$K$25,4,0)</f>
        <v>1</v>
      </c>
      <c r="N1635">
        <f t="shared" si="179"/>
        <v>3.0758769999999999E-3</v>
      </c>
      <c r="O1635">
        <f t="shared" si="180"/>
        <v>2.8839769999999998E-3</v>
      </c>
      <c r="P1635">
        <f t="shared" si="181"/>
        <v>0.1052651605</v>
      </c>
      <c r="Q1635" t="str">
        <f>VLOOKUP(VLOOKUP(C1635,Mapping!$A$1:$C$17,3,0),Mapping!$E$1:$F$6,2,0)</f>
        <v>Vùng 01</v>
      </c>
    </row>
    <row r="1636" spans="1:17" x14ac:dyDescent="0.3">
      <c r="A1636" s="33">
        <v>44561</v>
      </c>
      <c r="B1636">
        <v>3699</v>
      </c>
      <c r="C1636">
        <v>25</v>
      </c>
      <c r="D1636" s="38" t="s">
        <v>77</v>
      </c>
      <c r="E1636" s="2" t="s">
        <v>43</v>
      </c>
      <c r="F1636">
        <v>8192618</v>
      </c>
      <c r="G1636" s="44">
        <f t="shared" si="175"/>
        <v>44197</v>
      </c>
      <c r="H1636" s="50">
        <f t="shared" si="176"/>
        <v>365</v>
      </c>
      <c r="I1636" s="50">
        <f t="shared" si="177"/>
        <v>311982582</v>
      </c>
      <c r="J1636" s="46">
        <v>8547468</v>
      </c>
      <c r="K1636" s="2" t="s">
        <v>34</v>
      </c>
      <c r="L1636" s="52" t="str">
        <f t="shared" si="178"/>
        <v>20211231VND</v>
      </c>
      <c r="M1636">
        <f>VLOOKUP(L1636,Mapping!$H$1:$K$25,4,0)</f>
        <v>1</v>
      </c>
      <c r="N1636">
        <f t="shared" si="179"/>
        <v>8.1926180000000005E-3</v>
      </c>
      <c r="O1636">
        <f t="shared" si="180"/>
        <v>8.5474680000000008E-3</v>
      </c>
      <c r="P1636">
        <f t="shared" si="181"/>
        <v>0.31198258200000001</v>
      </c>
      <c r="Q1636" t="str">
        <f>VLOOKUP(VLOOKUP(C1636,Mapping!$A$1:$C$17,3,0),Mapping!$E$1:$F$6,2,0)</f>
        <v>Vùng 01</v>
      </c>
    </row>
    <row r="1637" spans="1:17" x14ac:dyDescent="0.3">
      <c r="A1637" s="33">
        <v>44561</v>
      </c>
      <c r="B1637">
        <v>3699</v>
      </c>
      <c r="C1637">
        <v>25</v>
      </c>
      <c r="D1637" s="38" t="s">
        <v>77</v>
      </c>
      <c r="E1637" s="2" t="s">
        <v>43</v>
      </c>
      <c r="F1637">
        <v>7255824</v>
      </c>
      <c r="G1637" s="44">
        <f t="shared" si="175"/>
        <v>44197</v>
      </c>
      <c r="H1637" s="50">
        <f t="shared" si="176"/>
        <v>365</v>
      </c>
      <c r="I1637" s="50">
        <f t="shared" si="177"/>
        <v>291684275</v>
      </c>
      <c r="J1637" s="46">
        <v>7991350</v>
      </c>
      <c r="K1637" s="2" t="s">
        <v>34</v>
      </c>
      <c r="L1637" s="52" t="str">
        <f t="shared" si="178"/>
        <v>20211231VND</v>
      </c>
      <c r="M1637">
        <f>VLOOKUP(L1637,Mapping!$H$1:$K$25,4,0)</f>
        <v>1</v>
      </c>
      <c r="N1637">
        <f t="shared" si="179"/>
        <v>7.2558240000000001E-3</v>
      </c>
      <c r="O1637">
        <f t="shared" si="180"/>
        <v>7.9913499999999995E-3</v>
      </c>
      <c r="P1637">
        <f t="shared" si="181"/>
        <v>0.29168427499999999</v>
      </c>
      <c r="Q1637" t="str">
        <f>VLOOKUP(VLOOKUP(C1637,Mapping!$A$1:$C$17,3,0),Mapping!$E$1:$F$6,2,0)</f>
        <v>Vùng 01</v>
      </c>
    </row>
    <row r="1638" spans="1:17" x14ac:dyDescent="0.3">
      <c r="A1638" s="33">
        <v>44561</v>
      </c>
      <c r="B1638">
        <v>3699</v>
      </c>
      <c r="C1638">
        <v>25</v>
      </c>
      <c r="D1638" s="38" t="s">
        <v>77</v>
      </c>
      <c r="E1638" s="2" t="s">
        <v>43</v>
      </c>
      <c r="F1638">
        <v>7035844</v>
      </c>
      <c r="G1638" s="44">
        <f t="shared" si="175"/>
        <v>44197</v>
      </c>
      <c r="H1638" s="50">
        <f t="shared" si="176"/>
        <v>365</v>
      </c>
      <c r="I1638" s="50">
        <f t="shared" si="177"/>
        <v>359688702.5</v>
      </c>
      <c r="J1638" s="46">
        <v>9854485</v>
      </c>
      <c r="K1638" s="2" t="s">
        <v>34</v>
      </c>
      <c r="L1638" s="52" t="str">
        <f t="shared" si="178"/>
        <v>20211231VND</v>
      </c>
      <c r="M1638">
        <f>VLOOKUP(L1638,Mapping!$H$1:$K$25,4,0)</f>
        <v>1</v>
      </c>
      <c r="N1638">
        <f t="shared" si="179"/>
        <v>7.0358440000000003E-3</v>
      </c>
      <c r="O1638">
        <f t="shared" si="180"/>
        <v>9.8544849999999996E-3</v>
      </c>
      <c r="P1638">
        <f t="shared" si="181"/>
        <v>0.35968870250000001</v>
      </c>
      <c r="Q1638" t="str">
        <f>VLOOKUP(VLOOKUP(C1638,Mapping!$A$1:$C$17,3,0),Mapping!$E$1:$F$6,2,0)</f>
        <v>Vùng 01</v>
      </c>
    </row>
    <row r="1639" spans="1:17" x14ac:dyDescent="0.3">
      <c r="A1639" s="33">
        <v>44561</v>
      </c>
      <c r="B1639">
        <v>3699</v>
      </c>
      <c r="C1639">
        <v>25</v>
      </c>
      <c r="D1639" s="38" t="s">
        <v>77</v>
      </c>
      <c r="E1639" s="2" t="s">
        <v>43</v>
      </c>
      <c r="F1639">
        <v>9775422</v>
      </c>
      <c r="G1639" s="44">
        <f t="shared" si="175"/>
        <v>44197</v>
      </c>
      <c r="H1639" s="50">
        <f t="shared" si="176"/>
        <v>365</v>
      </c>
      <c r="I1639" s="50">
        <f t="shared" si="177"/>
        <v>325243251</v>
      </c>
      <c r="J1639" s="46">
        <v>8910774</v>
      </c>
      <c r="K1639" s="2" t="s">
        <v>34</v>
      </c>
      <c r="L1639" s="52" t="str">
        <f t="shared" si="178"/>
        <v>20211231VND</v>
      </c>
      <c r="M1639">
        <f>VLOOKUP(L1639,Mapping!$H$1:$K$25,4,0)</f>
        <v>1</v>
      </c>
      <c r="N1639">
        <f t="shared" si="179"/>
        <v>9.7754220000000006E-3</v>
      </c>
      <c r="O1639">
        <f t="shared" si="180"/>
        <v>8.9107739999999998E-3</v>
      </c>
      <c r="P1639">
        <f t="shared" si="181"/>
        <v>0.32524325100000001</v>
      </c>
      <c r="Q1639" t="str">
        <f>VLOOKUP(VLOOKUP(C1639,Mapping!$A$1:$C$17,3,0),Mapping!$E$1:$F$6,2,0)</f>
        <v>Vùng 01</v>
      </c>
    </row>
    <row r="1640" spans="1:17" x14ac:dyDescent="0.3">
      <c r="A1640" s="33">
        <v>44561</v>
      </c>
      <c r="B1640">
        <v>3699</v>
      </c>
      <c r="C1640">
        <v>25</v>
      </c>
      <c r="D1640" s="38" t="s">
        <v>77</v>
      </c>
      <c r="E1640" s="2" t="s">
        <v>43</v>
      </c>
      <c r="F1640">
        <v>7369323</v>
      </c>
      <c r="G1640" s="44">
        <f t="shared" si="175"/>
        <v>44197</v>
      </c>
      <c r="H1640" s="50">
        <f t="shared" si="176"/>
        <v>365</v>
      </c>
      <c r="I1640" s="50">
        <f t="shared" si="177"/>
        <v>289240490.5</v>
      </c>
      <c r="J1640" s="46">
        <v>7924397</v>
      </c>
      <c r="K1640" s="2" t="s">
        <v>34</v>
      </c>
      <c r="L1640" s="52" t="str">
        <f t="shared" si="178"/>
        <v>20211231VND</v>
      </c>
      <c r="M1640">
        <f>VLOOKUP(L1640,Mapping!$H$1:$K$25,4,0)</f>
        <v>1</v>
      </c>
      <c r="N1640">
        <f t="shared" si="179"/>
        <v>7.3693229999999997E-3</v>
      </c>
      <c r="O1640">
        <f t="shared" si="180"/>
        <v>7.9243969999999997E-3</v>
      </c>
      <c r="P1640">
        <f t="shared" si="181"/>
        <v>0.2892404905</v>
      </c>
      <c r="Q1640" t="str">
        <f>VLOOKUP(VLOOKUP(C1640,Mapping!$A$1:$C$17,3,0),Mapping!$E$1:$F$6,2,0)</f>
        <v>Vùng 01</v>
      </c>
    </row>
    <row r="1641" spans="1:17" x14ac:dyDescent="0.3">
      <c r="A1641" s="33">
        <v>44561</v>
      </c>
      <c r="B1641">
        <v>3699</v>
      </c>
      <c r="C1641">
        <v>25</v>
      </c>
      <c r="D1641" s="38" t="s">
        <v>77</v>
      </c>
      <c r="E1641" s="2" t="s">
        <v>43</v>
      </c>
      <c r="F1641">
        <v>9108324</v>
      </c>
      <c r="G1641" s="44">
        <f t="shared" si="175"/>
        <v>44197</v>
      </c>
      <c r="H1641" s="50">
        <f t="shared" si="176"/>
        <v>365</v>
      </c>
      <c r="I1641" s="50">
        <f t="shared" si="177"/>
        <v>274902889</v>
      </c>
      <c r="J1641" s="46">
        <v>7531586</v>
      </c>
      <c r="K1641" s="2" t="s">
        <v>34</v>
      </c>
      <c r="L1641" s="52" t="str">
        <f t="shared" si="178"/>
        <v>20211231VND</v>
      </c>
      <c r="M1641">
        <f>VLOOKUP(L1641,Mapping!$H$1:$K$25,4,0)</f>
        <v>1</v>
      </c>
      <c r="N1641">
        <f t="shared" si="179"/>
        <v>9.1083239999999992E-3</v>
      </c>
      <c r="O1641">
        <f t="shared" si="180"/>
        <v>7.5315859999999998E-3</v>
      </c>
      <c r="P1641">
        <f t="shared" si="181"/>
        <v>0.27490288899999998</v>
      </c>
      <c r="Q1641" t="str">
        <f>VLOOKUP(VLOOKUP(C1641,Mapping!$A$1:$C$17,3,0),Mapping!$E$1:$F$6,2,0)</f>
        <v>Vùng 01</v>
      </c>
    </row>
    <row r="1642" spans="1:17" x14ac:dyDescent="0.3">
      <c r="A1642" s="33">
        <v>44561</v>
      </c>
      <c r="B1642">
        <v>3699</v>
      </c>
      <c r="C1642">
        <v>25</v>
      </c>
      <c r="D1642" s="38" t="s">
        <v>77</v>
      </c>
      <c r="E1642" s="2" t="s">
        <v>43</v>
      </c>
      <c r="F1642">
        <v>8162648</v>
      </c>
      <c r="G1642" s="44">
        <f t="shared" si="175"/>
        <v>44197</v>
      </c>
      <c r="H1642" s="50">
        <f t="shared" si="176"/>
        <v>365</v>
      </c>
      <c r="I1642" s="50">
        <f t="shared" si="177"/>
        <v>282614572.5</v>
      </c>
      <c r="J1642" s="46">
        <v>7742865</v>
      </c>
      <c r="K1642" s="2" t="s">
        <v>34</v>
      </c>
      <c r="L1642" s="52" t="str">
        <f t="shared" si="178"/>
        <v>20211231VND</v>
      </c>
      <c r="M1642">
        <f>VLOOKUP(L1642,Mapping!$H$1:$K$25,4,0)</f>
        <v>1</v>
      </c>
      <c r="N1642">
        <f t="shared" si="179"/>
        <v>8.1626479999999998E-3</v>
      </c>
      <c r="O1642">
        <f t="shared" si="180"/>
        <v>7.7428649999999998E-3</v>
      </c>
      <c r="P1642">
        <f t="shared" si="181"/>
        <v>0.28261457249999999</v>
      </c>
      <c r="Q1642" t="str">
        <f>VLOOKUP(VLOOKUP(C1642,Mapping!$A$1:$C$17,3,0),Mapping!$E$1:$F$6,2,0)</f>
        <v>Vùng 01</v>
      </c>
    </row>
    <row r="1643" spans="1:17" x14ac:dyDescent="0.3">
      <c r="A1643" s="33">
        <v>44561</v>
      </c>
      <c r="B1643">
        <v>3700</v>
      </c>
      <c r="C1643">
        <v>34</v>
      </c>
      <c r="D1643" s="38" t="s">
        <v>77</v>
      </c>
      <c r="E1643" s="2" t="s">
        <v>41</v>
      </c>
      <c r="F1643">
        <v>518791</v>
      </c>
      <c r="G1643" s="44">
        <f t="shared" si="175"/>
        <v>44197</v>
      </c>
      <c r="H1643" s="50">
        <f t="shared" si="176"/>
        <v>365</v>
      </c>
      <c r="I1643" s="50">
        <f t="shared" si="177"/>
        <v>47490442</v>
      </c>
      <c r="J1643" s="46">
        <v>1301108</v>
      </c>
      <c r="K1643" s="2" t="s">
        <v>34</v>
      </c>
      <c r="L1643" s="52" t="str">
        <f t="shared" si="178"/>
        <v>20211231VND</v>
      </c>
      <c r="M1643">
        <f>VLOOKUP(L1643,Mapping!$H$1:$K$25,4,0)</f>
        <v>1</v>
      </c>
      <c r="N1643">
        <f t="shared" si="179"/>
        <v>5.18791E-4</v>
      </c>
      <c r="O1643">
        <f t="shared" si="180"/>
        <v>1.301108E-3</v>
      </c>
      <c r="P1643">
        <f t="shared" si="181"/>
        <v>4.7490442000000001E-2</v>
      </c>
      <c r="Q1643" t="str">
        <f>VLOOKUP(VLOOKUP(C1643,Mapping!$A$1:$C$17,3,0),Mapping!$E$1:$F$6,2,0)</f>
        <v>Vùng 02</v>
      </c>
    </row>
    <row r="1644" spans="1:17" x14ac:dyDescent="0.3">
      <c r="A1644" s="33">
        <v>44561</v>
      </c>
      <c r="B1644">
        <v>3701</v>
      </c>
      <c r="C1644">
        <v>34</v>
      </c>
      <c r="D1644" s="38" t="s">
        <v>77</v>
      </c>
      <c r="E1644" s="2" t="s">
        <v>41</v>
      </c>
      <c r="F1644">
        <v>1237650</v>
      </c>
      <c r="G1644" s="44">
        <f t="shared" si="175"/>
        <v>44197</v>
      </c>
      <c r="H1644" s="50">
        <f t="shared" si="176"/>
        <v>365</v>
      </c>
      <c r="I1644" s="50">
        <f t="shared" si="177"/>
        <v>26099507.5</v>
      </c>
      <c r="J1644" s="46">
        <v>715055</v>
      </c>
      <c r="K1644" s="2" t="s">
        <v>34</v>
      </c>
      <c r="L1644" s="52" t="str">
        <f t="shared" si="178"/>
        <v>20211231VND</v>
      </c>
      <c r="M1644">
        <f>VLOOKUP(L1644,Mapping!$H$1:$K$25,4,0)</f>
        <v>1</v>
      </c>
      <c r="N1644">
        <f t="shared" si="179"/>
        <v>1.2376500000000001E-3</v>
      </c>
      <c r="O1644">
        <f t="shared" si="180"/>
        <v>7.1505500000000003E-4</v>
      </c>
      <c r="P1644">
        <f t="shared" si="181"/>
        <v>2.6099507500000001E-2</v>
      </c>
      <c r="Q1644" t="str">
        <f>VLOOKUP(VLOOKUP(C1644,Mapping!$A$1:$C$17,3,0),Mapping!$E$1:$F$6,2,0)</f>
        <v>Vùng 02</v>
      </c>
    </row>
    <row r="1645" spans="1:17" x14ac:dyDescent="0.3">
      <c r="A1645" s="33">
        <v>44561</v>
      </c>
      <c r="B1645">
        <v>3702</v>
      </c>
      <c r="C1645">
        <v>41</v>
      </c>
      <c r="D1645" s="38" t="s">
        <v>77</v>
      </c>
      <c r="E1645" s="2" t="s">
        <v>41</v>
      </c>
      <c r="F1645">
        <v>744572</v>
      </c>
      <c r="G1645" s="44">
        <f t="shared" si="175"/>
        <v>44197</v>
      </c>
      <c r="H1645" s="50">
        <f t="shared" si="176"/>
        <v>365</v>
      </c>
      <c r="I1645" s="50">
        <f t="shared" si="177"/>
        <v>48049731.5</v>
      </c>
      <c r="J1645" s="46">
        <v>1316431</v>
      </c>
      <c r="K1645" s="2" t="s">
        <v>34</v>
      </c>
      <c r="L1645" s="52" t="str">
        <f t="shared" si="178"/>
        <v>20211231VND</v>
      </c>
      <c r="M1645">
        <f>VLOOKUP(L1645,Mapping!$H$1:$K$25,4,0)</f>
        <v>1</v>
      </c>
      <c r="N1645">
        <f t="shared" si="179"/>
        <v>7.4457199999999999E-4</v>
      </c>
      <c r="O1645">
        <f t="shared" si="180"/>
        <v>1.3164310000000001E-3</v>
      </c>
      <c r="P1645">
        <f t="shared" si="181"/>
        <v>4.8049731499999998E-2</v>
      </c>
      <c r="Q1645" t="str">
        <f>VLOOKUP(VLOOKUP(C1645,Mapping!$A$1:$C$17,3,0),Mapping!$E$1:$F$6,2,0)</f>
        <v>Vùng 05</v>
      </c>
    </row>
    <row r="1646" spans="1:17" x14ac:dyDescent="0.3">
      <c r="A1646" s="33">
        <v>44561</v>
      </c>
      <c r="B1646">
        <v>3703</v>
      </c>
      <c r="C1646">
        <v>45</v>
      </c>
      <c r="D1646" s="38" t="s">
        <v>77</v>
      </c>
      <c r="E1646" s="2" t="s">
        <v>41</v>
      </c>
      <c r="F1646">
        <v>1736270</v>
      </c>
      <c r="G1646" s="44">
        <f t="shared" si="175"/>
        <v>44197</v>
      </c>
      <c r="H1646" s="50">
        <f t="shared" si="176"/>
        <v>365</v>
      </c>
      <c r="I1646" s="50">
        <f t="shared" si="177"/>
        <v>24894350.5</v>
      </c>
      <c r="J1646" s="46">
        <v>682037</v>
      </c>
      <c r="K1646" s="2" t="s">
        <v>34</v>
      </c>
      <c r="L1646" s="52" t="str">
        <f t="shared" si="178"/>
        <v>20211231VND</v>
      </c>
      <c r="M1646">
        <f>VLOOKUP(L1646,Mapping!$H$1:$K$25,4,0)</f>
        <v>1</v>
      </c>
      <c r="N1646">
        <f t="shared" si="179"/>
        <v>1.73627E-3</v>
      </c>
      <c r="O1646">
        <f t="shared" si="180"/>
        <v>6.8203700000000003E-4</v>
      </c>
      <c r="P1646">
        <f t="shared" si="181"/>
        <v>2.4894350499999999E-2</v>
      </c>
      <c r="Q1646" t="str">
        <f>VLOOKUP(VLOOKUP(C1646,Mapping!$A$1:$C$17,3,0),Mapping!$E$1:$F$6,2,0)</f>
        <v>Vùng 02</v>
      </c>
    </row>
    <row r="1647" spans="1:17" x14ac:dyDescent="0.3">
      <c r="A1647" s="33">
        <v>44561</v>
      </c>
      <c r="B1647">
        <v>3703</v>
      </c>
      <c r="C1647">
        <v>45</v>
      </c>
      <c r="D1647" s="38" t="s">
        <v>77</v>
      </c>
      <c r="E1647" s="2" t="s">
        <v>41</v>
      </c>
      <c r="F1647">
        <v>1734976</v>
      </c>
      <c r="G1647" s="44">
        <f t="shared" si="175"/>
        <v>44197</v>
      </c>
      <c r="H1647" s="50">
        <f t="shared" si="176"/>
        <v>365</v>
      </c>
      <c r="I1647" s="50">
        <f t="shared" si="177"/>
        <v>4483879</v>
      </c>
      <c r="J1647" s="46">
        <v>122846</v>
      </c>
      <c r="K1647" s="2" t="s">
        <v>34</v>
      </c>
      <c r="L1647" s="52" t="str">
        <f t="shared" si="178"/>
        <v>20211231VND</v>
      </c>
      <c r="M1647">
        <f>VLOOKUP(L1647,Mapping!$H$1:$K$25,4,0)</f>
        <v>1</v>
      </c>
      <c r="N1647">
        <f t="shared" si="179"/>
        <v>1.7349760000000001E-3</v>
      </c>
      <c r="O1647">
        <f t="shared" si="180"/>
        <v>1.22846E-4</v>
      </c>
      <c r="P1647">
        <f t="shared" si="181"/>
        <v>4.4838789999999996E-3</v>
      </c>
      <c r="Q1647" t="str">
        <f>VLOOKUP(VLOOKUP(C1647,Mapping!$A$1:$C$17,3,0),Mapping!$E$1:$F$6,2,0)</f>
        <v>Vùng 02</v>
      </c>
    </row>
    <row r="1648" spans="1:17" x14ac:dyDescent="0.3">
      <c r="A1648" s="33">
        <v>44561</v>
      </c>
      <c r="B1648">
        <v>3704</v>
      </c>
      <c r="C1648">
        <v>40</v>
      </c>
      <c r="D1648" s="38" t="s">
        <v>77</v>
      </c>
      <c r="E1648" s="2" t="s">
        <v>41</v>
      </c>
      <c r="F1648">
        <v>1916941</v>
      </c>
      <c r="G1648" s="44">
        <f t="shared" si="175"/>
        <v>44197</v>
      </c>
      <c r="H1648" s="50">
        <f t="shared" si="176"/>
        <v>365</v>
      </c>
      <c r="I1648" s="50">
        <f t="shared" si="177"/>
        <v>32180115.5</v>
      </c>
      <c r="J1648" s="46">
        <v>881647</v>
      </c>
      <c r="K1648" s="2" t="s">
        <v>34</v>
      </c>
      <c r="L1648" s="52" t="str">
        <f t="shared" si="178"/>
        <v>20211231VND</v>
      </c>
      <c r="M1648">
        <f>VLOOKUP(L1648,Mapping!$H$1:$K$25,4,0)</f>
        <v>1</v>
      </c>
      <c r="N1648">
        <f t="shared" si="179"/>
        <v>1.9169409999999999E-3</v>
      </c>
      <c r="O1648">
        <f t="shared" si="180"/>
        <v>8.8164700000000005E-4</v>
      </c>
      <c r="P1648">
        <f t="shared" si="181"/>
        <v>3.2180115500000002E-2</v>
      </c>
      <c r="Q1648" t="str">
        <f>VLOOKUP(VLOOKUP(C1648,Mapping!$A$1:$C$17,3,0),Mapping!$E$1:$F$6,2,0)</f>
        <v>Vùng 01</v>
      </c>
    </row>
    <row r="1649" spans="1:17" x14ac:dyDescent="0.3">
      <c r="A1649" s="33">
        <v>44561</v>
      </c>
      <c r="B1649">
        <v>3705</v>
      </c>
      <c r="C1649">
        <v>34</v>
      </c>
      <c r="D1649" s="38" t="s">
        <v>77</v>
      </c>
      <c r="E1649" s="2" t="s">
        <v>41</v>
      </c>
      <c r="F1649">
        <v>1216667</v>
      </c>
      <c r="G1649" s="44">
        <f t="shared" si="175"/>
        <v>44197</v>
      </c>
      <c r="H1649" s="50">
        <f t="shared" si="176"/>
        <v>365</v>
      </c>
      <c r="I1649" s="50">
        <f t="shared" si="177"/>
        <v>24755796.500000004</v>
      </c>
      <c r="J1649" s="46">
        <v>678241</v>
      </c>
      <c r="K1649" s="2" t="s">
        <v>34</v>
      </c>
      <c r="L1649" s="52" t="str">
        <f t="shared" si="178"/>
        <v>20211231VND</v>
      </c>
      <c r="M1649">
        <f>VLOOKUP(L1649,Mapping!$H$1:$K$25,4,0)</f>
        <v>1</v>
      </c>
      <c r="N1649">
        <f t="shared" si="179"/>
        <v>1.2166670000000001E-3</v>
      </c>
      <c r="O1649">
        <f t="shared" si="180"/>
        <v>6.78241E-4</v>
      </c>
      <c r="P1649">
        <f t="shared" si="181"/>
        <v>2.4755796500000003E-2</v>
      </c>
      <c r="Q1649" t="str">
        <f>VLOOKUP(VLOOKUP(C1649,Mapping!$A$1:$C$17,3,0),Mapping!$E$1:$F$6,2,0)</f>
        <v>Vùng 02</v>
      </c>
    </row>
    <row r="1650" spans="1:17" x14ac:dyDescent="0.3">
      <c r="A1650" s="33">
        <v>44561</v>
      </c>
      <c r="B1650">
        <v>3707</v>
      </c>
      <c r="C1650">
        <v>23</v>
      </c>
      <c r="D1650" s="38" t="s">
        <v>77</v>
      </c>
      <c r="E1650" s="2" t="s">
        <v>41</v>
      </c>
      <c r="F1650">
        <v>8371538</v>
      </c>
      <c r="G1650" s="44">
        <f t="shared" si="175"/>
        <v>44197</v>
      </c>
      <c r="H1650" s="50">
        <f t="shared" si="176"/>
        <v>365</v>
      </c>
      <c r="I1650" s="50">
        <f t="shared" si="177"/>
        <v>298184633</v>
      </c>
      <c r="J1650" s="46">
        <v>8169442</v>
      </c>
      <c r="K1650" s="2" t="s">
        <v>34</v>
      </c>
      <c r="L1650" s="52" t="str">
        <f t="shared" si="178"/>
        <v>20211231VND</v>
      </c>
      <c r="M1650">
        <f>VLOOKUP(L1650,Mapping!$H$1:$K$25,4,0)</f>
        <v>1</v>
      </c>
      <c r="N1650">
        <f t="shared" si="179"/>
        <v>8.3715379999999995E-3</v>
      </c>
      <c r="O1650">
        <f t="shared" si="180"/>
        <v>8.1694420000000007E-3</v>
      </c>
      <c r="P1650">
        <f t="shared" si="181"/>
        <v>0.29818463299999998</v>
      </c>
      <c r="Q1650" t="str">
        <f>VLOOKUP(VLOOKUP(C1650,Mapping!$A$1:$C$17,3,0),Mapping!$E$1:$F$6,2,0)</f>
        <v>Vùng 02</v>
      </c>
    </row>
    <row r="1651" spans="1:17" x14ac:dyDescent="0.3">
      <c r="A1651" s="33">
        <v>44561</v>
      </c>
      <c r="B1651">
        <v>3707</v>
      </c>
      <c r="C1651">
        <v>43</v>
      </c>
      <c r="D1651" s="38" t="s">
        <v>77</v>
      </c>
      <c r="E1651" s="2" t="s">
        <v>41</v>
      </c>
      <c r="F1651">
        <v>1779045</v>
      </c>
      <c r="G1651" s="44">
        <f t="shared" si="175"/>
        <v>44197</v>
      </c>
      <c r="H1651" s="50">
        <f t="shared" si="176"/>
        <v>365</v>
      </c>
      <c r="I1651" s="50">
        <f t="shared" si="177"/>
        <v>63009950</v>
      </c>
      <c r="J1651" s="46">
        <v>1726300</v>
      </c>
      <c r="K1651" s="2" t="s">
        <v>34</v>
      </c>
      <c r="L1651" s="52" t="str">
        <f t="shared" si="178"/>
        <v>20211231VND</v>
      </c>
      <c r="M1651">
        <f>VLOOKUP(L1651,Mapping!$H$1:$K$25,4,0)</f>
        <v>1</v>
      </c>
      <c r="N1651">
        <f t="shared" si="179"/>
        <v>1.7790449999999999E-3</v>
      </c>
      <c r="O1651">
        <f t="shared" si="180"/>
        <v>1.7263000000000001E-3</v>
      </c>
      <c r="P1651">
        <f t="shared" si="181"/>
        <v>6.3009949999999995E-2</v>
      </c>
      <c r="Q1651" t="str">
        <f>VLOOKUP(VLOOKUP(C1651,Mapping!$A$1:$C$17,3,0),Mapping!$E$1:$F$6,2,0)</f>
        <v>Vùng 04</v>
      </c>
    </row>
    <row r="1652" spans="1:17" x14ac:dyDescent="0.3">
      <c r="A1652" s="33">
        <v>44561</v>
      </c>
      <c r="B1652">
        <v>3707</v>
      </c>
      <c r="C1652">
        <v>43</v>
      </c>
      <c r="D1652" s="38" t="s">
        <v>77</v>
      </c>
      <c r="E1652" s="2" t="s">
        <v>41</v>
      </c>
      <c r="F1652">
        <v>93531</v>
      </c>
      <c r="G1652" s="44">
        <f t="shared" si="175"/>
        <v>44197</v>
      </c>
      <c r="H1652" s="50">
        <f t="shared" si="176"/>
        <v>365</v>
      </c>
      <c r="I1652" s="50">
        <f t="shared" si="177"/>
        <v>885411141510.85193</v>
      </c>
      <c r="J1652" s="46">
        <v>1100738</v>
      </c>
      <c r="K1652" s="2" t="s">
        <v>35</v>
      </c>
      <c r="L1652" s="52" t="str">
        <f t="shared" si="178"/>
        <v>20211231USD</v>
      </c>
      <c r="M1652">
        <f>VLOOKUP(L1652,Mapping!$H$1:$K$25,4,0)</f>
        <v>22037.795999999998</v>
      </c>
      <c r="N1652">
        <f t="shared" si="179"/>
        <v>2.0612170976759998</v>
      </c>
      <c r="O1652">
        <f t="shared" si="180"/>
        <v>24.257839493448</v>
      </c>
      <c r="P1652">
        <f t="shared" si="181"/>
        <v>885.41114151085196</v>
      </c>
      <c r="Q1652" t="str">
        <f>VLOOKUP(VLOOKUP(C1652,Mapping!$A$1:$C$17,3,0),Mapping!$E$1:$F$6,2,0)</f>
        <v>Vùng 04</v>
      </c>
    </row>
    <row r="1653" spans="1:17" x14ac:dyDescent="0.3">
      <c r="A1653" s="33">
        <v>44561</v>
      </c>
      <c r="B1653">
        <v>3708</v>
      </c>
      <c r="C1653">
        <v>36</v>
      </c>
      <c r="D1653" s="38" t="s">
        <v>77</v>
      </c>
      <c r="E1653" s="2" t="s">
        <v>41</v>
      </c>
      <c r="F1653">
        <v>1439998</v>
      </c>
      <c r="G1653" s="44">
        <f t="shared" si="175"/>
        <v>44197</v>
      </c>
      <c r="H1653" s="50">
        <f t="shared" si="176"/>
        <v>365</v>
      </c>
      <c r="I1653" s="50">
        <f t="shared" si="177"/>
        <v>68874222.5</v>
      </c>
      <c r="J1653" s="46">
        <v>1886965</v>
      </c>
      <c r="K1653" s="2" t="s">
        <v>34</v>
      </c>
      <c r="L1653" s="52" t="str">
        <f t="shared" si="178"/>
        <v>20211231VND</v>
      </c>
      <c r="M1653">
        <f>VLOOKUP(L1653,Mapping!$H$1:$K$25,4,0)</f>
        <v>1</v>
      </c>
      <c r="N1653">
        <f t="shared" si="179"/>
        <v>1.4399980000000001E-3</v>
      </c>
      <c r="O1653">
        <f t="shared" si="180"/>
        <v>1.886965E-3</v>
      </c>
      <c r="P1653">
        <f t="shared" si="181"/>
        <v>6.8874222499999999E-2</v>
      </c>
      <c r="Q1653" t="str">
        <f>VLOOKUP(VLOOKUP(C1653,Mapping!$A$1:$C$17,3,0),Mapping!$E$1:$F$6,2,0)</f>
        <v>Vùng 05</v>
      </c>
    </row>
    <row r="1654" spans="1:17" x14ac:dyDescent="0.3">
      <c r="A1654" s="33">
        <v>44561</v>
      </c>
      <c r="B1654">
        <v>3709</v>
      </c>
      <c r="C1654">
        <v>43</v>
      </c>
      <c r="D1654" s="38" t="s">
        <v>77</v>
      </c>
      <c r="E1654" s="2" t="s">
        <v>41</v>
      </c>
      <c r="F1654">
        <v>1518451</v>
      </c>
      <c r="G1654" s="44">
        <f t="shared" si="175"/>
        <v>44197</v>
      </c>
      <c r="H1654" s="50">
        <f t="shared" si="176"/>
        <v>365</v>
      </c>
      <c r="I1654" s="50">
        <f t="shared" si="177"/>
        <v>578507362098.13794</v>
      </c>
      <c r="J1654" s="46">
        <v>719197</v>
      </c>
      <c r="K1654" s="2" t="s">
        <v>35</v>
      </c>
      <c r="L1654" s="52" t="str">
        <f t="shared" si="178"/>
        <v>20211231USD</v>
      </c>
      <c r="M1654">
        <f>VLOOKUP(L1654,Mapping!$H$1:$K$25,4,0)</f>
        <v>22037.795999999998</v>
      </c>
      <c r="N1654">
        <f t="shared" si="179"/>
        <v>33.463313373996002</v>
      </c>
      <c r="O1654">
        <f t="shared" si="180"/>
        <v>15.849516769811999</v>
      </c>
      <c r="P1654">
        <f t="shared" si="181"/>
        <v>578.50736209813795</v>
      </c>
      <c r="Q1654" t="str">
        <f>VLOOKUP(VLOOKUP(C1654,Mapping!$A$1:$C$17,3,0),Mapping!$E$1:$F$6,2,0)</f>
        <v>Vùng 04</v>
      </c>
    </row>
    <row r="1655" spans="1:17" x14ac:dyDescent="0.3">
      <c r="A1655" s="33">
        <v>44561</v>
      </c>
      <c r="B1655">
        <v>3709</v>
      </c>
      <c r="C1655">
        <v>43</v>
      </c>
      <c r="D1655" s="38" t="s">
        <v>77</v>
      </c>
      <c r="E1655" s="2" t="s">
        <v>41</v>
      </c>
      <c r="F1655">
        <v>1649474</v>
      </c>
      <c r="G1655" s="44">
        <f t="shared" si="175"/>
        <v>44197</v>
      </c>
      <c r="H1655" s="50">
        <f t="shared" si="176"/>
        <v>365</v>
      </c>
      <c r="I1655" s="50">
        <f t="shared" si="177"/>
        <v>46333793.5</v>
      </c>
      <c r="J1655" s="46">
        <v>1269419</v>
      </c>
      <c r="K1655" s="2" t="s">
        <v>34</v>
      </c>
      <c r="L1655" s="52" t="str">
        <f t="shared" si="178"/>
        <v>20211231VND</v>
      </c>
      <c r="M1655">
        <f>VLOOKUP(L1655,Mapping!$H$1:$K$25,4,0)</f>
        <v>1</v>
      </c>
      <c r="N1655">
        <f t="shared" si="179"/>
        <v>1.6494739999999999E-3</v>
      </c>
      <c r="O1655">
        <f t="shared" si="180"/>
        <v>1.2694189999999999E-3</v>
      </c>
      <c r="P1655">
        <f t="shared" si="181"/>
        <v>4.6333793499999998E-2</v>
      </c>
      <c r="Q1655" t="str">
        <f>VLOOKUP(VLOOKUP(C1655,Mapping!$A$1:$C$17,3,0),Mapping!$E$1:$F$6,2,0)</f>
        <v>Vùng 04</v>
      </c>
    </row>
    <row r="1656" spans="1:17" x14ac:dyDescent="0.3">
      <c r="A1656" s="33">
        <v>44561</v>
      </c>
      <c r="B1656">
        <v>3710</v>
      </c>
      <c r="C1656">
        <v>20</v>
      </c>
      <c r="D1656" s="38" t="s">
        <v>77</v>
      </c>
      <c r="E1656" s="2" t="s">
        <v>41</v>
      </c>
      <c r="F1656">
        <v>1040526</v>
      </c>
      <c r="G1656" s="44">
        <f t="shared" si="175"/>
        <v>44197</v>
      </c>
      <c r="H1656" s="50">
        <f t="shared" si="176"/>
        <v>365</v>
      </c>
      <c r="I1656" s="50">
        <f t="shared" si="177"/>
        <v>42540640.5</v>
      </c>
      <c r="J1656" s="46">
        <v>1165497</v>
      </c>
      <c r="K1656" s="2" t="s">
        <v>34</v>
      </c>
      <c r="L1656" s="52" t="str">
        <f t="shared" si="178"/>
        <v>20211231VND</v>
      </c>
      <c r="M1656">
        <f>VLOOKUP(L1656,Mapping!$H$1:$K$25,4,0)</f>
        <v>1</v>
      </c>
      <c r="N1656">
        <f t="shared" si="179"/>
        <v>1.040526E-3</v>
      </c>
      <c r="O1656">
        <f t="shared" si="180"/>
        <v>1.1654969999999999E-3</v>
      </c>
      <c r="P1656">
        <f t="shared" si="181"/>
        <v>4.2540640499999997E-2</v>
      </c>
      <c r="Q1656" t="str">
        <f>VLOOKUP(VLOOKUP(C1656,Mapping!$A$1:$C$17,3,0),Mapping!$E$1:$F$6,2,0)</f>
        <v>Vùng 02</v>
      </c>
    </row>
    <row r="1657" spans="1:17" x14ac:dyDescent="0.3">
      <c r="A1657" s="33">
        <v>44561</v>
      </c>
      <c r="B1657">
        <v>3710</v>
      </c>
      <c r="C1657">
        <v>11</v>
      </c>
      <c r="D1657" s="38" t="s">
        <v>77</v>
      </c>
      <c r="E1657" s="2" t="s">
        <v>41</v>
      </c>
      <c r="F1657">
        <v>4043136</v>
      </c>
      <c r="G1657" s="44">
        <f t="shared" si="175"/>
        <v>44197</v>
      </c>
      <c r="H1657" s="50">
        <f t="shared" si="176"/>
        <v>365</v>
      </c>
      <c r="I1657" s="50">
        <f t="shared" si="177"/>
        <v>132586067.5</v>
      </c>
      <c r="J1657" s="46">
        <v>3632495</v>
      </c>
      <c r="K1657" s="2" t="s">
        <v>34</v>
      </c>
      <c r="L1657" s="52" t="str">
        <f t="shared" si="178"/>
        <v>20211231VND</v>
      </c>
      <c r="M1657">
        <f>VLOOKUP(L1657,Mapping!$H$1:$K$25,4,0)</f>
        <v>1</v>
      </c>
      <c r="N1657">
        <f t="shared" si="179"/>
        <v>4.0431360000000001E-3</v>
      </c>
      <c r="O1657">
        <f t="shared" si="180"/>
        <v>3.6324949999999999E-3</v>
      </c>
      <c r="P1657">
        <f t="shared" si="181"/>
        <v>0.13258606749999999</v>
      </c>
      <c r="Q1657" t="str">
        <f>VLOOKUP(VLOOKUP(C1657,Mapping!$A$1:$C$17,3,0),Mapping!$E$1:$F$6,2,0)</f>
        <v>Vùng 01</v>
      </c>
    </row>
    <row r="1658" spans="1:17" x14ac:dyDescent="0.3">
      <c r="A1658" s="33">
        <v>44561</v>
      </c>
      <c r="B1658">
        <v>3711</v>
      </c>
      <c r="C1658">
        <v>23</v>
      </c>
      <c r="D1658" s="38" t="s">
        <v>77</v>
      </c>
      <c r="E1658" s="2" t="s">
        <v>41</v>
      </c>
      <c r="F1658">
        <v>1089359</v>
      </c>
      <c r="G1658" s="44">
        <f t="shared" si="175"/>
        <v>44197</v>
      </c>
      <c r="H1658" s="50">
        <f t="shared" si="176"/>
        <v>365</v>
      </c>
      <c r="I1658" s="50">
        <f t="shared" si="177"/>
        <v>38298939</v>
      </c>
      <c r="J1658" s="46">
        <v>1049286</v>
      </c>
      <c r="K1658" s="2" t="s">
        <v>34</v>
      </c>
      <c r="L1658" s="52" t="str">
        <f t="shared" si="178"/>
        <v>20211231VND</v>
      </c>
      <c r="M1658">
        <f>VLOOKUP(L1658,Mapping!$H$1:$K$25,4,0)</f>
        <v>1</v>
      </c>
      <c r="N1658">
        <f t="shared" si="179"/>
        <v>1.089359E-3</v>
      </c>
      <c r="O1658">
        <f t="shared" si="180"/>
        <v>1.049286E-3</v>
      </c>
      <c r="P1658">
        <f t="shared" si="181"/>
        <v>3.8298938999999997E-2</v>
      </c>
      <c r="Q1658" t="str">
        <f>VLOOKUP(VLOOKUP(C1658,Mapping!$A$1:$C$17,3,0),Mapping!$E$1:$F$6,2,0)</f>
        <v>Vùng 02</v>
      </c>
    </row>
    <row r="1659" spans="1:17" x14ac:dyDescent="0.3">
      <c r="A1659" s="33">
        <v>44561</v>
      </c>
      <c r="B1659">
        <v>3712</v>
      </c>
      <c r="C1659">
        <v>16</v>
      </c>
      <c r="D1659" s="38" t="s">
        <v>77</v>
      </c>
      <c r="E1659" s="2" t="s">
        <v>41</v>
      </c>
      <c r="F1659">
        <v>1670223</v>
      </c>
      <c r="G1659" s="44">
        <f t="shared" si="175"/>
        <v>44197</v>
      </c>
      <c r="H1659" s="50">
        <f t="shared" si="176"/>
        <v>365</v>
      </c>
      <c r="I1659" s="50">
        <f t="shared" si="177"/>
        <v>37557879.5</v>
      </c>
      <c r="J1659" s="46">
        <v>1028983</v>
      </c>
      <c r="K1659" s="2" t="s">
        <v>34</v>
      </c>
      <c r="L1659" s="52" t="str">
        <f t="shared" si="178"/>
        <v>20211231VND</v>
      </c>
      <c r="M1659">
        <f>VLOOKUP(L1659,Mapping!$H$1:$K$25,4,0)</f>
        <v>1</v>
      </c>
      <c r="N1659">
        <f t="shared" si="179"/>
        <v>1.670223E-3</v>
      </c>
      <c r="O1659">
        <f t="shared" si="180"/>
        <v>1.028983E-3</v>
      </c>
      <c r="P1659">
        <f t="shared" si="181"/>
        <v>3.7557879500000002E-2</v>
      </c>
      <c r="Q1659" t="str">
        <f>VLOOKUP(VLOOKUP(C1659,Mapping!$A$1:$C$17,3,0),Mapping!$E$1:$F$6,2,0)</f>
        <v>Vùng 01</v>
      </c>
    </row>
    <row r="1660" spans="1:17" x14ac:dyDescent="0.3">
      <c r="A1660" s="33">
        <v>44561</v>
      </c>
      <c r="B1660">
        <v>3713</v>
      </c>
      <c r="C1660">
        <v>23</v>
      </c>
      <c r="D1660" s="38" t="s">
        <v>77</v>
      </c>
      <c r="E1660" s="2" t="s">
        <v>41</v>
      </c>
      <c r="F1660">
        <v>1452431</v>
      </c>
      <c r="G1660" s="44">
        <f t="shared" si="175"/>
        <v>44197</v>
      </c>
      <c r="H1660" s="50">
        <f t="shared" si="176"/>
        <v>365</v>
      </c>
      <c r="I1660" s="50">
        <f t="shared" si="177"/>
        <v>43323784.5</v>
      </c>
      <c r="J1660" s="46">
        <v>1186953</v>
      </c>
      <c r="K1660" s="2" t="s">
        <v>34</v>
      </c>
      <c r="L1660" s="52" t="str">
        <f t="shared" si="178"/>
        <v>20211231VND</v>
      </c>
      <c r="M1660">
        <f>VLOOKUP(L1660,Mapping!$H$1:$K$25,4,0)</f>
        <v>1</v>
      </c>
      <c r="N1660">
        <f t="shared" si="179"/>
        <v>1.4524309999999999E-3</v>
      </c>
      <c r="O1660">
        <f t="shared" si="180"/>
        <v>1.1869529999999999E-3</v>
      </c>
      <c r="P1660">
        <f t="shared" si="181"/>
        <v>4.3323784499999997E-2</v>
      </c>
      <c r="Q1660" t="str">
        <f>VLOOKUP(VLOOKUP(C1660,Mapping!$A$1:$C$17,3,0),Mapping!$E$1:$F$6,2,0)</f>
        <v>Vùng 02</v>
      </c>
    </row>
    <row r="1661" spans="1:17" x14ac:dyDescent="0.3">
      <c r="A1661" s="33">
        <v>44561</v>
      </c>
      <c r="B1661">
        <v>3713</v>
      </c>
      <c r="C1661">
        <v>34</v>
      </c>
      <c r="D1661" s="38" t="s">
        <v>77</v>
      </c>
      <c r="E1661" s="2" t="s">
        <v>41</v>
      </c>
      <c r="F1661">
        <v>9442631</v>
      </c>
      <c r="G1661" s="44">
        <f t="shared" si="175"/>
        <v>44197</v>
      </c>
      <c r="H1661" s="50">
        <f t="shared" si="176"/>
        <v>365</v>
      </c>
      <c r="I1661" s="50">
        <f t="shared" si="177"/>
        <v>257730332.5</v>
      </c>
      <c r="J1661" s="46">
        <v>7061105</v>
      </c>
      <c r="K1661" s="2" t="s">
        <v>34</v>
      </c>
      <c r="L1661" s="52" t="str">
        <f t="shared" si="178"/>
        <v>20211231VND</v>
      </c>
      <c r="M1661">
        <f>VLOOKUP(L1661,Mapping!$H$1:$K$25,4,0)</f>
        <v>1</v>
      </c>
      <c r="N1661">
        <f t="shared" si="179"/>
        <v>9.4426309999999999E-3</v>
      </c>
      <c r="O1661">
        <f t="shared" si="180"/>
        <v>7.0611049999999998E-3</v>
      </c>
      <c r="P1661">
        <f t="shared" si="181"/>
        <v>0.25773033249999999</v>
      </c>
      <c r="Q1661" t="str">
        <f>VLOOKUP(VLOOKUP(C1661,Mapping!$A$1:$C$17,3,0),Mapping!$E$1:$F$6,2,0)</f>
        <v>Vùng 02</v>
      </c>
    </row>
    <row r="1662" spans="1:17" x14ac:dyDescent="0.3">
      <c r="A1662" s="33">
        <v>44561</v>
      </c>
      <c r="B1662">
        <v>3713</v>
      </c>
      <c r="C1662">
        <v>40</v>
      </c>
      <c r="D1662" s="38" t="s">
        <v>77</v>
      </c>
      <c r="E1662" s="2" t="s">
        <v>41</v>
      </c>
      <c r="F1662">
        <v>1056613</v>
      </c>
      <c r="G1662" s="44">
        <f t="shared" si="175"/>
        <v>44197</v>
      </c>
      <c r="H1662" s="50">
        <f t="shared" si="176"/>
        <v>365</v>
      </c>
      <c r="I1662" s="50">
        <f t="shared" si="177"/>
        <v>60085825.500000007</v>
      </c>
      <c r="J1662" s="46">
        <v>1646187</v>
      </c>
      <c r="K1662" s="2" t="s">
        <v>34</v>
      </c>
      <c r="L1662" s="52" t="str">
        <f t="shared" si="178"/>
        <v>20211231VND</v>
      </c>
      <c r="M1662">
        <f>VLOOKUP(L1662,Mapping!$H$1:$K$25,4,0)</f>
        <v>1</v>
      </c>
      <c r="N1662">
        <f t="shared" si="179"/>
        <v>1.0566130000000001E-3</v>
      </c>
      <c r="O1662">
        <f t="shared" si="180"/>
        <v>1.6461869999999999E-3</v>
      </c>
      <c r="P1662">
        <f t="shared" si="181"/>
        <v>6.0085825500000009E-2</v>
      </c>
      <c r="Q1662" t="str">
        <f>VLOOKUP(VLOOKUP(C1662,Mapping!$A$1:$C$17,3,0),Mapping!$E$1:$F$6,2,0)</f>
        <v>Vùng 01</v>
      </c>
    </row>
    <row r="1663" spans="1:17" x14ac:dyDescent="0.3">
      <c r="A1663" s="33">
        <v>44561</v>
      </c>
      <c r="B1663">
        <v>3714</v>
      </c>
      <c r="C1663">
        <v>48</v>
      </c>
      <c r="D1663" s="38" t="s">
        <v>77</v>
      </c>
      <c r="E1663" s="2" t="s">
        <v>41</v>
      </c>
      <c r="F1663">
        <v>1949596</v>
      </c>
      <c r="G1663" s="44">
        <f t="shared" si="175"/>
        <v>44197</v>
      </c>
      <c r="H1663" s="50">
        <f t="shared" si="176"/>
        <v>365</v>
      </c>
      <c r="I1663" s="50">
        <f t="shared" si="177"/>
        <v>34342594.5</v>
      </c>
      <c r="J1663" s="46">
        <v>940893</v>
      </c>
      <c r="K1663" s="2" t="s">
        <v>34</v>
      </c>
      <c r="L1663" s="52" t="str">
        <f t="shared" si="178"/>
        <v>20211231VND</v>
      </c>
      <c r="M1663">
        <f>VLOOKUP(L1663,Mapping!$H$1:$K$25,4,0)</f>
        <v>1</v>
      </c>
      <c r="N1663">
        <f t="shared" si="179"/>
        <v>1.9495960000000001E-3</v>
      </c>
      <c r="O1663">
        <f t="shared" si="180"/>
        <v>9.4089300000000005E-4</v>
      </c>
      <c r="P1663">
        <f t="shared" si="181"/>
        <v>3.4342594499999997E-2</v>
      </c>
      <c r="Q1663" t="str">
        <f>VLOOKUP(VLOOKUP(C1663,Mapping!$A$1:$C$17,3,0),Mapping!$E$1:$F$6,2,0)</f>
        <v>Vùng 01</v>
      </c>
    </row>
    <row r="1664" spans="1:17" x14ac:dyDescent="0.3">
      <c r="A1664" s="33">
        <v>44561</v>
      </c>
      <c r="B1664">
        <v>3720</v>
      </c>
      <c r="C1664">
        <v>23</v>
      </c>
      <c r="D1664" s="38" t="s">
        <v>77</v>
      </c>
      <c r="E1664" s="2" t="s">
        <v>41</v>
      </c>
      <c r="F1664">
        <v>714796</v>
      </c>
      <c r="G1664" s="44">
        <f t="shared" si="175"/>
        <v>44197</v>
      </c>
      <c r="H1664" s="50">
        <f t="shared" si="176"/>
        <v>365</v>
      </c>
      <c r="I1664" s="50">
        <f t="shared" si="177"/>
        <v>37016037</v>
      </c>
      <c r="J1664" s="46">
        <v>1014138</v>
      </c>
      <c r="K1664" s="2" t="s">
        <v>34</v>
      </c>
      <c r="L1664" s="52" t="str">
        <f t="shared" si="178"/>
        <v>20211231VND</v>
      </c>
      <c r="M1664">
        <f>VLOOKUP(L1664,Mapping!$H$1:$K$25,4,0)</f>
        <v>1</v>
      </c>
      <c r="N1664">
        <f t="shared" si="179"/>
        <v>7.1479599999999996E-4</v>
      </c>
      <c r="O1664">
        <f t="shared" si="180"/>
        <v>1.0141379999999999E-3</v>
      </c>
      <c r="P1664">
        <f t="shared" si="181"/>
        <v>3.7016037000000002E-2</v>
      </c>
      <c r="Q1664" t="str">
        <f>VLOOKUP(VLOOKUP(C1664,Mapping!$A$1:$C$17,3,0),Mapping!$E$1:$F$6,2,0)</f>
        <v>Vùng 02</v>
      </c>
    </row>
    <row r="1665" spans="1:17" x14ac:dyDescent="0.3">
      <c r="A1665" s="33">
        <v>44561</v>
      </c>
      <c r="B1665">
        <v>3720</v>
      </c>
      <c r="C1665">
        <v>23</v>
      </c>
      <c r="D1665" s="38" t="s">
        <v>77</v>
      </c>
      <c r="E1665" s="2" t="s">
        <v>41</v>
      </c>
      <c r="F1665">
        <v>4077769</v>
      </c>
      <c r="G1665" s="44">
        <f t="shared" si="175"/>
        <v>44197</v>
      </c>
      <c r="H1665" s="50">
        <f t="shared" si="176"/>
        <v>365</v>
      </c>
      <c r="I1665" s="50">
        <f t="shared" si="177"/>
        <v>150488368.5</v>
      </c>
      <c r="J1665" s="46">
        <v>4122969</v>
      </c>
      <c r="K1665" s="2" t="s">
        <v>34</v>
      </c>
      <c r="L1665" s="52" t="str">
        <f t="shared" si="178"/>
        <v>20211231VND</v>
      </c>
      <c r="M1665">
        <f>VLOOKUP(L1665,Mapping!$H$1:$K$25,4,0)</f>
        <v>1</v>
      </c>
      <c r="N1665">
        <f t="shared" si="179"/>
        <v>4.0777690000000002E-3</v>
      </c>
      <c r="O1665">
        <f t="shared" si="180"/>
        <v>4.1229689999999998E-3</v>
      </c>
      <c r="P1665">
        <f t="shared" si="181"/>
        <v>0.1504883685</v>
      </c>
      <c r="Q1665" t="str">
        <f>VLOOKUP(VLOOKUP(C1665,Mapping!$A$1:$C$17,3,0),Mapping!$E$1:$F$6,2,0)</f>
        <v>Vùng 02</v>
      </c>
    </row>
    <row r="1666" spans="1:17" x14ac:dyDescent="0.3">
      <c r="A1666" s="33">
        <v>44561</v>
      </c>
      <c r="B1666">
        <v>3721</v>
      </c>
      <c r="C1666">
        <v>11</v>
      </c>
      <c r="D1666" s="38" t="s">
        <v>77</v>
      </c>
      <c r="E1666" s="2" t="s">
        <v>41</v>
      </c>
      <c r="F1666">
        <v>1059331</v>
      </c>
      <c r="G1666" s="44">
        <f t="shared" ref="G1666:G1729" si="182">DATE(YEAR(A1666),1,1)</f>
        <v>44197</v>
      </c>
      <c r="H1666" s="50">
        <f t="shared" ref="H1666:H1729" si="183">DATEDIF(G1666,A1666,"D")+1</f>
        <v>365</v>
      </c>
      <c r="I1666" s="50">
        <f t="shared" si="177"/>
        <v>20378023</v>
      </c>
      <c r="J1666" s="46">
        <v>558302</v>
      </c>
      <c r="K1666" s="2" t="s">
        <v>34</v>
      </c>
      <c r="L1666" s="52" t="str">
        <f t="shared" si="178"/>
        <v>20211231VND</v>
      </c>
      <c r="M1666">
        <f>VLOOKUP(L1666,Mapping!$H$1:$K$25,4,0)</f>
        <v>1</v>
      </c>
      <c r="N1666">
        <f t="shared" si="179"/>
        <v>1.0593309999999999E-3</v>
      </c>
      <c r="O1666">
        <f t="shared" si="180"/>
        <v>5.58302E-4</v>
      </c>
      <c r="P1666">
        <f t="shared" si="181"/>
        <v>2.0378022999999999E-2</v>
      </c>
      <c r="Q1666" t="str">
        <f>VLOOKUP(VLOOKUP(C1666,Mapping!$A$1:$C$17,3,0),Mapping!$E$1:$F$6,2,0)</f>
        <v>Vùng 01</v>
      </c>
    </row>
    <row r="1667" spans="1:17" x14ac:dyDescent="0.3">
      <c r="A1667" s="33">
        <v>44561</v>
      </c>
      <c r="B1667">
        <v>3724</v>
      </c>
      <c r="C1667">
        <v>23</v>
      </c>
      <c r="D1667" s="38" t="s">
        <v>77</v>
      </c>
      <c r="E1667" s="2" t="s">
        <v>41</v>
      </c>
      <c r="F1667">
        <v>225199</v>
      </c>
      <c r="G1667" s="44">
        <f t="shared" si="182"/>
        <v>44197</v>
      </c>
      <c r="H1667" s="50">
        <f t="shared" si="183"/>
        <v>365</v>
      </c>
      <c r="I1667" s="50">
        <f t="shared" ref="I1667:I1730" si="184">H1667*(J1667/10)*M1667</f>
        <v>60525650.500000007</v>
      </c>
      <c r="J1667" s="46">
        <v>1658237</v>
      </c>
      <c r="K1667" s="2" t="s">
        <v>34</v>
      </c>
      <c r="L1667" s="52" t="str">
        <f t="shared" ref="L1667:L1730" si="185">CONCATENATE(TEXT(A1667,"YYYYMMDD"),K1667)</f>
        <v>20211231VND</v>
      </c>
      <c r="M1667">
        <f>VLOOKUP(L1667,Mapping!$H$1:$K$25,4,0)</f>
        <v>1</v>
      </c>
      <c r="N1667">
        <f t="shared" ref="N1667:N1730" si="186">F1667*M1667/10^9</f>
        <v>2.2519900000000001E-4</v>
      </c>
      <c r="O1667">
        <f t="shared" ref="O1667:O1730" si="187">J1667*M1667/10^9</f>
        <v>1.6582369999999999E-3</v>
      </c>
      <c r="P1667">
        <f t="shared" ref="P1667:P1730" si="188">I1667/10^9</f>
        <v>6.0525650500000007E-2</v>
      </c>
      <c r="Q1667" t="str">
        <f>VLOOKUP(VLOOKUP(C1667,Mapping!$A$1:$C$17,3,0),Mapping!$E$1:$F$6,2,0)</f>
        <v>Vùng 02</v>
      </c>
    </row>
    <row r="1668" spans="1:17" x14ac:dyDescent="0.3">
      <c r="A1668" s="33">
        <v>44561</v>
      </c>
      <c r="B1668">
        <v>3725</v>
      </c>
      <c r="C1668">
        <v>26</v>
      </c>
      <c r="D1668" s="38" t="s">
        <v>77</v>
      </c>
      <c r="E1668" s="2" t="s">
        <v>41</v>
      </c>
      <c r="F1668">
        <v>933297</v>
      </c>
      <c r="G1668" s="44">
        <f t="shared" si="182"/>
        <v>44197</v>
      </c>
      <c r="H1668" s="50">
        <f t="shared" si="183"/>
        <v>365</v>
      </c>
      <c r="I1668" s="50">
        <f t="shared" si="184"/>
        <v>16429380</v>
      </c>
      <c r="J1668" s="46">
        <v>450120</v>
      </c>
      <c r="K1668" s="2" t="s">
        <v>34</v>
      </c>
      <c r="L1668" s="52" t="str">
        <f t="shared" si="185"/>
        <v>20211231VND</v>
      </c>
      <c r="M1668">
        <f>VLOOKUP(L1668,Mapping!$H$1:$K$25,4,0)</f>
        <v>1</v>
      </c>
      <c r="N1668">
        <f t="shared" si="186"/>
        <v>9.3329700000000003E-4</v>
      </c>
      <c r="O1668">
        <f t="shared" si="187"/>
        <v>4.5011999999999998E-4</v>
      </c>
      <c r="P1668">
        <f t="shared" si="188"/>
        <v>1.642938E-2</v>
      </c>
      <c r="Q1668" t="str">
        <f>VLOOKUP(VLOOKUP(C1668,Mapping!$A$1:$C$17,3,0),Mapping!$E$1:$F$6,2,0)</f>
        <v>Vùng 04</v>
      </c>
    </row>
    <row r="1669" spans="1:17" x14ac:dyDescent="0.3">
      <c r="A1669" s="33">
        <v>44561</v>
      </c>
      <c r="B1669">
        <v>3727</v>
      </c>
      <c r="C1669">
        <v>23</v>
      </c>
      <c r="D1669" s="38" t="s">
        <v>77</v>
      </c>
      <c r="E1669" s="2" t="s">
        <v>41</v>
      </c>
      <c r="F1669">
        <v>1985033</v>
      </c>
      <c r="G1669" s="44">
        <f t="shared" si="182"/>
        <v>44197</v>
      </c>
      <c r="H1669" s="50">
        <f t="shared" si="183"/>
        <v>365</v>
      </c>
      <c r="I1669" s="50">
        <f t="shared" si="184"/>
        <v>45463852.5</v>
      </c>
      <c r="J1669" s="46">
        <v>1245585</v>
      </c>
      <c r="K1669" s="2" t="s">
        <v>34</v>
      </c>
      <c r="L1669" s="52" t="str">
        <f t="shared" si="185"/>
        <v>20211231VND</v>
      </c>
      <c r="M1669">
        <f>VLOOKUP(L1669,Mapping!$H$1:$K$25,4,0)</f>
        <v>1</v>
      </c>
      <c r="N1669">
        <f t="shared" si="186"/>
        <v>1.9850330000000002E-3</v>
      </c>
      <c r="O1669">
        <f t="shared" si="187"/>
        <v>1.245585E-3</v>
      </c>
      <c r="P1669">
        <f t="shared" si="188"/>
        <v>4.5463852499999999E-2</v>
      </c>
      <c r="Q1669" t="str">
        <f>VLOOKUP(VLOOKUP(C1669,Mapping!$A$1:$C$17,3,0),Mapping!$E$1:$F$6,2,0)</f>
        <v>Vùng 02</v>
      </c>
    </row>
    <row r="1670" spans="1:17" x14ac:dyDescent="0.3">
      <c r="A1670" s="33">
        <v>44561</v>
      </c>
      <c r="B1670">
        <v>3728</v>
      </c>
      <c r="C1670">
        <v>34</v>
      </c>
      <c r="D1670" s="38" t="s">
        <v>77</v>
      </c>
      <c r="E1670" s="2" t="s">
        <v>41</v>
      </c>
      <c r="F1670">
        <v>1188397</v>
      </c>
      <c r="G1670" s="44">
        <f t="shared" si="182"/>
        <v>44197</v>
      </c>
      <c r="H1670" s="50">
        <f t="shared" si="183"/>
        <v>365</v>
      </c>
      <c r="I1670" s="50">
        <f t="shared" si="184"/>
        <v>45601530.5</v>
      </c>
      <c r="J1670" s="46">
        <v>1249357</v>
      </c>
      <c r="K1670" s="2" t="s">
        <v>34</v>
      </c>
      <c r="L1670" s="52" t="str">
        <f t="shared" si="185"/>
        <v>20211231VND</v>
      </c>
      <c r="M1670">
        <f>VLOOKUP(L1670,Mapping!$H$1:$K$25,4,0)</f>
        <v>1</v>
      </c>
      <c r="N1670">
        <f t="shared" si="186"/>
        <v>1.1883970000000001E-3</v>
      </c>
      <c r="O1670">
        <f t="shared" si="187"/>
        <v>1.249357E-3</v>
      </c>
      <c r="P1670">
        <f t="shared" si="188"/>
        <v>4.5601530500000001E-2</v>
      </c>
      <c r="Q1670" t="str">
        <f>VLOOKUP(VLOOKUP(C1670,Mapping!$A$1:$C$17,3,0),Mapping!$E$1:$F$6,2,0)</f>
        <v>Vùng 02</v>
      </c>
    </row>
    <row r="1671" spans="1:17" x14ac:dyDescent="0.3">
      <c r="A1671" s="33">
        <v>44561</v>
      </c>
      <c r="B1671">
        <v>3728</v>
      </c>
      <c r="C1671">
        <v>26</v>
      </c>
      <c r="D1671" s="38" t="s">
        <v>77</v>
      </c>
      <c r="E1671" s="2" t="s">
        <v>41</v>
      </c>
      <c r="F1671">
        <v>2780378</v>
      </c>
      <c r="G1671" s="44">
        <f t="shared" si="182"/>
        <v>44197</v>
      </c>
      <c r="H1671" s="50">
        <f t="shared" si="183"/>
        <v>365</v>
      </c>
      <c r="I1671" s="50">
        <f t="shared" si="184"/>
        <v>105058424.5</v>
      </c>
      <c r="J1671" s="46">
        <v>2878313</v>
      </c>
      <c r="K1671" s="2" t="s">
        <v>34</v>
      </c>
      <c r="L1671" s="52" t="str">
        <f t="shared" si="185"/>
        <v>20211231VND</v>
      </c>
      <c r="M1671">
        <f>VLOOKUP(L1671,Mapping!$H$1:$K$25,4,0)</f>
        <v>1</v>
      </c>
      <c r="N1671">
        <f t="shared" si="186"/>
        <v>2.780378E-3</v>
      </c>
      <c r="O1671">
        <f t="shared" si="187"/>
        <v>2.878313E-3</v>
      </c>
      <c r="P1671">
        <f t="shared" si="188"/>
        <v>0.1050584245</v>
      </c>
      <c r="Q1671" t="str">
        <f>VLOOKUP(VLOOKUP(C1671,Mapping!$A$1:$C$17,3,0),Mapping!$E$1:$F$6,2,0)</f>
        <v>Vùng 04</v>
      </c>
    </row>
    <row r="1672" spans="1:17" x14ac:dyDescent="0.3">
      <c r="A1672" s="33">
        <v>44561</v>
      </c>
      <c r="B1672">
        <v>3728</v>
      </c>
      <c r="C1672">
        <v>26</v>
      </c>
      <c r="D1672" s="38" t="s">
        <v>77</v>
      </c>
      <c r="E1672" s="2" t="s">
        <v>41</v>
      </c>
      <c r="F1672">
        <v>1051852</v>
      </c>
      <c r="G1672" s="44">
        <f t="shared" si="182"/>
        <v>44197</v>
      </c>
      <c r="H1672" s="50">
        <f t="shared" si="183"/>
        <v>365</v>
      </c>
      <c r="I1672" s="50">
        <f t="shared" si="184"/>
        <v>809248463440.36194</v>
      </c>
      <c r="J1672" s="46">
        <v>1006053</v>
      </c>
      <c r="K1672" s="2" t="s">
        <v>35</v>
      </c>
      <c r="L1672" s="52" t="str">
        <f t="shared" si="185"/>
        <v>20211231USD</v>
      </c>
      <c r="M1672">
        <f>VLOOKUP(L1672,Mapping!$H$1:$K$25,4,0)</f>
        <v>22037.795999999998</v>
      </c>
      <c r="N1672">
        <f t="shared" si="186"/>
        <v>23.180499798191999</v>
      </c>
      <c r="O1672">
        <f t="shared" si="187"/>
        <v>22.171190779187999</v>
      </c>
      <c r="P1672">
        <f t="shared" si="188"/>
        <v>809.24846344036189</v>
      </c>
      <c r="Q1672" t="str">
        <f>VLOOKUP(VLOOKUP(C1672,Mapping!$A$1:$C$17,3,0),Mapping!$E$1:$F$6,2,0)</f>
        <v>Vùng 04</v>
      </c>
    </row>
    <row r="1673" spans="1:17" x14ac:dyDescent="0.3">
      <c r="A1673" s="33">
        <v>44561</v>
      </c>
      <c r="B1673">
        <v>3728</v>
      </c>
      <c r="C1673">
        <v>34</v>
      </c>
      <c r="D1673" s="38" t="s">
        <v>77</v>
      </c>
      <c r="E1673" s="2" t="s">
        <v>41</v>
      </c>
      <c r="F1673">
        <v>362926</v>
      </c>
      <c r="G1673" s="44">
        <f t="shared" si="182"/>
        <v>44197</v>
      </c>
      <c r="H1673" s="50">
        <f t="shared" si="183"/>
        <v>365</v>
      </c>
      <c r="I1673" s="50">
        <f t="shared" si="184"/>
        <v>34476659</v>
      </c>
      <c r="J1673" s="46">
        <v>944566</v>
      </c>
      <c r="K1673" s="2" t="s">
        <v>34</v>
      </c>
      <c r="L1673" s="52" t="str">
        <f t="shared" si="185"/>
        <v>20211231VND</v>
      </c>
      <c r="M1673">
        <f>VLOOKUP(L1673,Mapping!$H$1:$K$25,4,0)</f>
        <v>1</v>
      </c>
      <c r="N1673">
        <f t="shared" si="186"/>
        <v>3.6292600000000001E-4</v>
      </c>
      <c r="O1673">
        <f t="shared" si="187"/>
        <v>9.4456599999999998E-4</v>
      </c>
      <c r="P1673">
        <f t="shared" si="188"/>
        <v>3.4476659E-2</v>
      </c>
      <c r="Q1673" t="str">
        <f>VLOOKUP(VLOOKUP(C1673,Mapping!$A$1:$C$17,3,0),Mapping!$E$1:$F$6,2,0)</f>
        <v>Vùng 02</v>
      </c>
    </row>
    <row r="1674" spans="1:17" x14ac:dyDescent="0.3">
      <c r="A1674" s="33">
        <v>44561</v>
      </c>
      <c r="B1674">
        <v>3730</v>
      </c>
      <c r="C1674">
        <v>12</v>
      </c>
      <c r="D1674" s="38" t="s">
        <v>77</v>
      </c>
      <c r="E1674" s="2" t="s">
        <v>41</v>
      </c>
      <c r="F1674">
        <v>1225872</v>
      </c>
      <c r="G1674" s="44">
        <f t="shared" si="182"/>
        <v>44197</v>
      </c>
      <c r="H1674" s="50">
        <f t="shared" si="183"/>
        <v>365</v>
      </c>
      <c r="I1674" s="50">
        <f t="shared" si="184"/>
        <v>52609457.5</v>
      </c>
      <c r="J1674" s="46">
        <v>1441355</v>
      </c>
      <c r="K1674" s="2" t="s">
        <v>34</v>
      </c>
      <c r="L1674" s="52" t="str">
        <f t="shared" si="185"/>
        <v>20211231VND</v>
      </c>
      <c r="M1674">
        <f>VLOOKUP(L1674,Mapping!$H$1:$K$25,4,0)</f>
        <v>1</v>
      </c>
      <c r="N1674">
        <f t="shared" si="186"/>
        <v>1.225872E-3</v>
      </c>
      <c r="O1674">
        <f t="shared" si="187"/>
        <v>1.4413550000000001E-3</v>
      </c>
      <c r="P1674">
        <f t="shared" si="188"/>
        <v>5.2609457499999998E-2</v>
      </c>
      <c r="Q1674" t="str">
        <f>VLOOKUP(VLOOKUP(C1674,Mapping!$A$1:$C$17,3,0),Mapping!$E$1:$F$6,2,0)</f>
        <v>Vùng 03</v>
      </c>
    </row>
    <row r="1675" spans="1:17" x14ac:dyDescent="0.3">
      <c r="A1675" s="33">
        <v>44561</v>
      </c>
      <c r="B1675">
        <v>3731</v>
      </c>
      <c r="C1675">
        <v>20</v>
      </c>
      <c r="D1675" s="38" t="s">
        <v>77</v>
      </c>
      <c r="E1675" s="2" t="s">
        <v>41</v>
      </c>
      <c r="F1675">
        <v>1834190</v>
      </c>
      <c r="G1675" s="44">
        <f t="shared" si="182"/>
        <v>44197</v>
      </c>
      <c r="H1675" s="50">
        <f t="shared" si="183"/>
        <v>365</v>
      </c>
      <c r="I1675" s="50">
        <f t="shared" si="184"/>
        <v>8346856.4999999991</v>
      </c>
      <c r="J1675" s="46">
        <v>228681</v>
      </c>
      <c r="K1675" s="2" t="s">
        <v>34</v>
      </c>
      <c r="L1675" s="52" t="str">
        <f t="shared" si="185"/>
        <v>20211231VND</v>
      </c>
      <c r="M1675">
        <f>VLOOKUP(L1675,Mapping!$H$1:$K$25,4,0)</f>
        <v>1</v>
      </c>
      <c r="N1675">
        <f t="shared" si="186"/>
        <v>1.8341900000000001E-3</v>
      </c>
      <c r="O1675">
        <f t="shared" si="187"/>
        <v>2.28681E-4</v>
      </c>
      <c r="P1675">
        <f t="shared" si="188"/>
        <v>8.3468564999999995E-3</v>
      </c>
      <c r="Q1675" t="str">
        <f>VLOOKUP(VLOOKUP(C1675,Mapping!$A$1:$C$17,3,0),Mapping!$E$1:$F$6,2,0)</f>
        <v>Vùng 02</v>
      </c>
    </row>
    <row r="1676" spans="1:17" x14ac:dyDescent="0.3">
      <c r="A1676" s="33">
        <v>44561</v>
      </c>
      <c r="B1676">
        <v>3733</v>
      </c>
      <c r="C1676">
        <v>43</v>
      </c>
      <c r="D1676" s="38" t="s">
        <v>77</v>
      </c>
      <c r="E1676" s="2" t="s">
        <v>41</v>
      </c>
      <c r="F1676">
        <v>694558</v>
      </c>
      <c r="G1676" s="44">
        <f t="shared" si="182"/>
        <v>44197</v>
      </c>
      <c r="H1676" s="50">
        <f t="shared" si="183"/>
        <v>365</v>
      </c>
      <c r="I1676" s="50">
        <f t="shared" si="184"/>
        <v>30904732.5</v>
      </c>
      <c r="J1676" s="46">
        <v>846705</v>
      </c>
      <c r="K1676" s="2" t="s">
        <v>34</v>
      </c>
      <c r="L1676" s="52" t="str">
        <f t="shared" si="185"/>
        <v>20211231VND</v>
      </c>
      <c r="M1676">
        <f>VLOOKUP(L1676,Mapping!$H$1:$K$25,4,0)</f>
        <v>1</v>
      </c>
      <c r="N1676">
        <f t="shared" si="186"/>
        <v>6.9455799999999996E-4</v>
      </c>
      <c r="O1676">
        <f t="shared" si="187"/>
        <v>8.4670500000000001E-4</v>
      </c>
      <c r="P1676">
        <f t="shared" si="188"/>
        <v>3.09047325E-2</v>
      </c>
      <c r="Q1676" t="str">
        <f>VLOOKUP(VLOOKUP(C1676,Mapping!$A$1:$C$17,3,0),Mapping!$E$1:$F$6,2,0)</f>
        <v>Vùng 04</v>
      </c>
    </row>
    <row r="1677" spans="1:17" x14ac:dyDescent="0.3">
      <c r="A1677" s="33">
        <v>44561</v>
      </c>
      <c r="B1677">
        <v>3734</v>
      </c>
      <c r="C1677">
        <v>24</v>
      </c>
      <c r="D1677" s="38" t="s">
        <v>77</v>
      </c>
      <c r="E1677" s="2" t="s">
        <v>41</v>
      </c>
      <c r="F1677">
        <v>1818800</v>
      </c>
      <c r="G1677" s="44">
        <f t="shared" si="182"/>
        <v>44197</v>
      </c>
      <c r="H1677" s="50">
        <f t="shared" si="183"/>
        <v>365</v>
      </c>
      <c r="I1677" s="50">
        <f t="shared" si="184"/>
        <v>1274855524477.7217</v>
      </c>
      <c r="J1677" s="46">
        <v>1584893</v>
      </c>
      <c r="K1677" s="2" t="s">
        <v>35</v>
      </c>
      <c r="L1677" s="52" t="str">
        <f t="shared" si="185"/>
        <v>20211231USD</v>
      </c>
      <c r="M1677">
        <f>VLOOKUP(L1677,Mapping!$H$1:$K$25,4,0)</f>
        <v>22037.795999999998</v>
      </c>
      <c r="N1677">
        <f t="shared" si="186"/>
        <v>40.082343364799996</v>
      </c>
      <c r="O1677">
        <f t="shared" si="187"/>
        <v>34.927548615827995</v>
      </c>
      <c r="P1677">
        <f t="shared" si="188"/>
        <v>1274.8555244777217</v>
      </c>
      <c r="Q1677" t="str">
        <f>VLOOKUP(VLOOKUP(C1677,Mapping!$A$1:$C$17,3,0),Mapping!$E$1:$F$6,2,0)</f>
        <v>Vùng 04</v>
      </c>
    </row>
    <row r="1678" spans="1:17" x14ac:dyDescent="0.3">
      <c r="A1678" s="33">
        <v>44561</v>
      </c>
      <c r="B1678">
        <v>3734</v>
      </c>
      <c r="C1678">
        <v>24</v>
      </c>
      <c r="D1678" s="38" t="s">
        <v>77</v>
      </c>
      <c r="E1678" s="2" t="s">
        <v>41</v>
      </c>
      <c r="F1678">
        <v>8331378</v>
      </c>
      <c r="G1678" s="44">
        <f t="shared" si="182"/>
        <v>44197</v>
      </c>
      <c r="H1678" s="50">
        <f t="shared" si="183"/>
        <v>365</v>
      </c>
      <c r="I1678" s="50">
        <f t="shared" si="184"/>
        <v>251758896</v>
      </c>
      <c r="J1678" s="46">
        <v>6897504</v>
      </c>
      <c r="K1678" s="2" t="s">
        <v>34</v>
      </c>
      <c r="L1678" s="52" t="str">
        <f t="shared" si="185"/>
        <v>20211231VND</v>
      </c>
      <c r="M1678">
        <f>VLOOKUP(L1678,Mapping!$H$1:$K$25,4,0)</f>
        <v>1</v>
      </c>
      <c r="N1678">
        <f t="shared" si="186"/>
        <v>8.3313780000000004E-3</v>
      </c>
      <c r="O1678">
        <f t="shared" si="187"/>
        <v>6.8975039999999996E-3</v>
      </c>
      <c r="P1678">
        <f t="shared" si="188"/>
        <v>0.25175889600000001</v>
      </c>
      <c r="Q1678" t="str">
        <f>VLOOKUP(VLOOKUP(C1678,Mapping!$A$1:$C$17,3,0),Mapping!$E$1:$F$6,2,0)</f>
        <v>Vùng 04</v>
      </c>
    </row>
    <row r="1679" spans="1:17" x14ac:dyDescent="0.3">
      <c r="A1679" s="33">
        <v>44561</v>
      </c>
      <c r="B1679">
        <v>3734</v>
      </c>
      <c r="C1679">
        <v>20</v>
      </c>
      <c r="D1679" s="38" t="s">
        <v>77</v>
      </c>
      <c r="E1679" s="2" t="s">
        <v>41</v>
      </c>
      <c r="F1679">
        <v>9989</v>
      </c>
      <c r="G1679" s="44">
        <f t="shared" si="182"/>
        <v>44197</v>
      </c>
      <c r="H1679" s="50">
        <f t="shared" si="183"/>
        <v>365</v>
      </c>
      <c r="I1679" s="50">
        <f t="shared" si="184"/>
        <v>1239050177390.52</v>
      </c>
      <c r="J1679" s="46">
        <v>1540380</v>
      </c>
      <c r="K1679" s="2" t="s">
        <v>35</v>
      </c>
      <c r="L1679" s="52" t="str">
        <f t="shared" si="185"/>
        <v>20211231USD</v>
      </c>
      <c r="M1679">
        <f>VLOOKUP(L1679,Mapping!$H$1:$K$25,4,0)</f>
        <v>22037.795999999998</v>
      </c>
      <c r="N1679">
        <f t="shared" si="186"/>
        <v>0.22013554424399998</v>
      </c>
      <c r="O1679">
        <f t="shared" si="187"/>
        <v>33.946580202479993</v>
      </c>
      <c r="P1679">
        <f t="shared" si="188"/>
        <v>1239.05017739052</v>
      </c>
      <c r="Q1679" t="str">
        <f>VLOOKUP(VLOOKUP(C1679,Mapping!$A$1:$C$17,3,0),Mapping!$E$1:$F$6,2,0)</f>
        <v>Vùng 02</v>
      </c>
    </row>
    <row r="1680" spans="1:17" x14ac:dyDescent="0.3">
      <c r="A1680" s="33">
        <v>44561</v>
      </c>
      <c r="B1680">
        <v>3734</v>
      </c>
      <c r="C1680">
        <v>20</v>
      </c>
      <c r="D1680" s="38" t="s">
        <v>77</v>
      </c>
      <c r="E1680" s="2" t="s">
        <v>41</v>
      </c>
      <c r="F1680">
        <v>377265</v>
      </c>
      <c r="G1680" s="44">
        <f t="shared" si="182"/>
        <v>44197</v>
      </c>
      <c r="H1680" s="50">
        <f t="shared" si="183"/>
        <v>365</v>
      </c>
      <c r="I1680" s="50">
        <f t="shared" si="184"/>
        <v>72042349.5</v>
      </c>
      <c r="J1680" s="46">
        <v>1973763</v>
      </c>
      <c r="K1680" s="2" t="s">
        <v>34</v>
      </c>
      <c r="L1680" s="52" t="str">
        <f t="shared" si="185"/>
        <v>20211231VND</v>
      </c>
      <c r="M1680">
        <f>VLOOKUP(L1680,Mapping!$H$1:$K$25,4,0)</f>
        <v>1</v>
      </c>
      <c r="N1680">
        <f t="shared" si="186"/>
        <v>3.77265E-4</v>
      </c>
      <c r="O1680">
        <f t="shared" si="187"/>
        <v>1.9737629999999999E-3</v>
      </c>
      <c r="P1680">
        <f t="shared" si="188"/>
        <v>7.2042349500000005E-2</v>
      </c>
      <c r="Q1680" t="str">
        <f>VLOOKUP(VLOOKUP(C1680,Mapping!$A$1:$C$17,3,0),Mapping!$E$1:$F$6,2,0)</f>
        <v>Vùng 02</v>
      </c>
    </row>
    <row r="1681" spans="1:17" x14ac:dyDescent="0.3">
      <c r="A1681" s="33">
        <v>44561</v>
      </c>
      <c r="B1681">
        <v>3738</v>
      </c>
      <c r="C1681">
        <v>36</v>
      </c>
      <c r="D1681" s="38" t="s">
        <v>77</v>
      </c>
      <c r="E1681" s="2" t="s">
        <v>41</v>
      </c>
      <c r="F1681">
        <v>1588971</v>
      </c>
      <c r="G1681" s="44">
        <f t="shared" si="182"/>
        <v>44197</v>
      </c>
      <c r="H1681" s="50">
        <f t="shared" si="183"/>
        <v>365</v>
      </c>
      <c r="I1681" s="50">
        <f t="shared" si="184"/>
        <v>21202996</v>
      </c>
      <c r="J1681" s="46">
        <v>580904</v>
      </c>
      <c r="K1681" s="2" t="s">
        <v>34</v>
      </c>
      <c r="L1681" s="52" t="str">
        <f t="shared" si="185"/>
        <v>20211231VND</v>
      </c>
      <c r="M1681">
        <f>VLOOKUP(L1681,Mapping!$H$1:$K$25,4,0)</f>
        <v>1</v>
      </c>
      <c r="N1681">
        <f t="shared" si="186"/>
        <v>1.588971E-3</v>
      </c>
      <c r="O1681">
        <f t="shared" si="187"/>
        <v>5.8090400000000003E-4</v>
      </c>
      <c r="P1681">
        <f t="shared" si="188"/>
        <v>2.1202996000000002E-2</v>
      </c>
      <c r="Q1681" t="str">
        <f>VLOOKUP(VLOOKUP(C1681,Mapping!$A$1:$C$17,3,0),Mapping!$E$1:$F$6,2,0)</f>
        <v>Vùng 05</v>
      </c>
    </row>
    <row r="1682" spans="1:17" x14ac:dyDescent="0.3">
      <c r="A1682" s="33">
        <v>44561</v>
      </c>
      <c r="B1682">
        <v>3738</v>
      </c>
      <c r="C1682">
        <v>20</v>
      </c>
      <c r="D1682" s="38" t="s">
        <v>77</v>
      </c>
      <c r="E1682" s="2" t="s">
        <v>41</v>
      </c>
      <c r="F1682">
        <v>1325500</v>
      </c>
      <c r="G1682" s="44">
        <f t="shared" si="182"/>
        <v>44197</v>
      </c>
      <c r="H1682" s="50">
        <f t="shared" si="183"/>
        <v>365</v>
      </c>
      <c r="I1682" s="50">
        <f t="shared" si="184"/>
        <v>6400202</v>
      </c>
      <c r="J1682" s="46">
        <v>175348</v>
      </c>
      <c r="K1682" s="2" t="s">
        <v>34</v>
      </c>
      <c r="L1682" s="52" t="str">
        <f t="shared" si="185"/>
        <v>20211231VND</v>
      </c>
      <c r="M1682">
        <f>VLOOKUP(L1682,Mapping!$H$1:$K$25,4,0)</f>
        <v>1</v>
      </c>
      <c r="N1682">
        <f t="shared" si="186"/>
        <v>1.3255000000000001E-3</v>
      </c>
      <c r="O1682">
        <f t="shared" si="187"/>
        <v>1.75348E-4</v>
      </c>
      <c r="P1682">
        <f t="shared" si="188"/>
        <v>6.4002019999999998E-3</v>
      </c>
      <c r="Q1682" t="str">
        <f>VLOOKUP(VLOOKUP(C1682,Mapping!$A$1:$C$17,3,0),Mapping!$E$1:$F$6,2,0)</f>
        <v>Vùng 02</v>
      </c>
    </row>
    <row r="1683" spans="1:17" x14ac:dyDescent="0.3">
      <c r="A1683" s="33">
        <v>44561</v>
      </c>
      <c r="B1683">
        <v>3741</v>
      </c>
      <c r="C1683">
        <v>11</v>
      </c>
      <c r="D1683" s="38" t="s">
        <v>77</v>
      </c>
      <c r="E1683" s="2" t="s">
        <v>41</v>
      </c>
      <c r="F1683">
        <v>331647</v>
      </c>
      <c r="G1683" s="44">
        <f t="shared" si="182"/>
        <v>44197</v>
      </c>
      <c r="H1683" s="50">
        <f t="shared" si="183"/>
        <v>365</v>
      </c>
      <c r="I1683" s="50">
        <f t="shared" si="184"/>
        <v>49927072.5</v>
      </c>
      <c r="J1683" s="46">
        <v>1367865</v>
      </c>
      <c r="K1683" s="2" t="s">
        <v>34</v>
      </c>
      <c r="L1683" s="52" t="str">
        <f t="shared" si="185"/>
        <v>20211231VND</v>
      </c>
      <c r="M1683">
        <f>VLOOKUP(L1683,Mapping!$H$1:$K$25,4,0)</f>
        <v>1</v>
      </c>
      <c r="N1683">
        <f t="shared" si="186"/>
        <v>3.3164700000000002E-4</v>
      </c>
      <c r="O1683">
        <f t="shared" si="187"/>
        <v>1.367865E-3</v>
      </c>
      <c r="P1683">
        <f t="shared" si="188"/>
        <v>4.9927072500000003E-2</v>
      </c>
      <c r="Q1683" t="str">
        <f>VLOOKUP(VLOOKUP(C1683,Mapping!$A$1:$C$17,3,0),Mapping!$E$1:$F$6,2,0)</f>
        <v>Vùng 01</v>
      </c>
    </row>
    <row r="1684" spans="1:17" x14ac:dyDescent="0.3">
      <c r="A1684" s="33">
        <v>44561</v>
      </c>
      <c r="B1684">
        <v>3742</v>
      </c>
      <c r="C1684">
        <v>26</v>
      </c>
      <c r="D1684" s="38" t="s">
        <v>77</v>
      </c>
      <c r="E1684" s="2" t="s">
        <v>41</v>
      </c>
      <c r="F1684">
        <v>2091995</v>
      </c>
      <c r="G1684" s="44">
        <f t="shared" si="182"/>
        <v>44197</v>
      </c>
      <c r="H1684" s="50">
        <f t="shared" si="183"/>
        <v>365</v>
      </c>
      <c r="I1684" s="50">
        <f t="shared" si="184"/>
        <v>74157962.5</v>
      </c>
      <c r="J1684" s="46">
        <v>2031725</v>
      </c>
      <c r="K1684" s="2" t="s">
        <v>34</v>
      </c>
      <c r="L1684" s="52" t="str">
        <f t="shared" si="185"/>
        <v>20211231VND</v>
      </c>
      <c r="M1684">
        <f>VLOOKUP(L1684,Mapping!$H$1:$K$25,4,0)</f>
        <v>1</v>
      </c>
      <c r="N1684">
        <f t="shared" si="186"/>
        <v>2.0919950000000001E-3</v>
      </c>
      <c r="O1684">
        <f t="shared" si="187"/>
        <v>2.0317249999999999E-3</v>
      </c>
      <c r="P1684">
        <f t="shared" si="188"/>
        <v>7.4157962499999994E-2</v>
      </c>
      <c r="Q1684" t="str">
        <f>VLOOKUP(VLOOKUP(C1684,Mapping!$A$1:$C$17,3,0),Mapping!$E$1:$F$6,2,0)</f>
        <v>Vùng 04</v>
      </c>
    </row>
    <row r="1685" spans="1:17" x14ac:dyDescent="0.3">
      <c r="A1685" s="33">
        <v>44561</v>
      </c>
      <c r="B1685">
        <v>3744</v>
      </c>
      <c r="C1685">
        <v>12</v>
      </c>
      <c r="D1685" s="38" t="s">
        <v>77</v>
      </c>
      <c r="E1685" s="2" t="s">
        <v>41</v>
      </c>
      <c r="F1685">
        <v>182029</v>
      </c>
      <c r="G1685" s="44">
        <f t="shared" si="182"/>
        <v>44197</v>
      </c>
      <c r="H1685" s="50">
        <f t="shared" si="183"/>
        <v>365</v>
      </c>
      <c r="I1685" s="50">
        <f t="shared" si="184"/>
        <v>50174286.999999993</v>
      </c>
      <c r="J1685" s="46">
        <v>1374638</v>
      </c>
      <c r="K1685" s="2" t="s">
        <v>34</v>
      </c>
      <c r="L1685" s="52" t="str">
        <f t="shared" si="185"/>
        <v>20211231VND</v>
      </c>
      <c r="M1685">
        <f>VLOOKUP(L1685,Mapping!$H$1:$K$25,4,0)</f>
        <v>1</v>
      </c>
      <c r="N1685">
        <f t="shared" si="186"/>
        <v>1.82029E-4</v>
      </c>
      <c r="O1685">
        <f t="shared" si="187"/>
        <v>1.3746380000000001E-3</v>
      </c>
      <c r="P1685">
        <f t="shared" si="188"/>
        <v>5.0174286999999991E-2</v>
      </c>
      <c r="Q1685" t="str">
        <f>VLOOKUP(VLOOKUP(C1685,Mapping!$A$1:$C$17,3,0),Mapping!$E$1:$F$6,2,0)</f>
        <v>Vùng 03</v>
      </c>
    </row>
    <row r="1686" spans="1:17" x14ac:dyDescent="0.3">
      <c r="A1686" s="33">
        <v>44561</v>
      </c>
      <c r="B1686">
        <v>3744</v>
      </c>
      <c r="C1686">
        <v>16</v>
      </c>
      <c r="D1686" s="38" t="s">
        <v>77</v>
      </c>
      <c r="E1686" s="2" t="s">
        <v>41</v>
      </c>
      <c r="F1686">
        <v>1407200</v>
      </c>
      <c r="G1686" s="44">
        <f t="shared" si="182"/>
        <v>44197</v>
      </c>
      <c r="H1686" s="50">
        <f t="shared" si="183"/>
        <v>365</v>
      </c>
      <c r="I1686" s="50">
        <f t="shared" si="184"/>
        <v>27138553</v>
      </c>
      <c r="J1686" s="46">
        <v>743522</v>
      </c>
      <c r="K1686" s="2" t="s">
        <v>34</v>
      </c>
      <c r="L1686" s="52" t="str">
        <f t="shared" si="185"/>
        <v>20211231VND</v>
      </c>
      <c r="M1686">
        <f>VLOOKUP(L1686,Mapping!$H$1:$K$25,4,0)</f>
        <v>1</v>
      </c>
      <c r="N1686">
        <f t="shared" si="186"/>
        <v>1.4071999999999999E-3</v>
      </c>
      <c r="O1686">
        <f t="shared" si="187"/>
        <v>7.4352200000000004E-4</v>
      </c>
      <c r="P1686">
        <f t="shared" si="188"/>
        <v>2.7138552999999999E-2</v>
      </c>
      <c r="Q1686" t="str">
        <f>VLOOKUP(VLOOKUP(C1686,Mapping!$A$1:$C$17,3,0),Mapping!$E$1:$F$6,2,0)</f>
        <v>Vùng 01</v>
      </c>
    </row>
    <row r="1687" spans="1:17" x14ac:dyDescent="0.3">
      <c r="A1687" s="33">
        <v>44561</v>
      </c>
      <c r="B1687">
        <v>3744</v>
      </c>
      <c r="C1687">
        <v>16</v>
      </c>
      <c r="D1687" s="38" t="s">
        <v>77</v>
      </c>
      <c r="E1687" s="2" t="s">
        <v>41</v>
      </c>
      <c r="F1687">
        <v>1006638</v>
      </c>
      <c r="G1687" s="44">
        <f t="shared" si="182"/>
        <v>44197</v>
      </c>
      <c r="H1687" s="50">
        <f t="shared" si="183"/>
        <v>365</v>
      </c>
      <c r="I1687" s="50">
        <f t="shared" si="184"/>
        <v>1181127400581.2241</v>
      </c>
      <c r="J1687" s="46">
        <v>1508213</v>
      </c>
      <c r="K1687" s="2" t="s">
        <v>36</v>
      </c>
      <c r="L1687" s="52" t="str">
        <f t="shared" si="185"/>
        <v>20211231EUR</v>
      </c>
      <c r="M1687">
        <f>VLOOKUP(L1687,Mapping!$H$1:$K$25,4,0)</f>
        <v>21455.626499999998</v>
      </c>
      <c r="N1687">
        <f t="shared" si="186"/>
        <v>21.598048948706996</v>
      </c>
      <c r="O1687">
        <f t="shared" si="187"/>
        <v>32.359654810444496</v>
      </c>
      <c r="P1687">
        <f t="shared" si="188"/>
        <v>1181.127400581224</v>
      </c>
      <c r="Q1687" t="str">
        <f>VLOOKUP(VLOOKUP(C1687,Mapping!$A$1:$C$17,3,0),Mapping!$E$1:$F$6,2,0)</f>
        <v>Vùng 01</v>
      </c>
    </row>
    <row r="1688" spans="1:17" x14ac:dyDescent="0.3">
      <c r="A1688" s="33">
        <v>44561</v>
      </c>
      <c r="B1688">
        <v>3746</v>
      </c>
      <c r="C1688">
        <v>40</v>
      </c>
      <c r="D1688" s="38" t="s">
        <v>77</v>
      </c>
      <c r="E1688" s="2" t="s">
        <v>41</v>
      </c>
      <c r="F1688">
        <v>302229</v>
      </c>
      <c r="G1688" s="44">
        <f t="shared" si="182"/>
        <v>44197</v>
      </c>
      <c r="H1688" s="50">
        <f t="shared" si="183"/>
        <v>365</v>
      </c>
      <c r="I1688" s="50">
        <f t="shared" si="184"/>
        <v>61784389.499999993</v>
      </c>
      <c r="J1688" s="46">
        <v>1692723</v>
      </c>
      <c r="K1688" s="2" t="s">
        <v>34</v>
      </c>
      <c r="L1688" s="52" t="str">
        <f t="shared" si="185"/>
        <v>20211231VND</v>
      </c>
      <c r="M1688">
        <f>VLOOKUP(L1688,Mapping!$H$1:$K$25,4,0)</f>
        <v>1</v>
      </c>
      <c r="N1688">
        <f t="shared" si="186"/>
        <v>3.02229E-4</v>
      </c>
      <c r="O1688">
        <f t="shared" si="187"/>
        <v>1.6927229999999999E-3</v>
      </c>
      <c r="P1688">
        <f t="shared" si="188"/>
        <v>6.1784389499999995E-2</v>
      </c>
      <c r="Q1688" t="str">
        <f>VLOOKUP(VLOOKUP(C1688,Mapping!$A$1:$C$17,3,0),Mapping!$E$1:$F$6,2,0)</f>
        <v>Vùng 01</v>
      </c>
    </row>
    <row r="1689" spans="1:17" x14ac:dyDescent="0.3">
      <c r="A1689" s="33">
        <v>44561</v>
      </c>
      <c r="B1689">
        <v>3748</v>
      </c>
      <c r="C1689">
        <v>20</v>
      </c>
      <c r="D1689" s="38" t="s">
        <v>77</v>
      </c>
      <c r="E1689" s="2" t="s">
        <v>41</v>
      </c>
      <c r="F1689">
        <v>1487381</v>
      </c>
      <c r="G1689" s="44">
        <f t="shared" si="182"/>
        <v>44197</v>
      </c>
      <c r="H1689" s="50">
        <f t="shared" si="183"/>
        <v>365</v>
      </c>
      <c r="I1689" s="50">
        <f t="shared" si="184"/>
        <v>10428050</v>
      </c>
      <c r="J1689" s="46">
        <v>285700</v>
      </c>
      <c r="K1689" s="2" t="s">
        <v>34</v>
      </c>
      <c r="L1689" s="52" t="str">
        <f t="shared" si="185"/>
        <v>20211231VND</v>
      </c>
      <c r="M1689">
        <f>VLOOKUP(L1689,Mapping!$H$1:$K$25,4,0)</f>
        <v>1</v>
      </c>
      <c r="N1689">
        <f t="shared" si="186"/>
        <v>1.4873810000000001E-3</v>
      </c>
      <c r="O1689">
        <f t="shared" si="187"/>
        <v>2.8570000000000001E-4</v>
      </c>
      <c r="P1689">
        <f t="shared" si="188"/>
        <v>1.0428049999999999E-2</v>
      </c>
      <c r="Q1689" t="str">
        <f>VLOOKUP(VLOOKUP(C1689,Mapping!$A$1:$C$17,3,0),Mapping!$E$1:$F$6,2,0)</f>
        <v>Vùng 02</v>
      </c>
    </row>
    <row r="1690" spans="1:17" x14ac:dyDescent="0.3">
      <c r="A1690" s="33">
        <v>44561</v>
      </c>
      <c r="B1690">
        <v>3750</v>
      </c>
      <c r="C1690">
        <v>23</v>
      </c>
      <c r="D1690" s="38" t="s">
        <v>77</v>
      </c>
      <c r="E1690" s="2" t="s">
        <v>41</v>
      </c>
      <c r="F1690">
        <v>1475183</v>
      </c>
      <c r="G1690" s="44">
        <f t="shared" si="182"/>
        <v>44197</v>
      </c>
      <c r="H1690" s="50">
        <f t="shared" si="183"/>
        <v>365</v>
      </c>
      <c r="I1690" s="50">
        <f t="shared" si="184"/>
        <v>25128315.5</v>
      </c>
      <c r="J1690" s="46">
        <v>688447</v>
      </c>
      <c r="K1690" s="2" t="s">
        <v>34</v>
      </c>
      <c r="L1690" s="52" t="str">
        <f t="shared" si="185"/>
        <v>20211231VND</v>
      </c>
      <c r="M1690">
        <f>VLOOKUP(L1690,Mapping!$H$1:$K$25,4,0)</f>
        <v>1</v>
      </c>
      <c r="N1690">
        <f t="shared" si="186"/>
        <v>1.4751829999999999E-3</v>
      </c>
      <c r="O1690">
        <f t="shared" si="187"/>
        <v>6.8844700000000002E-4</v>
      </c>
      <c r="P1690">
        <f t="shared" si="188"/>
        <v>2.5128315500000001E-2</v>
      </c>
      <c r="Q1690" t="str">
        <f>VLOOKUP(VLOOKUP(C1690,Mapping!$A$1:$C$17,3,0),Mapping!$E$1:$F$6,2,0)</f>
        <v>Vùng 02</v>
      </c>
    </row>
    <row r="1691" spans="1:17" x14ac:dyDescent="0.3">
      <c r="A1691" s="33">
        <v>44561</v>
      </c>
      <c r="B1691">
        <v>3750</v>
      </c>
      <c r="C1691">
        <v>23</v>
      </c>
      <c r="D1691" s="38" t="s">
        <v>77</v>
      </c>
      <c r="E1691" s="2" t="s">
        <v>41</v>
      </c>
      <c r="F1691">
        <v>1586160</v>
      </c>
      <c r="G1691" s="44">
        <f t="shared" si="182"/>
        <v>44197</v>
      </c>
      <c r="H1691" s="50">
        <f t="shared" si="183"/>
        <v>365</v>
      </c>
      <c r="I1691" s="50">
        <f t="shared" si="184"/>
        <v>38506186</v>
      </c>
      <c r="J1691" s="46">
        <v>1054964</v>
      </c>
      <c r="K1691" s="2" t="s">
        <v>34</v>
      </c>
      <c r="L1691" s="52" t="str">
        <f t="shared" si="185"/>
        <v>20211231VND</v>
      </c>
      <c r="M1691">
        <f>VLOOKUP(L1691,Mapping!$H$1:$K$25,4,0)</f>
        <v>1</v>
      </c>
      <c r="N1691">
        <f t="shared" si="186"/>
        <v>1.5861600000000001E-3</v>
      </c>
      <c r="O1691">
        <f t="shared" si="187"/>
        <v>1.054964E-3</v>
      </c>
      <c r="P1691">
        <f t="shared" si="188"/>
        <v>3.8506185999999998E-2</v>
      </c>
      <c r="Q1691" t="str">
        <f>VLOOKUP(VLOOKUP(C1691,Mapping!$A$1:$C$17,3,0),Mapping!$E$1:$F$6,2,0)</f>
        <v>Vùng 02</v>
      </c>
    </row>
    <row r="1692" spans="1:17" x14ac:dyDescent="0.3">
      <c r="A1692" s="33">
        <v>44561</v>
      </c>
      <c r="B1692">
        <v>3750</v>
      </c>
      <c r="C1692">
        <v>40</v>
      </c>
      <c r="D1692" s="38" t="s">
        <v>77</v>
      </c>
      <c r="E1692" s="2" t="s">
        <v>41</v>
      </c>
      <c r="F1692">
        <v>282916</v>
      </c>
      <c r="G1692" s="44">
        <f t="shared" si="182"/>
        <v>44197</v>
      </c>
      <c r="H1692" s="50">
        <f t="shared" si="183"/>
        <v>365</v>
      </c>
      <c r="I1692" s="50">
        <f t="shared" si="184"/>
        <v>36640853.5</v>
      </c>
      <c r="J1692" s="46">
        <v>1003859</v>
      </c>
      <c r="K1692" s="2" t="s">
        <v>34</v>
      </c>
      <c r="L1692" s="52" t="str">
        <f t="shared" si="185"/>
        <v>20211231VND</v>
      </c>
      <c r="M1692">
        <f>VLOOKUP(L1692,Mapping!$H$1:$K$25,4,0)</f>
        <v>1</v>
      </c>
      <c r="N1692">
        <f t="shared" si="186"/>
        <v>2.8291600000000003E-4</v>
      </c>
      <c r="O1692">
        <f t="shared" si="187"/>
        <v>1.003859E-3</v>
      </c>
      <c r="P1692">
        <f t="shared" si="188"/>
        <v>3.6640853500000001E-2</v>
      </c>
      <c r="Q1692" t="str">
        <f>VLOOKUP(VLOOKUP(C1692,Mapping!$A$1:$C$17,3,0),Mapping!$E$1:$F$6,2,0)</f>
        <v>Vùng 01</v>
      </c>
    </row>
    <row r="1693" spans="1:17" x14ac:dyDescent="0.3">
      <c r="A1693" s="33">
        <v>44561</v>
      </c>
      <c r="B1693">
        <v>3751</v>
      </c>
      <c r="C1693">
        <v>48</v>
      </c>
      <c r="D1693" s="38" t="s">
        <v>77</v>
      </c>
      <c r="E1693" s="2" t="s">
        <v>41</v>
      </c>
      <c r="F1693">
        <v>1750792</v>
      </c>
      <c r="G1693" s="44">
        <f t="shared" si="182"/>
        <v>44197</v>
      </c>
      <c r="H1693" s="50">
        <f t="shared" si="183"/>
        <v>365</v>
      </c>
      <c r="I1693" s="50">
        <f t="shared" si="184"/>
        <v>530491</v>
      </c>
      <c r="J1693" s="46">
        <v>14534</v>
      </c>
      <c r="K1693" s="2" t="s">
        <v>34</v>
      </c>
      <c r="L1693" s="52" t="str">
        <f t="shared" si="185"/>
        <v>20211231VND</v>
      </c>
      <c r="M1693">
        <f>VLOOKUP(L1693,Mapping!$H$1:$K$25,4,0)</f>
        <v>1</v>
      </c>
      <c r="N1693">
        <f t="shared" si="186"/>
        <v>1.7507919999999999E-3</v>
      </c>
      <c r="O1693">
        <f t="shared" si="187"/>
        <v>1.4534E-5</v>
      </c>
      <c r="P1693">
        <f t="shared" si="188"/>
        <v>5.3049100000000001E-4</v>
      </c>
      <c r="Q1693" t="str">
        <f>VLOOKUP(VLOOKUP(C1693,Mapping!$A$1:$C$17,3,0),Mapping!$E$1:$F$6,2,0)</f>
        <v>Vùng 01</v>
      </c>
    </row>
    <row r="1694" spans="1:17" x14ac:dyDescent="0.3">
      <c r="A1694" s="33">
        <v>44561</v>
      </c>
      <c r="B1694">
        <v>3751</v>
      </c>
      <c r="C1694">
        <v>20</v>
      </c>
      <c r="D1694" s="38" t="s">
        <v>77</v>
      </c>
      <c r="E1694" s="2" t="s">
        <v>41</v>
      </c>
      <c r="F1694">
        <v>9114241</v>
      </c>
      <c r="G1694" s="44">
        <f t="shared" si="182"/>
        <v>44197</v>
      </c>
      <c r="H1694" s="50">
        <f t="shared" si="183"/>
        <v>365</v>
      </c>
      <c r="I1694" s="50">
        <f t="shared" si="184"/>
        <v>298637671</v>
      </c>
      <c r="J1694" s="46">
        <v>8181854</v>
      </c>
      <c r="K1694" s="2" t="s">
        <v>34</v>
      </c>
      <c r="L1694" s="52" t="str">
        <f t="shared" si="185"/>
        <v>20211231VND</v>
      </c>
      <c r="M1694">
        <f>VLOOKUP(L1694,Mapping!$H$1:$K$25,4,0)</f>
        <v>1</v>
      </c>
      <c r="N1694">
        <f t="shared" si="186"/>
        <v>9.1142410000000004E-3</v>
      </c>
      <c r="O1694">
        <f t="shared" si="187"/>
        <v>8.1818540000000006E-3</v>
      </c>
      <c r="P1694">
        <f t="shared" si="188"/>
        <v>0.29863767099999999</v>
      </c>
      <c r="Q1694" t="str">
        <f>VLOOKUP(VLOOKUP(C1694,Mapping!$A$1:$C$17,3,0),Mapping!$E$1:$F$6,2,0)</f>
        <v>Vùng 02</v>
      </c>
    </row>
    <row r="1695" spans="1:17" x14ac:dyDescent="0.3">
      <c r="A1695" s="33">
        <v>44561</v>
      </c>
      <c r="B1695">
        <v>3751</v>
      </c>
      <c r="C1695">
        <v>20</v>
      </c>
      <c r="D1695" s="38" t="s">
        <v>77</v>
      </c>
      <c r="E1695" s="2" t="s">
        <v>41</v>
      </c>
      <c r="F1695">
        <v>628888</v>
      </c>
      <c r="G1695" s="44">
        <f t="shared" si="182"/>
        <v>44197</v>
      </c>
      <c r="H1695" s="50">
        <f t="shared" si="183"/>
        <v>365</v>
      </c>
      <c r="I1695" s="50">
        <f t="shared" si="184"/>
        <v>38958640</v>
      </c>
      <c r="J1695" s="46">
        <v>1067360</v>
      </c>
      <c r="K1695" s="2" t="s">
        <v>34</v>
      </c>
      <c r="L1695" s="52" t="str">
        <f t="shared" si="185"/>
        <v>20211231VND</v>
      </c>
      <c r="M1695">
        <f>VLOOKUP(L1695,Mapping!$H$1:$K$25,4,0)</f>
        <v>1</v>
      </c>
      <c r="N1695">
        <f t="shared" si="186"/>
        <v>6.2888799999999997E-4</v>
      </c>
      <c r="O1695">
        <f t="shared" si="187"/>
        <v>1.0673600000000001E-3</v>
      </c>
      <c r="P1695">
        <f t="shared" si="188"/>
        <v>3.8958640000000003E-2</v>
      </c>
      <c r="Q1695" t="str">
        <f>VLOOKUP(VLOOKUP(C1695,Mapping!$A$1:$C$17,3,0),Mapping!$E$1:$F$6,2,0)</f>
        <v>Vùng 02</v>
      </c>
    </row>
    <row r="1696" spans="1:17" x14ac:dyDescent="0.3">
      <c r="A1696" s="33">
        <v>44561</v>
      </c>
      <c r="B1696">
        <v>3752</v>
      </c>
      <c r="C1696">
        <v>36</v>
      </c>
      <c r="D1696" s="38" t="s">
        <v>77</v>
      </c>
      <c r="E1696" s="2" t="s">
        <v>41</v>
      </c>
      <c r="F1696">
        <v>371812</v>
      </c>
      <c r="G1696" s="44">
        <f t="shared" si="182"/>
        <v>44197</v>
      </c>
      <c r="H1696" s="50">
        <f t="shared" si="183"/>
        <v>365</v>
      </c>
      <c r="I1696" s="50">
        <f t="shared" si="184"/>
        <v>34477827</v>
      </c>
      <c r="J1696" s="46">
        <v>944598</v>
      </c>
      <c r="K1696" s="2" t="s">
        <v>34</v>
      </c>
      <c r="L1696" s="52" t="str">
        <f t="shared" si="185"/>
        <v>20211231VND</v>
      </c>
      <c r="M1696">
        <f>VLOOKUP(L1696,Mapping!$H$1:$K$25,4,0)</f>
        <v>1</v>
      </c>
      <c r="N1696">
        <f t="shared" si="186"/>
        <v>3.7181200000000001E-4</v>
      </c>
      <c r="O1696">
        <f t="shared" si="187"/>
        <v>9.4459800000000005E-4</v>
      </c>
      <c r="P1696">
        <f t="shared" si="188"/>
        <v>3.4477827000000003E-2</v>
      </c>
      <c r="Q1696" t="str">
        <f>VLOOKUP(VLOOKUP(C1696,Mapping!$A$1:$C$17,3,0),Mapping!$E$1:$F$6,2,0)</f>
        <v>Vùng 05</v>
      </c>
    </row>
    <row r="1697" spans="1:17" x14ac:dyDescent="0.3">
      <c r="A1697" s="33">
        <v>44561</v>
      </c>
      <c r="B1697">
        <v>3753</v>
      </c>
      <c r="C1697">
        <v>11</v>
      </c>
      <c r="D1697" s="38" t="s">
        <v>77</v>
      </c>
      <c r="E1697" s="2" t="s">
        <v>41</v>
      </c>
      <c r="F1697">
        <v>1792808</v>
      </c>
      <c r="G1697" s="44">
        <f t="shared" si="182"/>
        <v>44197</v>
      </c>
      <c r="H1697" s="50">
        <f t="shared" si="183"/>
        <v>365</v>
      </c>
      <c r="I1697" s="50">
        <f t="shared" si="184"/>
        <v>16034413.5</v>
      </c>
      <c r="J1697" s="46">
        <v>439299</v>
      </c>
      <c r="K1697" s="2" t="s">
        <v>34</v>
      </c>
      <c r="L1697" s="52" t="str">
        <f t="shared" si="185"/>
        <v>20211231VND</v>
      </c>
      <c r="M1697">
        <f>VLOOKUP(L1697,Mapping!$H$1:$K$25,4,0)</f>
        <v>1</v>
      </c>
      <c r="N1697">
        <f t="shared" si="186"/>
        <v>1.7928079999999999E-3</v>
      </c>
      <c r="O1697">
        <f t="shared" si="187"/>
        <v>4.3929899999999998E-4</v>
      </c>
      <c r="P1697">
        <f t="shared" si="188"/>
        <v>1.6034413500000001E-2</v>
      </c>
      <c r="Q1697" t="str">
        <f>VLOOKUP(VLOOKUP(C1697,Mapping!$A$1:$C$17,3,0),Mapping!$E$1:$F$6,2,0)</f>
        <v>Vùng 01</v>
      </c>
    </row>
    <row r="1698" spans="1:17" x14ac:dyDescent="0.3">
      <c r="A1698" s="33">
        <v>44561</v>
      </c>
      <c r="B1698">
        <v>3754</v>
      </c>
      <c r="C1698">
        <v>20</v>
      </c>
      <c r="D1698" s="38" t="s">
        <v>77</v>
      </c>
      <c r="E1698" s="2" t="s">
        <v>41</v>
      </c>
      <c r="F1698">
        <v>434008</v>
      </c>
      <c r="G1698" s="44">
        <f t="shared" si="182"/>
        <v>44197</v>
      </c>
      <c r="H1698" s="50">
        <f t="shared" si="183"/>
        <v>365</v>
      </c>
      <c r="I1698" s="50">
        <f t="shared" si="184"/>
        <v>31637689.000000004</v>
      </c>
      <c r="J1698" s="46">
        <v>866786</v>
      </c>
      <c r="K1698" s="2" t="s">
        <v>34</v>
      </c>
      <c r="L1698" s="52" t="str">
        <f t="shared" si="185"/>
        <v>20211231VND</v>
      </c>
      <c r="M1698">
        <f>VLOOKUP(L1698,Mapping!$H$1:$K$25,4,0)</f>
        <v>1</v>
      </c>
      <c r="N1698">
        <f t="shared" si="186"/>
        <v>4.34008E-4</v>
      </c>
      <c r="O1698">
        <f t="shared" si="187"/>
        <v>8.6678600000000003E-4</v>
      </c>
      <c r="P1698">
        <f t="shared" si="188"/>
        <v>3.1637689000000004E-2</v>
      </c>
      <c r="Q1698" t="str">
        <f>VLOOKUP(VLOOKUP(C1698,Mapping!$A$1:$C$17,3,0),Mapping!$E$1:$F$6,2,0)</f>
        <v>Vùng 02</v>
      </c>
    </row>
    <row r="1699" spans="1:17" x14ac:dyDescent="0.3">
      <c r="A1699" s="33">
        <v>44561</v>
      </c>
      <c r="B1699">
        <v>3754</v>
      </c>
      <c r="C1699">
        <v>40</v>
      </c>
      <c r="D1699" s="38" t="s">
        <v>77</v>
      </c>
      <c r="E1699" s="2" t="s">
        <v>41</v>
      </c>
      <c r="F1699">
        <v>536231</v>
      </c>
      <c r="G1699" s="44">
        <f t="shared" si="182"/>
        <v>44197</v>
      </c>
      <c r="H1699" s="50">
        <f t="shared" si="183"/>
        <v>365</v>
      </c>
      <c r="I1699" s="50">
        <f t="shared" si="184"/>
        <v>4166365.5000000005</v>
      </c>
      <c r="J1699" s="46">
        <v>114147</v>
      </c>
      <c r="K1699" s="2" t="s">
        <v>34</v>
      </c>
      <c r="L1699" s="52" t="str">
        <f t="shared" si="185"/>
        <v>20211231VND</v>
      </c>
      <c r="M1699">
        <f>VLOOKUP(L1699,Mapping!$H$1:$K$25,4,0)</f>
        <v>1</v>
      </c>
      <c r="N1699">
        <f t="shared" si="186"/>
        <v>5.3623099999999997E-4</v>
      </c>
      <c r="O1699">
        <f t="shared" si="187"/>
        <v>1.14147E-4</v>
      </c>
      <c r="P1699">
        <f t="shared" si="188"/>
        <v>4.1663655000000006E-3</v>
      </c>
      <c r="Q1699" t="str">
        <f>VLOOKUP(VLOOKUP(C1699,Mapping!$A$1:$C$17,3,0),Mapping!$E$1:$F$6,2,0)</f>
        <v>Vùng 01</v>
      </c>
    </row>
    <row r="1700" spans="1:17" x14ac:dyDescent="0.3">
      <c r="A1700" s="33">
        <v>44561</v>
      </c>
      <c r="B1700">
        <v>3756</v>
      </c>
      <c r="C1700">
        <v>40</v>
      </c>
      <c r="D1700" s="38" t="s">
        <v>77</v>
      </c>
      <c r="E1700" s="2" t="s">
        <v>41</v>
      </c>
      <c r="F1700">
        <v>487650</v>
      </c>
      <c r="G1700" s="44">
        <f t="shared" si="182"/>
        <v>44197</v>
      </c>
      <c r="H1700" s="50">
        <f t="shared" si="183"/>
        <v>365</v>
      </c>
      <c r="I1700" s="50">
        <f t="shared" si="184"/>
        <v>8762226.5</v>
      </c>
      <c r="J1700" s="46">
        <v>240061</v>
      </c>
      <c r="K1700" s="2" t="s">
        <v>34</v>
      </c>
      <c r="L1700" s="52" t="str">
        <f t="shared" si="185"/>
        <v>20211231VND</v>
      </c>
      <c r="M1700">
        <f>VLOOKUP(L1700,Mapping!$H$1:$K$25,4,0)</f>
        <v>1</v>
      </c>
      <c r="N1700">
        <f t="shared" si="186"/>
        <v>4.8765000000000001E-4</v>
      </c>
      <c r="O1700">
        <f t="shared" si="187"/>
        <v>2.4006099999999999E-4</v>
      </c>
      <c r="P1700">
        <f t="shared" si="188"/>
        <v>8.7622264999999994E-3</v>
      </c>
      <c r="Q1700" t="str">
        <f>VLOOKUP(VLOOKUP(C1700,Mapping!$A$1:$C$17,3,0),Mapping!$E$1:$F$6,2,0)</f>
        <v>Vùng 01</v>
      </c>
    </row>
    <row r="1701" spans="1:17" x14ac:dyDescent="0.3">
      <c r="A1701" s="33">
        <v>44561</v>
      </c>
      <c r="B1701">
        <v>3761</v>
      </c>
      <c r="C1701">
        <v>41</v>
      </c>
      <c r="D1701" s="38" t="s">
        <v>77</v>
      </c>
      <c r="E1701" s="2" t="s">
        <v>41</v>
      </c>
      <c r="F1701">
        <v>616874</v>
      </c>
      <c r="G1701" s="44">
        <f t="shared" si="182"/>
        <v>44197</v>
      </c>
      <c r="H1701" s="50">
        <f t="shared" si="183"/>
        <v>365</v>
      </c>
      <c r="I1701" s="50">
        <f t="shared" si="184"/>
        <v>24128544.000000004</v>
      </c>
      <c r="J1701" s="46">
        <v>661056</v>
      </c>
      <c r="K1701" s="2" t="s">
        <v>34</v>
      </c>
      <c r="L1701" s="52" t="str">
        <f t="shared" si="185"/>
        <v>20211231VND</v>
      </c>
      <c r="M1701">
        <f>VLOOKUP(L1701,Mapping!$H$1:$K$25,4,0)</f>
        <v>1</v>
      </c>
      <c r="N1701">
        <f t="shared" si="186"/>
        <v>6.16874E-4</v>
      </c>
      <c r="O1701">
        <f t="shared" si="187"/>
        <v>6.6105600000000004E-4</v>
      </c>
      <c r="P1701">
        <f t="shared" si="188"/>
        <v>2.4128544000000005E-2</v>
      </c>
      <c r="Q1701" t="str">
        <f>VLOOKUP(VLOOKUP(C1701,Mapping!$A$1:$C$17,3,0),Mapping!$E$1:$F$6,2,0)</f>
        <v>Vùng 05</v>
      </c>
    </row>
    <row r="1702" spans="1:17" x14ac:dyDescent="0.3">
      <c r="A1702" s="33">
        <v>44561</v>
      </c>
      <c r="B1702">
        <v>3763</v>
      </c>
      <c r="C1702">
        <v>48</v>
      </c>
      <c r="D1702" s="38" t="s">
        <v>77</v>
      </c>
      <c r="E1702" s="2" t="s">
        <v>41</v>
      </c>
      <c r="F1702">
        <v>507878</v>
      </c>
      <c r="G1702" s="44">
        <f t="shared" si="182"/>
        <v>44197</v>
      </c>
      <c r="H1702" s="50">
        <f t="shared" si="183"/>
        <v>365</v>
      </c>
      <c r="I1702" s="50">
        <f t="shared" si="184"/>
        <v>69263349</v>
      </c>
      <c r="J1702" s="46">
        <v>1897626</v>
      </c>
      <c r="K1702" s="2" t="s">
        <v>34</v>
      </c>
      <c r="L1702" s="52" t="str">
        <f t="shared" si="185"/>
        <v>20211231VND</v>
      </c>
      <c r="M1702">
        <f>VLOOKUP(L1702,Mapping!$H$1:$K$25,4,0)</f>
        <v>1</v>
      </c>
      <c r="N1702">
        <f t="shared" si="186"/>
        <v>5.0787800000000002E-4</v>
      </c>
      <c r="O1702">
        <f t="shared" si="187"/>
        <v>1.8976259999999999E-3</v>
      </c>
      <c r="P1702">
        <f t="shared" si="188"/>
        <v>6.9263349000000002E-2</v>
      </c>
      <c r="Q1702" t="str">
        <f>VLOOKUP(VLOOKUP(C1702,Mapping!$A$1:$C$17,3,0),Mapping!$E$1:$F$6,2,0)</f>
        <v>Vùng 01</v>
      </c>
    </row>
    <row r="1703" spans="1:17" x14ac:dyDescent="0.3">
      <c r="A1703" s="33">
        <v>44561</v>
      </c>
      <c r="B1703">
        <v>3764</v>
      </c>
      <c r="C1703">
        <v>40</v>
      </c>
      <c r="D1703" s="38" t="s">
        <v>77</v>
      </c>
      <c r="E1703" s="2" t="s">
        <v>41</v>
      </c>
      <c r="F1703">
        <v>3870736</v>
      </c>
      <c r="G1703" s="44">
        <f t="shared" si="182"/>
        <v>44197</v>
      </c>
      <c r="H1703" s="50">
        <f t="shared" si="183"/>
        <v>365</v>
      </c>
      <c r="I1703" s="50">
        <f t="shared" si="184"/>
        <v>216786202.00000003</v>
      </c>
      <c r="J1703" s="46">
        <v>5939348</v>
      </c>
      <c r="K1703" s="2" t="s">
        <v>34</v>
      </c>
      <c r="L1703" s="52" t="str">
        <f t="shared" si="185"/>
        <v>20211231VND</v>
      </c>
      <c r="M1703">
        <f>VLOOKUP(L1703,Mapping!$H$1:$K$25,4,0)</f>
        <v>1</v>
      </c>
      <c r="N1703">
        <f t="shared" si="186"/>
        <v>3.8707360000000001E-3</v>
      </c>
      <c r="O1703">
        <f t="shared" si="187"/>
        <v>5.9393479999999997E-3</v>
      </c>
      <c r="P1703">
        <f t="shared" si="188"/>
        <v>0.21678620200000004</v>
      </c>
      <c r="Q1703" t="str">
        <f>VLOOKUP(VLOOKUP(C1703,Mapping!$A$1:$C$17,3,0),Mapping!$E$1:$F$6,2,0)</f>
        <v>Vùng 01</v>
      </c>
    </row>
    <row r="1704" spans="1:17" x14ac:dyDescent="0.3">
      <c r="A1704" s="33">
        <v>44561</v>
      </c>
      <c r="B1704">
        <v>3766</v>
      </c>
      <c r="C1704">
        <v>24</v>
      </c>
      <c r="D1704" s="38" t="s">
        <v>77</v>
      </c>
      <c r="E1704" s="2" t="s">
        <v>41</v>
      </c>
      <c r="F1704">
        <v>812105</v>
      </c>
      <c r="G1704" s="44">
        <f t="shared" si="182"/>
        <v>44197</v>
      </c>
      <c r="H1704" s="50">
        <f t="shared" si="183"/>
        <v>365</v>
      </c>
      <c r="I1704" s="50">
        <f t="shared" si="184"/>
        <v>40134049.5</v>
      </c>
      <c r="J1704" s="46">
        <v>1099563</v>
      </c>
      <c r="K1704" s="2" t="s">
        <v>34</v>
      </c>
      <c r="L1704" s="52" t="str">
        <f t="shared" si="185"/>
        <v>20211231VND</v>
      </c>
      <c r="M1704">
        <f>VLOOKUP(L1704,Mapping!$H$1:$K$25,4,0)</f>
        <v>1</v>
      </c>
      <c r="N1704">
        <f t="shared" si="186"/>
        <v>8.1210500000000003E-4</v>
      </c>
      <c r="O1704">
        <f t="shared" si="187"/>
        <v>1.099563E-3</v>
      </c>
      <c r="P1704">
        <f t="shared" si="188"/>
        <v>4.0134049499999998E-2</v>
      </c>
      <c r="Q1704" t="str">
        <f>VLOOKUP(VLOOKUP(C1704,Mapping!$A$1:$C$17,3,0),Mapping!$E$1:$F$6,2,0)</f>
        <v>Vùng 04</v>
      </c>
    </row>
    <row r="1705" spans="1:17" x14ac:dyDescent="0.3">
      <c r="A1705" s="33">
        <v>44561</v>
      </c>
      <c r="B1705">
        <v>3767</v>
      </c>
      <c r="C1705">
        <v>23</v>
      </c>
      <c r="D1705" s="38" t="s">
        <v>77</v>
      </c>
      <c r="E1705" s="2" t="s">
        <v>41</v>
      </c>
      <c r="F1705">
        <v>613919</v>
      </c>
      <c r="G1705" s="44">
        <f t="shared" si="182"/>
        <v>44197</v>
      </c>
      <c r="H1705" s="50">
        <f t="shared" si="183"/>
        <v>365</v>
      </c>
      <c r="I1705" s="50">
        <f t="shared" si="184"/>
        <v>36367395.5</v>
      </c>
      <c r="J1705" s="46">
        <v>996367</v>
      </c>
      <c r="K1705" s="2" t="s">
        <v>34</v>
      </c>
      <c r="L1705" s="52" t="str">
        <f t="shared" si="185"/>
        <v>20211231VND</v>
      </c>
      <c r="M1705">
        <f>VLOOKUP(L1705,Mapping!$H$1:$K$25,4,0)</f>
        <v>1</v>
      </c>
      <c r="N1705">
        <f t="shared" si="186"/>
        <v>6.1391899999999999E-4</v>
      </c>
      <c r="O1705">
        <f t="shared" si="187"/>
        <v>9.9636699999999996E-4</v>
      </c>
      <c r="P1705">
        <f t="shared" si="188"/>
        <v>3.6367395499999997E-2</v>
      </c>
      <c r="Q1705" t="str">
        <f>VLOOKUP(VLOOKUP(C1705,Mapping!$A$1:$C$17,3,0),Mapping!$E$1:$F$6,2,0)</f>
        <v>Vùng 02</v>
      </c>
    </row>
    <row r="1706" spans="1:17" x14ac:dyDescent="0.3">
      <c r="A1706" s="33">
        <v>44561</v>
      </c>
      <c r="B1706">
        <v>3767</v>
      </c>
      <c r="C1706">
        <v>20</v>
      </c>
      <c r="D1706" s="38" t="s">
        <v>77</v>
      </c>
      <c r="E1706" s="2" t="s">
        <v>41</v>
      </c>
      <c r="F1706">
        <v>334280</v>
      </c>
      <c r="G1706" s="44">
        <f t="shared" si="182"/>
        <v>44197</v>
      </c>
      <c r="H1706" s="50">
        <f t="shared" si="183"/>
        <v>365</v>
      </c>
      <c r="I1706" s="50">
        <f t="shared" si="184"/>
        <v>51015356.5</v>
      </c>
      <c r="J1706" s="46">
        <v>1397681</v>
      </c>
      <c r="K1706" s="2" t="s">
        <v>34</v>
      </c>
      <c r="L1706" s="52" t="str">
        <f t="shared" si="185"/>
        <v>20211231VND</v>
      </c>
      <c r="M1706">
        <f>VLOOKUP(L1706,Mapping!$H$1:$K$25,4,0)</f>
        <v>1</v>
      </c>
      <c r="N1706">
        <f t="shared" si="186"/>
        <v>3.3428E-4</v>
      </c>
      <c r="O1706">
        <f t="shared" si="187"/>
        <v>1.397681E-3</v>
      </c>
      <c r="P1706">
        <f t="shared" si="188"/>
        <v>5.1015356499999998E-2</v>
      </c>
      <c r="Q1706" t="str">
        <f>VLOOKUP(VLOOKUP(C1706,Mapping!$A$1:$C$17,3,0),Mapping!$E$1:$F$6,2,0)</f>
        <v>Vùng 02</v>
      </c>
    </row>
    <row r="1707" spans="1:17" x14ac:dyDescent="0.3">
      <c r="A1707" s="33">
        <v>44561</v>
      </c>
      <c r="B1707">
        <v>3767</v>
      </c>
      <c r="C1707">
        <v>34</v>
      </c>
      <c r="D1707" s="38" t="s">
        <v>77</v>
      </c>
      <c r="E1707" s="2" t="s">
        <v>41</v>
      </c>
      <c r="F1707">
        <v>4708085</v>
      </c>
      <c r="G1707" s="44">
        <f t="shared" si="182"/>
        <v>44197</v>
      </c>
      <c r="H1707" s="50">
        <f t="shared" si="183"/>
        <v>365</v>
      </c>
      <c r="I1707" s="50">
        <f t="shared" si="184"/>
        <v>85349446.5</v>
      </c>
      <c r="J1707" s="46">
        <v>2338341</v>
      </c>
      <c r="K1707" s="2" t="s">
        <v>34</v>
      </c>
      <c r="L1707" s="52" t="str">
        <f t="shared" si="185"/>
        <v>20211231VND</v>
      </c>
      <c r="M1707">
        <f>VLOOKUP(L1707,Mapping!$H$1:$K$25,4,0)</f>
        <v>1</v>
      </c>
      <c r="N1707">
        <f t="shared" si="186"/>
        <v>4.7080849999999999E-3</v>
      </c>
      <c r="O1707">
        <f t="shared" si="187"/>
        <v>2.3383409999999999E-3</v>
      </c>
      <c r="P1707">
        <f t="shared" si="188"/>
        <v>8.5349446499999995E-2</v>
      </c>
      <c r="Q1707" t="str">
        <f>VLOOKUP(VLOOKUP(C1707,Mapping!$A$1:$C$17,3,0),Mapping!$E$1:$F$6,2,0)</f>
        <v>Vùng 02</v>
      </c>
    </row>
    <row r="1708" spans="1:17" x14ac:dyDescent="0.3">
      <c r="A1708" s="33">
        <v>44561</v>
      </c>
      <c r="B1708">
        <v>3767</v>
      </c>
      <c r="C1708">
        <v>24</v>
      </c>
      <c r="D1708" s="38" t="s">
        <v>77</v>
      </c>
      <c r="E1708" s="2" t="s">
        <v>41</v>
      </c>
      <c r="F1708">
        <v>1872884</v>
      </c>
      <c r="G1708" s="44">
        <f t="shared" si="182"/>
        <v>44197</v>
      </c>
      <c r="H1708" s="50">
        <f t="shared" si="183"/>
        <v>365</v>
      </c>
      <c r="I1708" s="50">
        <f t="shared" si="184"/>
        <v>29582702.5</v>
      </c>
      <c r="J1708" s="46">
        <v>810485</v>
      </c>
      <c r="K1708" s="2" t="s">
        <v>34</v>
      </c>
      <c r="L1708" s="52" t="str">
        <f t="shared" si="185"/>
        <v>20211231VND</v>
      </c>
      <c r="M1708">
        <f>VLOOKUP(L1708,Mapping!$H$1:$K$25,4,0)</f>
        <v>1</v>
      </c>
      <c r="N1708">
        <f t="shared" si="186"/>
        <v>1.872884E-3</v>
      </c>
      <c r="O1708">
        <f t="shared" si="187"/>
        <v>8.10485E-4</v>
      </c>
      <c r="P1708">
        <f t="shared" si="188"/>
        <v>2.9582702499999999E-2</v>
      </c>
      <c r="Q1708" t="str">
        <f>VLOOKUP(VLOOKUP(C1708,Mapping!$A$1:$C$17,3,0),Mapping!$E$1:$F$6,2,0)</f>
        <v>Vùng 04</v>
      </c>
    </row>
    <row r="1709" spans="1:17" x14ac:dyDescent="0.3">
      <c r="A1709" s="33">
        <v>44561</v>
      </c>
      <c r="B1709">
        <v>3768</v>
      </c>
      <c r="C1709">
        <v>24</v>
      </c>
      <c r="D1709" s="38" t="s">
        <v>77</v>
      </c>
      <c r="E1709" s="2" t="s">
        <v>41</v>
      </c>
      <c r="F1709">
        <v>1949350</v>
      </c>
      <c r="G1709" s="44">
        <f t="shared" si="182"/>
        <v>44197</v>
      </c>
      <c r="H1709" s="50">
        <f t="shared" si="183"/>
        <v>365</v>
      </c>
      <c r="I1709" s="50">
        <f t="shared" si="184"/>
        <v>3333727.5</v>
      </c>
      <c r="J1709" s="46">
        <v>91335</v>
      </c>
      <c r="K1709" s="2" t="s">
        <v>34</v>
      </c>
      <c r="L1709" s="52" t="str">
        <f t="shared" si="185"/>
        <v>20211231VND</v>
      </c>
      <c r="M1709">
        <f>VLOOKUP(L1709,Mapping!$H$1:$K$25,4,0)</f>
        <v>1</v>
      </c>
      <c r="N1709">
        <f t="shared" si="186"/>
        <v>1.9493500000000001E-3</v>
      </c>
      <c r="O1709">
        <f t="shared" si="187"/>
        <v>9.1335000000000006E-5</v>
      </c>
      <c r="P1709">
        <f t="shared" si="188"/>
        <v>3.3337275E-3</v>
      </c>
      <c r="Q1709" t="str">
        <f>VLOOKUP(VLOOKUP(C1709,Mapping!$A$1:$C$17,3,0),Mapping!$E$1:$F$6,2,0)</f>
        <v>Vùng 04</v>
      </c>
    </row>
    <row r="1710" spans="1:17" x14ac:dyDescent="0.3">
      <c r="A1710" s="33">
        <v>44561</v>
      </c>
      <c r="B1710">
        <v>3770</v>
      </c>
      <c r="C1710">
        <v>34</v>
      </c>
      <c r="D1710" s="38" t="s">
        <v>77</v>
      </c>
      <c r="E1710" s="2" t="s">
        <v>41</v>
      </c>
      <c r="F1710">
        <v>1808664</v>
      </c>
      <c r="G1710" s="44">
        <f t="shared" si="182"/>
        <v>44197</v>
      </c>
      <c r="H1710" s="50">
        <f t="shared" si="183"/>
        <v>365</v>
      </c>
      <c r="I1710" s="50">
        <f t="shared" si="184"/>
        <v>67820650</v>
      </c>
      <c r="J1710" s="46">
        <v>1858100</v>
      </c>
      <c r="K1710" s="2" t="s">
        <v>34</v>
      </c>
      <c r="L1710" s="52" t="str">
        <f t="shared" si="185"/>
        <v>20211231VND</v>
      </c>
      <c r="M1710">
        <f>VLOOKUP(L1710,Mapping!$H$1:$K$25,4,0)</f>
        <v>1</v>
      </c>
      <c r="N1710">
        <f t="shared" si="186"/>
        <v>1.808664E-3</v>
      </c>
      <c r="O1710">
        <f t="shared" si="187"/>
        <v>1.8580999999999999E-3</v>
      </c>
      <c r="P1710">
        <f t="shared" si="188"/>
        <v>6.7820649999999996E-2</v>
      </c>
      <c r="Q1710" t="str">
        <f>VLOOKUP(VLOOKUP(C1710,Mapping!$A$1:$C$17,3,0),Mapping!$E$1:$F$6,2,0)</f>
        <v>Vùng 02</v>
      </c>
    </row>
    <row r="1711" spans="1:17" x14ac:dyDescent="0.3">
      <c r="A1711" s="33">
        <v>44561</v>
      </c>
      <c r="B1711">
        <v>3771</v>
      </c>
      <c r="C1711">
        <v>25</v>
      </c>
      <c r="D1711" s="38" t="s">
        <v>77</v>
      </c>
      <c r="E1711" s="2" t="s">
        <v>41</v>
      </c>
      <c r="F1711">
        <v>147889</v>
      </c>
      <c r="G1711" s="44">
        <f t="shared" si="182"/>
        <v>44197</v>
      </c>
      <c r="H1711" s="50">
        <f t="shared" si="183"/>
        <v>365</v>
      </c>
      <c r="I1711" s="50">
        <f t="shared" si="184"/>
        <v>48577521.5</v>
      </c>
      <c r="J1711" s="46">
        <v>1330891</v>
      </c>
      <c r="K1711" s="2" t="s">
        <v>34</v>
      </c>
      <c r="L1711" s="52" t="str">
        <f t="shared" si="185"/>
        <v>20211231VND</v>
      </c>
      <c r="M1711">
        <f>VLOOKUP(L1711,Mapping!$H$1:$K$25,4,0)</f>
        <v>1</v>
      </c>
      <c r="N1711">
        <f t="shared" si="186"/>
        <v>1.4788900000000001E-4</v>
      </c>
      <c r="O1711">
        <f t="shared" si="187"/>
        <v>1.3308910000000001E-3</v>
      </c>
      <c r="P1711">
        <f t="shared" si="188"/>
        <v>4.8577521499999998E-2</v>
      </c>
      <c r="Q1711" t="str">
        <f>VLOOKUP(VLOOKUP(C1711,Mapping!$A$1:$C$17,3,0),Mapping!$E$1:$F$6,2,0)</f>
        <v>Vùng 01</v>
      </c>
    </row>
    <row r="1712" spans="1:17" x14ac:dyDescent="0.3">
      <c r="A1712" s="33">
        <v>44561</v>
      </c>
      <c r="B1712">
        <v>3771</v>
      </c>
      <c r="C1712">
        <v>25</v>
      </c>
      <c r="D1712" s="38" t="s">
        <v>77</v>
      </c>
      <c r="E1712" s="2" t="s">
        <v>41</v>
      </c>
      <c r="F1712">
        <v>856381</v>
      </c>
      <c r="G1712" s="44">
        <f t="shared" si="182"/>
        <v>44197</v>
      </c>
      <c r="H1712" s="50">
        <f t="shared" si="183"/>
        <v>365</v>
      </c>
      <c r="I1712" s="50">
        <f t="shared" si="184"/>
        <v>319397402645.44202</v>
      </c>
      <c r="J1712" s="46">
        <v>397073</v>
      </c>
      <c r="K1712" s="2" t="s">
        <v>35</v>
      </c>
      <c r="L1712" s="52" t="str">
        <f t="shared" si="185"/>
        <v>20211231USD</v>
      </c>
      <c r="M1712">
        <f>VLOOKUP(L1712,Mapping!$H$1:$K$25,4,0)</f>
        <v>22037.795999999998</v>
      </c>
      <c r="N1712">
        <f t="shared" si="186"/>
        <v>18.872749776275999</v>
      </c>
      <c r="O1712">
        <f t="shared" si="187"/>
        <v>8.7506137711080001</v>
      </c>
      <c r="P1712">
        <f t="shared" si="188"/>
        <v>319.39740264544201</v>
      </c>
      <c r="Q1712" t="str">
        <f>VLOOKUP(VLOOKUP(C1712,Mapping!$A$1:$C$17,3,0),Mapping!$E$1:$F$6,2,0)</f>
        <v>Vùng 01</v>
      </c>
    </row>
    <row r="1713" spans="1:17" x14ac:dyDescent="0.3">
      <c r="A1713" s="33">
        <v>44561</v>
      </c>
      <c r="B1713">
        <v>3774</v>
      </c>
      <c r="C1713">
        <v>11</v>
      </c>
      <c r="D1713" s="38" t="s">
        <v>77</v>
      </c>
      <c r="E1713" s="2" t="s">
        <v>41</v>
      </c>
      <c r="F1713">
        <v>1515979</v>
      </c>
      <c r="G1713" s="44">
        <f t="shared" si="182"/>
        <v>44197</v>
      </c>
      <c r="H1713" s="50">
        <f t="shared" si="183"/>
        <v>365</v>
      </c>
      <c r="I1713" s="50">
        <f t="shared" si="184"/>
        <v>44276179</v>
      </c>
      <c r="J1713" s="46">
        <v>1213046</v>
      </c>
      <c r="K1713" s="2" t="s">
        <v>34</v>
      </c>
      <c r="L1713" s="52" t="str">
        <f t="shared" si="185"/>
        <v>20211231VND</v>
      </c>
      <c r="M1713">
        <f>VLOOKUP(L1713,Mapping!$H$1:$K$25,4,0)</f>
        <v>1</v>
      </c>
      <c r="N1713">
        <f t="shared" si="186"/>
        <v>1.515979E-3</v>
      </c>
      <c r="O1713">
        <f t="shared" si="187"/>
        <v>1.213046E-3</v>
      </c>
      <c r="P1713">
        <f t="shared" si="188"/>
        <v>4.4276178999999999E-2</v>
      </c>
      <c r="Q1713" t="str">
        <f>VLOOKUP(VLOOKUP(C1713,Mapping!$A$1:$C$17,3,0),Mapping!$E$1:$F$6,2,0)</f>
        <v>Vùng 01</v>
      </c>
    </row>
    <row r="1714" spans="1:17" x14ac:dyDescent="0.3">
      <c r="A1714" s="33">
        <v>44561</v>
      </c>
      <c r="B1714">
        <v>3775</v>
      </c>
      <c r="C1714">
        <v>43</v>
      </c>
      <c r="D1714" s="38" t="s">
        <v>77</v>
      </c>
      <c r="E1714" s="2" t="s">
        <v>41</v>
      </c>
      <c r="F1714">
        <v>1718534</v>
      </c>
      <c r="G1714" s="44">
        <f t="shared" si="182"/>
        <v>44197</v>
      </c>
      <c r="H1714" s="50">
        <f t="shared" si="183"/>
        <v>365</v>
      </c>
      <c r="I1714" s="50">
        <f t="shared" si="184"/>
        <v>30120165</v>
      </c>
      <c r="J1714" s="46">
        <v>825210</v>
      </c>
      <c r="K1714" s="2" t="s">
        <v>34</v>
      </c>
      <c r="L1714" s="52" t="str">
        <f t="shared" si="185"/>
        <v>20211231VND</v>
      </c>
      <c r="M1714">
        <f>VLOOKUP(L1714,Mapping!$H$1:$K$25,4,0)</f>
        <v>1</v>
      </c>
      <c r="N1714">
        <f t="shared" si="186"/>
        <v>1.7185340000000001E-3</v>
      </c>
      <c r="O1714">
        <f t="shared" si="187"/>
        <v>8.2521000000000005E-4</v>
      </c>
      <c r="P1714">
        <f t="shared" si="188"/>
        <v>3.0120165000000001E-2</v>
      </c>
      <c r="Q1714" t="str">
        <f>VLOOKUP(VLOOKUP(C1714,Mapping!$A$1:$C$17,3,0),Mapping!$E$1:$F$6,2,0)</f>
        <v>Vùng 04</v>
      </c>
    </row>
    <row r="1715" spans="1:17" x14ac:dyDescent="0.3">
      <c r="A1715" s="33">
        <v>44561</v>
      </c>
      <c r="B1715">
        <v>3777</v>
      </c>
      <c r="C1715">
        <v>40</v>
      </c>
      <c r="D1715" s="38" t="s">
        <v>77</v>
      </c>
      <c r="E1715" s="2" t="s">
        <v>41</v>
      </c>
      <c r="F1715">
        <v>1395212</v>
      </c>
      <c r="G1715" s="44">
        <f t="shared" si="182"/>
        <v>44197</v>
      </c>
      <c r="H1715" s="50">
        <f t="shared" si="183"/>
        <v>365</v>
      </c>
      <c r="I1715" s="50">
        <f t="shared" si="184"/>
        <v>57644194.499999993</v>
      </c>
      <c r="J1715" s="46">
        <v>1579293</v>
      </c>
      <c r="K1715" s="2" t="s">
        <v>34</v>
      </c>
      <c r="L1715" s="52" t="str">
        <f t="shared" si="185"/>
        <v>20211231VND</v>
      </c>
      <c r="M1715">
        <f>VLOOKUP(L1715,Mapping!$H$1:$K$25,4,0)</f>
        <v>1</v>
      </c>
      <c r="N1715">
        <f t="shared" si="186"/>
        <v>1.3952120000000001E-3</v>
      </c>
      <c r="O1715">
        <f t="shared" si="187"/>
        <v>1.5792930000000001E-3</v>
      </c>
      <c r="P1715">
        <f t="shared" si="188"/>
        <v>5.7644194499999996E-2</v>
      </c>
      <c r="Q1715" t="str">
        <f>VLOOKUP(VLOOKUP(C1715,Mapping!$A$1:$C$17,3,0),Mapping!$E$1:$F$6,2,0)</f>
        <v>Vùng 01</v>
      </c>
    </row>
    <row r="1716" spans="1:17" x14ac:dyDescent="0.3">
      <c r="A1716" s="33">
        <v>44561</v>
      </c>
      <c r="B1716">
        <v>3778</v>
      </c>
      <c r="C1716">
        <v>43</v>
      </c>
      <c r="D1716" s="38" t="s">
        <v>77</v>
      </c>
      <c r="E1716" s="2" t="s">
        <v>41</v>
      </c>
      <c r="F1716">
        <v>1746061</v>
      </c>
      <c r="G1716" s="44">
        <f t="shared" si="182"/>
        <v>44197</v>
      </c>
      <c r="H1716" s="50">
        <f t="shared" si="183"/>
        <v>365</v>
      </c>
      <c r="I1716" s="50">
        <f t="shared" si="184"/>
        <v>18208134.5</v>
      </c>
      <c r="J1716" s="46">
        <v>498853</v>
      </c>
      <c r="K1716" s="2" t="s">
        <v>34</v>
      </c>
      <c r="L1716" s="52" t="str">
        <f t="shared" si="185"/>
        <v>20211231VND</v>
      </c>
      <c r="M1716">
        <f>VLOOKUP(L1716,Mapping!$H$1:$K$25,4,0)</f>
        <v>1</v>
      </c>
      <c r="N1716">
        <f t="shared" si="186"/>
        <v>1.7460609999999999E-3</v>
      </c>
      <c r="O1716">
        <f t="shared" si="187"/>
        <v>4.9885299999999995E-4</v>
      </c>
      <c r="P1716">
        <f t="shared" si="188"/>
        <v>1.8208134500000001E-2</v>
      </c>
      <c r="Q1716" t="str">
        <f>VLOOKUP(VLOOKUP(C1716,Mapping!$A$1:$C$17,3,0),Mapping!$E$1:$F$6,2,0)</f>
        <v>Vùng 04</v>
      </c>
    </row>
    <row r="1717" spans="1:17" x14ac:dyDescent="0.3">
      <c r="A1717" s="33">
        <v>44561</v>
      </c>
      <c r="B1717">
        <v>3779</v>
      </c>
      <c r="C1717">
        <v>23</v>
      </c>
      <c r="D1717" s="38" t="s">
        <v>77</v>
      </c>
      <c r="E1717" s="2" t="s">
        <v>41</v>
      </c>
      <c r="F1717">
        <v>469925</v>
      </c>
      <c r="G1717" s="44">
        <f t="shared" si="182"/>
        <v>44197</v>
      </c>
      <c r="H1717" s="50">
        <f t="shared" si="183"/>
        <v>365</v>
      </c>
      <c r="I1717" s="50">
        <f t="shared" si="184"/>
        <v>64011510</v>
      </c>
      <c r="J1717" s="46">
        <v>1753740</v>
      </c>
      <c r="K1717" s="2" t="s">
        <v>34</v>
      </c>
      <c r="L1717" s="52" t="str">
        <f t="shared" si="185"/>
        <v>20211231VND</v>
      </c>
      <c r="M1717">
        <f>VLOOKUP(L1717,Mapping!$H$1:$K$25,4,0)</f>
        <v>1</v>
      </c>
      <c r="N1717">
        <f t="shared" si="186"/>
        <v>4.69925E-4</v>
      </c>
      <c r="O1717">
        <f t="shared" si="187"/>
        <v>1.7537399999999999E-3</v>
      </c>
      <c r="P1717">
        <f t="shared" si="188"/>
        <v>6.4011509999999994E-2</v>
      </c>
      <c r="Q1717" t="str">
        <f>VLOOKUP(VLOOKUP(C1717,Mapping!$A$1:$C$17,3,0),Mapping!$E$1:$F$6,2,0)</f>
        <v>Vùng 02</v>
      </c>
    </row>
    <row r="1718" spans="1:17" x14ac:dyDescent="0.3">
      <c r="A1718" s="33">
        <v>44561</v>
      </c>
      <c r="B1718">
        <v>3780</v>
      </c>
      <c r="C1718">
        <v>48</v>
      </c>
      <c r="D1718" s="38" t="s">
        <v>77</v>
      </c>
      <c r="E1718" s="2" t="s">
        <v>41</v>
      </c>
      <c r="F1718">
        <v>855808</v>
      </c>
      <c r="G1718" s="44">
        <f t="shared" si="182"/>
        <v>44197</v>
      </c>
      <c r="H1718" s="50">
        <f t="shared" si="183"/>
        <v>365</v>
      </c>
      <c r="I1718" s="50">
        <f t="shared" si="184"/>
        <v>64852068.5</v>
      </c>
      <c r="J1718" s="46">
        <v>1776769</v>
      </c>
      <c r="K1718" s="2" t="s">
        <v>34</v>
      </c>
      <c r="L1718" s="52" t="str">
        <f t="shared" si="185"/>
        <v>20211231VND</v>
      </c>
      <c r="M1718">
        <f>VLOOKUP(L1718,Mapping!$H$1:$K$25,4,0)</f>
        <v>1</v>
      </c>
      <c r="N1718">
        <f t="shared" si="186"/>
        <v>8.55808E-4</v>
      </c>
      <c r="O1718">
        <f t="shared" si="187"/>
        <v>1.7767690000000001E-3</v>
      </c>
      <c r="P1718">
        <f t="shared" si="188"/>
        <v>6.4852068499999999E-2</v>
      </c>
      <c r="Q1718" t="str">
        <f>VLOOKUP(VLOOKUP(C1718,Mapping!$A$1:$C$17,3,0),Mapping!$E$1:$F$6,2,0)</f>
        <v>Vùng 01</v>
      </c>
    </row>
    <row r="1719" spans="1:17" x14ac:dyDescent="0.3">
      <c r="A1719" s="33">
        <v>44561</v>
      </c>
      <c r="B1719">
        <v>3780</v>
      </c>
      <c r="C1719">
        <v>43</v>
      </c>
      <c r="D1719" s="38" t="s">
        <v>77</v>
      </c>
      <c r="E1719" s="2" t="s">
        <v>41</v>
      </c>
      <c r="F1719">
        <v>697160</v>
      </c>
      <c r="G1719" s="44">
        <f t="shared" si="182"/>
        <v>44197</v>
      </c>
      <c r="H1719" s="50">
        <f t="shared" si="183"/>
        <v>365</v>
      </c>
      <c r="I1719" s="50">
        <f t="shared" si="184"/>
        <v>56947446</v>
      </c>
      <c r="J1719" s="46">
        <v>1560204</v>
      </c>
      <c r="K1719" s="2" t="s">
        <v>34</v>
      </c>
      <c r="L1719" s="52" t="str">
        <f t="shared" si="185"/>
        <v>20211231VND</v>
      </c>
      <c r="M1719">
        <f>VLOOKUP(L1719,Mapping!$H$1:$K$25,4,0)</f>
        <v>1</v>
      </c>
      <c r="N1719">
        <f t="shared" si="186"/>
        <v>6.9716000000000005E-4</v>
      </c>
      <c r="O1719">
        <f t="shared" si="187"/>
        <v>1.5602039999999999E-3</v>
      </c>
      <c r="P1719">
        <f t="shared" si="188"/>
        <v>5.6947445999999999E-2</v>
      </c>
      <c r="Q1719" t="str">
        <f>VLOOKUP(VLOOKUP(C1719,Mapping!$A$1:$C$17,3,0),Mapping!$E$1:$F$6,2,0)</f>
        <v>Vùng 04</v>
      </c>
    </row>
    <row r="1720" spans="1:17" x14ac:dyDescent="0.3">
      <c r="A1720" s="33">
        <v>44561</v>
      </c>
      <c r="B1720">
        <v>3782</v>
      </c>
      <c r="C1720">
        <v>41</v>
      </c>
      <c r="D1720" s="38" t="s">
        <v>77</v>
      </c>
      <c r="E1720" s="2" t="s">
        <v>41</v>
      </c>
      <c r="F1720">
        <v>483074</v>
      </c>
      <c r="G1720" s="44">
        <f t="shared" si="182"/>
        <v>44197</v>
      </c>
      <c r="H1720" s="50">
        <f t="shared" si="183"/>
        <v>365</v>
      </c>
      <c r="I1720" s="50">
        <f t="shared" si="184"/>
        <v>30854362.5</v>
      </c>
      <c r="J1720" s="46">
        <v>845325</v>
      </c>
      <c r="K1720" s="2" t="s">
        <v>34</v>
      </c>
      <c r="L1720" s="52" t="str">
        <f t="shared" si="185"/>
        <v>20211231VND</v>
      </c>
      <c r="M1720">
        <f>VLOOKUP(L1720,Mapping!$H$1:$K$25,4,0)</f>
        <v>1</v>
      </c>
      <c r="N1720">
        <f t="shared" si="186"/>
        <v>4.83074E-4</v>
      </c>
      <c r="O1720">
        <f t="shared" si="187"/>
        <v>8.4532499999999996E-4</v>
      </c>
      <c r="P1720">
        <f t="shared" si="188"/>
        <v>3.0854362499999999E-2</v>
      </c>
      <c r="Q1720" t="str">
        <f>VLOOKUP(VLOOKUP(C1720,Mapping!$A$1:$C$17,3,0),Mapping!$E$1:$F$6,2,0)</f>
        <v>Vùng 05</v>
      </c>
    </row>
    <row r="1721" spans="1:17" x14ac:dyDescent="0.3">
      <c r="A1721" s="33">
        <v>44561</v>
      </c>
      <c r="B1721">
        <v>3783</v>
      </c>
      <c r="C1721">
        <v>11</v>
      </c>
      <c r="D1721" s="38" t="s">
        <v>77</v>
      </c>
      <c r="E1721" s="2" t="s">
        <v>41</v>
      </c>
      <c r="F1721">
        <v>1090150</v>
      </c>
      <c r="G1721" s="44">
        <f t="shared" si="182"/>
        <v>44197</v>
      </c>
      <c r="H1721" s="50">
        <f t="shared" si="183"/>
        <v>365</v>
      </c>
      <c r="I1721" s="50">
        <f t="shared" si="184"/>
        <v>28056783.499999996</v>
      </c>
      <c r="J1721" s="46">
        <v>768679</v>
      </c>
      <c r="K1721" s="2" t="s">
        <v>34</v>
      </c>
      <c r="L1721" s="52" t="str">
        <f t="shared" si="185"/>
        <v>20211231VND</v>
      </c>
      <c r="M1721">
        <f>VLOOKUP(L1721,Mapping!$H$1:$K$25,4,0)</f>
        <v>1</v>
      </c>
      <c r="N1721">
        <f t="shared" si="186"/>
        <v>1.09015E-3</v>
      </c>
      <c r="O1721">
        <f t="shared" si="187"/>
        <v>7.6867899999999998E-4</v>
      </c>
      <c r="P1721">
        <f t="shared" si="188"/>
        <v>2.8056783499999995E-2</v>
      </c>
      <c r="Q1721" t="str">
        <f>VLOOKUP(VLOOKUP(C1721,Mapping!$A$1:$C$17,3,0),Mapping!$E$1:$F$6,2,0)</f>
        <v>Vùng 01</v>
      </c>
    </row>
    <row r="1722" spans="1:17" x14ac:dyDescent="0.3">
      <c r="A1722" s="33">
        <v>44561</v>
      </c>
      <c r="B1722">
        <v>3785</v>
      </c>
      <c r="C1722">
        <v>34</v>
      </c>
      <c r="D1722" s="38" t="s">
        <v>77</v>
      </c>
      <c r="E1722" s="2" t="s">
        <v>41</v>
      </c>
      <c r="F1722">
        <v>1171018</v>
      </c>
      <c r="G1722" s="44">
        <f t="shared" si="182"/>
        <v>44197</v>
      </c>
      <c r="H1722" s="50">
        <f t="shared" si="183"/>
        <v>365</v>
      </c>
      <c r="I1722" s="50">
        <f t="shared" si="184"/>
        <v>45027714</v>
      </c>
      <c r="J1722" s="46">
        <v>1233636</v>
      </c>
      <c r="K1722" s="2" t="s">
        <v>34</v>
      </c>
      <c r="L1722" s="52" t="str">
        <f t="shared" si="185"/>
        <v>20211231VND</v>
      </c>
      <c r="M1722">
        <f>VLOOKUP(L1722,Mapping!$H$1:$K$25,4,0)</f>
        <v>1</v>
      </c>
      <c r="N1722">
        <f t="shared" si="186"/>
        <v>1.171018E-3</v>
      </c>
      <c r="O1722">
        <f t="shared" si="187"/>
        <v>1.233636E-3</v>
      </c>
      <c r="P1722">
        <f t="shared" si="188"/>
        <v>4.5027714000000003E-2</v>
      </c>
      <c r="Q1722" t="str">
        <f>VLOOKUP(VLOOKUP(C1722,Mapping!$A$1:$C$17,3,0),Mapping!$E$1:$F$6,2,0)</f>
        <v>Vùng 02</v>
      </c>
    </row>
    <row r="1723" spans="1:17" x14ac:dyDescent="0.3">
      <c r="A1723" s="33">
        <v>44561</v>
      </c>
      <c r="B1723">
        <v>3785</v>
      </c>
      <c r="C1723">
        <v>20</v>
      </c>
      <c r="D1723" s="38" t="s">
        <v>77</v>
      </c>
      <c r="E1723" s="2" t="s">
        <v>41</v>
      </c>
      <c r="F1723">
        <v>755756</v>
      </c>
      <c r="G1723" s="44">
        <f t="shared" si="182"/>
        <v>44197</v>
      </c>
      <c r="H1723" s="50">
        <f t="shared" si="183"/>
        <v>365</v>
      </c>
      <c r="I1723" s="50">
        <f t="shared" si="184"/>
        <v>36092842.5</v>
      </c>
      <c r="J1723" s="46">
        <v>988845</v>
      </c>
      <c r="K1723" s="2" t="s">
        <v>34</v>
      </c>
      <c r="L1723" s="52" t="str">
        <f t="shared" si="185"/>
        <v>20211231VND</v>
      </c>
      <c r="M1723">
        <f>VLOOKUP(L1723,Mapping!$H$1:$K$25,4,0)</f>
        <v>1</v>
      </c>
      <c r="N1723">
        <f t="shared" si="186"/>
        <v>7.5575600000000001E-4</v>
      </c>
      <c r="O1723">
        <f t="shared" si="187"/>
        <v>9.8884499999999992E-4</v>
      </c>
      <c r="P1723">
        <f t="shared" si="188"/>
        <v>3.60928425E-2</v>
      </c>
      <c r="Q1723" t="str">
        <f>VLOOKUP(VLOOKUP(C1723,Mapping!$A$1:$C$17,3,0),Mapping!$E$1:$F$6,2,0)</f>
        <v>Vùng 02</v>
      </c>
    </row>
    <row r="1724" spans="1:17" x14ac:dyDescent="0.3">
      <c r="A1724" s="33">
        <v>44561</v>
      </c>
      <c r="B1724">
        <v>3786</v>
      </c>
      <c r="C1724">
        <v>36</v>
      </c>
      <c r="D1724" s="38" t="s">
        <v>77</v>
      </c>
      <c r="E1724" s="2" t="s">
        <v>41</v>
      </c>
      <c r="F1724">
        <v>1662277</v>
      </c>
      <c r="G1724" s="44">
        <f t="shared" si="182"/>
        <v>44197</v>
      </c>
      <c r="H1724" s="50">
        <f t="shared" si="183"/>
        <v>365</v>
      </c>
      <c r="I1724" s="50">
        <f t="shared" si="184"/>
        <v>9469669.5</v>
      </c>
      <c r="J1724" s="46">
        <v>259443</v>
      </c>
      <c r="K1724" s="2" t="s">
        <v>34</v>
      </c>
      <c r="L1724" s="52" t="str">
        <f t="shared" si="185"/>
        <v>20211231VND</v>
      </c>
      <c r="M1724">
        <f>VLOOKUP(L1724,Mapping!$H$1:$K$25,4,0)</f>
        <v>1</v>
      </c>
      <c r="N1724">
        <f t="shared" si="186"/>
        <v>1.662277E-3</v>
      </c>
      <c r="O1724">
        <f t="shared" si="187"/>
        <v>2.5944299999999999E-4</v>
      </c>
      <c r="P1724">
        <f t="shared" si="188"/>
        <v>9.4696694999999997E-3</v>
      </c>
      <c r="Q1724" t="str">
        <f>VLOOKUP(VLOOKUP(C1724,Mapping!$A$1:$C$17,3,0),Mapping!$E$1:$F$6,2,0)</f>
        <v>Vùng 05</v>
      </c>
    </row>
    <row r="1725" spans="1:17" x14ac:dyDescent="0.3">
      <c r="A1725" s="33">
        <v>44561</v>
      </c>
      <c r="B1725">
        <v>3786</v>
      </c>
      <c r="C1725">
        <v>40</v>
      </c>
      <c r="D1725" s="38" t="s">
        <v>77</v>
      </c>
      <c r="E1725" s="2" t="s">
        <v>41</v>
      </c>
      <c r="F1725">
        <v>1279261</v>
      </c>
      <c r="G1725" s="44">
        <f t="shared" si="182"/>
        <v>44197</v>
      </c>
      <c r="H1725" s="50">
        <f t="shared" si="183"/>
        <v>365</v>
      </c>
      <c r="I1725" s="50">
        <f t="shared" si="184"/>
        <v>25729689.5</v>
      </c>
      <c r="J1725" s="46">
        <v>704923</v>
      </c>
      <c r="K1725" s="2" t="s">
        <v>34</v>
      </c>
      <c r="L1725" s="52" t="str">
        <f t="shared" si="185"/>
        <v>20211231VND</v>
      </c>
      <c r="M1725">
        <f>VLOOKUP(L1725,Mapping!$H$1:$K$25,4,0)</f>
        <v>1</v>
      </c>
      <c r="N1725">
        <f t="shared" si="186"/>
        <v>1.2792610000000001E-3</v>
      </c>
      <c r="O1725">
        <f t="shared" si="187"/>
        <v>7.0492299999999999E-4</v>
      </c>
      <c r="P1725">
        <f t="shared" si="188"/>
        <v>2.57296895E-2</v>
      </c>
      <c r="Q1725" t="str">
        <f>VLOOKUP(VLOOKUP(C1725,Mapping!$A$1:$C$17,3,0),Mapping!$E$1:$F$6,2,0)</f>
        <v>Vùng 01</v>
      </c>
    </row>
    <row r="1726" spans="1:17" x14ac:dyDescent="0.3">
      <c r="A1726" s="33">
        <v>44561</v>
      </c>
      <c r="B1726">
        <v>3787</v>
      </c>
      <c r="C1726">
        <v>45</v>
      </c>
      <c r="D1726" s="38" t="s">
        <v>77</v>
      </c>
      <c r="E1726" s="2" t="s">
        <v>41</v>
      </c>
      <c r="F1726">
        <v>1375507</v>
      </c>
      <c r="G1726" s="44">
        <f t="shared" si="182"/>
        <v>44197</v>
      </c>
      <c r="H1726" s="50">
        <f t="shared" si="183"/>
        <v>365</v>
      </c>
      <c r="I1726" s="50">
        <f t="shared" si="184"/>
        <v>1120834536236.9099</v>
      </c>
      <c r="J1726" s="46">
        <v>1393415</v>
      </c>
      <c r="K1726" s="2" t="s">
        <v>35</v>
      </c>
      <c r="L1726" s="52" t="str">
        <f t="shared" si="185"/>
        <v>20211231USD</v>
      </c>
      <c r="M1726">
        <f>VLOOKUP(L1726,Mapping!$H$1:$K$25,4,0)</f>
        <v>22037.795999999998</v>
      </c>
      <c r="N1726">
        <f t="shared" si="186"/>
        <v>30.313142662571998</v>
      </c>
      <c r="O1726">
        <f t="shared" si="187"/>
        <v>30.707795513339995</v>
      </c>
      <c r="P1726">
        <f t="shared" si="188"/>
        <v>1120.83453623691</v>
      </c>
      <c r="Q1726" t="str">
        <f>VLOOKUP(VLOOKUP(C1726,Mapping!$A$1:$C$17,3,0),Mapping!$E$1:$F$6,2,0)</f>
        <v>Vùng 02</v>
      </c>
    </row>
    <row r="1727" spans="1:17" x14ac:dyDescent="0.3">
      <c r="A1727" s="33">
        <v>44561</v>
      </c>
      <c r="B1727">
        <v>3787</v>
      </c>
      <c r="C1727">
        <v>45</v>
      </c>
      <c r="D1727" s="38" t="s">
        <v>77</v>
      </c>
      <c r="E1727" s="2" t="s">
        <v>41</v>
      </c>
      <c r="F1727">
        <v>8892840</v>
      </c>
      <c r="G1727" s="44">
        <f t="shared" si="182"/>
        <v>44197</v>
      </c>
      <c r="H1727" s="50">
        <f t="shared" si="183"/>
        <v>365</v>
      </c>
      <c r="I1727" s="50">
        <f t="shared" si="184"/>
        <v>299021541.5</v>
      </c>
      <c r="J1727" s="46">
        <v>8192371</v>
      </c>
      <c r="K1727" s="2" t="s">
        <v>34</v>
      </c>
      <c r="L1727" s="52" t="str">
        <f t="shared" si="185"/>
        <v>20211231VND</v>
      </c>
      <c r="M1727">
        <f>VLOOKUP(L1727,Mapping!$H$1:$K$25,4,0)</f>
        <v>1</v>
      </c>
      <c r="N1727">
        <f t="shared" si="186"/>
        <v>8.8928400000000008E-3</v>
      </c>
      <c r="O1727">
        <f t="shared" si="187"/>
        <v>8.1923710000000004E-3</v>
      </c>
      <c r="P1727">
        <f t="shared" si="188"/>
        <v>0.29902154149999999</v>
      </c>
      <c r="Q1727" t="str">
        <f>VLOOKUP(VLOOKUP(C1727,Mapping!$A$1:$C$17,3,0),Mapping!$E$1:$F$6,2,0)</f>
        <v>Vùng 02</v>
      </c>
    </row>
    <row r="1728" spans="1:17" x14ac:dyDescent="0.3">
      <c r="A1728" s="33">
        <v>44561</v>
      </c>
      <c r="B1728">
        <v>3787</v>
      </c>
      <c r="C1728">
        <v>45</v>
      </c>
      <c r="D1728" s="38" t="s">
        <v>77</v>
      </c>
      <c r="E1728" s="2" t="s">
        <v>41</v>
      </c>
      <c r="F1728">
        <v>8916900</v>
      </c>
      <c r="G1728" s="44">
        <f t="shared" si="182"/>
        <v>44197</v>
      </c>
      <c r="H1728" s="50">
        <f t="shared" si="183"/>
        <v>365</v>
      </c>
      <c r="I1728" s="50">
        <f t="shared" si="184"/>
        <v>283735451</v>
      </c>
      <c r="J1728" s="46">
        <v>7773574</v>
      </c>
      <c r="K1728" s="2" t="s">
        <v>34</v>
      </c>
      <c r="L1728" s="52" t="str">
        <f t="shared" si="185"/>
        <v>20211231VND</v>
      </c>
      <c r="M1728">
        <f>VLOOKUP(L1728,Mapping!$H$1:$K$25,4,0)</f>
        <v>1</v>
      </c>
      <c r="N1728">
        <f t="shared" si="186"/>
        <v>8.9169000000000002E-3</v>
      </c>
      <c r="O1728">
        <f t="shared" si="187"/>
        <v>7.7735740000000001E-3</v>
      </c>
      <c r="P1728">
        <f t="shared" si="188"/>
        <v>0.28373545100000003</v>
      </c>
      <c r="Q1728" t="str">
        <f>VLOOKUP(VLOOKUP(C1728,Mapping!$A$1:$C$17,3,0),Mapping!$E$1:$F$6,2,0)</f>
        <v>Vùng 02</v>
      </c>
    </row>
    <row r="1729" spans="1:17" x14ac:dyDescent="0.3">
      <c r="A1729" s="33">
        <v>44561</v>
      </c>
      <c r="B1729">
        <v>3790</v>
      </c>
      <c r="C1729">
        <v>11</v>
      </c>
      <c r="D1729" s="38" t="s">
        <v>77</v>
      </c>
      <c r="E1729" s="2" t="s">
        <v>41</v>
      </c>
      <c r="F1729">
        <v>733788</v>
      </c>
      <c r="G1729" s="44">
        <f t="shared" si="182"/>
        <v>44197</v>
      </c>
      <c r="H1729" s="50">
        <f t="shared" si="183"/>
        <v>365</v>
      </c>
      <c r="I1729" s="50">
        <f t="shared" si="184"/>
        <v>64047791</v>
      </c>
      <c r="J1729" s="46">
        <v>1754734</v>
      </c>
      <c r="K1729" s="2" t="s">
        <v>34</v>
      </c>
      <c r="L1729" s="52" t="str">
        <f t="shared" si="185"/>
        <v>20211231VND</v>
      </c>
      <c r="M1729">
        <f>VLOOKUP(L1729,Mapping!$H$1:$K$25,4,0)</f>
        <v>1</v>
      </c>
      <c r="N1729">
        <f t="shared" si="186"/>
        <v>7.3378799999999997E-4</v>
      </c>
      <c r="O1729">
        <f t="shared" si="187"/>
        <v>1.754734E-3</v>
      </c>
      <c r="P1729">
        <f t="shared" si="188"/>
        <v>6.4047791000000007E-2</v>
      </c>
      <c r="Q1729" t="str">
        <f>VLOOKUP(VLOOKUP(C1729,Mapping!$A$1:$C$17,3,0),Mapping!$E$1:$F$6,2,0)</f>
        <v>Vùng 01</v>
      </c>
    </row>
    <row r="1730" spans="1:17" x14ac:dyDescent="0.3">
      <c r="A1730" s="33">
        <v>44561</v>
      </c>
      <c r="B1730">
        <v>3791</v>
      </c>
      <c r="C1730">
        <v>20</v>
      </c>
      <c r="D1730" s="38" t="s">
        <v>77</v>
      </c>
      <c r="E1730" s="2" t="s">
        <v>41</v>
      </c>
      <c r="F1730">
        <v>1462368</v>
      </c>
      <c r="G1730" s="44">
        <f t="shared" ref="G1730:G1793" si="189">DATE(YEAR(A1730),1,1)</f>
        <v>44197</v>
      </c>
      <c r="H1730" s="50">
        <f t="shared" ref="H1730:H1793" si="190">DATEDIF(G1730,A1730,"D")+1</f>
        <v>365</v>
      </c>
      <c r="I1730" s="50">
        <f t="shared" si="184"/>
        <v>61122352.5</v>
      </c>
      <c r="J1730" s="46">
        <v>1674585</v>
      </c>
      <c r="K1730" s="2" t="s">
        <v>34</v>
      </c>
      <c r="L1730" s="52" t="str">
        <f t="shared" si="185"/>
        <v>20211231VND</v>
      </c>
      <c r="M1730">
        <f>VLOOKUP(L1730,Mapping!$H$1:$K$25,4,0)</f>
        <v>1</v>
      </c>
      <c r="N1730">
        <f t="shared" si="186"/>
        <v>1.4623679999999999E-3</v>
      </c>
      <c r="O1730">
        <f t="shared" si="187"/>
        <v>1.6745849999999999E-3</v>
      </c>
      <c r="P1730">
        <f t="shared" si="188"/>
        <v>6.1122352499999998E-2</v>
      </c>
      <c r="Q1730" t="str">
        <f>VLOOKUP(VLOOKUP(C1730,Mapping!$A$1:$C$17,3,0),Mapping!$E$1:$F$6,2,0)</f>
        <v>Vùng 02</v>
      </c>
    </row>
    <row r="1731" spans="1:17" x14ac:dyDescent="0.3">
      <c r="A1731" s="33">
        <v>44561</v>
      </c>
      <c r="B1731">
        <v>3791</v>
      </c>
      <c r="C1731">
        <v>20</v>
      </c>
      <c r="D1731" s="38" t="s">
        <v>77</v>
      </c>
      <c r="E1731" s="2" t="s">
        <v>41</v>
      </c>
      <c r="F1731">
        <v>1669804</v>
      </c>
      <c r="G1731" s="44">
        <f t="shared" si="189"/>
        <v>44197</v>
      </c>
      <c r="H1731" s="50">
        <f t="shared" si="190"/>
        <v>365</v>
      </c>
      <c r="I1731" s="50">
        <f t="shared" ref="I1731:I1794" si="191">H1731*(J1731/10)*M1731</f>
        <v>69006316</v>
      </c>
      <c r="J1731" s="46">
        <v>1890584</v>
      </c>
      <c r="K1731" s="2" t="s">
        <v>34</v>
      </c>
      <c r="L1731" s="52" t="str">
        <f t="shared" ref="L1731:L1794" si="192">CONCATENATE(TEXT(A1731,"YYYYMMDD"),K1731)</f>
        <v>20211231VND</v>
      </c>
      <c r="M1731">
        <f>VLOOKUP(L1731,Mapping!$H$1:$K$25,4,0)</f>
        <v>1</v>
      </c>
      <c r="N1731">
        <f t="shared" ref="N1731:N1794" si="193">F1731*M1731/10^9</f>
        <v>1.669804E-3</v>
      </c>
      <c r="O1731">
        <f t="shared" ref="O1731:O1794" si="194">J1731*M1731/10^9</f>
        <v>1.8905840000000001E-3</v>
      </c>
      <c r="P1731">
        <f t="shared" ref="P1731:P1794" si="195">I1731/10^9</f>
        <v>6.9006315999999998E-2</v>
      </c>
      <c r="Q1731" t="str">
        <f>VLOOKUP(VLOOKUP(C1731,Mapping!$A$1:$C$17,3,0),Mapping!$E$1:$F$6,2,0)</f>
        <v>Vùng 02</v>
      </c>
    </row>
    <row r="1732" spans="1:17" x14ac:dyDescent="0.3">
      <c r="A1732" s="33">
        <v>44561</v>
      </c>
      <c r="B1732">
        <v>3793</v>
      </c>
      <c r="C1732">
        <v>11</v>
      </c>
      <c r="D1732" s="38" t="s">
        <v>77</v>
      </c>
      <c r="E1732" s="2" t="s">
        <v>41</v>
      </c>
      <c r="F1732">
        <v>1562301</v>
      </c>
      <c r="G1732" s="44">
        <f t="shared" si="189"/>
        <v>44197</v>
      </c>
      <c r="H1732" s="50">
        <f t="shared" si="190"/>
        <v>365</v>
      </c>
      <c r="I1732" s="50">
        <f t="shared" si="191"/>
        <v>4038615.5000000005</v>
      </c>
      <c r="J1732" s="46">
        <v>110647</v>
      </c>
      <c r="K1732" s="2" t="s">
        <v>34</v>
      </c>
      <c r="L1732" s="52" t="str">
        <f t="shared" si="192"/>
        <v>20211231VND</v>
      </c>
      <c r="M1732">
        <f>VLOOKUP(L1732,Mapping!$H$1:$K$25,4,0)</f>
        <v>1</v>
      </c>
      <c r="N1732">
        <f t="shared" si="193"/>
        <v>1.5623010000000001E-3</v>
      </c>
      <c r="O1732">
        <f t="shared" si="194"/>
        <v>1.10647E-4</v>
      </c>
      <c r="P1732">
        <f t="shared" si="195"/>
        <v>4.0386155000000003E-3</v>
      </c>
      <c r="Q1732" t="str">
        <f>VLOOKUP(VLOOKUP(C1732,Mapping!$A$1:$C$17,3,0),Mapping!$E$1:$F$6,2,0)</f>
        <v>Vùng 01</v>
      </c>
    </row>
    <row r="1733" spans="1:17" x14ac:dyDescent="0.3">
      <c r="A1733" s="33">
        <v>44561</v>
      </c>
      <c r="B1733">
        <v>3794</v>
      </c>
      <c r="C1733">
        <v>45</v>
      </c>
      <c r="D1733" s="38" t="s">
        <v>77</v>
      </c>
      <c r="E1733" s="2" t="s">
        <v>41</v>
      </c>
      <c r="F1733">
        <v>5535697</v>
      </c>
      <c r="G1733" s="44">
        <f t="shared" si="189"/>
        <v>44197</v>
      </c>
      <c r="H1733" s="50">
        <f t="shared" si="190"/>
        <v>365</v>
      </c>
      <c r="I1733" s="50">
        <f t="shared" si="191"/>
        <v>135281373.5</v>
      </c>
      <c r="J1733" s="46">
        <v>3706339</v>
      </c>
      <c r="K1733" s="2" t="s">
        <v>34</v>
      </c>
      <c r="L1733" s="52" t="str">
        <f t="shared" si="192"/>
        <v>20211231VND</v>
      </c>
      <c r="M1733">
        <f>VLOOKUP(L1733,Mapping!$H$1:$K$25,4,0)</f>
        <v>1</v>
      </c>
      <c r="N1733">
        <f t="shared" si="193"/>
        <v>5.535697E-3</v>
      </c>
      <c r="O1733">
        <f t="shared" si="194"/>
        <v>3.7063389999999999E-3</v>
      </c>
      <c r="P1733">
        <f t="shared" si="195"/>
        <v>0.1352813735</v>
      </c>
      <c r="Q1733" t="str">
        <f>VLOOKUP(VLOOKUP(C1733,Mapping!$A$1:$C$17,3,0),Mapping!$E$1:$F$6,2,0)</f>
        <v>Vùng 02</v>
      </c>
    </row>
    <row r="1734" spans="1:17" x14ac:dyDescent="0.3">
      <c r="A1734" s="33">
        <v>44561</v>
      </c>
      <c r="B1734">
        <v>3794</v>
      </c>
      <c r="C1734">
        <v>45</v>
      </c>
      <c r="D1734" s="38" t="s">
        <v>77</v>
      </c>
      <c r="E1734" s="2" t="s">
        <v>41</v>
      </c>
      <c r="F1734">
        <v>524604</v>
      </c>
      <c r="G1734" s="44">
        <f t="shared" si="189"/>
        <v>44197</v>
      </c>
      <c r="H1734" s="50">
        <f t="shared" si="190"/>
        <v>365</v>
      </c>
      <c r="I1734" s="50">
        <f t="shared" si="191"/>
        <v>57364750.500000007</v>
      </c>
      <c r="J1734" s="46">
        <v>1571637</v>
      </c>
      <c r="K1734" s="2" t="s">
        <v>34</v>
      </c>
      <c r="L1734" s="52" t="str">
        <f t="shared" si="192"/>
        <v>20211231VND</v>
      </c>
      <c r="M1734">
        <f>VLOOKUP(L1734,Mapping!$H$1:$K$25,4,0)</f>
        <v>1</v>
      </c>
      <c r="N1734">
        <f t="shared" si="193"/>
        <v>5.2460400000000002E-4</v>
      </c>
      <c r="O1734">
        <f t="shared" si="194"/>
        <v>1.5716370000000001E-3</v>
      </c>
      <c r="P1734">
        <f t="shared" si="195"/>
        <v>5.7364750500000006E-2</v>
      </c>
      <c r="Q1734" t="str">
        <f>VLOOKUP(VLOOKUP(C1734,Mapping!$A$1:$C$17,3,0),Mapping!$E$1:$F$6,2,0)</f>
        <v>Vùng 02</v>
      </c>
    </row>
    <row r="1735" spans="1:17" x14ac:dyDescent="0.3">
      <c r="A1735" s="33">
        <v>44561</v>
      </c>
      <c r="B1735">
        <v>3794</v>
      </c>
      <c r="C1735">
        <v>20</v>
      </c>
      <c r="D1735" s="38" t="s">
        <v>77</v>
      </c>
      <c r="E1735" s="2" t="s">
        <v>41</v>
      </c>
      <c r="F1735">
        <v>440618</v>
      </c>
      <c r="G1735" s="44">
        <f t="shared" si="189"/>
        <v>44197</v>
      </c>
      <c r="H1735" s="50">
        <f t="shared" si="190"/>
        <v>365</v>
      </c>
      <c r="I1735" s="50">
        <f t="shared" si="191"/>
        <v>17624718.5</v>
      </c>
      <c r="J1735" s="46">
        <v>482869</v>
      </c>
      <c r="K1735" s="2" t="s">
        <v>34</v>
      </c>
      <c r="L1735" s="52" t="str">
        <f t="shared" si="192"/>
        <v>20211231VND</v>
      </c>
      <c r="M1735">
        <f>VLOOKUP(L1735,Mapping!$H$1:$K$25,4,0)</f>
        <v>1</v>
      </c>
      <c r="N1735">
        <f t="shared" si="193"/>
        <v>4.4061799999999999E-4</v>
      </c>
      <c r="O1735">
        <f t="shared" si="194"/>
        <v>4.8286899999999997E-4</v>
      </c>
      <c r="P1735">
        <f t="shared" si="195"/>
        <v>1.7624718500000001E-2</v>
      </c>
      <c r="Q1735" t="str">
        <f>VLOOKUP(VLOOKUP(C1735,Mapping!$A$1:$C$17,3,0),Mapping!$E$1:$F$6,2,0)</f>
        <v>Vùng 02</v>
      </c>
    </row>
    <row r="1736" spans="1:17" x14ac:dyDescent="0.3">
      <c r="A1736" s="33">
        <v>44561</v>
      </c>
      <c r="B1736">
        <v>3796</v>
      </c>
      <c r="C1736">
        <v>45</v>
      </c>
      <c r="D1736" s="38" t="s">
        <v>77</v>
      </c>
      <c r="E1736" s="2" t="s">
        <v>41</v>
      </c>
      <c r="F1736">
        <v>289804</v>
      </c>
      <c r="G1736" s="44">
        <f t="shared" si="189"/>
        <v>44197</v>
      </c>
      <c r="H1736" s="50">
        <f t="shared" si="190"/>
        <v>365</v>
      </c>
      <c r="I1736" s="50">
        <f t="shared" si="191"/>
        <v>74216883929.363998</v>
      </c>
      <c r="J1736" s="46">
        <v>92266</v>
      </c>
      <c r="K1736" s="2" t="s">
        <v>35</v>
      </c>
      <c r="L1736" s="52" t="str">
        <f t="shared" si="192"/>
        <v>20211231USD</v>
      </c>
      <c r="M1736">
        <f>VLOOKUP(L1736,Mapping!$H$1:$K$25,4,0)</f>
        <v>22037.795999999998</v>
      </c>
      <c r="N1736">
        <f t="shared" si="193"/>
        <v>6.3866414319839997</v>
      </c>
      <c r="O1736">
        <f t="shared" si="194"/>
        <v>2.033339285736</v>
      </c>
      <c r="P1736">
        <f t="shared" si="195"/>
        <v>74.216883929364002</v>
      </c>
      <c r="Q1736" t="str">
        <f>VLOOKUP(VLOOKUP(C1736,Mapping!$A$1:$C$17,3,0),Mapping!$E$1:$F$6,2,0)</f>
        <v>Vùng 02</v>
      </c>
    </row>
    <row r="1737" spans="1:17" x14ac:dyDescent="0.3">
      <c r="A1737" s="33">
        <v>44561</v>
      </c>
      <c r="B1737">
        <v>3796</v>
      </c>
      <c r="C1737">
        <v>45</v>
      </c>
      <c r="D1737" s="38" t="s">
        <v>77</v>
      </c>
      <c r="E1737" s="2" t="s">
        <v>41</v>
      </c>
      <c r="F1737">
        <v>1027150</v>
      </c>
      <c r="G1737" s="44">
        <f t="shared" si="189"/>
        <v>44197</v>
      </c>
      <c r="H1737" s="50">
        <f t="shared" si="190"/>
        <v>365</v>
      </c>
      <c r="I1737" s="50">
        <f t="shared" si="191"/>
        <v>60323111.999999993</v>
      </c>
      <c r="J1737" s="46">
        <v>1652688</v>
      </c>
      <c r="K1737" s="2" t="s">
        <v>34</v>
      </c>
      <c r="L1737" s="52" t="str">
        <f t="shared" si="192"/>
        <v>20211231VND</v>
      </c>
      <c r="M1737">
        <f>VLOOKUP(L1737,Mapping!$H$1:$K$25,4,0)</f>
        <v>1</v>
      </c>
      <c r="N1737">
        <f t="shared" si="193"/>
        <v>1.0271499999999999E-3</v>
      </c>
      <c r="O1737">
        <f t="shared" si="194"/>
        <v>1.652688E-3</v>
      </c>
      <c r="P1737">
        <f t="shared" si="195"/>
        <v>6.0323111999999991E-2</v>
      </c>
      <c r="Q1737" t="str">
        <f>VLOOKUP(VLOOKUP(C1737,Mapping!$A$1:$C$17,3,0),Mapping!$E$1:$F$6,2,0)</f>
        <v>Vùng 02</v>
      </c>
    </row>
    <row r="1738" spans="1:17" x14ac:dyDescent="0.3">
      <c r="A1738" s="33">
        <v>44561</v>
      </c>
      <c r="B1738">
        <v>3798</v>
      </c>
      <c r="C1738">
        <v>34</v>
      </c>
      <c r="D1738" s="38" t="s">
        <v>77</v>
      </c>
      <c r="E1738" s="2" t="s">
        <v>41</v>
      </c>
      <c r="F1738">
        <v>1140847</v>
      </c>
      <c r="G1738" s="44">
        <f t="shared" si="189"/>
        <v>44197</v>
      </c>
      <c r="H1738" s="50">
        <f t="shared" si="190"/>
        <v>365</v>
      </c>
      <c r="I1738" s="50">
        <f t="shared" si="191"/>
        <v>35213521</v>
      </c>
      <c r="J1738" s="46">
        <v>964754</v>
      </c>
      <c r="K1738" s="2" t="s">
        <v>34</v>
      </c>
      <c r="L1738" s="52" t="str">
        <f t="shared" si="192"/>
        <v>20211231VND</v>
      </c>
      <c r="M1738">
        <f>VLOOKUP(L1738,Mapping!$H$1:$K$25,4,0)</f>
        <v>1</v>
      </c>
      <c r="N1738">
        <f t="shared" si="193"/>
        <v>1.140847E-3</v>
      </c>
      <c r="O1738">
        <f t="shared" si="194"/>
        <v>9.6475399999999996E-4</v>
      </c>
      <c r="P1738">
        <f t="shared" si="195"/>
        <v>3.5213520999999998E-2</v>
      </c>
      <c r="Q1738" t="str">
        <f>VLOOKUP(VLOOKUP(C1738,Mapping!$A$1:$C$17,3,0),Mapping!$E$1:$F$6,2,0)</f>
        <v>Vùng 02</v>
      </c>
    </row>
    <row r="1739" spans="1:17" x14ac:dyDescent="0.3">
      <c r="A1739" s="33">
        <v>44561</v>
      </c>
      <c r="B1739">
        <v>3798</v>
      </c>
      <c r="C1739">
        <v>43</v>
      </c>
      <c r="D1739" s="38" t="s">
        <v>77</v>
      </c>
      <c r="E1739" s="2" t="s">
        <v>41</v>
      </c>
      <c r="F1739">
        <v>1254626</v>
      </c>
      <c r="G1739" s="44">
        <f t="shared" si="189"/>
        <v>44197</v>
      </c>
      <c r="H1739" s="50">
        <f t="shared" si="190"/>
        <v>365</v>
      </c>
      <c r="I1739" s="50">
        <f t="shared" si="191"/>
        <v>50652108.5</v>
      </c>
      <c r="J1739" s="46">
        <v>1387729</v>
      </c>
      <c r="K1739" s="2" t="s">
        <v>34</v>
      </c>
      <c r="L1739" s="52" t="str">
        <f t="shared" si="192"/>
        <v>20211231VND</v>
      </c>
      <c r="M1739">
        <f>VLOOKUP(L1739,Mapping!$H$1:$K$25,4,0)</f>
        <v>1</v>
      </c>
      <c r="N1739">
        <f t="shared" si="193"/>
        <v>1.254626E-3</v>
      </c>
      <c r="O1739">
        <f t="shared" si="194"/>
        <v>1.3877290000000001E-3</v>
      </c>
      <c r="P1739">
        <f t="shared" si="195"/>
        <v>5.0652108500000001E-2</v>
      </c>
      <c r="Q1739" t="str">
        <f>VLOOKUP(VLOOKUP(C1739,Mapping!$A$1:$C$17,3,0),Mapping!$E$1:$F$6,2,0)</f>
        <v>Vùng 04</v>
      </c>
    </row>
    <row r="1740" spans="1:17" x14ac:dyDescent="0.3">
      <c r="A1740" s="33">
        <v>44561</v>
      </c>
      <c r="B1740">
        <v>3799</v>
      </c>
      <c r="C1740">
        <v>48</v>
      </c>
      <c r="D1740" s="38" t="s">
        <v>77</v>
      </c>
      <c r="E1740" s="2" t="s">
        <v>41</v>
      </c>
      <c r="F1740">
        <v>1632854</v>
      </c>
      <c r="G1740" s="44">
        <f t="shared" si="189"/>
        <v>44197</v>
      </c>
      <c r="H1740" s="50">
        <f t="shared" si="190"/>
        <v>365</v>
      </c>
      <c r="I1740" s="50">
        <f t="shared" si="191"/>
        <v>70727181.5</v>
      </c>
      <c r="J1740" s="46">
        <v>1937731</v>
      </c>
      <c r="K1740" s="2" t="s">
        <v>34</v>
      </c>
      <c r="L1740" s="52" t="str">
        <f t="shared" si="192"/>
        <v>20211231VND</v>
      </c>
      <c r="M1740">
        <f>VLOOKUP(L1740,Mapping!$H$1:$K$25,4,0)</f>
        <v>1</v>
      </c>
      <c r="N1740">
        <f t="shared" si="193"/>
        <v>1.632854E-3</v>
      </c>
      <c r="O1740">
        <f t="shared" si="194"/>
        <v>1.937731E-3</v>
      </c>
      <c r="P1740">
        <f t="shared" si="195"/>
        <v>7.07271815E-2</v>
      </c>
      <c r="Q1740" t="str">
        <f>VLOOKUP(VLOOKUP(C1740,Mapping!$A$1:$C$17,3,0),Mapping!$E$1:$F$6,2,0)</f>
        <v>Vùng 01</v>
      </c>
    </row>
    <row r="1741" spans="1:17" x14ac:dyDescent="0.3">
      <c r="A1741" s="33">
        <v>44561</v>
      </c>
      <c r="B1741">
        <v>3800</v>
      </c>
      <c r="C1741">
        <v>20</v>
      </c>
      <c r="D1741" s="38" t="s">
        <v>77</v>
      </c>
      <c r="E1741" s="2" t="s">
        <v>41</v>
      </c>
      <c r="F1741">
        <v>992822</v>
      </c>
      <c r="G1741" s="44">
        <f t="shared" si="189"/>
        <v>44197</v>
      </c>
      <c r="H1741" s="50">
        <f t="shared" si="190"/>
        <v>365</v>
      </c>
      <c r="I1741" s="50">
        <f t="shared" si="191"/>
        <v>19260904</v>
      </c>
      <c r="J1741" s="46">
        <v>527696</v>
      </c>
      <c r="K1741" s="2" t="s">
        <v>34</v>
      </c>
      <c r="L1741" s="52" t="str">
        <f t="shared" si="192"/>
        <v>20211231VND</v>
      </c>
      <c r="M1741">
        <f>VLOOKUP(L1741,Mapping!$H$1:$K$25,4,0)</f>
        <v>1</v>
      </c>
      <c r="N1741">
        <f t="shared" si="193"/>
        <v>9.9282199999999998E-4</v>
      </c>
      <c r="O1741">
        <f t="shared" si="194"/>
        <v>5.2769600000000002E-4</v>
      </c>
      <c r="P1741">
        <f t="shared" si="195"/>
        <v>1.9260903999999999E-2</v>
      </c>
      <c r="Q1741" t="str">
        <f>VLOOKUP(VLOOKUP(C1741,Mapping!$A$1:$C$17,3,0),Mapping!$E$1:$F$6,2,0)</f>
        <v>Vùng 02</v>
      </c>
    </row>
    <row r="1742" spans="1:17" x14ac:dyDescent="0.3">
      <c r="A1742" s="33">
        <v>44561</v>
      </c>
      <c r="B1742">
        <v>3801</v>
      </c>
      <c r="C1742">
        <v>40</v>
      </c>
      <c r="D1742" s="38" t="s">
        <v>77</v>
      </c>
      <c r="E1742" s="2" t="s">
        <v>41</v>
      </c>
      <c r="F1742">
        <v>1294093</v>
      </c>
      <c r="G1742" s="44">
        <f t="shared" si="189"/>
        <v>44197</v>
      </c>
      <c r="H1742" s="50">
        <f t="shared" si="190"/>
        <v>365</v>
      </c>
      <c r="I1742" s="50">
        <f t="shared" si="191"/>
        <v>60355378.000000007</v>
      </c>
      <c r="J1742" s="46">
        <v>1653572</v>
      </c>
      <c r="K1742" s="2" t="s">
        <v>34</v>
      </c>
      <c r="L1742" s="52" t="str">
        <f t="shared" si="192"/>
        <v>20211231VND</v>
      </c>
      <c r="M1742">
        <f>VLOOKUP(L1742,Mapping!$H$1:$K$25,4,0)</f>
        <v>1</v>
      </c>
      <c r="N1742">
        <f t="shared" si="193"/>
        <v>1.2940930000000001E-3</v>
      </c>
      <c r="O1742">
        <f t="shared" si="194"/>
        <v>1.6535720000000001E-3</v>
      </c>
      <c r="P1742">
        <f t="shared" si="195"/>
        <v>6.0355378000000008E-2</v>
      </c>
      <c r="Q1742" t="str">
        <f>VLOOKUP(VLOOKUP(C1742,Mapping!$A$1:$C$17,3,0),Mapping!$E$1:$F$6,2,0)</f>
        <v>Vùng 01</v>
      </c>
    </row>
    <row r="1743" spans="1:17" x14ac:dyDescent="0.3">
      <c r="A1743" s="33">
        <v>44561</v>
      </c>
      <c r="B1743">
        <v>3807</v>
      </c>
      <c r="C1743">
        <v>43</v>
      </c>
      <c r="D1743" s="38" t="s">
        <v>77</v>
      </c>
      <c r="E1743" s="2" t="s">
        <v>41</v>
      </c>
      <c r="F1743">
        <v>48865</v>
      </c>
      <c r="G1743" s="44">
        <f t="shared" si="189"/>
        <v>44197</v>
      </c>
      <c r="H1743" s="50">
        <f t="shared" si="190"/>
        <v>365</v>
      </c>
      <c r="I1743" s="50">
        <f t="shared" si="191"/>
        <v>19338503</v>
      </c>
      <c r="J1743" s="46">
        <v>529822</v>
      </c>
      <c r="K1743" s="2" t="s">
        <v>34</v>
      </c>
      <c r="L1743" s="52" t="str">
        <f t="shared" si="192"/>
        <v>20211231VND</v>
      </c>
      <c r="M1743">
        <f>VLOOKUP(L1743,Mapping!$H$1:$K$25,4,0)</f>
        <v>1</v>
      </c>
      <c r="N1743">
        <f t="shared" si="193"/>
        <v>4.8865000000000001E-5</v>
      </c>
      <c r="O1743">
        <f t="shared" si="194"/>
        <v>5.29822E-4</v>
      </c>
      <c r="P1743">
        <f t="shared" si="195"/>
        <v>1.9338503E-2</v>
      </c>
      <c r="Q1743" t="str">
        <f>VLOOKUP(VLOOKUP(C1743,Mapping!$A$1:$C$17,3,0),Mapping!$E$1:$F$6,2,0)</f>
        <v>Vùng 04</v>
      </c>
    </row>
    <row r="1744" spans="1:17" x14ac:dyDescent="0.3">
      <c r="A1744" s="33">
        <v>44561</v>
      </c>
      <c r="B1744">
        <v>3810</v>
      </c>
      <c r="C1744">
        <v>20</v>
      </c>
      <c r="D1744" s="38" t="s">
        <v>77</v>
      </c>
      <c r="E1744" s="2" t="s">
        <v>41</v>
      </c>
      <c r="F1744">
        <v>343755</v>
      </c>
      <c r="G1744" s="44">
        <f t="shared" si="189"/>
        <v>44197</v>
      </c>
      <c r="H1744" s="50">
        <f t="shared" si="190"/>
        <v>365</v>
      </c>
      <c r="I1744" s="50">
        <f t="shared" si="191"/>
        <v>71204090.5</v>
      </c>
      <c r="J1744" s="46">
        <v>1950797</v>
      </c>
      <c r="K1744" s="2" t="s">
        <v>34</v>
      </c>
      <c r="L1744" s="52" t="str">
        <f t="shared" si="192"/>
        <v>20211231VND</v>
      </c>
      <c r="M1744">
        <f>VLOOKUP(L1744,Mapping!$H$1:$K$25,4,0)</f>
        <v>1</v>
      </c>
      <c r="N1744">
        <f t="shared" si="193"/>
        <v>3.43755E-4</v>
      </c>
      <c r="O1744">
        <f t="shared" si="194"/>
        <v>1.950797E-3</v>
      </c>
      <c r="P1744">
        <f t="shared" si="195"/>
        <v>7.1204090499999997E-2</v>
      </c>
      <c r="Q1744" t="str">
        <f>VLOOKUP(VLOOKUP(C1744,Mapping!$A$1:$C$17,3,0),Mapping!$E$1:$F$6,2,0)</f>
        <v>Vùng 02</v>
      </c>
    </row>
    <row r="1745" spans="1:17" x14ac:dyDescent="0.3">
      <c r="A1745" s="33">
        <v>44561</v>
      </c>
      <c r="B1745">
        <v>3812</v>
      </c>
      <c r="C1745">
        <v>48</v>
      </c>
      <c r="D1745" s="38" t="s">
        <v>77</v>
      </c>
      <c r="E1745" s="2" t="s">
        <v>41</v>
      </c>
      <c r="F1745">
        <v>1427625</v>
      </c>
      <c r="G1745" s="44">
        <f t="shared" si="189"/>
        <v>44197</v>
      </c>
      <c r="H1745" s="50">
        <f t="shared" si="190"/>
        <v>365</v>
      </c>
      <c r="I1745" s="50">
        <f t="shared" si="191"/>
        <v>37170432</v>
      </c>
      <c r="J1745" s="46">
        <v>1018368</v>
      </c>
      <c r="K1745" s="2" t="s">
        <v>34</v>
      </c>
      <c r="L1745" s="52" t="str">
        <f t="shared" si="192"/>
        <v>20211231VND</v>
      </c>
      <c r="M1745">
        <f>VLOOKUP(L1745,Mapping!$H$1:$K$25,4,0)</f>
        <v>1</v>
      </c>
      <c r="N1745">
        <f t="shared" si="193"/>
        <v>1.4276250000000001E-3</v>
      </c>
      <c r="O1745">
        <f t="shared" si="194"/>
        <v>1.018368E-3</v>
      </c>
      <c r="P1745">
        <f t="shared" si="195"/>
        <v>3.7170432000000003E-2</v>
      </c>
      <c r="Q1745" t="str">
        <f>VLOOKUP(VLOOKUP(C1745,Mapping!$A$1:$C$17,3,0),Mapping!$E$1:$F$6,2,0)</f>
        <v>Vùng 01</v>
      </c>
    </row>
    <row r="1746" spans="1:17" x14ac:dyDescent="0.3">
      <c r="A1746" s="33">
        <v>44561</v>
      </c>
      <c r="B1746">
        <v>3815</v>
      </c>
      <c r="C1746">
        <v>20</v>
      </c>
      <c r="D1746" s="38" t="s">
        <v>77</v>
      </c>
      <c r="E1746" s="2" t="s">
        <v>41</v>
      </c>
      <c r="F1746">
        <v>190056</v>
      </c>
      <c r="G1746" s="44">
        <f t="shared" si="189"/>
        <v>44197</v>
      </c>
      <c r="H1746" s="50">
        <f t="shared" si="190"/>
        <v>365</v>
      </c>
      <c r="I1746" s="50">
        <f t="shared" si="191"/>
        <v>59326224</v>
      </c>
      <c r="J1746" s="46">
        <v>1625376</v>
      </c>
      <c r="K1746" s="2" t="s">
        <v>34</v>
      </c>
      <c r="L1746" s="52" t="str">
        <f t="shared" si="192"/>
        <v>20211231VND</v>
      </c>
      <c r="M1746">
        <f>VLOOKUP(L1746,Mapping!$H$1:$K$25,4,0)</f>
        <v>1</v>
      </c>
      <c r="N1746">
        <f t="shared" si="193"/>
        <v>1.90056E-4</v>
      </c>
      <c r="O1746">
        <f t="shared" si="194"/>
        <v>1.625376E-3</v>
      </c>
      <c r="P1746">
        <f t="shared" si="195"/>
        <v>5.9326223999999997E-2</v>
      </c>
      <c r="Q1746" t="str">
        <f>VLOOKUP(VLOOKUP(C1746,Mapping!$A$1:$C$17,3,0),Mapping!$E$1:$F$6,2,0)</f>
        <v>Vùng 02</v>
      </c>
    </row>
    <row r="1747" spans="1:17" x14ac:dyDescent="0.3">
      <c r="A1747" s="33">
        <v>44561</v>
      </c>
      <c r="B1747">
        <v>3819</v>
      </c>
      <c r="C1747">
        <v>23</v>
      </c>
      <c r="D1747" s="38" t="s">
        <v>77</v>
      </c>
      <c r="E1747" s="2" t="s">
        <v>41</v>
      </c>
      <c r="F1747">
        <v>1239348</v>
      </c>
      <c r="G1747" s="44">
        <f t="shared" si="189"/>
        <v>44197</v>
      </c>
      <c r="H1747" s="50">
        <f t="shared" si="190"/>
        <v>365</v>
      </c>
      <c r="I1747" s="50">
        <f t="shared" si="191"/>
        <v>32517777</v>
      </c>
      <c r="J1747" s="46">
        <v>890898</v>
      </c>
      <c r="K1747" s="2" t="s">
        <v>34</v>
      </c>
      <c r="L1747" s="52" t="str">
        <f t="shared" si="192"/>
        <v>20211231VND</v>
      </c>
      <c r="M1747">
        <f>VLOOKUP(L1747,Mapping!$H$1:$K$25,4,0)</f>
        <v>1</v>
      </c>
      <c r="N1747">
        <f t="shared" si="193"/>
        <v>1.2393479999999999E-3</v>
      </c>
      <c r="O1747">
        <f t="shared" si="194"/>
        <v>8.9089799999999999E-4</v>
      </c>
      <c r="P1747">
        <f t="shared" si="195"/>
        <v>3.2517776999999998E-2</v>
      </c>
      <c r="Q1747" t="str">
        <f>VLOOKUP(VLOOKUP(C1747,Mapping!$A$1:$C$17,3,0),Mapping!$E$1:$F$6,2,0)</f>
        <v>Vùng 02</v>
      </c>
    </row>
    <row r="1748" spans="1:17" x14ac:dyDescent="0.3">
      <c r="A1748" s="33">
        <v>44561</v>
      </c>
      <c r="B1748">
        <v>3822</v>
      </c>
      <c r="C1748">
        <v>34</v>
      </c>
      <c r="D1748" s="38" t="s">
        <v>77</v>
      </c>
      <c r="E1748" s="2" t="s">
        <v>41</v>
      </c>
      <c r="F1748">
        <v>835718</v>
      </c>
      <c r="G1748" s="44">
        <f t="shared" si="189"/>
        <v>44197</v>
      </c>
      <c r="H1748" s="50">
        <f t="shared" si="190"/>
        <v>365</v>
      </c>
      <c r="I1748" s="50">
        <f t="shared" si="191"/>
        <v>67779186</v>
      </c>
      <c r="J1748" s="46">
        <v>1856964</v>
      </c>
      <c r="K1748" s="2" t="s">
        <v>34</v>
      </c>
      <c r="L1748" s="52" t="str">
        <f t="shared" si="192"/>
        <v>20211231VND</v>
      </c>
      <c r="M1748">
        <f>VLOOKUP(L1748,Mapping!$H$1:$K$25,4,0)</f>
        <v>1</v>
      </c>
      <c r="N1748">
        <f t="shared" si="193"/>
        <v>8.3571800000000005E-4</v>
      </c>
      <c r="O1748">
        <f t="shared" si="194"/>
        <v>1.856964E-3</v>
      </c>
      <c r="P1748">
        <f t="shared" si="195"/>
        <v>6.7779186000000005E-2</v>
      </c>
      <c r="Q1748" t="str">
        <f>VLOOKUP(VLOOKUP(C1748,Mapping!$A$1:$C$17,3,0),Mapping!$E$1:$F$6,2,0)</f>
        <v>Vùng 02</v>
      </c>
    </row>
    <row r="1749" spans="1:17" x14ac:dyDescent="0.3">
      <c r="A1749" s="33">
        <v>44561</v>
      </c>
      <c r="B1749">
        <v>3825</v>
      </c>
      <c r="C1749">
        <v>20</v>
      </c>
      <c r="D1749" s="38" t="s">
        <v>77</v>
      </c>
      <c r="E1749" s="2" t="s">
        <v>41</v>
      </c>
      <c r="F1749">
        <v>8589698</v>
      </c>
      <c r="G1749" s="44">
        <f t="shared" si="189"/>
        <v>44197</v>
      </c>
      <c r="H1749" s="50">
        <f t="shared" si="190"/>
        <v>365</v>
      </c>
      <c r="I1749" s="50">
        <f t="shared" si="191"/>
        <v>347168837.5</v>
      </c>
      <c r="J1749" s="46">
        <v>9511475</v>
      </c>
      <c r="K1749" s="2" t="s">
        <v>34</v>
      </c>
      <c r="L1749" s="52" t="str">
        <f t="shared" si="192"/>
        <v>20211231VND</v>
      </c>
      <c r="M1749">
        <f>VLOOKUP(L1749,Mapping!$H$1:$K$25,4,0)</f>
        <v>1</v>
      </c>
      <c r="N1749">
        <f t="shared" si="193"/>
        <v>8.5896979999999998E-3</v>
      </c>
      <c r="O1749">
        <f t="shared" si="194"/>
        <v>9.5114750000000001E-3</v>
      </c>
      <c r="P1749">
        <f t="shared" si="195"/>
        <v>0.34716883749999999</v>
      </c>
      <c r="Q1749" t="str">
        <f>VLOOKUP(VLOOKUP(C1749,Mapping!$A$1:$C$17,3,0),Mapping!$E$1:$F$6,2,0)</f>
        <v>Vùng 02</v>
      </c>
    </row>
    <row r="1750" spans="1:17" x14ac:dyDescent="0.3">
      <c r="A1750" s="33">
        <v>44561</v>
      </c>
      <c r="B1750">
        <v>3825</v>
      </c>
      <c r="C1750">
        <v>20</v>
      </c>
      <c r="D1750" s="38" t="s">
        <v>77</v>
      </c>
      <c r="E1750" s="2" t="s">
        <v>43</v>
      </c>
      <c r="F1750">
        <v>1156317</v>
      </c>
      <c r="G1750" s="44">
        <f t="shared" si="189"/>
        <v>44197</v>
      </c>
      <c r="H1750" s="50">
        <f t="shared" si="190"/>
        <v>365</v>
      </c>
      <c r="I1750" s="50">
        <f t="shared" si="191"/>
        <v>53529476.5</v>
      </c>
      <c r="J1750" s="46">
        <v>1466561</v>
      </c>
      <c r="K1750" s="2" t="s">
        <v>34</v>
      </c>
      <c r="L1750" s="52" t="str">
        <f t="shared" si="192"/>
        <v>20211231VND</v>
      </c>
      <c r="M1750">
        <f>VLOOKUP(L1750,Mapping!$H$1:$K$25,4,0)</f>
        <v>1</v>
      </c>
      <c r="N1750">
        <f t="shared" si="193"/>
        <v>1.156317E-3</v>
      </c>
      <c r="O1750">
        <f t="shared" si="194"/>
        <v>1.4665609999999999E-3</v>
      </c>
      <c r="P1750">
        <f t="shared" si="195"/>
        <v>5.3529476499999999E-2</v>
      </c>
      <c r="Q1750" t="str">
        <f>VLOOKUP(VLOOKUP(C1750,Mapping!$A$1:$C$17,3,0),Mapping!$E$1:$F$6,2,0)</f>
        <v>Vùng 02</v>
      </c>
    </row>
    <row r="1751" spans="1:17" x14ac:dyDescent="0.3">
      <c r="A1751" s="33">
        <v>44561</v>
      </c>
      <c r="B1751">
        <v>3825</v>
      </c>
      <c r="C1751">
        <v>20</v>
      </c>
      <c r="D1751" s="38" t="s">
        <v>77</v>
      </c>
      <c r="E1751" s="2" t="s">
        <v>41</v>
      </c>
      <c r="F1751">
        <v>1400700</v>
      </c>
      <c r="G1751" s="44">
        <f t="shared" si="189"/>
        <v>44197</v>
      </c>
      <c r="H1751" s="50">
        <f t="shared" si="190"/>
        <v>365</v>
      </c>
      <c r="I1751" s="50">
        <f t="shared" si="191"/>
        <v>63341625.500000007</v>
      </c>
      <c r="J1751" s="46">
        <v>1735387</v>
      </c>
      <c r="K1751" s="2" t="s">
        <v>34</v>
      </c>
      <c r="L1751" s="52" t="str">
        <f t="shared" si="192"/>
        <v>20211231VND</v>
      </c>
      <c r="M1751">
        <f>VLOOKUP(L1751,Mapping!$H$1:$K$25,4,0)</f>
        <v>1</v>
      </c>
      <c r="N1751">
        <f t="shared" si="193"/>
        <v>1.4006999999999999E-3</v>
      </c>
      <c r="O1751">
        <f t="shared" si="194"/>
        <v>1.7353869999999999E-3</v>
      </c>
      <c r="P1751">
        <f t="shared" si="195"/>
        <v>6.3341625500000012E-2</v>
      </c>
      <c r="Q1751" t="str">
        <f>VLOOKUP(VLOOKUP(C1751,Mapping!$A$1:$C$17,3,0),Mapping!$E$1:$F$6,2,0)</f>
        <v>Vùng 02</v>
      </c>
    </row>
    <row r="1752" spans="1:17" x14ac:dyDescent="0.3">
      <c r="A1752" s="33">
        <v>44561</v>
      </c>
      <c r="B1752">
        <v>3825</v>
      </c>
      <c r="C1752">
        <v>34</v>
      </c>
      <c r="D1752" s="38" t="s">
        <v>77</v>
      </c>
      <c r="E1752" s="2" t="s">
        <v>41</v>
      </c>
      <c r="F1752">
        <v>73990</v>
      </c>
      <c r="G1752" s="44">
        <f t="shared" si="189"/>
        <v>44197</v>
      </c>
      <c r="H1752" s="50">
        <f t="shared" si="190"/>
        <v>365</v>
      </c>
      <c r="I1752" s="50">
        <f t="shared" si="191"/>
        <v>46145161.5</v>
      </c>
      <c r="J1752" s="46">
        <v>1264251</v>
      </c>
      <c r="K1752" s="2" t="s">
        <v>34</v>
      </c>
      <c r="L1752" s="52" t="str">
        <f t="shared" si="192"/>
        <v>20211231VND</v>
      </c>
      <c r="M1752">
        <f>VLOOKUP(L1752,Mapping!$H$1:$K$25,4,0)</f>
        <v>1</v>
      </c>
      <c r="N1752">
        <f t="shared" si="193"/>
        <v>7.3990000000000001E-5</v>
      </c>
      <c r="O1752">
        <f t="shared" si="194"/>
        <v>1.2642510000000001E-3</v>
      </c>
      <c r="P1752">
        <f t="shared" si="195"/>
        <v>4.6145161499999997E-2</v>
      </c>
      <c r="Q1752" t="str">
        <f>VLOOKUP(VLOOKUP(C1752,Mapping!$A$1:$C$17,3,0),Mapping!$E$1:$F$6,2,0)</f>
        <v>Vùng 02</v>
      </c>
    </row>
    <row r="1753" spans="1:17" x14ac:dyDescent="0.3">
      <c r="A1753" s="33">
        <v>44561</v>
      </c>
      <c r="B1753">
        <v>3829</v>
      </c>
      <c r="C1753">
        <v>36</v>
      </c>
      <c r="D1753" s="38" t="s">
        <v>77</v>
      </c>
      <c r="E1753" s="2" t="s">
        <v>41</v>
      </c>
      <c r="F1753">
        <v>204196</v>
      </c>
      <c r="G1753" s="44">
        <f t="shared" si="189"/>
        <v>44197</v>
      </c>
      <c r="H1753" s="50">
        <f t="shared" si="190"/>
        <v>365</v>
      </c>
      <c r="I1753" s="50">
        <f t="shared" si="191"/>
        <v>11426617</v>
      </c>
      <c r="J1753" s="46">
        <v>313058</v>
      </c>
      <c r="K1753" s="2" t="s">
        <v>34</v>
      </c>
      <c r="L1753" s="52" t="str">
        <f t="shared" si="192"/>
        <v>20211231VND</v>
      </c>
      <c r="M1753">
        <f>VLOOKUP(L1753,Mapping!$H$1:$K$25,4,0)</f>
        <v>1</v>
      </c>
      <c r="N1753">
        <f t="shared" si="193"/>
        <v>2.0419599999999999E-4</v>
      </c>
      <c r="O1753">
        <f t="shared" si="194"/>
        <v>3.1305800000000001E-4</v>
      </c>
      <c r="P1753">
        <f t="shared" si="195"/>
        <v>1.1426617E-2</v>
      </c>
      <c r="Q1753" t="str">
        <f>VLOOKUP(VLOOKUP(C1753,Mapping!$A$1:$C$17,3,0),Mapping!$E$1:$F$6,2,0)</f>
        <v>Vùng 05</v>
      </c>
    </row>
    <row r="1754" spans="1:17" x14ac:dyDescent="0.3">
      <c r="A1754" s="33">
        <v>44561</v>
      </c>
      <c r="B1754">
        <v>3830</v>
      </c>
      <c r="C1754">
        <v>16</v>
      </c>
      <c r="D1754" s="38" t="s">
        <v>77</v>
      </c>
      <c r="E1754" s="2" t="s">
        <v>41</v>
      </c>
      <c r="F1754">
        <v>177838</v>
      </c>
      <c r="G1754" s="44">
        <f t="shared" si="189"/>
        <v>44197</v>
      </c>
      <c r="H1754" s="50">
        <f t="shared" si="190"/>
        <v>365</v>
      </c>
      <c r="I1754" s="50">
        <f t="shared" si="191"/>
        <v>67066049</v>
      </c>
      <c r="J1754" s="46">
        <v>1837426</v>
      </c>
      <c r="K1754" s="2" t="s">
        <v>34</v>
      </c>
      <c r="L1754" s="52" t="str">
        <f t="shared" si="192"/>
        <v>20211231VND</v>
      </c>
      <c r="M1754">
        <f>VLOOKUP(L1754,Mapping!$H$1:$K$25,4,0)</f>
        <v>1</v>
      </c>
      <c r="N1754">
        <f t="shared" si="193"/>
        <v>1.7783799999999999E-4</v>
      </c>
      <c r="O1754">
        <f t="shared" si="194"/>
        <v>1.8374260000000001E-3</v>
      </c>
      <c r="P1754">
        <f t="shared" si="195"/>
        <v>6.7066049000000003E-2</v>
      </c>
      <c r="Q1754" t="str">
        <f>VLOOKUP(VLOOKUP(C1754,Mapping!$A$1:$C$17,3,0),Mapping!$E$1:$F$6,2,0)</f>
        <v>Vùng 01</v>
      </c>
    </row>
    <row r="1755" spans="1:17" x14ac:dyDescent="0.3">
      <c r="A1755" s="33">
        <v>44561</v>
      </c>
      <c r="B1755">
        <v>3830</v>
      </c>
      <c r="C1755">
        <v>16</v>
      </c>
      <c r="D1755" s="38" t="s">
        <v>77</v>
      </c>
      <c r="E1755" s="2" t="s">
        <v>43</v>
      </c>
      <c r="F1755">
        <v>1526479</v>
      </c>
      <c r="G1755" s="44">
        <f t="shared" si="189"/>
        <v>44197</v>
      </c>
      <c r="H1755" s="50">
        <f t="shared" si="190"/>
        <v>365</v>
      </c>
      <c r="I1755" s="50">
        <f t="shared" si="191"/>
        <v>51348638.000000007</v>
      </c>
      <c r="J1755" s="46">
        <v>1406812</v>
      </c>
      <c r="K1755" s="2" t="s">
        <v>34</v>
      </c>
      <c r="L1755" s="52" t="str">
        <f t="shared" si="192"/>
        <v>20211231VND</v>
      </c>
      <c r="M1755">
        <f>VLOOKUP(L1755,Mapping!$H$1:$K$25,4,0)</f>
        <v>1</v>
      </c>
      <c r="N1755">
        <f t="shared" si="193"/>
        <v>1.5264790000000001E-3</v>
      </c>
      <c r="O1755">
        <f t="shared" si="194"/>
        <v>1.4068119999999999E-3</v>
      </c>
      <c r="P1755">
        <f t="shared" si="195"/>
        <v>5.1348638000000009E-2</v>
      </c>
      <c r="Q1755" t="str">
        <f>VLOOKUP(VLOOKUP(C1755,Mapping!$A$1:$C$17,3,0),Mapping!$E$1:$F$6,2,0)</f>
        <v>Vùng 01</v>
      </c>
    </row>
    <row r="1756" spans="1:17" x14ac:dyDescent="0.3">
      <c r="A1756" s="33">
        <v>44561</v>
      </c>
      <c r="B1756">
        <v>3830</v>
      </c>
      <c r="C1756">
        <v>16</v>
      </c>
      <c r="D1756" s="38" t="s">
        <v>77</v>
      </c>
      <c r="E1756" s="2" t="s">
        <v>43</v>
      </c>
      <c r="F1756">
        <v>6251373</v>
      </c>
      <c r="G1756" s="44">
        <f t="shared" si="189"/>
        <v>44197</v>
      </c>
      <c r="H1756" s="50">
        <f t="shared" si="190"/>
        <v>365</v>
      </c>
      <c r="I1756" s="50">
        <f t="shared" si="191"/>
        <v>276769426</v>
      </c>
      <c r="J1756" s="46">
        <v>7582724</v>
      </c>
      <c r="K1756" s="2" t="s">
        <v>34</v>
      </c>
      <c r="L1756" s="52" t="str">
        <f t="shared" si="192"/>
        <v>20211231VND</v>
      </c>
      <c r="M1756">
        <f>VLOOKUP(L1756,Mapping!$H$1:$K$25,4,0)</f>
        <v>1</v>
      </c>
      <c r="N1756">
        <f t="shared" si="193"/>
        <v>6.2513730000000002E-3</v>
      </c>
      <c r="O1756">
        <f t="shared" si="194"/>
        <v>7.5827239999999999E-3</v>
      </c>
      <c r="P1756">
        <f t="shared" si="195"/>
        <v>0.27676942599999999</v>
      </c>
      <c r="Q1756" t="str">
        <f>VLOOKUP(VLOOKUP(C1756,Mapping!$A$1:$C$17,3,0),Mapping!$E$1:$F$6,2,0)</f>
        <v>Vùng 01</v>
      </c>
    </row>
    <row r="1757" spans="1:17" x14ac:dyDescent="0.3">
      <c r="A1757" s="33">
        <v>44561</v>
      </c>
      <c r="B1757">
        <v>3831</v>
      </c>
      <c r="C1757">
        <v>34</v>
      </c>
      <c r="D1757" s="38" t="s">
        <v>77</v>
      </c>
      <c r="E1757" s="2" t="s">
        <v>41</v>
      </c>
      <c r="F1757">
        <v>932493</v>
      </c>
      <c r="G1757" s="44">
        <f t="shared" si="189"/>
        <v>44197</v>
      </c>
      <c r="H1757" s="50">
        <f t="shared" si="190"/>
        <v>365</v>
      </c>
      <c r="I1757" s="50">
        <f t="shared" si="191"/>
        <v>56340524</v>
      </c>
      <c r="J1757" s="46">
        <v>1543576</v>
      </c>
      <c r="K1757" s="2" t="s">
        <v>34</v>
      </c>
      <c r="L1757" s="52" t="str">
        <f t="shared" si="192"/>
        <v>20211231VND</v>
      </c>
      <c r="M1757">
        <f>VLOOKUP(L1757,Mapping!$H$1:$K$25,4,0)</f>
        <v>1</v>
      </c>
      <c r="N1757">
        <f t="shared" si="193"/>
        <v>9.3249299999999995E-4</v>
      </c>
      <c r="O1757">
        <f t="shared" si="194"/>
        <v>1.5435760000000001E-3</v>
      </c>
      <c r="P1757">
        <f t="shared" si="195"/>
        <v>5.6340524000000003E-2</v>
      </c>
      <c r="Q1757" t="str">
        <f>VLOOKUP(VLOOKUP(C1757,Mapping!$A$1:$C$17,3,0),Mapping!$E$1:$F$6,2,0)</f>
        <v>Vùng 02</v>
      </c>
    </row>
    <row r="1758" spans="1:17" x14ac:dyDescent="0.3">
      <c r="A1758" s="33">
        <v>44561</v>
      </c>
      <c r="B1758">
        <v>3831</v>
      </c>
      <c r="C1758">
        <v>34</v>
      </c>
      <c r="D1758" s="38" t="s">
        <v>77</v>
      </c>
      <c r="E1758" s="2" t="s">
        <v>41</v>
      </c>
      <c r="F1758">
        <v>298997</v>
      </c>
      <c r="G1758" s="44">
        <f t="shared" si="189"/>
        <v>44197</v>
      </c>
      <c r="H1758" s="50">
        <f t="shared" si="190"/>
        <v>365</v>
      </c>
      <c r="I1758" s="50">
        <f t="shared" si="191"/>
        <v>11899766.5</v>
      </c>
      <c r="J1758" s="46">
        <v>326021</v>
      </c>
      <c r="K1758" s="2" t="s">
        <v>34</v>
      </c>
      <c r="L1758" s="52" t="str">
        <f t="shared" si="192"/>
        <v>20211231VND</v>
      </c>
      <c r="M1758">
        <f>VLOOKUP(L1758,Mapping!$H$1:$K$25,4,0)</f>
        <v>1</v>
      </c>
      <c r="N1758">
        <f t="shared" si="193"/>
        <v>2.9899700000000001E-4</v>
      </c>
      <c r="O1758">
        <f t="shared" si="194"/>
        <v>3.2602100000000001E-4</v>
      </c>
      <c r="P1758">
        <f t="shared" si="195"/>
        <v>1.1899766500000001E-2</v>
      </c>
      <c r="Q1758" t="str">
        <f>VLOOKUP(VLOOKUP(C1758,Mapping!$A$1:$C$17,3,0),Mapping!$E$1:$F$6,2,0)</f>
        <v>Vùng 02</v>
      </c>
    </row>
    <row r="1759" spans="1:17" x14ac:dyDescent="0.3">
      <c r="A1759" s="33">
        <v>44561</v>
      </c>
      <c r="B1759">
        <v>3831</v>
      </c>
      <c r="C1759">
        <v>26</v>
      </c>
      <c r="D1759" s="38" t="s">
        <v>77</v>
      </c>
      <c r="E1759" s="2" t="s">
        <v>41</v>
      </c>
      <c r="F1759">
        <v>1892784</v>
      </c>
      <c r="G1759" s="44">
        <f t="shared" si="189"/>
        <v>44197</v>
      </c>
      <c r="H1759" s="50">
        <f t="shared" si="190"/>
        <v>365</v>
      </c>
      <c r="I1759" s="50">
        <f t="shared" si="191"/>
        <v>71362391</v>
      </c>
      <c r="J1759" s="46">
        <v>1955134</v>
      </c>
      <c r="K1759" s="2" t="s">
        <v>34</v>
      </c>
      <c r="L1759" s="52" t="str">
        <f t="shared" si="192"/>
        <v>20211231VND</v>
      </c>
      <c r="M1759">
        <f>VLOOKUP(L1759,Mapping!$H$1:$K$25,4,0)</f>
        <v>1</v>
      </c>
      <c r="N1759">
        <f t="shared" si="193"/>
        <v>1.892784E-3</v>
      </c>
      <c r="O1759">
        <f t="shared" si="194"/>
        <v>1.9551339999999999E-3</v>
      </c>
      <c r="P1759">
        <f t="shared" si="195"/>
        <v>7.1362390999999997E-2</v>
      </c>
      <c r="Q1759" t="str">
        <f>VLOOKUP(VLOOKUP(C1759,Mapping!$A$1:$C$17,3,0),Mapping!$E$1:$F$6,2,0)</f>
        <v>Vùng 04</v>
      </c>
    </row>
    <row r="1760" spans="1:17" x14ac:dyDescent="0.3">
      <c r="A1760" s="33">
        <v>44561</v>
      </c>
      <c r="B1760">
        <v>3832</v>
      </c>
      <c r="C1760">
        <v>43</v>
      </c>
      <c r="D1760" s="38" t="s">
        <v>77</v>
      </c>
      <c r="E1760" s="2" t="s">
        <v>41</v>
      </c>
      <c r="F1760">
        <v>851279</v>
      </c>
      <c r="G1760" s="44">
        <f t="shared" si="189"/>
        <v>44197</v>
      </c>
      <c r="H1760" s="50">
        <f t="shared" si="190"/>
        <v>365</v>
      </c>
      <c r="I1760" s="50">
        <f t="shared" si="191"/>
        <v>21371772</v>
      </c>
      <c r="J1760" s="46">
        <v>585528</v>
      </c>
      <c r="K1760" s="2" t="s">
        <v>34</v>
      </c>
      <c r="L1760" s="52" t="str">
        <f t="shared" si="192"/>
        <v>20211231VND</v>
      </c>
      <c r="M1760">
        <f>VLOOKUP(L1760,Mapping!$H$1:$K$25,4,0)</f>
        <v>1</v>
      </c>
      <c r="N1760">
        <f t="shared" si="193"/>
        <v>8.5127900000000003E-4</v>
      </c>
      <c r="O1760">
        <f t="shared" si="194"/>
        <v>5.8552799999999998E-4</v>
      </c>
      <c r="P1760">
        <f t="shared" si="195"/>
        <v>2.1371772000000001E-2</v>
      </c>
      <c r="Q1760" t="str">
        <f>VLOOKUP(VLOOKUP(C1760,Mapping!$A$1:$C$17,3,0),Mapping!$E$1:$F$6,2,0)</f>
        <v>Vùng 04</v>
      </c>
    </row>
    <row r="1761" spans="1:17" x14ac:dyDescent="0.3">
      <c r="A1761" s="33">
        <v>44561</v>
      </c>
      <c r="B1761">
        <v>3833</v>
      </c>
      <c r="C1761">
        <v>34</v>
      </c>
      <c r="D1761" s="38" t="s">
        <v>77</v>
      </c>
      <c r="E1761" s="2" t="s">
        <v>41</v>
      </c>
      <c r="F1761">
        <v>8829451</v>
      </c>
      <c r="G1761" s="44">
        <f t="shared" si="189"/>
        <v>44197</v>
      </c>
      <c r="H1761" s="50">
        <f t="shared" si="190"/>
        <v>365</v>
      </c>
      <c r="I1761" s="50">
        <f t="shared" si="191"/>
        <v>312075073</v>
      </c>
      <c r="J1761" s="46">
        <v>8550002</v>
      </c>
      <c r="K1761" s="2" t="s">
        <v>34</v>
      </c>
      <c r="L1761" s="52" t="str">
        <f t="shared" si="192"/>
        <v>20211231VND</v>
      </c>
      <c r="M1761">
        <f>VLOOKUP(L1761,Mapping!$H$1:$K$25,4,0)</f>
        <v>1</v>
      </c>
      <c r="N1761">
        <f t="shared" si="193"/>
        <v>8.8294510000000003E-3</v>
      </c>
      <c r="O1761">
        <f t="shared" si="194"/>
        <v>8.5500019999999993E-3</v>
      </c>
      <c r="P1761">
        <f t="shared" si="195"/>
        <v>0.31207507299999998</v>
      </c>
      <c r="Q1761" t="str">
        <f>VLOOKUP(VLOOKUP(C1761,Mapping!$A$1:$C$17,3,0),Mapping!$E$1:$F$6,2,0)</f>
        <v>Vùng 02</v>
      </c>
    </row>
    <row r="1762" spans="1:17" x14ac:dyDescent="0.3">
      <c r="A1762" s="33">
        <v>44561</v>
      </c>
      <c r="B1762">
        <v>3835</v>
      </c>
      <c r="C1762">
        <v>12</v>
      </c>
      <c r="D1762" s="38" t="s">
        <v>77</v>
      </c>
      <c r="E1762" s="2" t="s">
        <v>41</v>
      </c>
      <c r="F1762">
        <v>175907</v>
      </c>
      <c r="G1762" s="44">
        <f t="shared" si="189"/>
        <v>44197</v>
      </c>
      <c r="H1762" s="50">
        <f t="shared" si="190"/>
        <v>365</v>
      </c>
      <c r="I1762" s="50">
        <f t="shared" si="191"/>
        <v>28501353.499999996</v>
      </c>
      <c r="J1762" s="46">
        <v>780859</v>
      </c>
      <c r="K1762" s="2" t="s">
        <v>34</v>
      </c>
      <c r="L1762" s="52" t="str">
        <f t="shared" si="192"/>
        <v>20211231VND</v>
      </c>
      <c r="M1762">
        <f>VLOOKUP(L1762,Mapping!$H$1:$K$25,4,0)</f>
        <v>1</v>
      </c>
      <c r="N1762">
        <f t="shared" si="193"/>
        <v>1.7590699999999999E-4</v>
      </c>
      <c r="O1762">
        <f t="shared" si="194"/>
        <v>7.8085899999999996E-4</v>
      </c>
      <c r="P1762">
        <f t="shared" si="195"/>
        <v>2.8501353499999996E-2</v>
      </c>
      <c r="Q1762" t="str">
        <f>VLOOKUP(VLOOKUP(C1762,Mapping!$A$1:$C$17,3,0),Mapping!$E$1:$F$6,2,0)</f>
        <v>Vùng 03</v>
      </c>
    </row>
    <row r="1763" spans="1:17" x14ac:dyDescent="0.3">
      <c r="A1763" s="33">
        <v>44561</v>
      </c>
      <c r="B1763">
        <v>3835</v>
      </c>
      <c r="C1763">
        <v>26</v>
      </c>
      <c r="D1763" s="38" t="s">
        <v>77</v>
      </c>
      <c r="E1763" s="2" t="s">
        <v>41</v>
      </c>
      <c r="F1763">
        <v>487363</v>
      </c>
      <c r="G1763" s="44">
        <f t="shared" si="189"/>
        <v>44197</v>
      </c>
      <c r="H1763" s="50">
        <f t="shared" si="190"/>
        <v>365</v>
      </c>
      <c r="I1763" s="50">
        <f t="shared" si="191"/>
        <v>3750776.5</v>
      </c>
      <c r="J1763" s="46">
        <v>102761</v>
      </c>
      <c r="K1763" s="2" t="s">
        <v>34</v>
      </c>
      <c r="L1763" s="52" t="str">
        <f t="shared" si="192"/>
        <v>20211231VND</v>
      </c>
      <c r="M1763">
        <f>VLOOKUP(L1763,Mapping!$H$1:$K$25,4,0)</f>
        <v>1</v>
      </c>
      <c r="N1763">
        <f t="shared" si="193"/>
        <v>4.8736299999999999E-4</v>
      </c>
      <c r="O1763">
        <f t="shared" si="194"/>
        <v>1.02761E-4</v>
      </c>
      <c r="P1763">
        <f t="shared" si="195"/>
        <v>3.7507765000000001E-3</v>
      </c>
      <c r="Q1763" t="str">
        <f>VLOOKUP(VLOOKUP(C1763,Mapping!$A$1:$C$17,3,0),Mapping!$E$1:$F$6,2,0)</f>
        <v>Vùng 04</v>
      </c>
    </row>
    <row r="1764" spans="1:17" x14ac:dyDescent="0.3">
      <c r="A1764" s="33">
        <v>44561</v>
      </c>
      <c r="B1764">
        <v>3836</v>
      </c>
      <c r="C1764">
        <v>36</v>
      </c>
      <c r="D1764" s="38" t="s">
        <v>77</v>
      </c>
      <c r="E1764" s="2" t="s">
        <v>41</v>
      </c>
      <c r="F1764">
        <v>512786</v>
      </c>
      <c r="G1764" s="44">
        <f t="shared" si="189"/>
        <v>44197</v>
      </c>
      <c r="H1764" s="50">
        <f t="shared" si="190"/>
        <v>365</v>
      </c>
      <c r="I1764" s="50">
        <f t="shared" si="191"/>
        <v>57764571.5</v>
      </c>
      <c r="J1764" s="46">
        <v>1582591</v>
      </c>
      <c r="K1764" s="2" t="s">
        <v>34</v>
      </c>
      <c r="L1764" s="52" t="str">
        <f t="shared" si="192"/>
        <v>20211231VND</v>
      </c>
      <c r="M1764">
        <f>VLOOKUP(L1764,Mapping!$H$1:$K$25,4,0)</f>
        <v>1</v>
      </c>
      <c r="N1764">
        <f t="shared" si="193"/>
        <v>5.1278599999999999E-4</v>
      </c>
      <c r="O1764">
        <f t="shared" si="194"/>
        <v>1.5825909999999999E-3</v>
      </c>
      <c r="P1764">
        <f t="shared" si="195"/>
        <v>5.77645715E-2</v>
      </c>
      <c r="Q1764" t="str">
        <f>VLOOKUP(VLOOKUP(C1764,Mapping!$A$1:$C$17,3,0),Mapping!$E$1:$F$6,2,0)</f>
        <v>Vùng 05</v>
      </c>
    </row>
    <row r="1765" spans="1:17" x14ac:dyDescent="0.3">
      <c r="A1765" s="33">
        <v>44561</v>
      </c>
      <c r="B1765">
        <v>3836</v>
      </c>
      <c r="C1765">
        <v>48</v>
      </c>
      <c r="D1765" s="38" t="s">
        <v>77</v>
      </c>
      <c r="E1765" s="2" t="s">
        <v>41</v>
      </c>
      <c r="F1765">
        <v>1722556</v>
      </c>
      <c r="G1765" s="44">
        <f t="shared" si="189"/>
        <v>44197</v>
      </c>
      <c r="H1765" s="50">
        <f t="shared" si="190"/>
        <v>365</v>
      </c>
      <c r="I1765" s="50">
        <f t="shared" si="191"/>
        <v>44289209.5</v>
      </c>
      <c r="J1765" s="46">
        <v>1213403</v>
      </c>
      <c r="K1765" s="2" t="s">
        <v>34</v>
      </c>
      <c r="L1765" s="52" t="str">
        <f t="shared" si="192"/>
        <v>20211231VND</v>
      </c>
      <c r="M1765">
        <f>VLOOKUP(L1765,Mapping!$H$1:$K$25,4,0)</f>
        <v>1</v>
      </c>
      <c r="N1765">
        <f t="shared" si="193"/>
        <v>1.7225560000000001E-3</v>
      </c>
      <c r="O1765">
        <f t="shared" si="194"/>
        <v>1.2134030000000001E-3</v>
      </c>
      <c r="P1765">
        <f t="shared" si="195"/>
        <v>4.4289209500000003E-2</v>
      </c>
      <c r="Q1765" t="str">
        <f>VLOOKUP(VLOOKUP(C1765,Mapping!$A$1:$C$17,3,0),Mapping!$E$1:$F$6,2,0)</f>
        <v>Vùng 01</v>
      </c>
    </row>
    <row r="1766" spans="1:17" x14ac:dyDescent="0.3">
      <c r="A1766" s="33">
        <v>44561</v>
      </c>
      <c r="B1766">
        <v>3836</v>
      </c>
      <c r="C1766">
        <v>11</v>
      </c>
      <c r="D1766" s="38" t="s">
        <v>77</v>
      </c>
      <c r="E1766" s="2" t="s">
        <v>41</v>
      </c>
      <c r="F1766">
        <v>895840</v>
      </c>
      <c r="G1766" s="44">
        <f t="shared" si="189"/>
        <v>44197</v>
      </c>
      <c r="H1766" s="50">
        <f t="shared" si="190"/>
        <v>365</v>
      </c>
      <c r="I1766" s="50">
        <f t="shared" si="191"/>
        <v>19041685</v>
      </c>
      <c r="J1766" s="46">
        <v>521690</v>
      </c>
      <c r="K1766" s="2" t="s">
        <v>34</v>
      </c>
      <c r="L1766" s="52" t="str">
        <f t="shared" si="192"/>
        <v>20211231VND</v>
      </c>
      <c r="M1766">
        <f>VLOOKUP(L1766,Mapping!$H$1:$K$25,4,0)</f>
        <v>1</v>
      </c>
      <c r="N1766">
        <f t="shared" si="193"/>
        <v>8.9583999999999996E-4</v>
      </c>
      <c r="O1766">
        <f t="shared" si="194"/>
        <v>5.2169E-4</v>
      </c>
      <c r="P1766">
        <f t="shared" si="195"/>
        <v>1.9041684999999999E-2</v>
      </c>
      <c r="Q1766" t="str">
        <f>VLOOKUP(VLOOKUP(C1766,Mapping!$A$1:$C$17,3,0),Mapping!$E$1:$F$6,2,0)</f>
        <v>Vùng 01</v>
      </c>
    </row>
    <row r="1767" spans="1:17" x14ac:dyDescent="0.3">
      <c r="A1767" s="33">
        <v>44561</v>
      </c>
      <c r="B1767">
        <v>3836</v>
      </c>
      <c r="C1767">
        <v>34</v>
      </c>
      <c r="D1767" s="38" t="s">
        <v>77</v>
      </c>
      <c r="E1767" s="2" t="s">
        <v>41</v>
      </c>
      <c r="F1767">
        <v>666584</v>
      </c>
      <c r="G1767" s="44">
        <f t="shared" si="189"/>
        <v>44197</v>
      </c>
      <c r="H1767" s="50">
        <f t="shared" si="190"/>
        <v>365</v>
      </c>
      <c r="I1767" s="50">
        <f t="shared" si="191"/>
        <v>72156120</v>
      </c>
      <c r="J1767" s="46">
        <v>1976880</v>
      </c>
      <c r="K1767" s="2" t="s">
        <v>34</v>
      </c>
      <c r="L1767" s="52" t="str">
        <f t="shared" si="192"/>
        <v>20211231VND</v>
      </c>
      <c r="M1767">
        <f>VLOOKUP(L1767,Mapping!$H$1:$K$25,4,0)</f>
        <v>1</v>
      </c>
      <c r="N1767">
        <f t="shared" si="193"/>
        <v>6.6658400000000001E-4</v>
      </c>
      <c r="O1767">
        <f t="shared" si="194"/>
        <v>1.9768799999999999E-3</v>
      </c>
      <c r="P1767">
        <f t="shared" si="195"/>
        <v>7.2156120000000004E-2</v>
      </c>
      <c r="Q1767" t="str">
        <f>VLOOKUP(VLOOKUP(C1767,Mapping!$A$1:$C$17,3,0),Mapping!$E$1:$F$6,2,0)</f>
        <v>Vùng 02</v>
      </c>
    </row>
    <row r="1768" spans="1:17" x14ac:dyDescent="0.3">
      <c r="A1768" s="33">
        <v>44561</v>
      </c>
      <c r="B1768">
        <v>3839</v>
      </c>
      <c r="C1768">
        <v>20</v>
      </c>
      <c r="D1768" s="38" t="s">
        <v>77</v>
      </c>
      <c r="E1768" s="2" t="s">
        <v>41</v>
      </c>
      <c r="F1768">
        <v>1145882</v>
      </c>
      <c r="G1768" s="44">
        <f t="shared" si="189"/>
        <v>44197</v>
      </c>
      <c r="H1768" s="50">
        <f t="shared" si="190"/>
        <v>365</v>
      </c>
      <c r="I1768" s="50">
        <f t="shared" si="191"/>
        <v>72442572</v>
      </c>
      <c r="J1768" s="46">
        <v>1984728</v>
      </c>
      <c r="K1768" s="2" t="s">
        <v>34</v>
      </c>
      <c r="L1768" s="52" t="str">
        <f t="shared" si="192"/>
        <v>20211231VND</v>
      </c>
      <c r="M1768">
        <f>VLOOKUP(L1768,Mapping!$H$1:$K$25,4,0)</f>
        <v>1</v>
      </c>
      <c r="N1768">
        <f t="shared" si="193"/>
        <v>1.145882E-3</v>
      </c>
      <c r="O1768">
        <f t="shared" si="194"/>
        <v>1.9847279999999998E-3</v>
      </c>
      <c r="P1768">
        <f t="shared" si="195"/>
        <v>7.2442571999999997E-2</v>
      </c>
      <c r="Q1768" t="str">
        <f>VLOOKUP(VLOOKUP(C1768,Mapping!$A$1:$C$17,3,0),Mapping!$E$1:$F$6,2,0)</f>
        <v>Vùng 02</v>
      </c>
    </row>
    <row r="1769" spans="1:17" x14ac:dyDescent="0.3">
      <c r="A1769" s="33">
        <v>44561</v>
      </c>
      <c r="B1769">
        <v>3840</v>
      </c>
      <c r="C1769">
        <v>34</v>
      </c>
      <c r="D1769" s="38" t="s">
        <v>77</v>
      </c>
      <c r="E1769" s="2" t="s">
        <v>41</v>
      </c>
      <c r="F1769">
        <v>1675426</v>
      </c>
      <c r="G1769" s="44">
        <f t="shared" si="189"/>
        <v>44197</v>
      </c>
      <c r="H1769" s="50">
        <f t="shared" si="190"/>
        <v>365</v>
      </c>
      <c r="I1769" s="50">
        <f t="shared" si="191"/>
        <v>1208040.5</v>
      </c>
      <c r="J1769" s="46">
        <v>33097</v>
      </c>
      <c r="K1769" s="2" t="s">
        <v>34</v>
      </c>
      <c r="L1769" s="52" t="str">
        <f t="shared" si="192"/>
        <v>20211231VND</v>
      </c>
      <c r="M1769">
        <f>VLOOKUP(L1769,Mapping!$H$1:$K$25,4,0)</f>
        <v>1</v>
      </c>
      <c r="N1769">
        <f t="shared" si="193"/>
        <v>1.675426E-3</v>
      </c>
      <c r="O1769">
        <f t="shared" si="194"/>
        <v>3.3096999999999998E-5</v>
      </c>
      <c r="P1769">
        <f t="shared" si="195"/>
        <v>1.2080405E-3</v>
      </c>
      <c r="Q1769" t="str">
        <f>VLOOKUP(VLOOKUP(C1769,Mapping!$A$1:$C$17,3,0),Mapping!$E$1:$F$6,2,0)</f>
        <v>Vùng 02</v>
      </c>
    </row>
    <row r="1770" spans="1:17" x14ac:dyDescent="0.3">
      <c r="A1770" s="33">
        <v>44561</v>
      </c>
      <c r="B1770">
        <v>3841</v>
      </c>
      <c r="C1770">
        <v>43</v>
      </c>
      <c r="D1770" s="38" t="s">
        <v>77</v>
      </c>
      <c r="E1770" s="2" t="s">
        <v>41</v>
      </c>
      <c r="F1770">
        <v>1680488</v>
      </c>
      <c r="G1770" s="44">
        <f t="shared" si="189"/>
        <v>44197</v>
      </c>
      <c r="H1770" s="50">
        <f t="shared" si="190"/>
        <v>365</v>
      </c>
      <c r="I1770" s="50">
        <f t="shared" si="191"/>
        <v>59393968.000000007</v>
      </c>
      <c r="J1770" s="46">
        <v>1627232</v>
      </c>
      <c r="K1770" s="2" t="s">
        <v>34</v>
      </c>
      <c r="L1770" s="52" t="str">
        <f t="shared" si="192"/>
        <v>20211231VND</v>
      </c>
      <c r="M1770">
        <f>VLOOKUP(L1770,Mapping!$H$1:$K$25,4,0)</f>
        <v>1</v>
      </c>
      <c r="N1770">
        <f t="shared" si="193"/>
        <v>1.6804879999999999E-3</v>
      </c>
      <c r="O1770">
        <f t="shared" si="194"/>
        <v>1.6272319999999999E-3</v>
      </c>
      <c r="P1770">
        <f t="shared" si="195"/>
        <v>5.9393968000000005E-2</v>
      </c>
      <c r="Q1770" t="str">
        <f>VLOOKUP(VLOOKUP(C1770,Mapping!$A$1:$C$17,3,0),Mapping!$E$1:$F$6,2,0)</f>
        <v>Vùng 04</v>
      </c>
    </row>
    <row r="1771" spans="1:17" x14ac:dyDescent="0.3">
      <c r="A1771" s="33">
        <v>44561</v>
      </c>
      <c r="B1771">
        <v>3842</v>
      </c>
      <c r="C1771">
        <v>34</v>
      </c>
      <c r="D1771" s="38" t="s">
        <v>77</v>
      </c>
      <c r="E1771" s="2" t="s">
        <v>41</v>
      </c>
      <c r="F1771">
        <v>1276794</v>
      </c>
      <c r="G1771" s="44">
        <f t="shared" si="189"/>
        <v>44197</v>
      </c>
      <c r="H1771" s="50">
        <f t="shared" si="190"/>
        <v>365</v>
      </c>
      <c r="I1771" s="50">
        <f t="shared" si="191"/>
        <v>14451956</v>
      </c>
      <c r="J1771" s="46">
        <v>395944</v>
      </c>
      <c r="K1771" s="2" t="s">
        <v>34</v>
      </c>
      <c r="L1771" s="52" t="str">
        <f t="shared" si="192"/>
        <v>20211231VND</v>
      </c>
      <c r="M1771">
        <f>VLOOKUP(L1771,Mapping!$H$1:$K$25,4,0)</f>
        <v>1</v>
      </c>
      <c r="N1771">
        <f t="shared" si="193"/>
        <v>1.2767939999999999E-3</v>
      </c>
      <c r="O1771">
        <f t="shared" si="194"/>
        <v>3.9594400000000002E-4</v>
      </c>
      <c r="P1771">
        <f t="shared" si="195"/>
        <v>1.4451956E-2</v>
      </c>
      <c r="Q1771" t="str">
        <f>VLOOKUP(VLOOKUP(C1771,Mapping!$A$1:$C$17,3,0),Mapping!$E$1:$F$6,2,0)</f>
        <v>Vùng 02</v>
      </c>
    </row>
    <row r="1772" spans="1:17" x14ac:dyDescent="0.3">
      <c r="A1772" s="33">
        <v>44561</v>
      </c>
      <c r="B1772">
        <v>3844</v>
      </c>
      <c r="C1772">
        <v>12</v>
      </c>
      <c r="D1772" s="38" t="s">
        <v>77</v>
      </c>
      <c r="E1772" s="2" t="s">
        <v>41</v>
      </c>
      <c r="F1772">
        <v>1548762</v>
      </c>
      <c r="G1772" s="44">
        <f t="shared" si="189"/>
        <v>44197</v>
      </c>
      <c r="H1772" s="50">
        <f t="shared" si="190"/>
        <v>365</v>
      </c>
      <c r="I1772" s="50">
        <f t="shared" si="191"/>
        <v>16933846.5</v>
      </c>
      <c r="J1772" s="46">
        <v>463941</v>
      </c>
      <c r="K1772" s="2" t="s">
        <v>34</v>
      </c>
      <c r="L1772" s="52" t="str">
        <f t="shared" si="192"/>
        <v>20211231VND</v>
      </c>
      <c r="M1772">
        <f>VLOOKUP(L1772,Mapping!$H$1:$K$25,4,0)</f>
        <v>1</v>
      </c>
      <c r="N1772">
        <f t="shared" si="193"/>
        <v>1.548762E-3</v>
      </c>
      <c r="O1772">
        <f t="shared" si="194"/>
        <v>4.63941E-4</v>
      </c>
      <c r="P1772">
        <f t="shared" si="195"/>
        <v>1.6933846499999999E-2</v>
      </c>
      <c r="Q1772" t="str">
        <f>VLOOKUP(VLOOKUP(C1772,Mapping!$A$1:$C$17,3,0),Mapping!$E$1:$F$6,2,0)</f>
        <v>Vùng 03</v>
      </c>
    </row>
    <row r="1773" spans="1:17" x14ac:dyDescent="0.3">
      <c r="A1773" s="33">
        <v>44561</v>
      </c>
      <c r="B1773">
        <v>3844</v>
      </c>
      <c r="C1773">
        <v>12</v>
      </c>
      <c r="D1773" s="38" t="s">
        <v>77</v>
      </c>
      <c r="E1773" s="2" t="s">
        <v>41</v>
      </c>
      <c r="F1773">
        <v>1944164</v>
      </c>
      <c r="G1773" s="44">
        <f t="shared" si="189"/>
        <v>44197</v>
      </c>
      <c r="H1773" s="50">
        <f t="shared" si="190"/>
        <v>365</v>
      </c>
      <c r="I1773" s="50">
        <f t="shared" si="191"/>
        <v>64854806</v>
      </c>
      <c r="J1773" s="46">
        <v>1776844</v>
      </c>
      <c r="K1773" s="2" t="s">
        <v>34</v>
      </c>
      <c r="L1773" s="52" t="str">
        <f t="shared" si="192"/>
        <v>20211231VND</v>
      </c>
      <c r="M1773">
        <f>VLOOKUP(L1773,Mapping!$H$1:$K$25,4,0)</f>
        <v>1</v>
      </c>
      <c r="N1773">
        <f t="shared" si="193"/>
        <v>1.944164E-3</v>
      </c>
      <c r="O1773">
        <f t="shared" si="194"/>
        <v>1.7768440000000001E-3</v>
      </c>
      <c r="P1773">
        <f t="shared" si="195"/>
        <v>6.4854806000000001E-2</v>
      </c>
      <c r="Q1773" t="str">
        <f>VLOOKUP(VLOOKUP(C1773,Mapping!$A$1:$C$17,3,0),Mapping!$E$1:$F$6,2,0)</f>
        <v>Vùng 03</v>
      </c>
    </row>
    <row r="1774" spans="1:17" x14ac:dyDescent="0.3">
      <c r="A1774" s="33">
        <v>44561</v>
      </c>
      <c r="B1774">
        <v>3844</v>
      </c>
      <c r="C1774">
        <v>43</v>
      </c>
      <c r="D1774" s="38" t="s">
        <v>77</v>
      </c>
      <c r="E1774" s="2" t="s">
        <v>41</v>
      </c>
      <c r="F1774">
        <v>1121302</v>
      </c>
      <c r="G1774" s="44">
        <f t="shared" si="189"/>
        <v>44197</v>
      </c>
      <c r="H1774" s="50">
        <f t="shared" si="190"/>
        <v>365</v>
      </c>
      <c r="I1774" s="50">
        <f t="shared" si="191"/>
        <v>11475563.5</v>
      </c>
      <c r="J1774" s="46">
        <v>314399</v>
      </c>
      <c r="K1774" s="2" t="s">
        <v>34</v>
      </c>
      <c r="L1774" s="52" t="str">
        <f t="shared" si="192"/>
        <v>20211231VND</v>
      </c>
      <c r="M1774">
        <f>VLOOKUP(L1774,Mapping!$H$1:$K$25,4,0)</f>
        <v>1</v>
      </c>
      <c r="N1774">
        <f t="shared" si="193"/>
        <v>1.121302E-3</v>
      </c>
      <c r="O1774">
        <f t="shared" si="194"/>
        <v>3.1439899999999998E-4</v>
      </c>
      <c r="P1774">
        <f t="shared" si="195"/>
        <v>1.1475563500000001E-2</v>
      </c>
      <c r="Q1774" t="str">
        <f>VLOOKUP(VLOOKUP(C1774,Mapping!$A$1:$C$17,3,0),Mapping!$E$1:$F$6,2,0)</f>
        <v>Vùng 04</v>
      </c>
    </row>
    <row r="1775" spans="1:17" x14ac:dyDescent="0.3">
      <c r="A1775" s="33">
        <v>44561</v>
      </c>
      <c r="B1775">
        <v>3845</v>
      </c>
      <c r="C1775">
        <v>34</v>
      </c>
      <c r="D1775" s="38" t="s">
        <v>77</v>
      </c>
      <c r="E1775" s="2" t="s">
        <v>41</v>
      </c>
      <c r="F1775">
        <v>1149152</v>
      </c>
      <c r="G1775" s="44">
        <f t="shared" si="189"/>
        <v>44197</v>
      </c>
      <c r="H1775" s="50">
        <f t="shared" si="190"/>
        <v>365</v>
      </c>
      <c r="I1775" s="50">
        <f t="shared" si="191"/>
        <v>4100848.0000000005</v>
      </c>
      <c r="J1775" s="46">
        <v>112352</v>
      </c>
      <c r="K1775" s="2" t="s">
        <v>34</v>
      </c>
      <c r="L1775" s="52" t="str">
        <f t="shared" si="192"/>
        <v>20211231VND</v>
      </c>
      <c r="M1775">
        <f>VLOOKUP(L1775,Mapping!$H$1:$K$25,4,0)</f>
        <v>1</v>
      </c>
      <c r="N1775">
        <f t="shared" si="193"/>
        <v>1.1491520000000001E-3</v>
      </c>
      <c r="O1775">
        <f t="shared" si="194"/>
        <v>1.12352E-4</v>
      </c>
      <c r="P1775">
        <f t="shared" si="195"/>
        <v>4.1008480000000007E-3</v>
      </c>
      <c r="Q1775" t="str">
        <f>VLOOKUP(VLOOKUP(C1775,Mapping!$A$1:$C$17,3,0),Mapping!$E$1:$F$6,2,0)</f>
        <v>Vùng 02</v>
      </c>
    </row>
    <row r="1776" spans="1:17" x14ac:dyDescent="0.3">
      <c r="A1776" s="33">
        <v>44561</v>
      </c>
      <c r="B1776">
        <v>3845</v>
      </c>
      <c r="C1776">
        <v>41</v>
      </c>
      <c r="D1776" s="38" t="s">
        <v>77</v>
      </c>
      <c r="E1776" s="2" t="s">
        <v>41</v>
      </c>
      <c r="F1776">
        <v>324936</v>
      </c>
      <c r="G1776" s="44">
        <f t="shared" si="189"/>
        <v>44197</v>
      </c>
      <c r="H1776" s="50">
        <f t="shared" si="190"/>
        <v>365</v>
      </c>
      <c r="I1776" s="50">
        <f t="shared" si="191"/>
        <v>23391901</v>
      </c>
      <c r="J1776" s="46">
        <v>640874</v>
      </c>
      <c r="K1776" s="2" t="s">
        <v>34</v>
      </c>
      <c r="L1776" s="52" t="str">
        <f t="shared" si="192"/>
        <v>20211231VND</v>
      </c>
      <c r="M1776">
        <f>VLOOKUP(L1776,Mapping!$H$1:$K$25,4,0)</f>
        <v>1</v>
      </c>
      <c r="N1776">
        <f t="shared" si="193"/>
        <v>3.2493600000000001E-4</v>
      </c>
      <c r="O1776">
        <f t="shared" si="194"/>
        <v>6.4087400000000004E-4</v>
      </c>
      <c r="P1776">
        <f t="shared" si="195"/>
        <v>2.3391901E-2</v>
      </c>
      <c r="Q1776" t="str">
        <f>VLOOKUP(VLOOKUP(C1776,Mapping!$A$1:$C$17,3,0),Mapping!$E$1:$F$6,2,0)</f>
        <v>Vùng 05</v>
      </c>
    </row>
    <row r="1777" spans="1:17" x14ac:dyDescent="0.3">
      <c r="A1777" s="33">
        <v>44561</v>
      </c>
      <c r="B1777">
        <v>3846</v>
      </c>
      <c r="C1777">
        <v>36</v>
      </c>
      <c r="D1777" s="38" t="s">
        <v>77</v>
      </c>
      <c r="E1777" s="2" t="s">
        <v>41</v>
      </c>
      <c r="F1777">
        <v>1920316</v>
      </c>
      <c r="G1777" s="44">
        <f t="shared" si="189"/>
        <v>44197</v>
      </c>
      <c r="H1777" s="50">
        <f t="shared" si="190"/>
        <v>365</v>
      </c>
      <c r="I1777" s="50">
        <f t="shared" si="191"/>
        <v>10419290</v>
      </c>
      <c r="J1777" s="46">
        <v>285460</v>
      </c>
      <c r="K1777" s="2" t="s">
        <v>34</v>
      </c>
      <c r="L1777" s="52" t="str">
        <f t="shared" si="192"/>
        <v>20211231VND</v>
      </c>
      <c r="M1777">
        <f>VLOOKUP(L1777,Mapping!$H$1:$K$25,4,0)</f>
        <v>1</v>
      </c>
      <c r="N1777">
        <f t="shared" si="193"/>
        <v>1.920316E-3</v>
      </c>
      <c r="O1777">
        <f t="shared" si="194"/>
        <v>2.8546000000000002E-4</v>
      </c>
      <c r="P1777">
        <f t="shared" si="195"/>
        <v>1.0419289999999999E-2</v>
      </c>
      <c r="Q1777" t="str">
        <f>VLOOKUP(VLOOKUP(C1777,Mapping!$A$1:$C$17,3,0),Mapping!$E$1:$F$6,2,0)</f>
        <v>Vùng 05</v>
      </c>
    </row>
    <row r="1778" spans="1:17" x14ac:dyDescent="0.3">
      <c r="A1778" s="33">
        <v>44561</v>
      </c>
      <c r="B1778">
        <v>3848</v>
      </c>
      <c r="C1778">
        <v>11</v>
      </c>
      <c r="D1778" s="38" t="s">
        <v>77</v>
      </c>
      <c r="E1778" s="2" t="s">
        <v>41</v>
      </c>
      <c r="F1778">
        <v>119058</v>
      </c>
      <c r="G1778" s="44">
        <f t="shared" si="189"/>
        <v>44197</v>
      </c>
      <c r="H1778" s="50">
        <f t="shared" si="190"/>
        <v>365</v>
      </c>
      <c r="I1778" s="50">
        <f t="shared" si="191"/>
        <v>53257515</v>
      </c>
      <c r="J1778" s="46">
        <v>1459110</v>
      </c>
      <c r="K1778" s="2" t="s">
        <v>34</v>
      </c>
      <c r="L1778" s="52" t="str">
        <f t="shared" si="192"/>
        <v>20211231VND</v>
      </c>
      <c r="M1778">
        <f>VLOOKUP(L1778,Mapping!$H$1:$K$25,4,0)</f>
        <v>1</v>
      </c>
      <c r="N1778">
        <f t="shared" si="193"/>
        <v>1.19058E-4</v>
      </c>
      <c r="O1778">
        <f t="shared" si="194"/>
        <v>1.45911E-3</v>
      </c>
      <c r="P1778">
        <f t="shared" si="195"/>
        <v>5.3257514999999998E-2</v>
      </c>
      <c r="Q1778" t="str">
        <f>VLOOKUP(VLOOKUP(C1778,Mapping!$A$1:$C$17,3,0),Mapping!$E$1:$F$6,2,0)</f>
        <v>Vùng 01</v>
      </c>
    </row>
    <row r="1779" spans="1:17" x14ac:dyDescent="0.3">
      <c r="A1779" s="33">
        <v>44561</v>
      </c>
      <c r="B1779">
        <v>3850</v>
      </c>
      <c r="C1779">
        <v>26</v>
      </c>
      <c r="D1779" s="38" t="s">
        <v>77</v>
      </c>
      <c r="E1779" s="2" t="s">
        <v>41</v>
      </c>
      <c r="F1779">
        <v>862232</v>
      </c>
      <c r="G1779" s="44">
        <f t="shared" si="189"/>
        <v>44197</v>
      </c>
      <c r="H1779" s="50">
        <f t="shared" si="190"/>
        <v>365</v>
      </c>
      <c r="I1779" s="50">
        <f t="shared" si="191"/>
        <v>1106798113019.6099</v>
      </c>
      <c r="J1779" s="46">
        <v>1375965</v>
      </c>
      <c r="K1779" s="2" t="s">
        <v>35</v>
      </c>
      <c r="L1779" s="52" t="str">
        <f t="shared" si="192"/>
        <v>20211231USD</v>
      </c>
      <c r="M1779">
        <f>VLOOKUP(L1779,Mapping!$H$1:$K$25,4,0)</f>
        <v>22037.795999999998</v>
      </c>
      <c r="N1779">
        <f t="shared" si="193"/>
        <v>19.001692920671996</v>
      </c>
      <c r="O1779">
        <f t="shared" si="194"/>
        <v>30.323235973140001</v>
      </c>
      <c r="P1779">
        <f t="shared" si="195"/>
        <v>1106.7981130196099</v>
      </c>
      <c r="Q1779" t="str">
        <f>VLOOKUP(VLOOKUP(C1779,Mapping!$A$1:$C$17,3,0),Mapping!$E$1:$F$6,2,0)</f>
        <v>Vùng 04</v>
      </c>
    </row>
    <row r="1780" spans="1:17" x14ac:dyDescent="0.3">
      <c r="A1780" s="33">
        <v>44561</v>
      </c>
      <c r="B1780">
        <v>3850</v>
      </c>
      <c r="C1780">
        <v>26</v>
      </c>
      <c r="D1780" s="38" t="s">
        <v>77</v>
      </c>
      <c r="E1780" s="2" t="s">
        <v>41</v>
      </c>
      <c r="F1780">
        <v>159265</v>
      </c>
      <c r="G1780" s="44">
        <f t="shared" si="189"/>
        <v>44197</v>
      </c>
      <c r="H1780" s="50">
        <f t="shared" si="190"/>
        <v>365</v>
      </c>
      <c r="I1780" s="50">
        <f t="shared" si="191"/>
        <v>61509763.5</v>
      </c>
      <c r="J1780" s="46">
        <v>1685199</v>
      </c>
      <c r="K1780" s="2" t="s">
        <v>34</v>
      </c>
      <c r="L1780" s="52" t="str">
        <f t="shared" si="192"/>
        <v>20211231VND</v>
      </c>
      <c r="M1780">
        <f>VLOOKUP(L1780,Mapping!$H$1:$K$25,4,0)</f>
        <v>1</v>
      </c>
      <c r="N1780">
        <f t="shared" si="193"/>
        <v>1.5926499999999999E-4</v>
      </c>
      <c r="O1780">
        <f t="shared" si="194"/>
        <v>1.6851990000000001E-3</v>
      </c>
      <c r="P1780">
        <f t="shared" si="195"/>
        <v>6.1509763500000002E-2</v>
      </c>
      <c r="Q1780" t="str">
        <f>VLOOKUP(VLOOKUP(C1780,Mapping!$A$1:$C$17,3,0),Mapping!$E$1:$F$6,2,0)</f>
        <v>Vùng 04</v>
      </c>
    </row>
    <row r="1781" spans="1:17" x14ac:dyDescent="0.3">
      <c r="A1781" s="33">
        <v>44561</v>
      </c>
      <c r="B1781">
        <v>3851</v>
      </c>
      <c r="C1781">
        <v>20</v>
      </c>
      <c r="D1781" s="38" t="s">
        <v>77</v>
      </c>
      <c r="E1781" s="2" t="s">
        <v>41</v>
      </c>
      <c r="F1781">
        <v>102334</v>
      </c>
      <c r="G1781" s="44">
        <f t="shared" si="189"/>
        <v>44197</v>
      </c>
      <c r="H1781" s="50">
        <f t="shared" si="190"/>
        <v>365</v>
      </c>
      <c r="I1781" s="50">
        <f t="shared" si="191"/>
        <v>35547313.5</v>
      </c>
      <c r="J1781" s="46">
        <v>973899</v>
      </c>
      <c r="K1781" s="2" t="s">
        <v>34</v>
      </c>
      <c r="L1781" s="52" t="str">
        <f t="shared" si="192"/>
        <v>20211231VND</v>
      </c>
      <c r="M1781">
        <f>VLOOKUP(L1781,Mapping!$H$1:$K$25,4,0)</f>
        <v>1</v>
      </c>
      <c r="N1781">
        <f t="shared" si="193"/>
        <v>1.02334E-4</v>
      </c>
      <c r="O1781">
        <f t="shared" si="194"/>
        <v>9.7389899999999997E-4</v>
      </c>
      <c r="P1781">
        <f t="shared" si="195"/>
        <v>3.5547313499999997E-2</v>
      </c>
      <c r="Q1781" t="str">
        <f>VLOOKUP(VLOOKUP(C1781,Mapping!$A$1:$C$17,3,0),Mapping!$E$1:$F$6,2,0)</f>
        <v>Vùng 02</v>
      </c>
    </row>
    <row r="1782" spans="1:17" x14ac:dyDescent="0.3">
      <c r="A1782" s="33">
        <v>44561</v>
      </c>
      <c r="B1782">
        <v>3853</v>
      </c>
      <c r="C1782">
        <v>41</v>
      </c>
      <c r="D1782" s="38" t="s">
        <v>77</v>
      </c>
      <c r="E1782" s="2" t="s">
        <v>41</v>
      </c>
      <c r="F1782">
        <v>1651970</v>
      </c>
      <c r="G1782" s="44">
        <f t="shared" si="189"/>
        <v>44197</v>
      </c>
      <c r="H1782" s="50">
        <f t="shared" si="190"/>
        <v>365</v>
      </c>
      <c r="I1782" s="50">
        <f t="shared" si="191"/>
        <v>43936181.5</v>
      </c>
      <c r="J1782" s="46">
        <v>1203731</v>
      </c>
      <c r="K1782" s="2" t="s">
        <v>34</v>
      </c>
      <c r="L1782" s="52" t="str">
        <f t="shared" si="192"/>
        <v>20211231VND</v>
      </c>
      <c r="M1782">
        <f>VLOOKUP(L1782,Mapping!$H$1:$K$25,4,0)</f>
        <v>1</v>
      </c>
      <c r="N1782">
        <f t="shared" si="193"/>
        <v>1.65197E-3</v>
      </c>
      <c r="O1782">
        <f t="shared" si="194"/>
        <v>1.203731E-3</v>
      </c>
      <c r="P1782">
        <f t="shared" si="195"/>
        <v>4.3936181499999998E-2</v>
      </c>
      <c r="Q1782" t="str">
        <f>VLOOKUP(VLOOKUP(C1782,Mapping!$A$1:$C$17,3,0),Mapping!$E$1:$F$6,2,0)</f>
        <v>Vùng 05</v>
      </c>
    </row>
    <row r="1783" spans="1:17" x14ac:dyDescent="0.3">
      <c r="A1783" s="33">
        <v>44561</v>
      </c>
      <c r="B1783">
        <v>3854</v>
      </c>
      <c r="C1783">
        <v>34</v>
      </c>
      <c r="D1783" s="38" t="s">
        <v>77</v>
      </c>
      <c r="E1783" s="2" t="s">
        <v>41</v>
      </c>
      <c r="F1783">
        <v>962317</v>
      </c>
      <c r="G1783" s="44">
        <f t="shared" si="189"/>
        <v>44197</v>
      </c>
      <c r="H1783" s="50">
        <f t="shared" si="190"/>
        <v>365</v>
      </c>
      <c r="I1783" s="50">
        <f t="shared" si="191"/>
        <v>11814831</v>
      </c>
      <c r="J1783" s="46">
        <v>323694</v>
      </c>
      <c r="K1783" s="2" t="s">
        <v>34</v>
      </c>
      <c r="L1783" s="52" t="str">
        <f t="shared" si="192"/>
        <v>20211231VND</v>
      </c>
      <c r="M1783">
        <f>VLOOKUP(L1783,Mapping!$H$1:$K$25,4,0)</f>
        <v>1</v>
      </c>
      <c r="N1783">
        <f t="shared" si="193"/>
        <v>9.6231699999999997E-4</v>
      </c>
      <c r="O1783">
        <f t="shared" si="194"/>
        <v>3.2369400000000002E-4</v>
      </c>
      <c r="P1783">
        <f t="shared" si="195"/>
        <v>1.1814831E-2</v>
      </c>
      <c r="Q1783" t="str">
        <f>VLOOKUP(VLOOKUP(C1783,Mapping!$A$1:$C$17,3,0),Mapping!$E$1:$F$6,2,0)</f>
        <v>Vùng 02</v>
      </c>
    </row>
    <row r="1784" spans="1:17" x14ac:dyDescent="0.3">
      <c r="A1784" s="33">
        <v>44561</v>
      </c>
      <c r="B1784">
        <v>3854</v>
      </c>
      <c r="C1784">
        <v>43</v>
      </c>
      <c r="D1784" s="38" t="s">
        <v>77</v>
      </c>
      <c r="E1784" s="2" t="s">
        <v>41</v>
      </c>
      <c r="F1784">
        <v>1683237</v>
      </c>
      <c r="G1784" s="44">
        <f t="shared" si="189"/>
        <v>44197</v>
      </c>
      <c r="H1784" s="50">
        <f t="shared" si="190"/>
        <v>365</v>
      </c>
      <c r="I1784" s="50">
        <f t="shared" si="191"/>
        <v>68678911</v>
      </c>
      <c r="J1784" s="46">
        <v>1881614</v>
      </c>
      <c r="K1784" s="2" t="s">
        <v>34</v>
      </c>
      <c r="L1784" s="52" t="str">
        <f t="shared" si="192"/>
        <v>20211231VND</v>
      </c>
      <c r="M1784">
        <f>VLOOKUP(L1784,Mapping!$H$1:$K$25,4,0)</f>
        <v>1</v>
      </c>
      <c r="N1784">
        <f t="shared" si="193"/>
        <v>1.683237E-3</v>
      </c>
      <c r="O1784">
        <f t="shared" si="194"/>
        <v>1.881614E-3</v>
      </c>
      <c r="P1784">
        <f t="shared" si="195"/>
        <v>6.8678910999999995E-2</v>
      </c>
      <c r="Q1784" t="str">
        <f>VLOOKUP(VLOOKUP(C1784,Mapping!$A$1:$C$17,3,0),Mapping!$E$1:$F$6,2,0)</f>
        <v>Vùng 04</v>
      </c>
    </row>
    <row r="1785" spans="1:17" x14ac:dyDescent="0.3">
      <c r="A1785" s="33">
        <v>44561</v>
      </c>
      <c r="B1785">
        <v>3856</v>
      </c>
      <c r="C1785">
        <v>25</v>
      </c>
      <c r="D1785" s="38" t="s">
        <v>77</v>
      </c>
      <c r="E1785" s="2" t="s">
        <v>41</v>
      </c>
      <c r="F1785">
        <v>1917009</v>
      </c>
      <c r="G1785" s="44">
        <f t="shared" si="189"/>
        <v>44197</v>
      </c>
      <c r="H1785" s="50">
        <f t="shared" si="190"/>
        <v>365</v>
      </c>
      <c r="I1785" s="50">
        <f t="shared" si="191"/>
        <v>9725936</v>
      </c>
      <c r="J1785" s="46">
        <v>266464</v>
      </c>
      <c r="K1785" s="2" t="s">
        <v>34</v>
      </c>
      <c r="L1785" s="52" t="str">
        <f t="shared" si="192"/>
        <v>20211231VND</v>
      </c>
      <c r="M1785">
        <f>VLOOKUP(L1785,Mapping!$H$1:$K$25,4,0)</f>
        <v>1</v>
      </c>
      <c r="N1785">
        <f t="shared" si="193"/>
        <v>1.9170089999999999E-3</v>
      </c>
      <c r="O1785">
        <f t="shared" si="194"/>
        <v>2.66464E-4</v>
      </c>
      <c r="P1785">
        <f t="shared" si="195"/>
        <v>9.7259359999999993E-3</v>
      </c>
      <c r="Q1785" t="str">
        <f>VLOOKUP(VLOOKUP(C1785,Mapping!$A$1:$C$17,3,0),Mapping!$E$1:$F$6,2,0)</f>
        <v>Vùng 01</v>
      </c>
    </row>
    <row r="1786" spans="1:17" x14ac:dyDescent="0.3">
      <c r="A1786" s="33">
        <v>44561</v>
      </c>
      <c r="B1786">
        <v>3856</v>
      </c>
      <c r="C1786">
        <v>43</v>
      </c>
      <c r="D1786" s="38" t="s">
        <v>77</v>
      </c>
      <c r="E1786" s="2" t="s">
        <v>41</v>
      </c>
      <c r="F1786">
        <v>1275075</v>
      </c>
      <c r="G1786" s="44">
        <f t="shared" si="189"/>
        <v>44197</v>
      </c>
      <c r="H1786" s="50">
        <f t="shared" si="190"/>
        <v>365</v>
      </c>
      <c r="I1786" s="50">
        <f t="shared" si="191"/>
        <v>3263684</v>
      </c>
      <c r="J1786" s="46">
        <v>89416</v>
      </c>
      <c r="K1786" s="2" t="s">
        <v>34</v>
      </c>
      <c r="L1786" s="52" t="str">
        <f t="shared" si="192"/>
        <v>20211231VND</v>
      </c>
      <c r="M1786">
        <f>VLOOKUP(L1786,Mapping!$H$1:$K$25,4,0)</f>
        <v>1</v>
      </c>
      <c r="N1786">
        <f t="shared" si="193"/>
        <v>1.2750750000000001E-3</v>
      </c>
      <c r="O1786">
        <f t="shared" si="194"/>
        <v>8.9415999999999999E-5</v>
      </c>
      <c r="P1786">
        <f t="shared" si="195"/>
        <v>3.2636840000000002E-3</v>
      </c>
      <c r="Q1786" t="str">
        <f>VLOOKUP(VLOOKUP(C1786,Mapping!$A$1:$C$17,3,0),Mapping!$E$1:$F$6,2,0)</f>
        <v>Vùng 04</v>
      </c>
    </row>
    <row r="1787" spans="1:17" x14ac:dyDescent="0.3">
      <c r="A1787" s="33">
        <v>44561</v>
      </c>
      <c r="B1787">
        <v>3856</v>
      </c>
      <c r="C1787">
        <v>36</v>
      </c>
      <c r="D1787" s="38" t="s">
        <v>77</v>
      </c>
      <c r="E1787" s="2" t="s">
        <v>41</v>
      </c>
      <c r="F1787">
        <v>5367132</v>
      </c>
      <c r="G1787" s="44">
        <f t="shared" si="189"/>
        <v>44197</v>
      </c>
      <c r="H1787" s="50">
        <f t="shared" si="190"/>
        <v>365</v>
      </c>
      <c r="I1787" s="50">
        <f t="shared" si="191"/>
        <v>152753084</v>
      </c>
      <c r="J1787" s="46">
        <v>4185016</v>
      </c>
      <c r="K1787" s="2" t="s">
        <v>34</v>
      </c>
      <c r="L1787" s="52" t="str">
        <f t="shared" si="192"/>
        <v>20211231VND</v>
      </c>
      <c r="M1787">
        <f>VLOOKUP(L1787,Mapping!$H$1:$K$25,4,0)</f>
        <v>1</v>
      </c>
      <c r="N1787">
        <f t="shared" si="193"/>
        <v>5.3671320000000002E-3</v>
      </c>
      <c r="O1787">
        <f t="shared" si="194"/>
        <v>4.1850159999999997E-3</v>
      </c>
      <c r="P1787">
        <f t="shared" si="195"/>
        <v>0.15275308400000001</v>
      </c>
      <c r="Q1787" t="str">
        <f>VLOOKUP(VLOOKUP(C1787,Mapping!$A$1:$C$17,3,0),Mapping!$E$1:$F$6,2,0)</f>
        <v>Vùng 05</v>
      </c>
    </row>
    <row r="1788" spans="1:17" x14ac:dyDescent="0.3">
      <c r="A1788" s="33">
        <v>44561</v>
      </c>
      <c r="B1788">
        <v>3856</v>
      </c>
      <c r="C1788">
        <v>43</v>
      </c>
      <c r="D1788" s="38" t="s">
        <v>77</v>
      </c>
      <c r="E1788" s="2" t="s">
        <v>41</v>
      </c>
      <c r="F1788">
        <v>1620829</v>
      </c>
      <c r="G1788" s="44">
        <f t="shared" si="189"/>
        <v>44197</v>
      </c>
      <c r="H1788" s="50">
        <f t="shared" si="190"/>
        <v>365</v>
      </c>
      <c r="I1788" s="50">
        <f t="shared" si="191"/>
        <v>1590968645404.1819</v>
      </c>
      <c r="J1788" s="46">
        <v>1977883</v>
      </c>
      <c r="K1788" s="2" t="s">
        <v>35</v>
      </c>
      <c r="L1788" s="52" t="str">
        <f t="shared" si="192"/>
        <v>20211231USD</v>
      </c>
      <c r="M1788">
        <f>VLOOKUP(L1788,Mapping!$H$1:$K$25,4,0)</f>
        <v>22037.795999999998</v>
      </c>
      <c r="N1788">
        <f t="shared" si="193"/>
        <v>35.719498852883994</v>
      </c>
      <c r="O1788">
        <f t="shared" si="194"/>
        <v>43.588182065867997</v>
      </c>
      <c r="P1788">
        <f t="shared" si="195"/>
        <v>1590.9686454041819</v>
      </c>
      <c r="Q1788" t="str">
        <f>VLOOKUP(VLOOKUP(C1788,Mapping!$A$1:$C$17,3,0),Mapping!$E$1:$F$6,2,0)</f>
        <v>Vùng 04</v>
      </c>
    </row>
    <row r="1789" spans="1:17" x14ac:dyDescent="0.3">
      <c r="A1789" s="33">
        <v>44561</v>
      </c>
      <c r="B1789">
        <v>3856</v>
      </c>
      <c r="C1789">
        <v>43</v>
      </c>
      <c r="D1789" s="38" t="s">
        <v>77</v>
      </c>
      <c r="E1789" s="2" t="s">
        <v>41</v>
      </c>
      <c r="F1789">
        <v>808028</v>
      </c>
      <c r="G1789" s="44">
        <f t="shared" si="189"/>
        <v>44197</v>
      </c>
      <c r="H1789" s="50">
        <f t="shared" si="190"/>
        <v>365</v>
      </c>
      <c r="I1789" s="50">
        <f t="shared" si="191"/>
        <v>1565056362451.626</v>
      </c>
      <c r="J1789" s="46">
        <v>1945669</v>
      </c>
      <c r="K1789" s="2" t="s">
        <v>35</v>
      </c>
      <c r="L1789" s="52" t="str">
        <f t="shared" si="192"/>
        <v>20211231USD</v>
      </c>
      <c r="M1789">
        <f>VLOOKUP(L1789,Mapping!$H$1:$K$25,4,0)</f>
        <v>22037.795999999998</v>
      </c>
      <c r="N1789">
        <f t="shared" si="193"/>
        <v>17.807156226287997</v>
      </c>
      <c r="O1789">
        <f t="shared" si="194"/>
        <v>42.878256505523993</v>
      </c>
      <c r="P1789">
        <f t="shared" si="195"/>
        <v>1565.056362451626</v>
      </c>
      <c r="Q1789" t="str">
        <f>VLOOKUP(VLOOKUP(C1789,Mapping!$A$1:$C$17,3,0),Mapping!$E$1:$F$6,2,0)</f>
        <v>Vùng 04</v>
      </c>
    </row>
    <row r="1790" spans="1:17" x14ac:dyDescent="0.3">
      <c r="A1790" s="33">
        <v>44561</v>
      </c>
      <c r="B1790">
        <v>3856</v>
      </c>
      <c r="C1790">
        <v>43</v>
      </c>
      <c r="D1790" s="38" t="s">
        <v>77</v>
      </c>
      <c r="E1790" s="2" t="s">
        <v>41</v>
      </c>
      <c r="F1790">
        <v>1768078</v>
      </c>
      <c r="G1790" s="44">
        <f t="shared" si="189"/>
        <v>44197</v>
      </c>
      <c r="H1790" s="50">
        <f t="shared" si="190"/>
        <v>365</v>
      </c>
      <c r="I1790" s="50">
        <f t="shared" si="191"/>
        <v>21778163</v>
      </c>
      <c r="J1790" s="46">
        <v>596662</v>
      </c>
      <c r="K1790" s="2" t="s">
        <v>34</v>
      </c>
      <c r="L1790" s="52" t="str">
        <f t="shared" si="192"/>
        <v>20211231VND</v>
      </c>
      <c r="M1790">
        <f>VLOOKUP(L1790,Mapping!$H$1:$K$25,4,0)</f>
        <v>1</v>
      </c>
      <c r="N1790">
        <f t="shared" si="193"/>
        <v>1.768078E-3</v>
      </c>
      <c r="O1790">
        <f t="shared" si="194"/>
        <v>5.9666199999999997E-4</v>
      </c>
      <c r="P1790">
        <f t="shared" si="195"/>
        <v>2.1778163E-2</v>
      </c>
      <c r="Q1790" t="str">
        <f>VLOOKUP(VLOOKUP(C1790,Mapping!$A$1:$C$17,3,0),Mapping!$E$1:$F$6,2,0)</f>
        <v>Vùng 04</v>
      </c>
    </row>
    <row r="1791" spans="1:17" x14ac:dyDescent="0.3">
      <c r="A1791" s="33">
        <v>44561</v>
      </c>
      <c r="B1791">
        <v>3856</v>
      </c>
      <c r="C1791">
        <v>43</v>
      </c>
      <c r="D1791" s="38" t="s">
        <v>77</v>
      </c>
      <c r="E1791" s="2" t="s">
        <v>41</v>
      </c>
      <c r="F1791">
        <v>6055229</v>
      </c>
      <c r="G1791" s="44">
        <f t="shared" si="189"/>
        <v>44197</v>
      </c>
      <c r="H1791" s="50">
        <f t="shared" si="190"/>
        <v>365</v>
      </c>
      <c r="I1791" s="50">
        <f t="shared" si="191"/>
        <v>340167663</v>
      </c>
      <c r="J1791" s="46">
        <v>9319662</v>
      </c>
      <c r="K1791" s="2" t="s">
        <v>34</v>
      </c>
      <c r="L1791" s="52" t="str">
        <f t="shared" si="192"/>
        <v>20211231VND</v>
      </c>
      <c r="M1791">
        <f>VLOOKUP(L1791,Mapping!$H$1:$K$25,4,0)</f>
        <v>1</v>
      </c>
      <c r="N1791">
        <f t="shared" si="193"/>
        <v>6.0552289999999996E-3</v>
      </c>
      <c r="O1791">
        <f t="shared" si="194"/>
        <v>9.3196619999999994E-3</v>
      </c>
      <c r="P1791">
        <f t="shared" si="195"/>
        <v>0.34016766300000001</v>
      </c>
      <c r="Q1791" t="str">
        <f>VLOOKUP(VLOOKUP(C1791,Mapping!$A$1:$C$17,3,0),Mapping!$E$1:$F$6,2,0)</f>
        <v>Vùng 04</v>
      </c>
    </row>
    <row r="1792" spans="1:17" x14ac:dyDescent="0.3">
      <c r="A1792" s="33">
        <v>44561</v>
      </c>
      <c r="B1792">
        <v>3857</v>
      </c>
      <c r="C1792">
        <v>34</v>
      </c>
      <c r="D1792" s="38" t="s">
        <v>77</v>
      </c>
      <c r="E1792" s="2" t="s">
        <v>41</v>
      </c>
      <c r="F1792">
        <v>1029396</v>
      </c>
      <c r="G1792" s="44">
        <f t="shared" si="189"/>
        <v>44197</v>
      </c>
      <c r="H1792" s="50">
        <f t="shared" si="190"/>
        <v>365</v>
      </c>
      <c r="I1792" s="50">
        <f t="shared" si="191"/>
        <v>42038145</v>
      </c>
      <c r="J1792" s="46">
        <v>1151730</v>
      </c>
      <c r="K1792" s="2" t="s">
        <v>34</v>
      </c>
      <c r="L1792" s="52" t="str">
        <f t="shared" si="192"/>
        <v>20211231VND</v>
      </c>
      <c r="M1792">
        <f>VLOOKUP(L1792,Mapping!$H$1:$K$25,4,0)</f>
        <v>1</v>
      </c>
      <c r="N1792">
        <f t="shared" si="193"/>
        <v>1.0293959999999999E-3</v>
      </c>
      <c r="O1792">
        <f t="shared" si="194"/>
        <v>1.1517299999999999E-3</v>
      </c>
      <c r="P1792">
        <f t="shared" si="195"/>
        <v>4.2038144999999999E-2</v>
      </c>
      <c r="Q1792" t="str">
        <f>VLOOKUP(VLOOKUP(C1792,Mapping!$A$1:$C$17,3,0),Mapping!$E$1:$F$6,2,0)</f>
        <v>Vùng 02</v>
      </c>
    </row>
    <row r="1793" spans="1:17" x14ac:dyDescent="0.3">
      <c r="A1793" s="33">
        <v>44561</v>
      </c>
      <c r="B1793">
        <v>3858</v>
      </c>
      <c r="C1793">
        <v>23</v>
      </c>
      <c r="D1793" s="38" t="s">
        <v>77</v>
      </c>
      <c r="E1793" s="2" t="s">
        <v>41</v>
      </c>
      <c r="F1793">
        <v>1105242</v>
      </c>
      <c r="G1793" s="44">
        <f t="shared" si="189"/>
        <v>44197</v>
      </c>
      <c r="H1793" s="50">
        <f t="shared" si="190"/>
        <v>365</v>
      </c>
      <c r="I1793" s="50">
        <f t="shared" si="191"/>
        <v>882570</v>
      </c>
      <c r="J1793" s="46">
        <v>24180</v>
      </c>
      <c r="K1793" s="2" t="s">
        <v>34</v>
      </c>
      <c r="L1793" s="52" t="str">
        <f t="shared" si="192"/>
        <v>20211231VND</v>
      </c>
      <c r="M1793">
        <f>VLOOKUP(L1793,Mapping!$H$1:$K$25,4,0)</f>
        <v>1</v>
      </c>
      <c r="N1793">
        <f t="shared" si="193"/>
        <v>1.105242E-3</v>
      </c>
      <c r="O1793">
        <f t="shared" si="194"/>
        <v>2.4179999999999999E-5</v>
      </c>
      <c r="P1793">
        <f t="shared" si="195"/>
        <v>8.8256999999999995E-4</v>
      </c>
      <c r="Q1793" t="str">
        <f>VLOOKUP(VLOOKUP(C1793,Mapping!$A$1:$C$17,3,0),Mapping!$E$1:$F$6,2,0)</f>
        <v>Vùng 02</v>
      </c>
    </row>
    <row r="1794" spans="1:17" x14ac:dyDescent="0.3">
      <c r="A1794" s="33">
        <v>44561</v>
      </c>
      <c r="B1794">
        <v>3859</v>
      </c>
      <c r="C1794">
        <v>24</v>
      </c>
      <c r="D1794" s="38" t="s">
        <v>77</v>
      </c>
      <c r="E1794" s="2" t="s">
        <v>41</v>
      </c>
      <c r="F1794">
        <v>1995625</v>
      </c>
      <c r="G1794" s="44">
        <f t="shared" ref="G1794:G1857" si="196">DATE(YEAR(A1794),1,1)</f>
        <v>44197</v>
      </c>
      <c r="H1794" s="50">
        <f t="shared" ref="H1794:H1857" si="197">DATEDIF(G1794,A1794,"D")+1</f>
        <v>365</v>
      </c>
      <c r="I1794" s="50">
        <f t="shared" si="191"/>
        <v>32964427.5</v>
      </c>
      <c r="J1794" s="46">
        <v>903135</v>
      </c>
      <c r="K1794" s="2" t="s">
        <v>34</v>
      </c>
      <c r="L1794" s="52" t="str">
        <f t="shared" si="192"/>
        <v>20211231VND</v>
      </c>
      <c r="M1794">
        <f>VLOOKUP(L1794,Mapping!$H$1:$K$25,4,0)</f>
        <v>1</v>
      </c>
      <c r="N1794">
        <f t="shared" si="193"/>
        <v>1.995625E-3</v>
      </c>
      <c r="O1794">
        <f t="shared" si="194"/>
        <v>9.0313500000000001E-4</v>
      </c>
      <c r="P1794">
        <f t="shared" si="195"/>
        <v>3.2964427499999997E-2</v>
      </c>
      <c r="Q1794" t="str">
        <f>VLOOKUP(VLOOKUP(C1794,Mapping!$A$1:$C$17,3,0),Mapping!$E$1:$F$6,2,0)</f>
        <v>Vùng 04</v>
      </c>
    </row>
    <row r="1795" spans="1:17" x14ac:dyDescent="0.3">
      <c r="A1795" s="33">
        <v>44561</v>
      </c>
      <c r="B1795">
        <v>3859</v>
      </c>
      <c r="C1795">
        <v>40</v>
      </c>
      <c r="D1795" s="38" t="s">
        <v>77</v>
      </c>
      <c r="E1795" s="2" t="s">
        <v>41</v>
      </c>
      <c r="F1795">
        <v>745892</v>
      </c>
      <c r="G1795" s="44">
        <f t="shared" si="196"/>
        <v>44197</v>
      </c>
      <c r="H1795" s="50">
        <f t="shared" si="197"/>
        <v>365</v>
      </c>
      <c r="I1795" s="50">
        <f t="shared" ref="I1795:I1858" si="198">H1795*(J1795/10)*M1795</f>
        <v>43623668.5</v>
      </c>
      <c r="J1795" s="46">
        <v>1195169</v>
      </c>
      <c r="K1795" s="2" t="s">
        <v>34</v>
      </c>
      <c r="L1795" s="52" t="str">
        <f t="shared" ref="L1795:L1858" si="199">CONCATENATE(TEXT(A1795,"YYYYMMDD"),K1795)</f>
        <v>20211231VND</v>
      </c>
      <c r="M1795">
        <f>VLOOKUP(L1795,Mapping!$H$1:$K$25,4,0)</f>
        <v>1</v>
      </c>
      <c r="N1795">
        <f t="shared" ref="N1795:N1858" si="200">F1795*M1795/10^9</f>
        <v>7.4589199999999995E-4</v>
      </c>
      <c r="O1795">
        <f t="shared" ref="O1795:O1858" si="201">J1795*M1795/10^9</f>
        <v>1.195169E-3</v>
      </c>
      <c r="P1795">
        <f t="shared" ref="P1795:P1858" si="202">I1795/10^9</f>
        <v>4.3623668499999997E-2</v>
      </c>
      <c r="Q1795" t="str">
        <f>VLOOKUP(VLOOKUP(C1795,Mapping!$A$1:$C$17,3,0),Mapping!$E$1:$F$6,2,0)</f>
        <v>Vùng 01</v>
      </c>
    </row>
    <row r="1796" spans="1:17" x14ac:dyDescent="0.3">
      <c r="A1796" s="33">
        <v>44561</v>
      </c>
      <c r="B1796">
        <v>3861</v>
      </c>
      <c r="C1796">
        <v>45</v>
      </c>
      <c r="D1796" s="38" t="s">
        <v>77</v>
      </c>
      <c r="E1796" s="2" t="s">
        <v>41</v>
      </c>
      <c r="F1796">
        <v>262416</v>
      </c>
      <c r="G1796" s="44">
        <f t="shared" si="196"/>
        <v>44197</v>
      </c>
      <c r="H1796" s="50">
        <f t="shared" si="197"/>
        <v>365</v>
      </c>
      <c r="I1796" s="50">
        <f t="shared" si="198"/>
        <v>5917489.5</v>
      </c>
      <c r="J1796" s="46">
        <v>162123</v>
      </c>
      <c r="K1796" s="2" t="s">
        <v>34</v>
      </c>
      <c r="L1796" s="52" t="str">
        <f t="shared" si="199"/>
        <v>20211231VND</v>
      </c>
      <c r="M1796">
        <f>VLOOKUP(L1796,Mapping!$H$1:$K$25,4,0)</f>
        <v>1</v>
      </c>
      <c r="N1796">
        <f t="shared" si="200"/>
        <v>2.6241600000000002E-4</v>
      </c>
      <c r="O1796">
        <f t="shared" si="201"/>
        <v>1.6212299999999999E-4</v>
      </c>
      <c r="P1796">
        <f t="shared" si="202"/>
        <v>5.9174895000000003E-3</v>
      </c>
      <c r="Q1796" t="str">
        <f>VLOOKUP(VLOOKUP(C1796,Mapping!$A$1:$C$17,3,0),Mapping!$E$1:$F$6,2,0)</f>
        <v>Vùng 02</v>
      </c>
    </row>
    <row r="1797" spans="1:17" x14ac:dyDescent="0.3">
      <c r="A1797" s="33">
        <v>44561</v>
      </c>
      <c r="B1797">
        <v>3862</v>
      </c>
      <c r="C1797">
        <v>34</v>
      </c>
      <c r="D1797" s="38" t="s">
        <v>77</v>
      </c>
      <c r="E1797" s="2" t="s">
        <v>41</v>
      </c>
      <c r="F1797">
        <v>374571</v>
      </c>
      <c r="G1797" s="44">
        <f t="shared" si="196"/>
        <v>44197</v>
      </c>
      <c r="H1797" s="50">
        <f t="shared" si="197"/>
        <v>365</v>
      </c>
      <c r="I1797" s="50">
        <f t="shared" si="198"/>
        <v>920186882768.93396</v>
      </c>
      <c r="J1797" s="46">
        <v>1143971</v>
      </c>
      <c r="K1797" s="2" t="s">
        <v>35</v>
      </c>
      <c r="L1797" s="52" t="str">
        <f t="shared" si="199"/>
        <v>20211231USD</v>
      </c>
      <c r="M1797">
        <f>VLOOKUP(L1797,Mapping!$H$1:$K$25,4,0)</f>
        <v>22037.795999999998</v>
      </c>
      <c r="N1797">
        <f t="shared" si="200"/>
        <v>8.2547192855159999</v>
      </c>
      <c r="O1797">
        <f t="shared" si="201"/>
        <v>25.210599527915996</v>
      </c>
      <c r="P1797">
        <f t="shared" si="202"/>
        <v>920.18688276893397</v>
      </c>
      <c r="Q1797" t="str">
        <f>VLOOKUP(VLOOKUP(C1797,Mapping!$A$1:$C$17,3,0),Mapping!$E$1:$F$6,2,0)</f>
        <v>Vùng 02</v>
      </c>
    </row>
    <row r="1798" spans="1:17" x14ac:dyDescent="0.3">
      <c r="A1798" s="33">
        <v>44561</v>
      </c>
      <c r="B1798">
        <v>3862</v>
      </c>
      <c r="C1798">
        <v>40</v>
      </c>
      <c r="D1798" s="38" t="s">
        <v>77</v>
      </c>
      <c r="E1798" s="2" t="s">
        <v>41</v>
      </c>
      <c r="F1798">
        <v>1918647</v>
      </c>
      <c r="G1798" s="44">
        <f t="shared" si="196"/>
        <v>44197</v>
      </c>
      <c r="H1798" s="50">
        <f t="shared" si="197"/>
        <v>365</v>
      </c>
      <c r="I1798" s="50">
        <f t="shared" si="198"/>
        <v>3438628.5</v>
      </c>
      <c r="J1798" s="46">
        <v>94209</v>
      </c>
      <c r="K1798" s="2" t="s">
        <v>34</v>
      </c>
      <c r="L1798" s="52" t="str">
        <f t="shared" si="199"/>
        <v>20211231VND</v>
      </c>
      <c r="M1798">
        <f>VLOOKUP(L1798,Mapping!$H$1:$K$25,4,0)</f>
        <v>1</v>
      </c>
      <c r="N1798">
        <f t="shared" si="200"/>
        <v>1.9186470000000001E-3</v>
      </c>
      <c r="O1798">
        <f t="shared" si="201"/>
        <v>9.4209000000000006E-5</v>
      </c>
      <c r="P1798">
        <f t="shared" si="202"/>
        <v>3.4386285000000002E-3</v>
      </c>
      <c r="Q1798" t="str">
        <f>VLOOKUP(VLOOKUP(C1798,Mapping!$A$1:$C$17,3,0),Mapping!$E$1:$F$6,2,0)</f>
        <v>Vùng 01</v>
      </c>
    </row>
    <row r="1799" spans="1:17" x14ac:dyDescent="0.3">
      <c r="A1799" s="33">
        <v>44561</v>
      </c>
      <c r="B1799">
        <v>3862</v>
      </c>
      <c r="C1799">
        <v>34</v>
      </c>
      <c r="D1799" s="38" t="s">
        <v>77</v>
      </c>
      <c r="E1799" s="2" t="s">
        <v>41</v>
      </c>
      <c r="F1799">
        <v>1333427</v>
      </c>
      <c r="G1799" s="44">
        <f t="shared" si="196"/>
        <v>44197</v>
      </c>
      <c r="H1799" s="50">
        <f t="shared" si="197"/>
        <v>365</v>
      </c>
      <c r="I1799" s="50">
        <f t="shared" si="198"/>
        <v>65667697.5</v>
      </c>
      <c r="J1799" s="46">
        <v>1799115</v>
      </c>
      <c r="K1799" s="2" t="s">
        <v>34</v>
      </c>
      <c r="L1799" s="52" t="str">
        <f t="shared" si="199"/>
        <v>20211231VND</v>
      </c>
      <c r="M1799">
        <f>VLOOKUP(L1799,Mapping!$H$1:$K$25,4,0)</f>
        <v>1</v>
      </c>
      <c r="N1799">
        <f t="shared" si="200"/>
        <v>1.3334270000000001E-3</v>
      </c>
      <c r="O1799">
        <f t="shared" si="201"/>
        <v>1.799115E-3</v>
      </c>
      <c r="P1799">
        <f t="shared" si="202"/>
        <v>6.5667697499999997E-2</v>
      </c>
      <c r="Q1799" t="str">
        <f>VLOOKUP(VLOOKUP(C1799,Mapping!$A$1:$C$17,3,0),Mapping!$E$1:$F$6,2,0)</f>
        <v>Vùng 02</v>
      </c>
    </row>
    <row r="1800" spans="1:17" x14ac:dyDescent="0.3">
      <c r="A1800" s="33">
        <v>44561</v>
      </c>
      <c r="B1800">
        <v>3862</v>
      </c>
      <c r="C1800">
        <v>20</v>
      </c>
      <c r="D1800" s="38" t="s">
        <v>77</v>
      </c>
      <c r="E1800" s="2" t="s">
        <v>41</v>
      </c>
      <c r="F1800">
        <v>134193</v>
      </c>
      <c r="G1800" s="44">
        <f t="shared" si="196"/>
        <v>44197</v>
      </c>
      <c r="H1800" s="50">
        <f t="shared" si="197"/>
        <v>365</v>
      </c>
      <c r="I1800" s="50">
        <f t="shared" si="198"/>
        <v>50206480</v>
      </c>
      <c r="J1800" s="46">
        <v>1375520</v>
      </c>
      <c r="K1800" s="2" t="s">
        <v>34</v>
      </c>
      <c r="L1800" s="52" t="str">
        <f t="shared" si="199"/>
        <v>20211231VND</v>
      </c>
      <c r="M1800">
        <f>VLOOKUP(L1800,Mapping!$H$1:$K$25,4,0)</f>
        <v>1</v>
      </c>
      <c r="N1800">
        <f t="shared" si="200"/>
        <v>1.3419300000000001E-4</v>
      </c>
      <c r="O1800">
        <f t="shared" si="201"/>
        <v>1.3755200000000001E-3</v>
      </c>
      <c r="P1800">
        <f t="shared" si="202"/>
        <v>5.0206479999999998E-2</v>
      </c>
      <c r="Q1800" t="str">
        <f>VLOOKUP(VLOOKUP(C1800,Mapping!$A$1:$C$17,3,0),Mapping!$E$1:$F$6,2,0)</f>
        <v>Vùng 02</v>
      </c>
    </row>
    <row r="1801" spans="1:17" x14ac:dyDescent="0.3">
      <c r="A1801" s="33">
        <v>44561</v>
      </c>
      <c r="B1801">
        <v>3863</v>
      </c>
      <c r="C1801">
        <v>16</v>
      </c>
      <c r="D1801" s="38" t="s">
        <v>77</v>
      </c>
      <c r="E1801" s="2" t="s">
        <v>41</v>
      </c>
      <c r="F1801">
        <v>1239427</v>
      </c>
      <c r="G1801" s="44">
        <f t="shared" si="196"/>
        <v>44197</v>
      </c>
      <c r="H1801" s="50">
        <f t="shared" si="197"/>
        <v>365</v>
      </c>
      <c r="I1801" s="50">
        <f t="shared" si="198"/>
        <v>526147.5</v>
      </c>
      <c r="J1801" s="46">
        <v>14415</v>
      </c>
      <c r="K1801" s="2" t="s">
        <v>34</v>
      </c>
      <c r="L1801" s="52" t="str">
        <f t="shared" si="199"/>
        <v>20211231VND</v>
      </c>
      <c r="M1801">
        <f>VLOOKUP(L1801,Mapping!$H$1:$K$25,4,0)</f>
        <v>1</v>
      </c>
      <c r="N1801">
        <f t="shared" si="200"/>
        <v>1.239427E-3</v>
      </c>
      <c r="O1801">
        <f t="shared" si="201"/>
        <v>1.4415E-5</v>
      </c>
      <c r="P1801">
        <f t="shared" si="202"/>
        <v>5.2614749999999998E-4</v>
      </c>
      <c r="Q1801" t="str">
        <f>VLOOKUP(VLOOKUP(C1801,Mapping!$A$1:$C$17,3,0),Mapping!$E$1:$F$6,2,0)</f>
        <v>Vùng 01</v>
      </c>
    </row>
    <row r="1802" spans="1:17" x14ac:dyDescent="0.3">
      <c r="A1802" s="33">
        <v>44561</v>
      </c>
      <c r="B1802">
        <v>3863</v>
      </c>
      <c r="C1802">
        <v>43</v>
      </c>
      <c r="D1802" s="38" t="s">
        <v>77</v>
      </c>
      <c r="E1802" s="2" t="s">
        <v>41</v>
      </c>
      <c r="F1802">
        <v>1808051</v>
      </c>
      <c r="G1802" s="44">
        <f t="shared" si="196"/>
        <v>44197</v>
      </c>
      <c r="H1802" s="50">
        <f t="shared" si="197"/>
        <v>365</v>
      </c>
      <c r="I1802" s="50">
        <f t="shared" si="198"/>
        <v>23512679.5</v>
      </c>
      <c r="J1802" s="46">
        <v>644183</v>
      </c>
      <c r="K1802" s="2" t="s">
        <v>34</v>
      </c>
      <c r="L1802" s="52" t="str">
        <f t="shared" si="199"/>
        <v>20211231VND</v>
      </c>
      <c r="M1802">
        <f>VLOOKUP(L1802,Mapping!$H$1:$K$25,4,0)</f>
        <v>1</v>
      </c>
      <c r="N1802">
        <f t="shared" si="200"/>
        <v>1.808051E-3</v>
      </c>
      <c r="O1802">
        <f t="shared" si="201"/>
        <v>6.44183E-4</v>
      </c>
      <c r="P1802">
        <f t="shared" si="202"/>
        <v>2.3512679500000001E-2</v>
      </c>
      <c r="Q1802" t="str">
        <f>VLOOKUP(VLOOKUP(C1802,Mapping!$A$1:$C$17,3,0),Mapping!$E$1:$F$6,2,0)</f>
        <v>Vùng 04</v>
      </c>
    </row>
    <row r="1803" spans="1:17" x14ac:dyDescent="0.3">
      <c r="A1803" s="33">
        <v>44561</v>
      </c>
      <c r="B1803">
        <v>3864</v>
      </c>
      <c r="C1803">
        <v>34</v>
      </c>
      <c r="D1803" s="38" t="s">
        <v>77</v>
      </c>
      <c r="E1803" s="2" t="s">
        <v>41</v>
      </c>
      <c r="F1803">
        <v>4215882</v>
      </c>
      <c r="G1803" s="44">
        <f t="shared" si="196"/>
        <v>44197</v>
      </c>
      <c r="H1803" s="50">
        <f t="shared" si="197"/>
        <v>365</v>
      </c>
      <c r="I1803" s="50">
        <f t="shared" si="198"/>
        <v>213227379</v>
      </c>
      <c r="J1803" s="46">
        <v>5841846</v>
      </c>
      <c r="K1803" s="2" t="s">
        <v>34</v>
      </c>
      <c r="L1803" s="52" t="str">
        <f t="shared" si="199"/>
        <v>20211231VND</v>
      </c>
      <c r="M1803">
        <f>VLOOKUP(L1803,Mapping!$H$1:$K$25,4,0)</f>
        <v>1</v>
      </c>
      <c r="N1803">
        <f t="shared" si="200"/>
        <v>4.2158819999999998E-3</v>
      </c>
      <c r="O1803">
        <f t="shared" si="201"/>
        <v>5.8418460000000004E-3</v>
      </c>
      <c r="P1803">
        <f t="shared" si="202"/>
        <v>0.21322737899999999</v>
      </c>
      <c r="Q1803" t="str">
        <f>VLOOKUP(VLOOKUP(C1803,Mapping!$A$1:$C$17,3,0),Mapping!$E$1:$F$6,2,0)</f>
        <v>Vùng 02</v>
      </c>
    </row>
    <row r="1804" spans="1:17" x14ac:dyDescent="0.3">
      <c r="A1804" s="33">
        <v>44561</v>
      </c>
      <c r="B1804">
        <v>3865</v>
      </c>
      <c r="C1804">
        <v>41</v>
      </c>
      <c r="D1804" s="38" t="s">
        <v>77</v>
      </c>
      <c r="E1804" s="2" t="s">
        <v>41</v>
      </c>
      <c r="F1804">
        <v>1308938</v>
      </c>
      <c r="G1804" s="44">
        <f t="shared" si="196"/>
        <v>44197</v>
      </c>
      <c r="H1804" s="50">
        <f t="shared" si="197"/>
        <v>365</v>
      </c>
      <c r="I1804" s="50">
        <f t="shared" si="198"/>
        <v>31657800.5</v>
      </c>
      <c r="J1804" s="46">
        <v>867337</v>
      </c>
      <c r="K1804" s="2" t="s">
        <v>34</v>
      </c>
      <c r="L1804" s="52" t="str">
        <f t="shared" si="199"/>
        <v>20211231VND</v>
      </c>
      <c r="M1804">
        <f>VLOOKUP(L1804,Mapping!$H$1:$K$25,4,0)</f>
        <v>1</v>
      </c>
      <c r="N1804">
        <f t="shared" si="200"/>
        <v>1.3089379999999999E-3</v>
      </c>
      <c r="O1804">
        <f t="shared" si="201"/>
        <v>8.6733700000000003E-4</v>
      </c>
      <c r="P1804">
        <f t="shared" si="202"/>
        <v>3.16578005E-2</v>
      </c>
      <c r="Q1804" t="str">
        <f>VLOOKUP(VLOOKUP(C1804,Mapping!$A$1:$C$17,3,0),Mapping!$E$1:$F$6,2,0)</f>
        <v>Vùng 05</v>
      </c>
    </row>
    <row r="1805" spans="1:17" x14ac:dyDescent="0.3">
      <c r="A1805" s="33">
        <v>44561</v>
      </c>
      <c r="B1805">
        <v>3866</v>
      </c>
      <c r="C1805">
        <v>45</v>
      </c>
      <c r="D1805" s="38" t="s">
        <v>77</v>
      </c>
      <c r="E1805" s="2" t="s">
        <v>43</v>
      </c>
      <c r="F1805">
        <v>5039261</v>
      </c>
      <c r="G1805" s="44">
        <f t="shared" si="196"/>
        <v>44197</v>
      </c>
      <c r="H1805" s="50">
        <f t="shared" si="197"/>
        <v>365</v>
      </c>
      <c r="I1805" s="50">
        <f t="shared" si="198"/>
        <v>171717790.5</v>
      </c>
      <c r="J1805" s="46">
        <v>4704597</v>
      </c>
      <c r="K1805" s="2" t="s">
        <v>34</v>
      </c>
      <c r="L1805" s="52" t="str">
        <f t="shared" si="199"/>
        <v>20211231VND</v>
      </c>
      <c r="M1805">
        <f>VLOOKUP(L1805,Mapping!$H$1:$K$25,4,0)</f>
        <v>1</v>
      </c>
      <c r="N1805">
        <f t="shared" si="200"/>
        <v>5.0392609999999997E-3</v>
      </c>
      <c r="O1805">
        <f t="shared" si="201"/>
        <v>4.7045969999999996E-3</v>
      </c>
      <c r="P1805">
        <f t="shared" si="202"/>
        <v>0.17171779049999999</v>
      </c>
      <c r="Q1805" t="str">
        <f>VLOOKUP(VLOOKUP(C1805,Mapping!$A$1:$C$17,3,0),Mapping!$E$1:$F$6,2,0)</f>
        <v>Vùng 02</v>
      </c>
    </row>
    <row r="1806" spans="1:17" x14ac:dyDescent="0.3">
      <c r="A1806" s="33">
        <v>44561</v>
      </c>
      <c r="B1806">
        <v>3866</v>
      </c>
      <c r="C1806">
        <v>45</v>
      </c>
      <c r="D1806" s="38" t="s">
        <v>77</v>
      </c>
      <c r="E1806" s="2" t="s">
        <v>41</v>
      </c>
      <c r="F1806">
        <v>1010423</v>
      </c>
      <c r="G1806" s="44">
        <f t="shared" si="196"/>
        <v>44197</v>
      </c>
      <c r="H1806" s="50">
        <f t="shared" si="197"/>
        <v>365</v>
      </c>
      <c r="I1806" s="50">
        <f t="shared" si="198"/>
        <v>68507507</v>
      </c>
      <c r="J1806" s="46">
        <v>1876918</v>
      </c>
      <c r="K1806" s="2" t="s">
        <v>34</v>
      </c>
      <c r="L1806" s="52" t="str">
        <f t="shared" si="199"/>
        <v>20211231VND</v>
      </c>
      <c r="M1806">
        <f>VLOOKUP(L1806,Mapping!$H$1:$K$25,4,0)</f>
        <v>1</v>
      </c>
      <c r="N1806">
        <f t="shared" si="200"/>
        <v>1.0104230000000001E-3</v>
      </c>
      <c r="O1806">
        <f t="shared" si="201"/>
        <v>1.876918E-3</v>
      </c>
      <c r="P1806">
        <f t="shared" si="202"/>
        <v>6.8507506999999995E-2</v>
      </c>
      <c r="Q1806" t="str">
        <f>VLOOKUP(VLOOKUP(C1806,Mapping!$A$1:$C$17,3,0),Mapping!$E$1:$F$6,2,0)</f>
        <v>Vùng 02</v>
      </c>
    </row>
    <row r="1807" spans="1:17" x14ac:dyDescent="0.3">
      <c r="A1807" s="33">
        <v>44561</v>
      </c>
      <c r="B1807">
        <v>3866</v>
      </c>
      <c r="C1807">
        <v>45</v>
      </c>
      <c r="D1807" s="38" t="s">
        <v>77</v>
      </c>
      <c r="E1807" s="2" t="s">
        <v>41</v>
      </c>
      <c r="F1807">
        <v>4212508</v>
      </c>
      <c r="G1807" s="44">
        <f t="shared" si="196"/>
        <v>44197</v>
      </c>
      <c r="H1807" s="50">
        <f t="shared" si="197"/>
        <v>365</v>
      </c>
      <c r="I1807" s="50">
        <f t="shared" si="198"/>
        <v>180393074</v>
      </c>
      <c r="J1807" s="46">
        <v>4942276</v>
      </c>
      <c r="K1807" s="2" t="s">
        <v>34</v>
      </c>
      <c r="L1807" s="52" t="str">
        <f t="shared" si="199"/>
        <v>20211231VND</v>
      </c>
      <c r="M1807">
        <f>VLOOKUP(L1807,Mapping!$H$1:$K$25,4,0)</f>
        <v>1</v>
      </c>
      <c r="N1807">
        <f t="shared" si="200"/>
        <v>4.2125080000000002E-3</v>
      </c>
      <c r="O1807">
        <f t="shared" si="201"/>
        <v>4.9422759999999998E-3</v>
      </c>
      <c r="P1807">
        <f t="shared" si="202"/>
        <v>0.18039307399999999</v>
      </c>
      <c r="Q1807" t="str">
        <f>VLOOKUP(VLOOKUP(C1807,Mapping!$A$1:$C$17,3,0),Mapping!$E$1:$F$6,2,0)</f>
        <v>Vùng 02</v>
      </c>
    </row>
    <row r="1808" spans="1:17" x14ac:dyDescent="0.3">
      <c r="A1808" s="33">
        <v>44561</v>
      </c>
      <c r="B1808">
        <v>3869</v>
      </c>
      <c r="C1808">
        <v>20</v>
      </c>
      <c r="D1808" s="38" t="s">
        <v>77</v>
      </c>
      <c r="E1808" s="2" t="s">
        <v>41</v>
      </c>
      <c r="F1808">
        <v>8102876</v>
      </c>
      <c r="G1808" s="44">
        <f t="shared" si="196"/>
        <v>44197</v>
      </c>
      <c r="H1808" s="50">
        <f t="shared" si="197"/>
        <v>365</v>
      </c>
      <c r="I1808" s="50">
        <f t="shared" si="198"/>
        <v>352742789</v>
      </c>
      <c r="J1808" s="46">
        <v>9664186</v>
      </c>
      <c r="K1808" s="2" t="s">
        <v>34</v>
      </c>
      <c r="L1808" s="52" t="str">
        <f t="shared" si="199"/>
        <v>20211231VND</v>
      </c>
      <c r="M1808">
        <f>VLOOKUP(L1808,Mapping!$H$1:$K$25,4,0)</f>
        <v>1</v>
      </c>
      <c r="N1808">
        <f t="shared" si="200"/>
        <v>8.1028760000000002E-3</v>
      </c>
      <c r="O1808">
        <f t="shared" si="201"/>
        <v>9.664186E-3</v>
      </c>
      <c r="P1808">
        <f t="shared" si="202"/>
        <v>0.352742789</v>
      </c>
      <c r="Q1808" t="str">
        <f>VLOOKUP(VLOOKUP(C1808,Mapping!$A$1:$C$17,3,0),Mapping!$E$1:$F$6,2,0)</f>
        <v>Vùng 02</v>
      </c>
    </row>
    <row r="1809" spans="1:17" x14ac:dyDescent="0.3">
      <c r="A1809" s="33">
        <v>44561</v>
      </c>
      <c r="B1809">
        <v>3869</v>
      </c>
      <c r="C1809">
        <v>20</v>
      </c>
      <c r="D1809" s="38" t="s">
        <v>77</v>
      </c>
      <c r="E1809" s="2" t="s">
        <v>41</v>
      </c>
      <c r="F1809">
        <v>8785587</v>
      </c>
      <c r="G1809" s="44">
        <f t="shared" si="196"/>
        <v>44197</v>
      </c>
      <c r="H1809" s="50">
        <f t="shared" si="197"/>
        <v>365</v>
      </c>
      <c r="I1809" s="50">
        <f t="shared" si="198"/>
        <v>221382537.5</v>
      </c>
      <c r="J1809" s="46">
        <v>6065275</v>
      </c>
      <c r="K1809" s="2" t="s">
        <v>34</v>
      </c>
      <c r="L1809" s="52" t="str">
        <f t="shared" si="199"/>
        <v>20211231VND</v>
      </c>
      <c r="M1809">
        <f>VLOOKUP(L1809,Mapping!$H$1:$K$25,4,0)</f>
        <v>1</v>
      </c>
      <c r="N1809">
        <f t="shared" si="200"/>
        <v>8.7855869999999992E-3</v>
      </c>
      <c r="O1809">
        <f t="shared" si="201"/>
        <v>6.0652750000000002E-3</v>
      </c>
      <c r="P1809">
        <f t="shared" si="202"/>
        <v>0.2213825375</v>
      </c>
      <c r="Q1809" t="str">
        <f>VLOOKUP(VLOOKUP(C1809,Mapping!$A$1:$C$17,3,0),Mapping!$E$1:$F$6,2,0)</f>
        <v>Vùng 02</v>
      </c>
    </row>
    <row r="1810" spans="1:17" x14ac:dyDescent="0.3">
      <c r="A1810" s="33">
        <v>44561</v>
      </c>
      <c r="B1810">
        <v>3871</v>
      </c>
      <c r="C1810">
        <v>40</v>
      </c>
      <c r="D1810" s="38" t="s">
        <v>77</v>
      </c>
      <c r="E1810" s="2" t="s">
        <v>41</v>
      </c>
      <c r="F1810">
        <v>1273581</v>
      </c>
      <c r="G1810" s="44">
        <f t="shared" si="196"/>
        <v>44197</v>
      </c>
      <c r="H1810" s="50">
        <f t="shared" si="197"/>
        <v>365</v>
      </c>
      <c r="I1810" s="50">
        <f t="shared" si="198"/>
        <v>62465296.999999993</v>
      </c>
      <c r="J1810" s="46">
        <v>1711378</v>
      </c>
      <c r="K1810" s="2" t="s">
        <v>34</v>
      </c>
      <c r="L1810" s="52" t="str">
        <f t="shared" si="199"/>
        <v>20211231VND</v>
      </c>
      <c r="M1810">
        <f>VLOOKUP(L1810,Mapping!$H$1:$K$25,4,0)</f>
        <v>1</v>
      </c>
      <c r="N1810">
        <f t="shared" si="200"/>
        <v>1.273581E-3</v>
      </c>
      <c r="O1810">
        <f t="shared" si="201"/>
        <v>1.7113779999999999E-3</v>
      </c>
      <c r="P1810">
        <f t="shared" si="202"/>
        <v>6.2465296999999989E-2</v>
      </c>
      <c r="Q1810" t="str">
        <f>VLOOKUP(VLOOKUP(C1810,Mapping!$A$1:$C$17,3,0),Mapping!$E$1:$F$6,2,0)</f>
        <v>Vùng 01</v>
      </c>
    </row>
    <row r="1811" spans="1:17" x14ac:dyDescent="0.3">
      <c r="A1811" s="33">
        <v>44561</v>
      </c>
      <c r="B1811">
        <v>3872</v>
      </c>
      <c r="C1811">
        <v>34</v>
      </c>
      <c r="D1811" s="38" t="s">
        <v>77</v>
      </c>
      <c r="E1811" s="2" t="s">
        <v>41</v>
      </c>
      <c r="F1811">
        <v>840905</v>
      </c>
      <c r="G1811" s="44">
        <f t="shared" si="196"/>
        <v>44197</v>
      </c>
      <c r="H1811" s="50">
        <f t="shared" si="197"/>
        <v>365</v>
      </c>
      <c r="I1811" s="50">
        <f t="shared" si="198"/>
        <v>49064686.999999993</v>
      </c>
      <c r="J1811" s="46">
        <v>1344238</v>
      </c>
      <c r="K1811" s="2" t="s">
        <v>34</v>
      </c>
      <c r="L1811" s="52" t="str">
        <f t="shared" si="199"/>
        <v>20211231VND</v>
      </c>
      <c r="M1811">
        <f>VLOOKUP(L1811,Mapping!$H$1:$K$25,4,0)</f>
        <v>1</v>
      </c>
      <c r="N1811">
        <f t="shared" si="200"/>
        <v>8.4090499999999997E-4</v>
      </c>
      <c r="O1811">
        <f t="shared" si="201"/>
        <v>1.344238E-3</v>
      </c>
      <c r="P1811">
        <f t="shared" si="202"/>
        <v>4.9064686999999996E-2</v>
      </c>
      <c r="Q1811" t="str">
        <f>VLOOKUP(VLOOKUP(C1811,Mapping!$A$1:$C$17,3,0),Mapping!$E$1:$F$6,2,0)</f>
        <v>Vùng 02</v>
      </c>
    </row>
    <row r="1812" spans="1:17" x14ac:dyDescent="0.3">
      <c r="A1812" s="33">
        <v>44561</v>
      </c>
      <c r="B1812">
        <v>3874</v>
      </c>
      <c r="C1812">
        <v>20</v>
      </c>
      <c r="D1812" s="38" t="s">
        <v>77</v>
      </c>
      <c r="E1812" s="2" t="s">
        <v>41</v>
      </c>
      <c r="F1812">
        <v>671966</v>
      </c>
      <c r="G1812" s="44">
        <f t="shared" si="196"/>
        <v>44197</v>
      </c>
      <c r="H1812" s="50">
        <f t="shared" si="197"/>
        <v>365</v>
      </c>
      <c r="I1812" s="50">
        <f t="shared" si="198"/>
        <v>24301882.5</v>
      </c>
      <c r="J1812" s="46">
        <v>665805</v>
      </c>
      <c r="K1812" s="2" t="s">
        <v>34</v>
      </c>
      <c r="L1812" s="52" t="str">
        <f t="shared" si="199"/>
        <v>20211231VND</v>
      </c>
      <c r="M1812">
        <f>VLOOKUP(L1812,Mapping!$H$1:$K$25,4,0)</f>
        <v>1</v>
      </c>
      <c r="N1812">
        <f t="shared" si="200"/>
        <v>6.7196599999999997E-4</v>
      </c>
      <c r="O1812">
        <f t="shared" si="201"/>
        <v>6.65805E-4</v>
      </c>
      <c r="P1812">
        <f t="shared" si="202"/>
        <v>2.43018825E-2</v>
      </c>
      <c r="Q1812" t="str">
        <f>VLOOKUP(VLOOKUP(C1812,Mapping!$A$1:$C$17,3,0),Mapping!$E$1:$F$6,2,0)</f>
        <v>Vùng 02</v>
      </c>
    </row>
    <row r="1813" spans="1:17" x14ac:dyDescent="0.3">
      <c r="A1813" s="33">
        <v>44561</v>
      </c>
      <c r="B1813">
        <v>3875</v>
      </c>
      <c r="C1813">
        <v>26</v>
      </c>
      <c r="D1813" s="38" t="s">
        <v>77</v>
      </c>
      <c r="E1813" s="2" t="s">
        <v>41</v>
      </c>
      <c r="F1813">
        <v>192376</v>
      </c>
      <c r="G1813" s="44">
        <f t="shared" si="196"/>
        <v>44197</v>
      </c>
      <c r="H1813" s="50">
        <f t="shared" si="197"/>
        <v>365</v>
      </c>
      <c r="I1813" s="50">
        <f t="shared" si="198"/>
        <v>15610247.000000002</v>
      </c>
      <c r="J1813" s="46">
        <v>427678</v>
      </c>
      <c r="K1813" s="2" t="s">
        <v>34</v>
      </c>
      <c r="L1813" s="52" t="str">
        <f t="shared" si="199"/>
        <v>20211231VND</v>
      </c>
      <c r="M1813">
        <f>VLOOKUP(L1813,Mapping!$H$1:$K$25,4,0)</f>
        <v>1</v>
      </c>
      <c r="N1813">
        <f t="shared" si="200"/>
        <v>1.9237599999999999E-4</v>
      </c>
      <c r="O1813">
        <f t="shared" si="201"/>
        <v>4.2767800000000002E-4</v>
      </c>
      <c r="P1813">
        <f t="shared" si="202"/>
        <v>1.5610247000000002E-2</v>
      </c>
      <c r="Q1813" t="str">
        <f>VLOOKUP(VLOOKUP(C1813,Mapping!$A$1:$C$17,3,0),Mapping!$E$1:$F$6,2,0)</f>
        <v>Vùng 04</v>
      </c>
    </row>
    <row r="1814" spans="1:17" x14ac:dyDescent="0.3">
      <c r="A1814" s="33">
        <v>44561</v>
      </c>
      <c r="B1814">
        <v>3875</v>
      </c>
      <c r="C1814">
        <v>26</v>
      </c>
      <c r="D1814" s="38" t="s">
        <v>77</v>
      </c>
      <c r="E1814" s="2" t="s">
        <v>41</v>
      </c>
      <c r="F1814">
        <v>791286</v>
      </c>
      <c r="G1814" s="44">
        <f t="shared" si="196"/>
        <v>44197</v>
      </c>
      <c r="H1814" s="50">
        <f t="shared" si="197"/>
        <v>365</v>
      </c>
      <c r="I1814" s="50">
        <f t="shared" si="198"/>
        <v>257933152165.19397</v>
      </c>
      <c r="J1814" s="46">
        <v>320661</v>
      </c>
      <c r="K1814" s="2" t="s">
        <v>35</v>
      </c>
      <c r="L1814" s="52" t="str">
        <f t="shared" si="199"/>
        <v>20211231USD</v>
      </c>
      <c r="M1814">
        <f>VLOOKUP(L1814,Mapping!$H$1:$K$25,4,0)</f>
        <v>22037.795999999998</v>
      </c>
      <c r="N1814">
        <f t="shared" si="200"/>
        <v>17.438199445655997</v>
      </c>
      <c r="O1814">
        <f t="shared" si="201"/>
        <v>7.0666617031559991</v>
      </c>
      <c r="P1814">
        <f t="shared" si="202"/>
        <v>257.93315216519397</v>
      </c>
      <c r="Q1814" t="str">
        <f>VLOOKUP(VLOOKUP(C1814,Mapping!$A$1:$C$17,3,0),Mapping!$E$1:$F$6,2,0)</f>
        <v>Vùng 04</v>
      </c>
    </row>
    <row r="1815" spans="1:17" x14ac:dyDescent="0.3">
      <c r="A1815" s="33">
        <v>44561</v>
      </c>
      <c r="B1815">
        <v>3875</v>
      </c>
      <c r="C1815">
        <v>20</v>
      </c>
      <c r="D1815" s="38" t="s">
        <v>77</v>
      </c>
      <c r="E1815" s="2" t="s">
        <v>41</v>
      </c>
      <c r="F1815">
        <v>58920</v>
      </c>
      <c r="G1815" s="44">
        <f t="shared" si="196"/>
        <v>44197</v>
      </c>
      <c r="H1815" s="50">
        <f t="shared" si="197"/>
        <v>365</v>
      </c>
      <c r="I1815" s="50">
        <f t="shared" si="198"/>
        <v>4024015.5000000005</v>
      </c>
      <c r="J1815" s="46">
        <v>110247</v>
      </c>
      <c r="K1815" s="2" t="s">
        <v>34</v>
      </c>
      <c r="L1815" s="52" t="str">
        <f t="shared" si="199"/>
        <v>20211231VND</v>
      </c>
      <c r="M1815">
        <f>VLOOKUP(L1815,Mapping!$H$1:$K$25,4,0)</f>
        <v>1</v>
      </c>
      <c r="N1815">
        <f t="shared" si="200"/>
        <v>5.8919999999999998E-5</v>
      </c>
      <c r="O1815">
        <f t="shared" si="201"/>
        <v>1.10247E-4</v>
      </c>
      <c r="P1815">
        <f t="shared" si="202"/>
        <v>4.0240155000000003E-3</v>
      </c>
      <c r="Q1815" t="str">
        <f>VLOOKUP(VLOOKUP(C1815,Mapping!$A$1:$C$17,3,0),Mapping!$E$1:$F$6,2,0)</f>
        <v>Vùng 02</v>
      </c>
    </row>
    <row r="1816" spans="1:17" x14ac:dyDescent="0.3">
      <c r="A1816" s="33">
        <v>44561</v>
      </c>
      <c r="B1816">
        <v>3875</v>
      </c>
      <c r="C1816">
        <v>20</v>
      </c>
      <c r="D1816" s="38" t="s">
        <v>77</v>
      </c>
      <c r="E1816" s="2" t="s">
        <v>41</v>
      </c>
      <c r="F1816">
        <v>5492846</v>
      </c>
      <c r="G1816" s="44">
        <f t="shared" si="196"/>
        <v>44197</v>
      </c>
      <c r="H1816" s="50">
        <f t="shared" si="197"/>
        <v>365</v>
      </c>
      <c r="I1816" s="50">
        <f t="shared" si="198"/>
        <v>75467619</v>
      </c>
      <c r="J1816" s="46">
        <v>2067606</v>
      </c>
      <c r="K1816" s="2" t="s">
        <v>34</v>
      </c>
      <c r="L1816" s="52" t="str">
        <f t="shared" si="199"/>
        <v>20211231VND</v>
      </c>
      <c r="M1816">
        <f>VLOOKUP(L1816,Mapping!$H$1:$K$25,4,0)</f>
        <v>1</v>
      </c>
      <c r="N1816">
        <f t="shared" si="200"/>
        <v>5.492846E-3</v>
      </c>
      <c r="O1816">
        <f t="shared" si="201"/>
        <v>2.067606E-3</v>
      </c>
      <c r="P1816">
        <f t="shared" si="202"/>
        <v>7.5467619E-2</v>
      </c>
      <c r="Q1816" t="str">
        <f>VLOOKUP(VLOOKUP(C1816,Mapping!$A$1:$C$17,3,0),Mapping!$E$1:$F$6,2,0)</f>
        <v>Vùng 02</v>
      </c>
    </row>
    <row r="1817" spans="1:17" x14ac:dyDescent="0.3">
      <c r="A1817" s="33">
        <v>44561</v>
      </c>
      <c r="B1817">
        <v>3876</v>
      </c>
      <c r="C1817">
        <v>20</v>
      </c>
      <c r="D1817" s="38" t="s">
        <v>77</v>
      </c>
      <c r="E1817" s="2" t="s">
        <v>41</v>
      </c>
      <c r="F1817">
        <v>1558022</v>
      </c>
      <c r="G1817" s="44">
        <f t="shared" si="196"/>
        <v>44197</v>
      </c>
      <c r="H1817" s="50">
        <f t="shared" si="197"/>
        <v>365</v>
      </c>
      <c r="I1817" s="50">
        <f t="shared" si="198"/>
        <v>60235913.5</v>
      </c>
      <c r="J1817" s="46">
        <v>1650299</v>
      </c>
      <c r="K1817" s="2" t="s">
        <v>34</v>
      </c>
      <c r="L1817" s="52" t="str">
        <f t="shared" si="199"/>
        <v>20211231VND</v>
      </c>
      <c r="M1817">
        <f>VLOOKUP(L1817,Mapping!$H$1:$K$25,4,0)</f>
        <v>1</v>
      </c>
      <c r="N1817">
        <f t="shared" si="200"/>
        <v>1.5580220000000001E-3</v>
      </c>
      <c r="O1817">
        <f t="shared" si="201"/>
        <v>1.650299E-3</v>
      </c>
      <c r="P1817">
        <f t="shared" si="202"/>
        <v>6.0235913500000002E-2</v>
      </c>
      <c r="Q1817" t="str">
        <f>VLOOKUP(VLOOKUP(C1817,Mapping!$A$1:$C$17,3,0),Mapping!$E$1:$F$6,2,0)</f>
        <v>Vùng 02</v>
      </c>
    </row>
    <row r="1818" spans="1:17" x14ac:dyDescent="0.3">
      <c r="A1818" s="33">
        <v>44561</v>
      </c>
      <c r="B1818">
        <v>3876</v>
      </c>
      <c r="C1818">
        <v>41</v>
      </c>
      <c r="D1818" s="38" t="s">
        <v>77</v>
      </c>
      <c r="E1818" s="2" t="s">
        <v>41</v>
      </c>
      <c r="F1818">
        <v>1269745</v>
      </c>
      <c r="G1818" s="44">
        <f t="shared" si="196"/>
        <v>44197</v>
      </c>
      <c r="H1818" s="50">
        <f t="shared" si="197"/>
        <v>365</v>
      </c>
      <c r="I1818" s="50">
        <f t="shared" si="198"/>
        <v>24982425</v>
      </c>
      <c r="J1818" s="46">
        <v>684450</v>
      </c>
      <c r="K1818" s="2" t="s">
        <v>34</v>
      </c>
      <c r="L1818" s="52" t="str">
        <f t="shared" si="199"/>
        <v>20211231VND</v>
      </c>
      <c r="M1818">
        <f>VLOOKUP(L1818,Mapping!$H$1:$K$25,4,0)</f>
        <v>1</v>
      </c>
      <c r="N1818">
        <f t="shared" si="200"/>
        <v>1.2697450000000001E-3</v>
      </c>
      <c r="O1818">
        <f t="shared" si="201"/>
        <v>6.8444999999999997E-4</v>
      </c>
      <c r="P1818">
        <f t="shared" si="202"/>
        <v>2.4982424999999999E-2</v>
      </c>
      <c r="Q1818" t="str">
        <f>VLOOKUP(VLOOKUP(C1818,Mapping!$A$1:$C$17,3,0),Mapping!$E$1:$F$6,2,0)</f>
        <v>Vùng 05</v>
      </c>
    </row>
    <row r="1819" spans="1:17" x14ac:dyDescent="0.3">
      <c r="A1819" s="33">
        <v>44561</v>
      </c>
      <c r="B1819">
        <v>3877</v>
      </c>
      <c r="C1819">
        <v>11</v>
      </c>
      <c r="D1819" s="38" t="s">
        <v>77</v>
      </c>
      <c r="E1819" s="2" t="s">
        <v>41</v>
      </c>
      <c r="F1819">
        <v>324942</v>
      </c>
      <c r="G1819" s="44">
        <f t="shared" si="196"/>
        <v>44197</v>
      </c>
      <c r="H1819" s="50">
        <f t="shared" si="197"/>
        <v>365</v>
      </c>
      <c r="I1819" s="50">
        <f t="shared" si="198"/>
        <v>46565860.5</v>
      </c>
      <c r="J1819" s="46">
        <v>1275777</v>
      </c>
      <c r="K1819" s="2" t="s">
        <v>34</v>
      </c>
      <c r="L1819" s="52" t="str">
        <f t="shared" si="199"/>
        <v>20211231VND</v>
      </c>
      <c r="M1819">
        <f>VLOOKUP(L1819,Mapping!$H$1:$K$25,4,0)</f>
        <v>1</v>
      </c>
      <c r="N1819">
        <f t="shared" si="200"/>
        <v>3.2494199999999999E-4</v>
      </c>
      <c r="O1819">
        <f t="shared" si="201"/>
        <v>1.2757770000000001E-3</v>
      </c>
      <c r="P1819">
        <f t="shared" si="202"/>
        <v>4.65658605E-2</v>
      </c>
      <c r="Q1819" t="str">
        <f>VLOOKUP(VLOOKUP(C1819,Mapping!$A$1:$C$17,3,0),Mapping!$E$1:$F$6,2,0)</f>
        <v>Vùng 01</v>
      </c>
    </row>
    <row r="1820" spans="1:17" x14ac:dyDescent="0.3">
      <c r="A1820" s="33">
        <v>44561</v>
      </c>
      <c r="B1820">
        <v>3878</v>
      </c>
      <c r="C1820">
        <v>34</v>
      </c>
      <c r="D1820" s="38" t="s">
        <v>77</v>
      </c>
      <c r="E1820" s="2" t="s">
        <v>41</v>
      </c>
      <c r="F1820">
        <v>6227896</v>
      </c>
      <c r="G1820" s="44">
        <f t="shared" si="196"/>
        <v>44197</v>
      </c>
      <c r="H1820" s="50">
        <f t="shared" si="197"/>
        <v>365</v>
      </c>
      <c r="I1820" s="50">
        <f t="shared" si="198"/>
        <v>352281976.5</v>
      </c>
      <c r="J1820" s="46">
        <v>9651561</v>
      </c>
      <c r="K1820" s="2" t="s">
        <v>34</v>
      </c>
      <c r="L1820" s="52" t="str">
        <f t="shared" si="199"/>
        <v>20211231VND</v>
      </c>
      <c r="M1820">
        <f>VLOOKUP(L1820,Mapping!$H$1:$K$25,4,0)</f>
        <v>1</v>
      </c>
      <c r="N1820">
        <f t="shared" si="200"/>
        <v>6.2278960000000001E-3</v>
      </c>
      <c r="O1820">
        <f t="shared" si="201"/>
        <v>9.6515609999999995E-3</v>
      </c>
      <c r="P1820">
        <f t="shared" si="202"/>
        <v>0.35228197649999998</v>
      </c>
      <c r="Q1820" t="str">
        <f>VLOOKUP(VLOOKUP(C1820,Mapping!$A$1:$C$17,3,0),Mapping!$E$1:$F$6,2,0)</f>
        <v>Vùng 02</v>
      </c>
    </row>
    <row r="1821" spans="1:17" x14ac:dyDescent="0.3">
      <c r="A1821" s="33">
        <v>44561</v>
      </c>
      <c r="B1821">
        <v>3878</v>
      </c>
      <c r="C1821">
        <v>23</v>
      </c>
      <c r="D1821" s="38" t="s">
        <v>77</v>
      </c>
      <c r="E1821" s="2" t="s">
        <v>41</v>
      </c>
      <c r="F1821">
        <v>1982216</v>
      </c>
      <c r="G1821" s="44">
        <f t="shared" si="196"/>
        <v>44197</v>
      </c>
      <c r="H1821" s="50">
        <f t="shared" si="197"/>
        <v>365</v>
      </c>
      <c r="I1821" s="50">
        <f t="shared" si="198"/>
        <v>72649490.5</v>
      </c>
      <c r="J1821" s="46">
        <v>1990397</v>
      </c>
      <c r="K1821" s="2" t="s">
        <v>34</v>
      </c>
      <c r="L1821" s="52" t="str">
        <f t="shared" si="199"/>
        <v>20211231VND</v>
      </c>
      <c r="M1821">
        <f>VLOOKUP(L1821,Mapping!$H$1:$K$25,4,0)</f>
        <v>1</v>
      </c>
      <c r="N1821">
        <f t="shared" si="200"/>
        <v>1.9822160000000002E-3</v>
      </c>
      <c r="O1821">
        <f t="shared" si="201"/>
        <v>1.9903970000000001E-3</v>
      </c>
      <c r="P1821">
        <f t="shared" si="202"/>
        <v>7.2649490499999997E-2</v>
      </c>
      <c r="Q1821" t="str">
        <f>VLOOKUP(VLOOKUP(C1821,Mapping!$A$1:$C$17,3,0),Mapping!$E$1:$F$6,2,0)</f>
        <v>Vùng 02</v>
      </c>
    </row>
    <row r="1822" spans="1:17" x14ac:dyDescent="0.3">
      <c r="A1822" s="33">
        <v>44561</v>
      </c>
      <c r="B1822">
        <v>3878</v>
      </c>
      <c r="C1822">
        <v>20</v>
      </c>
      <c r="D1822" s="38" t="s">
        <v>77</v>
      </c>
      <c r="E1822" s="2" t="s">
        <v>41</v>
      </c>
      <c r="F1822">
        <v>623336</v>
      </c>
      <c r="G1822" s="44">
        <f t="shared" si="196"/>
        <v>44197</v>
      </c>
      <c r="H1822" s="50">
        <f t="shared" si="197"/>
        <v>365</v>
      </c>
      <c r="I1822" s="50">
        <f t="shared" si="198"/>
        <v>42239917</v>
      </c>
      <c r="J1822" s="46">
        <v>1157258</v>
      </c>
      <c r="K1822" s="2" t="s">
        <v>34</v>
      </c>
      <c r="L1822" s="52" t="str">
        <f t="shared" si="199"/>
        <v>20211231VND</v>
      </c>
      <c r="M1822">
        <f>VLOOKUP(L1822,Mapping!$H$1:$K$25,4,0)</f>
        <v>1</v>
      </c>
      <c r="N1822">
        <f t="shared" si="200"/>
        <v>6.2333600000000005E-4</v>
      </c>
      <c r="O1822">
        <f t="shared" si="201"/>
        <v>1.157258E-3</v>
      </c>
      <c r="P1822">
        <f t="shared" si="202"/>
        <v>4.2239917000000002E-2</v>
      </c>
      <c r="Q1822" t="str">
        <f>VLOOKUP(VLOOKUP(C1822,Mapping!$A$1:$C$17,3,0),Mapping!$E$1:$F$6,2,0)</f>
        <v>Vùng 02</v>
      </c>
    </row>
    <row r="1823" spans="1:17" x14ac:dyDescent="0.3">
      <c r="A1823" s="33">
        <v>44561</v>
      </c>
      <c r="B1823">
        <v>3879</v>
      </c>
      <c r="C1823">
        <v>48</v>
      </c>
      <c r="D1823" s="38" t="s">
        <v>77</v>
      </c>
      <c r="E1823" s="2" t="s">
        <v>41</v>
      </c>
      <c r="F1823">
        <v>1113919</v>
      </c>
      <c r="G1823" s="44">
        <f t="shared" si="196"/>
        <v>44197</v>
      </c>
      <c r="H1823" s="50">
        <f t="shared" si="197"/>
        <v>365</v>
      </c>
      <c r="I1823" s="50">
        <f t="shared" si="198"/>
        <v>299012011608.41998</v>
      </c>
      <c r="J1823" s="46">
        <v>371730</v>
      </c>
      <c r="K1823" s="2" t="s">
        <v>35</v>
      </c>
      <c r="L1823" s="52" t="str">
        <f t="shared" si="199"/>
        <v>20211231USD</v>
      </c>
      <c r="M1823">
        <f>VLOOKUP(L1823,Mapping!$H$1:$K$25,4,0)</f>
        <v>22037.795999999998</v>
      </c>
      <c r="N1823">
        <f t="shared" si="200"/>
        <v>24.548319682523999</v>
      </c>
      <c r="O1823">
        <f t="shared" si="201"/>
        <v>8.192109907079999</v>
      </c>
      <c r="P1823">
        <f t="shared" si="202"/>
        <v>299.01201160841998</v>
      </c>
      <c r="Q1823" t="str">
        <f>VLOOKUP(VLOOKUP(C1823,Mapping!$A$1:$C$17,3,0),Mapping!$E$1:$F$6,2,0)</f>
        <v>Vùng 01</v>
      </c>
    </row>
    <row r="1824" spans="1:17" x14ac:dyDescent="0.3">
      <c r="A1824" s="33">
        <v>44561</v>
      </c>
      <c r="B1824">
        <v>3879</v>
      </c>
      <c r="C1824">
        <v>48</v>
      </c>
      <c r="D1824" s="38" t="s">
        <v>77</v>
      </c>
      <c r="E1824" s="2" t="s">
        <v>41</v>
      </c>
      <c r="F1824">
        <v>1291548</v>
      </c>
      <c r="G1824" s="44">
        <f t="shared" si="196"/>
        <v>44197</v>
      </c>
      <c r="H1824" s="50">
        <f t="shared" si="197"/>
        <v>365</v>
      </c>
      <c r="I1824" s="50">
        <f t="shared" si="198"/>
        <v>22953426.5</v>
      </c>
      <c r="J1824" s="46">
        <v>628861</v>
      </c>
      <c r="K1824" s="2" t="s">
        <v>34</v>
      </c>
      <c r="L1824" s="52" t="str">
        <f t="shared" si="199"/>
        <v>20211231VND</v>
      </c>
      <c r="M1824">
        <f>VLOOKUP(L1824,Mapping!$H$1:$K$25,4,0)</f>
        <v>1</v>
      </c>
      <c r="N1824">
        <f t="shared" si="200"/>
        <v>1.291548E-3</v>
      </c>
      <c r="O1824">
        <f t="shared" si="201"/>
        <v>6.2886099999999998E-4</v>
      </c>
      <c r="P1824">
        <f t="shared" si="202"/>
        <v>2.2953426499999999E-2</v>
      </c>
      <c r="Q1824" t="str">
        <f>VLOOKUP(VLOOKUP(C1824,Mapping!$A$1:$C$17,3,0),Mapping!$E$1:$F$6,2,0)</f>
        <v>Vùng 01</v>
      </c>
    </row>
    <row r="1825" spans="1:17" x14ac:dyDescent="0.3">
      <c r="A1825" s="33">
        <v>44561</v>
      </c>
      <c r="B1825">
        <v>3879</v>
      </c>
      <c r="C1825">
        <v>11</v>
      </c>
      <c r="D1825" s="38" t="s">
        <v>77</v>
      </c>
      <c r="E1825" s="2" t="s">
        <v>41</v>
      </c>
      <c r="F1825">
        <v>880516</v>
      </c>
      <c r="G1825" s="44">
        <f t="shared" si="196"/>
        <v>44197</v>
      </c>
      <c r="H1825" s="50">
        <f t="shared" si="197"/>
        <v>365</v>
      </c>
      <c r="I1825" s="50">
        <f t="shared" si="198"/>
        <v>68300807.5</v>
      </c>
      <c r="J1825" s="46">
        <v>1871255</v>
      </c>
      <c r="K1825" s="2" t="s">
        <v>34</v>
      </c>
      <c r="L1825" s="52" t="str">
        <f t="shared" si="199"/>
        <v>20211231VND</v>
      </c>
      <c r="M1825">
        <f>VLOOKUP(L1825,Mapping!$H$1:$K$25,4,0)</f>
        <v>1</v>
      </c>
      <c r="N1825">
        <f t="shared" si="200"/>
        <v>8.8051600000000002E-4</v>
      </c>
      <c r="O1825">
        <f t="shared" si="201"/>
        <v>1.8712550000000001E-3</v>
      </c>
      <c r="P1825">
        <f t="shared" si="202"/>
        <v>6.8300807500000005E-2</v>
      </c>
      <c r="Q1825" t="str">
        <f>VLOOKUP(VLOOKUP(C1825,Mapping!$A$1:$C$17,3,0),Mapping!$E$1:$F$6,2,0)</f>
        <v>Vùng 01</v>
      </c>
    </row>
    <row r="1826" spans="1:17" x14ac:dyDescent="0.3">
      <c r="A1826" s="33">
        <v>44561</v>
      </c>
      <c r="B1826">
        <v>3880</v>
      </c>
      <c r="C1826">
        <v>41</v>
      </c>
      <c r="D1826" s="38" t="s">
        <v>77</v>
      </c>
      <c r="E1826" s="2" t="s">
        <v>41</v>
      </c>
      <c r="F1826">
        <v>670802</v>
      </c>
      <c r="G1826" s="44">
        <f t="shared" si="196"/>
        <v>44197</v>
      </c>
      <c r="H1826" s="50">
        <f t="shared" si="197"/>
        <v>365</v>
      </c>
      <c r="I1826" s="50">
        <f t="shared" si="198"/>
        <v>56909303.5</v>
      </c>
      <c r="J1826" s="46">
        <v>1559159</v>
      </c>
      <c r="K1826" s="2" t="s">
        <v>34</v>
      </c>
      <c r="L1826" s="52" t="str">
        <f t="shared" si="199"/>
        <v>20211231VND</v>
      </c>
      <c r="M1826">
        <f>VLOOKUP(L1826,Mapping!$H$1:$K$25,4,0)</f>
        <v>1</v>
      </c>
      <c r="N1826">
        <f t="shared" si="200"/>
        <v>6.7080199999999997E-4</v>
      </c>
      <c r="O1826">
        <f t="shared" si="201"/>
        <v>1.5591590000000001E-3</v>
      </c>
      <c r="P1826">
        <f t="shared" si="202"/>
        <v>5.6909303500000001E-2</v>
      </c>
      <c r="Q1826" t="str">
        <f>VLOOKUP(VLOOKUP(C1826,Mapping!$A$1:$C$17,3,0),Mapping!$E$1:$F$6,2,0)</f>
        <v>Vùng 05</v>
      </c>
    </row>
    <row r="1827" spans="1:17" x14ac:dyDescent="0.3">
      <c r="A1827" s="33">
        <v>44561</v>
      </c>
      <c r="B1827">
        <v>3883</v>
      </c>
      <c r="C1827">
        <v>20</v>
      </c>
      <c r="D1827" s="38" t="s">
        <v>77</v>
      </c>
      <c r="E1827" s="2" t="s">
        <v>41</v>
      </c>
      <c r="F1827">
        <v>4446596</v>
      </c>
      <c r="G1827" s="44">
        <f t="shared" si="196"/>
        <v>44197</v>
      </c>
      <c r="H1827" s="50">
        <f t="shared" si="197"/>
        <v>365</v>
      </c>
      <c r="I1827" s="50">
        <f t="shared" si="198"/>
        <v>164061185.5</v>
      </c>
      <c r="J1827" s="46">
        <v>4494827</v>
      </c>
      <c r="K1827" s="2" t="s">
        <v>34</v>
      </c>
      <c r="L1827" s="52" t="str">
        <f t="shared" si="199"/>
        <v>20211231VND</v>
      </c>
      <c r="M1827">
        <f>VLOOKUP(L1827,Mapping!$H$1:$K$25,4,0)</f>
        <v>1</v>
      </c>
      <c r="N1827">
        <f t="shared" si="200"/>
        <v>4.4465959999999997E-3</v>
      </c>
      <c r="O1827">
        <f t="shared" si="201"/>
        <v>4.4948269999999999E-3</v>
      </c>
      <c r="P1827">
        <f t="shared" si="202"/>
        <v>0.16406118550000001</v>
      </c>
      <c r="Q1827" t="str">
        <f>VLOOKUP(VLOOKUP(C1827,Mapping!$A$1:$C$17,3,0),Mapping!$E$1:$F$6,2,0)</f>
        <v>Vùng 02</v>
      </c>
    </row>
    <row r="1828" spans="1:17" x14ac:dyDescent="0.3">
      <c r="A1828" s="33">
        <v>44561</v>
      </c>
      <c r="B1828">
        <v>3883</v>
      </c>
      <c r="C1828">
        <v>20</v>
      </c>
      <c r="D1828" s="38" t="s">
        <v>77</v>
      </c>
      <c r="E1828" s="2" t="s">
        <v>41</v>
      </c>
      <c r="F1828">
        <v>381154</v>
      </c>
      <c r="G1828" s="44">
        <f t="shared" si="196"/>
        <v>44197</v>
      </c>
      <c r="H1828" s="50">
        <f t="shared" si="197"/>
        <v>365</v>
      </c>
      <c r="I1828" s="50">
        <f t="shared" si="198"/>
        <v>458425560379.24799</v>
      </c>
      <c r="J1828" s="46">
        <v>569912</v>
      </c>
      <c r="K1828" s="2" t="s">
        <v>35</v>
      </c>
      <c r="L1828" s="52" t="str">
        <f t="shared" si="199"/>
        <v>20211231USD</v>
      </c>
      <c r="M1828">
        <f>VLOOKUP(L1828,Mapping!$H$1:$K$25,4,0)</f>
        <v>22037.795999999998</v>
      </c>
      <c r="N1828">
        <f t="shared" si="200"/>
        <v>8.3997940965839994</v>
      </c>
      <c r="O1828">
        <f t="shared" si="201"/>
        <v>12.559604393952</v>
      </c>
      <c r="P1828">
        <f t="shared" si="202"/>
        <v>458.425560379248</v>
      </c>
      <c r="Q1828" t="str">
        <f>VLOOKUP(VLOOKUP(C1828,Mapping!$A$1:$C$17,3,0),Mapping!$E$1:$F$6,2,0)</f>
        <v>Vùng 02</v>
      </c>
    </row>
    <row r="1829" spans="1:17" x14ac:dyDescent="0.3">
      <c r="A1829" s="33">
        <v>44561</v>
      </c>
      <c r="B1829">
        <v>3884</v>
      </c>
      <c r="C1829">
        <v>40</v>
      </c>
      <c r="D1829" s="38" t="s">
        <v>77</v>
      </c>
      <c r="E1829" s="2" t="s">
        <v>41</v>
      </c>
      <c r="F1829">
        <v>156400</v>
      </c>
      <c r="G1829" s="44">
        <f t="shared" si="196"/>
        <v>44197</v>
      </c>
      <c r="H1829" s="50">
        <f t="shared" si="197"/>
        <v>365</v>
      </c>
      <c r="I1829" s="50">
        <f t="shared" si="198"/>
        <v>57890861.5</v>
      </c>
      <c r="J1829" s="46">
        <v>1586051</v>
      </c>
      <c r="K1829" s="2" t="s">
        <v>34</v>
      </c>
      <c r="L1829" s="52" t="str">
        <f t="shared" si="199"/>
        <v>20211231VND</v>
      </c>
      <c r="M1829">
        <f>VLOOKUP(L1829,Mapping!$H$1:$K$25,4,0)</f>
        <v>1</v>
      </c>
      <c r="N1829">
        <f t="shared" si="200"/>
        <v>1.5640000000000001E-4</v>
      </c>
      <c r="O1829">
        <f t="shared" si="201"/>
        <v>1.586051E-3</v>
      </c>
      <c r="P1829">
        <f t="shared" si="202"/>
        <v>5.7890861500000002E-2</v>
      </c>
      <c r="Q1829" t="str">
        <f>VLOOKUP(VLOOKUP(C1829,Mapping!$A$1:$C$17,3,0),Mapping!$E$1:$F$6,2,0)</f>
        <v>Vùng 01</v>
      </c>
    </row>
    <row r="1830" spans="1:17" x14ac:dyDescent="0.3">
      <c r="A1830" s="33">
        <v>44561</v>
      </c>
      <c r="B1830">
        <v>3886</v>
      </c>
      <c r="C1830">
        <v>12</v>
      </c>
      <c r="D1830" s="38" t="s">
        <v>77</v>
      </c>
      <c r="E1830" s="2" t="s">
        <v>41</v>
      </c>
      <c r="F1830">
        <v>220040</v>
      </c>
      <c r="G1830" s="44">
        <f t="shared" si="196"/>
        <v>44197</v>
      </c>
      <c r="H1830" s="50">
        <f t="shared" si="197"/>
        <v>365</v>
      </c>
      <c r="I1830" s="50">
        <f t="shared" si="198"/>
        <v>64668400.500000007</v>
      </c>
      <c r="J1830" s="46">
        <v>1771737</v>
      </c>
      <c r="K1830" s="2" t="s">
        <v>34</v>
      </c>
      <c r="L1830" s="52" t="str">
        <f t="shared" si="199"/>
        <v>20211231VND</v>
      </c>
      <c r="M1830">
        <f>VLOOKUP(L1830,Mapping!$H$1:$K$25,4,0)</f>
        <v>1</v>
      </c>
      <c r="N1830">
        <f t="shared" si="200"/>
        <v>2.2003999999999999E-4</v>
      </c>
      <c r="O1830">
        <f t="shared" si="201"/>
        <v>1.771737E-3</v>
      </c>
      <c r="P1830">
        <f t="shared" si="202"/>
        <v>6.4668400500000001E-2</v>
      </c>
      <c r="Q1830" t="str">
        <f>VLOOKUP(VLOOKUP(C1830,Mapping!$A$1:$C$17,3,0),Mapping!$E$1:$F$6,2,0)</f>
        <v>Vùng 03</v>
      </c>
    </row>
    <row r="1831" spans="1:17" x14ac:dyDescent="0.3">
      <c r="A1831" s="33">
        <v>44561</v>
      </c>
      <c r="B1831">
        <v>3886</v>
      </c>
      <c r="C1831">
        <v>25</v>
      </c>
      <c r="D1831" s="38" t="s">
        <v>77</v>
      </c>
      <c r="E1831" s="2" t="s">
        <v>41</v>
      </c>
      <c r="F1831">
        <v>312510</v>
      </c>
      <c r="G1831" s="44">
        <f t="shared" si="196"/>
        <v>44197</v>
      </c>
      <c r="H1831" s="50">
        <f t="shared" si="197"/>
        <v>365</v>
      </c>
      <c r="I1831" s="50">
        <f t="shared" si="198"/>
        <v>11466110</v>
      </c>
      <c r="J1831" s="46">
        <v>314140</v>
      </c>
      <c r="K1831" s="2" t="s">
        <v>34</v>
      </c>
      <c r="L1831" s="52" t="str">
        <f t="shared" si="199"/>
        <v>20211231VND</v>
      </c>
      <c r="M1831">
        <f>VLOOKUP(L1831,Mapping!$H$1:$K$25,4,0)</f>
        <v>1</v>
      </c>
      <c r="N1831">
        <f t="shared" si="200"/>
        <v>3.1251E-4</v>
      </c>
      <c r="O1831">
        <f t="shared" si="201"/>
        <v>3.1414000000000002E-4</v>
      </c>
      <c r="P1831">
        <f t="shared" si="202"/>
        <v>1.146611E-2</v>
      </c>
      <c r="Q1831" t="str">
        <f>VLOOKUP(VLOOKUP(C1831,Mapping!$A$1:$C$17,3,0),Mapping!$E$1:$F$6,2,0)</f>
        <v>Vùng 01</v>
      </c>
    </row>
    <row r="1832" spans="1:17" x14ac:dyDescent="0.3">
      <c r="A1832" s="33">
        <v>44561</v>
      </c>
      <c r="B1832">
        <v>3887</v>
      </c>
      <c r="C1832">
        <v>40</v>
      </c>
      <c r="D1832" s="38" t="s">
        <v>77</v>
      </c>
      <c r="E1832" s="2" t="s">
        <v>41</v>
      </c>
      <c r="F1832">
        <v>1494267</v>
      </c>
      <c r="G1832" s="44">
        <f t="shared" si="196"/>
        <v>44197</v>
      </c>
      <c r="H1832" s="50">
        <f t="shared" si="197"/>
        <v>365</v>
      </c>
      <c r="I1832" s="50">
        <f t="shared" si="198"/>
        <v>49421036.5</v>
      </c>
      <c r="J1832" s="46">
        <v>1354001</v>
      </c>
      <c r="K1832" s="2" t="s">
        <v>34</v>
      </c>
      <c r="L1832" s="52" t="str">
        <f t="shared" si="199"/>
        <v>20211231VND</v>
      </c>
      <c r="M1832">
        <f>VLOOKUP(L1832,Mapping!$H$1:$K$25,4,0)</f>
        <v>1</v>
      </c>
      <c r="N1832">
        <f t="shared" si="200"/>
        <v>1.4942670000000001E-3</v>
      </c>
      <c r="O1832">
        <f t="shared" si="201"/>
        <v>1.3540010000000001E-3</v>
      </c>
      <c r="P1832">
        <f t="shared" si="202"/>
        <v>4.9421036500000001E-2</v>
      </c>
      <c r="Q1832" t="str">
        <f>VLOOKUP(VLOOKUP(C1832,Mapping!$A$1:$C$17,3,0),Mapping!$E$1:$F$6,2,0)</f>
        <v>Vùng 01</v>
      </c>
    </row>
    <row r="1833" spans="1:17" x14ac:dyDescent="0.3">
      <c r="A1833" s="33">
        <v>44561</v>
      </c>
      <c r="B1833">
        <v>3889</v>
      </c>
      <c r="C1833">
        <v>34</v>
      </c>
      <c r="D1833" s="38" t="s">
        <v>77</v>
      </c>
      <c r="E1833" s="2" t="s">
        <v>41</v>
      </c>
      <c r="F1833">
        <v>1184861</v>
      </c>
      <c r="G1833" s="44">
        <f t="shared" si="196"/>
        <v>44197</v>
      </c>
      <c r="H1833" s="50">
        <f t="shared" si="197"/>
        <v>365</v>
      </c>
      <c r="I1833" s="50">
        <f t="shared" si="198"/>
        <v>22252298</v>
      </c>
      <c r="J1833" s="46">
        <v>609652</v>
      </c>
      <c r="K1833" s="2" t="s">
        <v>34</v>
      </c>
      <c r="L1833" s="52" t="str">
        <f t="shared" si="199"/>
        <v>20211231VND</v>
      </c>
      <c r="M1833">
        <f>VLOOKUP(L1833,Mapping!$H$1:$K$25,4,0)</f>
        <v>1</v>
      </c>
      <c r="N1833">
        <f t="shared" si="200"/>
        <v>1.1848609999999999E-3</v>
      </c>
      <c r="O1833">
        <f t="shared" si="201"/>
        <v>6.0965200000000002E-4</v>
      </c>
      <c r="P1833">
        <f t="shared" si="202"/>
        <v>2.2252298E-2</v>
      </c>
      <c r="Q1833" t="str">
        <f>VLOOKUP(VLOOKUP(C1833,Mapping!$A$1:$C$17,3,0),Mapping!$E$1:$F$6,2,0)</f>
        <v>Vùng 02</v>
      </c>
    </row>
    <row r="1834" spans="1:17" x14ac:dyDescent="0.3">
      <c r="A1834" s="33">
        <v>44561</v>
      </c>
      <c r="B1834">
        <v>3889</v>
      </c>
      <c r="C1834">
        <v>34</v>
      </c>
      <c r="D1834" s="38" t="s">
        <v>77</v>
      </c>
      <c r="E1834" s="2" t="s">
        <v>41</v>
      </c>
      <c r="F1834">
        <v>1977684</v>
      </c>
      <c r="G1834" s="44">
        <f t="shared" si="196"/>
        <v>44197</v>
      </c>
      <c r="H1834" s="50">
        <f t="shared" si="197"/>
        <v>365</v>
      </c>
      <c r="I1834" s="50">
        <f t="shared" si="198"/>
        <v>56860904.499999993</v>
      </c>
      <c r="J1834" s="46">
        <v>1557833</v>
      </c>
      <c r="K1834" s="2" t="s">
        <v>34</v>
      </c>
      <c r="L1834" s="52" t="str">
        <f t="shared" si="199"/>
        <v>20211231VND</v>
      </c>
      <c r="M1834">
        <f>VLOOKUP(L1834,Mapping!$H$1:$K$25,4,0)</f>
        <v>1</v>
      </c>
      <c r="N1834">
        <f t="shared" si="200"/>
        <v>1.977684E-3</v>
      </c>
      <c r="O1834">
        <f t="shared" si="201"/>
        <v>1.557833E-3</v>
      </c>
      <c r="P1834">
        <f t="shared" si="202"/>
        <v>5.686090449999999E-2</v>
      </c>
      <c r="Q1834" t="str">
        <f>VLOOKUP(VLOOKUP(C1834,Mapping!$A$1:$C$17,3,0),Mapping!$E$1:$F$6,2,0)</f>
        <v>Vùng 02</v>
      </c>
    </row>
    <row r="1835" spans="1:17" x14ac:dyDescent="0.3">
      <c r="A1835" s="33">
        <v>44561</v>
      </c>
      <c r="B1835">
        <v>3893</v>
      </c>
      <c r="C1835">
        <v>11</v>
      </c>
      <c r="D1835" s="38" t="s">
        <v>77</v>
      </c>
      <c r="E1835" s="2" t="s">
        <v>41</v>
      </c>
      <c r="F1835">
        <v>1737869</v>
      </c>
      <c r="G1835" s="44">
        <f t="shared" si="196"/>
        <v>44197</v>
      </c>
      <c r="H1835" s="50">
        <f t="shared" si="197"/>
        <v>365</v>
      </c>
      <c r="I1835" s="50">
        <f t="shared" si="198"/>
        <v>62600055</v>
      </c>
      <c r="J1835" s="46">
        <v>1715070</v>
      </c>
      <c r="K1835" s="2" t="s">
        <v>34</v>
      </c>
      <c r="L1835" s="52" t="str">
        <f t="shared" si="199"/>
        <v>20211231VND</v>
      </c>
      <c r="M1835">
        <f>VLOOKUP(L1835,Mapping!$H$1:$K$25,4,0)</f>
        <v>1</v>
      </c>
      <c r="N1835">
        <f t="shared" si="200"/>
        <v>1.737869E-3</v>
      </c>
      <c r="O1835">
        <f t="shared" si="201"/>
        <v>1.71507E-3</v>
      </c>
      <c r="P1835">
        <f t="shared" si="202"/>
        <v>6.2600055000000002E-2</v>
      </c>
      <c r="Q1835" t="str">
        <f>VLOOKUP(VLOOKUP(C1835,Mapping!$A$1:$C$17,3,0),Mapping!$E$1:$F$6,2,0)</f>
        <v>Vùng 01</v>
      </c>
    </row>
    <row r="1836" spans="1:17" x14ac:dyDescent="0.3">
      <c r="A1836" s="33">
        <v>44561</v>
      </c>
      <c r="B1836">
        <v>3894</v>
      </c>
      <c r="C1836">
        <v>20</v>
      </c>
      <c r="D1836" s="38" t="s">
        <v>77</v>
      </c>
      <c r="E1836" s="2" t="s">
        <v>41</v>
      </c>
      <c r="F1836">
        <v>1579808</v>
      </c>
      <c r="G1836" s="44">
        <f t="shared" si="196"/>
        <v>44197</v>
      </c>
      <c r="H1836" s="50">
        <f t="shared" si="197"/>
        <v>365</v>
      </c>
      <c r="I1836" s="50">
        <f t="shared" si="198"/>
        <v>31217026.500000004</v>
      </c>
      <c r="J1836" s="46">
        <v>855261</v>
      </c>
      <c r="K1836" s="2" t="s">
        <v>34</v>
      </c>
      <c r="L1836" s="52" t="str">
        <f t="shared" si="199"/>
        <v>20211231VND</v>
      </c>
      <c r="M1836">
        <f>VLOOKUP(L1836,Mapping!$H$1:$K$25,4,0)</f>
        <v>1</v>
      </c>
      <c r="N1836">
        <f t="shared" si="200"/>
        <v>1.579808E-3</v>
      </c>
      <c r="O1836">
        <f t="shared" si="201"/>
        <v>8.5526099999999996E-4</v>
      </c>
      <c r="P1836">
        <f t="shared" si="202"/>
        <v>3.1217026500000005E-2</v>
      </c>
      <c r="Q1836" t="str">
        <f>VLOOKUP(VLOOKUP(C1836,Mapping!$A$1:$C$17,3,0),Mapping!$E$1:$F$6,2,0)</f>
        <v>Vùng 02</v>
      </c>
    </row>
    <row r="1837" spans="1:17" x14ac:dyDescent="0.3">
      <c r="A1837" s="33">
        <v>44561</v>
      </c>
      <c r="B1837">
        <v>3896</v>
      </c>
      <c r="C1837">
        <v>34</v>
      </c>
      <c r="D1837" s="38" t="s">
        <v>77</v>
      </c>
      <c r="E1837" s="2" t="s">
        <v>41</v>
      </c>
      <c r="F1837">
        <v>1604640</v>
      </c>
      <c r="G1837" s="44">
        <f t="shared" si="196"/>
        <v>44197</v>
      </c>
      <c r="H1837" s="50">
        <f t="shared" si="197"/>
        <v>365</v>
      </c>
      <c r="I1837" s="50">
        <f t="shared" si="198"/>
        <v>12435951.5</v>
      </c>
      <c r="J1837" s="46">
        <v>340711</v>
      </c>
      <c r="K1837" s="2" t="s">
        <v>34</v>
      </c>
      <c r="L1837" s="52" t="str">
        <f t="shared" si="199"/>
        <v>20211231VND</v>
      </c>
      <c r="M1837">
        <f>VLOOKUP(L1837,Mapping!$H$1:$K$25,4,0)</f>
        <v>1</v>
      </c>
      <c r="N1837">
        <f t="shared" si="200"/>
        <v>1.6046400000000001E-3</v>
      </c>
      <c r="O1837">
        <f t="shared" si="201"/>
        <v>3.40711E-4</v>
      </c>
      <c r="P1837">
        <f t="shared" si="202"/>
        <v>1.24359515E-2</v>
      </c>
      <c r="Q1837" t="str">
        <f>VLOOKUP(VLOOKUP(C1837,Mapping!$A$1:$C$17,3,0),Mapping!$E$1:$F$6,2,0)</f>
        <v>Vùng 02</v>
      </c>
    </row>
    <row r="1838" spans="1:17" x14ac:dyDescent="0.3">
      <c r="A1838" s="33">
        <v>44561</v>
      </c>
      <c r="B1838">
        <v>3897</v>
      </c>
      <c r="C1838">
        <v>11</v>
      </c>
      <c r="D1838" s="38" t="s">
        <v>77</v>
      </c>
      <c r="E1838" s="2" t="s">
        <v>41</v>
      </c>
      <c r="F1838">
        <v>1030246</v>
      </c>
      <c r="G1838" s="44">
        <f t="shared" si="196"/>
        <v>44197</v>
      </c>
      <c r="H1838" s="50">
        <f t="shared" si="197"/>
        <v>365</v>
      </c>
      <c r="I1838" s="50">
        <f t="shared" si="198"/>
        <v>5928731.5</v>
      </c>
      <c r="J1838" s="46">
        <v>162431</v>
      </c>
      <c r="K1838" s="2" t="s">
        <v>34</v>
      </c>
      <c r="L1838" s="52" t="str">
        <f t="shared" si="199"/>
        <v>20211231VND</v>
      </c>
      <c r="M1838">
        <f>VLOOKUP(L1838,Mapping!$H$1:$K$25,4,0)</f>
        <v>1</v>
      </c>
      <c r="N1838">
        <f t="shared" si="200"/>
        <v>1.0302460000000001E-3</v>
      </c>
      <c r="O1838">
        <f t="shared" si="201"/>
        <v>1.6243099999999999E-4</v>
      </c>
      <c r="P1838">
        <f t="shared" si="202"/>
        <v>5.9287315000000002E-3</v>
      </c>
      <c r="Q1838" t="str">
        <f>VLOOKUP(VLOOKUP(C1838,Mapping!$A$1:$C$17,3,0),Mapping!$E$1:$F$6,2,0)</f>
        <v>Vùng 01</v>
      </c>
    </row>
    <row r="1839" spans="1:17" x14ac:dyDescent="0.3">
      <c r="A1839" s="33">
        <v>44561</v>
      </c>
      <c r="B1839">
        <v>3901</v>
      </c>
      <c r="C1839">
        <v>45</v>
      </c>
      <c r="D1839" s="38" t="s">
        <v>77</v>
      </c>
      <c r="E1839" s="2" t="s">
        <v>41</v>
      </c>
      <c r="F1839">
        <v>1269445</v>
      </c>
      <c r="G1839" s="44">
        <f t="shared" si="196"/>
        <v>44197</v>
      </c>
      <c r="H1839" s="50">
        <f t="shared" si="197"/>
        <v>365</v>
      </c>
      <c r="I1839" s="50">
        <f t="shared" si="198"/>
        <v>17114485</v>
      </c>
      <c r="J1839" s="46">
        <v>468890</v>
      </c>
      <c r="K1839" s="2" t="s">
        <v>34</v>
      </c>
      <c r="L1839" s="52" t="str">
        <f t="shared" si="199"/>
        <v>20211231VND</v>
      </c>
      <c r="M1839">
        <f>VLOOKUP(L1839,Mapping!$H$1:$K$25,4,0)</f>
        <v>1</v>
      </c>
      <c r="N1839">
        <f t="shared" si="200"/>
        <v>1.2694449999999999E-3</v>
      </c>
      <c r="O1839">
        <f t="shared" si="201"/>
        <v>4.6889000000000002E-4</v>
      </c>
      <c r="P1839">
        <f t="shared" si="202"/>
        <v>1.7114484999999999E-2</v>
      </c>
      <c r="Q1839" t="str">
        <f>VLOOKUP(VLOOKUP(C1839,Mapping!$A$1:$C$17,3,0),Mapping!$E$1:$F$6,2,0)</f>
        <v>Vùng 02</v>
      </c>
    </row>
    <row r="1840" spans="1:17" x14ac:dyDescent="0.3">
      <c r="A1840" s="33">
        <v>44561</v>
      </c>
      <c r="B1840">
        <v>3902</v>
      </c>
      <c r="C1840">
        <v>26</v>
      </c>
      <c r="D1840" s="38" t="s">
        <v>77</v>
      </c>
      <c r="E1840" s="2" t="s">
        <v>41</v>
      </c>
      <c r="F1840">
        <v>38252</v>
      </c>
      <c r="G1840" s="44">
        <f t="shared" si="196"/>
        <v>44197</v>
      </c>
      <c r="H1840" s="50">
        <f t="shared" si="197"/>
        <v>365</v>
      </c>
      <c r="I1840" s="50">
        <f t="shared" si="198"/>
        <v>67040316.5</v>
      </c>
      <c r="J1840" s="46">
        <v>1836721</v>
      </c>
      <c r="K1840" s="2" t="s">
        <v>34</v>
      </c>
      <c r="L1840" s="52" t="str">
        <f t="shared" si="199"/>
        <v>20211231VND</v>
      </c>
      <c r="M1840">
        <f>VLOOKUP(L1840,Mapping!$H$1:$K$25,4,0)</f>
        <v>1</v>
      </c>
      <c r="N1840">
        <f t="shared" si="200"/>
        <v>3.8251999999999999E-5</v>
      </c>
      <c r="O1840">
        <f t="shared" si="201"/>
        <v>1.8367209999999999E-3</v>
      </c>
      <c r="P1840">
        <f t="shared" si="202"/>
        <v>6.7040316500000002E-2</v>
      </c>
      <c r="Q1840" t="str">
        <f>VLOOKUP(VLOOKUP(C1840,Mapping!$A$1:$C$17,3,0),Mapping!$E$1:$F$6,2,0)</f>
        <v>Vùng 04</v>
      </c>
    </row>
    <row r="1841" spans="1:17" x14ac:dyDescent="0.3">
      <c r="A1841" s="33">
        <v>44561</v>
      </c>
      <c r="B1841">
        <v>3903</v>
      </c>
      <c r="C1841">
        <v>34</v>
      </c>
      <c r="D1841" s="38" t="s">
        <v>77</v>
      </c>
      <c r="E1841" s="2" t="s">
        <v>41</v>
      </c>
      <c r="F1841">
        <v>1342462</v>
      </c>
      <c r="G1841" s="44">
        <f t="shared" si="196"/>
        <v>44197</v>
      </c>
      <c r="H1841" s="50">
        <f t="shared" si="197"/>
        <v>365</v>
      </c>
      <c r="I1841" s="50">
        <f t="shared" si="198"/>
        <v>58982649.499999993</v>
      </c>
      <c r="J1841" s="46">
        <v>1615963</v>
      </c>
      <c r="K1841" s="2" t="s">
        <v>34</v>
      </c>
      <c r="L1841" s="52" t="str">
        <f t="shared" si="199"/>
        <v>20211231VND</v>
      </c>
      <c r="M1841">
        <f>VLOOKUP(L1841,Mapping!$H$1:$K$25,4,0)</f>
        <v>1</v>
      </c>
      <c r="N1841">
        <f t="shared" si="200"/>
        <v>1.342462E-3</v>
      </c>
      <c r="O1841">
        <f t="shared" si="201"/>
        <v>1.615963E-3</v>
      </c>
      <c r="P1841">
        <f t="shared" si="202"/>
        <v>5.8982649499999991E-2</v>
      </c>
      <c r="Q1841" t="str">
        <f>VLOOKUP(VLOOKUP(C1841,Mapping!$A$1:$C$17,3,0),Mapping!$E$1:$F$6,2,0)</f>
        <v>Vùng 02</v>
      </c>
    </row>
    <row r="1842" spans="1:17" x14ac:dyDescent="0.3">
      <c r="A1842" s="33">
        <v>44561</v>
      </c>
      <c r="B1842">
        <v>3903</v>
      </c>
      <c r="C1842">
        <v>26</v>
      </c>
      <c r="D1842" s="38" t="s">
        <v>77</v>
      </c>
      <c r="E1842" s="2" t="s">
        <v>41</v>
      </c>
      <c r="F1842">
        <v>549572</v>
      </c>
      <c r="G1842" s="44">
        <f t="shared" si="196"/>
        <v>44197</v>
      </c>
      <c r="H1842" s="50">
        <f t="shared" si="197"/>
        <v>365</v>
      </c>
      <c r="I1842" s="50">
        <f t="shared" si="198"/>
        <v>65414278.000000007</v>
      </c>
      <c r="J1842" s="46">
        <v>1792172</v>
      </c>
      <c r="K1842" s="2" t="s">
        <v>34</v>
      </c>
      <c r="L1842" s="52" t="str">
        <f t="shared" si="199"/>
        <v>20211231VND</v>
      </c>
      <c r="M1842">
        <f>VLOOKUP(L1842,Mapping!$H$1:$K$25,4,0)</f>
        <v>1</v>
      </c>
      <c r="N1842">
        <f t="shared" si="200"/>
        <v>5.4957200000000002E-4</v>
      </c>
      <c r="O1842">
        <f t="shared" si="201"/>
        <v>1.7921720000000001E-3</v>
      </c>
      <c r="P1842">
        <f t="shared" si="202"/>
        <v>6.5414278000000006E-2</v>
      </c>
      <c r="Q1842" t="str">
        <f>VLOOKUP(VLOOKUP(C1842,Mapping!$A$1:$C$17,3,0),Mapping!$E$1:$F$6,2,0)</f>
        <v>Vùng 04</v>
      </c>
    </row>
    <row r="1843" spans="1:17" x14ac:dyDescent="0.3">
      <c r="A1843" s="33">
        <v>44561</v>
      </c>
      <c r="B1843">
        <v>3905</v>
      </c>
      <c r="C1843">
        <v>41</v>
      </c>
      <c r="D1843" s="38" t="s">
        <v>77</v>
      </c>
      <c r="E1843" s="2" t="s">
        <v>41</v>
      </c>
      <c r="F1843">
        <v>1228978</v>
      </c>
      <c r="G1843" s="44">
        <f t="shared" si="196"/>
        <v>44197</v>
      </c>
      <c r="H1843" s="50">
        <f t="shared" si="197"/>
        <v>365</v>
      </c>
      <c r="I1843" s="50">
        <f t="shared" si="198"/>
        <v>24112849.000000004</v>
      </c>
      <c r="J1843" s="46">
        <v>660626</v>
      </c>
      <c r="K1843" s="2" t="s">
        <v>34</v>
      </c>
      <c r="L1843" s="52" t="str">
        <f t="shared" si="199"/>
        <v>20211231VND</v>
      </c>
      <c r="M1843">
        <f>VLOOKUP(L1843,Mapping!$H$1:$K$25,4,0)</f>
        <v>1</v>
      </c>
      <c r="N1843">
        <f t="shared" si="200"/>
        <v>1.2289779999999999E-3</v>
      </c>
      <c r="O1843">
        <f t="shared" si="201"/>
        <v>6.6062599999999999E-4</v>
      </c>
      <c r="P1843">
        <f t="shared" si="202"/>
        <v>2.4112849000000002E-2</v>
      </c>
      <c r="Q1843" t="str">
        <f>VLOOKUP(VLOOKUP(C1843,Mapping!$A$1:$C$17,3,0),Mapping!$E$1:$F$6,2,0)</f>
        <v>Vùng 05</v>
      </c>
    </row>
    <row r="1844" spans="1:17" x14ac:dyDescent="0.3">
      <c r="A1844" s="33">
        <v>44561</v>
      </c>
      <c r="B1844">
        <v>3905</v>
      </c>
      <c r="C1844">
        <v>34</v>
      </c>
      <c r="D1844" s="38" t="s">
        <v>77</v>
      </c>
      <c r="E1844" s="2" t="s">
        <v>41</v>
      </c>
      <c r="F1844">
        <v>1136834</v>
      </c>
      <c r="G1844" s="44">
        <f t="shared" si="196"/>
        <v>44197</v>
      </c>
      <c r="H1844" s="50">
        <f t="shared" si="197"/>
        <v>365</v>
      </c>
      <c r="I1844" s="50">
        <f t="shared" si="198"/>
        <v>25808420</v>
      </c>
      <c r="J1844" s="46">
        <v>707080</v>
      </c>
      <c r="K1844" s="2" t="s">
        <v>34</v>
      </c>
      <c r="L1844" s="52" t="str">
        <f t="shared" si="199"/>
        <v>20211231VND</v>
      </c>
      <c r="M1844">
        <f>VLOOKUP(L1844,Mapping!$H$1:$K$25,4,0)</f>
        <v>1</v>
      </c>
      <c r="N1844">
        <f t="shared" si="200"/>
        <v>1.136834E-3</v>
      </c>
      <c r="O1844">
        <f t="shared" si="201"/>
        <v>7.0708000000000001E-4</v>
      </c>
      <c r="P1844">
        <f t="shared" si="202"/>
        <v>2.5808419999999999E-2</v>
      </c>
      <c r="Q1844" t="str">
        <f>VLOOKUP(VLOOKUP(C1844,Mapping!$A$1:$C$17,3,0),Mapping!$E$1:$F$6,2,0)</f>
        <v>Vùng 02</v>
      </c>
    </row>
    <row r="1845" spans="1:17" x14ac:dyDescent="0.3">
      <c r="A1845" s="33">
        <v>44561</v>
      </c>
      <c r="B1845">
        <v>3908</v>
      </c>
      <c r="C1845">
        <v>16</v>
      </c>
      <c r="D1845" s="38" t="s">
        <v>77</v>
      </c>
      <c r="E1845" s="2" t="s">
        <v>41</v>
      </c>
      <c r="F1845">
        <v>525515</v>
      </c>
      <c r="G1845" s="44">
        <f t="shared" si="196"/>
        <v>44197</v>
      </c>
      <c r="H1845" s="50">
        <f t="shared" si="197"/>
        <v>365</v>
      </c>
      <c r="I1845" s="50">
        <f t="shared" si="198"/>
        <v>66934539.499999993</v>
      </c>
      <c r="J1845" s="46">
        <v>1833823</v>
      </c>
      <c r="K1845" s="2" t="s">
        <v>34</v>
      </c>
      <c r="L1845" s="52" t="str">
        <f t="shared" si="199"/>
        <v>20211231VND</v>
      </c>
      <c r="M1845">
        <f>VLOOKUP(L1845,Mapping!$H$1:$K$25,4,0)</f>
        <v>1</v>
      </c>
      <c r="N1845">
        <f t="shared" si="200"/>
        <v>5.2551500000000005E-4</v>
      </c>
      <c r="O1845">
        <f t="shared" si="201"/>
        <v>1.8338230000000001E-3</v>
      </c>
      <c r="P1845">
        <f t="shared" si="202"/>
        <v>6.6934539499999987E-2</v>
      </c>
      <c r="Q1845" t="str">
        <f>VLOOKUP(VLOOKUP(C1845,Mapping!$A$1:$C$17,3,0),Mapping!$E$1:$F$6,2,0)</f>
        <v>Vùng 01</v>
      </c>
    </row>
    <row r="1846" spans="1:17" x14ac:dyDescent="0.3">
      <c r="A1846" s="33">
        <v>44561</v>
      </c>
      <c r="B1846">
        <v>3908</v>
      </c>
      <c r="C1846">
        <v>48</v>
      </c>
      <c r="D1846" s="38" t="s">
        <v>77</v>
      </c>
      <c r="E1846" s="2" t="s">
        <v>41</v>
      </c>
      <c r="F1846">
        <v>1136223</v>
      </c>
      <c r="G1846" s="44">
        <f t="shared" si="196"/>
        <v>44197</v>
      </c>
      <c r="H1846" s="50">
        <f t="shared" si="197"/>
        <v>365</v>
      </c>
      <c r="I1846" s="50">
        <f t="shared" si="198"/>
        <v>14978432.000000002</v>
      </c>
      <c r="J1846" s="46">
        <v>410368</v>
      </c>
      <c r="K1846" s="2" t="s">
        <v>34</v>
      </c>
      <c r="L1846" s="52" t="str">
        <f t="shared" si="199"/>
        <v>20211231VND</v>
      </c>
      <c r="M1846">
        <f>VLOOKUP(L1846,Mapping!$H$1:$K$25,4,0)</f>
        <v>1</v>
      </c>
      <c r="N1846">
        <f t="shared" si="200"/>
        <v>1.136223E-3</v>
      </c>
      <c r="O1846">
        <f t="shared" si="201"/>
        <v>4.1036799999999998E-4</v>
      </c>
      <c r="P1846">
        <f t="shared" si="202"/>
        <v>1.4978432000000002E-2</v>
      </c>
      <c r="Q1846" t="str">
        <f>VLOOKUP(VLOOKUP(C1846,Mapping!$A$1:$C$17,3,0),Mapping!$E$1:$F$6,2,0)</f>
        <v>Vùng 01</v>
      </c>
    </row>
    <row r="1847" spans="1:17" x14ac:dyDescent="0.3">
      <c r="A1847" s="33">
        <v>44561</v>
      </c>
      <c r="B1847">
        <v>3909</v>
      </c>
      <c r="C1847">
        <v>36</v>
      </c>
      <c r="D1847" s="38" t="s">
        <v>77</v>
      </c>
      <c r="E1847" s="2" t="s">
        <v>41</v>
      </c>
      <c r="F1847">
        <v>540053</v>
      </c>
      <c r="G1847" s="44">
        <f t="shared" si="196"/>
        <v>44197</v>
      </c>
      <c r="H1847" s="50">
        <f t="shared" si="197"/>
        <v>365</v>
      </c>
      <c r="I1847" s="50">
        <f t="shared" si="198"/>
        <v>23254880</v>
      </c>
      <c r="J1847" s="46">
        <v>637120</v>
      </c>
      <c r="K1847" s="2" t="s">
        <v>34</v>
      </c>
      <c r="L1847" s="52" t="str">
        <f t="shared" si="199"/>
        <v>20211231VND</v>
      </c>
      <c r="M1847">
        <f>VLOOKUP(L1847,Mapping!$H$1:$K$25,4,0)</f>
        <v>1</v>
      </c>
      <c r="N1847">
        <f t="shared" si="200"/>
        <v>5.4005299999999997E-4</v>
      </c>
      <c r="O1847">
        <f t="shared" si="201"/>
        <v>6.3712000000000003E-4</v>
      </c>
      <c r="P1847">
        <f t="shared" si="202"/>
        <v>2.3254879999999999E-2</v>
      </c>
      <c r="Q1847" t="str">
        <f>VLOOKUP(VLOOKUP(C1847,Mapping!$A$1:$C$17,3,0),Mapping!$E$1:$F$6,2,0)</f>
        <v>Vùng 05</v>
      </c>
    </row>
    <row r="1848" spans="1:17" x14ac:dyDescent="0.3">
      <c r="A1848" s="33">
        <v>44561</v>
      </c>
      <c r="B1848">
        <v>3914</v>
      </c>
      <c r="C1848">
        <v>40</v>
      </c>
      <c r="D1848" s="38" t="s">
        <v>77</v>
      </c>
      <c r="E1848" s="2" t="s">
        <v>41</v>
      </c>
      <c r="F1848">
        <v>1397196</v>
      </c>
      <c r="G1848" s="44">
        <f t="shared" si="196"/>
        <v>44197</v>
      </c>
      <c r="H1848" s="50">
        <f t="shared" si="197"/>
        <v>365</v>
      </c>
      <c r="I1848" s="50">
        <f t="shared" si="198"/>
        <v>9392435.5</v>
      </c>
      <c r="J1848" s="46">
        <v>257327</v>
      </c>
      <c r="K1848" s="2" t="s">
        <v>34</v>
      </c>
      <c r="L1848" s="52" t="str">
        <f t="shared" si="199"/>
        <v>20211231VND</v>
      </c>
      <c r="M1848">
        <f>VLOOKUP(L1848,Mapping!$H$1:$K$25,4,0)</f>
        <v>1</v>
      </c>
      <c r="N1848">
        <f t="shared" si="200"/>
        <v>1.3971960000000001E-3</v>
      </c>
      <c r="O1848">
        <f t="shared" si="201"/>
        <v>2.5732700000000001E-4</v>
      </c>
      <c r="P1848">
        <f t="shared" si="202"/>
        <v>9.3924355000000008E-3</v>
      </c>
      <c r="Q1848" t="str">
        <f>VLOOKUP(VLOOKUP(C1848,Mapping!$A$1:$C$17,3,0),Mapping!$E$1:$F$6,2,0)</f>
        <v>Vùng 01</v>
      </c>
    </row>
    <row r="1849" spans="1:17" x14ac:dyDescent="0.3">
      <c r="A1849" s="33">
        <v>44561</v>
      </c>
      <c r="B1849">
        <v>3914</v>
      </c>
      <c r="C1849">
        <v>40</v>
      </c>
      <c r="D1849" s="38" t="s">
        <v>77</v>
      </c>
      <c r="E1849" s="2" t="s">
        <v>41</v>
      </c>
      <c r="F1849">
        <v>5355534</v>
      </c>
      <c r="G1849" s="44">
        <f t="shared" si="196"/>
        <v>44197</v>
      </c>
      <c r="H1849" s="50">
        <f t="shared" si="197"/>
        <v>365</v>
      </c>
      <c r="I1849" s="50">
        <f t="shared" si="198"/>
        <v>174788937</v>
      </c>
      <c r="J1849" s="46">
        <v>4788738</v>
      </c>
      <c r="K1849" s="2" t="s">
        <v>34</v>
      </c>
      <c r="L1849" s="52" t="str">
        <f t="shared" si="199"/>
        <v>20211231VND</v>
      </c>
      <c r="M1849">
        <f>VLOOKUP(L1849,Mapping!$H$1:$K$25,4,0)</f>
        <v>1</v>
      </c>
      <c r="N1849">
        <f t="shared" si="200"/>
        <v>5.3555340000000003E-3</v>
      </c>
      <c r="O1849">
        <f t="shared" si="201"/>
        <v>4.7887379999999998E-3</v>
      </c>
      <c r="P1849">
        <f t="shared" si="202"/>
        <v>0.17478893700000001</v>
      </c>
      <c r="Q1849" t="str">
        <f>VLOOKUP(VLOOKUP(C1849,Mapping!$A$1:$C$17,3,0),Mapping!$E$1:$F$6,2,0)</f>
        <v>Vùng 01</v>
      </c>
    </row>
    <row r="1850" spans="1:17" x14ac:dyDescent="0.3">
      <c r="A1850" s="33">
        <v>44561</v>
      </c>
      <c r="B1850">
        <v>3915</v>
      </c>
      <c r="C1850">
        <v>25</v>
      </c>
      <c r="D1850" s="38" t="s">
        <v>77</v>
      </c>
      <c r="E1850" s="2" t="s">
        <v>41</v>
      </c>
      <c r="F1850">
        <v>440759</v>
      </c>
      <c r="G1850" s="44">
        <f t="shared" si="196"/>
        <v>44197</v>
      </c>
      <c r="H1850" s="50">
        <f t="shared" si="197"/>
        <v>365</v>
      </c>
      <c r="I1850" s="50">
        <f t="shared" si="198"/>
        <v>36634356.5</v>
      </c>
      <c r="J1850" s="46">
        <v>1003681</v>
      </c>
      <c r="K1850" s="2" t="s">
        <v>34</v>
      </c>
      <c r="L1850" s="52" t="str">
        <f t="shared" si="199"/>
        <v>20211231VND</v>
      </c>
      <c r="M1850">
        <f>VLOOKUP(L1850,Mapping!$H$1:$K$25,4,0)</f>
        <v>1</v>
      </c>
      <c r="N1850">
        <f t="shared" si="200"/>
        <v>4.4075899999999999E-4</v>
      </c>
      <c r="O1850">
        <f t="shared" si="201"/>
        <v>1.003681E-3</v>
      </c>
      <c r="P1850">
        <f t="shared" si="202"/>
        <v>3.66343565E-2</v>
      </c>
      <c r="Q1850" t="str">
        <f>VLOOKUP(VLOOKUP(C1850,Mapping!$A$1:$C$17,3,0),Mapping!$E$1:$F$6,2,0)</f>
        <v>Vùng 01</v>
      </c>
    </row>
    <row r="1851" spans="1:17" x14ac:dyDescent="0.3">
      <c r="A1851" s="33">
        <v>44561</v>
      </c>
      <c r="B1851">
        <v>3915</v>
      </c>
      <c r="C1851">
        <v>25</v>
      </c>
      <c r="D1851" s="38" t="s">
        <v>77</v>
      </c>
      <c r="E1851" s="2" t="s">
        <v>41</v>
      </c>
      <c r="F1851">
        <v>543168</v>
      </c>
      <c r="G1851" s="44">
        <f t="shared" si="196"/>
        <v>44197</v>
      </c>
      <c r="H1851" s="50">
        <f t="shared" si="197"/>
        <v>365</v>
      </c>
      <c r="I1851" s="50">
        <f t="shared" si="198"/>
        <v>60812175.500000007</v>
      </c>
      <c r="J1851" s="46">
        <v>1666087</v>
      </c>
      <c r="K1851" s="2" t="s">
        <v>34</v>
      </c>
      <c r="L1851" s="52" t="str">
        <f t="shared" si="199"/>
        <v>20211231VND</v>
      </c>
      <c r="M1851">
        <f>VLOOKUP(L1851,Mapping!$H$1:$K$25,4,0)</f>
        <v>1</v>
      </c>
      <c r="N1851">
        <f t="shared" si="200"/>
        <v>5.4316800000000001E-4</v>
      </c>
      <c r="O1851">
        <f t="shared" si="201"/>
        <v>1.6660869999999999E-3</v>
      </c>
      <c r="P1851">
        <f t="shared" si="202"/>
        <v>6.081217550000001E-2</v>
      </c>
      <c r="Q1851" t="str">
        <f>VLOOKUP(VLOOKUP(C1851,Mapping!$A$1:$C$17,3,0),Mapping!$E$1:$F$6,2,0)</f>
        <v>Vùng 01</v>
      </c>
    </row>
    <row r="1852" spans="1:17" x14ac:dyDescent="0.3">
      <c r="A1852" s="33">
        <v>44561</v>
      </c>
      <c r="B1852">
        <v>3915</v>
      </c>
      <c r="C1852">
        <v>45</v>
      </c>
      <c r="D1852" s="38" t="s">
        <v>77</v>
      </c>
      <c r="E1852" s="2" t="s">
        <v>41</v>
      </c>
      <c r="F1852">
        <v>204583</v>
      </c>
      <c r="G1852" s="44">
        <f t="shared" si="196"/>
        <v>44197</v>
      </c>
      <c r="H1852" s="50">
        <f t="shared" si="197"/>
        <v>365</v>
      </c>
      <c r="I1852" s="50">
        <f t="shared" si="198"/>
        <v>10320776.5</v>
      </c>
      <c r="J1852" s="46">
        <v>282761</v>
      </c>
      <c r="K1852" s="2" t="s">
        <v>34</v>
      </c>
      <c r="L1852" s="52" t="str">
        <f t="shared" si="199"/>
        <v>20211231VND</v>
      </c>
      <c r="M1852">
        <f>VLOOKUP(L1852,Mapping!$H$1:$K$25,4,0)</f>
        <v>1</v>
      </c>
      <c r="N1852">
        <f t="shared" si="200"/>
        <v>2.0458299999999999E-4</v>
      </c>
      <c r="O1852">
        <f t="shared" si="201"/>
        <v>2.8276100000000003E-4</v>
      </c>
      <c r="P1852">
        <f t="shared" si="202"/>
        <v>1.03207765E-2</v>
      </c>
      <c r="Q1852" t="str">
        <f>VLOOKUP(VLOOKUP(C1852,Mapping!$A$1:$C$17,3,0),Mapping!$E$1:$F$6,2,0)</f>
        <v>Vùng 02</v>
      </c>
    </row>
    <row r="1853" spans="1:17" x14ac:dyDescent="0.3">
      <c r="A1853" s="33">
        <v>44561</v>
      </c>
      <c r="B1853">
        <v>3918</v>
      </c>
      <c r="C1853">
        <v>24</v>
      </c>
      <c r="D1853" s="38" t="s">
        <v>77</v>
      </c>
      <c r="E1853" s="2" t="s">
        <v>41</v>
      </c>
      <c r="F1853">
        <v>458874</v>
      </c>
      <c r="G1853" s="44">
        <f t="shared" si="196"/>
        <v>44197</v>
      </c>
      <c r="H1853" s="50">
        <f t="shared" si="197"/>
        <v>365</v>
      </c>
      <c r="I1853" s="50">
        <f t="shared" si="198"/>
        <v>38926702.5</v>
      </c>
      <c r="J1853" s="46">
        <v>1066485</v>
      </c>
      <c r="K1853" s="2" t="s">
        <v>34</v>
      </c>
      <c r="L1853" s="52" t="str">
        <f t="shared" si="199"/>
        <v>20211231VND</v>
      </c>
      <c r="M1853">
        <f>VLOOKUP(L1853,Mapping!$H$1:$K$25,4,0)</f>
        <v>1</v>
      </c>
      <c r="N1853">
        <f t="shared" si="200"/>
        <v>4.5887400000000001E-4</v>
      </c>
      <c r="O1853">
        <f t="shared" si="201"/>
        <v>1.066485E-3</v>
      </c>
      <c r="P1853">
        <f t="shared" si="202"/>
        <v>3.89267025E-2</v>
      </c>
      <c r="Q1853" t="str">
        <f>VLOOKUP(VLOOKUP(C1853,Mapping!$A$1:$C$17,3,0),Mapping!$E$1:$F$6,2,0)</f>
        <v>Vùng 04</v>
      </c>
    </row>
    <row r="1854" spans="1:17" x14ac:dyDescent="0.3">
      <c r="A1854" s="33">
        <v>44561</v>
      </c>
      <c r="B1854">
        <v>3919</v>
      </c>
      <c r="C1854">
        <v>26</v>
      </c>
      <c r="D1854" s="38" t="s">
        <v>77</v>
      </c>
      <c r="E1854" s="2" t="s">
        <v>41</v>
      </c>
      <c r="F1854">
        <v>299594</v>
      </c>
      <c r="G1854" s="44">
        <f t="shared" si="196"/>
        <v>44197</v>
      </c>
      <c r="H1854" s="50">
        <f t="shared" si="197"/>
        <v>365</v>
      </c>
      <c r="I1854" s="50">
        <f t="shared" si="198"/>
        <v>8424674.5</v>
      </c>
      <c r="J1854" s="46">
        <v>230813</v>
      </c>
      <c r="K1854" s="2" t="s">
        <v>34</v>
      </c>
      <c r="L1854" s="52" t="str">
        <f t="shared" si="199"/>
        <v>20211231VND</v>
      </c>
      <c r="M1854">
        <f>VLOOKUP(L1854,Mapping!$H$1:$K$25,4,0)</f>
        <v>1</v>
      </c>
      <c r="N1854">
        <f t="shared" si="200"/>
        <v>2.9959399999999998E-4</v>
      </c>
      <c r="O1854">
        <f t="shared" si="201"/>
        <v>2.3081299999999999E-4</v>
      </c>
      <c r="P1854">
        <f t="shared" si="202"/>
        <v>8.4246744999999998E-3</v>
      </c>
      <c r="Q1854" t="str">
        <f>VLOOKUP(VLOOKUP(C1854,Mapping!$A$1:$C$17,3,0),Mapping!$E$1:$F$6,2,0)</f>
        <v>Vùng 04</v>
      </c>
    </row>
    <row r="1855" spans="1:17" x14ac:dyDescent="0.3">
      <c r="A1855" s="33">
        <v>44561</v>
      </c>
      <c r="B1855">
        <v>3922</v>
      </c>
      <c r="C1855">
        <v>41</v>
      </c>
      <c r="D1855" s="38" t="s">
        <v>77</v>
      </c>
      <c r="E1855" s="2" t="s">
        <v>41</v>
      </c>
      <c r="F1855">
        <v>1014379</v>
      </c>
      <c r="G1855" s="44">
        <f t="shared" si="196"/>
        <v>44197</v>
      </c>
      <c r="H1855" s="50">
        <f t="shared" si="197"/>
        <v>365</v>
      </c>
      <c r="I1855" s="50">
        <f t="shared" si="198"/>
        <v>62510119</v>
      </c>
      <c r="J1855" s="46">
        <v>1712606</v>
      </c>
      <c r="K1855" s="2" t="s">
        <v>34</v>
      </c>
      <c r="L1855" s="52" t="str">
        <f t="shared" si="199"/>
        <v>20211231VND</v>
      </c>
      <c r="M1855">
        <f>VLOOKUP(L1855,Mapping!$H$1:$K$25,4,0)</f>
        <v>1</v>
      </c>
      <c r="N1855">
        <f t="shared" si="200"/>
        <v>1.0143789999999999E-3</v>
      </c>
      <c r="O1855">
        <f t="shared" si="201"/>
        <v>1.712606E-3</v>
      </c>
      <c r="P1855">
        <f t="shared" si="202"/>
        <v>6.2510119000000003E-2</v>
      </c>
      <c r="Q1855" t="str">
        <f>VLOOKUP(VLOOKUP(C1855,Mapping!$A$1:$C$17,3,0),Mapping!$E$1:$F$6,2,0)</f>
        <v>Vùng 05</v>
      </c>
    </row>
    <row r="1856" spans="1:17" x14ac:dyDescent="0.3">
      <c r="A1856" s="33">
        <v>44561</v>
      </c>
      <c r="B1856">
        <v>3925</v>
      </c>
      <c r="C1856">
        <v>43</v>
      </c>
      <c r="D1856" s="38" t="s">
        <v>77</v>
      </c>
      <c r="E1856" s="2" t="s">
        <v>41</v>
      </c>
      <c r="F1856">
        <v>371871</v>
      </c>
      <c r="G1856" s="44">
        <f t="shared" si="196"/>
        <v>44197</v>
      </c>
      <c r="H1856" s="50">
        <f t="shared" si="197"/>
        <v>365</v>
      </c>
      <c r="I1856" s="50">
        <f t="shared" si="198"/>
        <v>707427686356.38</v>
      </c>
      <c r="J1856" s="46">
        <v>879470</v>
      </c>
      <c r="K1856" s="2" t="s">
        <v>35</v>
      </c>
      <c r="L1856" s="52" t="str">
        <f t="shared" si="199"/>
        <v>20211231USD</v>
      </c>
      <c r="M1856">
        <f>VLOOKUP(L1856,Mapping!$H$1:$K$25,4,0)</f>
        <v>22037.795999999998</v>
      </c>
      <c r="N1856">
        <f t="shared" si="200"/>
        <v>8.1952172363159992</v>
      </c>
      <c r="O1856">
        <f t="shared" si="201"/>
        <v>19.381580448119998</v>
      </c>
      <c r="P1856">
        <f t="shared" si="202"/>
        <v>707.42768635638004</v>
      </c>
      <c r="Q1856" t="str">
        <f>VLOOKUP(VLOOKUP(C1856,Mapping!$A$1:$C$17,3,0),Mapping!$E$1:$F$6,2,0)</f>
        <v>Vùng 04</v>
      </c>
    </row>
    <row r="1857" spans="1:17" x14ac:dyDescent="0.3">
      <c r="A1857" s="33">
        <v>44561</v>
      </c>
      <c r="B1857">
        <v>3925</v>
      </c>
      <c r="C1857">
        <v>43</v>
      </c>
      <c r="D1857" s="38" t="s">
        <v>77</v>
      </c>
      <c r="E1857" s="2" t="s">
        <v>41</v>
      </c>
      <c r="F1857">
        <v>245467</v>
      </c>
      <c r="G1857" s="44">
        <f t="shared" si="196"/>
        <v>44197</v>
      </c>
      <c r="H1857" s="50">
        <f t="shared" si="197"/>
        <v>365</v>
      </c>
      <c r="I1857" s="50">
        <f t="shared" si="198"/>
        <v>27213450.999999996</v>
      </c>
      <c r="J1857" s="46">
        <v>745574</v>
      </c>
      <c r="K1857" s="2" t="s">
        <v>34</v>
      </c>
      <c r="L1857" s="52" t="str">
        <f t="shared" si="199"/>
        <v>20211231VND</v>
      </c>
      <c r="M1857">
        <f>VLOOKUP(L1857,Mapping!$H$1:$K$25,4,0)</f>
        <v>1</v>
      </c>
      <c r="N1857">
        <f t="shared" si="200"/>
        <v>2.4546700000000003E-4</v>
      </c>
      <c r="O1857">
        <f t="shared" si="201"/>
        <v>7.4557400000000004E-4</v>
      </c>
      <c r="P1857">
        <f t="shared" si="202"/>
        <v>2.7213450999999996E-2</v>
      </c>
      <c r="Q1857" t="str">
        <f>VLOOKUP(VLOOKUP(C1857,Mapping!$A$1:$C$17,3,0),Mapping!$E$1:$F$6,2,0)</f>
        <v>Vùng 04</v>
      </c>
    </row>
    <row r="1858" spans="1:17" x14ac:dyDescent="0.3">
      <c r="A1858" s="33">
        <v>44561</v>
      </c>
      <c r="B1858">
        <v>3926</v>
      </c>
      <c r="C1858">
        <v>25</v>
      </c>
      <c r="D1858" s="38" t="s">
        <v>77</v>
      </c>
      <c r="E1858" s="2" t="s">
        <v>41</v>
      </c>
      <c r="F1858">
        <v>1476494</v>
      </c>
      <c r="G1858" s="44">
        <f t="shared" ref="G1858:G1921" si="203">DATE(YEAR(A1858),1,1)</f>
        <v>44197</v>
      </c>
      <c r="H1858" s="50">
        <f t="shared" ref="H1858:H1921" si="204">DATEDIF(G1858,A1858,"D")+1</f>
        <v>365</v>
      </c>
      <c r="I1858" s="50">
        <f t="shared" si="198"/>
        <v>1354818895940.8618</v>
      </c>
      <c r="J1858" s="46">
        <v>1684303</v>
      </c>
      <c r="K1858" s="2" t="s">
        <v>35</v>
      </c>
      <c r="L1858" s="52" t="str">
        <f t="shared" si="199"/>
        <v>20211231USD</v>
      </c>
      <c r="M1858">
        <f>VLOOKUP(L1858,Mapping!$H$1:$K$25,4,0)</f>
        <v>22037.795999999998</v>
      </c>
      <c r="N1858">
        <f t="shared" si="200"/>
        <v>32.538673567224002</v>
      </c>
      <c r="O1858">
        <f t="shared" si="201"/>
        <v>37.118325916187999</v>
      </c>
      <c r="P1858">
        <f t="shared" si="202"/>
        <v>1354.8188959408619</v>
      </c>
      <c r="Q1858" t="str">
        <f>VLOOKUP(VLOOKUP(C1858,Mapping!$A$1:$C$17,3,0),Mapping!$E$1:$F$6,2,0)</f>
        <v>Vùng 01</v>
      </c>
    </row>
    <row r="1859" spans="1:17" x14ac:dyDescent="0.3">
      <c r="A1859" s="33">
        <v>44561</v>
      </c>
      <c r="B1859">
        <v>3927</v>
      </c>
      <c r="C1859">
        <v>45</v>
      </c>
      <c r="D1859" s="38" t="s">
        <v>77</v>
      </c>
      <c r="E1859" s="2" t="s">
        <v>41</v>
      </c>
      <c r="F1859">
        <v>8768907</v>
      </c>
      <c r="G1859" s="44">
        <f t="shared" si="203"/>
        <v>44197</v>
      </c>
      <c r="H1859" s="50">
        <f t="shared" si="204"/>
        <v>365</v>
      </c>
      <c r="I1859" s="50">
        <f t="shared" ref="I1859:I1922" si="205">H1859*(J1859/10)*M1859</f>
        <v>288891331.5</v>
      </c>
      <c r="J1859" s="46">
        <v>7914831</v>
      </c>
      <c r="K1859" s="2" t="s">
        <v>34</v>
      </c>
      <c r="L1859" s="52" t="str">
        <f t="shared" ref="L1859:L1922" si="206">CONCATENATE(TEXT(A1859,"YYYYMMDD"),K1859)</f>
        <v>20211231VND</v>
      </c>
      <c r="M1859">
        <f>VLOOKUP(L1859,Mapping!$H$1:$K$25,4,0)</f>
        <v>1</v>
      </c>
      <c r="N1859">
        <f t="shared" ref="N1859:N1922" si="207">F1859*M1859/10^9</f>
        <v>8.7689069999999994E-3</v>
      </c>
      <c r="O1859">
        <f t="shared" ref="O1859:O1922" si="208">J1859*M1859/10^9</f>
        <v>7.9148310000000006E-3</v>
      </c>
      <c r="P1859">
        <f t="shared" ref="P1859:P1922" si="209">I1859/10^9</f>
        <v>0.28889133150000001</v>
      </c>
      <c r="Q1859" t="str">
        <f>VLOOKUP(VLOOKUP(C1859,Mapping!$A$1:$C$17,3,0),Mapping!$E$1:$F$6,2,0)</f>
        <v>Vùng 02</v>
      </c>
    </row>
    <row r="1860" spans="1:17" x14ac:dyDescent="0.3">
      <c r="A1860" s="33">
        <v>44561</v>
      </c>
      <c r="B1860">
        <v>3927</v>
      </c>
      <c r="C1860">
        <v>45</v>
      </c>
      <c r="D1860" s="38" t="s">
        <v>77</v>
      </c>
      <c r="E1860" s="2" t="s">
        <v>41</v>
      </c>
      <c r="F1860">
        <v>1557325</v>
      </c>
      <c r="G1860" s="44">
        <f t="shared" si="203"/>
        <v>44197</v>
      </c>
      <c r="H1860" s="50">
        <f t="shared" si="204"/>
        <v>365</v>
      </c>
      <c r="I1860" s="50">
        <f t="shared" si="205"/>
        <v>46421548440.893997</v>
      </c>
      <c r="J1860" s="46">
        <v>57711</v>
      </c>
      <c r="K1860" s="2" t="s">
        <v>35</v>
      </c>
      <c r="L1860" s="52" t="str">
        <f t="shared" si="206"/>
        <v>20211231USD</v>
      </c>
      <c r="M1860">
        <f>VLOOKUP(L1860,Mapping!$H$1:$K$25,4,0)</f>
        <v>22037.795999999998</v>
      </c>
      <c r="N1860">
        <f t="shared" si="207"/>
        <v>34.320010655699996</v>
      </c>
      <c r="O1860">
        <f t="shared" si="208"/>
        <v>1.2718232449559999</v>
      </c>
      <c r="P1860">
        <f t="shared" si="209"/>
        <v>46.421548440894</v>
      </c>
      <c r="Q1860" t="str">
        <f>VLOOKUP(VLOOKUP(C1860,Mapping!$A$1:$C$17,3,0),Mapping!$E$1:$F$6,2,0)</f>
        <v>Vùng 02</v>
      </c>
    </row>
    <row r="1861" spans="1:17" x14ac:dyDescent="0.3">
      <c r="A1861" s="33">
        <v>44561</v>
      </c>
      <c r="B1861">
        <v>3927</v>
      </c>
      <c r="C1861">
        <v>45</v>
      </c>
      <c r="D1861" s="38" t="s">
        <v>77</v>
      </c>
      <c r="E1861" s="2" t="s">
        <v>41</v>
      </c>
      <c r="F1861">
        <v>9967469</v>
      </c>
      <c r="G1861" s="44">
        <f t="shared" si="203"/>
        <v>44197</v>
      </c>
      <c r="H1861" s="50">
        <f t="shared" si="204"/>
        <v>365</v>
      </c>
      <c r="I1861" s="50">
        <f t="shared" si="205"/>
        <v>293702834.5</v>
      </c>
      <c r="J1861" s="46">
        <v>8046653</v>
      </c>
      <c r="K1861" s="2" t="s">
        <v>34</v>
      </c>
      <c r="L1861" s="52" t="str">
        <f t="shared" si="206"/>
        <v>20211231VND</v>
      </c>
      <c r="M1861">
        <f>VLOOKUP(L1861,Mapping!$H$1:$K$25,4,0)</f>
        <v>1</v>
      </c>
      <c r="N1861">
        <f t="shared" si="207"/>
        <v>9.9674689999999996E-3</v>
      </c>
      <c r="O1861">
        <f t="shared" si="208"/>
        <v>8.0466530000000008E-3</v>
      </c>
      <c r="P1861">
        <f t="shared" si="209"/>
        <v>0.29370283450000001</v>
      </c>
      <c r="Q1861" t="str">
        <f>VLOOKUP(VLOOKUP(C1861,Mapping!$A$1:$C$17,3,0),Mapping!$E$1:$F$6,2,0)</f>
        <v>Vùng 02</v>
      </c>
    </row>
    <row r="1862" spans="1:17" x14ac:dyDescent="0.3">
      <c r="A1862" s="33">
        <v>44561</v>
      </c>
      <c r="B1862">
        <v>3927</v>
      </c>
      <c r="C1862">
        <v>40</v>
      </c>
      <c r="D1862" s="38" t="s">
        <v>77</v>
      </c>
      <c r="E1862" s="2" t="s">
        <v>41</v>
      </c>
      <c r="F1862">
        <v>848227</v>
      </c>
      <c r="G1862" s="44">
        <f t="shared" si="203"/>
        <v>44197</v>
      </c>
      <c r="H1862" s="50">
        <f t="shared" si="204"/>
        <v>365</v>
      </c>
      <c r="I1862" s="50">
        <f t="shared" si="205"/>
        <v>362132479590.354</v>
      </c>
      <c r="J1862" s="46">
        <v>450201</v>
      </c>
      <c r="K1862" s="2" t="s">
        <v>35</v>
      </c>
      <c r="L1862" s="52" t="str">
        <f t="shared" si="206"/>
        <v>20211231USD</v>
      </c>
      <c r="M1862">
        <f>VLOOKUP(L1862,Mapping!$H$1:$K$25,4,0)</f>
        <v>22037.795999999998</v>
      </c>
      <c r="N1862">
        <f t="shared" si="207"/>
        <v>18.693053587691999</v>
      </c>
      <c r="O1862">
        <f t="shared" si="208"/>
        <v>9.921437796995999</v>
      </c>
      <c r="P1862">
        <f t="shared" si="209"/>
        <v>362.13247959035402</v>
      </c>
      <c r="Q1862" t="str">
        <f>VLOOKUP(VLOOKUP(C1862,Mapping!$A$1:$C$17,3,0),Mapping!$E$1:$F$6,2,0)</f>
        <v>Vùng 01</v>
      </c>
    </row>
    <row r="1863" spans="1:17" x14ac:dyDescent="0.3">
      <c r="A1863" s="33">
        <v>44561</v>
      </c>
      <c r="B1863">
        <v>3927</v>
      </c>
      <c r="C1863">
        <v>20</v>
      </c>
      <c r="D1863" s="38" t="s">
        <v>77</v>
      </c>
      <c r="E1863" s="2" t="s">
        <v>41</v>
      </c>
      <c r="F1863">
        <v>7213233</v>
      </c>
      <c r="G1863" s="44">
        <f t="shared" si="203"/>
        <v>44197</v>
      </c>
      <c r="H1863" s="50">
        <f t="shared" si="204"/>
        <v>365</v>
      </c>
      <c r="I1863" s="50">
        <f t="shared" si="205"/>
        <v>235378827.5</v>
      </c>
      <c r="J1863" s="46">
        <v>6448735</v>
      </c>
      <c r="K1863" s="2" t="s">
        <v>34</v>
      </c>
      <c r="L1863" s="52" t="str">
        <f t="shared" si="206"/>
        <v>20211231VND</v>
      </c>
      <c r="M1863">
        <f>VLOOKUP(L1863,Mapping!$H$1:$K$25,4,0)</f>
        <v>1</v>
      </c>
      <c r="N1863">
        <f t="shared" si="207"/>
        <v>7.2132330000000003E-3</v>
      </c>
      <c r="O1863">
        <f t="shared" si="208"/>
        <v>6.4487349999999997E-3</v>
      </c>
      <c r="P1863">
        <f t="shared" si="209"/>
        <v>0.2353788275</v>
      </c>
      <c r="Q1863" t="str">
        <f>VLOOKUP(VLOOKUP(C1863,Mapping!$A$1:$C$17,3,0),Mapping!$E$1:$F$6,2,0)</f>
        <v>Vùng 02</v>
      </c>
    </row>
    <row r="1864" spans="1:17" x14ac:dyDescent="0.3">
      <c r="A1864" s="33">
        <v>44561</v>
      </c>
      <c r="B1864">
        <v>3928</v>
      </c>
      <c r="C1864">
        <v>24</v>
      </c>
      <c r="D1864" s="38" t="s">
        <v>77</v>
      </c>
      <c r="E1864" s="2" t="s">
        <v>41</v>
      </c>
      <c r="F1864">
        <v>1164858</v>
      </c>
      <c r="G1864" s="44">
        <f t="shared" si="203"/>
        <v>44197</v>
      </c>
      <c r="H1864" s="50">
        <f t="shared" si="204"/>
        <v>365</v>
      </c>
      <c r="I1864" s="50">
        <f t="shared" si="205"/>
        <v>39171252.5</v>
      </c>
      <c r="J1864" s="46">
        <v>1073185</v>
      </c>
      <c r="K1864" s="2" t="s">
        <v>34</v>
      </c>
      <c r="L1864" s="52" t="str">
        <f t="shared" si="206"/>
        <v>20211231VND</v>
      </c>
      <c r="M1864">
        <f>VLOOKUP(L1864,Mapping!$H$1:$K$25,4,0)</f>
        <v>1</v>
      </c>
      <c r="N1864">
        <f t="shared" si="207"/>
        <v>1.164858E-3</v>
      </c>
      <c r="O1864">
        <f t="shared" si="208"/>
        <v>1.0731849999999999E-3</v>
      </c>
      <c r="P1864">
        <f t="shared" si="209"/>
        <v>3.9171252500000003E-2</v>
      </c>
      <c r="Q1864" t="str">
        <f>VLOOKUP(VLOOKUP(C1864,Mapping!$A$1:$C$17,3,0),Mapping!$E$1:$F$6,2,0)</f>
        <v>Vùng 04</v>
      </c>
    </row>
    <row r="1865" spans="1:17" x14ac:dyDescent="0.3">
      <c r="A1865" s="33">
        <v>44561</v>
      </c>
      <c r="B1865">
        <v>3929</v>
      </c>
      <c r="C1865">
        <v>34</v>
      </c>
      <c r="D1865" s="38" t="s">
        <v>77</v>
      </c>
      <c r="E1865" s="2" t="s">
        <v>41</v>
      </c>
      <c r="F1865">
        <v>238913</v>
      </c>
      <c r="G1865" s="44">
        <f t="shared" si="203"/>
        <v>44197</v>
      </c>
      <c r="H1865" s="50">
        <f t="shared" si="204"/>
        <v>365</v>
      </c>
      <c r="I1865" s="50">
        <f t="shared" si="205"/>
        <v>59465216</v>
      </c>
      <c r="J1865" s="46">
        <v>1629184</v>
      </c>
      <c r="K1865" s="2" t="s">
        <v>34</v>
      </c>
      <c r="L1865" s="52" t="str">
        <f t="shared" si="206"/>
        <v>20211231VND</v>
      </c>
      <c r="M1865">
        <f>VLOOKUP(L1865,Mapping!$H$1:$K$25,4,0)</f>
        <v>1</v>
      </c>
      <c r="N1865">
        <f t="shared" si="207"/>
        <v>2.3891299999999999E-4</v>
      </c>
      <c r="O1865">
        <f t="shared" si="208"/>
        <v>1.6291840000000001E-3</v>
      </c>
      <c r="P1865">
        <f t="shared" si="209"/>
        <v>5.9465216000000001E-2</v>
      </c>
      <c r="Q1865" t="str">
        <f>VLOOKUP(VLOOKUP(C1865,Mapping!$A$1:$C$17,3,0),Mapping!$E$1:$F$6,2,0)</f>
        <v>Vùng 02</v>
      </c>
    </row>
    <row r="1866" spans="1:17" x14ac:dyDescent="0.3">
      <c r="A1866" s="33">
        <v>44561</v>
      </c>
      <c r="B1866">
        <v>3929</v>
      </c>
      <c r="C1866">
        <v>43</v>
      </c>
      <c r="D1866" s="38" t="s">
        <v>77</v>
      </c>
      <c r="E1866" s="2" t="s">
        <v>41</v>
      </c>
      <c r="F1866">
        <v>741994</v>
      </c>
      <c r="G1866" s="44">
        <f t="shared" si="203"/>
        <v>44197</v>
      </c>
      <c r="H1866" s="50">
        <f t="shared" si="204"/>
        <v>365</v>
      </c>
      <c r="I1866" s="50">
        <f t="shared" si="205"/>
        <v>30457027432.655998</v>
      </c>
      <c r="J1866" s="46">
        <v>37864</v>
      </c>
      <c r="K1866" s="2" t="s">
        <v>35</v>
      </c>
      <c r="L1866" s="52" t="str">
        <f t="shared" si="206"/>
        <v>20211231USD</v>
      </c>
      <c r="M1866">
        <f>VLOOKUP(L1866,Mapping!$H$1:$K$25,4,0)</f>
        <v>22037.795999999998</v>
      </c>
      <c r="N1866">
        <f t="shared" si="207"/>
        <v>16.351912405223999</v>
      </c>
      <c r="O1866">
        <f t="shared" si="208"/>
        <v>0.83443910774399999</v>
      </c>
      <c r="P1866">
        <f t="shared" si="209"/>
        <v>30.457027432655998</v>
      </c>
      <c r="Q1866" t="str">
        <f>VLOOKUP(VLOOKUP(C1866,Mapping!$A$1:$C$17,3,0),Mapping!$E$1:$F$6,2,0)</f>
        <v>Vùng 04</v>
      </c>
    </row>
    <row r="1867" spans="1:17" x14ac:dyDescent="0.3">
      <c r="A1867" s="33">
        <v>44561</v>
      </c>
      <c r="B1867">
        <v>3929</v>
      </c>
      <c r="C1867">
        <v>43</v>
      </c>
      <c r="D1867" s="38" t="s">
        <v>77</v>
      </c>
      <c r="E1867" s="2" t="s">
        <v>41</v>
      </c>
      <c r="F1867">
        <v>209263</v>
      </c>
      <c r="G1867" s="44">
        <f t="shared" si="203"/>
        <v>44197</v>
      </c>
      <c r="H1867" s="50">
        <f t="shared" si="204"/>
        <v>365</v>
      </c>
      <c r="I1867" s="50">
        <f t="shared" si="205"/>
        <v>29771370.999999996</v>
      </c>
      <c r="J1867" s="46">
        <v>815654</v>
      </c>
      <c r="K1867" s="2" t="s">
        <v>34</v>
      </c>
      <c r="L1867" s="52" t="str">
        <f t="shared" si="206"/>
        <v>20211231VND</v>
      </c>
      <c r="M1867">
        <f>VLOOKUP(L1867,Mapping!$H$1:$K$25,4,0)</f>
        <v>1</v>
      </c>
      <c r="N1867">
        <f t="shared" si="207"/>
        <v>2.0926300000000001E-4</v>
      </c>
      <c r="O1867">
        <f t="shared" si="208"/>
        <v>8.1565399999999997E-4</v>
      </c>
      <c r="P1867">
        <f t="shared" si="209"/>
        <v>2.9771370999999998E-2</v>
      </c>
      <c r="Q1867" t="str">
        <f>VLOOKUP(VLOOKUP(C1867,Mapping!$A$1:$C$17,3,0),Mapping!$E$1:$F$6,2,0)</f>
        <v>Vùng 04</v>
      </c>
    </row>
    <row r="1868" spans="1:17" x14ac:dyDescent="0.3">
      <c r="A1868" s="33">
        <v>44561</v>
      </c>
      <c r="B1868">
        <v>3930</v>
      </c>
      <c r="C1868">
        <v>23</v>
      </c>
      <c r="D1868" s="38" t="s">
        <v>77</v>
      </c>
      <c r="E1868" s="2" t="s">
        <v>41</v>
      </c>
      <c r="F1868">
        <v>1654462</v>
      </c>
      <c r="G1868" s="44">
        <f t="shared" si="203"/>
        <v>44197</v>
      </c>
      <c r="H1868" s="50">
        <f t="shared" si="204"/>
        <v>365</v>
      </c>
      <c r="I1868" s="50">
        <f t="shared" si="205"/>
        <v>23658059</v>
      </c>
      <c r="J1868" s="46">
        <v>648166</v>
      </c>
      <c r="K1868" s="2" t="s">
        <v>34</v>
      </c>
      <c r="L1868" s="52" t="str">
        <f t="shared" si="206"/>
        <v>20211231VND</v>
      </c>
      <c r="M1868">
        <f>VLOOKUP(L1868,Mapping!$H$1:$K$25,4,0)</f>
        <v>1</v>
      </c>
      <c r="N1868">
        <f t="shared" si="207"/>
        <v>1.654462E-3</v>
      </c>
      <c r="O1868">
        <f t="shared" si="208"/>
        <v>6.4816600000000004E-4</v>
      </c>
      <c r="P1868">
        <f t="shared" si="209"/>
        <v>2.3658058999999999E-2</v>
      </c>
      <c r="Q1868" t="str">
        <f>VLOOKUP(VLOOKUP(C1868,Mapping!$A$1:$C$17,3,0),Mapping!$E$1:$F$6,2,0)</f>
        <v>Vùng 02</v>
      </c>
    </row>
    <row r="1869" spans="1:17" x14ac:dyDescent="0.3">
      <c r="A1869" s="33">
        <v>44561</v>
      </c>
      <c r="B1869">
        <v>3931</v>
      </c>
      <c r="C1869">
        <v>34</v>
      </c>
      <c r="D1869" s="38" t="s">
        <v>77</v>
      </c>
      <c r="E1869" s="2" t="s">
        <v>41</v>
      </c>
      <c r="F1869">
        <v>1684047</v>
      </c>
      <c r="G1869" s="44">
        <f t="shared" si="203"/>
        <v>44197</v>
      </c>
      <c r="H1869" s="50">
        <f t="shared" si="204"/>
        <v>365</v>
      </c>
      <c r="I1869" s="50">
        <f t="shared" si="205"/>
        <v>69147534.5</v>
      </c>
      <c r="J1869" s="46">
        <v>1894453</v>
      </c>
      <c r="K1869" s="2" t="s">
        <v>34</v>
      </c>
      <c r="L1869" s="52" t="str">
        <f t="shared" si="206"/>
        <v>20211231VND</v>
      </c>
      <c r="M1869">
        <f>VLOOKUP(L1869,Mapping!$H$1:$K$25,4,0)</f>
        <v>1</v>
      </c>
      <c r="N1869">
        <f t="shared" si="207"/>
        <v>1.6840469999999999E-3</v>
      </c>
      <c r="O1869">
        <f t="shared" si="208"/>
        <v>1.8944529999999999E-3</v>
      </c>
      <c r="P1869">
        <f t="shared" si="209"/>
        <v>6.9147534499999996E-2</v>
      </c>
      <c r="Q1869" t="str">
        <f>VLOOKUP(VLOOKUP(C1869,Mapping!$A$1:$C$17,3,0),Mapping!$E$1:$F$6,2,0)</f>
        <v>Vùng 02</v>
      </c>
    </row>
    <row r="1870" spans="1:17" x14ac:dyDescent="0.3">
      <c r="A1870" s="33">
        <v>44561</v>
      </c>
      <c r="B1870">
        <v>3931</v>
      </c>
      <c r="C1870">
        <v>43</v>
      </c>
      <c r="D1870" s="38" t="s">
        <v>77</v>
      </c>
      <c r="E1870" s="2" t="s">
        <v>41</v>
      </c>
      <c r="F1870">
        <v>809694</v>
      </c>
      <c r="G1870" s="44">
        <f t="shared" si="203"/>
        <v>44197</v>
      </c>
      <c r="H1870" s="50">
        <f t="shared" si="204"/>
        <v>365</v>
      </c>
      <c r="I1870" s="50">
        <f t="shared" si="205"/>
        <v>9213403</v>
      </c>
      <c r="J1870" s="46">
        <v>252422</v>
      </c>
      <c r="K1870" s="2" t="s">
        <v>34</v>
      </c>
      <c r="L1870" s="52" t="str">
        <f t="shared" si="206"/>
        <v>20211231VND</v>
      </c>
      <c r="M1870">
        <f>VLOOKUP(L1870,Mapping!$H$1:$K$25,4,0)</f>
        <v>1</v>
      </c>
      <c r="N1870">
        <f t="shared" si="207"/>
        <v>8.0969400000000002E-4</v>
      </c>
      <c r="O1870">
        <f t="shared" si="208"/>
        <v>2.5242199999999998E-4</v>
      </c>
      <c r="P1870">
        <f t="shared" si="209"/>
        <v>9.2134030000000002E-3</v>
      </c>
      <c r="Q1870" t="str">
        <f>VLOOKUP(VLOOKUP(C1870,Mapping!$A$1:$C$17,3,0),Mapping!$E$1:$F$6,2,0)</f>
        <v>Vùng 04</v>
      </c>
    </row>
    <row r="1871" spans="1:17" x14ac:dyDescent="0.3">
      <c r="A1871" s="33">
        <v>44561</v>
      </c>
      <c r="B1871">
        <v>3932</v>
      </c>
      <c r="C1871">
        <v>45</v>
      </c>
      <c r="D1871" s="38" t="s">
        <v>77</v>
      </c>
      <c r="E1871" s="2" t="s">
        <v>41</v>
      </c>
      <c r="F1871">
        <v>8065115</v>
      </c>
      <c r="G1871" s="44">
        <f t="shared" si="203"/>
        <v>44197</v>
      </c>
      <c r="H1871" s="50">
        <f t="shared" si="204"/>
        <v>365</v>
      </c>
      <c r="I1871" s="50">
        <f t="shared" si="205"/>
        <v>298074585.5</v>
      </c>
      <c r="J1871" s="46">
        <v>8166427</v>
      </c>
      <c r="K1871" s="2" t="s">
        <v>34</v>
      </c>
      <c r="L1871" s="52" t="str">
        <f t="shared" si="206"/>
        <v>20211231VND</v>
      </c>
      <c r="M1871">
        <f>VLOOKUP(L1871,Mapping!$H$1:$K$25,4,0)</f>
        <v>1</v>
      </c>
      <c r="N1871">
        <f t="shared" si="207"/>
        <v>8.0651149999999994E-3</v>
      </c>
      <c r="O1871">
        <f t="shared" si="208"/>
        <v>8.1664270000000004E-3</v>
      </c>
      <c r="P1871">
        <f t="shared" si="209"/>
        <v>0.29807458549999999</v>
      </c>
      <c r="Q1871" t="str">
        <f>VLOOKUP(VLOOKUP(C1871,Mapping!$A$1:$C$17,3,0),Mapping!$E$1:$F$6,2,0)</f>
        <v>Vùng 02</v>
      </c>
    </row>
    <row r="1872" spans="1:17" x14ac:dyDescent="0.3">
      <c r="A1872" s="33">
        <v>44561</v>
      </c>
      <c r="B1872">
        <v>3934</v>
      </c>
      <c r="C1872">
        <v>16</v>
      </c>
      <c r="D1872" s="38" t="s">
        <v>77</v>
      </c>
      <c r="E1872" s="2" t="s">
        <v>41</v>
      </c>
      <c r="F1872">
        <v>397240</v>
      </c>
      <c r="G1872" s="44">
        <f t="shared" si="203"/>
        <v>44197</v>
      </c>
      <c r="H1872" s="50">
        <f t="shared" si="204"/>
        <v>365</v>
      </c>
      <c r="I1872" s="50">
        <f t="shared" si="205"/>
        <v>15515785</v>
      </c>
      <c r="J1872" s="46">
        <v>425090</v>
      </c>
      <c r="K1872" s="2" t="s">
        <v>34</v>
      </c>
      <c r="L1872" s="52" t="str">
        <f t="shared" si="206"/>
        <v>20211231VND</v>
      </c>
      <c r="M1872">
        <f>VLOOKUP(L1872,Mapping!$H$1:$K$25,4,0)</f>
        <v>1</v>
      </c>
      <c r="N1872">
        <f t="shared" si="207"/>
        <v>3.9723999999999998E-4</v>
      </c>
      <c r="O1872">
        <f t="shared" si="208"/>
        <v>4.2508999999999998E-4</v>
      </c>
      <c r="P1872">
        <f t="shared" si="209"/>
        <v>1.5515785000000001E-2</v>
      </c>
      <c r="Q1872" t="str">
        <f>VLOOKUP(VLOOKUP(C1872,Mapping!$A$1:$C$17,3,0),Mapping!$E$1:$F$6,2,0)</f>
        <v>Vùng 01</v>
      </c>
    </row>
    <row r="1873" spans="1:17" x14ac:dyDescent="0.3">
      <c r="A1873" s="33">
        <v>44561</v>
      </c>
      <c r="B1873">
        <v>3934</v>
      </c>
      <c r="C1873">
        <v>41</v>
      </c>
      <c r="D1873" s="38" t="s">
        <v>77</v>
      </c>
      <c r="E1873" s="2" t="s">
        <v>41</v>
      </c>
      <c r="F1873">
        <v>1349148</v>
      </c>
      <c r="G1873" s="44">
        <f t="shared" si="203"/>
        <v>44197</v>
      </c>
      <c r="H1873" s="50">
        <f t="shared" si="204"/>
        <v>365</v>
      </c>
      <c r="I1873" s="50">
        <f t="shared" si="205"/>
        <v>23815666</v>
      </c>
      <c r="J1873" s="46">
        <v>652484</v>
      </c>
      <c r="K1873" s="2" t="s">
        <v>34</v>
      </c>
      <c r="L1873" s="52" t="str">
        <f t="shared" si="206"/>
        <v>20211231VND</v>
      </c>
      <c r="M1873">
        <f>VLOOKUP(L1873,Mapping!$H$1:$K$25,4,0)</f>
        <v>1</v>
      </c>
      <c r="N1873">
        <f t="shared" si="207"/>
        <v>1.3491480000000001E-3</v>
      </c>
      <c r="O1873">
        <f t="shared" si="208"/>
        <v>6.5248400000000005E-4</v>
      </c>
      <c r="P1873">
        <f t="shared" si="209"/>
        <v>2.3815665999999999E-2</v>
      </c>
      <c r="Q1873" t="str">
        <f>VLOOKUP(VLOOKUP(C1873,Mapping!$A$1:$C$17,3,0),Mapping!$E$1:$F$6,2,0)</f>
        <v>Vùng 05</v>
      </c>
    </row>
    <row r="1874" spans="1:17" x14ac:dyDescent="0.3">
      <c r="A1874" s="33">
        <v>44561</v>
      </c>
      <c r="B1874">
        <v>3935</v>
      </c>
      <c r="C1874">
        <v>41</v>
      </c>
      <c r="D1874" s="38" t="s">
        <v>77</v>
      </c>
      <c r="E1874" s="2" t="s">
        <v>41</v>
      </c>
      <c r="F1874">
        <v>421305</v>
      </c>
      <c r="G1874" s="44">
        <f t="shared" si="203"/>
        <v>44197</v>
      </c>
      <c r="H1874" s="50">
        <f t="shared" si="204"/>
        <v>365</v>
      </c>
      <c r="I1874" s="50">
        <f t="shared" si="205"/>
        <v>19938417</v>
      </c>
      <c r="J1874" s="46">
        <v>546258</v>
      </c>
      <c r="K1874" s="2" t="s">
        <v>34</v>
      </c>
      <c r="L1874" s="52" t="str">
        <f t="shared" si="206"/>
        <v>20211231VND</v>
      </c>
      <c r="M1874">
        <f>VLOOKUP(L1874,Mapping!$H$1:$K$25,4,0)</f>
        <v>1</v>
      </c>
      <c r="N1874">
        <f t="shared" si="207"/>
        <v>4.2130500000000002E-4</v>
      </c>
      <c r="O1874">
        <f t="shared" si="208"/>
        <v>5.4625799999999999E-4</v>
      </c>
      <c r="P1874">
        <f t="shared" si="209"/>
        <v>1.9938417E-2</v>
      </c>
      <c r="Q1874" t="str">
        <f>VLOOKUP(VLOOKUP(C1874,Mapping!$A$1:$C$17,3,0),Mapping!$E$1:$F$6,2,0)</f>
        <v>Vùng 05</v>
      </c>
    </row>
    <row r="1875" spans="1:17" x14ac:dyDescent="0.3">
      <c r="A1875" s="33">
        <v>44561</v>
      </c>
      <c r="B1875">
        <v>3938</v>
      </c>
      <c r="C1875">
        <v>20</v>
      </c>
      <c r="D1875" s="38" t="s">
        <v>77</v>
      </c>
      <c r="E1875" s="2" t="s">
        <v>41</v>
      </c>
      <c r="F1875">
        <v>5664454</v>
      </c>
      <c r="G1875" s="44">
        <f t="shared" si="203"/>
        <v>44197</v>
      </c>
      <c r="H1875" s="50">
        <f t="shared" si="204"/>
        <v>365</v>
      </c>
      <c r="I1875" s="50">
        <f t="shared" si="205"/>
        <v>168564154</v>
      </c>
      <c r="J1875" s="46">
        <v>4618196</v>
      </c>
      <c r="K1875" s="2" t="s">
        <v>34</v>
      </c>
      <c r="L1875" s="52" t="str">
        <f t="shared" si="206"/>
        <v>20211231VND</v>
      </c>
      <c r="M1875">
        <f>VLOOKUP(L1875,Mapping!$H$1:$K$25,4,0)</f>
        <v>1</v>
      </c>
      <c r="N1875">
        <f t="shared" si="207"/>
        <v>5.6644540000000002E-3</v>
      </c>
      <c r="O1875">
        <f t="shared" si="208"/>
        <v>4.6181959999999998E-3</v>
      </c>
      <c r="P1875">
        <f t="shared" si="209"/>
        <v>0.16856415399999999</v>
      </c>
      <c r="Q1875" t="str">
        <f>VLOOKUP(VLOOKUP(C1875,Mapping!$A$1:$C$17,3,0),Mapping!$E$1:$F$6,2,0)</f>
        <v>Vùng 02</v>
      </c>
    </row>
    <row r="1876" spans="1:17" x14ac:dyDescent="0.3">
      <c r="A1876" s="33">
        <v>44561</v>
      </c>
      <c r="B1876">
        <v>3938</v>
      </c>
      <c r="C1876">
        <v>34</v>
      </c>
      <c r="D1876" s="38" t="s">
        <v>77</v>
      </c>
      <c r="E1876" s="2" t="s">
        <v>41</v>
      </c>
      <c r="F1876">
        <v>917631</v>
      </c>
      <c r="G1876" s="44">
        <f t="shared" si="203"/>
        <v>44197</v>
      </c>
      <c r="H1876" s="50">
        <f t="shared" si="204"/>
        <v>365</v>
      </c>
      <c r="I1876" s="50">
        <f t="shared" si="205"/>
        <v>17408821</v>
      </c>
      <c r="J1876" s="46">
        <v>476954</v>
      </c>
      <c r="K1876" s="2" t="s">
        <v>34</v>
      </c>
      <c r="L1876" s="52" t="str">
        <f t="shared" si="206"/>
        <v>20211231VND</v>
      </c>
      <c r="M1876">
        <f>VLOOKUP(L1876,Mapping!$H$1:$K$25,4,0)</f>
        <v>1</v>
      </c>
      <c r="N1876">
        <f t="shared" si="207"/>
        <v>9.1763100000000002E-4</v>
      </c>
      <c r="O1876">
        <f t="shared" si="208"/>
        <v>4.7695399999999997E-4</v>
      </c>
      <c r="P1876">
        <f t="shared" si="209"/>
        <v>1.7408821000000001E-2</v>
      </c>
      <c r="Q1876" t="str">
        <f>VLOOKUP(VLOOKUP(C1876,Mapping!$A$1:$C$17,3,0),Mapping!$E$1:$F$6,2,0)</f>
        <v>Vùng 02</v>
      </c>
    </row>
    <row r="1877" spans="1:17" x14ac:dyDescent="0.3">
      <c r="A1877" s="33">
        <v>44561</v>
      </c>
      <c r="B1877">
        <v>3939</v>
      </c>
      <c r="C1877">
        <v>23</v>
      </c>
      <c r="D1877" s="38" t="s">
        <v>77</v>
      </c>
      <c r="E1877" s="2" t="s">
        <v>41</v>
      </c>
      <c r="F1877">
        <v>1138069</v>
      </c>
      <c r="G1877" s="44">
        <f t="shared" si="203"/>
        <v>44197</v>
      </c>
      <c r="H1877" s="50">
        <f t="shared" si="204"/>
        <v>365</v>
      </c>
      <c r="I1877" s="50">
        <f t="shared" si="205"/>
        <v>17238840.5</v>
      </c>
      <c r="J1877" s="46">
        <v>472297</v>
      </c>
      <c r="K1877" s="2" t="s">
        <v>34</v>
      </c>
      <c r="L1877" s="52" t="str">
        <f t="shared" si="206"/>
        <v>20211231VND</v>
      </c>
      <c r="M1877">
        <f>VLOOKUP(L1877,Mapping!$H$1:$K$25,4,0)</f>
        <v>1</v>
      </c>
      <c r="N1877">
        <f t="shared" si="207"/>
        <v>1.138069E-3</v>
      </c>
      <c r="O1877">
        <f t="shared" si="208"/>
        <v>4.7229699999999999E-4</v>
      </c>
      <c r="P1877">
        <f t="shared" si="209"/>
        <v>1.7238840500000002E-2</v>
      </c>
      <c r="Q1877" t="str">
        <f>VLOOKUP(VLOOKUP(C1877,Mapping!$A$1:$C$17,3,0),Mapping!$E$1:$F$6,2,0)</f>
        <v>Vùng 02</v>
      </c>
    </row>
    <row r="1878" spans="1:17" x14ac:dyDescent="0.3">
      <c r="A1878" s="33">
        <v>44561</v>
      </c>
      <c r="B1878">
        <v>3939</v>
      </c>
      <c r="C1878">
        <v>34</v>
      </c>
      <c r="D1878" s="38" t="s">
        <v>77</v>
      </c>
      <c r="E1878" s="2" t="s">
        <v>41</v>
      </c>
      <c r="F1878">
        <v>731120</v>
      </c>
      <c r="G1878" s="44">
        <f t="shared" si="203"/>
        <v>44197</v>
      </c>
      <c r="H1878" s="50">
        <f t="shared" si="204"/>
        <v>365</v>
      </c>
      <c r="I1878" s="50">
        <f t="shared" si="205"/>
        <v>52193649.499999993</v>
      </c>
      <c r="J1878" s="46">
        <v>1429963</v>
      </c>
      <c r="K1878" s="2" t="s">
        <v>34</v>
      </c>
      <c r="L1878" s="52" t="str">
        <f t="shared" si="206"/>
        <v>20211231VND</v>
      </c>
      <c r="M1878">
        <f>VLOOKUP(L1878,Mapping!$H$1:$K$25,4,0)</f>
        <v>1</v>
      </c>
      <c r="N1878">
        <f t="shared" si="207"/>
        <v>7.3112000000000003E-4</v>
      </c>
      <c r="O1878">
        <f t="shared" si="208"/>
        <v>1.429963E-3</v>
      </c>
      <c r="P1878">
        <f t="shared" si="209"/>
        <v>5.2193649499999994E-2</v>
      </c>
      <c r="Q1878" t="str">
        <f>VLOOKUP(VLOOKUP(C1878,Mapping!$A$1:$C$17,3,0),Mapping!$E$1:$F$6,2,0)</f>
        <v>Vùng 02</v>
      </c>
    </row>
    <row r="1879" spans="1:17" x14ac:dyDescent="0.3">
      <c r="A1879" s="33">
        <v>44561</v>
      </c>
      <c r="B1879">
        <v>3940</v>
      </c>
      <c r="C1879">
        <v>48</v>
      </c>
      <c r="D1879" s="38" t="s">
        <v>77</v>
      </c>
      <c r="E1879" s="2" t="s">
        <v>41</v>
      </c>
      <c r="F1879">
        <v>604155</v>
      </c>
      <c r="G1879" s="44">
        <f t="shared" si="203"/>
        <v>44197</v>
      </c>
      <c r="H1879" s="50">
        <f t="shared" si="204"/>
        <v>365</v>
      </c>
      <c r="I1879" s="50">
        <f t="shared" si="205"/>
        <v>43239871</v>
      </c>
      <c r="J1879" s="46">
        <v>1184654</v>
      </c>
      <c r="K1879" s="2" t="s">
        <v>34</v>
      </c>
      <c r="L1879" s="52" t="str">
        <f t="shared" si="206"/>
        <v>20211231VND</v>
      </c>
      <c r="M1879">
        <f>VLOOKUP(L1879,Mapping!$H$1:$K$25,4,0)</f>
        <v>1</v>
      </c>
      <c r="N1879">
        <f t="shared" si="207"/>
        <v>6.0415499999999999E-4</v>
      </c>
      <c r="O1879">
        <f t="shared" si="208"/>
        <v>1.184654E-3</v>
      </c>
      <c r="P1879">
        <f t="shared" si="209"/>
        <v>4.3239870999999999E-2</v>
      </c>
      <c r="Q1879" t="str">
        <f>VLOOKUP(VLOOKUP(C1879,Mapping!$A$1:$C$17,3,0),Mapping!$E$1:$F$6,2,0)</f>
        <v>Vùng 01</v>
      </c>
    </row>
    <row r="1880" spans="1:17" x14ac:dyDescent="0.3">
      <c r="A1880" s="33">
        <v>44561</v>
      </c>
      <c r="B1880">
        <v>3943</v>
      </c>
      <c r="C1880">
        <v>20</v>
      </c>
      <c r="D1880" s="38" t="s">
        <v>77</v>
      </c>
      <c r="E1880" s="2" t="s">
        <v>41</v>
      </c>
      <c r="F1880">
        <v>317648</v>
      </c>
      <c r="G1880" s="44">
        <f t="shared" si="203"/>
        <v>44197</v>
      </c>
      <c r="H1880" s="50">
        <f t="shared" si="204"/>
        <v>365</v>
      </c>
      <c r="I1880" s="50">
        <f t="shared" si="205"/>
        <v>56782174</v>
      </c>
      <c r="J1880" s="46">
        <v>1555676</v>
      </c>
      <c r="K1880" s="2" t="s">
        <v>34</v>
      </c>
      <c r="L1880" s="52" t="str">
        <f t="shared" si="206"/>
        <v>20211231VND</v>
      </c>
      <c r="M1880">
        <f>VLOOKUP(L1880,Mapping!$H$1:$K$25,4,0)</f>
        <v>1</v>
      </c>
      <c r="N1880">
        <f t="shared" si="207"/>
        <v>3.1764800000000002E-4</v>
      </c>
      <c r="O1880">
        <f t="shared" si="208"/>
        <v>1.555676E-3</v>
      </c>
      <c r="P1880">
        <f t="shared" si="209"/>
        <v>5.6782173999999998E-2</v>
      </c>
      <c r="Q1880" t="str">
        <f>VLOOKUP(VLOOKUP(C1880,Mapping!$A$1:$C$17,3,0),Mapping!$E$1:$F$6,2,0)</f>
        <v>Vùng 02</v>
      </c>
    </row>
    <row r="1881" spans="1:17" x14ac:dyDescent="0.3">
      <c r="A1881" s="33">
        <v>44561</v>
      </c>
      <c r="B1881">
        <v>3943</v>
      </c>
      <c r="C1881">
        <v>24</v>
      </c>
      <c r="D1881" s="38" t="s">
        <v>77</v>
      </c>
      <c r="E1881" s="2" t="s">
        <v>41</v>
      </c>
      <c r="F1881">
        <v>1076020</v>
      </c>
      <c r="G1881" s="44">
        <f t="shared" si="203"/>
        <v>44197</v>
      </c>
      <c r="H1881" s="50">
        <f t="shared" si="204"/>
        <v>365</v>
      </c>
      <c r="I1881" s="50">
        <f t="shared" si="205"/>
        <v>68999600</v>
      </c>
      <c r="J1881" s="46">
        <v>1890400</v>
      </c>
      <c r="K1881" s="2" t="s">
        <v>34</v>
      </c>
      <c r="L1881" s="52" t="str">
        <f t="shared" si="206"/>
        <v>20211231VND</v>
      </c>
      <c r="M1881">
        <f>VLOOKUP(L1881,Mapping!$H$1:$K$25,4,0)</f>
        <v>1</v>
      </c>
      <c r="N1881">
        <f t="shared" si="207"/>
        <v>1.07602E-3</v>
      </c>
      <c r="O1881">
        <f t="shared" si="208"/>
        <v>1.8904E-3</v>
      </c>
      <c r="P1881">
        <f t="shared" si="209"/>
        <v>6.8999599999999994E-2</v>
      </c>
      <c r="Q1881" t="str">
        <f>VLOOKUP(VLOOKUP(C1881,Mapping!$A$1:$C$17,3,0),Mapping!$E$1:$F$6,2,0)</f>
        <v>Vùng 04</v>
      </c>
    </row>
    <row r="1882" spans="1:17" x14ac:dyDescent="0.3">
      <c r="A1882" s="33">
        <v>44561</v>
      </c>
      <c r="B1882">
        <v>3943</v>
      </c>
      <c r="C1882">
        <v>24</v>
      </c>
      <c r="D1882" s="38" t="s">
        <v>77</v>
      </c>
      <c r="E1882" s="2" t="s">
        <v>43</v>
      </c>
      <c r="F1882">
        <v>113209</v>
      </c>
      <c r="G1882" s="44">
        <f t="shared" si="203"/>
        <v>44197</v>
      </c>
      <c r="H1882" s="50">
        <f t="shared" si="204"/>
        <v>365</v>
      </c>
      <c r="I1882" s="50">
        <f t="shared" si="205"/>
        <v>56945986</v>
      </c>
      <c r="J1882" s="46">
        <v>1560164</v>
      </c>
      <c r="K1882" s="2" t="s">
        <v>34</v>
      </c>
      <c r="L1882" s="52" t="str">
        <f t="shared" si="206"/>
        <v>20211231VND</v>
      </c>
      <c r="M1882">
        <f>VLOOKUP(L1882,Mapping!$H$1:$K$25,4,0)</f>
        <v>1</v>
      </c>
      <c r="N1882">
        <f t="shared" si="207"/>
        <v>1.1320900000000001E-4</v>
      </c>
      <c r="O1882">
        <f t="shared" si="208"/>
        <v>1.560164E-3</v>
      </c>
      <c r="P1882">
        <f t="shared" si="209"/>
        <v>5.6945985999999997E-2</v>
      </c>
      <c r="Q1882" t="str">
        <f>VLOOKUP(VLOOKUP(C1882,Mapping!$A$1:$C$17,3,0),Mapping!$E$1:$F$6,2,0)</f>
        <v>Vùng 04</v>
      </c>
    </row>
    <row r="1883" spans="1:17" x14ac:dyDescent="0.3">
      <c r="A1883" s="33">
        <v>44561</v>
      </c>
      <c r="B1883">
        <v>3943</v>
      </c>
      <c r="C1883">
        <v>24</v>
      </c>
      <c r="D1883" s="38" t="s">
        <v>77</v>
      </c>
      <c r="E1883" s="2" t="s">
        <v>41</v>
      </c>
      <c r="F1883">
        <v>1535518</v>
      </c>
      <c r="G1883" s="44">
        <f t="shared" si="203"/>
        <v>44197</v>
      </c>
      <c r="H1883" s="50">
        <f t="shared" si="204"/>
        <v>365</v>
      </c>
      <c r="I1883" s="50">
        <f t="shared" si="205"/>
        <v>776788530918.24597</v>
      </c>
      <c r="J1883" s="46">
        <v>965699</v>
      </c>
      <c r="K1883" s="2" t="s">
        <v>35</v>
      </c>
      <c r="L1883" s="52" t="str">
        <f t="shared" si="206"/>
        <v>20211231USD</v>
      </c>
      <c r="M1883">
        <f>VLOOKUP(L1883,Mapping!$H$1:$K$25,4,0)</f>
        <v>22037.795999999998</v>
      </c>
      <c r="N1883">
        <f t="shared" si="207"/>
        <v>33.839432438327997</v>
      </c>
      <c r="O1883">
        <f t="shared" si="208"/>
        <v>21.281877559403998</v>
      </c>
      <c r="P1883">
        <f t="shared" si="209"/>
        <v>776.78853091824601</v>
      </c>
      <c r="Q1883" t="str">
        <f>VLOOKUP(VLOOKUP(C1883,Mapping!$A$1:$C$17,3,0),Mapping!$E$1:$F$6,2,0)</f>
        <v>Vùng 04</v>
      </c>
    </row>
    <row r="1884" spans="1:17" x14ac:dyDescent="0.3">
      <c r="A1884" s="33">
        <v>44561</v>
      </c>
      <c r="B1884">
        <v>3943</v>
      </c>
      <c r="C1884">
        <v>24</v>
      </c>
      <c r="D1884" s="38" t="s">
        <v>77</v>
      </c>
      <c r="E1884" s="2" t="s">
        <v>41</v>
      </c>
      <c r="F1884">
        <v>1775908</v>
      </c>
      <c r="G1884" s="44">
        <f t="shared" si="203"/>
        <v>44197</v>
      </c>
      <c r="H1884" s="50">
        <f t="shared" si="204"/>
        <v>365</v>
      </c>
      <c r="I1884" s="50">
        <f t="shared" si="205"/>
        <v>22204811.5</v>
      </c>
      <c r="J1884" s="46">
        <v>608351</v>
      </c>
      <c r="K1884" s="2" t="s">
        <v>34</v>
      </c>
      <c r="L1884" s="52" t="str">
        <f t="shared" si="206"/>
        <v>20211231VND</v>
      </c>
      <c r="M1884">
        <f>VLOOKUP(L1884,Mapping!$H$1:$K$25,4,0)</f>
        <v>1</v>
      </c>
      <c r="N1884">
        <f t="shared" si="207"/>
        <v>1.7759080000000001E-3</v>
      </c>
      <c r="O1884">
        <f t="shared" si="208"/>
        <v>6.0835100000000003E-4</v>
      </c>
      <c r="P1884">
        <f t="shared" si="209"/>
        <v>2.2204811500000001E-2</v>
      </c>
      <c r="Q1884" t="str">
        <f>VLOOKUP(VLOOKUP(C1884,Mapping!$A$1:$C$17,3,0),Mapping!$E$1:$F$6,2,0)</f>
        <v>Vùng 04</v>
      </c>
    </row>
    <row r="1885" spans="1:17" x14ac:dyDescent="0.3">
      <c r="A1885" s="33">
        <v>44561</v>
      </c>
      <c r="B1885">
        <v>3943</v>
      </c>
      <c r="C1885">
        <v>40</v>
      </c>
      <c r="D1885" s="38" t="s">
        <v>77</v>
      </c>
      <c r="E1885" s="2" t="s">
        <v>41</v>
      </c>
      <c r="F1885">
        <v>562996</v>
      </c>
      <c r="G1885" s="44">
        <f t="shared" si="203"/>
        <v>44197</v>
      </c>
      <c r="H1885" s="50">
        <f t="shared" si="204"/>
        <v>365</v>
      </c>
      <c r="I1885" s="50">
        <f t="shared" si="205"/>
        <v>56801884</v>
      </c>
      <c r="J1885" s="46">
        <v>1556216</v>
      </c>
      <c r="K1885" s="2" t="s">
        <v>34</v>
      </c>
      <c r="L1885" s="52" t="str">
        <f t="shared" si="206"/>
        <v>20211231VND</v>
      </c>
      <c r="M1885">
        <f>VLOOKUP(L1885,Mapping!$H$1:$K$25,4,0)</f>
        <v>1</v>
      </c>
      <c r="N1885">
        <f t="shared" si="207"/>
        <v>5.6299599999999996E-4</v>
      </c>
      <c r="O1885">
        <f t="shared" si="208"/>
        <v>1.556216E-3</v>
      </c>
      <c r="P1885">
        <f t="shared" si="209"/>
        <v>5.6801883999999997E-2</v>
      </c>
      <c r="Q1885" t="str">
        <f>VLOOKUP(VLOOKUP(C1885,Mapping!$A$1:$C$17,3,0),Mapping!$E$1:$F$6,2,0)</f>
        <v>Vùng 01</v>
      </c>
    </row>
    <row r="1886" spans="1:17" x14ac:dyDescent="0.3">
      <c r="A1886" s="33">
        <v>44561</v>
      </c>
      <c r="B1886">
        <v>3944</v>
      </c>
      <c r="C1886">
        <v>20</v>
      </c>
      <c r="D1886" s="38" t="s">
        <v>77</v>
      </c>
      <c r="E1886" s="2" t="s">
        <v>41</v>
      </c>
      <c r="F1886">
        <v>1408213</v>
      </c>
      <c r="G1886" s="44">
        <f t="shared" si="203"/>
        <v>44197</v>
      </c>
      <c r="H1886" s="50">
        <f t="shared" si="204"/>
        <v>365</v>
      </c>
      <c r="I1886" s="50">
        <f t="shared" si="205"/>
        <v>23177098.5</v>
      </c>
      <c r="J1886" s="46">
        <v>634989</v>
      </c>
      <c r="K1886" s="2" t="s">
        <v>34</v>
      </c>
      <c r="L1886" s="52" t="str">
        <f t="shared" si="206"/>
        <v>20211231VND</v>
      </c>
      <c r="M1886">
        <f>VLOOKUP(L1886,Mapping!$H$1:$K$25,4,0)</f>
        <v>1</v>
      </c>
      <c r="N1886">
        <f t="shared" si="207"/>
        <v>1.408213E-3</v>
      </c>
      <c r="O1886">
        <f t="shared" si="208"/>
        <v>6.3498899999999997E-4</v>
      </c>
      <c r="P1886">
        <f t="shared" si="209"/>
        <v>2.31770985E-2</v>
      </c>
      <c r="Q1886" t="str">
        <f>VLOOKUP(VLOOKUP(C1886,Mapping!$A$1:$C$17,3,0),Mapping!$E$1:$F$6,2,0)</f>
        <v>Vùng 02</v>
      </c>
    </row>
    <row r="1887" spans="1:17" x14ac:dyDescent="0.3">
      <c r="A1887" s="33">
        <v>44561</v>
      </c>
      <c r="B1887">
        <v>3945</v>
      </c>
      <c r="C1887">
        <v>20</v>
      </c>
      <c r="D1887" s="38" t="s">
        <v>77</v>
      </c>
      <c r="E1887" s="2" t="s">
        <v>41</v>
      </c>
      <c r="F1887">
        <v>189378</v>
      </c>
      <c r="G1887" s="44">
        <f t="shared" si="203"/>
        <v>44197</v>
      </c>
      <c r="H1887" s="50">
        <f t="shared" si="204"/>
        <v>365</v>
      </c>
      <c r="I1887" s="50">
        <f t="shared" si="205"/>
        <v>9122189.5</v>
      </c>
      <c r="J1887" s="46">
        <v>249923</v>
      </c>
      <c r="K1887" s="2" t="s">
        <v>34</v>
      </c>
      <c r="L1887" s="52" t="str">
        <f t="shared" si="206"/>
        <v>20211231VND</v>
      </c>
      <c r="M1887">
        <f>VLOOKUP(L1887,Mapping!$H$1:$K$25,4,0)</f>
        <v>1</v>
      </c>
      <c r="N1887">
        <f t="shared" si="207"/>
        <v>1.89378E-4</v>
      </c>
      <c r="O1887">
        <f t="shared" si="208"/>
        <v>2.4992299999999999E-4</v>
      </c>
      <c r="P1887">
        <f t="shared" si="209"/>
        <v>9.1221895000000008E-3</v>
      </c>
      <c r="Q1887" t="str">
        <f>VLOOKUP(VLOOKUP(C1887,Mapping!$A$1:$C$17,3,0),Mapping!$E$1:$F$6,2,0)</f>
        <v>Vùng 02</v>
      </c>
    </row>
    <row r="1888" spans="1:17" x14ac:dyDescent="0.3">
      <c r="A1888" s="33">
        <v>44561</v>
      </c>
      <c r="B1888">
        <v>3945</v>
      </c>
      <c r="C1888">
        <v>23</v>
      </c>
      <c r="D1888" s="38" t="s">
        <v>77</v>
      </c>
      <c r="E1888" s="2" t="s">
        <v>41</v>
      </c>
      <c r="F1888">
        <v>184916</v>
      </c>
      <c r="G1888" s="44">
        <f t="shared" si="203"/>
        <v>44197</v>
      </c>
      <c r="H1888" s="50">
        <f t="shared" si="204"/>
        <v>365</v>
      </c>
      <c r="I1888" s="50">
        <f t="shared" si="205"/>
        <v>69278679</v>
      </c>
      <c r="J1888" s="46">
        <v>1898046</v>
      </c>
      <c r="K1888" s="2" t="s">
        <v>34</v>
      </c>
      <c r="L1888" s="52" t="str">
        <f t="shared" si="206"/>
        <v>20211231VND</v>
      </c>
      <c r="M1888">
        <f>VLOOKUP(L1888,Mapping!$H$1:$K$25,4,0)</f>
        <v>1</v>
      </c>
      <c r="N1888">
        <f t="shared" si="207"/>
        <v>1.84916E-4</v>
      </c>
      <c r="O1888">
        <f t="shared" si="208"/>
        <v>1.898046E-3</v>
      </c>
      <c r="P1888">
        <f t="shared" si="209"/>
        <v>6.9278678999999996E-2</v>
      </c>
      <c r="Q1888" t="str">
        <f>VLOOKUP(VLOOKUP(C1888,Mapping!$A$1:$C$17,3,0),Mapping!$E$1:$F$6,2,0)</f>
        <v>Vùng 02</v>
      </c>
    </row>
    <row r="1889" spans="1:17" x14ac:dyDescent="0.3">
      <c r="A1889" s="33">
        <v>44561</v>
      </c>
      <c r="B1889">
        <v>3945</v>
      </c>
      <c r="C1889">
        <v>20</v>
      </c>
      <c r="D1889" s="38" t="s">
        <v>77</v>
      </c>
      <c r="E1889" s="2" t="s">
        <v>41</v>
      </c>
      <c r="F1889">
        <v>1300388</v>
      </c>
      <c r="G1889" s="44">
        <f t="shared" si="203"/>
        <v>44197</v>
      </c>
      <c r="H1889" s="50">
        <f t="shared" si="204"/>
        <v>365</v>
      </c>
      <c r="I1889" s="50">
        <f t="shared" si="205"/>
        <v>999346679057.62793</v>
      </c>
      <c r="J1889" s="46">
        <v>1242382</v>
      </c>
      <c r="K1889" s="2" t="s">
        <v>35</v>
      </c>
      <c r="L1889" s="52" t="str">
        <f t="shared" si="206"/>
        <v>20211231USD</v>
      </c>
      <c r="M1889">
        <f>VLOOKUP(L1889,Mapping!$H$1:$K$25,4,0)</f>
        <v>22037.795999999998</v>
      </c>
      <c r="N1889">
        <f t="shared" si="207"/>
        <v>28.657685464848001</v>
      </c>
      <c r="O1889">
        <f t="shared" si="208"/>
        <v>27.379361070071997</v>
      </c>
      <c r="P1889">
        <f t="shared" si="209"/>
        <v>999.34667905762797</v>
      </c>
      <c r="Q1889" t="str">
        <f>VLOOKUP(VLOOKUP(C1889,Mapping!$A$1:$C$17,3,0),Mapping!$E$1:$F$6,2,0)</f>
        <v>Vùng 02</v>
      </c>
    </row>
    <row r="1890" spans="1:17" x14ac:dyDescent="0.3">
      <c r="A1890" s="33">
        <v>44561</v>
      </c>
      <c r="B1890">
        <v>3945</v>
      </c>
      <c r="C1890">
        <v>23</v>
      </c>
      <c r="D1890" s="38" t="s">
        <v>77</v>
      </c>
      <c r="E1890" s="2" t="s">
        <v>41</v>
      </c>
      <c r="F1890">
        <v>197128</v>
      </c>
      <c r="G1890" s="44">
        <f t="shared" si="203"/>
        <v>44197</v>
      </c>
      <c r="H1890" s="50">
        <f t="shared" si="204"/>
        <v>365</v>
      </c>
      <c r="I1890" s="50">
        <f t="shared" si="205"/>
        <v>16818689</v>
      </c>
      <c r="J1890" s="46">
        <v>460786</v>
      </c>
      <c r="K1890" s="2" t="s">
        <v>34</v>
      </c>
      <c r="L1890" s="52" t="str">
        <f t="shared" si="206"/>
        <v>20211231VND</v>
      </c>
      <c r="M1890">
        <f>VLOOKUP(L1890,Mapping!$H$1:$K$25,4,0)</f>
        <v>1</v>
      </c>
      <c r="N1890">
        <f t="shared" si="207"/>
        <v>1.97128E-4</v>
      </c>
      <c r="O1890">
        <f t="shared" si="208"/>
        <v>4.6078599999999998E-4</v>
      </c>
      <c r="P1890">
        <f t="shared" si="209"/>
        <v>1.6818689000000001E-2</v>
      </c>
      <c r="Q1890" t="str">
        <f>VLOOKUP(VLOOKUP(C1890,Mapping!$A$1:$C$17,3,0),Mapping!$E$1:$F$6,2,0)</f>
        <v>Vùng 02</v>
      </c>
    </row>
    <row r="1891" spans="1:17" x14ac:dyDescent="0.3">
      <c r="A1891" s="33">
        <v>44561</v>
      </c>
      <c r="B1891">
        <v>3947</v>
      </c>
      <c r="C1891">
        <v>34</v>
      </c>
      <c r="D1891" s="38" t="s">
        <v>77</v>
      </c>
      <c r="E1891" s="2" t="s">
        <v>41</v>
      </c>
      <c r="F1891">
        <v>9959158</v>
      </c>
      <c r="G1891" s="44">
        <f t="shared" si="203"/>
        <v>44197</v>
      </c>
      <c r="H1891" s="50">
        <f t="shared" si="204"/>
        <v>365</v>
      </c>
      <c r="I1891" s="50">
        <f t="shared" si="205"/>
        <v>254762298.5</v>
      </c>
      <c r="J1891" s="46">
        <v>6979789</v>
      </c>
      <c r="K1891" s="2" t="s">
        <v>34</v>
      </c>
      <c r="L1891" s="52" t="str">
        <f t="shared" si="206"/>
        <v>20211231VND</v>
      </c>
      <c r="M1891">
        <f>VLOOKUP(L1891,Mapping!$H$1:$K$25,4,0)</f>
        <v>1</v>
      </c>
      <c r="N1891">
        <f t="shared" si="207"/>
        <v>9.9591579999999992E-3</v>
      </c>
      <c r="O1891">
        <f t="shared" si="208"/>
        <v>6.9797890000000001E-3</v>
      </c>
      <c r="P1891">
        <f t="shared" si="209"/>
        <v>0.25476229849999998</v>
      </c>
      <c r="Q1891" t="str">
        <f>VLOOKUP(VLOOKUP(C1891,Mapping!$A$1:$C$17,3,0),Mapping!$E$1:$F$6,2,0)</f>
        <v>Vùng 02</v>
      </c>
    </row>
    <row r="1892" spans="1:17" x14ac:dyDescent="0.3">
      <c r="A1892" s="33">
        <v>44561</v>
      </c>
      <c r="B1892">
        <v>3949</v>
      </c>
      <c r="C1892">
        <v>43</v>
      </c>
      <c r="D1892" s="38" t="s">
        <v>77</v>
      </c>
      <c r="E1892" s="2" t="s">
        <v>41</v>
      </c>
      <c r="F1892">
        <v>1242085</v>
      </c>
      <c r="G1892" s="44">
        <f t="shared" si="203"/>
        <v>44197</v>
      </c>
      <c r="H1892" s="50">
        <f t="shared" si="204"/>
        <v>365</v>
      </c>
      <c r="I1892" s="50">
        <f t="shared" si="205"/>
        <v>33836850.5</v>
      </c>
      <c r="J1892" s="46">
        <v>927037</v>
      </c>
      <c r="K1892" s="2" t="s">
        <v>34</v>
      </c>
      <c r="L1892" s="52" t="str">
        <f t="shared" si="206"/>
        <v>20211231VND</v>
      </c>
      <c r="M1892">
        <f>VLOOKUP(L1892,Mapping!$H$1:$K$25,4,0)</f>
        <v>1</v>
      </c>
      <c r="N1892">
        <f t="shared" si="207"/>
        <v>1.242085E-3</v>
      </c>
      <c r="O1892">
        <f t="shared" si="208"/>
        <v>9.2703700000000002E-4</v>
      </c>
      <c r="P1892">
        <f t="shared" si="209"/>
        <v>3.3836850500000001E-2</v>
      </c>
      <c r="Q1892" t="str">
        <f>VLOOKUP(VLOOKUP(C1892,Mapping!$A$1:$C$17,3,0),Mapping!$E$1:$F$6,2,0)</f>
        <v>Vùng 04</v>
      </c>
    </row>
    <row r="1893" spans="1:17" x14ac:dyDescent="0.3">
      <c r="A1893" s="33">
        <v>44561</v>
      </c>
      <c r="B1893">
        <v>3950</v>
      </c>
      <c r="C1893">
        <v>31</v>
      </c>
      <c r="D1893" s="38" t="s">
        <v>77</v>
      </c>
      <c r="E1893" s="2" t="s">
        <v>41</v>
      </c>
      <c r="F1893">
        <v>725933</v>
      </c>
      <c r="G1893" s="44">
        <f t="shared" si="203"/>
        <v>44197</v>
      </c>
      <c r="H1893" s="50">
        <f t="shared" si="204"/>
        <v>365</v>
      </c>
      <c r="I1893" s="50">
        <f t="shared" si="205"/>
        <v>71667531</v>
      </c>
      <c r="J1893" s="46">
        <v>1963494</v>
      </c>
      <c r="K1893" s="2" t="s">
        <v>34</v>
      </c>
      <c r="L1893" s="52" t="str">
        <f t="shared" si="206"/>
        <v>20211231VND</v>
      </c>
      <c r="M1893">
        <f>VLOOKUP(L1893,Mapping!$H$1:$K$25,4,0)</f>
        <v>1</v>
      </c>
      <c r="N1893">
        <f t="shared" si="207"/>
        <v>7.25933E-4</v>
      </c>
      <c r="O1893">
        <f t="shared" si="208"/>
        <v>1.9634940000000001E-3</v>
      </c>
      <c r="P1893">
        <f t="shared" si="209"/>
        <v>7.1667531000000007E-2</v>
      </c>
      <c r="Q1893" t="str">
        <f>VLOOKUP(VLOOKUP(C1893,Mapping!$A$1:$C$17,3,0),Mapping!$E$1:$F$6,2,0)</f>
        <v>Vùng 03</v>
      </c>
    </row>
    <row r="1894" spans="1:17" x14ac:dyDescent="0.3">
      <c r="A1894" s="33">
        <v>44561</v>
      </c>
      <c r="B1894">
        <v>3950</v>
      </c>
      <c r="C1894">
        <v>45</v>
      </c>
      <c r="D1894" s="38" t="s">
        <v>77</v>
      </c>
      <c r="E1894" s="2" t="s">
        <v>41</v>
      </c>
      <c r="F1894">
        <v>6555127</v>
      </c>
      <c r="G1894" s="44">
        <f t="shared" si="203"/>
        <v>44197</v>
      </c>
      <c r="H1894" s="50">
        <f t="shared" si="204"/>
        <v>365</v>
      </c>
      <c r="I1894" s="50">
        <f t="shared" si="205"/>
        <v>245300659</v>
      </c>
      <c r="J1894" s="46">
        <v>6720566</v>
      </c>
      <c r="K1894" s="2" t="s">
        <v>34</v>
      </c>
      <c r="L1894" s="52" t="str">
        <f t="shared" si="206"/>
        <v>20211231VND</v>
      </c>
      <c r="M1894">
        <f>VLOOKUP(L1894,Mapping!$H$1:$K$25,4,0)</f>
        <v>1</v>
      </c>
      <c r="N1894">
        <f t="shared" si="207"/>
        <v>6.555127E-3</v>
      </c>
      <c r="O1894">
        <f t="shared" si="208"/>
        <v>6.7205659999999999E-3</v>
      </c>
      <c r="P1894">
        <f t="shared" si="209"/>
        <v>0.245300659</v>
      </c>
      <c r="Q1894" t="str">
        <f>VLOOKUP(VLOOKUP(C1894,Mapping!$A$1:$C$17,3,0),Mapping!$E$1:$F$6,2,0)</f>
        <v>Vùng 02</v>
      </c>
    </row>
    <row r="1895" spans="1:17" x14ac:dyDescent="0.3">
      <c r="A1895" s="33">
        <v>44561</v>
      </c>
      <c r="B1895">
        <v>3951</v>
      </c>
      <c r="C1895">
        <v>34</v>
      </c>
      <c r="D1895" s="38" t="s">
        <v>77</v>
      </c>
      <c r="E1895" s="2" t="s">
        <v>41</v>
      </c>
      <c r="F1895">
        <v>1175539</v>
      </c>
      <c r="G1895" s="44">
        <f t="shared" si="203"/>
        <v>44197</v>
      </c>
      <c r="H1895" s="50">
        <f t="shared" si="204"/>
        <v>365</v>
      </c>
      <c r="I1895" s="50">
        <f t="shared" si="205"/>
        <v>52101049</v>
      </c>
      <c r="J1895" s="46">
        <v>1427426</v>
      </c>
      <c r="K1895" s="2" t="s">
        <v>34</v>
      </c>
      <c r="L1895" s="52" t="str">
        <f t="shared" si="206"/>
        <v>20211231VND</v>
      </c>
      <c r="M1895">
        <f>VLOOKUP(L1895,Mapping!$H$1:$K$25,4,0)</f>
        <v>1</v>
      </c>
      <c r="N1895">
        <f t="shared" si="207"/>
        <v>1.175539E-3</v>
      </c>
      <c r="O1895">
        <f t="shared" si="208"/>
        <v>1.4274260000000001E-3</v>
      </c>
      <c r="P1895">
        <f t="shared" si="209"/>
        <v>5.2101049000000003E-2</v>
      </c>
      <c r="Q1895" t="str">
        <f>VLOOKUP(VLOOKUP(C1895,Mapping!$A$1:$C$17,3,0),Mapping!$E$1:$F$6,2,0)</f>
        <v>Vùng 02</v>
      </c>
    </row>
    <row r="1896" spans="1:17" x14ac:dyDescent="0.3">
      <c r="A1896" s="33">
        <v>44561</v>
      </c>
      <c r="B1896">
        <v>3951</v>
      </c>
      <c r="C1896">
        <v>45</v>
      </c>
      <c r="D1896" s="38" t="s">
        <v>77</v>
      </c>
      <c r="E1896" s="2" t="s">
        <v>41</v>
      </c>
      <c r="F1896">
        <v>5441</v>
      </c>
      <c r="G1896" s="44">
        <f t="shared" si="203"/>
        <v>44197</v>
      </c>
      <c r="H1896" s="50">
        <f t="shared" si="204"/>
        <v>365</v>
      </c>
      <c r="I1896" s="50">
        <f t="shared" si="205"/>
        <v>10421954.5</v>
      </c>
      <c r="J1896" s="46">
        <v>285533</v>
      </c>
      <c r="K1896" s="2" t="s">
        <v>34</v>
      </c>
      <c r="L1896" s="52" t="str">
        <f t="shared" si="206"/>
        <v>20211231VND</v>
      </c>
      <c r="M1896">
        <f>VLOOKUP(L1896,Mapping!$H$1:$K$25,4,0)</f>
        <v>1</v>
      </c>
      <c r="N1896">
        <f t="shared" si="207"/>
        <v>5.4410000000000001E-6</v>
      </c>
      <c r="O1896">
        <f t="shared" si="208"/>
        <v>2.8553299999999998E-4</v>
      </c>
      <c r="P1896">
        <f t="shared" si="209"/>
        <v>1.04219545E-2</v>
      </c>
      <c r="Q1896" t="str">
        <f>VLOOKUP(VLOOKUP(C1896,Mapping!$A$1:$C$17,3,0),Mapping!$E$1:$F$6,2,0)</f>
        <v>Vùng 02</v>
      </c>
    </row>
    <row r="1897" spans="1:17" x14ac:dyDescent="0.3">
      <c r="A1897" s="33">
        <v>44561</v>
      </c>
      <c r="B1897">
        <v>3951</v>
      </c>
      <c r="C1897">
        <v>45</v>
      </c>
      <c r="D1897" s="38" t="s">
        <v>77</v>
      </c>
      <c r="E1897" s="2" t="s">
        <v>41</v>
      </c>
      <c r="F1897">
        <v>1176548</v>
      </c>
      <c r="G1897" s="44">
        <f t="shared" si="203"/>
        <v>44197</v>
      </c>
      <c r="H1897" s="50">
        <f t="shared" si="204"/>
        <v>365</v>
      </c>
      <c r="I1897" s="50">
        <f t="shared" si="205"/>
        <v>35442960</v>
      </c>
      <c r="J1897" s="46">
        <v>971040</v>
      </c>
      <c r="K1897" s="2" t="s">
        <v>34</v>
      </c>
      <c r="L1897" s="52" t="str">
        <f t="shared" si="206"/>
        <v>20211231VND</v>
      </c>
      <c r="M1897">
        <f>VLOOKUP(L1897,Mapping!$H$1:$K$25,4,0)</f>
        <v>1</v>
      </c>
      <c r="N1897">
        <f t="shared" si="207"/>
        <v>1.1765479999999999E-3</v>
      </c>
      <c r="O1897">
        <f t="shared" si="208"/>
        <v>9.7104000000000005E-4</v>
      </c>
      <c r="P1897">
        <f t="shared" si="209"/>
        <v>3.5442960000000003E-2</v>
      </c>
      <c r="Q1897" t="str">
        <f>VLOOKUP(VLOOKUP(C1897,Mapping!$A$1:$C$17,3,0),Mapping!$E$1:$F$6,2,0)</f>
        <v>Vùng 02</v>
      </c>
    </row>
    <row r="1898" spans="1:17" x14ac:dyDescent="0.3">
      <c r="A1898" s="33">
        <v>44561</v>
      </c>
      <c r="B1898">
        <v>3952</v>
      </c>
      <c r="C1898">
        <v>20</v>
      </c>
      <c r="D1898" s="38" t="s">
        <v>77</v>
      </c>
      <c r="E1898" s="2" t="s">
        <v>41</v>
      </c>
      <c r="F1898">
        <v>3420032</v>
      </c>
      <c r="G1898" s="44">
        <f t="shared" si="203"/>
        <v>44197</v>
      </c>
      <c r="H1898" s="50">
        <f t="shared" si="204"/>
        <v>365</v>
      </c>
      <c r="I1898" s="50">
        <f t="shared" si="205"/>
        <v>99038698.500000015</v>
      </c>
      <c r="J1898" s="46">
        <v>2713389</v>
      </c>
      <c r="K1898" s="2" t="s">
        <v>34</v>
      </c>
      <c r="L1898" s="52" t="str">
        <f t="shared" si="206"/>
        <v>20211231VND</v>
      </c>
      <c r="M1898">
        <f>VLOOKUP(L1898,Mapping!$H$1:$K$25,4,0)</f>
        <v>1</v>
      </c>
      <c r="N1898">
        <f t="shared" si="207"/>
        <v>3.4200319999999999E-3</v>
      </c>
      <c r="O1898">
        <f t="shared" si="208"/>
        <v>2.7133890000000001E-3</v>
      </c>
      <c r="P1898">
        <f t="shared" si="209"/>
        <v>9.9038698500000008E-2</v>
      </c>
      <c r="Q1898" t="str">
        <f>VLOOKUP(VLOOKUP(C1898,Mapping!$A$1:$C$17,3,0),Mapping!$E$1:$F$6,2,0)</f>
        <v>Vùng 02</v>
      </c>
    </row>
    <row r="1899" spans="1:17" x14ac:dyDescent="0.3">
      <c r="A1899" s="33">
        <v>44561</v>
      </c>
      <c r="B1899">
        <v>3952</v>
      </c>
      <c r="C1899">
        <v>40</v>
      </c>
      <c r="D1899" s="38" t="s">
        <v>77</v>
      </c>
      <c r="E1899" s="2" t="s">
        <v>41</v>
      </c>
      <c r="F1899">
        <v>1604022</v>
      </c>
      <c r="G1899" s="44">
        <f t="shared" si="203"/>
        <v>44197</v>
      </c>
      <c r="H1899" s="50">
        <f t="shared" si="204"/>
        <v>365</v>
      </c>
      <c r="I1899" s="50">
        <f t="shared" si="205"/>
        <v>58580018.000000007</v>
      </c>
      <c r="J1899" s="46">
        <v>1604932</v>
      </c>
      <c r="K1899" s="2" t="s">
        <v>34</v>
      </c>
      <c r="L1899" s="52" t="str">
        <f t="shared" si="206"/>
        <v>20211231VND</v>
      </c>
      <c r="M1899">
        <f>VLOOKUP(L1899,Mapping!$H$1:$K$25,4,0)</f>
        <v>1</v>
      </c>
      <c r="N1899">
        <f t="shared" si="207"/>
        <v>1.6040220000000001E-3</v>
      </c>
      <c r="O1899">
        <f t="shared" si="208"/>
        <v>1.6049320000000001E-3</v>
      </c>
      <c r="P1899">
        <f t="shared" si="209"/>
        <v>5.8580018000000005E-2</v>
      </c>
      <c r="Q1899" t="str">
        <f>VLOOKUP(VLOOKUP(C1899,Mapping!$A$1:$C$17,3,0),Mapping!$E$1:$F$6,2,0)</f>
        <v>Vùng 01</v>
      </c>
    </row>
    <row r="1900" spans="1:17" x14ac:dyDescent="0.3">
      <c r="A1900" s="33">
        <v>44561</v>
      </c>
      <c r="B1900">
        <v>3954</v>
      </c>
      <c r="C1900">
        <v>34</v>
      </c>
      <c r="D1900" s="38" t="s">
        <v>77</v>
      </c>
      <c r="E1900" s="2" t="s">
        <v>41</v>
      </c>
      <c r="F1900">
        <v>495397</v>
      </c>
      <c r="G1900" s="44">
        <f t="shared" si="203"/>
        <v>44197</v>
      </c>
      <c r="H1900" s="50">
        <f t="shared" si="204"/>
        <v>365</v>
      </c>
      <c r="I1900" s="50">
        <f t="shared" si="205"/>
        <v>27751825.999999996</v>
      </c>
      <c r="J1900" s="46">
        <v>760324</v>
      </c>
      <c r="K1900" s="2" t="s">
        <v>34</v>
      </c>
      <c r="L1900" s="52" t="str">
        <f t="shared" si="206"/>
        <v>20211231VND</v>
      </c>
      <c r="M1900">
        <f>VLOOKUP(L1900,Mapping!$H$1:$K$25,4,0)</f>
        <v>1</v>
      </c>
      <c r="N1900">
        <f t="shared" si="207"/>
        <v>4.9539699999999996E-4</v>
      </c>
      <c r="O1900">
        <f t="shared" si="208"/>
        <v>7.6032400000000005E-4</v>
      </c>
      <c r="P1900">
        <f t="shared" si="209"/>
        <v>2.7751825999999997E-2</v>
      </c>
      <c r="Q1900" t="str">
        <f>VLOOKUP(VLOOKUP(C1900,Mapping!$A$1:$C$17,3,0),Mapping!$E$1:$F$6,2,0)</f>
        <v>Vùng 02</v>
      </c>
    </row>
    <row r="1901" spans="1:17" x14ac:dyDescent="0.3">
      <c r="A1901" s="33">
        <v>44561</v>
      </c>
      <c r="B1901">
        <v>3955</v>
      </c>
      <c r="C1901">
        <v>26</v>
      </c>
      <c r="D1901" s="38" t="s">
        <v>77</v>
      </c>
      <c r="E1901" s="2" t="s">
        <v>41</v>
      </c>
      <c r="F1901">
        <v>3238004</v>
      </c>
      <c r="G1901" s="44">
        <f t="shared" si="203"/>
        <v>44197</v>
      </c>
      <c r="H1901" s="50">
        <f t="shared" si="204"/>
        <v>365</v>
      </c>
      <c r="I1901" s="50">
        <f t="shared" si="205"/>
        <v>96779932.5</v>
      </c>
      <c r="J1901" s="46">
        <v>2651505</v>
      </c>
      <c r="K1901" s="2" t="s">
        <v>34</v>
      </c>
      <c r="L1901" s="52" t="str">
        <f t="shared" si="206"/>
        <v>20211231VND</v>
      </c>
      <c r="M1901">
        <f>VLOOKUP(L1901,Mapping!$H$1:$K$25,4,0)</f>
        <v>1</v>
      </c>
      <c r="N1901">
        <f t="shared" si="207"/>
        <v>3.2380040000000001E-3</v>
      </c>
      <c r="O1901">
        <f t="shared" si="208"/>
        <v>2.6515050000000002E-3</v>
      </c>
      <c r="P1901">
        <f t="shared" si="209"/>
        <v>9.6779932499999999E-2</v>
      </c>
      <c r="Q1901" t="str">
        <f>VLOOKUP(VLOOKUP(C1901,Mapping!$A$1:$C$17,3,0),Mapping!$E$1:$F$6,2,0)</f>
        <v>Vùng 04</v>
      </c>
    </row>
    <row r="1902" spans="1:17" x14ac:dyDescent="0.3">
      <c r="A1902" s="33">
        <v>44561</v>
      </c>
      <c r="B1902">
        <v>3955</v>
      </c>
      <c r="C1902">
        <v>23</v>
      </c>
      <c r="D1902" s="38" t="s">
        <v>77</v>
      </c>
      <c r="E1902" s="2" t="s">
        <v>41</v>
      </c>
      <c r="F1902">
        <v>303392</v>
      </c>
      <c r="G1902" s="44">
        <f t="shared" si="203"/>
        <v>44197</v>
      </c>
      <c r="H1902" s="50">
        <f t="shared" si="204"/>
        <v>365</v>
      </c>
      <c r="I1902" s="50">
        <f t="shared" si="205"/>
        <v>6401844.5</v>
      </c>
      <c r="J1902" s="46">
        <v>175393</v>
      </c>
      <c r="K1902" s="2" t="s">
        <v>34</v>
      </c>
      <c r="L1902" s="52" t="str">
        <f t="shared" si="206"/>
        <v>20211231VND</v>
      </c>
      <c r="M1902">
        <f>VLOOKUP(L1902,Mapping!$H$1:$K$25,4,0)</f>
        <v>1</v>
      </c>
      <c r="N1902">
        <f t="shared" si="207"/>
        <v>3.0339199999999998E-4</v>
      </c>
      <c r="O1902">
        <f t="shared" si="208"/>
        <v>1.7539300000000001E-4</v>
      </c>
      <c r="P1902">
        <f t="shared" si="209"/>
        <v>6.4018445E-3</v>
      </c>
      <c r="Q1902" t="str">
        <f>VLOOKUP(VLOOKUP(C1902,Mapping!$A$1:$C$17,3,0),Mapping!$E$1:$F$6,2,0)</f>
        <v>Vùng 02</v>
      </c>
    </row>
    <row r="1903" spans="1:17" x14ac:dyDescent="0.3">
      <c r="A1903" s="33">
        <v>44561</v>
      </c>
      <c r="B1903">
        <v>3959</v>
      </c>
      <c r="C1903">
        <v>40</v>
      </c>
      <c r="D1903" s="38" t="s">
        <v>77</v>
      </c>
      <c r="E1903" s="2" t="s">
        <v>41</v>
      </c>
      <c r="F1903">
        <v>1396900</v>
      </c>
      <c r="G1903" s="44">
        <f t="shared" si="203"/>
        <v>44197</v>
      </c>
      <c r="H1903" s="50">
        <f t="shared" si="204"/>
        <v>365</v>
      </c>
      <c r="I1903" s="50">
        <f t="shared" si="205"/>
        <v>26090565</v>
      </c>
      <c r="J1903" s="46">
        <v>714810</v>
      </c>
      <c r="K1903" s="2" t="s">
        <v>34</v>
      </c>
      <c r="L1903" s="52" t="str">
        <f t="shared" si="206"/>
        <v>20211231VND</v>
      </c>
      <c r="M1903">
        <f>VLOOKUP(L1903,Mapping!$H$1:$K$25,4,0)</f>
        <v>1</v>
      </c>
      <c r="N1903">
        <f t="shared" si="207"/>
        <v>1.3969E-3</v>
      </c>
      <c r="O1903">
        <f t="shared" si="208"/>
        <v>7.1480999999999997E-4</v>
      </c>
      <c r="P1903">
        <f t="shared" si="209"/>
        <v>2.6090565E-2</v>
      </c>
      <c r="Q1903" t="str">
        <f>VLOOKUP(VLOOKUP(C1903,Mapping!$A$1:$C$17,3,0),Mapping!$E$1:$F$6,2,0)</f>
        <v>Vùng 01</v>
      </c>
    </row>
    <row r="1904" spans="1:17" x14ac:dyDescent="0.3">
      <c r="A1904" s="33">
        <v>44561</v>
      </c>
      <c r="B1904">
        <v>3960</v>
      </c>
      <c r="C1904">
        <v>24</v>
      </c>
      <c r="D1904" s="38" t="s">
        <v>77</v>
      </c>
      <c r="E1904" s="2" t="s">
        <v>41</v>
      </c>
      <c r="F1904">
        <v>7511349</v>
      </c>
      <c r="G1904" s="44">
        <f t="shared" si="203"/>
        <v>44197</v>
      </c>
      <c r="H1904" s="50">
        <f t="shared" si="204"/>
        <v>365</v>
      </c>
      <c r="I1904" s="50">
        <f t="shared" si="205"/>
        <v>335220088</v>
      </c>
      <c r="J1904" s="46">
        <v>9184112</v>
      </c>
      <c r="K1904" s="2" t="s">
        <v>34</v>
      </c>
      <c r="L1904" s="52" t="str">
        <f t="shared" si="206"/>
        <v>20211231VND</v>
      </c>
      <c r="M1904">
        <f>VLOOKUP(L1904,Mapping!$H$1:$K$25,4,0)</f>
        <v>1</v>
      </c>
      <c r="N1904">
        <f t="shared" si="207"/>
        <v>7.5113489999999996E-3</v>
      </c>
      <c r="O1904">
        <f t="shared" si="208"/>
        <v>9.1841119999999995E-3</v>
      </c>
      <c r="P1904">
        <f t="shared" si="209"/>
        <v>0.33522008800000003</v>
      </c>
      <c r="Q1904" t="str">
        <f>VLOOKUP(VLOOKUP(C1904,Mapping!$A$1:$C$17,3,0),Mapping!$E$1:$F$6,2,0)</f>
        <v>Vùng 04</v>
      </c>
    </row>
    <row r="1905" spans="1:17" x14ac:dyDescent="0.3">
      <c r="A1905" s="33">
        <v>44561</v>
      </c>
      <c r="B1905">
        <v>3960</v>
      </c>
      <c r="C1905">
        <v>41</v>
      </c>
      <c r="D1905" s="38" t="s">
        <v>77</v>
      </c>
      <c r="E1905" s="2" t="s">
        <v>41</v>
      </c>
      <c r="F1905">
        <v>1574678</v>
      </c>
      <c r="G1905" s="44">
        <f t="shared" si="203"/>
        <v>44197</v>
      </c>
      <c r="H1905" s="50">
        <f t="shared" si="204"/>
        <v>365</v>
      </c>
      <c r="I1905" s="50">
        <f t="shared" si="205"/>
        <v>43225417</v>
      </c>
      <c r="J1905" s="46">
        <v>1184258</v>
      </c>
      <c r="K1905" s="2" t="s">
        <v>34</v>
      </c>
      <c r="L1905" s="52" t="str">
        <f t="shared" si="206"/>
        <v>20211231VND</v>
      </c>
      <c r="M1905">
        <f>VLOOKUP(L1905,Mapping!$H$1:$K$25,4,0)</f>
        <v>1</v>
      </c>
      <c r="N1905">
        <f t="shared" si="207"/>
        <v>1.5746779999999999E-3</v>
      </c>
      <c r="O1905">
        <f t="shared" si="208"/>
        <v>1.1842580000000001E-3</v>
      </c>
      <c r="P1905">
        <f t="shared" si="209"/>
        <v>4.3225417000000002E-2</v>
      </c>
      <c r="Q1905" t="str">
        <f>VLOOKUP(VLOOKUP(C1905,Mapping!$A$1:$C$17,3,0),Mapping!$E$1:$F$6,2,0)</f>
        <v>Vùng 05</v>
      </c>
    </row>
    <row r="1906" spans="1:17" x14ac:dyDescent="0.3">
      <c r="A1906" s="33">
        <v>44561</v>
      </c>
      <c r="B1906">
        <v>3961</v>
      </c>
      <c r="C1906">
        <v>34</v>
      </c>
      <c r="D1906" s="38" t="s">
        <v>77</v>
      </c>
      <c r="E1906" s="2" t="s">
        <v>41</v>
      </c>
      <c r="F1906">
        <v>597923</v>
      </c>
      <c r="G1906" s="44">
        <f t="shared" si="203"/>
        <v>44197</v>
      </c>
      <c r="H1906" s="50">
        <f t="shared" si="204"/>
        <v>365</v>
      </c>
      <c r="I1906" s="50">
        <f t="shared" si="205"/>
        <v>51584939</v>
      </c>
      <c r="J1906" s="46">
        <v>1413286</v>
      </c>
      <c r="K1906" s="2" t="s">
        <v>34</v>
      </c>
      <c r="L1906" s="52" t="str">
        <f t="shared" si="206"/>
        <v>20211231VND</v>
      </c>
      <c r="M1906">
        <f>VLOOKUP(L1906,Mapping!$H$1:$K$25,4,0)</f>
        <v>1</v>
      </c>
      <c r="N1906">
        <f t="shared" si="207"/>
        <v>5.9792299999999999E-4</v>
      </c>
      <c r="O1906">
        <f t="shared" si="208"/>
        <v>1.4132859999999999E-3</v>
      </c>
      <c r="P1906">
        <f t="shared" si="209"/>
        <v>5.1584939000000003E-2</v>
      </c>
      <c r="Q1906" t="str">
        <f>VLOOKUP(VLOOKUP(C1906,Mapping!$A$1:$C$17,3,0),Mapping!$E$1:$F$6,2,0)</f>
        <v>Vùng 02</v>
      </c>
    </row>
    <row r="1907" spans="1:17" x14ac:dyDescent="0.3">
      <c r="A1907" s="33">
        <v>44561</v>
      </c>
      <c r="B1907">
        <v>3961</v>
      </c>
      <c r="C1907">
        <v>23</v>
      </c>
      <c r="D1907" s="38" t="s">
        <v>77</v>
      </c>
      <c r="E1907" s="2" t="s">
        <v>41</v>
      </c>
      <c r="F1907">
        <v>1356871</v>
      </c>
      <c r="G1907" s="44">
        <f t="shared" si="203"/>
        <v>44197</v>
      </c>
      <c r="H1907" s="50">
        <f t="shared" si="204"/>
        <v>365</v>
      </c>
      <c r="I1907" s="50">
        <f t="shared" si="205"/>
        <v>2383778.5</v>
      </c>
      <c r="J1907" s="46">
        <v>65309</v>
      </c>
      <c r="K1907" s="2" t="s">
        <v>34</v>
      </c>
      <c r="L1907" s="52" t="str">
        <f t="shared" si="206"/>
        <v>20211231VND</v>
      </c>
      <c r="M1907">
        <f>VLOOKUP(L1907,Mapping!$H$1:$K$25,4,0)</f>
        <v>1</v>
      </c>
      <c r="N1907">
        <f t="shared" si="207"/>
        <v>1.3568709999999999E-3</v>
      </c>
      <c r="O1907">
        <f t="shared" si="208"/>
        <v>6.5308999999999994E-5</v>
      </c>
      <c r="P1907">
        <f t="shared" si="209"/>
        <v>2.3837785000000002E-3</v>
      </c>
      <c r="Q1907" t="str">
        <f>VLOOKUP(VLOOKUP(C1907,Mapping!$A$1:$C$17,3,0),Mapping!$E$1:$F$6,2,0)</f>
        <v>Vùng 02</v>
      </c>
    </row>
    <row r="1908" spans="1:17" x14ac:dyDescent="0.3">
      <c r="A1908" s="33">
        <v>44561</v>
      </c>
      <c r="B1908">
        <v>3961</v>
      </c>
      <c r="C1908">
        <v>23</v>
      </c>
      <c r="D1908" s="38" t="s">
        <v>77</v>
      </c>
      <c r="E1908" s="2" t="s">
        <v>43</v>
      </c>
      <c r="F1908">
        <v>481639</v>
      </c>
      <c r="G1908" s="44">
        <f t="shared" si="203"/>
        <v>44197</v>
      </c>
      <c r="H1908" s="50">
        <f t="shared" si="204"/>
        <v>365</v>
      </c>
      <c r="I1908" s="50">
        <f t="shared" si="205"/>
        <v>50354816</v>
      </c>
      <c r="J1908" s="46">
        <v>1379584</v>
      </c>
      <c r="K1908" s="2" t="s">
        <v>34</v>
      </c>
      <c r="L1908" s="52" t="str">
        <f t="shared" si="206"/>
        <v>20211231VND</v>
      </c>
      <c r="M1908">
        <f>VLOOKUP(L1908,Mapping!$H$1:$K$25,4,0)</f>
        <v>1</v>
      </c>
      <c r="N1908">
        <f t="shared" si="207"/>
        <v>4.8163900000000001E-4</v>
      </c>
      <c r="O1908">
        <f t="shared" si="208"/>
        <v>1.3795840000000001E-3</v>
      </c>
      <c r="P1908">
        <f t="shared" si="209"/>
        <v>5.0354815999999997E-2</v>
      </c>
      <c r="Q1908" t="str">
        <f>VLOOKUP(VLOOKUP(C1908,Mapping!$A$1:$C$17,3,0),Mapping!$E$1:$F$6,2,0)</f>
        <v>Vùng 02</v>
      </c>
    </row>
    <row r="1909" spans="1:17" x14ac:dyDescent="0.3">
      <c r="A1909" s="33">
        <v>44561</v>
      </c>
      <c r="B1909">
        <v>3963</v>
      </c>
      <c r="C1909">
        <v>34</v>
      </c>
      <c r="D1909" s="38" t="s">
        <v>77</v>
      </c>
      <c r="E1909" s="2" t="s">
        <v>41</v>
      </c>
      <c r="F1909">
        <v>450411</v>
      </c>
      <c r="G1909" s="44">
        <f t="shared" si="203"/>
        <v>44197</v>
      </c>
      <c r="H1909" s="50">
        <f t="shared" si="204"/>
        <v>365</v>
      </c>
      <c r="I1909" s="50">
        <f t="shared" si="205"/>
        <v>602432.5</v>
      </c>
      <c r="J1909" s="46">
        <v>16505</v>
      </c>
      <c r="K1909" s="2" t="s">
        <v>34</v>
      </c>
      <c r="L1909" s="52" t="str">
        <f t="shared" si="206"/>
        <v>20211231VND</v>
      </c>
      <c r="M1909">
        <f>VLOOKUP(L1909,Mapping!$H$1:$K$25,4,0)</f>
        <v>1</v>
      </c>
      <c r="N1909">
        <f t="shared" si="207"/>
        <v>4.5041100000000001E-4</v>
      </c>
      <c r="O1909">
        <f t="shared" si="208"/>
        <v>1.6504999999999999E-5</v>
      </c>
      <c r="P1909">
        <f t="shared" si="209"/>
        <v>6.0243250000000003E-4</v>
      </c>
      <c r="Q1909" t="str">
        <f>VLOOKUP(VLOOKUP(C1909,Mapping!$A$1:$C$17,3,0),Mapping!$E$1:$F$6,2,0)</f>
        <v>Vùng 02</v>
      </c>
    </row>
    <row r="1910" spans="1:17" x14ac:dyDescent="0.3">
      <c r="A1910" s="33">
        <v>44561</v>
      </c>
      <c r="B1910">
        <v>3963</v>
      </c>
      <c r="C1910">
        <v>34</v>
      </c>
      <c r="D1910" s="38" t="s">
        <v>77</v>
      </c>
      <c r="E1910" s="2" t="s">
        <v>41</v>
      </c>
      <c r="F1910">
        <v>1219360</v>
      </c>
      <c r="G1910" s="44">
        <f t="shared" si="203"/>
        <v>44197</v>
      </c>
      <c r="H1910" s="50">
        <f t="shared" si="204"/>
        <v>365</v>
      </c>
      <c r="I1910" s="50">
        <f t="shared" si="205"/>
        <v>42304047.5</v>
      </c>
      <c r="J1910" s="46">
        <v>1159015</v>
      </c>
      <c r="K1910" s="2" t="s">
        <v>34</v>
      </c>
      <c r="L1910" s="52" t="str">
        <f t="shared" si="206"/>
        <v>20211231VND</v>
      </c>
      <c r="M1910">
        <f>VLOOKUP(L1910,Mapping!$H$1:$K$25,4,0)</f>
        <v>1</v>
      </c>
      <c r="N1910">
        <f t="shared" si="207"/>
        <v>1.2193600000000001E-3</v>
      </c>
      <c r="O1910">
        <f t="shared" si="208"/>
        <v>1.159015E-3</v>
      </c>
      <c r="P1910">
        <f t="shared" si="209"/>
        <v>4.2304047499999997E-2</v>
      </c>
      <c r="Q1910" t="str">
        <f>VLOOKUP(VLOOKUP(C1910,Mapping!$A$1:$C$17,3,0),Mapping!$E$1:$F$6,2,0)</f>
        <v>Vùng 02</v>
      </c>
    </row>
    <row r="1911" spans="1:17" x14ac:dyDescent="0.3">
      <c r="A1911" s="33">
        <v>44561</v>
      </c>
      <c r="B1911">
        <v>3964</v>
      </c>
      <c r="C1911">
        <v>36</v>
      </c>
      <c r="D1911" s="38" t="s">
        <v>77</v>
      </c>
      <c r="E1911" s="2" t="s">
        <v>41</v>
      </c>
      <c r="F1911">
        <v>1156381</v>
      </c>
      <c r="G1911" s="44">
        <f t="shared" si="203"/>
        <v>44197</v>
      </c>
      <c r="H1911" s="50">
        <f t="shared" si="204"/>
        <v>365</v>
      </c>
      <c r="I1911" s="50">
        <f t="shared" si="205"/>
        <v>44701659.5</v>
      </c>
      <c r="J1911" s="46">
        <v>1224703</v>
      </c>
      <c r="K1911" s="2" t="s">
        <v>34</v>
      </c>
      <c r="L1911" s="52" t="str">
        <f t="shared" si="206"/>
        <v>20211231VND</v>
      </c>
      <c r="M1911">
        <f>VLOOKUP(L1911,Mapping!$H$1:$K$25,4,0)</f>
        <v>1</v>
      </c>
      <c r="N1911">
        <f t="shared" si="207"/>
        <v>1.1563809999999999E-3</v>
      </c>
      <c r="O1911">
        <f t="shared" si="208"/>
        <v>1.2247029999999999E-3</v>
      </c>
      <c r="P1911">
        <f t="shared" si="209"/>
        <v>4.4701659499999997E-2</v>
      </c>
      <c r="Q1911" t="str">
        <f>VLOOKUP(VLOOKUP(C1911,Mapping!$A$1:$C$17,3,0),Mapping!$E$1:$F$6,2,0)</f>
        <v>Vùng 05</v>
      </c>
    </row>
    <row r="1912" spans="1:17" x14ac:dyDescent="0.3">
      <c r="A1912" s="33">
        <v>44561</v>
      </c>
      <c r="B1912">
        <v>3965</v>
      </c>
      <c r="C1912">
        <v>48</v>
      </c>
      <c r="D1912" s="38" t="s">
        <v>77</v>
      </c>
      <c r="E1912" s="2" t="s">
        <v>41</v>
      </c>
      <c r="F1912">
        <v>1757347</v>
      </c>
      <c r="G1912" s="44">
        <f t="shared" si="203"/>
        <v>44197</v>
      </c>
      <c r="H1912" s="50">
        <f t="shared" si="204"/>
        <v>365</v>
      </c>
      <c r="I1912" s="50">
        <f t="shared" si="205"/>
        <v>371770555406.38196</v>
      </c>
      <c r="J1912" s="46">
        <v>462183</v>
      </c>
      <c r="K1912" s="2" t="s">
        <v>35</v>
      </c>
      <c r="L1912" s="52" t="str">
        <f t="shared" si="206"/>
        <v>20211231USD</v>
      </c>
      <c r="M1912">
        <f>VLOOKUP(L1912,Mapping!$H$1:$K$25,4,0)</f>
        <v>22037.795999999998</v>
      </c>
      <c r="N1912">
        <f t="shared" si="207"/>
        <v>38.728054687212001</v>
      </c>
      <c r="O1912">
        <f t="shared" si="208"/>
        <v>10.185494668667999</v>
      </c>
      <c r="P1912">
        <f t="shared" si="209"/>
        <v>371.77055540638196</v>
      </c>
      <c r="Q1912" t="str">
        <f>VLOOKUP(VLOOKUP(C1912,Mapping!$A$1:$C$17,3,0),Mapping!$E$1:$F$6,2,0)</f>
        <v>Vùng 01</v>
      </c>
    </row>
    <row r="1913" spans="1:17" x14ac:dyDescent="0.3">
      <c r="A1913" s="33">
        <v>44561</v>
      </c>
      <c r="B1913">
        <v>3966</v>
      </c>
      <c r="C1913">
        <v>23</v>
      </c>
      <c r="D1913" s="38" t="s">
        <v>77</v>
      </c>
      <c r="E1913" s="2" t="s">
        <v>41</v>
      </c>
      <c r="F1913">
        <v>7525364</v>
      </c>
      <c r="G1913" s="44">
        <f t="shared" si="203"/>
        <v>44197</v>
      </c>
      <c r="H1913" s="50">
        <f t="shared" si="204"/>
        <v>365</v>
      </c>
      <c r="I1913" s="50">
        <f t="shared" si="205"/>
        <v>306717274.5</v>
      </c>
      <c r="J1913" s="46">
        <v>8403213</v>
      </c>
      <c r="K1913" s="2" t="s">
        <v>34</v>
      </c>
      <c r="L1913" s="52" t="str">
        <f t="shared" si="206"/>
        <v>20211231VND</v>
      </c>
      <c r="M1913">
        <f>VLOOKUP(L1913,Mapping!$H$1:$K$25,4,0)</f>
        <v>1</v>
      </c>
      <c r="N1913">
        <f t="shared" si="207"/>
        <v>7.5253639999999997E-3</v>
      </c>
      <c r="O1913">
        <f t="shared" si="208"/>
        <v>8.4032129999999997E-3</v>
      </c>
      <c r="P1913">
        <f t="shared" si="209"/>
        <v>0.30671727450000003</v>
      </c>
      <c r="Q1913" t="str">
        <f>VLOOKUP(VLOOKUP(C1913,Mapping!$A$1:$C$17,3,0),Mapping!$E$1:$F$6,2,0)</f>
        <v>Vùng 02</v>
      </c>
    </row>
    <row r="1914" spans="1:17" x14ac:dyDescent="0.3">
      <c r="A1914" s="33">
        <v>44561</v>
      </c>
      <c r="B1914">
        <v>3966</v>
      </c>
      <c r="C1914">
        <v>34</v>
      </c>
      <c r="D1914" s="38" t="s">
        <v>77</v>
      </c>
      <c r="E1914" s="2" t="s">
        <v>41</v>
      </c>
      <c r="F1914">
        <v>1639563</v>
      </c>
      <c r="G1914" s="44">
        <f t="shared" si="203"/>
        <v>44197</v>
      </c>
      <c r="H1914" s="50">
        <f t="shared" si="204"/>
        <v>365</v>
      </c>
      <c r="I1914" s="50">
        <f t="shared" si="205"/>
        <v>32751851.500000004</v>
      </c>
      <c r="J1914" s="46">
        <v>897311</v>
      </c>
      <c r="K1914" s="2" t="s">
        <v>34</v>
      </c>
      <c r="L1914" s="52" t="str">
        <f t="shared" si="206"/>
        <v>20211231VND</v>
      </c>
      <c r="M1914">
        <f>VLOOKUP(L1914,Mapping!$H$1:$K$25,4,0)</f>
        <v>1</v>
      </c>
      <c r="N1914">
        <f t="shared" si="207"/>
        <v>1.6395629999999999E-3</v>
      </c>
      <c r="O1914">
        <f t="shared" si="208"/>
        <v>8.9731100000000003E-4</v>
      </c>
      <c r="P1914">
        <f t="shared" si="209"/>
        <v>3.2751851500000005E-2</v>
      </c>
      <c r="Q1914" t="str">
        <f>VLOOKUP(VLOOKUP(C1914,Mapping!$A$1:$C$17,3,0),Mapping!$E$1:$F$6,2,0)</f>
        <v>Vùng 02</v>
      </c>
    </row>
    <row r="1915" spans="1:17" x14ac:dyDescent="0.3">
      <c r="A1915" s="33">
        <v>44561</v>
      </c>
      <c r="B1915">
        <v>3967</v>
      </c>
      <c r="C1915">
        <v>20</v>
      </c>
      <c r="D1915" s="38" t="s">
        <v>77</v>
      </c>
      <c r="E1915" s="2" t="s">
        <v>41</v>
      </c>
      <c r="F1915">
        <v>1160250</v>
      </c>
      <c r="G1915" s="44">
        <f t="shared" si="203"/>
        <v>44197</v>
      </c>
      <c r="H1915" s="50">
        <f t="shared" si="204"/>
        <v>365</v>
      </c>
      <c r="I1915" s="50">
        <f t="shared" si="205"/>
        <v>36896645.5</v>
      </c>
      <c r="J1915" s="46">
        <v>1010867</v>
      </c>
      <c r="K1915" s="2" t="s">
        <v>34</v>
      </c>
      <c r="L1915" s="52" t="str">
        <f t="shared" si="206"/>
        <v>20211231VND</v>
      </c>
      <c r="M1915">
        <f>VLOOKUP(L1915,Mapping!$H$1:$K$25,4,0)</f>
        <v>1</v>
      </c>
      <c r="N1915">
        <f t="shared" si="207"/>
        <v>1.16025E-3</v>
      </c>
      <c r="O1915">
        <f t="shared" si="208"/>
        <v>1.0108669999999999E-3</v>
      </c>
      <c r="P1915">
        <f t="shared" si="209"/>
        <v>3.6896645499999998E-2</v>
      </c>
      <c r="Q1915" t="str">
        <f>VLOOKUP(VLOOKUP(C1915,Mapping!$A$1:$C$17,3,0),Mapping!$E$1:$F$6,2,0)</f>
        <v>Vùng 02</v>
      </c>
    </row>
    <row r="1916" spans="1:17" x14ac:dyDescent="0.3">
      <c r="A1916" s="33">
        <v>44561</v>
      </c>
      <c r="B1916">
        <v>3967</v>
      </c>
      <c r="C1916">
        <v>48</v>
      </c>
      <c r="D1916" s="38" t="s">
        <v>77</v>
      </c>
      <c r="E1916" s="2" t="s">
        <v>41</v>
      </c>
      <c r="F1916">
        <v>449370</v>
      </c>
      <c r="G1916" s="44">
        <f t="shared" si="203"/>
        <v>44197</v>
      </c>
      <c r="H1916" s="50">
        <f t="shared" si="204"/>
        <v>365</v>
      </c>
      <c r="I1916" s="50">
        <f t="shared" si="205"/>
        <v>42969406</v>
      </c>
      <c r="J1916" s="46">
        <v>1177244</v>
      </c>
      <c r="K1916" s="2" t="s">
        <v>34</v>
      </c>
      <c r="L1916" s="52" t="str">
        <f t="shared" si="206"/>
        <v>20211231VND</v>
      </c>
      <c r="M1916">
        <f>VLOOKUP(L1916,Mapping!$H$1:$K$25,4,0)</f>
        <v>1</v>
      </c>
      <c r="N1916">
        <f t="shared" si="207"/>
        <v>4.4936999999999999E-4</v>
      </c>
      <c r="O1916">
        <f t="shared" si="208"/>
        <v>1.177244E-3</v>
      </c>
      <c r="P1916">
        <f t="shared" si="209"/>
        <v>4.2969406000000002E-2</v>
      </c>
      <c r="Q1916" t="str">
        <f>VLOOKUP(VLOOKUP(C1916,Mapping!$A$1:$C$17,3,0),Mapping!$E$1:$F$6,2,0)</f>
        <v>Vùng 01</v>
      </c>
    </row>
    <row r="1917" spans="1:17" x14ac:dyDescent="0.3">
      <c r="A1917" s="33">
        <v>44561</v>
      </c>
      <c r="B1917">
        <v>3967</v>
      </c>
      <c r="C1917">
        <v>45</v>
      </c>
      <c r="D1917" s="38" t="s">
        <v>77</v>
      </c>
      <c r="E1917" s="2" t="s">
        <v>41</v>
      </c>
      <c r="F1917">
        <v>8349966</v>
      </c>
      <c r="G1917" s="44">
        <f t="shared" si="203"/>
        <v>44197</v>
      </c>
      <c r="H1917" s="50">
        <f t="shared" si="204"/>
        <v>365</v>
      </c>
      <c r="I1917" s="50">
        <f t="shared" si="205"/>
        <v>331054014.5</v>
      </c>
      <c r="J1917" s="46">
        <v>9069973</v>
      </c>
      <c r="K1917" s="2" t="s">
        <v>34</v>
      </c>
      <c r="L1917" s="52" t="str">
        <f t="shared" si="206"/>
        <v>20211231VND</v>
      </c>
      <c r="M1917">
        <f>VLOOKUP(L1917,Mapping!$H$1:$K$25,4,0)</f>
        <v>1</v>
      </c>
      <c r="N1917">
        <f t="shared" si="207"/>
        <v>8.3499660000000003E-3</v>
      </c>
      <c r="O1917">
        <f t="shared" si="208"/>
        <v>9.0699730000000003E-3</v>
      </c>
      <c r="P1917">
        <f t="shared" si="209"/>
        <v>0.33105401449999999</v>
      </c>
      <c r="Q1917" t="str">
        <f>VLOOKUP(VLOOKUP(C1917,Mapping!$A$1:$C$17,3,0),Mapping!$E$1:$F$6,2,0)</f>
        <v>Vùng 02</v>
      </c>
    </row>
    <row r="1918" spans="1:17" x14ac:dyDescent="0.3">
      <c r="A1918" s="33">
        <v>44561</v>
      </c>
      <c r="B1918">
        <v>3968</v>
      </c>
      <c r="C1918">
        <v>34</v>
      </c>
      <c r="D1918" s="38" t="s">
        <v>77</v>
      </c>
      <c r="E1918" s="2" t="s">
        <v>41</v>
      </c>
      <c r="F1918">
        <v>648423</v>
      </c>
      <c r="G1918" s="44">
        <f t="shared" si="203"/>
        <v>44197</v>
      </c>
      <c r="H1918" s="50">
        <f t="shared" si="204"/>
        <v>365</v>
      </c>
      <c r="I1918" s="50">
        <f t="shared" si="205"/>
        <v>37146780</v>
      </c>
      <c r="J1918" s="46">
        <v>1017720</v>
      </c>
      <c r="K1918" s="2" t="s">
        <v>34</v>
      </c>
      <c r="L1918" s="52" t="str">
        <f t="shared" si="206"/>
        <v>20211231VND</v>
      </c>
      <c r="M1918">
        <f>VLOOKUP(L1918,Mapping!$H$1:$K$25,4,0)</f>
        <v>1</v>
      </c>
      <c r="N1918">
        <f t="shared" si="207"/>
        <v>6.4842299999999997E-4</v>
      </c>
      <c r="O1918">
        <f t="shared" si="208"/>
        <v>1.01772E-3</v>
      </c>
      <c r="P1918">
        <f t="shared" si="209"/>
        <v>3.7146779999999997E-2</v>
      </c>
      <c r="Q1918" t="str">
        <f>VLOOKUP(VLOOKUP(C1918,Mapping!$A$1:$C$17,3,0),Mapping!$E$1:$F$6,2,0)</f>
        <v>Vùng 02</v>
      </c>
    </row>
    <row r="1919" spans="1:17" x14ac:dyDescent="0.3">
      <c r="A1919" s="33">
        <v>44561</v>
      </c>
      <c r="B1919">
        <v>3972</v>
      </c>
      <c r="C1919">
        <v>43</v>
      </c>
      <c r="D1919" s="38" t="s">
        <v>77</v>
      </c>
      <c r="E1919" s="2" t="s">
        <v>41</v>
      </c>
      <c r="F1919">
        <v>528889</v>
      </c>
      <c r="G1919" s="44">
        <f t="shared" si="203"/>
        <v>44197</v>
      </c>
      <c r="H1919" s="50">
        <f t="shared" si="204"/>
        <v>365</v>
      </c>
      <c r="I1919" s="50">
        <f t="shared" si="205"/>
        <v>71621066.5</v>
      </c>
      <c r="J1919" s="46">
        <v>1962221</v>
      </c>
      <c r="K1919" s="2" t="s">
        <v>34</v>
      </c>
      <c r="L1919" s="52" t="str">
        <f t="shared" si="206"/>
        <v>20211231VND</v>
      </c>
      <c r="M1919">
        <f>VLOOKUP(L1919,Mapping!$H$1:$K$25,4,0)</f>
        <v>1</v>
      </c>
      <c r="N1919">
        <f t="shared" si="207"/>
        <v>5.2888900000000005E-4</v>
      </c>
      <c r="O1919">
        <f t="shared" si="208"/>
        <v>1.9622210000000001E-3</v>
      </c>
      <c r="P1919">
        <f t="shared" si="209"/>
        <v>7.1621066499999997E-2</v>
      </c>
      <c r="Q1919" t="str">
        <f>VLOOKUP(VLOOKUP(C1919,Mapping!$A$1:$C$17,3,0),Mapping!$E$1:$F$6,2,0)</f>
        <v>Vùng 04</v>
      </c>
    </row>
    <row r="1920" spans="1:17" x14ac:dyDescent="0.3">
      <c r="A1920" s="33">
        <v>44561</v>
      </c>
      <c r="B1920">
        <v>3974</v>
      </c>
      <c r="C1920">
        <v>20</v>
      </c>
      <c r="D1920" s="38" t="s">
        <v>77</v>
      </c>
      <c r="E1920" s="2" t="s">
        <v>41</v>
      </c>
      <c r="F1920">
        <v>6011724</v>
      </c>
      <c r="G1920" s="44">
        <f t="shared" si="203"/>
        <v>44197</v>
      </c>
      <c r="H1920" s="50">
        <f t="shared" si="204"/>
        <v>365</v>
      </c>
      <c r="I1920" s="50">
        <f t="shared" si="205"/>
        <v>313274134.5</v>
      </c>
      <c r="J1920" s="46">
        <v>8582853</v>
      </c>
      <c r="K1920" s="2" t="s">
        <v>34</v>
      </c>
      <c r="L1920" s="52" t="str">
        <f t="shared" si="206"/>
        <v>20211231VND</v>
      </c>
      <c r="M1920">
        <f>VLOOKUP(L1920,Mapping!$H$1:$K$25,4,0)</f>
        <v>1</v>
      </c>
      <c r="N1920">
        <f t="shared" si="207"/>
        <v>6.0117240000000004E-3</v>
      </c>
      <c r="O1920">
        <f t="shared" si="208"/>
        <v>8.5828529999999997E-3</v>
      </c>
      <c r="P1920">
        <f t="shared" si="209"/>
        <v>0.31327413450000002</v>
      </c>
      <c r="Q1920" t="str">
        <f>VLOOKUP(VLOOKUP(C1920,Mapping!$A$1:$C$17,3,0),Mapping!$E$1:$F$6,2,0)</f>
        <v>Vùng 02</v>
      </c>
    </row>
    <row r="1921" spans="1:17" x14ac:dyDescent="0.3">
      <c r="A1921" s="33">
        <v>44561</v>
      </c>
      <c r="B1921">
        <v>3974</v>
      </c>
      <c r="C1921">
        <v>31</v>
      </c>
      <c r="D1921" s="38" t="s">
        <v>77</v>
      </c>
      <c r="E1921" s="2" t="s">
        <v>41</v>
      </c>
      <c r="F1921">
        <v>1761698</v>
      </c>
      <c r="G1921" s="44">
        <f t="shared" si="203"/>
        <v>44197</v>
      </c>
      <c r="H1921" s="50">
        <f t="shared" si="204"/>
        <v>365</v>
      </c>
      <c r="I1921" s="50">
        <f t="shared" si="205"/>
        <v>505959565743.32397</v>
      </c>
      <c r="J1921" s="46">
        <v>629006</v>
      </c>
      <c r="K1921" s="2" t="s">
        <v>35</v>
      </c>
      <c r="L1921" s="52" t="str">
        <f t="shared" si="206"/>
        <v>20211231USD</v>
      </c>
      <c r="M1921">
        <f>VLOOKUP(L1921,Mapping!$H$1:$K$25,4,0)</f>
        <v>22037.795999999998</v>
      </c>
      <c r="N1921">
        <f t="shared" si="207"/>
        <v>38.823941137607996</v>
      </c>
      <c r="O1921">
        <f t="shared" si="208"/>
        <v>13.861905910775999</v>
      </c>
      <c r="P1921">
        <f t="shared" si="209"/>
        <v>505.95956574332399</v>
      </c>
      <c r="Q1921" t="str">
        <f>VLOOKUP(VLOOKUP(C1921,Mapping!$A$1:$C$17,3,0),Mapping!$E$1:$F$6,2,0)</f>
        <v>Vùng 03</v>
      </c>
    </row>
    <row r="1922" spans="1:17" x14ac:dyDescent="0.3">
      <c r="A1922" s="33">
        <v>44561</v>
      </c>
      <c r="B1922">
        <v>3976</v>
      </c>
      <c r="C1922">
        <v>20</v>
      </c>
      <c r="D1922" s="38" t="s">
        <v>77</v>
      </c>
      <c r="E1922" s="2" t="s">
        <v>41</v>
      </c>
      <c r="F1922">
        <v>3435541</v>
      </c>
      <c r="G1922" s="44">
        <f t="shared" ref="G1922:G1985" si="210">DATE(YEAR(A1922),1,1)</f>
        <v>44197</v>
      </c>
      <c r="H1922" s="50">
        <f t="shared" ref="H1922:H1985" si="211">DATEDIF(G1922,A1922,"D")+1</f>
        <v>365</v>
      </c>
      <c r="I1922" s="50">
        <f t="shared" si="205"/>
        <v>92463333</v>
      </c>
      <c r="J1922" s="46">
        <v>2533242</v>
      </c>
      <c r="K1922" s="2" t="s">
        <v>34</v>
      </c>
      <c r="L1922" s="52" t="str">
        <f t="shared" si="206"/>
        <v>20211231VND</v>
      </c>
      <c r="M1922">
        <f>VLOOKUP(L1922,Mapping!$H$1:$K$25,4,0)</f>
        <v>1</v>
      </c>
      <c r="N1922">
        <f t="shared" si="207"/>
        <v>3.4355409999999999E-3</v>
      </c>
      <c r="O1922">
        <f t="shared" si="208"/>
        <v>2.5332419999999998E-3</v>
      </c>
      <c r="P1922">
        <f t="shared" si="209"/>
        <v>9.2463332999999995E-2</v>
      </c>
      <c r="Q1922" t="str">
        <f>VLOOKUP(VLOOKUP(C1922,Mapping!$A$1:$C$17,3,0),Mapping!$E$1:$F$6,2,0)</f>
        <v>Vùng 02</v>
      </c>
    </row>
    <row r="1923" spans="1:17" x14ac:dyDescent="0.3">
      <c r="A1923" s="33">
        <v>44561</v>
      </c>
      <c r="B1923">
        <v>3977</v>
      </c>
      <c r="C1923">
        <v>20</v>
      </c>
      <c r="D1923" s="38" t="s">
        <v>77</v>
      </c>
      <c r="E1923" s="2" t="s">
        <v>41</v>
      </c>
      <c r="F1923">
        <v>655432</v>
      </c>
      <c r="G1923" s="44">
        <f t="shared" si="210"/>
        <v>44197</v>
      </c>
      <c r="H1923" s="50">
        <f t="shared" si="211"/>
        <v>365</v>
      </c>
      <c r="I1923" s="50">
        <f t="shared" ref="I1923:I1986" si="212">H1923*(J1923/10)*M1923</f>
        <v>64741436.999999993</v>
      </c>
      <c r="J1923" s="46">
        <v>1773738</v>
      </c>
      <c r="K1923" s="2" t="s">
        <v>34</v>
      </c>
      <c r="L1923" s="52" t="str">
        <f t="shared" ref="L1923:L1986" si="213">CONCATENATE(TEXT(A1923,"YYYYMMDD"),K1923)</f>
        <v>20211231VND</v>
      </c>
      <c r="M1923">
        <f>VLOOKUP(L1923,Mapping!$H$1:$K$25,4,0)</f>
        <v>1</v>
      </c>
      <c r="N1923">
        <f t="shared" ref="N1923:N1986" si="214">F1923*M1923/10^9</f>
        <v>6.5543199999999995E-4</v>
      </c>
      <c r="O1923">
        <f t="shared" ref="O1923:O1986" si="215">J1923*M1923/10^9</f>
        <v>1.773738E-3</v>
      </c>
      <c r="P1923">
        <f t="shared" ref="P1923:P1986" si="216">I1923/10^9</f>
        <v>6.4741436999999999E-2</v>
      </c>
      <c r="Q1923" t="str">
        <f>VLOOKUP(VLOOKUP(C1923,Mapping!$A$1:$C$17,3,0),Mapping!$E$1:$F$6,2,0)</f>
        <v>Vùng 02</v>
      </c>
    </row>
    <row r="1924" spans="1:17" x14ac:dyDescent="0.3">
      <c r="A1924" s="33">
        <v>44561</v>
      </c>
      <c r="B1924">
        <v>3981</v>
      </c>
      <c r="C1924">
        <v>20</v>
      </c>
      <c r="D1924" s="38" t="s">
        <v>77</v>
      </c>
      <c r="E1924" s="2" t="s">
        <v>41</v>
      </c>
      <c r="F1924">
        <v>318159</v>
      </c>
      <c r="G1924" s="44">
        <f t="shared" si="210"/>
        <v>44197</v>
      </c>
      <c r="H1924" s="50">
        <f t="shared" si="211"/>
        <v>365</v>
      </c>
      <c r="I1924" s="50">
        <f t="shared" si="212"/>
        <v>31715507</v>
      </c>
      <c r="J1924" s="46">
        <v>868918</v>
      </c>
      <c r="K1924" s="2" t="s">
        <v>34</v>
      </c>
      <c r="L1924" s="52" t="str">
        <f t="shared" si="213"/>
        <v>20211231VND</v>
      </c>
      <c r="M1924">
        <f>VLOOKUP(L1924,Mapping!$H$1:$K$25,4,0)</f>
        <v>1</v>
      </c>
      <c r="N1924">
        <f t="shared" si="214"/>
        <v>3.1815899999999999E-4</v>
      </c>
      <c r="O1924">
        <f t="shared" si="215"/>
        <v>8.6891799999999999E-4</v>
      </c>
      <c r="P1924">
        <f t="shared" si="216"/>
        <v>3.1715506999999997E-2</v>
      </c>
      <c r="Q1924" t="str">
        <f>VLOOKUP(VLOOKUP(C1924,Mapping!$A$1:$C$17,3,0),Mapping!$E$1:$F$6,2,0)</f>
        <v>Vùng 02</v>
      </c>
    </row>
    <row r="1925" spans="1:17" x14ac:dyDescent="0.3">
      <c r="A1925" s="33">
        <v>44561</v>
      </c>
      <c r="B1925">
        <v>3982</v>
      </c>
      <c r="C1925">
        <v>11</v>
      </c>
      <c r="D1925" s="38" t="s">
        <v>77</v>
      </c>
      <c r="E1925" s="2" t="s">
        <v>41</v>
      </c>
      <c r="F1925">
        <v>8198286</v>
      </c>
      <c r="G1925" s="44">
        <f t="shared" si="210"/>
        <v>44197</v>
      </c>
      <c r="H1925" s="50">
        <f t="shared" si="211"/>
        <v>365</v>
      </c>
      <c r="I1925" s="50">
        <f t="shared" si="212"/>
        <v>293975562.5</v>
      </c>
      <c r="J1925" s="46">
        <v>8054125</v>
      </c>
      <c r="K1925" s="2" t="s">
        <v>34</v>
      </c>
      <c r="L1925" s="52" t="str">
        <f t="shared" si="213"/>
        <v>20211231VND</v>
      </c>
      <c r="M1925">
        <f>VLOOKUP(L1925,Mapping!$H$1:$K$25,4,0)</f>
        <v>1</v>
      </c>
      <c r="N1925">
        <f t="shared" si="214"/>
        <v>8.1982860000000008E-3</v>
      </c>
      <c r="O1925">
        <f t="shared" si="215"/>
        <v>8.0541250000000005E-3</v>
      </c>
      <c r="P1925">
        <f t="shared" si="216"/>
        <v>0.29397556250000001</v>
      </c>
      <c r="Q1925" t="str">
        <f>VLOOKUP(VLOOKUP(C1925,Mapping!$A$1:$C$17,3,0),Mapping!$E$1:$F$6,2,0)</f>
        <v>Vùng 01</v>
      </c>
    </row>
    <row r="1926" spans="1:17" x14ac:dyDescent="0.3">
      <c r="A1926" s="33">
        <v>44561</v>
      </c>
      <c r="B1926">
        <v>3982</v>
      </c>
      <c r="C1926">
        <v>20</v>
      </c>
      <c r="D1926" s="38" t="s">
        <v>77</v>
      </c>
      <c r="E1926" s="2" t="s">
        <v>41</v>
      </c>
      <c r="F1926">
        <v>550252</v>
      </c>
      <c r="G1926" s="44">
        <f t="shared" si="210"/>
        <v>44197</v>
      </c>
      <c r="H1926" s="50">
        <f t="shared" si="211"/>
        <v>365</v>
      </c>
      <c r="I1926" s="50">
        <f t="shared" si="212"/>
        <v>44372867.5</v>
      </c>
      <c r="J1926" s="46">
        <v>1215695</v>
      </c>
      <c r="K1926" s="2" t="s">
        <v>34</v>
      </c>
      <c r="L1926" s="52" t="str">
        <f t="shared" si="213"/>
        <v>20211231VND</v>
      </c>
      <c r="M1926">
        <f>VLOOKUP(L1926,Mapping!$H$1:$K$25,4,0)</f>
        <v>1</v>
      </c>
      <c r="N1926">
        <f t="shared" si="214"/>
        <v>5.5025199999999999E-4</v>
      </c>
      <c r="O1926">
        <f t="shared" si="215"/>
        <v>1.2156949999999999E-3</v>
      </c>
      <c r="P1926">
        <f t="shared" si="216"/>
        <v>4.4372867500000003E-2</v>
      </c>
      <c r="Q1926" t="str">
        <f>VLOOKUP(VLOOKUP(C1926,Mapping!$A$1:$C$17,3,0),Mapping!$E$1:$F$6,2,0)</f>
        <v>Vùng 02</v>
      </c>
    </row>
    <row r="1927" spans="1:17" x14ac:dyDescent="0.3">
      <c r="A1927" s="33">
        <v>44561</v>
      </c>
      <c r="B1927">
        <v>3982</v>
      </c>
      <c r="C1927">
        <v>20</v>
      </c>
      <c r="D1927" s="38" t="s">
        <v>77</v>
      </c>
      <c r="E1927" s="2" t="s">
        <v>41</v>
      </c>
      <c r="F1927">
        <v>9655321</v>
      </c>
      <c r="G1927" s="44">
        <f t="shared" si="210"/>
        <v>44197</v>
      </c>
      <c r="H1927" s="50">
        <f t="shared" si="211"/>
        <v>365</v>
      </c>
      <c r="I1927" s="50">
        <f t="shared" si="212"/>
        <v>318099434.5</v>
      </c>
      <c r="J1927" s="46">
        <v>8715053</v>
      </c>
      <c r="K1927" s="2" t="s">
        <v>34</v>
      </c>
      <c r="L1927" s="52" t="str">
        <f t="shared" si="213"/>
        <v>20211231VND</v>
      </c>
      <c r="M1927">
        <f>VLOOKUP(L1927,Mapping!$H$1:$K$25,4,0)</f>
        <v>1</v>
      </c>
      <c r="N1927">
        <f t="shared" si="214"/>
        <v>9.6553209999999997E-3</v>
      </c>
      <c r="O1927">
        <f t="shared" si="215"/>
        <v>8.7150530000000004E-3</v>
      </c>
      <c r="P1927">
        <f t="shared" si="216"/>
        <v>0.3180994345</v>
      </c>
      <c r="Q1927" t="str">
        <f>VLOOKUP(VLOOKUP(C1927,Mapping!$A$1:$C$17,3,0),Mapping!$E$1:$F$6,2,0)</f>
        <v>Vùng 02</v>
      </c>
    </row>
    <row r="1928" spans="1:17" x14ac:dyDescent="0.3">
      <c r="A1928" s="33">
        <v>44561</v>
      </c>
      <c r="B1928">
        <v>3985</v>
      </c>
      <c r="C1928">
        <v>40</v>
      </c>
      <c r="D1928" s="38" t="s">
        <v>77</v>
      </c>
      <c r="E1928" s="2" t="s">
        <v>41</v>
      </c>
      <c r="F1928">
        <v>651344</v>
      </c>
      <c r="G1928" s="44">
        <f t="shared" si="210"/>
        <v>44197</v>
      </c>
      <c r="H1928" s="50">
        <f t="shared" si="211"/>
        <v>365</v>
      </c>
      <c r="I1928" s="50">
        <f t="shared" si="212"/>
        <v>48542371.999999993</v>
      </c>
      <c r="J1928" s="46">
        <v>1329928</v>
      </c>
      <c r="K1928" s="2" t="s">
        <v>34</v>
      </c>
      <c r="L1928" s="52" t="str">
        <f t="shared" si="213"/>
        <v>20211231VND</v>
      </c>
      <c r="M1928">
        <f>VLOOKUP(L1928,Mapping!$H$1:$K$25,4,0)</f>
        <v>1</v>
      </c>
      <c r="N1928">
        <f t="shared" si="214"/>
        <v>6.5134399999999999E-4</v>
      </c>
      <c r="O1928">
        <f t="shared" si="215"/>
        <v>1.329928E-3</v>
      </c>
      <c r="P1928">
        <f t="shared" si="216"/>
        <v>4.8542371999999993E-2</v>
      </c>
      <c r="Q1928" t="str">
        <f>VLOOKUP(VLOOKUP(C1928,Mapping!$A$1:$C$17,3,0),Mapping!$E$1:$F$6,2,0)</f>
        <v>Vùng 01</v>
      </c>
    </row>
    <row r="1929" spans="1:17" x14ac:dyDescent="0.3">
      <c r="A1929" s="33">
        <v>44561</v>
      </c>
      <c r="B1929">
        <v>3988</v>
      </c>
      <c r="C1929">
        <v>36</v>
      </c>
      <c r="D1929" s="38" t="s">
        <v>77</v>
      </c>
      <c r="E1929" s="2" t="s">
        <v>41</v>
      </c>
      <c r="F1929">
        <v>350978</v>
      </c>
      <c r="G1929" s="44">
        <f t="shared" si="210"/>
        <v>44197</v>
      </c>
      <c r="H1929" s="50">
        <f t="shared" si="211"/>
        <v>365</v>
      </c>
      <c r="I1929" s="50">
        <f t="shared" si="212"/>
        <v>62239508.000000007</v>
      </c>
      <c r="J1929" s="46">
        <v>1705192</v>
      </c>
      <c r="K1929" s="2" t="s">
        <v>34</v>
      </c>
      <c r="L1929" s="52" t="str">
        <f t="shared" si="213"/>
        <v>20211231VND</v>
      </c>
      <c r="M1929">
        <f>VLOOKUP(L1929,Mapping!$H$1:$K$25,4,0)</f>
        <v>1</v>
      </c>
      <c r="N1929">
        <f t="shared" si="214"/>
        <v>3.50978E-4</v>
      </c>
      <c r="O1929">
        <f t="shared" si="215"/>
        <v>1.7051919999999999E-3</v>
      </c>
      <c r="P1929">
        <f t="shared" si="216"/>
        <v>6.2239508000000006E-2</v>
      </c>
      <c r="Q1929" t="str">
        <f>VLOOKUP(VLOOKUP(C1929,Mapping!$A$1:$C$17,3,0),Mapping!$E$1:$F$6,2,0)</f>
        <v>Vùng 05</v>
      </c>
    </row>
    <row r="1930" spans="1:17" x14ac:dyDescent="0.3">
      <c r="A1930" s="33">
        <v>44561</v>
      </c>
      <c r="B1930">
        <v>3989</v>
      </c>
      <c r="C1930">
        <v>48</v>
      </c>
      <c r="D1930" s="38" t="s">
        <v>77</v>
      </c>
      <c r="E1930" s="2" t="s">
        <v>41</v>
      </c>
      <c r="F1930">
        <v>5868950</v>
      </c>
      <c r="G1930" s="44">
        <f t="shared" si="210"/>
        <v>44197</v>
      </c>
      <c r="H1930" s="50">
        <f t="shared" si="211"/>
        <v>365</v>
      </c>
      <c r="I1930" s="50">
        <f t="shared" si="212"/>
        <v>94812509.5</v>
      </c>
      <c r="J1930" s="46">
        <v>2597603</v>
      </c>
      <c r="K1930" s="2" t="s">
        <v>34</v>
      </c>
      <c r="L1930" s="52" t="str">
        <f t="shared" si="213"/>
        <v>20211231VND</v>
      </c>
      <c r="M1930">
        <f>VLOOKUP(L1930,Mapping!$H$1:$K$25,4,0)</f>
        <v>1</v>
      </c>
      <c r="N1930">
        <f t="shared" si="214"/>
        <v>5.8689500000000004E-3</v>
      </c>
      <c r="O1930">
        <f t="shared" si="215"/>
        <v>2.597603E-3</v>
      </c>
      <c r="P1930">
        <f t="shared" si="216"/>
        <v>9.4812509500000003E-2</v>
      </c>
      <c r="Q1930" t="str">
        <f>VLOOKUP(VLOOKUP(C1930,Mapping!$A$1:$C$17,3,0),Mapping!$E$1:$F$6,2,0)</f>
        <v>Vùng 01</v>
      </c>
    </row>
    <row r="1931" spans="1:17" x14ac:dyDescent="0.3">
      <c r="A1931" s="33">
        <v>44561</v>
      </c>
      <c r="B1931">
        <v>3991</v>
      </c>
      <c r="C1931">
        <v>34</v>
      </c>
      <c r="D1931" s="38" t="s">
        <v>77</v>
      </c>
      <c r="E1931" s="2" t="s">
        <v>41</v>
      </c>
      <c r="F1931">
        <v>1507345</v>
      </c>
      <c r="G1931" s="44">
        <f t="shared" si="210"/>
        <v>44197</v>
      </c>
      <c r="H1931" s="50">
        <f t="shared" si="211"/>
        <v>365</v>
      </c>
      <c r="I1931" s="50">
        <f t="shared" si="212"/>
        <v>14685775</v>
      </c>
      <c r="J1931" s="46">
        <v>402350</v>
      </c>
      <c r="K1931" s="2" t="s">
        <v>34</v>
      </c>
      <c r="L1931" s="52" t="str">
        <f t="shared" si="213"/>
        <v>20211231VND</v>
      </c>
      <c r="M1931">
        <f>VLOOKUP(L1931,Mapping!$H$1:$K$25,4,0)</f>
        <v>1</v>
      </c>
      <c r="N1931">
        <f t="shared" si="214"/>
        <v>1.507345E-3</v>
      </c>
      <c r="O1931">
        <f t="shared" si="215"/>
        <v>4.0234999999999999E-4</v>
      </c>
      <c r="P1931">
        <f t="shared" si="216"/>
        <v>1.4685775E-2</v>
      </c>
      <c r="Q1931" t="str">
        <f>VLOOKUP(VLOOKUP(C1931,Mapping!$A$1:$C$17,3,0),Mapping!$E$1:$F$6,2,0)</f>
        <v>Vùng 02</v>
      </c>
    </row>
    <row r="1932" spans="1:17" x14ac:dyDescent="0.3">
      <c r="A1932" s="33">
        <v>44561</v>
      </c>
      <c r="B1932">
        <v>3991</v>
      </c>
      <c r="C1932">
        <v>48</v>
      </c>
      <c r="D1932" s="38" t="s">
        <v>77</v>
      </c>
      <c r="E1932" s="2" t="s">
        <v>41</v>
      </c>
      <c r="F1932">
        <v>770215</v>
      </c>
      <c r="G1932" s="44">
        <f t="shared" si="210"/>
        <v>44197</v>
      </c>
      <c r="H1932" s="50">
        <f t="shared" si="211"/>
        <v>365</v>
      </c>
      <c r="I1932" s="50">
        <f t="shared" si="212"/>
        <v>46004782.5</v>
      </c>
      <c r="J1932" s="46">
        <v>1260405</v>
      </c>
      <c r="K1932" s="2" t="s">
        <v>34</v>
      </c>
      <c r="L1932" s="52" t="str">
        <f t="shared" si="213"/>
        <v>20211231VND</v>
      </c>
      <c r="M1932">
        <f>VLOOKUP(L1932,Mapping!$H$1:$K$25,4,0)</f>
        <v>1</v>
      </c>
      <c r="N1932">
        <f t="shared" si="214"/>
        <v>7.7021499999999998E-4</v>
      </c>
      <c r="O1932">
        <f t="shared" si="215"/>
        <v>1.260405E-3</v>
      </c>
      <c r="P1932">
        <f t="shared" si="216"/>
        <v>4.6004782500000001E-2</v>
      </c>
      <c r="Q1932" t="str">
        <f>VLOOKUP(VLOOKUP(C1932,Mapping!$A$1:$C$17,3,0),Mapping!$E$1:$F$6,2,0)</f>
        <v>Vùng 01</v>
      </c>
    </row>
    <row r="1933" spans="1:17" x14ac:dyDescent="0.3">
      <c r="A1933" s="33">
        <v>44561</v>
      </c>
      <c r="B1933">
        <v>3993</v>
      </c>
      <c r="C1933">
        <v>26</v>
      </c>
      <c r="D1933" s="38" t="s">
        <v>77</v>
      </c>
      <c r="E1933" s="2" t="s">
        <v>41</v>
      </c>
      <c r="F1933">
        <v>245896</v>
      </c>
      <c r="G1933" s="44">
        <f t="shared" si="210"/>
        <v>44197</v>
      </c>
      <c r="H1933" s="50">
        <f t="shared" si="211"/>
        <v>365</v>
      </c>
      <c r="I1933" s="50">
        <f t="shared" si="212"/>
        <v>46283715.5</v>
      </c>
      <c r="J1933" s="46">
        <v>1268047</v>
      </c>
      <c r="K1933" s="2" t="s">
        <v>34</v>
      </c>
      <c r="L1933" s="52" t="str">
        <f t="shared" si="213"/>
        <v>20211231VND</v>
      </c>
      <c r="M1933">
        <f>VLOOKUP(L1933,Mapping!$H$1:$K$25,4,0)</f>
        <v>1</v>
      </c>
      <c r="N1933">
        <f t="shared" si="214"/>
        <v>2.4589600000000001E-4</v>
      </c>
      <c r="O1933">
        <f t="shared" si="215"/>
        <v>1.268047E-3</v>
      </c>
      <c r="P1933">
        <f t="shared" si="216"/>
        <v>4.6283715500000003E-2</v>
      </c>
      <c r="Q1933" t="str">
        <f>VLOOKUP(VLOOKUP(C1933,Mapping!$A$1:$C$17,3,0),Mapping!$E$1:$F$6,2,0)</f>
        <v>Vùng 04</v>
      </c>
    </row>
    <row r="1934" spans="1:17" x14ac:dyDescent="0.3">
      <c r="A1934" s="33">
        <v>44561</v>
      </c>
      <c r="B1934">
        <v>3996</v>
      </c>
      <c r="C1934">
        <v>36</v>
      </c>
      <c r="D1934" s="38" t="s">
        <v>77</v>
      </c>
      <c r="E1934" s="2" t="s">
        <v>41</v>
      </c>
      <c r="F1934">
        <v>712582</v>
      </c>
      <c r="G1934" s="44">
        <f t="shared" si="210"/>
        <v>44197</v>
      </c>
      <c r="H1934" s="50">
        <f t="shared" si="211"/>
        <v>365</v>
      </c>
      <c r="I1934" s="50">
        <f t="shared" si="212"/>
        <v>38935243.5</v>
      </c>
      <c r="J1934" s="46">
        <v>1066719</v>
      </c>
      <c r="K1934" s="2" t="s">
        <v>34</v>
      </c>
      <c r="L1934" s="52" t="str">
        <f t="shared" si="213"/>
        <v>20211231VND</v>
      </c>
      <c r="M1934">
        <f>VLOOKUP(L1934,Mapping!$H$1:$K$25,4,0)</f>
        <v>1</v>
      </c>
      <c r="N1934">
        <f t="shared" si="214"/>
        <v>7.1258200000000002E-4</v>
      </c>
      <c r="O1934">
        <f t="shared" si="215"/>
        <v>1.066719E-3</v>
      </c>
      <c r="P1934">
        <f t="shared" si="216"/>
        <v>3.8935243500000001E-2</v>
      </c>
      <c r="Q1934" t="str">
        <f>VLOOKUP(VLOOKUP(C1934,Mapping!$A$1:$C$17,3,0),Mapping!$E$1:$F$6,2,0)</f>
        <v>Vùng 05</v>
      </c>
    </row>
    <row r="1935" spans="1:17" x14ac:dyDescent="0.3">
      <c r="A1935" s="33">
        <v>44561</v>
      </c>
      <c r="B1935">
        <v>3996</v>
      </c>
      <c r="C1935">
        <v>48</v>
      </c>
      <c r="D1935" s="38" t="s">
        <v>77</v>
      </c>
      <c r="E1935" s="2" t="s">
        <v>41</v>
      </c>
      <c r="F1935">
        <v>1469088</v>
      </c>
      <c r="G1935" s="44">
        <f t="shared" si="210"/>
        <v>44197</v>
      </c>
      <c r="H1935" s="50">
        <f t="shared" si="211"/>
        <v>365</v>
      </c>
      <c r="I1935" s="50">
        <f t="shared" si="212"/>
        <v>63710713.5</v>
      </c>
      <c r="J1935" s="46">
        <v>1745499</v>
      </c>
      <c r="K1935" s="2" t="s">
        <v>34</v>
      </c>
      <c r="L1935" s="52" t="str">
        <f t="shared" si="213"/>
        <v>20211231VND</v>
      </c>
      <c r="M1935">
        <f>VLOOKUP(L1935,Mapping!$H$1:$K$25,4,0)</f>
        <v>1</v>
      </c>
      <c r="N1935">
        <f t="shared" si="214"/>
        <v>1.4690879999999999E-3</v>
      </c>
      <c r="O1935">
        <f t="shared" si="215"/>
        <v>1.745499E-3</v>
      </c>
      <c r="P1935">
        <f t="shared" si="216"/>
        <v>6.3710713500000002E-2</v>
      </c>
      <c r="Q1935" t="str">
        <f>VLOOKUP(VLOOKUP(C1935,Mapping!$A$1:$C$17,3,0),Mapping!$E$1:$F$6,2,0)</f>
        <v>Vùng 01</v>
      </c>
    </row>
    <row r="1936" spans="1:17" x14ac:dyDescent="0.3">
      <c r="A1936" s="33">
        <v>44561</v>
      </c>
      <c r="B1936">
        <v>3998</v>
      </c>
      <c r="C1936">
        <v>20</v>
      </c>
      <c r="D1936" s="38" t="s">
        <v>77</v>
      </c>
      <c r="E1936" s="2" t="s">
        <v>41</v>
      </c>
      <c r="F1936">
        <v>1311286</v>
      </c>
      <c r="G1936" s="44">
        <f t="shared" si="210"/>
        <v>44197</v>
      </c>
      <c r="H1936" s="50">
        <f t="shared" si="211"/>
        <v>365</v>
      </c>
      <c r="I1936" s="50">
        <f t="shared" si="212"/>
        <v>56697092.5</v>
      </c>
      <c r="J1936" s="46">
        <v>1553345</v>
      </c>
      <c r="K1936" s="2" t="s">
        <v>34</v>
      </c>
      <c r="L1936" s="52" t="str">
        <f t="shared" si="213"/>
        <v>20211231VND</v>
      </c>
      <c r="M1936">
        <f>VLOOKUP(L1936,Mapping!$H$1:$K$25,4,0)</f>
        <v>1</v>
      </c>
      <c r="N1936">
        <f t="shared" si="214"/>
        <v>1.311286E-3</v>
      </c>
      <c r="O1936">
        <f t="shared" si="215"/>
        <v>1.553345E-3</v>
      </c>
      <c r="P1936">
        <f t="shared" si="216"/>
        <v>5.6697092499999997E-2</v>
      </c>
      <c r="Q1936" t="str">
        <f>VLOOKUP(VLOOKUP(C1936,Mapping!$A$1:$C$17,3,0),Mapping!$E$1:$F$6,2,0)</f>
        <v>Vùng 02</v>
      </c>
    </row>
    <row r="1937" spans="1:17" x14ac:dyDescent="0.3">
      <c r="A1937" s="33">
        <v>44561</v>
      </c>
      <c r="B1937">
        <v>3999</v>
      </c>
      <c r="C1937">
        <v>11</v>
      </c>
      <c r="D1937" s="38" t="s">
        <v>77</v>
      </c>
      <c r="E1937" s="2" t="s">
        <v>41</v>
      </c>
      <c r="F1937">
        <v>1676666</v>
      </c>
      <c r="G1937" s="44">
        <f t="shared" si="210"/>
        <v>44197</v>
      </c>
      <c r="H1937" s="50">
        <f t="shared" si="211"/>
        <v>365</v>
      </c>
      <c r="I1937" s="50">
        <f t="shared" si="212"/>
        <v>24232605.5</v>
      </c>
      <c r="J1937" s="46">
        <v>663907</v>
      </c>
      <c r="K1937" s="2" t="s">
        <v>34</v>
      </c>
      <c r="L1937" s="52" t="str">
        <f t="shared" si="213"/>
        <v>20211231VND</v>
      </c>
      <c r="M1937">
        <f>VLOOKUP(L1937,Mapping!$H$1:$K$25,4,0)</f>
        <v>1</v>
      </c>
      <c r="N1937">
        <f t="shared" si="214"/>
        <v>1.6766660000000001E-3</v>
      </c>
      <c r="O1937">
        <f t="shared" si="215"/>
        <v>6.6390700000000004E-4</v>
      </c>
      <c r="P1937">
        <f t="shared" si="216"/>
        <v>2.4232605500000001E-2</v>
      </c>
      <c r="Q1937" t="str">
        <f>VLOOKUP(VLOOKUP(C1937,Mapping!$A$1:$C$17,3,0),Mapping!$E$1:$F$6,2,0)</f>
        <v>Vùng 01</v>
      </c>
    </row>
    <row r="1938" spans="1:17" x14ac:dyDescent="0.3">
      <c r="A1938" s="33">
        <v>44561</v>
      </c>
      <c r="B1938">
        <v>4001</v>
      </c>
      <c r="C1938">
        <v>40</v>
      </c>
      <c r="D1938" s="38" t="s">
        <v>78</v>
      </c>
      <c r="E1938" s="2" t="s">
        <v>41</v>
      </c>
      <c r="F1938">
        <v>9340598</v>
      </c>
      <c r="G1938" s="44">
        <f t="shared" si="210"/>
        <v>44197</v>
      </c>
      <c r="H1938" s="50">
        <f t="shared" si="211"/>
        <v>365</v>
      </c>
      <c r="I1938" s="50">
        <f t="shared" si="212"/>
        <v>361410553.5</v>
      </c>
      <c r="J1938" s="46">
        <v>9901659</v>
      </c>
      <c r="K1938" s="2" t="s">
        <v>34</v>
      </c>
      <c r="L1938" s="52" t="str">
        <f t="shared" si="213"/>
        <v>20211231VND</v>
      </c>
      <c r="M1938">
        <f>VLOOKUP(L1938,Mapping!$H$1:$K$25,4,0)</f>
        <v>1</v>
      </c>
      <c r="N1938">
        <f t="shared" si="214"/>
        <v>9.3405980000000003E-3</v>
      </c>
      <c r="O1938">
        <f t="shared" si="215"/>
        <v>9.9016590000000002E-3</v>
      </c>
      <c r="P1938">
        <f t="shared" si="216"/>
        <v>0.36141055350000001</v>
      </c>
      <c r="Q1938" t="str">
        <f>VLOOKUP(VLOOKUP(C1938,Mapping!$A$1:$C$17,3,0),Mapping!$E$1:$F$6,2,0)</f>
        <v>Vùng 01</v>
      </c>
    </row>
    <row r="1939" spans="1:17" x14ac:dyDescent="0.3">
      <c r="A1939" s="33">
        <v>44561</v>
      </c>
      <c r="B1939">
        <v>4003</v>
      </c>
      <c r="C1939">
        <v>23</v>
      </c>
      <c r="D1939" s="38" t="s">
        <v>78</v>
      </c>
      <c r="E1939" s="2" t="s">
        <v>41</v>
      </c>
      <c r="F1939">
        <v>1181056</v>
      </c>
      <c r="G1939" s="44">
        <f t="shared" si="210"/>
        <v>44197</v>
      </c>
      <c r="H1939" s="50">
        <f t="shared" si="211"/>
        <v>365</v>
      </c>
      <c r="I1939" s="50">
        <f t="shared" si="212"/>
        <v>18339790</v>
      </c>
      <c r="J1939" s="46">
        <v>502460</v>
      </c>
      <c r="K1939" s="2" t="s">
        <v>34</v>
      </c>
      <c r="L1939" s="52" t="str">
        <f t="shared" si="213"/>
        <v>20211231VND</v>
      </c>
      <c r="M1939">
        <f>VLOOKUP(L1939,Mapping!$H$1:$K$25,4,0)</f>
        <v>1</v>
      </c>
      <c r="N1939">
        <f t="shared" si="214"/>
        <v>1.181056E-3</v>
      </c>
      <c r="O1939">
        <f t="shared" si="215"/>
        <v>5.0246000000000004E-4</v>
      </c>
      <c r="P1939">
        <f t="shared" si="216"/>
        <v>1.8339790000000002E-2</v>
      </c>
      <c r="Q1939" t="str">
        <f>VLOOKUP(VLOOKUP(C1939,Mapping!$A$1:$C$17,3,0),Mapping!$E$1:$F$6,2,0)</f>
        <v>Vùng 02</v>
      </c>
    </row>
    <row r="1940" spans="1:17" x14ac:dyDescent="0.3">
      <c r="A1940" s="33">
        <v>44561</v>
      </c>
      <c r="B1940">
        <v>4004</v>
      </c>
      <c r="C1940">
        <v>34</v>
      </c>
      <c r="D1940" s="38" t="s">
        <v>78</v>
      </c>
      <c r="E1940" s="2" t="s">
        <v>41</v>
      </c>
      <c r="F1940">
        <v>1169866</v>
      </c>
      <c r="G1940" s="44">
        <f t="shared" si="210"/>
        <v>44197</v>
      </c>
      <c r="H1940" s="50">
        <f t="shared" si="211"/>
        <v>365</v>
      </c>
      <c r="I1940" s="50">
        <f t="shared" si="212"/>
        <v>46087820</v>
      </c>
      <c r="J1940" s="46">
        <v>1262680</v>
      </c>
      <c r="K1940" s="2" t="s">
        <v>34</v>
      </c>
      <c r="L1940" s="52" t="str">
        <f t="shared" si="213"/>
        <v>20211231VND</v>
      </c>
      <c r="M1940">
        <f>VLOOKUP(L1940,Mapping!$H$1:$K$25,4,0)</f>
        <v>1</v>
      </c>
      <c r="N1940">
        <f t="shared" si="214"/>
        <v>1.1698660000000001E-3</v>
      </c>
      <c r="O1940">
        <f t="shared" si="215"/>
        <v>1.26268E-3</v>
      </c>
      <c r="P1940">
        <f t="shared" si="216"/>
        <v>4.6087820000000002E-2</v>
      </c>
      <c r="Q1940" t="str">
        <f>VLOOKUP(VLOOKUP(C1940,Mapping!$A$1:$C$17,3,0),Mapping!$E$1:$F$6,2,0)</f>
        <v>Vùng 02</v>
      </c>
    </row>
    <row r="1941" spans="1:17" x14ac:dyDescent="0.3">
      <c r="A1941" s="33">
        <v>44561</v>
      </c>
      <c r="B1941">
        <v>4006</v>
      </c>
      <c r="C1941">
        <v>34</v>
      </c>
      <c r="D1941" s="38" t="s">
        <v>78</v>
      </c>
      <c r="E1941" s="2" t="s">
        <v>41</v>
      </c>
      <c r="F1941">
        <v>1693282</v>
      </c>
      <c r="G1941" s="44">
        <f t="shared" si="210"/>
        <v>44197</v>
      </c>
      <c r="H1941" s="50">
        <f t="shared" si="211"/>
        <v>365</v>
      </c>
      <c r="I1941" s="50">
        <f t="shared" si="212"/>
        <v>25305377</v>
      </c>
      <c r="J1941" s="46">
        <v>693298</v>
      </c>
      <c r="K1941" s="2" t="s">
        <v>34</v>
      </c>
      <c r="L1941" s="52" t="str">
        <f t="shared" si="213"/>
        <v>20211231VND</v>
      </c>
      <c r="M1941">
        <f>VLOOKUP(L1941,Mapping!$H$1:$K$25,4,0)</f>
        <v>1</v>
      </c>
      <c r="N1941">
        <f t="shared" si="214"/>
        <v>1.6932819999999999E-3</v>
      </c>
      <c r="O1941">
        <f t="shared" si="215"/>
        <v>6.9329799999999996E-4</v>
      </c>
      <c r="P1941">
        <f t="shared" si="216"/>
        <v>2.5305377E-2</v>
      </c>
      <c r="Q1941" t="str">
        <f>VLOOKUP(VLOOKUP(C1941,Mapping!$A$1:$C$17,3,0),Mapping!$E$1:$F$6,2,0)</f>
        <v>Vùng 02</v>
      </c>
    </row>
    <row r="1942" spans="1:17" x14ac:dyDescent="0.3">
      <c r="A1942" s="33">
        <v>44561</v>
      </c>
      <c r="B1942">
        <v>4006</v>
      </c>
      <c r="C1942">
        <v>34</v>
      </c>
      <c r="D1942" s="38" t="s">
        <v>78</v>
      </c>
      <c r="E1942" s="2" t="s">
        <v>41</v>
      </c>
      <c r="F1942">
        <v>924522</v>
      </c>
      <c r="G1942" s="44">
        <f t="shared" si="210"/>
        <v>44197</v>
      </c>
      <c r="H1942" s="50">
        <f t="shared" si="211"/>
        <v>365</v>
      </c>
      <c r="I1942" s="50">
        <f t="shared" si="212"/>
        <v>39008207</v>
      </c>
      <c r="J1942" s="46">
        <v>1068718</v>
      </c>
      <c r="K1942" s="2" t="s">
        <v>34</v>
      </c>
      <c r="L1942" s="52" t="str">
        <f t="shared" si="213"/>
        <v>20211231VND</v>
      </c>
      <c r="M1942">
        <f>VLOOKUP(L1942,Mapping!$H$1:$K$25,4,0)</f>
        <v>1</v>
      </c>
      <c r="N1942">
        <f t="shared" si="214"/>
        <v>9.24522E-4</v>
      </c>
      <c r="O1942">
        <f t="shared" si="215"/>
        <v>1.068718E-3</v>
      </c>
      <c r="P1942">
        <f t="shared" si="216"/>
        <v>3.9008207000000003E-2</v>
      </c>
      <c r="Q1942" t="str">
        <f>VLOOKUP(VLOOKUP(C1942,Mapping!$A$1:$C$17,3,0),Mapping!$E$1:$F$6,2,0)</f>
        <v>Vùng 02</v>
      </c>
    </row>
    <row r="1943" spans="1:17" x14ac:dyDescent="0.3">
      <c r="A1943" s="33">
        <v>44561</v>
      </c>
      <c r="B1943">
        <v>4006</v>
      </c>
      <c r="C1943">
        <v>40</v>
      </c>
      <c r="D1943" s="38" t="s">
        <v>78</v>
      </c>
      <c r="E1943" s="2" t="s">
        <v>41</v>
      </c>
      <c r="F1943">
        <v>769421</v>
      </c>
      <c r="G1943" s="44">
        <f t="shared" si="210"/>
        <v>44197</v>
      </c>
      <c r="H1943" s="50">
        <f t="shared" si="211"/>
        <v>365</v>
      </c>
      <c r="I1943" s="50">
        <f t="shared" si="212"/>
        <v>38306750</v>
      </c>
      <c r="J1943" s="46">
        <v>1049500</v>
      </c>
      <c r="K1943" s="2" t="s">
        <v>34</v>
      </c>
      <c r="L1943" s="52" t="str">
        <f t="shared" si="213"/>
        <v>20211231VND</v>
      </c>
      <c r="M1943">
        <f>VLOOKUP(L1943,Mapping!$H$1:$K$25,4,0)</f>
        <v>1</v>
      </c>
      <c r="N1943">
        <f t="shared" si="214"/>
        <v>7.6942099999999995E-4</v>
      </c>
      <c r="O1943">
        <f t="shared" si="215"/>
        <v>1.0495000000000001E-3</v>
      </c>
      <c r="P1943">
        <f t="shared" si="216"/>
        <v>3.8306750000000001E-2</v>
      </c>
      <c r="Q1943" t="str">
        <f>VLOOKUP(VLOOKUP(C1943,Mapping!$A$1:$C$17,3,0),Mapping!$E$1:$F$6,2,0)</f>
        <v>Vùng 01</v>
      </c>
    </row>
    <row r="1944" spans="1:17" x14ac:dyDescent="0.3">
      <c r="A1944" s="33">
        <v>44561</v>
      </c>
      <c r="B1944">
        <v>4007</v>
      </c>
      <c r="C1944">
        <v>20</v>
      </c>
      <c r="D1944" s="38" t="s">
        <v>78</v>
      </c>
      <c r="E1944" s="2" t="s">
        <v>41</v>
      </c>
      <c r="F1944">
        <v>732848</v>
      </c>
      <c r="G1944" s="44">
        <f t="shared" si="210"/>
        <v>44197</v>
      </c>
      <c r="H1944" s="50">
        <f t="shared" si="211"/>
        <v>365</v>
      </c>
      <c r="I1944" s="50">
        <f t="shared" si="212"/>
        <v>26344422.5</v>
      </c>
      <c r="J1944" s="46">
        <v>721765</v>
      </c>
      <c r="K1944" s="2" t="s">
        <v>34</v>
      </c>
      <c r="L1944" s="52" t="str">
        <f t="shared" si="213"/>
        <v>20211231VND</v>
      </c>
      <c r="M1944">
        <f>VLOOKUP(L1944,Mapping!$H$1:$K$25,4,0)</f>
        <v>1</v>
      </c>
      <c r="N1944">
        <f t="shared" si="214"/>
        <v>7.3284800000000003E-4</v>
      </c>
      <c r="O1944">
        <f t="shared" si="215"/>
        <v>7.2176499999999997E-4</v>
      </c>
      <c r="P1944">
        <f t="shared" si="216"/>
        <v>2.6344422499999999E-2</v>
      </c>
      <c r="Q1944" t="str">
        <f>VLOOKUP(VLOOKUP(C1944,Mapping!$A$1:$C$17,3,0),Mapping!$E$1:$F$6,2,0)</f>
        <v>Vùng 02</v>
      </c>
    </row>
    <row r="1945" spans="1:17" x14ac:dyDescent="0.3">
      <c r="A1945" s="33">
        <v>44561</v>
      </c>
      <c r="B1945">
        <v>4007</v>
      </c>
      <c r="C1945">
        <v>20</v>
      </c>
      <c r="D1945" s="38" t="s">
        <v>78</v>
      </c>
      <c r="E1945" s="2" t="s">
        <v>43</v>
      </c>
      <c r="F1945">
        <v>754382</v>
      </c>
      <c r="G1945" s="44">
        <f t="shared" si="210"/>
        <v>44197</v>
      </c>
      <c r="H1945" s="50">
        <f t="shared" si="211"/>
        <v>365</v>
      </c>
      <c r="I1945" s="50">
        <f t="shared" si="212"/>
        <v>48241466</v>
      </c>
      <c r="J1945" s="46">
        <v>1321684</v>
      </c>
      <c r="K1945" s="2" t="s">
        <v>34</v>
      </c>
      <c r="L1945" s="52" t="str">
        <f t="shared" si="213"/>
        <v>20211231VND</v>
      </c>
      <c r="M1945">
        <f>VLOOKUP(L1945,Mapping!$H$1:$K$25,4,0)</f>
        <v>1</v>
      </c>
      <c r="N1945">
        <f t="shared" si="214"/>
        <v>7.5438199999999995E-4</v>
      </c>
      <c r="O1945">
        <f t="shared" si="215"/>
        <v>1.3216840000000001E-3</v>
      </c>
      <c r="P1945">
        <f t="shared" si="216"/>
        <v>4.8241465999999997E-2</v>
      </c>
      <c r="Q1945" t="str">
        <f>VLOOKUP(VLOOKUP(C1945,Mapping!$A$1:$C$17,3,0),Mapping!$E$1:$F$6,2,0)</f>
        <v>Vùng 02</v>
      </c>
    </row>
    <row r="1946" spans="1:17" x14ac:dyDescent="0.3">
      <c r="A1946" s="33">
        <v>44561</v>
      </c>
      <c r="B1946">
        <v>4007</v>
      </c>
      <c r="C1946">
        <v>20</v>
      </c>
      <c r="D1946" s="38" t="s">
        <v>78</v>
      </c>
      <c r="E1946" s="2" t="s">
        <v>43</v>
      </c>
      <c r="F1946">
        <v>8830141</v>
      </c>
      <c r="G1946" s="44">
        <f t="shared" si="210"/>
        <v>44197</v>
      </c>
      <c r="H1946" s="50">
        <f t="shared" si="211"/>
        <v>365</v>
      </c>
      <c r="I1946" s="50">
        <f t="shared" si="212"/>
        <v>269157679.5</v>
      </c>
      <c r="J1946" s="46">
        <v>7374183</v>
      </c>
      <c r="K1946" s="2" t="s">
        <v>34</v>
      </c>
      <c r="L1946" s="52" t="str">
        <f t="shared" si="213"/>
        <v>20211231VND</v>
      </c>
      <c r="M1946">
        <f>VLOOKUP(L1946,Mapping!$H$1:$K$25,4,0)</f>
        <v>1</v>
      </c>
      <c r="N1946">
        <f t="shared" si="214"/>
        <v>8.8301409999999997E-3</v>
      </c>
      <c r="O1946">
        <f t="shared" si="215"/>
        <v>7.3741830000000003E-3</v>
      </c>
      <c r="P1946">
        <f t="shared" si="216"/>
        <v>0.26915767950000002</v>
      </c>
      <c r="Q1946" t="str">
        <f>VLOOKUP(VLOOKUP(C1946,Mapping!$A$1:$C$17,3,0),Mapping!$E$1:$F$6,2,0)</f>
        <v>Vùng 02</v>
      </c>
    </row>
    <row r="1947" spans="1:17" x14ac:dyDescent="0.3">
      <c r="A1947" s="33">
        <v>44561</v>
      </c>
      <c r="B1947">
        <v>4007</v>
      </c>
      <c r="C1947">
        <v>20</v>
      </c>
      <c r="D1947" s="38" t="s">
        <v>78</v>
      </c>
      <c r="E1947" s="2" t="s">
        <v>41</v>
      </c>
      <c r="F1947">
        <v>1941</v>
      </c>
      <c r="G1947" s="44">
        <f t="shared" si="210"/>
        <v>44197</v>
      </c>
      <c r="H1947" s="50">
        <f t="shared" si="211"/>
        <v>365</v>
      </c>
      <c r="I1947" s="50">
        <f t="shared" si="212"/>
        <v>25945112.5</v>
      </c>
      <c r="J1947" s="46">
        <v>710825</v>
      </c>
      <c r="K1947" s="2" t="s">
        <v>34</v>
      </c>
      <c r="L1947" s="52" t="str">
        <f t="shared" si="213"/>
        <v>20211231VND</v>
      </c>
      <c r="M1947">
        <f>VLOOKUP(L1947,Mapping!$H$1:$K$25,4,0)</f>
        <v>1</v>
      </c>
      <c r="N1947">
        <f t="shared" si="214"/>
        <v>1.9410000000000001E-6</v>
      </c>
      <c r="O1947">
        <f t="shared" si="215"/>
        <v>7.10825E-4</v>
      </c>
      <c r="P1947">
        <f t="shared" si="216"/>
        <v>2.5945112499999999E-2</v>
      </c>
      <c r="Q1947" t="str">
        <f>VLOOKUP(VLOOKUP(C1947,Mapping!$A$1:$C$17,3,0),Mapping!$E$1:$F$6,2,0)</f>
        <v>Vùng 02</v>
      </c>
    </row>
    <row r="1948" spans="1:17" x14ac:dyDescent="0.3">
      <c r="A1948" s="33">
        <v>44561</v>
      </c>
      <c r="B1948">
        <v>4008</v>
      </c>
      <c r="C1948">
        <v>20</v>
      </c>
      <c r="D1948" s="38" t="s">
        <v>78</v>
      </c>
      <c r="E1948" s="2" t="s">
        <v>41</v>
      </c>
      <c r="F1948">
        <v>484065</v>
      </c>
      <c r="G1948" s="44">
        <f t="shared" si="210"/>
        <v>44197</v>
      </c>
      <c r="H1948" s="50">
        <f t="shared" si="211"/>
        <v>365</v>
      </c>
      <c r="I1948" s="50">
        <f t="shared" si="212"/>
        <v>28833503.499999996</v>
      </c>
      <c r="J1948" s="46">
        <v>789959</v>
      </c>
      <c r="K1948" s="2" t="s">
        <v>34</v>
      </c>
      <c r="L1948" s="52" t="str">
        <f t="shared" si="213"/>
        <v>20211231VND</v>
      </c>
      <c r="M1948">
        <f>VLOOKUP(L1948,Mapping!$H$1:$K$25,4,0)</f>
        <v>1</v>
      </c>
      <c r="N1948">
        <f t="shared" si="214"/>
        <v>4.8406499999999999E-4</v>
      </c>
      <c r="O1948">
        <f t="shared" si="215"/>
        <v>7.8995900000000002E-4</v>
      </c>
      <c r="P1948">
        <f t="shared" si="216"/>
        <v>2.8833503499999996E-2</v>
      </c>
      <c r="Q1948" t="str">
        <f>VLOOKUP(VLOOKUP(C1948,Mapping!$A$1:$C$17,3,0),Mapping!$E$1:$F$6,2,0)</f>
        <v>Vùng 02</v>
      </c>
    </row>
    <row r="1949" spans="1:17" x14ac:dyDescent="0.3">
      <c r="A1949" s="33">
        <v>44561</v>
      </c>
      <c r="B1949">
        <v>4008</v>
      </c>
      <c r="C1949">
        <v>40</v>
      </c>
      <c r="D1949" s="38" t="s">
        <v>78</v>
      </c>
      <c r="E1949" s="2" t="s">
        <v>41</v>
      </c>
      <c r="F1949">
        <v>744872</v>
      </c>
      <c r="G1949" s="44">
        <f t="shared" si="210"/>
        <v>44197</v>
      </c>
      <c r="H1949" s="50">
        <f t="shared" si="211"/>
        <v>365</v>
      </c>
      <c r="I1949" s="50">
        <f t="shared" si="212"/>
        <v>58768139</v>
      </c>
      <c r="J1949" s="46">
        <v>1610086</v>
      </c>
      <c r="K1949" s="2" t="s">
        <v>34</v>
      </c>
      <c r="L1949" s="52" t="str">
        <f t="shared" si="213"/>
        <v>20211231VND</v>
      </c>
      <c r="M1949">
        <f>VLOOKUP(L1949,Mapping!$H$1:$K$25,4,0)</f>
        <v>1</v>
      </c>
      <c r="N1949">
        <f t="shared" si="214"/>
        <v>7.4487200000000005E-4</v>
      </c>
      <c r="O1949">
        <f t="shared" si="215"/>
        <v>1.6100859999999999E-3</v>
      </c>
      <c r="P1949">
        <f t="shared" si="216"/>
        <v>5.8768138999999997E-2</v>
      </c>
      <c r="Q1949" t="str">
        <f>VLOOKUP(VLOOKUP(C1949,Mapping!$A$1:$C$17,3,0),Mapping!$E$1:$F$6,2,0)</f>
        <v>Vùng 01</v>
      </c>
    </row>
    <row r="1950" spans="1:17" x14ac:dyDescent="0.3">
      <c r="A1950" s="33">
        <v>44561</v>
      </c>
      <c r="B1950">
        <v>4008</v>
      </c>
      <c r="C1950">
        <v>40</v>
      </c>
      <c r="D1950" s="38" t="s">
        <v>78</v>
      </c>
      <c r="E1950" s="2" t="s">
        <v>41</v>
      </c>
      <c r="F1950">
        <v>828254</v>
      </c>
      <c r="G1950" s="44">
        <f t="shared" si="210"/>
        <v>44197</v>
      </c>
      <c r="H1950" s="50">
        <f t="shared" si="211"/>
        <v>365</v>
      </c>
      <c r="I1950" s="50">
        <f t="shared" si="212"/>
        <v>1280452397414.4539</v>
      </c>
      <c r="J1950" s="46">
        <v>1591851</v>
      </c>
      <c r="K1950" s="2" t="s">
        <v>35</v>
      </c>
      <c r="L1950" s="52" t="str">
        <f t="shared" si="213"/>
        <v>20211231USD</v>
      </c>
      <c r="M1950">
        <f>VLOOKUP(L1950,Mapping!$H$1:$K$25,4,0)</f>
        <v>22037.795999999998</v>
      </c>
      <c r="N1950">
        <f t="shared" si="214"/>
        <v>18.252892688183998</v>
      </c>
      <c r="O1950">
        <f t="shared" si="215"/>
        <v>35.080887600395997</v>
      </c>
      <c r="P1950">
        <f t="shared" si="216"/>
        <v>1280.4523974144538</v>
      </c>
      <c r="Q1950" t="str">
        <f>VLOOKUP(VLOOKUP(C1950,Mapping!$A$1:$C$17,3,0),Mapping!$E$1:$F$6,2,0)</f>
        <v>Vùng 01</v>
      </c>
    </row>
    <row r="1951" spans="1:17" x14ac:dyDescent="0.3">
      <c r="A1951" s="33">
        <v>44561</v>
      </c>
      <c r="B1951">
        <v>4008</v>
      </c>
      <c r="C1951">
        <v>43</v>
      </c>
      <c r="D1951" s="38" t="s">
        <v>78</v>
      </c>
      <c r="E1951" s="2" t="s">
        <v>41</v>
      </c>
      <c r="F1951">
        <v>917405</v>
      </c>
      <c r="G1951" s="44">
        <f t="shared" si="210"/>
        <v>44197</v>
      </c>
      <c r="H1951" s="50">
        <f t="shared" si="211"/>
        <v>365</v>
      </c>
      <c r="I1951" s="50">
        <f t="shared" si="212"/>
        <v>47379737.5</v>
      </c>
      <c r="J1951" s="46">
        <v>1298075</v>
      </c>
      <c r="K1951" s="2" t="s">
        <v>34</v>
      </c>
      <c r="L1951" s="52" t="str">
        <f t="shared" si="213"/>
        <v>20211231VND</v>
      </c>
      <c r="M1951">
        <f>VLOOKUP(L1951,Mapping!$H$1:$K$25,4,0)</f>
        <v>1</v>
      </c>
      <c r="N1951">
        <f t="shared" si="214"/>
        <v>9.1740500000000004E-4</v>
      </c>
      <c r="O1951">
        <f t="shared" si="215"/>
        <v>1.2980750000000001E-3</v>
      </c>
      <c r="P1951">
        <f t="shared" si="216"/>
        <v>4.7379737499999998E-2</v>
      </c>
      <c r="Q1951" t="str">
        <f>VLOOKUP(VLOOKUP(C1951,Mapping!$A$1:$C$17,3,0),Mapping!$E$1:$F$6,2,0)</f>
        <v>Vùng 04</v>
      </c>
    </row>
    <row r="1952" spans="1:17" x14ac:dyDescent="0.3">
      <c r="A1952" s="33">
        <v>44561</v>
      </c>
      <c r="B1952">
        <v>4009</v>
      </c>
      <c r="C1952">
        <v>41</v>
      </c>
      <c r="D1952" s="38" t="s">
        <v>78</v>
      </c>
      <c r="E1952" s="2" t="s">
        <v>41</v>
      </c>
      <c r="F1952">
        <v>1213667</v>
      </c>
      <c r="G1952" s="44">
        <f t="shared" si="210"/>
        <v>44197</v>
      </c>
      <c r="H1952" s="50">
        <f t="shared" si="211"/>
        <v>365</v>
      </c>
      <c r="I1952" s="50">
        <f t="shared" si="212"/>
        <v>62592025</v>
      </c>
      <c r="J1952" s="46">
        <v>1714850</v>
      </c>
      <c r="K1952" s="2" t="s">
        <v>34</v>
      </c>
      <c r="L1952" s="52" t="str">
        <f t="shared" si="213"/>
        <v>20211231VND</v>
      </c>
      <c r="M1952">
        <f>VLOOKUP(L1952,Mapping!$H$1:$K$25,4,0)</f>
        <v>1</v>
      </c>
      <c r="N1952">
        <f t="shared" si="214"/>
        <v>1.2136670000000001E-3</v>
      </c>
      <c r="O1952">
        <f t="shared" si="215"/>
        <v>1.71485E-3</v>
      </c>
      <c r="P1952">
        <f t="shared" si="216"/>
        <v>6.2592024999999996E-2</v>
      </c>
      <c r="Q1952" t="str">
        <f>VLOOKUP(VLOOKUP(C1952,Mapping!$A$1:$C$17,3,0),Mapping!$E$1:$F$6,2,0)</f>
        <v>Vùng 05</v>
      </c>
    </row>
    <row r="1953" spans="1:17" x14ac:dyDescent="0.3">
      <c r="A1953" s="33">
        <v>44561</v>
      </c>
      <c r="B1953">
        <v>4009</v>
      </c>
      <c r="C1953">
        <v>40</v>
      </c>
      <c r="D1953" s="38" t="s">
        <v>78</v>
      </c>
      <c r="E1953" s="2" t="s">
        <v>41</v>
      </c>
      <c r="F1953">
        <v>1810827</v>
      </c>
      <c r="G1953" s="44">
        <f t="shared" si="210"/>
        <v>44197</v>
      </c>
      <c r="H1953" s="50">
        <f t="shared" si="211"/>
        <v>365</v>
      </c>
      <c r="I1953" s="50">
        <f t="shared" si="212"/>
        <v>60754797.5</v>
      </c>
      <c r="J1953" s="46">
        <v>1664515</v>
      </c>
      <c r="K1953" s="2" t="s">
        <v>34</v>
      </c>
      <c r="L1953" s="52" t="str">
        <f t="shared" si="213"/>
        <v>20211231VND</v>
      </c>
      <c r="M1953">
        <f>VLOOKUP(L1953,Mapping!$H$1:$K$25,4,0)</f>
        <v>1</v>
      </c>
      <c r="N1953">
        <f t="shared" si="214"/>
        <v>1.8108270000000001E-3</v>
      </c>
      <c r="O1953">
        <f t="shared" si="215"/>
        <v>1.6645150000000001E-3</v>
      </c>
      <c r="P1953">
        <f t="shared" si="216"/>
        <v>6.0754797499999999E-2</v>
      </c>
      <c r="Q1953" t="str">
        <f>VLOOKUP(VLOOKUP(C1953,Mapping!$A$1:$C$17,3,0),Mapping!$E$1:$F$6,2,0)</f>
        <v>Vùng 01</v>
      </c>
    </row>
    <row r="1954" spans="1:17" x14ac:dyDescent="0.3">
      <c r="A1954" s="33">
        <v>44561</v>
      </c>
      <c r="B1954">
        <v>4010</v>
      </c>
      <c r="C1954">
        <v>48</v>
      </c>
      <c r="D1954" s="38" t="s">
        <v>78</v>
      </c>
      <c r="E1954" s="2" t="s">
        <v>41</v>
      </c>
      <c r="F1954">
        <v>1408488</v>
      </c>
      <c r="G1954" s="44">
        <f t="shared" si="210"/>
        <v>44197</v>
      </c>
      <c r="H1954" s="50">
        <f t="shared" si="211"/>
        <v>365</v>
      </c>
      <c r="I1954" s="50">
        <f t="shared" si="212"/>
        <v>66638524.499999993</v>
      </c>
      <c r="J1954" s="46">
        <v>1825713</v>
      </c>
      <c r="K1954" s="2" t="s">
        <v>34</v>
      </c>
      <c r="L1954" s="52" t="str">
        <f t="shared" si="213"/>
        <v>20211231VND</v>
      </c>
      <c r="M1954">
        <f>VLOOKUP(L1954,Mapping!$H$1:$K$25,4,0)</f>
        <v>1</v>
      </c>
      <c r="N1954">
        <f t="shared" si="214"/>
        <v>1.4084880000000001E-3</v>
      </c>
      <c r="O1954">
        <f t="shared" si="215"/>
        <v>1.8257130000000001E-3</v>
      </c>
      <c r="P1954">
        <f t="shared" si="216"/>
        <v>6.663852449999999E-2</v>
      </c>
      <c r="Q1954" t="str">
        <f>VLOOKUP(VLOOKUP(C1954,Mapping!$A$1:$C$17,3,0),Mapping!$E$1:$F$6,2,0)</f>
        <v>Vùng 01</v>
      </c>
    </row>
    <row r="1955" spans="1:17" x14ac:dyDescent="0.3">
      <c r="A1955" s="33">
        <v>44561</v>
      </c>
      <c r="B1955">
        <v>4010</v>
      </c>
      <c r="C1955">
        <v>43</v>
      </c>
      <c r="D1955" s="38" t="s">
        <v>78</v>
      </c>
      <c r="E1955" s="2" t="s">
        <v>41</v>
      </c>
      <c r="F1955">
        <v>5733142</v>
      </c>
      <c r="G1955" s="44">
        <f t="shared" si="210"/>
        <v>44197</v>
      </c>
      <c r="H1955" s="50">
        <f t="shared" si="211"/>
        <v>365</v>
      </c>
      <c r="I1955" s="50">
        <f t="shared" si="212"/>
        <v>193668379.50000003</v>
      </c>
      <c r="J1955" s="46">
        <v>5305983</v>
      </c>
      <c r="K1955" s="2" t="s">
        <v>34</v>
      </c>
      <c r="L1955" s="52" t="str">
        <f t="shared" si="213"/>
        <v>20211231VND</v>
      </c>
      <c r="M1955">
        <f>VLOOKUP(L1955,Mapping!$H$1:$K$25,4,0)</f>
        <v>1</v>
      </c>
      <c r="N1955">
        <f t="shared" si="214"/>
        <v>5.7331420000000001E-3</v>
      </c>
      <c r="O1955">
        <f t="shared" si="215"/>
        <v>5.3059830000000002E-3</v>
      </c>
      <c r="P1955">
        <f t="shared" si="216"/>
        <v>0.19366837950000004</v>
      </c>
      <c r="Q1955" t="str">
        <f>VLOOKUP(VLOOKUP(C1955,Mapping!$A$1:$C$17,3,0),Mapping!$E$1:$F$6,2,0)</f>
        <v>Vùng 04</v>
      </c>
    </row>
    <row r="1956" spans="1:17" x14ac:dyDescent="0.3">
      <c r="A1956" s="33">
        <v>44561</v>
      </c>
      <c r="B1956">
        <v>4010</v>
      </c>
      <c r="C1956">
        <v>34</v>
      </c>
      <c r="D1956" s="38" t="s">
        <v>78</v>
      </c>
      <c r="E1956" s="2" t="s">
        <v>41</v>
      </c>
      <c r="F1956">
        <v>1159635</v>
      </c>
      <c r="G1956" s="44">
        <f t="shared" si="210"/>
        <v>44197</v>
      </c>
      <c r="H1956" s="50">
        <f t="shared" si="211"/>
        <v>365</v>
      </c>
      <c r="I1956" s="50">
        <f t="shared" si="212"/>
        <v>27116945</v>
      </c>
      <c r="J1956" s="46">
        <v>742930</v>
      </c>
      <c r="K1956" s="2" t="s">
        <v>34</v>
      </c>
      <c r="L1956" s="52" t="str">
        <f t="shared" si="213"/>
        <v>20211231VND</v>
      </c>
      <c r="M1956">
        <f>VLOOKUP(L1956,Mapping!$H$1:$K$25,4,0)</f>
        <v>1</v>
      </c>
      <c r="N1956">
        <f t="shared" si="214"/>
        <v>1.159635E-3</v>
      </c>
      <c r="O1956">
        <f t="shared" si="215"/>
        <v>7.4293000000000004E-4</v>
      </c>
      <c r="P1956">
        <f t="shared" si="216"/>
        <v>2.7116945E-2</v>
      </c>
      <c r="Q1956" t="str">
        <f>VLOOKUP(VLOOKUP(C1956,Mapping!$A$1:$C$17,3,0),Mapping!$E$1:$F$6,2,0)</f>
        <v>Vùng 02</v>
      </c>
    </row>
    <row r="1957" spans="1:17" x14ac:dyDescent="0.3">
      <c r="A1957" s="33">
        <v>44561</v>
      </c>
      <c r="B1957">
        <v>4010</v>
      </c>
      <c r="C1957">
        <v>43</v>
      </c>
      <c r="D1957" s="38" t="s">
        <v>78</v>
      </c>
      <c r="E1957" s="2" t="s">
        <v>41</v>
      </c>
      <c r="F1957">
        <v>1212513</v>
      </c>
      <c r="G1957" s="44">
        <f t="shared" si="210"/>
        <v>44197</v>
      </c>
      <c r="H1957" s="50">
        <f t="shared" si="211"/>
        <v>365</v>
      </c>
      <c r="I1957" s="50">
        <f t="shared" si="212"/>
        <v>209375976008.42999</v>
      </c>
      <c r="J1957" s="46">
        <v>260295</v>
      </c>
      <c r="K1957" s="2" t="s">
        <v>35</v>
      </c>
      <c r="L1957" s="52" t="str">
        <f t="shared" si="213"/>
        <v>20211231USD</v>
      </c>
      <c r="M1957">
        <f>VLOOKUP(L1957,Mapping!$H$1:$K$25,4,0)</f>
        <v>22037.795999999998</v>
      </c>
      <c r="N1957">
        <f t="shared" si="214"/>
        <v>26.721114141348</v>
      </c>
      <c r="O1957">
        <f t="shared" si="215"/>
        <v>5.7363281098199996</v>
      </c>
      <c r="P1957">
        <f t="shared" si="216"/>
        <v>209.37597600843</v>
      </c>
      <c r="Q1957" t="str">
        <f>VLOOKUP(VLOOKUP(C1957,Mapping!$A$1:$C$17,3,0),Mapping!$E$1:$F$6,2,0)</f>
        <v>Vùng 04</v>
      </c>
    </row>
    <row r="1958" spans="1:17" x14ac:dyDescent="0.3">
      <c r="A1958" s="33">
        <v>44561</v>
      </c>
      <c r="B1958">
        <v>4011</v>
      </c>
      <c r="C1958">
        <v>11</v>
      </c>
      <c r="D1958" s="38" t="s">
        <v>78</v>
      </c>
      <c r="E1958" s="2" t="s">
        <v>41</v>
      </c>
      <c r="F1958">
        <v>1279687</v>
      </c>
      <c r="G1958" s="44">
        <f t="shared" si="210"/>
        <v>44197</v>
      </c>
      <c r="H1958" s="50">
        <f t="shared" si="211"/>
        <v>365</v>
      </c>
      <c r="I1958" s="50">
        <f t="shared" si="212"/>
        <v>35464130</v>
      </c>
      <c r="J1958" s="46">
        <v>971620</v>
      </c>
      <c r="K1958" s="2" t="s">
        <v>34</v>
      </c>
      <c r="L1958" s="52" t="str">
        <f t="shared" si="213"/>
        <v>20211231VND</v>
      </c>
      <c r="M1958">
        <f>VLOOKUP(L1958,Mapping!$H$1:$K$25,4,0)</f>
        <v>1</v>
      </c>
      <c r="N1958">
        <f t="shared" si="214"/>
        <v>1.2796870000000001E-3</v>
      </c>
      <c r="O1958">
        <f t="shared" si="215"/>
        <v>9.7161999999999997E-4</v>
      </c>
      <c r="P1958">
        <f t="shared" si="216"/>
        <v>3.5464130000000003E-2</v>
      </c>
      <c r="Q1958" t="str">
        <f>VLOOKUP(VLOOKUP(C1958,Mapping!$A$1:$C$17,3,0),Mapping!$E$1:$F$6,2,0)</f>
        <v>Vùng 01</v>
      </c>
    </row>
    <row r="1959" spans="1:17" x14ac:dyDescent="0.3">
      <c r="A1959" s="33">
        <v>44561</v>
      </c>
      <c r="B1959">
        <v>4012</v>
      </c>
      <c r="C1959">
        <v>34</v>
      </c>
      <c r="D1959" s="38" t="s">
        <v>78</v>
      </c>
      <c r="E1959" s="2" t="s">
        <v>41</v>
      </c>
      <c r="F1959">
        <v>1161556</v>
      </c>
      <c r="G1959" s="44">
        <f t="shared" si="210"/>
        <v>44197</v>
      </c>
      <c r="H1959" s="50">
        <f t="shared" si="211"/>
        <v>365</v>
      </c>
      <c r="I1959" s="50">
        <f t="shared" si="212"/>
        <v>72343</v>
      </c>
      <c r="J1959" s="46">
        <v>1982</v>
      </c>
      <c r="K1959" s="2" t="s">
        <v>34</v>
      </c>
      <c r="L1959" s="52" t="str">
        <f t="shared" si="213"/>
        <v>20211231VND</v>
      </c>
      <c r="M1959">
        <f>VLOOKUP(L1959,Mapping!$H$1:$K$25,4,0)</f>
        <v>1</v>
      </c>
      <c r="N1959">
        <f t="shared" si="214"/>
        <v>1.161556E-3</v>
      </c>
      <c r="O1959">
        <f t="shared" si="215"/>
        <v>1.9819999999999998E-6</v>
      </c>
      <c r="P1959">
        <f t="shared" si="216"/>
        <v>7.2342999999999995E-5</v>
      </c>
      <c r="Q1959" t="str">
        <f>VLOOKUP(VLOOKUP(C1959,Mapping!$A$1:$C$17,3,0),Mapping!$E$1:$F$6,2,0)</f>
        <v>Vùng 02</v>
      </c>
    </row>
    <row r="1960" spans="1:17" x14ac:dyDescent="0.3">
      <c r="A1960" s="33">
        <v>44561</v>
      </c>
      <c r="B1960">
        <v>4012</v>
      </c>
      <c r="C1960">
        <v>34</v>
      </c>
      <c r="D1960" s="38" t="s">
        <v>78</v>
      </c>
      <c r="E1960" s="2" t="s">
        <v>41</v>
      </c>
      <c r="F1960">
        <v>872887</v>
      </c>
      <c r="G1960" s="44">
        <f t="shared" si="210"/>
        <v>44197</v>
      </c>
      <c r="H1960" s="50">
        <f t="shared" si="211"/>
        <v>365</v>
      </c>
      <c r="I1960" s="50">
        <f t="shared" si="212"/>
        <v>38150822</v>
      </c>
      <c r="J1960" s="46">
        <v>1045228</v>
      </c>
      <c r="K1960" s="2" t="s">
        <v>34</v>
      </c>
      <c r="L1960" s="52" t="str">
        <f t="shared" si="213"/>
        <v>20211231VND</v>
      </c>
      <c r="M1960">
        <f>VLOOKUP(L1960,Mapping!$H$1:$K$25,4,0)</f>
        <v>1</v>
      </c>
      <c r="N1960">
        <f t="shared" si="214"/>
        <v>8.7288700000000003E-4</v>
      </c>
      <c r="O1960">
        <f t="shared" si="215"/>
        <v>1.045228E-3</v>
      </c>
      <c r="P1960">
        <f t="shared" si="216"/>
        <v>3.8150822000000001E-2</v>
      </c>
      <c r="Q1960" t="str">
        <f>VLOOKUP(VLOOKUP(C1960,Mapping!$A$1:$C$17,3,0),Mapping!$E$1:$F$6,2,0)</f>
        <v>Vùng 02</v>
      </c>
    </row>
    <row r="1961" spans="1:17" x14ac:dyDescent="0.3">
      <c r="A1961" s="33">
        <v>44561</v>
      </c>
      <c r="B1961">
        <v>4014</v>
      </c>
      <c r="C1961">
        <v>26</v>
      </c>
      <c r="D1961" s="38" t="s">
        <v>78</v>
      </c>
      <c r="E1961" s="2" t="s">
        <v>41</v>
      </c>
      <c r="F1961">
        <v>1268334</v>
      </c>
      <c r="G1961" s="44">
        <f t="shared" si="210"/>
        <v>44197</v>
      </c>
      <c r="H1961" s="50">
        <f t="shared" si="211"/>
        <v>365</v>
      </c>
      <c r="I1961" s="50">
        <f t="shared" si="212"/>
        <v>61978423.5</v>
      </c>
      <c r="J1961" s="46">
        <v>1698039</v>
      </c>
      <c r="K1961" s="2" t="s">
        <v>34</v>
      </c>
      <c r="L1961" s="52" t="str">
        <f t="shared" si="213"/>
        <v>20211231VND</v>
      </c>
      <c r="M1961">
        <f>VLOOKUP(L1961,Mapping!$H$1:$K$25,4,0)</f>
        <v>1</v>
      </c>
      <c r="N1961">
        <f t="shared" si="214"/>
        <v>1.2683340000000001E-3</v>
      </c>
      <c r="O1961">
        <f t="shared" si="215"/>
        <v>1.6980389999999999E-3</v>
      </c>
      <c r="P1961">
        <f t="shared" si="216"/>
        <v>6.1978423499999998E-2</v>
      </c>
      <c r="Q1961" t="str">
        <f>VLOOKUP(VLOOKUP(C1961,Mapping!$A$1:$C$17,3,0),Mapping!$E$1:$F$6,2,0)</f>
        <v>Vùng 04</v>
      </c>
    </row>
    <row r="1962" spans="1:17" x14ac:dyDescent="0.3">
      <c r="A1962" s="33">
        <v>44561</v>
      </c>
      <c r="B1962">
        <v>4016</v>
      </c>
      <c r="C1962">
        <v>48</v>
      </c>
      <c r="D1962" s="38" t="s">
        <v>78</v>
      </c>
      <c r="E1962" s="2" t="s">
        <v>41</v>
      </c>
      <c r="F1962">
        <v>1156161</v>
      </c>
      <c r="G1962" s="44">
        <f t="shared" si="210"/>
        <v>44197</v>
      </c>
      <c r="H1962" s="50">
        <f t="shared" si="211"/>
        <v>365</v>
      </c>
      <c r="I1962" s="50">
        <f t="shared" si="212"/>
        <v>33989165</v>
      </c>
      <c r="J1962" s="46">
        <v>931210</v>
      </c>
      <c r="K1962" s="2" t="s">
        <v>34</v>
      </c>
      <c r="L1962" s="52" t="str">
        <f t="shared" si="213"/>
        <v>20211231VND</v>
      </c>
      <c r="M1962">
        <f>VLOOKUP(L1962,Mapping!$H$1:$K$25,4,0)</f>
        <v>1</v>
      </c>
      <c r="N1962">
        <f t="shared" si="214"/>
        <v>1.156161E-3</v>
      </c>
      <c r="O1962">
        <f t="shared" si="215"/>
        <v>9.3121000000000002E-4</v>
      </c>
      <c r="P1962">
        <f t="shared" si="216"/>
        <v>3.3989165000000002E-2</v>
      </c>
      <c r="Q1962" t="str">
        <f>VLOOKUP(VLOOKUP(C1962,Mapping!$A$1:$C$17,3,0),Mapping!$E$1:$F$6,2,0)</f>
        <v>Vùng 01</v>
      </c>
    </row>
    <row r="1963" spans="1:17" x14ac:dyDescent="0.3">
      <c r="A1963" s="33">
        <v>44561</v>
      </c>
      <c r="B1963">
        <v>4016</v>
      </c>
      <c r="C1963">
        <v>48</v>
      </c>
      <c r="D1963" s="38" t="s">
        <v>78</v>
      </c>
      <c r="E1963" s="2" t="s">
        <v>41</v>
      </c>
      <c r="F1963">
        <v>650581</v>
      </c>
      <c r="G1963" s="44">
        <f t="shared" si="210"/>
        <v>44197</v>
      </c>
      <c r="H1963" s="50">
        <f t="shared" si="211"/>
        <v>365</v>
      </c>
      <c r="I1963" s="50">
        <f t="shared" si="212"/>
        <v>40034769.5</v>
      </c>
      <c r="J1963" s="46">
        <v>1096843</v>
      </c>
      <c r="K1963" s="2" t="s">
        <v>34</v>
      </c>
      <c r="L1963" s="52" t="str">
        <f t="shared" si="213"/>
        <v>20211231VND</v>
      </c>
      <c r="M1963">
        <f>VLOOKUP(L1963,Mapping!$H$1:$K$25,4,0)</f>
        <v>1</v>
      </c>
      <c r="N1963">
        <f t="shared" si="214"/>
        <v>6.5058100000000001E-4</v>
      </c>
      <c r="O1963">
        <f t="shared" si="215"/>
        <v>1.0968429999999999E-3</v>
      </c>
      <c r="P1963">
        <f t="shared" si="216"/>
        <v>4.0034769499999998E-2</v>
      </c>
      <c r="Q1963" t="str">
        <f>VLOOKUP(VLOOKUP(C1963,Mapping!$A$1:$C$17,3,0),Mapping!$E$1:$F$6,2,0)</f>
        <v>Vùng 01</v>
      </c>
    </row>
    <row r="1964" spans="1:17" x14ac:dyDescent="0.3">
      <c r="A1964" s="33">
        <v>44561</v>
      </c>
      <c r="B1964">
        <v>4016</v>
      </c>
      <c r="C1964">
        <v>48</v>
      </c>
      <c r="D1964" s="38" t="s">
        <v>78</v>
      </c>
      <c r="E1964" s="2" t="s">
        <v>41</v>
      </c>
      <c r="F1964">
        <v>9643060</v>
      </c>
      <c r="G1964" s="44">
        <f t="shared" si="210"/>
        <v>44197</v>
      </c>
      <c r="H1964" s="50">
        <f t="shared" si="211"/>
        <v>365</v>
      </c>
      <c r="I1964" s="50">
        <f t="shared" si="212"/>
        <v>246824387.99999997</v>
      </c>
      <c r="J1964" s="46">
        <v>6762312</v>
      </c>
      <c r="K1964" s="2" t="s">
        <v>34</v>
      </c>
      <c r="L1964" s="52" t="str">
        <f t="shared" si="213"/>
        <v>20211231VND</v>
      </c>
      <c r="M1964">
        <f>VLOOKUP(L1964,Mapping!$H$1:$K$25,4,0)</f>
        <v>1</v>
      </c>
      <c r="N1964">
        <f t="shared" si="214"/>
        <v>9.6430600000000002E-3</v>
      </c>
      <c r="O1964">
        <f t="shared" si="215"/>
        <v>6.7623120000000004E-3</v>
      </c>
      <c r="P1964">
        <f t="shared" si="216"/>
        <v>0.24682438799999998</v>
      </c>
      <c r="Q1964" t="str">
        <f>VLOOKUP(VLOOKUP(C1964,Mapping!$A$1:$C$17,3,0),Mapping!$E$1:$F$6,2,0)</f>
        <v>Vùng 01</v>
      </c>
    </row>
    <row r="1965" spans="1:17" x14ac:dyDescent="0.3">
      <c r="A1965" s="33">
        <v>44561</v>
      </c>
      <c r="B1965">
        <v>4017</v>
      </c>
      <c r="C1965">
        <v>25</v>
      </c>
      <c r="D1965" s="38" t="s">
        <v>78</v>
      </c>
      <c r="E1965" s="2" t="s">
        <v>41</v>
      </c>
      <c r="F1965">
        <v>804747</v>
      </c>
      <c r="G1965" s="44">
        <f t="shared" si="210"/>
        <v>44197</v>
      </c>
      <c r="H1965" s="50">
        <f t="shared" si="211"/>
        <v>365</v>
      </c>
      <c r="I1965" s="50">
        <f t="shared" si="212"/>
        <v>6561313</v>
      </c>
      <c r="J1965" s="46">
        <v>179762</v>
      </c>
      <c r="K1965" s="2" t="s">
        <v>34</v>
      </c>
      <c r="L1965" s="52" t="str">
        <f t="shared" si="213"/>
        <v>20211231VND</v>
      </c>
      <c r="M1965">
        <f>VLOOKUP(L1965,Mapping!$H$1:$K$25,4,0)</f>
        <v>1</v>
      </c>
      <c r="N1965">
        <f t="shared" si="214"/>
        <v>8.0474699999999997E-4</v>
      </c>
      <c r="O1965">
        <f t="shared" si="215"/>
        <v>1.79762E-4</v>
      </c>
      <c r="P1965">
        <f t="shared" si="216"/>
        <v>6.561313E-3</v>
      </c>
      <c r="Q1965" t="str">
        <f>VLOOKUP(VLOOKUP(C1965,Mapping!$A$1:$C$17,3,0),Mapping!$E$1:$F$6,2,0)</f>
        <v>Vùng 01</v>
      </c>
    </row>
    <row r="1966" spans="1:17" x14ac:dyDescent="0.3">
      <c r="A1966" s="33">
        <v>44561</v>
      </c>
      <c r="B1966">
        <v>4017</v>
      </c>
      <c r="C1966">
        <v>34</v>
      </c>
      <c r="D1966" s="38" t="s">
        <v>78</v>
      </c>
      <c r="E1966" s="2" t="s">
        <v>41</v>
      </c>
      <c r="F1966">
        <v>1754198</v>
      </c>
      <c r="G1966" s="44">
        <f t="shared" si="210"/>
        <v>44197</v>
      </c>
      <c r="H1966" s="50">
        <f t="shared" si="211"/>
        <v>365</v>
      </c>
      <c r="I1966" s="50">
        <f t="shared" si="212"/>
        <v>67279647</v>
      </c>
      <c r="J1966" s="46">
        <v>1843278</v>
      </c>
      <c r="K1966" s="2" t="s">
        <v>34</v>
      </c>
      <c r="L1966" s="52" t="str">
        <f t="shared" si="213"/>
        <v>20211231VND</v>
      </c>
      <c r="M1966">
        <f>VLOOKUP(L1966,Mapping!$H$1:$K$25,4,0)</f>
        <v>1</v>
      </c>
      <c r="N1966">
        <f t="shared" si="214"/>
        <v>1.754198E-3</v>
      </c>
      <c r="O1966">
        <f t="shared" si="215"/>
        <v>1.8432780000000001E-3</v>
      </c>
      <c r="P1966">
        <f t="shared" si="216"/>
        <v>6.7279646999999998E-2</v>
      </c>
      <c r="Q1966" t="str">
        <f>VLOOKUP(VLOOKUP(C1966,Mapping!$A$1:$C$17,3,0),Mapping!$E$1:$F$6,2,0)</f>
        <v>Vùng 02</v>
      </c>
    </row>
    <row r="1967" spans="1:17" x14ac:dyDescent="0.3">
      <c r="A1967" s="33">
        <v>44561</v>
      </c>
      <c r="B1967">
        <v>4019</v>
      </c>
      <c r="C1967">
        <v>12</v>
      </c>
      <c r="D1967" s="38" t="s">
        <v>78</v>
      </c>
      <c r="E1967" s="2" t="s">
        <v>41</v>
      </c>
      <c r="F1967">
        <v>1236494</v>
      </c>
      <c r="G1967" s="44">
        <f t="shared" si="210"/>
        <v>44197</v>
      </c>
      <c r="H1967" s="50">
        <f t="shared" si="211"/>
        <v>365</v>
      </c>
      <c r="I1967" s="50">
        <f t="shared" si="212"/>
        <v>17726261.5</v>
      </c>
      <c r="J1967" s="46">
        <v>485651</v>
      </c>
      <c r="K1967" s="2" t="s">
        <v>34</v>
      </c>
      <c r="L1967" s="52" t="str">
        <f t="shared" si="213"/>
        <v>20211231VND</v>
      </c>
      <c r="M1967">
        <f>VLOOKUP(L1967,Mapping!$H$1:$K$25,4,0)</f>
        <v>1</v>
      </c>
      <c r="N1967">
        <f t="shared" si="214"/>
        <v>1.2364940000000001E-3</v>
      </c>
      <c r="O1967">
        <f t="shared" si="215"/>
        <v>4.8565099999999998E-4</v>
      </c>
      <c r="P1967">
        <f t="shared" si="216"/>
        <v>1.77262615E-2</v>
      </c>
      <c r="Q1967" t="str">
        <f>VLOOKUP(VLOOKUP(C1967,Mapping!$A$1:$C$17,3,0),Mapping!$E$1:$F$6,2,0)</f>
        <v>Vùng 03</v>
      </c>
    </row>
    <row r="1968" spans="1:17" x14ac:dyDescent="0.3">
      <c r="A1968" s="33">
        <v>44561</v>
      </c>
      <c r="B1968">
        <v>4022</v>
      </c>
      <c r="C1968">
        <v>26</v>
      </c>
      <c r="D1968" s="38" t="s">
        <v>78</v>
      </c>
      <c r="E1968" s="2" t="s">
        <v>41</v>
      </c>
      <c r="F1968">
        <v>563870</v>
      </c>
      <c r="G1968" s="44">
        <f t="shared" si="210"/>
        <v>44197</v>
      </c>
      <c r="H1968" s="50">
        <f t="shared" si="211"/>
        <v>365</v>
      </c>
      <c r="I1968" s="50">
        <f t="shared" si="212"/>
        <v>52930840</v>
      </c>
      <c r="J1968" s="46">
        <v>1450160</v>
      </c>
      <c r="K1968" s="2" t="s">
        <v>34</v>
      </c>
      <c r="L1968" s="52" t="str">
        <f t="shared" si="213"/>
        <v>20211231VND</v>
      </c>
      <c r="M1968">
        <f>VLOOKUP(L1968,Mapping!$H$1:$K$25,4,0)</f>
        <v>1</v>
      </c>
      <c r="N1968">
        <f t="shared" si="214"/>
        <v>5.6386999999999995E-4</v>
      </c>
      <c r="O1968">
        <f t="shared" si="215"/>
        <v>1.45016E-3</v>
      </c>
      <c r="P1968">
        <f t="shared" si="216"/>
        <v>5.293084E-2</v>
      </c>
      <c r="Q1968" t="str">
        <f>VLOOKUP(VLOOKUP(C1968,Mapping!$A$1:$C$17,3,0),Mapping!$E$1:$F$6,2,0)</f>
        <v>Vùng 04</v>
      </c>
    </row>
    <row r="1969" spans="1:17" x14ac:dyDescent="0.3">
      <c r="A1969" s="33">
        <v>44561</v>
      </c>
      <c r="B1969">
        <v>4022</v>
      </c>
      <c r="C1969">
        <v>48</v>
      </c>
      <c r="D1969" s="38" t="s">
        <v>78</v>
      </c>
      <c r="E1969" s="2" t="s">
        <v>41</v>
      </c>
      <c r="F1969">
        <v>279758</v>
      </c>
      <c r="G1969" s="44">
        <f t="shared" si="210"/>
        <v>44197</v>
      </c>
      <c r="H1969" s="50">
        <f t="shared" si="211"/>
        <v>365</v>
      </c>
      <c r="I1969" s="50">
        <f t="shared" si="212"/>
        <v>6812542.5</v>
      </c>
      <c r="J1969" s="46">
        <v>186645</v>
      </c>
      <c r="K1969" s="2" t="s">
        <v>34</v>
      </c>
      <c r="L1969" s="52" t="str">
        <f t="shared" si="213"/>
        <v>20211231VND</v>
      </c>
      <c r="M1969">
        <f>VLOOKUP(L1969,Mapping!$H$1:$K$25,4,0)</f>
        <v>1</v>
      </c>
      <c r="N1969">
        <f t="shared" si="214"/>
        <v>2.7975800000000001E-4</v>
      </c>
      <c r="O1969">
        <f t="shared" si="215"/>
        <v>1.8664500000000001E-4</v>
      </c>
      <c r="P1969">
        <f t="shared" si="216"/>
        <v>6.8125425000000002E-3</v>
      </c>
      <c r="Q1969" t="str">
        <f>VLOOKUP(VLOOKUP(C1969,Mapping!$A$1:$C$17,3,0),Mapping!$E$1:$F$6,2,0)</f>
        <v>Vùng 01</v>
      </c>
    </row>
    <row r="1970" spans="1:17" x14ac:dyDescent="0.3">
      <c r="A1970" s="33">
        <v>44561</v>
      </c>
      <c r="B1970">
        <v>4023</v>
      </c>
      <c r="C1970">
        <v>23</v>
      </c>
      <c r="D1970" s="38" t="s">
        <v>78</v>
      </c>
      <c r="E1970" s="2" t="s">
        <v>41</v>
      </c>
      <c r="F1970">
        <v>171526</v>
      </c>
      <c r="G1970" s="44">
        <f t="shared" si="210"/>
        <v>44197</v>
      </c>
      <c r="H1970" s="50">
        <f t="shared" si="211"/>
        <v>365</v>
      </c>
      <c r="I1970" s="50">
        <f t="shared" si="212"/>
        <v>27505962</v>
      </c>
      <c r="J1970" s="46">
        <v>753588</v>
      </c>
      <c r="K1970" s="2" t="s">
        <v>34</v>
      </c>
      <c r="L1970" s="52" t="str">
        <f t="shared" si="213"/>
        <v>20211231VND</v>
      </c>
      <c r="M1970">
        <f>VLOOKUP(L1970,Mapping!$H$1:$K$25,4,0)</f>
        <v>1</v>
      </c>
      <c r="N1970">
        <f t="shared" si="214"/>
        <v>1.71526E-4</v>
      </c>
      <c r="O1970">
        <f t="shared" si="215"/>
        <v>7.5358800000000002E-4</v>
      </c>
      <c r="P1970">
        <f t="shared" si="216"/>
        <v>2.7505961999999998E-2</v>
      </c>
      <c r="Q1970" t="str">
        <f>VLOOKUP(VLOOKUP(C1970,Mapping!$A$1:$C$17,3,0),Mapping!$E$1:$F$6,2,0)</f>
        <v>Vùng 02</v>
      </c>
    </row>
    <row r="1971" spans="1:17" x14ac:dyDescent="0.3">
      <c r="A1971" s="33">
        <v>44561</v>
      </c>
      <c r="B1971">
        <v>4024</v>
      </c>
      <c r="C1971">
        <v>40</v>
      </c>
      <c r="D1971" s="38" t="s">
        <v>78</v>
      </c>
      <c r="E1971" s="2" t="s">
        <v>41</v>
      </c>
      <c r="F1971">
        <v>1083495</v>
      </c>
      <c r="G1971" s="44">
        <f t="shared" si="210"/>
        <v>44197</v>
      </c>
      <c r="H1971" s="50">
        <f t="shared" si="211"/>
        <v>365</v>
      </c>
      <c r="I1971" s="50">
        <f t="shared" si="212"/>
        <v>19249297</v>
      </c>
      <c r="J1971" s="46">
        <v>527378</v>
      </c>
      <c r="K1971" s="2" t="s">
        <v>34</v>
      </c>
      <c r="L1971" s="52" t="str">
        <f t="shared" si="213"/>
        <v>20211231VND</v>
      </c>
      <c r="M1971">
        <f>VLOOKUP(L1971,Mapping!$H$1:$K$25,4,0)</f>
        <v>1</v>
      </c>
      <c r="N1971">
        <f t="shared" si="214"/>
        <v>1.0834950000000001E-3</v>
      </c>
      <c r="O1971">
        <f t="shared" si="215"/>
        <v>5.27378E-4</v>
      </c>
      <c r="P1971">
        <f t="shared" si="216"/>
        <v>1.9249296999999999E-2</v>
      </c>
      <c r="Q1971" t="str">
        <f>VLOOKUP(VLOOKUP(C1971,Mapping!$A$1:$C$17,3,0),Mapping!$E$1:$F$6,2,0)</f>
        <v>Vùng 01</v>
      </c>
    </row>
    <row r="1972" spans="1:17" x14ac:dyDescent="0.3">
      <c r="A1972" s="33">
        <v>44561</v>
      </c>
      <c r="B1972">
        <v>4024</v>
      </c>
      <c r="C1972">
        <v>11</v>
      </c>
      <c r="D1972" s="38" t="s">
        <v>78</v>
      </c>
      <c r="E1972" s="2" t="s">
        <v>41</v>
      </c>
      <c r="F1972">
        <v>357543</v>
      </c>
      <c r="G1972" s="44">
        <f t="shared" si="210"/>
        <v>44197</v>
      </c>
      <c r="H1972" s="50">
        <f t="shared" si="211"/>
        <v>365</v>
      </c>
      <c r="I1972" s="50">
        <f t="shared" si="212"/>
        <v>33292672</v>
      </c>
      <c r="J1972" s="46">
        <v>912128</v>
      </c>
      <c r="K1972" s="2" t="s">
        <v>34</v>
      </c>
      <c r="L1972" s="52" t="str">
        <f t="shared" si="213"/>
        <v>20211231VND</v>
      </c>
      <c r="M1972">
        <f>VLOOKUP(L1972,Mapping!$H$1:$K$25,4,0)</f>
        <v>1</v>
      </c>
      <c r="N1972">
        <f t="shared" si="214"/>
        <v>3.5754299999999999E-4</v>
      </c>
      <c r="O1972">
        <f t="shared" si="215"/>
        <v>9.1212800000000001E-4</v>
      </c>
      <c r="P1972">
        <f t="shared" si="216"/>
        <v>3.3292672000000002E-2</v>
      </c>
      <c r="Q1972" t="str">
        <f>VLOOKUP(VLOOKUP(C1972,Mapping!$A$1:$C$17,3,0),Mapping!$E$1:$F$6,2,0)</f>
        <v>Vùng 01</v>
      </c>
    </row>
    <row r="1973" spans="1:17" x14ac:dyDescent="0.3">
      <c r="A1973" s="33">
        <v>44561</v>
      </c>
      <c r="B1973">
        <v>4031</v>
      </c>
      <c r="C1973">
        <v>41</v>
      </c>
      <c r="D1973" s="38" t="s">
        <v>78</v>
      </c>
      <c r="E1973" s="2" t="s">
        <v>41</v>
      </c>
      <c r="F1973">
        <v>1197557</v>
      </c>
      <c r="G1973" s="44">
        <f t="shared" si="210"/>
        <v>44197</v>
      </c>
      <c r="H1973" s="50">
        <f t="shared" si="211"/>
        <v>365</v>
      </c>
      <c r="I1973" s="50">
        <f t="shared" si="212"/>
        <v>66708750.500000007</v>
      </c>
      <c r="J1973" s="46">
        <v>1827637</v>
      </c>
      <c r="K1973" s="2" t="s">
        <v>34</v>
      </c>
      <c r="L1973" s="52" t="str">
        <f t="shared" si="213"/>
        <v>20211231VND</v>
      </c>
      <c r="M1973">
        <f>VLOOKUP(L1973,Mapping!$H$1:$K$25,4,0)</f>
        <v>1</v>
      </c>
      <c r="N1973">
        <f t="shared" si="214"/>
        <v>1.1975569999999999E-3</v>
      </c>
      <c r="O1973">
        <f t="shared" si="215"/>
        <v>1.827637E-3</v>
      </c>
      <c r="P1973">
        <f t="shared" si="216"/>
        <v>6.6708750500000011E-2</v>
      </c>
      <c r="Q1973" t="str">
        <f>VLOOKUP(VLOOKUP(C1973,Mapping!$A$1:$C$17,3,0),Mapping!$E$1:$F$6,2,0)</f>
        <v>Vùng 05</v>
      </c>
    </row>
    <row r="1974" spans="1:17" x14ac:dyDescent="0.3">
      <c r="A1974" s="33">
        <v>44561</v>
      </c>
      <c r="B1974">
        <v>4031</v>
      </c>
      <c r="C1974">
        <v>45</v>
      </c>
      <c r="D1974" s="38" t="s">
        <v>78</v>
      </c>
      <c r="E1974" s="2" t="s">
        <v>41</v>
      </c>
      <c r="F1974">
        <v>704316</v>
      </c>
      <c r="G1974" s="44">
        <f t="shared" si="210"/>
        <v>44197</v>
      </c>
      <c r="H1974" s="50">
        <f t="shared" si="211"/>
        <v>365</v>
      </c>
      <c r="I1974" s="50">
        <f t="shared" si="212"/>
        <v>53148270.500000007</v>
      </c>
      <c r="J1974" s="46">
        <v>1456117</v>
      </c>
      <c r="K1974" s="2" t="s">
        <v>34</v>
      </c>
      <c r="L1974" s="52" t="str">
        <f t="shared" si="213"/>
        <v>20211231VND</v>
      </c>
      <c r="M1974">
        <f>VLOOKUP(L1974,Mapping!$H$1:$K$25,4,0)</f>
        <v>1</v>
      </c>
      <c r="N1974">
        <f t="shared" si="214"/>
        <v>7.0431599999999997E-4</v>
      </c>
      <c r="O1974">
        <f t="shared" si="215"/>
        <v>1.456117E-3</v>
      </c>
      <c r="P1974">
        <f t="shared" si="216"/>
        <v>5.3148270500000004E-2</v>
      </c>
      <c r="Q1974" t="str">
        <f>VLOOKUP(VLOOKUP(C1974,Mapping!$A$1:$C$17,3,0),Mapping!$E$1:$F$6,2,0)</f>
        <v>Vùng 02</v>
      </c>
    </row>
    <row r="1975" spans="1:17" x14ac:dyDescent="0.3">
      <c r="A1975" s="33">
        <v>44561</v>
      </c>
      <c r="B1975">
        <v>4032</v>
      </c>
      <c r="C1975">
        <v>45</v>
      </c>
      <c r="D1975" s="38" t="s">
        <v>78</v>
      </c>
      <c r="E1975" s="2" t="s">
        <v>43</v>
      </c>
      <c r="F1975">
        <v>9042334</v>
      </c>
      <c r="G1975" s="44">
        <f t="shared" si="210"/>
        <v>44197</v>
      </c>
      <c r="H1975" s="50">
        <f t="shared" si="211"/>
        <v>365</v>
      </c>
      <c r="I1975" s="50">
        <f t="shared" si="212"/>
        <v>307704526.5</v>
      </c>
      <c r="J1975" s="46">
        <v>8430261</v>
      </c>
      <c r="K1975" s="2" t="s">
        <v>34</v>
      </c>
      <c r="L1975" s="52" t="str">
        <f t="shared" si="213"/>
        <v>20211231VND</v>
      </c>
      <c r="M1975">
        <f>VLOOKUP(L1975,Mapping!$H$1:$K$25,4,0)</f>
        <v>1</v>
      </c>
      <c r="N1975">
        <f t="shared" si="214"/>
        <v>9.0423340000000008E-3</v>
      </c>
      <c r="O1975">
        <f t="shared" si="215"/>
        <v>8.4302609999999997E-3</v>
      </c>
      <c r="P1975">
        <f t="shared" si="216"/>
        <v>0.30770452650000002</v>
      </c>
      <c r="Q1975" t="str">
        <f>VLOOKUP(VLOOKUP(C1975,Mapping!$A$1:$C$17,3,0),Mapping!$E$1:$F$6,2,0)</f>
        <v>Vùng 02</v>
      </c>
    </row>
    <row r="1976" spans="1:17" x14ac:dyDescent="0.3">
      <c r="A1976" s="33">
        <v>44561</v>
      </c>
      <c r="B1976">
        <v>4032</v>
      </c>
      <c r="C1976">
        <v>45</v>
      </c>
      <c r="D1976" s="38" t="s">
        <v>78</v>
      </c>
      <c r="E1976" s="2" t="s">
        <v>43</v>
      </c>
      <c r="F1976">
        <v>9523354</v>
      </c>
      <c r="G1976" s="44">
        <f t="shared" si="210"/>
        <v>44197</v>
      </c>
      <c r="H1976" s="50">
        <f t="shared" si="211"/>
        <v>365</v>
      </c>
      <c r="I1976" s="50">
        <f t="shared" si="212"/>
        <v>237255912.99999997</v>
      </c>
      <c r="J1976" s="46">
        <v>6500162</v>
      </c>
      <c r="K1976" s="2" t="s">
        <v>34</v>
      </c>
      <c r="L1976" s="52" t="str">
        <f t="shared" si="213"/>
        <v>20211231VND</v>
      </c>
      <c r="M1976">
        <f>VLOOKUP(L1976,Mapping!$H$1:$K$25,4,0)</f>
        <v>1</v>
      </c>
      <c r="N1976">
        <f t="shared" si="214"/>
        <v>9.5233539999999995E-3</v>
      </c>
      <c r="O1976">
        <f t="shared" si="215"/>
        <v>6.5001620000000003E-3</v>
      </c>
      <c r="P1976">
        <f t="shared" si="216"/>
        <v>0.23725591299999996</v>
      </c>
      <c r="Q1976" t="str">
        <f>VLOOKUP(VLOOKUP(C1976,Mapping!$A$1:$C$17,3,0),Mapping!$E$1:$F$6,2,0)</f>
        <v>Vùng 02</v>
      </c>
    </row>
    <row r="1977" spans="1:17" x14ac:dyDescent="0.3">
      <c r="A1977" s="33">
        <v>44561</v>
      </c>
      <c r="B1977">
        <v>4032</v>
      </c>
      <c r="C1977">
        <v>45</v>
      </c>
      <c r="D1977" s="38" t="s">
        <v>78</v>
      </c>
      <c r="E1977" s="2" t="s">
        <v>43</v>
      </c>
      <c r="F1977">
        <v>7758314</v>
      </c>
      <c r="G1977" s="44">
        <f t="shared" si="210"/>
        <v>44197</v>
      </c>
      <c r="H1977" s="50">
        <f t="shared" si="211"/>
        <v>365</v>
      </c>
      <c r="I1977" s="50">
        <f t="shared" si="212"/>
        <v>300898627</v>
      </c>
      <c r="J1977" s="46">
        <v>8243798</v>
      </c>
      <c r="K1977" s="2" t="s">
        <v>34</v>
      </c>
      <c r="L1977" s="52" t="str">
        <f t="shared" si="213"/>
        <v>20211231VND</v>
      </c>
      <c r="M1977">
        <f>VLOOKUP(L1977,Mapping!$H$1:$K$25,4,0)</f>
        <v>1</v>
      </c>
      <c r="N1977">
        <f t="shared" si="214"/>
        <v>7.7583139999999997E-3</v>
      </c>
      <c r="O1977">
        <f t="shared" si="215"/>
        <v>8.2437980000000001E-3</v>
      </c>
      <c r="P1977">
        <f t="shared" si="216"/>
        <v>0.30089862699999997</v>
      </c>
      <c r="Q1977" t="str">
        <f>VLOOKUP(VLOOKUP(C1977,Mapping!$A$1:$C$17,3,0),Mapping!$E$1:$F$6,2,0)</f>
        <v>Vùng 02</v>
      </c>
    </row>
    <row r="1978" spans="1:17" x14ac:dyDescent="0.3">
      <c r="A1978" s="33">
        <v>44561</v>
      </c>
      <c r="B1978">
        <v>4032</v>
      </c>
      <c r="C1978">
        <v>45</v>
      </c>
      <c r="D1978" s="38" t="s">
        <v>78</v>
      </c>
      <c r="E1978" s="2" t="s">
        <v>43</v>
      </c>
      <c r="F1978">
        <v>7126461</v>
      </c>
      <c r="G1978" s="44">
        <f t="shared" si="210"/>
        <v>44197</v>
      </c>
      <c r="H1978" s="50">
        <f t="shared" si="211"/>
        <v>365</v>
      </c>
      <c r="I1978" s="50">
        <f t="shared" si="212"/>
        <v>303685511.5</v>
      </c>
      <c r="J1978" s="46">
        <v>8320151</v>
      </c>
      <c r="K1978" s="2" t="s">
        <v>34</v>
      </c>
      <c r="L1978" s="52" t="str">
        <f t="shared" si="213"/>
        <v>20211231VND</v>
      </c>
      <c r="M1978">
        <f>VLOOKUP(L1978,Mapping!$H$1:$K$25,4,0)</f>
        <v>1</v>
      </c>
      <c r="N1978">
        <f t="shared" si="214"/>
        <v>7.1264609999999997E-3</v>
      </c>
      <c r="O1978">
        <f t="shared" si="215"/>
        <v>8.3201509999999996E-3</v>
      </c>
      <c r="P1978">
        <f t="shared" si="216"/>
        <v>0.3036855115</v>
      </c>
      <c r="Q1978" t="str">
        <f>VLOOKUP(VLOOKUP(C1978,Mapping!$A$1:$C$17,3,0),Mapping!$E$1:$F$6,2,0)</f>
        <v>Vùng 02</v>
      </c>
    </row>
    <row r="1979" spans="1:17" x14ac:dyDescent="0.3">
      <c r="A1979" s="33">
        <v>44561</v>
      </c>
      <c r="B1979">
        <v>4032</v>
      </c>
      <c r="C1979">
        <v>45</v>
      </c>
      <c r="D1979" s="38" t="s">
        <v>78</v>
      </c>
      <c r="E1979" s="2" t="s">
        <v>43</v>
      </c>
      <c r="F1979">
        <v>8222058</v>
      </c>
      <c r="G1979" s="44">
        <f t="shared" si="210"/>
        <v>44197</v>
      </c>
      <c r="H1979" s="50">
        <f t="shared" si="211"/>
        <v>365</v>
      </c>
      <c r="I1979" s="50">
        <f t="shared" si="212"/>
        <v>341255618.5</v>
      </c>
      <c r="J1979" s="46">
        <v>9349469</v>
      </c>
      <c r="K1979" s="2" t="s">
        <v>34</v>
      </c>
      <c r="L1979" s="52" t="str">
        <f t="shared" si="213"/>
        <v>20211231VND</v>
      </c>
      <c r="M1979">
        <f>VLOOKUP(L1979,Mapping!$H$1:$K$25,4,0)</f>
        <v>1</v>
      </c>
      <c r="N1979">
        <f t="shared" si="214"/>
        <v>8.2220580000000008E-3</v>
      </c>
      <c r="O1979">
        <f t="shared" si="215"/>
        <v>9.3494689999999991E-3</v>
      </c>
      <c r="P1979">
        <f t="shared" si="216"/>
        <v>0.34125561850000002</v>
      </c>
      <c r="Q1979" t="str">
        <f>VLOOKUP(VLOOKUP(C1979,Mapping!$A$1:$C$17,3,0),Mapping!$E$1:$F$6,2,0)</f>
        <v>Vùng 02</v>
      </c>
    </row>
    <row r="1980" spans="1:17" x14ac:dyDescent="0.3">
      <c r="A1980" s="33">
        <v>44561</v>
      </c>
      <c r="B1980">
        <v>4032</v>
      </c>
      <c r="C1980">
        <v>45</v>
      </c>
      <c r="D1980" s="38" t="s">
        <v>78</v>
      </c>
      <c r="E1980" s="2" t="s">
        <v>41</v>
      </c>
      <c r="F1980">
        <v>1232687</v>
      </c>
      <c r="G1980" s="44">
        <f t="shared" si="210"/>
        <v>44197</v>
      </c>
      <c r="H1980" s="50">
        <f t="shared" si="211"/>
        <v>365</v>
      </c>
      <c r="I1980" s="50">
        <f t="shared" si="212"/>
        <v>32922087.5</v>
      </c>
      <c r="J1980" s="46">
        <v>901975</v>
      </c>
      <c r="K1980" s="2" t="s">
        <v>34</v>
      </c>
      <c r="L1980" s="52" t="str">
        <f t="shared" si="213"/>
        <v>20211231VND</v>
      </c>
      <c r="M1980">
        <f>VLOOKUP(L1980,Mapping!$H$1:$K$25,4,0)</f>
        <v>1</v>
      </c>
      <c r="N1980">
        <f t="shared" si="214"/>
        <v>1.2326870000000001E-3</v>
      </c>
      <c r="O1980">
        <f t="shared" si="215"/>
        <v>9.0197499999999996E-4</v>
      </c>
      <c r="P1980">
        <f t="shared" si="216"/>
        <v>3.2922087500000002E-2</v>
      </c>
      <c r="Q1980" t="str">
        <f>VLOOKUP(VLOOKUP(C1980,Mapping!$A$1:$C$17,3,0),Mapping!$E$1:$F$6,2,0)</f>
        <v>Vùng 02</v>
      </c>
    </row>
    <row r="1981" spans="1:17" x14ac:dyDescent="0.3">
      <c r="A1981" s="33">
        <v>44561</v>
      </c>
      <c r="B1981">
        <v>4033</v>
      </c>
      <c r="C1981">
        <v>16</v>
      </c>
      <c r="D1981" s="38" t="s">
        <v>78</v>
      </c>
      <c r="E1981" s="2" t="s">
        <v>41</v>
      </c>
      <c r="F1981">
        <v>1373563</v>
      </c>
      <c r="G1981" s="44">
        <f t="shared" si="210"/>
        <v>44197</v>
      </c>
      <c r="H1981" s="50">
        <f t="shared" si="211"/>
        <v>365</v>
      </c>
      <c r="I1981" s="50">
        <f t="shared" si="212"/>
        <v>2873535.5</v>
      </c>
      <c r="J1981" s="46">
        <v>78727</v>
      </c>
      <c r="K1981" s="2" t="s">
        <v>34</v>
      </c>
      <c r="L1981" s="52" t="str">
        <f t="shared" si="213"/>
        <v>20211231VND</v>
      </c>
      <c r="M1981">
        <f>VLOOKUP(L1981,Mapping!$H$1:$K$25,4,0)</f>
        <v>1</v>
      </c>
      <c r="N1981">
        <f t="shared" si="214"/>
        <v>1.373563E-3</v>
      </c>
      <c r="O1981">
        <f t="shared" si="215"/>
        <v>7.8726999999999993E-5</v>
      </c>
      <c r="P1981">
        <f t="shared" si="216"/>
        <v>2.8735355000000001E-3</v>
      </c>
      <c r="Q1981" t="str">
        <f>VLOOKUP(VLOOKUP(C1981,Mapping!$A$1:$C$17,3,0),Mapping!$E$1:$F$6,2,0)</f>
        <v>Vùng 01</v>
      </c>
    </row>
    <row r="1982" spans="1:17" x14ac:dyDescent="0.3">
      <c r="A1982" s="33">
        <v>44561</v>
      </c>
      <c r="B1982">
        <v>4033</v>
      </c>
      <c r="C1982">
        <v>16</v>
      </c>
      <c r="D1982" s="38" t="s">
        <v>78</v>
      </c>
      <c r="E1982" s="2" t="s">
        <v>41</v>
      </c>
      <c r="F1982">
        <v>1390481</v>
      </c>
      <c r="G1982" s="44">
        <f t="shared" si="210"/>
        <v>44197</v>
      </c>
      <c r="H1982" s="50">
        <f t="shared" si="211"/>
        <v>365</v>
      </c>
      <c r="I1982" s="50">
        <f t="shared" si="212"/>
        <v>69975245</v>
      </c>
      <c r="J1982" s="46">
        <v>1917130</v>
      </c>
      <c r="K1982" s="2" t="s">
        <v>34</v>
      </c>
      <c r="L1982" s="52" t="str">
        <f t="shared" si="213"/>
        <v>20211231VND</v>
      </c>
      <c r="M1982">
        <f>VLOOKUP(L1982,Mapping!$H$1:$K$25,4,0)</f>
        <v>1</v>
      </c>
      <c r="N1982">
        <f t="shared" si="214"/>
        <v>1.3904810000000001E-3</v>
      </c>
      <c r="O1982">
        <f t="shared" si="215"/>
        <v>1.91713E-3</v>
      </c>
      <c r="P1982">
        <f t="shared" si="216"/>
        <v>6.9975245000000005E-2</v>
      </c>
      <c r="Q1982" t="str">
        <f>VLOOKUP(VLOOKUP(C1982,Mapping!$A$1:$C$17,3,0),Mapping!$E$1:$F$6,2,0)</f>
        <v>Vùng 01</v>
      </c>
    </row>
    <row r="1983" spans="1:17" x14ac:dyDescent="0.3">
      <c r="A1983" s="33">
        <v>44561</v>
      </c>
      <c r="B1983">
        <v>4033</v>
      </c>
      <c r="C1983">
        <v>20</v>
      </c>
      <c r="D1983" s="38" t="s">
        <v>78</v>
      </c>
      <c r="E1983" s="2" t="s">
        <v>41</v>
      </c>
      <c r="F1983">
        <v>135558</v>
      </c>
      <c r="G1983" s="44">
        <f t="shared" si="210"/>
        <v>44197</v>
      </c>
      <c r="H1983" s="50">
        <f t="shared" si="211"/>
        <v>365</v>
      </c>
      <c r="I1983" s="50">
        <f t="shared" si="212"/>
        <v>8432887</v>
      </c>
      <c r="J1983" s="46">
        <v>231038</v>
      </c>
      <c r="K1983" s="2" t="s">
        <v>34</v>
      </c>
      <c r="L1983" s="52" t="str">
        <f t="shared" si="213"/>
        <v>20211231VND</v>
      </c>
      <c r="M1983">
        <f>VLOOKUP(L1983,Mapping!$H$1:$K$25,4,0)</f>
        <v>1</v>
      </c>
      <c r="N1983">
        <f t="shared" si="214"/>
        <v>1.3555800000000001E-4</v>
      </c>
      <c r="O1983">
        <f t="shared" si="215"/>
        <v>2.3103800000000001E-4</v>
      </c>
      <c r="P1983">
        <f t="shared" si="216"/>
        <v>8.432887E-3</v>
      </c>
      <c r="Q1983" t="str">
        <f>VLOOKUP(VLOOKUP(C1983,Mapping!$A$1:$C$17,3,0),Mapping!$E$1:$F$6,2,0)</f>
        <v>Vùng 02</v>
      </c>
    </row>
    <row r="1984" spans="1:17" x14ac:dyDescent="0.3">
      <c r="A1984" s="33">
        <v>44561</v>
      </c>
      <c r="B1984">
        <v>4034</v>
      </c>
      <c r="C1984">
        <v>48</v>
      </c>
      <c r="D1984" s="38" t="s">
        <v>78</v>
      </c>
      <c r="E1984" s="2" t="s">
        <v>41</v>
      </c>
      <c r="F1984">
        <v>1678006</v>
      </c>
      <c r="G1984" s="44">
        <f t="shared" si="210"/>
        <v>44197</v>
      </c>
      <c r="H1984" s="50">
        <f t="shared" si="211"/>
        <v>365</v>
      </c>
      <c r="I1984" s="50">
        <f t="shared" si="212"/>
        <v>71510946</v>
      </c>
      <c r="J1984" s="46">
        <v>1959204</v>
      </c>
      <c r="K1984" s="2" t="s">
        <v>34</v>
      </c>
      <c r="L1984" s="52" t="str">
        <f t="shared" si="213"/>
        <v>20211231VND</v>
      </c>
      <c r="M1984">
        <f>VLOOKUP(L1984,Mapping!$H$1:$K$25,4,0)</f>
        <v>1</v>
      </c>
      <c r="N1984">
        <f t="shared" si="214"/>
        <v>1.6780059999999999E-3</v>
      </c>
      <c r="O1984">
        <f t="shared" si="215"/>
        <v>1.959204E-3</v>
      </c>
      <c r="P1984">
        <f t="shared" si="216"/>
        <v>7.1510946000000006E-2</v>
      </c>
      <c r="Q1984" t="str">
        <f>VLOOKUP(VLOOKUP(C1984,Mapping!$A$1:$C$17,3,0),Mapping!$E$1:$F$6,2,0)</f>
        <v>Vùng 01</v>
      </c>
    </row>
    <row r="1985" spans="1:17" x14ac:dyDescent="0.3">
      <c r="A1985" s="33">
        <v>44561</v>
      </c>
      <c r="B1985">
        <v>4035</v>
      </c>
      <c r="C1985">
        <v>25</v>
      </c>
      <c r="D1985" s="38" t="s">
        <v>78</v>
      </c>
      <c r="E1985" s="2" t="s">
        <v>41</v>
      </c>
      <c r="F1985">
        <v>1497742</v>
      </c>
      <c r="G1985" s="44">
        <f t="shared" si="210"/>
        <v>44197</v>
      </c>
      <c r="H1985" s="50">
        <f t="shared" si="211"/>
        <v>365</v>
      </c>
      <c r="I1985" s="50">
        <f t="shared" si="212"/>
        <v>4168555.5000000005</v>
      </c>
      <c r="J1985" s="46">
        <v>114207</v>
      </c>
      <c r="K1985" s="2" t="s">
        <v>34</v>
      </c>
      <c r="L1985" s="52" t="str">
        <f t="shared" si="213"/>
        <v>20211231VND</v>
      </c>
      <c r="M1985">
        <f>VLOOKUP(L1985,Mapping!$H$1:$K$25,4,0)</f>
        <v>1</v>
      </c>
      <c r="N1985">
        <f t="shared" si="214"/>
        <v>1.497742E-3</v>
      </c>
      <c r="O1985">
        <f t="shared" si="215"/>
        <v>1.14207E-4</v>
      </c>
      <c r="P1985">
        <f t="shared" si="216"/>
        <v>4.1685555000000006E-3</v>
      </c>
      <c r="Q1985" t="str">
        <f>VLOOKUP(VLOOKUP(C1985,Mapping!$A$1:$C$17,3,0),Mapping!$E$1:$F$6,2,0)</f>
        <v>Vùng 01</v>
      </c>
    </row>
    <row r="1986" spans="1:17" x14ac:dyDescent="0.3">
      <c r="A1986" s="33">
        <v>44561</v>
      </c>
      <c r="B1986">
        <v>4037</v>
      </c>
      <c r="C1986">
        <v>45</v>
      </c>
      <c r="D1986" s="38" t="s">
        <v>78</v>
      </c>
      <c r="E1986" s="2" t="s">
        <v>41</v>
      </c>
      <c r="F1986">
        <v>9910547</v>
      </c>
      <c r="G1986" s="44">
        <f t="shared" ref="G1986:G2049" si="217">DATE(YEAR(A1986),1,1)</f>
        <v>44197</v>
      </c>
      <c r="H1986" s="50">
        <f t="shared" ref="H1986:H2049" si="218">DATEDIF(G1986,A1986,"D")+1</f>
        <v>365</v>
      </c>
      <c r="I1986" s="50">
        <f t="shared" si="212"/>
        <v>226376394.50000003</v>
      </c>
      <c r="J1986" s="46">
        <v>6202093</v>
      </c>
      <c r="K1986" s="2" t="s">
        <v>34</v>
      </c>
      <c r="L1986" s="52" t="str">
        <f t="shared" si="213"/>
        <v>20211231VND</v>
      </c>
      <c r="M1986">
        <f>VLOOKUP(L1986,Mapping!$H$1:$K$25,4,0)</f>
        <v>1</v>
      </c>
      <c r="N1986">
        <f t="shared" si="214"/>
        <v>9.9105470000000005E-3</v>
      </c>
      <c r="O1986">
        <f t="shared" si="215"/>
        <v>6.2020929999999997E-3</v>
      </c>
      <c r="P1986">
        <f t="shared" si="216"/>
        <v>0.22637639450000002</v>
      </c>
      <c r="Q1986" t="str">
        <f>VLOOKUP(VLOOKUP(C1986,Mapping!$A$1:$C$17,3,0),Mapping!$E$1:$F$6,2,0)</f>
        <v>Vùng 02</v>
      </c>
    </row>
    <row r="1987" spans="1:17" x14ac:dyDescent="0.3">
      <c r="A1987" s="33">
        <v>44561</v>
      </c>
      <c r="B1987">
        <v>4037</v>
      </c>
      <c r="C1987">
        <v>45</v>
      </c>
      <c r="D1987" s="38" t="s">
        <v>78</v>
      </c>
      <c r="E1987" s="2" t="s">
        <v>41</v>
      </c>
      <c r="F1987">
        <v>8538874</v>
      </c>
      <c r="G1987" s="44">
        <f t="shared" si="217"/>
        <v>44197</v>
      </c>
      <c r="H1987" s="50">
        <f t="shared" si="218"/>
        <v>365</v>
      </c>
      <c r="I1987" s="50">
        <f t="shared" ref="I1987:I2050" si="219">H1987*(J1987/10)*M1987</f>
        <v>285075366</v>
      </c>
      <c r="J1987" s="46">
        <v>7810284</v>
      </c>
      <c r="K1987" s="2" t="s">
        <v>34</v>
      </c>
      <c r="L1987" s="52" t="str">
        <f t="shared" ref="L1987:L2050" si="220">CONCATENATE(TEXT(A1987,"YYYYMMDD"),K1987)</f>
        <v>20211231VND</v>
      </c>
      <c r="M1987">
        <f>VLOOKUP(L1987,Mapping!$H$1:$K$25,4,0)</f>
        <v>1</v>
      </c>
      <c r="N1987">
        <f t="shared" ref="N1987:N2050" si="221">F1987*M1987/10^9</f>
        <v>8.5388740000000001E-3</v>
      </c>
      <c r="O1987">
        <f t="shared" ref="O1987:O2050" si="222">J1987*M1987/10^9</f>
        <v>7.8102839999999998E-3</v>
      </c>
      <c r="P1987">
        <f t="shared" ref="P1987:P2050" si="223">I1987/10^9</f>
        <v>0.285075366</v>
      </c>
      <c r="Q1987" t="str">
        <f>VLOOKUP(VLOOKUP(C1987,Mapping!$A$1:$C$17,3,0),Mapping!$E$1:$F$6,2,0)</f>
        <v>Vùng 02</v>
      </c>
    </row>
    <row r="1988" spans="1:17" x14ac:dyDescent="0.3">
      <c r="A1988" s="33">
        <v>44561</v>
      </c>
      <c r="B1988">
        <v>4037</v>
      </c>
      <c r="C1988">
        <v>45</v>
      </c>
      <c r="D1988" s="38" t="s">
        <v>78</v>
      </c>
      <c r="E1988" s="2" t="s">
        <v>41</v>
      </c>
      <c r="F1988">
        <v>1187180</v>
      </c>
      <c r="G1988" s="44">
        <f t="shared" si="217"/>
        <v>44197</v>
      </c>
      <c r="H1988" s="50">
        <f t="shared" si="218"/>
        <v>365</v>
      </c>
      <c r="I1988" s="50">
        <f t="shared" si="219"/>
        <v>470981120837.63397</v>
      </c>
      <c r="J1988" s="46">
        <v>585521</v>
      </c>
      <c r="K1988" s="2" t="s">
        <v>35</v>
      </c>
      <c r="L1988" s="52" t="str">
        <f t="shared" si="220"/>
        <v>20211231USD</v>
      </c>
      <c r="M1988">
        <f>VLOOKUP(L1988,Mapping!$H$1:$K$25,4,0)</f>
        <v>22037.795999999998</v>
      </c>
      <c r="N1988">
        <f t="shared" si="221"/>
        <v>26.162830655280001</v>
      </c>
      <c r="O1988">
        <f t="shared" si="222"/>
        <v>12.903592351716</v>
      </c>
      <c r="P1988">
        <f t="shared" si="223"/>
        <v>470.98112083763397</v>
      </c>
      <c r="Q1988" t="str">
        <f>VLOOKUP(VLOOKUP(C1988,Mapping!$A$1:$C$17,3,0),Mapping!$E$1:$F$6,2,0)</f>
        <v>Vùng 02</v>
      </c>
    </row>
    <row r="1989" spans="1:17" x14ac:dyDescent="0.3">
      <c r="A1989" s="33">
        <v>44561</v>
      </c>
      <c r="B1989">
        <v>4038</v>
      </c>
      <c r="C1989">
        <v>25</v>
      </c>
      <c r="D1989" s="38" t="s">
        <v>78</v>
      </c>
      <c r="E1989" s="2" t="s">
        <v>41</v>
      </c>
      <c r="F1989">
        <v>1083554</v>
      </c>
      <c r="G1989" s="44">
        <f t="shared" si="217"/>
        <v>44197</v>
      </c>
      <c r="H1989" s="50">
        <f t="shared" si="218"/>
        <v>365</v>
      </c>
      <c r="I1989" s="50">
        <f t="shared" si="219"/>
        <v>64241898.000000007</v>
      </c>
      <c r="J1989" s="46">
        <v>1760052</v>
      </c>
      <c r="K1989" s="2" t="s">
        <v>34</v>
      </c>
      <c r="L1989" s="52" t="str">
        <f t="shared" si="220"/>
        <v>20211231VND</v>
      </c>
      <c r="M1989">
        <f>VLOOKUP(L1989,Mapping!$H$1:$K$25,4,0)</f>
        <v>1</v>
      </c>
      <c r="N1989">
        <f t="shared" si="221"/>
        <v>1.083554E-3</v>
      </c>
      <c r="O1989">
        <f t="shared" si="222"/>
        <v>1.760052E-3</v>
      </c>
      <c r="P1989">
        <f t="shared" si="223"/>
        <v>6.4241898000000006E-2</v>
      </c>
      <c r="Q1989" t="str">
        <f>VLOOKUP(VLOOKUP(C1989,Mapping!$A$1:$C$17,3,0),Mapping!$E$1:$F$6,2,0)</f>
        <v>Vùng 01</v>
      </c>
    </row>
    <row r="1990" spans="1:17" x14ac:dyDescent="0.3">
      <c r="A1990" s="33">
        <v>44561</v>
      </c>
      <c r="B1990">
        <v>4039</v>
      </c>
      <c r="C1990">
        <v>48</v>
      </c>
      <c r="D1990" s="38" t="s">
        <v>78</v>
      </c>
      <c r="E1990" s="2" t="s">
        <v>41</v>
      </c>
      <c r="F1990">
        <v>1039402</v>
      </c>
      <c r="G1990" s="44">
        <f t="shared" si="217"/>
        <v>44197</v>
      </c>
      <c r="H1990" s="50">
        <f t="shared" si="218"/>
        <v>365</v>
      </c>
      <c r="I1990" s="50">
        <f t="shared" si="219"/>
        <v>56655920.500000007</v>
      </c>
      <c r="J1990" s="46">
        <v>1552217</v>
      </c>
      <c r="K1990" s="2" t="s">
        <v>34</v>
      </c>
      <c r="L1990" s="52" t="str">
        <f t="shared" si="220"/>
        <v>20211231VND</v>
      </c>
      <c r="M1990">
        <f>VLOOKUP(L1990,Mapping!$H$1:$K$25,4,0)</f>
        <v>1</v>
      </c>
      <c r="N1990">
        <f t="shared" si="221"/>
        <v>1.039402E-3</v>
      </c>
      <c r="O1990">
        <f t="shared" si="222"/>
        <v>1.552217E-3</v>
      </c>
      <c r="P1990">
        <f t="shared" si="223"/>
        <v>5.6655920500000005E-2</v>
      </c>
      <c r="Q1990" t="str">
        <f>VLOOKUP(VLOOKUP(C1990,Mapping!$A$1:$C$17,3,0),Mapping!$E$1:$F$6,2,0)</f>
        <v>Vùng 01</v>
      </c>
    </row>
    <row r="1991" spans="1:17" x14ac:dyDescent="0.3">
      <c r="A1991" s="33">
        <v>44561</v>
      </c>
      <c r="B1991">
        <v>4039</v>
      </c>
      <c r="C1991">
        <v>11</v>
      </c>
      <c r="D1991" s="38" t="s">
        <v>78</v>
      </c>
      <c r="E1991" s="2" t="s">
        <v>41</v>
      </c>
      <c r="F1991">
        <v>1228111</v>
      </c>
      <c r="G1991" s="44">
        <f t="shared" si="217"/>
        <v>44197</v>
      </c>
      <c r="H1991" s="50">
        <f t="shared" si="218"/>
        <v>365</v>
      </c>
      <c r="I1991" s="50">
        <f t="shared" si="219"/>
        <v>15715367.000000002</v>
      </c>
      <c r="J1991" s="46">
        <v>430558</v>
      </c>
      <c r="K1991" s="2" t="s">
        <v>34</v>
      </c>
      <c r="L1991" s="52" t="str">
        <f t="shared" si="220"/>
        <v>20211231VND</v>
      </c>
      <c r="M1991">
        <f>VLOOKUP(L1991,Mapping!$H$1:$K$25,4,0)</f>
        <v>1</v>
      </c>
      <c r="N1991">
        <f t="shared" si="221"/>
        <v>1.228111E-3</v>
      </c>
      <c r="O1991">
        <f t="shared" si="222"/>
        <v>4.3055799999999999E-4</v>
      </c>
      <c r="P1991">
        <f t="shared" si="223"/>
        <v>1.5715367000000001E-2</v>
      </c>
      <c r="Q1991" t="str">
        <f>VLOOKUP(VLOOKUP(C1991,Mapping!$A$1:$C$17,3,0),Mapping!$E$1:$F$6,2,0)</f>
        <v>Vùng 01</v>
      </c>
    </row>
    <row r="1992" spans="1:17" x14ac:dyDescent="0.3">
      <c r="A1992" s="33">
        <v>44561</v>
      </c>
      <c r="B1992">
        <v>4040</v>
      </c>
      <c r="C1992">
        <v>34</v>
      </c>
      <c r="D1992" s="38" t="s">
        <v>78</v>
      </c>
      <c r="E1992" s="2" t="s">
        <v>41</v>
      </c>
      <c r="F1992">
        <v>286348</v>
      </c>
      <c r="G1992" s="44">
        <f t="shared" si="217"/>
        <v>44197</v>
      </c>
      <c r="H1992" s="50">
        <f t="shared" si="218"/>
        <v>365</v>
      </c>
      <c r="I1992" s="50">
        <f t="shared" si="219"/>
        <v>8076063</v>
      </c>
      <c r="J1992" s="46">
        <v>221262</v>
      </c>
      <c r="K1992" s="2" t="s">
        <v>34</v>
      </c>
      <c r="L1992" s="52" t="str">
        <f t="shared" si="220"/>
        <v>20211231VND</v>
      </c>
      <c r="M1992">
        <f>VLOOKUP(L1992,Mapping!$H$1:$K$25,4,0)</f>
        <v>1</v>
      </c>
      <c r="N1992">
        <f t="shared" si="221"/>
        <v>2.8634800000000002E-4</v>
      </c>
      <c r="O1992">
        <f t="shared" si="222"/>
        <v>2.2126200000000001E-4</v>
      </c>
      <c r="P1992">
        <f t="shared" si="223"/>
        <v>8.0760629999999996E-3</v>
      </c>
      <c r="Q1992" t="str">
        <f>VLOOKUP(VLOOKUP(C1992,Mapping!$A$1:$C$17,3,0),Mapping!$E$1:$F$6,2,0)</f>
        <v>Vùng 02</v>
      </c>
    </row>
    <row r="1993" spans="1:17" x14ac:dyDescent="0.3">
      <c r="A1993" s="33">
        <v>44561</v>
      </c>
      <c r="B1993">
        <v>4041</v>
      </c>
      <c r="C1993">
        <v>34</v>
      </c>
      <c r="D1993" s="38" t="s">
        <v>78</v>
      </c>
      <c r="E1993" s="2" t="s">
        <v>41</v>
      </c>
      <c r="F1993">
        <v>73071</v>
      </c>
      <c r="G1993" s="44">
        <f t="shared" si="217"/>
        <v>44197</v>
      </c>
      <c r="H1993" s="50">
        <f t="shared" si="218"/>
        <v>365</v>
      </c>
      <c r="I1993" s="50">
        <f t="shared" si="219"/>
        <v>13780392.5</v>
      </c>
      <c r="J1993" s="46">
        <v>377545</v>
      </c>
      <c r="K1993" s="2" t="s">
        <v>34</v>
      </c>
      <c r="L1993" s="52" t="str">
        <f t="shared" si="220"/>
        <v>20211231VND</v>
      </c>
      <c r="M1993">
        <f>VLOOKUP(L1993,Mapping!$H$1:$K$25,4,0)</f>
        <v>1</v>
      </c>
      <c r="N1993">
        <f t="shared" si="221"/>
        <v>7.3071000000000006E-5</v>
      </c>
      <c r="O1993">
        <f t="shared" si="222"/>
        <v>3.7754500000000002E-4</v>
      </c>
      <c r="P1993">
        <f t="shared" si="223"/>
        <v>1.37803925E-2</v>
      </c>
      <c r="Q1993" t="str">
        <f>VLOOKUP(VLOOKUP(C1993,Mapping!$A$1:$C$17,3,0),Mapping!$E$1:$F$6,2,0)</f>
        <v>Vùng 02</v>
      </c>
    </row>
    <row r="1994" spans="1:17" x14ac:dyDescent="0.3">
      <c r="A1994" s="33">
        <v>44561</v>
      </c>
      <c r="B1994">
        <v>4041</v>
      </c>
      <c r="C1994">
        <v>24</v>
      </c>
      <c r="D1994" s="38" t="s">
        <v>78</v>
      </c>
      <c r="E1994" s="2" t="s">
        <v>41</v>
      </c>
      <c r="F1994">
        <v>1196193</v>
      </c>
      <c r="G1994" s="44">
        <f t="shared" si="217"/>
        <v>44197</v>
      </c>
      <c r="H1994" s="50">
        <f t="shared" si="218"/>
        <v>365</v>
      </c>
      <c r="I1994" s="50">
        <f t="shared" si="219"/>
        <v>15888085</v>
      </c>
      <c r="J1994" s="46">
        <v>435290</v>
      </c>
      <c r="K1994" s="2" t="s">
        <v>34</v>
      </c>
      <c r="L1994" s="52" t="str">
        <f t="shared" si="220"/>
        <v>20211231VND</v>
      </c>
      <c r="M1994">
        <f>VLOOKUP(L1994,Mapping!$H$1:$K$25,4,0)</f>
        <v>1</v>
      </c>
      <c r="N1994">
        <f t="shared" si="221"/>
        <v>1.1961929999999999E-3</v>
      </c>
      <c r="O1994">
        <f t="shared" si="222"/>
        <v>4.3529000000000002E-4</v>
      </c>
      <c r="P1994">
        <f t="shared" si="223"/>
        <v>1.5888085E-2</v>
      </c>
      <c r="Q1994" t="str">
        <f>VLOOKUP(VLOOKUP(C1994,Mapping!$A$1:$C$17,3,0),Mapping!$E$1:$F$6,2,0)</f>
        <v>Vùng 04</v>
      </c>
    </row>
    <row r="1995" spans="1:17" x14ac:dyDescent="0.3">
      <c r="A1995" s="33">
        <v>44561</v>
      </c>
      <c r="B1995">
        <v>4042</v>
      </c>
      <c r="C1995">
        <v>25</v>
      </c>
      <c r="D1995" s="38" t="s">
        <v>78</v>
      </c>
      <c r="E1995" s="2" t="s">
        <v>41</v>
      </c>
      <c r="F1995">
        <v>395626</v>
      </c>
      <c r="G1995" s="44">
        <f t="shared" si="217"/>
        <v>44197</v>
      </c>
      <c r="H1995" s="50">
        <f t="shared" si="218"/>
        <v>365</v>
      </c>
      <c r="I1995" s="50">
        <f t="shared" si="219"/>
        <v>51879019.499999993</v>
      </c>
      <c r="J1995" s="46">
        <v>1421343</v>
      </c>
      <c r="K1995" s="2" t="s">
        <v>34</v>
      </c>
      <c r="L1995" s="52" t="str">
        <f t="shared" si="220"/>
        <v>20211231VND</v>
      </c>
      <c r="M1995">
        <f>VLOOKUP(L1995,Mapping!$H$1:$K$25,4,0)</f>
        <v>1</v>
      </c>
      <c r="N1995">
        <f t="shared" si="221"/>
        <v>3.95626E-4</v>
      </c>
      <c r="O1995">
        <f t="shared" si="222"/>
        <v>1.421343E-3</v>
      </c>
      <c r="P1995">
        <f t="shared" si="223"/>
        <v>5.1879019499999991E-2</v>
      </c>
      <c r="Q1995" t="str">
        <f>VLOOKUP(VLOOKUP(C1995,Mapping!$A$1:$C$17,3,0),Mapping!$E$1:$F$6,2,0)</f>
        <v>Vùng 01</v>
      </c>
    </row>
    <row r="1996" spans="1:17" x14ac:dyDescent="0.3">
      <c r="A1996" s="33">
        <v>44561</v>
      </c>
      <c r="B1996">
        <v>4045</v>
      </c>
      <c r="C1996">
        <v>20</v>
      </c>
      <c r="D1996" s="38" t="s">
        <v>78</v>
      </c>
      <c r="E1996" s="2" t="s">
        <v>41</v>
      </c>
      <c r="F1996">
        <v>490167</v>
      </c>
      <c r="G1996" s="44">
        <f t="shared" si="217"/>
        <v>44197</v>
      </c>
      <c r="H1996" s="50">
        <f t="shared" si="218"/>
        <v>365</v>
      </c>
      <c r="I1996" s="50">
        <f t="shared" si="219"/>
        <v>25356623</v>
      </c>
      <c r="J1996" s="46">
        <v>694702</v>
      </c>
      <c r="K1996" s="2" t="s">
        <v>34</v>
      </c>
      <c r="L1996" s="52" t="str">
        <f t="shared" si="220"/>
        <v>20211231VND</v>
      </c>
      <c r="M1996">
        <f>VLOOKUP(L1996,Mapping!$H$1:$K$25,4,0)</f>
        <v>1</v>
      </c>
      <c r="N1996">
        <f t="shared" si="221"/>
        <v>4.9016700000000001E-4</v>
      </c>
      <c r="O1996">
        <f t="shared" si="222"/>
        <v>6.9470199999999995E-4</v>
      </c>
      <c r="P1996">
        <f t="shared" si="223"/>
        <v>2.5356622999999998E-2</v>
      </c>
      <c r="Q1996" t="str">
        <f>VLOOKUP(VLOOKUP(C1996,Mapping!$A$1:$C$17,3,0),Mapping!$E$1:$F$6,2,0)</f>
        <v>Vùng 02</v>
      </c>
    </row>
    <row r="1997" spans="1:17" x14ac:dyDescent="0.3">
      <c r="A1997" s="33">
        <v>44561</v>
      </c>
      <c r="B1997">
        <v>4046</v>
      </c>
      <c r="C1997">
        <v>23</v>
      </c>
      <c r="D1997" s="38" t="s">
        <v>78</v>
      </c>
      <c r="E1997" s="2" t="s">
        <v>41</v>
      </c>
      <c r="F1997">
        <v>1678029</v>
      </c>
      <c r="G1997" s="44">
        <f t="shared" si="217"/>
        <v>44197</v>
      </c>
      <c r="H1997" s="50">
        <f t="shared" si="218"/>
        <v>365</v>
      </c>
      <c r="I1997" s="50">
        <f t="shared" si="219"/>
        <v>35212170.5</v>
      </c>
      <c r="J1997" s="46">
        <v>964717</v>
      </c>
      <c r="K1997" s="2" t="s">
        <v>34</v>
      </c>
      <c r="L1997" s="52" t="str">
        <f t="shared" si="220"/>
        <v>20211231VND</v>
      </c>
      <c r="M1997">
        <f>VLOOKUP(L1997,Mapping!$H$1:$K$25,4,0)</f>
        <v>1</v>
      </c>
      <c r="N1997">
        <f t="shared" si="221"/>
        <v>1.6780289999999999E-3</v>
      </c>
      <c r="O1997">
        <f t="shared" si="222"/>
        <v>9.6471700000000003E-4</v>
      </c>
      <c r="P1997">
        <f t="shared" si="223"/>
        <v>3.5212170500000001E-2</v>
      </c>
      <c r="Q1997" t="str">
        <f>VLOOKUP(VLOOKUP(C1997,Mapping!$A$1:$C$17,3,0),Mapping!$E$1:$F$6,2,0)</f>
        <v>Vùng 02</v>
      </c>
    </row>
    <row r="1998" spans="1:17" x14ac:dyDescent="0.3">
      <c r="A1998" s="33">
        <v>44561</v>
      </c>
      <c r="B1998">
        <v>4046</v>
      </c>
      <c r="C1998">
        <v>23</v>
      </c>
      <c r="D1998" s="38" t="s">
        <v>78</v>
      </c>
      <c r="E1998" s="2" t="s">
        <v>41</v>
      </c>
      <c r="F1998">
        <v>155232</v>
      </c>
      <c r="G1998" s="44">
        <f t="shared" si="217"/>
        <v>44197</v>
      </c>
      <c r="H1998" s="50">
        <f t="shared" si="218"/>
        <v>365</v>
      </c>
      <c r="I1998" s="50">
        <f t="shared" si="219"/>
        <v>52027647.5</v>
      </c>
      <c r="J1998" s="46">
        <v>1425415</v>
      </c>
      <c r="K1998" s="2" t="s">
        <v>34</v>
      </c>
      <c r="L1998" s="52" t="str">
        <f t="shared" si="220"/>
        <v>20211231VND</v>
      </c>
      <c r="M1998">
        <f>VLOOKUP(L1998,Mapping!$H$1:$K$25,4,0)</f>
        <v>1</v>
      </c>
      <c r="N1998">
        <f t="shared" si="221"/>
        <v>1.5523199999999999E-4</v>
      </c>
      <c r="O1998">
        <f t="shared" si="222"/>
        <v>1.425415E-3</v>
      </c>
      <c r="P1998">
        <f t="shared" si="223"/>
        <v>5.2027647500000003E-2</v>
      </c>
      <c r="Q1998" t="str">
        <f>VLOOKUP(VLOOKUP(C1998,Mapping!$A$1:$C$17,3,0),Mapping!$E$1:$F$6,2,0)</f>
        <v>Vùng 02</v>
      </c>
    </row>
    <row r="1999" spans="1:17" x14ac:dyDescent="0.3">
      <c r="A1999" s="33">
        <v>44561</v>
      </c>
      <c r="B1999">
        <v>4048</v>
      </c>
      <c r="C1999">
        <v>41</v>
      </c>
      <c r="D1999" s="38" t="s">
        <v>78</v>
      </c>
      <c r="E1999" s="2" t="s">
        <v>41</v>
      </c>
      <c r="F1999">
        <v>1467729</v>
      </c>
      <c r="G1999" s="44">
        <f t="shared" si="217"/>
        <v>44197</v>
      </c>
      <c r="H1999" s="50">
        <f t="shared" si="218"/>
        <v>365</v>
      </c>
      <c r="I1999" s="50">
        <f t="shared" si="219"/>
        <v>20996515.5</v>
      </c>
      <c r="J1999" s="46">
        <v>575247</v>
      </c>
      <c r="K1999" s="2" t="s">
        <v>34</v>
      </c>
      <c r="L1999" s="52" t="str">
        <f t="shared" si="220"/>
        <v>20211231VND</v>
      </c>
      <c r="M1999">
        <f>VLOOKUP(L1999,Mapping!$H$1:$K$25,4,0)</f>
        <v>1</v>
      </c>
      <c r="N1999">
        <f t="shared" si="221"/>
        <v>1.4677290000000001E-3</v>
      </c>
      <c r="O1999">
        <f t="shared" si="222"/>
        <v>5.7524699999999998E-4</v>
      </c>
      <c r="P1999">
        <f t="shared" si="223"/>
        <v>2.09965155E-2</v>
      </c>
      <c r="Q1999" t="str">
        <f>VLOOKUP(VLOOKUP(C1999,Mapping!$A$1:$C$17,3,0),Mapping!$E$1:$F$6,2,0)</f>
        <v>Vùng 05</v>
      </c>
    </row>
    <row r="2000" spans="1:17" x14ac:dyDescent="0.3">
      <c r="A2000" s="33">
        <v>44561</v>
      </c>
      <c r="B2000">
        <v>4048</v>
      </c>
      <c r="C2000">
        <v>41</v>
      </c>
      <c r="D2000" s="38" t="s">
        <v>78</v>
      </c>
      <c r="E2000" s="2" t="s">
        <v>43</v>
      </c>
      <c r="F2000">
        <v>7399373</v>
      </c>
      <c r="G2000" s="44">
        <f t="shared" si="217"/>
        <v>44197</v>
      </c>
      <c r="H2000" s="50">
        <f t="shared" si="218"/>
        <v>365</v>
      </c>
      <c r="I2000" s="50">
        <f t="shared" si="219"/>
        <v>279405091</v>
      </c>
      <c r="J2000" s="46">
        <v>7654934</v>
      </c>
      <c r="K2000" s="2" t="s">
        <v>34</v>
      </c>
      <c r="L2000" s="52" t="str">
        <f t="shared" si="220"/>
        <v>20211231VND</v>
      </c>
      <c r="M2000">
        <f>VLOOKUP(L2000,Mapping!$H$1:$K$25,4,0)</f>
        <v>1</v>
      </c>
      <c r="N2000">
        <f t="shared" si="221"/>
        <v>7.3993729999999999E-3</v>
      </c>
      <c r="O2000">
        <f t="shared" si="222"/>
        <v>7.6549340000000004E-3</v>
      </c>
      <c r="P2000">
        <f t="shared" si="223"/>
        <v>0.27940509099999999</v>
      </c>
      <c r="Q2000" t="str">
        <f>VLOOKUP(VLOOKUP(C2000,Mapping!$A$1:$C$17,3,0),Mapping!$E$1:$F$6,2,0)</f>
        <v>Vùng 05</v>
      </c>
    </row>
    <row r="2001" spans="1:17" x14ac:dyDescent="0.3">
      <c r="A2001" s="33">
        <v>44561</v>
      </c>
      <c r="B2001">
        <v>4049</v>
      </c>
      <c r="C2001">
        <v>23</v>
      </c>
      <c r="D2001" s="38" t="s">
        <v>78</v>
      </c>
      <c r="E2001" s="2" t="s">
        <v>41</v>
      </c>
      <c r="F2001">
        <v>205155</v>
      </c>
      <c r="G2001" s="44">
        <f t="shared" si="217"/>
        <v>44197</v>
      </c>
      <c r="H2001" s="50">
        <f t="shared" si="218"/>
        <v>365</v>
      </c>
      <c r="I2001" s="50">
        <f t="shared" si="219"/>
        <v>40932268</v>
      </c>
      <c r="J2001" s="46">
        <v>1121432</v>
      </c>
      <c r="K2001" s="2" t="s">
        <v>34</v>
      </c>
      <c r="L2001" s="52" t="str">
        <f t="shared" si="220"/>
        <v>20211231VND</v>
      </c>
      <c r="M2001">
        <f>VLOOKUP(L2001,Mapping!$H$1:$K$25,4,0)</f>
        <v>1</v>
      </c>
      <c r="N2001">
        <f t="shared" si="221"/>
        <v>2.05155E-4</v>
      </c>
      <c r="O2001">
        <f t="shared" si="222"/>
        <v>1.1214319999999999E-3</v>
      </c>
      <c r="P2001">
        <f t="shared" si="223"/>
        <v>4.0932268000000001E-2</v>
      </c>
      <c r="Q2001" t="str">
        <f>VLOOKUP(VLOOKUP(C2001,Mapping!$A$1:$C$17,3,0),Mapping!$E$1:$F$6,2,0)</f>
        <v>Vùng 02</v>
      </c>
    </row>
    <row r="2002" spans="1:17" x14ac:dyDescent="0.3">
      <c r="A2002" s="33">
        <v>44561</v>
      </c>
      <c r="B2002">
        <v>4050</v>
      </c>
      <c r="C2002">
        <v>20</v>
      </c>
      <c r="D2002" s="38" t="s">
        <v>78</v>
      </c>
      <c r="E2002" s="2" t="s">
        <v>41</v>
      </c>
      <c r="F2002">
        <v>1906858</v>
      </c>
      <c r="G2002" s="44">
        <f t="shared" si="217"/>
        <v>44197</v>
      </c>
      <c r="H2002" s="50">
        <f t="shared" si="218"/>
        <v>365</v>
      </c>
      <c r="I2002" s="50">
        <f t="shared" si="219"/>
        <v>52495614</v>
      </c>
      <c r="J2002" s="46">
        <v>1438236</v>
      </c>
      <c r="K2002" s="2" t="s">
        <v>34</v>
      </c>
      <c r="L2002" s="52" t="str">
        <f t="shared" si="220"/>
        <v>20211231VND</v>
      </c>
      <c r="M2002">
        <f>VLOOKUP(L2002,Mapping!$H$1:$K$25,4,0)</f>
        <v>1</v>
      </c>
      <c r="N2002">
        <f t="shared" si="221"/>
        <v>1.906858E-3</v>
      </c>
      <c r="O2002">
        <f t="shared" si="222"/>
        <v>1.4382360000000001E-3</v>
      </c>
      <c r="P2002">
        <f t="shared" si="223"/>
        <v>5.2495614000000003E-2</v>
      </c>
      <c r="Q2002" t="str">
        <f>VLOOKUP(VLOOKUP(C2002,Mapping!$A$1:$C$17,3,0),Mapping!$E$1:$F$6,2,0)</f>
        <v>Vùng 02</v>
      </c>
    </row>
    <row r="2003" spans="1:17" x14ac:dyDescent="0.3">
      <c r="A2003" s="33">
        <v>44561</v>
      </c>
      <c r="B2003">
        <v>4050</v>
      </c>
      <c r="C2003">
        <v>34</v>
      </c>
      <c r="D2003" s="38" t="s">
        <v>78</v>
      </c>
      <c r="E2003" s="2" t="s">
        <v>41</v>
      </c>
      <c r="F2003">
        <v>1096398</v>
      </c>
      <c r="G2003" s="44">
        <f t="shared" si="217"/>
        <v>44197</v>
      </c>
      <c r="H2003" s="50">
        <f t="shared" si="218"/>
        <v>365</v>
      </c>
      <c r="I2003" s="50">
        <f t="shared" si="219"/>
        <v>67629353.5</v>
      </c>
      <c r="J2003" s="46">
        <v>1852859</v>
      </c>
      <c r="K2003" s="2" t="s">
        <v>34</v>
      </c>
      <c r="L2003" s="52" t="str">
        <f t="shared" si="220"/>
        <v>20211231VND</v>
      </c>
      <c r="M2003">
        <f>VLOOKUP(L2003,Mapping!$H$1:$K$25,4,0)</f>
        <v>1</v>
      </c>
      <c r="N2003">
        <f t="shared" si="221"/>
        <v>1.0963979999999999E-3</v>
      </c>
      <c r="O2003">
        <f t="shared" si="222"/>
        <v>1.8528590000000001E-3</v>
      </c>
      <c r="P2003">
        <f t="shared" si="223"/>
        <v>6.7629353500000003E-2</v>
      </c>
      <c r="Q2003" t="str">
        <f>VLOOKUP(VLOOKUP(C2003,Mapping!$A$1:$C$17,3,0),Mapping!$E$1:$F$6,2,0)</f>
        <v>Vùng 02</v>
      </c>
    </row>
    <row r="2004" spans="1:17" x14ac:dyDescent="0.3">
      <c r="A2004" s="33">
        <v>44561</v>
      </c>
      <c r="B2004">
        <v>4052</v>
      </c>
      <c r="C2004">
        <v>36</v>
      </c>
      <c r="D2004" s="38" t="s">
        <v>78</v>
      </c>
      <c r="E2004" s="2" t="s">
        <v>41</v>
      </c>
      <c r="F2004">
        <v>1705742</v>
      </c>
      <c r="G2004" s="44">
        <f t="shared" si="217"/>
        <v>44197</v>
      </c>
      <c r="H2004" s="50">
        <f t="shared" si="218"/>
        <v>365</v>
      </c>
      <c r="I2004" s="50">
        <f t="shared" si="219"/>
        <v>48034656.999999993</v>
      </c>
      <c r="J2004" s="46">
        <v>1316018</v>
      </c>
      <c r="K2004" s="2" t="s">
        <v>34</v>
      </c>
      <c r="L2004" s="52" t="str">
        <f t="shared" si="220"/>
        <v>20211231VND</v>
      </c>
      <c r="M2004">
        <f>VLOOKUP(L2004,Mapping!$H$1:$K$25,4,0)</f>
        <v>1</v>
      </c>
      <c r="N2004">
        <f t="shared" si="221"/>
        <v>1.7057419999999999E-3</v>
      </c>
      <c r="O2004">
        <f t="shared" si="222"/>
        <v>1.316018E-3</v>
      </c>
      <c r="P2004">
        <f t="shared" si="223"/>
        <v>4.8034656999999994E-2</v>
      </c>
      <c r="Q2004" t="str">
        <f>VLOOKUP(VLOOKUP(C2004,Mapping!$A$1:$C$17,3,0),Mapping!$E$1:$F$6,2,0)</f>
        <v>Vùng 05</v>
      </c>
    </row>
    <row r="2005" spans="1:17" x14ac:dyDescent="0.3">
      <c r="A2005" s="33">
        <v>44561</v>
      </c>
      <c r="B2005">
        <v>4053</v>
      </c>
      <c r="C2005">
        <v>25</v>
      </c>
      <c r="D2005" s="38" t="s">
        <v>78</v>
      </c>
      <c r="E2005" s="2" t="s">
        <v>41</v>
      </c>
      <c r="F2005">
        <v>257717</v>
      </c>
      <c r="G2005" s="44">
        <f t="shared" si="217"/>
        <v>44197</v>
      </c>
      <c r="H2005" s="50">
        <f t="shared" si="218"/>
        <v>365</v>
      </c>
      <c r="I2005" s="50">
        <f t="shared" si="219"/>
        <v>57754753.000000007</v>
      </c>
      <c r="J2005" s="46">
        <v>1582322</v>
      </c>
      <c r="K2005" s="2" t="s">
        <v>34</v>
      </c>
      <c r="L2005" s="52" t="str">
        <f t="shared" si="220"/>
        <v>20211231VND</v>
      </c>
      <c r="M2005">
        <f>VLOOKUP(L2005,Mapping!$H$1:$K$25,4,0)</f>
        <v>1</v>
      </c>
      <c r="N2005">
        <f t="shared" si="221"/>
        <v>2.5771700000000003E-4</v>
      </c>
      <c r="O2005">
        <f t="shared" si="222"/>
        <v>1.5823219999999999E-3</v>
      </c>
      <c r="P2005">
        <f t="shared" si="223"/>
        <v>5.7754753000000006E-2</v>
      </c>
      <c r="Q2005" t="str">
        <f>VLOOKUP(VLOOKUP(C2005,Mapping!$A$1:$C$17,3,0),Mapping!$E$1:$F$6,2,0)</f>
        <v>Vùng 01</v>
      </c>
    </row>
    <row r="2006" spans="1:17" x14ac:dyDescent="0.3">
      <c r="A2006" s="33">
        <v>44561</v>
      </c>
      <c r="B2006">
        <v>4053</v>
      </c>
      <c r="C2006">
        <v>20</v>
      </c>
      <c r="D2006" s="38" t="s">
        <v>78</v>
      </c>
      <c r="E2006" s="2" t="s">
        <v>41</v>
      </c>
      <c r="F2006">
        <v>2412863</v>
      </c>
      <c r="G2006" s="44">
        <f t="shared" si="217"/>
        <v>44197</v>
      </c>
      <c r="H2006" s="50">
        <f t="shared" si="218"/>
        <v>365</v>
      </c>
      <c r="I2006" s="50">
        <f t="shared" si="219"/>
        <v>76655438.5</v>
      </c>
      <c r="J2006" s="46">
        <v>2100149</v>
      </c>
      <c r="K2006" s="2" t="s">
        <v>34</v>
      </c>
      <c r="L2006" s="52" t="str">
        <f t="shared" si="220"/>
        <v>20211231VND</v>
      </c>
      <c r="M2006">
        <f>VLOOKUP(L2006,Mapping!$H$1:$K$25,4,0)</f>
        <v>1</v>
      </c>
      <c r="N2006">
        <f t="shared" si="221"/>
        <v>2.4128629999999999E-3</v>
      </c>
      <c r="O2006">
        <f t="shared" si="222"/>
        <v>2.1001489999999999E-3</v>
      </c>
      <c r="P2006">
        <f t="shared" si="223"/>
        <v>7.6655438500000006E-2</v>
      </c>
      <c r="Q2006" t="str">
        <f>VLOOKUP(VLOOKUP(C2006,Mapping!$A$1:$C$17,3,0),Mapping!$E$1:$F$6,2,0)</f>
        <v>Vùng 02</v>
      </c>
    </row>
    <row r="2007" spans="1:17" x14ac:dyDescent="0.3">
      <c r="A2007" s="33">
        <v>44561</v>
      </c>
      <c r="B2007">
        <v>4053</v>
      </c>
      <c r="C2007">
        <v>20</v>
      </c>
      <c r="D2007" s="38" t="s">
        <v>78</v>
      </c>
      <c r="E2007" s="2" t="s">
        <v>41</v>
      </c>
      <c r="F2007">
        <v>109486</v>
      </c>
      <c r="G2007" s="44">
        <f t="shared" si="217"/>
        <v>44197</v>
      </c>
      <c r="H2007" s="50">
        <f t="shared" si="218"/>
        <v>365</v>
      </c>
      <c r="I2007" s="50">
        <f t="shared" si="219"/>
        <v>64879553.000000007</v>
      </c>
      <c r="J2007" s="46">
        <v>1777522</v>
      </c>
      <c r="K2007" s="2" t="s">
        <v>34</v>
      </c>
      <c r="L2007" s="52" t="str">
        <f t="shared" si="220"/>
        <v>20211231VND</v>
      </c>
      <c r="M2007">
        <f>VLOOKUP(L2007,Mapping!$H$1:$K$25,4,0)</f>
        <v>1</v>
      </c>
      <c r="N2007">
        <f t="shared" si="221"/>
        <v>1.09486E-4</v>
      </c>
      <c r="O2007">
        <f t="shared" si="222"/>
        <v>1.7775219999999999E-3</v>
      </c>
      <c r="P2007">
        <f t="shared" si="223"/>
        <v>6.4879553000000006E-2</v>
      </c>
      <c r="Q2007" t="str">
        <f>VLOOKUP(VLOOKUP(C2007,Mapping!$A$1:$C$17,3,0),Mapping!$E$1:$F$6,2,0)</f>
        <v>Vùng 02</v>
      </c>
    </row>
    <row r="2008" spans="1:17" x14ac:dyDescent="0.3">
      <c r="A2008" s="33">
        <v>44561</v>
      </c>
      <c r="B2008">
        <v>4053</v>
      </c>
      <c r="C2008">
        <v>20</v>
      </c>
      <c r="D2008" s="38" t="s">
        <v>78</v>
      </c>
      <c r="E2008" s="2" t="s">
        <v>43</v>
      </c>
      <c r="F2008">
        <v>72910</v>
      </c>
      <c r="G2008" s="44">
        <f t="shared" si="217"/>
        <v>44197</v>
      </c>
      <c r="H2008" s="50">
        <f t="shared" si="218"/>
        <v>365</v>
      </c>
      <c r="I2008" s="50">
        <f t="shared" si="219"/>
        <v>19247983</v>
      </c>
      <c r="J2008" s="46">
        <v>527342</v>
      </c>
      <c r="K2008" s="2" t="s">
        <v>34</v>
      </c>
      <c r="L2008" s="52" t="str">
        <f t="shared" si="220"/>
        <v>20211231VND</v>
      </c>
      <c r="M2008">
        <f>VLOOKUP(L2008,Mapping!$H$1:$K$25,4,0)</f>
        <v>1</v>
      </c>
      <c r="N2008">
        <f t="shared" si="221"/>
        <v>7.2910000000000005E-5</v>
      </c>
      <c r="O2008">
        <f t="shared" si="222"/>
        <v>5.2734199999999998E-4</v>
      </c>
      <c r="P2008">
        <f t="shared" si="223"/>
        <v>1.9247983E-2</v>
      </c>
      <c r="Q2008" t="str">
        <f>VLOOKUP(VLOOKUP(C2008,Mapping!$A$1:$C$17,3,0),Mapping!$E$1:$F$6,2,0)</f>
        <v>Vùng 02</v>
      </c>
    </row>
    <row r="2009" spans="1:17" x14ac:dyDescent="0.3">
      <c r="A2009" s="33">
        <v>44561</v>
      </c>
      <c r="B2009">
        <v>4053</v>
      </c>
      <c r="C2009">
        <v>20</v>
      </c>
      <c r="D2009" s="38" t="s">
        <v>78</v>
      </c>
      <c r="E2009" s="2" t="s">
        <v>41</v>
      </c>
      <c r="F2009">
        <v>427084</v>
      </c>
      <c r="G2009" s="44">
        <f t="shared" si="217"/>
        <v>44197</v>
      </c>
      <c r="H2009" s="50">
        <f t="shared" si="218"/>
        <v>365</v>
      </c>
      <c r="I2009" s="50">
        <f t="shared" si="219"/>
        <v>566450516963.23193</v>
      </c>
      <c r="J2009" s="46">
        <v>704208</v>
      </c>
      <c r="K2009" s="2" t="s">
        <v>35</v>
      </c>
      <c r="L2009" s="52" t="str">
        <f t="shared" si="220"/>
        <v>20211231USD</v>
      </c>
      <c r="M2009">
        <f>VLOOKUP(L2009,Mapping!$H$1:$K$25,4,0)</f>
        <v>22037.795999999998</v>
      </c>
      <c r="N2009">
        <f t="shared" si="221"/>
        <v>9.4119900668639982</v>
      </c>
      <c r="O2009">
        <f t="shared" si="222"/>
        <v>15.519192245567998</v>
      </c>
      <c r="P2009">
        <f t="shared" si="223"/>
        <v>566.45051696323196</v>
      </c>
      <c r="Q2009" t="str">
        <f>VLOOKUP(VLOOKUP(C2009,Mapping!$A$1:$C$17,3,0),Mapping!$E$1:$F$6,2,0)</f>
        <v>Vùng 02</v>
      </c>
    </row>
    <row r="2010" spans="1:17" x14ac:dyDescent="0.3">
      <c r="A2010" s="33">
        <v>44561</v>
      </c>
      <c r="B2010">
        <v>4054</v>
      </c>
      <c r="C2010">
        <v>45</v>
      </c>
      <c r="D2010" s="38" t="s">
        <v>78</v>
      </c>
      <c r="E2010" s="2" t="s">
        <v>41</v>
      </c>
      <c r="F2010">
        <v>7876688</v>
      </c>
      <c r="G2010" s="44">
        <f t="shared" si="217"/>
        <v>44197</v>
      </c>
      <c r="H2010" s="50">
        <f t="shared" si="218"/>
        <v>365</v>
      </c>
      <c r="I2010" s="50">
        <f t="shared" si="219"/>
        <v>308265203</v>
      </c>
      <c r="J2010" s="46">
        <v>8445622</v>
      </c>
      <c r="K2010" s="2" t="s">
        <v>34</v>
      </c>
      <c r="L2010" s="52" t="str">
        <f t="shared" si="220"/>
        <v>20211231VND</v>
      </c>
      <c r="M2010">
        <f>VLOOKUP(L2010,Mapping!$H$1:$K$25,4,0)</f>
        <v>1</v>
      </c>
      <c r="N2010">
        <f t="shared" si="221"/>
        <v>7.8766879999999997E-3</v>
      </c>
      <c r="O2010">
        <f t="shared" si="222"/>
        <v>8.4456219999999999E-3</v>
      </c>
      <c r="P2010">
        <f t="shared" si="223"/>
        <v>0.30826520299999999</v>
      </c>
      <c r="Q2010" t="str">
        <f>VLOOKUP(VLOOKUP(C2010,Mapping!$A$1:$C$17,3,0),Mapping!$E$1:$F$6,2,0)</f>
        <v>Vùng 02</v>
      </c>
    </row>
    <row r="2011" spans="1:17" x14ac:dyDescent="0.3">
      <c r="A2011" s="33">
        <v>44561</v>
      </c>
      <c r="B2011">
        <v>4055</v>
      </c>
      <c r="C2011">
        <v>36</v>
      </c>
      <c r="D2011" s="38" t="s">
        <v>78</v>
      </c>
      <c r="E2011" s="2" t="s">
        <v>41</v>
      </c>
      <c r="F2011">
        <v>58386</v>
      </c>
      <c r="G2011" s="44">
        <f t="shared" si="217"/>
        <v>44197</v>
      </c>
      <c r="H2011" s="50">
        <f t="shared" si="218"/>
        <v>365</v>
      </c>
      <c r="I2011" s="50">
        <f t="shared" si="219"/>
        <v>40307388</v>
      </c>
      <c r="J2011" s="46">
        <v>1104312</v>
      </c>
      <c r="K2011" s="2" t="s">
        <v>34</v>
      </c>
      <c r="L2011" s="52" t="str">
        <f t="shared" si="220"/>
        <v>20211231VND</v>
      </c>
      <c r="M2011">
        <f>VLOOKUP(L2011,Mapping!$H$1:$K$25,4,0)</f>
        <v>1</v>
      </c>
      <c r="N2011">
        <f t="shared" si="221"/>
        <v>5.8386E-5</v>
      </c>
      <c r="O2011">
        <f t="shared" si="222"/>
        <v>1.1043120000000001E-3</v>
      </c>
      <c r="P2011">
        <f t="shared" si="223"/>
        <v>4.0307388E-2</v>
      </c>
      <c r="Q2011" t="str">
        <f>VLOOKUP(VLOOKUP(C2011,Mapping!$A$1:$C$17,3,0),Mapping!$E$1:$F$6,2,0)</f>
        <v>Vùng 05</v>
      </c>
    </row>
    <row r="2012" spans="1:17" x14ac:dyDescent="0.3">
      <c r="A2012" s="33">
        <v>44561</v>
      </c>
      <c r="B2012">
        <v>4055</v>
      </c>
      <c r="C2012">
        <v>26</v>
      </c>
      <c r="D2012" s="38" t="s">
        <v>78</v>
      </c>
      <c r="E2012" s="2" t="s">
        <v>41</v>
      </c>
      <c r="F2012">
        <v>1416615</v>
      </c>
      <c r="G2012" s="44">
        <f t="shared" si="217"/>
        <v>44197</v>
      </c>
      <c r="H2012" s="50">
        <f t="shared" si="218"/>
        <v>365</v>
      </c>
      <c r="I2012" s="50">
        <f t="shared" si="219"/>
        <v>528130679390.22589</v>
      </c>
      <c r="J2012" s="46">
        <v>656569</v>
      </c>
      <c r="K2012" s="2" t="s">
        <v>35</v>
      </c>
      <c r="L2012" s="52" t="str">
        <f t="shared" si="220"/>
        <v>20211231USD</v>
      </c>
      <c r="M2012">
        <f>VLOOKUP(L2012,Mapping!$H$1:$K$25,4,0)</f>
        <v>22037.795999999998</v>
      </c>
      <c r="N2012">
        <f t="shared" si="221"/>
        <v>31.219072380539998</v>
      </c>
      <c r="O2012">
        <f t="shared" si="222"/>
        <v>14.469333681924001</v>
      </c>
      <c r="P2012">
        <f t="shared" si="223"/>
        <v>528.13067939022585</v>
      </c>
      <c r="Q2012" t="str">
        <f>VLOOKUP(VLOOKUP(C2012,Mapping!$A$1:$C$17,3,0),Mapping!$E$1:$F$6,2,0)</f>
        <v>Vùng 04</v>
      </c>
    </row>
    <row r="2013" spans="1:17" x14ac:dyDescent="0.3">
      <c r="A2013" s="33">
        <v>44561</v>
      </c>
      <c r="B2013">
        <v>4056</v>
      </c>
      <c r="C2013">
        <v>41</v>
      </c>
      <c r="D2013" s="38" t="s">
        <v>78</v>
      </c>
      <c r="E2013" s="2" t="s">
        <v>41</v>
      </c>
      <c r="F2013">
        <v>1961402</v>
      </c>
      <c r="G2013" s="44">
        <f t="shared" si="217"/>
        <v>44197</v>
      </c>
      <c r="H2013" s="50">
        <f t="shared" si="218"/>
        <v>365</v>
      </c>
      <c r="I2013" s="50">
        <f t="shared" si="219"/>
        <v>29992524.5</v>
      </c>
      <c r="J2013" s="46">
        <v>821713</v>
      </c>
      <c r="K2013" s="2" t="s">
        <v>34</v>
      </c>
      <c r="L2013" s="52" t="str">
        <f t="shared" si="220"/>
        <v>20211231VND</v>
      </c>
      <c r="M2013">
        <f>VLOOKUP(L2013,Mapping!$H$1:$K$25,4,0)</f>
        <v>1</v>
      </c>
      <c r="N2013">
        <f t="shared" si="221"/>
        <v>1.9614020000000001E-3</v>
      </c>
      <c r="O2013">
        <f t="shared" si="222"/>
        <v>8.2171299999999996E-4</v>
      </c>
      <c r="P2013">
        <f t="shared" si="223"/>
        <v>2.9992524499999999E-2</v>
      </c>
      <c r="Q2013" t="str">
        <f>VLOOKUP(VLOOKUP(C2013,Mapping!$A$1:$C$17,3,0),Mapping!$E$1:$F$6,2,0)</f>
        <v>Vùng 05</v>
      </c>
    </row>
    <row r="2014" spans="1:17" x14ac:dyDescent="0.3">
      <c r="A2014" s="33">
        <v>44561</v>
      </c>
      <c r="B2014">
        <v>4056</v>
      </c>
      <c r="C2014">
        <v>41</v>
      </c>
      <c r="D2014" s="38" t="s">
        <v>78</v>
      </c>
      <c r="E2014" s="2" t="s">
        <v>43</v>
      </c>
      <c r="F2014">
        <v>6365613</v>
      </c>
      <c r="G2014" s="44">
        <f t="shared" si="217"/>
        <v>44197</v>
      </c>
      <c r="H2014" s="50">
        <f t="shared" si="218"/>
        <v>365</v>
      </c>
      <c r="I2014" s="50">
        <f t="shared" si="219"/>
        <v>330837825</v>
      </c>
      <c r="J2014" s="46">
        <v>9064050</v>
      </c>
      <c r="K2014" s="2" t="s">
        <v>34</v>
      </c>
      <c r="L2014" s="52" t="str">
        <f t="shared" si="220"/>
        <v>20211231VND</v>
      </c>
      <c r="M2014">
        <f>VLOOKUP(L2014,Mapping!$H$1:$K$25,4,0)</f>
        <v>1</v>
      </c>
      <c r="N2014">
        <f t="shared" si="221"/>
        <v>6.365613E-3</v>
      </c>
      <c r="O2014">
        <f t="shared" si="222"/>
        <v>9.0640500000000006E-3</v>
      </c>
      <c r="P2014">
        <f t="shared" si="223"/>
        <v>0.33083782499999997</v>
      </c>
      <c r="Q2014" t="str">
        <f>VLOOKUP(VLOOKUP(C2014,Mapping!$A$1:$C$17,3,0),Mapping!$E$1:$F$6,2,0)</f>
        <v>Vùng 05</v>
      </c>
    </row>
    <row r="2015" spans="1:17" x14ac:dyDescent="0.3">
      <c r="A2015" s="33">
        <v>44561</v>
      </c>
      <c r="B2015">
        <v>4056</v>
      </c>
      <c r="C2015">
        <v>41</v>
      </c>
      <c r="D2015" s="38" t="s">
        <v>78</v>
      </c>
      <c r="E2015" s="2" t="s">
        <v>43</v>
      </c>
      <c r="F2015">
        <v>7583007</v>
      </c>
      <c r="G2015" s="44">
        <f t="shared" si="217"/>
        <v>44197</v>
      </c>
      <c r="H2015" s="50">
        <f t="shared" si="218"/>
        <v>365</v>
      </c>
      <c r="I2015" s="50">
        <f t="shared" si="219"/>
        <v>311953674</v>
      </c>
      <c r="J2015" s="46">
        <v>8546676</v>
      </c>
      <c r="K2015" s="2" t="s">
        <v>34</v>
      </c>
      <c r="L2015" s="52" t="str">
        <f t="shared" si="220"/>
        <v>20211231VND</v>
      </c>
      <c r="M2015">
        <f>VLOOKUP(L2015,Mapping!$H$1:$K$25,4,0)</f>
        <v>1</v>
      </c>
      <c r="N2015">
        <f t="shared" si="221"/>
        <v>7.5830070000000001E-3</v>
      </c>
      <c r="O2015">
        <f t="shared" si="222"/>
        <v>8.5466759999999996E-3</v>
      </c>
      <c r="P2015">
        <f t="shared" si="223"/>
        <v>0.31195367400000001</v>
      </c>
      <c r="Q2015" t="str">
        <f>VLOOKUP(VLOOKUP(C2015,Mapping!$A$1:$C$17,3,0),Mapping!$E$1:$F$6,2,0)</f>
        <v>Vùng 05</v>
      </c>
    </row>
    <row r="2016" spans="1:17" x14ac:dyDescent="0.3">
      <c r="A2016" s="33">
        <v>44561</v>
      </c>
      <c r="B2016">
        <v>4058</v>
      </c>
      <c r="C2016">
        <v>11</v>
      </c>
      <c r="D2016" s="38" t="s">
        <v>78</v>
      </c>
      <c r="E2016" s="2" t="s">
        <v>41</v>
      </c>
      <c r="F2016">
        <v>725466</v>
      </c>
      <c r="G2016" s="44">
        <f t="shared" si="217"/>
        <v>44197</v>
      </c>
      <c r="H2016" s="50">
        <f t="shared" si="218"/>
        <v>365</v>
      </c>
      <c r="I2016" s="50">
        <f t="shared" si="219"/>
        <v>67380496.5</v>
      </c>
      <c r="J2016" s="46">
        <v>1846041</v>
      </c>
      <c r="K2016" s="2" t="s">
        <v>34</v>
      </c>
      <c r="L2016" s="52" t="str">
        <f t="shared" si="220"/>
        <v>20211231VND</v>
      </c>
      <c r="M2016">
        <f>VLOOKUP(L2016,Mapping!$H$1:$K$25,4,0)</f>
        <v>1</v>
      </c>
      <c r="N2016">
        <f t="shared" si="221"/>
        <v>7.2546600000000002E-4</v>
      </c>
      <c r="O2016">
        <f t="shared" si="222"/>
        <v>1.8460410000000001E-3</v>
      </c>
      <c r="P2016">
        <f t="shared" si="223"/>
        <v>6.7380496499999998E-2</v>
      </c>
      <c r="Q2016" t="str">
        <f>VLOOKUP(VLOOKUP(C2016,Mapping!$A$1:$C$17,3,0),Mapping!$E$1:$F$6,2,0)</f>
        <v>Vùng 01</v>
      </c>
    </row>
    <row r="2017" spans="1:17" x14ac:dyDescent="0.3">
      <c r="A2017" s="33">
        <v>44561</v>
      </c>
      <c r="B2017">
        <v>4062</v>
      </c>
      <c r="C2017">
        <v>12</v>
      </c>
      <c r="D2017" s="38" t="s">
        <v>78</v>
      </c>
      <c r="E2017" s="2" t="s">
        <v>41</v>
      </c>
      <c r="F2017">
        <v>1313273</v>
      </c>
      <c r="G2017" s="44">
        <f t="shared" si="217"/>
        <v>44197</v>
      </c>
      <c r="H2017" s="50">
        <f t="shared" si="218"/>
        <v>365</v>
      </c>
      <c r="I2017" s="50">
        <f t="shared" si="219"/>
        <v>2089698</v>
      </c>
      <c r="J2017" s="46">
        <v>57252</v>
      </c>
      <c r="K2017" s="2" t="s">
        <v>34</v>
      </c>
      <c r="L2017" s="52" t="str">
        <f t="shared" si="220"/>
        <v>20211231VND</v>
      </c>
      <c r="M2017">
        <f>VLOOKUP(L2017,Mapping!$H$1:$K$25,4,0)</f>
        <v>1</v>
      </c>
      <c r="N2017">
        <f t="shared" si="221"/>
        <v>1.313273E-3</v>
      </c>
      <c r="O2017">
        <f t="shared" si="222"/>
        <v>5.7252E-5</v>
      </c>
      <c r="P2017">
        <f t="shared" si="223"/>
        <v>2.0896980000000001E-3</v>
      </c>
      <c r="Q2017" t="str">
        <f>VLOOKUP(VLOOKUP(C2017,Mapping!$A$1:$C$17,3,0),Mapping!$E$1:$F$6,2,0)</f>
        <v>Vùng 03</v>
      </c>
    </row>
    <row r="2018" spans="1:17" x14ac:dyDescent="0.3">
      <c r="A2018" s="33">
        <v>44561</v>
      </c>
      <c r="B2018">
        <v>4063</v>
      </c>
      <c r="C2018">
        <v>31</v>
      </c>
      <c r="D2018" s="38" t="s">
        <v>78</v>
      </c>
      <c r="E2018" s="2" t="s">
        <v>41</v>
      </c>
      <c r="F2018">
        <v>1796367</v>
      </c>
      <c r="G2018" s="44">
        <f t="shared" si="217"/>
        <v>44197</v>
      </c>
      <c r="H2018" s="50">
        <f t="shared" si="218"/>
        <v>365</v>
      </c>
      <c r="I2018" s="50">
        <f t="shared" si="219"/>
        <v>46225060</v>
      </c>
      <c r="J2018" s="46">
        <v>1266440</v>
      </c>
      <c r="K2018" s="2" t="s">
        <v>34</v>
      </c>
      <c r="L2018" s="52" t="str">
        <f t="shared" si="220"/>
        <v>20211231VND</v>
      </c>
      <c r="M2018">
        <f>VLOOKUP(L2018,Mapping!$H$1:$K$25,4,0)</f>
        <v>1</v>
      </c>
      <c r="N2018">
        <f t="shared" si="221"/>
        <v>1.7963670000000001E-3</v>
      </c>
      <c r="O2018">
        <f t="shared" si="222"/>
        <v>1.26644E-3</v>
      </c>
      <c r="P2018">
        <f t="shared" si="223"/>
        <v>4.6225059999999998E-2</v>
      </c>
      <c r="Q2018" t="str">
        <f>VLOOKUP(VLOOKUP(C2018,Mapping!$A$1:$C$17,3,0),Mapping!$E$1:$F$6,2,0)</f>
        <v>Vùng 03</v>
      </c>
    </row>
    <row r="2019" spans="1:17" x14ac:dyDescent="0.3">
      <c r="A2019" s="33">
        <v>44561</v>
      </c>
      <c r="B2019">
        <v>4063</v>
      </c>
      <c r="C2019">
        <v>40</v>
      </c>
      <c r="D2019" s="38" t="s">
        <v>78</v>
      </c>
      <c r="E2019" s="2" t="s">
        <v>41</v>
      </c>
      <c r="F2019">
        <v>1927227</v>
      </c>
      <c r="G2019" s="44">
        <f t="shared" si="217"/>
        <v>44197</v>
      </c>
      <c r="H2019" s="50">
        <f t="shared" si="218"/>
        <v>365</v>
      </c>
      <c r="I2019" s="50">
        <f t="shared" si="219"/>
        <v>18933535.5</v>
      </c>
      <c r="J2019" s="46">
        <v>518727</v>
      </c>
      <c r="K2019" s="2" t="s">
        <v>34</v>
      </c>
      <c r="L2019" s="52" t="str">
        <f t="shared" si="220"/>
        <v>20211231VND</v>
      </c>
      <c r="M2019">
        <f>VLOOKUP(L2019,Mapping!$H$1:$K$25,4,0)</f>
        <v>1</v>
      </c>
      <c r="N2019">
        <f t="shared" si="221"/>
        <v>1.9272270000000001E-3</v>
      </c>
      <c r="O2019">
        <f t="shared" si="222"/>
        <v>5.1872699999999997E-4</v>
      </c>
      <c r="P2019">
        <f t="shared" si="223"/>
        <v>1.8933535500000001E-2</v>
      </c>
      <c r="Q2019" t="str">
        <f>VLOOKUP(VLOOKUP(C2019,Mapping!$A$1:$C$17,3,0),Mapping!$E$1:$F$6,2,0)</f>
        <v>Vùng 01</v>
      </c>
    </row>
    <row r="2020" spans="1:17" x14ac:dyDescent="0.3">
      <c r="A2020" s="33">
        <v>44561</v>
      </c>
      <c r="B2020">
        <v>4064</v>
      </c>
      <c r="C2020">
        <v>24</v>
      </c>
      <c r="D2020" s="38" t="s">
        <v>78</v>
      </c>
      <c r="E2020" s="2" t="s">
        <v>41</v>
      </c>
      <c r="F2020">
        <v>1019983</v>
      </c>
      <c r="G2020" s="44">
        <f t="shared" si="217"/>
        <v>44197</v>
      </c>
      <c r="H2020" s="50">
        <f t="shared" si="218"/>
        <v>365</v>
      </c>
      <c r="I2020" s="50">
        <f t="shared" si="219"/>
        <v>8538700.5</v>
      </c>
      <c r="J2020" s="46">
        <v>233937</v>
      </c>
      <c r="K2020" s="2" t="s">
        <v>34</v>
      </c>
      <c r="L2020" s="52" t="str">
        <f t="shared" si="220"/>
        <v>20211231VND</v>
      </c>
      <c r="M2020">
        <f>VLOOKUP(L2020,Mapping!$H$1:$K$25,4,0)</f>
        <v>1</v>
      </c>
      <c r="N2020">
        <f t="shared" si="221"/>
        <v>1.0199829999999999E-3</v>
      </c>
      <c r="O2020">
        <f t="shared" si="222"/>
        <v>2.3393700000000001E-4</v>
      </c>
      <c r="P2020">
        <f t="shared" si="223"/>
        <v>8.5387004999999995E-3</v>
      </c>
      <c r="Q2020" t="str">
        <f>VLOOKUP(VLOOKUP(C2020,Mapping!$A$1:$C$17,3,0),Mapping!$E$1:$F$6,2,0)</f>
        <v>Vùng 04</v>
      </c>
    </row>
    <row r="2021" spans="1:17" x14ac:dyDescent="0.3">
      <c r="A2021" s="33">
        <v>44561</v>
      </c>
      <c r="B2021">
        <v>4064</v>
      </c>
      <c r="C2021">
        <v>40</v>
      </c>
      <c r="D2021" s="38" t="s">
        <v>78</v>
      </c>
      <c r="E2021" s="2" t="s">
        <v>41</v>
      </c>
      <c r="F2021">
        <v>1310168</v>
      </c>
      <c r="G2021" s="44">
        <f t="shared" si="217"/>
        <v>44197</v>
      </c>
      <c r="H2021" s="50">
        <f t="shared" si="218"/>
        <v>365</v>
      </c>
      <c r="I2021" s="50">
        <f t="shared" si="219"/>
        <v>51298961.5</v>
      </c>
      <c r="J2021" s="46">
        <v>1405451</v>
      </c>
      <c r="K2021" s="2" t="s">
        <v>34</v>
      </c>
      <c r="L2021" s="52" t="str">
        <f t="shared" si="220"/>
        <v>20211231VND</v>
      </c>
      <c r="M2021">
        <f>VLOOKUP(L2021,Mapping!$H$1:$K$25,4,0)</f>
        <v>1</v>
      </c>
      <c r="N2021">
        <f t="shared" si="221"/>
        <v>1.310168E-3</v>
      </c>
      <c r="O2021">
        <f t="shared" si="222"/>
        <v>1.4054510000000001E-3</v>
      </c>
      <c r="P2021">
        <f t="shared" si="223"/>
        <v>5.1298961499999997E-2</v>
      </c>
      <c r="Q2021" t="str">
        <f>VLOOKUP(VLOOKUP(C2021,Mapping!$A$1:$C$17,3,0),Mapping!$E$1:$F$6,2,0)</f>
        <v>Vùng 01</v>
      </c>
    </row>
    <row r="2022" spans="1:17" x14ac:dyDescent="0.3">
      <c r="A2022" s="33">
        <v>44561</v>
      </c>
      <c r="B2022">
        <v>4065</v>
      </c>
      <c r="C2022">
        <v>40</v>
      </c>
      <c r="D2022" s="38" t="s">
        <v>78</v>
      </c>
      <c r="E2022" s="2" t="s">
        <v>41</v>
      </c>
      <c r="F2022">
        <v>196460</v>
      </c>
      <c r="G2022" s="44">
        <f t="shared" si="217"/>
        <v>44197</v>
      </c>
      <c r="H2022" s="50">
        <f t="shared" si="218"/>
        <v>365</v>
      </c>
      <c r="I2022" s="50">
        <f t="shared" si="219"/>
        <v>4218305</v>
      </c>
      <c r="J2022" s="46">
        <v>115570</v>
      </c>
      <c r="K2022" s="2" t="s">
        <v>34</v>
      </c>
      <c r="L2022" s="52" t="str">
        <f t="shared" si="220"/>
        <v>20211231VND</v>
      </c>
      <c r="M2022">
        <f>VLOOKUP(L2022,Mapping!$H$1:$K$25,4,0)</f>
        <v>1</v>
      </c>
      <c r="N2022">
        <f t="shared" si="221"/>
        <v>1.9646E-4</v>
      </c>
      <c r="O2022">
        <f t="shared" si="222"/>
        <v>1.1557000000000001E-4</v>
      </c>
      <c r="P2022">
        <f t="shared" si="223"/>
        <v>4.2183050000000003E-3</v>
      </c>
      <c r="Q2022" t="str">
        <f>VLOOKUP(VLOOKUP(C2022,Mapping!$A$1:$C$17,3,0),Mapping!$E$1:$F$6,2,0)</f>
        <v>Vùng 01</v>
      </c>
    </row>
    <row r="2023" spans="1:17" x14ac:dyDescent="0.3">
      <c r="A2023" s="33">
        <v>44561</v>
      </c>
      <c r="B2023">
        <v>4065</v>
      </c>
      <c r="C2023">
        <v>40</v>
      </c>
      <c r="D2023" s="38" t="s">
        <v>78</v>
      </c>
      <c r="E2023" s="2" t="s">
        <v>41</v>
      </c>
      <c r="F2023">
        <v>1262108</v>
      </c>
      <c r="G2023" s="44">
        <f t="shared" si="217"/>
        <v>44197</v>
      </c>
      <c r="H2023" s="50">
        <f t="shared" si="218"/>
        <v>365</v>
      </c>
      <c r="I2023" s="50">
        <f t="shared" si="219"/>
        <v>769749405441.19189</v>
      </c>
      <c r="J2023" s="46">
        <v>956948</v>
      </c>
      <c r="K2023" s="2" t="s">
        <v>35</v>
      </c>
      <c r="L2023" s="52" t="str">
        <f t="shared" si="220"/>
        <v>20211231USD</v>
      </c>
      <c r="M2023">
        <f>VLOOKUP(L2023,Mapping!$H$1:$K$25,4,0)</f>
        <v>22037.795999999998</v>
      </c>
      <c r="N2023">
        <f t="shared" si="221"/>
        <v>27.814078633967998</v>
      </c>
      <c r="O2023">
        <f t="shared" si="222"/>
        <v>21.089024806607998</v>
      </c>
      <c r="P2023">
        <f t="shared" si="223"/>
        <v>769.74940544119193</v>
      </c>
      <c r="Q2023" t="str">
        <f>VLOOKUP(VLOOKUP(C2023,Mapping!$A$1:$C$17,3,0),Mapping!$E$1:$F$6,2,0)</f>
        <v>Vùng 01</v>
      </c>
    </row>
    <row r="2024" spans="1:17" x14ac:dyDescent="0.3">
      <c r="A2024" s="33">
        <v>44561</v>
      </c>
      <c r="B2024">
        <v>4067</v>
      </c>
      <c r="C2024">
        <v>34</v>
      </c>
      <c r="D2024" s="38" t="s">
        <v>78</v>
      </c>
      <c r="E2024" s="2" t="s">
        <v>41</v>
      </c>
      <c r="F2024">
        <v>1638081</v>
      </c>
      <c r="G2024" s="44">
        <f t="shared" si="217"/>
        <v>44197</v>
      </c>
      <c r="H2024" s="50">
        <f t="shared" si="218"/>
        <v>365</v>
      </c>
      <c r="I2024" s="50">
        <f t="shared" si="219"/>
        <v>63307023.5</v>
      </c>
      <c r="J2024" s="46">
        <v>1734439</v>
      </c>
      <c r="K2024" s="2" t="s">
        <v>34</v>
      </c>
      <c r="L2024" s="52" t="str">
        <f t="shared" si="220"/>
        <v>20211231VND</v>
      </c>
      <c r="M2024">
        <f>VLOOKUP(L2024,Mapping!$H$1:$K$25,4,0)</f>
        <v>1</v>
      </c>
      <c r="N2024">
        <f t="shared" si="221"/>
        <v>1.638081E-3</v>
      </c>
      <c r="O2024">
        <f t="shared" si="222"/>
        <v>1.7344389999999999E-3</v>
      </c>
      <c r="P2024">
        <f t="shared" si="223"/>
        <v>6.3307023500000004E-2</v>
      </c>
      <c r="Q2024" t="str">
        <f>VLOOKUP(VLOOKUP(C2024,Mapping!$A$1:$C$17,3,0),Mapping!$E$1:$F$6,2,0)</f>
        <v>Vùng 02</v>
      </c>
    </row>
    <row r="2025" spans="1:17" x14ac:dyDescent="0.3">
      <c r="A2025" s="33">
        <v>44561</v>
      </c>
      <c r="B2025">
        <v>4069</v>
      </c>
      <c r="C2025">
        <v>48</v>
      </c>
      <c r="D2025" s="38" t="s">
        <v>78</v>
      </c>
      <c r="E2025" s="2" t="s">
        <v>41</v>
      </c>
      <c r="F2025">
        <v>184269</v>
      </c>
      <c r="G2025" s="44">
        <f t="shared" si="217"/>
        <v>44197</v>
      </c>
      <c r="H2025" s="50">
        <f t="shared" si="218"/>
        <v>365</v>
      </c>
      <c r="I2025" s="50">
        <f t="shared" si="219"/>
        <v>33026842.5</v>
      </c>
      <c r="J2025" s="46">
        <v>904845</v>
      </c>
      <c r="K2025" s="2" t="s">
        <v>34</v>
      </c>
      <c r="L2025" s="52" t="str">
        <f t="shared" si="220"/>
        <v>20211231VND</v>
      </c>
      <c r="M2025">
        <f>VLOOKUP(L2025,Mapping!$H$1:$K$25,4,0)</f>
        <v>1</v>
      </c>
      <c r="N2025">
        <f t="shared" si="221"/>
        <v>1.8426900000000001E-4</v>
      </c>
      <c r="O2025">
        <f t="shared" si="222"/>
        <v>9.0484500000000004E-4</v>
      </c>
      <c r="P2025">
        <f t="shared" si="223"/>
        <v>3.30268425E-2</v>
      </c>
      <c r="Q2025" t="str">
        <f>VLOOKUP(VLOOKUP(C2025,Mapping!$A$1:$C$17,3,0),Mapping!$E$1:$F$6,2,0)</f>
        <v>Vùng 01</v>
      </c>
    </row>
    <row r="2026" spans="1:17" x14ac:dyDescent="0.3">
      <c r="A2026" s="33">
        <v>44561</v>
      </c>
      <c r="B2026">
        <v>4069</v>
      </c>
      <c r="C2026">
        <v>48</v>
      </c>
      <c r="D2026" s="38" t="s">
        <v>78</v>
      </c>
      <c r="E2026" s="2" t="s">
        <v>41</v>
      </c>
      <c r="F2026">
        <v>1629310</v>
      </c>
      <c r="G2026" s="44">
        <f t="shared" si="217"/>
        <v>44197</v>
      </c>
      <c r="H2026" s="50">
        <f t="shared" si="218"/>
        <v>365</v>
      </c>
      <c r="I2026" s="50">
        <f t="shared" si="219"/>
        <v>9272350.5</v>
      </c>
      <c r="J2026" s="46">
        <v>254037</v>
      </c>
      <c r="K2026" s="2" t="s">
        <v>34</v>
      </c>
      <c r="L2026" s="52" t="str">
        <f t="shared" si="220"/>
        <v>20211231VND</v>
      </c>
      <c r="M2026">
        <f>VLOOKUP(L2026,Mapping!$H$1:$K$25,4,0)</f>
        <v>1</v>
      </c>
      <c r="N2026">
        <f t="shared" si="221"/>
        <v>1.6293099999999999E-3</v>
      </c>
      <c r="O2026">
        <f t="shared" si="222"/>
        <v>2.5403699999999998E-4</v>
      </c>
      <c r="P2026">
        <f t="shared" si="223"/>
        <v>9.2723505000000001E-3</v>
      </c>
      <c r="Q2026" t="str">
        <f>VLOOKUP(VLOOKUP(C2026,Mapping!$A$1:$C$17,3,0),Mapping!$E$1:$F$6,2,0)</f>
        <v>Vùng 01</v>
      </c>
    </row>
    <row r="2027" spans="1:17" x14ac:dyDescent="0.3">
      <c r="A2027" s="33">
        <v>44561</v>
      </c>
      <c r="B2027">
        <v>4069</v>
      </c>
      <c r="C2027">
        <v>48</v>
      </c>
      <c r="D2027" s="38" t="s">
        <v>78</v>
      </c>
      <c r="E2027" s="2" t="s">
        <v>43</v>
      </c>
      <c r="F2027">
        <v>6849723</v>
      </c>
      <c r="G2027" s="44">
        <f t="shared" si="217"/>
        <v>44197</v>
      </c>
      <c r="H2027" s="50">
        <f t="shared" si="218"/>
        <v>365</v>
      </c>
      <c r="I2027" s="50">
        <f t="shared" si="219"/>
        <v>314941308.5</v>
      </c>
      <c r="J2027" s="46">
        <v>8628529</v>
      </c>
      <c r="K2027" s="2" t="s">
        <v>34</v>
      </c>
      <c r="L2027" s="52" t="str">
        <f t="shared" si="220"/>
        <v>20211231VND</v>
      </c>
      <c r="M2027">
        <f>VLOOKUP(L2027,Mapping!$H$1:$K$25,4,0)</f>
        <v>1</v>
      </c>
      <c r="N2027">
        <f t="shared" si="221"/>
        <v>6.8497230000000003E-3</v>
      </c>
      <c r="O2027">
        <f t="shared" si="222"/>
        <v>8.6285289999999994E-3</v>
      </c>
      <c r="P2027">
        <f t="shared" si="223"/>
        <v>0.31494130850000002</v>
      </c>
      <c r="Q2027" t="str">
        <f>VLOOKUP(VLOOKUP(C2027,Mapping!$A$1:$C$17,3,0),Mapping!$E$1:$F$6,2,0)</f>
        <v>Vùng 01</v>
      </c>
    </row>
    <row r="2028" spans="1:17" x14ac:dyDescent="0.3">
      <c r="A2028" s="33">
        <v>44561</v>
      </c>
      <c r="B2028">
        <v>4069</v>
      </c>
      <c r="C2028">
        <v>48</v>
      </c>
      <c r="D2028" s="38" t="s">
        <v>78</v>
      </c>
      <c r="E2028" s="2" t="s">
        <v>41</v>
      </c>
      <c r="F2028">
        <v>701080</v>
      </c>
      <c r="G2028" s="44">
        <f t="shared" si="217"/>
        <v>44197</v>
      </c>
      <c r="H2028" s="50">
        <f t="shared" si="218"/>
        <v>365</v>
      </c>
      <c r="I2028" s="50">
        <f t="shared" si="219"/>
        <v>3968024.4999999995</v>
      </c>
      <c r="J2028" s="46">
        <v>108713</v>
      </c>
      <c r="K2028" s="2" t="s">
        <v>34</v>
      </c>
      <c r="L2028" s="52" t="str">
        <f t="shared" si="220"/>
        <v>20211231VND</v>
      </c>
      <c r="M2028">
        <f>VLOOKUP(L2028,Mapping!$H$1:$K$25,4,0)</f>
        <v>1</v>
      </c>
      <c r="N2028">
        <f t="shared" si="221"/>
        <v>7.0107999999999998E-4</v>
      </c>
      <c r="O2028">
        <f t="shared" si="222"/>
        <v>1.08713E-4</v>
      </c>
      <c r="P2028">
        <f t="shared" si="223"/>
        <v>3.9680244999999994E-3</v>
      </c>
      <c r="Q2028" t="str">
        <f>VLOOKUP(VLOOKUP(C2028,Mapping!$A$1:$C$17,3,0),Mapping!$E$1:$F$6,2,0)</f>
        <v>Vùng 01</v>
      </c>
    </row>
    <row r="2029" spans="1:17" x14ac:dyDescent="0.3">
      <c r="A2029" s="33">
        <v>44561</v>
      </c>
      <c r="B2029">
        <v>4073</v>
      </c>
      <c r="C2029">
        <v>41</v>
      </c>
      <c r="D2029" s="38" t="s">
        <v>78</v>
      </c>
      <c r="E2029" s="2" t="s">
        <v>41</v>
      </c>
      <c r="F2029">
        <v>441864</v>
      </c>
      <c r="G2029" s="44">
        <f t="shared" si="217"/>
        <v>44197</v>
      </c>
      <c r="H2029" s="50">
        <f t="shared" si="218"/>
        <v>365</v>
      </c>
      <c r="I2029" s="50">
        <f t="shared" si="219"/>
        <v>9896537</v>
      </c>
      <c r="J2029" s="46">
        <v>271138</v>
      </c>
      <c r="K2029" s="2" t="s">
        <v>34</v>
      </c>
      <c r="L2029" s="52" t="str">
        <f t="shared" si="220"/>
        <v>20211231VND</v>
      </c>
      <c r="M2029">
        <f>VLOOKUP(L2029,Mapping!$H$1:$K$25,4,0)</f>
        <v>1</v>
      </c>
      <c r="N2029">
        <f t="shared" si="221"/>
        <v>4.4186399999999998E-4</v>
      </c>
      <c r="O2029">
        <f t="shared" si="222"/>
        <v>2.7113799999999998E-4</v>
      </c>
      <c r="P2029">
        <f t="shared" si="223"/>
        <v>9.8965370000000004E-3</v>
      </c>
      <c r="Q2029" t="str">
        <f>VLOOKUP(VLOOKUP(C2029,Mapping!$A$1:$C$17,3,0),Mapping!$E$1:$F$6,2,0)</f>
        <v>Vùng 05</v>
      </c>
    </row>
    <row r="2030" spans="1:17" x14ac:dyDescent="0.3">
      <c r="A2030" s="33">
        <v>44561</v>
      </c>
      <c r="B2030">
        <v>4076</v>
      </c>
      <c r="C2030">
        <v>25</v>
      </c>
      <c r="D2030" s="38" t="s">
        <v>78</v>
      </c>
      <c r="E2030" s="2" t="s">
        <v>41</v>
      </c>
      <c r="F2030">
        <v>341669</v>
      </c>
      <c r="G2030" s="44">
        <f t="shared" si="217"/>
        <v>44197</v>
      </c>
      <c r="H2030" s="50">
        <f t="shared" si="218"/>
        <v>365</v>
      </c>
      <c r="I2030" s="50">
        <f t="shared" si="219"/>
        <v>20277465.5</v>
      </c>
      <c r="J2030" s="46">
        <v>555547</v>
      </c>
      <c r="K2030" s="2" t="s">
        <v>34</v>
      </c>
      <c r="L2030" s="52" t="str">
        <f t="shared" si="220"/>
        <v>20211231VND</v>
      </c>
      <c r="M2030">
        <f>VLOOKUP(L2030,Mapping!$H$1:$K$25,4,0)</f>
        <v>1</v>
      </c>
      <c r="N2030">
        <f t="shared" si="221"/>
        <v>3.4166900000000001E-4</v>
      </c>
      <c r="O2030">
        <f t="shared" si="222"/>
        <v>5.5554699999999999E-4</v>
      </c>
      <c r="P2030">
        <f t="shared" si="223"/>
        <v>2.0277465500000001E-2</v>
      </c>
      <c r="Q2030" t="str">
        <f>VLOOKUP(VLOOKUP(C2030,Mapping!$A$1:$C$17,3,0),Mapping!$E$1:$F$6,2,0)</f>
        <v>Vùng 01</v>
      </c>
    </row>
    <row r="2031" spans="1:17" x14ac:dyDescent="0.3">
      <c r="A2031" s="33">
        <v>44561</v>
      </c>
      <c r="B2031">
        <v>4076</v>
      </c>
      <c r="C2031">
        <v>34</v>
      </c>
      <c r="D2031" s="38" t="s">
        <v>78</v>
      </c>
      <c r="E2031" s="2" t="s">
        <v>41</v>
      </c>
      <c r="F2031">
        <v>90066</v>
      </c>
      <c r="G2031" s="44">
        <f t="shared" si="217"/>
        <v>44197</v>
      </c>
      <c r="H2031" s="50">
        <f t="shared" si="218"/>
        <v>365</v>
      </c>
      <c r="I2031" s="50">
        <f t="shared" si="219"/>
        <v>31522969.5</v>
      </c>
      <c r="J2031" s="46">
        <v>863643</v>
      </c>
      <c r="K2031" s="2" t="s">
        <v>34</v>
      </c>
      <c r="L2031" s="52" t="str">
        <f t="shared" si="220"/>
        <v>20211231VND</v>
      </c>
      <c r="M2031">
        <f>VLOOKUP(L2031,Mapping!$H$1:$K$25,4,0)</f>
        <v>1</v>
      </c>
      <c r="N2031">
        <f t="shared" si="221"/>
        <v>9.0066000000000001E-5</v>
      </c>
      <c r="O2031">
        <f t="shared" si="222"/>
        <v>8.6364299999999998E-4</v>
      </c>
      <c r="P2031">
        <f t="shared" si="223"/>
        <v>3.1522969499999998E-2</v>
      </c>
      <c r="Q2031" t="str">
        <f>VLOOKUP(VLOOKUP(C2031,Mapping!$A$1:$C$17,3,0),Mapping!$E$1:$F$6,2,0)</f>
        <v>Vùng 02</v>
      </c>
    </row>
    <row r="2032" spans="1:17" x14ac:dyDescent="0.3">
      <c r="A2032" s="33">
        <v>44561</v>
      </c>
      <c r="B2032">
        <v>4076</v>
      </c>
      <c r="C2032">
        <v>41</v>
      </c>
      <c r="D2032" s="38" t="s">
        <v>78</v>
      </c>
      <c r="E2032" s="2" t="s">
        <v>41</v>
      </c>
      <c r="F2032">
        <v>1695660</v>
      </c>
      <c r="G2032" s="44">
        <f t="shared" si="217"/>
        <v>44197</v>
      </c>
      <c r="H2032" s="50">
        <f t="shared" si="218"/>
        <v>365</v>
      </c>
      <c r="I2032" s="50">
        <f t="shared" si="219"/>
        <v>6980625</v>
      </c>
      <c r="J2032" s="46">
        <v>191250</v>
      </c>
      <c r="K2032" s="2" t="s">
        <v>34</v>
      </c>
      <c r="L2032" s="52" t="str">
        <f t="shared" si="220"/>
        <v>20211231VND</v>
      </c>
      <c r="M2032">
        <f>VLOOKUP(L2032,Mapping!$H$1:$K$25,4,0)</f>
        <v>1</v>
      </c>
      <c r="N2032">
        <f t="shared" si="221"/>
        <v>1.6956600000000001E-3</v>
      </c>
      <c r="O2032">
        <f t="shared" si="222"/>
        <v>1.9124999999999999E-4</v>
      </c>
      <c r="P2032">
        <f t="shared" si="223"/>
        <v>6.9806249999999999E-3</v>
      </c>
      <c r="Q2032" t="str">
        <f>VLOOKUP(VLOOKUP(C2032,Mapping!$A$1:$C$17,3,0),Mapping!$E$1:$F$6,2,0)</f>
        <v>Vùng 05</v>
      </c>
    </row>
    <row r="2033" spans="1:17" x14ac:dyDescent="0.3">
      <c r="A2033" s="33">
        <v>44561</v>
      </c>
      <c r="B2033">
        <v>4076</v>
      </c>
      <c r="C2033">
        <v>20</v>
      </c>
      <c r="D2033" s="38" t="s">
        <v>78</v>
      </c>
      <c r="E2033" s="2" t="s">
        <v>41</v>
      </c>
      <c r="F2033">
        <v>1381557</v>
      </c>
      <c r="G2033" s="44">
        <f t="shared" si="217"/>
        <v>44197</v>
      </c>
      <c r="H2033" s="50">
        <f t="shared" si="218"/>
        <v>365</v>
      </c>
      <c r="I2033" s="50">
        <f t="shared" si="219"/>
        <v>21422470.5</v>
      </c>
      <c r="J2033" s="46">
        <v>586917</v>
      </c>
      <c r="K2033" s="2" t="s">
        <v>34</v>
      </c>
      <c r="L2033" s="52" t="str">
        <f t="shared" si="220"/>
        <v>20211231VND</v>
      </c>
      <c r="M2033">
        <f>VLOOKUP(L2033,Mapping!$H$1:$K$25,4,0)</f>
        <v>1</v>
      </c>
      <c r="N2033">
        <f t="shared" si="221"/>
        <v>1.3815570000000001E-3</v>
      </c>
      <c r="O2033">
        <f t="shared" si="222"/>
        <v>5.8691699999999995E-4</v>
      </c>
      <c r="P2033">
        <f t="shared" si="223"/>
        <v>2.1422470499999999E-2</v>
      </c>
      <c r="Q2033" t="str">
        <f>VLOOKUP(VLOOKUP(C2033,Mapping!$A$1:$C$17,3,0),Mapping!$E$1:$F$6,2,0)</f>
        <v>Vùng 02</v>
      </c>
    </row>
    <row r="2034" spans="1:17" x14ac:dyDescent="0.3">
      <c r="A2034" s="33">
        <v>44561</v>
      </c>
      <c r="B2034">
        <v>4077</v>
      </c>
      <c r="C2034">
        <v>23</v>
      </c>
      <c r="D2034" s="38" t="s">
        <v>78</v>
      </c>
      <c r="E2034" s="2" t="s">
        <v>41</v>
      </c>
      <c r="F2034">
        <v>1379102</v>
      </c>
      <c r="G2034" s="44">
        <f t="shared" si="217"/>
        <v>44197</v>
      </c>
      <c r="H2034" s="50">
        <f t="shared" si="218"/>
        <v>365</v>
      </c>
      <c r="I2034" s="50">
        <f t="shared" si="219"/>
        <v>59655563.5</v>
      </c>
      <c r="J2034" s="46">
        <v>1634399</v>
      </c>
      <c r="K2034" s="2" t="s">
        <v>34</v>
      </c>
      <c r="L2034" s="52" t="str">
        <f t="shared" si="220"/>
        <v>20211231VND</v>
      </c>
      <c r="M2034">
        <f>VLOOKUP(L2034,Mapping!$H$1:$K$25,4,0)</f>
        <v>1</v>
      </c>
      <c r="N2034">
        <f t="shared" si="221"/>
        <v>1.3791020000000001E-3</v>
      </c>
      <c r="O2034">
        <f t="shared" si="222"/>
        <v>1.6343989999999999E-3</v>
      </c>
      <c r="P2034">
        <f t="shared" si="223"/>
        <v>5.9655563500000001E-2</v>
      </c>
      <c r="Q2034" t="str">
        <f>VLOOKUP(VLOOKUP(C2034,Mapping!$A$1:$C$17,3,0),Mapping!$E$1:$F$6,2,0)</f>
        <v>Vùng 02</v>
      </c>
    </row>
    <row r="2035" spans="1:17" x14ac:dyDescent="0.3">
      <c r="A2035" s="33">
        <v>44561</v>
      </c>
      <c r="B2035">
        <v>4078</v>
      </c>
      <c r="C2035">
        <v>48</v>
      </c>
      <c r="D2035" s="38" t="s">
        <v>78</v>
      </c>
      <c r="E2035" s="2" t="s">
        <v>41</v>
      </c>
      <c r="F2035">
        <v>2607432</v>
      </c>
      <c r="G2035" s="44">
        <f t="shared" si="217"/>
        <v>44197</v>
      </c>
      <c r="H2035" s="50">
        <f t="shared" si="218"/>
        <v>365</v>
      </c>
      <c r="I2035" s="50">
        <f t="shared" si="219"/>
        <v>175799877.5</v>
      </c>
      <c r="J2035" s="46">
        <v>4816435</v>
      </c>
      <c r="K2035" s="2" t="s">
        <v>34</v>
      </c>
      <c r="L2035" s="52" t="str">
        <f t="shared" si="220"/>
        <v>20211231VND</v>
      </c>
      <c r="M2035">
        <f>VLOOKUP(L2035,Mapping!$H$1:$K$25,4,0)</f>
        <v>1</v>
      </c>
      <c r="N2035">
        <f t="shared" si="221"/>
        <v>2.6074319999999998E-3</v>
      </c>
      <c r="O2035">
        <f t="shared" si="222"/>
        <v>4.816435E-3</v>
      </c>
      <c r="P2035">
        <f t="shared" si="223"/>
        <v>0.17579987750000001</v>
      </c>
      <c r="Q2035" t="str">
        <f>VLOOKUP(VLOOKUP(C2035,Mapping!$A$1:$C$17,3,0),Mapping!$E$1:$F$6,2,0)</f>
        <v>Vùng 01</v>
      </c>
    </row>
    <row r="2036" spans="1:17" x14ac:dyDescent="0.3">
      <c r="A2036" s="33">
        <v>44561</v>
      </c>
      <c r="B2036">
        <v>4078</v>
      </c>
      <c r="C2036">
        <v>48</v>
      </c>
      <c r="D2036" s="38" t="s">
        <v>78</v>
      </c>
      <c r="E2036" s="2" t="s">
        <v>41</v>
      </c>
      <c r="F2036">
        <v>785519</v>
      </c>
      <c r="G2036" s="44">
        <f t="shared" si="217"/>
        <v>44197</v>
      </c>
      <c r="H2036" s="50">
        <f t="shared" si="218"/>
        <v>365</v>
      </c>
      <c r="I2036" s="50">
        <f t="shared" si="219"/>
        <v>69020551</v>
      </c>
      <c r="J2036" s="46">
        <v>1890974</v>
      </c>
      <c r="K2036" s="2" t="s">
        <v>34</v>
      </c>
      <c r="L2036" s="52" t="str">
        <f t="shared" si="220"/>
        <v>20211231VND</v>
      </c>
      <c r="M2036">
        <f>VLOOKUP(L2036,Mapping!$H$1:$K$25,4,0)</f>
        <v>1</v>
      </c>
      <c r="N2036">
        <f t="shared" si="221"/>
        <v>7.8551900000000004E-4</v>
      </c>
      <c r="O2036">
        <f t="shared" si="222"/>
        <v>1.8909739999999999E-3</v>
      </c>
      <c r="P2036">
        <f t="shared" si="223"/>
        <v>6.9020550999999999E-2</v>
      </c>
      <c r="Q2036" t="str">
        <f>VLOOKUP(VLOOKUP(C2036,Mapping!$A$1:$C$17,3,0),Mapping!$E$1:$F$6,2,0)</f>
        <v>Vùng 01</v>
      </c>
    </row>
    <row r="2037" spans="1:17" x14ac:dyDescent="0.3">
      <c r="A2037" s="33">
        <v>44561</v>
      </c>
      <c r="B2037">
        <v>4079</v>
      </c>
      <c r="C2037">
        <v>34</v>
      </c>
      <c r="D2037" s="38" t="s">
        <v>78</v>
      </c>
      <c r="E2037" s="2" t="s">
        <v>41</v>
      </c>
      <c r="F2037">
        <v>800856</v>
      </c>
      <c r="G2037" s="44">
        <f t="shared" si="217"/>
        <v>44197</v>
      </c>
      <c r="H2037" s="50">
        <f t="shared" si="218"/>
        <v>365</v>
      </c>
      <c r="I2037" s="50">
        <f t="shared" si="219"/>
        <v>58338680</v>
      </c>
      <c r="J2037" s="46">
        <v>1598320</v>
      </c>
      <c r="K2037" s="2" t="s">
        <v>34</v>
      </c>
      <c r="L2037" s="52" t="str">
        <f t="shared" si="220"/>
        <v>20211231VND</v>
      </c>
      <c r="M2037">
        <f>VLOOKUP(L2037,Mapping!$H$1:$K$25,4,0)</f>
        <v>1</v>
      </c>
      <c r="N2037">
        <f t="shared" si="221"/>
        <v>8.0085599999999996E-4</v>
      </c>
      <c r="O2037">
        <f t="shared" si="222"/>
        <v>1.5983200000000001E-3</v>
      </c>
      <c r="P2037">
        <f t="shared" si="223"/>
        <v>5.8338679999999997E-2</v>
      </c>
      <c r="Q2037" t="str">
        <f>VLOOKUP(VLOOKUP(C2037,Mapping!$A$1:$C$17,3,0),Mapping!$E$1:$F$6,2,0)</f>
        <v>Vùng 02</v>
      </c>
    </row>
    <row r="2038" spans="1:17" x14ac:dyDescent="0.3">
      <c r="A2038" s="33">
        <v>44561</v>
      </c>
      <c r="B2038">
        <v>4079</v>
      </c>
      <c r="C2038">
        <v>41</v>
      </c>
      <c r="D2038" s="38" t="s">
        <v>78</v>
      </c>
      <c r="E2038" s="2" t="s">
        <v>41</v>
      </c>
      <c r="F2038">
        <v>1069699</v>
      </c>
      <c r="G2038" s="44">
        <f t="shared" si="217"/>
        <v>44197</v>
      </c>
      <c r="H2038" s="50">
        <f t="shared" si="218"/>
        <v>365</v>
      </c>
      <c r="I2038" s="50">
        <f t="shared" si="219"/>
        <v>12528041</v>
      </c>
      <c r="J2038" s="46">
        <v>343234</v>
      </c>
      <c r="K2038" s="2" t="s">
        <v>34</v>
      </c>
      <c r="L2038" s="52" t="str">
        <f t="shared" si="220"/>
        <v>20211231VND</v>
      </c>
      <c r="M2038">
        <f>VLOOKUP(L2038,Mapping!$H$1:$K$25,4,0)</f>
        <v>1</v>
      </c>
      <c r="N2038">
        <f t="shared" si="221"/>
        <v>1.0696989999999999E-3</v>
      </c>
      <c r="O2038">
        <f t="shared" si="222"/>
        <v>3.4323399999999999E-4</v>
      </c>
      <c r="P2038">
        <f t="shared" si="223"/>
        <v>1.2528041E-2</v>
      </c>
      <c r="Q2038" t="str">
        <f>VLOOKUP(VLOOKUP(C2038,Mapping!$A$1:$C$17,3,0),Mapping!$E$1:$F$6,2,0)</f>
        <v>Vùng 05</v>
      </c>
    </row>
    <row r="2039" spans="1:17" x14ac:dyDescent="0.3">
      <c r="A2039" s="33">
        <v>44561</v>
      </c>
      <c r="B2039">
        <v>4079</v>
      </c>
      <c r="C2039">
        <v>34</v>
      </c>
      <c r="D2039" s="38" t="s">
        <v>78</v>
      </c>
      <c r="E2039" s="2" t="s">
        <v>41</v>
      </c>
      <c r="F2039">
        <v>1121948</v>
      </c>
      <c r="G2039" s="44">
        <f t="shared" si="217"/>
        <v>44197</v>
      </c>
      <c r="H2039" s="50">
        <f t="shared" si="218"/>
        <v>365</v>
      </c>
      <c r="I2039" s="50">
        <f t="shared" si="219"/>
        <v>678977585910.95398</v>
      </c>
      <c r="J2039" s="46">
        <v>844101</v>
      </c>
      <c r="K2039" s="2" t="s">
        <v>35</v>
      </c>
      <c r="L2039" s="52" t="str">
        <f t="shared" si="220"/>
        <v>20211231USD</v>
      </c>
      <c r="M2039">
        <f>VLOOKUP(L2039,Mapping!$H$1:$K$25,4,0)</f>
        <v>22037.795999999998</v>
      </c>
      <c r="N2039">
        <f t="shared" si="221"/>
        <v>24.725261146607998</v>
      </c>
      <c r="O2039">
        <f t="shared" si="222"/>
        <v>18.602125641396</v>
      </c>
      <c r="P2039">
        <f t="shared" si="223"/>
        <v>678.97758591095396</v>
      </c>
      <c r="Q2039" t="str">
        <f>VLOOKUP(VLOOKUP(C2039,Mapping!$A$1:$C$17,3,0),Mapping!$E$1:$F$6,2,0)</f>
        <v>Vùng 02</v>
      </c>
    </row>
    <row r="2040" spans="1:17" x14ac:dyDescent="0.3">
      <c r="A2040" s="33">
        <v>44561</v>
      </c>
      <c r="B2040">
        <v>4079</v>
      </c>
      <c r="C2040">
        <v>34</v>
      </c>
      <c r="D2040" s="38" t="s">
        <v>78</v>
      </c>
      <c r="E2040" s="2" t="s">
        <v>41</v>
      </c>
      <c r="F2040">
        <v>172921</v>
      </c>
      <c r="G2040" s="44">
        <f t="shared" si="217"/>
        <v>44197</v>
      </c>
      <c r="H2040" s="50">
        <f t="shared" si="218"/>
        <v>365</v>
      </c>
      <c r="I2040" s="50">
        <f t="shared" si="219"/>
        <v>13421232.5</v>
      </c>
      <c r="J2040" s="46">
        <v>367705</v>
      </c>
      <c r="K2040" s="2" t="s">
        <v>34</v>
      </c>
      <c r="L2040" s="52" t="str">
        <f t="shared" si="220"/>
        <v>20211231VND</v>
      </c>
      <c r="M2040">
        <f>VLOOKUP(L2040,Mapping!$H$1:$K$25,4,0)</f>
        <v>1</v>
      </c>
      <c r="N2040">
        <f t="shared" si="221"/>
        <v>1.7292100000000001E-4</v>
      </c>
      <c r="O2040">
        <f t="shared" si="222"/>
        <v>3.6770500000000002E-4</v>
      </c>
      <c r="P2040">
        <f t="shared" si="223"/>
        <v>1.34212325E-2</v>
      </c>
      <c r="Q2040" t="str">
        <f>VLOOKUP(VLOOKUP(C2040,Mapping!$A$1:$C$17,3,0),Mapping!$E$1:$F$6,2,0)</f>
        <v>Vùng 02</v>
      </c>
    </row>
    <row r="2041" spans="1:17" x14ac:dyDescent="0.3">
      <c r="A2041" s="33">
        <v>44561</v>
      </c>
      <c r="B2041">
        <v>4079</v>
      </c>
      <c r="C2041">
        <v>26</v>
      </c>
      <c r="D2041" s="38" t="s">
        <v>78</v>
      </c>
      <c r="E2041" s="2" t="s">
        <v>41</v>
      </c>
      <c r="F2041">
        <v>7521940</v>
      </c>
      <c r="G2041" s="44">
        <f t="shared" si="217"/>
        <v>44197</v>
      </c>
      <c r="H2041" s="50">
        <f t="shared" si="218"/>
        <v>365</v>
      </c>
      <c r="I2041" s="50">
        <f t="shared" si="219"/>
        <v>320605889.5</v>
      </c>
      <c r="J2041" s="46">
        <v>8783723</v>
      </c>
      <c r="K2041" s="2" t="s">
        <v>34</v>
      </c>
      <c r="L2041" s="52" t="str">
        <f t="shared" si="220"/>
        <v>20211231VND</v>
      </c>
      <c r="M2041">
        <f>VLOOKUP(L2041,Mapping!$H$1:$K$25,4,0)</f>
        <v>1</v>
      </c>
      <c r="N2041">
        <f t="shared" si="221"/>
        <v>7.5219400000000004E-3</v>
      </c>
      <c r="O2041">
        <f t="shared" si="222"/>
        <v>8.7837230000000002E-3</v>
      </c>
      <c r="P2041">
        <f t="shared" si="223"/>
        <v>0.32060588950000002</v>
      </c>
      <c r="Q2041" t="str">
        <f>VLOOKUP(VLOOKUP(C2041,Mapping!$A$1:$C$17,3,0),Mapping!$E$1:$F$6,2,0)</f>
        <v>Vùng 04</v>
      </c>
    </row>
    <row r="2042" spans="1:17" x14ac:dyDescent="0.3">
      <c r="A2042" s="33">
        <v>44561</v>
      </c>
      <c r="B2042">
        <v>4080</v>
      </c>
      <c r="C2042">
        <v>11</v>
      </c>
      <c r="D2042" s="38" t="s">
        <v>78</v>
      </c>
      <c r="E2042" s="2" t="s">
        <v>41</v>
      </c>
      <c r="F2042">
        <v>674585</v>
      </c>
      <c r="G2042" s="44">
        <f t="shared" si="217"/>
        <v>44197</v>
      </c>
      <c r="H2042" s="50">
        <f t="shared" si="218"/>
        <v>365</v>
      </c>
      <c r="I2042" s="50">
        <f t="shared" si="219"/>
        <v>3445454</v>
      </c>
      <c r="J2042" s="46">
        <v>94396</v>
      </c>
      <c r="K2042" s="2" t="s">
        <v>34</v>
      </c>
      <c r="L2042" s="52" t="str">
        <f t="shared" si="220"/>
        <v>20211231VND</v>
      </c>
      <c r="M2042">
        <f>VLOOKUP(L2042,Mapping!$H$1:$K$25,4,0)</f>
        <v>1</v>
      </c>
      <c r="N2042">
        <f t="shared" si="221"/>
        <v>6.7458500000000001E-4</v>
      </c>
      <c r="O2042">
        <f t="shared" si="222"/>
        <v>9.4395999999999995E-5</v>
      </c>
      <c r="P2042">
        <f t="shared" si="223"/>
        <v>3.4454540000000001E-3</v>
      </c>
      <c r="Q2042" t="str">
        <f>VLOOKUP(VLOOKUP(C2042,Mapping!$A$1:$C$17,3,0),Mapping!$E$1:$F$6,2,0)</f>
        <v>Vùng 01</v>
      </c>
    </row>
    <row r="2043" spans="1:17" x14ac:dyDescent="0.3">
      <c r="A2043" s="33">
        <v>44561</v>
      </c>
      <c r="B2043">
        <v>4080</v>
      </c>
      <c r="C2043">
        <v>36</v>
      </c>
      <c r="D2043" s="38" t="s">
        <v>78</v>
      </c>
      <c r="E2043" s="2" t="s">
        <v>41</v>
      </c>
      <c r="F2043">
        <v>653781</v>
      </c>
      <c r="G2043" s="44">
        <f t="shared" si="217"/>
        <v>44197</v>
      </c>
      <c r="H2043" s="50">
        <f t="shared" si="218"/>
        <v>365</v>
      </c>
      <c r="I2043" s="50">
        <f t="shared" si="219"/>
        <v>33167842</v>
      </c>
      <c r="J2043" s="46">
        <v>908708</v>
      </c>
      <c r="K2043" s="2" t="s">
        <v>34</v>
      </c>
      <c r="L2043" s="52" t="str">
        <f t="shared" si="220"/>
        <v>20211231VND</v>
      </c>
      <c r="M2043">
        <f>VLOOKUP(L2043,Mapping!$H$1:$K$25,4,0)</f>
        <v>1</v>
      </c>
      <c r="N2043">
        <f t="shared" si="221"/>
        <v>6.5378099999999998E-4</v>
      </c>
      <c r="O2043">
        <f t="shared" si="222"/>
        <v>9.0870800000000004E-4</v>
      </c>
      <c r="P2043">
        <f t="shared" si="223"/>
        <v>3.3167842000000003E-2</v>
      </c>
      <c r="Q2043" t="str">
        <f>VLOOKUP(VLOOKUP(C2043,Mapping!$A$1:$C$17,3,0),Mapping!$E$1:$F$6,2,0)</f>
        <v>Vùng 05</v>
      </c>
    </row>
    <row r="2044" spans="1:17" x14ac:dyDescent="0.3">
      <c r="A2044" s="33">
        <v>44561</v>
      </c>
      <c r="B2044">
        <v>4081</v>
      </c>
      <c r="C2044">
        <v>20</v>
      </c>
      <c r="D2044" s="38" t="s">
        <v>78</v>
      </c>
      <c r="E2044" s="2" t="s">
        <v>41</v>
      </c>
      <c r="F2044">
        <v>456323</v>
      </c>
      <c r="G2044" s="44">
        <f t="shared" si="217"/>
        <v>44197</v>
      </c>
      <c r="H2044" s="50">
        <f t="shared" si="218"/>
        <v>365</v>
      </c>
      <c r="I2044" s="50">
        <f t="shared" si="219"/>
        <v>39910341</v>
      </c>
      <c r="J2044" s="46">
        <v>1093434</v>
      </c>
      <c r="K2044" s="2" t="s">
        <v>34</v>
      </c>
      <c r="L2044" s="52" t="str">
        <f t="shared" si="220"/>
        <v>20211231VND</v>
      </c>
      <c r="M2044">
        <f>VLOOKUP(L2044,Mapping!$H$1:$K$25,4,0)</f>
        <v>1</v>
      </c>
      <c r="N2044">
        <f t="shared" si="221"/>
        <v>4.5632300000000002E-4</v>
      </c>
      <c r="O2044">
        <f t="shared" si="222"/>
        <v>1.0934339999999999E-3</v>
      </c>
      <c r="P2044">
        <f t="shared" si="223"/>
        <v>3.9910341000000002E-2</v>
      </c>
      <c r="Q2044" t="str">
        <f>VLOOKUP(VLOOKUP(C2044,Mapping!$A$1:$C$17,3,0),Mapping!$E$1:$F$6,2,0)</f>
        <v>Vùng 02</v>
      </c>
    </row>
    <row r="2045" spans="1:17" x14ac:dyDescent="0.3">
      <c r="A2045" s="33">
        <v>44561</v>
      </c>
      <c r="B2045">
        <v>4081</v>
      </c>
      <c r="C2045">
        <v>48</v>
      </c>
      <c r="D2045" s="38" t="s">
        <v>78</v>
      </c>
      <c r="E2045" s="2" t="s">
        <v>41</v>
      </c>
      <c r="F2045">
        <v>1056637</v>
      </c>
      <c r="G2045" s="44">
        <f t="shared" si="217"/>
        <v>44197</v>
      </c>
      <c r="H2045" s="50">
        <f t="shared" si="218"/>
        <v>365</v>
      </c>
      <c r="I2045" s="50">
        <f t="shared" si="219"/>
        <v>15088187.5</v>
      </c>
      <c r="J2045" s="46">
        <v>413375</v>
      </c>
      <c r="K2045" s="2" t="s">
        <v>34</v>
      </c>
      <c r="L2045" s="52" t="str">
        <f t="shared" si="220"/>
        <v>20211231VND</v>
      </c>
      <c r="M2045">
        <f>VLOOKUP(L2045,Mapping!$H$1:$K$25,4,0)</f>
        <v>1</v>
      </c>
      <c r="N2045">
        <f t="shared" si="221"/>
        <v>1.056637E-3</v>
      </c>
      <c r="O2045">
        <f t="shared" si="222"/>
        <v>4.1337500000000001E-4</v>
      </c>
      <c r="P2045">
        <f t="shared" si="223"/>
        <v>1.5088187499999999E-2</v>
      </c>
      <c r="Q2045" t="str">
        <f>VLOOKUP(VLOOKUP(C2045,Mapping!$A$1:$C$17,3,0),Mapping!$E$1:$F$6,2,0)</f>
        <v>Vùng 01</v>
      </c>
    </row>
    <row r="2046" spans="1:17" x14ac:dyDescent="0.3">
      <c r="A2046" s="33">
        <v>44561</v>
      </c>
      <c r="B2046">
        <v>4083</v>
      </c>
      <c r="C2046">
        <v>24</v>
      </c>
      <c r="D2046" s="38" t="s">
        <v>78</v>
      </c>
      <c r="E2046" s="2" t="s">
        <v>41</v>
      </c>
      <c r="F2046">
        <v>365840</v>
      </c>
      <c r="G2046" s="44">
        <f t="shared" si="217"/>
        <v>44197</v>
      </c>
      <c r="H2046" s="50">
        <f t="shared" si="218"/>
        <v>365</v>
      </c>
      <c r="I2046" s="50">
        <f t="shared" si="219"/>
        <v>58573886</v>
      </c>
      <c r="J2046" s="46">
        <v>1604764</v>
      </c>
      <c r="K2046" s="2" t="s">
        <v>34</v>
      </c>
      <c r="L2046" s="52" t="str">
        <f t="shared" si="220"/>
        <v>20211231VND</v>
      </c>
      <c r="M2046">
        <f>VLOOKUP(L2046,Mapping!$H$1:$K$25,4,0)</f>
        <v>1</v>
      </c>
      <c r="N2046">
        <f t="shared" si="221"/>
        <v>3.6583999999999998E-4</v>
      </c>
      <c r="O2046">
        <f t="shared" si="222"/>
        <v>1.6047640000000001E-3</v>
      </c>
      <c r="P2046">
        <f t="shared" si="223"/>
        <v>5.8573885999999999E-2</v>
      </c>
      <c r="Q2046" t="str">
        <f>VLOOKUP(VLOOKUP(C2046,Mapping!$A$1:$C$17,3,0),Mapping!$E$1:$F$6,2,0)</f>
        <v>Vùng 04</v>
      </c>
    </row>
    <row r="2047" spans="1:17" x14ac:dyDescent="0.3">
      <c r="A2047" s="33">
        <v>44561</v>
      </c>
      <c r="B2047">
        <v>4085</v>
      </c>
      <c r="C2047">
        <v>40</v>
      </c>
      <c r="D2047" s="38" t="s">
        <v>78</v>
      </c>
      <c r="E2047" s="2" t="s">
        <v>41</v>
      </c>
      <c r="F2047">
        <v>1673636</v>
      </c>
      <c r="G2047" s="44">
        <f t="shared" si="217"/>
        <v>44197</v>
      </c>
      <c r="H2047" s="50">
        <f t="shared" si="218"/>
        <v>365</v>
      </c>
      <c r="I2047" s="50">
        <f t="shared" si="219"/>
        <v>3909551.5</v>
      </c>
      <c r="J2047" s="46">
        <v>107111</v>
      </c>
      <c r="K2047" s="2" t="s">
        <v>34</v>
      </c>
      <c r="L2047" s="52" t="str">
        <f t="shared" si="220"/>
        <v>20211231VND</v>
      </c>
      <c r="M2047">
        <f>VLOOKUP(L2047,Mapping!$H$1:$K$25,4,0)</f>
        <v>1</v>
      </c>
      <c r="N2047">
        <f t="shared" si="221"/>
        <v>1.673636E-3</v>
      </c>
      <c r="O2047">
        <f t="shared" si="222"/>
        <v>1.07111E-4</v>
      </c>
      <c r="P2047">
        <f t="shared" si="223"/>
        <v>3.9095515000000004E-3</v>
      </c>
      <c r="Q2047" t="str">
        <f>VLOOKUP(VLOOKUP(C2047,Mapping!$A$1:$C$17,3,0),Mapping!$E$1:$F$6,2,0)</f>
        <v>Vùng 01</v>
      </c>
    </row>
    <row r="2048" spans="1:17" x14ac:dyDescent="0.3">
      <c r="A2048" s="33">
        <v>44561</v>
      </c>
      <c r="B2048">
        <v>4085</v>
      </c>
      <c r="C2048">
        <v>40</v>
      </c>
      <c r="D2048" s="38" t="s">
        <v>78</v>
      </c>
      <c r="E2048" s="2" t="s">
        <v>41</v>
      </c>
      <c r="F2048">
        <v>1549312</v>
      </c>
      <c r="G2048" s="44">
        <f t="shared" si="217"/>
        <v>44197</v>
      </c>
      <c r="H2048" s="50">
        <f t="shared" si="218"/>
        <v>365</v>
      </c>
      <c r="I2048" s="50">
        <f t="shared" si="219"/>
        <v>1356335151400.1519</v>
      </c>
      <c r="J2048" s="46">
        <v>1686188</v>
      </c>
      <c r="K2048" s="2" t="s">
        <v>35</v>
      </c>
      <c r="L2048" s="52" t="str">
        <f t="shared" si="220"/>
        <v>20211231USD</v>
      </c>
      <c r="M2048">
        <f>VLOOKUP(L2048,Mapping!$H$1:$K$25,4,0)</f>
        <v>22037.795999999998</v>
      </c>
      <c r="N2048">
        <f t="shared" si="221"/>
        <v>34.143421796351994</v>
      </c>
      <c r="O2048">
        <f t="shared" si="222"/>
        <v>37.159867161647995</v>
      </c>
      <c r="P2048">
        <f t="shared" si="223"/>
        <v>1356.3351514001517</v>
      </c>
      <c r="Q2048" t="str">
        <f>VLOOKUP(VLOOKUP(C2048,Mapping!$A$1:$C$17,3,0),Mapping!$E$1:$F$6,2,0)</f>
        <v>Vùng 01</v>
      </c>
    </row>
    <row r="2049" spans="1:17" x14ac:dyDescent="0.3">
      <c r="A2049" s="33">
        <v>44561</v>
      </c>
      <c r="B2049">
        <v>4085</v>
      </c>
      <c r="C2049">
        <v>40</v>
      </c>
      <c r="D2049" s="38" t="s">
        <v>78</v>
      </c>
      <c r="E2049" s="2" t="s">
        <v>41</v>
      </c>
      <c r="F2049">
        <v>6765871</v>
      </c>
      <c r="G2049" s="44">
        <f t="shared" si="217"/>
        <v>44197</v>
      </c>
      <c r="H2049" s="50">
        <f t="shared" si="218"/>
        <v>365</v>
      </c>
      <c r="I2049" s="50">
        <f t="shared" si="219"/>
        <v>240230772.5</v>
      </c>
      <c r="J2049" s="46">
        <v>6581665</v>
      </c>
      <c r="K2049" s="2" t="s">
        <v>34</v>
      </c>
      <c r="L2049" s="52" t="str">
        <f t="shared" si="220"/>
        <v>20211231VND</v>
      </c>
      <c r="M2049">
        <f>VLOOKUP(L2049,Mapping!$H$1:$K$25,4,0)</f>
        <v>1</v>
      </c>
      <c r="N2049">
        <f t="shared" si="221"/>
        <v>6.7658709999999997E-3</v>
      </c>
      <c r="O2049">
        <f t="shared" si="222"/>
        <v>6.5816650000000004E-3</v>
      </c>
      <c r="P2049">
        <f t="shared" si="223"/>
        <v>0.24023077249999999</v>
      </c>
      <c r="Q2049" t="str">
        <f>VLOOKUP(VLOOKUP(C2049,Mapping!$A$1:$C$17,3,0),Mapping!$E$1:$F$6,2,0)</f>
        <v>Vùng 01</v>
      </c>
    </row>
    <row r="2050" spans="1:17" x14ac:dyDescent="0.3">
      <c r="A2050" s="33">
        <v>44561</v>
      </c>
      <c r="B2050">
        <v>4087</v>
      </c>
      <c r="C2050">
        <v>25</v>
      </c>
      <c r="D2050" s="38" t="s">
        <v>78</v>
      </c>
      <c r="E2050" s="2" t="s">
        <v>41</v>
      </c>
      <c r="F2050">
        <v>1459931</v>
      </c>
      <c r="G2050" s="44">
        <f t="shared" ref="G2050:G2113" si="224">DATE(YEAR(A2050),1,1)</f>
        <v>44197</v>
      </c>
      <c r="H2050" s="50">
        <f t="shared" ref="H2050:H2113" si="225">DATEDIF(G2050,A2050,"D")+1</f>
        <v>365</v>
      </c>
      <c r="I2050" s="50">
        <f t="shared" si="219"/>
        <v>38367486</v>
      </c>
      <c r="J2050" s="46">
        <v>1051164</v>
      </c>
      <c r="K2050" s="2" t="s">
        <v>34</v>
      </c>
      <c r="L2050" s="52" t="str">
        <f t="shared" si="220"/>
        <v>20211231VND</v>
      </c>
      <c r="M2050">
        <f>VLOOKUP(L2050,Mapping!$H$1:$K$25,4,0)</f>
        <v>1</v>
      </c>
      <c r="N2050">
        <f t="shared" si="221"/>
        <v>1.459931E-3</v>
      </c>
      <c r="O2050">
        <f t="shared" si="222"/>
        <v>1.051164E-3</v>
      </c>
      <c r="P2050">
        <f t="shared" si="223"/>
        <v>3.8367485999999999E-2</v>
      </c>
      <c r="Q2050" t="str">
        <f>VLOOKUP(VLOOKUP(C2050,Mapping!$A$1:$C$17,3,0),Mapping!$E$1:$F$6,2,0)</f>
        <v>Vùng 01</v>
      </c>
    </row>
    <row r="2051" spans="1:17" x14ac:dyDescent="0.3">
      <c r="A2051" s="33">
        <v>44561</v>
      </c>
      <c r="B2051">
        <v>4087</v>
      </c>
      <c r="C2051">
        <v>25</v>
      </c>
      <c r="D2051" s="38" t="s">
        <v>78</v>
      </c>
      <c r="E2051" s="2" t="s">
        <v>41</v>
      </c>
      <c r="F2051">
        <v>443835</v>
      </c>
      <c r="G2051" s="44">
        <f t="shared" si="224"/>
        <v>44197</v>
      </c>
      <c r="H2051" s="50">
        <f t="shared" si="225"/>
        <v>365</v>
      </c>
      <c r="I2051" s="50">
        <f t="shared" ref="I2051:I2114" si="226">H2051*(J2051/10)*M2051</f>
        <v>325176065361.37793</v>
      </c>
      <c r="J2051" s="46">
        <v>404257</v>
      </c>
      <c r="K2051" s="2" t="s">
        <v>35</v>
      </c>
      <c r="L2051" s="52" t="str">
        <f t="shared" ref="L2051:L2114" si="227">CONCATENATE(TEXT(A2051,"YYYYMMDD"),K2051)</f>
        <v>20211231USD</v>
      </c>
      <c r="M2051">
        <f>VLOOKUP(L2051,Mapping!$H$1:$K$25,4,0)</f>
        <v>22037.795999999998</v>
      </c>
      <c r="N2051">
        <f t="shared" ref="N2051:N2114" si="228">F2051*M2051/10^9</f>
        <v>9.78114518766</v>
      </c>
      <c r="O2051">
        <f t="shared" ref="O2051:O2114" si="229">J2051*M2051/10^9</f>
        <v>8.9089332975719984</v>
      </c>
      <c r="P2051">
        <f t="shared" ref="P2051:P2114" si="230">I2051/10^9</f>
        <v>325.17606536137794</v>
      </c>
      <c r="Q2051" t="str">
        <f>VLOOKUP(VLOOKUP(C2051,Mapping!$A$1:$C$17,3,0),Mapping!$E$1:$F$6,2,0)</f>
        <v>Vùng 01</v>
      </c>
    </row>
    <row r="2052" spans="1:17" x14ac:dyDescent="0.3">
      <c r="A2052" s="33">
        <v>44561</v>
      </c>
      <c r="B2052">
        <v>4087</v>
      </c>
      <c r="C2052">
        <v>24</v>
      </c>
      <c r="D2052" s="38" t="s">
        <v>78</v>
      </c>
      <c r="E2052" s="2" t="s">
        <v>41</v>
      </c>
      <c r="F2052">
        <v>1998126</v>
      </c>
      <c r="G2052" s="44">
        <f t="shared" si="224"/>
        <v>44197</v>
      </c>
      <c r="H2052" s="50">
        <f t="shared" si="225"/>
        <v>365</v>
      </c>
      <c r="I2052" s="50">
        <f t="shared" si="226"/>
        <v>1057599041978.7539</v>
      </c>
      <c r="J2052" s="46">
        <v>1314801</v>
      </c>
      <c r="K2052" s="2" t="s">
        <v>35</v>
      </c>
      <c r="L2052" s="52" t="str">
        <f t="shared" si="227"/>
        <v>20211231USD</v>
      </c>
      <c r="M2052">
        <f>VLOOKUP(L2052,Mapping!$H$1:$K$25,4,0)</f>
        <v>22037.795999999998</v>
      </c>
      <c r="N2052">
        <f t="shared" si="228"/>
        <v>44.034293170295996</v>
      </c>
      <c r="O2052">
        <f t="shared" si="229"/>
        <v>28.975316218595996</v>
      </c>
      <c r="P2052">
        <f t="shared" si="230"/>
        <v>1057.5990419787538</v>
      </c>
      <c r="Q2052" t="str">
        <f>VLOOKUP(VLOOKUP(C2052,Mapping!$A$1:$C$17,3,0),Mapping!$E$1:$F$6,2,0)</f>
        <v>Vùng 04</v>
      </c>
    </row>
    <row r="2053" spans="1:17" x14ac:dyDescent="0.3">
      <c r="A2053" s="33">
        <v>44561</v>
      </c>
      <c r="B2053">
        <v>4087</v>
      </c>
      <c r="C2053">
        <v>24</v>
      </c>
      <c r="D2053" s="38" t="s">
        <v>78</v>
      </c>
      <c r="E2053" s="2" t="s">
        <v>41</v>
      </c>
      <c r="F2053">
        <v>1047152</v>
      </c>
      <c r="G2053" s="44">
        <f t="shared" si="224"/>
        <v>44197</v>
      </c>
      <c r="H2053" s="50">
        <f t="shared" si="225"/>
        <v>365</v>
      </c>
      <c r="I2053" s="50">
        <f t="shared" si="226"/>
        <v>22587441</v>
      </c>
      <c r="J2053" s="46">
        <v>618834</v>
      </c>
      <c r="K2053" s="2" t="s">
        <v>34</v>
      </c>
      <c r="L2053" s="52" t="str">
        <f t="shared" si="227"/>
        <v>20211231VND</v>
      </c>
      <c r="M2053">
        <f>VLOOKUP(L2053,Mapping!$H$1:$K$25,4,0)</f>
        <v>1</v>
      </c>
      <c r="N2053">
        <f t="shared" si="228"/>
        <v>1.047152E-3</v>
      </c>
      <c r="O2053">
        <f t="shared" si="229"/>
        <v>6.1883399999999996E-4</v>
      </c>
      <c r="P2053">
        <f t="shared" si="230"/>
        <v>2.2587441E-2</v>
      </c>
      <c r="Q2053" t="str">
        <f>VLOOKUP(VLOOKUP(C2053,Mapping!$A$1:$C$17,3,0),Mapping!$E$1:$F$6,2,0)</f>
        <v>Vùng 04</v>
      </c>
    </row>
    <row r="2054" spans="1:17" x14ac:dyDescent="0.3">
      <c r="A2054" s="33">
        <v>44561</v>
      </c>
      <c r="B2054">
        <v>4088</v>
      </c>
      <c r="C2054">
        <v>40</v>
      </c>
      <c r="D2054" s="38" t="s">
        <v>78</v>
      </c>
      <c r="E2054" s="2" t="s">
        <v>41</v>
      </c>
      <c r="F2054">
        <v>146797</v>
      </c>
      <c r="G2054" s="44">
        <f t="shared" si="224"/>
        <v>44197</v>
      </c>
      <c r="H2054" s="50">
        <f t="shared" si="225"/>
        <v>365</v>
      </c>
      <c r="I2054" s="50">
        <f t="shared" si="226"/>
        <v>59339436.999999993</v>
      </c>
      <c r="J2054" s="46">
        <v>1625738</v>
      </c>
      <c r="K2054" s="2" t="s">
        <v>34</v>
      </c>
      <c r="L2054" s="52" t="str">
        <f t="shared" si="227"/>
        <v>20211231VND</v>
      </c>
      <c r="M2054">
        <f>VLOOKUP(L2054,Mapping!$H$1:$K$25,4,0)</f>
        <v>1</v>
      </c>
      <c r="N2054">
        <f t="shared" si="228"/>
        <v>1.46797E-4</v>
      </c>
      <c r="O2054">
        <f t="shared" si="229"/>
        <v>1.6257380000000001E-3</v>
      </c>
      <c r="P2054">
        <f t="shared" si="230"/>
        <v>5.9339436999999995E-2</v>
      </c>
      <c r="Q2054" t="str">
        <f>VLOOKUP(VLOOKUP(C2054,Mapping!$A$1:$C$17,3,0),Mapping!$E$1:$F$6,2,0)</f>
        <v>Vùng 01</v>
      </c>
    </row>
    <row r="2055" spans="1:17" x14ac:dyDescent="0.3">
      <c r="A2055" s="33">
        <v>44561</v>
      </c>
      <c r="B2055">
        <v>4089</v>
      </c>
      <c r="C2055">
        <v>40</v>
      </c>
      <c r="D2055" s="38" t="s">
        <v>78</v>
      </c>
      <c r="E2055" s="2" t="s">
        <v>41</v>
      </c>
      <c r="F2055">
        <v>1140370</v>
      </c>
      <c r="G2055" s="44">
        <f t="shared" si="224"/>
        <v>44197</v>
      </c>
      <c r="H2055" s="50">
        <f t="shared" si="225"/>
        <v>365</v>
      </c>
      <c r="I2055" s="50">
        <f t="shared" si="226"/>
        <v>49967770</v>
      </c>
      <c r="J2055" s="46">
        <v>1368980</v>
      </c>
      <c r="K2055" s="2" t="s">
        <v>34</v>
      </c>
      <c r="L2055" s="52" t="str">
        <f t="shared" si="227"/>
        <v>20211231VND</v>
      </c>
      <c r="M2055">
        <f>VLOOKUP(L2055,Mapping!$H$1:$K$25,4,0)</f>
        <v>1</v>
      </c>
      <c r="N2055">
        <f t="shared" si="228"/>
        <v>1.1403699999999999E-3</v>
      </c>
      <c r="O2055">
        <f t="shared" si="229"/>
        <v>1.3689799999999999E-3</v>
      </c>
      <c r="P2055">
        <f t="shared" si="230"/>
        <v>4.9967770000000002E-2</v>
      </c>
      <c r="Q2055" t="str">
        <f>VLOOKUP(VLOOKUP(C2055,Mapping!$A$1:$C$17,3,0),Mapping!$E$1:$F$6,2,0)</f>
        <v>Vùng 01</v>
      </c>
    </row>
    <row r="2056" spans="1:17" x14ac:dyDescent="0.3">
      <c r="A2056" s="33">
        <v>44561</v>
      </c>
      <c r="B2056">
        <v>4089</v>
      </c>
      <c r="C2056">
        <v>23</v>
      </c>
      <c r="D2056" s="38" t="s">
        <v>78</v>
      </c>
      <c r="E2056" s="2" t="s">
        <v>41</v>
      </c>
      <c r="F2056">
        <v>1183435</v>
      </c>
      <c r="G2056" s="44">
        <f t="shared" si="224"/>
        <v>44197</v>
      </c>
      <c r="H2056" s="50">
        <f t="shared" si="225"/>
        <v>365</v>
      </c>
      <c r="I2056" s="50">
        <f t="shared" si="226"/>
        <v>35052811.5</v>
      </c>
      <c r="J2056" s="46">
        <v>960351</v>
      </c>
      <c r="K2056" s="2" t="s">
        <v>34</v>
      </c>
      <c r="L2056" s="52" t="str">
        <f t="shared" si="227"/>
        <v>20211231VND</v>
      </c>
      <c r="M2056">
        <f>VLOOKUP(L2056,Mapping!$H$1:$K$25,4,0)</f>
        <v>1</v>
      </c>
      <c r="N2056">
        <f t="shared" si="228"/>
        <v>1.183435E-3</v>
      </c>
      <c r="O2056">
        <f t="shared" si="229"/>
        <v>9.6035100000000002E-4</v>
      </c>
      <c r="P2056">
        <f t="shared" si="230"/>
        <v>3.5052811500000003E-2</v>
      </c>
      <c r="Q2056" t="str">
        <f>VLOOKUP(VLOOKUP(C2056,Mapping!$A$1:$C$17,3,0),Mapping!$E$1:$F$6,2,0)</f>
        <v>Vùng 02</v>
      </c>
    </row>
    <row r="2057" spans="1:17" x14ac:dyDescent="0.3">
      <c r="A2057" s="33">
        <v>44561</v>
      </c>
      <c r="B2057">
        <v>4089</v>
      </c>
      <c r="C2057">
        <v>45</v>
      </c>
      <c r="D2057" s="38" t="s">
        <v>78</v>
      </c>
      <c r="E2057" s="2" t="s">
        <v>41</v>
      </c>
      <c r="F2057">
        <v>1998557</v>
      </c>
      <c r="G2057" s="44">
        <f t="shared" si="224"/>
        <v>44197</v>
      </c>
      <c r="H2057" s="50">
        <f t="shared" si="225"/>
        <v>365</v>
      </c>
      <c r="I2057" s="50">
        <f t="shared" si="226"/>
        <v>20410727</v>
      </c>
      <c r="J2057" s="46">
        <v>559198</v>
      </c>
      <c r="K2057" s="2" t="s">
        <v>34</v>
      </c>
      <c r="L2057" s="52" t="str">
        <f t="shared" si="227"/>
        <v>20211231VND</v>
      </c>
      <c r="M2057">
        <f>VLOOKUP(L2057,Mapping!$H$1:$K$25,4,0)</f>
        <v>1</v>
      </c>
      <c r="N2057">
        <f t="shared" si="228"/>
        <v>1.9985570000000002E-3</v>
      </c>
      <c r="O2057">
        <f t="shared" si="229"/>
        <v>5.5919800000000001E-4</v>
      </c>
      <c r="P2057">
        <f t="shared" si="230"/>
        <v>2.0410727E-2</v>
      </c>
      <c r="Q2057" t="str">
        <f>VLOOKUP(VLOOKUP(C2057,Mapping!$A$1:$C$17,3,0),Mapping!$E$1:$F$6,2,0)</f>
        <v>Vùng 02</v>
      </c>
    </row>
    <row r="2058" spans="1:17" x14ac:dyDescent="0.3">
      <c r="A2058" s="33">
        <v>44561</v>
      </c>
      <c r="B2058">
        <v>4092</v>
      </c>
      <c r="C2058">
        <v>34</v>
      </c>
      <c r="D2058" s="38" t="s">
        <v>78</v>
      </c>
      <c r="E2058" s="2" t="s">
        <v>41</v>
      </c>
      <c r="F2058">
        <v>767316</v>
      </c>
      <c r="G2058" s="44">
        <f t="shared" si="224"/>
        <v>44197</v>
      </c>
      <c r="H2058" s="50">
        <f t="shared" si="225"/>
        <v>365</v>
      </c>
      <c r="I2058" s="50">
        <f t="shared" si="226"/>
        <v>40644611.5</v>
      </c>
      <c r="J2058" s="46">
        <v>1113551</v>
      </c>
      <c r="K2058" s="2" t="s">
        <v>34</v>
      </c>
      <c r="L2058" s="52" t="str">
        <f t="shared" si="227"/>
        <v>20211231VND</v>
      </c>
      <c r="M2058">
        <f>VLOOKUP(L2058,Mapping!$H$1:$K$25,4,0)</f>
        <v>1</v>
      </c>
      <c r="N2058">
        <f t="shared" si="228"/>
        <v>7.6731599999999998E-4</v>
      </c>
      <c r="O2058">
        <f t="shared" si="229"/>
        <v>1.113551E-3</v>
      </c>
      <c r="P2058">
        <f t="shared" si="230"/>
        <v>4.0644611499999997E-2</v>
      </c>
      <c r="Q2058" t="str">
        <f>VLOOKUP(VLOOKUP(C2058,Mapping!$A$1:$C$17,3,0),Mapping!$E$1:$F$6,2,0)</f>
        <v>Vùng 02</v>
      </c>
    </row>
    <row r="2059" spans="1:17" x14ac:dyDescent="0.3">
      <c r="A2059" s="33">
        <v>44561</v>
      </c>
      <c r="B2059">
        <v>4098</v>
      </c>
      <c r="C2059">
        <v>45</v>
      </c>
      <c r="D2059" s="38" t="s">
        <v>78</v>
      </c>
      <c r="E2059" s="2" t="s">
        <v>41</v>
      </c>
      <c r="F2059">
        <v>43999</v>
      </c>
      <c r="G2059" s="44">
        <f t="shared" si="224"/>
        <v>44197</v>
      </c>
      <c r="H2059" s="50">
        <f t="shared" si="225"/>
        <v>365</v>
      </c>
      <c r="I2059" s="50">
        <f t="shared" si="226"/>
        <v>43911069.5</v>
      </c>
      <c r="J2059" s="46">
        <v>1203043</v>
      </c>
      <c r="K2059" s="2" t="s">
        <v>34</v>
      </c>
      <c r="L2059" s="52" t="str">
        <f t="shared" si="227"/>
        <v>20211231VND</v>
      </c>
      <c r="M2059">
        <f>VLOOKUP(L2059,Mapping!$H$1:$K$25,4,0)</f>
        <v>1</v>
      </c>
      <c r="N2059">
        <f t="shared" si="228"/>
        <v>4.3998999999999997E-5</v>
      </c>
      <c r="O2059">
        <f t="shared" si="229"/>
        <v>1.203043E-3</v>
      </c>
      <c r="P2059">
        <f t="shared" si="230"/>
        <v>4.3911069499999997E-2</v>
      </c>
      <c r="Q2059" t="str">
        <f>VLOOKUP(VLOOKUP(C2059,Mapping!$A$1:$C$17,3,0),Mapping!$E$1:$F$6,2,0)</f>
        <v>Vùng 02</v>
      </c>
    </row>
    <row r="2060" spans="1:17" x14ac:dyDescent="0.3">
      <c r="A2060" s="33">
        <v>44561</v>
      </c>
      <c r="B2060">
        <v>4099</v>
      </c>
      <c r="C2060">
        <v>41</v>
      </c>
      <c r="D2060" s="38" t="s">
        <v>78</v>
      </c>
      <c r="E2060" s="2" t="s">
        <v>41</v>
      </c>
      <c r="F2060">
        <v>132348</v>
      </c>
      <c r="G2060" s="44">
        <f t="shared" si="224"/>
        <v>44197</v>
      </c>
      <c r="H2060" s="50">
        <f t="shared" si="225"/>
        <v>365</v>
      </c>
      <c r="I2060" s="50">
        <f t="shared" si="226"/>
        <v>50135596.999999993</v>
      </c>
      <c r="J2060" s="46">
        <v>1373578</v>
      </c>
      <c r="K2060" s="2" t="s">
        <v>34</v>
      </c>
      <c r="L2060" s="52" t="str">
        <f t="shared" si="227"/>
        <v>20211231VND</v>
      </c>
      <c r="M2060">
        <f>VLOOKUP(L2060,Mapping!$H$1:$K$25,4,0)</f>
        <v>1</v>
      </c>
      <c r="N2060">
        <f t="shared" si="228"/>
        <v>1.3234799999999999E-4</v>
      </c>
      <c r="O2060">
        <f t="shared" si="229"/>
        <v>1.3735780000000001E-3</v>
      </c>
      <c r="P2060">
        <f t="shared" si="230"/>
        <v>5.013559699999999E-2</v>
      </c>
      <c r="Q2060" t="str">
        <f>VLOOKUP(VLOOKUP(C2060,Mapping!$A$1:$C$17,3,0),Mapping!$E$1:$F$6,2,0)</f>
        <v>Vùng 05</v>
      </c>
    </row>
    <row r="2061" spans="1:17" x14ac:dyDescent="0.3">
      <c r="A2061" s="33">
        <v>44561</v>
      </c>
      <c r="B2061">
        <v>4099</v>
      </c>
      <c r="C2061">
        <v>11</v>
      </c>
      <c r="D2061" s="38" t="s">
        <v>78</v>
      </c>
      <c r="E2061" s="2" t="s">
        <v>41</v>
      </c>
      <c r="F2061">
        <v>1610775</v>
      </c>
      <c r="G2061" s="44">
        <f t="shared" si="224"/>
        <v>44197</v>
      </c>
      <c r="H2061" s="50">
        <f t="shared" si="225"/>
        <v>365</v>
      </c>
      <c r="I2061" s="50">
        <f t="shared" si="226"/>
        <v>20674147.5</v>
      </c>
      <c r="J2061" s="46">
        <v>566415</v>
      </c>
      <c r="K2061" s="2" t="s">
        <v>34</v>
      </c>
      <c r="L2061" s="52" t="str">
        <f t="shared" si="227"/>
        <v>20211231VND</v>
      </c>
      <c r="M2061">
        <f>VLOOKUP(L2061,Mapping!$H$1:$K$25,4,0)</f>
        <v>1</v>
      </c>
      <c r="N2061">
        <f t="shared" si="228"/>
        <v>1.6107750000000001E-3</v>
      </c>
      <c r="O2061">
        <f t="shared" si="229"/>
        <v>5.6641500000000002E-4</v>
      </c>
      <c r="P2061">
        <f t="shared" si="230"/>
        <v>2.06741475E-2</v>
      </c>
      <c r="Q2061" t="str">
        <f>VLOOKUP(VLOOKUP(C2061,Mapping!$A$1:$C$17,3,0),Mapping!$E$1:$F$6,2,0)</f>
        <v>Vùng 01</v>
      </c>
    </row>
    <row r="2062" spans="1:17" x14ac:dyDescent="0.3">
      <c r="A2062" s="33">
        <v>44561</v>
      </c>
      <c r="B2062">
        <v>4100</v>
      </c>
      <c r="C2062">
        <v>34</v>
      </c>
      <c r="D2062" s="38" t="s">
        <v>78</v>
      </c>
      <c r="E2062" s="2" t="s">
        <v>41</v>
      </c>
      <c r="F2062">
        <v>1101413</v>
      </c>
      <c r="G2062" s="44">
        <f t="shared" si="224"/>
        <v>44197</v>
      </c>
      <c r="H2062" s="50">
        <f t="shared" si="225"/>
        <v>365</v>
      </c>
      <c r="I2062" s="50">
        <f t="shared" si="226"/>
        <v>7091694.5</v>
      </c>
      <c r="J2062" s="46">
        <v>194293</v>
      </c>
      <c r="K2062" s="2" t="s">
        <v>34</v>
      </c>
      <c r="L2062" s="52" t="str">
        <f t="shared" si="227"/>
        <v>20211231VND</v>
      </c>
      <c r="M2062">
        <f>VLOOKUP(L2062,Mapping!$H$1:$K$25,4,0)</f>
        <v>1</v>
      </c>
      <c r="N2062">
        <f t="shared" si="228"/>
        <v>1.1014130000000001E-3</v>
      </c>
      <c r="O2062">
        <f t="shared" si="229"/>
        <v>1.94293E-4</v>
      </c>
      <c r="P2062">
        <f t="shared" si="230"/>
        <v>7.0916944999999997E-3</v>
      </c>
      <c r="Q2062" t="str">
        <f>VLOOKUP(VLOOKUP(C2062,Mapping!$A$1:$C$17,3,0),Mapping!$E$1:$F$6,2,0)</f>
        <v>Vùng 02</v>
      </c>
    </row>
    <row r="2063" spans="1:17" x14ac:dyDescent="0.3">
      <c r="A2063" s="33">
        <v>44561</v>
      </c>
      <c r="B2063">
        <v>4102</v>
      </c>
      <c r="C2063">
        <v>36</v>
      </c>
      <c r="D2063" s="38" t="s">
        <v>78</v>
      </c>
      <c r="E2063" s="2" t="s">
        <v>41</v>
      </c>
      <c r="F2063">
        <v>1448883</v>
      </c>
      <c r="G2063" s="44">
        <f t="shared" si="224"/>
        <v>44197</v>
      </c>
      <c r="H2063" s="50">
        <f t="shared" si="225"/>
        <v>365</v>
      </c>
      <c r="I2063" s="50">
        <f t="shared" si="226"/>
        <v>36636838.5</v>
      </c>
      <c r="J2063" s="46">
        <v>1003749</v>
      </c>
      <c r="K2063" s="2" t="s">
        <v>34</v>
      </c>
      <c r="L2063" s="52" t="str">
        <f t="shared" si="227"/>
        <v>20211231VND</v>
      </c>
      <c r="M2063">
        <f>VLOOKUP(L2063,Mapping!$H$1:$K$25,4,0)</f>
        <v>1</v>
      </c>
      <c r="N2063">
        <f t="shared" si="228"/>
        <v>1.448883E-3</v>
      </c>
      <c r="O2063">
        <f t="shared" si="229"/>
        <v>1.003749E-3</v>
      </c>
      <c r="P2063">
        <f t="shared" si="230"/>
        <v>3.6636838499999998E-2</v>
      </c>
      <c r="Q2063" t="str">
        <f>VLOOKUP(VLOOKUP(C2063,Mapping!$A$1:$C$17,3,0),Mapping!$E$1:$F$6,2,0)</f>
        <v>Vùng 05</v>
      </c>
    </row>
    <row r="2064" spans="1:17" x14ac:dyDescent="0.3">
      <c r="A2064" s="33">
        <v>44561</v>
      </c>
      <c r="B2064">
        <v>4103</v>
      </c>
      <c r="C2064">
        <v>20</v>
      </c>
      <c r="D2064" s="38" t="s">
        <v>78</v>
      </c>
      <c r="E2064" s="2" t="s">
        <v>41</v>
      </c>
      <c r="F2064">
        <v>1211965</v>
      </c>
      <c r="G2064" s="44">
        <f t="shared" si="224"/>
        <v>44197</v>
      </c>
      <c r="H2064" s="50">
        <f t="shared" si="225"/>
        <v>365</v>
      </c>
      <c r="I2064" s="50">
        <f t="shared" si="226"/>
        <v>6298732</v>
      </c>
      <c r="J2064" s="46">
        <v>172568</v>
      </c>
      <c r="K2064" s="2" t="s">
        <v>34</v>
      </c>
      <c r="L2064" s="52" t="str">
        <f t="shared" si="227"/>
        <v>20211231VND</v>
      </c>
      <c r="M2064">
        <f>VLOOKUP(L2064,Mapping!$H$1:$K$25,4,0)</f>
        <v>1</v>
      </c>
      <c r="N2064">
        <f t="shared" si="228"/>
        <v>1.211965E-3</v>
      </c>
      <c r="O2064">
        <f t="shared" si="229"/>
        <v>1.7256800000000001E-4</v>
      </c>
      <c r="P2064">
        <f t="shared" si="230"/>
        <v>6.2987319999999996E-3</v>
      </c>
      <c r="Q2064" t="str">
        <f>VLOOKUP(VLOOKUP(C2064,Mapping!$A$1:$C$17,3,0),Mapping!$E$1:$F$6,2,0)</f>
        <v>Vùng 02</v>
      </c>
    </row>
    <row r="2065" spans="1:17" x14ac:dyDescent="0.3">
      <c r="A2065" s="33">
        <v>44561</v>
      </c>
      <c r="B2065">
        <v>4104</v>
      </c>
      <c r="C2065">
        <v>40</v>
      </c>
      <c r="D2065" s="38" t="s">
        <v>78</v>
      </c>
      <c r="E2065" s="2" t="s">
        <v>41</v>
      </c>
      <c r="F2065">
        <v>1687778</v>
      </c>
      <c r="G2065" s="44">
        <f t="shared" si="224"/>
        <v>44197</v>
      </c>
      <c r="H2065" s="50">
        <f t="shared" si="225"/>
        <v>365</v>
      </c>
      <c r="I2065" s="50">
        <f t="shared" si="226"/>
        <v>45570359.5</v>
      </c>
      <c r="J2065" s="46">
        <v>1248503</v>
      </c>
      <c r="K2065" s="2" t="s">
        <v>34</v>
      </c>
      <c r="L2065" s="52" t="str">
        <f t="shared" si="227"/>
        <v>20211231VND</v>
      </c>
      <c r="M2065">
        <f>VLOOKUP(L2065,Mapping!$H$1:$K$25,4,0)</f>
        <v>1</v>
      </c>
      <c r="N2065">
        <f t="shared" si="228"/>
        <v>1.687778E-3</v>
      </c>
      <c r="O2065">
        <f t="shared" si="229"/>
        <v>1.248503E-3</v>
      </c>
      <c r="P2065">
        <f t="shared" si="230"/>
        <v>4.5570359499999998E-2</v>
      </c>
      <c r="Q2065" t="str">
        <f>VLOOKUP(VLOOKUP(C2065,Mapping!$A$1:$C$17,3,0),Mapping!$E$1:$F$6,2,0)</f>
        <v>Vùng 01</v>
      </c>
    </row>
    <row r="2066" spans="1:17" x14ac:dyDescent="0.3">
      <c r="A2066" s="33">
        <v>44561</v>
      </c>
      <c r="B2066">
        <v>4105</v>
      </c>
      <c r="C2066">
        <v>45</v>
      </c>
      <c r="D2066" s="38" t="s">
        <v>78</v>
      </c>
      <c r="E2066" s="2" t="s">
        <v>41</v>
      </c>
      <c r="F2066">
        <v>8249273</v>
      </c>
      <c r="G2066" s="44">
        <f t="shared" si="224"/>
        <v>44197</v>
      </c>
      <c r="H2066" s="50">
        <f t="shared" si="225"/>
        <v>365</v>
      </c>
      <c r="I2066" s="50">
        <f t="shared" si="226"/>
        <v>277535488</v>
      </c>
      <c r="J2066" s="46">
        <v>7603712</v>
      </c>
      <c r="K2066" s="2" t="s">
        <v>34</v>
      </c>
      <c r="L2066" s="52" t="str">
        <f t="shared" si="227"/>
        <v>20211231VND</v>
      </c>
      <c r="M2066">
        <f>VLOOKUP(L2066,Mapping!$H$1:$K$25,4,0)</f>
        <v>1</v>
      </c>
      <c r="N2066">
        <f t="shared" si="228"/>
        <v>8.2492729999999997E-3</v>
      </c>
      <c r="O2066">
        <f t="shared" si="229"/>
        <v>7.6037120000000003E-3</v>
      </c>
      <c r="P2066">
        <f t="shared" si="230"/>
        <v>0.277535488</v>
      </c>
      <c r="Q2066" t="str">
        <f>VLOOKUP(VLOOKUP(C2066,Mapping!$A$1:$C$17,3,0),Mapping!$E$1:$F$6,2,0)</f>
        <v>Vùng 02</v>
      </c>
    </row>
    <row r="2067" spans="1:17" x14ac:dyDescent="0.3">
      <c r="A2067" s="33">
        <v>44561</v>
      </c>
      <c r="B2067">
        <v>4105</v>
      </c>
      <c r="C2067">
        <v>45</v>
      </c>
      <c r="D2067" s="38" t="s">
        <v>78</v>
      </c>
      <c r="E2067" s="2" t="s">
        <v>41</v>
      </c>
      <c r="F2067">
        <v>8186372</v>
      </c>
      <c r="G2067" s="44">
        <f t="shared" si="224"/>
        <v>44197</v>
      </c>
      <c r="H2067" s="50">
        <f t="shared" si="225"/>
        <v>365</v>
      </c>
      <c r="I2067" s="50">
        <f t="shared" si="226"/>
        <v>244360966.5</v>
      </c>
      <c r="J2067" s="46">
        <v>6694821</v>
      </c>
      <c r="K2067" s="2" t="s">
        <v>34</v>
      </c>
      <c r="L2067" s="52" t="str">
        <f t="shared" si="227"/>
        <v>20211231VND</v>
      </c>
      <c r="M2067">
        <f>VLOOKUP(L2067,Mapping!$H$1:$K$25,4,0)</f>
        <v>1</v>
      </c>
      <c r="N2067">
        <f t="shared" si="228"/>
        <v>8.1863720000000008E-3</v>
      </c>
      <c r="O2067">
        <f t="shared" si="229"/>
        <v>6.6948210000000001E-3</v>
      </c>
      <c r="P2067">
        <f t="shared" si="230"/>
        <v>0.2443609665</v>
      </c>
      <c r="Q2067" t="str">
        <f>VLOOKUP(VLOOKUP(C2067,Mapping!$A$1:$C$17,3,0),Mapping!$E$1:$F$6,2,0)</f>
        <v>Vùng 02</v>
      </c>
    </row>
    <row r="2068" spans="1:17" x14ac:dyDescent="0.3">
      <c r="A2068" s="33">
        <v>44561</v>
      </c>
      <c r="B2068">
        <v>4106</v>
      </c>
      <c r="C2068">
        <v>43</v>
      </c>
      <c r="D2068" s="38" t="s">
        <v>78</v>
      </c>
      <c r="E2068" s="2" t="s">
        <v>41</v>
      </c>
      <c r="F2068">
        <v>1440106</v>
      </c>
      <c r="G2068" s="44">
        <f t="shared" si="224"/>
        <v>44197</v>
      </c>
      <c r="H2068" s="50">
        <f t="shared" si="225"/>
        <v>365</v>
      </c>
      <c r="I2068" s="50">
        <f t="shared" si="226"/>
        <v>39908771.5</v>
      </c>
      <c r="J2068" s="46">
        <v>1093391</v>
      </c>
      <c r="K2068" s="2" t="s">
        <v>34</v>
      </c>
      <c r="L2068" s="52" t="str">
        <f t="shared" si="227"/>
        <v>20211231VND</v>
      </c>
      <c r="M2068">
        <f>VLOOKUP(L2068,Mapping!$H$1:$K$25,4,0)</f>
        <v>1</v>
      </c>
      <c r="N2068">
        <f t="shared" si="228"/>
        <v>1.440106E-3</v>
      </c>
      <c r="O2068">
        <f t="shared" si="229"/>
        <v>1.093391E-3</v>
      </c>
      <c r="P2068">
        <f t="shared" si="230"/>
        <v>3.9908771500000002E-2</v>
      </c>
      <c r="Q2068" t="str">
        <f>VLOOKUP(VLOOKUP(C2068,Mapping!$A$1:$C$17,3,0),Mapping!$E$1:$F$6,2,0)</f>
        <v>Vùng 04</v>
      </c>
    </row>
    <row r="2069" spans="1:17" x14ac:dyDescent="0.3">
      <c r="A2069" s="33">
        <v>44561</v>
      </c>
      <c r="B2069">
        <v>4107</v>
      </c>
      <c r="C2069">
        <v>26</v>
      </c>
      <c r="D2069" s="38" t="s">
        <v>78</v>
      </c>
      <c r="E2069" s="2" t="s">
        <v>41</v>
      </c>
      <c r="F2069">
        <v>1978064</v>
      </c>
      <c r="G2069" s="44">
        <f t="shared" si="224"/>
        <v>44197</v>
      </c>
      <c r="H2069" s="50">
        <f t="shared" si="225"/>
        <v>365</v>
      </c>
      <c r="I2069" s="50">
        <f t="shared" si="226"/>
        <v>24972205</v>
      </c>
      <c r="J2069" s="46">
        <v>684170</v>
      </c>
      <c r="K2069" s="2" t="s">
        <v>34</v>
      </c>
      <c r="L2069" s="52" t="str">
        <f t="shared" si="227"/>
        <v>20211231VND</v>
      </c>
      <c r="M2069">
        <f>VLOOKUP(L2069,Mapping!$H$1:$K$25,4,0)</f>
        <v>1</v>
      </c>
      <c r="N2069">
        <f t="shared" si="228"/>
        <v>1.9780639999999999E-3</v>
      </c>
      <c r="O2069">
        <f t="shared" si="229"/>
        <v>6.8417E-4</v>
      </c>
      <c r="P2069">
        <f t="shared" si="230"/>
        <v>2.4972205000000001E-2</v>
      </c>
      <c r="Q2069" t="str">
        <f>VLOOKUP(VLOOKUP(C2069,Mapping!$A$1:$C$17,3,0),Mapping!$E$1:$F$6,2,0)</f>
        <v>Vùng 04</v>
      </c>
    </row>
    <row r="2070" spans="1:17" x14ac:dyDescent="0.3">
      <c r="A2070" s="33">
        <v>44561</v>
      </c>
      <c r="B2070">
        <v>4111</v>
      </c>
      <c r="C2070">
        <v>20</v>
      </c>
      <c r="D2070" s="38" t="s">
        <v>78</v>
      </c>
      <c r="E2070" s="2" t="s">
        <v>41</v>
      </c>
      <c r="F2070">
        <v>5811637</v>
      </c>
      <c r="G2070" s="44">
        <f t="shared" si="224"/>
        <v>44197</v>
      </c>
      <c r="H2070" s="50">
        <f t="shared" si="225"/>
        <v>365</v>
      </c>
      <c r="I2070" s="50">
        <f t="shared" si="226"/>
        <v>159060831.5</v>
      </c>
      <c r="J2070" s="46">
        <v>4357831</v>
      </c>
      <c r="K2070" s="2" t="s">
        <v>34</v>
      </c>
      <c r="L2070" s="52" t="str">
        <f t="shared" si="227"/>
        <v>20211231VND</v>
      </c>
      <c r="M2070">
        <f>VLOOKUP(L2070,Mapping!$H$1:$K$25,4,0)</f>
        <v>1</v>
      </c>
      <c r="N2070">
        <f t="shared" si="228"/>
        <v>5.8116369999999997E-3</v>
      </c>
      <c r="O2070">
        <f t="shared" si="229"/>
        <v>4.3578310000000004E-3</v>
      </c>
      <c r="P2070">
        <f t="shared" si="230"/>
        <v>0.1590608315</v>
      </c>
      <c r="Q2070" t="str">
        <f>VLOOKUP(VLOOKUP(C2070,Mapping!$A$1:$C$17,3,0),Mapping!$E$1:$F$6,2,0)</f>
        <v>Vùng 02</v>
      </c>
    </row>
    <row r="2071" spans="1:17" x14ac:dyDescent="0.3">
      <c r="A2071" s="33">
        <v>44561</v>
      </c>
      <c r="B2071">
        <v>4111</v>
      </c>
      <c r="C2071">
        <v>24</v>
      </c>
      <c r="D2071" s="38" t="s">
        <v>78</v>
      </c>
      <c r="E2071" s="2" t="s">
        <v>41</v>
      </c>
      <c r="F2071">
        <v>93688</v>
      </c>
      <c r="G2071" s="44">
        <f t="shared" si="224"/>
        <v>44197</v>
      </c>
      <c r="H2071" s="50">
        <f t="shared" si="225"/>
        <v>365</v>
      </c>
      <c r="I2071" s="50">
        <f t="shared" si="226"/>
        <v>61794061.999999993</v>
      </c>
      <c r="J2071" s="46">
        <v>1692988</v>
      </c>
      <c r="K2071" s="2" t="s">
        <v>34</v>
      </c>
      <c r="L2071" s="52" t="str">
        <f t="shared" si="227"/>
        <v>20211231VND</v>
      </c>
      <c r="M2071">
        <f>VLOOKUP(L2071,Mapping!$H$1:$K$25,4,0)</f>
        <v>1</v>
      </c>
      <c r="N2071">
        <f t="shared" si="228"/>
        <v>9.3688000000000002E-5</v>
      </c>
      <c r="O2071">
        <f t="shared" si="229"/>
        <v>1.6929880000000001E-3</v>
      </c>
      <c r="P2071">
        <f t="shared" si="230"/>
        <v>6.179406199999999E-2</v>
      </c>
      <c r="Q2071" t="str">
        <f>VLOOKUP(VLOOKUP(C2071,Mapping!$A$1:$C$17,3,0),Mapping!$E$1:$F$6,2,0)</f>
        <v>Vùng 04</v>
      </c>
    </row>
    <row r="2072" spans="1:17" x14ac:dyDescent="0.3">
      <c r="A2072" s="33">
        <v>44561</v>
      </c>
      <c r="B2072">
        <v>4112</v>
      </c>
      <c r="C2072">
        <v>40</v>
      </c>
      <c r="D2072" s="38" t="s">
        <v>78</v>
      </c>
      <c r="E2072" s="2" t="s">
        <v>41</v>
      </c>
      <c r="F2072">
        <v>8019402</v>
      </c>
      <c r="G2072" s="44">
        <f t="shared" si="224"/>
        <v>44197</v>
      </c>
      <c r="H2072" s="50">
        <f t="shared" si="225"/>
        <v>365</v>
      </c>
      <c r="I2072" s="50">
        <f t="shared" si="226"/>
        <v>363024875.5</v>
      </c>
      <c r="J2072" s="46">
        <v>9945887</v>
      </c>
      <c r="K2072" s="2" t="s">
        <v>34</v>
      </c>
      <c r="L2072" s="52" t="str">
        <f t="shared" si="227"/>
        <v>20211231VND</v>
      </c>
      <c r="M2072">
        <f>VLOOKUP(L2072,Mapping!$H$1:$K$25,4,0)</f>
        <v>1</v>
      </c>
      <c r="N2072">
        <f t="shared" si="228"/>
        <v>8.0194020000000001E-3</v>
      </c>
      <c r="O2072">
        <f t="shared" si="229"/>
        <v>9.9458870000000005E-3</v>
      </c>
      <c r="P2072">
        <f t="shared" si="230"/>
        <v>0.36302487550000001</v>
      </c>
      <c r="Q2072" t="str">
        <f>VLOOKUP(VLOOKUP(C2072,Mapping!$A$1:$C$17,3,0),Mapping!$E$1:$F$6,2,0)</f>
        <v>Vùng 01</v>
      </c>
    </row>
    <row r="2073" spans="1:17" x14ac:dyDescent="0.3">
      <c r="A2073" s="33">
        <v>44561</v>
      </c>
      <c r="B2073">
        <v>4113</v>
      </c>
      <c r="C2073">
        <v>36</v>
      </c>
      <c r="D2073" s="38" t="s">
        <v>78</v>
      </c>
      <c r="E2073" s="2" t="s">
        <v>41</v>
      </c>
      <c r="F2073">
        <v>597939</v>
      </c>
      <c r="G2073" s="44">
        <f t="shared" si="224"/>
        <v>44197</v>
      </c>
      <c r="H2073" s="50">
        <f t="shared" si="225"/>
        <v>365</v>
      </c>
      <c r="I2073" s="50">
        <f t="shared" si="226"/>
        <v>35518551.5</v>
      </c>
      <c r="J2073" s="46">
        <v>973111</v>
      </c>
      <c r="K2073" s="2" t="s">
        <v>34</v>
      </c>
      <c r="L2073" s="52" t="str">
        <f t="shared" si="227"/>
        <v>20211231VND</v>
      </c>
      <c r="M2073">
        <f>VLOOKUP(L2073,Mapping!$H$1:$K$25,4,0)</f>
        <v>1</v>
      </c>
      <c r="N2073">
        <f t="shared" si="228"/>
        <v>5.9793900000000002E-4</v>
      </c>
      <c r="O2073">
        <f t="shared" si="229"/>
        <v>9.7311100000000003E-4</v>
      </c>
      <c r="P2073">
        <f t="shared" si="230"/>
        <v>3.5518551500000002E-2</v>
      </c>
      <c r="Q2073" t="str">
        <f>VLOOKUP(VLOOKUP(C2073,Mapping!$A$1:$C$17,3,0),Mapping!$E$1:$F$6,2,0)</f>
        <v>Vùng 05</v>
      </c>
    </row>
    <row r="2074" spans="1:17" x14ac:dyDescent="0.3">
      <c r="A2074" s="33">
        <v>44561</v>
      </c>
      <c r="B2074">
        <v>4113</v>
      </c>
      <c r="C2074">
        <v>20</v>
      </c>
      <c r="D2074" s="38" t="s">
        <v>78</v>
      </c>
      <c r="E2074" s="2" t="s">
        <v>41</v>
      </c>
      <c r="F2074">
        <v>732712</v>
      </c>
      <c r="G2074" s="44">
        <f t="shared" si="224"/>
        <v>44197</v>
      </c>
      <c r="H2074" s="50">
        <f t="shared" si="225"/>
        <v>365</v>
      </c>
      <c r="I2074" s="50">
        <f t="shared" si="226"/>
        <v>25837547</v>
      </c>
      <c r="J2074" s="46">
        <v>707878</v>
      </c>
      <c r="K2074" s="2" t="s">
        <v>34</v>
      </c>
      <c r="L2074" s="52" t="str">
        <f t="shared" si="227"/>
        <v>20211231VND</v>
      </c>
      <c r="M2074">
        <f>VLOOKUP(L2074,Mapping!$H$1:$K$25,4,0)</f>
        <v>1</v>
      </c>
      <c r="N2074">
        <f t="shared" si="228"/>
        <v>7.3271199999999995E-4</v>
      </c>
      <c r="O2074">
        <f t="shared" si="229"/>
        <v>7.07878E-4</v>
      </c>
      <c r="P2074">
        <f t="shared" si="230"/>
        <v>2.5837546999999999E-2</v>
      </c>
      <c r="Q2074" t="str">
        <f>VLOOKUP(VLOOKUP(C2074,Mapping!$A$1:$C$17,3,0),Mapping!$E$1:$F$6,2,0)</f>
        <v>Vùng 02</v>
      </c>
    </row>
    <row r="2075" spans="1:17" x14ac:dyDescent="0.3">
      <c r="A2075" s="33">
        <v>44561</v>
      </c>
      <c r="B2075">
        <v>4113</v>
      </c>
      <c r="C2075">
        <v>20</v>
      </c>
      <c r="D2075" s="38" t="s">
        <v>78</v>
      </c>
      <c r="E2075" s="2" t="s">
        <v>41</v>
      </c>
      <c r="F2075">
        <v>1501876</v>
      </c>
      <c r="G2075" s="44">
        <f t="shared" si="224"/>
        <v>44197</v>
      </c>
      <c r="H2075" s="50">
        <f t="shared" si="225"/>
        <v>365</v>
      </c>
      <c r="I2075" s="50">
        <f t="shared" si="226"/>
        <v>6674243.9999999991</v>
      </c>
      <c r="J2075" s="46">
        <v>182856</v>
      </c>
      <c r="K2075" s="2" t="s">
        <v>34</v>
      </c>
      <c r="L2075" s="52" t="str">
        <f t="shared" si="227"/>
        <v>20211231VND</v>
      </c>
      <c r="M2075">
        <f>VLOOKUP(L2075,Mapping!$H$1:$K$25,4,0)</f>
        <v>1</v>
      </c>
      <c r="N2075">
        <f t="shared" si="228"/>
        <v>1.5018760000000001E-3</v>
      </c>
      <c r="O2075">
        <f t="shared" si="229"/>
        <v>1.8285600000000001E-4</v>
      </c>
      <c r="P2075">
        <f t="shared" si="230"/>
        <v>6.6742439999999993E-3</v>
      </c>
      <c r="Q2075" t="str">
        <f>VLOOKUP(VLOOKUP(C2075,Mapping!$A$1:$C$17,3,0),Mapping!$E$1:$F$6,2,0)</f>
        <v>Vùng 02</v>
      </c>
    </row>
    <row r="2076" spans="1:17" x14ac:dyDescent="0.3">
      <c r="A2076" s="33">
        <v>44561</v>
      </c>
      <c r="B2076">
        <v>4114</v>
      </c>
      <c r="C2076">
        <v>20</v>
      </c>
      <c r="D2076" s="38" t="s">
        <v>78</v>
      </c>
      <c r="E2076" s="2" t="s">
        <v>41</v>
      </c>
      <c r="F2076">
        <v>1991369</v>
      </c>
      <c r="G2076" s="44">
        <f t="shared" si="224"/>
        <v>44197</v>
      </c>
      <c r="H2076" s="50">
        <f t="shared" si="225"/>
        <v>365</v>
      </c>
      <c r="I2076" s="50">
        <f t="shared" si="226"/>
        <v>28777585.5</v>
      </c>
      <c r="J2076" s="46">
        <v>788427</v>
      </c>
      <c r="K2076" s="2" t="s">
        <v>34</v>
      </c>
      <c r="L2076" s="52" t="str">
        <f t="shared" si="227"/>
        <v>20211231VND</v>
      </c>
      <c r="M2076">
        <f>VLOOKUP(L2076,Mapping!$H$1:$K$25,4,0)</f>
        <v>1</v>
      </c>
      <c r="N2076">
        <f t="shared" si="228"/>
        <v>1.9913690000000002E-3</v>
      </c>
      <c r="O2076">
        <f t="shared" si="229"/>
        <v>7.8842699999999996E-4</v>
      </c>
      <c r="P2076">
        <f t="shared" si="230"/>
        <v>2.8777585500000001E-2</v>
      </c>
      <c r="Q2076" t="str">
        <f>VLOOKUP(VLOOKUP(C2076,Mapping!$A$1:$C$17,3,0),Mapping!$E$1:$F$6,2,0)</f>
        <v>Vùng 02</v>
      </c>
    </row>
    <row r="2077" spans="1:17" x14ac:dyDescent="0.3">
      <c r="A2077" s="33">
        <v>44561</v>
      </c>
      <c r="B2077">
        <v>4114</v>
      </c>
      <c r="C2077">
        <v>20</v>
      </c>
      <c r="D2077" s="38" t="s">
        <v>78</v>
      </c>
      <c r="E2077" s="2" t="s">
        <v>41</v>
      </c>
      <c r="F2077">
        <v>1212622</v>
      </c>
      <c r="G2077" s="44">
        <f t="shared" si="224"/>
        <v>44197</v>
      </c>
      <c r="H2077" s="50">
        <f t="shared" si="225"/>
        <v>365</v>
      </c>
      <c r="I2077" s="50">
        <f t="shared" si="226"/>
        <v>25645119.000000004</v>
      </c>
      <c r="J2077" s="46">
        <v>702606</v>
      </c>
      <c r="K2077" s="2" t="s">
        <v>34</v>
      </c>
      <c r="L2077" s="52" t="str">
        <f t="shared" si="227"/>
        <v>20211231VND</v>
      </c>
      <c r="M2077">
        <f>VLOOKUP(L2077,Mapping!$H$1:$K$25,4,0)</f>
        <v>1</v>
      </c>
      <c r="N2077">
        <f t="shared" si="228"/>
        <v>1.212622E-3</v>
      </c>
      <c r="O2077">
        <f t="shared" si="229"/>
        <v>7.0260600000000004E-4</v>
      </c>
      <c r="P2077">
        <f t="shared" si="230"/>
        <v>2.5645119000000004E-2</v>
      </c>
      <c r="Q2077" t="str">
        <f>VLOOKUP(VLOOKUP(C2077,Mapping!$A$1:$C$17,3,0),Mapping!$E$1:$F$6,2,0)</f>
        <v>Vùng 02</v>
      </c>
    </row>
    <row r="2078" spans="1:17" x14ac:dyDescent="0.3">
      <c r="A2078" s="33">
        <v>44561</v>
      </c>
      <c r="B2078">
        <v>4114</v>
      </c>
      <c r="C2078">
        <v>40</v>
      </c>
      <c r="D2078" s="38" t="s">
        <v>78</v>
      </c>
      <c r="E2078" s="2" t="s">
        <v>41</v>
      </c>
      <c r="F2078">
        <v>1915602</v>
      </c>
      <c r="G2078" s="44">
        <f t="shared" si="224"/>
        <v>44197</v>
      </c>
      <c r="H2078" s="50">
        <f t="shared" si="225"/>
        <v>365</v>
      </c>
      <c r="I2078" s="50">
        <f t="shared" si="226"/>
        <v>182020636135.99799</v>
      </c>
      <c r="J2078" s="46">
        <v>226287</v>
      </c>
      <c r="K2078" s="2" t="s">
        <v>35</v>
      </c>
      <c r="L2078" s="52" t="str">
        <f t="shared" si="227"/>
        <v>20211231USD</v>
      </c>
      <c r="M2078">
        <f>VLOOKUP(L2078,Mapping!$H$1:$K$25,4,0)</f>
        <v>22037.795999999998</v>
      </c>
      <c r="N2078">
        <f t="shared" si="228"/>
        <v>42.215646093191992</v>
      </c>
      <c r="O2078">
        <f t="shared" si="229"/>
        <v>4.9868667434519995</v>
      </c>
      <c r="P2078">
        <f t="shared" si="230"/>
        <v>182.02063613599799</v>
      </c>
      <c r="Q2078" t="str">
        <f>VLOOKUP(VLOOKUP(C2078,Mapping!$A$1:$C$17,3,0),Mapping!$E$1:$F$6,2,0)</f>
        <v>Vùng 01</v>
      </c>
    </row>
    <row r="2079" spans="1:17" x14ac:dyDescent="0.3">
      <c r="A2079" s="33">
        <v>44561</v>
      </c>
      <c r="B2079">
        <v>4114</v>
      </c>
      <c r="C2079">
        <v>40</v>
      </c>
      <c r="D2079" s="38" t="s">
        <v>78</v>
      </c>
      <c r="E2079" s="2" t="s">
        <v>41</v>
      </c>
      <c r="F2079">
        <v>1755015</v>
      </c>
      <c r="G2079" s="44">
        <f t="shared" si="224"/>
        <v>44197</v>
      </c>
      <c r="H2079" s="50">
        <f t="shared" si="225"/>
        <v>365</v>
      </c>
      <c r="I2079" s="50">
        <f t="shared" si="226"/>
        <v>65996270.500000007</v>
      </c>
      <c r="J2079" s="46">
        <v>1808117</v>
      </c>
      <c r="K2079" s="2" t="s">
        <v>34</v>
      </c>
      <c r="L2079" s="52" t="str">
        <f t="shared" si="227"/>
        <v>20211231VND</v>
      </c>
      <c r="M2079">
        <f>VLOOKUP(L2079,Mapping!$H$1:$K$25,4,0)</f>
        <v>1</v>
      </c>
      <c r="N2079">
        <f t="shared" si="228"/>
        <v>1.755015E-3</v>
      </c>
      <c r="O2079">
        <f t="shared" si="229"/>
        <v>1.8081169999999999E-3</v>
      </c>
      <c r="P2079">
        <f t="shared" si="230"/>
        <v>6.5996270500000009E-2</v>
      </c>
      <c r="Q2079" t="str">
        <f>VLOOKUP(VLOOKUP(C2079,Mapping!$A$1:$C$17,3,0),Mapping!$E$1:$F$6,2,0)</f>
        <v>Vùng 01</v>
      </c>
    </row>
    <row r="2080" spans="1:17" x14ac:dyDescent="0.3">
      <c r="A2080" s="33">
        <v>44561</v>
      </c>
      <c r="B2080">
        <v>4114</v>
      </c>
      <c r="C2080">
        <v>40</v>
      </c>
      <c r="D2080" s="38" t="s">
        <v>78</v>
      </c>
      <c r="E2080" s="2" t="s">
        <v>41</v>
      </c>
      <c r="F2080">
        <v>484144</v>
      </c>
      <c r="G2080" s="44">
        <f t="shared" si="224"/>
        <v>44197</v>
      </c>
      <c r="H2080" s="50">
        <f t="shared" si="225"/>
        <v>365</v>
      </c>
      <c r="I2080" s="50">
        <f t="shared" si="226"/>
        <v>666323891146.97998</v>
      </c>
      <c r="J2080" s="46">
        <v>828370</v>
      </c>
      <c r="K2080" s="2" t="s">
        <v>35</v>
      </c>
      <c r="L2080" s="52" t="str">
        <f t="shared" si="227"/>
        <v>20211231USD</v>
      </c>
      <c r="M2080">
        <f>VLOOKUP(L2080,Mapping!$H$1:$K$25,4,0)</f>
        <v>22037.795999999998</v>
      </c>
      <c r="N2080">
        <f t="shared" si="228"/>
        <v>10.669466706623998</v>
      </c>
      <c r="O2080">
        <f t="shared" si="229"/>
        <v>18.255449072520001</v>
      </c>
      <c r="P2080">
        <f t="shared" si="230"/>
        <v>666.32389114698003</v>
      </c>
      <c r="Q2080" t="str">
        <f>VLOOKUP(VLOOKUP(C2080,Mapping!$A$1:$C$17,3,0),Mapping!$E$1:$F$6,2,0)</f>
        <v>Vùng 01</v>
      </c>
    </row>
    <row r="2081" spans="1:17" x14ac:dyDescent="0.3">
      <c r="A2081" s="33">
        <v>44561</v>
      </c>
      <c r="B2081">
        <v>4116</v>
      </c>
      <c r="C2081">
        <v>48</v>
      </c>
      <c r="D2081" s="38" t="s">
        <v>78</v>
      </c>
      <c r="E2081" s="2" t="s">
        <v>41</v>
      </c>
      <c r="F2081">
        <v>1747776</v>
      </c>
      <c r="G2081" s="44">
        <f t="shared" si="224"/>
        <v>44197</v>
      </c>
      <c r="H2081" s="50">
        <f t="shared" si="225"/>
        <v>365</v>
      </c>
      <c r="I2081" s="50">
        <f t="shared" si="226"/>
        <v>47465768</v>
      </c>
      <c r="J2081" s="46">
        <v>1300432</v>
      </c>
      <c r="K2081" s="2" t="s">
        <v>34</v>
      </c>
      <c r="L2081" s="52" t="str">
        <f t="shared" si="227"/>
        <v>20211231VND</v>
      </c>
      <c r="M2081">
        <f>VLOOKUP(L2081,Mapping!$H$1:$K$25,4,0)</f>
        <v>1</v>
      </c>
      <c r="N2081">
        <f t="shared" si="228"/>
        <v>1.7477759999999999E-3</v>
      </c>
      <c r="O2081">
        <f t="shared" si="229"/>
        <v>1.300432E-3</v>
      </c>
      <c r="P2081">
        <f t="shared" si="230"/>
        <v>4.7465767999999998E-2</v>
      </c>
      <c r="Q2081" t="str">
        <f>VLOOKUP(VLOOKUP(C2081,Mapping!$A$1:$C$17,3,0),Mapping!$E$1:$F$6,2,0)</f>
        <v>Vùng 01</v>
      </c>
    </row>
    <row r="2082" spans="1:17" x14ac:dyDescent="0.3">
      <c r="A2082" s="33">
        <v>44561</v>
      </c>
      <c r="B2082">
        <v>4117</v>
      </c>
      <c r="C2082">
        <v>20</v>
      </c>
      <c r="D2082" s="38" t="s">
        <v>78</v>
      </c>
      <c r="E2082" s="2" t="s">
        <v>41</v>
      </c>
      <c r="F2082">
        <v>1132816</v>
      </c>
      <c r="G2082" s="44">
        <f t="shared" si="224"/>
        <v>44197</v>
      </c>
      <c r="H2082" s="50">
        <f t="shared" si="225"/>
        <v>365</v>
      </c>
      <c r="I2082" s="50">
        <f t="shared" si="226"/>
        <v>42466874</v>
      </c>
      <c r="J2082" s="46">
        <v>1163476</v>
      </c>
      <c r="K2082" s="2" t="s">
        <v>34</v>
      </c>
      <c r="L2082" s="52" t="str">
        <f t="shared" si="227"/>
        <v>20211231VND</v>
      </c>
      <c r="M2082">
        <f>VLOOKUP(L2082,Mapping!$H$1:$K$25,4,0)</f>
        <v>1</v>
      </c>
      <c r="N2082">
        <f t="shared" si="228"/>
        <v>1.132816E-3</v>
      </c>
      <c r="O2082">
        <f t="shared" si="229"/>
        <v>1.1634760000000001E-3</v>
      </c>
      <c r="P2082">
        <f t="shared" si="230"/>
        <v>4.2466874000000002E-2</v>
      </c>
      <c r="Q2082" t="str">
        <f>VLOOKUP(VLOOKUP(C2082,Mapping!$A$1:$C$17,3,0),Mapping!$E$1:$F$6,2,0)</f>
        <v>Vùng 02</v>
      </c>
    </row>
    <row r="2083" spans="1:17" x14ac:dyDescent="0.3">
      <c r="A2083" s="33">
        <v>44561</v>
      </c>
      <c r="B2083">
        <v>4117</v>
      </c>
      <c r="C2083">
        <v>20</v>
      </c>
      <c r="D2083" s="38" t="s">
        <v>78</v>
      </c>
      <c r="E2083" s="2" t="s">
        <v>41</v>
      </c>
      <c r="F2083">
        <v>1274293</v>
      </c>
      <c r="G2083" s="44">
        <f t="shared" si="224"/>
        <v>44197</v>
      </c>
      <c r="H2083" s="50">
        <f t="shared" si="225"/>
        <v>365</v>
      </c>
      <c r="I2083" s="50">
        <f t="shared" si="226"/>
        <v>17743635.5</v>
      </c>
      <c r="J2083" s="46">
        <v>486127</v>
      </c>
      <c r="K2083" s="2" t="s">
        <v>34</v>
      </c>
      <c r="L2083" s="52" t="str">
        <f t="shared" si="227"/>
        <v>20211231VND</v>
      </c>
      <c r="M2083">
        <f>VLOOKUP(L2083,Mapping!$H$1:$K$25,4,0)</f>
        <v>1</v>
      </c>
      <c r="N2083">
        <f t="shared" si="228"/>
        <v>1.2742929999999999E-3</v>
      </c>
      <c r="O2083">
        <f t="shared" si="229"/>
        <v>4.8612699999999999E-4</v>
      </c>
      <c r="P2083">
        <f t="shared" si="230"/>
        <v>1.77436355E-2</v>
      </c>
      <c r="Q2083" t="str">
        <f>VLOOKUP(VLOOKUP(C2083,Mapping!$A$1:$C$17,3,0),Mapping!$E$1:$F$6,2,0)</f>
        <v>Vùng 02</v>
      </c>
    </row>
    <row r="2084" spans="1:17" x14ac:dyDescent="0.3">
      <c r="A2084" s="33">
        <v>44561</v>
      </c>
      <c r="B2084">
        <v>4118</v>
      </c>
      <c r="C2084">
        <v>23</v>
      </c>
      <c r="D2084" s="38" t="s">
        <v>78</v>
      </c>
      <c r="E2084" s="2" t="s">
        <v>41</v>
      </c>
      <c r="F2084">
        <v>1587105</v>
      </c>
      <c r="G2084" s="44">
        <f t="shared" si="224"/>
        <v>44197</v>
      </c>
      <c r="H2084" s="50">
        <f t="shared" si="225"/>
        <v>365</v>
      </c>
      <c r="I2084" s="50">
        <f t="shared" si="226"/>
        <v>42872024</v>
      </c>
      <c r="J2084" s="46">
        <v>1174576</v>
      </c>
      <c r="K2084" s="2" t="s">
        <v>34</v>
      </c>
      <c r="L2084" s="52" t="str">
        <f t="shared" si="227"/>
        <v>20211231VND</v>
      </c>
      <c r="M2084">
        <f>VLOOKUP(L2084,Mapping!$H$1:$K$25,4,0)</f>
        <v>1</v>
      </c>
      <c r="N2084">
        <f t="shared" si="228"/>
        <v>1.5871049999999999E-3</v>
      </c>
      <c r="O2084">
        <f t="shared" si="229"/>
        <v>1.1745760000000001E-3</v>
      </c>
      <c r="P2084">
        <f t="shared" si="230"/>
        <v>4.2872024000000002E-2</v>
      </c>
      <c r="Q2084" t="str">
        <f>VLOOKUP(VLOOKUP(C2084,Mapping!$A$1:$C$17,3,0),Mapping!$E$1:$F$6,2,0)</f>
        <v>Vùng 02</v>
      </c>
    </row>
    <row r="2085" spans="1:17" x14ac:dyDescent="0.3">
      <c r="A2085" s="33">
        <v>44561</v>
      </c>
      <c r="B2085">
        <v>4118</v>
      </c>
      <c r="C2085">
        <v>45</v>
      </c>
      <c r="D2085" s="38" t="s">
        <v>78</v>
      </c>
      <c r="E2085" s="2" t="s">
        <v>41</v>
      </c>
      <c r="F2085">
        <v>265571</v>
      </c>
      <c r="G2085" s="44">
        <f t="shared" si="224"/>
        <v>44197</v>
      </c>
      <c r="H2085" s="50">
        <f t="shared" si="225"/>
        <v>365</v>
      </c>
      <c r="I2085" s="50">
        <f t="shared" si="226"/>
        <v>33923976</v>
      </c>
      <c r="J2085" s="46">
        <v>929424</v>
      </c>
      <c r="K2085" s="2" t="s">
        <v>34</v>
      </c>
      <c r="L2085" s="52" t="str">
        <f t="shared" si="227"/>
        <v>20211231VND</v>
      </c>
      <c r="M2085">
        <f>VLOOKUP(L2085,Mapping!$H$1:$K$25,4,0)</f>
        <v>1</v>
      </c>
      <c r="N2085">
        <f t="shared" si="228"/>
        <v>2.6557099999999998E-4</v>
      </c>
      <c r="O2085">
        <f t="shared" si="229"/>
        <v>9.2942399999999998E-4</v>
      </c>
      <c r="P2085">
        <f t="shared" si="230"/>
        <v>3.3923976000000002E-2</v>
      </c>
      <c r="Q2085" t="str">
        <f>VLOOKUP(VLOOKUP(C2085,Mapping!$A$1:$C$17,3,0),Mapping!$E$1:$F$6,2,0)</f>
        <v>Vùng 02</v>
      </c>
    </row>
    <row r="2086" spans="1:17" x14ac:dyDescent="0.3">
      <c r="A2086" s="33">
        <v>44561</v>
      </c>
      <c r="B2086">
        <v>4119</v>
      </c>
      <c r="C2086">
        <v>24</v>
      </c>
      <c r="D2086" s="38" t="s">
        <v>78</v>
      </c>
      <c r="E2086" s="2" t="s">
        <v>41</v>
      </c>
      <c r="F2086">
        <v>1751048</v>
      </c>
      <c r="G2086" s="44">
        <f t="shared" si="224"/>
        <v>44197</v>
      </c>
      <c r="H2086" s="50">
        <f t="shared" si="225"/>
        <v>365</v>
      </c>
      <c r="I2086" s="50">
        <f t="shared" si="226"/>
        <v>27350581.500000004</v>
      </c>
      <c r="J2086" s="46">
        <v>749331</v>
      </c>
      <c r="K2086" s="2" t="s">
        <v>34</v>
      </c>
      <c r="L2086" s="52" t="str">
        <f t="shared" si="227"/>
        <v>20211231VND</v>
      </c>
      <c r="M2086">
        <f>VLOOKUP(L2086,Mapping!$H$1:$K$25,4,0)</f>
        <v>1</v>
      </c>
      <c r="N2086">
        <f t="shared" si="228"/>
        <v>1.7510480000000001E-3</v>
      </c>
      <c r="O2086">
        <f t="shared" si="229"/>
        <v>7.49331E-4</v>
      </c>
      <c r="P2086">
        <f t="shared" si="230"/>
        <v>2.7350581500000002E-2</v>
      </c>
      <c r="Q2086" t="str">
        <f>VLOOKUP(VLOOKUP(C2086,Mapping!$A$1:$C$17,3,0),Mapping!$E$1:$F$6,2,0)</f>
        <v>Vùng 04</v>
      </c>
    </row>
    <row r="2087" spans="1:17" x14ac:dyDescent="0.3">
      <c r="A2087" s="33">
        <v>44561</v>
      </c>
      <c r="B2087">
        <v>4120</v>
      </c>
      <c r="C2087">
        <v>25</v>
      </c>
      <c r="D2087" s="38" t="s">
        <v>78</v>
      </c>
      <c r="E2087" s="2" t="s">
        <v>41</v>
      </c>
      <c r="F2087">
        <v>196829</v>
      </c>
      <c r="G2087" s="44">
        <f t="shared" si="224"/>
        <v>44197</v>
      </c>
      <c r="H2087" s="50">
        <f t="shared" si="225"/>
        <v>365</v>
      </c>
      <c r="I2087" s="50">
        <f t="shared" si="226"/>
        <v>44680599</v>
      </c>
      <c r="J2087" s="46">
        <v>1224126</v>
      </c>
      <c r="K2087" s="2" t="s">
        <v>34</v>
      </c>
      <c r="L2087" s="52" t="str">
        <f t="shared" si="227"/>
        <v>20211231VND</v>
      </c>
      <c r="M2087">
        <f>VLOOKUP(L2087,Mapping!$H$1:$K$25,4,0)</f>
        <v>1</v>
      </c>
      <c r="N2087">
        <f t="shared" si="228"/>
        <v>1.9682900000000001E-4</v>
      </c>
      <c r="O2087">
        <f t="shared" si="229"/>
        <v>1.2241260000000001E-3</v>
      </c>
      <c r="P2087">
        <f t="shared" si="230"/>
        <v>4.4680599000000001E-2</v>
      </c>
      <c r="Q2087" t="str">
        <f>VLOOKUP(VLOOKUP(C2087,Mapping!$A$1:$C$17,3,0),Mapping!$E$1:$F$6,2,0)</f>
        <v>Vùng 01</v>
      </c>
    </row>
    <row r="2088" spans="1:17" x14ac:dyDescent="0.3">
      <c r="A2088" s="33">
        <v>44561</v>
      </c>
      <c r="B2088">
        <v>4120</v>
      </c>
      <c r="C2088">
        <v>34</v>
      </c>
      <c r="D2088" s="38" t="s">
        <v>78</v>
      </c>
      <c r="E2088" s="2" t="s">
        <v>41</v>
      </c>
      <c r="F2088">
        <v>1044799</v>
      </c>
      <c r="G2088" s="44">
        <f t="shared" si="224"/>
        <v>44197</v>
      </c>
      <c r="H2088" s="50">
        <f t="shared" si="225"/>
        <v>365</v>
      </c>
      <c r="I2088" s="50">
        <f t="shared" si="226"/>
        <v>33422758</v>
      </c>
      <c r="J2088" s="46">
        <v>915692</v>
      </c>
      <c r="K2088" s="2" t="s">
        <v>34</v>
      </c>
      <c r="L2088" s="52" t="str">
        <f t="shared" si="227"/>
        <v>20211231VND</v>
      </c>
      <c r="M2088">
        <f>VLOOKUP(L2088,Mapping!$H$1:$K$25,4,0)</f>
        <v>1</v>
      </c>
      <c r="N2088">
        <f t="shared" si="228"/>
        <v>1.0447989999999999E-3</v>
      </c>
      <c r="O2088">
        <f t="shared" si="229"/>
        <v>9.1569199999999996E-4</v>
      </c>
      <c r="P2088">
        <f t="shared" si="230"/>
        <v>3.3422757999999997E-2</v>
      </c>
      <c r="Q2088" t="str">
        <f>VLOOKUP(VLOOKUP(C2088,Mapping!$A$1:$C$17,3,0),Mapping!$E$1:$F$6,2,0)</f>
        <v>Vùng 02</v>
      </c>
    </row>
    <row r="2089" spans="1:17" x14ac:dyDescent="0.3">
      <c r="A2089" s="33">
        <v>44561</v>
      </c>
      <c r="B2089">
        <v>4120</v>
      </c>
      <c r="C2089">
        <v>34</v>
      </c>
      <c r="D2089" s="38" t="s">
        <v>78</v>
      </c>
      <c r="E2089" s="2" t="s">
        <v>41</v>
      </c>
      <c r="F2089">
        <v>38839</v>
      </c>
      <c r="G2089" s="44">
        <f t="shared" si="224"/>
        <v>44197</v>
      </c>
      <c r="H2089" s="50">
        <f t="shared" si="225"/>
        <v>365</v>
      </c>
      <c r="I2089" s="50">
        <f t="shared" si="226"/>
        <v>7829359.5</v>
      </c>
      <c r="J2089" s="46">
        <v>214503</v>
      </c>
      <c r="K2089" s="2" t="s">
        <v>34</v>
      </c>
      <c r="L2089" s="52" t="str">
        <f t="shared" si="227"/>
        <v>20211231VND</v>
      </c>
      <c r="M2089">
        <f>VLOOKUP(L2089,Mapping!$H$1:$K$25,4,0)</f>
        <v>1</v>
      </c>
      <c r="N2089">
        <f t="shared" si="228"/>
        <v>3.8838999999999999E-5</v>
      </c>
      <c r="O2089">
        <f t="shared" si="229"/>
        <v>2.14503E-4</v>
      </c>
      <c r="P2089">
        <f t="shared" si="230"/>
        <v>7.8293595000000007E-3</v>
      </c>
      <c r="Q2089" t="str">
        <f>VLOOKUP(VLOOKUP(C2089,Mapping!$A$1:$C$17,3,0),Mapping!$E$1:$F$6,2,0)</f>
        <v>Vùng 02</v>
      </c>
    </row>
    <row r="2090" spans="1:17" x14ac:dyDescent="0.3">
      <c r="A2090" s="33">
        <v>44561</v>
      </c>
      <c r="B2090">
        <v>4120</v>
      </c>
      <c r="C2090">
        <v>24</v>
      </c>
      <c r="D2090" s="38" t="s">
        <v>78</v>
      </c>
      <c r="E2090" s="2" t="s">
        <v>41</v>
      </c>
      <c r="F2090">
        <v>1450906</v>
      </c>
      <c r="G2090" s="44">
        <f t="shared" si="224"/>
        <v>44197</v>
      </c>
      <c r="H2090" s="50">
        <f t="shared" si="225"/>
        <v>365</v>
      </c>
      <c r="I2090" s="50">
        <f t="shared" si="226"/>
        <v>62216622.5</v>
      </c>
      <c r="J2090" s="46">
        <v>1704565</v>
      </c>
      <c r="K2090" s="2" t="s">
        <v>34</v>
      </c>
      <c r="L2090" s="52" t="str">
        <f t="shared" si="227"/>
        <v>20211231VND</v>
      </c>
      <c r="M2090">
        <f>VLOOKUP(L2090,Mapping!$H$1:$K$25,4,0)</f>
        <v>1</v>
      </c>
      <c r="N2090">
        <f t="shared" si="228"/>
        <v>1.4509060000000001E-3</v>
      </c>
      <c r="O2090">
        <f t="shared" si="229"/>
        <v>1.7045649999999999E-3</v>
      </c>
      <c r="P2090">
        <f t="shared" si="230"/>
        <v>6.2216622499999999E-2</v>
      </c>
      <c r="Q2090" t="str">
        <f>VLOOKUP(VLOOKUP(C2090,Mapping!$A$1:$C$17,3,0),Mapping!$E$1:$F$6,2,0)</f>
        <v>Vùng 04</v>
      </c>
    </row>
    <row r="2091" spans="1:17" x14ac:dyDescent="0.3">
      <c r="A2091" s="33">
        <v>44561</v>
      </c>
      <c r="B2091">
        <v>4120</v>
      </c>
      <c r="C2091">
        <v>20</v>
      </c>
      <c r="D2091" s="38" t="s">
        <v>78</v>
      </c>
      <c r="E2091" s="2" t="s">
        <v>41</v>
      </c>
      <c r="F2091">
        <v>1515510</v>
      </c>
      <c r="G2091" s="44">
        <f t="shared" si="224"/>
        <v>44197</v>
      </c>
      <c r="H2091" s="50">
        <f t="shared" si="225"/>
        <v>365</v>
      </c>
      <c r="I2091" s="50">
        <f t="shared" si="226"/>
        <v>9326115</v>
      </c>
      <c r="J2091" s="46">
        <v>255510</v>
      </c>
      <c r="K2091" s="2" t="s">
        <v>34</v>
      </c>
      <c r="L2091" s="52" t="str">
        <f t="shared" si="227"/>
        <v>20211231VND</v>
      </c>
      <c r="M2091">
        <f>VLOOKUP(L2091,Mapping!$H$1:$K$25,4,0)</f>
        <v>1</v>
      </c>
      <c r="N2091">
        <f t="shared" si="228"/>
        <v>1.5155100000000001E-3</v>
      </c>
      <c r="O2091">
        <f t="shared" si="229"/>
        <v>2.5551000000000003E-4</v>
      </c>
      <c r="P2091">
        <f t="shared" si="230"/>
        <v>9.3261149999999994E-3</v>
      </c>
      <c r="Q2091" t="str">
        <f>VLOOKUP(VLOOKUP(C2091,Mapping!$A$1:$C$17,3,0),Mapping!$E$1:$F$6,2,0)</f>
        <v>Vùng 02</v>
      </c>
    </row>
    <row r="2092" spans="1:17" x14ac:dyDescent="0.3">
      <c r="A2092" s="33">
        <v>44561</v>
      </c>
      <c r="B2092">
        <v>4120</v>
      </c>
      <c r="C2092">
        <v>20</v>
      </c>
      <c r="D2092" s="38" t="s">
        <v>78</v>
      </c>
      <c r="E2092" s="2" t="s">
        <v>41</v>
      </c>
      <c r="F2092">
        <v>1668557</v>
      </c>
      <c r="G2092" s="44">
        <f t="shared" si="224"/>
        <v>44197</v>
      </c>
      <c r="H2092" s="50">
        <f t="shared" si="225"/>
        <v>365</v>
      </c>
      <c r="I2092" s="50">
        <f t="shared" si="226"/>
        <v>285697116851.05792</v>
      </c>
      <c r="J2092" s="46">
        <v>355177</v>
      </c>
      <c r="K2092" s="2" t="s">
        <v>35</v>
      </c>
      <c r="L2092" s="52" t="str">
        <f t="shared" si="227"/>
        <v>20211231USD</v>
      </c>
      <c r="M2092">
        <f>VLOOKUP(L2092,Mapping!$H$1:$K$25,4,0)</f>
        <v>22037.795999999998</v>
      </c>
      <c r="N2092">
        <f t="shared" si="228"/>
        <v>36.771318780371992</v>
      </c>
      <c r="O2092">
        <f t="shared" si="229"/>
        <v>7.8273182698919994</v>
      </c>
      <c r="P2092">
        <f t="shared" si="230"/>
        <v>285.6971168510579</v>
      </c>
      <c r="Q2092" t="str">
        <f>VLOOKUP(VLOOKUP(C2092,Mapping!$A$1:$C$17,3,0),Mapping!$E$1:$F$6,2,0)</f>
        <v>Vùng 02</v>
      </c>
    </row>
    <row r="2093" spans="1:17" x14ac:dyDescent="0.3">
      <c r="A2093" s="33">
        <v>44561</v>
      </c>
      <c r="B2093">
        <v>4120</v>
      </c>
      <c r="C2093">
        <v>34</v>
      </c>
      <c r="D2093" s="38" t="s">
        <v>78</v>
      </c>
      <c r="E2093" s="2" t="s">
        <v>41</v>
      </c>
      <c r="F2093">
        <v>275171</v>
      </c>
      <c r="G2093" s="44">
        <f t="shared" si="224"/>
        <v>44197</v>
      </c>
      <c r="H2093" s="50">
        <f t="shared" si="225"/>
        <v>365</v>
      </c>
      <c r="I2093" s="50">
        <f t="shared" si="226"/>
        <v>29634532.5</v>
      </c>
      <c r="J2093" s="46">
        <v>811905</v>
      </c>
      <c r="K2093" s="2" t="s">
        <v>34</v>
      </c>
      <c r="L2093" s="52" t="str">
        <f t="shared" si="227"/>
        <v>20211231VND</v>
      </c>
      <c r="M2093">
        <f>VLOOKUP(L2093,Mapping!$H$1:$K$25,4,0)</f>
        <v>1</v>
      </c>
      <c r="N2093">
        <f t="shared" si="228"/>
        <v>2.75171E-4</v>
      </c>
      <c r="O2093">
        <f t="shared" si="229"/>
        <v>8.1190500000000003E-4</v>
      </c>
      <c r="P2093">
        <f t="shared" si="230"/>
        <v>2.9634532500000001E-2</v>
      </c>
      <c r="Q2093" t="str">
        <f>VLOOKUP(VLOOKUP(C2093,Mapping!$A$1:$C$17,3,0),Mapping!$E$1:$F$6,2,0)</f>
        <v>Vùng 02</v>
      </c>
    </row>
    <row r="2094" spans="1:17" x14ac:dyDescent="0.3">
      <c r="A2094" s="33">
        <v>44561</v>
      </c>
      <c r="B2094">
        <v>4121</v>
      </c>
      <c r="C2094">
        <v>11</v>
      </c>
      <c r="D2094" s="38" t="s">
        <v>78</v>
      </c>
      <c r="E2094" s="2" t="s">
        <v>41</v>
      </c>
      <c r="F2094">
        <v>1478703</v>
      </c>
      <c r="G2094" s="44">
        <f t="shared" si="224"/>
        <v>44197</v>
      </c>
      <c r="H2094" s="50">
        <f t="shared" si="225"/>
        <v>365</v>
      </c>
      <c r="I2094" s="50">
        <f t="shared" si="226"/>
        <v>1997608.4999999998</v>
      </c>
      <c r="J2094" s="46">
        <v>54729</v>
      </c>
      <c r="K2094" s="2" t="s">
        <v>34</v>
      </c>
      <c r="L2094" s="52" t="str">
        <f t="shared" si="227"/>
        <v>20211231VND</v>
      </c>
      <c r="M2094">
        <f>VLOOKUP(L2094,Mapping!$H$1:$K$25,4,0)</f>
        <v>1</v>
      </c>
      <c r="N2094">
        <f t="shared" si="228"/>
        <v>1.478703E-3</v>
      </c>
      <c r="O2094">
        <f t="shared" si="229"/>
        <v>5.4728999999999997E-5</v>
      </c>
      <c r="P2094">
        <f t="shared" si="230"/>
        <v>1.9976084999999998E-3</v>
      </c>
      <c r="Q2094" t="str">
        <f>VLOOKUP(VLOOKUP(C2094,Mapping!$A$1:$C$17,3,0),Mapping!$E$1:$F$6,2,0)</f>
        <v>Vùng 01</v>
      </c>
    </row>
    <row r="2095" spans="1:17" x14ac:dyDescent="0.3">
      <c r="A2095" s="33">
        <v>44561</v>
      </c>
      <c r="B2095">
        <v>4122</v>
      </c>
      <c r="C2095">
        <v>25</v>
      </c>
      <c r="D2095" s="38" t="s">
        <v>78</v>
      </c>
      <c r="E2095" s="2" t="s">
        <v>41</v>
      </c>
      <c r="F2095">
        <v>913275</v>
      </c>
      <c r="G2095" s="44">
        <f t="shared" si="224"/>
        <v>44197</v>
      </c>
      <c r="H2095" s="50">
        <f t="shared" si="225"/>
        <v>365</v>
      </c>
      <c r="I2095" s="50">
        <f t="shared" si="226"/>
        <v>13433934.500000002</v>
      </c>
      <c r="J2095" s="46">
        <v>368053</v>
      </c>
      <c r="K2095" s="2" t="s">
        <v>34</v>
      </c>
      <c r="L2095" s="52" t="str">
        <f t="shared" si="227"/>
        <v>20211231VND</v>
      </c>
      <c r="M2095">
        <f>VLOOKUP(L2095,Mapping!$H$1:$K$25,4,0)</f>
        <v>1</v>
      </c>
      <c r="N2095">
        <f t="shared" si="228"/>
        <v>9.1327499999999996E-4</v>
      </c>
      <c r="O2095">
        <f t="shared" si="229"/>
        <v>3.6805300000000002E-4</v>
      </c>
      <c r="P2095">
        <f t="shared" si="230"/>
        <v>1.3433934500000001E-2</v>
      </c>
      <c r="Q2095" t="str">
        <f>VLOOKUP(VLOOKUP(C2095,Mapping!$A$1:$C$17,3,0),Mapping!$E$1:$F$6,2,0)</f>
        <v>Vùng 01</v>
      </c>
    </row>
    <row r="2096" spans="1:17" x14ac:dyDescent="0.3">
      <c r="A2096" s="33">
        <v>44561</v>
      </c>
      <c r="B2096">
        <v>4124</v>
      </c>
      <c r="C2096">
        <v>34</v>
      </c>
      <c r="D2096" s="38" t="s">
        <v>78</v>
      </c>
      <c r="E2096" s="2" t="s">
        <v>41</v>
      </c>
      <c r="F2096">
        <v>906729</v>
      </c>
      <c r="G2096" s="44">
        <f t="shared" si="224"/>
        <v>44197</v>
      </c>
      <c r="H2096" s="50">
        <f t="shared" si="225"/>
        <v>365</v>
      </c>
      <c r="I2096" s="50">
        <f t="shared" si="226"/>
        <v>72484802.5</v>
      </c>
      <c r="J2096" s="46">
        <v>1985885</v>
      </c>
      <c r="K2096" s="2" t="s">
        <v>34</v>
      </c>
      <c r="L2096" s="52" t="str">
        <f t="shared" si="227"/>
        <v>20211231VND</v>
      </c>
      <c r="M2096">
        <f>VLOOKUP(L2096,Mapping!$H$1:$K$25,4,0)</f>
        <v>1</v>
      </c>
      <c r="N2096">
        <f t="shared" si="228"/>
        <v>9.06729E-4</v>
      </c>
      <c r="O2096">
        <f t="shared" si="229"/>
        <v>1.9858850000000002E-3</v>
      </c>
      <c r="P2096">
        <f t="shared" si="230"/>
        <v>7.2484802500000001E-2</v>
      </c>
      <c r="Q2096" t="str">
        <f>VLOOKUP(VLOOKUP(C2096,Mapping!$A$1:$C$17,3,0),Mapping!$E$1:$F$6,2,0)</f>
        <v>Vùng 02</v>
      </c>
    </row>
    <row r="2097" spans="1:17" x14ac:dyDescent="0.3">
      <c r="A2097" s="33">
        <v>44561</v>
      </c>
      <c r="B2097">
        <v>4124</v>
      </c>
      <c r="C2097">
        <v>43</v>
      </c>
      <c r="D2097" s="38" t="s">
        <v>78</v>
      </c>
      <c r="E2097" s="2" t="s">
        <v>41</v>
      </c>
      <c r="F2097">
        <v>1867922</v>
      </c>
      <c r="G2097" s="44">
        <f t="shared" si="224"/>
        <v>44197</v>
      </c>
      <c r="H2097" s="50">
        <f t="shared" si="225"/>
        <v>365</v>
      </c>
      <c r="I2097" s="50">
        <f t="shared" si="226"/>
        <v>9686990.5</v>
      </c>
      <c r="J2097" s="46">
        <v>265397</v>
      </c>
      <c r="K2097" s="2" t="s">
        <v>34</v>
      </c>
      <c r="L2097" s="52" t="str">
        <f t="shared" si="227"/>
        <v>20211231VND</v>
      </c>
      <c r="M2097">
        <f>VLOOKUP(L2097,Mapping!$H$1:$K$25,4,0)</f>
        <v>1</v>
      </c>
      <c r="N2097">
        <f t="shared" si="228"/>
        <v>1.8679219999999999E-3</v>
      </c>
      <c r="O2097">
        <f t="shared" si="229"/>
        <v>2.6539700000000001E-4</v>
      </c>
      <c r="P2097">
        <f t="shared" si="230"/>
        <v>9.6869904999999992E-3</v>
      </c>
      <c r="Q2097" t="str">
        <f>VLOOKUP(VLOOKUP(C2097,Mapping!$A$1:$C$17,3,0),Mapping!$E$1:$F$6,2,0)</f>
        <v>Vùng 04</v>
      </c>
    </row>
    <row r="2098" spans="1:17" x14ac:dyDescent="0.3">
      <c r="A2098" s="33">
        <v>44561</v>
      </c>
      <c r="B2098">
        <v>4125</v>
      </c>
      <c r="C2098">
        <v>34</v>
      </c>
      <c r="D2098" s="38" t="s">
        <v>78</v>
      </c>
      <c r="E2098" s="2" t="s">
        <v>41</v>
      </c>
      <c r="F2098">
        <v>748638</v>
      </c>
      <c r="G2098" s="44">
        <f t="shared" si="224"/>
        <v>44197</v>
      </c>
      <c r="H2098" s="50">
        <f t="shared" si="225"/>
        <v>365</v>
      </c>
      <c r="I2098" s="50">
        <f t="shared" si="226"/>
        <v>19747814</v>
      </c>
      <c r="J2098" s="46">
        <v>541036</v>
      </c>
      <c r="K2098" s="2" t="s">
        <v>34</v>
      </c>
      <c r="L2098" s="52" t="str">
        <f t="shared" si="227"/>
        <v>20211231VND</v>
      </c>
      <c r="M2098">
        <f>VLOOKUP(L2098,Mapping!$H$1:$K$25,4,0)</f>
        <v>1</v>
      </c>
      <c r="N2098">
        <f t="shared" si="228"/>
        <v>7.4863800000000004E-4</v>
      </c>
      <c r="O2098">
        <f t="shared" si="229"/>
        <v>5.4103599999999995E-4</v>
      </c>
      <c r="P2098">
        <f t="shared" si="230"/>
        <v>1.9747813999999999E-2</v>
      </c>
      <c r="Q2098" t="str">
        <f>VLOOKUP(VLOOKUP(C2098,Mapping!$A$1:$C$17,3,0),Mapping!$E$1:$F$6,2,0)</f>
        <v>Vùng 02</v>
      </c>
    </row>
    <row r="2099" spans="1:17" x14ac:dyDescent="0.3">
      <c r="A2099" s="33">
        <v>44561</v>
      </c>
      <c r="B2099">
        <v>4126</v>
      </c>
      <c r="C2099">
        <v>34</v>
      </c>
      <c r="D2099" s="38" t="s">
        <v>78</v>
      </c>
      <c r="E2099" s="2" t="s">
        <v>41</v>
      </c>
      <c r="F2099">
        <v>1755144</v>
      </c>
      <c r="G2099" s="44">
        <f t="shared" si="224"/>
        <v>44197</v>
      </c>
      <c r="H2099" s="50">
        <f t="shared" si="225"/>
        <v>365</v>
      </c>
      <c r="I2099" s="50">
        <f t="shared" si="226"/>
        <v>161439.5</v>
      </c>
      <c r="J2099" s="46">
        <v>4423</v>
      </c>
      <c r="K2099" s="2" t="s">
        <v>34</v>
      </c>
      <c r="L2099" s="52" t="str">
        <f t="shared" si="227"/>
        <v>20211231VND</v>
      </c>
      <c r="M2099">
        <f>VLOOKUP(L2099,Mapping!$H$1:$K$25,4,0)</f>
        <v>1</v>
      </c>
      <c r="N2099">
        <f t="shared" si="228"/>
        <v>1.7551439999999999E-3</v>
      </c>
      <c r="O2099">
        <f t="shared" si="229"/>
        <v>4.4229999999999998E-6</v>
      </c>
      <c r="P2099">
        <f t="shared" si="230"/>
        <v>1.6143949999999999E-4</v>
      </c>
      <c r="Q2099" t="str">
        <f>VLOOKUP(VLOOKUP(C2099,Mapping!$A$1:$C$17,3,0),Mapping!$E$1:$F$6,2,0)</f>
        <v>Vùng 02</v>
      </c>
    </row>
    <row r="2100" spans="1:17" x14ac:dyDescent="0.3">
      <c r="A2100" s="33">
        <v>44561</v>
      </c>
      <c r="B2100">
        <v>4126</v>
      </c>
      <c r="C2100">
        <v>34</v>
      </c>
      <c r="D2100" s="38" t="s">
        <v>78</v>
      </c>
      <c r="E2100" s="2" t="s">
        <v>41</v>
      </c>
      <c r="F2100">
        <v>455402</v>
      </c>
      <c r="G2100" s="44">
        <f t="shared" si="224"/>
        <v>44197</v>
      </c>
      <c r="H2100" s="50">
        <f t="shared" si="225"/>
        <v>365</v>
      </c>
      <c r="I2100" s="50">
        <f t="shared" si="226"/>
        <v>47999069.499999993</v>
      </c>
      <c r="J2100" s="46">
        <v>1315043</v>
      </c>
      <c r="K2100" s="2" t="s">
        <v>34</v>
      </c>
      <c r="L2100" s="52" t="str">
        <f t="shared" si="227"/>
        <v>20211231VND</v>
      </c>
      <c r="M2100">
        <f>VLOOKUP(L2100,Mapping!$H$1:$K$25,4,0)</f>
        <v>1</v>
      </c>
      <c r="N2100">
        <f t="shared" si="228"/>
        <v>4.5540199999999999E-4</v>
      </c>
      <c r="O2100">
        <f t="shared" si="229"/>
        <v>1.3150429999999999E-3</v>
      </c>
      <c r="P2100">
        <f t="shared" si="230"/>
        <v>4.7999069499999991E-2</v>
      </c>
      <c r="Q2100" t="str">
        <f>VLOOKUP(VLOOKUP(C2100,Mapping!$A$1:$C$17,3,0),Mapping!$E$1:$F$6,2,0)</f>
        <v>Vùng 02</v>
      </c>
    </row>
    <row r="2101" spans="1:17" x14ac:dyDescent="0.3">
      <c r="A2101" s="33">
        <v>44561</v>
      </c>
      <c r="B2101">
        <v>4127</v>
      </c>
      <c r="C2101">
        <v>11</v>
      </c>
      <c r="D2101" s="38" t="s">
        <v>78</v>
      </c>
      <c r="E2101" s="2" t="s">
        <v>41</v>
      </c>
      <c r="F2101">
        <v>227313</v>
      </c>
      <c r="G2101" s="44">
        <f t="shared" si="224"/>
        <v>44197</v>
      </c>
      <c r="H2101" s="50">
        <f t="shared" si="225"/>
        <v>365</v>
      </c>
      <c r="I2101" s="50">
        <f t="shared" si="226"/>
        <v>34421909</v>
      </c>
      <c r="J2101" s="46">
        <v>943066</v>
      </c>
      <c r="K2101" s="2" t="s">
        <v>34</v>
      </c>
      <c r="L2101" s="52" t="str">
        <f t="shared" si="227"/>
        <v>20211231VND</v>
      </c>
      <c r="M2101">
        <f>VLOOKUP(L2101,Mapping!$H$1:$K$25,4,0)</f>
        <v>1</v>
      </c>
      <c r="N2101">
        <f t="shared" si="228"/>
        <v>2.2731300000000001E-4</v>
      </c>
      <c r="O2101">
        <f t="shared" si="229"/>
        <v>9.43066E-4</v>
      </c>
      <c r="P2101">
        <f t="shared" si="230"/>
        <v>3.4421909000000001E-2</v>
      </c>
      <c r="Q2101" t="str">
        <f>VLOOKUP(VLOOKUP(C2101,Mapping!$A$1:$C$17,3,0),Mapping!$E$1:$F$6,2,0)</f>
        <v>Vùng 01</v>
      </c>
    </row>
    <row r="2102" spans="1:17" x14ac:dyDescent="0.3">
      <c r="A2102" s="33">
        <v>44561</v>
      </c>
      <c r="B2102">
        <v>4127</v>
      </c>
      <c r="C2102">
        <v>11</v>
      </c>
      <c r="D2102" s="38" t="s">
        <v>78</v>
      </c>
      <c r="E2102" s="2" t="s">
        <v>41</v>
      </c>
      <c r="F2102">
        <v>1413329</v>
      </c>
      <c r="G2102" s="44">
        <f t="shared" si="224"/>
        <v>44197</v>
      </c>
      <c r="H2102" s="50">
        <f t="shared" si="225"/>
        <v>365</v>
      </c>
      <c r="I2102" s="50">
        <f t="shared" si="226"/>
        <v>59901610</v>
      </c>
      <c r="J2102" s="46">
        <v>1641140</v>
      </c>
      <c r="K2102" s="2" t="s">
        <v>34</v>
      </c>
      <c r="L2102" s="52" t="str">
        <f t="shared" si="227"/>
        <v>20211231VND</v>
      </c>
      <c r="M2102">
        <f>VLOOKUP(L2102,Mapping!$H$1:$K$25,4,0)</f>
        <v>1</v>
      </c>
      <c r="N2102">
        <f t="shared" si="228"/>
        <v>1.4133290000000001E-3</v>
      </c>
      <c r="O2102">
        <f t="shared" si="229"/>
        <v>1.6411399999999999E-3</v>
      </c>
      <c r="P2102">
        <f t="shared" si="230"/>
        <v>5.9901610000000001E-2</v>
      </c>
      <c r="Q2102" t="str">
        <f>VLOOKUP(VLOOKUP(C2102,Mapping!$A$1:$C$17,3,0),Mapping!$E$1:$F$6,2,0)</f>
        <v>Vùng 01</v>
      </c>
    </row>
    <row r="2103" spans="1:17" x14ac:dyDescent="0.3">
      <c r="A2103" s="33">
        <v>44561</v>
      </c>
      <c r="B2103">
        <v>4128</v>
      </c>
      <c r="C2103">
        <v>24</v>
      </c>
      <c r="D2103" s="38" t="s">
        <v>78</v>
      </c>
      <c r="E2103" s="2" t="s">
        <v>41</v>
      </c>
      <c r="F2103">
        <v>1814415</v>
      </c>
      <c r="G2103" s="44">
        <f t="shared" si="224"/>
        <v>44197</v>
      </c>
      <c r="H2103" s="50">
        <f t="shared" si="225"/>
        <v>365</v>
      </c>
      <c r="I2103" s="50">
        <f t="shared" si="226"/>
        <v>51764008.000000007</v>
      </c>
      <c r="J2103" s="46">
        <v>1418192</v>
      </c>
      <c r="K2103" s="2" t="s">
        <v>34</v>
      </c>
      <c r="L2103" s="52" t="str">
        <f t="shared" si="227"/>
        <v>20211231VND</v>
      </c>
      <c r="M2103">
        <f>VLOOKUP(L2103,Mapping!$H$1:$K$25,4,0)</f>
        <v>1</v>
      </c>
      <c r="N2103">
        <f t="shared" si="228"/>
        <v>1.814415E-3</v>
      </c>
      <c r="O2103">
        <f t="shared" si="229"/>
        <v>1.418192E-3</v>
      </c>
      <c r="P2103">
        <f t="shared" si="230"/>
        <v>5.1764008000000007E-2</v>
      </c>
      <c r="Q2103" t="str">
        <f>VLOOKUP(VLOOKUP(C2103,Mapping!$A$1:$C$17,3,0),Mapping!$E$1:$F$6,2,0)</f>
        <v>Vùng 04</v>
      </c>
    </row>
    <row r="2104" spans="1:17" x14ac:dyDescent="0.3">
      <c r="A2104" s="33">
        <v>44561</v>
      </c>
      <c r="B2104">
        <v>4128</v>
      </c>
      <c r="C2104">
        <v>24</v>
      </c>
      <c r="D2104" s="38" t="s">
        <v>78</v>
      </c>
      <c r="E2104" s="2" t="s">
        <v>41</v>
      </c>
      <c r="F2104">
        <v>1188434</v>
      </c>
      <c r="G2104" s="44">
        <f t="shared" si="224"/>
        <v>44197</v>
      </c>
      <c r="H2104" s="50">
        <f t="shared" si="225"/>
        <v>365</v>
      </c>
      <c r="I2104" s="50">
        <f t="shared" si="226"/>
        <v>62102121.999999993</v>
      </c>
      <c r="J2104" s="46">
        <v>1701428</v>
      </c>
      <c r="K2104" s="2" t="s">
        <v>34</v>
      </c>
      <c r="L2104" s="52" t="str">
        <f t="shared" si="227"/>
        <v>20211231VND</v>
      </c>
      <c r="M2104">
        <f>VLOOKUP(L2104,Mapping!$H$1:$K$25,4,0)</f>
        <v>1</v>
      </c>
      <c r="N2104">
        <f t="shared" si="228"/>
        <v>1.1884339999999999E-3</v>
      </c>
      <c r="O2104">
        <f t="shared" si="229"/>
        <v>1.7014280000000001E-3</v>
      </c>
      <c r="P2104">
        <f t="shared" si="230"/>
        <v>6.2102121999999996E-2</v>
      </c>
      <c r="Q2104" t="str">
        <f>VLOOKUP(VLOOKUP(C2104,Mapping!$A$1:$C$17,3,0),Mapping!$E$1:$F$6,2,0)</f>
        <v>Vùng 04</v>
      </c>
    </row>
    <row r="2105" spans="1:17" x14ac:dyDescent="0.3">
      <c r="A2105" s="33">
        <v>44561</v>
      </c>
      <c r="B2105">
        <v>4130</v>
      </c>
      <c r="C2105">
        <v>34</v>
      </c>
      <c r="D2105" s="38" t="s">
        <v>78</v>
      </c>
      <c r="E2105" s="2" t="s">
        <v>41</v>
      </c>
      <c r="F2105">
        <v>1441948</v>
      </c>
      <c r="G2105" s="44">
        <f t="shared" si="224"/>
        <v>44197</v>
      </c>
      <c r="H2105" s="50">
        <f t="shared" si="225"/>
        <v>365</v>
      </c>
      <c r="I2105" s="50">
        <f t="shared" si="226"/>
        <v>13548216</v>
      </c>
      <c r="J2105" s="46">
        <v>371184</v>
      </c>
      <c r="K2105" s="2" t="s">
        <v>34</v>
      </c>
      <c r="L2105" s="52" t="str">
        <f t="shared" si="227"/>
        <v>20211231VND</v>
      </c>
      <c r="M2105">
        <f>VLOOKUP(L2105,Mapping!$H$1:$K$25,4,0)</f>
        <v>1</v>
      </c>
      <c r="N2105">
        <f t="shared" si="228"/>
        <v>1.441948E-3</v>
      </c>
      <c r="O2105">
        <f t="shared" si="229"/>
        <v>3.7118399999999999E-4</v>
      </c>
      <c r="P2105">
        <f t="shared" si="230"/>
        <v>1.3548216E-2</v>
      </c>
      <c r="Q2105" t="str">
        <f>VLOOKUP(VLOOKUP(C2105,Mapping!$A$1:$C$17,3,0),Mapping!$E$1:$F$6,2,0)</f>
        <v>Vùng 02</v>
      </c>
    </row>
    <row r="2106" spans="1:17" x14ac:dyDescent="0.3">
      <c r="A2106" s="33">
        <v>44561</v>
      </c>
      <c r="B2106">
        <v>4130</v>
      </c>
      <c r="C2106">
        <v>24</v>
      </c>
      <c r="D2106" s="38" t="s">
        <v>78</v>
      </c>
      <c r="E2106" s="2" t="s">
        <v>41</v>
      </c>
      <c r="F2106">
        <v>955367</v>
      </c>
      <c r="G2106" s="44">
        <f t="shared" si="224"/>
        <v>44197</v>
      </c>
      <c r="H2106" s="50">
        <f t="shared" si="225"/>
        <v>365</v>
      </c>
      <c r="I2106" s="50">
        <f t="shared" si="226"/>
        <v>25911313.499999996</v>
      </c>
      <c r="J2106" s="46">
        <v>709899</v>
      </c>
      <c r="K2106" s="2" t="s">
        <v>34</v>
      </c>
      <c r="L2106" s="52" t="str">
        <f t="shared" si="227"/>
        <v>20211231VND</v>
      </c>
      <c r="M2106">
        <f>VLOOKUP(L2106,Mapping!$H$1:$K$25,4,0)</f>
        <v>1</v>
      </c>
      <c r="N2106">
        <f t="shared" si="228"/>
        <v>9.5536700000000004E-4</v>
      </c>
      <c r="O2106">
        <f t="shared" si="229"/>
        <v>7.0989899999999995E-4</v>
      </c>
      <c r="P2106">
        <f t="shared" si="230"/>
        <v>2.5911313499999995E-2</v>
      </c>
      <c r="Q2106" t="str">
        <f>VLOOKUP(VLOOKUP(C2106,Mapping!$A$1:$C$17,3,0),Mapping!$E$1:$F$6,2,0)</f>
        <v>Vùng 04</v>
      </c>
    </row>
    <row r="2107" spans="1:17" x14ac:dyDescent="0.3">
      <c r="A2107" s="33">
        <v>44561</v>
      </c>
      <c r="B2107">
        <v>4132</v>
      </c>
      <c r="C2107">
        <v>36</v>
      </c>
      <c r="D2107" s="38" t="s">
        <v>78</v>
      </c>
      <c r="E2107" s="2" t="s">
        <v>41</v>
      </c>
      <c r="F2107">
        <v>1301921</v>
      </c>
      <c r="G2107" s="44">
        <f t="shared" si="224"/>
        <v>44197</v>
      </c>
      <c r="H2107" s="50">
        <f t="shared" si="225"/>
        <v>365</v>
      </c>
      <c r="I2107" s="50">
        <f t="shared" si="226"/>
        <v>14394651</v>
      </c>
      <c r="J2107" s="46">
        <v>394374</v>
      </c>
      <c r="K2107" s="2" t="s">
        <v>34</v>
      </c>
      <c r="L2107" s="52" t="str">
        <f t="shared" si="227"/>
        <v>20211231VND</v>
      </c>
      <c r="M2107">
        <f>VLOOKUP(L2107,Mapping!$H$1:$K$25,4,0)</f>
        <v>1</v>
      </c>
      <c r="N2107">
        <f t="shared" si="228"/>
        <v>1.3019209999999999E-3</v>
      </c>
      <c r="O2107">
        <f t="shared" si="229"/>
        <v>3.9437400000000002E-4</v>
      </c>
      <c r="P2107">
        <f t="shared" si="230"/>
        <v>1.4394651E-2</v>
      </c>
      <c r="Q2107" t="str">
        <f>VLOOKUP(VLOOKUP(C2107,Mapping!$A$1:$C$17,3,0),Mapping!$E$1:$F$6,2,0)</f>
        <v>Vùng 05</v>
      </c>
    </row>
    <row r="2108" spans="1:17" x14ac:dyDescent="0.3">
      <c r="A2108" s="33">
        <v>44561</v>
      </c>
      <c r="B2108">
        <v>4132</v>
      </c>
      <c r="C2108">
        <v>45</v>
      </c>
      <c r="D2108" s="38" t="s">
        <v>78</v>
      </c>
      <c r="E2108" s="2" t="s">
        <v>41</v>
      </c>
      <c r="F2108">
        <v>246118</v>
      </c>
      <c r="G2108" s="44">
        <f t="shared" si="224"/>
        <v>44197</v>
      </c>
      <c r="H2108" s="50">
        <f t="shared" si="225"/>
        <v>365</v>
      </c>
      <c r="I2108" s="50">
        <f t="shared" si="226"/>
        <v>57124763.000000007</v>
      </c>
      <c r="J2108" s="46">
        <v>1565062</v>
      </c>
      <c r="K2108" s="2" t="s">
        <v>34</v>
      </c>
      <c r="L2108" s="52" t="str">
        <f t="shared" si="227"/>
        <v>20211231VND</v>
      </c>
      <c r="M2108">
        <f>VLOOKUP(L2108,Mapping!$H$1:$K$25,4,0)</f>
        <v>1</v>
      </c>
      <c r="N2108">
        <f t="shared" si="228"/>
        <v>2.4611799999999998E-4</v>
      </c>
      <c r="O2108">
        <f t="shared" si="229"/>
        <v>1.5650620000000001E-3</v>
      </c>
      <c r="P2108">
        <f t="shared" si="230"/>
        <v>5.7124763000000009E-2</v>
      </c>
      <c r="Q2108" t="str">
        <f>VLOOKUP(VLOOKUP(C2108,Mapping!$A$1:$C$17,3,0),Mapping!$E$1:$F$6,2,0)</f>
        <v>Vùng 02</v>
      </c>
    </row>
    <row r="2109" spans="1:17" x14ac:dyDescent="0.3">
      <c r="A2109" s="33">
        <v>44561</v>
      </c>
      <c r="B2109">
        <v>4133</v>
      </c>
      <c r="C2109">
        <v>41</v>
      </c>
      <c r="D2109" s="38" t="s">
        <v>78</v>
      </c>
      <c r="E2109" s="2" t="s">
        <v>41</v>
      </c>
      <c r="F2109">
        <v>1895785</v>
      </c>
      <c r="G2109" s="44">
        <f t="shared" si="224"/>
        <v>44197</v>
      </c>
      <c r="H2109" s="50">
        <f t="shared" si="225"/>
        <v>365</v>
      </c>
      <c r="I2109" s="50">
        <f t="shared" si="226"/>
        <v>23179033</v>
      </c>
      <c r="J2109" s="46">
        <v>635042</v>
      </c>
      <c r="K2109" s="2" t="s">
        <v>34</v>
      </c>
      <c r="L2109" s="52" t="str">
        <f t="shared" si="227"/>
        <v>20211231VND</v>
      </c>
      <c r="M2109">
        <f>VLOOKUP(L2109,Mapping!$H$1:$K$25,4,0)</f>
        <v>1</v>
      </c>
      <c r="N2109">
        <f t="shared" si="228"/>
        <v>1.8957850000000001E-3</v>
      </c>
      <c r="O2109">
        <f t="shared" si="229"/>
        <v>6.3504200000000005E-4</v>
      </c>
      <c r="P2109">
        <f t="shared" si="230"/>
        <v>2.3179033000000002E-2</v>
      </c>
      <c r="Q2109" t="str">
        <f>VLOOKUP(VLOOKUP(C2109,Mapping!$A$1:$C$17,3,0),Mapping!$E$1:$F$6,2,0)</f>
        <v>Vùng 05</v>
      </c>
    </row>
    <row r="2110" spans="1:17" x14ac:dyDescent="0.3">
      <c r="A2110" s="33">
        <v>44561</v>
      </c>
      <c r="B2110">
        <v>4133</v>
      </c>
      <c r="C2110">
        <v>36</v>
      </c>
      <c r="D2110" s="38" t="s">
        <v>78</v>
      </c>
      <c r="E2110" s="2" t="s">
        <v>41</v>
      </c>
      <c r="F2110">
        <v>1101566</v>
      </c>
      <c r="G2110" s="44">
        <f t="shared" si="224"/>
        <v>44197</v>
      </c>
      <c r="H2110" s="50">
        <f t="shared" si="225"/>
        <v>365</v>
      </c>
      <c r="I2110" s="50">
        <f t="shared" si="226"/>
        <v>45896231.5</v>
      </c>
      <c r="J2110" s="46">
        <v>1257431</v>
      </c>
      <c r="K2110" s="2" t="s">
        <v>34</v>
      </c>
      <c r="L2110" s="52" t="str">
        <f t="shared" si="227"/>
        <v>20211231VND</v>
      </c>
      <c r="M2110">
        <f>VLOOKUP(L2110,Mapping!$H$1:$K$25,4,0)</f>
        <v>1</v>
      </c>
      <c r="N2110">
        <f t="shared" si="228"/>
        <v>1.101566E-3</v>
      </c>
      <c r="O2110">
        <f t="shared" si="229"/>
        <v>1.257431E-3</v>
      </c>
      <c r="P2110">
        <f t="shared" si="230"/>
        <v>4.5896231500000002E-2</v>
      </c>
      <c r="Q2110" t="str">
        <f>VLOOKUP(VLOOKUP(C2110,Mapping!$A$1:$C$17,3,0),Mapping!$E$1:$F$6,2,0)</f>
        <v>Vùng 05</v>
      </c>
    </row>
    <row r="2111" spans="1:17" x14ac:dyDescent="0.3">
      <c r="A2111" s="33">
        <v>44561</v>
      </c>
      <c r="B2111">
        <v>4133</v>
      </c>
      <c r="C2111">
        <v>43</v>
      </c>
      <c r="D2111" s="38" t="s">
        <v>78</v>
      </c>
      <c r="E2111" s="2" t="s">
        <v>41</v>
      </c>
      <c r="F2111">
        <v>7153211</v>
      </c>
      <c r="G2111" s="44">
        <f t="shared" si="224"/>
        <v>44197</v>
      </c>
      <c r="H2111" s="50">
        <f t="shared" si="225"/>
        <v>365</v>
      </c>
      <c r="I2111" s="50">
        <f t="shared" si="226"/>
        <v>241496957.5</v>
      </c>
      <c r="J2111" s="46">
        <v>6616355</v>
      </c>
      <c r="K2111" s="2" t="s">
        <v>34</v>
      </c>
      <c r="L2111" s="52" t="str">
        <f t="shared" si="227"/>
        <v>20211231VND</v>
      </c>
      <c r="M2111">
        <f>VLOOKUP(L2111,Mapping!$H$1:$K$25,4,0)</f>
        <v>1</v>
      </c>
      <c r="N2111">
        <f t="shared" si="228"/>
        <v>7.1532109999999996E-3</v>
      </c>
      <c r="O2111">
        <f t="shared" si="229"/>
        <v>6.616355E-3</v>
      </c>
      <c r="P2111">
        <f t="shared" si="230"/>
        <v>0.2414969575</v>
      </c>
      <c r="Q2111" t="str">
        <f>VLOOKUP(VLOOKUP(C2111,Mapping!$A$1:$C$17,3,0),Mapping!$E$1:$F$6,2,0)</f>
        <v>Vùng 04</v>
      </c>
    </row>
    <row r="2112" spans="1:17" x14ac:dyDescent="0.3">
      <c r="A2112" s="33">
        <v>44561</v>
      </c>
      <c r="B2112">
        <v>4134</v>
      </c>
      <c r="C2112">
        <v>23</v>
      </c>
      <c r="D2112" s="38" t="s">
        <v>78</v>
      </c>
      <c r="E2112" s="2" t="s">
        <v>41</v>
      </c>
      <c r="F2112">
        <v>1988463</v>
      </c>
      <c r="G2112" s="44">
        <f t="shared" si="224"/>
        <v>44197</v>
      </c>
      <c r="H2112" s="50">
        <f t="shared" si="225"/>
        <v>365</v>
      </c>
      <c r="I2112" s="50">
        <f t="shared" si="226"/>
        <v>61186629</v>
      </c>
      <c r="J2112" s="46">
        <v>1676346</v>
      </c>
      <c r="K2112" s="2" t="s">
        <v>34</v>
      </c>
      <c r="L2112" s="52" t="str">
        <f t="shared" si="227"/>
        <v>20211231VND</v>
      </c>
      <c r="M2112">
        <f>VLOOKUP(L2112,Mapping!$H$1:$K$25,4,0)</f>
        <v>1</v>
      </c>
      <c r="N2112">
        <f t="shared" si="228"/>
        <v>1.9884630000000002E-3</v>
      </c>
      <c r="O2112">
        <f t="shared" si="229"/>
        <v>1.676346E-3</v>
      </c>
      <c r="P2112">
        <f t="shared" si="230"/>
        <v>6.1186628999999999E-2</v>
      </c>
      <c r="Q2112" t="str">
        <f>VLOOKUP(VLOOKUP(C2112,Mapping!$A$1:$C$17,3,0),Mapping!$E$1:$F$6,2,0)</f>
        <v>Vùng 02</v>
      </c>
    </row>
    <row r="2113" spans="1:17" x14ac:dyDescent="0.3">
      <c r="A2113" s="33">
        <v>44561</v>
      </c>
      <c r="B2113">
        <v>4135</v>
      </c>
      <c r="C2113">
        <v>34</v>
      </c>
      <c r="D2113" s="38" t="s">
        <v>78</v>
      </c>
      <c r="E2113" s="2" t="s">
        <v>41</v>
      </c>
      <c r="F2113">
        <v>718246</v>
      </c>
      <c r="G2113" s="44">
        <f t="shared" si="224"/>
        <v>44197</v>
      </c>
      <c r="H2113" s="50">
        <f t="shared" si="225"/>
        <v>365</v>
      </c>
      <c r="I2113" s="50">
        <f t="shared" si="226"/>
        <v>45488782</v>
      </c>
      <c r="J2113" s="46">
        <v>1246268</v>
      </c>
      <c r="K2113" s="2" t="s">
        <v>34</v>
      </c>
      <c r="L2113" s="52" t="str">
        <f t="shared" si="227"/>
        <v>20211231VND</v>
      </c>
      <c r="M2113">
        <f>VLOOKUP(L2113,Mapping!$H$1:$K$25,4,0)</f>
        <v>1</v>
      </c>
      <c r="N2113">
        <f t="shared" si="228"/>
        <v>7.1824599999999997E-4</v>
      </c>
      <c r="O2113">
        <f t="shared" si="229"/>
        <v>1.246268E-3</v>
      </c>
      <c r="P2113">
        <f t="shared" si="230"/>
        <v>4.5488781999999998E-2</v>
      </c>
      <c r="Q2113" t="str">
        <f>VLOOKUP(VLOOKUP(C2113,Mapping!$A$1:$C$17,3,0),Mapping!$E$1:$F$6,2,0)</f>
        <v>Vùng 02</v>
      </c>
    </row>
    <row r="2114" spans="1:17" x14ac:dyDescent="0.3">
      <c r="A2114" s="33">
        <v>44561</v>
      </c>
      <c r="B2114">
        <v>4140</v>
      </c>
      <c r="C2114">
        <v>45</v>
      </c>
      <c r="D2114" s="38" t="s">
        <v>78</v>
      </c>
      <c r="E2114" s="2" t="s">
        <v>41</v>
      </c>
      <c r="F2114">
        <v>472631</v>
      </c>
      <c r="G2114" s="44">
        <f t="shared" ref="G2114:G2177" si="231">DATE(YEAR(A2114),1,1)</f>
        <v>44197</v>
      </c>
      <c r="H2114" s="50">
        <f t="shared" ref="H2114:H2177" si="232">DATEDIF(G2114,A2114,"D")+1</f>
        <v>365</v>
      </c>
      <c r="I2114" s="50">
        <f t="shared" si="226"/>
        <v>49158491.999999993</v>
      </c>
      <c r="J2114" s="46">
        <v>1346808</v>
      </c>
      <c r="K2114" s="2" t="s">
        <v>34</v>
      </c>
      <c r="L2114" s="52" t="str">
        <f t="shared" si="227"/>
        <v>20211231VND</v>
      </c>
      <c r="M2114">
        <f>VLOOKUP(L2114,Mapping!$H$1:$K$25,4,0)</f>
        <v>1</v>
      </c>
      <c r="N2114">
        <f t="shared" si="228"/>
        <v>4.72631E-4</v>
      </c>
      <c r="O2114">
        <f t="shared" si="229"/>
        <v>1.3468079999999999E-3</v>
      </c>
      <c r="P2114">
        <f t="shared" si="230"/>
        <v>4.9158491999999991E-2</v>
      </c>
      <c r="Q2114" t="str">
        <f>VLOOKUP(VLOOKUP(C2114,Mapping!$A$1:$C$17,3,0),Mapping!$E$1:$F$6,2,0)</f>
        <v>Vùng 02</v>
      </c>
    </row>
    <row r="2115" spans="1:17" x14ac:dyDescent="0.3">
      <c r="A2115" s="33">
        <v>44561</v>
      </c>
      <c r="B2115">
        <v>4140</v>
      </c>
      <c r="C2115">
        <v>31</v>
      </c>
      <c r="D2115" s="38" t="s">
        <v>78</v>
      </c>
      <c r="E2115" s="2" t="s">
        <v>41</v>
      </c>
      <c r="F2115">
        <v>934040</v>
      </c>
      <c r="G2115" s="44">
        <f t="shared" si="231"/>
        <v>44197</v>
      </c>
      <c r="H2115" s="50">
        <f t="shared" si="232"/>
        <v>365</v>
      </c>
      <c r="I2115" s="50">
        <f t="shared" ref="I2115:I2178" si="233">H2115*(J2115/10)*M2115</f>
        <v>56564706.999999993</v>
      </c>
      <c r="J2115" s="46">
        <v>1549718</v>
      </c>
      <c r="K2115" s="2" t="s">
        <v>34</v>
      </c>
      <c r="L2115" s="52" t="str">
        <f t="shared" ref="L2115:L2178" si="234">CONCATENATE(TEXT(A2115,"YYYYMMDD"),K2115)</f>
        <v>20211231VND</v>
      </c>
      <c r="M2115">
        <f>VLOOKUP(L2115,Mapping!$H$1:$K$25,4,0)</f>
        <v>1</v>
      </c>
      <c r="N2115">
        <f t="shared" ref="N2115:N2178" si="235">F2115*M2115/10^9</f>
        <v>9.3404000000000002E-4</v>
      </c>
      <c r="O2115">
        <f t="shared" ref="O2115:O2178" si="236">J2115*M2115/10^9</f>
        <v>1.5497180000000001E-3</v>
      </c>
      <c r="P2115">
        <f t="shared" ref="P2115:P2178" si="237">I2115/10^9</f>
        <v>5.6564706999999992E-2</v>
      </c>
      <c r="Q2115" t="str">
        <f>VLOOKUP(VLOOKUP(C2115,Mapping!$A$1:$C$17,3,0),Mapping!$E$1:$F$6,2,0)</f>
        <v>Vùng 03</v>
      </c>
    </row>
    <row r="2116" spans="1:17" x14ac:dyDescent="0.3">
      <c r="A2116" s="33">
        <v>44561</v>
      </c>
      <c r="B2116">
        <v>4140</v>
      </c>
      <c r="C2116">
        <v>41</v>
      </c>
      <c r="D2116" s="38" t="s">
        <v>78</v>
      </c>
      <c r="E2116" s="2" t="s">
        <v>41</v>
      </c>
      <c r="F2116">
        <v>9679677</v>
      </c>
      <c r="G2116" s="44">
        <f t="shared" si="231"/>
        <v>44197</v>
      </c>
      <c r="H2116" s="50">
        <f t="shared" si="232"/>
        <v>365</v>
      </c>
      <c r="I2116" s="50">
        <f t="shared" si="233"/>
        <v>230994192.00000003</v>
      </c>
      <c r="J2116" s="46">
        <v>6328608</v>
      </c>
      <c r="K2116" s="2" t="s">
        <v>34</v>
      </c>
      <c r="L2116" s="52" t="str">
        <f t="shared" si="234"/>
        <v>20211231VND</v>
      </c>
      <c r="M2116">
        <f>VLOOKUP(L2116,Mapping!$H$1:$K$25,4,0)</f>
        <v>1</v>
      </c>
      <c r="N2116">
        <f t="shared" si="235"/>
        <v>9.6796769999999994E-3</v>
      </c>
      <c r="O2116">
        <f t="shared" si="236"/>
        <v>6.3286080000000003E-3</v>
      </c>
      <c r="P2116">
        <f t="shared" si="237"/>
        <v>0.23099419200000004</v>
      </c>
      <c r="Q2116" t="str">
        <f>VLOOKUP(VLOOKUP(C2116,Mapping!$A$1:$C$17,3,0),Mapping!$E$1:$F$6,2,0)</f>
        <v>Vùng 05</v>
      </c>
    </row>
    <row r="2117" spans="1:17" x14ac:dyDescent="0.3">
      <c r="A2117" s="33">
        <v>44561</v>
      </c>
      <c r="B2117">
        <v>4143</v>
      </c>
      <c r="C2117">
        <v>48</v>
      </c>
      <c r="D2117" s="38" t="s">
        <v>78</v>
      </c>
      <c r="E2117" s="2" t="s">
        <v>41</v>
      </c>
      <c r="F2117">
        <v>1601696</v>
      </c>
      <c r="G2117" s="44">
        <f t="shared" si="231"/>
        <v>44197</v>
      </c>
      <c r="H2117" s="50">
        <f t="shared" si="232"/>
        <v>365</v>
      </c>
      <c r="I2117" s="50">
        <f t="shared" si="233"/>
        <v>29767940</v>
      </c>
      <c r="J2117" s="46">
        <v>815560</v>
      </c>
      <c r="K2117" s="2" t="s">
        <v>34</v>
      </c>
      <c r="L2117" s="52" t="str">
        <f t="shared" si="234"/>
        <v>20211231VND</v>
      </c>
      <c r="M2117">
        <f>VLOOKUP(L2117,Mapping!$H$1:$K$25,4,0)</f>
        <v>1</v>
      </c>
      <c r="N2117">
        <f t="shared" si="235"/>
        <v>1.6016959999999999E-3</v>
      </c>
      <c r="O2117">
        <f t="shared" si="236"/>
        <v>8.1556E-4</v>
      </c>
      <c r="P2117">
        <f t="shared" si="237"/>
        <v>2.976794E-2</v>
      </c>
      <c r="Q2117" t="str">
        <f>VLOOKUP(VLOOKUP(C2117,Mapping!$A$1:$C$17,3,0),Mapping!$E$1:$F$6,2,0)</f>
        <v>Vùng 01</v>
      </c>
    </row>
    <row r="2118" spans="1:17" x14ac:dyDescent="0.3">
      <c r="A2118" s="33">
        <v>44561</v>
      </c>
      <c r="B2118">
        <v>4144</v>
      </c>
      <c r="C2118">
        <v>12</v>
      </c>
      <c r="D2118" s="38" t="s">
        <v>78</v>
      </c>
      <c r="E2118" s="2" t="s">
        <v>41</v>
      </c>
      <c r="F2118">
        <v>1114860</v>
      </c>
      <c r="G2118" s="44">
        <f t="shared" si="231"/>
        <v>44197</v>
      </c>
      <c r="H2118" s="50">
        <f t="shared" si="232"/>
        <v>365</v>
      </c>
      <c r="I2118" s="50">
        <f t="shared" si="233"/>
        <v>34834541.5</v>
      </c>
      <c r="J2118" s="46">
        <v>954371</v>
      </c>
      <c r="K2118" s="2" t="s">
        <v>34</v>
      </c>
      <c r="L2118" s="52" t="str">
        <f t="shared" si="234"/>
        <v>20211231VND</v>
      </c>
      <c r="M2118">
        <f>VLOOKUP(L2118,Mapping!$H$1:$K$25,4,0)</f>
        <v>1</v>
      </c>
      <c r="N2118">
        <f t="shared" si="235"/>
        <v>1.1148600000000001E-3</v>
      </c>
      <c r="O2118">
        <f t="shared" si="236"/>
        <v>9.5437099999999997E-4</v>
      </c>
      <c r="P2118">
        <f t="shared" si="237"/>
        <v>3.4834541500000003E-2</v>
      </c>
      <c r="Q2118" t="str">
        <f>VLOOKUP(VLOOKUP(C2118,Mapping!$A$1:$C$17,3,0),Mapping!$E$1:$F$6,2,0)</f>
        <v>Vùng 03</v>
      </c>
    </row>
    <row r="2119" spans="1:17" x14ac:dyDescent="0.3">
      <c r="A2119" s="33">
        <v>44561</v>
      </c>
      <c r="B2119">
        <v>4145</v>
      </c>
      <c r="C2119">
        <v>26</v>
      </c>
      <c r="D2119" s="38" t="s">
        <v>78</v>
      </c>
      <c r="E2119" s="2" t="s">
        <v>41</v>
      </c>
      <c r="F2119">
        <v>980843</v>
      </c>
      <c r="G2119" s="44">
        <f t="shared" si="231"/>
        <v>44197</v>
      </c>
      <c r="H2119" s="50">
        <f t="shared" si="232"/>
        <v>365</v>
      </c>
      <c r="I2119" s="50">
        <f t="shared" si="233"/>
        <v>299738</v>
      </c>
      <c r="J2119" s="46">
        <v>8212</v>
      </c>
      <c r="K2119" s="2" t="s">
        <v>34</v>
      </c>
      <c r="L2119" s="52" t="str">
        <f t="shared" si="234"/>
        <v>20211231VND</v>
      </c>
      <c r="M2119">
        <f>VLOOKUP(L2119,Mapping!$H$1:$K$25,4,0)</f>
        <v>1</v>
      </c>
      <c r="N2119">
        <f t="shared" si="235"/>
        <v>9.8084299999999991E-4</v>
      </c>
      <c r="O2119">
        <f t="shared" si="236"/>
        <v>8.2120000000000003E-6</v>
      </c>
      <c r="P2119">
        <f t="shared" si="237"/>
        <v>2.9973800000000002E-4</v>
      </c>
      <c r="Q2119" t="str">
        <f>VLOOKUP(VLOOKUP(C2119,Mapping!$A$1:$C$17,3,0),Mapping!$E$1:$F$6,2,0)</f>
        <v>Vùng 04</v>
      </c>
    </row>
    <row r="2120" spans="1:17" x14ac:dyDescent="0.3">
      <c r="A2120" s="33">
        <v>44561</v>
      </c>
      <c r="B2120">
        <v>4147</v>
      </c>
      <c r="C2120">
        <v>41</v>
      </c>
      <c r="D2120" s="38" t="s">
        <v>78</v>
      </c>
      <c r="E2120" s="2" t="s">
        <v>41</v>
      </c>
      <c r="F2120">
        <v>802151</v>
      </c>
      <c r="G2120" s="44">
        <f t="shared" si="231"/>
        <v>44197</v>
      </c>
      <c r="H2120" s="50">
        <f t="shared" si="232"/>
        <v>365</v>
      </c>
      <c r="I2120" s="50">
        <f t="shared" si="233"/>
        <v>25283659.5</v>
      </c>
      <c r="J2120" s="46">
        <v>692703</v>
      </c>
      <c r="K2120" s="2" t="s">
        <v>34</v>
      </c>
      <c r="L2120" s="52" t="str">
        <f t="shared" si="234"/>
        <v>20211231VND</v>
      </c>
      <c r="M2120">
        <f>VLOOKUP(L2120,Mapping!$H$1:$K$25,4,0)</f>
        <v>1</v>
      </c>
      <c r="N2120">
        <f t="shared" si="235"/>
        <v>8.0215099999999997E-4</v>
      </c>
      <c r="O2120">
        <f t="shared" si="236"/>
        <v>6.9270300000000003E-4</v>
      </c>
      <c r="P2120">
        <f t="shared" si="237"/>
        <v>2.52836595E-2</v>
      </c>
      <c r="Q2120" t="str">
        <f>VLOOKUP(VLOOKUP(C2120,Mapping!$A$1:$C$17,3,0),Mapping!$E$1:$F$6,2,0)</f>
        <v>Vùng 05</v>
      </c>
    </row>
    <row r="2121" spans="1:17" x14ac:dyDescent="0.3">
      <c r="A2121" s="33">
        <v>44561</v>
      </c>
      <c r="B2121">
        <v>4148</v>
      </c>
      <c r="C2121">
        <v>23</v>
      </c>
      <c r="D2121" s="38" t="s">
        <v>78</v>
      </c>
      <c r="E2121" s="2" t="s">
        <v>41</v>
      </c>
      <c r="F2121">
        <v>280471</v>
      </c>
      <c r="G2121" s="44">
        <f t="shared" si="231"/>
        <v>44197</v>
      </c>
      <c r="H2121" s="50">
        <f t="shared" si="232"/>
        <v>365</v>
      </c>
      <c r="I2121" s="50">
        <f t="shared" si="233"/>
        <v>42770262</v>
      </c>
      <c r="J2121" s="46">
        <v>1171788</v>
      </c>
      <c r="K2121" s="2" t="s">
        <v>34</v>
      </c>
      <c r="L2121" s="52" t="str">
        <f t="shared" si="234"/>
        <v>20211231VND</v>
      </c>
      <c r="M2121">
        <f>VLOOKUP(L2121,Mapping!$H$1:$K$25,4,0)</f>
        <v>1</v>
      </c>
      <c r="N2121">
        <f t="shared" si="235"/>
        <v>2.8047100000000002E-4</v>
      </c>
      <c r="O2121">
        <f t="shared" si="236"/>
        <v>1.171788E-3</v>
      </c>
      <c r="P2121">
        <f t="shared" si="237"/>
        <v>4.2770262000000003E-2</v>
      </c>
      <c r="Q2121" t="str">
        <f>VLOOKUP(VLOOKUP(C2121,Mapping!$A$1:$C$17,3,0),Mapping!$E$1:$F$6,2,0)</f>
        <v>Vùng 02</v>
      </c>
    </row>
    <row r="2122" spans="1:17" x14ac:dyDescent="0.3">
      <c r="A2122" s="33">
        <v>44561</v>
      </c>
      <c r="B2122">
        <v>4149</v>
      </c>
      <c r="C2122">
        <v>23</v>
      </c>
      <c r="D2122" s="38" t="s">
        <v>78</v>
      </c>
      <c r="E2122" s="2" t="s">
        <v>41</v>
      </c>
      <c r="F2122">
        <v>1206131</v>
      </c>
      <c r="G2122" s="44">
        <f t="shared" si="231"/>
        <v>44197</v>
      </c>
      <c r="H2122" s="50">
        <f t="shared" si="232"/>
        <v>365</v>
      </c>
      <c r="I2122" s="50">
        <f t="shared" si="233"/>
        <v>28434157</v>
      </c>
      <c r="J2122" s="46">
        <v>779018</v>
      </c>
      <c r="K2122" s="2" t="s">
        <v>34</v>
      </c>
      <c r="L2122" s="52" t="str">
        <f t="shared" si="234"/>
        <v>20211231VND</v>
      </c>
      <c r="M2122">
        <f>VLOOKUP(L2122,Mapping!$H$1:$K$25,4,0)</f>
        <v>1</v>
      </c>
      <c r="N2122">
        <f t="shared" si="235"/>
        <v>1.206131E-3</v>
      </c>
      <c r="O2122">
        <f t="shared" si="236"/>
        <v>7.7901800000000003E-4</v>
      </c>
      <c r="P2122">
        <f t="shared" si="237"/>
        <v>2.8434157000000002E-2</v>
      </c>
      <c r="Q2122" t="str">
        <f>VLOOKUP(VLOOKUP(C2122,Mapping!$A$1:$C$17,3,0),Mapping!$E$1:$F$6,2,0)</f>
        <v>Vùng 02</v>
      </c>
    </row>
    <row r="2123" spans="1:17" x14ac:dyDescent="0.3">
      <c r="A2123" s="33">
        <v>44561</v>
      </c>
      <c r="B2123">
        <v>4150</v>
      </c>
      <c r="C2123">
        <v>20</v>
      </c>
      <c r="D2123" s="38" t="s">
        <v>78</v>
      </c>
      <c r="E2123" s="2" t="s">
        <v>41</v>
      </c>
      <c r="F2123">
        <v>576967</v>
      </c>
      <c r="G2123" s="44">
        <f t="shared" si="231"/>
        <v>44197</v>
      </c>
      <c r="H2123" s="50">
        <f t="shared" si="232"/>
        <v>365</v>
      </c>
      <c r="I2123" s="50">
        <f t="shared" si="233"/>
        <v>26816805.5</v>
      </c>
      <c r="J2123" s="46">
        <v>734707</v>
      </c>
      <c r="K2123" s="2" t="s">
        <v>34</v>
      </c>
      <c r="L2123" s="52" t="str">
        <f t="shared" si="234"/>
        <v>20211231VND</v>
      </c>
      <c r="M2123">
        <f>VLOOKUP(L2123,Mapping!$H$1:$K$25,4,0)</f>
        <v>1</v>
      </c>
      <c r="N2123">
        <f t="shared" si="235"/>
        <v>5.7696699999999995E-4</v>
      </c>
      <c r="O2123">
        <f t="shared" si="236"/>
        <v>7.3470700000000002E-4</v>
      </c>
      <c r="P2123">
        <f t="shared" si="237"/>
        <v>2.6816805499999999E-2</v>
      </c>
      <c r="Q2123" t="str">
        <f>VLOOKUP(VLOOKUP(C2123,Mapping!$A$1:$C$17,3,0),Mapping!$E$1:$F$6,2,0)</f>
        <v>Vùng 02</v>
      </c>
    </row>
    <row r="2124" spans="1:17" x14ac:dyDescent="0.3">
      <c r="A2124" s="33">
        <v>44561</v>
      </c>
      <c r="B2124">
        <v>4150</v>
      </c>
      <c r="C2124">
        <v>34</v>
      </c>
      <c r="D2124" s="38" t="s">
        <v>78</v>
      </c>
      <c r="E2124" s="2" t="s">
        <v>41</v>
      </c>
      <c r="F2124">
        <v>7328352</v>
      </c>
      <c r="G2124" s="44">
        <f t="shared" si="231"/>
        <v>44197</v>
      </c>
      <c r="H2124" s="50">
        <f t="shared" si="232"/>
        <v>365</v>
      </c>
      <c r="I2124" s="50">
        <f t="shared" si="233"/>
        <v>265580679.50000003</v>
      </c>
      <c r="J2124" s="46">
        <v>7276183</v>
      </c>
      <c r="K2124" s="2" t="s">
        <v>34</v>
      </c>
      <c r="L2124" s="52" t="str">
        <f t="shared" si="234"/>
        <v>20211231VND</v>
      </c>
      <c r="M2124">
        <f>VLOOKUP(L2124,Mapping!$H$1:$K$25,4,0)</f>
        <v>1</v>
      </c>
      <c r="N2124">
        <f t="shared" si="235"/>
        <v>7.3283519999999998E-3</v>
      </c>
      <c r="O2124">
        <f t="shared" si="236"/>
        <v>7.2761830000000003E-3</v>
      </c>
      <c r="P2124">
        <f t="shared" si="237"/>
        <v>0.26558067950000003</v>
      </c>
      <c r="Q2124" t="str">
        <f>VLOOKUP(VLOOKUP(C2124,Mapping!$A$1:$C$17,3,0),Mapping!$E$1:$F$6,2,0)</f>
        <v>Vùng 02</v>
      </c>
    </row>
    <row r="2125" spans="1:17" x14ac:dyDescent="0.3">
      <c r="A2125" s="33">
        <v>44561</v>
      </c>
      <c r="B2125">
        <v>4150</v>
      </c>
      <c r="C2125">
        <v>34</v>
      </c>
      <c r="D2125" s="38" t="s">
        <v>78</v>
      </c>
      <c r="E2125" s="2" t="s">
        <v>41</v>
      </c>
      <c r="F2125">
        <v>1925602</v>
      </c>
      <c r="G2125" s="44">
        <f t="shared" si="231"/>
        <v>44197</v>
      </c>
      <c r="H2125" s="50">
        <f t="shared" si="232"/>
        <v>365</v>
      </c>
      <c r="I2125" s="50">
        <f t="shared" si="233"/>
        <v>16157637.5</v>
      </c>
      <c r="J2125" s="46">
        <v>442675</v>
      </c>
      <c r="K2125" s="2" t="s">
        <v>34</v>
      </c>
      <c r="L2125" s="52" t="str">
        <f t="shared" si="234"/>
        <v>20211231VND</v>
      </c>
      <c r="M2125">
        <f>VLOOKUP(L2125,Mapping!$H$1:$K$25,4,0)</f>
        <v>1</v>
      </c>
      <c r="N2125">
        <f t="shared" si="235"/>
        <v>1.925602E-3</v>
      </c>
      <c r="O2125">
        <f t="shared" si="236"/>
        <v>4.4267500000000001E-4</v>
      </c>
      <c r="P2125">
        <f t="shared" si="237"/>
        <v>1.6157637499999999E-2</v>
      </c>
      <c r="Q2125" t="str">
        <f>VLOOKUP(VLOOKUP(C2125,Mapping!$A$1:$C$17,3,0),Mapping!$E$1:$F$6,2,0)</f>
        <v>Vùng 02</v>
      </c>
    </row>
    <row r="2126" spans="1:17" x14ac:dyDescent="0.3">
      <c r="A2126" s="33">
        <v>44561</v>
      </c>
      <c r="B2126">
        <v>4154</v>
      </c>
      <c r="C2126">
        <v>41</v>
      </c>
      <c r="D2126" s="38" t="s">
        <v>78</v>
      </c>
      <c r="E2126" s="2" t="s">
        <v>41</v>
      </c>
      <c r="F2126">
        <v>1709340</v>
      </c>
      <c r="G2126" s="44">
        <f t="shared" si="231"/>
        <v>44197</v>
      </c>
      <c r="H2126" s="50">
        <f t="shared" si="232"/>
        <v>365</v>
      </c>
      <c r="I2126" s="50">
        <f t="shared" si="233"/>
        <v>10404580.5</v>
      </c>
      <c r="J2126" s="46">
        <v>285057</v>
      </c>
      <c r="K2126" s="2" t="s">
        <v>34</v>
      </c>
      <c r="L2126" s="52" t="str">
        <f t="shared" si="234"/>
        <v>20211231VND</v>
      </c>
      <c r="M2126">
        <f>VLOOKUP(L2126,Mapping!$H$1:$K$25,4,0)</f>
        <v>1</v>
      </c>
      <c r="N2126">
        <f t="shared" si="235"/>
        <v>1.7093399999999999E-3</v>
      </c>
      <c r="O2126">
        <f t="shared" si="236"/>
        <v>2.8505700000000002E-4</v>
      </c>
      <c r="P2126">
        <f t="shared" si="237"/>
        <v>1.04045805E-2</v>
      </c>
      <c r="Q2126" t="str">
        <f>VLOOKUP(VLOOKUP(C2126,Mapping!$A$1:$C$17,3,0),Mapping!$E$1:$F$6,2,0)</f>
        <v>Vùng 05</v>
      </c>
    </row>
    <row r="2127" spans="1:17" x14ac:dyDescent="0.3">
      <c r="A2127" s="33">
        <v>44561</v>
      </c>
      <c r="B2127">
        <v>4154</v>
      </c>
      <c r="C2127">
        <v>34</v>
      </c>
      <c r="D2127" s="38" t="s">
        <v>78</v>
      </c>
      <c r="E2127" s="2" t="s">
        <v>41</v>
      </c>
      <c r="F2127">
        <v>1883837</v>
      </c>
      <c r="G2127" s="44">
        <f t="shared" si="231"/>
        <v>44197</v>
      </c>
      <c r="H2127" s="50">
        <f t="shared" si="232"/>
        <v>365</v>
      </c>
      <c r="I2127" s="50">
        <f t="shared" si="233"/>
        <v>4313789</v>
      </c>
      <c r="J2127" s="46">
        <v>118186</v>
      </c>
      <c r="K2127" s="2" t="s">
        <v>34</v>
      </c>
      <c r="L2127" s="52" t="str">
        <f t="shared" si="234"/>
        <v>20211231VND</v>
      </c>
      <c r="M2127">
        <f>VLOOKUP(L2127,Mapping!$H$1:$K$25,4,0)</f>
        <v>1</v>
      </c>
      <c r="N2127">
        <f t="shared" si="235"/>
        <v>1.883837E-3</v>
      </c>
      <c r="O2127">
        <f t="shared" si="236"/>
        <v>1.18186E-4</v>
      </c>
      <c r="P2127">
        <f t="shared" si="237"/>
        <v>4.3137890000000002E-3</v>
      </c>
      <c r="Q2127" t="str">
        <f>VLOOKUP(VLOOKUP(C2127,Mapping!$A$1:$C$17,3,0),Mapping!$E$1:$F$6,2,0)</f>
        <v>Vùng 02</v>
      </c>
    </row>
    <row r="2128" spans="1:17" x14ac:dyDescent="0.3">
      <c r="A2128" s="33">
        <v>44561</v>
      </c>
      <c r="B2128">
        <v>4156</v>
      </c>
      <c r="C2128">
        <v>34</v>
      </c>
      <c r="D2128" s="38" t="s">
        <v>78</v>
      </c>
      <c r="E2128" s="2" t="s">
        <v>41</v>
      </c>
      <c r="F2128">
        <v>1767860</v>
      </c>
      <c r="G2128" s="44">
        <f t="shared" si="231"/>
        <v>44197</v>
      </c>
      <c r="H2128" s="50">
        <f t="shared" si="232"/>
        <v>365</v>
      </c>
      <c r="I2128" s="50">
        <f t="shared" si="233"/>
        <v>59362431.999999993</v>
      </c>
      <c r="J2128" s="46">
        <v>1626368</v>
      </c>
      <c r="K2128" s="2" t="s">
        <v>34</v>
      </c>
      <c r="L2128" s="52" t="str">
        <f t="shared" si="234"/>
        <v>20211231VND</v>
      </c>
      <c r="M2128">
        <f>VLOOKUP(L2128,Mapping!$H$1:$K$25,4,0)</f>
        <v>1</v>
      </c>
      <c r="N2128">
        <f t="shared" si="235"/>
        <v>1.76786E-3</v>
      </c>
      <c r="O2128">
        <f t="shared" si="236"/>
        <v>1.626368E-3</v>
      </c>
      <c r="P2128">
        <f t="shared" si="237"/>
        <v>5.9362431999999993E-2</v>
      </c>
      <c r="Q2128" t="str">
        <f>VLOOKUP(VLOOKUP(C2128,Mapping!$A$1:$C$17,3,0),Mapping!$E$1:$F$6,2,0)</f>
        <v>Vùng 02</v>
      </c>
    </row>
    <row r="2129" spans="1:17" x14ac:dyDescent="0.3">
      <c r="A2129" s="33">
        <v>44561</v>
      </c>
      <c r="B2129">
        <v>4159</v>
      </c>
      <c r="C2129">
        <v>48</v>
      </c>
      <c r="D2129" s="38" t="s">
        <v>78</v>
      </c>
      <c r="E2129" s="2" t="s">
        <v>41</v>
      </c>
      <c r="F2129">
        <v>519791</v>
      </c>
      <c r="G2129" s="44">
        <f t="shared" si="231"/>
        <v>44197</v>
      </c>
      <c r="H2129" s="50">
        <f t="shared" si="232"/>
        <v>365</v>
      </c>
      <c r="I2129" s="50">
        <f t="shared" si="233"/>
        <v>30418552.5</v>
      </c>
      <c r="J2129" s="46">
        <v>833385</v>
      </c>
      <c r="K2129" s="2" t="s">
        <v>34</v>
      </c>
      <c r="L2129" s="52" t="str">
        <f t="shared" si="234"/>
        <v>20211231VND</v>
      </c>
      <c r="M2129">
        <f>VLOOKUP(L2129,Mapping!$H$1:$K$25,4,0)</f>
        <v>1</v>
      </c>
      <c r="N2129">
        <f t="shared" si="235"/>
        <v>5.1979100000000002E-4</v>
      </c>
      <c r="O2129">
        <f t="shared" si="236"/>
        <v>8.3338499999999996E-4</v>
      </c>
      <c r="P2129">
        <f t="shared" si="237"/>
        <v>3.0418552500000001E-2</v>
      </c>
      <c r="Q2129" t="str">
        <f>VLOOKUP(VLOOKUP(C2129,Mapping!$A$1:$C$17,3,0),Mapping!$E$1:$F$6,2,0)</f>
        <v>Vùng 01</v>
      </c>
    </row>
    <row r="2130" spans="1:17" x14ac:dyDescent="0.3">
      <c r="A2130" s="33">
        <v>44561</v>
      </c>
      <c r="B2130">
        <v>4161</v>
      </c>
      <c r="C2130">
        <v>43</v>
      </c>
      <c r="D2130" s="38" t="s">
        <v>78</v>
      </c>
      <c r="E2130" s="2" t="s">
        <v>41</v>
      </c>
      <c r="F2130">
        <v>775127</v>
      </c>
      <c r="G2130" s="44">
        <f t="shared" si="231"/>
        <v>44197</v>
      </c>
      <c r="H2130" s="50">
        <f t="shared" si="232"/>
        <v>365</v>
      </c>
      <c r="I2130" s="50">
        <f t="shared" si="233"/>
        <v>55413022.5</v>
      </c>
      <c r="J2130" s="46">
        <v>1518165</v>
      </c>
      <c r="K2130" s="2" t="s">
        <v>34</v>
      </c>
      <c r="L2130" s="52" t="str">
        <f t="shared" si="234"/>
        <v>20211231VND</v>
      </c>
      <c r="M2130">
        <f>VLOOKUP(L2130,Mapping!$H$1:$K$25,4,0)</f>
        <v>1</v>
      </c>
      <c r="N2130">
        <f t="shared" si="235"/>
        <v>7.7512700000000002E-4</v>
      </c>
      <c r="O2130">
        <f t="shared" si="236"/>
        <v>1.5181649999999999E-3</v>
      </c>
      <c r="P2130">
        <f t="shared" si="237"/>
        <v>5.5413022499999999E-2</v>
      </c>
      <c r="Q2130" t="str">
        <f>VLOOKUP(VLOOKUP(C2130,Mapping!$A$1:$C$17,3,0),Mapping!$E$1:$F$6,2,0)</f>
        <v>Vùng 04</v>
      </c>
    </row>
    <row r="2131" spans="1:17" x14ac:dyDescent="0.3">
      <c r="A2131" s="33">
        <v>44561</v>
      </c>
      <c r="B2131">
        <v>4162</v>
      </c>
      <c r="C2131">
        <v>34</v>
      </c>
      <c r="D2131" s="38" t="s">
        <v>78</v>
      </c>
      <c r="E2131" s="2" t="s">
        <v>41</v>
      </c>
      <c r="F2131">
        <v>660236</v>
      </c>
      <c r="G2131" s="44">
        <f t="shared" si="231"/>
        <v>44197</v>
      </c>
      <c r="H2131" s="50">
        <f t="shared" si="232"/>
        <v>365</v>
      </c>
      <c r="I2131" s="50">
        <f t="shared" si="233"/>
        <v>61204696.5</v>
      </c>
      <c r="J2131" s="46">
        <v>1676841</v>
      </c>
      <c r="K2131" s="2" t="s">
        <v>34</v>
      </c>
      <c r="L2131" s="52" t="str">
        <f t="shared" si="234"/>
        <v>20211231VND</v>
      </c>
      <c r="M2131">
        <f>VLOOKUP(L2131,Mapping!$H$1:$K$25,4,0)</f>
        <v>1</v>
      </c>
      <c r="N2131">
        <f t="shared" si="235"/>
        <v>6.6023600000000003E-4</v>
      </c>
      <c r="O2131">
        <f t="shared" si="236"/>
        <v>1.6768410000000001E-3</v>
      </c>
      <c r="P2131">
        <f t="shared" si="237"/>
        <v>6.1204696500000003E-2</v>
      </c>
      <c r="Q2131" t="str">
        <f>VLOOKUP(VLOOKUP(C2131,Mapping!$A$1:$C$17,3,0),Mapping!$E$1:$F$6,2,0)</f>
        <v>Vùng 02</v>
      </c>
    </row>
    <row r="2132" spans="1:17" x14ac:dyDescent="0.3">
      <c r="A2132" s="33">
        <v>44561</v>
      </c>
      <c r="B2132">
        <v>4162</v>
      </c>
      <c r="C2132">
        <v>20</v>
      </c>
      <c r="D2132" s="38" t="s">
        <v>78</v>
      </c>
      <c r="E2132" s="2" t="s">
        <v>41</v>
      </c>
      <c r="F2132">
        <v>1908172</v>
      </c>
      <c r="G2132" s="44">
        <f t="shared" si="231"/>
        <v>44197</v>
      </c>
      <c r="H2132" s="50">
        <f t="shared" si="232"/>
        <v>365</v>
      </c>
      <c r="I2132" s="50">
        <f t="shared" si="233"/>
        <v>14527000</v>
      </c>
      <c r="J2132" s="46">
        <v>398000</v>
      </c>
      <c r="K2132" s="2" t="s">
        <v>34</v>
      </c>
      <c r="L2132" s="52" t="str">
        <f t="shared" si="234"/>
        <v>20211231VND</v>
      </c>
      <c r="M2132">
        <f>VLOOKUP(L2132,Mapping!$H$1:$K$25,4,0)</f>
        <v>1</v>
      </c>
      <c r="N2132">
        <f t="shared" si="235"/>
        <v>1.9081720000000001E-3</v>
      </c>
      <c r="O2132">
        <f t="shared" si="236"/>
        <v>3.9800000000000002E-4</v>
      </c>
      <c r="P2132">
        <f t="shared" si="237"/>
        <v>1.4527E-2</v>
      </c>
      <c r="Q2132" t="str">
        <f>VLOOKUP(VLOOKUP(C2132,Mapping!$A$1:$C$17,3,0),Mapping!$E$1:$F$6,2,0)</f>
        <v>Vùng 02</v>
      </c>
    </row>
    <row r="2133" spans="1:17" x14ac:dyDescent="0.3">
      <c r="A2133" s="33">
        <v>44561</v>
      </c>
      <c r="B2133">
        <v>4163</v>
      </c>
      <c r="C2133">
        <v>34</v>
      </c>
      <c r="D2133" s="38" t="s">
        <v>78</v>
      </c>
      <c r="E2133" s="2" t="s">
        <v>41</v>
      </c>
      <c r="F2133">
        <v>457602</v>
      </c>
      <c r="G2133" s="44">
        <f t="shared" si="231"/>
        <v>44197</v>
      </c>
      <c r="H2133" s="50">
        <f t="shared" si="232"/>
        <v>365</v>
      </c>
      <c r="I2133" s="50">
        <f t="shared" si="233"/>
        <v>52360308.5</v>
      </c>
      <c r="J2133" s="46">
        <v>1434529</v>
      </c>
      <c r="K2133" s="2" t="s">
        <v>34</v>
      </c>
      <c r="L2133" s="52" t="str">
        <f t="shared" si="234"/>
        <v>20211231VND</v>
      </c>
      <c r="M2133">
        <f>VLOOKUP(L2133,Mapping!$H$1:$K$25,4,0)</f>
        <v>1</v>
      </c>
      <c r="N2133">
        <f t="shared" si="235"/>
        <v>4.5760199999999999E-4</v>
      </c>
      <c r="O2133">
        <f t="shared" si="236"/>
        <v>1.4345289999999999E-3</v>
      </c>
      <c r="P2133">
        <f t="shared" si="237"/>
        <v>5.2360308500000001E-2</v>
      </c>
      <c r="Q2133" t="str">
        <f>VLOOKUP(VLOOKUP(C2133,Mapping!$A$1:$C$17,3,0),Mapping!$E$1:$F$6,2,0)</f>
        <v>Vùng 02</v>
      </c>
    </row>
    <row r="2134" spans="1:17" x14ac:dyDescent="0.3">
      <c r="A2134" s="33">
        <v>44561</v>
      </c>
      <c r="B2134">
        <v>4164</v>
      </c>
      <c r="C2134">
        <v>48</v>
      </c>
      <c r="D2134" s="38" t="s">
        <v>78</v>
      </c>
      <c r="E2134" s="2" t="s">
        <v>41</v>
      </c>
      <c r="F2134">
        <v>375318</v>
      </c>
      <c r="G2134" s="44">
        <f t="shared" si="231"/>
        <v>44197</v>
      </c>
      <c r="H2134" s="50">
        <f t="shared" si="232"/>
        <v>365</v>
      </c>
      <c r="I2134" s="50">
        <f t="shared" si="233"/>
        <v>19263349.5</v>
      </c>
      <c r="J2134" s="46">
        <v>527763</v>
      </c>
      <c r="K2134" s="2" t="s">
        <v>34</v>
      </c>
      <c r="L2134" s="52" t="str">
        <f t="shared" si="234"/>
        <v>20211231VND</v>
      </c>
      <c r="M2134">
        <f>VLOOKUP(L2134,Mapping!$H$1:$K$25,4,0)</f>
        <v>1</v>
      </c>
      <c r="N2134">
        <f t="shared" si="235"/>
        <v>3.7531799999999997E-4</v>
      </c>
      <c r="O2134">
        <f t="shared" si="236"/>
        <v>5.27763E-4</v>
      </c>
      <c r="P2134">
        <f t="shared" si="237"/>
        <v>1.9263349499999999E-2</v>
      </c>
      <c r="Q2134" t="str">
        <f>VLOOKUP(VLOOKUP(C2134,Mapping!$A$1:$C$17,3,0),Mapping!$E$1:$F$6,2,0)</f>
        <v>Vùng 01</v>
      </c>
    </row>
    <row r="2135" spans="1:17" x14ac:dyDescent="0.3">
      <c r="A2135" s="33">
        <v>44561</v>
      </c>
      <c r="B2135">
        <v>4164</v>
      </c>
      <c r="C2135">
        <v>26</v>
      </c>
      <c r="D2135" s="38" t="s">
        <v>78</v>
      </c>
      <c r="E2135" s="2" t="s">
        <v>41</v>
      </c>
      <c r="F2135">
        <v>1666073</v>
      </c>
      <c r="G2135" s="44">
        <f t="shared" si="231"/>
        <v>44197</v>
      </c>
      <c r="H2135" s="50">
        <f t="shared" si="232"/>
        <v>365</v>
      </c>
      <c r="I2135" s="50">
        <f t="shared" si="233"/>
        <v>66143949.499999993</v>
      </c>
      <c r="J2135" s="46">
        <v>1812163</v>
      </c>
      <c r="K2135" s="2" t="s">
        <v>34</v>
      </c>
      <c r="L2135" s="52" t="str">
        <f t="shared" si="234"/>
        <v>20211231VND</v>
      </c>
      <c r="M2135">
        <f>VLOOKUP(L2135,Mapping!$H$1:$K$25,4,0)</f>
        <v>1</v>
      </c>
      <c r="N2135">
        <f t="shared" si="235"/>
        <v>1.6660729999999999E-3</v>
      </c>
      <c r="O2135">
        <f t="shared" si="236"/>
        <v>1.8121630000000001E-3</v>
      </c>
      <c r="P2135">
        <f t="shared" si="237"/>
        <v>6.6143949499999993E-2</v>
      </c>
      <c r="Q2135" t="str">
        <f>VLOOKUP(VLOOKUP(C2135,Mapping!$A$1:$C$17,3,0),Mapping!$E$1:$F$6,2,0)</f>
        <v>Vùng 04</v>
      </c>
    </row>
    <row r="2136" spans="1:17" x14ac:dyDescent="0.3">
      <c r="A2136" s="33">
        <v>44561</v>
      </c>
      <c r="B2136">
        <v>4165</v>
      </c>
      <c r="C2136">
        <v>20</v>
      </c>
      <c r="D2136" s="38" t="s">
        <v>78</v>
      </c>
      <c r="E2136" s="2" t="s">
        <v>41</v>
      </c>
      <c r="F2136">
        <v>446748</v>
      </c>
      <c r="G2136" s="44">
        <f t="shared" si="231"/>
        <v>44197</v>
      </c>
      <c r="H2136" s="50">
        <f t="shared" si="232"/>
        <v>365</v>
      </c>
      <c r="I2136" s="50">
        <f t="shared" si="233"/>
        <v>3894294.4999999995</v>
      </c>
      <c r="J2136" s="46">
        <v>106693</v>
      </c>
      <c r="K2136" s="2" t="s">
        <v>34</v>
      </c>
      <c r="L2136" s="52" t="str">
        <f t="shared" si="234"/>
        <v>20211231VND</v>
      </c>
      <c r="M2136">
        <f>VLOOKUP(L2136,Mapping!$H$1:$K$25,4,0)</f>
        <v>1</v>
      </c>
      <c r="N2136">
        <f t="shared" si="235"/>
        <v>4.4674800000000001E-4</v>
      </c>
      <c r="O2136">
        <f t="shared" si="236"/>
        <v>1.06693E-4</v>
      </c>
      <c r="P2136">
        <f t="shared" si="237"/>
        <v>3.8942944999999997E-3</v>
      </c>
      <c r="Q2136" t="str">
        <f>VLOOKUP(VLOOKUP(C2136,Mapping!$A$1:$C$17,3,0),Mapping!$E$1:$F$6,2,0)</f>
        <v>Vùng 02</v>
      </c>
    </row>
    <row r="2137" spans="1:17" x14ac:dyDescent="0.3">
      <c r="A2137" s="33">
        <v>44561</v>
      </c>
      <c r="B2137">
        <v>4165</v>
      </c>
      <c r="C2137">
        <v>20</v>
      </c>
      <c r="D2137" s="38" t="s">
        <v>78</v>
      </c>
      <c r="E2137" s="2" t="s">
        <v>41</v>
      </c>
      <c r="F2137">
        <v>895674</v>
      </c>
      <c r="G2137" s="44">
        <f t="shared" si="231"/>
        <v>44197</v>
      </c>
      <c r="H2137" s="50">
        <f t="shared" si="232"/>
        <v>365</v>
      </c>
      <c r="I2137" s="50">
        <f t="shared" si="233"/>
        <v>867314210304.95996</v>
      </c>
      <c r="J2137" s="46">
        <v>1078240</v>
      </c>
      <c r="K2137" s="2" t="s">
        <v>35</v>
      </c>
      <c r="L2137" s="52" t="str">
        <f t="shared" si="234"/>
        <v>20211231USD</v>
      </c>
      <c r="M2137">
        <f>VLOOKUP(L2137,Mapping!$H$1:$K$25,4,0)</f>
        <v>22037.795999999998</v>
      </c>
      <c r="N2137">
        <f t="shared" si="235"/>
        <v>19.738680894503997</v>
      </c>
      <c r="O2137">
        <f t="shared" si="236"/>
        <v>23.762033159039998</v>
      </c>
      <c r="P2137">
        <f t="shared" si="237"/>
        <v>867.31421030495994</v>
      </c>
      <c r="Q2137" t="str">
        <f>VLOOKUP(VLOOKUP(C2137,Mapping!$A$1:$C$17,3,0),Mapping!$E$1:$F$6,2,0)</f>
        <v>Vùng 02</v>
      </c>
    </row>
    <row r="2138" spans="1:17" x14ac:dyDescent="0.3">
      <c r="A2138" s="33">
        <v>44561</v>
      </c>
      <c r="B2138">
        <v>4166</v>
      </c>
      <c r="C2138">
        <v>20</v>
      </c>
      <c r="D2138" s="38" t="s">
        <v>78</v>
      </c>
      <c r="E2138" s="2" t="s">
        <v>41</v>
      </c>
      <c r="F2138">
        <v>454021</v>
      </c>
      <c r="G2138" s="44">
        <f t="shared" si="231"/>
        <v>44197</v>
      </c>
      <c r="H2138" s="50">
        <f t="shared" si="232"/>
        <v>365</v>
      </c>
      <c r="I2138" s="50">
        <f t="shared" si="233"/>
        <v>9321589</v>
      </c>
      <c r="J2138" s="46">
        <v>255386</v>
      </c>
      <c r="K2138" s="2" t="s">
        <v>34</v>
      </c>
      <c r="L2138" s="52" t="str">
        <f t="shared" si="234"/>
        <v>20211231VND</v>
      </c>
      <c r="M2138">
        <f>VLOOKUP(L2138,Mapping!$H$1:$K$25,4,0)</f>
        <v>1</v>
      </c>
      <c r="N2138">
        <f t="shared" si="235"/>
        <v>4.5402099999999998E-4</v>
      </c>
      <c r="O2138">
        <f t="shared" si="236"/>
        <v>2.5538600000000002E-4</v>
      </c>
      <c r="P2138">
        <f t="shared" si="237"/>
        <v>9.3215889999999999E-3</v>
      </c>
      <c r="Q2138" t="str">
        <f>VLOOKUP(VLOOKUP(C2138,Mapping!$A$1:$C$17,3,0),Mapping!$E$1:$F$6,2,0)</f>
        <v>Vùng 02</v>
      </c>
    </row>
    <row r="2139" spans="1:17" x14ac:dyDescent="0.3">
      <c r="A2139" s="33">
        <v>44561</v>
      </c>
      <c r="B2139">
        <v>4167</v>
      </c>
      <c r="C2139">
        <v>34</v>
      </c>
      <c r="D2139" s="38" t="s">
        <v>78</v>
      </c>
      <c r="E2139" s="2" t="s">
        <v>41</v>
      </c>
      <c r="F2139">
        <v>528090</v>
      </c>
      <c r="G2139" s="44">
        <f t="shared" si="231"/>
        <v>44197</v>
      </c>
      <c r="H2139" s="50">
        <f t="shared" si="232"/>
        <v>365</v>
      </c>
      <c r="I2139" s="50">
        <f t="shared" si="233"/>
        <v>32507119.000000004</v>
      </c>
      <c r="J2139" s="46">
        <v>890606</v>
      </c>
      <c r="K2139" s="2" t="s">
        <v>34</v>
      </c>
      <c r="L2139" s="52" t="str">
        <f t="shared" si="234"/>
        <v>20211231VND</v>
      </c>
      <c r="M2139">
        <f>VLOOKUP(L2139,Mapping!$H$1:$K$25,4,0)</f>
        <v>1</v>
      </c>
      <c r="N2139">
        <f t="shared" si="235"/>
        <v>5.2809000000000005E-4</v>
      </c>
      <c r="O2139">
        <f t="shared" si="236"/>
        <v>8.9060599999999995E-4</v>
      </c>
      <c r="P2139">
        <f t="shared" si="237"/>
        <v>3.2507119000000001E-2</v>
      </c>
      <c r="Q2139" t="str">
        <f>VLOOKUP(VLOOKUP(C2139,Mapping!$A$1:$C$17,3,0),Mapping!$E$1:$F$6,2,0)</f>
        <v>Vùng 02</v>
      </c>
    </row>
    <row r="2140" spans="1:17" x14ac:dyDescent="0.3">
      <c r="A2140" s="33">
        <v>44561</v>
      </c>
      <c r="B2140">
        <v>4168</v>
      </c>
      <c r="C2140">
        <v>34</v>
      </c>
      <c r="D2140" s="38" t="s">
        <v>78</v>
      </c>
      <c r="E2140" s="2" t="s">
        <v>41</v>
      </c>
      <c r="F2140">
        <v>983791</v>
      </c>
      <c r="G2140" s="44">
        <f t="shared" si="231"/>
        <v>44197</v>
      </c>
      <c r="H2140" s="50">
        <f t="shared" si="232"/>
        <v>365</v>
      </c>
      <c r="I2140" s="50">
        <f t="shared" si="233"/>
        <v>59011557.5</v>
      </c>
      <c r="J2140" s="46">
        <v>1616755</v>
      </c>
      <c r="K2140" s="2" t="s">
        <v>34</v>
      </c>
      <c r="L2140" s="52" t="str">
        <f t="shared" si="234"/>
        <v>20211231VND</v>
      </c>
      <c r="M2140">
        <f>VLOOKUP(L2140,Mapping!$H$1:$K$25,4,0)</f>
        <v>1</v>
      </c>
      <c r="N2140">
        <f t="shared" si="235"/>
        <v>9.8379099999999992E-4</v>
      </c>
      <c r="O2140">
        <f t="shared" si="236"/>
        <v>1.6167550000000001E-3</v>
      </c>
      <c r="P2140">
        <f t="shared" si="237"/>
        <v>5.9011557499999999E-2</v>
      </c>
      <c r="Q2140" t="str">
        <f>VLOOKUP(VLOOKUP(C2140,Mapping!$A$1:$C$17,3,0),Mapping!$E$1:$F$6,2,0)</f>
        <v>Vùng 02</v>
      </c>
    </row>
    <row r="2141" spans="1:17" x14ac:dyDescent="0.3">
      <c r="A2141" s="33">
        <v>44561</v>
      </c>
      <c r="B2141">
        <v>4170</v>
      </c>
      <c r="C2141">
        <v>34</v>
      </c>
      <c r="D2141" s="38" t="s">
        <v>78</v>
      </c>
      <c r="E2141" s="2" t="s">
        <v>41</v>
      </c>
      <c r="F2141">
        <v>944987</v>
      </c>
      <c r="G2141" s="44">
        <f t="shared" si="231"/>
        <v>44197</v>
      </c>
      <c r="H2141" s="50">
        <f t="shared" si="232"/>
        <v>365</v>
      </c>
      <c r="I2141" s="50">
        <f t="shared" si="233"/>
        <v>1129577337609.3359</v>
      </c>
      <c r="J2141" s="46">
        <v>1404284</v>
      </c>
      <c r="K2141" s="2" t="s">
        <v>35</v>
      </c>
      <c r="L2141" s="52" t="str">
        <f t="shared" si="234"/>
        <v>20211231USD</v>
      </c>
      <c r="M2141">
        <f>VLOOKUP(L2141,Mapping!$H$1:$K$25,4,0)</f>
        <v>22037.795999999998</v>
      </c>
      <c r="N2141">
        <f t="shared" si="235"/>
        <v>20.825430728652002</v>
      </c>
      <c r="O2141">
        <f t="shared" si="236"/>
        <v>30.947324318063998</v>
      </c>
      <c r="P2141">
        <f t="shared" si="237"/>
        <v>1129.5773376093359</v>
      </c>
      <c r="Q2141" t="str">
        <f>VLOOKUP(VLOOKUP(C2141,Mapping!$A$1:$C$17,3,0),Mapping!$E$1:$F$6,2,0)</f>
        <v>Vùng 02</v>
      </c>
    </row>
    <row r="2142" spans="1:17" x14ac:dyDescent="0.3">
      <c r="A2142" s="33">
        <v>44561</v>
      </c>
      <c r="B2142">
        <v>4170</v>
      </c>
      <c r="C2142">
        <v>34</v>
      </c>
      <c r="D2142" s="38" t="s">
        <v>78</v>
      </c>
      <c r="E2142" s="2" t="s">
        <v>41</v>
      </c>
      <c r="F2142">
        <v>1503487</v>
      </c>
      <c r="G2142" s="44">
        <f t="shared" si="231"/>
        <v>44197</v>
      </c>
      <c r="H2142" s="50">
        <f t="shared" si="232"/>
        <v>365</v>
      </c>
      <c r="I2142" s="50">
        <f t="shared" si="233"/>
        <v>33452469.000000004</v>
      </c>
      <c r="J2142" s="46">
        <v>916506</v>
      </c>
      <c r="K2142" s="2" t="s">
        <v>34</v>
      </c>
      <c r="L2142" s="52" t="str">
        <f t="shared" si="234"/>
        <v>20211231VND</v>
      </c>
      <c r="M2142">
        <f>VLOOKUP(L2142,Mapping!$H$1:$K$25,4,0)</f>
        <v>1</v>
      </c>
      <c r="N2142">
        <f t="shared" si="235"/>
        <v>1.503487E-3</v>
      </c>
      <c r="O2142">
        <f t="shared" si="236"/>
        <v>9.1650599999999998E-4</v>
      </c>
      <c r="P2142">
        <f t="shared" si="237"/>
        <v>3.3452469000000006E-2</v>
      </c>
      <c r="Q2142" t="str">
        <f>VLOOKUP(VLOOKUP(C2142,Mapping!$A$1:$C$17,3,0),Mapping!$E$1:$F$6,2,0)</f>
        <v>Vùng 02</v>
      </c>
    </row>
    <row r="2143" spans="1:17" x14ac:dyDescent="0.3">
      <c r="A2143" s="33">
        <v>44561</v>
      </c>
      <c r="B2143">
        <v>4172</v>
      </c>
      <c r="C2143">
        <v>43</v>
      </c>
      <c r="D2143" s="38" t="s">
        <v>78</v>
      </c>
      <c r="E2143" s="2" t="s">
        <v>41</v>
      </c>
      <c r="F2143">
        <v>1234008</v>
      </c>
      <c r="G2143" s="44">
        <f t="shared" si="231"/>
        <v>44197</v>
      </c>
      <c r="H2143" s="50">
        <f t="shared" si="232"/>
        <v>365</v>
      </c>
      <c r="I2143" s="50">
        <f t="shared" si="233"/>
        <v>30178528.499999996</v>
      </c>
      <c r="J2143" s="46">
        <v>826809</v>
      </c>
      <c r="K2143" s="2" t="s">
        <v>34</v>
      </c>
      <c r="L2143" s="52" t="str">
        <f t="shared" si="234"/>
        <v>20211231VND</v>
      </c>
      <c r="M2143">
        <f>VLOOKUP(L2143,Mapping!$H$1:$K$25,4,0)</f>
        <v>1</v>
      </c>
      <c r="N2143">
        <f t="shared" si="235"/>
        <v>1.234008E-3</v>
      </c>
      <c r="O2143">
        <f t="shared" si="236"/>
        <v>8.2680899999999996E-4</v>
      </c>
      <c r="P2143">
        <f t="shared" si="237"/>
        <v>3.0178528499999996E-2</v>
      </c>
      <c r="Q2143" t="str">
        <f>VLOOKUP(VLOOKUP(C2143,Mapping!$A$1:$C$17,3,0),Mapping!$E$1:$F$6,2,0)</f>
        <v>Vùng 04</v>
      </c>
    </row>
    <row r="2144" spans="1:17" x14ac:dyDescent="0.3">
      <c r="A2144" s="33">
        <v>44561</v>
      </c>
      <c r="B2144">
        <v>4176</v>
      </c>
      <c r="C2144">
        <v>34</v>
      </c>
      <c r="D2144" s="38" t="s">
        <v>78</v>
      </c>
      <c r="E2144" s="2" t="s">
        <v>41</v>
      </c>
      <c r="F2144">
        <v>447360</v>
      </c>
      <c r="G2144" s="44">
        <f t="shared" si="231"/>
        <v>44197</v>
      </c>
      <c r="H2144" s="50">
        <f t="shared" si="232"/>
        <v>365</v>
      </c>
      <c r="I2144" s="50">
        <f t="shared" si="233"/>
        <v>33862400.5</v>
      </c>
      <c r="J2144" s="46">
        <v>927737</v>
      </c>
      <c r="K2144" s="2" t="s">
        <v>34</v>
      </c>
      <c r="L2144" s="52" t="str">
        <f t="shared" si="234"/>
        <v>20211231VND</v>
      </c>
      <c r="M2144">
        <f>VLOOKUP(L2144,Mapping!$H$1:$K$25,4,0)</f>
        <v>1</v>
      </c>
      <c r="N2144">
        <f t="shared" si="235"/>
        <v>4.4736E-4</v>
      </c>
      <c r="O2144">
        <f t="shared" si="236"/>
        <v>9.2773699999999998E-4</v>
      </c>
      <c r="P2144">
        <f t="shared" si="237"/>
        <v>3.3862400500000001E-2</v>
      </c>
      <c r="Q2144" t="str">
        <f>VLOOKUP(VLOOKUP(C2144,Mapping!$A$1:$C$17,3,0),Mapping!$E$1:$F$6,2,0)</f>
        <v>Vùng 02</v>
      </c>
    </row>
    <row r="2145" spans="1:17" x14ac:dyDescent="0.3">
      <c r="A2145" s="33">
        <v>44561</v>
      </c>
      <c r="B2145">
        <v>4178</v>
      </c>
      <c r="C2145">
        <v>43</v>
      </c>
      <c r="D2145" s="38" t="s">
        <v>78</v>
      </c>
      <c r="E2145" s="2" t="s">
        <v>41</v>
      </c>
      <c r="F2145">
        <v>1198855</v>
      </c>
      <c r="G2145" s="44">
        <f t="shared" si="231"/>
        <v>44197</v>
      </c>
      <c r="H2145" s="50">
        <f t="shared" si="232"/>
        <v>365</v>
      </c>
      <c r="I2145" s="50">
        <f t="shared" si="233"/>
        <v>39140008.5</v>
      </c>
      <c r="J2145" s="46">
        <v>1072329</v>
      </c>
      <c r="K2145" s="2" t="s">
        <v>34</v>
      </c>
      <c r="L2145" s="52" t="str">
        <f t="shared" si="234"/>
        <v>20211231VND</v>
      </c>
      <c r="M2145">
        <f>VLOOKUP(L2145,Mapping!$H$1:$K$25,4,0)</f>
        <v>1</v>
      </c>
      <c r="N2145">
        <f t="shared" si="235"/>
        <v>1.198855E-3</v>
      </c>
      <c r="O2145">
        <f t="shared" si="236"/>
        <v>1.0723289999999999E-3</v>
      </c>
      <c r="P2145">
        <f t="shared" si="237"/>
        <v>3.9140008499999997E-2</v>
      </c>
      <c r="Q2145" t="str">
        <f>VLOOKUP(VLOOKUP(C2145,Mapping!$A$1:$C$17,3,0),Mapping!$E$1:$F$6,2,0)</f>
        <v>Vùng 04</v>
      </c>
    </row>
    <row r="2146" spans="1:17" x14ac:dyDescent="0.3">
      <c r="A2146" s="33">
        <v>44561</v>
      </c>
      <c r="B2146">
        <v>4179</v>
      </c>
      <c r="C2146">
        <v>40</v>
      </c>
      <c r="D2146" s="38" t="s">
        <v>78</v>
      </c>
      <c r="E2146" s="2" t="s">
        <v>41</v>
      </c>
      <c r="F2146">
        <v>770184</v>
      </c>
      <c r="G2146" s="44">
        <f t="shared" si="231"/>
        <v>44197</v>
      </c>
      <c r="H2146" s="50">
        <f t="shared" si="232"/>
        <v>365</v>
      </c>
      <c r="I2146" s="50">
        <f t="shared" si="233"/>
        <v>35116686.5</v>
      </c>
      <c r="J2146" s="46">
        <v>962101</v>
      </c>
      <c r="K2146" s="2" t="s">
        <v>34</v>
      </c>
      <c r="L2146" s="52" t="str">
        <f t="shared" si="234"/>
        <v>20211231VND</v>
      </c>
      <c r="M2146">
        <f>VLOOKUP(L2146,Mapping!$H$1:$K$25,4,0)</f>
        <v>1</v>
      </c>
      <c r="N2146">
        <f t="shared" si="235"/>
        <v>7.7018400000000004E-4</v>
      </c>
      <c r="O2146">
        <f t="shared" si="236"/>
        <v>9.6210100000000004E-4</v>
      </c>
      <c r="P2146">
        <f t="shared" si="237"/>
        <v>3.5116686500000001E-2</v>
      </c>
      <c r="Q2146" t="str">
        <f>VLOOKUP(VLOOKUP(C2146,Mapping!$A$1:$C$17,3,0),Mapping!$E$1:$F$6,2,0)</f>
        <v>Vùng 01</v>
      </c>
    </row>
    <row r="2147" spans="1:17" x14ac:dyDescent="0.3">
      <c r="A2147" s="33">
        <v>44561</v>
      </c>
      <c r="B2147">
        <v>4179</v>
      </c>
      <c r="C2147">
        <v>40</v>
      </c>
      <c r="D2147" s="38" t="s">
        <v>78</v>
      </c>
      <c r="E2147" s="2" t="s">
        <v>41</v>
      </c>
      <c r="F2147">
        <v>803778</v>
      </c>
      <c r="G2147" s="44">
        <f t="shared" si="231"/>
        <v>44197</v>
      </c>
      <c r="H2147" s="50">
        <f t="shared" si="232"/>
        <v>365</v>
      </c>
      <c r="I2147" s="50">
        <f t="shared" si="233"/>
        <v>8124425.5</v>
      </c>
      <c r="J2147" s="46">
        <v>222587</v>
      </c>
      <c r="K2147" s="2" t="s">
        <v>34</v>
      </c>
      <c r="L2147" s="52" t="str">
        <f t="shared" si="234"/>
        <v>20211231VND</v>
      </c>
      <c r="M2147">
        <f>VLOOKUP(L2147,Mapping!$H$1:$K$25,4,0)</f>
        <v>1</v>
      </c>
      <c r="N2147">
        <f t="shared" si="235"/>
        <v>8.03778E-4</v>
      </c>
      <c r="O2147">
        <f t="shared" si="236"/>
        <v>2.22587E-4</v>
      </c>
      <c r="P2147">
        <f t="shared" si="237"/>
        <v>8.1244255000000008E-3</v>
      </c>
      <c r="Q2147" t="str">
        <f>VLOOKUP(VLOOKUP(C2147,Mapping!$A$1:$C$17,3,0),Mapping!$E$1:$F$6,2,0)</f>
        <v>Vùng 01</v>
      </c>
    </row>
    <row r="2148" spans="1:17" x14ac:dyDescent="0.3">
      <c r="A2148" s="33">
        <v>44561</v>
      </c>
      <c r="B2148">
        <v>4180</v>
      </c>
      <c r="C2148">
        <v>20</v>
      </c>
      <c r="D2148" s="38" t="s">
        <v>78</v>
      </c>
      <c r="E2148" s="2" t="s">
        <v>41</v>
      </c>
      <c r="F2148">
        <v>1558082</v>
      </c>
      <c r="G2148" s="44">
        <f t="shared" si="231"/>
        <v>44197</v>
      </c>
      <c r="H2148" s="50">
        <f t="shared" si="232"/>
        <v>365</v>
      </c>
      <c r="I2148" s="50">
        <f t="shared" si="233"/>
        <v>31375509.5</v>
      </c>
      <c r="J2148" s="46">
        <v>859603</v>
      </c>
      <c r="K2148" s="2" t="s">
        <v>34</v>
      </c>
      <c r="L2148" s="52" t="str">
        <f t="shared" si="234"/>
        <v>20211231VND</v>
      </c>
      <c r="M2148">
        <f>VLOOKUP(L2148,Mapping!$H$1:$K$25,4,0)</f>
        <v>1</v>
      </c>
      <c r="N2148">
        <f t="shared" si="235"/>
        <v>1.5580819999999999E-3</v>
      </c>
      <c r="O2148">
        <f t="shared" si="236"/>
        <v>8.5960300000000002E-4</v>
      </c>
      <c r="P2148">
        <f t="shared" si="237"/>
        <v>3.1375509500000003E-2</v>
      </c>
      <c r="Q2148" t="str">
        <f>VLOOKUP(VLOOKUP(C2148,Mapping!$A$1:$C$17,3,0),Mapping!$E$1:$F$6,2,0)</f>
        <v>Vùng 02</v>
      </c>
    </row>
    <row r="2149" spans="1:17" x14ac:dyDescent="0.3">
      <c r="A2149" s="33">
        <v>44561</v>
      </c>
      <c r="B2149">
        <v>4180</v>
      </c>
      <c r="C2149">
        <v>20</v>
      </c>
      <c r="D2149" s="38" t="s">
        <v>78</v>
      </c>
      <c r="E2149" s="2" t="s">
        <v>41</v>
      </c>
      <c r="F2149">
        <v>316350</v>
      </c>
      <c r="G2149" s="44">
        <f t="shared" si="231"/>
        <v>44197</v>
      </c>
      <c r="H2149" s="50">
        <f t="shared" si="232"/>
        <v>365</v>
      </c>
      <c r="I2149" s="50">
        <f t="shared" si="233"/>
        <v>56664863.000000007</v>
      </c>
      <c r="J2149" s="46">
        <v>1552462</v>
      </c>
      <c r="K2149" s="2" t="s">
        <v>34</v>
      </c>
      <c r="L2149" s="52" t="str">
        <f t="shared" si="234"/>
        <v>20211231VND</v>
      </c>
      <c r="M2149">
        <f>VLOOKUP(L2149,Mapping!$H$1:$K$25,4,0)</f>
        <v>1</v>
      </c>
      <c r="N2149">
        <f t="shared" si="235"/>
        <v>3.1635000000000002E-4</v>
      </c>
      <c r="O2149">
        <f t="shared" si="236"/>
        <v>1.5524619999999999E-3</v>
      </c>
      <c r="P2149">
        <f t="shared" si="237"/>
        <v>5.666486300000001E-2</v>
      </c>
      <c r="Q2149" t="str">
        <f>VLOOKUP(VLOOKUP(C2149,Mapping!$A$1:$C$17,3,0),Mapping!$E$1:$F$6,2,0)</f>
        <v>Vùng 02</v>
      </c>
    </row>
    <row r="2150" spans="1:17" x14ac:dyDescent="0.3">
      <c r="A2150" s="33">
        <v>44561</v>
      </c>
      <c r="B2150">
        <v>4180</v>
      </c>
      <c r="C2150">
        <v>40</v>
      </c>
      <c r="D2150" s="38" t="s">
        <v>78</v>
      </c>
      <c r="E2150" s="2" t="s">
        <v>41</v>
      </c>
      <c r="F2150">
        <v>1597877</v>
      </c>
      <c r="G2150" s="44">
        <f t="shared" si="231"/>
        <v>44197</v>
      </c>
      <c r="H2150" s="50">
        <f t="shared" si="232"/>
        <v>365</v>
      </c>
      <c r="I2150" s="50">
        <f t="shared" si="233"/>
        <v>2164997.5</v>
      </c>
      <c r="J2150" s="46">
        <v>59315</v>
      </c>
      <c r="K2150" s="2" t="s">
        <v>34</v>
      </c>
      <c r="L2150" s="52" t="str">
        <f t="shared" si="234"/>
        <v>20211231VND</v>
      </c>
      <c r="M2150">
        <f>VLOOKUP(L2150,Mapping!$H$1:$K$25,4,0)</f>
        <v>1</v>
      </c>
      <c r="N2150">
        <f t="shared" si="235"/>
        <v>1.5978769999999999E-3</v>
      </c>
      <c r="O2150">
        <f t="shared" si="236"/>
        <v>5.9314999999999997E-5</v>
      </c>
      <c r="P2150">
        <f t="shared" si="237"/>
        <v>2.1649974999999998E-3</v>
      </c>
      <c r="Q2150" t="str">
        <f>VLOOKUP(VLOOKUP(C2150,Mapping!$A$1:$C$17,3,0),Mapping!$E$1:$F$6,2,0)</f>
        <v>Vùng 01</v>
      </c>
    </row>
    <row r="2151" spans="1:17" x14ac:dyDescent="0.3">
      <c r="A2151" s="33">
        <v>44561</v>
      </c>
      <c r="B2151">
        <v>4180</v>
      </c>
      <c r="C2151">
        <v>40</v>
      </c>
      <c r="D2151" s="38" t="s">
        <v>78</v>
      </c>
      <c r="E2151" s="2" t="s">
        <v>41</v>
      </c>
      <c r="F2151">
        <v>8829091</v>
      </c>
      <c r="G2151" s="44">
        <f t="shared" si="231"/>
        <v>44197</v>
      </c>
      <c r="H2151" s="50">
        <f t="shared" si="232"/>
        <v>365</v>
      </c>
      <c r="I2151" s="50">
        <f t="shared" si="233"/>
        <v>302615404.5</v>
      </c>
      <c r="J2151" s="46">
        <v>8290833</v>
      </c>
      <c r="K2151" s="2" t="s">
        <v>34</v>
      </c>
      <c r="L2151" s="52" t="str">
        <f t="shared" si="234"/>
        <v>20211231VND</v>
      </c>
      <c r="M2151">
        <f>VLOOKUP(L2151,Mapping!$H$1:$K$25,4,0)</f>
        <v>1</v>
      </c>
      <c r="N2151">
        <f t="shared" si="235"/>
        <v>8.8290910000000007E-3</v>
      </c>
      <c r="O2151">
        <f t="shared" si="236"/>
        <v>8.2908329999999992E-3</v>
      </c>
      <c r="P2151">
        <f t="shared" si="237"/>
        <v>0.30261540450000002</v>
      </c>
      <c r="Q2151" t="str">
        <f>VLOOKUP(VLOOKUP(C2151,Mapping!$A$1:$C$17,3,0),Mapping!$E$1:$F$6,2,0)</f>
        <v>Vùng 01</v>
      </c>
    </row>
    <row r="2152" spans="1:17" x14ac:dyDescent="0.3">
      <c r="A2152" s="33">
        <v>44561</v>
      </c>
      <c r="B2152">
        <v>4182</v>
      </c>
      <c r="C2152">
        <v>23</v>
      </c>
      <c r="D2152" s="38" t="s">
        <v>78</v>
      </c>
      <c r="E2152" s="2" t="s">
        <v>41</v>
      </c>
      <c r="F2152">
        <v>725155</v>
      </c>
      <c r="G2152" s="44">
        <f t="shared" si="231"/>
        <v>44197</v>
      </c>
      <c r="H2152" s="50">
        <f t="shared" si="232"/>
        <v>365</v>
      </c>
      <c r="I2152" s="50">
        <f t="shared" si="233"/>
        <v>57000151.999999993</v>
      </c>
      <c r="J2152" s="46">
        <v>1561648</v>
      </c>
      <c r="K2152" s="2" t="s">
        <v>34</v>
      </c>
      <c r="L2152" s="52" t="str">
        <f t="shared" si="234"/>
        <v>20211231VND</v>
      </c>
      <c r="M2152">
        <f>VLOOKUP(L2152,Mapping!$H$1:$K$25,4,0)</f>
        <v>1</v>
      </c>
      <c r="N2152">
        <f t="shared" si="235"/>
        <v>7.2515500000000001E-4</v>
      </c>
      <c r="O2152">
        <f t="shared" si="236"/>
        <v>1.5616479999999999E-3</v>
      </c>
      <c r="P2152">
        <f t="shared" si="237"/>
        <v>5.7000151999999991E-2</v>
      </c>
      <c r="Q2152" t="str">
        <f>VLOOKUP(VLOOKUP(C2152,Mapping!$A$1:$C$17,3,0),Mapping!$E$1:$F$6,2,0)</f>
        <v>Vùng 02</v>
      </c>
    </row>
    <row r="2153" spans="1:17" x14ac:dyDescent="0.3">
      <c r="A2153" s="33">
        <v>44561</v>
      </c>
      <c r="B2153">
        <v>4183</v>
      </c>
      <c r="C2153">
        <v>11</v>
      </c>
      <c r="D2153" s="38" t="s">
        <v>78</v>
      </c>
      <c r="E2153" s="2" t="s">
        <v>41</v>
      </c>
      <c r="F2153">
        <v>1210165</v>
      </c>
      <c r="G2153" s="44">
        <f t="shared" si="231"/>
        <v>44197</v>
      </c>
      <c r="H2153" s="50">
        <f t="shared" si="232"/>
        <v>365</v>
      </c>
      <c r="I2153" s="50">
        <f t="shared" si="233"/>
        <v>55030648.5</v>
      </c>
      <c r="J2153" s="46">
        <v>1507689</v>
      </c>
      <c r="K2153" s="2" t="s">
        <v>34</v>
      </c>
      <c r="L2153" s="52" t="str">
        <f t="shared" si="234"/>
        <v>20211231VND</v>
      </c>
      <c r="M2153">
        <f>VLOOKUP(L2153,Mapping!$H$1:$K$25,4,0)</f>
        <v>1</v>
      </c>
      <c r="N2153">
        <f t="shared" si="235"/>
        <v>1.210165E-3</v>
      </c>
      <c r="O2153">
        <f t="shared" si="236"/>
        <v>1.507689E-3</v>
      </c>
      <c r="P2153">
        <f t="shared" si="237"/>
        <v>5.5030648500000001E-2</v>
      </c>
      <c r="Q2153" t="str">
        <f>VLOOKUP(VLOOKUP(C2153,Mapping!$A$1:$C$17,3,0),Mapping!$E$1:$F$6,2,0)</f>
        <v>Vùng 01</v>
      </c>
    </row>
    <row r="2154" spans="1:17" x14ac:dyDescent="0.3">
      <c r="A2154" s="33">
        <v>44561</v>
      </c>
      <c r="B2154">
        <v>4187</v>
      </c>
      <c r="C2154">
        <v>11</v>
      </c>
      <c r="D2154" s="38" t="s">
        <v>78</v>
      </c>
      <c r="E2154" s="2" t="s">
        <v>41</v>
      </c>
      <c r="F2154">
        <v>1374263</v>
      </c>
      <c r="G2154" s="44">
        <f t="shared" si="231"/>
        <v>44197</v>
      </c>
      <c r="H2154" s="50">
        <f t="shared" si="232"/>
        <v>365</v>
      </c>
      <c r="I2154" s="50">
        <f t="shared" si="233"/>
        <v>8432814</v>
      </c>
      <c r="J2154" s="46">
        <v>231036</v>
      </c>
      <c r="K2154" s="2" t="s">
        <v>34</v>
      </c>
      <c r="L2154" s="52" t="str">
        <f t="shared" si="234"/>
        <v>20211231VND</v>
      </c>
      <c r="M2154">
        <f>VLOOKUP(L2154,Mapping!$H$1:$K$25,4,0)</f>
        <v>1</v>
      </c>
      <c r="N2154">
        <f t="shared" si="235"/>
        <v>1.3742629999999999E-3</v>
      </c>
      <c r="O2154">
        <f t="shared" si="236"/>
        <v>2.31036E-4</v>
      </c>
      <c r="P2154">
        <f t="shared" si="237"/>
        <v>8.4328140000000003E-3</v>
      </c>
      <c r="Q2154" t="str">
        <f>VLOOKUP(VLOOKUP(C2154,Mapping!$A$1:$C$17,3,0),Mapping!$E$1:$F$6,2,0)</f>
        <v>Vùng 01</v>
      </c>
    </row>
    <row r="2155" spans="1:17" x14ac:dyDescent="0.3">
      <c r="A2155" s="33">
        <v>44561</v>
      </c>
      <c r="B2155">
        <v>4187</v>
      </c>
      <c r="C2155">
        <v>48</v>
      </c>
      <c r="D2155" s="38" t="s">
        <v>78</v>
      </c>
      <c r="E2155" s="2" t="s">
        <v>41</v>
      </c>
      <c r="F2155">
        <v>233991</v>
      </c>
      <c r="G2155" s="44">
        <f t="shared" si="231"/>
        <v>44197</v>
      </c>
      <c r="H2155" s="50">
        <f t="shared" si="232"/>
        <v>365</v>
      </c>
      <c r="I2155" s="50">
        <f t="shared" si="233"/>
        <v>72702963</v>
      </c>
      <c r="J2155" s="46">
        <v>1991862</v>
      </c>
      <c r="K2155" s="2" t="s">
        <v>34</v>
      </c>
      <c r="L2155" s="52" t="str">
        <f t="shared" si="234"/>
        <v>20211231VND</v>
      </c>
      <c r="M2155">
        <f>VLOOKUP(L2155,Mapping!$H$1:$K$25,4,0)</f>
        <v>1</v>
      </c>
      <c r="N2155">
        <f t="shared" si="235"/>
        <v>2.3399099999999999E-4</v>
      </c>
      <c r="O2155">
        <f t="shared" si="236"/>
        <v>1.9918620000000001E-3</v>
      </c>
      <c r="P2155">
        <f t="shared" si="237"/>
        <v>7.2702962999999995E-2</v>
      </c>
      <c r="Q2155" t="str">
        <f>VLOOKUP(VLOOKUP(C2155,Mapping!$A$1:$C$17,3,0),Mapping!$E$1:$F$6,2,0)</f>
        <v>Vùng 01</v>
      </c>
    </row>
    <row r="2156" spans="1:17" x14ac:dyDescent="0.3">
      <c r="A2156" s="33">
        <v>44561</v>
      </c>
      <c r="B2156">
        <v>4190</v>
      </c>
      <c r="C2156">
        <v>24</v>
      </c>
      <c r="D2156" s="38" t="s">
        <v>78</v>
      </c>
      <c r="E2156" s="2" t="s">
        <v>41</v>
      </c>
      <c r="F2156">
        <v>697566</v>
      </c>
      <c r="G2156" s="44">
        <f t="shared" si="231"/>
        <v>44197</v>
      </c>
      <c r="H2156" s="50">
        <f t="shared" si="232"/>
        <v>365</v>
      </c>
      <c r="I2156" s="50">
        <f t="shared" si="233"/>
        <v>46997363.5</v>
      </c>
      <c r="J2156" s="46">
        <v>1287599</v>
      </c>
      <c r="K2156" s="2" t="s">
        <v>34</v>
      </c>
      <c r="L2156" s="52" t="str">
        <f t="shared" si="234"/>
        <v>20211231VND</v>
      </c>
      <c r="M2156">
        <f>VLOOKUP(L2156,Mapping!$H$1:$K$25,4,0)</f>
        <v>1</v>
      </c>
      <c r="N2156">
        <f t="shared" si="235"/>
        <v>6.9756600000000005E-4</v>
      </c>
      <c r="O2156">
        <f t="shared" si="236"/>
        <v>1.2875989999999999E-3</v>
      </c>
      <c r="P2156">
        <f t="shared" si="237"/>
        <v>4.69973635E-2</v>
      </c>
      <c r="Q2156" t="str">
        <f>VLOOKUP(VLOOKUP(C2156,Mapping!$A$1:$C$17,3,0),Mapping!$E$1:$F$6,2,0)</f>
        <v>Vùng 04</v>
      </c>
    </row>
    <row r="2157" spans="1:17" x14ac:dyDescent="0.3">
      <c r="A2157" s="33">
        <v>44561</v>
      </c>
      <c r="B2157">
        <v>4194</v>
      </c>
      <c r="C2157">
        <v>20</v>
      </c>
      <c r="D2157" s="38" t="s">
        <v>78</v>
      </c>
      <c r="E2157" s="2" t="s">
        <v>41</v>
      </c>
      <c r="F2157">
        <v>6004927</v>
      </c>
      <c r="G2157" s="44">
        <f t="shared" si="231"/>
        <v>44197</v>
      </c>
      <c r="H2157" s="50">
        <f t="shared" si="232"/>
        <v>365</v>
      </c>
      <c r="I2157" s="50">
        <f t="shared" si="233"/>
        <v>231232427.5</v>
      </c>
      <c r="J2157" s="46">
        <v>6335135</v>
      </c>
      <c r="K2157" s="2" t="s">
        <v>34</v>
      </c>
      <c r="L2157" s="52" t="str">
        <f t="shared" si="234"/>
        <v>20211231VND</v>
      </c>
      <c r="M2157">
        <f>VLOOKUP(L2157,Mapping!$H$1:$K$25,4,0)</f>
        <v>1</v>
      </c>
      <c r="N2157">
        <f t="shared" si="235"/>
        <v>6.0049270000000002E-3</v>
      </c>
      <c r="O2157">
        <f t="shared" si="236"/>
        <v>6.3351350000000004E-3</v>
      </c>
      <c r="P2157">
        <f t="shared" si="237"/>
        <v>0.2312324275</v>
      </c>
      <c r="Q2157" t="str">
        <f>VLOOKUP(VLOOKUP(C2157,Mapping!$A$1:$C$17,3,0),Mapping!$E$1:$F$6,2,0)</f>
        <v>Vùng 02</v>
      </c>
    </row>
    <row r="2158" spans="1:17" x14ac:dyDescent="0.3">
      <c r="A2158" s="33">
        <v>44561</v>
      </c>
      <c r="B2158">
        <v>4194</v>
      </c>
      <c r="C2158">
        <v>45</v>
      </c>
      <c r="D2158" s="38" t="s">
        <v>78</v>
      </c>
      <c r="E2158" s="2" t="s">
        <v>41</v>
      </c>
      <c r="F2158">
        <v>5952693</v>
      </c>
      <c r="G2158" s="44">
        <f t="shared" si="231"/>
        <v>44197</v>
      </c>
      <c r="H2158" s="50">
        <f t="shared" si="232"/>
        <v>365</v>
      </c>
      <c r="I2158" s="50">
        <f t="shared" si="233"/>
        <v>76833485.5</v>
      </c>
      <c r="J2158" s="46">
        <v>2105027</v>
      </c>
      <c r="K2158" s="2" t="s">
        <v>34</v>
      </c>
      <c r="L2158" s="52" t="str">
        <f t="shared" si="234"/>
        <v>20211231VND</v>
      </c>
      <c r="M2158">
        <f>VLOOKUP(L2158,Mapping!$H$1:$K$25,4,0)</f>
        <v>1</v>
      </c>
      <c r="N2158">
        <f t="shared" si="235"/>
        <v>5.9526930000000002E-3</v>
      </c>
      <c r="O2158">
        <f t="shared" si="236"/>
        <v>2.1050270000000002E-3</v>
      </c>
      <c r="P2158">
        <f t="shared" si="237"/>
        <v>7.6833485500000007E-2</v>
      </c>
      <c r="Q2158" t="str">
        <f>VLOOKUP(VLOOKUP(C2158,Mapping!$A$1:$C$17,3,0),Mapping!$E$1:$F$6,2,0)</f>
        <v>Vùng 02</v>
      </c>
    </row>
    <row r="2159" spans="1:17" x14ac:dyDescent="0.3">
      <c r="A2159" s="33">
        <v>44561</v>
      </c>
      <c r="B2159">
        <v>4194</v>
      </c>
      <c r="C2159">
        <v>20</v>
      </c>
      <c r="D2159" s="38" t="s">
        <v>78</v>
      </c>
      <c r="E2159" s="2" t="s">
        <v>41</v>
      </c>
      <c r="F2159">
        <v>1979571</v>
      </c>
      <c r="G2159" s="44">
        <f t="shared" si="231"/>
        <v>44197</v>
      </c>
      <c r="H2159" s="50">
        <f t="shared" si="232"/>
        <v>365</v>
      </c>
      <c r="I2159" s="50">
        <f t="shared" si="233"/>
        <v>256794955096.284</v>
      </c>
      <c r="J2159" s="46">
        <v>319246</v>
      </c>
      <c r="K2159" s="2" t="s">
        <v>35</v>
      </c>
      <c r="L2159" s="52" t="str">
        <f t="shared" si="234"/>
        <v>20211231USD</v>
      </c>
      <c r="M2159">
        <f>VLOOKUP(L2159,Mapping!$H$1:$K$25,4,0)</f>
        <v>22037.795999999998</v>
      </c>
      <c r="N2159">
        <f t="shared" si="235"/>
        <v>43.625381865515998</v>
      </c>
      <c r="O2159">
        <f t="shared" si="236"/>
        <v>7.0354782218159988</v>
      </c>
      <c r="P2159">
        <f t="shared" si="237"/>
        <v>256.79495509628401</v>
      </c>
      <c r="Q2159" t="str">
        <f>VLOOKUP(VLOOKUP(C2159,Mapping!$A$1:$C$17,3,0),Mapping!$E$1:$F$6,2,0)</f>
        <v>Vùng 02</v>
      </c>
    </row>
    <row r="2160" spans="1:17" x14ac:dyDescent="0.3">
      <c r="A2160" s="33">
        <v>44561</v>
      </c>
      <c r="B2160">
        <v>4194</v>
      </c>
      <c r="C2160">
        <v>24</v>
      </c>
      <c r="D2160" s="38" t="s">
        <v>78</v>
      </c>
      <c r="E2160" s="2" t="s">
        <v>41</v>
      </c>
      <c r="F2160">
        <v>1347939</v>
      </c>
      <c r="G2160" s="44">
        <f t="shared" si="231"/>
        <v>44197</v>
      </c>
      <c r="H2160" s="50">
        <f t="shared" si="232"/>
        <v>365</v>
      </c>
      <c r="I2160" s="50">
        <f t="shared" si="233"/>
        <v>12944067.999999998</v>
      </c>
      <c r="J2160" s="46">
        <v>354632</v>
      </c>
      <c r="K2160" s="2" t="s">
        <v>34</v>
      </c>
      <c r="L2160" s="52" t="str">
        <f t="shared" si="234"/>
        <v>20211231VND</v>
      </c>
      <c r="M2160">
        <f>VLOOKUP(L2160,Mapping!$H$1:$K$25,4,0)</f>
        <v>1</v>
      </c>
      <c r="N2160">
        <f t="shared" si="235"/>
        <v>1.347939E-3</v>
      </c>
      <c r="O2160">
        <f t="shared" si="236"/>
        <v>3.5463200000000002E-4</v>
      </c>
      <c r="P2160">
        <f t="shared" si="237"/>
        <v>1.2944067999999998E-2</v>
      </c>
      <c r="Q2160" t="str">
        <f>VLOOKUP(VLOOKUP(C2160,Mapping!$A$1:$C$17,3,0),Mapping!$E$1:$F$6,2,0)</f>
        <v>Vùng 04</v>
      </c>
    </row>
    <row r="2161" spans="1:17" x14ac:dyDescent="0.3">
      <c r="A2161" s="33">
        <v>44561</v>
      </c>
      <c r="B2161">
        <v>4194</v>
      </c>
      <c r="C2161">
        <v>20</v>
      </c>
      <c r="D2161" s="38" t="s">
        <v>78</v>
      </c>
      <c r="E2161" s="2" t="s">
        <v>41</v>
      </c>
      <c r="F2161">
        <v>4225699</v>
      </c>
      <c r="G2161" s="44">
        <f t="shared" si="231"/>
        <v>44197</v>
      </c>
      <c r="H2161" s="50">
        <f t="shared" si="232"/>
        <v>365</v>
      </c>
      <c r="I2161" s="50">
        <f t="shared" si="233"/>
        <v>205988151.5</v>
      </c>
      <c r="J2161" s="46">
        <v>5643511</v>
      </c>
      <c r="K2161" s="2" t="s">
        <v>34</v>
      </c>
      <c r="L2161" s="52" t="str">
        <f t="shared" si="234"/>
        <v>20211231VND</v>
      </c>
      <c r="M2161">
        <f>VLOOKUP(L2161,Mapping!$H$1:$K$25,4,0)</f>
        <v>1</v>
      </c>
      <c r="N2161">
        <f t="shared" si="235"/>
        <v>4.2256990000000003E-3</v>
      </c>
      <c r="O2161">
        <f t="shared" si="236"/>
        <v>5.6435110000000004E-3</v>
      </c>
      <c r="P2161">
        <f t="shared" si="237"/>
        <v>0.20598815149999999</v>
      </c>
      <c r="Q2161" t="str">
        <f>VLOOKUP(VLOOKUP(C2161,Mapping!$A$1:$C$17,3,0),Mapping!$E$1:$F$6,2,0)</f>
        <v>Vùng 02</v>
      </c>
    </row>
    <row r="2162" spans="1:17" x14ac:dyDescent="0.3">
      <c r="A2162" s="33">
        <v>44561</v>
      </c>
      <c r="B2162">
        <v>4195</v>
      </c>
      <c r="C2162">
        <v>25</v>
      </c>
      <c r="D2162" s="38" t="s">
        <v>78</v>
      </c>
      <c r="E2162" s="2" t="s">
        <v>41</v>
      </c>
      <c r="F2162">
        <v>1884342</v>
      </c>
      <c r="G2162" s="44">
        <f t="shared" si="231"/>
        <v>44197</v>
      </c>
      <c r="H2162" s="50">
        <f t="shared" si="232"/>
        <v>365</v>
      </c>
      <c r="I2162" s="50">
        <f t="shared" si="233"/>
        <v>55452004.499999993</v>
      </c>
      <c r="J2162" s="46">
        <v>1519233</v>
      </c>
      <c r="K2162" s="2" t="s">
        <v>34</v>
      </c>
      <c r="L2162" s="52" t="str">
        <f t="shared" si="234"/>
        <v>20211231VND</v>
      </c>
      <c r="M2162">
        <f>VLOOKUP(L2162,Mapping!$H$1:$K$25,4,0)</f>
        <v>1</v>
      </c>
      <c r="N2162">
        <f t="shared" si="235"/>
        <v>1.884342E-3</v>
      </c>
      <c r="O2162">
        <f t="shared" si="236"/>
        <v>1.519233E-3</v>
      </c>
      <c r="P2162">
        <f t="shared" si="237"/>
        <v>5.5452004499999992E-2</v>
      </c>
      <c r="Q2162" t="str">
        <f>VLOOKUP(VLOOKUP(C2162,Mapping!$A$1:$C$17,3,0),Mapping!$E$1:$F$6,2,0)</f>
        <v>Vùng 01</v>
      </c>
    </row>
    <row r="2163" spans="1:17" x14ac:dyDescent="0.3">
      <c r="A2163" s="33">
        <v>44561</v>
      </c>
      <c r="B2163">
        <v>4196</v>
      </c>
      <c r="C2163">
        <v>34</v>
      </c>
      <c r="D2163" s="38" t="s">
        <v>78</v>
      </c>
      <c r="E2163" s="2" t="s">
        <v>41</v>
      </c>
      <c r="F2163">
        <v>154622</v>
      </c>
      <c r="G2163" s="44">
        <f t="shared" si="231"/>
        <v>44197</v>
      </c>
      <c r="H2163" s="50">
        <f t="shared" si="232"/>
        <v>365</v>
      </c>
      <c r="I2163" s="50">
        <f t="shared" si="233"/>
        <v>27156255.5</v>
      </c>
      <c r="J2163" s="46">
        <v>744007</v>
      </c>
      <c r="K2163" s="2" t="s">
        <v>34</v>
      </c>
      <c r="L2163" s="52" t="str">
        <f t="shared" si="234"/>
        <v>20211231VND</v>
      </c>
      <c r="M2163">
        <f>VLOOKUP(L2163,Mapping!$H$1:$K$25,4,0)</f>
        <v>1</v>
      </c>
      <c r="N2163">
        <f t="shared" si="235"/>
        <v>1.5462200000000001E-4</v>
      </c>
      <c r="O2163">
        <f t="shared" si="236"/>
        <v>7.4400699999999998E-4</v>
      </c>
      <c r="P2163">
        <f t="shared" si="237"/>
        <v>2.71562555E-2</v>
      </c>
      <c r="Q2163" t="str">
        <f>VLOOKUP(VLOOKUP(C2163,Mapping!$A$1:$C$17,3,0),Mapping!$E$1:$F$6,2,0)</f>
        <v>Vùng 02</v>
      </c>
    </row>
    <row r="2164" spans="1:17" x14ac:dyDescent="0.3">
      <c r="A2164" s="33">
        <v>44561</v>
      </c>
      <c r="B2164">
        <v>4197</v>
      </c>
      <c r="C2164">
        <v>20</v>
      </c>
      <c r="D2164" s="38" t="s">
        <v>78</v>
      </c>
      <c r="E2164" s="2" t="s">
        <v>41</v>
      </c>
      <c r="F2164">
        <v>680487</v>
      </c>
      <c r="G2164" s="44">
        <f t="shared" si="231"/>
        <v>44197</v>
      </c>
      <c r="H2164" s="50">
        <f t="shared" si="232"/>
        <v>365</v>
      </c>
      <c r="I2164" s="50">
        <f t="shared" si="233"/>
        <v>63338815</v>
      </c>
      <c r="J2164" s="46">
        <v>1735310</v>
      </c>
      <c r="K2164" s="2" t="s">
        <v>34</v>
      </c>
      <c r="L2164" s="52" t="str">
        <f t="shared" si="234"/>
        <v>20211231VND</v>
      </c>
      <c r="M2164">
        <f>VLOOKUP(L2164,Mapping!$H$1:$K$25,4,0)</f>
        <v>1</v>
      </c>
      <c r="N2164">
        <f t="shared" si="235"/>
        <v>6.8048700000000002E-4</v>
      </c>
      <c r="O2164">
        <f t="shared" si="236"/>
        <v>1.7353100000000001E-3</v>
      </c>
      <c r="P2164">
        <f t="shared" si="237"/>
        <v>6.3338815000000007E-2</v>
      </c>
      <c r="Q2164" t="str">
        <f>VLOOKUP(VLOOKUP(C2164,Mapping!$A$1:$C$17,3,0),Mapping!$E$1:$F$6,2,0)</f>
        <v>Vùng 02</v>
      </c>
    </row>
    <row r="2165" spans="1:17" x14ac:dyDescent="0.3">
      <c r="A2165" s="33">
        <v>44561</v>
      </c>
      <c r="B2165">
        <v>4197</v>
      </c>
      <c r="C2165">
        <v>11</v>
      </c>
      <c r="D2165" s="38" t="s">
        <v>78</v>
      </c>
      <c r="E2165" s="2" t="s">
        <v>41</v>
      </c>
      <c r="F2165">
        <v>140279</v>
      </c>
      <c r="G2165" s="44">
        <f t="shared" si="231"/>
        <v>44197</v>
      </c>
      <c r="H2165" s="50">
        <f t="shared" si="232"/>
        <v>365</v>
      </c>
      <c r="I2165" s="50">
        <f t="shared" si="233"/>
        <v>17403601.5</v>
      </c>
      <c r="J2165" s="46">
        <v>476811</v>
      </c>
      <c r="K2165" s="2" t="s">
        <v>34</v>
      </c>
      <c r="L2165" s="52" t="str">
        <f t="shared" si="234"/>
        <v>20211231VND</v>
      </c>
      <c r="M2165">
        <f>VLOOKUP(L2165,Mapping!$H$1:$K$25,4,0)</f>
        <v>1</v>
      </c>
      <c r="N2165">
        <f t="shared" si="235"/>
        <v>1.4027899999999999E-4</v>
      </c>
      <c r="O2165">
        <f t="shared" si="236"/>
        <v>4.76811E-4</v>
      </c>
      <c r="P2165">
        <f t="shared" si="237"/>
        <v>1.7403601500000001E-2</v>
      </c>
      <c r="Q2165" t="str">
        <f>VLOOKUP(VLOOKUP(C2165,Mapping!$A$1:$C$17,3,0),Mapping!$E$1:$F$6,2,0)</f>
        <v>Vùng 01</v>
      </c>
    </row>
    <row r="2166" spans="1:17" x14ac:dyDescent="0.3">
      <c r="A2166" s="33">
        <v>44561</v>
      </c>
      <c r="B2166">
        <v>4197</v>
      </c>
      <c r="C2166">
        <v>43</v>
      </c>
      <c r="D2166" s="38" t="s">
        <v>78</v>
      </c>
      <c r="E2166" s="2" t="s">
        <v>41</v>
      </c>
      <c r="F2166">
        <v>58263</v>
      </c>
      <c r="G2166" s="44">
        <f t="shared" si="231"/>
        <v>44197</v>
      </c>
      <c r="H2166" s="50">
        <f t="shared" si="232"/>
        <v>365</v>
      </c>
      <c r="I2166" s="50">
        <f t="shared" si="233"/>
        <v>6179413.5000000009</v>
      </c>
      <c r="J2166" s="46">
        <v>169299</v>
      </c>
      <c r="K2166" s="2" t="s">
        <v>34</v>
      </c>
      <c r="L2166" s="52" t="str">
        <f t="shared" si="234"/>
        <v>20211231VND</v>
      </c>
      <c r="M2166">
        <f>VLOOKUP(L2166,Mapping!$H$1:$K$25,4,0)</f>
        <v>1</v>
      </c>
      <c r="N2166">
        <f t="shared" si="235"/>
        <v>5.8263000000000001E-5</v>
      </c>
      <c r="O2166">
        <f t="shared" si="236"/>
        <v>1.6929900000000001E-4</v>
      </c>
      <c r="P2166">
        <f t="shared" si="237"/>
        <v>6.1794135000000005E-3</v>
      </c>
      <c r="Q2166" t="str">
        <f>VLOOKUP(VLOOKUP(C2166,Mapping!$A$1:$C$17,3,0),Mapping!$E$1:$F$6,2,0)</f>
        <v>Vùng 04</v>
      </c>
    </row>
    <row r="2167" spans="1:17" x14ac:dyDescent="0.3">
      <c r="A2167" s="33">
        <v>44561</v>
      </c>
      <c r="B2167">
        <v>4198</v>
      </c>
      <c r="C2167">
        <v>34</v>
      </c>
      <c r="D2167" s="38" t="s">
        <v>78</v>
      </c>
      <c r="E2167" s="2" t="s">
        <v>41</v>
      </c>
      <c r="F2167">
        <v>276615</v>
      </c>
      <c r="G2167" s="44">
        <f t="shared" si="231"/>
        <v>44197</v>
      </c>
      <c r="H2167" s="50">
        <f t="shared" si="232"/>
        <v>365</v>
      </c>
      <c r="I2167" s="50">
        <f t="shared" si="233"/>
        <v>35624474.5</v>
      </c>
      <c r="J2167" s="46">
        <v>976013</v>
      </c>
      <c r="K2167" s="2" t="s">
        <v>34</v>
      </c>
      <c r="L2167" s="52" t="str">
        <f t="shared" si="234"/>
        <v>20211231VND</v>
      </c>
      <c r="M2167">
        <f>VLOOKUP(L2167,Mapping!$H$1:$K$25,4,0)</f>
        <v>1</v>
      </c>
      <c r="N2167">
        <f t="shared" si="235"/>
        <v>2.7661500000000002E-4</v>
      </c>
      <c r="O2167">
        <f t="shared" si="236"/>
        <v>9.7601299999999997E-4</v>
      </c>
      <c r="P2167">
        <f t="shared" si="237"/>
        <v>3.5624474500000003E-2</v>
      </c>
      <c r="Q2167" t="str">
        <f>VLOOKUP(VLOOKUP(C2167,Mapping!$A$1:$C$17,3,0),Mapping!$E$1:$F$6,2,0)</f>
        <v>Vùng 02</v>
      </c>
    </row>
    <row r="2168" spans="1:17" x14ac:dyDescent="0.3">
      <c r="A2168" s="33">
        <v>44561</v>
      </c>
      <c r="B2168">
        <v>4201</v>
      </c>
      <c r="C2168">
        <v>34</v>
      </c>
      <c r="D2168" s="38" t="s">
        <v>78</v>
      </c>
      <c r="E2168" s="2" t="s">
        <v>41</v>
      </c>
      <c r="F2168">
        <v>1027160</v>
      </c>
      <c r="G2168" s="44">
        <f t="shared" si="231"/>
        <v>44197</v>
      </c>
      <c r="H2168" s="50">
        <f t="shared" si="232"/>
        <v>365</v>
      </c>
      <c r="I2168" s="50">
        <f t="shared" si="233"/>
        <v>846982.5</v>
      </c>
      <c r="J2168" s="46">
        <v>23205</v>
      </c>
      <c r="K2168" s="2" t="s">
        <v>34</v>
      </c>
      <c r="L2168" s="52" t="str">
        <f t="shared" si="234"/>
        <v>20211231VND</v>
      </c>
      <c r="M2168">
        <f>VLOOKUP(L2168,Mapping!$H$1:$K$25,4,0)</f>
        <v>1</v>
      </c>
      <c r="N2168">
        <f t="shared" si="235"/>
        <v>1.0271600000000001E-3</v>
      </c>
      <c r="O2168">
        <f t="shared" si="236"/>
        <v>2.3204999999999999E-5</v>
      </c>
      <c r="P2168">
        <f t="shared" si="237"/>
        <v>8.4698249999999998E-4</v>
      </c>
      <c r="Q2168" t="str">
        <f>VLOOKUP(VLOOKUP(C2168,Mapping!$A$1:$C$17,3,0),Mapping!$E$1:$F$6,2,0)</f>
        <v>Vùng 02</v>
      </c>
    </row>
    <row r="2169" spans="1:17" x14ac:dyDescent="0.3">
      <c r="A2169" s="33">
        <v>44561</v>
      </c>
      <c r="B2169">
        <v>4203</v>
      </c>
      <c r="C2169">
        <v>48</v>
      </c>
      <c r="D2169" s="38" t="s">
        <v>78</v>
      </c>
      <c r="E2169" s="2" t="s">
        <v>41</v>
      </c>
      <c r="F2169">
        <v>383526</v>
      </c>
      <c r="G2169" s="44">
        <f t="shared" si="231"/>
        <v>44197</v>
      </c>
      <c r="H2169" s="50">
        <f t="shared" si="232"/>
        <v>365</v>
      </c>
      <c r="I2169" s="50">
        <f t="shared" si="233"/>
        <v>54018430.500000007</v>
      </c>
      <c r="J2169" s="46">
        <v>1479957</v>
      </c>
      <c r="K2169" s="2" t="s">
        <v>34</v>
      </c>
      <c r="L2169" s="52" t="str">
        <f t="shared" si="234"/>
        <v>20211231VND</v>
      </c>
      <c r="M2169">
        <f>VLOOKUP(L2169,Mapping!$H$1:$K$25,4,0)</f>
        <v>1</v>
      </c>
      <c r="N2169">
        <f t="shared" si="235"/>
        <v>3.8352599999999997E-4</v>
      </c>
      <c r="O2169">
        <f t="shared" si="236"/>
        <v>1.4799570000000001E-3</v>
      </c>
      <c r="P2169">
        <f t="shared" si="237"/>
        <v>5.4018430500000006E-2</v>
      </c>
      <c r="Q2169" t="str">
        <f>VLOOKUP(VLOOKUP(C2169,Mapping!$A$1:$C$17,3,0),Mapping!$E$1:$F$6,2,0)</f>
        <v>Vùng 01</v>
      </c>
    </row>
    <row r="2170" spans="1:17" x14ac:dyDescent="0.3">
      <c r="A2170" s="33">
        <v>44561</v>
      </c>
      <c r="B2170">
        <v>4203</v>
      </c>
      <c r="C2170">
        <v>48</v>
      </c>
      <c r="D2170" s="38" t="s">
        <v>78</v>
      </c>
      <c r="E2170" s="2" t="s">
        <v>43</v>
      </c>
      <c r="F2170">
        <v>6916250</v>
      </c>
      <c r="G2170" s="44">
        <f t="shared" si="231"/>
        <v>44197</v>
      </c>
      <c r="H2170" s="50">
        <f t="shared" si="232"/>
        <v>365</v>
      </c>
      <c r="I2170" s="50">
        <f t="shared" si="233"/>
        <v>326647004.5</v>
      </c>
      <c r="J2170" s="46">
        <v>8949233</v>
      </c>
      <c r="K2170" s="2" t="s">
        <v>34</v>
      </c>
      <c r="L2170" s="52" t="str">
        <f t="shared" si="234"/>
        <v>20211231VND</v>
      </c>
      <c r="M2170">
        <f>VLOOKUP(L2170,Mapping!$H$1:$K$25,4,0)</f>
        <v>1</v>
      </c>
      <c r="N2170">
        <f t="shared" si="235"/>
        <v>6.9162499999999997E-3</v>
      </c>
      <c r="O2170">
        <f t="shared" si="236"/>
        <v>8.9492329999999991E-3</v>
      </c>
      <c r="P2170">
        <f t="shared" si="237"/>
        <v>0.3266470045</v>
      </c>
      <c r="Q2170" t="str">
        <f>VLOOKUP(VLOOKUP(C2170,Mapping!$A$1:$C$17,3,0),Mapping!$E$1:$F$6,2,0)</f>
        <v>Vùng 01</v>
      </c>
    </row>
    <row r="2171" spans="1:17" x14ac:dyDescent="0.3">
      <c r="A2171" s="33">
        <v>44561</v>
      </c>
      <c r="B2171">
        <v>4203</v>
      </c>
      <c r="C2171">
        <v>48</v>
      </c>
      <c r="D2171" s="38" t="s">
        <v>78</v>
      </c>
      <c r="E2171" s="2" t="s">
        <v>43</v>
      </c>
      <c r="F2171">
        <v>734175</v>
      </c>
      <c r="G2171" s="44">
        <f t="shared" si="231"/>
        <v>44197</v>
      </c>
      <c r="H2171" s="50">
        <f t="shared" si="232"/>
        <v>365</v>
      </c>
      <c r="I2171" s="50">
        <f t="shared" si="233"/>
        <v>30306680</v>
      </c>
      <c r="J2171" s="46">
        <v>830320</v>
      </c>
      <c r="K2171" s="2" t="s">
        <v>34</v>
      </c>
      <c r="L2171" s="52" t="str">
        <f t="shared" si="234"/>
        <v>20211231VND</v>
      </c>
      <c r="M2171">
        <f>VLOOKUP(L2171,Mapping!$H$1:$K$25,4,0)</f>
        <v>1</v>
      </c>
      <c r="N2171">
        <f t="shared" si="235"/>
        <v>7.34175E-4</v>
      </c>
      <c r="O2171">
        <f t="shared" si="236"/>
        <v>8.3031999999999995E-4</v>
      </c>
      <c r="P2171">
        <f t="shared" si="237"/>
        <v>3.0306679999999999E-2</v>
      </c>
      <c r="Q2171" t="str">
        <f>VLOOKUP(VLOOKUP(C2171,Mapping!$A$1:$C$17,3,0),Mapping!$E$1:$F$6,2,0)</f>
        <v>Vùng 01</v>
      </c>
    </row>
    <row r="2172" spans="1:17" x14ac:dyDescent="0.3">
      <c r="A2172" s="33">
        <v>44561</v>
      </c>
      <c r="B2172">
        <v>4204</v>
      </c>
      <c r="C2172">
        <v>11</v>
      </c>
      <c r="D2172" s="38" t="s">
        <v>78</v>
      </c>
      <c r="E2172" s="2" t="s">
        <v>41</v>
      </c>
      <c r="F2172">
        <v>342794</v>
      </c>
      <c r="G2172" s="44">
        <f t="shared" si="231"/>
        <v>44197</v>
      </c>
      <c r="H2172" s="50">
        <f t="shared" si="232"/>
        <v>365</v>
      </c>
      <c r="I2172" s="50">
        <f t="shared" si="233"/>
        <v>3389463.0000000005</v>
      </c>
      <c r="J2172" s="46">
        <v>92862</v>
      </c>
      <c r="K2172" s="2" t="s">
        <v>34</v>
      </c>
      <c r="L2172" s="52" t="str">
        <f t="shared" si="234"/>
        <v>20211231VND</v>
      </c>
      <c r="M2172">
        <f>VLOOKUP(L2172,Mapping!$H$1:$K$25,4,0)</f>
        <v>1</v>
      </c>
      <c r="N2172">
        <f t="shared" si="235"/>
        <v>3.42794E-4</v>
      </c>
      <c r="O2172">
        <f t="shared" si="236"/>
        <v>9.2862000000000006E-5</v>
      </c>
      <c r="P2172">
        <f t="shared" si="237"/>
        <v>3.3894630000000005E-3</v>
      </c>
      <c r="Q2172" t="str">
        <f>VLOOKUP(VLOOKUP(C2172,Mapping!$A$1:$C$17,3,0),Mapping!$E$1:$F$6,2,0)</f>
        <v>Vùng 01</v>
      </c>
    </row>
    <row r="2173" spans="1:17" x14ac:dyDescent="0.3">
      <c r="A2173" s="33">
        <v>44561</v>
      </c>
      <c r="B2173">
        <v>4206</v>
      </c>
      <c r="C2173">
        <v>45</v>
      </c>
      <c r="D2173" s="38" t="s">
        <v>78</v>
      </c>
      <c r="E2173" s="2" t="s">
        <v>41</v>
      </c>
      <c r="F2173">
        <v>1843223</v>
      </c>
      <c r="G2173" s="44">
        <f t="shared" si="231"/>
        <v>44197</v>
      </c>
      <c r="H2173" s="50">
        <f t="shared" si="232"/>
        <v>365</v>
      </c>
      <c r="I2173" s="50">
        <f t="shared" si="233"/>
        <v>31255351.500000004</v>
      </c>
      <c r="J2173" s="46">
        <v>856311</v>
      </c>
      <c r="K2173" s="2" t="s">
        <v>34</v>
      </c>
      <c r="L2173" s="52" t="str">
        <f t="shared" si="234"/>
        <v>20211231VND</v>
      </c>
      <c r="M2173">
        <f>VLOOKUP(L2173,Mapping!$H$1:$K$25,4,0)</f>
        <v>1</v>
      </c>
      <c r="N2173">
        <f t="shared" si="235"/>
        <v>1.843223E-3</v>
      </c>
      <c r="O2173">
        <f t="shared" si="236"/>
        <v>8.5631100000000001E-4</v>
      </c>
      <c r="P2173">
        <f t="shared" si="237"/>
        <v>3.12553515E-2</v>
      </c>
      <c r="Q2173" t="str">
        <f>VLOOKUP(VLOOKUP(C2173,Mapping!$A$1:$C$17,3,0),Mapping!$E$1:$F$6,2,0)</f>
        <v>Vùng 02</v>
      </c>
    </row>
    <row r="2174" spans="1:17" x14ac:dyDescent="0.3">
      <c r="A2174" s="33">
        <v>44561</v>
      </c>
      <c r="B2174">
        <v>4208</v>
      </c>
      <c r="C2174">
        <v>11</v>
      </c>
      <c r="D2174" s="38" t="s">
        <v>78</v>
      </c>
      <c r="E2174" s="2" t="s">
        <v>41</v>
      </c>
      <c r="F2174">
        <v>1868834</v>
      </c>
      <c r="G2174" s="44">
        <f t="shared" si="231"/>
        <v>44197</v>
      </c>
      <c r="H2174" s="50">
        <f t="shared" si="232"/>
        <v>365</v>
      </c>
      <c r="I2174" s="50">
        <f t="shared" si="233"/>
        <v>51914680</v>
      </c>
      <c r="J2174" s="46">
        <v>1422320</v>
      </c>
      <c r="K2174" s="2" t="s">
        <v>34</v>
      </c>
      <c r="L2174" s="52" t="str">
        <f t="shared" si="234"/>
        <v>20211231VND</v>
      </c>
      <c r="M2174">
        <f>VLOOKUP(L2174,Mapping!$H$1:$K$25,4,0)</f>
        <v>1</v>
      </c>
      <c r="N2174">
        <f t="shared" si="235"/>
        <v>1.868834E-3</v>
      </c>
      <c r="O2174">
        <f t="shared" si="236"/>
        <v>1.4223199999999999E-3</v>
      </c>
      <c r="P2174">
        <f t="shared" si="237"/>
        <v>5.1914679999999998E-2</v>
      </c>
      <c r="Q2174" t="str">
        <f>VLOOKUP(VLOOKUP(C2174,Mapping!$A$1:$C$17,3,0),Mapping!$E$1:$F$6,2,0)</f>
        <v>Vùng 01</v>
      </c>
    </row>
    <row r="2175" spans="1:17" x14ac:dyDescent="0.3">
      <c r="A2175" s="33">
        <v>44561</v>
      </c>
      <c r="B2175">
        <v>4212</v>
      </c>
      <c r="C2175">
        <v>40</v>
      </c>
      <c r="D2175" s="38" t="s">
        <v>78</v>
      </c>
      <c r="E2175" s="2" t="s">
        <v>41</v>
      </c>
      <c r="F2175">
        <v>1012708</v>
      </c>
      <c r="G2175" s="44">
        <f t="shared" si="231"/>
        <v>44197</v>
      </c>
      <c r="H2175" s="50">
        <f t="shared" si="232"/>
        <v>365</v>
      </c>
      <c r="I2175" s="50">
        <f t="shared" si="233"/>
        <v>5332869</v>
      </c>
      <c r="J2175" s="46">
        <v>146106</v>
      </c>
      <c r="K2175" s="2" t="s">
        <v>34</v>
      </c>
      <c r="L2175" s="52" t="str">
        <f t="shared" si="234"/>
        <v>20211231VND</v>
      </c>
      <c r="M2175">
        <f>VLOOKUP(L2175,Mapping!$H$1:$K$25,4,0)</f>
        <v>1</v>
      </c>
      <c r="N2175">
        <f t="shared" si="235"/>
        <v>1.012708E-3</v>
      </c>
      <c r="O2175">
        <f t="shared" si="236"/>
        <v>1.4610599999999999E-4</v>
      </c>
      <c r="P2175">
        <f t="shared" si="237"/>
        <v>5.3328689999999996E-3</v>
      </c>
      <c r="Q2175" t="str">
        <f>VLOOKUP(VLOOKUP(C2175,Mapping!$A$1:$C$17,3,0),Mapping!$E$1:$F$6,2,0)</f>
        <v>Vùng 01</v>
      </c>
    </row>
    <row r="2176" spans="1:17" x14ac:dyDescent="0.3">
      <c r="A2176" s="33">
        <v>44561</v>
      </c>
      <c r="B2176">
        <v>4213</v>
      </c>
      <c r="C2176">
        <v>45</v>
      </c>
      <c r="D2176" s="38" t="s">
        <v>78</v>
      </c>
      <c r="E2176" s="2" t="s">
        <v>41</v>
      </c>
      <c r="F2176">
        <v>8032056</v>
      </c>
      <c r="G2176" s="44">
        <f t="shared" si="231"/>
        <v>44197</v>
      </c>
      <c r="H2176" s="50">
        <f t="shared" si="232"/>
        <v>365</v>
      </c>
      <c r="I2176" s="50">
        <f t="shared" si="233"/>
        <v>284972217</v>
      </c>
      <c r="J2176" s="46">
        <v>7807458</v>
      </c>
      <c r="K2176" s="2" t="s">
        <v>34</v>
      </c>
      <c r="L2176" s="52" t="str">
        <f t="shared" si="234"/>
        <v>20211231VND</v>
      </c>
      <c r="M2176">
        <f>VLOOKUP(L2176,Mapping!$H$1:$K$25,4,0)</f>
        <v>1</v>
      </c>
      <c r="N2176">
        <f t="shared" si="235"/>
        <v>8.0320559999999992E-3</v>
      </c>
      <c r="O2176">
        <f t="shared" si="236"/>
        <v>7.8074579999999998E-3</v>
      </c>
      <c r="P2176">
        <f t="shared" si="237"/>
        <v>0.28497221700000003</v>
      </c>
      <c r="Q2176" t="str">
        <f>VLOOKUP(VLOOKUP(C2176,Mapping!$A$1:$C$17,3,0),Mapping!$E$1:$F$6,2,0)</f>
        <v>Vùng 02</v>
      </c>
    </row>
    <row r="2177" spans="1:17" x14ac:dyDescent="0.3">
      <c r="A2177" s="33">
        <v>44561</v>
      </c>
      <c r="B2177">
        <v>4213</v>
      </c>
      <c r="C2177">
        <v>45</v>
      </c>
      <c r="D2177" s="38" t="s">
        <v>78</v>
      </c>
      <c r="E2177" s="2" t="s">
        <v>41</v>
      </c>
      <c r="F2177">
        <v>7470673</v>
      </c>
      <c r="G2177" s="44">
        <f t="shared" si="231"/>
        <v>44197</v>
      </c>
      <c r="H2177" s="50">
        <f t="shared" si="232"/>
        <v>365</v>
      </c>
      <c r="I2177" s="50">
        <f t="shared" si="233"/>
        <v>325757207.5</v>
      </c>
      <c r="J2177" s="46">
        <v>8924855</v>
      </c>
      <c r="K2177" s="2" t="s">
        <v>34</v>
      </c>
      <c r="L2177" s="52" t="str">
        <f t="shared" si="234"/>
        <v>20211231VND</v>
      </c>
      <c r="M2177">
        <f>VLOOKUP(L2177,Mapping!$H$1:$K$25,4,0)</f>
        <v>1</v>
      </c>
      <c r="N2177">
        <f t="shared" si="235"/>
        <v>7.4706729999999997E-3</v>
      </c>
      <c r="O2177">
        <f t="shared" si="236"/>
        <v>8.9248550000000006E-3</v>
      </c>
      <c r="P2177">
        <f t="shared" si="237"/>
        <v>0.32575720749999998</v>
      </c>
      <c r="Q2177" t="str">
        <f>VLOOKUP(VLOOKUP(C2177,Mapping!$A$1:$C$17,3,0),Mapping!$E$1:$F$6,2,0)</f>
        <v>Vùng 02</v>
      </c>
    </row>
    <row r="2178" spans="1:17" x14ac:dyDescent="0.3">
      <c r="A2178" s="33">
        <v>44561</v>
      </c>
      <c r="B2178">
        <v>4213</v>
      </c>
      <c r="C2178">
        <v>43</v>
      </c>
      <c r="D2178" s="38" t="s">
        <v>78</v>
      </c>
      <c r="E2178" s="2" t="s">
        <v>41</v>
      </c>
      <c r="F2178">
        <v>1476064</v>
      </c>
      <c r="G2178" s="44">
        <f t="shared" ref="G2178:G2241" si="238">DATE(YEAR(A2178),1,1)</f>
        <v>44197</v>
      </c>
      <c r="H2178" s="50">
        <f t="shared" ref="H2178:H2241" si="239">DATEDIF(G2178,A2178,"D")+1</f>
        <v>365</v>
      </c>
      <c r="I2178" s="50">
        <f t="shared" si="233"/>
        <v>23278933.5</v>
      </c>
      <c r="J2178" s="46">
        <v>637779</v>
      </c>
      <c r="K2178" s="2" t="s">
        <v>34</v>
      </c>
      <c r="L2178" s="52" t="str">
        <f t="shared" si="234"/>
        <v>20211231VND</v>
      </c>
      <c r="M2178">
        <f>VLOOKUP(L2178,Mapping!$H$1:$K$25,4,0)</f>
        <v>1</v>
      </c>
      <c r="N2178">
        <f t="shared" si="235"/>
        <v>1.476064E-3</v>
      </c>
      <c r="O2178">
        <f t="shared" si="236"/>
        <v>6.3777899999999999E-4</v>
      </c>
      <c r="P2178">
        <f t="shared" si="237"/>
        <v>2.3278933500000001E-2</v>
      </c>
      <c r="Q2178" t="str">
        <f>VLOOKUP(VLOOKUP(C2178,Mapping!$A$1:$C$17,3,0),Mapping!$E$1:$F$6,2,0)</f>
        <v>Vùng 04</v>
      </c>
    </row>
    <row r="2179" spans="1:17" x14ac:dyDescent="0.3">
      <c r="A2179" s="33">
        <v>44561</v>
      </c>
      <c r="B2179">
        <v>4214</v>
      </c>
      <c r="C2179">
        <v>16</v>
      </c>
      <c r="D2179" s="38" t="s">
        <v>78</v>
      </c>
      <c r="E2179" s="2" t="s">
        <v>41</v>
      </c>
      <c r="F2179">
        <v>1153858</v>
      </c>
      <c r="G2179" s="44">
        <f t="shared" si="238"/>
        <v>44197</v>
      </c>
      <c r="H2179" s="50">
        <f t="shared" si="239"/>
        <v>365</v>
      </c>
      <c r="I2179" s="50">
        <f t="shared" ref="I2179:I2242" si="240">H2179*(J2179/10)*M2179</f>
        <v>33955475.5</v>
      </c>
      <c r="J2179" s="46">
        <v>930287</v>
      </c>
      <c r="K2179" s="2" t="s">
        <v>34</v>
      </c>
      <c r="L2179" s="52" t="str">
        <f t="shared" ref="L2179:L2242" si="241">CONCATENATE(TEXT(A2179,"YYYYMMDD"),K2179)</f>
        <v>20211231VND</v>
      </c>
      <c r="M2179">
        <f>VLOOKUP(L2179,Mapping!$H$1:$K$25,4,0)</f>
        <v>1</v>
      </c>
      <c r="N2179">
        <f t="shared" ref="N2179:N2242" si="242">F2179*M2179/10^9</f>
        <v>1.153858E-3</v>
      </c>
      <c r="O2179">
        <f t="shared" ref="O2179:O2242" si="243">J2179*M2179/10^9</f>
        <v>9.3028700000000002E-4</v>
      </c>
      <c r="P2179">
        <f t="shared" ref="P2179:P2242" si="244">I2179/10^9</f>
        <v>3.3955475499999999E-2</v>
      </c>
      <c r="Q2179" t="str">
        <f>VLOOKUP(VLOOKUP(C2179,Mapping!$A$1:$C$17,3,0),Mapping!$E$1:$F$6,2,0)</f>
        <v>Vùng 01</v>
      </c>
    </row>
    <row r="2180" spans="1:17" x14ac:dyDescent="0.3">
      <c r="A2180" s="33">
        <v>44561</v>
      </c>
      <c r="B2180">
        <v>4215</v>
      </c>
      <c r="C2180">
        <v>26</v>
      </c>
      <c r="D2180" s="38" t="s">
        <v>78</v>
      </c>
      <c r="E2180" s="2" t="s">
        <v>41</v>
      </c>
      <c r="F2180">
        <v>940671</v>
      </c>
      <c r="G2180" s="44">
        <f t="shared" si="238"/>
        <v>44197</v>
      </c>
      <c r="H2180" s="50">
        <f t="shared" si="239"/>
        <v>365</v>
      </c>
      <c r="I2180" s="50">
        <f t="shared" si="240"/>
        <v>21661107.5</v>
      </c>
      <c r="J2180" s="46">
        <v>593455</v>
      </c>
      <c r="K2180" s="2" t="s">
        <v>34</v>
      </c>
      <c r="L2180" s="52" t="str">
        <f t="shared" si="241"/>
        <v>20211231VND</v>
      </c>
      <c r="M2180">
        <f>VLOOKUP(L2180,Mapping!$H$1:$K$25,4,0)</f>
        <v>1</v>
      </c>
      <c r="N2180">
        <f t="shared" si="242"/>
        <v>9.4067100000000002E-4</v>
      </c>
      <c r="O2180">
        <f t="shared" si="243"/>
        <v>5.93455E-4</v>
      </c>
      <c r="P2180">
        <f t="shared" si="244"/>
        <v>2.1661107499999999E-2</v>
      </c>
      <c r="Q2180" t="str">
        <f>VLOOKUP(VLOOKUP(C2180,Mapping!$A$1:$C$17,3,0),Mapping!$E$1:$F$6,2,0)</f>
        <v>Vùng 04</v>
      </c>
    </row>
    <row r="2181" spans="1:17" x14ac:dyDescent="0.3">
      <c r="A2181" s="33">
        <v>44561</v>
      </c>
      <c r="B2181">
        <v>4216</v>
      </c>
      <c r="C2181">
        <v>20</v>
      </c>
      <c r="D2181" s="38" t="s">
        <v>78</v>
      </c>
      <c r="E2181" s="2" t="s">
        <v>41</v>
      </c>
      <c r="F2181">
        <v>719463</v>
      </c>
      <c r="G2181" s="44">
        <f t="shared" si="238"/>
        <v>44197</v>
      </c>
      <c r="H2181" s="50">
        <f t="shared" si="239"/>
        <v>365</v>
      </c>
      <c r="I2181" s="50">
        <f t="shared" si="240"/>
        <v>49362526.999999993</v>
      </c>
      <c r="J2181" s="46">
        <v>1352398</v>
      </c>
      <c r="K2181" s="2" t="s">
        <v>34</v>
      </c>
      <c r="L2181" s="52" t="str">
        <f t="shared" si="241"/>
        <v>20211231VND</v>
      </c>
      <c r="M2181">
        <f>VLOOKUP(L2181,Mapping!$H$1:$K$25,4,0)</f>
        <v>1</v>
      </c>
      <c r="N2181">
        <f t="shared" si="242"/>
        <v>7.1946300000000005E-4</v>
      </c>
      <c r="O2181">
        <f t="shared" si="243"/>
        <v>1.3523980000000001E-3</v>
      </c>
      <c r="P2181">
        <f t="shared" si="244"/>
        <v>4.9362526999999989E-2</v>
      </c>
      <c r="Q2181" t="str">
        <f>VLOOKUP(VLOOKUP(C2181,Mapping!$A$1:$C$17,3,0),Mapping!$E$1:$F$6,2,0)</f>
        <v>Vùng 02</v>
      </c>
    </row>
    <row r="2182" spans="1:17" x14ac:dyDescent="0.3">
      <c r="A2182" s="33">
        <v>44561</v>
      </c>
      <c r="B2182">
        <v>4218</v>
      </c>
      <c r="C2182">
        <v>11</v>
      </c>
      <c r="D2182" s="38" t="s">
        <v>78</v>
      </c>
      <c r="E2182" s="2" t="s">
        <v>41</v>
      </c>
      <c r="F2182">
        <v>373985</v>
      </c>
      <c r="G2182" s="44">
        <f t="shared" si="238"/>
        <v>44197</v>
      </c>
      <c r="H2182" s="50">
        <f t="shared" si="239"/>
        <v>365</v>
      </c>
      <c r="I2182" s="50">
        <f t="shared" si="240"/>
        <v>893410.49999999988</v>
      </c>
      <c r="J2182" s="46">
        <v>24477</v>
      </c>
      <c r="K2182" s="2" t="s">
        <v>34</v>
      </c>
      <c r="L2182" s="52" t="str">
        <f t="shared" si="241"/>
        <v>20211231VND</v>
      </c>
      <c r="M2182">
        <f>VLOOKUP(L2182,Mapping!$H$1:$K$25,4,0)</f>
        <v>1</v>
      </c>
      <c r="N2182">
        <f t="shared" si="242"/>
        <v>3.7398500000000002E-4</v>
      </c>
      <c r="O2182">
        <f t="shared" si="243"/>
        <v>2.4477E-5</v>
      </c>
      <c r="P2182">
        <f t="shared" si="244"/>
        <v>8.9341049999999993E-4</v>
      </c>
      <c r="Q2182" t="str">
        <f>VLOOKUP(VLOOKUP(C2182,Mapping!$A$1:$C$17,3,0),Mapping!$E$1:$F$6,2,0)</f>
        <v>Vùng 01</v>
      </c>
    </row>
    <row r="2183" spans="1:17" x14ac:dyDescent="0.3">
      <c r="A2183" s="33">
        <v>44561</v>
      </c>
      <c r="B2183">
        <v>4218</v>
      </c>
      <c r="C2183">
        <v>40</v>
      </c>
      <c r="D2183" s="38" t="s">
        <v>78</v>
      </c>
      <c r="E2183" s="2" t="s">
        <v>41</v>
      </c>
      <c r="F2183">
        <v>1887779</v>
      </c>
      <c r="G2183" s="44">
        <f t="shared" si="238"/>
        <v>44197</v>
      </c>
      <c r="H2183" s="50">
        <f t="shared" si="239"/>
        <v>365</v>
      </c>
      <c r="I2183" s="50">
        <f t="shared" si="240"/>
        <v>18977664</v>
      </c>
      <c r="J2183" s="46">
        <v>519936</v>
      </c>
      <c r="K2183" s="2" t="s">
        <v>34</v>
      </c>
      <c r="L2183" s="52" t="str">
        <f t="shared" si="241"/>
        <v>20211231VND</v>
      </c>
      <c r="M2183">
        <f>VLOOKUP(L2183,Mapping!$H$1:$K$25,4,0)</f>
        <v>1</v>
      </c>
      <c r="N2183">
        <f t="shared" si="242"/>
        <v>1.887779E-3</v>
      </c>
      <c r="O2183">
        <f t="shared" si="243"/>
        <v>5.1993600000000003E-4</v>
      </c>
      <c r="P2183">
        <f t="shared" si="244"/>
        <v>1.8977664000000002E-2</v>
      </c>
      <c r="Q2183" t="str">
        <f>VLOOKUP(VLOOKUP(C2183,Mapping!$A$1:$C$17,3,0),Mapping!$E$1:$F$6,2,0)</f>
        <v>Vùng 01</v>
      </c>
    </row>
    <row r="2184" spans="1:17" x14ac:dyDescent="0.3">
      <c r="A2184" s="33">
        <v>44561</v>
      </c>
      <c r="B2184">
        <v>4220</v>
      </c>
      <c r="C2184">
        <v>24</v>
      </c>
      <c r="D2184" s="38" t="s">
        <v>78</v>
      </c>
      <c r="E2184" s="2" t="s">
        <v>41</v>
      </c>
      <c r="F2184">
        <v>1417461</v>
      </c>
      <c r="G2184" s="44">
        <f t="shared" si="238"/>
        <v>44197</v>
      </c>
      <c r="H2184" s="50">
        <f t="shared" si="239"/>
        <v>365</v>
      </c>
      <c r="I2184" s="50">
        <f t="shared" si="240"/>
        <v>9049883</v>
      </c>
      <c r="J2184" s="46">
        <v>247942</v>
      </c>
      <c r="K2184" s="2" t="s">
        <v>34</v>
      </c>
      <c r="L2184" s="52" t="str">
        <f t="shared" si="241"/>
        <v>20211231VND</v>
      </c>
      <c r="M2184">
        <f>VLOOKUP(L2184,Mapping!$H$1:$K$25,4,0)</f>
        <v>1</v>
      </c>
      <c r="N2184">
        <f t="shared" si="242"/>
        <v>1.4174610000000001E-3</v>
      </c>
      <c r="O2184">
        <f t="shared" si="243"/>
        <v>2.4794200000000002E-4</v>
      </c>
      <c r="P2184">
        <f t="shared" si="244"/>
        <v>9.0498829999999999E-3</v>
      </c>
      <c r="Q2184" t="str">
        <f>VLOOKUP(VLOOKUP(C2184,Mapping!$A$1:$C$17,3,0),Mapping!$E$1:$F$6,2,0)</f>
        <v>Vùng 04</v>
      </c>
    </row>
    <row r="2185" spans="1:17" x14ac:dyDescent="0.3">
      <c r="A2185" s="33">
        <v>44561</v>
      </c>
      <c r="B2185">
        <v>4221</v>
      </c>
      <c r="C2185">
        <v>41</v>
      </c>
      <c r="D2185" s="38" t="s">
        <v>78</v>
      </c>
      <c r="E2185" s="2" t="s">
        <v>41</v>
      </c>
      <c r="F2185">
        <v>1960761</v>
      </c>
      <c r="G2185" s="44">
        <f t="shared" si="238"/>
        <v>44197</v>
      </c>
      <c r="H2185" s="50">
        <f t="shared" si="239"/>
        <v>365</v>
      </c>
      <c r="I2185" s="50">
        <f t="shared" si="240"/>
        <v>2610626</v>
      </c>
      <c r="J2185" s="46">
        <v>71524</v>
      </c>
      <c r="K2185" s="2" t="s">
        <v>34</v>
      </c>
      <c r="L2185" s="52" t="str">
        <f t="shared" si="241"/>
        <v>20211231VND</v>
      </c>
      <c r="M2185">
        <f>VLOOKUP(L2185,Mapping!$H$1:$K$25,4,0)</f>
        <v>1</v>
      </c>
      <c r="N2185">
        <f t="shared" si="242"/>
        <v>1.9607610000000001E-3</v>
      </c>
      <c r="O2185">
        <f t="shared" si="243"/>
        <v>7.1524000000000002E-5</v>
      </c>
      <c r="P2185">
        <f t="shared" si="244"/>
        <v>2.610626E-3</v>
      </c>
      <c r="Q2185" t="str">
        <f>VLOOKUP(VLOOKUP(C2185,Mapping!$A$1:$C$17,3,0),Mapping!$E$1:$F$6,2,0)</f>
        <v>Vùng 05</v>
      </c>
    </row>
    <row r="2186" spans="1:17" x14ac:dyDescent="0.3">
      <c r="A2186" s="33">
        <v>44561</v>
      </c>
      <c r="B2186">
        <v>4222</v>
      </c>
      <c r="C2186">
        <v>34</v>
      </c>
      <c r="D2186" s="38" t="s">
        <v>78</v>
      </c>
      <c r="E2186" s="2" t="s">
        <v>41</v>
      </c>
      <c r="F2186">
        <v>9326911</v>
      </c>
      <c r="G2186" s="44">
        <f t="shared" si="238"/>
        <v>44197</v>
      </c>
      <c r="H2186" s="50">
        <f t="shared" si="239"/>
        <v>365</v>
      </c>
      <c r="I2186" s="50">
        <f t="shared" si="240"/>
        <v>282206977</v>
      </c>
      <c r="J2186" s="46">
        <v>7731698</v>
      </c>
      <c r="K2186" s="2" t="s">
        <v>34</v>
      </c>
      <c r="L2186" s="52" t="str">
        <f t="shared" si="241"/>
        <v>20211231VND</v>
      </c>
      <c r="M2186">
        <f>VLOOKUP(L2186,Mapping!$H$1:$K$25,4,0)</f>
        <v>1</v>
      </c>
      <c r="N2186">
        <f t="shared" si="242"/>
        <v>9.3269110000000002E-3</v>
      </c>
      <c r="O2186">
        <f t="shared" si="243"/>
        <v>7.7316980000000004E-3</v>
      </c>
      <c r="P2186">
        <f t="shared" si="244"/>
        <v>0.28220697700000003</v>
      </c>
      <c r="Q2186" t="str">
        <f>VLOOKUP(VLOOKUP(C2186,Mapping!$A$1:$C$17,3,0),Mapping!$E$1:$F$6,2,0)</f>
        <v>Vùng 02</v>
      </c>
    </row>
    <row r="2187" spans="1:17" x14ac:dyDescent="0.3">
      <c r="A2187" s="33">
        <v>44561</v>
      </c>
      <c r="B2187">
        <v>4225</v>
      </c>
      <c r="C2187">
        <v>41</v>
      </c>
      <c r="D2187" s="38" t="s">
        <v>78</v>
      </c>
      <c r="E2187" s="2" t="s">
        <v>41</v>
      </c>
      <c r="F2187">
        <v>1750583</v>
      </c>
      <c r="G2187" s="44">
        <f t="shared" si="238"/>
        <v>44197</v>
      </c>
      <c r="H2187" s="50">
        <f t="shared" si="239"/>
        <v>365</v>
      </c>
      <c r="I2187" s="50">
        <f t="shared" si="240"/>
        <v>61904730</v>
      </c>
      <c r="J2187" s="46">
        <v>1696020</v>
      </c>
      <c r="K2187" s="2" t="s">
        <v>34</v>
      </c>
      <c r="L2187" s="52" t="str">
        <f t="shared" si="241"/>
        <v>20211231VND</v>
      </c>
      <c r="M2187">
        <f>VLOOKUP(L2187,Mapping!$H$1:$K$25,4,0)</f>
        <v>1</v>
      </c>
      <c r="N2187">
        <f t="shared" si="242"/>
        <v>1.750583E-3</v>
      </c>
      <c r="O2187">
        <f t="shared" si="243"/>
        <v>1.6960199999999999E-3</v>
      </c>
      <c r="P2187">
        <f t="shared" si="244"/>
        <v>6.1904729999999998E-2</v>
      </c>
      <c r="Q2187" t="str">
        <f>VLOOKUP(VLOOKUP(C2187,Mapping!$A$1:$C$17,3,0),Mapping!$E$1:$F$6,2,0)</f>
        <v>Vùng 05</v>
      </c>
    </row>
    <row r="2188" spans="1:17" x14ac:dyDescent="0.3">
      <c r="A2188" s="33">
        <v>44561</v>
      </c>
      <c r="B2188">
        <v>4227</v>
      </c>
      <c r="C2188">
        <v>34</v>
      </c>
      <c r="D2188" s="38" t="s">
        <v>78</v>
      </c>
      <c r="E2188" s="2" t="s">
        <v>41</v>
      </c>
      <c r="F2188">
        <v>13708</v>
      </c>
      <c r="G2188" s="44">
        <f t="shared" si="238"/>
        <v>44197</v>
      </c>
      <c r="H2188" s="50">
        <f t="shared" si="239"/>
        <v>365</v>
      </c>
      <c r="I2188" s="50">
        <f t="shared" si="240"/>
        <v>1145698.5</v>
      </c>
      <c r="J2188" s="46">
        <v>31389</v>
      </c>
      <c r="K2188" s="2" t="s">
        <v>34</v>
      </c>
      <c r="L2188" s="52" t="str">
        <f t="shared" si="241"/>
        <v>20211231VND</v>
      </c>
      <c r="M2188">
        <f>VLOOKUP(L2188,Mapping!$H$1:$K$25,4,0)</f>
        <v>1</v>
      </c>
      <c r="N2188">
        <f t="shared" si="242"/>
        <v>1.3708E-5</v>
      </c>
      <c r="O2188">
        <f t="shared" si="243"/>
        <v>3.1389000000000001E-5</v>
      </c>
      <c r="P2188">
        <f t="shared" si="244"/>
        <v>1.1456985000000001E-3</v>
      </c>
      <c r="Q2188" t="str">
        <f>VLOOKUP(VLOOKUP(C2188,Mapping!$A$1:$C$17,3,0),Mapping!$E$1:$F$6,2,0)</f>
        <v>Vùng 02</v>
      </c>
    </row>
    <row r="2189" spans="1:17" x14ac:dyDescent="0.3">
      <c r="A2189" s="33">
        <v>44561</v>
      </c>
      <c r="B2189">
        <v>4227</v>
      </c>
      <c r="C2189">
        <v>25</v>
      </c>
      <c r="D2189" s="38" t="s">
        <v>78</v>
      </c>
      <c r="E2189" s="2" t="s">
        <v>41</v>
      </c>
      <c r="F2189">
        <v>895192</v>
      </c>
      <c r="G2189" s="44">
        <f t="shared" si="238"/>
        <v>44197</v>
      </c>
      <c r="H2189" s="50">
        <f t="shared" si="239"/>
        <v>365</v>
      </c>
      <c r="I2189" s="50">
        <f t="shared" si="240"/>
        <v>43347911</v>
      </c>
      <c r="J2189" s="46">
        <v>1187614</v>
      </c>
      <c r="K2189" s="2" t="s">
        <v>34</v>
      </c>
      <c r="L2189" s="52" t="str">
        <f t="shared" si="241"/>
        <v>20211231VND</v>
      </c>
      <c r="M2189">
        <f>VLOOKUP(L2189,Mapping!$H$1:$K$25,4,0)</f>
        <v>1</v>
      </c>
      <c r="N2189">
        <f t="shared" si="242"/>
        <v>8.9519199999999995E-4</v>
      </c>
      <c r="O2189">
        <f t="shared" si="243"/>
        <v>1.187614E-3</v>
      </c>
      <c r="P2189">
        <f t="shared" si="244"/>
        <v>4.3347911000000003E-2</v>
      </c>
      <c r="Q2189" t="str">
        <f>VLOOKUP(VLOOKUP(C2189,Mapping!$A$1:$C$17,3,0),Mapping!$E$1:$F$6,2,0)</f>
        <v>Vùng 01</v>
      </c>
    </row>
    <row r="2190" spans="1:17" x14ac:dyDescent="0.3">
      <c r="A2190" s="33">
        <v>44561</v>
      </c>
      <c r="B2190">
        <v>4228</v>
      </c>
      <c r="C2190">
        <v>40</v>
      </c>
      <c r="D2190" s="38" t="s">
        <v>78</v>
      </c>
      <c r="E2190" s="2" t="s">
        <v>41</v>
      </c>
      <c r="F2190">
        <v>254698</v>
      </c>
      <c r="G2190" s="44">
        <f t="shared" si="238"/>
        <v>44197</v>
      </c>
      <c r="H2190" s="50">
        <f t="shared" si="239"/>
        <v>365</v>
      </c>
      <c r="I2190" s="50">
        <f t="shared" si="240"/>
        <v>36609463.5</v>
      </c>
      <c r="J2190" s="46">
        <v>1002999</v>
      </c>
      <c r="K2190" s="2" t="s">
        <v>34</v>
      </c>
      <c r="L2190" s="52" t="str">
        <f t="shared" si="241"/>
        <v>20211231VND</v>
      </c>
      <c r="M2190">
        <f>VLOOKUP(L2190,Mapping!$H$1:$K$25,4,0)</f>
        <v>1</v>
      </c>
      <c r="N2190">
        <f t="shared" si="242"/>
        <v>2.5469799999999998E-4</v>
      </c>
      <c r="O2190">
        <f t="shared" si="243"/>
        <v>1.0029990000000001E-3</v>
      </c>
      <c r="P2190">
        <f t="shared" si="244"/>
        <v>3.6609463500000002E-2</v>
      </c>
      <c r="Q2190" t="str">
        <f>VLOOKUP(VLOOKUP(C2190,Mapping!$A$1:$C$17,3,0),Mapping!$E$1:$F$6,2,0)</f>
        <v>Vùng 01</v>
      </c>
    </row>
    <row r="2191" spans="1:17" x14ac:dyDescent="0.3">
      <c r="A2191" s="33">
        <v>44561</v>
      </c>
      <c r="B2191">
        <v>4229</v>
      </c>
      <c r="C2191">
        <v>36</v>
      </c>
      <c r="D2191" s="38" t="s">
        <v>78</v>
      </c>
      <c r="E2191" s="2" t="s">
        <v>41</v>
      </c>
      <c r="F2191">
        <v>9420477</v>
      </c>
      <c r="G2191" s="44">
        <f t="shared" si="238"/>
        <v>44197</v>
      </c>
      <c r="H2191" s="50">
        <f t="shared" si="239"/>
        <v>365</v>
      </c>
      <c r="I2191" s="50">
        <f t="shared" si="240"/>
        <v>270322321.5</v>
      </c>
      <c r="J2191" s="46">
        <v>7406091</v>
      </c>
      <c r="K2191" s="2" t="s">
        <v>34</v>
      </c>
      <c r="L2191" s="52" t="str">
        <f t="shared" si="241"/>
        <v>20211231VND</v>
      </c>
      <c r="M2191">
        <f>VLOOKUP(L2191,Mapping!$H$1:$K$25,4,0)</f>
        <v>1</v>
      </c>
      <c r="N2191">
        <f t="shared" si="242"/>
        <v>9.420477E-3</v>
      </c>
      <c r="O2191">
        <f t="shared" si="243"/>
        <v>7.4060910000000001E-3</v>
      </c>
      <c r="P2191">
        <f t="shared" si="244"/>
        <v>0.27032232150000002</v>
      </c>
      <c r="Q2191" t="str">
        <f>VLOOKUP(VLOOKUP(C2191,Mapping!$A$1:$C$17,3,0),Mapping!$E$1:$F$6,2,0)</f>
        <v>Vùng 05</v>
      </c>
    </row>
    <row r="2192" spans="1:17" x14ac:dyDescent="0.3">
      <c r="A2192" s="33">
        <v>44561</v>
      </c>
      <c r="B2192">
        <v>4230</v>
      </c>
      <c r="C2192">
        <v>41</v>
      </c>
      <c r="D2192" s="38" t="s">
        <v>78</v>
      </c>
      <c r="E2192" s="2" t="s">
        <v>41</v>
      </c>
      <c r="F2192">
        <v>237652</v>
      </c>
      <c r="G2192" s="44">
        <f t="shared" si="238"/>
        <v>44197</v>
      </c>
      <c r="H2192" s="50">
        <f t="shared" si="239"/>
        <v>365</v>
      </c>
      <c r="I2192" s="50">
        <f t="shared" si="240"/>
        <v>61277368.000000007</v>
      </c>
      <c r="J2192" s="46">
        <v>1678832</v>
      </c>
      <c r="K2192" s="2" t="s">
        <v>34</v>
      </c>
      <c r="L2192" s="52" t="str">
        <f t="shared" si="241"/>
        <v>20211231VND</v>
      </c>
      <c r="M2192">
        <f>VLOOKUP(L2192,Mapping!$H$1:$K$25,4,0)</f>
        <v>1</v>
      </c>
      <c r="N2192">
        <f t="shared" si="242"/>
        <v>2.3765200000000001E-4</v>
      </c>
      <c r="O2192">
        <f t="shared" si="243"/>
        <v>1.6788319999999999E-3</v>
      </c>
      <c r="P2192">
        <f t="shared" si="244"/>
        <v>6.1277368000000006E-2</v>
      </c>
      <c r="Q2192" t="str">
        <f>VLOOKUP(VLOOKUP(C2192,Mapping!$A$1:$C$17,3,0),Mapping!$E$1:$F$6,2,0)</f>
        <v>Vùng 05</v>
      </c>
    </row>
    <row r="2193" spans="1:17" x14ac:dyDescent="0.3">
      <c r="A2193" s="33">
        <v>44561</v>
      </c>
      <c r="B2193">
        <v>4231</v>
      </c>
      <c r="C2193">
        <v>43</v>
      </c>
      <c r="D2193" s="38" t="s">
        <v>78</v>
      </c>
      <c r="E2193" s="2" t="s">
        <v>41</v>
      </c>
      <c r="F2193">
        <v>165887</v>
      </c>
      <c r="G2193" s="44">
        <f t="shared" si="238"/>
        <v>44197</v>
      </c>
      <c r="H2193" s="50">
        <f t="shared" si="239"/>
        <v>365</v>
      </c>
      <c r="I2193" s="50">
        <f t="shared" si="240"/>
        <v>3716868.0000000005</v>
      </c>
      <c r="J2193" s="46">
        <v>101832</v>
      </c>
      <c r="K2193" s="2" t="s">
        <v>34</v>
      </c>
      <c r="L2193" s="52" t="str">
        <f t="shared" si="241"/>
        <v>20211231VND</v>
      </c>
      <c r="M2193">
        <f>VLOOKUP(L2193,Mapping!$H$1:$K$25,4,0)</f>
        <v>1</v>
      </c>
      <c r="N2193">
        <f t="shared" si="242"/>
        <v>1.6588700000000001E-4</v>
      </c>
      <c r="O2193">
        <f t="shared" si="243"/>
        <v>1.01832E-4</v>
      </c>
      <c r="P2193">
        <f t="shared" si="244"/>
        <v>3.7168680000000003E-3</v>
      </c>
      <c r="Q2193" t="str">
        <f>VLOOKUP(VLOOKUP(C2193,Mapping!$A$1:$C$17,3,0),Mapping!$E$1:$F$6,2,0)</f>
        <v>Vùng 04</v>
      </c>
    </row>
    <row r="2194" spans="1:17" x14ac:dyDescent="0.3">
      <c r="A2194" s="33">
        <v>44561</v>
      </c>
      <c r="B2194">
        <v>4234</v>
      </c>
      <c r="C2194">
        <v>25</v>
      </c>
      <c r="D2194" s="38" t="s">
        <v>78</v>
      </c>
      <c r="E2194" s="2" t="s">
        <v>41</v>
      </c>
      <c r="F2194">
        <v>9505886</v>
      </c>
      <c r="G2194" s="44">
        <f t="shared" si="238"/>
        <v>44197</v>
      </c>
      <c r="H2194" s="50">
        <f t="shared" si="239"/>
        <v>365</v>
      </c>
      <c r="I2194" s="50">
        <f t="shared" si="240"/>
        <v>227541730</v>
      </c>
      <c r="J2194" s="46">
        <v>6234020</v>
      </c>
      <c r="K2194" s="2" t="s">
        <v>34</v>
      </c>
      <c r="L2194" s="52" t="str">
        <f t="shared" si="241"/>
        <v>20211231VND</v>
      </c>
      <c r="M2194">
        <f>VLOOKUP(L2194,Mapping!$H$1:$K$25,4,0)</f>
        <v>1</v>
      </c>
      <c r="N2194">
        <f t="shared" si="242"/>
        <v>9.5058859999999998E-3</v>
      </c>
      <c r="O2194">
        <f t="shared" si="243"/>
        <v>6.2340199999999998E-3</v>
      </c>
      <c r="P2194">
        <f t="shared" si="244"/>
        <v>0.22754173</v>
      </c>
      <c r="Q2194" t="str">
        <f>VLOOKUP(VLOOKUP(C2194,Mapping!$A$1:$C$17,3,0),Mapping!$E$1:$F$6,2,0)</f>
        <v>Vùng 01</v>
      </c>
    </row>
    <row r="2195" spans="1:17" x14ac:dyDescent="0.3">
      <c r="A2195" s="33">
        <v>44561</v>
      </c>
      <c r="B2195">
        <v>4234</v>
      </c>
      <c r="C2195">
        <v>25</v>
      </c>
      <c r="D2195" s="38" t="s">
        <v>78</v>
      </c>
      <c r="E2195" s="2" t="s">
        <v>41</v>
      </c>
      <c r="F2195">
        <v>139710</v>
      </c>
      <c r="G2195" s="44">
        <f t="shared" si="238"/>
        <v>44197</v>
      </c>
      <c r="H2195" s="50">
        <f t="shared" si="239"/>
        <v>365</v>
      </c>
      <c r="I2195" s="50">
        <f t="shared" si="240"/>
        <v>66524535</v>
      </c>
      <c r="J2195" s="46">
        <v>1822590</v>
      </c>
      <c r="K2195" s="2" t="s">
        <v>34</v>
      </c>
      <c r="L2195" s="52" t="str">
        <f t="shared" si="241"/>
        <v>20211231VND</v>
      </c>
      <c r="M2195">
        <f>VLOOKUP(L2195,Mapping!$H$1:$K$25,4,0)</f>
        <v>1</v>
      </c>
      <c r="N2195">
        <f t="shared" si="242"/>
        <v>1.3971E-4</v>
      </c>
      <c r="O2195">
        <f t="shared" si="243"/>
        <v>1.82259E-3</v>
      </c>
      <c r="P2195">
        <f t="shared" si="244"/>
        <v>6.6524534999999996E-2</v>
      </c>
      <c r="Q2195" t="str">
        <f>VLOOKUP(VLOOKUP(C2195,Mapping!$A$1:$C$17,3,0),Mapping!$E$1:$F$6,2,0)</f>
        <v>Vùng 01</v>
      </c>
    </row>
    <row r="2196" spans="1:17" x14ac:dyDescent="0.3">
      <c r="A2196" s="33">
        <v>44561</v>
      </c>
      <c r="B2196">
        <v>4234</v>
      </c>
      <c r="C2196">
        <v>25</v>
      </c>
      <c r="D2196" s="38" t="s">
        <v>78</v>
      </c>
      <c r="E2196" s="2" t="s">
        <v>43</v>
      </c>
      <c r="F2196">
        <v>1336834</v>
      </c>
      <c r="G2196" s="44">
        <f t="shared" si="238"/>
        <v>44197</v>
      </c>
      <c r="H2196" s="50">
        <f t="shared" si="239"/>
        <v>365</v>
      </c>
      <c r="I2196" s="50">
        <f t="shared" si="240"/>
        <v>50081504</v>
      </c>
      <c r="J2196" s="46">
        <v>1372096</v>
      </c>
      <c r="K2196" s="2" t="s">
        <v>34</v>
      </c>
      <c r="L2196" s="52" t="str">
        <f t="shared" si="241"/>
        <v>20211231VND</v>
      </c>
      <c r="M2196">
        <f>VLOOKUP(L2196,Mapping!$H$1:$K$25,4,0)</f>
        <v>1</v>
      </c>
      <c r="N2196">
        <f t="shared" si="242"/>
        <v>1.3368340000000001E-3</v>
      </c>
      <c r="O2196">
        <f t="shared" si="243"/>
        <v>1.3720959999999999E-3</v>
      </c>
      <c r="P2196">
        <f t="shared" si="244"/>
        <v>5.0081503999999999E-2</v>
      </c>
      <c r="Q2196" t="str">
        <f>VLOOKUP(VLOOKUP(C2196,Mapping!$A$1:$C$17,3,0),Mapping!$E$1:$F$6,2,0)</f>
        <v>Vùng 01</v>
      </c>
    </row>
    <row r="2197" spans="1:17" x14ac:dyDescent="0.3">
      <c r="A2197" s="33">
        <v>44561</v>
      </c>
      <c r="B2197">
        <v>4234</v>
      </c>
      <c r="C2197">
        <v>25</v>
      </c>
      <c r="D2197" s="38" t="s">
        <v>78</v>
      </c>
      <c r="E2197" s="2" t="s">
        <v>43</v>
      </c>
      <c r="F2197">
        <v>345872</v>
      </c>
      <c r="G2197" s="44">
        <f t="shared" si="238"/>
        <v>44197</v>
      </c>
      <c r="H2197" s="50">
        <f t="shared" si="239"/>
        <v>365</v>
      </c>
      <c r="I2197" s="50">
        <f t="shared" si="240"/>
        <v>28846643.499999996</v>
      </c>
      <c r="J2197" s="46">
        <v>790319</v>
      </c>
      <c r="K2197" s="2" t="s">
        <v>34</v>
      </c>
      <c r="L2197" s="52" t="str">
        <f t="shared" si="241"/>
        <v>20211231VND</v>
      </c>
      <c r="M2197">
        <f>VLOOKUP(L2197,Mapping!$H$1:$K$25,4,0)</f>
        <v>1</v>
      </c>
      <c r="N2197">
        <f t="shared" si="242"/>
        <v>3.45872E-4</v>
      </c>
      <c r="O2197">
        <f t="shared" si="243"/>
        <v>7.9031900000000005E-4</v>
      </c>
      <c r="P2197">
        <f t="shared" si="244"/>
        <v>2.8846643499999998E-2</v>
      </c>
      <c r="Q2197" t="str">
        <f>VLOOKUP(VLOOKUP(C2197,Mapping!$A$1:$C$17,3,0),Mapping!$E$1:$F$6,2,0)</f>
        <v>Vùng 01</v>
      </c>
    </row>
    <row r="2198" spans="1:17" x14ac:dyDescent="0.3">
      <c r="A2198" s="33">
        <v>44561</v>
      </c>
      <c r="B2198">
        <v>4234</v>
      </c>
      <c r="C2198">
        <v>11</v>
      </c>
      <c r="D2198" s="38" t="s">
        <v>78</v>
      </c>
      <c r="E2198" s="2" t="s">
        <v>41</v>
      </c>
      <c r="F2198">
        <v>925334</v>
      </c>
      <c r="G2198" s="44">
        <f t="shared" si="238"/>
        <v>44197</v>
      </c>
      <c r="H2198" s="50">
        <f t="shared" si="239"/>
        <v>365</v>
      </c>
      <c r="I2198" s="50">
        <f t="shared" si="240"/>
        <v>66398208.5</v>
      </c>
      <c r="J2198" s="46">
        <v>1819129</v>
      </c>
      <c r="K2198" s="2" t="s">
        <v>34</v>
      </c>
      <c r="L2198" s="52" t="str">
        <f t="shared" si="241"/>
        <v>20211231VND</v>
      </c>
      <c r="M2198">
        <f>VLOOKUP(L2198,Mapping!$H$1:$K$25,4,0)</f>
        <v>1</v>
      </c>
      <c r="N2198">
        <f t="shared" si="242"/>
        <v>9.2533399999999999E-4</v>
      </c>
      <c r="O2198">
        <f t="shared" si="243"/>
        <v>1.8191290000000001E-3</v>
      </c>
      <c r="P2198">
        <f t="shared" si="244"/>
        <v>6.63982085E-2</v>
      </c>
      <c r="Q2198" t="str">
        <f>VLOOKUP(VLOOKUP(C2198,Mapping!$A$1:$C$17,3,0),Mapping!$E$1:$F$6,2,0)</f>
        <v>Vùng 01</v>
      </c>
    </row>
    <row r="2199" spans="1:17" x14ac:dyDescent="0.3">
      <c r="A2199" s="33">
        <v>44561</v>
      </c>
      <c r="B2199">
        <v>4234</v>
      </c>
      <c r="C2199">
        <v>25</v>
      </c>
      <c r="D2199" s="38" t="s">
        <v>78</v>
      </c>
      <c r="E2199" s="2" t="s">
        <v>43</v>
      </c>
      <c r="F2199">
        <v>846865</v>
      </c>
      <c r="G2199" s="44">
        <f t="shared" si="238"/>
        <v>44197</v>
      </c>
      <c r="H2199" s="50">
        <f t="shared" si="239"/>
        <v>365</v>
      </c>
      <c r="I2199" s="50">
        <f t="shared" si="240"/>
        <v>30858742.5</v>
      </c>
      <c r="J2199" s="46">
        <v>845445</v>
      </c>
      <c r="K2199" s="2" t="s">
        <v>34</v>
      </c>
      <c r="L2199" s="52" t="str">
        <f t="shared" si="241"/>
        <v>20211231VND</v>
      </c>
      <c r="M2199">
        <f>VLOOKUP(L2199,Mapping!$H$1:$K$25,4,0)</f>
        <v>1</v>
      </c>
      <c r="N2199">
        <f t="shared" si="242"/>
        <v>8.4686500000000003E-4</v>
      </c>
      <c r="O2199">
        <f t="shared" si="243"/>
        <v>8.4544500000000001E-4</v>
      </c>
      <c r="P2199">
        <f t="shared" si="244"/>
        <v>3.0858742500000001E-2</v>
      </c>
      <c r="Q2199" t="str">
        <f>VLOOKUP(VLOOKUP(C2199,Mapping!$A$1:$C$17,3,0),Mapping!$E$1:$F$6,2,0)</f>
        <v>Vùng 01</v>
      </c>
    </row>
    <row r="2200" spans="1:17" x14ac:dyDescent="0.3">
      <c r="A2200" s="33">
        <v>44561</v>
      </c>
      <c r="B2200">
        <v>4234</v>
      </c>
      <c r="C2200">
        <v>25</v>
      </c>
      <c r="D2200" s="38" t="s">
        <v>78</v>
      </c>
      <c r="E2200" s="2" t="s">
        <v>43</v>
      </c>
      <c r="F2200">
        <v>1545159</v>
      </c>
      <c r="G2200" s="44">
        <f t="shared" si="238"/>
        <v>44197</v>
      </c>
      <c r="H2200" s="50">
        <f t="shared" si="239"/>
        <v>365</v>
      </c>
      <c r="I2200" s="50">
        <f t="shared" si="240"/>
        <v>64539738.000000007</v>
      </c>
      <c r="J2200" s="46">
        <v>1768212</v>
      </c>
      <c r="K2200" s="2" t="s">
        <v>34</v>
      </c>
      <c r="L2200" s="52" t="str">
        <f t="shared" si="241"/>
        <v>20211231VND</v>
      </c>
      <c r="M2200">
        <f>VLOOKUP(L2200,Mapping!$H$1:$K$25,4,0)</f>
        <v>1</v>
      </c>
      <c r="N2200">
        <f t="shared" si="242"/>
        <v>1.5451589999999999E-3</v>
      </c>
      <c r="O2200">
        <f t="shared" si="243"/>
        <v>1.7682119999999999E-3</v>
      </c>
      <c r="P2200">
        <f t="shared" si="244"/>
        <v>6.4539738000000013E-2</v>
      </c>
      <c r="Q2200" t="str">
        <f>VLOOKUP(VLOOKUP(C2200,Mapping!$A$1:$C$17,3,0),Mapping!$E$1:$F$6,2,0)</f>
        <v>Vùng 01</v>
      </c>
    </row>
    <row r="2201" spans="1:17" x14ac:dyDescent="0.3">
      <c r="A2201" s="33">
        <v>44561</v>
      </c>
      <c r="B2201">
        <v>4234</v>
      </c>
      <c r="C2201">
        <v>25</v>
      </c>
      <c r="D2201" s="38" t="s">
        <v>78</v>
      </c>
      <c r="E2201" s="2" t="s">
        <v>41</v>
      </c>
      <c r="F2201">
        <v>9714726</v>
      </c>
      <c r="G2201" s="44">
        <f t="shared" si="238"/>
        <v>44197</v>
      </c>
      <c r="H2201" s="50">
        <f t="shared" si="239"/>
        <v>365</v>
      </c>
      <c r="I2201" s="50">
        <f t="shared" si="240"/>
        <v>267826159.50000003</v>
      </c>
      <c r="J2201" s="46">
        <v>7337703</v>
      </c>
      <c r="K2201" s="2" t="s">
        <v>34</v>
      </c>
      <c r="L2201" s="52" t="str">
        <f t="shared" si="241"/>
        <v>20211231VND</v>
      </c>
      <c r="M2201">
        <f>VLOOKUP(L2201,Mapping!$H$1:$K$25,4,0)</f>
        <v>1</v>
      </c>
      <c r="N2201">
        <f t="shared" si="242"/>
        <v>9.7147259999999999E-3</v>
      </c>
      <c r="O2201">
        <f t="shared" si="243"/>
        <v>7.3377030000000001E-3</v>
      </c>
      <c r="P2201">
        <f t="shared" si="244"/>
        <v>0.26782615950000005</v>
      </c>
      <c r="Q2201" t="str">
        <f>VLOOKUP(VLOOKUP(C2201,Mapping!$A$1:$C$17,3,0),Mapping!$E$1:$F$6,2,0)</f>
        <v>Vùng 01</v>
      </c>
    </row>
    <row r="2202" spans="1:17" x14ac:dyDescent="0.3">
      <c r="A2202" s="33">
        <v>44561</v>
      </c>
      <c r="B2202">
        <v>4235</v>
      </c>
      <c r="C2202">
        <v>40</v>
      </c>
      <c r="D2202" s="38" t="s">
        <v>78</v>
      </c>
      <c r="E2202" s="2" t="s">
        <v>41</v>
      </c>
      <c r="F2202">
        <v>1515988</v>
      </c>
      <c r="G2202" s="44">
        <f t="shared" si="238"/>
        <v>44197</v>
      </c>
      <c r="H2202" s="50">
        <f t="shared" si="239"/>
        <v>365</v>
      </c>
      <c r="I2202" s="50">
        <f t="shared" si="240"/>
        <v>16817959</v>
      </c>
      <c r="J2202" s="46">
        <v>460766</v>
      </c>
      <c r="K2202" s="2" t="s">
        <v>34</v>
      </c>
      <c r="L2202" s="52" t="str">
        <f t="shared" si="241"/>
        <v>20211231VND</v>
      </c>
      <c r="M2202">
        <f>VLOOKUP(L2202,Mapping!$H$1:$K$25,4,0)</f>
        <v>1</v>
      </c>
      <c r="N2202">
        <f t="shared" si="242"/>
        <v>1.515988E-3</v>
      </c>
      <c r="O2202">
        <f t="shared" si="243"/>
        <v>4.6076599999999999E-4</v>
      </c>
      <c r="P2202">
        <f t="shared" si="244"/>
        <v>1.6817959E-2</v>
      </c>
      <c r="Q2202" t="str">
        <f>VLOOKUP(VLOOKUP(C2202,Mapping!$A$1:$C$17,3,0),Mapping!$E$1:$F$6,2,0)</f>
        <v>Vùng 01</v>
      </c>
    </row>
    <row r="2203" spans="1:17" x14ac:dyDescent="0.3">
      <c r="A2203" s="33">
        <v>44561</v>
      </c>
      <c r="B2203">
        <v>4235</v>
      </c>
      <c r="C2203">
        <v>16</v>
      </c>
      <c r="D2203" s="38" t="s">
        <v>78</v>
      </c>
      <c r="E2203" s="2" t="s">
        <v>41</v>
      </c>
      <c r="F2203">
        <v>15186</v>
      </c>
      <c r="G2203" s="44">
        <f t="shared" si="238"/>
        <v>44197</v>
      </c>
      <c r="H2203" s="50">
        <f t="shared" si="239"/>
        <v>365</v>
      </c>
      <c r="I2203" s="50">
        <f t="shared" si="240"/>
        <v>37154591</v>
      </c>
      <c r="J2203" s="46">
        <v>1017934</v>
      </c>
      <c r="K2203" s="2" t="s">
        <v>34</v>
      </c>
      <c r="L2203" s="52" t="str">
        <f t="shared" si="241"/>
        <v>20211231VND</v>
      </c>
      <c r="M2203">
        <f>VLOOKUP(L2203,Mapping!$H$1:$K$25,4,0)</f>
        <v>1</v>
      </c>
      <c r="N2203">
        <f t="shared" si="242"/>
        <v>1.5186E-5</v>
      </c>
      <c r="O2203">
        <f t="shared" si="243"/>
        <v>1.0179340000000001E-3</v>
      </c>
      <c r="P2203">
        <f t="shared" si="244"/>
        <v>3.7154591000000001E-2</v>
      </c>
      <c r="Q2203" t="str">
        <f>VLOOKUP(VLOOKUP(C2203,Mapping!$A$1:$C$17,3,0),Mapping!$E$1:$F$6,2,0)</f>
        <v>Vùng 01</v>
      </c>
    </row>
    <row r="2204" spans="1:17" x14ac:dyDescent="0.3">
      <c r="A2204" s="33">
        <v>44561</v>
      </c>
      <c r="B2204">
        <v>4235</v>
      </c>
      <c r="C2204">
        <v>34</v>
      </c>
      <c r="D2204" s="38" t="s">
        <v>78</v>
      </c>
      <c r="E2204" s="2" t="s">
        <v>41</v>
      </c>
      <c r="F2204">
        <v>9722294</v>
      </c>
      <c r="G2204" s="44">
        <f t="shared" si="238"/>
        <v>44197</v>
      </c>
      <c r="H2204" s="50">
        <f t="shared" si="239"/>
        <v>365</v>
      </c>
      <c r="I2204" s="50">
        <f t="shared" si="240"/>
        <v>358810001.5</v>
      </c>
      <c r="J2204" s="46">
        <v>9830411</v>
      </c>
      <c r="K2204" s="2" t="s">
        <v>34</v>
      </c>
      <c r="L2204" s="52" t="str">
        <f t="shared" si="241"/>
        <v>20211231VND</v>
      </c>
      <c r="M2204">
        <f>VLOOKUP(L2204,Mapping!$H$1:$K$25,4,0)</f>
        <v>1</v>
      </c>
      <c r="N2204">
        <f t="shared" si="242"/>
        <v>9.7222939999999994E-3</v>
      </c>
      <c r="O2204">
        <f t="shared" si="243"/>
        <v>9.8304110000000007E-3</v>
      </c>
      <c r="P2204">
        <f t="shared" si="244"/>
        <v>0.35881000149999998</v>
      </c>
      <c r="Q2204" t="str">
        <f>VLOOKUP(VLOOKUP(C2204,Mapping!$A$1:$C$17,3,0),Mapping!$E$1:$F$6,2,0)</f>
        <v>Vùng 02</v>
      </c>
    </row>
    <row r="2205" spans="1:17" x14ac:dyDescent="0.3">
      <c r="A2205" s="33">
        <v>44561</v>
      </c>
      <c r="B2205">
        <v>4235</v>
      </c>
      <c r="C2205">
        <v>34</v>
      </c>
      <c r="D2205" s="38" t="s">
        <v>78</v>
      </c>
      <c r="E2205" s="2" t="s">
        <v>41</v>
      </c>
      <c r="F2205">
        <v>1694920</v>
      </c>
      <c r="G2205" s="44">
        <f t="shared" si="238"/>
        <v>44197</v>
      </c>
      <c r="H2205" s="50">
        <f t="shared" si="239"/>
        <v>365</v>
      </c>
      <c r="I2205" s="50">
        <f t="shared" si="240"/>
        <v>15374237.999999998</v>
      </c>
      <c r="J2205" s="46">
        <v>421212</v>
      </c>
      <c r="K2205" s="2" t="s">
        <v>34</v>
      </c>
      <c r="L2205" s="52" t="str">
        <f t="shared" si="241"/>
        <v>20211231VND</v>
      </c>
      <c r="M2205">
        <f>VLOOKUP(L2205,Mapping!$H$1:$K$25,4,0)</f>
        <v>1</v>
      </c>
      <c r="N2205">
        <f t="shared" si="242"/>
        <v>1.6949199999999999E-3</v>
      </c>
      <c r="O2205">
        <f t="shared" si="243"/>
        <v>4.2121200000000002E-4</v>
      </c>
      <c r="P2205">
        <f t="shared" si="244"/>
        <v>1.5374237999999998E-2</v>
      </c>
      <c r="Q2205" t="str">
        <f>VLOOKUP(VLOOKUP(C2205,Mapping!$A$1:$C$17,3,0),Mapping!$E$1:$F$6,2,0)</f>
        <v>Vùng 02</v>
      </c>
    </row>
    <row r="2206" spans="1:17" x14ac:dyDescent="0.3">
      <c r="A2206" s="33">
        <v>44561</v>
      </c>
      <c r="B2206">
        <v>4235</v>
      </c>
      <c r="C2206">
        <v>34</v>
      </c>
      <c r="D2206" s="38" t="s">
        <v>78</v>
      </c>
      <c r="E2206" s="2" t="s">
        <v>41</v>
      </c>
      <c r="F2206">
        <v>5134170</v>
      </c>
      <c r="G2206" s="44">
        <f t="shared" si="238"/>
        <v>44197</v>
      </c>
      <c r="H2206" s="50">
        <f t="shared" si="239"/>
        <v>365</v>
      </c>
      <c r="I2206" s="50">
        <f t="shared" si="240"/>
        <v>206710377.00000003</v>
      </c>
      <c r="J2206" s="46">
        <v>5663298</v>
      </c>
      <c r="K2206" s="2" t="s">
        <v>34</v>
      </c>
      <c r="L2206" s="52" t="str">
        <f t="shared" si="241"/>
        <v>20211231VND</v>
      </c>
      <c r="M2206">
        <f>VLOOKUP(L2206,Mapping!$H$1:$K$25,4,0)</f>
        <v>1</v>
      </c>
      <c r="N2206">
        <f t="shared" si="242"/>
        <v>5.1341700000000004E-3</v>
      </c>
      <c r="O2206">
        <f t="shared" si="243"/>
        <v>5.6632979999999998E-3</v>
      </c>
      <c r="P2206">
        <f t="shared" si="244"/>
        <v>0.20671037700000003</v>
      </c>
      <c r="Q2206" t="str">
        <f>VLOOKUP(VLOOKUP(C2206,Mapping!$A$1:$C$17,3,0),Mapping!$E$1:$F$6,2,0)</f>
        <v>Vùng 02</v>
      </c>
    </row>
    <row r="2207" spans="1:17" x14ac:dyDescent="0.3">
      <c r="A2207" s="33">
        <v>44561</v>
      </c>
      <c r="B2207">
        <v>4238</v>
      </c>
      <c r="C2207">
        <v>20</v>
      </c>
      <c r="D2207" s="38" t="s">
        <v>78</v>
      </c>
      <c r="E2207" s="2" t="s">
        <v>41</v>
      </c>
      <c r="F2207">
        <v>552355</v>
      </c>
      <c r="G2207" s="44">
        <f t="shared" si="238"/>
        <v>44197</v>
      </c>
      <c r="H2207" s="50">
        <f t="shared" si="239"/>
        <v>365</v>
      </c>
      <c r="I2207" s="50">
        <f t="shared" si="240"/>
        <v>60969855.500000007</v>
      </c>
      <c r="J2207" s="46">
        <v>1670407</v>
      </c>
      <c r="K2207" s="2" t="s">
        <v>34</v>
      </c>
      <c r="L2207" s="52" t="str">
        <f t="shared" si="241"/>
        <v>20211231VND</v>
      </c>
      <c r="M2207">
        <f>VLOOKUP(L2207,Mapping!$H$1:$K$25,4,0)</f>
        <v>1</v>
      </c>
      <c r="N2207">
        <f t="shared" si="242"/>
        <v>5.5235500000000003E-4</v>
      </c>
      <c r="O2207">
        <f t="shared" si="243"/>
        <v>1.6704070000000001E-3</v>
      </c>
      <c r="P2207">
        <f t="shared" si="244"/>
        <v>6.096985550000001E-2</v>
      </c>
      <c r="Q2207" t="str">
        <f>VLOOKUP(VLOOKUP(C2207,Mapping!$A$1:$C$17,3,0),Mapping!$E$1:$F$6,2,0)</f>
        <v>Vùng 02</v>
      </c>
    </row>
    <row r="2208" spans="1:17" x14ac:dyDescent="0.3">
      <c r="A2208" s="33">
        <v>44561</v>
      </c>
      <c r="B2208">
        <v>4238</v>
      </c>
      <c r="C2208">
        <v>24</v>
      </c>
      <c r="D2208" s="38" t="s">
        <v>78</v>
      </c>
      <c r="E2208" s="2" t="s">
        <v>41</v>
      </c>
      <c r="F2208">
        <v>25332</v>
      </c>
      <c r="G2208" s="44">
        <f t="shared" si="238"/>
        <v>44197</v>
      </c>
      <c r="H2208" s="50">
        <f t="shared" si="239"/>
        <v>365</v>
      </c>
      <c r="I2208" s="50">
        <f t="shared" si="240"/>
        <v>3487100.5000000005</v>
      </c>
      <c r="J2208" s="46">
        <v>95537</v>
      </c>
      <c r="K2208" s="2" t="s">
        <v>34</v>
      </c>
      <c r="L2208" s="52" t="str">
        <f t="shared" si="241"/>
        <v>20211231VND</v>
      </c>
      <c r="M2208">
        <f>VLOOKUP(L2208,Mapping!$H$1:$K$25,4,0)</f>
        <v>1</v>
      </c>
      <c r="N2208">
        <f t="shared" si="242"/>
        <v>2.5332000000000001E-5</v>
      </c>
      <c r="O2208">
        <f t="shared" si="243"/>
        <v>9.5537000000000004E-5</v>
      </c>
      <c r="P2208">
        <f t="shared" si="244"/>
        <v>3.4871005000000005E-3</v>
      </c>
      <c r="Q2208" t="str">
        <f>VLOOKUP(VLOOKUP(C2208,Mapping!$A$1:$C$17,3,0),Mapping!$E$1:$F$6,2,0)</f>
        <v>Vùng 04</v>
      </c>
    </row>
    <row r="2209" spans="1:17" x14ac:dyDescent="0.3">
      <c r="A2209" s="33">
        <v>44561</v>
      </c>
      <c r="B2209">
        <v>4244</v>
      </c>
      <c r="C2209">
        <v>34</v>
      </c>
      <c r="D2209" s="38" t="s">
        <v>78</v>
      </c>
      <c r="E2209" s="2" t="s">
        <v>41</v>
      </c>
      <c r="F2209">
        <v>9688817</v>
      </c>
      <c r="G2209" s="44">
        <f t="shared" si="238"/>
        <v>44197</v>
      </c>
      <c r="H2209" s="50">
        <f t="shared" si="239"/>
        <v>365</v>
      </c>
      <c r="I2209" s="50">
        <f t="shared" si="240"/>
        <v>302113639</v>
      </c>
      <c r="J2209" s="46">
        <v>8277086</v>
      </c>
      <c r="K2209" s="2" t="s">
        <v>34</v>
      </c>
      <c r="L2209" s="52" t="str">
        <f t="shared" si="241"/>
        <v>20211231VND</v>
      </c>
      <c r="M2209">
        <f>VLOOKUP(L2209,Mapping!$H$1:$K$25,4,0)</f>
        <v>1</v>
      </c>
      <c r="N2209">
        <f t="shared" si="242"/>
        <v>9.6888170000000006E-3</v>
      </c>
      <c r="O2209">
        <f t="shared" si="243"/>
        <v>8.2770859999999995E-3</v>
      </c>
      <c r="P2209">
        <f t="shared" si="244"/>
        <v>0.30211363899999999</v>
      </c>
      <c r="Q2209" t="str">
        <f>VLOOKUP(VLOOKUP(C2209,Mapping!$A$1:$C$17,3,0),Mapping!$E$1:$F$6,2,0)</f>
        <v>Vùng 02</v>
      </c>
    </row>
    <row r="2210" spans="1:17" x14ac:dyDescent="0.3">
      <c r="A2210" s="33">
        <v>44561</v>
      </c>
      <c r="B2210">
        <v>4244</v>
      </c>
      <c r="C2210">
        <v>34</v>
      </c>
      <c r="D2210" s="38" t="s">
        <v>78</v>
      </c>
      <c r="E2210" s="2" t="s">
        <v>41</v>
      </c>
      <c r="F2210">
        <v>3266</v>
      </c>
      <c r="G2210" s="44">
        <f t="shared" si="238"/>
        <v>44197</v>
      </c>
      <c r="H2210" s="50">
        <f t="shared" si="239"/>
        <v>365</v>
      </c>
      <c r="I2210" s="50">
        <f t="shared" si="240"/>
        <v>41987629</v>
      </c>
      <c r="J2210" s="46">
        <v>1150346</v>
      </c>
      <c r="K2210" s="2" t="s">
        <v>34</v>
      </c>
      <c r="L2210" s="52" t="str">
        <f t="shared" si="241"/>
        <v>20211231VND</v>
      </c>
      <c r="M2210">
        <f>VLOOKUP(L2210,Mapping!$H$1:$K$25,4,0)</f>
        <v>1</v>
      </c>
      <c r="N2210">
        <f t="shared" si="242"/>
        <v>3.2660000000000002E-6</v>
      </c>
      <c r="O2210">
        <f t="shared" si="243"/>
        <v>1.150346E-3</v>
      </c>
      <c r="P2210">
        <f t="shared" si="244"/>
        <v>4.1987628999999999E-2</v>
      </c>
      <c r="Q2210" t="str">
        <f>VLOOKUP(VLOOKUP(C2210,Mapping!$A$1:$C$17,3,0),Mapping!$E$1:$F$6,2,0)</f>
        <v>Vùng 02</v>
      </c>
    </row>
    <row r="2211" spans="1:17" x14ac:dyDescent="0.3">
      <c r="A2211" s="33">
        <v>44561</v>
      </c>
      <c r="B2211">
        <v>4244</v>
      </c>
      <c r="C2211">
        <v>34</v>
      </c>
      <c r="D2211" s="38" t="s">
        <v>78</v>
      </c>
      <c r="E2211" s="2" t="s">
        <v>41</v>
      </c>
      <c r="F2211">
        <v>618964</v>
      </c>
      <c r="G2211" s="44">
        <f t="shared" si="238"/>
        <v>44197</v>
      </c>
      <c r="H2211" s="50">
        <f t="shared" si="239"/>
        <v>365</v>
      </c>
      <c r="I2211" s="50">
        <f t="shared" si="240"/>
        <v>982419315723.25195</v>
      </c>
      <c r="J2211" s="46">
        <v>1221338</v>
      </c>
      <c r="K2211" s="2" t="s">
        <v>35</v>
      </c>
      <c r="L2211" s="52" t="str">
        <f t="shared" si="241"/>
        <v>20211231USD</v>
      </c>
      <c r="M2211">
        <f>VLOOKUP(L2211,Mapping!$H$1:$K$25,4,0)</f>
        <v>22037.795999999998</v>
      </c>
      <c r="N2211">
        <f t="shared" si="242"/>
        <v>13.640602363344</v>
      </c>
      <c r="O2211">
        <f t="shared" si="243"/>
        <v>26.915597691047996</v>
      </c>
      <c r="P2211">
        <f t="shared" si="244"/>
        <v>982.419315723252</v>
      </c>
      <c r="Q2211" t="str">
        <f>VLOOKUP(VLOOKUP(C2211,Mapping!$A$1:$C$17,3,0),Mapping!$E$1:$F$6,2,0)</f>
        <v>Vùng 02</v>
      </c>
    </row>
    <row r="2212" spans="1:17" x14ac:dyDescent="0.3">
      <c r="A2212" s="33">
        <v>44561</v>
      </c>
      <c r="B2212">
        <v>4246</v>
      </c>
      <c r="C2212">
        <v>23</v>
      </c>
      <c r="D2212" s="38" t="s">
        <v>78</v>
      </c>
      <c r="E2212" s="2" t="s">
        <v>41</v>
      </c>
      <c r="F2212">
        <v>1676115</v>
      </c>
      <c r="G2212" s="44">
        <f t="shared" si="238"/>
        <v>44197</v>
      </c>
      <c r="H2212" s="50">
        <f t="shared" si="239"/>
        <v>365</v>
      </c>
      <c r="I2212" s="50">
        <f t="shared" si="240"/>
        <v>15518924</v>
      </c>
      <c r="J2212" s="46">
        <v>425176</v>
      </c>
      <c r="K2212" s="2" t="s">
        <v>34</v>
      </c>
      <c r="L2212" s="52" t="str">
        <f t="shared" si="241"/>
        <v>20211231VND</v>
      </c>
      <c r="M2212">
        <f>VLOOKUP(L2212,Mapping!$H$1:$K$25,4,0)</f>
        <v>1</v>
      </c>
      <c r="N2212">
        <f t="shared" si="242"/>
        <v>1.6761149999999999E-3</v>
      </c>
      <c r="O2212">
        <f t="shared" si="243"/>
        <v>4.2517599999999998E-4</v>
      </c>
      <c r="P2212">
        <f t="shared" si="244"/>
        <v>1.5518924E-2</v>
      </c>
      <c r="Q2212" t="str">
        <f>VLOOKUP(VLOOKUP(C2212,Mapping!$A$1:$C$17,3,0),Mapping!$E$1:$F$6,2,0)</f>
        <v>Vùng 02</v>
      </c>
    </row>
    <row r="2213" spans="1:17" x14ac:dyDescent="0.3">
      <c r="A2213" s="33">
        <v>44561</v>
      </c>
      <c r="B2213">
        <v>4247</v>
      </c>
      <c r="C2213">
        <v>36</v>
      </c>
      <c r="D2213" s="38" t="s">
        <v>78</v>
      </c>
      <c r="E2213" s="2" t="s">
        <v>41</v>
      </c>
      <c r="F2213">
        <v>799767</v>
      </c>
      <c r="G2213" s="44">
        <f t="shared" si="238"/>
        <v>44197</v>
      </c>
      <c r="H2213" s="50">
        <f t="shared" si="239"/>
        <v>365</v>
      </c>
      <c r="I2213" s="50">
        <f t="shared" si="240"/>
        <v>870134365021.28394</v>
      </c>
      <c r="J2213" s="46">
        <v>1081746</v>
      </c>
      <c r="K2213" s="2" t="s">
        <v>35</v>
      </c>
      <c r="L2213" s="52" t="str">
        <f t="shared" si="241"/>
        <v>20211231USD</v>
      </c>
      <c r="M2213">
        <f>VLOOKUP(L2213,Mapping!$H$1:$K$25,4,0)</f>
        <v>22037.795999999998</v>
      </c>
      <c r="N2213">
        <f t="shared" si="242"/>
        <v>17.625101993531999</v>
      </c>
      <c r="O2213">
        <f t="shared" si="243"/>
        <v>23.839297671815999</v>
      </c>
      <c r="P2213">
        <f t="shared" si="244"/>
        <v>870.13436502128388</v>
      </c>
      <c r="Q2213" t="str">
        <f>VLOOKUP(VLOOKUP(C2213,Mapping!$A$1:$C$17,3,0),Mapping!$E$1:$F$6,2,0)</f>
        <v>Vùng 05</v>
      </c>
    </row>
    <row r="2214" spans="1:17" x14ac:dyDescent="0.3">
      <c r="A2214" s="33">
        <v>44561</v>
      </c>
      <c r="B2214">
        <v>4249</v>
      </c>
      <c r="C2214">
        <v>34</v>
      </c>
      <c r="D2214" s="38" t="s">
        <v>78</v>
      </c>
      <c r="E2214" s="2" t="s">
        <v>41</v>
      </c>
      <c r="F2214">
        <v>566967</v>
      </c>
      <c r="G2214" s="44">
        <f t="shared" si="238"/>
        <v>44197</v>
      </c>
      <c r="H2214" s="50">
        <f t="shared" si="239"/>
        <v>365</v>
      </c>
      <c r="I2214" s="50">
        <f t="shared" si="240"/>
        <v>42282293.5</v>
      </c>
      <c r="J2214" s="46">
        <v>1158419</v>
      </c>
      <c r="K2214" s="2" t="s">
        <v>34</v>
      </c>
      <c r="L2214" s="52" t="str">
        <f t="shared" si="241"/>
        <v>20211231VND</v>
      </c>
      <c r="M2214">
        <f>VLOOKUP(L2214,Mapping!$H$1:$K$25,4,0)</f>
        <v>1</v>
      </c>
      <c r="N2214">
        <f t="shared" si="242"/>
        <v>5.6696700000000004E-4</v>
      </c>
      <c r="O2214">
        <f t="shared" si="243"/>
        <v>1.1584189999999999E-3</v>
      </c>
      <c r="P2214">
        <f t="shared" si="244"/>
        <v>4.2282293499999998E-2</v>
      </c>
      <c r="Q2214" t="str">
        <f>VLOOKUP(VLOOKUP(C2214,Mapping!$A$1:$C$17,3,0),Mapping!$E$1:$F$6,2,0)</f>
        <v>Vùng 02</v>
      </c>
    </row>
    <row r="2215" spans="1:17" x14ac:dyDescent="0.3">
      <c r="A2215" s="33">
        <v>44561</v>
      </c>
      <c r="B2215">
        <v>4250</v>
      </c>
      <c r="C2215">
        <v>34</v>
      </c>
      <c r="D2215" s="38" t="s">
        <v>78</v>
      </c>
      <c r="E2215" s="2" t="s">
        <v>41</v>
      </c>
      <c r="F2215">
        <v>472106</v>
      </c>
      <c r="G2215" s="44">
        <f t="shared" si="238"/>
        <v>44197</v>
      </c>
      <c r="H2215" s="50">
        <f t="shared" si="239"/>
        <v>365</v>
      </c>
      <c r="I2215" s="50">
        <f t="shared" si="240"/>
        <v>42848810</v>
      </c>
      <c r="J2215" s="46">
        <v>1173940</v>
      </c>
      <c r="K2215" s="2" t="s">
        <v>34</v>
      </c>
      <c r="L2215" s="52" t="str">
        <f t="shared" si="241"/>
        <v>20211231VND</v>
      </c>
      <c r="M2215">
        <f>VLOOKUP(L2215,Mapping!$H$1:$K$25,4,0)</f>
        <v>1</v>
      </c>
      <c r="N2215">
        <f t="shared" si="242"/>
        <v>4.7210600000000002E-4</v>
      </c>
      <c r="O2215">
        <f t="shared" si="243"/>
        <v>1.1739400000000001E-3</v>
      </c>
      <c r="P2215">
        <f t="shared" si="244"/>
        <v>4.2848810000000001E-2</v>
      </c>
      <c r="Q2215" t="str">
        <f>VLOOKUP(VLOOKUP(C2215,Mapping!$A$1:$C$17,3,0),Mapping!$E$1:$F$6,2,0)</f>
        <v>Vùng 02</v>
      </c>
    </row>
    <row r="2216" spans="1:17" x14ac:dyDescent="0.3">
      <c r="A2216" s="33">
        <v>44561</v>
      </c>
      <c r="B2216">
        <v>4255</v>
      </c>
      <c r="C2216">
        <v>23</v>
      </c>
      <c r="D2216" s="38" t="s">
        <v>78</v>
      </c>
      <c r="E2216" s="2" t="s">
        <v>41</v>
      </c>
      <c r="F2216">
        <v>666239</v>
      </c>
      <c r="G2216" s="44">
        <f t="shared" si="238"/>
        <v>44197</v>
      </c>
      <c r="H2216" s="50">
        <f t="shared" si="239"/>
        <v>365</v>
      </c>
      <c r="I2216" s="50">
        <f t="shared" si="240"/>
        <v>34958349.5</v>
      </c>
      <c r="J2216" s="46">
        <v>957763</v>
      </c>
      <c r="K2216" s="2" t="s">
        <v>34</v>
      </c>
      <c r="L2216" s="52" t="str">
        <f t="shared" si="241"/>
        <v>20211231VND</v>
      </c>
      <c r="M2216">
        <f>VLOOKUP(L2216,Mapping!$H$1:$K$25,4,0)</f>
        <v>1</v>
      </c>
      <c r="N2216">
        <f t="shared" si="242"/>
        <v>6.66239E-4</v>
      </c>
      <c r="O2216">
        <f t="shared" si="243"/>
        <v>9.5776300000000004E-4</v>
      </c>
      <c r="P2216">
        <f t="shared" si="244"/>
        <v>3.4958349499999999E-2</v>
      </c>
      <c r="Q2216" t="str">
        <f>VLOOKUP(VLOOKUP(C2216,Mapping!$A$1:$C$17,3,0),Mapping!$E$1:$F$6,2,0)</f>
        <v>Vùng 02</v>
      </c>
    </row>
    <row r="2217" spans="1:17" x14ac:dyDescent="0.3">
      <c r="A2217" s="33">
        <v>44561</v>
      </c>
      <c r="B2217">
        <v>4256</v>
      </c>
      <c r="C2217">
        <v>25</v>
      </c>
      <c r="D2217" s="38" t="s">
        <v>78</v>
      </c>
      <c r="E2217" s="2" t="s">
        <v>41</v>
      </c>
      <c r="F2217">
        <v>1618295</v>
      </c>
      <c r="G2217" s="44">
        <f t="shared" si="238"/>
        <v>44197</v>
      </c>
      <c r="H2217" s="50">
        <f t="shared" si="239"/>
        <v>365</v>
      </c>
      <c r="I2217" s="50">
        <f t="shared" si="240"/>
        <v>1612643</v>
      </c>
      <c r="J2217" s="46">
        <v>44182</v>
      </c>
      <c r="K2217" s="2" t="s">
        <v>34</v>
      </c>
      <c r="L2217" s="52" t="str">
        <f t="shared" si="241"/>
        <v>20211231VND</v>
      </c>
      <c r="M2217">
        <f>VLOOKUP(L2217,Mapping!$H$1:$K$25,4,0)</f>
        <v>1</v>
      </c>
      <c r="N2217">
        <f t="shared" si="242"/>
        <v>1.6182950000000001E-3</v>
      </c>
      <c r="O2217">
        <f t="shared" si="243"/>
        <v>4.4181999999999998E-5</v>
      </c>
      <c r="P2217">
        <f t="shared" si="244"/>
        <v>1.612643E-3</v>
      </c>
      <c r="Q2217" t="str">
        <f>VLOOKUP(VLOOKUP(C2217,Mapping!$A$1:$C$17,3,0),Mapping!$E$1:$F$6,2,0)</f>
        <v>Vùng 01</v>
      </c>
    </row>
    <row r="2218" spans="1:17" x14ac:dyDescent="0.3">
      <c r="A2218" s="33">
        <v>44561</v>
      </c>
      <c r="B2218">
        <v>4257</v>
      </c>
      <c r="C2218">
        <v>34</v>
      </c>
      <c r="D2218" s="38" t="s">
        <v>78</v>
      </c>
      <c r="E2218" s="2" t="s">
        <v>43</v>
      </c>
      <c r="F2218">
        <v>1279749</v>
      </c>
      <c r="G2218" s="44">
        <f t="shared" si="238"/>
        <v>44197</v>
      </c>
      <c r="H2218" s="50">
        <f t="shared" si="239"/>
        <v>365</v>
      </c>
      <c r="I2218" s="50">
        <f t="shared" si="240"/>
        <v>9961032.5</v>
      </c>
      <c r="J2218" s="46">
        <v>272905</v>
      </c>
      <c r="K2218" s="2" t="s">
        <v>34</v>
      </c>
      <c r="L2218" s="52" t="str">
        <f t="shared" si="241"/>
        <v>20211231VND</v>
      </c>
      <c r="M2218">
        <f>VLOOKUP(L2218,Mapping!$H$1:$K$25,4,0)</f>
        <v>1</v>
      </c>
      <c r="N2218">
        <f t="shared" si="242"/>
        <v>1.2797489999999999E-3</v>
      </c>
      <c r="O2218">
        <f t="shared" si="243"/>
        <v>2.7290499999999999E-4</v>
      </c>
      <c r="P2218">
        <f t="shared" si="244"/>
        <v>9.9610324999999996E-3</v>
      </c>
      <c r="Q2218" t="str">
        <f>VLOOKUP(VLOOKUP(C2218,Mapping!$A$1:$C$17,3,0),Mapping!$E$1:$F$6,2,0)</f>
        <v>Vùng 02</v>
      </c>
    </row>
    <row r="2219" spans="1:17" x14ac:dyDescent="0.3">
      <c r="A2219" s="33">
        <v>44561</v>
      </c>
      <c r="B2219">
        <v>4257</v>
      </c>
      <c r="C2219">
        <v>34</v>
      </c>
      <c r="D2219" s="38" t="s">
        <v>78</v>
      </c>
      <c r="E2219" s="2" t="s">
        <v>43</v>
      </c>
      <c r="F2219">
        <v>143033</v>
      </c>
      <c r="G2219" s="44">
        <f t="shared" si="238"/>
        <v>44197</v>
      </c>
      <c r="H2219" s="50">
        <f t="shared" si="239"/>
        <v>365</v>
      </c>
      <c r="I2219" s="50">
        <f t="shared" si="240"/>
        <v>68261205</v>
      </c>
      <c r="J2219" s="46">
        <v>1870170</v>
      </c>
      <c r="K2219" s="2" t="s">
        <v>34</v>
      </c>
      <c r="L2219" s="52" t="str">
        <f t="shared" si="241"/>
        <v>20211231VND</v>
      </c>
      <c r="M2219">
        <f>VLOOKUP(L2219,Mapping!$H$1:$K$25,4,0)</f>
        <v>1</v>
      </c>
      <c r="N2219">
        <f t="shared" si="242"/>
        <v>1.4303300000000001E-4</v>
      </c>
      <c r="O2219">
        <f t="shared" si="243"/>
        <v>1.87017E-3</v>
      </c>
      <c r="P2219">
        <f t="shared" si="244"/>
        <v>6.8261205000000005E-2</v>
      </c>
      <c r="Q2219" t="str">
        <f>VLOOKUP(VLOOKUP(C2219,Mapping!$A$1:$C$17,3,0),Mapping!$E$1:$F$6,2,0)</f>
        <v>Vùng 02</v>
      </c>
    </row>
    <row r="2220" spans="1:17" x14ac:dyDescent="0.3">
      <c r="A2220" s="33">
        <v>44561</v>
      </c>
      <c r="B2220">
        <v>4257</v>
      </c>
      <c r="C2220">
        <v>34</v>
      </c>
      <c r="D2220" s="38" t="s">
        <v>78</v>
      </c>
      <c r="E2220" s="2" t="s">
        <v>41</v>
      </c>
      <c r="F2220">
        <v>8094394</v>
      </c>
      <c r="G2220" s="44">
        <f t="shared" si="238"/>
        <v>44197</v>
      </c>
      <c r="H2220" s="50">
        <f t="shared" si="239"/>
        <v>365</v>
      </c>
      <c r="I2220" s="50">
        <f t="shared" si="240"/>
        <v>340396627.5</v>
      </c>
      <c r="J2220" s="46">
        <v>9325935</v>
      </c>
      <c r="K2220" s="2" t="s">
        <v>34</v>
      </c>
      <c r="L2220" s="52" t="str">
        <f t="shared" si="241"/>
        <v>20211231VND</v>
      </c>
      <c r="M2220">
        <f>VLOOKUP(L2220,Mapping!$H$1:$K$25,4,0)</f>
        <v>1</v>
      </c>
      <c r="N2220">
        <f t="shared" si="242"/>
        <v>8.0943939999999995E-3</v>
      </c>
      <c r="O2220">
        <f t="shared" si="243"/>
        <v>9.3259350000000005E-3</v>
      </c>
      <c r="P2220">
        <f t="shared" si="244"/>
        <v>0.34039662749999999</v>
      </c>
      <c r="Q2220" t="str">
        <f>VLOOKUP(VLOOKUP(C2220,Mapping!$A$1:$C$17,3,0),Mapping!$E$1:$F$6,2,0)</f>
        <v>Vùng 02</v>
      </c>
    </row>
    <row r="2221" spans="1:17" x14ac:dyDescent="0.3">
      <c r="A2221" s="33">
        <v>44561</v>
      </c>
      <c r="B2221">
        <v>4257</v>
      </c>
      <c r="C2221">
        <v>34</v>
      </c>
      <c r="D2221" s="38" t="s">
        <v>78</v>
      </c>
      <c r="E2221" s="2" t="s">
        <v>41</v>
      </c>
      <c r="F2221">
        <v>1539851</v>
      </c>
      <c r="G2221" s="44">
        <f t="shared" si="238"/>
        <v>44197</v>
      </c>
      <c r="H2221" s="50">
        <f t="shared" si="239"/>
        <v>365</v>
      </c>
      <c r="I2221" s="50">
        <f t="shared" si="240"/>
        <v>46746097.5</v>
      </c>
      <c r="J2221" s="46">
        <v>1280715</v>
      </c>
      <c r="K2221" s="2" t="s">
        <v>34</v>
      </c>
      <c r="L2221" s="52" t="str">
        <f t="shared" si="241"/>
        <v>20211231VND</v>
      </c>
      <c r="M2221">
        <f>VLOOKUP(L2221,Mapping!$H$1:$K$25,4,0)</f>
        <v>1</v>
      </c>
      <c r="N2221">
        <f t="shared" si="242"/>
        <v>1.5398510000000001E-3</v>
      </c>
      <c r="O2221">
        <f t="shared" si="243"/>
        <v>1.280715E-3</v>
      </c>
      <c r="P2221">
        <f t="shared" si="244"/>
        <v>4.67460975E-2</v>
      </c>
      <c r="Q2221" t="str">
        <f>VLOOKUP(VLOOKUP(C2221,Mapping!$A$1:$C$17,3,0),Mapping!$E$1:$F$6,2,0)</f>
        <v>Vùng 02</v>
      </c>
    </row>
    <row r="2222" spans="1:17" x14ac:dyDescent="0.3">
      <c r="A2222" s="33">
        <v>44561</v>
      </c>
      <c r="B2222">
        <v>4258</v>
      </c>
      <c r="C2222">
        <v>20</v>
      </c>
      <c r="D2222" s="38" t="s">
        <v>78</v>
      </c>
      <c r="E2222" s="2" t="s">
        <v>41</v>
      </c>
      <c r="F2222">
        <v>1682875</v>
      </c>
      <c r="G2222" s="44">
        <f t="shared" si="238"/>
        <v>44197</v>
      </c>
      <c r="H2222" s="50">
        <f t="shared" si="239"/>
        <v>365</v>
      </c>
      <c r="I2222" s="50">
        <f t="shared" si="240"/>
        <v>13191939.500000002</v>
      </c>
      <c r="J2222" s="46">
        <v>361423</v>
      </c>
      <c r="K2222" s="2" t="s">
        <v>34</v>
      </c>
      <c r="L2222" s="52" t="str">
        <f t="shared" si="241"/>
        <v>20211231VND</v>
      </c>
      <c r="M2222">
        <f>VLOOKUP(L2222,Mapping!$H$1:$K$25,4,0)</f>
        <v>1</v>
      </c>
      <c r="N2222">
        <f t="shared" si="242"/>
        <v>1.6828749999999999E-3</v>
      </c>
      <c r="O2222">
        <f t="shared" si="243"/>
        <v>3.6142299999999999E-4</v>
      </c>
      <c r="P2222">
        <f t="shared" si="244"/>
        <v>1.3191939500000001E-2</v>
      </c>
      <c r="Q2222" t="str">
        <f>VLOOKUP(VLOOKUP(C2222,Mapping!$A$1:$C$17,3,0),Mapping!$E$1:$F$6,2,0)</f>
        <v>Vùng 02</v>
      </c>
    </row>
    <row r="2223" spans="1:17" x14ac:dyDescent="0.3">
      <c r="A2223" s="33">
        <v>44561</v>
      </c>
      <c r="B2223">
        <v>4261</v>
      </c>
      <c r="C2223">
        <v>24</v>
      </c>
      <c r="D2223" s="38" t="s">
        <v>78</v>
      </c>
      <c r="E2223" s="2" t="s">
        <v>41</v>
      </c>
      <c r="F2223">
        <v>1706922</v>
      </c>
      <c r="G2223" s="44">
        <f t="shared" si="238"/>
        <v>44197</v>
      </c>
      <c r="H2223" s="50">
        <f t="shared" si="239"/>
        <v>365</v>
      </c>
      <c r="I2223" s="50">
        <f t="shared" si="240"/>
        <v>7909112</v>
      </c>
      <c r="J2223" s="46">
        <v>216688</v>
      </c>
      <c r="K2223" s="2" t="s">
        <v>34</v>
      </c>
      <c r="L2223" s="52" t="str">
        <f t="shared" si="241"/>
        <v>20211231VND</v>
      </c>
      <c r="M2223">
        <f>VLOOKUP(L2223,Mapping!$H$1:$K$25,4,0)</f>
        <v>1</v>
      </c>
      <c r="N2223">
        <f t="shared" si="242"/>
        <v>1.706922E-3</v>
      </c>
      <c r="O2223">
        <f t="shared" si="243"/>
        <v>2.1668800000000001E-4</v>
      </c>
      <c r="P2223">
        <f t="shared" si="244"/>
        <v>7.9091119999999994E-3</v>
      </c>
      <c r="Q2223" t="str">
        <f>VLOOKUP(VLOOKUP(C2223,Mapping!$A$1:$C$17,3,0),Mapping!$E$1:$F$6,2,0)</f>
        <v>Vùng 04</v>
      </c>
    </row>
    <row r="2224" spans="1:17" x14ac:dyDescent="0.3">
      <c r="A2224" s="33">
        <v>44561</v>
      </c>
      <c r="B2224">
        <v>4262</v>
      </c>
      <c r="C2224">
        <v>40</v>
      </c>
      <c r="D2224" s="38" t="s">
        <v>78</v>
      </c>
      <c r="E2224" s="2" t="s">
        <v>41</v>
      </c>
      <c r="F2224">
        <v>117309</v>
      </c>
      <c r="G2224" s="44">
        <f t="shared" si="238"/>
        <v>44197</v>
      </c>
      <c r="H2224" s="50">
        <f t="shared" si="239"/>
        <v>365</v>
      </c>
      <c r="I2224" s="50">
        <f t="shared" si="240"/>
        <v>34429282</v>
      </c>
      <c r="J2224" s="46">
        <v>943268</v>
      </c>
      <c r="K2224" s="2" t="s">
        <v>34</v>
      </c>
      <c r="L2224" s="52" t="str">
        <f t="shared" si="241"/>
        <v>20211231VND</v>
      </c>
      <c r="M2224">
        <f>VLOOKUP(L2224,Mapping!$H$1:$K$25,4,0)</f>
        <v>1</v>
      </c>
      <c r="N2224">
        <f t="shared" si="242"/>
        <v>1.17309E-4</v>
      </c>
      <c r="O2224">
        <f t="shared" si="243"/>
        <v>9.4326800000000004E-4</v>
      </c>
      <c r="P2224">
        <f t="shared" si="244"/>
        <v>3.4429281999999999E-2</v>
      </c>
      <c r="Q2224" t="str">
        <f>VLOOKUP(VLOOKUP(C2224,Mapping!$A$1:$C$17,3,0),Mapping!$E$1:$F$6,2,0)</f>
        <v>Vùng 01</v>
      </c>
    </row>
    <row r="2225" spans="1:17" x14ac:dyDescent="0.3">
      <c r="A2225" s="33">
        <v>44561</v>
      </c>
      <c r="B2225">
        <v>4264</v>
      </c>
      <c r="C2225">
        <v>41</v>
      </c>
      <c r="D2225" s="38" t="s">
        <v>78</v>
      </c>
      <c r="E2225" s="2" t="s">
        <v>41</v>
      </c>
      <c r="F2225">
        <v>879504</v>
      </c>
      <c r="G2225" s="44">
        <f t="shared" si="238"/>
        <v>44197</v>
      </c>
      <c r="H2225" s="50">
        <f t="shared" si="239"/>
        <v>365</v>
      </c>
      <c r="I2225" s="50">
        <f t="shared" si="240"/>
        <v>19330655.5</v>
      </c>
      <c r="J2225" s="46">
        <v>529607</v>
      </c>
      <c r="K2225" s="2" t="s">
        <v>34</v>
      </c>
      <c r="L2225" s="52" t="str">
        <f t="shared" si="241"/>
        <v>20211231VND</v>
      </c>
      <c r="M2225">
        <f>VLOOKUP(L2225,Mapping!$H$1:$K$25,4,0)</f>
        <v>1</v>
      </c>
      <c r="N2225">
        <f t="shared" si="242"/>
        <v>8.7950400000000003E-4</v>
      </c>
      <c r="O2225">
        <f t="shared" si="243"/>
        <v>5.2960699999999997E-4</v>
      </c>
      <c r="P2225">
        <f t="shared" si="244"/>
        <v>1.9330655499999998E-2</v>
      </c>
      <c r="Q2225" t="str">
        <f>VLOOKUP(VLOOKUP(C2225,Mapping!$A$1:$C$17,3,0),Mapping!$E$1:$F$6,2,0)</f>
        <v>Vùng 05</v>
      </c>
    </row>
    <row r="2226" spans="1:17" x14ac:dyDescent="0.3">
      <c r="A2226" s="33">
        <v>44561</v>
      </c>
      <c r="B2226">
        <v>4264</v>
      </c>
      <c r="C2226">
        <v>25</v>
      </c>
      <c r="D2226" s="38" t="s">
        <v>78</v>
      </c>
      <c r="E2226" s="2" t="s">
        <v>41</v>
      </c>
      <c r="F2226">
        <v>1776883</v>
      </c>
      <c r="G2226" s="44">
        <f t="shared" si="238"/>
        <v>44197</v>
      </c>
      <c r="H2226" s="50">
        <f t="shared" si="239"/>
        <v>365</v>
      </c>
      <c r="I2226" s="50">
        <f t="shared" si="240"/>
        <v>47600599</v>
      </c>
      <c r="J2226" s="46">
        <v>1304126</v>
      </c>
      <c r="K2226" s="2" t="s">
        <v>34</v>
      </c>
      <c r="L2226" s="52" t="str">
        <f t="shared" si="241"/>
        <v>20211231VND</v>
      </c>
      <c r="M2226">
        <f>VLOOKUP(L2226,Mapping!$H$1:$K$25,4,0)</f>
        <v>1</v>
      </c>
      <c r="N2226">
        <f t="shared" si="242"/>
        <v>1.7768829999999999E-3</v>
      </c>
      <c r="O2226">
        <f t="shared" si="243"/>
        <v>1.3041260000000001E-3</v>
      </c>
      <c r="P2226">
        <f t="shared" si="244"/>
        <v>4.7600599E-2</v>
      </c>
      <c r="Q2226" t="str">
        <f>VLOOKUP(VLOOKUP(C2226,Mapping!$A$1:$C$17,3,0),Mapping!$E$1:$F$6,2,0)</f>
        <v>Vùng 01</v>
      </c>
    </row>
    <row r="2227" spans="1:17" x14ac:dyDescent="0.3">
      <c r="A2227" s="33">
        <v>44561</v>
      </c>
      <c r="B2227">
        <v>4264</v>
      </c>
      <c r="C2227">
        <v>40</v>
      </c>
      <c r="D2227" s="38" t="s">
        <v>78</v>
      </c>
      <c r="E2227" s="2" t="s">
        <v>41</v>
      </c>
      <c r="F2227">
        <v>1104</v>
      </c>
      <c r="G2227" s="44">
        <f t="shared" si="238"/>
        <v>44197</v>
      </c>
      <c r="H2227" s="50">
        <f t="shared" si="239"/>
        <v>365</v>
      </c>
      <c r="I2227" s="50">
        <f t="shared" si="240"/>
        <v>28542270</v>
      </c>
      <c r="J2227" s="46">
        <v>781980</v>
      </c>
      <c r="K2227" s="2" t="s">
        <v>34</v>
      </c>
      <c r="L2227" s="52" t="str">
        <f t="shared" si="241"/>
        <v>20211231VND</v>
      </c>
      <c r="M2227">
        <f>VLOOKUP(L2227,Mapping!$H$1:$K$25,4,0)</f>
        <v>1</v>
      </c>
      <c r="N2227">
        <f t="shared" si="242"/>
        <v>1.1039999999999999E-6</v>
      </c>
      <c r="O2227">
        <f t="shared" si="243"/>
        <v>7.8198000000000004E-4</v>
      </c>
      <c r="P2227">
        <f t="shared" si="244"/>
        <v>2.8542270000000002E-2</v>
      </c>
      <c r="Q2227" t="str">
        <f>VLOOKUP(VLOOKUP(C2227,Mapping!$A$1:$C$17,3,0),Mapping!$E$1:$F$6,2,0)</f>
        <v>Vùng 01</v>
      </c>
    </row>
    <row r="2228" spans="1:17" x14ac:dyDescent="0.3">
      <c r="A2228" s="33">
        <v>44561</v>
      </c>
      <c r="B2228">
        <v>4266</v>
      </c>
      <c r="C2228">
        <v>20</v>
      </c>
      <c r="D2228" s="38" t="s">
        <v>78</v>
      </c>
      <c r="E2228" s="2" t="s">
        <v>41</v>
      </c>
      <c r="F2228">
        <v>131260</v>
      </c>
      <c r="G2228" s="44">
        <f t="shared" si="238"/>
        <v>44197</v>
      </c>
      <c r="H2228" s="50">
        <f t="shared" si="239"/>
        <v>365</v>
      </c>
      <c r="I2228" s="50">
        <f t="shared" si="240"/>
        <v>49163310</v>
      </c>
      <c r="J2228" s="46">
        <v>1346940</v>
      </c>
      <c r="K2228" s="2" t="s">
        <v>34</v>
      </c>
      <c r="L2228" s="52" t="str">
        <f t="shared" si="241"/>
        <v>20211231VND</v>
      </c>
      <c r="M2228">
        <f>VLOOKUP(L2228,Mapping!$H$1:$K$25,4,0)</f>
        <v>1</v>
      </c>
      <c r="N2228">
        <f t="shared" si="242"/>
        <v>1.3125999999999999E-4</v>
      </c>
      <c r="O2228">
        <f t="shared" si="243"/>
        <v>1.34694E-3</v>
      </c>
      <c r="P2228">
        <f t="shared" si="244"/>
        <v>4.9163310000000002E-2</v>
      </c>
      <c r="Q2228" t="str">
        <f>VLOOKUP(VLOOKUP(C2228,Mapping!$A$1:$C$17,3,0),Mapping!$E$1:$F$6,2,0)</f>
        <v>Vùng 02</v>
      </c>
    </row>
    <row r="2229" spans="1:17" x14ac:dyDescent="0.3">
      <c r="A2229" s="33">
        <v>44561</v>
      </c>
      <c r="B2229">
        <v>4268</v>
      </c>
      <c r="C2229">
        <v>34</v>
      </c>
      <c r="D2229" s="38" t="s">
        <v>78</v>
      </c>
      <c r="E2229" s="2" t="s">
        <v>41</v>
      </c>
      <c r="F2229">
        <v>9948973</v>
      </c>
      <c r="G2229" s="44">
        <f t="shared" si="238"/>
        <v>44197</v>
      </c>
      <c r="H2229" s="50">
        <f t="shared" si="239"/>
        <v>365</v>
      </c>
      <c r="I2229" s="50">
        <f t="shared" si="240"/>
        <v>362787698.5</v>
      </c>
      <c r="J2229" s="46">
        <v>9939389</v>
      </c>
      <c r="K2229" s="2" t="s">
        <v>34</v>
      </c>
      <c r="L2229" s="52" t="str">
        <f t="shared" si="241"/>
        <v>20211231VND</v>
      </c>
      <c r="M2229">
        <f>VLOOKUP(L2229,Mapping!$H$1:$K$25,4,0)</f>
        <v>1</v>
      </c>
      <c r="N2229">
        <f t="shared" si="242"/>
        <v>9.9489729999999998E-3</v>
      </c>
      <c r="O2229">
        <f t="shared" si="243"/>
        <v>9.9393889999999999E-3</v>
      </c>
      <c r="P2229">
        <f t="shared" si="244"/>
        <v>0.36278769849999998</v>
      </c>
      <c r="Q2229" t="str">
        <f>VLOOKUP(VLOOKUP(C2229,Mapping!$A$1:$C$17,3,0),Mapping!$E$1:$F$6,2,0)</f>
        <v>Vùng 02</v>
      </c>
    </row>
    <row r="2230" spans="1:17" x14ac:dyDescent="0.3">
      <c r="A2230" s="33">
        <v>44561</v>
      </c>
      <c r="B2230">
        <v>4270</v>
      </c>
      <c r="C2230">
        <v>24</v>
      </c>
      <c r="D2230" s="38" t="s">
        <v>78</v>
      </c>
      <c r="E2230" s="2" t="s">
        <v>41</v>
      </c>
      <c r="F2230">
        <v>233722</v>
      </c>
      <c r="G2230" s="44">
        <f t="shared" si="238"/>
        <v>44197</v>
      </c>
      <c r="H2230" s="50">
        <f t="shared" si="239"/>
        <v>365</v>
      </c>
      <c r="I2230" s="50">
        <f t="shared" si="240"/>
        <v>44255848.5</v>
      </c>
      <c r="J2230" s="46">
        <v>1212489</v>
      </c>
      <c r="K2230" s="2" t="s">
        <v>34</v>
      </c>
      <c r="L2230" s="52" t="str">
        <f t="shared" si="241"/>
        <v>20211231VND</v>
      </c>
      <c r="M2230">
        <f>VLOOKUP(L2230,Mapping!$H$1:$K$25,4,0)</f>
        <v>1</v>
      </c>
      <c r="N2230">
        <f t="shared" si="242"/>
        <v>2.3372200000000001E-4</v>
      </c>
      <c r="O2230">
        <f t="shared" si="243"/>
        <v>1.212489E-3</v>
      </c>
      <c r="P2230">
        <f t="shared" si="244"/>
        <v>4.42558485E-2</v>
      </c>
      <c r="Q2230" t="str">
        <f>VLOOKUP(VLOOKUP(C2230,Mapping!$A$1:$C$17,3,0),Mapping!$E$1:$F$6,2,0)</f>
        <v>Vùng 04</v>
      </c>
    </row>
    <row r="2231" spans="1:17" x14ac:dyDescent="0.3">
      <c r="A2231" s="33">
        <v>44561</v>
      </c>
      <c r="B2231">
        <v>4270</v>
      </c>
      <c r="C2231">
        <v>11</v>
      </c>
      <c r="D2231" s="38" t="s">
        <v>78</v>
      </c>
      <c r="E2231" s="2" t="s">
        <v>41</v>
      </c>
      <c r="F2231">
        <v>1313173</v>
      </c>
      <c r="G2231" s="44">
        <f t="shared" si="238"/>
        <v>44197</v>
      </c>
      <c r="H2231" s="50">
        <f t="shared" si="239"/>
        <v>365</v>
      </c>
      <c r="I2231" s="50">
        <f t="shared" si="240"/>
        <v>18873931</v>
      </c>
      <c r="J2231" s="46">
        <v>517094</v>
      </c>
      <c r="K2231" s="2" t="s">
        <v>34</v>
      </c>
      <c r="L2231" s="52" t="str">
        <f t="shared" si="241"/>
        <v>20211231VND</v>
      </c>
      <c r="M2231">
        <f>VLOOKUP(L2231,Mapping!$H$1:$K$25,4,0)</f>
        <v>1</v>
      </c>
      <c r="N2231">
        <f t="shared" si="242"/>
        <v>1.3131729999999999E-3</v>
      </c>
      <c r="O2231">
        <f t="shared" si="243"/>
        <v>5.1709399999999995E-4</v>
      </c>
      <c r="P2231">
        <f t="shared" si="244"/>
        <v>1.8873931E-2</v>
      </c>
      <c r="Q2231" t="str">
        <f>VLOOKUP(VLOOKUP(C2231,Mapping!$A$1:$C$17,3,0),Mapping!$E$1:$F$6,2,0)</f>
        <v>Vùng 01</v>
      </c>
    </row>
    <row r="2232" spans="1:17" x14ac:dyDescent="0.3">
      <c r="A2232" s="33">
        <v>44561</v>
      </c>
      <c r="B2232">
        <v>4271</v>
      </c>
      <c r="C2232">
        <v>23</v>
      </c>
      <c r="D2232" s="38" t="s">
        <v>78</v>
      </c>
      <c r="E2232" s="2" t="s">
        <v>41</v>
      </c>
      <c r="F2232">
        <v>1974347</v>
      </c>
      <c r="G2232" s="44">
        <f t="shared" si="238"/>
        <v>44197</v>
      </c>
      <c r="H2232" s="50">
        <f t="shared" si="239"/>
        <v>365</v>
      </c>
      <c r="I2232" s="50">
        <f t="shared" si="240"/>
        <v>68554920.5</v>
      </c>
      <c r="J2232" s="46">
        <v>1878217</v>
      </c>
      <c r="K2232" s="2" t="s">
        <v>34</v>
      </c>
      <c r="L2232" s="52" t="str">
        <f t="shared" si="241"/>
        <v>20211231VND</v>
      </c>
      <c r="M2232">
        <f>VLOOKUP(L2232,Mapping!$H$1:$K$25,4,0)</f>
        <v>1</v>
      </c>
      <c r="N2232">
        <f t="shared" si="242"/>
        <v>1.974347E-3</v>
      </c>
      <c r="O2232">
        <f t="shared" si="243"/>
        <v>1.878217E-3</v>
      </c>
      <c r="P2232">
        <f t="shared" si="244"/>
        <v>6.8554920500000005E-2</v>
      </c>
      <c r="Q2232" t="str">
        <f>VLOOKUP(VLOOKUP(C2232,Mapping!$A$1:$C$17,3,0),Mapping!$E$1:$F$6,2,0)</f>
        <v>Vùng 02</v>
      </c>
    </row>
    <row r="2233" spans="1:17" x14ac:dyDescent="0.3">
      <c r="A2233" s="33">
        <v>44561</v>
      </c>
      <c r="B2233">
        <v>4271</v>
      </c>
      <c r="C2233">
        <v>20</v>
      </c>
      <c r="D2233" s="38" t="s">
        <v>78</v>
      </c>
      <c r="E2233" s="2" t="s">
        <v>41</v>
      </c>
      <c r="F2233">
        <v>9145402</v>
      </c>
      <c r="G2233" s="44">
        <f t="shared" si="238"/>
        <v>44197</v>
      </c>
      <c r="H2233" s="50">
        <f t="shared" si="239"/>
        <v>365</v>
      </c>
      <c r="I2233" s="50">
        <f t="shared" si="240"/>
        <v>248209417.00000003</v>
      </c>
      <c r="J2233" s="46">
        <v>6800258</v>
      </c>
      <c r="K2233" s="2" t="s">
        <v>34</v>
      </c>
      <c r="L2233" s="52" t="str">
        <f t="shared" si="241"/>
        <v>20211231VND</v>
      </c>
      <c r="M2233">
        <f>VLOOKUP(L2233,Mapping!$H$1:$K$25,4,0)</f>
        <v>1</v>
      </c>
      <c r="N2233">
        <f t="shared" si="242"/>
        <v>9.1454020000000004E-3</v>
      </c>
      <c r="O2233">
        <f t="shared" si="243"/>
        <v>6.800258E-3</v>
      </c>
      <c r="P2233">
        <f t="shared" si="244"/>
        <v>0.24820941700000004</v>
      </c>
      <c r="Q2233" t="str">
        <f>VLOOKUP(VLOOKUP(C2233,Mapping!$A$1:$C$17,3,0),Mapping!$E$1:$F$6,2,0)</f>
        <v>Vùng 02</v>
      </c>
    </row>
    <row r="2234" spans="1:17" x14ac:dyDescent="0.3">
      <c r="A2234" s="33">
        <v>44561</v>
      </c>
      <c r="B2234">
        <v>4273</v>
      </c>
      <c r="C2234">
        <v>48</v>
      </c>
      <c r="D2234" s="38" t="s">
        <v>78</v>
      </c>
      <c r="E2234" s="2" t="s">
        <v>41</v>
      </c>
      <c r="F2234">
        <v>1194126</v>
      </c>
      <c r="G2234" s="44">
        <f t="shared" si="238"/>
        <v>44197</v>
      </c>
      <c r="H2234" s="50">
        <f t="shared" si="239"/>
        <v>365</v>
      </c>
      <c r="I2234" s="50">
        <f t="shared" si="240"/>
        <v>54588414.499999993</v>
      </c>
      <c r="J2234" s="46">
        <v>1495573</v>
      </c>
      <c r="K2234" s="2" t="s">
        <v>34</v>
      </c>
      <c r="L2234" s="52" t="str">
        <f t="shared" si="241"/>
        <v>20211231VND</v>
      </c>
      <c r="M2234">
        <f>VLOOKUP(L2234,Mapping!$H$1:$K$25,4,0)</f>
        <v>1</v>
      </c>
      <c r="N2234">
        <f t="shared" si="242"/>
        <v>1.194126E-3</v>
      </c>
      <c r="O2234">
        <f t="shared" si="243"/>
        <v>1.495573E-3</v>
      </c>
      <c r="P2234">
        <f t="shared" si="244"/>
        <v>5.4588414499999995E-2</v>
      </c>
      <c r="Q2234" t="str">
        <f>VLOOKUP(VLOOKUP(C2234,Mapping!$A$1:$C$17,3,0),Mapping!$E$1:$F$6,2,0)</f>
        <v>Vùng 01</v>
      </c>
    </row>
    <row r="2235" spans="1:17" x14ac:dyDescent="0.3">
      <c r="A2235" s="33">
        <v>44561</v>
      </c>
      <c r="B2235">
        <v>4276</v>
      </c>
      <c r="C2235">
        <v>45</v>
      </c>
      <c r="D2235" s="38" t="s">
        <v>78</v>
      </c>
      <c r="E2235" s="2" t="s">
        <v>41</v>
      </c>
      <c r="F2235">
        <v>1469618</v>
      </c>
      <c r="G2235" s="44">
        <f t="shared" si="238"/>
        <v>44197</v>
      </c>
      <c r="H2235" s="50">
        <f t="shared" si="239"/>
        <v>365</v>
      </c>
      <c r="I2235" s="50">
        <f t="shared" si="240"/>
        <v>34319417</v>
      </c>
      <c r="J2235" s="46">
        <v>940258</v>
      </c>
      <c r="K2235" s="2" t="s">
        <v>34</v>
      </c>
      <c r="L2235" s="52" t="str">
        <f t="shared" si="241"/>
        <v>20211231VND</v>
      </c>
      <c r="M2235">
        <f>VLOOKUP(L2235,Mapping!$H$1:$K$25,4,0)</f>
        <v>1</v>
      </c>
      <c r="N2235">
        <f t="shared" si="242"/>
        <v>1.469618E-3</v>
      </c>
      <c r="O2235">
        <f t="shared" si="243"/>
        <v>9.4025800000000002E-4</v>
      </c>
      <c r="P2235">
        <f t="shared" si="244"/>
        <v>3.4319416999999998E-2</v>
      </c>
      <c r="Q2235" t="str">
        <f>VLOOKUP(VLOOKUP(C2235,Mapping!$A$1:$C$17,3,0),Mapping!$E$1:$F$6,2,0)</f>
        <v>Vùng 02</v>
      </c>
    </row>
    <row r="2236" spans="1:17" x14ac:dyDescent="0.3">
      <c r="A2236" s="33">
        <v>44561</v>
      </c>
      <c r="B2236">
        <v>4278</v>
      </c>
      <c r="C2236">
        <v>16</v>
      </c>
      <c r="D2236" s="38" t="s">
        <v>78</v>
      </c>
      <c r="E2236" s="2" t="s">
        <v>41</v>
      </c>
      <c r="F2236">
        <v>461808</v>
      </c>
      <c r="G2236" s="44">
        <f t="shared" si="238"/>
        <v>44197</v>
      </c>
      <c r="H2236" s="50">
        <f t="shared" si="239"/>
        <v>365</v>
      </c>
      <c r="I2236" s="50">
        <f t="shared" si="240"/>
        <v>68882362</v>
      </c>
      <c r="J2236" s="46">
        <v>1887188</v>
      </c>
      <c r="K2236" s="2" t="s">
        <v>34</v>
      </c>
      <c r="L2236" s="52" t="str">
        <f t="shared" si="241"/>
        <v>20211231VND</v>
      </c>
      <c r="M2236">
        <f>VLOOKUP(L2236,Mapping!$H$1:$K$25,4,0)</f>
        <v>1</v>
      </c>
      <c r="N2236">
        <f t="shared" si="242"/>
        <v>4.6180800000000002E-4</v>
      </c>
      <c r="O2236">
        <f t="shared" si="243"/>
        <v>1.8871879999999999E-3</v>
      </c>
      <c r="P2236">
        <f t="shared" si="244"/>
        <v>6.8882362000000003E-2</v>
      </c>
      <c r="Q2236" t="str">
        <f>VLOOKUP(VLOOKUP(C2236,Mapping!$A$1:$C$17,3,0),Mapping!$E$1:$F$6,2,0)</f>
        <v>Vùng 01</v>
      </c>
    </row>
    <row r="2237" spans="1:17" x14ac:dyDescent="0.3">
      <c r="A2237" s="33">
        <v>44561</v>
      </c>
      <c r="B2237">
        <v>4279</v>
      </c>
      <c r="C2237">
        <v>11</v>
      </c>
      <c r="D2237" s="38" t="s">
        <v>78</v>
      </c>
      <c r="E2237" s="2" t="s">
        <v>41</v>
      </c>
      <c r="F2237">
        <v>1579687</v>
      </c>
      <c r="G2237" s="44">
        <f t="shared" si="238"/>
        <v>44197</v>
      </c>
      <c r="H2237" s="50">
        <f t="shared" si="239"/>
        <v>365</v>
      </c>
      <c r="I2237" s="50">
        <f t="shared" si="240"/>
        <v>2478897.5</v>
      </c>
      <c r="J2237" s="46">
        <v>67915</v>
      </c>
      <c r="K2237" s="2" t="s">
        <v>34</v>
      </c>
      <c r="L2237" s="52" t="str">
        <f t="shared" si="241"/>
        <v>20211231VND</v>
      </c>
      <c r="M2237">
        <f>VLOOKUP(L2237,Mapping!$H$1:$K$25,4,0)</f>
        <v>1</v>
      </c>
      <c r="N2237">
        <f t="shared" si="242"/>
        <v>1.579687E-3</v>
      </c>
      <c r="O2237">
        <f t="shared" si="243"/>
        <v>6.7915000000000003E-5</v>
      </c>
      <c r="P2237">
        <f t="shared" si="244"/>
        <v>2.4788975E-3</v>
      </c>
      <c r="Q2237" t="str">
        <f>VLOOKUP(VLOOKUP(C2237,Mapping!$A$1:$C$17,3,0),Mapping!$E$1:$F$6,2,0)</f>
        <v>Vùng 01</v>
      </c>
    </row>
    <row r="2238" spans="1:17" x14ac:dyDescent="0.3">
      <c r="A2238" s="33">
        <v>44561</v>
      </c>
      <c r="B2238">
        <v>4280</v>
      </c>
      <c r="C2238">
        <v>23</v>
      </c>
      <c r="D2238" s="38" t="s">
        <v>78</v>
      </c>
      <c r="E2238" s="2" t="s">
        <v>41</v>
      </c>
      <c r="F2238">
        <v>1581125</v>
      </c>
      <c r="G2238" s="44">
        <f t="shared" si="238"/>
        <v>44197</v>
      </c>
      <c r="H2238" s="50">
        <f t="shared" si="239"/>
        <v>365</v>
      </c>
      <c r="I2238" s="50">
        <f t="shared" si="240"/>
        <v>55430980.500000007</v>
      </c>
      <c r="J2238" s="46">
        <v>1518657</v>
      </c>
      <c r="K2238" s="2" t="s">
        <v>34</v>
      </c>
      <c r="L2238" s="52" t="str">
        <f t="shared" si="241"/>
        <v>20211231VND</v>
      </c>
      <c r="M2238">
        <f>VLOOKUP(L2238,Mapping!$H$1:$K$25,4,0)</f>
        <v>1</v>
      </c>
      <c r="N2238">
        <f t="shared" si="242"/>
        <v>1.5811250000000001E-3</v>
      </c>
      <c r="O2238">
        <f t="shared" si="243"/>
        <v>1.5186570000000001E-3</v>
      </c>
      <c r="P2238">
        <f t="shared" si="244"/>
        <v>5.5430980500000004E-2</v>
      </c>
      <c r="Q2238" t="str">
        <f>VLOOKUP(VLOOKUP(C2238,Mapping!$A$1:$C$17,3,0),Mapping!$E$1:$F$6,2,0)</f>
        <v>Vùng 02</v>
      </c>
    </row>
    <row r="2239" spans="1:17" x14ac:dyDescent="0.3">
      <c r="A2239" s="33">
        <v>44561</v>
      </c>
      <c r="B2239">
        <v>4280</v>
      </c>
      <c r="C2239">
        <v>36</v>
      </c>
      <c r="D2239" s="38" t="s">
        <v>78</v>
      </c>
      <c r="E2239" s="2" t="s">
        <v>41</v>
      </c>
      <c r="F2239">
        <v>407510</v>
      </c>
      <c r="G2239" s="44">
        <f t="shared" si="238"/>
        <v>44197</v>
      </c>
      <c r="H2239" s="50">
        <f t="shared" si="239"/>
        <v>365</v>
      </c>
      <c r="I2239" s="50">
        <f t="shared" si="240"/>
        <v>23232396</v>
      </c>
      <c r="J2239" s="46">
        <v>636504</v>
      </c>
      <c r="K2239" s="2" t="s">
        <v>34</v>
      </c>
      <c r="L2239" s="52" t="str">
        <f t="shared" si="241"/>
        <v>20211231VND</v>
      </c>
      <c r="M2239">
        <f>VLOOKUP(L2239,Mapping!$H$1:$K$25,4,0)</f>
        <v>1</v>
      </c>
      <c r="N2239">
        <f t="shared" si="242"/>
        <v>4.0750999999999998E-4</v>
      </c>
      <c r="O2239">
        <f t="shared" si="243"/>
        <v>6.3650399999999998E-4</v>
      </c>
      <c r="P2239">
        <f t="shared" si="244"/>
        <v>2.3232395999999999E-2</v>
      </c>
      <c r="Q2239" t="str">
        <f>VLOOKUP(VLOOKUP(C2239,Mapping!$A$1:$C$17,3,0),Mapping!$E$1:$F$6,2,0)</f>
        <v>Vùng 05</v>
      </c>
    </row>
    <row r="2240" spans="1:17" x14ac:dyDescent="0.3">
      <c r="A2240" s="33">
        <v>44561</v>
      </c>
      <c r="B2240">
        <v>4280</v>
      </c>
      <c r="C2240">
        <v>34</v>
      </c>
      <c r="D2240" s="38" t="s">
        <v>78</v>
      </c>
      <c r="E2240" s="2" t="s">
        <v>41</v>
      </c>
      <c r="F2240">
        <v>1633192</v>
      </c>
      <c r="G2240" s="44">
        <f t="shared" si="238"/>
        <v>44197</v>
      </c>
      <c r="H2240" s="50">
        <f t="shared" si="239"/>
        <v>365</v>
      </c>
      <c r="I2240" s="50">
        <f t="shared" si="240"/>
        <v>9775101.5</v>
      </c>
      <c r="J2240" s="46">
        <v>267811</v>
      </c>
      <c r="K2240" s="2" t="s">
        <v>34</v>
      </c>
      <c r="L2240" s="52" t="str">
        <f t="shared" si="241"/>
        <v>20211231VND</v>
      </c>
      <c r="M2240">
        <f>VLOOKUP(L2240,Mapping!$H$1:$K$25,4,0)</f>
        <v>1</v>
      </c>
      <c r="N2240">
        <f t="shared" si="242"/>
        <v>1.6331920000000001E-3</v>
      </c>
      <c r="O2240">
        <f t="shared" si="243"/>
        <v>2.6781100000000001E-4</v>
      </c>
      <c r="P2240">
        <f t="shared" si="244"/>
        <v>9.7751014999999993E-3</v>
      </c>
      <c r="Q2240" t="str">
        <f>VLOOKUP(VLOOKUP(C2240,Mapping!$A$1:$C$17,3,0),Mapping!$E$1:$F$6,2,0)</f>
        <v>Vùng 02</v>
      </c>
    </row>
    <row r="2241" spans="1:17" x14ac:dyDescent="0.3">
      <c r="A2241" s="33">
        <v>44561</v>
      </c>
      <c r="B2241">
        <v>4281</v>
      </c>
      <c r="C2241">
        <v>23</v>
      </c>
      <c r="D2241" s="38" t="s">
        <v>78</v>
      </c>
      <c r="E2241" s="2" t="s">
        <v>41</v>
      </c>
      <c r="F2241">
        <v>927222</v>
      </c>
      <c r="G2241" s="44">
        <f t="shared" si="238"/>
        <v>44197</v>
      </c>
      <c r="H2241" s="50">
        <f t="shared" si="239"/>
        <v>365</v>
      </c>
      <c r="I2241" s="50">
        <f t="shared" si="240"/>
        <v>30568932.5</v>
      </c>
      <c r="J2241" s="46">
        <v>837505</v>
      </c>
      <c r="K2241" s="2" t="s">
        <v>34</v>
      </c>
      <c r="L2241" s="52" t="str">
        <f t="shared" si="241"/>
        <v>20211231VND</v>
      </c>
      <c r="M2241">
        <f>VLOOKUP(L2241,Mapping!$H$1:$K$25,4,0)</f>
        <v>1</v>
      </c>
      <c r="N2241">
        <f t="shared" si="242"/>
        <v>9.2722200000000001E-4</v>
      </c>
      <c r="O2241">
        <f t="shared" si="243"/>
        <v>8.37505E-4</v>
      </c>
      <c r="P2241">
        <f t="shared" si="244"/>
        <v>3.05689325E-2</v>
      </c>
      <c r="Q2241" t="str">
        <f>VLOOKUP(VLOOKUP(C2241,Mapping!$A$1:$C$17,3,0),Mapping!$E$1:$F$6,2,0)</f>
        <v>Vùng 02</v>
      </c>
    </row>
    <row r="2242" spans="1:17" x14ac:dyDescent="0.3">
      <c r="A2242" s="33">
        <v>44561</v>
      </c>
      <c r="B2242">
        <v>4281</v>
      </c>
      <c r="C2242">
        <v>34</v>
      </c>
      <c r="D2242" s="38" t="s">
        <v>78</v>
      </c>
      <c r="E2242" s="2" t="s">
        <v>41</v>
      </c>
      <c r="F2242">
        <v>999674</v>
      </c>
      <c r="G2242" s="44">
        <f t="shared" ref="G2242:G2305" si="245">DATE(YEAR(A2242),1,1)</f>
        <v>44197</v>
      </c>
      <c r="H2242" s="50">
        <f t="shared" ref="H2242:H2305" si="246">DATEDIF(G2242,A2242,"D")+1</f>
        <v>365</v>
      </c>
      <c r="I2242" s="50">
        <f t="shared" si="240"/>
        <v>50016023.000000007</v>
      </c>
      <c r="J2242" s="46">
        <v>1370302</v>
      </c>
      <c r="K2242" s="2" t="s">
        <v>34</v>
      </c>
      <c r="L2242" s="52" t="str">
        <f t="shared" si="241"/>
        <v>20211231VND</v>
      </c>
      <c r="M2242">
        <f>VLOOKUP(L2242,Mapping!$H$1:$K$25,4,0)</f>
        <v>1</v>
      </c>
      <c r="N2242">
        <f t="shared" si="242"/>
        <v>9.9967400000000009E-4</v>
      </c>
      <c r="O2242">
        <f t="shared" si="243"/>
        <v>1.3703019999999999E-3</v>
      </c>
      <c r="P2242">
        <f t="shared" si="244"/>
        <v>5.0016023000000007E-2</v>
      </c>
      <c r="Q2242" t="str">
        <f>VLOOKUP(VLOOKUP(C2242,Mapping!$A$1:$C$17,3,0),Mapping!$E$1:$F$6,2,0)</f>
        <v>Vùng 02</v>
      </c>
    </row>
    <row r="2243" spans="1:17" x14ac:dyDescent="0.3">
      <c r="A2243" s="33">
        <v>44561</v>
      </c>
      <c r="B2243">
        <v>4282</v>
      </c>
      <c r="C2243">
        <v>20</v>
      </c>
      <c r="D2243" s="38" t="s">
        <v>78</v>
      </c>
      <c r="E2243" s="2" t="s">
        <v>41</v>
      </c>
      <c r="F2243">
        <v>1189382</v>
      </c>
      <c r="G2243" s="44">
        <f t="shared" si="245"/>
        <v>44197</v>
      </c>
      <c r="H2243" s="50">
        <f t="shared" si="246"/>
        <v>365</v>
      </c>
      <c r="I2243" s="50">
        <f t="shared" ref="I2243:I2306" si="247">H2243*(J2243/10)*M2243</f>
        <v>6151272</v>
      </c>
      <c r="J2243" s="46">
        <v>168528</v>
      </c>
      <c r="K2243" s="2" t="s">
        <v>34</v>
      </c>
      <c r="L2243" s="52" t="str">
        <f t="shared" ref="L2243:L2306" si="248">CONCATENATE(TEXT(A2243,"YYYYMMDD"),K2243)</f>
        <v>20211231VND</v>
      </c>
      <c r="M2243">
        <f>VLOOKUP(L2243,Mapping!$H$1:$K$25,4,0)</f>
        <v>1</v>
      </c>
      <c r="N2243">
        <f t="shared" ref="N2243:N2306" si="249">F2243*M2243/10^9</f>
        <v>1.1893819999999999E-3</v>
      </c>
      <c r="O2243">
        <f t="shared" ref="O2243:O2306" si="250">J2243*M2243/10^9</f>
        <v>1.6852800000000001E-4</v>
      </c>
      <c r="P2243">
        <f t="shared" ref="P2243:P2306" si="251">I2243/10^9</f>
        <v>6.1512720000000002E-3</v>
      </c>
      <c r="Q2243" t="str">
        <f>VLOOKUP(VLOOKUP(C2243,Mapping!$A$1:$C$17,3,0),Mapping!$E$1:$F$6,2,0)</f>
        <v>Vùng 02</v>
      </c>
    </row>
    <row r="2244" spans="1:17" x14ac:dyDescent="0.3">
      <c r="A2244" s="33">
        <v>44561</v>
      </c>
      <c r="B2244">
        <v>4282</v>
      </c>
      <c r="C2244">
        <v>20</v>
      </c>
      <c r="D2244" s="38" t="s">
        <v>78</v>
      </c>
      <c r="E2244" s="2" t="s">
        <v>41</v>
      </c>
      <c r="F2244">
        <v>1345874</v>
      </c>
      <c r="G2244" s="44">
        <f t="shared" si="245"/>
        <v>44197</v>
      </c>
      <c r="H2244" s="50">
        <f t="shared" si="246"/>
        <v>365</v>
      </c>
      <c r="I2244" s="50">
        <f t="shared" si="247"/>
        <v>217050561333.14398</v>
      </c>
      <c r="J2244" s="46">
        <v>269836</v>
      </c>
      <c r="K2244" s="2" t="s">
        <v>35</v>
      </c>
      <c r="L2244" s="52" t="str">
        <f t="shared" si="248"/>
        <v>20211231USD</v>
      </c>
      <c r="M2244">
        <f>VLOOKUP(L2244,Mapping!$H$1:$K$25,4,0)</f>
        <v>22037.795999999998</v>
      </c>
      <c r="N2244">
        <f t="shared" si="249"/>
        <v>29.660096653703999</v>
      </c>
      <c r="O2244">
        <f t="shared" si="250"/>
        <v>5.9465907214559994</v>
      </c>
      <c r="P2244">
        <f t="shared" si="251"/>
        <v>217.05056133314397</v>
      </c>
      <c r="Q2244" t="str">
        <f>VLOOKUP(VLOOKUP(C2244,Mapping!$A$1:$C$17,3,0),Mapping!$E$1:$F$6,2,0)</f>
        <v>Vùng 02</v>
      </c>
    </row>
    <row r="2245" spans="1:17" x14ac:dyDescent="0.3">
      <c r="A2245" s="33">
        <v>44561</v>
      </c>
      <c r="B2245">
        <v>4283</v>
      </c>
      <c r="C2245">
        <v>36</v>
      </c>
      <c r="D2245" s="38" t="s">
        <v>78</v>
      </c>
      <c r="E2245" s="2" t="s">
        <v>41</v>
      </c>
      <c r="F2245">
        <v>1445414</v>
      </c>
      <c r="G2245" s="44">
        <f t="shared" si="245"/>
        <v>44197</v>
      </c>
      <c r="H2245" s="50">
        <f t="shared" si="246"/>
        <v>365</v>
      </c>
      <c r="I2245" s="50">
        <f t="shared" si="247"/>
        <v>35479460</v>
      </c>
      <c r="J2245" s="46">
        <v>972040</v>
      </c>
      <c r="K2245" s="2" t="s">
        <v>34</v>
      </c>
      <c r="L2245" s="52" t="str">
        <f t="shared" si="248"/>
        <v>20211231VND</v>
      </c>
      <c r="M2245">
        <f>VLOOKUP(L2245,Mapping!$H$1:$K$25,4,0)</f>
        <v>1</v>
      </c>
      <c r="N2245">
        <f t="shared" si="249"/>
        <v>1.4454139999999999E-3</v>
      </c>
      <c r="O2245">
        <f t="shared" si="250"/>
        <v>9.7203999999999997E-4</v>
      </c>
      <c r="P2245">
        <f t="shared" si="251"/>
        <v>3.5479459999999997E-2</v>
      </c>
      <c r="Q2245" t="str">
        <f>VLOOKUP(VLOOKUP(C2245,Mapping!$A$1:$C$17,3,0),Mapping!$E$1:$F$6,2,0)</f>
        <v>Vùng 05</v>
      </c>
    </row>
    <row r="2246" spans="1:17" x14ac:dyDescent="0.3">
      <c r="A2246" s="33">
        <v>44561</v>
      </c>
      <c r="B2246">
        <v>4284</v>
      </c>
      <c r="C2246">
        <v>20</v>
      </c>
      <c r="D2246" s="38" t="s">
        <v>78</v>
      </c>
      <c r="E2246" s="2" t="s">
        <v>41</v>
      </c>
      <c r="F2246">
        <v>1899779</v>
      </c>
      <c r="G2246" s="44">
        <f t="shared" si="245"/>
        <v>44197</v>
      </c>
      <c r="H2246" s="50">
        <f t="shared" si="246"/>
        <v>365</v>
      </c>
      <c r="I2246" s="50">
        <f t="shared" si="247"/>
        <v>58301778.5</v>
      </c>
      <c r="J2246" s="46">
        <v>1597309</v>
      </c>
      <c r="K2246" s="2" t="s">
        <v>34</v>
      </c>
      <c r="L2246" s="52" t="str">
        <f t="shared" si="248"/>
        <v>20211231VND</v>
      </c>
      <c r="M2246">
        <f>VLOOKUP(L2246,Mapping!$H$1:$K$25,4,0)</f>
        <v>1</v>
      </c>
      <c r="N2246">
        <f t="shared" si="249"/>
        <v>1.8997790000000001E-3</v>
      </c>
      <c r="O2246">
        <f t="shared" si="250"/>
        <v>1.5973090000000001E-3</v>
      </c>
      <c r="P2246">
        <f t="shared" si="251"/>
        <v>5.8301778499999998E-2</v>
      </c>
      <c r="Q2246" t="str">
        <f>VLOOKUP(VLOOKUP(C2246,Mapping!$A$1:$C$17,3,0),Mapping!$E$1:$F$6,2,0)</f>
        <v>Vùng 02</v>
      </c>
    </row>
    <row r="2247" spans="1:17" x14ac:dyDescent="0.3">
      <c r="A2247" s="33">
        <v>44561</v>
      </c>
      <c r="B2247">
        <v>4286</v>
      </c>
      <c r="C2247">
        <v>24</v>
      </c>
      <c r="D2247" s="38" t="s">
        <v>78</v>
      </c>
      <c r="E2247" s="2" t="s">
        <v>41</v>
      </c>
      <c r="F2247">
        <v>787050</v>
      </c>
      <c r="G2247" s="44">
        <f t="shared" si="245"/>
        <v>44197</v>
      </c>
      <c r="H2247" s="50">
        <f t="shared" si="246"/>
        <v>365</v>
      </c>
      <c r="I2247" s="50">
        <f t="shared" si="247"/>
        <v>56438344</v>
      </c>
      <c r="J2247" s="46">
        <v>1546256</v>
      </c>
      <c r="K2247" s="2" t="s">
        <v>34</v>
      </c>
      <c r="L2247" s="52" t="str">
        <f t="shared" si="248"/>
        <v>20211231VND</v>
      </c>
      <c r="M2247">
        <f>VLOOKUP(L2247,Mapping!$H$1:$K$25,4,0)</f>
        <v>1</v>
      </c>
      <c r="N2247">
        <f t="shared" si="249"/>
        <v>7.8704999999999997E-4</v>
      </c>
      <c r="O2247">
        <f t="shared" si="250"/>
        <v>1.546256E-3</v>
      </c>
      <c r="P2247">
        <f t="shared" si="251"/>
        <v>5.6438344000000001E-2</v>
      </c>
      <c r="Q2247" t="str">
        <f>VLOOKUP(VLOOKUP(C2247,Mapping!$A$1:$C$17,3,0),Mapping!$E$1:$F$6,2,0)</f>
        <v>Vùng 04</v>
      </c>
    </row>
    <row r="2248" spans="1:17" x14ac:dyDescent="0.3">
      <c r="A2248" s="33">
        <v>44561</v>
      </c>
      <c r="B2248">
        <v>4289</v>
      </c>
      <c r="C2248">
        <v>36</v>
      </c>
      <c r="D2248" s="38" t="s">
        <v>78</v>
      </c>
      <c r="E2248" s="2" t="s">
        <v>41</v>
      </c>
      <c r="F2248">
        <v>1853444</v>
      </c>
      <c r="G2248" s="44">
        <f t="shared" si="245"/>
        <v>44197</v>
      </c>
      <c r="H2248" s="50">
        <f t="shared" si="246"/>
        <v>365</v>
      </c>
      <c r="I2248" s="50">
        <f t="shared" si="247"/>
        <v>38410191</v>
      </c>
      <c r="J2248" s="46">
        <v>1052334</v>
      </c>
      <c r="K2248" s="2" t="s">
        <v>34</v>
      </c>
      <c r="L2248" s="52" t="str">
        <f t="shared" si="248"/>
        <v>20211231VND</v>
      </c>
      <c r="M2248">
        <f>VLOOKUP(L2248,Mapping!$H$1:$K$25,4,0)</f>
        <v>1</v>
      </c>
      <c r="N2248">
        <f t="shared" si="249"/>
        <v>1.8534440000000001E-3</v>
      </c>
      <c r="O2248">
        <f t="shared" si="250"/>
        <v>1.052334E-3</v>
      </c>
      <c r="P2248">
        <f t="shared" si="251"/>
        <v>3.8410191000000003E-2</v>
      </c>
      <c r="Q2248" t="str">
        <f>VLOOKUP(VLOOKUP(C2248,Mapping!$A$1:$C$17,3,0),Mapping!$E$1:$F$6,2,0)</f>
        <v>Vùng 05</v>
      </c>
    </row>
    <row r="2249" spans="1:17" x14ac:dyDescent="0.3">
      <c r="A2249" s="33">
        <v>44561</v>
      </c>
      <c r="B2249">
        <v>4290</v>
      </c>
      <c r="C2249">
        <v>34</v>
      </c>
      <c r="D2249" s="38" t="s">
        <v>78</v>
      </c>
      <c r="E2249" s="2" t="s">
        <v>41</v>
      </c>
      <c r="F2249">
        <v>1837907</v>
      </c>
      <c r="G2249" s="44">
        <f t="shared" si="245"/>
        <v>44197</v>
      </c>
      <c r="H2249" s="50">
        <f t="shared" si="246"/>
        <v>365</v>
      </c>
      <c r="I2249" s="50">
        <f t="shared" si="247"/>
        <v>27869538.499999996</v>
      </c>
      <c r="J2249" s="46">
        <v>763549</v>
      </c>
      <c r="K2249" s="2" t="s">
        <v>34</v>
      </c>
      <c r="L2249" s="52" t="str">
        <f t="shared" si="248"/>
        <v>20211231VND</v>
      </c>
      <c r="M2249">
        <f>VLOOKUP(L2249,Mapping!$H$1:$K$25,4,0)</f>
        <v>1</v>
      </c>
      <c r="N2249">
        <f t="shared" si="249"/>
        <v>1.837907E-3</v>
      </c>
      <c r="O2249">
        <f t="shared" si="250"/>
        <v>7.6354899999999998E-4</v>
      </c>
      <c r="P2249">
        <f t="shared" si="251"/>
        <v>2.7869538499999996E-2</v>
      </c>
      <c r="Q2249" t="str">
        <f>VLOOKUP(VLOOKUP(C2249,Mapping!$A$1:$C$17,3,0),Mapping!$E$1:$F$6,2,0)</f>
        <v>Vùng 02</v>
      </c>
    </row>
    <row r="2250" spans="1:17" x14ac:dyDescent="0.3">
      <c r="A2250" s="33">
        <v>44561</v>
      </c>
      <c r="B2250">
        <v>4292</v>
      </c>
      <c r="C2250">
        <v>34</v>
      </c>
      <c r="D2250" s="38" t="s">
        <v>78</v>
      </c>
      <c r="E2250" s="2" t="s">
        <v>41</v>
      </c>
      <c r="F2250">
        <v>1137979</v>
      </c>
      <c r="G2250" s="44">
        <f t="shared" si="245"/>
        <v>44197</v>
      </c>
      <c r="H2250" s="50">
        <f t="shared" si="246"/>
        <v>365</v>
      </c>
      <c r="I2250" s="50">
        <f t="shared" si="247"/>
        <v>32126898.499999996</v>
      </c>
      <c r="J2250" s="46">
        <v>880189</v>
      </c>
      <c r="K2250" s="2" t="s">
        <v>34</v>
      </c>
      <c r="L2250" s="52" t="str">
        <f t="shared" si="248"/>
        <v>20211231VND</v>
      </c>
      <c r="M2250">
        <f>VLOOKUP(L2250,Mapping!$H$1:$K$25,4,0)</f>
        <v>1</v>
      </c>
      <c r="N2250">
        <f t="shared" si="249"/>
        <v>1.1379789999999999E-3</v>
      </c>
      <c r="O2250">
        <f t="shared" si="250"/>
        <v>8.8018899999999997E-4</v>
      </c>
      <c r="P2250">
        <f t="shared" si="251"/>
        <v>3.2126898499999994E-2</v>
      </c>
      <c r="Q2250" t="str">
        <f>VLOOKUP(VLOOKUP(C2250,Mapping!$A$1:$C$17,3,0),Mapping!$E$1:$F$6,2,0)</f>
        <v>Vùng 02</v>
      </c>
    </row>
    <row r="2251" spans="1:17" x14ac:dyDescent="0.3">
      <c r="A2251" s="33">
        <v>44561</v>
      </c>
      <c r="B2251">
        <v>4293</v>
      </c>
      <c r="C2251">
        <v>36</v>
      </c>
      <c r="D2251" s="38" t="s">
        <v>78</v>
      </c>
      <c r="E2251" s="2" t="s">
        <v>41</v>
      </c>
      <c r="F2251">
        <v>1467319</v>
      </c>
      <c r="G2251" s="44">
        <f t="shared" si="245"/>
        <v>44197</v>
      </c>
      <c r="H2251" s="50">
        <f t="shared" si="246"/>
        <v>365</v>
      </c>
      <c r="I2251" s="50">
        <f t="shared" si="247"/>
        <v>12816756</v>
      </c>
      <c r="J2251" s="46">
        <v>351144</v>
      </c>
      <c r="K2251" s="2" t="s">
        <v>34</v>
      </c>
      <c r="L2251" s="52" t="str">
        <f t="shared" si="248"/>
        <v>20211231VND</v>
      </c>
      <c r="M2251">
        <f>VLOOKUP(L2251,Mapping!$H$1:$K$25,4,0)</f>
        <v>1</v>
      </c>
      <c r="N2251">
        <f t="shared" si="249"/>
        <v>1.4673189999999999E-3</v>
      </c>
      <c r="O2251">
        <f t="shared" si="250"/>
        <v>3.5114400000000001E-4</v>
      </c>
      <c r="P2251">
        <f t="shared" si="251"/>
        <v>1.2816756E-2</v>
      </c>
      <c r="Q2251" t="str">
        <f>VLOOKUP(VLOOKUP(C2251,Mapping!$A$1:$C$17,3,0),Mapping!$E$1:$F$6,2,0)</f>
        <v>Vùng 05</v>
      </c>
    </row>
    <row r="2252" spans="1:17" x14ac:dyDescent="0.3">
      <c r="A2252" s="33">
        <v>44561</v>
      </c>
      <c r="B2252">
        <v>4301</v>
      </c>
      <c r="C2252">
        <v>34</v>
      </c>
      <c r="D2252" s="38" t="s">
        <v>78</v>
      </c>
      <c r="E2252" s="2" t="s">
        <v>41</v>
      </c>
      <c r="F2252">
        <v>315551</v>
      </c>
      <c r="G2252" s="44">
        <f t="shared" si="245"/>
        <v>44197</v>
      </c>
      <c r="H2252" s="50">
        <f t="shared" si="246"/>
        <v>365</v>
      </c>
      <c r="I2252" s="50">
        <f t="shared" si="247"/>
        <v>21398599.5</v>
      </c>
      <c r="J2252" s="46">
        <v>586263</v>
      </c>
      <c r="K2252" s="2" t="s">
        <v>34</v>
      </c>
      <c r="L2252" s="52" t="str">
        <f t="shared" si="248"/>
        <v>20211231VND</v>
      </c>
      <c r="M2252">
        <f>VLOOKUP(L2252,Mapping!$H$1:$K$25,4,0)</f>
        <v>1</v>
      </c>
      <c r="N2252">
        <f t="shared" si="249"/>
        <v>3.1555100000000002E-4</v>
      </c>
      <c r="O2252">
        <f t="shared" si="250"/>
        <v>5.8626299999999995E-4</v>
      </c>
      <c r="P2252">
        <f t="shared" si="251"/>
        <v>2.1398599500000001E-2</v>
      </c>
      <c r="Q2252" t="str">
        <f>VLOOKUP(VLOOKUP(C2252,Mapping!$A$1:$C$17,3,0),Mapping!$E$1:$F$6,2,0)</f>
        <v>Vùng 02</v>
      </c>
    </row>
    <row r="2253" spans="1:17" x14ac:dyDescent="0.3">
      <c r="A2253" s="33">
        <v>44561</v>
      </c>
      <c r="B2253">
        <v>4302</v>
      </c>
      <c r="C2253">
        <v>40</v>
      </c>
      <c r="D2253" s="38" t="s">
        <v>78</v>
      </c>
      <c r="E2253" s="2" t="s">
        <v>41</v>
      </c>
      <c r="F2253">
        <v>413798</v>
      </c>
      <c r="G2253" s="44">
        <f t="shared" si="245"/>
        <v>44197</v>
      </c>
      <c r="H2253" s="50">
        <f t="shared" si="246"/>
        <v>365</v>
      </c>
      <c r="I2253" s="50">
        <f t="shared" si="247"/>
        <v>69743433.5</v>
      </c>
      <c r="J2253" s="46">
        <v>1910779</v>
      </c>
      <c r="K2253" s="2" t="s">
        <v>34</v>
      </c>
      <c r="L2253" s="52" t="str">
        <f t="shared" si="248"/>
        <v>20211231VND</v>
      </c>
      <c r="M2253">
        <f>VLOOKUP(L2253,Mapping!$H$1:$K$25,4,0)</f>
        <v>1</v>
      </c>
      <c r="N2253">
        <f t="shared" si="249"/>
        <v>4.13798E-4</v>
      </c>
      <c r="O2253">
        <f t="shared" si="250"/>
        <v>1.910779E-3</v>
      </c>
      <c r="P2253">
        <f t="shared" si="251"/>
        <v>6.9743433499999993E-2</v>
      </c>
      <c r="Q2253" t="str">
        <f>VLOOKUP(VLOOKUP(C2253,Mapping!$A$1:$C$17,3,0),Mapping!$E$1:$F$6,2,0)</f>
        <v>Vùng 01</v>
      </c>
    </row>
    <row r="2254" spans="1:17" x14ac:dyDescent="0.3">
      <c r="A2254" s="33">
        <v>44561</v>
      </c>
      <c r="B2254">
        <v>4302</v>
      </c>
      <c r="C2254">
        <v>34</v>
      </c>
      <c r="D2254" s="38" t="s">
        <v>78</v>
      </c>
      <c r="E2254" s="2" t="s">
        <v>41</v>
      </c>
      <c r="F2254">
        <v>6174598</v>
      </c>
      <c r="G2254" s="44">
        <f t="shared" si="245"/>
        <v>44197</v>
      </c>
      <c r="H2254" s="50">
        <f t="shared" si="246"/>
        <v>365</v>
      </c>
      <c r="I2254" s="50">
        <f t="shared" si="247"/>
        <v>360530210</v>
      </c>
      <c r="J2254" s="46">
        <v>9877540</v>
      </c>
      <c r="K2254" s="2" t="s">
        <v>34</v>
      </c>
      <c r="L2254" s="52" t="str">
        <f t="shared" si="248"/>
        <v>20211231VND</v>
      </c>
      <c r="M2254">
        <f>VLOOKUP(L2254,Mapping!$H$1:$K$25,4,0)</f>
        <v>1</v>
      </c>
      <c r="N2254">
        <f t="shared" si="249"/>
        <v>6.1745979999999999E-3</v>
      </c>
      <c r="O2254">
        <f t="shared" si="250"/>
        <v>9.8775400000000006E-3</v>
      </c>
      <c r="P2254">
        <f t="shared" si="251"/>
        <v>0.36053021000000002</v>
      </c>
      <c r="Q2254" t="str">
        <f>VLOOKUP(VLOOKUP(C2254,Mapping!$A$1:$C$17,3,0),Mapping!$E$1:$F$6,2,0)</f>
        <v>Vùng 02</v>
      </c>
    </row>
    <row r="2255" spans="1:17" x14ac:dyDescent="0.3">
      <c r="A2255" s="33">
        <v>44561</v>
      </c>
      <c r="B2255">
        <v>4303</v>
      </c>
      <c r="C2255">
        <v>25</v>
      </c>
      <c r="D2255" s="38" t="s">
        <v>78</v>
      </c>
      <c r="E2255" s="2" t="s">
        <v>41</v>
      </c>
      <c r="F2255">
        <v>1318880</v>
      </c>
      <c r="G2255" s="44">
        <f t="shared" si="245"/>
        <v>44197</v>
      </c>
      <c r="H2255" s="50">
        <f t="shared" si="246"/>
        <v>365</v>
      </c>
      <c r="I2255" s="50">
        <f t="shared" si="247"/>
        <v>25578433.499999996</v>
      </c>
      <c r="J2255" s="46">
        <v>700779</v>
      </c>
      <c r="K2255" s="2" t="s">
        <v>34</v>
      </c>
      <c r="L2255" s="52" t="str">
        <f t="shared" si="248"/>
        <v>20211231VND</v>
      </c>
      <c r="M2255">
        <f>VLOOKUP(L2255,Mapping!$H$1:$K$25,4,0)</f>
        <v>1</v>
      </c>
      <c r="N2255">
        <f t="shared" si="249"/>
        <v>1.3188799999999999E-3</v>
      </c>
      <c r="O2255">
        <f t="shared" si="250"/>
        <v>7.0077900000000001E-4</v>
      </c>
      <c r="P2255">
        <f t="shared" si="251"/>
        <v>2.5578433499999997E-2</v>
      </c>
      <c r="Q2255" t="str">
        <f>VLOOKUP(VLOOKUP(C2255,Mapping!$A$1:$C$17,3,0),Mapping!$E$1:$F$6,2,0)</f>
        <v>Vùng 01</v>
      </c>
    </row>
    <row r="2256" spans="1:17" x14ac:dyDescent="0.3">
      <c r="A2256" s="33">
        <v>44561</v>
      </c>
      <c r="B2256">
        <v>4304</v>
      </c>
      <c r="C2256">
        <v>23</v>
      </c>
      <c r="D2256" s="38" t="s">
        <v>78</v>
      </c>
      <c r="E2256" s="2" t="s">
        <v>41</v>
      </c>
      <c r="F2256">
        <v>8917654</v>
      </c>
      <c r="G2256" s="44">
        <f t="shared" si="245"/>
        <v>44197</v>
      </c>
      <c r="H2256" s="50">
        <f t="shared" si="246"/>
        <v>365</v>
      </c>
      <c r="I2256" s="50">
        <f t="shared" si="247"/>
        <v>336789442</v>
      </c>
      <c r="J2256" s="46">
        <v>9227108</v>
      </c>
      <c r="K2256" s="2" t="s">
        <v>34</v>
      </c>
      <c r="L2256" s="52" t="str">
        <f t="shared" si="248"/>
        <v>20211231VND</v>
      </c>
      <c r="M2256">
        <f>VLOOKUP(L2256,Mapping!$H$1:$K$25,4,0)</f>
        <v>1</v>
      </c>
      <c r="N2256">
        <f t="shared" si="249"/>
        <v>8.9176540000000006E-3</v>
      </c>
      <c r="O2256">
        <f t="shared" si="250"/>
        <v>9.2271079999999995E-3</v>
      </c>
      <c r="P2256">
        <f t="shared" si="251"/>
        <v>0.33678944199999999</v>
      </c>
      <c r="Q2256" t="str">
        <f>VLOOKUP(VLOOKUP(C2256,Mapping!$A$1:$C$17,3,0),Mapping!$E$1:$F$6,2,0)</f>
        <v>Vùng 02</v>
      </c>
    </row>
    <row r="2257" spans="1:17" x14ac:dyDescent="0.3">
      <c r="A2257" s="33">
        <v>44561</v>
      </c>
      <c r="B2257">
        <v>4306</v>
      </c>
      <c r="C2257">
        <v>26</v>
      </c>
      <c r="D2257" s="38" t="s">
        <v>78</v>
      </c>
      <c r="E2257" s="2" t="s">
        <v>41</v>
      </c>
      <c r="F2257">
        <v>1578395</v>
      </c>
      <c r="G2257" s="44">
        <f t="shared" si="245"/>
        <v>44197</v>
      </c>
      <c r="H2257" s="50">
        <f t="shared" si="246"/>
        <v>365</v>
      </c>
      <c r="I2257" s="50">
        <f t="shared" si="247"/>
        <v>5842993</v>
      </c>
      <c r="J2257" s="46">
        <v>160082</v>
      </c>
      <c r="K2257" s="2" t="s">
        <v>34</v>
      </c>
      <c r="L2257" s="52" t="str">
        <f t="shared" si="248"/>
        <v>20211231VND</v>
      </c>
      <c r="M2257">
        <f>VLOOKUP(L2257,Mapping!$H$1:$K$25,4,0)</f>
        <v>1</v>
      </c>
      <c r="N2257">
        <f t="shared" si="249"/>
        <v>1.578395E-3</v>
      </c>
      <c r="O2257">
        <f t="shared" si="250"/>
        <v>1.60082E-4</v>
      </c>
      <c r="P2257">
        <f t="shared" si="251"/>
        <v>5.8429930000000003E-3</v>
      </c>
      <c r="Q2257" t="str">
        <f>VLOOKUP(VLOOKUP(C2257,Mapping!$A$1:$C$17,3,0),Mapping!$E$1:$F$6,2,0)</f>
        <v>Vùng 04</v>
      </c>
    </row>
    <row r="2258" spans="1:17" x14ac:dyDescent="0.3">
      <c r="A2258" s="33">
        <v>44561</v>
      </c>
      <c r="B2258">
        <v>4307</v>
      </c>
      <c r="C2258">
        <v>48</v>
      </c>
      <c r="D2258" s="38" t="s">
        <v>78</v>
      </c>
      <c r="E2258" s="2" t="s">
        <v>41</v>
      </c>
      <c r="F2258">
        <v>13855</v>
      </c>
      <c r="G2258" s="44">
        <f t="shared" si="245"/>
        <v>44197</v>
      </c>
      <c r="H2258" s="50">
        <f t="shared" si="246"/>
        <v>365</v>
      </c>
      <c r="I2258" s="50">
        <f t="shared" si="247"/>
        <v>68597333.5</v>
      </c>
      <c r="J2258" s="46">
        <v>1879379</v>
      </c>
      <c r="K2258" s="2" t="s">
        <v>34</v>
      </c>
      <c r="L2258" s="52" t="str">
        <f t="shared" si="248"/>
        <v>20211231VND</v>
      </c>
      <c r="M2258">
        <f>VLOOKUP(L2258,Mapping!$H$1:$K$25,4,0)</f>
        <v>1</v>
      </c>
      <c r="N2258">
        <f t="shared" si="249"/>
        <v>1.3855E-5</v>
      </c>
      <c r="O2258">
        <f t="shared" si="250"/>
        <v>1.879379E-3</v>
      </c>
      <c r="P2258">
        <f t="shared" si="251"/>
        <v>6.8597333499999996E-2</v>
      </c>
      <c r="Q2258" t="str">
        <f>VLOOKUP(VLOOKUP(C2258,Mapping!$A$1:$C$17,3,0),Mapping!$E$1:$F$6,2,0)</f>
        <v>Vùng 01</v>
      </c>
    </row>
    <row r="2259" spans="1:17" x14ac:dyDescent="0.3">
      <c r="A2259" s="33">
        <v>44561</v>
      </c>
      <c r="B2259">
        <v>4308</v>
      </c>
      <c r="C2259">
        <v>40</v>
      </c>
      <c r="D2259" s="38" t="s">
        <v>78</v>
      </c>
      <c r="E2259" s="2" t="s">
        <v>41</v>
      </c>
      <c r="F2259">
        <v>1809118</v>
      </c>
      <c r="G2259" s="44">
        <f t="shared" si="245"/>
        <v>44197</v>
      </c>
      <c r="H2259" s="50">
        <f t="shared" si="246"/>
        <v>365</v>
      </c>
      <c r="I2259" s="50">
        <f t="shared" si="247"/>
        <v>20419596.5</v>
      </c>
      <c r="J2259" s="46">
        <v>559441</v>
      </c>
      <c r="K2259" s="2" t="s">
        <v>34</v>
      </c>
      <c r="L2259" s="52" t="str">
        <f t="shared" si="248"/>
        <v>20211231VND</v>
      </c>
      <c r="M2259">
        <f>VLOOKUP(L2259,Mapping!$H$1:$K$25,4,0)</f>
        <v>1</v>
      </c>
      <c r="N2259">
        <f t="shared" si="249"/>
        <v>1.809118E-3</v>
      </c>
      <c r="O2259">
        <f t="shared" si="250"/>
        <v>5.5944100000000004E-4</v>
      </c>
      <c r="P2259">
        <f t="shared" si="251"/>
        <v>2.0419596500000001E-2</v>
      </c>
      <c r="Q2259" t="str">
        <f>VLOOKUP(VLOOKUP(C2259,Mapping!$A$1:$C$17,3,0),Mapping!$E$1:$F$6,2,0)</f>
        <v>Vùng 01</v>
      </c>
    </row>
    <row r="2260" spans="1:17" x14ac:dyDescent="0.3">
      <c r="A2260" s="33">
        <v>44561</v>
      </c>
      <c r="B2260">
        <v>4310</v>
      </c>
      <c r="C2260">
        <v>34</v>
      </c>
      <c r="D2260" s="38" t="s">
        <v>78</v>
      </c>
      <c r="E2260" s="2" t="s">
        <v>41</v>
      </c>
      <c r="F2260">
        <v>1546041</v>
      </c>
      <c r="G2260" s="44">
        <f t="shared" si="245"/>
        <v>44197</v>
      </c>
      <c r="H2260" s="50">
        <f t="shared" si="246"/>
        <v>365</v>
      </c>
      <c r="I2260" s="50">
        <f t="shared" si="247"/>
        <v>57831549</v>
      </c>
      <c r="J2260" s="46">
        <v>1584426</v>
      </c>
      <c r="K2260" s="2" t="s">
        <v>34</v>
      </c>
      <c r="L2260" s="52" t="str">
        <f t="shared" si="248"/>
        <v>20211231VND</v>
      </c>
      <c r="M2260">
        <f>VLOOKUP(L2260,Mapping!$H$1:$K$25,4,0)</f>
        <v>1</v>
      </c>
      <c r="N2260">
        <f t="shared" si="249"/>
        <v>1.546041E-3</v>
      </c>
      <c r="O2260">
        <f t="shared" si="250"/>
        <v>1.5844260000000001E-3</v>
      </c>
      <c r="P2260">
        <f t="shared" si="251"/>
        <v>5.7831549000000003E-2</v>
      </c>
      <c r="Q2260" t="str">
        <f>VLOOKUP(VLOOKUP(C2260,Mapping!$A$1:$C$17,3,0),Mapping!$E$1:$F$6,2,0)</f>
        <v>Vùng 02</v>
      </c>
    </row>
    <row r="2261" spans="1:17" x14ac:dyDescent="0.3">
      <c r="A2261" s="33">
        <v>44561</v>
      </c>
      <c r="B2261">
        <v>4312</v>
      </c>
      <c r="C2261">
        <v>45</v>
      </c>
      <c r="D2261" s="38" t="s">
        <v>78</v>
      </c>
      <c r="E2261" s="2" t="s">
        <v>41</v>
      </c>
      <c r="F2261">
        <v>1288236</v>
      </c>
      <c r="G2261" s="44">
        <f t="shared" si="245"/>
        <v>44197</v>
      </c>
      <c r="H2261" s="50">
        <f t="shared" si="246"/>
        <v>365</v>
      </c>
      <c r="I2261" s="50">
        <f t="shared" si="247"/>
        <v>735694</v>
      </c>
      <c r="J2261" s="46">
        <v>20156</v>
      </c>
      <c r="K2261" s="2" t="s">
        <v>34</v>
      </c>
      <c r="L2261" s="52" t="str">
        <f t="shared" si="248"/>
        <v>20211231VND</v>
      </c>
      <c r="M2261">
        <f>VLOOKUP(L2261,Mapping!$H$1:$K$25,4,0)</f>
        <v>1</v>
      </c>
      <c r="N2261">
        <f t="shared" si="249"/>
        <v>1.2882359999999999E-3</v>
      </c>
      <c r="O2261">
        <f t="shared" si="250"/>
        <v>2.0156000000000001E-5</v>
      </c>
      <c r="P2261">
        <f t="shared" si="251"/>
        <v>7.3569399999999995E-4</v>
      </c>
      <c r="Q2261" t="str">
        <f>VLOOKUP(VLOOKUP(C2261,Mapping!$A$1:$C$17,3,0),Mapping!$E$1:$F$6,2,0)</f>
        <v>Vùng 02</v>
      </c>
    </row>
    <row r="2262" spans="1:17" x14ac:dyDescent="0.3">
      <c r="A2262" s="33">
        <v>44561</v>
      </c>
      <c r="B2262">
        <v>4313</v>
      </c>
      <c r="C2262">
        <v>26</v>
      </c>
      <c r="D2262" s="38" t="s">
        <v>78</v>
      </c>
      <c r="E2262" s="2" t="s">
        <v>41</v>
      </c>
      <c r="F2262">
        <v>102995</v>
      </c>
      <c r="G2262" s="44">
        <f t="shared" si="245"/>
        <v>44197</v>
      </c>
      <c r="H2262" s="50">
        <f t="shared" si="246"/>
        <v>365</v>
      </c>
      <c r="I2262" s="50">
        <f t="shared" si="247"/>
        <v>37555908.5</v>
      </c>
      <c r="J2262" s="46">
        <v>1028929</v>
      </c>
      <c r="K2262" s="2" t="s">
        <v>34</v>
      </c>
      <c r="L2262" s="52" t="str">
        <f t="shared" si="248"/>
        <v>20211231VND</v>
      </c>
      <c r="M2262">
        <f>VLOOKUP(L2262,Mapping!$H$1:$K$25,4,0)</f>
        <v>1</v>
      </c>
      <c r="N2262">
        <f t="shared" si="249"/>
        <v>1.02995E-4</v>
      </c>
      <c r="O2262">
        <f t="shared" si="250"/>
        <v>1.028929E-3</v>
      </c>
      <c r="P2262">
        <f t="shared" si="251"/>
        <v>3.7555908499999999E-2</v>
      </c>
      <c r="Q2262" t="str">
        <f>VLOOKUP(VLOOKUP(C2262,Mapping!$A$1:$C$17,3,0),Mapping!$E$1:$F$6,2,0)</f>
        <v>Vùng 04</v>
      </c>
    </row>
    <row r="2263" spans="1:17" x14ac:dyDescent="0.3">
      <c r="A2263" s="33">
        <v>44561</v>
      </c>
      <c r="B2263">
        <v>4315</v>
      </c>
      <c r="C2263">
        <v>20</v>
      </c>
      <c r="D2263" s="38" t="s">
        <v>78</v>
      </c>
      <c r="E2263" s="2" t="s">
        <v>41</v>
      </c>
      <c r="F2263">
        <v>6631876</v>
      </c>
      <c r="G2263" s="44">
        <f t="shared" si="245"/>
        <v>44197</v>
      </c>
      <c r="H2263" s="50">
        <f t="shared" si="246"/>
        <v>365</v>
      </c>
      <c r="I2263" s="50">
        <f t="shared" si="247"/>
        <v>222907142.5</v>
      </c>
      <c r="J2263" s="46">
        <v>6107045</v>
      </c>
      <c r="K2263" s="2" t="s">
        <v>34</v>
      </c>
      <c r="L2263" s="52" t="str">
        <f t="shared" si="248"/>
        <v>20211231VND</v>
      </c>
      <c r="M2263">
        <f>VLOOKUP(L2263,Mapping!$H$1:$K$25,4,0)</f>
        <v>1</v>
      </c>
      <c r="N2263">
        <f t="shared" si="249"/>
        <v>6.6318760000000001E-3</v>
      </c>
      <c r="O2263">
        <f t="shared" si="250"/>
        <v>6.1070450000000002E-3</v>
      </c>
      <c r="P2263">
        <f t="shared" si="251"/>
        <v>0.22290714249999999</v>
      </c>
      <c r="Q2263" t="str">
        <f>VLOOKUP(VLOOKUP(C2263,Mapping!$A$1:$C$17,3,0),Mapping!$E$1:$F$6,2,0)</f>
        <v>Vùng 02</v>
      </c>
    </row>
    <row r="2264" spans="1:17" x14ac:dyDescent="0.3">
      <c r="A2264" s="33">
        <v>44561</v>
      </c>
      <c r="B2264">
        <v>4315</v>
      </c>
      <c r="C2264">
        <v>20</v>
      </c>
      <c r="D2264" s="38" t="s">
        <v>78</v>
      </c>
      <c r="E2264" s="2" t="s">
        <v>41</v>
      </c>
      <c r="F2264">
        <v>891018</v>
      </c>
      <c r="G2264" s="44">
        <f t="shared" si="245"/>
        <v>44197</v>
      </c>
      <c r="H2264" s="50">
        <f t="shared" si="246"/>
        <v>365</v>
      </c>
      <c r="I2264" s="50">
        <f t="shared" si="247"/>
        <v>1058283221783.2875</v>
      </c>
      <c r="J2264" s="46">
        <v>1351350</v>
      </c>
      <c r="K2264" s="2" t="s">
        <v>36</v>
      </c>
      <c r="L2264" s="52" t="str">
        <f t="shared" si="248"/>
        <v>20211231EUR</v>
      </c>
      <c r="M2264">
        <f>VLOOKUP(L2264,Mapping!$H$1:$K$25,4,0)</f>
        <v>21455.626499999998</v>
      </c>
      <c r="N2264">
        <f t="shared" si="249"/>
        <v>19.117349412776999</v>
      </c>
      <c r="O2264">
        <f t="shared" si="250"/>
        <v>28.994060870774998</v>
      </c>
      <c r="P2264">
        <f t="shared" si="251"/>
        <v>1058.2832217832874</v>
      </c>
      <c r="Q2264" t="str">
        <f>VLOOKUP(VLOOKUP(C2264,Mapping!$A$1:$C$17,3,0),Mapping!$E$1:$F$6,2,0)</f>
        <v>Vùng 02</v>
      </c>
    </row>
    <row r="2265" spans="1:17" x14ac:dyDescent="0.3">
      <c r="A2265" s="33">
        <v>44561</v>
      </c>
      <c r="B2265">
        <v>4315</v>
      </c>
      <c r="C2265">
        <v>20</v>
      </c>
      <c r="D2265" s="38" t="s">
        <v>78</v>
      </c>
      <c r="E2265" s="2" t="s">
        <v>41</v>
      </c>
      <c r="F2265">
        <v>5970</v>
      </c>
      <c r="G2265" s="44">
        <f t="shared" si="245"/>
        <v>44197</v>
      </c>
      <c r="H2265" s="50">
        <f t="shared" si="246"/>
        <v>365</v>
      </c>
      <c r="I2265" s="50">
        <f t="shared" si="247"/>
        <v>1454107486188.8518</v>
      </c>
      <c r="J2265" s="46">
        <v>1807738</v>
      </c>
      <c r="K2265" s="2" t="s">
        <v>35</v>
      </c>
      <c r="L2265" s="52" t="str">
        <f t="shared" si="248"/>
        <v>20211231USD</v>
      </c>
      <c r="M2265">
        <f>VLOOKUP(L2265,Mapping!$H$1:$K$25,4,0)</f>
        <v>22037.795999999998</v>
      </c>
      <c r="N2265">
        <f t="shared" si="249"/>
        <v>0.13156564211999999</v>
      </c>
      <c r="O2265">
        <f t="shared" si="250"/>
        <v>39.838561265448</v>
      </c>
      <c r="P2265">
        <f t="shared" si="251"/>
        <v>1454.1074861888519</v>
      </c>
      <c r="Q2265" t="str">
        <f>VLOOKUP(VLOOKUP(C2265,Mapping!$A$1:$C$17,3,0),Mapping!$E$1:$F$6,2,0)</f>
        <v>Vùng 02</v>
      </c>
    </row>
    <row r="2266" spans="1:17" x14ac:dyDescent="0.3">
      <c r="A2266" s="33">
        <v>44561</v>
      </c>
      <c r="B2266">
        <v>4316</v>
      </c>
      <c r="C2266">
        <v>40</v>
      </c>
      <c r="D2266" s="38" t="s">
        <v>78</v>
      </c>
      <c r="E2266" s="2" t="s">
        <v>41</v>
      </c>
      <c r="F2266">
        <v>1917713</v>
      </c>
      <c r="G2266" s="44">
        <f t="shared" si="245"/>
        <v>44197</v>
      </c>
      <c r="H2266" s="50">
        <f t="shared" si="246"/>
        <v>365</v>
      </c>
      <c r="I2266" s="50">
        <f t="shared" si="247"/>
        <v>2464297.5</v>
      </c>
      <c r="J2266" s="46">
        <v>67515</v>
      </c>
      <c r="K2266" s="2" t="s">
        <v>34</v>
      </c>
      <c r="L2266" s="52" t="str">
        <f t="shared" si="248"/>
        <v>20211231VND</v>
      </c>
      <c r="M2266">
        <f>VLOOKUP(L2266,Mapping!$H$1:$K$25,4,0)</f>
        <v>1</v>
      </c>
      <c r="N2266">
        <f t="shared" si="249"/>
        <v>1.9177129999999999E-3</v>
      </c>
      <c r="O2266">
        <f t="shared" si="250"/>
        <v>6.7515000000000007E-5</v>
      </c>
      <c r="P2266">
        <f t="shared" si="251"/>
        <v>2.4642975E-3</v>
      </c>
      <c r="Q2266" t="str">
        <f>VLOOKUP(VLOOKUP(C2266,Mapping!$A$1:$C$17,3,0),Mapping!$E$1:$F$6,2,0)</f>
        <v>Vùng 01</v>
      </c>
    </row>
    <row r="2267" spans="1:17" x14ac:dyDescent="0.3">
      <c r="A2267" s="33">
        <v>44561</v>
      </c>
      <c r="B2267">
        <v>4318</v>
      </c>
      <c r="C2267">
        <v>48</v>
      </c>
      <c r="D2267" s="38" t="s">
        <v>78</v>
      </c>
      <c r="E2267" s="2" t="s">
        <v>41</v>
      </c>
      <c r="F2267">
        <v>1176424</v>
      </c>
      <c r="G2267" s="44">
        <f t="shared" si="245"/>
        <v>44197</v>
      </c>
      <c r="H2267" s="50">
        <f t="shared" si="246"/>
        <v>365</v>
      </c>
      <c r="I2267" s="50">
        <f t="shared" si="247"/>
        <v>7688213.9999999991</v>
      </c>
      <c r="J2267" s="46">
        <v>210636</v>
      </c>
      <c r="K2267" s="2" t="s">
        <v>34</v>
      </c>
      <c r="L2267" s="52" t="str">
        <f t="shared" si="248"/>
        <v>20211231VND</v>
      </c>
      <c r="M2267">
        <f>VLOOKUP(L2267,Mapping!$H$1:$K$25,4,0)</f>
        <v>1</v>
      </c>
      <c r="N2267">
        <f t="shared" si="249"/>
        <v>1.1764239999999999E-3</v>
      </c>
      <c r="O2267">
        <f t="shared" si="250"/>
        <v>2.1063599999999999E-4</v>
      </c>
      <c r="P2267">
        <f t="shared" si="251"/>
        <v>7.6882139999999988E-3</v>
      </c>
      <c r="Q2267" t="str">
        <f>VLOOKUP(VLOOKUP(C2267,Mapping!$A$1:$C$17,3,0),Mapping!$E$1:$F$6,2,0)</f>
        <v>Vùng 01</v>
      </c>
    </row>
    <row r="2268" spans="1:17" x14ac:dyDescent="0.3">
      <c r="A2268" s="33">
        <v>44561</v>
      </c>
      <c r="B2268">
        <v>4320</v>
      </c>
      <c r="C2268">
        <v>11</v>
      </c>
      <c r="D2268" s="38" t="s">
        <v>78</v>
      </c>
      <c r="E2268" s="2" t="s">
        <v>41</v>
      </c>
      <c r="F2268">
        <v>940004</v>
      </c>
      <c r="G2268" s="44">
        <f t="shared" si="245"/>
        <v>44197</v>
      </c>
      <c r="H2268" s="50">
        <f t="shared" si="246"/>
        <v>365</v>
      </c>
      <c r="I2268" s="50">
        <f t="shared" si="247"/>
        <v>11111366.5</v>
      </c>
      <c r="J2268" s="46">
        <v>304421</v>
      </c>
      <c r="K2268" s="2" t="s">
        <v>34</v>
      </c>
      <c r="L2268" s="52" t="str">
        <f t="shared" si="248"/>
        <v>20211231VND</v>
      </c>
      <c r="M2268">
        <f>VLOOKUP(L2268,Mapping!$H$1:$K$25,4,0)</f>
        <v>1</v>
      </c>
      <c r="N2268">
        <f t="shared" si="249"/>
        <v>9.4000400000000003E-4</v>
      </c>
      <c r="O2268">
        <f t="shared" si="250"/>
        <v>3.0442099999999998E-4</v>
      </c>
      <c r="P2268">
        <f t="shared" si="251"/>
        <v>1.1111366500000001E-2</v>
      </c>
      <c r="Q2268" t="str">
        <f>VLOOKUP(VLOOKUP(C2268,Mapping!$A$1:$C$17,3,0),Mapping!$E$1:$F$6,2,0)</f>
        <v>Vùng 01</v>
      </c>
    </row>
    <row r="2269" spans="1:17" x14ac:dyDescent="0.3">
      <c r="A2269" s="33">
        <v>44561</v>
      </c>
      <c r="B2269">
        <v>4320</v>
      </c>
      <c r="C2269">
        <v>45</v>
      </c>
      <c r="D2269" s="38" t="s">
        <v>78</v>
      </c>
      <c r="E2269" s="2" t="s">
        <v>41</v>
      </c>
      <c r="F2269">
        <v>1478762</v>
      </c>
      <c r="G2269" s="44">
        <f t="shared" si="245"/>
        <v>44197</v>
      </c>
      <c r="H2269" s="50">
        <f t="shared" si="246"/>
        <v>365</v>
      </c>
      <c r="I2269" s="50">
        <f t="shared" si="247"/>
        <v>58646740</v>
      </c>
      <c r="J2269" s="46">
        <v>1606760</v>
      </c>
      <c r="K2269" s="2" t="s">
        <v>34</v>
      </c>
      <c r="L2269" s="52" t="str">
        <f t="shared" si="248"/>
        <v>20211231VND</v>
      </c>
      <c r="M2269">
        <f>VLOOKUP(L2269,Mapping!$H$1:$K$25,4,0)</f>
        <v>1</v>
      </c>
      <c r="N2269">
        <f t="shared" si="249"/>
        <v>1.478762E-3</v>
      </c>
      <c r="O2269">
        <f t="shared" si="250"/>
        <v>1.60676E-3</v>
      </c>
      <c r="P2269">
        <f t="shared" si="251"/>
        <v>5.8646740000000003E-2</v>
      </c>
      <c r="Q2269" t="str">
        <f>VLOOKUP(VLOOKUP(C2269,Mapping!$A$1:$C$17,3,0),Mapping!$E$1:$F$6,2,0)</f>
        <v>Vùng 02</v>
      </c>
    </row>
    <row r="2270" spans="1:17" x14ac:dyDescent="0.3">
      <c r="A2270" s="33">
        <v>44561</v>
      </c>
      <c r="B2270">
        <v>4323</v>
      </c>
      <c r="C2270">
        <v>25</v>
      </c>
      <c r="D2270" s="38" t="s">
        <v>78</v>
      </c>
      <c r="E2270" s="2" t="s">
        <v>41</v>
      </c>
      <c r="F2270">
        <v>1881585</v>
      </c>
      <c r="G2270" s="44">
        <f t="shared" si="245"/>
        <v>44197</v>
      </c>
      <c r="H2270" s="50">
        <f t="shared" si="246"/>
        <v>365</v>
      </c>
      <c r="I2270" s="50">
        <f t="shared" si="247"/>
        <v>31321818</v>
      </c>
      <c r="J2270" s="46">
        <v>858132</v>
      </c>
      <c r="K2270" s="2" t="s">
        <v>34</v>
      </c>
      <c r="L2270" s="52" t="str">
        <f t="shared" si="248"/>
        <v>20211231VND</v>
      </c>
      <c r="M2270">
        <f>VLOOKUP(L2270,Mapping!$H$1:$K$25,4,0)</f>
        <v>1</v>
      </c>
      <c r="N2270">
        <f t="shared" si="249"/>
        <v>1.8815850000000001E-3</v>
      </c>
      <c r="O2270">
        <f t="shared" si="250"/>
        <v>8.5813199999999995E-4</v>
      </c>
      <c r="P2270">
        <f t="shared" si="251"/>
        <v>3.1321818000000001E-2</v>
      </c>
      <c r="Q2270" t="str">
        <f>VLOOKUP(VLOOKUP(C2270,Mapping!$A$1:$C$17,3,0),Mapping!$E$1:$F$6,2,0)</f>
        <v>Vùng 01</v>
      </c>
    </row>
    <row r="2271" spans="1:17" x14ac:dyDescent="0.3">
      <c r="A2271" s="33">
        <v>44561</v>
      </c>
      <c r="B2271">
        <v>4327</v>
      </c>
      <c r="C2271">
        <v>45</v>
      </c>
      <c r="D2271" s="38" t="s">
        <v>78</v>
      </c>
      <c r="E2271" s="2" t="s">
        <v>41</v>
      </c>
      <c r="F2271">
        <v>443545</v>
      </c>
      <c r="G2271" s="44">
        <f t="shared" si="245"/>
        <v>44197</v>
      </c>
      <c r="H2271" s="50">
        <f t="shared" si="246"/>
        <v>365</v>
      </c>
      <c r="I2271" s="50">
        <f t="shared" si="247"/>
        <v>24651333.499999996</v>
      </c>
      <c r="J2271" s="46">
        <v>675379</v>
      </c>
      <c r="K2271" s="2" t="s">
        <v>34</v>
      </c>
      <c r="L2271" s="52" t="str">
        <f t="shared" si="248"/>
        <v>20211231VND</v>
      </c>
      <c r="M2271">
        <f>VLOOKUP(L2271,Mapping!$H$1:$K$25,4,0)</f>
        <v>1</v>
      </c>
      <c r="N2271">
        <f t="shared" si="249"/>
        <v>4.43545E-4</v>
      </c>
      <c r="O2271">
        <f t="shared" si="250"/>
        <v>6.7537900000000004E-4</v>
      </c>
      <c r="P2271">
        <f t="shared" si="251"/>
        <v>2.4651333499999997E-2</v>
      </c>
      <c r="Q2271" t="str">
        <f>VLOOKUP(VLOOKUP(C2271,Mapping!$A$1:$C$17,3,0),Mapping!$E$1:$F$6,2,0)</f>
        <v>Vùng 02</v>
      </c>
    </row>
    <row r="2272" spans="1:17" x14ac:dyDescent="0.3">
      <c r="A2272" s="33">
        <v>44561</v>
      </c>
      <c r="B2272">
        <v>4330</v>
      </c>
      <c r="C2272">
        <v>20</v>
      </c>
      <c r="D2272" s="38" t="s">
        <v>78</v>
      </c>
      <c r="E2272" s="2" t="s">
        <v>41</v>
      </c>
      <c r="F2272">
        <v>1048637</v>
      </c>
      <c r="G2272" s="44">
        <f t="shared" si="245"/>
        <v>44197</v>
      </c>
      <c r="H2272" s="50">
        <f t="shared" si="246"/>
        <v>365</v>
      </c>
      <c r="I2272" s="50">
        <f t="shared" si="247"/>
        <v>934289265109.66199</v>
      </c>
      <c r="J2272" s="46">
        <v>1161503</v>
      </c>
      <c r="K2272" s="2" t="s">
        <v>35</v>
      </c>
      <c r="L2272" s="52" t="str">
        <f t="shared" si="248"/>
        <v>20211231USD</v>
      </c>
      <c r="M2272">
        <f>VLOOKUP(L2272,Mapping!$H$1:$K$25,4,0)</f>
        <v>22037.795999999998</v>
      </c>
      <c r="N2272">
        <f t="shared" si="249"/>
        <v>23.109648284052</v>
      </c>
      <c r="O2272">
        <f t="shared" si="250"/>
        <v>25.596966167387997</v>
      </c>
      <c r="P2272">
        <f t="shared" si="251"/>
        <v>934.28926510966198</v>
      </c>
      <c r="Q2272" t="str">
        <f>VLOOKUP(VLOOKUP(C2272,Mapping!$A$1:$C$17,3,0),Mapping!$E$1:$F$6,2,0)</f>
        <v>Vùng 02</v>
      </c>
    </row>
    <row r="2273" spans="1:17" x14ac:dyDescent="0.3">
      <c r="A2273" s="33">
        <v>44561</v>
      </c>
      <c r="B2273">
        <v>4330</v>
      </c>
      <c r="C2273">
        <v>20</v>
      </c>
      <c r="D2273" s="38" t="s">
        <v>78</v>
      </c>
      <c r="E2273" s="2" t="s">
        <v>41</v>
      </c>
      <c r="F2273">
        <v>499161</v>
      </c>
      <c r="G2273" s="44">
        <f t="shared" si="245"/>
        <v>44197</v>
      </c>
      <c r="H2273" s="50">
        <f t="shared" si="246"/>
        <v>365</v>
      </c>
      <c r="I2273" s="50">
        <f t="shared" si="247"/>
        <v>1348975078481.0518</v>
      </c>
      <c r="J2273" s="46">
        <v>1677038</v>
      </c>
      <c r="K2273" s="2" t="s">
        <v>35</v>
      </c>
      <c r="L2273" s="52" t="str">
        <f t="shared" si="248"/>
        <v>20211231USD</v>
      </c>
      <c r="M2273">
        <f>VLOOKUP(L2273,Mapping!$H$1:$K$25,4,0)</f>
        <v>22037.795999999998</v>
      </c>
      <c r="N2273">
        <f t="shared" si="249"/>
        <v>11.000408289156001</v>
      </c>
      <c r="O2273">
        <f t="shared" si="250"/>
        <v>36.958221328248001</v>
      </c>
      <c r="P2273">
        <f t="shared" si="251"/>
        <v>1348.9750784810517</v>
      </c>
      <c r="Q2273" t="str">
        <f>VLOOKUP(VLOOKUP(C2273,Mapping!$A$1:$C$17,3,0),Mapping!$E$1:$F$6,2,0)</f>
        <v>Vùng 02</v>
      </c>
    </row>
    <row r="2274" spans="1:17" x14ac:dyDescent="0.3">
      <c r="A2274" s="33">
        <v>44561</v>
      </c>
      <c r="B2274">
        <v>4330</v>
      </c>
      <c r="C2274">
        <v>20</v>
      </c>
      <c r="D2274" s="38" t="s">
        <v>78</v>
      </c>
      <c r="E2274" s="2" t="s">
        <v>41</v>
      </c>
      <c r="F2274">
        <v>6630083</v>
      </c>
      <c r="G2274" s="44">
        <f t="shared" si="245"/>
        <v>44197</v>
      </c>
      <c r="H2274" s="50">
        <f t="shared" si="246"/>
        <v>365</v>
      </c>
      <c r="I2274" s="50">
        <f t="shared" si="247"/>
        <v>363201316.5</v>
      </c>
      <c r="J2274" s="46">
        <v>9950721</v>
      </c>
      <c r="K2274" s="2" t="s">
        <v>34</v>
      </c>
      <c r="L2274" s="52" t="str">
        <f t="shared" si="248"/>
        <v>20211231VND</v>
      </c>
      <c r="M2274">
        <f>VLOOKUP(L2274,Mapping!$H$1:$K$25,4,0)</f>
        <v>1</v>
      </c>
      <c r="N2274">
        <f t="shared" si="249"/>
        <v>6.6300830000000002E-3</v>
      </c>
      <c r="O2274">
        <f t="shared" si="250"/>
        <v>9.9507209999999992E-3</v>
      </c>
      <c r="P2274">
        <f t="shared" si="251"/>
        <v>0.36320131649999998</v>
      </c>
      <c r="Q2274" t="str">
        <f>VLOOKUP(VLOOKUP(C2274,Mapping!$A$1:$C$17,3,0),Mapping!$E$1:$F$6,2,0)</f>
        <v>Vùng 02</v>
      </c>
    </row>
    <row r="2275" spans="1:17" x14ac:dyDescent="0.3">
      <c r="A2275" s="33">
        <v>44561</v>
      </c>
      <c r="B2275">
        <v>4330</v>
      </c>
      <c r="C2275">
        <v>20</v>
      </c>
      <c r="D2275" s="38" t="s">
        <v>78</v>
      </c>
      <c r="E2275" s="2" t="s">
        <v>41</v>
      </c>
      <c r="F2275">
        <v>1413915</v>
      </c>
      <c r="G2275" s="44">
        <f t="shared" si="245"/>
        <v>44197</v>
      </c>
      <c r="H2275" s="50">
        <f t="shared" si="246"/>
        <v>365</v>
      </c>
      <c r="I2275" s="50">
        <f t="shared" si="247"/>
        <v>20312031</v>
      </c>
      <c r="J2275" s="46">
        <v>556494</v>
      </c>
      <c r="K2275" s="2" t="s">
        <v>34</v>
      </c>
      <c r="L2275" s="52" t="str">
        <f t="shared" si="248"/>
        <v>20211231VND</v>
      </c>
      <c r="M2275">
        <f>VLOOKUP(L2275,Mapping!$H$1:$K$25,4,0)</f>
        <v>1</v>
      </c>
      <c r="N2275">
        <f t="shared" si="249"/>
        <v>1.413915E-3</v>
      </c>
      <c r="O2275">
        <f t="shared" si="250"/>
        <v>5.5649400000000004E-4</v>
      </c>
      <c r="P2275">
        <f t="shared" si="251"/>
        <v>2.0312031000000001E-2</v>
      </c>
      <c r="Q2275" t="str">
        <f>VLOOKUP(VLOOKUP(C2275,Mapping!$A$1:$C$17,3,0),Mapping!$E$1:$F$6,2,0)</f>
        <v>Vùng 02</v>
      </c>
    </row>
    <row r="2276" spans="1:17" x14ac:dyDescent="0.3">
      <c r="A2276" s="33">
        <v>44561</v>
      </c>
      <c r="B2276">
        <v>4330</v>
      </c>
      <c r="C2276">
        <v>20</v>
      </c>
      <c r="D2276" s="38" t="s">
        <v>78</v>
      </c>
      <c r="E2276" s="2" t="s">
        <v>41</v>
      </c>
      <c r="F2276">
        <v>694916</v>
      </c>
      <c r="G2276" s="44">
        <f t="shared" si="245"/>
        <v>44197</v>
      </c>
      <c r="H2276" s="50">
        <f t="shared" si="246"/>
        <v>365</v>
      </c>
      <c r="I2276" s="50">
        <f t="shared" si="247"/>
        <v>142625268744.3045</v>
      </c>
      <c r="J2276" s="46">
        <v>182122</v>
      </c>
      <c r="K2276" s="2" t="s">
        <v>36</v>
      </c>
      <c r="L2276" s="52" t="str">
        <f t="shared" si="248"/>
        <v>20211231EUR</v>
      </c>
      <c r="M2276">
        <f>VLOOKUP(L2276,Mapping!$H$1:$K$25,4,0)</f>
        <v>21455.626499999998</v>
      </c>
      <c r="N2276">
        <f t="shared" si="249"/>
        <v>14.909858144873999</v>
      </c>
      <c r="O2276">
        <f t="shared" si="250"/>
        <v>3.9075416094329998</v>
      </c>
      <c r="P2276">
        <f t="shared" si="251"/>
        <v>142.62526874430449</v>
      </c>
      <c r="Q2276" t="str">
        <f>VLOOKUP(VLOOKUP(C2276,Mapping!$A$1:$C$17,3,0),Mapping!$E$1:$F$6,2,0)</f>
        <v>Vùng 02</v>
      </c>
    </row>
    <row r="2277" spans="1:17" x14ac:dyDescent="0.3">
      <c r="A2277" s="33">
        <v>44561</v>
      </c>
      <c r="B2277">
        <v>4332</v>
      </c>
      <c r="C2277">
        <v>25</v>
      </c>
      <c r="D2277" s="38" t="s">
        <v>78</v>
      </c>
      <c r="E2277" s="2" t="s">
        <v>41</v>
      </c>
      <c r="F2277">
        <v>791927</v>
      </c>
      <c r="G2277" s="44">
        <f t="shared" si="245"/>
        <v>44197</v>
      </c>
      <c r="H2277" s="50">
        <f t="shared" si="246"/>
        <v>365</v>
      </c>
      <c r="I2277" s="50">
        <f t="shared" si="247"/>
        <v>39647358.5</v>
      </c>
      <c r="J2277" s="46">
        <v>1086229</v>
      </c>
      <c r="K2277" s="2" t="s">
        <v>34</v>
      </c>
      <c r="L2277" s="52" t="str">
        <f t="shared" si="248"/>
        <v>20211231VND</v>
      </c>
      <c r="M2277">
        <f>VLOOKUP(L2277,Mapping!$H$1:$K$25,4,0)</f>
        <v>1</v>
      </c>
      <c r="N2277">
        <f t="shared" si="249"/>
        <v>7.91927E-4</v>
      </c>
      <c r="O2277">
        <f t="shared" si="250"/>
        <v>1.086229E-3</v>
      </c>
      <c r="P2277">
        <f t="shared" si="251"/>
        <v>3.96473585E-2</v>
      </c>
      <c r="Q2277" t="str">
        <f>VLOOKUP(VLOOKUP(C2277,Mapping!$A$1:$C$17,3,0),Mapping!$E$1:$F$6,2,0)</f>
        <v>Vùng 01</v>
      </c>
    </row>
    <row r="2278" spans="1:17" x14ac:dyDescent="0.3">
      <c r="A2278" s="33">
        <v>44561</v>
      </c>
      <c r="B2278">
        <v>4332</v>
      </c>
      <c r="C2278">
        <v>43</v>
      </c>
      <c r="D2278" s="38" t="s">
        <v>78</v>
      </c>
      <c r="E2278" s="2" t="s">
        <v>41</v>
      </c>
      <c r="F2278">
        <v>261847</v>
      </c>
      <c r="G2278" s="44">
        <f t="shared" si="245"/>
        <v>44197</v>
      </c>
      <c r="H2278" s="50">
        <f t="shared" si="246"/>
        <v>365</v>
      </c>
      <c r="I2278" s="50">
        <f t="shared" si="247"/>
        <v>64260659</v>
      </c>
      <c r="J2278" s="46">
        <v>1760566</v>
      </c>
      <c r="K2278" s="2" t="s">
        <v>34</v>
      </c>
      <c r="L2278" s="52" t="str">
        <f t="shared" si="248"/>
        <v>20211231VND</v>
      </c>
      <c r="M2278">
        <f>VLOOKUP(L2278,Mapping!$H$1:$K$25,4,0)</f>
        <v>1</v>
      </c>
      <c r="N2278">
        <f t="shared" si="249"/>
        <v>2.61847E-4</v>
      </c>
      <c r="O2278">
        <f t="shared" si="250"/>
        <v>1.7605660000000001E-3</v>
      </c>
      <c r="P2278">
        <f t="shared" si="251"/>
        <v>6.4260658999999998E-2</v>
      </c>
      <c r="Q2278" t="str">
        <f>VLOOKUP(VLOOKUP(C2278,Mapping!$A$1:$C$17,3,0),Mapping!$E$1:$F$6,2,0)</f>
        <v>Vùng 04</v>
      </c>
    </row>
    <row r="2279" spans="1:17" x14ac:dyDescent="0.3">
      <c r="A2279" s="33">
        <v>44561</v>
      </c>
      <c r="B2279">
        <v>4334</v>
      </c>
      <c r="C2279">
        <v>20</v>
      </c>
      <c r="D2279" s="38" t="s">
        <v>78</v>
      </c>
      <c r="E2279" s="2" t="s">
        <v>41</v>
      </c>
      <c r="F2279">
        <v>2108325</v>
      </c>
      <c r="G2279" s="44">
        <f t="shared" si="245"/>
        <v>44197</v>
      </c>
      <c r="H2279" s="50">
        <f t="shared" si="246"/>
        <v>365</v>
      </c>
      <c r="I2279" s="50">
        <f t="shared" si="247"/>
        <v>196421136.5</v>
      </c>
      <c r="J2279" s="46">
        <v>5381401</v>
      </c>
      <c r="K2279" s="2" t="s">
        <v>34</v>
      </c>
      <c r="L2279" s="52" t="str">
        <f t="shared" si="248"/>
        <v>20211231VND</v>
      </c>
      <c r="M2279">
        <f>VLOOKUP(L2279,Mapping!$H$1:$K$25,4,0)</f>
        <v>1</v>
      </c>
      <c r="N2279">
        <f t="shared" si="249"/>
        <v>2.1083249999999999E-3</v>
      </c>
      <c r="O2279">
        <f t="shared" si="250"/>
        <v>5.3814010000000001E-3</v>
      </c>
      <c r="P2279">
        <f t="shared" si="251"/>
        <v>0.19642113650000001</v>
      </c>
      <c r="Q2279" t="str">
        <f>VLOOKUP(VLOOKUP(C2279,Mapping!$A$1:$C$17,3,0),Mapping!$E$1:$F$6,2,0)</f>
        <v>Vùng 02</v>
      </c>
    </row>
    <row r="2280" spans="1:17" x14ac:dyDescent="0.3">
      <c r="A2280" s="33">
        <v>44561</v>
      </c>
      <c r="B2280">
        <v>4335</v>
      </c>
      <c r="C2280">
        <v>48</v>
      </c>
      <c r="D2280" s="38" t="s">
        <v>78</v>
      </c>
      <c r="E2280" s="2" t="s">
        <v>41</v>
      </c>
      <c r="F2280">
        <v>471228</v>
      </c>
      <c r="G2280" s="44">
        <f t="shared" si="245"/>
        <v>44197</v>
      </c>
      <c r="H2280" s="50">
        <f t="shared" si="246"/>
        <v>365</v>
      </c>
      <c r="I2280" s="50">
        <f t="shared" si="247"/>
        <v>12514937.5</v>
      </c>
      <c r="J2280" s="46">
        <v>342875</v>
      </c>
      <c r="K2280" s="2" t="s">
        <v>34</v>
      </c>
      <c r="L2280" s="52" t="str">
        <f t="shared" si="248"/>
        <v>20211231VND</v>
      </c>
      <c r="M2280">
        <f>VLOOKUP(L2280,Mapping!$H$1:$K$25,4,0)</f>
        <v>1</v>
      </c>
      <c r="N2280">
        <f t="shared" si="249"/>
        <v>4.7122800000000002E-4</v>
      </c>
      <c r="O2280">
        <f t="shared" si="250"/>
        <v>3.4287500000000003E-4</v>
      </c>
      <c r="P2280">
        <f t="shared" si="251"/>
        <v>1.25149375E-2</v>
      </c>
      <c r="Q2280" t="str">
        <f>VLOOKUP(VLOOKUP(C2280,Mapping!$A$1:$C$17,3,0),Mapping!$E$1:$F$6,2,0)</f>
        <v>Vùng 01</v>
      </c>
    </row>
    <row r="2281" spans="1:17" x14ac:dyDescent="0.3">
      <c r="A2281" s="33">
        <v>44561</v>
      </c>
      <c r="B2281">
        <v>4337</v>
      </c>
      <c r="C2281">
        <v>34</v>
      </c>
      <c r="D2281" s="38" t="s">
        <v>78</v>
      </c>
      <c r="E2281" s="2" t="s">
        <v>41</v>
      </c>
      <c r="F2281">
        <v>708434</v>
      </c>
      <c r="G2281" s="44">
        <f t="shared" si="245"/>
        <v>44197</v>
      </c>
      <c r="H2281" s="50">
        <f t="shared" si="246"/>
        <v>365</v>
      </c>
      <c r="I2281" s="50">
        <f t="shared" si="247"/>
        <v>54521473.5</v>
      </c>
      <c r="J2281" s="46">
        <v>1493739</v>
      </c>
      <c r="K2281" s="2" t="s">
        <v>34</v>
      </c>
      <c r="L2281" s="52" t="str">
        <f t="shared" si="248"/>
        <v>20211231VND</v>
      </c>
      <c r="M2281">
        <f>VLOOKUP(L2281,Mapping!$H$1:$K$25,4,0)</f>
        <v>1</v>
      </c>
      <c r="N2281">
        <f t="shared" si="249"/>
        <v>7.0843399999999997E-4</v>
      </c>
      <c r="O2281">
        <f t="shared" si="250"/>
        <v>1.493739E-3</v>
      </c>
      <c r="P2281">
        <f t="shared" si="251"/>
        <v>5.4521473500000001E-2</v>
      </c>
      <c r="Q2281" t="str">
        <f>VLOOKUP(VLOOKUP(C2281,Mapping!$A$1:$C$17,3,0),Mapping!$E$1:$F$6,2,0)</f>
        <v>Vùng 02</v>
      </c>
    </row>
    <row r="2282" spans="1:17" x14ac:dyDescent="0.3">
      <c r="A2282" s="33">
        <v>44561</v>
      </c>
      <c r="B2282">
        <v>4338</v>
      </c>
      <c r="C2282">
        <v>20</v>
      </c>
      <c r="D2282" s="38" t="s">
        <v>78</v>
      </c>
      <c r="E2282" s="2" t="s">
        <v>41</v>
      </c>
      <c r="F2282">
        <v>847707</v>
      </c>
      <c r="G2282" s="44">
        <f t="shared" si="245"/>
        <v>44197</v>
      </c>
      <c r="H2282" s="50">
        <f t="shared" si="246"/>
        <v>365</v>
      </c>
      <c r="I2282" s="50">
        <f t="shared" si="247"/>
        <v>42423329.5</v>
      </c>
      <c r="J2282" s="46">
        <v>1162283</v>
      </c>
      <c r="K2282" s="2" t="s">
        <v>34</v>
      </c>
      <c r="L2282" s="52" t="str">
        <f t="shared" si="248"/>
        <v>20211231VND</v>
      </c>
      <c r="M2282">
        <f>VLOOKUP(L2282,Mapping!$H$1:$K$25,4,0)</f>
        <v>1</v>
      </c>
      <c r="N2282">
        <f t="shared" si="249"/>
        <v>8.4770699999999995E-4</v>
      </c>
      <c r="O2282">
        <f t="shared" si="250"/>
        <v>1.1622830000000001E-3</v>
      </c>
      <c r="P2282">
        <f t="shared" si="251"/>
        <v>4.2423329500000002E-2</v>
      </c>
      <c r="Q2282" t="str">
        <f>VLOOKUP(VLOOKUP(C2282,Mapping!$A$1:$C$17,3,0),Mapping!$E$1:$F$6,2,0)</f>
        <v>Vùng 02</v>
      </c>
    </row>
    <row r="2283" spans="1:17" x14ac:dyDescent="0.3">
      <c r="A2283" s="33">
        <v>44561</v>
      </c>
      <c r="B2283">
        <v>4338</v>
      </c>
      <c r="C2283">
        <v>20</v>
      </c>
      <c r="D2283" s="38" t="s">
        <v>78</v>
      </c>
      <c r="E2283" s="2" t="s">
        <v>41</v>
      </c>
      <c r="F2283">
        <v>118880</v>
      </c>
      <c r="G2283" s="44">
        <f t="shared" si="245"/>
        <v>44197</v>
      </c>
      <c r="H2283" s="50">
        <f t="shared" si="246"/>
        <v>365</v>
      </c>
      <c r="I2283" s="50">
        <f t="shared" si="247"/>
        <v>2679319</v>
      </c>
      <c r="J2283" s="46">
        <v>73406</v>
      </c>
      <c r="K2283" s="2" t="s">
        <v>34</v>
      </c>
      <c r="L2283" s="52" t="str">
        <f t="shared" si="248"/>
        <v>20211231VND</v>
      </c>
      <c r="M2283">
        <f>VLOOKUP(L2283,Mapping!$H$1:$K$25,4,0)</f>
        <v>1</v>
      </c>
      <c r="N2283">
        <f t="shared" si="249"/>
        <v>1.1888E-4</v>
      </c>
      <c r="O2283">
        <f t="shared" si="250"/>
        <v>7.3405999999999995E-5</v>
      </c>
      <c r="P2283">
        <f t="shared" si="251"/>
        <v>2.6793189999999999E-3</v>
      </c>
      <c r="Q2283" t="str">
        <f>VLOOKUP(VLOOKUP(C2283,Mapping!$A$1:$C$17,3,0),Mapping!$E$1:$F$6,2,0)</f>
        <v>Vùng 02</v>
      </c>
    </row>
    <row r="2284" spans="1:17" x14ac:dyDescent="0.3">
      <c r="A2284" s="33">
        <v>44561</v>
      </c>
      <c r="B2284">
        <v>4341</v>
      </c>
      <c r="C2284">
        <v>34</v>
      </c>
      <c r="D2284" s="38" t="s">
        <v>78</v>
      </c>
      <c r="E2284" s="2" t="s">
        <v>41</v>
      </c>
      <c r="F2284">
        <v>461154</v>
      </c>
      <c r="G2284" s="44">
        <f t="shared" si="245"/>
        <v>44197</v>
      </c>
      <c r="H2284" s="50">
        <f t="shared" si="246"/>
        <v>365</v>
      </c>
      <c r="I2284" s="50">
        <f t="shared" si="247"/>
        <v>19087492.5</v>
      </c>
      <c r="J2284" s="46">
        <v>522945</v>
      </c>
      <c r="K2284" s="2" t="s">
        <v>34</v>
      </c>
      <c r="L2284" s="52" t="str">
        <f t="shared" si="248"/>
        <v>20211231VND</v>
      </c>
      <c r="M2284">
        <f>VLOOKUP(L2284,Mapping!$H$1:$K$25,4,0)</f>
        <v>1</v>
      </c>
      <c r="N2284">
        <f t="shared" si="249"/>
        <v>4.6115400000000002E-4</v>
      </c>
      <c r="O2284">
        <f t="shared" si="250"/>
        <v>5.2294500000000003E-4</v>
      </c>
      <c r="P2284">
        <f t="shared" si="251"/>
        <v>1.9087492500000001E-2</v>
      </c>
      <c r="Q2284" t="str">
        <f>VLOOKUP(VLOOKUP(C2284,Mapping!$A$1:$C$17,3,0),Mapping!$E$1:$F$6,2,0)</f>
        <v>Vùng 02</v>
      </c>
    </row>
    <row r="2285" spans="1:17" x14ac:dyDescent="0.3">
      <c r="A2285" s="33">
        <v>44561</v>
      </c>
      <c r="B2285">
        <v>4341</v>
      </c>
      <c r="C2285">
        <v>43</v>
      </c>
      <c r="D2285" s="38" t="s">
        <v>78</v>
      </c>
      <c r="E2285" s="2" t="s">
        <v>41</v>
      </c>
      <c r="F2285">
        <v>1751678</v>
      </c>
      <c r="G2285" s="44">
        <f t="shared" si="245"/>
        <v>44197</v>
      </c>
      <c r="H2285" s="50">
        <f t="shared" si="246"/>
        <v>365</v>
      </c>
      <c r="I2285" s="50">
        <f t="shared" si="247"/>
        <v>58732843.5</v>
      </c>
      <c r="J2285" s="46">
        <v>1609119</v>
      </c>
      <c r="K2285" s="2" t="s">
        <v>34</v>
      </c>
      <c r="L2285" s="52" t="str">
        <f t="shared" si="248"/>
        <v>20211231VND</v>
      </c>
      <c r="M2285">
        <f>VLOOKUP(L2285,Mapping!$H$1:$K$25,4,0)</f>
        <v>1</v>
      </c>
      <c r="N2285">
        <f t="shared" si="249"/>
        <v>1.751678E-3</v>
      </c>
      <c r="O2285">
        <f t="shared" si="250"/>
        <v>1.609119E-3</v>
      </c>
      <c r="P2285">
        <f t="shared" si="251"/>
        <v>5.87328435E-2</v>
      </c>
      <c r="Q2285" t="str">
        <f>VLOOKUP(VLOOKUP(C2285,Mapping!$A$1:$C$17,3,0),Mapping!$E$1:$F$6,2,0)</f>
        <v>Vùng 04</v>
      </c>
    </row>
    <row r="2286" spans="1:17" x14ac:dyDescent="0.3">
      <c r="A2286" s="33">
        <v>44561</v>
      </c>
      <c r="B2286">
        <v>4347</v>
      </c>
      <c r="C2286">
        <v>34</v>
      </c>
      <c r="D2286" s="38" t="s">
        <v>78</v>
      </c>
      <c r="E2286" s="2" t="s">
        <v>41</v>
      </c>
      <c r="F2286">
        <v>1396521</v>
      </c>
      <c r="G2286" s="44">
        <f t="shared" si="245"/>
        <v>44197</v>
      </c>
      <c r="H2286" s="50">
        <f t="shared" si="246"/>
        <v>365</v>
      </c>
      <c r="I2286" s="50">
        <f t="shared" si="247"/>
        <v>37235183</v>
      </c>
      <c r="J2286" s="46">
        <v>1020142</v>
      </c>
      <c r="K2286" s="2" t="s">
        <v>34</v>
      </c>
      <c r="L2286" s="52" t="str">
        <f t="shared" si="248"/>
        <v>20211231VND</v>
      </c>
      <c r="M2286">
        <f>VLOOKUP(L2286,Mapping!$H$1:$K$25,4,0)</f>
        <v>1</v>
      </c>
      <c r="N2286">
        <f t="shared" si="249"/>
        <v>1.396521E-3</v>
      </c>
      <c r="O2286">
        <f t="shared" si="250"/>
        <v>1.0201419999999999E-3</v>
      </c>
      <c r="P2286">
        <f t="shared" si="251"/>
        <v>3.7235182999999998E-2</v>
      </c>
      <c r="Q2286" t="str">
        <f>VLOOKUP(VLOOKUP(C2286,Mapping!$A$1:$C$17,3,0),Mapping!$E$1:$F$6,2,0)</f>
        <v>Vùng 02</v>
      </c>
    </row>
    <row r="2287" spans="1:17" x14ac:dyDescent="0.3">
      <c r="A2287" s="33">
        <v>44561</v>
      </c>
      <c r="B2287">
        <v>4347</v>
      </c>
      <c r="C2287">
        <v>34</v>
      </c>
      <c r="D2287" s="38" t="s">
        <v>78</v>
      </c>
      <c r="E2287" s="2" t="s">
        <v>41</v>
      </c>
      <c r="F2287">
        <v>767686</v>
      </c>
      <c r="G2287" s="44">
        <f t="shared" si="245"/>
        <v>44197</v>
      </c>
      <c r="H2287" s="50">
        <f t="shared" si="246"/>
        <v>365</v>
      </c>
      <c r="I2287" s="50">
        <f t="shared" si="247"/>
        <v>11620176.5</v>
      </c>
      <c r="J2287" s="46">
        <v>318361</v>
      </c>
      <c r="K2287" s="2" t="s">
        <v>34</v>
      </c>
      <c r="L2287" s="52" t="str">
        <f t="shared" si="248"/>
        <v>20211231VND</v>
      </c>
      <c r="M2287">
        <f>VLOOKUP(L2287,Mapping!$H$1:$K$25,4,0)</f>
        <v>1</v>
      </c>
      <c r="N2287">
        <f t="shared" si="249"/>
        <v>7.6768599999999995E-4</v>
      </c>
      <c r="O2287">
        <f t="shared" si="250"/>
        <v>3.1836100000000002E-4</v>
      </c>
      <c r="P2287">
        <f t="shared" si="251"/>
        <v>1.1620176499999999E-2</v>
      </c>
      <c r="Q2287" t="str">
        <f>VLOOKUP(VLOOKUP(C2287,Mapping!$A$1:$C$17,3,0),Mapping!$E$1:$F$6,2,0)</f>
        <v>Vùng 02</v>
      </c>
    </row>
    <row r="2288" spans="1:17" x14ac:dyDescent="0.3">
      <c r="A2288" s="33">
        <v>44561</v>
      </c>
      <c r="B2288">
        <v>4347</v>
      </c>
      <c r="C2288">
        <v>20</v>
      </c>
      <c r="D2288" s="38" t="s">
        <v>78</v>
      </c>
      <c r="E2288" s="2" t="s">
        <v>41</v>
      </c>
      <c r="F2288">
        <v>645481</v>
      </c>
      <c r="G2288" s="44">
        <f t="shared" si="245"/>
        <v>44197</v>
      </c>
      <c r="H2288" s="50">
        <f t="shared" si="246"/>
        <v>365</v>
      </c>
      <c r="I2288" s="50">
        <f t="shared" si="247"/>
        <v>32668595</v>
      </c>
      <c r="J2288" s="46">
        <v>895030</v>
      </c>
      <c r="K2288" s="2" t="s">
        <v>34</v>
      </c>
      <c r="L2288" s="52" t="str">
        <f t="shared" si="248"/>
        <v>20211231VND</v>
      </c>
      <c r="M2288">
        <f>VLOOKUP(L2288,Mapping!$H$1:$K$25,4,0)</f>
        <v>1</v>
      </c>
      <c r="N2288">
        <f t="shared" si="249"/>
        <v>6.4548100000000005E-4</v>
      </c>
      <c r="O2288">
        <f t="shared" si="250"/>
        <v>8.9503E-4</v>
      </c>
      <c r="P2288">
        <f t="shared" si="251"/>
        <v>3.2668595000000002E-2</v>
      </c>
      <c r="Q2288" t="str">
        <f>VLOOKUP(VLOOKUP(C2288,Mapping!$A$1:$C$17,3,0),Mapping!$E$1:$F$6,2,0)</f>
        <v>Vùng 02</v>
      </c>
    </row>
    <row r="2289" spans="1:17" x14ac:dyDescent="0.3">
      <c r="A2289" s="33">
        <v>44561</v>
      </c>
      <c r="B2289">
        <v>4348</v>
      </c>
      <c r="C2289">
        <v>34</v>
      </c>
      <c r="D2289" s="38" t="s">
        <v>78</v>
      </c>
      <c r="E2289" s="2" t="s">
        <v>41</v>
      </c>
      <c r="F2289">
        <v>259243</v>
      </c>
      <c r="G2289" s="44">
        <f t="shared" si="245"/>
        <v>44197</v>
      </c>
      <c r="H2289" s="50">
        <f t="shared" si="246"/>
        <v>365</v>
      </c>
      <c r="I2289" s="50">
        <f t="shared" si="247"/>
        <v>23999005.5</v>
      </c>
      <c r="J2289" s="46">
        <v>657507</v>
      </c>
      <c r="K2289" s="2" t="s">
        <v>34</v>
      </c>
      <c r="L2289" s="52" t="str">
        <f t="shared" si="248"/>
        <v>20211231VND</v>
      </c>
      <c r="M2289">
        <f>VLOOKUP(L2289,Mapping!$H$1:$K$25,4,0)</f>
        <v>1</v>
      </c>
      <c r="N2289">
        <f t="shared" si="249"/>
        <v>2.5924299999999998E-4</v>
      </c>
      <c r="O2289">
        <f t="shared" si="250"/>
        <v>6.5750699999999999E-4</v>
      </c>
      <c r="P2289">
        <f t="shared" si="251"/>
        <v>2.39990055E-2</v>
      </c>
      <c r="Q2289" t="str">
        <f>VLOOKUP(VLOOKUP(C2289,Mapping!$A$1:$C$17,3,0),Mapping!$E$1:$F$6,2,0)</f>
        <v>Vùng 02</v>
      </c>
    </row>
    <row r="2290" spans="1:17" x14ac:dyDescent="0.3">
      <c r="A2290" s="33">
        <v>44561</v>
      </c>
      <c r="B2290">
        <v>4351</v>
      </c>
      <c r="C2290">
        <v>34</v>
      </c>
      <c r="D2290" s="38" t="s">
        <v>78</v>
      </c>
      <c r="E2290" s="2" t="s">
        <v>41</v>
      </c>
      <c r="F2290">
        <v>1236939</v>
      </c>
      <c r="G2290" s="44">
        <f t="shared" si="245"/>
        <v>44197</v>
      </c>
      <c r="H2290" s="50">
        <f t="shared" si="246"/>
        <v>365</v>
      </c>
      <c r="I2290" s="50">
        <f t="shared" si="247"/>
        <v>47412660.5</v>
      </c>
      <c r="J2290" s="46">
        <v>1298977</v>
      </c>
      <c r="K2290" s="2" t="s">
        <v>34</v>
      </c>
      <c r="L2290" s="52" t="str">
        <f t="shared" si="248"/>
        <v>20211231VND</v>
      </c>
      <c r="M2290">
        <f>VLOOKUP(L2290,Mapping!$H$1:$K$25,4,0)</f>
        <v>1</v>
      </c>
      <c r="N2290">
        <f t="shared" si="249"/>
        <v>1.2369390000000001E-3</v>
      </c>
      <c r="O2290">
        <f t="shared" si="250"/>
        <v>1.298977E-3</v>
      </c>
      <c r="P2290">
        <f t="shared" si="251"/>
        <v>4.7412660500000002E-2</v>
      </c>
      <c r="Q2290" t="str">
        <f>VLOOKUP(VLOOKUP(C2290,Mapping!$A$1:$C$17,3,0),Mapping!$E$1:$F$6,2,0)</f>
        <v>Vùng 02</v>
      </c>
    </row>
    <row r="2291" spans="1:17" x14ac:dyDescent="0.3">
      <c r="A2291" s="33">
        <v>44561</v>
      </c>
      <c r="B2291">
        <v>4351</v>
      </c>
      <c r="C2291">
        <v>36</v>
      </c>
      <c r="D2291" s="38" t="s">
        <v>78</v>
      </c>
      <c r="E2291" s="2" t="s">
        <v>41</v>
      </c>
      <c r="F2291">
        <v>1261329</v>
      </c>
      <c r="G2291" s="44">
        <f t="shared" si="245"/>
        <v>44197</v>
      </c>
      <c r="H2291" s="50">
        <f t="shared" si="246"/>
        <v>365</v>
      </c>
      <c r="I2291" s="50">
        <f t="shared" si="247"/>
        <v>42320290</v>
      </c>
      <c r="J2291" s="46">
        <v>1159460</v>
      </c>
      <c r="K2291" s="2" t="s">
        <v>34</v>
      </c>
      <c r="L2291" s="52" t="str">
        <f t="shared" si="248"/>
        <v>20211231VND</v>
      </c>
      <c r="M2291">
        <f>VLOOKUP(L2291,Mapping!$H$1:$K$25,4,0)</f>
        <v>1</v>
      </c>
      <c r="N2291">
        <f t="shared" si="249"/>
        <v>1.2613290000000001E-3</v>
      </c>
      <c r="O2291">
        <f t="shared" si="250"/>
        <v>1.15946E-3</v>
      </c>
      <c r="P2291">
        <f t="shared" si="251"/>
        <v>4.2320290000000003E-2</v>
      </c>
      <c r="Q2291" t="str">
        <f>VLOOKUP(VLOOKUP(C2291,Mapping!$A$1:$C$17,3,0),Mapping!$E$1:$F$6,2,0)</f>
        <v>Vùng 05</v>
      </c>
    </row>
    <row r="2292" spans="1:17" x14ac:dyDescent="0.3">
      <c r="A2292" s="33">
        <v>44561</v>
      </c>
      <c r="B2292">
        <v>4351</v>
      </c>
      <c r="C2292">
        <v>45</v>
      </c>
      <c r="D2292" s="38" t="s">
        <v>78</v>
      </c>
      <c r="E2292" s="2" t="s">
        <v>41</v>
      </c>
      <c r="F2292">
        <v>1411426</v>
      </c>
      <c r="G2292" s="44">
        <f t="shared" si="245"/>
        <v>44197</v>
      </c>
      <c r="H2292" s="50">
        <f t="shared" si="246"/>
        <v>365</v>
      </c>
      <c r="I2292" s="50">
        <f t="shared" si="247"/>
        <v>11820598</v>
      </c>
      <c r="J2292" s="46">
        <v>323852</v>
      </c>
      <c r="K2292" s="2" t="s">
        <v>34</v>
      </c>
      <c r="L2292" s="52" t="str">
        <f t="shared" si="248"/>
        <v>20211231VND</v>
      </c>
      <c r="M2292">
        <f>VLOOKUP(L2292,Mapping!$H$1:$K$25,4,0)</f>
        <v>1</v>
      </c>
      <c r="N2292">
        <f t="shared" si="249"/>
        <v>1.4114259999999999E-3</v>
      </c>
      <c r="O2292">
        <f t="shared" si="250"/>
        <v>3.2385200000000002E-4</v>
      </c>
      <c r="P2292">
        <f t="shared" si="251"/>
        <v>1.1820598E-2</v>
      </c>
      <c r="Q2292" t="str">
        <f>VLOOKUP(VLOOKUP(C2292,Mapping!$A$1:$C$17,3,0),Mapping!$E$1:$F$6,2,0)</f>
        <v>Vùng 02</v>
      </c>
    </row>
    <row r="2293" spans="1:17" x14ac:dyDescent="0.3">
      <c r="A2293" s="33">
        <v>44561</v>
      </c>
      <c r="B2293">
        <v>4353</v>
      </c>
      <c r="C2293">
        <v>34</v>
      </c>
      <c r="D2293" s="38" t="s">
        <v>78</v>
      </c>
      <c r="E2293" s="2" t="s">
        <v>41</v>
      </c>
      <c r="F2293">
        <v>76909</v>
      </c>
      <c r="G2293" s="44">
        <f t="shared" si="245"/>
        <v>44197</v>
      </c>
      <c r="H2293" s="50">
        <f t="shared" si="246"/>
        <v>365</v>
      </c>
      <c r="I2293" s="50">
        <f t="shared" si="247"/>
        <v>21519852.5</v>
      </c>
      <c r="J2293" s="46">
        <v>589585</v>
      </c>
      <c r="K2293" s="2" t="s">
        <v>34</v>
      </c>
      <c r="L2293" s="52" t="str">
        <f t="shared" si="248"/>
        <v>20211231VND</v>
      </c>
      <c r="M2293">
        <f>VLOOKUP(L2293,Mapping!$H$1:$K$25,4,0)</f>
        <v>1</v>
      </c>
      <c r="N2293">
        <f t="shared" si="249"/>
        <v>7.6909000000000005E-5</v>
      </c>
      <c r="O2293">
        <f t="shared" si="250"/>
        <v>5.89585E-4</v>
      </c>
      <c r="P2293">
        <f t="shared" si="251"/>
        <v>2.1519852499999999E-2</v>
      </c>
      <c r="Q2293" t="str">
        <f>VLOOKUP(VLOOKUP(C2293,Mapping!$A$1:$C$17,3,0),Mapping!$E$1:$F$6,2,0)</f>
        <v>Vùng 02</v>
      </c>
    </row>
    <row r="2294" spans="1:17" x14ac:dyDescent="0.3">
      <c r="A2294" s="33">
        <v>44561</v>
      </c>
      <c r="B2294">
        <v>4355</v>
      </c>
      <c r="C2294">
        <v>34</v>
      </c>
      <c r="D2294" s="38" t="s">
        <v>78</v>
      </c>
      <c r="E2294" s="2" t="s">
        <v>41</v>
      </c>
      <c r="F2294">
        <v>355136</v>
      </c>
      <c r="G2294" s="44">
        <f t="shared" si="245"/>
        <v>44197</v>
      </c>
      <c r="H2294" s="50">
        <f t="shared" si="246"/>
        <v>365</v>
      </c>
      <c r="I2294" s="50">
        <f t="shared" si="247"/>
        <v>3679273.0000000005</v>
      </c>
      <c r="J2294" s="46">
        <v>100802</v>
      </c>
      <c r="K2294" s="2" t="s">
        <v>34</v>
      </c>
      <c r="L2294" s="52" t="str">
        <f t="shared" si="248"/>
        <v>20211231VND</v>
      </c>
      <c r="M2294">
        <f>VLOOKUP(L2294,Mapping!$H$1:$K$25,4,0)</f>
        <v>1</v>
      </c>
      <c r="N2294">
        <f t="shared" si="249"/>
        <v>3.5513599999999998E-4</v>
      </c>
      <c r="O2294">
        <f t="shared" si="250"/>
        <v>1.00802E-4</v>
      </c>
      <c r="P2294">
        <f t="shared" si="251"/>
        <v>3.6792730000000003E-3</v>
      </c>
      <c r="Q2294" t="str">
        <f>VLOOKUP(VLOOKUP(C2294,Mapping!$A$1:$C$17,3,0),Mapping!$E$1:$F$6,2,0)</f>
        <v>Vùng 02</v>
      </c>
    </row>
    <row r="2295" spans="1:17" x14ac:dyDescent="0.3">
      <c r="A2295" s="33">
        <v>44561</v>
      </c>
      <c r="B2295">
        <v>4355</v>
      </c>
      <c r="C2295">
        <v>34</v>
      </c>
      <c r="D2295" s="38" t="s">
        <v>78</v>
      </c>
      <c r="E2295" s="2" t="s">
        <v>41</v>
      </c>
      <c r="F2295">
        <v>6665017</v>
      </c>
      <c r="G2295" s="44">
        <f t="shared" si="245"/>
        <v>44197</v>
      </c>
      <c r="H2295" s="50">
        <f t="shared" si="246"/>
        <v>365</v>
      </c>
      <c r="I2295" s="50">
        <f t="shared" si="247"/>
        <v>359764732</v>
      </c>
      <c r="J2295" s="46">
        <v>9856568</v>
      </c>
      <c r="K2295" s="2" t="s">
        <v>34</v>
      </c>
      <c r="L2295" s="52" t="str">
        <f t="shared" si="248"/>
        <v>20211231VND</v>
      </c>
      <c r="M2295">
        <f>VLOOKUP(L2295,Mapping!$H$1:$K$25,4,0)</f>
        <v>1</v>
      </c>
      <c r="N2295">
        <f t="shared" si="249"/>
        <v>6.6650169999999996E-3</v>
      </c>
      <c r="O2295">
        <f t="shared" si="250"/>
        <v>9.8565679999999996E-3</v>
      </c>
      <c r="P2295">
        <f t="shared" si="251"/>
        <v>0.35976473199999998</v>
      </c>
      <c r="Q2295" t="str">
        <f>VLOOKUP(VLOOKUP(C2295,Mapping!$A$1:$C$17,3,0),Mapping!$E$1:$F$6,2,0)</f>
        <v>Vùng 02</v>
      </c>
    </row>
    <row r="2296" spans="1:17" x14ac:dyDescent="0.3">
      <c r="A2296" s="33">
        <v>44561</v>
      </c>
      <c r="B2296">
        <v>4356</v>
      </c>
      <c r="C2296">
        <v>25</v>
      </c>
      <c r="D2296" s="38" t="s">
        <v>78</v>
      </c>
      <c r="E2296" s="2" t="s">
        <v>41</v>
      </c>
      <c r="F2296">
        <v>1208270</v>
      </c>
      <c r="G2296" s="44">
        <f t="shared" si="245"/>
        <v>44197</v>
      </c>
      <c r="H2296" s="50">
        <f t="shared" si="246"/>
        <v>365</v>
      </c>
      <c r="I2296" s="50">
        <f t="shared" si="247"/>
        <v>25541167</v>
      </c>
      <c r="J2296" s="46">
        <v>699758</v>
      </c>
      <c r="K2296" s="2" t="s">
        <v>34</v>
      </c>
      <c r="L2296" s="52" t="str">
        <f t="shared" si="248"/>
        <v>20211231VND</v>
      </c>
      <c r="M2296">
        <f>VLOOKUP(L2296,Mapping!$H$1:$K$25,4,0)</f>
        <v>1</v>
      </c>
      <c r="N2296">
        <f t="shared" si="249"/>
        <v>1.20827E-3</v>
      </c>
      <c r="O2296">
        <f t="shared" si="250"/>
        <v>6.9975799999999998E-4</v>
      </c>
      <c r="P2296">
        <f t="shared" si="251"/>
        <v>2.5541167E-2</v>
      </c>
      <c r="Q2296" t="str">
        <f>VLOOKUP(VLOOKUP(C2296,Mapping!$A$1:$C$17,3,0),Mapping!$E$1:$F$6,2,0)</f>
        <v>Vùng 01</v>
      </c>
    </row>
    <row r="2297" spans="1:17" x14ac:dyDescent="0.3">
      <c r="A2297" s="33">
        <v>44561</v>
      </c>
      <c r="B2297">
        <v>4356</v>
      </c>
      <c r="C2297">
        <v>41</v>
      </c>
      <c r="D2297" s="38" t="s">
        <v>78</v>
      </c>
      <c r="E2297" s="2" t="s">
        <v>41</v>
      </c>
      <c r="F2297">
        <v>1414665</v>
      </c>
      <c r="G2297" s="44">
        <f t="shared" si="245"/>
        <v>44197</v>
      </c>
      <c r="H2297" s="50">
        <f t="shared" si="246"/>
        <v>365</v>
      </c>
      <c r="I2297" s="50">
        <f t="shared" si="247"/>
        <v>12842525</v>
      </c>
      <c r="J2297" s="46">
        <v>351850</v>
      </c>
      <c r="K2297" s="2" t="s">
        <v>34</v>
      </c>
      <c r="L2297" s="52" t="str">
        <f t="shared" si="248"/>
        <v>20211231VND</v>
      </c>
      <c r="M2297">
        <f>VLOOKUP(L2297,Mapping!$H$1:$K$25,4,0)</f>
        <v>1</v>
      </c>
      <c r="N2297">
        <f t="shared" si="249"/>
        <v>1.4146650000000001E-3</v>
      </c>
      <c r="O2297">
        <f t="shared" si="250"/>
        <v>3.5185000000000001E-4</v>
      </c>
      <c r="P2297">
        <f t="shared" si="251"/>
        <v>1.2842525E-2</v>
      </c>
      <c r="Q2297" t="str">
        <f>VLOOKUP(VLOOKUP(C2297,Mapping!$A$1:$C$17,3,0),Mapping!$E$1:$F$6,2,0)</f>
        <v>Vùng 05</v>
      </c>
    </row>
    <row r="2298" spans="1:17" x14ac:dyDescent="0.3">
      <c r="A2298" s="33">
        <v>44561</v>
      </c>
      <c r="B2298">
        <v>4358</v>
      </c>
      <c r="C2298">
        <v>25</v>
      </c>
      <c r="D2298" s="38" t="s">
        <v>78</v>
      </c>
      <c r="E2298" s="2" t="s">
        <v>41</v>
      </c>
      <c r="F2298">
        <v>635436</v>
      </c>
      <c r="G2298" s="44">
        <f t="shared" si="245"/>
        <v>44197</v>
      </c>
      <c r="H2298" s="50">
        <f t="shared" si="246"/>
        <v>365</v>
      </c>
      <c r="I2298" s="50">
        <f t="shared" si="247"/>
        <v>22155792</v>
      </c>
      <c r="J2298" s="46">
        <v>607008</v>
      </c>
      <c r="K2298" s="2" t="s">
        <v>34</v>
      </c>
      <c r="L2298" s="52" t="str">
        <f t="shared" si="248"/>
        <v>20211231VND</v>
      </c>
      <c r="M2298">
        <f>VLOOKUP(L2298,Mapping!$H$1:$K$25,4,0)</f>
        <v>1</v>
      </c>
      <c r="N2298">
        <f t="shared" si="249"/>
        <v>6.3543599999999997E-4</v>
      </c>
      <c r="O2298">
        <f t="shared" si="250"/>
        <v>6.0700800000000003E-4</v>
      </c>
      <c r="P2298">
        <f t="shared" si="251"/>
        <v>2.2155792000000001E-2</v>
      </c>
      <c r="Q2298" t="str">
        <f>VLOOKUP(VLOOKUP(C2298,Mapping!$A$1:$C$17,3,0),Mapping!$E$1:$F$6,2,0)</f>
        <v>Vùng 01</v>
      </c>
    </row>
    <row r="2299" spans="1:17" x14ac:dyDescent="0.3">
      <c r="A2299" s="33">
        <v>44561</v>
      </c>
      <c r="B2299">
        <v>4359</v>
      </c>
      <c r="C2299">
        <v>41</v>
      </c>
      <c r="D2299" s="38" t="s">
        <v>78</v>
      </c>
      <c r="E2299" s="2" t="s">
        <v>41</v>
      </c>
      <c r="F2299">
        <v>366469</v>
      </c>
      <c r="G2299" s="44">
        <f t="shared" si="245"/>
        <v>44197</v>
      </c>
      <c r="H2299" s="50">
        <f t="shared" si="246"/>
        <v>365</v>
      </c>
      <c r="I2299" s="50">
        <f t="shared" si="247"/>
        <v>711867057114.90588</v>
      </c>
      <c r="J2299" s="46">
        <v>884989</v>
      </c>
      <c r="K2299" s="2" t="s">
        <v>35</v>
      </c>
      <c r="L2299" s="52" t="str">
        <f t="shared" si="248"/>
        <v>20211231USD</v>
      </c>
      <c r="M2299">
        <f>VLOOKUP(L2299,Mapping!$H$1:$K$25,4,0)</f>
        <v>22037.795999999998</v>
      </c>
      <c r="N2299">
        <f t="shared" si="249"/>
        <v>8.0761690623239986</v>
      </c>
      <c r="O2299">
        <f t="shared" si="250"/>
        <v>19.503207044244</v>
      </c>
      <c r="P2299">
        <f t="shared" si="251"/>
        <v>711.86705711490583</v>
      </c>
      <c r="Q2299" t="str">
        <f>VLOOKUP(VLOOKUP(C2299,Mapping!$A$1:$C$17,3,0),Mapping!$E$1:$F$6,2,0)</f>
        <v>Vùng 05</v>
      </c>
    </row>
    <row r="2300" spans="1:17" x14ac:dyDescent="0.3">
      <c r="A2300" s="33">
        <v>44561</v>
      </c>
      <c r="B2300">
        <v>4359</v>
      </c>
      <c r="C2300">
        <v>48</v>
      </c>
      <c r="D2300" s="38" t="s">
        <v>78</v>
      </c>
      <c r="E2300" s="2" t="s">
        <v>41</v>
      </c>
      <c r="F2300">
        <v>1416044</v>
      </c>
      <c r="G2300" s="44">
        <f t="shared" si="245"/>
        <v>44197</v>
      </c>
      <c r="H2300" s="50">
        <f t="shared" si="246"/>
        <v>365</v>
      </c>
      <c r="I2300" s="50">
        <f t="shared" si="247"/>
        <v>29777940.999999996</v>
      </c>
      <c r="J2300" s="46">
        <v>815834</v>
      </c>
      <c r="K2300" s="2" t="s">
        <v>34</v>
      </c>
      <c r="L2300" s="52" t="str">
        <f t="shared" si="248"/>
        <v>20211231VND</v>
      </c>
      <c r="M2300">
        <f>VLOOKUP(L2300,Mapping!$H$1:$K$25,4,0)</f>
        <v>1</v>
      </c>
      <c r="N2300">
        <f t="shared" si="249"/>
        <v>1.416044E-3</v>
      </c>
      <c r="O2300">
        <f t="shared" si="250"/>
        <v>8.1583399999999998E-4</v>
      </c>
      <c r="P2300">
        <f t="shared" si="251"/>
        <v>2.9777940999999995E-2</v>
      </c>
      <c r="Q2300" t="str">
        <f>VLOOKUP(VLOOKUP(C2300,Mapping!$A$1:$C$17,3,0),Mapping!$E$1:$F$6,2,0)</f>
        <v>Vùng 01</v>
      </c>
    </row>
    <row r="2301" spans="1:17" x14ac:dyDescent="0.3">
      <c r="A2301" s="33">
        <v>44561</v>
      </c>
      <c r="B2301">
        <v>4359</v>
      </c>
      <c r="C2301">
        <v>41</v>
      </c>
      <c r="D2301" s="38" t="s">
        <v>78</v>
      </c>
      <c r="E2301" s="2" t="s">
        <v>41</v>
      </c>
      <c r="F2301">
        <v>1985987</v>
      </c>
      <c r="G2301" s="44">
        <f t="shared" si="245"/>
        <v>44197</v>
      </c>
      <c r="H2301" s="50">
        <f t="shared" si="246"/>
        <v>365</v>
      </c>
      <c r="I2301" s="50">
        <f t="shared" si="247"/>
        <v>63841566</v>
      </c>
      <c r="J2301" s="46">
        <v>1749084</v>
      </c>
      <c r="K2301" s="2" t="s">
        <v>34</v>
      </c>
      <c r="L2301" s="52" t="str">
        <f t="shared" si="248"/>
        <v>20211231VND</v>
      </c>
      <c r="M2301">
        <f>VLOOKUP(L2301,Mapping!$H$1:$K$25,4,0)</f>
        <v>1</v>
      </c>
      <c r="N2301">
        <f t="shared" si="249"/>
        <v>1.9859869999999998E-3</v>
      </c>
      <c r="O2301">
        <f t="shared" si="250"/>
        <v>1.7490839999999999E-3</v>
      </c>
      <c r="P2301">
        <f t="shared" si="251"/>
        <v>6.3841566000000002E-2</v>
      </c>
      <c r="Q2301" t="str">
        <f>VLOOKUP(VLOOKUP(C2301,Mapping!$A$1:$C$17,3,0),Mapping!$E$1:$F$6,2,0)</f>
        <v>Vùng 05</v>
      </c>
    </row>
    <row r="2302" spans="1:17" x14ac:dyDescent="0.3">
      <c r="A2302" s="33">
        <v>44561</v>
      </c>
      <c r="B2302">
        <v>4365</v>
      </c>
      <c r="C2302">
        <v>26</v>
      </c>
      <c r="D2302" s="38" t="s">
        <v>78</v>
      </c>
      <c r="E2302" s="2" t="s">
        <v>41</v>
      </c>
      <c r="F2302">
        <v>1083498</v>
      </c>
      <c r="G2302" s="44">
        <f t="shared" si="245"/>
        <v>44197</v>
      </c>
      <c r="H2302" s="50">
        <f t="shared" si="246"/>
        <v>365</v>
      </c>
      <c r="I2302" s="50">
        <f t="shared" si="247"/>
        <v>41783922.5</v>
      </c>
      <c r="J2302" s="46">
        <v>1144765</v>
      </c>
      <c r="K2302" s="2" t="s">
        <v>34</v>
      </c>
      <c r="L2302" s="52" t="str">
        <f t="shared" si="248"/>
        <v>20211231VND</v>
      </c>
      <c r="M2302">
        <f>VLOOKUP(L2302,Mapping!$H$1:$K$25,4,0)</f>
        <v>1</v>
      </c>
      <c r="N2302">
        <f t="shared" si="249"/>
        <v>1.083498E-3</v>
      </c>
      <c r="O2302">
        <f t="shared" si="250"/>
        <v>1.1447650000000001E-3</v>
      </c>
      <c r="P2302">
        <f t="shared" si="251"/>
        <v>4.1783922500000001E-2</v>
      </c>
      <c r="Q2302" t="str">
        <f>VLOOKUP(VLOOKUP(C2302,Mapping!$A$1:$C$17,3,0),Mapping!$E$1:$F$6,2,0)</f>
        <v>Vùng 04</v>
      </c>
    </row>
    <row r="2303" spans="1:17" x14ac:dyDescent="0.3">
      <c r="A2303" s="33">
        <v>44561</v>
      </c>
      <c r="B2303">
        <v>4365</v>
      </c>
      <c r="C2303">
        <v>36</v>
      </c>
      <c r="D2303" s="38" t="s">
        <v>78</v>
      </c>
      <c r="E2303" s="2" t="s">
        <v>41</v>
      </c>
      <c r="F2303">
        <v>289722</v>
      </c>
      <c r="G2303" s="44">
        <f t="shared" si="245"/>
        <v>44197</v>
      </c>
      <c r="H2303" s="50">
        <f t="shared" si="246"/>
        <v>365</v>
      </c>
      <c r="I2303" s="50">
        <f t="shared" si="247"/>
        <v>55420322.5</v>
      </c>
      <c r="J2303" s="46">
        <v>1518365</v>
      </c>
      <c r="K2303" s="2" t="s">
        <v>34</v>
      </c>
      <c r="L2303" s="52" t="str">
        <f t="shared" si="248"/>
        <v>20211231VND</v>
      </c>
      <c r="M2303">
        <f>VLOOKUP(L2303,Mapping!$H$1:$K$25,4,0)</f>
        <v>1</v>
      </c>
      <c r="N2303">
        <f t="shared" si="249"/>
        <v>2.8972200000000002E-4</v>
      </c>
      <c r="O2303">
        <f t="shared" si="250"/>
        <v>1.518365E-3</v>
      </c>
      <c r="P2303">
        <f t="shared" si="251"/>
        <v>5.5420322500000001E-2</v>
      </c>
      <c r="Q2303" t="str">
        <f>VLOOKUP(VLOOKUP(C2303,Mapping!$A$1:$C$17,3,0),Mapping!$E$1:$F$6,2,0)</f>
        <v>Vùng 05</v>
      </c>
    </row>
    <row r="2304" spans="1:17" x14ac:dyDescent="0.3">
      <c r="A2304" s="33">
        <v>44561</v>
      </c>
      <c r="B2304">
        <v>4366</v>
      </c>
      <c r="C2304">
        <v>26</v>
      </c>
      <c r="D2304" s="38" t="s">
        <v>78</v>
      </c>
      <c r="E2304" s="2" t="s">
        <v>41</v>
      </c>
      <c r="F2304">
        <v>253441</v>
      </c>
      <c r="G2304" s="44">
        <f t="shared" si="245"/>
        <v>44197</v>
      </c>
      <c r="H2304" s="50">
        <f t="shared" si="246"/>
        <v>365</v>
      </c>
      <c r="I2304" s="50">
        <f t="shared" si="247"/>
        <v>24401819.5</v>
      </c>
      <c r="J2304" s="46">
        <v>668543</v>
      </c>
      <c r="K2304" s="2" t="s">
        <v>34</v>
      </c>
      <c r="L2304" s="52" t="str">
        <f t="shared" si="248"/>
        <v>20211231VND</v>
      </c>
      <c r="M2304">
        <f>VLOOKUP(L2304,Mapping!$H$1:$K$25,4,0)</f>
        <v>1</v>
      </c>
      <c r="N2304">
        <f t="shared" si="249"/>
        <v>2.5344099999999997E-4</v>
      </c>
      <c r="O2304">
        <f t="shared" si="250"/>
        <v>6.6854299999999996E-4</v>
      </c>
      <c r="P2304">
        <f t="shared" si="251"/>
        <v>2.4401819500000001E-2</v>
      </c>
      <c r="Q2304" t="str">
        <f>VLOOKUP(VLOOKUP(C2304,Mapping!$A$1:$C$17,3,0),Mapping!$E$1:$F$6,2,0)</f>
        <v>Vùng 04</v>
      </c>
    </row>
    <row r="2305" spans="1:17" x14ac:dyDescent="0.3">
      <c r="A2305" s="33">
        <v>44561</v>
      </c>
      <c r="B2305">
        <v>4367</v>
      </c>
      <c r="C2305">
        <v>11</v>
      </c>
      <c r="D2305" s="38" t="s">
        <v>78</v>
      </c>
      <c r="E2305" s="2" t="s">
        <v>41</v>
      </c>
      <c r="F2305">
        <v>1012579</v>
      </c>
      <c r="G2305" s="44">
        <f t="shared" si="245"/>
        <v>44197</v>
      </c>
      <c r="H2305" s="50">
        <f t="shared" si="246"/>
        <v>365</v>
      </c>
      <c r="I2305" s="50">
        <f t="shared" si="247"/>
        <v>21260739</v>
      </c>
      <c r="J2305" s="46">
        <v>582486</v>
      </c>
      <c r="K2305" s="2" t="s">
        <v>34</v>
      </c>
      <c r="L2305" s="52" t="str">
        <f t="shared" si="248"/>
        <v>20211231VND</v>
      </c>
      <c r="M2305">
        <f>VLOOKUP(L2305,Mapping!$H$1:$K$25,4,0)</f>
        <v>1</v>
      </c>
      <c r="N2305">
        <f t="shared" si="249"/>
        <v>1.012579E-3</v>
      </c>
      <c r="O2305">
        <f t="shared" si="250"/>
        <v>5.8248600000000001E-4</v>
      </c>
      <c r="P2305">
        <f t="shared" si="251"/>
        <v>2.1260739000000001E-2</v>
      </c>
      <c r="Q2305" t="str">
        <f>VLOOKUP(VLOOKUP(C2305,Mapping!$A$1:$C$17,3,0),Mapping!$E$1:$F$6,2,0)</f>
        <v>Vùng 01</v>
      </c>
    </row>
    <row r="2306" spans="1:17" x14ac:dyDescent="0.3">
      <c r="A2306" s="33">
        <v>44561</v>
      </c>
      <c r="B2306">
        <v>4367</v>
      </c>
      <c r="C2306">
        <v>11</v>
      </c>
      <c r="D2306" s="38" t="s">
        <v>78</v>
      </c>
      <c r="E2306" s="2" t="s">
        <v>41</v>
      </c>
      <c r="F2306">
        <v>1622672</v>
      </c>
      <c r="G2306" s="44">
        <f t="shared" ref="G2306:G2369" si="252">DATE(YEAR(A2306),1,1)</f>
        <v>44197</v>
      </c>
      <c r="H2306" s="50">
        <f t="shared" ref="H2306:H2369" si="253">DATEDIF(G2306,A2306,"D")+1</f>
        <v>365</v>
      </c>
      <c r="I2306" s="50">
        <f t="shared" si="247"/>
        <v>64997776.5</v>
      </c>
      <c r="J2306" s="46">
        <v>1780761</v>
      </c>
      <c r="K2306" s="2" t="s">
        <v>34</v>
      </c>
      <c r="L2306" s="52" t="str">
        <f t="shared" si="248"/>
        <v>20211231VND</v>
      </c>
      <c r="M2306">
        <f>VLOOKUP(L2306,Mapping!$H$1:$K$25,4,0)</f>
        <v>1</v>
      </c>
      <c r="N2306">
        <f t="shared" si="249"/>
        <v>1.6226719999999999E-3</v>
      </c>
      <c r="O2306">
        <f t="shared" si="250"/>
        <v>1.7807610000000001E-3</v>
      </c>
      <c r="P2306">
        <f t="shared" si="251"/>
        <v>6.4997776500000007E-2</v>
      </c>
      <c r="Q2306" t="str">
        <f>VLOOKUP(VLOOKUP(C2306,Mapping!$A$1:$C$17,3,0),Mapping!$E$1:$F$6,2,0)</f>
        <v>Vùng 01</v>
      </c>
    </row>
    <row r="2307" spans="1:17" x14ac:dyDescent="0.3">
      <c r="A2307" s="33">
        <v>44561</v>
      </c>
      <c r="B2307">
        <v>4369</v>
      </c>
      <c r="C2307">
        <v>41</v>
      </c>
      <c r="D2307" s="38" t="s">
        <v>78</v>
      </c>
      <c r="E2307" s="2" t="s">
        <v>41</v>
      </c>
      <c r="F2307">
        <v>1586160</v>
      </c>
      <c r="G2307" s="44">
        <f t="shared" si="252"/>
        <v>44197</v>
      </c>
      <c r="H2307" s="50">
        <f t="shared" si="253"/>
        <v>365</v>
      </c>
      <c r="I2307" s="50">
        <f t="shared" ref="I2307:I2370" si="254">H2307*(J2307/10)*M2307</f>
        <v>13402909.500000002</v>
      </c>
      <c r="J2307" s="46">
        <v>367203</v>
      </c>
      <c r="K2307" s="2" t="s">
        <v>34</v>
      </c>
      <c r="L2307" s="52" t="str">
        <f t="shared" ref="L2307:L2370" si="255">CONCATENATE(TEXT(A2307,"YYYYMMDD"),K2307)</f>
        <v>20211231VND</v>
      </c>
      <c r="M2307">
        <f>VLOOKUP(L2307,Mapping!$H$1:$K$25,4,0)</f>
        <v>1</v>
      </c>
      <c r="N2307">
        <f t="shared" ref="N2307:N2370" si="256">F2307*M2307/10^9</f>
        <v>1.5861600000000001E-3</v>
      </c>
      <c r="O2307">
        <f t="shared" ref="O2307:O2370" si="257">J2307*M2307/10^9</f>
        <v>3.6720299999999997E-4</v>
      </c>
      <c r="P2307">
        <f t="shared" ref="P2307:P2370" si="258">I2307/10^9</f>
        <v>1.3402909500000003E-2</v>
      </c>
      <c r="Q2307" t="str">
        <f>VLOOKUP(VLOOKUP(C2307,Mapping!$A$1:$C$17,3,0),Mapping!$E$1:$F$6,2,0)</f>
        <v>Vùng 05</v>
      </c>
    </row>
    <row r="2308" spans="1:17" x14ac:dyDescent="0.3">
      <c r="A2308" s="33">
        <v>44561</v>
      </c>
      <c r="B2308">
        <v>4369</v>
      </c>
      <c r="C2308">
        <v>34</v>
      </c>
      <c r="D2308" s="38" t="s">
        <v>78</v>
      </c>
      <c r="E2308" s="2" t="s">
        <v>41</v>
      </c>
      <c r="F2308">
        <v>321939</v>
      </c>
      <c r="G2308" s="44">
        <f t="shared" si="252"/>
        <v>44197</v>
      </c>
      <c r="H2308" s="50">
        <f t="shared" si="253"/>
        <v>365</v>
      </c>
      <c r="I2308" s="50">
        <f t="shared" si="254"/>
        <v>57282443.000000007</v>
      </c>
      <c r="J2308" s="46">
        <v>1569382</v>
      </c>
      <c r="K2308" s="2" t="s">
        <v>34</v>
      </c>
      <c r="L2308" s="52" t="str">
        <f t="shared" si="255"/>
        <v>20211231VND</v>
      </c>
      <c r="M2308">
        <f>VLOOKUP(L2308,Mapping!$H$1:$K$25,4,0)</f>
        <v>1</v>
      </c>
      <c r="N2308">
        <f t="shared" si="256"/>
        <v>3.2193899999999998E-4</v>
      </c>
      <c r="O2308">
        <f t="shared" si="257"/>
        <v>1.569382E-3</v>
      </c>
      <c r="P2308">
        <f t="shared" si="258"/>
        <v>5.7282443000000009E-2</v>
      </c>
      <c r="Q2308" t="str">
        <f>VLOOKUP(VLOOKUP(C2308,Mapping!$A$1:$C$17,3,0),Mapping!$E$1:$F$6,2,0)</f>
        <v>Vùng 02</v>
      </c>
    </row>
    <row r="2309" spans="1:17" x14ac:dyDescent="0.3">
      <c r="A2309" s="33">
        <v>44561</v>
      </c>
      <c r="B2309">
        <v>4371</v>
      </c>
      <c r="C2309">
        <v>26</v>
      </c>
      <c r="D2309" s="38" t="s">
        <v>78</v>
      </c>
      <c r="E2309" s="2" t="s">
        <v>41</v>
      </c>
      <c r="F2309">
        <v>6123799</v>
      </c>
      <c r="G2309" s="44">
        <f t="shared" si="252"/>
        <v>44197</v>
      </c>
      <c r="H2309" s="50">
        <f t="shared" si="253"/>
        <v>365</v>
      </c>
      <c r="I2309" s="50">
        <f t="shared" si="254"/>
        <v>294697131</v>
      </c>
      <c r="J2309" s="46">
        <v>8073894</v>
      </c>
      <c r="K2309" s="2" t="s">
        <v>34</v>
      </c>
      <c r="L2309" s="52" t="str">
        <f t="shared" si="255"/>
        <v>20211231VND</v>
      </c>
      <c r="M2309">
        <f>VLOOKUP(L2309,Mapping!$H$1:$K$25,4,0)</f>
        <v>1</v>
      </c>
      <c r="N2309">
        <f t="shared" si="256"/>
        <v>6.1237990000000001E-3</v>
      </c>
      <c r="O2309">
        <f t="shared" si="257"/>
        <v>8.0738939999999999E-3</v>
      </c>
      <c r="P2309">
        <f t="shared" si="258"/>
        <v>0.294697131</v>
      </c>
      <c r="Q2309" t="str">
        <f>VLOOKUP(VLOOKUP(C2309,Mapping!$A$1:$C$17,3,0),Mapping!$E$1:$F$6,2,0)</f>
        <v>Vùng 04</v>
      </c>
    </row>
    <row r="2310" spans="1:17" x14ac:dyDescent="0.3">
      <c r="A2310" s="33">
        <v>44561</v>
      </c>
      <c r="B2310">
        <v>4371</v>
      </c>
      <c r="C2310">
        <v>34</v>
      </c>
      <c r="D2310" s="38" t="s">
        <v>78</v>
      </c>
      <c r="E2310" s="2" t="s">
        <v>41</v>
      </c>
      <c r="F2310">
        <v>616020</v>
      </c>
      <c r="G2310" s="44">
        <f t="shared" si="252"/>
        <v>44197</v>
      </c>
      <c r="H2310" s="50">
        <f t="shared" si="253"/>
        <v>365</v>
      </c>
      <c r="I2310" s="50">
        <f t="shared" si="254"/>
        <v>36847407</v>
      </c>
      <c r="J2310" s="46">
        <v>1009518</v>
      </c>
      <c r="K2310" s="2" t="s">
        <v>34</v>
      </c>
      <c r="L2310" s="52" t="str">
        <f t="shared" si="255"/>
        <v>20211231VND</v>
      </c>
      <c r="M2310">
        <f>VLOOKUP(L2310,Mapping!$H$1:$K$25,4,0)</f>
        <v>1</v>
      </c>
      <c r="N2310">
        <f t="shared" si="256"/>
        <v>6.1602E-4</v>
      </c>
      <c r="O2310">
        <f t="shared" si="257"/>
        <v>1.009518E-3</v>
      </c>
      <c r="P2310">
        <f t="shared" si="258"/>
        <v>3.6847406999999999E-2</v>
      </c>
      <c r="Q2310" t="str">
        <f>VLOOKUP(VLOOKUP(C2310,Mapping!$A$1:$C$17,3,0),Mapping!$E$1:$F$6,2,0)</f>
        <v>Vùng 02</v>
      </c>
    </row>
    <row r="2311" spans="1:17" x14ac:dyDescent="0.3">
      <c r="A2311" s="33">
        <v>44561</v>
      </c>
      <c r="B2311">
        <v>4371</v>
      </c>
      <c r="C2311">
        <v>26</v>
      </c>
      <c r="D2311" s="38" t="s">
        <v>78</v>
      </c>
      <c r="E2311" s="2" t="s">
        <v>41</v>
      </c>
      <c r="F2311">
        <v>1731774</v>
      </c>
      <c r="G2311" s="44">
        <f t="shared" si="252"/>
        <v>44197</v>
      </c>
      <c r="H2311" s="50">
        <f t="shared" si="253"/>
        <v>365</v>
      </c>
      <c r="I2311" s="50">
        <f t="shared" si="254"/>
        <v>33627267.5</v>
      </c>
      <c r="J2311" s="46">
        <v>921295</v>
      </c>
      <c r="K2311" s="2" t="s">
        <v>34</v>
      </c>
      <c r="L2311" s="52" t="str">
        <f t="shared" si="255"/>
        <v>20211231VND</v>
      </c>
      <c r="M2311">
        <f>VLOOKUP(L2311,Mapping!$H$1:$K$25,4,0)</f>
        <v>1</v>
      </c>
      <c r="N2311">
        <f t="shared" si="256"/>
        <v>1.7317739999999999E-3</v>
      </c>
      <c r="O2311">
        <f t="shared" si="257"/>
        <v>9.2129500000000003E-4</v>
      </c>
      <c r="P2311">
        <f t="shared" si="258"/>
        <v>3.3627267500000002E-2</v>
      </c>
      <c r="Q2311" t="str">
        <f>VLOOKUP(VLOOKUP(C2311,Mapping!$A$1:$C$17,3,0),Mapping!$E$1:$F$6,2,0)</f>
        <v>Vùng 04</v>
      </c>
    </row>
    <row r="2312" spans="1:17" x14ac:dyDescent="0.3">
      <c r="A2312" s="33">
        <v>44561</v>
      </c>
      <c r="B2312">
        <v>4372</v>
      </c>
      <c r="C2312">
        <v>48</v>
      </c>
      <c r="D2312" s="38" t="s">
        <v>78</v>
      </c>
      <c r="E2312" s="2" t="s">
        <v>41</v>
      </c>
      <c r="F2312">
        <v>128673</v>
      </c>
      <c r="G2312" s="44">
        <f t="shared" si="252"/>
        <v>44197</v>
      </c>
      <c r="H2312" s="50">
        <f t="shared" si="253"/>
        <v>365</v>
      </c>
      <c r="I2312" s="50">
        <f t="shared" si="254"/>
        <v>61041796.999999993</v>
      </c>
      <c r="J2312" s="46">
        <v>1672378</v>
      </c>
      <c r="K2312" s="2" t="s">
        <v>34</v>
      </c>
      <c r="L2312" s="52" t="str">
        <f t="shared" si="255"/>
        <v>20211231VND</v>
      </c>
      <c r="M2312">
        <f>VLOOKUP(L2312,Mapping!$H$1:$K$25,4,0)</f>
        <v>1</v>
      </c>
      <c r="N2312">
        <f t="shared" si="256"/>
        <v>1.2867299999999999E-4</v>
      </c>
      <c r="O2312">
        <f t="shared" si="257"/>
        <v>1.672378E-3</v>
      </c>
      <c r="P2312">
        <f t="shared" si="258"/>
        <v>6.1041796999999995E-2</v>
      </c>
      <c r="Q2312" t="str">
        <f>VLOOKUP(VLOOKUP(C2312,Mapping!$A$1:$C$17,3,0),Mapping!$E$1:$F$6,2,0)</f>
        <v>Vùng 01</v>
      </c>
    </row>
    <row r="2313" spans="1:17" x14ac:dyDescent="0.3">
      <c r="A2313" s="33">
        <v>44561</v>
      </c>
      <c r="B2313">
        <v>4373</v>
      </c>
      <c r="C2313">
        <v>23</v>
      </c>
      <c r="D2313" s="38" t="s">
        <v>78</v>
      </c>
      <c r="E2313" s="2" t="s">
        <v>41</v>
      </c>
      <c r="F2313">
        <v>1542792</v>
      </c>
      <c r="G2313" s="44">
        <f t="shared" si="252"/>
        <v>44197</v>
      </c>
      <c r="H2313" s="50">
        <f t="shared" si="253"/>
        <v>365</v>
      </c>
      <c r="I2313" s="50">
        <f t="shared" si="254"/>
        <v>66183406</v>
      </c>
      <c r="J2313" s="46">
        <v>1813244</v>
      </c>
      <c r="K2313" s="2" t="s">
        <v>34</v>
      </c>
      <c r="L2313" s="52" t="str">
        <f t="shared" si="255"/>
        <v>20211231VND</v>
      </c>
      <c r="M2313">
        <f>VLOOKUP(L2313,Mapping!$H$1:$K$25,4,0)</f>
        <v>1</v>
      </c>
      <c r="N2313">
        <f t="shared" si="256"/>
        <v>1.5427920000000001E-3</v>
      </c>
      <c r="O2313">
        <f t="shared" si="257"/>
        <v>1.8132440000000001E-3</v>
      </c>
      <c r="P2313">
        <f t="shared" si="258"/>
        <v>6.6183406E-2</v>
      </c>
      <c r="Q2313" t="str">
        <f>VLOOKUP(VLOOKUP(C2313,Mapping!$A$1:$C$17,3,0),Mapping!$E$1:$F$6,2,0)</f>
        <v>Vùng 02</v>
      </c>
    </row>
    <row r="2314" spans="1:17" x14ac:dyDescent="0.3">
      <c r="A2314" s="33">
        <v>44561</v>
      </c>
      <c r="B2314">
        <v>4373</v>
      </c>
      <c r="C2314">
        <v>20</v>
      </c>
      <c r="D2314" s="38" t="s">
        <v>78</v>
      </c>
      <c r="E2314" s="2" t="s">
        <v>41</v>
      </c>
      <c r="F2314">
        <v>78410</v>
      </c>
      <c r="G2314" s="44">
        <f t="shared" si="252"/>
        <v>44197</v>
      </c>
      <c r="H2314" s="50">
        <f t="shared" si="253"/>
        <v>365</v>
      </c>
      <c r="I2314" s="50">
        <f t="shared" si="254"/>
        <v>21998039</v>
      </c>
      <c r="J2314" s="46">
        <v>602686</v>
      </c>
      <c r="K2314" s="2" t="s">
        <v>34</v>
      </c>
      <c r="L2314" s="52" t="str">
        <f t="shared" si="255"/>
        <v>20211231VND</v>
      </c>
      <c r="M2314">
        <f>VLOOKUP(L2314,Mapping!$H$1:$K$25,4,0)</f>
        <v>1</v>
      </c>
      <c r="N2314">
        <f t="shared" si="256"/>
        <v>7.8410000000000003E-5</v>
      </c>
      <c r="O2314">
        <f t="shared" si="257"/>
        <v>6.0268599999999996E-4</v>
      </c>
      <c r="P2314">
        <f t="shared" si="258"/>
        <v>2.1998039E-2</v>
      </c>
      <c r="Q2314" t="str">
        <f>VLOOKUP(VLOOKUP(C2314,Mapping!$A$1:$C$17,3,0),Mapping!$E$1:$F$6,2,0)</f>
        <v>Vùng 02</v>
      </c>
    </row>
    <row r="2315" spans="1:17" x14ac:dyDescent="0.3">
      <c r="A2315" s="33">
        <v>44561</v>
      </c>
      <c r="B2315">
        <v>4373</v>
      </c>
      <c r="C2315">
        <v>11</v>
      </c>
      <c r="D2315" s="38" t="s">
        <v>78</v>
      </c>
      <c r="E2315" s="2" t="s">
        <v>41</v>
      </c>
      <c r="F2315">
        <v>152008</v>
      </c>
      <c r="G2315" s="44">
        <f t="shared" si="252"/>
        <v>44197</v>
      </c>
      <c r="H2315" s="50">
        <f t="shared" si="253"/>
        <v>365</v>
      </c>
      <c r="I2315" s="50">
        <f t="shared" si="254"/>
        <v>22780927.5</v>
      </c>
      <c r="J2315" s="46">
        <v>624135</v>
      </c>
      <c r="K2315" s="2" t="s">
        <v>34</v>
      </c>
      <c r="L2315" s="52" t="str">
        <f t="shared" si="255"/>
        <v>20211231VND</v>
      </c>
      <c r="M2315">
        <f>VLOOKUP(L2315,Mapping!$H$1:$K$25,4,0)</f>
        <v>1</v>
      </c>
      <c r="N2315">
        <f t="shared" si="256"/>
        <v>1.52008E-4</v>
      </c>
      <c r="O2315">
        <f t="shared" si="257"/>
        <v>6.2413499999999995E-4</v>
      </c>
      <c r="P2315">
        <f t="shared" si="258"/>
        <v>2.2780927499999999E-2</v>
      </c>
      <c r="Q2315" t="str">
        <f>VLOOKUP(VLOOKUP(C2315,Mapping!$A$1:$C$17,3,0),Mapping!$E$1:$F$6,2,0)</f>
        <v>Vùng 01</v>
      </c>
    </row>
    <row r="2316" spans="1:17" x14ac:dyDescent="0.3">
      <c r="A2316" s="33">
        <v>44561</v>
      </c>
      <c r="B2316">
        <v>4374</v>
      </c>
      <c r="C2316">
        <v>20</v>
      </c>
      <c r="D2316" s="38" t="s">
        <v>78</v>
      </c>
      <c r="E2316" s="2" t="s">
        <v>41</v>
      </c>
      <c r="F2316">
        <v>1481655</v>
      </c>
      <c r="G2316" s="44">
        <f t="shared" si="252"/>
        <v>44197</v>
      </c>
      <c r="H2316" s="50">
        <f t="shared" si="253"/>
        <v>365</v>
      </c>
      <c r="I2316" s="50">
        <f t="shared" si="254"/>
        <v>34251746</v>
      </c>
      <c r="J2316" s="46">
        <v>938404</v>
      </c>
      <c r="K2316" s="2" t="s">
        <v>34</v>
      </c>
      <c r="L2316" s="52" t="str">
        <f t="shared" si="255"/>
        <v>20211231VND</v>
      </c>
      <c r="M2316">
        <f>VLOOKUP(L2316,Mapping!$H$1:$K$25,4,0)</f>
        <v>1</v>
      </c>
      <c r="N2316">
        <f t="shared" si="256"/>
        <v>1.4816549999999999E-3</v>
      </c>
      <c r="O2316">
        <f t="shared" si="257"/>
        <v>9.38404E-4</v>
      </c>
      <c r="P2316">
        <f t="shared" si="258"/>
        <v>3.4251746E-2</v>
      </c>
      <c r="Q2316" t="str">
        <f>VLOOKUP(VLOOKUP(C2316,Mapping!$A$1:$C$17,3,0),Mapping!$E$1:$F$6,2,0)</f>
        <v>Vùng 02</v>
      </c>
    </row>
    <row r="2317" spans="1:17" x14ac:dyDescent="0.3">
      <c r="A2317" s="33">
        <v>44561</v>
      </c>
      <c r="B2317">
        <v>4375</v>
      </c>
      <c r="C2317">
        <v>23</v>
      </c>
      <c r="D2317" s="38" t="s">
        <v>78</v>
      </c>
      <c r="E2317" s="2" t="s">
        <v>41</v>
      </c>
      <c r="F2317">
        <v>5931563</v>
      </c>
      <c r="G2317" s="44">
        <f t="shared" si="252"/>
        <v>44197</v>
      </c>
      <c r="H2317" s="50">
        <f t="shared" si="253"/>
        <v>365</v>
      </c>
      <c r="I2317" s="50">
        <f t="shared" si="254"/>
        <v>119767742</v>
      </c>
      <c r="J2317" s="46">
        <v>3281308</v>
      </c>
      <c r="K2317" s="2" t="s">
        <v>34</v>
      </c>
      <c r="L2317" s="52" t="str">
        <f t="shared" si="255"/>
        <v>20211231VND</v>
      </c>
      <c r="M2317">
        <f>VLOOKUP(L2317,Mapping!$H$1:$K$25,4,0)</f>
        <v>1</v>
      </c>
      <c r="N2317">
        <f t="shared" si="256"/>
        <v>5.9315629999999999E-3</v>
      </c>
      <c r="O2317">
        <f t="shared" si="257"/>
        <v>3.2813080000000001E-3</v>
      </c>
      <c r="P2317">
        <f t="shared" si="258"/>
        <v>0.119767742</v>
      </c>
      <c r="Q2317" t="str">
        <f>VLOOKUP(VLOOKUP(C2317,Mapping!$A$1:$C$17,3,0),Mapping!$E$1:$F$6,2,0)</f>
        <v>Vùng 02</v>
      </c>
    </row>
    <row r="2318" spans="1:17" x14ac:dyDescent="0.3">
      <c r="A2318" s="33">
        <v>44561</v>
      </c>
      <c r="B2318">
        <v>4375</v>
      </c>
      <c r="C2318">
        <v>48</v>
      </c>
      <c r="D2318" s="38" t="s">
        <v>78</v>
      </c>
      <c r="E2318" s="2" t="s">
        <v>41</v>
      </c>
      <c r="F2318">
        <v>989630</v>
      </c>
      <c r="G2318" s="44">
        <f t="shared" si="252"/>
        <v>44197</v>
      </c>
      <c r="H2318" s="50">
        <f t="shared" si="253"/>
        <v>365</v>
      </c>
      <c r="I2318" s="50">
        <f t="shared" si="254"/>
        <v>14010160</v>
      </c>
      <c r="J2318" s="46">
        <v>383840</v>
      </c>
      <c r="K2318" s="2" t="s">
        <v>34</v>
      </c>
      <c r="L2318" s="52" t="str">
        <f t="shared" si="255"/>
        <v>20211231VND</v>
      </c>
      <c r="M2318">
        <f>VLOOKUP(L2318,Mapping!$H$1:$K$25,4,0)</f>
        <v>1</v>
      </c>
      <c r="N2318">
        <f t="shared" si="256"/>
        <v>9.8963000000000002E-4</v>
      </c>
      <c r="O2318">
        <f t="shared" si="257"/>
        <v>3.8383999999999998E-4</v>
      </c>
      <c r="P2318">
        <f t="shared" si="258"/>
        <v>1.4010160000000001E-2</v>
      </c>
      <c r="Q2318" t="str">
        <f>VLOOKUP(VLOOKUP(C2318,Mapping!$A$1:$C$17,3,0),Mapping!$E$1:$F$6,2,0)</f>
        <v>Vùng 01</v>
      </c>
    </row>
    <row r="2319" spans="1:17" x14ac:dyDescent="0.3">
      <c r="A2319" s="33">
        <v>44561</v>
      </c>
      <c r="B2319">
        <v>4375</v>
      </c>
      <c r="C2319">
        <v>23</v>
      </c>
      <c r="D2319" s="38" t="s">
        <v>78</v>
      </c>
      <c r="E2319" s="2" t="s">
        <v>41</v>
      </c>
      <c r="F2319">
        <v>7516804</v>
      </c>
      <c r="G2319" s="44">
        <f t="shared" si="252"/>
        <v>44197</v>
      </c>
      <c r="H2319" s="50">
        <f t="shared" si="253"/>
        <v>365</v>
      </c>
      <c r="I2319" s="50">
        <f t="shared" si="254"/>
        <v>240685708.5</v>
      </c>
      <c r="J2319" s="46">
        <v>6594129</v>
      </c>
      <c r="K2319" s="2" t="s">
        <v>34</v>
      </c>
      <c r="L2319" s="52" t="str">
        <f t="shared" si="255"/>
        <v>20211231VND</v>
      </c>
      <c r="M2319">
        <f>VLOOKUP(L2319,Mapping!$H$1:$K$25,4,0)</f>
        <v>1</v>
      </c>
      <c r="N2319">
        <f t="shared" si="256"/>
        <v>7.5168040000000002E-3</v>
      </c>
      <c r="O2319">
        <f t="shared" si="257"/>
        <v>6.5941289999999998E-3</v>
      </c>
      <c r="P2319">
        <f t="shared" si="258"/>
        <v>0.24068570850000001</v>
      </c>
      <c r="Q2319" t="str">
        <f>VLOOKUP(VLOOKUP(C2319,Mapping!$A$1:$C$17,3,0),Mapping!$E$1:$F$6,2,0)</f>
        <v>Vùng 02</v>
      </c>
    </row>
    <row r="2320" spans="1:17" x14ac:dyDescent="0.3">
      <c r="A2320" s="33">
        <v>44561</v>
      </c>
      <c r="B2320">
        <v>4376</v>
      </c>
      <c r="C2320">
        <v>20</v>
      </c>
      <c r="D2320" s="38" t="s">
        <v>78</v>
      </c>
      <c r="E2320" s="2" t="s">
        <v>41</v>
      </c>
      <c r="F2320">
        <v>1071381</v>
      </c>
      <c r="G2320" s="44">
        <f t="shared" si="252"/>
        <v>44197</v>
      </c>
      <c r="H2320" s="50">
        <f t="shared" si="253"/>
        <v>365</v>
      </c>
      <c r="I2320" s="50">
        <f t="shared" si="254"/>
        <v>860322543221.59192</v>
      </c>
      <c r="J2320" s="46">
        <v>1069548</v>
      </c>
      <c r="K2320" s="2" t="s">
        <v>35</v>
      </c>
      <c r="L2320" s="52" t="str">
        <f t="shared" si="255"/>
        <v>20211231USD</v>
      </c>
      <c r="M2320">
        <f>VLOOKUP(L2320,Mapping!$H$1:$K$25,4,0)</f>
        <v>22037.795999999998</v>
      </c>
      <c r="N2320">
        <f t="shared" si="256"/>
        <v>23.610875916275997</v>
      </c>
      <c r="O2320">
        <f t="shared" si="257"/>
        <v>23.570480636208</v>
      </c>
      <c r="P2320">
        <f t="shared" si="258"/>
        <v>860.3225432215919</v>
      </c>
      <c r="Q2320" t="str">
        <f>VLOOKUP(VLOOKUP(C2320,Mapping!$A$1:$C$17,3,0),Mapping!$E$1:$F$6,2,0)</f>
        <v>Vùng 02</v>
      </c>
    </row>
    <row r="2321" spans="1:17" x14ac:dyDescent="0.3">
      <c r="A2321" s="33">
        <v>44561</v>
      </c>
      <c r="B2321">
        <v>4376</v>
      </c>
      <c r="C2321">
        <v>20</v>
      </c>
      <c r="D2321" s="38" t="s">
        <v>78</v>
      </c>
      <c r="E2321" s="2" t="s">
        <v>41</v>
      </c>
      <c r="F2321">
        <v>1386513</v>
      </c>
      <c r="G2321" s="44">
        <f t="shared" si="252"/>
        <v>44197</v>
      </c>
      <c r="H2321" s="50">
        <f t="shared" si="253"/>
        <v>365</v>
      </c>
      <c r="I2321" s="50">
        <f t="shared" si="254"/>
        <v>53056947.5</v>
      </c>
      <c r="J2321" s="46">
        <v>1453615</v>
      </c>
      <c r="K2321" s="2" t="s">
        <v>34</v>
      </c>
      <c r="L2321" s="52" t="str">
        <f t="shared" si="255"/>
        <v>20211231VND</v>
      </c>
      <c r="M2321">
        <f>VLOOKUP(L2321,Mapping!$H$1:$K$25,4,0)</f>
        <v>1</v>
      </c>
      <c r="N2321">
        <f t="shared" si="256"/>
        <v>1.386513E-3</v>
      </c>
      <c r="O2321">
        <f t="shared" si="257"/>
        <v>1.4536149999999999E-3</v>
      </c>
      <c r="P2321">
        <f t="shared" si="258"/>
        <v>5.30569475E-2</v>
      </c>
      <c r="Q2321" t="str">
        <f>VLOOKUP(VLOOKUP(C2321,Mapping!$A$1:$C$17,3,0),Mapping!$E$1:$F$6,2,0)</f>
        <v>Vùng 02</v>
      </c>
    </row>
    <row r="2322" spans="1:17" x14ac:dyDescent="0.3">
      <c r="A2322" s="33">
        <v>44561</v>
      </c>
      <c r="B2322">
        <v>4381</v>
      </c>
      <c r="C2322">
        <v>11</v>
      </c>
      <c r="D2322" s="38" t="s">
        <v>78</v>
      </c>
      <c r="E2322" s="2" t="s">
        <v>41</v>
      </c>
      <c r="F2322">
        <v>825419</v>
      </c>
      <c r="G2322" s="44">
        <f t="shared" si="252"/>
        <v>44197</v>
      </c>
      <c r="H2322" s="50">
        <f t="shared" si="253"/>
        <v>365</v>
      </c>
      <c r="I2322" s="50">
        <f t="shared" si="254"/>
        <v>44986031</v>
      </c>
      <c r="J2322" s="46">
        <v>1232494</v>
      </c>
      <c r="K2322" s="2" t="s">
        <v>34</v>
      </c>
      <c r="L2322" s="52" t="str">
        <f t="shared" si="255"/>
        <v>20211231VND</v>
      </c>
      <c r="M2322">
        <f>VLOOKUP(L2322,Mapping!$H$1:$K$25,4,0)</f>
        <v>1</v>
      </c>
      <c r="N2322">
        <f t="shared" si="256"/>
        <v>8.2541899999999998E-4</v>
      </c>
      <c r="O2322">
        <f t="shared" si="257"/>
        <v>1.232494E-3</v>
      </c>
      <c r="P2322">
        <f t="shared" si="258"/>
        <v>4.4986031000000003E-2</v>
      </c>
      <c r="Q2322" t="str">
        <f>VLOOKUP(VLOOKUP(C2322,Mapping!$A$1:$C$17,3,0),Mapping!$E$1:$F$6,2,0)</f>
        <v>Vùng 01</v>
      </c>
    </row>
    <row r="2323" spans="1:17" x14ac:dyDescent="0.3">
      <c r="A2323" s="33">
        <v>44561</v>
      </c>
      <c r="B2323">
        <v>4382</v>
      </c>
      <c r="C2323">
        <v>11</v>
      </c>
      <c r="D2323" s="38" t="s">
        <v>78</v>
      </c>
      <c r="E2323" s="2" t="s">
        <v>41</v>
      </c>
      <c r="F2323">
        <v>1175801</v>
      </c>
      <c r="G2323" s="44">
        <f t="shared" si="252"/>
        <v>44197</v>
      </c>
      <c r="H2323" s="50">
        <f t="shared" si="253"/>
        <v>365</v>
      </c>
      <c r="I2323" s="50">
        <f t="shared" si="254"/>
        <v>40715640.5</v>
      </c>
      <c r="J2323" s="46">
        <v>1115497</v>
      </c>
      <c r="K2323" s="2" t="s">
        <v>34</v>
      </c>
      <c r="L2323" s="52" t="str">
        <f t="shared" si="255"/>
        <v>20211231VND</v>
      </c>
      <c r="M2323">
        <f>VLOOKUP(L2323,Mapping!$H$1:$K$25,4,0)</f>
        <v>1</v>
      </c>
      <c r="N2323">
        <f t="shared" si="256"/>
        <v>1.175801E-3</v>
      </c>
      <c r="O2323">
        <f t="shared" si="257"/>
        <v>1.115497E-3</v>
      </c>
      <c r="P2323">
        <f t="shared" si="258"/>
        <v>4.0715640499999997E-2</v>
      </c>
      <c r="Q2323" t="str">
        <f>VLOOKUP(VLOOKUP(C2323,Mapping!$A$1:$C$17,3,0),Mapping!$E$1:$F$6,2,0)</f>
        <v>Vùng 01</v>
      </c>
    </row>
    <row r="2324" spans="1:17" x14ac:dyDescent="0.3">
      <c r="A2324" s="33">
        <v>44561</v>
      </c>
      <c r="B2324">
        <v>4382</v>
      </c>
      <c r="C2324">
        <v>11</v>
      </c>
      <c r="D2324" s="38" t="s">
        <v>78</v>
      </c>
      <c r="E2324" s="2" t="s">
        <v>43</v>
      </c>
      <c r="F2324">
        <v>448496</v>
      </c>
      <c r="G2324" s="44">
        <f t="shared" si="252"/>
        <v>44197</v>
      </c>
      <c r="H2324" s="50">
        <f t="shared" si="253"/>
        <v>365</v>
      </c>
      <c r="I2324" s="50">
        <f t="shared" si="254"/>
        <v>32904604.000000004</v>
      </c>
      <c r="J2324" s="46">
        <v>901496</v>
      </c>
      <c r="K2324" s="2" t="s">
        <v>34</v>
      </c>
      <c r="L2324" s="52" t="str">
        <f t="shared" si="255"/>
        <v>20211231VND</v>
      </c>
      <c r="M2324">
        <f>VLOOKUP(L2324,Mapping!$H$1:$K$25,4,0)</f>
        <v>1</v>
      </c>
      <c r="N2324">
        <f t="shared" si="256"/>
        <v>4.48496E-4</v>
      </c>
      <c r="O2324">
        <f t="shared" si="257"/>
        <v>9.01496E-4</v>
      </c>
      <c r="P2324">
        <f t="shared" si="258"/>
        <v>3.2904604000000004E-2</v>
      </c>
      <c r="Q2324" t="str">
        <f>VLOOKUP(VLOOKUP(C2324,Mapping!$A$1:$C$17,3,0),Mapping!$E$1:$F$6,2,0)</f>
        <v>Vùng 01</v>
      </c>
    </row>
    <row r="2325" spans="1:17" x14ac:dyDescent="0.3">
      <c r="A2325" s="33">
        <v>44561</v>
      </c>
      <c r="B2325">
        <v>4382</v>
      </c>
      <c r="C2325">
        <v>11</v>
      </c>
      <c r="D2325" s="38" t="s">
        <v>78</v>
      </c>
      <c r="E2325" s="2" t="s">
        <v>43</v>
      </c>
      <c r="F2325">
        <v>415483</v>
      </c>
      <c r="G2325" s="44">
        <f t="shared" si="252"/>
        <v>44197</v>
      </c>
      <c r="H2325" s="50">
        <f t="shared" si="253"/>
        <v>365</v>
      </c>
      <c r="I2325" s="50">
        <f t="shared" si="254"/>
        <v>14975731</v>
      </c>
      <c r="J2325" s="46">
        <v>410294</v>
      </c>
      <c r="K2325" s="2" t="s">
        <v>34</v>
      </c>
      <c r="L2325" s="52" t="str">
        <f t="shared" si="255"/>
        <v>20211231VND</v>
      </c>
      <c r="M2325">
        <f>VLOOKUP(L2325,Mapping!$H$1:$K$25,4,0)</f>
        <v>1</v>
      </c>
      <c r="N2325">
        <f t="shared" si="256"/>
        <v>4.1548300000000002E-4</v>
      </c>
      <c r="O2325">
        <f t="shared" si="257"/>
        <v>4.1029400000000001E-4</v>
      </c>
      <c r="P2325">
        <f t="shared" si="258"/>
        <v>1.4975731000000001E-2</v>
      </c>
      <c r="Q2325" t="str">
        <f>VLOOKUP(VLOOKUP(C2325,Mapping!$A$1:$C$17,3,0),Mapping!$E$1:$F$6,2,0)</f>
        <v>Vùng 01</v>
      </c>
    </row>
    <row r="2326" spans="1:17" x14ac:dyDescent="0.3">
      <c r="A2326" s="33">
        <v>44561</v>
      </c>
      <c r="B2326">
        <v>4382</v>
      </c>
      <c r="C2326">
        <v>11</v>
      </c>
      <c r="D2326" s="38" t="s">
        <v>78</v>
      </c>
      <c r="E2326" s="2" t="s">
        <v>43</v>
      </c>
      <c r="F2326">
        <v>552180</v>
      </c>
      <c r="G2326" s="44">
        <f t="shared" si="252"/>
        <v>44197</v>
      </c>
      <c r="H2326" s="50">
        <f t="shared" si="253"/>
        <v>365</v>
      </c>
      <c r="I2326" s="50">
        <f t="shared" si="254"/>
        <v>71215624.5</v>
      </c>
      <c r="J2326" s="46">
        <v>1951113</v>
      </c>
      <c r="K2326" s="2" t="s">
        <v>34</v>
      </c>
      <c r="L2326" s="52" t="str">
        <f t="shared" si="255"/>
        <v>20211231VND</v>
      </c>
      <c r="M2326">
        <f>VLOOKUP(L2326,Mapping!$H$1:$K$25,4,0)</f>
        <v>1</v>
      </c>
      <c r="N2326">
        <f t="shared" si="256"/>
        <v>5.5217999999999999E-4</v>
      </c>
      <c r="O2326">
        <f t="shared" si="257"/>
        <v>1.951113E-3</v>
      </c>
      <c r="P2326">
        <f t="shared" si="258"/>
        <v>7.1215624500000005E-2</v>
      </c>
      <c r="Q2326" t="str">
        <f>VLOOKUP(VLOOKUP(C2326,Mapping!$A$1:$C$17,3,0),Mapping!$E$1:$F$6,2,0)</f>
        <v>Vùng 01</v>
      </c>
    </row>
    <row r="2327" spans="1:17" x14ac:dyDescent="0.3">
      <c r="A2327" s="33">
        <v>44561</v>
      </c>
      <c r="B2327">
        <v>4382</v>
      </c>
      <c r="C2327">
        <v>11</v>
      </c>
      <c r="D2327" s="38" t="s">
        <v>78</v>
      </c>
      <c r="E2327" s="2" t="s">
        <v>43</v>
      </c>
      <c r="F2327">
        <v>1202378</v>
      </c>
      <c r="G2327" s="44">
        <f t="shared" si="252"/>
        <v>44197</v>
      </c>
      <c r="H2327" s="50">
        <f t="shared" si="253"/>
        <v>365</v>
      </c>
      <c r="I2327" s="50">
        <f t="shared" si="254"/>
        <v>55968552.5</v>
      </c>
      <c r="J2327" s="46">
        <v>1533385</v>
      </c>
      <c r="K2327" s="2" t="s">
        <v>34</v>
      </c>
      <c r="L2327" s="52" t="str">
        <f t="shared" si="255"/>
        <v>20211231VND</v>
      </c>
      <c r="M2327">
        <f>VLOOKUP(L2327,Mapping!$H$1:$K$25,4,0)</f>
        <v>1</v>
      </c>
      <c r="N2327">
        <f t="shared" si="256"/>
        <v>1.202378E-3</v>
      </c>
      <c r="O2327">
        <f t="shared" si="257"/>
        <v>1.533385E-3</v>
      </c>
      <c r="P2327">
        <f t="shared" si="258"/>
        <v>5.5968552499999998E-2</v>
      </c>
      <c r="Q2327" t="str">
        <f>VLOOKUP(VLOOKUP(C2327,Mapping!$A$1:$C$17,3,0),Mapping!$E$1:$F$6,2,0)</f>
        <v>Vùng 01</v>
      </c>
    </row>
    <row r="2328" spans="1:17" x14ac:dyDescent="0.3">
      <c r="A2328" s="33">
        <v>44561</v>
      </c>
      <c r="B2328">
        <v>4383</v>
      </c>
      <c r="C2328">
        <v>40</v>
      </c>
      <c r="D2328" s="38" t="s">
        <v>78</v>
      </c>
      <c r="E2328" s="2" t="s">
        <v>41</v>
      </c>
      <c r="F2328">
        <v>1002041</v>
      </c>
      <c r="G2328" s="44">
        <f t="shared" si="252"/>
        <v>44197</v>
      </c>
      <c r="H2328" s="50">
        <f t="shared" si="253"/>
        <v>365</v>
      </c>
      <c r="I2328" s="50">
        <f t="shared" si="254"/>
        <v>28827115.999999996</v>
      </c>
      <c r="J2328" s="46">
        <v>789784</v>
      </c>
      <c r="K2328" s="2" t="s">
        <v>34</v>
      </c>
      <c r="L2328" s="52" t="str">
        <f t="shared" si="255"/>
        <v>20211231VND</v>
      </c>
      <c r="M2328">
        <f>VLOOKUP(L2328,Mapping!$H$1:$K$25,4,0)</f>
        <v>1</v>
      </c>
      <c r="N2328">
        <f t="shared" si="256"/>
        <v>1.002041E-3</v>
      </c>
      <c r="O2328">
        <f t="shared" si="257"/>
        <v>7.8978399999999997E-4</v>
      </c>
      <c r="P2328">
        <f t="shared" si="258"/>
        <v>2.8827115999999996E-2</v>
      </c>
      <c r="Q2328" t="str">
        <f>VLOOKUP(VLOOKUP(C2328,Mapping!$A$1:$C$17,3,0),Mapping!$E$1:$F$6,2,0)</f>
        <v>Vùng 01</v>
      </c>
    </row>
    <row r="2329" spans="1:17" x14ac:dyDescent="0.3">
      <c r="A2329" s="33">
        <v>44561</v>
      </c>
      <c r="B2329">
        <v>4384</v>
      </c>
      <c r="C2329">
        <v>34</v>
      </c>
      <c r="D2329" s="38" t="s">
        <v>78</v>
      </c>
      <c r="E2329" s="2" t="s">
        <v>41</v>
      </c>
      <c r="F2329">
        <v>1455057</v>
      </c>
      <c r="G2329" s="44">
        <f t="shared" si="252"/>
        <v>44197</v>
      </c>
      <c r="H2329" s="50">
        <f t="shared" si="253"/>
        <v>365</v>
      </c>
      <c r="I2329" s="50">
        <f t="shared" si="254"/>
        <v>61541372.5</v>
      </c>
      <c r="J2329" s="46">
        <v>1686065</v>
      </c>
      <c r="K2329" s="2" t="s">
        <v>34</v>
      </c>
      <c r="L2329" s="52" t="str">
        <f t="shared" si="255"/>
        <v>20211231VND</v>
      </c>
      <c r="M2329">
        <f>VLOOKUP(L2329,Mapping!$H$1:$K$25,4,0)</f>
        <v>1</v>
      </c>
      <c r="N2329">
        <f t="shared" si="256"/>
        <v>1.4550570000000001E-3</v>
      </c>
      <c r="O2329">
        <f t="shared" si="257"/>
        <v>1.686065E-3</v>
      </c>
      <c r="P2329">
        <f t="shared" si="258"/>
        <v>6.1541372499999997E-2</v>
      </c>
      <c r="Q2329" t="str">
        <f>VLOOKUP(VLOOKUP(C2329,Mapping!$A$1:$C$17,3,0),Mapping!$E$1:$F$6,2,0)</f>
        <v>Vùng 02</v>
      </c>
    </row>
    <row r="2330" spans="1:17" x14ac:dyDescent="0.3">
      <c r="A2330" s="33">
        <v>44561</v>
      </c>
      <c r="B2330">
        <v>4384</v>
      </c>
      <c r="C2330">
        <v>34</v>
      </c>
      <c r="D2330" s="38" t="s">
        <v>78</v>
      </c>
      <c r="E2330" s="2" t="s">
        <v>41</v>
      </c>
      <c r="F2330">
        <v>1194219</v>
      </c>
      <c r="G2330" s="44">
        <f t="shared" si="252"/>
        <v>44197</v>
      </c>
      <c r="H2330" s="50">
        <f t="shared" si="253"/>
        <v>365</v>
      </c>
      <c r="I2330" s="50">
        <f t="shared" si="254"/>
        <v>68625292.5</v>
      </c>
      <c r="J2330" s="46">
        <v>1880145</v>
      </c>
      <c r="K2330" s="2" t="s">
        <v>34</v>
      </c>
      <c r="L2330" s="52" t="str">
        <f t="shared" si="255"/>
        <v>20211231VND</v>
      </c>
      <c r="M2330">
        <f>VLOOKUP(L2330,Mapping!$H$1:$K$25,4,0)</f>
        <v>1</v>
      </c>
      <c r="N2330">
        <f t="shared" si="256"/>
        <v>1.1942190000000001E-3</v>
      </c>
      <c r="O2330">
        <f t="shared" si="257"/>
        <v>1.8801449999999999E-3</v>
      </c>
      <c r="P2330">
        <f t="shared" si="258"/>
        <v>6.8625292500000004E-2</v>
      </c>
      <c r="Q2330" t="str">
        <f>VLOOKUP(VLOOKUP(C2330,Mapping!$A$1:$C$17,3,0),Mapping!$E$1:$F$6,2,0)</f>
        <v>Vùng 02</v>
      </c>
    </row>
    <row r="2331" spans="1:17" x14ac:dyDescent="0.3">
      <c r="A2331" s="33">
        <v>44561</v>
      </c>
      <c r="B2331">
        <v>4385</v>
      </c>
      <c r="C2331">
        <v>20</v>
      </c>
      <c r="D2331" s="38" t="s">
        <v>78</v>
      </c>
      <c r="E2331" s="2" t="s">
        <v>41</v>
      </c>
      <c r="F2331">
        <v>1039097</v>
      </c>
      <c r="G2331" s="44">
        <f t="shared" si="252"/>
        <v>44197</v>
      </c>
      <c r="H2331" s="50">
        <f t="shared" si="253"/>
        <v>365</v>
      </c>
      <c r="I2331" s="50">
        <f t="shared" si="254"/>
        <v>16149132.999999998</v>
      </c>
      <c r="J2331" s="46">
        <v>442442</v>
      </c>
      <c r="K2331" s="2" t="s">
        <v>34</v>
      </c>
      <c r="L2331" s="52" t="str">
        <f t="shared" si="255"/>
        <v>20211231VND</v>
      </c>
      <c r="M2331">
        <f>VLOOKUP(L2331,Mapping!$H$1:$K$25,4,0)</f>
        <v>1</v>
      </c>
      <c r="N2331">
        <f t="shared" si="256"/>
        <v>1.0390969999999999E-3</v>
      </c>
      <c r="O2331">
        <f t="shared" si="257"/>
        <v>4.4244199999999998E-4</v>
      </c>
      <c r="P2331">
        <f t="shared" si="258"/>
        <v>1.6149133E-2</v>
      </c>
      <c r="Q2331" t="str">
        <f>VLOOKUP(VLOOKUP(C2331,Mapping!$A$1:$C$17,3,0),Mapping!$E$1:$F$6,2,0)</f>
        <v>Vùng 02</v>
      </c>
    </row>
    <row r="2332" spans="1:17" x14ac:dyDescent="0.3">
      <c r="A2332" s="33">
        <v>44561</v>
      </c>
      <c r="B2332">
        <v>4386</v>
      </c>
      <c r="C2332">
        <v>48</v>
      </c>
      <c r="D2332" s="38" t="s">
        <v>78</v>
      </c>
      <c r="E2332" s="2" t="s">
        <v>41</v>
      </c>
      <c r="F2332">
        <v>1528467</v>
      </c>
      <c r="G2332" s="44">
        <f t="shared" si="252"/>
        <v>44197</v>
      </c>
      <c r="H2332" s="50">
        <f t="shared" si="253"/>
        <v>365</v>
      </c>
      <c r="I2332" s="50">
        <f t="shared" si="254"/>
        <v>36532339</v>
      </c>
      <c r="J2332" s="46">
        <v>1000886</v>
      </c>
      <c r="K2332" s="2" t="s">
        <v>34</v>
      </c>
      <c r="L2332" s="52" t="str">
        <f t="shared" si="255"/>
        <v>20211231VND</v>
      </c>
      <c r="M2332">
        <f>VLOOKUP(L2332,Mapping!$H$1:$K$25,4,0)</f>
        <v>1</v>
      </c>
      <c r="N2332">
        <f t="shared" si="256"/>
        <v>1.5284669999999999E-3</v>
      </c>
      <c r="O2332">
        <f t="shared" si="257"/>
        <v>1.0008860000000001E-3</v>
      </c>
      <c r="P2332">
        <f t="shared" si="258"/>
        <v>3.6532338999999997E-2</v>
      </c>
      <c r="Q2332" t="str">
        <f>VLOOKUP(VLOOKUP(C2332,Mapping!$A$1:$C$17,3,0),Mapping!$E$1:$F$6,2,0)</f>
        <v>Vùng 01</v>
      </c>
    </row>
    <row r="2333" spans="1:17" x14ac:dyDescent="0.3">
      <c r="A2333" s="33">
        <v>44561</v>
      </c>
      <c r="B2333">
        <v>4389</v>
      </c>
      <c r="C2333">
        <v>26</v>
      </c>
      <c r="D2333" s="38" t="s">
        <v>78</v>
      </c>
      <c r="E2333" s="2" t="s">
        <v>41</v>
      </c>
      <c r="F2333">
        <v>177736</v>
      </c>
      <c r="G2333" s="44">
        <f t="shared" si="252"/>
        <v>44197</v>
      </c>
      <c r="H2333" s="50">
        <f t="shared" si="253"/>
        <v>365</v>
      </c>
      <c r="I2333" s="50">
        <f t="shared" si="254"/>
        <v>10855866.5</v>
      </c>
      <c r="J2333" s="46">
        <v>297421</v>
      </c>
      <c r="K2333" s="2" t="s">
        <v>34</v>
      </c>
      <c r="L2333" s="52" t="str">
        <f t="shared" si="255"/>
        <v>20211231VND</v>
      </c>
      <c r="M2333">
        <f>VLOOKUP(L2333,Mapping!$H$1:$K$25,4,0)</f>
        <v>1</v>
      </c>
      <c r="N2333">
        <f t="shared" si="256"/>
        <v>1.7773600000000001E-4</v>
      </c>
      <c r="O2333">
        <f t="shared" si="257"/>
        <v>2.9742100000000002E-4</v>
      </c>
      <c r="P2333">
        <f t="shared" si="258"/>
        <v>1.08558665E-2</v>
      </c>
      <c r="Q2333" t="str">
        <f>VLOOKUP(VLOOKUP(C2333,Mapping!$A$1:$C$17,3,0),Mapping!$E$1:$F$6,2,0)</f>
        <v>Vùng 04</v>
      </c>
    </row>
    <row r="2334" spans="1:17" x14ac:dyDescent="0.3">
      <c r="A2334" s="33">
        <v>44561</v>
      </c>
      <c r="B2334">
        <v>4389</v>
      </c>
      <c r="C2334">
        <v>25</v>
      </c>
      <c r="D2334" s="38" t="s">
        <v>78</v>
      </c>
      <c r="E2334" s="2" t="s">
        <v>41</v>
      </c>
      <c r="F2334">
        <v>1923082</v>
      </c>
      <c r="G2334" s="44">
        <f t="shared" si="252"/>
        <v>44197</v>
      </c>
      <c r="H2334" s="50">
        <f t="shared" si="253"/>
        <v>365</v>
      </c>
      <c r="I2334" s="50">
        <f t="shared" si="254"/>
        <v>1046817138436.9379</v>
      </c>
      <c r="J2334" s="46">
        <v>1301397</v>
      </c>
      <c r="K2334" s="2" t="s">
        <v>35</v>
      </c>
      <c r="L2334" s="52" t="str">
        <f t="shared" si="255"/>
        <v>20211231USD</v>
      </c>
      <c r="M2334">
        <f>VLOOKUP(L2334,Mapping!$H$1:$K$25,4,0)</f>
        <v>22037.795999999998</v>
      </c>
      <c r="N2334">
        <f t="shared" si="256"/>
        <v>42.380488807271995</v>
      </c>
      <c r="O2334">
        <f t="shared" si="257"/>
        <v>28.679921601011998</v>
      </c>
      <c r="P2334">
        <f t="shared" si="258"/>
        <v>1046.817138436938</v>
      </c>
      <c r="Q2334" t="str">
        <f>VLOOKUP(VLOOKUP(C2334,Mapping!$A$1:$C$17,3,0),Mapping!$E$1:$F$6,2,0)</f>
        <v>Vùng 01</v>
      </c>
    </row>
    <row r="2335" spans="1:17" x14ac:dyDescent="0.3">
      <c r="A2335" s="33">
        <v>44561</v>
      </c>
      <c r="B2335">
        <v>4391</v>
      </c>
      <c r="C2335">
        <v>23</v>
      </c>
      <c r="D2335" s="38" t="s">
        <v>78</v>
      </c>
      <c r="E2335" s="2" t="s">
        <v>41</v>
      </c>
      <c r="F2335">
        <v>618824</v>
      </c>
      <c r="G2335" s="44">
        <f t="shared" si="252"/>
        <v>44197</v>
      </c>
      <c r="H2335" s="50">
        <f t="shared" si="253"/>
        <v>365</v>
      </c>
      <c r="I2335" s="50">
        <f t="shared" si="254"/>
        <v>56171383.000000007</v>
      </c>
      <c r="J2335" s="46">
        <v>1538942</v>
      </c>
      <c r="K2335" s="2" t="s">
        <v>34</v>
      </c>
      <c r="L2335" s="52" t="str">
        <f t="shared" si="255"/>
        <v>20211231VND</v>
      </c>
      <c r="M2335">
        <f>VLOOKUP(L2335,Mapping!$H$1:$K$25,4,0)</f>
        <v>1</v>
      </c>
      <c r="N2335">
        <f t="shared" si="256"/>
        <v>6.1882400000000002E-4</v>
      </c>
      <c r="O2335">
        <f t="shared" si="257"/>
        <v>1.538942E-3</v>
      </c>
      <c r="P2335">
        <f t="shared" si="258"/>
        <v>5.6171383000000005E-2</v>
      </c>
      <c r="Q2335" t="str">
        <f>VLOOKUP(VLOOKUP(C2335,Mapping!$A$1:$C$17,3,0),Mapping!$E$1:$F$6,2,0)</f>
        <v>Vùng 02</v>
      </c>
    </row>
    <row r="2336" spans="1:17" x14ac:dyDescent="0.3">
      <c r="A2336" s="33">
        <v>44561</v>
      </c>
      <c r="B2336">
        <v>4391</v>
      </c>
      <c r="C2336">
        <v>20</v>
      </c>
      <c r="D2336" s="38" t="s">
        <v>78</v>
      </c>
      <c r="E2336" s="2" t="s">
        <v>41</v>
      </c>
      <c r="F2336">
        <v>1853917</v>
      </c>
      <c r="G2336" s="44">
        <f t="shared" si="252"/>
        <v>44197</v>
      </c>
      <c r="H2336" s="50">
        <f t="shared" si="253"/>
        <v>365</v>
      </c>
      <c r="I2336" s="50">
        <f t="shared" si="254"/>
        <v>1263411</v>
      </c>
      <c r="J2336" s="46">
        <v>34614</v>
      </c>
      <c r="K2336" s="2" t="s">
        <v>34</v>
      </c>
      <c r="L2336" s="52" t="str">
        <f t="shared" si="255"/>
        <v>20211231VND</v>
      </c>
      <c r="M2336">
        <f>VLOOKUP(L2336,Mapping!$H$1:$K$25,4,0)</f>
        <v>1</v>
      </c>
      <c r="N2336">
        <f t="shared" si="256"/>
        <v>1.8539170000000001E-3</v>
      </c>
      <c r="O2336">
        <f t="shared" si="257"/>
        <v>3.4613999999999998E-5</v>
      </c>
      <c r="P2336">
        <f t="shared" si="258"/>
        <v>1.2634110000000001E-3</v>
      </c>
      <c r="Q2336" t="str">
        <f>VLOOKUP(VLOOKUP(C2336,Mapping!$A$1:$C$17,3,0),Mapping!$E$1:$F$6,2,0)</f>
        <v>Vùng 02</v>
      </c>
    </row>
    <row r="2337" spans="1:17" x14ac:dyDescent="0.3">
      <c r="A2337" s="33">
        <v>44561</v>
      </c>
      <c r="B2337">
        <v>4392</v>
      </c>
      <c r="C2337">
        <v>20</v>
      </c>
      <c r="D2337" s="38" t="s">
        <v>78</v>
      </c>
      <c r="E2337" s="2" t="s">
        <v>41</v>
      </c>
      <c r="F2337">
        <v>1172287</v>
      </c>
      <c r="G2337" s="44">
        <f t="shared" si="252"/>
        <v>44197</v>
      </c>
      <c r="H2337" s="50">
        <f t="shared" si="253"/>
        <v>365</v>
      </c>
      <c r="I2337" s="50">
        <f t="shared" si="254"/>
        <v>27773397.5</v>
      </c>
      <c r="J2337" s="46">
        <v>760915</v>
      </c>
      <c r="K2337" s="2" t="s">
        <v>34</v>
      </c>
      <c r="L2337" s="52" t="str">
        <f t="shared" si="255"/>
        <v>20211231VND</v>
      </c>
      <c r="M2337">
        <f>VLOOKUP(L2337,Mapping!$H$1:$K$25,4,0)</f>
        <v>1</v>
      </c>
      <c r="N2337">
        <f t="shared" si="256"/>
        <v>1.1722869999999999E-3</v>
      </c>
      <c r="O2337">
        <f t="shared" si="257"/>
        <v>7.6091500000000003E-4</v>
      </c>
      <c r="P2337">
        <f t="shared" si="258"/>
        <v>2.7773397500000001E-2</v>
      </c>
      <c r="Q2337" t="str">
        <f>VLOOKUP(VLOOKUP(C2337,Mapping!$A$1:$C$17,3,0),Mapping!$E$1:$F$6,2,0)</f>
        <v>Vùng 02</v>
      </c>
    </row>
    <row r="2338" spans="1:17" x14ac:dyDescent="0.3">
      <c r="A2338" s="33">
        <v>44561</v>
      </c>
      <c r="B2338">
        <v>4393</v>
      </c>
      <c r="C2338">
        <v>45</v>
      </c>
      <c r="D2338" s="38" t="s">
        <v>78</v>
      </c>
      <c r="E2338" s="2" t="s">
        <v>41</v>
      </c>
      <c r="F2338">
        <v>1470722</v>
      </c>
      <c r="G2338" s="44">
        <f t="shared" si="252"/>
        <v>44197</v>
      </c>
      <c r="H2338" s="50">
        <f t="shared" si="253"/>
        <v>365</v>
      </c>
      <c r="I2338" s="50">
        <f t="shared" si="254"/>
        <v>52023778.5</v>
      </c>
      <c r="J2338" s="46">
        <v>1425309</v>
      </c>
      <c r="K2338" s="2" t="s">
        <v>34</v>
      </c>
      <c r="L2338" s="52" t="str">
        <f t="shared" si="255"/>
        <v>20211231VND</v>
      </c>
      <c r="M2338">
        <f>VLOOKUP(L2338,Mapping!$H$1:$K$25,4,0)</f>
        <v>1</v>
      </c>
      <c r="N2338">
        <f t="shared" si="256"/>
        <v>1.470722E-3</v>
      </c>
      <c r="O2338">
        <f t="shared" si="257"/>
        <v>1.425309E-3</v>
      </c>
      <c r="P2338">
        <f t="shared" si="258"/>
        <v>5.2023778499999999E-2</v>
      </c>
      <c r="Q2338" t="str">
        <f>VLOOKUP(VLOOKUP(C2338,Mapping!$A$1:$C$17,3,0),Mapping!$E$1:$F$6,2,0)</f>
        <v>Vùng 02</v>
      </c>
    </row>
    <row r="2339" spans="1:17" x14ac:dyDescent="0.3">
      <c r="A2339" s="33">
        <v>44561</v>
      </c>
      <c r="B2339">
        <v>4393</v>
      </c>
      <c r="C2339">
        <v>40</v>
      </c>
      <c r="D2339" s="38" t="s">
        <v>78</v>
      </c>
      <c r="E2339" s="2" t="s">
        <v>41</v>
      </c>
      <c r="F2339">
        <v>1294249</v>
      </c>
      <c r="G2339" s="44">
        <f t="shared" si="252"/>
        <v>44197</v>
      </c>
      <c r="H2339" s="50">
        <f t="shared" si="253"/>
        <v>365</v>
      </c>
      <c r="I2339" s="50">
        <f t="shared" si="254"/>
        <v>77672</v>
      </c>
      <c r="J2339" s="46">
        <v>2128</v>
      </c>
      <c r="K2339" s="2" t="s">
        <v>34</v>
      </c>
      <c r="L2339" s="52" t="str">
        <f t="shared" si="255"/>
        <v>20211231VND</v>
      </c>
      <c r="M2339">
        <f>VLOOKUP(L2339,Mapping!$H$1:$K$25,4,0)</f>
        <v>1</v>
      </c>
      <c r="N2339">
        <f t="shared" si="256"/>
        <v>1.2942489999999999E-3</v>
      </c>
      <c r="O2339">
        <f t="shared" si="257"/>
        <v>2.1280000000000002E-6</v>
      </c>
      <c r="P2339">
        <f t="shared" si="258"/>
        <v>7.7671999999999998E-5</v>
      </c>
      <c r="Q2339" t="str">
        <f>VLOOKUP(VLOOKUP(C2339,Mapping!$A$1:$C$17,3,0),Mapping!$E$1:$F$6,2,0)</f>
        <v>Vùng 01</v>
      </c>
    </row>
    <row r="2340" spans="1:17" x14ac:dyDescent="0.3">
      <c r="A2340" s="33">
        <v>44561</v>
      </c>
      <c r="B2340">
        <v>4393</v>
      </c>
      <c r="C2340">
        <v>45</v>
      </c>
      <c r="D2340" s="38" t="s">
        <v>78</v>
      </c>
      <c r="E2340" s="2" t="s">
        <v>41</v>
      </c>
      <c r="F2340">
        <v>1295904</v>
      </c>
      <c r="G2340" s="44">
        <f t="shared" si="252"/>
        <v>44197</v>
      </c>
      <c r="H2340" s="50">
        <f t="shared" si="253"/>
        <v>365</v>
      </c>
      <c r="I2340" s="50">
        <f t="shared" si="254"/>
        <v>332958437546.32794</v>
      </c>
      <c r="J2340" s="46">
        <v>413932</v>
      </c>
      <c r="K2340" s="2" t="s">
        <v>35</v>
      </c>
      <c r="L2340" s="52" t="str">
        <f t="shared" si="255"/>
        <v>20211231USD</v>
      </c>
      <c r="M2340">
        <f>VLOOKUP(L2340,Mapping!$H$1:$K$25,4,0)</f>
        <v>22037.795999999998</v>
      </c>
      <c r="N2340">
        <f t="shared" si="256"/>
        <v>28.558867987583998</v>
      </c>
      <c r="O2340">
        <f t="shared" si="257"/>
        <v>9.1221489738719992</v>
      </c>
      <c r="P2340">
        <f t="shared" si="258"/>
        <v>332.95843754632796</v>
      </c>
      <c r="Q2340" t="str">
        <f>VLOOKUP(VLOOKUP(C2340,Mapping!$A$1:$C$17,3,0),Mapping!$E$1:$F$6,2,0)</f>
        <v>Vùng 02</v>
      </c>
    </row>
    <row r="2341" spans="1:17" x14ac:dyDescent="0.3">
      <c r="A2341" s="33">
        <v>44561</v>
      </c>
      <c r="B2341">
        <v>4394</v>
      </c>
      <c r="C2341">
        <v>20</v>
      </c>
      <c r="D2341" s="38" t="s">
        <v>78</v>
      </c>
      <c r="E2341" s="2" t="s">
        <v>41</v>
      </c>
      <c r="F2341">
        <v>671508</v>
      </c>
      <c r="G2341" s="44">
        <f t="shared" si="252"/>
        <v>44197</v>
      </c>
      <c r="H2341" s="50">
        <f t="shared" si="253"/>
        <v>365</v>
      </c>
      <c r="I2341" s="50">
        <f t="shared" si="254"/>
        <v>70097118.5</v>
      </c>
      <c r="J2341" s="46">
        <v>1920469</v>
      </c>
      <c r="K2341" s="2" t="s">
        <v>34</v>
      </c>
      <c r="L2341" s="52" t="str">
        <f t="shared" si="255"/>
        <v>20211231VND</v>
      </c>
      <c r="M2341">
        <f>VLOOKUP(L2341,Mapping!$H$1:$K$25,4,0)</f>
        <v>1</v>
      </c>
      <c r="N2341">
        <f t="shared" si="256"/>
        <v>6.7150800000000002E-4</v>
      </c>
      <c r="O2341">
        <f t="shared" si="257"/>
        <v>1.920469E-3</v>
      </c>
      <c r="P2341">
        <f t="shared" si="258"/>
        <v>7.00971185E-2</v>
      </c>
      <c r="Q2341" t="str">
        <f>VLOOKUP(VLOOKUP(C2341,Mapping!$A$1:$C$17,3,0),Mapping!$E$1:$F$6,2,0)</f>
        <v>Vùng 02</v>
      </c>
    </row>
    <row r="2342" spans="1:17" x14ac:dyDescent="0.3">
      <c r="A2342" s="33">
        <v>44561</v>
      </c>
      <c r="B2342">
        <v>4396</v>
      </c>
      <c r="C2342">
        <v>34</v>
      </c>
      <c r="D2342" s="38" t="s">
        <v>78</v>
      </c>
      <c r="E2342" s="2" t="s">
        <v>41</v>
      </c>
      <c r="F2342">
        <v>1984149</v>
      </c>
      <c r="G2342" s="44">
        <f t="shared" si="252"/>
        <v>44197</v>
      </c>
      <c r="H2342" s="50">
        <f t="shared" si="253"/>
        <v>365</v>
      </c>
      <c r="I2342" s="50">
        <f t="shared" si="254"/>
        <v>46600353</v>
      </c>
      <c r="J2342" s="46">
        <v>1276722</v>
      </c>
      <c r="K2342" s="2" t="s">
        <v>34</v>
      </c>
      <c r="L2342" s="52" t="str">
        <f t="shared" si="255"/>
        <v>20211231VND</v>
      </c>
      <c r="M2342">
        <f>VLOOKUP(L2342,Mapping!$H$1:$K$25,4,0)</f>
        <v>1</v>
      </c>
      <c r="N2342">
        <f t="shared" si="256"/>
        <v>1.9841490000000002E-3</v>
      </c>
      <c r="O2342">
        <f t="shared" si="257"/>
        <v>1.2767220000000001E-3</v>
      </c>
      <c r="P2342">
        <f t="shared" si="258"/>
        <v>4.6600352999999997E-2</v>
      </c>
      <c r="Q2342" t="str">
        <f>VLOOKUP(VLOOKUP(C2342,Mapping!$A$1:$C$17,3,0),Mapping!$E$1:$F$6,2,0)</f>
        <v>Vùng 02</v>
      </c>
    </row>
    <row r="2343" spans="1:17" x14ac:dyDescent="0.3">
      <c r="A2343" s="33">
        <v>44561</v>
      </c>
      <c r="B2343">
        <v>4396</v>
      </c>
      <c r="C2343">
        <v>11</v>
      </c>
      <c r="D2343" s="38" t="s">
        <v>78</v>
      </c>
      <c r="E2343" s="2" t="s">
        <v>41</v>
      </c>
      <c r="F2343">
        <v>886615</v>
      </c>
      <c r="G2343" s="44">
        <f t="shared" si="252"/>
        <v>44197</v>
      </c>
      <c r="H2343" s="50">
        <f t="shared" si="253"/>
        <v>365</v>
      </c>
      <c r="I2343" s="50">
        <f t="shared" si="254"/>
        <v>71249314</v>
      </c>
      <c r="J2343" s="46">
        <v>1952036</v>
      </c>
      <c r="K2343" s="2" t="s">
        <v>34</v>
      </c>
      <c r="L2343" s="52" t="str">
        <f t="shared" si="255"/>
        <v>20211231VND</v>
      </c>
      <c r="M2343">
        <f>VLOOKUP(L2343,Mapping!$H$1:$K$25,4,0)</f>
        <v>1</v>
      </c>
      <c r="N2343">
        <f t="shared" si="256"/>
        <v>8.8661499999999999E-4</v>
      </c>
      <c r="O2343">
        <f t="shared" si="257"/>
        <v>1.9520360000000001E-3</v>
      </c>
      <c r="P2343">
        <f t="shared" si="258"/>
        <v>7.1249313999999994E-2</v>
      </c>
      <c r="Q2343" t="str">
        <f>VLOOKUP(VLOOKUP(C2343,Mapping!$A$1:$C$17,3,0),Mapping!$E$1:$F$6,2,0)</f>
        <v>Vùng 01</v>
      </c>
    </row>
    <row r="2344" spans="1:17" x14ac:dyDescent="0.3">
      <c r="A2344" s="33">
        <v>44561</v>
      </c>
      <c r="B2344">
        <v>4396</v>
      </c>
      <c r="C2344">
        <v>43</v>
      </c>
      <c r="D2344" s="38" t="s">
        <v>78</v>
      </c>
      <c r="E2344" s="2" t="s">
        <v>41</v>
      </c>
      <c r="F2344">
        <v>471835</v>
      </c>
      <c r="G2344" s="44">
        <f t="shared" si="252"/>
        <v>44197</v>
      </c>
      <c r="H2344" s="50">
        <f t="shared" si="253"/>
        <v>365</v>
      </c>
      <c r="I2344" s="50">
        <f t="shared" si="254"/>
        <v>8072048</v>
      </c>
      <c r="J2344" s="46">
        <v>221152</v>
      </c>
      <c r="K2344" s="2" t="s">
        <v>34</v>
      </c>
      <c r="L2344" s="52" t="str">
        <f t="shared" si="255"/>
        <v>20211231VND</v>
      </c>
      <c r="M2344">
        <f>VLOOKUP(L2344,Mapping!$H$1:$K$25,4,0)</f>
        <v>1</v>
      </c>
      <c r="N2344">
        <f t="shared" si="256"/>
        <v>4.7183499999999998E-4</v>
      </c>
      <c r="O2344">
        <f t="shared" si="257"/>
        <v>2.2115200000000001E-4</v>
      </c>
      <c r="P2344">
        <f t="shared" si="258"/>
        <v>8.0720480000000001E-3</v>
      </c>
      <c r="Q2344" t="str">
        <f>VLOOKUP(VLOOKUP(C2344,Mapping!$A$1:$C$17,3,0),Mapping!$E$1:$F$6,2,0)</f>
        <v>Vùng 04</v>
      </c>
    </row>
    <row r="2345" spans="1:17" x14ac:dyDescent="0.3">
      <c r="A2345" s="33">
        <v>44561</v>
      </c>
      <c r="B2345">
        <v>4397</v>
      </c>
      <c r="C2345">
        <v>34</v>
      </c>
      <c r="D2345" s="38" t="s">
        <v>78</v>
      </c>
      <c r="E2345" s="2" t="s">
        <v>41</v>
      </c>
      <c r="F2345">
        <v>447873</v>
      </c>
      <c r="G2345" s="44">
        <f t="shared" si="252"/>
        <v>44197</v>
      </c>
      <c r="H2345" s="50">
        <f t="shared" si="253"/>
        <v>365</v>
      </c>
      <c r="I2345" s="50">
        <f t="shared" si="254"/>
        <v>39428395</v>
      </c>
      <c r="J2345" s="46">
        <v>1080230</v>
      </c>
      <c r="K2345" s="2" t="s">
        <v>34</v>
      </c>
      <c r="L2345" s="52" t="str">
        <f t="shared" si="255"/>
        <v>20211231VND</v>
      </c>
      <c r="M2345">
        <f>VLOOKUP(L2345,Mapping!$H$1:$K$25,4,0)</f>
        <v>1</v>
      </c>
      <c r="N2345">
        <f t="shared" si="256"/>
        <v>4.47873E-4</v>
      </c>
      <c r="O2345">
        <f t="shared" si="257"/>
        <v>1.0802299999999999E-3</v>
      </c>
      <c r="P2345">
        <f t="shared" si="258"/>
        <v>3.9428394999999998E-2</v>
      </c>
      <c r="Q2345" t="str">
        <f>VLOOKUP(VLOOKUP(C2345,Mapping!$A$1:$C$17,3,0),Mapping!$E$1:$F$6,2,0)</f>
        <v>Vùng 02</v>
      </c>
    </row>
    <row r="2346" spans="1:17" x14ac:dyDescent="0.3">
      <c r="A2346" s="33">
        <v>44561</v>
      </c>
      <c r="B2346">
        <v>4400</v>
      </c>
      <c r="C2346">
        <v>45</v>
      </c>
      <c r="D2346" s="38" t="s">
        <v>78</v>
      </c>
      <c r="E2346" s="2" t="s">
        <v>41</v>
      </c>
      <c r="F2346">
        <v>1310581</v>
      </c>
      <c r="G2346" s="44">
        <f t="shared" si="252"/>
        <v>44197</v>
      </c>
      <c r="H2346" s="50">
        <f t="shared" si="253"/>
        <v>365</v>
      </c>
      <c r="I2346" s="50">
        <f t="shared" si="254"/>
        <v>22048774</v>
      </c>
      <c r="J2346" s="46">
        <v>604076</v>
      </c>
      <c r="K2346" s="2" t="s">
        <v>34</v>
      </c>
      <c r="L2346" s="52" t="str">
        <f t="shared" si="255"/>
        <v>20211231VND</v>
      </c>
      <c r="M2346">
        <f>VLOOKUP(L2346,Mapping!$H$1:$K$25,4,0)</f>
        <v>1</v>
      </c>
      <c r="N2346">
        <f t="shared" si="256"/>
        <v>1.3105809999999999E-3</v>
      </c>
      <c r="O2346">
        <f t="shared" si="257"/>
        <v>6.0407600000000005E-4</v>
      </c>
      <c r="P2346">
        <f t="shared" si="258"/>
        <v>2.2048774E-2</v>
      </c>
      <c r="Q2346" t="str">
        <f>VLOOKUP(VLOOKUP(C2346,Mapping!$A$1:$C$17,3,0),Mapping!$E$1:$F$6,2,0)</f>
        <v>Vùng 02</v>
      </c>
    </row>
    <row r="2347" spans="1:17" x14ac:dyDescent="0.3">
      <c r="A2347" s="33">
        <v>44561</v>
      </c>
      <c r="B2347">
        <v>4401</v>
      </c>
      <c r="C2347">
        <v>23</v>
      </c>
      <c r="D2347" s="38" t="s">
        <v>78</v>
      </c>
      <c r="E2347" s="2" t="s">
        <v>41</v>
      </c>
      <c r="F2347">
        <v>460810</v>
      </c>
      <c r="G2347" s="44">
        <f t="shared" si="252"/>
        <v>44197</v>
      </c>
      <c r="H2347" s="50">
        <f t="shared" si="253"/>
        <v>365</v>
      </c>
      <c r="I2347" s="50">
        <f t="shared" si="254"/>
        <v>253283033963.51999</v>
      </c>
      <c r="J2347" s="46">
        <v>314880</v>
      </c>
      <c r="K2347" s="2" t="s">
        <v>35</v>
      </c>
      <c r="L2347" s="52" t="str">
        <f t="shared" si="255"/>
        <v>20211231USD</v>
      </c>
      <c r="M2347">
        <f>VLOOKUP(L2347,Mapping!$H$1:$K$25,4,0)</f>
        <v>22037.795999999998</v>
      </c>
      <c r="N2347">
        <f t="shared" si="256"/>
        <v>10.155236774760001</v>
      </c>
      <c r="O2347">
        <f t="shared" si="257"/>
        <v>6.9392612044799993</v>
      </c>
      <c r="P2347">
        <f t="shared" si="258"/>
        <v>253.28303396351998</v>
      </c>
      <c r="Q2347" t="str">
        <f>VLOOKUP(VLOOKUP(C2347,Mapping!$A$1:$C$17,3,0),Mapping!$E$1:$F$6,2,0)</f>
        <v>Vùng 02</v>
      </c>
    </row>
    <row r="2348" spans="1:17" x14ac:dyDescent="0.3">
      <c r="A2348" s="33">
        <v>44561</v>
      </c>
      <c r="B2348">
        <v>4401</v>
      </c>
      <c r="C2348">
        <v>34</v>
      </c>
      <c r="D2348" s="38" t="s">
        <v>78</v>
      </c>
      <c r="E2348" s="2" t="s">
        <v>41</v>
      </c>
      <c r="F2348">
        <v>1611875</v>
      </c>
      <c r="G2348" s="44">
        <f t="shared" si="252"/>
        <v>44197</v>
      </c>
      <c r="H2348" s="50">
        <f t="shared" si="253"/>
        <v>365</v>
      </c>
      <c r="I2348" s="50">
        <f t="shared" si="254"/>
        <v>56136525.500000007</v>
      </c>
      <c r="J2348" s="46">
        <v>1537987</v>
      </c>
      <c r="K2348" s="2" t="s">
        <v>34</v>
      </c>
      <c r="L2348" s="52" t="str">
        <f t="shared" si="255"/>
        <v>20211231VND</v>
      </c>
      <c r="M2348">
        <f>VLOOKUP(L2348,Mapping!$H$1:$K$25,4,0)</f>
        <v>1</v>
      </c>
      <c r="N2348">
        <f t="shared" si="256"/>
        <v>1.611875E-3</v>
      </c>
      <c r="O2348">
        <f t="shared" si="257"/>
        <v>1.537987E-3</v>
      </c>
      <c r="P2348">
        <f t="shared" si="258"/>
        <v>5.6136525500000006E-2</v>
      </c>
      <c r="Q2348" t="str">
        <f>VLOOKUP(VLOOKUP(C2348,Mapping!$A$1:$C$17,3,0),Mapping!$E$1:$F$6,2,0)</f>
        <v>Vùng 02</v>
      </c>
    </row>
    <row r="2349" spans="1:17" x14ac:dyDescent="0.3">
      <c r="A2349" s="33">
        <v>44561</v>
      </c>
      <c r="B2349">
        <v>4401</v>
      </c>
      <c r="C2349">
        <v>23</v>
      </c>
      <c r="D2349" s="38" t="s">
        <v>78</v>
      </c>
      <c r="E2349" s="2" t="s">
        <v>41</v>
      </c>
      <c r="F2349">
        <v>976520</v>
      </c>
      <c r="G2349" s="44">
        <f t="shared" si="252"/>
        <v>44197</v>
      </c>
      <c r="H2349" s="50">
        <f t="shared" si="253"/>
        <v>365</v>
      </c>
      <c r="I2349" s="50">
        <f t="shared" si="254"/>
        <v>9108757.5</v>
      </c>
      <c r="J2349" s="46">
        <v>249555</v>
      </c>
      <c r="K2349" s="2" t="s">
        <v>34</v>
      </c>
      <c r="L2349" s="52" t="str">
        <f t="shared" si="255"/>
        <v>20211231VND</v>
      </c>
      <c r="M2349">
        <f>VLOOKUP(L2349,Mapping!$H$1:$K$25,4,0)</f>
        <v>1</v>
      </c>
      <c r="N2349">
        <f t="shared" si="256"/>
        <v>9.7652000000000004E-4</v>
      </c>
      <c r="O2349">
        <f t="shared" si="257"/>
        <v>2.4955499999999999E-4</v>
      </c>
      <c r="P2349">
        <f t="shared" si="258"/>
        <v>9.1087575E-3</v>
      </c>
      <c r="Q2349" t="str">
        <f>VLOOKUP(VLOOKUP(C2349,Mapping!$A$1:$C$17,3,0),Mapping!$E$1:$F$6,2,0)</f>
        <v>Vùng 02</v>
      </c>
    </row>
    <row r="2350" spans="1:17" x14ac:dyDescent="0.3">
      <c r="A2350" s="33">
        <v>44561</v>
      </c>
      <c r="B2350">
        <v>4403</v>
      </c>
      <c r="C2350">
        <v>40</v>
      </c>
      <c r="D2350" s="38" t="s">
        <v>78</v>
      </c>
      <c r="E2350" s="2" t="s">
        <v>41</v>
      </c>
      <c r="F2350">
        <v>229439</v>
      </c>
      <c r="G2350" s="44">
        <f t="shared" si="252"/>
        <v>44197</v>
      </c>
      <c r="H2350" s="50">
        <f t="shared" si="253"/>
        <v>365</v>
      </c>
      <c r="I2350" s="50">
        <f t="shared" si="254"/>
        <v>46769092.5</v>
      </c>
      <c r="J2350" s="46">
        <v>1281345</v>
      </c>
      <c r="K2350" s="2" t="s">
        <v>34</v>
      </c>
      <c r="L2350" s="52" t="str">
        <f t="shared" si="255"/>
        <v>20211231VND</v>
      </c>
      <c r="M2350">
        <f>VLOOKUP(L2350,Mapping!$H$1:$K$25,4,0)</f>
        <v>1</v>
      </c>
      <c r="N2350">
        <f t="shared" si="256"/>
        <v>2.2943900000000001E-4</v>
      </c>
      <c r="O2350">
        <f t="shared" si="257"/>
        <v>1.2813449999999999E-3</v>
      </c>
      <c r="P2350">
        <f t="shared" si="258"/>
        <v>4.6769092499999998E-2</v>
      </c>
      <c r="Q2350" t="str">
        <f>VLOOKUP(VLOOKUP(C2350,Mapping!$A$1:$C$17,3,0),Mapping!$E$1:$F$6,2,0)</f>
        <v>Vùng 01</v>
      </c>
    </row>
    <row r="2351" spans="1:17" x14ac:dyDescent="0.3">
      <c r="A2351" s="33">
        <v>44561</v>
      </c>
      <c r="B2351">
        <v>4407</v>
      </c>
      <c r="C2351">
        <v>23</v>
      </c>
      <c r="D2351" s="38" t="s">
        <v>78</v>
      </c>
      <c r="E2351" s="2" t="s">
        <v>41</v>
      </c>
      <c r="F2351">
        <v>1600191</v>
      </c>
      <c r="G2351" s="44">
        <f t="shared" si="252"/>
        <v>44197</v>
      </c>
      <c r="H2351" s="50">
        <f t="shared" si="253"/>
        <v>365</v>
      </c>
      <c r="I2351" s="50">
        <f t="shared" si="254"/>
        <v>6221717</v>
      </c>
      <c r="J2351" s="46">
        <v>170458</v>
      </c>
      <c r="K2351" s="2" t="s">
        <v>34</v>
      </c>
      <c r="L2351" s="52" t="str">
        <f t="shared" si="255"/>
        <v>20211231VND</v>
      </c>
      <c r="M2351">
        <f>VLOOKUP(L2351,Mapping!$H$1:$K$25,4,0)</f>
        <v>1</v>
      </c>
      <c r="N2351">
        <f t="shared" si="256"/>
        <v>1.6001909999999999E-3</v>
      </c>
      <c r="O2351">
        <f t="shared" si="257"/>
        <v>1.7045799999999999E-4</v>
      </c>
      <c r="P2351">
        <f t="shared" si="258"/>
        <v>6.2217169999999999E-3</v>
      </c>
      <c r="Q2351" t="str">
        <f>VLOOKUP(VLOOKUP(C2351,Mapping!$A$1:$C$17,3,0),Mapping!$E$1:$F$6,2,0)</f>
        <v>Vùng 02</v>
      </c>
    </row>
    <row r="2352" spans="1:17" x14ac:dyDescent="0.3">
      <c r="A2352" s="33">
        <v>44561</v>
      </c>
      <c r="B2352">
        <v>4407</v>
      </c>
      <c r="C2352">
        <v>36</v>
      </c>
      <c r="D2352" s="38" t="s">
        <v>78</v>
      </c>
      <c r="E2352" s="2" t="s">
        <v>41</v>
      </c>
      <c r="F2352">
        <v>616478</v>
      </c>
      <c r="G2352" s="44">
        <f t="shared" si="252"/>
        <v>44197</v>
      </c>
      <c r="H2352" s="50">
        <f t="shared" si="253"/>
        <v>365</v>
      </c>
      <c r="I2352" s="50">
        <f t="shared" si="254"/>
        <v>25427031.500000004</v>
      </c>
      <c r="J2352" s="46">
        <v>696631</v>
      </c>
      <c r="K2352" s="2" t="s">
        <v>34</v>
      </c>
      <c r="L2352" s="52" t="str">
        <f t="shared" si="255"/>
        <v>20211231VND</v>
      </c>
      <c r="M2352">
        <f>VLOOKUP(L2352,Mapping!$H$1:$K$25,4,0)</f>
        <v>1</v>
      </c>
      <c r="N2352">
        <f t="shared" si="256"/>
        <v>6.1647799999999995E-4</v>
      </c>
      <c r="O2352">
        <f t="shared" si="257"/>
        <v>6.9663099999999996E-4</v>
      </c>
      <c r="P2352">
        <f t="shared" si="258"/>
        <v>2.5427031500000002E-2</v>
      </c>
      <c r="Q2352" t="str">
        <f>VLOOKUP(VLOOKUP(C2352,Mapping!$A$1:$C$17,3,0),Mapping!$E$1:$F$6,2,0)</f>
        <v>Vùng 05</v>
      </c>
    </row>
    <row r="2353" spans="1:17" x14ac:dyDescent="0.3">
      <c r="A2353" s="33">
        <v>44561</v>
      </c>
      <c r="B2353">
        <v>4407</v>
      </c>
      <c r="C2353">
        <v>34</v>
      </c>
      <c r="D2353" s="38" t="s">
        <v>78</v>
      </c>
      <c r="E2353" s="2" t="s">
        <v>41</v>
      </c>
      <c r="F2353">
        <v>450785</v>
      </c>
      <c r="G2353" s="44">
        <f t="shared" si="252"/>
        <v>44197</v>
      </c>
      <c r="H2353" s="50">
        <f t="shared" si="253"/>
        <v>365</v>
      </c>
      <c r="I2353" s="50">
        <f t="shared" si="254"/>
        <v>53645071.999999993</v>
      </c>
      <c r="J2353" s="46">
        <v>1469728</v>
      </c>
      <c r="K2353" s="2" t="s">
        <v>34</v>
      </c>
      <c r="L2353" s="52" t="str">
        <f t="shared" si="255"/>
        <v>20211231VND</v>
      </c>
      <c r="M2353">
        <f>VLOOKUP(L2353,Mapping!$H$1:$K$25,4,0)</f>
        <v>1</v>
      </c>
      <c r="N2353">
        <f t="shared" si="256"/>
        <v>4.5078499999999999E-4</v>
      </c>
      <c r="O2353">
        <f t="shared" si="257"/>
        <v>1.469728E-3</v>
      </c>
      <c r="P2353">
        <f t="shared" si="258"/>
        <v>5.3645071999999995E-2</v>
      </c>
      <c r="Q2353" t="str">
        <f>VLOOKUP(VLOOKUP(C2353,Mapping!$A$1:$C$17,3,0),Mapping!$E$1:$F$6,2,0)</f>
        <v>Vùng 02</v>
      </c>
    </row>
    <row r="2354" spans="1:17" x14ac:dyDescent="0.3">
      <c r="A2354" s="33">
        <v>44561</v>
      </c>
      <c r="B2354">
        <v>4408</v>
      </c>
      <c r="C2354">
        <v>34</v>
      </c>
      <c r="D2354" s="38" t="s">
        <v>78</v>
      </c>
      <c r="E2354" s="2" t="s">
        <v>41</v>
      </c>
      <c r="F2354">
        <v>334344</v>
      </c>
      <c r="G2354" s="44">
        <f t="shared" si="252"/>
        <v>44197</v>
      </c>
      <c r="H2354" s="50">
        <f t="shared" si="253"/>
        <v>365</v>
      </c>
      <c r="I2354" s="50">
        <f t="shared" si="254"/>
        <v>3870314</v>
      </c>
      <c r="J2354" s="46">
        <v>106036</v>
      </c>
      <c r="K2354" s="2" t="s">
        <v>34</v>
      </c>
      <c r="L2354" s="52" t="str">
        <f t="shared" si="255"/>
        <v>20211231VND</v>
      </c>
      <c r="M2354">
        <f>VLOOKUP(L2354,Mapping!$H$1:$K$25,4,0)</f>
        <v>1</v>
      </c>
      <c r="N2354">
        <f t="shared" si="256"/>
        <v>3.3434399999999998E-4</v>
      </c>
      <c r="O2354">
        <f t="shared" si="257"/>
        <v>1.06036E-4</v>
      </c>
      <c r="P2354">
        <f t="shared" si="258"/>
        <v>3.8703140000000001E-3</v>
      </c>
      <c r="Q2354" t="str">
        <f>VLOOKUP(VLOOKUP(C2354,Mapping!$A$1:$C$17,3,0),Mapping!$E$1:$F$6,2,0)</f>
        <v>Vùng 02</v>
      </c>
    </row>
    <row r="2355" spans="1:17" x14ac:dyDescent="0.3">
      <c r="A2355" s="33">
        <v>44561</v>
      </c>
      <c r="B2355">
        <v>4409</v>
      </c>
      <c r="C2355">
        <v>36</v>
      </c>
      <c r="D2355" s="38" t="s">
        <v>78</v>
      </c>
      <c r="E2355" s="2" t="s">
        <v>41</v>
      </c>
      <c r="F2355">
        <v>470584</v>
      </c>
      <c r="G2355" s="44">
        <f t="shared" si="252"/>
        <v>44197</v>
      </c>
      <c r="H2355" s="50">
        <f t="shared" si="253"/>
        <v>365</v>
      </c>
      <c r="I2355" s="50">
        <f t="shared" si="254"/>
        <v>46533083.5</v>
      </c>
      <c r="J2355" s="46">
        <v>1274879</v>
      </c>
      <c r="K2355" s="2" t="s">
        <v>34</v>
      </c>
      <c r="L2355" s="52" t="str">
        <f t="shared" si="255"/>
        <v>20211231VND</v>
      </c>
      <c r="M2355">
        <f>VLOOKUP(L2355,Mapping!$H$1:$K$25,4,0)</f>
        <v>1</v>
      </c>
      <c r="N2355">
        <f t="shared" si="256"/>
        <v>4.7058400000000002E-4</v>
      </c>
      <c r="O2355">
        <f t="shared" si="257"/>
        <v>1.274879E-3</v>
      </c>
      <c r="P2355">
        <f t="shared" si="258"/>
        <v>4.6533083500000003E-2</v>
      </c>
      <c r="Q2355" t="str">
        <f>VLOOKUP(VLOOKUP(C2355,Mapping!$A$1:$C$17,3,0),Mapping!$E$1:$F$6,2,0)</f>
        <v>Vùng 05</v>
      </c>
    </row>
    <row r="2356" spans="1:17" x14ac:dyDescent="0.3">
      <c r="A2356" s="33">
        <v>44561</v>
      </c>
      <c r="B2356">
        <v>4411</v>
      </c>
      <c r="C2356">
        <v>40</v>
      </c>
      <c r="D2356" s="38" t="s">
        <v>78</v>
      </c>
      <c r="E2356" s="2" t="s">
        <v>41</v>
      </c>
      <c r="F2356">
        <v>485832</v>
      </c>
      <c r="G2356" s="44">
        <f t="shared" si="252"/>
        <v>44197</v>
      </c>
      <c r="H2356" s="50">
        <f t="shared" si="253"/>
        <v>365</v>
      </c>
      <c r="I2356" s="50">
        <f t="shared" si="254"/>
        <v>16099748.5</v>
      </c>
      <c r="J2356" s="46">
        <v>441089</v>
      </c>
      <c r="K2356" s="2" t="s">
        <v>34</v>
      </c>
      <c r="L2356" s="52" t="str">
        <f t="shared" si="255"/>
        <v>20211231VND</v>
      </c>
      <c r="M2356">
        <f>VLOOKUP(L2356,Mapping!$H$1:$K$25,4,0)</f>
        <v>1</v>
      </c>
      <c r="N2356">
        <f t="shared" si="256"/>
        <v>4.8583200000000001E-4</v>
      </c>
      <c r="O2356">
        <f t="shared" si="257"/>
        <v>4.4108899999999998E-4</v>
      </c>
      <c r="P2356">
        <f t="shared" si="258"/>
        <v>1.60997485E-2</v>
      </c>
      <c r="Q2356" t="str">
        <f>VLOOKUP(VLOOKUP(C2356,Mapping!$A$1:$C$17,3,0),Mapping!$E$1:$F$6,2,0)</f>
        <v>Vùng 01</v>
      </c>
    </row>
    <row r="2357" spans="1:17" x14ac:dyDescent="0.3">
      <c r="A2357" s="33">
        <v>44561</v>
      </c>
      <c r="B2357">
        <v>4412</v>
      </c>
      <c r="C2357">
        <v>23</v>
      </c>
      <c r="D2357" s="38" t="s">
        <v>78</v>
      </c>
      <c r="E2357" s="2" t="s">
        <v>41</v>
      </c>
      <c r="F2357">
        <v>1278686</v>
      </c>
      <c r="G2357" s="44">
        <f t="shared" si="252"/>
        <v>44197</v>
      </c>
      <c r="H2357" s="50">
        <f t="shared" si="253"/>
        <v>365</v>
      </c>
      <c r="I2357" s="50">
        <f t="shared" si="254"/>
        <v>33718043</v>
      </c>
      <c r="J2357" s="46">
        <v>923782</v>
      </c>
      <c r="K2357" s="2" t="s">
        <v>34</v>
      </c>
      <c r="L2357" s="52" t="str">
        <f t="shared" si="255"/>
        <v>20211231VND</v>
      </c>
      <c r="M2357">
        <f>VLOOKUP(L2357,Mapping!$H$1:$K$25,4,0)</f>
        <v>1</v>
      </c>
      <c r="N2357">
        <f t="shared" si="256"/>
        <v>1.278686E-3</v>
      </c>
      <c r="O2357">
        <f t="shared" si="257"/>
        <v>9.2378200000000005E-4</v>
      </c>
      <c r="P2357">
        <f t="shared" si="258"/>
        <v>3.3718043000000003E-2</v>
      </c>
      <c r="Q2357" t="str">
        <f>VLOOKUP(VLOOKUP(C2357,Mapping!$A$1:$C$17,3,0),Mapping!$E$1:$F$6,2,0)</f>
        <v>Vùng 02</v>
      </c>
    </row>
    <row r="2358" spans="1:17" x14ac:dyDescent="0.3">
      <c r="A2358" s="33">
        <v>44561</v>
      </c>
      <c r="B2358">
        <v>4414</v>
      </c>
      <c r="C2358">
        <v>48</v>
      </c>
      <c r="D2358" s="38" t="s">
        <v>78</v>
      </c>
      <c r="E2358" s="2" t="s">
        <v>41</v>
      </c>
      <c r="F2358">
        <v>1761502</v>
      </c>
      <c r="G2358" s="44">
        <f t="shared" si="252"/>
        <v>44197</v>
      </c>
      <c r="H2358" s="50">
        <f t="shared" si="253"/>
        <v>365</v>
      </c>
      <c r="I2358" s="50">
        <f t="shared" si="254"/>
        <v>675220329014.21997</v>
      </c>
      <c r="J2358" s="46">
        <v>839430</v>
      </c>
      <c r="K2358" s="2" t="s">
        <v>35</v>
      </c>
      <c r="L2358" s="52" t="str">
        <f t="shared" si="255"/>
        <v>20211231USD</v>
      </c>
      <c r="M2358">
        <f>VLOOKUP(L2358,Mapping!$H$1:$K$25,4,0)</f>
        <v>22037.795999999998</v>
      </c>
      <c r="N2358">
        <f t="shared" si="256"/>
        <v>38.819621729591994</v>
      </c>
      <c r="O2358">
        <f t="shared" si="257"/>
        <v>18.49918709628</v>
      </c>
      <c r="P2358">
        <f t="shared" si="258"/>
        <v>675.22032901421994</v>
      </c>
      <c r="Q2358" t="str">
        <f>VLOOKUP(VLOOKUP(C2358,Mapping!$A$1:$C$17,3,0),Mapping!$E$1:$F$6,2,0)</f>
        <v>Vùng 01</v>
      </c>
    </row>
    <row r="2359" spans="1:17" x14ac:dyDescent="0.3">
      <c r="A2359" s="33">
        <v>44561</v>
      </c>
      <c r="B2359">
        <v>4415</v>
      </c>
      <c r="C2359">
        <v>23</v>
      </c>
      <c r="D2359" s="38" t="s">
        <v>78</v>
      </c>
      <c r="E2359" s="2" t="s">
        <v>41</v>
      </c>
      <c r="F2359">
        <v>1932643</v>
      </c>
      <c r="G2359" s="44">
        <f t="shared" si="252"/>
        <v>44197</v>
      </c>
      <c r="H2359" s="50">
        <f t="shared" si="253"/>
        <v>365</v>
      </c>
      <c r="I2359" s="50">
        <f t="shared" si="254"/>
        <v>63992347.5</v>
      </c>
      <c r="J2359" s="46">
        <v>1753215</v>
      </c>
      <c r="K2359" s="2" t="s">
        <v>34</v>
      </c>
      <c r="L2359" s="52" t="str">
        <f t="shared" si="255"/>
        <v>20211231VND</v>
      </c>
      <c r="M2359">
        <f>VLOOKUP(L2359,Mapping!$H$1:$K$25,4,0)</f>
        <v>1</v>
      </c>
      <c r="N2359">
        <f t="shared" si="256"/>
        <v>1.9326429999999999E-3</v>
      </c>
      <c r="O2359">
        <f t="shared" si="257"/>
        <v>1.753215E-3</v>
      </c>
      <c r="P2359">
        <f t="shared" si="258"/>
        <v>6.3992347500000005E-2</v>
      </c>
      <c r="Q2359" t="str">
        <f>VLOOKUP(VLOOKUP(C2359,Mapping!$A$1:$C$17,3,0),Mapping!$E$1:$F$6,2,0)</f>
        <v>Vùng 02</v>
      </c>
    </row>
    <row r="2360" spans="1:17" x14ac:dyDescent="0.3">
      <c r="A2360" s="33">
        <v>44561</v>
      </c>
      <c r="B2360">
        <v>4416</v>
      </c>
      <c r="C2360">
        <v>41</v>
      </c>
      <c r="D2360" s="38" t="s">
        <v>78</v>
      </c>
      <c r="E2360" s="2" t="s">
        <v>41</v>
      </c>
      <c r="F2360">
        <v>1749701</v>
      </c>
      <c r="G2360" s="44">
        <f t="shared" si="252"/>
        <v>44197</v>
      </c>
      <c r="H2360" s="50">
        <f t="shared" si="253"/>
        <v>365</v>
      </c>
      <c r="I2360" s="50">
        <f t="shared" si="254"/>
        <v>68561527</v>
      </c>
      <c r="J2360" s="46">
        <v>1878398</v>
      </c>
      <c r="K2360" s="2" t="s">
        <v>34</v>
      </c>
      <c r="L2360" s="52" t="str">
        <f t="shared" si="255"/>
        <v>20211231VND</v>
      </c>
      <c r="M2360">
        <f>VLOOKUP(L2360,Mapping!$H$1:$K$25,4,0)</f>
        <v>1</v>
      </c>
      <c r="N2360">
        <f t="shared" si="256"/>
        <v>1.749701E-3</v>
      </c>
      <c r="O2360">
        <f t="shared" si="257"/>
        <v>1.8783980000000001E-3</v>
      </c>
      <c r="P2360">
        <f t="shared" si="258"/>
        <v>6.8561526999999997E-2</v>
      </c>
      <c r="Q2360" t="str">
        <f>VLOOKUP(VLOOKUP(C2360,Mapping!$A$1:$C$17,3,0),Mapping!$E$1:$F$6,2,0)</f>
        <v>Vùng 05</v>
      </c>
    </row>
    <row r="2361" spans="1:17" x14ac:dyDescent="0.3">
      <c r="A2361" s="33">
        <v>44561</v>
      </c>
      <c r="B2361">
        <v>4417</v>
      </c>
      <c r="C2361">
        <v>26</v>
      </c>
      <c r="D2361" s="38" t="s">
        <v>78</v>
      </c>
      <c r="E2361" s="2" t="s">
        <v>41</v>
      </c>
      <c r="F2361">
        <v>1530456</v>
      </c>
      <c r="G2361" s="44">
        <f t="shared" si="252"/>
        <v>44197</v>
      </c>
      <c r="H2361" s="50">
        <f t="shared" si="253"/>
        <v>365</v>
      </c>
      <c r="I2361" s="50">
        <f t="shared" si="254"/>
        <v>33912661</v>
      </c>
      <c r="J2361" s="46">
        <v>929114</v>
      </c>
      <c r="K2361" s="2" t="s">
        <v>34</v>
      </c>
      <c r="L2361" s="52" t="str">
        <f t="shared" si="255"/>
        <v>20211231VND</v>
      </c>
      <c r="M2361">
        <f>VLOOKUP(L2361,Mapping!$H$1:$K$25,4,0)</f>
        <v>1</v>
      </c>
      <c r="N2361">
        <f t="shared" si="256"/>
        <v>1.5304559999999999E-3</v>
      </c>
      <c r="O2361">
        <f t="shared" si="257"/>
        <v>9.2911399999999998E-4</v>
      </c>
      <c r="P2361">
        <f t="shared" si="258"/>
        <v>3.3912660999999997E-2</v>
      </c>
      <c r="Q2361" t="str">
        <f>VLOOKUP(VLOOKUP(C2361,Mapping!$A$1:$C$17,3,0),Mapping!$E$1:$F$6,2,0)</f>
        <v>Vùng 04</v>
      </c>
    </row>
    <row r="2362" spans="1:17" x14ac:dyDescent="0.3">
      <c r="A2362" s="33">
        <v>44561</v>
      </c>
      <c r="B2362">
        <v>4417</v>
      </c>
      <c r="C2362">
        <v>48</v>
      </c>
      <c r="D2362" s="38" t="s">
        <v>78</v>
      </c>
      <c r="E2362" s="2" t="s">
        <v>41</v>
      </c>
      <c r="F2362">
        <v>1412251</v>
      </c>
      <c r="G2362" s="44">
        <f t="shared" si="252"/>
        <v>44197</v>
      </c>
      <c r="H2362" s="50">
        <f t="shared" si="253"/>
        <v>365</v>
      </c>
      <c r="I2362" s="50">
        <f t="shared" si="254"/>
        <v>62114130.500000007</v>
      </c>
      <c r="J2362" s="46">
        <v>1701757</v>
      </c>
      <c r="K2362" s="2" t="s">
        <v>34</v>
      </c>
      <c r="L2362" s="52" t="str">
        <f t="shared" si="255"/>
        <v>20211231VND</v>
      </c>
      <c r="M2362">
        <f>VLOOKUP(L2362,Mapping!$H$1:$K$25,4,0)</f>
        <v>1</v>
      </c>
      <c r="N2362">
        <f t="shared" si="256"/>
        <v>1.412251E-3</v>
      </c>
      <c r="O2362">
        <f t="shared" si="257"/>
        <v>1.7017569999999999E-3</v>
      </c>
      <c r="P2362">
        <f t="shared" si="258"/>
        <v>6.211413050000001E-2</v>
      </c>
      <c r="Q2362" t="str">
        <f>VLOOKUP(VLOOKUP(C2362,Mapping!$A$1:$C$17,3,0),Mapping!$E$1:$F$6,2,0)</f>
        <v>Vùng 01</v>
      </c>
    </row>
    <row r="2363" spans="1:17" x14ac:dyDescent="0.3">
      <c r="A2363" s="33">
        <v>44561</v>
      </c>
      <c r="B2363">
        <v>4421</v>
      </c>
      <c r="C2363">
        <v>20</v>
      </c>
      <c r="D2363" s="38" t="s">
        <v>78</v>
      </c>
      <c r="E2363" s="2" t="s">
        <v>41</v>
      </c>
      <c r="F2363">
        <v>1376084</v>
      </c>
      <c r="G2363" s="44">
        <f t="shared" si="252"/>
        <v>44197</v>
      </c>
      <c r="H2363" s="50">
        <f t="shared" si="253"/>
        <v>365</v>
      </c>
      <c r="I2363" s="50">
        <f t="shared" si="254"/>
        <v>4500742</v>
      </c>
      <c r="J2363" s="46">
        <v>123308</v>
      </c>
      <c r="K2363" s="2" t="s">
        <v>34</v>
      </c>
      <c r="L2363" s="52" t="str">
        <f t="shared" si="255"/>
        <v>20211231VND</v>
      </c>
      <c r="M2363">
        <f>VLOOKUP(L2363,Mapping!$H$1:$K$25,4,0)</f>
        <v>1</v>
      </c>
      <c r="N2363">
        <f t="shared" si="256"/>
        <v>1.3760840000000001E-3</v>
      </c>
      <c r="O2363">
        <f t="shared" si="257"/>
        <v>1.2330800000000001E-4</v>
      </c>
      <c r="P2363">
        <f t="shared" si="258"/>
        <v>4.5007420000000003E-3</v>
      </c>
      <c r="Q2363" t="str">
        <f>VLOOKUP(VLOOKUP(C2363,Mapping!$A$1:$C$17,3,0),Mapping!$E$1:$F$6,2,0)</f>
        <v>Vùng 02</v>
      </c>
    </row>
    <row r="2364" spans="1:17" x14ac:dyDescent="0.3">
      <c r="A2364" s="33">
        <v>44561</v>
      </c>
      <c r="B2364">
        <v>4423</v>
      </c>
      <c r="C2364">
        <v>12</v>
      </c>
      <c r="D2364" s="38" t="s">
        <v>78</v>
      </c>
      <c r="E2364" s="2" t="s">
        <v>41</v>
      </c>
      <c r="F2364">
        <v>1289932</v>
      </c>
      <c r="G2364" s="44">
        <f t="shared" si="252"/>
        <v>44197</v>
      </c>
      <c r="H2364" s="50">
        <f t="shared" si="253"/>
        <v>365</v>
      </c>
      <c r="I2364" s="50">
        <f t="shared" si="254"/>
        <v>39187020.5</v>
      </c>
      <c r="J2364" s="46">
        <v>1073617</v>
      </c>
      <c r="K2364" s="2" t="s">
        <v>34</v>
      </c>
      <c r="L2364" s="52" t="str">
        <f t="shared" si="255"/>
        <v>20211231VND</v>
      </c>
      <c r="M2364">
        <f>VLOOKUP(L2364,Mapping!$H$1:$K$25,4,0)</f>
        <v>1</v>
      </c>
      <c r="N2364">
        <f t="shared" si="256"/>
        <v>1.2899319999999999E-3</v>
      </c>
      <c r="O2364">
        <f t="shared" si="257"/>
        <v>1.073617E-3</v>
      </c>
      <c r="P2364">
        <f t="shared" si="258"/>
        <v>3.9187020500000003E-2</v>
      </c>
      <c r="Q2364" t="str">
        <f>VLOOKUP(VLOOKUP(C2364,Mapping!$A$1:$C$17,3,0),Mapping!$E$1:$F$6,2,0)</f>
        <v>Vùng 03</v>
      </c>
    </row>
    <row r="2365" spans="1:17" x14ac:dyDescent="0.3">
      <c r="A2365" s="33">
        <v>44561</v>
      </c>
      <c r="B2365">
        <v>4423</v>
      </c>
      <c r="C2365">
        <v>11</v>
      </c>
      <c r="D2365" s="38" t="s">
        <v>78</v>
      </c>
      <c r="E2365" s="2" t="s">
        <v>41</v>
      </c>
      <c r="F2365">
        <v>1769895</v>
      </c>
      <c r="G2365" s="44">
        <f t="shared" si="252"/>
        <v>44197</v>
      </c>
      <c r="H2365" s="50">
        <f t="shared" si="253"/>
        <v>365</v>
      </c>
      <c r="I2365" s="50">
        <f t="shared" si="254"/>
        <v>54561623.5</v>
      </c>
      <c r="J2365" s="46">
        <v>1494839</v>
      </c>
      <c r="K2365" s="2" t="s">
        <v>34</v>
      </c>
      <c r="L2365" s="52" t="str">
        <f t="shared" si="255"/>
        <v>20211231VND</v>
      </c>
      <c r="M2365">
        <f>VLOOKUP(L2365,Mapping!$H$1:$K$25,4,0)</f>
        <v>1</v>
      </c>
      <c r="N2365">
        <f t="shared" si="256"/>
        <v>1.7698950000000001E-3</v>
      </c>
      <c r="O2365">
        <f t="shared" si="257"/>
        <v>1.494839E-3</v>
      </c>
      <c r="P2365">
        <f t="shared" si="258"/>
        <v>5.4561623500000003E-2</v>
      </c>
      <c r="Q2365" t="str">
        <f>VLOOKUP(VLOOKUP(C2365,Mapping!$A$1:$C$17,3,0),Mapping!$E$1:$F$6,2,0)</f>
        <v>Vùng 01</v>
      </c>
    </row>
    <row r="2366" spans="1:17" x14ac:dyDescent="0.3">
      <c r="A2366" s="33">
        <v>44561</v>
      </c>
      <c r="B2366">
        <v>4426</v>
      </c>
      <c r="C2366">
        <v>25</v>
      </c>
      <c r="D2366" s="38" t="s">
        <v>78</v>
      </c>
      <c r="E2366" s="2" t="s">
        <v>41</v>
      </c>
      <c r="F2366">
        <v>1983649</v>
      </c>
      <c r="G2366" s="44">
        <f t="shared" si="252"/>
        <v>44197</v>
      </c>
      <c r="H2366" s="50">
        <f t="shared" si="253"/>
        <v>365</v>
      </c>
      <c r="I2366" s="50">
        <f t="shared" si="254"/>
        <v>21742977</v>
      </c>
      <c r="J2366" s="46">
        <v>595698</v>
      </c>
      <c r="K2366" s="2" t="s">
        <v>34</v>
      </c>
      <c r="L2366" s="52" t="str">
        <f t="shared" si="255"/>
        <v>20211231VND</v>
      </c>
      <c r="M2366">
        <f>VLOOKUP(L2366,Mapping!$H$1:$K$25,4,0)</f>
        <v>1</v>
      </c>
      <c r="N2366">
        <f t="shared" si="256"/>
        <v>1.9836490000000001E-3</v>
      </c>
      <c r="O2366">
        <f t="shared" si="257"/>
        <v>5.9569799999999997E-4</v>
      </c>
      <c r="P2366">
        <f t="shared" si="258"/>
        <v>2.1742977E-2</v>
      </c>
      <c r="Q2366" t="str">
        <f>VLOOKUP(VLOOKUP(C2366,Mapping!$A$1:$C$17,3,0),Mapping!$E$1:$F$6,2,0)</f>
        <v>Vùng 01</v>
      </c>
    </row>
    <row r="2367" spans="1:17" x14ac:dyDescent="0.3">
      <c r="A2367" s="33">
        <v>44561</v>
      </c>
      <c r="B2367">
        <v>4427</v>
      </c>
      <c r="C2367">
        <v>34</v>
      </c>
      <c r="D2367" s="38" t="s">
        <v>78</v>
      </c>
      <c r="E2367" s="2" t="s">
        <v>41</v>
      </c>
      <c r="F2367">
        <v>1827958</v>
      </c>
      <c r="G2367" s="44">
        <f t="shared" si="252"/>
        <v>44197</v>
      </c>
      <c r="H2367" s="50">
        <f t="shared" si="253"/>
        <v>365</v>
      </c>
      <c r="I2367" s="50">
        <f t="shared" si="254"/>
        <v>29691107.5</v>
      </c>
      <c r="J2367" s="46">
        <v>813455</v>
      </c>
      <c r="K2367" s="2" t="s">
        <v>34</v>
      </c>
      <c r="L2367" s="52" t="str">
        <f t="shared" si="255"/>
        <v>20211231VND</v>
      </c>
      <c r="M2367">
        <f>VLOOKUP(L2367,Mapping!$H$1:$K$25,4,0)</f>
        <v>1</v>
      </c>
      <c r="N2367">
        <f t="shared" si="256"/>
        <v>1.827958E-3</v>
      </c>
      <c r="O2367">
        <f t="shared" si="257"/>
        <v>8.1345500000000004E-4</v>
      </c>
      <c r="P2367">
        <f t="shared" si="258"/>
        <v>2.9691107500000001E-2</v>
      </c>
      <c r="Q2367" t="str">
        <f>VLOOKUP(VLOOKUP(C2367,Mapping!$A$1:$C$17,3,0),Mapping!$E$1:$F$6,2,0)</f>
        <v>Vùng 02</v>
      </c>
    </row>
    <row r="2368" spans="1:17" x14ac:dyDescent="0.3">
      <c r="A2368" s="33">
        <v>44561</v>
      </c>
      <c r="B2368">
        <v>4428</v>
      </c>
      <c r="C2368">
        <v>34</v>
      </c>
      <c r="D2368" s="38" t="s">
        <v>78</v>
      </c>
      <c r="E2368" s="2" t="s">
        <v>41</v>
      </c>
      <c r="F2368">
        <v>7435073</v>
      </c>
      <c r="G2368" s="44">
        <f t="shared" si="252"/>
        <v>44197</v>
      </c>
      <c r="H2368" s="50">
        <f t="shared" si="253"/>
        <v>365</v>
      </c>
      <c r="I2368" s="50">
        <f t="shared" si="254"/>
        <v>297281805.5</v>
      </c>
      <c r="J2368" s="46">
        <v>8144707</v>
      </c>
      <c r="K2368" s="2" t="s">
        <v>34</v>
      </c>
      <c r="L2368" s="52" t="str">
        <f t="shared" si="255"/>
        <v>20211231VND</v>
      </c>
      <c r="M2368">
        <f>VLOOKUP(L2368,Mapping!$H$1:$K$25,4,0)</f>
        <v>1</v>
      </c>
      <c r="N2368">
        <f t="shared" si="256"/>
        <v>7.4350730000000004E-3</v>
      </c>
      <c r="O2368">
        <f t="shared" si="257"/>
        <v>8.1447069999999993E-3</v>
      </c>
      <c r="P2368">
        <f t="shared" si="258"/>
        <v>0.2972818055</v>
      </c>
      <c r="Q2368" t="str">
        <f>VLOOKUP(VLOOKUP(C2368,Mapping!$A$1:$C$17,3,0),Mapping!$E$1:$F$6,2,0)</f>
        <v>Vùng 02</v>
      </c>
    </row>
    <row r="2369" spans="1:17" x14ac:dyDescent="0.3">
      <c r="A2369" s="33">
        <v>44561</v>
      </c>
      <c r="B2369">
        <v>4429</v>
      </c>
      <c r="C2369">
        <v>20</v>
      </c>
      <c r="D2369" s="38" t="s">
        <v>78</v>
      </c>
      <c r="E2369" s="2" t="s">
        <v>41</v>
      </c>
      <c r="F2369">
        <v>1833180</v>
      </c>
      <c r="G2369" s="44">
        <f t="shared" si="252"/>
        <v>44197</v>
      </c>
      <c r="H2369" s="50">
        <f t="shared" si="253"/>
        <v>365</v>
      </c>
      <c r="I2369" s="50">
        <f t="shared" si="254"/>
        <v>60976461.999999993</v>
      </c>
      <c r="J2369" s="46">
        <v>1670588</v>
      </c>
      <c r="K2369" s="2" t="s">
        <v>34</v>
      </c>
      <c r="L2369" s="52" t="str">
        <f t="shared" si="255"/>
        <v>20211231VND</v>
      </c>
      <c r="M2369">
        <f>VLOOKUP(L2369,Mapping!$H$1:$K$25,4,0)</f>
        <v>1</v>
      </c>
      <c r="N2369">
        <f t="shared" si="256"/>
        <v>1.83318E-3</v>
      </c>
      <c r="O2369">
        <f t="shared" si="257"/>
        <v>1.670588E-3</v>
      </c>
      <c r="P2369">
        <f t="shared" si="258"/>
        <v>6.0976461999999995E-2</v>
      </c>
      <c r="Q2369" t="str">
        <f>VLOOKUP(VLOOKUP(C2369,Mapping!$A$1:$C$17,3,0),Mapping!$E$1:$F$6,2,0)</f>
        <v>Vùng 02</v>
      </c>
    </row>
    <row r="2370" spans="1:17" x14ac:dyDescent="0.3">
      <c r="A2370" s="33">
        <v>44561</v>
      </c>
      <c r="B2370">
        <v>4430</v>
      </c>
      <c r="C2370">
        <v>20</v>
      </c>
      <c r="D2370" s="38" t="s">
        <v>78</v>
      </c>
      <c r="E2370" s="2" t="s">
        <v>41</v>
      </c>
      <c r="F2370">
        <v>1230090</v>
      </c>
      <c r="G2370" s="44">
        <f t="shared" ref="G2370:G2433" si="259">DATE(YEAR(A2370),1,1)</f>
        <v>44197</v>
      </c>
      <c r="H2370" s="50">
        <f t="shared" ref="H2370:H2433" si="260">DATEDIF(G2370,A2370,"D")+1</f>
        <v>365</v>
      </c>
      <c r="I2370" s="50">
        <f t="shared" si="254"/>
        <v>16837851.5</v>
      </c>
      <c r="J2370" s="46">
        <v>461311</v>
      </c>
      <c r="K2370" s="2" t="s">
        <v>34</v>
      </c>
      <c r="L2370" s="52" t="str">
        <f t="shared" si="255"/>
        <v>20211231VND</v>
      </c>
      <c r="M2370">
        <f>VLOOKUP(L2370,Mapping!$H$1:$K$25,4,0)</f>
        <v>1</v>
      </c>
      <c r="N2370">
        <f t="shared" si="256"/>
        <v>1.2300900000000001E-3</v>
      </c>
      <c r="O2370">
        <f t="shared" si="257"/>
        <v>4.61311E-4</v>
      </c>
      <c r="P2370">
        <f t="shared" si="258"/>
        <v>1.6837851500000001E-2</v>
      </c>
      <c r="Q2370" t="str">
        <f>VLOOKUP(VLOOKUP(C2370,Mapping!$A$1:$C$17,3,0),Mapping!$E$1:$F$6,2,0)</f>
        <v>Vùng 02</v>
      </c>
    </row>
    <row r="2371" spans="1:17" x14ac:dyDescent="0.3">
      <c r="A2371" s="33">
        <v>44561</v>
      </c>
      <c r="B2371">
        <v>4430</v>
      </c>
      <c r="C2371">
        <v>34</v>
      </c>
      <c r="D2371" s="38" t="s">
        <v>78</v>
      </c>
      <c r="E2371" s="2" t="s">
        <v>41</v>
      </c>
      <c r="F2371">
        <v>313638</v>
      </c>
      <c r="G2371" s="44">
        <f t="shared" si="259"/>
        <v>44197</v>
      </c>
      <c r="H2371" s="50">
        <f t="shared" si="260"/>
        <v>365</v>
      </c>
      <c r="I2371" s="50">
        <f t="shared" ref="I2371:I2434" si="261">H2371*(J2371/10)*M2371</f>
        <v>39565051</v>
      </c>
      <c r="J2371" s="46">
        <v>1083974</v>
      </c>
      <c r="K2371" s="2" t="s">
        <v>34</v>
      </c>
      <c r="L2371" s="52" t="str">
        <f t="shared" ref="L2371:L2434" si="262">CONCATENATE(TEXT(A2371,"YYYYMMDD"),K2371)</f>
        <v>20211231VND</v>
      </c>
      <c r="M2371">
        <f>VLOOKUP(L2371,Mapping!$H$1:$K$25,4,0)</f>
        <v>1</v>
      </c>
      <c r="N2371">
        <f t="shared" ref="N2371:N2434" si="263">F2371*M2371/10^9</f>
        <v>3.1363799999999998E-4</v>
      </c>
      <c r="O2371">
        <f t="shared" ref="O2371:O2434" si="264">J2371*M2371/10^9</f>
        <v>1.0839739999999999E-3</v>
      </c>
      <c r="P2371">
        <f t="shared" ref="P2371:P2434" si="265">I2371/10^9</f>
        <v>3.9565050999999997E-2</v>
      </c>
      <c r="Q2371" t="str">
        <f>VLOOKUP(VLOOKUP(C2371,Mapping!$A$1:$C$17,3,0),Mapping!$E$1:$F$6,2,0)</f>
        <v>Vùng 02</v>
      </c>
    </row>
    <row r="2372" spans="1:17" x14ac:dyDescent="0.3">
      <c r="A2372" s="33">
        <v>44561</v>
      </c>
      <c r="B2372">
        <v>4432</v>
      </c>
      <c r="C2372">
        <v>34</v>
      </c>
      <c r="D2372" s="38" t="s">
        <v>78</v>
      </c>
      <c r="E2372" s="2" t="s">
        <v>41</v>
      </c>
      <c r="F2372">
        <v>1942676</v>
      </c>
      <c r="G2372" s="44">
        <f t="shared" si="259"/>
        <v>44197</v>
      </c>
      <c r="H2372" s="50">
        <f t="shared" si="260"/>
        <v>365</v>
      </c>
      <c r="I2372" s="50">
        <f t="shared" si="261"/>
        <v>12031714</v>
      </c>
      <c r="J2372" s="46">
        <v>329636</v>
      </c>
      <c r="K2372" s="2" t="s">
        <v>34</v>
      </c>
      <c r="L2372" s="52" t="str">
        <f t="shared" si="262"/>
        <v>20211231VND</v>
      </c>
      <c r="M2372">
        <f>VLOOKUP(L2372,Mapping!$H$1:$K$25,4,0)</f>
        <v>1</v>
      </c>
      <c r="N2372">
        <f t="shared" si="263"/>
        <v>1.942676E-3</v>
      </c>
      <c r="O2372">
        <f t="shared" si="264"/>
        <v>3.2963600000000001E-4</v>
      </c>
      <c r="P2372">
        <f t="shared" si="265"/>
        <v>1.2031714000000001E-2</v>
      </c>
      <c r="Q2372" t="str">
        <f>VLOOKUP(VLOOKUP(C2372,Mapping!$A$1:$C$17,3,0),Mapping!$E$1:$F$6,2,0)</f>
        <v>Vùng 02</v>
      </c>
    </row>
    <row r="2373" spans="1:17" x14ac:dyDescent="0.3">
      <c r="A2373" s="33">
        <v>44561</v>
      </c>
      <c r="B2373">
        <v>4432</v>
      </c>
      <c r="C2373">
        <v>11</v>
      </c>
      <c r="D2373" s="38" t="s">
        <v>78</v>
      </c>
      <c r="E2373" s="2" t="s">
        <v>41</v>
      </c>
      <c r="F2373">
        <v>1360543</v>
      </c>
      <c r="G2373" s="44">
        <f t="shared" si="259"/>
        <v>44197</v>
      </c>
      <c r="H2373" s="50">
        <f t="shared" si="260"/>
        <v>365</v>
      </c>
      <c r="I2373" s="50">
        <f t="shared" si="261"/>
        <v>38223749</v>
      </c>
      <c r="J2373" s="46">
        <v>1047226</v>
      </c>
      <c r="K2373" s="2" t="s">
        <v>34</v>
      </c>
      <c r="L2373" s="52" t="str">
        <f t="shared" si="262"/>
        <v>20211231VND</v>
      </c>
      <c r="M2373">
        <f>VLOOKUP(L2373,Mapping!$H$1:$K$25,4,0)</f>
        <v>1</v>
      </c>
      <c r="N2373">
        <f t="shared" si="263"/>
        <v>1.3605430000000001E-3</v>
      </c>
      <c r="O2373">
        <f t="shared" si="264"/>
        <v>1.0472260000000001E-3</v>
      </c>
      <c r="P2373">
        <f t="shared" si="265"/>
        <v>3.8223749000000001E-2</v>
      </c>
      <c r="Q2373" t="str">
        <f>VLOOKUP(VLOOKUP(C2373,Mapping!$A$1:$C$17,3,0),Mapping!$E$1:$F$6,2,0)</f>
        <v>Vùng 01</v>
      </c>
    </row>
    <row r="2374" spans="1:17" x14ac:dyDescent="0.3">
      <c r="A2374" s="33">
        <v>44561</v>
      </c>
      <c r="B2374">
        <v>4432</v>
      </c>
      <c r="C2374">
        <v>11</v>
      </c>
      <c r="D2374" s="38" t="s">
        <v>78</v>
      </c>
      <c r="E2374" s="2" t="s">
        <v>41</v>
      </c>
      <c r="F2374">
        <v>1257252</v>
      </c>
      <c r="G2374" s="44">
        <f t="shared" si="259"/>
        <v>44197</v>
      </c>
      <c r="H2374" s="50">
        <f t="shared" si="260"/>
        <v>365</v>
      </c>
      <c r="I2374" s="50">
        <f t="shared" si="261"/>
        <v>3542763.0000000005</v>
      </c>
      <c r="J2374" s="46">
        <v>97062</v>
      </c>
      <c r="K2374" s="2" t="s">
        <v>34</v>
      </c>
      <c r="L2374" s="52" t="str">
        <f t="shared" si="262"/>
        <v>20211231VND</v>
      </c>
      <c r="M2374">
        <f>VLOOKUP(L2374,Mapping!$H$1:$K$25,4,0)</f>
        <v>1</v>
      </c>
      <c r="N2374">
        <f t="shared" si="263"/>
        <v>1.2572519999999999E-3</v>
      </c>
      <c r="O2374">
        <f t="shared" si="264"/>
        <v>9.7062E-5</v>
      </c>
      <c r="P2374">
        <f t="shared" si="265"/>
        <v>3.5427630000000004E-3</v>
      </c>
      <c r="Q2374" t="str">
        <f>VLOOKUP(VLOOKUP(C2374,Mapping!$A$1:$C$17,3,0),Mapping!$E$1:$F$6,2,0)</f>
        <v>Vùng 01</v>
      </c>
    </row>
    <row r="2375" spans="1:17" x14ac:dyDescent="0.3">
      <c r="A2375" s="33">
        <v>44561</v>
      </c>
      <c r="B2375">
        <v>4433</v>
      </c>
      <c r="C2375">
        <v>48</v>
      </c>
      <c r="D2375" s="38" t="s">
        <v>78</v>
      </c>
      <c r="E2375" s="2" t="s">
        <v>41</v>
      </c>
      <c r="F2375">
        <v>598515</v>
      </c>
      <c r="G2375" s="44">
        <f t="shared" si="259"/>
        <v>44197</v>
      </c>
      <c r="H2375" s="50">
        <f t="shared" si="260"/>
        <v>365</v>
      </c>
      <c r="I2375" s="50">
        <f t="shared" si="261"/>
        <v>55790432.5</v>
      </c>
      <c r="J2375" s="46">
        <v>1528505</v>
      </c>
      <c r="K2375" s="2" t="s">
        <v>34</v>
      </c>
      <c r="L2375" s="52" t="str">
        <f t="shared" si="262"/>
        <v>20211231VND</v>
      </c>
      <c r="M2375">
        <f>VLOOKUP(L2375,Mapping!$H$1:$K$25,4,0)</f>
        <v>1</v>
      </c>
      <c r="N2375">
        <f t="shared" si="263"/>
        <v>5.9851499999999998E-4</v>
      </c>
      <c r="O2375">
        <f t="shared" si="264"/>
        <v>1.5285050000000001E-3</v>
      </c>
      <c r="P2375">
        <f t="shared" si="265"/>
        <v>5.5790432500000001E-2</v>
      </c>
      <c r="Q2375" t="str">
        <f>VLOOKUP(VLOOKUP(C2375,Mapping!$A$1:$C$17,3,0),Mapping!$E$1:$F$6,2,0)</f>
        <v>Vùng 01</v>
      </c>
    </row>
    <row r="2376" spans="1:17" x14ac:dyDescent="0.3">
      <c r="A2376" s="33">
        <v>44561</v>
      </c>
      <c r="B2376">
        <v>4434</v>
      </c>
      <c r="C2376">
        <v>34</v>
      </c>
      <c r="D2376" s="38" t="s">
        <v>78</v>
      </c>
      <c r="E2376" s="2" t="s">
        <v>41</v>
      </c>
      <c r="F2376">
        <v>788409</v>
      </c>
      <c r="G2376" s="44">
        <f t="shared" si="259"/>
        <v>44197</v>
      </c>
      <c r="H2376" s="50">
        <f t="shared" si="260"/>
        <v>365</v>
      </c>
      <c r="I2376" s="50">
        <f t="shared" si="261"/>
        <v>25560804.000000004</v>
      </c>
      <c r="J2376" s="46">
        <v>700296</v>
      </c>
      <c r="K2376" s="2" t="s">
        <v>34</v>
      </c>
      <c r="L2376" s="52" t="str">
        <f t="shared" si="262"/>
        <v>20211231VND</v>
      </c>
      <c r="M2376">
        <f>VLOOKUP(L2376,Mapping!$H$1:$K$25,4,0)</f>
        <v>1</v>
      </c>
      <c r="N2376">
        <f t="shared" si="263"/>
        <v>7.8840900000000001E-4</v>
      </c>
      <c r="O2376">
        <f t="shared" si="264"/>
        <v>7.0029599999999999E-4</v>
      </c>
      <c r="P2376">
        <f t="shared" si="265"/>
        <v>2.5560804000000003E-2</v>
      </c>
      <c r="Q2376" t="str">
        <f>VLOOKUP(VLOOKUP(C2376,Mapping!$A$1:$C$17,3,0),Mapping!$E$1:$F$6,2,0)</f>
        <v>Vùng 02</v>
      </c>
    </row>
    <row r="2377" spans="1:17" x14ac:dyDescent="0.3">
      <c r="A2377" s="33">
        <v>44561</v>
      </c>
      <c r="B2377">
        <v>4434</v>
      </c>
      <c r="C2377">
        <v>11</v>
      </c>
      <c r="D2377" s="38" t="s">
        <v>78</v>
      </c>
      <c r="E2377" s="2" t="s">
        <v>41</v>
      </c>
      <c r="F2377">
        <v>1389540</v>
      </c>
      <c r="G2377" s="44">
        <f t="shared" si="259"/>
        <v>44197</v>
      </c>
      <c r="H2377" s="50">
        <f t="shared" si="260"/>
        <v>365</v>
      </c>
      <c r="I2377" s="50">
        <f t="shared" si="261"/>
        <v>60938465.500000007</v>
      </c>
      <c r="J2377" s="46">
        <v>1669547</v>
      </c>
      <c r="K2377" s="2" t="s">
        <v>34</v>
      </c>
      <c r="L2377" s="52" t="str">
        <f t="shared" si="262"/>
        <v>20211231VND</v>
      </c>
      <c r="M2377">
        <f>VLOOKUP(L2377,Mapping!$H$1:$K$25,4,0)</f>
        <v>1</v>
      </c>
      <c r="N2377">
        <f t="shared" si="263"/>
        <v>1.3895400000000001E-3</v>
      </c>
      <c r="O2377">
        <f t="shared" si="264"/>
        <v>1.669547E-3</v>
      </c>
      <c r="P2377">
        <f t="shared" si="265"/>
        <v>6.0938465500000011E-2</v>
      </c>
      <c r="Q2377" t="str">
        <f>VLOOKUP(VLOOKUP(C2377,Mapping!$A$1:$C$17,3,0),Mapping!$E$1:$F$6,2,0)</f>
        <v>Vùng 01</v>
      </c>
    </row>
    <row r="2378" spans="1:17" x14ac:dyDescent="0.3">
      <c r="A2378" s="33">
        <v>44561</v>
      </c>
      <c r="B2378">
        <v>4439</v>
      </c>
      <c r="C2378">
        <v>36</v>
      </c>
      <c r="D2378" s="38" t="s">
        <v>78</v>
      </c>
      <c r="E2378" s="2" t="s">
        <v>43</v>
      </c>
      <c r="F2378">
        <v>7499761</v>
      </c>
      <c r="G2378" s="44">
        <f t="shared" si="259"/>
        <v>44197</v>
      </c>
      <c r="H2378" s="50">
        <f t="shared" si="260"/>
        <v>365</v>
      </c>
      <c r="I2378" s="50">
        <f t="shared" si="261"/>
        <v>285609397.5</v>
      </c>
      <c r="J2378" s="46">
        <v>7824915</v>
      </c>
      <c r="K2378" s="2" t="s">
        <v>34</v>
      </c>
      <c r="L2378" s="52" t="str">
        <f t="shared" si="262"/>
        <v>20211231VND</v>
      </c>
      <c r="M2378">
        <f>VLOOKUP(L2378,Mapping!$H$1:$K$25,4,0)</f>
        <v>1</v>
      </c>
      <c r="N2378">
        <f t="shared" si="263"/>
        <v>7.4997609999999998E-3</v>
      </c>
      <c r="O2378">
        <f t="shared" si="264"/>
        <v>7.824915E-3</v>
      </c>
      <c r="P2378">
        <f t="shared" si="265"/>
        <v>0.28560939749999997</v>
      </c>
      <c r="Q2378" t="str">
        <f>VLOOKUP(VLOOKUP(C2378,Mapping!$A$1:$C$17,3,0),Mapping!$E$1:$F$6,2,0)</f>
        <v>Vùng 05</v>
      </c>
    </row>
    <row r="2379" spans="1:17" x14ac:dyDescent="0.3">
      <c r="A2379" s="33">
        <v>44561</v>
      </c>
      <c r="B2379">
        <v>4439</v>
      </c>
      <c r="C2379">
        <v>36</v>
      </c>
      <c r="D2379" s="38" t="s">
        <v>78</v>
      </c>
      <c r="E2379" s="2" t="s">
        <v>41</v>
      </c>
      <c r="F2379">
        <v>1264782</v>
      </c>
      <c r="G2379" s="44">
        <f t="shared" si="259"/>
        <v>44197</v>
      </c>
      <c r="H2379" s="50">
        <f t="shared" si="260"/>
        <v>365</v>
      </c>
      <c r="I2379" s="50">
        <f t="shared" si="261"/>
        <v>16177055.499999998</v>
      </c>
      <c r="J2379" s="46">
        <v>443207</v>
      </c>
      <c r="K2379" s="2" t="s">
        <v>34</v>
      </c>
      <c r="L2379" s="52" t="str">
        <f t="shared" si="262"/>
        <v>20211231VND</v>
      </c>
      <c r="M2379">
        <f>VLOOKUP(L2379,Mapping!$H$1:$K$25,4,0)</f>
        <v>1</v>
      </c>
      <c r="N2379">
        <f t="shared" si="263"/>
        <v>1.2647820000000001E-3</v>
      </c>
      <c r="O2379">
        <f t="shared" si="264"/>
        <v>4.4320699999999999E-4</v>
      </c>
      <c r="P2379">
        <f t="shared" si="265"/>
        <v>1.6177055499999999E-2</v>
      </c>
      <c r="Q2379" t="str">
        <f>VLOOKUP(VLOOKUP(C2379,Mapping!$A$1:$C$17,3,0),Mapping!$E$1:$F$6,2,0)</f>
        <v>Vùng 05</v>
      </c>
    </row>
    <row r="2380" spans="1:17" x14ac:dyDescent="0.3">
      <c r="A2380" s="33">
        <v>44561</v>
      </c>
      <c r="B2380">
        <v>4440</v>
      </c>
      <c r="C2380">
        <v>34</v>
      </c>
      <c r="D2380" s="38" t="s">
        <v>78</v>
      </c>
      <c r="E2380" s="2" t="s">
        <v>41</v>
      </c>
      <c r="F2380">
        <v>1047884</v>
      </c>
      <c r="G2380" s="44">
        <f t="shared" si="259"/>
        <v>44197</v>
      </c>
      <c r="H2380" s="50">
        <f t="shared" si="260"/>
        <v>365</v>
      </c>
      <c r="I2380" s="50">
        <f t="shared" si="261"/>
        <v>17541717.5</v>
      </c>
      <c r="J2380" s="46">
        <v>480595</v>
      </c>
      <c r="K2380" s="2" t="s">
        <v>34</v>
      </c>
      <c r="L2380" s="52" t="str">
        <f t="shared" si="262"/>
        <v>20211231VND</v>
      </c>
      <c r="M2380">
        <f>VLOOKUP(L2380,Mapping!$H$1:$K$25,4,0)</f>
        <v>1</v>
      </c>
      <c r="N2380">
        <f t="shared" si="263"/>
        <v>1.047884E-3</v>
      </c>
      <c r="O2380">
        <f t="shared" si="264"/>
        <v>4.80595E-4</v>
      </c>
      <c r="P2380">
        <f t="shared" si="265"/>
        <v>1.7541717500000002E-2</v>
      </c>
      <c r="Q2380" t="str">
        <f>VLOOKUP(VLOOKUP(C2380,Mapping!$A$1:$C$17,3,0),Mapping!$E$1:$F$6,2,0)</f>
        <v>Vùng 02</v>
      </c>
    </row>
    <row r="2381" spans="1:17" x14ac:dyDescent="0.3">
      <c r="A2381" s="33">
        <v>44561</v>
      </c>
      <c r="B2381">
        <v>4441</v>
      </c>
      <c r="C2381">
        <v>34</v>
      </c>
      <c r="D2381" s="38" t="s">
        <v>78</v>
      </c>
      <c r="E2381" s="2" t="s">
        <v>41</v>
      </c>
      <c r="F2381">
        <v>8881419</v>
      </c>
      <c r="G2381" s="44">
        <f t="shared" si="259"/>
        <v>44197</v>
      </c>
      <c r="H2381" s="50">
        <f t="shared" si="260"/>
        <v>365</v>
      </c>
      <c r="I2381" s="50">
        <f t="shared" si="261"/>
        <v>299868232</v>
      </c>
      <c r="J2381" s="46">
        <v>8215568</v>
      </c>
      <c r="K2381" s="2" t="s">
        <v>34</v>
      </c>
      <c r="L2381" s="52" t="str">
        <f t="shared" si="262"/>
        <v>20211231VND</v>
      </c>
      <c r="M2381">
        <f>VLOOKUP(L2381,Mapping!$H$1:$K$25,4,0)</f>
        <v>1</v>
      </c>
      <c r="N2381">
        <f t="shared" si="263"/>
        <v>8.8814189999999998E-3</v>
      </c>
      <c r="O2381">
        <f t="shared" si="264"/>
        <v>8.2155679999999995E-3</v>
      </c>
      <c r="P2381">
        <f t="shared" si="265"/>
        <v>0.29986823200000001</v>
      </c>
      <c r="Q2381" t="str">
        <f>VLOOKUP(VLOOKUP(C2381,Mapping!$A$1:$C$17,3,0),Mapping!$E$1:$F$6,2,0)</f>
        <v>Vùng 02</v>
      </c>
    </row>
    <row r="2382" spans="1:17" x14ac:dyDescent="0.3">
      <c r="A2382" s="33">
        <v>44561</v>
      </c>
      <c r="B2382">
        <v>4441</v>
      </c>
      <c r="C2382">
        <v>20</v>
      </c>
      <c r="D2382" s="38" t="s">
        <v>78</v>
      </c>
      <c r="E2382" s="2" t="s">
        <v>41</v>
      </c>
      <c r="F2382">
        <v>799754</v>
      </c>
      <c r="G2382" s="44">
        <f t="shared" si="259"/>
        <v>44197</v>
      </c>
      <c r="H2382" s="50">
        <f t="shared" si="260"/>
        <v>365</v>
      </c>
      <c r="I2382" s="50">
        <f t="shared" si="261"/>
        <v>44505034</v>
      </c>
      <c r="J2382" s="46">
        <v>1219316</v>
      </c>
      <c r="K2382" s="2" t="s">
        <v>34</v>
      </c>
      <c r="L2382" s="52" t="str">
        <f t="shared" si="262"/>
        <v>20211231VND</v>
      </c>
      <c r="M2382">
        <f>VLOOKUP(L2382,Mapping!$H$1:$K$25,4,0)</f>
        <v>1</v>
      </c>
      <c r="N2382">
        <f t="shared" si="263"/>
        <v>7.9975399999999996E-4</v>
      </c>
      <c r="O2382">
        <f t="shared" si="264"/>
        <v>1.219316E-3</v>
      </c>
      <c r="P2382">
        <f t="shared" si="265"/>
        <v>4.4505033999999999E-2</v>
      </c>
      <c r="Q2382" t="str">
        <f>VLOOKUP(VLOOKUP(C2382,Mapping!$A$1:$C$17,3,0),Mapping!$E$1:$F$6,2,0)</f>
        <v>Vùng 02</v>
      </c>
    </row>
    <row r="2383" spans="1:17" x14ac:dyDescent="0.3">
      <c r="A2383" s="33">
        <v>44561</v>
      </c>
      <c r="B2383">
        <v>4442</v>
      </c>
      <c r="C2383">
        <v>34</v>
      </c>
      <c r="D2383" s="38" t="s">
        <v>78</v>
      </c>
      <c r="E2383" s="2" t="s">
        <v>41</v>
      </c>
      <c r="F2383">
        <v>1068208</v>
      </c>
      <c r="G2383" s="44">
        <f t="shared" si="259"/>
        <v>44197</v>
      </c>
      <c r="H2383" s="50">
        <f t="shared" si="260"/>
        <v>365</v>
      </c>
      <c r="I2383" s="50">
        <f t="shared" si="261"/>
        <v>24752913</v>
      </c>
      <c r="J2383" s="46">
        <v>678162</v>
      </c>
      <c r="K2383" s="2" t="s">
        <v>34</v>
      </c>
      <c r="L2383" s="52" t="str">
        <f t="shared" si="262"/>
        <v>20211231VND</v>
      </c>
      <c r="M2383">
        <f>VLOOKUP(L2383,Mapping!$H$1:$K$25,4,0)</f>
        <v>1</v>
      </c>
      <c r="N2383">
        <f t="shared" si="263"/>
        <v>1.068208E-3</v>
      </c>
      <c r="O2383">
        <f t="shared" si="264"/>
        <v>6.7816199999999995E-4</v>
      </c>
      <c r="P2383">
        <f t="shared" si="265"/>
        <v>2.4752913000000001E-2</v>
      </c>
      <c r="Q2383" t="str">
        <f>VLOOKUP(VLOOKUP(C2383,Mapping!$A$1:$C$17,3,0),Mapping!$E$1:$F$6,2,0)</f>
        <v>Vùng 02</v>
      </c>
    </row>
    <row r="2384" spans="1:17" x14ac:dyDescent="0.3">
      <c r="A2384" s="33">
        <v>44561</v>
      </c>
      <c r="B2384">
        <v>4442</v>
      </c>
      <c r="C2384">
        <v>20</v>
      </c>
      <c r="D2384" s="38" t="s">
        <v>78</v>
      </c>
      <c r="E2384" s="2" t="s">
        <v>41</v>
      </c>
      <c r="F2384">
        <v>5734</v>
      </c>
      <c r="G2384" s="44">
        <f t="shared" si="259"/>
        <v>44197</v>
      </c>
      <c r="H2384" s="50">
        <f t="shared" si="260"/>
        <v>365</v>
      </c>
      <c r="I2384" s="50">
        <f t="shared" si="261"/>
        <v>69271999.5</v>
      </c>
      <c r="J2384" s="46">
        <v>1897863</v>
      </c>
      <c r="K2384" s="2" t="s">
        <v>34</v>
      </c>
      <c r="L2384" s="52" t="str">
        <f t="shared" si="262"/>
        <v>20211231VND</v>
      </c>
      <c r="M2384">
        <f>VLOOKUP(L2384,Mapping!$H$1:$K$25,4,0)</f>
        <v>1</v>
      </c>
      <c r="N2384">
        <f t="shared" si="263"/>
        <v>5.7339999999999996E-6</v>
      </c>
      <c r="O2384">
        <f t="shared" si="264"/>
        <v>1.8978630000000001E-3</v>
      </c>
      <c r="P2384">
        <f t="shared" si="265"/>
        <v>6.9271999500000001E-2</v>
      </c>
      <c r="Q2384" t="str">
        <f>VLOOKUP(VLOOKUP(C2384,Mapping!$A$1:$C$17,3,0),Mapping!$E$1:$F$6,2,0)</f>
        <v>Vùng 02</v>
      </c>
    </row>
    <row r="2385" spans="1:17" x14ac:dyDescent="0.3">
      <c r="A2385" s="33">
        <v>44561</v>
      </c>
      <c r="B2385">
        <v>4444</v>
      </c>
      <c r="C2385">
        <v>48</v>
      </c>
      <c r="D2385" s="38" t="s">
        <v>78</v>
      </c>
      <c r="E2385" s="2" t="s">
        <v>41</v>
      </c>
      <c r="F2385">
        <v>798998</v>
      </c>
      <c r="G2385" s="44">
        <f t="shared" si="259"/>
        <v>44197</v>
      </c>
      <c r="H2385" s="50">
        <f t="shared" si="260"/>
        <v>365</v>
      </c>
      <c r="I2385" s="50">
        <f t="shared" si="261"/>
        <v>2809770</v>
      </c>
      <c r="J2385" s="46">
        <v>76980</v>
      </c>
      <c r="K2385" s="2" t="s">
        <v>34</v>
      </c>
      <c r="L2385" s="52" t="str">
        <f t="shared" si="262"/>
        <v>20211231VND</v>
      </c>
      <c r="M2385">
        <f>VLOOKUP(L2385,Mapping!$H$1:$K$25,4,0)</f>
        <v>1</v>
      </c>
      <c r="N2385">
        <f t="shared" si="263"/>
        <v>7.9899799999999998E-4</v>
      </c>
      <c r="O2385">
        <f t="shared" si="264"/>
        <v>7.6979999999999998E-5</v>
      </c>
      <c r="P2385">
        <f t="shared" si="265"/>
        <v>2.8097700000000001E-3</v>
      </c>
      <c r="Q2385" t="str">
        <f>VLOOKUP(VLOOKUP(C2385,Mapping!$A$1:$C$17,3,0),Mapping!$E$1:$F$6,2,0)</f>
        <v>Vùng 01</v>
      </c>
    </row>
    <row r="2386" spans="1:17" x14ac:dyDescent="0.3">
      <c r="A2386" s="33">
        <v>44561</v>
      </c>
      <c r="B2386">
        <v>4444</v>
      </c>
      <c r="C2386">
        <v>20</v>
      </c>
      <c r="D2386" s="38" t="s">
        <v>78</v>
      </c>
      <c r="E2386" s="2" t="s">
        <v>41</v>
      </c>
      <c r="F2386">
        <v>476340</v>
      </c>
      <c r="G2386" s="44">
        <f t="shared" si="259"/>
        <v>44197</v>
      </c>
      <c r="H2386" s="50">
        <f t="shared" si="260"/>
        <v>365</v>
      </c>
      <c r="I2386" s="50">
        <f t="shared" si="261"/>
        <v>25936535</v>
      </c>
      <c r="J2386" s="46">
        <v>710590</v>
      </c>
      <c r="K2386" s="2" t="s">
        <v>34</v>
      </c>
      <c r="L2386" s="52" t="str">
        <f t="shared" si="262"/>
        <v>20211231VND</v>
      </c>
      <c r="M2386">
        <f>VLOOKUP(L2386,Mapping!$H$1:$K$25,4,0)</f>
        <v>1</v>
      </c>
      <c r="N2386">
        <f t="shared" si="263"/>
        <v>4.7634000000000001E-4</v>
      </c>
      <c r="O2386">
        <f t="shared" si="264"/>
        <v>7.1058999999999998E-4</v>
      </c>
      <c r="P2386">
        <f t="shared" si="265"/>
        <v>2.5936535E-2</v>
      </c>
      <c r="Q2386" t="str">
        <f>VLOOKUP(VLOOKUP(C2386,Mapping!$A$1:$C$17,3,0),Mapping!$E$1:$F$6,2,0)</f>
        <v>Vùng 02</v>
      </c>
    </row>
    <row r="2387" spans="1:17" x14ac:dyDescent="0.3">
      <c r="A2387" s="33">
        <v>44561</v>
      </c>
      <c r="B2387">
        <v>4447</v>
      </c>
      <c r="C2387">
        <v>43</v>
      </c>
      <c r="D2387" s="38" t="s">
        <v>78</v>
      </c>
      <c r="E2387" s="2" t="s">
        <v>41</v>
      </c>
      <c r="F2387">
        <v>908364</v>
      </c>
      <c r="G2387" s="44">
        <f t="shared" si="259"/>
        <v>44197</v>
      </c>
      <c r="H2387" s="50">
        <f t="shared" si="260"/>
        <v>365</v>
      </c>
      <c r="I2387" s="50">
        <f t="shared" si="261"/>
        <v>41366472</v>
      </c>
      <c r="J2387" s="46">
        <v>1133328</v>
      </c>
      <c r="K2387" s="2" t="s">
        <v>34</v>
      </c>
      <c r="L2387" s="52" t="str">
        <f t="shared" si="262"/>
        <v>20211231VND</v>
      </c>
      <c r="M2387">
        <f>VLOOKUP(L2387,Mapping!$H$1:$K$25,4,0)</f>
        <v>1</v>
      </c>
      <c r="N2387">
        <f t="shared" si="263"/>
        <v>9.0836400000000005E-4</v>
      </c>
      <c r="O2387">
        <f t="shared" si="264"/>
        <v>1.1333280000000001E-3</v>
      </c>
      <c r="P2387">
        <f t="shared" si="265"/>
        <v>4.1366472000000001E-2</v>
      </c>
      <c r="Q2387" t="str">
        <f>VLOOKUP(VLOOKUP(C2387,Mapping!$A$1:$C$17,3,0),Mapping!$E$1:$F$6,2,0)</f>
        <v>Vùng 04</v>
      </c>
    </row>
    <row r="2388" spans="1:17" x14ac:dyDescent="0.3">
      <c r="A2388" s="33">
        <v>44561</v>
      </c>
      <c r="B2388">
        <v>4452</v>
      </c>
      <c r="C2388">
        <v>43</v>
      </c>
      <c r="D2388" s="38" t="s">
        <v>78</v>
      </c>
      <c r="E2388" s="2" t="s">
        <v>41</v>
      </c>
      <c r="F2388">
        <v>5635686</v>
      </c>
      <c r="G2388" s="44">
        <f t="shared" si="259"/>
        <v>44197</v>
      </c>
      <c r="H2388" s="50">
        <f t="shared" si="260"/>
        <v>365</v>
      </c>
      <c r="I2388" s="50">
        <f t="shared" si="261"/>
        <v>160866815</v>
      </c>
      <c r="J2388" s="46">
        <v>4407310</v>
      </c>
      <c r="K2388" s="2" t="s">
        <v>34</v>
      </c>
      <c r="L2388" s="52" t="str">
        <f t="shared" si="262"/>
        <v>20211231VND</v>
      </c>
      <c r="M2388">
        <f>VLOOKUP(L2388,Mapping!$H$1:$K$25,4,0)</f>
        <v>1</v>
      </c>
      <c r="N2388">
        <f t="shared" si="263"/>
        <v>5.635686E-3</v>
      </c>
      <c r="O2388">
        <f t="shared" si="264"/>
        <v>4.4073100000000002E-3</v>
      </c>
      <c r="P2388">
        <f t="shared" si="265"/>
        <v>0.160866815</v>
      </c>
      <c r="Q2388" t="str">
        <f>VLOOKUP(VLOOKUP(C2388,Mapping!$A$1:$C$17,3,0),Mapping!$E$1:$F$6,2,0)</f>
        <v>Vùng 04</v>
      </c>
    </row>
    <row r="2389" spans="1:17" x14ac:dyDescent="0.3">
      <c r="A2389" s="33">
        <v>44561</v>
      </c>
      <c r="B2389">
        <v>4453</v>
      </c>
      <c r="C2389">
        <v>34</v>
      </c>
      <c r="D2389" s="38" t="s">
        <v>78</v>
      </c>
      <c r="E2389" s="2" t="s">
        <v>41</v>
      </c>
      <c r="F2389">
        <v>1831019</v>
      </c>
      <c r="G2389" s="44">
        <f t="shared" si="259"/>
        <v>44197</v>
      </c>
      <c r="H2389" s="50">
        <f t="shared" si="260"/>
        <v>365</v>
      </c>
      <c r="I2389" s="50">
        <f t="shared" si="261"/>
        <v>17771412</v>
      </c>
      <c r="J2389" s="46">
        <v>486888</v>
      </c>
      <c r="K2389" s="2" t="s">
        <v>34</v>
      </c>
      <c r="L2389" s="52" t="str">
        <f t="shared" si="262"/>
        <v>20211231VND</v>
      </c>
      <c r="M2389">
        <f>VLOOKUP(L2389,Mapping!$H$1:$K$25,4,0)</f>
        <v>1</v>
      </c>
      <c r="N2389">
        <f t="shared" si="263"/>
        <v>1.8310189999999999E-3</v>
      </c>
      <c r="O2389">
        <f t="shared" si="264"/>
        <v>4.8688799999999999E-4</v>
      </c>
      <c r="P2389">
        <f t="shared" si="265"/>
        <v>1.7771412E-2</v>
      </c>
      <c r="Q2389" t="str">
        <f>VLOOKUP(VLOOKUP(C2389,Mapping!$A$1:$C$17,3,0),Mapping!$E$1:$F$6,2,0)</f>
        <v>Vùng 02</v>
      </c>
    </row>
    <row r="2390" spans="1:17" x14ac:dyDescent="0.3">
      <c r="A2390" s="33">
        <v>44561</v>
      </c>
      <c r="B2390">
        <v>4453</v>
      </c>
      <c r="C2390">
        <v>34</v>
      </c>
      <c r="D2390" s="38" t="s">
        <v>78</v>
      </c>
      <c r="E2390" s="2" t="s">
        <v>41</v>
      </c>
      <c r="F2390">
        <v>1594922</v>
      </c>
      <c r="G2390" s="44">
        <f t="shared" si="259"/>
        <v>44197</v>
      </c>
      <c r="H2390" s="50">
        <f t="shared" si="260"/>
        <v>365</v>
      </c>
      <c r="I2390" s="50">
        <f t="shared" si="261"/>
        <v>1478147173539.6958</v>
      </c>
      <c r="J2390" s="46">
        <v>1837624</v>
      </c>
      <c r="K2390" s="2" t="s">
        <v>35</v>
      </c>
      <c r="L2390" s="52" t="str">
        <f t="shared" si="262"/>
        <v>20211231USD</v>
      </c>
      <c r="M2390">
        <f>VLOOKUP(L2390,Mapping!$H$1:$K$25,4,0)</f>
        <v>22037.795999999998</v>
      </c>
      <c r="N2390">
        <f t="shared" si="263"/>
        <v>35.148565671911996</v>
      </c>
      <c r="O2390">
        <f t="shared" si="264"/>
        <v>40.497182836703992</v>
      </c>
      <c r="P2390">
        <f t="shared" si="265"/>
        <v>1478.1471735396958</v>
      </c>
      <c r="Q2390" t="str">
        <f>VLOOKUP(VLOOKUP(C2390,Mapping!$A$1:$C$17,3,0),Mapping!$E$1:$F$6,2,0)</f>
        <v>Vùng 02</v>
      </c>
    </row>
    <row r="2391" spans="1:17" x14ac:dyDescent="0.3">
      <c r="A2391" s="33">
        <v>44561</v>
      </c>
      <c r="B2391">
        <v>4455</v>
      </c>
      <c r="C2391">
        <v>34</v>
      </c>
      <c r="D2391" s="38" t="s">
        <v>78</v>
      </c>
      <c r="E2391" s="2" t="s">
        <v>41</v>
      </c>
      <c r="F2391">
        <v>817850</v>
      </c>
      <c r="G2391" s="44">
        <f t="shared" si="259"/>
        <v>44197</v>
      </c>
      <c r="H2391" s="50">
        <f t="shared" si="260"/>
        <v>365</v>
      </c>
      <c r="I2391" s="50">
        <f t="shared" si="261"/>
        <v>52389399</v>
      </c>
      <c r="J2391" s="46">
        <v>1435326</v>
      </c>
      <c r="K2391" s="2" t="s">
        <v>34</v>
      </c>
      <c r="L2391" s="52" t="str">
        <f t="shared" si="262"/>
        <v>20211231VND</v>
      </c>
      <c r="M2391">
        <f>VLOOKUP(L2391,Mapping!$H$1:$K$25,4,0)</f>
        <v>1</v>
      </c>
      <c r="N2391">
        <f t="shared" si="263"/>
        <v>8.1784999999999996E-4</v>
      </c>
      <c r="O2391">
        <f t="shared" si="264"/>
        <v>1.435326E-3</v>
      </c>
      <c r="P2391">
        <f t="shared" si="265"/>
        <v>5.2389399000000003E-2</v>
      </c>
      <c r="Q2391" t="str">
        <f>VLOOKUP(VLOOKUP(C2391,Mapping!$A$1:$C$17,3,0),Mapping!$E$1:$F$6,2,0)</f>
        <v>Vùng 02</v>
      </c>
    </row>
    <row r="2392" spans="1:17" x14ac:dyDescent="0.3">
      <c r="A2392" s="33">
        <v>44561</v>
      </c>
      <c r="B2392">
        <v>4455</v>
      </c>
      <c r="C2392">
        <v>20</v>
      </c>
      <c r="D2392" s="38" t="s">
        <v>78</v>
      </c>
      <c r="E2392" s="2" t="s">
        <v>41</v>
      </c>
      <c r="F2392">
        <v>9046386</v>
      </c>
      <c r="G2392" s="44">
        <f t="shared" si="259"/>
        <v>44197</v>
      </c>
      <c r="H2392" s="50">
        <f t="shared" si="260"/>
        <v>365</v>
      </c>
      <c r="I2392" s="50">
        <f t="shared" si="261"/>
        <v>266241329.50000003</v>
      </c>
      <c r="J2392" s="46">
        <v>7294283</v>
      </c>
      <c r="K2392" s="2" t="s">
        <v>34</v>
      </c>
      <c r="L2392" s="52" t="str">
        <f t="shared" si="262"/>
        <v>20211231VND</v>
      </c>
      <c r="M2392">
        <f>VLOOKUP(L2392,Mapping!$H$1:$K$25,4,0)</f>
        <v>1</v>
      </c>
      <c r="N2392">
        <f t="shared" si="263"/>
        <v>9.046386E-3</v>
      </c>
      <c r="O2392">
        <f t="shared" si="264"/>
        <v>7.2942830000000004E-3</v>
      </c>
      <c r="P2392">
        <f t="shared" si="265"/>
        <v>0.26624132950000001</v>
      </c>
      <c r="Q2392" t="str">
        <f>VLOOKUP(VLOOKUP(C2392,Mapping!$A$1:$C$17,3,0),Mapping!$E$1:$F$6,2,0)</f>
        <v>Vùng 02</v>
      </c>
    </row>
    <row r="2393" spans="1:17" x14ac:dyDescent="0.3">
      <c r="A2393" s="33">
        <v>44561</v>
      </c>
      <c r="B2393">
        <v>4456</v>
      </c>
      <c r="C2393">
        <v>25</v>
      </c>
      <c r="D2393" s="38" t="s">
        <v>78</v>
      </c>
      <c r="E2393" s="2" t="s">
        <v>41</v>
      </c>
      <c r="F2393">
        <v>782452</v>
      </c>
      <c r="G2393" s="44">
        <f t="shared" si="259"/>
        <v>44197</v>
      </c>
      <c r="H2393" s="50">
        <f t="shared" si="260"/>
        <v>365</v>
      </c>
      <c r="I2393" s="50">
        <f t="shared" si="261"/>
        <v>12893953.5</v>
      </c>
      <c r="J2393" s="46">
        <v>353259</v>
      </c>
      <c r="K2393" s="2" t="s">
        <v>34</v>
      </c>
      <c r="L2393" s="52" t="str">
        <f t="shared" si="262"/>
        <v>20211231VND</v>
      </c>
      <c r="M2393">
        <f>VLOOKUP(L2393,Mapping!$H$1:$K$25,4,0)</f>
        <v>1</v>
      </c>
      <c r="N2393">
        <f t="shared" si="263"/>
        <v>7.82452E-4</v>
      </c>
      <c r="O2393">
        <f t="shared" si="264"/>
        <v>3.5325899999999997E-4</v>
      </c>
      <c r="P2393">
        <f t="shared" si="265"/>
        <v>1.2893953499999999E-2</v>
      </c>
      <c r="Q2393" t="str">
        <f>VLOOKUP(VLOOKUP(C2393,Mapping!$A$1:$C$17,3,0),Mapping!$E$1:$F$6,2,0)</f>
        <v>Vùng 01</v>
      </c>
    </row>
    <row r="2394" spans="1:17" x14ac:dyDescent="0.3">
      <c r="A2394" s="33">
        <v>44561</v>
      </c>
      <c r="B2394">
        <v>4458</v>
      </c>
      <c r="C2394">
        <v>41</v>
      </c>
      <c r="D2394" s="38" t="s">
        <v>78</v>
      </c>
      <c r="E2394" s="2" t="s">
        <v>41</v>
      </c>
      <c r="F2394">
        <v>25447</v>
      </c>
      <c r="G2394" s="44">
        <f t="shared" si="259"/>
        <v>44197</v>
      </c>
      <c r="H2394" s="50">
        <f t="shared" si="260"/>
        <v>365</v>
      </c>
      <c r="I2394" s="50">
        <f t="shared" si="261"/>
        <v>57211560</v>
      </c>
      <c r="J2394" s="46">
        <v>1567440</v>
      </c>
      <c r="K2394" s="2" t="s">
        <v>34</v>
      </c>
      <c r="L2394" s="52" t="str">
        <f t="shared" si="262"/>
        <v>20211231VND</v>
      </c>
      <c r="M2394">
        <f>VLOOKUP(L2394,Mapping!$H$1:$K$25,4,0)</f>
        <v>1</v>
      </c>
      <c r="N2394">
        <f t="shared" si="263"/>
        <v>2.5446999999999999E-5</v>
      </c>
      <c r="O2394">
        <f t="shared" si="264"/>
        <v>1.56744E-3</v>
      </c>
      <c r="P2394">
        <f t="shared" si="265"/>
        <v>5.7211560000000002E-2</v>
      </c>
      <c r="Q2394" t="str">
        <f>VLOOKUP(VLOOKUP(C2394,Mapping!$A$1:$C$17,3,0),Mapping!$E$1:$F$6,2,0)</f>
        <v>Vùng 05</v>
      </c>
    </row>
    <row r="2395" spans="1:17" x14ac:dyDescent="0.3">
      <c r="A2395" s="33">
        <v>44561</v>
      </c>
      <c r="B2395">
        <v>4459</v>
      </c>
      <c r="C2395">
        <v>34</v>
      </c>
      <c r="D2395" s="38" t="s">
        <v>78</v>
      </c>
      <c r="E2395" s="2" t="s">
        <v>41</v>
      </c>
      <c r="F2395">
        <v>1376163</v>
      </c>
      <c r="G2395" s="44">
        <f t="shared" si="259"/>
        <v>44197</v>
      </c>
      <c r="H2395" s="50">
        <f t="shared" si="260"/>
        <v>365</v>
      </c>
      <c r="I2395" s="50">
        <f t="shared" si="261"/>
        <v>16356708.5</v>
      </c>
      <c r="J2395" s="46">
        <v>448129</v>
      </c>
      <c r="K2395" s="2" t="s">
        <v>34</v>
      </c>
      <c r="L2395" s="52" t="str">
        <f t="shared" si="262"/>
        <v>20211231VND</v>
      </c>
      <c r="M2395">
        <f>VLOOKUP(L2395,Mapping!$H$1:$K$25,4,0)</f>
        <v>1</v>
      </c>
      <c r="N2395">
        <f t="shared" si="263"/>
        <v>1.3761629999999999E-3</v>
      </c>
      <c r="O2395">
        <f t="shared" si="264"/>
        <v>4.4812900000000002E-4</v>
      </c>
      <c r="P2395">
        <f t="shared" si="265"/>
        <v>1.6356708500000001E-2</v>
      </c>
      <c r="Q2395" t="str">
        <f>VLOOKUP(VLOOKUP(C2395,Mapping!$A$1:$C$17,3,0),Mapping!$E$1:$F$6,2,0)</f>
        <v>Vùng 02</v>
      </c>
    </row>
    <row r="2396" spans="1:17" x14ac:dyDescent="0.3">
      <c r="A2396" s="33">
        <v>44561</v>
      </c>
      <c r="B2396">
        <v>4462</v>
      </c>
      <c r="C2396">
        <v>43</v>
      </c>
      <c r="D2396" s="38" t="s">
        <v>78</v>
      </c>
      <c r="E2396" s="2" t="s">
        <v>41</v>
      </c>
      <c r="F2396">
        <v>8059228</v>
      </c>
      <c r="G2396" s="44">
        <f t="shared" si="259"/>
        <v>44197</v>
      </c>
      <c r="H2396" s="50">
        <f t="shared" si="260"/>
        <v>365</v>
      </c>
      <c r="I2396" s="50">
        <f t="shared" si="261"/>
        <v>330409205.5</v>
      </c>
      <c r="J2396" s="46">
        <v>9052307</v>
      </c>
      <c r="K2396" s="2" t="s">
        <v>34</v>
      </c>
      <c r="L2396" s="52" t="str">
        <f t="shared" si="262"/>
        <v>20211231VND</v>
      </c>
      <c r="M2396">
        <f>VLOOKUP(L2396,Mapping!$H$1:$K$25,4,0)</f>
        <v>1</v>
      </c>
      <c r="N2396">
        <f t="shared" si="263"/>
        <v>8.0592279999999999E-3</v>
      </c>
      <c r="O2396">
        <f t="shared" si="264"/>
        <v>9.0523070000000008E-3</v>
      </c>
      <c r="P2396">
        <f t="shared" si="265"/>
        <v>0.33040920550000002</v>
      </c>
      <c r="Q2396" t="str">
        <f>VLOOKUP(VLOOKUP(C2396,Mapping!$A$1:$C$17,3,0),Mapping!$E$1:$F$6,2,0)</f>
        <v>Vùng 04</v>
      </c>
    </row>
    <row r="2397" spans="1:17" x14ac:dyDescent="0.3">
      <c r="A2397" s="33">
        <v>44561</v>
      </c>
      <c r="B2397">
        <v>4462</v>
      </c>
      <c r="C2397">
        <v>36</v>
      </c>
      <c r="D2397" s="38" t="s">
        <v>78</v>
      </c>
      <c r="E2397" s="2" t="s">
        <v>41</v>
      </c>
      <c r="F2397">
        <v>65265</v>
      </c>
      <c r="G2397" s="44">
        <f t="shared" si="259"/>
        <v>44197</v>
      </c>
      <c r="H2397" s="50">
        <f t="shared" si="260"/>
        <v>365</v>
      </c>
      <c r="I2397" s="50">
        <f t="shared" si="261"/>
        <v>60289130.500000007</v>
      </c>
      <c r="J2397" s="46">
        <v>1651757</v>
      </c>
      <c r="K2397" s="2" t="s">
        <v>34</v>
      </c>
      <c r="L2397" s="52" t="str">
        <f t="shared" si="262"/>
        <v>20211231VND</v>
      </c>
      <c r="M2397">
        <f>VLOOKUP(L2397,Mapping!$H$1:$K$25,4,0)</f>
        <v>1</v>
      </c>
      <c r="N2397">
        <f t="shared" si="263"/>
        <v>6.5265000000000006E-5</v>
      </c>
      <c r="O2397">
        <f t="shared" si="264"/>
        <v>1.651757E-3</v>
      </c>
      <c r="P2397">
        <f t="shared" si="265"/>
        <v>6.028913050000001E-2</v>
      </c>
      <c r="Q2397" t="str">
        <f>VLOOKUP(VLOOKUP(C2397,Mapping!$A$1:$C$17,3,0),Mapping!$E$1:$F$6,2,0)</f>
        <v>Vùng 05</v>
      </c>
    </row>
    <row r="2398" spans="1:17" x14ac:dyDescent="0.3">
      <c r="A2398" s="33">
        <v>44561</v>
      </c>
      <c r="B2398">
        <v>4462</v>
      </c>
      <c r="C2398">
        <v>40</v>
      </c>
      <c r="D2398" s="38" t="s">
        <v>78</v>
      </c>
      <c r="E2398" s="2" t="s">
        <v>41</v>
      </c>
      <c r="F2398">
        <v>1876590</v>
      </c>
      <c r="G2398" s="44">
        <f t="shared" si="259"/>
        <v>44197</v>
      </c>
      <c r="H2398" s="50">
        <f t="shared" si="260"/>
        <v>365</v>
      </c>
      <c r="I2398" s="50">
        <f t="shared" si="261"/>
        <v>46530820.5</v>
      </c>
      <c r="J2398" s="46">
        <v>1274817</v>
      </c>
      <c r="K2398" s="2" t="s">
        <v>34</v>
      </c>
      <c r="L2398" s="52" t="str">
        <f t="shared" si="262"/>
        <v>20211231VND</v>
      </c>
      <c r="M2398">
        <f>VLOOKUP(L2398,Mapping!$H$1:$K$25,4,0)</f>
        <v>1</v>
      </c>
      <c r="N2398">
        <f t="shared" si="263"/>
        <v>1.87659E-3</v>
      </c>
      <c r="O2398">
        <f t="shared" si="264"/>
        <v>1.2748169999999999E-3</v>
      </c>
      <c r="P2398">
        <f t="shared" si="265"/>
        <v>4.65308205E-2</v>
      </c>
      <c r="Q2398" t="str">
        <f>VLOOKUP(VLOOKUP(C2398,Mapping!$A$1:$C$17,3,0),Mapping!$E$1:$F$6,2,0)</f>
        <v>Vùng 01</v>
      </c>
    </row>
    <row r="2399" spans="1:17" x14ac:dyDescent="0.3">
      <c r="A2399" s="33">
        <v>44561</v>
      </c>
      <c r="B2399">
        <v>4463</v>
      </c>
      <c r="C2399">
        <v>26</v>
      </c>
      <c r="D2399" s="38" t="s">
        <v>78</v>
      </c>
      <c r="E2399" s="2" t="s">
        <v>41</v>
      </c>
      <c r="F2399">
        <v>449241</v>
      </c>
      <c r="G2399" s="44">
        <f t="shared" si="259"/>
        <v>44197</v>
      </c>
      <c r="H2399" s="50">
        <f t="shared" si="260"/>
        <v>365</v>
      </c>
      <c r="I2399" s="50">
        <f t="shared" si="261"/>
        <v>51512376.999999993</v>
      </c>
      <c r="J2399" s="46">
        <v>1411298</v>
      </c>
      <c r="K2399" s="2" t="s">
        <v>34</v>
      </c>
      <c r="L2399" s="52" t="str">
        <f t="shared" si="262"/>
        <v>20211231VND</v>
      </c>
      <c r="M2399">
        <f>VLOOKUP(L2399,Mapping!$H$1:$K$25,4,0)</f>
        <v>1</v>
      </c>
      <c r="N2399">
        <f t="shared" si="263"/>
        <v>4.4924100000000002E-4</v>
      </c>
      <c r="O2399">
        <f t="shared" si="264"/>
        <v>1.4112980000000001E-3</v>
      </c>
      <c r="P2399">
        <f t="shared" si="265"/>
        <v>5.1512376999999991E-2</v>
      </c>
      <c r="Q2399" t="str">
        <f>VLOOKUP(VLOOKUP(C2399,Mapping!$A$1:$C$17,3,0),Mapping!$E$1:$F$6,2,0)</f>
        <v>Vùng 04</v>
      </c>
    </row>
    <row r="2400" spans="1:17" x14ac:dyDescent="0.3">
      <c r="A2400" s="33">
        <v>44561</v>
      </c>
      <c r="B2400">
        <v>4463</v>
      </c>
      <c r="C2400">
        <v>20</v>
      </c>
      <c r="D2400" s="38" t="s">
        <v>78</v>
      </c>
      <c r="E2400" s="2" t="s">
        <v>41</v>
      </c>
      <c r="F2400">
        <v>1001044</v>
      </c>
      <c r="G2400" s="44">
        <f t="shared" si="259"/>
        <v>44197</v>
      </c>
      <c r="H2400" s="50">
        <f t="shared" si="260"/>
        <v>365</v>
      </c>
      <c r="I2400" s="50">
        <f t="shared" si="261"/>
        <v>20591986</v>
      </c>
      <c r="J2400" s="46">
        <v>564164</v>
      </c>
      <c r="K2400" s="2" t="s">
        <v>34</v>
      </c>
      <c r="L2400" s="52" t="str">
        <f t="shared" si="262"/>
        <v>20211231VND</v>
      </c>
      <c r="M2400">
        <f>VLOOKUP(L2400,Mapping!$H$1:$K$25,4,0)</f>
        <v>1</v>
      </c>
      <c r="N2400">
        <f t="shared" si="263"/>
        <v>1.001044E-3</v>
      </c>
      <c r="O2400">
        <f t="shared" si="264"/>
        <v>5.6416400000000003E-4</v>
      </c>
      <c r="P2400">
        <f t="shared" si="265"/>
        <v>2.0591986E-2</v>
      </c>
      <c r="Q2400" t="str">
        <f>VLOOKUP(VLOOKUP(C2400,Mapping!$A$1:$C$17,3,0),Mapping!$E$1:$F$6,2,0)</f>
        <v>Vùng 02</v>
      </c>
    </row>
    <row r="2401" spans="1:17" x14ac:dyDescent="0.3">
      <c r="A2401" s="33">
        <v>44561</v>
      </c>
      <c r="B2401">
        <v>4464</v>
      </c>
      <c r="C2401">
        <v>34</v>
      </c>
      <c r="D2401" s="38" t="s">
        <v>78</v>
      </c>
      <c r="E2401" s="2" t="s">
        <v>41</v>
      </c>
      <c r="F2401">
        <v>335392</v>
      </c>
      <c r="G2401" s="44">
        <f t="shared" si="259"/>
        <v>44197</v>
      </c>
      <c r="H2401" s="50">
        <f t="shared" si="260"/>
        <v>365</v>
      </c>
      <c r="I2401" s="50">
        <f t="shared" si="261"/>
        <v>57090124.499999993</v>
      </c>
      <c r="J2401" s="46">
        <v>1564113</v>
      </c>
      <c r="K2401" s="2" t="s">
        <v>34</v>
      </c>
      <c r="L2401" s="52" t="str">
        <f t="shared" si="262"/>
        <v>20211231VND</v>
      </c>
      <c r="M2401">
        <f>VLOOKUP(L2401,Mapping!$H$1:$K$25,4,0)</f>
        <v>1</v>
      </c>
      <c r="N2401">
        <f t="shared" si="263"/>
        <v>3.35392E-4</v>
      </c>
      <c r="O2401">
        <f t="shared" si="264"/>
        <v>1.564113E-3</v>
      </c>
      <c r="P2401">
        <f t="shared" si="265"/>
        <v>5.7090124499999992E-2</v>
      </c>
      <c r="Q2401" t="str">
        <f>VLOOKUP(VLOOKUP(C2401,Mapping!$A$1:$C$17,3,0),Mapping!$E$1:$F$6,2,0)</f>
        <v>Vùng 02</v>
      </c>
    </row>
    <row r="2402" spans="1:17" x14ac:dyDescent="0.3">
      <c r="A2402" s="33">
        <v>44561</v>
      </c>
      <c r="B2402">
        <v>4467</v>
      </c>
      <c r="C2402">
        <v>34</v>
      </c>
      <c r="D2402" s="38" t="s">
        <v>78</v>
      </c>
      <c r="E2402" s="2" t="s">
        <v>41</v>
      </c>
      <c r="F2402">
        <v>1238499</v>
      </c>
      <c r="G2402" s="44">
        <f t="shared" si="259"/>
        <v>44197</v>
      </c>
      <c r="H2402" s="50">
        <f t="shared" si="260"/>
        <v>365</v>
      </c>
      <c r="I2402" s="50">
        <f t="shared" si="261"/>
        <v>13883103.5</v>
      </c>
      <c r="J2402" s="46">
        <v>380359</v>
      </c>
      <c r="K2402" s="2" t="s">
        <v>34</v>
      </c>
      <c r="L2402" s="52" t="str">
        <f t="shared" si="262"/>
        <v>20211231VND</v>
      </c>
      <c r="M2402">
        <f>VLOOKUP(L2402,Mapping!$H$1:$K$25,4,0)</f>
        <v>1</v>
      </c>
      <c r="N2402">
        <f t="shared" si="263"/>
        <v>1.2384989999999999E-3</v>
      </c>
      <c r="O2402">
        <f t="shared" si="264"/>
        <v>3.8035899999999998E-4</v>
      </c>
      <c r="P2402">
        <f t="shared" si="265"/>
        <v>1.3883103500000001E-2</v>
      </c>
      <c r="Q2402" t="str">
        <f>VLOOKUP(VLOOKUP(C2402,Mapping!$A$1:$C$17,3,0),Mapping!$E$1:$F$6,2,0)</f>
        <v>Vùng 02</v>
      </c>
    </row>
    <row r="2403" spans="1:17" x14ac:dyDescent="0.3">
      <c r="A2403" s="33">
        <v>44561</v>
      </c>
      <c r="B2403">
        <v>4467</v>
      </c>
      <c r="C2403">
        <v>26</v>
      </c>
      <c r="D2403" s="38" t="s">
        <v>78</v>
      </c>
      <c r="E2403" s="2" t="s">
        <v>41</v>
      </c>
      <c r="F2403">
        <v>1558035</v>
      </c>
      <c r="G2403" s="44">
        <f t="shared" si="259"/>
        <v>44197</v>
      </c>
      <c r="H2403" s="50">
        <f t="shared" si="260"/>
        <v>365</v>
      </c>
      <c r="I2403" s="50">
        <f t="shared" si="261"/>
        <v>39935599</v>
      </c>
      <c r="J2403" s="46">
        <v>1094126</v>
      </c>
      <c r="K2403" s="2" t="s">
        <v>34</v>
      </c>
      <c r="L2403" s="52" t="str">
        <f t="shared" si="262"/>
        <v>20211231VND</v>
      </c>
      <c r="M2403">
        <f>VLOOKUP(L2403,Mapping!$H$1:$K$25,4,0)</f>
        <v>1</v>
      </c>
      <c r="N2403">
        <f t="shared" si="263"/>
        <v>1.5580349999999999E-3</v>
      </c>
      <c r="O2403">
        <f t="shared" si="264"/>
        <v>1.094126E-3</v>
      </c>
      <c r="P2403">
        <f t="shared" si="265"/>
        <v>3.9935599000000002E-2</v>
      </c>
      <c r="Q2403" t="str">
        <f>VLOOKUP(VLOOKUP(C2403,Mapping!$A$1:$C$17,3,0),Mapping!$E$1:$F$6,2,0)</f>
        <v>Vùng 04</v>
      </c>
    </row>
    <row r="2404" spans="1:17" x14ac:dyDescent="0.3">
      <c r="A2404" s="33">
        <v>44561</v>
      </c>
      <c r="B2404">
        <v>4467</v>
      </c>
      <c r="C2404">
        <v>48</v>
      </c>
      <c r="D2404" s="38" t="s">
        <v>78</v>
      </c>
      <c r="E2404" s="2" t="s">
        <v>41</v>
      </c>
      <c r="F2404">
        <v>1160785</v>
      </c>
      <c r="G2404" s="44">
        <f t="shared" si="259"/>
        <v>44197</v>
      </c>
      <c r="H2404" s="50">
        <f t="shared" si="260"/>
        <v>365</v>
      </c>
      <c r="I2404" s="50">
        <f t="shared" si="261"/>
        <v>66669659</v>
      </c>
      <c r="J2404" s="46">
        <v>1826566</v>
      </c>
      <c r="K2404" s="2" t="s">
        <v>34</v>
      </c>
      <c r="L2404" s="52" t="str">
        <f t="shared" si="262"/>
        <v>20211231VND</v>
      </c>
      <c r="M2404">
        <f>VLOOKUP(L2404,Mapping!$H$1:$K$25,4,0)</f>
        <v>1</v>
      </c>
      <c r="N2404">
        <f t="shared" si="263"/>
        <v>1.1607849999999999E-3</v>
      </c>
      <c r="O2404">
        <f t="shared" si="264"/>
        <v>1.826566E-3</v>
      </c>
      <c r="P2404">
        <f t="shared" si="265"/>
        <v>6.6669659000000006E-2</v>
      </c>
      <c r="Q2404" t="str">
        <f>VLOOKUP(VLOOKUP(C2404,Mapping!$A$1:$C$17,3,0),Mapping!$E$1:$F$6,2,0)</f>
        <v>Vùng 01</v>
      </c>
    </row>
    <row r="2405" spans="1:17" x14ac:dyDescent="0.3">
      <c r="A2405" s="33">
        <v>44561</v>
      </c>
      <c r="B2405">
        <v>4468</v>
      </c>
      <c r="C2405">
        <v>23</v>
      </c>
      <c r="D2405" s="38" t="s">
        <v>78</v>
      </c>
      <c r="E2405" s="2" t="s">
        <v>41</v>
      </c>
      <c r="F2405">
        <v>1901337</v>
      </c>
      <c r="G2405" s="44">
        <f t="shared" si="259"/>
        <v>44197</v>
      </c>
      <c r="H2405" s="50">
        <f t="shared" si="260"/>
        <v>365</v>
      </c>
      <c r="I2405" s="50">
        <f t="shared" si="261"/>
        <v>12596222.999999998</v>
      </c>
      <c r="J2405" s="46">
        <v>345102</v>
      </c>
      <c r="K2405" s="2" t="s">
        <v>34</v>
      </c>
      <c r="L2405" s="52" t="str">
        <f t="shared" si="262"/>
        <v>20211231VND</v>
      </c>
      <c r="M2405">
        <f>VLOOKUP(L2405,Mapping!$H$1:$K$25,4,0)</f>
        <v>1</v>
      </c>
      <c r="N2405">
        <f t="shared" si="263"/>
        <v>1.9013369999999999E-3</v>
      </c>
      <c r="O2405">
        <f t="shared" si="264"/>
        <v>3.4510200000000002E-4</v>
      </c>
      <c r="P2405">
        <f t="shared" si="265"/>
        <v>1.2596222999999998E-2</v>
      </c>
      <c r="Q2405" t="str">
        <f>VLOOKUP(VLOOKUP(C2405,Mapping!$A$1:$C$17,3,0),Mapping!$E$1:$F$6,2,0)</f>
        <v>Vùng 02</v>
      </c>
    </row>
    <row r="2406" spans="1:17" x14ac:dyDescent="0.3">
      <c r="A2406" s="33">
        <v>44561</v>
      </c>
      <c r="B2406">
        <v>4473</v>
      </c>
      <c r="C2406">
        <v>34</v>
      </c>
      <c r="D2406" s="38" t="s">
        <v>78</v>
      </c>
      <c r="E2406" s="2" t="s">
        <v>41</v>
      </c>
      <c r="F2406">
        <v>1608657</v>
      </c>
      <c r="G2406" s="44">
        <f t="shared" si="259"/>
        <v>44197</v>
      </c>
      <c r="H2406" s="50">
        <f t="shared" si="260"/>
        <v>365</v>
      </c>
      <c r="I2406" s="50">
        <f t="shared" si="261"/>
        <v>1230853</v>
      </c>
      <c r="J2406" s="46">
        <v>33722</v>
      </c>
      <c r="K2406" s="2" t="s">
        <v>34</v>
      </c>
      <c r="L2406" s="52" t="str">
        <f t="shared" si="262"/>
        <v>20211231VND</v>
      </c>
      <c r="M2406">
        <f>VLOOKUP(L2406,Mapping!$H$1:$K$25,4,0)</f>
        <v>1</v>
      </c>
      <c r="N2406">
        <f t="shared" si="263"/>
        <v>1.6086570000000001E-3</v>
      </c>
      <c r="O2406">
        <f t="shared" si="264"/>
        <v>3.3722E-5</v>
      </c>
      <c r="P2406">
        <f t="shared" si="265"/>
        <v>1.2308530000000001E-3</v>
      </c>
      <c r="Q2406" t="str">
        <f>VLOOKUP(VLOOKUP(C2406,Mapping!$A$1:$C$17,3,0),Mapping!$E$1:$F$6,2,0)</f>
        <v>Vùng 02</v>
      </c>
    </row>
    <row r="2407" spans="1:17" x14ac:dyDescent="0.3">
      <c r="A2407" s="33">
        <v>44561</v>
      </c>
      <c r="B2407">
        <v>4473</v>
      </c>
      <c r="C2407">
        <v>34</v>
      </c>
      <c r="D2407" s="38" t="s">
        <v>78</v>
      </c>
      <c r="E2407" s="2" t="s">
        <v>41</v>
      </c>
      <c r="F2407">
        <v>899163</v>
      </c>
      <c r="G2407" s="44">
        <f t="shared" si="259"/>
        <v>44197</v>
      </c>
      <c r="H2407" s="50">
        <f t="shared" si="260"/>
        <v>365</v>
      </c>
      <c r="I2407" s="50">
        <f t="shared" si="261"/>
        <v>733745376604.15198</v>
      </c>
      <c r="J2407" s="46">
        <v>912188</v>
      </c>
      <c r="K2407" s="2" t="s">
        <v>35</v>
      </c>
      <c r="L2407" s="52" t="str">
        <f t="shared" si="262"/>
        <v>20211231USD</v>
      </c>
      <c r="M2407">
        <f>VLOOKUP(L2407,Mapping!$H$1:$K$25,4,0)</f>
        <v>22037.795999999998</v>
      </c>
      <c r="N2407">
        <f t="shared" si="263"/>
        <v>19.815570764747996</v>
      </c>
      <c r="O2407">
        <f t="shared" si="264"/>
        <v>20.102613057648</v>
      </c>
      <c r="P2407">
        <f t="shared" si="265"/>
        <v>733.74537660415194</v>
      </c>
      <c r="Q2407" t="str">
        <f>VLOOKUP(VLOOKUP(C2407,Mapping!$A$1:$C$17,3,0),Mapping!$E$1:$F$6,2,0)</f>
        <v>Vùng 02</v>
      </c>
    </row>
    <row r="2408" spans="1:17" x14ac:dyDescent="0.3">
      <c r="A2408" s="33">
        <v>44561</v>
      </c>
      <c r="B2408">
        <v>4473</v>
      </c>
      <c r="C2408">
        <v>45</v>
      </c>
      <c r="D2408" s="38" t="s">
        <v>78</v>
      </c>
      <c r="E2408" s="2" t="s">
        <v>41</v>
      </c>
      <c r="F2408">
        <v>1488503</v>
      </c>
      <c r="G2408" s="44">
        <f t="shared" si="259"/>
        <v>44197</v>
      </c>
      <c r="H2408" s="50">
        <f t="shared" si="260"/>
        <v>365</v>
      </c>
      <c r="I2408" s="50">
        <f t="shared" si="261"/>
        <v>51623045</v>
      </c>
      <c r="J2408" s="46">
        <v>1414330</v>
      </c>
      <c r="K2408" s="2" t="s">
        <v>34</v>
      </c>
      <c r="L2408" s="52" t="str">
        <f t="shared" si="262"/>
        <v>20211231VND</v>
      </c>
      <c r="M2408">
        <f>VLOOKUP(L2408,Mapping!$H$1:$K$25,4,0)</f>
        <v>1</v>
      </c>
      <c r="N2408">
        <f t="shared" si="263"/>
        <v>1.488503E-3</v>
      </c>
      <c r="O2408">
        <f t="shared" si="264"/>
        <v>1.4143300000000001E-3</v>
      </c>
      <c r="P2408">
        <f t="shared" si="265"/>
        <v>5.1623044999999999E-2</v>
      </c>
      <c r="Q2408" t="str">
        <f>VLOOKUP(VLOOKUP(C2408,Mapping!$A$1:$C$17,3,0),Mapping!$E$1:$F$6,2,0)</f>
        <v>Vùng 02</v>
      </c>
    </row>
    <row r="2409" spans="1:17" x14ac:dyDescent="0.3">
      <c r="A2409" s="33">
        <v>44561</v>
      </c>
      <c r="B2409">
        <v>4474</v>
      </c>
      <c r="C2409">
        <v>41</v>
      </c>
      <c r="D2409" s="38" t="s">
        <v>78</v>
      </c>
      <c r="E2409" s="2" t="s">
        <v>41</v>
      </c>
      <c r="F2409">
        <v>205602</v>
      </c>
      <c r="G2409" s="44">
        <f t="shared" si="259"/>
        <v>44197</v>
      </c>
      <c r="H2409" s="50">
        <f t="shared" si="260"/>
        <v>365</v>
      </c>
      <c r="I2409" s="50">
        <f t="shared" si="261"/>
        <v>1113943.5</v>
      </c>
      <c r="J2409" s="46">
        <v>30519</v>
      </c>
      <c r="K2409" s="2" t="s">
        <v>34</v>
      </c>
      <c r="L2409" s="52" t="str">
        <f t="shared" si="262"/>
        <v>20211231VND</v>
      </c>
      <c r="M2409">
        <f>VLOOKUP(L2409,Mapping!$H$1:$K$25,4,0)</f>
        <v>1</v>
      </c>
      <c r="N2409">
        <f t="shared" si="263"/>
        <v>2.0560199999999999E-4</v>
      </c>
      <c r="O2409">
        <f t="shared" si="264"/>
        <v>3.0518999999999997E-5</v>
      </c>
      <c r="P2409">
        <f t="shared" si="265"/>
        <v>1.1139435E-3</v>
      </c>
      <c r="Q2409" t="str">
        <f>VLOOKUP(VLOOKUP(C2409,Mapping!$A$1:$C$17,3,0),Mapping!$E$1:$F$6,2,0)</f>
        <v>Vùng 05</v>
      </c>
    </row>
    <row r="2410" spans="1:17" x14ac:dyDescent="0.3">
      <c r="A2410" s="33">
        <v>44561</v>
      </c>
      <c r="B2410">
        <v>4474</v>
      </c>
      <c r="C2410">
        <v>20</v>
      </c>
      <c r="D2410" s="38" t="s">
        <v>78</v>
      </c>
      <c r="E2410" s="2" t="s">
        <v>41</v>
      </c>
      <c r="F2410">
        <v>1098020</v>
      </c>
      <c r="G2410" s="44">
        <f t="shared" si="259"/>
        <v>44197</v>
      </c>
      <c r="H2410" s="50">
        <f t="shared" si="260"/>
        <v>365</v>
      </c>
      <c r="I2410" s="50">
        <f t="shared" si="261"/>
        <v>13453425.499999998</v>
      </c>
      <c r="J2410" s="46">
        <v>368587</v>
      </c>
      <c r="K2410" s="2" t="s">
        <v>34</v>
      </c>
      <c r="L2410" s="52" t="str">
        <f t="shared" si="262"/>
        <v>20211231VND</v>
      </c>
      <c r="M2410">
        <f>VLOOKUP(L2410,Mapping!$H$1:$K$25,4,0)</f>
        <v>1</v>
      </c>
      <c r="N2410">
        <f t="shared" si="263"/>
        <v>1.0980199999999999E-3</v>
      </c>
      <c r="O2410">
        <f t="shared" si="264"/>
        <v>3.6858700000000003E-4</v>
      </c>
      <c r="P2410">
        <f t="shared" si="265"/>
        <v>1.3453425499999998E-2</v>
      </c>
      <c r="Q2410" t="str">
        <f>VLOOKUP(VLOOKUP(C2410,Mapping!$A$1:$C$17,3,0),Mapping!$E$1:$F$6,2,0)</f>
        <v>Vùng 02</v>
      </c>
    </row>
    <row r="2411" spans="1:17" x14ac:dyDescent="0.3">
      <c r="A2411" s="33">
        <v>44561</v>
      </c>
      <c r="B2411">
        <v>4476</v>
      </c>
      <c r="C2411">
        <v>26</v>
      </c>
      <c r="D2411" s="38" t="s">
        <v>78</v>
      </c>
      <c r="E2411" s="2" t="s">
        <v>41</v>
      </c>
      <c r="F2411">
        <v>895002</v>
      </c>
      <c r="G2411" s="44">
        <f t="shared" si="259"/>
        <v>44197</v>
      </c>
      <c r="H2411" s="50">
        <f t="shared" si="260"/>
        <v>365</v>
      </c>
      <c r="I2411" s="50">
        <f t="shared" si="261"/>
        <v>41888641</v>
      </c>
      <c r="J2411" s="46">
        <v>1147634</v>
      </c>
      <c r="K2411" s="2" t="s">
        <v>34</v>
      </c>
      <c r="L2411" s="52" t="str">
        <f t="shared" si="262"/>
        <v>20211231VND</v>
      </c>
      <c r="M2411">
        <f>VLOOKUP(L2411,Mapping!$H$1:$K$25,4,0)</f>
        <v>1</v>
      </c>
      <c r="N2411">
        <f t="shared" si="263"/>
        <v>8.9500199999999999E-4</v>
      </c>
      <c r="O2411">
        <f t="shared" si="264"/>
        <v>1.147634E-3</v>
      </c>
      <c r="P2411">
        <f t="shared" si="265"/>
        <v>4.1888640999999997E-2</v>
      </c>
      <c r="Q2411" t="str">
        <f>VLOOKUP(VLOOKUP(C2411,Mapping!$A$1:$C$17,3,0),Mapping!$E$1:$F$6,2,0)</f>
        <v>Vùng 04</v>
      </c>
    </row>
    <row r="2412" spans="1:17" x14ac:dyDescent="0.3">
      <c r="A2412" s="33">
        <v>44561</v>
      </c>
      <c r="B2412">
        <v>4478</v>
      </c>
      <c r="C2412">
        <v>16</v>
      </c>
      <c r="D2412" s="38" t="s">
        <v>78</v>
      </c>
      <c r="E2412" s="2" t="s">
        <v>41</v>
      </c>
      <c r="F2412">
        <v>681957</v>
      </c>
      <c r="G2412" s="44">
        <f t="shared" si="259"/>
        <v>44197</v>
      </c>
      <c r="H2412" s="50">
        <f t="shared" si="260"/>
        <v>365</v>
      </c>
      <c r="I2412" s="50">
        <f t="shared" si="261"/>
        <v>15557066.5</v>
      </c>
      <c r="J2412" s="46">
        <v>426221</v>
      </c>
      <c r="K2412" s="2" t="s">
        <v>34</v>
      </c>
      <c r="L2412" s="52" t="str">
        <f t="shared" si="262"/>
        <v>20211231VND</v>
      </c>
      <c r="M2412">
        <f>VLOOKUP(L2412,Mapping!$H$1:$K$25,4,0)</f>
        <v>1</v>
      </c>
      <c r="N2412">
        <f t="shared" si="263"/>
        <v>6.8195699999999996E-4</v>
      </c>
      <c r="O2412">
        <f t="shared" si="264"/>
        <v>4.2622100000000001E-4</v>
      </c>
      <c r="P2412">
        <f t="shared" si="265"/>
        <v>1.5557066499999999E-2</v>
      </c>
      <c r="Q2412" t="str">
        <f>VLOOKUP(VLOOKUP(C2412,Mapping!$A$1:$C$17,3,0),Mapping!$E$1:$F$6,2,0)</f>
        <v>Vùng 01</v>
      </c>
    </row>
    <row r="2413" spans="1:17" x14ac:dyDescent="0.3">
      <c r="A2413" s="33">
        <v>44561</v>
      </c>
      <c r="B2413">
        <v>4480</v>
      </c>
      <c r="C2413">
        <v>45</v>
      </c>
      <c r="D2413" s="38" t="s">
        <v>78</v>
      </c>
      <c r="E2413" s="2" t="s">
        <v>41</v>
      </c>
      <c r="F2413">
        <v>1847480</v>
      </c>
      <c r="G2413" s="44">
        <f t="shared" si="259"/>
        <v>44197</v>
      </c>
      <c r="H2413" s="50">
        <f t="shared" si="260"/>
        <v>365</v>
      </c>
      <c r="I2413" s="50">
        <f t="shared" si="261"/>
        <v>48550741120.331993</v>
      </c>
      <c r="J2413" s="46">
        <v>60358</v>
      </c>
      <c r="K2413" s="2" t="s">
        <v>35</v>
      </c>
      <c r="L2413" s="52" t="str">
        <f t="shared" si="262"/>
        <v>20211231USD</v>
      </c>
      <c r="M2413">
        <f>VLOOKUP(L2413,Mapping!$H$1:$K$25,4,0)</f>
        <v>22037.795999999998</v>
      </c>
      <c r="N2413">
        <f t="shared" si="263"/>
        <v>40.714387354079996</v>
      </c>
      <c r="O2413">
        <f t="shared" si="264"/>
        <v>1.330157290968</v>
      </c>
      <c r="P2413">
        <f t="shared" si="265"/>
        <v>48.550741120331992</v>
      </c>
      <c r="Q2413" t="str">
        <f>VLOOKUP(VLOOKUP(C2413,Mapping!$A$1:$C$17,3,0),Mapping!$E$1:$F$6,2,0)</f>
        <v>Vùng 02</v>
      </c>
    </row>
    <row r="2414" spans="1:17" x14ac:dyDescent="0.3">
      <c r="A2414" s="33">
        <v>44561</v>
      </c>
      <c r="B2414">
        <v>4480</v>
      </c>
      <c r="C2414">
        <v>45</v>
      </c>
      <c r="D2414" s="38" t="s">
        <v>78</v>
      </c>
      <c r="E2414" s="2" t="s">
        <v>41</v>
      </c>
      <c r="F2414">
        <v>1029968</v>
      </c>
      <c r="G2414" s="44">
        <f t="shared" si="259"/>
        <v>44197</v>
      </c>
      <c r="H2414" s="50">
        <f t="shared" si="260"/>
        <v>365</v>
      </c>
      <c r="I2414" s="50">
        <f t="shared" si="261"/>
        <v>13025864.500000002</v>
      </c>
      <c r="J2414" s="46">
        <v>356873</v>
      </c>
      <c r="K2414" s="2" t="s">
        <v>34</v>
      </c>
      <c r="L2414" s="52" t="str">
        <f t="shared" si="262"/>
        <v>20211231VND</v>
      </c>
      <c r="M2414">
        <f>VLOOKUP(L2414,Mapping!$H$1:$K$25,4,0)</f>
        <v>1</v>
      </c>
      <c r="N2414">
        <f t="shared" si="263"/>
        <v>1.029968E-3</v>
      </c>
      <c r="O2414">
        <f t="shared" si="264"/>
        <v>3.5687300000000001E-4</v>
      </c>
      <c r="P2414">
        <f t="shared" si="265"/>
        <v>1.3025864500000001E-2</v>
      </c>
      <c r="Q2414" t="str">
        <f>VLOOKUP(VLOOKUP(C2414,Mapping!$A$1:$C$17,3,0),Mapping!$E$1:$F$6,2,0)</f>
        <v>Vùng 02</v>
      </c>
    </row>
    <row r="2415" spans="1:17" x14ac:dyDescent="0.3">
      <c r="A2415" s="33">
        <v>44561</v>
      </c>
      <c r="B2415">
        <v>4480</v>
      </c>
      <c r="C2415">
        <v>40</v>
      </c>
      <c r="D2415" s="38" t="s">
        <v>78</v>
      </c>
      <c r="E2415" s="2" t="s">
        <v>41</v>
      </c>
      <c r="F2415">
        <v>6280798</v>
      </c>
      <c r="G2415" s="44">
        <f t="shared" si="259"/>
        <v>44197</v>
      </c>
      <c r="H2415" s="50">
        <f t="shared" si="260"/>
        <v>365</v>
      </c>
      <c r="I2415" s="50">
        <f t="shared" si="261"/>
        <v>274356520.5</v>
      </c>
      <c r="J2415" s="46">
        <v>7516617</v>
      </c>
      <c r="K2415" s="2" t="s">
        <v>34</v>
      </c>
      <c r="L2415" s="52" t="str">
        <f t="shared" si="262"/>
        <v>20211231VND</v>
      </c>
      <c r="M2415">
        <f>VLOOKUP(L2415,Mapping!$H$1:$K$25,4,0)</f>
        <v>1</v>
      </c>
      <c r="N2415">
        <f t="shared" si="263"/>
        <v>6.2807979999999998E-3</v>
      </c>
      <c r="O2415">
        <f t="shared" si="264"/>
        <v>7.5166169999999997E-3</v>
      </c>
      <c r="P2415">
        <f t="shared" si="265"/>
        <v>0.27435652049999998</v>
      </c>
      <c r="Q2415" t="str">
        <f>VLOOKUP(VLOOKUP(C2415,Mapping!$A$1:$C$17,3,0),Mapping!$E$1:$F$6,2,0)</f>
        <v>Vùng 01</v>
      </c>
    </row>
    <row r="2416" spans="1:17" x14ac:dyDescent="0.3">
      <c r="A2416" s="33">
        <v>44561</v>
      </c>
      <c r="B2416">
        <v>4480</v>
      </c>
      <c r="C2416">
        <v>40</v>
      </c>
      <c r="D2416" s="38" t="s">
        <v>78</v>
      </c>
      <c r="E2416" s="2" t="s">
        <v>41</v>
      </c>
      <c r="F2416">
        <v>1227673</v>
      </c>
      <c r="G2416" s="44">
        <f t="shared" si="259"/>
        <v>44197</v>
      </c>
      <c r="H2416" s="50">
        <f t="shared" si="260"/>
        <v>365</v>
      </c>
      <c r="I2416" s="50">
        <f t="shared" si="261"/>
        <v>45999709</v>
      </c>
      <c r="J2416" s="46">
        <v>1260266</v>
      </c>
      <c r="K2416" s="2" t="s">
        <v>34</v>
      </c>
      <c r="L2416" s="52" t="str">
        <f t="shared" si="262"/>
        <v>20211231VND</v>
      </c>
      <c r="M2416">
        <f>VLOOKUP(L2416,Mapping!$H$1:$K$25,4,0)</f>
        <v>1</v>
      </c>
      <c r="N2416">
        <f t="shared" si="263"/>
        <v>1.2276730000000001E-3</v>
      </c>
      <c r="O2416">
        <f t="shared" si="264"/>
        <v>1.2602659999999999E-3</v>
      </c>
      <c r="P2416">
        <f t="shared" si="265"/>
        <v>4.5999709E-2</v>
      </c>
      <c r="Q2416" t="str">
        <f>VLOOKUP(VLOOKUP(C2416,Mapping!$A$1:$C$17,3,0),Mapping!$E$1:$F$6,2,0)</f>
        <v>Vùng 01</v>
      </c>
    </row>
    <row r="2417" spans="1:17" x14ac:dyDescent="0.3">
      <c r="A2417" s="33">
        <v>44561</v>
      </c>
      <c r="B2417">
        <v>4482</v>
      </c>
      <c r="C2417">
        <v>48</v>
      </c>
      <c r="D2417" s="38" t="s">
        <v>78</v>
      </c>
      <c r="E2417" s="2" t="s">
        <v>41</v>
      </c>
      <c r="F2417">
        <v>1693855</v>
      </c>
      <c r="G2417" s="44">
        <f t="shared" si="259"/>
        <v>44197</v>
      </c>
      <c r="H2417" s="50">
        <f t="shared" si="260"/>
        <v>365</v>
      </c>
      <c r="I2417" s="50">
        <f t="shared" si="261"/>
        <v>34173417</v>
      </c>
      <c r="J2417" s="46">
        <v>936258</v>
      </c>
      <c r="K2417" s="2" t="s">
        <v>34</v>
      </c>
      <c r="L2417" s="52" t="str">
        <f t="shared" si="262"/>
        <v>20211231VND</v>
      </c>
      <c r="M2417">
        <f>VLOOKUP(L2417,Mapping!$H$1:$K$25,4,0)</f>
        <v>1</v>
      </c>
      <c r="N2417">
        <f t="shared" si="263"/>
        <v>1.693855E-3</v>
      </c>
      <c r="O2417">
        <f t="shared" si="264"/>
        <v>9.3625800000000003E-4</v>
      </c>
      <c r="P2417">
        <f t="shared" si="265"/>
        <v>3.4173416999999998E-2</v>
      </c>
      <c r="Q2417" t="str">
        <f>VLOOKUP(VLOOKUP(C2417,Mapping!$A$1:$C$17,3,0),Mapping!$E$1:$F$6,2,0)</f>
        <v>Vùng 01</v>
      </c>
    </row>
    <row r="2418" spans="1:17" x14ac:dyDescent="0.3">
      <c r="A2418" s="33">
        <v>44561</v>
      </c>
      <c r="B2418">
        <v>4482</v>
      </c>
      <c r="C2418">
        <v>48</v>
      </c>
      <c r="D2418" s="38" t="s">
        <v>78</v>
      </c>
      <c r="E2418" s="2" t="s">
        <v>43</v>
      </c>
      <c r="F2418">
        <v>7738847</v>
      </c>
      <c r="G2418" s="44">
        <f t="shared" si="259"/>
        <v>44197</v>
      </c>
      <c r="H2418" s="50">
        <f t="shared" si="260"/>
        <v>365</v>
      </c>
      <c r="I2418" s="50">
        <f t="shared" si="261"/>
        <v>227178336</v>
      </c>
      <c r="J2418" s="46">
        <v>6224064</v>
      </c>
      <c r="K2418" s="2" t="s">
        <v>34</v>
      </c>
      <c r="L2418" s="52" t="str">
        <f t="shared" si="262"/>
        <v>20211231VND</v>
      </c>
      <c r="M2418">
        <f>VLOOKUP(L2418,Mapping!$H$1:$K$25,4,0)</f>
        <v>1</v>
      </c>
      <c r="N2418">
        <f t="shared" si="263"/>
        <v>7.7388470000000001E-3</v>
      </c>
      <c r="O2418">
        <f t="shared" si="264"/>
        <v>6.2240639999999996E-3</v>
      </c>
      <c r="P2418">
        <f t="shared" si="265"/>
        <v>0.22717833600000001</v>
      </c>
      <c r="Q2418" t="str">
        <f>VLOOKUP(VLOOKUP(C2418,Mapping!$A$1:$C$17,3,0),Mapping!$E$1:$F$6,2,0)</f>
        <v>Vùng 01</v>
      </c>
    </row>
    <row r="2419" spans="1:17" x14ac:dyDescent="0.3">
      <c r="A2419" s="33">
        <v>44561</v>
      </c>
      <c r="B2419">
        <v>4482</v>
      </c>
      <c r="C2419">
        <v>48</v>
      </c>
      <c r="D2419" s="38" t="s">
        <v>78</v>
      </c>
      <c r="E2419" s="2" t="s">
        <v>41</v>
      </c>
      <c r="F2419">
        <v>3283373</v>
      </c>
      <c r="G2419" s="44">
        <f t="shared" si="259"/>
        <v>44197</v>
      </c>
      <c r="H2419" s="50">
        <f t="shared" si="260"/>
        <v>365</v>
      </c>
      <c r="I2419" s="50">
        <f t="shared" si="261"/>
        <v>77497055.5</v>
      </c>
      <c r="J2419" s="46">
        <v>2123207</v>
      </c>
      <c r="K2419" s="2" t="s">
        <v>34</v>
      </c>
      <c r="L2419" s="52" t="str">
        <f t="shared" si="262"/>
        <v>20211231VND</v>
      </c>
      <c r="M2419">
        <f>VLOOKUP(L2419,Mapping!$H$1:$K$25,4,0)</f>
        <v>1</v>
      </c>
      <c r="N2419">
        <f t="shared" si="263"/>
        <v>3.283373E-3</v>
      </c>
      <c r="O2419">
        <f t="shared" si="264"/>
        <v>2.1232069999999998E-3</v>
      </c>
      <c r="P2419">
        <f t="shared" si="265"/>
        <v>7.7497055499999995E-2</v>
      </c>
      <c r="Q2419" t="str">
        <f>VLOOKUP(VLOOKUP(C2419,Mapping!$A$1:$C$17,3,0),Mapping!$E$1:$F$6,2,0)</f>
        <v>Vùng 01</v>
      </c>
    </row>
    <row r="2420" spans="1:17" x14ac:dyDescent="0.3">
      <c r="A2420" s="33">
        <v>44561</v>
      </c>
      <c r="B2420">
        <v>4483</v>
      </c>
      <c r="C2420">
        <v>34</v>
      </c>
      <c r="D2420" s="38" t="s">
        <v>78</v>
      </c>
      <c r="E2420" s="2" t="s">
        <v>41</v>
      </c>
      <c r="F2420">
        <v>327517</v>
      </c>
      <c r="G2420" s="44">
        <f t="shared" si="259"/>
        <v>44197</v>
      </c>
      <c r="H2420" s="50">
        <f t="shared" si="260"/>
        <v>365</v>
      </c>
      <c r="I2420" s="50">
        <f t="shared" si="261"/>
        <v>32300164.000000004</v>
      </c>
      <c r="J2420" s="46">
        <v>884936</v>
      </c>
      <c r="K2420" s="2" t="s">
        <v>34</v>
      </c>
      <c r="L2420" s="52" t="str">
        <f t="shared" si="262"/>
        <v>20211231VND</v>
      </c>
      <c r="M2420">
        <f>VLOOKUP(L2420,Mapping!$H$1:$K$25,4,0)</f>
        <v>1</v>
      </c>
      <c r="N2420">
        <f t="shared" si="263"/>
        <v>3.2751699999999999E-4</v>
      </c>
      <c r="O2420">
        <f t="shared" si="264"/>
        <v>8.8493600000000001E-4</v>
      </c>
      <c r="P2420">
        <f t="shared" si="265"/>
        <v>3.2300164000000006E-2</v>
      </c>
      <c r="Q2420" t="str">
        <f>VLOOKUP(VLOOKUP(C2420,Mapping!$A$1:$C$17,3,0),Mapping!$E$1:$F$6,2,0)</f>
        <v>Vùng 02</v>
      </c>
    </row>
    <row r="2421" spans="1:17" x14ac:dyDescent="0.3">
      <c r="A2421" s="33">
        <v>44561</v>
      </c>
      <c r="B2421">
        <v>4484</v>
      </c>
      <c r="C2421">
        <v>20</v>
      </c>
      <c r="D2421" s="38" t="s">
        <v>78</v>
      </c>
      <c r="E2421" s="2" t="s">
        <v>41</v>
      </c>
      <c r="F2421">
        <v>585897</v>
      </c>
      <c r="G2421" s="44">
        <f t="shared" si="259"/>
        <v>44197</v>
      </c>
      <c r="H2421" s="50">
        <f t="shared" si="260"/>
        <v>365</v>
      </c>
      <c r="I2421" s="50">
        <f t="shared" si="261"/>
        <v>55181138.000000007</v>
      </c>
      <c r="J2421" s="46">
        <v>1511812</v>
      </c>
      <c r="K2421" s="2" t="s">
        <v>34</v>
      </c>
      <c r="L2421" s="52" t="str">
        <f t="shared" si="262"/>
        <v>20211231VND</v>
      </c>
      <c r="M2421">
        <f>VLOOKUP(L2421,Mapping!$H$1:$K$25,4,0)</f>
        <v>1</v>
      </c>
      <c r="N2421">
        <f t="shared" si="263"/>
        <v>5.8589700000000005E-4</v>
      </c>
      <c r="O2421">
        <f t="shared" si="264"/>
        <v>1.511812E-3</v>
      </c>
      <c r="P2421">
        <f t="shared" si="265"/>
        <v>5.5181138000000005E-2</v>
      </c>
      <c r="Q2421" t="str">
        <f>VLOOKUP(VLOOKUP(C2421,Mapping!$A$1:$C$17,3,0),Mapping!$E$1:$F$6,2,0)</f>
        <v>Vùng 02</v>
      </c>
    </row>
    <row r="2422" spans="1:17" x14ac:dyDescent="0.3">
      <c r="A2422" s="33">
        <v>44561</v>
      </c>
      <c r="B2422">
        <v>4484</v>
      </c>
      <c r="C2422">
        <v>25</v>
      </c>
      <c r="D2422" s="38" t="s">
        <v>78</v>
      </c>
      <c r="E2422" s="2" t="s">
        <v>41</v>
      </c>
      <c r="F2422">
        <v>7293088</v>
      </c>
      <c r="G2422" s="44">
        <f t="shared" si="259"/>
        <v>44197</v>
      </c>
      <c r="H2422" s="50">
        <f t="shared" si="260"/>
        <v>365</v>
      </c>
      <c r="I2422" s="50">
        <f t="shared" si="261"/>
        <v>300275462.5</v>
      </c>
      <c r="J2422" s="46">
        <v>8226725</v>
      </c>
      <c r="K2422" s="2" t="s">
        <v>34</v>
      </c>
      <c r="L2422" s="52" t="str">
        <f t="shared" si="262"/>
        <v>20211231VND</v>
      </c>
      <c r="M2422">
        <f>VLOOKUP(L2422,Mapping!$H$1:$K$25,4,0)</f>
        <v>1</v>
      </c>
      <c r="N2422">
        <f t="shared" si="263"/>
        <v>7.2930879999999997E-3</v>
      </c>
      <c r="O2422">
        <f t="shared" si="264"/>
        <v>8.2267250000000007E-3</v>
      </c>
      <c r="P2422">
        <f t="shared" si="265"/>
        <v>0.30027546249999998</v>
      </c>
      <c r="Q2422" t="str">
        <f>VLOOKUP(VLOOKUP(C2422,Mapping!$A$1:$C$17,3,0),Mapping!$E$1:$F$6,2,0)</f>
        <v>Vùng 01</v>
      </c>
    </row>
    <row r="2423" spans="1:17" x14ac:dyDescent="0.3">
      <c r="A2423" s="33">
        <v>44561</v>
      </c>
      <c r="B2423">
        <v>4486</v>
      </c>
      <c r="C2423">
        <v>11</v>
      </c>
      <c r="D2423" s="38" t="s">
        <v>78</v>
      </c>
      <c r="E2423" s="2" t="s">
        <v>41</v>
      </c>
      <c r="F2423">
        <v>1498242</v>
      </c>
      <c r="G2423" s="44">
        <f t="shared" si="259"/>
        <v>44197</v>
      </c>
      <c r="H2423" s="50">
        <f t="shared" si="260"/>
        <v>365</v>
      </c>
      <c r="I2423" s="50">
        <f t="shared" si="261"/>
        <v>11118995</v>
      </c>
      <c r="J2423" s="46">
        <v>304630</v>
      </c>
      <c r="K2423" s="2" t="s">
        <v>34</v>
      </c>
      <c r="L2423" s="52" t="str">
        <f t="shared" si="262"/>
        <v>20211231VND</v>
      </c>
      <c r="M2423">
        <f>VLOOKUP(L2423,Mapping!$H$1:$K$25,4,0)</f>
        <v>1</v>
      </c>
      <c r="N2423">
        <f t="shared" si="263"/>
        <v>1.4982420000000001E-3</v>
      </c>
      <c r="O2423">
        <f t="shared" si="264"/>
        <v>3.0463000000000002E-4</v>
      </c>
      <c r="P2423">
        <f t="shared" si="265"/>
        <v>1.1118995E-2</v>
      </c>
      <c r="Q2423" t="str">
        <f>VLOOKUP(VLOOKUP(C2423,Mapping!$A$1:$C$17,3,0),Mapping!$E$1:$F$6,2,0)</f>
        <v>Vùng 01</v>
      </c>
    </row>
    <row r="2424" spans="1:17" x14ac:dyDescent="0.3">
      <c r="A2424" s="33">
        <v>44561</v>
      </c>
      <c r="B2424">
        <v>4487</v>
      </c>
      <c r="C2424">
        <v>20</v>
      </c>
      <c r="D2424" s="38" t="s">
        <v>78</v>
      </c>
      <c r="E2424" s="2" t="s">
        <v>41</v>
      </c>
      <c r="F2424">
        <v>1903180</v>
      </c>
      <c r="G2424" s="44">
        <f t="shared" si="259"/>
        <v>44197</v>
      </c>
      <c r="H2424" s="50">
        <f t="shared" si="260"/>
        <v>365</v>
      </c>
      <c r="I2424" s="50">
        <f t="shared" si="261"/>
        <v>20743315</v>
      </c>
      <c r="J2424" s="46">
        <v>568310</v>
      </c>
      <c r="K2424" s="2" t="s">
        <v>34</v>
      </c>
      <c r="L2424" s="52" t="str">
        <f t="shared" si="262"/>
        <v>20211231VND</v>
      </c>
      <c r="M2424">
        <f>VLOOKUP(L2424,Mapping!$H$1:$K$25,4,0)</f>
        <v>1</v>
      </c>
      <c r="N2424">
        <f t="shared" si="263"/>
        <v>1.90318E-3</v>
      </c>
      <c r="O2424">
        <f t="shared" si="264"/>
        <v>5.6831000000000004E-4</v>
      </c>
      <c r="P2424">
        <f t="shared" si="265"/>
        <v>2.0743314999999998E-2</v>
      </c>
      <c r="Q2424" t="str">
        <f>VLOOKUP(VLOOKUP(C2424,Mapping!$A$1:$C$17,3,0),Mapping!$E$1:$F$6,2,0)</f>
        <v>Vùng 02</v>
      </c>
    </row>
    <row r="2425" spans="1:17" x14ac:dyDescent="0.3">
      <c r="A2425" s="33">
        <v>44561</v>
      </c>
      <c r="B2425">
        <v>4489</v>
      </c>
      <c r="C2425">
        <v>34</v>
      </c>
      <c r="D2425" s="38" t="s">
        <v>78</v>
      </c>
      <c r="E2425" s="2" t="s">
        <v>41</v>
      </c>
      <c r="F2425">
        <v>1289215</v>
      </c>
      <c r="G2425" s="44">
        <f t="shared" si="259"/>
        <v>44197</v>
      </c>
      <c r="H2425" s="50">
        <f t="shared" si="260"/>
        <v>365</v>
      </c>
      <c r="I2425" s="50">
        <f t="shared" si="261"/>
        <v>56520980</v>
      </c>
      <c r="J2425" s="46">
        <v>1548520</v>
      </c>
      <c r="K2425" s="2" t="s">
        <v>34</v>
      </c>
      <c r="L2425" s="52" t="str">
        <f t="shared" si="262"/>
        <v>20211231VND</v>
      </c>
      <c r="M2425">
        <f>VLOOKUP(L2425,Mapping!$H$1:$K$25,4,0)</f>
        <v>1</v>
      </c>
      <c r="N2425">
        <f t="shared" si="263"/>
        <v>1.289215E-3</v>
      </c>
      <c r="O2425">
        <f t="shared" si="264"/>
        <v>1.5485200000000001E-3</v>
      </c>
      <c r="P2425">
        <f t="shared" si="265"/>
        <v>5.6520979999999998E-2</v>
      </c>
      <c r="Q2425" t="str">
        <f>VLOOKUP(VLOOKUP(C2425,Mapping!$A$1:$C$17,3,0),Mapping!$E$1:$F$6,2,0)</f>
        <v>Vùng 02</v>
      </c>
    </row>
    <row r="2426" spans="1:17" x14ac:dyDescent="0.3">
      <c r="A2426" s="33">
        <v>44561</v>
      </c>
      <c r="B2426">
        <v>4489</v>
      </c>
      <c r="C2426">
        <v>40</v>
      </c>
      <c r="D2426" s="38" t="s">
        <v>78</v>
      </c>
      <c r="E2426" s="2" t="s">
        <v>41</v>
      </c>
      <c r="F2426">
        <v>1364178</v>
      </c>
      <c r="G2426" s="44">
        <f t="shared" si="259"/>
        <v>44197</v>
      </c>
      <c r="H2426" s="50">
        <f t="shared" si="260"/>
        <v>365</v>
      </c>
      <c r="I2426" s="50">
        <f t="shared" si="261"/>
        <v>70192639</v>
      </c>
      <c r="J2426" s="46">
        <v>1923086</v>
      </c>
      <c r="K2426" s="2" t="s">
        <v>34</v>
      </c>
      <c r="L2426" s="52" t="str">
        <f t="shared" si="262"/>
        <v>20211231VND</v>
      </c>
      <c r="M2426">
        <f>VLOOKUP(L2426,Mapping!$H$1:$K$25,4,0)</f>
        <v>1</v>
      </c>
      <c r="N2426">
        <f t="shared" si="263"/>
        <v>1.364178E-3</v>
      </c>
      <c r="O2426">
        <f t="shared" si="264"/>
        <v>1.9230860000000001E-3</v>
      </c>
      <c r="P2426">
        <f t="shared" si="265"/>
        <v>7.0192639000000001E-2</v>
      </c>
      <c r="Q2426" t="str">
        <f>VLOOKUP(VLOOKUP(C2426,Mapping!$A$1:$C$17,3,0),Mapping!$E$1:$F$6,2,0)</f>
        <v>Vùng 01</v>
      </c>
    </row>
    <row r="2427" spans="1:17" x14ac:dyDescent="0.3">
      <c r="A2427" s="33">
        <v>44561</v>
      </c>
      <c r="B2427">
        <v>4491</v>
      </c>
      <c r="C2427">
        <v>41</v>
      </c>
      <c r="D2427" s="38" t="s">
        <v>78</v>
      </c>
      <c r="E2427" s="2" t="s">
        <v>41</v>
      </c>
      <c r="F2427">
        <v>409404</v>
      </c>
      <c r="G2427" s="44">
        <f t="shared" si="259"/>
        <v>44197</v>
      </c>
      <c r="H2427" s="50">
        <f t="shared" si="260"/>
        <v>365</v>
      </c>
      <c r="I2427" s="50">
        <f t="shared" si="261"/>
        <v>72669018</v>
      </c>
      <c r="J2427" s="46">
        <v>1990932</v>
      </c>
      <c r="K2427" s="2" t="s">
        <v>34</v>
      </c>
      <c r="L2427" s="52" t="str">
        <f t="shared" si="262"/>
        <v>20211231VND</v>
      </c>
      <c r="M2427">
        <f>VLOOKUP(L2427,Mapping!$H$1:$K$25,4,0)</f>
        <v>1</v>
      </c>
      <c r="N2427">
        <f t="shared" si="263"/>
        <v>4.0940399999999999E-4</v>
      </c>
      <c r="O2427">
        <f t="shared" si="264"/>
        <v>1.9909319999999999E-3</v>
      </c>
      <c r="P2427">
        <f t="shared" si="265"/>
        <v>7.2669018000000002E-2</v>
      </c>
      <c r="Q2427" t="str">
        <f>VLOOKUP(VLOOKUP(C2427,Mapping!$A$1:$C$17,3,0),Mapping!$E$1:$F$6,2,0)</f>
        <v>Vùng 05</v>
      </c>
    </row>
    <row r="2428" spans="1:17" x14ac:dyDescent="0.3">
      <c r="A2428" s="33">
        <v>44561</v>
      </c>
      <c r="B2428">
        <v>4491</v>
      </c>
      <c r="C2428">
        <v>40</v>
      </c>
      <c r="D2428" s="38" t="s">
        <v>78</v>
      </c>
      <c r="E2428" s="2" t="s">
        <v>41</v>
      </c>
      <c r="F2428">
        <v>1563867</v>
      </c>
      <c r="G2428" s="44">
        <f t="shared" si="259"/>
        <v>44197</v>
      </c>
      <c r="H2428" s="50">
        <f t="shared" si="260"/>
        <v>365</v>
      </c>
      <c r="I2428" s="50">
        <f t="shared" si="261"/>
        <v>17084482</v>
      </c>
      <c r="J2428" s="46">
        <v>468068</v>
      </c>
      <c r="K2428" s="2" t="s">
        <v>34</v>
      </c>
      <c r="L2428" s="52" t="str">
        <f t="shared" si="262"/>
        <v>20211231VND</v>
      </c>
      <c r="M2428">
        <f>VLOOKUP(L2428,Mapping!$H$1:$K$25,4,0)</f>
        <v>1</v>
      </c>
      <c r="N2428">
        <f t="shared" si="263"/>
        <v>1.563867E-3</v>
      </c>
      <c r="O2428">
        <f t="shared" si="264"/>
        <v>4.6806799999999998E-4</v>
      </c>
      <c r="P2428">
        <f t="shared" si="265"/>
        <v>1.7084482000000002E-2</v>
      </c>
      <c r="Q2428" t="str">
        <f>VLOOKUP(VLOOKUP(C2428,Mapping!$A$1:$C$17,3,0),Mapping!$E$1:$F$6,2,0)</f>
        <v>Vùng 01</v>
      </c>
    </row>
    <row r="2429" spans="1:17" x14ac:dyDescent="0.3">
      <c r="A2429" s="33">
        <v>44561</v>
      </c>
      <c r="B2429">
        <v>4494</v>
      </c>
      <c r="C2429">
        <v>20</v>
      </c>
      <c r="D2429" s="38" t="s">
        <v>78</v>
      </c>
      <c r="E2429" s="2" t="s">
        <v>41</v>
      </c>
      <c r="F2429">
        <v>1028847</v>
      </c>
      <c r="G2429" s="44">
        <f t="shared" si="259"/>
        <v>44197</v>
      </c>
      <c r="H2429" s="50">
        <f t="shared" si="260"/>
        <v>365</v>
      </c>
      <c r="I2429" s="50">
        <f t="shared" si="261"/>
        <v>38368398.5</v>
      </c>
      <c r="J2429" s="46">
        <v>1051189</v>
      </c>
      <c r="K2429" s="2" t="s">
        <v>34</v>
      </c>
      <c r="L2429" s="52" t="str">
        <f t="shared" si="262"/>
        <v>20211231VND</v>
      </c>
      <c r="M2429">
        <f>VLOOKUP(L2429,Mapping!$H$1:$K$25,4,0)</f>
        <v>1</v>
      </c>
      <c r="N2429">
        <f t="shared" si="263"/>
        <v>1.0288470000000001E-3</v>
      </c>
      <c r="O2429">
        <f t="shared" si="264"/>
        <v>1.0511889999999999E-3</v>
      </c>
      <c r="P2429">
        <f t="shared" si="265"/>
        <v>3.8368398499999998E-2</v>
      </c>
      <c r="Q2429" t="str">
        <f>VLOOKUP(VLOOKUP(C2429,Mapping!$A$1:$C$17,3,0),Mapping!$E$1:$F$6,2,0)</f>
        <v>Vùng 02</v>
      </c>
    </row>
    <row r="2430" spans="1:17" x14ac:dyDescent="0.3">
      <c r="A2430" s="33">
        <v>44561</v>
      </c>
      <c r="B2430">
        <v>4494</v>
      </c>
      <c r="C2430">
        <v>40</v>
      </c>
      <c r="D2430" s="38" t="s">
        <v>78</v>
      </c>
      <c r="E2430" s="2" t="s">
        <v>41</v>
      </c>
      <c r="F2430">
        <v>1317568</v>
      </c>
      <c r="G2430" s="44">
        <f t="shared" si="259"/>
        <v>44197</v>
      </c>
      <c r="H2430" s="50">
        <f t="shared" si="260"/>
        <v>365</v>
      </c>
      <c r="I2430" s="50">
        <f t="shared" si="261"/>
        <v>20291189.5</v>
      </c>
      <c r="J2430" s="46">
        <v>555923</v>
      </c>
      <c r="K2430" s="2" t="s">
        <v>34</v>
      </c>
      <c r="L2430" s="52" t="str">
        <f t="shared" si="262"/>
        <v>20211231VND</v>
      </c>
      <c r="M2430">
        <f>VLOOKUP(L2430,Mapping!$H$1:$K$25,4,0)</f>
        <v>1</v>
      </c>
      <c r="N2430">
        <f t="shared" si="263"/>
        <v>1.3175680000000001E-3</v>
      </c>
      <c r="O2430">
        <f t="shared" si="264"/>
        <v>5.5592300000000005E-4</v>
      </c>
      <c r="P2430">
        <f t="shared" si="265"/>
        <v>2.0291189500000001E-2</v>
      </c>
      <c r="Q2430" t="str">
        <f>VLOOKUP(VLOOKUP(C2430,Mapping!$A$1:$C$17,3,0),Mapping!$E$1:$F$6,2,0)</f>
        <v>Vùng 01</v>
      </c>
    </row>
    <row r="2431" spans="1:17" x14ac:dyDescent="0.3">
      <c r="A2431" s="33">
        <v>44561</v>
      </c>
      <c r="B2431">
        <v>4495</v>
      </c>
      <c r="C2431">
        <v>34</v>
      </c>
      <c r="D2431" s="38" t="s">
        <v>78</v>
      </c>
      <c r="E2431" s="2" t="s">
        <v>41</v>
      </c>
      <c r="F2431">
        <v>1339493</v>
      </c>
      <c r="G2431" s="44">
        <f t="shared" si="259"/>
        <v>44197</v>
      </c>
      <c r="H2431" s="50">
        <f t="shared" si="260"/>
        <v>365</v>
      </c>
      <c r="I2431" s="50">
        <f t="shared" si="261"/>
        <v>36859561.5</v>
      </c>
      <c r="J2431" s="46">
        <v>1009851</v>
      </c>
      <c r="K2431" s="2" t="s">
        <v>34</v>
      </c>
      <c r="L2431" s="52" t="str">
        <f t="shared" si="262"/>
        <v>20211231VND</v>
      </c>
      <c r="M2431">
        <f>VLOOKUP(L2431,Mapping!$H$1:$K$25,4,0)</f>
        <v>1</v>
      </c>
      <c r="N2431">
        <f t="shared" si="263"/>
        <v>1.339493E-3</v>
      </c>
      <c r="O2431">
        <f t="shared" si="264"/>
        <v>1.009851E-3</v>
      </c>
      <c r="P2431">
        <f t="shared" si="265"/>
        <v>3.6859561499999999E-2</v>
      </c>
      <c r="Q2431" t="str">
        <f>VLOOKUP(VLOOKUP(C2431,Mapping!$A$1:$C$17,3,0),Mapping!$E$1:$F$6,2,0)</f>
        <v>Vùng 02</v>
      </c>
    </row>
    <row r="2432" spans="1:17" x14ac:dyDescent="0.3">
      <c r="A2432" s="33">
        <v>44561</v>
      </c>
      <c r="B2432">
        <v>4496</v>
      </c>
      <c r="C2432">
        <v>20</v>
      </c>
      <c r="D2432" s="38" t="s">
        <v>78</v>
      </c>
      <c r="E2432" s="2" t="s">
        <v>41</v>
      </c>
      <c r="F2432">
        <v>661092</v>
      </c>
      <c r="G2432" s="44">
        <f t="shared" si="259"/>
        <v>44197</v>
      </c>
      <c r="H2432" s="50">
        <f t="shared" si="260"/>
        <v>365</v>
      </c>
      <c r="I2432" s="50">
        <f t="shared" si="261"/>
        <v>71696767.5</v>
      </c>
      <c r="J2432" s="46">
        <v>1964295</v>
      </c>
      <c r="K2432" s="2" t="s">
        <v>34</v>
      </c>
      <c r="L2432" s="52" t="str">
        <f t="shared" si="262"/>
        <v>20211231VND</v>
      </c>
      <c r="M2432">
        <f>VLOOKUP(L2432,Mapping!$H$1:$K$25,4,0)</f>
        <v>1</v>
      </c>
      <c r="N2432">
        <f t="shared" si="263"/>
        <v>6.6109199999999995E-4</v>
      </c>
      <c r="O2432">
        <f t="shared" si="264"/>
        <v>1.964295E-3</v>
      </c>
      <c r="P2432">
        <f t="shared" si="265"/>
        <v>7.1696767499999994E-2</v>
      </c>
      <c r="Q2432" t="str">
        <f>VLOOKUP(VLOOKUP(C2432,Mapping!$A$1:$C$17,3,0),Mapping!$E$1:$F$6,2,0)</f>
        <v>Vùng 02</v>
      </c>
    </row>
    <row r="2433" spans="1:17" x14ac:dyDescent="0.3">
      <c r="A2433" s="33">
        <v>44561</v>
      </c>
      <c r="B2433">
        <v>4499</v>
      </c>
      <c r="C2433">
        <v>43</v>
      </c>
      <c r="D2433" s="38" t="s">
        <v>78</v>
      </c>
      <c r="E2433" s="2" t="s">
        <v>41</v>
      </c>
      <c r="F2433">
        <v>477314</v>
      </c>
      <c r="G2433" s="44">
        <f t="shared" si="259"/>
        <v>44197</v>
      </c>
      <c r="H2433" s="50">
        <f t="shared" si="260"/>
        <v>365</v>
      </c>
      <c r="I2433" s="50">
        <f t="shared" si="261"/>
        <v>2881675</v>
      </c>
      <c r="J2433" s="46">
        <v>78950</v>
      </c>
      <c r="K2433" s="2" t="s">
        <v>34</v>
      </c>
      <c r="L2433" s="52" t="str">
        <f t="shared" si="262"/>
        <v>20211231VND</v>
      </c>
      <c r="M2433">
        <f>VLOOKUP(L2433,Mapping!$H$1:$K$25,4,0)</f>
        <v>1</v>
      </c>
      <c r="N2433">
        <f t="shared" si="263"/>
        <v>4.77314E-4</v>
      </c>
      <c r="O2433">
        <f t="shared" si="264"/>
        <v>7.8949999999999995E-5</v>
      </c>
      <c r="P2433">
        <f t="shared" si="265"/>
        <v>2.8816750000000002E-3</v>
      </c>
      <c r="Q2433" t="str">
        <f>VLOOKUP(VLOOKUP(C2433,Mapping!$A$1:$C$17,3,0),Mapping!$E$1:$F$6,2,0)</f>
        <v>Vùng 04</v>
      </c>
    </row>
    <row r="2434" spans="1:17" x14ac:dyDescent="0.3">
      <c r="A2434" s="33">
        <v>44561</v>
      </c>
      <c r="B2434">
        <v>4503</v>
      </c>
      <c r="C2434">
        <v>24</v>
      </c>
      <c r="D2434" s="38" t="s">
        <v>78</v>
      </c>
      <c r="E2434" s="2" t="s">
        <v>41</v>
      </c>
      <c r="F2434">
        <v>899533</v>
      </c>
      <c r="G2434" s="44">
        <f t="shared" ref="G2434:G2497" si="266">DATE(YEAR(A2434),1,1)</f>
        <v>44197</v>
      </c>
      <c r="H2434" s="50">
        <f t="shared" ref="H2434:H2497" si="267">DATEDIF(G2434,A2434,"D")+1</f>
        <v>365</v>
      </c>
      <c r="I2434" s="50">
        <f t="shared" si="261"/>
        <v>58285025</v>
      </c>
      <c r="J2434" s="46">
        <v>1596850</v>
      </c>
      <c r="K2434" s="2" t="s">
        <v>34</v>
      </c>
      <c r="L2434" s="52" t="str">
        <f t="shared" si="262"/>
        <v>20211231VND</v>
      </c>
      <c r="M2434">
        <f>VLOOKUP(L2434,Mapping!$H$1:$K$25,4,0)</f>
        <v>1</v>
      </c>
      <c r="N2434">
        <f t="shared" si="263"/>
        <v>8.9953299999999999E-4</v>
      </c>
      <c r="O2434">
        <f t="shared" si="264"/>
        <v>1.5968499999999999E-3</v>
      </c>
      <c r="P2434">
        <f t="shared" si="265"/>
        <v>5.8285024999999997E-2</v>
      </c>
      <c r="Q2434" t="str">
        <f>VLOOKUP(VLOOKUP(C2434,Mapping!$A$1:$C$17,3,0),Mapping!$E$1:$F$6,2,0)</f>
        <v>Vùng 04</v>
      </c>
    </row>
    <row r="2435" spans="1:17" x14ac:dyDescent="0.3">
      <c r="A2435" s="33">
        <v>44561</v>
      </c>
      <c r="B2435">
        <v>4508</v>
      </c>
      <c r="C2435">
        <v>25</v>
      </c>
      <c r="D2435" s="38" t="s">
        <v>78</v>
      </c>
      <c r="E2435" s="2" t="s">
        <v>41</v>
      </c>
      <c r="F2435">
        <v>622111</v>
      </c>
      <c r="G2435" s="44">
        <f t="shared" si="266"/>
        <v>44197</v>
      </c>
      <c r="H2435" s="50">
        <f t="shared" si="267"/>
        <v>365</v>
      </c>
      <c r="I2435" s="50">
        <f t="shared" ref="I2435:I2498" si="268">H2435*(J2435/10)*M2435</f>
        <v>53824980.500000007</v>
      </c>
      <c r="J2435" s="46">
        <v>1474657</v>
      </c>
      <c r="K2435" s="2" t="s">
        <v>34</v>
      </c>
      <c r="L2435" s="52" t="str">
        <f t="shared" ref="L2435:L2498" si="269">CONCATENATE(TEXT(A2435,"YYYYMMDD"),K2435)</f>
        <v>20211231VND</v>
      </c>
      <c r="M2435">
        <f>VLOOKUP(L2435,Mapping!$H$1:$K$25,4,0)</f>
        <v>1</v>
      </c>
      <c r="N2435">
        <f t="shared" ref="N2435:N2498" si="270">F2435*M2435/10^9</f>
        <v>6.2211099999999995E-4</v>
      </c>
      <c r="O2435">
        <f t="shared" ref="O2435:O2498" si="271">J2435*M2435/10^9</f>
        <v>1.4746570000000001E-3</v>
      </c>
      <c r="P2435">
        <f t="shared" ref="P2435:P2498" si="272">I2435/10^9</f>
        <v>5.3824980500000008E-2</v>
      </c>
      <c r="Q2435" t="str">
        <f>VLOOKUP(VLOOKUP(C2435,Mapping!$A$1:$C$17,3,0),Mapping!$E$1:$F$6,2,0)</f>
        <v>Vùng 01</v>
      </c>
    </row>
    <row r="2436" spans="1:17" x14ac:dyDescent="0.3">
      <c r="A2436" s="33">
        <v>44561</v>
      </c>
      <c r="B2436">
        <v>4508</v>
      </c>
      <c r="C2436">
        <v>20</v>
      </c>
      <c r="D2436" s="38" t="s">
        <v>78</v>
      </c>
      <c r="E2436" s="2" t="s">
        <v>41</v>
      </c>
      <c r="F2436">
        <v>832205</v>
      </c>
      <c r="G2436" s="44">
        <f t="shared" si="266"/>
        <v>44197</v>
      </c>
      <c r="H2436" s="50">
        <f t="shared" si="267"/>
        <v>365</v>
      </c>
      <c r="I2436" s="50">
        <f t="shared" si="268"/>
        <v>1068136</v>
      </c>
      <c r="J2436" s="46">
        <v>29264</v>
      </c>
      <c r="K2436" s="2" t="s">
        <v>34</v>
      </c>
      <c r="L2436" s="52" t="str">
        <f t="shared" si="269"/>
        <v>20211231VND</v>
      </c>
      <c r="M2436">
        <f>VLOOKUP(L2436,Mapping!$H$1:$K$25,4,0)</f>
        <v>1</v>
      </c>
      <c r="N2436">
        <f t="shared" si="270"/>
        <v>8.3220500000000003E-4</v>
      </c>
      <c r="O2436">
        <f t="shared" si="271"/>
        <v>2.9264E-5</v>
      </c>
      <c r="P2436">
        <f t="shared" si="272"/>
        <v>1.0681359999999999E-3</v>
      </c>
      <c r="Q2436" t="str">
        <f>VLOOKUP(VLOOKUP(C2436,Mapping!$A$1:$C$17,3,0),Mapping!$E$1:$F$6,2,0)</f>
        <v>Vùng 02</v>
      </c>
    </row>
    <row r="2437" spans="1:17" x14ac:dyDescent="0.3">
      <c r="A2437" s="33">
        <v>44561</v>
      </c>
      <c r="B2437">
        <v>4508</v>
      </c>
      <c r="C2437">
        <v>20</v>
      </c>
      <c r="D2437" s="38" t="s">
        <v>78</v>
      </c>
      <c r="E2437" s="2" t="s">
        <v>41</v>
      </c>
      <c r="F2437">
        <v>130638</v>
      </c>
      <c r="G2437" s="44">
        <f t="shared" si="266"/>
        <v>44197</v>
      </c>
      <c r="H2437" s="50">
        <f t="shared" si="267"/>
        <v>365</v>
      </c>
      <c r="I2437" s="50">
        <f t="shared" si="268"/>
        <v>41980803.5</v>
      </c>
      <c r="J2437" s="46">
        <v>1150159</v>
      </c>
      <c r="K2437" s="2" t="s">
        <v>34</v>
      </c>
      <c r="L2437" s="52" t="str">
        <f t="shared" si="269"/>
        <v>20211231VND</v>
      </c>
      <c r="M2437">
        <f>VLOOKUP(L2437,Mapping!$H$1:$K$25,4,0)</f>
        <v>1</v>
      </c>
      <c r="N2437">
        <f t="shared" si="270"/>
        <v>1.3063800000000001E-4</v>
      </c>
      <c r="O2437">
        <f t="shared" si="271"/>
        <v>1.150159E-3</v>
      </c>
      <c r="P2437">
        <f t="shared" si="272"/>
        <v>4.1980803499999997E-2</v>
      </c>
      <c r="Q2437" t="str">
        <f>VLOOKUP(VLOOKUP(C2437,Mapping!$A$1:$C$17,3,0),Mapping!$E$1:$F$6,2,0)</f>
        <v>Vùng 02</v>
      </c>
    </row>
    <row r="2438" spans="1:17" x14ac:dyDescent="0.3">
      <c r="A2438" s="33">
        <v>44561</v>
      </c>
      <c r="B2438">
        <v>4508</v>
      </c>
      <c r="C2438">
        <v>20</v>
      </c>
      <c r="D2438" s="38" t="s">
        <v>78</v>
      </c>
      <c r="E2438" s="2" t="s">
        <v>41</v>
      </c>
      <c r="F2438">
        <v>1261344</v>
      </c>
      <c r="G2438" s="44">
        <f t="shared" si="266"/>
        <v>44197</v>
      </c>
      <c r="H2438" s="50">
        <f t="shared" si="267"/>
        <v>365</v>
      </c>
      <c r="I2438" s="50">
        <f t="shared" si="268"/>
        <v>9117152.5</v>
      </c>
      <c r="J2438" s="46">
        <v>249785</v>
      </c>
      <c r="K2438" s="2" t="s">
        <v>34</v>
      </c>
      <c r="L2438" s="52" t="str">
        <f t="shared" si="269"/>
        <v>20211231VND</v>
      </c>
      <c r="M2438">
        <f>VLOOKUP(L2438,Mapping!$H$1:$K$25,4,0)</f>
        <v>1</v>
      </c>
      <c r="N2438">
        <f t="shared" si="270"/>
        <v>1.261344E-3</v>
      </c>
      <c r="O2438">
        <f t="shared" si="271"/>
        <v>2.4978499999999998E-4</v>
      </c>
      <c r="P2438">
        <f t="shared" si="272"/>
        <v>9.1171524999999996E-3</v>
      </c>
      <c r="Q2438" t="str">
        <f>VLOOKUP(VLOOKUP(C2438,Mapping!$A$1:$C$17,3,0),Mapping!$E$1:$F$6,2,0)</f>
        <v>Vùng 02</v>
      </c>
    </row>
    <row r="2439" spans="1:17" x14ac:dyDescent="0.3">
      <c r="A2439" s="33">
        <v>44561</v>
      </c>
      <c r="B2439">
        <v>4509</v>
      </c>
      <c r="C2439">
        <v>20</v>
      </c>
      <c r="D2439" s="38" t="s">
        <v>78</v>
      </c>
      <c r="E2439" s="2" t="s">
        <v>41</v>
      </c>
      <c r="F2439">
        <v>119868</v>
      </c>
      <c r="G2439" s="44">
        <f t="shared" si="266"/>
        <v>44197</v>
      </c>
      <c r="H2439" s="50">
        <f t="shared" si="267"/>
        <v>365</v>
      </c>
      <c r="I2439" s="50">
        <f t="shared" si="268"/>
        <v>215752292732.98798</v>
      </c>
      <c r="J2439" s="46">
        <v>268222</v>
      </c>
      <c r="K2439" s="2" t="s">
        <v>35</v>
      </c>
      <c r="L2439" s="52" t="str">
        <f t="shared" si="269"/>
        <v>20211231USD</v>
      </c>
      <c r="M2439">
        <f>VLOOKUP(L2439,Mapping!$H$1:$K$25,4,0)</f>
        <v>22037.795999999998</v>
      </c>
      <c r="N2439">
        <f t="shared" si="270"/>
        <v>2.6416265309279998</v>
      </c>
      <c r="O2439">
        <f t="shared" si="271"/>
        <v>5.911021718712</v>
      </c>
      <c r="P2439">
        <f t="shared" si="272"/>
        <v>215.75229273298797</v>
      </c>
      <c r="Q2439" t="str">
        <f>VLOOKUP(VLOOKUP(C2439,Mapping!$A$1:$C$17,3,0),Mapping!$E$1:$F$6,2,0)</f>
        <v>Vùng 02</v>
      </c>
    </row>
    <row r="2440" spans="1:17" x14ac:dyDescent="0.3">
      <c r="A2440" s="33">
        <v>44561</v>
      </c>
      <c r="B2440">
        <v>4509</v>
      </c>
      <c r="C2440">
        <v>20</v>
      </c>
      <c r="D2440" s="38" t="s">
        <v>78</v>
      </c>
      <c r="E2440" s="2" t="s">
        <v>41</v>
      </c>
      <c r="F2440">
        <v>4704444</v>
      </c>
      <c r="G2440" s="44">
        <f t="shared" si="266"/>
        <v>44197</v>
      </c>
      <c r="H2440" s="50">
        <f t="shared" si="267"/>
        <v>365</v>
      </c>
      <c r="I2440" s="50">
        <f t="shared" si="268"/>
        <v>181911145.5</v>
      </c>
      <c r="J2440" s="46">
        <v>4983867</v>
      </c>
      <c r="K2440" s="2" t="s">
        <v>34</v>
      </c>
      <c r="L2440" s="52" t="str">
        <f t="shared" si="269"/>
        <v>20211231VND</v>
      </c>
      <c r="M2440">
        <f>VLOOKUP(L2440,Mapping!$H$1:$K$25,4,0)</f>
        <v>1</v>
      </c>
      <c r="N2440">
        <f t="shared" si="270"/>
        <v>4.7044440000000003E-3</v>
      </c>
      <c r="O2440">
        <f t="shared" si="271"/>
        <v>4.9838670000000003E-3</v>
      </c>
      <c r="P2440">
        <f t="shared" si="272"/>
        <v>0.18191114550000001</v>
      </c>
      <c r="Q2440" t="str">
        <f>VLOOKUP(VLOOKUP(C2440,Mapping!$A$1:$C$17,3,0),Mapping!$E$1:$F$6,2,0)</f>
        <v>Vùng 02</v>
      </c>
    </row>
    <row r="2441" spans="1:17" x14ac:dyDescent="0.3">
      <c r="A2441" s="33">
        <v>44561</v>
      </c>
      <c r="B2441">
        <v>4509</v>
      </c>
      <c r="C2441">
        <v>25</v>
      </c>
      <c r="D2441" s="38" t="s">
        <v>78</v>
      </c>
      <c r="E2441" s="2" t="s">
        <v>41</v>
      </c>
      <c r="F2441">
        <v>1597324</v>
      </c>
      <c r="G2441" s="44">
        <f t="shared" si="266"/>
        <v>44197</v>
      </c>
      <c r="H2441" s="50">
        <f t="shared" si="267"/>
        <v>365</v>
      </c>
      <c r="I2441" s="50">
        <f t="shared" si="268"/>
        <v>70407295.5</v>
      </c>
      <c r="J2441" s="46">
        <v>1928967</v>
      </c>
      <c r="K2441" s="2" t="s">
        <v>34</v>
      </c>
      <c r="L2441" s="52" t="str">
        <f t="shared" si="269"/>
        <v>20211231VND</v>
      </c>
      <c r="M2441">
        <f>VLOOKUP(L2441,Mapping!$H$1:$K$25,4,0)</f>
        <v>1</v>
      </c>
      <c r="N2441">
        <f t="shared" si="270"/>
        <v>1.597324E-3</v>
      </c>
      <c r="O2441">
        <f t="shared" si="271"/>
        <v>1.928967E-3</v>
      </c>
      <c r="P2441">
        <f t="shared" si="272"/>
        <v>7.0407295499999994E-2</v>
      </c>
      <c r="Q2441" t="str">
        <f>VLOOKUP(VLOOKUP(C2441,Mapping!$A$1:$C$17,3,0),Mapping!$E$1:$F$6,2,0)</f>
        <v>Vùng 01</v>
      </c>
    </row>
    <row r="2442" spans="1:17" x14ac:dyDescent="0.3">
      <c r="A2442" s="33">
        <v>44561</v>
      </c>
      <c r="B2442">
        <v>4509</v>
      </c>
      <c r="C2442">
        <v>36</v>
      </c>
      <c r="D2442" s="38" t="s">
        <v>78</v>
      </c>
      <c r="E2442" s="2" t="s">
        <v>41</v>
      </c>
      <c r="F2442">
        <v>1936727</v>
      </c>
      <c r="G2442" s="44">
        <f t="shared" si="266"/>
        <v>44197</v>
      </c>
      <c r="H2442" s="50">
        <f t="shared" si="267"/>
        <v>365</v>
      </c>
      <c r="I2442" s="50">
        <f t="shared" si="268"/>
        <v>3283503.5</v>
      </c>
      <c r="J2442" s="46">
        <v>89959</v>
      </c>
      <c r="K2442" s="2" t="s">
        <v>34</v>
      </c>
      <c r="L2442" s="52" t="str">
        <f t="shared" si="269"/>
        <v>20211231VND</v>
      </c>
      <c r="M2442">
        <f>VLOOKUP(L2442,Mapping!$H$1:$K$25,4,0)</f>
        <v>1</v>
      </c>
      <c r="N2442">
        <f t="shared" si="270"/>
        <v>1.9367270000000001E-3</v>
      </c>
      <c r="O2442">
        <f t="shared" si="271"/>
        <v>8.9958999999999997E-5</v>
      </c>
      <c r="P2442">
        <f t="shared" si="272"/>
        <v>3.2835034999999999E-3</v>
      </c>
      <c r="Q2442" t="str">
        <f>VLOOKUP(VLOOKUP(C2442,Mapping!$A$1:$C$17,3,0),Mapping!$E$1:$F$6,2,0)</f>
        <v>Vùng 05</v>
      </c>
    </row>
    <row r="2443" spans="1:17" x14ac:dyDescent="0.3">
      <c r="A2443" s="33">
        <v>44561</v>
      </c>
      <c r="B2443">
        <v>4509</v>
      </c>
      <c r="C2443">
        <v>20</v>
      </c>
      <c r="D2443" s="38" t="s">
        <v>78</v>
      </c>
      <c r="E2443" s="2" t="s">
        <v>41</v>
      </c>
      <c r="F2443">
        <v>796118</v>
      </c>
      <c r="G2443" s="44">
        <f t="shared" si="266"/>
        <v>44197</v>
      </c>
      <c r="H2443" s="50">
        <f t="shared" si="267"/>
        <v>365</v>
      </c>
      <c r="I2443" s="50">
        <f t="shared" si="268"/>
        <v>482424751963.71222</v>
      </c>
      <c r="J2443" s="46">
        <v>616021</v>
      </c>
      <c r="K2443" s="2" t="s">
        <v>36</v>
      </c>
      <c r="L2443" s="52" t="str">
        <f t="shared" si="269"/>
        <v>20211231EUR</v>
      </c>
      <c r="M2443">
        <f>VLOOKUP(L2443,Mapping!$H$1:$K$25,4,0)</f>
        <v>21455.626499999998</v>
      </c>
      <c r="N2443">
        <f t="shared" si="270"/>
        <v>17.081210457927</v>
      </c>
      <c r="O2443">
        <f t="shared" si="271"/>
        <v>13.217116492156499</v>
      </c>
      <c r="P2443">
        <f t="shared" si="272"/>
        <v>482.4247519637122</v>
      </c>
      <c r="Q2443" t="str">
        <f>VLOOKUP(VLOOKUP(C2443,Mapping!$A$1:$C$17,3,0),Mapping!$E$1:$F$6,2,0)</f>
        <v>Vùng 02</v>
      </c>
    </row>
    <row r="2444" spans="1:17" x14ac:dyDescent="0.3">
      <c r="A2444" s="33">
        <v>44561</v>
      </c>
      <c r="B2444">
        <v>4512</v>
      </c>
      <c r="C2444">
        <v>34</v>
      </c>
      <c r="D2444" s="38" t="s">
        <v>78</v>
      </c>
      <c r="E2444" s="2" t="s">
        <v>41</v>
      </c>
      <c r="F2444">
        <v>978547</v>
      </c>
      <c r="G2444" s="44">
        <f t="shared" si="266"/>
        <v>44197</v>
      </c>
      <c r="H2444" s="50">
        <f t="shared" si="267"/>
        <v>365</v>
      </c>
      <c r="I2444" s="50">
        <f t="shared" si="268"/>
        <v>31268235.999999996</v>
      </c>
      <c r="J2444" s="46">
        <v>856664</v>
      </c>
      <c r="K2444" s="2" t="s">
        <v>34</v>
      </c>
      <c r="L2444" s="52" t="str">
        <f t="shared" si="269"/>
        <v>20211231VND</v>
      </c>
      <c r="M2444">
        <f>VLOOKUP(L2444,Mapping!$H$1:$K$25,4,0)</f>
        <v>1</v>
      </c>
      <c r="N2444">
        <f t="shared" si="270"/>
        <v>9.7854699999999997E-4</v>
      </c>
      <c r="O2444">
        <f t="shared" si="271"/>
        <v>8.5666400000000004E-4</v>
      </c>
      <c r="P2444">
        <f t="shared" si="272"/>
        <v>3.1268235999999998E-2</v>
      </c>
      <c r="Q2444" t="str">
        <f>VLOOKUP(VLOOKUP(C2444,Mapping!$A$1:$C$17,3,0),Mapping!$E$1:$F$6,2,0)</f>
        <v>Vùng 02</v>
      </c>
    </row>
    <row r="2445" spans="1:17" x14ac:dyDescent="0.3">
      <c r="A2445" s="33">
        <v>44561</v>
      </c>
      <c r="B2445">
        <v>4514</v>
      </c>
      <c r="C2445">
        <v>36</v>
      </c>
      <c r="D2445" s="38" t="s">
        <v>78</v>
      </c>
      <c r="E2445" s="2" t="s">
        <v>41</v>
      </c>
      <c r="F2445">
        <v>9282453</v>
      </c>
      <c r="G2445" s="44">
        <f t="shared" si="266"/>
        <v>44197</v>
      </c>
      <c r="H2445" s="50">
        <f t="shared" si="267"/>
        <v>365</v>
      </c>
      <c r="I2445" s="50">
        <f t="shared" si="268"/>
        <v>232398456.5</v>
      </c>
      <c r="J2445" s="46">
        <v>6367081</v>
      </c>
      <c r="K2445" s="2" t="s">
        <v>34</v>
      </c>
      <c r="L2445" s="52" t="str">
        <f t="shared" si="269"/>
        <v>20211231VND</v>
      </c>
      <c r="M2445">
        <f>VLOOKUP(L2445,Mapping!$H$1:$K$25,4,0)</f>
        <v>1</v>
      </c>
      <c r="N2445">
        <f t="shared" si="270"/>
        <v>9.2824529999999995E-3</v>
      </c>
      <c r="O2445">
        <f t="shared" si="271"/>
        <v>6.3670810000000001E-3</v>
      </c>
      <c r="P2445">
        <f t="shared" si="272"/>
        <v>0.23239845649999999</v>
      </c>
      <c r="Q2445" t="str">
        <f>VLOOKUP(VLOOKUP(C2445,Mapping!$A$1:$C$17,3,0),Mapping!$E$1:$F$6,2,0)</f>
        <v>Vùng 05</v>
      </c>
    </row>
    <row r="2446" spans="1:17" x14ac:dyDescent="0.3">
      <c r="A2446" s="33">
        <v>44561</v>
      </c>
      <c r="B2446">
        <v>4514</v>
      </c>
      <c r="C2446">
        <v>20</v>
      </c>
      <c r="D2446" s="38" t="s">
        <v>78</v>
      </c>
      <c r="E2446" s="2" t="s">
        <v>41</v>
      </c>
      <c r="F2446">
        <v>690723</v>
      </c>
      <c r="G2446" s="44">
        <f t="shared" si="266"/>
        <v>44197</v>
      </c>
      <c r="H2446" s="50">
        <f t="shared" si="267"/>
        <v>365</v>
      </c>
      <c r="I2446" s="50">
        <f t="shared" si="268"/>
        <v>5050614.5</v>
      </c>
      <c r="J2446" s="46">
        <v>138373</v>
      </c>
      <c r="K2446" s="2" t="s">
        <v>34</v>
      </c>
      <c r="L2446" s="52" t="str">
        <f t="shared" si="269"/>
        <v>20211231VND</v>
      </c>
      <c r="M2446">
        <f>VLOOKUP(L2446,Mapping!$H$1:$K$25,4,0)</f>
        <v>1</v>
      </c>
      <c r="N2446">
        <f t="shared" si="270"/>
        <v>6.9072299999999997E-4</v>
      </c>
      <c r="O2446">
        <f t="shared" si="271"/>
        <v>1.3837300000000001E-4</v>
      </c>
      <c r="P2446">
        <f t="shared" si="272"/>
        <v>5.0506144999999999E-3</v>
      </c>
      <c r="Q2446" t="str">
        <f>VLOOKUP(VLOOKUP(C2446,Mapping!$A$1:$C$17,3,0),Mapping!$E$1:$F$6,2,0)</f>
        <v>Vùng 02</v>
      </c>
    </row>
    <row r="2447" spans="1:17" x14ac:dyDescent="0.3">
      <c r="A2447" s="33">
        <v>44561</v>
      </c>
      <c r="B2447">
        <v>4514</v>
      </c>
      <c r="C2447">
        <v>36</v>
      </c>
      <c r="D2447" s="38" t="s">
        <v>78</v>
      </c>
      <c r="E2447" s="2" t="s">
        <v>41</v>
      </c>
      <c r="F2447">
        <v>3759943</v>
      </c>
      <c r="G2447" s="44">
        <f t="shared" si="266"/>
        <v>44197</v>
      </c>
      <c r="H2447" s="50">
        <f t="shared" si="267"/>
        <v>365</v>
      </c>
      <c r="I2447" s="50">
        <f t="shared" si="268"/>
        <v>131498768.99999999</v>
      </c>
      <c r="J2447" s="46">
        <v>3602706</v>
      </c>
      <c r="K2447" s="2" t="s">
        <v>34</v>
      </c>
      <c r="L2447" s="52" t="str">
        <f t="shared" si="269"/>
        <v>20211231VND</v>
      </c>
      <c r="M2447">
        <f>VLOOKUP(L2447,Mapping!$H$1:$K$25,4,0)</f>
        <v>1</v>
      </c>
      <c r="N2447">
        <f t="shared" si="270"/>
        <v>3.759943E-3</v>
      </c>
      <c r="O2447">
        <f t="shared" si="271"/>
        <v>3.6027059999999998E-3</v>
      </c>
      <c r="P2447">
        <f t="shared" si="272"/>
        <v>0.13149876899999999</v>
      </c>
      <c r="Q2447" t="str">
        <f>VLOOKUP(VLOOKUP(C2447,Mapping!$A$1:$C$17,3,0),Mapping!$E$1:$F$6,2,0)</f>
        <v>Vùng 05</v>
      </c>
    </row>
    <row r="2448" spans="1:17" x14ac:dyDescent="0.3">
      <c r="A2448" s="33">
        <v>44561</v>
      </c>
      <c r="B2448">
        <v>4515</v>
      </c>
      <c r="C2448">
        <v>20</v>
      </c>
      <c r="D2448" s="38" t="s">
        <v>78</v>
      </c>
      <c r="E2448" s="2" t="s">
        <v>41</v>
      </c>
      <c r="F2448">
        <v>669063</v>
      </c>
      <c r="G2448" s="44">
        <f t="shared" si="266"/>
        <v>44197</v>
      </c>
      <c r="H2448" s="50">
        <f t="shared" si="267"/>
        <v>365</v>
      </c>
      <c r="I2448" s="50">
        <f t="shared" si="268"/>
        <v>41040855.5</v>
      </c>
      <c r="J2448" s="46">
        <v>1124407</v>
      </c>
      <c r="K2448" s="2" t="s">
        <v>34</v>
      </c>
      <c r="L2448" s="52" t="str">
        <f t="shared" si="269"/>
        <v>20211231VND</v>
      </c>
      <c r="M2448">
        <f>VLOOKUP(L2448,Mapping!$H$1:$K$25,4,0)</f>
        <v>1</v>
      </c>
      <c r="N2448">
        <f t="shared" si="270"/>
        <v>6.6906300000000001E-4</v>
      </c>
      <c r="O2448">
        <f t="shared" si="271"/>
        <v>1.124407E-3</v>
      </c>
      <c r="P2448">
        <f t="shared" si="272"/>
        <v>4.1040855500000001E-2</v>
      </c>
      <c r="Q2448" t="str">
        <f>VLOOKUP(VLOOKUP(C2448,Mapping!$A$1:$C$17,3,0),Mapping!$E$1:$F$6,2,0)</f>
        <v>Vùng 02</v>
      </c>
    </row>
    <row r="2449" spans="1:17" x14ac:dyDescent="0.3">
      <c r="A2449" s="33">
        <v>44561</v>
      </c>
      <c r="B2449">
        <v>4516</v>
      </c>
      <c r="C2449">
        <v>40</v>
      </c>
      <c r="D2449" s="38" t="s">
        <v>78</v>
      </c>
      <c r="E2449" s="2" t="s">
        <v>43</v>
      </c>
      <c r="F2449">
        <v>3578615</v>
      </c>
      <c r="G2449" s="44">
        <f t="shared" si="266"/>
        <v>44197</v>
      </c>
      <c r="H2449" s="50">
        <f t="shared" si="267"/>
        <v>365</v>
      </c>
      <c r="I2449" s="50">
        <f t="shared" si="268"/>
        <v>102600441.49999999</v>
      </c>
      <c r="J2449" s="46">
        <v>2810971</v>
      </c>
      <c r="K2449" s="2" t="s">
        <v>34</v>
      </c>
      <c r="L2449" s="52" t="str">
        <f t="shared" si="269"/>
        <v>20211231VND</v>
      </c>
      <c r="M2449">
        <f>VLOOKUP(L2449,Mapping!$H$1:$K$25,4,0)</f>
        <v>1</v>
      </c>
      <c r="N2449">
        <f t="shared" si="270"/>
        <v>3.5786149999999998E-3</v>
      </c>
      <c r="O2449">
        <f t="shared" si="271"/>
        <v>2.8109710000000002E-3</v>
      </c>
      <c r="P2449">
        <f t="shared" si="272"/>
        <v>0.10260044149999999</v>
      </c>
      <c r="Q2449" t="str">
        <f>VLOOKUP(VLOOKUP(C2449,Mapping!$A$1:$C$17,3,0),Mapping!$E$1:$F$6,2,0)</f>
        <v>Vùng 01</v>
      </c>
    </row>
    <row r="2450" spans="1:17" x14ac:dyDescent="0.3">
      <c r="A2450" s="33">
        <v>44561</v>
      </c>
      <c r="B2450">
        <v>4516</v>
      </c>
      <c r="C2450">
        <v>40</v>
      </c>
      <c r="D2450" s="38" t="s">
        <v>78</v>
      </c>
      <c r="E2450" s="2" t="s">
        <v>43</v>
      </c>
      <c r="F2450">
        <v>1184172</v>
      </c>
      <c r="G2450" s="44">
        <f t="shared" si="266"/>
        <v>44197</v>
      </c>
      <c r="H2450" s="50">
        <f t="shared" si="267"/>
        <v>365</v>
      </c>
      <c r="I2450" s="50">
        <f t="shared" si="268"/>
        <v>54897971</v>
      </c>
      <c r="J2450" s="46">
        <v>1504054</v>
      </c>
      <c r="K2450" s="2" t="s">
        <v>34</v>
      </c>
      <c r="L2450" s="52" t="str">
        <f t="shared" si="269"/>
        <v>20211231VND</v>
      </c>
      <c r="M2450">
        <f>VLOOKUP(L2450,Mapping!$H$1:$K$25,4,0)</f>
        <v>1</v>
      </c>
      <c r="N2450">
        <f t="shared" si="270"/>
        <v>1.184172E-3</v>
      </c>
      <c r="O2450">
        <f t="shared" si="271"/>
        <v>1.5040539999999999E-3</v>
      </c>
      <c r="P2450">
        <f t="shared" si="272"/>
        <v>5.4897970999999997E-2</v>
      </c>
      <c r="Q2450" t="str">
        <f>VLOOKUP(VLOOKUP(C2450,Mapping!$A$1:$C$17,3,0),Mapping!$E$1:$F$6,2,0)</f>
        <v>Vùng 01</v>
      </c>
    </row>
    <row r="2451" spans="1:17" x14ac:dyDescent="0.3">
      <c r="A2451" s="33">
        <v>44561</v>
      </c>
      <c r="B2451">
        <v>4516</v>
      </c>
      <c r="C2451">
        <v>36</v>
      </c>
      <c r="D2451" s="38" t="s">
        <v>78</v>
      </c>
      <c r="E2451" s="2" t="s">
        <v>41</v>
      </c>
      <c r="F2451">
        <v>1423173</v>
      </c>
      <c r="G2451" s="44">
        <f t="shared" si="266"/>
        <v>44197</v>
      </c>
      <c r="H2451" s="50">
        <f t="shared" si="267"/>
        <v>365</v>
      </c>
      <c r="I2451" s="50">
        <f t="shared" si="268"/>
        <v>43248558</v>
      </c>
      <c r="J2451" s="46">
        <v>1184892</v>
      </c>
      <c r="K2451" s="2" t="s">
        <v>34</v>
      </c>
      <c r="L2451" s="52" t="str">
        <f t="shared" si="269"/>
        <v>20211231VND</v>
      </c>
      <c r="M2451">
        <f>VLOOKUP(L2451,Mapping!$H$1:$K$25,4,0)</f>
        <v>1</v>
      </c>
      <c r="N2451">
        <f t="shared" si="270"/>
        <v>1.423173E-3</v>
      </c>
      <c r="O2451">
        <f t="shared" si="271"/>
        <v>1.1848920000000001E-3</v>
      </c>
      <c r="P2451">
        <f t="shared" si="272"/>
        <v>4.3248557999999999E-2</v>
      </c>
      <c r="Q2451" t="str">
        <f>VLOOKUP(VLOOKUP(C2451,Mapping!$A$1:$C$17,3,0),Mapping!$E$1:$F$6,2,0)</f>
        <v>Vùng 05</v>
      </c>
    </row>
    <row r="2452" spans="1:17" x14ac:dyDescent="0.3">
      <c r="A2452" s="33">
        <v>44561</v>
      </c>
      <c r="B2452">
        <v>4516</v>
      </c>
      <c r="C2452">
        <v>40</v>
      </c>
      <c r="D2452" s="38" t="s">
        <v>78</v>
      </c>
      <c r="E2452" s="2" t="s">
        <v>43</v>
      </c>
      <c r="F2452">
        <v>8525406</v>
      </c>
      <c r="G2452" s="44">
        <f t="shared" si="266"/>
        <v>44197</v>
      </c>
      <c r="H2452" s="50">
        <f t="shared" si="267"/>
        <v>365</v>
      </c>
      <c r="I2452" s="50">
        <f t="shared" si="268"/>
        <v>335709370.5</v>
      </c>
      <c r="J2452" s="46">
        <v>9197517</v>
      </c>
      <c r="K2452" s="2" t="s">
        <v>34</v>
      </c>
      <c r="L2452" s="52" t="str">
        <f t="shared" si="269"/>
        <v>20211231VND</v>
      </c>
      <c r="M2452">
        <f>VLOOKUP(L2452,Mapping!$H$1:$K$25,4,0)</f>
        <v>1</v>
      </c>
      <c r="N2452">
        <f t="shared" si="270"/>
        <v>8.5254059999999993E-3</v>
      </c>
      <c r="O2452">
        <f t="shared" si="271"/>
        <v>9.1975170000000005E-3</v>
      </c>
      <c r="P2452">
        <f t="shared" si="272"/>
        <v>0.33570937049999999</v>
      </c>
      <c r="Q2452" t="str">
        <f>VLOOKUP(VLOOKUP(C2452,Mapping!$A$1:$C$17,3,0),Mapping!$E$1:$F$6,2,0)</f>
        <v>Vùng 01</v>
      </c>
    </row>
    <row r="2453" spans="1:17" x14ac:dyDescent="0.3">
      <c r="A2453" s="33">
        <v>44561</v>
      </c>
      <c r="B2453">
        <v>4516</v>
      </c>
      <c r="C2453">
        <v>40</v>
      </c>
      <c r="D2453" s="38" t="s">
        <v>78</v>
      </c>
      <c r="E2453" s="2" t="s">
        <v>43</v>
      </c>
      <c r="F2453">
        <v>631961</v>
      </c>
      <c r="G2453" s="44">
        <f t="shared" si="266"/>
        <v>44197</v>
      </c>
      <c r="H2453" s="50">
        <f t="shared" si="267"/>
        <v>365</v>
      </c>
      <c r="I2453" s="50">
        <f t="shared" si="268"/>
        <v>58381786.5</v>
      </c>
      <c r="J2453" s="46">
        <v>1599501</v>
      </c>
      <c r="K2453" s="2" t="s">
        <v>34</v>
      </c>
      <c r="L2453" s="52" t="str">
        <f t="shared" si="269"/>
        <v>20211231VND</v>
      </c>
      <c r="M2453">
        <f>VLOOKUP(L2453,Mapping!$H$1:$K$25,4,0)</f>
        <v>1</v>
      </c>
      <c r="N2453">
        <f t="shared" si="270"/>
        <v>6.31961E-4</v>
      </c>
      <c r="O2453">
        <f t="shared" si="271"/>
        <v>1.5995009999999999E-3</v>
      </c>
      <c r="P2453">
        <f t="shared" si="272"/>
        <v>5.8381786499999998E-2</v>
      </c>
      <c r="Q2453" t="str">
        <f>VLOOKUP(VLOOKUP(C2453,Mapping!$A$1:$C$17,3,0),Mapping!$E$1:$F$6,2,0)</f>
        <v>Vùng 01</v>
      </c>
    </row>
    <row r="2454" spans="1:17" x14ac:dyDescent="0.3">
      <c r="A2454" s="33">
        <v>44561</v>
      </c>
      <c r="B2454">
        <v>4516</v>
      </c>
      <c r="C2454">
        <v>40</v>
      </c>
      <c r="D2454" s="38" t="s">
        <v>78</v>
      </c>
      <c r="E2454" s="2" t="s">
        <v>41</v>
      </c>
      <c r="F2454">
        <v>8860902</v>
      </c>
      <c r="G2454" s="44">
        <f t="shared" si="266"/>
        <v>44197</v>
      </c>
      <c r="H2454" s="50">
        <f t="shared" si="267"/>
        <v>365</v>
      </c>
      <c r="I2454" s="50">
        <f t="shared" si="268"/>
        <v>353317445</v>
      </c>
      <c r="J2454" s="46">
        <v>9679930</v>
      </c>
      <c r="K2454" s="2" t="s">
        <v>34</v>
      </c>
      <c r="L2454" s="52" t="str">
        <f t="shared" si="269"/>
        <v>20211231VND</v>
      </c>
      <c r="M2454">
        <f>VLOOKUP(L2454,Mapping!$H$1:$K$25,4,0)</f>
        <v>1</v>
      </c>
      <c r="N2454">
        <f t="shared" si="270"/>
        <v>8.8609020000000004E-3</v>
      </c>
      <c r="O2454">
        <f t="shared" si="271"/>
        <v>9.6799299999999998E-3</v>
      </c>
      <c r="P2454">
        <f t="shared" si="272"/>
        <v>0.35331744500000001</v>
      </c>
      <c r="Q2454" t="str">
        <f>VLOOKUP(VLOOKUP(C2454,Mapping!$A$1:$C$17,3,0),Mapping!$E$1:$F$6,2,0)</f>
        <v>Vùng 01</v>
      </c>
    </row>
    <row r="2455" spans="1:17" x14ac:dyDescent="0.3">
      <c r="A2455" s="33">
        <v>44561</v>
      </c>
      <c r="B2455">
        <v>4517</v>
      </c>
      <c r="C2455">
        <v>20</v>
      </c>
      <c r="D2455" s="38" t="s">
        <v>78</v>
      </c>
      <c r="E2455" s="2" t="s">
        <v>41</v>
      </c>
      <c r="F2455">
        <v>9479910</v>
      </c>
      <c r="G2455" s="44">
        <f t="shared" si="266"/>
        <v>44197</v>
      </c>
      <c r="H2455" s="50">
        <f t="shared" si="267"/>
        <v>365</v>
      </c>
      <c r="I2455" s="50">
        <f t="shared" si="268"/>
        <v>324323633.5</v>
      </c>
      <c r="J2455" s="46">
        <v>8885579</v>
      </c>
      <c r="K2455" s="2" t="s">
        <v>34</v>
      </c>
      <c r="L2455" s="52" t="str">
        <f t="shared" si="269"/>
        <v>20211231VND</v>
      </c>
      <c r="M2455">
        <f>VLOOKUP(L2455,Mapping!$H$1:$K$25,4,0)</f>
        <v>1</v>
      </c>
      <c r="N2455">
        <f t="shared" si="270"/>
        <v>9.4799099999999994E-3</v>
      </c>
      <c r="O2455">
        <f t="shared" si="271"/>
        <v>8.8855789999999994E-3</v>
      </c>
      <c r="P2455">
        <f t="shared" si="272"/>
        <v>0.32432363349999999</v>
      </c>
      <c r="Q2455" t="str">
        <f>VLOOKUP(VLOOKUP(C2455,Mapping!$A$1:$C$17,3,0),Mapping!$E$1:$F$6,2,0)</f>
        <v>Vùng 02</v>
      </c>
    </row>
    <row r="2456" spans="1:17" x14ac:dyDescent="0.3">
      <c r="A2456" s="33">
        <v>44561</v>
      </c>
      <c r="B2456">
        <v>4517</v>
      </c>
      <c r="C2456">
        <v>20</v>
      </c>
      <c r="D2456" s="38" t="s">
        <v>78</v>
      </c>
      <c r="E2456" s="2" t="s">
        <v>41</v>
      </c>
      <c r="F2456">
        <v>1510997</v>
      </c>
      <c r="G2456" s="44">
        <f t="shared" si="266"/>
        <v>44197</v>
      </c>
      <c r="H2456" s="50">
        <f t="shared" si="267"/>
        <v>365</v>
      </c>
      <c r="I2456" s="50">
        <f t="shared" si="268"/>
        <v>1090210197857.0217</v>
      </c>
      <c r="J2456" s="46">
        <v>1355343</v>
      </c>
      <c r="K2456" s="2" t="s">
        <v>35</v>
      </c>
      <c r="L2456" s="52" t="str">
        <f t="shared" si="269"/>
        <v>20211231USD</v>
      </c>
      <c r="M2456">
        <f>VLOOKUP(L2456,Mapping!$H$1:$K$25,4,0)</f>
        <v>22037.795999999998</v>
      </c>
      <c r="N2456">
        <f t="shared" si="270"/>
        <v>33.299043642611998</v>
      </c>
      <c r="O2456">
        <f t="shared" si="271"/>
        <v>29.868772544027998</v>
      </c>
      <c r="P2456">
        <f t="shared" si="272"/>
        <v>1090.2101978570217</v>
      </c>
      <c r="Q2456" t="str">
        <f>VLOOKUP(VLOOKUP(C2456,Mapping!$A$1:$C$17,3,0),Mapping!$E$1:$F$6,2,0)</f>
        <v>Vùng 02</v>
      </c>
    </row>
    <row r="2457" spans="1:17" x14ac:dyDescent="0.3">
      <c r="A2457" s="33">
        <v>44561</v>
      </c>
      <c r="B2457">
        <v>4517</v>
      </c>
      <c r="C2457">
        <v>48</v>
      </c>
      <c r="D2457" s="38" t="s">
        <v>78</v>
      </c>
      <c r="E2457" s="2" t="s">
        <v>41</v>
      </c>
      <c r="F2457">
        <v>722186</v>
      </c>
      <c r="G2457" s="44">
        <f t="shared" si="266"/>
        <v>44197</v>
      </c>
      <c r="H2457" s="50">
        <f t="shared" si="267"/>
        <v>365</v>
      </c>
      <c r="I2457" s="50">
        <f t="shared" si="268"/>
        <v>61057090.500000007</v>
      </c>
      <c r="J2457" s="46">
        <v>1672797</v>
      </c>
      <c r="K2457" s="2" t="s">
        <v>34</v>
      </c>
      <c r="L2457" s="52" t="str">
        <f t="shared" si="269"/>
        <v>20211231VND</v>
      </c>
      <c r="M2457">
        <f>VLOOKUP(L2457,Mapping!$H$1:$K$25,4,0)</f>
        <v>1</v>
      </c>
      <c r="N2457">
        <f t="shared" si="270"/>
        <v>7.2218599999999999E-4</v>
      </c>
      <c r="O2457">
        <f t="shared" si="271"/>
        <v>1.672797E-3</v>
      </c>
      <c r="P2457">
        <f t="shared" si="272"/>
        <v>6.1057090500000008E-2</v>
      </c>
      <c r="Q2457" t="str">
        <f>VLOOKUP(VLOOKUP(C2457,Mapping!$A$1:$C$17,3,0),Mapping!$E$1:$F$6,2,0)</f>
        <v>Vùng 01</v>
      </c>
    </row>
    <row r="2458" spans="1:17" x14ac:dyDescent="0.3">
      <c r="A2458" s="33">
        <v>44561</v>
      </c>
      <c r="B2458">
        <v>4518</v>
      </c>
      <c r="C2458">
        <v>48</v>
      </c>
      <c r="D2458" s="38" t="s">
        <v>78</v>
      </c>
      <c r="E2458" s="2" t="s">
        <v>41</v>
      </c>
      <c r="F2458">
        <v>443840</v>
      </c>
      <c r="G2458" s="44">
        <f t="shared" si="266"/>
        <v>44197</v>
      </c>
      <c r="H2458" s="50">
        <f t="shared" si="267"/>
        <v>365</v>
      </c>
      <c r="I2458" s="50">
        <f t="shared" si="268"/>
        <v>14771732.5</v>
      </c>
      <c r="J2458" s="46">
        <v>404705</v>
      </c>
      <c r="K2458" s="2" t="s">
        <v>34</v>
      </c>
      <c r="L2458" s="52" t="str">
        <f t="shared" si="269"/>
        <v>20211231VND</v>
      </c>
      <c r="M2458">
        <f>VLOOKUP(L2458,Mapping!$H$1:$K$25,4,0)</f>
        <v>1</v>
      </c>
      <c r="N2458">
        <f t="shared" si="270"/>
        <v>4.4383999999999998E-4</v>
      </c>
      <c r="O2458">
        <f t="shared" si="271"/>
        <v>4.04705E-4</v>
      </c>
      <c r="P2458">
        <f t="shared" si="272"/>
        <v>1.4771732500000001E-2</v>
      </c>
      <c r="Q2458" t="str">
        <f>VLOOKUP(VLOOKUP(C2458,Mapping!$A$1:$C$17,3,0),Mapping!$E$1:$F$6,2,0)</f>
        <v>Vùng 01</v>
      </c>
    </row>
    <row r="2459" spans="1:17" x14ac:dyDescent="0.3">
      <c r="A2459" s="33">
        <v>44561</v>
      </c>
      <c r="B2459">
        <v>4518</v>
      </c>
      <c r="C2459">
        <v>34</v>
      </c>
      <c r="D2459" s="38" t="s">
        <v>78</v>
      </c>
      <c r="E2459" s="2" t="s">
        <v>41</v>
      </c>
      <c r="F2459">
        <v>1094118</v>
      </c>
      <c r="G2459" s="44">
        <f t="shared" si="266"/>
        <v>44197</v>
      </c>
      <c r="H2459" s="50">
        <f t="shared" si="267"/>
        <v>365</v>
      </c>
      <c r="I2459" s="50">
        <f t="shared" si="268"/>
        <v>70563479</v>
      </c>
      <c r="J2459" s="46">
        <v>1933246</v>
      </c>
      <c r="K2459" s="2" t="s">
        <v>34</v>
      </c>
      <c r="L2459" s="52" t="str">
        <f t="shared" si="269"/>
        <v>20211231VND</v>
      </c>
      <c r="M2459">
        <f>VLOOKUP(L2459,Mapping!$H$1:$K$25,4,0)</f>
        <v>1</v>
      </c>
      <c r="N2459">
        <f t="shared" si="270"/>
        <v>1.094118E-3</v>
      </c>
      <c r="O2459">
        <f t="shared" si="271"/>
        <v>1.933246E-3</v>
      </c>
      <c r="P2459">
        <f t="shared" si="272"/>
        <v>7.0563478999999998E-2</v>
      </c>
      <c r="Q2459" t="str">
        <f>VLOOKUP(VLOOKUP(C2459,Mapping!$A$1:$C$17,3,0),Mapping!$E$1:$F$6,2,0)</f>
        <v>Vùng 02</v>
      </c>
    </row>
    <row r="2460" spans="1:17" x14ac:dyDescent="0.3">
      <c r="A2460" s="33">
        <v>44561</v>
      </c>
      <c r="B2460">
        <v>4518</v>
      </c>
      <c r="C2460">
        <v>24</v>
      </c>
      <c r="D2460" s="38" t="s">
        <v>78</v>
      </c>
      <c r="E2460" s="2" t="s">
        <v>41</v>
      </c>
      <c r="F2460">
        <v>3964250</v>
      </c>
      <c r="G2460" s="44">
        <f t="shared" si="266"/>
        <v>44197</v>
      </c>
      <c r="H2460" s="50">
        <f t="shared" si="267"/>
        <v>365</v>
      </c>
      <c r="I2460" s="50">
        <f t="shared" si="268"/>
        <v>211056724</v>
      </c>
      <c r="J2460" s="46">
        <v>5782376</v>
      </c>
      <c r="K2460" s="2" t="s">
        <v>34</v>
      </c>
      <c r="L2460" s="52" t="str">
        <f t="shared" si="269"/>
        <v>20211231VND</v>
      </c>
      <c r="M2460">
        <f>VLOOKUP(L2460,Mapping!$H$1:$K$25,4,0)</f>
        <v>1</v>
      </c>
      <c r="N2460">
        <f t="shared" si="270"/>
        <v>3.9642499999999999E-3</v>
      </c>
      <c r="O2460">
        <f t="shared" si="271"/>
        <v>5.7823759999999997E-3</v>
      </c>
      <c r="P2460">
        <f t="shared" si="272"/>
        <v>0.211056724</v>
      </c>
      <c r="Q2460" t="str">
        <f>VLOOKUP(VLOOKUP(C2460,Mapping!$A$1:$C$17,3,0),Mapping!$E$1:$F$6,2,0)</f>
        <v>Vùng 04</v>
      </c>
    </row>
    <row r="2461" spans="1:17" x14ac:dyDescent="0.3">
      <c r="A2461" s="33">
        <v>44561</v>
      </c>
      <c r="B2461">
        <v>4518</v>
      </c>
      <c r="C2461">
        <v>24</v>
      </c>
      <c r="D2461" s="38" t="s">
        <v>78</v>
      </c>
      <c r="E2461" s="2" t="s">
        <v>41</v>
      </c>
      <c r="F2461">
        <v>567948</v>
      </c>
      <c r="G2461" s="44">
        <f t="shared" si="266"/>
        <v>44197</v>
      </c>
      <c r="H2461" s="50">
        <f t="shared" si="267"/>
        <v>365</v>
      </c>
      <c r="I2461" s="50">
        <f t="shared" si="268"/>
        <v>16656519.500000002</v>
      </c>
      <c r="J2461" s="46">
        <v>456343</v>
      </c>
      <c r="K2461" s="2" t="s">
        <v>34</v>
      </c>
      <c r="L2461" s="52" t="str">
        <f t="shared" si="269"/>
        <v>20211231VND</v>
      </c>
      <c r="M2461">
        <f>VLOOKUP(L2461,Mapping!$H$1:$K$25,4,0)</f>
        <v>1</v>
      </c>
      <c r="N2461">
        <f t="shared" si="270"/>
        <v>5.6794799999999998E-4</v>
      </c>
      <c r="O2461">
        <f t="shared" si="271"/>
        <v>4.56343E-4</v>
      </c>
      <c r="P2461">
        <f t="shared" si="272"/>
        <v>1.6656519500000001E-2</v>
      </c>
      <c r="Q2461" t="str">
        <f>VLOOKUP(VLOOKUP(C2461,Mapping!$A$1:$C$17,3,0),Mapping!$E$1:$F$6,2,0)</f>
        <v>Vùng 04</v>
      </c>
    </row>
    <row r="2462" spans="1:17" x14ac:dyDescent="0.3">
      <c r="A2462" s="33">
        <v>44561</v>
      </c>
      <c r="B2462">
        <v>4520</v>
      </c>
      <c r="C2462">
        <v>20</v>
      </c>
      <c r="D2462" s="38" t="s">
        <v>78</v>
      </c>
      <c r="E2462" s="2" t="s">
        <v>41</v>
      </c>
      <c r="F2462">
        <v>418902</v>
      </c>
      <c r="G2462" s="44">
        <f t="shared" si="266"/>
        <v>44197</v>
      </c>
      <c r="H2462" s="50">
        <f t="shared" si="267"/>
        <v>365</v>
      </c>
      <c r="I2462" s="50">
        <f t="shared" si="268"/>
        <v>49964667.5</v>
      </c>
      <c r="J2462" s="46">
        <v>1368895</v>
      </c>
      <c r="K2462" s="2" t="s">
        <v>34</v>
      </c>
      <c r="L2462" s="52" t="str">
        <f t="shared" si="269"/>
        <v>20211231VND</v>
      </c>
      <c r="M2462">
        <f>VLOOKUP(L2462,Mapping!$H$1:$K$25,4,0)</f>
        <v>1</v>
      </c>
      <c r="N2462">
        <f t="shared" si="270"/>
        <v>4.1890200000000002E-4</v>
      </c>
      <c r="O2462">
        <f t="shared" si="271"/>
        <v>1.368895E-3</v>
      </c>
      <c r="P2462">
        <f t="shared" si="272"/>
        <v>4.9964667499999997E-2</v>
      </c>
      <c r="Q2462" t="str">
        <f>VLOOKUP(VLOOKUP(C2462,Mapping!$A$1:$C$17,3,0),Mapping!$E$1:$F$6,2,0)</f>
        <v>Vùng 02</v>
      </c>
    </row>
    <row r="2463" spans="1:17" x14ac:dyDescent="0.3">
      <c r="A2463" s="33">
        <v>44561</v>
      </c>
      <c r="B2463">
        <v>4521</v>
      </c>
      <c r="C2463">
        <v>43</v>
      </c>
      <c r="D2463" s="38" t="s">
        <v>78</v>
      </c>
      <c r="E2463" s="2" t="s">
        <v>41</v>
      </c>
      <c r="F2463">
        <v>1862214</v>
      </c>
      <c r="G2463" s="44">
        <f t="shared" si="266"/>
        <v>44197</v>
      </c>
      <c r="H2463" s="50">
        <f t="shared" si="267"/>
        <v>365</v>
      </c>
      <c r="I2463" s="50">
        <f t="shared" si="268"/>
        <v>20679841.5</v>
      </c>
      <c r="J2463" s="46">
        <v>566571</v>
      </c>
      <c r="K2463" s="2" t="s">
        <v>34</v>
      </c>
      <c r="L2463" s="52" t="str">
        <f t="shared" si="269"/>
        <v>20211231VND</v>
      </c>
      <c r="M2463">
        <f>VLOOKUP(L2463,Mapping!$H$1:$K$25,4,0)</f>
        <v>1</v>
      </c>
      <c r="N2463">
        <f t="shared" si="270"/>
        <v>1.8622140000000001E-3</v>
      </c>
      <c r="O2463">
        <f t="shared" si="271"/>
        <v>5.6657099999999998E-4</v>
      </c>
      <c r="P2463">
        <f t="shared" si="272"/>
        <v>2.0679841500000001E-2</v>
      </c>
      <c r="Q2463" t="str">
        <f>VLOOKUP(VLOOKUP(C2463,Mapping!$A$1:$C$17,3,0),Mapping!$E$1:$F$6,2,0)</f>
        <v>Vùng 04</v>
      </c>
    </row>
    <row r="2464" spans="1:17" x14ac:dyDescent="0.3">
      <c r="A2464" s="33">
        <v>44561</v>
      </c>
      <c r="B2464">
        <v>4528</v>
      </c>
      <c r="C2464">
        <v>16</v>
      </c>
      <c r="D2464" s="38" t="s">
        <v>78</v>
      </c>
      <c r="E2464" s="2" t="s">
        <v>41</v>
      </c>
      <c r="F2464">
        <v>561821</v>
      </c>
      <c r="G2464" s="44">
        <f t="shared" si="266"/>
        <v>44197</v>
      </c>
      <c r="H2464" s="50">
        <f t="shared" si="267"/>
        <v>365</v>
      </c>
      <c r="I2464" s="50">
        <f t="shared" si="268"/>
        <v>45330810</v>
      </c>
      <c r="J2464" s="46">
        <v>1241940</v>
      </c>
      <c r="K2464" s="2" t="s">
        <v>34</v>
      </c>
      <c r="L2464" s="52" t="str">
        <f t="shared" si="269"/>
        <v>20211231VND</v>
      </c>
      <c r="M2464">
        <f>VLOOKUP(L2464,Mapping!$H$1:$K$25,4,0)</f>
        <v>1</v>
      </c>
      <c r="N2464">
        <f t="shared" si="270"/>
        <v>5.61821E-4</v>
      </c>
      <c r="O2464">
        <f t="shared" si="271"/>
        <v>1.24194E-3</v>
      </c>
      <c r="P2464">
        <f t="shared" si="272"/>
        <v>4.5330809999999999E-2</v>
      </c>
      <c r="Q2464" t="str">
        <f>VLOOKUP(VLOOKUP(C2464,Mapping!$A$1:$C$17,3,0),Mapping!$E$1:$F$6,2,0)</f>
        <v>Vùng 01</v>
      </c>
    </row>
    <row r="2465" spans="1:17" x14ac:dyDescent="0.3">
      <c r="A2465" s="33">
        <v>44561</v>
      </c>
      <c r="B2465">
        <v>4530</v>
      </c>
      <c r="C2465">
        <v>48</v>
      </c>
      <c r="D2465" s="38" t="s">
        <v>78</v>
      </c>
      <c r="E2465" s="2" t="s">
        <v>41</v>
      </c>
      <c r="F2465">
        <v>494358</v>
      </c>
      <c r="G2465" s="44">
        <f t="shared" si="266"/>
        <v>44197</v>
      </c>
      <c r="H2465" s="50">
        <f t="shared" si="267"/>
        <v>365</v>
      </c>
      <c r="I2465" s="50">
        <f t="shared" si="268"/>
        <v>49272043.5</v>
      </c>
      <c r="J2465" s="46">
        <v>1349919</v>
      </c>
      <c r="K2465" s="2" t="s">
        <v>34</v>
      </c>
      <c r="L2465" s="52" t="str">
        <f t="shared" si="269"/>
        <v>20211231VND</v>
      </c>
      <c r="M2465">
        <f>VLOOKUP(L2465,Mapping!$H$1:$K$25,4,0)</f>
        <v>1</v>
      </c>
      <c r="N2465">
        <f t="shared" si="270"/>
        <v>4.9435799999999997E-4</v>
      </c>
      <c r="O2465">
        <f t="shared" si="271"/>
        <v>1.349919E-3</v>
      </c>
      <c r="P2465">
        <f t="shared" si="272"/>
        <v>4.9272043500000001E-2</v>
      </c>
      <c r="Q2465" t="str">
        <f>VLOOKUP(VLOOKUP(C2465,Mapping!$A$1:$C$17,3,0),Mapping!$E$1:$F$6,2,0)</f>
        <v>Vùng 01</v>
      </c>
    </row>
    <row r="2466" spans="1:17" x14ac:dyDescent="0.3">
      <c r="A2466" s="33">
        <v>44561</v>
      </c>
      <c r="B2466">
        <v>4531</v>
      </c>
      <c r="C2466">
        <v>20</v>
      </c>
      <c r="D2466" s="38" t="s">
        <v>78</v>
      </c>
      <c r="E2466" s="2" t="s">
        <v>41</v>
      </c>
      <c r="F2466">
        <v>1679603</v>
      </c>
      <c r="G2466" s="44">
        <f t="shared" si="266"/>
        <v>44197</v>
      </c>
      <c r="H2466" s="50">
        <f t="shared" si="267"/>
        <v>365</v>
      </c>
      <c r="I2466" s="50">
        <f t="shared" si="268"/>
        <v>64486630.500000007</v>
      </c>
      <c r="J2466" s="46">
        <v>1766757</v>
      </c>
      <c r="K2466" s="2" t="s">
        <v>34</v>
      </c>
      <c r="L2466" s="52" t="str">
        <f t="shared" si="269"/>
        <v>20211231VND</v>
      </c>
      <c r="M2466">
        <f>VLOOKUP(L2466,Mapping!$H$1:$K$25,4,0)</f>
        <v>1</v>
      </c>
      <c r="N2466">
        <f t="shared" si="270"/>
        <v>1.679603E-3</v>
      </c>
      <c r="O2466">
        <f t="shared" si="271"/>
        <v>1.7667570000000001E-3</v>
      </c>
      <c r="P2466">
        <f t="shared" si="272"/>
        <v>6.4486630500000003E-2</v>
      </c>
      <c r="Q2466" t="str">
        <f>VLOOKUP(VLOOKUP(C2466,Mapping!$A$1:$C$17,3,0),Mapping!$E$1:$F$6,2,0)</f>
        <v>Vùng 02</v>
      </c>
    </row>
    <row r="2467" spans="1:17" x14ac:dyDescent="0.3">
      <c r="A2467" s="33">
        <v>44561</v>
      </c>
      <c r="B2467">
        <v>4532</v>
      </c>
      <c r="C2467">
        <v>40</v>
      </c>
      <c r="D2467" s="38" t="s">
        <v>78</v>
      </c>
      <c r="E2467" s="2" t="s">
        <v>41</v>
      </c>
      <c r="F2467">
        <v>785519</v>
      </c>
      <c r="G2467" s="44">
        <f t="shared" si="266"/>
        <v>44197</v>
      </c>
      <c r="H2467" s="50">
        <f t="shared" si="267"/>
        <v>365</v>
      </c>
      <c r="I2467" s="50">
        <f t="shared" si="268"/>
        <v>11520422</v>
      </c>
      <c r="J2467" s="46">
        <v>315628</v>
      </c>
      <c r="K2467" s="2" t="s">
        <v>34</v>
      </c>
      <c r="L2467" s="52" t="str">
        <f t="shared" si="269"/>
        <v>20211231VND</v>
      </c>
      <c r="M2467">
        <f>VLOOKUP(L2467,Mapping!$H$1:$K$25,4,0)</f>
        <v>1</v>
      </c>
      <c r="N2467">
        <f t="shared" si="270"/>
        <v>7.8551900000000004E-4</v>
      </c>
      <c r="O2467">
        <f t="shared" si="271"/>
        <v>3.1562799999999998E-4</v>
      </c>
      <c r="P2467">
        <f t="shared" si="272"/>
        <v>1.1520422000000001E-2</v>
      </c>
      <c r="Q2467" t="str">
        <f>VLOOKUP(VLOOKUP(C2467,Mapping!$A$1:$C$17,3,0),Mapping!$E$1:$F$6,2,0)</f>
        <v>Vùng 01</v>
      </c>
    </row>
    <row r="2468" spans="1:17" x14ac:dyDescent="0.3">
      <c r="A2468" s="33">
        <v>44561</v>
      </c>
      <c r="B2468">
        <v>4535</v>
      </c>
      <c r="C2468">
        <v>11</v>
      </c>
      <c r="D2468" s="38" t="s">
        <v>78</v>
      </c>
      <c r="E2468" s="2" t="s">
        <v>41</v>
      </c>
      <c r="F2468">
        <v>1090152</v>
      </c>
      <c r="G2468" s="44">
        <f t="shared" si="266"/>
        <v>44197</v>
      </c>
      <c r="H2468" s="50">
        <f t="shared" si="267"/>
        <v>365</v>
      </c>
      <c r="I2468" s="50">
        <f t="shared" si="268"/>
        <v>6688296.4999999991</v>
      </c>
      <c r="J2468" s="46">
        <v>183241</v>
      </c>
      <c r="K2468" s="2" t="s">
        <v>34</v>
      </c>
      <c r="L2468" s="52" t="str">
        <f t="shared" si="269"/>
        <v>20211231VND</v>
      </c>
      <c r="M2468">
        <f>VLOOKUP(L2468,Mapping!$H$1:$K$25,4,0)</f>
        <v>1</v>
      </c>
      <c r="N2468">
        <f t="shared" si="270"/>
        <v>1.090152E-3</v>
      </c>
      <c r="O2468">
        <f t="shared" si="271"/>
        <v>1.83241E-4</v>
      </c>
      <c r="P2468">
        <f t="shared" si="272"/>
        <v>6.6882964999999987E-3</v>
      </c>
      <c r="Q2468" t="str">
        <f>VLOOKUP(VLOOKUP(C2468,Mapping!$A$1:$C$17,3,0),Mapping!$E$1:$F$6,2,0)</f>
        <v>Vùng 01</v>
      </c>
    </row>
    <row r="2469" spans="1:17" x14ac:dyDescent="0.3">
      <c r="A2469" s="33">
        <v>44561</v>
      </c>
      <c r="B2469">
        <v>4536</v>
      </c>
      <c r="C2469">
        <v>34</v>
      </c>
      <c r="D2469" s="38" t="s">
        <v>78</v>
      </c>
      <c r="E2469" s="2" t="s">
        <v>41</v>
      </c>
      <c r="F2469">
        <v>105336</v>
      </c>
      <c r="G2469" s="44">
        <f t="shared" si="266"/>
        <v>44197</v>
      </c>
      <c r="H2469" s="50">
        <f t="shared" si="267"/>
        <v>365</v>
      </c>
      <c r="I2469" s="50">
        <f t="shared" si="268"/>
        <v>30019498</v>
      </c>
      <c r="J2469" s="46">
        <v>822452</v>
      </c>
      <c r="K2469" s="2" t="s">
        <v>34</v>
      </c>
      <c r="L2469" s="52" t="str">
        <f t="shared" si="269"/>
        <v>20211231VND</v>
      </c>
      <c r="M2469">
        <f>VLOOKUP(L2469,Mapping!$H$1:$K$25,4,0)</f>
        <v>1</v>
      </c>
      <c r="N2469">
        <f t="shared" si="270"/>
        <v>1.05336E-4</v>
      </c>
      <c r="O2469">
        <f t="shared" si="271"/>
        <v>8.2245199999999999E-4</v>
      </c>
      <c r="P2469">
        <f t="shared" si="272"/>
        <v>3.0019497999999999E-2</v>
      </c>
      <c r="Q2469" t="str">
        <f>VLOOKUP(VLOOKUP(C2469,Mapping!$A$1:$C$17,3,0),Mapping!$E$1:$F$6,2,0)</f>
        <v>Vùng 02</v>
      </c>
    </row>
    <row r="2470" spans="1:17" x14ac:dyDescent="0.3">
      <c r="A2470" s="33">
        <v>44561</v>
      </c>
      <c r="B2470">
        <v>4536</v>
      </c>
      <c r="C2470">
        <v>34</v>
      </c>
      <c r="D2470" s="38" t="s">
        <v>78</v>
      </c>
      <c r="E2470" s="2" t="s">
        <v>41</v>
      </c>
      <c r="F2470">
        <v>2391777</v>
      </c>
      <c r="G2470" s="44">
        <f t="shared" si="266"/>
        <v>44197</v>
      </c>
      <c r="H2470" s="50">
        <f t="shared" si="267"/>
        <v>365</v>
      </c>
      <c r="I2470" s="50">
        <f t="shared" si="268"/>
        <v>112754522.5</v>
      </c>
      <c r="J2470" s="46">
        <v>3089165</v>
      </c>
      <c r="K2470" s="2" t="s">
        <v>34</v>
      </c>
      <c r="L2470" s="52" t="str">
        <f t="shared" si="269"/>
        <v>20211231VND</v>
      </c>
      <c r="M2470">
        <f>VLOOKUP(L2470,Mapping!$H$1:$K$25,4,0)</f>
        <v>1</v>
      </c>
      <c r="N2470">
        <f t="shared" si="270"/>
        <v>2.3917769999999999E-3</v>
      </c>
      <c r="O2470">
        <f t="shared" si="271"/>
        <v>3.0891650000000001E-3</v>
      </c>
      <c r="P2470">
        <f t="shared" si="272"/>
        <v>0.1127545225</v>
      </c>
      <c r="Q2470" t="str">
        <f>VLOOKUP(VLOOKUP(C2470,Mapping!$A$1:$C$17,3,0),Mapping!$E$1:$F$6,2,0)</f>
        <v>Vùng 02</v>
      </c>
    </row>
    <row r="2471" spans="1:17" x14ac:dyDescent="0.3">
      <c r="A2471" s="33">
        <v>44561</v>
      </c>
      <c r="B2471">
        <v>4538</v>
      </c>
      <c r="C2471">
        <v>26</v>
      </c>
      <c r="D2471" s="38" t="s">
        <v>78</v>
      </c>
      <c r="E2471" s="2" t="s">
        <v>41</v>
      </c>
      <c r="F2471">
        <v>1244928</v>
      </c>
      <c r="G2471" s="44">
        <f t="shared" si="266"/>
        <v>44197</v>
      </c>
      <c r="H2471" s="50">
        <f t="shared" si="267"/>
        <v>365</v>
      </c>
      <c r="I2471" s="50">
        <f t="shared" si="268"/>
        <v>7106440.5</v>
      </c>
      <c r="J2471" s="46">
        <v>194697</v>
      </c>
      <c r="K2471" s="2" t="s">
        <v>34</v>
      </c>
      <c r="L2471" s="52" t="str">
        <f t="shared" si="269"/>
        <v>20211231VND</v>
      </c>
      <c r="M2471">
        <f>VLOOKUP(L2471,Mapping!$H$1:$K$25,4,0)</f>
        <v>1</v>
      </c>
      <c r="N2471">
        <f t="shared" si="270"/>
        <v>1.244928E-3</v>
      </c>
      <c r="O2471">
        <f t="shared" si="271"/>
        <v>1.94697E-4</v>
      </c>
      <c r="P2471">
        <f t="shared" si="272"/>
        <v>7.1064405000000001E-3</v>
      </c>
      <c r="Q2471" t="str">
        <f>VLOOKUP(VLOOKUP(C2471,Mapping!$A$1:$C$17,3,0),Mapping!$E$1:$F$6,2,0)</f>
        <v>Vùng 04</v>
      </c>
    </row>
    <row r="2472" spans="1:17" x14ac:dyDescent="0.3">
      <c r="A2472" s="33">
        <v>44561</v>
      </c>
      <c r="B2472">
        <v>4538</v>
      </c>
      <c r="C2472">
        <v>23</v>
      </c>
      <c r="D2472" s="38" t="s">
        <v>78</v>
      </c>
      <c r="E2472" s="2" t="s">
        <v>41</v>
      </c>
      <c r="F2472">
        <v>1990693</v>
      </c>
      <c r="G2472" s="44">
        <f t="shared" si="266"/>
        <v>44197</v>
      </c>
      <c r="H2472" s="50">
        <f t="shared" si="267"/>
        <v>365</v>
      </c>
      <c r="I2472" s="50">
        <f t="shared" si="268"/>
        <v>19305105.5</v>
      </c>
      <c r="J2472" s="46">
        <v>528907</v>
      </c>
      <c r="K2472" s="2" t="s">
        <v>34</v>
      </c>
      <c r="L2472" s="52" t="str">
        <f t="shared" si="269"/>
        <v>20211231VND</v>
      </c>
      <c r="M2472">
        <f>VLOOKUP(L2472,Mapping!$H$1:$K$25,4,0)</f>
        <v>1</v>
      </c>
      <c r="N2472">
        <f t="shared" si="270"/>
        <v>1.990693E-3</v>
      </c>
      <c r="O2472">
        <f t="shared" si="271"/>
        <v>5.2890700000000001E-4</v>
      </c>
      <c r="P2472">
        <f t="shared" si="272"/>
        <v>1.9305105499999999E-2</v>
      </c>
      <c r="Q2472" t="str">
        <f>VLOOKUP(VLOOKUP(C2472,Mapping!$A$1:$C$17,3,0),Mapping!$E$1:$F$6,2,0)</f>
        <v>Vùng 02</v>
      </c>
    </row>
    <row r="2473" spans="1:17" x14ac:dyDescent="0.3">
      <c r="A2473" s="33">
        <v>44561</v>
      </c>
      <c r="B2473">
        <v>4539</v>
      </c>
      <c r="C2473">
        <v>24</v>
      </c>
      <c r="D2473" s="38" t="s">
        <v>78</v>
      </c>
      <c r="E2473" s="2" t="s">
        <v>41</v>
      </c>
      <c r="F2473">
        <v>260732</v>
      </c>
      <c r="G2473" s="44">
        <f t="shared" si="266"/>
        <v>44197</v>
      </c>
      <c r="H2473" s="50">
        <f t="shared" si="267"/>
        <v>365</v>
      </c>
      <c r="I2473" s="50">
        <f t="shared" si="268"/>
        <v>11715040</v>
      </c>
      <c r="J2473" s="46">
        <v>320960</v>
      </c>
      <c r="K2473" s="2" t="s">
        <v>34</v>
      </c>
      <c r="L2473" s="52" t="str">
        <f t="shared" si="269"/>
        <v>20211231VND</v>
      </c>
      <c r="M2473">
        <f>VLOOKUP(L2473,Mapping!$H$1:$K$25,4,0)</f>
        <v>1</v>
      </c>
      <c r="N2473">
        <f t="shared" si="270"/>
        <v>2.6073200000000001E-4</v>
      </c>
      <c r="O2473">
        <f t="shared" si="271"/>
        <v>3.2096000000000002E-4</v>
      </c>
      <c r="P2473">
        <f t="shared" si="272"/>
        <v>1.1715039999999999E-2</v>
      </c>
      <c r="Q2473" t="str">
        <f>VLOOKUP(VLOOKUP(C2473,Mapping!$A$1:$C$17,3,0),Mapping!$E$1:$F$6,2,0)</f>
        <v>Vùng 04</v>
      </c>
    </row>
    <row r="2474" spans="1:17" x14ac:dyDescent="0.3">
      <c r="A2474" s="33">
        <v>44561</v>
      </c>
      <c r="B2474">
        <v>4545</v>
      </c>
      <c r="C2474">
        <v>24</v>
      </c>
      <c r="D2474" s="38" t="s">
        <v>78</v>
      </c>
      <c r="E2474" s="2" t="s">
        <v>41</v>
      </c>
      <c r="F2474">
        <v>1112851</v>
      </c>
      <c r="G2474" s="44">
        <f t="shared" si="266"/>
        <v>44197</v>
      </c>
      <c r="H2474" s="50">
        <f t="shared" si="267"/>
        <v>365</v>
      </c>
      <c r="I2474" s="50">
        <f t="shared" si="268"/>
        <v>1060398</v>
      </c>
      <c r="J2474" s="46">
        <v>29052</v>
      </c>
      <c r="K2474" s="2" t="s">
        <v>34</v>
      </c>
      <c r="L2474" s="52" t="str">
        <f t="shared" si="269"/>
        <v>20211231VND</v>
      </c>
      <c r="M2474">
        <f>VLOOKUP(L2474,Mapping!$H$1:$K$25,4,0)</f>
        <v>1</v>
      </c>
      <c r="N2474">
        <f t="shared" si="270"/>
        <v>1.112851E-3</v>
      </c>
      <c r="O2474">
        <f t="shared" si="271"/>
        <v>2.9051999999999999E-5</v>
      </c>
      <c r="P2474">
        <f t="shared" si="272"/>
        <v>1.0603979999999999E-3</v>
      </c>
      <c r="Q2474" t="str">
        <f>VLOOKUP(VLOOKUP(C2474,Mapping!$A$1:$C$17,3,0),Mapping!$E$1:$F$6,2,0)</f>
        <v>Vùng 04</v>
      </c>
    </row>
    <row r="2475" spans="1:17" x14ac:dyDescent="0.3">
      <c r="A2475" s="33">
        <v>44561</v>
      </c>
      <c r="B2475">
        <v>4549</v>
      </c>
      <c r="C2475">
        <v>11</v>
      </c>
      <c r="D2475" s="38" t="s">
        <v>78</v>
      </c>
      <c r="E2475" s="2" t="s">
        <v>41</v>
      </c>
      <c r="F2475">
        <v>1174092</v>
      </c>
      <c r="G2475" s="44">
        <f t="shared" si="266"/>
        <v>44197</v>
      </c>
      <c r="H2475" s="50">
        <f t="shared" si="267"/>
        <v>365</v>
      </c>
      <c r="I2475" s="50">
        <f t="shared" si="268"/>
        <v>68502689</v>
      </c>
      <c r="J2475" s="46">
        <v>1876786</v>
      </c>
      <c r="K2475" s="2" t="s">
        <v>34</v>
      </c>
      <c r="L2475" s="52" t="str">
        <f t="shared" si="269"/>
        <v>20211231VND</v>
      </c>
      <c r="M2475">
        <f>VLOOKUP(L2475,Mapping!$H$1:$K$25,4,0)</f>
        <v>1</v>
      </c>
      <c r="N2475">
        <f t="shared" si="270"/>
        <v>1.1740920000000001E-3</v>
      </c>
      <c r="O2475">
        <f t="shared" si="271"/>
        <v>1.8767860000000001E-3</v>
      </c>
      <c r="P2475">
        <f t="shared" si="272"/>
        <v>6.8502689000000005E-2</v>
      </c>
      <c r="Q2475" t="str">
        <f>VLOOKUP(VLOOKUP(C2475,Mapping!$A$1:$C$17,3,0),Mapping!$E$1:$F$6,2,0)</f>
        <v>Vùng 01</v>
      </c>
    </row>
    <row r="2476" spans="1:17" x14ac:dyDescent="0.3">
      <c r="A2476" s="33">
        <v>44561</v>
      </c>
      <c r="B2476">
        <v>4550</v>
      </c>
      <c r="C2476">
        <v>11</v>
      </c>
      <c r="D2476" s="38" t="s">
        <v>78</v>
      </c>
      <c r="E2476" s="2" t="s">
        <v>41</v>
      </c>
      <c r="F2476">
        <v>597412</v>
      </c>
      <c r="G2476" s="44">
        <f t="shared" si="266"/>
        <v>44197</v>
      </c>
      <c r="H2476" s="50">
        <f t="shared" si="267"/>
        <v>365</v>
      </c>
      <c r="I2476" s="50">
        <f t="shared" si="268"/>
        <v>68023407.5</v>
      </c>
      <c r="J2476" s="46">
        <v>1863655</v>
      </c>
      <c r="K2476" s="2" t="s">
        <v>34</v>
      </c>
      <c r="L2476" s="52" t="str">
        <f t="shared" si="269"/>
        <v>20211231VND</v>
      </c>
      <c r="M2476">
        <f>VLOOKUP(L2476,Mapping!$H$1:$K$25,4,0)</f>
        <v>1</v>
      </c>
      <c r="N2476">
        <f t="shared" si="270"/>
        <v>5.9741199999999996E-4</v>
      </c>
      <c r="O2476">
        <f t="shared" si="271"/>
        <v>1.8636550000000001E-3</v>
      </c>
      <c r="P2476">
        <f t="shared" si="272"/>
        <v>6.8023407499999994E-2</v>
      </c>
      <c r="Q2476" t="str">
        <f>VLOOKUP(VLOOKUP(C2476,Mapping!$A$1:$C$17,3,0),Mapping!$E$1:$F$6,2,0)</f>
        <v>Vùng 01</v>
      </c>
    </row>
    <row r="2477" spans="1:17" x14ac:dyDescent="0.3">
      <c r="A2477" s="33">
        <v>44561</v>
      </c>
      <c r="B2477">
        <v>4551</v>
      </c>
      <c r="C2477">
        <v>34</v>
      </c>
      <c r="D2477" s="38" t="s">
        <v>78</v>
      </c>
      <c r="E2477" s="2" t="s">
        <v>41</v>
      </c>
      <c r="F2477">
        <v>409985</v>
      </c>
      <c r="G2477" s="44">
        <f t="shared" si="266"/>
        <v>44197</v>
      </c>
      <c r="H2477" s="50">
        <f t="shared" si="267"/>
        <v>365</v>
      </c>
      <c r="I2477" s="50">
        <f t="shared" si="268"/>
        <v>36425540</v>
      </c>
      <c r="J2477" s="46">
        <v>997960</v>
      </c>
      <c r="K2477" s="2" t="s">
        <v>34</v>
      </c>
      <c r="L2477" s="52" t="str">
        <f t="shared" si="269"/>
        <v>20211231VND</v>
      </c>
      <c r="M2477">
        <f>VLOOKUP(L2477,Mapping!$H$1:$K$25,4,0)</f>
        <v>1</v>
      </c>
      <c r="N2477">
        <f t="shared" si="270"/>
        <v>4.0998500000000003E-4</v>
      </c>
      <c r="O2477">
        <f t="shared" si="271"/>
        <v>9.9795999999999999E-4</v>
      </c>
      <c r="P2477">
        <f t="shared" si="272"/>
        <v>3.6425539999999999E-2</v>
      </c>
      <c r="Q2477" t="str">
        <f>VLOOKUP(VLOOKUP(C2477,Mapping!$A$1:$C$17,3,0),Mapping!$E$1:$F$6,2,0)</f>
        <v>Vùng 02</v>
      </c>
    </row>
    <row r="2478" spans="1:17" x14ac:dyDescent="0.3">
      <c r="A2478" s="33">
        <v>44561</v>
      </c>
      <c r="B2478">
        <v>4553</v>
      </c>
      <c r="C2478">
        <v>34</v>
      </c>
      <c r="D2478" s="38" t="s">
        <v>78</v>
      </c>
      <c r="E2478" s="2" t="s">
        <v>41</v>
      </c>
      <c r="F2478">
        <v>1454994</v>
      </c>
      <c r="G2478" s="44">
        <f t="shared" si="266"/>
        <v>44197</v>
      </c>
      <c r="H2478" s="50">
        <f t="shared" si="267"/>
        <v>365</v>
      </c>
      <c r="I2478" s="50">
        <f t="shared" si="268"/>
        <v>54463548.000000007</v>
      </c>
      <c r="J2478" s="46">
        <v>1492152</v>
      </c>
      <c r="K2478" s="2" t="s">
        <v>34</v>
      </c>
      <c r="L2478" s="52" t="str">
        <f t="shared" si="269"/>
        <v>20211231VND</v>
      </c>
      <c r="M2478">
        <f>VLOOKUP(L2478,Mapping!$H$1:$K$25,4,0)</f>
        <v>1</v>
      </c>
      <c r="N2478">
        <f t="shared" si="270"/>
        <v>1.454994E-3</v>
      </c>
      <c r="O2478">
        <f t="shared" si="271"/>
        <v>1.4921520000000001E-3</v>
      </c>
      <c r="P2478">
        <f t="shared" si="272"/>
        <v>5.4463548000000007E-2</v>
      </c>
      <c r="Q2478" t="str">
        <f>VLOOKUP(VLOOKUP(C2478,Mapping!$A$1:$C$17,3,0),Mapping!$E$1:$F$6,2,0)</f>
        <v>Vùng 02</v>
      </c>
    </row>
    <row r="2479" spans="1:17" x14ac:dyDescent="0.3">
      <c r="A2479" s="33">
        <v>44561</v>
      </c>
      <c r="B2479">
        <v>4554</v>
      </c>
      <c r="C2479">
        <v>41</v>
      </c>
      <c r="D2479" s="38" t="s">
        <v>78</v>
      </c>
      <c r="E2479" s="2" t="s">
        <v>41</v>
      </c>
      <c r="F2479">
        <v>737457</v>
      </c>
      <c r="G2479" s="44">
        <f t="shared" si="266"/>
        <v>44197</v>
      </c>
      <c r="H2479" s="50">
        <f t="shared" si="267"/>
        <v>365</v>
      </c>
      <c r="I2479" s="50">
        <f t="shared" si="268"/>
        <v>59202306.5</v>
      </c>
      <c r="J2479" s="46">
        <v>1621981</v>
      </c>
      <c r="K2479" s="2" t="s">
        <v>34</v>
      </c>
      <c r="L2479" s="52" t="str">
        <f t="shared" si="269"/>
        <v>20211231VND</v>
      </c>
      <c r="M2479">
        <f>VLOOKUP(L2479,Mapping!$H$1:$K$25,4,0)</f>
        <v>1</v>
      </c>
      <c r="N2479">
        <f t="shared" si="270"/>
        <v>7.3745699999999996E-4</v>
      </c>
      <c r="O2479">
        <f t="shared" si="271"/>
        <v>1.621981E-3</v>
      </c>
      <c r="P2479">
        <f t="shared" si="272"/>
        <v>5.9202306500000003E-2</v>
      </c>
      <c r="Q2479" t="str">
        <f>VLOOKUP(VLOOKUP(C2479,Mapping!$A$1:$C$17,3,0),Mapping!$E$1:$F$6,2,0)</f>
        <v>Vùng 05</v>
      </c>
    </row>
    <row r="2480" spans="1:17" x14ac:dyDescent="0.3">
      <c r="A2480" s="33">
        <v>44561</v>
      </c>
      <c r="B2480">
        <v>4554</v>
      </c>
      <c r="C2480">
        <v>41</v>
      </c>
      <c r="D2480" s="38" t="s">
        <v>78</v>
      </c>
      <c r="E2480" s="2" t="s">
        <v>41</v>
      </c>
      <c r="F2480">
        <v>1956721</v>
      </c>
      <c r="G2480" s="44">
        <f t="shared" si="266"/>
        <v>44197</v>
      </c>
      <c r="H2480" s="50">
        <f t="shared" si="267"/>
        <v>365</v>
      </c>
      <c r="I2480" s="50">
        <f t="shared" si="268"/>
        <v>39081243.5</v>
      </c>
      <c r="J2480" s="46">
        <v>1070719</v>
      </c>
      <c r="K2480" s="2" t="s">
        <v>34</v>
      </c>
      <c r="L2480" s="52" t="str">
        <f t="shared" si="269"/>
        <v>20211231VND</v>
      </c>
      <c r="M2480">
        <f>VLOOKUP(L2480,Mapping!$H$1:$K$25,4,0)</f>
        <v>1</v>
      </c>
      <c r="N2480">
        <f t="shared" si="270"/>
        <v>1.9567209999999998E-3</v>
      </c>
      <c r="O2480">
        <f t="shared" si="271"/>
        <v>1.0707189999999999E-3</v>
      </c>
      <c r="P2480">
        <f t="shared" si="272"/>
        <v>3.9081243500000001E-2</v>
      </c>
      <c r="Q2480" t="str">
        <f>VLOOKUP(VLOOKUP(C2480,Mapping!$A$1:$C$17,3,0),Mapping!$E$1:$F$6,2,0)</f>
        <v>Vùng 05</v>
      </c>
    </row>
    <row r="2481" spans="1:17" x14ac:dyDescent="0.3">
      <c r="A2481" s="33">
        <v>44561</v>
      </c>
      <c r="B2481">
        <v>4554</v>
      </c>
      <c r="C2481">
        <v>12</v>
      </c>
      <c r="D2481" s="38" t="s">
        <v>78</v>
      </c>
      <c r="E2481" s="2" t="s">
        <v>41</v>
      </c>
      <c r="F2481">
        <v>266301</v>
      </c>
      <c r="G2481" s="44">
        <f t="shared" si="266"/>
        <v>44197</v>
      </c>
      <c r="H2481" s="50">
        <f t="shared" si="267"/>
        <v>365</v>
      </c>
      <c r="I2481" s="50">
        <f t="shared" si="268"/>
        <v>25910255</v>
      </c>
      <c r="J2481" s="46">
        <v>709870</v>
      </c>
      <c r="K2481" s="2" t="s">
        <v>34</v>
      </c>
      <c r="L2481" s="52" t="str">
        <f t="shared" si="269"/>
        <v>20211231VND</v>
      </c>
      <c r="M2481">
        <f>VLOOKUP(L2481,Mapping!$H$1:$K$25,4,0)</f>
        <v>1</v>
      </c>
      <c r="N2481">
        <f t="shared" si="270"/>
        <v>2.6630099999999998E-4</v>
      </c>
      <c r="O2481">
        <f t="shared" si="271"/>
        <v>7.0987000000000003E-4</v>
      </c>
      <c r="P2481">
        <f t="shared" si="272"/>
        <v>2.5910255E-2</v>
      </c>
      <c r="Q2481" t="str">
        <f>VLOOKUP(VLOOKUP(C2481,Mapping!$A$1:$C$17,3,0),Mapping!$E$1:$F$6,2,0)</f>
        <v>Vùng 03</v>
      </c>
    </row>
    <row r="2482" spans="1:17" x14ac:dyDescent="0.3">
      <c r="A2482" s="33">
        <v>44561</v>
      </c>
      <c r="B2482">
        <v>4555</v>
      </c>
      <c r="C2482">
        <v>41</v>
      </c>
      <c r="D2482" s="38" t="s">
        <v>78</v>
      </c>
      <c r="E2482" s="2" t="s">
        <v>41</v>
      </c>
      <c r="F2482">
        <v>1853289</v>
      </c>
      <c r="G2482" s="44">
        <f t="shared" si="266"/>
        <v>44197</v>
      </c>
      <c r="H2482" s="50">
        <f t="shared" si="267"/>
        <v>365</v>
      </c>
      <c r="I2482" s="50">
        <f t="shared" si="268"/>
        <v>41986680</v>
      </c>
      <c r="J2482" s="46">
        <v>1150320</v>
      </c>
      <c r="K2482" s="2" t="s">
        <v>34</v>
      </c>
      <c r="L2482" s="52" t="str">
        <f t="shared" si="269"/>
        <v>20211231VND</v>
      </c>
      <c r="M2482">
        <f>VLOOKUP(L2482,Mapping!$H$1:$K$25,4,0)</f>
        <v>1</v>
      </c>
      <c r="N2482">
        <f t="shared" si="270"/>
        <v>1.8532889999999999E-3</v>
      </c>
      <c r="O2482">
        <f t="shared" si="271"/>
        <v>1.15032E-3</v>
      </c>
      <c r="P2482">
        <f t="shared" si="272"/>
        <v>4.1986679999999998E-2</v>
      </c>
      <c r="Q2482" t="str">
        <f>VLOOKUP(VLOOKUP(C2482,Mapping!$A$1:$C$17,3,0),Mapping!$E$1:$F$6,2,0)</f>
        <v>Vùng 05</v>
      </c>
    </row>
    <row r="2483" spans="1:17" x14ac:dyDescent="0.3">
      <c r="A2483" s="33">
        <v>44561</v>
      </c>
      <c r="B2483">
        <v>4557</v>
      </c>
      <c r="C2483">
        <v>43</v>
      </c>
      <c r="D2483" s="38" t="s">
        <v>78</v>
      </c>
      <c r="E2483" s="2" t="s">
        <v>41</v>
      </c>
      <c r="F2483">
        <v>525362</v>
      </c>
      <c r="G2483" s="44">
        <f t="shared" si="266"/>
        <v>44197</v>
      </c>
      <c r="H2483" s="50">
        <f t="shared" si="267"/>
        <v>365</v>
      </c>
      <c r="I2483" s="50">
        <f t="shared" si="268"/>
        <v>60252192.5</v>
      </c>
      <c r="J2483" s="46">
        <v>1650745</v>
      </c>
      <c r="K2483" s="2" t="s">
        <v>34</v>
      </c>
      <c r="L2483" s="52" t="str">
        <f t="shared" si="269"/>
        <v>20211231VND</v>
      </c>
      <c r="M2483">
        <f>VLOOKUP(L2483,Mapping!$H$1:$K$25,4,0)</f>
        <v>1</v>
      </c>
      <c r="N2483">
        <f t="shared" si="270"/>
        <v>5.2536200000000003E-4</v>
      </c>
      <c r="O2483">
        <f t="shared" si="271"/>
        <v>1.6507449999999999E-3</v>
      </c>
      <c r="P2483">
        <f t="shared" si="272"/>
        <v>6.0252192500000003E-2</v>
      </c>
      <c r="Q2483" t="str">
        <f>VLOOKUP(VLOOKUP(C2483,Mapping!$A$1:$C$17,3,0),Mapping!$E$1:$F$6,2,0)</f>
        <v>Vùng 04</v>
      </c>
    </row>
    <row r="2484" spans="1:17" x14ac:dyDescent="0.3">
      <c r="A2484" s="33">
        <v>44561</v>
      </c>
      <c r="B2484">
        <v>4558</v>
      </c>
      <c r="C2484">
        <v>34</v>
      </c>
      <c r="D2484" s="38" t="s">
        <v>78</v>
      </c>
      <c r="E2484" s="2" t="s">
        <v>41</v>
      </c>
      <c r="F2484">
        <v>802403</v>
      </c>
      <c r="G2484" s="44">
        <f t="shared" si="266"/>
        <v>44197</v>
      </c>
      <c r="H2484" s="50">
        <f t="shared" si="267"/>
        <v>365</v>
      </c>
      <c r="I2484" s="50">
        <f t="shared" si="268"/>
        <v>4915163</v>
      </c>
      <c r="J2484" s="46">
        <v>134662</v>
      </c>
      <c r="K2484" s="2" t="s">
        <v>34</v>
      </c>
      <c r="L2484" s="52" t="str">
        <f t="shared" si="269"/>
        <v>20211231VND</v>
      </c>
      <c r="M2484">
        <f>VLOOKUP(L2484,Mapping!$H$1:$K$25,4,0)</f>
        <v>1</v>
      </c>
      <c r="N2484">
        <f t="shared" si="270"/>
        <v>8.0240300000000004E-4</v>
      </c>
      <c r="O2484">
        <f t="shared" si="271"/>
        <v>1.3466199999999999E-4</v>
      </c>
      <c r="P2484">
        <f t="shared" si="272"/>
        <v>4.9151630000000002E-3</v>
      </c>
      <c r="Q2484" t="str">
        <f>VLOOKUP(VLOOKUP(C2484,Mapping!$A$1:$C$17,3,0),Mapping!$E$1:$F$6,2,0)</f>
        <v>Vùng 02</v>
      </c>
    </row>
    <row r="2485" spans="1:17" x14ac:dyDescent="0.3">
      <c r="A2485" s="33">
        <v>44561</v>
      </c>
      <c r="B2485">
        <v>4558</v>
      </c>
      <c r="C2485">
        <v>11</v>
      </c>
      <c r="D2485" s="38" t="s">
        <v>78</v>
      </c>
      <c r="E2485" s="2" t="s">
        <v>41</v>
      </c>
      <c r="F2485">
        <v>1470653</v>
      </c>
      <c r="G2485" s="44">
        <f t="shared" si="266"/>
        <v>44197</v>
      </c>
      <c r="H2485" s="50">
        <f t="shared" si="267"/>
        <v>365</v>
      </c>
      <c r="I2485" s="50">
        <f t="shared" si="268"/>
        <v>22752348</v>
      </c>
      <c r="J2485" s="46">
        <v>623352</v>
      </c>
      <c r="K2485" s="2" t="s">
        <v>34</v>
      </c>
      <c r="L2485" s="52" t="str">
        <f t="shared" si="269"/>
        <v>20211231VND</v>
      </c>
      <c r="M2485">
        <f>VLOOKUP(L2485,Mapping!$H$1:$K$25,4,0)</f>
        <v>1</v>
      </c>
      <c r="N2485">
        <f t="shared" si="270"/>
        <v>1.4706529999999999E-3</v>
      </c>
      <c r="O2485">
        <f t="shared" si="271"/>
        <v>6.2335199999999998E-4</v>
      </c>
      <c r="P2485">
        <f t="shared" si="272"/>
        <v>2.2752347999999999E-2</v>
      </c>
      <c r="Q2485" t="str">
        <f>VLOOKUP(VLOOKUP(C2485,Mapping!$A$1:$C$17,3,0),Mapping!$E$1:$F$6,2,0)</f>
        <v>Vùng 01</v>
      </c>
    </row>
    <row r="2486" spans="1:17" x14ac:dyDescent="0.3">
      <c r="A2486" s="33">
        <v>44561</v>
      </c>
      <c r="B2486">
        <v>4560</v>
      </c>
      <c r="C2486">
        <v>26</v>
      </c>
      <c r="D2486" s="38" t="s">
        <v>78</v>
      </c>
      <c r="E2486" s="2" t="s">
        <v>41</v>
      </c>
      <c r="F2486">
        <v>1108187</v>
      </c>
      <c r="G2486" s="44">
        <f t="shared" si="266"/>
        <v>44197</v>
      </c>
      <c r="H2486" s="50">
        <f t="shared" si="267"/>
        <v>365</v>
      </c>
      <c r="I2486" s="50">
        <f t="shared" si="268"/>
        <v>34161262.5</v>
      </c>
      <c r="J2486" s="46">
        <v>935925</v>
      </c>
      <c r="K2486" s="2" t="s">
        <v>34</v>
      </c>
      <c r="L2486" s="52" t="str">
        <f t="shared" si="269"/>
        <v>20211231VND</v>
      </c>
      <c r="M2486">
        <f>VLOOKUP(L2486,Mapping!$H$1:$K$25,4,0)</f>
        <v>1</v>
      </c>
      <c r="N2486">
        <f t="shared" si="270"/>
        <v>1.1081870000000001E-3</v>
      </c>
      <c r="O2486">
        <f t="shared" si="271"/>
        <v>9.3592499999999999E-4</v>
      </c>
      <c r="P2486">
        <f t="shared" si="272"/>
        <v>3.4161262499999998E-2</v>
      </c>
      <c r="Q2486" t="str">
        <f>VLOOKUP(VLOOKUP(C2486,Mapping!$A$1:$C$17,3,0),Mapping!$E$1:$F$6,2,0)</f>
        <v>Vùng 04</v>
      </c>
    </row>
    <row r="2487" spans="1:17" x14ac:dyDescent="0.3">
      <c r="A2487" s="33">
        <v>44561</v>
      </c>
      <c r="B2487">
        <v>4560</v>
      </c>
      <c r="C2487">
        <v>26</v>
      </c>
      <c r="D2487" s="38" t="s">
        <v>78</v>
      </c>
      <c r="E2487" s="2" t="s">
        <v>41</v>
      </c>
      <c r="F2487">
        <v>925187</v>
      </c>
      <c r="G2487" s="44">
        <f t="shared" si="266"/>
        <v>44197</v>
      </c>
      <c r="H2487" s="50">
        <f t="shared" si="267"/>
        <v>365</v>
      </c>
      <c r="I2487" s="50">
        <f t="shared" si="268"/>
        <v>7311898.9999999991</v>
      </c>
      <c r="J2487" s="46">
        <v>200326</v>
      </c>
      <c r="K2487" s="2" t="s">
        <v>34</v>
      </c>
      <c r="L2487" s="52" t="str">
        <f t="shared" si="269"/>
        <v>20211231VND</v>
      </c>
      <c r="M2487">
        <f>VLOOKUP(L2487,Mapping!$H$1:$K$25,4,0)</f>
        <v>1</v>
      </c>
      <c r="N2487">
        <f t="shared" si="270"/>
        <v>9.2518699999999995E-4</v>
      </c>
      <c r="O2487">
        <f t="shared" si="271"/>
        <v>2.0032599999999999E-4</v>
      </c>
      <c r="P2487">
        <f t="shared" si="272"/>
        <v>7.3118989999999993E-3</v>
      </c>
      <c r="Q2487" t="str">
        <f>VLOOKUP(VLOOKUP(C2487,Mapping!$A$1:$C$17,3,0),Mapping!$E$1:$F$6,2,0)</f>
        <v>Vùng 04</v>
      </c>
    </row>
    <row r="2488" spans="1:17" x14ac:dyDescent="0.3">
      <c r="A2488" s="33">
        <v>44561</v>
      </c>
      <c r="B2488">
        <v>4560</v>
      </c>
      <c r="C2488">
        <v>25</v>
      </c>
      <c r="D2488" s="38" t="s">
        <v>78</v>
      </c>
      <c r="E2488" s="2" t="s">
        <v>41</v>
      </c>
      <c r="F2488">
        <v>6503340</v>
      </c>
      <c r="G2488" s="44">
        <f t="shared" si="266"/>
        <v>44197</v>
      </c>
      <c r="H2488" s="50">
        <f t="shared" si="267"/>
        <v>365</v>
      </c>
      <c r="I2488" s="50">
        <f t="shared" si="268"/>
        <v>324161756</v>
      </c>
      <c r="J2488" s="46">
        <v>8881144</v>
      </c>
      <c r="K2488" s="2" t="s">
        <v>34</v>
      </c>
      <c r="L2488" s="52" t="str">
        <f t="shared" si="269"/>
        <v>20211231VND</v>
      </c>
      <c r="M2488">
        <f>VLOOKUP(L2488,Mapping!$H$1:$K$25,4,0)</f>
        <v>1</v>
      </c>
      <c r="N2488">
        <f t="shared" si="270"/>
        <v>6.5033399999999998E-3</v>
      </c>
      <c r="O2488">
        <f t="shared" si="271"/>
        <v>8.8811440000000005E-3</v>
      </c>
      <c r="P2488">
        <f t="shared" si="272"/>
        <v>0.32416175600000002</v>
      </c>
      <c r="Q2488" t="str">
        <f>VLOOKUP(VLOOKUP(C2488,Mapping!$A$1:$C$17,3,0),Mapping!$E$1:$F$6,2,0)</f>
        <v>Vùng 01</v>
      </c>
    </row>
    <row r="2489" spans="1:17" x14ac:dyDescent="0.3">
      <c r="A2489" s="33">
        <v>44561</v>
      </c>
      <c r="B2489">
        <v>4561</v>
      </c>
      <c r="C2489">
        <v>34</v>
      </c>
      <c r="D2489" s="38" t="s">
        <v>78</v>
      </c>
      <c r="E2489" s="2" t="s">
        <v>41</v>
      </c>
      <c r="F2489">
        <v>714594</v>
      </c>
      <c r="G2489" s="44">
        <f t="shared" si="266"/>
        <v>44197</v>
      </c>
      <c r="H2489" s="50">
        <f t="shared" si="267"/>
        <v>365</v>
      </c>
      <c r="I2489" s="50">
        <f t="shared" si="268"/>
        <v>18506741</v>
      </c>
      <c r="J2489" s="46">
        <v>507034</v>
      </c>
      <c r="K2489" s="2" t="s">
        <v>34</v>
      </c>
      <c r="L2489" s="52" t="str">
        <f t="shared" si="269"/>
        <v>20211231VND</v>
      </c>
      <c r="M2489">
        <f>VLOOKUP(L2489,Mapping!$H$1:$K$25,4,0)</f>
        <v>1</v>
      </c>
      <c r="N2489">
        <f t="shared" si="270"/>
        <v>7.1459400000000004E-4</v>
      </c>
      <c r="O2489">
        <f t="shared" si="271"/>
        <v>5.0703399999999996E-4</v>
      </c>
      <c r="P2489">
        <f t="shared" si="272"/>
        <v>1.8506741E-2</v>
      </c>
      <c r="Q2489" t="str">
        <f>VLOOKUP(VLOOKUP(C2489,Mapping!$A$1:$C$17,3,0),Mapping!$E$1:$F$6,2,0)</f>
        <v>Vùng 02</v>
      </c>
    </row>
    <row r="2490" spans="1:17" x14ac:dyDescent="0.3">
      <c r="A2490" s="33">
        <v>44561</v>
      </c>
      <c r="B2490">
        <v>4563</v>
      </c>
      <c r="C2490">
        <v>34</v>
      </c>
      <c r="D2490" s="38" t="s">
        <v>78</v>
      </c>
      <c r="E2490" s="2" t="s">
        <v>41</v>
      </c>
      <c r="F2490">
        <v>1511791</v>
      </c>
      <c r="G2490" s="44">
        <f t="shared" si="266"/>
        <v>44197</v>
      </c>
      <c r="H2490" s="50">
        <f t="shared" si="267"/>
        <v>365</v>
      </c>
      <c r="I2490" s="50">
        <f t="shared" si="268"/>
        <v>12045182.5</v>
      </c>
      <c r="J2490" s="46">
        <v>330005</v>
      </c>
      <c r="K2490" s="2" t="s">
        <v>34</v>
      </c>
      <c r="L2490" s="52" t="str">
        <f t="shared" si="269"/>
        <v>20211231VND</v>
      </c>
      <c r="M2490">
        <f>VLOOKUP(L2490,Mapping!$H$1:$K$25,4,0)</f>
        <v>1</v>
      </c>
      <c r="N2490">
        <f t="shared" si="270"/>
        <v>1.511791E-3</v>
      </c>
      <c r="O2490">
        <f t="shared" si="271"/>
        <v>3.3000500000000002E-4</v>
      </c>
      <c r="P2490">
        <f t="shared" si="272"/>
        <v>1.20451825E-2</v>
      </c>
      <c r="Q2490" t="str">
        <f>VLOOKUP(VLOOKUP(C2490,Mapping!$A$1:$C$17,3,0),Mapping!$E$1:$F$6,2,0)</f>
        <v>Vùng 02</v>
      </c>
    </row>
    <row r="2491" spans="1:17" x14ac:dyDescent="0.3">
      <c r="A2491" s="33">
        <v>44561</v>
      </c>
      <c r="B2491">
        <v>4565</v>
      </c>
      <c r="C2491">
        <v>34</v>
      </c>
      <c r="D2491" s="38" t="s">
        <v>78</v>
      </c>
      <c r="E2491" s="2" t="s">
        <v>41</v>
      </c>
      <c r="F2491">
        <v>429459</v>
      </c>
      <c r="G2491" s="44">
        <f t="shared" si="266"/>
        <v>44197</v>
      </c>
      <c r="H2491" s="50">
        <f t="shared" si="267"/>
        <v>365</v>
      </c>
      <c r="I2491" s="50">
        <f t="shared" si="268"/>
        <v>5730062</v>
      </c>
      <c r="J2491" s="46">
        <v>156988</v>
      </c>
      <c r="K2491" s="2" t="s">
        <v>34</v>
      </c>
      <c r="L2491" s="52" t="str">
        <f t="shared" si="269"/>
        <v>20211231VND</v>
      </c>
      <c r="M2491">
        <f>VLOOKUP(L2491,Mapping!$H$1:$K$25,4,0)</f>
        <v>1</v>
      </c>
      <c r="N2491">
        <f t="shared" si="270"/>
        <v>4.2945899999999998E-4</v>
      </c>
      <c r="O2491">
        <f t="shared" si="271"/>
        <v>1.56988E-4</v>
      </c>
      <c r="P2491">
        <f t="shared" si="272"/>
        <v>5.7300620000000002E-3</v>
      </c>
      <c r="Q2491" t="str">
        <f>VLOOKUP(VLOOKUP(C2491,Mapping!$A$1:$C$17,3,0),Mapping!$E$1:$F$6,2,0)</f>
        <v>Vùng 02</v>
      </c>
    </row>
    <row r="2492" spans="1:17" x14ac:dyDescent="0.3">
      <c r="A2492" s="33">
        <v>44561</v>
      </c>
      <c r="B2492">
        <v>4567</v>
      </c>
      <c r="C2492">
        <v>43</v>
      </c>
      <c r="D2492" s="38" t="s">
        <v>78</v>
      </c>
      <c r="E2492" s="2" t="s">
        <v>41</v>
      </c>
      <c r="F2492">
        <v>1958408</v>
      </c>
      <c r="G2492" s="44">
        <f t="shared" si="266"/>
        <v>44197</v>
      </c>
      <c r="H2492" s="50">
        <f t="shared" si="267"/>
        <v>365</v>
      </c>
      <c r="I2492" s="50">
        <f t="shared" si="268"/>
        <v>49217001.5</v>
      </c>
      <c r="J2492" s="46">
        <v>1348411</v>
      </c>
      <c r="K2492" s="2" t="s">
        <v>34</v>
      </c>
      <c r="L2492" s="52" t="str">
        <f t="shared" si="269"/>
        <v>20211231VND</v>
      </c>
      <c r="M2492">
        <f>VLOOKUP(L2492,Mapping!$H$1:$K$25,4,0)</f>
        <v>1</v>
      </c>
      <c r="N2492">
        <f t="shared" si="270"/>
        <v>1.958408E-3</v>
      </c>
      <c r="O2492">
        <f t="shared" si="271"/>
        <v>1.3484110000000001E-3</v>
      </c>
      <c r="P2492">
        <f t="shared" si="272"/>
        <v>4.9217001500000003E-2</v>
      </c>
      <c r="Q2492" t="str">
        <f>VLOOKUP(VLOOKUP(C2492,Mapping!$A$1:$C$17,3,0),Mapping!$E$1:$F$6,2,0)</f>
        <v>Vùng 04</v>
      </c>
    </row>
    <row r="2493" spans="1:17" x14ac:dyDescent="0.3">
      <c r="A2493" s="33">
        <v>44561</v>
      </c>
      <c r="B2493">
        <v>4569</v>
      </c>
      <c r="C2493">
        <v>12</v>
      </c>
      <c r="D2493" s="38" t="s">
        <v>78</v>
      </c>
      <c r="E2493" s="2" t="s">
        <v>41</v>
      </c>
      <c r="F2493">
        <v>970355</v>
      </c>
      <c r="G2493" s="44">
        <f t="shared" si="266"/>
        <v>44197</v>
      </c>
      <c r="H2493" s="50">
        <f t="shared" si="267"/>
        <v>365</v>
      </c>
      <c r="I2493" s="50">
        <f t="shared" si="268"/>
        <v>49518455</v>
      </c>
      <c r="J2493" s="46">
        <v>1356670</v>
      </c>
      <c r="K2493" s="2" t="s">
        <v>34</v>
      </c>
      <c r="L2493" s="52" t="str">
        <f t="shared" si="269"/>
        <v>20211231VND</v>
      </c>
      <c r="M2493">
        <f>VLOOKUP(L2493,Mapping!$H$1:$K$25,4,0)</f>
        <v>1</v>
      </c>
      <c r="N2493">
        <f t="shared" si="270"/>
        <v>9.70355E-4</v>
      </c>
      <c r="O2493">
        <f t="shared" si="271"/>
        <v>1.3566699999999999E-3</v>
      </c>
      <c r="P2493">
        <f t="shared" si="272"/>
        <v>4.9518455000000003E-2</v>
      </c>
      <c r="Q2493" t="str">
        <f>VLOOKUP(VLOOKUP(C2493,Mapping!$A$1:$C$17,3,0),Mapping!$E$1:$F$6,2,0)</f>
        <v>Vùng 03</v>
      </c>
    </row>
    <row r="2494" spans="1:17" x14ac:dyDescent="0.3">
      <c r="A2494" s="33">
        <v>44561</v>
      </c>
      <c r="B2494">
        <v>4571</v>
      </c>
      <c r="C2494">
        <v>34</v>
      </c>
      <c r="D2494" s="38" t="s">
        <v>78</v>
      </c>
      <c r="E2494" s="2" t="s">
        <v>41</v>
      </c>
      <c r="F2494">
        <v>303111</v>
      </c>
      <c r="G2494" s="44">
        <f t="shared" si="266"/>
        <v>44197</v>
      </c>
      <c r="H2494" s="50">
        <f t="shared" si="267"/>
        <v>365</v>
      </c>
      <c r="I2494" s="50">
        <f t="shared" si="268"/>
        <v>32462406.500000004</v>
      </c>
      <c r="J2494" s="46">
        <v>889381</v>
      </c>
      <c r="K2494" s="2" t="s">
        <v>34</v>
      </c>
      <c r="L2494" s="52" t="str">
        <f t="shared" si="269"/>
        <v>20211231VND</v>
      </c>
      <c r="M2494">
        <f>VLOOKUP(L2494,Mapping!$H$1:$K$25,4,0)</f>
        <v>1</v>
      </c>
      <c r="N2494">
        <f t="shared" si="270"/>
        <v>3.0311100000000001E-4</v>
      </c>
      <c r="O2494">
        <f t="shared" si="271"/>
        <v>8.8938099999999996E-4</v>
      </c>
      <c r="P2494">
        <f t="shared" si="272"/>
        <v>3.2462406500000006E-2</v>
      </c>
      <c r="Q2494" t="str">
        <f>VLOOKUP(VLOOKUP(C2494,Mapping!$A$1:$C$17,3,0),Mapping!$E$1:$F$6,2,0)</f>
        <v>Vùng 02</v>
      </c>
    </row>
    <row r="2495" spans="1:17" x14ac:dyDescent="0.3">
      <c r="A2495" s="33">
        <v>44561</v>
      </c>
      <c r="B2495">
        <v>4573</v>
      </c>
      <c r="C2495">
        <v>16</v>
      </c>
      <c r="D2495" s="38" t="s">
        <v>78</v>
      </c>
      <c r="E2495" s="2" t="s">
        <v>41</v>
      </c>
      <c r="F2495">
        <v>93466</v>
      </c>
      <c r="G2495" s="44">
        <f t="shared" si="266"/>
        <v>44197</v>
      </c>
      <c r="H2495" s="50">
        <f t="shared" si="267"/>
        <v>365</v>
      </c>
      <c r="I2495" s="50">
        <f t="shared" si="268"/>
        <v>17359911</v>
      </c>
      <c r="J2495" s="46">
        <v>475614</v>
      </c>
      <c r="K2495" s="2" t="s">
        <v>34</v>
      </c>
      <c r="L2495" s="52" t="str">
        <f t="shared" si="269"/>
        <v>20211231VND</v>
      </c>
      <c r="M2495">
        <f>VLOOKUP(L2495,Mapping!$H$1:$K$25,4,0)</f>
        <v>1</v>
      </c>
      <c r="N2495">
        <f t="shared" si="270"/>
        <v>9.3466000000000003E-5</v>
      </c>
      <c r="O2495">
        <f t="shared" si="271"/>
        <v>4.7561400000000002E-4</v>
      </c>
      <c r="P2495">
        <f t="shared" si="272"/>
        <v>1.7359910999999999E-2</v>
      </c>
      <c r="Q2495" t="str">
        <f>VLOOKUP(VLOOKUP(C2495,Mapping!$A$1:$C$17,3,0),Mapping!$E$1:$F$6,2,0)</f>
        <v>Vùng 01</v>
      </c>
    </row>
    <row r="2496" spans="1:17" x14ac:dyDescent="0.3">
      <c r="A2496" s="33">
        <v>44561</v>
      </c>
      <c r="B2496">
        <v>4574</v>
      </c>
      <c r="C2496">
        <v>41</v>
      </c>
      <c r="D2496" s="38" t="s">
        <v>78</v>
      </c>
      <c r="E2496" s="2" t="s">
        <v>41</v>
      </c>
      <c r="F2496">
        <v>1735731</v>
      </c>
      <c r="G2496" s="44">
        <f t="shared" si="266"/>
        <v>44197</v>
      </c>
      <c r="H2496" s="50">
        <f t="shared" si="267"/>
        <v>365</v>
      </c>
      <c r="I2496" s="50">
        <f t="shared" si="268"/>
        <v>43541434</v>
      </c>
      <c r="J2496" s="46">
        <v>1192916</v>
      </c>
      <c r="K2496" s="2" t="s">
        <v>34</v>
      </c>
      <c r="L2496" s="52" t="str">
        <f t="shared" si="269"/>
        <v>20211231VND</v>
      </c>
      <c r="M2496">
        <f>VLOOKUP(L2496,Mapping!$H$1:$K$25,4,0)</f>
        <v>1</v>
      </c>
      <c r="N2496">
        <f t="shared" si="270"/>
        <v>1.7357309999999999E-3</v>
      </c>
      <c r="O2496">
        <f t="shared" si="271"/>
        <v>1.192916E-3</v>
      </c>
      <c r="P2496">
        <f t="shared" si="272"/>
        <v>4.3541433999999997E-2</v>
      </c>
      <c r="Q2496" t="str">
        <f>VLOOKUP(VLOOKUP(C2496,Mapping!$A$1:$C$17,3,0),Mapping!$E$1:$F$6,2,0)</f>
        <v>Vùng 05</v>
      </c>
    </row>
    <row r="2497" spans="1:17" x14ac:dyDescent="0.3">
      <c r="A2497" s="33">
        <v>44561</v>
      </c>
      <c r="B2497">
        <v>4578</v>
      </c>
      <c r="C2497">
        <v>36</v>
      </c>
      <c r="D2497" s="38" t="s">
        <v>78</v>
      </c>
      <c r="E2497" s="2" t="s">
        <v>43</v>
      </c>
      <c r="F2497">
        <v>8809216</v>
      </c>
      <c r="G2497" s="44">
        <f t="shared" si="266"/>
        <v>44197</v>
      </c>
      <c r="H2497" s="50">
        <f t="shared" si="267"/>
        <v>365</v>
      </c>
      <c r="I2497" s="50">
        <f t="shared" si="268"/>
        <v>219955132.00000003</v>
      </c>
      <c r="J2497" s="46">
        <v>6026168</v>
      </c>
      <c r="K2497" s="2" t="s">
        <v>34</v>
      </c>
      <c r="L2497" s="52" t="str">
        <f t="shared" si="269"/>
        <v>20211231VND</v>
      </c>
      <c r="M2497">
        <f>VLOOKUP(L2497,Mapping!$H$1:$K$25,4,0)</f>
        <v>1</v>
      </c>
      <c r="N2497">
        <f t="shared" si="270"/>
        <v>8.8092159999999999E-3</v>
      </c>
      <c r="O2497">
        <f t="shared" si="271"/>
        <v>6.0261680000000001E-3</v>
      </c>
      <c r="P2497">
        <f t="shared" si="272"/>
        <v>0.21995513200000003</v>
      </c>
      <c r="Q2497" t="str">
        <f>VLOOKUP(VLOOKUP(C2497,Mapping!$A$1:$C$17,3,0),Mapping!$E$1:$F$6,2,0)</f>
        <v>Vùng 05</v>
      </c>
    </row>
    <row r="2498" spans="1:17" x14ac:dyDescent="0.3">
      <c r="A2498" s="33">
        <v>44561</v>
      </c>
      <c r="B2498">
        <v>4578</v>
      </c>
      <c r="C2498">
        <v>20</v>
      </c>
      <c r="D2498" s="38" t="s">
        <v>78</v>
      </c>
      <c r="E2498" s="2" t="s">
        <v>41</v>
      </c>
      <c r="F2498">
        <v>678303</v>
      </c>
      <c r="G2498" s="44">
        <f t="shared" ref="G2498:G2561" si="273">DATE(YEAR(A2498),1,1)</f>
        <v>44197</v>
      </c>
      <c r="H2498" s="50">
        <f t="shared" ref="H2498:H2561" si="274">DATEDIF(G2498,A2498,"D")+1</f>
        <v>365</v>
      </c>
      <c r="I2498" s="50">
        <f t="shared" si="268"/>
        <v>29359870</v>
      </c>
      <c r="J2498" s="46">
        <v>804380</v>
      </c>
      <c r="K2498" s="2" t="s">
        <v>34</v>
      </c>
      <c r="L2498" s="52" t="str">
        <f t="shared" si="269"/>
        <v>20211231VND</v>
      </c>
      <c r="M2498">
        <f>VLOOKUP(L2498,Mapping!$H$1:$K$25,4,0)</f>
        <v>1</v>
      </c>
      <c r="N2498">
        <f t="shared" si="270"/>
        <v>6.78303E-4</v>
      </c>
      <c r="O2498">
        <f t="shared" si="271"/>
        <v>8.0438000000000005E-4</v>
      </c>
      <c r="P2498">
        <f t="shared" si="272"/>
        <v>2.935987E-2</v>
      </c>
      <c r="Q2498" t="str">
        <f>VLOOKUP(VLOOKUP(C2498,Mapping!$A$1:$C$17,3,0),Mapping!$E$1:$F$6,2,0)</f>
        <v>Vùng 02</v>
      </c>
    </row>
    <row r="2499" spans="1:17" x14ac:dyDescent="0.3">
      <c r="A2499" s="33">
        <v>44561</v>
      </c>
      <c r="B2499">
        <v>4578</v>
      </c>
      <c r="C2499">
        <v>36</v>
      </c>
      <c r="D2499" s="38" t="s">
        <v>78</v>
      </c>
      <c r="E2499" s="2" t="s">
        <v>41</v>
      </c>
      <c r="F2499">
        <v>757371</v>
      </c>
      <c r="G2499" s="44">
        <f t="shared" si="273"/>
        <v>44197</v>
      </c>
      <c r="H2499" s="50">
        <f t="shared" si="274"/>
        <v>365</v>
      </c>
      <c r="I2499" s="50">
        <f t="shared" ref="I2499:I2562" si="275">H2499*(J2499/10)*M2499</f>
        <v>9825873</v>
      </c>
      <c r="J2499" s="46">
        <v>269202</v>
      </c>
      <c r="K2499" s="2" t="s">
        <v>34</v>
      </c>
      <c r="L2499" s="52" t="str">
        <f t="shared" ref="L2499:L2562" si="276">CONCATENATE(TEXT(A2499,"YYYYMMDD"),K2499)</f>
        <v>20211231VND</v>
      </c>
      <c r="M2499">
        <f>VLOOKUP(L2499,Mapping!$H$1:$K$25,4,0)</f>
        <v>1</v>
      </c>
      <c r="N2499">
        <f t="shared" ref="N2499:N2562" si="277">F2499*M2499/10^9</f>
        <v>7.5737099999999996E-4</v>
      </c>
      <c r="O2499">
        <f t="shared" ref="O2499:O2562" si="278">J2499*M2499/10^9</f>
        <v>2.6920200000000002E-4</v>
      </c>
      <c r="P2499">
        <f t="shared" ref="P2499:P2562" si="279">I2499/10^9</f>
        <v>9.8258730000000006E-3</v>
      </c>
      <c r="Q2499" t="str">
        <f>VLOOKUP(VLOOKUP(C2499,Mapping!$A$1:$C$17,3,0),Mapping!$E$1:$F$6,2,0)</f>
        <v>Vùng 05</v>
      </c>
    </row>
    <row r="2500" spans="1:17" x14ac:dyDescent="0.3">
      <c r="A2500" s="33">
        <v>44561</v>
      </c>
      <c r="B2500">
        <v>4580</v>
      </c>
      <c r="C2500">
        <v>34</v>
      </c>
      <c r="D2500" s="38" t="s">
        <v>78</v>
      </c>
      <c r="E2500" s="2" t="s">
        <v>41</v>
      </c>
      <c r="F2500">
        <v>1884664</v>
      </c>
      <c r="G2500" s="44">
        <f t="shared" si="273"/>
        <v>44197</v>
      </c>
      <c r="H2500" s="50">
        <f t="shared" si="274"/>
        <v>365</v>
      </c>
      <c r="I2500" s="50">
        <f t="shared" si="275"/>
        <v>61582836.5</v>
      </c>
      <c r="J2500" s="46">
        <v>1687201</v>
      </c>
      <c r="K2500" s="2" t="s">
        <v>34</v>
      </c>
      <c r="L2500" s="52" t="str">
        <f t="shared" si="276"/>
        <v>20211231VND</v>
      </c>
      <c r="M2500">
        <f>VLOOKUP(L2500,Mapping!$H$1:$K$25,4,0)</f>
        <v>1</v>
      </c>
      <c r="N2500">
        <f t="shared" si="277"/>
        <v>1.8846640000000001E-3</v>
      </c>
      <c r="O2500">
        <f t="shared" si="278"/>
        <v>1.6872009999999999E-3</v>
      </c>
      <c r="P2500">
        <f t="shared" si="279"/>
        <v>6.1582836500000002E-2</v>
      </c>
      <c r="Q2500" t="str">
        <f>VLOOKUP(VLOOKUP(C2500,Mapping!$A$1:$C$17,3,0),Mapping!$E$1:$F$6,2,0)</f>
        <v>Vùng 02</v>
      </c>
    </row>
    <row r="2501" spans="1:17" x14ac:dyDescent="0.3">
      <c r="A2501" s="33">
        <v>44561</v>
      </c>
      <c r="B2501">
        <v>4583</v>
      </c>
      <c r="C2501">
        <v>16</v>
      </c>
      <c r="D2501" s="38" t="s">
        <v>78</v>
      </c>
      <c r="E2501" s="2" t="s">
        <v>41</v>
      </c>
      <c r="F2501">
        <v>1463797</v>
      </c>
      <c r="G2501" s="44">
        <f t="shared" si="273"/>
        <v>44197</v>
      </c>
      <c r="H2501" s="50">
        <f t="shared" si="274"/>
        <v>365</v>
      </c>
      <c r="I2501" s="50">
        <f t="shared" si="275"/>
        <v>39616990.5</v>
      </c>
      <c r="J2501" s="46">
        <v>1085397</v>
      </c>
      <c r="K2501" s="2" t="s">
        <v>34</v>
      </c>
      <c r="L2501" s="52" t="str">
        <f t="shared" si="276"/>
        <v>20211231VND</v>
      </c>
      <c r="M2501">
        <f>VLOOKUP(L2501,Mapping!$H$1:$K$25,4,0)</f>
        <v>1</v>
      </c>
      <c r="N2501">
        <f t="shared" si="277"/>
        <v>1.463797E-3</v>
      </c>
      <c r="O2501">
        <f t="shared" si="278"/>
        <v>1.0853970000000001E-3</v>
      </c>
      <c r="P2501">
        <f t="shared" si="279"/>
        <v>3.9616990499999997E-2</v>
      </c>
      <c r="Q2501" t="str">
        <f>VLOOKUP(VLOOKUP(C2501,Mapping!$A$1:$C$17,3,0),Mapping!$E$1:$F$6,2,0)</f>
        <v>Vùng 01</v>
      </c>
    </row>
    <row r="2502" spans="1:17" x14ac:dyDescent="0.3">
      <c r="A2502" s="33">
        <v>44561</v>
      </c>
      <c r="B2502">
        <v>4583</v>
      </c>
      <c r="C2502">
        <v>41</v>
      </c>
      <c r="D2502" s="38" t="s">
        <v>78</v>
      </c>
      <c r="E2502" s="2" t="s">
        <v>41</v>
      </c>
      <c r="F2502">
        <v>1312921</v>
      </c>
      <c r="G2502" s="44">
        <f t="shared" si="273"/>
        <v>44197</v>
      </c>
      <c r="H2502" s="50">
        <f t="shared" si="274"/>
        <v>365</v>
      </c>
      <c r="I2502" s="50">
        <f t="shared" si="275"/>
        <v>15273315.499999998</v>
      </c>
      <c r="J2502" s="46">
        <v>418447</v>
      </c>
      <c r="K2502" s="2" t="s">
        <v>34</v>
      </c>
      <c r="L2502" s="52" t="str">
        <f t="shared" si="276"/>
        <v>20211231VND</v>
      </c>
      <c r="M2502">
        <f>VLOOKUP(L2502,Mapping!$H$1:$K$25,4,0)</f>
        <v>1</v>
      </c>
      <c r="N2502">
        <f t="shared" si="277"/>
        <v>1.3129210000000001E-3</v>
      </c>
      <c r="O2502">
        <f t="shared" si="278"/>
        <v>4.1844700000000001E-4</v>
      </c>
      <c r="P2502">
        <f t="shared" si="279"/>
        <v>1.5273315499999999E-2</v>
      </c>
      <c r="Q2502" t="str">
        <f>VLOOKUP(VLOOKUP(C2502,Mapping!$A$1:$C$17,3,0),Mapping!$E$1:$F$6,2,0)</f>
        <v>Vùng 05</v>
      </c>
    </row>
    <row r="2503" spans="1:17" x14ac:dyDescent="0.3">
      <c r="A2503" s="33">
        <v>44561</v>
      </c>
      <c r="B2503">
        <v>4586</v>
      </c>
      <c r="C2503">
        <v>48</v>
      </c>
      <c r="D2503" s="38" t="s">
        <v>78</v>
      </c>
      <c r="E2503" s="2" t="s">
        <v>41</v>
      </c>
      <c r="F2503">
        <v>1927203</v>
      </c>
      <c r="G2503" s="44">
        <f t="shared" si="273"/>
        <v>44197</v>
      </c>
      <c r="H2503" s="50">
        <f t="shared" si="274"/>
        <v>365</v>
      </c>
      <c r="I2503" s="50">
        <f t="shared" si="275"/>
        <v>30201414.000000004</v>
      </c>
      <c r="J2503" s="46">
        <v>827436</v>
      </c>
      <c r="K2503" s="2" t="s">
        <v>34</v>
      </c>
      <c r="L2503" s="52" t="str">
        <f t="shared" si="276"/>
        <v>20211231VND</v>
      </c>
      <c r="M2503">
        <f>VLOOKUP(L2503,Mapping!$H$1:$K$25,4,0)</f>
        <v>1</v>
      </c>
      <c r="N2503">
        <f t="shared" si="277"/>
        <v>1.9272029999999999E-3</v>
      </c>
      <c r="O2503">
        <f t="shared" si="278"/>
        <v>8.2743599999999997E-4</v>
      </c>
      <c r="P2503">
        <f t="shared" si="279"/>
        <v>3.0201414000000003E-2</v>
      </c>
      <c r="Q2503" t="str">
        <f>VLOOKUP(VLOOKUP(C2503,Mapping!$A$1:$C$17,3,0),Mapping!$E$1:$F$6,2,0)</f>
        <v>Vùng 01</v>
      </c>
    </row>
    <row r="2504" spans="1:17" x14ac:dyDescent="0.3">
      <c r="A2504" s="33">
        <v>44561</v>
      </c>
      <c r="B2504">
        <v>4586</v>
      </c>
      <c r="C2504">
        <v>26</v>
      </c>
      <c r="D2504" s="38" t="s">
        <v>78</v>
      </c>
      <c r="E2504" s="2" t="s">
        <v>41</v>
      </c>
      <c r="F2504">
        <v>683374</v>
      </c>
      <c r="G2504" s="44">
        <f t="shared" si="273"/>
        <v>44197</v>
      </c>
      <c r="H2504" s="50">
        <f t="shared" si="274"/>
        <v>365</v>
      </c>
      <c r="I2504" s="50">
        <f t="shared" si="275"/>
        <v>36426087.5</v>
      </c>
      <c r="J2504" s="46">
        <v>997975</v>
      </c>
      <c r="K2504" s="2" t="s">
        <v>34</v>
      </c>
      <c r="L2504" s="52" t="str">
        <f t="shared" si="276"/>
        <v>20211231VND</v>
      </c>
      <c r="M2504">
        <f>VLOOKUP(L2504,Mapping!$H$1:$K$25,4,0)</f>
        <v>1</v>
      </c>
      <c r="N2504">
        <f t="shared" si="277"/>
        <v>6.8337400000000005E-4</v>
      </c>
      <c r="O2504">
        <f t="shared" si="278"/>
        <v>9.979749999999999E-4</v>
      </c>
      <c r="P2504">
        <f t="shared" si="279"/>
        <v>3.6426087500000003E-2</v>
      </c>
      <c r="Q2504" t="str">
        <f>VLOOKUP(VLOOKUP(C2504,Mapping!$A$1:$C$17,3,0),Mapping!$E$1:$F$6,2,0)</f>
        <v>Vùng 04</v>
      </c>
    </row>
    <row r="2505" spans="1:17" x14ac:dyDescent="0.3">
      <c r="A2505" s="33">
        <v>44561</v>
      </c>
      <c r="B2505">
        <v>4587</v>
      </c>
      <c r="C2505">
        <v>34</v>
      </c>
      <c r="D2505" s="38" t="s">
        <v>78</v>
      </c>
      <c r="E2505" s="2" t="s">
        <v>41</v>
      </c>
      <c r="F2505">
        <v>751598</v>
      </c>
      <c r="G2505" s="44">
        <f t="shared" si="273"/>
        <v>44197</v>
      </c>
      <c r="H2505" s="50">
        <f t="shared" si="274"/>
        <v>365</v>
      </c>
      <c r="I2505" s="50">
        <f t="shared" si="275"/>
        <v>43713677.5</v>
      </c>
      <c r="J2505" s="46">
        <v>1197635</v>
      </c>
      <c r="K2505" s="2" t="s">
        <v>34</v>
      </c>
      <c r="L2505" s="52" t="str">
        <f t="shared" si="276"/>
        <v>20211231VND</v>
      </c>
      <c r="M2505">
        <f>VLOOKUP(L2505,Mapping!$H$1:$K$25,4,0)</f>
        <v>1</v>
      </c>
      <c r="N2505">
        <f t="shared" si="277"/>
        <v>7.5159800000000002E-4</v>
      </c>
      <c r="O2505">
        <f t="shared" si="278"/>
        <v>1.1976350000000001E-3</v>
      </c>
      <c r="P2505">
        <f t="shared" si="279"/>
        <v>4.3713677499999999E-2</v>
      </c>
      <c r="Q2505" t="str">
        <f>VLOOKUP(VLOOKUP(C2505,Mapping!$A$1:$C$17,3,0),Mapping!$E$1:$F$6,2,0)</f>
        <v>Vùng 02</v>
      </c>
    </row>
    <row r="2506" spans="1:17" x14ac:dyDescent="0.3">
      <c r="A2506" s="33">
        <v>44561</v>
      </c>
      <c r="B2506">
        <v>4591</v>
      </c>
      <c r="C2506">
        <v>36</v>
      </c>
      <c r="D2506" s="38" t="s">
        <v>78</v>
      </c>
      <c r="E2506" s="2" t="s">
        <v>41</v>
      </c>
      <c r="F2506">
        <v>1308649</v>
      </c>
      <c r="G2506" s="44">
        <f t="shared" si="273"/>
        <v>44197</v>
      </c>
      <c r="H2506" s="50">
        <f t="shared" si="274"/>
        <v>365</v>
      </c>
      <c r="I2506" s="50">
        <f t="shared" si="275"/>
        <v>39947352</v>
      </c>
      <c r="J2506" s="46">
        <v>1094448</v>
      </c>
      <c r="K2506" s="2" t="s">
        <v>34</v>
      </c>
      <c r="L2506" s="52" t="str">
        <f t="shared" si="276"/>
        <v>20211231VND</v>
      </c>
      <c r="M2506">
        <f>VLOOKUP(L2506,Mapping!$H$1:$K$25,4,0)</f>
        <v>1</v>
      </c>
      <c r="N2506">
        <f t="shared" si="277"/>
        <v>1.3086490000000001E-3</v>
      </c>
      <c r="O2506">
        <f t="shared" si="278"/>
        <v>1.094448E-3</v>
      </c>
      <c r="P2506">
        <f t="shared" si="279"/>
        <v>3.9947351999999998E-2</v>
      </c>
      <c r="Q2506" t="str">
        <f>VLOOKUP(VLOOKUP(C2506,Mapping!$A$1:$C$17,3,0),Mapping!$E$1:$F$6,2,0)</f>
        <v>Vùng 05</v>
      </c>
    </row>
    <row r="2507" spans="1:17" x14ac:dyDescent="0.3">
      <c r="A2507" s="33">
        <v>44561</v>
      </c>
      <c r="B2507">
        <v>4593</v>
      </c>
      <c r="C2507">
        <v>45</v>
      </c>
      <c r="D2507" s="38" t="s">
        <v>78</v>
      </c>
      <c r="E2507" s="2" t="s">
        <v>41</v>
      </c>
      <c r="F2507">
        <v>256764</v>
      </c>
      <c r="G2507" s="44">
        <f t="shared" si="273"/>
        <v>44197</v>
      </c>
      <c r="H2507" s="50">
        <f t="shared" si="274"/>
        <v>365</v>
      </c>
      <c r="I2507" s="50">
        <f t="shared" si="275"/>
        <v>16168076.5</v>
      </c>
      <c r="J2507" s="46">
        <v>442961</v>
      </c>
      <c r="K2507" s="2" t="s">
        <v>34</v>
      </c>
      <c r="L2507" s="52" t="str">
        <f t="shared" si="276"/>
        <v>20211231VND</v>
      </c>
      <c r="M2507">
        <f>VLOOKUP(L2507,Mapping!$H$1:$K$25,4,0)</f>
        <v>1</v>
      </c>
      <c r="N2507">
        <f t="shared" si="277"/>
        <v>2.5676399999999998E-4</v>
      </c>
      <c r="O2507">
        <f t="shared" si="278"/>
        <v>4.4296100000000002E-4</v>
      </c>
      <c r="P2507">
        <f t="shared" si="279"/>
        <v>1.61680765E-2</v>
      </c>
      <c r="Q2507" t="str">
        <f>VLOOKUP(VLOOKUP(C2507,Mapping!$A$1:$C$17,3,0),Mapping!$E$1:$F$6,2,0)</f>
        <v>Vùng 02</v>
      </c>
    </row>
    <row r="2508" spans="1:17" x14ac:dyDescent="0.3">
      <c r="A2508" s="33">
        <v>44561</v>
      </c>
      <c r="B2508">
        <v>4594</v>
      </c>
      <c r="C2508">
        <v>34</v>
      </c>
      <c r="D2508" s="38" t="s">
        <v>78</v>
      </c>
      <c r="E2508" s="2" t="s">
        <v>41</v>
      </c>
      <c r="F2508">
        <v>248064</v>
      </c>
      <c r="G2508" s="44">
        <f t="shared" si="273"/>
        <v>44197</v>
      </c>
      <c r="H2508" s="50">
        <f t="shared" si="274"/>
        <v>365</v>
      </c>
      <c r="I2508" s="50">
        <f t="shared" si="275"/>
        <v>60956934.499999993</v>
      </c>
      <c r="J2508" s="46">
        <v>1670053</v>
      </c>
      <c r="K2508" s="2" t="s">
        <v>34</v>
      </c>
      <c r="L2508" s="52" t="str">
        <f t="shared" si="276"/>
        <v>20211231VND</v>
      </c>
      <c r="M2508">
        <f>VLOOKUP(L2508,Mapping!$H$1:$K$25,4,0)</f>
        <v>1</v>
      </c>
      <c r="N2508">
        <f t="shared" si="277"/>
        <v>2.4806399999999999E-4</v>
      </c>
      <c r="O2508">
        <f t="shared" si="278"/>
        <v>1.6700529999999999E-3</v>
      </c>
      <c r="P2508">
        <f t="shared" si="279"/>
        <v>6.095693449999999E-2</v>
      </c>
      <c r="Q2508" t="str">
        <f>VLOOKUP(VLOOKUP(C2508,Mapping!$A$1:$C$17,3,0),Mapping!$E$1:$F$6,2,0)</f>
        <v>Vùng 02</v>
      </c>
    </row>
    <row r="2509" spans="1:17" x14ac:dyDescent="0.3">
      <c r="A2509" s="33">
        <v>44561</v>
      </c>
      <c r="B2509">
        <v>4597</v>
      </c>
      <c r="C2509">
        <v>23</v>
      </c>
      <c r="D2509" s="38" t="s">
        <v>78</v>
      </c>
      <c r="E2509" s="2" t="s">
        <v>41</v>
      </c>
      <c r="F2509">
        <v>262049</v>
      </c>
      <c r="G2509" s="44">
        <f t="shared" si="273"/>
        <v>44197</v>
      </c>
      <c r="H2509" s="50">
        <f t="shared" si="274"/>
        <v>365</v>
      </c>
      <c r="I2509" s="50">
        <f t="shared" si="275"/>
        <v>583872573723.31799</v>
      </c>
      <c r="J2509" s="46">
        <v>725867</v>
      </c>
      <c r="K2509" s="2" t="s">
        <v>35</v>
      </c>
      <c r="L2509" s="52" t="str">
        <f t="shared" si="276"/>
        <v>20211231USD</v>
      </c>
      <c r="M2509">
        <f>VLOOKUP(L2509,Mapping!$H$1:$K$25,4,0)</f>
        <v>22037.795999999998</v>
      </c>
      <c r="N2509">
        <f t="shared" si="277"/>
        <v>5.7749824040039996</v>
      </c>
      <c r="O2509">
        <f t="shared" si="278"/>
        <v>15.996508869131999</v>
      </c>
      <c r="P2509">
        <f t="shared" si="279"/>
        <v>583.87257372331794</v>
      </c>
      <c r="Q2509" t="str">
        <f>VLOOKUP(VLOOKUP(C2509,Mapping!$A$1:$C$17,3,0),Mapping!$E$1:$F$6,2,0)</f>
        <v>Vùng 02</v>
      </c>
    </row>
    <row r="2510" spans="1:17" x14ac:dyDescent="0.3">
      <c r="A2510" s="33">
        <v>44561</v>
      </c>
      <c r="B2510">
        <v>4597</v>
      </c>
      <c r="C2510">
        <v>23</v>
      </c>
      <c r="D2510" s="38" t="s">
        <v>78</v>
      </c>
      <c r="E2510" s="2" t="s">
        <v>41</v>
      </c>
      <c r="F2510">
        <v>810820</v>
      </c>
      <c r="G2510" s="44">
        <f t="shared" si="273"/>
        <v>44197</v>
      </c>
      <c r="H2510" s="50">
        <f t="shared" si="274"/>
        <v>365</v>
      </c>
      <c r="I2510" s="50">
        <f t="shared" si="275"/>
        <v>888128335644.26392</v>
      </c>
      <c r="J2510" s="46">
        <v>1104116</v>
      </c>
      <c r="K2510" s="2" t="s">
        <v>35</v>
      </c>
      <c r="L2510" s="52" t="str">
        <f t="shared" si="276"/>
        <v>20211231USD</v>
      </c>
      <c r="M2510">
        <f>VLOOKUP(L2510,Mapping!$H$1:$K$25,4,0)</f>
        <v>22037.795999999998</v>
      </c>
      <c r="N2510">
        <f t="shared" si="277"/>
        <v>17.868685752719998</v>
      </c>
      <c r="O2510">
        <f t="shared" si="278"/>
        <v>24.332283168335998</v>
      </c>
      <c r="P2510">
        <f t="shared" si="279"/>
        <v>888.12833564426387</v>
      </c>
      <c r="Q2510" t="str">
        <f>VLOOKUP(VLOOKUP(C2510,Mapping!$A$1:$C$17,3,0),Mapping!$E$1:$F$6,2,0)</f>
        <v>Vùng 02</v>
      </c>
    </row>
    <row r="2511" spans="1:17" x14ac:dyDescent="0.3">
      <c r="A2511" s="33">
        <v>44561</v>
      </c>
      <c r="B2511">
        <v>4597</v>
      </c>
      <c r="C2511">
        <v>24</v>
      </c>
      <c r="D2511" s="38" t="s">
        <v>78</v>
      </c>
      <c r="E2511" s="2" t="s">
        <v>41</v>
      </c>
      <c r="F2511">
        <v>1462200</v>
      </c>
      <c r="G2511" s="44">
        <f t="shared" si="273"/>
        <v>44197</v>
      </c>
      <c r="H2511" s="50">
        <f t="shared" si="274"/>
        <v>365</v>
      </c>
      <c r="I2511" s="50">
        <f t="shared" si="275"/>
        <v>27984769.000000004</v>
      </c>
      <c r="J2511" s="46">
        <v>766706</v>
      </c>
      <c r="K2511" s="2" t="s">
        <v>34</v>
      </c>
      <c r="L2511" s="52" t="str">
        <f t="shared" si="276"/>
        <v>20211231VND</v>
      </c>
      <c r="M2511">
        <f>VLOOKUP(L2511,Mapping!$H$1:$K$25,4,0)</f>
        <v>1</v>
      </c>
      <c r="N2511">
        <f t="shared" si="277"/>
        <v>1.4622000000000001E-3</v>
      </c>
      <c r="O2511">
        <f t="shared" si="278"/>
        <v>7.6670600000000003E-4</v>
      </c>
      <c r="P2511">
        <f t="shared" si="279"/>
        <v>2.7984769000000003E-2</v>
      </c>
      <c r="Q2511" t="str">
        <f>VLOOKUP(VLOOKUP(C2511,Mapping!$A$1:$C$17,3,0),Mapping!$E$1:$F$6,2,0)</f>
        <v>Vùng 04</v>
      </c>
    </row>
    <row r="2512" spans="1:17" x14ac:dyDescent="0.3">
      <c r="A2512" s="33">
        <v>44561</v>
      </c>
      <c r="B2512">
        <v>4597</v>
      </c>
      <c r="C2512">
        <v>23</v>
      </c>
      <c r="D2512" s="38" t="s">
        <v>78</v>
      </c>
      <c r="E2512" s="2" t="s">
        <v>41</v>
      </c>
      <c r="F2512">
        <v>1657944</v>
      </c>
      <c r="G2512" s="44">
        <f t="shared" si="273"/>
        <v>44197</v>
      </c>
      <c r="H2512" s="50">
        <f t="shared" si="274"/>
        <v>365</v>
      </c>
      <c r="I2512" s="50">
        <f t="shared" si="275"/>
        <v>55043569.499999993</v>
      </c>
      <c r="J2512" s="46">
        <v>1508043</v>
      </c>
      <c r="K2512" s="2" t="s">
        <v>34</v>
      </c>
      <c r="L2512" s="52" t="str">
        <f t="shared" si="276"/>
        <v>20211231VND</v>
      </c>
      <c r="M2512">
        <f>VLOOKUP(L2512,Mapping!$H$1:$K$25,4,0)</f>
        <v>1</v>
      </c>
      <c r="N2512">
        <f t="shared" si="277"/>
        <v>1.657944E-3</v>
      </c>
      <c r="O2512">
        <f t="shared" si="278"/>
        <v>1.5080429999999999E-3</v>
      </c>
      <c r="P2512">
        <f t="shared" si="279"/>
        <v>5.5043569499999993E-2</v>
      </c>
      <c r="Q2512" t="str">
        <f>VLOOKUP(VLOOKUP(C2512,Mapping!$A$1:$C$17,3,0),Mapping!$E$1:$F$6,2,0)</f>
        <v>Vùng 02</v>
      </c>
    </row>
    <row r="2513" spans="1:17" x14ac:dyDescent="0.3">
      <c r="A2513" s="33">
        <v>44561</v>
      </c>
      <c r="B2513">
        <v>4598</v>
      </c>
      <c r="C2513">
        <v>34</v>
      </c>
      <c r="D2513" s="38" t="s">
        <v>78</v>
      </c>
      <c r="E2513" s="2" t="s">
        <v>41</v>
      </c>
      <c r="F2513">
        <v>1323019</v>
      </c>
      <c r="G2513" s="44">
        <f t="shared" si="273"/>
        <v>44197</v>
      </c>
      <c r="H2513" s="50">
        <f t="shared" si="274"/>
        <v>365</v>
      </c>
      <c r="I2513" s="50">
        <f t="shared" si="275"/>
        <v>66298198.5</v>
      </c>
      <c r="J2513" s="46">
        <v>1816389</v>
      </c>
      <c r="K2513" s="2" t="s">
        <v>34</v>
      </c>
      <c r="L2513" s="52" t="str">
        <f t="shared" si="276"/>
        <v>20211231VND</v>
      </c>
      <c r="M2513">
        <f>VLOOKUP(L2513,Mapping!$H$1:$K$25,4,0)</f>
        <v>1</v>
      </c>
      <c r="N2513">
        <f t="shared" si="277"/>
        <v>1.3230189999999999E-3</v>
      </c>
      <c r="O2513">
        <f t="shared" si="278"/>
        <v>1.8163890000000001E-3</v>
      </c>
      <c r="P2513">
        <f t="shared" si="279"/>
        <v>6.6298198500000002E-2</v>
      </c>
      <c r="Q2513" t="str">
        <f>VLOOKUP(VLOOKUP(C2513,Mapping!$A$1:$C$17,3,0),Mapping!$E$1:$F$6,2,0)</f>
        <v>Vùng 02</v>
      </c>
    </row>
    <row r="2514" spans="1:17" x14ac:dyDescent="0.3">
      <c r="A2514" s="33">
        <v>44561</v>
      </c>
      <c r="B2514">
        <v>4600</v>
      </c>
      <c r="C2514">
        <v>40</v>
      </c>
      <c r="D2514" s="38" t="s">
        <v>78</v>
      </c>
      <c r="E2514" s="2" t="s">
        <v>41</v>
      </c>
      <c r="F2514">
        <v>1525472</v>
      </c>
      <c r="G2514" s="44">
        <f t="shared" si="273"/>
        <v>44197</v>
      </c>
      <c r="H2514" s="50">
        <f t="shared" si="274"/>
        <v>365</v>
      </c>
      <c r="I2514" s="50">
        <f t="shared" si="275"/>
        <v>567385206004.97998</v>
      </c>
      <c r="J2514" s="46">
        <v>705370</v>
      </c>
      <c r="K2514" s="2" t="s">
        <v>35</v>
      </c>
      <c r="L2514" s="52" t="str">
        <f t="shared" si="276"/>
        <v>20211231USD</v>
      </c>
      <c r="M2514">
        <f>VLOOKUP(L2514,Mapping!$H$1:$K$25,4,0)</f>
        <v>22037.795999999998</v>
      </c>
      <c r="N2514">
        <f t="shared" si="277"/>
        <v>33.618040739712001</v>
      </c>
      <c r="O2514">
        <f t="shared" si="278"/>
        <v>15.544800164519998</v>
      </c>
      <c r="P2514">
        <f t="shared" si="279"/>
        <v>567.38520600497998</v>
      </c>
      <c r="Q2514" t="str">
        <f>VLOOKUP(VLOOKUP(C2514,Mapping!$A$1:$C$17,3,0),Mapping!$E$1:$F$6,2,0)</f>
        <v>Vùng 01</v>
      </c>
    </row>
    <row r="2515" spans="1:17" x14ac:dyDescent="0.3">
      <c r="A2515" s="33">
        <v>44561</v>
      </c>
      <c r="B2515">
        <v>4600</v>
      </c>
      <c r="C2515">
        <v>40</v>
      </c>
      <c r="D2515" s="38" t="s">
        <v>78</v>
      </c>
      <c r="E2515" s="2" t="s">
        <v>41</v>
      </c>
      <c r="F2515">
        <v>15398</v>
      </c>
      <c r="G2515" s="44">
        <f t="shared" si="273"/>
        <v>44197</v>
      </c>
      <c r="H2515" s="50">
        <f t="shared" si="274"/>
        <v>365</v>
      </c>
      <c r="I2515" s="50">
        <f t="shared" si="275"/>
        <v>56961060.500000007</v>
      </c>
      <c r="J2515" s="46">
        <v>1560577</v>
      </c>
      <c r="K2515" s="2" t="s">
        <v>34</v>
      </c>
      <c r="L2515" s="52" t="str">
        <f t="shared" si="276"/>
        <v>20211231VND</v>
      </c>
      <c r="M2515">
        <f>VLOOKUP(L2515,Mapping!$H$1:$K$25,4,0)</f>
        <v>1</v>
      </c>
      <c r="N2515">
        <f t="shared" si="277"/>
        <v>1.5398000000000001E-5</v>
      </c>
      <c r="O2515">
        <f t="shared" si="278"/>
        <v>1.5605770000000001E-3</v>
      </c>
      <c r="P2515">
        <f t="shared" si="279"/>
        <v>5.6961060500000008E-2</v>
      </c>
      <c r="Q2515" t="str">
        <f>VLOOKUP(VLOOKUP(C2515,Mapping!$A$1:$C$17,3,0),Mapping!$E$1:$F$6,2,0)</f>
        <v>Vùng 01</v>
      </c>
    </row>
    <row r="2516" spans="1:17" x14ac:dyDescent="0.3">
      <c r="A2516" s="33">
        <v>44561</v>
      </c>
      <c r="B2516">
        <v>4600</v>
      </c>
      <c r="C2516">
        <v>43</v>
      </c>
      <c r="D2516" s="38" t="s">
        <v>78</v>
      </c>
      <c r="E2516" s="2" t="s">
        <v>41</v>
      </c>
      <c r="F2516">
        <v>1640124</v>
      </c>
      <c r="G2516" s="44">
        <f t="shared" si="273"/>
        <v>44197</v>
      </c>
      <c r="H2516" s="50">
        <f t="shared" si="274"/>
        <v>365</v>
      </c>
      <c r="I2516" s="50">
        <f t="shared" si="275"/>
        <v>16716197.000000002</v>
      </c>
      <c r="J2516" s="46">
        <v>457978</v>
      </c>
      <c r="K2516" s="2" t="s">
        <v>34</v>
      </c>
      <c r="L2516" s="52" t="str">
        <f t="shared" si="276"/>
        <v>20211231VND</v>
      </c>
      <c r="M2516">
        <f>VLOOKUP(L2516,Mapping!$H$1:$K$25,4,0)</f>
        <v>1</v>
      </c>
      <c r="N2516">
        <f t="shared" si="277"/>
        <v>1.640124E-3</v>
      </c>
      <c r="O2516">
        <f t="shared" si="278"/>
        <v>4.57978E-4</v>
      </c>
      <c r="P2516">
        <f t="shared" si="279"/>
        <v>1.6716197000000002E-2</v>
      </c>
      <c r="Q2516" t="str">
        <f>VLOOKUP(VLOOKUP(C2516,Mapping!$A$1:$C$17,3,0),Mapping!$E$1:$F$6,2,0)</f>
        <v>Vùng 04</v>
      </c>
    </row>
    <row r="2517" spans="1:17" x14ac:dyDescent="0.3">
      <c r="A2517" s="33">
        <v>44561</v>
      </c>
      <c r="B2517">
        <v>4601</v>
      </c>
      <c r="C2517">
        <v>23</v>
      </c>
      <c r="D2517" s="38" t="s">
        <v>78</v>
      </c>
      <c r="E2517" s="2" t="s">
        <v>41</v>
      </c>
      <c r="F2517">
        <v>881232</v>
      </c>
      <c r="G2517" s="44">
        <f t="shared" si="273"/>
        <v>44197</v>
      </c>
      <c r="H2517" s="50">
        <f t="shared" si="274"/>
        <v>365</v>
      </c>
      <c r="I2517" s="50">
        <f t="shared" si="275"/>
        <v>15719783.5</v>
      </c>
      <c r="J2517" s="46">
        <v>430679</v>
      </c>
      <c r="K2517" s="2" t="s">
        <v>34</v>
      </c>
      <c r="L2517" s="52" t="str">
        <f t="shared" si="276"/>
        <v>20211231VND</v>
      </c>
      <c r="M2517">
        <f>VLOOKUP(L2517,Mapping!$H$1:$K$25,4,0)</f>
        <v>1</v>
      </c>
      <c r="N2517">
        <f t="shared" si="277"/>
        <v>8.8123200000000002E-4</v>
      </c>
      <c r="O2517">
        <f t="shared" si="278"/>
        <v>4.30679E-4</v>
      </c>
      <c r="P2517">
        <f t="shared" si="279"/>
        <v>1.5719783500000001E-2</v>
      </c>
      <c r="Q2517" t="str">
        <f>VLOOKUP(VLOOKUP(C2517,Mapping!$A$1:$C$17,3,0),Mapping!$E$1:$F$6,2,0)</f>
        <v>Vùng 02</v>
      </c>
    </row>
    <row r="2518" spans="1:17" x14ac:dyDescent="0.3">
      <c r="A2518" s="33">
        <v>44561</v>
      </c>
      <c r="B2518">
        <v>4602</v>
      </c>
      <c r="C2518">
        <v>41</v>
      </c>
      <c r="D2518" s="38" t="s">
        <v>78</v>
      </c>
      <c r="E2518" s="2" t="s">
        <v>41</v>
      </c>
      <c r="F2518">
        <v>661286</v>
      </c>
      <c r="G2518" s="44">
        <f t="shared" si="273"/>
        <v>44197</v>
      </c>
      <c r="H2518" s="50">
        <f t="shared" si="274"/>
        <v>365</v>
      </c>
      <c r="I2518" s="50">
        <f t="shared" si="275"/>
        <v>44804553</v>
      </c>
      <c r="J2518" s="46">
        <v>1227522</v>
      </c>
      <c r="K2518" s="2" t="s">
        <v>34</v>
      </c>
      <c r="L2518" s="52" t="str">
        <f t="shared" si="276"/>
        <v>20211231VND</v>
      </c>
      <c r="M2518">
        <f>VLOOKUP(L2518,Mapping!$H$1:$K$25,4,0)</f>
        <v>1</v>
      </c>
      <c r="N2518">
        <f t="shared" si="277"/>
        <v>6.6128599999999997E-4</v>
      </c>
      <c r="O2518">
        <f t="shared" si="278"/>
        <v>1.227522E-3</v>
      </c>
      <c r="P2518">
        <f t="shared" si="279"/>
        <v>4.4804552999999997E-2</v>
      </c>
      <c r="Q2518" t="str">
        <f>VLOOKUP(VLOOKUP(C2518,Mapping!$A$1:$C$17,3,0),Mapping!$E$1:$F$6,2,0)</f>
        <v>Vùng 05</v>
      </c>
    </row>
    <row r="2519" spans="1:17" x14ac:dyDescent="0.3">
      <c r="A2519" s="33">
        <v>44561</v>
      </c>
      <c r="B2519">
        <v>4603</v>
      </c>
      <c r="C2519">
        <v>34</v>
      </c>
      <c r="D2519" s="38" t="s">
        <v>78</v>
      </c>
      <c r="E2519" s="2" t="s">
        <v>41</v>
      </c>
      <c r="F2519">
        <v>4776248</v>
      </c>
      <c r="G2519" s="44">
        <f t="shared" si="273"/>
        <v>44197</v>
      </c>
      <c r="H2519" s="50">
        <f t="shared" si="274"/>
        <v>365</v>
      </c>
      <c r="I2519" s="50">
        <f t="shared" si="275"/>
        <v>121149340</v>
      </c>
      <c r="J2519" s="46">
        <v>3319160</v>
      </c>
      <c r="K2519" s="2" t="s">
        <v>34</v>
      </c>
      <c r="L2519" s="52" t="str">
        <f t="shared" si="276"/>
        <v>20211231VND</v>
      </c>
      <c r="M2519">
        <f>VLOOKUP(L2519,Mapping!$H$1:$K$25,4,0)</f>
        <v>1</v>
      </c>
      <c r="N2519">
        <f t="shared" si="277"/>
        <v>4.7762480000000003E-3</v>
      </c>
      <c r="O2519">
        <f t="shared" si="278"/>
        <v>3.3191599999999998E-3</v>
      </c>
      <c r="P2519">
        <f t="shared" si="279"/>
        <v>0.12114933999999999</v>
      </c>
      <c r="Q2519" t="str">
        <f>VLOOKUP(VLOOKUP(C2519,Mapping!$A$1:$C$17,3,0),Mapping!$E$1:$F$6,2,0)</f>
        <v>Vùng 02</v>
      </c>
    </row>
    <row r="2520" spans="1:17" x14ac:dyDescent="0.3">
      <c r="A2520" s="33">
        <v>44561</v>
      </c>
      <c r="B2520">
        <v>4603</v>
      </c>
      <c r="C2520">
        <v>34</v>
      </c>
      <c r="D2520" s="38" t="s">
        <v>78</v>
      </c>
      <c r="E2520" s="2" t="s">
        <v>41</v>
      </c>
      <c r="F2520">
        <v>349490</v>
      </c>
      <c r="G2520" s="44">
        <f t="shared" si="273"/>
        <v>44197</v>
      </c>
      <c r="H2520" s="50">
        <f t="shared" si="274"/>
        <v>365</v>
      </c>
      <c r="I2520" s="50">
        <f t="shared" si="275"/>
        <v>13447617383.771999</v>
      </c>
      <c r="J2520" s="46">
        <v>16718</v>
      </c>
      <c r="K2520" s="2" t="s">
        <v>35</v>
      </c>
      <c r="L2520" s="52" t="str">
        <f t="shared" si="276"/>
        <v>20211231USD</v>
      </c>
      <c r="M2520">
        <f>VLOOKUP(L2520,Mapping!$H$1:$K$25,4,0)</f>
        <v>22037.795999999998</v>
      </c>
      <c r="N2520">
        <f t="shared" si="277"/>
        <v>7.7019893240399986</v>
      </c>
      <c r="O2520">
        <f t="shared" si="278"/>
        <v>0.36842787352799999</v>
      </c>
      <c r="P2520">
        <f t="shared" si="279"/>
        <v>13.447617383772</v>
      </c>
      <c r="Q2520" t="str">
        <f>VLOOKUP(VLOOKUP(C2520,Mapping!$A$1:$C$17,3,0),Mapping!$E$1:$F$6,2,0)</f>
        <v>Vùng 02</v>
      </c>
    </row>
    <row r="2521" spans="1:17" x14ac:dyDescent="0.3">
      <c r="A2521" s="33">
        <v>44561</v>
      </c>
      <c r="B2521">
        <v>4605</v>
      </c>
      <c r="C2521">
        <v>23</v>
      </c>
      <c r="D2521" s="38" t="s">
        <v>78</v>
      </c>
      <c r="E2521" s="2" t="s">
        <v>41</v>
      </c>
      <c r="F2521">
        <v>797950</v>
      </c>
      <c r="G2521" s="44">
        <f t="shared" si="273"/>
        <v>44197</v>
      </c>
      <c r="H2521" s="50">
        <f t="shared" si="274"/>
        <v>365</v>
      </c>
      <c r="I2521" s="50">
        <f t="shared" si="275"/>
        <v>63224935</v>
      </c>
      <c r="J2521" s="46">
        <v>1732190</v>
      </c>
      <c r="K2521" s="2" t="s">
        <v>34</v>
      </c>
      <c r="L2521" s="52" t="str">
        <f t="shared" si="276"/>
        <v>20211231VND</v>
      </c>
      <c r="M2521">
        <f>VLOOKUP(L2521,Mapping!$H$1:$K$25,4,0)</f>
        <v>1</v>
      </c>
      <c r="N2521">
        <f t="shared" si="277"/>
        <v>7.9794999999999996E-4</v>
      </c>
      <c r="O2521">
        <f t="shared" si="278"/>
        <v>1.73219E-3</v>
      </c>
      <c r="P2521">
        <f t="shared" si="279"/>
        <v>6.3224934999999996E-2</v>
      </c>
      <c r="Q2521" t="str">
        <f>VLOOKUP(VLOOKUP(C2521,Mapping!$A$1:$C$17,3,0),Mapping!$E$1:$F$6,2,0)</f>
        <v>Vùng 02</v>
      </c>
    </row>
    <row r="2522" spans="1:17" x14ac:dyDescent="0.3">
      <c r="A2522" s="33">
        <v>44561</v>
      </c>
      <c r="B2522">
        <v>4605</v>
      </c>
      <c r="C2522">
        <v>34</v>
      </c>
      <c r="D2522" s="38" t="s">
        <v>78</v>
      </c>
      <c r="E2522" s="2" t="s">
        <v>41</v>
      </c>
      <c r="F2522">
        <v>2840170</v>
      </c>
      <c r="G2522" s="44">
        <f t="shared" si="273"/>
        <v>44197</v>
      </c>
      <c r="H2522" s="50">
        <f t="shared" si="274"/>
        <v>365</v>
      </c>
      <c r="I2522" s="50">
        <f t="shared" si="275"/>
        <v>162847378</v>
      </c>
      <c r="J2522" s="46">
        <v>4461572</v>
      </c>
      <c r="K2522" s="2" t="s">
        <v>34</v>
      </c>
      <c r="L2522" s="52" t="str">
        <f t="shared" si="276"/>
        <v>20211231VND</v>
      </c>
      <c r="M2522">
        <f>VLOOKUP(L2522,Mapping!$H$1:$K$25,4,0)</f>
        <v>1</v>
      </c>
      <c r="N2522">
        <f t="shared" si="277"/>
        <v>2.8401699999999999E-3</v>
      </c>
      <c r="O2522">
        <f t="shared" si="278"/>
        <v>4.4615719999999996E-3</v>
      </c>
      <c r="P2522">
        <f t="shared" si="279"/>
        <v>0.16284737799999999</v>
      </c>
      <c r="Q2522" t="str">
        <f>VLOOKUP(VLOOKUP(C2522,Mapping!$A$1:$C$17,3,0),Mapping!$E$1:$F$6,2,0)</f>
        <v>Vùng 02</v>
      </c>
    </row>
    <row r="2523" spans="1:17" x14ac:dyDescent="0.3">
      <c r="A2523" s="33">
        <v>44561</v>
      </c>
      <c r="B2523">
        <v>4606</v>
      </c>
      <c r="C2523">
        <v>48</v>
      </c>
      <c r="D2523" s="38" t="s">
        <v>78</v>
      </c>
      <c r="E2523" s="2" t="s">
        <v>41</v>
      </c>
      <c r="F2523">
        <v>1649144</v>
      </c>
      <c r="G2523" s="44">
        <f t="shared" si="273"/>
        <v>44197</v>
      </c>
      <c r="H2523" s="50">
        <f t="shared" si="274"/>
        <v>365</v>
      </c>
      <c r="I2523" s="50">
        <f t="shared" si="275"/>
        <v>40323886</v>
      </c>
      <c r="J2523" s="46">
        <v>1104764</v>
      </c>
      <c r="K2523" s="2" t="s">
        <v>34</v>
      </c>
      <c r="L2523" s="52" t="str">
        <f t="shared" si="276"/>
        <v>20211231VND</v>
      </c>
      <c r="M2523">
        <f>VLOOKUP(L2523,Mapping!$H$1:$K$25,4,0)</f>
        <v>1</v>
      </c>
      <c r="N2523">
        <f t="shared" si="277"/>
        <v>1.649144E-3</v>
      </c>
      <c r="O2523">
        <f t="shared" si="278"/>
        <v>1.104764E-3</v>
      </c>
      <c r="P2523">
        <f t="shared" si="279"/>
        <v>4.0323886000000003E-2</v>
      </c>
      <c r="Q2523" t="str">
        <f>VLOOKUP(VLOOKUP(C2523,Mapping!$A$1:$C$17,3,0),Mapping!$E$1:$F$6,2,0)</f>
        <v>Vùng 01</v>
      </c>
    </row>
    <row r="2524" spans="1:17" x14ac:dyDescent="0.3">
      <c r="A2524" s="33">
        <v>44561</v>
      </c>
      <c r="B2524">
        <v>4606</v>
      </c>
      <c r="C2524">
        <v>24</v>
      </c>
      <c r="D2524" s="38" t="s">
        <v>78</v>
      </c>
      <c r="E2524" s="2" t="s">
        <v>41</v>
      </c>
      <c r="F2524">
        <v>503452</v>
      </c>
      <c r="G2524" s="44">
        <f t="shared" si="273"/>
        <v>44197</v>
      </c>
      <c r="H2524" s="50">
        <f t="shared" si="274"/>
        <v>365</v>
      </c>
      <c r="I2524" s="50">
        <f t="shared" si="275"/>
        <v>26090710.999999996</v>
      </c>
      <c r="J2524" s="46">
        <v>714814</v>
      </c>
      <c r="K2524" s="2" t="s">
        <v>34</v>
      </c>
      <c r="L2524" s="52" t="str">
        <f t="shared" si="276"/>
        <v>20211231VND</v>
      </c>
      <c r="M2524">
        <f>VLOOKUP(L2524,Mapping!$H$1:$K$25,4,0)</f>
        <v>1</v>
      </c>
      <c r="N2524">
        <f t="shared" si="277"/>
        <v>5.0345200000000004E-4</v>
      </c>
      <c r="O2524">
        <f t="shared" si="278"/>
        <v>7.1481400000000003E-4</v>
      </c>
      <c r="P2524">
        <f t="shared" si="279"/>
        <v>2.6090710999999996E-2</v>
      </c>
      <c r="Q2524" t="str">
        <f>VLOOKUP(VLOOKUP(C2524,Mapping!$A$1:$C$17,3,0),Mapping!$E$1:$F$6,2,0)</f>
        <v>Vùng 04</v>
      </c>
    </row>
    <row r="2525" spans="1:17" x14ac:dyDescent="0.3">
      <c r="A2525" s="33">
        <v>44561</v>
      </c>
      <c r="B2525">
        <v>4613</v>
      </c>
      <c r="C2525">
        <v>45</v>
      </c>
      <c r="D2525" s="38" t="s">
        <v>78</v>
      </c>
      <c r="E2525" s="2" t="s">
        <v>41</v>
      </c>
      <c r="F2525">
        <v>1590271</v>
      </c>
      <c r="G2525" s="44">
        <f t="shared" si="273"/>
        <v>44197</v>
      </c>
      <c r="H2525" s="50">
        <f t="shared" si="274"/>
        <v>365</v>
      </c>
      <c r="I2525" s="50">
        <f t="shared" si="275"/>
        <v>46698392</v>
      </c>
      <c r="J2525" s="46">
        <v>1279408</v>
      </c>
      <c r="K2525" s="2" t="s">
        <v>34</v>
      </c>
      <c r="L2525" s="52" t="str">
        <f t="shared" si="276"/>
        <v>20211231VND</v>
      </c>
      <c r="M2525">
        <f>VLOOKUP(L2525,Mapping!$H$1:$K$25,4,0)</f>
        <v>1</v>
      </c>
      <c r="N2525">
        <f t="shared" si="277"/>
        <v>1.5902710000000001E-3</v>
      </c>
      <c r="O2525">
        <f t="shared" si="278"/>
        <v>1.2794080000000001E-3</v>
      </c>
      <c r="P2525">
        <f t="shared" si="279"/>
        <v>4.6698391999999998E-2</v>
      </c>
      <c r="Q2525" t="str">
        <f>VLOOKUP(VLOOKUP(C2525,Mapping!$A$1:$C$17,3,0),Mapping!$E$1:$F$6,2,0)</f>
        <v>Vùng 02</v>
      </c>
    </row>
    <row r="2526" spans="1:17" x14ac:dyDescent="0.3">
      <c r="A2526" s="33">
        <v>44561</v>
      </c>
      <c r="B2526">
        <v>4615</v>
      </c>
      <c r="C2526">
        <v>20</v>
      </c>
      <c r="D2526" s="38" t="s">
        <v>78</v>
      </c>
      <c r="E2526" s="2" t="s">
        <v>41</v>
      </c>
      <c r="F2526">
        <v>5997597</v>
      </c>
      <c r="G2526" s="44">
        <f t="shared" si="273"/>
        <v>44197</v>
      </c>
      <c r="H2526" s="50">
        <f t="shared" si="274"/>
        <v>365</v>
      </c>
      <c r="I2526" s="50">
        <f t="shared" si="275"/>
        <v>188896004.5</v>
      </c>
      <c r="J2526" s="46">
        <v>5175233</v>
      </c>
      <c r="K2526" s="2" t="s">
        <v>34</v>
      </c>
      <c r="L2526" s="52" t="str">
        <f t="shared" si="276"/>
        <v>20211231VND</v>
      </c>
      <c r="M2526">
        <f>VLOOKUP(L2526,Mapping!$H$1:$K$25,4,0)</f>
        <v>1</v>
      </c>
      <c r="N2526">
        <f t="shared" si="277"/>
        <v>5.9975970000000003E-3</v>
      </c>
      <c r="O2526">
        <f t="shared" si="278"/>
        <v>5.1752329999999996E-3</v>
      </c>
      <c r="P2526">
        <f t="shared" si="279"/>
        <v>0.18889600449999999</v>
      </c>
      <c r="Q2526" t="str">
        <f>VLOOKUP(VLOOKUP(C2526,Mapping!$A$1:$C$17,3,0),Mapping!$E$1:$F$6,2,0)</f>
        <v>Vùng 02</v>
      </c>
    </row>
    <row r="2527" spans="1:17" x14ac:dyDescent="0.3">
      <c r="A2527" s="33">
        <v>44561</v>
      </c>
      <c r="B2527">
        <v>4615</v>
      </c>
      <c r="C2527">
        <v>20</v>
      </c>
      <c r="D2527" s="38" t="s">
        <v>78</v>
      </c>
      <c r="E2527" s="2" t="s">
        <v>41</v>
      </c>
      <c r="F2527">
        <v>1970394</v>
      </c>
      <c r="G2527" s="44">
        <f t="shared" si="273"/>
        <v>44197</v>
      </c>
      <c r="H2527" s="50">
        <f t="shared" si="274"/>
        <v>365</v>
      </c>
      <c r="I2527" s="50">
        <f t="shared" si="275"/>
        <v>59118721.5</v>
      </c>
      <c r="J2527" s="46">
        <v>1619691</v>
      </c>
      <c r="K2527" s="2" t="s">
        <v>34</v>
      </c>
      <c r="L2527" s="52" t="str">
        <f t="shared" si="276"/>
        <v>20211231VND</v>
      </c>
      <c r="M2527">
        <f>VLOOKUP(L2527,Mapping!$H$1:$K$25,4,0)</f>
        <v>1</v>
      </c>
      <c r="N2527">
        <f t="shared" si="277"/>
        <v>1.9703939999999999E-3</v>
      </c>
      <c r="O2527">
        <f t="shared" si="278"/>
        <v>1.6196909999999999E-3</v>
      </c>
      <c r="P2527">
        <f t="shared" si="279"/>
        <v>5.9118721499999999E-2</v>
      </c>
      <c r="Q2527" t="str">
        <f>VLOOKUP(VLOOKUP(C2527,Mapping!$A$1:$C$17,3,0),Mapping!$E$1:$F$6,2,0)</f>
        <v>Vùng 02</v>
      </c>
    </row>
    <row r="2528" spans="1:17" x14ac:dyDescent="0.3">
      <c r="A2528" s="33">
        <v>44561</v>
      </c>
      <c r="B2528">
        <v>4616</v>
      </c>
      <c r="C2528">
        <v>16</v>
      </c>
      <c r="D2528" s="38" t="s">
        <v>78</v>
      </c>
      <c r="E2528" s="2" t="s">
        <v>41</v>
      </c>
      <c r="F2528">
        <v>421010</v>
      </c>
      <c r="G2528" s="44">
        <f t="shared" si="273"/>
        <v>44197</v>
      </c>
      <c r="H2528" s="50">
        <f t="shared" si="274"/>
        <v>365</v>
      </c>
      <c r="I2528" s="50">
        <f t="shared" si="275"/>
        <v>45236932</v>
      </c>
      <c r="J2528" s="46">
        <v>1239368</v>
      </c>
      <c r="K2528" s="2" t="s">
        <v>34</v>
      </c>
      <c r="L2528" s="52" t="str">
        <f t="shared" si="276"/>
        <v>20211231VND</v>
      </c>
      <c r="M2528">
        <f>VLOOKUP(L2528,Mapping!$H$1:$K$25,4,0)</f>
        <v>1</v>
      </c>
      <c r="N2528">
        <f t="shared" si="277"/>
        <v>4.2100999999999998E-4</v>
      </c>
      <c r="O2528">
        <f t="shared" si="278"/>
        <v>1.239368E-3</v>
      </c>
      <c r="P2528">
        <f t="shared" si="279"/>
        <v>4.5236932000000001E-2</v>
      </c>
      <c r="Q2528" t="str">
        <f>VLOOKUP(VLOOKUP(C2528,Mapping!$A$1:$C$17,3,0),Mapping!$E$1:$F$6,2,0)</f>
        <v>Vùng 01</v>
      </c>
    </row>
    <row r="2529" spans="1:17" x14ac:dyDescent="0.3">
      <c r="A2529" s="33">
        <v>44561</v>
      </c>
      <c r="B2529">
        <v>4618</v>
      </c>
      <c r="C2529">
        <v>25</v>
      </c>
      <c r="D2529" s="38" t="s">
        <v>78</v>
      </c>
      <c r="E2529" s="2" t="s">
        <v>41</v>
      </c>
      <c r="F2529">
        <v>6828606</v>
      </c>
      <c r="G2529" s="44">
        <f t="shared" si="273"/>
        <v>44197</v>
      </c>
      <c r="H2529" s="50">
        <f t="shared" si="274"/>
        <v>365</v>
      </c>
      <c r="I2529" s="50">
        <f t="shared" si="275"/>
        <v>242600936.5</v>
      </c>
      <c r="J2529" s="46">
        <v>6646601</v>
      </c>
      <c r="K2529" s="2" t="s">
        <v>34</v>
      </c>
      <c r="L2529" s="52" t="str">
        <f t="shared" si="276"/>
        <v>20211231VND</v>
      </c>
      <c r="M2529">
        <f>VLOOKUP(L2529,Mapping!$H$1:$K$25,4,0)</f>
        <v>1</v>
      </c>
      <c r="N2529">
        <f t="shared" si="277"/>
        <v>6.8286060000000001E-3</v>
      </c>
      <c r="O2529">
        <f t="shared" si="278"/>
        <v>6.6466010000000002E-3</v>
      </c>
      <c r="P2529">
        <f t="shared" si="279"/>
        <v>0.2426009365</v>
      </c>
      <c r="Q2529" t="str">
        <f>VLOOKUP(VLOOKUP(C2529,Mapping!$A$1:$C$17,3,0),Mapping!$E$1:$F$6,2,0)</f>
        <v>Vùng 01</v>
      </c>
    </row>
    <row r="2530" spans="1:17" x14ac:dyDescent="0.3">
      <c r="A2530" s="33">
        <v>44561</v>
      </c>
      <c r="B2530">
        <v>4618</v>
      </c>
      <c r="C2530">
        <v>25</v>
      </c>
      <c r="D2530" s="38" t="s">
        <v>78</v>
      </c>
      <c r="E2530" s="2" t="s">
        <v>41</v>
      </c>
      <c r="F2530">
        <v>1618949</v>
      </c>
      <c r="G2530" s="44">
        <f t="shared" si="273"/>
        <v>44197</v>
      </c>
      <c r="H2530" s="50">
        <f t="shared" si="274"/>
        <v>365</v>
      </c>
      <c r="I2530" s="50">
        <f t="shared" si="275"/>
        <v>56428306.5</v>
      </c>
      <c r="J2530" s="46">
        <v>1545981</v>
      </c>
      <c r="K2530" s="2" t="s">
        <v>34</v>
      </c>
      <c r="L2530" s="52" t="str">
        <f t="shared" si="276"/>
        <v>20211231VND</v>
      </c>
      <c r="M2530">
        <f>VLOOKUP(L2530,Mapping!$H$1:$K$25,4,0)</f>
        <v>1</v>
      </c>
      <c r="N2530">
        <f t="shared" si="277"/>
        <v>1.618949E-3</v>
      </c>
      <c r="O2530">
        <f t="shared" si="278"/>
        <v>1.5459810000000001E-3</v>
      </c>
      <c r="P2530">
        <f t="shared" si="279"/>
        <v>5.6428306499999997E-2</v>
      </c>
      <c r="Q2530" t="str">
        <f>VLOOKUP(VLOOKUP(C2530,Mapping!$A$1:$C$17,3,0),Mapping!$E$1:$F$6,2,0)</f>
        <v>Vùng 01</v>
      </c>
    </row>
    <row r="2531" spans="1:17" x14ac:dyDescent="0.3">
      <c r="A2531" s="33">
        <v>44561</v>
      </c>
      <c r="B2531">
        <v>4619</v>
      </c>
      <c r="C2531">
        <v>25</v>
      </c>
      <c r="D2531" s="38" t="s">
        <v>78</v>
      </c>
      <c r="E2531" s="2" t="s">
        <v>41</v>
      </c>
      <c r="F2531">
        <v>1398740</v>
      </c>
      <c r="G2531" s="44">
        <f t="shared" si="273"/>
        <v>44197</v>
      </c>
      <c r="H2531" s="50">
        <f t="shared" si="274"/>
        <v>365</v>
      </c>
      <c r="I2531" s="50">
        <f t="shared" si="275"/>
        <v>33644787.5</v>
      </c>
      <c r="J2531" s="46">
        <v>921775</v>
      </c>
      <c r="K2531" s="2" t="s">
        <v>34</v>
      </c>
      <c r="L2531" s="52" t="str">
        <f t="shared" si="276"/>
        <v>20211231VND</v>
      </c>
      <c r="M2531">
        <f>VLOOKUP(L2531,Mapping!$H$1:$K$25,4,0)</f>
        <v>1</v>
      </c>
      <c r="N2531">
        <f t="shared" si="277"/>
        <v>1.3987400000000001E-3</v>
      </c>
      <c r="O2531">
        <f t="shared" si="278"/>
        <v>9.21775E-4</v>
      </c>
      <c r="P2531">
        <f t="shared" si="279"/>
        <v>3.3644787500000002E-2</v>
      </c>
      <c r="Q2531" t="str">
        <f>VLOOKUP(VLOOKUP(C2531,Mapping!$A$1:$C$17,3,0),Mapping!$E$1:$F$6,2,0)</f>
        <v>Vùng 01</v>
      </c>
    </row>
    <row r="2532" spans="1:17" x14ac:dyDescent="0.3">
      <c r="A2532" s="33">
        <v>44561</v>
      </c>
      <c r="B2532">
        <v>4619</v>
      </c>
      <c r="C2532">
        <v>25</v>
      </c>
      <c r="D2532" s="38" t="s">
        <v>78</v>
      </c>
      <c r="E2532" s="2" t="s">
        <v>41</v>
      </c>
      <c r="F2532">
        <v>439611</v>
      </c>
      <c r="G2532" s="44">
        <f t="shared" si="273"/>
        <v>44197</v>
      </c>
      <c r="H2532" s="50">
        <f t="shared" si="274"/>
        <v>365</v>
      </c>
      <c r="I2532" s="50">
        <f t="shared" si="275"/>
        <v>1406293556739.9839</v>
      </c>
      <c r="J2532" s="46">
        <v>1748296</v>
      </c>
      <c r="K2532" s="2" t="s">
        <v>35</v>
      </c>
      <c r="L2532" s="52" t="str">
        <f t="shared" si="276"/>
        <v>20211231USD</v>
      </c>
      <c r="M2532">
        <f>VLOOKUP(L2532,Mapping!$H$1:$K$25,4,0)</f>
        <v>22037.795999999998</v>
      </c>
      <c r="N2532">
        <f t="shared" si="277"/>
        <v>9.6880575373559985</v>
      </c>
      <c r="O2532">
        <f t="shared" si="278"/>
        <v>38.528590595615995</v>
      </c>
      <c r="P2532">
        <f t="shared" si="279"/>
        <v>1406.2935567399838</v>
      </c>
      <c r="Q2532" t="str">
        <f>VLOOKUP(VLOOKUP(C2532,Mapping!$A$1:$C$17,3,0),Mapping!$E$1:$F$6,2,0)</f>
        <v>Vùng 01</v>
      </c>
    </row>
    <row r="2533" spans="1:17" x14ac:dyDescent="0.3">
      <c r="A2533" s="33">
        <v>44561</v>
      </c>
      <c r="B2533">
        <v>4619</v>
      </c>
      <c r="C2533">
        <v>11</v>
      </c>
      <c r="D2533" s="38" t="s">
        <v>78</v>
      </c>
      <c r="E2533" s="2" t="s">
        <v>41</v>
      </c>
      <c r="F2533">
        <v>1457175</v>
      </c>
      <c r="G2533" s="44">
        <f t="shared" si="273"/>
        <v>44197</v>
      </c>
      <c r="H2533" s="50">
        <f t="shared" si="274"/>
        <v>365</v>
      </c>
      <c r="I2533" s="50">
        <f t="shared" si="275"/>
        <v>28404300</v>
      </c>
      <c r="J2533" s="46">
        <v>778200</v>
      </c>
      <c r="K2533" s="2" t="s">
        <v>34</v>
      </c>
      <c r="L2533" s="52" t="str">
        <f t="shared" si="276"/>
        <v>20211231VND</v>
      </c>
      <c r="M2533">
        <f>VLOOKUP(L2533,Mapping!$H$1:$K$25,4,0)</f>
        <v>1</v>
      </c>
      <c r="N2533">
        <f t="shared" si="277"/>
        <v>1.457175E-3</v>
      </c>
      <c r="O2533">
        <f t="shared" si="278"/>
        <v>7.7820000000000005E-4</v>
      </c>
      <c r="P2533">
        <f t="shared" si="279"/>
        <v>2.84043E-2</v>
      </c>
      <c r="Q2533" t="str">
        <f>VLOOKUP(VLOOKUP(C2533,Mapping!$A$1:$C$17,3,0),Mapping!$E$1:$F$6,2,0)</f>
        <v>Vùng 01</v>
      </c>
    </row>
    <row r="2534" spans="1:17" x14ac:dyDescent="0.3">
      <c r="A2534" s="33">
        <v>44561</v>
      </c>
      <c r="B2534">
        <v>4621</v>
      </c>
      <c r="C2534">
        <v>40</v>
      </c>
      <c r="D2534" s="38" t="s">
        <v>78</v>
      </c>
      <c r="E2534" s="2" t="s">
        <v>41</v>
      </c>
      <c r="F2534">
        <v>1554984</v>
      </c>
      <c r="G2534" s="44">
        <f t="shared" si="273"/>
        <v>44197</v>
      </c>
      <c r="H2534" s="50">
        <f t="shared" si="274"/>
        <v>365</v>
      </c>
      <c r="I2534" s="50">
        <f t="shared" si="275"/>
        <v>57648209.499999993</v>
      </c>
      <c r="J2534" s="46">
        <v>1579403</v>
      </c>
      <c r="K2534" s="2" t="s">
        <v>34</v>
      </c>
      <c r="L2534" s="52" t="str">
        <f t="shared" si="276"/>
        <v>20211231VND</v>
      </c>
      <c r="M2534">
        <f>VLOOKUP(L2534,Mapping!$H$1:$K$25,4,0)</f>
        <v>1</v>
      </c>
      <c r="N2534">
        <f t="shared" si="277"/>
        <v>1.5549839999999999E-3</v>
      </c>
      <c r="O2534">
        <f t="shared" si="278"/>
        <v>1.5794030000000001E-3</v>
      </c>
      <c r="P2534">
        <f t="shared" si="279"/>
        <v>5.7648209499999992E-2</v>
      </c>
      <c r="Q2534" t="str">
        <f>VLOOKUP(VLOOKUP(C2534,Mapping!$A$1:$C$17,3,0),Mapping!$E$1:$F$6,2,0)</f>
        <v>Vùng 01</v>
      </c>
    </row>
    <row r="2535" spans="1:17" x14ac:dyDescent="0.3">
      <c r="A2535" s="33">
        <v>44561</v>
      </c>
      <c r="B2535">
        <v>4623</v>
      </c>
      <c r="C2535">
        <v>23</v>
      </c>
      <c r="D2535" s="38" t="s">
        <v>78</v>
      </c>
      <c r="E2535" s="2" t="s">
        <v>41</v>
      </c>
      <c r="F2535">
        <v>1482606</v>
      </c>
      <c r="G2535" s="44">
        <f t="shared" si="273"/>
        <v>44197</v>
      </c>
      <c r="H2535" s="50">
        <f t="shared" si="274"/>
        <v>365</v>
      </c>
      <c r="I2535" s="50">
        <f t="shared" si="275"/>
        <v>61498521.5</v>
      </c>
      <c r="J2535" s="46">
        <v>1684891</v>
      </c>
      <c r="K2535" s="2" t="s">
        <v>34</v>
      </c>
      <c r="L2535" s="52" t="str">
        <f t="shared" si="276"/>
        <v>20211231VND</v>
      </c>
      <c r="M2535">
        <f>VLOOKUP(L2535,Mapping!$H$1:$K$25,4,0)</f>
        <v>1</v>
      </c>
      <c r="N2535">
        <f t="shared" si="277"/>
        <v>1.482606E-3</v>
      </c>
      <c r="O2535">
        <f t="shared" si="278"/>
        <v>1.684891E-3</v>
      </c>
      <c r="P2535">
        <f t="shared" si="279"/>
        <v>6.14985215E-2</v>
      </c>
      <c r="Q2535" t="str">
        <f>VLOOKUP(VLOOKUP(C2535,Mapping!$A$1:$C$17,3,0),Mapping!$E$1:$F$6,2,0)</f>
        <v>Vùng 02</v>
      </c>
    </row>
    <row r="2536" spans="1:17" x14ac:dyDescent="0.3">
      <c r="A2536" s="33">
        <v>44561</v>
      </c>
      <c r="B2536">
        <v>4623</v>
      </c>
      <c r="C2536">
        <v>34</v>
      </c>
      <c r="D2536" s="38" t="s">
        <v>78</v>
      </c>
      <c r="E2536" s="2" t="s">
        <v>41</v>
      </c>
      <c r="F2536">
        <v>1737347</v>
      </c>
      <c r="G2536" s="44">
        <f t="shared" si="273"/>
        <v>44197</v>
      </c>
      <c r="H2536" s="50">
        <f t="shared" si="274"/>
        <v>365</v>
      </c>
      <c r="I2536" s="50">
        <f t="shared" si="275"/>
        <v>53828813.000000007</v>
      </c>
      <c r="J2536" s="46">
        <v>1474762</v>
      </c>
      <c r="K2536" s="2" t="s">
        <v>34</v>
      </c>
      <c r="L2536" s="52" t="str">
        <f t="shared" si="276"/>
        <v>20211231VND</v>
      </c>
      <c r="M2536">
        <f>VLOOKUP(L2536,Mapping!$H$1:$K$25,4,0)</f>
        <v>1</v>
      </c>
      <c r="N2536">
        <f t="shared" si="277"/>
        <v>1.737347E-3</v>
      </c>
      <c r="O2536">
        <f t="shared" si="278"/>
        <v>1.4747619999999999E-3</v>
      </c>
      <c r="P2536">
        <f t="shared" si="279"/>
        <v>5.382881300000001E-2</v>
      </c>
      <c r="Q2536" t="str">
        <f>VLOOKUP(VLOOKUP(C2536,Mapping!$A$1:$C$17,3,0),Mapping!$E$1:$F$6,2,0)</f>
        <v>Vùng 02</v>
      </c>
    </row>
    <row r="2537" spans="1:17" x14ac:dyDescent="0.3">
      <c r="A2537" s="33">
        <v>44561</v>
      </c>
      <c r="B2537">
        <v>4623</v>
      </c>
      <c r="C2537">
        <v>40</v>
      </c>
      <c r="D2537" s="38" t="s">
        <v>78</v>
      </c>
      <c r="E2537" s="2" t="s">
        <v>41</v>
      </c>
      <c r="F2537">
        <v>339213</v>
      </c>
      <c r="G2537" s="44">
        <f t="shared" si="273"/>
        <v>44197</v>
      </c>
      <c r="H2537" s="50">
        <f t="shared" si="274"/>
        <v>365</v>
      </c>
      <c r="I2537" s="50">
        <f t="shared" si="275"/>
        <v>6724504.5</v>
      </c>
      <c r="J2537" s="46">
        <v>184233</v>
      </c>
      <c r="K2537" s="2" t="s">
        <v>34</v>
      </c>
      <c r="L2537" s="52" t="str">
        <f t="shared" si="276"/>
        <v>20211231VND</v>
      </c>
      <c r="M2537">
        <f>VLOOKUP(L2537,Mapping!$H$1:$K$25,4,0)</f>
        <v>1</v>
      </c>
      <c r="N2537">
        <f t="shared" si="277"/>
        <v>3.3921299999999999E-4</v>
      </c>
      <c r="O2537">
        <f t="shared" si="278"/>
        <v>1.8423300000000001E-4</v>
      </c>
      <c r="P2537">
        <f t="shared" si="279"/>
        <v>6.7245044999999998E-3</v>
      </c>
      <c r="Q2537" t="str">
        <f>VLOOKUP(VLOOKUP(C2537,Mapping!$A$1:$C$17,3,0),Mapping!$E$1:$F$6,2,0)</f>
        <v>Vùng 01</v>
      </c>
    </row>
    <row r="2538" spans="1:17" x14ac:dyDescent="0.3">
      <c r="A2538" s="33">
        <v>44561</v>
      </c>
      <c r="B2538">
        <v>4624</v>
      </c>
      <c r="C2538">
        <v>34</v>
      </c>
      <c r="D2538" s="38" t="s">
        <v>78</v>
      </c>
      <c r="E2538" s="2" t="s">
        <v>41</v>
      </c>
      <c r="F2538">
        <v>1922057</v>
      </c>
      <c r="G2538" s="44">
        <f t="shared" si="273"/>
        <v>44197</v>
      </c>
      <c r="H2538" s="50">
        <f t="shared" si="274"/>
        <v>365</v>
      </c>
      <c r="I2538" s="50">
        <f t="shared" si="275"/>
        <v>5423827</v>
      </c>
      <c r="J2538" s="46">
        <v>148598</v>
      </c>
      <c r="K2538" s="2" t="s">
        <v>34</v>
      </c>
      <c r="L2538" s="52" t="str">
        <f t="shared" si="276"/>
        <v>20211231VND</v>
      </c>
      <c r="M2538">
        <f>VLOOKUP(L2538,Mapping!$H$1:$K$25,4,0)</f>
        <v>1</v>
      </c>
      <c r="N2538">
        <f t="shared" si="277"/>
        <v>1.922057E-3</v>
      </c>
      <c r="O2538">
        <f t="shared" si="278"/>
        <v>1.48598E-4</v>
      </c>
      <c r="P2538">
        <f t="shared" si="279"/>
        <v>5.423827E-3</v>
      </c>
      <c r="Q2538" t="str">
        <f>VLOOKUP(VLOOKUP(C2538,Mapping!$A$1:$C$17,3,0),Mapping!$E$1:$F$6,2,0)</f>
        <v>Vùng 02</v>
      </c>
    </row>
    <row r="2539" spans="1:17" x14ac:dyDescent="0.3">
      <c r="A2539" s="33">
        <v>44561</v>
      </c>
      <c r="B2539">
        <v>4625</v>
      </c>
      <c r="C2539">
        <v>23</v>
      </c>
      <c r="D2539" s="38" t="s">
        <v>78</v>
      </c>
      <c r="E2539" s="2" t="s">
        <v>41</v>
      </c>
      <c r="F2539">
        <v>680574</v>
      </c>
      <c r="G2539" s="44">
        <f t="shared" si="273"/>
        <v>44197</v>
      </c>
      <c r="H2539" s="50">
        <f t="shared" si="274"/>
        <v>365</v>
      </c>
      <c r="I2539" s="50">
        <f t="shared" si="275"/>
        <v>72178056.5</v>
      </c>
      <c r="J2539" s="46">
        <v>1977481</v>
      </c>
      <c r="K2539" s="2" t="s">
        <v>34</v>
      </c>
      <c r="L2539" s="52" t="str">
        <f t="shared" si="276"/>
        <v>20211231VND</v>
      </c>
      <c r="M2539">
        <f>VLOOKUP(L2539,Mapping!$H$1:$K$25,4,0)</f>
        <v>1</v>
      </c>
      <c r="N2539">
        <f t="shared" si="277"/>
        <v>6.8057399999999998E-4</v>
      </c>
      <c r="O2539">
        <f t="shared" si="278"/>
        <v>1.9774810000000001E-3</v>
      </c>
      <c r="P2539">
        <f t="shared" si="279"/>
        <v>7.2178056500000004E-2</v>
      </c>
      <c r="Q2539" t="str">
        <f>VLOOKUP(VLOOKUP(C2539,Mapping!$A$1:$C$17,3,0),Mapping!$E$1:$F$6,2,0)</f>
        <v>Vùng 02</v>
      </c>
    </row>
    <row r="2540" spans="1:17" x14ac:dyDescent="0.3">
      <c r="A2540" s="33">
        <v>44561</v>
      </c>
      <c r="B2540">
        <v>4625</v>
      </c>
      <c r="C2540">
        <v>25</v>
      </c>
      <c r="D2540" s="38" t="s">
        <v>78</v>
      </c>
      <c r="E2540" s="2" t="s">
        <v>41</v>
      </c>
      <c r="F2540">
        <v>714852</v>
      </c>
      <c r="G2540" s="44">
        <f t="shared" si="273"/>
        <v>44197</v>
      </c>
      <c r="H2540" s="50">
        <f t="shared" si="274"/>
        <v>365</v>
      </c>
      <c r="I2540" s="50">
        <f t="shared" si="275"/>
        <v>22025669.5</v>
      </c>
      <c r="J2540" s="46">
        <v>603443</v>
      </c>
      <c r="K2540" s="2" t="s">
        <v>34</v>
      </c>
      <c r="L2540" s="52" t="str">
        <f t="shared" si="276"/>
        <v>20211231VND</v>
      </c>
      <c r="M2540">
        <f>VLOOKUP(L2540,Mapping!$H$1:$K$25,4,0)</f>
        <v>1</v>
      </c>
      <c r="N2540">
        <f t="shared" si="277"/>
        <v>7.1485199999999998E-4</v>
      </c>
      <c r="O2540">
        <f t="shared" si="278"/>
        <v>6.0344299999999995E-4</v>
      </c>
      <c r="P2540">
        <f t="shared" si="279"/>
        <v>2.2025669500000001E-2</v>
      </c>
      <c r="Q2540" t="str">
        <f>VLOOKUP(VLOOKUP(C2540,Mapping!$A$1:$C$17,3,0),Mapping!$E$1:$F$6,2,0)</f>
        <v>Vùng 01</v>
      </c>
    </row>
    <row r="2541" spans="1:17" x14ac:dyDescent="0.3">
      <c r="A2541" s="33">
        <v>44561</v>
      </c>
      <c r="B2541">
        <v>4626</v>
      </c>
      <c r="C2541">
        <v>11</v>
      </c>
      <c r="D2541" s="38" t="s">
        <v>78</v>
      </c>
      <c r="E2541" s="2" t="s">
        <v>41</v>
      </c>
      <c r="F2541">
        <v>620332</v>
      </c>
      <c r="G2541" s="44">
        <f t="shared" si="273"/>
        <v>44197</v>
      </c>
      <c r="H2541" s="50">
        <f t="shared" si="274"/>
        <v>365</v>
      </c>
      <c r="I2541" s="50">
        <f t="shared" si="275"/>
        <v>9359439.5</v>
      </c>
      <c r="J2541" s="46">
        <v>256423</v>
      </c>
      <c r="K2541" s="2" t="s">
        <v>34</v>
      </c>
      <c r="L2541" s="52" t="str">
        <f t="shared" si="276"/>
        <v>20211231VND</v>
      </c>
      <c r="M2541">
        <f>VLOOKUP(L2541,Mapping!$H$1:$K$25,4,0)</f>
        <v>1</v>
      </c>
      <c r="N2541">
        <f t="shared" si="277"/>
        <v>6.2033200000000002E-4</v>
      </c>
      <c r="O2541">
        <f t="shared" si="278"/>
        <v>2.5642299999999998E-4</v>
      </c>
      <c r="P2541">
        <f t="shared" si="279"/>
        <v>9.3594395000000004E-3</v>
      </c>
      <c r="Q2541" t="str">
        <f>VLOOKUP(VLOOKUP(C2541,Mapping!$A$1:$C$17,3,0),Mapping!$E$1:$F$6,2,0)</f>
        <v>Vùng 01</v>
      </c>
    </row>
    <row r="2542" spans="1:17" x14ac:dyDescent="0.3">
      <c r="A2542" s="33">
        <v>44561</v>
      </c>
      <c r="B2542">
        <v>4631</v>
      </c>
      <c r="C2542">
        <v>11</v>
      </c>
      <c r="D2542" s="38" t="s">
        <v>78</v>
      </c>
      <c r="E2542" s="2" t="s">
        <v>41</v>
      </c>
      <c r="F2542">
        <v>169252</v>
      </c>
      <c r="G2542" s="44">
        <f t="shared" si="273"/>
        <v>44197</v>
      </c>
      <c r="H2542" s="50">
        <f t="shared" si="274"/>
        <v>365</v>
      </c>
      <c r="I2542" s="50">
        <f t="shared" si="275"/>
        <v>60705887.5</v>
      </c>
      <c r="J2542" s="46">
        <v>1663175</v>
      </c>
      <c r="K2542" s="2" t="s">
        <v>34</v>
      </c>
      <c r="L2542" s="52" t="str">
        <f t="shared" si="276"/>
        <v>20211231VND</v>
      </c>
      <c r="M2542">
        <f>VLOOKUP(L2542,Mapping!$H$1:$K$25,4,0)</f>
        <v>1</v>
      </c>
      <c r="N2542">
        <f t="shared" si="277"/>
        <v>1.69252E-4</v>
      </c>
      <c r="O2542">
        <f t="shared" si="278"/>
        <v>1.663175E-3</v>
      </c>
      <c r="P2542">
        <f t="shared" si="279"/>
        <v>6.07058875E-2</v>
      </c>
      <c r="Q2542" t="str">
        <f>VLOOKUP(VLOOKUP(C2542,Mapping!$A$1:$C$17,3,0),Mapping!$E$1:$F$6,2,0)</f>
        <v>Vùng 01</v>
      </c>
    </row>
    <row r="2543" spans="1:17" x14ac:dyDescent="0.3">
      <c r="A2543" s="33">
        <v>44561</v>
      </c>
      <c r="B2543">
        <v>4631</v>
      </c>
      <c r="C2543">
        <v>34</v>
      </c>
      <c r="D2543" s="38" t="s">
        <v>78</v>
      </c>
      <c r="E2543" s="2" t="s">
        <v>41</v>
      </c>
      <c r="F2543">
        <v>934790</v>
      </c>
      <c r="G2543" s="44">
        <f t="shared" si="273"/>
        <v>44197</v>
      </c>
      <c r="H2543" s="50">
        <f t="shared" si="274"/>
        <v>365</v>
      </c>
      <c r="I2543" s="50">
        <f t="shared" si="275"/>
        <v>13448753.5</v>
      </c>
      <c r="J2543" s="46">
        <v>368459</v>
      </c>
      <c r="K2543" s="2" t="s">
        <v>34</v>
      </c>
      <c r="L2543" s="52" t="str">
        <f t="shared" si="276"/>
        <v>20211231VND</v>
      </c>
      <c r="M2543">
        <f>VLOOKUP(L2543,Mapping!$H$1:$K$25,4,0)</f>
        <v>1</v>
      </c>
      <c r="N2543">
        <f t="shared" si="277"/>
        <v>9.3479000000000001E-4</v>
      </c>
      <c r="O2543">
        <f t="shared" si="278"/>
        <v>3.6845900000000002E-4</v>
      </c>
      <c r="P2543">
        <f t="shared" si="279"/>
        <v>1.3448753500000001E-2</v>
      </c>
      <c r="Q2543" t="str">
        <f>VLOOKUP(VLOOKUP(C2543,Mapping!$A$1:$C$17,3,0),Mapping!$E$1:$F$6,2,0)</f>
        <v>Vùng 02</v>
      </c>
    </row>
    <row r="2544" spans="1:17" x14ac:dyDescent="0.3">
      <c r="A2544" s="33">
        <v>44561</v>
      </c>
      <c r="B2544">
        <v>4631</v>
      </c>
      <c r="C2544">
        <v>34</v>
      </c>
      <c r="D2544" s="38" t="s">
        <v>78</v>
      </c>
      <c r="E2544" s="2" t="s">
        <v>41</v>
      </c>
      <c r="F2544">
        <v>1041339</v>
      </c>
      <c r="G2544" s="44">
        <f t="shared" si="273"/>
        <v>44197</v>
      </c>
      <c r="H2544" s="50">
        <f t="shared" si="274"/>
        <v>365</v>
      </c>
      <c r="I2544" s="50">
        <f t="shared" si="275"/>
        <v>72273212</v>
      </c>
      <c r="J2544" s="46">
        <v>1980088</v>
      </c>
      <c r="K2544" s="2" t="s">
        <v>34</v>
      </c>
      <c r="L2544" s="52" t="str">
        <f t="shared" si="276"/>
        <v>20211231VND</v>
      </c>
      <c r="M2544">
        <f>VLOOKUP(L2544,Mapping!$H$1:$K$25,4,0)</f>
        <v>1</v>
      </c>
      <c r="N2544">
        <f t="shared" si="277"/>
        <v>1.0413390000000001E-3</v>
      </c>
      <c r="O2544">
        <f t="shared" si="278"/>
        <v>1.9800880000000001E-3</v>
      </c>
      <c r="P2544">
        <f t="shared" si="279"/>
        <v>7.2273212000000003E-2</v>
      </c>
      <c r="Q2544" t="str">
        <f>VLOOKUP(VLOOKUP(C2544,Mapping!$A$1:$C$17,3,0),Mapping!$E$1:$F$6,2,0)</f>
        <v>Vùng 02</v>
      </c>
    </row>
    <row r="2545" spans="1:17" x14ac:dyDescent="0.3">
      <c r="A2545" s="33">
        <v>44561</v>
      </c>
      <c r="B2545">
        <v>4632</v>
      </c>
      <c r="C2545">
        <v>12</v>
      </c>
      <c r="D2545" s="38" t="s">
        <v>78</v>
      </c>
      <c r="E2545" s="2" t="s">
        <v>41</v>
      </c>
      <c r="F2545">
        <v>8899320</v>
      </c>
      <c r="G2545" s="44">
        <f t="shared" si="273"/>
        <v>44197</v>
      </c>
      <c r="H2545" s="50">
        <f t="shared" si="274"/>
        <v>365</v>
      </c>
      <c r="I2545" s="50">
        <f t="shared" si="275"/>
        <v>331152418.5</v>
      </c>
      <c r="J2545" s="46">
        <v>9072669</v>
      </c>
      <c r="K2545" s="2" t="s">
        <v>34</v>
      </c>
      <c r="L2545" s="52" t="str">
        <f t="shared" si="276"/>
        <v>20211231VND</v>
      </c>
      <c r="M2545">
        <f>VLOOKUP(L2545,Mapping!$H$1:$K$25,4,0)</f>
        <v>1</v>
      </c>
      <c r="N2545">
        <f t="shared" si="277"/>
        <v>8.8993200000000005E-3</v>
      </c>
      <c r="O2545">
        <f t="shared" si="278"/>
        <v>9.0726690000000002E-3</v>
      </c>
      <c r="P2545">
        <f t="shared" si="279"/>
        <v>0.33115241849999999</v>
      </c>
      <c r="Q2545" t="str">
        <f>VLOOKUP(VLOOKUP(C2545,Mapping!$A$1:$C$17,3,0),Mapping!$E$1:$F$6,2,0)</f>
        <v>Vùng 03</v>
      </c>
    </row>
    <row r="2546" spans="1:17" x14ac:dyDescent="0.3">
      <c r="A2546" s="33">
        <v>44561</v>
      </c>
      <c r="B2546">
        <v>4632</v>
      </c>
      <c r="C2546">
        <v>12</v>
      </c>
      <c r="D2546" s="38" t="s">
        <v>78</v>
      </c>
      <c r="E2546" s="2" t="s">
        <v>41</v>
      </c>
      <c r="F2546">
        <v>5876299</v>
      </c>
      <c r="G2546" s="44">
        <f t="shared" si="273"/>
        <v>44197</v>
      </c>
      <c r="H2546" s="50">
        <f t="shared" si="274"/>
        <v>365</v>
      </c>
      <c r="I2546" s="50">
        <f t="shared" si="275"/>
        <v>181044562.5</v>
      </c>
      <c r="J2546" s="46">
        <v>4960125</v>
      </c>
      <c r="K2546" s="2" t="s">
        <v>34</v>
      </c>
      <c r="L2546" s="52" t="str">
        <f t="shared" si="276"/>
        <v>20211231VND</v>
      </c>
      <c r="M2546">
        <f>VLOOKUP(L2546,Mapping!$H$1:$K$25,4,0)</f>
        <v>1</v>
      </c>
      <c r="N2546">
        <f t="shared" si="277"/>
        <v>5.8762989999999998E-3</v>
      </c>
      <c r="O2546">
        <f t="shared" si="278"/>
        <v>4.9601250000000001E-3</v>
      </c>
      <c r="P2546">
        <f t="shared" si="279"/>
        <v>0.18104456250000001</v>
      </c>
      <c r="Q2546" t="str">
        <f>VLOOKUP(VLOOKUP(C2546,Mapping!$A$1:$C$17,3,0),Mapping!$E$1:$F$6,2,0)</f>
        <v>Vùng 03</v>
      </c>
    </row>
    <row r="2547" spans="1:17" x14ac:dyDescent="0.3">
      <c r="A2547" s="33">
        <v>44561</v>
      </c>
      <c r="B2547">
        <v>4634</v>
      </c>
      <c r="C2547">
        <v>25</v>
      </c>
      <c r="D2547" s="38" t="s">
        <v>78</v>
      </c>
      <c r="E2547" s="2" t="s">
        <v>41</v>
      </c>
      <c r="F2547">
        <v>114692</v>
      </c>
      <c r="G2547" s="44">
        <f t="shared" si="273"/>
        <v>44197</v>
      </c>
      <c r="H2547" s="50">
        <f t="shared" si="274"/>
        <v>365</v>
      </c>
      <c r="I2547" s="50">
        <f t="shared" si="275"/>
        <v>51791586343.397995</v>
      </c>
      <c r="J2547" s="46">
        <v>64387</v>
      </c>
      <c r="K2547" s="2" t="s">
        <v>35</v>
      </c>
      <c r="L2547" s="52" t="str">
        <f t="shared" si="276"/>
        <v>20211231USD</v>
      </c>
      <c r="M2547">
        <f>VLOOKUP(L2547,Mapping!$H$1:$K$25,4,0)</f>
        <v>22037.795999999998</v>
      </c>
      <c r="N2547">
        <f t="shared" si="277"/>
        <v>2.5275588988319999</v>
      </c>
      <c r="O2547">
        <f t="shared" si="278"/>
        <v>1.4189475710519999</v>
      </c>
      <c r="P2547">
        <f t="shared" si="279"/>
        <v>51.791586343397995</v>
      </c>
      <c r="Q2547" t="str">
        <f>VLOOKUP(VLOOKUP(C2547,Mapping!$A$1:$C$17,3,0),Mapping!$E$1:$F$6,2,0)</f>
        <v>Vùng 01</v>
      </c>
    </row>
    <row r="2548" spans="1:17" x14ac:dyDescent="0.3">
      <c r="A2548" s="33">
        <v>44561</v>
      </c>
      <c r="B2548">
        <v>4634</v>
      </c>
      <c r="C2548">
        <v>25</v>
      </c>
      <c r="D2548" s="38" t="s">
        <v>78</v>
      </c>
      <c r="E2548" s="2" t="s">
        <v>41</v>
      </c>
      <c r="F2548">
        <v>6030819</v>
      </c>
      <c r="G2548" s="44">
        <f t="shared" si="273"/>
        <v>44197</v>
      </c>
      <c r="H2548" s="50">
        <f t="shared" si="274"/>
        <v>365</v>
      </c>
      <c r="I2548" s="50">
        <f t="shared" si="275"/>
        <v>333260622</v>
      </c>
      <c r="J2548" s="46">
        <v>9130428</v>
      </c>
      <c r="K2548" s="2" t="s">
        <v>34</v>
      </c>
      <c r="L2548" s="52" t="str">
        <f t="shared" si="276"/>
        <v>20211231VND</v>
      </c>
      <c r="M2548">
        <f>VLOOKUP(L2548,Mapping!$H$1:$K$25,4,0)</f>
        <v>1</v>
      </c>
      <c r="N2548">
        <f t="shared" si="277"/>
        <v>6.0308189999999998E-3</v>
      </c>
      <c r="O2548">
        <f t="shared" si="278"/>
        <v>9.1304279999999995E-3</v>
      </c>
      <c r="P2548">
        <f t="shared" si="279"/>
        <v>0.33326062200000001</v>
      </c>
      <c r="Q2548" t="str">
        <f>VLOOKUP(VLOOKUP(C2548,Mapping!$A$1:$C$17,3,0),Mapping!$E$1:$F$6,2,0)</f>
        <v>Vùng 01</v>
      </c>
    </row>
    <row r="2549" spans="1:17" x14ac:dyDescent="0.3">
      <c r="A2549" s="33">
        <v>44561</v>
      </c>
      <c r="B2549">
        <v>4634</v>
      </c>
      <c r="C2549">
        <v>25</v>
      </c>
      <c r="D2549" s="38" t="s">
        <v>78</v>
      </c>
      <c r="E2549" s="2" t="s">
        <v>41</v>
      </c>
      <c r="F2549">
        <v>1528035</v>
      </c>
      <c r="G2549" s="44">
        <f t="shared" si="273"/>
        <v>44197</v>
      </c>
      <c r="H2549" s="50">
        <f t="shared" si="274"/>
        <v>365</v>
      </c>
      <c r="I2549" s="50">
        <f t="shared" si="275"/>
        <v>4631631</v>
      </c>
      <c r="J2549" s="46">
        <v>126894</v>
      </c>
      <c r="K2549" s="2" t="s">
        <v>34</v>
      </c>
      <c r="L2549" s="52" t="str">
        <f t="shared" si="276"/>
        <v>20211231VND</v>
      </c>
      <c r="M2549">
        <f>VLOOKUP(L2549,Mapping!$H$1:$K$25,4,0)</f>
        <v>1</v>
      </c>
      <c r="N2549">
        <f t="shared" si="277"/>
        <v>1.5280350000000001E-3</v>
      </c>
      <c r="O2549">
        <f t="shared" si="278"/>
        <v>1.2689400000000001E-4</v>
      </c>
      <c r="P2549">
        <f t="shared" si="279"/>
        <v>4.6316309999999998E-3</v>
      </c>
      <c r="Q2549" t="str">
        <f>VLOOKUP(VLOOKUP(C2549,Mapping!$A$1:$C$17,3,0),Mapping!$E$1:$F$6,2,0)</f>
        <v>Vùng 01</v>
      </c>
    </row>
    <row r="2550" spans="1:17" x14ac:dyDescent="0.3">
      <c r="A2550" s="33">
        <v>44561</v>
      </c>
      <c r="B2550">
        <v>4644</v>
      </c>
      <c r="C2550">
        <v>26</v>
      </c>
      <c r="D2550" s="38" t="s">
        <v>78</v>
      </c>
      <c r="E2550" s="2" t="s">
        <v>41</v>
      </c>
      <c r="F2550">
        <v>311830</v>
      </c>
      <c r="G2550" s="44">
        <f t="shared" si="273"/>
        <v>44197</v>
      </c>
      <c r="H2550" s="50">
        <f t="shared" si="274"/>
        <v>365</v>
      </c>
      <c r="I2550" s="50">
        <f t="shared" si="275"/>
        <v>1122783547896.2517</v>
      </c>
      <c r="J2550" s="46">
        <v>1395838</v>
      </c>
      <c r="K2550" s="2" t="s">
        <v>35</v>
      </c>
      <c r="L2550" s="52" t="str">
        <f t="shared" si="276"/>
        <v>20211231USD</v>
      </c>
      <c r="M2550">
        <f>VLOOKUP(L2550,Mapping!$H$1:$K$25,4,0)</f>
        <v>22037.795999999998</v>
      </c>
      <c r="N2550">
        <f t="shared" si="277"/>
        <v>6.8720459266799994</v>
      </c>
      <c r="O2550">
        <f t="shared" si="278"/>
        <v>30.761193093047996</v>
      </c>
      <c r="P2550">
        <f t="shared" si="279"/>
        <v>1122.7835478962518</v>
      </c>
      <c r="Q2550" t="str">
        <f>VLOOKUP(VLOOKUP(C2550,Mapping!$A$1:$C$17,3,0),Mapping!$E$1:$F$6,2,0)</f>
        <v>Vùng 04</v>
      </c>
    </row>
    <row r="2551" spans="1:17" x14ac:dyDescent="0.3">
      <c r="A2551" s="33">
        <v>44561</v>
      </c>
      <c r="B2551">
        <v>4648</v>
      </c>
      <c r="C2551">
        <v>23</v>
      </c>
      <c r="D2551" s="38" t="s">
        <v>78</v>
      </c>
      <c r="E2551" s="2" t="s">
        <v>41</v>
      </c>
      <c r="F2551">
        <v>422426</v>
      </c>
      <c r="G2551" s="44">
        <f t="shared" si="273"/>
        <v>44197</v>
      </c>
      <c r="H2551" s="50">
        <f t="shared" si="274"/>
        <v>365</v>
      </c>
      <c r="I2551" s="50">
        <f t="shared" si="275"/>
        <v>8658931.5</v>
      </c>
      <c r="J2551" s="46">
        <v>237231</v>
      </c>
      <c r="K2551" s="2" t="s">
        <v>34</v>
      </c>
      <c r="L2551" s="52" t="str">
        <f t="shared" si="276"/>
        <v>20211231VND</v>
      </c>
      <c r="M2551">
        <f>VLOOKUP(L2551,Mapping!$H$1:$K$25,4,0)</f>
        <v>1</v>
      </c>
      <c r="N2551">
        <f t="shared" si="277"/>
        <v>4.22426E-4</v>
      </c>
      <c r="O2551">
        <f t="shared" si="278"/>
        <v>2.3723099999999999E-4</v>
      </c>
      <c r="P2551">
        <f t="shared" si="279"/>
        <v>8.6589314999999997E-3</v>
      </c>
      <c r="Q2551" t="str">
        <f>VLOOKUP(VLOOKUP(C2551,Mapping!$A$1:$C$17,3,0),Mapping!$E$1:$F$6,2,0)</f>
        <v>Vùng 02</v>
      </c>
    </row>
    <row r="2552" spans="1:17" x14ac:dyDescent="0.3">
      <c r="A2552" s="33">
        <v>44561</v>
      </c>
      <c r="B2552">
        <v>4648</v>
      </c>
      <c r="C2552">
        <v>23</v>
      </c>
      <c r="D2552" s="38" t="s">
        <v>78</v>
      </c>
      <c r="E2552" s="2" t="s">
        <v>41</v>
      </c>
      <c r="F2552">
        <v>1674389</v>
      </c>
      <c r="G2552" s="44">
        <f t="shared" si="273"/>
        <v>44197</v>
      </c>
      <c r="H2552" s="50">
        <f t="shared" si="274"/>
        <v>365</v>
      </c>
      <c r="I2552" s="50">
        <f t="shared" si="275"/>
        <v>55258664</v>
      </c>
      <c r="J2552" s="46">
        <v>1513936</v>
      </c>
      <c r="K2552" s="2" t="s">
        <v>34</v>
      </c>
      <c r="L2552" s="52" t="str">
        <f t="shared" si="276"/>
        <v>20211231VND</v>
      </c>
      <c r="M2552">
        <f>VLOOKUP(L2552,Mapping!$H$1:$K$25,4,0)</f>
        <v>1</v>
      </c>
      <c r="N2552">
        <f t="shared" si="277"/>
        <v>1.6743890000000001E-3</v>
      </c>
      <c r="O2552">
        <f t="shared" si="278"/>
        <v>1.513936E-3</v>
      </c>
      <c r="P2552">
        <f t="shared" si="279"/>
        <v>5.5258663999999999E-2</v>
      </c>
      <c r="Q2552" t="str">
        <f>VLOOKUP(VLOOKUP(C2552,Mapping!$A$1:$C$17,3,0),Mapping!$E$1:$F$6,2,0)</f>
        <v>Vùng 02</v>
      </c>
    </row>
    <row r="2553" spans="1:17" x14ac:dyDescent="0.3">
      <c r="A2553" s="33">
        <v>44561</v>
      </c>
      <c r="B2553">
        <v>4649</v>
      </c>
      <c r="C2553">
        <v>34</v>
      </c>
      <c r="D2553" s="38" t="s">
        <v>78</v>
      </c>
      <c r="E2553" s="2" t="s">
        <v>41</v>
      </c>
      <c r="F2553">
        <v>7236923</v>
      </c>
      <c r="G2553" s="44">
        <f t="shared" si="273"/>
        <v>44197</v>
      </c>
      <c r="H2553" s="50">
        <f t="shared" si="274"/>
        <v>365</v>
      </c>
      <c r="I2553" s="50">
        <f t="shared" si="275"/>
        <v>224015866.5</v>
      </c>
      <c r="J2553" s="46">
        <v>6137421</v>
      </c>
      <c r="K2553" s="2" t="s">
        <v>34</v>
      </c>
      <c r="L2553" s="52" t="str">
        <f t="shared" si="276"/>
        <v>20211231VND</v>
      </c>
      <c r="M2553">
        <f>VLOOKUP(L2553,Mapping!$H$1:$K$25,4,0)</f>
        <v>1</v>
      </c>
      <c r="N2553">
        <f t="shared" si="277"/>
        <v>7.2369230000000001E-3</v>
      </c>
      <c r="O2553">
        <f t="shared" si="278"/>
        <v>6.1374209999999997E-3</v>
      </c>
      <c r="P2553">
        <f t="shared" si="279"/>
        <v>0.22401586649999999</v>
      </c>
      <c r="Q2553" t="str">
        <f>VLOOKUP(VLOOKUP(C2553,Mapping!$A$1:$C$17,3,0),Mapping!$E$1:$F$6,2,0)</f>
        <v>Vùng 02</v>
      </c>
    </row>
    <row r="2554" spans="1:17" x14ac:dyDescent="0.3">
      <c r="A2554" s="33">
        <v>44561</v>
      </c>
      <c r="B2554">
        <v>4650</v>
      </c>
      <c r="C2554">
        <v>36</v>
      </c>
      <c r="D2554" s="38" t="s">
        <v>78</v>
      </c>
      <c r="E2554" s="2" t="s">
        <v>41</v>
      </c>
      <c r="F2554">
        <v>885366</v>
      </c>
      <c r="G2554" s="44">
        <f t="shared" si="273"/>
        <v>44197</v>
      </c>
      <c r="H2554" s="50">
        <f t="shared" si="274"/>
        <v>365</v>
      </c>
      <c r="I2554" s="50">
        <f t="shared" si="275"/>
        <v>65327371.5</v>
      </c>
      <c r="J2554" s="46">
        <v>1789791</v>
      </c>
      <c r="K2554" s="2" t="s">
        <v>34</v>
      </c>
      <c r="L2554" s="52" t="str">
        <f t="shared" si="276"/>
        <v>20211231VND</v>
      </c>
      <c r="M2554">
        <f>VLOOKUP(L2554,Mapping!$H$1:$K$25,4,0)</f>
        <v>1</v>
      </c>
      <c r="N2554">
        <f t="shared" si="277"/>
        <v>8.8536599999999995E-4</v>
      </c>
      <c r="O2554">
        <f t="shared" si="278"/>
        <v>1.789791E-3</v>
      </c>
      <c r="P2554">
        <f t="shared" si="279"/>
        <v>6.5327371499999995E-2</v>
      </c>
      <c r="Q2554" t="str">
        <f>VLOOKUP(VLOOKUP(C2554,Mapping!$A$1:$C$17,3,0),Mapping!$E$1:$F$6,2,0)</f>
        <v>Vùng 05</v>
      </c>
    </row>
    <row r="2555" spans="1:17" x14ac:dyDescent="0.3">
      <c r="A2555" s="33">
        <v>44561</v>
      </c>
      <c r="B2555">
        <v>4652</v>
      </c>
      <c r="C2555">
        <v>34</v>
      </c>
      <c r="D2555" s="38" t="s">
        <v>78</v>
      </c>
      <c r="E2555" s="2" t="s">
        <v>41</v>
      </c>
      <c r="F2555">
        <v>1345895</v>
      </c>
      <c r="G2555" s="44">
        <f t="shared" si="273"/>
        <v>44197</v>
      </c>
      <c r="H2555" s="50">
        <f t="shared" si="274"/>
        <v>365</v>
      </c>
      <c r="I2555" s="50">
        <f t="shared" si="275"/>
        <v>23131510</v>
      </c>
      <c r="J2555" s="46">
        <v>633740</v>
      </c>
      <c r="K2555" s="2" t="s">
        <v>34</v>
      </c>
      <c r="L2555" s="52" t="str">
        <f t="shared" si="276"/>
        <v>20211231VND</v>
      </c>
      <c r="M2555">
        <f>VLOOKUP(L2555,Mapping!$H$1:$K$25,4,0)</f>
        <v>1</v>
      </c>
      <c r="N2555">
        <f t="shared" si="277"/>
        <v>1.3458949999999999E-3</v>
      </c>
      <c r="O2555">
        <f t="shared" si="278"/>
        <v>6.3374000000000004E-4</v>
      </c>
      <c r="P2555">
        <f t="shared" si="279"/>
        <v>2.3131510000000001E-2</v>
      </c>
      <c r="Q2555" t="str">
        <f>VLOOKUP(VLOOKUP(C2555,Mapping!$A$1:$C$17,3,0),Mapping!$E$1:$F$6,2,0)</f>
        <v>Vùng 02</v>
      </c>
    </row>
    <row r="2556" spans="1:17" x14ac:dyDescent="0.3">
      <c r="A2556" s="33">
        <v>44561</v>
      </c>
      <c r="B2556">
        <v>4652</v>
      </c>
      <c r="C2556">
        <v>20</v>
      </c>
      <c r="D2556" s="38" t="s">
        <v>78</v>
      </c>
      <c r="E2556" s="2" t="s">
        <v>41</v>
      </c>
      <c r="F2556">
        <v>19139</v>
      </c>
      <c r="G2556" s="44">
        <f t="shared" si="273"/>
        <v>44197</v>
      </c>
      <c r="H2556" s="50">
        <f t="shared" si="274"/>
        <v>365</v>
      </c>
      <c r="I2556" s="50">
        <f t="shared" si="275"/>
        <v>53236162.5</v>
      </c>
      <c r="J2556" s="46">
        <v>1458525</v>
      </c>
      <c r="K2556" s="2" t="s">
        <v>34</v>
      </c>
      <c r="L2556" s="52" t="str">
        <f t="shared" si="276"/>
        <v>20211231VND</v>
      </c>
      <c r="M2556">
        <f>VLOOKUP(L2556,Mapping!$H$1:$K$25,4,0)</f>
        <v>1</v>
      </c>
      <c r="N2556">
        <f t="shared" si="277"/>
        <v>1.9139000000000001E-5</v>
      </c>
      <c r="O2556">
        <f t="shared" si="278"/>
        <v>1.458525E-3</v>
      </c>
      <c r="P2556">
        <f t="shared" si="279"/>
        <v>5.3236162500000003E-2</v>
      </c>
      <c r="Q2556" t="str">
        <f>VLOOKUP(VLOOKUP(C2556,Mapping!$A$1:$C$17,3,0),Mapping!$E$1:$F$6,2,0)</f>
        <v>Vùng 02</v>
      </c>
    </row>
    <row r="2557" spans="1:17" x14ac:dyDescent="0.3">
      <c r="A2557" s="33">
        <v>44561</v>
      </c>
      <c r="B2557">
        <v>4653</v>
      </c>
      <c r="C2557">
        <v>48</v>
      </c>
      <c r="D2557" s="38" t="s">
        <v>78</v>
      </c>
      <c r="E2557" s="2" t="s">
        <v>41</v>
      </c>
      <c r="F2557">
        <v>63337</v>
      </c>
      <c r="G2557" s="44">
        <f t="shared" si="273"/>
        <v>44197</v>
      </c>
      <c r="H2557" s="50">
        <f t="shared" si="274"/>
        <v>365</v>
      </c>
      <c r="I2557" s="50">
        <f t="shared" si="275"/>
        <v>59995415</v>
      </c>
      <c r="J2557" s="46">
        <v>1643710</v>
      </c>
      <c r="K2557" s="2" t="s">
        <v>34</v>
      </c>
      <c r="L2557" s="52" t="str">
        <f t="shared" si="276"/>
        <v>20211231VND</v>
      </c>
      <c r="M2557">
        <f>VLOOKUP(L2557,Mapping!$H$1:$K$25,4,0)</f>
        <v>1</v>
      </c>
      <c r="N2557">
        <f t="shared" si="277"/>
        <v>6.3336999999999993E-5</v>
      </c>
      <c r="O2557">
        <f t="shared" si="278"/>
        <v>1.64371E-3</v>
      </c>
      <c r="P2557">
        <f t="shared" si="279"/>
        <v>5.9995415000000003E-2</v>
      </c>
      <c r="Q2557" t="str">
        <f>VLOOKUP(VLOOKUP(C2557,Mapping!$A$1:$C$17,3,0),Mapping!$E$1:$F$6,2,0)</f>
        <v>Vùng 01</v>
      </c>
    </row>
    <row r="2558" spans="1:17" x14ac:dyDescent="0.3">
      <c r="A2558" s="33">
        <v>44561</v>
      </c>
      <c r="B2558">
        <v>4653</v>
      </c>
      <c r="C2558">
        <v>48</v>
      </c>
      <c r="D2558" s="38" t="s">
        <v>78</v>
      </c>
      <c r="E2558" s="2" t="s">
        <v>41</v>
      </c>
      <c r="F2558">
        <v>17584</v>
      </c>
      <c r="G2558" s="44">
        <f t="shared" si="273"/>
        <v>44197</v>
      </c>
      <c r="H2558" s="50">
        <f t="shared" si="274"/>
        <v>365</v>
      </c>
      <c r="I2558" s="50">
        <f t="shared" si="275"/>
        <v>311432436301.73395</v>
      </c>
      <c r="J2558" s="46">
        <v>387171</v>
      </c>
      <c r="K2558" s="2" t="s">
        <v>35</v>
      </c>
      <c r="L2558" s="52" t="str">
        <f t="shared" si="276"/>
        <v>20211231USD</v>
      </c>
      <c r="M2558">
        <f>VLOOKUP(L2558,Mapping!$H$1:$K$25,4,0)</f>
        <v>22037.795999999998</v>
      </c>
      <c r="N2558">
        <f t="shared" si="277"/>
        <v>0.38751260486399997</v>
      </c>
      <c r="O2558">
        <f t="shared" si="278"/>
        <v>8.5323955151159989</v>
      </c>
      <c r="P2558">
        <f t="shared" si="279"/>
        <v>311.43243630173396</v>
      </c>
      <c r="Q2558" t="str">
        <f>VLOOKUP(VLOOKUP(C2558,Mapping!$A$1:$C$17,3,0),Mapping!$E$1:$F$6,2,0)</f>
        <v>Vùng 01</v>
      </c>
    </row>
    <row r="2559" spans="1:17" x14ac:dyDescent="0.3">
      <c r="A2559" s="33">
        <v>44561</v>
      </c>
      <c r="B2559">
        <v>4653</v>
      </c>
      <c r="C2559">
        <v>48</v>
      </c>
      <c r="D2559" s="38" t="s">
        <v>78</v>
      </c>
      <c r="E2559" s="2" t="s">
        <v>41</v>
      </c>
      <c r="F2559">
        <v>1488741</v>
      </c>
      <c r="G2559" s="44">
        <f t="shared" si="273"/>
        <v>44197</v>
      </c>
      <c r="H2559" s="50">
        <f t="shared" si="274"/>
        <v>365</v>
      </c>
      <c r="I2559" s="50">
        <f t="shared" si="275"/>
        <v>69160930</v>
      </c>
      <c r="J2559" s="46">
        <v>1894820</v>
      </c>
      <c r="K2559" s="2" t="s">
        <v>34</v>
      </c>
      <c r="L2559" s="52" t="str">
        <f t="shared" si="276"/>
        <v>20211231VND</v>
      </c>
      <c r="M2559">
        <f>VLOOKUP(L2559,Mapping!$H$1:$K$25,4,0)</f>
        <v>1</v>
      </c>
      <c r="N2559">
        <f t="shared" si="277"/>
        <v>1.488741E-3</v>
      </c>
      <c r="O2559">
        <f t="shared" si="278"/>
        <v>1.89482E-3</v>
      </c>
      <c r="P2559">
        <f t="shared" si="279"/>
        <v>6.9160929999999995E-2</v>
      </c>
      <c r="Q2559" t="str">
        <f>VLOOKUP(VLOOKUP(C2559,Mapping!$A$1:$C$17,3,0),Mapping!$E$1:$F$6,2,0)</f>
        <v>Vùng 01</v>
      </c>
    </row>
    <row r="2560" spans="1:17" x14ac:dyDescent="0.3">
      <c r="A2560" s="33">
        <v>44561</v>
      </c>
      <c r="B2560">
        <v>4656</v>
      </c>
      <c r="C2560">
        <v>26</v>
      </c>
      <c r="D2560" s="38" t="s">
        <v>78</v>
      </c>
      <c r="E2560" s="2" t="s">
        <v>41</v>
      </c>
      <c r="F2560">
        <v>2650911</v>
      </c>
      <c r="G2560" s="44">
        <f t="shared" si="273"/>
        <v>44197</v>
      </c>
      <c r="H2560" s="50">
        <f t="shared" si="274"/>
        <v>365</v>
      </c>
      <c r="I2560" s="50">
        <f t="shared" si="275"/>
        <v>116235600.5</v>
      </c>
      <c r="J2560" s="46">
        <v>3184537</v>
      </c>
      <c r="K2560" s="2" t="s">
        <v>34</v>
      </c>
      <c r="L2560" s="52" t="str">
        <f t="shared" si="276"/>
        <v>20211231VND</v>
      </c>
      <c r="M2560">
        <f>VLOOKUP(L2560,Mapping!$H$1:$K$25,4,0)</f>
        <v>1</v>
      </c>
      <c r="N2560">
        <f t="shared" si="277"/>
        <v>2.6509110000000002E-3</v>
      </c>
      <c r="O2560">
        <f t="shared" si="278"/>
        <v>3.1845369999999999E-3</v>
      </c>
      <c r="P2560">
        <f t="shared" si="279"/>
        <v>0.11623560049999999</v>
      </c>
      <c r="Q2560" t="str">
        <f>VLOOKUP(VLOOKUP(C2560,Mapping!$A$1:$C$17,3,0),Mapping!$E$1:$F$6,2,0)</f>
        <v>Vùng 04</v>
      </c>
    </row>
    <row r="2561" spans="1:17" x14ac:dyDescent="0.3">
      <c r="A2561" s="33">
        <v>44561</v>
      </c>
      <c r="B2561">
        <v>4658</v>
      </c>
      <c r="C2561">
        <v>45</v>
      </c>
      <c r="D2561" s="38" t="s">
        <v>78</v>
      </c>
      <c r="E2561" s="2" t="s">
        <v>41</v>
      </c>
      <c r="F2561">
        <v>1396691</v>
      </c>
      <c r="G2561" s="44">
        <f t="shared" si="273"/>
        <v>44197</v>
      </c>
      <c r="H2561" s="50">
        <f t="shared" si="274"/>
        <v>365</v>
      </c>
      <c r="I2561" s="50">
        <f t="shared" si="275"/>
        <v>9987531.5</v>
      </c>
      <c r="J2561" s="46">
        <v>273631</v>
      </c>
      <c r="K2561" s="2" t="s">
        <v>34</v>
      </c>
      <c r="L2561" s="52" t="str">
        <f t="shared" si="276"/>
        <v>20211231VND</v>
      </c>
      <c r="M2561">
        <f>VLOOKUP(L2561,Mapping!$H$1:$K$25,4,0)</f>
        <v>1</v>
      </c>
      <c r="N2561">
        <f t="shared" si="277"/>
        <v>1.396691E-3</v>
      </c>
      <c r="O2561">
        <f t="shared" si="278"/>
        <v>2.7363099999999998E-4</v>
      </c>
      <c r="P2561">
        <f t="shared" si="279"/>
        <v>9.9875315000000006E-3</v>
      </c>
      <c r="Q2561" t="str">
        <f>VLOOKUP(VLOOKUP(C2561,Mapping!$A$1:$C$17,3,0),Mapping!$E$1:$F$6,2,0)</f>
        <v>Vùng 02</v>
      </c>
    </row>
    <row r="2562" spans="1:17" x14ac:dyDescent="0.3">
      <c r="A2562" s="33">
        <v>44561</v>
      </c>
      <c r="B2562">
        <v>4660</v>
      </c>
      <c r="C2562">
        <v>25</v>
      </c>
      <c r="D2562" s="38" t="s">
        <v>78</v>
      </c>
      <c r="E2562" s="2" t="s">
        <v>41</v>
      </c>
      <c r="F2562">
        <v>541523</v>
      </c>
      <c r="G2562" s="44">
        <f t="shared" ref="G2562:G2625" si="280">DATE(YEAR(A2562),1,1)</f>
        <v>44197</v>
      </c>
      <c r="H2562" s="50">
        <f t="shared" ref="H2562:H2625" si="281">DATEDIF(G2562,A2562,"D")+1</f>
        <v>365</v>
      </c>
      <c r="I2562" s="50">
        <f t="shared" si="275"/>
        <v>27556332</v>
      </c>
      <c r="J2562" s="46">
        <v>754968</v>
      </c>
      <c r="K2562" s="2" t="s">
        <v>34</v>
      </c>
      <c r="L2562" s="52" t="str">
        <f t="shared" si="276"/>
        <v>20211231VND</v>
      </c>
      <c r="M2562">
        <f>VLOOKUP(L2562,Mapping!$H$1:$K$25,4,0)</f>
        <v>1</v>
      </c>
      <c r="N2562">
        <f t="shared" si="277"/>
        <v>5.4152300000000003E-4</v>
      </c>
      <c r="O2562">
        <f t="shared" si="278"/>
        <v>7.5496799999999996E-4</v>
      </c>
      <c r="P2562">
        <f t="shared" si="279"/>
        <v>2.7556331999999999E-2</v>
      </c>
      <c r="Q2562" t="str">
        <f>VLOOKUP(VLOOKUP(C2562,Mapping!$A$1:$C$17,3,0),Mapping!$E$1:$F$6,2,0)</f>
        <v>Vùng 01</v>
      </c>
    </row>
    <row r="2563" spans="1:17" x14ac:dyDescent="0.3">
      <c r="A2563" s="33">
        <v>44561</v>
      </c>
      <c r="B2563">
        <v>4663</v>
      </c>
      <c r="C2563">
        <v>34</v>
      </c>
      <c r="D2563" s="38" t="s">
        <v>78</v>
      </c>
      <c r="E2563" s="2" t="s">
        <v>41</v>
      </c>
      <c r="F2563">
        <v>1986779</v>
      </c>
      <c r="G2563" s="44">
        <f t="shared" si="280"/>
        <v>44197</v>
      </c>
      <c r="H2563" s="50">
        <f t="shared" si="281"/>
        <v>365</v>
      </c>
      <c r="I2563" s="50">
        <f t="shared" ref="I2563:I2626" si="282">H2563*(J2563/10)*M2563</f>
        <v>1009264678958.4479</v>
      </c>
      <c r="J2563" s="46">
        <v>1254712</v>
      </c>
      <c r="K2563" s="2" t="s">
        <v>35</v>
      </c>
      <c r="L2563" s="52" t="str">
        <f t="shared" ref="L2563:L2626" si="283">CONCATENATE(TEXT(A2563,"YYYYMMDD"),K2563)</f>
        <v>20211231USD</v>
      </c>
      <c r="M2563">
        <f>VLOOKUP(L2563,Mapping!$H$1:$K$25,4,0)</f>
        <v>22037.795999999998</v>
      </c>
      <c r="N2563">
        <f t="shared" ref="N2563:N2626" si="284">F2563*M2563/10^9</f>
        <v>43.784230299084001</v>
      </c>
      <c r="O2563">
        <f t="shared" ref="O2563:O2626" si="285">J2563*M2563/10^9</f>
        <v>27.651087094752</v>
      </c>
      <c r="P2563">
        <f t="shared" ref="P2563:P2626" si="286">I2563/10^9</f>
        <v>1009.2646789584479</v>
      </c>
      <c r="Q2563" t="str">
        <f>VLOOKUP(VLOOKUP(C2563,Mapping!$A$1:$C$17,3,0),Mapping!$E$1:$F$6,2,0)</f>
        <v>Vùng 02</v>
      </c>
    </row>
    <row r="2564" spans="1:17" x14ac:dyDescent="0.3">
      <c r="A2564" s="33">
        <v>44561</v>
      </c>
      <c r="B2564">
        <v>4663</v>
      </c>
      <c r="C2564">
        <v>34</v>
      </c>
      <c r="D2564" s="38" t="s">
        <v>78</v>
      </c>
      <c r="E2564" s="2" t="s">
        <v>41</v>
      </c>
      <c r="F2564">
        <v>6916328</v>
      </c>
      <c r="G2564" s="44">
        <f t="shared" si="280"/>
        <v>44197</v>
      </c>
      <c r="H2564" s="50">
        <f t="shared" si="281"/>
        <v>365</v>
      </c>
      <c r="I2564" s="50">
        <f t="shared" si="282"/>
        <v>355303337</v>
      </c>
      <c r="J2564" s="46">
        <v>9734338</v>
      </c>
      <c r="K2564" s="2" t="s">
        <v>34</v>
      </c>
      <c r="L2564" s="52" t="str">
        <f t="shared" si="283"/>
        <v>20211231VND</v>
      </c>
      <c r="M2564">
        <f>VLOOKUP(L2564,Mapping!$H$1:$K$25,4,0)</f>
        <v>1</v>
      </c>
      <c r="N2564">
        <f t="shared" si="284"/>
        <v>6.9163280000000002E-3</v>
      </c>
      <c r="O2564">
        <f t="shared" si="285"/>
        <v>9.7343380000000004E-3</v>
      </c>
      <c r="P2564">
        <f t="shared" si="286"/>
        <v>0.355303337</v>
      </c>
      <c r="Q2564" t="str">
        <f>VLOOKUP(VLOOKUP(C2564,Mapping!$A$1:$C$17,3,0),Mapping!$E$1:$F$6,2,0)</f>
        <v>Vùng 02</v>
      </c>
    </row>
    <row r="2565" spans="1:17" x14ac:dyDescent="0.3">
      <c r="A2565" s="33">
        <v>44561</v>
      </c>
      <c r="B2565">
        <v>4664</v>
      </c>
      <c r="C2565">
        <v>34</v>
      </c>
      <c r="D2565" s="38" t="s">
        <v>78</v>
      </c>
      <c r="E2565" s="2" t="s">
        <v>41</v>
      </c>
      <c r="F2565">
        <v>1221518</v>
      </c>
      <c r="G2565" s="44">
        <f t="shared" si="280"/>
        <v>44197</v>
      </c>
      <c r="H2565" s="50">
        <f t="shared" si="281"/>
        <v>365</v>
      </c>
      <c r="I2565" s="50">
        <f t="shared" si="282"/>
        <v>31988052.5</v>
      </c>
      <c r="J2565" s="46">
        <v>876385</v>
      </c>
      <c r="K2565" s="2" t="s">
        <v>34</v>
      </c>
      <c r="L2565" s="52" t="str">
        <f t="shared" si="283"/>
        <v>20211231VND</v>
      </c>
      <c r="M2565">
        <f>VLOOKUP(L2565,Mapping!$H$1:$K$25,4,0)</f>
        <v>1</v>
      </c>
      <c r="N2565">
        <f t="shared" si="284"/>
        <v>1.221518E-3</v>
      </c>
      <c r="O2565">
        <f t="shared" si="285"/>
        <v>8.7638500000000003E-4</v>
      </c>
      <c r="P2565">
        <f t="shared" si="286"/>
        <v>3.1988052500000003E-2</v>
      </c>
      <c r="Q2565" t="str">
        <f>VLOOKUP(VLOOKUP(C2565,Mapping!$A$1:$C$17,3,0),Mapping!$E$1:$F$6,2,0)</f>
        <v>Vùng 02</v>
      </c>
    </row>
    <row r="2566" spans="1:17" x14ac:dyDescent="0.3">
      <c r="A2566" s="33">
        <v>44561</v>
      </c>
      <c r="B2566">
        <v>4664</v>
      </c>
      <c r="C2566">
        <v>34</v>
      </c>
      <c r="D2566" s="38" t="s">
        <v>78</v>
      </c>
      <c r="E2566" s="2" t="s">
        <v>41</v>
      </c>
      <c r="F2566">
        <v>1406631</v>
      </c>
      <c r="G2566" s="44">
        <f t="shared" si="280"/>
        <v>44197</v>
      </c>
      <c r="H2566" s="50">
        <f t="shared" si="281"/>
        <v>365</v>
      </c>
      <c r="I2566" s="50">
        <f t="shared" si="282"/>
        <v>127239975369.93599</v>
      </c>
      <c r="J2566" s="46">
        <v>158184</v>
      </c>
      <c r="K2566" s="2" t="s">
        <v>35</v>
      </c>
      <c r="L2566" s="52" t="str">
        <f t="shared" si="283"/>
        <v>20211231USD</v>
      </c>
      <c r="M2566">
        <f>VLOOKUP(L2566,Mapping!$H$1:$K$25,4,0)</f>
        <v>22037.795999999998</v>
      </c>
      <c r="N2566">
        <f t="shared" si="284"/>
        <v>30.999047025275996</v>
      </c>
      <c r="O2566">
        <f t="shared" si="285"/>
        <v>3.4860267224639996</v>
      </c>
      <c r="P2566">
        <f t="shared" si="286"/>
        <v>127.23997536993599</v>
      </c>
      <c r="Q2566" t="str">
        <f>VLOOKUP(VLOOKUP(C2566,Mapping!$A$1:$C$17,3,0),Mapping!$E$1:$F$6,2,0)</f>
        <v>Vùng 02</v>
      </c>
    </row>
    <row r="2567" spans="1:17" x14ac:dyDescent="0.3">
      <c r="A2567" s="33">
        <v>44561</v>
      </c>
      <c r="B2567">
        <v>4664</v>
      </c>
      <c r="C2567">
        <v>34</v>
      </c>
      <c r="D2567" s="38" t="s">
        <v>78</v>
      </c>
      <c r="E2567" s="2" t="s">
        <v>41</v>
      </c>
      <c r="F2567">
        <v>306162</v>
      </c>
      <c r="G2567" s="44">
        <f t="shared" si="280"/>
        <v>44197</v>
      </c>
      <c r="H2567" s="50">
        <f t="shared" si="281"/>
        <v>365</v>
      </c>
      <c r="I2567" s="50">
        <f t="shared" si="282"/>
        <v>188760261809.36923</v>
      </c>
      <c r="J2567" s="46">
        <v>241033</v>
      </c>
      <c r="K2567" s="2" t="s">
        <v>36</v>
      </c>
      <c r="L2567" s="52" t="str">
        <f t="shared" si="283"/>
        <v>20211231EUR</v>
      </c>
      <c r="M2567">
        <f>VLOOKUP(L2567,Mapping!$H$1:$K$25,4,0)</f>
        <v>21455.626499999998</v>
      </c>
      <c r="N2567">
        <f t="shared" si="284"/>
        <v>6.5688975204929987</v>
      </c>
      <c r="O2567">
        <f t="shared" si="285"/>
        <v>5.1715140221744997</v>
      </c>
      <c r="P2567">
        <f t="shared" si="286"/>
        <v>188.76026180936924</v>
      </c>
      <c r="Q2567" t="str">
        <f>VLOOKUP(VLOOKUP(C2567,Mapping!$A$1:$C$17,3,0),Mapping!$E$1:$F$6,2,0)</f>
        <v>Vùng 02</v>
      </c>
    </row>
    <row r="2568" spans="1:17" x14ac:dyDescent="0.3">
      <c r="A2568" s="33">
        <v>44561</v>
      </c>
      <c r="B2568">
        <v>4664</v>
      </c>
      <c r="C2568">
        <v>43</v>
      </c>
      <c r="D2568" s="38" t="s">
        <v>78</v>
      </c>
      <c r="E2568" s="2" t="s">
        <v>41</v>
      </c>
      <c r="F2568">
        <v>1456726</v>
      </c>
      <c r="G2568" s="44">
        <f t="shared" si="280"/>
        <v>44197</v>
      </c>
      <c r="H2568" s="50">
        <f t="shared" si="281"/>
        <v>365</v>
      </c>
      <c r="I2568" s="50">
        <f t="shared" si="282"/>
        <v>50698974.499999993</v>
      </c>
      <c r="J2568" s="46">
        <v>1389013</v>
      </c>
      <c r="K2568" s="2" t="s">
        <v>34</v>
      </c>
      <c r="L2568" s="52" t="str">
        <f t="shared" si="283"/>
        <v>20211231VND</v>
      </c>
      <c r="M2568">
        <f>VLOOKUP(L2568,Mapping!$H$1:$K$25,4,0)</f>
        <v>1</v>
      </c>
      <c r="N2568">
        <f t="shared" si="284"/>
        <v>1.456726E-3</v>
      </c>
      <c r="O2568">
        <f t="shared" si="285"/>
        <v>1.3890129999999999E-3</v>
      </c>
      <c r="P2568">
        <f t="shared" si="286"/>
        <v>5.0698974499999994E-2</v>
      </c>
      <c r="Q2568" t="str">
        <f>VLOOKUP(VLOOKUP(C2568,Mapping!$A$1:$C$17,3,0),Mapping!$E$1:$F$6,2,0)</f>
        <v>Vùng 04</v>
      </c>
    </row>
    <row r="2569" spans="1:17" x14ac:dyDescent="0.3">
      <c r="A2569" s="33">
        <v>44561</v>
      </c>
      <c r="B2569">
        <v>4668</v>
      </c>
      <c r="C2569">
        <v>24</v>
      </c>
      <c r="D2569" s="38" t="s">
        <v>78</v>
      </c>
      <c r="E2569" s="2" t="s">
        <v>41</v>
      </c>
      <c r="F2569">
        <v>490410</v>
      </c>
      <c r="G2569" s="44">
        <f t="shared" si="280"/>
        <v>44197</v>
      </c>
      <c r="H2569" s="50">
        <f t="shared" si="281"/>
        <v>365</v>
      </c>
      <c r="I2569" s="50">
        <f t="shared" si="282"/>
        <v>39415985</v>
      </c>
      <c r="J2569" s="46">
        <v>1079890</v>
      </c>
      <c r="K2569" s="2" t="s">
        <v>34</v>
      </c>
      <c r="L2569" s="52" t="str">
        <f t="shared" si="283"/>
        <v>20211231VND</v>
      </c>
      <c r="M2569">
        <f>VLOOKUP(L2569,Mapping!$H$1:$K$25,4,0)</f>
        <v>1</v>
      </c>
      <c r="N2569">
        <f t="shared" si="284"/>
        <v>4.9041000000000004E-4</v>
      </c>
      <c r="O2569">
        <f t="shared" si="285"/>
        <v>1.07989E-3</v>
      </c>
      <c r="P2569">
        <f t="shared" si="286"/>
        <v>3.9415985000000001E-2</v>
      </c>
      <c r="Q2569" t="str">
        <f>VLOOKUP(VLOOKUP(C2569,Mapping!$A$1:$C$17,3,0),Mapping!$E$1:$F$6,2,0)</f>
        <v>Vùng 04</v>
      </c>
    </row>
    <row r="2570" spans="1:17" x14ac:dyDescent="0.3">
      <c r="A2570" s="33">
        <v>44561</v>
      </c>
      <c r="B2570">
        <v>4669</v>
      </c>
      <c r="C2570">
        <v>20</v>
      </c>
      <c r="D2570" s="38" t="s">
        <v>78</v>
      </c>
      <c r="E2570" s="2" t="s">
        <v>41</v>
      </c>
      <c r="F2570">
        <v>785146</v>
      </c>
      <c r="G2570" s="44">
        <f t="shared" si="280"/>
        <v>44197</v>
      </c>
      <c r="H2570" s="50">
        <f t="shared" si="281"/>
        <v>365</v>
      </c>
      <c r="I2570" s="50">
        <f t="shared" si="282"/>
        <v>28022327.5</v>
      </c>
      <c r="J2570" s="46">
        <v>767735</v>
      </c>
      <c r="K2570" s="2" t="s">
        <v>34</v>
      </c>
      <c r="L2570" s="52" t="str">
        <f t="shared" si="283"/>
        <v>20211231VND</v>
      </c>
      <c r="M2570">
        <f>VLOOKUP(L2570,Mapping!$H$1:$K$25,4,0)</f>
        <v>1</v>
      </c>
      <c r="N2570">
        <f t="shared" si="284"/>
        <v>7.8514600000000002E-4</v>
      </c>
      <c r="O2570">
        <f t="shared" si="285"/>
        <v>7.6773499999999997E-4</v>
      </c>
      <c r="P2570">
        <f t="shared" si="286"/>
        <v>2.8022327499999999E-2</v>
      </c>
      <c r="Q2570" t="str">
        <f>VLOOKUP(VLOOKUP(C2570,Mapping!$A$1:$C$17,3,0),Mapping!$E$1:$F$6,2,0)</f>
        <v>Vùng 02</v>
      </c>
    </row>
    <row r="2571" spans="1:17" x14ac:dyDescent="0.3">
      <c r="A2571" s="33">
        <v>44561</v>
      </c>
      <c r="B2571">
        <v>4669</v>
      </c>
      <c r="C2571">
        <v>26</v>
      </c>
      <c r="D2571" s="38" t="s">
        <v>78</v>
      </c>
      <c r="E2571" s="2" t="s">
        <v>41</v>
      </c>
      <c r="F2571">
        <v>149019</v>
      </c>
      <c r="G2571" s="44">
        <f t="shared" si="280"/>
        <v>44197</v>
      </c>
      <c r="H2571" s="50">
        <f t="shared" si="281"/>
        <v>365</v>
      </c>
      <c r="I2571" s="50">
        <f t="shared" si="282"/>
        <v>7543966.0000000009</v>
      </c>
      <c r="J2571" s="46">
        <v>206684</v>
      </c>
      <c r="K2571" s="2" t="s">
        <v>34</v>
      </c>
      <c r="L2571" s="52" t="str">
        <f t="shared" si="283"/>
        <v>20211231VND</v>
      </c>
      <c r="M2571">
        <f>VLOOKUP(L2571,Mapping!$H$1:$K$25,4,0)</f>
        <v>1</v>
      </c>
      <c r="N2571">
        <f t="shared" si="284"/>
        <v>1.4901899999999999E-4</v>
      </c>
      <c r="O2571">
        <f t="shared" si="285"/>
        <v>2.06684E-4</v>
      </c>
      <c r="P2571">
        <f t="shared" si="286"/>
        <v>7.5439660000000009E-3</v>
      </c>
      <c r="Q2571" t="str">
        <f>VLOOKUP(VLOOKUP(C2571,Mapping!$A$1:$C$17,3,0),Mapping!$E$1:$F$6,2,0)</f>
        <v>Vùng 04</v>
      </c>
    </row>
    <row r="2572" spans="1:17" x14ac:dyDescent="0.3">
      <c r="A2572" s="33">
        <v>44561</v>
      </c>
      <c r="B2572">
        <v>4669</v>
      </c>
      <c r="C2572">
        <v>43</v>
      </c>
      <c r="D2572" s="38" t="s">
        <v>78</v>
      </c>
      <c r="E2572" s="2" t="s">
        <v>41</v>
      </c>
      <c r="F2572">
        <v>8572612</v>
      </c>
      <c r="G2572" s="44">
        <f t="shared" si="280"/>
        <v>44197</v>
      </c>
      <c r="H2572" s="50">
        <f t="shared" si="281"/>
        <v>365</v>
      </c>
      <c r="I2572" s="50">
        <f t="shared" si="282"/>
        <v>340162370.5</v>
      </c>
      <c r="J2572" s="46">
        <v>9319517</v>
      </c>
      <c r="K2572" s="2" t="s">
        <v>34</v>
      </c>
      <c r="L2572" s="52" t="str">
        <f t="shared" si="283"/>
        <v>20211231VND</v>
      </c>
      <c r="M2572">
        <f>VLOOKUP(L2572,Mapping!$H$1:$K$25,4,0)</f>
        <v>1</v>
      </c>
      <c r="N2572">
        <f t="shared" si="284"/>
        <v>8.5726120000000003E-3</v>
      </c>
      <c r="O2572">
        <f t="shared" si="285"/>
        <v>9.3195169999999994E-3</v>
      </c>
      <c r="P2572">
        <f t="shared" si="286"/>
        <v>0.34016237049999998</v>
      </c>
      <c r="Q2572" t="str">
        <f>VLOOKUP(VLOOKUP(C2572,Mapping!$A$1:$C$17,3,0),Mapping!$E$1:$F$6,2,0)</f>
        <v>Vùng 04</v>
      </c>
    </row>
    <row r="2573" spans="1:17" x14ac:dyDescent="0.3">
      <c r="A2573" s="33">
        <v>44561</v>
      </c>
      <c r="B2573">
        <v>4670</v>
      </c>
      <c r="C2573">
        <v>43</v>
      </c>
      <c r="D2573" s="38" t="s">
        <v>78</v>
      </c>
      <c r="E2573" s="2" t="s">
        <v>41</v>
      </c>
      <c r="F2573">
        <v>260336</v>
      </c>
      <c r="G2573" s="44">
        <f t="shared" si="280"/>
        <v>44197</v>
      </c>
      <c r="H2573" s="50">
        <f t="shared" si="281"/>
        <v>365</v>
      </c>
      <c r="I2573" s="50">
        <f t="shared" si="282"/>
        <v>13582672.000000002</v>
      </c>
      <c r="J2573" s="46">
        <v>372128</v>
      </c>
      <c r="K2573" s="2" t="s">
        <v>34</v>
      </c>
      <c r="L2573" s="52" t="str">
        <f t="shared" si="283"/>
        <v>20211231VND</v>
      </c>
      <c r="M2573">
        <f>VLOOKUP(L2573,Mapping!$H$1:$K$25,4,0)</f>
        <v>1</v>
      </c>
      <c r="N2573">
        <f t="shared" si="284"/>
        <v>2.6033600000000001E-4</v>
      </c>
      <c r="O2573">
        <f t="shared" si="285"/>
        <v>3.72128E-4</v>
      </c>
      <c r="P2573">
        <f t="shared" si="286"/>
        <v>1.3582672000000002E-2</v>
      </c>
      <c r="Q2573" t="str">
        <f>VLOOKUP(VLOOKUP(C2573,Mapping!$A$1:$C$17,3,0),Mapping!$E$1:$F$6,2,0)</f>
        <v>Vùng 04</v>
      </c>
    </row>
    <row r="2574" spans="1:17" x14ac:dyDescent="0.3">
      <c r="A2574" s="33">
        <v>44561</v>
      </c>
      <c r="B2574">
        <v>4671</v>
      </c>
      <c r="C2574">
        <v>34</v>
      </c>
      <c r="D2574" s="38" t="s">
        <v>78</v>
      </c>
      <c r="E2574" s="2" t="s">
        <v>41</v>
      </c>
      <c r="F2574">
        <v>1175257</v>
      </c>
      <c r="G2574" s="44">
        <f t="shared" si="280"/>
        <v>44197</v>
      </c>
      <c r="H2574" s="50">
        <f t="shared" si="281"/>
        <v>365</v>
      </c>
      <c r="I2574" s="50">
        <f t="shared" si="282"/>
        <v>26434322</v>
      </c>
      <c r="J2574" s="46">
        <v>724228</v>
      </c>
      <c r="K2574" s="2" t="s">
        <v>34</v>
      </c>
      <c r="L2574" s="52" t="str">
        <f t="shared" si="283"/>
        <v>20211231VND</v>
      </c>
      <c r="M2574">
        <f>VLOOKUP(L2574,Mapping!$H$1:$K$25,4,0)</f>
        <v>1</v>
      </c>
      <c r="N2574">
        <f t="shared" si="284"/>
        <v>1.1752570000000001E-3</v>
      </c>
      <c r="O2574">
        <f t="shared" si="285"/>
        <v>7.2422800000000005E-4</v>
      </c>
      <c r="P2574">
        <f t="shared" si="286"/>
        <v>2.6434322E-2</v>
      </c>
      <c r="Q2574" t="str">
        <f>VLOOKUP(VLOOKUP(C2574,Mapping!$A$1:$C$17,3,0),Mapping!$E$1:$F$6,2,0)</f>
        <v>Vùng 02</v>
      </c>
    </row>
    <row r="2575" spans="1:17" x14ac:dyDescent="0.3">
      <c r="A2575" s="33">
        <v>44561</v>
      </c>
      <c r="B2575">
        <v>4672</v>
      </c>
      <c r="C2575">
        <v>41</v>
      </c>
      <c r="D2575" s="38" t="s">
        <v>78</v>
      </c>
      <c r="E2575" s="2" t="s">
        <v>41</v>
      </c>
      <c r="F2575">
        <v>1675619</v>
      </c>
      <c r="G2575" s="44">
        <f t="shared" si="280"/>
        <v>44197</v>
      </c>
      <c r="H2575" s="50">
        <f t="shared" si="281"/>
        <v>365</v>
      </c>
      <c r="I2575" s="50">
        <f t="shared" si="282"/>
        <v>44143100</v>
      </c>
      <c r="J2575" s="46">
        <v>1209400</v>
      </c>
      <c r="K2575" s="2" t="s">
        <v>34</v>
      </c>
      <c r="L2575" s="52" t="str">
        <f t="shared" si="283"/>
        <v>20211231VND</v>
      </c>
      <c r="M2575">
        <f>VLOOKUP(L2575,Mapping!$H$1:$K$25,4,0)</f>
        <v>1</v>
      </c>
      <c r="N2575">
        <f t="shared" si="284"/>
        <v>1.6756189999999999E-3</v>
      </c>
      <c r="O2575">
        <f t="shared" si="285"/>
        <v>1.2094E-3</v>
      </c>
      <c r="P2575">
        <f t="shared" si="286"/>
        <v>4.4143099999999998E-2</v>
      </c>
      <c r="Q2575" t="str">
        <f>VLOOKUP(VLOOKUP(C2575,Mapping!$A$1:$C$17,3,0),Mapping!$E$1:$F$6,2,0)</f>
        <v>Vùng 05</v>
      </c>
    </row>
    <row r="2576" spans="1:17" x14ac:dyDescent="0.3">
      <c r="A2576" s="33">
        <v>44561</v>
      </c>
      <c r="B2576">
        <v>4672</v>
      </c>
      <c r="C2576">
        <v>41</v>
      </c>
      <c r="D2576" s="38" t="s">
        <v>78</v>
      </c>
      <c r="E2576" s="2" t="s">
        <v>41</v>
      </c>
      <c r="F2576">
        <v>199724</v>
      </c>
      <c r="G2576" s="44">
        <f t="shared" si="280"/>
        <v>44197</v>
      </c>
      <c r="H2576" s="50">
        <f t="shared" si="281"/>
        <v>365</v>
      </c>
      <c r="I2576" s="50">
        <f t="shared" si="282"/>
        <v>639774539587.65588</v>
      </c>
      <c r="J2576" s="46">
        <v>795364</v>
      </c>
      <c r="K2576" s="2" t="s">
        <v>35</v>
      </c>
      <c r="L2576" s="52" t="str">
        <f t="shared" si="283"/>
        <v>20211231USD</v>
      </c>
      <c r="M2576">
        <f>VLOOKUP(L2576,Mapping!$H$1:$K$25,4,0)</f>
        <v>22037.795999999998</v>
      </c>
      <c r="N2576">
        <f t="shared" si="284"/>
        <v>4.4014767683039997</v>
      </c>
      <c r="O2576">
        <f t="shared" si="285"/>
        <v>17.528069577743999</v>
      </c>
      <c r="P2576">
        <f t="shared" si="286"/>
        <v>639.77453958765591</v>
      </c>
      <c r="Q2576" t="str">
        <f>VLOOKUP(VLOOKUP(C2576,Mapping!$A$1:$C$17,3,0),Mapping!$E$1:$F$6,2,0)</f>
        <v>Vùng 05</v>
      </c>
    </row>
    <row r="2577" spans="1:17" x14ac:dyDescent="0.3">
      <c r="A2577" s="33">
        <v>44561</v>
      </c>
      <c r="B2577">
        <v>4673</v>
      </c>
      <c r="C2577">
        <v>34</v>
      </c>
      <c r="D2577" s="38" t="s">
        <v>78</v>
      </c>
      <c r="E2577" s="2" t="s">
        <v>41</v>
      </c>
      <c r="F2577">
        <v>1441676</v>
      </c>
      <c r="G2577" s="44">
        <f t="shared" si="280"/>
        <v>44197</v>
      </c>
      <c r="H2577" s="50">
        <f t="shared" si="281"/>
        <v>365</v>
      </c>
      <c r="I2577" s="50">
        <f t="shared" si="282"/>
        <v>32338087.5</v>
      </c>
      <c r="J2577" s="46">
        <v>885975</v>
      </c>
      <c r="K2577" s="2" t="s">
        <v>34</v>
      </c>
      <c r="L2577" s="52" t="str">
        <f t="shared" si="283"/>
        <v>20211231VND</v>
      </c>
      <c r="M2577">
        <f>VLOOKUP(L2577,Mapping!$H$1:$K$25,4,0)</f>
        <v>1</v>
      </c>
      <c r="N2577">
        <f t="shared" si="284"/>
        <v>1.441676E-3</v>
      </c>
      <c r="O2577">
        <f t="shared" si="285"/>
        <v>8.85975E-4</v>
      </c>
      <c r="P2577">
        <f t="shared" si="286"/>
        <v>3.2338087500000001E-2</v>
      </c>
      <c r="Q2577" t="str">
        <f>VLOOKUP(VLOOKUP(C2577,Mapping!$A$1:$C$17,3,0),Mapping!$E$1:$F$6,2,0)</f>
        <v>Vùng 02</v>
      </c>
    </row>
    <row r="2578" spans="1:17" x14ac:dyDescent="0.3">
      <c r="A2578" s="33">
        <v>44561</v>
      </c>
      <c r="B2578">
        <v>4673</v>
      </c>
      <c r="C2578">
        <v>20</v>
      </c>
      <c r="D2578" s="38" t="s">
        <v>78</v>
      </c>
      <c r="E2578" s="2" t="s">
        <v>41</v>
      </c>
      <c r="F2578">
        <v>740677</v>
      </c>
      <c r="G2578" s="44">
        <f t="shared" si="280"/>
        <v>44197</v>
      </c>
      <c r="H2578" s="50">
        <f t="shared" si="281"/>
        <v>365</v>
      </c>
      <c r="I2578" s="50">
        <f t="shared" si="282"/>
        <v>29436665.999999996</v>
      </c>
      <c r="J2578" s="46">
        <v>806484</v>
      </c>
      <c r="K2578" s="2" t="s">
        <v>34</v>
      </c>
      <c r="L2578" s="52" t="str">
        <f t="shared" si="283"/>
        <v>20211231VND</v>
      </c>
      <c r="M2578">
        <f>VLOOKUP(L2578,Mapping!$H$1:$K$25,4,0)</f>
        <v>1</v>
      </c>
      <c r="N2578">
        <f t="shared" si="284"/>
        <v>7.4067700000000002E-4</v>
      </c>
      <c r="O2578">
        <f t="shared" si="285"/>
        <v>8.06484E-4</v>
      </c>
      <c r="P2578">
        <f t="shared" si="286"/>
        <v>2.9436665999999997E-2</v>
      </c>
      <c r="Q2578" t="str">
        <f>VLOOKUP(VLOOKUP(C2578,Mapping!$A$1:$C$17,3,0),Mapping!$E$1:$F$6,2,0)</f>
        <v>Vùng 02</v>
      </c>
    </row>
    <row r="2579" spans="1:17" x14ac:dyDescent="0.3">
      <c r="A2579" s="33">
        <v>44561</v>
      </c>
      <c r="B2579">
        <v>4674</v>
      </c>
      <c r="C2579">
        <v>11</v>
      </c>
      <c r="D2579" s="38" t="s">
        <v>78</v>
      </c>
      <c r="E2579" s="2" t="s">
        <v>41</v>
      </c>
      <c r="F2579">
        <v>762544</v>
      </c>
      <c r="G2579" s="44">
        <f t="shared" si="280"/>
        <v>44197</v>
      </c>
      <c r="H2579" s="50">
        <f t="shared" si="281"/>
        <v>365</v>
      </c>
      <c r="I2579" s="50">
        <f t="shared" si="282"/>
        <v>14845426</v>
      </c>
      <c r="J2579" s="46">
        <v>406724</v>
      </c>
      <c r="K2579" s="2" t="s">
        <v>34</v>
      </c>
      <c r="L2579" s="52" t="str">
        <f t="shared" si="283"/>
        <v>20211231VND</v>
      </c>
      <c r="M2579">
        <f>VLOOKUP(L2579,Mapping!$H$1:$K$25,4,0)</f>
        <v>1</v>
      </c>
      <c r="N2579">
        <f t="shared" si="284"/>
        <v>7.6254399999999998E-4</v>
      </c>
      <c r="O2579">
        <f t="shared" si="285"/>
        <v>4.0672400000000002E-4</v>
      </c>
      <c r="P2579">
        <f t="shared" si="286"/>
        <v>1.4845426E-2</v>
      </c>
      <c r="Q2579" t="str">
        <f>VLOOKUP(VLOOKUP(C2579,Mapping!$A$1:$C$17,3,0),Mapping!$E$1:$F$6,2,0)</f>
        <v>Vùng 01</v>
      </c>
    </row>
    <row r="2580" spans="1:17" x14ac:dyDescent="0.3">
      <c r="A2580" s="33">
        <v>44561</v>
      </c>
      <c r="B2580">
        <v>4676</v>
      </c>
      <c r="C2580">
        <v>34</v>
      </c>
      <c r="D2580" s="38" t="s">
        <v>78</v>
      </c>
      <c r="E2580" s="2" t="s">
        <v>41</v>
      </c>
      <c r="F2580">
        <v>1810621</v>
      </c>
      <c r="G2580" s="44">
        <f t="shared" si="280"/>
        <v>44197</v>
      </c>
      <c r="H2580" s="50">
        <f t="shared" si="281"/>
        <v>365</v>
      </c>
      <c r="I2580" s="50">
        <f t="shared" si="282"/>
        <v>15002595</v>
      </c>
      <c r="J2580" s="46">
        <v>411030</v>
      </c>
      <c r="K2580" s="2" t="s">
        <v>34</v>
      </c>
      <c r="L2580" s="52" t="str">
        <f t="shared" si="283"/>
        <v>20211231VND</v>
      </c>
      <c r="M2580">
        <f>VLOOKUP(L2580,Mapping!$H$1:$K$25,4,0)</f>
        <v>1</v>
      </c>
      <c r="N2580">
        <f t="shared" si="284"/>
        <v>1.8106210000000001E-3</v>
      </c>
      <c r="O2580">
        <f t="shared" si="285"/>
        <v>4.1103E-4</v>
      </c>
      <c r="P2580">
        <f t="shared" si="286"/>
        <v>1.5002595000000001E-2</v>
      </c>
      <c r="Q2580" t="str">
        <f>VLOOKUP(VLOOKUP(C2580,Mapping!$A$1:$C$17,3,0),Mapping!$E$1:$F$6,2,0)</f>
        <v>Vùng 02</v>
      </c>
    </row>
    <row r="2581" spans="1:17" x14ac:dyDescent="0.3">
      <c r="A2581" s="33">
        <v>44561</v>
      </c>
      <c r="B2581">
        <v>4676</v>
      </c>
      <c r="C2581">
        <v>43</v>
      </c>
      <c r="D2581" s="38" t="s">
        <v>78</v>
      </c>
      <c r="E2581" s="2" t="s">
        <v>41</v>
      </c>
      <c r="F2581">
        <v>664563</v>
      </c>
      <c r="G2581" s="44">
        <f t="shared" si="280"/>
        <v>44197</v>
      </c>
      <c r="H2581" s="50">
        <f t="shared" si="281"/>
        <v>365</v>
      </c>
      <c r="I2581" s="50">
        <f t="shared" si="282"/>
        <v>13206065</v>
      </c>
      <c r="J2581" s="46">
        <v>361810</v>
      </c>
      <c r="K2581" s="2" t="s">
        <v>34</v>
      </c>
      <c r="L2581" s="52" t="str">
        <f t="shared" si="283"/>
        <v>20211231VND</v>
      </c>
      <c r="M2581">
        <f>VLOOKUP(L2581,Mapping!$H$1:$K$25,4,0)</f>
        <v>1</v>
      </c>
      <c r="N2581">
        <f t="shared" si="284"/>
        <v>6.6456299999999996E-4</v>
      </c>
      <c r="O2581">
        <f t="shared" si="285"/>
        <v>3.6181000000000001E-4</v>
      </c>
      <c r="P2581">
        <f t="shared" si="286"/>
        <v>1.3206064999999999E-2</v>
      </c>
      <c r="Q2581" t="str">
        <f>VLOOKUP(VLOOKUP(C2581,Mapping!$A$1:$C$17,3,0),Mapping!$E$1:$F$6,2,0)</f>
        <v>Vùng 04</v>
      </c>
    </row>
    <row r="2582" spans="1:17" x14ac:dyDescent="0.3">
      <c r="A2582" s="33">
        <v>44561</v>
      </c>
      <c r="B2582">
        <v>4676</v>
      </c>
      <c r="C2582">
        <v>40</v>
      </c>
      <c r="D2582" s="38" t="s">
        <v>78</v>
      </c>
      <c r="E2582" s="2" t="s">
        <v>41</v>
      </c>
      <c r="F2582">
        <v>120632</v>
      </c>
      <c r="G2582" s="44">
        <f t="shared" si="280"/>
        <v>44197</v>
      </c>
      <c r="H2582" s="50">
        <f t="shared" si="281"/>
        <v>365</v>
      </c>
      <c r="I2582" s="50">
        <f t="shared" si="282"/>
        <v>6369505.5</v>
      </c>
      <c r="J2582" s="46">
        <v>174507</v>
      </c>
      <c r="K2582" s="2" t="s">
        <v>34</v>
      </c>
      <c r="L2582" s="52" t="str">
        <f t="shared" si="283"/>
        <v>20211231VND</v>
      </c>
      <c r="M2582">
        <f>VLOOKUP(L2582,Mapping!$H$1:$K$25,4,0)</f>
        <v>1</v>
      </c>
      <c r="N2582">
        <f t="shared" si="284"/>
        <v>1.2063200000000001E-4</v>
      </c>
      <c r="O2582">
        <f t="shared" si="285"/>
        <v>1.7450699999999999E-4</v>
      </c>
      <c r="P2582">
        <f t="shared" si="286"/>
        <v>6.3695054999999999E-3</v>
      </c>
      <c r="Q2582" t="str">
        <f>VLOOKUP(VLOOKUP(C2582,Mapping!$A$1:$C$17,3,0),Mapping!$E$1:$F$6,2,0)</f>
        <v>Vùng 01</v>
      </c>
    </row>
    <row r="2583" spans="1:17" x14ac:dyDescent="0.3">
      <c r="A2583" s="33">
        <v>44561</v>
      </c>
      <c r="B2583">
        <v>4677</v>
      </c>
      <c r="C2583">
        <v>11</v>
      </c>
      <c r="D2583" s="38" t="s">
        <v>78</v>
      </c>
      <c r="E2583" s="2" t="s">
        <v>41</v>
      </c>
      <c r="F2583">
        <v>246101</v>
      </c>
      <c r="G2583" s="44">
        <f t="shared" si="280"/>
        <v>44197</v>
      </c>
      <c r="H2583" s="50">
        <f t="shared" si="281"/>
        <v>365</v>
      </c>
      <c r="I2583" s="50">
        <f t="shared" si="282"/>
        <v>67762980</v>
      </c>
      <c r="J2583" s="46">
        <v>1856520</v>
      </c>
      <c r="K2583" s="2" t="s">
        <v>34</v>
      </c>
      <c r="L2583" s="52" t="str">
        <f t="shared" si="283"/>
        <v>20211231VND</v>
      </c>
      <c r="M2583">
        <f>VLOOKUP(L2583,Mapping!$H$1:$K$25,4,0)</f>
        <v>1</v>
      </c>
      <c r="N2583">
        <f t="shared" si="284"/>
        <v>2.4610099999999998E-4</v>
      </c>
      <c r="O2583">
        <f t="shared" si="285"/>
        <v>1.85652E-3</v>
      </c>
      <c r="P2583">
        <f t="shared" si="286"/>
        <v>6.776298E-2</v>
      </c>
      <c r="Q2583" t="str">
        <f>VLOOKUP(VLOOKUP(C2583,Mapping!$A$1:$C$17,3,0),Mapping!$E$1:$F$6,2,0)</f>
        <v>Vùng 01</v>
      </c>
    </row>
    <row r="2584" spans="1:17" x14ac:dyDescent="0.3">
      <c r="A2584" s="33">
        <v>44561</v>
      </c>
      <c r="B2584">
        <v>4679</v>
      </c>
      <c r="C2584">
        <v>34</v>
      </c>
      <c r="D2584" s="38" t="s">
        <v>78</v>
      </c>
      <c r="E2584" s="2" t="s">
        <v>41</v>
      </c>
      <c r="F2584">
        <v>66248</v>
      </c>
      <c r="G2584" s="44">
        <f t="shared" si="280"/>
        <v>44197</v>
      </c>
      <c r="H2584" s="50">
        <f t="shared" si="281"/>
        <v>365</v>
      </c>
      <c r="I2584" s="50">
        <f t="shared" si="282"/>
        <v>49385886.999999993</v>
      </c>
      <c r="J2584" s="46">
        <v>1353038</v>
      </c>
      <c r="K2584" s="2" t="s">
        <v>34</v>
      </c>
      <c r="L2584" s="52" t="str">
        <f t="shared" si="283"/>
        <v>20211231VND</v>
      </c>
      <c r="M2584">
        <f>VLOOKUP(L2584,Mapping!$H$1:$K$25,4,0)</f>
        <v>1</v>
      </c>
      <c r="N2584">
        <f t="shared" si="284"/>
        <v>6.6248000000000007E-5</v>
      </c>
      <c r="O2584">
        <f t="shared" si="285"/>
        <v>1.353038E-3</v>
      </c>
      <c r="P2584">
        <f t="shared" si="286"/>
        <v>4.9385886999999989E-2</v>
      </c>
      <c r="Q2584" t="str">
        <f>VLOOKUP(VLOOKUP(C2584,Mapping!$A$1:$C$17,3,0),Mapping!$E$1:$F$6,2,0)</f>
        <v>Vùng 02</v>
      </c>
    </row>
    <row r="2585" spans="1:17" x14ac:dyDescent="0.3">
      <c r="A2585" s="33">
        <v>44561</v>
      </c>
      <c r="B2585">
        <v>4680</v>
      </c>
      <c r="C2585">
        <v>45</v>
      </c>
      <c r="D2585" s="38" t="s">
        <v>78</v>
      </c>
      <c r="E2585" s="2" t="s">
        <v>41</v>
      </c>
      <c r="F2585">
        <v>112879</v>
      </c>
      <c r="G2585" s="44">
        <f t="shared" si="280"/>
        <v>44197</v>
      </c>
      <c r="H2585" s="50">
        <f t="shared" si="281"/>
        <v>365</v>
      </c>
      <c r="I2585" s="50">
        <f t="shared" si="282"/>
        <v>24336959.000000004</v>
      </c>
      <c r="J2585" s="46">
        <v>666766</v>
      </c>
      <c r="K2585" s="2" t="s">
        <v>34</v>
      </c>
      <c r="L2585" s="52" t="str">
        <f t="shared" si="283"/>
        <v>20211231VND</v>
      </c>
      <c r="M2585">
        <f>VLOOKUP(L2585,Mapping!$H$1:$K$25,4,0)</f>
        <v>1</v>
      </c>
      <c r="N2585">
        <f t="shared" si="284"/>
        <v>1.12879E-4</v>
      </c>
      <c r="O2585">
        <f t="shared" si="285"/>
        <v>6.6676599999999995E-4</v>
      </c>
      <c r="P2585">
        <f t="shared" si="286"/>
        <v>2.4336959000000005E-2</v>
      </c>
      <c r="Q2585" t="str">
        <f>VLOOKUP(VLOOKUP(C2585,Mapping!$A$1:$C$17,3,0),Mapping!$E$1:$F$6,2,0)</f>
        <v>Vùng 02</v>
      </c>
    </row>
    <row r="2586" spans="1:17" x14ac:dyDescent="0.3">
      <c r="A2586" s="33">
        <v>44561</v>
      </c>
      <c r="B2586">
        <v>4682</v>
      </c>
      <c r="C2586">
        <v>40</v>
      </c>
      <c r="D2586" s="38" t="s">
        <v>78</v>
      </c>
      <c r="E2586" s="2" t="s">
        <v>41</v>
      </c>
      <c r="F2586">
        <v>201798</v>
      </c>
      <c r="G2586" s="44">
        <f t="shared" si="280"/>
        <v>44197</v>
      </c>
      <c r="H2586" s="50">
        <f t="shared" si="281"/>
        <v>365</v>
      </c>
      <c r="I2586" s="50">
        <f t="shared" si="282"/>
        <v>42999153.5</v>
      </c>
      <c r="J2586" s="46">
        <v>1178059</v>
      </c>
      <c r="K2586" s="2" t="s">
        <v>34</v>
      </c>
      <c r="L2586" s="52" t="str">
        <f t="shared" si="283"/>
        <v>20211231VND</v>
      </c>
      <c r="M2586">
        <f>VLOOKUP(L2586,Mapping!$H$1:$K$25,4,0)</f>
        <v>1</v>
      </c>
      <c r="N2586">
        <f t="shared" si="284"/>
        <v>2.0179799999999999E-4</v>
      </c>
      <c r="O2586">
        <f t="shared" si="285"/>
        <v>1.178059E-3</v>
      </c>
      <c r="P2586">
        <f t="shared" si="286"/>
        <v>4.2999153499999998E-2</v>
      </c>
      <c r="Q2586" t="str">
        <f>VLOOKUP(VLOOKUP(C2586,Mapping!$A$1:$C$17,3,0),Mapping!$E$1:$F$6,2,0)</f>
        <v>Vùng 01</v>
      </c>
    </row>
    <row r="2587" spans="1:17" x14ac:dyDescent="0.3">
      <c r="A2587" s="33">
        <v>44561</v>
      </c>
      <c r="B2587">
        <v>4684</v>
      </c>
      <c r="C2587">
        <v>34</v>
      </c>
      <c r="D2587" s="38" t="s">
        <v>78</v>
      </c>
      <c r="E2587" s="2" t="s">
        <v>41</v>
      </c>
      <c r="F2587">
        <v>724594</v>
      </c>
      <c r="G2587" s="44">
        <f t="shared" si="280"/>
        <v>44197</v>
      </c>
      <c r="H2587" s="50">
        <f t="shared" si="281"/>
        <v>365</v>
      </c>
      <c r="I2587" s="50">
        <f t="shared" si="282"/>
        <v>63372614</v>
      </c>
      <c r="J2587" s="46">
        <v>1736236</v>
      </c>
      <c r="K2587" s="2" t="s">
        <v>34</v>
      </c>
      <c r="L2587" s="52" t="str">
        <f t="shared" si="283"/>
        <v>20211231VND</v>
      </c>
      <c r="M2587">
        <f>VLOOKUP(L2587,Mapping!$H$1:$K$25,4,0)</f>
        <v>1</v>
      </c>
      <c r="N2587">
        <f t="shared" si="284"/>
        <v>7.2459399999999995E-4</v>
      </c>
      <c r="O2587">
        <f t="shared" si="285"/>
        <v>1.7362359999999999E-3</v>
      </c>
      <c r="P2587">
        <f t="shared" si="286"/>
        <v>6.3372613999999994E-2</v>
      </c>
      <c r="Q2587" t="str">
        <f>VLOOKUP(VLOOKUP(C2587,Mapping!$A$1:$C$17,3,0),Mapping!$E$1:$F$6,2,0)</f>
        <v>Vùng 02</v>
      </c>
    </row>
    <row r="2588" spans="1:17" x14ac:dyDescent="0.3">
      <c r="A2588" s="33">
        <v>44561</v>
      </c>
      <c r="B2588">
        <v>4687</v>
      </c>
      <c r="C2588">
        <v>48</v>
      </c>
      <c r="D2588" s="38" t="s">
        <v>78</v>
      </c>
      <c r="E2588" s="2" t="s">
        <v>41</v>
      </c>
      <c r="F2588">
        <v>73427</v>
      </c>
      <c r="G2588" s="44">
        <f t="shared" si="280"/>
        <v>44197</v>
      </c>
      <c r="H2588" s="50">
        <f t="shared" si="281"/>
        <v>365</v>
      </c>
      <c r="I2588" s="50">
        <f t="shared" si="282"/>
        <v>72036582.5</v>
      </c>
      <c r="J2588" s="46">
        <v>1973605</v>
      </c>
      <c r="K2588" s="2" t="s">
        <v>34</v>
      </c>
      <c r="L2588" s="52" t="str">
        <f t="shared" si="283"/>
        <v>20211231VND</v>
      </c>
      <c r="M2588">
        <f>VLOOKUP(L2588,Mapping!$H$1:$K$25,4,0)</f>
        <v>1</v>
      </c>
      <c r="N2588">
        <f t="shared" si="284"/>
        <v>7.3427E-5</v>
      </c>
      <c r="O2588">
        <f t="shared" si="285"/>
        <v>1.9736049999999998E-3</v>
      </c>
      <c r="P2588">
        <f t="shared" si="286"/>
        <v>7.2036582500000002E-2</v>
      </c>
      <c r="Q2588" t="str">
        <f>VLOOKUP(VLOOKUP(C2588,Mapping!$A$1:$C$17,3,0),Mapping!$E$1:$F$6,2,0)</f>
        <v>Vùng 01</v>
      </c>
    </row>
    <row r="2589" spans="1:17" x14ac:dyDescent="0.3">
      <c r="A2589" s="33">
        <v>44561</v>
      </c>
      <c r="B2589">
        <v>4687</v>
      </c>
      <c r="C2589">
        <v>48</v>
      </c>
      <c r="D2589" s="38" t="s">
        <v>78</v>
      </c>
      <c r="E2589" s="2" t="s">
        <v>41</v>
      </c>
      <c r="F2589">
        <v>1115880</v>
      </c>
      <c r="G2589" s="44">
        <f t="shared" si="280"/>
        <v>44197</v>
      </c>
      <c r="H2589" s="50">
        <f t="shared" si="281"/>
        <v>365</v>
      </c>
      <c r="I2589" s="50">
        <f t="shared" si="282"/>
        <v>63351516.999999993</v>
      </c>
      <c r="J2589" s="46">
        <v>1735658</v>
      </c>
      <c r="K2589" s="2" t="s">
        <v>34</v>
      </c>
      <c r="L2589" s="52" t="str">
        <f t="shared" si="283"/>
        <v>20211231VND</v>
      </c>
      <c r="M2589">
        <f>VLOOKUP(L2589,Mapping!$H$1:$K$25,4,0)</f>
        <v>1</v>
      </c>
      <c r="N2589">
        <f t="shared" si="284"/>
        <v>1.1158800000000001E-3</v>
      </c>
      <c r="O2589">
        <f t="shared" si="285"/>
        <v>1.7356579999999999E-3</v>
      </c>
      <c r="P2589">
        <f t="shared" si="286"/>
        <v>6.3351516999999996E-2</v>
      </c>
      <c r="Q2589" t="str">
        <f>VLOOKUP(VLOOKUP(C2589,Mapping!$A$1:$C$17,3,0),Mapping!$E$1:$F$6,2,0)</f>
        <v>Vùng 01</v>
      </c>
    </row>
    <row r="2590" spans="1:17" x14ac:dyDescent="0.3">
      <c r="A2590" s="33">
        <v>44561</v>
      </c>
      <c r="B2590">
        <v>4688</v>
      </c>
      <c r="C2590">
        <v>34</v>
      </c>
      <c r="D2590" s="38" t="s">
        <v>78</v>
      </c>
      <c r="E2590" s="2" t="s">
        <v>41</v>
      </c>
      <c r="F2590">
        <v>507147</v>
      </c>
      <c r="G2590" s="44">
        <f t="shared" si="280"/>
        <v>44197</v>
      </c>
      <c r="H2590" s="50">
        <f t="shared" si="281"/>
        <v>365</v>
      </c>
      <c r="I2590" s="50">
        <f t="shared" si="282"/>
        <v>61062310</v>
      </c>
      <c r="J2590" s="46">
        <v>1672940</v>
      </c>
      <c r="K2590" s="2" t="s">
        <v>34</v>
      </c>
      <c r="L2590" s="52" t="str">
        <f t="shared" si="283"/>
        <v>20211231VND</v>
      </c>
      <c r="M2590">
        <f>VLOOKUP(L2590,Mapping!$H$1:$K$25,4,0)</f>
        <v>1</v>
      </c>
      <c r="N2590">
        <f t="shared" si="284"/>
        <v>5.07147E-4</v>
      </c>
      <c r="O2590">
        <f t="shared" si="285"/>
        <v>1.6729399999999999E-3</v>
      </c>
      <c r="P2590">
        <f t="shared" si="286"/>
        <v>6.1062310000000002E-2</v>
      </c>
      <c r="Q2590" t="str">
        <f>VLOOKUP(VLOOKUP(C2590,Mapping!$A$1:$C$17,3,0),Mapping!$E$1:$F$6,2,0)</f>
        <v>Vùng 02</v>
      </c>
    </row>
    <row r="2591" spans="1:17" x14ac:dyDescent="0.3">
      <c r="A2591" s="33">
        <v>44561</v>
      </c>
      <c r="B2591">
        <v>4690</v>
      </c>
      <c r="C2591">
        <v>45</v>
      </c>
      <c r="D2591" s="38" t="s">
        <v>78</v>
      </c>
      <c r="E2591" s="2" t="s">
        <v>41</v>
      </c>
      <c r="F2591">
        <v>5307119</v>
      </c>
      <c r="G2591" s="44">
        <f t="shared" si="280"/>
        <v>44197</v>
      </c>
      <c r="H2591" s="50">
        <f t="shared" si="281"/>
        <v>365</v>
      </c>
      <c r="I2591" s="50">
        <f t="shared" si="282"/>
        <v>182569532.5</v>
      </c>
      <c r="J2591" s="46">
        <v>5001905</v>
      </c>
      <c r="K2591" s="2" t="s">
        <v>34</v>
      </c>
      <c r="L2591" s="52" t="str">
        <f t="shared" si="283"/>
        <v>20211231VND</v>
      </c>
      <c r="M2591">
        <f>VLOOKUP(L2591,Mapping!$H$1:$K$25,4,0)</f>
        <v>1</v>
      </c>
      <c r="N2591">
        <f t="shared" si="284"/>
        <v>5.3071189999999999E-3</v>
      </c>
      <c r="O2591">
        <f t="shared" si="285"/>
        <v>5.0019050000000001E-3</v>
      </c>
      <c r="P2591">
        <f t="shared" si="286"/>
        <v>0.18256953249999999</v>
      </c>
      <c r="Q2591" t="str">
        <f>VLOOKUP(VLOOKUP(C2591,Mapping!$A$1:$C$17,3,0),Mapping!$E$1:$F$6,2,0)</f>
        <v>Vùng 02</v>
      </c>
    </row>
    <row r="2592" spans="1:17" x14ac:dyDescent="0.3">
      <c r="A2592" s="33">
        <v>44561</v>
      </c>
      <c r="B2592">
        <v>4690</v>
      </c>
      <c r="C2592">
        <v>45</v>
      </c>
      <c r="D2592" s="38" t="s">
        <v>78</v>
      </c>
      <c r="E2592" s="2" t="s">
        <v>41</v>
      </c>
      <c r="F2592">
        <v>6074544</v>
      </c>
      <c r="G2592" s="44">
        <f t="shared" si="280"/>
        <v>44197</v>
      </c>
      <c r="H2592" s="50">
        <f t="shared" si="281"/>
        <v>365</v>
      </c>
      <c r="I2592" s="50">
        <f t="shared" si="282"/>
        <v>343160115.5</v>
      </c>
      <c r="J2592" s="46">
        <v>9401647</v>
      </c>
      <c r="K2592" s="2" t="s">
        <v>34</v>
      </c>
      <c r="L2592" s="52" t="str">
        <f t="shared" si="283"/>
        <v>20211231VND</v>
      </c>
      <c r="M2592">
        <f>VLOOKUP(L2592,Mapping!$H$1:$K$25,4,0)</f>
        <v>1</v>
      </c>
      <c r="N2592">
        <f t="shared" si="284"/>
        <v>6.0745440000000003E-3</v>
      </c>
      <c r="O2592">
        <f t="shared" si="285"/>
        <v>9.4016470000000008E-3</v>
      </c>
      <c r="P2592">
        <f t="shared" si="286"/>
        <v>0.34316011549999997</v>
      </c>
      <c r="Q2592" t="str">
        <f>VLOOKUP(VLOOKUP(C2592,Mapping!$A$1:$C$17,3,0),Mapping!$E$1:$F$6,2,0)</f>
        <v>Vùng 02</v>
      </c>
    </row>
    <row r="2593" spans="1:17" x14ac:dyDescent="0.3">
      <c r="A2593" s="33">
        <v>44561</v>
      </c>
      <c r="B2593">
        <v>4690</v>
      </c>
      <c r="C2593">
        <v>45</v>
      </c>
      <c r="D2593" s="38" t="s">
        <v>78</v>
      </c>
      <c r="E2593" s="2" t="s">
        <v>41</v>
      </c>
      <c r="F2593">
        <v>506147</v>
      </c>
      <c r="G2593" s="44">
        <f t="shared" si="280"/>
        <v>44197</v>
      </c>
      <c r="H2593" s="50">
        <f t="shared" si="281"/>
        <v>365</v>
      </c>
      <c r="I2593" s="50">
        <f t="shared" si="282"/>
        <v>463004893180.16998</v>
      </c>
      <c r="J2593" s="46">
        <v>575605</v>
      </c>
      <c r="K2593" s="2" t="s">
        <v>35</v>
      </c>
      <c r="L2593" s="52" t="str">
        <f t="shared" si="283"/>
        <v>20211231USD</v>
      </c>
      <c r="M2593">
        <f>VLOOKUP(L2593,Mapping!$H$1:$K$25,4,0)</f>
        <v>22037.795999999998</v>
      </c>
      <c r="N2593">
        <f t="shared" si="284"/>
        <v>11.154364332011999</v>
      </c>
      <c r="O2593">
        <f t="shared" si="285"/>
        <v>12.685065566580001</v>
      </c>
      <c r="P2593">
        <f t="shared" si="286"/>
        <v>463.00489318016997</v>
      </c>
      <c r="Q2593" t="str">
        <f>VLOOKUP(VLOOKUP(C2593,Mapping!$A$1:$C$17,3,0),Mapping!$E$1:$F$6,2,0)</f>
        <v>Vùng 02</v>
      </c>
    </row>
    <row r="2594" spans="1:17" x14ac:dyDescent="0.3">
      <c r="A2594" s="33">
        <v>44561</v>
      </c>
      <c r="B2594">
        <v>4690</v>
      </c>
      <c r="C2594">
        <v>45</v>
      </c>
      <c r="D2594" s="38" t="s">
        <v>78</v>
      </c>
      <c r="E2594" s="2" t="s">
        <v>41</v>
      </c>
      <c r="F2594">
        <v>1566747</v>
      </c>
      <c r="G2594" s="44">
        <f t="shared" si="280"/>
        <v>44197</v>
      </c>
      <c r="H2594" s="50">
        <f t="shared" si="281"/>
        <v>365</v>
      </c>
      <c r="I2594" s="50">
        <f t="shared" si="282"/>
        <v>1525842054814.5718</v>
      </c>
      <c r="J2594" s="46">
        <v>1896918</v>
      </c>
      <c r="K2594" s="2" t="s">
        <v>35</v>
      </c>
      <c r="L2594" s="52" t="str">
        <f t="shared" si="283"/>
        <v>20211231USD</v>
      </c>
      <c r="M2594">
        <f>VLOOKUP(L2594,Mapping!$H$1:$K$25,4,0)</f>
        <v>22037.795999999998</v>
      </c>
      <c r="N2594">
        <f t="shared" si="284"/>
        <v>34.527650769612002</v>
      </c>
      <c r="O2594">
        <f t="shared" si="285"/>
        <v>41.803891912727998</v>
      </c>
      <c r="P2594">
        <f t="shared" si="286"/>
        <v>1525.8420548145718</v>
      </c>
      <c r="Q2594" t="str">
        <f>VLOOKUP(VLOOKUP(C2594,Mapping!$A$1:$C$17,3,0),Mapping!$E$1:$F$6,2,0)</f>
        <v>Vùng 02</v>
      </c>
    </row>
    <row r="2595" spans="1:17" x14ac:dyDescent="0.3">
      <c r="A2595" s="33">
        <v>44561</v>
      </c>
      <c r="B2595">
        <v>4691</v>
      </c>
      <c r="C2595">
        <v>34</v>
      </c>
      <c r="D2595" s="38" t="s">
        <v>78</v>
      </c>
      <c r="E2595" s="2" t="s">
        <v>41</v>
      </c>
      <c r="F2595">
        <v>9211312</v>
      </c>
      <c r="G2595" s="44">
        <f t="shared" si="280"/>
        <v>44197</v>
      </c>
      <c r="H2595" s="50">
        <f t="shared" si="281"/>
        <v>365</v>
      </c>
      <c r="I2595" s="50">
        <f t="shared" si="282"/>
        <v>298726366</v>
      </c>
      <c r="J2595" s="46">
        <v>8184284</v>
      </c>
      <c r="K2595" s="2" t="s">
        <v>34</v>
      </c>
      <c r="L2595" s="52" t="str">
        <f t="shared" si="283"/>
        <v>20211231VND</v>
      </c>
      <c r="M2595">
        <f>VLOOKUP(L2595,Mapping!$H$1:$K$25,4,0)</f>
        <v>1</v>
      </c>
      <c r="N2595">
        <f t="shared" si="284"/>
        <v>9.2113119999999993E-3</v>
      </c>
      <c r="O2595">
        <f t="shared" si="285"/>
        <v>8.184284E-3</v>
      </c>
      <c r="P2595">
        <f t="shared" si="286"/>
        <v>0.29872636600000002</v>
      </c>
      <c r="Q2595" t="str">
        <f>VLOOKUP(VLOOKUP(C2595,Mapping!$A$1:$C$17,3,0),Mapping!$E$1:$F$6,2,0)</f>
        <v>Vùng 02</v>
      </c>
    </row>
    <row r="2596" spans="1:17" x14ac:dyDescent="0.3">
      <c r="A2596" s="33">
        <v>44561</v>
      </c>
      <c r="B2596">
        <v>4692</v>
      </c>
      <c r="C2596">
        <v>11</v>
      </c>
      <c r="D2596" s="38" t="s">
        <v>78</v>
      </c>
      <c r="E2596" s="2" t="s">
        <v>41</v>
      </c>
      <c r="F2596">
        <v>805656</v>
      </c>
      <c r="G2596" s="44">
        <f t="shared" si="280"/>
        <v>44197</v>
      </c>
      <c r="H2596" s="50">
        <f t="shared" si="281"/>
        <v>365</v>
      </c>
      <c r="I2596" s="50">
        <f t="shared" si="282"/>
        <v>16990604</v>
      </c>
      <c r="J2596" s="46">
        <v>465496</v>
      </c>
      <c r="K2596" s="2" t="s">
        <v>34</v>
      </c>
      <c r="L2596" s="52" t="str">
        <f t="shared" si="283"/>
        <v>20211231VND</v>
      </c>
      <c r="M2596">
        <f>VLOOKUP(L2596,Mapping!$H$1:$K$25,4,0)</f>
        <v>1</v>
      </c>
      <c r="N2596">
        <f t="shared" si="284"/>
        <v>8.0565599999999997E-4</v>
      </c>
      <c r="O2596">
        <f t="shared" si="285"/>
        <v>4.6549599999999998E-4</v>
      </c>
      <c r="P2596">
        <f t="shared" si="286"/>
        <v>1.6990603999999999E-2</v>
      </c>
      <c r="Q2596" t="str">
        <f>VLOOKUP(VLOOKUP(C2596,Mapping!$A$1:$C$17,3,0),Mapping!$E$1:$F$6,2,0)</f>
        <v>Vùng 01</v>
      </c>
    </row>
    <row r="2597" spans="1:17" x14ac:dyDescent="0.3">
      <c r="A2597" s="33">
        <v>44561</v>
      </c>
      <c r="B2597">
        <v>4693</v>
      </c>
      <c r="C2597">
        <v>40</v>
      </c>
      <c r="D2597" s="38" t="s">
        <v>78</v>
      </c>
      <c r="E2597" s="2" t="s">
        <v>41</v>
      </c>
      <c r="F2597">
        <v>3342946</v>
      </c>
      <c r="G2597" s="44">
        <f t="shared" si="280"/>
        <v>44197</v>
      </c>
      <c r="H2597" s="50">
        <f t="shared" si="281"/>
        <v>365</v>
      </c>
      <c r="I2597" s="50">
        <f t="shared" si="282"/>
        <v>192197612.00000003</v>
      </c>
      <c r="J2597" s="46">
        <v>5265688</v>
      </c>
      <c r="K2597" s="2" t="s">
        <v>34</v>
      </c>
      <c r="L2597" s="52" t="str">
        <f t="shared" si="283"/>
        <v>20211231VND</v>
      </c>
      <c r="M2597">
        <f>VLOOKUP(L2597,Mapping!$H$1:$K$25,4,0)</f>
        <v>1</v>
      </c>
      <c r="N2597">
        <f t="shared" si="284"/>
        <v>3.3429459999999999E-3</v>
      </c>
      <c r="O2597">
        <f t="shared" si="285"/>
        <v>5.2656880000000001E-3</v>
      </c>
      <c r="P2597">
        <f t="shared" si="286"/>
        <v>0.19219761200000002</v>
      </c>
      <c r="Q2597" t="str">
        <f>VLOOKUP(VLOOKUP(C2597,Mapping!$A$1:$C$17,3,0),Mapping!$E$1:$F$6,2,0)</f>
        <v>Vùng 01</v>
      </c>
    </row>
    <row r="2598" spans="1:17" x14ac:dyDescent="0.3">
      <c r="A2598" s="33">
        <v>44561</v>
      </c>
      <c r="B2598">
        <v>4694</v>
      </c>
      <c r="C2598">
        <v>26</v>
      </c>
      <c r="D2598" s="38" t="s">
        <v>78</v>
      </c>
      <c r="E2598" s="2" t="s">
        <v>41</v>
      </c>
      <c r="F2598">
        <v>974837</v>
      </c>
      <c r="G2598" s="44">
        <f t="shared" si="280"/>
        <v>44197</v>
      </c>
      <c r="H2598" s="50">
        <f t="shared" si="281"/>
        <v>365</v>
      </c>
      <c r="I2598" s="50">
        <f t="shared" si="282"/>
        <v>53731358.000000007</v>
      </c>
      <c r="J2598" s="46">
        <v>1472092</v>
      </c>
      <c r="K2598" s="2" t="s">
        <v>34</v>
      </c>
      <c r="L2598" s="52" t="str">
        <f t="shared" si="283"/>
        <v>20211231VND</v>
      </c>
      <c r="M2598">
        <f>VLOOKUP(L2598,Mapping!$H$1:$K$25,4,0)</f>
        <v>1</v>
      </c>
      <c r="N2598">
        <f t="shared" si="284"/>
        <v>9.7483699999999999E-4</v>
      </c>
      <c r="O2598">
        <f t="shared" si="285"/>
        <v>1.4720919999999999E-3</v>
      </c>
      <c r="P2598">
        <f t="shared" si="286"/>
        <v>5.3731358000000007E-2</v>
      </c>
      <c r="Q2598" t="str">
        <f>VLOOKUP(VLOOKUP(C2598,Mapping!$A$1:$C$17,3,0),Mapping!$E$1:$F$6,2,0)</f>
        <v>Vùng 04</v>
      </c>
    </row>
    <row r="2599" spans="1:17" x14ac:dyDescent="0.3">
      <c r="A2599" s="33">
        <v>44561</v>
      </c>
      <c r="B2599">
        <v>4695</v>
      </c>
      <c r="C2599">
        <v>24</v>
      </c>
      <c r="D2599" s="38" t="s">
        <v>78</v>
      </c>
      <c r="E2599" s="2" t="s">
        <v>41</v>
      </c>
      <c r="F2599">
        <v>1726503</v>
      </c>
      <c r="G2599" s="44">
        <f t="shared" si="280"/>
        <v>44197</v>
      </c>
      <c r="H2599" s="50">
        <f t="shared" si="281"/>
        <v>365</v>
      </c>
      <c r="I2599" s="50">
        <f t="shared" si="282"/>
        <v>52965004</v>
      </c>
      <c r="J2599" s="46">
        <v>1451096</v>
      </c>
      <c r="K2599" s="2" t="s">
        <v>34</v>
      </c>
      <c r="L2599" s="52" t="str">
        <f t="shared" si="283"/>
        <v>20211231VND</v>
      </c>
      <c r="M2599">
        <f>VLOOKUP(L2599,Mapping!$H$1:$K$25,4,0)</f>
        <v>1</v>
      </c>
      <c r="N2599">
        <f t="shared" si="284"/>
        <v>1.7265029999999999E-3</v>
      </c>
      <c r="O2599">
        <f t="shared" si="285"/>
        <v>1.451096E-3</v>
      </c>
      <c r="P2599">
        <f t="shared" si="286"/>
        <v>5.2965004000000003E-2</v>
      </c>
      <c r="Q2599" t="str">
        <f>VLOOKUP(VLOOKUP(C2599,Mapping!$A$1:$C$17,3,0),Mapping!$E$1:$F$6,2,0)</f>
        <v>Vùng 04</v>
      </c>
    </row>
    <row r="2600" spans="1:17" x14ac:dyDescent="0.3">
      <c r="A2600" s="33">
        <v>44561</v>
      </c>
      <c r="B2600">
        <v>4697</v>
      </c>
      <c r="C2600">
        <v>34</v>
      </c>
      <c r="D2600" s="38" t="s">
        <v>78</v>
      </c>
      <c r="E2600" s="2" t="s">
        <v>41</v>
      </c>
      <c r="F2600">
        <v>369328</v>
      </c>
      <c r="G2600" s="44">
        <f t="shared" si="280"/>
        <v>44197</v>
      </c>
      <c r="H2600" s="50">
        <f t="shared" si="281"/>
        <v>365</v>
      </c>
      <c r="I2600" s="50">
        <f t="shared" si="282"/>
        <v>30991858</v>
      </c>
      <c r="J2600" s="46">
        <v>849092</v>
      </c>
      <c r="K2600" s="2" t="s">
        <v>34</v>
      </c>
      <c r="L2600" s="52" t="str">
        <f t="shared" si="283"/>
        <v>20211231VND</v>
      </c>
      <c r="M2600">
        <f>VLOOKUP(L2600,Mapping!$H$1:$K$25,4,0)</f>
        <v>1</v>
      </c>
      <c r="N2600">
        <f t="shared" si="284"/>
        <v>3.6932799999999998E-4</v>
      </c>
      <c r="O2600">
        <f t="shared" si="285"/>
        <v>8.4909199999999997E-4</v>
      </c>
      <c r="P2600">
        <f t="shared" si="286"/>
        <v>3.0991858000000001E-2</v>
      </c>
      <c r="Q2600" t="str">
        <f>VLOOKUP(VLOOKUP(C2600,Mapping!$A$1:$C$17,3,0),Mapping!$E$1:$F$6,2,0)</f>
        <v>Vùng 02</v>
      </c>
    </row>
    <row r="2601" spans="1:17" x14ac:dyDescent="0.3">
      <c r="A2601" s="33">
        <v>44561</v>
      </c>
      <c r="B2601">
        <v>4697</v>
      </c>
      <c r="C2601">
        <v>34</v>
      </c>
      <c r="D2601" s="38" t="s">
        <v>78</v>
      </c>
      <c r="E2601" s="2" t="s">
        <v>41</v>
      </c>
      <c r="F2601">
        <v>1718128</v>
      </c>
      <c r="G2601" s="44">
        <f t="shared" si="280"/>
        <v>44197</v>
      </c>
      <c r="H2601" s="50">
        <f t="shared" si="281"/>
        <v>365</v>
      </c>
      <c r="I2601" s="50">
        <f t="shared" si="282"/>
        <v>268025702429.23203</v>
      </c>
      <c r="J2601" s="46">
        <v>333208</v>
      </c>
      <c r="K2601" s="2" t="s">
        <v>35</v>
      </c>
      <c r="L2601" s="52" t="str">
        <f t="shared" si="283"/>
        <v>20211231USD</v>
      </c>
      <c r="M2601">
        <f>VLOOKUP(L2601,Mapping!$H$1:$K$25,4,0)</f>
        <v>22037.795999999998</v>
      </c>
      <c r="N2601">
        <f t="shared" si="284"/>
        <v>37.863754365887999</v>
      </c>
      <c r="O2601">
        <f t="shared" si="285"/>
        <v>7.343169929568</v>
      </c>
      <c r="P2601">
        <f t="shared" si="286"/>
        <v>268.02570242923201</v>
      </c>
      <c r="Q2601" t="str">
        <f>VLOOKUP(VLOOKUP(C2601,Mapping!$A$1:$C$17,3,0),Mapping!$E$1:$F$6,2,0)</f>
        <v>Vùng 02</v>
      </c>
    </row>
    <row r="2602" spans="1:17" x14ac:dyDescent="0.3">
      <c r="A2602" s="33">
        <v>44561</v>
      </c>
      <c r="B2602">
        <v>4699</v>
      </c>
      <c r="C2602">
        <v>36</v>
      </c>
      <c r="D2602" s="38" t="s">
        <v>78</v>
      </c>
      <c r="E2602" s="2" t="s">
        <v>41</v>
      </c>
      <c r="F2602">
        <v>845549</v>
      </c>
      <c r="G2602" s="44">
        <f t="shared" si="280"/>
        <v>44197</v>
      </c>
      <c r="H2602" s="50">
        <f t="shared" si="281"/>
        <v>365</v>
      </c>
      <c r="I2602" s="50">
        <f t="shared" si="282"/>
        <v>51741268.5</v>
      </c>
      <c r="J2602" s="46">
        <v>1417569</v>
      </c>
      <c r="K2602" s="2" t="s">
        <v>34</v>
      </c>
      <c r="L2602" s="52" t="str">
        <f t="shared" si="283"/>
        <v>20211231VND</v>
      </c>
      <c r="M2602">
        <f>VLOOKUP(L2602,Mapping!$H$1:$K$25,4,0)</f>
        <v>1</v>
      </c>
      <c r="N2602">
        <f t="shared" si="284"/>
        <v>8.4554900000000002E-4</v>
      </c>
      <c r="O2602">
        <f t="shared" si="285"/>
        <v>1.417569E-3</v>
      </c>
      <c r="P2602">
        <f t="shared" si="286"/>
        <v>5.17412685E-2</v>
      </c>
      <c r="Q2602" t="str">
        <f>VLOOKUP(VLOOKUP(C2602,Mapping!$A$1:$C$17,3,0),Mapping!$E$1:$F$6,2,0)</f>
        <v>Vùng 05</v>
      </c>
    </row>
    <row r="2603" spans="1:17" x14ac:dyDescent="0.3">
      <c r="A2603" s="33">
        <v>44561</v>
      </c>
      <c r="B2603">
        <v>4699</v>
      </c>
      <c r="C2603">
        <v>34</v>
      </c>
      <c r="D2603" s="38" t="s">
        <v>78</v>
      </c>
      <c r="E2603" s="2" t="s">
        <v>41</v>
      </c>
      <c r="F2603">
        <v>1501589</v>
      </c>
      <c r="G2603" s="44">
        <f t="shared" si="280"/>
        <v>44197</v>
      </c>
      <c r="H2603" s="50">
        <f t="shared" si="281"/>
        <v>365</v>
      </c>
      <c r="I2603" s="50">
        <f t="shared" si="282"/>
        <v>38665837</v>
      </c>
      <c r="J2603" s="46">
        <v>1059338</v>
      </c>
      <c r="K2603" s="2" t="s">
        <v>34</v>
      </c>
      <c r="L2603" s="52" t="str">
        <f t="shared" si="283"/>
        <v>20211231VND</v>
      </c>
      <c r="M2603">
        <f>VLOOKUP(L2603,Mapping!$H$1:$K$25,4,0)</f>
        <v>1</v>
      </c>
      <c r="N2603">
        <f t="shared" si="284"/>
        <v>1.501589E-3</v>
      </c>
      <c r="O2603">
        <f t="shared" si="285"/>
        <v>1.0593379999999999E-3</v>
      </c>
      <c r="P2603">
        <f t="shared" si="286"/>
        <v>3.8665837000000002E-2</v>
      </c>
      <c r="Q2603" t="str">
        <f>VLOOKUP(VLOOKUP(C2603,Mapping!$A$1:$C$17,3,0),Mapping!$E$1:$F$6,2,0)</f>
        <v>Vùng 02</v>
      </c>
    </row>
    <row r="2604" spans="1:17" x14ac:dyDescent="0.3">
      <c r="A2604" s="33">
        <v>44561</v>
      </c>
      <c r="B2604">
        <v>4699</v>
      </c>
      <c r="C2604">
        <v>41</v>
      </c>
      <c r="D2604" s="38" t="s">
        <v>78</v>
      </c>
      <c r="E2604" s="2" t="s">
        <v>41</v>
      </c>
      <c r="F2604">
        <v>271498</v>
      </c>
      <c r="G2604" s="44">
        <f t="shared" si="280"/>
        <v>44197</v>
      </c>
      <c r="H2604" s="50">
        <f t="shared" si="281"/>
        <v>365</v>
      </c>
      <c r="I2604" s="50">
        <f t="shared" si="282"/>
        <v>30760849.5</v>
      </c>
      <c r="J2604" s="46">
        <v>842763</v>
      </c>
      <c r="K2604" s="2" t="s">
        <v>34</v>
      </c>
      <c r="L2604" s="52" t="str">
        <f t="shared" si="283"/>
        <v>20211231VND</v>
      </c>
      <c r="M2604">
        <f>VLOOKUP(L2604,Mapping!$H$1:$K$25,4,0)</f>
        <v>1</v>
      </c>
      <c r="N2604">
        <f t="shared" si="284"/>
        <v>2.7149800000000001E-4</v>
      </c>
      <c r="O2604">
        <f t="shared" si="285"/>
        <v>8.4276299999999995E-4</v>
      </c>
      <c r="P2604">
        <f t="shared" si="286"/>
        <v>3.07608495E-2</v>
      </c>
      <c r="Q2604" t="str">
        <f>VLOOKUP(VLOOKUP(C2604,Mapping!$A$1:$C$17,3,0),Mapping!$E$1:$F$6,2,0)</f>
        <v>Vùng 05</v>
      </c>
    </row>
    <row r="2605" spans="1:17" x14ac:dyDescent="0.3">
      <c r="A2605" s="33">
        <v>44561</v>
      </c>
      <c r="B2605">
        <v>4700</v>
      </c>
      <c r="C2605">
        <v>48</v>
      </c>
      <c r="D2605" s="38" t="s">
        <v>78</v>
      </c>
      <c r="E2605" s="2" t="s">
        <v>41</v>
      </c>
      <c r="F2605">
        <v>1322896</v>
      </c>
      <c r="G2605" s="44">
        <f t="shared" si="280"/>
        <v>44197</v>
      </c>
      <c r="H2605" s="50">
        <f t="shared" si="281"/>
        <v>365</v>
      </c>
      <c r="I2605" s="50">
        <f t="shared" si="282"/>
        <v>36159455</v>
      </c>
      <c r="J2605" s="46">
        <v>990670</v>
      </c>
      <c r="K2605" s="2" t="s">
        <v>34</v>
      </c>
      <c r="L2605" s="52" t="str">
        <f t="shared" si="283"/>
        <v>20211231VND</v>
      </c>
      <c r="M2605">
        <f>VLOOKUP(L2605,Mapping!$H$1:$K$25,4,0)</f>
        <v>1</v>
      </c>
      <c r="N2605">
        <f t="shared" si="284"/>
        <v>1.3228960000000001E-3</v>
      </c>
      <c r="O2605">
        <f t="shared" si="285"/>
        <v>9.9066999999999992E-4</v>
      </c>
      <c r="P2605">
        <f t="shared" si="286"/>
        <v>3.6159455E-2</v>
      </c>
      <c r="Q2605" t="str">
        <f>VLOOKUP(VLOOKUP(C2605,Mapping!$A$1:$C$17,3,0),Mapping!$E$1:$F$6,2,0)</f>
        <v>Vùng 01</v>
      </c>
    </row>
    <row r="2606" spans="1:17" x14ac:dyDescent="0.3">
      <c r="A2606" s="33">
        <v>44561</v>
      </c>
      <c r="B2606">
        <v>4701</v>
      </c>
      <c r="C2606">
        <v>41</v>
      </c>
      <c r="D2606" s="38" t="s">
        <v>79</v>
      </c>
      <c r="E2606" s="2" t="s">
        <v>41</v>
      </c>
      <c r="F2606">
        <v>86755</v>
      </c>
      <c r="G2606" s="44">
        <f t="shared" si="280"/>
        <v>44197</v>
      </c>
      <c r="H2606" s="50">
        <f t="shared" si="281"/>
        <v>365</v>
      </c>
      <c r="I2606" s="50">
        <f t="shared" si="282"/>
        <v>5402693.5</v>
      </c>
      <c r="J2606" s="46">
        <v>148019</v>
      </c>
      <c r="K2606" s="2" t="s">
        <v>34</v>
      </c>
      <c r="L2606" s="52" t="str">
        <f t="shared" si="283"/>
        <v>20211231VND</v>
      </c>
      <c r="M2606">
        <f>VLOOKUP(L2606,Mapping!$H$1:$K$25,4,0)</f>
        <v>1</v>
      </c>
      <c r="N2606">
        <f t="shared" si="284"/>
        <v>8.6755000000000005E-5</v>
      </c>
      <c r="O2606">
        <f t="shared" si="285"/>
        <v>1.4801899999999999E-4</v>
      </c>
      <c r="P2606">
        <f t="shared" si="286"/>
        <v>5.4026934999999998E-3</v>
      </c>
      <c r="Q2606" t="str">
        <f>VLOOKUP(VLOOKUP(C2606,Mapping!$A$1:$C$17,3,0),Mapping!$E$1:$F$6,2,0)</f>
        <v>Vùng 05</v>
      </c>
    </row>
    <row r="2607" spans="1:17" x14ac:dyDescent="0.3">
      <c r="A2607" s="33">
        <v>44561</v>
      </c>
      <c r="B2607">
        <v>4701</v>
      </c>
      <c r="C2607">
        <v>20</v>
      </c>
      <c r="D2607" s="38" t="s">
        <v>79</v>
      </c>
      <c r="E2607" s="2" t="s">
        <v>41</v>
      </c>
      <c r="F2607">
        <v>751793</v>
      </c>
      <c r="G2607" s="44">
        <f t="shared" si="280"/>
        <v>44197</v>
      </c>
      <c r="H2607" s="50">
        <f t="shared" si="281"/>
        <v>365</v>
      </c>
      <c r="I2607" s="50">
        <f t="shared" si="282"/>
        <v>63926100</v>
      </c>
      <c r="J2607" s="46">
        <v>1751400</v>
      </c>
      <c r="K2607" s="2" t="s">
        <v>34</v>
      </c>
      <c r="L2607" s="52" t="str">
        <f t="shared" si="283"/>
        <v>20211231VND</v>
      </c>
      <c r="M2607">
        <f>VLOOKUP(L2607,Mapping!$H$1:$K$25,4,0)</f>
        <v>1</v>
      </c>
      <c r="N2607">
        <f t="shared" si="284"/>
        <v>7.5179299999999995E-4</v>
      </c>
      <c r="O2607">
        <f t="shared" si="285"/>
        <v>1.7514E-3</v>
      </c>
      <c r="P2607">
        <f t="shared" si="286"/>
        <v>6.39261E-2</v>
      </c>
      <c r="Q2607" t="str">
        <f>VLOOKUP(VLOOKUP(C2607,Mapping!$A$1:$C$17,3,0),Mapping!$E$1:$F$6,2,0)</f>
        <v>Vùng 02</v>
      </c>
    </row>
    <row r="2608" spans="1:17" x14ac:dyDescent="0.3">
      <c r="A2608" s="33">
        <v>44561</v>
      </c>
      <c r="B2608">
        <v>4704</v>
      </c>
      <c r="C2608">
        <v>25</v>
      </c>
      <c r="D2608" s="38" t="s">
        <v>79</v>
      </c>
      <c r="E2608" s="2" t="s">
        <v>41</v>
      </c>
      <c r="F2608">
        <v>1332670</v>
      </c>
      <c r="G2608" s="44">
        <f t="shared" si="280"/>
        <v>44197</v>
      </c>
      <c r="H2608" s="50">
        <f t="shared" si="281"/>
        <v>365</v>
      </c>
      <c r="I2608" s="50">
        <f t="shared" si="282"/>
        <v>37016037</v>
      </c>
      <c r="J2608" s="46">
        <v>1014138</v>
      </c>
      <c r="K2608" s="2" t="s">
        <v>34</v>
      </c>
      <c r="L2608" s="52" t="str">
        <f t="shared" si="283"/>
        <v>20211231VND</v>
      </c>
      <c r="M2608">
        <f>VLOOKUP(L2608,Mapping!$H$1:$K$25,4,0)</f>
        <v>1</v>
      </c>
      <c r="N2608">
        <f t="shared" si="284"/>
        <v>1.33267E-3</v>
      </c>
      <c r="O2608">
        <f t="shared" si="285"/>
        <v>1.0141379999999999E-3</v>
      </c>
      <c r="P2608">
        <f t="shared" si="286"/>
        <v>3.7016037000000002E-2</v>
      </c>
      <c r="Q2608" t="str">
        <f>VLOOKUP(VLOOKUP(C2608,Mapping!$A$1:$C$17,3,0),Mapping!$E$1:$F$6,2,0)</f>
        <v>Vùng 01</v>
      </c>
    </row>
    <row r="2609" spans="1:17" x14ac:dyDescent="0.3">
      <c r="A2609" s="33">
        <v>44561</v>
      </c>
      <c r="B2609">
        <v>4705</v>
      </c>
      <c r="C2609">
        <v>41</v>
      </c>
      <c r="D2609" s="38" t="s">
        <v>79</v>
      </c>
      <c r="E2609" s="2" t="s">
        <v>41</v>
      </c>
      <c r="F2609">
        <v>46386</v>
      </c>
      <c r="G2609" s="44">
        <f t="shared" si="280"/>
        <v>44197</v>
      </c>
      <c r="H2609" s="50">
        <f t="shared" si="281"/>
        <v>365</v>
      </c>
      <c r="I2609" s="50">
        <f t="shared" si="282"/>
        <v>71198104.5</v>
      </c>
      <c r="J2609" s="46">
        <v>1950633</v>
      </c>
      <c r="K2609" s="2" t="s">
        <v>34</v>
      </c>
      <c r="L2609" s="52" t="str">
        <f t="shared" si="283"/>
        <v>20211231VND</v>
      </c>
      <c r="M2609">
        <f>VLOOKUP(L2609,Mapping!$H$1:$K$25,4,0)</f>
        <v>1</v>
      </c>
      <c r="N2609">
        <f t="shared" si="284"/>
        <v>4.6385999999999999E-5</v>
      </c>
      <c r="O2609">
        <f t="shared" si="285"/>
        <v>1.950633E-3</v>
      </c>
      <c r="P2609">
        <f t="shared" si="286"/>
        <v>7.1198104499999998E-2</v>
      </c>
      <c r="Q2609" t="str">
        <f>VLOOKUP(VLOOKUP(C2609,Mapping!$A$1:$C$17,3,0),Mapping!$E$1:$F$6,2,0)</f>
        <v>Vùng 05</v>
      </c>
    </row>
    <row r="2610" spans="1:17" x14ac:dyDescent="0.3">
      <c r="A2610" s="33">
        <v>44561</v>
      </c>
      <c r="B2610">
        <v>4707</v>
      </c>
      <c r="C2610">
        <v>25</v>
      </c>
      <c r="D2610" s="38" t="s">
        <v>79</v>
      </c>
      <c r="E2610" s="2" t="s">
        <v>41</v>
      </c>
      <c r="F2610">
        <v>717810</v>
      </c>
      <c r="G2610" s="44">
        <f t="shared" si="280"/>
        <v>44197</v>
      </c>
      <c r="H2610" s="50">
        <f t="shared" si="281"/>
        <v>365</v>
      </c>
      <c r="I2610" s="50">
        <f t="shared" si="282"/>
        <v>337625447718.63599</v>
      </c>
      <c r="J2610" s="46">
        <v>419734</v>
      </c>
      <c r="K2610" s="2" t="s">
        <v>35</v>
      </c>
      <c r="L2610" s="52" t="str">
        <f t="shared" si="283"/>
        <v>20211231USD</v>
      </c>
      <c r="M2610">
        <f>VLOOKUP(L2610,Mapping!$H$1:$K$25,4,0)</f>
        <v>22037.795999999998</v>
      </c>
      <c r="N2610">
        <f t="shared" si="284"/>
        <v>15.818950346759998</v>
      </c>
      <c r="O2610">
        <f t="shared" si="285"/>
        <v>9.2500122662639992</v>
      </c>
      <c r="P2610">
        <f t="shared" si="286"/>
        <v>337.625447718636</v>
      </c>
      <c r="Q2610" t="str">
        <f>VLOOKUP(VLOOKUP(C2610,Mapping!$A$1:$C$17,3,0),Mapping!$E$1:$F$6,2,0)</f>
        <v>Vùng 01</v>
      </c>
    </row>
    <row r="2611" spans="1:17" x14ac:dyDescent="0.3">
      <c r="A2611" s="33">
        <v>44561</v>
      </c>
      <c r="B2611">
        <v>4707</v>
      </c>
      <c r="C2611">
        <v>25</v>
      </c>
      <c r="D2611" s="38" t="s">
        <v>79</v>
      </c>
      <c r="E2611" s="2" t="s">
        <v>41</v>
      </c>
      <c r="F2611">
        <v>8777834</v>
      </c>
      <c r="G2611" s="44">
        <f t="shared" si="280"/>
        <v>44197</v>
      </c>
      <c r="H2611" s="50">
        <f t="shared" si="281"/>
        <v>365</v>
      </c>
      <c r="I2611" s="50">
        <f t="shared" si="282"/>
        <v>344544232</v>
      </c>
      <c r="J2611" s="46">
        <v>9439568</v>
      </c>
      <c r="K2611" s="2" t="s">
        <v>34</v>
      </c>
      <c r="L2611" s="52" t="str">
        <f t="shared" si="283"/>
        <v>20211231VND</v>
      </c>
      <c r="M2611">
        <f>VLOOKUP(L2611,Mapping!$H$1:$K$25,4,0)</f>
        <v>1</v>
      </c>
      <c r="N2611">
        <f t="shared" si="284"/>
        <v>8.777834E-3</v>
      </c>
      <c r="O2611">
        <f t="shared" si="285"/>
        <v>9.4395680000000006E-3</v>
      </c>
      <c r="P2611">
        <f t="shared" si="286"/>
        <v>0.34454423200000001</v>
      </c>
      <c r="Q2611" t="str">
        <f>VLOOKUP(VLOOKUP(C2611,Mapping!$A$1:$C$17,3,0),Mapping!$E$1:$F$6,2,0)</f>
        <v>Vùng 01</v>
      </c>
    </row>
    <row r="2612" spans="1:17" x14ac:dyDescent="0.3">
      <c r="A2612" s="33">
        <v>44561</v>
      </c>
      <c r="B2612">
        <v>4708</v>
      </c>
      <c r="C2612">
        <v>23</v>
      </c>
      <c r="D2612" s="38" t="s">
        <v>79</v>
      </c>
      <c r="E2612" s="2" t="s">
        <v>41</v>
      </c>
      <c r="F2612">
        <v>1631720</v>
      </c>
      <c r="G2612" s="44">
        <f t="shared" si="280"/>
        <v>44197</v>
      </c>
      <c r="H2612" s="50">
        <f t="shared" si="281"/>
        <v>365</v>
      </c>
      <c r="I2612" s="50">
        <f t="shared" si="282"/>
        <v>41533861</v>
      </c>
      <c r="J2612" s="46">
        <v>1137914</v>
      </c>
      <c r="K2612" s="2" t="s">
        <v>34</v>
      </c>
      <c r="L2612" s="52" t="str">
        <f t="shared" si="283"/>
        <v>20211231VND</v>
      </c>
      <c r="M2612">
        <f>VLOOKUP(L2612,Mapping!$H$1:$K$25,4,0)</f>
        <v>1</v>
      </c>
      <c r="N2612">
        <f t="shared" si="284"/>
        <v>1.6317199999999999E-3</v>
      </c>
      <c r="O2612">
        <f t="shared" si="285"/>
        <v>1.1379140000000001E-3</v>
      </c>
      <c r="P2612">
        <f t="shared" si="286"/>
        <v>4.1533860999999998E-2</v>
      </c>
      <c r="Q2612" t="str">
        <f>VLOOKUP(VLOOKUP(C2612,Mapping!$A$1:$C$17,3,0),Mapping!$E$1:$F$6,2,0)</f>
        <v>Vùng 02</v>
      </c>
    </row>
    <row r="2613" spans="1:17" x14ac:dyDescent="0.3">
      <c r="A2613" s="33">
        <v>44561</v>
      </c>
      <c r="B2613">
        <v>4708</v>
      </c>
      <c r="C2613">
        <v>34</v>
      </c>
      <c r="D2613" s="38" t="s">
        <v>79</v>
      </c>
      <c r="E2613" s="2" t="s">
        <v>41</v>
      </c>
      <c r="F2613">
        <v>3752774</v>
      </c>
      <c r="G2613" s="44">
        <f t="shared" si="280"/>
        <v>44197</v>
      </c>
      <c r="H2613" s="50">
        <f t="shared" si="281"/>
        <v>365</v>
      </c>
      <c r="I2613" s="50">
        <f t="shared" si="282"/>
        <v>200601007.00000003</v>
      </c>
      <c r="J2613" s="46">
        <v>5495918</v>
      </c>
      <c r="K2613" s="2" t="s">
        <v>34</v>
      </c>
      <c r="L2613" s="52" t="str">
        <f t="shared" si="283"/>
        <v>20211231VND</v>
      </c>
      <c r="M2613">
        <f>VLOOKUP(L2613,Mapping!$H$1:$K$25,4,0)</f>
        <v>1</v>
      </c>
      <c r="N2613">
        <f t="shared" si="284"/>
        <v>3.752774E-3</v>
      </c>
      <c r="O2613">
        <f t="shared" si="285"/>
        <v>5.4959179999999998E-3</v>
      </c>
      <c r="P2613">
        <f t="shared" si="286"/>
        <v>0.20060100700000003</v>
      </c>
      <c r="Q2613" t="str">
        <f>VLOOKUP(VLOOKUP(C2613,Mapping!$A$1:$C$17,3,0),Mapping!$E$1:$F$6,2,0)</f>
        <v>Vùng 02</v>
      </c>
    </row>
    <row r="2614" spans="1:17" x14ac:dyDescent="0.3">
      <c r="A2614" s="33">
        <v>44561</v>
      </c>
      <c r="B2614">
        <v>4709</v>
      </c>
      <c r="C2614">
        <v>34</v>
      </c>
      <c r="D2614" s="38" t="s">
        <v>79</v>
      </c>
      <c r="E2614" s="2" t="s">
        <v>41</v>
      </c>
      <c r="F2614">
        <v>8719463</v>
      </c>
      <c r="G2614" s="44">
        <f t="shared" si="280"/>
        <v>44197</v>
      </c>
      <c r="H2614" s="50">
        <f t="shared" si="281"/>
        <v>365</v>
      </c>
      <c r="I2614" s="50">
        <f t="shared" si="282"/>
        <v>230744897.00000003</v>
      </c>
      <c r="J2614" s="46">
        <v>6321778</v>
      </c>
      <c r="K2614" s="2" t="s">
        <v>34</v>
      </c>
      <c r="L2614" s="52" t="str">
        <f t="shared" si="283"/>
        <v>20211231VND</v>
      </c>
      <c r="M2614">
        <f>VLOOKUP(L2614,Mapping!$H$1:$K$25,4,0)</f>
        <v>1</v>
      </c>
      <c r="N2614">
        <f t="shared" si="284"/>
        <v>8.7194630000000002E-3</v>
      </c>
      <c r="O2614">
        <f t="shared" si="285"/>
        <v>6.3217780000000001E-3</v>
      </c>
      <c r="P2614">
        <f t="shared" si="286"/>
        <v>0.23074489700000003</v>
      </c>
      <c r="Q2614" t="str">
        <f>VLOOKUP(VLOOKUP(C2614,Mapping!$A$1:$C$17,3,0),Mapping!$E$1:$F$6,2,0)</f>
        <v>Vùng 02</v>
      </c>
    </row>
    <row r="2615" spans="1:17" x14ac:dyDescent="0.3">
      <c r="A2615" s="33">
        <v>44561</v>
      </c>
      <c r="B2615">
        <v>4709</v>
      </c>
      <c r="C2615">
        <v>48</v>
      </c>
      <c r="D2615" s="38" t="s">
        <v>79</v>
      </c>
      <c r="E2615" s="2" t="s">
        <v>41</v>
      </c>
      <c r="F2615">
        <v>1253870</v>
      </c>
      <c r="G2615" s="44">
        <f t="shared" si="280"/>
        <v>44197</v>
      </c>
      <c r="H2615" s="50">
        <f t="shared" si="281"/>
        <v>365</v>
      </c>
      <c r="I2615" s="50">
        <f t="shared" si="282"/>
        <v>60745234.499999993</v>
      </c>
      <c r="J2615" s="46">
        <v>1664253</v>
      </c>
      <c r="K2615" s="2" t="s">
        <v>34</v>
      </c>
      <c r="L2615" s="52" t="str">
        <f t="shared" si="283"/>
        <v>20211231VND</v>
      </c>
      <c r="M2615">
        <f>VLOOKUP(L2615,Mapping!$H$1:$K$25,4,0)</f>
        <v>1</v>
      </c>
      <c r="N2615">
        <f t="shared" si="284"/>
        <v>1.25387E-3</v>
      </c>
      <c r="O2615">
        <f t="shared" si="285"/>
        <v>1.6642530000000001E-3</v>
      </c>
      <c r="P2615">
        <f t="shared" si="286"/>
        <v>6.0745234499999995E-2</v>
      </c>
      <c r="Q2615" t="str">
        <f>VLOOKUP(VLOOKUP(C2615,Mapping!$A$1:$C$17,3,0),Mapping!$E$1:$F$6,2,0)</f>
        <v>Vùng 01</v>
      </c>
    </row>
    <row r="2616" spans="1:17" x14ac:dyDescent="0.3">
      <c r="A2616" s="33">
        <v>44561</v>
      </c>
      <c r="B2616">
        <v>4709</v>
      </c>
      <c r="C2616">
        <v>34</v>
      </c>
      <c r="D2616" s="38" t="s">
        <v>79</v>
      </c>
      <c r="E2616" s="2" t="s">
        <v>41</v>
      </c>
      <c r="F2616">
        <v>113472</v>
      </c>
      <c r="G2616" s="44">
        <f t="shared" si="280"/>
        <v>44197</v>
      </c>
      <c r="H2616" s="50">
        <f t="shared" si="281"/>
        <v>365</v>
      </c>
      <c r="I2616" s="50">
        <f t="shared" si="282"/>
        <v>21895985</v>
      </c>
      <c r="J2616" s="46">
        <v>599890</v>
      </c>
      <c r="K2616" s="2" t="s">
        <v>34</v>
      </c>
      <c r="L2616" s="52" t="str">
        <f t="shared" si="283"/>
        <v>20211231VND</v>
      </c>
      <c r="M2616">
        <f>VLOOKUP(L2616,Mapping!$H$1:$K$25,4,0)</f>
        <v>1</v>
      </c>
      <c r="N2616">
        <f t="shared" si="284"/>
        <v>1.13472E-4</v>
      </c>
      <c r="O2616">
        <f t="shared" si="285"/>
        <v>5.9988999999999995E-4</v>
      </c>
      <c r="P2616">
        <f t="shared" si="286"/>
        <v>2.1895985E-2</v>
      </c>
      <c r="Q2616" t="str">
        <f>VLOOKUP(VLOOKUP(C2616,Mapping!$A$1:$C$17,3,0),Mapping!$E$1:$F$6,2,0)</f>
        <v>Vùng 02</v>
      </c>
    </row>
    <row r="2617" spans="1:17" x14ac:dyDescent="0.3">
      <c r="A2617" s="33">
        <v>44561</v>
      </c>
      <c r="B2617">
        <v>4711</v>
      </c>
      <c r="C2617">
        <v>48</v>
      </c>
      <c r="D2617" s="38" t="s">
        <v>79</v>
      </c>
      <c r="E2617" s="2" t="s">
        <v>41</v>
      </c>
      <c r="F2617">
        <v>599025</v>
      </c>
      <c r="G2617" s="44">
        <f t="shared" si="280"/>
        <v>44197</v>
      </c>
      <c r="H2617" s="50">
        <f t="shared" si="281"/>
        <v>365</v>
      </c>
      <c r="I2617" s="50">
        <f t="shared" si="282"/>
        <v>22655112</v>
      </c>
      <c r="J2617" s="46">
        <v>620688</v>
      </c>
      <c r="K2617" s="2" t="s">
        <v>34</v>
      </c>
      <c r="L2617" s="52" t="str">
        <f t="shared" si="283"/>
        <v>20211231VND</v>
      </c>
      <c r="M2617">
        <f>VLOOKUP(L2617,Mapping!$H$1:$K$25,4,0)</f>
        <v>1</v>
      </c>
      <c r="N2617">
        <f t="shared" si="284"/>
        <v>5.9902499999999999E-4</v>
      </c>
      <c r="O2617">
        <f t="shared" si="285"/>
        <v>6.2068799999999999E-4</v>
      </c>
      <c r="P2617">
        <f t="shared" si="286"/>
        <v>2.2655112000000002E-2</v>
      </c>
      <c r="Q2617" t="str">
        <f>VLOOKUP(VLOOKUP(C2617,Mapping!$A$1:$C$17,3,0),Mapping!$E$1:$F$6,2,0)</f>
        <v>Vùng 01</v>
      </c>
    </row>
    <row r="2618" spans="1:17" x14ac:dyDescent="0.3">
      <c r="A2618" s="33">
        <v>44561</v>
      </c>
      <c r="B2618">
        <v>4711</v>
      </c>
      <c r="C2618">
        <v>20</v>
      </c>
      <c r="D2618" s="38" t="s">
        <v>79</v>
      </c>
      <c r="E2618" s="2" t="s">
        <v>41</v>
      </c>
      <c r="F2618">
        <v>1641875</v>
      </c>
      <c r="G2618" s="44">
        <f t="shared" si="280"/>
        <v>44197</v>
      </c>
      <c r="H2618" s="50">
        <f t="shared" si="281"/>
        <v>365</v>
      </c>
      <c r="I2618" s="50">
        <f t="shared" si="282"/>
        <v>48058637.5</v>
      </c>
      <c r="J2618" s="46">
        <v>1316675</v>
      </c>
      <c r="K2618" s="2" t="s">
        <v>34</v>
      </c>
      <c r="L2618" s="52" t="str">
        <f t="shared" si="283"/>
        <v>20211231VND</v>
      </c>
      <c r="M2618">
        <f>VLOOKUP(L2618,Mapping!$H$1:$K$25,4,0)</f>
        <v>1</v>
      </c>
      <c r="N2618">
        <f t="shared" si="284"/>
        <v>1.6418750000000001E-3</v>
      </c>
      <c r="O2618">
        <f t="shared" si="285"/>
        <v>1.316675E-3</v>
      </c>
      <c r="P2618">
        <f t="shared" si="286"/>
        <v>4.8058637500000001E-2</v>
      </c>
      <c r="Q2618" t="str">
        <f>VLOOKUP(VLOOKUP(C2618,Mapping!$A$1:$C$17,3,0),Mapping!$E$1:$F$6,2,0)</f>
        <v>Vùng 02</v>
      </c>
    </row>
    <row r="2619" spans="1:17" x14ac:dyDescent="0.3">
      <c r="A2619" s="33">
        <v>44561</v>
      </c>
      <c r="B2619">
        <v>4714</v>
      </c>
      <c r="C2619">
        <v>43</v>
      </c>
      <c r="D2619" s="38" t="s">
        <v>79</v>
      </c>
      <c r="E2619" s="2" t="s">
        <v>41</v>
      </c>
      <c r="F2619">
        <v>839270</v>
      </c>
      <c r="G2619" s="44">
        <f t="shared" si="280"/>
        <v>44197</v>
      </c>
      <c r="H2619" s="50">
        <f t="shared" si="281"/>
        <v>365</v>
      </c>
      <c r="I2619" s="50">
        <f t="shared" si="282"/>
        <v>52510944</v>
      </c>
      <c r="J2619" s="46">
        <v>1438656</v>
      </c>
      <c r="K2619" s="2" t="s">
        <v>34</v>
      </c>
      <c r="L2619" s="52" t="str">
        <f t="shared" si="283"/>
        <v>20211231VND</v>
      </c>
      <c r="M2619">
        <f>VLOOKUP(L2619,Mapping!$H$1:$K$25,4,0)</f>
        <v>1</v>
      </c>
      <c r="N2619">
        <f t="shared" si="284"/>
        <v>8.3927000000000003E-4</v>
      </c>
      <c r="O2619">
        <f t="shared" si="285"/>
        <v>1.438656E-3</v>
      </c>
      <c r="P2619">
        <f t="shared" si="286"/>
        <v>5.2510943999999997E-2</v>
      </c>
      <c r="Q2619" t="str">
        <f>VLOOKUP(VLOOKUP(C2619,Mapping!$A$1:$C$17,3,0),Mapping!$E$1:$F$6,2,0)</f>
        <v>Vùng 04</v>
      </c>
    </row>
    <row r="2620" spans="1:17" x14ac:dyDescent="0.3">
      <c r="A2620" s="33">
        <v>44561</v>
      </c>
      <c r="B2620">
        <v>4716</v>
      </c>
      <c r="C2620">
        <v>20</v>
      </c>
      <c r="D2620" s="38" t="s">
        <v>79</v>
      </c>
      <c r="E2620" s="2" t="s">
        <v>41</v>
      </c>
      <c r="F2620">
        <v>1920787</v>
      </c>
      <c r="G2620" s="44">
        <f t="shared" si="280"/>
        <v>44197</v>
      </c>
      <c r="H2620" s="50">
        <f t="shared" si="281"/>
        <v>365</v>
      </c>
      <c r="I2620" s="50">
        <f t="shared" si="282"/>
        <v>5090472.5</v>
      </c>
      <c r="J2620" s="46">
        <v>139465</v>
      </c>
      <c r="K2620" s="2" t="s">
        <v>34</v>
      </c>
      <c r="L2620" s="52" t="str">
        <f t="shared" si="283"/>
        <v>20211231VND</v>
      </c>
      <c r="M2620">
        <f>VLOOKUP(L2620,Mapping!$H$1:$K$25,4,0)</f>
        <v>1</v>
      </c>
      <c r="N2620">
        <f t="shared" si="284"/>
        <v>1.920787E-3</v>
      </c>
      <c r="O2620">
        <f t="shared" si="285"/>
        <v>1.3946499999999999E-4</v>
      </c>
      <c r="P2620">
        <f t="shared" si="286"/>
        <v>5.0904725000000001E-3</v>
      </c>
      <c r="Q2620" t="str">
        <f>VLOOKUP(VLOOKUP(C2620,Mapping!$A$1:$C$17,3,0),Mapping!$E$1:$F$6,2,0)</f>
        <v>Vùng 02</v>
      </c>
    </row>
    <row r="2621" spans="1:17" x14ac:dyDescent="0.3">
      <c r="A2621" s="33">
        <v>44561</v>
      </c>
      <c r="B2621">
        <v>4716</v>
      </c>
      <c r="C2621">
        <v>45</v>
      </c>
      <c r="D2621" s="38" t="s">
        <v>79</v>
      </c>
      <c r="E2621" s="2" t="s">
        <v>41</v>
      </c>
      <c r="F2621">
        <v>60302</v>
      </c>
      <c r="G2621" s="44">
        <f t="shared" si="280"/>
        <v>44197</v>
      </c>
      <c r="H2621" s="50">
        <f t="shared" si="281"/>
        <v>365</v>
      </c>
      <c r="I2621" s="50">
        <f t="shared" si="282"/>
        <v>66092229</v>
      </c>
      <c r="J2621" s="46">
        <v>1810746</v>
      </c>
      <c r="K2621" s="2" t="s">
        <v>34</v>
      </c>
      <c r="L2621" s="52" t="str">
        <f t="shared" si="283"/>
        <v>20211231VND</v>
      </c>
      <c r="M2621">
        <f>VLOOKUP(L2621,Mapping!$H$1:$K$25,4,0)</f>
        <v>1</v>
      </c>
      <c r="N2621">
        <f t="shared" si="284"/>
        <v>6.0302E-5</v>
      </c>
      <c r="O2621">
        <f t="shared" si="285"/>
        <v>1.810746E-3</v>
      </c>
      <c r="P2621">
        <f t="shared" si="286"/>
        <v>6.6092229000000002E-2</v>
      </c>
      <c r="Q2621" t="str">
        <f>VLOOKUP(VLOOKUP(C2621,Mapping!$A$1:$C$17,3,0),Mapping!$E$1:$F$6,2,0)</f>
        <v>Vùng 02</v>
      </c>
    </row>
    <row r="2622" spans="1:17" x14ac:dyDescent="0.3">
      <c r="A2622" s="33">
        <v>44561</v>
      </c>
      <c r="B2622">
        <v>4720</v>
      </c>
      <c r="C2622">
        <v>26</v>
      </c>
      <c r="D2622" s="38" t="s">
        <v>79</v>
      </c>
      <c r="E2622" s="2" t="s">
        <v>41</v>
      </c>
      <c r="F2622">
        <v>467851</v>
      </c>
      <c r="G2622" s="44">
        <f t="shared" si="280"/>
        <v>44197</v>
      </c>
      <c r="H2622" s="50">
        <f t="shared" si="281"/>
        <v>365</v>
      </c>
      <c r="I2622" s="50">
        <f t="shared" si="282"/>
        <v>45620401</v>
      </c>
      <c r="J2622" s="46">
        <v>1249874</v>
      </c>
      <c r="K2622" s="2" t="s">
        <v>34</v>
      </c>
      <c r="L2622" s="52" t="str">
        <f t="shared" si="283"/>
        <v>20211231VND</v>
      </c>
      <c r="M2622">
        <f>VLOOKUP(L2622,Mapping!$H$1:$K$25,4,0)</f>
        <v>1</v>
      </c>
      <c r="N2622">
        <f t="shared" si="284"/>
        <v>4.6785099999999998E-4</v>
      </c>
      <c r="O2622">
        <f t="shared" si="285"/>
        <v>1.249874E-3</v>
      </c>
      <c r="P2622">
        <f t="shared" si="286"/>
        <v>4.5620400999999998E-2</v>
      </c>
      <c r="Q2622" t="str">
        <f>VLOOKUP(VLOOKUP(C2622,Mapping!$A$1:$C$17,3,0),Mapping!$E$1:$F$6,2,0)</f>
        <v>Vùng 04</v>
      </c>
    </row>
    <row r="2623" spans="1:17" x14ac:dyDescent="0.3">
      <c r="A2623" s="33">
        <v>44561</v>
      </c>
      <c r="B2623">
        <v>4723</v>
      </c>
      <c r="C2623">
        <v>24</v>
      </c>
      <c r="D2623" s="38" t="s">
        <v>79</v>
      </c>
      <c r="E2623" s="2" t="s">
        <v>41</v>
      </c>
      <c r="F2623">
        <v>1768423</v>
      </c>
      <c r="G2623" s="44">
        <f t="shared" si="280"/>
        <v>44197</v>
      </c>
      <c r="H2623" s="50">
        <f t="shared" si="281"/>
        <v>365</v>
      </c>
      <c r="I2623" s="50">
        <f t="shared" si="282"/>
        <v>6359541.0000000009</v>
      </c>
      <c r="J2623" s="46">
        <v>174234</v>
      </c>
      <c r="K2623" s="2" t="s">
        <v>34</v>
      </c>
      <c r="L2623" s="52" t="str">
        <f t="shared" si="283"/>
        <v>20211231VND</v>
      </c>
      <c r="M2623">
        <f>VLOOKUP(L2623,Mapping!$H$1:$K$25,4,0)</f>
        <v>1</v>
      </c>
      <c r="N2623">
        <f t="shared" si="284"/>
        <v>1.7684230000000001E-3</v>
      </c>
      <c r="O2623">
        <f t="shared" si="285"/>
        <v>1.74234E-4</v>
      </c>
      <c r="P2623">
        <f t="shared" si="286"/>
        <v>6.3595410000000007E-3</v>
      </c>
      <c r="Q2623" t="str">
        <f>VLOOKUP(VLOOKUP(C2623,Mapping!$A$1:$C$17,3,0),Mapping!$E$1:$F$6,2,0)</f>
        <v>Vùng 04</v>
      </c>
    </row>
    <row r="2624" spans="1:17" x14ac:dyDescent="0.3">
      <c r="A2624" s="33">
        <v>44561</v>
      </c>
      <c r="B2624">
        <v>4723</v>
      </c>
      <c r="C2624">
        <v>26</v>
      </c>
      <c r="D2624" s="38" t="s">
        <v>79</v>
      </c>
      <c r="E2624" s="2" t="s">
        <v>41</v>
      </c>
      <c r="F2624">
        <v>568374</v>
      </c>
      <c r="G2624" s="44">
        <f t="shared" si="280"/>
        <v>44197</v>
      </c>
      <c r="H2624" s="50">
        <f t="shared" si="281"/>
        <v>365</v>
      </c>
      <c r="I2624" s="50">
        <f t="shared" si="282"/>
        <v>14653618.5</v>
      </c>
      <c r="J2624" s="46">
        <v>401469</v>
      </c>
      <c r="K2624" s="2" t="s">
        <v>34</v>
      </c>
      <c r="L2624" s="52" t="str">
        <f t="shared" si="283"/>
        <v>20211231VND</v>
      </c>
      <c r="M2624">
        <f>VLOOKUP(L2624,Mapping!$H$1:$K$25,4,0)</f>
        <v>1</v>
      </c>
      <c r="N2624">
        <f t="shared" si="284"/>
        <v>5.6837399999999996E-4</v>
      </c>
      <c r="O2624">
        <f t="shared" si="285"/>
        <v>4.01469E-4</v>
      </c>
      <c r="P2624">
        <f t="shared" si="286"/>
        <v>1.46536185E-2</v>
      </c>
      <c r="Q2624" t="str">
        <f>VLOOKUP(VLOOKUP(C2624,Mapping!$A$1:$C$17,3,0),Mapping!$E$1:$F$6,2,0)</f>
        <v>Vùng 04</v>
      </c>
    </row>
    <row r="2625" spans="1:17" x14ac:dyDescent="0.3">
      <c r="A2625" s="33">
        <v>44561</v>
      </c>
      <c r="B2625">
        <v>4723</v>
      </c>
      <c r="C2625">
        <v>40</v>
      </c>
      <c r="D2625" s="38" t="s">
        <v>79</v>
      </c>
      <c r="E2625" s="2" t="s">
        <v>41</v>
      </c>
      <c r="F2625">
        <v>202975</v>
      </c>
      <c r="G2625" s="44">
        <f t="shared" si="280"/>
        <v>44197</v>
      </c>
      <c r="H2625" s="50">
        <f t="shared" si="281"/>
        <v>365</v>
      </c>
      <c r="I2625" s="50">
        <f t="shared" si="282"/>
        <v>36308886</v>
      </c>
      <c r="J2625" s="46">
        <v>994764</v>
      </c>
      <c r="K2625" s="2" t="s">
        <v>34</v>
      </c>
      <c r="L2625" s="52" t="str">
        <f t="shared" si="283"/>
        <v>20211231VND</v>
      </c>
      <c r="M2625">
        <f>VLOOKUP(L2625,Mapping!$H$1:$K$25,4,0)</f>
        <v>1</v>
      </c>
      <c r="N2625">
        <f t="shared" si="284"/>
        <v>2.0297499999999999E-4</v>
      </c>
      <c r="O2625">
        <f t="shared" si="285"/>
        <v>9.9476399999999998E-4</v>
      </c>
      <c r="P2625">
        <f t="shared" si="286"/>
        <v>3.6308885999999999E-2</v>
      </c>
      <c r="Q2625" t="str">
        <f>VLOOKUP(VLOOKUP(C2625,Mapping!$A$1:$C$17,3,0),Mapping!$E$1:$F$6,2,0)</f>
        <v>Vùng 01</v>
      </c>
    </row>
    <row r="2626" spans="1:17" x14ac:dyDescent="0.3">
      <c r="A2626" s="33">
        <v>44561</v>
      </c>
      <c r="B2626">
        <v>4723</v>
      </c>
      <c r="C2626">
        <v>25</v>
      </c>
      <c r="D2626" s="38" t="s">
        <v>79</v>
      </c>
      <c r="E2626" s="2" t="s">
        <v>41</v>
      </c>
      <c r="F2626">
        <v>1121385</v>
      </c>
      <c r="G2626" s="44">
        <f t="shared" ref="G2626:G2689" si="287">DATE(YEAR(A2626),1,1)</f>
        <v>44197</v>
      </c>
      <c r="H2626" s="50">
        <f t="shared" ref="H2626:H2689" si="288">DATEDIF(G2626,A2626,"D")+1</f>
        <v>365</v>
      </c>
      <c r="I2626" s="50">
        <f t="shared" si="282"/>
        <v>39037188</v>
      </c>
      <c r="J2626" s="46">
        <v>1069512</v>
      </c>
      <c r="K2626" s="2" t="s">
        <v>34</v>
      </c>
      <c r="L2626" s="52" t="str">
        <f t="shared" si="283"/>
        <v>20211231VND</v>
      </c>
      <c r="M2626">
        <f>VLOOKUP(L2626,Mapping!$H$1:$K$25,4,0)</f>
        <v>1</v>
      </c>
      <c r="N2626">
        <f t="shared" si="284"/>
        <v>1.1213849999999999E-3</v>
      </c>
      <c r="O2626">
        <f t="shared" si="285"/>
        <v>1.0695119999999999E-3</v>
      </c>
      <c r="P2626">
        <f t="shared" si="286"/>
        <v>3.9037188E-2</v>
      </c>
      <c r="Q2626" t="str">
        <f>VLOOKUP(VLOOKUP(C2626,Mapping!$A$1:$C$17,3,0),Mapping!$E$1:$F$6,2,0)</f>
        <v>Vùng 01</v>
      </c>
    </row>
    <row r="2627" spans="1:17" x14ac:dyDescent="0.3">
      <c r="A2627" s="33">
        <v>44561</v>
      </c>
      <c r="B2627">
        <v>4726</v>
      </c>
      <c r="C2627">
        <v>20</v>
      </c>
      <c r="D2627" s="38" t="s">
        <v>79</v>
      </c>
      <c r="E2627" s="2" t="s">
        <v>41</v>
      </c>
      <c r="F2627">
        <v>245703</v>
      </c>
      <c r="G2627" s="44">
        <f t="shared" si="287"/>
        <v>44197</v>
      </c>
      <c r="H2627" s="50">
        <f t="shared" si="288"/>
        <v>365</v>
      </c>
      <c r="I2627" s="50">
        <f t="shared" ref="I2627:I2690" si="289">H2627*(J2627/10)*M2627</f>
        <v>47717326</v>
      </c>
      <c r="J2627" s="46">
        <v>1307324</v>
      </c>
      <c r="K2627" s="2" t="s">
        <v>34</v>
      </c>
      <c r="L2627" s="52" t="str">
        <f t="shared" ref="L2627:L2690" si="290">CONCATENATE(TEXT(A2627,"YYYYMMDD"),K2627)</f>
        <v>20211231VND</v>
      </c>
      <c r="M2627">
        <f>VLOOKUP(L2627,Mapping!$H$1:$K$25,4,0)</f>
        <v>1</v>
      </c>
      <c r="N2627">
        <f t="shared" ref="N2627:N2690" si="291">F2627*M2627/10^9</f>
        <v>2.45703E-4</v>
      </c>
      <c r="O2627">
        <f t="shared" ref="O2627:O2690" si="292">J2627*M2627/10^9</f>
        <v>1.3073239999999999E-3</v>
      </c>
      <c r="P2627">
        <f t="shared" ref="P2627:P2690" si="293">I2627/10^9</f>
        <v>4.7717325999999997E-2</v>
      </c>
      <c r="Q2627" t="str">
        <f>VLOOKUP(VLOOKUP(C2627,Mapping!$A$1:$C$17,3,0),Mapping!$E$1:$F$6,2,0)</f>
        <v>Vùng 02</v>
      </c>
    </row>
    <row r="2628" spans="1:17" x14ac:dyDescent="0.3">
      <c r="A2628" s="33">
        <v>44561</v>
      </c>
      <c r="B2628">
        <v>4726</v>
      </c>
      <c r="C2628">
        <v>11</v>
      </c>
      <c r="D2628" s="38" t="s">
        <v>79</v>
      </c>
      <c r="E2628" s="2" t="s">
        <v>41</v>
      </c>
      <c r="F2628">
        <v>1607077</v>
      </c>
      <c r="G2628" s="44">
        <f t="shared" si="287"/>
        <v>44197</v>
      </c>
      <c r="H2628" s="50">
        <f t="shared" si="288"/>
        <v>365</v>
      </c>
      <c r="I2628" s="50">
        <f t="shared" si="289"/>
        <v>39130555</v>
      </c>
      <c r="J2628" s="46">
        <v>1072070</v>
      </c>
      <c r="K2628" s="2" t="s">
        <v>34</v>
      </c>
      <c r="L2628" s="52" t="str">
        <f t="shared" si="290"/>
        <v>20211231VND</v>
      </c>
      <c r="M2628">
        <f>VLOOKUP(L2628,Mapping!$H$1:$K$25,4,0)</f>
        <v>1</v>
      </c>
      <c r="N2628">
        <f t="shared" si="291"/>
        <v>1.6070769999999999E-3</v>
      </c>
      <c r="O2628">
        <f t="shared" si="292"/>
        <v>1.0720700000000001E-3</v>
      </c>
      <c r="P2628">
        <f t="shared" si="293"/>
        <v>3.9130554999999997E-2</v>
      </c>
      <c r="Q2628" t="str">
        <f>VLOOKUP(VLOOKUP(C2628,Mapping!$A$1:$C$17,3,0),Mapping!$E$1:$F$6,2,0)</f>
        <v>Vùng 01</v>
      </c>
    </row>
    <row r="2629" spans="1:17" x14ac:dyDescent="0.3">
      <c r="A2629" s="33">
        <v>44561</v>
      </c>
      <c r="B2629">
        <v>4726</v>
      </c>
      <c r="C2629">
        <v>24</v>
      </c>
      <c r="D2629" s="38" t="s">
        <v>79</v>
      </c>
      <c r="E2629" s="2" t="s">
        <v>41</v>
      </c>
      <c r="F2629">
        <v>239178</v>
      </c>
      <c r="G2629" s="44">
        <f t="shared" si="287"/>
        <v>44197</v>
      </c>
      <c r="H2629" s="50">
        <f t="shared" si="288"/>
        <v>365</v>
      </c>
      <c r="I2629" s="50">
        <f t="shared" si="289"/>
        <v>52889339.499999993</v>
      </c>
      <c r="J2629" s="46">
        <v>1449023</v>
      </c>
      <c r="K2629" s="2" t="s">
        <v>34</v>
      </c>
      <c r="L2629" s="52" t="str">
        <f t="shared" si="290"/>
        <v>20211231VND</v>
      </c>
      <c r="M2629">
        <f>VLOOKUP(L2629,Mapping!$H$1:$K$25,4,0)</f>
        <v>1</v>
      </c>
      <c r="N2629">
        <f t="shared" si="291"/>
        <v>2.3917799999999999E-4</v>
      </c>
      <c r="O2629">
        <f t="shared" si="292"/>
        <v>1.449023E-3</v>
      </c>
      <c r="P2629">
        <f t="shared" si="293"/>
        <v>5.2889339499999993E-2</v>
      </c>
      <c r="Q2629" t="str">
        <f>VLOOKUP(VLOOKUP(C2629,Mapping!$A$1:$C$17,3,0),Mapping!$E$1:$F$6,2,0)</f>
        <v>Vùng 04</v>
      </c>
    </row>
    <row r="2630" spans="1:17" x14ac:dyDescent="0.3">
      <c r="A2630" s="33">
        <v>44561</v>
      </c>
      <c r="B2630">
        <v>4726</v>
      </c>
      <c r="C2630">
        <v>41</v>
      </c>
      <c r="D2630" s="38" t="s">
        <v>79</v>
      </c>
      <c r="E2630" s="2" t="s">
        <v>41</v>
      </c>
      <c r="F2630">
        <v>998397</v>
      </c>
      <c r="G2630" s="44">
        <f t="shared" si="287"/>
        <v>44197</v>
      </c>
      <c r="H2630" s="50">
        <f t="shared" si="288"/>
        <v>365</v>
      </c>
      <c r="I2630" s="50">
        <f t="shared" si="289"/>
        <v>23050224.5</v>
      </c>
      <c r="J2630" s="46">
        <v>631513</v>
      </c>
      <c r="K2630" s="2" t="s">
        <v>34</v>
      </c>
      <c r="L2630" s="52" t="str">
        <f t="shared" si="290"/>
        <v>20211231VND</v>
      </c>
      <c r="M2630">
        <f>VLOOKUP(L2630,Mapping!$H$1:$K$25,4,0)</f>
        <v>1</v>
      </c>
      <c r="N2630">
        <f t="shared" si="291"/>
        <v>9.9839700000000004E-4</v>
      </c>
      <c r="O2630">
        <f t="shared" si="292"/>
        <v>6.31513E-4</v>
      </c>
      <c r="P2630">
        <f t="shared" si="293"/>
        <v>2.3050224500000001E-2</v>
      </c>
      <c r="Q2630" t="str">
        <f>VLOOKUP(VLOOKUP(C2630,Mapping!$A$1:$C$17,3,0),Mapping!$E$1:$F$6,2,0)</f>
        <v>Vùng 05</v>
      </c>
    </row>
    <row r="2631" spans="1:17" x14ac:dyDescent="0.3">
      <c r="A2631" s="33">
        <v>44561</v>
      </c>
      <c r="B2631">
        <v>4727</v>
      </c>
      <c r="C2631">
        <v>25</v>
      </c>
      <c r="D2631" s="38" t="s">
        <v>79</v>
      </c>
      <c r="E2631" s="2" t="s">
        <v>41</v>
      </c>
      <c r="F2631">
        <v>837510</v>
      </c>
      <c r="G2631" s="44">
        <f t="shared" si="287"/>
        <v>44197</v>
      </c>
      <c r="H2631" s="50">
        <f t="shared" si="288"/>
        <v>365</v>
      </c>
      <c r="I2631" s="50">
        <f t="shared" si="289"/>
        <v>60653145</v>
      </c>
      <c r="J2631" s="46">
        <v>1661730</v>
      </c>
      <c r="K2631" s="2" t="s">
        <v>34</v>
      </c>
      <c r="L2631" s="52" t="str">
        <f t="shared" si="290"/>
        <v>20211231VND</v>
      </c>
      <c r="M2631">
        <f>VLOOKUP(L2631,Mapping!$H$1:$K$25,4,0)</f>
        <v>1</v>
      </c>
      <c r="N2631">
        <f t="shared" si="291"/>
        <v>8.3750999999999997E-4</v>
      </c>
      <c r="O2631">
        <f t="shared" si="292"/>
        <v>1.6617299999999999E-3</v>
      </c>
      <c r="P2631">
        <f t="shared" si="293"/>
        <v>6.0653144999999999E-2</v>
      </c>
      <c r="Q2631" t="str">
        <f>VLOOKUP(VLOOKUP(C2631,Mapping!$A$1:$C$17,3,0),Mapping!$E$1:$F$6,2,0)</f>
        <v>Vùng 01</v>
      </c>
    </row>
    <row r="2632" spans="1:17" x14ac:dyDescent="0.3">
      <c r="A2632" s="33">
        <v>44561</v>
      </c>
      <c r="B2632">
        <v>4730</v>
      </c>
      <c r="C2632">
        <v>11</v>
      </c>
      <c r="D2632" s="38" t="s">
        <v>79</v>
      </c>
      <c r="E2632" s="2" t="s">
        <v>41</v>
      </c>
      <c r="F2632">
        <v>333354</v>
      </c>
      <c r="G2632" s="44">
        <f t="shared" si="287"/>
        <v>44197</v>
      </c>
      <c r="H2632" s="50">
        <f t="shared" si="288"/>
        <v>365</v>
      </c>
      <c r="I2632" s="50">
        <f t="shared" si="289"/>
        <v>11482754</v>
      </c>
      <c r="J2632" s="46">
        <v>314596</v>
      </c>
      <c r="K2632" s="2" t="s">
        <v>34</v>
      </c>
      <c r="L2632" s="52" t="str">
        <f t="shared" si="290"/>
        <v>20211231VND</v>
      </c>
      <c r="M2632">
        <f>VLOOKUP(L2632,Mapping!$H$1:$K$25,4,0)</f>
        <v>1</v>
      </c>
      <c r="N2632">
        <f t="shared" si="291"/>
        <v>3.3335400000000001E-4</v>
      </c>
      <c r="O2632">
        <f t="shared" si="292"/>
        <v>3.1459599999999999E-4</v>
      </c>
      <c r="P2632">
        <f t="shared" si="293"/>
        <v>1.1482754E-2</v>
      </c>
      <c r="Q2632" t="str">
        <f>VLOOKUP(VLOOKUP(C2632,Mapping!$A$1:$C$17,3,0),Mapping!$E$1:$F$6,2,0)</f>
        <v>Vùng 01</v>
      </c>
    </row>
    <row r="2633" spans="1:17" x14ac:dyDescent="0.3">
      <c r="A2633" s="33">
        <v>44561</v>
      </c>
      <c r="B2633">
        <v>4731</v>
      </c>
      <c r="C2633">
        <v>25</v>
      </c>
      <c r="D2633" s="38" t="s">
        <v>79</v>
      </c>
      <c r="E2633" s="2" t="s">
        <v>41</v>
      </c>
      <c r="F2633">
        <v>1288053</v>
      </c>
      <c r="G2633" s="44">
        <f t="shared" si="287"/>
        <v>44197</v>
      </c>
      <c r="H2633" s="50">
        <f t="shared" si="288"/>
        <v>365</v>
      </c>
      <c r="I2633" s="50">
        <f t="shared" si="289"/>
        <v>19421394.5</v>
      </c>
      <c r="J2633" s="46">
        <v>532093</v>
      </c>
      <c r="K2633" s="2" t="s">
        <v>34</v>
      </c>
      <c r="L2633" s="52" t="str">
        <f t="shared" si="290"/>
        <v>20211231VND</v>
      </c>
      <c r="M2633">
        <f>VLOOKUP(L2633,Mapping!$H$1:$K$25,4,0)</f>
        <v>1</v>
      </c>
      <c r="N2633">
        <f t="shared" si="291"/>
        <v>1.2880529999999999E-3</v>
      </c>
      <c r="O2633">
        <f t="shared" si="292"/>
        <v>5.3209299999999998E-4</v>
      </c>
      <c r="P2633">
        <f t="shared" si="293"/>
        <v>1.9421394500000001E-2</v>
      </c>
      <c r="Q2633" t="str">
        <f>VLOOKUP(VLOOKUP(C2633,Mapping!$A$1:$C$17,3,0),Mapping!$E$1:$F$6,2,0)</f>
        <v>Vùng 01</v>
      </c>
    </row>
    <row r="2634" spans="1:17" x14ac:dyDescent="0.3">
      <c r="A2634" s="33">
        <v>44561</v>
      </c>
      <c r="B2634">
        <v>4733</v>
      </c>
      <c r="C2634">
        <v>25</v>
      </c>
      <c r="D2634" s="38" t="s">
        <v>79</v>
      </c>
      <c r="E2634" s="2" t="s">
        <v>41</v>
      </c>
      <c r="F2634">
        <v>892528</v>
      </c>
      <c r="G2634" s="44">
        <f t="shared" si="287"/>
        <v>44197</v>
      </c>
      <c r="H2634" s="50">
        <f t="shared" si="288"/>
        <v>365</v>
      </c>
      <c r="I2634" s="50">
        <f t="shared" si="289"/>
        <v>30863998.499999996</v>
      </c>
      <c r="J2634" s="46">
        <v>845589</v>
      </c>
      <c r="K2634" s="2" t="s">
        <v>34</v>
      </c>
      <c r="L2634" s="52" t="str">
        <f t="shared" si="290"/>
        <v>20211231VND</v>
      </c>
      <c r="M2634">
        <f>VLOOKUP(L2634,Mapping!$H$1:$K$25,4,0)</f>
        <v>1</v>
      </c>
      <c r="N2634">
        <f t="shared" si="291"/>
        <v>8.9252799999999996E-4</v>
      </c>
      <c r="O2634">
        <f t="shared" si="292"/>
        <v>8.45589E-4</v>
      </c>
      <c r="P2634">
        <f t="shared" si="293"/>
        <v>3.0863998499999996E-2</v>
      </c>
      <c r="Q2634" t="str">
        <f>VLOOKUP(VLOOKUP(C2634,Mapping!$A$1:$C$17,3,0),Mapping!$E$1:$F$6,2,0)</f>
        <v>Vùng 01</v>
      </c>
    </row>
    <row r="2635" spans="1:17" x14ac:dyDescent="0.3">
      <c r="A2635" s="33">
        <v>44561</v>
      </c>
      <c r="B2635">
        <v>4733</v>
      </c>
      <c r="C2635">
        <v>40</v>
      </c>
      <c r="D2635" s="38" t="s">
        <v>79</v>
      </c>
      <c r="E2635" s="2" t="s">
        <v>41</v>
      </c>
      <c r="F2635">
        <v>1040210</v>
      </c>
      <c r="G2635" s="44">
        <f t="shared" si="287"/>
        <v>44197</v>
      </c>
      <c r="H2635" s="50">
        <f t="shared" si="288"/>
        <v>365</v>
      </c>
      <c r="I2635" s="50">
        <f t="shared" si="289"/>
        <v>644812368734.35791</v>
      </c>
      <c r="J2635" s="46">
        <v>801627</v>
      </c>
      <c r="K2635" s="2" t="s">
        <v>35</v>
      </c>
      <c r="L2635" s="52" t="str">
        <f t="shared" si="290"/>
        <v>20211231USD</v>
      </c>
      <c r="M2635">
        <f>VLOOKUP(L2635,Mapping!$H$1:$K$25,4,0)</f>
        <v>22037.795999999998</v>
      </c>
      <c r="N2635">
        <f t="shared" si="291"/>
        <v>22.923935777160001</v>
      </c>
      <c r="O2635">
        <f t="shared" si="292"/>
        <v>17.666092294092</v>
      </c>
      <c r="P2635">
        <f t="shared" si="293"/>
        <v>644.81236873435796</v>
      </c>
      <c r="Q2635" t="str">
        <f>VLOOKUP(VLOOKUP(C2635,Mapping!$A$1:$C$17,3,0),Mapping!$E$1:$F$6,2,0)</f>
        <v>Vùng 01</v>
      </c>
    </row>
    <row r="2636" spans="1:17" x14ac:dyDescent="0.3">
      <c r="A2636" s="33">
        <v>44561</v>
      </c>
      <c r="B2636">
        <v>4733</v>
      </c>
      <c r="C2636">
        <v>40</v>
      </c>
      <c r="D2636" s="38" t="s">
        <v>79</v>
      </c>
      <c r="E2636" s="2" t="s">
        <v>41</v>
      </c>
      <c r="F2636">
        <v>1399224</v>
      </c>
      <c r="G2636" s="44">
        <f t="shared" si="287"/>
        <v>44197</v>
      </c>
      <c r="H2636" s="50">
        <f t="shared" si="288"/>
        <v>365</v>
      </c>
      <c r="I2636" s="50">
        <f t="shared" si="289"/>
        <v>7812022</v>
      </c>
      <c r="J2636" s="46">
        <v>214028</v>
      </c>
      <c r="K2636" s="2" t="s">
        <v>34</v>
      </c>
      <c r="L2636" s="52" t="str">
        <f t="shared" si="290"/>
        <v>20211231VND</v>
      </c>
      <c r="M2636">
        <f>VLOOKUP(L2636,Mapping!$H$1:$K$25,4,0)</f>
        <v>1</v>
      </c>
      <c r="N2636">
        <f t="shared" si="291"/>
        <v>1.3992239999999999E-3</v>
      </c>
      <c r="O2636">
        <f t="shared" si="292"/>
        <v>2.14028E-4</v>
      </c>
      <c r="P2636">
        <f t="shared" si="293"/>
        <v>7.8120220000000001E-3</v>
      </c>
      <c r="Q2636" t="str">
        <f>VLOOKUP(VLOOKUP(C2636,Mapping!$A$1:$C$17,3,0),Mapping!$E$1:$F$6,2,0)</f>
        <v>Vùng 01</v>
      </c>
    </row>
    <row r="2637" spans="1:17" x14ac:dyDescent="0.3">
      <c r="A2637" s="33">
        <v>44561</v>
      </c>
      <c r="B2637">
        <v>4735</v>
      </c>
      <c r="C2637">
        <v>25</v>
      </c>
      <c r="D2637" s="38" t="s">
        <v>79</v>
      </c>
      <c r="E2637" s="2" t="s">
        <v>41</v>
      </c>
      <c r="F2637">
        <v>67345</v>
      </c>
      <c r="G2637" s="44">
        <f t="shared" si="287"/>
        <v>44197</v>
      </c>
      <c r="H2637" s="50">
        <f t="shared" si="288"/>
        <v>365</v>
      </c>
      <c r="I2637" s="50">
        <f t="shared" si="289"/>
        <v>13311915</v>
      </c>
      <c r="J2637" s="46">
        <v>364710</v>
      </c>
      <c r="K2637" s="2" t="s">
        <v>34</v>
      </c>
      <c r="L2637" s="52" t="str">
        <f t="shared" si="290"/>
        <v>20211231VND</v>
      </c>
      <c r="M2637">
        <f>VLOOKUP(L2637,Mapping!$H$1:$K$25,4,0)</f>
        <v>1</v>
      </c>
      <c r="N2637">
        <f t="shared" si="291"/>
        <v>6.7345E-5</v>
      </c>
      <c r="O2637">
        <f t="shared" si="292"/>
        <v>3.6471000000000002E-4</v>
      </c>
      <c r="P2637">
        <f t="shared" si="293"/>
        <v>1.3311915000000001E-2</v>
      </c>
      <c r="Q2637" t="str">
        <f>VLOOKUP(VLOOKUP(C2637,Mapping!$A$1:$C$17,3,0),Mapping!$E$1:$F$6,2,0)</f>
        <v>Vùng 01</v>
      </c>
    </row>
    <row r="2638" spans="1:17" x14ac:dyDescent="0.3">
      <c r="A2638" s="33">
        <v>44561</v>
      </c>
      <c r="B2638">
        <v>4738</v>
      </c>
      <c r="C2638">
        <v>24</v>
      </c>
      <c r="D2638" s="38" t="s">
        <v>79</v>
      </c>
      <c r="E2638" s="2" t="s">
        <v>41</v>
      </c>
      <c r="F2638">
        <v>114753</v>
      </c>
      <c r="G2638" s="44">
        <f t="shared" si="287"/>
        <v>44197</v>
      </c>
      <c r="H2638" s="50">
        <f t="shared" si="288"/>
        <v>365</v>
      </c>
      <c r="I2638" s="50">
        <f t="shared" si="289"/>
        <v>67679103</v>
      </c>
      <c r="J2638" s="46">
        <v>1854222</v>
      </c>
      <c r="K2638" s="2" t="s">
        <v>34</v>
      </c>
      <c r="L2638" s="52" t="str">
        <f t="shared" si="290"/>
        <v>20211231VND</v>
      </c>
      <c r="M2638">
        <f>VLOOKUP(L2638,Mapping!$H$1:$K$25,4,0)</f>
        <v>1</v>
      </c>
      <c r="N2638">
        <f t="shared" si="291"/>
        <v>1.14753E-4</v>
      </c>
      <c r="O2638">
        <f t="shared" si="292"/>
        <v>1.854222E-3</v>
      </c>
      <c r="P2638">
        <f t="shared" si="293"/>
        <v>6.7679103000000004E-2</v>
      </c>
      <c r="Q2638" t="str">
        <f>VLOOKUP(VLOOKUP(C2638,Mapping!$A$1:$C$17,3,0),Mapping!$E$1:$F$6,2,0)</f>
        <v>Vùng 04</v>
      </c>
    </row>
    <row r="2639" spans="1:17" x14ac:dyDescent="0.3">
      <c r="A2639" s="33">
        <v>44561</v>
      </c>
      <c r="B2639">
        <v>4738</v>
      </c>
      <c r="C2639">
        <v>43</v>
      </c>
      <c r="D2639" s="38" t="s">
        <v>79</v>
      </c>
      <c r="E2639" s="2" t="s">
        <v>41</v>
      </c>
      <c r="F2639">
        <v>1579093</v>
      </c>
      <c r="G2639" s="44">
        <f t="shared" si="287"/>
        <v>44197</v>
      </c>
      <c r="H2639" s="50">
        <f t="shared" si="288"/>
        <v>365</v>
      </c>
      <c r="I2639" s="50">
        <f t="shared" si="289"/>
        <v>39495190</v>
      </c>
      <c r="J2639" s="46">
        <v>1082060</v>
      </c>
      <c r="K2639" s="2" t="s">
        <v>34</v>
      </c>
      <c r="L2639" s="52" t="str">
        <f t="shared" si="290"/>
        <v>20211231VND</v>
      </c>
      <c r="M2639">
        <f>VLOOKUP(L2639,Mapping!$H$1:$K$25,4,0)</f>
        <v>1</v>
      </c>
      <c r="N2639">
        <f t="shared" si="291"/>
        <v>1.5790929999999999E-3</v>
      </c>
      <c r="O2639">
        <f t="shared" si="292"/>
        <v>1.0820599999999999E-3</v>
      </c>
      <c r="P2639">
        <f t="shared" si="293"/>
        <v>3.9495189999999999E-2</v>
      </c>
      <c r="Q2639" t="str">
        <f>VLOOKUP(VLOOKUP(C2639,Mapping!$A$1:$C$17,3,0),Mapping!$E$1:$F$6,2,0)</f>
        <v>Vùng 04</v>
      </c>
    </row>
    <row r="2640" spans="1:17" x14ac:dyDescent="0.3">
      <c r="A2640" s="33">
        <v>44561</v>
      </c>
      <c r="B2640">
        <v>4739</v>
      </c>
      <c r="C2640">
        <v>41</v>
      </c>
      <c r="D2640" s="38" t="s">
        <v>79</v>
      </c>
      <c r="E2640" s="2" t="s">
        <v>41</v>
      </c>
      <c r="F2640">
        <v>1030116</v>
      </c>
      <c r="G2640" s="44">
        <f t="shared" si="287"/>
        <v>44197</v>
      </c>
      <c r="H2640" s="50">
        <f t="shared" si="288"/>
        <v>365</v>
      </c>
      <c r="I2640" s="50">
        <f t="shared" si="289"/>
        <v>48984861.5</v>
      </c>
      <c r="J2640" s="46">
        <v>1342051</v>
      </c>
      <c r="K2640" s="2" t="s">
        <v>34</v>
      </c>
      <c r="L2640" s="52" t="str">
        <f t="shared" si="290"/>
        <v>20211231VND</v>
      </c>
      <c r="M2640">
        <f>VLOOKUP(L2640,Mapping!$H$1:$K$25,4,0)</f>
        <v>1</v>
      </c>
      <c r="N2640">
        <f t="shared" si="291"/>
        <v>1.030116E-3</v>
      </c>
      <c r="O2640">
        <f t="shared" si="292"/>
        <v>1.3420509999999999E-3</v>
      </c>
      <c r="P2640">
        <f t="shared" si="293"/>
        <v>4.8984861499999997E-2</v>
      </c>
      <c r="Q2640" t="str">
        <f>VLOOKUP(VLOOKUP(C2640,Mapping!$A$1:$C$17,3,0),Mapping!$E$1:$F$6,2,0)</f>
        <v>Vùng 05</v>
      </c>
    </row>
    <row r="2641" spans="1:17" x14ac:dyDescent="0.3">
      <c r="A2641" s="33">
        <v>44561</v>
      </c>
      <c r="B2641">
        <v>4739</v>
      </c>
      <c r="C2641">
        <v>41</v>
      </c>
      <c r="D2641" s="38" t="s">
        <v>79</v>
      </c>
      <c r="E2641" s="2" t="s">
        <v>41</v>
      </c>
      <c r="F2641">
        <v>5018943</v>
      </c>
      <c r="G2641" s="44">
        <f t="shared" si="287"/>
        <v>44197</v>
      </c>
      <c r="H2641" s="50">
        <f t="shared" si="288"/>
        <v>365</v>
      </c>
      <c r="I2641" s="50">
        <f t="shared" si="289"/>
        <v>196030367.5</v>
      </c>
      <c r="J2641" s="46">
        <v>5370695</v>
      </c>
      <c r="K2641" s="2" t="s">
        <v>34</v>
      </c>
      <c r="L2641" s="52" t="str">
        <f t="shared" si="290"/>
        <v>20211231VND</v>
      </c>
      <c r="M2641">
        <f>VLOOKUP(L2641,Mapping!$H$1:$K$25,4,0)</f>
        <v>1</v>
      </c>
      <c r="N2641">
        <f t="shared" si="291"/>
        <v>5.0189429999999997E-3</v>
      </c>
      <c r="O2641">
        <f t="shared" si="292"/>
        <v>5.370695E-3</v>
      </c>
      <c r="P2641">
        <f t="shared" si="293"/>
        <v>0.1960303675</v>
      </c>
      <c r="Q2641" t="str">
        <f>VLOOKUP(VLOOKUP(C2641,Mapping!$A$1:$C$17,3,0),Mapping!$E$1:$F$6,2,0)</f>
        <v>Vùng 05</v>
      </c>
    </row>
    <row r="2642" spans="1:17" x14ac:dyDescent="0.3">
      <c r="A2642" s="33">
        <v>44561</v>
      </c>
      <c r="B2642">
        <v>4740</v>
      </c>
      <c r="C2642">
        <v>34</v>
      </c>
      <c r="D2642" s="38" t="s">
        <v>79</v>
      </c>
      <c r="E2642" s="2" t="s">
        <v>41</v>
      </c>
      <c r="F2642">
        <v>58093</v>
      </c>
      <c r="G2642" s="44">
        <f t="shared" si="287"/>
        <v>44197</v>
      </c>
      <c r="H2642" s="50">
        <f t="shared" si="288"/>
        <v>365</v>
      </c>
      <c r="I2642" s="50">
        <f t="shared" si="289"/>
        <v>20813650.5</v>
      </c>
      <c r="J2642" s="46">
        <v>570237</v>
      </c>
      <c r="K2642" s="2" t="s">
        <v>34</v>
      </c>
      <c r="L2642" s="52" t="str">
        <f t="shared" si="290"/>
        <v>20211231VND</v>
      </c>
      <c r="M2642">
        <f>VLOOKUP(L2642,Mapping!$H$1:$K$25,4,0)</f>
        <v>1</v>
      </c>
      <c r="N2642">
        <f t="shared" si="291"/>
        <v>5.8093000000000001E-5</v>
      </c>
      <c r="O2642">
        <f t="shared" si="292"/>
        <v>5.7023700000000002E-4</v>
      </c>
      <c r="P2642">
        <f t="shared" si="293"/>
        <v>2.0813650499999999E-2</v>
      </c>
      <c r="Q2642" t="str">
        <f>VLOOKUP(VLOOKUP(C2642,Mapping!$A$1:$C$17,3,0),Mapping!$E$1:$F$6,2,0)</f>
        <v>Vùng 02</v>
      </c>
    </row>
    <row r="2643" spans="1:17" x14ac:dyDescent="0.3">
      <c r="A2643" s="33">
        <v>44561</v>
      </c>
      <c r="B2643">
        <v>4741</v>
      </c>
      <c r="C2643">
        <v>34</v>
      </c>
      <c r="D2643" s="38" t="s">
        <v>79</v>
      </c>
      <c r="E2643" s="2" t="s">
        <v>41</v>
      </c>
      <c r="F2643">
        <v>1740180</v>
      </c>
      <c r="G2643" s="44">
        <f t="shared" si="287"/>
        <v>44197</v>
      </c>
      <c r="H2643" s="50">
        <f t="shared" si="288"/>
        <v>365</v>
      </c>
      <c r="I2643" s="50">
        <f t="shared" si="289"/>
        <v>3124546</v>
      </c>
      <c r="J2643" s="46">
        <v>85604</v>
      </c>
      <c r="K2643" s="2" t="s">
        <v>34</v>
      </c>
      <c r="L2643" s="52" t="str">
        <f t="shared" si="290"/>
        <v>20211231VND</v>
      </c>
      <c r="M2643">
        <f>VLOOKUP(L2643,Mapping!$H$1:$K$25,4,0)</f>
        <v>1</v>
      </c>
      <c r="N2643">
        <f t="shared" si="291"/>
        <v>1.74018E-3</v>
      </c>
      <c r="O2643">
        <f t="shared" si="292"/>
        <v>8.5604000000000002E-5</v>
      </c>
      <c r="P2643">
        <f t="shared" si="293"/>
        <v>3.1245460000000002E-3</v>
      </c>
      <c r="Q2643" t="str">
        <f>VLOOKUP(VLOOKUP(C2643,Mapping!$A$1:$C$17,3,0),Mapping!$E$1:$F$6,2,0)</f>
        <v>Vùng 02</v>
      </c>
    </row>
    <row r="2644" spans="1:17" x14ac:dyDescent="0.3">
      <c r="A2644" s="33">
        <v>44561</v>
      </c>
      <c r="B2644">
        <v>4741</v>
      </c>
      <c r="C2644">
        <v>11</v>
      </c>
      <c r="D2644" s="38" t="s">
        <v>79</v>
      </c>
      <c r="E2644" s="2" t="s">
        <v>41</v>
      </c>
      <c r="F2644">
        <v>1881587</v>
      </c>
      <c r="G2644" s="44">
        <f t="shared" si="287"/>
        <v>44197</v>
      </c>
      <c r="H2644" s="50">
        <f t="shared" si="288"/>
        <v>365</v>
      </c>
      <c r="I2644" s="50">
        <f t="shared" si="289"/>
        <v>6378703.5000000009</v>
      </c>
      <c r="J2644" s="46">
        <v>174759</v>
      </c>
      <c r="K2644" s="2" t="s">
        <v>34</v>
      </c>
      <c r="L2644" s="52" t="str">
        <f t="shared" si="290"/>
        <v>20211231VND</v>
      </c>
      <c r="M2644">
        <f>VLOOKUP(L2644,Mapping!$H$1:$K$25,4,0)</f>
        <v>1</v>
      </c>
      <c r="N2644">
        <f t="shared" si="291"/>
        <v>1.8815870000000001E-3</v>
      </c>
      <c r="O2644">
        <f t="shared" si="292"/>
        <v>1.74759E-4</v>
      </c>
      <c r="P2644">
        <f t="shared" si="293"/>
        <v>6.3787035000000009E-3</v>
      </c>
      <c r="Q2644" t="str">
        <f>VLOOKUP(VLOOKUP(C2644,Mapping!$A$1:$C$17,3,0),Mapping!$E$1:$F$6,2,0)</f>
        <v>Vùng 01</v>
      </c>
    </row>
    <row r="2645" spans="1:17" x14ac:dyDescent="0.3">
      <c r="A2645" s="33">
        <v>44561</v>
      </c>
      <c r="B2645">
        <v>4741</v>
      </c>
      <c r="C2645">
        <v>34</v>
      </c>
      <c r="D2645" s="38" t="s">
        <v>79</v>
      </c>
      <c r="E2645" s="2" t="s">
        <v>41</v>
      </c>
      <c r="F2645">
        <v>323961</v>
      </c>
      <c r="G2645" s="44">
        <f t="shared" si="287"/>
        <v>44197</v>
      </c>
      <c r="H2645" s="50">
        <f t="shared" si="288"/>
        <v>365</v>
      </c>
      <c r="I2645" s="50">
        <f t="shared" si="289"/>
        <v>72264926.5</v>
      </c>
      <c r="J2645" s="46">
        <v>1979861</v>
      </c>
      <c r="K2645" s="2" t="s">
        <v>34</v>
      </c>
      <c r="L2645" s="52" t="str">
        <f t="shared" si="290"/>
        <v>20211231VND</v>
      </c>
      <c r="M2645">
        <f>VLOOKUP(L2645,Mapping!$H$1:$K$25,4,0)</f>
        <v>1</v>
      </c>
      <c r="N2645">
        <f t="shared" si="291"/>
        <v>3.23961E-4</v>
      </c>
      <c r="O2645">
        <f t="shared" si="292"/>
        <v>1.9798609999999999E-3</v>
      </c>
      <c r="P2645">
        <f t="shared" si="293"/>
        <v>7.2264926500000007E-2</v>
      </c>
      <c r="Q2645" t="str">
        <f>VLOOKUP(VLOOKUP(C2645,Mapping!$A$1:$C$17,3,0),Mapping!$E$1:$F$6,2,0)</f>
        <v>Vùng 02</v>
      </c>
    </row>
    <row r="2646" spans="1:17" x14ac:dyDescent="0.3">
      <c r="A2646" s="33">
        <v>44561</v>
      </c>
      <c r="B2646">
        <v>4742</v>
      </c>
      <c r="C2646">
        <v>34</v>
      </c>
      <c r="D2646" s="38" t="s">
        <v>79</v>
      </c>
      <c r="E2646" s="2" t="s">
        <v>41</v>
      </c>
      <c r="F2646">
        <v>1536831</v>
      </c>
      <c r="G2646" s="44">
        <f t="shared" si="287"/>
        <v>44197</v>
      </c>
      <c r="H2646" s="50">
        <f t="shared" si="288"/>
        <v>365</v>
      </c>
      <c r="I2646" s="50">
        <f t="shared" si="289"/>
        <v>6920363.5000000009</v>
      </c>
      <c r="J2646" s="46">
        <v>189599</v>
      </c>
      <c r="K2646" s="2" t="s">
        <v>34</v>
      </c>
      <c r="L2646" s="52" t="str">
        <f t="shared" si="290"/>
        <v>20211231VND</v>
      </c>
      <c r="M2646">
        <f>VLOOKUP(L2646,Mapping!$H$1:$K$25,4,0)</f>
        <v>1</v>
      </c>
      <c r="N2646">
        <f t="shared" si="291"/>
        <v>1.536831E-3</v>
      </c>
      <c r="O2646">
        <f t="shared" si="292"/>
        <v>1.8959900000000001E-4</v>
      </c>
      <c r="P2646">
        <f t="shared" si="293"/>
        <v>6.9203635000000012E-3</v>
      </c>
      <c r="Q2646" t="str">
        <f>VLOOKUP(VLOOKUP(C2646,Mapping!$A$1:$C$17,3,0),Mapping!$E$1:$F$6,2,0)</f>
        <v>Vùng 02</v>
      </c>
    </row>
    <row r="2647" spans="1:17" x14ac:dyDescent="0.3">
      <c r="A2647" s="33">
        <v>44561</v>
      </c>
      <c r="B2647">
        <v>4743</v>
      </c>
      <c r="C2647">
        <v>23</v>
      </c>
      <c r="D2647" s="38" t="s">
        <v>79</v>
      </c>
      <c r="E2647" s="2" t="s">
        <v>41</v>
      </c>
      <c r="F2647">
        <v>2941</v>
      </c>
      <c r="G2647" s="44">
        <f t="shared" si="287"/>
        <v>44197</v>
      </c>
      <c r="H2647" s="50">
        <f t="shared" si="288"/>
        <v>365</v>
      </c>
      <c r="I2647" s="50">
        <f t="shared" si="289"/>
        <v>1223610916231.0439</v>
      </c>
      <c r="J2647" s="46">
        <v>1521186</v>
      </c>
      <c r="K2647" s="2" t="s">
        <v>35</v>
      </c>
      <c r="L2647" s="52" t="str">
        <f t="shared" si="290"/>
        <v>20211231USD</v>
      </c>
      <c r="M2647">
        <f>VLOOKUP(L2647,Mapping!$H$1:$K$25,4,0)</f>
        <v>22037.795999999998</v>
      </c>
      <c r="N2647">
        <f t="shared" si="291"/>
        <v>6.4813158036000004E-2</v>
      </c>
      <c r="O2647">
        <f t="shared" si="292"/>
        <v>33.523586746055997</v>
      </c>
      <c r="P2647">
        <f t="shared" si="293"/>
        <v>1223.610916231044</v>
      </c>
      <c r="Q2647" t="str">
        <f>VLOOKUP(VLOOKUP(C2647,Mapping!$A$1:$C$17,3,0),Mapping!$E$1:$F$6,2,0)</f>
        <v>Vùng 02</v>
      </c>
    </row>
    <row r="2648" spans="1:17" x14ac:dyDescent="0.3">
      <c r="A2648" s="33">
        <v>44561</v>
      </c>
      <c r="B2648">
        <v>4743</v>
      </c>
      <c r="C2648">
        <v>23</v>
      </c>
      <c r="D2648" s="38" t="s">
        <v>79</v>
      </c>
      <c r="E2648" s="2" t="s">
        <v>41</v>
      </c>
      <c r="F2648">
        <v>7320587</v>
      </c>
      <c r="G2648" s="44">
        <f t="shared" si="287"/>
        <v>44197</v>
      </c>
      <c r="H2648" s="50">
        <f t="shared" si="288"/>
        <v>365</v>
      </c>
      <c r="I2648" s="50">
        <f t="shared" si="289"/>
        <v>317824188</v>
      </c>
      <c r="J2648" s="46">
        <v>8707512</v>
      </c>
      <c r="K2648" s="2" t="s">
        <v>34</v>
      </c>
      <c r="L2648" s="52" t="str">
        <f t="shared" si="290"/>
        <v>20211231VND</v>
      </c>
      <c r="M2648">
        <f>VLOOKUP(L2648,Mapping!$H$1:$K$25,4,0)</f>
        <v>1</v>
      </c>
      <c r="N2648">
        <f t="shared" si="291"/>
        <v>7.3205869999999999E-3</v>
      </c>
      <c r="O2648">
        <f t="shared" si="292"/>
        <v>8.7075120000000006E-3</v>
      </c>
      <c r="P2648">
        <f t="shared" si="293"/>
        <v>0.31782418800000001</v>
      </c>
      <c r="Q2648" t="str">
        <f>VLOOKUP(VLOOKUP(C2648,Mapping!$A$1:$C$17,3,0),Mapping!$E$1:$F$6,2,0)</f>
        <v>Vùng 02</v>
      </c>
    </row>
    <row r="2649" spans="1:17" x14ac:dyDescent="0.3">
      <c r="A2649" s="33">
        <v>44561</v>
      </c>
      <c r="B2649">
        <v>4743</v>
      </c>
      <c r="C2649">
        <v>23</v>
      </c>
      <c r="D2649" s="38" t="s">
        <v>79</v>
      </c>
      <c r="E2649" s="2" t="s">
        <v>41</v>
      </c>
      <c r="F2649">
        <v>1995429</v>
      </c>
      <c r="G2649" s="44">
        <f t="shared" si="287"/>
        <v>44197</v>
      </c>
      <c r="H2649" s="50">
        <f t="shared" si="288"/>
        <v>365</v>
      </c>
      <c r="I2649" s="50">
        <f t="shared" si="289"/>
        <v>403749468955.20599</v>
      </c>
      <c r="J2649" s="46">
        <v>501939</v>
      </c>
      <c r="K2649" s="2" t="s">
        <v>35</v>
      </c>
      <c r="L2649" s="52" t="str">
        <f t="shared" si="290"/>
        <v>20211231USD</v>
      </c>
      <c r="M2649">
        <f>VLOOKUP(L2649,Mapping!$H$1:$K$25,4,0)</f>
        <v>22037.795999999998</v>
      </c>
      <c r="N2649">
        <f t="shared" si="291"/>
        <v>43.974857234483991</v>
      </c>
      <c r="O2649">
        <f t="shared" si="292"/>
        <v>11.061629286443999</v>
      </c>
      <c r="P2649">
        <f t="shared" si="293"/>
        <v>403.749468955206</v>
      </c>
      <c r="Q2649" t="str">
        <f>VLOOKUP(VLOOKUP(C2649,Mapping!$A$1:$C$17,3,0),Mapping!$E$1:$F$6,2,0)</f>
        <v>Vùng 02</v>
      </c>
    </row>
    <row r="2650" spans="1:17" x14ac:dyDescent="0.3">
      <c r="A2650" s="33">
        <v>44561</v>
      </c>
      <c r="B2650">
        <v>4744</v>
      </c>
      <c r="C2650">
        <v>16</v>
      </c>
      <c r="D2650" s="38" t="s">
        <v>79</v>
      </c>
      <c r="E2650" s="2" t="s">
        <v>41</v>
      </c>
      <c r="F2650">
        <v>8886632</v>
      </c>
      <c r="G2650" s="44">
        <f t="shared" si="287"/>
        <v>44197</v>
      </c>
      <c r="H2650" s="50">
        <f t="shared" si="288"/>
        <v>365</v>
      </c>
      <c r="I2650" s="50">
        <f t="shared" si="289"/>
        <v>259032689</v>
      </c>
      <c r="J2650" s="46">
        <v>7096786</v>
      </c>
      <c r="K2650" s="2" t="s">
        <v>34</v>
      </c>
      <c r="L2650" s="52" t="str">
        <f t="shared" si="290"/>
        <v>20211231VND</v>
      </c>
      <c r="M2650">
        <f>VLOOKUP(L2650,Mapping!$H$1:$K$25,4,0)</f>
        <v>1</v>
      </c>
      <c r="N2650">
        <f t="shared" si="291"/>
        <v>8.8866320000000002E-3</v>
      </c>
      <c r="O2650">
        <f t="shared" si="292"/>
        <v>7.0967859999999999E-3</v>
      </c>
      <c r="P2650">
        <f t="shared" si="293"/>
        <v>0.25903268899999998</v>
      </c>
      <c r="Q2650" t="str">
        <f>VLOOKUP(VLOOKUP(C2650,Mapping!$A$1:$C$17,3,0),Mapping!$E$1:$F$6,2,0)</f>
        <v>Vùng 01</v>
      </c>
    </row>
    <row r="2651" spans="1:17" x14ac:dyDescent="0.3">
      <c r="A2651" s="33">
        <v>44561</v>
      </c>
      <c r="B2651">
        <v>4744</v>
      </c>
      <c r="C2651">
        <v>16</v>
      </c>
      <c r="D2651" s="38" t="s">
        <v>79</v>
      </c>
      <c r="E2651" s="2" t="s">
        <v>41</v>
      </c>
      <c r="F2651">
        <v>7079563</v>
      </c>
      <c r="G2651" s="44">
        <f t="shared" si="287"/>
        <v>44197</v>
      </c>
      <c r="H2651" s="50">
        <f t="shared" si="288"/>
        <v>365</v>
      </c>
      <c r="I2651" s="50">
        <f t="shared" si="289"/>
        <v>348204963</v>
      </c>
      <c r="J2651" s="46">
        <v>9539862</v>
      </c>
      <c r="K2651" s="2" t="s">
        <v>34</v>
      </c>
      <c r="L2651" s="52" t="str">
        <f t="shared" si="290"/>
        <v>20211231VND</v>
      </c>
      <c r="M2651">
        <f>VLOOKUP(L2651,Mapping!$H$1:$K$25,4,0)</f>
        <v>1</v>
      </c>
      <c r="N2651">
        <f t="shared" si="291"/>
        <v>7.0795629999999997E-3</v>
      </c>
      <c r="O2651">
        <f t="shared" si="292"/>
        <v>9.5398619999999996E-3</v>
      </c>
      <c r="P2651">
        <f t="shared" si="293"/>
        <v>0.34820496299999998</v>
      </c>
      <c r="Q2651" t="str">
        <f>VLOOKUP(VLOOKUP(C2651,Mapping!$A$1:$C$17,3,0),Mapping!$E$1:$F$6,2,0)</f>
        <v>Vùng 01</v>
      </c>
    </row>
    <row r="2652" spans="1:17" x14ac:dyDescent="0.3">
      <c r="A2652" s="33">
        <v>44561</v>
      </c>
      <c r="B2652">
        <v>4745</v>
      </c>
      <c r="C2652">
        <v>34</v>
      </c>
      <c r="D2652" s="38" t="s">
        <v>79</v>
      </c>
      <c r="E2652" s="2" t="s">
        <v>41</v>
      </c>
      <c r="F2652">
        <v>1994818</v>
      </c>
      <c r="G2652" s="44">
        <f t="shared" si="287"/>
        <v>44197</v>
      </c>
      <c r="H2652" s="50">
        <f t="shared" si="288"/>
        <v>365</v>
      </c>
      <c r="I2652" s="50">
        <f t="shared" si="289"/>
        <v>62409014</v>
      </c>
      <c r="J2652" s="46">
        <v>1709836</v>
      </c>
      <c r="K2652" s="2" t="s">
        <v>34</v>
      </c>
      <c r="L2652" s="52" t="str">
        <f t="shared" si="290"/>
        <v>20211231VND</v>
      </c>
      <c r="M2652">
        <f>VLOOKUP(L2652,Mapping!$H$1:$K$25,4,0)</f>
        <v>1</v>
      </c>
      <c r="N2652">
        <f t="shared" si="291"/>
        <v>1.9948180000000002E-3</v>
      </c>
      <c r="O2652">
        <f t="shared" si="292"/>
        <v>1.709836E-3</v>
      </c>
      <c r="P2652">
        <f t="shared" si="293"/>
        <v>6.2409013999999999E-2</v>
      </c>
      <c r="Q2652" t="str">
        <f>VLOOKUP(VLOOKUP(C2652,Mapping!$A$1:$C$17,3,0),Mapping!$E$1:$F$6,2,0)</f>
        <v>Vùng 02</v>
      </c>
    </row>
    <row r="2653" spans="1:17" x14ac:dyDescent="0.3">
      <c r="A2653" s="33">
        <v>44561</v>
      </c>
      <c r="B2653">
        <v>4745</v>
      </c>
      <c r="C2653">
        <v>48</v>
      </c>
      <c r="D2653" s="38" t="s">
        <v>79</v>
      </c>
      <c r="E2653" s="2" t="s">
        <v>41</v>
      </c>
      <c r="F2653">
        <v>780346</v>
      </c>
      <c r="G2653" s="44">
        <f t="shared" si="287"/>
        <v>44197</v>
      </c>
      <c r="H2653" s="50">
        <f t="shared" si="288"/>
        <v>365</v>
      </c>
      <c r="I2653" s="50">
        <f t="shared" si="289"/>
        <v>38278353</v>
      </c>
      <c r="J2653" s="46">
        <v>1048722</v>
      </c>
      <c r="K2653" s="2" t="s">
        <v>34</v>
      </c>
      <c r="L2653" s="52" t="str">
        <f t="shared" si="290"/>
        <v>20211231VND</v>
      </c>
      <c r="M2653">
        <f>VLOOKUP(L2653,Mapping!$H$1:$K$25,4,0)</f>
        <v>1</v>
      </c>
      <c r="N2653">
        <f t="shared" si="291"/>
        <v>7.8034600000000001E-4</v>
      </c>
      <c r="O2653">
        <f t="shared" si="292"/>
        <v>1.048722E-3</v>
      </c>
      <c r="P2653">
        <f t="shared" si="293"/>
        <v>3.8278353000000001E-2</v>
      </c>
      <c r="Q2653" t="str">
        <f>VLOOKUP(VLOOKUP(C2653,Mapping!$A$1:$C$17,3,0),Mapping!$E$1:$F$6,2,0)</f>
        <v>Vùng 01</v>
      </c>
    </row>
    <row r="2654" spans="1:17" x14ac:dyDescent="0.3">
      <c r="A2654" s="33">
        <v>44561</v>
      </c>
      <c r="B2654">
        <v>4745</v>
      </c>
      <c r="C2654">
        <v>34</v>
      </c>
      <c r="D2654" s="38" t="s">
        <v>79</v>
      </c>
      <c r="E2654" s="2" t="s">
        <v>41</v>
      </c>
      <c r="F2654">
        <v>1394278</v>
      </c>
      <c r="G2654" s="44">
        <f t="shared" si="287"/>
        <v>44197</v>
      </c>
      <c r="H2654" s="50">
        <f t="shared" si="288"/>
        <v>365</v>
      </c>
      <c r="I2654" s="50">
        <f t="shared" si="289"/>
        <v>39914319.5</v>
      </c>
      <c r="J2654" s="46">
        <v>1093543</v>
      </c>
      <c r="K2654" s="2" t="s">
        <v>34</v>
      </c>
      <c r="L2654" s="52" t="str">
        <f t="shared" si="290"/>
        <v>20211231VND</v>
      </c>
      <c r="M2654">
        <f>VLOOKUP(L2654,Mapping!$H$1:$K$25,4,0)</f>
        <v>1</v>
      </c>
      <c r="N2654">
        <f t="shared" si="291"/>
        <v>1.3942780000000001E-3</v>
      </c>
      <c r="O2654">
        <f t="shared" si="292"/>
        <v>1.093543E-3</v>
      </c>
      <c r="P2654">
        <f t="shared" si="293"/>
        <v>3.9914319500000003E-2</v>
      </c>
      <c r="Q2654" t="str">
        <f>VLOOKUP(VLOOKUP(C2654,Mapping!$A$1:$C$17,3,0),Mapping!$E$1:$F$6,2,0)</f>
        <v>Vùng 02</v>
      </c>
    </row>
    <row r="2655" spans="1:17" x14ac:dyDescent="0.3">
      <c r="A2655" s="33">
        <v>44561</v>
      </c>
      <c r="B2655">
        <v>4745</v>
      </c>
      <c r="C2655">
        <v>24</v>
      </c>
      <c r="D2655" s="38" t="s">
        <v>79</v>
      </c>
      <c r="E2655" s="2" t="s">
        <v>41</v>
      </c>
      <c r="F2655">
        <v>1780280</v>
      </c>
      <c r="G2655" s="44">
        <f t="shared" si="287"/>
        <v>44197</v>
      </c>
      <c r="H2655" s="50">
        <f t="shared" si="288"/>
        <v>365</v>
      </c>
      <c r="I2655" s="50">
        <f t="shared" si="289"/>
        <v>29035604.000000004</v>
      </c>
      <c r="J2655" s="46">
        <v>795496</v>
      </c>
      <c r="K2655" s="2" t="s">
        <v>34</v>
      </c>
      <c r="L2655" s="52" t="str">
        <f t="shared" si="290"/>
        <v>20211231VND</v>
      </c>
      <c r="M2655">
        <f>VLOOKUP(L2655,Mapping!$H$1:$K$25,4,0)</f>
        <v>1</v>
      </c>
      <c r="N2655">
        <f t="shared" si="291"/>
        <v>1.78028E-3</v>
      </c>
      <c r="O2655">
        <f t="shared" si="292"/>
        <v>7.9549600000000003E-4</v>
      </c>
      <c r="P2655">
        <f t="shared" si="293"/>
        <v>2.9035604000000003E-2</v>
      </c>
      <c r="Q2655" t="str">
        <f>VLOOKUP(VLOOKUP(C2655,Mapping!$A$1:$C$17,3,0),Mapping!$E$1:$F$6,2,0)</f>
        <v>Vùng 04</v>
      </c>
    </row>
    <row r="2656" spans="1:17" x14ac:dyDescent="0.3">
      <c r="A2656" s="33">
        <v>44561</v>
      </c>
      <c r="B2656">
        <v>4746</v>
      </c>
      <c r="C2656">
        <v>23</v>
      </c>
      <c r="D2656" s="38" t="s">
        <v>79</v>
      </c>
      <c r="E2656" s="2" t="s">
        <v>41</v>
      </c>
      <c r="F2656">
        <v>1505767</v>
      </c>
      <c r="G2656" s="44">
        <f t="shared" si="287"/>
        <v>44197</v>
      </c>
      <c r="H2656" s="50">
        <f t="shared" si="288"/>
        <v>365</v>
      </c>
      <c r="I2656" s="50">
        <f t="shared" si="289"/>
        <v>57972256.5</v>
      </c>
      <c r="J2656" s="46">
        <v>1588281</v>
      </c>
      <c r="K2656" s="2" t="s">
        <v>34</v>
      </c>
      <c r="L2656" s="52" t="str">
        <f t="shared" si="290"/>
        <v>20211231VND</v>
      </c>
      <c r="M2656">
        <f>VLOOKUP(L2656,Mapping!$H$1:$K$25,4,0)</f>
        <v>1</v>
      </c>
      <c r="N2656">
        <f t="shared" si="291"/>
        <v>1.5057670000000001E-3</v>
      </c>
      <c r="O2656">
        <f t="shared" si="292"/>
        <v>1.588281E-3</v>
      </c>
      <c r="P2656">
        <f t="shared" si="293"/>
        <v>5.79722565E-2</v>
      </c>
      <c r="Q2656" t="str">
        <f>VLOOKUP(VLOOKUP(C2656,Mapping!$A$1:$C$17,3,0),Mapping!$E$1:$F$6,2,0)</f>
        <v>Vùng 02</v>
      </c>
    </row>
    <row r="2657" spans="1:17" x14ac:dyDescent="0.3">
      <c r="A2657" s="33">
        <v>44561</v>
      </c>
      <c r="B2657">
        <v>4747</v>
      </c>
      <c r="C2657">
        <v>20</v>
      </c>
      <c r="D2657" s="38" t="s">
        <v>79</v>
      </c>
      <c r="E2657" s="2" t="s">
        <v>41</v>
      </c>
      <c r="F2657">
        <v>1530976</v>
      </c>
      <c r="G2657" s="44">
        <f t="shared" si="287"/>
        <v>44197</v>
      </c>
      <c r="H2657" s="50">
        <f t="shared" si="288"/>
        <v>365</v>
      </c>
      <c r="I2657" s="50">
        <f t="shared" si="289"/>
        <v>12076901</v>
      </c>
      <c r="J2657" s="46">
        <v>330874</v>
      </c>
      <c r="K2657" s="2" t="s">
        <v>34</v>
      </c>
      <c r="L2657" s="52" t="str">
        <f t="shared" si="290"/>
        <v>20211231VND</v>
      </c>
      <c r="M2657">
        <f>VLOOKUP(L2657,Mapping!$H$1:$K$25,4,0)</f>
        <v>1</v>
      </c>
      <c r="N2657">
        <f t="shared" si="291"/>
        <v>1.5309760000000001E-3</v>
      </c>
      <c r="O2657">
        <f t="shared" si="292"/>
        <v>3.3087399999999999E-4</v>
      </c>
      <c r="P2657">
        <f t="shared" si="293"/>
        <v>1.2076900999999999E-2</v>
      </c>
      <c r="Q2657" t="str">
        <f>VLOOKUP(VLOOKUP(C2657,Mapping!$A$1:$C$17,3,0),Mapping!$E$1:$F$6,2,0)</f>
        <v>Vùng 02</v>
      </c>
    </row>
    <row r="2658" spans="1:17" x14ac:dyDescent="0.3">
      <c r="A2658" s="33">
        <v>44561</v>
      </c>
      <c r="B2658">
        <v>4750</v>
      </c>
      <c r="C2658">
        <v>34</v>
      </c>
      <c r="D2658" s="38" t="s">
        <v>79</v>
      </c>
      <c r="E2658" s="2" t="s">
        <v>41</v>
      </c>
      <c r="F2658">
        <v>951693</v>
      </c>
      <c r="G2658" s="44">
        <f t="shared" si="287"/>
        <v>44197</v>
      </c>
      <c r="H2658" s="50">
        <f t="shared" si="288"/>
        <v>365</v>
      </c>
      <c r="I2658" s="50">
        <f t="shared" si="289"/>
        <v>34971891</v>
      </c>
      <c r="J2658" s="46">
        <v>958134</v>
      </c>
      <c r="K2658" s="2" t="s">
        <v>34</v>
      </c>
      <c r="L2658" s="52" t="str">
        <f t="shared" si="290"/>
        <v>20211231VND</v>
      </c>
      <c r="M2658">
        <f>VLOOKUP(L2658,Mapping!$H$1:$K$25,4,0)</f>
        <v>1</v>
      </c>
      <c r="N2658">
        <f t="shared" si="291"/>
        <v>9.5169299999999998E-4</v>
      </c>
      <c r="O2658">
        <f t="shared" si="292"/>
        <v>9.5813400000000003E-4</v>
      </c>
      <c r="P2658">
        <f t="shared" si="293"/>
        <v>3.4971890999999998E-2</v>
      </c>
      <c r="Q2658" t="str">
        <f>VLOOKUP(VLOOKUP(C2658,Mapping!$A$1:$C$17,3,0),Mapping!$E$1:$F$6,2,0)</f>
        <v>Vùng 02</v>
      </c>
    </row>
    <row r="2659" spans="1:17" x14ac:dyDescent="0.3">
      <c r="A2659" s="33">
        <v>44561</v>
      </c>
      <c r="B2659">
        <v>4750</v>
      </c>
      <c r="C2659">
        <v>25</v>
      </c>
      <c r="D2659" s="38" t="s">
        <v>79</v>
      </c>
      <c r="E2659" s="2" t="s">
        <v>41</v>
      </c>
      <c r="F2659">
        <v>1276270</v>
      </c>
      <c r="G2659" s="44">
        <f t="shared" si="287"/>
        <v>44197</v>
      </c>
      <c r="H2659" s="50">
        <f t="shared" si="288"/>
        <v>365</v>
      </c>
      <c r="I2659" s="50">
        <f t="shared" si="289"/>
        <v>4256922</v>
      </c>
      <c r="J2659" s="46">
        <v>116628</v>
      </c>
      <c r="K2659" s="2" t="s">
        <v>34</v>
      </c>
      <c r="L2659" s="52" t="str">
        <f t="shared" si="290"/>
        <v>20211231VND</v>
      </c>
      <c r="M2659">
        <f>VLOOKUP(L2659,Mapping!$H$1:$K$25,4,0)</f>
        <v>1</v>
      </c>
      <c r="N2659">
        <f t="shared" si="291"/>
        <v>1.2762699999999999E-3</v>
      </c>
      <c r="O2659">
        <f t="shared" si="292"/>
        <v>1.16628E-4</v>
      </c>
      <c r="P2659">
        <f t="shared" si="293"/>
        <v>4.2569219999999998E-3</v>
      </c>
      <c r="Q2659" t="str">
        <f>VLOOKUP(VLOOKUP(C2659,Mapping!$A$1:$C$17,3,0),Mapping!$E$1:$F$6,2,0)</f>
        <v>Vùng 01</v>
      </c>
    </row>
    <row r="2660" spans="1:17" x14ac:dyDescent="0.3">
      <c r="A2660" s="33">
        <v>44561</v>
      </c>
      <c r="B2660">
        <v>4751</v>
      </c>
      <c r="C2660">
        <v>24</v>
      </c>
      <c r="D2660" s="38" t="s">
        <v>79</v>
      </c>
      <c r="E2660" s="2" t="s">
        <v>41</v>
      </c>
      <c r="F2660">
        <v>7368</v>
      </c>
      <c r="G2660" s="44">
        <f t="shared" si="287"/>
        <v>44197</v>
      </c>
      <c r="H2660" s="50">
        <f t="shared" si="288"/>
        <v>365</v>
      </c>
      <c r="I2660" s="50">
        <f t="shared" si="289"/>
        <v>60276830</v>
      </c>
      <c r="J2660" s="46">
        <v>1651420</v>
      </c>
      <c r="K2660" s="2" t="s">
        <v>34</v>
      </c>
      <c r="L2660" s="52" t="str">
        <f t="shared" si="290"/>
        <v>20211231VND</v>
      </c>
      <c r="M2660">
        <f>VLOOKUP(L2660,Mapping!$H$1:$K$25,4,0)</f>
        <v>1</v>
      </c>
      <c r="N2660">
        <f t="shared" si="291"/>
        <v>7.3679999999999996E-6</v>
      </c>
      <c r="O2660">
        <f t="shared" si="292"/>
        <v>1.65142E-3</v>
      </c>
      <c r="P2660">
        <f t="shared" si="293"/>
        <v>6.0276830000000003E-2</v>
      </c>
      <c r="Q2660" t="str">
        <f>VLOOKUP(VLOOKUP(C2660,Mapping!$A$1:$C$17,3,0),Mapping!$E$1:$F$6,2,0)</f>
        <v>Vùng 04</v>
      </c>
    </row>
    <row r="2661" spans="1:17" x14ac:dyDescent="0.3">
      <c r="A2661" s="33">
        <v>44561</v>
      </c>
      <c r="B2661">
        <v>4753</v>
      </c>
      <c r="C2661">
        <v>23</v>
      </c>
      <c r="D2661" s="38" t="s">
        <v>79</v>
      </c>
      <c r="E2661" s="2" t="s">
        <v>41</v>
      </c>
      <c r="F2661">
        <v>1340743</v>
      </c>
      <c r="G2661" s="44">
        <f t="shared" si="287"/>
        <v>44197</v>
      </c>
      <c r="H2661" s="50">
        <f t="shared" si="288"/>
        <v>365</v>
      </c>
      <c r="I2661" s="50">
        <f t="shared" si="289"/>
        <v>64030416.999999993</v>
      </c>
      <c r="J2661" s="46">
        <v>1754258</v>
      </c>
      <c r="K2661" s="2" t="s">
        <v>34</v>
      </c>
      <c r="L2661" s="52" t="str">
        <f t="shared" si="290"/>
        <v>20211231VND</v>
      </c>
      <c r="M2661">
        <f>VLOOKUP(L2661,Mapping!$H$1:$K$25,4,0)</f>
        <v>1</v>
      </c>
      <c r="N2661">
        <f t="shared" si="291"/>
        <v>1.3407429999999999E-3</v>
      </c>
      <c r="O2661">
        <f t="shared" si="292"/>
        <v>1.7542580000000001E-3</v>
      </c>
      <c r="P2661">
        <f t="shared" si="293"/>
        <v>6.4030416999999992E-2</v>
      </c>
      <c r="Q2661" t="str">
        <f>VLOOKUP(VLOOKUP(C2661,Mapping!$A$1:$C$17,3,0),Mapping!$E$1:$F$6,2,0)</f>
        <v>Vùng 02</v>
      </c>
    </row>
    <row r="2662" spans="1:17" x14ac:dyDescent="0.3">
      <c r="A2662" s="33">
        <v>44561</v>
      </c>
      <c r="B2662">
        <v>4754</v>
      </c>
      <c r="C2662">
        <v>34</v>
      </c>
      <c r="D2662" s="38" t="s">
        <v>79</v>
      </c>
      <c r="E2662" s="2" t="s">
        <v>41</v>
      </c>
      <c r="F2662">
        <v>1577810</v>
      </c>
      <c r="G2662" s="44">
        <f t="shared" si="287"/>
        <v>44197</v>
      </c>
      <c r="H2662" s="50">
        <f t="shared" si="288"/>
        <v>365</v>
      </c>
      <c r="I2662" s="50">
        <f t="shared" si="289"/>
        <v>873846.5</v>
      </c>
      <c r="J2662" s="46">
        <v>23941</v>
      </c>
      <c r="K2662" s="2" t="s">
        <v>34</v>
      </c>
      <c r="L2662" s="52" t="str">
        <f t="shared" si="290"/>
        <v>20211231VND</v>
      </c>
      <c r="M2662">
        <f>VLOOKUP(L2662,Mapping!$H$1:$K$25,4,0)</f>
        <v>1</v>
      </c>
      <c r="N2662">
        <f t="shared" si="291"/>
        <v>1.57781E-3</v>
      </c>
      <c r="O2662">
        <f t="shared" si="292"/>
        <v>2.3941E-5</v>
      </c>
      <c r="P2662">
        <f t="shared" si="293"/>
        <v>8.7384650000000002E-4</v>
      </c>
      <c r="Q2662" t="str">
        <f>VLOOKUP(VLOOKUP(C2662,Mapping!$A$1:$C$17,3,0),Mapping!$E$1:$F$6,2,0)</f>
        <v>Vùng 02</v>
      </c>
    </row>
    <row r="2663" spans="1:17" x14ac:dyDescent="0.3">
      <c r="A2663" s="33">
        <v>44561</v>
      </c>
      <c r="B2663">
        <v>4754</v>
      </c>
      <c r="C2663">
        <v>11</v>
      </c>
      <c r="D2663" s="38" t="s">
        <v>79</v>
      </c>
      <c r="E2663" s="2" t="s">
        <v>41</v>
      </c>
      <c r="F2663">
        <v>1094648</v>
      </c>
      <c r="G2663" s="44">
        <f t="shared" si="287"/>
        <v>44197</v>
      </c>
      <c r="H2663" s="50">
        <f t="shared" si="288"/>
        <v>365</v>
      </c>
      <c r="I2663" s="50">
        <f t="shared" si="289"/>
        <v>2927446</v>
      </c>
      <c r="J2663" s="46">
        <v>80204</v>
      </c>
      <c r="K2663" s="2" t="s">
        <v>34</v>
      </c>
      <c r="L2663" s="52" t="str">
        <f t="shared" si="290"/>
        <v>20211231VND</v>
      </c>
      <c r="M2663">
        <f>VLOOKUP(L2663,Mapping!$H$1:$K$25,4,0)</f>
        <v>1</v>
      </c>
      <c r="N2663">
        <f t="shared" si="291"/>
        <v>1.0946479999999999E-3</v>
      </c>
      <c r="O2663">
        <f t="shared" si="292"/>
        <v>8.0204000000000007E-5</v>
      </c>
      <c r="P2663">
        <f t="shared" si="293"/>
        <v>2.9274460000000002E-3</v>
      </c>
      <c r="Q2663" t="str">
        <f>VLOOKUP(VLOOKUP(C2663,Mapping!$A$1:$C$17,3,0),Mapping!$E$1:$F$6,2,0)</f>
        <v>Vùng 01</v>
      </c>
    </row>
    <row r="2664" spans="1:17" x14ac:dyDescent="0.3">
      <c r="A2664" s="33">
        <v>44561</v>
      </c>
      <c r="B2664">
        <v>4755</v>
      </c>
      <c r="C2664">
        <v>24</v>
      </c>
      <c r="D2664" s="38" t="s">
        <v>79</v>
      </c>
      <c r="E2664" s="2" t="s">
        <v>41</v>
      </c>
      <c r="F2664">
        <v>1039382</v>
      </c>
      <c r="G2664" s="44">
        <f t="shared" si="287"/>
        <v>44197</v>
      </c>
      <c r="H2664" s="50">
        <f t="shared" si="288"/>
        <v>365</v>
      </c>
      <c r="I2664" s="50">
        <f t="shared" si="289"/>
        <v>629892736766.76587</v>
      </c>
      <c r="J2664" s="46">
        <v>783079</v>
      </c>
      <c r="K2664" s="2" t="s">
        <v>35</v>
      </c>
      <c r="L2664" s="52" t="str">
        <f t="shared" si="290"/>
        <v>20211231USD</v>
      </c>
      <c r="M2664">
        <f>VLOOKUP(L2664,Mapping!$H$1:$K$25,4,0)</f>
        <v>22037.795999999998</v>
      </c>
      <c r="N2664">
        <f t="shared" si="291"/>
        <v>22.905688482071998</v>
      </c>
      <c r="O2664">
        <f t="shared" si="292"/>
        <v>17.257335253883998</v>
      </c>
      <c r="P2664">
        <f t="shared" si="293"/>
        <v>629.89273676676589</v>
      </c>
      <c r="Q2664" t="str">
        <f>VLOOKUP(VLOOKUP(C2664,Mapping!$A$1:$C$17,3,0),Mapping!$E$1:$F$6,2,0)</f>
        <v>Vùng 04</v>
      </c>
    </row>
    <row r="2665" spans="1:17" x14ac:dyDescent="0.3">
      <c r="A2665" s="33">
        <v>44561</v>
      </c>
      <c r="B2665">
        <v>4756</v>
      </c>
      <c r="C2665">
        <v>41</v>
      </c>
      <c r="D2665" s="38" t="s">
        <v>79</v>
      </c>
      <c r="E2665" s="2" t="s">
        <v>41</v>
      </c>
      <c r="F2665">
        <v>1416387</v>
      </c>
      <c r="G2665" s="44">
        <f t="shared" si="287"/>
        <v>44197</v>
      </c>
      <c r="H2665" s="50">
        <f t="shared" si="288"/>
        <v>365</v>
      </c>
      <c r="I2665" s="50">
        <f t="shared" si="289"/>
        <v>29558430</v>
      </c>
      <c r="J2665" s="46">
        <v>809820</v>
      </c>
      <c r="K2665" s="2" t="s">
        <v>34</v>
      </c>
      <c r="L2665" s="52" t="str">
        <f t="shared" si="290"/>
        <v>20211231VND</v>
      </c>
      <c r="M2665">
        <f>VLOOKUP(L2665,Mapping!$H$1:$K$25,4,0)</f>
        <v>1</v>
      </c>
      <c r="N2665">
        <f t="shared" si="291"/>
        <v>1.4163870000000001E-3</v>
      </c>
      <c r="O2665">
        <f t="shared" si="292"/>
        <v>8.0982000000000005E-4</v>
      </c>
      <c r="P2665">
        <f t="shared" si="293"/>
        <v>2.955843E-2</v>
      </c>
      <c r="Q2665" t="str">
        <f>VLOOKUP(VLOOKUP(C2665,Mapping!$A$1:$C$17,3,0),Mapping!$E$1:$F$6,2,0)</f>
        <v>Vùng 05</v>
      </c>
    </row>
    <row r="2666" spans="1:17" x14ac:dyDescent="0.3">
      <c r="A2666" s="33">
        <v>44561</v>
      </c>
      <c r="B2666">
        <v>4757</v>
      </c>
      <c r="C2666">
        <v>34</v>
      </c>
      <c r="D2666" s="38" t="s">
        <v>79</v>
      </c>
      <c r="E2666" s="2" t="s">
        <v>41</v>
      </c>
      <c r="F2666">
        <v>7599082</v>
      </c>
      <c r="G2666" s="44">
        <f t="shared" si="287"/>
        <v>44197</v>
      </c>
      <c r="H2666" s="50">
        <f t="shared" si="288"/>
        <v>365</v>
      </c>
      <c r="I2666" s="50">
        <f t="shared" si="289"/>
        <v>304427848.5</v>
      </c>
      <c r="J2666" s="46">
        <v>8340489</v>
      </c>
      <c r="K2666" s="2" t="s">
        <v>34</v>
      </c>
      <c r="L2666" s="52" t="str">
        <f t="shared" si="290"/>
        <v>20211231VND</v>
      </c>
      <c r="M2666">
        <f>VLOOKUP(L2666,Mapping!$H$1:$K$25,4,0)</f>
        <v>1</v>
      </c>
      <c r="N2666">
        <f t="shared" si="291"/>
        <v>7.5990820000000001E-3</v>
      </c>
      <c r="O2666">
        <f t="shared" si="292"/>
        <v>8.3404889999999995E-3</v>
      </c>
      <c r="P2666">
        <f t="shared" si="293"/>
        <v>0.30442784849999999</v>
      </c>
      <c r="Q2666" t="str">
        <f>VLOOKUP(VLOOKUP(C2666,Mapping!$A$1:$C$17,3,0),Mapping!$E$1:$F$6,2,0)</f>
        <v>Vùng 02</v>
      </c>
    </row>
    <row r="2667" spans="1:17" x14ac:dyDescent="0.3">
      <c r="A2667" s="33">
        <v>44561</v>
      </c>
      <c r="B2667">
        <v>4757</v>
      </c>
      <c r="C2667">
        <v>34</v>
      </c>
      <c r="D2667" s="38" t="s">
        <v>79</v>
      </c>
      <c r="E2667" s="2" t="s">
        <v>41</v>
      </c>
      <c r="F2667">
        <v>1338099</v>
      </c>
      <c r="G2667" s="44">
        <f t="shared" si="287"/>
        <v>44197</v>
      </c>
      <c r="H2667" s="50">
        <f t="shared" si="288"/>
        <v>365</v>
      </c>
      <c r="I2667" s="50">
        <f t="shared" si="289"/>
        <v>25276323</v>
      </c>
      <c r="J2667" s="46">
        <v>692502</v>
      </c>
      <c r="K2667" s="2" t="s">
        <v>34</v>
      </c>
      <c r="L2667" s="52" t="str">
        <f t="shared" si="290"/>
        <v>20211231VND</v>
      </c>
      <c r="M2667">
        <f>VLOOKUP(L2667,Mapping!$H$1:$K$25,4,0)</f>
        <v>1</v>
      </c>
      <c r="N2667">
        <f t="shared" si="291"/>
        <v>1.3380989999999999E-3</v>
      </c>
      <c r="O2667">
        <f t="shared" si="292"/>
        <v>6.92502E-4</v>
      </c>
      <c r="P2667">
        <f t="shared" si="293"/>
        <v>2.5276323E-2</v>
      </c>
      <c r="Q2667" t="str">
        <f>VLOOKUP(VLOOKUP(C2667,Mapping!$A$1:$C$17,3,0),Mapping!$E$1:$F$6,2,0)</f>
        <v>Vùng 02</v>
      </c>
    </row>
    <row r="2668" spans="1:17" x14ac:dyDescent="0.3">
      <c r="A2668" s="33">
        <v>44561</v>
      </c>
      <c r="B2668">
        <v>4758</v>
      </c>
      <c r="C2668">
        <v>36</v>
      </c>
      <c r="D2668" s="38" t="s">
        <v>79</v>
      </c>
      <c r="E2668" s="2" t="s">
        <v>41</v>
      </c>
      <c r="F2668">
        <v>581871</v>
      </c>
      <c r="G2668" s="44">
        <f t="shared" si="287"/>
        <v>44197</v>
      </c>
      <c r="H2668" s="50">
        <f t="shared" si="288"/>
        <v>365</v>
      </c>
      <c r="I2668" s="50">
        <f t="shared" si="289"/>
        <v>57445160</v>
      </c>
      <c r="J2668" s="46">
        <v>1573840</v>
      </c>
      <c r="K2668" s="2" t="s">
        <v>34</v>
      </c>
      <c r="L2668" s="52" t="str">
        <f t="shared" si="290"/>
        <v>20211231VND</v>
      </c>
      <c r="M2668">
        <f>VLOOKUP(L2668,Mapping!$H$1:$K$25,4,0)</f>
        <v>1</v>
      </c>
      <c r="N2668">
        <f t="shared" si="291"/>
        <v>5.8187099999999997E-4</v>
      </c>
      <c r="O2668">
        <f t="shared" si="292"/>
        <v>1.57384E-3</v>
      </c>
      <c r="P2668">
        <f t="shared" si="293"/>
        <v>5.7445160000000002E-2</v>
      </c>
      <c r="Q2668" t="str">
        <f>VLOOKUP(VLOOKUP(C2668,Mapping!$A$1:$C$17,3,0),Mapping!$E$1:$F$6,2,0)</f>
        <v>Vùng 05</v>
      </c>
    </row>
    <row r="2669" spans="1:17" x14ac:dyDescent="0.3">
      <c r="A2669" s="33">
        <v>44561</v>
      </c>
      <c r="B2669">
        <v>4762</v>
      </c>
      <c r="C2669">
        <v>48</v>
      </c>
      <c r="D2669" s="38" t="s">
        <v>79</v>
      </c>
      <c r="E2669" s="2" t="s">
        <v>41</v>
      </c>
      <c r="F2669">
        <v>142609</v>
      </c>
      <c r="G2669" s="44">
        <f t="shared" si="287"/>
        <v>44197</v>
      </c>
      <c r="H2669" s="50">
        <f t="shared" si="288"/>
        <v>365</v>
      </c>
      <c r="I2669" s="50">
        <f t="shared" si="289"/>
        <v>6594966.0000000009</v>
      </c>
      <c r="J2669" s="46">
        <v>180684</v>
      </c>
      <c r="K2669" s="2" t="s">
        <v>34</v>
      </c>
      <c r="L2669" s="52" t="str">
        <f t="shared" si="290"/>
        <v>20211231VND</v>
      </c>
      <c r="M2669">
        <f>VLOOKUP(L2669,Mapping!$H$1:$K$25,4,0)</f>
        <v>1</v>
      </c>
      <c r="N2669">
        <f t="shared" si="291"/>
        <v>1.42609E-4</v>
      </c>
      <c r="O2669">
        <f t="shared" si="292"/>
        <v>1.8068399999999999E-4</v>
      </c>
      <c r="P2669">
        <f t="shared" si="293"/>
        <v>6.5949660000000007E-3</v>
      </c>
      <c r="Q2669" t="str">
        <f>VLOOKUP(VLOOKUP(C2669,Mapping!$A$1:$C$17,3,0),Mapping!$E$1:$F$6,2,0)</f>
        <v>Vùng 01</v>
      </c>
    </row>
    <row r="2670" spans="1:17" x14ac:dyDescent="0.3">
      <c r="A2670" s="33">
        <v>44561</v>
      </c>
      <c r="B2670">
        <v>4763</v>
      </c>
      <c r="C2670">
        <v>48</v>
      </c>
      <c r="D2670" s="38" t="s">
        <v>79</v>
      </c>
      <c r="E2670" s="2" t="s">
        <v>41</v>
      </c>
      <c r="F2670">
        <v>1626245</v>
      </c>
      <c r="G2670" s="44">
        <f t="shared" si="287"/>
        <v>44197</v>
      </c>
      <c r="H2670" s="50">
        <f t="shared" si="288"/>
        <v>365</v>
      </c>
      <c r="I2670" s="50">
        <f t="shared" si="289"/>
        <v>57399352.5</v>
      </c>
      <c r="J2670" s="46">
        <v>1572585</v>
      </c>
      <c r="K2670" s="2" t="s">
        <v>34</v>
      </c>
      <c r="L2670" s="52" t="str">
        <f t="shared" si="290"/>
        <v>20211231VND</v>
      </c>
      <c r="M2670">
        <f>VLOOKUP(L2670,Mapping!$H$1:$K$25,4,0)</f>
        <v>1</v>
      </c>
      <c r="N2670">
        <f t="shared" si="291"/>
        <v>1.6262449999999999E-3</v>
      </c>
      <c r="O2670">
        <f t="shared" si="292"/>
        <v>1.572585E-3</v>
      </c>
      <c r="P2670">
        <f t="shared" si="293"/>
        <v>5.73993525E-2</v>
      </c>
      <c r="Q2670" t="str">
        <f>VLOOKUP(VLOOKUP(C2670,Mapping!$A$1:$C$17,3,0),Mapping!$E$1:$F$6,2,0)</f>
        <v>Vùng 01</v>
      </c>
    </row>
    <row r="2671" spans="1:17" x14ac:dyDescent="0.3">
      <c r="A2671" s="33">
        <v>44561</v>
      </c>
      <c r="B2671">
        <v>4765</v>
      </c>
      <c r="C2671">
        <v>34</v>
      </c>
      <c r="D2671" s="38" t="s">
        <v>79</v>
      </c>
      <c r="E2671" s="2" t="s">
        <v>41</v>
      </c>
      <c r="F2671">
        <v>1737111</v>
      </c>
      <c r="G2671" s="44">
        <f t="shared" si="287"/>
        <v>44197</v>
      </c>
      <c r="H2671" s="50">
        <f t="shared" si="288"/>
        <v>365</v>
      </c>
      <c r="I2671" s="50">
        <f t="shared" si="289"/>
        <v>48061521</v>
      </c>
      <c r="J2671" s="46">
        <v>1316754</v>
      </c>
      <c r="K2671" s="2" t="s">
        <v>34</v>
      </c>
      <c r="L2671" s="52" t="str">
        <f t="shared" si="290"/>
        <v>20211231VND</v>
      </c>
      <c r="M2671">
        <f>VLOOKUP(L2671,Mapping!$H$1:$K$25,4,0)</f>
        <v>1</v>
      </c>
      <c r="N2671">
        <f t="shared" si="291"/>
        <v>1.737111E-3</v>
      </c>
      <c r="O2671">
        <f t="shared" si="292"/>
        <v>1.3167540000000001E-3</v>
      </c>
      <c r="P2671">
        <f t="shared" si="293"/>
        <v>4.8061521000000003E-2</v>
      </c>
      <c r="Q2671" t="str">
        <f>VLOOKUP(VLOOKUP(C2671,Mapping!$A$1:$C$17,3,0),Mapping!$E$1:$F$6,2,0)</f>
        <v>Vùng 02</v>
      </c>
    </row>
    <row r="2672" spans="1:17" x14ac:dyDescent="0.3">
      <c r="A2672" s="33">
        <v>44561</v>
      </c>
      <c r="B2672">
        <v>4766</v>
      </c>
      <c r="C2672">
        <v>48</v>
      </c>
      <c r="D2672" s="38" t="s">
        <v>79</v>
      </c>
      <c r="E2672" s="2" t="s">
        <v>41</v>
      </c>
      <c r="F2672">
        <v>1415379</v>
      </c>
      <c r="G2672" s="44">
        <f t="shared" si="287"/>
        <v>44197</v>
      </c>
      <c r="H2672" s="50">
        <f t="shared" si="288"/>
        <v>365</v>
      </c>
      <c r="I2672" s="50">
        <f t="shared" si="289"/>
        <v>51312904.499999993</v>
      </c>
      <c r="J2672" s="46">
        <v>1405833</v>
      </c>
      <c r="K2672" s="2" t="s">
        <v>34</v>
      </c>
      <c r="L2672" s="52" t="str">
        <f t="shared" si="290"/>
        <v>20211231VND</v>
      </c>
      <c r="M2672">
        <f>VLOOKUP(L2672,Mapping!$H$1:$K$25,4,0)</f>
        <v>1</v>
      </c>
      <c r="N2672">
        <f t="shared" si="291"/>
        <v>1.415379E-3</v>
      </c>
      <c r="O2672">
        <f t="shared" si="292"/>
        <v>1.405833E-3</v>
      </c>
      <c r="P2672">
        <f t="shared" si="293"/>
        <v>5.1312904499999992E-2</v>
      </c>
      <c r="Q2672" t="str">
        <f>VLOOKUP(VLOOKUP(C2672,Mapping!$A$1:$C$17,3,0),Mapping!$E$1:$F$6,2,0)</f>
        <v>Vùng 01</v>
      </c>
    </row>
    <row r="2673" spans="1:17" x14ac:dyDescent="0.3">
      <c r="A2673" s="33">
        <v>44561</v>
      </c>
      <c r="B2673">
        <v>4766</v>
      </c>
      <c r="C2673">
        <v>40</v>
      </c>
      <c r="D2673" s="38" t="s">
        <v>79</v>
      </c>
      <c r="E2673" s="2" t="s">
        <v>41</v>
      </c>
      <c r="F2673">
        <v>1294449</v>
      </c>
      <c r="G2673" s="44">
        <f t="shared" si="287"/>
        <v>44197</v>
      </c>
      <c r="H2673" s="50">
        <f t="shared" si="288"/>
        <v>365</v>
      </c>
      <c r="I2673" s="50">
        <f t="shared" si="289"/>
        <v>61665107.5</v>
      </c>
      <c r="J2673" s="46">
        <v>1689455</v>
      </c>
      <c r="K2673" s="2" t="s">
        <v>34</v>
      </c>
      <c r="L2673" s="52" t="str">
        <f t="shared" si="290"/>
        <v>20211231VND</v>
      </c>
      <c r="M2673">
        <f>VLOOKUP(L2673,Mapping!$H$1:$K$25,4,0)</f>
        <v>1</v>
      </c>
      <c r="N2673">
        <f t="shared" si="291"/>
        <v>1.294449E-3</v>
      </c>
      <c r="O2673">
        <f t="shared" si="292"/>
        <v>1.6894550000000001E-3</v>
      </c>
      <c r="P2673">
        <f t="shared" si="293"/>
        <v>6.1665107500000003E-2</v>
      </c>
      <c r="Q2673" t="str">
        <f>VLOOKUP(VLOOKUP(C2673,Mapping!$A$1:$C$17,3,0),Mapping!$E$1:$F$6,2,0)</f>
        <v>Vùng 01</v>
      </c>
    </row>
    <row r="2674" spans="1:17" x14ac:dyDescent="0.3">
      <c r="A2674" s="33">
        <v>44561</v>
      </c>
      <c r="B2674">
        <v>4767</v>
      </c>
      <c r="C2674">
        <v>40</v>
      </c>
      <c r="D2674" s="38" t="s">
        <v>79</v>
      </c>
      <c r="E2674" s="2" t="s">
        <v>41</v>
      </c>
      <c r="F2674">
        <v>889490</v>
      </c>
      <c r="G2674" s="44">
        <f t="shared" si="287"/>
        <v>44197</v>
      </c>
      <c r="H2674" s="50">
        <f t="shared" si="288"/>
        <v>365</v>
      </c>
      <c r="I2674" s="50">
        <f t="shared" si="289"/>
        <v>18825276.5</v>
      </c>
      <c r="J2674" s="46">
        <v>515761</v>
      </c>
      <c r="K2674" s="2" t="s">
        <v>34</v>
      </c>
      <c r="L2674" s="52" t="str">
        <f t="shared" si="290"/>
        <v>20211231VND</v>
      </c>
      <c r="M2674">
        <f>VLOOKUP(L2674,Mapping!$H$1:$K$25,4,0)</f>
        <v>1</v>
      </c>
      <c r="N2674">
        <f t="shared" si="291"/>
        <v>8.8949000000000005E-4</v>
      </c>
      <c r="O2674">
        <f t="shared" si="292"/>
        <v>5.15761E-4</v>
      </c>
      <c r="P2674">
        <f t="shared" si="293"/>
        <v>1.8825276500000002E-2</v>
      </c>
      <c r="Q2674" t="str">
        <f>VLOOKUP(VLOOKUP(C2674,Mapping!$A$1:$C$17,3,0),Mapping!$E$1:$F$6,2,0)</f>
        <v>Vùng 01</v>
      </c>
    </row>
    <row r="2675" spans="1:17" x14ac:dyDescent="0.3">
      <c r="A2675" s="33">
        <v>44561</v>
      </c>
      <c r="B2675">
        <v>4769</v>
      </c>
      <c r="C2675">
        <v>48</v>
      </c>
      <c r="D2675" s="38" t="s">
        <v>79</v>
      </c>
      <c r="E2675" s="2" t="s">
        <v>41</v>
      </c>
      <c r="F2675">
        <v>1288809</v>
      </c>
      <c r="G2675" s="44">
        <f t="shared" si="287"/>
        <v>44197</v>
      </c>
      <c r="H2675" s="50">
        <f t="shared" si="288"/>
        <v>365</v>
      </c>
      <c r="I2675" s="50">
        <f t="shared" si="289"/>
        <v>49559371.5</v>
      </c>
      <c r="J2675" s="46">
        <v>1357791</v>
      </c>
      <c r="K2675" s="2" t="s">
        <v>34</v>
      </c>
      <c r="L2675" s="52" t="str">
        <f t="shared" si="290"/>
        <v>20211231VND</v>
      </c>
      <c r="M2675">
        <f>VLOOKUP(L2675,Mapping!$H$1:$K$25,4,0)</f>
        <v>1</v>
      </c>
      <c r="N2675">
        <f t="shared" si="291"/>
        <v>1.2888089999999999E-3</v>
      </c>
      <c r="O2675">
        <f t="shared" si="292"/>
        <v>1.3577909999999999E-3</v>
      </c>
      <c r="P2675">
        <f t="shared" si="293"/>
        <v>4.9559371499999998E-2</v>
      </c>
      <c r="Q2675" t="str">
        <f>VLOOKUP(VLOOKUP(C2675,Mapping!$A$1:$C$17,3,0),Mapping!$E$1:$F$6,2,0)</f>
        <v>Vùng 01</v>
      </c>
    </row>
    <row r="2676" spans="1:17" x14ac:dyDescent="0.3">
      <c r="A2676" s="33">
        <v>44561</v>
      </c>
      <c r="B2676">
        <v>4770</v>
      </c>
      <c r="C2676">
        <v>24</v>
      </c>
      <c r="D2676" s="38" t="s">
        <v>79</v>
      </c>
      <c r="E2676" s="2" t="s">
        <v>41</v>
      </c>
      <c r="F2676">
        <v>1492574</v>
      </c>
      <c r="G2676" s="44">
        <f t="shared" si="287"/>
        <v>44197</v>
      </c>
      <c r="H2676" s="50">
        <f t="shared" si="288"/>
        <v>365</v>
      </c>
      <c r="I2676" s="50">
        <f t="shared" si="289"/>
        <v>1459191164970.1318</v>
      </c>
      <c r="J2676" s="46">
        <v>1814058</v>
      </c>
      <c r="K2676" s="2" t="s">
        <v>35</v>
      </c>
      <c r="L2676" s="52" t="str">
        <f t="shared" si="290"/>
        <v>20211231USD</v>
      </c>
      <c r="M2676">
        <f>VLOOKUP(L2676,Mapping!$H$1:$K$25,4,0)</f>
        <v>22037.795999999998</v>
      </c>
      <c r="N2676">
        <f t="shared" si="291"/>
        <v>32.893041326903997</v>
      </c>
      <c r="O2676">
        <f t="shared" si="292"/>
        <v>39.977840136167998</v>
      </c>
      <c r="P2676">
        <f t="shared" si="293"/>
        <v>1459.1911649701319</v>
      </c>
      <c r="Q2676" t="str">
        <f>VLOOKUP(VLOOKUP(C2676,Mapping!$A$1:$C$17,3,0),Mapping!$E$1:$F$6,2,0)</f>
        <v>Vùng 04</v>
      </c>
    </row>
    <row r="2677" spans="1:17" x14ac:dyDescent="0.3">
      <c r="A2677" s="33">
        <v>44561</v>
      </c>
      <c r="B2677">
        <v>4770</v>
      </c>
      <c r="C2677">
        <v>24</v>
      </c>
      <c r="D2677" s="38" t="s">
        <v>79</v>
      </c>
      <c r="E2677" s="2" t="s">
        <v>41</v>
      </c>
      <c r="F2677">
        <v>1503803</v>
      </c>
      <c r="G2677" s="44">
        <f t="shared" si="287"/>
        <v>44197</v>
      </c>
      <c r="H2677" s="50">
        <f t="shared" si="288"/>
        <v>365</v>
      </c>
      <c r="I2677" s="50">
        <f t="shared" si="289"/>
        <v>25000127.5</v>
      </c>
      <c r="J2677" s="46">
        <v>684935</v>
      </c>
      <c r="K2677" s="2" t="s">
        <v>34</v>
      </c>
      <c r="L2677" s="52" t="str">
        <f t="shared" si="290"/>
        <v>20211231VND</v>
      </c>
      <c r="M2677">
        <f>VLOOKUP(L2677,Mapping!$H$1:$K$25,4,0)</f>
        <v>1</v>
      </c>
      <c r="N2677">
        <f t="shared" si="291"/>
        <v>1.503803E-3</v>
      </c>
      <c r="O2677">
        <f t="shared" si="292"/>
        <v>6.8493500000000001E-4</v>
      </c>
      <c r="P2677">
        <f t="shared" si="293"/>
        <v>2.50001275E-2</v>
      </c>
      <c r="Q2677" t="str">
        <f>VLOOKUP(VLOOKUP(C2677,Mapping!$A$1:$C$17,3,0),Mapping!$E$1:$F$6,2,0)</f>
        <v>Vùng 04</v>
      </c>
    </row>
    <row r="2678" spans="1:17" x14ac:dyDescent="0.3">
      <c r="A2678" s="33">
        <v>44561</v>
      </c>
      <c r="B2678">
        <v>4772</v>
      </c>
      <c r="C2678">
        <v>34</v>
      </c>
      <c r="D2678" s="38" t="s">
        <v>79</v>
      </c>
      <c r="E2678" s="2" t="s">
        <v>41</v>
      </c>
      <c r="F2678">
        <v>850688</v>
      </c>
      <c r="G2678" s="44">
        <f t="shared" si="287"/>
        <v>44197</v>
      </c>
      <c r="H2678" s="50">
        <f t="shared" si="288"/>
        <v>365</v>
      </c>
      <c r="I2678" s="50">
        <f t="shared" si="289"/>
        <v>55525515.500000007</v>
      </c>
      <c r="J2678" s="46">
        <v>1521247</v>
      </c>
      <c r="K2678" s="2" t="s">
        <v>34</v>
      </c>
      <c r="L2678" s="52" t="str">
        <f t="shared" si="290"/>
        <v>20211231VND</v>
      </c>
      <c r="M2678">
        <f>VLOOKUP(L2678,Mapping!$H$1:$K$25,4,0)</f>
        <v>1</v>
      </c>
      <c r="N2678">
        <f t="shared" si="291"/>
        <v>8.5068800000000005E-4</v>
      </c>
      <c r="O2678">
        <f t="shared" si="292"/>
        <v>1.5212470000000001E-3</v>
      </c>
      <c r="P2678">
        <f t="shared" si="293"/>
        <v>5.5525515500000004E-2</v>
      </c>
      <c r="Q2678" t="str">
        <f>VLOOKUP(VLOOKUP(C2678,Mapping!$A$1:$C$17,3,0),Mapping!$E$1:$F$6,2,0)</f>
        <v>Vùng 02</v>
      </c>
    </row>
    <row r="2679" spans="1:17" x14ac:dyDescent="0.3">
      <c r="A2679" s="33">
        <v>44561</v>
      </c>
      <c r="B2679">
        <v>4773</v>
      </c>
      <c r="C2679">
        <v>20</v>
      </c>
      <c r="D2679" s="38" t="s">
        <v>79</v>
      </c>
      <c r="E2679" s="2" t="s">
        <v>41</v>
      </c>
      <c r="F2679">
        <v>7430960</v>
      </c>
      <c r="G2679" s="44">
        <f t="shared" si="287"/>
        <v>44197</v>
      </c>
      <c r="H2679" s="50">
        <f t="shared" si="288"/>
        <v>365</v>
      </c>
      <c r="I2679" s="50">
        <f t="shared" si="289"/>
        <v>260643762.5</v>
      </c>
      <c r="J2679" s="46">
        <v>7140925</v>
      </c>
      <c r="K2679" s="2" t="s">
        <v>34</v>
      </c>
      <c r="L2679" s="52" t="str">
        <f t="shared" si="290"/>
        <v>20211231VND</v>
      </c>
      <c r="M2679">
        <f>VLOOKUP(L2679,Mapping!$H$1:$K$25,4,0)</f>
        <v>1</v>
      </c>
      <c r="N2679">
        <f t="shared" si="291"/>
        <v>7.4309600000000003E-3</v>
      </c>
      <c r="O2679">
        <f t="shared" si="292"/>
        <v>7.1409250000000002E-3</v>
      </c>
      <c r="P2679">
        <f t="shared" si="293"/>
        <v>0.26064376249999999</v>
      </c>
      <c r="Q2679" t="str">
        <f>VLOOKUP(VLOOKUP(C2679,Mapping!$A$1:$C$17,3,0),Mapping!$E$1:$F$6,2,0)</f>
        <v>Vùng 02</v>
      </c>
    </row>
    <row r="2680" spans="1:17" x14ac:dyDescent="0.3">
      <c r="A2680" s="33">
        <v>44561</v>
      </c>
      <c r="B2680">
        <v>4773</v>
      </c>
      <c r="C2680">
        <v>20</v>
      </c>
      <c r="D2680" s="38" t="s">
        <v>79</v>
      </c>
      <c r="E2680" s="2" t="s">
        <v>43</v>
      </c>
      <c r="F2680">
        <v>6332309</v>
      </c>
      <c r="G2680" s="44">
        <f t="shared" si="287"/>
        <v>44197</v>
      </c>
      <c r="H2680" s="50">
        <f t="shared" si="288"/>
        <v>365</v>
      </c>
      <c r="I2680" s="50">
        <f t="shared" si="289"/>
        <v>321159777</v>
      </c>
      <c r="J2680" s="46">
        <v>8798898</v>
      </c>
      <c r="K2680" s="2" t="s">
        <v>34</v>
      </c>
      <c r="L2680" s="52" t="str">
        <f t="shared" si="290"/>
        <v>20211231VND</v>
      </c>
      <c r="M2680">
        <f>VLOOKUP(L2680,Mapping!$H$1:$K$25,4,0)</f>
        <v>1</v>
      </c>
      <c r="N2680">
        <f t="shared" si="291"/>
        <v>6.3323090000000004E-3</v>
      </c>
      <c r="O2680">
        <f t="shared" si="292"/>
        <v>8.7988979999999994E-3</v>
      </c>
      <c r="P2680">
        <f t="shared" si="293"/>
        <v>0.32115977699999998</v>
      </c>
      <c r="Q2680" t="str">
        <f>VLOOKUP(VLOOKUP(C2680,Mapping!$A$1:$C$17,3,0),Mapping!$E$1:$F$6,2,0)</f>
        <v>Vùng 02</v>
      </c>
    </row>
    <row r="2681" spans="1:17" x14ac:dyDescent="0.3">
      <c r="A2681" s="33">
        <v>44561</v>
      </c>
      <c r="B2681">
        <v>4773</v>
      </c>
      <c r="C2681">
        <v>20</v>
      </c>
      <c r="D2681" s="38" t="s">
        <v>79</v>
      </c>
      <c r="E2681" s="2" t="s">
        <v>41</v>
      </c>
      <c r="F2681">
        <v>1859225</v>
      </c>
      <c r="G2681" s="44">
        <f t="shared" si="287"/>
        <v>44197</v>
      </c>
      <c r="H2681" s="50">
        <f t="shared" si="288"/>
        <v>365</v>
      </c>
      <c r="I2681" s="50">
        <f t="shared" si="289"/>
        <v>315085123856.44794</v>
      </c>
      <c r="J2681" s="46">
        <v>391712</v>
      </c>
      <c r="K2681" s="2" t="s">
        <v>35</v>
      </c>
      <c r="L2681" s="52" t="str">
        <f t="shared" si="290"/>
        <v>20211231USD</v>
      </c>
      <c r="M2681">
        <f>VLOOKUP(L2681,Mapping!$H$1:$K$25,4,0)</f>
        <v>22037.795999999998</v>
      </c>
      <c r="N2681">
        <f t="shared" si="291"/>
        <v>40.973221268099998</v>
      </c>
      <c r="O2681">
        <f t="shared" si="292"/>
        <v>8.6324691467519994</v>
      </c>
      <c r="P2681">
        <f t="shared" si="293"/>
        <v>315.08512385644792</v>
      </c>
      <c r="Q2681" t="str">
        <f>VLOOKUP(VLOOKUP(C2681,Mapping!$A$1:$C$17,3,0),Mapping!$E$1:$F$6,2,0)</f>
        <v>Vùng 02</v>
      </c>
    </row>
    <row r="2682" spans="1:17" x14ac:dyDescent="0.3">
      <c r="A2682" s="33">
        <v>44561</v>
      </c>
      <c r="B2682">
        <v>4773</v>
      </c>
      <c r="C2682">
        <v>20</v>
      </c>
      <c r="D2682" s="38" t="s">
        <v>79</v>
      </c>
      <c r="E2682" s="2" t="s">
        <v>41</v>
      </c>
      <c r="F2682">
        <v>321408</v>
      </c>
      <c r="G2682" s="44">
        <f t="shared" si="287"/>
        <v>44197</v>
      </c>
      <c r="H2682" s="50">
        <f t="shared" si="288"/>
        <v>365</v>
      </c>
      <c r="I2682" s="50">
        <f t="shared" si="289"/>
        <v>62267394</v>
      </c>
      <c r="J2682" s="46">
        <v>1705956</v>
      </c>
      <c r="K2682" s="2" t="s">
        <v>34</v>
      </c>
      <c r="L2682" s="52" t="str">
        <f t="shared" si="290"/>
        <v>20211231VND</v>
      </c>
      <c r="M2682">
        <f>VLOOKUP(L2682,Mapping!$H$1:$K$25,4,0)</f>
        <v>1</v>
      </c>
      <c r="N2682">
        <f t="shared" si="291"/>
        <v>3.2140800000000002E-4</v>
      </c>
      <c r="O2682">
        <f t="shared" si="292"/>
        <v>1.705956E-3</v>
      </c>
      <c r="P2682">
        <f t="shared" si="293"/>
        <v>6.2267393999999997E-2</v>
      </c>
      <c r="Q2682" t="str">
        <f>VLOOKUP(VLOOKUP(C2682,Mapping!$A$1:$C$17,3,0),Mapping!$E$1:$F$6,2,0)</f>
        <v>Vùng 02</v>
      </c>
    </row>
    <row r="2683" spans="1:17" x14ac:dyDescent="0.3">
      <c r="A2683" s="33">
        <v>44561</v>
      </c>
      <c r="B2683">
        <v>4773</v>
      </c>
      <c r="C2683">
        <v>20</v>
      </c>
      <c r="D2683" s="38" t="s">
        <v>79</v>
      </c>
      <c r="E2683" s="2" t="s">
        <v>43</v>
      </c>
      <c r="F2683">
        <v>7074814</v>
      </c>
      <c r="G2683" s="44">
        <f t="shared" si="287"/>
        <v>44197</v>
      </c>
      <c r="H2683" s="50">
        <f t="shared" si="288"/>
        <v>365</v>
      </c>
      <c r="I2683" s="50">
        <f t="shared" si="289"/>
        <v>277383757.5</v>
      </c>
      <c r="J2683" s="46">
        <v>7599555</v>
      </c>
      <c r="K2683" s="2" t="s">
        <v>34</v>
      </c>
      <c r="L2683" s="52" t="str">
        <f t="shared" si="290"/>
        <v>20211231VND</v>
      </c>
      <c r="M2683">
        <f>VLOOKUP(L2683,Mapping!$H$1:$K$25,4,0)</f>
        <v>1</v>
      </c>
      <c r="N2683">
        <f t="shared" si="291"/>
        <v>7.0748139999999996E-3</v>
      </c>
      <c r="O2683">
        <f t="shared" si="292"/>
        <v>7.599555E-3</v>
      </c>
      <c r="P2683">
        <f t="shared" si="293"/>
        <v>0.27738375749999999</v>
      </c>
      <c r="Q2683" t="str">
        <f>VLOOKUP(VLOOKUP(C2683,Mapping!$A$1:$C$17,3,0),Mapping!$E$1:$F$6,2,0)</f>
        <v>Vùng 02</v>
      </c>
    </row>
    <row r="2684" spans="1:17" x14ac:dyDescent="0.3">
      <c r="A2684" s="33">
        <v>44561</v>
      </c>
      <c r="B2684">
        <v>4773</v>
      </c>
      <c r="C2684">
        <v>20</v>
      </c>
      <c r="D2684" s="38" t="s">
        <v>79</v>
      </c>
      <c r="E2684" s="2" t="s">
        <v>41</v>
      </c>
      <c r="F2684">
        <v>3004600</v>
      </c>
      <c r="G2684" s="44">
        <f t="shared" si="287"/>
        <v>44197</v>
      </c>
      <c r="H2684" s="50">
        <f t="shared" si="288"/>
        <v>365</v>
      </c>
      <c r="I2684" s="50">
        <f t="shared" si="289"/>
        <v>214774139.50000003</v>
      </c>
      <c r="J2684" s="46">
        <v>5884223</v>
      </c>
      <c r="K2684" s="2" t="s">
        <v>34</v>
      </c>
      <c r="L2684" s="52" t="str">
        <f t="shared" si="290"/>
        <v>20211231VND</v>
      </c>
      <c r="M2684">
        <f>VLOOKUP(L2684,Mapping!$H$1:$K$25,4,0)</f>
        <v>1</v>
      </c>
      <c r="N2684">
        <f t="shared" si="291"/>
        <v>3.0046000000000001E-3</v>
      </c>
      <c r="O2684">
        <f t="shared" si="292"/>
        <v>5.8842230000000001E-3</v>
      </c>
      <c r="P2684">
        <f t="shared" si="293"/>
        <v>0.21477413950000002</v>
      </c>
      <c r="Q2684" t="str">
        <f>VLOOKUP(VLOOKUP(C2684,Mapping!$A$1:$C$17,3,0),Mapping!$E$1:$F$6,2,0)</f>
        <v>Vùng 02</v>
      </c>
    </row>
    <row r="2685" spans="1:17" x14ac:dyDescent="0.3">
      <c r="A2685" s="33">
        <v>44561</v>
      </c>
      <c r="B2685">
        <v>4773</v>
      </c>
      <c r="C2685">
        <v>20</v>
      </c>
      <c r="D2685" s="38" t="s">
        <v>79</v>
      </c>
      <c r="E2685" s="2" t="s">
        <v>41</v>
      </c>
      <c r="F2685">
        <v>348377</v>
      </c>
      <c r="G2685" s="44">
        <f t="shared" si="287"/>
        <v>44197</v>
      </c>
      <c r="H2685" s="50">
        <f t="shared" si="288"/>
        <v>365</v>
      </c>
      <c r="I2685" s="50">
        <f t="shared" si="289"/>
        <v>1445781353425.3979</v>
      </c>
      <c r="J2685" s="46">
        <v>1797387</v>
      </c>
      <c r="K2685" s="2" t="s">
        <v>35</v>
      </c>
      <c r="L2685" s="52" t="str">
        <f t="shared" si="290"/>
        <v>20211231USD</v>
      </c>
      <c r="M2685">
        <f>VLOOKUP(L2685,Mapping!$H$1:$K$25,4,0)</f>
        <v>22037.795999999998</v>
      </c>
      <c r="N2685">
        <f t="shared" si="291"/>
        <v>7.6774612570919993</v>
      </c>
      <c r="O2685">
        <f t="shared" si="292"/>
        <v>39.610448039051995</v>
      </c>
      <c r="P2685">
        <f t="shared" si="293"/>
        <v>1445.781353425398</v>
      </c>
      <c r="Q2685" t="str">
        <f>VLOOKUP(VLOOKUP(C2685,Mapping!$A$1:$C$17,3,0),Mapping!$E$1:$F$6,2,0)</f>
        <v>Vùng 02</v>
      </c>
    </row>
    <row r="2686" spans="1:17" x14ac:dyDescent="0.3">
      <c r="A2686" s="33">
        <v>44561</v>
      </c>
      <c r="B2686">
        <v>4774</v>
      </c>
      <c r="C2686">
        <v>23</v>
      </c>
      <c r="D2686" s="38" t="s">
        <v>79</v>
      </c>
      <c r="E2686" s="2" t="s">
        <v>41</v>
      </c>
      <c r="F2686">
        <v>1772045</v>
      </c>
      <c r="G2686" s="44">
        <f t="shared" si="287"/>
        <v>44197</v>
      </c>
      <c r="H2686" s="50">
        <f t="shared" si="288"/>
        <v>365</v>
      </c>
      <c r="I2686" s="50">
        <f t="shared" si="289"/>
        <v>15626051.5</v>
      </c>
      <c r="J2686" s="46">
        <v>428111</v>
      </c>
      <c r="K2686" s="2" t="s">
        <v>34</v>
      </c>
      <c r="L2686" s="52" t="str">
        <f t="shared" si="290"/>
        <v>20211231VND</v>
      </c>
      <c r="M2686">
        <f>VLOOKUP(L2686,Mapping!$H$1:$K$25,4,0)</f>
        <v>1</v>
      </c>
      <c r="N2686">
        <f t="shared" si="291"/>
        <v>1.7720450000000001E-3</v>
      </c>
      <c r="O2686">
        <f t="shared" si="292"/>
        <v>4.2811100000000001E-4</v>
      </c>
      <c r="P2686">
        <f t="shared" si="293"/>
        <v>1.5626051500000002E-2</v>
      </c>
      <c r="Q2686" t="str">
        <f>VLOOKUP(VLOOKUP(C2686,Mapping!$A$1:$C$17,3,0),Mapping!$E$1:$F$6,2,0)</f>
        <v>Vùng 02</v>
      </c>
    </row>
    <row r="2687" spans="1:17" x14ac:dyDescent="0.3">
      <c r="A2687" s="33">
        <v>44561</v>
      </c>
      <c r="B2687">
        <v>4774</v>
      </c>
      <c r="C2687">
        <v>20</v>
      </c>
      <c r="D2687" s="38" t="s">
        <v>79</v>
      </c>
      <c r="E2687" s="2" t="s">
        <v>41</v>
      </c>
      <c r="F2687">
        <v>25233</v>
      </c>
      <c r="G2687" s="44">
        <f t="shared" si="287"/>
        <v>44197</v>
      </c>
      <c r="H2687" s="50">
        <f t="shared" si="288"/>
        <v>365</v>
      </c>
      <c r="I2687" s="50">
        <f t="shared" si="289"/>
        <v>774154992258.44995</v>
      </c>
      <c r="J2687" s="46">
        <v>962425</v>
      </c>
      <c r="K2687" s="2" t="s">
        <v>35</v>
      </c>
      <c r="L2687" s="52" t="str">
        <f t="shared" si="290"/>
        <v>20211231USD</v>
      </c>
      <c r="M2687">
        <f>VLOOKUP(L2687,Mapping!$H$1:$K$25,4,0)</f>
        <v>22037.795999999998</v>
      </c>
      <c r="N2687">
        <f t="shared" si="291"/>
        <v>0.55607970646799998</v>
      </c>
      <c r="O2687">
        <f t="shared" si="292"/>
        <v>21.209725815300001</v>
      </c>
      <c r="P2687">
        <f t="shared" si="293"/>
        <v>774.15499225844997</v>
      </c>
      <c r="Q2687" t="str">
        <f>VLOOKUP(VLOOKUP(C2687,Mapping!$A$1:$C$17,3,0),Mapping!$E$1:$F$6,2,0)</f>
        <v>Vùng 02</v>
      </c>
    </row>
    <row r="2688" spans="1:17" x14ac:dyDescent="0.3">
      <c r="A2688" s="33">
        <v>44561</v>
      </c>
      <c r="B2688">
        <v>4775</v>
      </c>
      <c r="C2688">
        <v>34</v>
      </c>
      <c r="D2688" s="38" t="s">
        <v>79</v>
      </c>
      <c r="E2688" s="2" t="s">
        <v>41</v>
      </c>
      <c r="F2688">
        <v>1221022</v>
      </c>
      <c r="G2688" s="44">
        <f t="shared" si="287"/>
        <v>44197</v>
      </c>
      <c r="H2688" s="50">
        <f t="shared" si="288"/>
        <v>365</v>
      </c>
      <c r="I2688" s="50">
        <f t="shared" si="289"/>
        <v>44463862</v>
      </c>
      <c r="J2688" s="46">
        <v>1218188</v>
      </c>
      <c r="K2688" s="2" t="s">
        <v>34</v>
      </c>
      <c r="L2688" s="52" t="str">
        <f t="shared" si="290"/>
        <v>20211231VND</v>
      </c>
      <c r="M2688">
        <f>VLOOKUP(L2688,Mapping!$H$1:$K$25,4,0)</f>
        <v>1</v>
      </c>
      <c r="N2688">
        <f t="shared" si="291"/>
        <v>1.221022E-3</v>
      </c>
      <c r="O2688">
        <f t="shared" si="292"/>
        <v>1.218188E-3</v>
      </c>
      <c r="P2688">
        <f t="shared" si="293"/>
        <v>4.4463862E-2</v>
      </c>
      <c r="Q2688" t="str">
        <f>VLOOKUP(VLOOKUP(C2688,Mapping!$A$1:$C$17,3,0),Mapping!$E$1:$F$6,2,0)</f>
        <v>Vùng 02</v>
      </c>
    </row>
    <row r="2689" spans="1:17" x14ac:dyDescent="0.3">
      <c r="A2689" s="33">
        <v>44561</v>
      </c>
      <c r="B2689">
        <v>4777</v>
      </c>
      <c r="C2689">
        <v>20</v>
      </c>
      <c r="D2689" s="38" t="s">
        <v>79</v>
      </c>
      <c r="E2689" s="2" t="s">
        <v>41</v>
      </c>
      <c r="F2689">
        <v>1777401</v>
      </c>
      <c r="G2689" s="44">
        <f t="shared" si="287"/>
        <v>44197</v>
      </c>
      <c r="H2689" s="50">
        <f t="shared" si="288"/>
        <v>365</v>
      </c>
      <c r="I2689" s="50">
        <f t="shared" si="289"/>
        <v>17740898</v>
      </c>
      <c r="J2689" s="46">
        <v>486052</v>
      </c>
      <c r="K2689" s="2" t="s">
        <v>34</v>
      </c>
      <c r="L2689" s="52" t="str">
        <f t="shared" si="290"/>
        <v>20211231VND</v>
      </c>
      <c r="M2689">
        <f>VLOOKUP(L2689,Mapping!$H$1:$K$25,4,0)</f>
        <v>1</v>
      </c>
      <c r="N2689">
        <f t="shared" si="291"/>
        <v>1.7774010000000001E-3</v>
      </c>
      <c r="O2689">
        <f t="shared" si="292"/>
        <v>4.86052E-4</v>
      </c>
      <c r="P2689">
        <f t="shared" si="293"/>
        <v>1.7740898000000001E-2</v>
      </c>
      <c r="Q2689" t="str">
        <f>VLOOKUP(VLOOKUP(C2689,Mapping!$A$1:$C$17,3,0),Mapping!$E$1:$F$6,2,0)</f>
        <v>Vùng 02</v>
      </c>
    </row>
    <row r="2690" spans="1:17" x14ac:dyDescent="0.3">
      <c r="A2690" s="33">
        <v>44561</v>
      </c>
      <c r="B2690">
        <v>4777</v>
      </c>
      <c r="C2690">
        <v>45</v>
      </c>
      <c r="D2690" s="38" t="s">
        <v>79</v>
      </c>
      <c r="E2690" s="2" t="s">
        <v>41</v>
      </c>
      <c r="F2690">
        <v>1738504</v>
      </c>
      <c r="G2690" s="44">
        <f t="shared" ref="G2690:G2753" si="294">DATE(YEAR(A2690),1,1)</f>
        <v>44197</v>
      </c>
      <c r="H2690" s="50">
        <f t="shared" ref="H2690:H2753" si="295">DATEDIF(G2690,A2690,"D")+1</f>
        <v>365</v>
      </c>
      <c r="I2690" s="50">
        <f t="shared" si="289"/>
        <v>69060263</v>
      </c>
      <c r="J2690" s="46">
        <v>1892062</v>
      </c>
      <c r="K2690" s="2" t="s">
        <v>34</v>
      </c>
      <c r="L2690" s="52" t="str">
        <f t="shared" si="290"/>
        <v>20211231VND</v>
      </c>
      <c r="M2690">
        <f>VLOOKUP(L2690,Mapping!$H$1:$K$25,4,0)</f>
        <v>1</v>
      </c>
      <c r="N2690">
        <f t="shared" si="291"/>
        <v>1.7385040000000001E-3</v>
      </c>
      <c r="O2690">
        <f t="shared" si="292"/>
        <v>1.8920619999999999E-3</v>
      </c>
      <c r="P2690">
        <f t="shared" si="293"/>
        <v>6.9060262999999997E-2</v>
      </c>
      <c r="Q2690" t="str">
        <f>VLOOKUP(VLOOKUP(C2690,Mapping!$A$1:$C$17,3,0),Mapping!$E$1:$F$6,2,0)</f>
        <v>Vùng 02</v>
      </c>
    </row>
    <row r="2691" spans="1:17" x14ac:dyDescent="0.3">
      <c r="A2691" s="33">
        <v>44561</v>
      </c>
      <c r="B2691">
        <v>4778</v>
      </c>
      <c r="C2691">
        <v>45</v>
      </c>
      <c r="D2691" s="38" t="s">
        <v>79</v>
      </c>
      <c r="E2691" s="2" t="s">
        <v>41</v>
      </c>
      <c r="F2691">
        <v>1899003</v>
      </c>
      <c r="G2691" s="44">
        <f t="shared" si="294"/>
        <v>44197</v>
      </c>
      <c r="H2691" s="50">
        <f t="shared" si="295"/>
        <v>365</v>
      </c>
      <c r="I2691" s="50">
        <f t="shared" ref="I2691:I2754" si="296">H2691*(J2691/10)*M2691</f>
        <v>43052261</v>
      </c>
      <c r="J2691" s="46">
        <v>1179514</v>
      </c>
      <c r="K2691" s="2" t="s">
        <v>34</v>
      </c>
      <c r="L2691" s="52" t="str">
        <f t="shared" ref="L2691:L2754" si="297">CONCATENATE(TEXT(A2691,"YYYYMMDD"),K2691)</f>
        <v>20211231VND</v>
      </c>
      <c r="M2691">
        <f>VLOOKUP(L2691,Mapping!$H$1:$K$25,4,0)</f>
        <v>1</v>
      </c>
      <c r="N2691">
        <f t="shared" ref="N2691:N2754" si="298">F2691*M2691/10^9</f>
        <v>1.899003E-3</v>
      </c>
      <c r="O2691">
        <f t="shared" ref="O2691:O2754" si="299">J2691*M2691/10^9</f>
        <v>1.179514E-3</v>
      </c>
      <c r="P2691">
        <f t="shared" ref="P2691:P2754" si="300">I2691/10^9</f>
        <v>4.3052261000000001E-2</v>
      </c>
      <c r="Q2691" t="str">
        <f>VLOOKUP(VLOOKUP(C2691,Mapping!$A$1:$C$17,3,0),Mapping!$E$1:$F$6,2,0)</f>
        <v>Vùng 02</v>
      </c>
    </row>
    <row r="2692" spans="1:17" x14ac:dyDescent="0.3">
      <c r="A2692" s="33">
        <v>44561</v>
      </c>
      <c r="B2692">
        <v>4779</v>
      </c>
      <c r="C2692">
        <v>34</v>
      </c>
      <c r="D2692" s="38" t="s">
        <v>79</v>
      </c>
      <c r="E2692" s="2" t="s">
        <v>41</v>
      </c>
      <c r="F2692">
        <v>7702399</v>
      </c>
      <c r="G2692" s="44">
        <f t="shared" si="294"/>
        <v>44197</v>
      </c>
      <c r="H2692" s="50">
        <f t="shared" si="295"/>
        <v>365</v>
      </c>
      <c r="I2692" s="50">
        <f t="shared" si="296"/>
        <v>315780772</v>
      </c>
      <c r="J2692" s="46">
        <v>8651528</v>
      </c>
      <c r="K2692" s="2" t="s">
        <v>34</v>
      </c>
      <c r="L2692" s="52" t="str">
        <f t="shared" si="297"/>
        <v>20211231VND</v>
      </c>
      <c r="M2692">
        <f>VLOOKUP(L2692,Mapping!$H$1:$K$25,4,0)</f>
        <v>1</v>
      </c>
      <c r="N2692">
        <f t="shared" si="298"/>
        <v>7.7023990000000004E-3</v>
      </c>
      <c r="O2692">
        <f t="shared" si="299"/>
        <v>8.6515280000000003E-3</v>
      </c>
      <c r="P2692">
        <f t="shared" si="300"/>
        <v>0.31578077199999999</v>
      </c>
      <c r="Q2692" t="str">
        <f>VLOOKUP(VLOOKUP(C2692,Mapping!$A$1:$C$17,3,0),Mapping!$E$1:$F$6,2,0)</f>
        <v>Vùng 02</v>
      </c>
    </row>
    <row r="2693" spans="1:17" x14ac:dyDescent="0.3">
      <c r="A2693" s="33">
        <v>44561</v>
      </c>
      <c r="B2693">
        <v>4780</v>
      </c>
      <c r="C2693">
        <v>34</v>
      </c>
      <c r="D2693" s="38" t="s">
        <v>79</v>
      </c>
      <c r="E2693" s="2" t="s">
        <v>41</v>
      </c>
      <c r="F2693">
        <v>7894844</v>
      </c>
      <c r="G2693" s="44">
        <f t="shared" si="294"/>
        <v>44197</v>
      </c>
      <c r="H2693" s="50">
        <f t="shared" si="295"/>
        <v>365</v>
      </c>
      <c r="I2693" s="50">
        <f t="shared" si="296"/>
        <v>324358564</v>
      </c>
      <c r="J2693" s="46">
        <v>8886536</v>
      </c>
      <c r="K2693" s="2" t="s">
        <v>34</v>
      </c>
      <c r="L2693" s="52" t="str">
        <f t="shared" si="297"/>
        <v>20211231VND</v>
      </c>
      <c r="M2693">
        <f>VLOOKUP(L2693,Mapping!$H$1:$K$25,4,0)</f>
        <v>1</v>
      </c>
      <c r="N2693">
        <f t="shared" si="298"/>
        <v>7.8948439999999998E-3</v>
      </c>
      <c r="O2693">
        <f t="shared" si="299"/>
        <v>8.8865360000000004E-3</v>
      </c>
      <c r="P2693">
        <f t="shared" si="300"/>
        <v>0.32435856400000002</v>
      </c>
      <c r="Q2693" t="str">
        <f>VLOOKUP(VLOOKUP(C2693,Mapping!$A$1:$C$17,3,0),Mapping!$E$1:$F$6,2,0)</f>
        <v>Vùng 02</v>
      </c>
    </row>
    <row r="2694" spans="1:17" x14ac:dyDescent="0.3">
      <c r="A2694" s="33">
        <v>44561</v>
      </c>
      <c r="B2694">
        <v>4780</v>
      </c>
      <c r="C2694">
        <v>34</v>
      </c>
      <c r="D2694" s="38" t="s">
        <v>79</v>
      </c>
      <c r="E2694" s="2" t="s">
        <v>41</v>
      </c>
      <c r="F2694">
        <v>9571267</v>
      </c>
      <c r="G2694" s="44">
        <f t="shared" si="294"/>
        <v>44197</v>
      </c>
      <c r="H2694" s="50">
        <f t="shared" si="295"/>
        <v>365</v>
      </c>
      <c r="I2694" s="50">
        <f t="shared" si="296"/>
        <v>244047577.5</v>
      </c>
      <c r="J2694" s="46">
        <v>6686235</v>
      </c>
      <c r="K2694" s="2" t="s">
        <v>34</v>
      </c>
      <c r="L2694" s="52" t="str">
        <f t="shared" si="297"/>
        <v>20211231VND</v>
      </c>
      <c r="M2694">
        <f>VLOOKUP(L2694,Mapping!$H$1:$K$25,4,0)</f>
        <v>1</v>
      </c>
      <c r="N2694">
        <f t="shared" si="298"/>
        <v>9.5712669999999996E-3</v>
      </c>
      <c r="O2694">
        <f t="shared" si="299"/>
        <v>6.6862349999999996E-3</v>
      </c>
      <c r="P2694">
        <f t="shared" si="300"/>
        <v>0.2440475775</v>
      </c>
      <c r="Q2694" t="str">
        <f>VLOOKUP(VLOOKUP(C2694,Mapping!$A$1:$C$17,3,0),Mapping!$E$1:$F$6,2,0)</f>
        <v>Vùng 02</v>
      </c>
    </row>
    <row r="2695" spans="1:17" x14ac:dyDescent="0.3">
      <c r="A2695" s="33">
        <v>44561</v>
      </c>
      <c r="B2695">
        <v>4781</v>
      </c>
      <c r="C2695">
        <v>11</v>
      </c>
      <c r="D2695" s="38" t="s">
        <v>79</v>
      </c>
      <c r="E2695" s="2" t="s">
        <v>41</v>
      </c>
      <c r="F2695">
        <v>1805977</v>
      </c>
      <c r="G2695" s="44">
        <f t="shared" si="294"/>
        <v>44197</v>
      </c>
      <c r="H2695" s="50">
        <f t="shared" si="295"/>
        <v>365</v>
      </c>
      <c r="I2695" s="50">
        <f t="shared" si="296"/>
        <v>39130190</v>
      </c>
      <c r="J2695" s="46">
        <v>1072060</v>
      </c>
      <c r="K2695" s="2" t="s">
        <v>34</v>
      </c>
      <c r="L2695" s="52" t="str">
        <f t="shared" si="297"/>
        <v>20211231VND</v>
      </c>
      <c r="M2695">
        <f>VLOOKUP(L2695,Mapping!$H$1:$K$25,4,0)</f>
        <v>1</v>
      </c>
      <c r="N2695">
        <f t="shared" si="298"/>
        <v>1.8059770000000001E-3</v>
      </c>
      <c r="O2695">
        <f t="shared" si="299"/>
        <v>1.0720599999999999E-3</v>
      </c>
      <c r="P2695">
        <f t="shared" si="300"/>
        <v>3.9130190000000002E-2</v>
      </c>
      <c r="Q2695" t="str">
        <f>VLOOKUP(VLOOKUP(C2695,Mapping!$A$1:$C$17,3,0),Mapping!$E$1:$F$6,2,0)</f>
        <v>Vùng 01</v>
      </c>
    </row>
    <row r="2696" spans="1:17" x14ac:dyDescent="0.3">
      <c r="A2696" s="33">
        <v>44561</v>
      </c>
      <c r="B2696">
        <v>4781</v>
      </c>
      <c r="C2696">
        <v>23</v>
      </c>
      <c r="D2696" s="38" t="s">
        <v>79</v>
      </c>
      <c r="E2696" s="2" t="s">
        <v>41</v>
      </c>
      <c r="F2696">
        <v>1555182</v>
      </c>
      <c r="G2696" s="44">
        <f t="shared" si="294"/>
        <v>44197</v>
      </c>
      <c r="H2696" s="50">
        <f t="shared" si="295"/>
        <v>365</v>
      </c>
      <c r="I2696" s="50">
        <f t="shared" si="296"/>
        <v>204643811092.24799</v>
      </c>
      <c r="J2696" s="46">
        <v>254412</v>
      </c>
      <c r="K2696" s="2" t="s">
        <v>35</v>
      </c>
      <c r="L2696" s="52" t="str">
        <f t="shared" si="297"/>
        <v>20211231USD</v>
      </c>
      <c r="M2696">
        <f>VLOOKUP(L2696,Mapping!$H$1:$K$25,4,0)</f>
        <v>22037.795999999998</v>
      </c>
      <c r="N2696">
        <f t="shared" si="298"/>
        <v>34.272783658872001</v>
      </c>
      <c r="O2696">
        <f t="shared" si="299"/>
        <v>5.6066797559519994</v>
      </c>
      <c r="P2696">
        <f t="shared" si="300"/>
        <v>204.64381109224797</v>
      </c>
      <c r="Q2696" t="str">
        <f>VLOOKUP(VLOOKUP(C2696,Mapping!$A$1:$C$17,3,0),Mapping!$E$1:$F$6,2,0)</f>
        <v>Vùng 02</v>
      </c>
    </row>
    <row r="2697" spans="1:17" x14ac:dyDescent="0.3">
      <c r="A2697" s="33">
        <v>44561</v>
      </c>
      <c r="B2697">
        <v>4781</v>
      </c>
      <c r="C2697">
        <v>23</v>
      </c>
      <c r="D2697" s="38" t="s">
        <v>79</v>
      </c>
      <c r="E2697" s="2" t="s">
        <v>41</v>
      </c>
      <c r="F2697">
        <v>8009304</v>
      </c>
      <c r="G2697" s="44">
        <f t="shared" si="294"/>
        <v>44197</v>
      </c>
      <c r="H2697" s="50">
        <f t="shared" si="295"/>
        <v>365</v>
      </c>
      <c r="I2697" s="50">
        <f t="shared" si="296"/>
        <v>275265516.5</v>
      </c>
      <c r="J2697" s="46">
        <v>7541521</v>
      </c>
      <c r="K2697" s="2" t="s">
        <v>34</v>
      </c>
      <c r="L2697" s="52" t="str">
        <f t="shared" si="297"/>
        <v>20211231VND</v>
      </c>
      <c r="M2697">
        <f>VLOOKUP(L2697,Mapping!$H$1:$K$25,4,0)</f>
        <v>1</v>
      </c>
      <c r="N2697">
        <f t="shared" si="298"/>
        <v>8.0093040000000001E-3</v>
      </c>
      <c r="O2697">
        <f t="shared" si="299"/>
        <v>7.5415209999999998E-3</v>
      </c>
      <c r="P2697">
        <f t="shared" si="300"/>
        <v>0.27526551649999997</v>
      </c>
      <c r="Q2697" t="str">
        <f>VLOOKUP(VLOOKUP(C2697,Mapping!$A$1:$C$17,3,0),Mapping!$E$1:$F$6,2,0)</f>
        <v>Vùng 02</v>
      </c>
    </row>
    <row r="2698" spans="1:17" x14ac:dyDescent="0.3">
      <c r="A2698" s="33">
        <v>44561</v>
      </c>
      <c r="B2698">
        <v>4784</v>
      </c>
      <c r="C2698">
        <v>12</v>
      </c>
      <c r="D2698" s="38" t="s">
        <v>79</v>
      </c>
      <c r="E2698" s="2" t="s">
        <v>41</v>
      </c>
      <c r="F2698">
        <v>1022284</v>
      </c>
      <c r="G2698" s="44">
        <f t="shared" si="294"/>
        <v>44197</v>
      </c>
      <c r="H2698" s="50">
        <f t="shared" si="295"/>
        <v>365</v>
      </c>
      <c r="I2698" s="50">
        <f t="shared" si="296"/>
        <v>51469599</v>
      </c>
      <c r="J2698" s="46">
        <v>1410126</v>
      </c>
      <c r="K2698" s="2" t="s">
        <v>34</v>
      </c>
      <c r="L2698" s="52" t="str">
        <f t="shared" si="297"/>
        <v>20211231VND</v>
      </c>
      <c r="M2698">
        <f>VLOOKUP(L2698,Mapping!$H$1:$K$25,4,0)</f>
        <v>1</v>
      </c>
      <c r="N2698">
        <f t="shared" si="298"/>
        <v>1.022284E-3</v>
      </c>
      <c r="O2698">
        <f t="shared" si="299"/>
        <v>1.410126E-3</v>
      </c>
      <c r="P2698">
        <f t="shared" si="300"/>
        <v>5.1469598999999998E-2</v>
      </c>
      <c r="Q2698" t="str">
        <f>VLOOKUP(VLOOKUP(C2698,Mapping!$A$1:$C$17,3,0),Mapping!$E$1:$F$6,2,0)</f>
        <v>Vùng 03</v>
      </c>
    </row>
    <row r="2699" spans="1:17" x14ac:dyDescent="0.3">
      <c r="A2699" s="33">
        <v>44561</v>
      </c>
      <c r="B2699">
        <v>4787</v>
      </c>
      <c r="C2699">
        <v>23</v>
      </c>
      <c r="D2699" s="38" t="s">
        <v>79</v>
      </c>
      <c r="E2699" s="2" t="s">
        <v>41</v>
      </c>
      <c r="F2699">
        <v>1176997</v>
      </c>
      <c r="G2699" s="44">
        <f t="shared" si="294"/>
        <v>44197</v>
      </c>
      <c r="H2699" s="50">
        <f t="shared" si="295"/>
        <v>365</v>
      </c>
      <c r="I2699" s="50">
        <f t="shared" si="296"/>
        <v>64798705.500000007</v>
      </c>
      <c r="J2699" s="46">
        <v>1775307</v>
      </c>
      <c r="K2699" s="2" t="s">
        <v>34</v>
      </c>
      <c r="L2699" s="52" t="str">
        <f t="shared" si="297"/>
        <v>20211231VND</v>
      </c>
      <c r="M2699">
        <f>VLOOKUP(L2699,Mapping!$H$1:$K$25,4,0)</f>
        <v>1</v>
      </c>
      <c r="N2699">
        <f t="shared" si="298"/>
        <v>1.1769969999999999E-3</v>
      </c>
      <c r="O2699">
        <f t="shared" si="299"/>
        <v>1.7753070000000001E-3</v>
      </c>
      <c r="P2699">
        <f t="shared" si="300"/>
        <v>6.4798705500000012E-2</v>
      </c>
      <c r="Q2699" t="str">
        <f>VLOOKUP(VLOOKUP(C2699,Mapping!$A$1:$C$17,3,0),Mapping!$E$1:$F$6,2,0)</f>
        <v>Vùng 02</v>
      </c>
    </row>
    <row r="2700" spans="1:17" x14ac:dyDescent="0.3">
      <c r="A2700" s="33">
        <v>44561</v>
      </c>
      <c r="B2700">
        <v>4787</v>
      </c>
      <c r="C2700">
        <v>45</v>
      </c>
      <c r="D2700" s="38" t="s">
        <v>79</v>
      </c>
      <c r="E2700" s="2" t="s">
        <v>41</v>
      </c>
      <c r="F2700">
        <v>502628</v>
      </c>
      <c r="G2700" s="44">
        <f t="shared" si="294"/>
        <v>44197</v>
      </c>
      <c r="H2700" s="50">
        <f t="shared" si="295"/>
        <v>365</v>
      </c>
      <c r="I2700" s="50">
        <f t="shared" si="296"/>
        <v>4710106</v>
      </c>
      <c r="J2700" s="46">
        <v>129044</v>
      </c>
      <c r="K2700" s="2" t="s">
        <v>34</v>
      </c>
      <c r="L2700" s="52" t="str">
        <f t="shared" si="297"/>
        <v>20211231VND</v>
      </c>
      <c r="M2700">
        <f>VLOOKUP(L2700,Mapping!$H$1:$K$25,4,0)</f>
        <v>1</v>
      </c>
      <c r="N2700">
        <f t="shared" si="298"/>
        <v>5.0262799999999997E-4</v>
      </c>
      <c r="O2700">
        <f t="shared" si="299"/>
        <v>1.2904400000000001E-4</v>
      </c>
      <c r="P2700">
        <f t="shared" si="300"/>
        <v>4.7101060000000004E-3</v>
      </c>
      <c r="Q2700" t="str">
        <f>VLOOKUP(VLOOKUP(C2700,Mapping!$A$1:$C$17,3,0),Mapping!$E$1:$F$6,2,0)</f>
        <v>Vùng 02</v>
      </c>
    </row>
    <row r="2701" spans="1:17" x14ac:dyDescent="0.3">
      <c r="A2701" s="33">
        <v>44561</v>
      </c>
      <c r="B2701">
        <v>4788</v>
      </c>
      <c r="C2701">
        <v>34</v>
      </c>
      <c r="D2701" s="38" t="s">
        <v>79</v>
      </c>
      <c r="E2701" s="2" t="s">
        <v>41</v>
      </c>
      <c r="F2701">
        <v>318080</v>
      </c>
      <c r="G2701" s="44">
        <f t="shared" si="294"/>
        <v>44197</v>
      </c>
      <c r="H2701" s="50">
        <f t="shared" si="295"/>
        <v>365</v>
      </c>
      <c r="I2701" s="50">
        <f t="shared" si="296"/>
        <v>55154931</v>
      </c>
      <c r="J2701" s="46">
        <v>1511094</v>
      </c>
      <c r="K2701" s="2" t="s">
        <v>34</v>
      </c>
      <c r="L2701" s="52" t="str">
        <f t="shared" si="297"/>
        <v>20211231VND</v>
      </c>
      <c r="M2701">
        <f>VLOOKUP(L2701,Mapping!$H$1:$K$25,4,0)</f>
        <v>1</v>
      </c>
      <c r="N2701">
        <f t="shared" si="298"/>
        <v>3.1807999999999999E-4</v>
      </c>
      <c r="O2701">
        <f t="shared" si="299"/>
        <v>1.5110939999999999E-3</v>
      </c>
      <c r="P2701">
        <f t="shared" si="300"/>
        <v>5.5154930999999997E-2</v>
      </c>
      <c r="Q2701" t="str">
        <f>VLOOKUP(VLOOKUP(C2701,Mapping!$A$1:$C$17,3,0),Mapping!$E$1:$F$6,2,0)</f>
        <v>Vùng 02</v>
      </c>
    </row>
    <row r="2702" spans="1:17" x14ac:dyDescent="0.3">
      <c r="A2702" s="33">
        <v>44561</v>
      </c>
      <c r="B2702">
        <v>4788</v>
      </c>
      <c r="C2702">
        <v>25</v>
      </c>
      <c r="D2702" s="38" t="s">
        <v>79</v>
      </c>
      <c r="E2702" s="2" t="s">
        <v>41</v>
      </c>
      <c r="F2702">
        <v>1839252</v>
      </c>
      <c r="G2702" s="44">
        <f t="shared" si="294"/>
        <v>44197</v>
      </c>
      <c r="H2702" s="50">
        <f t="shared" si="295"/>
        <v>365</v>
      </c>
      <c r="I2702" s="50">
        <f t="shared" si="296"/>
        <v>60287086.5</v>
      </c>
      <c r="J2702" s="46">
        <v>1651701</v>
      </c>
      <c r="K2702" s="2" t="s">
        <v>34</v>
      </c>
      <c r="L2702" s="52" t="str">
        <f t="shared" si="297"/>
        <v>20211231VND</v>
      </c>
      <c r="M2702">
        <f>VLOOKUP(L2702,Mapping!$H$1:$K$25,4,0)</f>
        <v>1</v>
      </c>
      <c r="N2702">
        <f t="shared" si="298"/>
        <v>1.839252E-3</v>
      </c>
      <c r="O2702">
        <f t="shared" si="299"/>
        <v>1.651701E-3</v>
      </c>
      <c r="P2702">
        <f t="shared" si="300"/>
        <v>6.0287086500000003E-2</v>
      </c>
      <c r="Q2702" t="str">
        <f>VLOOKUP(VLOOKUP(C2702,Mapping!$A$1:$C$17,3,0),Mapping!$E$1:$F$6,2,0)</f>
        <v>Vùng 01</v>
      </c>
    </row>
    <row r="2703" spans="1:17" x14ac:dyDescent="0.3">
      <c r="A2703" s="33">
        <v>44561</v>
      </c>
      <c r="B2703">
        <v>4788</v>
      </c>
      <c r="C2703">
        <v>34</v>
      </c>
      <c r="D2703" s="38" t="s">
        <v>79</v>
      </c>
      <c r="E2703" s="2" t="s">
        <v>41</v>
      </c>
      <c r="F2703">
        <v>8563858</v>
      </c>
      <c r="G2703" s="44">
        <f t="shared" si="294"/>
        <v>44197</v>
      </c>
      <c r="H2703" s="50">
        <f t="shared" si="295"/>
        <v>365</v>
      </c>
      <c r="I2703" s="50">
        <f t="shared" si="296"/>
        <v>231464750</v>
      </c>
      <c r="J2703" s="46">
        <v>6341500</v>
      </c>
      <c r="K2703" s="2" t="s">
        <v>34</v>
      </c>
      <c r="L2703" s="52" t="str">
        <f t="shared" si="297"/>
        <v>20211231VND</v>
      </c>
      <c r="M2703">
        <f>VLOOKUP(L2703,Mapping!$H$1:$K$25,4,0)</f>
        <v>1</v>
      </c>
      <c r="N2703">
        <f t="shared" si="298"/>
        <v>8.5638580000000006E-3</v>
      </c>
      <c r="O2703">
        <f t="shared" si="299"/>
        <v>6.3414999999999999E-3</v>
      </c>
      <c r="P2703">
        <f t="shared" si="300"/>
        <v>0.23146475</v>
      </c>
      <c r="Q2703" t="str">
        <f>VLOOKUP(VLOOKUP(C2703,Mapping!$A$1:$C$17,3,0),Mapping!$E$1:$F$6,2,0)</f>
        <v>Vùng 02</v>
      </c>
    </row>
    <row r="2704" spans="1:17" x14ac:dyDescent="0.3">
      <c r="A2704" s="33">
        <v>44561</v>
      </c>
      <c r="B2704">
        <v>4788</v>
      </c>
      <c r="C2704">
        <v>25</v>
      </c>
      <c r="D2704" s="38" t="s">
        <v>79</v>
      </c>
      <c r="E2704" s="2" t="s">
        <v>41</v>
      </c>
      <c r="F2704">
        <v>689539</v>
      </c>
      <c r="G2704" s="44">
        <f t="shared" si="294"/>
        <v>44197</v>
      </c>
      <c r="H2704" s="50">
        <f t="shared" si="295"/>
        <v>365</v>
      </c>
      <c r="I2704" s="50">
        <f t="shared" si="296"/>
        <v>91332579080.53125</v>
      </c>
      <c r="J2704" s="46">
        <v>116625</v>
      </c>
      <c r="K2704" s="2" t="s">
        <v>36</v>
      </c>
      <c r="L2704" s="52" t="str">
        <f t="shared" si="297"/>
        <v>20211231EUR</v>
      </c>
      <c r="M2704">
        <f>VLOOKUP(L2704,Mapping!$H$1:$K$25,4,0)</f>
        <v>21455.626499999998</v>
      </c>
      <c r="N2704">
        <f t="shared" si="298"/>
        <v>14.794491241183499</v>
      </c>
      <c r="O2704">
        <f t="shared" si="299"/>
        <v>2.5022624405624998</v>
      </c>
      <c r="P2704">
        <f t="shared" si="300"/>
        <v>91.332579080531247</v>
      </c>
      <c r="Q2704" t="str">
        <f>VLOOKUP(VLOOKUP(C2704,Mapping!$A$1:$C$17,3,0),Mapping!$E$1:$F$6,2,0)</f>
        <v>Vùng 01</v>
      </c>
    </row>
    <row r="2705" spans="1:17" x14ac:dyDescent="0.3">
      <c r="A2705" s="33">
        <v>44561</v>
      </c>
      <c r="B2705">
        <v>4789</v>
      </c>
      <c r="C2705">
        <v>40</v>
      </c>
      <c r="D2705" s="38" t="s">
        <v>79</v>
      </c>
      <c r="E2705" s="2" t="s">
        <v>41</v>
      </c>
      <c r="F2705">
        <v>750038</v>
      </c>
      <c r="G2705" s="44">
        <f t="shared" si="294"/>
        <v>44197</v>
      </c>
      <c r="H2705" s="50">
        <f t="shared" si="295"/>
        <v>365</v>
      </c>
      <c r="I2705" s="50">
        <f t="shared" si="296"/>
        <v>37822650.5</v>
      </c>
      <c r="J2705" s="46">
        <v>1036237</v>
      </c>
      <c r="K2705" s="2" t="s">
        <v>34</v>
      </c>
      <c r="L2705" s="52" t="str">
        <f t="shared" si="297"/>
        <v>20211231VND</v>
      </c>
      <c r="M2705">
        <f>VLOOKUP(L2705,Mapping!$H$1:$K$25,4,0)</f>
        <v>1</v>
      </c>
      <c r="N2705">
        <f t="shared" si="298"/>
        <v>7.5003799999999996E-4</v>
      </c>
      <c r="O2705">
        <f t="shared" si="299"/>
        <v>1.036237E-3</v>
      </c>
      <c r="P2705">
        <f t="shared" si="300"/>
        <v>3.7822650499999999E-2</v>
      </c>
      <c r="Q2705" t="str">
        <f>VLOOKUP(VLOOKUP(C2705,Mapping!$A$1:$C$17,3,0),Mapping!$E$1:$F$6,2,0)</f>
        <v>Vùng 01</v>
      </c>
    </row>
    <row r="2706" spans="1:17" x14ac:dyDescent="0.3">
      <c r="A2706" s="33">
        <v>44561</v>
      </c>
      <c r="B2706">
        <v>4789</v>
      </c>
      <c r="C2706">
        <v>43</v>
      </c>
      <c r="D2706" s="38" t="s">
        <v>79</v>
      </c>
      <c r="E2706" s="2" t="s">
        <v>41</v>
      </c>
      <c r="F2706">
        <v>115118</v>
      </c>
      <c r="G2706" s="44">
        <f t="shared" si="294"/>
        <v>44197</v>
      </c>
      <c r="H2706" s="50">
        <f t="shared" si="295"/>
        <v>365</v>
      </c>
      <c r="I2706" s="50">
        <f t="shared" si="296"/>
        <v>67722501.5</v>
      </c>
      <c r="J2706" s="46">
        <v>1855411</v>
      </c>
      <c r="K2706" s="2" t="s">
        <v>34</v>
      </c>
      <c r="L2706" s="52" t="str">
        <f t="shared" si="297"/>
        <v>20211231VND</v>
      </c>
      <c r="M2706">
        <f>VLOOKUP(L2706,Mapping!$H$1:$K$25,4,0)</f>
        <v>1</v>
      </c>
      <c r="N2706">
        <f t="shared" si="298"/>
        <v>1.15118E-4</v>
      </c>
      <c r="O2706">
        <f t="shared" si="299"/>
        <v>1.855411E-3</v>
      </c>
      <c r="P2706">
        <f t="shared" si="300"/>
        <v>6.7722501500000004E-2</v>
      </c>
      <c r="Q2706" t="str">
        <f>VLOOKUP(VLOOKUP(C2706,Mapping!$A$1:$C$17,3,0),Mapping!$E$1:$F$6,2,0)</f>
        <v>Vùng 04</v>
      </c>
    </row>
    <row r="2707" spans="1:17" x14ac:dyDescent="0.3">
      <c r="A2707" s="33">
        <v>44561</v>
      </c>
      <c r="B2707">
        <v>4790</v>
      </c>
      <c r="C2707">
        <v>24</v>
      </c>
      <c r="D2707" s="38" t="s">
        <v>79</v>
      </c>
      <c r="E2707" s="2" t="s">
        <v>41</v>
      </c>
      <c r="F2707">
        <v>624498</v>
      </c>
      <c r="G2707" s="44">
        <f t="shared" si="294"/>
        <v>44197</v>
      </c>
      <c r="H2707" s="50">
        <f t="shared" si="295"/>
        <v>365</v>
      </c>
      <c r="I2707" s="50">
        <f t="shared" si="296"/>
        <v>13292022.5</v>
      </c>
      <c r="J2707" s="46">
        <v>364165</v>
      </c>
      <c r="K2707" s="2" t="s">
        <v>34</v>
      </c>
      <c r="L2707" s="52" t="str">
        <f t="shared" si="297"/>
        <v>20211231VND</v>
      </c>
      <c r="M2707">
        <f>VLOOKUP(L2707,Mapping!$H$1:$K$25,4,0)</f>
        <v>1</v>
      </c>
      <c r="N2707">
        <f t="shared" si="298"/>
        <v>6.2449800000000002E-4</v>
      </c>
      <c r="O2707">
        <f t="shared" si="299"/>
        <v>3.6416500000000001E-4</v>
      </c>
      <c r="P2707">
        <f t="shared" si="300"/>
        <v>1.32920225E-2</v>
      </c>
      <c r="Q2707" t="str">
        <f>VLOOKUP(VLOOKUP(C2707,Mapping!$A$1:$C$17,3,0),Mapping!$E$1:$F$6,2,0)</f>
        <v>Vùng 04</v>
      </c>
    </row>
    <row r="2708" spans="1:17" x14ac:dyDescent="0.3">
      <c r="A2708" s="33">
        <v>44561</v>
      </c>
      <c r="B2708">
        <v>4791</v>
      </c>
      <c r="C2708">
        <v>34</v>
      </c>
      <c r="D2708" s="38" t="s">
        <v>79</v>
      </c>
      <c r="E2708" s="2" t="s">
        <v>41</v>
      </c>
      <c r="F2708">
        <v>716039</v>
      </c>
      <c r="G2708" s="44">
        <f t="shared" si="294"/>
        <v>44197</v>
      </c>
      <c r="H2708" s="50">
        <f t="shared" si="295"/>
        <v>365</v>
      </c>
      <c r="I2708" s="50">
        <f t="shared" si="296"/>
        <v>23602725</v>
      </c>
      <c r="J2708" s="46">
        <v>646650</v>
      </c>
      <c r="K2708" s="2" t="s">
        <v>34</v>
      </c>
      <c r="L2708" s="52" t="str">
        <f t="shared" si="297"/>
        <v>20211231VND</v>
      </c>
      <c r="M2708">
        <f>VLOOKUP(L2708,Mapping!$H$1:$K$25,4,0)</f>
        <v>1</v>
      </c>
      <c r="N2708">
        <f t="shared" si="298"/>
        <v>7.1603900000000002E-4</v>
      </c>
      <c r="O2708">
        <f t="shared" si="299"/>
        <v>6.4665000000000002E-4</v>
      </c>
      <c r="P2708">
        <f t="shared" si="300"/>
        <v>2.3602725000000001E-2</v>
      </c>
      <c r="Q2708" t="str">
        <f>VLOOKUP(VLOOKUP(C2708,Mapping!$A$1:$C$17,3,0),Mapping!$E$1:$F$6,2,0)</f>
        <v>Vùng 02</v>
      </c>
    </row>
    <row r="2709" spans="1:17" x14ac:dyDescent="0.3">
      <c r="A2709" s="33">
        <v>44561</v>
      </c>
      <c r="B2709">
        <v>4793</v>
      </c>
      <c r="C2709">
        <v>23</v>
      </c>
      <c r="D2709" s="38" t="s">
        <v>79</v>
      </c>
      <c r="E2709" s="2" t="s">
        <v>41</v>
      </c>
      <c r="F2709">
        <v>1282347</v>
      </c>
      <c r="G2709" s="44">
        <f t="shared" si="294"/>
        <v>44197</v>
      </c>
      <c r="H2709" s="50">
        <f t="shared" si="295"/>
        <v>365</v>
      </c>
      <c r="I2709" s="50">
        <f t="shared" si="296"/>
        <v>32777145.999999996</v>
      </c>
      <c r="J2709" s="46">
        <v>898004</v>
      </c>
      <c r="K2709" s="2" t="s">
        <v>34</v>
      </c>
      <c r="L2709" s="52" t="str">
        <f t="shared" si="297"/>
        <v>20211231VND</v>
      </c>
      <c r="M2709">
        <f>VLOOKUP(L2709,Mapping!$H$1:$K$25,4,0)</f>
        <v>1</v>
      </c>
      <c r="N2709">
        <f t="shared" si="298"/>
        <v>1.2823470000000001E-3</v>
      </c>
      <c r="O2709">
        <f t="shared" si="299"/>
        <v>8.9800399999999999E-4</v>
      </c>
      <c r="P2709">
        <f t="shared" si="300"/>
        <v>3.2777145999999993E-2</v>
      </c>
      <c r="Q2709" t="str">
        <f>VLOOKUP(VLOOKUP(C2709,Mapping!$A$1:$C$17,3,0),Mapping!$E$1:$F$6,2,0)</f>
        <v>Vùng 02</v>
      </c>
    </row>
    <row r="2710" spans="1:17" x14ac:dyDescent="0.3">
      <c r="A2710" s="33">
        <v>44561</v>
      </c>
      <c r="B2710">
        <v>4798</v>
      </c>
      <c r="C2710">
        <v>34</v>
      </c>
      <c r="D2710" s="38" t="s">
        <v>79</v>
      </c>
      <c r="E2710" s="2" t="s">
        <v>41</v>
      </c>
      <c r="F2710">
        <v>1549455</v>
      </c>
      <c r="G2710" s="44">
        <f t="shared" si="294"/>
        <v>44197</v>
      </c>
      <c r="H2710" s="50">
        <f t="shared" si="295"/>
        <v>365</v>
      </c>
      <c r="I2710" s="50">
        <f t="shared" si="296"/>
        <v>41167510.5</v>
      </c>
      <c r="J2710" s="46">
        <v>1127877</v>
      </c>
      <c r="K2710" s="2" t="s">
        <v>34</v>
      </c>
      <c r="L2710" s="52" t="str">
        <f t="shared" si="297"/>
        <v>20211231VND</v>
      </c>
      <c r="M2710">
        <f>VLOOKUP(L2710,Mapping!$H$1:$K$25,4,0)</f>
        <v>1</v>
      </c>
      <c r="N2710">
        <f t="shared" si="298"/>
        <v>1.5494549999999999E-3</v>
      </c>
      <c r="O2710">
        <f t="shared" si="299"/>
        <v>1.127877E-3</v>
      </c>
      <c r="P2710">
        <f t="shared" si="300"/>
        <v>4.1167510499999997E-2</v>
      </c>
      <c r="Q2710" t="str">
        <f>VLOOKUP(VLOOKUP(C2710,Mapping!$A$1:$C$17,3,0),Mapping!$E$1:$F$6,2,0)</f>
        <v>Vùng 02</v>
      </c>
    </row>
    <row r="2711" spans="1:17" x14ac:dyDescent="0.3">
      <c r="A2711" s="33">
        <v>44561</v>
      </c>
      <c r="B2711">
        <v>4802</v>
      </c>
      <c r="C2711">
        <v>34</v>
      </c>
      <c r="D2711" s="38" t="s">
        <v>79</v>
      </c>
      <c r="E2711" s="2" t="s">
        <v>41</v>
      </c>
      <c r="F2711">
        <v>690220</v>
      </c>
      <c r="G2711" s="44">
        <f t="shared" si="294"/>
        <v>44197</v>
      </c>
      <c r="H2711" s="50">
        <f t="shared" si="295"/>
        <v>365</v>
      </c>
      <c r="I2711" s="50">
        <f t="shared" si="296"/>
        <v>8101467</v>
      </c>
      <c r="J2711" s="46">
        <v>221958</v>
      </c>
      <c r="K2711" s="2" t="s">
        <v>34</v>
      </c>
      <c r="L2711" s="52" t="str">
        <f t="shared" si="297"/>
        <v>20211231VND</v>
      </c>
      <c r="M2711">
        <f>VLOOKUP(L2711,Mapping!$H$1:$K$25,4,0)</f>
        <v>1</v>
      </c>
      <c r="N2711">
        <f t="shared" si="298"/>
        <v>6.9021999999999996E-4</v>
      </c>
      <c r="O2711">
        <f t="shared" si="299"/>
        <v>2.2195799999999999E-4</v>
      </c>
      <c r="P2711">
        <f t="shared" si="300"/>
        <v>8.1014669999999993E-3</v>
      </c>
      <c r="Q2711" t="str">
        <f>VLOOKUP(VLOOKUP(C2711,Mapping!$A$1:$C$17,3,0),Mapping!$E$1:$F$6,2,0)</f>
        <v>Vùng 02</v>
      </c>
    </row>
    <row r="2712" spans="1:17" x14ac:dyDescent="0.3">
      <c r="A2712" s="33">
        <v>44561</v>
      </c>
      <c r="B2712">
        <v>4802</v>
      </c>
      <c r="C2712">
        <v>24</v>
      </c>
      <c r="D2712" s="38" t="s">
        <v>79</v>
      </c>
      <c r="E2712" s="2" t="s">
        <v>41</v>
      </c>
      <c r="F2712">
        <v>217410</v>
      </c>
      <c r="G2712" s="44">
        <f t="shared" si="294"/>
        <v>44197</v>
      </c>
      <c r="H2712" s="50">
        <f t="shared" si="295"/>
        <v>365</v>
      </c>
      <c r="I2712" s="50">
        <f t="shared" si="296"/>
        <v>61167356.999999993</v>
      </c>
      <c r="J2712" s="46">
        <v>1675818</v>
      </c>
      <c r="K2712" s="2" t="s">
        <v>34</v>
      </c>
      <c r="L2712" s="52" t="str">
        <f t="shared" si="297"/>
        <v>20211231VND</v>
      </c>
      <c r="M2712">
        <f>VLOOKUP(L2712,Mapping!$H$1:$K$25,4,0)</f>
        <v>1</v>
      </c>
      <c r="N2712">
        <f t="shared" si="298"/>
        <v>2.1740999999999999E-4</v>
      </c>
      <c r="O2712">
        <f t="shared" si="299"/>
        <v>1.6758179999999999E-3</v>
      </c>
      <c r="P2712">
        <f t="shared" si="300"/>
        <v>6.1167356999999992E-2</v>
      </c>
      <c r="Q2712" t="str">
        <f>VLOOKUP(VLOOKUP(C2712,Mapping!$A$1:$C$17,3,0),Mapping!$E$1:$F$6,2,0)</f>
        <v>Vùng 04</v>
      </c>
    </row>
    <row r="2713" spans="1:17" x14ac:dyDescent="0.3">
      <c r="A2713" s="33">
        <v>44561</v>
      </c>
      <c r="B2713">
        <v>4803</v>
      </c>
      <c r="C2713">
        <v>36</v>
      </c>
      <c r="D2713" s="38" t="s">
        <v>79</v>
      </c>
      <c r="E2713" s="2" t="s">
        <v>41</v>
      </c>
      <c r="F2713">
        <v>1059829</v>
      </c>
      <c r="G2713" s="44">
        <f t="shared" si="294"/>
        <v>44197</v>
      </c>
      <c r="H2713" s="50">
        <f t="shared" si="295"/>
        <v>365</v>
      </c>
      <c r="I2713" s="50">
        <f t="shared" si="296"/>
        <v>56271137.5</v>
      </c>
      <c r="J2713" s="46">
        <v>1541675</v>
      </c>
      <c r="K2713" s="2" t="s">
        <v>34</v>
      </c>
      <c r="L2713" s="52" t="str">
        <f t="shared" si="297"/>
        <v>20211231VND</v>
      </c>
      <c r="M2713">
        <f>VLOOKUP(L2713,Mapping!$H$1:$K$25,4,0)</f>
        <v>1</v>
      </c>
      <c r="N2713">
        <f t="shared" si="298"/>
        <v>1.059829E-3</v>
      </c>
      <c r="O2713">
        <f t="shared" si="299"/>
        <v>1.5416749999999999E-3</v>
      </c>
      <c r="P2713">
        <f t="shared" si="300"/>
        <v>5.6271137499999999E-2</v>
      </c>
      <c r="Q2713" t="str">
        <f>VLOOKUP(VLOOKUP(C2713,Mapping!$A$1:$C$17,3,0),Mapping!$E$1:$F$6,2,0)</f>
        <v>Vùng 05</v>
      </c>
    </row>
    <row r="2714" spans="1:17" x14ac:dyDescent="0.3">
      <c r="A2714" s="33">
        <v>44561</v>
      </c>
      <c r="B2714">
        <v>4803</v>
      </c>
      <c r="C2714">
        <v>36</v>
      </c>
      <c r="D2714" s="38" t="s">
        <v>79</v>
      </c>
      <c r="E2714" s="2" t="s">
        <v>41</v>
      </c>
      <c r="F2714">
        <v>7779150</v>
      </c>
      <c r="G2714" s="44">
        <f t="shared" si="294"/>
        <v>44197</v>
      </c>
      <c r="H2714" s="50">
        <f t="shared" si="295"/>
        <v>365</v>
      </c>
      <c r="I2714" s="50">
        <f t="shared" si="296"/>
        <v>271183137.5</v>
      </c>
      <c r="J2714" s="46">
        <v>7429675</v>
      </c>
      <c r="K2714" s="2" t="s">
        <v>34</v>
      </c>
      <c r="L2714" s="52" t="str">
        <f t="shared" si="297"/>
        <v>20211231VND</v>
      </c>
      <c r="M2714">
        <f>VLOOKUP(L2714,Mapping!$H$1:$K$25,4,0)</f>
        <v>1</v>
      </c>
      <c r="N2714">
        <f t="shared" si="298"/>
        <v>7.7791500000000003E-3</v>
      </c>
      <c r="O2714">
        <f t="shared" si="299"/>
        <v>7.4296750000000002E-3</v>
      </c>
      <c r="P2714">
        <f t="shared" si="300"/>
        <v>0.2711831375</v>
      </c>
      <c r="Q2714" t="str">
        <f>VLOOKUP(VLOOKUP(C2714,Mapping!$A$1:$C$17,3,0),Mapping!$E$1:$F$6,2,0)</f>
        <v>Vùng 05</v>
      </c>
    </row>
    <row r="2715" spans="1:17" x14ac:dyDescent="0.3">
      <c r="A2715" s="33">
        <v>44561</v>
      </c>
      <c r="B2715">
        <v>4804</v>
      </c>
      <c r="C2715">
        <v>36</v>
      </c>
      <c r="D2715" s="38" t="s">
        <v>79</v>
      </c>
      <c r="E2715" s="2" t="s">
        <v>41</v>
      </c>
      <c r="F2715">
        <v>212636</v>
      </c>
      <c r="G2715" s="44">
        <f t="shared" si="294"/>
        <v>44197</v>
      </c>
      <c r="H2715" s="50">
        <f t="shared" si="295"/>
        <v>365</v>
      </c>
      <c r="I2715" s="50">
        <f t="shared" si="296"/>
        <v>26142869.5</v>
      </c>
      <c r="J2715" s="46">
        <v>716243</v>
      </c>
      <c r="K2715" s="2" t="s">
        <v>34</v>
      </c>
      <c r="L2715" s="52" t="str">
        <f t="shared" si="297"/>
        <v>20211231VND</v>
      </c>
      <c r="M2715">
        <f>VLOOKUP(L2715,Mapping!$H$1:$K$25,4,0)</f>
        <v>1</v>
      </c>
      <c r="N2715">
        <f t="shared" si="298"/>
        <v>2.1263599999999999E-4</v>
      </c>
      <c r="O2715">
        <f t="shared" si="299"/>
        <v>7.1624299999999998E-4</v>
      </c>
      <c r="P2715">
        <f t="shared" si="300"/>
        <v>2.6142869499999999E-2</v>
      </c>
      <c r="Q2715" t="str">
        <f>VLOOKUP(VLOOKUP(C2715,Mapping!$A$1:$C$17,3,0),Mapping!$E$1:$F$6,2,0)</f>
        <v>Vùng 05</v>
      </c>
    </row>
    <row r="2716" spans="1:17" x14ac:dyDescent="0.3">
      <c r="A2716" s="33">
        <v>44561</v>
      </c>
      <c r="B2716">
        <v>4807</v>
      </c>
      <c r="C2716">
        <v>43</v>
      </c>
      <c r="D2716" s="38" t="s">
        <v>79</v>
      </c>
      <c r="E2716" s="2" t="s">
        <v>41</v>
      </c>
      <c r="F2716">
        <v>1416438</v>
      </c>
      <c r="G2716" s="44">
        <f t="shared" si="294"/>
        <v>44197</v>
      </c>
      <c r="H2716" s="50">
        <f t="shared" si="295"/>
        <v>365</v>
      </c>
      <c r="I2716" s="50">
        <f t="shared" si="296"/>
        <v>32493614.000000004</v>
      </c>
      <c r="J2716" s="46">
        <v>890236</v>
      </c>
      <c r="K2716" s="2" t="s">
        <v>34</v>
      </c>
      <c r="L2716" s="52" t="str">
        <f t="shared" si="297"/>
        <v>20211231VND</v>
      </c>
      <c r="M2716">
        <f>VLOOKUP(L2716,Mapping!$H$1:$K$25,4,0)</f>
        <v>1</v>
      </c>
      <c r="N2716">
        <f t="shared" si="298"/>
        <v>1.4164379999999999E-3</v>
      </c>
      <c r="O2716">
        <f t="shared" si="299"/>
        <v>8.9023599999999998E-4</v>
      </c>
      <c r="P2716">
        <f t="shared" si="300"/>
        <v>3.2493614000000004E-2</v>
      </c>
      <c r="Q2716" t="str">
        <f>VLOOKUP(VLOOKUP(C2716,Mapping!$A$1:$C$17,3,0),Mapping!$E$1:$F$6,2,0)</f>
        <v>Vùng 04</v>
      </c>
    </row>
    <row r="2717" spans="1:17" x14ac:dyDescent="0.3">
      <c r="A2717" s="33">
        <v>44561</v>
      </c>
      <c r="B2717">
        <v>4808</v>
      </c>
      <c r="C2717">
        <v>20</v>
      </c>
      <c r="D2717" s="38" t="s">
        <v>79</v>
      </c>
      <c r="E2717" s="2" t="s">
        <v>41</v>
      </c>
      <c r="F2717">
        <v>1976021</v>
      </c>
      <c r="G2717" s="44">
        <f t="shared" si="294"/>
        <v>44197</v>
      </c>
      <c r="H2717" s="50">
        <f t="shared" si="295"/>
        <v>365</v>
      </c>
      <c r="I2717" s="50">
        <f t="shared" si="296"/>
        <v>60827432.5</v>
      </c>
      <c r="J2717" s="46">
        <v>1666505</v>
      </c>
      <c r="K2717" s="2" t="s">
        <v>34</v>
      </c>
      <c r="L2717" s="52" t="str">
        <f t="shared" si="297"/>
        <v>20211231VND</v>
      </c>
      <c r="M2717">
        <f>VLOOKUP(L2717,Mapping!$H$1:$K$25,4,0)</f>
        <v>1</v>
      </c>
      <c r="N2717">
        <f t="shared" si="298"/>
        <v>1.9760210000000001E-3</v>
      </c>
      <c r="O2717">
        <f t="shared" si="299"/>
        <v>1.666505E-3</v>
      </c>
      <c r="P2717">
        <f t="shared" si="300"/>
        <v>6.08274325E-2</v>
      </c>
      <c r="Q2717" t="str">
        <f>VLOOKUP(VLOOKUP(C2717,Mapping!$A$1:$C$17,3,0),Mapping!$E$1:$F$6,2,0)</f>
        <v>Vùng 02</v>
      </c>
    </row>
    <row r="2718" spans="1:17" x14ac:dyDescent="0.3">
      <c r="A2718" s="33">
        <v>44561</v>
      </c>
      <c r="B2718">
        <v>4809</v>
      </c>
      <c r="C2718">
        <v>48</v>
      </c>
      <c r="D2718" s="38" t="s">
        <v>79</v>
      </c>
      <c r="E2718" s="2" t="s">
        <v>41</v>
      </c>
      <c r="F2718">
        <v>4821635</v>
      </c>
      <c r="G2718" s="44">
        <f t="shared" si="294"/>
        <v>44197</v>
      </c>
      <c r="H2718" s="50">
        <f t="shared" si="295"/>
        <v>365</v>
      </c>
      <c r="I2718" s="50">
        <f t="shared" si="296"/>
        <v>182392507.5</v>
      </c>
      <c r="J2718" s="46">
        <v>4997055</v>
      </c>
      <c r="K2718" s="2" t="s">
        <v>34</v>
      </c>
      <c r="L2718" s="52" t="str">
        <f t="shared" si="297"/>
        <v>20211231VND</v>
      </c>
      <c r="M2718">
        <f>VLOOKUP(L2718,Mapping!$H$1:$K$25,4,0)</f>
        <v>1</v>
      </c>
      <c r="N2718">
        <f t="shared" si="298"/>
        <v>4.8216350000000003E-3</v>
      </c>
      <c r="O2718">
        <f t="shared" si="299"/>
        <v>4.9970550000000002E-3</v>
      </c>
      <c r="P2718">
        <f t="shared" si="300"/>
        <v>0.1823925075</v>
      </c>
      <c r="Q2718" t="str">
        <f>VLOOKUP(VLOOKUP(C2718,Mapping!$A$1:$C$17,3,0),Mapping!$E$1:$F$6,2,0)</f>
        <v>Vùng 01</v>
      </c>
    </row>
    <row r="2719" spans="1:17" x14ac:dyDescent="0.3">
      <c r="A2719" s="33">
        <v>44561</v>
      </c>
      <c r="B2719">
        <v>4809</v>
      </c>
      <c r="C2719">
        <v>41</v>
      </c>
      <c r="D2719" s="38" t="s">
        <v>79</v>
      </c>
      <c r="E2719" s="2" t="s">
        <v>41</v>
      </c>
      <c r="F2719">
        <v>1488148</v>
      </c>
      <c r="G2719" s="44">
        <f t="shared" si="294"/>
        <v>44197</v>
      </c>
      <c r="H2719" s="50">
        <f t="shared" si="295"/>
        <v>365</v>
      </c>
      <c r="I2719" s="50">
        <f t="shared" si="296"/>
        <v>19940534</v>
      </c>
      <c r="J2719" s="46">
        <v>546316</v>
      </c>
      <c r="K2719" s="2" t="s">
        <v>34</v>
      </c>
      <c r="L2719" s="52" t="str">
        <f t="shared" si="297"/>
        <v>20211231VND</v>
      </c>
      <c r="M2719">
        <f>VLOOKUP(L2719,Mapping!$H$1:$K$25,4,0)</f>
        <v>1</v>
      </c>
      <c r="N2719">
        <f t="shared" si="298"/>
        <v>1.4881479999999999E-3</v>
      </c>
      <c r="O2719">
        <f t="shared" si="299"/>
        <v>5.4631600000000003E-4</v>
      </c>
      <c r="P2719">
        <f t="shared" si="300"/>
        <v>1.9940533999999999E-2</v>
      </c>
      <c r="Q2719" t="str">
        <f>VLOOKUP(VLOOKUP(C2719,Mapping!$A$1:$C$17,3,0),Mapping!$E$1:$F$6,2,0)</f>
        <v>Vùng 05</v>
      </c>
    </row>
    <row r="2720" spans="1:17" x14ac:dyDescent="0.3">
      <c r="A2720" s="33">
        <v>44561</v>
      </c>
      <c r="B2720">
        <v>4811</v>
      </c>
      <c r="C2720">
        <v>40</v>
      </c>
      <c r="D2720" s="38" t="s">
        <v>79</v>
      </c>
      <c r="E2720" s="2" t="s">
        <v>41</v>
      </c>
      <c r="F2720">
        <v>258731</v>
      </c>
      <c r="G2720" s="44">
        <f t="shared" si="294"/>
        <v>44197</v>
      </c>
      <c r="H2720" s="50">
        <f t="shared" si="295"/>
        <v>365</v>
      </c>
      <c r="I2720" s="50">
        <f t="shared" si="296"/>
        <v>57449941.5</v>
      </c>
      <c r="J2720" s="46">
        <v>1573971</v>
      </c>
      <c r="K2720" s="2" t="s">
        <v>34</v>
      </c>
      <c r="L2720" s="52" t="str">
        <f t="shared" si="297"/>
        <v>20211231VND</v>
      </c>
      <c r="M2720">
        <f>VLOOKUP(L2720,Mapping!$H$1:$K$25,4,0)</f>
        <v>1</v>
      </c>
      <c r="N2720">
        <f t="shared" si="298"/>
        <v>2.58731E-4</v>
      </c>
      <c r="O2720">
        <f t="shared" si="299"/>
        <v>1.573971E-3</v>
      </c>
      <c r="P2720">
        <f t="shared" si="300"/>
        <v>5.7449941499999997E-2</v>
      </c>
      <c r="Q2720" t="str">
        <f>VLOOKUP(VLOOKUP(C2720,Mapping!$A$1:$C$17,3,0),Mapping!$E$1:$F$6,2,0)</f>
        <v>Vùng 01</v>
      </c>
    </row>
    <row r="2721" spans="1:17" x14ac:dyDescent="0.3">
      <c r="A2721" s="33">
        <v>44561</v>
      </c>
      <c r="B2721">
        <v>4812</v>
      </c>
      <c r="C2721">
        <v>40</v>
      </c>
      <c r="D2721" s="38" t="s">
        <v>79</v>
      </c>
      <c r="E2721" s="2" t="s">
        <v>41</v>
      </c>
      <c r="F2721">
        <v>1696654</v>
      </c>
      <c r="G2721" s="44">
        <f t="shared" si="294"/>
        <v>44197</v>
      </c>
      <c r="H2721" s="50">
        <f t="shared" si="295"/>
        <v>365</v>
      </c>
      <c r="I2721" s="50">
        <f t="shared" si="296"/>
        <v>67135216.5</v>
      </c>
      <c r="J2721" s="46">
        <v>1839321</v>
      </c>
      <c r="K2721" s="2" t="s">
        <v>34</v>
      </c>
      <c r="L2721" s="52" t="str">
        <f t="shared" si="297"/>
        <v>20211231VND</v>
      </c>
      <c r="M2721">
        <f>VLOOKUP(L2721,Mapping!$H$1:$K$25,4,0)</f>
        <v>1</v>
      </c>
      <c r="N2721">
        <f t="shared" si="298"/>
        <v>1.6966539999999999E-3</v>
      </c>
      <c r="O2721">
        <f t="shared" si="299"/>
        <v>1.8393210000000001E-3</v>
      </c>
      <c r="P2721">
        <f t="shared" si="300"/>
        <v>6.7135216499999997E-2</v>
      </c>
      <c r="Q2721" t="str">
        <f>VLOOKUP(VLOOKUP(C2721,Mapping!$A$1:$C$17,3,0),Mapping!$E$1:$F$6,2,0)</f>
        <v>Vùng 01</v>
      </c>
    </row>
    <row r="2722" spans="1:17" x14ac:dyDescent="0.3">
      <c r="A2722" s="33">
        <v>44561</v>
      </c>
      <c r="B2722">
        <v>4812</v>
      </c>
      <c r="C2722">
        <v>25</v>
      </c>
      <c r="D2722" s="38" t="s">
        <v>79</v>
      </c>
      <c r="E2722" s="2" t="s">
        <v>41</v>
      </c>
      <c r="F2722">
        <v>369224</v>
      </c>
      <c r="G2722" s="44">
        <f t="shared" si="294"/>
        <v>44197</v>
      </c>
      <c r="H2722" s="50">
        <f t="shared" si="295"/>
        <v>365</v>
      </c>
      <c r="I2722" s="50">
        <f t="shared" si="296"/>
        <v>11406651.5</v>
      </c>
      <c r="J2722" s="46">
        <v>312511</v>
      </c>
      <c r="K2722" s="2" t="s">
        <v>34</v>
      </c>
      <c r="L2722" s="52" t="str">
        <f t="shared" si="297"/>
        <v>20211231VND</v>
      </c>
      <c r="M2722">
        <f>VLOOKUP(L2722,Mapping!$H$1:$K$25,4,0)</f>
        <v>1</v>
      </c>
      <c r="N2722">
        <f t="shared" si="298"/>
        <v>3.6922399999999997E-4</v>
      </c>
      <c r="O2722">
        <f t="shared" si="299"/>
        <v>3.1251100000000002E-4</v>
      </c>
      <c r="P2722">
        <f t="shared" si="300"/>
        <v>1.14066515E-2</v>
      </c>
      <c r="Q2722" t="str">
        <f>VLOOKUP(VLOOKUP(C2722,Mapping!$A$1:$C$17,3,0),Mapping!$E$1:$F$6,2,0)</f>
        <v>Vùng 01</v>
      </c>
    </row>
    <row r="2723" spans="1:17" x14ac:dyDescent="0.3">
      <c r="A2723" s="33">
        <v>44561</v>
      </c>
      <c r="B2723">
        <v>4813</v>
      </c>
      <c r="C2723">
        <v>23</v>
      </c>
      <c r="D2723" s="38" t="s">
        <v>79</v>
      </c>
      <c r="E2723" s="2" t="s">
        <v>41</v>
      </c>
      <c r="F2723">
        <v>1999922</v>
      </c>
      <c r="G2723" s="44">
        <f t="shared" si="294"/>
        <v>44197</v>
      </c>
      <c r="H2723" s="50">
        <f t="shared" si="295"/>
        <v>365</v>
      </c>
      <c r="I2723" s="50">
        <f t="shared" si="296"/>
        <v>16455367.999999998</v>
      </c>
      <c r="J2723" s="46">
        <v>450832</v>
      </c>
      <c r="K2723" s="2" t="s">
        <v>34</v>
      </c>
      <c r="L2723" s="52" t="str">
        <f t="shared" si="297"/>
        <v>20211231VND</v>
      </c>
      <c r="M2723">
        <f>VLOOKUP(L2723,Mapping!$H$1:$K$25,4,0)</f>
        <v>1</v>
      </c>
      <c r="N2723">
        <f t="shared" si="298"/>
        <v>1.9999219999999999E-3</v>
      </c>
      <c r="O2723">
        <f t="shared" si="299"/>
        <v>4.5083200000000002E-4</v>
      </c>
      <c r="P2723">
        <f t="shared" si="300"/>
        <v>1.6455367999999998E-2</v>
      </c>
      <c r="Q2723" t="str">
        <f>VLOOKUP(VLOOKUP(C2723,Mapping!$A$1:$C$17,3,0),Mapping!$E$1:$F$6,2,0)</f>
        <v>Vùng 02</v>
      </c>
    </row>
    <row r="2724" spans="1:17" x14ac:dyDescent="0.3">
      <c r="A2724" s="33">
        <v>44561</v>
      </c>
      <c r="B2724">
        <v>4815</v>
      </c>
      <c r="C2724">
        <v>43</v>
      </c>
      <c r="D2724" s="38" t="s">
        <v>79</v>
      </c>
      <c r="E2724" s="2" t="s">
        <v>41</v>
      </c>
      <c r="F2724">
        <v>1424758</v>
      </c>
      <c r="G2724" s="44">
        <f t="shared" si="294"/>
        <v>44197</v>
      </c>
      <c r="H2724" s="50">
        <f t="shared" si="295"/>
        <v>365</v>
      </c>
      <c r="I2724" s="50">
        <f t="shared" si="296"/>
        <v>71211646</v>
      </c>
      <c r="J2724" s="46">
        <v>1951004</v>
      </c>
      <c r="K2724" s="2" t="s">
        <v>34</v>
      </c>
      <c r="L2724" s="52" t="str">
        <f t="shared" si="297"/>
        <v>20211231VND</v>
      </c>
      <c r="M2724">
        <f>VLOOKUP(L2724,Mapping!$H$1:$K$25,4,0)</f>
        <v>1</v>
      </c>
      <c r="N2724">
        <f t="shared" si="298"/>
        <v>1.4247579999999999E-3</v>
      </c>
      <c r="O2724">
        <f t="shared" si="299"/>
        <v>1.9510040000000001E-3</v>
      </c>
      <c r="P2724">
        <f t="shared" si="300"/>
        <v>7.1211646000000003E-2</v>
      </c>
      <c r="Q2724" t="str">
        <f>VLOOKUP(VLOOKUP(C2724,Mapping!$A$1:$C$17,3,0),Mapping!$E$1:$F$6,2,0)</f>
        <v>Vùng 04</v>
      </c>
    </row>
    <row r="2725" spans="1:17" x14ac:dyDescent="0.3">
      <c r="A2725" s="33">
        <v>44561</v>
      </c>
      <c r="B2725">
        <v>4815</v>
      </c>
      <c r="C2725">
        <v>20</v>
      </c>
      <c r="D2725" s="38" t="s">
        <v>79</v>
      </c>
      <c r="E2725" s="2" t="s">
        <v>41</v>
      </c>
      <c r="F2725">
        <v>1839149</v>
      </c>
      <c r="G2725" s="44">
        <f t="shared" si="294"/>
        <v>44197</v>
      </c>
      <c r="H2725" s="50">
        <f t="shared" si="295"/>
        <v>365</v>
      </c>
      <c r="I2725" s="50">
        <f t="shared" si="296"/>
        <v>2047869.0000000002</v>
      </c>
      <c r="J2725" s="46">
        <v>56106</v>
      </c>
      <c r="K2725" s="2" t="s">
        <v>34</v>
      </c>
      <c r="L2725" s="52" t="str">
        <f t="shared" si="297"/>
        <v>20211231VND</v>
      </c>
      <c r="M2725">
        <f>VLOOKUP(L2725,Mapping!$H$1:$K$25,4,0)</f>
        <v>1</v>
      </c>
      <c r="N2725">
        <f t="shared" si="298"/>
        <v>1.839149E-3</v>
      </c>
      <c r="O2725">
        <f t="shared" si="299"/>
        <v>5.6106000000000001E-5</v>
      </c>
      <c r="P2725">
        <f t="shared" si="300"/>
        <v>2.0478690000000003E-3</v>
      </c>
      <c r="Q2725" t="str">
        <f>VLOOKUP(VLOOKUP(C2725,Mapping!$A$1:$C$17,3,0),Mapping!$E$1:$F$6,2,0)</f>
        <v>Vùng 02</v>
      </c>
    </row>
    <row r="2726" spans="1:17" x14ac:dyDescent="0.3">
      <c r="A2726" s="33">
        <v>44561</v>
      </c>
      <c r="B2726">
        <v>4816</v>
      </c>
      <c r="C2726">
        <v>23</v>
      </c>
      <c r="D2726" s="38" t="s">
        <v>79</v>
      </c>
      <c r="E2726" s="2" t="s">
        <v>41</v>
      </c>
      <c r="F2726">
        <v>892455</v>
      </c>
      <c r="G2726" s="44">
        <f t="shared" si="294"/>
        <v>44197</v>
      </c>
      <c r="H2726" s="50">
        <f t="shared" si="295"/>
        <v>365</v>
      </c>
      <c r="I2726" s="50">
        <f t="shared" si="296"/>
        <v>29292235.5</v>
      </c>
      <c r="J2726" s="46">
        <v>802527</v>
      </c>
      <c r="K2726" s="2" t="s">
        <v>34</v>
      </c>
      <c r="L2726" s="52" t="str">
        <f t="shared" si="297"/>
        <v>20211231VND</v>
      </c>
      <c r="M2726">
        <f>VLOOKUP(L2726,Mapping!$H$1:$K$25,4,0)</f>
        <v>1</v>
      </c>
      <c r="N2726">
        <f t="shared" si="298"/>
        <v>8.9245500000000001E-4</v>
      </c>
      <c r="O2726">
        <f t="shared" si="299"/>
        <v>8.0252700000000004E-4</v>
      </c>
      <c r="P2726">
        <f t="shared" si="300"/>
        <v>2.92922355E-2</v>
      </c>
      <c r="Q2726" t="str">
        <f>VLOOKUP(VLOOKUP(C2726,Mapping!$A$1:$C$17,3,0),Mapping!$E$1:$F$6,2,0)</f>
        <v>Vùng 02</v>
      </c>
    </row>
    <row r="2727" spans="1:17" x14ac:dyDescent="0.3">
      <c r="A2727" s="33">
        <v>44561</v>
      </c>
      <c r="B2727">
        <v>4817</v>
      </c>
      <c r="C2727">
        <v>43</v>
      </c>
      <c r="D2727" s="38" t="s">
        <v>79</v>
      </c>
      <c r="E2727" s="2" t="s">
        <v>41</v>
      </c>
      <c r="F2727">
        <v>577141</v>
      </c>
      <c r="G2727" s="44">
        <f t="shared" si="294"/>
        <v>44197</v>
      </c>
      <c r="H2727" s="50">
        <f t="shared" si="295"/>
        <v>365</v>
      </c>
      <c r="I2727" s="50">
        <f t="shared" si="296"/>
        <v>48317203.5</v>
      </c>
      <c r="J2727" s="46">
        <v>1323759</v>
      </c>
      <c r="K2727" s="2" t="s">
        <v>34</v>
      </c>
      <c r="L2727" s="52" t="str">
        <f t="shared" si="297"/>
        <v>20211231VND</v>
      </c>
      <c r="M2727">
        <f>VLOOKUP(L2727,Mapping!$H$1:$K$25,4,0)</f>
        <v>1</v>
      </c>
      <c r="N2727">
        <f t="shared" si="298"/>
        <v>5.7714099999999998E-4</v>
      </c>
      <c r="O2727">
        <f t="shared" si="299"/>
        <v>1.3237590000000001E-3</v>
      </c>
      <c r="P2727">
        <f t="shared" si="300"/>
        <v>4.8317203500000003E-2</v>
      </c>
      <c r="Q2727" t="str">
        <f>VLOOKUP(VLOOKUP(C2727,Mapping!$A$1:$C$17,3,0),Mapping!$E$1:$F$6,2,0)</f>
        <v>Vùng 04</v>
      </c>
    </row>
    <row r="2728" spans="1:17" x14ac:dyDescent="0.3">
      <c r="A2728" s="33">
        <v>44561</v>
      </c>
      <c r="B2728">
        <v>4821</v>
      </c>
      <c r="C2728">
        <v>34</v>
      </c>
      <c r="D2728" s="38" t="s">
        <v>79</v>
      </c>
      <c r="E2728" s="2" t="s">
        <v>41</v>
      </c>
      <c r="F2728">
        <v>1957238</v>
      </c>
      <c r="G2728" s="44">
        <f t="shared" si="294"/>
        <v>44197</v>
      </c>
      <c r="H2728" s="50">
        <f t="shared" si="295"/>
        <v>365</v>
      </c>
      <c r="I2728" s="50">
        <f t="shared" si="296"/>
        <v>13639612.000000002</v>
      </c>
      <c r="J2728" s="46">
        <v>373688</v>
      </c>
      <c r="K2728" s="2" t="s">
        <v>34</v>
      </c>
      <c r="L2728" s="52" t="str">
        <f t="shared" si="297"/>
        <v>20211231VND</v>
      </c>
      <c r="M2728">
        <f>VLOOKUP(L2728,Mapping!$H$1:$K$25,4,0)</f>
        <v>1</v>
      </c>
      <c r="N2728">
        <f t="shared" si="298"/>
        <v>1.957238E-3</v>
      </c>
      <c r="O2728">
        <f t="shared" si="299"/>
        <v>3.73688E-4</v>
      </c>
      <c r="P2728">
        <f t="shared" si="300"/>
        <v>1.3639612000000002E-2</v>
      </c>
      <c r="Q2728" t="str">
        <f>VLOOKUP(VLOOKUP(C2728,Mapping!$A$1:$C$17,3,0),Mapping!$E$1:$F$6,2,0)</f>
        <v>Vùng 02</v>
      </c>
    </row>
    <row r="2729" spans="1:17" x14ac:dyDescent="0.3">
      <c r="A2729" s="33">
        <v>44561</v>
      </c>
      <c r="B2729">
        <v>4823</v>
      </c>
      <c r="C2729">
        <v>34</v>
      </c>
      <c r="D2729" s="38" t="s">
        <v>79</v>
      </c>
      <c r="E2729" s="2" t="s">
        <v>41</v>
      </c>
      <c r="F2729">
        <v>1871425</v>
      </c>
      <c r="G2729" s="44">
        <f t="shared" si="294"/>
        <v>44197</v>
      </c>
      <c r="H2729" s="50">
        <f t="shared" si="295"/>
        <v>365</v>
      </c>
      <c r="I2729" s="50">
        <f t="shared" si="296"/>
        <v>599724481593.99585</v>
      </c>
      <c r="J2729" s="46">
        <v>745574</v>
      </c>
      <c r="K2729" s="2" t="s">
        <v>35</v>
      </c>
      <c r="L2729" s="52" t="str">
        <f t="shared" si="297"/>
        <v>20211231USD</v>
      </c>
      <c r="M2729">
        <f>VLOOKUP(L2729,Mapping!$H$1:$K$25,4,0)</f>
        <v>22037.795999999998</v>
      </c>
      <c r="N2729">
        <f t="shared" si="298"/>
        <v>41.242082379299994</v>
      </c>
      <c r="O2729">
        <f t="shared" si="299"/>
        <v>16.430807714903999</v>
      </c>
      <c r="P2729">
        <f t="shared" si="300"/>
        <v>599.72448159399585</v>
      </c>
      <c r="Q2729" t="str">
        <f>VLOOKUP(VLOOKUP(C2729,Mapping!$A$1:$C$17,3,0),Mapping!$E$1:$F$6,2,0)</f>
        <v>Vùng 02</v>
      </c>
    </row>
    <row r="2730" spans="1:17" x14ac:dyDescent="0.3">
      <c r="A2730" s="33">
        <v>44561</v>
      </c>
      <c r="B2730">
        <v>4823</v>
      </c>
      <c r="C2730">
        <v>34</v>
      </c>
      <c r="D2730" s="38" t="s">
        <v>79</v>
      </c>
      <c r="E2730" s="2" t="s">
        <v>41</v>
      </c>
      <c r="F2730">
        <v>1806866</v>
      </c>
      <c r="G2730" s="44">
        <f t="shared" si="294"/>
        <v>44197</v>
      </c>
      <c r="H2730" s="50">
        <f t="shared" si="295"/>
        <v>365</v>
      </c>
      <c r="I2730" s="50">
        <f t="shared" si="296"/>
        <v>26179296.500000004</v>
      </c>
      <c r="J2730" s="46">
        <v>717241</v>
      </c>
      <c r="K2730" s="2" t="s">
        <v>34</v>
      </c>
      <c r="L2730" s="52" t="str">
        <f t="shared" si="297"/>
        <v>20211231VND</v>
      </c>
      <c r="M2730">
        <f>VLOOKUP(L2730,Mapping!$H$1:$K$25,4,0)</f>
        <v>1</v>
      </c>
      <c r="N2730">
        <f t="shared" si="298"/>
        <v>1.8068660000000001E-3</v>
      </c>
      <c r="O2730">
        <f t="shared" si="299"/>
        <v>7.1724099999999997E-4</v>
      </c>
      <c r="P2730">
        <f t="shared" si="300"/>
        <v>2.6179296500000004E-2</v>
      </c>
      <c r="Q2730" t="str">
        <f>VLOOKUP(VLOOKUP(C2730,Mapping!$A$1:$C$17,3,0),Mapping!$E$1:$F$6,2,0)</f>
        <v>Vùng 02</v>
      </c>
    </row>
    <row r="2731" spans="1:17" x14ac:dyDescent="0.3">
      <c r="A2731" s="33">
        <v>44561</v>
      </c>
      <c r="B2731">
        <v>4823</v>
      </c>
      <c r="C2731">
        <v>34</v>
      </c>
      <c r="D2731" s="38" t="s">
        <v>79</v>
      </c>
      <c r="E2731" s="2" t="s">
        <v>41</v>
      </c>
      <c r="F2731">
        <v>6483484</v>
      </c>
      <c r="G2731" s="44">
        <f t="shared" si="294"/>
        <v>44197</v>
      </c>
      <c r="H2731" s="50">
        <f t="shared" si="295"/>
        <v>365</v>
      </c>
      <c r="I2731" s="50">
        <f t="shared" si="296"/>
        <v>274785906.5</v>
      </c>
      <c r="J2731" s="46">
        <v>7528381</v>
      </c>
      <c r="K2731" s="2" t="s">
        <v>34</v>
      </c>
      <c r="L2731" s="52" t="str">
        <f t="shared" si="297"/>
        <v>20211231VND</v>
      </c>
      <c r="M2731">
        <f>VLOOKUP(L2731,Mapping!$H$1:$K$25,4,0)</f>
        <v>1</v>
      </c>
      <c r="N2731">
        <f t="shared" si="298"/>
        <v>6.4834840000000003E-3</v>
      </c>
      <c r="O2731">
        <f t="shared" si="299"/>
        <v>7.5283809999999998E-3</v>
      </c>
      <c r="P2731">
        <f t="shared" si="300"/>
        <v>0.27478590650000001</v>
      </c>
      <c r="Q2731" t="str">
        <f>VLOOKUP(VLOOKUP(C2731,Mapping!$A$1:$C$17,3,0),Mapping!$E$1:$F$6,2,0)</f>
        <v>Vùng 02</v>
      </c>
    </row>
    <row r="2732" spans="1:17" x14ac:dyDescent="0.3">
      <c r="A2732" s="33">
        <v>44561</v>
      </c>
      <c r="B2732">
        <v>4823</v>
      </c>
      <c r="C2732">
        <v>34</v>
      </c>
      <c r="D2732" s="38" t="s">
        <v>79</v>
      </c>
      <c r="E2732" s="2" t="s">
        <v>43</v>
      </c>
      <c r="F2732">
        <v>6696687</v>
      </c>
      <c r="G2732" s="44">
        <f t="shared" si="294"/>
        <v>44197</v>
      </c>
      <c r="H2732" s="50">
        <f t="shared" si="295"/>
        <v>365</v>
      </c>
      <c r="I2732" s="50">
        <f t="shared" si="296"/>
        <v>319986119.5</v>
      </c>
      <c r="J2732" s="46">
        <v>8766743</v>
      </c>
      <c r="K2732" s="2" t="s">
        <v>34</v>
      </c>
      <c r="L2732" s="52" t="str">
        <f t="shared" si="297"/>
        <v>20211231VND</v>
      </c>
      <c r="M2732">
        <f>VLOOKUP(L2732,Mapping!$H$1:$K$25,4,0)</f>
        <v>1</v>
      </c>
      <c r="N2732">
        <f t="shared" si="298"/>
        <v>6.6966869999999998E-3</v>
      </c>
      <c r="O2732">
        <f t="shared" si="299"/>
        <v>8.7667430000000005E-3</v>
      </c>
      <c r="P2732">
        <f t="shared" si="300"/>
        <v>0.3199861195</v>
      </c>
      <c r="Q2732" t="str">
        <f>VLOOKUP(VLOOKUP(C2732,Mapping!$A$1:$C$17,3,0),Mapping!$E$1:$F$6,2,0)</f>
        <v>Vùng 02</v>
      </c>
    </row>
    <row r="2733" spans="1:17" x14ac:dyDescent="0.3">
      <c r="A2733" s="33">
        <v>44561</v>
      </c>
      <c r="B2733">
        <v>4823</v>
      </c>
      <c r="C2733">
        <v>34</v>
      </c>
      <c r="D2733" s="38" t="s">
        <v>79</v>
      </c>
      <c r="E2733" s="2" t="s">
        <v>41</v>
      </c>
      <c r="F2733">
        <v>7284523</v>
      </c>
      <c r="G2733" s="44">
        <f t="shared" si="294"/>
        <v>44197</v>
      </c>
      <c r="H2733" s="50">
        <f t="shared" si="295"/>
        <v>365</v>
      </c>
      <c r="I2733" s="50">
        <f t="shared" si="296"/>
        <v>290917592.5</v>
      </c>
      <c r="J2733" s="46">
        <v>7970345</v>
      </c>
      <c r="K2733" s="2" t="s">
        <v>34</v>
      </c>
      <c r="L2733" s="52" t="str">
        <f t="shared" si="297"/>
        <v>20211231VND</v>
      </c>
      <c r="M2733">
        <f>VLOOKUP(L2733,Mapping!$H$1:$K$25,4,0)</f>
        <v>1</v>
      </c>
      <c r="N2733">
        <f t="shared" si="298"/>
        <v>7.2845230000000002E-3</v>
      </c>
      <c r="O2733">
        <f t="shared" si="299"/>
        <v>7.9703450000000002E-3</v>
      </c>
      <c r="P2733">
        <f t="shared" si="300"/>
        <v>0.29091759249999999</v>
      </c>
      <c r="Q2733" t="str">
        <f>VLOOKUP(VLOOKUP(C2733,Mapping!$A$1:$C$17,3,0),Mapping!$E$1:$F$6,2,0)</f>
        <v>Vùng 02</v>
      </c>
    </row>
    <row r="2734" spans="1:17" x14ac:dyDescent="0.3">
      <c r="A2734" s="33">
        <v>44561</v>
      </c>
      <c r="B2734">
        <v>4824</v>
      </c>
      <c r="C2734">
        <v>24</v>
      </c>
      <c r="D2734" s="38" t="s">
        <v>79</v>
      </c>
      <c r="E2734" s="2" t="s">
        <v>41</v>
      </c>
      <c r="F2734">
        <v>1108203</v>
      </c>
      <c r="G2734" s="44">
        <f t="shared" si="294"/>
        <v>44197</v>
      </c>
      <c r="H2734" s="50">
        <f t="shared" si="295"/>
        <v>365</v>
      </c>
      <c r="I2734" s="50">
        <f t="shared" si="296"/>
        <v>22854256</v>
      </c>
      <c r="J2734" s="46">
        <v>626144</v>
      </c>
      <c r="K2734" s="2" t="s">
        <v>34</v>
      </c>
      <c r="L2734" s="52" t="str">
        <f t="shared" si="297"/>
        <v>20211231VND</v>
      </c>
      <c r="M2734">
        <f>VLOOKUP(L2734,Mapping!$H$1:$K$25,4,0)</f>
        <v>1</v>
      </c>
      <c r="N2734">
        <f t="shared" si="298"/>
        <v>1.1082030000000001E-3</v>
      </c>
      <c r="O2734">
        <f t="shared" si="299"/>
        <v>6.2614400000000003E-4</v>
      </c>
      <c r="P2734">
        <f t="shared" si="300"/>
        <v>2.2854256E-2</v>
      </c>
      <c r="Q2734" t="str">
        <f>VLOOKUP(VLOOKUP(C2734,Mapping!$A$1:$C$17,3,0),Mapping!$E$1:$F$6,2,0)</f>
        <v>Vùng 04</v>
      </c>
    </row>
    <row r="2735" spans="1:17" x14ac:dyDescent="0.3">
      <c r="A2735" s="33">
        <v>44561</v>
      </c>
      <c r="B2735">
        <v>4825</v>
      </c>
      <c r="C2735">
        <v>24</v>
      </c>
      <c r="D2735" s="38" t="s">
        <v>79</v>
      </c>
      <c r="E2735" s="2" t="s">
        <v>41</v>
      </c>
      <c r="F2735">
        <v>887724</v>
      </c>
      <c r="G2735" s="44">
        <f t="shared" si="294"/>
        <v>44197</v>
      </c>
      <c r="H2735" s="50">
        <f t="shared" si="295"/>
        <v>365</v>
      </c>
      <c r="I2735" s="50">
        <f t="shared" si="296"/>
        <v>178156396758.582</v>
      </c>
      <c r="J2735" s="46">
        <v>221483</v>
      </c>
      <c r="K2735" s="2" t="s">
        <v>35</v>
      </c>
      <c r="L2735" s="52" t="str">
        <f t="shared" si="297"/>
        <v>20211231USD</v>
      </c>
      <c r="M2735">
        <f>VLOOKUP(L2735,Mapping!$H$1:$K$25,4,0)</f>
        <v>22037.795999999998</v>
      </c>
      <c r="N2735">
        <f t="shared" si="298"/>
        <v>19.563480416303996</v>
      </c>
      <c r="O2735">
        <f t="shared" si="299"/>
        <v>4.8809971714679996</v>
      </c>
      <c r="P2735">
        <f t="shared" si="300"/>
        <v>178.15639675858199</v>
      </c>
      <c r="Q2735" t="str">
        <f>VLOOKUP(VLOOKUP(C2735,Mapping!$A$1:$C$17,3,0),Mapping!$E$1:$F$6,2,0)</f>
        <v>Vùng 04</v>
      </c>
    </row>
    <row r="2736" spans="1:17" x14ac:dyDescent="0.3">
      <c r="A2736" s="33">
        <v>44561</v>
      </c>
      <c r="B2736">
        <v>4825</v>
      </c>
      <c r="C2736">
        <v>24</v>
      </c>
      <c r="D2736" s="38" t="s">
        <v>79</v>
      </c>
      <c r="E2736" s="2" t="s">
        <v>41</v>
      </c>
      <c r="F2736">
        <v>2952940</v>
      </c>
      <c r="G2736" s="44">
        <f t="shared" si="294"/>
        <v>44197</v>
      </c>
      <c r="H2736" s="50">
        <f t="shared" si="295"/>
        <v>365</v>
      </c>
      <c r="I2736" s="50">
        <f t="shared" si="296"/>
        <v>178571140</v>
      </c>
      <c r="J2736" s="46">
        <v>4892360</v>
      </c>
      <c r="K2736" s="2" t="s">
        <v>34</v>
      </c>
      <c r="L2736" s="52" t="str">
        <f t="shared" si="297"/>
        <v>20211231VND</v>
      </c>
      <c r="M2736">
        <f>VLOOKUP(L2736,Mapping!$H$1:$K$25,4,0)</f>
        <v>1</v>
      </c>
      <c r="N2736">
        <f t="shared" si="298"/>
        <v>2.9529399999999998E-3</v>
      </c>
      <c r="O2736">
        <f t="shared" si="299"/>
        <v>4.8923600000000001E-3</v>
      </c>
      <c r="P2736">
        <f t="shared" si="300"/>
        <v>0.17857113999999999</v>
      </c>
      <c r="Q2736" t="str">
        <f>VLOOKUP(VLOOKUP(C2736,Mapping!$A$1:$C$17,3,0),Mapping!$E$1:$F$6,2,0)</f>
        <v>Vùng 04</v>
      </c>
    </row>
    <row r="2737" spans="1:17" x14ac:dyDescent="0.3">
      <c r="A2737" s="33">
        <v>44561</v>
      </c>
      <c r="B2737">
        <v>4826</v>
      </c>
      <c r="C2737">
        <v>40</v>
      </c>
      <c r="D2737" s="38" t="s">
        <v>79</v>
      </c>
      <c r="E2737" s="2" t="s">
        <v>41</v>
      </c>
      <c r="F2737">
        <v>1785548</v>
      </c>
      <c r="G2737" s="44">
        <f t="shared" si="294"/>
        <v>44197</v>
      </c>
      <c r="H2737" s="50">
        <f t="shared" si="295"/>
        <v>365</v>
      </c>
      <c r="I2737" s="50">
        <f t="shared" si="296"/>
        <v>15122752.999999998</v>
      </c>
      <c r="J2737" s="46">
        <v>414322</v>
      </c>
      <c r="K2737" s="2" t="s">
        <v>34</v>
      </c>
      <c r="L2737" s="52" t="str">
        <f t="shared" si="297"/>
        <v>20211231VND</v>
      </c>
      <c r="M2737">
        <f>VLOOKUP(L2737,Mapping!$H$1:$K$25,4,0)</f>
        <v>1</v>
      </c>
      <c r="N2737">
        <f t="shared" si="298"/>
        <v>1.7855480000000001E-3</v>
      </c>
      <c r="O2737">
        <f t="shared" si="299"/>
        <v>4.1432200000000001E-4</v>
      </c>
      <c r="P2737">
        <f t="shared" si="300"/>
        <v>1.5122752999999997E-2</v>
      </c>
      <c r="Q2737" t="str">
        <f>VLOOKUP(VLOOKUP(C2737,Mapping!$A$1:$C$17,3,0),Mapping!$E$1:$F$6,2,0)</f>
        <v>Vùng 01</v>
      </c>
    </row>
    <row r="2738" spans="1:17" x14ac:dyDescent="0.3">
      <c r="A2738" s="33">
        <v>44561</v>
      </c>
      <c r="B2738">
        <v>4827</v>
      </c>
      <c r="C2738">
        <v>41</v>
      </c>
      <c r="D2738" s="38" t="s">
        <v>79</v>
      </c>
      <c r="E2738" s="2" t="s">
        <v>41</v>
      </c>
      <c r="F2738">
        <v>1426487</v>
      </c>
      <c r="G2738" s="44">
        <f t="shared" si="294"/>
        <v>44197</v>
      </c>
      <c r="H2738" s="50">
        <f t="shared" si="295"/>
        <v>365</v>
      </c>
      <c r="I2738" s="50">
        <f t="shared" si="296"/>
        <v>4554579.5</v>
      </c>
      <c r="J2738" s="46">
        <v>124783</v>
      </c>
      <c r="K2738" s="2" t="s">
        <v>34</v>
      </c>
      <c r="L2738" s="52" t="str">
        <f t="shared" si="297"/>
        <v>20211231VND</v>
      </c>
      <c r="M2738">
        <f>VLOOKUP(L2738,Mapping!$H$1:$K$25,4,0)</f>
        <v>1</v>
      </c>
      <c r="N2738">
        <f t="shared" si="298"/>
        <v>1.4264869999999999E-3</v>
      </c>
      <c r="O2738">
        <f t="shared" si="299"/>
        <v>1.24783E-4</v>
      </c>
      <c r="P2738">
        <f t="shared" si="300"/>
        <v>4.5545795000000002E-3</v>
      </c>
      <c r="Q2738" t="str">
        <f>VLOOKUP(VLOOKUP(C2738,Mapping!$A$1:$C$17,3,0),Mapping!$E$1:$F$6,2,0)</f>
        <v>Vùng 05</v>
      </c>
    </row>
    <row r="2739" spans="1:17" x14ac:dyDescent="0.3">
      <c r="A2739" s="33">
        <v>44561</v>
      </c>
      <c r="B2739">
        <v>4830</v>
      </c>
      <c r="C2739">
        <v>23</v>
      </c>
      <c r="D2739" s="38" t="s">
        <v>79</v>
      </c>
      <c r="E2739" s="2" t="s">
        <v>41</v>
      </c>
      <c r="F2739">
        <v>1949937</v>
      </c>
      <c r="G2739" s="44">
        <f t="shared" si="294"/>
        <v>44197</v>
      </c>
      <c r="H2739" s="50">
        <f t="shared" si="295"/>
        <v>365</v>
      </c>
      <c r="I2739" s="50">
        <f t="shared" si="296"/>
        <v>38021101</v>
      </c>
      <c r="J2739" s="46">
        <v>1041674</v>
      </c>
      <c r="K2739" s="2" t="s">
        <v>34</v>
      </c>
      <c r="L2739" s="52" t="str">
        <f t="shared" si="297"/>
        <v>20211231VND</v>
      </c>
      <c r="M2739">
        <f>VLOOKUP(L2739,Mapping!$H$1:$K$25,4,0)</f>
        <v>1</v>
      </c>
      <c r="N2739">
        <f t="shared" si="298"/>
        <v>1.9499369999999999E-3</v>
      </c>
      <c r="O2739">
        <f t="shared" si="299"/>
        <v>1.041674E-3</v>
      </c>
      <c r="P2739">
        <f t="shared" si="300"/>
        <v>3.8021101000000002E-2</v>
      </c>
      <c r="Q2739" t="str">
        <f>VLOOKUP(VLOOKUP(C2739,Mapping!$A$1:$C$17,3,0),Mapping!$E$1:$F$6,2,0)</f>
        <v>Vùng 02</v>
      </c>
    </row>
    <row r="2740" spans="1:17" x14ac:dyDescent="0.3">
      <c r="A2740" s="33">
        <v>44561</v>
      </c>
      <c r="B2740">
        <v>4832</v>
      </c>
      <c r="C2740">
        <v>25</v>
      </c>
      <c r="D2740" s="38" t="s">
        <v>79</v>
      </c>
      <c r="E2740" s="2" t="s">
        <v>41</v>
      </c>
      <c r="F2740">
        <v>1593405</v>
      </c>
      <c r="G2740" s="44">
        <f t="shared" si="294"/>
        <v>44197</v>
      </c>
      <c r="H2740" s="50">
        <f t="shared" si="295"/>
        <v>365</v>
      </c>
      <c r="I2740" s="50">
        <f t="shared" si="296"/>
        <v>27567939.000000004</v>
      </c>
      <c r="J2740" s="46">
        <v>755286</v>
      </c>
      <c r="K2740" s="2" t="s">
        <v>34</v>
      </c>
      <c r="L2740" s="52" t="str">
        <f t="shared" si="297"/>
        <v>20211231VND</v>
      </c>
      <c r="M2740">
        <f>VLOOKUP(L2740,Mapping!$H$1:$K$25,4,0)</f>
        <v>1</v>
      </c>
      <c r="N2740">
        <f t="shared" si="298"/>
        <v>1.593405E-3</v>
      </c>
      <c r="O2740">
        <f t="shared" si="299"/>
        <v>7.5528599999999998E-4</v>
      </c>
      <c r="P2740">
        <f t="shared" si="300"/>
        <v>2.7567939000000003E-2</v>
      </c>
      <c r="Q2740" t="str">
        <f>VLOOKUP(VLOOKUP(C2740,Mapping!$A$1:$C$17,3,0),Mapping!$E$1:$F$6,2,0)</f>
        <v>Vùng 01</v>
      </c>
    </row>
    <row r="2741" spans="1:17" x14ac:dyDescent="0.3">
      <c r="A2741" s="33">
        <v>44561</v>
      </c>
      <c r="B2741">
        <v>4832</v>
      </c>
      <c r="C2741">
        <v>24</v>
      </c>
      <c r="D2741" s="38" t="s">
        <v>79</v>
      </c>
      <c r="E2741" s="2" t="s">
        <v>41</v>
      </c>
      <c r="F2741">
        <v>1933536</v>
      </c>
      <c r="G2741" s="44">
        <f t="shared" si="294"/>
        <v>44197</v>
      </c>
      <c r="H2741" s="50">
        <f t="shared" si="295"/>
        <v>365</v>
      </c>
      <c r="I2741" s="50">
        <f t="shared" si="296"/>
        <v>65406101.999999993</v>
      </c>
      <c r="J2741" s="46">
        <v>1791948</v>
      </c>
      <c r="K2741" s="2" t="s">
        <v>34</v>
      </c>
      <c r="L2741" s="52" t="str">
        <f t="shared" si="297"/>
        <v>20211231VND</v>
      </c>
      <c r="M2741">
        <f>VLOOKUP(L2741,Mapping!$H$1:$K$25,4,0)</f>
        <v>1</v>
      </c>
      <c r="N2741">
        <f t="shared" si="298"/>
        <v>1.933536E-3</v>
      </c>
      <c r="O2741">
        <f t="shared" si="299"/>
        <v>1.791948E-3</v>
      </c>
      <c r="P2741">
        <f t="shared" si="300"/>
        <v>6.5406101999999994E-2</v>
      </c>
      <c r="Q2741" t="str">
        <f>VLOOKUP(VLOOKUP(C2741,Mapping!$A$1:$C$17,3,0),Mapping!$E$1:$F$6,2,0)</f>
        <v>Vùng 04</v>
      </c>
    </row>
    <row r="2742" spans="1:17" x14ac:dyDescent="0.3">
      <c r="A2742" s="33">
        <v>44561</v>
      </c>
      <c r="B2742">
        <v>4833</v>
      </c>
      <c r="C2742">
        <v>34</v>
      </c>
      <c r="D2742" s="38" t="s">
        <v>79</v>
      </c>
      <c r="E2742" s="2" t="s">
        <v>41</v>
      </c>
      <c r="F2742">
        <v>1565118</v>
      </c>
      <c r="G2742" s="44">
        <f t="shared" si="294"/>
        <v>44197</v>
      </c>
      <c r="H2742" s="50">
        <f t="shared" si="295"/>
        <v>365</v>
      </c>
      <c r="I2742" s="50">
        <f t="shared" si="296"/>
        <v>14109841.5</v>
      </c>
      <c r="J2742" s="46">
        <v>386571</v>
      </c>
      <c r="K2742" s="2" t="s">
        <v>34</v>
      </c>
      <c r="L2742" s="52" t="str">
        <f t="shared" si="297"/>
        <v>20211231VND</v>
      </c>
      <c r="M2742">
        <f>VLOOKUP(L2742,Mapping!$H$1:$K$25,4,0)</f>
        <v>1</v>
      </c>
      <c r="N2742">
        <f t="shared" si="298"/>
        <v>1.5651180000000001E-3</v>
      </c>
      <c r="O2742">
        <f t="shared" si="299"/>
        <v>3.86571E-4</v>
      </c>
      <c r="P2742">
        <f t="shared" si="300"/>
        <v>1.4109841499999999E-2</v>
      </c>
      <c r="Q2742" t="str">
        <f>VLOOKUP(VLOOKUP(C2742,Mapping!$A$1:$C$17,3,0),Mapping!$E$1:$F$6,2,0)</f>
        <v>Vùng 02</v>
      </c>
    </row>
    <row r="2743" spans="1:17" x14ac:dyDescent="0.3">
      <c r="A2743" s="33">
        <v>44561</v>
      </c>
      <c r="B2743">
        <v>4833</v>
      </c>
      <c r="C2743">
        <v>36</v>
      </c>
      <c r="D2743" s="38" t="s">
        <v>79</v>
      </c>
      <c r="E2743" s="2" t="s">
        <v>41</v>
      </c>
      <c r="F2743">
        <v>1048991</v>
      </c>
      <c r="G2743" s="44">
        <f t="shared" si="294"/>
        <v>44197</v>
      </c>
      <c r="H2743" s="50">
        <f t="shared" si="295"/>
        <v>365</v>
      </c>
      <c r="I2743" s="50">
        <f t="shared" si="296"/>
        <v>21441815.5</v>
      </c>
      <c r="J2743" s="46">
        <v>587447</v>
      </c>
      <c r="K2743" s="2" t="s">
        <v>34</v>
      </c>
      <c r="L2743" s="52" t="str">
        <f t="shared" si="297"/>
        <v>20211231VND</v>
      </c>
      <c r="M2743">
        <f>VLOOKUP(L2743,Mapping!$H$1:$K$25,4,0)</f>
        <v>1</v>
      </c>
      <c r="N2743">
        <f t="shared" si="298"/>
        <v>1.048991E-3</v>
      </c>
      <c r="O2743">
        <f t="shared" si="299"/>
        <v>5.8744699999999995E-4</v>
      </c>
      <c r="P2743">
        <f t="shared" si="300"/>
        <v>2.1441815499999999E-2</v>
      </c>
      <c r="Q2743" t="str">
        <f>VLOOKUP(VLOOKUP(C2743,Mapping!$A$1:$C$17,3,0),Mapping!$E$1:$F$6,2,0)</f>
        <v>Vùng 05</v>
      </c>
    </row>
    <row r="2744" spans="1:17" x14ac:dyDescent="0.3">
      <c r="A2744" s="33">
        <v>44561</v>
      </c>
      <c r="B2744">
        <v>4834</v>
      </c>
      <c r="C2744">
        <v>23</v>
      </c>
      <c r="D2744" s="38" t="s">
        <v>79</v>
      </c>
      <c r="E2744" s="2" t="s">
        <v>41</v>
      </c>
      <c r="F2744">
        <v>304411</v>
      </c>
      <c r="G2744" s="44">
        <f t="shared" si="294"/>
        <v>44197</v>
      </c>
      <c r="H2744" s="50">
        <f t="shared" si="295"/>
        <v>365</v>
      </c>
      <c r="I2744" s="50">
        <f t="shared" si="296"/>
        <v>3238718.0000000005</v>
      </c>
      <c r="J2744" s="46">
        <v>88732</v>
      </c>
      <c r="K2744" s="2" t="s">
        <v>34</v>
      </c>
      <c r="L2744" s="52" t="str">
        <f t="shared" si="297"/>
        <v>20211231VND</v>
      </c>
      <c r="M2744">
        <f>VLOOKUP(L2744,Mapping!$H$1:$K$25,4,0)</f>
        <v>1</v>
      </c>
      <c r="N2744">
        <f t="shared" si="298"/>
        <v>3.0441099999999998E-4</v>
      </c>
      <c r="O2744">
        <f t="shared" si="299"/>
        <v>8.8732000000000004E-5</v>
      </c>
      <c r="P2744">
        <f t="shared" si="300"/>
        <v>3.2387180000000007E-3</v>
      </c>
      <c r="Q2744" t="str">
        <f>VLOOKUP(VLOOKUP(C2744,Mapping!$A$1:$C$17,3,0),Mapping!$E$1:$F$6,2,0)</f>
        <v>Vùng 02</v>
      </c>
    </row>
    <row r="2745" spans="1:17" x14ac:dyDescent="0.3">
      <c r="A2745" s="33">
        <v>44561</v>
      </c>
      <c r="B2745">
        <v>4835</v>
      </c>
      <c r="C2745">
        <v>34</v>
      </c>
      <c r="D2745" s="38" t="s">
        <v>79</v>
      </c>
      <c r="E2745" s="2" t="s">
        <v>41</v>
      </c>
      <c r="F2745">
        <v>923024</v>
      </c>
      <c r="G2745" s="44">
        <f t="shared" si="294"/>
        <v>44197</v>
      </c>
      <c r="H2745" s="50">
        <f t="shared" si="295"/>
        <v>365</v>
      </c>
      <c r="I2745" s="50">
        <f t="shared" si="296"/>
        <v>65637694.499999993</v>
      </c>
      <c r="J2745" s="46">
        <v>1798293</v>
      </c>
      <c r="K2745" s="2" t="s">
        <v>34</v>
      </c>
      <c r="L2745" s="52" t="str">
        <f t="shared" si="297"/>
        <v>20211231VND</v>
      </c>
      <c r="M2745">
        <f>VLOOKUP(L2745,Mapping!$H$1:$K$25,4,0)</f>
        <v>1</v>
      </c>
      <c r="N2745">
        <f t="shared" si="298"/>
        <v>9.2302400000000004E-4</v>
      </c>
      <c r="O2745">
        <f t="shared" si="299"/>
        <v>1.7982930000000001E-3</v>
      </c>
      <c r="P2745">
        <f t="shared" si="300"/>
        <v>6.5637694499999996E-2</v>
      </c>
      <c r="Q2745" t="str">
        <f>VLOOKUP(VLOOKUP(C2745,Mapping!$A$1:$C$17,3,0),Mapping!$E$1:$F$6,2,0)</f>
        <v>Vùng 02</v>
      </c>
    </row>
    <row r="2746" spans="1:17" x14ac:dyDescent="0.3">
      <c r="A2746" s="33">
        <v>44561</v>
      </c>
      <c r="B2746">
        <v>4836</v>
      </c>
      <c r="C2746">
        <v>40</v>
      </c>
      <c r="D2746" s="38" t="s">
        <v>79</v>
      </c>
      <c r="E2746" s="2" t="s">
        <v>41</v>
      </c>
      <c r="F2746">
        <v>1295174</v>
      </c>
      <c r="G2746" s="44">
        <f t="shared" si="294"/>
        <v>44197</v>
      </c>
      <c r="H2746" s="50">
        <f t="shared" si="295"/>
        <v>365</v>
      </c>
      <c r="I2746" s="50">
        <f t="shared" si="296"/>
        <v>1043914132626.5519</v>
      </c>
      <c r="J2746" s="46">
        <v>1297788</v>
      </c>
      <c r="K2746" s="2" t="s">
        <v>35</v>
      </c>
      <c r="L2746" s="52" t="str">
        <f t="shared" si="297"/>
        <v>20211231USD</v>
      </c>
      <c r="M2746">
        <f>VLOOKUP(L2746,Mapping!$H$1:$K$25,4,0)</f>
        <v>22037.795999999998</v>
      </c>
      <c r="N2746">
        <f t="shared" si="298"/>
        <v>28.542780396503996</v>
      </c>
      <c r="O2746">
        <f t="shared" si="299"/>
        <v>28.600387195247997</v>
      </c>
      <c r="P2746">
        <f t="shared" si="300"/>
        <v>1043.9141326265519</v>
      </c>
      <c r="Q2746" t="str">
        <f>VLOOKUP(VLOOKUP(C2746,Mapping!$A$1:$C$17,3,0),Mapping!$E$1:$F$6,2,0)</f>
        <v>Vùng 01</v>
      </c>
    </row>
    <row r="2747" spans="1:17" x14ac:dyDescent="0.3">
      <c r="A2747" s="33">
        <v>44561</v>
      </c>
      <c r="B2747">
        <v>4836</v>
      </c>
      <c r="C2747">
        <v>26</v>
      </c>
      <c r="D2747" s="38" t="s">
        <v>79</v>
      </c>
      <c r="E2747" s="2" t="s">
        <v>43</v>
      </c>
      <c r="F2747">
        <v>1551267</v>
      </c>
      <c r="G2747" s="44">
        <f t="shared" si="294"/>
        <v>44197</v>
      </c>
      <c r="H2747" s="50">
        <f t="shared" si="295"/>
        <v>365</v>
      </c>
      <c r="I2747" s="50">
        <f t="shared" si="296"/>
        <v>58699628.5</v>
      </c>
      <c r="J2747" s="46">
        <v>1608209</v>
      </c>
      <c r="K2747" s="2" t="s">
        <v>34</v>
      </c>
      <c r="L2747" s="52" t="str">
        <f t="shared" si="297"/>
        <v>20211231VND</v>
      </c>
      <c r="M2747">
        <f>VLOOKUP(L2747,Mapping!$H$1:$K$25,4,0)</f>
        <v>1</v>
      </c>
      <c r="N2747">
        <f t="shared" si="298"/>
        <v>1.5512670000000001E-3</v>
      </c>
      <c r="O2747">
        <f t="shared" si="299"/>
        <v>1.608209E-3</v>
      </c>
      <c r="P2747">
        <f t="shared" si="300"/>
        <v>5.8699628500000003E-2</v>
      </c>
      <c r="Q2747" t="str">
        <f>VLOOKUP(VLOOKUP(C2747,Mapping!$A$1:$C$17,3,0),Mapping!$E$1:$F$6,2,0)</f>
        <v>Vùng 04</v>
      </c>
    </row>
    <row r="2748" spans="1:17" x14ac:dyDescent="0.3">
      <c r="A2748" s="33">
        <v>44561</v>
      </c>
      <c r="B2748">
        <v>4836</v>
      </c>
      <c r="C2748">
        <v>26</v>
      </c>
      <c r="D2748" s="38" t="s">
        <v>79</v>
      </c>
      <c r="E2748" s="2" t="s">
        <v>41</v>
      </c>
      <c r="F2748">
        <v>1884522</v>
      </c>
      <c r="G2748" s="44">
        <f t="shared" si="294"/>
        <v>44197</v>
      </c>
      <c r="H2748" s="50">
        <f t="shared" si="295"/>
        <v>365</v>
      </c>
      <c r="I2748" s="50">
        <f t="shared" si="296"/>
        <v>1116289791756.8098</v>
      </c>
      <c r="J2748" s="46">
        <v>1387765</v>
      </c>
      <c r="K2748" s="2" t="s">
        <v>35</v>
      </c>
      <c r="L2748" s="52" t="str">
        <f t="shared" si="297"/>
        <v>20211231USD</v>
      </c>
      <c r="M2748">
        <f>VLOOKUP(L2748,Mapping!$H$1:$K$25,4,0)</f>
        <v>22037.795999999998</v>
      </c>
      <c r="N2748">
        <f t="shared" si="298"/>
        <v>41.530711393511993</v>
      </c>
      <c r="O2748">
        <f t="shared" si="299"/>
        <v>30.583281965939999</v>
      </c>
      <c r="P2748">
        <f t="shared" si="300"/>
        <v>1116.2897917568098</v>
      </c>
      <c r="Q2748" t="str">
        <f>VLOOKUP(VLOOKUP(C2748,Mapping!$A$1:$C$17,3,0),Mapping!$E$1:$F$6,2,0)</f>
        <v>Vùng 04</v>
      </c>
    </row>
    <row r="2749" spans="1:17" x14ac:dyDescent="0.3">
      <c r="A2749" s="33">
        <v>44561</v>
      </c>
      <c r="B2749">
        <v>4837</v>
      </c>
      <c r="C2749">
        <v>20</v>
      </c>
      <c r="D2749" s="38" t="s">
        <v>79</v>
      </c>
      <c r="E2749" s="2" t="s">
        <v>41</v>
      </c>
      <c r="F2749">
        <v>103365</v>
      </c>
      <c r="G2749" s="44">
        <f t="shared" si="294"/>
        <v>44197</v>
      </c>
      <c r="H2749" s="50">
        <f t="shared" si="295"/>
        <v>365</v>
      </c>
      <c r="I2749" s="50">
        <f t="shared" si="296"/>
        <v>67555222</v>
      </c>
      <c r="J2749" s="46">
        <v>1850828</v>
      </c>
      <c r="K2749" s="2" t="s">
        <v>34</v>
      </c>
      <c r="L2749" s="52" t="str">
        <f t="shared" si="297"/>
        <v>20211231VND</v>
      </c>
      <c r="M2749">
        <f>VLOOKUP(L2749,Mapping!$H$1:$K$25,4,0)</f>
        <v>1</v>
      </c>
      <c r="N2749">
        <f t="shared" si="298"/>
        <v>1.03365E-4</v>
      </c>
      <c r="O2749">
        <f t="shared" si="299"/>
        <v>1.8508279999999999E-3</v>
      </c>
      <c r="P2749">
        <f t="shared" si="300"/>
        <v>6.7555221999999998E-2</v>
      </c>
      <c r="Q2749" t="str">
        <f>VLOOKUP(VLOOKUP(C2749,Mapping!$A$1:$C$17,3,0),Mapping!$E$1:$F$6,2,0)</f>
        <v>Vùng 02</v>
      </c>
    </row>
    <row r="2750" spans="1:17" x14ac:dyDescent="0.3">
      <c r="A2750" s="33">
        <v>44561</v>
      </c>
      <c r="B2750">
        <v>4839</v>
      </c>
      <c r="C2750">
        <v>48</v>
      </c>
      <c r="D2750" s="38" t="s">
        <v>79</v>
      </c>
      <c r="E2750" s="2" t="s">
        <v>41</v>
      </c>
      <c r="F2750">
        <v>9270611</v>
      </c>
      <c r="G2750" s="44">
        <f t="shared" si="294"/>
        <v>44197</v>
      </c>
      <c r="H2750" s="50">
        <f t="shared" si="295"/>
        <v>365</v>
      </c>
      <c r="I2750" s="50">
        <f t="shared" si="296"/>
        <v>288629298</v>
      </c>
      <c r="J2750" s="46">
        <v>7907652</v>
      </c>
      <c r="K2750" s="2" t="s">
        <v>34</v>
      </c>
      <c r="L2750" s="52" t="str">
        <f t="shared" si="297"/>
        <v>20211231VND</v>
      </c>
      <c r="M2750">
        <f>VLOOKUP(L2750,Mapping!$H$1:$K$25,4,0)</f>
        <v>1</v>
      </c>
      <c r="N2750">
        <f t="shared" si="298"/>
        <v>9.2706109999999998E-3</v>
      </c>
      <c r="O2750">
        <f t="shared" si="299"/>
        <v>7.9076519999999994E-3</v>
      </c>
      <c r="P2750">
        <f t="shared" si="300"/>
        <v>0.28862929799999998</v>
      </c>
      <c r="Q2750" t="str">
        <f>VLOOKUP(VLOOKUP(C2750,Mapping!$A$1:$C$17,3,0),Mapping!$E$1:$F$6,2,0)</f>
        <v>Vùng 01</v>
      </c>
    </row>
    <row r="2751" spans="1:17" x14ac:dyDescent="0.3">
      <c r="A2751" s="33">
        <v>44561</v>
      </c>
      <c r="B2751">
        <v>4839</v>
      </c>
      <c r="C2751">
        <v>48</v>
      </c>
      <c r="D2751" s="38" t="s">
        <v>79</v>
      </c>
      <c r="E2751" s="2" t="s">
        <v>41</v>
      </c>
      <c r="F2751">
        <v>4549552</v>
      </c>
      <c r="G2751" s="44">
        <f t="shared" si="294"/>
        <v>44197</v>
      </c>
      <c r="H2751" s="50">
        <f t="shared" si="295"/>
        <v>365</v>
      </c>
      <c r="I2751" s="50">
        <f t="shared" si="296"/>
        <v>143916324.5</v>
      </c>
      <c r="J2751" s="46">
        <v>3942913</v>
      </c>
      <c r="K2751" s="2" t="s">
        <v>34</v>
      </c>
      <c r="L2751" s="52" t="str">
        <f t="shared" si="297"/>
        <v>20211231VND</v>
      </c>
      <c r="M2751">
        <f>VLOOKUP(L2751,Mapping!$H$1:$K$25,4,0)</f>
        <v>1</v>
      </c>
      <c r="N2751">
        <f t="shared" si="298"/>
        <v>4.5495520000000001E-3</v>
      </c>
      <c r="O2751">
        <f t="shared" si="299"/>
        <v>3.9429130000000001E-3</v>
      </c>
      <c r="P2751">
        <f t="shared" si="300"/>
        <v>0.1439163245</v>
      </c>
      <c r="Q2751" t="str">
        <f>VLOOKUP(VLOOKUP(C2751,Mapping!$A$1:$C$17,3,0),Mapping!$E$1:$F$6,2,0)</f>
        <v>Vùng 01</v>
      </c>
    </row>
    <row r="2752" spans="1:17" x14ac:dyDescent="0.3">
      <c r="A2752" s="33">
        <v>44561</v>
      </c>
      <c r="B2752">
        <v>4841</v>
      </c>
      <c r="C2752">
        <v>24</v>
      </c>
      <c r="D2752" s="38" t="s">
        <v>79</v>
      </c>
      <c r="E2752" s="2" t="s">
        <v>41</v>
      </c>
      <c r="F2752">
        <v>663760</v>
      </c>
      <c r="G2752" s="44">
        <f t="shared" si="294"/>
        <v>44197</v>
      </c>
      <c r="H2752" s="50">
        <f t="shared" si="295"/>
        <v>365</v>
      </c>
      <c r="I2752" s="50">
        <f t="shared" si="296"/>
        <v>62266846.5</v>
      </c>
      <c r="J2752" s="46">
        <v>1705941</v>
      </c>
      <c r="K2752" s="2" t="s">
        <v>34</v>
      </c>
      <c r="L2752" s="52" t="str">
        <f t="shared" si="297"/>
        <v>20211231VND</v>
      </c>
      <c r="M2752">
        <f>VLOOKUP(L2752,Mapping!$H$1:$K$25,4,0)</f>
        <v>1</v>
      </c>
      <c r="N2752">
        <f t="shared" si="298"/>
        <v>6.6376E-4</v>
      </c>
      <c r="O2752">
        <f t="shared" si="299"/>
        <v>1.7059410000000001E-3</v>
      </c>
      <c r="P2752">
        <f t="shared" si="300"/>
        <v>6.22668465E-2</v>
      </c>
      <c r="Q2752" t="str">
        <f>VLOOKUP(VLOOKUP(C2752,Mapping!$A$1:$C$17,3,0),Mapping!$E$1:$F$6,2,0)</f>
        <v>Vùng 04</v>
      </c>
    </row>
    <row r="2753" spans="1:17" x14ac:dyDescent="0.3">
      <c r="A2753" s="33">
        <v>44561</v>
      </c>
      <c r="B2753">
        <v>4842</v>
      </c>
      <c r="C2753">
        <v>11</v>
      </c>
      <c r="D2753" s="38" t="s">
        <v>79</v>
      </c>
      <c r="E2753" s="2" t="s">
        <v>41</v>
      </c>
      <c r="F2753">
        <v>619573</v>
      </c>
      <c r="G2753" s="44">
        <f t="shared" si="294"/>
        <v>44197</v>
      </c>
      <c r="H2753" s="50">
        <f t="shared" si="295"/>
        <v>365</v>
      </c>
      <c r="I2753" s="50">
        <f t="shared" si="296"/>
        <v>8641411.5</v>
      </c>
      <c r="J2753" s="46">
        <v>236751</v>
      </c>
      <c r="K2753" s="2" t="s">
        <v>34</v>
      </c>
      <c r="L2753" s="52" t="str">
        <f t="shared" si="297"/>
        <v>20211231VND</v>
      </c>
      <c r="M2753">
        <f>VLOOKUP(L2753,Mapping!$H$1:$K$25,4,0)</f>
        <v>1</v>
      </c>
      <c r="N2753">
        <f t="shared" si="298"/>
        <v>6.19573E-4</v>
      </c>
      <c r="O2753">
        <f t="shared" si="299"/>
        <v>2.36751E-4</v>
      </c>
      <c r="P2753">
        <f t="shared" si="300"/>
        <v>8.6414114999999996E-3</v>
      </c>
      <c r="Q2753" t="str">
        <f>VLOOKUP(VLOOKUP(C2753,Mapping!$A$1:$C$17,3,0),Mapping!$E$1:$F$6,2,0)</f>
        <v>Vùng 01</v>
      </c>
    </row>
    <row r="2754" spans="1:17" x14ac:dyDescent="0.3">
      <c r="A2754" s="33">
        <v>44561</v>
      </c>
      <c r="B2754">
        <v>4843</v>
      </c>
      <c r="C2754">
        <v>34</v>
      </c>
      <c r="D2754" s="38" t="s">
        <v>79</v>
      </c>
      <c r="E2754" s="2" t="s">
        <v>43</v>
      </c>
      <c r="F2754">
        <v>8782282</v>
      </c>
      <c r="G2754" s="44">
        <f t="shared" ref="G2754:G2817" si="301">DATE(YEAR(A2754),1,1)</f>
        <v>44197</v>
      </c>
      <c r="H2754" s="50">
        <f t="shared" ref="H2754:H2817" si="302">DATEDIF(G2754,A2754,"D")+1</f>
        <v>365</v>
      </c>
      <c r="I2754" s="50">
        <f t="shared" si="296"/>
        <v>257473847.00000003</v>
      </c>
      <c r="J2754" s="46">
        <v>7054078</v>
      </c>
      <c r="K2754" s="2" t="s">
        <v>34</v>
      </c>
      <c r="L2754" s="52" t="str">
        <f t="shared" si="297"/>
        <v>20211231VND</v>
      </c>
      <c r="M2754">
        <f>VLOOKUP(L2754,Mapping!$H$1:$K$25,4,0)</f>
        <v>1</v>
      </c>
      <c r="N2754">
        <f t="shared" si="298"/>
        <v>8.7822820000000006E-3</v>
      </c>
      <c r="O2754">
        <f t="shared" si="299"/>
        <v>7.0540780000000001E-3</v>
      </c>
      <c r="P2754">
        <f t="shared" si="300"/>
        <v>0.25747384700000003</v>
      </c>
      <c r="Q2754" t="str">
        <f>VLOOKUP(VLOOKUP(C2754,Mapping!$A$1:$C$17,3,0),Mapping!$E$1:$F$6,2,0)</f>
        <v>Vùng 02</v>
      </c>
    </row>
    <row r="2755" spans="1:17" x14ac:dyDescent="0.3">
      <c r="A2755" s="33">
        <v>44561</v>
      </c>
      <c r="B2755">
        <v>4843</v>
      </c>
      <c r="C2755">
        <v>11</v>
      </c>
      <c r="D2755" s="38" t="s">
        <v>79</v>
      </c>
      <c r="E2755" s="2" t="s">
        <v>41</v>
      </c>
      <c r="F2755">
        <v>1359903</v>
      </c>
      <c r="G2755" s="44">
        <f t="shared" si="301"/>
        <v>44197</v>
      </c>
      <c r="H2755" s="50">
        <f t="shared" si="302"/>
        <v>365</v>
      </c>
      <c r="I2755" s="50">
        <f t="shared" ref="I2755:I2818" si="303">H2755*(J2755/10)*M2755</f>
        <v>10125282.5</v>
      </c>
      <c r="J2755" s="46">
        <v>277405</v>
      </c>
      <c r="K2755" s="2" t="s">
        <v>34</v>
      </c>
      <c r="L2755" s="52" t="str">
        <f t="shared" ref="L2755:L2818" si="304">CONCATENATE(TEXT(A2755,"YYYYMMDD"),K2755)</f>
        <v>20211231VND</v>
      </c>
      <c r="M2755">
        <f>VLOOKUP(L2755,Mapping!$H$1:$K$25,4,0)</f>
        <v>1</v>
      </c>
      <c r="N2755">
        <f t="shared" ref="N2755:N2818" si="305">F2755*M2755/10^9</f>
        <v>1.359903E-3</v>
      </c>
      <c r="O2755">
        <f t="shared" ref="O2755:O2818" si="306">J2755*M2755/10^9</f>
        <v>2.7740499999999999E-4</v>
      </c>
      <c r="P2755">
        <f t="shared" ref="P2755:P2818" si="307">I2755/10^9</f>
        <v>1.0125282500000001E-2</v>
      </c>
      <c r="Q2755" t="str">
        <f>VLOOKUP(VLOOKUP(C2755,Mapping!$A$1:$C$17,3,0),Mapping!$E$1:$F$6,2,0)</f>
        <v>Vùng 01</v>
      </c>
    </row>
    <row r="2756" spans="1:17" x14ac:dyDescent="0.3">
      <c r="A2756" s="33">
        <v>44561</v>
      </c>
      <c r="B2756">
        <v>4843</v>
      </c>
      <c r="C2756">
        <v>34</v>
      </c>
      <c r="D2756" s="38" t="s">
        <v>79</v>
      </c>
      <c r="E2756" s="2" t="s">
        <v>41</v>
      </c>
      <c r="F2756">
        <v>2441326</v>
      </c>
      <c r="G2756" s="44">
        <f t="shared" si="301"/>
        <v>44197</v>
      </c>
      <c r="H2756" s="50">
        <f t="shared" si="302"/>
        <v>365</v>
      </c>
      <c r="I2756" s="50">
        <f t="shared" si="303"/>
        <v>77029600</v>
      </c>
      <c r="J2756" s="46">
        <v>2110400</v>
      </c>
      <c r="K2756" s="2" t="s">
        <v>34</v>
      </c>
      <c r="L2756" s="52" t="str">
        <f t="shared" si="304"/>
        <v>20211231VND</v>
      </c>
      <c r="M2756">
        <f>VLOOKUP(L2756,Mapping!$H$1:$K$25,4,0)</f>
        <v>1</v>
      </c>
      <c r="N2756">
        <f t="shared" si="305"/>
        <v>2.4413260000000002E-3</v>
      </c>
      <c r="O2756">
        <f t="shared" si="306"/>
        <v>2.1104000000000001E-3</v>
      </c>
      <c r="P2756">
        <f t="shared" si="307"/>
        <v>7.7029600000000004E-2</v>
      </c>
      <c r="Q2756" t="str">
        <f>VLOOKUP(VLOOKUP(C2756,Mapping!$A$1:$C$17,3,0),Mapping!$E$1:$F$6,2,0)</f>
        <v>Vùng 02</v>
      </c>
    </row>
    <row r="2757" spans="1:17" x14ac:dyDescent="0.3">
      <c r="A2757" s="33">
        <v>44561</v>
      </c>
      <c r="B2757">
        <v>4844</v>
      </c>
      <c r="C2757">
        <v>31</v>
      </c>
      <c r="D2757" s="38" t="s">
        <v>79</v>
      </c>
      <c r="E2757" s="2" t="s">
        <v>41</v>
      </c>
      <c r="F2757">
        <v>1175303</v>
      </c>
      <c r="G2757" s="44">
        <f t="shared" si="301"/>
        <v>44197</v>
      </c>
      <c r="H2757" s="50">
        <f t="shared" si="302"/>
        <v>365</v>
      </c>
      <c r="I2757" s="50">
        <f t="shared" si="303"/>
        <v>24265163.499999996</v>
      </c>
      <c r="J2757" s="46">
        <v>664799</v>
      </c>
      <c r="K2757" s="2" t="s">
        <v>34</v>
      </c>
      <c r="L2757" s="52" t="str">
        <f t="shared" si="304"/>
        <v>20211231VND</v>
      </c>
      <c r="M2757">
        <f>VLOOKUP(L2757,Mapping!$H$1:$K$25,4,0)</f>
        <v>1</v>
      </c>
      <c r="N2757">
        <f t="shared" si="305"/>
        <v>1.1753029999999999E-3</v>
      </c>
      <c r="O2757">
        <f t="shared" si="306"/>
        <v>6.6479899999999999E-4</v>
      </c>
      <c r="P2757">
        <f t="shared" si="307"/>
        <v>2.4265163499999996E-2</v>
      </c>
      <c r="Q2757" t="str">
        <f>VLOOKUP(VLOOKUP(C2757,Mapping!$A$1:$C$17,3,0),Mapping!$E$1:$F$6,2,0)</f>
        <v>Vùng 03</v>
      </c>
    </row>
    <row r="2758" spans="1:17" x14ac:dyDescent="0.3">
      <c r="A2758" s="33">
        <v>44561</v>
      </c>
      <c r="B2758">
        <v>4846</v>
      </c>
      <c r="C2758">
        <v>34</v>
      </c>
      <c r="D2758" s="38" t="s">
        <v>79</v>
      </c>
      <c r="E2758" s="2" t="s">
        <v>41</v>
      </c>
      <c r="F2758">
        <v>857965</v>
      </c>
      <c r="G2758" s="44">
        <f t="shared" si="301"/>
        <v>44197</v>
      </c>
      <c r="H2758" s="50">
        <f t="shared" si="302"/>
        <v>365</v>
      </c>
      <c r="I2758" s="50">
        <f t="shared" si="303"/>
        <v>29808528</v>
      </c>
      <c r="J2758" s="46">
        <v>816672</v>
      </c>
      <c r="K2758" s="2" t="s">
        <v>34</v>
      </c>
      <c r="L2758" s="52" t="str">
        <f t="shared" si="304"/>
        <v>20211231VND</v>
      </c>
      <c r="M2758">
        <f>VLOOKUP(L2758,Mapping!$H$1:$K$25,4,0)</f>
        <v>1</v>
      </c>
      <c r="N2758">
        <f t="shared" si="305"/>
        <v>8.5796500000000003E-4</v>
      </c>
      <c r="O2758">
        <f t="shared" si="306"/>
        <v>8.1667199999999995E-4</v>
      </c>
      <c r="P2758">
        <f t="shared" si="307"/>
        <v>2.9808528000000001E-2</v>
      </c>
      <c r="Q2758" t="str">
        <f>VLOOKUP(VLOOKUP(C2758,Mapping!$A$1:$C$17,3,0),Mapping!$E$1:$F$6,2,0)</f>
        <v>Vùng 02</v>
      </c>
    </row>
    <row r="2759" spans="1:17" x14ac:dyDescent="0.3">
      <c r="A2759" s="33">
        <v>44561</v>
      </c>
      <c r="B2759">
        <v>4848</v>
      </c>
      <c r="C2759">
        <v>34</v>
      </c>
      <c r="D2759" s="38" t="s">
        <v>79</v>
      </c>
      <c r="E2759" s="2" t="s">
        <v>41</v>
      </c>
      <c r="F2759">
        <v>1896171</v>
      </c>
      <c r="G2759" s="44">
        <f t="shared" si="301"/>
        <v>44197</v>
      </c>
      <c r="H2759" s="50">
        <f t="shared" si="302"/>
        <v>365</v>
      </c>
      <c r="I2759" s="50">
        <f t="shared" si="303"/>
        <v>39985823</v>
      </c>
      <c r="J2759" s="46">
        <v>1095502</v>
      </c>
      <c r="K2759" s="2" t="s">
        <v>34</v>
      </c>
      <c r="L2759" s="52" t="str">
        <f t="shared" si="304"/>
        <v>20211231VND</v>
      </c>
      <c r="M2759">
        <f>VLOOKUP(L2759,Mapping!$H$1:$K$25,4,0)</f>
        <v>1</v>
      </c>
      <c r="N2759">
        <f t="shared" si="305"/>
        <v>1.8961710000000001E-3</v>
      </c>
      <c r="O2759">
        <f t="shared" si="306"/>
        <v>1.0955019999999999E-3</v>
      </c>
      <c r="P2759">
        <f t="shared" si="307"/>
        <v>3.9985822999999997E-2</v>
      </c>
      <c r="Q2759" t="str">
        <f>VLOOKUP(VLOOKUP(C2759,Mapping!$A$1:$C$17,3,0),Mapping!$E$1:$F$6,2,0)</f>
        <v>Vùng 02</v>
      </c>
    </row>
    <row r="2760" spans="1:17" x14ac:dyDescent="0.3">
      <c r="A2760" s="33">
        <v>44561</v>
      </c>
      <c r="B2760">
        <v>4849</v>
      </c>
      <c r="C2760">
        <v>40</v>
      </c>
      <c r="D2760" s="38" t="s">
        <v>79</v>
      </c>
      <c r="E2760" s="2" t="s">
        <v>41</v>
      </c>
      <c r="F2760">
        <v>1335456</v>
      </c>
      <c r="G2760" s="44">
        <f t="shared" si="301"/>
        <v>44197</v>
      </c>
      <c r="H2760" s="50">
        <f t="shared" si="302"/>
        <v>365</v>
      </c>
      <c r="I2760" s="50">
        <f t="shared" si="303"/>
        <v>26155389.000000004</v>
      </c>
      <c r="J2760" s="46">
        <v>716586</v>
      </c>
      <c r="K2760" s="2" t="s">
        <v>34</v>
      </c>
      <c r="L2760" s="52" t="str">
        <f t="shared" si="304"/>
        <v>20211231VND</v>
      </c>
      <c r="M2760">
        <f>VLOOKUP(L2760,Mapping!$H$1:$K$25,4,0)</f>
        <v>1</v>
      </c>
      <c r="N2760">
        <f t="shared" si="305"/>
        <v>1.3354560000000001E-3</v>
      </c>
      <c r="O2760">
        <f t="shared" si="306"/>
        <v>7.1658599999999996E-4</v>
      </c>
      <c r="P2760">
        <f t="shared" si="307"/>
        <v>2.6155389000000005E-2</v>
      </c>
      <c r="Q2760" t="str">
        <f>VLOOKUP(VLOOKUP(C2760,Mapping!$A$1:$C$17,3,0),Mapping!$E$1:$F$6,2,0)</f>
        <v>Vùng 01</v>
      </c>
    </row>
    <row r="2761" spans="1:17" x14ac:dyDescent="0.3">
      <c r="A2761" s="33">
        <v>44561</v>
      </c>
      <c r="B2761">
        <v>4851</v>
      </c>
      <c r="C2761">
        <v>25</v>
      </c>
      <c r="D2761" s="38" t="s">
        <v>79</v>
      </c>
      <c r="E2761" s="2" t="s">
        <v>41</v>
      </c>
      <c r="F2761">
        <v>508975</v>
      </c>
      <c r="G2761" s="44">
        <f t="shared" si="301"/>
        <v>44197</v>
      </c>
      <c r="H2761" s="50">
        <f t="shared" si="302"/>
        <v>365</v>
      </c>
      <c r="I2761" s="50">
        <f t="shared" si="303"/>
        <v>48357718.5</v>
      </c>
      <c r="J2761" s="46">
        <v>1324869</v>
      </c>
      <c r="K2761" s="2" t="s">
        <v>34</v>
      </c>
      <c r="L2761" s="52" t="str">
        <f t="shared" si="304"/>
        <v>20211231VND</v>
      </c>
      <c r="M2761">
        <f>VLOOKUP(L2761,Mapping!$H$1:$K$25,4,0)</f>
        <v>1</v>
      </c>
      <c r="N2761">
        <f t="shared" si="305"/>
        <v>5.0897500000000005E-4</v>
      </c>
      <c r="O2761">
        <f t="shared" si="306"/>
        <v>1.324869E-3</v>
      </c>
      <c r="P2761">
        <f t="shared" si="307"/>
        <v>4.8357718500000001E-2</v>
      </c>
      <c r="Q2761" t="str">
        <f>VLOOKUP(VLOOKUP(C2761,Mapping!$A$1:$C$17,3,0),Mapping!$E$1:$F$6,2,0)</f>
        <v>Vùng 01</v>
      </c>
    </row>
    <row r="2762" spans="1:17" x14ac:dyDescent="0.3">
      <c r="A2762" s="33">
        <v>44561</v>
      </c>
      <c r="B2762">
        <v>4852</v>
      </c>
      <c r="C2762">
        <v>40</v>
      </c>
      <c r="D2762" s="38" t="s">
        <v>79</v>
      </c>
      <c r="E2762" s="2" t="s">
        <v>41</v>
      </c>
      <c r="F2762">
        <v>1829880</v>
      </c>
      <c r="G2762" s="44">
        <f t="shared" si="301"/>
        <v>44197</v>
      </c>
      <c r="H2762" s="50">
        <f t="shared" si="302"/>
        <v>365</v>
      </c>
      <c r="I2762" s="50">
        <f t="shared" si="303"/>
        <v>67391300.5</v>
      </c>
      <c r="J2762" s="46">
        <v>1846337</v>
      </c>
      <c r="K2762" s="2" t="s">
        <v>34</v>
      </c>
      <c r="L2762" s="52" t="str">
        <f t="shared" si="304"/>
        <v>20211231VND</v>
      </c>
      <c r="M2762">
        <f>VLOOKUP(L2762,Mapping!$H$1:$K$25,4,0)</f>
        <v>1</v>
      </c>
      <c r="N2762">
        <f t="shared" si="305"/>
        <v>1.8298800000000001E-3</v>
      </c>
      <c r="O2762">
        <f t="shared" si="306"/>
        <v>1.846337E-3</v>
      </c>
      <c r="P2762">
        <f t="shared" si="307"/>
        <v>6.7391300500000001E-2</v>
      </c>
      <c r="Q2762" t="str">
        <f>VLOOKUP(VLOOKUP(C2762,Mapping!$A$1:$C$17,3,0),Mapping!$E$1:$F$6,2,0)</f>
        <v>Vùng 01</v>
      </c>
    </row>
    <row r="2763" spans="1:17" x14ac:dyDescent="0.3">
      <c r="A2763" s="33">
        <v>44561</v>
      </c>
      <c r="B2763">
        <v>4852</v>
      </c>
      <c r="C2763">
        <v>34</v>
      </c>
      <c r="D2763" s="38" t="s">
        <v>79</v>
      </c>
      <c r="E2763" s="2" t="s">
        <v>41</v>
      </c>
      <c r="F2763">
        <v>9834594</v>
      </c>
      <c r="G2763" s="44">
        <f t="shared" si="301"/>
        <v>44197</v>
      </c>
      <c r="H2763" s="50">
        <f t="shared" si="302"/>
        <v>365</v>
      </c>
      <c r="I2763" s="50">
        <f t="shared" si="303"/>
        <v>275470391</v>
      </c>
      <c r="J2763" s="46">
        <v>7547134</v>
      </c>
      <c r="K2763" s="2" t="s">
        <v>34</v>
      </c>
      <c r="L2763" s="52" t="str">
        <f t="shared" si="304"/>
        <v>20211231VND</v>
      </c>
      <c r="M2763">
        <f>VLOOKUP(L2763,Mapping!$H$1:$K$25,4,0)</f>
        <v>1</v>
      </c>
      <c r="N2763">
        <f t="shared" si="305"/>
        <v>9.8345940000000003E-3</v>
      </c>
      <c r="O2763">
        <f t="shared" si="306"/>
        <v>7.5471339999999996E-3</v>
      </c>
      <c r="P2763">
        <f t="shared" si="307"/>
        <v>0.27547039099999998</v>
      </c>
      <c r="Q2763" t="str">
        <f>VLOOKUP(VLOOKUP(C2763,Mapping!$A$1:$C$17,3,0),Mapping!$E$1:$F$6,2,0)</f>
        <v>Vùng 02</v>
      </c>
    </row>
    <row r="2764" spans="1:17" x14ac:dyDescent="0.3">
      <c r="A2764" s="33">
        <v>44561</v>
      </c>
      <c r="B2764">
        <v>4854</v>
      </c>
      <c r="C2764">
        <v>34</v>
      </c>
      <c r="D2764" s="38" t="s">
        <v>79</v>
      </c>
      <c r="E2764" s="2" t="s">
        <v>41</v>
      </c>
      <c r="F2764">
        <v>1821973</v>
      </c>
      <c r="G2764" s="44">
        <f t="shared" si="301"/>
        <v>44197</v>
      </c>
      <c r="H2764" s="50">
        <f t="shared" si="302"/>
        <v>365</v>
      </c>
      <c r="I2764" s="50">
        <f t="shared" si="303"/>
        <v>63140255</v>
      </c>
      <c r="J2764" s="46">
        <v>1729870</v>
      </c>
      <c r="K2764" s="2" t="s">
        <v>34</v>
      </c>
      <c r="L2764" s="52" t="str">
        <f t="shared" si="304"/>
        <v>20211231VND</v>
      </c>
      <c r="M2764">
        <f>VLOOKUP(L2764,Mapping!$H$1:$K$25,4,0)</f>
        <v>1</v>
      </c>
      <c r="N2764">
        <f t="shared" si="305"/>
        <v>1.821973E-3</v>
      </c>
      <c r="O2764">
        <f t="shared" si="306"/>
        <v>1.7298700000000001E-3</v>
      </c>
      <c r="P2764">
        <f t="shared" si="307"/>
        <v>6.3140255000000006E-2</v>
      </c>
      <c r="Q2764" t="str">
        <f>VLOOKUP(VLOOKUP(C2764,Mapping!$A$1:$C$17,3,0),Mapping!$E$1:$F$6,2,0)</f>
        <v>Vùng 02</v>
      </c>
    </row>
    <row r="2765" spans="1:17" x14ac:dyDescent="0.3">
      <c r="A2765" s="33">
        <v>44561</v>
      </c>
      <c r="B2765">
        <v>4855</v>
      </c>
      <c r="C2765">
        <v>48</v>
      </c>
      <c r="D2765" s="38" t="s">
        <v>79</v>
      </c>
      <c r="E2765" s="2" t="s">
        <v>41</v>
      </c>
      <c r="F2765">
        <v>360686</v>
      </c>
      <c r="G2765" s="44">
        <f t="shared" si="301"/>
        <v>44197</v>
      </c>
      <c r="H2765" s="50">
        <f t="shared" si="302"/>
        <v>365</v>
      </c>
      <c r="I2765" s="50">
        <f t="shared" si="303"/>
        <v>36313923</v>
      </c>
      <c r="J2765" s="46">
        <v>994902</v>
      </c>
      <c r="K2765" s="2" t="s">
        <v>34</v>
      </c>
      <c r="L2765" s="52" t="str">
        <f t="shared" si="304"/>
        <v>20211231VND</v>
      </c>
      <c r="M2765">
        <f>VLOOKUP(L2765,Mapping!$H$1:$K$25,4,0)</f>
        <v>1</v>
      </c>
      <c r="N2765">
        <f t="shared" si="305"/>
        <v>3.6068599999999998E-4</v>
      </c>
      <c r="O2765">
        <f t="shared" si="306"/>
        <v>9.9490199999999998E-4</v>
      </c>
      <c r="P2765">
        <f t="shared" si="307"/>
        <v>3.6313922999999998E-2</v>
      </c>
      <c r="Q2765" t="str">
        <f>VLOOKUP(VLOOKUP(C2765,Mapping!$A$1:$C$17,3,0),Mapping!$E$1:$F$6,2,0)</f>
        <v>Vùng 01</v>
      </c>
    </row>
    <row r="2766" spans="1:17" x14ac:dyDescent="0.3">
      <c r="A2766" s="33">
        <v>44561</v>
      </c>
      <c r="B2766">
        <v>4856</v>
      </c>
      <c r="C2766">
        <v>20</v>
      </c>
      <c r="D2766" s="38" t="s">
        <v>79</v>
      </c>
      <c r="E2766" s="2" t="s">
        <v>41</v>
      </c>
      <c r="F2766">
        <v>1566920</v>
      </c>
      <c r="G2766" s="44">
        <f t="shared" si="301"/>
        <v>44197</v>
      </c>
      <c r="H2766" s="50">
        <f t="shared" si="302"/>
        <v>365</v>
      </c>
      <c r="I2766" s="50">
        <f t="shared" si="303"/>
        <v>34658027.5</v>
      </c>
      <c r="J2766" s="46">
        <v>949535</v>
      </c>
      <c r="K2766" s="2" t="s">
        <v>34</v>
      </c>
      <c r="L2766" s="52" t="str">
        <f t="shared" si="304"/>
        <v>20211231VND</v>
      </c>
      <c r="M2766">
        <f>VLOOKUP(L2766,Mapping!$H$1:$K$25,4,0)</f>
        <v>1</v>
      </c>
      <c r="N2766">
        <f t="shared" si="305"/>
        <v>1.5669200000000001E-3</v>
      </c>
      <c r="O2766">
        <f t="shared" si="306"/>
        <v>9.4953500000000005E-4</v>
      </c>
      <c r="P2766">
        <f t="shared" si="307"/>
        <v>3.4658027500000001E-2</v>
      </c>
      <c r="Q2766" t="str">
        <f>VLOOKUP(VLOOKUP(C2766,Mapping!$A$1:$C$17,3,0),Mapping!$E$1:$F$6,2,0)</f>
        <v>Vùng 02</v>
      </c>
    </row>
    <row r="2767" spans="1:17" x14ac:dyDescent="0.3">
      <c r="A2767" s="33">
        <v>44561</v>
      </c>
      <c r="B2767">
        <v>4860</v>
      </c>
      <c r="C2767">
        <v>45</v>
      </c>
      <c r="D2767" s="38" t="s">
        <v>79</v>
      </c>
      <c r="E2767" s="2" t="s">
        <v>41</v>
      </c>
      <c r="F2767">
        <v>893376</v>
      </c>
      <c r="G2767" s="44">
        <f t="shared" si="301"/>
        <v>44197</v>
      </c>
      <c r="H2767" s="50">
        <f t="shared" si="302"/>
        <v>365</v>
      </c>
      <c r="I2767" s="50">
        <f t="shared" si="303"/>
        <v>55446456.5</v>
      </c>
      <c r="J2767" s="46">
        <v>1519081</v>
      </c>
      <c r="K2767" s="2" t="s">
        <v>34</v>
      </c>
      <c r="L2767" s="52" t="str">
        <f t="shared" si="304"/>
        <v>20211231VND</v>
      </c>
      <c r="M2767">
        <f>VLOOKUP(L2767,Mapping!$H$1:$K$25,4,0)</f>
        <v>1</v>
      </c>
      <c r="N2767">
        <f t="shared" si="305"/>
        <v>8.9337599999999998E-4</v>
      </c>
      <c r="O2767">
        <f t="shared" si="306"/>
        <v>1.519081E-3</v>
      </c>
      <c r="P2767">
        <f t="shared" si="307"/>
        <v>5.5446456499999998E-2</v>
      </c>
      <c r="Q2767" t="str">
        <f>VLOOKUP(VLOOKUP(C2767,Mapping!$A$1:$C$17,3,0),Mapping!$E$1:$F$6,2,0)</f>
        <v>Vùng 02</v>
      </c>
    </row>
    <row r="2768" spans="1:17" x14ac:dyDescent="0.3">
      <c r="A2768" s="33">
        <v>44561</v>
      </c>
      <c r="B2768">
        <v>4861</v>
      </c>
      <c r="C2768">
        <v>34</v>
      </c>
      <c r="D2768" s="38" t="s">
        <v>79</v>
      </c>
      <c r="E2768" s="2" t="s">
        <v>41</v>
      </c>
      <c r="F2768">
        <v>1931853</v>
      </c>
      <c r="G2768" s="44">
        <f t="shared" si="301"/>
        <v>44197</v>
      </c>
      <c r="H2768" s="50">
        <f t="shared" si="302"/>
        <v>365</v>
      </c>
      <c r="I2768" s="50">
        <f t="shared" si="303"/>
        <v>35548408.5</v>
      </c>
      <c r="J2768" s="46">
        <v>973929</v>
      </c>
      <c r="K2768" s="2" t="s">
        <v>34</v>
      </c>
      <c r="L2768" s="52" t="str">
        <f t="shared" si="304"/>
        <v>20211231VND</v>
      </c>
      <c r="M2768">
        <f>VLOOKUP(L2768,Mapping!$H$1:$K$25,4,0)</f>
        <v>1</v>
      </c>
      <c r="N2768">
        <f t="shared" si="305"/>
        <v>1.9318530000000001E-3</v>
      </c>
      <c r="O2768">
        <f t="shared" si="306"/>
        <v>9.7392900000000001E-4</v>
      </c>
      <c r="P2768">
        <f t="shared" si="307"/>
        <v>3.5548408500000003E-2</v>
      </c>
      <c r="Q2768" t="str">
        <f>VLOOKUP(VLOOKUP(C2768,Mapping!$A$1:$C$17,3,0),Mapping!$E$1:$F$6,2,0)</f>
        <v>Vùng 02</v>
      </c>
    </row>
    <row r="2769" spans="1:17" x14ac:dyDescent="0.3">
      <c r="A2769" s="33">
        <v>44561</v>
      </c>
      <c r="B2769">
        <v>4863</v>
      </c>
      <c r="C2769">
        <v>23</v>
      </c>
      <c r="D2769" s="38" t="s">
        <v>79</v>
      </c>
      <c r="E2769" s="2" t="s">
        <v>41</v>
      </c>
      <c r="F2769">
        <v>1389853</v>
      </c>
      <c r="G2769" s="44">
        <f t="shared" si="301"/>
        <v>44197</v>
      </c>
      <c r="H2769" s="50">
        <f t="shared" si="302"/>
        <v>365</v>
      </c>
      <c r="I2769" s="50">
        <f t="shared" si="303"/>
        <v>10078708.5</v>
      </c>
      <c r="J2769" s="46">
        <v>276129</v>
      </c>
      <c r="K2769" s="2" t="s">
        <v>34</v>
      </c>
      <c r="L2769" s="52" t="str">
        <f t="shared" si="304"/>
        <v>20211231VND</v>
      </c>
      <c r="M2769">
        <f>VLOOKUP(L2769,Mapping!$H$1:$K$25,4,0)</f>
        <v>1</v>
      </c>
      <c r="N2769">
        <f t="shared" si="305"/>
        <v>1.3898529999999999E-3</v>
      </c>
      <c r="O2769">
        <f t="shared" si="306"/>
        <v>2.7612900000000001E-4</v>
      </c>
      <c r="P2769">
        <f t="shared" si="307"/>
        <v>1.00787085E-2</v>
      </c>
      <c r="Q2769" t="str">
        <f>VLOOKUP(VLOOKUP(C2769,Mapping!$A$1:$C$17,3,0),Mapping!$E$1:$F$6,2,0)</f>
        <v>Vùng 02</v>
      </c>
    </row>
    <row r="2770" spans="1:17" x14ac:dyDescent="0.3">
      <c r="A2770" s="33">
        <v>44561</v>
      </c>
      <c r="B2770">
        <v>4864</v>
      </c>
      <c r="C2770">
        <v>34</v>
      </c>
      <c r="D2770" s="38" t="s">
        <v>79</v>
      </c>
      <c r="E2770" s="2" t="s">
        <v>41</v>
      </c>
      <c r="F2770">
        <v>1497455</v>
      </c>
      <c r="G2770" s="44">
        <f t="shared" si="301"/>
        <v>44197</v>
      </c>
      <c r="H2770" s="50">
        <f t="shared" si="302"/>
        <v>365</v>
      </c>
      <c r="I2770" s="50">
        <f t="shared" si="303"/>
        <v>56498021.5</v>
      </c>
      <c r="J2770" s="46">
        <v>1547891</v>
      </c>
      <c r="K2770" s="2" t="s">
        <v>34</v>
      </c>
      <c r="L2770" s="52" t="str">
        <f t="shared" si="304"/>
        <v>20211231VND</v>
      </c>
      <c r="M2770">
        <f>VLOOKUP(L2770,Mapping!$H$1:$K$25,4,0)</f>
        <v>1</v>
      </c>
      <c r="N2770">
        <f t="shared" si="305"/>
        <v>1.497455E-3</v>
      </c>
      <c r="O2770">
        <f t="shared" si="306"/>
        <v>1.547891E-3</v>
      </c>
      <c r="P2770">
        <f t="shared" si="307"/>
        <v>5.6498021500000002E-2</v>
      </c>
      <c r="Q2770" t="str">
        <f>VLOOKUP(VLOOKUP(C2770,Mapping!$A$1:$C$17,3,0),Mapping!$E$1:$F$6,2,0)</f>
        <v>Vùng 02</v>
      </c>
    </row>
    <row r="2771" spans="1:17" x14ac:dyDescent="0.3">
      <c r="A2771" s="33">
        <v>44561</v>
      </c>
      <c r="B2771">
        <v>4864</v>
      </c>
      <c r="C2771">
        <v>41</v>
      </c>
      <c r="D2771" s="38" t="s">
        <v>79</v>
      </c>
      <c r="E2771" s="2" t="s">
        <v>41</v>
      </c>
      <c r="F2771">
        <v>1563222</v>
      </c>
      <c r="G2771" s="44">
        <f t="shared" si="301"/>
        <v>44197</v>
      </c>
      <c r="H2771" s="50">
        <f t="shared" si="302"/>
        <v>365</v>
      </c>
      <c r="I2771" s="50">
        <f t="shared" si="303"/>
        <v>40754403.5</v>
      </c>
      <c r="J2771" s="46">
        <v>1116559</v>
      </c>
      <c r="K2771" s="2" t="s">
        <v>34</v>
      </c>
      <c r="L2771" s="52" t="str">
        <f t="shared" si="304"/>
        <v>20211231VND</v>
      </c>
      <c r="M2771">
        <f>VLOOKUP(L2771,Mapping!$H$1:$K$25,4,0)</f>
        <v>1</v>
      </c>
      <c r="N2771">
        <f t="shared" si="305"/>
        <v>1.563222E-3</v>
      </c>
      <c r="O2771">
        <f t="shared" si="306"/>
        <v>1.116559E-3</v>
      </c>
      <c r="P2771">
        <f t="shared" si="307"/>
        <v>4.0754403500000001E-2</v>
      </c>
      <c r="Q2771" t="str">
        <f>VLOOKUP(VLOOKUP(C2771,Mapping!$A$1:$C$17,3,0),Mapping!$E$1:$F$6,2,0)</f>
        <v>Vùng 05</v>
      </c>
    </row>
    <row r="2772" spans="1:17" x14ac:dyDescent="0.3">
      <c r="A2772" s="33">
        <v>44561</v>
      </c>
      <c r="B2772">
        <v>4867</v>
      </c>
      <c r="C2772">
        <v>25</v>
      </c>
      <c r="D2772" s="38" t="s">
        <v>79</v>
      </c>
      <c r="E2772" s="2" t="s">
        <v>41</v>
      </c>
      <c r="F2772">
        <v>1204548</v>
      </c>
      <c r="G2772" s="44">
        <f t="shared" si="301"/>
        <v>44197</v>
      </c>
      <c r="H2772" s="50">
        <f t="shared" si="302"/>
        <v>365</v>
      </c>
      <c r="I2772" s="50">
        <f t="shared" si="303"/>
        <v>58309334</v>
      </c>
      <c r="J2772" s="46">
        <v>1597516</v>
      </c>
      <c r="K2772" s="2" t="s">
        <v>34</v>
      </c>
      <c r="L2772" s="52" t="str">
        <f t="shared" si="304"/>
        <v>20211231VND</v>
      </c>
      <c r="M2772">
        <f>VLOOKUP(L2772,Mapping!$H$1:$K$25,4,0)</f>
        <v>1</v>
      </c>
      <c r="N2772">
        <f t="shared" si="305"/>
        <v>1.2045479999999999E-3</v>
      </c>
      <c r="O2772">
        <f t="shared" si="306"/>
        <v>1.597516E-3</v>
      </c>
      <c r="P2772">
        <f t="shared" si="307"/>
        <v>5.8309333999999997E-2</v>
      </c>
      <c r="Q2772" t="str">
        <f>VLOOKUP(VLOOKUP(C2772,Mapping!$A$1:$C$17,3,0),Mapping!$E$1:$F$6,2,0)</f>
        <v>Vùng 01</v>
      </c>
    </row>
    <row r="2773" spans="1:17" x14ac:dyDescent="0.3">
      <c r="A2773" s="33">
        <v>44561</v>
      </c>
      <c r="B2773">
        <v>4867</v>
      </c>
      <c r="C2773">
        <v>34</v>
      </c>
      <c r="D2773" s="38" t="s">
        <v>79</v>
      </c>
      <c r="E2773" s="2" t="s">
        <v>41</v>
      </c>
      <c r="F2773">
        <v>6435117</v>
      </c>
      <c r="G2773" s="44">
        <f t="shared" si="301"/>
        <v>44197</v>
      </c>
      <c r="H2773" s="50">
        <f t="shared" si="302"/>
        <v>365</v>
      </c>
      <c r="I2773" s="50">
        <f t="shared" si="303"/>
        <v>320540007</v>
      </c>
      <c r="J2773" s="46">
        <v>8781918</v>
      </c>
      <c r="K2773" s="2" t="s">
        <v>34</v>
      </c>
      <c r="L2773" s="52" t="str">
        <f t="shared" si="304"/>
        <v>20211231VND</v>
      </c>
      <c r="M2773">
        <f>VLOOKUP(L2773,Mapping!$H$1:$K$25,4,0)</f>
        <v>1</v>
      </c>
      <c r="N2773">
        <f t="shared" si="305"/>
        <v>6.4351169999999997E-3</v>
      </c>
      <c r="O2773">
        <f t="shared" si="306"/>
        <v>8.7819179999999997E-3</v>
      </c>
      <c r="P2773">
        <f t="shared" si="307"/>
        <v>0.32054000700000002</v>
      </c>
      <c r="Q2773" t="str">
        <f>VLOOKUP(VLOOKUP(C2773,Mapping!$A$1:$C$17,3,0),Mapping!$E$1:$F$6,2,0)</f>
        <v>Vùng 02</v>
      </c>
    </row>
    <row r="2774" spans="1:17" x14ac:dyDescent="0.3">
      <c r="A2774" s="33">
        <v>44561</v>
      </c>
      <c r="B2774">
        <v>4870</v>
      </c>
      <c r="C2774">
        <v>34</v>
      </c>
      <c r="D2774" s="38" t="s">
        <v>79</v>
      </c>
      <c r="E2774" s="2" t="s">
        <v>41</v>
      </c>
      <c r="F2774">
        <v>1924819</v>
      </c>
      <c r="G2774" s="44">
        <f t="shared" si="301"/>
        <v>44197</v>
      </c>
      <c r="H2774" s="50">
        <f t="shared" si="302"/>
        <v>365</v>
      </c>
      <c r="I2774" s="50">
        <f t="shared" si="303"/>
        <v>67835870.5</v>
      </c>
      <c r="J2774" s="46">
        <v>1858517</v>
      </c>
      <c r="K2774" s="2" t="s">
        <v>34</v>
      </c>
      <c r="L2774" s="52" t="str">
        <f t="shared" si="304"/>
        <v>20211231VND</v>
      </c>
      <c r="M2774">
        <f>VLOOKUP(L2774,Mapping!$H$1:$K$25,4,0)</f>
        <v>1</v>
      </c>
      <c r="N2774">
        <f t="shared" si="305"/>
        <v>1.9248189999999999E-3</v>
      </c>
      <c r="O2774">
        <f t="shared" si="306"/>
        <v>1.8585170000000001E-3</v>
      </c>
      <c r="P2774">
        <f t="shared" si="307"/>
        <v>6.7835870500000006E-2</v>
      </c>
      <c r="Q2774" t="str">
        <f>VLOOKUP(VLOOKUP(C2774,Mapping!$A$1:$C$17,3,0),Mapping!$E$1:$F$6,2,0)</f>
        <v>Vùng 02</v>
      </c>
    </row>
    <row r="2775" spans="1:17" x14ac:dyDescent="0.3">
      <c r="A2775" s="33">
        <v>44561</v>
      </c>
      <c r="B2775">
        <v>4870</v>
      </c>
      <c r="C2775">
        <v>41</v>
      </c>
      <c r="D2775" s="38" t="s">
        <v>79</v>
      </c>
      <c r="E2775" s="2" t="s">
        <v>41</v>
      </c>
      <c r="F2775">
        <v>1947014</v>
      </c>
      <c r="G2775" s="44">
        <f t="shared" si="301"/>
        <v>44197</v>
      </c>
      <c r="H2775" s="50">
        <f t="shared" si="302"/>
        <v>365</v>
      </c>
      <c r="I2775" s="50">
        <f t="shared" si="303"/>
        <v>14822832.5</v>
      </c>
      <c r="J2775" s="46">
        <v>406105</v>
      </c>
      <c r="K2775" s="2" t="s">
        <v>34</v>
      </c>
      <c r="L2775" s="52" t="str">
        <f t="shared" si="304"/>
        <v>20211231VND</v>
      </c>
      <c r="M2775">
        <f>VLOOKUP(L2775,Mapping!$H$1:$K$25,4,0)</f>
        <v>1</v>
      </c>
      <c r="N2775">
        <f t="shared" si="305"/>
        <v>1.9470139999999999E-3</v>
      </c>
      <c r="O2775">
        <f t="shared" si="306"/>
        <v>4.0610499999999998E-4</v>
      </c>
      <c r="P2775">
        <f t="shared" si="307"/>
        <v>1.4822832500000001E-2</v>
      </c>
      <c r="Q2775" t="str">
        <f>VLOOKUP(VLOOKUP(C2775,Mapping!$A$1:$C$17,3,0),Mapping!$E$1:$F$6,2,0)</f>
        <v>Vùng 05</v>
      </c>
    </row>
    <row r="2776" spans="1:17" x14ac:dyDescent="0.3">
      <c r="A2776" s="33">
        <v>44561</v>
      </c>
      <c r="B2776">
        <v>4870</v>
      </c>
      <c r="C2776">
        <v>11</v>
      </c>
      <c r="D2776" s="38" t="s">
        <v>79</v>
      </c>
      <c r="E2776" s="2" t="s">
        <v>41</v>
      </c>
      <c r="F2776">
        <v>1281464</v>
      </c>
      <c r="G2776" s="44">
        <f t="shared" si="301"/>
        <v>44197</v>
      </c>
      <c r="H2776" s="50">
        <f t="shared" si="302"/>
        <v>365</v>
      </c>
      <c r="I2776" s="50">
        <f t="shared" si="303"/>
        <v>64095386.999999993</v>
      </c>
      <c r="J2776" s="46">
        <v>1756038</v>
      </c>
      <c r="K2776" s="2" t="s">
        <v>34</v>
      </c>
      <c r="L2776" s="52" t="str">
        <f t="shared" si="304"/>
        <v>20211231VND</v>
      </c>
      <c r="M2776">
        <f>VLOOKUP(L2776,Mapping!$H$1:$K$25,4,0)</f>
        <v>1</v>
      </c>
      <c r="N2776">
        <f t="shared" si="305"/>
        <v>1.281464E-3</v>
      </c>
      <c r="O2776">
        <f t="shared" si="306"/>
        <v>1.7560379999999999E-3</v>
      </c>
      <c r="P2776">
        <f t="shared" si="307"/>
        <v>6.409538699999999E-2</v>
      </c>
      <c r="Q2776" t="str">
        <f>VLOOKUP(VLOOKUP(C2776,Mapping!$A$1:$C$17,3,0),Mapping!$E$1:$F$6,2,0)</f>
        <v>Vùng 01</v>
      </c>
    </row>
    <row r="2777" spans="1:17" x14ac:dyDescent="0.3">
      <c r="A2777" s="33">
        <v>44561</v>
      </c>
      <c r="B2777">
        <v>4871</v>
      </c>
      <c r="C2777">
        <v>26</v>
      </c>
      <c r="D2777" s="38" t="s">
        <v>79</v>
      </c>
      <c r="E2777" s="2" t="s">
        <v>41</v>
      </c>
      <c r="F2777">
        <v>6909931</v>
      </c>
      <c r="G2777" s="44">
        <f t="shared" si="301"/>
        <v>44197</v>
      </c>
      <c r="H2777" s="50">
        <f t="shared" si="302"/>
        <v>365</v>
      </c>
      <c r="I2777" s="50">
        <f t="shared" si="303"/>
        <v>244938871</v>
      </c>
      <c r="J2777" s="46">
        <v>6710654</v>
      </c>
      <c r="K2777" s="2" t="s">
        <v>34</v>
      </c>
      <c r="L2777" s="52" t="str">
        <f t="shared" si="304"/>
        <v>20211231VND</v>
      </c>
      <c r="M2777">
        <f>VLOOKUP(L2777,Mapping!$H$1:$K$25,4,0)</f>
        <v>1</v>
      </c>
      <c r="N2777">
        <f t="shared" si="305"/>
        <v>6.9099310000000002E-3</v>
      </c>
      <c r="O2777">
        <f t="shared" si="306"/>
        <v>6.7106539999999999E-3</v>
      </c>
      <c r="P2777">
        <f t="shared" si="307"/>
        <v>0.244938871</v>
      </c>
      <c r="Q2777" t="str">
        <f>VLOOKUP(VLOOKUP(C2777,Mapping!$A$1:$C$17,3,0),Mapping!$E$1:$F$6,2,0)</f>
        <v>Vùng 04</v>
      </c>
    </row>
    <row r="2778" spans="1:17" x14ac:dyDescent="0.3">
      <c r="A2778" s="33">
        <v>44561</v>
      </c>
      <c r="B2778">
        <v>4873</v>
      </c>
      <c r="C2778">
        <v>43</v>
      </c>
      <c r="D2778" s="38" t="s">
        <v>79</v>
      </c>
      <c r="E2778" s="2" t="s">
        <v>41</v>
      </c>
      <c r="F2778">
        <v>695994</v>
      </c>
      <c r="G2778" s="44">
        <f t="shared" si="301"/>
        <v>44197</v>
      </c>
      <c r="H2778" s="50">
        <f t="shared" si="302"/>
        <v>365</v>
      </c>
      <c r="I2778" s="50">
        <f t="shared" si="303"/>
        <v>19889032.5</v>
      </c>
      <c r="J2778" s="46">
        <v>544905</v>
      </c>
      <c r="K2778" s="2" t="s">
        <v>34</v>
      </c>
      <c r="L2778" s="52" t="str">
        <f t="shared" si="304"/>
        <v>20211231VND</v>
      </c>
      <c r="M2778">
        <f>VLOOKUP(L2778,Mapping!$H$1:$K$25,4,0)</f>
        <v>1</v>
      </c>
      <c r="N2778">
        <f t="shared" si="305"/>
        <v>6.9599400000000002E-4</v>
      </c>
      <c r="O2778">
        <f t="shared" si="306"/>
        <v>5.4490500000000004E-4</v>
      </c>
      <c r="P2778">
        <f t="shared" si="307"/>
        <v>1.9889032500000001E-2</v>
      </c>
      <c r="Q2778" t="str">
        <f>VLOOKUP(VLOOKUP(C2778,Mapping!$A$1:$C$17,3,0),Mapping!$E$1:$F$6,2,0)</f>
        <v>Vùng 04</v>
      </c>
    </row>
    <row r="2779" spans="1:17" x14ac:dyDescent="0.3">
      <c r="A2779" s="33">
        <v>44561</v>
      </c>
      <c r="B2779">
        <v>4874</v>
      </c>
      <c r="C2779">
        <v>34</v>
      </c>
      <c r="D2779" s="38" t="s">
        <v>79</v>
      </c>
      <c r="E2779" s="2" t="s">
        <v>41</v>
      </c>
      <c r="F2779">
        <v>653181</v>
      </c>
      <c r="G2779" s="44">
        <f t="shared" si="301"/>
        <v>44197</v>
      </c>
      <c r="H2779" s="50">
        <f t="shared" si="302"/>
        <v>365</v>
      </c>
      <c r="I2779" s="50">
        <f t="shared" si="303"/>
        <v>58645243.5</v>
      </c>
      <c r="J2779" s="46">
        <v>1606719</v>
      </c>
      <c r="K2779" s="2" t="s">
        <v>34</v>
      </c>
      <c r="L2779" s="52" t="str">
        <f t="shared" si="304"/>
        <v>20211231VND</v>
      </c>
      <c r="M2779">
        <f>VLOOKUP(L2779,Mapping!$H$1:$K$25,4,0)</f>
        <v>1</v>
      </c>
      <c r="N2779">
        <f t="shared" si="305"/>
        <v>6.5318099999999997E-4</v>
      </c>
      <c r="O2779">
        <f t="shared" si="306"/>
        <v>1.6067189999999999E-3</v>
      </c>
      <c r="P2779">
        <f t="shared" si="307"/>
        <v>5.8645243499999999E-2</v>
      </c>
      <c r="Q2779" t="str">
        <f>VLOOKUP(VLOOKUP(C2779,Mapping!$A$1:$C$17,3,0),Mapping!$E$1:$F$6,2,0)</f>
        <v>Vùng 02</v>
      </c>
    </row>
    <row r="2780" spans="1:17" x14ac:dyDescent="0.3">
      <c r="A2780" s="33">
        <v>44561</v>
      </c>
      <c r="B2780">
        <v>4874</v>
      </c>
      <c r="C2780">
        <v>34</v>
      </c>
      <c r="D2780" s="38" t="s">
        <v>79</v>
      </c>
      <c r="E2780" s="2" t="s">
        <v>43</v>
      </c>
      <c r="F2780">
        <v>8362219</v>
      </c>
      <c r="G2780" s="44">
        <f t="shared" si="301"/>
        <v>44197</v>
      </c>
      <c r="H2780" s="50">
        <f t="shared" si="302"/>
        <v>365</v>
      </c>
      <c r="I2780" s="50">
        <f t="shared" si="303"/>
        <v>323405330</v>
      </c>
      <c r="J2780" s="46">
        <v>8860420</v>
      </c>
      <c r="K2780" s="2" t="s">
        <v>34</v>
      </c>
      <c r="L2780" s="52" t="str">
        <f t="shared" si="304"/>
        <v>20211231VND</v>
      </c>
      <c r="M2780">
        <f>VLOOKUP(L2780,Mapping!$H$1:$K$25,4,0)</f>
        <v>1</v>
      </c>
      <c r="N2780">
        <f t="shared" si="305"/>
        <v>8.3622190000000006E-3</v>
      </c>
      <c r="O2780">
        <f t="shared" si="306"/>
        <v>8.8604200000000008E-3</v>
      </c>
      <c r="P2780">
        <f t="shared" si="307"/>
        <v>0.32340532999999999</v>
      </c>
      <c r="Q2780" t="str">
        <f>VLOOKUP(VLOOKUP(C2780,Mapping!$A$1:$C$17,3,0),Mapping!$E$1:$F$6,2,0)</f>
        <v>Vùng 02</v>
      </c>
    </row>
    <row r="2781" spans="1:17" x14ac:dyDescent="0.3">
      <c r="A2781" s="33">
        <v>44561</v>
      </c>
      <c r="B2781">
        <v>4874</v>
      </c>
      <c r="C2781">
        <v>34</v>
      </c>
      <c r="D2781" s="38" t="s">
        <v>79</v>
      </c>
      <c r="E2781" s="2" t="s">
        <v>43</v>
      </c>
      <c r="F2781">
        <v>7710159</v>
      </c>
      <c r="G2781" s="44">
        <f t="shared" si="301"/>
        <v>44197</v>
      </c>
      <c r="H2781" s="50">
        <f t="shared" si="302"/>
        <v>365</v>
      </c>
      <c r="I2781" s="50">
        <f t="shared" si="303"/>
        <v>364495095.5</v>
      </c>
      <c r="J2781" s="46">
        <v>9986167</v>
      </c>
      <c r="K2781" s="2" t="s">
        <v>34</v>
      </c>
      <c r="L2781" s="52" t="str">
        <f t="shared" si="304"/>
        <v>20211231VND</v>
      </c>
      <c r="M2781">
        <f>VLOOKUP(L2781,Mapping!$H$1:$K$25,4,0)</f>
        <v>1</v>
      </c>
      <c r="N2781">
        <f t="shared" si="305"/>
        <v>7.7101590000000003E-3</v>
      </c>
      <c r="O2781">
        <f t="shared" si="306"/>
        <v>9.9861670000000007E-3</v>
      </c>
      <c r="P2781">
        <f t="shared" si="307"/>
        <v>0.36449509549999998</v>
      </c>
      <c r="Q2781" t="str">
        <f>VLOOKUP(VLOOKUP(C2781,Mapping!$A$1:$C$17,3,0),Mapping!$E$1:$F$6,2,0)</f>
        <v>Vùng 02</v>
      </c>
    </row>
    <row r="2782" spans="1:17" x14ac:dyDescent="0.3">
      <c r="A2782" s="33">
        <v>44561</v>
      </c>
      <c r="B2782">
        <v>4874</v>
      </c>
      <c r="C2782">
        <v>34</v>
      </c>
      <c r="D2782" s="38" t="s">
        <v>79</v>
      </c>
      <c r="E2782" s="2" t="s">
        <v>41</v>
      </c>
      <c r="F2782">
        <v>9160296</v>
      </c>
      <c r="G2782" s="44">
        <f t="shared" si="301"/>
        <v>44197</v>
      </c>
      <c r="H2782" s="50">
        <f t="shared" si="302"/>
        <v>365</v>
      </c>
      <c r="I2782" s="50">
        <f t="shared" si="303"/>
        <v>219778800.49999997</v>
      </c>
      <c r="J2782" s="46">
        <v>6021337</v>
      </c>
      <c r="K2782" s="2" t="s">
        <v>34</v>
      </c>
      <c r="L2782" s="52" t="str">
        <f t="shared" si="304"/>
        <v>20211231VND</v>
      </c>
      <c r="M2782">
        <f>VLOOKUP(L2782,Mapping!$H$1:$K$25,4,0)</f>
        <v>1</v>
      </c>
      <c r="N2782">
        <f t="shared" si="305"/>
        <v>9.1602960000000001E-3</v>
      </c>
      <c r="O2782">
        <f t="shared" si="306"/>
        <v>6.0213369999999999E-3</v>
      </c>
      <c r="P2782">
        <f t="shared" si="307"/>
        <v>0.21977880049999998</v>
      </c>
      <c r="Q2782" t="str">
        <f>VLOOKUP(VLOOKUP(C2782,Mapping!$A$1:$C$17,3,0),Mapping!$E$1:$F$6,2,0)</f>
        <v>Vùng 02</v>
      </c>
    </row>
    <row r="2783" spans="1:17" x14ac:dyDescent="0.3">
      <c r="A2783" s="33">
        <v>44561</v>
      </c>
      <c r="B2783">
        <v>4874</v>
      </c>
      <c r="C2783">
        <v>34</v>
      </c>
      <c r="D2783" s="38" t="s">
        <v>79</v>
      </c>
      <c r="E2783" s="2" t="s">
        <v>41</v>
      </c>
      <c r="F2783">
        <v>9887085</v>
      </c>
      <c r="G2783" s="44">
        <f t="shared" si="301"/>
        <v>44197</v>
      </c>
      <c r="H2783" s="50">
        <f t="shared" si="302"/>
        <v>365</v>
      </c>
      <c r="I2783" s="50">
        <f t="shared" si="303"/>
        <v>285014155.5</v>
      </c>
      <c r="J2783" s="46">
        <v>7808607</v>
      </c>
      <c r="K2783" s="2" t="s">
        <v>34</v>
      </c>
      <c r="L2783" s="52" t="str">
        <f t="shared" si="304"/>
        <v>20211231VND</v>
      </c>
      <c r="M2783">
        <f>VLOOKUP(L2783,Mapping!$H$1:$K$25,4,0)</f>
        <v>1</v>
      </c>
      <c r="N2783">
        <f t="shared" si="305"/>
        <v>9.8870850000000003E-3</v>
      </c>
      <c r="O2783">
        <f t="shared" si="306"/>
        <v>7.8086070000000004E-3</v>
      </c>
      <c r="P2783">
        <f t="shared" si="307"/>
        <v>0.28501415549999998</v>
      </c>
      <c r="Q2783" t="str">
        <f>VLOOKUP(VLOOKUP(C2783,Mapping!$A$1:$C$17,3,0),Mapping!$E$1:$F$6,2,0)</f>
        <v>Vùng 02</v>
      </c>
    </row>
    <row r="2784" spans="1:17" x14ac:dyDescent="0.3">
      <c r="A2784" s="33">
        <v>44561</v>
      </c>
      <c r="B2784">
        <v>4875</v>
      </c>
      <c r="C2784">
        <v>45</v>
      </c>
      <c r="D2784" s="38" t="s">
        <v>79</v>
      </c>
      <c r="E2784" s="2" t="s">
        <v>41</v>
      </c>
      <c r="F2784">
        <v>729311</v>
      </c>
      <c r="G2784" s="44">
        <f t="shared" si="301"/>
        <v>44197</v>
      </c>
      <c r="H2784" s="50">
        <f t="shared" si="302"/>
        <v>365</v>
      </c>
      <c r="I2784" s="50">
        <f t="shared" si="303"/>
        <v>2770934</v>
      </c>
      <c r="J2784" s="46">
        <v>75916</v>
      </c>
      <c r="K2784" s="2" t="s">
        <v>34</v>
      </c>
      <c r="L2784" s="52" t="str">
        <f t="shared" si="304"/>
        <v>20211231VND</v>
      </c>
      <c r="M2784">
        <f>VLOOKUP(L2784,Mapping!$H$1:$K$25,4,0)</f>
        <v>1</v>
      </c>
      <c r="N2784">
        <f t="shared" si="305"/>
        <v>7.2931099999999996E-4</v>
      </c>
      <c r="O2784">
        <f t="shared" si="306"/>
        <v>7.5915999999999996E-5</v>
      </c>
      <c r="P2784">
        <f t="shared" si="307"/>
        <v>2.7709340000000001E-3</v>
      </c>
      <c r="Q2784" t="str">
        <f>VLOOKUP(VLOOKUP(C2784,Mapping!$A$1:$C$17,3,0),Mapping!$E$1:$F$6,2,0)</f>
        <v>Vùng 02</v>
      </c>
    </row>
    <row r="2785" spans="1:17" x14ac:dyDescent="0.3">
      <c r="A2785" s="33">
        <v>44561</v>
      </c>
      <c r="B2785">
        <v>4875</v>
      </c>
      <c r="C2785">
        <v>36</v>
      </c>
      <c r="D2785" s="38" t="s">
        <v>79</v>
      </c>
      <c r="E2785" s="2" t="s">
        <v>41</v>
      </c>
      <c r="F2785">
        <v>116836</v>
      </c>
      <c r="G2785" s="44">
        <f t="shared" si="301"/>
        <v>44197</v>
      </c>
      <c r="H2785" s="50">
        <f t="shared" si="302"/>
        <v>365</v>
      </c>
      <c r="I2785" s="50">
        <f t="shared" si="303"/>
        <v>51976511</v>
      </c>
      <c r="J2785" s="46">
        <v>1424014</v>
      </c>
      <c r="K2785" s="2" t="s">
        <v>34</v>
      </c>
      <c r="L2785" s="52" t="str">
        <f t="shared" si="304"/>
        <v>20211231VND</v>
      </c>
      <c r="M2785">
        <f>VLOOKUP(L2785,Mapping!$H$1:$K$25,4,0)</f>
        <v>1</v>
      </c>
      <c r="N2785">
        <f t="shared" si="305"/>
        <v>1.16836E-4</v>
      </c>
      <c r="O2785">
        <f t="shared" si="306"/>
        <v>1.4240139999999999E-3</v>
      </c>
      <c r="P2785">
        <f t="shared" si="307"/>
        <v>5.1976511000000003E-2</v>
      </c>
      <c r="Q2785" t="str">
        <f>VLOOKUP(VLOOKUP(C2785,Mapping!$A$1:$C$17,3,0),Mapping!$E$1:$F$6,2,0)</f>
        <v>Vùng 05</v>
      </c>
    </row>
    <row r="2786" spans="1:17" x14ac:dyDescent="0.3">
      <c r="A2786" s="33">
        <v>44561</v>
      </c>
      <c r="B2786">
        <v>4876</v>
      </c>
      <c r="C2786">
        <v>20</v>
      </c>
      <c r="D2786" s="38" t="s">
        <v>79</v>
      </c>
      <c r="E2786" s="2" t="s">
        <v>41</v>
      </c>
      <c r="F2786">
        <v>1831326</v>
      </c>
      <c r="G2786" s="44">
        <f t="shared" si="301"/>
        <v>44197</v>
      </c>
      <c r="H2786" s="50">
        <f t="shared" si="302"/>
        <v>365</v>
      </c>
      <c r="I2786" s="50">
        <f t="shared" si="303"/>
        <v>29618399.5</v>
      </c>
      <c r="J2786" s="46">
        <v>811463</v>
      </c>
      <c r="K2786" s="2" t="s">
        <v>34</v>
      </c>
      <c r="L2786" s="52" t="str">
        <f t="shared" si="304"/>
        <v>20211231VND</v>
      </c>
      <c r="M2786">
        <f>VLOOKUP(L2786,Mapping!$H$1:$K$25,4,0)</f>
        <v>1</v>
      </c>
      <c r="N2786">
        <f t="shared" si="305"/>
        <v>1.8313260000000001E-3</v>
      </c>
      <c r="O2786">
        <f t="shared" si="306"/>
        <v>8.1146300000000001E-4</v>
      </c>
      <c r="P2786">
        <f t="shared" si="307"/>
        <v>2.96183995E-2</v>
      </c>
      <c r="Q2786" t="str">
        <f>VLOOKUP(VLOOKUP(C2786,Mapping!$A$1:$C$17,3,0),Mapping!$E$1:$F$6,2,0)</f>
        <v>Vùng 02</v>
      </c>
    </row>
    <row r="2787" spans="1:17" x14ac:dyDescent="0.3">
      <c r="A2787" s="33">
        <v>44561</v>
      </c>
      <c r="B2787">
        <v>4876</v>
      </c>
      <c r="C2787">
        <v>20</v>
      </c>
      <c r="D2787" s="38" t="s">
        <v>79</v>
      </c>
      <c r="E2787" s="2" t="s">
        <v>41</v>
      </c>
      <c r="F2787">
        <v>81100</v>
      </c>
      <c r="G2787" s="44">
        <f t="shared" si="301"/>
        <v>44197</v>
      </c>
      <c r="H2787" s="50">
        <f t="shared" si="302"/>
        <v>365</v>
      </c>
      <c r="I2787" s="50">
        <f t="shared" si="303"/>
        <v>125521016263.03799</v>
      </c>
      <c r="J2787" s="46">
        <v>156047</v>
      </c>
      <c r="K2787" s="2" t="s">
        <v>35</v>
      </c>
      <c r="L2787" s="52" t="str">
        <f t="shared" si="304"/>
        <v>20211231USD</v>
      </c>
      <c r="M2787">
        <f>VLOOKUP(L2787,Mapping!$H$1:$K$25,4,0)</f>
        <v>22037.795999999998</v>
      </c>
      <c r="N2787">
        <f t="shared" si="305"/>
        <v>1.7872652555999999</v>
      </c>
      <c r="O2787">
        <f t="shared" si="306"/>
        <v>3.4389319524119997</v>
      </c>
      <c r="P2787">
        <f t="shared" si="307"/>
        <v>125.52101626303799</v>
      </c>
      <c r="Q2787" t="str">
        <f>VLOOKUP(VLOOKUP(C2787,Mapping!$A$1:$C$17,3,0),Mapping!$E$1:$F$6,2,0)</f>
        <v>Vùng 02</v>
      </c>
    </row>
    <row r="2788" spans="1:17" x14ac:dyDescent="0.3">
      <c r="A2788" s="33">
        <v>44561</v>
      </c>
      <c r="B2788">
        <v>4877</v>
      </c>
      <c r="C2788">
        <v>26</v>
      </c>
      <c r="D2788" s="38" t="s">
        <v>79</v>
      </c>
      <c r="E2788" s="2" t="s">
        <v>41</v>
      </c>
      <c r="F2788">
        <v>1518289</v>
      </c>
      <c r="G2788" s="44">
        <f t="shared" si="301"/>
        <v>44197</v>
      </c>
      <c r="H2788" s="50">
        <f t="shared" si="302"/>
        <v>365</v>
      </c>
      <c r="I2788" s="50">
        <f t="shared" si="303"/>
        <v>2668843.5</v>
      </c>
      <c r="J2788" s="46">
        <v>73119</v>
      </c>
      <c r="K2788" s="2" t="s">
        <v>34</v>
      </c>
      <c r="L2788" s="52" t="str">
        <f t="shared" si="304"/>
        <v>20211231VND</v>
      </c>
      <c r="M2788">
        <f>VLOOKUP(L2788,Mapping!$H$1:$K$25,4,0)</f>
        <v>1</v>
      </c>
      <c r="N2788">
        <f t="shared" si="305"/>
        <v>1.5182889999999999E-3</v>
      </c>
      <c r="O2788">
        <f t="shared" si="306"/>
        <v>7.3119000000000002E-5</v>
      </c>
      <c r="P2788">
        <f t="shared" si="307"/>
        <v>2.6688434999999999E-3</v>
      </c>
      <c r="Q2788" t="str">
        <f>VLOOKUP(VLOOKUP(C2788,Mapping!$A$1:$C$17,3,0),Mapping!$E$1:$F$6,2,0)</f>
        <v>Vùng 04</v>
      </c>
    </row>
    <row r="2789" spans="1:17" x14ac:dyDescent="0.3">
      <c r="A2789" s="33">
        <v>44561</v>
      </c>
      <c r="B2789">
        <v>4878</v>
      </c>
      <c r="C2789">
        <v>24</v>
      </c>
      <c r="D2789" s="38" t="s">
        <v>79</v>
      </c>
      <c r="E2789" s="2" t="s">
        <v>41</v>
      </c>
      <c r="F2789">
        <v>461705</v>
      </c>
      <c r="G2789" s="44">
        <f t="shared" si="301"/>
        <v>44197</v>
      </c>
      <c r="H2789" s="50">
        <f t="shared" si="302"/>
        <v>365</v>
      </c>
      <c r="I2789" s="50">
        <f t="shared" si="303"/>
        <v>43022477</v>
      </c>
      <c r="J2789" s="46">
        <v>1178698</v>
      </c>
      <c r="K2789" s="2" t="s">
        <v>34</v>
      </c>
      <c r="L2789" s="52" t="str">
        <f t="shared" si="304"/>
        <v>20211231VND</v>
      </c>
      <c r="M2789">
        <f>VLOOKUP(L2789,Mapping!$H$1:$K$25,4,0)</f>
        <v>1</v>
      </c>
      <c r="N2789">
        <f t="shared" si="305"/>
        <v>4.6170500000000003E-4</v>
      </c>
      <c r="O2789">
        <f t="shared" si="306"/>
        <v>1.1786979999999999E-3</v>
      </c>
      <c r="P2789">
        <f t="shared" si="307"/>
        <v>4.3022477000000003E-2</v>
      </c>
      <c r="Q2789" t="str">
        <f>VLOOKUP(VLOOKUP(C2789,Mapping!$A$1:$C$17,3,0),Mapping!$E$1:$F$6,2,0)</f>
        <v>Vùng 04</v>
      </c>
    </row>
    <row r="2790" spans="1:17" x14ac:dyDescent="0.3">
      <c r="A2790" s="33">
        <v>44561</v>
      </c>
      <c r="B2790">
        <v>4878</v>
      </c>
      <c r="C2790">
        <v>36</v>
      </c>
      <c r="D2790" s="38" t="s">
        <v>79</v>
      </c>
      <c r="E2790" s="2" t="s">
        <v>41</v>
      </c>
      <c r="F2790">
        <v>823455</v>
      </c>
      <c r="G2790" s="44">
        <f t="shared" si="301"/>
        <v>44197</v>
      </c>
      <c r="H2790" s="50">
        <f t="shared" si="302"/>
        <v>365</v>
      </c>
      <c r="I2790" s="50">
        <f t="shared" si="303"/>
        <v>50611958.5</v>
      </c>
      <c r="J2790" s="46">
        <v>1386629</v>
      </c>
      <c r="K2790" s="2" t="s">
        <v>34</v>
      </c>
      <c r="L2790" s="52" t="str">
        <f t="shared" si="304"/>
        <v>20211231VND</v>
      </c>
      <c r="M2790">
        <f>VLOOKUP(L2790,Mapping!$H$1:$K$25,4,0)</f>
        <v>1</v>
      </c>
      <c r="N2790">
        <f t="shared" si="305"/>
        <v>8.2345499999999996E-4</v>
      </c>
      <c r="O2790">
        <f t="shared" si="306"/>
        <v>1.3866289999999999E-3</v>
      </c>
      <c r="P2790">
        <f t="shared" si="307"/>
        <v>5.0611958499999998E-2</v>
      </c>
      <c r="Q2790" t="str">
        <f>VLOOKUP(VLOOKUP(C2790,Mapping!$A$1:$C$17,3,0),Mapping!$E$1:$F$6,2,0)</f>
        <v>Vùng 05</v>
      </c>
    </row>
    <row r="2791" spans="1:17" x14ac:dyDescent="0.3">
      <c r="A2791" s="33">
        <v>44561</v>
      </c>
      <c r="B2791">
        <v>4879</v>
      </c>
      <c r="C2791">
        <v>43</v>
      </c>
      <c r="D2791" s="38" t="s">
        <v>79</v>
      </c>
      <c r="E2791" s="2" t="s">
        <v>41</v>
      </c>
      <c r="F2791">
        <v>756410</v>
      </c>
      <c r="G2791" s="44">
        <f t="shared" si="301"/>
        <v>44197</v>
      </c>
      <c r="H2791" s="50">
        <f t="shared" si="302"/>
        <v>365</v>
      </c>
      <c r="I2791" s="50">
        <f t="shared" si="303"/>
        <v>19653461.5</v>
      </c>
      <c r="J2791" s="46">
        <v>538451</v>
      </c>
      <c r="K2791" s="2" t="s">
        <v>34</v>
      </c>
      <c r="L2791" s="52" t="str">
        <f t="shared" si="304"/>
        <v>20211231VND</v>
      </c>
      <c r="M2791">
        <f>VLOOKUP(L2791,Mapping!$H$1:$K$25,4,0)</f>
        <v>1</v>
      </c>
      <c r="N2791">
        <f t="shared" si="305"/>
        <v>7.5641E-4</v>
      </c>
      <c r="O2791">
        <f t="shared" si="306"/>
        <v>5.3845100000000001E-4</v>
      </c>
      <c r="P2791">
        <f t="shared" si="307"/>
        <v>1.96534615E-2</v>
      </c>
      <c r="Q2791" t="str">
        <f>VLOOKUP(VLOOKUP(C2791,Mapping!$A$1:$C$17,3,0),Mapping!$E$1:$F$6,2,0)</f>
        <v>Vùng 04</v>
      </c>
    </row>
    <row r="2792" spans="1:17" x14ac:dyDescent="0.3">
      <c r="A2792" s="33">
        <v>44561</v>
      </c>
      <c r="B2792">
        <v>4879</v>
      </c>
      <c r="C2792">
        <v>43</v>
      </c>
      <c r="D2792" s="38" t="s">
        <v>79</v>
      </c>
      <c r="E2792" s="2" t="s">
        <v>41</v>
      </c>
      <c r="F2792">
        <v>6477529</v>
      </c>
      <c r="G2792" s="44">
        <f t="shared" si="301"/>
        <v>44197</v>
      </c>
      <c r="H2792" s="50">
        <f t="shared" si="302"/>
        <v>365</v>
      </c>
      <c r="I2792" s="50">
        <f t="shared" si="303"/>
        <v>263426632.00000003</v>
      </c>
      <c r="J2792" s="46">
        <v>7217168</v>
      </c>
      <c r="K2792" s="2" t="s">
        <v>34</v>
      </c>
      <c r="L2792" s="52" t="str">
        <f t="shared" si="304"/>
        <v>20211231VND</v>
      </c>
      <c r="M2792">
        <f>VLOOKUP(L2792,Mapping!$H$1:$K$25,4,0)</f>
        <v>1</v>
      </c>
      <c r="N2792">
        <f t="shared" si="305"/>
        <v>6.4775290000000001E-3</v>
      </c>
      <c r="O2792">
        <f t="shared" si="306"/>
        <v>7.2171680000000004E-3</v>
      </c>
      <c r="P2792">
        <f t="shared" si="307"/>
        <v>0.26342663200000005</v>
      </c>
      <c r="Q2792" t="str">
        <f>VLOOKUP(VLOOKUP(C2792,Mapping!$A$1:$C$17,3,0),Mapping!$E$1:$F$6,2,0)</f>
        <v>Vùng 04</v>
      </c>
    </row>
    <row r="2793" spans="1:17" x14ac:dyDescent="0.3">
      <c r="A2793" s="33">
        <v>44561</v>
      </c>
      <c r="B2793">
        <v>4880</v>
      </c>
      <c r="C2793">
        <v>12</v>
      </c>
      <c r="D2793" s="38" t="s">
        <v>79</v>
      </c>
      <c r="E2793" s="2" t="s">
        <v>41</v>
      </c>
      <c r="F2793">
        <v>552904</v>
      </c>
      <c r="G2793" s="44">
        <f t="shared" si="301"/>
        <v>44197</v>
      </c>
      <c r="H2793" s="50">
        <f t="shared" si="302"/>
        <v>365</v>
      </c>
      <c r="I2793" s="50">
        <f t="shared" si="303"/>
        <v>38458261.5</v>
      </c>
      <c r="J2793" s="46">
        <v>1053651</v>
      </c>
      <c r="K2793" s="2" t="s">
        <v>34</v>
      </c>
      <c r="L2793" s="52" t="str">
        <f t="shared" si="304"/>
        <v>20211231VND</v>
      </c>
      <c r="M2793">
        <f>VLOOKUP(L2793,Mapping!$H$1:$K$25,4,0)</f>
        <v>1</v>
      </c>
      <c r="N2793">
        <f t="shared" si="305"/>
        <v>5.52904E-4</v>
      </c>
      <c r="O2793">
        <f t="shared" si="306"/>
        <v>1.0536510000000001E-3</v>
      </c>
      <c r="P2793">
        <f t="shared" si="307"/>
        <v>3.84582615E-2</v>
      </c>
      <c r="Q2793" t="str">
        <f>VLOOKUP(VLOOKUP(C2793,Mapping!$A$1:$C$17,3,0),Mapping!$E$1:$F$6,2,0)</f>
        <v>Vùng 03</v>
      </c>
    </row>
    <row r="2794" spans="1:17" x14ac:dyDescent="0.3">
      <c r="A2794" s="33">
        <v>44561</v>
      </c>
      <c r="B2794">
        <v>4880</v>
      </c>
      <c r="C2794">
        <v>43</v>
      </c>
      <c r="D2794" s="38" t="s">
        <v>79</v>
      </c>
      <c r="E2794" s="2" t="s">
        <v>41</v>
      </c>
      <c r="F2794">
        <v>1853924</v>
      </c>
      <c r="G2794" s="44">
        <f t="shared" si="301"/>
        <v>44197</v>
      </c>
      <c r="H2794" s="50">
        <f t="shared" si="302"/>
        <v>365</v>
      </c>
      <c r="I2794" s="50">
        <f t="shared" si="303"/>
        <v>11523378.5</v>
      </c>
      <c r="J2794" s="46">
        <v>315709</v>
      </c>
      <c r="K2794" s="2" t="s">
        <v>34</v>
      </c>
      <c r="L2794" s="52" t="str">
        <f t="shared" si="304"/>
        <v>20211231VND</v>
      </c>
      <c r="M2794">
        <f>VLOOKUP(L2794,Mapping!$H$1:$K$25,4,0)</f>
        <v>1</v>
      </c>
      <c r="N2794">
        <f t="shared" si="305"/>
        <v>1.8539240000000001E-3</v>
      </c>
      <c r="O2794">
        <f t="shared" si="306"/>
        <v>3.1570900000000001E-4</v>
      </c>
      <c r="P2794">
        <f t="shared" si="307"/>
        <v>1.1523378500000001E-2</v>
      </c>
      <c r="Q2794" t="str">
        <f>VLOOKUP(VLOOKUP(C2794,Mapping!$A$1:$C$17,3,0),Mapping!$E$1:$F$6,2,0)</f>
        <v>Vùng 04</v>
      </c>
    </row>
    <row r="2795" spans="1:17" x14ac:dyDescent="0.3">
      <c r="A2795" s="33">
        <v>44561</v>
      </c>
      <c r="B2795">
        <v>4882</v>
      </c>
      <c r="C2795">
        <v>11</v>
      </c>
      <c r="D2795" s="38" t="s">
        <v>79</v>
      </c>
      <c r="E2795" s="2" t="s">
        <v>41</v>
      </c>
      <c r="F2795">
        <v>468266</v>
      </c>
      <c r="G2795" s="44">
        <f t="shared" si="301"/>
        <v>44197</v>
      </c>
      <c r="H2795" s="50">
        <f t="shared" si="302"/>
        <v>365</v>
      </c>
      <c r="I2795" s="50">
        <f t="shared" si="303"/>
        <v>45893019.5</v>
      </c>
      <c r="J2795" s="46">
        <v>1257343</v>
      </c>
      <c r="K2795" s="2" t="s">
        <v>34</v>
      </c>
      <c r="L2795" s="52" t="str">
        <f t="shared" si="304"/>
        <v>20211231VND</v>
      </c>
      <c r="M2795">
        <f>VLOOKUP(L2795,Mapping!$H$1:$K$25,4,0)</f>
        <v>1</v>
      </c>
      <c r="N2795">
        <f t="shared" si="305"/>
        <v>4.6826600000000001E-4</v>
      </c>
      <c r="O2795">
        <f t="shared" si="306"/>
        <v>1.257343E-3</v>
      </c>
      <c r="P2795">
        <f t="shared" si="307"/>
        <v>4.58930195E-2</v>
      </c>
      <c r="Q2795" t="str">
        <f>VLOOKUP(VLOOKUP(C2795,Mapping!$A$1:$C$17,3,0),Mapping!$E$1:$F$6,2,0)</f>
        <v>Vùng 01</v>
      </c>
    </row>
    <row r="2796" spans="1:17" x14ac:dyDescent="0.3">
      <c r="A2796" s="33">
        <v>44561</v>
      </c>
      <c r="B2796">
        <v>4883</v>
      </c>
      <c r="C2796">
        <v>20</v>
      </c>
      <c r="D2796" s="38" t="s">
        <v>79</v>
      </c>
      <c r="E2796" s="2" t="s">
        <v>43</v>
      </c>
      <c r="F2796">
        <v>6807426</v>
      </c>
      <c r="G2796" s="44">
        <f t="shared" si="301"/>
        <v>44197</v>
      </c>
      <c r="H2796" s="50">
        <f t="shared" si="302"/>
        <v>365</v>
      </c>
      <c r="I2796" s="50">
        <f t="shared" si="303"/>
        <v>277953230.5</v>
      </c>
      <c r="J2796" s="46">
        <v>7615157</v>
      </c>
      <c r="K2796" s="2" t="s">
        <v>34</v>
      </c>
      <c r="L2796" s="52" t="str">
        <f t="shared" si="304"/>
        <v>20211231VND</v>
      </c>
      <c r="M2796">
        <f>VLOOKUP(L2796,Mapping!$H$1:$K$25,4,0)</f>
        <v>1</v>
      </c>
      <c r="N2796">
        <f t="shared" si="305"/>
        <v>6.8074260000000001E-3</v>
      </c>
      <c r="O2796">
        <f t="shared" si="306"/>
        <v>7.615157E-3</v>
      </c>
      <c r="P2796">
        <f t="shared" si="307"/>
        <v>0.27795323049999998</v>
      </c>
      <c r="Q2796" t="str">
        <f>VLOOKUP(VLOOKUP(C2796,Mapping!$A$1:$C$17,3,0),Mapping!$E$1:$F$6,2,0)</f>
        <v>Vùng 02</v>
      </c>
    </row>
    <row r="2797" spans="1:17" x14ac:dyDescent="0.3">
      <c r="A2797" s="33">
        <v>44561</v>
      </c>
      <c r="B2797">
        <v>4883</v>
      </c>
      <c r="C2797">
        <v>20</v>
      </c>
      <c r="D2797" s="38" t="s">
        <v>79</v>
      </c>
      <c r="E2797" s="2" t="s">
        <v>41</v>
      </c>
      <c r="F2797">
        <v>7229564</v>
      </c>
      <c r="G2797" s="44">
        <f t="shared" si="301"/>
        <v>44197</v>
      </c>
      <c r="H2797" s="50">
        <f t="shared" si="302"/>
        <v>365</v>
      </c>
      <c r="I2797" s="50">
        <f t="shared" si="303"/>
        <v>238226156</v>
      </c>
      <c r="J2797" s="46">
        <v>6526744</v>
      </c>
      <c r="K2797" s="2" t="s">
        <v>34</v>
      </c>
      <c r="L2797" s="52" t="str">
        <f t="shared" si="304"/>
        <v>20211231VND</v>
      </c>
      <c r="M2797">
        <f>VLOOKUP(L2797,Mapping!$H$1:$K$25,4,0)</f>
        <v>1</v>
      </c>
      <c r="N2797">
        <f t="shared" si="305"/>
        <v>7.229564E-3</v>
      </c>
      <c r="O2797">
        <f t="shared" si="306"/>
        <v>6.5267440000000001E-3</v>
      </c>
      <c r="P2797">
        <f t="shared" si="307"/>
        <v>0.23822615599999999</v>
      </c>
      <c r="Q2797" t="str">
        <f>VLOOKUP(VLOOKUP(C2797,Mapping!$A$1:$C$17,3,0),Mapping!$E$1:$F$6,2,0)</f>
        <v>Vùng 02</v>
      </c>
    </row>
    <row r="2798" spans="1:17" x14ac:dyDescent="0.3">
      <c r="A2798" s="33">
        <v>44561</v>
      </c>
      <c r="B2798">
        <v>4883</v>
      </c>
      <c r="C2798">
        <v>41</v>
      </c>
      <c r="D2798" s="38" t="s">
        <v>79</v>
      </c>
      <c r="E2798" s="2" t="s">
        <v>41</v>
      </c>
      <c r="F2798">
        <v>1494267</v>
      </c>
      <c r="G2798" s="44">
        <f t="shared" si="301"/>
        <v>44197</v>
      </c>
      <c r="H2798" s="50">
        <f t="shared" si="302"/>
        <v>365</v>
      </c>
      <c r="I2798" s="50">
        <f t="shared" si="303"/>
        <v>25089406.500000004</v>
      </c>
      <c r="J2798" s="46">
        <v>687381</v>
      </c>
      <c r="K2798" s="2" t="s">
        <v>34</v>
      </c>
      <c r="L2798" s="52" t="str">
        <f t="shared" si="304"/>
        <v>20211231VND</v>
      </c>
      <c r="M2798">
        <f>VLOOKUP(L2798,Mapping!$H$1:$K$25,4,0)</f>
        <v>1</v>
      </c>
      <c r="N2798">
        <f t="shared" si="305"/>
        <v>1.4942670000000001E-3</v>
      </c>
      <c r="O2798">
        <f t="shared" si="306"/>
        <v>6.8738100000000004E-4</v>
      </c>
      <c r="P2798">
        <f t="shared" si="307"/>
        <v>2.5089406500000005E-2</v>
      </c>
      <c r="Q2798" t="str">
        <f>VLOOKUP(VLOOKUP(C2798,Mapping!$A$1:$C$17,3,0),Mapping!$E$1:$F$6,2,0)</f>
        <v>Vùng 05</v>
      </c>
    </row>
    <row r="2799" spans="1:17" x14ac:dyDescent="0.3">
      <c r="A2799" s="33">
        <v>44561</v>
      </c>
      <c r="B2799">
        <v>4884</v>
      </c>
      <c r="C2799">
        <v>11</v>
      </c>
      <c r="D2799" s="38" t="s">
        <v>79</v>
      </c>
      <c r="E2799" s="2" t="s">
        <v>41</v>
      </c>
      <c r="F2799">
        <v>1648066</v>
      </c>
      <c r="G2799" s="44">
        <f t="shared" si="301"/>
        <v>44197</v>
      </c>
      <c r="H2799" s="50">
        <f t="shared" si="302"/>
        <v>365</v>
      </c>
      <c r="I2799" s="50">
        <f t="shared" si="303"/>
        <v>36844742.5</v>
      </c>
      <c r="J2799" s="46">
        <v>1009445</v>
      </c>
      <c r="K2799" s="2" t="s">
        <v>34</v>
      </c>
      <c r="L2799" s="52" t="str">
        <f t="shared" si="304"/>
        <v>20211231VND</v>
      </c>
      <c r="M2799">
        <f>VLOOKUP(L2799,Mapping!$H$1:$K$25,4,0)</f>
        <v>1</v>
      </c>
      <c r="N2799">
        <f t="shared" si="305"/>
        <v>1.6480659999999999E-3</v>
      </c>
      <c r="O2799">
        <f t="shared" si="306"/>
        <v>1.0094450000000001E-3</v>
      </c>
      <c r="P2799">
        <f t="shared" si="307"/>
        <v>3.68447425E-2</v>
      </c>
      <c r="Q2799" t="str">
        <f>VLOOKUP(VLOOKUP(C2799,Mapping!$A$1:$C$17,3,0),Mapping!$E$1:$F$6,2,0)</f>
        <v>Vùng 01</v>
      </c>
    </row>
    <row r="2800" spans="1:17" x14ac:dyDescent="0.3">
      <c r="A2800" s="33">
        <v>44561</v>
      </c>
      <c r="B2800">
        <v>4884</v>
      </c>
      <c r="C2800">
        <v>11</v>
      </c>
      <c r="D2800" s="38" t="s">
        <v>79</v>
      </c>
      <c r="E2800" s="2" t="s">
        <v>41</v>
      </c>
      <c r="F2800">
        <v>82093</v>
      </c>
      <c r="G2800" s="44">
        <f t="shared" si="301"/>
        <v>44197</v>
      </c>
      <c r="H2800" s="50">
        <f t="shared" si="302"/>
        <v>365</v>
      </c>
      <c r="I2800" s="50">
        <f t="shared" si="303"/>
        <v>25697898</v>
      </c>
      <c r="J2800" s="46">
        <v>704052</v>
      </c>
      <c r="K2800" s="2" t="s">
        <v>34</v>
      </c>
      <c r="L2800" s="52" t="str">
        <f t="shared" si="304"/>
        <v>20211231VND</v>
      </c>
      <c r="M2800">
        <f>VLOOKUP(L2800,Mapping!$H$1:$K$25,4,0)</f>
        <v>1</v>
      </c>
      <c r="N2800">
        <f t="shared" si="305"/>
        <v>8.2093000000000002E-5</v>
      </c>
      <c r="O2800">
        <f t="shared" si="306"/>
        <v>7.0405200000000004E-4</v>
      </c>
      <c r="P2800">
        <f t="shared" si="307"/>
        <v>2.5697898E-2</v>
      </c>
      <c r="Q2800" t="str">
        <f>VLOOKUP(VLOOKUP(C2800,Mapping!$A$1:$C$17,3,0),Mapping!$E$1:$F$6,2,0)</f>
        <v>Vùng 01</v>
      </c>
    </row>
    <row r="2801" spans="1:17" x14ac:dyDescent="0.3">
      <c r="A2801" s="33">
        <v>44561</v>
      </c>
      <c r="B2801">
        <v>4885</v>
      </c>
      <c r="C2801">
        <v>20</v>
      </c>
      <c r="D2801" s="38" t="s">
        <v>79</v>
      </c>
      <c r="E2801" s="2" t="s">
        <v>41</v>
      </c>
      <c r="F2801">
        <v>274097</v>
      </c>
      <c r="G2801" s="44">
        <f t="shared" si="301"/>
        <v>44197</v>
      </c>
      <c r="H2801" s="50">
        <f t="shared" si="302"/>
        <v>365</v>
      </c>
      <c r="I2801" s="50">
        <f t="shared" si="303"/>
        <v>479996606878.86597</v>
      </c>
      <c r="J2801" s="46">
        <v>596729</v>
      </c>
      <c r="K2801" s="2" t="s">
        <v>35</v>
      </c>
      <c r="L2801" s="52" t="str">
        <f t="shared" si="304"/>
        <v>20211231USD</v>
      </c>
      <c r="M2801">
        <f>VLOOKUP(L2801,Mapping!$H$1:$K$25,4,0)</f>
        <v>22037.795999999998</v>
      </c>
      <c r="N2801">
        <f t="shared" si="305"/>
        <v>6.0404937702119996</v>
      </c>
      <c r="O2801">
        <f t="shared" si="306"/>
        <v>13.150591969283999</v>
      </c>
      <c r="P2801">
        <f t="shared" si="307"/>
        <v>479.99660687886598</v>
      </c>
      <c r="Q2801" t="str">
        <f>VLOOKUP(VLOOKUP(C2801,Mapping!$A$1:$C$17,3,0),Mapping!$E$1:$F$6,2,0)</f>
        <v>Vùng 02</v>
      </c>
    </row>
    <row r="2802" spans="1:17" x14ac:dyDescent="0.3">
      <c r="A2802" s="33">
        <v>44561</v>
      </c>
      <c r="B2802">
        <v>4885</v>
      </c>
      <c r="C2802">
        <v>20</v>
      </c>
      <c r="D2802" s="38" t="s">
        <v>79</v>
      </c>
      <c r="E2802" s="2" t="s">
        <v>41</v>
      </c>
      <c r="F2802">
        <v>9758373</v>
      </c>
      <c r="G2802" s="44">
        <f t="shared" si="301"/>
        <v>44197</v>
      </c>
      <c r="H2802" s="50">
        <f t="shared" si="302"/>
        <v>365</v>
      </c>
      <c r="I2802" s="50">
        <f t="shared" si="303"/>
        <v>293241985.5</v>
      </c>
      <c r="J2802" s="46">
        <v>8034027</v>
      </c>
      <c r="K2802" s="2" t="s">
        <v>34</v>
      </c>
      <c r="L2802" s="52" t="str">
        <f t="shared" si="304"/>
        <v>20211231VND</v>
      </c>
      <c r="M2802">
        <f>VLOOKUP(L2802,Mapping!$H$1:$K$25,4,0)</f>
        <v>1</v>
      </c>
      <c r="N2802">
        <f t="shared" si="305"/>
        <v>9.7583730000000007E-3</v>
      </c>
      <c r="O2802">
        <f t="shared" si="306"/>
        <v>8.0340269999999991E-3</v>
      </c>
      <c r="P2802">
        <f t="shared" si="307"/>
        <v>0.29324198550000002</v>
      </c>
      <c r="Q2802" t="str">
        <f>VLOOKUP(VLOOKUP(C2802,Mapping!$A$1:$C$17,3,0),Mapping!$E$1:$F$6,2,0)</f>
        <v>Vùng 02</v>
      </c>
    </row>
    <row r="2803" spans="1:17" x14ac:dyDescent="0.3">
      <c r="A2803" s="33">
        <v>44561</v>
      </c>
      <c r="B2803">
        <v>4887</v>
      </c>
      <c r="C2803">
        <v>11</v>
      </c>
      <c r="D2803" s="38" t="s">
        <v>79</v>
      </c>
      <c r="E2803" s="2" t="s">
        <v>41</v>
      </c>
      <c r="F2803">
        <v>49453</v>
      </c>
      <c r="G2803" s="44">
        <f t="shared" si="301"/>
        <v>44197</v>
      </c>
      <c r="H2803" s="50">
        <f t="shared" si="302"/>
        <v>365</v>
      </c>
      <c r="I2803" s="50">
        <f t="shared" si="303"/>
        <v>23205824</v>
      </c>
      <c r="J2803" s="46">
        <v>635776</v>
      </c>
      <c r="K2803" s="2" t="s">
        <v>34</v>
      </c>
      <c r="L2803" s="52" t="str">
        <f t="shared" si="304"/>
        <v>20211231VND</v>
      </c>
      <c r="M2803">
        <f>VLOOKUP(L2803,Mapping!$H$1:$K$25,4,0)</f>
        <v>1</v>
      </c>
      <c r="N2803">
        <f t="shared" si="305"/>
        <v>4.9453000000000002E-5</v>
      </c>
      <c r="O2803">
        <f t="shared" si="306"/>
        <v>6.3577600000000001E-4</v>
      </c>
      <c r="P2803">
        <f t="shared" si="307"/>
        <v>2.3205824E-2</v>
      </c>
      <c r="Q2803" t="str">
        <f>VLOOKUP(VLOOKUP(C2803,Mapping!$A$1:$C$17,3,0),Mapping!$E$1:$F$6,2,0)</f>
        <v>Vùng 01</v>
      </c>
    </row>
    <row r="2804" spans="1:17" x14ac:dyDescent="0.3">
      <c r="A2804" s="33">
        <v>44561</v>
      </c>
      <c r="B2804">
        <v>4888</v>
      </c>
      <c r="C2804">
        <v>36</v>
      </c>
      <c r="D2804" s="38" t="s">
        <v>79</v>
      </c>
      <c r="E2804" s="2" t="s">
        <v>41</v>
      </c>
      <c r="F2804">
        <v>1560735</v>
      </c>
      <c r="G2804" s="44">
        <f t="shared" si="301"/>
        <v>44197</v>
      </c>
      <c r="H2804" s="50">
        <f t="shared" si="302"/>
        <v>365</v>
      </c>
      <c r="I2804" s="50">
        <f t="shared" si="303"/>
        <v>57865749.499999993</v>
      </c>
      <c r="J2804" s="46">
        <v>1585363</v>
      </c>
      <c r="K2804" s="2" t="s">
        <v>34</v>
      </c>
      <c r="L2804" s="52" t="str">
        <f t="shared" si="304"/>
        <v>20211231VND</v>
      </c>
      <c r="M2804">
        <f>VLOOKUP(L2804,Mapping!$H$1:$K$25,4,0)</f>
        <v>1</v>
      </c>
      <c r="N2804">
        <f t="shared" si="305"/>
        <v>1.5607349999999999E-3</v>
      </c>
      <c r="O2804">
        <f t="shared" si="306"/>
        <v>1.585363E-3</v>
      </c>
      <c r="P2804">
        <f t="shared" si="307"/>
        <v>5.7865749499999994E-2</v>
      </c>
      <c r="Q2804" t="str">
        <f>VLOOKUP(VLOOKUP(C2804,Mapping!$A$1:$C$17,3,0),Mapping!$E$1:$F$6,2,0)</f>
        <v>Vùng 05</v>
      </c>
    </row>
    <row r="2805" spans="1:17" x14ac:dyDescent="0.3">
      <c r="A2805" s="33">
        <v>44561</v>
      </c>
      <c r="B2805">
        <v>4888</v>
      </c>
      <c r="C2805">
        <v>34</v>
      </c>
      <c r="D2805" s="38" t="s">
        <v>79</v>
      </c>
      <c r="E2805" s="2" t="s">
        <v>41</v>
      </c>
      <c r="F2805">
        <v>1034290</v>
      </c>
      <c r="G2805" s="44">
        <f t="shared" si="301"/>
        <v>44197</v>
      </c>
      <c r="H2805" s="50">
        <f t="shared" si="302"/>
        <v>365</v>
      </c>
      <c r="I2805" s="50">
        <f t="shared" si="303"/>
        <v>20592205</v>
      </c>
      <c r="J2805" s="46">
        <v>564170</v>
      </c>
      <c r="K2805" s="2" t="s">
        <v>34</v>
      </c>
      <c r="L2805" s="52" t="str">
        <f t="shared" si="304"/>
        <v>20211231VND</v>
      </c>
      <c r="M2805">
        <f>VLOOKUP(L2805,Mapping!$H$1:$K$25,4,0)</f>
        <v>1</v>
      </c>
      <c r="N2805">
        <f t="shared" si="305"/>
        <v>1.03429E-3</v>
      </c>
      <c r="O2805">
        <f t="shared" si="306"/>
        <v>5.6417000000000001E-4</v>
      </c>
      <c r="P2805">
        <f t="shared" si="307"/>
        <v>2.0592204999999999E-2</v>
      </c>
      <c r="Q2805" t="str">
        <f>VLOOKUP(VLOOKUP(C2805,Mapping!$A$1:$C$17,3,0),Mapping!$E$1:$F$6,2,0)</f>
        <v>Vùng 02</v>
      </c>
    </row>
    <row r="2806" spans="1:17" x14ac:dyDescent="0.3">
      <c r="A2806" s="33">
        <v>44561</v>
      </c>
      <c r="B2806">
        <v>4894</v>
      </c>
      <c r="C2806">
        <v>34</v>
      </c>
      <c r="D2806" s="38" t="s">
        <v>79</v>
      </c>
      <c r="E2806" s="2" t="s">
        <v>41</v>
      </c>
      <c r="F2806">
        <v>929480</v>
      </c>
      <c r="G2806" s="44">
        <f t="shared" si="301"/>
        <v>44197</v>
      </c>
      <c r="H2806" s="50">
        <f t="shared" si="302"/>
        <v>365</v>
      </c>
      <c r="I2806" s="50">
        <f t="shared" si="303"/>
        <v>56863058.000000007</v>
      </c>
      <c r="J2806" s="46">
        <v>1557892</v>
      </c>
      <c r="K2806" s="2" t="s">
        <v>34</v>
      </c>
      <c r="L2806" s="52" t="str">
        <f t="shared" si="304"/>
        <v>20211231VND</v>
      </c>
      <c r="M2806">
        <f>VLOOKUP(L2806,Mapping!$H$1:$K$25,4,0)</f>
        <v>1</v>
      </c>
      <c r="N2806">
        <f t="shared" si="305"/>
        <v>9.2948E-4</v>
      </c>
      <c r="O2806">
        <f t="shared" si="306"/>
        <v>1.557892E-3</v>
      </c>
      <c r="P2806">
        <f t="shared" si="307"/>
        <v>5.6863058000000008E-2</v>
      </c>
      <c r="Q2806" t="str">
        <f>VLOOKUP(VLOOKUP(C2806,Mapping!$A$1:$C$17,3,0),Mapping!$E$1:$F$6,2,0)</f>
        <v>Vùng 02</v>
      </c>
    </row>
    <row r="2807" spans="1:17" x14ac:dyDescent="0.3">
      <c r="A2807" s="33">
        <v>44561</v>
      </c>
      <c r="B2807">
        <v>4894</v>
      </c>
      <c r="C2807">
        <v>20</v>
      </c>
      <c r="D2807" s="38" t="s">
        <v>79</v>
      </c>
      <c r="E2807" s="2" t="s">
        <v>41</v>
      </c>
      <c r="F2807">
        <v>882768</v>
      </c>
      <c r="G2807" s="44">
        <f t="shared" si="301"/>
        <v>44197</v>
      </c>
      <c r="H2807" s="50">
        <f t="shared" si="302"/>
        <v>365</v>
      </c>
      <c r="I2807" s="50">
        <f t="shared" si="303"/>
        <v>48948763.000000007</v>
      </c>
      <c r="J2807" s="46">
        <v>1341062</v>
      </c>
      <c r="K2807" s="2" t="s">
        <v>34</v>
      </c>
      <c r="L2807" s="52" t="str">
        <f t="shared" si="304"/>
        <v>20211231VND</v>
      </c>
      <c r="M2807">
        <f>VLOOKUP(L2807,Mapping!$H$1:$K$25,4,0)</f>
        <v>1</v>
      </c>
      <c r="N2807">
        <f t="shared" si="305"/>
        <v>8.8276800000000003E-4</v>
      </c>
      <c r="O2807">
        <f t="shared" si="306"/>
        <v>1.3410620000000001E-3</v>
      </c>
      <c r="P2807">
        <f t="shared" si="307"/>
        <v>4.8948763000000006E-2</v>
      </c>
      <c r="Q2807" t="str">
        <f>VLOOKUP(VLOOKUP(C2807,Mapping!$A$1:$C$17,3,0),Mapping!$E$1:$F$6,2,0)</f>
        <v>Vùng 02</v>
      </c>
    </row>
    <row r="2808" spans="1:17" x14ac:dyDescent="0.3">
      <c r="A2808" s="33">
        <v>44561</v>
      </c>
      <c r="B2808">
        <v>4895</v>
      </c>
      <c r="C2808">
        <v>34</v>
      </c>
      <c r="D2808" s="38" t="s">
        <v>79</v>
      </c>
      <c r="E2808" s="2" t="s">
        <v>41</v>
      </c>
      <c r="F2808">
        <v>922149</v>
      </c>
      <c r="G2808" s="44">
        <f t="shared" si="301"/>
        <v>44197</v>
      </c>
      <c r="H2808" s="50">
        <f t="shared" si="302"/>
        <v>365</v>
      </c>
      <c r="I2808" s="50">
        <f t="shared" si="303"/>
        <v>56939926.999999993</v>
      </c>
      <c r="J2808" s="46">
        <v>1559998</v>
      </c>
      <c r="K2808" s="2" t="s">
        <v>34</v>
      </c>
      <c r="L2808" s="52" t="str">
        <f t="shared" si="304"/>
        <v>20211231VND</v>
      </c>
      <c r="M2808">
        <f>VLOOKUP(L2808,Mapping!$H$1:$K$25,4,0)</f>
        <v>1</v>
      </c>
      <c r="N2808">
        <f t="shared" si="305"/>
        <v>9.2214900000000004E-4</v>
      </c>
      <c r="O2808">
        <f t="shared" si="306"/>
        <v>1.5599979999999999E-3</v>
      </c>
      <c r="P2808">
        <f t="shared" si="307"/>
        <v>5.6939926999999994E-2</v>
      </c>
      <c r="Q2808" t="str">
        <f>VLOOKUP(VLOOKUP(C2808,Mapping!$A$1:$C$17,3,0),Mapping!$E$1:$F$6,2,0)</f>
        <v>Vùng 02</v>
      </c>
    </row>
    <row r="2809" spans="1:17" x14ac:dyDescent="0.3">
      <c r="A2809" s="33">
        <v>44561</v>
      </c>
      <c r="B2809">
        <v>4899</v>
      </c>
      <c r="C2809">
        <v>40</v>
      </c>
      <c r="D2809" s="38" t="s">
        <v>79</v>
      </c>
      <c r="E2809" s="2" t="s">
        <v>41</v>
      </c>
      <c r="F2809">
        <v>9541071</v>
      </c>
      <c r="G2809" s="44">
        <f t="shared" si="301"/>
        <v>44197</v>
      </c>
      <c r="H2809" s="50">
        <f t="shared" si="302"/>
        <v>365</v>
      </c>
      <c r="I2809" s="50">
        <f t="shared" si="303"/>
        <v>235266991.5</v>
      </c>
      <c r="J2809" s="46">
        <v>6445671</v>
      </c>
      <c r="K2809" s="2" t="s">
        <v>34</v>
      </c>
      <c r="L2809" s="52" t="str">
        <f t="shared" si="304"/>
        <v>20211231VND</v>
      </c>
      <c r="M2809">
        <f>VLOOKUP(L2809,Mapping!$H$1:$K$25,4,0)</f>
        <v>1</v>
      </c>
      <c r="N2809">
        <f t="shared" si="305"/>
        <v>9.5410709999999999E-3</v>
      </c>
      <c r="O2809">
        <f t="shared" si="306"/>
        <v>6.445671E-3</v>
      </c>
      <c r="P2809">
        <f t="shared" si="307"/>
        <v>0.23526699149999999</v>
      </c>
      <c r="Q2809" t="str">
        <f>VLOOKUP(VLOOKUP(C2809,Mapping!$A$1:$C$17,3,0),Mapping!$E$1:$F$6,2,0)</f>
        <v>Vùng 01</v>
      </c>
    </row>
    <row r="2810" spans="1:17" x14ac:dyDescent="0.3">
      <c r="A2810" s="33">
        <v>44561</v>
      </c>
      <c r="B2810">
        <v>4899</v>
      </c>
      <c r="C2810">
        <v>40</v>
      </c>
      <c r="D2810" s="38" t="s">
        <v>79</v>
      </c>
      <c r="E2810" s="2" t="s">
        <v>41</v>
      </c>
      <c r="F2810">
        <v>8309360</v>
      </c>
      <c r="G2810" s="44">
        <f t="shared" si="301"/>
        <v>44197</v>
      </c>
      <c r="H2810" s="50">
        <f t="shared" si="302"/>
        <v>365</v>
      </c>
      <c r="I2810" s="50">
        <f t="shared" si="303"/>
        <v>274373675.5</v>
      </c>
      <c r="J2810" s="46">
        <v>7517087</v>
      </c>
      <c r="K2810" s="2" t="s">
        <v>34</v>
      </c>
      <c r="L2810" s="52" t="str">
        <f t="shared" si="304"/>
        <v>20211231VND</v>
      </c>
      <c r="M2810">
        <f>VLOOKUP(L2810,Mapping!$H$1:$K$25,4,0)</f>
        <v>1</v>
      </c>
      <c r="N2810">
        <f t="shared" si="305"/>
        <v>8.30936E-3</v>
      </c>
      <c r="O2810">
        <f t="shared" si="306"/>
        <v>7.5170870000000004E-3</v>
      </c>
      <c r="P2810">
        <f t="shared" si="307"/>
        <v>0.27437367550000002</v>
      </c>
      <c r="Q2810" t="str">
        <f>VLOOKUP(VLOOKUP(C2810,Mapping!$A$1:$C$17,3,0),Mapping!$E$1:$F$6,2,0)</f>
        <v>Vùng 01</v>
      </c>
    </row>
    <row r="2811" spans="1:17" x14ac:dyDescent="0.3">
      <c r="A2811" s="33">
        <v>44561</v>
      </c>
      <c r="B2811">
        <v>4902</v>
      </c>
      <c r="C2811">
        <v>26</v>
      </c>
      <c r="D2811" s="38" t="s">
        <v>79</v>
      </c>
      <c r="E2811" s="2" t="s">
        <v>41</v>
      </c>
      <c r="F2811">
        <v>1443411</v>
      </c>
      <c r="G2811" s="44">
        <f t="shared" si="301"/>
        <v>44197</v>
      </c>
      <c r="H2811" s="50">
        <f t="shared" si="302"/>
        <v>365</v>
      </c>
      <c r="I2811" s="50">
        <f t="shared" si="303"/>
        <v>42216082.5</v>
      </c>
      <c r="J2811" s="46">
        <v>1156605</v>
      </c>
      <c r="K2811" s="2" t="s">
        <v>34</v>
      </c>
      <c r="L2811" s="52" t="str">
        <f t="shared" si="304"/>
        <v>20211231VND</v>
      </c>
      <c r="M2811">
        <f>VLOOKUP(L2811,Mapping!$H$1:$K$25,4,0)</f>
        <v>1</v>
      </c>
      <c r="N2811">
        <f t="shared" si="305"/>
        <v>1.4434109999999999E-3</v>
      </c>
      <c r="O2811">
        <f t="shared" si="306"/>
        <v>1.156605E-3</v>
      </c>
      <c r="P2811">
        <f t="shared" si="307"/>
        <v>4.2216082500000002E-2</v>
      </c>
      <c r="Q2811" t="str">
        <f>VLOOKUP(VLOOKUP(C2811,Mapping!$A$1:$C$17,3,0),Mapping!$E$1:$F$6,2,0)</f>
        <v>Vùng 04</v>
      </c>
    </row>
    <row r="2812" spans="1:17" x14ac:dyDescent="0.3">
      <c r="A2812" s="33">
        <v>44561</v>
      </c>
      <c r="B2812">
        <v>4904</v>
      </c>
      <c r="C2812">
        <v>34</v>
      </c>
      <c r="D2812" s="38" t="s">
        <v>79</v>
      </c>
      <c r="E2812" s="2" t="s">
        <v>41</v>
      </c>
      <c r="F2812">
        <v>1940643</v>
      </c>
      <c r="G2812" s="44">
        <f t="shared" si="301"/>
        <v>44197</v>
      </c>
      <c r="H2812" s="50">
        <f t="shared" si="302"/>
        <v>365</v>
      </c>
      <c r="I2812" s="50">
        <f t="shared" si="303"/>
        <v>469185745673.10596</v>
      </c>
      <c r="J2812" s="46">
        <v>583289</v>
      </c>
      <c r="K2812" s="2" t="s">
        <v>35</v>
      </c>
      <c r="L2812" s="52" t="str">
        <f t="shared" si="304"/>
        <v>20211231USD</v>
      </c>
      <c r="M2812">
        <f>VLOOKUP(L2812,Mapping!$H$1:$K$25,4,0)</f>
        <v>22037.795999999998</v>
      </c>
      <c r="N2812">
        <f t="shared" si="305"/>
        <v>42.767494542827997</v>
      </c>
      <c r="O2812">
        <f t="shared" si="306"/>
        <v>12.854403991043998</v>
      </c>
      <c r="P2812">
        <f t="shared" si="307"/>
        <v>469.18574567310594</v>
      </c>
      <c r="Q2812" t="str">
        <f>VLOOKUP(VLOOKUP(C2812,Mapping!$A$1:$C$17,3,0),Mapping!$E$1:$F$6,2,0)</f>
        <v>Vùng 02</v>
      </c>
    </row>
    <row r="2813" spans="1:17" x14ac:dyDescent="0.3">
      <c r="A2813" s="33">
        <v>44561</v>
      </c>
      <c r="B2813">
        <v>4904</v>
      </c>
      <c r="C2813">
        <v>34</v>
      </c>
      <c r="D2813" s="38" t="s">
        <v>79</v>
      </c>
      <c r="E2813" s="2" t="s">
        <v>41</v>
      </c>
      <c r="F2813">
        <v>6111251</v>
      </c>
      <c r="G2813" s="44">
        <f t="shared" si="301"/>
        <v>44197</v>
      </c>
      <c r="H2813" s="50">
        <f t="shared" si="302"/>
        <v>365</v>
      </c>
      <c r="I2813" s="50">
        <f t="shared" si="303"/>
        <v>351378127</v>
      </c>
      <c r="J2813" s="46">
        <v>9626798</v>
      </c>
      <c r="K2813" s="2" t="s">
        <v>34</v>
      </c>
      <c r="L2813" s="52" t="str">
        <f t="shared" si="304"/>
        <v>20211231VND</v>
      </c>
      <c r="M2813">
        <f>VLOOKUP(L2813,Mapping!$H$1:$K$25,4,0)</f>
        <v>1</v>
      </c>
      <c r="N2813">
        <f t="shared" si="305"/>
        <v>6.1112509999999998E-3</v>
      </c>
      <c r="O2813">
        <f t="shared" si="306"/>
        <v>9.6267980000000006E-3</v>
      </c>
      <c r="P2813">
        <f t="shared" si="307"/>
        <v>0.35137812699999998</v>
      </c>
      <c r="Q2813" t="str">
        <f>VLOOKUP(VLOOKUP(C2813,Mapping!$A$1:$C$17,3,0),Mapping!$E$1:$F$6,2,0)</f>
        <v>Vùng 02</v>
      </c>
    </row>
    <row r="2814" spans="1:17" x14ac:dyDescent="0.3">
      <c r="A2814" s="33">
        <v>44561</v>
      </c>
      <c r="B2814">
        <v>4905</v>
      </c>
      <c r="C2814">
        <v>26</v>
      </c>
      <c r="D2814" s="38" t="s">
        <v>79</v>
      </c>
      <c r="E2814" s="2" t="s">
        <v>41</v>
      </c>
      <c r="F2814">
        <v>98021</v>
      </c>
      <c r="G2814" s="44">
        <f t="shared" si="301"/>
        <v>44197</v>
      </c>
      <c r="H2814" s="50">
        <f t="shared" si="302"/>
        <v>365</v>
      </c>
      <c r="I2814" s="50">
        <f t="shared" si="303"/>
        <v>29094369.000000004</v>
      </c>
      <c r="J2814" s="46">
        <v>797106</v>
      </c>
      <c r="K2814" s="2" t="s">
        <v>34</v>
      </c>
      <c r="L2814" s="52" t="str">
        <f t="shared" si="304"/>
        <v>20211231VND</v>
      </c>
      <c r="M2814">
        <f>VLOOKUP(L2814,Mapping!$H$1:$K$25,4,0)</f>
        <v>1</v>
      </c>
      <c r="N2814">
        <f t="shared" si="305"/>
        <v>9.8021000000000002E-5</v>
      </c>
      <c r="O2814">
        <f t="shared" si="306"/>
        <v>7.9710600000000001E-4</v>
      </c>
      <c r="P2814">
        <f t="shared" si="307"/>
        <v>2.9094369000000005E-2</v>
      </c>
      <c r="Q2814" t="str">
        <f>VLOOKUP(VLOOKUP(C2814,Mapping!$A$1:$C$17,3,0),Mapping!$E$1:$F$6,2,0)</f>
        <v>Vùng 04</v>
      </c>
    </row>
    <row r="2815" spans="1:17" x14ac:dyDescent="0.3">
      <c r="A2815" s="33">
        <v>44561</v>
      </c>
      <c r="B2815">
        <v>4906</v>
      </c>
      <c r="C2815">
        <v>34</v>
      </c>
      <c r="D2815" s="38" t="s">
        <v>79</v>
      </c>
      <c r="E2815" s="2" t="s">
        <v>41</v>
      </c>
      <c r="F2815">
        <v>1802501</v>
      </c>
      <c r="G2815" s="44">
        <f t="shared" si="301"/>
        <v>44197</v>
      </c>
      <c r="H2815" s="50">
        <f t="shared" si="302"/>
        <v>365</v>
      </c>
      <c r="I2815" s="50">
        <f t="shared" si="303"/>
        <v>10267413.5</v>
      </c>
      <c r="J2815" s="46">
        <v>281299</v>
      </c>
      <c r="K2815" s="2" t="s">
        <v>34</v>
      </c>
      <c r="L2815" s="52" t="str">
        <f t="shared" si="304"/>
        <v>20211231VND</v>
      </c>
      <c r="M2815">
        <f>VLOOKUP(L2815,Mapping!$H$1:$K$25,4,0)</f>
        <v>1</v>
      </c>
      <c r="N2815">
        <f t="shared" si="305"/>
        <v>1.802501E-3</v>
      </c>
      <c r="O2815">
        <f t="shared" si="306"/>
        <v>2.8129899999999999E-4</v>
      </c>
      <c r="P2815">
        <f t="shared" si="307"/>
        <v>1.0267413499999999E-2</v>
      </c>
      <c r="Q2815" t="str">
        <f>VLOOKUP(VLOOKUP(C2815,Mapping!$A$1:$C$17,3,0),Mapping!$E$1:$F$6,2,0)</f>
        <v>Vùng 02</v>
      </c>
    </row>
    <row r="2816" spans="1:17" x14ac:dyDescent="0.3">
      <c r="A2816" s="33">
        <v>44561</v>
      </c>
      <c r="B2816">
        <v>4906</v>
      </c>
      <c r="C2816">
        <v>20</v>
      </c>
      <c r="D2816" s="38" t="s">
        <v>79</v>
      </c>
      <c r="E2816" s="2" t="s">
        <v>41</v>
      </c>
      <c r="F2816">
        <v>1579885</v>
      </c>
      <c r="G2816" s="44">
        <f t="shared" si="301"/>
        <v>44197</v>
      </c>
      <c r="H2816" s="50">
        <f t="shared" si="302"/>
        <v>365</v>
      </c>
      <c r="I2816" s="50">
        <f t="shared" si="303"/>
        <v>55578476.999999993</v>
      </c>
      <c r="J2816" s="46">
        <v>1522698</v>
      </c>
      <c r="K2816" s="2" t="s">
        <v>34</v>
      </c>
      <c r="L2816" s="52" t="str">
        <f t="shared" si="304"/>
        <v>20211231VND</v>
      </c>
      <c r="M2816">
        <f>VLOOKUP(L2816,Mapping!$H$1:$K$25,4,0)</f>
        <v>1</v>
      </c>
      <c r="N2816">
        <f t="shared" si="305"/>
        <v>1.5798850000000001E-3</v>
      </c>
      <c r="O2816">
        <f t="shared" si="306"/>
        <v>1.5226980000000001E-3</v>
      </c>
      <c r="P2816">
        <f t="shared" si="307"/>
        <v>5.5578476999999994E-2</v>
      </c>
      <c r="Q2816" t="str">
        <f>VLOOKUP(VLOOKUP(C2816,Mapping!$A$1:$C$17,3,0),Mapping!$E$1:$F$6,2,0)</f>
        <v>Vùng 02</v>
      </c>
    </row>
    <row r="2817" spans="1:17" x14ac:dyDescent="0.3">
      <c r="A2817" s="33">
        <v>44561</v>
      </c>
      <c r="B2817">
        <v>4909</v>
      </c>
      <c r="C2817">
        <v>20</v>
      </c>
      <c r="D2817" s="38" t="s">
        <v>79</v>
      </c>
      <c r="E2817" s="2" t="s">
        <v>41</v>
      </c>
      <c r="F2817">
        <v>1920199</v>
      </c>
      <c r="G2817" s="44">
        <f t="shared" si="301"/>
        <v>44197</v>
      </c>
      <c r="H2817" s="50">
        <f t="shared" si="302"/>
        <v>365</v>
      </c>
      <c r="I2817" s="50">
        <f t="shared" si="303"/>
        <v>72059030</v>
      </c>
      <c r="J2817" s="46">
        <v>1974220</v>
      </c>
      <c r="K2817" s="2" t="s">
        <v>34</v>
      </c>
      <c r="L2817" s="52" t="str">
        <f t="shared" si="304"/>
        <v>20211231VND</v>
      </c>
      <c r="M2817">
        <f>VLOOKUP(L2817,Mapping!$H$1:$K$25,4,0)</f>
        <v>1</v>
      </c>
      <c r="N2817">
        <f t="shared" si="305"/>
        <v>1.920199E-3</v>
      </c>
      <c r="O2817">
        <f t="shared" si="306"/>
        <v>1.9742200000000001E-3</v>
      </c>
      <c r="P2817">
        <f t="shared" si="307"/>
        <v>7.2059029999999996E-2</v>
      </c>
      <c r="Q2817" t="str">
        <f>VLOOKUP(VLOOKUP(C2817,Mapping!$A$1:$C$17,3,0),Mapping!$E$1:$F$6,2,0)</f>
        <v>Vùng 02</v>
      </c>
    </row>
    <row r="2818" spans="1:17" x14ac:dyDescent="0.3">
      <c r="A2818" s="33">
        <v>44561</v>
      </c>
      <c r="B2818">
        <v>4911</v>
      </c>
      <c r="C2818">
        <v>34</v>
      </c>
      <c r="D2818" s="38" t="s">
        <v>79</v>
      </c>
      <c r="E2818" s="2" t="s">
        <v>41</v>
      </c>
      <c r="F2818">
        <v>959356</v>
      </c>
      <c r="G2818" s="44">
        <f t="shared" ref="G2818:G2881" si="308">DATE(YEAR(A2818),1,1)</f>
        <v>44197</v>
      </c>
      <c r="H2818" s="50">
        <f t="shared" ref="H2818:H2881" si="309">DATEDIF(G2818,A2818,"D")+1</f>
        <v>365</v>
      </c>
      <c r="I2818" s="50">
        <f t="shared" si="303"/>
        <v>6537807</v>
      </c>
      <c r="J2818" s="46">
        <v>179118</v>
      </c>
      <c r="K2818" s="2" t="s">
        <v>34</v>
      </c>
      <c r="L2818" s="52" t="str">
        <f t="shared" si="304"/>
        <v>20211231VND</v>
      </c>
      <c r="M2818">
        <f>VLOOKUP(L2818,Mapping!$H$1:$K$25,4,0)</f>
        <v>1</v>
      </c>
      <c r="N2818">
        <f t="shared" si="305"/>
        <v>9.5935599999999997E-4</v>
      </c>
      <c r="O2818">
        <f t="shared" si="306"/>
        <v>1.79118E-4</v>
      </c>
      <c r="P2818">
        <f t="shared" si="307"/>
        <v>6.5378069999999996E-3</v>
      </c>
      <c r="Q2818" t="str">
        <f>VLOOKUP(VLOOKUP(C2818,Mapping!$A$1:$C$17,3,0),Mapping!$E$1:$F$6,2,0)</f>
        <v>Vùng 02</v>
      </c>
    </row>
    <row r="2819" spans="1:17" x14ac:dyDescent="0.3">
      <c r="A2819" s="33">
        <v>44561</v>
      </c>
      <c r="B2819">
        <v>4914</v>
      </c>
      <c r="C2819">
        <v>25</v>
      </c>
      <c r="D2819" s="38" t="s">
        <v>79</v>
      </c>
      <c r="E2819" s="2" t="s">
        <v>41</v>
      </c>
      <c r="F2819">
        <v>1180320</v>
      </c>
      <c r="G2819" s="44">
        <f t="shared" si="308"/>
        <v>44197</v>
      </c>
      <c r="H2819" s="50">
        <f t="shared" si="309"/>
        <v>365</v>
      </c>
      <c r="I2819" s="50">
        <f t="shared" ref="I2819:I2882" si="310">H2819*(J2819/10)*M2819</f>
        <v>18920724</v>
      </c>
      <c r="J2819" s="46">
        <v>518376</v>
      </c>
      <c r="K2819" s="2" t="s">
        <v>34</v>
      </c>
      <c r="L2819" s="52" t="str">
        <f t="shared" ref="L2819:L2882" si="311">CONCATENATE(TEXT(A2819,"YYYYMMDD"),K2819)</f>
        <v>20211231VND</v>
      </c>
      <c r="M2819">
        <f>VLOOKUP(L2819,Mapping!$H$1:$K$25,4,0)</f>
        <v>1</v>
      </c>
      <c r="N2819">
        <f t="shared" ref="N2819:N2882" si="312">F2819*M2819/10^9</f>
        <v>1.1803199999999999E-3</v>
      </c>
      <c r="O2819">
        <f t="shared" ref="O2819:O2882" si="313">J2819*M2819/10^9</f>
        <v>5.1837599999999997E-4</v>
      </c>
      <c r="P2819">
        <f t="shared" ref="P2819:P2882" si="314">I2819/10^9</f>
        <v>1.8920724E-2</v>
      </c>
      <c r="Q2819" t="str">
        <f>VLOOKUP(VLOOKUP(C2819,Mapping!$A$1:$C$17,3,0),Mapping!$E$1:$F$6,2,0)</f>
        <v>Vùng 01</v>
      </c>
    </row>
    <row r="2820" spans="1:17" x14ac:dyDescent="0.3">
      <c r="A2820" s="33">
        <v>44561</v>
      </c>
      <c r="B2820">
        <v>4915</v>
      </c>
      <c r="C2820">
        <v>26</v>
      </c>
      <c r="D2820" s="38" t="s">
        <v>79</v>
      </c>
      <c r="E2820" s="2" t="s">
        <v>41</v>
      </c>
      <c r="F2820">
        <v>85038</v>
      </c>
      <c r="G2820" s="44">
        <f t="shared" si="308"/>
        <v>44197</v>
      </c>
      <c r="H2820" s="50">
        <f t="shared" si="309"/>
        <v>365</v>
      </c>
      <c r="I2820" s="50">
        <f t="shared" si="310"/>
        <v>50888555.500000007</v>
      </c>
      <c r="J2820" s="46">
        <v>1394207</v>
      </c>
      <c r="K2820" s="2" t="s">
        <v>34</v>
      </c>
      <c r="L2820" s="52" t="str">
        <f t="shared" si="311"/>
        <v>20211231VND</v>
      </c>
      <c r="M2820">
        <f>VLOOKUP(L2820,Mapping!$H$1:$K$25,4,0)</f>
        <v>1</v>
      </c>
      <c r="N2820">
        <f t="shared" si="312"/>
        <v>8.5037999999999995E-5</v>
      </c>
      <c r="O2820">
        <f t="shared" si="313"/>
        <v>1.394207E-3</v>
      </c>
      <c r="P2820">
        <f t="shared" si="314"/>
        <v>5.0888555500000009E-2</v>
      </c>
      <c r="Q2820" t="str">
        <f>VLOOKUP(VLOOKUP(C2820,Mapping!$A$1:$C$17,3,0),Mapping!$E$1:$F$6,2,0)</f>
        <v>Vùng 04</v>
      </c>
    </row>
    <row r="2821" spans="1:17" x14ac:dyDescent="0.3">
      <c r="A2821" s="33">
        <v>44561</v>
      </c>
      <c r="B2821">
        <v>4917</v>
      </c>
      <c r="C2821">
        <v>40</v>
      </c>
      <c r="D2821" s="38" t="s">
        <v>79</v>
      </c>
      <c r="E2821" s="2" t="s">
        <v>41</v>
      </c>
      <c r="F2821">
        <v>1626337</v>
      </c>
      <c r="G2821" s="44">
        <f t="shared" si="308"/>
        <v>44197</v>
      </c>
      <c r="H2821" s="50">
        <f t="shared" si="309"/>
        <v>365</v>
      </c>
      <c r="I2821" s="50">
        <f t="shared" si="310"/>
        <v>3753514</v>
      </c>
      <c r="J2821" s="46">
        <v>102836</v>
      </c>
      <c r="K2821" s="2" t="s">
        <v>34</v>
      </c>
      <c r="L2821" s="52" t="str">
        <f t="shared" si="311"/>
        <v>20211231VND</v>
      </c>
      <c r="M2821">
        <f>VLOOKUP(L2821,Mapping!$H$1:$K$25,4,0)</f>
        <v>1</v>
      </c>
      <c r="N2821">
        <f t="shared" si="312"/>
        <v>1.6263370000000001E-3</v>
      </c>
      <c r="O2821">
        <f t="shared" si="313"/>
        <v>1.02836E-4</v>
      </c>
      <c r="P2821">
        <f t="shared" si="314"/>
        <v>3.7535139999999999E-3</v>
      </c>
      <c r="Q2821" t="str">
        <f>VLOOKUP(VLOOKUP(C2821,Mapping!$A$1:$C$17,3,0),Mapping!$E$1:$F$6,2,0)</f>
        <v>Vùng 01</v>
      </c>
    </row>
    <row r="2822" spans="1:17" x14ac:dyDescent="0.3">
      <c r="A2822" s="33">
        <v>44561</v>
      </c>
      <c r="B2822">
        <v>4918</v>
      </c>
      <c r="C2822">
        <v>43</v>
      </c>
      <c r="D2822" s="38" t="s">
        <v>79</v>
      </c>
      <c r="E2822" s="2" t="s">
        <v>41</v>
      </c>
      <c r="F2822">
        <v>613115</v>
      </c>
      <c r="G2822" s="44">
        <f t="shared" si="308"/>
        <v>44197</v>
      </c>
      <c r="H2822" s="50">
        <f t="shared" si="309"/>
        <v>365</v>
      </c>
      <c r="I2822" s="50">
        <f t="shared" si="310"/>
        <v>22876667</v>
      </c>
      <c r="J2822" s="46">
        <v>626758</v>
      </c>
      <c r="K2822" s="2" t="s">
        <v>34</v>
      </c>
      <c r="L2822" s="52" t="str">
        <f t="shared" si="311"/>
        <v>20211231VND</v>
      </c>
      <c r="M2822">
        <f>VLOOKUP(L2822,Mapping!$H$1:$K$25,4,0)</f>
        <v>1</v>
      </c>
      <c r="N2822">
        <f t="shared" si="312"/>
        <v>6.1311500000000001E-4</v>
      </c>
      <c r="O2822">
        <f t="shared" si="313"/>
        <v>6.2675800000000005E-4</v>
      </c>
      <c r="P2822">
        <f t="shared" si="314"/>
        <v>2.2876667E-2</v>
      </c>
      <c r="Q2822" t="str">
        <f>VLOOKUP(VLOOKUP(C2822,Mapping!$A$1:$C$17,3,0),Mapping!$E$1:$F$6,2,0)</f>
        <v>Vùng 04</v>
      </c>
    </row>
    <row r="2823" spans="1:17" x14ac:dyDescent="0.3">
      <c r="A2823" s="33">
        <v>44561</v>
      </c>
      <c r="B2823">
        <v>4918</v>
      </c>
      <c r="C2823">
        <v>36</v>
      </c>
      <c r="D2823" s="38" t="s">
        <v>79</v>
      </c>
      <c r="E2823" s="2" t="s">
        <v>41</v>
      </c>
      <c r="F2823">
        <v>1327307</v>
      </c>
      <c r="G2823" s="44">
        <f t="shared" si="308"/>
        <v>44197</v>
      </c>
      <c r="H2823" s="50">
        <f t="shared" si="309"/>
        <v>365</v>
      </c>
      <c r="I2823" s="50">
        <f t="shared" si="310"/>
        <v>60002459.499999993</v>
      </c>
      <c r="J2823" s="46">
        <v>1643903</v>
      </c>
      <c r="K2823" s="2" t="s">
        <v>34</v>
      </c>
      <c r="L2823" s="52" t="str">
        <f t="shared" si="311"/>
        <v>20211231VND</v>
      </c>
      <c r="M2823">
        <f>VLOOKUP(L2823,Mapping!$H$1:$K$25,4,0)</f>
        <v>1</v>
      </c>
      <c r="N2823">
        <f t="shared" si="312"/>
        <v>1.327307E-3</v>
      </c>
      <c r="O2823">
        <f t="shared" si="313"/>
        <v>1.6439029999999999E-3</v>
      </c>
      <c r="P2823">
        <f t="shared" si="314"/>
        <v>6.0002459499999994E-2</v>
      </c>
      <c r="Q2823" t="str">
        <f>VLOOKUP(VLOOKUP(C2823,Mapping!$A$1:$C$17,3,0),Mapping!$E$1:$F$6,2,0)</f>
        <v>Vùng 05</v>
      </c>
    </row>
    <row r="2824" spans="1:17" x14ac:dyDescent="0.3">
      <c r="A2824" s="33">
        <v>44561</v>
      </c>
      <c r="B2824">
        <v>4919</v>
      </c>
      <c r="C2824">
        <v>20</v>
      </c>
      <c r="D2824" s="38" t="s">
        <v>79</v>
      </c>
      <c r="E2824" s="2" t="s">
        <v>41</v>
      </c>
      <c r="F2824">
        <v>529206</v>
      </c>
      <c r="G2824" s="44">
        <f t="shared" si="308"/>
        <v>44197</v>
      </c>
      <c r="H2824" s="50">
        <f t="shared" si="309"/>
        <v>365</v>
      </c>
      <c r="I2824" s="50">
        <f t="shared" si="310"/>
        <v>37355706</v>
      </c>
      <c r="J2824" s="46">
        <v>1023444</v>
      </c>
      <c r="K2824" s="2" t="s">
        <v>34</v>
      </c>
      <c r="L2824" s="52" t="str">
        <f t="shared" si="311"/>
        <v>20211231VND</v>
      </c>
      <c r="M2824">
        <f>VLOOKUP(L2824,Mapping!$H$1:$K$25,4,0)</f>
        <v>1</v>
      </c>
      <c r="N2824">
        <f t="shared" si="312"/>
        <v>5.2920599999999995E-4</v>
      </c>
      <c r="O2824">
        <f t="shared" si="313"/>
        <v>1.0234440000000001E-3</v>
      </c>
      <c r="P2824">
        <f t="shared" si="314"/>
        <v>3.7355706000000002E-2</v>
      </c>
      <c r="Q2824" t="str">
        <f>VLOOKUP(VLOOKUP(C2824,Mapping!$A$1:$C$17,3,0),Mapping!$E$1:$F$6,2,0)</f>
        <v>Vùng 02</v>
      </c>
    </row>
    <row r="2825" spans="1:17" x14ac:dyDescent="0.3">
      <c r="A2825" s="33">
        <v>44561</v>
      </c>
      <c r="B2825">
        <v>4920</v>
      </c>
      <c r="C2825">
        <v>48</v>
      </c>
      <c r="D2825" s="38" t="s">
        <v>79</v>
      </c>
      <c r="E2825" s="2" t="s">
        <v>41</v>
      </c>
      <c r="F2825">
        <v>18187</v>
      </c>
      <c r="G2825" s="44">
        <f t="shared" si="308"/>
        <v>44197</v>
      </c>
      <c r="H2825" s="50">
        <f t="shared" si="309"/>
        <v>365</v>
      </c>
      <c r="I2825" s="50">
        <f t="shared" si="310"/>
        <v>26393405.5</v>
      </c>
      <c r="J2825" s="46">
        <v>723107</v>
      </c>
      <c r="K2825" s="2" t="s">
        <v>34</v>
      </c>
      <c r="L2825" s="52" t="str">
        <f t="shared" si="311"/>
        <v>20211231VND</v>
      </c>
      <c r="M2825">
        <f>VLOOKUP(L2825,Mapping!$H$1:$K$25,4,0)</f>
        <v>1</v>
      </c>
      <c r="N2825">
        <f t="shared" si="312"/>
        <v>1.8187000000000001E-5</v>
      </c>
      <c r="O2825">
        <f t="shared" si="313"/>
        <v>7.2310699999999996E-4</v>
      </c>
      <c r="P2825">
        <f t="shared" si="314"/>
        <v>2.6393405500000001E-2</v>
      </c>
      <c r="Q2825" t="str">
        <f>VLOOKUP(VLOOKUP(C2825,Mapping!$A$1:$C$17,3,0),Mapping!$E$1:$F$6,2,0)</f>
        <v>Vùng 01</v>
      </c>
    </row>
    <row r="2826" spans="1:17" x14ac:dyDescent="0.3">
      <c r="A2826" s="33">
        <v>44561</v>
      </c>
      <c r="B2826">
        <v>4924</v>
      </c>
      <c r="C2826">
        <v>20</v>
      </c>
      <c r="D2826" s="38" t="s">
        <v>79</v>
      </c>
      <c r="E2826" s="2" t="s">
        <v>41</v>
      </c>
      <c r="F2826">
        <v>1896086</v>
      </c>
      <c r="G2826" s="44">
        <f t="shared" si="308"/>
        <v>44197</v>
      </c>
      <c r="H2826" s="50">
        <f t="shared" si="309"/>
        <v>365</v>
      </c>
      <c r="I2826" s="50">
        <f t="shared" si="310"/>
        <v>738335970718.82996</v>
      </c>
      <c r="J2826" s="46">
        <v>917895</v>
      </c>
      <c r="K2826" s="2" t="s">
        <v>35</v>
      </c>
      <c r="L2826" s="52" t="str">
        <f t="shared" si="311"/>
        <v>20211231USD</v>
      </c>
      <c r="M2826">
        <f>VLOOKUP(L2826,Mapping!$H$1:$K$25,4,0)</f>
        <v>22037.795999999998</v>
      </c>
      <c r="N2826">
        <f t="shared" si="312"/>
        <v>41.785556466455994</v>
      </c>
      <c r="O2826">
        <f t="shared" si="313"/>
        <v>20.228382759419997</v>
      </c>
      <c r="P2826">
        <f t="shared" si="314"/>
        <v>738.33597071882991</v>
      </c>
      <c r="Q2826" t="str">
        <f>VLOOKUP(VLOOKUP(C2826,Mapping!$A$1:$C$17,3,0),Mapping!$E$1:$F$6,2,0)</f>
        <v>Vùng 02</v>
      </c>
    </row>
    <row r="2827" spans="1:17" x14ac:dyDescent="0.3">
      <c r="A2827" s="33">
        <v>44561</v>
      </c>
      <c r="B2827">
        <v>4924</v>
      </c>
      <c r="C2827">
        <v>34</v>
      </c>
      <c r="D2827" s="38" t="s">
        <v>79</v>
      </c>
      <c r="E2827" s="2" t="s">
        <v>41</v>
      </c>
      <c r="F2827">
        <v>1128929</v>
      </c>
      <c r="G2827" s="44">
        <f t="shared" si="308"/>
        <v>44197</v>
      </c>
      <c r="H2827" s="50">
        <f t="shared" si="309"/>
        <v>365</v>
      </c>
      <c r="I2827" s="50">
        <f t="shared" si="310"/>
        <v>49589228.5</v>
      </c>
      <c r="J2827" s="46">
        <v>1358609</v>
      </c>
      <c r="K2827" s="2" t="s">
        <v>34</v>
      </c>
      <c r="L2827" s="52" t="str">
        <f t="shared" si="311"/>
        <v>20211231VND</v>
      </c>
      <c r="M2827">
        <f>VLOOKUP(L2827,Mapping!$H$1:$K$25,4,0)</f>
        <v>1</v>
      </c>
      <c r="N2827">
        <f t="shared" si="312"/>
        <v>1.1289290000000001E-3</v>
      </c>
      <c r="O2827">
        <f t="shared" si="313"/>
        <v>1.358609E-3</v>
      </c>
      <c r="P2827">
        <f t="shared" si="314"/>
        <v>4.9589228499999999E-2</v>
      </c>
      <c r="Q2827" t="str">
        <f>VLOOKUP(VLOOKUP(C2827,Mapping!$A$1:$C$17,3,0),Mapping!$E$1:$F$6,2,0)</f>
        <v>Vùng 02</v>
      </c>
    </row>
    <row r="2828" spans="1:17" x14ac:dyDescent="0.3">
      <c r="A2828" s="33">
        <v>44561</v>
      </c>
      <c r="B2828">
        <v>4925</v>
      </c>
      <c r="C2828">
        <v>34</v>
      </c>
      <c r="D2828" s="38" t="s">
        <v>79</v>
      </c>
      <c r="E2828" s="2" t="s">
        <v>41</v>
      </c>
      <c r="F2828">
        <v>347018</v>
      </c>
      <c r="G2828" s="44">
        <f t="shared" si="308"/>
        <v>44197</v>
      </c>
      <c r="H2828" s="50">
        <f t="shared" si="309"/>
        <v>365</v>
      </c>
      <c r="I2828" s="50">
        <f t="shared" si="310"/>
        <v>3715189</v>
      </c>
      <c r="J2828" s="46">
        <v>101786</v>
      </c>
      <c r="K2828" s="2" t="s">
        <v>34</v>
      </c>
      <c r="L2828" s="52" t="str">
        <f t="shared" si="311"/>
        <v>20211231VND</v>
      </c>
      <c r="M2828">
        <f>VLOOKUP(L2828,Mapping!$H$1:$K$25,4,0)</f>
        <v>1</v>
      </c>
      <c r="N2828">
        <f t="shared" si="312"/>
        <v>3.4701799999999999E-4</v>
      </c>
      <c r="O2828">
        <f t="shared" si="313"/>
        <v>1.01786E-4</v>
      </c>
      <c r="P2828">
        <f t="shared" si="314"/>
        <v>3.7151889999999998E-3</v>
      </c>
      <c r="Q2828" t="str">
        <f>VLOOKUP(VLOOKUP(C2828,Mapping!$A$1:$C$17,3,0),Mapping!$E$1:$F$6,2,0)</f>
        <v>Vùng 02</v>
      </c>
    </row>
    <row r="2829" spans="1:17" x14ac:dyDescent="0.3">
      <c r="A2829" s="33">
        <v>44561</v>
      </c>
      <c r="B2829">
        <v>4926</v>
      </c>
      <c r="C2829">
        <v>34</v>
      </c>
      <c r="D2829" s="38" t="s">
        <v>79</v>
      </c>
      <c r="E2829" s="2" t="s">
        <v>41</v>
      </c>
      <c r="F2829">
        <v>1759106</v>
      </c>
      <c r="G2829" s="44">
        <f t="shared" si="308"/>
        <v>44197</v>
      </c>
      <c r="H2829" s="50">
        <f t="shared" si="309"/>
        <v>365</v>
      </c>
      <c r="I2829" s="50">
        <f t="shared" si="310"/>
        <v>54727260.500000007</v>
      </c>
      <c r="J2829" s="46">
        <v>1499377</v>
      </c>
      <c r="K2829" s="2" t="s">
        <v>34</v>
      </c>
      <c r="L2829" s="52" t="str">
        <f t="shared" si="311"/>
        <v>20211231VND</v>
      </c>
      <c r="M2829">
        <f>VLOOKUP(L2829,Mapping!$H$1:$K$25,4,0)</f>
        <v>1</v>
      </c>
      <c r="N2829">
        <f t="shared" si="312"/>
        <v>1.7591060000000001E-3</v>
      </c>
      <c r="O2829">
        <f t="shared" si="313"/>
        <v>1.4993770000000001E-3</v>
      </c>
      <c r="P2829">
        <f t="shared" si="314"/>
        <v>5.4727260500000006E-2</v>
      </c>
      <c r="Q2829" t="str">
        <f>VLOOKUP(VLOOKUP(C2829,Mapping!$A$1:$C$17,3,0),Mapping!$E$1:$F$6,2,0)</f>
        <v>Vùng 02</v>
      </c>
    </row>
    <row r="2830" spans="1:17" x14ac:dyDescent="0.3">
      <c r="A2830" s="33">
        <v>44561</v>
      </c>
      <c r="B2830">
        <v>4926</v>
      </c>
      <c r="C2830">
        <v>34</v>
      </c>
      <c r="D2830" s="38" t="s">
        <v>79</v>
      </c>
      <c r="E2830" s="2" t="s">
        <v>41</v>
      </c>
      <c r="F2830">
        <v>1290567</v>
      </c>
      <c r="G2830" s="44">
        <f t="shared" si="308"/>
        <v>44197</v>
      </c>
      <c r="H2830" s="50">
        <f t="shared" si="309"/>
        <v>365</v>
      </c>
      <c r="I2830" s="50">
        <f t="shared" si="310"/>
        <v>68798375.5</v>
      </c>
      <c r="J2830" s="46">
        <v>1884887</v>
      </c>
      <c r="K2830" s="2" t="s">
        <v>34</v>
      </c>
      <c r="L2830" s="52" t="str">
        <f t="shared" si="311"/>
        <v>20211231VND</v>
      </c>
      <c r="M2830">
        <f>VLOOKUP(L2830,Mapping!$H$1:$K$25,4,0)</f>
        <v>1</v>
      </c>
      <c r="N2830">
        <f t="shared" si="312"/>
        <v>1.2905670000000001E-3</v>
      </c>
      <c r="O2830">
        <f t="shared" si="313"/>
        <v>1.884887E-3</v>
      </c>
      <c r="P2830">
        <f t="shared" si="314"/>
        <v>6.8798375499999995E-2</v>
      </c>
      <c r="Q2830" t="str">
        <f>VLOOKUP(VLOOKUP(C2830,Mapping!$A$1:$C$17,3,0),Mapping!$E$1:$F$6,2,0)</f>
        <v>Vùng 02</v>
      </c>
    </row>
    <row r="2831" spans="1:17" x14ac:dyDescent="0.3">
      <c r="A2831" s="33">
        <v>44561</v>
      </c>
      <c r="B2831">
        <v>4926</v>
      </c>
      <c r="C2831">
        <v>45</v>
      </c>
      <c r="D2831" s="38" t="s">
        <v>79</v>
      </c>
      <c r="E2831" s="2" t="s">
        <v>41</v>
      </c>
      <c r="F2831">
        <v>1520074</v>
      </c>
      <c r="G2831" s="44">
        <f t="shared" si="308"/>
        <v>44197</v>
      </c>
      <c r="H2831" s="50">
        <f t="shared" si="309"/>
        <v>365</v>
      </c>
      <c r="I2831" s="50">
        <f t="shared" si="310"/>
        <v>13952818.5</v>
      </c>
      <c r="J2831" s="46">
        <v>382269</v>
      </c>
      <c r="K2831" s="2" t="s">
        <v>34</v>
      </c>
      <c r="L2831" s="52" t="str">
        <f t="shared" si="311"/>
        <v>20211231VND</v>
      </c>
      <c r="M2831">
        <f>VLOOKUP(L2831,Mapping!$H$1:$K$25,4,0)</f>
        <v>1</v>
      </c>
      <c r="N2831">
        <f t="shared" si="312"/>
        <v>1.5200739999999999E-3</v>
      </c>
      <c r="O2831">
        <f t="shared" si="313"/>
        <v>3.8226900000000002E-4</v>
      </c>
      <c r="P2831">
        <f t="shared" si="314"/>
        <v>1.39528185E-2</v>
      </c>
      <c r="Q2831" t="str">
        <f>VLOOKUP(VLOOKUP(C2831,Mapping!$A$1:$C$17,3,0),Mapping!$E$1:$F$6,2,0)</f>
        <v>Vùng 02</v>
      </c>
    </row>
    <row r="2832" spans="1:17" x14ac:dyDescent="0.3">
      <c r="A2832" s="33">
        <v>44561</v>
      </c>
      <c r="B2832">
        <v>4927</v>
      </c>
      <c r="C2832">
        <v>12</v>
      </c>
      <c r="D2832" s="38" t="s">
        <v>79</v>
      </c>
      <c r="E2832" s="2" t="s">
        <v>41</v>
      </c>
      <c r="F2832">
        <v>1561792</v>
      </c>
      <c r="G2832" s="44">
        <f t="shared" si="308"/>
        <v>44197</v>
      </c>
      <c r="H2832" s="50">
        <f t="shared" si="309"/>
        <v>365</v>
      </c>
      <c r="I2832" s="50">
        <f t="shared" si="310"/>
        <v>72520645.5</v>
      </c>
      <c r="J2832" s="46">
        <v>1986867</v>
      </c>
      <c r="K2832" s="2" t="s">
        <v>34</v>
      </c>
      <c r="L2832" s="52" t="str">
        <f t="shared" si="311"/>
        <v>20211231VND</v>
      </c>
      <c r="M2832">
        <f>VLOOKUP(L2832,Mapping!$H$1:$K$25,4,0)</f>
        <v>1</v>
      </c>
      <c r="N2832">
        <f t="shared" si="312"/>
        <v>1.561792E-3</v>
      </c>
      <c r="O2832">
        <f t="shared" si="313"/>
        <v>1.9868669999999998E-3</v>
      </c>
      <c r="P2832">
        <f t="shared" si="314"/>
        <v>7.2520645499999994E-2</v>
      </c>
      <c r="Q2832" t="str">
        <f>VLOOKUP(VLOOKUP(C2832,Mapping!$A$1:$C$17,3,0),Mapping!$E$1:$F$6,2,0)</f>
        <v>Vùng 03</v>
      </c>
    </row>
    <row r="2833" spans="1:17" x14ac:dyDescent="0.3">
      <c r="A2833" s="33">
        <v>44561</v>
      </c>
      <c r="B2833">
        <v>4929</v>
      </c>
      <c r="C2833">
        <v>24</v>
      </c>
      <c r="D2833" s="38" t="s">
        <v>79</v>
      </c>
      <c r="E2833" s="2" t="s">
        <v>41</v>
      </c>
      <c r="F2833">
        <v>1143282</v>
      </c>
      <c r="G2833" s="44">
        <f t="shared" si="308"/>
        <v>44197</v>
      </c>
      <c r="H2833" s="50">
        <f t="shared" si="309"/>
        <v>365</v>
      </c>
      <c r="I2833" s="50">
        <f t="shared" si="310"/>
        <v>2852475</v>
      </c>
      <c r="J2833" s="46">
        <v>78150</v>
      </c>
      <c r="K2833" s="2" t="s">
        <v>34</v>
      </c>
      <c r="L2833" s="52" t="str">
        <f t="shared" si="311"/>
        <v>20211231VND</v>
      </c>
      <c r="M2833">
        <f>VLOOKUP(L2833,Mapping!$H$1:$K$25,4,0)</f>
        <v>1</v>
      </c>
      <c r="N2833">
        <f t="shared" si="312"/>
        <v>1.143282E-3</v>
      </c>
      <c r="O2833">
        <f t="shared" si="313"/>
        <v>7.8150000000000002E-5</v>
      </c>
      <c r="P2833">
        <f t="shared" si="314"/>
        <v>2.8524750000000001E-3</v>
      </c>
      <c r="Q2833" t="str">
        <f>VLOOKUP(VLOOKUP(C2833,Mapping!$A$1:$C$17,3,0),Mapping!$E$1:$F$6,2,0)</f>
        <v>Vùng 04</v>
      </c>
    </row>
    <row r="2834" spans="1:17" x14ac:dyDescent="0.3">
      <c r="A2834" s="33">
        <v>44561</v>
      </c>
      <c r="B2834">
        <v>4930</v>
      </c>
      <c r="C2834">
        <v>34</v>
      </c>
      <c r="D2834" s="38" t="s">
        <v>79</v>
      </c>
      <c r="E2834" s="2" t="s">
        <v>41</v>
      </c>
      <c r="F2834">
        <v>362757</v>
      </c>
      <c r="G2834" s="44">
        <f t="shared" si="308"/>
        <v>44197</v>
      </c>
      <c r="H2834" s="50">
        <f t="shared" si="309"/>
        <v>365</v>
      </c>
      <c r="I2834" s="50">
        <f t="shared" si="310"/>
        <v>242542.5</v>
      </c>
      <c r="J2834" s="46">
        <v>6645</v>
      </c>
      <c r="K2834" s="2" t="s">
        <v>34</v>
      </c>
      <c r="L2834" s="52" t="str">
        <f t="shared" si="311"/>
        <v>20211231VND</v>
      </c>
      <c r="M2834">
        <f>VLOOKUP(L2834,Mapping!$H$1:$K$25,4,0)</f>
        <v>1</v>
      </c>
      <c r="N2834">
        <f t="shared" si="312"/>
        <v>3.6275700000000001E-4</v>
      </c>
      <c r="O2834">
        <f t="shared" si="313"/>
        <v>6.6449999999999999E-6</v>
      </c>
      <c r="P2834">
        <f t="shared" si="314"/>
        <v>2.425425E-4</v>
      </c>
      <c r="Q2834" t="str">
        <f>VLOOKUP(VLOOKUP(C2834,Mapping!$A$1:$C$17,3,0),Mapping!$E$1:$F$6,2,0)</f>
        <v>Vùng 02</v>
      </c>
    </row>
    <row r="2835" spans="1:17" x14ac:dyDescent="0.3">
      <c r="A2835" s="33">
        <v>44561</v>
      </c>
      <c r="B2835">
        <v>4932</v>
      </c>
      <c r="C2835">
        <v>23</v>
      </c>
      <c r="D2835" s="38" t="s">
        <v>79</v>
      </c>
      <c r="E2835" s="2" t="s">
        <v>41</v>
      </c>
      <c r="F2835">
        <v>1922752</v>
      </c>
      <c r="G2835" s="44">
        <f t="shared" si="308"/>
        <v>44197</v>
      </c>
      <c r="H2835" s="50">
        <f t="shared" si="309"/>
        <v>365</v>
      </c>
      <c r="I2835" s="50">
        <f t="shared" si="310"/>
        <v>24172782</v>
      </c>
      <c r="J2835" s="46">
        <v>662268</v>
      </c>
      <c r="K2835" s="2" t="s">
        <v>34</v>
      </c>
      <c r="L2835" s="52" t="str">
        <f t="shared" si="311"/>
        <v>20211231VND</v>
      </c>
      <c r="M2835">
        <f>VLOOKUP(L2835,Mapping!$H$1:$K$25,4,0)</f>
        <v>1</v>
      </c>
      <c r="N2835">
        <f t="shared" si="312"/>
        <v>1.922752E-3</v>
      </c>
      <c r="O2835">
        <f t="shared" si="313"/>
        <v>6.6226800000000004E-4</v>
      </c>
      <c r="P2835">
        <f t="shared" si="314"/>
        <v>2.4172782E-2</v>
      </c>
      <c r="Q2835" t="str">
        <f>VLOOKUP(VLOOKUP(C2835,Mapping!$A$1:$C$17,3,0),Mapping!$E$1:$F$6,2,0)</f>
        <v>Vùng 02</v>
      </c>
    </row>
    <row r="2836" spans="1:17" x14ac:dyDescent="0.3">
      <c r="A2836" s="33">
        <v>44561</v>
      </c>
      <c r="B2836">
        <v>4932</v>
      </c>
      <c r="C2836">
        <v>23</v>
      </c>
      <c r="D2836" s="38" t="s">
        <v>79</v>
      </c>
      <c r="E2836" s="2" t="s">
        <v>41</v>
      </c>
      <c r="F2836">
        <v>1000874</v>
      </c>
      <c r="G2836" s="44">
        <f t="shared" si="308"/>
        <v>44197</v>
      </c>
      <c r="H2836" s="50">
        <f t="shared" si="309"/>
        <v>365</v>
      </c>
      <c r="I2836" s="50">
        <f t="shared" si="310"/>
        <v>388834.5</v>
      </c>
      <c r="J2836" s="46">
        <v>10653</v>
      </c>
      <c r="K2836" s="2" t="s">
        <v>34</v>
      </c>
      <c r="L2836" s="52" t="str">
        <f t="shared" si="311"/>
        <v>20211231VND</v>
      </c>
      <c r="M2836">
        <f>VLOOKUP(L2836,Mapping!$H$1:$K$25,4,0)</f>
        <v>1</v>
      </c>
      <c r="N2836">
        <f t="shared" si="312"/>
        <v>1.0008739999999999E-3</v>
      </c>
      <c r="O2836">
        <f t="shared" si="313"/>
        <v>1.0652999999999999E-5</v>
      </c>
      <c r="P2836">
        <f t="shared" si="314"/>
        <v>3.8883450000000002E-4</v>
      </c>
      <c r="Q2836" t="str">
        <f>VLOOKUP(VLOOKUP(C2836,Mapping!$A$1:$C$17,3,0),Mapping!$E$1:$F$6,2,0)</f>
        <v>Vùng 02</v>
      </c>
    </row>
    <row r="2837" spans="1:17" x14ac:dyDescent="0.3">
      <c r="A2837" s="33">
        <v>44561</v>
      </c>
      <c r="B2837">
        <v>4937</v>
      </c>
      <c r="C2837">
        <v>20</v>
      </c>
      <c r="D2837" s="38" t="s">
        <v>79</v>
      </c>
      <c r="E2837" s="2" t="s">
        <v>41</v>
      </c>
      <c r="F2837">
        <v>1243690</v>
      </c>
      <c r="G2837" s="44">
        <f t="shared" si="308"/>
        <v>44197</v>
      </c>
      <c r="H2837" s="50">
        <f t="shared" si="309"/>
        <v>365</v>
      </c>
      <c r="I2837" s="50">
        <f t="shared" si="310"/>
        <v>71154085.5</v>
      </c>
      <c r="J2837" s="46">
        <v>1949427</v>
      </c>
      <c r="K2837" s="2" t="s">
        <v>34</v>
      </c>
      <c r="L2837" s="52" t="str">
        <f t="shared" si="311"/>
        <v>20211231VND</v>
      </c>
      <c r="M2837">
        <f>VLOOKUP(L2837,Mapping!$H$1:$K$25,4,0)</f>
        <v>1</v>
      </c>
      <c r="N2837">
        <f t="shared" si="312"/>
        <v>1.24369E-3</v>
      </c>
      <c r="O2837">
        <f t="shared" si="313"/>
        <v>1.9494270000000001E-3</v>
      </c>
      <c r="P2837">
        <f t="shared" si="314"/>
        <v>7.1154085500000006E-2</v>
      </c>
      <c r="Q2837" t="str">
        <f>VLOOKUP(VLOOKUP(C2837,Mapping!$A$1:$C$17,3,0),Mapping!$E$1:$F$6,2,0)</f>
        <v>Vùng 02</v>
      </c>
    </row>
    <row r="2838" spans="1:17" x14ac:dyDescent="0.3">
      <c r="A2838" s="33">
        <v>44561</v>
      </c>
      <c r="B2838">
        <v>4938</v>
      </c>
      <c r="C2838">
        <v>41</v>
      </c>
      <c r="D2838" s="38" t="s">
        <v>79</v>
      </c>
      <c r="E2838" s="2" t="s">
        <v>41</v>
      </c>
      <c r="F2838">
        <v>770325</v>
      </c>
      <c r="G2838" s="44">
        <f t="shared" si="308"/>
        <v>44197</v>
      </c>
      <c r="H2838" s="50">
        <f t="shared" si="309"/>
        <v>365</v>
      </c>
      <c r="I2838" s="50">
        <f t="shared" si="310"/>
        <v>43505299</v>
      </c>
      <c r="J2838" s="46">
        <v>1191926</v>
      </c>
      <c r="K2838" s="2" t="s">
        <v>34</v>
      </c>
      <c r="L2838" s="52" t="str">
        <f t="shared" si="311"/>
        <v>20211231VND</v>
      </c>
      <c r="M2838">
        <f>VLOOKUP(L2838,Mapping!$H$1:$K$25,4,0)</f>
        <v>1</v>
      </c>
      <c r="N2838">
        <f t="shared" si="312"/>
        <v>7.7032499999999998E-4</v>
      </c>
      <c r="O2838">
        <f t="shared" si="313"/>
        <v>1.1919260000000001E-3</v>
      </c>
      <c r="P2838">
        <f t="shared" si="314"/>
        <v>4.3505298999999997E-2</v>
      </c>
      <c r="Q2838" t="str">
        <f>VLOOKUP(VLOOKUP(C2838,Mapping!$A$1:$C$17,3,0),Mapping!$E$1:$F$6,2,0)</f>
        <v>Vùng 05</v>
      </c>
    </row>
    <row r="2839" spans="1:17" x14ac:dyDescent="0.3">
      <c r="A2839" s="33">
        <v>44561</v>
      </c>
      <c r="B2839">
        <v>4939</v>
      </c>
      <c r="C2839">
        <v>23</v>
      </c>
      <c r="D2839" s="38" t="s">
        <v>79</v>
      </c>
      <c r="E2839" s="2" t="s">
        <v>41</v>
      </c>
      <c r="F2839">
        <v>1317149</v>
      </c>
      <c r="G2839" s="44">
        <f t="shared" si="308"/>
        <v>44197</v>
      </c>
      <c r="H2839" s="50">
        <f t="shared" si="309"/>
        <v>365</v>
      </c>
      <c r="I2839" s="50">
        <f t="shared" si="310"/>
        <v>32185663.499999996</v>
      </c>
      <c r="J2839" s="46">
        <v>881799</v>
      </c>
      <c r="K2839" s="2" t="s">
        <v>34</v>
      </c>
      <c r="L2839" s="52" t="str">
        <f t="shared" si="311"/>
        <v>20211231VND</v>
      </c>
      <c r="M2839">
        <f>VLOOKUP(L2839,Mapping!$H$1:$K$25,4,0)</f>
        <v>1</v>
      </c>
      <c r="N2839">
        <f t="shared" si="312"/>
        <v>1.3171490000000001E-3</v>
      </c>
      <c r="O2839">
        <f t="shared" si="313"/>
        <v>8.8179899999999995E-4</v>
      </c>
      <c r="P2839">
        <f t="shared" si="314"/>
        <v>3.2185663499999996E-2</v>
      </c>
      <c r="Q2839" t="str">
        <f>VLOOKUP(VLOOKUP(C2839,Mapping!$A$1:$C$17,3,0),Mapping!$E$1:$F$6,2,0)</f>
        <v>Vùng 02</v>
      </c>
    </row>
    <row r="2840" spans="1:17" x14ac:dyDescent="0.3">
      <c r="A2840" s="33">
        <v>44561</v>
      </c>
      <c r="B2840">
        <v>4940</v>
      </c>
      <c r="C2840">
        <v>41</v>
      </c>
      <c r="D2840" s="38" t="s">
        <v>79</v>
      </c>
      <c r="E2840" s="2" t="s">
        <v>41</v>
      </c>
      <c r="F2840">
        <v>257669</v>
      </c>
      <c r="G2840" s="44">
        <f t="shared" si="308"/>
        <v>44197</v>
      </c>
      <c r="H2840" s="50">
        <f t="shared" si="309"/>
        <v>365</v>
      </c>
      <c r="I2840" s="50">
        <f t="shared" si="310"/>
        <v>29485430</v>
      </c>
      <c r="J2840" s="46">
        <v>807820</v>
      </c>
      <c r="K2840" s="2" t="s">
        <v>34</v>
      </c>
      <c r="L2840" s="52" t="str">
        <f t="shared" si="311"/>
        <v>20211231VND</v>
      </c>
      <c r="M2840">
        <f>VLOOKUP(L2840,Mapping!$H$1:$K$25,4,0)</f>
        <v>1</v>
      </c>
      <c r="N2840">
        <f t="shared" si="312"/>
        <v>2.5766899999999998E-4</v>
      </c>
      <c r="O2840">
        <f t="shared" si="313"/>
        <v>8.0782E-4</v>
      </c>
      <c r="P2840">
        <f t="shared" si="314"/>
        <v>2.948543E-2</v>
      </c>
      <c r="Q2840" t="str">
        <f>VLOOKUP(VLOOKUP(C2840,Mapping!$A$1:$C$17,3,0),Mapping!$E$1:$F$6,2,0)</f>
        <v>Vùng 05</v>
      </c>
    </row>
    <row r="2841" spans="1:17" x14ac:dyDescent="0.3">
      <c r="A2841" s="33">
        <v>44561</v>
      </c>
      <c r="B2841">
        <v>4941</v>
      </c>
      <c r="C2841">
        <v>26</v>
      </c>
      <c r="D2841" s="38" t="s">
        <v>79</v>
      </c>
      <c r="E2841" s="2" t="s">
        <v>41</v>
      </c>
      <c r="F2841">
        <v>149995</v>
      </c>
      <c r="G2841" s="44">
        <f t="shared" si="308"/>
        <v>44197</v>
      </c>
      <c r="H2841" s="50">
        <f t="shared" si="309"/>
        <v>365</v>
      </c>
      <c r="I2841" s="50">
        <f t="shared" si="310"/>
        <v>414220077609.62396</v>
      </c>
      <c r="J2841" s="46">
        <v>514956</v>
      </c>
      <c r="K2841" s="2" t="s">
        <v>35</v>
      </c>
      <c r="L2841" s="52" t="str">
        <f t="shared" si="311"/>
        <v>20211231USD</v>
      </c>
      <c r="M2841">
        <f>VLOOKUP(L2841,Mapping!$H$1:$K$25,4,0)</f>
        <v>22037.795999999998</v>
      </c>
      <c r="N2841">
        <f t="shared" si="312"/>
        <v>3.3055592110199998</v>
      </c>
      <c r="O2841">
        <f t="shared" si="313"/>
        <v>11.348495276975999</v>
      </c>
      <c r="P2841">
        <f t="shared" si="314"/>
        <v>414.22007760962396</v>
      </c>
      <c r="Q2841" t="str">
        <f>VLOOKUP(VLOOKUP(C2841,Mapping!$A$1:$C$17,3,0),Mapping!$E$1:$F$6,2,0)</f>
        <v>Vùng 04</v>
      </c>
    </row>
    <row r="2842" spans="1:17" x14ac:dyDescent="0.3">
      <c r="A2842" s="33">
        <v>44561</v>
      </c>
      <c r="B2842">
        <v>4942</v>
      </c>
      <c r="C2842">
        <v>41</v>
      </c>
      <c r="D2842" s="38" t="s">
        <v>79</v>
      </c>
      <c r="E2842" s="2" t="s">
        <v>41</v>
      </c>
      <c r="F2842">
        <v>887830</v>
      </c>
      <c r="G2842" s="44">
        <f t="shared" si="308"/>
        <v>44197</v>
      </c>
      <c r="H2842" s="50">
        <f t="shared" si="309"/>
        <v>365</v>
      </c>
      <c r="I2842" s="50">
        <f t="shared" si="310"/>
        <v>51348236.5</v>
      </c>
      <c r="J2842" s="46">
        <v>1406801</v>
      </c>
      <c r="K2842" s="2" t="s">
        <v>34</v>
      </c>
      <c r="L2842" s="52" t="str">
        <f t="shared" si="311"/>
        <v>20211231VND</v>
      </c>
      <c r="M2842">
        <f>VLOOKUP(L2842,Mapping!$H$1:$K$25,4,0)</f>
        <v>1</v>
      </c>
      <c r="N2842">
        <f t="shared" si="312"/>
        <v>8.8783000000000004E-4</v>
      </c>
      <c r="O2842">
        <f t="shared" si="313"/>
        <v>1.4068010000000001E-3</v>
      </c>
      <c r="P2842">
        <f t="shared" si="314"/>
        <v>5.1348236499999998E-2</v>
      </c>
      <c r="Q2842" t="str">
        <f>VLOOKUP(VLOOKUP(C2842,Mapping!$A$1:$C$17,3,0),Mapping!$E$1:$F$6,2,0)</f>
        <v>Vùng 05</v>
      </c>
    </row>
    <row r="2843" spans="1:17" x14ac:dyDescent="0.3">
      <c r="A2843" s="33">
        <v>44561</v>
      </c>
      <c r="B2843">
        <v>4944</v>
      </c>
      <c r="C2843">
        <v>24</v>
      </c>
      <c r="D2843" s="38" t="s">
        <v>79</v>
      </c>
      <c r="E2843" s="2" t="s">
        <v>41</v>
      </c>
      <c r="F2843">
        <v>399100</v>
      </c>
      <c r="G2843" s="44">
        <f t="shared" si="308"/>
        <v>44197</v>
      </c>
      <c r="H2843" s="50">
        <f t="shared" si="309"/>
        <v>365</v>
      </c>
      <c r="I2843" s="50">
        <f t="shared" si="310"/>
        <v>62477269</v>
      </c>
      <c r="J2843" s="46">
        <v>1711706</v>
      </c>
      <c r="K2843" s="2" t="s">
        <v>34</v>
      </c>
      <c r="L2843" s="52" t="str">
        <f t="shared" si="311"/>
        <v>20211231VND</v>
      </c>
      <c r="M2843">
        <f>VLOOKUP(L2843,Mapping!$H$1:$K$25,4,0)</f>
        <v>1</v>
      </c>
      <c r="N2843">
        <f t="shared" si="312"/>
        <v>3.991E-4</v>
      </c>
      <c r="O2843">
        <f t="shared" si="313"/>
        <v>1.7117059999999999E-3</v>
      </c>
      <c r="P2843">
        <f t="shared" si="314"/>
        <v>6.2477269000000002E-2</v>
      </c>
      <c r="Q2843" t="str">
        <f>VLOOKUP(VLOOKUP(C2843,Mapping!$A$1:$C$17,3,0),Mapping!$E$1:$F$6,2,0)</f>
        <v>Vùng 04</v>
      </c>
    </row>
    <row r="2844" spans="1:17" x14ac:dyDescent="0.3">
      <c r="A2844" s="33">
        <v>44561</v>
      </c>
      <c r="B2844">
        <v>4946</v>
      </c>
      <c r="C2844">
        <v>48</v>
      </c>
      <c r="D2844" s="38" t="s">
        <v>79</v>
      </c>
      <c r="E2844" s="2" t="s">
        <v>41</v>
      </c>
      <c r="F2844">
        <v>979657</v>
      </c>
      <c r="G2844" s="44">
        <f t="shared" si="308"/>
        <v>44197</v>
      </c>
      <c r="H2844" s="50">
        <f t="shared" si="309"/>
        <v>365</v>
      </c>
      <c r="I2844" s="50">
        <f t="shared" si="310"/>
        <v>50538812.5</v>
      </c>
      <c r="J2844" s="46">
        <v>1384625</v>
      </c>
      <c r="K2844" s="2" t="s">
        <v>34</v>
      </c>
      <c r="L2844" s="52" t="str">
        <f t="shared" si="311"/>
        <v>20211231VND</v>
      </c>
      <c r="M2844">
        <f>VLOOKUP(L2844,Mapping!$H$1:$K$25,4,0)</f>
        <v>1</v>
      </c>
      <c r="N2844">
        <f t="shared" si="312"/>
        <v>9.796570000000001E-4</v>
      </c>
      <c r="O2844">
        <f t="shared" si="313"/>
        <v>1.384625E-3</v>
      </c>
      <c r="P2844">
        <f t="shared" si="314"/>
        <v>5.0538812500000002E-2</v>
      </c>
      <c r="Q2844" t="str">
        <f>VLOOKUP(VLOOKUP(C2844,Mapping!$A$1:$C$17,3,0),Mapping!$E$1:$F$6,2,0)</f>
        <v>Vùng 01</v>
      </c>
    </row>
    <row r="2845" spans="1:17" x14ac:dyDescent="0.3">
      <c r="A2845" s="33">
        <v>44561</v>
      </c>
      <c r="B2845">
        <v>4946</v>
      </c>
      <c r="C2845">
        <v>48</v>
      </c>
      <c r="D2845" s="38" t="s">
        <v>79</v>
      </c>
      <c r="E2845" s="2" t="s">
        <v>41</v>
      </c>
      <c r="F2845">
        <v>1991328</v>
      </c>
      <c r="G2845" s="44">
        <f t="shared" si="308"/>
        <v>44197</v>
      </c>
      <c r="H2845" s="50">
        <f t="shared" si="309"/>
        <v>365</v>
      </c>
      <c r="I2845" s="50">
        <f t="shared" si="310"/>
        <v>61769388.000000007</v>
      </c>
      <c r="J2845" s="46">
        <v>1692312</v>
      </c>
      <c r="K2845" s="2" t="s">
        <v>34</v>
      </c>
      <c r="L2845" s="52" t="str">
        <f t="shared" si="311"/>
        <v>20211231VND</v>
      </c>
      <c r="M2845">
        <f>VLOOKUP(L2845,Mapping!$H$1:$K$25,4,0)</f>
        <v>1</v>
      </c>
      <c r="N2845">
        <f t="shared" si="312"/>
        <v>1.9913280000000001E-3</v>
      </c>
      <c r="O2845">
        <f t="shared" si="313"/>
        <v>1.6923120000000001E-3</v>
      </c>
      <c r="P2845">
        <f t="shared" si="314"/>
        <v>6.1769388000000008E-2</v>
      </c>
      <c r="Q2845" t="str">
        <f>VLOOKUP(VLOOKUP(C2845,Mapping!$A$1:$C$17,3,0),Mapping!$E$1:$F$6,2,0)</f>
        <v>Vùng 01</v>
      </c>
    </row>
    <row r="2846" spans="1:17" x14ac:dyDescent="0.3">
      <c r="A2846" s="33">
        <v>44561</v>
      </c>
      <c r="B2846">
        <v>4946</v>
      </c>
      <c r="C2846">
        <v>48</v>
      </c>
      <c r="D2846" s="38" t="s">
        <v>79</v>
      </c>
      <c r="E2846" s="2" t="s">
        <v>41</v>
      </c>
      <c r="F2846">
        <v>6349785</v>
      </c>
      <c r="G2846" s="44">
        <f t="shared" si="308"/>
        <v>44197</v>
      </c>
      <c r="H2846" s="50">
        <f t="shared" si="309"/>
        <v>365</v>
      </c>
      <c r="I2846" s="50">
        <f t="shared" si="310"/>
        <v>337476664</v>
      </c>
      <c r="J2846" s="46">
        <v>9245936</v>
      </c>
      <c r="K2846" s="2" t="s">
        <v>34</v>
      </c>
      <c r="L2846" s="52" t="str">
        <f t="shared" si="311"/>
        <v>20211231VND</v>
      </c>
      <c r="M2846">
        <f>VLOOKUP(L2846,Mapping!$H$1:$K$25,4,0)</f>
        <v>1</v>
      </c>
      <c r="N2846">
        <f t="shared" si="312"/>
        <v>6.3497850000000002E-3</v>
      </c>
      <c r="O2846">
        <f t="shared" si="313"/>
        <v>9.2459359999999997E-3</v>
      </c>
      <c r="P2846">
        <f t="shared" si="314"/>
        <v>0.33747666399999998</v>
      </c>
      <c r="Q2846" t="str">
        <f>VLOOKUP(VLOOKUP(C2846,Mapping!$A$1:$C$17,3,0),Mapping!$E$1:$F$6,2,0)</f>
        <v>Vùng 01</v>
      </c>
    </row>
    <row r="2847" spans="1:17" x14ac:dyDescent="0.3">
      <c r="A2847" s="33">
        <v>44561</v>
      </c>
      <c r="B2847">
        <v>4946</v>
      </c>
      <c r="C2847">
        <v>48</v>
      </c>
      <c r="D2847" s="38" t="s">
        <v>79</v>
      </c>
      <c r="E2847" s="2" t="s">
        <v>41</v>
      </c>
      <c r="F2847">
        <v>568829</v>
      </c>
      <c r="G2847" s="44">
        <f t="shared" si="308"/>
        <v>44197</v>
      </c>
      <c r="H2847" s="50">
        <f t="shared" si="309"/>
        <v>365</v>
      </c>
      <c r="I2847" s="50">
        <f t="shared" si="310"/>
        <v>52157843.000000007</v>
      </c>
      <c r="J2847" s="46">
        <v>1428982</v>
      </c>
      <c r="K2847" s="2" t="s">
        <v>34</v>
      </c>
      <c r="L2847" s="52" t="str">
        <f t="shared" si="311"/>
        <v>20211231VND</v>
      </c>
      <c r="M2847">
        <f>VLOOKUP(L2847,Mapping!$H$1:$K$25,4,0)</f>
        <v>1</v>
      </c>
      <c r="N2847">
        <f t="shared" si="312"/>
        <v>5.6882899999999997E-4</v>
      </c>
      <c r="O2847">
        <f t="shared" si="313"/>
        <v>1.4289820000000001E-3</v>
      </c>
      <c r="P2847">
        <f t="shared" si="314"/>
        <v>5.2157843000000009E-2</v>
      </c>
      <c r="Q2847" t="str">
        <f>VLOOKUP(VLOOKUP(C2847,Mapping!$A$1:$C$17,3,0),Mapping!$E$1:$F$6,2,0)</f>
        <v>Vùng 01</v>
      </c>
    </row>
    <row r="2848" spans="1:17" x14ac:dyDescent="0.3">
      <c r="A2848" s="33">
        <v>44561</v>
      </c>
      <c r="B2848">
        <v>4946</v>
      </c>
      <c r="C2848">
        <v>48</v>
      </c>
      <c r="D2848" s="38" t="s">
        <v>79</v>
      </c>
      <c r="E2848" s="2" t="s">
        <v>43</v>
      </c>
      <c r="F2848">
        <v>7627367</v>
      </c>
      <c r="G2848" s="44">
        <f t="shared" si="308"/>
        <v>44197</v>
      </c>
      <c r="H2848" s="50">
        <f t="shared" si="309"/>
        <v>365</v>
      </c>
      <c r="I2848" s="50">
        <f t="shared" si="310"/>
        <v>293500186.5</v>
      </c>
      <c r="J2848" s="46">
        <v>8041101</v>
      </c>
      <c r="K2848" s="2" t="s">
        <v>34</v>
      </c>
      <c r="L2848" s="52" t="str">
        <f t="shared" si="311"/>
        <v>20211231VND</v>
      </c>
      <c r="M2848">
        <f>VLOOKUP(L2848,Mapping!$H$1:$K$25,4,0)</f>
        <v>1</v>
      </c>
      <c r="N2848">
        <f t="shared" si="312"/>
        <v>7.6273670000000003E-3</v>
      </c>
      <c r="O2848">
        <f t="shared" si="313"/>
        <v>8.0411010000000002E-3</v>
      </c>
      <c r="P2848">
        <f t="shared" si="314"/>
        <v>0.29350018649999998</v>
      </c>
      <c r="Q2848" t="str">
        <f>VLOOKUP(VLOOKUP(C2848,Mapping!$A$1:$C$17,3,0),Mapping!$E$1:$F$6,2,0)</f>
        <v>Vùng 01</v>
      </c>
    </row>
    <row r="2849" spans="1:17" x14ac:dyDescent="0.3">
      <c r="A2849" s="33">
        <v>44561</v>
      </c>
      <c r="B2849">
        <v>4947</v>
      </c>
      <c r="C2849">
        <v>11</v>
      </c>
      <c r="D2849" s="38" t="s">
        <v>79</v>
      </c>
      <c r="E2849" s="2" t="s">
        <v>41</v>
      </c>
      <c r="F2849">
        <v>75903</v>
      </c>
      <c r="G2849" s="44">
        <f t="shared" si="308"/>
        <v>44197</v>
      </c>
      <c r="H2849" s="50">
        <f t="shared" si="309"/>
        <v>365</v>
      </c>
      <c r="I2849" s="50">
        <f t="shared" si="310"/>
        <v>70464308.5</v>
      </c>
      <c r="J2849" s="46">
        <v>1930529</v>
      </c>
      <c r="K2849" s="2" t="s">
        <v>34</v>
      </c>
      <c r="L2849" s="52" t="str">
        <f t="shared" si="311"/>
        <v>20211231VND</v>
      </c>
      <c r="M2849">
        <f>VLOOKUP(L2849,Mapping!$H$1:$K$25,4,0)</f>
        <v>1</v>
      </c>
      <c r="N2849">
        <f t="shared" si="312"/>
        <v>7.5902999999999995E-5</v>
      </c>
      <c r="O2849">
        <f t="shared" si="313"/>
        <v>1.9305290000000001E-3</v>
      </c>
      <c r="P2849">
        <f t="shared" si="314"/>
        <v>7.0464308500000003E-2</v>
      </c>
      <c r="Q2849" t="str">
        <f>VLOOKUP(VLOOKUP(C2849,Mapping!$A$1:$C$17,3,0),Mapping!$E$1:$F$6,2,0)</f>
        <v>Vùng 01</v>
      </c>
    </row>
    <row r="2850" spans="1:17" x14ac:dyDescent="0.3">
      <c r="A2850" s="33">
        <v>44561</v>
      </c>
      <c r="B2850">
        <v>4949</v>
      </c>
      <c r="C2850">
        <v>34</v>
      </c>
      <c r="D2850" s="38" t="s">
        <v>79</v>
      </c>
      <c r="E2850" s="2" t="s">
        <v>41</v>
      </c>
      <c r="F2850">
        <v>1686188</v>
      </c>
      <c r="G2850" s="44">
        <f t="shared" si="308"/>
        <v>44197</v>
      </c>
      <c r="H2850" s="50">
        <f t="shared" si="309"/>
        <v>365</v>
      </c>
      <c r="I2850" s="50">
        <f t="shared" si="310"/>
        <v>19188342</v>
      </c>
      <c r="J2850" s="46">
        <v>525708</v>
      </c>
      <c r="K2850" s="2" t="s">
        <v>34</v>
      </c>
      <c r="L2850" s="52" t="str">
        <f t="shared" si="311"/>
        <v>20211231VND</v>
      </c>
      <c r="M2850">
        <f>VLOOKUP(L2850,Mapping!$H$1:$K$25,4,0)</f>
        <v>1</v>
      </c>
      <c r="N2850">
        <f t="shared" si="312"/>
        <v>1.6861879999999999E-3</v>
      </c>
      <c r="O2850">
        <f t="shared" si="313"/>
        <v>5.2570799999999995E-4</v>
      </c>
      <c r="P2850">
        <f t="shared" si="314"/>
        <v>1.9188342000000001E-2</v>
      </c>
      <c r="Q2850" t="str">
        <f>VLOOKUP(VLOOKUP(C2850,Mapping!$A$1:$C$17,3,0),Mapping!$E$1:$F$6,2,0)</f>
        <v>Vùng 02</v>
      </c>
    </row>
    <row r="2851" spans="1:17" x14ac:dyDescent="0.3">
      <c r="A2851" s="33">
        <v>44561</v>
      </c>
      <c r="B2851">
        <v>4949</v>
      </c>
      <c r="C2851">
        <v>48</v>
      </c>
      <c r="D2851" s="38" t="s">
        <v>79</v>
      </c>
      <c r="E2851" s="2" t="s">
        <v>41</v>
      </c>
      <c r="F2851">
        <v>820719</v>
      </c>
      <c r="G2851" s="44">
        <f t="shared" si="308"/>
        <v>44197</v>
      </c>
      <c r="H2851" s="50">
        <f t="shared" si="309"/>
        <v>365</v>
      </c>
      <c r="I2851" s="50">
        <f t="shared" si="310"/>
        <v>20519022.5</v>
      </c>
      <c r="J2851" s="46">
        <v>562165</v>
      </c>
      <c r="K2851" s="2" t="s">
        <v>34</v>
      </c>
      <c r="L2851" s="52" t="str">
        <f t="shared" si="311"/>
        <v>20211231VND</v>
      </c>
      <c r="M2851">
        <f>VLOOKUP(L2851,Mapping!$H$1:$K$25,4,0)</f>
        <v>1</v>
      </c>
      <c r="N2851">
        <f t="shared" si="312"/>
        <v>8.2071900000000003E-4</v>
      </c>
      <c r="O2851">
        <f t="shared" si="313"/>
        <v>5.62165E-4</v>
      </c>
      <c r="P2851">
        <f t="shared" si="314"/>
        <v>2.0519022500000001E-2</v>
      </c>
      <c r="Q2851" t="str">
        <f>VLOOKUP(VLOOKUP(C2851,Mapping!$A$1:$C$17,3,0),Mapping!$E$1:$F$6,2,0)</f>
        <v>Vùng 01</v>
      </c>
    </row>
    <row r="2852" spans="1:17" x14ac:dyDescent="0.3">
      <c r="A2852" s="33">
        <v>44561</v>
      </c>
      <c r="B2852">
        <v>4949</v>
      </c>
      <c r="C2852">
        <v>34</v>
      </c>
      <c r="D2852" s="38" t="s">
        <v>79</v>
      </c>
      <c r="E2852" s="2" t="s">
        <v>41</v>
      </c>
      <c r="F2852">
        <v>7261460</v>
      </c>
      <c r="G2852" s="44">
        <f t="shared" si="308"/>
        <v>44197</v>
      </c>
      <c r="H2852" s="50">
        <f t="shared" si="309"/>
        <v>365</v>
      </c>
      <c r="I2852" s="50">
        <f t="shared" si="310"/>
        <v>274521573.5</v>
      </c>
      <c r="J2852" s="46">
        <v>7521139</v>
      </c>
      <c r="K2852" s="2" t="s">
        <v>34</v>
      </c>
      <c r="L2852" s="52" t="str">
        <f t="shared" si="311"/>
        <v>20211231VND</v>
      </c>
      <c r="M2852">
        <f>VLOOKUP(L2852,Mapping!$H$1:$K$25,4,0)</f>
        <v>1</v>
      </c>
      <c r="N2852">
        <f t="shared" si="312"/>
        <v>7.26146E-3</v>
      </c>
      <c r="O2852">
        <f t="shared" si="313"/>
        <v>7.5211389999999996E-3</v>
      </c>
      <c r="P2852">
        <f t="shared" si="314"/>
        <v>0.2745215735</v>
      </c>
      <c r="Q2852" t="str">
        <f>VLOOKUP(VLOOKUP(C2852,Mapping!$A$1:$C$17,3,0),Mapping!$E$1:$F$6,2,0)</f>
        <v>Vùng 02</v>
      </c>
    </row>
    <row r="2853" spans="1:17" x14ac:dyDescent="0.3">
      <c r="A2853" s="33">
        <v>44561</v>
      </c>
      <c r="B2853">
        <v>4950</v>
      </c>
      <c r="C2853">
        <v>34</v>
      </c>
      <c r="D2853" s="38" t="s">
        <v>79</v>
      </c>
      <c r="E2853" s="2" t="s">
        <v>41</v>
      </c>
      <c r="F2853">
        <v>1960880</v>
      </c>
      <c r="G2853" s="44">
        <f t="shared" si="308"/>
        <v>44197</v>
      </c>
      <c r="H2853" s="50">
        <f t="shared" si="309"/>
        <v>365</v>
      </c>
      <c r="I2853" s="50">
        <f t="shared" si="310"/>
        <v>928523.5</v>
      </c>
      <c r="J2853" s="46">
        <v>25439</v>
      </c>
      <c r="K2853" s="2" t="s">
        <v>34</v>
      </c>
      <c r="L2853" s="52" t="str">
        <f t="shared" si="311"/>
        <v>20211231VND</v>
      </c>
      <c r="M2853">
        <f>VLOOKUP(L2853,Mapping!$H$1:$K$25,4,0)</f>
        <v>1</v>
      </c>
      <c r="N2853">
        <f t="shared" si="312"/>
        <v>1.9608799999999999E-3</v>
      </c>
      <c r="O2853">
        <f t="shared" si="313"/>
        <v>2.5439000000000002E-5</v>
      </c>
      <c r="P2853">
        <f t="shared" si="314"/>
        <v>9.2852349999999995E-4</v>
      </c>
      <c r="Q2853" t="str">
        <f>VLOOKUP(VLOOKUP(C2853,Mapping!$A$1:$C$17,3,0),Mapping!$E$1:$F$6,2,0)</f>
        <v>Vùng 02</v>
      </c>
    </row>
    <row r="2854" spans="1:17" x14ac:dyDescent="0.3">
      <c r="A2854" s="33">
        <v>44561</v>
      </c>
      <c r="B2854">
        <v>4951</v>
      </c>
      <c r="C2854">
        <v>41</v>
      </c>
      <c r="D2854" s="38" t="s">
        <v>79</v>
      </c>
      <c r="E2854" s="2" t="s">
        <v>41</v>
      </c>
      <c r="F2854">
        <v>140210</v>
      </c>
      <c r="G2854" s="44">
        <f t="shared" si="308"/>
        <v>44197</v>
      </c>
      <c r="H2854" s="50">
        <f t="shared" si="309"/>
        <v>365</v>
      </c>
      <c r="I2854" s="50">
        <f t="shared" si="310"/>
        <v>69019273.5</v>
      </c>
      <c r="J2854" s="46">
        <v>1890939</v>
      </c>
      <c r="K2854" s="2" t="s">
        <v>34</v>
      </c>
      <c r="L2854" s="52" t="str">
        <f t="shared" si="311"/>
        <v>20211231VND</v>
      </c>
      <c r="M2854">
        <f>VLOOKUP(L2854,Mapping!$H$1:$K$25,4,0)</f>
        <v>1</v>
      </c>
      <c r="N2854">
        <f t="shared" si="312"/>
        <v>1.4020999999999999E-4</v>
      </c>
      <c r="O2854">
        <f t="shared" si="313"/>
        <v>1.8909389999999999E-3</v>
      </c>
      <c r="P2854">
        <f t="shared" si="314"/>
        <v>6.9019273500000006E-2</v>
      </c>
      <c r="Q2854" t="str">
        <f>VLOOKUP(VLOOKUP(C2854,Mapping!$A$1:$C$17,3,0),Mapping!$E$1:$F$6,2,0)</f>
        <v>Vùng 05</v>
      </c>
    </row>
    <row r="2855" spans="1:17" x14ac:dyDescent="0.3">
      <c r="A2855" s="33">
        <v>44561</v>
      </c>
      <c r="B2855">
        <v>4952</v>
      </c>
      <c r="C2855">
        <v>48</v>
      </c>
      <c r="D2855" s="38" t="s">
        <v>79</v>
      </c>
      <c r="E2855" s="2" t="s">
        <v>41</v>
      </c>
      <c r="F2855">
        <v>120850</v>
      </c>
      <c r="G2855" s="44">
        <f t="shared" si="308"/>
        <v>44197</v>
      </c>
      <c r="H2855" s="50">
        <f t="shared" si="309"/>
        <v>365</v>
      </c>
      <c r="I2855" s="50">
        <f t="shared" si="310"/>
        <v>30083373</v>
      </c>
      <c r="J2855" s="46">
        <v>824202</v>
      </c>
      <c r="K2855" s="2" t="s">
        <v>34</v>
      </c>
      <c r="L2855" s="52" t="str">
        <f t="shared" si="311"/>
        <v>20211231VND</v>
      </c>
      <c r="M2855">
        <f>VLOOKUP(L2855,Mapping!$H$1:$K$25,4,0)</f>
        <v>1</v>
      </c>
      <c r="N2855">
        <f t="shared" si="312"/>
        <v>1.2085E-4</v>
      </c>
      <c r="O2855">
        <f t="shared" si="313"/>
        <v>8.2420200000000001E-4</v>
      </c>
      <c r="P2855">
        <f t="shared" si="314"/>
        <v>3.0083373E-2</v>
      </c>
      <c r="Q2855" t="str">
        <f>VLOOKUP(VLOOKUP(C2855,Mapping!$A$1:$C$17,3,0),Mapping!$E$1:$F$6,2,0)</f>
        <v>Vùng 01</v>
      </c>
    </row>
    <row r="2856" spans="1:17" x14ac:dyDescent="0.3">
      <c r="A2856" s="33">
        <v>44561</v>
      </c>
      <c r="B2856">
        <v>4952</v>
      </c>
      <c r="C2856">
        <v>45</v>
      </c>
      <c r="D2856" s="38" t="s">
        <v>79</v>
      </c>
      <c r="E2856" s="2" t="s">
        <v>41</v>
      </c>
      <c r="F2856">
        <v>1258489</v>
      </c>
      <c r="G2856" s="44">
        <f t="shared" si="308"/>
        <v>44197</v>
      </c>
      <c r="H2856" s="50">
        <f t="shared" si="309"/>
        <v>365</v>
      </c>
      <c r="I2856" s="50">
        <f t="shared" si="310"/>
        <v>40704581</v>
      </c>
      <c r="J2856" s="46">
        <v>1115194</v>
      </c>
      <c r="K2856" s="2" t="s">
        <v>34</v>
      </c>
      <c r="L2856" s="52" t="str">
        <f t="shared" si="311"/>
        <v>20211231VND</v>
      </c>
      <c r="M2856">
        <f>VLOOKUP(L2856,Mapping!$H$1:$K$25,4,0)</f>
        <v>1</v>
      </c>
      <c r="N2856">
        <f t="shared" si="312"/>
        <v>1.258489E-3</v>
      </c>
      <c r="O2856">
        <f t="shared" si="313"/>
        <v>1.1151939999999999E-3</v>
      </c>
      <c r="P2856">
        <f t="shared" si="314"/>
        <v>4.0704580999999997E-2</v>
      </c>
      <c r="Q2856" t="str">
        <f>VLOOKUP(VLOOKUP(C2856,Mapping!$A$1:$C$17,3,0),Mapping!$E$1:$F$6,2,0)</f>
        <v>Vùng 02</v>
      </c>
    </row>
    <row r="2857" spans="1:17" x14ac:dyDescent="0.3">
      <c r="A2857" s="33">
        <v>44561</v>
      </c>
      <c r="B2857">
        <v>4954</v>
      </c>
      <c r="C2857">
        <v>24</v>
      </c>
      <c r="D2857" s="38" t="s">
        <v>79</v>
      </c>
      <c r="E2857" s="2" t="s">
        <v>41</v>
      </c>
      <c r="F2857">
        <v>685804</v>
      </c>
      <c r="G2857" s="44">
        <f t="shared" si="308"/>
        <v>44197</v>
      </c>
      <c r="H2857" s="50">
        <f t="shared" si="309"/>
        <v>365</v>
      </c>
      <c r="I2857" s="50">
        <f t="shared" si="310"/>
        <v>429458.99999999994</v>
      </c>
      <c r="J2857" s="46">
        <v>11766</v>
      </c>
      <c r="K2857" s="2" t="s">
        <v>34</v>
      </c>
      <c r="L2857" s="52" t="str">
        <f t="shared" si="311"/>
        <v>20211231VND</v>
      </c>
      <c r="M2857">
        <f>VLOOKUP(L2857,Mapping!$H$1:$K$25,4,0)</f>
        <v>1</v>
      </c>
      <c r="N2857">
        <f t="shared" si="312"/>
        <v>6.8580400000000004E-4</v>
      </c>
      <c r="O2857">
        <f t="shared" si="313"/>
        <v>1.1766000000000001E-5</v>
      </c>
      <c r="P2857">
        <f t="shared" si="314"/>
        <v>4.2945899999999993E-4</v>
      </c>
      <c r="Q2857" t="str">
        <f>VLOOKUP(VLOOKUP(C2857,Mapping!$A$1:$C$17,3,0),Mapping!$E$1:$F$6,2,0)</f>
        <v>Vùng 04</v>
      </c>
    </row>
    <row r="2858" spans="1:17" x14ac:dyDescent="0.3">
      <c r="A2858" s="33">
        <v>44561</v>
      </c>
      <c r="B2858">
        <v>4954</v>
      </c>
      <c r="C2858">
        <v>24</v>
      </c>
      <c r="D2858" s="38" t="s">
        <v>79</v>
      </c>
      <c r="E2858" s="2" t="s">
        <v>41</v>
      </c>
      <c r="F2858">
        <v>8466390</v>
      </c>
      <c r="G2858" s="44">
        <f t="shared" si="308"/>
        <v>44197</v>
      </c>
      <c r="H2858" s="50">
        <f t="shared" si="309"/>
        <v>365</v>
      </c>
      <c r="I2858" s="50">
        <f t="shared" si="310"/>
        <v>231522347.00000003</v>
      </c>
      <c r="J2858" s="46">
        <v>6343078</v>
      </c>
      <c r="K2858" s="2" t="s">
        <v>34</v>
      </c>
      <c r="L2858" s="52" t="str">
        <f t="shared" si="311"/>
        <v>20211231VND</v>
      </c>
      <c r="M2858">
        <f>VLOOKUP(L2858,Mapping!$H$1:$K$25,4,0)</f>
        <v>1</v>
      </c>
      <c r="N2858">
        <f t="shared" si="312"/>
        <v>8.4663900000000007E-3</v>
      </c>
      <c r="O2858">
        <f t="shared" si="313"/>
        <v>6.3430780000000003E-3</v>
      </c>
      <c r="P2858">
        <f t="shared" si="314"/>
        <v>0.23152234700000002</v>
      </c>
      <c r="Q2858" t="str">
        <f>VLOOKUP(VLOOKUP(C2858,Mapping!$A$1:$C$17,3,0),Mapping!$E$1:$F$6,2,0)</f>
        <v>Vùng 04</v>
      </c>
    </row>
    <row r="2859" spans="1:17" x14ac:dyDescent="0.3">
      <c r="A2859" s="33">
        <v>44561</v>
      </c>
      <c r="B2859">
        <v>4954</v>
      </c>
      <c r="C2859">
        <v>24</v>
      </c>
      <c r="D2859" s="38" t="s">
        <v>79</v>
      </c>
      <c r="E2859" s="2" t="s">
        <v>41</v>
      </c>
      <c r="F2859">
        <v>1578777</v>
      </c>
      <c r="G2859" s="44">
        <f t="shared" si="308"/>
        <v>44197</v>
      </c>
      <c r="H2859" s="50">
        <f t="shared" si="309"/>
        <v>365</v>
      </c>
      <c r="I2859" s="50">
        <f t="shared" si="310"/>
        <v>19902099.5</v>
      </c>
      <c r="J2859" s="46">
        <v>545263</v>
      </c>
      <c r="K2859" s="2" t="s">
        <v>34</v>
      </c>
      <c r="L2859" s="52" t="str">
        <f t="shared" si="311"/>
        <v>20211231VND</v>
      </c>
      <c r="M2859">
        <f>VLOOKUP(L2859,Mapping!$H$1:$K$25,4,0)</f>
        <v>1</v>
      </c>
      <c r="N2859">
        <f t="shared" si="312"/>
        <v>1.578777E-3</v>
      </c>
      <c r="O2859">
        <f t="shared" si="313"/>
        <v>5.4526300000000004E-4</v>
      </c>
      <c r="P2859">
        <f t="shared" si="314"/>
        <v>1.9902099499999999E-2</v>
      </c>
      <c r="Q2859" t="str">
        <f>VLOOKUP(VLOOKUP(C2859,Mapping!$A$1:$C$17,3,0),Mapping!$E$1:$F$6,2,0)</f>
        <v>Vùng 04</v>
      </c>
    </row>
    <row r="2860" spans="1:17" x14ac:dyDescent="0.3">
      <c r="A2860" s="33">
        <v>44561</v>
      </c>
      <c r="B2860">
        <v>4954</v>
      </c>
      <c r="C2860">
        <v>24</v>
      </c>
      <c r="D2860" s="38" t="s">
        <v>79</v>
      </c>
      <c r="E2860" s="2" t="s">
        <v>41</v>
      </c>
      <c r="F2860">
        <v>131205</v>
      </c>
      <c r="G2860" s="44">
        <f t="shared" si="308"/>
        <v>44197</v>
      </c>
      <c r="H2860" s="50">
        <f t="shared" si="309"/>
        <v>365</v>
      </c>
      <c r="I2860" s="50">
        <f t="shared" si="310"/>
        <v>1462234937202.468</v>
      </c>
      <c r="J2860" s="46">
        <v>1817842</v>
      </c>
      <c r="K2860" s="2" t="s">
        <v>35</v>
      </c>
      <c r="L2860" s="52" t="str">
        <f t="shared" si="311"/>
        <v>20211231USD</v>
      </c>
      <c r="M2860">
        <f>VLOOKUP(L2860,Mapping!$H$1:$K$25,4,0)</f>
        <v>22037.795999999998</v>
      </c>
      <c r="N2860">
        <f t="shared" si="312"/>
        <v>2.8914690241799996</v>
      </c>
      <c r="O2860">
        <f t="shared" si="313"/>
        <v>40.061231156231997</v>
      </c>
      <c r="P2860">
        <f t="shared" si="314"/>
        <v>1462.234937202468</v>
      </c>
      <c r="Q2860" t="str">
        <f>VLOOKUP(VLOOKUP(C2860,Mapping!$A$1:$C$17,3,0),Mapping!$E$1:$F$6,2,0)</f>
        <v>Vùng 04</v>
      </c>
    </row>
    <row r="2861" spans="1:17" x14ac:dyDescent="0.3">
      <c r="A2861" s="33">
        <v>44561</v>
      </c>
      <c r="B2861">
        <v>4954</v>
      </c>
      <c r="C2861">
        <v>24</v>
      </c>
      <c r="D2861" s="38" t="s">
        <v>79</v>
      </c>
      <c r="E2861" s="2" t="s">
        <v>41</v>
      </c>
      <c r="F2861">
        <v>472230</v>
      </c>
      <c r="G2861" s="44">
        <f t="shared" si="308"/>
        <v>44197</v>
      </c>
      <c r="H2861" s="50">
        <f t="shared" si="309"/>
        <v>365</v>
      </c>
      <c r="I2861" s="50">
        <f t="shared" si="310"/>
        <v>338448583335.90149</v>
      </c>
      <c r="J2861" s="46">
        <v>432174</v>
      </c>
      <c r="K2861" s="2" t="s">
        <v>36</v>
      </c>
      <c r="L2861" s="52" t="str">
        <f t="shared" si="311"/>
        <v>20211231EUR</v>
      </c>
      <c r="M2861">
        <f>VLOOKUP(L2861,Mapping!$H$1:$K$25,4,0)</f>
        <v>21455.626499999998</v>
      </c>
      <c r="N2861">
        <f t="shared" si="312"/>
        <v>10.131990502094999</v>
      </c>
      <c r="O2861">
        <f t="shared" si="313"/>
        <v>9.2725639270109994</v>
      </c>
      <c r="P2861">
        <f t="shared" si="314"/>
        <v>338.4485833359015</v>
      </c>
      <c r="Q2861" t="str">
        <f>VLOOKUP(VLOOKUP(C2861,Mapping!$A$1:$C$17,3,0),Mapping!$E$1:$F$6,2,0)</f>
        <v>Vùng 04</v>
      </c>
    </row>
    <row r="2862" spans="1:17" x14ac:dyDescent="0.3">
      <c r="A2862" s="33">
        <v>44561</v>
      </c>
      <c r="B2862">
        <v>4957</v>
      </c>
      <c r="C2862">
        <v>48</v>
      </c>
      <c r="D2862" s="38" t="s">
        <v>79</v>
      </c>
      <c r="E2862" s="2" t="s">
        <v>41</v>
      </c>
      <c r="F2862">
        <v>686441</v>
      </c>
      <c r="G2862" s="44">
        <f t="shared" si="308"/>
        <v>44197</v>
      </c>
      <c r="H2862" s="50">
        <f t="shared" si="309"/>
        <v>365</v>
      </c>
      <c r="I2862" s="50">
        <f t="shared" si="310"/>
        <v>17368525</v>
      </c>
      <c r="J2862" s="46">
        <v>475850</v>
      </c>
      <c r="K2862" s="2" t="s">
        <v>34</v>
      </c>
      <c r="L2862" s="52" t="str">
        <f t="shared" si="311"/>
        <v>20211231VND</v>
      </c>
      <c r="M2862">
        <f>VLOOKUP(L2862,Mapping!$H$1:$K$25,4,0)</f>
        <v>1</v>
      </c>
      <c r="N2862">
        <f t="shared" si="312"/>
        <v>6.8644099999999998E-4</v>
      </c>
      <c r="O2862">
        <f t="shared" si="313"/>
        <v>4.7584999999999999E-4</v>
      </c>
      <c r="P2862">
        <f t="shared" si="314"/>
        <v>1.7368524999999999E-2</v>
      </c>
      <c r="Q2862" t="str">
        <f>VLOOKUP(VLOOKUP(C2862,Mapping!$A$1:$C$17,3,0),Mapping!$E$1:$F$6,2,0)</f>
        <v>Vùng 01</v>
      </c>
    </row>
    <row r="2863" spans="1:17" x14ac:dyDescent="0.3">
      <c r="A2863" s="33">
        <v>44561</v>
      </c>
      <c r="B2863">
        <v>4957</v>
      </c>
      <c r="C2863">
        <v>48</v>
      </c>
      <c r="D2863" s="38" t="s">
        <v>79</v>
      </c>
      <c r="E2863" s="2" t="s">
        <v>41</v>
      </c>
      <c r="F2863">
        <v>1992553</v>
      </c>
      <c r="G2863" s="44">
        <f t="shared" si="308"/>
        <v>44197</v>
      </c>
      <c r="H2863" s="50">
        <f t="shared" si="309"/>
        <v>365</v>
      </c>
      <c r="I2863" s="50">
        <f t="shared" si="310"/>
        <v>2970479.5</v>
      </c>
      <c r="J2863" s="46">
        <v>81383</v>
      </c>
      <c r="K2863" s="2" t="s">
        <v>34</v>
      </c>
      <c r="L2863" s="52" t="str">
        <f t="shared" si="311"/>
        <v>20211231VND</v>
      </c>
      <c r="M2863">
        <f>VLOOKUP(L2863,Mapping!$H$1:$K$25,4,0)</f>
        <v>1</v>
      </c>
      <c r="N2863">
        <f t="shared" si="312"/>
        <v>1.9925530000000002E-3</v>
      </c>
      <c r="O2863">
        <f t="shared" si="313"/>
        <v>8.1383000000000003E-5</v>
      </c>
      <c r="P2863">
        <f t="shared" si="314"/>
        <v>2.9704795E-3</v>
      </c>
      <c r="Q2863" t="str">
        <f>VLOOKUP(VLOOKUP(C2863,Mapping!$A$1:$C$17,3,0),Mapping!$E$1:$F$6,2,0)</f>
        <v>Vùng 01</v>
      </c>
    </row>
    <row r="2864" spans="1:17" x14ac:dyDescent="0.3">
      <c r="A2864" s="33">
        <v>44561</v>
      </c>
      <c r="B2864">
        <v>4958</v>
      </c>
      <c r="C2864">
        <v>20</v>
      </c>
      <c r="D2864" s="38" t="s">
        <v>79</v>
      </c>
      <c r="E2864" s="2" t="s">
        <v>41</v>
      </c>
      <c r="F2864">
        <v>477428</v>
      </c>
      <c r="G2864" s="44">
        <f t="shared" si="308"/>
        <v>44197</v>
      </c>
      <c r="H2864" s="50">
        <f t="shared" si="309"/>
        <v>365</v>
      </c>
      <c r="I2864" s="50">
        <f t="shared" si="310"/>
        <v>48962158.5</v>
      </c>
      <c r="J2864" s="46">
        <v>1341429</v>
      </c>
      <c r="K2864" s="2" t="s">
        <v>34</v>
      </c>
      <c r="L2864" s="52" t="str">
        <f t="shared" si="311"/>
        <v>20211231VND</v>
      </c>
      <c r="M2864">
        <f>VLOOKUP(L2864,Mapping!$H$1:$K$25,4,0)</f>
        <v>1</v>
      </c>
      <c r="N2864">
        <f t="shared" si="312"/>
        <v>4.7742800000000001E-4</v>
      </c>
      <c r="O2864">
        <f t="shared" si="313"/>
        <v>1.3414290000000001E-3</v>
      </c>
      <c r="P2864">
        <f t="shared" si="314"/>
        <v>4.8962158499999998E-2</v>
      </c>
      <c r="Q2864" t="str">
        <f>VLOOKUP(VLOOKUP(C2864,Mapping!$A$1:$C$17,3,0),Mapping!$E$1:$F$6,2,0)</f>
        <v>Vùng 02</v>
      </c>
    </row>
    <row r="2865" spans="1:17" x14ac:dyDescent="0.3">
      <c r="A2865" s="33">
        <v>44561</v>
      </c>
      <c r="B2865">
        <v>4958</v>
      </c>
      <c r="C2865">
        <v>25</v>
      </c>
      <c r="D2865" s="38" t="s">
        <v>79</v>
      </c>
      <c r="E2865" s="2" t="s">
        <v>41</v>
      </c>
      <c r="F2865">
        <v>596514</v>
      </c>
      <c r="G2865" s="44">
        <f t="shared" si="308"/>
        <v>44197</v>
      </c>
      <c r="H2865" s="50">
        <f t="shared" si="309"/>
        <v>365</v>
      </c>
      <c r="I2865" s="50">
        <f t="shared" si="310"/>
        <v>27695543</v>
      </c>
      <c r="J2865" s="46">
        <v>758782</v>
      </c>
      <c r="K2865" s="2" t="s">
        <v>34</v>
      </c>
      <c r="L2865" s="52" t="str">
        <f t="shared" si="311"/>
        <v>20211231VND</v>
      </c>
      <c r="M2865">
        <f>VLOOKUP(L2865,Mapping!$H$1:$K$25,4,0)</f>
        <v>1</v>
      </c>
      <c r="N2865">
        <f t="shared" si="312"/>
        <v>5.9651400000000003E-4</v>
      </c>
      <c r="O2865">
        <f t="shared" si="313"/>
        <v>7.5878199999999995E-4</v>
      </c>
      <c r="P2865">
        <f t="shared" si="314"/>
        <v>2.7695543E-2</v>
      </c>
      <c r="Q2865" t="str">
        <f>VLOOKUP(VLOOKUP(C2865,Mapping!$A$1:$C$17,3,0),Mapping!$E$1:$F$6,2,0)</f>
        <v>Vùng 01</v>
      </c>
    </row>
    <row r="2866" spans="1:17" x14ac:dyDescent="0.3">
      <c r="A2866" s="33">
        <v>44561</v>
      </c>
      <c r="B2866">
        <v>4959</v>
      </c>
      <c r="C2866">
        <v>11</v>
      </c>
      <c r="D2866" s="38" t="s">
        <v>79</v>
      </c>
      <c r="E2866" s="2" t="s">
        <v>41</v>
      </c>
      <c r="F2866">
        <v>1434467</v>
      </c>
      <c r="G2866" s="44">
        <f t="shared" si="308"/>
        <v>44197</v>
      </c>
      <c r="H2866" s="50">
        <f t="shared" si="309"/>
        <v>365</v>
      </c>
      <c r="I2866" s="50">
        <f t="shared" si="310"/>
        <v>37662744</v>
      </c>
      <c r="J2866" s="46">
        <v>1031856</v>
      </c>
      <c r="K2866" s="2" t="s">
        <v>34</v>
      </c>
      <c r="L2866" s="52" t="str">
        <f t="shared" si="311"/>
        <v>20211231VND</v>
      </c>
      <c r="M2866">
        <f>VLOOKUP(L2866,Mapping!$H$1:$K$25,4,0)</f>
        <v>1</v>
      </c>
      <c r="N2866">
        <f t="shared" si="312"/>
        <v>1.434467E-3</v>
      </c>
      <c r="O2866">
        <f t="shared" si="313"/>
        <v>1.031856E-3</v>
      </c>
      <c r="P2866">
        <f t="shared" si="314"/>
        <v>3.7662743999999998E-2</v>
      </c>
      <c r="Q2866" t="str">
        <f>VLOOKUP(VLOOKUP(C2866,Mapping!$A$1:$C$17,3,0),Mapping!$E$1:$F$6,2,0)</f>
        <v>Vùng 01</v>
      </c>
    </row>
    <row r="2867" spans="1:17" x14ac:dyDescent="0.3">
      <c r="A2867" s="33">
        <v>44561</v>
      </c>
      <c r="B2867">
        <v>4962</v>
      </c>
      <c r="C2867">
        <v>34</v>
      </c>
      <c r="D2867" s="38" t="s">
        <v>79</v>
      </c>
      <c r="E2867" s="2" t="s">
        <v>41</v>
      </c>
      <c r="F2867">
        <v>1961012</v>
      </c>
      <c r="G2867" s="44">
        <f t="shared" si="308"/>
        <v>44197</v>
      </c>
      <c r="H2867" s="50">
        <f t="shared" si="309"/>
        <v>365</v>
      </c>
      <c r="I2867" s="50">
        <f t="shared" si="310"/>
        <v>31563995.5</v>
      </c>
      <c r="J2867" s="46">
        <v>864767</v>
      </c>
      <c r="K2867" s="2" t="s">
        <v>34</v>
      </c>
      <c r="L2867" s="52" t="str">
        <f t="shared" si="311"/>
        <v>20211231VND</v>
      </c>
      <c r="M2867">
        <f>VLOOKUP(L2867,Mapping!$H$1:$K$25,4,0)</f>
        <v>1</v>
      </c>
      <c r="N2867">
        <f t="shared" si="312"/>
        <v>1.9610119999999998E-3</v>
      </c>
      <c r="O2867">
        <f t="shared" si="313"/>
        <v>8.6476700000000001E-4</v>
      </c>
      <c r="P2867">
        <f t="shared" si="314"/>
        <v>3.1563995499999997E-2</v>
      </c>
      <c r="Q2867" t="str">
        <f>VLOOKUP(VLOOKUP(C2867,Mapping!$A$1:$C$17,3,0),Mapping!$E$1:$F$6,2,0)</f>
        <v>Vùng 02</v>
      </c>
    </row>
    <row r="2868" spans="1:17" x14ac:dyDescent="0.3">
      <c r="A2868" s="33">
        <v>44561</v>
      </c>
      <c r="B2868">
        <v>4962</v>
      </c>
      <c r="C2868">
        <v>20</v>
      </c>
      <c r="D2868" s="38" t="s">
        <v>79</v>
      </c>
      <c r="E2868" s="2" t="s">
        <v>41</v>
      </c>
      <c r="F2868">
        <v>900572</v>
      </c>
      <c r="G2868" s="44">
        <f t="shared" si="308"/>
        <v>44197</v>
      </c>
      <c r="H2868" s="50">
        <f t="shared" si="309"/>
        <v>365</v>
      </c>
      <c r="I2868" s="50">
        <f t="shared" si="310"/>
        <v>46542172</v>
      </c>
      <c r="J2868" s="46">
        <v>1275128</v>
      </c>
      <c r="K2868" s="2" t="s">
        <v>34</v>
      </c>
      <c r="L2868" s="52" t="str">
        <f t="shared" si="311"/>
        <v>20211231VND</v>
      </c>
      <c r="M2868">
        <f>VLOOKUP(L2868,Mapping!$H$1:$K$25,4,0)</f>
        <v>1</v>
      </c>
      <c r="N2868">
        <f t="shared" si="312"/>
        <v>9.0057199999999998E-4</v>
      </c>
      <c r="O2868">
        <f t="shared" si="313"/>
        <v>1.2751279999999999E-3</v>
      </c>
      <c r="P2868">
        <f t="shared" si="314"/>
        <v>4.6542172E-2</v>
      </c>
      <c r="Q2868" t="str">
        <f>VLOOKUP(VLOOKUP(C2868,Mapping!$A$1:$C$17,3,0),Mapping!$E$1:$F$6,2,0)</f>
        <v>Vùng 02</v>
      </c>
    </row>
    <row r="2869" spans="1:17" x14ac:dyDescent="0.3">
      <c r="A2869" s="33">
        <v>44561</v>
      </c>
      <c r="B2869">
        <v>4962</v>
      </c>
      <c r="C2869">
        <v>20</v>
      </c>
      <c r="D2869" s="38" t="s">
        <v>79</v>
      </c>
      <c r="E2869" s="2" t="s">
        <v>41</v>
      </c>
      <c r="F2869">
        <v>363975</v>
      </c>
      <c r="G2869" s="44">
        <f t="shared" si="308"/>
        <v>44197</v>
      </c>
      <c r="H2869" s="50">
        <f t="shared" si="309"/>
        <v>365</v>
      </c>
      <c r="I2869" s="50">
        <f t="shared" si="310"/>
        <v>1384290558419.8682</v>
      </c>
      <c r="J2869" s="46">
        <v>1720942</v>
      </c>
      <c r="K2869" s="2" t="s">
        <v>35</v>
      </c>
      <c r="L2869" s="52" t="str">
        <f t="shared" si="311"/>
        <v>20211231USD</v>
      </c>
      <c r="M2869">
        <f>VLOOKUP(L2869,Mapping!$H$1:$K$25,4,0)</f>
        <v>22037.795999999998</v>
      </c>
      <c r="N2869">
        <f t="shared" si="312"/>
        <v>8.0212067990999998</v>
      </c>
      <c r="O2869">
        <f t="shared" si="313"/>
        <v>37.925768723832</v>
      </c>
      <c r="P2869">
        <f t="shared" si="314"/>
        <v>1384.2905584198681</v>
      </c>
      <c r="Q2869" t="str">
        <f>VLOOKUP(VLOOKUP(C2869,Mapping!$A$1:$C$17,3,0),Mapping!$E$1:$F$6,2,0)</f>
        <v>Vùng 02</v>
      </c>
    </row>
    <row r="2870" spans="1:17" x14ac:dyDescent="0.3">
      <c r="A2870" s="33">
        <v>44561</v>
      </c>
      <c r="B2870">
        <v>4963</v>
      </c>
      <c r="C2870">
        <v>20</v>
      </c>
      <c r="D2870" s="38" t="s">
        <v>79</v>
      </c>
      <c r="E2870" s="2" t="s">
        <v>41</v>
      </c>
      <c r="F2870">
        <v>1938958</v>
      </c>
      <c r="G2870" s="44">
        <f t="shared" si="308"/>
        <v>44197</v>
      </c>
      <c r="H2870" s="50">
        <f t="shared" si="309"/>
        <v>365</v>
      </c>
      <c r="I2870" s="50">
        <f t="shared" si="310"/>
        <v>7880788</v>
      </c>
      <c r="J2870" s="46">
        <v>215912</v>
      </c>
      <c r="K2870" s="2" t="s">
        <v>34</v>
      </c>
      <c r="L2870" s="52" t="str">
        <f t="shared" si="311"/>
        <v>20211231VND</v>
      </c>
      <c r="M2870">
        <f>VLOOKUP(L2870,Mapping!$H$1:$K$25,4,0)</f>
        <v>1</v>
      </c>
      <c r="N2870">
        <f t="shared" si="312"/>
        <v>1.938958E-3</v>
      </c>
      <c r="O2870">
        <f t="shared" si="313"/>
        <v>2.1591199999999999E-4</v>
      </c>
      <c r="P2870">
        <f t="shared" si="314"/>
        <v>7.8807879999999997E-3</v>
      </c>
      <c r="Q2870" t="str">
        <f>VLOOKUP(VLOOKUP(C2870,Mapping!$A$1:$C$17,3,0),Mapping!$E$1:$F$6,2,0)</f>
        <v>Vùng 02</v>
      </c>
    </row>
    <row r="2871" spans="1:17" x14ac:dyDescent="0.3">
      <c r="A2871" s="33">
        <v>44561</v>
      </c>
      <c r="B2871">
        <v>4963</v>
      </c>
      <c r="C2871">
        <v>20</v>
      </c>
      <c r="D2871" s="38" t="s">
        <v>79</v>
      </c>
      <c r="E2871" s="2" t="s">
        <v>41</v>
      </c>
      <c r="F2871">
        <v>1619365</v>
      </c>
      <c r="G2871" s="44">
        <f t="shared" si="308"/>
        <v>44197</v>
      </c>
      <c r="H2871" s="50">
        <f t="shared" si="309"/>
        <v>365</v>
      </c>
      <c r="I2871" s="50">
        <f t="shared" si="310"/>
        <v>378795202051.46399</v>
      </c>
      <c r="J2871" s="46">
        <v>470916</v>
      </c>
      <c r="K2871" s="2" t="s">
        <v>35</v>
      </c>
      <c r="L2871" s="52" t="str">
        <f t="shared" si="311"/>
        <v>20211231USD</v>
      </c>
      <c r="M2871">
        <f>VLOOKUP(L2871,Mapping!$H$1:$K$25,4,0)</f>
        <v>22037.795999999998</v>
      </c>
      <c r="N2871">
        <f t="shared" si="312"/>
        <v>35.687235519540003</v>
      </c>
      <c r="O2871">
        <f t="shared" si="313"/>
        <v>10.377950741135999</v>
      </c>
      <c r="P2871">
        <f t="shared" si="314"/>
        <v>378.795202051464</v>
      </c>
      <c r="Q2871" t="str">
        <f>VLOOKUP(VLOOKUP(C2871,Mapping!$A$1:$C$17,3,0),Mapping!$E$1:$F$6,2,0)</f>
        <v>Vùng 02</v>
      </c>
    </row>
    <row r="2872" spans="1:17" x14ac:dyDescent="0.3">
      <c r="A2872" s="33">
        <v>44561</v>
      </c>
      <c r="B2872">
        <v>4968</v>
      </c>
      <c r="C2872">
        <v>24</v>
      </c>
      <c r="D2872" s="38" t="s">
        <v>79</v>
      </c>
      <c r="E2872" s="2" t="s">
        <v>41</v>
      </c>
      <c r="F2872">
        <v>1809358</v>
      </c>
      <c r="G2872" s="44">
        <f t="shared" si="308"/>
        <v>44197</v>
      </c>
      <c r="H2872" s="50">
        <f t="shared" si="309"/>
        <v>365</v>
      </c>
      <c r="I2872" s="50">
        <f t="shared" si="310"/>
        <v>42638351</v>
      </c>
      <c r="J2872" s="46">
        <v>1168174</v>
      </c>
      <c r="K2872" s="2" t="s">
        <v>34</v>
      </c>
      <c r="L2872" s="52" t="str">
        <f t="shared" si="311"/>
        <v>20211231VND</v>
      </c>
      <c r="M2872">
        <f>VLOOKUP(L2872,Mapping!$H$1:$K$25,4,0)</f>
        <v>1</v>
      </c>
      <c r="N2872">
        <f t="shared" si="312"/>
        <v>1.8093580000000001E-3</v>
      </c>
      <c r="O2872">
        <f t="shared" si="313"/>
        <v>1.1681739999999999E-3</v>
      </c>
      <c r="P2872">
        <f t="shared" si="314"/>
        <v>4.2638350999999998E-2</v>
      </c>
      <c r="Q2872" t="str">
        <f>VLOOKUP(VLOOKUP(C2872,Mapping!$A$1:$C$17,3,0),Mapping!$E$1:$F$6,2,0)</f>
        <v>Vùng 04</v>
      </c>
    </row>
    <row r="2873" spans="1:17" x14ac:dyDescent="0.3">
      <c r="A2873" s="33">
        <v>44561</v>
      </c>
      <c r="B2873">
        <v>4968</v>
      </c>
      <c r="C2873">
        <v>40</v>
      </c>
      <c r="D2873" s="38" t="s">
        <v>79</v>
      </c>
      <c r="E2873" s="2" t="s">
        <v>41</v>
      </c>
      <c r="F2873">
        <v>1743089</v>
      </c>
      <c r="G2873" s="44">
        <f t="shared" si="308"/>
        <v>44197</v>
      </c>
      <c r="H2873" s="50">
        <f t="shared" si="309"/>
        <v>365</v>
      </c>
      <c r="I2873" s="50">
        <f t="shared" si="310"/>
        <v>64846338.000000007</v>
      </c>
      <c r="J2873" s="46">
        <v>1776612</v>
      </c>
      <c r="K2873" s="2" t="s">
        <v>34</v>
      </c>
      <c r="L2873" s="52" t="str">
        <f t="shared" si="311"/>
        <v>20211231VND</v>
      </c>
      <c r="M2873">
        <f>VLOOKUP(L2873,Mapping!$H$1:$K$25,4,0)</f>
        <v>1</v>
      </c>
      <c r="N2873">
        <f t="shared" si="312"/>
        <v>1.743089E-3</v>
      </c>
      <c r="O2873">
        <f t="shared" si="313"/>
        <v>1.7766119999999999E-3</v>
      </c>
      <c r="P2873">
        <f t="shared" si="314"/>
        <v>6.4846338000000003E-2</v>
      </c>
      <c r="Q2873" t="str">
        <f>VLOOKUP(VLOOKUP(C2873,Mapping!$A$1:$C$17,3,0),Mapping!$E$1:$F$6,2,0)</f>
        <v>Vùng 01</v>
      </c>
    </row>
    <row r="2874" spans="1:17" x14ac:dyDescent="0.3">
      <c r="A2874" s="33">
        <v>44561</v>
      </c>
      <c r="B2874">
        <v>4968</v>
      </c>
      <c r="C2874">
        <v>24</v>
      </c>
      <c r="D2874" s="38" t="s">
        <v>79</v>
      </c>
      <c r="E2874" s="2" t="s">
        <v>41</v>
      </c>
      <c r="F2874">
        <v>1523525</v>
      </c>
      <c r="G2874" s="44">
        <f t="shared" si="308"/>
        <v>44197</v>
      </c>
      <c r="H2874" s="50">
        <f t="shared" si="309"/>
        <v>365</v>
      </c>
      <c r="I2874" s="50">
        <f t="shared" si="310"/>
        <v>50226226.5</v>
      </c>
      <c r="J2874" s="46">
        <v>1376061</v>
      </c>
      <c r="K2874" s="2" t="s">
        <v>34</v>
      </c>
      <c r="L2874" s="52" t="str">
        <f t="shared" si="311"/>
        <v>20211231VND</v>
      </c>
      <c r="M2874">
        <f>VLOOKUP(L2874,Mapping!$H$1:$K$25,4,0)</f>
        <v>1</v>
      </c>
      <c r="N2874">
        <f t="shared" si="312"/>
        <v>1.523525E-3</v>
      </c>
      <c r="O2874">
        <f t="shared" si="313"/>
        <v>1.376061E-3</v>
      </c>
      <c r="P2874">
        <f t="shared" si="314"/>
        <v>5.0226226499999999E-2</v>
      </c>
      <c r="Q2874" t="str">
        <f>VLOOKUP(VLOOKUP(C2874,Mapping!$A$1:$C$17,3,0),Mapping!$E$1:$F$6,2,0)</f>
        <v>Vùng 04</v>
      </c>
    </row>
    <row r="2875" spans="1:17" x14ac:dyDescent="0.3">
      <c r="A2875" s="33">
        <v>44561</v>
      </c>
      <c r="B2875">
        <v>4973</v>
      </c>
      <c r="C2875">
        <v>48</v>
      </c>
      <c r="D2875" s="38" t="s">
        <v>79</v>
      </c>
      <c r="E2875" s="2" t="s">
        <v>41</v>
      </c>
      <c r="F2875">
        <v>1706562</v>
      </c>
      <c r="G2875" s="44">
        <f t="shared" si="308"/>
        <v>44197</v>
      </c>
      <c r="H2875" s="50">
        <f t="shared" si="309"/>
        <v>365</v>
      </c>
      <c r="I2875" s="50">
        <f t="shared" si="310"/>
        <v>26927437</v>
      </c>
      <c r="J2875" s="46">
        <v>737738</v>
      </c>
      <c r="K2875" s="2" t="s">
        <v>34</v>
      </c>
      <c r="L2875" s="52" t="str">
        <f t="shared" si="311"/>
        <v>20211231VND</v>
      </c>
      <c r="M2875">
        <f>VLOOKUP(L2875,Mapping!$H$1:$K$25,4,0)</f>
        <v>1</v>
      </c>
      <c r="N2875">
        <f t="shared" si="312"/>
        <v>1.706562E-3</v>
      </c>
      <c r="O2875">
        <f t="shared" si="313"/>
        <v>7.3773800000000004E-4</v>
      </c>
      <c r="P2875">
        <f t="shared" si="314"/>
        <v>2.6927436999999999E-2</v>
      </c>
      <c r="Q2875" t="str">
        <f>VLOOKUP(VLOOKUP(C2875,Mapping!$A$1:$C$17,3,0),Mapping!$E$1:$F$6,2,0)</f>
        <v>Vùng 01</v>
      </c>
    </row>
    <row r="2876" spans="1:17" x14ac:dyDescent="0.3">
      <c r="A2876" s="33">
        <v>44561</v>
      </c>
      <c r="B2876">
        <v>4974</v>
      </c>
      <c r="C2876">
        <v>45</v>
      </c>
      <c r="D2876" s="38" t="s">
        <v>79</v>
      </c>
      <c r="E2876" s="2" t="s">
        <v>41</v>
      </c>
      <c r="F2876">
        <v>234238</v>
      </c>
      <c r="G2876" s="44">
        <f t="shared" si="308"/>
        <v>44197</v>
      </c>
      <c r="H2876" s="50">
        <f t="shared" si="309"/>
        <v>365</v>
      </c>
      <c r="I2876" s="50">
        <f t="shared" si="310"/>
        <v>20167564</v>
      </c>
      <c r="J2876" s="46">
        <v>552536</v>
      </c>
      <c r="K2876" s="2" t="s">
        <v>34</v>
      </c>
      <c r="L2876" s="52" t="str">
        <f t="shared" si="311"/>
        <v>20211231VND</v>
      </c>
      <c r="M2876">
        <f>VLOOKUP(L2876,Mapping!$H$1:$K$25,4,0)</f>
        <v>1</v>
      </c>
      <c r="N2876">
        <f t="shared" si="312"/>
        <v>2.34238E-4</v>
      </c>
      <c r="O2876">
        <f t="shared" si="313"/>
        <v>5.5253599999999996E-4</v>
      </c>
      <c r="P2876">
        <f t="shared" si="314"/>
        <v>2.0167563999999999E-2</v>
      </c>
      <c r="Q2876" t="str">
        <f>VLOOKUP(VLOOKUP(C2876,Mapping!$A$1:$C$17,3,0),Mapping!$E$1:$F$6,2,0)</f>
        <v>Vùng 02</v>
      </c>
    </row>
    <row r="2877" spans="1:17" x14ac:dyDescent="0.3">
      <c r="A2877" s="33">
        <v>44561</v>
      </c>
      <c r="B2877">
        <v>4975</v>
      </c>
      <c r="C2877">
        <v>40</v>
      </c>
      <c r="D2877" s="38" t="s">
        <v>79</v>
      </c>
      <c r="E2877" s="2" t="s">
        <v>41</v>
      </c>
      <c r="F2877">
        <v>1460159</v>
      </c>
      <c r="G2877" s="44">
        <f t="shared" si="308"/>
        <v>44197</v>
      </c>
      <c r="H2877" s="50">
        <f t="shared" si="309"/>
        <v>365</v>
      </c>
      <c r="I2877" s="50">
        <f t="shared" si="310"/>
        <v>66968995.500000007</v>
      </c>
      <c r="J2877" s="46">
        <v>1834767</v>
      </c>
      <c r="K2877" s="2" t="s">
        <v>34</v>
      </c>
      <c r="L2877" s="52" t="str">
        <f t="shared" si="311"/>
        <v>20211231VND</v>
      </c>
      <c r="M2877">
        <f>VLOOKUP(L2877,Mapping!$H$1:$K$25,4,0)</f>
        <v>1</v>
      </c>
      <c r="N2877">
        <f t="shared" si="312"/>
        <v>1.4601589999999999E-3</v>
      </c>
      <c r="O2877">
        <f t="shared" si="313"/>
        <v>1.834767E-3</v>
      </c>
      <c r="P2877">
        <f t="shared" si="314"/>
        <v>6.6968995500000003E-2</v>
      </c>
      <c r="Q2877" t="str">
        <f>VLOOKUP(VLOOKUP(C2877,Mapping!$A$1:$C$17,3,0),Mapping!$E$1:$F$6,2,0)</f>
        <v>Vùng 01</v>
      </c>
    </row>
    <row r="2878" spans="1:17" x14ac:dyDescent="0.3">
      <c r="A2878" s="33">
        <v>44561</v>
      </c>
      <c r="B2878">
        <v>4975</v>
      </c>
      <c r="C2878">
        <v>48</v>
      </c>
      <c r="D2878" s="38" t="s">
        <v>79</v>
      </c>
      <c r="E2878" s="2" t="s">
        <v>41</v>
      </c>
      <c r="F2878">
        <v>503061</v>
      </c>
      <c r="G2878" s="44">
        <f t="shared" si="308"/>
        <v>44197</v>
      </c>
      <c r="H2878" s="50">
        <f t="shared" si="309"/>
        <v>365</v>
      </c>
      <c r="I2878" s="50">
        <f t="shared" si="310"/>
        <v>9669507</v>
      </c>
      <c r="J2878" s="46">
        <v>264918</v>
      </c>
      <c r="K2878" s="2" t="s">
        <v>34</v>
      </c>
      <c r="L2878" s="52" t="str">
        <f t="shared" si="311"/>
        <v>20211231VND</v>
      </c>
      <c r="M2878">
        <f>VLOOKUP(L2878,Mapping!$H$1:$K$25,4,0)</f>
        <v>1</v>
      </c>
      <c r="N2878">
        <f t="shared" si="312"/>
        <v>5.0306099999999996E-4</v>
      </c>
      <c r="O2878">
        <f t="shared" si="313"/>
        <v>2.64918E-4</v>
      </c>
      <c r="P2878">
        <f t="shared" si="314"/>
        <v>9.6695070000000008E-3</v>
      </c>
      <c r="Q2878" t="str">
        <f>VLOOKUP(VLOOKUP(C2878,Mapping!$A$1:$C$17,3,0),Mapping!$E$1:$F$6,2,0)</f>
        <v>Vùng 01</v>
      </c>
    </row>
    <row r="2879" spans="1:17" x14ac:dyDescent="0.3">
      <c r="A2879" s="33">
        <v>44561</v>
      </c>
      <c r="B2879">
        <v>4980</v>
      </c>
      <c r="C2879">
        <v>40</v>
      </c>
      <c r="D2879" s="38" t="s">
        <v>79</v>
      </c>
      <c r="E2879" s="2" t="s">
        <v>41</v>
      </c>
      <c r="F2879">
        <v>216686</v>
      </c>
      <c r="G2879" s="44">
        <f t="shared" si="308"/>
        <v>44197</v>
      </c>
      <c r="H2879" s="50">
        <f t="shared" si="309"/>
        <v>365</v>
      </c>
      <c r="I2879" s="50">
        <f t="shared" si="310"/>
        <v>1103358.5</v>
      </c>
      <c r="J2879" s="46">
        <v>30229</v>
      </c>
      <c r="K2879" s="2" t="s">
        <v>34</v>
      </c>
      <c r="L2879" s="52" t="str">
        <f t="shared" si="311"/>
        <v>20211231VND</v>
      </c>
      <c r="M2879">
        <f>VLOOKUP(L2879,Mapping!$H$1:$K$25,4,0)</f>
        <v>1</v>
      </c>
      <c r="N2879">
        <f t="shared" si="312"/>
        <v>2.1668600000000001E-4</v>
      </c>
      <c r="O2879">
        <f t="shared" si="313"/>
        <v>3.0229000000000001E-5</v>
      </c>
      <c r="P2879">
        <f t="shared" si="314"/>
        <v>1.1033585E-3</v>
      </c>
      <c r="Q2879" t="str">
        <f>VLOOKUP(VLOOKUP(C2879,Mapping!$A$1:$C$17,3,0),Mapping!$E$1:$F$6,2,0)</f>
        <v>Vùng 01</v>
      </c>
    </row>
    <row r="2880" spans="1:17" x14ac:dyDescent="0.3">
      <c r="A2880" s="33">
        <v>44561</v>
      </c>
      <c r="B2880">
        <v>4980</v>
      </c>
      <c r="C2880">
        <v>40</v>
      </c>
      <c r="D2880" s="38" t="s">
        <v>79</v>
      </c>
      <c r="E2880" s="2" t="s">
        <v>41</v>
      </c>
      <c r="F2880">
        <v>1328523</v>
      </c>
      <c r="G2880" s="44">
        <f t="shared" si="308"/>
        <v>44197</v>
      </c>
      <c r="H2880" s="50">
        <f t="shared" si="309"/>
        <v>365</v>
      </c>
      <c r="I2880" s="50">
        <f t="shared" si="310"/>
        <v>68129209429.280998</v>
      </c>
      <c r="J2880" s="46">
        <v>86996</v>
      </c>
      <c r="K2880" s="2" t="s">
        <v>36</v>
      </c>
      <c r="L2880" s="52" t="str">
        <f t="shared" si="311"/>
        <v>20211231EUR</v>
      </c>
      <c r="M2880">
        <f>VLOOKUP(L2880,Mapping!$H$1:$K$25,4,0)</f>
        <v>21455.626499999998</v>
      </c>
      <c r="N2880">
        <f t="shared" si="312"/>
        <v>28.504293284659497</v>
      </c>
      <c r="O2880">
        <f t="shared" si="313"/>
        <v>1.8665536829939999</v>
      </c>
      <c r="P2880">
        <f t="shared" si="314"/>
        <v>68.129209429281005</v>
      </c>
      <c r="Q2880" t="str">
        <f>VLOOKUP(VLOOKUP(C2880,Mapping!$A$1:$C$17,3,0),Mapping!$E$1:$F$6,2,0)</f>
        <v>Vùng 01</v>
      </c>
    </row>
    <row r="2881" spans="1:17" x14ac:dyDescent="0.3">
      <c r="A2881" s="33">
        <v>44561</v>
      </c>
      <c r="B2881">
        <v>4980</v>
      </c>
      <c r="C2881">
        <v>40</v>
      </c>
      <c r="D2881" s="38" t="s">
        <v>79</v>
      </c>
      <c r="E2881" s="2" t="s">
        <v>41</v>
      </c>
      <c r="F2881">
        <v>1943714</v>
      </c>
      <c r="G2881" s="44">
        <f t="shared" si="308"/>
        <v>44197</v>
      </c>
      <c r="H2881" s="50">
        <f t="shared" si="309"/>
        <v>365</v>
      </c>
      <c r="I2881" s="50">
        <f t="shared" si="310"/>
        <v>5949974.5</v>
      </c>
      <c r="J2881" s="46">
        <v>163013</v>
      </c>
      <c r="K2881" s="2" t="s">
        <v>34</v>
      </c>
      <c r="L2881" s="52" t="str">
        <f t="shared" si="311"/>
        <v>20211231VND</v>
      </c>
      <c r="M2881">
        <f>VLOOKUP(L2881,Mapping!$H$1:$K$25,4,0)</f>
        <v>1</v>
      </c>
      <c r="N2881">
        <f t="shared" si="312"/>
        <v>1.943714E-3</v>
      </c>
      <c r="O2881">
        <f t="shared" si="313"/>
        <v>1.6301299999999999E-4</v>
      </c>
      <c r="P2881">
        <f t="shared" si="314"/>
        <v>5.9499745E-3</v>
      </c>
      <c r="Q2881" t="str">
        <f>VLOOKUP(VLOOKUP(C2881,Mapping!$A$1:$C$17,3,0),Mapping!$E$1:$F$6,2,0)</f>
        <v>Vùng 01</v>
      </c>
    </row>
    <row r="2882" spans="1:17" x14ac:dyDescent="0.3">
      <c r="A2882" s="33">
        <v>44561</v>
      </c>
      <c r="B2882">
        <v>4980</v>
      </c>
      <c r="C2882">
        <v>40</v>
      </c>
      <c r="D2882" s="38" t="s">
        <v>79</v>
      </c>
      <c r="E2882" s="2" t="s">
        <v>41</v>
      </c>
      <c r="F2882">
        <v>812662</v>
      </c>
      <c r="G2882" s="44">
        <f t="shared" ref="G2882:G2945" si="315">DATE(YEAR(A2882),1,1)</f>
        <v>44197</v>
      </c>
      <c r="H2882" s="50">
        <f t="shared" ref="H2882:H2945" si="316">DATEDIF(G2882,A2882,"D")+1</f>
        <v>365</v>
      </c>
      <c r="I2882" s="50">
        <f t="shared" si="310"/>
        <v>598565370656.68201</v>
      </c>
      <c r="J2882" s="46">
        <v>744133</v>
      </c>
      <c r="K2882" s="2" t="s">
        <v>35</v>
      </c>
      <c r="L2882" s="52" t="str">
        <f t="shared" si="311"/>
        <v>20211231USD</v>
      </c>
      <c r="M2882">
        <f>VLOOKUP(L2882,Mapping!$H$1:$K$25,4,0)</f>
        <v>22037.795999999998</v>
      </c>
      <c r="N2882">
        <f t="shared" si="312"/>
        <v>17.909279372952</v>
      </c>
      <c r="O2882">
        <f t="shared" si="313"/>
        <v>16.399051250867998</v>
      </c>
      <c r="P2882">
        <f t="shared" si="314"/>
        <v>598.56537065668203</v>
      </c>
      <c r="Q2882" t="str">
        <f>VLOOKUP(VLOOKUP(C2882,Mapping!$A$1:$C$17,3,0),Mapping!$E$1:$F$6,2,0)</f>
        <v>Vùng 01</v>
      </c>
    </row>
    <row r="2883" spans="1:17" x14ac:dyDescent="0.3">
      <c r="A2883" s="33">
        <v>44561</v>
      </c>
      <c r="B2883">
        <v>4982</v>
      </c>
      <c r="C2883">
        <v>40</v>
      </c>
      <c r="D2883" s="38" t="s">
        <v>79</v>
      </c>
      <c r="E2883" s="2" t="s">
        <v>41</v>
      </c>
      <c r="F2883">
        <v>753166</v>
      </c>
      <c r="G2883" s="44">
        <f t="shared" si="315"/>
        <v>44197</v>
      </c>
      <c r="H2883" s="50">
        <f t="shared" si="316"/>
        <v>365</v>
      </c>
      <c r="I2883" s="50">
        <f t="shared" ref="I2883:I2946" si="317">H2883*(J2883/10)*M2883</f>
        <v>51998921.999999993</v>
      </c>
      <c r="J2883" s="46">
        <v>1424628</v>
      </c>
      <c r="K2883" s="2" t="s">
        <v>34</v>
      </c>
      <c r="L2883" s="52" t="str">
        <f t="shared" ref="L2883:L2946" si="318">CONCATENATE(TEXT(A2883,"YYYYMMDD"),K2883)</f>
        <v>20211231VND</v>
      </c>
      <c r="M2883">
        <f>VLOOKUP(L2883,Mapping!$H$1:$K$25,4,0)</f>
        <v>1</v>
      </c>
      <c r="N2883">
        <f t="shared" ref="N2883:N2946" si="319">F2883*M2883/10^9</f>
        <v>7.5316599999999999E-4</v>
      </c>
      <c r="O2883">
        <f t="shared" ref="O2883:O2946" si="320">J2883*M2883/10^9</f>
        <v>1.424628E-3</v>
      </c>
      <c r="P2883">
        <f t="shared" ref="P2883:P2946" si="321">I2883/10^9</f>
        <v>5.1998921999999989E-2</v>
      </c>
      <c r="Q2883" t="str">
        <f>VLOOKUP(VLOOKUP(C2883,Mapping!$A$1:$C$17,3,0),Mapping!$E$1:$F$6,2,0)</f>
        <v>Vùng 01</v>
      </c>
    </row>
    <row r="2884" spans="1:17" x14ac:dyDescent="0.3">
      <c r="A2884" s="33">
        <v>44561</v>
      </c>
      <c r="B2884">
        <v>4983</v>
      </c>
      <c r="C2884">
        <v>36</v>
      </c>
      <c r="D2884" s="38" t="s">
        <v>79</v>
      </c>
      <c r="E2884" s="2" t="s">
        <v>41</v>
      </c>
      <c r="F2884">
        <v>1733716</v>
      </c>
      <c r="G2884" s="44">
        <f t="shared" si="315"/>
        <v>44197</v>
      </c>
      <c r="H2884" s="50">
        <f t="shared" si="316"/>
        <v>365</v>
      </c>
      <c r="I2884" s="50">
        <f t="shared" si="317"/>
        <v>30720334.5</v>
      </c>
      <c r="J2884" s="46">
        <v>841653</v>
      </c>
      <c r="K2884" s="2" t="s">
        <v>34</v>
      </c>
      <c r="L2884" s="52" t="str">
        <f t="shared" si="318"/>
        <v>20211231VND</v>
      </c>
      <c r="M2884">
        <f>VLOOKUP(L2884,Mapping!$H$1:$K$25,4,0)</f>
        <v>1</v>
      </c>
      <c r="N2884">
        <f t="shared" si="319"/>
        <v>1.7337159999999999E-3</v>
      </c>
      <c r="O2884">
        <f t="shared" si="320"/>
        <v>8.4165300000000004E-4</v>
      </c>
      <c r="P2884">
        <f t="shared" si="321"/>
        <v>3.0720334500000002E-2</v>
      </c>
      <c r="Q2884" t="str">
        <f>VLOOKUP(VLOOKUP(C2884,Mapping!$A$1:$C$17,3,0),Mapping!$E$1:$F$6,2,0)</f>
        <v>Vùng 05</v>
      </c>
    </row>
    <row r="2885" spans="1:17" x14ac:dyDescent="0.3">
      <c r="A2885" s="33">
        <v>44561</v>
      </c>
      <c r="B2885">
        <v>4983</v>
      </c>
      <c r="C2885">
        <v>23</v>
      </c>
      <c r="D2885" s="38" t="s">
        <v>79</v>
      </c>
      <c r="E2885" s="2" t="s">
        <v>41</v>
      </c>
      <c r="F2885">
        <v>1808228</v>
      </c>
      <c r="G2885" s="44">
        <f t="shared" si="315"/>
        <v>44197</v>
      </c>
      <c r="H2885" s="50">
        <f t="shared" si="316"/>
        <v>365</v>
      </c>
      <c r="I2885" s="50">
        <f t="shared" si="317"/>
        <v>36467953</v>
      </c>
      <c r="J2885" s="46">
        <v>999122</v>
      </c>
      <c r="K2885" s="2" t="s">
        <v>34</v>
      </c>
      <c r="L2885" s="52" t="str">
        <f t="shared" si="318"/>
        <v>20211231VND</v>
      </c>
      <c r="M2885">
        <f>VLOOKUP(L2885,Mapping!$H$1:$K$25,4,0)</f>
        <v>1</v>
      </c>
      <c r="N2885">
        <f t="shared" si="319"/>
        <v>1.808228E-3</v>
      </c>
      <c r="O2885">
        <f t="shared" si="320"/>
        <v>9.9912200000000007E-4</v>
      </c>
      <c r="P2885">
        <f t="shared" si="321"/>
        <v>3.6467952999999997E-2</v>
      </c>
      <c r="Q2885" t="str">
        <f>VLOOKUP(VLOOKUP(C2885,Mapping!$A$1:$C$17,3,0),Mapping!$E$1:$F$6,2,0)</f>
        <v>Vùng 02</v>
      </c>
    </row>
    <row r="2886" spans="1:17" x14ac:dyDescent="0.3">
      <c r="A2886" s="33">
        <v>44561</v>
      </c>
      <c r="B2886">
        <v>4983</v>
      </c>
      <c r="C2886">
        <v>34</v>
      </c>
      <c r="D2886" s="38" t="s">
        <v>79</v>
      </c>
      <c r="E2886" s="2" t="s">
        <v>41</v>
      </c>
      <c r="F2886">
        <v>919427</v>
      </c>
      <c r="G2886" s="44">
        <f t="shared" si="315"/>
        <v>44197</v>
      </c>
      <c r="H2886" s="50">
        <f t="shared" si="316"/>
        <v>365</v>
      </c>
      <c r="I2886" s="50">
        <f t="shared" si="317"/>
        <v>65863446.999999993</v>
      </c>
      <c r="J2886" s="46">
        <v>1804478</v>
      </c>
      <c r="K2886" s="2" t="s">
        <v>34</v>
      </c>
      <c r="L2886" s="52" t="str">
        <f t="shared" si="318"/>
        <v>20211231VND</v>
      </c>
      <c r="M2886">
        <f>VLOOKUP(L2886,Mapping!$H$1:$K$25,4,0)</f>
        <v>1</v>
      </c>
      <c r="N2886">
        <f t="shared" si="319"/>
        <v>9.19427E-4</v>
      </c>
      <c r="O2886">
        <f t="shared" si="320"/>
        <v>1.804478E-3</v>
      </c>
      <c r="P2886">
        <f t="shared" si="321"/>
        <v>6.5863446999999992E-2</v>
      </c>
      <c r="Q2886" t="str">
        <f>VLOOKUP(VLOOKUP(C2886,Mapping!$A$1:$C$17,3,0),Mapping!$E$1:$F$6,2,0)</f>
        <v>Vùng 02</v>
      </c>
    </row>
    <row r="2887" spans="1:17" x14ac:dyDescent="0.3">
      <c r="A2887" s="33">
        <v>44561</v>
      </c>
      <c r="B2887">
        <v>4985</v>
      </c>
      <c r="C2887">
        <v>20</v>
      </c>
      <c r="D2887" s="38" t="s">
        <v>79</v>
      </c>
      <c r="E2887" s="2" t="s">
        <v>41</v>
      </c>
      <c r="F2887">
        <v>1634328</v>
      </c>
      <c r="G2887" s="44">
        <f t="shared" si="315"/>
        <v>44197</v>
      </c>
      <c r="H2887" s="50">
        <f t="shared" si="316"/>
        <v>365</v>
      </c>
      <c r="I2887" s="50">
        <f t="shared" si="317"/>
        <v>44102804</v>
      </c>
      <c r="J2887" s="46">
        <v>1208296</v>
      </c>
      <c r="K2887" s="2" t="s">
        <v>34</v>
      </c>
      <c r="L2887" s="52" t="str">
        <f t="shared" si="318"/>
        <v>20211231VND</v>
      </c>
      <c r="M2887">
        <f>VLOOKUP(L2887,Mapping!$H$1:$K$25,4,0)</f>
        <v>1</v>
      </c>
      <c r="N2887">
        <f t="shared" si="319"/>
        <v>1.634328E-3</v>
      </c>
      <c r="O2887">
        <f t="shared" si="320"/>
        <v>1.208296E-3</v>
      </c>
      <c r="P2887">
        <f t="shared" si="321"/>
        <v>4.4102804000000002E-2</v>
      </c>
      <c r="Q2887" t="str">
        <f>VLOOKUP(VLOOKUP(C2887,Mapping!$A$1:$C$17,3,0),Mapping!$E$1:$F$6,2,0)</f>
        <v>Vùng 02</v>
      </c>
    </row>
    <row r="2888" spans="1:17" x14ac:dyDescent="0.3">
      <c r="A2888" s="33">
        <v>44561</v>
      </c>
      <c r="B2888">
        <v>4988</v>
      </c>
      <c r="C2888">
        <v>43</v>
      </c>
      <c r="D2888" s="38" t="s">
        <v>79</v>
      </c>
      <c r="E2888" s="2" t="s">
        <v>41</v>
      </c>
      <c r="F2888">
        <v>914343</v>
      </c>
      <c r="G2888" s="44">
        <f t="shared" si="315"/>
        <v>44197</v>
      </c>
      <c r="H2888" s="50">
        <f t="shared" si="316"/>
        <v>365</v>
      </c>
      <c r="I2888" s="50">
        <f t="shared" si="317"/>
        <v>30437240.5</v>
      </c>
      <c r="J2888" s="46">
        <v>833897</v>
      </c>
      <c r="K2888" s="2" t="s">
        <v>34</v>
      </c>
      <c r="L2888" s="52" t="str">
        <f t="shared" si="318"/>
        <v>20211231VND</v>
      </c>
      <c r="M2888">
        <f>VLOOKUP(L2888,Mapping!$H$1:$K$25,4,0)</f>
        <v>1</v>
      </c>
      <c r="N2888">
        <f t="shared" si="319"/>
        <v>9.1434299999999997E-4</v>
      </c>
      <c r="O2888">
        <f t="shared" si="320"/>
        <v>8.33897E-4</v>
      </c>
      <c r="P2888">
        <f t="shared" si="321"/>
        <v>3.0437240500000001E-2</v>
      </c>
      <c r="Q2888" t="str">
        <f>VLOOKUP(VLOOKUP(C2888,Mapping!$A$1:$C$17,3,0),Mapping!$E$1:$F$6,2,0)</f>
        <v>Vùng 04</v>
      </c>
    </row>
    <row r="2889" spans="1:17" x14ac:dyDescent="0.3">
      <c r="A2889" s="33">
        <v>44561</v>
      </c>
      <c r="B2889">
        <v>4989</v>
      </c>
      <c r="C2889">
        <v>34</v>
      </c>
      <c r="D2889" s="38" t="s">
        <v>79</v>
      </c>
      <c r="E2889" s="2" t="s">
        <v>41</v>
      </c>
      <c r="F2889">
        <v>1790450</v>
      </c>
      <c r="G2889" s="44">
        <f t="shared" si="315"/>
        <v>44197</v>
      </c>
      <c r="H2889" s="50">
        <f t="shared" si="316"/>
        <v>365</v>
      </c>
      <c r="I2889" s="50">
        <f t="shared" si="317"/>
        <v>10011183.5</v>
      </c>
      <c r="J2889" s="46">
        <v>274279</v>
      </c>
      <c r="K2889" s="2" t="s">
        <v>34</v>
      </c>
      <c r="L2889" s="52" t="str">
        <f t="shared" si="318"/>
        <v>20211231VND</v>
      </c>
      <c r="M2889">
        <f>VLOOKUP(L2889,Mapping!$H$1:$K$25,4,0)</f>
        <v>1</v>
      </c>
      <c r="N2889">
        <f t="shared" si="319"/>
        <v>1.7904500000000001E-3</v>
      </c>
      <c r="O2889">
        <f t="shared" si="320"/>
        <v>2.7427899999999999E-4</v>
      </c>
      <c r="P2889">
        <f t="shared" si="321"/>
        <v>1.00111835E-2</v>
      </c>
      <c r="Q2889" t="str">
        <f>VLOOKUP(VLOOKUP(C2889,Mapping!$A$1:$C$17,3,0),Mapping!$E$1:$F$6,2,0)</f>
        <v>Vùng 02</v>
      </c>
    </row>
    <row r="2890" spans="1:17" x14ac:dyDescent="0.3">
      <c r="A2890" s="33">
        <v>44561</v>
      </c>
      <c r="B2890">
        <v>4989</v>
      </c>
      <c r="C2890">
        <v>34</v>
      </c>
      <c r="D2890" s="38" t="s">
        <v>79</v>
      </c>
      <c r="E2890" s="2" t="s">
        <v>41</v>
      </c>
      <c r="F2890">
        <v>1457913</v>
      </c>
      <c r="G2890" s="44">
        <f t="shared" si="315"/>
        <v>44197</v>
      </c>
      <c r="H2890" s="50">
        <f t="shared" si="316"/>
        <v>365</v>
      </c>
      <c r="I2890" s="50">
        <f t="shared" si="317"/>
        <v>1012326147540.9719</v>
      </c>
      <c r="J2890" s="46">
        <v>1258518</v>
      </c>
      <c r="K2890" s="2" t="s">
        <v>35</v>
      </c>
      <c r="L2890" s="52" t="str">
        <f t="shared" si="318"/>
        <v>20211231USD</v>
      </c>
      <c r="M2890">
        <f>VLOOKUP(L2890,Mapping!$H$1:$K$25,4,0)</f>
        <v>22037.795999999998</v>
      </c>
      <c r="N2890">
        <f t="shared" si="319"/>
        <v>32.129189279747997</v>
      </c>
      <c r="O2890">
        <f t="shared" si="320"/>
        <v>27.734962946328</v>
      </c>
      <c r="P2890">
        <f t="shared" si="321"/>
        <v>1012.3261475409719</v>
      </c>
      <c r="Q2890" t="str">
        <f>VLOOKUP(VLOOKUP(C2890,Mapping!$A$1:$C$17,3,0),Mapping!$E$1:$F$6,2,0)</f>
        <v>Vùng 02</v>
      </c>
    </row>
    <row r="2891" spans="1:17" x14ac:dyDescent="0.3">
      <c r="A2891" s="33">
        <v>44561</v>
      </c>
      <c r="B2891">
        <v>4989</v>
      </c>
      <c r="C2891">
        <v>34</v>
      </c>
      <c r="D2891" s="38" t="s">
        <v>79</v>
      </c>
      <c r="E2891" s="2" t="s">
        <v>43</v>
      </c>
      <c r="F2891">
        <v>1374491</v>
      </c>
      <c r="G2891" s="44">
        <f t="shared" si="315"/>
        <v>44197</v>
      </c>
      <c r="H2891" s="50">
        <f t="shared" si="316"/>
        <v>365</v>
      </c>
      <c r="I2891" s="50">
        <f t="shared" si="317"/>
        <v>70025250</v>
      </c>
      <c r="J2891" s="46">
        <v>1918500</v>
      </c>
      <c r="K2891" s="2" t="s">
        <v>34</v>
      </c>
      <c r="L2891" s="52" t="str">
        <f t="shared" si="318"/>
        <v>20211231VND</v>
      </c>
      <c r="M2891">
        <f>VLOOKUP(L2891,Mapping!$H$1:$K$25,4,0)</f>
        <v>1</v>
      </c>
      <c r="N2891">
        <f t="shared" si="319"/>
        <v>1.374491E-3</v>
      </c>
      <c r="O2891">
        <f t="shared" si="320"/>
        <v>1.9185000000000001E-3</v>
      </c>
      <c r="P2891">
        <f t="shared" si="321"/>
        <v>7.0025249999999997E-2</v>
      </c>
      <c r="Q2891" t="str">
        <f>VLOOKUP(VLOOKUP(C2891,Mapping!$A$1:$C$17,3,0),Mapping!$E$1:$F$6,2,0)</f>
        <v>Vùng 02</v>
      </c>
    </row>
    <row r="2892" spans="1:17" x14ac:dyDescent="0.3">
      <c r="A2892" s="33">
        <v>44561</v>
      </c>
      <c r="B2892">
        <v>4989</v>
      </c>
      <c r="C2892">
        <v>34</v>
      </c>
      <c r="D2892" s="38" t="s">
        <v>79</v>
      </c>
      <c r="E2892" s="2" t="s">
        <v>41</v>
      </c>
      <c r="F2892">
        <v>5531291</v>
      </c>
      <c r="G2892" s="44">
        <f t="shared" si="315"/>
        <v>44197</v>
      </c>
      <c r="H2892" s="50">
        <f t="shared" si="316"/>
        <v>365</v>
      </c>
      <c r="I2892" s="50">
        <f t="shared" si="317"/>
        <v>99105603</v>
      </c>
      <c r="J2892" s="46">
        <v>2715222</v>
      </c>
      <c r="K2892" s="2" t="s">
        <v>34</v>
      </c>
      <c r="L2892" s="52" t="str">
        <f t="shared" si="318"/>
        <v>20211231VND</v>
      </c>
      <c r="M2892">
        <f>VLOOKUP(L2892,Mapping!$H$1:$K$25,4,0)</f>
        <v>1</v>
      </c>
      <c r="N2892">
        <f t="shared" si="319"/>
        <v>5.5312909999999998E-3</v>
      </c>
      <c r="O2892">
        <f t="shared" si="320"/>
        <v>2.7152220000000002E-3</v>
      </c>
      <c r="P2892">
        <f t="shared" si="321"/>
        <v>9.9105603E-2</v>
      </c>
      <c r="Q2892" t="str">
        <f>VLOOKUP(VLOOKUP(C2892,Mapping!$A$1:$C$17,3,0),Mapping!$E$1:$F$6,2,0)</f>
        <v>Vùng 02</v>
      </c>
    </row>
    <row r="2893" spans="1:17" x14ac:dyDescent="0.3">
      <c r="A2893" s="33">
        <v>44561</v>
      </c>
      <c r="B2893">
        <v>4990</v>
      </c>
      <c r="C2893">
        <v>20</v>
      </c>
      <c r="D2893" s="38" t="s">
        <v>79</v>
      </c>
      <c r="E2893" s="2" t="s">
        <v>41</v>
      </c>
      <c r="F2893">
        <v>5750937</v>
      </c>
      <c r="G2893" s="44">
        <f t="shared" si="315"/>
        <v>44197</v>
      </c>
      <c r="H2893" s="50">
        <f t="shared" si="316"/>
        <v>365</v>
      </c>
      <c r="I2893" s="50">
        <f t="shared" si="317"/>
        <v>123167278.99999999</v>
      </c>
      <c r="J2893" s="46">
        <v>3374446</v>
      </c>
      <c r="K2893" s="2" t="s">
        <v>34</v>
      </c>
      <c r="L2893" s="52" t="str">
        <f t="shared" si="318"/>
        <v>20211231VND</v>
      </c>
      <c r="M2893">
        <f>VLOOKUP(L2893,Mapping!$H$1:$K$25,4,0)</f>
        <v>1</v>
      </c>
      <c r="N2893">
        <f t="shared" si="319"/>
        <v>5.7509370000000002E-3</v>
      </c>
      <c r="O2893">
        <f t="shared" si="320"/>
        <v>3.3744460000000001E-3</v>
      </c>
      <c r="P2893">
        <f t="shared" si="321"/>
        <v>0.12316727899999999</v>
      </c>
      <c r="Q2893" t="str">
        <f>VLOOKUP(VLOOKUP(C2893,Mapping!$A$1:$C$17,3,0),Mapping!$E$1:$F$6,2,0)</f>
        <v>Vùng 02</v>
      </c>
    </row>
    <row r="2894" spans="1:17" x14ac:dyDescent="0.3">
      <c r="A2894" s="33">
        <v>44561</v>
      </c>
      <c r="B2894">
        <v>4990</v>
      </c>
      <c r="C2894">
        <v>34</v>
      </c>
      <c r="D2894" s="38" t="s">
        <v>79</v>
      </c>
      <c r="E2894" s="2" t="s">
        <v>41</v>
      </c>
      <c r="F2894">
        <v>562380</v>
      </c>
      <c r="G2894" s="44">
        <f t="shared" si="315"/>
        <v>44197</v>
      </c>
      <c r="H2894" s="50">
        <f t="shared" si="316"/>
        <v>365</v>
      </c>
      <c r="I2894" s="50">
        <f t="shared" si="317"/>
        <v>40872663.5</v>
      </c>
      <c r="J2894" s="46">
        <v>1119799</v>
      </c>
      <c r="K2894" s="2" t="s">
        <v>34</v>
      </c>
      <c r="L2894" s="52" t="str">
        <f t="shared" si="318"/>
        <v>20211231VND</v>
      </c>
      <c r="M2894">
        <f>VLOOKUP(L2894,Mapping!$H$1:$K$25,4,0)</f>
        <v>1</v>
      </c>
      <c r="N2894">
        <f t="shared" si="319"/>
        <v>5.6238000000000002E-4</v>
      </c>
      <c r="O2894">
        <f t="shared" si="320"/>
        <v>1.1197990000000001E-3</v>
      </c>
      <c r="P2894">
        <f t="shared" si="321"/>
        <v>4.0872663500000003E-2</v>
      </c>
      <c r="Q2894" t="str">
        <f>VLOOKUP(VLOOKUP(C2894,Mapping!$A$1:$C$17,3,0),Mapping!$E$1:$F$6,2,0)</f>
        <v>Vùng 02</v>
      </c>
    </row>
    <row r="2895" spans="1:17" x14ac:dyDescent="0.3">
      <c r="A2895" s="33">
        <v>44561</v>
      </c>
      <c r="B2895">
        <v>4990</v>
      </c>
      <c r="C2895">
        <v>20</v>
      </c>
      <c r="D2895" s="38" t="s">
        <v>79</v>
      </c>
      <c r="E2895" s="2" t="s">
        <v>41</v>
      </c>
      <c r="F2895">
        <v>605213</v>
      </c>
      <c r="G2895" s="44">
        <f t="shared" si="315"/>
        <v>44197</v>
      </c>
      <c r="H2895" s="50">
        <f t="shared" si="316"/>
        <v>365</v>
      </c>
      <c r="I2895" s="50">
        <f t="shared" si="317"/>
        <v>986427539040.83398</v>
      </c>
      <c r="J2895" s="46">
        <v>1226321</v>
      </c>
      <c r="K2895" s="2" t="s">
        <v>35</v>
      </c>
      <c r="L2895" s="52" t="str">
        <f t="shared" si="318"/>
        <v>20211231USD</v>
      </c>
      <c r="M2895">
        <f>VLOOKUP(L2895,Mapping!$H$1:$K$25,4,0)</f>
        <v>22037.795999999998</v>
      </c>
      <c r="N2895">
        <f t="shared" si="319"/>
        <v>13.337560630547998</v>
      </c>
      <c r="O2895">
        <f t="shared" si="320"/>
        <v>27.025412028515998</v>
      </c>
      <c r="P2895">
        <f t="shared" si="321"/>
        <v>986.42753904083395</v>
      </c>
      <c r="Q2895" t="str">
        <f>VLOOKUP(VLOOKUP(C2895,Mapping!$A$1:$C$17,3,0),Mapping!$E$1:$F$6,2,0)</f>
        <v>Vùng 02</v>
      </c>
    </row>
    <row r="2896" spans="1:17" x14ac:dyDescent="0.3">
      <c r="A2896" s="33">
        <v>44561</v>
      </c>
      <c r="B2896">
        <v>4991</v>
      </c>
      <c r="C2896">
        <v>20</v>
      </c>
      <c r="D2896" s="38" t="s">
        <v>79</v>
      </c>
      <c r="E2896" s="2" t="s">
        <v>41</v>
      </c>
      <c r="F2896">
        <v>9440165</v>
      </c>
      <c r="G2896" s="44">
        <f t="shared" si="315"/>
        <v>44197</v>
      </c>
      <c r="H2896" s="50">
        <f t="shared" si="316"/>
        <v>365</v>
      </c>
      <c r="I2896" s="50">
        <f t="shared" si="317"/>
        <v>286340784.5</v>
      </c>
      <c r="J2896" s="46">
        <v>7844953</v>
      </c>
      <c r="K2896" s="2" t="s">
        <v>34</v>
      </c>
      <c r="L2896" s="52" t="str">
        <f t="shared" si="318"/>
        <v>20211231VND</v>
      </c>
      <c r="M2896">
        <f>VLOOKUP(L2896,Mapping!$H$1:$K$25,4,0)</f>
        <v>1</v>
      </c>
      <c r="N2896">
        <f t="shared" si="319"/>
        <v>9.4401650000000004E-3</v>
      </c>
      <c r="O2896">
        <f t="shared" si="320"/>
        <v>7.844953E-3</v>
      </c>
      <c r="P2896">
        <f t="shared" si="321"/>
        <v>0.2863407845</v>
      </c>
      <c r="Q2896" t="str">
        <f>VLOOKUP(VLOOKUP(C2896,Mapping!$A$1:$C$17,3,0),Mapping!$E$1:$F$6,2,0)</f>
        <v>Vùng 02</v>
      </c>
    </row>
    <row r="2897" spans="1:17" x14ac:dyDescent="0.3">
      <c r="A2897" s="33">
        <v>44561</v>
      </c>
      <c r="B2897">
        <v>4991</v>
      </c>
      <c r="C2897">
        <v>20</v>
      </c>
      <c r="D2897" s="38" t="s">
        <v>79</v>
      </c>
      <c r="E2897" s="2" t="s">
        <v>41</v>
      </c>
      <c r="F2897">
        <v>8812476</v>
      </c>
      <c r="G2897" s="44">
        <f t="shared" si="315"/>
        <v>44197</v>
      </c>
      <c r="H2897" s="50">
        <f t="shared" si="316"/>
        <v>365</v>
      </c>
      <c r="I2897" s="50">
        <f t="shared" si="317"/>
        <v>354393428.5</v>
      </c>
      <c r="J2897" s="46">
        <v>9709409</v>
      </c>
      <c r="K2897" s="2" t="s">
        <v>34</v>
      </c>
      <c r="L2897" s="52" t="str">
        <f t="shared" si="318"/>
        <v>20211231VND</v>
      </c>
      <c r="M2897">
        <f>VLOOKUP(L2897,Mapping!$H$1:$K$25,4,0)</f>
        <v>1</v>
      </c>
      <c r="N2897">
        <f t="shared" si="319"/>
        <v>8.8124759999999996E-3</v>
      </c>
      <c r="O2897">
        <f t="shared" si="320"/>
        <v>9.7094090000000004E-3</v>
      </c>
      <c r="P2897">
        <f t="shared" si="321"/>
        <v>0.3543934285</v>
      </c>
      <c r="Q2897" t="str">
        <f>VLOOKUP(VLOOKUP(C2897,Mapping!$A$1:$C$17,3,0),Mapping!$E$1:$F$6,2,0)</f>
        <v>Vùng 02</v>
      </c>
    </row>
    <row r="2898" spans="1:17" x14ac:dyDescent="0.3">
      <c r="A2898" s="33">
        <v>44561</v>
      </c>
      <c r="B2898">
        <v>4991</v>
      </c>
      <c r="C2898">
        <v>20</v>
      </c>
      <c r="D2898" s="38" t="s">
        <v>79</v>
      </c>
      <c r="E2898" s="2" t="s">
        <v>41</v>
      </c>
      <c r="F2898">
        <v>472913</v>
      </c>
      <c r="G2898" s="44">
        <f t="shared" si="315"/>
        <v>44197</v>
      </c>
      <c r="H2898" s="50">
        <f t="shared" si="316"/>
        <v>365</v>
      </c>
      <c r="I2898" s="50">
        <f t="shared" si="317"/>
        <v>90235298367.720001</v>
      </c>
      <c r="J2898" s="46">
        <v>112180</v>
      </c>
      <c r="K2898" s="2" t="s">
        <v>35</v>
      </c>
      <c r="L2898" s="52" t="str">
        <f t="shared" si="318"/>
        <v>20211231USD</v>
      </c>
      <c r="M2898">
        <f>VLOOKUP(L2898,Mapping!$H$1:$K$25,4,0)</f>
        <v>22037.795999999998</v>
      </c>
      <c r="N2898">
        <f t="shared" si="319"/>
        <v>10.421960219748</v>
      </c>
      <c r="O2898">
        <f t="shared" si="320"/>
        <v>2.4721999552799998</v>
      </c>
      <c r="P2898">
        <f t="shared" si="321"/>
        <v>90.235298367720006</v>
      </c>
      <c r="Q2898" t="str">
        <f>VLOOKUP(VLOOKUP(C2898,Mapping!$A$1:$C$17,3,0),Mapping!$E$1:$F$6,2,0)</f>
        <v>Vùng 02</v>
      </c>
    </row>
    <row r="2899" spans="1:17" x14ac:dyDescent="0.3">
      <c r="A2899" s="33">
        <v>44561</v>
      </c>
      <c r="B2899">
        <v>4991</v>
      </c>
      <c r="C2899">
        <v>20</v>
      </c>
      <c r="D2899" s="38" t="s">
        <v>79</v>
      </c>
      <c r="E2899" s="2" t="s">
        <v>41</v>
      </c>
      <c r="F2899">
        <v>1104635</v>
      </c>
      <c r="G2899" s="44">
        <f t="shared" si="315"/>
        <v>44197</v>
      </c>
      <c r="H2899" s="50">
        <f t="shared" si="316"/>
        <v>365</v>
      </c>
      <c r="I2899" s="50">
        <f t="shared" si="317"/>
        <v>1123884486387.0852</v>
      </c>
      <c r="J2899" s="46">
        <v>1435118</v>
      </c>
      <c r="K2899" s="2" t="s">
        <v>36</v>
      </c>
      <c r="L2899" s="52" t="str">
        <f t="shared" si="318"/>
        <v>20211231EUR</v>
      </c>
      <c r="M2899">
        <f>VLOOKUP(L2899,Mapping!$H$1:$K$25,4,0)</f>
        <v>21455.626499999998</v>
      </c>
      <c r="N2899">
        <f t="shared" si="319"/>
        <v>23.700635978827499</v>
      </c>
      <c r="O2899">
        <f t="shared" si="320"/>
        <v>30.791355791426998</v>
      </c>
      <c r="P2899">
        <f t="shared" si="321"/>
        <v>1123.8844863870852</v>
      </c>
      <c r="Q2899" t="str">
        <f>VLOOKUP(VLOOKUP(C2899,Mapping!$A$1:$C$17,3,0),Mapping!$E$1:$F$6,2,0)</f>
        <v>Vùng 02</v>
      </c>
    </row>
    <row r="2900" spans="1:17" x14ac:dyDescent="0.3">
      <c r="A2900" s="33">
        <v>44561</v>
      </c>
      <c r="B2900">
        <v>4992</v>
      </c>
      <c r="C2900">
        <v>23</v>
      </c>
      <c r="D2900" s="38" t="s">
        <v>79</v>
      </c>
      <c r="E2900" s="2" t="s">
        <v>41</v>
      </c>
      <c r="F2900">
        <v>5016409</v>
      </c>
      <c r="G2900" s="44">
        <f t="shared" si="315"/>
        <v>44197</v>
      </c>
      <c r="H2900" s="50">
        <f t="shared" si="316"/>
        <v>365</v>
      </c>
      <c r="I2900" s="50">
        <f t="shared" si="317"/>
        <v>96649554.5</v>
      </c>
      <c r="J2900" s="46">
        <v>2647933</v>
      </c>
      <c r="K2900" s="2" t="s">
        <v>34</v>
      </c>
      <c r="L2900" s="52" t="str">
        <f t="shared" si="318"/>
        <v>20211231VND</v>
      </c>
      <c r="M2900">
        <f>VLOOKUP(L2900,Mapping!$H$1:$K$25,4,0)</f>
        <v>1</v>
      </c>
      <c r="N2900">
        <f t="shared" si="319"/>
        <v>5.0164090000000003E-3</v>
      </c>
      <c r="O2900">
        <f t="shared" si="320"/>
        <v>2.6479329999999999E-3</v>
      </c>
      <c r="P2900">
        <f t="shared" si="321"/>
        <v>9.6649554499999998E-2</v>
      </c>
      <c r="Q2900" t="str">
        <f>VLOOKUP(VLOOKUP(C2900,Mapping!$A$1:$C$17,3,0),Mapping!$E$1:$F$6,2,0)</f>
        <v>Vùng 02</v>
      </c>
    </row>
    <row r="2901" spans="1:17" x14ac:dyDescent="0.3">
      <c r="A2901" s="33">
        <v>44561</v>
      </c>
      <c r="B2901">
        <v>4992</v>
      </c>
      <c r="C2901">
        <v>23</v>
      </c>
      <c r="D2901" s="38" t="s">
        <v>79</v>
      </c>
      <c r="E2901" s="2" t="s">
        <v>41</v>
      </c>
      <c r="F2901">
        <v>1964501</v>
      </c>
      <c r="G2901" s="44">
        <f t="shared" si="315"/>
        <v>44197</v>
      </c>
      <c r="H2901" s="50">
        <f t="shared" si="316"/>
        <v>365</v>
      </c>
      <c r="I2901" s="50">
        <f t="shared" si="317"/>
        <v>4380365</v>
      </c>
      <c r="J2901" s="46">
        <v>120010</v>
      </c>
      <c r="K2901" s="2" t="s">
        <v>34</v>
      </c>
      <c r="L2901" s="52" t="str">
        <f t="shared" si="318"/>
        <v>20211231VND</v>
      </c>
      <c r="M2901">
        <f>VLOOKUP(L2901,Mapping!$H$1:$K$25,4,0)</f>
        <v>1</v>
      </c>
      <c r="N2901">
        <f t="shared" si="319"/>
        <v>1.964501E-3</v>
      </c>
      <c r="O2901">
        <f t="shared" si="320"/>
        <v>1.2001E-4</v>
      </c>
      <c r="P2901">
        <f t="shared" si="321"/>
        <v>4.3803649999999998E-3</v>
      </c>
      <c r="Q2901" t="str">
        <f>VLOOKUP(VLOOKUP(C2901,Mapping!$A$1:$C$17,3,0),Mapping!$E$1:$F$6,2,0)</f>
        <v>Vùng 02</v>
      </c>
    </row>
    <row r="2902" spans="1:17" x14ac:dyDescent="0.3">
      <c r="A2902" s="33">
        <v>44561</v>
      </c>
      <c r="B2902">
        <v>4994</v>
      </c>
      <c r="C2902">
        <v>34</v>
      </c>
      <c r="D2902" s="38" t="s">
        <v>79</v>
      </c>
      <c r="E2902" s="2" t="s">
        <v>41</v>
      </c>
      <c r="F2902">
        <v>1540537</v>
      </c>
      <c r="G2902" s="44">
        <f t="shared" si="315"/>
        <v>44197</v>
      </c>
      <c r="H2902" s="50">
        <f t="shared" si="316"/>
        <v>365</v>
      </c>
      <c r="I2902" s="50">
        <f t="shared" si="317"/>
        <v>9559751.5</v>
      </c>
      <c r="J2902" s="46">
        <v>261911</v>
      </c>
      <c r="K2902" s="2" t="s">
        <v>34</v>
      </c>
      <c r="L2902" s="52" t="str">
        <f t="shared" si="318"/>
        <v>20211231VND</v>
      </c>
      <c r="M2902">
        <f>VLOOKUP(L2902,Mapping!$H$1:$K$25,4,0)</f>
        <v>1</v>
      </c>
      <c r="N2902">
        <f t="shared" si="319"/>
        <v>1.540537E-3</v>
      </c>
      <c r="O2902">
        <f t="shared" si="320"/>
        <v>2.6191099999999998E-4</v>
      </c>
      <c r="P2902">
        <f t="shared" si="321"/>
        <v>9.5597514999999997E-3</v>
      </c>
      <c r="Q2902" t="str">
        <f>VLOOKUP(VLOOKUP(C2902,Mapping!$A$1:$C$17,3,0),Mapping!$E$1:$F$6,2,0)</f>
        <v>Vùng 02</v>
      </c>
    </row>
    <row r="2903" spans="1:17" x14ac:dyDescent="0.3">
      <c r="A2903" s="33">
        <v>44561</v>
      </c>
      <c r="B2903">
        <v>4996</v>
      </c>
      <c r="C2903">
        <v>34</v>
      </c>
      <c r="D2903" s="38" t="s">
        <v>79</v>
      </c>
      <c r="E2903" s="2" t="s">
        <v>41</v>
      </c>
      <c r="F2903">
        <v>1601820</v>
      </c>
      <c r="G2903" s="44">
        <f t="shared" si="315"/>
        <v>44197</v>
      </c>
      <c r="H2903" s="50">
        <f t="shared" si="316"/>
        <v>365</v>
      </c>
      <c r="I2903" s="50">
        <f t="shared" si="317"/>
        <v>49515754</v>
      </c>
      <c r="J2903" s="46">
        <v>1356596</v>
      </c>
      <c r="K2903" s="2" t="s">
        <v>34</v>
      </c>
      <c r="L2903" s="52" t="str">
        <f t="shared" si="318"/>
        <v>20211231VND</v>
      </c>
      <c r="M2903">
        <f>VLOOKUP(L2903,Mapping!$H$1:$K$25,4,0)</f>
        <v>1</v>
      </c>
      <c r="N2903">
        <f t="shared" si="319"/>
        <v>1.6018199999999999E-3</v>
      </c>
      <c r="O2903">
        <f t="shared" si="320"/>
        <v>1.3565960000000001E-3</v>
      </c>
      <c r="P2903">
        <f t="shared" si="321"/>
        <v>4.9515754000000002E-2</v>
      </c>
      <c r="Q2903" t="str">
        <f>VLOOKUP(VLOOKUP(C2903,Mapping!$A$1:$C$17,3,0),Mapping!$E$1:$F$6,2,0)</f>
        <v>Vùng 02</v>
      </c>
    </row>
    <row r="2904" spans="1:17" x14ac:dyDescent="0.3">
      <c r="A2904" s="33">
        <v>44834</v>
      </c>
      <c r="B2904">
        <v>2000</v>
      </c>
      <c r="C2904">
        <v>45</v>
      </c>
      <c r="D2904" s="38" t="s">
        <v>77</v>
      </c>
      <c r="E2904" s="2" t="s">
        <v>41</v>
      </c>
      <c r="F2904">
        <v>72731</v>
      </c>
      <c r="G2904" s="44">
        <f t="shared" si="315"/>
        <v>44562</v>
      </c>
      <c r="H2904" s="50">
        <f t="shared" si="316"/>
        <v>273</v>
      </c>
      <c r="I2904" s="50">
        <f t="shared" si="317"/>
        <v>97716408661.871994</v>
      </c>
      <c r="J2904" s="46">
        <v>154298</v>
      </c>
      <c r="K2904" s="2" t="s">
        <v>35</v>
      </c>
      <c r="L2904" s="52" t="str">
        <f t="shared" si="318"/>
        <v>20220930USD</v>
      </c>
      <c r="M2904">
        <f>VLOOKUP(L2904,Mapping!$H$1:$K$25,4,0)</f>
        <v>23197.68</v>
      </c>
      <c r="N2904">
        <f t="shared" si="319"/>
        <v>1.68719046408</v>
      </c>
      <c r="O2904">
        <f t="shared" si="320"/>
        <v>3.5793556286399997</v>
      </c>
      <c r="P2904">
        <f t="shared" si="321"/>
        <v>97.716408661871995</v>
      </c>
      <c r="Q2904" t="str">
        <f>VLOOKUP(VLOOKUP(C2904,Mapping!$A$1:$C$17,3,0),Mapping!$E$1:$F$6,2,0)</f>
        <v>Vùng 02</v>
      </c>
    </row>
    <row r="2905" spans="1:17" x14ac:dyDescent="0.3">
      <c r="A2905" s="33">
        <v>44834</v>
      </c>
      <c r="B2905">
        <v>2000</v>
      </c>
      <c r="C2905">
        <v>45</v>
      </c>
      <c r="D2905" s="38" t="s">
        <v>77</v>
      </c>
      <c r="E2905" s="2" t="s">
        <v>41</v>
      </c>
      <c r="F2905">
        <v>1581866</v>
      </c>
      <c r="G2905" s="44">
        <f t="shared" si="315"/>
        <v>44562</v>
      </c>
      <c r="H2905" s="50">
        <f t="shared" si="316"/>
        <v>273</v>
      </c>
      <c r="I2905" s="50">
        <f t="shared" si="317"/>
        <v>19194793.800000001</v>
      </c>
      <c r="J2905" s="46">
        <v>703106</v>
      </c>
      <c r="K2905" s="2" t="s">
        <v>34</v>
      </c>
      <c r="L2905" s="52" t="str">
        <f t="shared" si="318"/>
        <v>20220930VND</v>
      </c>
      <c r="M2905">
        <f>VLOOKUP(L2905,Mapping!$H$1:$K$25,4,0)</f>
        <v>1</v>
      </c>
      <c r="N2905">
        <f t="shared" si="319"/>
        <v>1.5818659999999999E-3</v>
      </c>
      <c r="O2905">
        <f t="shared" si="320"/>
        <v>7.03106E-4</v>
      </c>
      <c r="P2905">
        <f t="shared" si="321"/>
        <v>1.9194793800000002E-2</v>
      </c>
      <c r="Q2905" t="str">
        <f>VLOOKUP(VLOOKUP(C2905,Mapping!$A$1:$C$17,3,0),Mapping!$E$1:$F$6,2,0)</f>
        <v>Vùng 02</v>
      </c>
    </row>
    <row r="2906" spans="1:17" x14ac:dyDescent="0.3">
      <c r="A2906" s="33">
        <v>44834</v>
      </c>
      <c r="B2906">
        <v>2002</v>
      </c>
      <c r="C2906">
        <v>40</v>
      </c>
      <c r="D2906" s="38" t="s">
        <v>77</v>
      </c>
      <c r="E2906" s="2" t="s">
        <v>41</v>
      </c>
      <c r="F2906">
        <v>1789864</v>
      </c>
      <c r="G2906" s="44">
        <f t="shared" si="315"/>
        <v>44562</v>
      </c>
      <c r="H2906" s="50">
        <f t="shared" si="316"/>
        <v>273</v>
      </c>
      <c r="I2906" s="50">
        <f t="shared" si="317"/>
        <v>40411562.100000001</v>
      </c>
      <c r="J2906" s="46">
        <v>1480277</v>
      </c>
      <c r="K2906" s="2" t="s">
        <v>34</v>
      </c>
      <c r="L2906" s="52" t="str">
        <f t="shared" si="318"/>
        <v>20220930VND</v>
      </c>
      <c r="M2906">
        <f>VLOOKUP(L2906,Mapping!$H$1:$K$25,4,0)</f>
        <v>1</v>
      </c>
      <c r="N2906">
        <f t="shared" si="319"/>
        <v>1.789864E-3</v>
      </c>
      <c r="O2906">
        <f t="shared" si="320"/>
        <v>1.4802769999999999E-3</v>
      </c>
      <c r="P2906">
        <f t="shared" si="321"/>
        <v>4.0411562099999999E-2</v>
      </c>
      <c r="Q2906" t="str">
        <f>VLOOKUP(VLOOKUP(C2906,Mapping!$A$1:$C$17,3,0),Mapping!$E$1:$F$6,2,0)</f>
        <v>Vùng 01</v>
      </c>
    </row>
    <row r="2907" spans="1:17" x14ac:dyDescent="0.3">
      <c r="A2907" s="33">
        <v>44834</v>
      </c>
      <c r="B2907">
        <v>2004</v>
      </c>
      <c r="C2907">
        <v>36</v>
      </c>
      <c r="D2907" s="38" t="s">
        <v>77</v>
      </c>
      <c r="E2907" s="2" t="s">
        <v>41</v>
      </c>
      <c r="F2907">
        <v>809881</v>
      </c>
      <c r="G2907" s="44">
        <f t="shared" si="315"/>
        <v>44562</v>
      </c>
      <c r="H2907" s="50">
        <f t="shared" si="316"/>
        <v>273</v>
      </c>
      <c r="I2907" s="50">
        <f t="shared" si="317"/>
        <v>32111925.300000001</v>
      </c>
      <c r="J2907" s="46">
        <v>1176261</v>
      </c>
      <c r="K2907" s="2" t="s">
        <v>34</v>
      </c>
      <c r="L2907" s="52" t="str">
        <f t="shared" si="318"/>
        <v>20220930VND</v>
      </c>
      <c r="M2907">
        <f>VLOOKUP(L2907,Mapping!$H$1:$K$25,4,0)</f>
        <v>1</v>
      </c>
      <c r="N2907">
        <f t="shared" si="319"/>
        <v>8.0988100000000003E-4</v>
      </c>
      <c r="O2907">
        <f t="shared" si="320"/>
        <v>1.1762610000000001E-3</v>
      </c>
      <c r="P2907">
        <f t="shared" si="321"/>
        <v>3.2111925300000004E-2</v>
      </c>
      <c r="Q2907" t="str">
        <f>VLOOKUP(VLOOKUP(C2907,Mapping!$A$1:$C$17,3,0),Mapping!$E$1:$F$6,2,0)</f>
        <v>Vùng 05</v>
      </c>
    </row>
    <row r="2908" spans="1:17" x14ac:dyDescent="0.3">
      <c r="A2908" s="33">
        <v>44834</v>
      </c>
      <c r="B2908">
        <v>2005</v>
      </c>
      <c r="C2908">
        <v>48</v>
      </c>
      <c r="D2908" s="38" t="s">
        <v>77</v>
      </c>
      <c r="E2908" s="2" t="s">
        <v>41</v>
      </c>
      <c r="F2908">
        <v>632673</v>
      </c>
      <c r="G2908" s="44">
        <f t="shared" si="315"/>
        <v>44562</v>
      </c>
      <c r="H2908" s="50">
        <f t="shared" si="316"/>
        <v>273</v>
      </c>
      <c r="I2908" s="50">
        <f t="shared" si="317"/>
        <v>16968233.099999998</v>
      </c>
      <c r="J2908" s="46">
        <v>621547</v>
      </c>
      <c r="K2908" s="2" t="s">
        <v>34</v>
      </c>
      <c r="L2908" s="52" t="str">
        <f t="shared" si="318"/>
        <v>20220930VND</v>
      </c>
      <c r="M2908">
        <f>VLOOKUP(L2908,Mapping!$H$1:$K$25,4,0)</f>
        <v>1</v>
      </c>
      <c r="N2908">
        <f t="shared" si="319"/>
        <v>6.3267300000000005E-4</v>
      </c>
      <c r="O2908">
        <f t="shared" si="320"/>
        <v>6.2154699999999996E-4</v>
      </c>
      <c r="P2908">
        <f t="shared" si="321"/>
        <v>1.6968233099999997E-2</v>
      </c>
      <c r="Q2908" t="str">
        <f>VLOOKUP(VLOOKUP(C2908,Mapping!$A$1:$C$17,3,0),Mapping!$E$1:$F$6,2,0)</f>
        <v>Vùng 01</v>
      </c>
    </row>
    <row r="2909" spans="1:17" x14ac:dyDescent="0.3">
      <c r="A2909" s="33">
        <v>44834</v>
      </c>
      <c r="B2909">
        <v>2006</v>
      </c>
      <c r="C2909">
        <v>25</v>
      </c>
      <c r="D2909" s="38" t="s">
        <v>77</v>
      </c>
      <c r="E2909" s="2" t="s">
        <v>41</v>
      </c>
      <c r="F2909">
        <v>1099745</v>
      </c>
      <c r="G2909" s="44">
        <f t="shared" si="315"/>
        <v>44562</v>
      </c>
      <c r="H2909" s="50">
        <f t="shared" si="316"/>
        <v>273</v>
      </c>
      <c r="I2909" s="50">
        <f t="shared" si="317"/>
        <v>552102965301.88794</v>
      </c>
      <c r="J2909" s="46">
        <v>871792</v>
      </c>
      <c r="K2909" s="2" t="s">
        <v>35</v>
      </c>
      <c r="L2909" s="52" t="str">
        <f t="shared" si="318"/>
        <v>20220930USD</v>
      </c>
      <c r="M2909">
        <f>VLOOKUP(L2909,Mapping!$H$1:$K$25,4,0)</f>
        <v>23197.68</v>
      </c>
      <c r="N2909">
        <f t="shared" si="319"/>
        <v>25.511532591599998</v>
      </c>
      <c r="O2909">
        <f t="shared" si="320"/>
        <v>20.223551842560003</v>
      </c>
      <c r="P2909">
        <f t="shared" si="321"/>
        <v>552.10296530188793</v>
      </c>
      <c r="Q2909" t="str">
        <f>VLOOKUP(VLOOKUP(C2909,Mapping!$A$1:$C$17,3,0),Mapping!$E$1:$F$6,2,0)</f>
        <v>Vùng 01</v>
      </c>
    </row>
    <row r="2910" spans="1:17" x14ac:dyDescent="0.3">
      <c r="A2910" s="33">
        <v>44834</v>
      </c>
      <c r="B2910">
        <v>2006</v>
      </c>
      <c r="C2910">
        <v>25</v>
      </c>
      <c r="D2910" s="38" t="s">
        <v>77</v>
      </c>
      <c r="E2910" s="2" t="s">
        <v>41</v>
      </c>
      <c r="F2910">
        <v>1422084</v>
      </c>
      <c r="G2910" s="44">
        <f t="shared" si="315"/>
        <v>44562</v>
      </c>
      <c r="H2910" s="50">
        <f t="shared" si="316"/>
        <v>273</v>
      </c>
      <c r="I2910" s="50">
        <f t="shared" si="317"/>
        <v>1799124.5999999999</v>
      </c>
      <c r="J2910" s="46">
        <v>65902</v>
      </c>
      <c r="K2910" s="2" t="s">
        <v>34</v>
      </c>
      <c r="L2910" s="52" t="str">
        <f t="shared" si="318"/>
        <v>20220930VND</v>
      </c>
      <c r="M2910">
        <f>VLOOKUP(L2910,Mapping!$H$1:$K$25,4,0)</f>
        <v>1</v>
      </c>
      <c r="N2910">
        <f t="shared" si="319"/>
        <v>1.4220840000000001E-3</v>
      </c>
      <c r="O2910">
        <f t="shared" si="320"/>
        <v>6.5901999999999993E-5</v>
      </c>
      <c r="P2910">
        <f t="shared" si="321"/>
        <v>1.7991245999999998E-3</v>
      </c>
      <c r="Q2910" t="str">
        <f>VLOOKUP(VLOOKUP(C2910,Mapping!$A$1:$C$17,3,0),Mapping!$E$1:$F$6,2,0)</f>
        <v>Vùng 01</v>
      </c>
    </row>
    <row r="2911" spans="1:17" x14ac:dyDescent="0.3">
      <c r="A2911" s="33">
        <v>44834</v>
      </c>
      <c r="B2911">
        <v>2008</v>
      </c>
      <c r="C2911">
        <v>36</v>
      </c>
      <c r="D2911" s="38" t="s">
        <v>77</v>
      </c>
      <c r="E2911" s="2" t="s">
        <v>41</v>
      </c>
      <c r="F2911">
        <v>1667302</v>
      </c>
      <c r="G2911" s="44">
        <f t="shared" si="315"/>
        <v>44562</v>
      </c>
      <c r="H2911" s="50">
        <f t="shared" si="316"/>
        <v>273</v>
      </c>
      <c r="I2911" s="50">
        <f t="shared" si="317"/>
        <v>20983489.800000001</v>
      </c>
      <c r="J2911" s="46">
        <v>768626</v>
      </c>
      <c r="K2911" s="2" t="s">
        <v>34</v>
      </c>
      <c r="L2911" s="52" t="str">
        <f t="shared" si="318"/>
        <v>20220930VND</v>
      </c>
      <c r="M2911">
        <f>VLOOKUP(L2911,Mapping!$H$1:$K$25,4,0)</f>
        <v>1</v>
      </c>
      <c r="N2911">
        <f t="shared" si="319"/>
        <v>1.6673020000000001E-3</v>
      </c>
      <c r="O2911">
        <f t="shared" si="320"/>
        <v>7.6862600000000001E-4</v>
      </c>
      <c r="P2911">
        <f t="shared" si="321"/>
        <v>2.0983489800000001E-2</v>
      </c>
      <c r="Q2911" t="str">
        <f>VLOOKUP(VLOOKUP(C2911,Mapping!$A$1:$C$17,3,0),Mapping!$E$1:$F$6,2,0)</f>
        <v>Vùng 05</v>
      </c>
    </row>
    <row r="2912" spans="1:17" x14ac:dyDescent="0.3">
      <c r="A2912" s="33">
        <v>44834</v>
      </c>
      <c r="B2912">
        <v>2009</v>
      </c>
      <c r="C2912">
        <v>45</v>
      </c>
      <c r="D2912" s="38" t="s">
        <v>77</v>
      </c>
      <c r="E2912" s="2" t="s">
        <v>41</v>
      </c>
      <c r="F2912">
        <v>378447</v>
      </c>
      <c r="G2912" s="44">
        <f t="shared" si="315"/>
        <v>44562</v>
      </c>
      <c r="H2912" s="50">
        <f t="shared" si="316"/>
        <v>273</v>
      </c>
      <c r="I2912" s="50">
        <f t="shared" si="317"/>
        <v>27965164.5</v>
      </c>
      <c r="J2912" s="46">
        <v>1024365</v>
      </c>
      <c r="K2912" s="2" t="s">
        <v>34</v>
      </c>
      <c r="L2912" s="52" t="str">
        <f t="shared" si="318"/>
        <v>20220930VND</v>
      </c>
      <c r="M2912">
        <f>VLOOKUP(L2912,Mapping!$H$1:$K$25,4,0)</f>
        <v>1</v>
      </c>
      <c r="N2912">
        <f t="shared" si="319"/>
        <v>3.7844700000000002E-4</v>
      </c>
      <c r="O2912">
        <f t="shared" si="320"/>
        <v>1.024365E-3</v>
      </c>
      <c r="P2912">
        <f t="shared" si="321"/>
        <v>2.79651645E-2</v>
      </c>
      <c r="Q2912" t="str">
        <f>VLOOKUP(VLOOKUP(C2912,Mapping!$A$1:$C$17,3,0),Mapping!$E$1:$F$6,2,0)</f>
        <v>Vùng 02</v>
      </c>
    </row>
    <row r="2913" spans="1:17" x14ac:dyDescent="0.3">
      <c r="A2913" s="33">
        <v>44834</v>
      </c>
      <c r="B2913">
        <v>2009</v>
      </c>
      <c r="C2913">
        <v>34</v>
      </c>
      <c r="D2913" s="38" t="s">
        <v>77</v>
      </c>
      <c r="E2913" s="2" t="s">
        <v>41</v>
      </c>
      <c r="F2913">
        <v>1251466</v>
      </c>
      <c r="G2913" s="44">
        <f t="shared" si="315"/>
        <v>44562</v>
      </c>
      <c r="H2913" s="50">
        <f t="shared" si="316"/>
        <v>273</v>
      </c>
      <c r="I2913" s="50">
        <f t="shared" si="317"/>
        <v>41785107</v>
      </c>
      <c r="J2913" s="46">
        <v>1530590</v>
      </c>
      <c r="K2913" s="2" t="s">
        <v>34</v>
      </c>
      <c r="L2913" s="52" t="str">
        <f t="shared" si="318"/>
        <v>20220930VND</v>
      </c>
      <c r="M2913">
        <f>VLOOKUP(L2913,Mapping!$H$1:$K$25,4,0)</f>
        <v>1</v>
      </c>
      <c r="N2913">
        <f t="shared" si="319"/>
        <v>1.2514659999999999E-3</v>
      </c>
      <c r="O2913">
        <f t="shared" si="320"/>
        <v>1.5305900000000001E-3</v>
      </c>
      <c r="P2913">
        <f t="shared" si="321"/>
        <v>4.1785107000000002E-2</v>
      </c>
      <c r="Q2913" t="str">
        <f>VLOOKUP(VLOOKUP(C2913,Mapping!$A$1:$C$17,3,0),Mapping!$E$1:$F$6,2,0)</f>
        <v>Vùng 02</v>
      </c>
    </row>
    <row r="2914" spans="1:17" x14ac:dyDescent="0.3">
      <c r="A2914" s="33">
        <v>44834</v>
      </c>
      <c r="B2914">
        <v>2011</v>
      </c>
      <c r="C2914">
        <v>34</v>
      </c>
      <c r="D2914" s="38" t="s">
        <v>77</v>
      </c>
      <c r="E2914" s="2" t="s">
        <v>41</v>
      </c>
      <c r="F2914">
        <v>5123354</v>
      </c>
      <c r="G2914" s="44">
        <f t="shared" si="315"/>
        <v>44562</v>
      </c>
      <c r="H2914" s="50">
        <f t="shared" si="316"/>
        <v>273</v>
      </c>
      <c r="I2914" s="50">
        <f t="shared" si="317"/>
        <v>151185707.40000001</v>
      </c>
      <c r="J2914" s="46">
        <v>5537938</v>
      </c>
      <c r="K2914" s="2" t="s">
        <v>34</v>
      </c>
      <c r="L2914" s="52" t="str">
        <f t="shared" si="318"/>
        <v>20220930VND</v>
      </c>
      <c r="M2914">
        <f>VLOOKUP(L2914,Mapping!$H$1:$K$25,4,0)</f>
        <v>1</v>
      </c>
      <c r="N2914">
        <f t="shared" si="319"/>
        <v>5.1233540000000001E-3</v>
      </c>
      <c r="O2914">
        <f t="shared" si="320"/>
        <v>5.5379380000000001E-3</v>
      </c>
      <c r="P2914">
        <f t="shared" si="321"/>
        <v>0.15118570740000001</v>
      </c>
      <c r="Q2914" t="str">
        <f>VLOOKUP(VLOOKUP(C2914,Mapping!$A$1:$C$17,3,0),Mapping!$E$1:$F$6,2,0)</f>
        <v>Vùng 02</v>
      </c>
    </row>
    <row r="2915" spans="1:17" x14ac:dyDescent="0.3">
      <c r="A2915" s="33">
        <v>44834</v>
      </c>
      <c r="B2915">
        <v>2013</v>
      </c>
      <c r="C2915">
        <v>26</v>
      </c>
      <c r="D2915" s="38" t="s">
        <v>77</v>
      </c>
      <c r="E2915" s="2" t="s">
        <v>41</v>
      </c>
      <c r="F2915">
        <v>1896709</v>
      </c>
      <c r="G2915" s="44">
        <f t="shared" si="315"/>
        <v>44562</v>
      </c>
      <c r="H2915" s="50">
        <f t="shared" si="316"/>
        <v>273</v>
      </c>
      <c r="I2915" s="50">
        <f t="shared" si="317"/>
        <v>29393637</v>
      </c>
      <c r="J2915" s="46">
        <v>1076690</v>
      </c>
      <c r="K2915" s="2" t="s">
        <v>34</v>
      </c>
      <c r="L2915" s="52" t="str">
        <f t="shared" si="318"/>
        <v>20220930VND</v>
      </c>
      <c r="M2915">
        <f>VLOOKUP(L2915,Mapping!$H$1:$K$25,4,0)</f>
        <v>1</v>
      </c>
      <c r="N2915">
        <f t="shared" si="319"/>
        <v>1.8967089999999999E-3</v>
      </c>
      <c r="O2915">
        <f t="shared" si="320"/>
        <v>1.0766899999999999E-3</v>
      </c>
      <c r="P2915">
        <f t="shared" si="321"/>
        <v>2.9393637E-2</v>
      </c>
      <c r="Q2915" t="str">
        <f>VLOOKUP(VLOOKUP(C2915,Mapping!$A$1:$C$17,3,0),Mapping!$E$1:$F$6,2,0)</f>
        <v>Vùng 04</v>
      </c>
    </row>
    <row r="2916" spans="1:17" x14ac:dyDescent="0.3">
      <c r="A2916" s="33">
        <v>44834</v>
      </c>
      <c r="B2916">
        <v>2015</v>
      </c>
      <c r="C2916">
        <v>41</v>
      </c>
      <c r="D2916" s="38" t="s">
        <v>77</v>
      </c>
      <c r="E2916" s="2" t="s">
        <v>41</v>
      </c>
      <c r="F2916">
        <v>998947</v>
      </c>
      <c r="G2916" s="44">
        <f t="shared" si="315"/>
        <v>44562</v>
      </c>
      <c r="H2916" s="50">
        <f t="shared" si="316"/>
        <v>273</v>
      </c>
      <c r="I2916" s="50">
        <f t="shared" si="317"/>
        <v>29763661.199999999</v>
      </c>
      <c r="J2916" s="46">
        <v>1090244</v>
      </c>
      <c r="K2916" s="2" t="s">
        <v>34</v>
      </c>
      <c r="L2916" s="52" t="str">
        <f t="shared" si="318"/>
        <v>20220930VND</v>
      </c>
      <c r="M2916">
        <f>VLOOKUP(L2916,Mapping!$H$1:$K$25,4,0)</f>
        <v>1</v>
      </c>
      <c r="N2916">
        <f t="shared" si="319"/>
        <v>9.9894700000000003E-4</v>
      </c>
      <c r="O2916">
        <f t="shared" si="320"/>
        <v>1.090244E-3</v>
      </c>
      <c r="P2916">
        <f t="shared" si="321"/>
        <v>2.9763661199999999E-2</v>
      </c>
      <c r="Q2916" t="str">
        <f>VLOOKUP(VLOOKUP(C2916,Mapping!$A$1:$C$17,3,0),Mapping!$E$1:$F$6,2,0)</f>
        <v>Vùng 05</v>
      </c>
    </row>
    <row r="2917" spans="1:17" x14ac:dyDescent="0.3">
      <c r="A2917" s="33">
        <v>44834</v>
      </c>
      <c r="B2917">
        <v>2015</v>
      </c>
      <c r="C2917">
        <v>34</v>
      </c>
      <c r="D2917" s="38" t="s">
        <v>77</v>
      </c>
      <c r="E2917" s="2" t="s">
        <v>41</v>
      </c>
      <c r="F2917">
        <v>2139018</v>
      </c>
      <c r="G2917" s="44">
        <f t="shared" si="315"/>
        <v>44562</v>
      </c>
      <c r="H2917" s="50">
        <f t="shared" si="316"/>
        <v>273</v>
      </c>
      <c r="I2917" s="50">
        <f t="shared" si="317"/>
        <v>132413790.60000001</v>
      </c>
      <c r="J2917" s="46">
        <v>4850322</v>
      </c>
      <c r="K2917" s="2" t="s">
        <v>34</v>
      </c>
      <c r="L2917" s="52" t="str">
        <f t="shared" si="318"/>
        <v>20220930VND</v>
      </c>
      <c r="M2917">
        <f>VLOOKUP(L2917,Mapping!$H$1:$K$25,4,0)</f>
        <v>1</v>
      </c>
      <c r="N2917">
        <f t="shared" si="319"/>
        <v>2.1390179999999999E-3</v>
      </c>
      <c r="O2917">
        <f t="shared" si="320"/>
        <v>4.8503219999999998E-3</v>
      </c>
      <c r="P2917">
        <f t="shared" si="321"/>
        <v>0.1324137906</v>
      </c>
      <c r="Q2917" t="str">
        <f>VLOOKUP(VLOOKUP(C2917,Mapping!$A$1:$C$17,3,0),Mapping!$E$1:$F$6,2,0)</f>
        <v>Vùng 02</v>
      </c>
    </row>
    <row r="2918" spans="1:17" x14ac:dyDescent="0.3">
      <c r="A2918" s="33">
        <v>44834</v>
      </c>
      <c r="B2918">
        <v>2016</v>
      </c>
      <c r="C2918">
        <v>20</v>
      </c>
      <c r="D2918" s="38" t="s">
        <v>77</v>
      </c>
      <c r="E2918" s="2" t="s">
        <v>41</v>
      </c>
      <c r="F2918">
        <v>934311</v>
      </c>
      <c r="G2918" s="44">
        <f t="shared" si="315"/>
        <v>44562</v>
      </c>
      <c r="H2918" s="50">
        <f t="shared" si="316"/>
        <v>273</v>
      </c>
      <c r="I2918" s="50">
        <f t="shared" si="317"/>
        <v>51138387.300000004</v>
      </c>
      <c r="J2918" s="46">
        <v>1873201</v>
      </c>
      <c r="K2918" s="2" t="s">
        <v>34</v>
      </c>
      <c r="L2918" s="52" t="str">
        <f t="shared" si="318"/>
        <v>20220930VND</v>
      </c>
      <c r="M2918">
        <f>VLOOKUP(L2918,Mapping!$H$1:$K$25,4,0)</f>
        <v>1</v>
      </c>
      <c r="N2918">
        <f t="shared" si="319"/>
        <v>9.3431099999999995E-4</v>
      </c>
      <c r="O2918">
        <f t="shared" si="320"/>
        <v>1.8732009999999999E-3</v>
      </c>
      <c r="P2918">
        <f t="shared" si="321"/>
        <v>5.1138387300000004E-2</v>
      </c>
      <c r="Q2918" t="str">
        <f>VLOOKUP(VLOOKUP(C2918,Mapping!$A$1:$C$17,3,0),Mapping!$E$1:$F$6,2,0)</f>
        <v>Vùng 02</v>
      </c>
    </row>
    <row r="2919" spans="1:17" x14ac:dyDescent="0.3">
      <c r="A2919" s="33">
        <v>44834</v>
      </c>
      <c r="B2919">
        <v>2020</v>
      </c>
      <c r="C2919">
        <v>11</v>
      </c>
      <c r="D2919" s="38" t="s">
        <v>77</v>
      </c>
      <c r="E2919" s="2" t="s">
        <v>41</v>
      </c>
      <c r="F2919">
        <v>1384568</v>
      </c>
      <c r="G2919" s="44">
        <f t="shared" si="315"/>
        <v>44562</v>
      </c>
      <c r="H2919" s="50">
        <f t="shared" si="316"/>
        <v>273</v>
      </c>
      <c r="I2919" s="50">
        <f t="shared" si="317"/>
        <v>5887709.1000000006</v>
      </c>
      <c r="J2919" s="46">
        <v>215667</v>
      </c>
      <c r="K2919" s="2" t="s">
        <v>34</v>
      </c>
      <c r="L2919" s="52" t="str">
        <f t="shared" si="318"/>
        <v>20220930VND</v>
      </c>
      <c r="M2919">
        <f>VLOOKUP(L2919,Mapping!$H$1:$K$25,4,0)</f>
        <v>1</v>
      </c>
      <c r="N2919">
        <f t="shared" si="319"/>
        <v>1.3845680000000001E-3</v>
      </c>
      <c r="O2919">
        <f t="shared" si="320"/>
        <v>2.1566700000000001E-4</v>
      </c>
      <c r="P2919">
        <f t="shared" si="321"/>
        <v>5.887709100000001E-3</v>
      </c>
      <c r="Q2919" t="str">
        <f>VLOOKUP(VLOOKUP(C2919,Mapping!$A$1:$C$17,3,0),Mapping!$E$1:$F$6,2,0)</f>
        <v>Vùng 01</v>
      </c>
    </row>
    <row r="2920" spans="1:17" x14ac:dyDescent="0.3">
      <c r="A2920" s="33">
        <v>44834</v>
      </c>
      <c r="B2920">
        <v>2020</v>
      </c>
      <c r="C2920">
        <v>48</v>
      </c>
      <c r="D2920" s="38" t="s">
        <v>77</v>
      </c>
      <c r="E2920" s="2" t="s">
        <v>41</v>
      </c>
      <c r="F2920">
        <v>1145754</v>
      </c>
      <c r="G2920" s="44">
        <f t="shared" si="315"/>
        <v>44562</v>
      </c>
      <c r="H2920" s="50">
        <f t="shared" si="316"/>
        <v>273</v>
      </c>
      <c r="I2920" s="50">
        <f t="shared" si="317"/>
        <v>6752354.7000000002</v>
      </c>
      <c r="J2920" s="46">
        <v>247339</v>
      </c>
      <c r="K2920" s="2" t="s">
        <v>34</v>
      </c>
      <c r="L2920" s="52" t="str">
        <f t="shared" si="318"/>
        <v>20220930VND</v>
      </c>
      <c r="M2920">
        <f>VLOOKUP(L2920,Mapping!$H$1:$K$25,4,0)</f>
        <v>1</v>
      </c>
      <c r="N2920">
        <f t="shared" si="319"/>
        <v>1.1457539999999999E-3</v>
      </c>
      <c r="O2920">
        <f t="shared" si="320"/>
        <v>2.4733900000000001E-4</v>
      </c>
      <c r="P2920">
        <f t="shared" si="321"/>
        <v>6.7523547000000001E-3</v>
      </c>
      <c r="Q2920" t="str">
        <f>VLOOKUP(VLOOKUP(C2920,Mapping!$A$1:$C$17,3,0),Mapping!$E$1:$F$6,2,0)</f>
        <v>Vùng 01</v>
      </c>
    </row>
    <row r="2921" spans="1:17" x14ac:dyDescent="0.3">
      <c r="A2921" s="33">
        <v>44834</v>
      </c>
      <c r="B2921">
        <v>2021</v>
      </c>
      <c r="C2921">
        <v>40</v>
      </c>
      <c r="D2921" s="38" t="s">
        <v>77</v>
      </c>
      <c r="E2921" s="2" t="s">
        <v>41</v>
      </c>
      <c r="F2921">
        <v>9677554</v>
      </c>
      <c r="G2921" s="44">
        <f t="shared" si="315"/>
        <v>44562</v>
      </c>
      <c r="H2921" s="50">
        <f t="shared" si="316"/>
        <v>273</v>
      </c>
      <c r="I2921" s="50">
        <f t="shared" si="317"/>
        <v>166316049.90000001</v>
      </c>
      <c r="J2921" s="46">
        <v>6092163</v>
      </c>
      <c r="K2921" s="2" t="s">
        <v>34</v>
      </c>
      <c r="L2921" s="52" t="str">
        <f t="shared" si="318"/>
        <v>20220930VND</v>
      </c>
      <c r="M2921">
        <f>VLOOKUP(L2921,Mapping!$H$1:$K$25,4,0)</f>
        <v>1</v>
      </c>
      <c r="N2921">
        <f t="shared" si="319"/>
        <v>9.6775539999999997E-3</v>
      </c>
      <c r="O2921">
        <f t="shared" si="320"/>
        <v>6.0921630000000003E-3</v>
      </c>
      <c r="P2921">
        <f t="shared" si="321"/>
        <v>0.16631604990000001</v>
      </c>
      <c r="Q2921" t="str">
        <f>VLOOKUP(VLOOKUP(C2921,Mapping!$A$1:$C$17,3,0),Mapping!$E$1:$F$6,2,0)</f>
        <v>Vùng 01</v>
      </c>
    </row>
    <row r="2922" spans="1:17" x14ac:dyDescent="0.3">
      <c r="A2922" s="33">
        <v>44834</v>
      </c>
      <c r="B2922">
        <v>2021</v>
      </c>
      <c r="C2922">
        <v>36</v>
      </c>
      <c r="D2922" s="38" t="s">
        <v>77</v>
      </c>
      <c r="E2922" s="2" t="s">
        <v>41</v>
      </c>
      <c r="F2922">
        <v>1122534</v>
      </c>
      <c r="G2922" s="44">
        <f t="shared" si="315"/>
        <v>44562</v>
      </c>
      <c r="H2922" s="50">
        <f t="shared" si="316"/>
        <v>273</v>
      </c>
      <c r="I2922" s="50">
        <f t="shared" si="317"/>
        <v>851949303509.30408</v>
      </c>
      <c r="J2922" s="46">
        <v>1345261</v>
      </c>
      <c r="K2922" s="2" t="s">
        <v>35</v>
      </c>
      <c r="L2922" s="52" t="str">
        <f t="shared" si="318"/>
        <v>20220930USD</v>
      </c>
      <c r="M2922">
        <f>VLOOKUP(L2922,Mapping!$H$1:$K$25,4,0)</f>
        <v>23197.68</v>
      </c>
      <c r="N2922">
        <f t="shared" si="319"/>
        <v>26.04018452112</v>
      </c>
      <c r="O2922">
        <f t="shared" si="320"/>
        <v>31.206934194479999</v>
      </c>
      <c r="P2922">
        <f t="shared" si="321"/>
        <v>851.94930350930406</v>
      </c>
      <c r="Q2922" t="str">
        <f>VLOOKUP(VLOOKUP(C2922,Mapping!$A$1:$C$17,3,0),Mapping!$E$1:$F$6,2,0)</f>
        <v>Vùng 05</v>
      </c>
    </row>
    <row r="2923" spans="1:17" x14ac:dyDescent="0.3">
      <c r="A2923" s="33">
        <v>44834</v>
      </c>
      <c r="B2923">
        <v>2022</v>
      </c>
      <c r="C2923">
        <v>23</v>
      </c>
      <c r="D2923" s="38" t="s">
        <v>77</v>
      </c>
      <c r="E2923" s="2" t="s">
        <v>41</v>
      </c>
      <c r="F2923">
        <v>1682473</v>
      </c>
      <c r="G2923" s="44">
        <f t="shared" si="315"/>
        <v>44562</v>
      </c>
      <c r="H2923" s="50">
        <f t="shared" si="316"/>
        <v>273</v>
      </c>
      <c r="I2923" s="50">
        <f t="shared" si="317"/>
        <v>30471386.400000002</v>
      </c>
      <c r="J2923" s="46">
        <v>1116168</v>
      </c>
      <c r="K2923" s="2" t="s">
        <v>34</v>
      </c>
      <c r="L2923" s="52" t="str">
        <f t="shared" si="318"/>
        <v>20220930VND</v>
      </c>
      <c r="M2923">
        <f>VLOOKUP(L2923,Mapping!$H$1:$K$25,4,0)</f>
        <v>1</v>
      </c>
      <c r="N2923">
        <f t="shared" si="319"/>
        <v>1.6824730000000001E-3</v>
      </c>
      <c r="O2923">
        <f t="shared" si="320"/>
        <v>1.1161680000000001E-3</v>
      </c>
      <c r="P2923">
        <f t="shared" si="321"/>
        <v>3.0471386400000001E-2</v>
      </c>
      <c r="Q2923" t="str">
        <f>VLOOKUP(VLOOKUP(C2923,Mapping!$A$1:$C$17,3,0),Mapping!$E$1:$F$6,2,0)</f>
        <v>Vùng 02</v>
      </c>
    </row>
    <row r="2924" spans="1:17" x14ac:dyDescent="0.3">
      <c r="A2924" s="33">
        <v>44834</v>
      </c>
      <c r="B2924">
        <v>2022</v>
      </c>
      <c r="C2924">
        <v>48</v>
      </c>
      <c r="D2924" s="38" t="s">
        <v>77</v>
      </c>
      <c r="E2924" s="2" t="s">
        <v>41</v>
      </c>
      <c r="F2924">
        <v>1325274</v>
      </c>
      <c r="G2924" s="44">
        <f t="shared" si="315"/>
        <v>44562</v>
      </c>
      <c r="H2924" s="50">
        <f t="shared" si="316"/>
        <v>273</v>
      </c>
      <c r="I2924" s="50">
        <f t="shared" si="317"/>
        <v>17350405.800000001</v>
      </c>
      <c r="J2924" s="46">
        <v>635546</v>
      </c>
      <c r="K2924" s="2" t="s">
        <v>34</v>
      </c>
      <c r="L2924" s="52" t="str">
        <f t="shared" si="318"/>
        <v>20220930VND</v>
      </c>
      <c r="M2924">
        <f>VLOOKUP(L2924,Mapping!$H$1:$K$25,4,0)</f>
        <v>1</v>
      </c>
      <c r="N2924">
        <f t="shared" si="319"/>
        <v>1.325274E-3</v>
      </c>
      <c r="O2924">
        <f t="shared" si="320"/>
        <v>6.3554599999999996E-4</v>
      </c>
      <c r="P2924">
        <f t="shared" si="321"/>
        <v>1.73504058E-2</v>
      </c>
      <c r="Q2924" t="str">
        <f>VLOOKUP(VLOOKUP(C2924,Mapping!$A$1:$C$17,3,0),Mapping!$E$1:$F$6,2,0)</f>
        <v>Vùng 01</v>
      </c>
    </row>
    <row r="2925" spans="1:17" x14ac:dyDescent="0.3">
      <c r="A2925" s="33">
        <v>44834</v>
      </c>
      <c r="B2925">
        <v>2023</v>
      </c>
      <c r="C2925">
        <v>20</v>
      </c>
      <c r="D2925" s="38" t="s">
        <v>77</v>
      </c>
      <c r="E2925" s="2" t="s">
        <v>41</v>
      </c>
      <c r="F2925">
        <v>1092071</v>
      </c>
      <c r="G2925" s="44">
        <f t="shared" si="315"/>
        <v>44562</v>
      </c>
      <c r="H2925" s="50">
        <f t="shared" si="316"/>
        <v>273</v>
      </c>
      <c r="I2925" s="50">
        <f t="shared" si="317"/>
        <v>33694151.399999999</v>
      </c>
      <c r="J2925" s="46">
        <v>1234218</v>
      </c>
      <c r="K2925" s="2" t="s">
        <v>34</v>
      </c>
      <c r="L2925" s="52" t="str">
        <f t="shared" si="318"/>
        <v>20220930VND</v>
      </c>
      <c r="M2925">
        <f>VLOOKUP(L2925,Mapping!$H$1:$K$25,4,0)</f>
        <v>1</v>
      </c>
      <c r="N2925">
        <f t="shared" si="319"/>
        <v>1.092071E-3</v>
      </c>
      <c r="O2925">
        <f t="shared" si="320"/>
        <v>1.234218E-3</v>
      </c>
      <c r="P2925">
        <f t="shared" si="321"/>
        <v>3.3694151399999997E-2</v>
      </c>
      <c r="Q2925" t="str">
        <f>VLOOKUP(VLOOKUP(C2925,Mapping!$A$1:$C$17,3,0),Mapping!$E$1:$F$6,2,0)</f>
        <v>Vùng 02</v>
      </c>
    </row>
    <row r="2926" spans="1:17" x14ac:dyDescent="0.3">
      <c r="A2926" s="33">
        <v>44834</v>
      </c>
      <c r="B2926">
        <v>2024</v>
      </c>
      <c r="C2926">
        <v>45</v>
      </c>
      <c r="D2926" s="38" t="s">
        <v>77</v>
      </c>
      <c r="E2926" s="2" t="s">
        <v>41</v>
      </c>
      <c r="F2926">
        <v>1182360</v>
      </c>
      <c r="G2926" s="44">
        <f t="shared" si="315"/>
        <v>44562</v>
      </c>
      <c r="H2926" s="50">
        <f t="shared" si="316"/>
        <v>273</v>
      </c>
      <c r="I2926" s="50">
        <f t="shared" si="317"/>
        <v>25756239.599999998</v>
      </c>
      <c r="J2926" s="46">
        <v>943452</v>
      </c>
      <c r="K2926" s="2" t="s">
        <v>34</v>
      </c>
      <c r="L2926" s="52" t="str">
        <f t="shared" si="318"/>
        <v>20220930VND</v>
      </c>
      <c r="M2926">
        <f>VLOOKUP(L2926,Mapping!$H$1:$K$25,4,0)</f>
        <v>1</v>
      </c>
      <c r="N2926">
        <f t="shared" si="319"/>
        <v>1.1823599999999999E-3</v>
      </c>
      <c r="O2926">
        <f t="shared" si="320"/>
        <v>9.4345200000000001E-4</v>
      </c>
      <c r="P2926">
        <f t="shared" si="321"/>
        <v>2.5756239599999998E-2</v>
      </c>
      <c r="Q2926" t="str">
        <f>VLOOKUP(VLOOKUP(C2926,Mapping!$A$1:$C$17,3,0),Mapping!$E$1:$F$6,2,0)</f>
        <v>Vùng 02</v>
      </c>
    </row>
    <row r="2927" spans="1:17" x14ac:dyDescent="0.3">
      <c r="A2927" s="33">
        <v>44834</v>
      </c>
      <c r="B2927">
        <v>2026</v>
      </c>
      <c r="C2927">
        <v>41</v>
      </c>
      <c r="D2927" s="38" t="s">
        <v>77</v>
      </c>
      <c r="E2927" s="2" t="s">
        <v>41</v>
      </c>
      <c r="F2927">
        <v>1353004</v>
      </c>
      <c r="G2927" s="44">
        <f t="shared" si="315"/>
        <v>44562</v>
      </c>
      <c r="H2927" s="50">
        <f t="shared" si="316"/>
        <v>273</v>
      </c>
      <c r="I2927" s="50">
        <f t="shared" si="317"/>
        <v>34451726.399999999</v>
      </c>
      <c r="J2927" s="46">
        <v>1261968</v>
      </c>
      <c r="K2927" s="2" t="s">
        <v>34</v>
      </c>
      <c r="L2927" s="52" t="str">
        <f t="shared" si="318"/>
        <v>20220930VND</v>
      </c>
      <c r="M2927">
        <f>VLOOKUP(L2927,Mapping!$H$1:$K$25,4,0)</f>
        <v>1</v>
      </c>
      <c r="N2927">
        <f t="shared" si="319"/>
        <v>1.3530040000000001E-3</v>
      </c>
      <c r="O2927">
        <f t="shared" si="320"/>
        <v>1.261968E-3</v>
      </c>
      <c r="P2927">
        <f t="shared" si="321"/>
        <v>3.44517264E-2</v>
      </c>
      <c r="Q2927" t="str">
        <f>VLOOKUP(VLOOKUP(C2927,Mapping!$A$1:$C$17,3,0),Mapping!$E$1:$F$6,2,0)</f>
        <v>Vùng 05</v>
      </c>
    </row>
    <row r="2928" spans="1:17" x14ac:dyDescent="0.3">
      <c r="A2928" s="33">
        <v>44834</v>
      </c>
      <c r="B2928">
        <v>2027</v>
      </c>
      <c r="C2928">
        <v>24</v>
      </c>
      <c r="D2928" s="38" t="s">
        <v>77</v>
      </c>
      <c r="E2928" s="2" t="s">
        <v>41</v>
      </c>
      <c r="F2928">
        <v>1507692</v>
      </c>
      <c r="G2928" s="44">
        <f t="shared" si="315"/>
        <v>44562</v>
      </c>
      <c r="H2928" s="50">
        <f t="shared" si="316"/>
        <v>273</v>
      </c>
      <c r="I2928" s="50">
        <f t="shared" si="317"/>
        <v>32742227.699999999</v>
      </c>
      <c r="J2928" s="46">
        <v>1199349</v>
      </c>
      <c r="K2928" s="2" t="s">
        <v>34</v>
      </c>
      <c r="L2928" s="52" t="str">
        <f t="shared" si="318"/>
        <v>20220930VND</v>
      </c>
      <c r="M2928">
        <f>VLOOKUP(L2928,Mapping!$H$1:$K$25,4,0)</f>
        <v>1</v>
      </c>
      <c r="N2928">
        <f t="shared" si="319"/>
        <v>1.5076919999999999E-3</v>
      </c>
      <c r="O2928">
        <f t="shared" si="320"/>
        <v>1.1993489999999999E-3</v>
      </c>
      <c r="P2928">
        <f t="shared" si="321"/>
        <v>3.2742227700000001E-2</v>
      </c>
      <c r="Q2928" t="str">
        <f>VLOOKUP(VLOOKUP(C2928,Mapping!$A$1:$C$17,3,0),Mapping!$E$1:$F$6,2,0)</f>
        <v>Vùng 04</v>
      </c>
    </row>
    <row r="2929" spans="1:17" x14ac:dyDescent="0.3">
      <c r="A2929" s="33">
        <v>44834</v>
      </c>
      <c r="B2929">
        <v>2029</v>
      </c>
      <c r="C2929">
        <v>20</v>
      </c>
      <c r="D2929" s="38" t="s">
        <v>77</v>
      </c>
      <c r="E2929" s="2" t="s">
        <v>41</v>
      </c>
      <c r="F2929">
        <v>254657</v>
      </c>
      <c r="G2929" s="44">
        <f t="shared" si="315"/>
        <v>44562</v>
      </c>
      <c r="H2929" s="50">
        <f t="shared" si="316"/>
        <v>273</v>
      </c>
      <c r="I2929" s="50">
        <f t="shared" si="317"/>
        <v>2946953.1</v>
      </c>
      <c r="J2929" s="46">
        <v>107947</v>
      </c>
      <c r="K2929" s="2" t="s">
        <v>34</v>
      </c>
      <c r="L2929" s="52" t="str">
        <f t="shared" si="318"/>
        <v>20220930VND</v>
      </c>
      <c r="M2929">
        <f>VLOOKUP(L2929,Mapping!$H$1:$K$25,4,0)</f>
        <v>1</v>
      </c>
      <c r="N2929">
        <f t="shared" si="319"/>
        <v>2.5465699999999998E-4</v>
      </c>
      <c r="O2929">
        <f t="shared" si="320"/>
        <v>1.07947E-4</v>
      </c>
      <c r="P2929">
        <f t="shared" si="321"/>
        <v>2.9469531E-3</v>
      </c>
      <c r="Q2929" t="str">
        <f>VLOOKUP(VLOOKUP(C2929,Mapping!$A$1:$C$17,3,0),Mapping!$E$1:$F$6,2,0)</f>
        <v>Vùng 02</v>
      </c>
    </row>
    <row r="2930" spans="1:17" x14ac:dyDescent="0.3">
      <c r="A2930" s="33">
        <v>44834</v>
      </c>
      <c r="B2930">
        <v>2029</v>
      </c>
      <c r="C2930">
        <v>40</v>
      </c>
      <c r="D2930" s="38" t="s">
        <v>77</v>
      </c>
      <c r="E2930" s="2" t="s">
        <v>41</v>
      </c>
      <c r="F2930">
        <v>1430952</v>
      </c>
      <c r="G2930" s="44">
        <f t="shared" si="315"/>
        <v>44562</v>
      </c>
      <c r="H2930" s="50">
        <f t="shared" si="316"/>
        <v>273</v>
      </c>
      <c r="I2930" s="50">
        <f t="shared" si="317"/>
        <v>12480604.5</v>
      </c>
      <c r="J2930" s="46">
        <v>457165</v>
      </c>
      <c r="K2930" s="2" t="s">
        <v>34</v>
      </c>
      <c r="L2930" s="52" t="str">
        <f t="shared" si="318"/>
        <v>20220930VND</v>
      </c>
      <c r="M2930">
        <f>VLOOKUP(L2930,Mapping!$H$1:$K$25,4,0)</f>
        <v>1</v>
      </c>
      <c r="N2930">
        <f t="shared" si="319"/>
        <v>1.4309520000000001E-3</v>
      </c>
      <c r="O2930">
        <f t="shared" si="320"/>
        <v>4.5716499999999999E-4</v>
      </c>
      <c r="P2930">
        <f t="shared" si="321"/>
        <v>1.2480604500000001E-2</v>
      </c>
      <c r="Q2930" t="str">
        <f>VLOOKUP(VLOOKUP(C2930,Mapping!$A$1:$C$17,3,0),Mapping!$E$1:$F$6,2,0)</f>
        <v>Vùng 01</v>
      </c>
    </row>
    <row r="2931" spans="1:17" x14ac:dyDescent="0.3">
      <c r="A2931" s="33">
        <v>44834</v>
      </c>
      <c r="B2931">
        <v>2031</v>
      </c>
      <c r="C2931">
        <v>20</v>
      </c>
      <c r="D2931" s="38" t="s">
        <v>77</v>
      </c>
      <c r="E2931" s="2" t="s">
        <v>41</v>
      </c>
      <c r="F2931">
        <v>1291567</v>
      </c>
      <c r="G2931" s="44">
        <f t="shared" si="315"/>
        <v>44562</v>
      </c>
      <c r="H2931" s="50">
        <f t="shared" si="316"/>
        <v>273</v>
      </c>
      <c r="I2931" s="50">
        <f t="shared" si="317"/>
        <v>51402132.600000001</v>
      </c>
      <c r="J2931" s="46">
        <v>1882862</v>
      </c>
      <c r="K2931" s="2" t="s">
        <v>34</v>
      </c>
      <c r="L2931" s="52" t="str">
        <f t="shared" si="318"/>
        <v>20220930VND</v>
      </c>
      <c r="M2931">
        <f>VLOOKUP(L2931,Mapping!$H$1:$K$25,4,0)</f>
        <v>1</v>
      </c>
      <c r="N2931">
        <f t="shared" si="319"/>
        <v>1.291567E-3</v>
      </c>
      <c r="O2931">
        <f t="shared" si="320"/>
        <v>1.8828619999999999E-3</v>
      </c>
      <c r="P2931">
        <f t="shared" si="321"/>
        <v>5.1402132600000004E-2</v>
      </c>
      <c r="Q2931" t="str">
        <f>VLOOKUP(VLOOKUP(C2931,Mapping!$A$1:$C$17,3,0),Mapping!$E$1:$F$6,2,0)</f>
        <v>Vùng 02</v>
      </c>
    </row>
    <row r="2932" spans="1:17" x14ac:dyDescent="0.3">
      <c r="A2932" s="33">
        <v>44834</v>
      </c>
      <c r="B2932">
        <v>2031</v>
      </c>
      <c r="C2932">
        <v>20</v>
      </c>
      <c r="D2932" s="38" t="s">
        <v>77</v>
      </c>
      <c r="E2932" s="2" t="s">
        <v>41</v>
      </c>
      <c r="F2932">
        <v>13626</v>
      </c>
      <c r="G2932" s="44">
        <f t="shared" si="315"/>
        <v>44562</v>
      </c>
      <c r="H2932" s="50">
        <f t="shared" si="316"/>
        <v>273</v>
      </c>
      <c r="I2932" s="50">
        <f t="shared" si="317"/>
        <v>207281164610.51999</v>
      </c>
      <c r="J2932" s="46">
        <v>327305</v>
      </c>
      <c r="K2932" s="2" t="s">
        <v>35</v>
      </c>
      <c r="L2932" s="52" t="str">
        <f t="shared" si="318"/>
        <v>20220930USD</v>
      </c>
      <c r="M2932">
        <f>VLOOKUP(L2932,Mapping!$H$1:$K$25,4,0)</f>
        <v>23197.68</v>
      </c>
      <c r="N2932">
        <f t="shared" si="319"/>
        <v>0.31609158768000001</v>
      </c>
      <c r="O2932">
        <f t="shared" si="320"/>
        <v>7.5927166524</v>
      </c>
      <c r="P2932">
        <f t="shared" si="321"/>
        <v>207.28116461051999</v>
      </c>
      <c r="Q2932" t="str">
        <f>VLOOKUP(VLOOKUP(C2932,Mapping!$A$1:$C$17,3,0),Mapping!$E$1:$F$6,2,0)</f>
        <v>Vùng 02</v>
      </c>
    </row>
    <row r="2933" spans="1:17" x14ac:dyDescent="0.3">
      <c r="A2933" s="33">
        <v>44834</v>
      </c>
      <c r="B2933">
        <v>2031</v>
      </c>
      <c r="C2933">
        <v>48</v>
      </c>
      <c r="D2933" s="38" t="s">
        <v>77</v>
      </c>
      <c r="E2933" s="2" t="s">
        <v>41</v>
      </c>
      <c r="F2933">
        <v>4927802</v>
      </c>
      <c r="G2933" s="44">
        <f t="shared" si="315"/>
        <v>44562</v>
      </c>
      <c r="H2933" s="50">
        <f t="shared" si="316"/>
        <v>273</v>
      </c>
      <c r="I2933" s="50">
        <f t="shared" si="317"/>
        <v>141078319.20000002</v>
      </c>
      <c r="J2933" s="46">
        <v>5167704</v>
      </c>
      <c r="K2933" s="2" t="s">
        <v>34</v>
      </c>
      <c r="L2933" s="52" t="str">
        <f t="shared" si="318"/>
        <v>20220930VND</v>
      </c>
      <c r="M2933">
        <f>VLOOKUP(L2933,Mapping!$H$1:$K$25,4,0)</f>
        <v>1</v>
      </c>
      <c r="N2933">
        <f t="shared" si="319"/>
        <v>4.9278020000000002E-3</v>
      </c>
      <c r="O2933">
        <f t="shared" si="320"/>
        <v>5.1677040000000004E-3</v>
      </c>
      <c r="P2933">
        <f t="shared" si="321"/>
        <v>0.14107831920000002</v>
      </c>
      <c r="Q2933" t="str">
        <f>VLOOKUP(VLOOKUP(C2933,Mapping!$A$1:$C$17,3,0),Mapping!$E$1:$F$6,2,0)</f>
        <v>Vùng 01</v>
      </c>
    </row>
    <row r="2934" spans="1:17" x14ac:dyDescent="0.3">
      <c r="A2934" s="33">
        <v>44834</v>
      </c>
      <c r="B2934">
        <v>2031</v>
      </c>
      <c r="C2934">
        <v>48</v>
      </c>
      <c r="D2934" s="38" t="s">
        <v>77</v>
      </c>
      <c r="E2934" s="2" t="s">
        <v>41</v>
      </c>
      <c r="F2934">
        <v>1024917</v>
      </c>
      <c r="G2934" s="44">
        <f t="shared" si="315"/>
        <v>44562</v>
      </c>
      <c r="H2934" s="50">
        <f t="shared" si="316"/>
        <v>273</v>
      </c>
      <c r="I2934" s="50">
        <f t="shared" si="317"/>
        <v>16335064.200000001</v>
      </c>
      <c r="J2934" s="46">
        <v>598354</v>
      </c>
      <c r="K2934" s="2" t="s">
        <v>34</v>
      </c>
      <c r="L2934" s="52" t="str">
        <f t="shared" si="318"/>
        <v>20220930VND</v>
      </c>
      <c r="M2934">
        <f>VLOOKUP(L2934,Mapping!$H$1:$K$25,4,0)</f>
        <v>1</v>
      </c>
      <c r="N2934">
        <f t="shared" si="319"/>
        <v>1.024917E-3</v>
      </c>
      <c r="O2934">
        <f t="shared" si="320"/>
        <v>5.9835400000000005E-4</v>
      </c>
      <c r="P2934">
        <f t="shared" si="321"/>
        <v>1.6335064200000003E-2</v>
      </c>
      <c r="Q2934" t="str">
        <f>VLOOKUP(VLOOKUP(C2934,Mapping!$A$1:$C$17,3,0),Mapping!$E$1:$F$6,2,0)</f>
        <v>Vùng 01</v>
      </c>
    </row>
    <row r="2935" spans="1:17" x14ac:dyDescent="0.3">
      <c r="A2935" s="33">
        <v>44834</v>
      </c>
      <c r="B2935">
        <v>2032</v>
      </c>
      <c r="C2935">
        <v>34</v>
      </c>
      <c r="D2935" s="38" t="s">
        <v>77</v>
      </c>
      <c r="E2935" s="2" t="s">
        <v>41</v>
      </c>
      <c r="F2935">
        <v>1985071</v>
      </c>
      <c r="G2935" s="44">
        <f t="shared" si="315"/>
        <v>44562</v>
      </c>
      <c r="H2935" s="50">
        <f t="shared" si="316"/>
        <v>273</v>
      </c>
      <c r="I2935" s="50">
        <f t="shared" si="317"/>
        <v>17915188.199999999</v>
      </c>
      <c r="J2935" s="46">
        <v>656234</v>
      </c>
      <c r="K2935" s="2" t="s">
        <v>34</v>
      </c>
      <c r="L2935" s="52" t="str">
        <f t="shared" si="318"/>
        <v>20220930VND</v>
      </c>
      <c r="M2935">
        <f>VLOOKUP(L2935,Mapping!$H$1:$K$25,4,0)</f>
        <v>1</v>
      </c>
      <c r="N2935">
        <f t="shared" si="319"/>
        <v>1.9850710000000001E-3</v>
      </c>
      <c r="O2935">
        <f t="shared" si="320"/>
        <v>6.5623400000000001E-4</v>
      </c>
      <c r="P2935">
        <f t="shared" si="321"/>
        <v>1.7915188199999998E-2</v>
      </c>
      <c r="Q2935" t="str">
        <f>VLOOKUP(VLOOKUP(C2935,Mapping!$A$1:$C$17,3,0),Mapping!$E$1:$F$6,2,0)</f>
        <v>Vùng 02</v>
      </c>
    </row>
    <row r="2936" spans="1:17" x14ac:dyDescent="0.3">
      <c r="A2936" s="33">
        <v>44834</v>
      </c>
      <c r="B2936">
        <v>2032</v>
      </c>
      <c r="C2936">
        <v>34</v>
      </c>
      <c r="D2936" s="38" t="s">
        <v>77</v>
      </c>
      <c r="E2936" s="2" t="s">
        <v>41</v>
      </c>
      <c r="F2936">
        <v>1325807</v>
      </c>
      <c r="G2936" s="44">
        <f t="shared" si="315"/>
        <v>44562</v>
      </c>
      <c r="H2936" s="50">
        <f t="shared" si="316"/>
        <v>273</v>
      </c>
      <c r="I2936" s="50">
        <f t="shared" si="317"/>
        <v>33215063.699999999</v>
      </c>
      <c r="J2936" s="46">
        <v>1216669</v>
      </c>
      <c r="K2936" s="2" t="s">
        <v>34</v>
      </c>
      <c r="L2936" s="52" t="str">
        <f t="shared" si="318"/>
        <v>20220930VND</v>
      </c>
      <c r="M2936">
        <f>VLOOKUP(L2936,Mapping!$H$1:$K$25,4,0)</f>
        <v>1</v>
      </c>
      <c r="N2936">
        <f t="shared" si="319"/>
        <v>1.325807E-3</v>
      </c>
      <c r="O2936">
        <f t="shared" si="320"/>
        <v>1.2166690000000001E-3</v>
      </c>
      <c r="P2936">
        <f t="shared" si="321"/>
        <v>3.3215063699999998E-2</v>
      </c>
      <c r="Q2936" t="str">
        <f>VLOOKUP(VLOOKUP(C2936,Mapping!$A$1:$C$17,3,0),Mapping!$E$1:$F$6,2,0)</f>
        <v>Vùng 02</v>
      </c>
    </row>
    <row r="2937" spans="1:17" x14ac:dyDescent="0.3">
      <c r="A2937" s="33">
        <v>44834</v>
      </c>
      <c r="B2937">
        <v>2034</v>
      </c>
      <c r="C2937">
        <v>31</v>
      </c>
      <c r="D2937" s="38" t="s">
        <v>77</v>
      </c>
      <c r="E2937" s="2" t="s">
        <v>41</v>
      </c>
      <c r="F2937">
        <v>1173693</v>
      </c>
      <c r="G2937" s="44">
        <f t="shared" si="315"/>
        <v>44562</v>
      </c>
      <c r="H2937" s="50">
        <f t="shared" si="316"/>
        <v>273</v>
      </c>
      <c r="I2937" s="50">
        <f t="shared" si="317"/>
        <v>14121525.6</v>
      </c>
      <c r="J2937" s="46">
        <v>517272</v>
      </c>
      <c r="K2937" s="2" t="s">
        <v>34</v>
      </c>
      <c r="L2937" s="52" t="str">
        <f t="shared" si="318"/>
        <v>20220930VND</v>
      </c>
      <c r="M2937">
        <f>VLOOKUP(L2937,Mapping!$H$1:$K$25,4,0)</f>
        <v>1</v>
      </c>
      <c r="N2937">
        <f t="shared" si="319"/>
        <v>1.173693E-3</v>
      </c>
      <c r="O2937">
        <f t="shared" si="320"/>
        <v>5.1727200000000004E-4</v>
      </c>
      <c r="P2937">
        <f t="shared" si="321"/>
        <v>1.41215256E-2</v>
      </c>
      <c r="Q2937" t="str">
        <f>VLOOKUP(VLOOKUP(C2937,Mapping!$A$1:$C$17,3,0),Mapping!$E$1:$F$6,2,0)</f>
        <v>Vùng 03</v>
      </c>
    </row>
    <row r="2938" spans="1:17" x14ac:dyDescent="0.3">
      <c r="A2938" s="33">
        <v>44834</v>
      </c>
      <c r="B2938">
        <v>2036</v>
      </c>
      <c r="C2938">
        <v>11</v>
      </c>
      <c r="D2938" s="38" t="s">
        <v>77</v>
      </c>
      <c r="E2938" s="2" t="s">
        <v>41</v>
      </c>
      <c r="F2938">
        <v>348872</v>
      </c>
      <c r="G2938" s="44">
        <f t="shared" si="315"/>
        <v>44562</v>
      </c>
      <c r="H2938" s="50">
        <f t="shared" si="316"/>
        <v>273</v>
      </c>
      <c r="I2938" s="50">
        <f t="shared" si="317"/>
        <v>18179070</v>
      </c>
      <c r="J2938" s="46">
        <v>665900</v>
      </c>
      <c r="K2938" s="2" t="s">
        <v>34</v>
      </c>
      <c r="L2938" s="52" t="str">
        <f t="shared" si="318"/>
        <v>20220930VND</v>
      </c>
      <c r="M2938">
        <f>VLOOKUP(L2938,Mapping!$H$1:$K$25,4,0)</f>
        <v>1</v>
      </c>
      <c r="N2938">
        <f t="shared" si="319"/>
        <v>3.4887200000000002E-4</v>
      </c>
      <c r="O2938">
        <f t="shared" si="320"/>
        <v>6.6589999999999998E-4</v>
      </c>
      <c r="P2938">
        <f t="shared" si="321"/>
        <v>1.8179069999999999E-2</v>
      </c>
      <c r="Q2938" t="str">
        <f>VLOOKUP(VLOOKUP(C2938,Mapping!$A$1:$C$17,3,0),Mapping!$E$1:$F$6,2,0)</f>
        <v>Vùng 01</v>
      </c>
    </row>
    <row r="2939" spans="1:17" x14ac:dyDescent="0.3">
      <c r="A2939" s="33">
        <v>44834</v>
      </c>
      <c r="B2939">
        <v>2036</v>
      </c>
      <c r="C2939">
        <v>40</v>
      </c>
      <c r="D2939" s="38" t="s">
        <v>77</v>
      </c>
      <c r="E2939" s="2" t="s">
        <v>41</v>
      </c>
      <c r="F2939">
        <v>203295</v>
      </c>
      <c r="G2939" s="44">
        <f t="shared" si="315"/>
        <v>44562</v>
      </c>
      <c r="H2939" s="50">
        <f t="shared" si="316"/>
        <v>273</v>
      </c>
      <c r="I2939" s="50">
        <f t="shared" si="317"/>
        <v>11587485</v>
      </c>
      <c r="J2939" s="46">
        <v>424450</v>
      </c>
      <c r="K2939" s="2" t="s">
        <v>34</v>
      </c>
      <c r="L2939" s="52" t="str">
        <f t="shared" si="318"/>
        <v>20220930VND</v>
      </c>
      <c r="M2939">
        <f>VLOOKUP(L2939,Mapping!$H$1:$K$25,4,0)</f>
        <v>1</v>
      </c>
      <c r="N2939">
        <f t="shared" si="319"/>
        <v>2.0329500000000001E-4</v>
      </c>
      <c r="O2939">
        <f t="shared" si="320"/>
        <v>4.2444999999999999E-4</v>
      </c>
      <c r="P2939">
        <f t="shared" si="321"/>
        <v>1.1587485E-2</v>
      </c>
      <c r="Q2939" t="str">
        <f>VLOOKUP(VLOOKUP(C2939,Mapping!$A$1:$C$17,3,0),Mapping!$E$1:$F$6,2,0)</f>
        <v>Vùng 01</v>
      </c>
    </row>
    <row r="2940" spans="1:17" x14ac:dyDescent="0.3">
      <c r="A2940" s="33">
        <v>44834</v>
      </c>
      <c r="B2940">
        <v>2037</v>
      </c>
      <c r="C2940">
        <v>24</v>
      </c>
      <c r="D2940" s="38" t="s">
        <v>77</v>
      </c>
      <c r="E2940" s="2" t="s">
        <v>41</v>
      </c>
      <c r="F2940">
        <v>237440</v>
      </c>
      <c r="G2940" s="44">
        <f t="shared" si="315"/>
        <v>44562</v>
      </c>
      <c r="H2940" s="50">
        <f t="shared" si="316"/>
        <v>273</v>
      </c>
      <c r="I2940" s="50">
        <f t="shared" si="317"/>
        <v>25799592</v>
      </c>
      <c r="J2940" s="46">
        <v>945040</v>
      </c>
      <c r="K2940" s="2" t="s">
        <v>34</v>
      </c>
      <c r="L2940" s="52" t="str">
        <f t="shared" si="318"/>
        <v>20220930VND</v>
      </c>
      <c r="M2940">
        <f>VLOOKUP(L2940,Mapping!$H$1:$K$25,4,0)</f>
        <v>1</v>
      </c>
      <c r="N2940">
        <f t="shared" si="319"/>
        <v>2.3744E-4</v>
      </c>
      <c r="O2940">
        <f t="shared" si="320"/>
        <v>9.4503999999999996E-4</v>
      </c>
      <c r="P2940">
        <f t="shared" si="321"/>
        <v>2.5799592E-2</v>
      </c>
      <c r="Q2940" t="str">
        <f>VLOOKUP(VLOOKUP(C2940,Mapping!$A$1:$C$17,3,0),Mapping!$E$1:$F$6,2,0)</f>
        <v>Vùng 04</v>
      </c>
    </row>
    <row r="2941" spans="1:17" x14ac:dyDescent="0.3">
      <c r="A2941" s="33">
        <v>44834</v>
      </c>
      <c r="B2941">
        <v>2037</v>
      </c>
      <c r="C2941">
        <v>34</v>
      </c>
      <c r="D2941" s="38" t="s">
        <v>77</v>
      </c>
      <c r="E2941" s="2" t="s">
        <v>41</v>
      </c>
      <c r="F2941">
        <v>802425</v>
      </c>
      <c r="G2941" s="44">
        <f t="shared" si="315"/>
        <v>44562</v>
      </c>
      <c r="H2941" s="50">
        <f t="shared" si="316"/>
        <v>273</v>
      </c>
      <c r="I2941" s="50">
        <f t="shared" si="317"/>
        <v>24405599.400000002</v>
      </c>
      <c r="J2941" s="46">
        <v>893978</v>
      </c>
      <c r="K2941" s="2" t="s">
        <v>34</v>
      </c>
      <c r="L2941" s="52" t="str">
        <f t="shared" si="318"/>
        <v>20220930VND</v>
      </c>
      <c r="M2941">
        <f>VLOOKUP(L2941,Mapping!$H$1:$K$25,4,0)</f>
        <v>1</v>
      </c>
      <c r="N2941">
        <f t="shared" si="319"/>
        <v>8.0242499999999995E-4</v>
      </c>
      <c r="O2941">
        <f t="shared" si="320"/>
        <v>8.9397800000000003E-4</v>
      </c>
      <c r="P2941">
        <f t="shared" si="321"/>
        <v>2.4405599400000002E-2</v>
      </c>
      <c r="Q2941" t="str">
        <f>VLOOKUP(VLOOKUP(C2941,Mapping!$A$1:$C$17,3,0),Mapping!$E$1:$F$6,2,0)</f>
        <v>Vùng 02</v>
      </c>
    </row>
    <row r="2942" spans="1:17" x14ac:dyDescent="0.3">
      <c r="A2942" s="33">
        <v>44834</v>
      </c>
      <c r="B2942">
        <v>2037</v>
      </c>
      <c r="C2942">
        <v>40</v>
      </c>
      <c r="D2942" s="38" t="s">
        <v>77</v>
      </c>
      <c r="E2942" s="2" t="s">
        <v>41</v>
      </c>
      <c r="F2942">
        <v>1686030</v>
      </c>
      <c r="G2942" s="44">
        <f t="shared" si="315"/>
        <v>44562</v>
      </c>
      <c r="H2942" s="50">
        <f t="shared" si="316"/>
        <v>273</v>
      </c>
      <c r="I2942" s="50">
        <f t="shared" si="317"/>
        <v>48829134.899999999</v>
      </c>
      <c r="J2942" s="46">
        <v>1788613</v>
      </c>
      <c r="K2942" s="2" t="s">
        <v>34</v>
      </c>
      <c r="L2942" s="52" t="str">
        <f t="shared" si="318"/>
        <v>20220930VND</v>
      </c>
      <c r="M2942">
        <f>VLOOKUP(L2942,Mapping!$H$1:$K$25,4,0)</f>
        <v>1</v>
      </c>
      <c r="N2942">
        <f t="shared" si="319"/>
        <v>1.68603E-3</v>
      </c>
      <c r="O2942">
        <f t="shared" si="320"/>
        <v>1.7886130000000001E-3</v>
      </c>
      <c r="P2942">
        <f t="shared" si="321"/>
        <v>4.8829134900000001E-2</v>
      </c>
      <c r="Q2942" t="str">
        <f>VLOOKUP(VLOOKUP(C2942,Mapping!$A$1:$C$17,3,0),Mapping!$E$1:$F$6,2,0)</f>
        <v>Vùng 01</v>
      </c>
    </row>
    <row r="2943" spans="1:17" x14ac:dyDescent="0.3">
      <c r="A2943" s="33">
        <v>44834</v>
      </c>
      <c r="B2943">
        <v>2037</v>
      </c>
      <c r="C2943">
        <v>40</v>
      </c>
      <c r="D2943" s="38" t="s">
        <v>77</v>
      </c>
      <c r="E2943" s="2" t="s">
        <v>41</v>
      </c>
      <c r="F2943">
        <v>21376</v>
      </c>
      <c r="G2943" s="44">
        <f t="shared" si="315"/>
        <v>44562</v>
      </c>
      <c r="H2943" s="50">
        <f t="shared" si="316"/>
        <v>273</v>
      </c>
      <c r="I2943" s="50">
        <f t="shared" si="317"/>
        <v>36166139.100000001</v>
      </c>
      <c r="J2943" s="46">
        <v>1324767</v>
      </c>
      <c r="K2943" s="2" t="s">
        <v>34</v>
      </c>
      <c r="L2943" s="52" t="str">
        <f t="shared" si="318"/>
        <v>20220930VND</v>
      </c>
      <c r="M2943">
        <f>VLOOKUP(L2943,Mapping!$H$1:$K$25,4,0)</f>
        <v>1</v>
      </c>
      <c r="N2943">
        <f t="shared" si="319"/>
        <v>2.1376E-5</v>
      </c>
      <c r="O2943">
        <f t="shared" si="320"/>
        <v>1.3247669999999999E-3</v>
      </c>
      <c r="P2943">
        <f t="shared" si="321"/>
        <v>3.6166139100000001E-2</v>
      </c>
      <c r="Q2943" t="str">
        <f>VLOOKUP(VLOOKUP(C2943,Mapping!$A$1:$C$17,3,0),Mapping!$E$1:$F$6,2,0)</f>
        <v>Vùng 01</v>
      </c>
    </row>
    <row r="2944" spans="1:17" x14ac:dyDescent="0.3">
      <c r="A2944" s="33">
        <v>44834</v>
      </c>
      <c r="B2944">
        <v>2038</v>
      </c>
      <c r="C2944">
        <v>40</v>
      </c>
      <c r="D2944" s="38" t="s">
        <v>77</v>
      </c>
      <c r="E2944" s="2" t="s">
        <v>41</v>
      </c>
      <c r="F2944">
        <v>255710</v>
      </c>
      <c r="G2944" s="44">
        <f t="shared" si="315"/>
        <v>44562</v>
      </c>
      <c r="H2944" s="50">
        <f t="shared" si="316"/>
        <v>273</v>
      </c>
      <c r="I2944" s="50">
        <f t="shared" si="317"/>
        <v>6759480</v>
      </c>
      <c r="J2944" s="46">
        <v>247600</v>
      </c>
      <c r="K2944" s="2" t="s">
        <v>34</v>
      </c>
      <c r="L2944" s="52" t="str">
        <f t="shared" si="318"/>
        <v>20220930VND</v>
      </c>
      <c r="M2944">
        <f>VLOOKUP(L2944,Mapping!$H$1:$K$25,4,0)</f>
        <v>1</v>
      </c>
      <c r="N2944">
        <f t="shared" si="319"/>
        <v>2.5570999999999998E-4</v>
      </c>
      <c r="O2944">
        <f t="shared" si="320"/>
        <v>2.476E-4</v>
      </c>
      <c r="P2944">
        <f t="shared" si="321"/>
        <v>6.75948E-3</v>
      </c>
      <c r="Q2944" t="str">
        <f>VLOOKUP(VLOOKUP(C2944,Mapping!$A$1:$C$17,3,0),Mapping!$E$1:$F$6,2,0)</f>
        <v>Vùng 01</v>
      </c>
    </row>
    <row r="2945" spans="1:17" x14ac:dyDescent="0.3">
      <c r="A2945" s="33">
        <v>44834</v>
      </c>
      <c r="B2945">
        <v>2042</v>
      </c>
      <c r="C2945">
        <v>20</v>
      </c>
      <c r="D2945" s="38" t="s">
        <v>77</v>
      </c>
      <c r="E2945" s="2" t="s">
        <v>41</v>
      </c>
      <c r="F2945">
        <v>32266</v>
      </c>
      <c r="G2945" s="44">
        <f t="shared" si="315"/>
        <v>44562</v>
      </c>
      <c r="H2945" s="50">
        <f t="shared" si="316"/>
        <v>273</v>
      </c>
      <c r="I2945" s="50">
        <f t="shared" si="317"/>
        <v>1098000306782.3789</v>
      </c>
      <c r="J2945" s="46">
        <v>1780829</v>
      </c>
      <c r="K2945" s="2" t="s">
        <v>36</v>
      </c>
      <c r="L2945" s="52" t="str">
        <f t="shared" si="318"/>
        <v>20220930EUR</v>
      </c>
      <c r="M2945">
        <f>VLOOKUP(L2945,Mapping!$H$1:$K$25,4,0)</f>
        <v>22584.87</v>
      </c>
      <c r="N2945">
        <f t="shared" si="319"/>
        <v>0.72872341541999996</v>
      </c>
      <c r="O2945">
        <f t="shared" si="320"/>
        <v>40.219791457229995</v>
      </c>
      <c r="P2945">
        <f t="shared" si="321"/>
        <v>1098.0003067823789</v>
      </c>
      <c r="Q2945" t="str">
        <f>VLOOKUP(VLOOKUP(C2945,Mapping!$A$1:$C$17,3,0),Mapping!$E$1:$F$6,2,0)</f>
        <v>Vùng 02</v>
      </c>
    </row>
    <row r="2946" spans="1:17" x14ac:dyDescent="0.3">
      <c r="A2946" s="33">
        <v>44834</v>
      </c>
      <c r="B2946">
        <v>2042</v>
      </c>
      <c r="C2946">
        <v>48</v>
      </c>
      <c r="D2946" s="38" t="s">
        <v>77</v>
      </c>
      <c r="E2946" s="2" t="s">
        <v>41</v>
      </c>
      <c r="F2946">
        <v>964241</v>
      </c>
      <c r="G2946" s="44">
        <f t="shared" ref="G2946:G3009" si="322">DATE(YEAR(A2946),1,1)</f>
        <v>44562</v>
      </c>
      <c r="H2946" s="50">
        <f t="shared" ref="H2946:H3009" si="323">DATEDIF(G2946,A2946,"D")+1</f>
        <v>273</v>
      </c>
      <c r="I2946" s="50">
        <f t="shared" si="317"/>
        <v>5556723.8999999994</v>
      </c>
      <c r="J2946" s="46">
        <v>203543</v>
      </c>
      <c r="K2946" s="2" t="s">
        <v>34</v>
      </c>
      <c r="L2946" s="52" t="str">
        <f t="shared" si="318"/>
        <v>20220930VND</v>
      </c>
      <c r="M2946">
        <f>VLOOKUP(L2946,Mapping!$H$1:$K$25,4,0)</f>
        <v>1</v>
      </c>
      <c r="N2946">
        <f t="shared" si="319"/>
        <v>9.6424100000000001E-4</v>
      </c>
      <c r="O2946">
        <f t="shared" si="320"/>
        <v>2.0354300000000001E-4</v>
      </c>
      <c r="P2946">
        <f t="shared" si="321"/>
        <v>5.5567238999999994E-3</v>
      </c>
      <c r="Q2946" t="str">
        <f>VLOOKUP(VLOOKUP(C2946,Mapping!$A$1:$C$17,3,0),Mapping!$E$1:$F$6,2,0)</f>
        <v>Vùng 01</v>
      </c>
    </row>
    <row r="2947" spans="1:17" x14ac:dyDescent="0.3">
      <c r="A2947" s="33">
        <v>44834</v>
      </c>
      <c r="B2947">
        <v>2043</v>
      </c>
      <c r="C2947">
        <v>11</v>
      </c>
      <c r="D2947" s="38" t="s">
        <v>77</v>
      </c>
      <c r="E2947" s="2" t="s">
        <v>41</v>
      </c>
      <c r="F2947">
        <v>1929441</v>
      </c>
      <c r="G2947" s="44">
        <f t="shared" si="322"/>
        <v>44562</v>
      </c>
      <c r="H2947" s="50">
        <f t="shared" si="323"/>
        <v>273</v>
      </c>
      <c r="I2947" s="50">
        <f t="shared" ref="I2947:I3010" si="324">H2947*(J2947/10)*M2947</f>
        <v>31994125.800000001</v>
      </c>
      <c r="J2947" s="46">
        <v>1171946</v>
      </c>
      <c r="K2947" s="2" t="s">
        <v>34</v>
      </c>
      <c r="L2947" s="52" t="str">
        <f t="shared" ref="L2947:L3010" si="325">CONCATENATE(TEXT(A2947,"YYYYMMDD"),K2947)</f>
        <v>20220930VND</v>
      </c>
      <c r="M2947">
        <f>VLOOKUP(L2947,Mapping!$H$1:$K$25,4,0)</f>
        <v>1</v>
      </c>
      <c r="N2947">
        <f t="shared" ref="N2947:N3010" si="326">F2947*M2947/10^9</f>
        <v>1.9294410000000001E-3</v>
      </c>
      <c r="O2947">
        <f t="shared" ref="O2947:O3010" si="327">J2947*M2947/10^9</f>
        <v>1.1719460000000001E-3</v>
      </c>
      <c r="P2947">
        <f t="shared" ref="P2947:P3010" si="328">I2947/10^9</f>
        <v>3.1994125800000002E-2</v>
      </c>
      <c r="Q2947" t="str">
        <f>VLOOKUP(VLOOKUP(C2947,Mapping!$A$1:$C$17,3,0),Mapping!$E$1:$F$6,2,0)</f>
        <v>Vùng 01</v>
      </c>
    </row>
    <row r="2948" spans="1:17" x14ac:dyDescent="0.3">
      <c r="A2948" s="33">
        <v>44834</v>
      </c>
      <c r="B2948">
        <v>2044</v>
      </c>
      <c r="C2948">
        <v>40</v>
      </c>
      <c r="D2948" s="38" t="s">
        <v>77</v>
      </c>
      <c r="E2948" s="2" t="s">
        <v>41</v>
      </c>
      <c r="F2948">
        <v>1373161</v>
      </c>
      <c r="G2948" s="44">
        <f t="shared" si="322"/>
        <v>44562</v>
      </c>
      <c r="H2948" s="50">
        <f t="shared" si="323"/>
        <v>273</v>
      </c>
      <c r="I2948" s="50">
        <f t="shared" si="324"/>
        <v>7927237.5</v>
      </c>
      <c r="J2948" s="46">
        <v>290375</v>
      </c>
      <c r="K2948" s="2" t="s">
        <v>34</v>
      </c>
      <c r="L2948" s="52" t="str">
        <f t="shared" si="325"/>
        <v>20220930VND</v>
      </c>
      <c r="M2948">
        <f>VLOOKUP(L2948,Mapping!$H$1:$K$25,4,0)</f>
        <v>1</v>
      </c>
      <c r="N2948">
        <f t="shared" si="326"/>
        <v>1.3731609999999999E-3</v>
      </c>
      <c r="O2948">
        <f t="shared" si="327"/>
        <v>2.90375E-4</v>
      </c>
      <c r="P2948">
        <f t="shared" si="328"/>
        <v>7.9272374999999999E-3</v>
      </c>
      <c r="Q2948" t="str">
        <f>VLOOKUP(VLOOKUP(C2948,Mapping!$A$1:$C$17,3,0),Mapping!$E$1:$F$6,2,0)</f>
        <v>Vùng 01</v>
      </c>
    </row>
    <row r="2949" spans="1:17" x14ac:dyDescent="0.3">
      <c r="A2949" s="33">
        <v>44834</v>
      </c>
      <c r="B2949">
        <v>2045</v>
      </c>
      <c r="C2949">
        <v>20</v>
      </c>
      <c r="D2949" s="38" t="s">
        <v>77</v>
      </c>
      <c r="E2949" s="2" t="s">
        <v>41</v>
      </c>
      <c r="F2949">
        <v>1583799</v>
      </c>
      <c r="G2949" s="44">
        <f t="shared" si="322"/>
        <v>44562</v>
      </c>
      <c r="H2949" s="50">
        <f t="shared" si="323"/>
        <v>273</v>
      </c>
      <c r="I2949" s="50">
        <f t="shared" si="324"/>
        <v>20190288.300000001</v>
      </c>
      <c r="J2949" s="46">
        <v>739571</v>
      </c>
      <c r="K2949" s="2" t="s">
        <v>34</v>
      </c>
      <c r="L2949" s="52" t="str">
        <f t="shared" si="325"/>
        <v>20220930VND</v>
      </c>
      <c r="M2949">
        <f>VLOOKUP(L2949,Mapping!$H$1:$K$25,4,0)</f>
        <v>1</v>
      </c>
      <c r="N2949">
        <f t="shared" si="326"/>
        <v>1.5837990000000001E-3</v>
      </c>
      <c r="O2949">
        <f t="shared" si="327"/>
        <v>7.3957099999999996E-4</v>
      </c>
      <c r="P2949">
        <f t="shared" si="328"/>
        <v>2.0190288300000001E-2</v>
      </c>
      <c r="Q2949" t="str">
        <f>VLOOKUP(VLOOKUP(C2949,Mapping!$A$1:$C$17,3,0),Mapping!$E$1:$F$6,2,0)</f>
        <v>Vùng 02</v>
      </c>
    </row>
    <row r="2950" spans="1:17" x14ac:dyDescent="0.3">
      <c r="A2950" s="33">
        <v>44834</v>
      </c>
      <c r="B2950">
        <v>2045</v>
      </c>
      <c r="C2950">
        <v>34</v>
      </c>
      <c r="D2950" s="38" t="s">
        <v>77</v>
      </c>
      <c r="E2950" s="2" t="s">
        <v>41</v>
      </c>
      <c r="F2950">
        <v>1516351</v>
      </c>
      <c r="G2950" s="44">
        <f t="shared" si="322"/>
        <v>44562</v>
      </c>
      <c r="H2950" s="50">
        <f t="shared" si="323"/>
        <v>273</v>
      </c>
      <c r="I2950" s="50">
        <f t="shared" si="324"/>
        <v>38712546.600000001</v>
      </c>
      <c r="J2950" s="46">
        <v>1418042</v>
      </c>
      <c r="K2950" s="2" t="s">
        <v>34</v>
      </c>
      <c r="L2950" s="52" t="str">
        <f t="shared" si="325"/>
        <v>20220930VND</v>
      </c>
      <c r="M2950">
        <f>VLOOKUP(L2950,Mapping!$H$1:$K$25,4,0)</f>
        <v>1</v>
      </c>
      <c r="N2950">
        <f t="shared" si="326"/>
        <v>1.516351E-3</v>
      </c>
      <c r="O2950">
        <f t="shared" si="327"/>
        <v>1.418042E-3</v>
      </c>
      <c r="P2950">
        <f t="shared" si="328"/>
        <v>3.8712546600000002E-2</v>
      </c>
      <c r="Q2950" t="str">
        <f>VLOOKUP(VLOOKUP(C2950,Mapping!$A$1:$C$17,3,0),Mapping!$E$1:$F$6,2,0)</f>
        <v>Vùng 02</v>
      </c>
    </row>
    <row r="2951" spans="1:17" x14ac:dyDescent="0.3">
      <c r="A2951" s="33">
        <v>44834</v>
      </c>
      <c r="B2951">
        <v>2047</v>
      </c>
      <c r="C2951">
        <v>20</v>
      </c>
      <c r="D2951" s="38" t="s">
        <v>77</v>
      </c>
      <c r="E2951" s="2" t="s">
        <v>41</v>
      </c>
      <c r="F2951">
        <v>8153796</v>
      </c>
      <c r="G2951" s="44">
        <f t="shared" si="322"/>
        <v>44562</v>
      </c>
      <c r="H2951" s="50">
        <f t="shared" si="323"/>
        <v>273</v>
      </c>
      <c r="I2951" s="50">
        <f t="shared" si="324"/>
        <v>200445527.09999999</v>
      </c>
      <c r="J2951" s="46">
        <v>7342327</v>
      </c>
      <c r="K2951" s="2" t="s">
        <v>34</v>
      </c>
      <c r="L2951" s="52" t="str">
        <f t="shared" si="325"/>
        <v>20220930VND</v>
      </c>
      <c r="M2951">
        <f>VLOOKUP(L2951,Mapping!$H$1:$K$25,4,0)</f>
        <v>1</v>
      </c>
      <c r="N2951">
        <f t="shared" si="326"/>
        <v>8.1537959999999996E-3</v>
      </c>
      <c r="O2951">
        <f t="shared" si="327"/>
        <v>7.3423270000000001E-3</v>
      </c>
      <c r="P2951">
        <f t="shared" si="328"/>
        <v>0.20044552709999999</v>
      </c>
      <c r="Q2951" t="str">
        <f>VLOOKUP(VLOOKUP(C2951,Mapping!$A$1:$C$17,3,0),Mapping!$E$1:$F$6,2,0)</f>
        <v>Vùng 02</v>
      </c>
    </row>
    <row r="2952" spans="1:17" x14ac:dyDescent="0.3">
      <c r="A2952" s="33">
        <v>44834</v>
      </c>
      <c r="B2952">
        <v>2047</v>
      </c>
      <c r="C2952">
        <v>20</v>
      </c>
      <c r="D2952" s="38" t="s">
        <v>77</v>
      </c>
      <c r="E2952" s="2" t="s">
        <v>41</v>
      </c>
      <c r="F2952">
        <v>8942878</v>
      </c>
      <c r="G2952" s="44">
        <f t="shared" si="322"/>
        <v>44562</v>
      </c>
      <c r="H2952" s="50">
        <f t="shared" si="323"/>
        <v>273</v>
      </c>
      <c r="I2952" s="50">
        <f t="shared" si="324"/>
        <v>251378673</v>
      </c>
      <c r="J2952" s="46">
        <v>9208010</v>
      </c>
      <c r="K2952" s="2" t="s">
        <v>34</v>
      </c>
      <c r="L2952" s="52" t="str">
        <f t="shared" si="325"/>
        <v>20220930VND</v>
      </c>
      <c r="M2952">
        <f>VLOOKUP(L2952,Mapping!$H$1:$K$25,4,0)</f>
        <v>1</v>
      </c>
      <c r="N2952">
        <f t="shared" si="326"/>
        <v>8.9428779999999996E-3</v>
      </c>
      <c r="O2952">
        <f t="shared" si="327"/>
        <v>9.2080100000000008E-3</v>
      </c>
      <c r="P2952">
        <f t="shared" si="328"/>
        <v>0.251378673</v>
      </c>
      <c r="Q2952" t="str">
        <f>VLOOKUP(VLOOKUP(C2952,Mapping!$A$1:$C$17,3,0),Mapping!$E$1:$F$6,2,0)</f>
        <v>Vùng 02</v>
      </c>
    </row>
    <row r="2953" spans="1:17" x14ac:dyDescent="0.3">
      <c r="A2953" s="33">
        <v>44834</v>
      </c>
      <c r="B2953">
        <v>2048</v>
      </c>
      <c r="C2953">
        <v>24</v>
      </c>
      <c r="D2953" s="38" t="s">
        <v>77</v>
      </c>
      <c r="E2953" s="2" t="s">
        <v>41</v>
      </c>
      <c r="F2953">
        <v>1871972</v>
      </c>
      <c r="G2953" s="44">
        <f t="shared" si="322"/>
        <v>44562</v>
      </c>
      <c r="H2953" s="50">
        <f t="shared" si="323"/>
        <v>273</v>
      </c>
      <c r="I2953" s="50">
        <f t="shared" si="324"/>
        <v>44226</v>
      </c>
      <c r="J2953" s="46">
        <v>1620</v>
      </c>
      <c r="K2953" s="2" t="s">
        <v>34</v>
      </c>
      <c r="L2953" s="52" t="str">
        <f t="shared" si="325"/>
        <v>20220930VND</v>
      </c>
      <c r="M2953">
        <f>VLOOKUP(L2953,Mapping!$H$1:$K$25,4,0)</f>
        <v>1</v>
      </c>
      <c r="N2953">
        <f t="shared" si="326"/>
        <v>1.871972E-3</v>
      </c>
      <c r="O2953">
        <f t="shared" si="327"/>
        <v>1.6199999999999999E-6</v>
      </c>
      <c r="P2953">
        <f t="shared" si="328"/>
        <v>4.4226E-5</v>
      </c>
      <c r="Q2953" t="str">
        <f>VLOOKUP(VLOOKUP(C2953,Mapping!$A$1:$C$17,3,0),Mapping!$E$1:$F$6,2,0)</f>
        <v>Vùng 04</v>
      </c>
    </row>
    <row r="2954" spans="1:17" x14ac:dyDescent="0.3">
      <c r="A2954" s="33">
        <v>44834</v>
      </c>
      <c r="B2954">
        <v>2051</v>
      </c>
      <c r="C2954">
        <v>34</v>
      </c>
      <c r="D2954" s="38" t="s">
        <v>77</v>
      </c>
      <c r="E2954" s="2" t="s">
        <v>41</v>
      </c>
      <c r="F2954">
        <v>1339628</v>
      </c>
      <c r="G2954" s="44">
        <f t="shared" si="322"/>
        <v>44562</v>
      </c>
      <c r="H2954" s="50">
        <f t="shared" si="323"/>
        <v>273</v>
      </c>
      <c r="I2954" s="50">
        <f t="shared" si="324"/>
        <v>28872671.099999998</v>
      </c>
      <c r="J2954" s="46">
        <v>1057607</v>
      </c>
      <c r="K2954" s="2" t="s">
        <v>34</v>
      </c>
      <c r="L2954" s="52" t="str">
        <f t="shared" si="325"/>
        <v>20220930VND</v>
      </c>
      <c r="M2954">
        <f>VLOOKUP(L2954,Mapping!$H$1:$K$25,4,0)</f>
        <v>1</v>
      </c>
      <c r="N2954">
        <f t="shared" si="326"/>
        <v>1.339628E-3</v>
      </c>
      <c r="O2954">
        <f t="shared" si="327"/>
        <v>1.0576069999999999E-3</v>
      </c>
      <c r="P2954">
        <f t="shared" si="328"/>
        <v>2.8872671099999997E-2</v>
      </c>
      <c r="Q2954" t="str">
        <f>VLOOKUP(VLOOKUP(C2954,Mapping!$A$1:$C$17,3,0),Mapping!$E$1:$F$6,2,0)</f>
        <v>Vùng 02</v>
      </c>
    </row>
    <row r="2955" spans="1:17" x14ac:dyDescent="0.3">
      <c r="A2955" s="33">
        <v>44834</v>
      </c>
      <c r="B2955">
        <v>2053</v>
      </c>
      <c r="C2955">
        <v>34</v>
      </c>
      <c r="D2955" s="38" t="s">
        <v>77</v>
      </c>
      <c r="E2955" s="2" t="s">
        <v>41</v>
      </c>
      <c r="F2955">
        <v>1829645</v>
      </c>
      <c r="G2955" s="44">
        <f t="shared" si="322"/>
        <v>44562</v>
      </c>
      <c r="H2955" s="50">
        <f t="shared" si="323"/>
        <v>273</v>
      </c>
      <c r="I2955" s="50">
        <f t="shared" si="324"/>
        <v>40482241.800000004</v>
      </c>
      <c r="J2955" s="46">
        <v>1482866</v>
      </c>
      <c r="K2955" s="2" t="s">
        <v>34</v>
      </c>
      <c r="L2955" s="52" t="str">
        <f t="shared" si="325"/>
        <v>20220930VND</v>
      </c>
      <c r="M2955">
        <f>VLOOKUP(L2955,Mapping!$H$1:$K$25,4,0)</f>
        <v>1</v>
      </c>
      <c r="N2955">
        <f t="shared" si="326"/>
        <v>1.829645E-3</v>
      </c>
      <c r="O2955">
        <f t="shared" si="327"/>
        <v>1.482866E-3</v>
      </c>
      <c r="P2955">
        <f t="shared" si="328"/>
        <v>4.0482241800000006E-2</v>
      </c>
      <c r="Q2955" t="str">
        <f>VLOOKUP(VLOOKUP(C2955,Mapping!$A$1:$C$17,3,0),Mapping!$E$1:$F$6,2,0)</f>
        <v>Vùng 02</v>
      </c>
    </row>
    <row r="2956" spans="1:17" x14ac:dyDescent="0.3">
      <c r="A2956" s="33">
        <v>44834</v>
      </c>
      <c r="B2956">
        <v>2059</v>
      </c>
      <c r="C2956">
        <v>34</v>
      </c>
      <c r="D2956" s="38" t="s">
        <v>77</v>
      </c>
      <c r="E2956" s="2" t="s">
        <v>41</v>
      </c>
      <c r="F2956">
        <v>1886613</v>
      </c>
      <c r="G2956" s="44">
        <f t="shared" si="322"/>
        <v>44562</v>
      </c>
      <c r="H2956" s="50">
        <f t="shared" si="323"/>
        <v>273</v>
      </c>
      <c r="I2956" s="50">
        <f t="shared" si="324"/>
        <v>5579574</v>
      </c>
      <c r="J2956" s="46">
        <v>204380</v>
      </c>
      <c r="K2956" s="2" t="s">
        <v>34</v>
      </c>
      <c r="L2956" s="52" t="str">
        <f t="shared" si="325"/>
        <v>20220930VND</v>
      </c>
      <c r="M2956">
        <f>VLOOKUP(L2956,Mapping!$H$1:$K$25,4,0)</f>
        <v>1</v>
      </c>
      <c r="N2956">
        <f t="shared" si="326"/>
        <v>1.8866130000000001E-3</v>
      </c>
      <c r="O2956">
        <f t="shared" si="327"/>
        <v>2.0437999999999999E-4</v>
      </c>
      <c r="P2956">
        <f t="shared" si="328"/>
        <v>5.5795740000000003E-3</v>
      </c>
      <c r="Q2956" t="str">
        <f>VLOOKUP(VLOOKUP(C2956,Mapping!$A$1:$C$17,3,0),Mapping!$E$1:$F$6,2,0)</f>
        <v>Vùng 02</v>
      </c>
    </row>
    <row r="2957" spans="1:17" x14ac:dyDescent="0.3">
      <c r="A2957" s="33">
        <v>44834</v>
      </c>
      <c r="B2957">
        <v>2059</v>
      </c>
      <c r="C2957">
        <v>45</v>
      </c>
      <c r="D2957" s="38" t="s">
        <v>77</v>
      </c>
      <c r="E2957" s="2" t="s">
        <v>41</v>
      </c>
      <c r="F2957">
        <v>271825</v>
      </c>
      <c r="G2957" s="44">
        <f t="shared" si="322"/>
        <v>44562</v>
      </c>
      <c r="H2957" s="50">
        <f t="shared" si="323"/>
        <v>273</v>
      </c>
      <c r="I2957" s="50">
        <f t="shared" si="324"/>
        <v>37427199545.736</v>
      </c>
      <c r="J2957" s="46">
        <v>59099</v>
      </c>
      <c r="K2957" s="2" t="s">
        <v>35</v>
      </c>
      <c r="L2957" s="52" t="str">
        <f t="shared" si="325"/>
        <v>20220930USD</v>
      </c>
      <c r="M2957">
        <f>VLOOKUP(L2957,Mapping!$H$1:$K$25,4,0)</f>
        <v>23197.68</v>
      </c>
      <c r="N2957">
        <f t="shared" si="326"/>
        <v>6.3057093660000003</v>
      </c>
      <c r="O2957">
        <f t="shared" si="327"/>
        <v>1.3709596903199999</v>
      </c>
      <c r="P2957">
        <f t="shared" si="328"/>
        <v>37.427199545736002</v>
      </c>
      <c r="Q2957" t="str">
        <f>VLOOKUP(VLOOKUP(C2957,Mapping!$A$1:$C$17,3,0),Mapping!$E$1:$F$6,2,0)</f>
        <v>Vùng 02</v>
      </c>
    </row>
    <row r="2958" spans="1:17" x14ac:dyDescent="0.3">
      <c r="A2958" s="33">
        <v>44834</v>
      </c>
      <c r="B2958">
        <v>2059</v>
      </c>
      <c r="C2958">
        <v>26</v>
      </c>
      <c r="D2958" s="38" t="s">
        <v>77</v>
      </c>
      <c r="E2958" s="2" t="s">
        <v>41</v>
      </c>
      <c r="F2958">
        <v>1915493</v>
      </c>
      <c r="G2958" s="44">
        <f t="shared" si="322"/>
        <v>44562</v>
      </c>
      <c r="H2958" s="50">
        <f t="shared" si="323"/>
        <v>273</v>
      </c>
      <c r="I2958" s="50">
        <f t="shared" si="324"/>
        <v>3377419.5</v>
      </c>
      <c r="J2958" s="46">
        <v>123715</v>
      </c>
      <c r="K2958" s="2" t="s">
        <v>34</v>
      </c>
      <c r="L2958" s="52" t="str">
        <f t="shared" si="325"/>
        <v>20220930VND</v>
      </c>
      <c r="M2958">
        <f>VLOOKUP(L2958,Mapping!$H$1:$K$25,4,0)</f>
        <v>1</v>
      </c>
      <c r="N2958">
        <f t="shared" si="326"/>
        <v>1.9154930000000001E-3</v>
      </c>
      <c r="O2958">
        <f t="shared" si="327"/>
        <v>1.2371499999999999E-4</v>
      </c>
      <c r="P2958">
        <f t="shared" si="328"/>
        <v>3.3774195000000002E-3</v>
      </c>
      <c r="Q2958" t="str">
        <f>VLOOKUP(VLOOKUP(C2958,Mapping!$A$1:$C$17,3,0),Mapping!$E$1:$F$6,2,0)</f>
        <v>Vùng 04</v>
      </c>
    </row>
    <row r="2959" spans="1:17" x14ac:dyDescent="0.3">
      <c r="A2959" s="33">
        <v>44834</v>
      </c>
      <c r="B2959">
        <v>2059</v>
      </c>
      <c r="C2959">
        <v>45</v>
      </c>
      <c r="D2959" s="38" t="s">
        <v>77</v>
      </c>
      <c r="E2959" s="2" t="s">
        <v>41</v>
      </c>
      <c r="F2959">
        <v>1500188</v>
      </c>
      <c r="G2959" s="44">
        <f t="shared" si="322"/>
        <v>44562</v>
      </c>
      <c r="H2959" s="50">
        <f t="shared" si="323"/>
        <v>273</v>
      </c>
      <c r="I2959" s="50">
        <f t="shared" si="324"/>
        <v>22821516.900000002</v>
      </c>
      <c r="J2959" s="46">
        <v>835953</v>
      </c>
      <c r="K2959" s="2" t="s">
        <v>34</v>
      </c>
      <c r="L2959" s="52" t="str">
        <f t="shared" si="325"/>
        <v>20220930VND</v>
      </c>
      <c r="M2959">
        <f>VLOOKUP(L2959,Mapping!$H$1:$K$25,4,0)</f>
        <v>1</v>
      </c>
      <c r="N2959">
        <f t="shared" si="326"/>
        <v>1.500188E-3</v>
      </c>
      <c r="O2959">
        <f t="shared" si="327"/>
        <v>8.3595299999999996E-4</v>
      </c>
      <c r="P2959">
        <f t="shared" si="328"/>
        <v>2.2821516900000002E-2</v>
      </c>
      <c r="Q2959" t="str">
        <f>VLOOKUP(VLOOKUP(C2959,Mapping!$A$1:$C$17,3,0),Mapping!$E$1:$F$6,2,0)</f>
        <v>Vùng 02</v>
      </c>
    </row>
    <row r="2960" spans="1:17" x14ac:dyDescent="0.3">
      <c r="A2960" s="44">
        <v>44834</v>
      </c>
      <c r="B2960">
        <v>2059</v>
      </c>
      <c r="C2960">
        <v>20</v>
      </c>
      <c r="D2960" s="38" t="s">
        <v>77</v>
      </c>
      <c r="E2960" s="2" t="s">
        <v>41</v>
      </c>
      <c r="F2960">
        <v>837455</v>
      </c>
      <c r="G2960" s="44">
        <f t="shared" si="322"/>
        <v>44562</v>
      </c>
      <c r="H2960" s="50">
        <f t="shared" si="323"/>
        <v>273</v>
      </c>
      <c r="I2960" s="50">
        <f t="shared" si="324"/>
        <v>27941386.199999999</v>
      </c>
      <c r="J2960" s="46">
        <v>1023494</v>
      </c>
      <c r="K2960" s="2" t="s">
        <v>34</v>
      </c>
      <c r="L2960" s="52" t="str">
        <f t="shared" si="325"/>
        <v>20220930VND</v>
      </c>
      <c r="M2960">
        <f>VLOOKUP(L2960,Mapping!$H$1:$K$25,4,0)</f>
        <v>1</v>
      </c>
      <c r="N2960">
        <f t="shared" si="326"/>
        <v>8.3745499999999997E-4</v>
      </c>
      <c r="O2960">
        <f t="shared" si="327"/>
        <v>1.023494E-3</v>
      </c>
      <c r="P2960">
        <f t="shared" si="328"/>
        <v>2.7941386199999998E-2</v>
      </c>
      <c r="Q2960" t="str">
        <f>VLOOKUP(VLOOKUP(C2960,Mapping!$A$1:$C$17,3,0),Mapping!$E$1:$F$6,2,0)</f>
        <v>Vùng 02</v>
      </c>
    </row>
    <row r="2961" spans="1:17" x14ac:dyDescent="0.3">
      <c r="A2961" s="33">
        <v>44834</v>
      </c>
      <c r="B2961">
        <v>2061</v>
      </c>
      <c r="C2961">
        <v>34</v>
      </c>
      <c r="D2961" s="38" t="s">
        <v>77</v>
      </c>
      <c r="E2961" s="2" t="s">
        <v>41</v>
      </c>
      <c r="F2961">
        <v>860616</v>
      </c>
      <c r="G2961" s="44">
        <f t="shared" si="322"/>
        <v>44562</v>
      </c>
      <c r="H2961" s="50">
        <f t="shared" si="323"/>
        <v>273</v>
      </c>
      <c r="I2961" s="50">
        <f t="shared" si="324"/>
        <v>42342272.699999996</v>
      </c>
      <c r="J2961" s="46">
        <v>1550999</v>
      </c>
      <c r="K2961" s="2" t="s">
        <v>34</v>
      </c>
      <c r="L2961" s="52" t="str">
        <f t="shared" si="325"/>
        <v>20220930VND</v>
      </c>
      <c r="M2961">
        <f>VLOOKUP(L2961,Mapping!$H$1:$K$25,4,0)</f>
        <v>1</v>
      </c>
      <c r="N2961">
        <f t="shared" si="326"/>
        <v>8.6061600000000003E-4</v>
      </c>
      <c r="O2961">
        <f t="shared" si="327"/>
        <v>1.550999E-3</v>
      </c>
      <c r="P2961">
        <f t="shared" si="328"/>
        <v>4.2342272699999996E-2</v>
      </c>
      <c r="Q2961" t="str">
        <f>VLOOKUP(VLOOKUP(C2961,Mapping!$A$1:$C$17,3,0),Mapping!$E$1:$F$6,2,0)</f>
        <v>Vùng 02</v>
      </c>
    </row>
    <row r="2962" spans="1:17" x14ac:dyDescent="0.3">
      <c r="A2962" s="33">
        <v>44834</v>
      </c>
      <c r="B2962">
        <v>2062</v>
      </c>
      <c r="C2962">
        <v>20</v>
      </c>
      <c r="D2962" s="38" t="s">
        <v>77</v>
      </c>
      <c r="E2962" s="2" t="s">
        <v>41</v>
      </c>
      <c r="F2962">
        <v>1347218</v>
      </c>
      <c r="G2962" s="44">
        <f t="shared" si="322"/>
        <v>44562</v>
      </c>
      <c r="H2962" s="50">
        <f t="shared" si="323"/>
        <v>273</v>
      </c>
      <c r="I2962" s="50">
        <f t="shared" si="324"/>
        <v>33744438</v>
      </c>
      <c r="J2962" s="46">
        <v>1236060</v>
      </c>
      <c r="K2962" s="2" t="s">
        <v>34</v>
      </c>
      <c r="L2962" s="52" t="str">
        <f t="shared" si="325"/>
        <v>20220930VND</v>
      </c>
      <c r="M2962">
        <f>VLOOKUP(L2962,Mapping!$H$1:$K$25,4,0)</f>
        <v>1</v>
      </c>
      <c r="N2962">
        <f t="shared" si="326"/>
        <v>1.3472180000000001E-3</v>
      </c>
      <c r="O2962">
        <f t="shared" si="327"/>
        <v>1.23606E-3</v>
      </c>
      <c r="P2962">
        <f t="shared" si="328"/>
        <v>3.3744438000000002E-2</v>
      </c>
      <c r="Q2962" t="str">
        <f>VLOOKUP(VLOOKUP(C2962,Mapping!$A$1:$C$17,3,0),Mapping!$E$1:$F$6,2,0)</f>
        <v>Vùng 02</v>
      </c>
    </row>
    <row r="2963" spans="1:17" x14ac:dyDescent="0.3">
      <c r="A2963" s="33">
        <v>44834</v>
      </c>
      <c r="B2963">
        <v>2064</v>
      </c>
      <c r="C2963">
        <v>36</v>
      </c>
      <c r="D2963" s="38" t="s">
        <v>77</v>
      </c>
      <c r="E2963" s="2" t="s">
        <v>41</v>
      </c>
      <c r="F2963">
        <v>824466</v>
      </c>
      <c r="G2963" s="44">
        <f t="shared" si="322"/>
        <v>44562</v>
      </c>
      <c r="H2963" s="50">
        <f t="shared" si="323"/>
        <v>273</v>
      </c>
      <c r="I2963" s="50">
        <f t="shared" si="324"/>
        <v>52323589.5</v>
      </c>
      <c r="J2963" s="46">
        <v>1916615</v>
      </c>
      <c r="K2963" s="2" t="s">
        <v>34</v>
      </c>
      <c r="L2963" s="52" t="str">
        <f t="shared" si="325"/>
        <v>20220930VND</v>
      </c>
      <c r="M2963">
        <f>VLOOKUP(L2963,Mapping!$H$1:$K$25,4,0)</f>
        <v>1</v>
      </c>
      <c r="N2963">
        <f t="shared" si="326"/>
        <v>8.2446600000000004E-4</v>
      </c>
      <c r="O2963">
        <f t="shared" si="327"/>
        <v>1.916615E-3</v>
      </c>
      <c r="P2963">
        <f t="shared" si="328"/>
        <v>5.2323589500000003E-2</v>
      </c>
      <c r="Q2963" t="str">
        <f>VLOOKUP(VLOOKUP(C2963,Mapping!$A$1:$C$17,3,0),Mapping!$E$1:$F$6,2,0)</f>
        <v>Vùng 05</v>
      </c>
    </row>
    <row r="2964" spans="1:17" x14ac:dyDescent="0.3">
      <c r="A2964" s="33">
        <v>44834</v>
      </c>
      <c r="B2964">
        <v>2065</v>
      </c>
      <c r="C2964">
        <v>20</v>
      </c>
      <c r="D2964" s="38" t="s">
        <v>77</v>
      </c>
      <c r="E2964" s="2" t="s">
        <v>41</v>
      </c>
      <c r="F2964">
        <v>1061767</v>
      </c>
      <c r="G2964" s="44">
        <f t="shared" si="322"/>
        <v>44562</v>
      </c>
      <c r="H2964" s="50">
        <f t="shared" si="323"/>
        <v>273</v>
      </c>
      <c r="I2964" s="50">
        <f t="shared" si="324"/>
        <v>11851394.1</v>
      </c>
      <c r="J2964" s="46">
        <v>434117</v>
      </c>
      <c r="K2964" s="2" t="s">
        <v>34</v>
      </c>
      <c r="L2964" s="52" t="str">
        <f t="shared" si="325"/>
        <v>20220930VND</v>
      </c>
      <c r="M2964">
        <f>VLOOKUP(L2964,Mapping!$H$1:$K$25,4,0)</f>
        <v>1</v>
      </c>
      <c r="N2964">
        <f t="shared" si="326"/>
        <v>1.0617669999999999E-3</v>
      </c>
      <c r="O2964">
        <f t="shared" si="327"/>
        <v>4.3411699999999998E-4</v>
      </c>
      <c r="P2964">
        <f t="shared" si="328"/>
        <v>1.1851394099999999E-2</v>
      </c>
      <c r="Q2964" t="str">
        <f>VLOOKUP(VLOOKUP(C2964,Mapping!$A$1:$C$17,3,0),Mapping!$E$1:$F$6,2,0)</f>
        <v>Vùng 02</v>
      </c>
    </row>
    <row r="2965" spans="1:17" x14ac:dyDescent="0.3">
      <c r="A2965" s="33">
        <v>44834</v>
      </c>
      <c r="B2965">
        <v>2065</v>
      </c>
      <c r="C2965">
        <v>23</v>
      </c>
      <c r="D2965" s="38" t="s">
        <v>77</v>
      </c>
      <c r="E2965" s="2" t="s">
        <v>43</v>
      </c>
      <c r="F2965">
        <v>5537016</v>
      </c>
      <c r="G2965" s="44">
        <f t="shared" si="322"/>
        <v>44562</v>
      </c>
      <c r="H2965" s="50">
        <f t="shared" si="323"/>
        <v>273</v>
      </c>
      <c r="I2965" s="50">
        <f t="shared" si="324"/>
        <v>61184732.699999996</v>
      </c>
      <c r="J2965" s="46">
        <v>2241199</v>
      </c>
      <c r="K2965" s="2" t="s">
        <v>34</v>
      </c>
      <c r="L2965" s="52" t="str">
        <f t="shared" si="325"/>
        <v>20220930VND</v>
      </c>
      <c r="M2965">
        <f>VLOOKUP(L2965,Mapping!$H$1:$K$25,4,0)</f>
        <v>1</v>
      </c>
      <c r="N2965">
        <f t="shared" si="326"/>
        <v>5.5370159999999996E-3</v>
      </c>
      <c r="O2965">
        <f t="shared" si="327"/>
        <v>2.2411990000000001E-3</v>
      </c>
      <c r="P2965">
        <f t="shared" si="328"/>
        <v>6.1184732699999994E-2</v>
      </c>
      <c r="Q2965" t="str">
        <f>VLOOKUP(VLOOKUP(C2965,Mapping!$A$1:$C$17,3,0),Mapping!$E$1:$F$6,2,0)</f>
        <v>Vùng 02</v>
      </c>
    </row>
    <row r="2966" spans="1:17" x14ac:dyDescent="0.3">
      <c r="A2966" s="33">
        <v>44834</v>
      </c>
      <c r="B2966">
        <v>2065</v>
      </c>
      <c r="C2966">
        <v>23</v>
      </c>
      <c r="D2966" s="38" t="s">
        <v>77</v>
      </c>
      <c r="E2966" s="2" t="s">
        <v>43</v>
      </c>
      <c r="F2966">
        <v>1401506</v>
      </c>
      <c r="G2966" s="44">
        <f t="shared" si="322"/>
        <v>44562</v>
      </c>
      <c r="H2966" s="50">
        <f t="shared" si="323"/>
        <v>273</v>
      </c>
      <c r="I2966" s="50">
        <f t="shared" si="324"/>
        <v>48377456.399999999</v>
      </c>
      <c r="J2966" s="46">
        <v>1772068</v>
      </c>
      <c r="K2966" s="2" t="s">
        <v>34</v>
      </c>
      <c r="L2966" s="52" t="str">
        <f t="shared" si="325"/>
        <v>20220930VND</v>
      </c>
      <c r="M2966">
        <f>VLOOKUP(L2966,Mapping!$H$1:$K$25,4,0)</f>
        <v>1</v>
      </c>
      <c r="N2966">
        <f t="shared" si="326"/>
        <v>1.4015060000000001E-3</v>
      </c>
      <c r="O2966">
        <f t="shared" si="327"/>
        <v>1.7720679999999999E-3</v>
      </c>
      <c r="P2966">
        <f t="shared" si="328"/>
        <v>4.8377456399999998E-2</v>
      </c>
      <c r="Q2966" t="str">
        <f>VLOOKUP(VLOOKUP(C2966,Mapping!$A$1:$C$17,3,0),Mapping!$E$1:$F$6,2,0)</f>
        <v>Vùng 02</v>
      </c>
    </row>
    <row r="2967" spans="1:17" x14ac:dyDescent="0.3">
      <c r="A2967" s="33">
        <v>44834</v>
      </c>
      <c r="B2967">
        <v>2065</v>
      </c>
      <c r="C2967">
        <v>23</v>
      </c>
      <c r="D2967" s="38" t="s">
        <v>77</v>
      </c>
      <c r="E2967" s="2" t="s">
        <v>43</v>
      </c>
      <c r="F2967">
        <v>308293</v>
      </c>
      <c r="G2967" s="44">
        <f t="shared" si="322"/>
        <v>44562</v>
      </c>
      <c r="H2967" s="50">
        <f t="shared" si="323"/>
        <v>273</v>
      </c>
      <c r="I2967" s="50">
        <f t="shared" si="324"/>
        <v>30693717.599999998</v>
      </c>
      <c r="J2967" s="46">
        <v>1124312</v>
      </c>
      <c r="K2967" s="2" t="s">
        <v>34</v>
      </c>
      <c r="L2967" s="52" t="str">
        <f t="shared" si="325"/>
        <v>20220930VND</v>
      </c>
      <c r="M2967">
        <f>VLOOKUP(L2967,Mapping!$H$1:$K$25,4,0)</f>
        <v>1</v>
      </c>
      <c r="N2967">
        <f t="shared" si="326"/>
        <v>3.0829300000000001E-4</v>
      </c>
      <c r="O2967">
        <f t="shared" si="327"/>
        <v>1.1243119999999999E-3</v>
      </c>
      <c r="P2967">
        <f t="shared" si="328"/>
        <v>3.0693717599999996E-2</v>
      </c>
      <c r="Q2967" t="str">
        <f>VLOOKUP(VLOOKUP(C2967,Mapping!$A$1:$C$17,3,0),Mapping!$E$1:$F$6,2,0)</f>
        <v>Vùng 02</v>
      </c>
    </row>
    <row r="2968" spans="1:17" x14ac:dyDescent="0.3">
      <c r="A2968" s="33">
        <v>44834</v>
      </c>
      <c r="B2968">
        <v>2065</v>
      </c>
      <c r="C2968">
        <v>23</v>
      </c>
      <c r="D2968" s="38" t="s">
        <v>77</v>
      </c>
      <c r="E2968" s="2" t="s">
        <v>41</v>
      </c>
      <c r="F2968">
        <v>681917</v>
      </c>
      <c r="G2968" s="44">
        <f t="shared" si="322"/>
        <v>44562</v>
      </c>
      <c r="H2968" s="50">
        <f t="shared" si="323"/>
        <v>273</v>
      </c>
      <c r="I2968" s="50">
        <f t="shared" si="324"/>
        <v>43667121170.673004</v>
      </c>
      <c r="J2968" s="46">
        <v>70823</v>
      </c>
      <c r="K2968" s="2" t="s">
        <v>36</v>
      </c>
      <c r="L2968" s="52" t="str">
        <f t="shared" si="325"/>
        <v>20220930EUR</v>
      </c>
      <c r="M2968">
        <f>VLOOKUP(L2968,Mapping!$H$1:$K$25,4,0)</f>
        <v>22584.87</v>
      </c>
      <c r="N2968">
        <f t="shared" si="326"/>
        <v>15.40100679579</v>
      </c>
      <c r="O2968">
        <f t="shared" si="327"/>
        <v>1.5995282480099999</v>
      </c>
      <c r="P2968">
        <f t="shared" si="328"/>
        <v>43.667121170673006</v>
      </c>
      <c r="Q2968" t="str">
        <f>VLOOKUP(VLOOKUP(C2968,Mapping!$A$1:$C$17,3,0),Mapping!$E$1:$F$6,2,0)</f>
        <v>Vùng 02</v>
      </c>
    </row>
    <row r="2969" spans="1:17" x14ac:dyDescent="0.3">
      <c r="A2969" s="33">
        <v>44834</v>
      </c>
      <c r="B2969">
        <v>2065</v>
      </c>
      <c r="C2969">
        <v>23</v>
      </c>
      <c r="D2969" s="38" t="s">
        <v>77</v>
      </c>
      <c r="E2969" s="2" t="s">
        <v>41</v>
      </c>
      <c r="F2969">
        <v>75205</v>
      </c>
      <c r="G2969" s="44">
        <f t="shared" si="322"/>
        <v>44562</v>
      </c>
      <c r="H2969" s="50">
        <f t="shared" si="323"/>
        <v>273</v>
      </c>
      <c r="I2969" s="50">
        <f t="shared" si="324"/>
        <v>846384159777.15588</v>
      </c>
      <c r="J2969" s="46">
        <v>1909993</v>
      </c>
      <c r="K2969" s="2" t="s">
        <v>46</v>
      </c>
      <c r="L2969" s="52" t="str">
        <f t="shared" si="325"/>
        <v>20220930SGD</v>
      </c>
      <c r="M2969">
        <f>VLOOKUP(L2969,Mapping!$H$1:$K$25,4,0)</f>
        <v>16232.039999999999</v>
      </c>
      <c r="N2969">
        <f t="shared" si="326"/>
        <v>1.2207305682</v>
      </c>
      <c r="O2969">
        <f t="shared" si="327"/>
        <v>31.003082775719996</v>
      </c>
      <c r="P2969">
        <f t="shared" si="328"/>
        <v>846.3841597771559</v>
      </c>
      <c r="Q2969" t="str">
        <f>VLOOKUP(VLOOKUP(C2969,Mapping!$A$1:$C$17,3,0),Mapping!$E$1:$F$6,2,0)</f>
        <v>Vùng 02</v>
      </c>
    </row>
    <row r="2970" spans="1:17" x14ac:dyDescent="0.3">
      <c r="A2970" s="33">
        <v>44834</v>
      </c>
      <c r="B2970">
        <v>2065</v>
      </c>
      <c r="C2970">
        <v>23</v>
      </c>
      <c r="D2970" s="38" t="s">
        <v>77</v>
      </c>
      <c r="E2970" s="2" t="s">
        <v>41</v>
      </c>
      <c r="F2970">
        <v>1081798</v>
      </c>
      <c r="G2970" s="44">
        <f t="shared" si="322"/>
        <v>44562</v>
      </c>
      <c r="H2970" s="50">
        <f t="shared" si="323"/>
        <v>273</v>
      </c>
      <c r="I2970" s="50">
        <f t="shared" si="324"/>
        <v>274339048471.48801</v>
      </c>
      <c r="J2970" s="46">
        <v>433192</v>
      </c>
      <c r="K2970" s="2" t="s">
        <v>35</v>
      </c>
      <c r="L2970" s="52" t="str">
        <f t="shared" si="325"/>
        <v>20220930USD</v>
      </c>
      <c r="M2970">
        <f>VLOOKUP(L2970,Mapping!$H$1:$K$25,4,0)</f>
        <v>23197.68</v>
      </c>
      <c r="N2970">
        <f t="shared" si="326"/>
        <v>25.095203828639999</v>
      </c>
      <c r="O2970">
        <f t="shared" si="327"/>
        <v>10.049049394559999</v>
      </c>
      <c r="P2970">
        <f t="shared" si="328"/>
        <v>274.33904847148801</v>
      </c>
      <c r="Q2970" t="str">
        <f>VLOOKUP(VLOOKUP(C2970,Mapping!$A$1:$C$17,3,0),Mapping!$E$1:$F$6,2,0)</f>
        <v>Vùng 02</v>
      </c>
    </row>
    <row r="2971" spans="1:17" x14ac:dyDescent="0.3">
      <c r="A2971" s="33">
        <v>44834</v>
      </c>
      <c r="B2971">
        <v>2065</v>
      </c>
      <c r="C2971">
        <v>34</v>
      </c>
      <c r="D2971" s="38" t="s">
        <v>77</v>
      </c>
      <c r="E2971" s="2" t="s">
        <v>41</v>
      </c>
      <c r="F2971">
        <v>64926</v>
      </c>
      <c r="G2971" s="44">
        <f t="shared" si="322"/>
        <v>44562</v>
      </c>
      <c r="H2971" s="50">
        <f t="shared" si="323"/>
        <v>273</v>
      </c>
      <c r="I2971" s="50">
        <f t="shared" si="324"/>
        <v>9794803.2000000011</v>
      </c>
      <c r="J2971" s="46">
        <v>358784</v>
      </c>
      <c r="K2971" s="2" t="s">
        <v>34</v>
      </c>
      <c r="L2971" s="52" t="str">
        <f t="shared" si="325"/>
        <v>20220930VND</v>
      </c>
      <c r="M2971">
        <f>VLOOKUP(L2971,Mapping!$H$1:$K$25,4,0)</f>
        <v>1</v>
      </c>
      <c r="N2971">
        <f t="shared" si="326"/>
        <v>6.4925999999999995E-5</v>
      </c>
      <c r="O2971">
        <f t="shared" si="327"/>
        <v>3.5878400000000001E-4</v>
      </c>
      <c r="P2971">
        <f t="shared" si="328"/>
        <v>9.7948032000000004E-3</v>
      </c>
      <c r="Q2971" t="str">
        <f>VLOOKUP(VLOOKUP(C2971,Mapping!$A$1:$C$17,3,0),Mapping!$E$1:$F$6,2,0)</f>
        <v>Vùng 02</v>
      </c>
    </row>
    <row r="2972" spans="1:17" x14ac:dyDescent="0.3">
      <c r="A2972" s="33">
        <v>44834</v>
      </c>
      <c r="B2972">
        <v>2065</v>
      </c>
      <c r="C2972">
        <v>23</v>
      </c>
      <c r="D2972" s="38" t="s">
        <v>77</v>
      </c>
      <c r="E2972" s="2" t="s">
        <v>41</v>
      </c>
      <c r="F2972">
        <v>1242139</v>
      </c>
      <c r="G2972" s="44">
        <f t="shared" si="322"/>
        <v>44562</v>
      </c>
      <c r="H2972" s="50">
        <f t="shared" si="323"/>
        <v>273</v>
      </c>
      <c r="I2972" s="50">
        <f t="shared" si="324"/>
        <v>10742495.4</v>
      </c>
      <c r="J2972" s="46">
        <v>393498</v>
      </c>
      <c r="K2972" s="2" t="s">
        <v>34</v>
      </c>
      <c r="L2972" s="52" t="str">
        <f t="shared" si="325"/>
        <v>20220930VND</v>
      </c>
      <c r="M2972">
        <f>VLOOKUP(L2972,Mapping!$H$1:$K$25,4,0)</f>
        <v>1</v>
      </c>
      <c r="N2972">
        <f t="shared" si="326"/>
        <v>1.242139E-3</v>
      </c>
      <c r="O2972">
        <f t="shared" si="327"/>
        <v>3.9349799999999999E-4</v>
      </c>
      <c r="P2972">
        <f t="shared" si="328"/>
        <v>1.07424954E-2</v>
      </c>
      <c r="Q2972" t="str">
        <f>VLOOKUP(VLOOKUP(C2972,Mapping!$A$1:$C$17,3,0),Mapping!$E$1:$F$6,2,0)</f>
        <v>Vùng 02</v>
      </c>
    </row>
    <row r="2973" spans="1:17" x14ac:dyDescent="0.3">
      <c r="A2973" s="33">
        <v>44834</v>
      </c>
      <c r="B2973">
        <v>2070</v>
      </c>
      <c r="C2973">
        <v>25</v>
      </c>
      <c r="D2973" s="38" t="s">
        <v>77</v>
      </c>
      <c r="E2973" s="2" t="s">
        <v>41</v>
      </c>
      <c r="F2973">
        <v>1910076</v>
      </c>
      <c r="G2973" s="44">
        <f t="shared" si="322"/>
        <v>44562</v>
      </c>
      <c r="H2973" s="50">
        <f t="shared" si="323"/>
        <v>273</v>
      </c>
      <c r="I2973" s="50">
        <f t="shared" si="324"/>
        <v>20325477.900000002</v>
      </c>
      <c r="J2973" s="46">
        <v>744523</v>
      </c>
      <c r="K2973" s="2" t="s">
        <v>34</v>
      </c>
      <c r="L2973" s="52" t="str">
        <f t="shared" si="325"/>
        <v>20220930VND</v>
      </c>
      <c r="M2973">
        <f>VLOOKUP(L2973,Mapping!$H$1:$K$25,4,0)</f>
        <v>1</v>
      </c>
      <c r="N2973">
        <f t="shared" si="326"/>
        <v>1.9100759999999999E-3</v>
      </c>
      <c r="O2973">
        <f t="shared" si="327"/>
        <v>7.4452299999999997E-4</v>
      </c>
      <c r="P2973">
        <f t="shared" si="328"/>
        <v>2.0325477900000003E-2</v>
      </c>
      <c r="Q2973" t="str">
        <f>VLOOKUP(VLOOKUP(C2973,Mapping!$A$1:$C$17,3,0),Mapping!$E$1:$F$6,2,0)</f>
        <v>Vùng 01</v>
      </c>
    </row>
    <row r="2974" spans="1:17" x14ac:dyDescent="0.3">
      <c r="A2974" s="33">
        <v>44834</v>
      </c>
      <c r="B2974">
        <v>2070</v>
      </c>
      <c r="C2974">
        <v>40</v>
      </c>
      <c r="D2974" s="38" t="s">
        <v>77</v>
      </c>
      <c r="E2974" s="2" t="s">
        <v>41</v>
      </c>
      <c r="F2974">
        <v>1430356</v>
      </c>
      <c r="G2974" s="44">
        <f t="shared" si="322"/>
        <v>44562</v>
      </c>
      <c r="H2974" s="50">
        <f t="shared" si="323"/>
        <v>273</v>
      </c>
      <c r="I2974" s="50">
        <f t="shared" si="324"/>
        <v>35440477.800000004</v>
      </c>
      <c r="J2974" s="46">
        <v>1298186</v>
      </c>
      <c r="K2974" s="2" t="s">
        <v>34</v>
      </c>
      <c r="L2974" s="52" t="str">
        <f t="shared" si="325"/>
        <v>20220930VND</v>
      </c>
      <c r="M2974">
        <f>VLOOKUP(L2974,Mapping!$H$1:$K$25,4,0)</f>
        <v>1</v>
      </c>
      <c r="N2974">
        <f t="shared" si="326"/>
        <v>1.430356E-3</v>
      </c>
      <c r="O2974">
        <f t="shared" si="327"/>
        <v>1.298186E-3</v>
      </c>
      <c r="P2974">
        <f t="shared" si="328"/>
        <v>3.5440477800000002E-2</v>
      </c>
      <c r="Q2974" t="str">
        <f>VLOOKUP(VLOOKUP(C2974,Mapping!$A$1:$C$17,3,0),Mapping!$E$1:$F$6,2,0)</f>
        <v>Vùng 01</v>
      </c>
    </row>
    <row r="2975" spans="1:17" x14ac:dyDescent="0.3">
      <c r="A2975" s="33">
        <v>44834</v>
      </c>
      <c r="B2975">
        <v>2072</v>
      </c>
      <c r="C2975">
        <v>40</v>
      </c>
      <c r="D2975" s="38" t="s">
        <v>77</v>
      </c>
      <c r="E2975" s="2" t="s">
        <v>41</v>
      </c>
      <c r="F2975">
        <v>7731899</v>
      </c>
      <c r="G2975" s="44">
        <f t="shared" si="322"/>
        <v>44562</v>
      </c>
      <c r="H2975" s="50">
        <f t="shared" si="323"/>
        <v>273</v>
      </c>
      <c r="I2975" s="50">
        <f t="shared" si="324"/>
        <v>198324426.29999998</v>
      </c>
      <c r="J2975" s="46">
        <v>7264631</v>
      </c>
      <c r="K2975" s="2" t="s">
        <v>34</v>
      </c>
      <c r="L2975" s="52" t="str">
        <f t="shared" si="325"/>
        <v>20220930VND</v>
      </c>
      <c r="M2975">
        <f>VLOOKUP(L2975,Mapping!$H$1:$K$25,4,0)</f>
        <v>1</v>
      </c>
      <c r="N2975">
        <f t="shared" si="326"/>
        <v>7.7318990000000004E-3</v>
      </c>
      <c r="O2975">
        <f t="shared" si="327"/>
        <v>7.2646309999999997E-3</v>
      </c>
      <c r="P2975">
        <f t="shared" si="328"/>
        <v>0.1983244263</v>
      </c>
      <c r="Q2975" t="str">
        <f>VLOOKUP(VLOOKUP(C2975,Mapping!$A$1:$C$17,3,0),Mapping!$E$1:$F$6,2,0)</f>
        <v>Vùng 01</v>
      </c>
    </row>
    <row r="2976" spans="1:17" x14ac:dyDescent="0.3">
      <c r="A2976" s="33">
        <v>44834</v>
      </c>
      <c r="B2976">
        <v>2072</v>
      </c>
      <c r="C2976">
        <v>34</v>
      </c>
      <c r="D2976" s="38" t="s">
        <v>77</v>
      </c>
      <c r="E2976" s="2" t="s">
        <v>41</v>
      </c>
      <c r="F2976">
        <v>1406744</v>
      </c>
      <c r="G2976" s="44">
        <f t="shared" si="322"/>
        <v>44562</v>
      </c>
      <c r="H2976" s="50">
        <f t="shared" si="323"/>
        <v>273</v>
      </c>
      <c r="I2976" s="50">
        <f t="shared" si="324"/>
        <v>47332194</v>
      </c>
      <c r="J2976" s="46">
        <v>1733780</v>
      </c>
      <c r="K2976" s="2" t="s">
        <v>34</v>
      </c>
      <c r="L2976" s="52" t="str">
        <f t="shared" si="325"/>
        <v>20220930VND</v>
      </c>
      <c r="M2976">
        <f>VLOOKUP(L2976,Mapping!$H$1:$K$25,4,0)</f>
        <v>1</v>
      </c>
      <c r="N2976">
        <f t="shared" si="326"/>
        <v>1.4067439999999999E-3</v>
      </c>
      <c r="O2976">
        <f t="shared" si="327"/>
        <v>1.7337800000000001E-3</v>
      </c>
      <c r="P2976">
        <f t="shared" si="328"/>
        <v>4.7332194000000001E-2</v>
      </c>
      <c r="Q2976" t="str">
        <f>VLOOKUP(VLOOKUP(C2976,Mapping!$A$1:$C$17,3,0),Mapping!$E$1:$F$6,2,0)</f>
        <v>Vùng 02</v>
      </c>
    </row>
    <row r="2977" spans="1:17" x14ac:dyDescent="0.3">
      <c r="A2977" s="33">
        <v>44834</v>
      </c>
      <c r="B2977">
        <v>2072</v>
      </c>
      <c r="C2977">
        <v>34</v>
      </c>
      <c r="D2977" s="38" t="s">
        <v>77</v>
      </c>
      <c r="E2977" s="2" t="s">
        <v>41</v>
      </c>
      <c r="F2977">
        <v>1386260</v>
      </c>
      <c r="G2977" s="44">
        <f t="shared" si="322"/>
        <v>44562</v>
      </c>
      <c r="H2977" s="50">
        <f t="shared" si="323"/>
        <v>273</v>
      </c>
      <c r="I2977" s="50">
        <f t="shared" si="324"/>
        <v>39173752.800000004</v>
      </c>
      <c r="J2977" s="46">
        <v>1434936</v>
      </c>
      <c r="K2977" s="2" t="s">
        <v>34</v>
      </c>
      <c r="L2977" s="52" t="str">
        <f t="shared" si="325"/>
        <v>20220930VND</v>
      </c>
      <c r="M2977">
        <f>VLOOKUP(L2977,Mapping!$H$1:$K$25,4,0)</f>
        <v>1</v>
      </c>
      <c r="N2977">
        <f t="shared" si="326"/>
        <v>1.3862600000000001E-3</v>
      </c>
      <c r="O2977">
        <f t="shared" si="327"/>
        <v>1.4349359999999999E-3</v>
      </c>
      <c r="P2977">
        <f t="shared" si="328"/>
        <v>3.9173752800000003E-2</v>
      </c>
      <c r="Q2977" t="str">
        <f>VLOOKUP(VLOOKUP(C2977,Mapping!$A$1:$C$17,3,0),Mapping!$E$1:$F$6,2,0)</f>
        <v>Vùng 02</v>
      </c>
    </row>
    <row r="2978" spans="1:17" x14ac:dyDescent="0.3">
      <c r="A2978" s="33">
        <v>44834</v>
      </c>
      <c r="B2978">
        <v>2075</v>
      </c>
      <c r="C2978">
        <v>23</v>
      </c>
      <c r="D2978" s="38" t="s">
        <v>77</v>
      </c>
      <c r="E2978" s="2" t="s">
        <v>41</v>
      </c>
      <c r="F2978">
        <v>223635</v>
      </c>
      <c r="G2978" s="44">
        <f t="shared" si="322"/>
        <v>44562</v>
      </c>
      <c r="H2978" s="50">
        <f t="shared" si="323"/>
        <v>273</v>
      </c>
      <c r="I2978" s="50">
        <f t="shared" si="324"/>
        <v>16162227.9</v>
      </c>
      <c r="J2978" s="46">
        <v>592023</v>
      </c>
      <c r="K2978" s="2" t="s">
        <v>34</v>
      </c>
      <c r="L2978" s="52" t="str">
        <f t="shared" si="325"/>
        <v>20220930VND</v>
      </c>
      <c r="M2978">
        <f>VLOOKUP(L2978,Mapping!$H$1:$K$25,4,0)</f>
        <v>1</v>
      </c>
      <c r="N2978">
        <f t="shared" si="326"/>
        <v>2.23635E-4</v>
      </c>
      <c r="O2978">
        <f t="shared" si="327"/>
        <v>5.9202300000000001E-4</v>
      </c>
      <c r="P2978">
        <f t="shared" si="328"/>
        <v>1.6162227899999999E-2</v>
      </c>
      <c r="Q2978" t="str">
        <f>VLOOKUP(VLOOKUP(C2978,Mapping!$A$1:$C$17,3,0),Mapping!$E$1:$F$6,2,0)</f>
        <v>Vùng 02</v>
      </c>
    </row>
    <row r="2979" spans="1:17" x14ac:dyDescent="0.3">
      <c r="A2979" s="33">
        <v>44834</v>
      </c>
      <c r="B2979">
        <v>2075</v>
      </c>
      <c r="C2979">
        <v>23</v>
      </c>
      <c r="D2979" s="38" t="s">
        <v>77</v>
      </c>
      <c r="E2979" s="2" t="s">
        <v>41</v>
      </c>
      <c r="F2979">
        <v>1672445</v>
      </c>
      <c r="G2979" s="44">
        <f t="shared" si="322"/>
        <v>44562</v>
      </c>
      <c r="H2979" s="50">
        <f t="shared" si="323"/>
        <v>273</v>
      </c>
      <c r="I2979" s="50">
        <f t="shared" si="324"/>
        <v>20956162.5</v>
      </c>
      <c r="J2979" s="46">
        <v>767625</v>
      </c>
      <c r="K2979" s="2" t="s">
        <v>34</v>
      </c>
      <c r="L2979" s="52" t="str">
        <f t="shared" si="325"/>
        <v>20220930VND</v>
      </c>
      <c r="M2979">
        <f>VLOOKUP(L2979,Mapping!$H$1:$K$25,4,0)</f>
        <v>1</v>
      </c>
      <c r="N2979">
        <f t="shared" si="326"/>
        <v>1.6724450000000001E-3</v>
      </c>
      <c r="O2979">
        <f t="shared" si="327"/>
        <v>7.6762499999999997E-4</v>
      </c>
      <c r="P2979">
        <f t="shared" si="328"/>
        <v>2.09561625E-2</v>
      </c>
      <c r="Q2979" t="str">
        <f>VLOOKUP(VLOOKUP(C2979,Mapping!$A$1:$C$17,3,0),Mapping!$E$1:$F$6,2,0)</f>
        <v>Vùng 02</v>
      </c>
    </row>
    <row r="2980" spans="1:17" x14ac:dyDescent="0.3">
      <c r="A2980" s="33">
        <v>44834</v>
      </c>
      <c r="B2980">
        <v>2076</v>
      </c>
      <c r="C2980">
        <v>34</v>
      </c>
      <c r="D2980" s="38" t="s">
        <v>77</v>
      </c>
      <c r="E2980" s="2" t="s">
        <v>41</v>
      </c>
      <c r="F2980">
        <v>1985277</v>
      </c>
      <c r="G2980" s="44">
        <f t="shared" si="322"/>
        <v>44562</v>
      </c>
      <c r="H2980" s="50">
        <f t="shared" si="323"/>
        <v>273</v>
      </c>
      <c r="I2980" s="50">
        <f t="shared" si="324"/>
        <v>2462678.4</v>
      </c>
      <c r="J2980" s="46">
        <v>90208</v>
      </c>
      <c r="K2980" s="2" t="s">
        <v>34</v>
      </c>
      <c r="L2980" s="52" t="str">
        <f t="shared" si="325"/>
        <v>20220930VND</v>
      </c>
      <c r="M2980">
        <f>VLOOKUP(L2980,Mapping!$H$1:$K$25,4,0)</f>
        <v>1</v>
      </c>
      <c r="N2980">
        <f t="shared" si="326"/>
        <v>1.9852770000000001E-3</v>
      </c>
      <c r="O2980">
        <f t="shared" si="327"/>
        <v>9.0208000000000001E-5</v>
      </c>
      <c r="P2980">
        <f t="shared" si="328"/>
        <v>2.4626784E-3</v>
      </c>
      <c r="Q2980" t="str">
        <f>VLOOKUP(VLOOKUP(C2980,Mapping!$A$1:$C$17,3,0),Mapping!$E$1:$F$6,2,0)</f>
        <v>Vùng 02</v>
      </c>
    </row>
    <row r="2981" spans="1:17" x14ac:dyDescent="0.3">
      <c r="A2981" s="33">
        <v>44834</v>
      </c>
      <c r="B2981">
        <v>2076</v>
      </c>
      <c r="C2981">
        <v>36</v>
      </c>
      <c r="D2981" s="38" t="s">
        <v>77</v>
      </c>
      <c r="E2981" s="2" t="s">
        <v>41</v>
      </c>
      <c r="F2981">
        <v>1128038</v>
      </c>
      <c r="G2981" s="44">
        <f t="shared" si="322"/>
        <v>44562</v>
      </c>
      <c r="H2981" s="50">
        <f t="shared" si="323"/>
        <v>273</v>
      </c>
      <c r="I2981" s="50">
        <f t="shared" si="324"/>
        <v>18965337.300000001</v>
      </c>
      <c r="J2981" s="46">
        <v>694701</v>
      </c>
      <c r="K2981" s="2" t="s">
        <v>34</v>
      </c>
      <c r="L2981" s="52" t="str">
        <f t="shared" si="325"/>
        <v>20220930VND</v>
      </c>
      <c r="M2981">
        <f>VLOOKUP(L2981,Mapping!$H$1:$K$25,4,0)</f>
        <v>1</v>
      </c>
      <c r="N2981">
        <f t="shared" si="326"/>
        <v>1.128038E-3</v>
      </c>
      <c r="O2981">
        <f t="shared" si="327"/>
        <v>6.9470100000000004E-4</v>
      </c>
      <c r="P2981">
        <f t="shared" si="328"/>
        <v>1.8965337299999999E-2</v>
      </c>
      <c r="Q2981" t="str">
        <f>VLOOKUP(VLOOKUP(C2981,Mapping!$A$1:$C$17,3,0),Mapping!$E$1:$F$6,2,0)</f>
        <v>Vùng 05</v>
      </c>
    </row>
    <row r="2982" spans="1:17" x14ac:dyDescent="0.3">
      <c r="A2982" s="33">
        <v>44834</v>
      </c>
      <c r="B2982">
        <v>2076</v>
      </c>
      <c r="C2982">
        <v>34</v>
      </c>
      <c r="D2982" s="38" t="s">
        <v>77</v>
      </c>
      <c r="E2982" s="2" t="s">
        <v>41</v>
      </c>
      <c r="F2982">
        <v>1880282</v>
      </c>
      <c r="G2982" s="44">
        <f t="shared" si="322"/>
        <v>44562</v>
      </c>
      <c r="H2982" s="50">
        <f t="shared" si="323"/>
        <v>273</v>
      </c>
      <c r="I2982" s="50">
        <f t="shared" si="324"/>
        <v>13401433.5</v>
      </c>
      <c r="J2982" s="46">
        <v>490895</v>
      </c>
      <c r="K2982" s="2" t="s">
        <v>34</v>
      </c>
      <c r="L2982" s="52" t="str">
        <f t="shared" si="325"/>
        <v>20220930VND</v>
      </c>
      <c r="M2982">
        <f>VLOOKUP(L2982,Mapping!$H$1:$K$25,4,0)</f>
        <v>1</v>
      </c>
      <c r="N2982">
        <f t="shared" si="326"/>
        <v>1.880282E-3</v>
      </c>
      <c r="O2982">
        <f t="shared" si="327"/>
        <v>4.9089499999999998E-4</v>
      </c>
      <c r="P2982">
        <f t="shared" si="328"/>
        <v>1.3401433500000001E-2</v>
      </c>
      <c r="Q2982" t="str">
        <f>VLOOKUP(VLOOKUP(C2982,Mapping!$A$1:$C$17,3,0),Mapping!$E$1:$F$6,2,0)</f>
        <v>Vùng 02</v>
      </c>
    </row>
    <row r="2983" spans="1:17" x14ac:dyDescent="0.3">
      <c r="A2983" s="33">
        <v>44834</v>
      </c>
      <c r="B2983">
        <v>2076</v>
      </c>
      <c r="C2983">
        <v>34</v>
      </c>
      <c r="D2983" s="38" t="s">
        <v>77</v>
      </c>
      <c r="E2983" s="2" t="s">
        <v>41</v>
      </c>
      <c r="F2983">
        <v>1918057</v>
      </c>
      <c r="G2983" s="44">
        <f t="shared" si="322"/>
        <v>44562</v>
      </c>
      <c r="H2983" s="50">
        <f t="shared" si="323"/>
        <v>273</v>
      </c>
      <c r="I2983" s="50">
        <f t="shared" si="324"/>
        <v>1296831.9000000001</v>
      </c>
      <c r="J2983" s="46">
        <v>47503</v>
      </c>
      <c r="K2983" s="2" t="s">
        <v>34</v>
      </c>
      <c r="L2983" s="52" t="str">
        <f t="shared" si="325"/>
        <v>20220930VND</v>
      </c>
      <c r="M2983">
        <f>VLOOKUP(L2983,Mapping!$H$1:$K$25,4,0)</f>
        <v>1</v>
      </c>
      <c r="N2983">
        <f t="shared" si="326"/>
        <v>1.9180569999999999E-3</v>
      </c>
      <c r="O2983">
        <f t="shared" si="327"/>
        <v>4.7503000000000002E-5</v>
      </c>
      <c r="P2983">
        <f t="shared" si="328"/>
        <v>1.2968319000000001E-3</v>
      </c>
      <c r="Q2983" t="str">
        <f>VLOOKUP(VLOOKUP(C2983,Mapping!$A$1:$C$17,3,0),Mapping!$E$1:$F$6,2,0)</f>
        <v>Vùng 02</v>
      </c>
    </row>
    <row r="2984" spans="1:17" x14ac:dyDescent="0.3">
      <c r="A2984" s="33">
        <v>44834</v>
      </c>
      <c r="B2984">
        <v>2078</v>
      </c>
      <c r="C2984">
        <v>45</v>
      </c>
      <c r="D2984" s="38" t="s">
        <v>77</v>
      </c>
      <c r="E2984" s="2" t="s">
        <v>41</v>
      </c>
      <c r="F2984">
        <v>899563</v>
      </c>
      <c r="G2984" s="44">
        <f t="shared" si="322"/>
        <v>44562</v>
      </c>
      <c r="H2984" s="50">
        <f t="shared" si="323"/>
        <v>273</v>
      </c>
      <c r="I2984" s="50">
        <f t="shared" si="324"/>
        <v>10961441.4</v>
      </c>
      <c r="J2984" s="46">
        <v>401518</v>
      </c>
      <c r="K2984" s="2" t="s">
        <v>34</v>
      </c>
      <c r="L2984" s="52" t="str">
        <f t="shared" si="325"/>
        <v>20220930VND</v>
      </c>
      <c r="M2984">
        <f>VLOOKUP(L2984,Mapping!$H$1:$K$25,4,0)</f>
        <v>1</v>
      </c>
      <c r="N2984">
        <f t="shared" si="326"/>
        <v>8.9956300000000003E-4</v>
      </c>
      <c r="O2984">
        <f t="shared" si="327"/>
        <v>4.0151800000000001E-4</v>
      </c>
      <c r="P2984">
        <f t="shared" si="328"/>
        <v>1.0961441400000001E-2</v>
      </c>
      <c r="Q2984" t="str">
        <f>VLOOKUP(VLOOKUP(C2984,Mapping!$A$1:$C$17,3,0),Mapping!$E$1:$F$6,2,0)</f>
        <v>Vùng 02</v>
      </c>
    </row>
    <row r="2985" spans="1:17" x14ac:dyDescent="0.3">
      <c r="A2985" s="33">
        <v>44834</v>
      </c>
      <c r="B2985">
        <v>2078</v>
      </c>
      <c r="C2985">
        <v>45</v>
      </c>
      <c r="D2985" s="38" t="s">
        <v>77</v>
      </c>
      <c r="E2985" s="2" t="s">
        <v>41</v>
      </c>
      <c r="F2985">
        <v>1260456</v>
      </c>
      <c r="G2985" s="44">
        <f t="shared" si="322"/>
        <v>44562</v>
      </c>
      <c r="H2985" s="50">
        <f t="shared" si="323"/>
        <v>273</v>
      </c>
      <c r="I2985" s="50">
        <f t="shared" si="324"/>
        <v>38209407.600000001</v>
      </c>
      <c r="J2985" s="46">
        <v>1399612</v>
      </c>
      <c r="K2985" s="2" t="s">
        <v>34</v>
      </c>
      <c r="L2985" s="52" t="str">
        <f t="shared" si="325"/>
        <v>20220930VND</v>
      </c>
      <c r="M2985">
        <f>VLOOKUP(L2985,Mapping!$H$1:$K$25,4,0)</f>
        <v>1</v>
      </c>
      <c r="N2985">
        <f t="shared" si="326"/>
        <v>1.2604560000000001E-3</v>
      </c>
      <c r="O2985">
        <f t="shared" si="327"/>
        <v>1.3996119999999999E-3</v>
      </c>
      <c r="P2985">
        <f t="shared" si="328"/>
        <v>3.8209407600000002E-2</v>
      </c>
      <c r="Q2985" t="str">
        <f>VLOOKUP(VLOOKUP(C2985,Mapping!$A$1:$C$17,3,0),Mapping!$E$1:$F$6,2,0)</f>
        <v>Vùng 02</v>
      </c>
    </row>
    <row r="2986" spans="1:17" x14ac:dyDescent="0.3">
      <c r="A2986" s="33">
        <v>44834</v>
      </c>
      <c r="B2986">
        <v>2078</v>
      </c>
      <c r="C2986">
        <v>40</v>
      </c>
      <c r="D2986" s="38" t="s">
        <v>77</v>
      </c>
      <c r="E2986" s="2" t="s">
        <v>41</v>
      </c>
      <c r="F2986">
        <v>410229</v>
      </c>
      <c r="G2986" s="44">
        <f t="shared" si="322"/>
        <v>44562</v>
      </c>
      <c r="H2986" s="50">
        <f t="shared" si="323"/>
        <v>273</v>
      </c>
      <c r="I2986" s="50">
        <f t="shared" si="324"/>
        <v>24192959.699999999</v>
      </c>
      <c r="J2986" s="46">
        <v>886189</v>
      </c>
      <c r="K2986" s="2" t="s">
        <v>34</v>
      </c>
      <c r="L2986" s="52" t="str">
        <f t="shared" si="325"/>
        <v>20220930VND</v>
      </c>
      <c r="M2986">
        <f>VLOOKUP(L2986,Mapping!$H$1:$K$25,4,0)</f>
        <v>1</v>
      </c>
      <c r="N2986">
        <f t="shared" si="326"/>
        <v>4.1022900000000002E-4</v>
      </c>
      <c r="O2986">
        <f t="shared" si="327"/>
        <v>8.8618900000000001E-4</v>
      </c>
      <c r="P2986">
        <f t="shared" si="328"/>
        <v>2.4192959699999999E-2</v>
      </c>
      <c r="Q2986" t="str">
        <f>VLOOKUP(VLOOKUP(C2986,Mapping!$A$1:$C$17,3,0),Mapping!$E$1:$F$6,2,0)</f>
        <v>Vùng 01</v>
      </c>
    </row>
    <row r="2987" spans="1:17" x14ac:dyDescent="0.3">
      <c r="A2987" s="33">
        <v>44834</v>
      </c>
      <c r="B2987">
        <v>2078</v>
      </c>
      <c r="C2987">
        <v>34</v>
      </c>
      <c r="D2987" s="38" t="s">
        <v>77</v>
      </c>
      <c r="E2987" s="2" t="s">
        <v>41</v>
      </c>
      <c r="F2987">
        <v>1524931</v>
      </c>
      <c r="G2987" s="44">
        <f t="shared" si="322"/>
        <v>44562</v>
      </c>
      <c r="H2987" s="50">
        <f t="shared" si="323"/>
        <v>273</v>
      </c>
      <c r="I2987" s="50">
        <f t="shared" si="324"/>
        <v>8741241.5999999996</v>
      </c>
      <c r="J2987" s="46">
        <v>320192</v>
      </c>
      <c r="K2987" s="2" t="s">
        <v>34</v>
      </c>
      <c r="L2987" s="52" t="str">
        <f t="shared" si="325"/>
        <v>20220930VND</v>
      </c>
      <c r="M2987">
        <f>VLOOKUP(L2987,Mapping!$H$1:$K$25,4,0)</f>
        <v>1</v>
      </c>
      <c r="N2987">
        <f t="shared" si="326"/>
        <v>1.524931E-3</v>
      </c>
      <c r="O2987">
        <f t="shared" si="327"/>
        <v>3.2019200000000001E-4</v>
      </c>
      <c r="P2987">
        <f t="shared" si="328"/>
        <v>8.7412415999999996E-3</v>
      </c>
      <c r="Q2987" t="str">
        <f>VLOOKUP(VLOOKUP(C2987,Mapping!$A$1:$C$17,3,0),Mapping!$E$1:$F$6,2,0)</f>
        <v>Vùng 02</v>
      </c>
    </row>
    <row r="2988" spans="1:17" x14ac:dyDescent="0.3">
      <c r="A2988" s="33">
        <v>44834</v>
      </c>
      <c r="B2988">
        <v>2079</v>
      </c>
      <c r="C2988">
        <v>40</v>
      </c>
      <c r="D2988" s="38" t="s">
        <v>77</v>
      </c>
      <c r="E2988" s="2" t="s">
        <v>41</v>
      </c>
      <c r="F2988">
        <v>147177</v>
      </c>
      <c r="G2988" s="44">
        <f t="shared" si="322"/>
        <v>44562</v>
      </c>
      <c r="H2988" s="50">
        <f t="shared" si="323"/>
        <v>273</v>
      </c>
      <c r="I2988" s="50">
        <f t="shared" si="324"/>
        <v>26724707.099999998</v>
      </c>
      <c r="J2988" s="46">
        <v>978927</v>
      </c>
      <c r="K2988" s="2" t="s">
        <v>34</v>
      </c>
      <c r="L2988" s="52" t="str">
        <f t="shared" si="325"/>
        <v>20220930VND</v>
      </c>
      <c r="M2988">
        <f>VLOOKUP(L2988,Mapping!$H$1:$K$25,4,0)</f>
        <v>1</v>
      </c>
      <c r="N2988">
        <f t="shared" si="326"/>
        <v>1.4717699999999999E-4</v>
      </c>
      <c r="O2988">
        <f t="shared" si="327"/>
        <v>9.789270000000001E-4</v>
      </c>
      <c r="P2988">
        <f t="shared" si="328"/>
        <v>2.6724707099999998E-2</v>
      </c>
      <c r="Q2988" t="str">
        <f>VLOOKUP(VLOOKUP(C2988,Mapping!$A$1:$C$17,3,0),Mapping!$E$1:$F$6,2,0)</f>
        <v>Vùng 01</v>
      </c>
    </row>
    <row r="2989" spans="1:17" x14ac:dyDescent="0.3">
      <c r="A2989" s="33">
        <v>44834</v>
      </c>
      <c r="B2989">
        <v>2083</v>
      </c>
      <c r="C2989">
        <v>41</v>
      </c>
      <c r="D2989" s="38" t="s">
        <v>77</v>
      </c>
      <c r="E2989" s="2" t="s">
        <v>41</v>
      </c>
      <c r="F2989">
        <v>1249773</v>
      </c>
      <c r="G2989" s="44">
        <f t="shared" si="322"/>
        <v>44562</v>
      </c>
      <c r="H2989" s="50">
        <f t="shared" si="323"/>
        <v>273</v>
      </c>
      <c r="I2989" s="50">
        <f t="shared" si="324"/>
        <v>35128930.199999996</v>
      </c>
      <c r="J2989" s="46">
        <v>1286774</v>
      </c>
      <c r="K2989" s="2" t="s">
        <v>34</v>
      </c>
      <c r="L2989" s="52" t="str">
        <f t="shared" si="325"/>
        <v>20220930VND</v>
      </c>
      <c r="M2989">
        <f>VLOOKUP(L2989,Mapping!$H$1:$K$25,4,0)</f>
        <v>1</v>
      </c>
      <c r="N2989">
        <f t="shared" si="326"/>
        <v>1.249773E-3</v>
      </c>
      <c r="O2989">
        <f t="shared" si="327"/>
        <v>1.2867740000000001E-3</v>
      </c>
      <c r="P2989">
        <f t="shared" si="328"/>
        <v>3.5128930199999998E-2</v>
      </c>
      <c r="Q2989" t="str">
        <f>VLOOKUP(VLOOKUP(C2989,Mapping!$A$1:$C$17,3,0),Mapping!$E$1:$F$6,2,0)</f>
        <v>Vùng 05</v>
      </c>
    </row>
    <row r="2990" spans="1:17" x14ac:dyDescent="0.3">
      <c r="A2990" s="33">
        <v>44834</v>
      </c>
      <c r="B2990">
        <v>2083</v>
      </c>
      <c r="C2990">
        <v>25</v>
      </c>
      <c r="D2990" s="38" t="s">
        <v>77</v>
      </c>
      <c r="E2990" s="2" t="s">
        <v>41</v>
      </c>
      <c r="F2990">
        <v>1157109</v>
      </c>
      <c r="G2990" s="44">
        <f t="shared" si="322"/>
        <v>44562</v>
      </c>
      <c r="H2990" s="50">
        <f t="shared" si="323"/>
        <v>273</v>
      </c>
      <c r="I2990" s="50">
        <f t="shared" si="324"/>
        <v>40024475.399999999</v>
      </c>
      <c r="J2990" s="46">
        <v>1466098</v>
      </c>
      <c r="K2990" s="2" t="s">
        <v>34</v>
      </c>
      <c r="L2990" s="52" t="str">
        <f t="shared" si="325"/>
        <v>20220930VND</v>
      </c>
      <c r="M2990">
        <f>VLOOKUP(L2990,Mapping!$H$1:$K$25,4,0)</f>
        <v>1</v>
      </c>
      <c r="N2990">
        <f t="shared" si="326"/>
        <v>1.1571089999999999E-3</v>
      </c>
      <c r="O2990">
        <f t="shared" si="327"/>
        <v>1.4660980000000001E-3</v>
      </c>
      <c r="P2990">
        <f t="shared" si="328"/>
        <v>4.0024475399999995E-2</v>
      </c>
      <c r="Q2990" t="str">
        <f>VLOOKUP(VLOOKUP(C2990,Mapping!$A$1:$C$17,3,0),Mapping!$E$1:$F$6,2,0)</f>
        <v>Vùng 01</v>
      </c>
    </row>
    <row r="2991" spans="1:17" x14ac:dyDescent="0.3">
      <c r="A2991" s="33">
        <v>44834</v>
      </c>
      <c r="B2991">
        <v>2085</v>
      </c>
      <c r="C2991">
        <v>48</v>
      </c>
      <c r="D2991" s="38" t="s">
        <v>77</v>
      </c>
      <c r="E2991" s="2" t="s">
        <v>41</v>
      </c>
      <c r="F2991">
        <v>566147</v>
      </c>
      <c r="G2991" s="44">
        <f t="shared" si="322"/>
        <v>44562</v>
      </c>
      <c r="H2991" s="50">
        <f t="shared" si="323"/>
        <v>273</v>
      </c>
      <c r="I2991" s="50">
        <f t="shared" si="324"/>
        <v>53088726.600000001</v>
      </c>
      <c r="J2991" s="46">
        <v>1944642</v>
      </c>
      <c r="K2991" s="2" t="s">
        <v>34</v>
      </c>
      <c r="L2991" s="52" t="str">
        <f t="shared" si="325"/>
        <v>20220930VND</v>
      </c>
      <c r="M2991">
        <f>VLOOKUP(L2991,Mapping!$H$1:$K$25,4,0)</f>
        <v>1</v>
      </c>
      <c r="N2991">
        <f t="shared" si="326"/>
        <v>5.6614700000000003E-4</v>
      </c>
      <c r="O2991">
        <f t="shared" si="327"/>
        <v>1.9446419999999999E-3</v>
      </c>
      <c r="P2991">
        <f t="shared" si="328"/>
        <v>5.3088726600000004E-2</v>
      </c>
      <c r="Q2991" t="str">
        <f>VLOOKUP(VLOOKUP(C2991,Mapping!$A$1:$C$17,3,0),Mapping!$E$1:$F$6,2,0)</f>
        <v>Vùng 01</v>
      </c>
    </row>
    <row r="2992" spans="1:17" x14ac:dyDescent="0.3">
      <c r="A2992" s="33">
        <v>44834</v>
      </c>
      <c r="B2992">
        <v>2085</v>
      </c>
      <c r="C2992">
        <v>48</v>
      </c>
      <c r="D2992" s="38" t="s">
        <v>77</v>
      </c>
      <c r="E2992" s="2" t="s">
        <v>41</v>
      </c>
      <c r="F2992">
        <v>1117145</v>
      </c>
      <c r="G2992" s="44">
        <f t="shared" si="322"/>
        <v>44562</v>
      </c>
      <c r="H2992" s="50">
        <f t="shared" si="323"/>
        <v>273</v>
      </c>
      <c r="I2992" s="50">
        <f t="shared" si="324"/>
        <v>125917742406.45601</v>
      </c>
      <c r="J2992" s="46">
        <v>198829</v>
      </c>
      <c r="K2992" s="2" t="s">
        <v>35</v>
      </c>
      <c r="L2992" s="52" t="str">
        <f t="shared" si="325"/>
        <v>20220930USD</v>
      </c>
      <c r="M2992">
        <f>VLOOKUP(L2992,Mapping!$H$1:$K$25,4,0)</f>
        <v>23197.68</v>
      </c>
      <c r="N2992">
        <f t="shared" si="326"/>
        <v>25.915172223599999</v>
      </c>
      <c r="O2992">
        <f t="shared" si="327"/>
        <v>4.6123715167200006</v>
      </c>
      <c r="P2992">
        <f t="shared" si="328"/>
        <v>125.91774240645601</v>
      </c>
      <c r="Q2992" t="str">
        <f>VLOOKUP(VLOOKUP(C2992,Mapping!$A$1:$C$17,3,0),Mapping!$E$1:$F$6,2,0)</f>
        <v>Vùng 01</v>
      </c>
    </row>
    <row r="2993" spans="1:17" x14ac:dyDescent="0.3">
      <c r="A2993" s="33">
        <v>44834</v>
      </c>
      <c r="B2993">
        <v>2087</v>
      </c>
      <c r="C2993">
        <v>48</v>
      </c>
      <c r="D2993" s="38" t="s">
        <v>77</v>
      </c>
      <c r="E2993" s="2" t="s">
        <v>41</v>
      </c>
      <c r="F2993">
        <v>47895</v>
      </c>
      <c r="G2993" s="44">
        <f t="shared" si="322"/>
        <v>44562</v>
      </c>
      <c r="H2993" s="50">
        <f t="shared" si="323"/>
        <v>273</v>
      </c>
      <c r="I2993" s="50">
        <f t="shared" si="324"/>
        <v>6576733.7999999998</v>
      </c>
      <c r="J2993" s="46">
        <v>240906</v>
      </c>
      <c r="K2993" s="2" t="s">
        <v>34</v>
      </c>
      <c r="L2993" s="52" t="str">
        <f t="shared" si="325"/>
        <v>20220930VND</v>
      </c>
      <c r="M2993">
        <f>VLOOKUP(L2993,Mapping!$H$1:$K$25,4,0)</f>
        <v>1</v>
      </c>
      <c r="N2993">
        <f t="shared" si="326"/>
        <v>4.7895000000000001E-5</v>
      </c>
      <c r="O2993">
        <f t="shared" si="327"/>
        <v>2.4090599999999999E-4</v>
      </c>
      <c r="P2993">
        <f t="shared" si="328"/>
        <v>6.5767337999999998E-3</v>
      </c>
      <c r="Q2993" t="str">
        <f>VLOOKUP(VLOOKUP(C2993,Mapping!$A$1:$C$17,3,0),Mapping!$E$1:$F$6,2,0)</f>
        <v>Vùng 01</v>
      </c>
    </row>
    <row r="2994" spans="1:17" x14ac:dyDescent="0.3">
      <c r="A2994" s="33">
        <v>44834</v>
      </c>
      <c r="B2994">
        <v>2089</v>
      </c>
      <c r="C2994">
        <v>26</v>
      </c>
      <c r="D2994" s="38" t="s">
        <v>77</v>
      </c>
      <c r="E2994" s="2" t="s">
        <v>41</v>
      </c>
      <c r="F2994">
        <v>1137724</v>
      </c>
      <c r="G2994" s="44">
        <f t="shared" si="322"/>
        <v>44562</v>
      </c>
      <c r="H2994" s="50">
        <f t="shared" si="323"/>
        <v>273</v>
      </c>
      <c r="I2994" s="50">
        <f t="shared" si="324"/>
        <v>43244428.5</v>
      </c>
      <c r="J2994" s="46">
        <v>1584045</v>
      </c>
      <c r="K2994" s="2" t="s">
        <v>34</v>
      </c>
      <c r="L2994" s="52" t="str">
        <f t="shared" si="325"/>
        <v>20220930VND</v>
      </c>
      <c r="M2994">
        <f>VLOOKUP(L2994,Mapping!$H$1:$K$25,4,0)</f>
        <v>1</v>
      </c>
      <c r="N2994">
        <f t="shared" si="326"/>
        <v>1.1377239999999999E-3</v>
      </c>
      <c r="O2994">
        <f t="shared" si="327"/>
        <v>1.5840450000000001E-3</v>
      </c>
      <c r="P2994">
        <f t="shared" si="328"/>
        <v>4.3244428500000001E-2</v>
      </c>
      <c r="Q2994" t="str">
        <f>VLOOKUP(VLOOKUP(C2994,Mapping!$A$1:$C$17,3,0),Mapping!$E$1:$F$6,2,0)</f>
        <v>Vùng 04</v>
      </c>
    </row>
    <row r="2995" spans="1:17" x14ac:dyDescent="0.3">
      <c r="A2995" s="33">
        <v>44834</v>
      </c>
      <c r="B2995">
        <v>2089</v>
      </c>
      <c r="C2995">
        <v>26</v>
      </c>
      <c r="D2995" s="38" t="s">
        <v>77</v>
      </c>
      <c r="E2995" s="2" t="s">
        <v>41</v>
      </c>
      <c r="F2995">
        <v>709829</v>
      </c>
      <c r="G2995" s="44">
        <f t="shared" si="322"/>
        <v>44562</v>
      </c>
      <c r="H2995" s="50">
        <f t="shared" si="323"/>
        <v>273</v>
      </c>
      <c r="I2995" s="50">
        <f t="shared" si="324"/>
        <v>218640806494.10999</v>
      </c>
      <c r="J2995" s="46">
        <v>354610</v>
      </c>
      <c r="K2995" s="2" t="s">
        <v>36</v>
      </c>
      <c r="L2995" s="52" t="str">
        <f t="shared" si="325"/>
        <v>20220930EUR</v>
      </c>
      <c r="M2995">
        <f>VLOOKUP(L2995,Mapping!$H$1:$K$25,4,0)</f>
        <v>22584.87</v>
      </c>
      <c r="N2995">
        <f t="shared" si="326"/>
        <v>16.031395687229999</v>
      </c>
      <c r="O2995">
        <f t="shared" si="327"/>
        <v>8.0088207507</v>
      </c>
      <c r="P2995">
        <f t="shared" si="328"/>
        <v>218.64080649411</v>
      </c>
      <c r="Q2995" t="str">
        <f>VLOOKUP(VLOOKUP(C2995,Mapping!$A$1:$C$17,3,0),Mapping!$E$1:$F$6,2,0)</f>
        <v>Vùng 04</v>
      </c>
    </row>
    <row r="2996" spans="1:17" x14ac:dyDescent="0.3">
      <c r="A2996" s="33">
        <v>44834</v>
      </c>
      <c r="B2996">
        <v>2089</v>
      </c>
      <c r="C2996">
        <v>26</v>
      </c>
      <c r="D2996" s="38" t="s">
        <v>77</v>
      </c>
      <c r="E2996" s="2" t="s">
        <v>41</v>
      </c>
      <c r="F2996">
        <v>1573261</v>
      </c>
      <c r="G2996" s="44">
        <f t="shared" si="322"/>
        <v>44562</v>
      </c>
      <c r="H2996" s="50">
        <f t="shared" si="323"/>
        <v>273</v>
      </c>
      <c r="I2996" s="50">
        <f t="shared" si="324"/>
        <v>515224833963.84003</v>
      </c>
      <c r="J2996" s="46">
        <v>813560</v>
      </c>
      <c r="K2996" s="2" t="s">
        <v>35</v>
      </c>
      <c r="L2996" s="52" t="str">
        <f t="shared" si="325"/>
        <v>20220930USD</v>
      </c>
      <c r="M2996">
        <f>VLOOKUP(L2996,Mapping!$H$1:$K$25,4,0)</f>
        <v>23197.68</v>
      </c>
      <c r="N2996">
        <f t="shared" si="326"/>
        <v>36.496005234480002</v>
      </c>
      <c r="O2996">
        <f t="shared" si="327"/>
        <v>18.872704540800001</v>
      </c>
      <c r="P2996">
        <f t="shared" si="328"/>
        <v>515.22483396384007</v>
      </c>
      <c r="Q2996" t="str">
        <f>VLOOKUP(VLOOKUP(C2996,Mapping!$A$1:$C$17,3,0),Mapping!$E$1:$F$6,2,0)</f>
        <v>Vùng 04</v>
      </c>
    </row>
    <row r="2997" spans="1:17" x14ac:dyDescent="0.3">
      <c r="A2997" s="33">
        <v>44834</v>
      </c>
      <c r="B2997">
        <v>2090</v>
      </c>
      <c r="C2997">
        <v>25</v>
      </c>
      <c r="D2997" s="38" t="s">
        <v>77</v>
      </c>
      <c r="E2997" s="2" t="s">
        <v>41</v>
      </c>
      <c r="F2997">
        <v>1438498</v>
      </c>
      <c r="G2997" s="44">
        <f t="shared" si="322"/>
        <v>44562</v>
      </c>
      <c r="H2997" s="50">
        <f t="shared" si="323"/>
        <v>273</v>
      </c>
      <c r="I2997" s="50">
        <f t="shared" si="324"/>
        <v>51149607.600000001</v>
      </c>
      <c r="J2997" s="46">
        <v>1873612</v>
      </c>
      <c r="K2997" s="2" t="s">
        <v>34</v>
      </c>
      <c r="L2997" s="52" t="str">
        <f t="shared" si="325"/>
        <v>20220930VND</v>
      </c>
      <c r="M2997">
        <f>VLOOKUP(L2997,Mapping!$H$1:$K$25,4,0)</f>
        <v>1</v>
      </c>
      <c r="N2997">
        <f t="shared" si="326"/>
        <v>1.4384980000000001E-3</v>
      </c>
      <c r="O2997">
        <f t="shared" si="327"/>
        <v>1.873612E-3</v>
      </c>
      <c r="P2997">
        <f t="shared" si="328"/>
        <v>5.1149607600000001E-2</v>
      </c>
      <c r="Q2997" t="str">
        <f>VLOOKUP(VLOOKUP(C2997,Mapping!$A$1:$C$17,3,0),Mapping!$E$1:$F$6,2,0)</f>
        <v>Vùng 01</v>
      </c>
    </row>
    <row r="2998" spans="1:17" x14ac:dyDescent="0.3">
      <c r="A2998" s="33">
        <v>44834</v>
      </c>
      <c r="B2998">
        <v>2090</v>
      </c>
      <c r="C2998">
        <v>48</v>
      </c>
      <c r="D2998" s="38" t="s">
        <v>77</v>
      </c>
      <c r="E2998" s="2" t="s">
        <v>41</v>
      </c>
      <c r="F2998">
        <v>1663660</v>
      </c>
      <c r="G2998" s="44">
        <f t="shared" si="322"/>
        <v>44562</v>
      </c>
      <c r="H2998" s="50">
        <f t="shared" si="323"/>
        <v>273</v>
      </c>
      <c r="I2998" s="50">
        <f t="shared" si="324"/>
        <v>51451409.100000001</v>
      </c>
      <c r="J2998" s="46">
        <v>1884667</v>
      </c>
      <c r="K2998" s="2" t="s">
        <v>34</v>
      </c>
      <c r="L2998" s="52" t="str">
        <f t="shared" si="325"/>
        <v>20220930VND</v>
      </c>
      <c r="M2998">
        <f>VLOOKUP(L2998,Mapping!$H$1:$K$25,4,0)</f>
        <v>1</v>
      </c>
      <c r="N2998">
        <f t="shared" si="326"/>
        <v>1.66366E-3</v>
      </c>
      <c r="O2998">
        <f t="shared" si="327"/>
        <v>1.884667E-3</v>
      </c>
      <c r="P2998">
        <f t="shared" si="328"/>
        <v>5.1451409100000005E-2</v>
      </c>
      <c r="Q2998" t="str">
        <f>VLOOKUP(VLOOKUP(C2998,Mapping!$A$1:$C$17,3,0),Mapping!$E$1:$F$6,2,0)</f>
        <v>Vùng 01</v>
      </c>
    </row>
    <row r="2999" spans="1:17" x14ac:dyDescent="0.3">
      <c r="A2999" s="33">
        <v>44834</v>
      </c>
      <c r="B2999">
        <v>2091</v>
      </c>
      <c r="C2999">
        <v>26</v>
      </c>
      <c r="D2999" s="38" t="s">
        <v>77</v>
      </c>
      <c r="E2999" s="2" t="s">
        <v>41</v>
      </c>
      <c r="F2999">
        <v>885016</v>
      </c>
      <c r="G2999" s="44">
        <f t="shared" si="322"/>
        <v>44562</v>
      </c>
      <c r="H2999" s="50">
        <f t="shared" si="323"/>
        <v>273</v>
      </c>
      <c r="I2999" s="50">
        <f t="shared" si="324"/>
        <v>32499012</v>
      </c>
      <c r="J2999" s="46">
        <v>1190440</v>
      </c>
      <c r="K2999" s="2" t="s">
        <v>34</v>
      </c>
      <c r="L2999" s="52" t="str">
        <f t="shared" si="325"/>
        <v>20220930VND</v>
      </c>
      <c r="M2999">
        <f>VLOOKUP(L2999,Mapping!$H$1:$K$25,4,0)</f>
        <v>1</v>
      </c>
      <c r="N2999">
        <f t="shared" si="326"/>
        <v>8.8501599999999997E-4</v>
      </c>
      <c r="O2999">
        <f t="shared" si="327"/>
        <v>1.1904400000000001E-3</v>
      </c>
      <c r="P2999">
        <f t="shared" si="328"/>
        <v>3.2499012000000001E-2</v>
      </c>
      <c r="Q2999" t="str">
        <f>VLOOKUP(VLOOKUP(C2999,Mapping!$A$1:$C$17,3,0),Mapping!$E$1:$F$6,2,0)</f>
        <v>Vùng 04</v>
      </c>
    </row>
    <row r="3000" spans="1:17" x14ac:dyDescent="0.3">
      <c r="A3000" s="33">
        <v>44834</v>
      </c>
      <c r="B3000">
        <v>2091</v>
      </c>
      <c r="C3000">
        <v>26</v>
      </c>
      <c r="D3000" s="38" t="s">
        <v>77</v>
      </c>
      <c r="E3000" s="2" t="s">
        <v>41</v>
      </c>
      <c r="F3000">
        <v>1534227</v>
      </c>
      <c r="G3000" s="44">
        <f t="shared" si="322"/>
        <v>44562</v>
      </c>
      <c r="H3000" s="50">
        <f t="shared" si="323"/>
        <v>273</v>
      </c>
      <c r="I3000" s="50">
        <f t="shared" si="324"/>
        <v>1239845410099.2959</v>
      </c>
      <c r="J3000" s="46">
        <v>1957764</v>
      </c>
      <c r="K3000" s="2" t="s">
        <v>35</v>
      </c>
      <c r="L3000" s="52" t="str">
        <f t="shared" si="325"/>
        <v>20220930USD</v>
      </c>
      <c r="M3000">
        <f>VLOOKUP(L3000,Mapping!$H$1:$K$25,4,0)</f>
        <v>23197.68</v>
      </c>
      <c r="N3000">
        <f t="shared" si="326"/>
        <v>35.590506993360002</v>
      </c>
      <c r="O3000">
        <f t="shared" si="327"/>
        <v>45.415582787520002</v>
      </c>
      <c r="P3000">
        <f t="shared" si="328"/>
        <v>1239.8454100992958</v>
      </c>
      <c r="Q3000" t="str">
        <f>VLOOKUP(VLOOKUP(C3000,Mapping!$A$1:$C$17,3,0),Mapping!$E$1:$F$6,2,0)</f>
        <v>Vùng 04</v>
      </c>
    </row>
    <row r="3001" spans="1:17" x14ac:dyDescent="0.3">
      <c r="A3001" s="33">
        <v>44834</v>
      </c>
      <c r="B3001">
        <v>2094</v>
      </c>
      <c r="C3001">
        <v>34</v>
      </c>
      <c r="D3001" s="38" t="s">
        <v>77</v>
      </c>
      <c r="E3001" s="2" t="s">
        <v>41</v>
      </c>
      <c r="F3001">
        <v>1881709</v>
      </c>
      <c r="G3001" s="44">
        <f t="shared" si="322"/>
        <v>44562</v>
      </c>
      <c r="H3001" s="50">
        <f t="shared" si="323"/>
        <v>273</v>
      </c>
      <c r="I3001" s="50">
        <f t="shared" si="324"/>
        <v>16615025.700000001</v>
      </c>
      <c r="J3001" s="46">
        <v>608609</v>
      </c>
      <c r="K3001" s="2" t="s">
        <v>34</v>
      </c>
      <c r="L3001" s="52" t="str">
        <f t="shared" si="325"/>
        <v>20220930VND</v>
      </c>
      <c r="M3001">
        <f>VLOOKUP(L3001,Mapping!$H$1:$K$25,4,0)</f>
        <v>1</v>
      </c>
      <c r="N3001">
        <f t="shared" si="326"/>
        <v>1.8817090000000001E-3</v>
      </c>
      <c r="O3001">
        <f t="shared" si="327"/>
        <v>6.0860899999999997E-4</v>
      </c>
      <c r="P3001">
        <f t="shared" si="328"/>
        <v>1.6615025700000001E-2</v>
      </c>
      <c r="Q3001" t="str">
        <f>VLOOKUP(VLOOKUP(C3001,Mapping!$A$1:$C$17,3,0),Mapping!$E$1:$F$6,2,0)</f>
        <v>Vùng 02</v>
      </c>
    </row>
    <row r="3002" spans="1:17" x14ac:dyDescent="0.3">
      <c r="A3002" s="33">
        <v>44834</v>
      </c>
      <c r="B3002">
        <v>2095</v>
      </c>
      <c r="C3002">
        <v>23</v>
      </c>
      <c r="D3002" s="38" t="s">
        <v>77</v>
      </c>
      <c r="E3002" s="2" t="s">
        <v>41</v>
      </c>
      <c r="F3002">
        <v>198468</v>
      </c>
      <c r="G3002" s="44">
        <f t="shared" si="322"/>
        <v>44562</v>
      </c>
      <c r="H3002" s="50">
        <f t="shared" si="323"/>
        <v>273</v>
      </c>
      <c r="I3002" s="50">
        <f t="shared" si="324"/>
        <v>26803358.400000002</v>
      </c>
      <c r="J3002" s="46">
        <v>981808</v>
      </c>
      <c r="K3002" s="2" t="s">
        <v>34</v>
      </c>
      <c r="L3002" s="52" t="str">
        <f t="shared" si="325"/>
        <v>20220930VND</v>
      </c>
      <c r="M3002">
        <f>VLOOKUP(L3002,Mapping!$H$1:$K$25,4,0)</f>
        <v>1</v>
      </c>
      <c r="N3002">
        <f t="shared" si="326"/>
        <v>1.9846800000000001E-4</v>
      </c>
      <c r="O3002">
        <f t="shared" si="327"/>
        <v>9.8180800000000003E-4</v>
      </c>
      <c r="P3002">
        <f t="shared" si="328"/>
        <v>2.6803358400000001E-2</v>
      </c>
      <c r="Q3002" t="str">
        <f>VLOOKUP(VLOOKUP(C3002,Mapping!$A$1:$C$17,3,0),Mapping!$E$1:$F$6,2,0)</f>
        <v>Vùng 02</v>
      </c>
    </row>
    <row r="3003" spans="1:17" x14ac:dyDescent="0.3">
      <c r="A3003" s="33">
        <v>44834</v>
      </c>
      <c r="B3003">
        <v>2100</v>
      </c>
      <c r="C3003">
        <v>41</v>
      </c>
      <c r="D3003" s="38" t="s">
        <v>77</v>
      </c>
      <c r="E3003" s="2" t="s">
        <v>41</v>
      </c>
      <c r="F3003">
        <v>1355966</v>
      </c>
      <c r="G3003" s="44">
        <f t="shared" si="322"/>
        <v>44562</v>
      </c>
      <c r="H3003" s="50">
        <f t="shared" si="323"/>
        <v>273</v>
      </c>
      <c r="I3003" s="50">
        <f t="shared" si="324"/>
        <v>44699081.699999996</v>
      </c>
      <c r="J3003" s="46">
        <v>1637329</v>
      </c>
      <c r="K3003" s="2" t="s">
        <v>34</v>
      </c>
      <c r="L3003" s="52" t="str">
        <f t="shared" si="325"/>
        <v>20220930VND</v>
      </c>
      <c r="M3003">
        <f>VLOOKUP(L3003,Mapping!$H$1:$K$25,4,0)</f>
        <v>1</v>
      </c>
      <c r="N3003">
        <f t="shared" si="326"/>
        <v>1.3559659999999999E-3</v>
      </c>
      <c r="O3003">
        <f t="shared" si="327"/>
        <v>1.6373290000000001E-3</v>
      </c>
      <c r="P3003">
        <f t="shared" si="328"/>
        <v>4.4699081699999997E-2</v>
      </c>
      <c r="Q3003" t="str">
        <f>VLOOKUP(VLOOKUP(C3003,Mapping!$A$1:$C$17,3,0),Mapping!$E$1:$F$6,2,0)</f>
        <v>Vùng 05</v>
      </c>
    </row>
    <row r="3004" spans="1:17" x14ac:dyDescent="0.3">
      <c r="A3004" s="33">
        <v>44834</v>
      </c>
      <c r="B3004">
        <v>2101</v>
      </c>
      <c r="C3004">
        <v>20</v>
      </c>
      <c r="D3004" s="38" t="s">
        <v>77</v>
      </c>
      <c r="E3004" s="2" t="s">
        <v>41</v>
      </c>
      <c r="F3004">
        <v>1714485</v>
      </c>
      <c r="G3004" s="44">
        <f t="shared" si="322"/>
        <v>44562</v>
      </c>
      <c r="H3004" s="50">
        <f t="shared" si="323"/>
        <v>273</v>
      </c>
      <c r="I3004" s="50">
        <f t="shared" si="324"/>
        <v>12210198</v>
      </c>
      <c r="J3004" s="46">
        <v>447260</v>
      </c>
      <c r="K3004" s="2" t="s">
        <v>34</v>
      </c>
      <c r="L3004" s="52" t="str">
        <f t="shared" si="325"/>
        <v>20220930VND</v>
      </c>
      <c r="M3004">
        <f>VLOOKUP(L3004,Mapping!$H$1:$K$25,4,0)</f>
        <v>1</v>
      </c>
      <c r="N3004">
        <f t="shared" si="326"/>
        <v>1.714485E-3</v>
      </c>
      <c r="O3004">
        <f t="shared" si="327"/>
        <v>4.4726E-4</v>
      </c>
      <c r="P3004">
        <f t="shared" si="328"/>
        <v>1.2210198E-2</v>
      </c>
      <c r="Q3004" t="str">
        <f>VLOOKUP(VLOOKUP(C3004,Mapping!$A$1:$C$17,3,0),Mapping!$E$1:$F$6,2,0)</f>
        <v>Vùng 02</v>
      </c>
    </row>
    <row r="3005" spans="1:17" x14ac:dyDescent="0.3">
      <c r="A3005" s="33">
        <v>44834</v>
      </c>
      <c r="B3005">
        <v>2101</v>
      </c>
      <c r="C3005">
        <v>40</v>
      </c>
      <c r="D3005" s="38" t="s">
        <v>77</v>
      </c>
      <c r="E3005" s="2" t="s">
        <v>41</v>
      </c>
      <c r="F3005">
        <v>1551475</v>
      </c>
      <c r="G3005" s="44">
        <f t="shared" si="322"/>
        <v>44562</v>
      </c>
      <c r="H3005" s="50">
        <f t="shared" si="323"/>
        <v>273</v>
      </c>
      <c r="I3005" s="50">
        <f t="shared" si="324"/>
        <v>46418244.600000001</v>
      </c>
      <c r="J3005" s="46">
        <v>1700302</v>
      </c>
      <c r="K3005" s="2" t="s">
        <v>34</v>
      </c>
      <c r="L3005" s="52" t="str">
        <f t="shared" si="325"/>
        <v>20220930VND</v>
      </c>
      <c r="M3005">
        <f>VLOOKUP(L3005,Mapping!$H$1:$K$25,4,0)</f>
        <v>1</v>
      </c>
      <c r="N3005">
        <f t="shared" si="326"/>
        <v>1.5514750000000001E-3</v>
      </c>
      <c r="O3005">
        <f t="shared" si="327"/>
        <v>1.7003020000000001E-3</v>
      </c>
      <c r="P3005">
        <f t="shared" si="328"/>
        <v>4.6418244599999998E-2</v>
      </c>
      <c r="Q3005" t="str">
        <f>VLOOKUP(VLOOKUP(C3005,Mapping!$A$1:$C$17,3,0),Mapping!$E$1:$F$6,2,0)</f>
        <v>Vùng 01</v>
      </c>
    </row>
    <row r="3006" spans="1:17" x14ac:dyDescent="0.3">
      <c r="A3006" s="44">
        <v>44834</v>
      </c>
      <c r="B3006">
        <v>2101</v>
      </c>
      <c r="C3006">
        <v>34</v>
      </c>
      <c r="D3006" s="38" t="s">
        <v>77</v>
      </c>
      <c r="E3006" s="2" t="s">
        <v>41</v>
      </c>
      <c r="F3006">
        <v>1581427</v>
      </c>
      <c r="G3006" s="44">
        <f t="shared" si="322"/>
        <v>44562</v>
      </c>
      <c r="H3006" s="50">
        <f t="shared" si="323"/>
        <v>273</v>
      </c>
      <c r="I3006" s="50">
        <f t="shared" si="324"/>
        <v>16412732.700000001</v>
      </c>
      <c r="J3006" s="46">
        <v>601199</v>
      </c>
      <c r="K3006" s="2" t="s">
        <v>34</v>
      </c>
      <c r="L3006" s="52" t="str">
        <f t="shared" si="325"/>
        <v>20220930VND</v>
      </c>
      <c r="M3006">
        <f>VLOOKUP(L3006,Mapping!$H$1:$K$25,4,0)</f>
        <v>1</v>
      </c>
      <c r="N3006">
        <f t="shared" si="326"/>
        <v>1.581427E-3</v>
      </c>
      <c r="O3006">
        <f t="shared" si="327"/>
        <v>6.0119899999999996E-4</v>
      </c>
      <c r="P3006">
        <f t="shared" si="328"/>
        <v>1.6412732700000002E-2</v>
      </c>
      <c r="Q3006" t="str">
        <f>VLOOKUP(VLOOKUP(C3006,Mapping!$A$1:$C$17,3,0),Mapping!$E$1:$F$6,2,0)</f>
        <v>Vùng 02</v>
      </c>
    </row>
    <row r="3007" spans="1:17" x14ac:dyDescent="0.3">
      <c r="A3007" s="44">
        <v>44834</v>
      </c>
      <c r="B3007">
        <v>2101</v>
      </c>
      <c r="C3007">
        <v>34</v>
      </c>
      <c r="D3007" s="38" t="s">
        <v>77</v>
      </c>
      <c r="E3007" s="2" t="s">
        <v>41</v>
      </c>
      <c r="F3007">
        <v>302666</v>
      </c>
      <c r="G3007" s="44">
        <f t="shared" si="322"/>
        <v>44562</v>
      </c>
      <c r="H3007" s="50">
        <f t="shared" si="323"/>
        <v>273</v>
      </c>
      <c r="I3007" s="50">
        <f t="shared" si="324"/>
        <v>244152962981.92801</v>
      </c>
      <c r="J3007" s="46">
        <v>385527</v>
      </c>
      <c r="K3007" s="2" t="s">
        <v>35</v>
      </c>
      <c r="L3007" s="52" t="str">
        <f t="shared" si="325"/>
        <v>20220930USD</v>
      </c>
      <c r="M3007">
        <f>VLOOKUP(L3007,Mapping!$H$1:$K$25,4,0)</f>
        <v>23197.68</v>
      </c>
      <c r="N3007">
        <f t="shared" si="326"/>
        <v>7.0211490148799998</v>
      </c>
      <c r="O3007">
        <f t="shared" si="327"/>
        <v>8.9433319773599997</v>
      </c>
      <c r="P3007">
        <f t="shared" si="328"/>
        <v>244.152962981928</v>
      </c>
      <c r="Q3007" t="str">
        <f>VLOOKUP(VLOOKUP(C3007,Mapping!$A$1:$C$17,3,0),Mapping!$E$1:$F$6,2,0)</f>
        <v>Vùng 02</v>
      </c>
    </row>
    <row r="3008" spans="1:17" x14ac:dyDescent="0.3">
      <c r="A3008" s="33">
        <v>44834</v>
      </c>
      <c r="B3008">
        <v>2102</v>
      </c>
      <c r="C3008">
        <v>41</v>
      </c>
      <c r="D3008" s="38" t="s">
        <v>77</v>
      </c>
      <c r="E3008" s="2" t="s">
        <v>43</v>
      </c>
      <c r="F3008">
        <v>110616</v>
      </c>
      <c r="G3008" s="44">
        <f t="shared" si="322"/>
        <v>44562</v>
      </c>
      <c r="H3008" s="50">
        <f t="shared" si="323"/>
        <v>273</v>
      </c>
      <c r="I3008" s="50">
        <f t="shared" si="324"/>
        <v>42023490.600000001</v>
      </c>
      <c r="J3008" s="46">
        <v>1539322</v>
      </c>
      <c r="K3008" s="2" t="s">
        <v>34</v>
      </c>
      <c r="L3008" s="52" t="str">
        <f t="shared" si="325"/>
        <v>20220930VND</v>
      </c>
      <c r="M3008">
        <f>VLOOKUP(L3008,Mapping!$H$1:$K$25,4,0)</f>
        <v>1</v>
      </c>
      <c r="N3008">
        <f t="shared" si="326"/>
        <v>1.10616E-4</v>
      </c>
      <c r="O3008">
        <f t="shared" si="327"/>
        <v>1.5393220000000001E-3</v>
      </c>
      <c r="P3008">
        <f t="shared" si="328"/>
        <v>4.2023490600000005E-2</v>
      </c>
      <c r="Q3008" t="str">
        <f>VLOOKUP(VLOOKUP(C3008,Mapping!$A$1:$C$17,3,0),Mapping!$E$1:$F$6,2,0)</f>
        <v>Vùng 05</v>
      </c>
    </row>
    <row r="3009" spans="1:17" x14ac:dyDescent="0.3">
      <c r="A3009" s="33">
        <v>44834</v>
      </c>
      <c r="B3009">
        <v>2105</v>
      </c>
      <c r="C3009">
        <v>24</v>
      </c>
      <c r="D3009" s="38" t="s">
        <v>77</v>
      </c>
      <c r="E3009" s="2" t="s">
        <v>41</v>
      </c>
      <c r="F3009">
        <v>7931543</v>
      </c>
      <c r="G3009" s="44">
        <f t="shared" si="322"/>
        <v>44562</v>
      </c>
      <c r="H3009" s="50">
        <f t="shared" si="323"/>
        <v>273</v>
      </c>
      <c r="I3009" s="50">
        <f t="shared" si="324"/>
        <v>240183570.90000001</v>
      </c>
      <c r="J3009" s="46">
        <v>8797933</v>
      </c>
      <c r="K3009" s="2" t="s">
        <v>34</v>
      </c>
      <c r="L3009" s="52" t="str">
        <f t="shared" si="325"/>
        <v>20220930VND</v>
      </c>
      <c r="M3009">
        <f>VLOOKUP(L3009,Mapping!$H$1:$K$25,4,0)</f>
        <v>1</v>
      </c>
      <c r="N3009">
        <f t="shared" si="326"/>
        <v>7.9315429999999992E-3</v>
      </c>
      <c r="O3009">
        <f t="shared" si="327"/>
        <v>8.7979330000000008E-3</v>
      </c>
      <c r="P3009">
        <f t="shared" si="328"/>
        <v>0.2401835709</v>
      </c>
      <c r="Q3009" t="str">
        <f>VLOOKUP(VLOOKUP(C3009,Mapping!$A$1:$C$17,3,0),Mapping!$E$1:$F$6,2,0)</f>
        <v>Vùng 04</v>
      </c>
    </row>
    <row r="3010" spans="1:17" x14ac:dyDescent="0.3">
      <c r="A3010" s="33">
        <v>44834</v>
      </c>
      <c r="B3010">
        <v>2105</v>
      </c>
      <c r="C3010">
        <v>24</v>
      </c>
      <c r="D3010" s="38" t="s">
        <v>77</v>
      </c>
      <c r="E3010" s="2" t="s">
        <v>41</v>
      </c>
      <c r="F3010">
        <v>1228645</v>
      </c>
      <c r="G3010" s="44">
        <f t="shared" ref="G3010:G3073" si="329">DATE(YEAR(A3010),1,1)</f>
        <v>44562</v>
      </c>
      <c r="H3010" s="50">
        <f t="shared" ref="H3010:H3073" si="330">DATEDIF(G3010,A3010,"D")+1</f>
        <v>273</v>
      </c>
      <c r="I3010" s="50">
        <f t="shared" si="324"/>
        <v>12967281.6</v>
      </c>
      <c r="J3010" s="46">
        <v>474992</v>
      </c>
      <c r="K3010" s="2" t="s">
        <v>34</v>
      </c>
      <c r="L3010" s="52" t="str">
        <f t="shared" si="325"/>
        <v>20220930VND</v>
      </c>
      <c r="M3010">
        <f>VLOOKUP(L3010,Mapping!$H$1:$K$25,4,0)</f>
        <v>1</v>
      </c>
      <c r="N3010">
        <f t="shared" si="326"/>
        <v>1.228645E-3</v>
      </c>
      <c r="O3010">
        <f t="shared" si="327"/>
        <v>4.7499199999999998E-4</v>
      </c>
      <c r="P3010">
        <f t="shared" si="328"/>
        <v>1.29672816E-2</v>
      </c>
      <c r="Q3010" t="str">
        <f>VLOOKUP(VLOOKUP(C3010,Mapping!$A$1:$C$17,3,0),Mapping!$E$1:$F$6,2,0)</f>
        <v>Vùng 04</v>
      </c>
    </row>
    <row r="3011" spans="1:17" x14ac:dyDescent="0.3">
      <c r="A3011" s="33">
        <v>44834</v>
      </c>
      <c r="B3011">
        <v>2106</v>
      </c>
      <c r="C3011">
        <v>41</v>
      </c>
      <c r="D3011" s="38" t="s">
        <v>77</v>
      </c>
      <c r="E3011" s="2" t="s">
        <v>41</v>
      </c>
      <c r="F3011">
        <v>419488</v>
      </c>
      <c r="G3011" s="44">
        <f t="shared" si="329"/>
        <v>44562</v>
      </c>
      <c r="H3011" s="50">
        <f t="shared" si="330"/>
        <v>273</v>
      </c>
      <c r="I3011" s="50">
        <f t="shared" ref="I3011:I3074" si="331">H3011*(J3011/10)*M3011</f>
        <v>9941568</v>
      </c>
      <c r="J3011" s="46">
        <v>364160</v>
      </c>
      <c r="K3011" s="2" t="s">
        <v>34</v>
      </c>
      <c r="L3011" s="52" t="str">
        <f t="shared" ref="L3011:L3074" si="332">CONCATENATE(TEXT(A3011,"YYYYMMDD"),K3011)</f>
        <v>20220930VND</v>
      </c>
      <c r="M3011">
        <f>VLOOKUP(L3011,Mapping!$H$1:$K$25,4,0)</f>
        <v>1</v>
      </c>
      <c r="N3011">
        <f t="shared" ref="N3011:N3074" si="333">F3011*M3011/10^9</f>
        <v>4.1948799999999998E-4</v>
      </c>
      <c r="O3011">
        <f t="shared" ref="O3011:O3074" si="334">J3011*M3011/10^9</f>
        <v>3.6415999999999998E-4</v>
      </c>
      <c r="P3011">
        <f t="shared" ref="P3011:P3074" si="335">I3011/10^9</f>
        <v>9.9415679999999996E-3</v>
      </c>
      <c r="Q3011" t="str">
        <f>VLOOKUP(VLOOKUP(C3011,Mapping!$A$1:$C$17,3,0),Mapping!$E$1:$F$6,2,0)</f>
        <v>Vùng 05</v>
      </c>
    </row>
    <row r="3012" spans="1:17" x14ac:dyDescent="0.3">
      <c r="A3012" s="33">
        <v>44834</v>
      </c>
      <c r="B3012">
        <v>2108</v>
      </c>
      <c r="C3012">
        <v>48</v>
      </c>
      <c r="D3012" s="38" t="s">
        <v>77</v>
      </c>
      <c r="E3012" s="2" t="s">
        <v>41</v>
      </c>
      <c r="F3012">
        <v>988725</v>
      </c>
      <c r="G3012" s="44">
        <f t="shared" si="329"/>
        <v>44562</v>
      </c>
      <c r="H3012" s="50">
        <f t="shared" si="330"/>
        <v>273</v>
      </c>
      <c r="I3012" s="50">
        <f t="shared" si="331"/>
        <v>1638354.9000000001</v>
      </c>
      <c r="J3012" s="46">
        <v>60013</v>
      </c>
      <c r="K3012" s="2" t="s">
        <v>34</v>
      </c>
      <c r="L3012" s="52" t="str">
        <f t="shared" si="332"/>
        <v>20220930VND</v>
      </c>
      <c r="M3012">
        <f>VLOOKUP(L3012,Mapping!$H$1:$K$25,4,0)</f>
        <v>1</v>
      </c>
      <c r="N3012">
        <f t="shared" si="333"/>
        <v>9.8872499999999998E-4</v>
      </c>
      <c r="O3012">
        <f t="shared" si="334"/>
        <v>6.0013000000000003E-5</v>
      </c>
      <c r="P3012">
        <f t="shared" si="335"/>
        <v>1.6383549000000002E-3</v>
      </c>
      <c r="Q3012" t="str">
        <f>VLOOKUP(VLOOKUP(C3012,Mapping!$A$1:$C$17,3,0),Mapping!$E$1:$F$6,2,0)</f>
        <v>Vùng 01</v>
      </c>
    </row>
    <row r="3013" spans="1:17" x14ac:dyDescent="0.3">
      <c r="A3013" s="33">
        <v>44834</v>
      </c>
      <c r="B3013">
        <v>2108</v>
      </c>
      <c r="C3013">
        <v>34</v>
      </c>
      <c r="D3013" s="38" t="s">
        <v>77</v>
      </c>
      <c r="E3013" s="2" t="s">
        <v>41</v>
      </c>
      <c r="F3013">
        <v>874332</v>
      </c>
      <c r="G3013" s="44">
        <f t="shared" si="329"/>
        <v>44562</v>
      </c>
      <c r="H3013" s="50">
        <f t="shared" si="330"/>
        <v>273</v>
      </c>
      <c r="I3013" s="50">
        <f t="shared" si="331"/>
        <v>42375933.600000001</v>
      </c>
      <c r="J3013" s="46">
        <v>1552232</v>
      </c>
      <c r="K3013" s="2" t="s">
        <v>34</v>
      </c>
      <c r="L3013" s="52" t="str">
        <f t="shared" si="332"/>
        <v>20220930VND</v>
      </c>
      <c r="M3013">
        <f>VLOOKUP(L3013,Mapping!$H$1:$K$25,4,0)</f>
        <v>1</v>
      </c>
      <c r="N3013">
        <f t="shared" si="333"/>
        <v>8.7433200000000002E-4</v>
      </c>
      <c r="O3013">
        <f t="shared" si="334"/>
        <v>1.552232E-3</v>
      </c>
      <c r="P3013">
        <f t="shared" si="335"/>
        <v>4.2375933599999999E-2</v>
      </c>
      <c r="Q3013" t="str">
        <f>VLOOKUP(VLOOKUP(C3013,Mapping!$A$1:$C$17,3,0),Mapping!$E$1:$F$6,2,0)</f>
        <v>Vùng 02</v>
      </c>
    </row>
    <row r="3014" spans="1:17" x14ac:dyDescent="0.3">
      <c r="A3014" s="33">
        <v>44834</v>
      </c>
      <c r="B3014">
        <v>2109</v>
      </c>
      <c r="C3014">
        <v>40</v>
      </c>
      <c r="D3014" s="38" t="s">
        <v>77</v>
      </c>
      <c r="E3014" s="2" t="s">
        <v>41</v>
      </c>
      <c r="F3014">
        <v>1553942</v>
      </c>
      <c r="G3014" s="44">
        <f t="shared" si="329"/>
        <v>44562</v>
      </c>
      <c r="H3014" s="50">
        <f t="shared" si="330"/>
        <v>273</v>
      </c>
      <c r="I3014" s="50">
        <f t="shared" si="331"/>
        <v>38028818.100000001</v>
      </c>
      <c r="J3014" s="46">
        <v>1392997</v>
      </c>
      <c r="K3014" s="2" t="s">
        <v>34</v>
      </c>
      <c r="L3014" s="52" t="str">
        <f t="shared" si="332"/>
        <v>20220930VND</v>
      </c>
      <c r="M3014">
        <f>VLOOKUP(L3014,Mapping!$H$1:$K$25,4,0)</f>
        <v>1</v>
      </c>
      <c r="N3014">
        <f t="shared" si="333"/>
        <v>1.553942E-3</v>
      </c>
      <c r="O3014">
        <f t="shared" si="334"/>
        <v>1.392997E-3</v>
      </c>
      <c r="P3014">
        <f t="shared" si="335"/>
        <v>3.80288181E-2</v>
      </c>
      <c r="Q3014" t="str">
        <f>VLOOKUP(VLOOKUP(C3014,Mapping!$A$1:$C$17,3,0),Mapping!$E$1:$F$6,2,0)</f>
        <v>Vùng 01</v>
      </c>
    </row>
    <row r="3015" spans="1:17" x14ac:dyDescent="0.3">
      <c r="A3015" s="33">
        <v>44834</v>
      </c>
      <c r="B3015">
        <v>2110</v>
      </c>
      <c r="C3015">
        <v>48</v>
      </c>
      <c r="D3015" s="38" t="s">
        <v>77</v>
      </c>
      <c r="E3015" s="2" t="s">
        <v>41</v>
      </c>
      <c r="F3015">
        <v>760537</v>
      </c>
      <c r="G3015" s="44">
        <f t="shared" si="329"/>
        <v>44562</v>
      </c>
      <c r="H3015" s="50">
        <f t="shared" si="330"/>
        <v>273</v>
      </c>
      <c r="I3015" s="50">
        <f t="shared" si="331"/>
        <v>33649543.199999996</v>
      </c>
      <c r="J3015" s="46">
        <v>1232584</v>
      </c>
      <c r="K3015" s="2" t="s">
        <v>34</v>
      </c>
      <c r="L3015" s="52" t="str">
        <f t="shared" si="332"/>
        <v>20220930VND</v>
      </c>
      <c r="M3015">
        <f>VLOOKUP(L3015,Mapping!$H$1:$K$25,4,0)</f>
        <v>1</v>
      </c>
      <c r="N3015">
        <f t="shared" si="333"/>
        <v>7.6053700000000004E-4</v>
      </c>
      <c r="O3015">
        <f t="shared" si="334"/>
        <v>1.2325839999999999E-3</v>
      </c>
      <c r="P3015">
        <f t="shared" si="335"/>
        <v>3.3649543199999993E-2</v>
      </c>
      <c r="Q3015" t="str">
        <f>VLOOKUP(VLOOKUP(C3015,Mapping!$A$1:$C$17,3,0),Mapping!$E$1:$F$6,2,0)</f>
        <v>Vùng 01</v>
      </c>
    </row>
    <row r="3016" spans="1:17" x14ac:dyDescent="0.3">
      <c r="A3016" s="33">
        <v>44834</v>
      </c>
      <c r="B3016">
        <v>2110</v>
      </c>
      <c r="C3016">
        <v>48</v>
      </c>
      <c r="D3016" s="38" t="s">
        <v>77</v>
      </c>
      <c r="E3016" s="2" t="s">
        <v>41</v>
      </c>
      <c r="F3016">
        <v>143316</v>
      </c>
      <c r="G3016" s="44">
        <f t="shared" si="329"/>
        <v>44562</v>
      </c>
      <c r="H3016" s="50">
        <f t="shared" si="330"/>
        <v>273</v>
      </c>
      <c r="I3016" s="50">
        <f t="shared" si="331"/>
        <v>16308009.9</v>
      </c>
      <c r="J3016" s="46">
        <v>597363</v>
      </c>
      <c r="K3016" s="2" t="s">
        <v>34</v>
      </c>
      <c r="L3016" s="52" t="str">
        <f t="shared" si="332"/>
        <v>20220930VND</v>
      </c>
      <c r="M3016">
        <f>VLOOKUP(L3016,Mapping!$H$1:$K$25,4,0)</f>
        <v>1</v>
      </c>
      <c r="N3016">
        <f t="shared" si="333"/>
        <v>1.4331599999999999E-4</v>
      </c>
      <c r="O3016">
        <f t="shared" si="334"/>
        <v>5.9736299999999995E-4</v>
      </c>
      <c r="P3016">
        <f t="shared" si="335"/>
        <v>1.63080099E-2</v>
      </c>
      <c r="Q3016" t="str">
        <f>VLOOKUP(VLOOKUP(C3016,Mapping!$A$1:$C$17,3,0),Mapping!$E$1:$F$6,2,0)</f>
        <v>Vùng 01</v>
      </c>
    </row>
    <row r="3017" spans="1:17" x14ac:dyDescent="0.3">
      <c r="A3017" s="33">
        <v>44834</v>
      </c>
      <c r="B3017">
        <v>2111</v>
      </c>
      <c r="C3017">
        <v>16</v>
      </c>
      <c r="D3017" s="38" t="s">
        <v>77</v>
      </c>
      <c r="E3017" s="2" t="s">
        <v>41</v>
      </c>
      <c r="F3017">
        <v>1060094</v>
      </c>
      <c r="G3017" s="44">
        <f t="shared" si="329"/>
        <v>44562</v>
      </c>
      <c r="H3017" s="50">
        <f t="shared" si="330"/>
        <v>273</v>
      </c>
      <c r="I3017" s="50">
        <f t="shared" si="331"/>
        <v>1233502944009.3359</v>
      </c>
      <c r="J3017" s="46">
        <v>1947749</v>
      </c>
      <c r="K3017" s="2" t="s">
        <v>35</v>
      </c>
      <c r="L3017" s="52" t="str">
        <f t="shared" si="332"/>
        <v>20220930USD</v>
      </c>
      <c r="M3017">
        <f>VLOOKUP(L3017,Mapping!$H$1:$K$25,4,0)</f>
        <v>23197.68</v>
      </c>
      <c r="N3017">
        <f t="shared" si="333"/>
        <v>24.591721381920003</v>
      </c>
      <c r="O3017">
        <f t="shared" si="334"/>
        <v>45.183258022319997</v>
      </c>
      <c r="P3017">
        <f t="shared" si="335"/>
        <v>1233.502944009336</v>
      </c>
      <c r="Q3017" t="str">
        <f>VLOOKUP(VLOOKUP(C3017,Mapping!$A$1:$C$17,3,0),Mapping!$E$1:$F$6,2,0)</f>
        <v>Vùng 01</v>
      </c>
    </row>
    <row r="3018" spans="1:17" x14ac:dyDescent="0.3">
      <c r="A3018" s="33">
        <v>44834</v>
      </c>
      <c r="B3018">
        <v>2111</v>
      </c>
      <c r="C3018">
        <v>16</v>
      </c>
      <c r="D3018" s="38" t="s">
        <v>77</v>
      </c>
      <c r="E3018" s="2" t="s">
        <v>41</v>
      </c>
      <c r="F3018">
        <v>1142204</v>
      </c>
      <c r="G3018" s="44">
        <f t="shared" si="329"/>
        <v>44562</v>
      </c>
      <c r="H3018" s="50">
        <f t="shared" si="330"/>
        <v>273</v>
      </c>
      <c r="I3018" s="50">
        <f t="shared" si="331"/>
        <v>53432815.800000004</v>
      </c>
      <c r="J3018" s="46">
        <v>1957246</v>
      </c>
      <c r="K3018" s="2" t="s">
        <v>34</v>
      </c>
      <c r="L3018" s="52" t="str">
        <f t="shared" si="332"/>
        <v>20220930VND</v>
      </c>
      <c r="M3018">
        <f>VLOOKUP(L3018,Mapping!$H$1:$K$25,4,0)</f>
        <v>1</v>
      </c>
      <c r="N3018">
        <f t="shared" si="333"/>
        <v>1.142204E-3</v>
      </c>
      <c r="O3018">
        <f t="shared" si="334"/>
        <v>1.9572460000000002E-3</v>
      </c>
      <c r="P3018">
        <f t="shared" si="335"/>
        <v>5.3432815800000005E-2</v>
      </c>
      <c r="Q3018" t="str">
        <f>VLOOKUP(VLOOKUP(C3018,Mapping!$A$1:$C$17,3,0),Mapping!$E$1:$F$6,2,0)</f>
        <v>Vùng 01</v>
      </c>
    </row>
    <row r="3019" spans="1:17" x14ac:dyDescent="0.3">
      <c r="A3019" s="33">
        <v>44834</v>
      </c>
      <c r="B3019">
        <v>2113</v>
      </c>
      <c r="C3019">
        <v>25</v>
      </c>
      <c r="D3019" s="38" t="s">
        <v>77</v>
      </c>
      <c r="E3019" s="2" t="s">
        <v>41</v>
      </c>
      <c r="F3019">
        <v>903703</v>
      </c>
      <c r="G3019" s="44">
        <f t="shared" si="329"/>
        <v>44562</v>
      </c>
      <c r="H3019" s="50">
        <f t="shared" si="330"/>
        <v>273</v>
      </c>
      <c r="I3019" s="50">
        <f t="shared" si="331"/>
        <v>48232329.600000001</v>
      </c>
      <c r="J3019" s="46">
        <v>1766752</v>
      </c>
      <c r="K3019" s="2" t="s">
        <v>34</v>
      </c>
      <c r="L3019" s="52" t="str">
        <f t="shared" si="332"/>
        <v>20220930VND</v>
      </c>
      <c r="M3019">
        <f>VLOOKUP(L3019,Mapping!$H$1:$K$25,4,0)</f>
        <v>1</v>
      </c>
      <c r="N3019">
        <f t="shared" si="333"/>
        <v>9.0370299999999995E-4</v>
      </c>
      <c r="O3019">
        <f t="shared" si="334"/>
        <v>1.7667519999999999E-3</v>
      </c>
      <c r="P3019">
        <f t="shared" si="335"/>
        <v>4.8232329599999998E-2</v>
      </c>
      <c r="Q3019" t="str">
        <f>VLOOKUP(VLOOKUP(C3019,Mapping!$A$1:$C$17,3,0),Mapping!$E$1:$F$6,2,0)</f>
        <v>Vùng 01</v>
      </c>
    </row>
    <row r="3020" spans="1:17" x14ac:dyDescent="0.3">
      <c r="A3020" s="33">
        <v>44834</v>
      </c>
      <c r="B3020">
        <v>2116</v>
      </c>
      <c r="C3020">
        <v>23</v>
      </c>
      <c r="D3020" s="38" t="s">
        <v>77</v>
      </c>
      <c r="E3020" s="2" t="s">
        <v>41</v>
      </c>
      <c r="F3020">
        <v>1289256</v>
      </c>
      <c r="G3020" s="44">
        <f t="shared" si="329"/>
        <v>44562</v>
      </c>
      <c r="H3020" s="50">
        <f t="shared" si="330"/>
        <v>273</v>
      </c>
      <c r="I3020" s="50">
        <f t="shared" si="331"/>
        <v>28576575.300000001</v>
      </c>
      <c r="J3020" s="46">
        <v>1046761</v>
      </c>
      <c r="K3020" s="2" t="s">
        <v>34</v>
      </c>
      <c r="L3020" s="52" t="str">
        <f t="shared" si="332"/>
        <v>20220930VND</v>
      </c>
      <c r="M3020">
        <f>VLOOKUP(L3020,Mapping!$H$1:$K$25,4,0)</f>
        <v>1</v>
      </c>
      <c r="N3020">
        <f t="shared" si="333"/>
        <v>1.2892559999999999E-3</v>
      </c>
      <c r="O3020">
        <f t="shared" si="334"/>
        <v>1.046761E-3</v>
      </c>
      <c r="P3020">
        <f t="shared" si="335"/>
        <v>2.85765753E-2</v>
      </c>
      <c r="Q3020" t="str">
        <f>VLOOKUP(VLOOKUP(C3020,Mapping!$A$1:$C$17,3,0),Mapping!$E$1:$F$6,2,0)</f>
        <v>Vùng 02</v>
      </c>
    </row>
    <row r="3021" spans="1:17" x14ac:dyDescent="0.3">
      <c r="A3021" s="33">
        <v>44834</v>
      </c>
      <c r="B3021">
        <v>2117</v>
      </c>
      <c r="C3021">
        <v>48</v>
      </c>
      <c r="D3021" s="38" t="s">
        <v>77</v>
      </c>
      <c r="E3021" s="2" t="s">
        <v>41</v>
      </c>
      <c r="F3021">
        <v>1167529</v>
      </c>
      <c r="G3021" s="44">
        <f t="shared" si="329"/>
        <v>44562</v>
      </c>
      <c r="H3021" s="50">
        <f t="shared" si="330"/>
        <v>273</v>
      </c>
      <c r="I3021" s="50">
        <f t="shared" si="331"/>
        <v>891093370311.14417</v>
      </c>
      <c r="J3021" s="46">
        <v>1407071</v>
      </c>
      <c r="K3021" s="2" t="s">
        <v>35</v>
      </c>
      <c r="L3021" s="52" t="str">
        <f t="shared" si="332"/>
        <v>20220930USD</v>
      </c>
      <c r="M3021">
        <f>VLOOKUP(L3021,Mapping!$H$1:$K$25,4,0)</f>
        <v>23197.68</v>
      </c>
      <c r="N3021">
        <f t="shared" si="333"/>
        <v>27.083964132720002</v>
      </c>
      <c r="O3021">
        <f t="shared" si="334"/>
        <v>32.640782795279996</v>
      </c>
      <c r="P3021">
        <f t="shared" si="335"/>
        <v>891.09337031114421</v>
      </c>
      <c r="Q3021" t="str">
        <f>VLOOKUP(VLOOKUP(C3021,Mapping!$A$1:$C$17,3,0),Mapping!$E$1:$F$6,2,0)</f>
        <v>Vùng 01</v>
      </c>
    </row>
    <row r="3022" spans="1:17" x14ac:dyDescent="0.3">
      <c r="A3022" s="33">
        <v>44834</v>
      </c>
      <c r="B3022">
        <v>2118</v>
      </c>
      <c r="C3022">
        <v>40</v>
      </c>
      <c r="D3022" s="38" t="s">
        <v>77</v>
      </c>
      <c r="E3022" s="2" t="s">
        <v>43</v>
      </c>
      <c r="F3022">
        <v>11642</v>
      </c>
      <c r="G3022" s="44">
        <f t="shared" si="329"/>
        <v>44562</v>
      </c>
      <c r="H3022" s="50">
        <f t="shared" si="330"/>
        <v>273</v>
      </c>
      <c r="I3022" s="50">
        <f t="shared" si="331"/>
        <v>12730617.9</v>
      </c>
      <c r="J3022" s="46">
        <v>466323</v>
      </c>
      <c r="K3022" s="2" t="s">
        <v>34</v>
      </c>
      <c r="L3022" s="52" t="str">
        <f t="shared" si="332"/>
        <v>20220930VND</v>
      </c>
      <c r="M3022">
        <f>VLOOKUP(L3022,Mapping!$H$1:$K$25,4,0)</f>
        <v>1</v>
      </c>
      <c r="N3022">
        <f t="shared" si="333"/>
        <v>1.1642E-5</v>
      </c>
      <c r="O3022">
        <f t="shared" si="334"/>
        <v>4.6632299999999999E-4</v>
      </c>
      <c r="P3022">
        <f t="shared" si="335"/>
        <v>1.2730617900000001E-2</v>
      </c>
      <c r="Q3022" t="str">
        <f>VLOOKUP(VLOOKUP(C3022,Mapping!$A$1:$C$17,3,0),Mapping!$E$1:$F$6,2,0)</f>
        <v>Vùng 01</v>
      </c>
    </row>
    <row r="3023" spans="1:17" x14ac:dyDescent="0.3">
      <c r="A3023" s="33">
        <v>44834</v>
      </c>
      <c r="B3023">
        <v>2118</v>
      </c>
      <c r="C3023">
        <v>40</v>
      </c>
      <c r="D3023" s="38" t="s">
        <v>77</v>
      </c>
      <c r="E3023" s="2" t="s">
        <v>41</v>
      </c>
      <c r="F3023">
        <v>6461269</v>
      </c>
      <c r="G3023" s="44">
        <f t="shared" si="329"/>
        <v>44562</v>
      </c>
      <c r="H3023" s="50">
        <f t="shared" si="330"/>
        <v>273</v>
      </c>
      <c r="I3023" s="50">
        <f t="shared" si="331"/>
        <v>178584724.5</v>
      </c>
      <c r="J3023" s="46">
        <v>6541565</v>
      </c>
      <c r="K3023" s="2" t="s">
        <v>34</v>
      </c>
      <c r="L3023" s="52" t="str">
        <f t="shared" si="332"/>
        <v>20220930VND</v>
      </c>
      <c r="M3023">
        <f>VLOOKUP(L3023,Mapping!$H$1:$K$25,4,0)</f>
        <v>1</v>
      </c>
      <c r="N3023">
        <f t="shared" si="333"/>
        <v>6.4612690000000004E-3</v>
      </c>
      <c r="O3023">
        <f t="shared" si="334"/>
        <v>6.5415650000000001E-3</v>
      </c>
      <c r="P3023">
        <f t="shared" si="335"/>
        <v>0.17858472450000001</v>
      </c>
      <c r="Q3023" t="str">
        <f>VLOOKUP(VLOOKUP(C3023,Mapping!$A$1:$C$17,3,0),Mapping!$E$1:$F$6,2,0)</f>
        <v>Vùng 01</v>
      </c>
    </row>
    <row r="3024" spans="1:17" x14ac:dyDescent="0.3">
      <c r="A3024" s="33">
        <v>44834</v>
      </c>
      <c r="B3024">
        <v>2119</v>
      </c>
      <c r="C3024">
        <v>48</v>
      </c>
      <c r="D3024" s="38" t="s">
        <v>77</v>
      </c>
      <c r="E3024" s="2" t="s">
        <v>41</v>
      </c>
      <c r="F3024">
        <v>680523</v>
      </c>
      <c r="G3024" s="44">
        <f t="shared" si="329"/>
        <v>44562</v>
      </c>
      <c r="H3024" s="50">
        <f t="shared" si="330"/>
        <v>273</v>
      </c>
      <c r="I3024" s="50">
        <f t="shared" si="331"/>
        <v>53103550.5</v>
      </c>
      <c r="J3024" s="46">
        <v>1945185</v>
      </c>
      <c r="K3024" s="2" t="s">
        <v>34</v>
      </c>
      <c r="L3024" s="52" t="str">
        <f t="shared" si="332"/>
        <v>20220930VND</v>
      </c>
      <c r="M3024">
        <f>VLOOKUP(L3024,Mapping!$H$1:$K$25,4,0)</f>
        <v>1</v>
      </c>
      <c r="N3024">
        <f t="shared" si="333"/>
        <v>6.8052300000000004E-4</v>
      </c>
      <c r="O3024">
        <f t="shared" si="334"/>
        <v>1.9451850000000001E-3</v>
      </c>
      <c r="P3024">
        <f t="shared" si="335"/>
        <v>5.3103550499999999E-2</v>
      </c>
      <c r="Q3024" t="str">
        <f>VLOOKUP(VLOOKUP(C3024,Mapping!$A$1:$C$17,3,0),Mapping!$E$1:$F$6,2,0)</f>
        <v>Vùng 01</v>
      </c>
    </row>
    <row r="3025" spans="1:17" x14ac:dyDescent="0.3">
      <c r="A3025" s="33">
        <v>44834</v>
      </c>
      <c r="B3025">
        <v>2120</v>
      </c>
      <c r="C3025">
        <v>20</v>
      </c>
      <c r="D3025" s="38" t="s">
        <v>77</v>
      </c>
      <c r="E3025" s="2" t="s">
        <v>41</v>
      </c>
      <c r="F3025">
        <v>1290100</v>
      </c>
      <c r="G3025" s="44">
        <f t="shared" si="329"/>
        <v>44562</v>
      </c>
      <c r="H3025" s="50">
        <f t="shared" si="330"/>
        <v>273</v>
      </c>
      <c r="I3025" s="50">
        <f t="shared" si="331"/>
        <v>13575552.9</v>
      </c>
      <c r="J3025" s="46">
        <v>497273</v>
      </c>
      <c r="K3025" s="2" t="s">
        <v>34</v>
      </c>
      <c r="L3025" s="52" t="str">
        <f t="shared" si="332"/>
        <v>20220930VND</v>
      </c>
      <c r="M3025">
        <f>VLOOKUP(L3025,Mapping!$H$1:$K$25,4,0)</f>
        <v>1</v>
      </c>
      <c r="N3025">
        <f t="shared" si="333"/>
        <v>1.2901E-3</v>
      </c>
      <c r="O3025">
        <f t="shared" si="334"/>
        <v>4.9727300000000001E-4</v>
      </c>
      <c r="P3025">
        <f t="shared" si="335"/>
        <v>1.3575552900000001E-2</v>
      </c>
      <c r="Q3025" t="str">
        <f>VLOOKUP(VLOOKUP(C3025,Mapping!$A$1:$C$17,3,0),Mapping!$E$1:$F$6,2,0)</f>
        <v>Vùng 02</v>
      </c>
    </row>
    <row r="3026" spans="1:17" x14ac:dyDescent="0.3">
      <c r="A3026" s="33">
        <v>44834</v>
      </c>
      <c r="B3026">
        <v>2121</v>
      </c>
      <c r="C3026">
        <v>23</v>
      </c>
      <c r="D3026" s="38" t="s">
        <v>77</v>
      </c>
      <c r="E3026" s="2" t="s">
        <v>41</v>
      </c>
      <c r="F3026">
        <v>1786183</v>
      </c>
      <c r="G3026" s="44">
        <f t="shared" si="329"/>
        <v>44562</v>
      </c>
      <c r="H3026" s="50">
        <f t="shared" si="330"/>
        <v>273</v>
      </c>
      <c r="I3026" s="50">
        <f t="shared" si="331"/>
        <v>49617067.5</v>
      </c>
      <c r="J3026" s="46">
        <v>1817475</v>
      </c>
      <c r="K3026" s="2" t="s">
        <v>34</v>
      </c>
      <c r="L3026" s="52" t="str">
        <f t="shared" si="332"/>
        <v>20220930VND</v>
      </c>
      <c r="M3026">
        <f>VLOOKUP(L3026,Mapping!$H$1:$K$25,4,0)</f>
        <v>1</v>
      </c>
      <c r="N3026">
        <f t="shared" si="333"/>
        <v>1.786183E-3</v>
      </c>
      <c r="O3026">
        <f t="shared" si="334"/>
        <v>1.817475E-3</v>
      </c>
      <c r="P3026">
        <f t="shared" si="335"/>
        <v>4.9617067500000001E-2</v>
      </c>
      <c r="Q3026" t="str">
        <f>VLOOKUP(VLOOKUP(C3026,Mapping!$A$1:$C$17,3,0),Mapping!$E$1:$F$6,2,0)</f>
        <v>Vùng 02</v>
      </c>
    </row>
    <row r="3027" spans="1:17" x14ac:dyDescent="0.3">
      <c r="A3027" s="33">
        <v>44834</v>
      </c>
      <c r="B3027">
        <v>2122</v>
      </c>
      <c r="C3027">
        <v>11</v>
      </c>
      <c r="D3027" s="38" t="s">
        <v>77</v>
      </c>
      <c r="E3027" s="2" t="s">
        <v>41</v>
      </c>
      <c r="F3027">
        <v>320887</v>
      </c>
      <c r="G3027" s="44">
        <f t="shared" si="329"/>
        <v>44562</v>
      </c>
      <c r="H3027" s="50">
        <f t="shared" si="330"/>
        <v>273</v>
      </c>
      <c r="I3027" s="50">
        <f t="shared" si="331"/>
        <v>14648442.9</v>
      </c>
      <c r="J3027" s="46">
        <v>536573</v>
      </c>
      <c r="K3027" s="2" t="s">
        <v>34</v>
      </c>
      <c r="L3027" s="52" t="str">
        <f t="shared" si="332"/>
        <v>20220930VND</v>
      </c>
      <c r="M3027">
        <f>VLOOKUP(L3027,Mapping!$H$1:$K$25,4,0)</f>
        <v>1</v>
      </c>
      <c r="N3027">
        <f t="shared" si="333"/>
        <v>3.2088700000000001E-4</v>
      </c>
      <c r="O3027">
        <f t="shared" si="334"/>
        <v>5.3657300000000004E-4</v>
      </c>
      <c r="P3027">
        <f t="shared" si="335"/>
        <v>1.4648442900000001E-2</v>
      </c>
      <c r="Q3027" t="str">
        <f>VLOOKUP(VLOOKUP(C3027,Mapping!$A$1:$C$17,3,0),Mapping!$E$1:$F$6,2,0)</f>
        <v>Vùng 01</v>
      </c>
    </row>
    <row r="3028" spans="1:17" x14ac:dyDescent="0.3">
      <c r="A3028" s="33">
        <v>44834</v>
      </c>
      <c r="B3028">
        <v>2124</v>
      </c>
      <c r="C3028">
        <v>26</v>
      </c>
      <c r="D3028" s="38" t="s">
        <v>77</v>
      </c>
      <c r="E3028" s="2" t="s">
        <v>41</v>
      </c>
      <c r="F3028">
        <v>1994812</v>
      </c>
      <c r="G3028" s="44">
        <f t="shared" si="329"/>
        <v>44562</v>
      </c>
      <c r="H3028" s="50">
        <f t="shared" si="330"/>
        <v>273</v>
      </c>
      <c r="I3028" s="50">
        <f t="shared" si="331"/>
        <v>50945376.300000004</v>
      </c>
      <c r="J3028" s="46">
        <v>1866131</v>
      </c>
      <c r="K3028" s="2" t="s">
        <v>34</v>
      </c>
      <c r="L3028" s="52" t="str">
        <f t="shared" si="332"/>
        <v>20220930VND</v>
      </c>
      <c r="M3028">
        <f>VLOOKUP(L3028,Mapping!$H$1:$K$25,4,0)</f>
        <v>1</v>
      </c>
      <c r="N3028">
        <f t="shared" si="333"/>
        <v>1.9948119999999999E-3</v>
      </c>
      <c r="O3028">
        <f t="shared" si="334"/>
        <v>1.866131E-3</v>
      </c>
      <c r="P3028">
        <f t="shared" si="335"/>
        <v>5.0945376300000005E-2</v>
      </c>
      <c r="Q3028" t="str">
        <f>VLOOKUP(VLOOKUP(C3028,Mapping!$A$1:$C$17,3,0),Mapping!$E$1:$F$6,2,0)</f>
        <v>Vùng 04</v>
      </c>
    </row>
    <row r="3029" spans="1:17" x14ac:dyDescent="0.3">
      <c r="A3029" s="33">
        <v>44834</v>
      </c>
      <c r="B3029">
        <v>2124</v>
      </c>
      <c r="C3029">
        <v>34</v>
      </c>
      <c r="D3029" s="38" t="s">
        <v>77</v>
      </c>
      <c r="E3029" s="2" t="s">
        <v>41</v>
      </c>
      <c r="F3029">
        <v>906365</v>
      </c>
      <c r="G3029" s="44">
        <f t="shared" si="329"/>
        <v>44562</v>
      </c>
      <c r="H3029" s="50">
        <f t="shared" si="330"/>
        <v>273</v>
      </c>
      <c r="I3029" s="50">
        <f t="shared" si="331"/>
        <v>34748095.199999996</v>
      </c>
      <c r="J3029" s="46">
        <v>1272824</v>
      </c>
      <c r="K3029" s="2" t="s">
        <v>34</v>
      </c>
      <c r="L3029" s="52" t="str">
        <f t="shared" si="332"/>
        <v>20220930VND</v>
      </c>
      <c r="M3029">
        <f>VLOOKUP(L3029,Mapping!$H$1:$K$25,4,0)</f>
        <v>1</v>
      </c>
      <c r="N3029">
        <f t="shared" si="333"/>
        <v>9.0636500000000001E-4</v>
      </c>
      <c r="O3029">
        <f t="shared" si="334"/>
        <v>1.2728240000000001E-3</v>
      </c>
      <c r="P3029">
        <f t="shared" si="335"/>
        <v>3.4748095199999995E-2</v>
      </c>
      <c r="Q3029" t="str">
        <f>VLOOKUP(VLOOKUP(C3029,Mapping!$A$1:$C$17,3,0),Mapping!$E$1:$F$6,2,0)</f>
        <v>Vùng 02</v>
      </c>
    </row>
    <row r="3030" spans="1:17" x14ac:dyDescent="0.3">
      <c r="A3030" s="33">
        <v>44834</v>
      </c>
      <c r="B3030">
        <v>2125</v>
      </c>
      <c r="C3030">
        <v>48</v>
      </c>
      <c r="D3030" s="38" t="s">
        <v>77</v>
      </c>
      <c r="E3030" s="2" t="s">
        <v>41</v>
      </c>
      <c r="F3030">
        <v>59431</v>
      </c>
      <c r="G3030" s="44">
        <f t="shared" si="329"/>
        <v>44562</v>
      </c>
      <c r="H3030" s="50">
        <f t="shared" si="330"/>
        <v>273</v>
      </c>
      <c r="I3030" s="50">
        <f t="shared" si="331"/>
        <v>54477477.600000001</v>
      </c>
      <c r="J3030" s="46">
        <v>1995512</v>
      </c>
      <c r="K3030" s="2" t="s">
        <v>34</v>
      </c>
      <c r="L3030" s="52" t="str">
        <f t="shared" si="332"/>
        <v>20220930VND</v>
      </c>
      <c r="M3030">
        <f>VLOOKUP(L3030,Mapping!$H$1:$K$25,4,0)</f>
        <v>1</v>
      </c>
      <c r="N3030">
        <f t="shared" si="333"/>
        <v>5.9431000000000001E-5</v>
      </c>
      <c r="O3030">
        <f t="shared" si="334"/>
        <v>1.9955120000000001E-3</v>
      </c>
      <c r="P3030">
        <f t="shared" si="335"/>
        <v>5.4477477600000004E-2</v>
      </c>
      <c r="Q3030" t="str">
        <f>VLOOKUP(VLOOKUP(C3030,Mapping!$A$1:$C$17,3,0),Mapping!$E$1:$F$6,2,0)</f>
        <v>Vùng 01</v>
      </c>
    </row>
    <row r="3031" spans="1:17" x14ac:dyDescent="0.3">
      <c r="A3031" s="33">
        <v>44834</v>
      </c>
      <c r="B3031">
        <v>2125</v>
      </c>
      <c r="C3031">
        <v>34</v>
      </c>
      <c r="D3031" s="38" t="s">
        <v>77</v>
      </c>
      <c r="E3031" s="2" t="s">
        <v>41</v>
      </c>
      <c r="F3031">
        <v>1699402</v>
      </c>
      <c r="G3031" s="44">
        <f t="shared" si="329"/>
        <v>44562</v>
      </c>
      <c r="H3031" s="50">
        <f t="shared" si="330"/>
        <v>273</v>
      </c>
      <c r="I3031" s="50">
        <f t="shared" si="331"/>
        <v>42783468</v>
      </c>
      <c r="J3031" s="46">
        <v>1567160</v>
      </c>
      <c r="K3031" s="2" t="s">
        <v>34</v>
      </c>
      <c r="L3031" s="52" t="str">
        <f t="shared" si="332"/>
        <v>20220930VND</v>
      </c>
      <c r="M3031">
        <f>VLOOKUP(L3031,Mapping!$H$1:$K$25,4,0)</f>
        <v>1</v>
      </c>
      <c r="N3031">
        <f t="shared" si="333"/>
        <v>1.699402E-3</v>
      </c>
      <c r="O3031">
        <f t="shared" si="334"/>
        <v>1.56716E-3</v>
      </c>
      <c r="P3031">
        <f t="shared" si="335"/>
        <v>4.2783467999999998E-2</v>
      </c>
      <c r="Q3031" t="str">
        <f>VLOOKUP(VLOOKUP(C3031,Mapping!$A$1:$C$17,3,0),Mapping!$E$1:$F$6,2,0)</f>
        <v>Vùng 02</v>
      </c>
    </row>
    <row r="3032" spans="1:17" x14ac:dyDescent="0.3">
      <c r="A3032" s="33">
        <v>44834</v>
      </c>
      <c r="B3032">
        <v>2126</v>
      </c>
      <c r="C3032">
        <v>40</v>
      </c>
      <c r="D3032" s="38" t="s">
        <v>77</v>
      </c>
      <c r="E3032" s="2" t="s">
        <v>41</v>
      </c>
      <c r="F3032">
        <v>248243</v>
      </c>
      <c r="G3032" s="44">
        <f t="shared" si="329"/>
        <v>44562</v>
      </c>
      <c r="H3032" s="50">
        <f t="shared" si="330"/>
        <v>273</v>
      </c>
      <c r="I3032" s="50">
        <f t="shared" si="331"/>
        <v>639676494593.13599</v>
      </c>
      <c r="J3032" s="46">
        <v>1010074</v>
      </c>
      <c r="K3032" s="2" t="s">
        <v>35</v>
      </c>
      <c r="L3032" s="52" t="str">
        <f t="shared" si="332"/>
        <v>20220930USD</v>
      </c>
      <c r="M3032">
        <f>VLOOKUP(L3032,Mapping!$H$1:$K$25,4,0)</f>
        <v>23197.68</v>
      </c>
      <c r="N3032">
        <f t="shared" si="333"/>
        <v>5.75866167624</v>
      </c>
      <c r="O3032">
        <f t="shared" si="334"/>
        <v>23.431373428320001</v>
      </c>
      <c r="P3032">
        <f t="shared" si="335"/>
        <v>639.676494593136</v>
      </c>
      <c r="Q3032" t="str">
        <f>VLOOKUP(VLOOKUP(C3032,Mapping!$A$1:$C$17,3,0),Mapping!$E$1:$F$6,2,0)</f>
        <v>Vùng 01</v>
      </c>
    </row>
    <row r="3033" spans="1:17" x14ac:dyDescent="0.3">
      <c r="A3033" s="33">
        <v>44834</v>
      </c>
      <c r="B3033">
        <v>2126</v>
      </c>
      <c r="C3033">
        <v>40</v>
      </c>
      <c r="D3033" s="38" t="s">
        <v>77</v>
      </c>
      <c r="E3033" s="2" t="s">
        <v>41</v>
      </c>
      <c r="F3033">
        <v>773567</v>
      </c>
      <c r="G3033" s="44">
        <f t="shared" si="329"/>
        <v>44562</v>
      </c>
      <c r="H3033" s="50">
        <f t="shared" si="330"/>
        <v>273</v>
      </c>
      <c r="I3033" s="50">
        <f t="shared" si="331"/>
        <v>9587104.7999999989</v>
      </c>
      <c r="J3033" s="46">
        <v>351176</v>
      </c>
      <c r="K3033" s="2" t="s">
        <v>34</v>
      </c>
      <c r="L3033" s="52" t="str">
        <f t="shared" si="332"/>
        <v>20220930VND</v>
      </c>
      <c r="M3033">
        <f>VLOOKUP(L3033,Mapping!$H$1:$K$25,4,0)</f>
        <v>1</v>
      </c>
      <c r="N3033">
        <f t="shared" si="333"/>
        <v>7.7356699999999996E-4</v>
      </c>
      <c r="O3033">
        <f t="shared" si="334"/>
        <v>3.5117599999999997E-4</v>
      </c>
      <c r="P3033">
        <f t="shared" si="335"/>
        <v>9.5871047999999993E-3</v>
      </c>
      <c r="Q3033" t="str">
        <f>VLOOKUP(VLOOKUP(C3033,Mapping!$A$1:$C$17,3,0),Mapping!$E$1:$F$6,2,0)</f>
        <v>Vùng 01</v>
      </c>
    </row>
    <row r="3034" spans="1:17" x14ac:dyDescent="0.3">
      <c r="A3034" s="33">
        <v>44834</v>
      </c>
      <c r="B3034">
        <v>2126</v>
      </c>
      <c r="C3034">
        <v>40</v>
      </c>
      <c r="D3034" s="38" t="s">
        <v>77</v>
      </c>
      <c r="E3034" s="2" t="s">
        <v>41</v>
      </c>
      <c r="F3034">
        <v>1623567</v>
      </c>
      <c r="G3034" s="44">
        <f t="shared" si="329"/>
        <v>44562</v>
      </c>
      <c r="H3034" s="50">
        <f t="shared" si="330"/>
        <v>273</v>
      </c>
      <c r="I3034" s="50">
        <f t="shared" si="331"/>
        <v>20766345.599999998</v>
      </c>
      <c r="J3034" s="46">
        <v>760672</v>
      </c>
      <c r="K3034" s="2" t="s">
        <v>34</v>
      </c>
      <c r="L3034" s="52" t="str">
        <f t="shared" si="332"/>
        <v>20220930VND</v>
      </c>
      <c r="M3034">
        <f>VLOOKUP(L3034,Mapping!$H$1:$K$25,4,0)</f>
        <v>1</v>
      </c>
      <c r="N3034">
        <f t="shared" si="333"/>
        <v>1.623567E-3</v>
      </c>
      <c r="O3034">
        <f t="shared" si="334"/>
        <v>7.60672E-4</v>
      </c>
      <c r="P3034">
        <f t="shared" si="335"/>
        <v>2.0766345599999996E-2</v>
      </c>
      <c r="Q3034" t="str">
        <f>VLOOKUP(VLOOKUP(C3034,Mapping!$A$1:$C$17,3,0),Mapping!$E$1:$F$6,2,0)</f>
        <v>Vùng 01</v>
      </c>
    </row>
    <row r="3035" spans="1:17" x14ac:dyDescent="0.3">
      <c r="A3035" s="44">
        <v>44834</v>
      </c>
      <c r="B3035">
        <v>2126</v>
      </c>
      <c r="C3035">
        <v>34</v>
      </c>
      <c r="D3035" s="38" t="s">
        <v>77</v>
      </c>
      <c r="E3035" s="2" t="s">
        <v>41</v>
      </c>
      <c r="F3035">
        <v>1456200</v>
      </c>
      <c r="G3035" s="44">
        <f t="shared" si="329"/>
        <v>44562</v>
      </c>
      <c r="H3035" s="50">
        <f t="shared" si="330"/>
        <v>273</v>
      </c>
      <c r="I3035" s="50">
        <f t="shared" si="331"/>
        <v>28423722.599999998</v>
      </c>
      <c r="J3035" s="46">
        <v>1041162</v>
      </c>
      <c r="K3035" s="2" t="s">
        <v>34</v>
      </c>
      <c r="L3035" s="52" t="str">
        <f t="shared" si="332"/>
        <v>20220930VND</v>
      </c>
      <c r="M3035">
        <f>VLOOKUP(L3035,Mapping!$H$1:$K$25,4,0)</f>
        <v>1</v>
      </c>
      <c r="N3035">
        <f t="shared" si="333"/>
        <v>1.4561999999999999E-3</v>
      </c>
      <c r="O3035">
        <f t="shared" si="334"/>
        <v>1.041162E-3</v>
      </c>
      <c r="P3035">
        <f t="shared" si="335"/>
        <v>2.8423722599999996E-2</v>
      </c>
      <c r="Q3035" t="str">
        <f>VLOOKUP(VLOOKUP(C3035,Mapping!$A$1:$C$17,3,0),Mapping!$E$1:$F$6,2,0)</f>
        <v>Vùng 02</v>
      </c>
    </row>
    <row r="3036" spans="1:17" x14ac:dyDescent="0.3">
      <c r="A3036" s="33">
        <v>44834</v>
      </c>
      <c r="B3036">
        <v>2127</v>
      </c>
      <c r="C3036">
        <v>36</v>
      </c>
      <c r="D3036" s="38" t="s">
        <v>77</v>
      </c>
      <c r="E3036" s="2" t="s">
        <v>41</v>
      </c>
      <c r="F3036">
        <v>1892056</v>
      </c>
      <c r="G3036" s="44">
        <f t="shared" si="329"/>
        <v>44562</v>
      </c>
      <c r="H3036" s="50">
        <f t="shared" si="330"/>
        <v>273</v>
      </c>
      <c r="I3036" s="50">
        <f t="shared" si="331"/>
        <v>34100430</v>
      </c>
      <c r="J3036" s="46">
        <v>1249100</v>
      </c>
      <c r="K3036" s="2" t="s">
        <v>34</v>
      </c>
      <c r="L3036" s="52" t="str">
        <f t="shared" si="332"/>
        <v>20220930VND</v>
      </c>
      <c r="M3036">
        <f>VLOOKUP(L3036,Mapping!$H$1:$K$25,4,0)</f>
        <v>1</v>
      </c>
      <c r="N3036">
        <f t="shared" si="333"/>
        <v>1.892056E-3</v>
      </c>
      <c r="O3036">
        <f t="shared" si="334"/>
        <v>1.2490999999999999E-3</v>
      </c>
      <c r="P3036">
        <f t="shared" si="335"/>
        <v>3.4100430000000001E-2</v>
      </c>
      <c r="Q3036" t="str">
        <f>VLOOKUP(VLOOKUP(C3036,Mapping!$A$1:$C$17,3,0),Mapping!$E$1:$F$6,2,0)</f>
        <v>Vùng 05</v>
      </c>
    </row>
    <row r="3037" spans="1:17" x14ac:dyDescent="0.3">
      <c r="A3037" s="33">
        <v>44834</v>
      </c>
      <c r="B3037">
        <v>2127</v>
      </c>
      <c r="C3037">
        <v>45</v>
      </c>
      <c r="D3037" s="38" t="s">
        <v>77</v>
      </c>
      <c r="E3037" s="2" t="s">
        <v>41</v>
      </c>
      <c r="F3037">
        <v>863993</v>
      </c>
      <c r="G3037" s="44">
        <f t="shared" si="329"/>
        <v>44562</v>
      </c>
      <c r="H3037" s="50">
        <f t="shared" si="330"/>
        <v>273</v>
      </c>
      <c r="I3037" s="50">
        <f t="shared" si="331"/>
        <v>21099432.900000002</v>
      </c>
      <c r="J3037" s="46">
        <v>772873</v>
      </c>
      <c r="K3037" s="2" t="s">
        <v>34</v>
      </c>
      <c r="L3037" s="52" t="str">
        <f t="shared" si="332"/>
        <v>20220930VND</v>
      </c>
      <c r="M3037">
        <f>VLOOKUP(L3037,Mapping!$H$1:$K$25,4,0)</f>
        <v>1</v>
      </c>
      <c r="N3037">
        <f t="shared" si="333"/>
        <v>8.6399299999999997E-4</v>
      </c>
      <c r="O3037">
        <f t="shared" si="334"/>
        <v>7.7287299999999998E-4</v>
      </c>
      <c r="P3037">
        <f t="shared" si="335"/>
        <v>2.1099432900000003E-2</v>
      </c>
      <c r="Q3037" t="str">
        <f>VLOOKUP(VLOOKUP(C3037,Mapping!$A$1:$C$17,3,0),Mapping!$E$1:$F$6,2,0)</f>
        <v>Vùng 02</v>
      </c>
    </row>
    <row r="3038" spans="1:17" x14ac:dyDescent="0.3">
      <c r="A3038" s="33">
        <v>44834</v>
      </c>
      <c r="B3038">
        <v>2129</v>
      </c>
      <c r="C3038">
        <v>11</v>
      </c>
      <c r="D3038" s="38" t="s">
        <v>77</v>
      </c>
      <c r="E3038" s="2" t="s">
        <v>41</v>
      </c>
      <c r="F3038">
        <v>1348585</v>
      </c>
      <c r="G3038" s="44">
        <f t="shared" si="329"/>
        <v>44562</v>
      </c>
      <c r="H3038" s="50">
        <f t="shared" si="330"/>
        <v>273</v>
      </c>
      <c r="I3038" s="50">
        <f t="shared" si="331"/>
        <v>38984645.699999996</v>
      </c>
      <c r="J3038" s="46">
        <v>1428009</v>
      </c>
      <c r="K3038" s="2" t="s">
        <v>34</v>
      </c>
      <c r="L3038" s="52" t="str">
        <f t="shared" si="332"/>
        <v>20220930VND</v>
      </c>
      <c r="M3038">
        <f>VLOOKUP(L3038,Mapping!$H$1:$K$25,4,0)</f>
        <v>1</v>
      </c>
      <c r="N3038">
        <f t="shared" si="333"/>
        <v>1.348585E-3</v>
      </c>
      <c r="O3038">
        <f t="shared" si="334"/>
        <v>1.428009E-3</v>
      </c>
      <c r="P3038">
        <f t="shared" si="335"/>
        <v>3.8984645699999994E-2</v>
      </c>
      <c r="Q3038" t="str">
        <f>VLOOKUP(VLOOKUP(C3038,Mapping!$A$1:$C$17,3,0),Mapping!$E$1:$F$6,2,0)</f>
        <v>Vùng 01</v>
      </c>
    </row>
    <row r="3039" spans="1:17" x14ac:dyDescent="0.3">
      <c r="A3039" s="33">
        <v>44834</v>
      </c>
      <c r="B3039">
        <v>2129</v>
      </c>
      <c r="C3039">
        <v>34</v>
      </c>
      <c r="D3039" s="38" t="s">
        <v>77</v>
      </c>
      <c r="E3039" s="2" t="s">
        <v>41</v>
      </c>
      <c r="F3039">
        <v>1652320</v>
      </c>
      <c r="G3039" s="44">
        <f t="shared" si="329"/>
        <v>44562</v>
      </c>
      <c r="H3039" s="50">
        <f t="shared" si="330"/>
        <v>273</v>
      </c>
      <c r="I3039" s="50">
        <f t="shared" si="331"/>
        <v>50500577.399999999</v>
      </c>
      <c r="J3039" s="46">
        <v>1849838</v>
      </c>
      <c r="K3039" s="2" t="s">
        <v>34</v>
      </c>
      <c r="L3039" s="52" t="str">
        <f t="shared" si="332"/>
        <v>20220930VND</v>
      </c>
      <c r="M3039">
        <f>VLOOKUP(L3039,Mapping!$H$1:$K$25,4,0)</f>
        <v>1</v>
      </c>
      <c r="N3039">
        <f t="shared" si="333"/>
        <v>1.6523200000000001E-3</v>
      </c>
      <c r="O3039">
        <f t="shared" si="334"/>
        <v>1.8498379999999999E-3</v>
      </c>
      <c r="P3039">
        <f t="shared" si="335"/>
        <v>5.0500577399999996E-2</v>
      </c>
      <c r="Q3039" t="str">
        <f>VLOOKUP(VLOOKUP(C3039,Mapping!$A$1:$C$17,3,0),Mapping!$E$1:$F$6,2,0)</f>
        <v>Vùng 02</v>
      </c>
    </row>
    <row r="3040" spans="1:17" x14ac:dyDescent="0.3">
      <c r="A3040" s="33">
        <v>44834</v>
      </c>
      <c r="B3040">
        <v>2131</v>
      </c>
      <c r="C3040">
        <v>20</v>
      </c>
      <c r="D3040" s="38" t="s">
        <v>77</v>
      </c>
      <c r="E3040" s="2" t="s">
        <v>41</v>
      </c>
      <c r="F3040">
        <v>275120</v>
      </c>
      <c r="G3040" s="44">
        <f t="shared" si="329"/>
        <v>44562</v>
      </c>
      <c r="H3040" s="50">
        <f t="shared" si="330"/>
        <v>273</v>
      </c>
      <c r="I3040" s="50">
        <f t="shared" si="331"/>
        <v>10928408.4</v>
      </c>
      <c r="J3040" s="46">
        <v>400308</v>
      </c>
      <c r="K3040" s="2" t="s">
        <v>34</v>
      </c>
      <c r="L3040" s="52" t="str">
        <f t="shared" si="332"/>
        <v>20220930VND</v>
      </c>
      <c r="M3040">
        <f>VLOOKUP(L3040,Mapping!$H$1:$K$25,4,0)</f>
        <v>1</v>
      </c>
      <c r="N3040">
        <f t="shared" si="333"/>
        <v>2.7512000000000001E-4</v>
      </c>
      <c r="O3040">
        <f t="shared" si="334"/>
        <v>4.0030799999999999E-4</v>
      </c>
      <c r="P3040">
        <f t="shared" si="335"/>
        <v>1.0928408400000001E-2</v>
      </c>
      <c r="Q3040" t="str">
        <f>VLOOKUP(VLOOKUP(C3040,Mapping!$A$1:$C$17,3,0),Mapping!$E$1:$F$6,2,0)</f>
        <v>Vùng 02</v>
      </c>
    </row>
    <row r="3041" spans="1:17" x14ac:dyDescent="0.3">
      <c r="A3041" s="33">
        <v>44834</v>
      </c>
      <c r="B3041">
        <v>2132</v>
      </c>
      <c r="C3041">
        <v>40</v>
      </c>
      <c r="D3041" s="38" t="s">
        <v>77</v>
      </c>
      <c r="E3041" s="2" t="s">
        <v>41</v>
      </c>
      <c r="F3041">
        <v>1630353</v>
      </c>
      <c r="G3041" s="44">
        <f t="shared" si="329"/>
        <v>44562</v>
      </c>
      <c r="H3041" s="50">
        <f t="shared" si="330"/>
        <v>273</v>
      </c>
      <c r="I3041" s="50">
        <f t="shared" si="331"/>
        <v>13541782.799999999</v>
      </c>
      <c r="J3041" s="46">
        <v>496036</v>
      </c>
      <c r="K3041" s="2" t="s">
        <v>34</v>
      </c>
      <c r="L3041" s="52" t="str">
        <f t="shared" si="332"/>
        <v>20220930VND</v>
      </c>
      <c r="M3041">
        <f>VLOOKUP(L3041,Mapping!$H$1:$K$25,4,0)</f>
        <v>1</v>
      </c>
      <c r="N3041">
        <f t="shared" si="333"/>
        <v>1.630353E-3</v>
      </c>
      <c r="O3041">
        <f t="shared" si="334"/>
        <v>4.9603600000000005E-4</v>
      </c>
      <c r="P3041">
        <f t="shared" si="335"/>
        <v>1.3541782799999999E-2</v>
      </c>
      <c r="Q3041" t="str">
        <f>VLOOKUP(VLOOKUP(C3041,Mapping!$A$1:$C$17,3,0),Mapping!$E$1:$F$6,2,0)</f>
        <v>Vùng 01</v>
      </c>
    </row>
    <row r="3042" spans="1:17" x14ac:dyDescent="0.3">
      <c r="A3042" s="33">
        <v>44834</v>
      </c>
      <c r="B3042">
        <v>2132</v>
      </c>
      <c r="C3042">
        <v>40</v>
      </c>
      <c r="D3042" s="38" t="s">
        <v>77</v>
      </c>
      <c r="E3042" s="2" t="s">
        <v>41</v>
      </c>
      <c r="F3042">
        <v>1649249</v>
      </c>
      <c r="G3042" s="44">
        <f t="shared" si="329"/>
        <v>44562</v>
      </c>
      <c r="H3042" s="50">
        <f t="shared" si="330"/>
        <v>273</v>
      </c>
      <c r="I3042" s="50">
        <f t="shared" si="331"/>
        <v>29849410.5</v>
      </c>
      <c r="J3042" s="46">
        <v>1093385</v>
      </c>
      <c r="K3042" s="2" t="s">
        <v>34</v>
      </c>
      <c r="L3042" s="52" t="str">
        <f t="shared" si="332"/>
        <v>20220930VND</v>
      </c>
      <c r="M3042">
        <f>VLOOKUP(L3042,Mapping!$H$1:$K$25,4,0)</f>
        <v>1</v>
      </c>
      <c r="N3042">
        <f t="shared" si="333"/>
        <v>1.649249E-3</v>
      </c>
      <c r="O3042">
        <f t="shared" si="334"/>
        <v>1.0933850000000001E-3</v>
      </c>
      <c r="P3042">
        <f t="shared" si="335"/>
        <v>2.98494105E-2</v>
      </c>
      <c r="Q3042" t="str">
        <f>VLOOKUP(VLOOKUP(C3042,Mapping!$A$1:$C$17,3,0),Mapping!$E$1:$F$6,2,0)</f>
        <v>Vùng 01</v>
      </c>
    </row>
    <row r="3043" spans="1:17" x14ac:dyDescent="0.3">
      <c r="A3043" s="33">
        <v>44834</v>
      </c>
      <c r="B3043">
        <v>2133</v>
      </c>
      <c r="C3043">
        <v>34</v>
      </c>
      <c r="D3043" s="38" t="s">
        <v>77</v>
      </c>
      <c r="E3043" s="2" t="s">
        <v>41</v>
      </c>
      <c r="F3043">
        <v>575277</v>
      </c>
      <c r="G3043" s="44">
        <f t="shared" si="329"/>
        <v>44562</v>
      </c>
      <c r="H3043" s="50">
        <f t="shared" si="330"/>
        <v>273</v>
      </c>
      <c r="I3043" s="50">
        <f t="shared" si="331"/>
        <v>9634743.2999999989</v>
      </c>
      <c r="J3043" s="46">
        <v>352921</v>
      </c>
      <c r="K3043" s="2" t="s">
        <v>34</v>
      </c>
      <c r="L3043" s="52" t="str">
        <f t="shared" si="332"/>
        <v>20220930VND</v>
      </c>
      <c r="M3043">
        <f>VLOOKUP(L3043,Mapping!$H$1:$K$25,4,0)</f>
        <v>1</v>
      </c>
      <c r="N3043">
        <f t="shared" si="333"/>
        <v>5.7527700000000001E-4</v>
      </c>
      <c r="O3043">
        <f t="shared" si="334"/>
        <v>3.5292100000000002E-4</v>
      </c>
      <c r="P3043">
        <f t="shared" si="335"/>
        <v>9.6347432999999982E-3</v>
      </c>
      <c r="Q3043" t="str">
        <f>VLOOKUP(VLOOKUP(C3043,Mapping!$A$1:$C$17,3,0),Mapping!$E$1:$F$6,2,0)</f>
        <v>Vùng 02</v>
      </c>
    </row>
    <row r="3044" spans="1:17" x14ac:dyDescent="0.3">
      <c r="A3044" s="33">
        <v>44834</v>
      </c>
      <c r="B3044">
        <v>2133</v>
      </c>
      <c r="C3044">
        <v>34</v>
      </c>
      <c r="D3044" s="38" t="s">
        <v>77</v>
      </c>
      <c r="E3044" s="2" t="s">
        <v>41</v>
      </c>
      <c r="F3044">
        <v>1219144</v>
      </c>
      <c r="G3044" s="44">
        <f t="shared" si="329"/>
        <v>44562</v>
      </c>
      <c r="H3044" s="50">
        <f t="shared" si="330"/>
        <v>273</v>
      </c>
      <c r="I3044" s="50">
        <f t="shared" si="331"/>
        <v>2343240.9</v>
      </c>
      <c r="J3044" s="46">
        <v>85833</v>
      </c>
      <c r="K3044" s="2" t="s">
        <v>34</v>
      </c>
      <c r="L3044" s="52" t="str">
        <f t="shared" si="332"/>
        <v>20220930VND</v>
      </c>
      <c r="M3044">
        <f>VLOOKUP(L3044,Mapping!$H$1:$K$25,4,0)</f>
        <v>1</v>
      </c>
      <c r="N3044">
        <f t="shared" si="333"/>
        <v>1.2191439999999999E-3</v>
      </c>
      <c r="O3044">
        <f t="shared" si="334"/>
        <v>8.5833000000000003E-5</v>
      </c>
      <c r="P3044">
        <f t="shared" si="335"/>
        <v>2.3432408999999998E-3</v>
      </c>
      <c r="Q3044" t="str">
        <f>VLOOKUP(VLOOKUP(C3044,Mapping!$A$1:$C$17,3,0),Mapping!$E$1:$F$6,2,0)</f>
        <v>Vùng 02</v>
      </c>
    </row>
    <row r="3045" spans="1:17" x14ac:dyDescent="0.3">
      <c r="A3045" s="33">
        <v>44834</v>
      </c>
      <c r="B3045">
        <v>2133</v>
      </c>
      <c r="C3045">
        <v>34</v>
      </c>
      <c r="D3045" s="38" t="s">
        <v>77</v>
      </c>
      <c r="E3045" s="2" t="s">
        <v>41</v>
      </c>
      <c r="F3045">
        <v>1921903</v>
      </c>
      <c r="G3045" s="44">
        <f t="shared" si="329"/>
        <v>44562</v>
      </c>
      <c r="H3045" s="50">
        <f t="shared" si="330"/>
        <v>273</v>
      </c>
      <c r="I3045" s="50">
        <f t="shared" si="331"/>
        <v>49598312.399999999</v>
      </c>
      <c r="J3045" s="46">
        <v>1816788</v>
      </c>
      <c r="K3045" s="2" t="s">
        <v>34</v>
      </c>
      <c r="L3045" s="52" t="str">
        <f t="shared" si="332"/>
        <v>20220930VND</v>
      </c>
      <c r="M3045">
        <f>VLOOKUP(L3045,Mapping!$H$1:$K$25,4,0)</f>
        <v>1</v>
      </c>
      <c r="N3045">
        <f t="shared" si="333"/>
        <v>1.921903E-3</v>
      </c>
      <c r="O3045">
        <f t="shared" si="334"/>
        <v>1.816788E-3</v>
      </c>
      <c r="P3045">
        <f t="shared" si="335"/>
        <v>4.9598312399999997E-2</v>
      </c>
      <c r="Q3045" t="str">
        <f>VLOOKUP(VLOOKUP(C3045,Mapping!$A$1:$C$17,3,0),Mapping!$E$1:$F$6,2,0)</f>
        <v>Vùng 02</v>
      </c>
    </row>
    <row r="3046" spans="1:17" x14ac:dyDescent="0.3">
      <c r="A3046" s="33">
        <v>44834</v>
      </c>
      <c r="B3046">
        <v>2134</v>
      </c>
      <c r="C3046">
        <v>20</v>
      </c>
      <c r="D3046" s="38" t="s">
        <v>77</v>
      </c>
      <c r="E3046" s="2" t="s">
        <v>41</v>
      </c>
      <c r="F3046">
        <v>674313</v>
      </c>
      <c r="G3046" s="44">
        <f t="shared" si="329"/>
        <v>44562</v>
      </c>
      <c r="H3046" s="50">
        <f t="shared" si="330"/>
        <v>273</v>
      </c>
      <c r="I3046" s="50">
        <f t="shared" si="331"/>
        <v>32825847.599999998</v>
      </c>
      <c r="J3046" s="46">
        <v>1202412</v>
      </c>
      <c r="K3046" s="2" t="s">
        <v>34</v>
      </c>
      <c r="L3046" s="52" t="str">
        <f t="shared" si="332"/>
        <v>20220930VND</v>
      </c>
      <c r="M3046">
        <f>VLOOKUP(L3046,Mapping!$H$1:$K$25,4,0)</f>
        <v>1</v>
      </c>
      <c r="N3046">
        <f t="shared" si="333"/>
        <v>6.7431299999999995E-4</v>
      </c>
      <c r="O3046">
        <f t="shared" si="334"/>
        <v>1.2024119999999999E-3</v>
      </c>
      <c r="P3046">
        <f t="shared" si="335"/>
        <v>3.2825847599999999E-2</v>
      </c>
      <c r="Q3046" t="str">
        <f>VLOOKUP(VLOOKUP(C3046,Mapping!$A$1:$C$17,3,0),Mapping!$E$1:$F$6,2,0)</f>
        <v>Vùng 02</v>
      </c>
    </row>
    <row r="3047" spans="1:17" x14ac:dyDescent="0.3">
      <c r="A3047" s="33">
        <v>44834</v>
      </c>
      <c r="B3047">
        <v>2135</v>
      </c>
      <c r="C3047">
        <v>34</v>
      </c>
      <c r="D3047" s="38" t="s">
        <v>77</v>
      </c>
      <c r="E3047" s="2" t="s">
        <v>41</v>
      </c>
      <c r="F3047">
        <v>5589612</v>
      </c>
      <c r="G3047" s="44">
        <f t="shared" si="329"/>
        <v>44562</v>
      </c>
      <c r="H3047" s="50">
        <f t="shared" si="330"/>
        <v>273</v>
      </c>
      <c r="I3047" s="50">
        <f t="shared" si="331"/>
        <v>149231245.79999998</v>
      </c>
      <c r="J3047" s="46">
        <v>5466346</v>
      </c>
      <c r="K3047" s="2" t="s">
        <v>34</v>
      </c>
      <c r="L3047" s="52" t="str">
        <f t="shared" si="332"/>
        <v>20220930VND</v>
      </c>
      <c r="M3047">
        <f>VLOOKUP(L3047,Mapping!$H$1:$K$25,4,0)</f>
        <v>1</v>
      </c>
      <c r="N3047">
        <f t="shared" si="333"/>
        <v>5.5896119999999999E-3</v>
      </c>
      <c r="O3047">
        <f t="shared" si="334"/>
        <v>5.4663460000000004E-3</v>
      </c>
      <c r="P3047">
        <f t="shared" si="335"/>
        <v>0.1492312458</v>
      </c>
      <c r="Q3047" t="str">
        <f>VLOOKUP(VLOOKUP(C3047,Mapping!$A$1:$C$17,3,0),Mapping!$E$1:$F$6,2,0)</f>
        <v>Vùng 02</v>
      </c>
    </row>
    <row r="3048" spans="1:17" x14ac:dyDescent="0.3">
      <c r="A3048" s="33">
        <v>44834</v>
      </c>
      <c r="B3048">
        <v>2136</v>
      </c>
      <c r="C3048">
        <v>20</v>
      </c>
      <c r="D3048" s="38" t="s">
        <v>77</v>
      </c>
      <c r="E3048" s="2" t="s">
        <v>41</v>
      </c>
      <c r="F3048">
        <v>1668111</v>
      </c>
      <c r="G3048" s="44">
        <f t="shared" si="329"/>
        <v>44562</v>
      </c>
      <c r="H3048" s="50">
        <f t="shared" si="330"/>
        <v>273</v>
      </c>
      <c r="I3048" s="50">
        <f t="shared" si="331"/>
        <v>12010607.700000001</v>
      </c>
      <c r="J3048" s="46">
        <v>439949</v>
      </c>
      <c r="K3048" s="2" t="s">
        <v>34</v>
      </c>
      <c r="L3048" s="52" t="str">
        <f t="shared" si="332"/>
        <v>20220930VND</v>
      </c>
      <c r="M3048">
        <f>VLOOKUP(L3048,Mapping!$H$1:$K$25,4,0)</f>
        <v>1</v>
      </c>
      <c r="N3048">
        <f t="shared" si="333"/>
        <v>1.6681109999999999E-3</v>
      </c>
      <c r="O3048">
        <f t="shared" si="334"/>
        <v>4.3994900000000003E-4</v>
      </c>
      <c r="P3048">
        <f t="shared" si="335"/>
        <v>1.2010607700000002E-2</v>
      </c>
      <c r="Q3048" t="str">
        <f>VLOOKUP(VLOOKUP(C3048,Mapping!$A$1:$C$17,3,0),Mapping!$E$1:$F$6,2,0)</f>
        <v>Vùng 02</v>
      </c>
    </row>
    <row r="3049" spans="1:17" x14ac:dyDescent="0.3">
      <c r="A3049" s="33">
        <v>44834</v>
      </c>
      <c r="B3049">
        <v>2136</v>
      </c>
      <c r="C3049">
        <v>20</v>
      </c>
      <c r="D3049" s="38" t="s">
        <v>77</v>
      </c>
      <c r="E3049" s="2" t="s">
        <v>41</v>
      </c>
      <c r="F3049">
        <v>158510</v>
      </c>
      <c r="G3049" s="44">
        <f t="shared" si="329"/>
        <v>44562</v>
      </c>
      <c r="H3049" s="50">
        <f t="shared" si="330"/>
        <v>273</v>
      </c>
      <c r="I3049" s="50">
        <f t="shared" si="331"/>
        <v>24836229.599999998</v>
      </c>
      <c r="J3049" s="46">
        <v>909752</v>
      </c>
      <c r="K3049" s="2" t="s">
        <v>34</v>
      </c>
      <c r="L3049" s="52" t="str">
        <f t="shared" si="332"/>
        <v>20220930VND</v>
      </c>
      <c r="M3049">
        <f>VLOOKUP(L3049,Mapping!$H$1:$K$25,4,0)</f>
        <v>1</v>
      </c>
      <c r="N3049">
        <f t="shared" si="333"/>
        <v>1.5851E-4</v>
      </c>
      <c r="O3049">
        <f t="shared" si="334"/>
        <v>9.09752E-4</v>
      </c>
      <c r="P3049">
        <f t="shared" si="335"/>
        <v>2.4836229599999999E-2</v>
      </c>
      <c r="Q3049" t="str">
        <f>VLOOKUP(VLOOKUP(C3049,Mapping!$A$1:$C$17,3,0),Mapping!$E$1:$F$6,2,0)</f>
        <v>Vùng 02</v>
      </c>
    </row>
    <row r="3050" spans="1:17" x14ac:dyDescent="0.3">
      <c r="A3050" s="33">
        <v>44834</v>
      </c>
      <c r="B3050">
        <v>2137</v>
      </c>
      <c r="C3050">
        <v>11</v>
      </c>
      <c r="D3050" s="38" t="s">
        <v>77</v>
      </c>
      <c r="E3050" s="2" t="s">
        <v>41</v>
      </c>
      <c r="F3050">
        <v>723579</v>
      </c>
      <c r="G3050" s="44">
        <f t="shared" si="329"/>
        <v>44562</v>
      </c>
      <c r="H3050" s="50">
        <f t="shared" si="330"/>
        <v>273</v>
      </c>
      <c r="I3050" s="50">
        <f t="shared" si="331"/>
        <v>48201180.300000004</v>
      </c>
      <c r="J3050" s="46">
        <v>1765611</v>
      </c>
      <c r="K3050" s="2" t="s">
        <v>34</v>
      </c>
      <c r="L3050" s="52" t="str">
        <f t="shared" si="332"/>
        <v>20220930VND</v>
      </c>
      <c r="M3050">
        <f>VLOOKUP(L3050,Mapping!$H$1:$K$25,4,0)</f>
        <v>1</v>
      </c>
      <c r="N3050">
        <f t="shared" si="333"/>
        <v>7.2357900000000002E-4</v>
      </c>
      <c r="O3050">
        <f t="shared" si="334"/>
        <v>1.765611E-3</v>
      </c>
      <c r="P3050">
        <f t="shared" si="335"/>
        <v>4.8201180300000007E-2</v>
      </c>
      <c r="Q3050" t="str">
        <f>VLOOKUP(VLOOKUP(C3050,Mapping!$A$1:$C$17,3,0),Mapping!$E$1:$F$6,2,0)</f>
        <v>Vùng 01</v>
      </c>
    </row>
    <row r="3051" spans="1:17" x14ac:dyDescent="0.3">
      <c r="A3051" s="33">
        <v>44834</v>
      </c>
      <c r="B3051">
        <v>2139</v>
      </c>
      <c r="C3051">
        <v>40</v>
      </c>
      <c r="D3051" s="38" t="s">
        <v>77</v>
      </c>
      <c r="E3051" s="2" t="s">
        <v>43</v>
      </c>
      <c r="F3051">
        <v>6402655</v>
      </c>
      <c r="G3051" s="44">
        <f t="shared" si="329"/>
        <v>44562</v>
      </c>
      <c r="H3051" s="50">
        <f t="shared" si="330"/>
        <v>273</v>
      </c>
      <c r="I3051" s="50">
        <f t="shared" si="331"/>
        <v>208675958.40000001</v>
      </c>
      <c r="J3051" s="46">
        <v>7643808</v>
      </c>
      <c r="K3051" s="2" t="s">
        <v>34</v>
      </c>
      <c r="L3051" s="52" t="str">
        <f t="shared" si="332"/>
        <v>20220930VND</v>
      </c>
      <c r="M3051">
        <f>VLOOKUP(L3051,Mapping!$H$1:$K$25,4,0)</f>
        <v>1</v>
      </c>
      <c r="N3051">
        <f t="shared" si="333"/>
        <v>6.4026550000000002E-3</v>
      </c>
      <c r="O3051">
        <f t="shared" si="334"/>
        <v>7.6438080000000002E-3</v>
      </c>
      <c r="P3051">
        <f t="shared" si="335"/>
        <v>0.2086759584</v>
      </c>
      <c r="Q3051" t="str">
        <f>VLOOKUP(VLOOKUP(C3051,Mapping!$A$1:$C$17,3,0),Mapping!$E$1:$F$6,2,0)</f>
        <v>Vùng 01</v>
      </c>
    </row>
    <row r="3052" spans="1:17" x14ac:dyDescent="0.3">
      <c r="A3052" s="33">
        <v>44834</v>
      </c>
      <c r="B3052">
        <v>2139</v>
      </c>
      <c r="C3052">
        <v>40</v>
      </c>
      <c r="D3052" s="38" t="s">
        <v>77</v>
      </c>
      <c r="E3052" s="2" t="s">
        <v>43</v>
      </c>
      <c r="F3052">
        <v>7598809</v>
      </c>
      <c r="G3052" s="44">
        <f t="shared" si="329"/>
        <v>44562</v>
      </c>
      <c r="H3052" s="50">
        <f t="shared" si="330"/>
        <v>273</v>
      </c>
      <c r="I3052" s="50">
        <f t="shared" si="331"/>
        <v>205138615.5</v>
      </c>
      <c r="J3052" s="46">
        <v>7514235</v>
      </c>
      <c r="K3052" s="2" t="s">
        <v>34</v>
      </c>
      <c r="L3052" s="52" t="str">
        <f t="shared" si="332"/>
        <v>20220930VND</v>
      </c>
      <c r="M3052">
        <f>VLOOKUP(L3052,Mapping!$H$1:$K$25,4,0)</f>
        <v>1</v>
      </c>
      <c r="N3052">
        <f t="shared" si="333"/>
        <v>7.5988089999999998E-3</v>
      </c>
      <c r="O3052">
        <f t="shared" si="334"/>
        <v>7.5142350000000002E-3</v>
      </c>
      <c r="P3052">
        <f t="shared" si="335"/>
        <v>0.20513861550000001</v>
      </c>
      <c r="Q3052" t="str">
        <f>VLOOKUP(VLOOKUP(C3052,Mapping!$A$1:$C$17,3,0),Mapping!$E$1:$F$6,2,0)</f>
        <v>Vùng 01</v>
      </c>
    </row>
    <row r="3053" spans="1:17" x14ac:dyDescent="0.3">
      <c r="A3053" s="33">
        <v>44834</v>
      </c>
      <c r="B3053">
        <v>2139</v>
      </c>
      <c r="C3053">
        <v>40</v>
      </c>
      <c r="D3053" s="38" t="s">
        <v>77</v>
      </c>
      <c r="E3053" s="2" t="s">
        <v>43</v>
      </c>
      <c r="F3053">
        <v>8399006</v>
      </c>
      <c r="G3053" s="44">
        <f t="shared" si="329"/>
        <v>44562</v>
      </c>
      <c r="H3053" s="50">
        <f t="shared" si="330"/>
        <v>273</v>
      </c>
      <c r="I3053" s="50">
        <f t="shared" si="331"/>
        <v>180884476.5</v>
      </c>
      <c r="J3053" s="46">
        <v>6625805</v>
      </c>
      <c r="K3053" s="2" t="s">
        <v>34</v>
      </c>
      <c r="L3053" s="52" t="str">
        <f t="shared" si="332"/>
        <v>20220930VND</v>
      </c>
      <c r="M3053">
        <f>VLOOKUP(L3053,Mapping!$H$1:$K$25,4,0)</f>
        <v>1</v>
      </c>
      <c r="N3053">
        <f t="shared" si="333"/>
        <v>8.3990060000000005E-3</v>
      </c>
      <c r="O3053">
        <f t="shared" si="334"/>
        <v>6.6258050000000002E-3</v>
      </c>
      <c r="P3053">
        <f t="shared" si="335"/>
        <v>0.1808844765</v>
      </c>
      <c r="Q3053" t="str">
        <f>VLOOKUP(VLOOKUP(C3053,Mapping!$A$1:$C$17,3,0),Mapping!$E$1:$F$6,2,0)</f>
        <v>Vùng 01</v>
      </c>
    </row>
    <row r="3054" spans="1:17" x14ac:dyDescent="0.3">
      <c r="A3054" s="33">
        <v>44834</v>
      </c>
      <c r="B3054">
        <v>2139</v>
      </c>
      <c r="C3054">
        <v>40</v>
      </c>
      <c r="D3054" s="38" t="s">
        <v>77</v>
      </c>
      <c r="E3054" s="2" t="s">
        <v>43</v>
      </c>
      <c r="F3054">
        <v>9455289</v>
      </c>
      <c r="G3054" s="44">
        <f t="shared" si="329"/>
        <v>44562</v>
      </c>
      <c r="H3054" s="50">
        <f t="shared" si="330"/>
        <v>273</v>
      </c>
      <c r="I3054" s="50">
        <f t="shared" si="331"/>
        <v>198265922.40000001</v>
      </c>
      <c r="J3054" s="46">
        <v>7262488</v>
      </c>
      <c r="K3054" s="2" t="s">
        <v>34</v>
      </c>
      <c r="L3054" s="52" t="str">
        <f t="shared" si="332"/>
        <v>20220930VND</v>
      </c>
      <c r="M3054">
        <f>VLOOKUP(L3054,Mapping!$H$1:$K$25,4,0)</f>
        <v>1</v>
      </c>
      <c r="N3054">
        <f t="shared" si="333"/>
        <v>9.4552890000000004E-3</v>
      </c>
      <c r="O3054">
        <f t="shared" si="334"/>
        <v>7.2624880000000001E-3</v>
      </c>
      <c r="P3054">
        <f t="shared" si="335"/>
        <v>0.19826592240000002</v>
      </c>
      <c r="Q3054" t="str">
        <f>VLOOKUP(VLOOKUP(C3054,Mapping!$A$1:$C$17,3,0),Mapping!$E$1:$F$6,2,0)</f>
        <v>Vùng 01</v>
      </c>
    </row>
    <row r="3055" spans="1:17" x14ac:dyDescent="0.3">
      <c r="A3055" s="33">
        <v>44834</v>
      </c>
      <c r="B3055">
        <v>2139</v>
      </c>
      <c r="C3055">
        <v>40</v>
      </c>
      <c r="D3055" s="38" t="s">
        <v>77</v>
      </c>
      <c r="E3055" s="2" t="s">
        <v>43</v>
      </c>
      <c r="F3055">
        <v>8988483</v>
      </c>
      <c r="G3055" s="44">
        <f t="shared" si="329"/>
        <v>44562</v>
      </c>
      <c r="H3055" s="50">
        <f t="shared" si="330"/>
        <v>273</v>
      </c>
      <c r="I3055" s="50">
        <f t="shared" si="331"/>
        <v>230353605.29999998</v>
      </c>
      <c r="J3055" s="46">
        <v>8437861</v>
      </c>
      <c r="K3055" s="2" t="s">
        <v>34</v>
      </c>
      <c r="L3055" s="52" t="str">
        <f t="shared" si="332"/>
        <v>20220930VND</v>
      </c>
      <c r="M3055">
        <f>VLOOKUP(L3055,Mapping!$H$1:$K$25,4,0)</f>
        <v>1</v>
      </c>
      <c r="N3055">
        <f t="shared" si="333"/>
        <v>8.9884830000000002E-3</v>
      </c>
      <c r="O3055">
        <f t="shared" si="334"/>
        <v>8.4378609999999996E-3</v>
      </c>
      <c r="P3055">
        <f t="shared" si="335"/>
        <v>0.23035360529999999</v>
      </c>
      <c r="Q3055" t="str">
        <f>VLOOKUP(VLOOKUP(C3055,Mapping!$A$1:$C$17,3,0),Mapping!$E$1:$F$6,2,0)</f>
        <v>Vùng 01</v>
      </c>
    </row>
    <row r="3056" spans="1:17" x14ac:dyDescent="0.3">
      <c r="A3056" s="33">
        <v>44834</v>
      </c>
      <c r="B3056">
        <v>2139</v>
      </c>
      <c r="C3056">
        <v>40</v>
      </c>
      <c r="D3056" s="38" t="s">
        <v>77</v>
      </c>
      <c r="E3056" s="2" t="s">
        <v>43</v>
      </c>
      <c r="F3056">
        <v>7366464</v>
      </c>
      <c r="G3056" s="44">
        <f t="shared" si="329"/>
        <v>44562</v>
      </c>
      <c r="H3056" s="50">
        <f t="shared" si="330"/>
        <v>273</v>
      </c>
      <c r="I3056" s="50">
        <f t="shared" si="331"/>
        <v>171335236.79999998</v>
      </c>
      <c r="J3056" s="46">
        <v>6276016</v>
      </c>
      <c r="K3056" s="2" t="s">
        <v>34</v>
      </c>
      <c r="L3056" s="52" t="str">
        <f t="shared" si="332"/>
        <v>20220930VND</v>
      </c>
      <c r="M3056">
        <f>VLOOKUP(L3056,Mapping!$H$1:$K$25,4,0)</f>
        <v>1</v>
      </c>
      <c r="N3056">
        <f t="shared" si="333"/>
        <v>7.3664639999999997E-3</v>
      </c>
      <c r="O3056">
        <f t="shared" si="334"/>
        <v>6.2760159999999997E-3</v>
      </c>
      <c r="P3056">
        <f t="shared" si="335"/>
        <v>0.17133523679999998</v>
      </c>
      <c r="Q3056" t="str">
        <f>VLOOKUP(VLOOKUP(C3056,Mapping!$A$1:$C$17,3,0),Mapping!$E$1:$F$6,2,0)</f>
        <v>Vùng 01</v>
      </c>
    </row>
    <row r="3057" spans="1:17" x14ac:dyDescent="0.3">
      <c r="A3057" s="33">
        <v>44834</v>
      </c>
      <c r="B3057">
        <v>2139</v>
      </c>
      <c r="C3057">
        <v>40</v>
      </c>
      <c r="D3057" s="38" t="s">
        <v>77</v>
      </c>
      <c r="E3057" s="2" t="s">
        <v>43</v>
      </c>
      <c r="F3057">
        <v>6111226</v>
      </c>
      <c r="G3057" s="44">
        <f t="shared" si="329"/>
        <v>44562</v>
      </c>
      <c r="H3057" s="50">
        <f t="shared" si="330"/>
        <v>273</v>
      </c>
      <c r="I3057" s="50">
        <f t="shared" si="331"/>
        <v>255328355.09999999</v>
      </c>
      <c r="J3057" s="46">
        <v>9352687</v>
      </c>
      <c r="K3057" s="2" t="s">
        <v>34</v>
      </c>
      <c r="L3057" s="52" t="str">
        <f t="shared" si="332"/>
        <v>20220930VND</v>
      </c>
      <c r="M3057">
        <f>VLOOKUP(L3057,Mapping!$H$1:$K$25,4,0)</f>
        <v>1</v>
      </c>
      <c r="N3057">
        <f t="shared" si="333"/>
        <v>6.111226E-3</v>
      </c>
      <c r="O3057">
        <f t="shared" si="334"/>
        <v>9.3526870000000002E-3</v>
      </c>
      <c r="P3057">
        <f t="shared" si="335"/>
        <v>0.25532835510000002</v>
      </c>
      <c r="Q3057" t="str">
        <f>VLOOKUP(VLOOKUP(C3057,Mapping!$A$1:$C$17,3,0),Mapping!$E$1:$F$6,2,0)</f>
        <v>Vùng 01</v>
      </c>
    </row>
    <row r="3058" spans="1:17" x14ac:dyDescent="0.3">
      <c r="A3058" s="33">
        <v>44834</v>
      </c>
      <c r="B3058">
        <v>2139</v>
      </c>
      <c r="C3058">
        <v>40</v>
      </c>
      <c r="D3058" s="38" t="s">
        <v>77</v>
      </c>
      <c r="E3058" s="2" t="s">
        <v>43</v>
      </c>
      <c r="F3058">
        <v>9023382</v>
      </c>
      <c r="G3058" s="44">
        <f t="shared" si="329"/>
        <v>44562</v>
      </c>
      <c r="H3058" s="50">
        <f t="shared" si="330"/>
        <v>273</v>
      </c>
      <c r="I3058" s="50">
        <f t="shared" si="331"/>
        <v>200750468.09999999</v>
      </c>
      <c r="J3058" s="46">
        <v>7353497</v>
      </c>
      <c r="K3058" s="2" t="s">
        <v>34</v>
      </c>
      <c r="L3058" s="52" t="str">
        <f t="shared" si="332"/>
        <v>20220930VND</v>
      </c>
      <c r="M3058">
        <f>VLOOKUP(L3058,Mapping!$H$1:$K$25,4,0)</f>
        <v>1</v>
      </c>
      <c r="N3058">
        <f t="shared" si="333"/>
        <v>9.0233819999999999E-3</v>
      </c>
      <c r="O3058">
        <f t="shared" si="334"/>
        <v>7.3534969999999996E-3</v>
      </c>
      <c r="P3058">
        <f t="shared" si="335"/>
        <v>0.2007504681</v>
      </c>
      <c r="Q3058" t="str">
        <f>VLOOKUP(VLOOKUP(C3058,Mapping!$A$1:$C$17,3,0),Mapping!$E$1:$F$6,2,0)</f>
        <v>Vùng 01</v>
      </c>
    </row>
    <row r="3059" spans="1:17" x14ac:dyDescent="0.3">
      <c r="A3059" s="33">
        <v>44834</v>
      </c>
      <c r="B3059">
        <v>2139</v>
      </c>
      <c r="C3059">
        <v>40</v>
      </c>
      <c r="D3059" s="38" t="s">
        <v>77</v>
      </c>
      <c r="E3059" s="2" t="s">
        <v>43</v>
      </c>
      <c r="F3059">
        <v>9218422</v>
      </c>
      <c r="G3059" s="44">
        <f t="shared" si="329"/>
        <v>44562</v>
      </c>
      <c r="H3059" s="50">
        <f t="shared" si="330"/>
        <v>273</v>
      </c>
      <c r="I3059" s="50">
        <f t="shared" si="331"/>
        <v>239095911.59999999</v>
      </c>
      <c r="J3059" s="46">
        <v>8758092</v>
      </c>
      <c r="K3059" s="2" t="s">
        <v>34</v>
      </c>
      <c r="L3059" s="52" t="str">
        <f t="shared" si="332"/>
        <v>20220930VND</v>
      </c>
      <c r="M3059">
        <f>VLOOKUP(L3059,Mapping!$H$1:$K$25,4,0)</f>
        <v>1</v>
      </c>
      <c r="N3059">
        <f t="shared" si="333"/>
        <v>9.2184220000000004E-3</v>
      </c>
      <c r="O3059">
        <f t="shared" si="334"/>
        <v>8.7580920000000003E-3</v>
      </c>
      <c r="P3059">
        <f t="shared" si="335"/>
        <v>0.23909591159999999</v>
      </c>
      <c r="Q3059" t="str">
        <f>VLOOKUP(VLOOKUP(C3059,Mapping!$A$1:$C$17,3,0),Mapping!$E$1:$F$6,2,0)</f>
        <v>Vùng 01</v>
      </c>
    </row>
    <row r="3060" spans="1:17" x14ac:dyDescent="0.3">
      <c r="A3060" s="33">
        <v>44834</v>
      </c>
      <c r="B3060">
        <v>2139</v>
      </c>
      <c r="C3060">
        <v>40</v>
      </c>
      <c r="D3060" s="38" t="s">
        <v>77</v>
      </c>
      <c r="E3060" s="2" t="s">
        <v>41</v>
      </c>
      <c r="F3060">
        <v>9188119</v>
      </c>
      <c r="G3060" s="44">
        <f t="shared" si="329"/>
        <v>44562</v>
      </c>
      <c r="H3060" s="50">
        <f t="shared" si="330"/>
        <v>273</v>
      </c>
      <c r="I3060" s="50">
        <f t="shared" si="331"/>
        <v>256322348.09999999</v>
      </c>
      <c r="J3060" s="46">
        <v>9389097</v>
      </c>
      <c r="K3060" s="2" t="s">
        <v>34</v>
      </c>
      <c r="L3060" s="52" t="str">
        <f t="shared" si="332"/>
        <v>20220930VND</v>
      </c>
      <c r="M3060">
        <f>VLOOKUP(L3060,Mapping!$H$1:$K$25,4,0)</f>
        <v>1</v>
      </c>
      <c r="N3060">
        <f t="shared" si="333"/>
        <v>9.1881189999999998E-3</v>
      </c>
      <c r="O3060">
        <f t="shared" si="334"/>
        <v>9.3890970000000008E-3</v>
      </c>
      <c r="P3060">
        <f t="shared" si="335"/>
        <v>0.25632234809999999</v>
      </c>
      <c r="Q3060" t="str">
        <f>VLOOKUP(VLOOKUP(C3060,Mapping!$A$1:$C$17,3,0),Mapping!$E$1:$F$6,2,0)</f>
        <v>Vùng 01</v>
      </c>
    </row>
    <row r="3061" spans="1:17" x14ac:dyDescent="0.3">
      <c r="A3061" s="33">
        <v>44834</v>
      </c>
      <c r="B3061">
        <v>2139</v>
      </c>
      <c r="C3061">
        <v>43</v>
      </c>
      <c r="D3061" s="38" t="s">
        <v>77</v>
      </c>
      <c r="E3061" s="2" t="s">
        <v>41</v>
      </c>
      <c r="F3061">
        <v>200335</v>
      </c>
      <c r="G3061" s="44">
        <f t="shared" si="329"/>
        <v>44562</v>
      </c>
      <c r="H3061" s="50">
        <f t="shared" si="330"/>
        <v>273</v>
      </c>
      <c r="I3061" s="50">
        <f t="shared" si="331"/>
        <v>40904763.899999999</v>
      </c>
      <c r="J3061" s="46">
        <v>1498343</v>
      </c>
      <c r="K3061" s="2" t="s">
        <v>34</v>
      </c>
      <c r="L3061" s="52" t="str">
        <f t="shared" si="332"/>
        <v>20220930VND</v>
      </c>
      <c r="M3061">
        <f>VLOOKUP(L3061,Mapping!$H$1:$K$25,4,0)</f>
        <v>1</v>
      </c>
      <c r="N3061">
        <f t="shared" si="333"/>
        <v>2.00335E-4</v>
      </c>
      <c r="O3061">
        <f t="shared" si="334"/>
        <v>1.4983430000000001E-3</v>
      </c>
      <c r="P3061">
        <f t="shared" si="335"/>
        <v>4.0904763900000002E-2</v>
      </c>
      <c r="Q3061" t="str">
        <f>VLOOKUP(VLOOKUP(C3061,Mapping!$A$1:$C$17,3,0),Mapping!$E$1:$F$6,2,0)</f>
        <v>Vùng 04</v>
      </c>
    </row>
    <row r="3062" spans="1:17" x14ac:dyDescent="0.3">
      <c r="A3062" s="33">
        <v>44834</v>
      </c>
      <c r="B3062">
        <v>2141</v>
      </c>
      <c r="C3062">
        <v>23</v>
      </c>
      <c r="D3062" s="38" t="s">
        <v>77</v>
      </c>
      <c r="E3062" s="2" t="s">
        <v>41</v>
      </c>
      <c r="F3062">
        <v>1751363</v>
      </c>
      <c r="G3062" s="44">
        <f t="shared" si="329"/>
        <v>44562</v>
      </c>
      <c r="H3062" s="50">
        <f t="shared" si="330"/>
        <v>273</v>
      </c>
      <c r="I3062" s="50">
        <f t="shared" si="331"/>
        <v>6526665.6000000006</v>
      </c>
      <c r="J3062" s="46">
        <v>239072</v>
      </c>
      <c r="K3062" s="2" t="s">
        <v>34</v>
      </c>
      <c r="L3062" s="52" t="str">
        <f t="shared" si="332"/>
        <v>20220930VND</v>
      </c>
      <c r="M3062">
        <f>VLOOKUP(L3062,Mapping!$H$1:$K$25,4,0)</f>
        <v>1</v>
      </c>
      <c r="N3062">
        <f t="shared" si="333"/>
        <v>1.7513629999999999E-3</v>
      </c>
      <c r="O3062">
        <f t="shared" si="334"/>
        <v>2.39072E-4</v>
      </c>
      <c r="P3062">
        <f t="shared" si="335"/>
        <v>6.5266656000000003E-3</v>
      </c>
      <c r="Q3062" t="str">
        <f>VLOOKUP(VLOOKUP(C3062,Mapping!$A$1:$C$17,3,0),Mapping!$E$1:$F$6,2,0)</f>
        <v>Vùng 02</v>
      </c>
    </row>
    <row r="3063" spans="1:17" x14ac:dyDescent="0.3">
      <c r="A3063" s="33">
        <v>44834</v>
      </c>
      <c r="B3063">
        <v>2141</v>
      </c>
      <c r="C3063">
        <v>23</v>
      </c>
      <c r="D3063" s="38" t="s">
        <v>77</v>
      </c>
      <c r="E3063" s="2" t="s">
        <v>41</v>
      </c>
      <c r="F3063">
        <v>1676157</v>
      </c>
      <c r="G3063" s="44">
        <f t="shared" si="329"/>
        <v>44562</v>
      </c>
      <c r="H3063" s="50">
        <f t="shared" si="330"/>
        <v>273</v>
      </c>
      <c r="I3063" s="50">
        <f t="shared" si="331"/>
        <v>492812465024.88</v>
      </c>
      <c r="J3063" s="46">
        <v>778170</v>
      </c>
      <c r="K3063" s="2" t="s">
        <v>35</v>
      </c>
      <c r="L3063" s="52" t="str">
        <f t="shared" si="332"/>
        <v>20220930USD</v>
      </c>
      <c r="M3063">
        <f>VLOOKUP(L3063,Mapping!$H$1:$K$25,4,0)</f>
        <v>23197.68</v>
      </c>
      <c r="N3063">
        <f t="shared" si="333"/>
        <v>38.882953715760003</v>
      </c>
      <c r="O3063">
        <f t="shared" si="334"/>
        <v>18.051738645599997</v>
      </c>
      <c r="P3063">
        <f t="shared" si="335"/>
        <v>492.81246502488</v>
      </c>
      <c r="Q3063" t="str">
        <f>VLOOKUP(VLOOKUP(C3063,Mapping!$A$1:$C$17,3,0),Mapping!$E$1:$F$6,2,0)</f>
        <v>Vùng 02</v>
      </c>
    </row>
    <row r="3064" spans="1:17" x14ac:dyDescent="0.3">
      <c r="A3064" s="33">
        <v>44834</v>
      </c>
      <c r="B3064">
        <v>2141</v>
      </c>
      <c r="C3064">
        <v>48</v>
      </c>
      <c r="D3064" s="38" t="s">
        <v>77</v>
      </c>
      <c r="E3064" s="2" t="s">
        <v>41</v>
      </c>
      <c r="F3064">
        <v>1016790</v>
      </c>
      <c r="G3064" s="44">
        <f t="shared" si="329"/>
        <v>44562</v>
      </c>
      <c r="H3064" s="50">
        <f t="shared" si="330"/>
        <v>273</v>
      </c>
      <c r="I3064" s="50">
        <f t="shared" si="331"/>
        <v>48999132</v>
      </c>
      <c r="J3064" s="46">
        <v>1794840</v>
      </c>
      <c r="K3064" s="2" t="s">
        <v>34</v>
      </c>
      <c r="L3064" s="52" t="str">
        <f t="shared" si="332"/>
        <v>20220930VND</v>
      </c>
      <c r="M3064">
        <f>VLOOKUP(L3064,Mapping!$H$1:$K$25,4,0)</f>
        <v>1</v>
      </c>
      <c r="N3064">
        <f t="shared" si="333"/>
        <v>1.0167900000000001E-3</v>
      </c>
      <c r="O3064">
        <f t="shared" si="334"/>
        <v>1.79484E-3</v>
      </c>
      <c r="P3064">
        <f t="shared" si="335"/>
        <v>4.8999132000000001E-2</v>
      </c>
      <c r="Q3064" t="str">
        <f>VLOOKUP(VLOOKUP(C3064,Mapping!$A$1:$C$17,3,0),Mapping!$E$1:$F$6,2,0)</f>
        <v>Vùng 01</v>
      </c>
    </row>
    <row r="3065" spans="1:17" x14ac:dyDescent="0.3">
      <c r="A3065" s="33">
        <v>44834</v>
      </c>
      <c r="B3065">
        <v>2143</v>
      </c>
      <c r="C3065">
        <v>20</v>
      </c>
      <c r="D3065" s="38" t="s">
        <v>77</v>
      </c>
      <c r="E3065" s="2" t="s">
        <v>41</v>
      </c>
      <c r="F3065">
        <v>22862</v>
      </c>
      <c r="G3065" s="44">
        <f t="shared" si="329"/>
        <v>44562</v>
      </c>
      <c r="H3065" s="50">
        <f t="shared" si="330"/>
        <v>273</v>
      </c>
      <c r="I3065" s="50">
        <f t="shared" si="331"/>
        <v>8981973</v>
      </c>
      <c r="J3065" s="46">
        <v>329010</v>
      </c>
      <c r="K3065" s="2" t="s">
        <v>34</v>
      </c>
      <c r="L3065" s="52" t="str">
        <f t="shared" si="332"/>
        <v>20220930VND</v>
      </c>
      <c r="M3065">
        <f>VLOOKUP(L3065,Mapping!$H$1:$K$25,4,0)</f>
        <v>1</v>
      </c>
      <c r="N3065">
        <f t="shared" si="333"/>
        <v>2.2861999999999999E-5</v>
      </c>
      <c r="O3065">
        <f t="shared" si="334"/>
        <v>3.2901000000000002E-4</v>
      </c>
      <c r="P3065">
        <f t="shared" si="335"/>
        <v>8.9819730000000007E-3</v>
      </c>
      <c r="Q3065" t="str">
        <f>VLOOKUP(VLOOKUP(C3065,Mapping!$A$1:$C$17,3,0),Mapping!$E$1:$F$6,2,0)</f>
        <v>Vùng 02</v>
      </c>
    </row>
    <row r="3066" spans="1:17" x14ac:dyDescent="0.3">
      <c r="A3066" s="33">
        <v>44834</v>
      </c>
      <c r="B3066">
        <v>2144</v>
      </c>
      <c r="C3066">
        <v>34</v>
      </c>
      <c r="D3066" s="38" t="s">
        <v>77</v>
      </c>
      <c r="E3066" s="2" t="s">
        <v>41</v>
      </c>
      <c r="F3066">
        <v>1069257</v>
      </c>
      <c r="G3066" s="44">
        <f t="shared" si="329"/>
        <v>44562</v>
      </c>
      <c r="H3066" s="50">
        <f t="shared" si="330"/>
        <v>273</v>
      </c>
      <c r="I3066" s="50">
        <f t="shared" si="331"/>
        <v>8669415.2999999989</v>
      </c>
      <c r="J3066" s="46">
        <v>317561</v>
      </c>
      <c r="K3066" s="2" t="s">
        <v>34</v>
      </c>
      <c r="L3066" s="52" t="str">
        <f t="shared" si="332"/>
        <v>20220930VND</v>
      </c>
      <c r="M3066">
        <f>VLOOKUP(L3066,Mapping!$H$1:$K$25,4,0)</f>
        <v>1</v>
      </c>
      <c r="N3066">
        <f t="shared" si="333"/>
        <v>1.0692570000000001E-3</v>
      </c>
      <c r="O3066">
        <f t="shared" si="334"/>
        <v>3.17561E-4</v>
      </c>
      <c r="P3066">
        <f t="shared" si="335"/>
        <v>8.6694152999999986E-3</v>
      </c>
      <c r="Q3066" t="str">
        <f>VLOOKUP(VLOOKUP(C3066,Mapping!$A$1:$C$17,3,0),Mapping!$E$1:$F$6,2,0)</f>
        <v>Vùng 02</v>
      </c>
    </row>
    <row r="3067" spans="1:17" x14ac:dyDescent="0.3">
      <c r="A3067" s="33">
        <v>44834</v>
      </c>
      <c r="B3067">
        <v>2147</v>
      </c>
      <c r="C3067">
        <v>20</v>
      </c>
      <c r="D3067" s="38" t="s">
        <v>77</v>
      </c>
      <c r="E3067" s="2" t="s">
        <v>41</v>
      </c>
      <c r="F3067">
        <v>653248</v>
      </c>
      <c r="G3067" s="44">
        <f t="shared" si="329"/>
        <v>44562</v>
      </c>
      <c r="H3067" s="50">
        <f t="shared" si="330"/>
        <v>273</v>
      </c>
      <c r="I3067" s="50">
        <f t="shared" si="331"/>
        <v>20971778.099999998</v>
      </c>
      <c r="J3067" s="46">
        <v>768197</v>
      </c>
      <c r="K3067" s="2" t="s">
        <v>34</v>
      </c>
      <c r="L3067" s="52" t="str">
        <f t="shared" si="332"/>
        <v>20220930VND</v>
      </c>
      <c r="M3067">
        <f>VLOOKUP(L3067,Mapping!$H$1:$K$25,4,0)</f>
        <v>1</v>
      </c>
      <c r="N3067">
        <f t="shared" si="333"/>
        <v>6.5324800000000004E-4</v>
      </c>
      <c r="O3067">
        <f t="shared" si="334"/>
        <v>7.6819699999999998E-4</v>
      </c>
      <c r="P3067">
        <f t="shared" si="335"/>
        <v>2.0971778099999998E-2</v>
      </c>
      <c r="Q3067" t="str">
        <f>VLOOKUP(VLOOKUP(C3067,Mapping!$A$1:$C$17,3,0),Mapping!$E$1:$F$6,2,0)</f>
        <v>Vùng 02</v>
      </c>
    </row>
    <row r="3068" spans="1:17" x14ac:dyDescent="0.3">
      <c r="A3068" s="33">
        <v>44834</v>
      </c>
      <c r="B3068">
        <v>2147</v>
      </c>
      <c r="C3068">
        <v>34</v>
      </c>
      <c r="D3068" s="38" t="s">
        <v>77</v>
      </c>
      <c r="E3068" s="2" t="s">
        <v>41</v>
      </c>
      <c r="F3068">
        <v>979705</v>
      </c>
      <c r="G3068" s="44">
        <f t="shared" si="329"/>
        <v>44562</v>
      </c>
      <c r="H3068" s="50">
        <f t="shared" si="330"/>
        <v>273</v>
      </c>
      <c r="I3068" s="50">
        <f t="shared" si="331"/>
        <v>40201980</v>
      </c>
      <c r="J3068" s="46">
        <v>1472600</v>
      </c>
      <c r="K3068" s="2" t="s">
        <v>34</v>
      </c>
      <c r="L3068" s="52" t="str">
        <f t="shared" si="332"/>
        <v>20220930VND</v>
      </c>
      <c r="M3068">
        <f>VLOOKUP(L3068,Mapping!$H$1:$K$25,4,0)</f>
        <v>1</v>
      </c>
      <c r="N3068">
        <f t="shared" si="333"/>
        <v>9.7970499999999999E-4</v>
      </c>
      <c r="O3068">
        <f t="shared" si="334"/>
        <v>1.4725999999999999E-3</v>
      </c>
      <c r="P3068">
        <f t="shared" si="335"/>
        <v>4.0201979999999998E-2</v>
      </c>
      <c r="Q3068" t="str">
        <f>VLOOKUP(VLOOKUP(C3068,Mapping!$A$1:$C$17,3,0),Mapping!$E$1:$F$6,2,0)</f>
        <v>Vùng 02</v>
      </c>
    </row>
    <row r="3069" spans="1:17" x14ac:dyDescent="0.3">
      <c r="A3069" s="33">
        <v>44834</v>
      </c>
      <c r="B3069">
        <v>2148</v>
      </c>
      <c r="C3069">
        <v>24</v>
      </c>
      <c r="D3069" s="38" t="s">
        <v>77</v>
      </c>
      <c r="E3069" s="2" t="s">
        <v>41</v>
      </c>
      <c r="F3069">
        <v>1980242</v>
      </c>
      <c r="G3069" s="44">
        <f t="shared" si="329"/>
        <v>44562</v>
      </c>
      <c r="H3069" s="50">
        <f t="shared" si="330"/>
        <v>273</v>
      </c>
      <c r="I3069" s="50">
        <f t="shared" si="331"/>
        <v>12524584.799999999</v>
      </c>
      <c r="J3069" s="46">
        <v>458776</v>
      </c>
      <c r="K3069" s="2" t="s">
        <v>34</v>
      </c>
      <c r="L3069" s="52" t="str">
        <f t="shared" si="332"/>
        <v>20220930VND</v>
      </c>
      <c r="M3069">
        <f>VLOOKUP(L3069,Mapping!$H$1:$K$25,4,0)</f>
        <v>1</v>
      </c>
      <c r="N3069">
        <f t="shared" si="333"/>
        <v>1.9802420000000001E-3</v>
      </c>
      <c r="O3069">
        <f t="shared" si="334"/>
        <v>4.5877599999999999E-4</v>
      </c>
      <c r="P3069">
        <f t="shared" si="335"/>
        <v>1.2524584799999999E-2</v>
      </c>
      <c r="Q3069" t="str">
        <f>VLOOKUP(VLOOKUP(C3069,Mapping!$A$1:$C$17,3,0),Mapping!$E$1:$F$6,2,0)</f>
        <v>Vùng 04</v>
      </c>
    </row>
    <row r="3070" spans="1:17" x14ac:dyDescent="0.3">
      <c r="A3070" s="33">
        <v>44834</v>
      </c>
      <c r="B3070">
        <v>2149</v>
      </c>
      <c r="C3070">
        <v>20</v>
      </c>
      <c r="D3070" s="38" t="s">
        <v>77</v>
      </c>
      <c r="E3070" s="2" t="s">
        <v>41</v>
      </c>
      <c r="F3070">
        <v>1223782</v>
      </c>
      <c r="G3070" s="44">
        <f t="shared" si="329"/>
        <v>44562</v>
      </c>
      <c r="H3070" s="50">
        <f t="shared" si="330"/>
        <v>273</v>
      </c>
      <c r="I3070" s="50">
        <f t="shared" si="331"/>
        <v>24443027.699999999</v>
      </c>
      <c r="J3070" s="46">
        <v>895349</v>
      </c>
      <c r="K3070" s="2" t="s">
        <v>34</v>
      </c>
      <c r="L3070" s="52" t="str">
        <f t="shared" si="332"/>
        <v>20220930VND</v>
      </c>
      <c r="M3070">
        <f>VLOOKUP(L3070,Mapping!$H$1:$K$25,4,0)</f>
        <v>1</v>
      </c>
      <c r="N3070">
        <f t="shared" si="333"/>
        <v>1.2237820000000001E-3</v>
      </c>
      <c r="O3070">
        <f t="shared" si="334"/>
        <v>8.9534900000000004E-4</v>
      </c>
      <c r="P3070">
        <f t="shared" si="335"/>
        <v>2.4443027699999998E-2</v>
      </c>
      <c r="Q3070" t="str">
        <f>VLOOKUP(VLOOKUP(C3070,Mapping!$A$1:$C$17,3,0),Mapping!$E$1:$F$6,2,0)</f>
        <v>Vùng 02</v>
      </c>
    </row>
    <row r="3071" spans="1:17" x14ac:dyDescent="0.3">
      <c r="A3071" s="33">
        <v>44834</v>
      </c>
      <c r="B3071">
        <v>2149</v>
      </c>
      <c r="C3071">
        <v>26</v>
      </c>
      <c r="D3071" s="38" t="s">
        <v>77</v>
      </c>
      <c r="E3071" s="2" t="s">
        <v>41</v>
      </c>
      <c r="F3071">
        <v>243104</v>
      </c>
      <c r="G3071" s="44">
        <f t="shared" si="329"/>
        <v>44562</v>
      </c>
      <c r="H3071" s="50">
        <f t="shared" si="330"/>
        <v>273</v>
      </c>
      <c r="I3071" s="50">
        <f t="shared" si="331"/>
        <v>31604745.900000002</v>
      </c>
      <c r="J3071" s="46">
        <v>1157683</v>
      </c>
      <c r="K3071" s="2" t="s">
        <v>34</v>
      </c>
      <c r="L3071" s="52" t="str">
        <f t="shared" si="332"/>
        <v>20220930VND</v>
      </c>
      <c r="M3071">
        <f>VLOOKUP(L3071,Mapping!$H$1:$K$25,4,0)</f>
        <v>1</v>
      </c>
      <c r="N3071">
        <f t="shared" si="333"/>
        <v>2.4310400000000001E-4</v>
      </c>
      <c r="O3071">
        <f t="shared" si="334"/>
        <v>1.1576830000000001E-3</v>
      </c>
      <c r="P3071">
        <f t="shared" si="335"/>
        <v>3.1604745900000002E-2</v>
      </c>
      <c r="Q3071" t="str">
        <f>VLOOKUP(VLOOKUP(C3071,Mapping!$A$1:$C$17,3,0),Mapping!$E$1:$F$6,2,0)</f>
        <v>Vùng 04</v>
      </c>
    </row>
    <row r="3072" spans="1:17" x14ac:dyDescent="0.3">
      <c r="A3072" s="44">
        <v>44834</v>
      </c>
      <c r="B3072">
        <v>2149</v>
      </c>
      <c r="C3072">
        <v>34</v>
      </c>
      <c r="D3072" s="38" t="s">
        <v>77</v>
      </c>
      <c r="E3072" s="2" t="s">
        <v>41</v>
      </c>
      <c r="F3072">
        <v>128501</v>
      </c>
      <c r="G3072" s="44">
        <f t="shared" si="329"/>
        <v>44562</v>
      </c>
      <c r="H3072" s="50">
        <f t="shared" si="330"/>
        <v>273</v>
      </c>
      <c r="I3072" s="50">
        <f t="shared" si="331"/>
        <v>26143517.400000002</v>
      </c>
      <c r="J3072" s="46">
        <v>957638</v>
      </c>
      <c r="K3072" s="2" t="s">
        <v>34</v>
      </c>
      <c r="L3072" s="52" t="str">
        <f t="shared" si="332"/>
        <v>20220930VND</v>
      </c>
      <c r="M3072">
        <f>VLOOKUP(L3072,Mapping!$H$1:$K$25,4,0)</f>
        <v>1</v>
      </c>
      <c r="N3072">
        <f t="shared" si="333"/>
        <v>1.28501E-4</v>
      </c>
      <c r="O3072">
        <f t="shared" si="334"/>
        <v>9.5763800000000002E-4</v>
      </c>
      <c r="P3072">
        <f t="shared" si="335"/>
        <v>2.6143517400000003E-2</v>
      </c>
      <c r="Q3072" t="str">
        <f>VLOOKUP(VLOOKUP(C3072,Mapping!$A$1:$C$17,3,0),Mapping!$E$1:$F$6,2,0)</f>
        <v>Vùng 02</v>
      </c>
    </row>
    <row r="3073" spans="1:17" x14ac:dyDescent="0.3">
      <c r="A3073" s="33">
        <v>44834</v>
      </c>
      <c r="B3073">
        <v>2150</v>
      </c>
      <c r="C3073">
        <v>20</v>
      </c>
      <c r="D3073" s="38" t="s">
        <v>77</v>
      </c>
      <c r="E3073" s="2" t="s">
        <v>41</v>
      </c>
      <c r="F3073">
        <v>1199166</v>
      </c>
      <c r="G3073" s="44">
        <f t="shared" si="329"/>
        <v>44562</v>
      </c>
      <c r="H3073" s="50">
        <f t="shared" si="330"/>
        <v>273</v>
      </c>
      <c r="I3073" s="50">
        <f t="shared" si="331"/>
        <v>19702273.5</v>
      </c>
      <c r="J3073" s="46">
        <v>721695</v>
      </c>
      <c r="K3073" s="2" t="s">
        <v>34</v>
      </c>
      <c r="L3073" s="52" t="str">
        <f t="shared" si="332"/>
        <v>20220930VND</v>
      </c>
      <c r="M3073">
        <f>VLOOKUP(L3073,Mapping!$H$1:$K$25,4,0)</f>
        <v>1</v>
      </c>
      <c r="N3073">
        <f t="shared" si="333"/>
        <v>1.199166E-3</v>
      </c>
      <c r="O3073">
        <f t="shared" si="334"/>
        <v>7.2169499999999995E-4</v>
      </c>
      <c r="P3073">
        <f t="shared" si="335"/>
        <v>1.9702273499999999E-2</v>
      </c>
      <c r="Q3073" t="str">
        <f>VLOOKUP(VLOOKUP(C3073,Mapping!$A$1:$C$17,3,0),Mapping!$E$1:$F$6,2,0)</f>
        <v>Vùng 02</v>
      </c>
    </row>
    <row r="3074" spans="1:17" x14ac:dyDescent="0.3">
      <c r="A3074" s="33">
        <v>44834</v>
      </c>
      <c r="B3074">
        <v>2155</v>
      </c>
      <c r="C3074">
        <v>11</v>
      </c>
      <c r="D3074" s="38" t="s">
        <v>77</v>
      </c>
      <c r="E3074" s="2" t="s">
        <v>41</v>
      </c>
      <c r="F3074">
        <v>850713</v>
      </c>
      <c r="G3074" s="44">
        <f t="shared" ref="G3074:G3137" si="336">DATE(YEAR(A3074),1,1)</f>
        <v>44562</v>
      </c>
      <c r="H3074" s="50">
        <f t="shared" ref="H3074:H3137" si="337">DATEDIF(G3074,A3074,"D")+1</f>
        <v>273</v>
      </c>
      <c r="I3074" s="50">
        <f t="shared" si="331"/>
        <v>44652589.800000004</v>
      </c>
      <c r="J3074" s="46">
        <v>1635626</v>
      </c>
      <c r="K3074" s="2" t="s">
        <v>34</v>
      </c>
      <c r="L3074" s="52" t="str">
        <f t="shared" si="332"/>
        <v>20220930VND</v>
      </c>
      <c r="M3074">
        <f>VLOOKUP(L3074,Mapping!$H$1:$K$25,4,0)</f>
        <v>1</v>
      </c>
      <c r="N3074">
        <f t="shared" si="333"/>
        <v>8.5071300000000001E-4</v>
      </c>
      <c r="O3074">
        <f t="shared" si="334"/>
        <v>1.6356260000000001E-3</v>
      </c>
      <c r="P3074">
        <f t="shared" si="335"/>
        <v>4.4652589800000003E-2</v>
      </c>
      <c r="Q3074" t="str">
        <f>VLOOKUP(VLOOKUP(C3074,Mapping!$A$1:$C$17,3,0),Mapping!$E$1:$F$6,2,0)</f>
        <v>Vùng 01</v>
      </c>
    </row>
    <row r="3075" spans="1:17" x14ac:dyDescent="0.3">
      <c r="A3075" s="33">
        <v>44834</v>
      </c>
      <c r="B3075">
        <v>2155</v>
      </c>
      <c r="C3075">
        <v>11</v>
      </c>
      <c r="D3075" s="38" t="s">
        <v>77</v>
      </c>
      <c r="E3075" s="2" t="s">
        <v>41</v>
      </c>
      <c r="F3075">
        <v>1609693</v>
      </c>
      <c r="G3075" s="44">
        <f t="shared" si="336"/>
        <v>44562</v>
      </c>
      <c r="H3075" s="50">
        <f t="shared" si="337"/>
        <v>273</v>
      </c>
      <c r="I3075" s="50">
        <f t="shared" ref="I3075:I3138" si="338">H3075*(J3075/10)*M3075</f>
        <v>20170031.699999999</v>
      </c>
      <c r="J3075" s="46">
        <v>738829</v>
      </c>
      <c r="K3075" s="2" t="s">
        <v>34</v>
      </c>
      <c r="L3075" s="52" t="str">
        <f t="shared" ref="L3075:L3138" si="339">CONCATENATE(TEXT(A3075,"YYYYMMDD"),K3075)</f>
        <v>20220930VND</v>
      </c>
      <c r="M3075">
        <f>VLOOKUP(L3075,Mapping!$H$1:$K$25,4,0)</f>
        <v>1</v>
      </c>
      <c r="N3075">
        <f t="shared" ref="N3075:N3138" si="340">F3075*M3075/10^9</f>
        <v>1.6096929999999999E-3</v>
      </c>
      <c r="O3075">
        <f t="shared" ref="O3075:O3138" si="341">J3075*M3075/10^9</f>
        <v>7.3882899999999998E-4</v>
      </c>
      <c r="P3075">
        <f t="shared" ref="P3075:P3138" si="342">I3075/10^9</f>
        <v>2.01700317E-2</v>
      </c>
      <c r="Q3075" t="str">
        <f>VLOOKUP(VLOOKUP(C3075,Mapping!$A$1:$C$17,3,0),Mapping!$E$1:$F$6,2,0)</f>
        <v>Vùng 01</v>
      </c>
    </row>
    <row r="3076" spans="1:17" x14ac:dyDescent="0.3">
      <c r="A3076" s="33">
        <v>44834</v>
      </c>
      <c r="B3076">
        <v>2159</v>
      </c>
      <c r="C3076">
        <v>26</v>
      </c>
      <c r="D3076" s="38" t="s">
        <v>77</v>
      </c>
      <c r="E3076" s="2" t="s">
        <v>41</v>
      </c>
      <c r="F3076">
        <v>1471097</v>
      </c>
      <c r="G3076" s="44">
        <f t="shared" si="336"/>
        <v>44562</v>
      </c>
      <c r="H3076" s="50">
        <f t="shared" si="337"/>
        <v>273</v>
      </c>
      <c r="I3076" s="50">
        <f t="shared" si="338"/>
        <v>23821461.300000001</v>
      </c>
      <c r="J3076" s="46">
        <v>872581</v>
      </c>
      <c r="K3076" s="2" t="s">
        <v>34</v>
      </c>
      <c r="L3076" s="52" t="str">
        <f t="shared" si="339"/>
        <v>20220930VND</v>
      </c>
      <c r="M3076">
        <f>VLOOKUP(L3076,Mapping!$H$1:$K$25,4,0)</f>
        <v>1</v>
      </c>
      <c r="N3076">
        <f t="shared" si="340"/>
        <v>1.471097E-3</v>
      </c>
      <c r="O3076">
        <f t="shared" si="341"/>
        <v>8.7258099999999999E-4</v>
      </c>
      <c r="P3076">
        <f t="shared" si="342"/>
        <v>2.3821461299999999E-2</v>
      </c>
      <c r="Q3076" t="str">
        <f>VLOOKUP(VLOOKUP(C3076,Mapping!$A$1:$C$17,3,0),Mapping!$E$1:$F$6,2,0)</f>
        <v>Vùng 04</v>
      </c>
    </row>
    <row r="3077" spans="1:17" x14ac:dyDescent="0.3">
      <c r="A3077" s="33">
        <v>44834</v>
      </c>
      <c r="B3077">
        <v>2160</v>
      </c>
      <c r="C3077">
        <v>40</v>
      </c>
      <c r="D3077" s="38" t="s">
        <v>77</v>
      </c>
      <c r="E3077" s="2" t="s">
        <v>41</v>
      </c>
      <c r="F3077">
        <v>1162758</v>
      </c>
      <c r="G3077" s="44">
        <f t="shared" si="336"/>
        <v>44562</v>
      </c>
      <c r="H3077" s="50">
        <f t="shared" si="337"/>
        <v>273</v>
      </c>
      <c r="I3077" s="50">
        <f t="shared" si="338"/>
        <v>19851085.800000001</v>
      </c>
      <c r="J3077" s="46">
        <v>727146</v>
      </c>
      <c r="K3077" s="2" t="s">
        <v>34</v>
      </c>
      <c r="L3077" s="52" t="str">
        <f t="shared" si="339"/>
        <v>20220930VND</v>
      </c>
      <c r="M3077">
        <f>VLOOKUP(L3077,Mapping!$H$1:$K$25,4,0)</f>
        <v>1</v>
      </c>
      <c r="N3077">
        <f t="shared" si="340"/>
        <v>1.1627580000000001E-3</v>
      </c>
      <c r="O3077">
        <f t="shared" si="341"/>
        <v>7.2714600000000002E-4</v>
      </c>
      <c r="P3077">
        <f t="shared" si="342"/>
        <v>1.9851085800000001E-2</v>
      </c>
      <c r="Q3077" t="str">
        <f>VLOOKUP(VLOOKUP(C3077,Mapping!$A$1:$C$17,3,0),Mapping!$E$1:$F$6,2,0)</f>
        <v>Vùng 01</v>
      </c>
    </row>
    <row r="3078" spans="1:17" x14ac:dyDescent="0.3">
      <c r="A3078" s="33">
        <v>44834</v>
      </c>
      <c r="B3078">
        <v>2164</v>
      </c>
      <c r="C3078">
        <v>24</v>
      </c>
      <c r="D3078" s="38" t="s">
        <v>77</v>
      </c>
      <c r="E3078" s="2" t="s">
        <v>41</v>
      </c>
      <c r="F3078">
        <v>393280</v>
      </c>
      <c r="G3078" s="44">
        <f t="shared" si="336"/>
        <v>44562</v>
      </c>
      <c r="H3078" s="50">
        <f t="shared" si="337"/>
        <v>273</v>
      </c>
      <c r="I3078" s="50">
        <f t="shared" si="338"/>
        <v>629210000627.20801</v>
      </c>
      <c r="J3078" s="46">
        <v>993547</v>
      </c>
      <c r="K3078" s="2" t="s">
        <v>35</v>
      </c>
      <c r="L3078" s="52" t="str">
        <f t="shared" si="339"/>
        <v>20220930USD</v>
      </c>
      <c r="M3078">
        <f>VLOOKUP(L3078,Mapping!$H$1:$K$25,4,0)</f>
        <v>23197.68</v>
      </c>
      <c r="N3078">
        <f t="shared" si="340"/>
        <v>9.1231835904</v>
      </c>
      <c r="O3078">
        <f t="shared" si="341"/>
        <v>23.047985370959999</v>
      </c>
      <c r="P3078">
        <f t="shared" si="342"/>
        <v>629.21000062720805</v>
      </c>
      <c r="Q3078" t="str">
        <f>VLOOKUP(VLOOKUP(C3078,Mapping!$A$1:$C$17,3,0),Mapping!$E$1:$F$6,2,0)</f>
        <v>Vùng 04</v>
      </c>
    </row>
    <row r="3079" spans="1:17" x14ac:dyDescent="0.3">
      <c r="A3079" s="33">
        <v>44834</v>
      </c>
      <c r="B3079">
        <v>2167</v>
      </c>
      <c r="C3079">
        <v>43</v>
      </c>
      <c r="D3079" s="38" t="s">
        <v>77</v>
      </c>
      <c r="E3079" s="2" t="s">
        <v>41</v>
      </c>
      <c r="F3079">
        <v>437926</v>
      </c>
      <c r="G3079" s="44">
        <f t="shared" si="336"/>
        <v>44562</v>
      </c>
      <c r="H3079" s="50">
        <f t="shared" si="337"/>
        <v>273</v>
      </c>
      <c r="I3079" s="50">
        <f t="shared" si="338"/>
        <v>19376748.300000001</v>
      </c>
      <c r="J3079" s="46">
        <v>709771</v>
      </c>
      <c r="K3079" s="2" t="s">
        <v>34</v>
      </c>
      <c r="L3079" s="52" t="str">
        <f t="shared" si="339"/>
        <v>20220930VND</v>
      </c>
      <c r="M3079">
        <f>VLOOKUP(L3079,Mapping!$H$1:$K$25,4,0)</f>
        <v>1</v>
      </c>
      <c r="N3079">
        <f t="shared" si="340"/>
        <v>4.3792599999999999E-4</v>
      </c>
      <c r="O3079">
        <f t="shared" si="341"/>
        <v>7.0977099999999999E-4</v>
      </c>
      <c r="P3079">
        <f t="shared" si="342"/>
        <v>1.93767483E-2</v>
      </c>
      <c r="Q3079" t="str">
        <f>VLOOKUP(VLOOKUP(C3079,Mapping!$A$1:$C$17,3,0),Mapping!$E$1:$F$6,2,0)</f>
        <v>Vùng 04</v>
      </c>
    </row>
    <row r="3080" spans="1:17" x14ac:dyDescent="0.3">
      <c r="A3080" s="33">
        <v>44834</v>
      </c>
      <c r="B3080">
        <v>2167</v>
      </c>
      <c r="C3080">
        <v>43</v>
      </c>
      <c r="D3080" s="38" t="s">
        <v>77</v>
      </c>
      <c r="E3080" s="2" t="s">
        <v>41</v>
      </c>
      <c r="F3080">
        <v>627882</v>
      </c>
      <c r="G3080" s="44">
        <f t="shared" si="336"/>
        <v>44562</v>
      </c>
      <c r="H3080" s="50">
        <f t="shared" si="337"/>
        <v>273</v>
      </c>
      <c r="I3080" s="50">
        <f t="shared" si="338"/>
        <v>580848300880.8479</v>
      </c>
      <c r="J3080" s="46">
        <v>917182</v>
      </c>
      <c r="K3080" s="2" t="s">
        <v>35</v>
      </c>
      <c r="L3080" s="52" t="str">
        <f t="shared" si="339"/>
        <v>20220930USD</v>
      </c>
      <c r="M3080">
        <f>VLOOKUP(L3080,Mapping!$H$1:$K$25,4,0)</f>
        <v>23197.68</v>
      </c>
      <c r="N3080">
        <f t="shared" si="340"/>
        <v>14.565405713760001</v>
      </c>
      <c r="O3080">
        <f t="shared" si="341"/>
        <v>21.276494537760001</v>
      </c>
      <c r="P3080">
        <f t="shared" si="342"/>
        <v>580.84830088084789</v>
      </c>
      <c r="Q3080" t="str">
        <f>VLOOKUP(VLOOKUP(C3080,Mapping!$A$1:$C$17,3,0),Mapping!$E$1:$F$6,2,0)</f>
        <v>Vùng 04</v>
      </c>
    </row>
    <row r="3081" spans="1:17" x14ac:dyDescent="0.3">
      <c r="A3081" s="33">
        <v>44834</v>
      </c>
      <c r="B3081">
        <v>2168</v>
      </c>
      <c r="C3081">
        <v>40</v>
      </c>
      <c r="D3081" s="38" t="s">
        <v>77</v>
      </c>
      <c r="E3081" s="2" t="s">
        <v>41</v>
      </c>
      <c r="F3081">
        <v>1484585</v>
      </c>
      <c r="G3081" s="44">
        <f t="shared" si="336"/>
        <v>44562</v>
      </c>
      <c r="H3081" s="50">
        <f t="shared" si="337"/>
        <v>273</v>
      </c>
      <c r="I3081" s="50">
        <f t="shared" si="338"/>
        <v>12513255.299999999</v>
      </c>
      <c r="J3081" s="46">
        <v>458361</v>
      </c>
      <c r="K3081" s="2" t="s">
        <v>34</v>
      </c>
      <c r="L3081" s="52" t="str">
        <f t="shared" si="339"/>
        <v>20220930VND</v>
      </c>
      <c r="M3081">
        <f>VLOOKUP(L3081,Mapping!$H$1:$K$25,4,0)</f>
        <v>1</v>
      </c>
      <c r="N3081">
        <f t="shared" si="340"/>
        <v>1.4845850000000001E-3</v>
      </c>
      <c r="O3081">
        <f t="shared" si="341"/>
        <v>4.5836100000000001E-4</v>
      </c>
      <c r="P3081">
        <f t="shared" si="342"/>
        <v>1.25132553E-2</v>
      </c>
      <c r="Q3081" t="str">
        <f>VLOOKUP(VLOOKUP(C3081,Mapping!$A$1:$C$17,3,0),Mapping!$E$1:$F$6,2,0)</f>
        <v>Vùng 01</v>
      </c>
    </row>
    <row r="3082" spans="1:17" x14ac:dyDescent="0.3">
      <c r="A3082" s="33">
        <v>44834</v>
      </c>
      <c r="B3082">
        <v>2168</v>
      </c>
      <c r="C3082">
        <v>40</v>
      </c>
      <c r="D3082" s="38" t="s">
        <v>77</v>
      </c>
      <c r="E3082" s="2" t="s">
        <v>41</v>
      </c>
      <c r="F3082">
        <v>6088807</v>
      </c>
      <c r="G3082" s="44">
        <f t="shared" si="336"/>
        <v>44562</v>
      </c>
      <c r="H3082" s="50">
        <f t="shared" si="337"/>
        <v>273</v>
      </c>
      <c r="I3082" s="50">
        <f t="shared" si="338"/>
        <v>242685069.90000001</v>
      </c>
      <c r="J3082" s="46">
        <v>8889563</v>
      </c>
      <c r="K3082" s="2" t="s">
        <v>34</v>
      </c>
      <c r="L3082" s="52" t="str">
        <f t="shared" si="339"/>
        <v>20220930VND</v>
      </c>
      <c r="M3082">
        <f>VLOOKUP(L3082,Mapping!$H$1:$K$25,4,0)</f>
        <v>1</v>
      </c>
      <c r="N3082">
        <f t="shared" si="340"/>
        <v>6.0888069999999999E-3</v>
      </c>
      <c r="O3082">
        <f t="shared" si="341"/>
        <v>8.8895629999999996E-3</v>
      </c>
      <c r="P3082">
        <f t="shared" si="342"/>
        <v>0.24268506989999999</v>
      </c>
      <c r="Q3082" t="str">
        <f>VLOOKUP(VLOOKUP(C3082,Mapping!$A$1:$C$17,3,0),Mapping!$E$1:$F$6,2,0)</f>
        <v>Vùng 01</v>
      </c>
    </row>
    <row r="3083" spans="1:17" x14ac:dyDescent="0.3">
      <c r="A3083" s="33">
        <v>44834</v>
      </c>
      <c r="B3083">
        <v>2170</v>
      </c>
      <c r="C3083">
        <v>34</v>
      </c>
      <c r="D3083" s="38" t="s">
        <v>77</v>
      </c>
      <c r="E3083" s="2" t="s">
        <v>41</v>
      </c>
      <c r="F3083">
        <v>669508</v>
      </c>
      <c r="G3083" s="44">
        <f t="shared" si="336"/>
        <v>44562</v>
      </c>
      <c r="H3083" s="50">
        <f t="shared" si="337"/>
        <v>273</v>
      </c>
      <c r="I3083" s="50">
        <f t="shared" si="338"/>
        <v>42527694.300000004</v>
      </c>
      <c r="J3083" s="46">
        <v>1557791</v>
      </c>
      <c r="K3083" s="2" t="s">
        <v>34</v>
      </c>
      <c r="L3083" s="52" t="str">
        <f t="shared" si="339"/>
        <v>20220930VND</v>
      </c>
      <c r="M3083">
        <f>VLOOKUP(L3083,Mapping!$H$1:$K$25,4,0)</f>
        <v>1</v>
      </c>
      <c r="N3083">
        <f t="shared" si="340"/>
        <v>6.6950799999999997E-4</v>
      </c>
      <c r="O3083">
        <f t="shared" si="341"/>
        <v>1.557791E-3</v>
      </c>
      <c r="P3083">
        <f t="shared" si="342"/>
        <v>4.2527694300000002E-2</v>
      </c>
      <c r="Q3083" t="str">
        <f>VLOOKUP(VLOOKUP(C3083,Mapping!$A$1:$C$17,3,0),Mapping!$E$1:$F$6,2,0)</f>
        <v>Vùng 02</v>
      </c>
    </row>
    <row r="3084" spans="1:17" x14ac:dyDescent="0.3">
      <c r="A3084" s="33">
        <v>44834</v>
      </c>
      <c r="B3084">
        <v>2173</v>
      </c>
      <c r="C3084">
        <v>34</v>
      </c>
      <c r="D3084" s="38" t="s">
        <v>77</v>
      </c>
      <c r="E3084" s="2" t="s">
        <v>41</v>
      </c>
      <c r="F3084">
        <v>1225543</v>
      </c>
      <c r="G3084" s="44">
        <f t="shared" si="336"/>
        <v>44562</v>
      </c>
      <c r="H3084" s="50">
        <f t="shared" si="337"/>
        <v>273</v>
      </c>
      <c r="I3084" s="50">
        <f t="shared" si="338"/>
        <v>53512368</v>
      </c>
      <c r="J3084" s="46">
        <v>1960160</v>
      </c>
      <c r="K3084" s="2" t="s">
        <v>34</v>
      </c>
      <c r="L3084" s="52" t="str">
        <f t="shared" si="339"/>
        <v>20220930VND</v>
      </c>
      <c r="M3084">
        <f>VLOOKUP(L3084,Mapping!$H$1:$K$25,4,0)</f>
        <v>1</v>
      </c>
      <c r="N3084">
        <f t="shared" si="340"/>
        <v>1.2255429999999999E-3</v>
      </c>
      <c r="O3084">
        <f t="shared" si="341"/>
        <v>1.9601599999999999E-3</v>
      </c>
      <c r="P3084">
        <f t="shared" si="342"/>
        <v>5.3512367999999998E-2</v>
      </c>
      <c r="Q3084" t="str">
        <f>VLOOKUP(VLOOKUP(C3084,Mapping!$A$1:$C$17,3,0),Mapping!$E$1:$F$6,2,0)</f>
        <v>Vùng 02</v>
      </c>
    </row>
    <row r="3085" spans="1:17" x14ac:dyDescent="0.3">
      <c r="A3085" s="33">
        <v>44834</v>
      </c>
      <c r="B3085">
        <v>2174</v>
      </c>
      <c r="C3085">
        <v>45</v>
      </c>
      <c r="D3085" s="38" t="s">
        <v>77</v>
      </c>
      <c r="E3085" s="2" t="s">
        <v>41</v>
      </c>
      <c r="F3085">
        <v>1203444</v>
      </c>
      <c r="G3085" s="44">
        <f t="shared" si="336"/>
        <v>44562</v>
      </c>
      <c r="H3085" s="50">
        <f t="shared" si="337"/>
        <v>273</v>
      </c>
      <c r="I3085" s="50">
        <f t="shared" si="338"/>
        <v>44853627</v>
      </c>
      <c r="J3085" s="46">
        <v>1642990</v>
      </c>
      <c r="K3085" s="2" t="s">
        <v>34</v>
      </c>
      <c r="L3085" s="52" t="str">
        <f t="shared" si="339"/>
        <v>20220930VND</v>
      </c>
      <c r="M3085">
        <f>VLOOKUP(L3085,Mapping!$H$1:$K$25,4,0)</f>
        <v>1</v>
      </c>
      <c r="N3085">
        <f t="shared" si="340"/>
        <v>1.2034439999999999E-3</v>
      </c>
      <c r="O3085">
        <f t="shared" si="341"/>
        <v>1.64299E-3</v>
      </c>
      <c r="P3085">
        <f t="shared" si="342"/>
        <v>4.4853627E-2</v>
      </c>
      <c r="Q3085" t="str">
        <f>VLOOKUP(VLOOKUP(C3085,Mapping!$A$1:$C$17,3,0),Mapping!$E$1:$F$6,2,0)</f>
        <v>Vùng 02</v>
      </c>
    </row>
    <row r="3086" spans="1:17" x14ac:dyDescent="0.3">
      <c r="A3086" s="33">
        <v>44834</v>
      </c>
      <c r="B3086">
        <v>2178</v>
      </c>
      <c r="C3086">
        <v>48</v>
      </c>
      <c r="D3086" s="38" t="s">
        <v>77</v>
      </c>
      <c r="E3086" s="2" t="s">
        <v>41</v>
      </c>
      <c r="F3086">
        <v>940336</v>
      </c>
      <c r="G3086" s="44">
        <f t="shared" si="336"/>
        <v>44562</v>
      </c>
      <c r="H3086" s="50">
        <f t="shared" si="337"/>
        <v>273</v>
      </c>
      <c r="I3086" s="50">
        <f t="shared" si="338"/>
        <v>13378938.299999999</v>
      </c>
      <c r="J3086" s="46">
        <v>490071</v>
      </c>
      <c r="K3086" s="2" t="s">
        <v>34</v>
      </c>
      <c r="L3086" s="52" t="str">
        <f t="shared" si="339"/>
        <v>20220930VND</v>
      </c>
      <c r="M3086">
        <f>VLOOKUP(L3086,Mapping!$H$1:$K$25,4,0)</f>
        <v>1</v>
      </c>
      <c r="N3086">
        <f t="shared" si="340"/>
        <v>9.4033599999999995E-4</v>
      </c>
      <c r="O3086">
        <f t="shared" si="341"/>
        <v>4.9007100000000002E-4</v>
      </c>
      <c r="P3086">
        <f t="shared" si="342"/>
        <v>1.3378938299999999E-2</v>
      </c>
      <c r="Q3086" t="str">
        <f>VLOOKUP(VLOOKUP(C3086,Mapping!$A$1:$C$17,3,0),Mapping!$E$1:$F$6,2,0)</f>
        <v>Vùng 01</v>
      </c>
    </row>
    <row r="3087" spans="1:17" x14ac:dyDescent="0.3">
      <c r="A3087" s="33">
        <v>44834</v>
      </c>
      <c r="B3087">
        <v>2178</v>
      </c>
      <c r="C3087">
        <v>34</v>
      </c>
      <c r="D3087" s="38" t="s">
        <v>77</v>
      </c>
      <c r="E3087" s="2" t="s">
        <v>41</v>
      </c>
      <c r="F3087">
        <v>1596353</v>
      </c>
      <c r="G3087" s="44">
        <f t="shared" si="336"/>
        <v>44562</v>
      </c>
      <c r="H3087" s="50">
        <f t="shared" si="337"/>
        <v>273</v>
      </c>
      <c r="I3087" s="50">
        <f t="shared" si="338"/>
        <v>4021208.1</v>
      </c>
      <c r="J3087" s="46">
        <v>147297</v>
      </c>
      <c r="K3087" s="2" t="s">
        <v>34</v>
      </c>
      <c r="L3087" s="52" t="str">
        <f t="shared" si="339"/>
        <v>20220930VND</v>
      </c>
      <c r="M3087">
        <f>VLOOKUP(L3087,Mapping!$H$1:$K$25,4,0)</f>
        <v>1</v>
      </c>
      <c r="N3087">
        <f t="shared" si="340"/>
        <v>1.596353E-3</v>
      </c>
      <c r="O3087">
        <f t="shared" si="341"/>
        <v>1.4729700000000001E-4</v>
      </c>
      <c r="P3087">
        <f t="shared" si="342"/>
        <v>4.0212080999999997E-3</v>
      </c>
      <c r="Q3087" t="str">
        <f>VLOOKUP(VLOOKUP(C3087,Mapping!$A$1:$C$17,3,0),Mapping!$E$1:$F$6,2,0)</f>
        <v>Vùng 02</v>
      </c>
    </row>
    <row r="3088" spans="1:17" x14ac:dyDescent="0.3">
      <c r="A3088" s="33">
        <v>44834</v>
      </c>
      <c r="B3088">
        <v>2182</v>
      </c>
      <c r="C3088">
        <v>40</v>
      </c>
      <c r="D3088" s="38" t="s">
        <v>77</v>
      </c>
      <c r="E3088" s="2" t="s">
        <v>41</v>
      </c>
      <c r="F3088">
        <v>1085369</v>
      </c>
      <c r="G3088" s="44">
        <f t="shared" si="336"/>
        <v>44562</v>
      </c>
      <c r="H3088" s="50">
        <f t="shared" si="337"/>
        <v>273</v>
      </c>
      <c r="I3088" s="50">
        <f t="shared" si="338"/>
        <v>25719166.199999999</v>
      </c>
      <c r="J3088" s="46">
        <v>942094</v>
      </c>
      <c r="K3088" s="2" t="s">
        <v>34</v>
      </c>
      <c r="L3088" s="52" t="str">
        <f t="shared" si="339"/>
        <v>20220930VND</v>
      </c>
      <c r="M3088">
        <f>VLOOKUP(L3088,Mapping!$H$1:$K$25,4,0)</f>
        <v>1</v>
      </c>
      <c r="N3088">
        <f t="shared" si="340"/>
        <v>1.0853690000000001E-3</v>
      </c>
      <c r="O3088">
        <f t="shared" si="341"/>
        <v>9.4209399999999998E-4</v>
      </c>
      <c r="P3088">
        <f t="shared" si="342"/>
        <v>2.5719166200000001E-2</v>
      </c>
      <c r="Q3088" t="str">
        <f>VLOOKUP(VLOOKUP(C3088,Mapping!$A$1:$C$17,3,0),Mapping!$E$1:$F$6,2,0)</f>
        <v>Vùng 01</v>
      </c>
    </row>
    <row r="3089" spans="1:17" x14ac:dyDescent="0.3">
      <c r="A3089" s="33">
        <v>44834</v>
      </c>
      <c r="B3089">
        <v>2184</v>
      </c>
      <c r="C3089">
        <v>20</v>
      </c>
      <c r="D3089" s="38" t="s">
        <v>77</v>
      </c>
      <c r="E3089" s="2" t="s">
        <v>41</v>
      </c>
      <c r="F3089">
        <v>1130826</v>
      </c>
      <c r="G3089" s="44">
        <f t="shared" si="336"/>
        <v>44562</v>
      </c>
      <c r="H3089" s="50">
        <f t="shared" si="337"/>
        <v>273</v>
      </c>
      <c r="I3089" s="50">
        <f t="shared" si="338"/>
        <v>44946883.800000004</v>
      </c>
      <c r="J3089" s="46">
        <v>1646406</v>
      </c>
      <c r="K3089" s="2" t="s">
        <v>34</v>
      </c>
      <c r="L3089" s="52" t="str">
        <f t="shared" si="339"/>
        <v>20220930VND</v>
      </c>
      <c r="M3089">
        <f>VLOOKUP(L3089,Mapping!$H$1:$K$25,4,0)</f>
        <v>1</v>
      </c>
      <c r="N3089">
        <f t="shared" si="340"/>
        <v>1.1308259999999999E-3</v>
      </c>
      <c r="O3089">
        <f t="shared" si="341"/>
        <v>1.646406E-3</v>
      </c>
      <c r="P3089">
        <f t="shared" si="342"/>
        <v>4.4946883800000004E-2</v>
      </c>
      <c r="Q3089" t="str">
        <f>VLOOKUP(VLOOKUP(C3089,Mapping!$A$1:$C$17,3,0),Mapping!$E$1:$F$6,2,0)</f>
        <v>Vùng 02</v>
      </c>
    </row>
    <row r="3090" spans="1:17" x14ac:dyDescent="0.3">
      <c r="A3090" s="33">
        <v>44834</v>
      </c>
      <c r="B3090">
        <v>2184</v>
      </c>
      <c r="C3090">
        <v>24</v>
      </c>
      <c r="D3090" s="38" t="s">
        <v>77</v>
      </c>
      <c r="E3090" s="2" t="s">
        <v>41</v>
      </c>
      <c r="F3090">
        <v>778341</v>
      </c>
      <c r="G3090" s="44">
        <f t="shared" si="336"/>
        <v>44562</v>
      </c>
      <c r="H3090" s="50">
        <f t="shared" si="337"/>
        <v>273</v>
      </c>
      <c r="I3090" s="50">
        <f t="shared" si="338"/>
        <v>27406606.5</v>
      </c>
      <c r="J3090" s="46">
        <v>1003905</v>
      </c>
      <c r="K3090" s="2" t="s">
        <v>34</v>
      </c>
      <c r="L3090" s="52" t="str">
        <f t="shared" si="339"/>
        <v>20220930VND</v>
      </c>
      <c r="M3090">
        <f>VLOOKUP(L3090,Mapping!$H$1:$K$25,4,0)</f>
        <v>1</v>
      </c>
      <c r="N3090">
        <f t="shared" si="340"/>
        <v>7.7834099999999999E-4</v>
      </c>
      <c r="O3090">
        <f t="shared" si="341"/>
        <v>1.003905E-3</v>
      </c>
      <c r="P3090">
        <f t="shared" si="342"/>
        <v>2.74066065E-2</v>
      </c>
      <c r="Q3090" t="str">
        <f>VLOOKUP(VLOOKUP(C3090,Mapping!$A$1:$C$17,3,0),Mapping!$E$1:$F$6,2,0)</f>
        <v>Vùng 04</v>
      </c>
    </row>
    <row r="3091" spans="1:17" x14ac:dyDescent="0.3">
      <c r="A3091" s="33">
        <v>44834</v>
      </c>
      <c r="B3091">
        <v>2184</v>
      </c>
      <c r="C3091">
        <v>20</v>
      </c>
      <c r="D3091" s="38" t="s">
        <v>77</v>
      </c>
      <c r="E3091" s="2" t="s">
        <v>43</v>
      </c>
      <c r="F3091">
        <v>1889895</v>
      </c>
      <c r="G3091" s="44">
        <f t="shared" si="336"/>
        <v>44562</v>
      </c>
      <c r="H3091" s="50">
        <f t="shared" si="337"/>
        <v>273</v>
      </c>
      <c r="I3091" s="50">
        <f t="shared" si="338"/>
        <v>9903211.5</v>
      </c>
      <c r="J3091" s="46">
        <v>362755</v>
      </c>
      <c r="K3091" s="2" t="s">
        <v>34</v>
      </c>
      <c r="L3091" s="52" t="str">
        <f t="shared" si="339"/>
        <v>20220930VND</v>
      </c>
      <c r="M3091">
        <f>VLOOKUP(L3091,Mapping!$H$1:$K$25,4,0)</f>
        <v>1</v>
      </c>
      <c r="N3091">
        <f t="shared" si="340"/>
        <v>1.8898949999999999E-3</v>
      </c>
      <c r="O3091">
        <f t="shared" si="341"/>
        <v>3.6275499999999998E-4</v>
      </c>
      <c r="P3091">
        <f t="shared" si="342"/>
        <v>9.9032115E-3</v>
      </c>
      <c r="Q3091" t="str">
        <f>VLOOKUP(VLOOKUP(C3091,Mapping!$A$1:$C$17,3,0),Mapping!$E$1:$F$6,2,0)</f>
        <v>Vùng 02</v>
      </c>
    </row>
    <row r="3092" spans="1:17" x14ac:dyDescent="0.3">
      <c r="A3092" s="33">
        <v>44834</v>
      </c>
      <c r="B3092">
        <v>2187</v>
      </c>
      <c r="C3092">
        <v>45</v>
      </c>
      <c r="D3092" s="38" t="s">
        <v>77</v>
      </c>
      <c r="E3092" s="2" t="s">
        <v>41</v>
      </c>
      <c r="F3092">
        <v>1590425</v>
      </c>
      <c r="G3092" s="44">
        <f t="shared" si="336"/>
        <v>44562</v>
      </c>
      <c r="H3092" s="50">
        <f t="shared" si="337"/>
        <v>273</v>
      </c>
      <c r="I3092" s="50">
        <f t="shared" si="338"/>
        <v>3791232.9</v>
      </c>
      <c r="J3092" s="46">
        <v>138873</v>
      </c>
      <c r="K3092" s="2" t="s">
        <v>34</v>
      </c>
      <c r="L3092" s="52" t="str">
        <f t="shared" si="339"/>
        <v>20220930VND</v>
      </c>
      <c r="M3092">
        <f>VLOOKUP(L3092,Mapping!$H$1:$K$25,4,0)</f>
        <v>1</v>
      </c>
      <c r="N3092">
        <f t="shared" si="340"/>
        <v>1.5904249999999999E-3</v>
      </c>
      <c r="O3092">
        <f t="shared" si="341"/>
        <v>1.38873E-4</v>
      </c>
      <c r="P3092">
        <f t="shared" si="342"/>
        <v>3.7912328999999997E-3</v>
      </c>
      <c r="Q3092" t="str">
        <f>VLOOKUP(VLOOKUP(C3092,Mapping!$A$1:$C$17,3,0),Mapping!$E$1:$F$6,2,0)</f>
        <v>Vùng 02</v>
      </c>
    </row>
    <row r="3093" spans="1:17" x14ac:dyDescent="0.3">
      <c r="A3093" s="33">
        <v>44834</v>
      </c>
      <c r="B3093">
        <v>2188</v>
      </c>
      <c r="C3093">
        <v>40</v>
      </c>
      <c r="D3093" s="38" t="s">
        <v>77</v>
      </c>
      <c r="E3093" s="2" t="s">
        <v>41</v>
      </c>
      <c r="F3093">
        <v>1879488</v>
      </c>
      <c r="G3093" s="44">
        <f t="shared" si="336"/>
        <v>44562</v>
      </c>
      <c r="H3093" s="50">
        <f t="shared" si="337"/>
        <v>273</v>
      </c>
      <c r="I3093" s="50">
        <f t="shared" si="338"/>
        <v>36966329.399999999</v>
      </c>
      <c r="J3093" s="46">
        <v>1354078</v>
      </c>
      <c r="K3093" s="2" t="s">
        <v>34</v>
      </c>
      <c r="L3093" s="52" t="str">
        <f t="shared" si="339"/>
        <v>20220930VND</v>
      </c>
      <c r="M3093">
        <f>VLOOKUP(L3093,Mapping!$H$1:$K$25,4,0)</f>
        <v>1</v>
      </c>
      <c r="N3093">
        <f t="shared" si="340"/>
        <v>1.8794879999999999E-3</v>
      </c>
      <c r="O3093">
        <f t="shared" si="341"/>
        <v>1.3540780000000001E-3</v>
      </c>
      <c r="P3093">
        <f t="shared" si="342"/>
        <v>3.6966329399999998E-2</v>
      </c>
      <c r="Q3093" t="str">
        <f>VLOOKUP(VLOOKUP(C3093,Mapping!$A$1:$C$17,3,0),Mapping!$E$1:$F$6,2,0)</f>
        <v>Vùng 01</v>
      </c>
    </row>
    <row r="3094" spans="1:17" x14ac:dyDescent="0.3">
      <c r="A3094" s="33">
        <v>44834</v>
      </c>
      <c r="B3094">
        <v>2188</v>
      </c>
      <c r="C3094">
        <v>11</v>
      </c>
      <c r="D3094" s="38" t="s">
        <v>77</v>
      </c>
      <c r="E3094" s="2" t="s">
        <v>41</v>
      </c>
      <c r="F3094">
        <v>616787</v>
      </c>
      <c r="G3094" s="44">
        <f t="shared" si="336"/>
        <v>44562</v>
      </c>
      <c r="H3094" s="50">
        <f t="shared" si="337"/>
        <v>273</v>
      </c>
      <c r="I3094" s="50">
        <f t="shared" si="338"/>
        <v>39591224.399999999</v>
      </c>
      <c r="J3094" s="46">
        <v>1450228</v>
      </c>
      <c r="K3094" s="2" t="s">
        <v>34</v>
      </c>
      <c r="L3094" s="52" t="str">
        <f t="shared" si="339"/>
        <v>20220930VND</v>
      </c>
      <c r="M3094">
        <f>VLOOKUP(L3094,Mapping!$H$1:$K$25,4,0)</f>
        <v>1</v>
      </c>
      <c r="N3094">
        <f t="shared" si="340"/>
        <v>6.1678700000000004E-4</v>
      </c>
      <c r="O3094">
        <f t="shared" si="341"/>
        <v>1.450228E-3</v>
      </c>
      <c r="P3094">
        <f t="shared" si="342"/>
        <v>3.95912244E-2</v>
      </c>
      <c r="Q3094" t="str">
        <f>VLOOKUP(VLOOKUP(C3094,Mapping!$A$1:$C$17,3,0),Mapping!$E$1:$F$6,2,0)</f>
        <v>Vùng 01</v>
      </c>
    </row>
    <row r="3095" spans="1:17" x14ac:dyDescent="0.3">
      <c r="A3095" s="33">
        <v>44834</v>
      </c>
      <c r="B3095">
        <v>2190</v>
      </c>
      <c r="C3095">
        <v>24</v>
      </c>
      <c r="D3095" s="38" t="s">
        <v>77</v>
      </c>
      <c r="E3095" s="2" t="s">
        <v>41</v>
      </c>
      <c r="F3095">
        <v>5955295</v>
      </c>
      <c r="G3095" s="44">
        <f t="shared" si="336"/>
        <v>44562</v>
      </c>
      <c r="H3095" s="50">
        <f t="shared" si="337"/>
        <v>273</v>
      </c>
      <c r="I3095" s="50">
        <f t="shared" si="338"/>
        <v>69842190.600000009</v>
      </c>
      <c r="J3095" s="46">
        <v>2558322</v>
      </c>
      <c r="K3095" s="2" t="s">
        <v>34</v>
      </c>
      <c r="L3095" s="52" t="str">
        <f t="shared" si="339"/>
        <v>20220930VND</v>
      </c>
      <c r="M3095">
        <f>VLOOKUP(L3095,Mapping!$H$1:$K$25,4,0)</f>
        <v>1</v>
      </c>
      <c r="N3095">
        <f t="shared" si="340"/>
        <v>5.9552950000000002E-3</v>
      </c>
      <c r="O3095">
        <f t="shared" si="341"/>
        <v>2.558322E-3</v>
      </c>
      <c r="P3095">
        <f t="shared" si="342"/>
        <v>6.9842190600000006E-2</v>
      </c>
      <c r="Q3095" t="str">
        <f>VLOOKUP(VLOOKUP(C3095,Mapping!$A$1:$C$17,3,0),Mapping!$E$1:$F$6,2,0)</f>
        <v>Vùng 04</v>
      </c>
    </row>
    <row r="3096" spans="1:17" x14ac:dyDescent="0.3">
      <c r="A3096" s="33">
        <v>44834</v>
      </c>
      <c r="B3096">
        <v>2190</v>
      </c>
      <c r="C3096">
        <v>34</v>
      </c>
      <c r="D3096" s="38" t="s">
        <v>77</v>
      </c>
      <c r="E3096" s="2" t="s">
        <v>41</v>
      </c>
      <c r="F3096">
        <v>1320886</v>
      </c>
      <c r="G3096" s="44">
        <f t="shared" si="336"/>
        <v>44562</v>
      </c>
      <c r="H3096" s="50">
        <f t="shared" si="337"/>
        <v>273</v>
      </c>
      <c r="I3096" s="50">
        <f t="shared" si="338"/>
        <v>18966101.699999999</v>
      </c>
      <c r="J3096" s="46">
        <v>694729</v>
      </c>
      <c r="K3096" s="2" t="s">
        <v>34</v>
      </c>
      <c r="L3096" s="52" t="str">
        <f t="shared" si="339"/>
        <v>20220930VND</v>
      </c>
      <c r="M3096">
        <f>VLOOKUP(L3096,Mapping!$H$1:$K$25,4,0)</f>
        <v>1</v>
      </c>
      <c r="N3096">
        <f t="shared" si="340"/>
        <v>1.3208860000000001E-3</v>
      </c>
      <c r="O3096">
        <f t="shared" si="341"/>
        <v>6.9472900000000005E-4</v>
      </c>
      <c r="P3096">
        <f t="shared" si="342"/>
        <v>1.8966101699999998E-2</v>
      </c>
      <c r="Q3096" t="str">
        <f>VLOOKUP(VLOOKUP(C3096,Mapping!$A$1:$C$17,3,0),Mapping!$E$1:$F$6,2,0)</f>
        <v>Vùng 02</v>
      </c>
    </row>
    <row r="3097" spans="1:17" x14ac:dyDescent="0.3">
      <c r="A3097" s="33">
        <v>44834</v>
      </c>
      <c r="B3097">
        <v>2191</v>
      </c>
      <c r="C3097">
        <v>24</v>
      </c>
      <c r="D3097" s="38" t="s">
        <v>77</v>
      </c>
      <c r="E3097" s="2" t="s">
        <v>41</v>
      </c>
      <c r="F3097">
        <v>698356</v>
      </c>
      <c r="G3097" s="44">
        <f t="shared" si="336"/>
        <v>44562</v>
      </c>
      <c r="H3097" s="50">
        <f t="shared" si="337"/>
        <v>273</v>
      </c>
      <c r="I3097" s="50">
        <f t="shared" si="338"/>
        <v>6382194</v>
      </c>
      <c r="J3097" s="46">
        <v>233780</v>
      </c>
      <c r="K3097" s="2" t="s">
        <v>34</v>
      </c>
      <c r="L3097" s="52" t="str">
        <f t="shared" si="339"/>
        <v>20220930VND</v>
      </c>
      <c r="M3097">
        <f>VLOOKUP(L3097,Mapping!$H$1:$K$25,4,0)</f>
        <v>1</v>
      </c>
      <c r="N3097">
        <f t="shared" si="340"/>
        <v>6.9835600000000002E-4</v>
      </c>
      <c r="O3097">
        <f t="shared" si="341"/>
        <v>2.3378E-4</v>
      </c>
      <c r="P3097">
        <f t="shared" si="342"/>
        <v>6.3821939999999999E-3</v>
      </c>
      <c r="Q3097" t="str">
        <f>VLOOKUP(VLOOKUP(C3097,Mapping!$A$1:$C$17,3,0),Mapping!$E$1:$F$6,2,0)</f>
        <v>Vùng 04</v>
      </c>
    </row>
    <row r="3098" spans="1:17" x14ac:dyDescent="0.3">
      <c r="A3098" s="33">
        <v>44834</v>
      </c>
      <c r="B3098">
        <v>2192</v>
      </c>
      <c r="C3098">
        <v>45</v>
      </c>
      <c r="D3098" s="38" t="s">
        <v>77</v>
      </c>
      <c r="E3098" s="2" t="s">
        <v>41</v>
      </c>
      <c r="F3098">
        <v>297315</v>
      </c>
      <c r="G3098" s="44">
        <f t="shared" si="336"/>
        <v>44562</v>
      </c>
      <c r="H3098" s="50">
        <f t="shared" si="337"/>
        <v>273</v>
      </c>
      <c r="I3098" s="50">
        <f t="shared" si="338"/>
        <v>42845220.600000001</v>
      </c>
      <c r="J3098" s="46">
        <v>1569422</v>
      </c>
      <c r="K3098" s="2" t="s">
        <v>34</v>
      </c>
      <c r="L3098" s="52" t="str">
        <f t="shared" si="339"/>
        <v>20220930VND</v>
      </c>
      <c r="M3098">
        <f>VLOOKUP(L3098,Mapping!$H$1:$K$25,4,0)</f>
        <v>1</v>
      </c>
      <c r="N3098">
        <f t="shared" si="340"/>
        <v>2.9731499999999998E-4</v>
      </c>
      <c r="O3098">
        <f t="shared" si="341"/>
        <v>1.569422E-3</v>
      </c>
      <c r="P3098">
        <f t="shared" si="342"/>
        <v>4.2845220600000004E-2</v>
      </c>
      <c r="Q3098" t="str">
        <f>VLOOKUP(VLOOKUP(C3098,Mapping!$A$1:$C$17,3,0),Mapping!$E$1:$F$6,2,0)</f>
        <v>Vùng 02</v>
      </c>
    </row>
    <row r="3099" spans="1:17" x14ac:dyDescent="0.3">
      <c r="A3099" s="33">
        <v>44834</v>
      </c>
      <c r="B3099">
        <v>2192</v>
      </c>
      <c r="C3099">
        <v>40</v>
      </c>
      <c r="D3099" s="38" t="s">
        <v>77</v>
      </c>
      <c r="E3099" s="2" t="s">
        <v>41</v>
      </c>
      <c r="F3099">
        <v>1649039</v>
      </c>
      <c r="G3099" s="44">
        <f t="shared" si="336"/>
        <v>44562</v>
      </c>
      <c r="H3099" s="50">
        <f t="shared" si="337"/>
        <v>273</v>
      </c>
      <c r="I3099" s="50">
        <f t="shared" si="338"/>
        <v>27647610.900000002</v>
      </c>
      <c r="J3099" s="46">
        <v>1012733</v>
      </c>
      <c r="K3099" s="2" t="s">
        <v>34</v>
      </c>
      <c r="L3099" s="52" t="str">
        <f t="shared" si="339"/>
        <v>20220930VND</v>
      </c>
      <c r="M3099">
        <f>VLOOKUP(L3099,Mapping!$H$1:$K$25,4,0)</f>
        <v>1</v>
      </c>
      <c r="N3099">
        <f t="shared" si="340"/>
        <v>1.6490389999999999E-3</v>
      </c>
      <c r="O3099">
        <f t="shared" si="341"/>
        <v>1.012733E-3</v>
      </c>
      <c r="P3099">
        <f t="shared" si="342"/>
        <v>2.7647610900000001E-2</v>
      </c>
      <c r="Q3099" t="str">
        <f>VLOOKUP(VLOOKUP(C3099,Mapping!$A$1:$C$17,3,0),Mapping!$E$1:$F$6,2,0)</f>
        <v>Vùng 01</v>
      </c>
    </row>
    <row r="3100" spans="1:17" x14ac:dyDescent="0.3">
      <c r="A3100" s="33">
        <v>44834</v>
      </c>
      <c r="B3100">
        <v>2193</v>
      </c>
      <c r="C3100">
        <v>25</v>
      </c>
      <c r="D3100" s="38" t="s">
        <v>77</v>
      </c>
      <c r="E3100" s="2" t="s">
        <v>41</v>
      </c>
      <c r="F3100">
        <v>1172681</v>
      </c>
      <c r="G3100" s="44">
        <f t="shared" si="336"/>
        <v>44562</v>
      </c>
      <c r="H3100" s="50">
        <f t="shared" si="337"/>
        <v>273</v>
      </c>
      <c r="I3100" s="50">
        <f t="shared" si="338"/>
        <v>40766216.399999999</v>
      </c>
      <c r="J3100" s="46">
        <v>1493268</v>
      </c>
      <c r="K3100" s="2" t="s">
        <v>34</v>
      </c>
      <c r="L3100" s="52" t="str">
        <f t="shared" si="339"/>
        <v>20220930VND</v>
      </c>
      <c r="M3100">
        <f>VLOOKUP(L3100,Mapping!$H$1:$K$25,4,0)</f>
        <v>1</v>
      </c>
      <c r="N3100">
        <f t="shared" si="340"/>
        <v>1.1726810000000001E-3</v>
      </c>
      <c r="O3100">
        <f t="shared" si="341"/>
        <v>1.4932680000000001E-3</v>
      </c>
      <c r="P3100">
        <f t="shared" si="342"/>
        <v>4.0766216399999999E-2</v>
      </c>
      <c r="Q3100" t="str">
        <f>VLOOKUP(VLOOKUP(C3100,Mapping!$A$1:$C$17,3,0),Mapping!$E$1:$F$6,2,0)</f>
        <v>Vùng 01</v>
      </c>
    </row>
    <row r="3101" spans="1:17" x14ac:dyDescent="0.3">
      <c r="A3101" s="33">
        <v>44834</v>
      </c>
      <c r="B3101">
        <v>2193</v>
      </c>
      <c r="C3101">
        <v>16</v>
      </c>
      <c r="D3101" s="38" t="s">
        <v>77</v>
      </c>
      <c r="E3101" s="2" t="s">
        <v>41</v>
      </c>
      <c r="F3101">
        <v>1061735</v>
      </c>
      <c r="G3101" s="44">
        <f t="shared" si="336"/>
        <v>44562</v>
      </c>
      <c r="H3101" s="50">
        <f t="shared" si="337"/>
        <v>273</v>
      </c>
      <c r="I3101" s="50">
        <f t="shared" si="338"/>
        <v>26965520.400000002</v>
      </c>
      <c r="J3101" s="46">
        <v>987748</v>
      </c>
      <c r="K3101" s="2" t="s">
        <v>34</v>
      </c>
      <c r="L3101" s="52" t="str">
        <f t="shared" si="339"/>
        <v>20220930VND</v>
      </c>
      <c r="M3101">
        <f>VLOOKUP(L3101,Mapping!$H$1:$K$25,4,0)</f>
        <v>1</v>
      </c>
      <c r="N3101">
        <f t="shared" si="340"/>
        <v>1.0617350000000001E-3</v>
      </c>
      <c r="O3101">
        <f t="shared" si="341"/>
        <v>9.877480000000001E-4</v>
      </c>
      <c r="P3101">
        <f t="shared" si="342"/>
        <v>2.6965520400000002E-2</v>
      </c>
      <c r="Q3101" t="str">
        <f>VLOOKUP(VLOOKUP(C3101,Mapping!$A$1:$C$17,3,0),Mapping!$E$1:$F$6,2,0)</f>
        <v>Vùng 01</v>
      </c>
    </row>
    <row r="3102" spans="1:17" x14ac:dyDescent="0.3">
      <c r="A3102" s="33">
        <v>44834</v>
      </c>
      <c r="B3102">
        <v>2196</v>
      </c>
      <c r="C3102">
        <v>11</v>
      </c>
      <c r="D3102" s="38" t="s">
        <v>77</v>
      </c>
      <c r="E3102" s="2" t="s">
        <v>41</v>
      </c>
      <c r="F3102">
        <v>386968</v>
      </c>
      <c r="G3102" s="44">
        <f t="shared" si="336"/>
        <v>44562</v>
      </c>
      <c r="H3102" s="50">
        <f t="shared" si="337"/>
        <v>273</v>
      </c>
      <c r="I3102" s="50">
        <f t="shared" si="338"/>
        <v>40630835.699999996</v>
      </c>
      <c r="J3102" s="46">
        <v>1488309</v>
      </c>
      <c r="K3102" s="2" t="s">
        <v>34</v>
      </c>
      <c r="L3102" s="52" t="str">
        <f t="shared" si="339"/>
        <v>20220930VND</v>
      </c>
      <c r="M3102">
        <f>VLOOKUP(L3102,Mapping!$H$1:$K$25,4,0)</f>
        <v>1</v>
      </c>
      <c r="N3102">
        <f t="shared" si="340"/>
        <v>3.8696800000000001E-4</v>
      </c>
      <c r="O3102">
        <f t="shared" si="341"/>
        <v>1.4883089999999999E-3</v>
      </c>
      <c r="P3102">
        <f t="shared" si="342"/>
        <v>4.0630835699999993E-2</v>
      </c>
      <c r="Q3102" t="str">
        <f>VLOOKUP(VLOOKUP(C3102,Mapping!$A$1:$C$17,3,0),Mapping!$E$1:$F$6,2,0)</f>
        <v>Vùng 01</v>
      </c>
    </row>
    <row r="3103" spans="1:17" x14ac:dyDescent="0.3">
      <c r="A3103" s="33">
        <v>44834</v>
      </c>
      <c r="B3103">
        <v>2196</v>
      </c>
      <c r="C3103">
        <v>25</v>
      </c>
      <c r="D3103" s="38" t="s">
        <v>77</v>
      </c>
      <c r="E3103" s="2" t="s">
        <v>41</v>
      </c>
      <c r="F3103">
        <v>167871</v>
      </c>
      <c r="G3103" s="44">
        <f t="shared" si="336"/>
        <v>44562</v>
      </c>
      <c r="H3103" s="50">
        <f t="shared" si="337"/>
        <v>273</v>
      </c>
      <c r="I3103" s="50">
        <f t="shared" si="338"/>
        <v>5243729.3999999994</v>
      </c>
      <c r="J3103" s="46">
        <v>192078</v>
      </c>
      <c r="K3103" s="2" t="s">
        <v>34</v>
      </c>
      <c r="L3103" s="52" t="str">
        <f t="shared" si="339"/>
        <v>20220930VND</v>
      </c>
      <c r="M3103">
        <f>VLOOKUP(L3103,Mapping!$H$1:$K$25,4,0)</f>
        <v>1</v>
      </c>
      <c r="N3103">
        <f t="shared" si="340"/>
        <v>1.6787099999999999E-4</v>
      </c>
      <c r="O3103">
        <f t="shared" si="341"/>
        <v>1.9207800000000001E-4</v>
      </c>
      <c r="P3103">
        <f t="shared" si="342"/>
        <v>5.2437293999999992E-3</v>
      </c>
      <c r="Q3103" t="str">
        <f>VLOOKUP(VLOOKUP(C3103,Mapping!$A$1:$C$17,3,0),Mapping!$E$1:$F$6,2,0)</f>
        <v>Vùng 01</v>
      </c>
    </row>
    <row r="3104" spans="1:17" x14ac:dyDescent="0.3">
      <c r="A3104" s="33">
        <v>44834</v>
      </c>
      <c r="B3104">
        <v>2196</v>
      </c>
      <c r="C3104">
        <v>25</v>
      </c>
      <c r="D3104" s="38" t="s">
        <v>77</v>
      </c>
      <c r="E3104" s="2" t="s">
        <v>41</v>
      </c>
      <c r="F3104">
        <v>751592</v>
      </c>
      <c r="G3104" s="44">
        <f t="shared" si="336"/>
        <v>44562</v>
      </c>
      <c r="H3104" s="50">
        <f t="shared" si="337"/>
        <v>273</v>
      </c>
      <c r="I3104" s="50">
        <f t="shared" si="338"/>
        <v>653671084274.20801</v>
      </c>
      <c r="J3104" s="46">
        <v>1032172</v>
      </c>
      <c r="K3104" s="2" t="s">
        <v>35</v>
      </c>
      <c r="L3104" s="52" t="str">
        <f t="shared" si="339"/>
        <v>20220930USD</v>
      </c>
      <c r="M3104">
        <f>VLOOKUP(L3104,Mapping!$H$1:$K$25,4,0)</f>
        <v>23197.68</v>
      </c>
      <c r="N3104">
        <f t="shared" si="340"/>
        <v>17.43519070656</v>
      </c>
      <c r="O3104">
        <f t="shared" si="341"/>
        <v>23.94399576096</v>
      </c>
      <c r="P3104">
        <f t="shared" si="342"/>
        <v>653.67108427420806</v>
      </c>
      <c r="Q3104" t="str">
        <f>VLOOKUP(VLOOKUP(C3104,Mapping!$A$1:$C$17,3,0),Mapping!$E$1:$F$6,2,0)</f>
        <v>Vùng 01</v>
      </c>
    </row>
    <row r="3105" spans="1:17" x14ac:dyDescent="0.3">
      <c r="A3105" s="33">
        <v>44834</v>
      </c>
      <c r="B3105">
        <v>2200</v>
      </c>
      <c r="C3105">
        <v>34</v>
      </c>
      <c r="D3105" s="38" t="s">
        <v>77</v>
      </c>
      <c r="E3105" s="2" t="s">
        <v>41</v>
      </c>
      <c r="F3105">
        <v>1501074</v>
      </c>
      <c r="G3105" s="44">
        <f t="shared" si="336"/>
        <v>44562</v>
      </c>
      <c r="H3105" s="50">
        <f t="shared" si="337"/>
        <v>273</v>
      </c>
      <c r="I3105" s="50">
        <f t="shared" si="338"/>
        <v>35583639</v>
      </c>
      <c r="J3105" s="46">
        <v>1303430</v>
      </c>
      <c r="K3105" s="2" t="s">
        <v>34</v>
      </c>
      <c r="L3105" s="52" t="str">
        <f t="shared" si="339"/>
        <v>20220930VND</v>
      </c>
      <c r="M3105">
        <f>VLOOKUP(L3105,Mapping!$H$1:$K$25,4,0)</f>
        <v>1</v>
      </c>
      <c r="N3105">
        <f t="shared" si="340"/>
        <v>1.501074E-3</v>
      </c>
      <c r="O3105">
        <f t="shared" si="341"/>
        <v>1.30343E-3</v>
      </c>
      <c r="P3105">
        <f t="shared" si="342"/>
        <v>3.5583639E-2</v>
      </c>
      <c r="Q3105" t="str">
        <f>VLOOKUP(VLOOKUP(C3105,Mapping!$A$1:$C$17,3,0),Mapping!$E$1:$F$6,2,0)</f>
        <v>Vùng 02</v>
      </c>
    </row>
    <row r="3106" spans="1:17" x14ac:dyDescent="0.3">
      <c r="A3106" s="33">
        <v>44834</v>
      </c>
      <c r="B3106">
        <v>2200</v>
      </c>
      <c r="C3106">
        <v>34</v>
      </c>
      <c r="D3106" s="38" t="s">
        <v>77</v>
      </c>
      <c r="E3106" s="2" t="s">
        <v>41</v>
      </c>
      <c r="F3106">
        <v>27684</v>
      </c>
      <c r="G3106" s="44">
        <f t="shared" si="336"/>
        <v>44562</v>
      </c>
      <c r="H3106" s="50">
        <f t="shared" si="337"/>
        <v>273</v>
      </c>
      <c r="I3106" s="50">
        <f t="shared" si="338"/>
        <v>34481319.600000001</v>
      </c>
      <c r="J3106" s="46">
        <v>1263052</v>
      </c>
      <c r="K3106" s="2" t="s">
        <v>34</v>
      </c>
      <c r="L3106" s="52" t="str">
        <f t="shared" si="339"/>
        <v>20220930VND</v>
      </c>
      <c r="M3106">
        <f>VLOOKUP(L3106,Mapping!$H$1:$K$25,4,0)</f>
        <v>1</v>
      </c>
      <c r="N3106">
        <f t="shared" si="340"/>
        <v>2.7684000000000001E-5</v>
      </c>
      <c r="O3106">
        <f t="shared" si="341"/>
        <v>1.263052E-3</v>
      </c>
      <c r="P3106">
        <f t="shared" si="342"/>
        <v>3.4481319600000004E-2</v>
      </c>
      <c r="Q3106" t="str">
        <f>VLOOKUP(VLOOKUP(C3106,Mapping!$A$1:$C$17,3,0),Mapping!$E$1:$F$6,2,0)</f>
        <v>Vùng 02</v>
      </c>
    </row>
    <row r="3107" spans="1:17" x14ac:dyDescent="0.3">
      <c r="A3107" s="33">
        <v>44834</v>
      </c>
      <c r="B3107">
        <v>2200</v>
      </c>
      <c r="C3107">
        <v>34</v>
      </c>
      <c r="D3107" s="38" t="s">
        <v>77</v>
      </c>
      <c r="E3107" s="2" t="s">
        <v>41</v>
      </c>
      <c r="F3107">
        <v>382952</v>
      </c>
      <c r="G3107" s="44">
        <f t="shared" si="336"/>
        <v>44562</v>
      </c>
      <c r="H3107" s="50">
        <f t="shared" si="337"/>
        <v>273</v>
      </c>
      <c r="I3107" s="50">
        <f t="shared" si="338"/>
        <v>54312804</v>
      </c>
      <c r="J3107" s="46">
        <v>1989480</v>
      </c>
      <c r="K3107" s="2" t="s">
        <v>34</v>
      </c>
      <c r="L3107" s="52" t="str">
        <f t="shared" si="339"/>
        <v>20220930VND</v>
      </c>
      <c r="M3107">
        <f>VLOOKUP(L3107,Mapping!$H$1:$K$25,4,0)</f>
        <v>1</v>
      </c>
      <c r="N3107">
        <f t="shared" si="340"/>
        <v>3.8295199999999999E-4</v>
      </c>
      <c r="O3107">
        <f t="shared" si="341"/>
        <v>1.9894800000000001E-3</v>
      </c>
      <c r="P3107">
        <f t="shared" si="342"/>
        <v>5.4312803999999999E-2</v>
      </c>
      <c r="Q3107" t="str">
        <f>VLOOKUP(VLOOKUP(C3107,Mapping!$A$1:$C$17,3,0),Mapping!$E$1:$F$6,2,0)</f>
        <v>Vùng 02</v>
      </c>
    </row>
    <row r="3108" spans="1:17" x14ac:dyDescent="0.3">
      <c r="A3108" s="33">
        <v>44834</v>
      </c>
      <c r="B3108">
        <v>2200</v>
      </c>
      <c r="C3108">
        <v>36</v>
      </c>
      <c r="D3108" s="38" t="s">
        <v>77</v>
      </c>
      <c r="E3108" s="2" t="s">
        <v>41</v>
      </c>
      <c r="F3108">
        <v>218541</v>
      </c>
      <c r="G3108" s="44">
        <f t="shared" si="336"/>
        <v>44562</v>
      </c>
      <c r="H3108" s="50">
        <f t="shared" si="337"/>
        <v>273</v>
      </c>
      <c r="I3108" s="50">
        <f t="shared" si="338"/>
        <v>38130810.899999999</v>
      </c>
      <c r="J3108" s="46">
        <v>1396733</v>
      </c>
      <c r="K3108" s="2" t="s">
        <v>34</v>
      </c>
      <c r="L3108" s="52" t="str">
        <f t="shared" si="339"/>
        <v>20220930VND</v>
      </c>
      <c r="M3108">
        <f>VLOOKUP(L3108,Mapping!$H$1:$K$25,4,0)</f>
        <v>1</v>
      </c>
      <c r="N3108">
        <f t="shared" si="340"/>
        <v>2.1854099999999999E-4</v>
      </c>
      <c r="O3108">
        <f t="shared" si="341"/>
        <v>1.396733E-3</v>
      </c>
      <c r="P3108">
        <f t="shared" si="342"/>
        <v>3.8130810899999999E-2</v>
      </c>
      <c r="Q3108" t="str">
        <f>VLOOKUP(VLOOKUP(C3108,Mapping!$A$1:$C$17,3,0),Mapping!$E$1:$F$6,2,0)</f>
        <v>Vùng 05</v>
      </c>
    </row>
    <row r="3109" spans="1:17" x14ac:dyDescent="0.3">
      <c r="A3109" s="33">
        <v>44834</v>
      </c>
      <c r="B3109">
        <v>2201</v>
      </c>
      <c r="C3109">
        <v>23</v>
      </c>
      <c r="D3109" s="38" t="s">
        <v>77</v>
      </c>
      <c r="E3109" s="2" t="s">
        <v>41</v>
      </c>
      <c r="F3109">
        <v>1794084</v>
      </c>
      <c r="G3109" s="44">
        <f t="shared" si="336"/>
        <v>44562</v>
      </c>
      <c r="H3109" s="50">
        <f t="shared" si="337"/>
        <v>273</v>
      </c>
      <c r="I3109" s="50">
        <f t="shared" si="338"/>
        <v>35979243.300000004</v>
      </c>
      <c r="J3109" s="46">
        <v>1317921</v>
      </c>
      <c r="K3109" s="2" t="s">
        <v>34</v>
      </c>
      <c r="L3109" s="52" t="str">
        <f t="shared" si="339"/>
        <v>20220930VND</v>
      </c>
      <c r="M3109">
        <f>VLOOKUP(L3109,Mapping!$H$1:$K$25,4,0)</f>
        <v>1</v>
      </c>
      <c r="N3109">
        <f t="shared" si="340"/>
        <v>1.794084E-3</v>
      </c>
      <c r="O3109">
        <f t="shared" si="341"/>
        <v>1.3179209999999999E-3</v>
      </c>
      <c r="P3109">
        <f t="shared" si="342"/>
        <v>3.5979243300000005E-2</v>
      </c>
      <c r="Q3109" t="str">
        <f>VLOOKUP(VLOOKUP(C3109,Mapping!$A$1:$C$17,3,0),Mapping!$E$1:$F$6,2,0)</f>
        <v>Vùng 02</v>
      </c>
    </row>
    <row r="3110" spans="1:17" x14ac:dyDescent="0.3">
      <c r="A3110" s="33">
        <v>44834</v>
      </c>
      <c r="B3110">
        <v>2201</v>
      </c>
      <c r="C3110">
        <v>48</v>
      </c>
      <c r="D3110" s="38" t="s">
        <v>77</v>
      </c>
      <c r="E3110" s="2" t="s">
        <v>41</v>
      </c>
      <c r="F3110">
        <v>688489</v>
      </c>
      <c r="G3110" s="44">
        <f t="shared" si="336"/>
        <v>44562</v>
      </c>
      <c r="H3110" s="50">
        <f t="shared" si="337"/>
        <v>273</v>
      </c>
      <c r="I3110" s="50">
        <f t="shared" si="338"/>
        <v>36533733.600000001</v>
      </c>
      <c r="J3110" s="46">
        <v>1338232</v>
      </c>
      <c r="K3110" s="2" t="s">
        <v>34</v>
      </c>
      <c r="L3110" s="52" t="str">
        <f t="shared" si="339"/>
        <v>20220930VND</v>
      </c>
      <c r="M3110">
        <f>VLOOKUP(L3110,Mapping!$H$1:$K$25,4,0)</f>
        <v>1</v>
      </c>
      <c r="N3110">
        <f t="shared" si="340"/>
        <v>6.8848900000000003E-4</v>
      </c>
      <c r="O3110">
        <f t="shared" si="341"/>
        <v>1.338232E-3</v>
      </c>
      <c r="P3110">
        <f t="shared" si="342"/>
        <v>3.65337336E-2</v>
      </c>
      <c r="Q3110" t="str">
        <f>VLOOKUP(VLOOKUP(C3110,Mapping!$A$1:$C$17,3,0),Mapping!$E$1:$F$6,2,0)</f>
        <v>Vùng 01</v>
      </c>
    </row>
    <row r="3111" spans="1:17" x14ac:dyDescent="0.3">
      <c r="A3111" s="33">
        <v>44834</v>
      </c>
      <c r="B3111">
        <v>2201</v>
      </c>
      <c r="C3111">
        <v>23</v>
      </c>
      <c r="D3111" s="38" t="s">
        <v>77</v>
      </c>
      <c r="E3111" s="2" t="s">
        <v>41</v>
      </c>
      <c r="F3111">
        <v>1591767</v>
      </c>
      <c r="G3111" s="44">
        <f t="shared" si="336"/>
        <v>44562</v>
      </c>
      <c r="H3111" s="50">
        <f t="shared" si="337"/>
        <v>273</v>
      </c>
      <c r="I3111" s="50">
        <f t="shared" si="338"/>
        <v>44285459.399999999</v>
      </c>
      <c r="J3111" s="46">
        <v>1622178</v>
      </c>
      <c r="K3111" s="2" t="s">
        <v>34</v>
      </c>
      <c r="L3111" s="52" t="str">
        <f t="shared" si="339"/>
        <v>20220930VND</v>
      </c>
      <c r="M3111">
        <f>VLOOKUP(L3111,Mapping!$H$1:$K$25,4,0)</f>
        <v>1</v>
      </c>
      <c r="N3111">
        <f t="shared" si="340"/>
        <v>1.591767E-3</v>
      </c>
      <c r="O3111">
        <f t="shared" si="341"/>
        <v>1.6221779999999999E-3</v>
      </c>
      <c r="P3111">
        <f t="shared" si="342"/>
        <v>4.4285459399999998E-2</v>
      </c>
      <c r="Q3111" t="str">
        <f>VLOOKUP(VLOOKUP(C3111,Mapping!$A$1:$C$17,3,0),Mapping!$E$1:$F$6,2,0)</f>
        <v>Vùng 02</v>
      </c>
    </row>
    <row r="3112" spans="1:17" x14ac:dyDescent="0.3">
      <c r="A3112" s="33">
        <v>44834</v>
      </c>
      <c r="B3112">
        <v>2202</v>
      </c>
      <c r="C3112">
        <v>20</v>
      </c>
      <c r="D3112" s="38" t="s">
        <v>77</v>
      </c>
      <c r="E3112" s="2" t="s">
        <v>41</v>
      </c>
      <c r="F3112">
        <v>1030473</v>
      </c>
      <c r="G3112" s="44">
        <f t="shared" si="336"/>
        <v>44562</v>
      </c>
      <c r="H3112" s="50">
        <f t="shared" si="337"/>
        <v>273</v>
      </c>
      <c r="I3112" s="50">
        <f t="shared" si="338"/>
        <v>37973481</v>
      </c>
      <c r="J3112" s="46">
        <v>1390970</v>
      </c>
      <c r="K3112" s="2" t="s">
        <v>34</v>
      </c>
      <c r="L3112" s="52" t="str">
        <f t="shared" si="339"/>
        <v>20220930VND</v>
      </c>
      <c r="M3112">
        <f>VLOOKUP(L3112,Mapping!$H$1:$K$25,4,0)</f>
        <v>1</v>
      </c>
      <c r="N3112">
        <f t="shared" si="340"/>
        <v>1.0304730000000001E-3</v>
      </c>
      <c r="O3112">
        <f t="shared" si="341"/>
        <v>1.3909700000000001E-3</v>
      </c>
      <c r="P3112">
        <f t="shared" si="342"/>
        <v>3.7973481000000003E-2</v>
      </c>
      <c r="Q3112" t="str">
        <f>VLOOKUP(VLOOKUP(C3112,Mapping!$A$1:$C$17,3,0),Mapping!$E$1:$F$6,2,0)</f>
        <v>Vùng 02</v>
      </c>
    </row>
    <row r="3113" spans="1:17" x14ac:dyDescent="0.3">
      <c r="A3113" s="33">
        <v>44834</v>
      </c>
      <c r="B3113">
        <v>2202</v>
      </c>
      <c r="C3113">
        <v>34</v>
      </c>
      <c r="D3113" s="38" t="s">
        <v>77</v>
      </c>
      <c r="E3113" s="2" t="s">
        <v>41</v>
      </c>
      <c r="F3113">
        <v>124952</v>
      </c>
      <c r="G3113" s="44">
        <f t="shared" si="336"/>
        <v>44562</v>
      </c>
      <c r="H3113" s="50">
        <f t="shared" si="337"/>
        <v>273</v>
      </c>
      <c r="I3113" s="50">
        <f t="shared" si="338"/>
        <v>45093484.800000004</v>
      </c>
      <c r="J3113" s="46">
        <v>1651776</v>
      </c>
      <c r="K3113" s="2" t="s">
        <v>34</v>
      </c>
      <c r="L3113" s="52" t="str">
        <f t="shared" si="339"/>
        <v>20220930VND</v>
      </c>
      <c r="M3113">
        <f>VLOOKUP(L3113,Mapping!$H$1:$K$25,4,0)</f>
        <v>1</v>
      </c>
      <c r="N3113">
        <f t="shared" si="340"/>
        <v>1.2495200000000001E-4</v>
      </c>
      <c r="O3113">
        <f t="shared" si="341"/>
        <v>1.651776E-3</v>
      </c>
      <c r="P3113">
        <f t="shared" si="342"/>
        <v>4.5093484800000007E-2</v>
      </c>
      <c r="Q3113" t="str">
        <f>VLOOKUP(VLOOKUP(C3113,Mapping!$A$1:$C$17,3,0),Mapping!$E$1:$F$6,2,0)</f>
        <v>Vùng 02</v>
      </c>
    </row>
    <row r="3114" spans="1:17" x14ac:dyDescent="0.3">
      <c r="A3114" s="33">
        <v>44834</v>
      </c>
      <c r="B3114">
        <v>2204</v>
      </c>
      <c r="C3114">
        <v>45</v>
      </c>
      <c r="D3114" s="38" t="s">
        <v>77</v>
      </c>
      <c r="E3114" s="2" t="s">
        <v>41</v>
      </c>
      <c r="F3114">
        <v>416988</v>
      </c>
      <c r="G3114" s="44">
        <f t="shared" si="336"/>
        <v>44562</v>
      </c>
      <c r="H3114" s="50">
        <f t="shared" si="337"/>
        <v>273</v>
      </c>
      <c r="I3114" s="50">
        <f t="shared" si="338"/>
        <v>20027634.900000002</v>
      </c>
      <c r="J3114" s="46">
        <v>733613</v>
      </c>
      <c r="K3114" s="2" t="s">
        <v>34</v>
      </c>
      <c r="L3114" s="52" t="str">
        <f t="shared" si="339"/>
        <v>20220930VND</v>
      </c>
      <c r="M3114">
        <f>VLOOKUP(L3114,Mapping!$H$1:$K$25,4,0)</f>
        <v>1</v>
      </c>
      <c r="N3114">
        <f t="shared" si="340"/>
        <v>4.1698800000000003E-4</v>
      </c>
      <c r="O3114">
        <f t="shared" si="341"/>
        <v>7.3361300000000004E-4</v>
      </c>
      <c r="P3114">
        <f t="shared" si="342"/>
        <v>2.0027634900000001E-2</v>
      </c>
      <c r="Q3114" t="str">
        <f>VLOOKUP(VLOOKUP(C3114,Mapping!$A$1:$C$17,3,0),Mapping!$E$1:$F$6,2,0)</f>
        <v>Vùng 02</v>
      </c>
    </row>
    <row r="3115" spans="1:17" x14ac:dyDescent="0.3">
      <c r="A3115" s="33">
        <v>44834</v>
      </c>
      <c r="B3115">
        <v>2204</v>
      </c>
      <c r="C3115">
        <v>45</v>
      </c>
      <c r="D3115" s="38" t="s">
        <v>77</v>
      </c>
      <c r="E3115" s="2" t="s">
        <v>41</v>
      </c>
      <c r="F3115">
        <v>969613</v>
      </c>
      <c r="G3115" s="44">
        <f t="shared" si="336"/>
        <v>44562</v>
      </c>
      <c r="H3115" s="50">
        <f t="shared" si="337"/>
        <v>273</v>
      </c>
      <c r="I3115" s="50">
        <f t="shared" si="338"/>
        <v>955475575766.71204</v>
      </c>
      <c r="J3115" s="46">
        <v>1508733</v>
      </c>
      <c r="K3115" s="2" t="s">
        <v>35</v>
      </c>
      <c r="L3115" s="52" t="str">
        <f t="shared" si="339"/>
        <v>20220930USD</v>
      </c>
      <c r="M3115">
        <f>VLOOKUP(L3115,Mapping!$H$1:$K$25,4,0)</f>
        <v>23197.68</v>
      </c>
      <c r="N3115">
        <f t="shared" si="340"/>
        <v>22.49277209784</v>
      </c>
      <c r="O3115">
        <f t="shared" si="341"/>
        <v>34.99910533944</v>
      </c>
      <c r="P3115">
        <f t="shared" si="342"/>
        <v>955.47557576671204</v>
      </c>
      <c r="Q3115" t="str">
        <f>VLOOKUP(VLOOKUP(C3115,Mapping!$A$1:$C$17,3,0),Mapping!$E$1:$F$6,2,0)</f>
        <v>Vùng 02</v>
      </c>
    </row>
    <row r="3116" spans="1:17" x14ac:dyDescent="0.3">
      <c r="A3116" s="33">
        <v>44834</v>
      </c>
      <c r="B3116">
        <v>2205</v>
      </c>
      <c r="C3116">
        <v>34</v>
      </c>
      <c r="D3116" s="38" t="s">
        <v>77</v>
      </c>
      <c r="E3116" s="2" t="s">
        <v>41</v>
      </c>
      <c r="F3116">
        <v>839819</v>
      </c>
      <c r="G3116" s="44">
        <f t="shared" si="336"/>
        <v>44562</v>
      </c>
      <c r="H3116" s="50">
        <f t="shared" si="337"/>
        <v>273</v>
      </c>
      <c r="I3116" s="50">
        <f t="shared" si="338"/>
        <v>37070888.399999999</v>
      </c>
      <c r="J3116" s="46">
        <v>1357908</v>
      </c>
      <c r="K3116" s="2" t="s">
        <v>34</v>
      </c>
      <c r="L3116" s="52" t="str">
        <f t="shared" si="339"/>
        <v>20220930VND</v>
      </c>
      <c r="M3116">
        <f>VLOOKUP(L3116,Mapping!$H$1:$K$25,4,0)</f>
        <v>1</v>
      </c>
      <c r="N3116">
        <f t="shared" si="340"/>
        <v>8.39819E-4</v>
      </c>
      <c r="O3116">
        <f t="shared" si="341"/>
        <v>1.3579079999999999E-3</v>
      </c>
      <c r="P3116">
        <f t="shared" si="342"/>
        <v>3.7070888400000002E-2</v>
      </c>
      <c r="Q3116" t="str">
        <f>VLOOKUP(VLOOKUP(C3116,Mapping!$A$1:$C$17,3,0),Mapping!$E$1:$F$6,2,0)</f>
        <v>Vùng 02</v>
      </c>
    </row>
    <row r="3117" spans="1:17" x14ac:dyDescent="0.3">
      <c r="A3117" s="33">
        <v>44834</v>
      </c>
      <c r="B3117">
        <v>2205</v>
      </c>
      <c r="C3117">
        <v>48</v>
      </c>
      <c r="D3117" s="38" t="s">
        <v>77</v>
      </c>
      <c r="E3117" s="2" t="s">
        <v>41</v>
      </c>
      <c r="F3117">
        <v>700363</v>
      </c>
      <c r="G3117" s="44">
        <f t="shared" si="336"/>
        <v>44562</v>
      </c>
      <c r="H3117" s="50">
        <f t="shared" si="337"/>
        <v>273</v>
      </c>
      <c r="I3117" s="50">
        <f t="shared" si="338"/>
        <v>286513.5</v>
      </c>
      <c r="J3117" s="46">
        <v>10495</v>
      </c>
      <c r="K3117" s="2" t="s">
        <v>34</v>
      </c>
      <c r="L3117" s="52" t="str">
        <f t="shared" si="339"/>
        <v>20220930VND</v>
      </c>
      <c r="M3117">
        <f>VLOOKUP(L3117,Mapping!$H$1:$K$25,4,0)</f>
        <v>1</v>
      </c>
      <c r="N3117">
        <f t="shared" si="340"/>
        <v>7.0036299999999996E-4</v>
      </c>
      <c r="O3117">
        <f t="shared" si="341"/>
        <v>1.0495E-5</v>
      </c>
      <c r="P3117">
        <f t="shared" si="342"/>
        <v>2.8651350000000002E-4</v>
      </c>
      <c r="Q3117" t="str">
        <f>VLOOKUP(VLOOKUP(C3117,Mapping!$A$1:$C$17,3,0),Mapping!$E$1:$F$6,2,0)</f>
        <v>Vùng 01</v>
      </c>
    </row>
    <row r="3118" spans="1:17" x14ac:dyDescent="0.3">
      <c r="A3118" s="33">
        <v>44834</v>
      </c>
      <c r="B3118">
        <v>2206</v>
      </c>
      <c r="C3118">
        <v>34</v>
      </c>
      <c r="D3118" s="38" t="s">
        <v>77</v>
      </c>
      <c r="E3118" s="2" t="s">
        <v>41</v>
      </c>
      <c r="F3118">
        <v>951167</v>
      </c>
      <c r="G3118" s="44">
        <f t="shared" si="336"/>
        <v>44562</v>
      </c>
      <c r="H3118" s="50">
        <f t="shared" si="337"/>
        <v>273</v>
      </c>
      <c r="I3118" s="50">
        <f t="shared" si="338"/>
        <v>35784021</v>
      </c>
      <c r="J3118" s="46">
        <v>1310770</v>
      </c>
      <c r="K3118" s="2" t="s">
        <v>34</v>
      </c>
      <c r="L3118" s="52" t="str">
        <f t="shared" si="339"/>
        <v>20220930VND</v>
      </c>
      <c r="M3118">
        <f>VLOOKUP(L3118,Mapping!$H$1:$K$25,4,0)</f>
        <v>1</v>
      </c>
      <c r="N3118">
        <f t="shared" si="340"/>
        <v>9.5116700000000005E-4</v>
      </c>
      <c r="O3118">
        <f t="shared" si="341"/>
        <v>1.3107699999999999E-3</v>
      </c>
      <c r="P3118">
        <f t="shared" si="342"/>
        <v>3.5784020999999999E-2</v>
      </c>
      <c r="Q3118" t="str">
        <f>VLOOKUP(VLOOKUP(C3118,Mapping!$A$1:$C$17,3,0),Mapping!$E$1:$F$6,2,0)</f>
        <v>Vùng 02</v>
      </c>
    </row>
    <row r="3119" spans="1:17" x14ac:dyDescent="0.3">
      <c r="A3119" s="33">
        <v>44834</v>
      </c>
      <c r="B3119">
        <v>2207</v>
      </c>
      <c r="C3119">
        <v>34</v>
      </c>
      <c r="D3119" s="38" t="s">
        <v>77</v>
      </c>
      <c r="E3119" s="2" t="s">
        <v>41</v>
      </c>
      <c r="F3119">
        <v>232019</v>
      </c>
      <c r="G3119" s="44">
        <f t="shared" si="336"/>
        <v>44562</v>
      </c>
      <c r="H3119" s="50">
        <f t="shared" si="337"/>
        <v>273</v>
      </c>
      <c r="I3119" s="50">
        <f t="shared" si="338"/>
        <v>18984993.300000001</v>
      </c>
      <c r="J3119" s="46">
        <v>695421</v>
      </c>
      <c r="K3119" s="2" t="s">
        <v>34</v>
      </c>
      <c r="L3119" s="52" t="str">
        <f t="shared" si="339"/>
        <v>20220930VND</v>
      </c>
      <c r="M3119">
        <f>VLOOKUP(L3119,Mapping!$H$1:$K$25,4,0)</f>
        <v>1</v>
      </c>
      <c r="N3119">
        <f t="shared" si="340"/>
        <v>2.32019E-4</v>
      </c>
      <c r="O3119">
        <f t="shared" si="341"/>
        <v>6.9542099999999999E-4</v>
      </c>
      <c r="P3119">
        <f t="shared" si="342"/>
        <v>1.8984993299999999E-2</v>
      </c>
      <c r="Q3119" t="str">
        <f>VLOOKUP(VLOOKUP(C3119,Mapping!$A$1:$C$17,3,0),Mapping!$E$1:$F$6,2,0)</f>
        <v>Vùng 02</v>
      </c>
    </row>
    <row r="3120" spans="1:17" x14ac:dyDescent="0.3">
      <c r="A3120" s="33">
        <v>44834</v>
      </c>
      <c r="B3120">
        <v>2210</v>
      </c>
      <c r="C3120">
        <v>20</v>
      </c>
      <c r="D3120" s="38" t="s">
        <v>77</v>
      </c>
      <c r="E3120" s="2" t="s">
        <v>41</v>
      </c>
      <c r="F3120">
        <v>575091</v>
      </c>
      <c r="G3120" s="44">
        <f t="shared" si="336"/>
        <v>44562</v>
      </c>
      <c r="H3120" s="50">
        <f t="shared" si="337"/>
        <v>273</v>
      </c>
      <c r="I3120" s="50">
        <f t="shared" si="338"/>
        <v>31428824.699999999</v>
      </c>
      <c r="J3120" s="46">
        <v>1151239</v>
      </c>
      <c r="K3120" s="2" t="s">
        <v>34</v>
      </c>
      <c r="L3120" s="52" t="str">
        <f t="shared" si="339"/>
        <v>20220930VND</v>
      </c>
      <c r="M3120">
        <f>VLOOKUP(L3120,Mapping!$H$1:$K$25,4,0)</f>
        <v>1</v>
      </c>
      <c r="N3120">
        <f t="shared" si="340"/>
        <v>5.7509100000000001E-4</v>
      </c>
      <c r="O3120">
        <f t="shared" si="341"/>
        <v>1.1512390000000001E-3</v>
      </c>
      <c r="P3120">
        <f t="shared" si="342"/>
        <v>3.1428824699999997E-2</v>
      </c>
      <c r="Q3120" t="str">
        <f>VLOOKUP(VLOOKUP(C3120,Mapping!$A$1:$C$17,3,0),Mapping!$E$1:$F$6,2,0)</f>
        <v>Vùng 02</v>
      </c>
    </row>
    <row r="3121" spans="1:17" x14ac:dyDescent="0.3">
      <c r="A3121" s="33">
        <v>44834</v>
      </c>
      <c r="B3121">
        <v>2213</v>
      </c>
      <c r="C3121">
        <v>25</v>
      </c>
      <c r="D3121" s="38" t="s">
        <v>77</v>
      </c>
      <c r="E3121" s="2" t="s">
        <v>41</v>
      </c>
      <c r="F3121">
        <v>649510</v>
      </c>
      <c r="G3121" s="44">
        <f t="shared" si="336"/>
        <v>44562</v>
      </c>
      <c r="H3121" s="50">
        <f t="shared" si="337"/>
        <v>273</v>
      </c>
      <c r="I3121" s="50">
        <f t="shared" si="338"/>
        <v>21665607.599999998</v>
      </c>
      <c r="J3121" s="46">
        <v>793612</v>
      </c>
      <c r="K3121" s="2" t="s">
        <v>34</v>
      </c>
      <c r="L3121" s="52" t="str">
        <f t="shared" si="339"/>
        <v>20220930VND</v>
      </c>
      <c r="M3121">
        <f>VLOOKUP(L3121,Mapping!$H$1:$K$25,4,0)</f>
        <v>1</v>
      </c>
      <c r="N3121">
        <f t="shared" si="340"/>
        <v>6.4950999999999995E-4</v>
      </c>
      <c r="O3121">
        <f t="shared" si="341"/>
        <v>7.9361199999999996E-4</v>
      </c>
      <c r="P3121">
        <f t="shared" si="342"/>
        <v>2.1665607599999998E-2</v>
      </c>
      <c r="Q3121" t="str">
        <f>VLOOKUP(VLOOKUP(C3121,Mapping!$A$1:$C$17,3,0),Mapping!$E$1:$F$6,2,0)</f>
        <v>Vùng 01</v>
      </c>
    </row>
    <row r="3122" spans="1:17" x14ac:dyDescent="0.3">
      <c r="A3122" s="33">
        <v>44834</v>
      </c>
      <c r="B3122">
        <v>2213</v>
      </c>
      <c r="C3122">
        <v>25</v>
      </c>
      <c r="D3122" s="38" t="s">
        <v>77</v>
      </c>
      <c r="E3122" s="2" t="s">
        <v>41</v>
      </c>
      <c r="F3122">
        <v>1499222</v>
      </c>
      <c r="G3122" s="44">
        <f t="shared" si="336"/>
        <v>44562</v>
      </c>
      <c r="H3122" s="50">
        <f t="shared" si="337"/>
        <v>273</v>
      </c>
      <c r="I3122" s="50">
        <f t="shared" si="338"/>
        <v>426269451351.74402</v>
      </c>
      <c r="J3122" s="46">
        <v>673096</v>
      </c>
      <c r="K3122" s="2" t="s">
        <v>35</v>
      </c>
      <c r="L3122" s="52" t="str">
        <f t="shared" si="339"/>
        <v>20220930USD</v>
      </c>
      <c r="M3122">
        <f>VLOOKUP(L3122,Mapping!$H$1:$K$25,4,0)</f>
        <v>23197.68</v>
      </c>
      <c r="N3122">
        <f t="shared" si="340"/>
        <v>34.778472204959996</v>
      </c>
      <c r="O3122">
        <f t="shared" si="341"/>
        <v>15.614265617280001</v>
      </c>
      <c r="P3122">
        <f t="shared" si="342"/>
        <v>426.26945135174401</v>
      </c>
      <c r="Q3122" t="str">
        <f>VLOOKUP(VLOOKUP(C3122,Mapping!$A$1:$C$17,3,0),Mapping!$E$1:$F$6,2,0)</f>
        <v>Vùng 01</v>
      </c>
    </row>
    <row r="3123" spans="1:17" x14ac:dyDescent="0.3">
      <c r="A3123" s="33">
        <v>44834</v>
      </c>
      <c r="B3123">
        <v>2214</v>
      </c>
      <c r="C3123">
        <v>20</v>
      </c>
      <c r="D3123" s="38" t="s">
        <v>77</v>
      </c>
      <c r="E3123" s="2" t="s">
        <v>41</v>
      </c>
      <c r="F3123">
        <v>362117</v>
      </c>
      <c r="G3123" s="44">
        <f t="shared" si="336"/>
        <v>44562</v>
      </c>
      <c r="H3123" s="50">
        <f t="shared" si="337"/>
        <v>273</v>
      </c>
      <c r="I3123" s="50">
        <f t="shared" si="338"/>
        <v>41294880.899999999</v>
      </c>
      <c r="J3123" s="46">
        <v>1512633</v>
      </c>
      <c r="K3123" s="2" t="s">
        <v>34</v>
      </c>
      <c r="L3123" s="52" t="str">
        <f t="shared" si="339"/>
        <v>20220930VND</v>
      </c>
      <c r="M3123">
        <f>VLOOKUP(L3123,Mapping!$H$1:$K$25,4,0)</f>
        <v>1</v>
      </c>
      <c r="N3123">
        <f t="shared" si="340"/>
        <v>3.6211700000000002E-4</v>
      </c>
      <c r="O3123">
        <f t="shared" si="341"/>
        <v>1.512633E-3</v>
      </c>
      <c r="P3123">
        <f t="shared" si="342"/>
        <v>4.1294880899999997E-2</v>
      </c>
      <c r="Q3123" t="str">
        <f>VLOOKUP(VLOOKUP(C3123,Mapping!$A$1:$C$17,3,0),Mapping!$E$1:$F$6,2,0)</f>
        <v>Vùng 02</v>
      </c>
    </row>
    <row r="3124" spans="1:17" x14ac:dyDescent="0.3">
      <c r="A3124" s="33">
        <v>44834</v>
      </c>
      <c r="B3124">
        <v>2215</v>
      </c>
      <c r="C3124">
        <v>48</v>
      </c>
      <c r="D3124" s="38" t="s">
        <v>77</v>
      </c>
      <c r="E3124" s="2" t="s">
        <v>41</v>
      </c>
      <c r="F3124">
        <v>500976</v>
      </c>
      <c r="G3124" s="44">
        <f t="shared" si="336"/>
        <v>44562</v>
      </c>
      <c r="H3124" s="50">
        <f t="shared" si="337"/>
        <v>273</v>
      </c>
      <c r="I3124" s="50">
        <f t="shared" si="338"/>
        <v>41713526.399999999</v>
      </c>
      <c r="J3124" s="46">
        <v>1527968</v>
      </c>
      <c r="K3124" s="2" t="s">
        <v>34</v>
      </c>
      <c r="L3124" s="52" t="str">
        <f t="shared" si="339"/>
        <v>20220930VND</v>
      </c>
      <c r="M3124">
        <f>VLOOKUP(L3124,Mapping!$H$1:$K$25,4,0)</f>
        <v>1</v>
      </c>
      <c r="N3124">
        <f t="shared" si="340"/>
        <v>5.0097599999999998E-4</v>
      </c>
      <c r="O3124">
        <f t="shared" si="341"/>
        <v>1.527968E-3</v>
      </c>
      <c r="P3124">
        <f t="shared" si="342"/>
        <v>4.1713526399999999E-2</v>
      </c>
      <c r="Q3124" t="str">
        <f>VLOOKUP(VLOOKUP(C3124,Mapping!$A$1:$C$17,3,0),Mapping!$E$1:$F$6,2,0)</f>
        <v>Vùng 01</v>
      </c>
    </row>
    <row r="3125" spans="1:17" x14ac:dyDescent="0.3">
      <c r="A3125" s="33">
        <v>44834</v>
      </c>
      <c r="B3125">
        <v>2218</v>
      </c>
      <c r="C3125">
        <v>40</v>
      </c>
      <c r="D3125" s="38" t="s">
        <v>77</v>
      </c>
      <c r="E3125" s="2" t="s">
        <v>41</v>
      </c>
      <c r="F3125">
        <v>1237216</v>
      </c>
      <c r="G3125" s="44">
        <f t="shared" si="336"/>
        <v>44562</v>
      </c>
      <c r="H3125" s="50">
        <f t="shared" si="337"/>
        <v>273</v>
      </c>
      <c r="I3125" s="50">
        <f t="shared" si="338"/>
        <v>38373862.800000004</v>
      </c>
      <c r="J3125" s="46">
        <v>1405636</v>
      </c>
      <c r="K3125" s="2" t="s">
        <v>34</v>
      </c>
      <c r="L3125" s="52" t="str">
        <f t="shared" si="339"/>
        <v>20220930VND</v>
      </c>
      <c r="M3125">
        <f>VLOOKUP(L3125,Mapping!$H$1:$K$25,4,0)</f>
        <v>1</v>
      </c>
      <c r="N3125">
        <f t="shared" si="340"/>
        <v>1.237216E-3</v>
      </c>
      <c r="O3125">
        <f t="shared" si="341"/>
        <v>1.405636E-3</v>
      </c>
      <c r="P3125">
        <f t="shared" si="342"/>
        <v>3.8373862800000005E-2</v>
      </c>
      <c r="Q3125" t="str">
        <f>VLOOKUP(VLOOKUP(C3125,Mapping!$A$1:$C$17,3,0),Mapping!$E$1:$F$6,2,0)</f>
        <v>Vùng 01</v>
      </c>
    </row>
    <row r="3126" spans="1:17" x14ac:dyDescent="0.3">
      <c r="A3126" s="33">
        <v>44834</v>
      </c>
      <c r="B3126">
        <v>2219</v>
      </c>
      <c r="C3126">
        <v>40</v>
      </c>
      <c r="D3126" s="38" t="s">
        <v>77</v>
      </c>
      <c r="E3126" s="2" t="s">
        <v>41</v>
      </c>
      <c r="F3126">
        <v>862349</v>
      </c>
      <c r="G3126" s="44">
        <f t="shared" si="336"/>
        <v>44562</v>
      </c>
      <c r="H3126" s="50">
        <f t="shared" si="337"/>
        <v>273</v>
      </c>
      <c r="I3126" s="50">
        <f t="shared" si="338"/>
        <v>16295779.5</v>
      </c>
      <c r="J3126" s="46">
        <v>596915</v>
      </c>
      <c r="K3126" s="2" t="s">
        <v>34</v>
      </c>
      <c r="L3126" s="52" t="str">
        <f t="shared" si="339"/>
        <v>20220930VND</v>
      </c>
      <c r="M3126">
        <f>VLOOKUP(L3126,Mapping!$H$1:$K$25,4,0)</f>
        <v>1</v>
      </c>
      <c r="N3126">
        <f t="shared" si="340"/>
        <v>8.6234899999999999E-4</v>
      </c>
      <c r="O3126">
        <f t="shared" si="341"/>
        <v>5.9691500000000005E-4</v>
      </c>
      <c r="P3126">
        <f t="shared" si="342"/>
        <v>1.62957795E-2</v>
      </c>
      <c r="Q3126" t="str">
        <f>VLOOKUP(VLOOKUP(C3126,Mapping!$A$1:$C$17,3,0),Mapping!$E$1:$F$6,2,0)</f>
        <v>Vùng 01</v>
      </c>
    </row>
    <row r="3127" spans="1:17" x14ac:dyDescent="0.3">
      <c r="A3127" s="33">
        <v>44834</v>
      </c>
      <c r="B3127">
        <v>2220</v>
      </c>
      <c r="C3127">
        <v>26</v>
      </c>
      <c r="D3127" s="38" t="s">
        <v>77</v>
      </c>
      <c r="E3127" s="2" t="s">
        <v>41</v>
      </c>
      <c r="F3127">
        <v>1710957</v>
      </c>
      <c r="G3127" s="44">
        <f t="shared" si="336"/>
        <v>44562</v>
      </c>
      <c r="H3127" s="50">
        <f t="shared" si="337"/>
        <v>273</v>
      </c>
      <c r="I3127" s="50">
        <f t="shared" si="338"/>
        <v>38463406.800000004</v>
      </c>
      <c r="J3127" s="46">
        <v>1408916</v>
      </c>
      <c r="K3127" s="2" t="s">
        <v>34</v>
      </c>
      <c r="L3127" s="52" t="str">
        <f t="shared" si="339"/>
        <v>20220930VND</v>
      </c>
      <c r="M3127">
        <f>VLOOKUP(L3127,Mapping!$H$1:$K$25,4,0)</f>
        <v>1</v>
      </c>
      <c r="N3127">
        <f t="shared" si="340"/>
        <v>1.7109569999999999E-3</v>
      </c>
      <c r="O3127">
        <f t="shared" si="341"/>
        <v>1.4089160000000001E-3</v>
      </c>
      <c r="P3127">
        <f t="shared" si="342"/>
        <v>3.8463406800000002E-2</v>
      </c>
      <c r="Q3127" t="str">
        <f>VLOOKUP(VLOOKUP(C3127,Mapping!$A$1:$C$17,3,0),Mapping!$E$1:$F$6,2,0)</f>
        <v>Vùng 04</v>
      </c>
    </row>
    <row r="3128" spans="1:17" x14ac:dyDescent="0.3">
      <c r="A3128" s="33">
        <v>44834</v>
      </c>
      <c r="B3128">
        <v>2223</v>
      </c>
      <c r="C3128">
        <v>24</v>
      </c>
      <c r="D3128" s="38" t="s">
        <v>77</v>
      </c>
      <c r="E3128" s="2" t="s">
        <v>41</v>
      </c>
      <c r="F3128">
        <v>586683</v>
      </c>
      <c r="G3128" s="44">
        <f t="shared" si="336"/>
        <v>44562</v>
      </c>
      <c r="H3128" s="50">
        <f t="shared" si="337"/>
        <v>273</v>
      </c>
      <c r="I3128" s="50">
        <f t="shared" si="338"/>
        <v>562812011890.12793</v>
      </c>
      <c r="J3128" s="46">
        <v>888702</v>
      </c>
      <c r="K3128" s="2" t="s">
        <v>35</v>
      </c>
      <c r="L3128" s="52" t="str">
        <f t="shared" si="339"/>
        <v>20220930USD</v>
      </c>
      <c r="M3128">
        <f>VLOOKUP(L3128,Mapping!$H$1:$K$25,4,0)</f>
        <v>23197.68</v>
      </c>
      <c r="N3128">
        <f t="shared" si="340"/>
        <v>13.60968449544</v>
      </c>
      <c r="O3128">
        <f t="shared" si="341"/>
        <v>20.615824611360001</v>
      </c>
      <c r="P3128">
        <f t="shared" si="342"/>
        <v>562.81201189012791</v>
      </c>
      <c r="Q3128" t="str">
        <f>VLOOKUP(VLOOKUP(C3128,Mapping!$A$1:$C$17,3,0),Mapping!$E$1:$F$6,2,0)</f>
        <v>Vùng 04</v>
      </c>
    </row>
    <row r="3129" spans="1:17" x14ac:dyDescent="0.3">
      <c r="A3129" s="33">
        <v>44834</v>
      </c>
      <c r="B3129">
        <v>2223</v>
      </c>
      <c r="C3129">
        <v>23</v>
      </c>
      <c r="D3129" s="38" t="s">
        <v>77</v>
      </c>
      <c r="E3129" s="2" t="s">
        <v>41</v>
      </c>
      <c r="F3129">
        <v>1317685</v>
      </c>
      <c r="G3129" s="44">
        <f t="shared" si="336"/>
        <v>44562</v>
      </c>
      <c r="H3129" s="50">
        <f t="shared" si="337"/>
        <v>273</v>
      </c>
      <c r="I3129" s="50">
        <f t="shared" si="338"/>
        <v>5764203.8999999994</v>
      </c>
      <c r="J3129" s="46">
        <v>211143</v>
      </c>
      <c r="K3129" s="2" t="s">
        <v>34</v>
      </c>
      <c r="L3129" s="52" t="str">
        <f t="shared" si="339"/>
        <v>20220930VND</v>
      </c>
      <c r="M3129">
        <f>VLOOKUP(L3129,Mapping!$H$1:$K$25,4,0)</f>
        <v>1</v>
      </c>
      <c r="N3129">
        <f t="shared" si="340"/>
        <v>1.3176850000000001E-3</v>
      </c>
      <c r="O3129">
        <f t="shared" si="341"/>
        <v>2.1114300000000001E-4</v>
      </c>
      <c r="P3129">
        <f t="shared" si="342"/>
        <v>5.7642038999999997E-3</v>
      </c>
      <c r="Q3129" t="str">
        <f>VLOOKUP(VLOOKUP(C3129,Mapping!$A$1:$C$17,3,0),Mapping!$E$1:$F$6,2,0)</f>
        <v>Vùng 02</v>
      </c>
    </row>
    <row r="3130" spans="1:17" x14ac:dyDescent="0.3">
      <c r="A3130" s="33">
        <v>44834</v>
      </c>
      <c r="B3130">
        <v>2226</v>
      </c>
      <c r="C3130">
        <v>48</v>
      </c>
      <c r="D3130" s="38" t="s">
        <v>77</v>
      </c>
      <c r="E3130" s="2" t="s">
        <v>41</v>
      </c>
      <c r="F3130">
        <v>1865364</v>
      </c>
      <c r="G3130" s="44">
        <f t="shared" si="336"/>
        <v>44562</v>
      </c>
      <c r="H3130" s="50">
        <f t="shared" si="337"/>
        <v>273</v>
      </c>
      <c r="I3130" s="50">
        <f t="shared" si="338"/>
        <v>36910036.800000004</v>
      </c>
      <c r="J3130" s="46">
        <v>1352016</v>
      </c>
      <c r="K3130" s="2" t="s">
        <v>34</v>
      </c>
      <c r="L3130" s="52" t="str">
        <f t="shared" si="339"/>
        <v>20220930VND</v>
      </c>
      <c r="M3130">
        <f>VLOOKUP(L3130,Mapping!$H$1:$K$25,4,0)</f>
        <v>1</v>
      </c>
      <c r="N3130">
        <f t="shared" si="340"/>
        <v>1.865364E-3</v>
      </c>
      <c r="O3130">
        <f t="shared" si="341"/>
        <v>1.3520159999999999E-3</v>
      </c>
      <c r="P3130">
        <f t="shared" si="342"/>
        <v>3.6910036800000004E-2</v>
      </c>
      <c r="Q3130" t="str">
        <f>VLOOKUP(VLOOKUP(C3130,Mapping!$A$1:$C$17,3,0),Mapping!$E$1:$F$6,2,0)</f>
        <v>Vùng 01</v>
      </c>
    </row>
    <row r="3131" spans="1:17" x14ac:dyDescent="0.3">
      <c r="A3131" s="33">
        <v>44834</v>
      </c>
      <c r="B3131">
        <v>2227</v>
      </c>
      <c r="C3131">
        <v>20</v>
      </c>
      <c r="D3131" s="38" t="s">
        <v>77</v>
      </c>
      <c r="E3131" s="2" t="s">
        <v>41</v>
      </c>
      <c r="F3131">
        <v>9642368</v>
      </c>
      <c r="G3131" s="44">
        <f t="shared" si="336"/>
        <v>44562</v>
      </c>
      <c r="H3131" s="50">
        <f t="shared" si="337"/>
        <v>273</v>
      </c>
      <c r="I3131" s="50">
        <f t="shared" si="338"/>
        <v>238892581.20000002</v>
      </c>
      <c r="J3131" s="46">
        <v>8750644</v>
      </c>
      <c r="K3131" s="2" t="s">
        <v>34</v>
      </c>
      <c r="L3131" s="52" t="str">
        <f t="shared" si="339"/>
        <v>20220930VND</v>
      </c>
      <c r="M3131">
        <f>VLOOKUP(L3131,Mapping!$H$1:$K$25,4,0)</f>
        <v>1</v>
      </c>
      <c r="N3131">
        <f t="shared" si="340"/>
        <v>9.6423680000000001E-3</v>
      </c>
      <c r="O3131">
        <f t="shared" si="341"/>
        <v>8.7506440000000001E-3</v>
      </c>
      <c r="P3131">
        <f t="shared" si="342"/>
        <v>0.23889258120000001</v>
      </c>
      <c r="Q3131" t="str">
        <f>VLOOKUP(VLOOKUP(C3131,Mapping!$A$1:$C$17,3,0),Mapping!$E$1:$F$6,2,0)</f>
        <v>Vùng 02</v>
      </c>
    </row>
    <row r="3132" spans="1:17" x14ac:dyDescent="0.3">
      <c r="A3132" s="33">
        <v>44834</v>
      </c>
      <c r="B3132">
        <v>2227</v>
      </c>
      <c r="C3132">
        <v>11</v>
      </c>
      <c r="D3132" s="38" t="s">
        <v>77</v>
      </c>
      <c r="E3132" s="2" t="s">
        <v>41</v>
      </c>
      <c r="F3132">
        <v>1118608</v>
      </c>
      <c r="G3132" s="44">
        <f t="shared" si="336"/>
        <v>44562</v>
      </c>
      <c r="H3132" s="50">
        <f t="shared" si="337"/>
        <v>273</v>
      </c>
      <c r="I3132" s="50">
        <f t="shared" si="338"/>
        <v>47539837.800000004</v>
      </c>
      <c r="J3132" s="46">
        <v>1741386</v>
      </c>
      <c r="K3132" s="2" t="s">
        <v>34</v>
      </c>
      <c r="L3132" s="52" t="str">
        <f t="shared" si="339"/>
        <v>20220930VND</v>
      </c>
      <c r="M3132">
        <f>VLOOKUP(L3132,Mapping!$H$1:$K$25,4,0)</f>
        <v>1</v>
      </c>
      <c r="N3132">
        <f t="shared" si="340"/>
        <v>1.1186080000000001E-3</v>
      </c>
      <c r="O3132">
        <f t="shared" si="341"/>
        <v>1.7413859999999999E-3</v>
      </c>
      <c r="P3132">
        <f t="shared" si="342"/>
        <v>4.7539837800000005E-2</v>
      </c>
      <c r="Q3132" t="str">
        <f>VLOOKUP(VLOOKUP(C3132,Mapping!$A$1:$C$17,3,0),Mapping!$E$1:$F$6,2,0)</f>
        <v>Vùng 01</v>
      </c>
    </row>
    <row r="3133" spans="1:17" x14ac:dyDescent="0.3">
      <c r="A3133" s="33">
        <v>44834</v>
      </c>
      <c r="B3133">
        <v>2228</v>
      </c>
      <c r="C3133">
        <v>40</v>
      </c>
      <c r="D3133" s="38" t="s">
        <v>77</v>
      </c>
      <c r="E3133" s="2" t="s">
        <v>41</v>
      </c>
      <c r="F3133">
        <v>1552719</v>
      </c>
      <c r="G3133" s="44">
        <f t="shared" si="336"/>
        <v>44562</v>
      </c>
      <c r="H3133" s="50">
        <f t="shared" si="337"/>
        <v>273</v>
      </c>
      <c r="I3133" s="50">
        <f t="shared" si="338"/>
        <v>40157235.300000004</v>
      </c>
      <c r="J3133" s="46">
        <v>1470961</v>
      </c>
      <c r="K3133" s="2" t="s">
        <v>34</v>
      </c>
      <c r="L3133" s="52" t="str">
        <f t="shared" si="339"/>
        <v>20220930VND</v>
      </c>
      <c r="M3133">
        <f>VLOOKUP(L3133,Mapping!$H$1:$K$25,4,0)</f>
        <v>1</v>
      </c>
      <c r="N3133">
        <f t="shared" si="340"/>
        <v>1.5527189999999999E-3</v>
      </c>
      <c r="O3133">
        <f t="shared" si="341"/>
        <v>1.470961E-3</v>
      </c>
      <c r="P3133">
        <f t="shared" si="342"/>
        <v>4.0157235300000003E-2</v>
      </c>
      <c r="Q3133" t="str">
        <f>VLOOKUP(VLOOKUP(C3133,Mapping!$A$1:$C$17,3,0),Mapping!$E$1:$F$6,2,0)</f>
        <v>Vùng 01</v>
      </c>
    </row>
    <row r="3134" spans="1:17" x14ac:dyDescent="0.3">
      <c r="A3134" s="33">
        <v>44834</v>
      </c>
      <c r="B3134">
        <v>2229</v>
      </c>
      <c r="C3134">
        <v>48</v>
      </c>
      <c r="D3134" s="38" t="s">
        <v>77</v>
      </c>
      <c r="E3134" s="2" t="s">
        <v>41</v>
      </c>
      <c r="F3134">
        <v>4631703</v>
      </c>
      <c r="G3134" s="44">
        <f t="shared" si="336"/>
        <v>44562</v>
      </c>
      <c r="H3134" s="50">
        <f t="shared" si="337"/>
        <v>273</v>
      </c>
      <c r="I3134" s="50">
        <f t="shared" si="338"/>
        <v>156952177.20000002</v>
      </c>
      <c r="J3134" s="46">
        <v>5749164</v>
      </c>
      <c r="K3134" s="2" t="s">
        <v>34</v>
      </c>
      <c r="L3134" s="52" t="str">
        <f t="shared" si="339"/>
        <v>20220930VND</v>
      </c>
      <c r="M3134">
        <f>VLOOKUP(L3134,Mapping!$H$1:$K$25,4,0)</f>
        <v>1</v>
      </c>
      <c r="N3134">
        <f t="shared" si="340"/>
        <v>4.631703E-3</v>
      </c>
      <c r="O3134">
        <f t="shared" si="341"/>
        <v>5.7491640000000002E-3</v>
      </c>
      <c r="P3134">
        <f t="shared" si="342"/>
        <v>0.15695217720000001</v>
      </c>
      <c r="Q3134" t="str">
        <f>VLOOKUP(VLOOKUP(C3134,Mapping!$A$1:$C$17,3,0),Mapping!$E$1:$F$6,2,0)</f>
        <v>Vùng 01</v>
      </c>
    </row>
    <row r="3135" spans="1:17" x14ac:dyDescent="0.3">
      <c r="A3135" s="33">
        <v>44834</v>
      </c>
      <c r="B3135">
        <v>2230</v>
      </c>
      <c r="C3135">
        <v>45</v>
      </c>
      <c r="D3135" s="38" t="s">
        <v>77</v>
      </c>
      <c r="E3135" s="2" t="s">
        <v>41</v>
      </c>
      <c r="F3135">
        <v>187703</v>
      </c>
      <c r="G3135" s="44">
        <f t="shared" si="336"/>
        <v>44562</v>
      </c>
      <c r="H3135" s="50">
        <f t="shared" si="337"/>
        <v>273</v>
      </c>
      <c r="I3135" s="50">
        <f t="shared" si="338"/>
        <v>20301426.599999998</v>
      </c>
      <c r="J3135" s="46">
        <v>743642</v>
      </c>
      <c r="K3135" s="2" t="s">
        <v>34</v>
      </c>
      <c r="L3135" s="52" t="str">
        <f t="shared" si="339"/>
        <v>20220930VND</v>
      </c>
      <c r="M3135">
        <f>VLOOKUP(L3135,Mapping!$H$1:$K$25,4,0)</f>
        <v>1</v>
      </c>
      <c r="N3135">
        <f t="shared" si="340"/>
        <v>1.87703E-4</v>
      </c>
      <c r="O3135">
        <f t="shared" si="341"/>
        <v>7.4364199999999998E-4</v>
      </c>
      <c r="P3135">
        <f t="shared" si="342"/>
        <v>2.0301426599999998E-2</v>
      </c>
      <c r="Q3135" t="str">
        <f>VLOOKUP(VLOOKUP(C3135,Mapping!$A$1:$C$17,3,0),Mapping!$E$1:$F$6,2,0)</f>
        <v>Vùng 02</v>
      </c>
    </row>
    <row r="3136" spans="1:17" x14ac:dyDescent="0.3">
      <c r="A3136" s="33">
        <v>44834</v>
      </c>
      <c r="B3136">
        <v>2230</v>
      </c>
      <c r="C3136">
        <v>34</v>
      </c>
      <c r="D3136" s="38" t="s">
        <v>77</v>
      </c>
      <c r="E3136" s="2" t="s">
        <v>41</v>
      </c>
      <c r="F3136">
        <v>1785956</v>
      </c>
      <c r="G3136" s="44">
        <f t="shared" si="336"/>
        <v>44562</v>
      </c>
      <c r="H3136" s="50">
        <f t="shared" si="337"/>
        <v>273</v>
      </c>
      <c r="I3136" s="50">
        <f t="shared" si="338"/>
        <v>27333306</v>
      </c>
      <c r="J3136" s="46">
        <v>1001220</v>
      </c>
      <c r="K3136" s="2" t="s">
        <v>34</v>
      </c>
      <c r="L3136" s="52" t="str">
        <f t="shared" si="339"/>
        <v>20220930VND</v>
      </c>
      <c r="M3136">
        <f>VLOOKUP(L3136,Mapping!$H$1:$K$25,4,0)</f>
        <v>1</v>
      </c>
      <c r="N3136">
        <f t="shared" si="340"/>
        <v>1.785956E-3</v>
      </c>
      <c r="O3136">
        <f t="shared" si="341"/>
        <v>1.0012199999999999E-3</v>
      </c>
      <c r="P3136">
        <f t="shared" si="342"/>
        <v>2.7333306000000002E-2</v>
      </c>
      <c r="Q3136" t="str">
        <f>VLOOKUP(VLOOKUP(C3136,Mapping!$A$1:$C$17,3,0),Mapping!$E$1:$F$6,2,0)</f>
        <v>Vùng 02</v>
      </c>
    </row>
    <row r="3137" spans="1:17" x14ac:dyDescent="0.3">
      <c r="A3137" s="33">
        <v>44834</v>
      </c>
      <c r="B3137">
        <v>2231</v>
      </c>
      <c r="C3137">
        <v>26</v>
      </c>
      <c r="D3137" s="38" t="s">
        <v>77</v>
      </c>
      <c r="E3137" s="2" t="s">
        <v>41</v>
      </c>
      <c r="F3137">
        <v>1887001</v>
      </c>
      <c r="G3137" s="44">
        <f t="shared" si="336"/>
        <v>44562</v>
      </c>
      <c r="H3137" s="50">
        <f t="shared" si="337"/>
        <v>273</v>
      </c>
      <c r="I3137" s="50">
        <f t="shared" si="338"/>
        <v>7248586.7999999998</v>
      </c>
      <c r="J3137" s="46">
        <v>265516</v>
      </c>
      <c r="K3137" s="2" t="s">
        <v>34</v>
      </c>
      <c r="L3137" s="52" t="str">
        <f t="shared" si="339"/>
        <v>20220930VND</v>
      </c>
      <c r="M3137">
        <f>VLOOKUP(L3137,Mapping!$H$1:$K$25,4,0)</f>
        <v>1</v>
      </c>
      <c r="N3137">
        <f t="shared" si="340"/>
        <v>1.8870009999999999E-3</v>
      </c>
      <c r="O3137">
        <f t="shared" si="341"/>
        <v>2.6551599999999998E-4</v>
      </c>
      <c r="P3137">
        <f t="shared" si="342"/>
        <v>7.2485867999999998E-3</v>
      </c>
      <c r="Q3137" t="str">
        <f>VLOOKUP(VLOOKUP(C3137,Mapping!$A$1:$C$17,3,0),Mapping!$E$1:$F$6,2,0)</f>
        <v>Vùng 04</v>
      </c>
    </row>
    <row r="3138" spans="1:17" x14ac:dyDescent="0.3">
      <c r="A3138" s="33">
        <v>44834</v>
      </c>
      <c r="B3138">
        <v>2232</v>
      </c>
      <c r="C3138">
        <v>48</v>
      </c>
      <c r="D3138" s="38" t="s">
        <v>77</v>
      </c>
      <c r="E3138" s="2" t="s">
        <v>41</v>
      </c>
      <c r="F3138">
        <v>504629</v>
      </c>
      <c r="G3138" s="44">
        <f t="shared" ref="G3138:G3201" si="343">DATE(YEAR(A3138),1,1)</f>
        <v>44562</v>
      </c>
      <c r="H3138" s="50">
        <f t="shared" ref="H3138:H3201" si="344">DATEDIF(G3138,A3138,"D")+1</f>
        <v>273</v>
      </c>
      <c r="I3138" s="50">
        <f t="shared" si="338"/>
        <v>601278451261.48792</v>
      </c>
      <c r="J3138" s="46">
        <v>949442</v>
      </c>
      <c r="K3138" s="2" t="s">
        <v>35</v>
      </c>
      <c r="L3138" s="52" t="str">
        <f t="shared" si="339"/>
        <v>20220930USD</v>
      </c>
      <c r="M3138">
        <f>VLOOKUP(L3138,Mapping!$H$1:$K$25,4,0)</f>
        <v>23197.68</v>
      </c>
      <c r="N3138">
        <f t="shared" si="340"/>
        <v>11.70622206072</v>
      </c>
      <c r="O3138">
        <f t="shared" si="341"/>
        <v>22.024851694560002</v>
      </c>
      <c r="P3138">
        <f t="shared" si="342"/>
        <v>601.27845126148793</v>
      </c>
      <c r="Q3138" t="str">
        <f>VLOOKUP(VLOOKUP(C3138,Mapping!$A$1:$C$17,3,0),Mapping!$E$1:$F$6,2,0)</f>
        <v>Vùng 01</v>
      </c>
    </row>
    <row r="3139" spans="1:17" x14ac:dyDescent="0.3">
      <c r="A3139" s="33">
        <v>44834</v>
      </c>
      <c r="B3139">
        <v>2232</v>
      </c>
      <c r="C3139">
        <v>48</v>
      </c>
      <c r="D3139" s="38" t="s">
        <v>77</v>
      </c>
      <c r="E3139" s="2" t="s">
        <v>41</v>
      </c>
      <c r="F3139">
        <v>487436</v>
      </c>
      <c r="G3139" s="44">
        <f t="shared" si="343"/>
        <v>44562</v>
      </c>
      <c r="H3139" s="50">
        <f t="shared" si="344"/>
        <v>273</v>
      </c>
      <c r="I3139" s="50">
        <f t="shared" ref="I3139:I3202" si="345">H3139*(J3139/10)*M3139</f>
        <v>26689107.900000002</v>
      </c>
      <c r="J3139" s="46">
        <v>977623</v>
      </c>
      <c r="K3139" s="2" t="s">
        <v>34</v>
      </c>
      <c r="L3139" s="52" t="str">
        <f t="shared" ref="L3139:L3202" si="346">CONCATENATE(TEXT(A3139,"YYYYMMDD"),K3139)</f>
        <v>20220930VND</v>
      </c>
      <c r="M3139">
        <f>VLOOKUP(L3139,Mapping!$H$1:$K$25,4,0)</f>
        <v>1</v>
      </c>
      <c r="N3139">
        <f t="shared" ref="N3139:N3202" si="347">F3139*M3139/10^9</f>
        <v>4.87436E-4</v>
      </c>
      <c r="O3139">
        <f t="shared" ref="O3139:O3202" si="348">J3139*M3139/10^9</f>
        <v>9.7762299999999995E-4</v>
      </c>
      <c r="P3139">
        <f t="shared" ref="P3139:P3202" si="349">I3139/10^9</f>
        <v>2.6689107900000002E-2</v>
      </c>
      <c r="Q3139" t="str">
        <f>VLOOKUP(VLOOKUP(C3139,Mapping!$A$1:$C$17,3,0),Mapping!$E$1:$F$6,2,0)</f>
        <v>Vùng 01</v>
      </c>
    </row>
    <row r="3140" spans="1:17" x14ac:dyDescent="0.3">
      <c r="A3140" s="33">
        <v>44834</v>
      </c>
      <c r="B3140">
        <v>2233</v>
      </c>
      <c r="C3140">
        <v>20</v>
      </c>
      <c r="D3140" s="38" t="s">
        <v>77</v>
      </c>
      <c r="E3140" s="2" t="s">
        <v>41</v>
      </c>
      <c r="F3140">
        <v>1143001</v>
      </c>
      <c r="G3140" s="44">
        <f t="shared" si="343"/>
        <v>44562</v>
      </c>
      <c r="H3140" s="50">
        <f t="shared" si="344"/>
        <v>273</v>
      </c>
      <c r="I3140" s="50">
        <f t="shared" si="345"/>
        <v>10679186.700000001</v>
      </c>
      <c r="J3140" s="46">
        <v>391179</v>
      </c>
      <c r="K3140" s="2" t="s">
        <v>34</v>
      </c>
      <c r="L3140" s="52" t="str">
        <f t="shared" si="346"/>
        <v>20220930VND</v>
      </c>
      <c r="M3140">
        <f>VLOOKUP(L3140,Mapping!$H$1:$K$25,4,0)</f>
        <v>1</v>
      </c>
      <c r="N3140">
        <f t="shared" si="347"/>
        <v>1.143001E-3</v>
      </c>
      <c r="O3140">
        <f t="shared" si="348"/>
        <v>3.9117900000000002E-4</v>
      </c>
      <c r="P3140">
        <f t="shared" si="349"/>
        <v>1.0679186700000001E-2</v>
      </c>
      <c r="Q3140" t="str">
        <f>VLOOKUP(VLOOKUP(C3140,Mapping!$A$1:$C$17,3,0),Mapping!$E$1:$F$6,2,0)</f>
        <v>Vùng 02</v>
      </c>
    </row>
    <row r="3141" spans="1:17" x14ac:dyDescent="0.3">
      <c r="A3141" s="33">
        <v>44834</v>
      </c>
      <c r="B3141">
        <v>2233</v>
      </c>
      <c r="C3141">
        <v>48</v>
      </c>
      <c r="D3141" s="38" t="s">
        <v>77</v>
      </c>
      <c r="E3141" s="2" t="s">
        <v>41</v>
      </c>
      <c r="F3141">
        <v>1035942</v>
      </c>
      <c r="G3141" s="44">
        <f t="shared" si="343"/>
        <v>44562</v>
      </c>
      <c r="H3141" s="50">
        <f t="shared" si="344"/>
        <v>273</v>
      </c>
      <c r="I3141" s="50">
        <f t="shared" si="345"/>
        <v>4995654.3</v>
      </c>
      <c r="J3141" s="46">
        <v>182991</v>
      </c>
      <c r="K3141" s="2" t="s">
        <v>34</v>
      </c>
      <c r="L3141" s="52" t="str">
        <f t="shared" si="346"/>
        <v>20220930VND</v>
      </c>
      <c r="M3141">
        <f>VLOOKUP(L3141,Mapping!$H$1:$K$25,4,0)</f>
        <v>1</v>
      </c>
      <c r="N3141">
        <f t="shared" si="347"/>
        <v>1.035942E-3</v>
      </c>
      <c r="O3141">
        <f t="shared" si="348"/>
        <v>1.82991E-4</v>
      </c>
      <c r="P3141">
        <f t="shared" si="349"/>
        <v>4.9956543000000001E-3</v>
      </c>
      <c r="Q3141" t="str">
        <f>VLOOKUP(VLOOKUP(C3141,Mapping!$A$1:$C$17,3,0),Mapping!$E$1:$F$6,2,0)</f>
        <v>Vùng 01</v>
      </c>
    </row>
    <row r="3142" spans="1:17" x14ac:dyDescent="0.3">
      <c r="A3142" s="33">
        <v>44834</v>
      </c>
      <c r="B3142">
        <v>2235</v>
      </c>
      <c r="C3142">
        <v>34</v>
      </c>
      <c r="D3142" s="38" t="s">
        <v>77</v>
      </c>
      <c r="E3142" s="2" t="s">
        <v>41</v>
      </c>
      <c r="F3142">
        <v>2031140</v>
      </c>
      <c r="G3142" s="44">
        <f t="shared" si="343"/>
        <v>44562</v>
      </c>
      <c r="H3142" s="50">
        <f t="shared" si="344"/>
        <v>273</v>
      </c>
      <c r="I3142" s="50">
        <f t="shared" si="345"/>
        <v>111566364</v>
      </c>
      <c r="J3142" s="46">
        <v>4086680</v>
      </c>
      <c r="K3142" s="2" t="s">
        <v>34</v>
      </c>
      <c r="L3142" s="52" t="str">
        <f t="shared" si="346"/>
        <v>20220930VND</v>
      </c>
      <c r="M3142">
        <f>VLOOKUP(L3142,Mapping!$H$1:$K$25,4,0)</f>
        <v>1</v>
      </c>
      <c r="N3142">
        <f t="shared" si="347"/>
        <v>2.0311399999999999E-3</v>
      </c>
      <c r="O3142">
        <f t="shared" si="348"/>
        <v>4.0866799999999997E-3</v>
      </c>
      <c r="P3142">
        <f t="shared" si="349"/>
        <v>0.111566364</v>
      </c>
      <c r="Q3142" t="str">
        <f>VLOOKUP(VLOOKUP(C3142,Mapping!$A$1:$C$17,3,0),Mapping!$E$1:$F$6,2,0)</f>
        <v>Vùng 02</v>
      </c>
    </row>
    <row r="3143" spans="1:17" x14ac:dyDescent="0.3">
      <c r="A3143" s="33">
        <v>44834</v>
      </c>
      <c r="B3143">
        <v>2236</v>
      </c>
      <c r="C3143">
        <v>41</v>
      </c>
      <c r="D3143" s="38" t="s">
        <v>77</v>
      </c>
      <c r="E3143" s="2" t="s">
        <v>43</v>
      </c>
      <c r="F3143">
        <v>9324228</v>
      </c>
      <c r="G3143" s="44">
        <f t="shared" si="343"/>
        <v>44562</v>
      </c>
      <c r="H3143" s="50">
        <f t="shared" si="344"/>
        <v>273</v>
      </c>
      <c r="I3143" s="50">
        <f t="shared" si="345"/>
        <v>230940882.90000001</v>
      </c>
      <c r="J3143" s="46">
        <v>8459373</v>
      </c>
      <c r="K3143" s="2" t="s">
        <v>34</v>
      </c>
      <c r="L3143" s="52" t="str">
        <f t="shared" si="346"/>
        <v>20220930VND</v>
      </c>
      <c r="M3143">
        <f>VLOOKUP(L3143,Mapping!$H$1:$K$25,4,0)</f>
        <v>1</v>
      </c>
      <c r="N3143">
        <f t="shared" si="347"/>
        <v>9.3242280000000004E-3</v>
      </c>
      <c r="O3143">
        <f t="shared" si="348"/>
        <v>8.4593729999999992E-3</v>
      </c>
      <c r="P3143">
        <f t="shared" si="349"/>
        <v>0.23094088290000001</v>
      </c>
      <c r="Q3143" t="str">
        <f>VLOOKUP(VLOOKUP(C3143,Mapping!$A$1:$C$17,3,0),Mapping!$E$1:$F$6,2,0)</f>
        <v>Vùng 05</v>
      </c>
    </row>
    <row r="3144" spans="1:17" x14ac:dyDescent="0.3">
      <c r="A3144" s="33">
        <v>44834</v>
      </c>
      <c r="B3144">
        <v>2236</v>
      </c>
      <c r="C3144">
        <v>41</v>
      </c>
      <c r="D3144" s="38" t="s">
        <v>77</v>
      </c>
      <c r="E3144" s="2" t="s">
        <v>41</v>
      </c>
      <c r="F3144">
        <v>1709598</v>
      </c>
      <c r="G3144" s="44">
        <f t="shared" si="343"/>
        <v>44562</v>
      </c>
      <c r="H3144" s="50">
        <f t="shared" si="344"/>
        <v>273</v>
      </c>
      <c r="I3144" s="50">
        <f t="shared" si="345"/>
        <v>14970801.299999999</v>
      </c>
      <c r="J3144" s="46">
        <v>548381</v>
      </c>
      <c r="K3144" s="2" t="s">
        <v>34</v>
      </c>
      <c r="L3144" s="52" t="str">
        <f t="shared" si="346"/>
        <v>20220930VND</v>
      </c>
      <c r="M3144">
        <f>VLOOKUP(L3144,Mapping!$H$1:$K$25,4,0)</f>
        <v>1</v>
      </c>
      <c r="N3144">
        <f t="shared" si="347"/>
        <v>1.7095980000000001E-3</v>
      </c>
      <c r="O3144">
        <f t="shared" si="348"/>
        <v>5.4838100000000002E-4</v>
      </c>
      <c r="P3144">
        <f t="shared" si="349"/>
        <v>1.4970801299999999E-2</v>
      </c>
      <c r="Q3144" t="str">
        <f>VLOOKUP(VLOOKUP(C3144,Mapping!$A$1:$C$17,3,0),Mapping!$E$1:$F$6,2,0)</f>
        <v>Vùng 05</v>
      </c>
    </row>
    <row r="3145" spans="1:17" x14ac:dyDescent="0.3">
      <c r="A3145" s="33">
        <v>44834</v>
      </c>
      <c r="B3145">
        <v>2241</v>
      </c>
      <c r="C3145">
        <v>23</v>
      </c>
      <c r="D3145" s="38" t="s">
        <v>77</v>
      </c>
      <c r="E3145" s="2" t="s">
        <v>41</v>
      </c>
      <c r="F3145">
        <v>1572156</v>
      </c>
      <c r="G3145" s="44">
        <f t="shared" si="343"/>
        <v>44562</v>
      </c>
      <c r="H3145" s="50">
        <f t="shared" si="344"/>
        <v>273</v>
      </c>
      <c r="I3145" s="50">
        <f t="shared" si="345"/>
        <v>53383484.699999996</v>
      </c>
      <c r="J3145" s="46">
        <v>1955439</v>
      </c>
      <c r="K3145" s="2" t="s">
        <v>34</v>
      </c>
      <c r="L3145" s="52" t="str">
        <f t="shared" si="346"/>
        <v>20220930VND</v>
      </c>
      <c r="M3145">
        <f>VLOOKUP(L3145,Mapping!$H$1:$K$25,4,0)</f>
        <v>1</v>
      </c>
      <c r="N3145">
        <f t="shared" si="347"/>
        <v>1.5721559999999999E-3</v>
      </c>
      <c r="O3145">
        <f t="shared" si="348"/>
        <v>1.9554389999999998E-3</v>
      </c>
      <c r="P3145">
        <f t="shared" si="349"/>
        <v>5.3383484699999997E-2</v>
      </c>
      <c r="Q3145" t="str">
        <f>VLOOKUP(VLOOKUP(C3145,Mapping!$A$1:$C$17,3,0),Mapping!$E$1:$F$6,2,0)</f>
        <v>Vùng 02</v>
      </c>
    </row>
    <row r="3146" spans="1:17" x14ac:dyDescent="0.3">
      <c r="A3146" s="33">
        <v>44834</v>
      </c>
      <c r="B3146">
        <v>2241</v>
      </c>
      <c r="C3146">
        <v>40</v>
      </c>
      <c r="D3146" s="38" t="s">
        <v>77</v>
      </c>
      <c r="E3146" s="2" t="s">
        <v>41</v>
      </c>
      <c r="F3146">
        <v>701270</v>
      </c>
      <c r="G3146" s="44">
        <f t="shared" si="343"/>
        <v>44562</v>
      </c>
      <c r="H3146" s="50">
        <f t="shared" si="344"/>
        <v>273</v>
      </c>
      <c r="I3146" s="50">
        <f t="shared" si="345"/>
        <v>33130488.300000001</v>
      </c>
      <c r="J3146" s="46">
        <v>1213571</v>
      </c>
      <c r="K3146" s="2" t="s">
        <v>34</v>
      </c>
      <c r="L3146" s="52" t="str">
        <f t="shared" si="346"/>
        <v>20220930VND</v>
      </c>
      <c r="M3146">
        <f>VLOOKUP(L3146,Mapping!$H$1:$K$25,4,0)</f>
        <v>1</v>
      </c>
      <c r="N3146">
        <f t="shared" si="347"/>
        <v>7.0127000000000004E-4</v>
      </c>
      <c r="O3146">
        <f t="shared" si="348"/>
        <v>1.2135710000000001E-3</v>
      </c>
      <c r="P3146">
        <f t="shared" si="349"/>
        <v>3.3130488300000004E-2</v>
      </c>
      <c r="Q3146" t="str">
        <f>VLOOKUP(VLOOKUP(C3146,Mapping!$A$1:$C$17,3,0),Mapping!$E$1:$F$6,2,0)</f>
        <v>Vùng 01</v>
      </c>
    </row>
    <row r="3147" spans="1:17" x14ac:dyDescent="0.3">
      <c r="A3147" s="33">
        <v>44834</v>
      </c>
      <c r="B3147">
        <v>2242</v>
      </c>
      <c r="C3147">
        <v>48</v>
      </c>
      <c r="D3147" s="38" t="s">
        <v>77</v>
      </c>
      <c r="E3147" s="2" t="s">
        <v>41</v>
      </c>
      <c r="F3147">
        <v>853155</v>
      </c>
      <c r="G3147" s="44">
        <f t="shared" si="343"/>
        <v>44562</v>
      </c>
      <c r="H3147" s="50">
        <f t="shared" si="344"/>
        <v>273</v>
      </c>
      <c r="I3147" s="50">
        <f t="shared" si="345"/>
        <v>31232565</v>
      </c>
      <c r="J3147" s="46">
        <v>1144050</v>
      </c>
      <c r="K3147" s="2" t="s">
        <v>34</v>
      </c>
      <c r="L3147" s="52" t="str">
        <f t="shared" si="346"/>
        <v>20220930VND</v>
      </c>
      <c r="M3147">
        <f>VLOOKUP(L3147,Mapping!$H$1:$K$25,4,0)</f>
        <v>1</v>
      </c>
      <c r="N3147">
        <f t="shared" si="347"/>
        <v>8.5315499999999997E-4</v>
      </c>
      <c r="O3147">
        <f t="shared" si="348"/>
        <v>1.14405E-3</v>
      </c>
      <c r="P3147">
        <f t="shared" si="349"/>
        <v>3.1232565E-2</v>
      </c>
      <c r="Q3147" t="str">
        <f>VLOOKUP(VLOOKUP(C3147,Mapping!$A$1:$C$17,3,0),Mapping!$E$1:$F$6,2,0)</f>
        <v>Vùng 01</v>
      </c>
    </row>
    <row r="3148" spans="1:17" x14ac:dyDescent="0.3">
      <c r="A3148" s="33">
        <v>44834</v>
      </c>
      <c r="B3148">
        <v>2244</v>
      </c>
      <c r="C3148">
        <v>34</v>
      </c>
      <c r="D3148" s="38" t="s">
        <v>77</v>
      </c>
      <c r="E3148" s="2" t="s">
        <v>41</v>
      </c>
      <c r="F3148">
        <v>1408777</v>
      </c>
      <c r="G3148" s="44">
        <f t="shared" si="343"/>
        <v>44562</v>
      </c>
      <c r="H3148" s="50">
        <f t="shared" si="344"/>
        <v>273</v>
      </c>
      <c r="I3148" s="50">
        <f t="shared" si="345"/>
        <v>9068950.7999999989</v>
      </c>
      <c r="J3148" s="46">
        <v>332196</v>
      </c>
      <c r="K3148" s="2" t="s">
        <v>34</v>
      </c>
      <c r="L3148" s="52" t="str">
        <f t="shared" si="346"/>
        <v>20220930VND</v>
      </c>
      <c r="M3148">
        <f>VLOOKUP(L3148,Mapping!$H$1:$K$25,4,0)</f>
        <v>1</v>
      </c>
      <c r="N3148">
        <f t="shared" si="347"/>
        <v>1.4087769999999999E-3</v>
      </c>
      <c r="O3148">
        <f t="shared" si="348"/>
        <v>3.3219599999999999E-4</v>
      </c>
      <c r="P3148">
        <f t="shared" si="349"/>
        <v>9.0689507999999995E-3</v>
      </c>
      <c r="Q3148" t="str">
        <f>VLOOKUP(VLOOKUP(C3148,Mapping!$A$1:$C$17,3,0),Mapping!$E$1:$F$6,2,0)</f>
        <v>Vùng 02</v>
      </c>
    </row>
    <row r="3149" spans="1:17" x14ac:dyDescent="0.3">
      <c r="A3149" s="33">
        <v>44834</v>
      </c>
      <c r="B3149">
        <v>2247</v>
      </c>
      <c r="C3149">
        <v>40</v>
      </c>
      <c r="D3149" s="38" t="s">
        <v>77</v>
      </c>
      <c r="E3149" s="2" t="s">
        <v>41</v>
      </c>
      <c r="F3149">
        <v>321908</v>
      </c>
      <c r="G3149" s="44">
        <f t="shared" si="343"/>
        <v>44562</v>
      </c>
      <c r="H3149" s="50">
        <f t="shared" si="344"/>
        <v>273</v>
      </c>
      <c r="I3149" s="50">
        <f t="shared" si="345"/>
        <v>37666219.5</v>
      </c>
      <c r="J3149" s="46">
        <v>1379715</v>
      </c>
      <c r="K3149" s="2" t="s">
        <v>34</v>
      </c>
      <c r="L3149" s="52" t="str">
        <f t="shared" si="346"/>
        <v>20220930VND</v>
      </c>
      <c r="M3149">
        <f>VLOOKUP(L3149,Mapping!$H$1:$K$25,4,0)</f>
        <v>1</v>
      </c>
      <c r="N3149">
        <f t="shared" si="347"/>
        <v>3.2190799999999998E-4</v>
      </c>
      <c r="O3149">
        <f t="shared" si="348"/>
        <v>1.3797150000000001E-3</v>
      </c>
      <c r="P3149">
        <f t="shared" si="349"/>
        <v>3.7666219500000001E-2</v>
      </c>
      <c r="Q3149" t="str">
        <f>VLOOKUP(VLOOKUP(C3149,Mapping!$A$1:$C$17,3,0),Mapping!$E$1:$F$6,2,0)</f>
        <v>Vùng 01</v>
      </c>
    </row>
    <row r="3150" spans="1:17" x14ac:dyDescent="0.3">
      <c r="A3150" s="33">
        <v>44834</v>
      </c>
      <c r="B3150">
        <v>2247</v>
      </c>
      <c r="C3150">
        <v>20</v>
      </c>
      <c r="D3150" s="38" t="s">
        <v>77</v>
      </c>
      <c r="E3150" s="2" t="s">
        <v>41</v>
      </c>
      <c r="F3150">
        <v>1065902</v>
      </c>
      <c r="G3150" s="44">
        <f t="shared" si="343"/>
        <v>44562</v>
      </c>
      <c r="H3150" s="50">
        <f t="shared" si="344"/>
        <v>273</v>
      </c>
      <c r="I3150" s="50">
        <f t="shared" si="345"/>
        <v>14329879.200000001</v>
      </c>
      <c r="J3150" s="46">
        <v>524904</v>
      </c>
      <c r="K3150" s="2" t="s">
        <v>34</v>
      </c>
      <c r="L3150" s="52" t="str">
        <f t="shared" si="346"/>
        <v>20220930VND</v>
      </c>
      <c r="M3150">
        <f>VLOOKUP(L3150,Mapping!$H$1:$K$25,4,0)</f>
        <v>1</v>
      </c>
      <c r="N3150">
        <f t="shared" si="347"/>
        <v>1.0659020000000001E-3</v>
      </c>
      <c r="O3150">
        <f t="shared" si="348"/>
        <v>5.2490399999999997E-4</v>
      </c>
      <c r="P3150">
        <f t="shared" si="349"/>
        <v>1.4329879200000001E-2</v>
      </c>
      <c r="Q3150" t="str">
        <f>VLOOKUP(VLOOKUP(C3150,Mapping!$A$1:$C$17,3,0),Mapping!$E$1:$F$6,2,0)</f>
        <v>Vùng 02</v>
      </c>
    </row>
    <row r="3151" spans="1:17" x14ac:dyDescent="0.3">
      <c r="A3151" s="33">
        <v>44834</v>
      </c>
      <c r="B3151">
        <v>2250</v>
      </c>
      <c r="C3151">
        <v>34</v>
      </c>
      <c r="D3151" s="38" t="s">
        <v>77</v>
      </c>
      <c r="E3151" s="2" t="s">
        <v>41</v>
      </c>
      <c r="F3151">
        <v>1437440</v>
      </c>
      <c r="G3151" s="44">
        <f t="shared" si="343"/>
        <v>44562</v>
      </c>
      <c r="H3151" s="50">
        <f t="shared" si="344"/>
        <v>273</v>
      </c>
      <c r="I3151" s="50">
        <f t="shared" si="345"/>
        <v>17069052</v>
      </c>
      <c r="J3151" s="46">
        <v>625240</v>
      </c>
      <c r="K3151" s="2" t="s">
        <v>34</v>
      </c>
      <c r="L3151" s="52" t="str">
        <f t="shared" si="346"/>
        <v>20220930VND</v>
      </c>
      <c r="M3151">
        <f>VLOOKUP(L3151,Mapping!$H$1:$K$25,4,0)</f>
        <v>1</v>
      </c>
      <c r="N3151">
        <f t="shared" si="347"/>
        <v>1.4374399999999999E-3</v>
      </c>
      <c r="O3151">
        <f t="shared" si="348"/>
        <v>6.2524E-4</v>
      </c>
      <c r="P3151">
        <f t="shared" si="349"/>
        <v>1.7069052000000001E-2</v>
      </c>
      <c r="Q3151" t="str">
        <f>VLOOKUP(VLOOKUP(C3151,Mapping!$A$1:$C$17,3,0),Mapping!$E$1:$F$6,2,0)</f>
        <v>Vùng 02</v>
      </c>
    </row>
    <row r="3152" spans="1:17" x14ac:dyDescent="0.3">
      <c r="A3152" s="33">
        <v>44834</v>
      </c>
      <c r="B3152">
        <v>2250</v>
      </c>
      <c r="C3152">
        <v>48</v>
      </c>
      <c r="D3152" s="38" t="s">
        <v>77</v>
      </c>
      <c r="E3152" s="2" t="s">
        <v>41</v>
      </c>
      <c r="F3152">
        <v>1920066</v>
      </c>
      <c r="G3152" s="44">
        <f t="shared" si="343"/>
        <v>44562</v>
      </c>
      <c r="H3152" s="50">
        <f t="shared" si="344"/>
        <v>273</v>
      </c>
      <c r="I3152" s="50">
        <f t="shared" si="345"/>
        <v>34381565.399999999</v>
      </c>
      <c r="J3152" s="46">
        <v>1259398</v>
      </c>
      <c r="K3152" s="2" t="s">
        <v>34</v>
      </c>
      <c r="L3152" s="52" t="str">
        <f t="shared" si="346"/>
        <v>20220930VND</v>
      </c>
      <c r="M3152">
        <f>VLOOKUP(L3152,Mapping!$H$1:$K$25,4,0)</f>
        <v>1</v>
      </c>
      <c r="N3152">
        <f t="shared" si="347"/>
        <v>1.920066E-3</v>
      </c>
      <c r="O3152">
        <f t="shared" si="348"/>
        <v>1.2593979999999999E-3</v>
      </c>
      <c r="P3152">
        <f t="shared" si="349"/>
        <v>3.4381565400000001E-2</v>
      </c>
      <c r="Q3152" t="str">
        <f>VLOOKUP(VLOOKUP(C3152,Mapping!$A$1:$C$17,3,0),Mapping!$E$1:$F$6,2,0)</f>
        <v>Vùng 01</v>
      </c>
    </row>
    <row r="3153" spans="1:17" x14ac:dyDescent="0.3">
      <c r="A3153" s="33">
        <v>44834</v>
      </c>
      <c r="B3153">
        <v>2253</v>
      </c>
      <c r="C3153">
        <v>40</v>
      </c>
      <c r="D3153" s="38" t="s">
        <v>77</v>
      </c>
      <c r="E3153" s="2" t="s">
        <v>41</v>
      </c>
      <c r="F3153">
        <v>6468555</v>
      </c>
      <c r="G3153" s="44">
        <f t="shared" si="343"/>
        <v>44562</v>
      </c>
      <c r="H3153" s="50">
        <f t="shared" si="344"/>
        <v>273</v>
      </c>
      <c r="I3153" s="50">
        <f t="shared" si="345"/>
        <v>187020642.90000001</v>
      </c>
      <c r="J3153" s="46">
        <v>6850573</v>
      </c>
      <c r="K3153" s="2" t="s">
        <v>34</v>
      </c>
      <c r="L3153" s="52" t="str">
        <f t="shared" si="346"/>
        <v>20220930VND</v>
      </c>
      <c r="M3153">
        <f>VLOOKUP(L3153,Mapping!$H$1:$K$25,4,0)</f>
        <v>1</v>
      </c>
      <c r="N3153">
        <f t="shared" si="347"/>
        <v>6.468555E-3</v>
      </c>
      <c r="O3153">
        <f t="shared" si="348"/>
        <v>6.8505730000000004E-3</v>
      </c>
      <c r="P3153">
        <f t="shared" si="349"/>
        <v>0.18702064290000001</v>
      </c>
      <c r="Q3153" t="str">
        <f>VLOOKUP(VLOOKUP(C3153,Mapping!$A$1:$C$17,3,0),Mapping!$E$1:$F$6,2,0)</f>
        <v>Vùng 01</v>
      </c>
    </row>
    <row r="3154" spans="1:17" x14ac:dyDescent="0.3">
      <c r="A3154" s="33">
        <v>44834</v>
      </c>
      <c r="B3154">
        <v>2253</v>
      </c>
      <c r="C3154">
        <v>48</v>
      </c>
      <c r="D3154" s="38" t="s">
        <v>77</v>
      </c>
      <c r="E3154" s="2" t="s">
        <v>41</v>
      </c>
      <c r="F3154">
        <v>7492770</v>
      </c>
      <c r="G3154" s="44">
        <f t="shared" si="343"/>
        <v>44562</v>
      </c>
      <c r="H3154" s="50">
        <f t="shared" si="344"/>
        <v>273</v>
      </c>
      <c r="I3154" s="50">
        <f t="shared" si="345"/>
        <v>242156596.5</v>
      </c>
      <c r="J3154" s="46">
        <v>8870205</v>
      </c>
      <c r="K3154" s="2" t="s">
        <v>34</v>
      </c>
      <c r="L3154" s="52" t="str">
        <f t="shared" si="346"/>
        <v>20220930VND</v>
      </c>
      <c r="M3154">
        <f>VLOOKUP(L3154,Mapping!$H$1:$K$25,4,0)</f>
        <v>1</v>
      </c>
      <c r="N3154">
        <f t="shared" si="347"/>
        <v>7.4927700000000002E-3</v>
      </c>
      <c r="O3154">
        <f t="shared" si="348"/>
        <v>8.8702050000000008E-3</v>
      </c>
      <c r="P3154">
        <f t="shared" si="349"/>
        <v>0.24215659649999999</v>
      </c>
      <c r="Q3154" t="str">
        <f>VLOOKUP(VLOOKUP(C3154,Mapping!$A$1:$C$17,3,0),Mapping!$E$1:$F$6,2,0)</f>
        <v>Vùng 01</v>
      </c>
    </row>
    <row r="3155" spans="1:17" x14ac:dyDescent="0.3">
      <c r="A3155" s="33">
        <v>44834</v>
      </c>
      <c r="B3155">
        <v>2256</v>
      </c>
      <c r="C3155">
        <v>41</v>
      </c>
      <c r="D3155" s="38" t="s">
        <v>77</v>
      </c>
      <c r="E3155" s="2" t="s">
        <v>41</v>
      </c>
      <c r="F3155">
        <v>1067707</v>
      </c>
      <c r="G3155" s="44">
        <f t="shared" si="343"/>
        <v>44562</v>
      </c>
      <c r="H3155" s="50">
        <f t="shared" si="344"/>
        <v>273</v>
      </c>
      <c r="I3155" s="50">
        <f t="shared" si="345"/>
        <v>8014706.7000000002</v>
      </c>
      <c r="J3155" s="46">
        <v>293579</v>
      </c>
      <c r="K3155" s="2" t="s">
        <v>34</v>
      </c>
      <c r="L3155" s="52" t="str">
        <f t="shared" si="346"/>
        <v>20220930VND</v>
      </c>
      <c r="M3155">
        <f>VLOOKUP(L3155,Mapping!$H$1:$K$25,4,0)</f>
        <v>1</v>
      </c>
      <c r="N3155">
        <f t="shared" si="347"/>
        <v>1.067707E-3</v>
      </c>
      <c r="O3155">
        <f t="shared" si="348"/>
        <v>2.9357899999999998E-4</v>
      </c>
      <c r="P3155">
        <f t="shared" si="349"/>
        <v>8.0147067000000006E-3</v>
      </c>
      <c r="Q3155" t="str">
        <f>VLOOKUP(VLOOKUP(C3155,Mapping!$A$1:$C$17,3,0),Mapping!$E$1:$F$6,2,0)</f>
        <v>Vùng 05</v>
      </c>
    </row>
    <row r="3156" spans="1:17" x14ac:dyDescent="0.3">
      <c r="A3156" s="33">
        <v>44834</v>
      </c>
      <c r="B3156">
        <v>2256</v>
      </c>
      <c r="C3156">
        <v>34</v>
      </c>
      <c r="D3156" s="38" t="s">
        <v>77</v>
      </c>
      <c r="E3156" s="2" t="s">
        <v>41</v>
      </c>
      <c r="F3156">
        <v>1933564</v>
      </c>
      <c r="G3156" s="44">
        <f t="shared" si="343"/>
        <v>44562</v>
      </c>
      <c r="H3156" s="50">
        <f t="shared" si="344"/>
        <v>273</v>
      </c>
      <c r="I3156" s="50">
        <f t="shared" si="345"/>
        <v>33249024.900000002</v>
      </c>
      <c r="J3156" s="46">
        <v>1217913</v>
      </c>
      <c r="K3156" s="2" t="s">
        <v>34</v>
      </c>
      <c r="L3156" s="52" t="str">
        <f t="shared" si="346"/>
        <v>20220930VND</v>
      </c>
      <c r="M3156">
        <f>VLOOKUP(L3156,Mapping!$H$1:$K$25,4,0)</f>
        <v>1</v>
      </c>
      <c r="N3156">
        <f t="shared" si="347"/>
        <v>1.933564E-3</v>
      </c>
      <c r="O3156">
        <f t="shared" si="348"/>
        <v>1.2179129999999999E-3</v>
      </c>
      <c r="P3156">
        <f t="shared" si="349"/>
        <v>3.32490249E-2</v>
      </c>
      <c r="Q3156" t="str">
        <f>VLOOKUP(VLOOKUP(C3156,Mapping!$A$1:$C$17,3,0),Mapping!$E$1:$F$6,2,0)</f>
        <v>Vùng 02</v>
      </c>
    </row>
    <row r="3157" spans="1:17" x14ac:dyDescent="0.3">
      <c r="A3157" s="33">
        <v>44834</v>
      </c>
      <c r="B3157">
        <v>2257</v>
      </c>
      <c r="C3157">
        <v>20</v>
      </c>
      <c r="D3157" s="38" t="s">
        <v>77</v>
      </c>
      <c r="E3157" s="2" t="s">
        <v>41</v>
      </c>
      <c r="F3157">
        <v>1671973</v>
      </c>
      <c r="G3157" s="44">
        <f t="shared" si="343"/>
        <v>44562</v>
      </c>
      <c r="H3157" s="50">
        <f t="shared" si="344"/>
        <v>273</v>
      </c>
      <c r="I3157" s="50">
        <f t="shared" si="345"/>
        <v>20777402.099999998</v>
      </c>
      <c r="J3157" s="46">
        <v>761077</v>
      </c>
      <c r="K3157" s="2" t="s">
        <v>34</v>
      </c>
      <c r="L3157" s="52" t="str">
        <f t="shared" si="346"/>
        <v>20220930VND</v>
      </c>
      <c r="M3157">
        <f>VLOOKUP(L3157,Mapping!$H$1:$K$25,4,0)</f>
        <v>1</v>
      </c>
      <c r="N3157">
        <f t="shared" si="347"/>
        <v>1.671973E-3</v>
      </c>
      <c r="O3157">
        <f t="shared" si="348"/>
        <v>7.6107699999999998E-4</v>
      </c>
      <c r="P3157">
        <f t="shared" si="349"/>
        <v>2.0777402099999998E-2</v>
      </c>
      <c r="Q3157" t="str">
        <f>VLOOKUP(VLOOKUP(C3157,Mapping!$A$1:$C$17,3,0),Mapping!$E$1:$F$6,2,0)</f>
        <v>Vùng 02</v>
      </c>
    </row>
    <row r="3158" spans="1:17" x14ac:dyDescent="0.3">
      <c r="A3158" s="33">
        <v>44834</v>
      </c>
      <c r="B3158">
        <v>2257</v>
      </c>
      <c r="C3158">
        <v>26</v>
      </c>
      <c r="D3158" s="38" t="s">
        <v>77</v>
      </c>
      <c r="E3158" s="2" t="s">
        <v>41</v>
      </c>
      <c r="F3158">
        <v>865769</v>
      </c>
      <c r="G3158" s="44">
        <f t="shared" si="343"/>
        <v>44562</v>
      </c>
      <c r="H3158" s="50">
        <f t="shared" si="344"/>
        <v>273</v>
      </c>
      <c r="I3158" s="50">
        <f t="shared" si="345"/>
        <v>146983.19999999998</v>
      </c>
      <c r="J3158" s="46">
        <v>5384</v>
      </c>
      <c r="K3158" s="2" t="s">
        <v>34</v>
      </c>
      <c r="L3158" s="52" t="str">
        <f t="shared" si="346"/>
        <v>20220930VND</v>
      </c>
      <c r="M3158">
        <f>VLOOKUP(L3158,Mapping!$H$1:$K$25,4,0)</f>
        <v>1</v>
      </c>
      <c r="N3158">
        <f t="shared" si="347"/>
        <v>8.6576899999999996E-4</v>
      </c>
      <c r="O3158">
        <f t="shared" si="348"/>
        <v>5.3839999999999996E-6</v>
      </c>
      <c r="P3158">
        <f t="shared" si="349"/>
        <v>1.4698319999999999E-4</v>
      </c>
      <c r="Q3158" t="str">
        <f>VLOOKUP(VLOOKUP(C3158,Mapping!$A$1:$C$17,3,0),Mapping!$E$1:$F$6,2,0)</f>
        <v>Vùng 04</v>
      </c>
    </row>
    <row r="3159" spans="1:17" x14ac:dyDescent="0.3">
      <c r="A3159" s="33">
        <v>44834</v>
      </c>
      <c r="B3159">
        <v>2257</v>
      </c>
      <c r="C3159">
        <v>26</v>
      </c>
      <c r="D3159" s="38" t="s">
        <v>77</v>
      </c>
      <c r="E3159" s="2" t="s">
        <v>41</v>
      </c>
      <c r="F3159">
        <v>9824150</v>
      </c>
      <c r="G3159" s="44">
        <f t="shared" si="343"/>
        <v>44562</v>
      </c>
      <c r="H3159" s="50">
        <f t="shared" si="344"/>
        <v>273</v>
      </c>
      <c r="I3159" s="50">
        <f t="shared" si="345"/>
        <v>189125718.59999999</v>
      </c>
      <c r="J3159" s="46">
        <v>6927682</v>
      </c>
      <c r="K3159" s="2" t="s">
        <v>34</v>
      </c>
      <c r="L3159" s="52" t="str">
        <f t="shared" si="346"/>
        <v>20220930VND</v>
      </c>
      <c r="M3159">
        <f>VLOOKUP(L3159,Mapping!$H$1:$K$25,4,0)</f>
        <v>1</v>
      </c>
      <c r="N3159">
        <f t="shared" si="347"/>
        <v>9.8241500000000002E-3</v>
      </c>
      <c r="O3159">
        <f t="shared" si="348"/>
        <v>6.9276820000000001E-3</v>
      </c>
      <c r="P3159">
        <f t="shared" si="349"/>
        <v>0.18912571859999999</v>
      </c>
      <c r="Q3159" t="str">
        <f>VLOOKUP(VLOOKUP(C3159,Mapping!$A$1:$C$17,3,0),Mapping!$E$1:$F$6,2,0)</f>
        <v>Vùng 04</v>
      </c>
    </row>
    <row r="3160" spans="1:17" x14ac:dyDescent="0.3">
      <c r="A3160" s="33">
        <v>44834</v>
      </c>
      <c r="B3160">
        <v>2257</v>
      </c>
      <c r="C3160">
        <v>26</v>
      </c>
      <c r="D3160" s="38" t="s">
        <v>77</v>
      </c>
      <c r="E3160" s="2" t="s">
        <v>41</v>
      </c>
      <c r="F3160">
        <v>774362</v>
      </c>
      <c r="G3160" s="44">
        <f t="shared" si="343"/>
        <v>44562</v>
      </c>
      <c r="H3160" s="50">
        <f t="shared" si="344"/>
        <v>273</v>
      </c>
      <c r="I3160" s="50">
        <f t="shared" si="345"/>
        <v>1082945528296.632</v>
      </c>
      <c r="J3160" s="46">
        <v>1710013</v>
      </c>
      <c r="K3160" s="2" t="s">
        <v>35</v>
      </c>
      <c r="L3160" s="52" t="str">
        <f t="shared" si="346"/>
        <v>20220930USD</v>
      </c>
      <c r="M3160">
        <f>VLOOKUP(L3160,Mapping!$H$1:$K$25,4,0)</f>
        <v>23197.68</v>
      </c>
      <c r="N3160">
        <f t="shared" si="347"/>
        <v>17.963401880159999</v>
      </c>
      <c r="O3160">
        <f t="shared" si="348"/>
        <v>39.668334369840004</v>
      </c>
      <c r="P3160">
        <f t="shared" si="349"/>
        <v>1082.9455282966319</v>
      </c>
      <c r="Q3160" t="str">
        <f>VLOOKUP(VLOOKUP(C3160,Mapping!$A$1:$C$17,3,0),Mapping!$E$1:$F$6,2,0)</f>
        <v>Vùng 04</v>
      </c>
    </row>
    <row r="3161" spans="1:17" x14ac:dyDescent="0.3">
      <c r="A3161" s="33">
        <v>44834</v>
      </c>
      <c r="B3161">
        <v>2261</v>
      </c>
      <c r="C3161">
        <v>43</v>
      </c>
      <c r="D3161" s="38" t="s">
        <v>77</v>
      </c>
      <c r="E3161" s="2" t="s">
        <v>41</v>
      </c>
      <c r="F3161">
        <v>644479</v>
      </c>
      <c r="G3161" s="44">
        <f t="shared" si="343"/>
        <v>44562</v>
      </c>
      <c r="H3161" s="50">
        <f t="shared" si="344"/>
        <v>273</v>
      </c>
      <c r="I3161" s="50">
        <f t="shared" si="345"/>
        <v>29448728.400000002</v>
      </c>
      <c r="J3161" s="46">
        <v>1078708</v>
      </c>
      <c r="K3161" s="2" t="s">
        <v>34</v>
      </c>
      <c r="L3161" s="52" t="str">
        <f t="shared" si="346"/>
        <v>20220930VND</v>
      </c>
      <c r="M3161">
        <f>VLOOKUP(L3161,Mapping!$H$1:$K$25,4,0)</f>
        <v>1</v>
      </c>
      <c r="N3161">
        <f t="shared" si="347"/>
        <v>6.4447899999999999E-4</v>
      </c>
      <c r="O3161">
        <f t="shared" si="348"/>
        <v>1.0787080000000001E-3</v>
      </c>
      <c r="P3161">
        <f t="shared" si="349"/>
        <v>2.9448728400000002E-2</v>
      </c>
      <c r="Q3161" t="str">
        <f>VLOOKUP(VLOOKUP(C3161,Mapping!$A$1:$C$17,3,0),Mapping!$E$1:$F$6,2,0)</f>
        <v>Vùng 04</v>
      </c>
    </row>
    <row r="3162" spans="1:17" x14ac:dyDescent="0.3">
      <c r="A3162" s="33">
        <v>44834</v>
      </c>
      <c r="B3162">
        <v>2263</v>
      </c>
      <c r="C3162">
        <v>36</v>
      </c>
      <c r="D3162" s="38" t="s">
        <v>77</v>
      </c>
      <c r="E3162" s="2" t="s">
        <v>41</v>
      </c>
      <c r="F3162">
        <v>1959045</v>
      </c>
      <c r="G3162" s="44">
        <f t="shared" si="343"/>
        <v>44562</v>
      </c>
      <c r="H3162" s="50">
        <f t="shared" si="344"/>
        <v>273</v>
      </c>
      <c r="I3162" s="50">
        <f t="shared" si="345"/>
        <v>45035554.199999996</v>
      </c>
      <c r="J3162" s="46">
        <v>1649654</v>
      </c>
      <c r="K3162" s="2" t="s">
        <v>34</v>
      </c>
      <c r="L3162" s="52" t="str">
        <f t="shared" si="346"/>
        <v>20220930VND</v>
      </c>
      <c r="M3162">
        <f>VLOOKUP(L3162,Mapping!$H$1:$K$25,4,0)</f>
        <v>1</v>
      </c>
      <c r="N3162">
        <f t="shared" si="347"/>
        <v>1.959045E-3</v>
      </c>
      <c r="O3162">
        <f t="shared" si="348"/>
        <v>1.649654E-3</v>
      </c>
      <c r="P3162">
        <f t="shared" si="349"/>
        <v>4.5035554199999994E-2</v>
      </c>
      <c r="Q3162" t="str">
        <f>VLOOKUP(VLOOKUP(C3162,Mapping!$A$1:$C$17,3,0),Mapping!$E$1:$F$6,2,0)</f>
        <v>Vùng 05</v>
      </c>
    </row>
    <row r="3163" spans="1:17" x14ac:dyDescent="0.3">
      <c r="A3163" s="33">
        <v>44834</v>
      </c>
      <c r="B3163">
        <v>2269</v>
      </c>
      <c r="C3163">
        <v>23</v>
      </c>
      <c r="D3163" s="38" t="s">
        <v>77</v>
      </c>
      <c r="E3163" s="2" t="s">
        <v>41</v>
      </c>
      <c r="F3163">
        <v>1366760</v>
      </c>
      <c r="G3163" s="44">
        <f t="shared" si="343"/>
        <v>44562</v>
      </c>
      <c r="H3163" s="50">
        <f t="shared" si="344"/>
        <v>273</v>
      </c>
      <c r="I3163" s="50">
        <f t="shared" si="345"/>
        <v>6042418.2000000002</v>
      </c>
      <c r="J3163" s="46">
        <v>221334</v>
      </c>
      <c r="K3163" s="2" t="s">
        <v>34</v>
      </c>
      <c r="L3163" s="52" t="str">
        <f t="shared" si="346"/>
        <v>20220930VND</v>
      </c>
      <c r="M3163">
        <f>VLOOKUP(L3163,Mapping!$H$1:$K$25,4,0)</f>
        <v>1</v>
      </c>
      <c r="N3163">
        <f t="shared" si="347"/>
        <v>1.3667600000000001E-3</v>
      </c>
      <c r="O3163">
        <f t="shared" si="348"/>
        <v>2.2133400000000001E-4</v>
      </c>
      <c r="P3163">
        <f t="shared" si="349"/>
        <v>6.0424182E-3</v>
      </c>
      <c r="Q3163" t="str">
        <f>VLOOKUP(VLOOKUP(C3163,Mapping!$A$1:$C$17,3,0),Mapping!$E$1:$F$6,2,0)</f>
        <v>Vùng 02</v>
      </c>
    </row>
    <row r="3164" spans="1:17" x14ac:dyDescent="0.3">
      <c r="A3164" s="33">
        <v>44834</v>
      </c>
      <c r="B3164">
        <v>2270</v>
      </c>
      <c r="C3164">
        <v>34</v>
      </c>
      <c r="D3164" s="38" t="s">
        <v>77</v>
      </c>
      <c r="E3164" s="2" t="s">
        <v>41</v>
      </c>
      <c r="F3164">
        <v>999997</v>
      </c>
      <c r="G3164" s="44">
        <f t="shared" si="343"/>
        <v>44562</v>
      </c>
      <c r="H3164" s="50">
        <f t="shared" si="344"/>
        <v>273</v>
      </c>
      <c r="I3164" s="50">
        <f t="shared" si="345"/>
        <v>30905865.900000002</v>
      </c>
      <c r="J3164" s="46">
        <v>1132083</v>
      </c>
      <c r="K3164" s="2" t="s">
        <v>34</v>
      </c>
      <c r="L3164" s="52" t="str">
        <f t="shared" si="346"/>
        <v>20220930VND</v>
      </c>
      <c r="M3164">
        <f>VLOOKUP(L3164,Mapping!$H$1:$K$25,4,0)</f>
        <v>1</v>
      </c>
      <c r="N3164">
        <f t="shared" si="347"/>
        <v>9.9999700000000008E-4</v>
      </c>
      <c r="O3164">
        <f t="shared" si="348"/>
        <v>1.1320830000000001E-3</v>
      </c>
      <c r="P3164">
        <f t="shared" si="349"/>
        <v>3.0905865900000003E-2</v>
      </c>
      <c r="Q3164" t="str">
        <f>VLOOKUP(VLOOKUP(C3164,Mapping!$A$1:$C$17,3,0),Mapping!$E$1:$F$6,2,0)</f>
        <v>Vùng 02</v>
      </c>
    </row>
    <row r="3165" spans="1:17" x14ac:dyDescent="0.3">
      <c r="A3165" s="33">
        <v>44834</v>
      </c>
      <c r="B3165">
        <v>2276</v>
      </c>
      <c r="C3165">
        <v>20</v>
      </c>
      <c r="D3165" s="38" t="s">
        <v>77</v>
      </c>
      <c r="E3165" s="2" t="s">
        <v>41</v>
      </c>
      <c r="F3165">
        <v>1843669</v>
      </c>
      <c r="G3165" s="44">
        <f t="shared" si="343"/>
        <v>44562</v>
      </c>
      <c r="H3165" s="50">
        <f t="shared" si="344"/>
        <v>273</v>
      </c>
      <c r="I3165" s="50">
        <f t="shared" si="345"/>
        <v>42536430.300000004</v>
      </c>
      <c r="J3165" s="46">
        <v>1558111</v>
      </c>
      <c r="K3165" s="2" t="s">
        <v>34</v>
      </c>
      <c r="L3165" s="52" t="str">
        <f t="shared" si="346"/>
        <v>20220930VND</v>
      </c>
      <c r="M3165">
        <f>VLOOKUP(L3165,Mapping!$H$1:$K$25,4,0)</f>
        <v>1</v>
      </c>
      <c r="N3165">
        <f t="shared" si="347"/>
        <v>1.843669E-3</v>
      </c>
      <c r="O3165">
        <f t="shared" si="348"/>
        <v>1.558111E-3</v>
      </c>
      <c r="P3165">
        <f t="shared" si="349"/>
        <v>4.2536430300000004E-2</v>
      </c>
      <c r="Q3165" t="str">
        <f>VLOOKUP(VLOOKUP(C3165,Mapping!$A$1:$C$17,3,0),Mapping!$E$1:$F$6,2,0)</f>
        <v>Vùng 02</v>
      </c>
    </row>
    <row r="3166" spans="1:17" x14ac:dyDescent="0.3">
      <c r="A3166" s="33">
        <v>44834</v>
      </c>
      <c r="B3166">
        <v>2276</v>
      </c>
      <c r="C3166">
        <v>43</v>
      </c>
      <c r="D3166" s="38" t="s">
        <v>77</v>
      </c>
      <c r="E3166" s="2" t="s">
        <v>41</v>
      </c>
      <c r="F3166">
        <v>485852</v>
      </c>
      <c r="G3166" s="44">
        <f t="shared" si="343"/>
        <v>44562</v>
      </c>
      <c r="H3166" s="50">
        <f t="shared" si="344"/>
        <v>273</v>
      </c>
      <c r="I3166" s="50">
        <f t="shared" si="345"/>
        <v>37165428.300000004</v>
      </c>
      <c r="J3166" s="46">
        <v>1361371</v>
      </c>
      <c r="K3166" s="2" t="s">
        <v>34</v>
      </c>
      <c r="L3166" s="52" t="str">
        <f t="shared" si="346"/>
        <v>20220930VND</v>
      </c>
      <c r="M3166">
        <f>VLOOKUP(L3166,Mapping!$H$1:$K$25,4,0)</f>
        <v>1</v>
      </c>
      <c r="N3166">
        <f t="shared" si="347"/>
        <v>4.85852E-4</v>
      </c>
      <c r="O3166">
        <f t="shared" si="348"/>
        <v>1.3613709999999999E-3</v>
      </c>
      <c r="P3166">
        <f t="shared" si="349"/>
        <v>3.7165428300000004E-2</v>
      </c>
      <c r="Q3166" t="str">
        <f>VLOOKUP(VLOOKUP(C3166,Mapping!$A$1:$C$17,3,0),Mapping!$E$1:$F$6,2,0)</f>
        <v>Vùng 04</v>
      </c>
    </row>
    <row r="3167" spans="1:17" x14ac:dyDescent="0.3">
      <c r="A3167" s="33">
        <v>44834</v>
      </c>
      <c r="B3167">
        <v>2278</v>
      </c>
      <c r="C3167">
        <v>24</v>
      </c>
      <c r="D3167" s="38" t="s">
        <v>77</v>
      </c>
      <c r="E3167" s="2" t="s">
        <v>41</v>
      </c>
      <c r="F3167">
        <v>9212003</v>
      </c>
      <c r="G3167" s="44">
        <f t="shared" si="343"/>
        <v>44562</v>
      </c>
      <c r="H3167" s="50">
        <f t="shared" si="344"/>
        <v>273</v>
      </c>
      <c r="I3167" s="50">
        <f t="shared" si="345"/>
        <v>209746227.59999999</v>
      </c>
      <c r="J3167" s="46">
        <v>7683012</v>
      </c>
      <c r="K3167" s="2" t="s">
        <v>34</v>
      </c>
      <c r="L3167" s="52" t="str">
        <f t="shared" si="346"/>
        <v>20220930VND</v>
      </c>
      <c r="M3167">
        <f>VLOOKUP(L3167,Mapping!$H$1:$K$25,4,0)</f>
        <v>1</v>
      </c>
      <c r="N3167">
        <f t="shared" si="347"/>
        <v>9.2120029999999999E-3</v>
      </c>
      <c r="O3167">
        <f t="shared" si="348"/>
        <v>7.6830120000000003E-3</v>
      </c>
      <c r="P3167">
        <f t="shared" si="349"/>
        <v>0.2097462276</v>
      </c>
      <c r="Q3167" t="str">
        <f>VLOOKUP(VLOOKUP(C3167,Mapping!$A$1:$C$17,3,0),Mapping!$E$1:$F$6,2,0)</f>
        <v>Vùng 04</v>
      </c>
    </row>
    <row r="3168" spans="1:17" x14ac:dyDescent="0.3">
      <c r="A3168" s="33">
        <v>44834</v>
      </c>
      <c r="B3168">
        <v>2278</v>
      </c>
      <c r="C3168">
        <v>24</v>
      </c>
      <c r="D3168" s="38" t="s">
        <v>77</v>
      </c>
      <c r="E3168" s="2" t="s">
        <v>41</v>
      </c>
      <c r="F3168">
        <v>1139365</v>
      </c>
      <c r="G3168" s="44">
        <f t="shared" si="343"/>
        <v>44562</v>
      </c>
      <c r="H3168" s="50">
        <f t="shared" si="344"/>
        <v>273</v>
      </c>
      <c r="I3168" s="50">
        <f t="shared" si="345"/>
        <v>1201380870617.928</v>
      </c>
      <c r="J3168" s="46">
        <v>1897027</v>
      </c>
      <c r="K3168" s="2" t="s">
        <v>35</v>
      </c>
      <c r="L3168" s="52" t="str">
        <f t="shared" si="346"/>
        <v>20220930USD</v>
      </c>
      <c r="M3168">
        <f>VLOOKUP(L3168,Mapping!$H$1:$K$25,4,0)</f>
        <v>23197.68</v>
      </c>
      <c r="N3168">
        <f t="shared" si="347"/>
        <v>26.430624673200001</v>
      </c>
      <c r="O3168">
        <f t="shared" si="348"/>
        <v>44.006625297360003</v>
      </c>
      <c r="P3168">
        <f t="shared" si="349"/>
        <v>1201.3808706179279</v>
      </c>
      <c r="Q3168" t="str">
        <f>VLOOKUP(VLOOKUP(C3168,Mapping!$A$1:$C$17,3,0),Mapping!$E$1:$F$6,2,0)</f>
        <v>Vùng 04</v>
      </c>
    </row>
    <row r="3169" spans="1:17" x14ac:dyDescent="0.3">
      <c r="A3169" s="33">
        <v>44834</v>
      </c>
      <c r="B3169">
        <v>2278</v>
      </c>
      <c r="C3169">
        <v>24</v>
      </c>
      <c r="D3169" s="38" t="s">
        <v>77</v>
      </c>
      <c r="E3169" s="2" t="s">
        <v>41</v>
      </c>
      <c r="F3169">
        <v>1002190</v>
      </c>
      <c r="G3169" s="44">
        <f t="shared" si="343"/>
        <v>44562</v>
      </c>
      <c r="H3169" s="50">
        <f t="shared" si="344"/>
        <v>273</v>
      </c>
      <c r="I3169" s="50">
        <f t="shared" si="345"/>
        <v>905667795520.48792</v>
      </c>
      <c r="J3169" s="46">
        <v>1468888</v>
      </c>
      <c r="K3169" s="2" t="s">
        <v>36</v>
      </c>
      <c r="L3169" s="52" t="str">
        <f t="shared" si="346"/>
        <v>20220930EUR</v>
      </c>
      <c r="M3169">
        <f>VLOOKUP(L3169,Mapping!$H$1:$K$25,4,0)</f>
        <v>22584.87</v>
      </c>
      <c r="N3169">
        <f t="shared" si="347"/>
        <v>22.634330865300001</v>
      </c>
      <c r="O3169">
        <f t="shared" si="348"/>
        <v>33.174644524559994</v>
      </c>
      <c r="P3169">
        <f t="shared" si="349"/>
        <v>905.66779552048797</v>
      </c>
      <c r="Q3169" t="str">
        <f>VLOOKUP(VLOOKUP(C3169,Mapping!$A$1:$C$17,3,0),Mapping!$E$1:$F$6,2,0)</f>
        <v>Vùng 04</v>
      </c>
    </row>
    <row r="3170" spans="1:17" x14ac:dyDescent="0.3">
      <c r="A3170" s="33">
        <v>44834</v>
      </c>
      <c r="B3170">
        <v>2278</v>
      </c>
      <c r="C3170">
        <v>23</v>
      </c>
      <c r="D3170" s="38" t="s">
        <v>77</v>
      </c>
      <c r="E3170" s="2" t="s">
        <v>41</v>
      </c>
      <c r="F3170">
        <v>1919342</v>
      </c>
      <c r="G3170" s="44">
        <f t="shared" si="343"/>
        <v>44562</v>
      </c>
      <c r="H3170" s="50">
        <f t="shared" si="344"/>
        <v>273</v>
      </c>
      <c r="I3170" s="50">
        <f t="shared" si="345"/>
        <v>49400851.5</v>
      </c>
      <c r="J3170" s="46">
        <v>1809555</v>
      </c>
      <c r="K3170" s="2" t="s">
        <v>34</v>
      </c>
      <c r="L3170" s="52" t="str">
        <f t="shared" si="346"/>
        <v>20220930VND</v>
      </c>
      <c r="M3170">
        <f>VLOOKUP(L3170,Mapping!$H$1:$K$25,4,0)</f>
        <v>1</v>
      </c>
      <c r="N3170">
        <f t="shared" si="347"/>
        <v>1.9193420000000001E-3</v>
      </c>
      <c r="O3170">
        <f t="shared" si="348"/>
        <v>1.809555E-3</v>
      </c>
      <c r="P3170">
        <f t="shared" si="349"/>
        <v>4.9400851500000002E-2</v>
      </c>
      <c r="Q3170" t="str">
        <f>VLOOKUP(VLOOKUP(C3170,Mapping!$A$1:$C$17,3,0),Mapping!$E$1:$F$6,2,0)</f>
        <v>Vùng 02</v>
      </c>
    </row>
    <row r="3171" spans="1:17" x14ac:dyDescent="0.3">
      <c r="A3171" s="33">
        <v>44834</v>
      </c>
      <c r="B3171">
        <v>2280</v>
      </c>
      <c r="C3171">
        <v>43</v>
      </c>
      <c r="D3171" s="38" t="s">
        <v>77</v>
      </c>
      <c r="E3171" s="2" t="s">
        <v>41</v>
      </c>
      <c r="F3171">
        <v>1137000</v>
      </c>
      <c r="G3171" s="44">
        <f t="shared" si="343"/>
        <v>44562</v>
      </c>
      <c r="H3171" s="50">
        <f t="shared" si="344"/>
        <v>273</v>
      </c>
      <c r="I3171" s="50">
        <f t="shared" si="345"/>
        <v>45147183.899999999</v>
      </c>
      <c r="J3171" s="46">
        <v>1653743</v>
      </c>
      <c r="K3171" s="2" t="s">
        <v>34</v>
      </c>
      <c r="L3171" s="52" t="str">
        <f t="shared" si="346"/>
        <v>20220930VND</v>
      </c>
      <c r="M3171">
        <f>VLOOKUP(L3171,Mapping!$H$1:$K$25,4,0)</f>
        <v>1</v>
      </c>
      <c r="N3171">
        <f t="shared" si="347"/>
        <v>1.137E-3</v>
      </c>
      <c r="O3171">
        <f t="shared" si="348"/>
        <v>1.6537430000000001E-3</v>
      </c>
      <c r="P3171">
        <f t="shared" si="349"/>
        <v>4.5147183899999999E-2</v>
      </c>
      <c r="Q3171" t="str">
        <f>VLOOKUP(VLOOKUP(C3171,Mapping!$A$1:$C$17,3,0),Mapping!$E$1:$F$6,2,0)</f>
        <v>Vùng 04</v>
      </c>
    </row>
    <row r="3172" spans="1:17" x14ac:dyDescent="0.3">
      <c r="A3172" s="33">
        <v>44834</v>
      </c>
      <c r="B3172">
        <v>2281</v>
      </c>
      <c r="C3172">
        <v>26</v>
      </c>
      <c r="D3172" s="38" t="s">
        <v>77</v>
      </c>
      <c r="E3172" s="2" t="s">
        <v>41</v>
      </c>
      <c r="F3172">
        <v>239034</v>
      </c>
      <c r="G3172" s="44">
        <f t="shared" si="343"/>
        <v>44562</v>
      </c>
      <c r="H3172" s="50">
        <f t="shared" si="344"/>
        <v>273</v>
      </c>
      <c r="I3172" s="50">
        <f t="shared" si="345"/>
        <v>39297585.600000001</v>
      </c>
      <c r="J3172" s="46">
        <v>1439472</v>
      </c>
      <c r="K3172" s="2" t="s">
        <v>34</v>
      </c>
      <c r="L3172" s="52" t="str">
        <f t="shared" si="346"/>
        <v>20220930VND</v>
      </c>
      <c r="M3172">
        <f>VLOOKUP(L3172,Mapping!$H$1:$K$25,4,0)</f>
        <v>1</v>
      </c>
      <c r="N3172">
        <f t="shared" si="347"/>
        <v>2.39034E-4</v>
      </c>
      <c r="O3172">
        <f t="shared" si="348"/>
        <v>1.439472E-3</v>
      </c>
      <c r="P3172">
        <f t="shared" si="349"/>
        <v>3.9297585600000004E-2</v>
      </c>
      <c r="Q3172" t="str">
        <f>VLOOKUP(VLOOKUP(C3172,Mapping!$A$1:$C$17,3,0),Mapping!$E$1:$F$6,2,0)</f>
        <v>Vùng 04</v>
      </c>
    </row>
    <row r="3173" spans="1:17" x14ac:dyDescent="0.3">
      <c r="A3173" s="33">
        <v>44834</v>
      </c>
      <c r="B3173">
        <v>2281</v>
      </c>
      <c r="C3173">
        <v>48</v>
      </c>
      <c r="D3173" s="38" t="s">
        <v>77</v>
      </c>
      <c r="E3173" s="2" t="s">
        <v>41</v>
      </c>
      <c r="F3173">
        <v>1945204</v>
      </c>
      <c r="G3173" s="44">
        <f t="shared" si="343"/>
        <v>44562</v>
      </c>
      <c r="H3173" s="50">
        <f t="shared" si="344"/>
        <v>273</v>
      </c>
      <c r="I3173" s="50">
        <f t="shared" si="345"/>
        <v>26081874</v>
      </c>
      <c r="J3173" s="46">
        <v>955380</v>
      </c>
      <c r="K3173" s="2" t="s">
        <v>34</v>
      </c>
      <c r="L3173" s="52" t="str">
        <f t="shared" si="346"/>
        <v>20220930VND</v>
      </c>
      <c r="M3173">
        <f>VLOOKUP(L3173,Mapping!$H$1:$K$25,4,0)</f>
        <v>1</v>
      </c>
      <c r="N3173">
        <f t="shared" si="347"/>
        <v>1.9452040000000001E-3</v>
      </c>
      <c r="O3173">
        <f t="shared" si="348"/>
        <v>9.5538000000000003E-4</v>
      </c>
      <c r="P3173">
        <f t="shared" si="349"/>
        <v>2.6081874000000001E-2</v>
      </c>
      <c r="Q3173" t="str">
        <f>VLOOKUP(VLOOKUP(C3173,Mapping!$A$1:$C$17,3,0),Mapping!$E$1:$F$6,2,0)</f>
        <v>Vùng 01</v>
      </c>
    </row>
    <row r="3174" spans="1:17" x14ac:dyDescent="0.3">
      <c r="A3174" s="33">
        <v>44834</v>
      </c>
      <c r="B3174">
        <v>2282</v>
      </c>
      <c r="C3174">
        <v>34</v>
      </c>
      <c r="D3174" s="38" t="s">
        <v>77</v>
      </c>
      <c r="E3174" s="2" t="s">
        <v>41</v>
      </c>
      <c r="F3174">
        <v>584927</v>
      </c>
      <c r="G3174" s="44">
        <f t="shared" si="343"/>
        <v>44562</v>
      </c>
      <c r="H3174" s="50">
        <f t="shared" si="344"/>
        <v>273</v>
      </c>
      <c r="I3174" s="50">
        <f t="shared" si="345"/>
        <v>693568140809.54407</v>
      </c>
      <c r="J3174" s="46">
        <v>1095171</v>
      </c>
      <c r="K3174" s="2" t="s">
        <v>35</v>
      </c>
      <c r="L3174" s="52" t="str">
        <f t="shared" si="346"/>
        <v>20220930USD</v>
      </c>
      <c r="M3174">
        <f>VLOOKUP(L3174,Mapping!$H$1:$K$25,4,0)</f>
        <v>23197.68</v>
      </c>
      <c r="N3174">
        <f t="shared" si="347"/>
        <v>13.56894936936</v>
      </c>
      <c r="O3174">
        <f t="shared" si="348"/>
        <v>25.40542640328</v>
      </c>
      <c r="P3174">
        <f t="shared" si="349"/>
        <v>693.56814080954405</v>
      </c>
      <c r="Q3174" t="str">
        <f>VLOOKUP(VLOOKUP(C3174,Mapping!$A$1:$C$17,3,0),Mapping!$E$1:$F$6,2,0)</f>
        <v>Vùng 02</v>
      </c>
    </row>
    <row r="3175" spans="1:17" x14ac:dyDescent="0.3">
      <c r="A3175" s="33">
        <v>44834</v>
      </c>
      <c r="B3175">
        <v>2282</v>
      </c>
      <c r="C3175">
        <v>34</v>
      </c>
      <c r="D3175" s="38" t="s">
        <v>77</v>
      </c>
      <c r="E3175" s="2" t="s">
        <v>41</v>
      </c>
      <c r="F3175">
        <v>2054348</v>
      </c>
      <c r="G3175" s="44">
        <f t="shared" si="343"/>
        <v>44562</v>
      </c>
      <c r="H3175" s="50">
        <f t="shared" si="344"/>
        <v>273</v>
      </c>
      <c r="I3175" s="50">
        <f t="shared" si="345"/>
        <v>109686458.7</v>
      </c>
      <c r="J3175" s="46">
        <v>4017819</v>
      </c>
      <c r="K3175" s="2" t="s">
        <v>34</v>
      </c>
      <c r="L3175" s="52" t="str">
        <f t="shared" si="346"/>
        <v>20220930VND</v>
      </c>
      <c r="M3175">
        <f>VLOOKUP(L3175,Mapping!$H$1:$K$25,4,0)</f>
        <v>1</v>
      </c>
      <c r="N3175">
        <f t="shared" si="347"/>
        <v>2.0543480000000001E-3</v>
      </c>
      <c r="O3175">
        <f t="shared" si="348"/>
        <v>4.0178189999999997E-3</v>
      </c>
      <c r="P3175">
        <f t="shared" si="349"/>
        <v>0.1096864587</v>
      </c>
      <c r="Q3175" t="str">
        <f>VLOOKUP(VLOOKUP(C3175,Mapping!$A$1:$C$17,3,0),Mapping!$E$1:$F$6,2,0)</f>
        <v>Vùng 02</v>
      </c>
    </row>
    <row r="3176" spans="1:17" x14ac:dyDescent="0.3">
      <c r="A3176" s="33">
        <v>44834</v>
      </c>
      <c r="B3176">
        <v>2283</v>
      </c>
      <c r="C3176">
        <v>11</v>
      </c>
      <c r="D3176" s="38" t="s">
        <v>77</v>
      </c>
      <c r="E3176" s="2" t="s">
        <v>41</v>
      </c>
      <c r="F3176">
        <v>8622583</v>
      </c>
      <c r="G3176" s="44">
        <f t="shared" si="343"/>
        <v>44562</v>
      </c>
      <c r="H3176" s="50">
        <f t="shared" si="344"/>
        <v>273</v>
      </c>
      <c r="I3176" s="50">
        <f t="shared" si="345"/>
        <v>245522413.5</v>
      </c>
      <c r="J3176" s="46">
        <v>8993495</v>
      </c>
      <c r="K3176" s="2" t="s">
        <v>34</v>
      </c>
      <c r="L3176" s="52" t="str">
        <f t="shared" si="346"/>
        <v>20220930VND</v>
      </c>
      <c r="M3176">
        <f>VLOOKUP(L3176,Mapping!$H$1:$K$25,4,0)</f>
        <v>1</v>
      </c>
      <c r="N3176">
        <f t="shared" si="347"/>
        <v>8.6225829999999996E-3</v>
      </c>
      <c r="O3176">
        <f t="shared" si="348"/>
        <v>8.9934950000000007E-3</v>
      </c>
      <c r="P3176">
        <f t="shared" si="349"/>
        <v>0.24552241350000001</v>
      </c>
      <c r="Q3176" t="str">
        <f>VLOOKUP(VLOOKUP(C3176,Mapping!$A$1:$C$17,3,0),Mapping!$E$1:$F$6,2,0)</f>
        <v>Vùng 01</v>
      </c>
    </row>
    <row r="3177" spans="1:17" x14ac:dyDescent="0.3">
      <c r="A3177" s="33">
        <v>44834</v>
      </c>
      <c r="B3177">
        <v>2283</v>
      </c>
      <c r="C3177">
        <v>34</v>
      </c>
      <c r="D3177" s="38" t="s">
        <v>77</v>
      </c>
      <c r="E3177" s="2" t="s">
        <v>41</v>
      </c>
      <c r="F3177">
        <v>1000361</v>
      </c>
      <c r="G3177" s="44">
        <f t="shared" si="343"/>
        <v>44562</v>
      </c>
      <c r="H3177" s="50">
        <f t="shared" si="344"/>
        <v>273</v>
      </c>
      <c r="I3177" s="50">
        <f t="shared" si="345"/>
        <v>3756125.1</v>
      </c>
      <c r="J3177" s="46">
        <v>137587</v>
      </c>
      <c r="K3177" s="2" t="s">
        <v>34</v>
      </c>
      <c r="L3177" s="52" t="str">
        <f t="shared" si="346"/>
        <v>20220930VND</v>
      </c>
      <c r="M3177">
        <f>VLOOKUP(L3177,Mapping!$H$1:$K$25,4,0)</f>
        <v>1</v>
      </c>
      <c r="N3177">
        <f t="shared" si="347"/>
        <v>1.000361E-3</v>
      </c>
      <c r="O3177">
        <f t="shared" si="348"/>
        <v>1.37587E-4</v>
      </c>
      <c r="P3177">
        <f t="shared" si="349"/>
        <v>3.7561250999999999E-3</v>
      </c>
      <c r="Q3177" t="str">
        <f>VLOOKUP(VLOOKUP(C3177,Mapping!$A$1:$C$17,3,0),Mapping!$E$1:$F$6,2,0)</f>
        <v>Vùng 02</v>
      </c>
    </row>
    <row r="3178" spans="1:17" x14ac:dyDescent="0.3">
      <c r="A3178" s="33">
        <v>44834</v>
      </c>
      <c r="B3178">
        <v>2283</v>
      </c>
      <c r="C3178">
        <v>26</v>
      </c>
      <c r="D3178" s="38" t="s">
        <v>77</v>
      </c>
      <c r="E3178" s="2" t="s">
        <v>41</v>
      </c>
      <c r="F3178">
        <v>1004912</v>
      </c>
      <c r="G3178" s="44">
        <f t="shared" si="343"/>
        <v>44562</v>
      </c>
      <c r="H3178" s="50">
        <f t="shared" si="344"/>
        <v>273</v>
      </c>
      <c r="I3178" s="50">
        <f t="shared" si="345"/>
        <v>25298637</v>
      </c>
      <c r="J3178" s="46">
        <v>926690</v>
      </c>
      <c r="K3178" s="2" t="s">
        <v>34</v>
      </c>
      <c r="L3178" s="52" t="str">
        <f t="shared" si="346"/>
        <v>20220930VND</v>
      </c>
      <c r="M3178">
        <f>VLOOKUP(L3178,Mapping!$H$1:$K$25,4,0)</f>
        <v>1</v>
      </c>
      <c r="N3178">
        <f t="shared" si="347"/>
        <v>1.0049119999999999E-3</v>
      </c>
      <c r="O3178">
        <f t="shared" si="348"/>
        <v>9.2668999999999998E-4</v>
      </c>
      <c r="P3178">
        <f t="shared" si="349"/>
        <v>2.5298636999999999E-2</v>
      </c>
      <c r="Q3178" t="str">
        <f>VLOOKUP(VLOOKUP(C3178,Mapping!$A$1:$C$17,3,0),Mapping!$E$1:$F$6,2,0)</f>
        <v>Vùng 04</v>
      </c>
    </row>
    <row r="3179" spans="1:17" x14ac:dyDescent="0.3">
      <c r="A3179" s="44">
        <v>44834</v>
      </c>
      <c r="B3179">
        <v>2283</v>
      </c>
      <c r="C3179">
        <v>11</v>
      </c>
      <c r="D3179" s="38" t="s">
        <v>77</v>
      </c>
      <c r="E3179" s="2" t="s">
        <v>41</v>
      </c>
      <c r="F3179">
        <v>7094998</v>
      </c>
      <c r="G3179" s="44">
        <f t="shared" si="343"/>
        <v>44562</v>
      </c>
      <c r="H3179" s="50">
        <f t="shared" si="344"/>
        <v>273</v>
      </c>
      <c r="I3179" s="50">
        <f t="shared" si="345"/>
        <v>230646861.90000001</v>
      </c>
      <c r="J3179" s="46">
        <v>8448603</v>
      </c>
      <c r="K3179" s="2" t="s">
        <v>34</v>
      </c>
      <c r="L3179" s="52" t="str">
        <f t="shared" si="346"/>
        <v>20220930VND</v>
      </c>
      <c r="M3179">
        <f>VLOOKUP(L3179,Mapping!$H$1:$K$25,4,0)</f>
        <v>1</v>
      </c>
      <c r="N3179">
        <f t="shared" si="347"/>
        <v>7.0949979999999999E-3</v>
      </c>
      <c r="O3179">
        <f t="shared" si="348"/>
        <v>8.4486030000000007E-3</v>
      </c>
      <c r="P3179">
        <f t="shared" si="349"/>
        <v>0.2306468619</v>
      </c>
      <c r="Q3179" t="str">
        <f>VLOOKUP(VLOOKUP(C3179,Mapping!$A$1:$C$17,3,0),Mapping!$E$1:$F$6,2,0)</f>
        <v>Vùng 01</v>
      </c>
    </row>
    <row r="3180" spans="1:17" x14ac:dyDescent="0.3">
      <c r="A3180" s="33">
        <v>44834</v>
      </c>
      <c r="B3180">
        <v>2284</v>
      </c>
      <c r="C3180">
        <v>40</v>
      </c>
      <c r="D3180" s="38" t="s">
        <v>77</v>
      </c>
      <c r="E3180" s="2" t="s">
        <v>41</v>
      </c>
      <c r="F3180">
        <v>1196156</v>
      </c>
      <c r="G3180" s="44">
        <f t="shared" si="343"/>
        <v>44562</v>
      </c>
      <c r="H3180" s="50">
        <f t="shared" si="344"/>
        <v>273</v>
      </c>
      <c r="I3180" s="50">
        <f t="shared" si="345"/>
        <v>22972704.300000001</v>
      </c>
      <c r="J3180" s="46">
        <v>841491</v>
      </c>
      <c r="K3180" s="2" t="s">
        <v>34</v>
      </c>
      <c r="L3180" s="52" t="str">
        <f t="shared" si="346"/>
        <v>20220930VND</v>
      </c>
      <c r="M3180">
        <f>VLOOKUP(L3180,Mapping!$H$1:$K$25,4,0)</f>
        <v>1</v>
      </c>
      <c r="N3180">
        <f t="shared" si="347"/>
        <v>1.1961560000000001E-3</v>
      </c>
      <c r="O3180">
        <f t="shared" si="348"/>
        <v>8.4149099999999998E-4</v>
      </c>
      <c r="P3180">
        <f t="shared" si="349"/>
        <v>2.2972704300000001E-2</v>
      </c>
      <c r="Q3180" t="str">
        <f>VLOOKUP(VLOOKUP(C3180,Mapping!$A$1:$C$17,3,0),Mapping!$E$1:$F$6,2,0)</f>
        <v>Vùng 01</v>
      </c>
    </row>
    <row r="3181" spans="1:17" x14ac:dyDescent="0.3">
      <c r="A3181" s="33">
        <v>44834</v>
      </c>
      <c r="B3181">
        <v>2284</v>
      </c>
      <c r="C3181">
        <v>23</v>
      </c>
      <c r="D3181" s="38" t="s">
        <v>77</v>
      </c>
      <c r="E3181" s="2" t="s">
        <v>41</v>
      </c>
      <c r="F3181">
        <v>6611</v>
      </c>
      <c r="G3181" s="44">
        <f t="shared" si="343"/>
        <v>44562</v>
      </c>
      <c r="H3181" s="50">
        <f t="shared" si="344"/>
        <v>273</v>
      </c>
      <c r="I3181" s="50">
        <f t="shared" si="345"/>
        <v>49175408.100000001</v>
      </c>
      <c r="J3181" s="46">
        <v>1801297</v>
      </c>
      <c r="K3181" s="2" t="s">
        <v>34</v>
      </c>
      <c r="L3181" s="52" t="str">
        <f t="shared" si="346"/>
        <v>20220930VND</v>
      </c>
      <c r="M3181">
        <f>VLOOKUP(L3181,Mapping!$H$1:$K$25,4,0)</f>
        <v>1</v>
      </c>
      <c r="N3181">
        <f t="shared" si="347"/>
        <v>6.6109999999999999E-6</v>
      </c>
      <c r="O3181">
        <f t="shared" si="348"/>
        <v>1.8012970000000001E-3</v>
      </c>
      <c r="P3181">
        <f t="shared" si="349"/>
        <v>4.9175408099999998E-2</v>
      </c>
      <c r="Q3181" t="str">
        <f>VLOOKUP(VLOOKUP(C3181,Mapping!$A$1:$C$17,3,0),Mapping!$E$1:$F$6,2,0)</f>
        <v>Vùng 02</v>
      </c>
    </row>
    <row r="3182" spans="1:17" x14ac:dyDescent="0.3">
      <c r="A3182" s="33">
        <v>44834</v>
      </c>
      <c r="B3182">
        <v>2285</v>
      </c>
      <c r="C3182">
        <v>12</v>
      </c>
      <c r="D3182" s="38" t="s">
        <v>77</v>
      </c>
      <c r="E3182" s="2" t="s">
        <v>41</v>
      </c>
      <c r="F3182">
        <v>430063</v>
      </c>
      <c r="G3182" s="44">
        <f t="shared" si="343"/>
        <v>44562</v>
      </c>
      <c r="H3182" s="50">
        <f t="shared" si="344"/>
        <v>273</v>
      </c>
      <c r="I3182" s="50">
        <f t="shared" si="345"/>
        <v>7184923.2000000002</v>
      </c>
      <c r="J3182" s="46">
        <v>263184</v>
      </c>
      <c r="K3182" s="2" t="s">
        <v>34</v>
      </c>
      <c r="L3182" s="52" t="str">
        <f t="shared" si="346"/>
        <v>20220930VND</v>
      </c>
      <c r="M3182">
        <f>VLOOKUP(L3182,Mapping!$H$1:$K$25,4,0)</f>
        <v>1</v>
      </c>
      <c r="N3182">
        <f t="shared" si="347"/>
        <v>4.3006300000000001E-4</v>
      </c>
      <c r="O3182">
        <f t="shared" si="348"/>
        <v>2.6318400000000002E-4</v>
      </c>
      <c r="P3182">
        <f t="shared" si="349"/>
        <v>7.1849232000000002E-3</v>
      </c>
      <c r="Q3182" t="str">
        <f>VLOOKUP(VLOOKUP(C3182,Mapping!$A$1:$C$17,3,0),Mapping!$E$1:$F$6,2,0)</f>
        <v>Vùng 03</v>
      </c>
    </row>
    <row r="3183" spans="1:17" x14ac:dyDescent="0.3">
      <c r="A3183" s="33">
        <v>44834</v>
      </c>
      <c r="B3183">
        <v>2289</v>
      </c>
      <c r="C3183">
        <v>48</v>
      </c>
      <c r="D3183" s="38" t="s">
        <v>77</v>
      </c>
      <c r="E3183" s="2" t="s">
        <v>41</v>
      </c>
      <c r="F3183">
        <v>318825</v>
      </c>
      <c r="G3183" s="44">
        <f t="shared" si="343"/>
        <v>44562</v>
      </c>
      <c r="H3183" s="50">
        <f t="shared" si="344"/>
        <v>273</v>
      </c>
      <c r="I3183" s="50">
        <f t="shared" si="345"/>
        <v>34690601.399999999</v>
      </c>
      <c r="J3183" s="46">
        <v>1270718</v>
      </c>
      <c r="K3183" s="2" t="s">
        <v>34</v>
      </c>
      <c r="L3183" s="52" t="str">
        <f t="shared" si="346"/>
        <v>20220930VND</v>
      </c>
      <c r="M3183">
        <f>VLOOKUP(L3183,Mapping!$H$1:$K$25,4,0)</f>
        <v>1</v>
      </c>
      <c r="N3183">
        <f t="shared" si="347"/>
        <v>3.1882500000000001E-4</v>
      </c>
      <c r="O3183">
        <f t="shared" si="348"/>
        <v>1.2707180000000001E-3</v>
      </c>
      <c r="P3183">
        <f t="shared" si="349"/>
        <v>3.46906014E-2</v>
      </c>
      <c r="Q3183" t="str">
        <f>VLOOKUP(VLOOKUP(C3183,Mapping!$A$1:$C$17,3,0),Mapping!$E$1:$F$6,2,0)</f>
        <v>Vùng 01</v>
      </c>
    </row>
    <row r="3184" spans="1:17" x14ac:dyDescent="0.3">
      <c r="A3184" s="33">
        <v>44834</v>
      </c>
      <c r="B3184">
        <v>2289</v>
      </c>
      <c r="C3184">
        <v>34</v>
      </c>
      <c r="D3184" s="38" t="s">
        <v>77</v>
      </c>
      <c r="E3184" s="2" t="s">
        <v>41</v>
      </c>
      <c r="F3184">
        <v>662372</v>
      </c>
      <c r="G3184" s="44">
        <f t="shared" si="343"/>
        <v>44562</v>
      </c>
      <c r="H3184" s="50">
        <f t="shared" si="344"/>
        <v>273</v>
      </c>
      <c r="I3184" s="50">
        <f t="shared" si="345"/>
        <v>535247774589.52795</v>
      </c>
      <c r="J3184" s="46">
        <v>845177</v>
      </c>
      <c r="K3184" s="2" t="s">
        <v>35</v>
      </c>
      <c r="L3184" s="52" t="str">
        <f t="shared" si="346"/>
        <v>20220930USD</v>
      </c>
      <c r="M3184">
        <f>VLOOKUP(L3184,Mapping!$H$1:$K$25,4,0)</f>
        <v>23197.68</v>
      </c>
      <c r="N3184">
        <f t="shared" si="347"/>
        <v>15.365493696960002</v>
      </c>
      <c r="O3184">
        <f t="shared" si="348"/>
        <v>19.606145589360001</v>
      </c>
      <c r="P3184">
        <f t="shared" si="349"/>
        <v>535.24777458952792</v>
      </c>
      <c r="Q3184" t="str">
        <f>VLOOKUP(VLOOKUP(C3184,Mapping!$A$1:$C$17,3,0),Mapping!$E$1:$F$6,2,0)</f>
        <v>Vùng 02</v>
      </c>
    </row>
    <row r="3185" spans="1:17" x14ac:dyDescent="0.3">
      <c r="A3185" s="33">
        <v>44834</v>
      </c>
      <c r="B3185">
        <v>2289</v>
      </c>
      <c r="C3185">
        <v>34</v>
      </c>
      <c r="D3185" s="38" t="s">
        <v>77</v>
      </c>
      <c r="E3185" s="2" t="s">
        <v>41</v>
      </c>
      <c r="F3185">
        <v>590263</v>
      </c>
      <c r="G3185" s="44">
        <f t="shared" si="343"/>
        <v>44562</v>
      </c>
      <c r="H3185" s="50">
        <f t="shared" si="344"/>
        <v>273</v>
      </c>
      <c r="I3185" s="50">
        <f t="shared" si="345"/>
        <v>41356415.100000001</v>
      </c>
      <c r="J3185" s="46">
        <v>1514887</v>
      </c>
      <c r="K3185" s="2" t="s">
        <v>34</v>
      </c>
      <c r="L3185" s="52" t="str">
        <f t="shared" si="346"/>
        <v>20220930VND</v>
      </c>
      <c r="M3185">
        <f>VLOOKUP(L3185,Mapping!$H$1:$K$25,4,0)</f>
        <v>1</v>
      </c>
      <c r="N3185">
        <f t="shared" si="347"/>
        <v>5.9026300000000005E-4</v>
      </c>
      <c r="O3185">
        <f t="shared" si="348"/>
        <v>1.5148869999999999E-3</v>
      </c>
      <c r="P3185">
        <f t="shared" si="349"/>
        <v>4.1356415100000002E-2</v>
      </c>
      <c r="Q3185" t="str">
        <f>VLOOKUP(VLOOKUP(C3185,Mapping!$A$1:$C$17,3,0),Mapping!$E$1:$F$6,2,0)</f>
        <v>Vùng 02</v>
      </c>
    </row>
    <row r="3186" spans="1:17" x14ac:dyDescent="0.3">
      <c r="A3186" s="33">
        <v>44834</v>
      </c>
      <c r="B3186">
        <v>2289</v>
      </c>
      <c r="C3186">
        <v>23</v>
      </c>
      <c r="D3186" s="38" t="s">
        <v>77</v>
      </c>
      <c r="E3186" s="2" t="s">
        <v>41</v>
      </c>
      <c r="F3186">
        <v>863421</v>
      </c>
      <c r="G3186" s="44">
        <f t="shared" si="343"/>
        <v>44562</v>
      </c>
      <c r="H3186" s="50">
        <f t="shared" si="344"/>
        <v>273</v>
      </c>
      <c r="I3186" s="50">
        <f t="shared" si="345"/>
        <v>50532491.100000001</v>
      </c>
      <c r="J3186" s="46">
        <v>1851007</v>
      </c>
      <c r="K3186" s="2" t="s">
        <v>34</v>
      </c>
      <c r="L3186" s="52" t="str">
        <f t="shared" si="346"/>
        <v>20220930VND</v>
      </c>
      <c r="M3186">
        <f>VLOOKUP(L3186,Mapping!$H$1:$K$25,4,0)</f>
        <v>1</v>
      </c>
      <c r="N3186">
        <f t="shared" si="347"/>
        <v>8.6342099999999996E-4</v>
      </c>
      <c r="O3186">
        <f t="shared" si="348"/>
        <v>1.851007E-3</v>
      </c>
      <c r="P3186">
        <f t="shared" si="349"/>
        <v>5.05324911E-2</v>
      </c>
      <c r="Q3186" t="str">
        <f>VLOOKUP(VLOOKUP(C3186,Mapping!$A$1:$C$17,3,0),Mapping!$E$1:$F$6,2,0)</f>
        <v>Vùng 02</v>
      </c>
    </row>
    <row r="3187" spans="1:17" x14ac:dyDescent="0.3">
      <c r="A3187" s="33">
        <v>44834</v>
      </c>
      <c r="B3187">
        <v>2290</v>
      </c>
      <c r="C3187">
        <v>25</v>
      </c>
      <c r="D3187" s="38" t="s">
        <v>77</v>
      </c>
      <c r="E3187" s="2" t="s">
        <v>43</v>
      </c>
      <c r="F3187">
        <v>7784178</v>
      </c>
      <c r="G3187" s="44">
        <f t="shared" si="343"/>
        <v>44562</v>
      </c>
      <c r="H3187" s="50">
        <f t="shared" si="344"/>
        <v>273</v>
      </c>
      <c r="I3187" s="50">
        <f t="shared" si="345"/>
        <v>177326795.09999999</v>
      </c>
      <c r="J3187" s="46">
        <v>6495487</v>
      </c>
      <c r="K3187" s="2" t="s">
        <v>34</v>
      </c>
      <c r="L3187" s="52" t="str">
        <f t="shared" si="346"/>
        <v>20220930VND</v>
      </c>
      <c r="M3187">
        <f>VLOOKUP(L3187,Mapping!$H$1:$K$25,4,0)</f>
        <v>1</v>
      </c>
      <c r="N3187">
        <f t="shared" si="347"/>
        <v>7.7841780000000001E-3</v>
      </c>
      <c r="O3187">
        <f t="shared" si="348"/>
        <v>6.4954870000000003E-3</v>
      </c>
      <c r="P3187">
        <f t="shared" si="349"/>
        <v>0.17732679509999999</v>
      </c>
      <c r="Q3187" t="str">
        <f>VLOOKUP(VLOOKUP(C3187,Mapping!$A$1:$C$17,3,0),Mapping!$E$1:$F$6,2,0)</f>
        <v>Vùng 01</v>
      </c>
    </row>
    <row r="3188" spans="1:17" x14ac:dyDescent="0.3">
      <c r="A3188" s="33">
        <v>44834</v>
      </c>
      <c r="B3188">
        <v>2290</v>
      </c>
      <c r="C3188">
        <v>25</v>
      </c>
      <c r="D3188" s="38" t="s">
        <v>77</v>
      </c>
      <c r="E3188" s="2" t="s">
        <v>43</v>
      </c>
      <c r="F3188">
        <v>8313391</v>
      </c>
      <c r="G3188" s="44">
        <f t="shared" si="343"/>
        <v>44562</v>
      </c>
      <c r="H3188" s="50">
        <f t="shared" si="344"/>
        <v>273</v>
      </c>
      <c r="I3188" s="50">
        <f t="shared" si="345"/>
        <v>193750311.29999998</v>
      </c>
      <c r="J3188" s="46">
        <v>7097081</v>
      </c>
      <c r="K3188" s="2" t="s">
        <v>34</v>
      </c>
      <c r="L3188" s="52" t="str">
        <f t="shared" si="346"/>
        <v>20220930VND</v>
      </c>
      <c r="M3188">
        <f>VLOOKUP(L3188,Mapping!$H$1:$K$25,4,0)</f>
        <v>1</v>
      </c>
      <c r="N3188">
        <f t="shared" si="347"/>
        <v>8.3133909999999998E-3</v>
      </c>
      <c r="O3188">
        <f t="shared" si="348"/>
        <v>7.0970809999999999E-3</v>
      </c>
      <c r="P3188">
        <f t="shared" si="349"/>
        <v>0.19375031129999998</v>
      </c>
      <c r="Q3188" t="str">
        <f>VLOOKUP(VLOOKUP(C3188,Mapping!$A$1:$C$17,3,0),Mapping!$E$1:$F$6,2,0)</f>
        <v>Vùng 01</v>
      </c>
    </row>
    <row r="3189" spans="1:17" x14ac:dyDescent="0.3">
      <c r="A3189" s="33">
        <v>44834</v>
      </c>
      <c r="B3189">
        <v>2290</v>
      </c>
      <c r="C3189">
        <v>25</v>
      </c>
      <c r="D3189" s="38" t="s">
        <v>77</v>
      </c>
      <c r="E3189" s="2" t="s">
        <v>41</v>
      </c>
      <c r="F3189">
        <v>1856159</v>
      </c>
      <c r="G3189" s="44">
        <f t="shared" si="343"/>
        <v>44562</v>
      </c>
      <c r="H3189" s="50">
        <f t="shared" si="344"/>
        <v>273</v>
      </c>
      <c r="I3189" s="50">
        <f t="shared" si="345"/>
        <v>44795696.399999999</v>
      </c>
      <c r="J3189" s="46">
        <v>1640868</v>
      </c>
      <c r="K3189" s="2" t="s">
        <v>34</v>
      </c>
      <c r="L3189" s="52" t="str">
        <f t="shared" si="346"/>
        <v>20220930VND</v>
      </c>
      <c r="M3189">
        <f>VLOOKUP(L3189,Mapping!$H$1:$K$25,4,0)</f>
        <v>1</v>
      </c>
      <c r="N3189">
        <f t="shared" si="347"/>
        <v>1.856159E-3</v>
      </c>
      <c r="O3189">
        <f t="shared" si="348"/>
        <v>1.640868E-3</v>
      </c>
      <c r="P3189">
        <f t="shared" si="349"/>
        <v>4.4795696400000001E-2</v>
      </c>
      <c r="Q3189" t="str">
        <f>VLOOKUP(VLOOKUP(C3189,Mapping!$A$1:$C$17,3,0),Mapping!$E$1:$F$6,2,0)</f>
        <v>Vùng 01</v>
      </c>
    </row>
    <row r="3190" spans="1:17" x14ac:dyDescent="0.3">
      <c r="A3190" s="33">
        <v>44834</v>
      </c>
      <c r="B3190">
        <v>2291</v>
      </c>
      <c r="C3190">
        <v>41</v>
      </c>
      <c r="D3190" s="38" t="s">
        <v>77</v>
      </c>
      <c r="E3190" s="2" t="s">
        <v>41</v>
      </c>
      <c r="F3190">
        <v>1076434</v>
      </c>
      <c r="G3190" s="44">
        <f t="shared" si="343"/>
        <v>44562</v>
      </c>
      <c r="H3190" s="50">
        <f t="shared" si="344"/>
        <v>273</v>
      </c>
      <c r="I3190" s="50">
        <f t="shared" si="345"/>
        <v>25637675.699999999</v>
      </c>
      <c r="J3190" s="46">
        <v>939109</v>
      </c>
      <c r="K3190" s="2" t="s">
        <v>34</v>
      </c>
      <c r="L3190" s="52" t="str">
        <f t="shared" si="346"/>
        <v>20220930VND</v>
      </c>
      <c r="M3190">
        <f>VLOOKUP(L3190,Mapping!$H$1:$K$25,4,0)</f>
        <v>1</v>
      </c>
      <c r="N3190">
        <f t="shared" si="347"/>
        <v>1.076434E-3</v>
      </c>
      <c r="O3190">
        <f t="shared" si="348"/>
        <v>9.3910900000000004E-4</v>
      </c>
      <c r="P3190">
        <f t="shared" si="349"/>
        <v>2.5637675699999998E-2</v>
      </c>
      <c r="Q3190" t="str">
        <f>VLOOKUP(VLOOKUP(C3190,Mapping!$A$1:$C$17,3,0),Mapping!$E$1:$F$6,2,0)</f>
        <v>Vùng 05</v>
      </c>
    </row>
    <row r="3191" spans="1:17" x14ac:dyDescent="0.3">
      <c r="A3191" s="33">
        <v>44834</v>
      </c>
      <c r="B3191">
        <v>2292</v>
      </c>
      <c r="C3191">
        <v>11</v>
      </c>
      <c r="D3191" s="38" t="s">
        <v>77</v>
      </c>
      <c r="E3191" s="2" t="s">
        <v>41</v>
      </c>
      <c r="F3191">
        <v>1935379</v>
      </c>
      <c r="G3191" s="44">
        <f t="shared" si="343"/>
        <v>44562</v>
      </c>
      <c r="H3191" s="50">
        <f t="shared" si="344"/>
        <v>273</v>
      </c>
      <c r="I3191" s="50">
        <f t="shared" si="345"/>
        <v>26373465.300000001</v>
      </c>
      <c r="J3191" s="46">
        <v>966061</v>
      </c>
      <c r="K3191" s="2" t="s">
        <v>34</v>
      </c>
      <c r="L3191" s="52" t="str">
        <f t="shared" si="346"/>
        <v>20220930VND</v>
      </c>
      <c r="M3191">
        <f>VLOOKUP(L3191,Mapping!$H$1:$K$25,4,0)</f>
        <v>1</v>
      </c>
      <c r="N3191">
        <f t="shared" si="347"/>
        <v>1.9353790000000001E-3</v>
      </c>
      <c r="O3191">
        <f t="shared" si="348"/>
        <v>9.6606100000000005E-4</v>
      </c>
      <c r="P3191">
        <f t="shared" si="349"/>
        <v>2.6373465299999999E-2</v>
      </c>
      <c r="Q3191" t="str">
        <f>VLOOKUP(VLOOKUP(C3191,Mapping!$A$1:$C$17,3,0),Mapping!$E$1:$F$6,2,0)</f>
        <v>Vùng 01</v>
      </c>
    </row>
    <row r="3192" spans="1:17" x14ac:dyDescent="0.3">
      <c r="A3192" s="33">
        <v>44834</v>
      </c>
      <c r="B3192">
        <v>2292</v>
      </c>
      <c r="C3192">
        <v>45</v>
      </c>
      <c r="D3192" s="38" t="s">
        <v>77</v>
      </c>
      <c r="E3192" s="2" t="s">
        <v>41</v>
      </c>
      <c r="F3192">
        <v>453477</v>
      </c>
      <c r="G3192" s="44">
        <f t="shared" si="343"/>
        <v>44562</v>
      </c>
      <c r="H3192" s="50">
        <f t="shared" si="344"/>
        <v>273</v>
      </c>
      <c r="I3192" s="50">
        <f t="shared" si="345"/>
        <v>8473182.9000000004</v>
      </c>
      <c r="J3192" s="46">
        <v>310373</v>
      </c>
      <c r="K3192" s="2" t="s">
        <v>34</v>
      </c>
      <c r="L3192" s="52" t="str">
        <f t="shared" si="346"/>
        <v>20220930VND</v>
      </c>
      <c r="M3192">
        <f>VLOOKUP(L3192,Mapping!$H$1:$K$25,4,0)</f>
        <v>1</v>
      </c>
      <c r="N3192">
        <f t="shared" si="347"/>
        <v>4.5347699999999998E-4</v>
      </c>
      <c r="O3192">
        <f t="shared" si="348"/>
        <v>3.1037300000000002E-4</v>
      </c>
      <c r="P3192">
        <f t="shared" si="349"/>
        <v>8.4731829000000009E-3</v>
      </c>
      <c r="Q3192" t="str">
        <f>VLOOKUP(VLOOKUP(C3192,Mapping!$A$1:$C$17,3,0),Mapping!$E$1:$F$6,2,0)</f>
        <v>Vùng 02</v>
      </c>
    </row>
    <row r="3193" spans="1:17" x14ac:dyDescent="0.3">
      <c r="A3193" s="33">
        <v>44834</v>
      </c>
      <c r="B3193">
        <v>2292</v>
      </c>
      <c r="C3193">
        <v>23</v>
      </c>
      <c r="D3193" s="38" t="s">
        <v>77</v>
      </c>
      <c r="E3193" s="2" t="s">
        <v>41</v>
      </c>
      <c r="F3193">
        <v>1141360</v>
      </c>
      <c r="G3193" s="44">
        <f t="shared" si="343"/>
        <v>44562</v>
      </c>
      <c r="H3193" s="50">
        <f t="shared" si="344"/>
        <v>273</v>
      </c>
      <c r="I3193" s="50">
        <f t="shared" si="345"/>
        <v>21482042.400000002</v>
      </c>
      <c r="J3193" s="46">
        <v>786888</v>
      </c>
      <c r="K3193" s="2" t="s">
        <v>34</v>
      </c>
      <c r="L3193" s="52" t="str">
        <f t="shared" si="346"/>
        <v>20220930VND</v>
      </c>
      <c r="M3193">
        <f>VLOOKUP(L3193,Mapping!$H$1:$K$25,4,0)</f>
        <v>1</v>
      </c>
      <c r="N3193">
        <f t="shared" si="347"/>
        <v>1.1413599999999999E-3</v>
      </c>
      <c r="O3193">
        <f t="shared" si="348"/>
        <v>7.8688800000000002E-4</v>
      </c>
      <c r="P3193">
        <f t="shared" si="349"/>
        <v>2.1482042400000002E-2</v>
      </c>
      <c r="Q3193" t="str">
        <f>VLOOKUP(VLOOKUP(C3193,Mapping!$A$1:$C$17,3,0),Mapping!$E$1:$F$6,2,0)</f>
        <v>Vùng 02</v>
      </c>
    </row>
    <row r="3194" spans="1:17" x14ac:dyDescent="0.3">
      <c r="A3194" s="33">
        <v>44834</v>
      </c>
      <c r="B3194">
        <v>2294</v>
      </c>
      <c r="C3194">
        <v>23</v>
      </c>
      <c r="D3194" s="38" t="s">
        <v>77</v>
      </c>
      <c r="E3194" s="2" t="s">
        <v>41</v>
      </c>
      <c r="F3194">
        <v>929764</v>
      </c>
      <c r="G3194" s="44">
        <f t="shared" si="343"/>
        <v>44562</v>
      </c>
      <c r="H3194" s="50">
        <f t="shared" si="344"/>
        <v>273</v>
      </c>
      <c r="I3194" s="50">
        <f t="shared" si="345"/>
        <v>13746505.5</v>
      </c>
      <c r="J3194" s="46">
        <v>503535</v>
      </c>
      <c r="K3194" s="2" t="s">
        <v>34</v>
      </c>
      <c r="L3194" s="52" t="str">
        <f t="shared" si="346"/>
        <v>20220930VND</v>
      </c>
      <c r="M3194">
        <f>VLOOKUP(L3194,Mapping!$H$1:$K$25,4,0)</f>
        <v>1</v>
      </c>
      <c r="N3194">
        <f t="shared" si="347"/>
        <v>9.2976400000000002E-4</v>
      </c>
      <c r="O3194">
        <f t="shared" si="348"/>
        <v>5.0353500000000005E-4</v>
      </c>
      <c r="P3194">
        <f t="shared" si="349"/>
        <v>1.3746505500000001E-2</v>
      </c>
      <c r="Q3194" t="str">
        <f>VLOOKUP(VLOOKUP(C3194,Mapping!$A$1:$C$17,3,0),Mapping!$E$1:$F$6,2,0)</f>
        <v>Vùng 02</v>
      </c>
    </row>
    <row r="3195" spans="1:17" x14ac:dyDescent="0.3">
      <c r="A3195" s="33">
        <v>44834</v>
      </c>
      <c r="B3195">
        <v>2294</v>
      </c>
      <c r="C3195">
        <v>34</v>
      </c>
      <c r="D3195" s="38" t="s">
        <v>77</v>
      </c>
      <c r="E3195" s="2" t="s">
        <v>41</v>
      </c>
      <c r="F3195">
        <v>1353787</v>
      </c>
      <c r="G3195" s="44">
        <f t="shared" si="343"/>
        <v>44562</v>
      </c>
      <c r="H3195" s="50">
        <f t="shared" si="344"/>
        <v>273</v>
      </c>
      <c r="I3195" s="50">
        <f t="shared" si="345"/>
        <v>30333630.599999998</v>
      </c>
      <c r="J3195" s="46">
        <v>1111122</v>
      </c>
      <c r="K3195" s="2" t="s">
        <v>34</v>
      </c>
      <c r="L3195" s="52" t="str">
        <f t="shared" si="346"/>
        <v>20220930VND</v>
      </c>
      <c r="M3195">
        <f>VLOOKUP(L3195,Mapping!$H$1:$K$25,4,0)</f>
        <v>1</v>
      </c>
      <c r="N3195">
        <f t="shared" si="347"/>
        <v>1.353787E-3</v>
      </c>
      <c r="O3195">
        <f t="shared" si="348"/>
        <v>1.111122E-3</v>
      </c>
      <c r="P3195">
        <f t="shared" si="349"/>
        <v>3.0333630599999998E-2</v>
      </c>
      <c r="Q3195" t="str">
        <f>VLOOKUP(VLOOKUP(C3195,Mapping!$A$1:$C$17,3,0),Mapping!$E$1:$F$6,2,0)</f>
        <v>Vùng 02</v>
      </c>
    </row>
    <row r="3196" spans="1:17" x14ac:dyDescent="0.3">
      <c r="A3196" s="33">
        <v>44834</v>
      </c>
      <c r="B3196">
        <v>2295</v>
      </c>
      <c r="C3196">
        <v>34</v>
      </c>
      <c r="D3196" s="38" t="s">
        <v>77</v>
      </c>
      <c r="E3196" s="2" t="s">
        <v>41</v>
      </c>
      <c r="F3196">
        <v>1447811</v>
      </c>
      <c r="G3196" s="44">
        <f t="shared" si="343"/>
        <v>44562</v>
      </c>
      <c r="H3196" s="50">
        <f t="shared" si="344"/>
        <v>273</v>
      </c>
      <c r="I3196" s="50">
        <f t="shared" si="345"/>
        <v>27578814.900000002</v>
      </c>
      <c r="J3196" s="46">
        <v>1010213</v>
      </c>
      <c r="K3196" s="2" t="s">
        <v>34</v>
      </c>
      <c r="L3196" s="52" t="str">
        <f t="shared" si="346"/>
        <v>20220930VND</v>
      </c>
      <c r="M3196">
        <f>VLOOKUP(L3196,Mapping!$H$1:$K$25,4,0)</f>
        <v>1</v>
      </c>
      <c r="N3196">
        <f t="shared" si="347"/>
        <v>1.447811E-3</v>
      </c>
      <c r="O3196">
        <f t="shared" si="348"/>
        <v>1.010213E-3</v>
      </c>
      <c r="P3196">
        <f t="shared" si="349"/>
        <v>2.7578814900000002E-2</v>
      </c>
      <c r="Q3196" t="str">
        <f>VLOOKUP(VLOOKUP(C3196,Mapping!$A$1:$C$17,3,0),Mapping!$E$1:$F$6,2,0)</f>
        <v>Vùng 02</v>
      </c>
    </row>
    <row r="3197" spans="1:17" x14ac:dyDescent="0.3">
      <c r="A3197" s="33">
        <v>44834</v>
      </c>
      <c r="B3197">
        <v>2297</v>
      </c>
      <c r="C3197">
        <v>41</v>
      </c>
      <c r="D3197" s="38" t="s">
        <v>77</v>
      </c>
      <c r="E3197" s="2" t="s">
        <v>41</v>
      </c>
      <c r="F3197">
        <v>65366</v>
      </c>
      <c r="G3197" s="44">
        <f t="shared" si="343"/>
        <v>44562</v>
      </c>
      <c r="H3197" s="50">
        <f t="shared" si="344"/>
        <v>273</v>
      </c>
      <c r="I3197" s="50">
        <f t="shared" si="345"/>
        <v>52637621.399999999</v>
      </c>
      <c r="J3197" s="46">
        <v>1928118</v>
      </c>
      <c r="K3197" s="2" t="s">
        <v>34</v>
      </c>
      <c r="L3197" s="52" t="str">
        <f t="shared" si="346"/>
        <v>20220930VND</v>
      </c>
      <c r="M3197">
        <f>VLOOKUP(L3197,Mapping!$H$1:$K$25,4,0)</f>
        <v>1</v>
      </c>
      <c r="N3197">
        <f t="shared" si="347"/>
        <v>6.5365999999999997E-5</v>
      </c>
      <c r="O3197">
        <f t="shared" si="348"/>
        <v>1.9281179999999999E-3</v>
      </c>
      <c r="P3197">
        <f t="shared" si="349"/>
        <v>5.2637621400000001E-2</v>
      </c>
      <c r="Q3197" t="str">
        <f>VLOOKUP(VLOOKUP(C3197,Mapping!$A$1:$C$17,3,0),Mapping!$E$1:$F$6,2,0)</f>
        <v>Vùng 05</v>
      </c>
    </row>
    <row r="3198" spans="1:17" x14ac:dyDescent="0.3">
      <c r="A3198" s="33">
        <v>44834</v>
      </c>
      <c r="B3198">
        <v>2299</v>
      </c>
      <c r="C3198">
        <v>40</v>
      </c>
      <c r="D3198" s="38" t="s">
        <v>77</v>
      </c>
      <c r="E3198" s="2" t="s">
        <v>41</v>
      </c>
      <c r="F3198">
        <v>157040</v>
      </c>
      <c r="G3198" s="44">
        <f t="shared" si="343"/>
        <v>44562</v>
      </c>
      <c r="H3198" s="50">
        <f t="shared" si="344"/>
        <v>273</v>
      </c>
      <c r="I3198" s="50">
        <f t="shared" si="345"/>
        <v>12535968.9</v>
      </c>
      <c r="J3198" s="46">
        <v>459193</v>
      </c>
      <c r="K3198" s="2" t="s">
        <v>34</v>
      </c>
      <c r="L3198" s="52" t="str">
        <f t="shared" si="346"/>
        <v>20220930VND</v>
      </c>
      <c r="M3198">
        <f>VLOOKUP(L3198,Mapping!$H$1:$K$25,4,0)</f>
        <v>1</v>
      </c>
      <c r="N3198">
        <f t="shared" si="347"/>
        <v>1.5704E-4</v>
      </c>
      <c r="O3198">
        <f t="shared" si="348"/>
        <v>4.5919299999999999E-4</v>
      </c>
      <c r="P3198">
        <f t="shared" si="349"/>
        <v>1.25359689E-2</v>
      </c>
      <c r="Q3198" t="str">
        <f>VLOOKUP(VLOOKUP(C3198,Mapping!$A$1:$C$17,3,0),Mapping!$E$1:$F$6,2,0)</f>
        <v>Vùng 01</v>
      </c>
    </row>
    <row r="3199" spans="1:17" x14ac:dyDescent="0.3">
      <c r="A3199" s="33">
        <v>44834</v>
      </c>
      <c r="B3199">
        <v>2301</v>
      </c>
      <c r="C3199">
        <v>40</v>
      </c>
      <c r="D3199" s="38" t="s">
        <v>77</v>
      </c>
      <c r="E3199" s="2" t="s">
        <v>41</v>
      </c>
      <c r="F3199">
        <v>597135</v>
      </c>
      <c r="G3199" s="44">
        <f t="shared" si="343"/>
        <v>44562</v>
      </c>
      <c r="H3199" s="50">
        <f t="shared" si="344"/>
        <v>273</v>
      </c>
      <c r="I3199" s="50">
        <f t="shared" si="345"/>
        <v>10178040.6</v>
      </c>
      <c r="J3199" s="46">
        <v>372822</v>
      </c>
      <c r="K3199" s="2" t="s">
        <v>34</v>
      </c>
      <c r="L3199" s="52" t="str">
        <f t="shared" si="346"/>
        <v>20220930VND</v>
      </c>
      <c r="M3199">
        <f>VLOOKUP(L3199,Mapping!$H$1:$K$25,4,0)</f>
        <v>1</v>
      </c>
      <c r="N3199">
        <f t="shared" si="347"/>
        <v>5.9713500000000005E-4</v>
      </c>
      <c r="O3199">
        <f t="shared" si="348"/>
        <v>3.7282199999999998E-4</v>
      </c>
      <c r="P3199">
        <f t="shared" si="349"/>
        <v>1.01780406E-2</v>
      </c>
      <c r="Q3199" t="str">
        <f>VLOOKUP(VLOOKUP(C3199,Mapping!$A$1:$C$17,3,0),Mapping!$E$1:$F$6,2,0)</f>
        <v>Vùng 01</v>
      </c>
    </row>
    <row r="3200" spans="1:17" x14ac:dyDescent="0.3">
      <c r="A3200" s="33">
        <v>44834</v>
      </c>
      <c r="B3200">
        <v>2303</v>
      </c>
      <c r="C3200">
        <v>40</v>
      </c>
      <c r="D3200" s="38" t="s">
        <v>77</v>
      </c>
      <c r="E3200" s="2" t="s">
        <v>41</v>
      </c>
      <c r="F3200">
        <v>1409323</v>
      </c>
      <c r="G3200" s="44">
        <f t="shared" si="343"/>
        <v>44562</v>
      </c>
      <c r="H3200" s="50">
        <f t="shared" si="344"/>
        <v>273</v>
      </c>
      <c r="I3200" s="50">
        <f t="shared" si="345"/>
        <v>19999488.599999998</v>
      </c>
      <c r="J3200" s="46">
        <v>732582</v>
      </c>
      <c r="K3200" s="2" t="s">
        <v>34</v>
      </c>
      <c r="L3200" s="52" t="str">
        <f t="shared" si="346"/>
        <v>20220930VND</v>
      </c>
      <c r="M3200">
        <f>VLOOKUP(L3200,Mapping!$H$1:$K$25,4,0)</f>
        <v>1</v>
      </c>
      <c r="N3200">
        <f t="shared" si="347"/>
        <v>1.4093230000000001E-3</v>
      </c>
      <c r="O3200">
        <f t="shared" si="348"/>
        <v>7.3258199999999996E-4</v>
      </c>
      <c r="P3200">
        <f t="shared" si="349"/>
        <v>1.9999488599999997E-2</v>
      </c>
      <c r="Q3200" t="str">
        <f>VLOOKUP(VLOOKUP(C3200,Mapping!$A$1:$C$17,3,0),Mapping!$E$1:$F$6,2,0)</f>
        <v>Vùng 01</v>
      </c>
    </row>
    <row r="3201" spans="1:17" x14ac:dyDescent="0.3">
      <c r="A3201" s="33">
        <v>44834</v>
      </c>
      <c r="B3201">
        <v>2304</v>
      </c>
      <c r="C3201">
        <v>24</v>
      </c>
      <c r="D3201" s="38" t="s">
        <v>77</v>
      </c>
      <c r="E3201" s="2" t="s">
        <v>41</v>
      </c>
      <c r="F3201">
        <v>7894150</v>
      </c>
      <c r="G3201" s="44">
        <f t="shared" si="343"/>
        <v>44562</v>
      </c>
      <c r="H3201" s="50">
        <f t="shared" si="344"/>
        <v>273</v>
      </c>
      <c r="I3201" s="50">
        <f t="shared" si="345"/>
        <v>254486586.90000001</v>
      </c>
      <c r="J3201" s="46">
        <v>9321853</v>
      </c>
      <c r="K3201" s="2" t="s">
        <v>34</v>
      </c>
      <c r="L3201" s="52" t="str">
        <f t="shared" si="346"/>
        <v>20220930VND</v>
      </c>
      <c r="M3201">
        <f>VLOOKUP(L3201,Mapping!$H$1:$K$25,4,0)</f>
        <v>1</v>
      </c>
      <c r="N3201">
        <f t="shared" si="347"/>
        <v>7.8941500000000008E-3</v>
      </c>
      <c r="O3201">
        <f t="shared" si="348"/>
        <v>9.3218529999999997E-3</v>
      </c>
      <c r="P3201">
        <f t="shared" si="349"/>
        <v>0.25448658690000003</v>
      </c>
      <c r="Q3201" t="str">
        <f>VLOOKUP(VLOOKUP(C3201,Mapping!$A$1:$C$17,3,0),Mapping!$E$1:$F$6,2,0)</f>
        <v>Vùng 04</v>
      </c>
    </row>
    <row r="3202" spans="1:17" x14ac:dyDescent="0.3">
      <c r="A3202" s="33">
        <v>44834</v>
      </c>
      <c r="B3202">
        <v>2304</v>
      </c>
      <c r="C3202">
        <v>24</v>
      </c>
      <c r="D3202" s="38" t="s">
        <v>77</v>
      </c>
      <c r="E3202" s="2" t="s">
        <v>41</v>
      </c>
      <c r="F3202">
        <v>458914</v>
      </c>
      <c r="G3202" s="44">
        <f t="shared" ref="G3202:G3265" si="350">DATE(YEAR(A3202),1,1)</f>
        <v>44562</v>
      </c>
      <c r="H3202" s="50">
        <f t="shared" ref="H3202:H3265" si="351">DATEDIF(G3202,A3202,"D")+1</f>
        <v>273</v>
      </c>
      <c r="I3202" s="50">
        <f t="shared" si="345"/>
        <v>10695075.299999999</v>
      </c>
      <c r="J3202" s="46">
        <v>391761</v>
      </c>
      <c r="K3202" s="2" t="s">
        <v>34</v>
      </c>
      <c r="L3202" s="52" t="str">
        <f t="shared" si="346"/>
        <v>20220930VND</v>
      </c>
      <c r="M3202">
        <f>VLOOKUP(L3202,Mapping!$H$1:$K$25,4,0)</f>
        <v>1</v>
      </c>
      <c r="N3202">
        <f t="shared" si="347"/>
        <v>4.5891399999999999E-4</v>
      </c>
      <c r="O3202">
        <f t="shared" si="348"/>
        <v>3.9176100000000002E-4</v>
      </c>
      <c r="P3202">
        <f t="shared" si="349"/>
        <v>1.0695075299999999E-2</v>
      </c>
      <c r="Q3202" t="str">
        <f>VLOOKUP(VLOOKUP(C3202,Mapping!$A$1:$C$17,3,0),Mapping!$E$1:$F$6,2,0)</f>
        <v>Vùng 04</v>
      </c>
    </row>
    <row r="3203" spans="1:17" x14ac:dyDescent="0.3">
      <c r="A3203" s="33">
        <v>44834</v>
      </c>
      <c r="B3203">
        <v>2304</v>
      </c>
      <c r="C3203">
        <v>24</v>
      </c>
      <c r="D3203" s="38" t="s">
        <v>77</v>
      </c>
      <c r="E3203" s="2" t="s">
        <v>41</v>
      </c>
      <c r="F3203">
        <v>8630985</v>
      </c>
      <c r="G3203" s="44">
        <f t="shared" si="350"/>
        <v>44562</v>
      </c>
      <c r="H3203" s="50">
        <f t="shared" si="351"/>
        <v>273</v>
      </c>
      <c r="I3203" s="50">
        <f t="shared" ref="I3203:I3266" si="352">H3203*(J3203/10)*M3203</f>
        <v>174312056.09999999</v>
      </c>
      <c r="J3203" s="46">
        <v>6385057</v>
      </c>
      <c r="K3203" s="2" t="s">
        <v>34</v>
      </c>
      <c r="L3203" s="52" t="str">
        <f t="shared" ref="L3203:L3266" si="353">CONCATENATE(TEXT(A3203,"YYYYMMDD"),K3203)</f>
        <v>20220930VND</v>
      </c>
      <c r="M3203">
        <f>VLOOKUP(L3203,Mapping!$H$1:$K$25,4,0)</f>
        <v>1</v>
      </c>
      <c r="N3203">
        <f t="shared" ref="N3203:N3266" si="354">F3203*M3203/10^9</f>
        <v>8.6309850000000007E-3</v>
      </c>
      <c r="O3203">
        <f t="shared" ref="O3203:O3266" si="355">J3203*M3203/10^9</f>
        <v>6.3850570000000004E-3</v>
      </c>
      <c r="P3203">
        <f t="shared" ref="P3203:P3266" si="356">I3203/10^9</f>
        <v>0.1743120561</v>
      </c>
      <c r="Q3203" t="str">
        <f>VLOOKUP(VLOOKUP(C3203,Mapping!$A$1:$C$17,3,0),Mapping!$E$1:$F$6,2,0)</f>
        <v>Vùng 04</v>
      </c>
    </row>
    <row r="3204" spans="1:17" x14ac:dyDescent="0.3">
      <c r="A3204" s="33">
        <v>44834</v>
      </c>
      <c r="B3204">
        <v>2304</v>
      </c>
      <c r="C3204">
        <v>25</v>
      </c>
      <c r="D3204" s="38" t="s">
        <v>77</v>
      </c>
      <c r="E3204" s="2" t="s">
        <v>41</v>
      </c>
      <c r="F3204">
        <v>693787</v>
      </c>
      <c r="G3204" s="44">
        <f t="shared" si="350"/>
        <v>44562</v>
      </c>
      <c r="H3204" s="50">
        <f t="shared" si="351"/>
        <v>273</v>
      </c>
      <c r="I3204" s="50">
        <f t="shared" si="352"/>
        <v>38666000.100000001</v>
      </c>
      <c r="J3204" s="46">
        <v>1416337</v>
      </c>
      <c r="K3204" s="2" t="s">
        <v>34</v>
      </c>
      <c r="L3204" s="52" t="str">
        <f t="shared" si="353"/>
        <v>20220930VND</v>
      </c>
      <c r="M3204">
        <f>VLOOKUP(L3204,Mapping!$H$1:$K$25,4,0)</f>
        <v>1</v>
      </c>
      <c r="N3204">
        <f t="shared" si="354"/>
        <v>6.9378699999999996E-4</v>
      </c>
      <c r="O3204">
        <f t="shared" si="355"/>
        <v>1.4163369999999999E-3</v>
      </c>
      <c r="P3204">
        <f t="shared" si="356"/>
        <v>3.86660001E-2</v>
      </c>
      <c r="Q3204" t="str">
        <f>VLOOKUP(VLOOKUP(C3204,Mapping!$A$1:$C$17,3,0),Mapping!$E$1:$F$6,2,0)</f>
        <v>Vùng 01</v>
      </c>
    </row>
    <row r="3205" spans="1:17" x14ac:dyDescent="0.3">
      <c r="A3205" s="33">
        <v>44834</v>
      </c>
      <c r="B3205">
        <v>2305</v>
      </c>
      <c r="C3205">
        <v>36</v>
      </c>
      <c r="D3205" s="38" t="s">
        <v>77</v>
      </c>
      <c r="E3205" s="2" t="s">
        <v>41</v>
      </c>
      <c r="F3205">
        <v>299218</v>
      </c>
      <c r="G3205" s="44">
        <f t="shared" si="350"/>
        <v>44562</v>
      </c>
      <c r="H3205" s="50">
        <f t="shared" si="351"/>
        <v>273</v>
      </c>
      <c r="I3205" s="50">
        <f t="shared" si="352"/>
        <v>4144494.9</v>
      </c>
      <c r="J3205" s="46">
        <v>151813</v>
      </c>
      <c r="K3205" s="2" t="s">
        <v>34</v>
      </c>
      <c r="L3205" s="52" t="str">
        <f t="shared" si="353"/>
        <v>20220930VND</v>
      </c>
      <c r="M3205">
        <f>VLOOKUP(L3205,Mapping!$H$1:$K$25,4,0)</f>
        <v>1</v>
      </c>
      <c r="N3205">
        <f t="shared" si="354"/>
        <v>2.9921800000000002E-4</v>
      </c>
      <c r="O3205">
        <f t="shared" si="355"/>
        <v>1.5181299999999999E-4</v>
      </c>
      <c r="P3205">
        <f t="shared" si="356"/>
        <v>4.1444949000000002E-3</v>
      </c>
      <c r="Q3205" t="str">
        <f>VLOOKUP(VLOOKUP(C3205,Mapping!$A$1:$C$17,3,0),Mapping!$E$1:$F$6,2,0)</f>
        <v>Vùng 05</v>
      </c>
    </row>
    <row r="3206" spans="1:17" x14ac:dyDescent="0.3">
      <c r="A3206" s="33">
        <v>44834</v>
      </c>
      <c r="B3206">
        <v>2307</v>
      </c>
      <c r="C3206">
        <v>20</v>
      </c>
      <c r="D3206" s="38" t="s">
        <v>77</v>
      </c>
      <c r="E3206" s="2" t="s">
        <v>41</v>
      </c>
      <c r="F3206">
        <v>822090</v>
      </c>
      <c r="G3206" s="44">
        <f t="shared" si="350"/>
        <v>44562</v>
      </c>
      <c r="H3206" s="50">
        <f t="shared" si="351"/>
        <v>273</v>
      </c>
      <c r="I3206" s="50">
        <f t="shared" si="352"/>
        <v>34864147.5</v>
      </c>
      <c r="J3206" s="46">
        <v>1277075</v>
      </c>
      <c r="K3206" s="2" t="s">
        <v>34</v>
      </c>
      <c r="L3206" s="52" t="str">
        <f t="shared" si="353"/>
        <v>20220930VND</v>
      </c>
      <c r="M3206">
        <f>VLOOKUP(L3206,Mapping!$H$1:$K$25,4,0)</f>
        <v>1</v>
      </c>
      <c r="N3206">
        <f t="shared" si="354"/>
        <v>8.2209000000000004E-4</v>
      </c>
      <c r="O3206">
        <f t="shared" si="355"/>
        <v>1.2770749999999999E-3</v>
      </c>
      <c r="P3206">
        <f t="shared" si="356"/>
        <v>3.4864147499999998E-2</v>
      </c>
      <c r="Q3206" t="str">
        <f>VLOOKUP(VLOOKUP(C3206,Mapping!$A$1:$C$17,3,0),Mapping!$E$1:$F$6,2,0)</f>
        <v>Vùng 02</v>
      </c>
    </row>
    <row r="3207" spans="1:17" x14ac:dyDescent="0.3">
      <c r="A3207" s="33">
        <v>44834</v>
      </c>
      <c r="B3207">
        <v>2308</v>
      </c>
      <c r="C3207">
        <v>25</v>
      </c>
      <c r="D3207" s="38" t="s">
        <v>77</v>
      </c>
      <c r="E3207" s="2" t="s">
        <v>41</v>
      </c>
      <c r="F3207">
        <v>1679687</v>
      </c>
      <c r="G3207" s="44">
        <f t="shared" si="350"/>
        <v>44562</v>
      </c>
      <c r="H3207" s="50">
        <f t="shared" si="351"/>
        <v>273</v>
      </c>
      <c r="I3207" s="50">
        <f t="shared" si="352"/>
        <v>52802786.399999999</v>
      </c>
      <c r="J3207" s="46">
        <v>1934168</v>
      </c>
      <c r="K3207" s="2" t="s">
        <v>34</v>
      </c>
      <c r="L3207" s="52" t="str">
        <f t="shared" si="353"/>
        <v>20220930VND</v>
      </c>
      <c r="M3207">
        <f>VLOOKUP(L3207,Mapping!$H$1:$K$25,4,0)</f>
        <v>1</v>
      </c>
      <c r="N3207">
        <f t="shared" si="354"/>
        <v>1.679687E-3</v>
      </c>
      <c r="O3207">
        <f t="shared" si="355"/>
        <v>1.934168E-3</v>
      </c>
      <c r="P3207">
        <f t="shared" si="356"/>
        <v>5.2802786399999996E-2</v>
      </c>
      <c r="Q3207" t="str">
        <f>VLOOKUP(VLOOKUP(C3207,Mapping!$A$1:$C$17,3,0),Mapping!$E$1:$F$6,2,0)</f>
        <v>Vùng 01</v>
      </c>
    </row>
    <row r="3208" spans="1:17" x14ac:dyDescent="0.3">
      <c r="A3208" s="33">
        <v>44834</v>
      </c>
      <c r="B3208">
        <v>2309</v>
      </c>
      <c r="C3208">
        <v>11</v>
      </c>
      <c r="D3208" s="38" t="s">
        <v>77</v>
      </c>
      <c r="E3208" s="2" t="s">
        <v>41</v>
      </c>
      <c r="F3208">
        <v>1717867</v>
      </c>
      <c r="G3208" s="44">
        <f t="shared" si="350"/>
        <v>44562</v>
      </c>
      <c r="H3208" s="50">
        <f t="shared" si="351"/>
        <v>273</v>
      </c>
      <c r="I3208" s="50">
        <f t="shared" si="352"/>
        <v>5693469.6000000006</v>
      </c>
      <c r="J3208" s="46">
        <v>208552</v>
      </c>
      <c r="K3208" s="2" t="s">
        <v>34</v>
      </c>
      <c r="L3208" s="52" t="str">
        <f t="shared" si="353"/>
        <v>20220930VND</v>
      </c>
      <c r="M3208">
        <f>VLOOKUP(L3208,Mapping!$H$1:$K$25,4,0)</f>
        <v>1</v>
      </c>
      <c r="N3208">
        <f t="shared" si="354"/>
        <v>1.7178670000000001E-3</v>
      </c>
      <c r="O3208">
        <f t="shared" si="355"/>
        <v>2.08552E-4</v>
      </c>
      <c r="P3208">
        <f t="shared" si="356"/>
        <v>5.6934696000000007E-3</v>
      </c>
      <c r="Q3208" t="str">
        <f>VLOOKUP(VLOOKUP(C3208,Mapping!$A$1:$C$17,3,0),Mapping!$E$1:$F$6,2,0)</f>
        <v>Vùng 01</v>
      </c>
    </row>
    <row r="3209" spans="1:17" x14ac:dyDescent="0.3">
      <c r="A3209" s="33">
        <v>44834</v>
      </c>
      <c r="B3209">
        <v>2310</v>
      </c>
      <c r="C3209">
        <v>34</v>
      </c>
      <c r="D3209" s="38" t="s">
        <v>77</v>
      </c>
      <c r="E3209" s="2" t="s">
        <v>41</v>
      </c>
      <c r="F3209">
        <v>8241189</v>
      </c>
      <c r="G3209" s="44">
        <f t="shared" si="350"/>
        <v>44562</v>
      </c>
      <c r="H3209" s="50">
        <f t="shared" si="351"/>
        <v>273</v>
      </c>
      <c r="I3209" s="50">
        <f t="shared" si="352"/>
        <v>223706737.79999998</v>
      </c>
      <c r="J3209" s="46">
        <v>8194386</v>
      </c>
      <c r="K3209" s="2" t="s">
        <v>34</v>
      </c>
      <c r="L3209" s="52" t="str">
        <f t="shared" si="353"/>
        <v>20220930VND</v>
      </c>
      <c r="M3209">
        <f>VLOOKUP(L3209,Mapping!$H$1:$K$25,4,0)</f>
        <v>1</v>
      </c>
      <c r="N3209">
        <f t="shared" si="354"/>
        <v>8.2411889999999995E-3</v>
      </c>
      <c r="O3209">
        <f t="shared" si="355"/>
        <v>8.1943859999999997E-3</v>
      </c>
      <c r="P3209">
        <f t="shared" si="356"/>
        <v>0.22370673779999997</v>
      </c>
      <c r="Q3209" t="str">
        <f>VLOOKUP(VLOOKUP(C3209,Mapping!$A$1:$C$17,3,0),Mapping!$E$1:$F$6,2,0)</f>
        <v>Vùng 02</v>
      </c>
    </row>
    <row r="3210" spans="1:17" x14ac:dyDescent="0.3">
      <c r="A3210" s="33">
        <v>44834</v>
      </c>
      <c r="B3210">
        <v>2310</v>
      </c>
      <c r="C3210">
        <v>34</v>
      </c>
      <c r="D3210" s="38" t="s">
        <v>77</v>
      </c>
      <c r="E3210" s="2" t="s">
        <v>41</v>
      </c>
      <c r="F3210">
        <v>964163</v>
      </c>
      <c r="G3210" s="44">
        <f t="shared" si="350"/>
        <v>44562</v>
      </c>
      <c r="H3210" s="50">
        <f t="shared" si="351"/>
        <v>273</v>
      </c>
      <c r="I3210" s="50">
        <f t="shared" si="352"/>
        <v>41962338.600000001</v>
      </c>
      <c r="J3210" s="46">
        <v>1537082</v>
      </c>
      <c r="K3210" s="2" t="s">
        <v>34</v>
      </c>
      <c r="L3210" s="52" t="str">
        <f t="shared" si="353"/>
        <v>20220930VND</v>
      </c>
      <c r="M3210">
        <f>VLOOKUP(L3210,Mapping!$H$1:$K$25,4,0)</f>
        <v>1</v>
      </c>
      <c r="N3210">
        <f t="shared" si="354"/>
        <v>9.6416299999999998E-4</v>
      </c>
      <c r="O3210">
        <f t="shared" si="355"/>
        <v>1.5370819999999999E-3</v>
      </c>
      <c r="P3210">
        <f t="shared" si="356"/>
        <v>4.1962338600000003E-2</v>
      </c>
      <c r="Q3210" t="str">
        <f>VLOOKUP(VLOOKUP(C3210,Mapping!$A$1:$C$17,3,0),Mapping!$E$1:$F$6,2,0)</f>
        <v>Vùng 02</v>
      </c>
    </row>
    <row r="3211" spans="1:17" x14ac:dyDescent="0.3">
      <c r="A3211" s="33">
        <v>44834</v>
      </c>
      <c r="B3211">
        <v>2311</v>
      </c>
      <c r="C3211">
        <v>20</v>
      </c>
      <c r="D3211" s="38" t="s">
        <v>77</v>
      </c>
      <c r="E3211" s="2" t="s">
        <v>41</v>
      </c>
      <c r="F3211">
        <v>64778</v>
      </c>
      <c r="G3211" s="44">
        <f t="shared" si="350"/>
        <v>44562</v>
      </c>
      <c r="H3211" s="50">
        <f t="shared" si="351"/>
        <v>273</v>
      </c>
      <c r="I3211" s="50">
        <f t="shared" si="352"/>
        <v>32439907.5</v>
      </c>
      <c r="J3211" s="46">
        <v>1188275</v>
      </c>
      <c r="K3211" s="2" t="s">
        <v>34</v>
      </c>
      <c r="L3211" s="52" t="str">
        <f t="shared" si="353"/>
        <v>20220930VND</v>
      </c>
      <c r="M3211">
        <f>VLOOKUP(L3211,Mapping!$H$1:$K$25,4,0)</f>
        <v>1</v>
      </c>
      <c r="N3211">
        <f t="shared" si="354"/>
        <v>6.4777999999999995E-5</v>
      </c>
      <c r="O3211">
        <f t="shared" si="355"/>
        <v>1.1882749999999999E-3</v>
      </c>
      <c r="P3211">
        <f t="shared" si="356"/>
        <v>3.2439907499999997E-2</v>
      </c>
      <c r="Q3211" t="str">
        <f>VLOOKUP(VLOOKUP(C3211,Mapping!$A$1:$C$17,3,0),Mapping!$E$1:$F$6,2,0)</f>
        <v>Vùng 02</v>
      </c>
    </row>
    <row r="3212" spans="1:17" x14ac:dyDescent="0.3">
      <c r="A3212" s="33">
        <v>44834</v>
      </c>
      <c r="B3212">
        <v>2314</v>
      </c>
      <c r="C3212">
        <v>45</v>
      </c>
      <c r="D3212" s="38" t="s">
        <v>77</v>
      </c>
      <c r="E3212" s="2" t="s">
        <v>43</v>
      </c>
      <c r="F3212">
        <v>1356754</v>
      </c>
      <c r="G3212" s="44">
        <f t="shared" si="350"/>
        <v>44562</v>
      </c>
      <c r="H3212" s="50">
        <f t="shared" si="351"/>
        <v>273</v>
      </c>
      <c r="I3212" s="50">
        <f t="shared" si="352"/>
        <v>41754694.800000004</v>
      </c>
      <c r="J3212" s="46">
        <v>1529476</v>
      </c>
      <c r="K3212" s="2" t="s">
        <v>34</v>
      </c>
      <c r="L3212" s="52" t="str">
        <f t="shared" si="353"/>
        <v>20220930VND</v>
      </c>
      <c r="M3212">
        <f>VLOOKUP(L3212,Mapping!$H$1:$K$25,4,0)</f>
        <v>1</v>
      </c>
      <c r="N3212">
        <f t="shared" si="354"/>
        <v>1.3567539999999999E-3</v>
      </c>
      <c r="O3212">
        <f t="shared" si="355"/>
        <v>1.5294760000000001E-3</v>
      </c>
      <c r="P3212">
        <f t="shared" si="356"/>
        <v>4.1754694800000006E-2</v>
      </c>
      <c r="Q3212" t="str">
        <f>VLOOKUP(VLOOKUP(C3212,Mapping!$A$1:$C$17,3,0),Mapping!$E$1:$F$6,2,0)</f>
        <v>Vùng 02</v>
      </c>
    </row>
    <row r="3213" spans="1:17" x14ac:dyDescent="0.3">
      <c r="A3213" s="33">
        <v>44834</v>
      </c>
      <c r="B3213">
        <v>2314</v>
      </c>
      <c r="C3213">
        <v>45</v>
      </c>
      <c r="D3213" s="38" t="s">
        <v>77</v>
      </c>
      <c r="E3213" s="2" t="s">
        <v>43</v>
      </c>
      <c r="F3213">
        <v>400982</v>
      </c>
      <c r="G3213" s="44">
        <f t="shared" si="350"/>
        <v>44562</v>
      </c>
      <c r="H3213" s="50">
        <f t="shared" si="351"/>
        <v>273</v>
      </c>
      <c r="I3213" s="50">
        <f t="shared" si="352"/>
        <v>14050327.200000001</v>
      </c>
      <c r="J3213" s="46">
        <v>514664</v>
      </c>
      <c r="K3213" s="2" t="s">
        <v>34</v>
      </c>
      <c r="L3213" s="52" t="str">
        <f t="shared" si="353"/>
        <v>20220930VND</v>
      </c>
      <c r="M3213">
        <f>VLOOKUP(L3213,Mapping!$H$1:$K$25,4,0)</f>
        <v>1</v>
      </c>
      <c r="N3213">
        <f t="shared" si="354"/>
        <v>4.0098199999999998E-4</v>
      </c>
      <c r="O3213">
        <f t="shared" si="355"/>
        <v>5.1466399999999996E-4</v>
      </c>
      <c r="P3213">
        <f t="shared" si="356"/>
        <v>1.4050327200000001E-2</v>
      </c>
      <c r="Q3213" t="str">
        <f>VLOOKUP(VLOOKUP(C3213,Mapping!$A$1:$C$17,3,0),Mapping!$E$1:$F$6,2,0)</f>
        <v>Vùng 02</v>
      </c>
    </row>
    <row r="3214" spans="1:17" x14ac:dyDescent="0.3">
      <c r="A3214" s="33">
        <v>44834</v>
      </c>
      <c r="B3214">
        <v>2314</v>
      </c>
      <c r="C3214">
        <v>45</v>
      </c>
      <c r="D3214" s="38" t="s">
        <v>77</v>
      </c>
      <c r="E3214" s="2" t="s">
        <v>43</v>
      </c>
      <c r="F3214">
        <v>496305</v>
      </c>
      <c r="G3214" s="44">
        <f t="shared" si="350"/>
        <v>44562</v>
      </c>
      <c r="H3214" s="50">
        <f t="shared" si="351"/>
        <v>273</v>
      </c>
      <c r="I3214" s="50">
        <f t="shared" si="352"/>
        <v>34387516.800000004</v>
      </c>
      <c r="J3214" s="46">
        <v>1259616</v>
      </c>
      <c r="K3214" s="2" t="s">
        <v>34</v>
      </c>
      <c r="L3214" s="52" t="str">
        <f t="shared" si="353"/>
        <v>20220930VND</v>
      </c>
      <c r="M3214">
        <f>VLOOKUP(L3214,Mapping!$H$1:$K$25,4,0)</f>
        <v>1</v>
      </c>
      <c r="N3214">
        <f t="shared" si="354"/>
        <v>4.9630500000000005E-4</v>
      </c>
      <c r="O3214">
        <f t="shared" si="355"/>
        <v>1.2596160000000001E-3</v>
      </c>
      <c r="P3214">
        <f t="shared" si="356"/>
        <v>3.4387516800000004E-2</v>
      </c>
      <c r="Q3214" t="str">
        <f>VLOOKUP(VLOOKUP(C3214,Mapping!$A$1:$C$17,3,0),Mapping!$E$1:$F$6,2,0)</f>
        <v>Vùng 02</v>
      </c>
    </row>
    <row r="3215" spans="1:17" x14ac:dyDescent="0.3">
      <c r="A3215" s="33">
        <v>44834</v>
      </c>
      <c r="B3215">
        <v>2314</v>
      </c>
      <c r="C3215">
        <v>45</v>
      </c>
      <c r="D3215" s="38" t="s">
        <v>77</v>
      </c>
      <c r="E3215" s="2" t="s">
        <v>43</v>
      </c>
      <c r="F3215">
        <v>857612</v>
      </c>
      <c r="G3215" s="44">
        <f t="shared" si="350"/>
        <v>44562</v>
      </c>
      <c r="H3215" s="50">
        <f t="shared" si="351"/>
        <v>273</v>
      </c>
      <c r="I3215" s="50">
        <f t="shared" si="352"/>
        <v>9453990</v>
      </c>
      <c r="J3215" s="46">
        <v>346300</v>
      </c>
      <c r="K3215" s="2" t="s">
        <v>34</v>
      </c>
      <c r="L3215" s="52" t="str">
        <f t="shared" si="353"/>
        <v>20220930VND</v>
      </c>
      <c r="M3215">
        <f>VLOOKUP(L3215,Mapping!$H$1:$K$25,4,0)</f>
        <v>1</v>
      </c>
      <c r="N3215">
        <f t="shared" si="354"/>
        <v>8.57612E-4</v>
      </c>
      <c r="O3215">
        <f t="shared" si="355"/>
        <v>3.4630000000000001E-4</v>
      </c>
      <c r="P3215">
        <f t="shared" si="356"/>
        <v>9.4539900000000007E-3</v>
      </c>
      <c r="Q3215" t="str">
        <f>VLOOKUP(VLOOKUP(C3215,Mapping!$A$1:$C$17,3,0),Mapping!$E$1:$F$6,2,0)</f>
        <v>Vùng 02</v>
      </c>
    </row>
    <row r="3216" spans="1:17" x14ac:dyDescent="0.3">
      <c r="A3216" s="33">
        <v>44834</v>
      </c>
      <c r="B3216">
        <v>2314</v>
      </c>
      <c r="C3216">
        <v>45</v>
      </c>
      <c r="D3216" s="38" t="s">
        <v>77</v>
      </c>
      <c r="E3216" s="2" t="s">
        <v>43</v>
      </c>
      <c r="F3216">
        <v>1671673</v>
      </c>
      <c r="G3216" s="44">
        <f t="shared" si="350"/>
        <v>44562</v>
      </c>
      <c r="H3216" s="50">
        <f t="shared" si="351"/>
        <v>273</v>
      </c>
      <c r="I3216" s="50">
        <f t="shared" si="352"/>
        <v>40870284</v>
      </c>
      <c r="J3216" s="46">
        <v>1497080</v>
      </c>
      <c r="K3216" s="2" t="s">
        <v>34</v>
      </c>
      <c r="L3216" s="52" t="str">
        <f t="shared" si="353"/>
        <v>20220930VND</v>
      </c>
      <c r="M3216">
        <f>VLOOKUP(L3216,Mapping!$H$1:$K$25,4,0)</f>
        <v>1</v>
      </c>
      <c r="N3216">
        <f t="shared" si="354"/>
        <v>1.671673E-3</v>
      </c>
      <c r="O3216">
        <f t="shared" si="355"/>
        <v>1.49708E-3</v>
      </c>
      <c r="P3216">
        <f t="shared" si="356"/>
        <v>4.0870284E-2</v>
      </c>
      <c r="Q3216" t="str">
        <f>VLOOKUP(VLOOKUP(C3216,Mapping!$A$1:$C$17,3,0),Mapping!$E$1:$F$6,2,0)</f>
        <v>Vùng 02</v>
      </c>
    </row>
    <row r="3217" spans="1:17" x14ac:dyDescent="0.3">
      <c r="A3217" s="33">
        <v>44834</v>
      </c>
      <c r="B3217">
        <v>2314</v>
      </c>
      <c r="C3217">
        <v>34</v>
      </c>
      <c r="D3217" s="38" t="s">
        <v>77</v>
      </c>
      <c r="E3217" s="2" t="s">
        <v>41</v>
      </c>
      <c r="F3217">
        <v>1766786</v>
      </c>
      <c r="G3217" s="44">
        <f t="shared" si="350"/>
        <v>44562</v>
      </c>
      <c r="H3217" s="50">
        <f t="shared" si="351"/>
        <v>273</v>
      </c>
      <c r="I3217" s="50">
        <f t="shared" si="352"/>
        <v>50002707.300000004</v>
      </c>
      <c r="J3217" s="46">
        <v>1831601</v>
      </c>
      <c r="K3217" s="2" t="s">
        <v>34</v>
      </c>
      <c r="L3217" s="52" t="str">
        <f t="shared" si="353"/>
        <v>20220930VND</v>
      </c>
      <c r="M3217">
        <f>VLOOKUP(L3217,Mapping!$H$1:$K$25,4,0)</f>
        <v>1</v>
      </c>
      <c r="N3217">
        <f t="shared" si="354"/>
        <v>1.766786E-3</v>
      </c>
      <c r="O3217">
        <f t="shared" si="355"/>
        <v>1.831601E-3</v>
      </c>
      <c r="P3217">
        <f t="shared" si="356"/>
        <v>5.0002707300000004E-2</v>
      </c>
      <c r="Q3217" t="str">
        <f>VLOOKUP(VLOOKUP(C3217,Mapping!$A$1:$C$17,3,0),Mapping!$E$1:$F$6,2,0)</f>
        <v>Vùng 02</v>
      </c>
    </row>
    <row r="3218" spans="1:17" x14ac:dyDescent="0.3">
      <c r="A3218" s="33">
        <v>44834</v>
      </c>
      <c r="B3218">
        <v>2314</v>
      </c>
      <c r="C3218">
        <v>45</v>
      </c>
      <c r="D3218" s="38" t="s">
        <v>77</v>
      </c>
      <c r="E3218" s="2" t="s">
        <v>41</v>
      </c>
      <c r="F3218">
        <v>1966348</v>
      </c>
      <c r="G3218" s="44">
        <f t="shared" si="350"/>
        <v>44562</v>
      </c>
      <c r="H3218" s="50">
        <f t="shared" si="351"/>
        <v>273</v>
      </c>
      <c r="I3218" s="50">
        <f t="shared" si="352"/>
        <v>1203240862920.0959</v>
      </c>
      <c r="J3218" s="46">
        <v>1899964</v>
      </c>
      <c r="K3218" s="2" t="s">
        <v>35</v>
      </c>
      <c r="L3218" s="52" t="str">
        <f t="shared" si="353"/>
        <v>20220930USD</v>
      </c>
      <c r="M3218">
        <f>VLOOKUP(L3218,Mapping!$H$1:$K$25,4,0)</f>
        <v>23197.68</v>
      </c>
      <c r="N3218">
        <f t="shared" si="354"/>
        <v>45.614711672639999</v>
      </c>
      <c r="O3218">
        <f t="shared" si="355"/>
        <v>44.074756883520003</v>
      </c>
      <c r="P3218">
        <f t="shared" si="356"/>
        <v>1203.2408629200959</v>
      </c>
      <c r="Q3218" t="str">
        <f>VLOOKUP(VLOOKUP(C3218,Mapping!$A$1:$C$17,3,0),Mapping!$E$1:$F$6,2,0)</f>
        <v>Vùng 02</v>
      </c>
    </row>
    <row r="3219" spans="1:17" x14ac:dyDescent="0.3">
      <c r="A3219" s="33">
        <v>44834</v>
      </c>
      <c r="B3219">
        <v>2314</v>
      </c>
      <c r="C3219">
        <v>45</v>
      </c>
      <c r="D3219" s="38" t="s">
        <v>77</v>
      </c>
      <c r="E3219" s="2" t="s">
        <v>41</v>
      </c>
      <c r="F3219">
        <v>225454</v>
      </c>
      <c r="G3219" s="44">
        <f t="shared" si="350"/>
        <v>44562</v>
      </c>
      <c r="H3219" s="50">
        <f t="shared" si="351"/>
        <v>273</v>
      </c>
      <c r="I3219" s="50">
        <f t="shared" si="352"/>
        <v>7128357.6000000006</v>
      </c>
      <c r="J3219" s="46">
        <v>261112</v>
      </c>
      <c r="K3219" s="2" t="s">
        <v>34</v>
      </c>
      <c r="L3219" s="52" t="str">
        <f t="shared" si="353"/>
        <v>20220930VND</v>
      </c>
      <c r="M3219">
        <f>VLOOKUP(L3219,Mapping!$H$1:$K$25,4,0)</f>
        <v>1</v>
      </c>
      <c r="N3219">
        <f t="shared" si="354"/>
        <v>2.2545400000000001E-4</v>
      </c>
      <c r="O3219">
        <f t="shared" si="355"/>
        <v>2.6111199999999998E-4</v>
      </c>
      <c r="P3219">
        <f t="shared" si="356"/>
        <v>7.1283576000000003E-3</v>
      </c>
      <c r="Q3219" t="str">
        <f>VLOOKUP(VLOOKUP(C3219,Mapping!$A$1:$C$17,3,0),Mapping!$E$1:$F$6,2,0)</f>
        <v>Vùng 02</v>
      </c>
    </row>
    <row r="3220" spans="1:17" x14ac:dyDescent="0.3">
      <c r="A3220" s="33">
        <v>44834</v>
      </c>
      <c r="B3220">
        <v>2314</v>
      </c>
      <c r="C3220">
        <v>45</v>
      </c>
      <c r="D3220" s="38" t="s">
        <v>77</v>
      </c>
      <c r="E3220" s="2" t="s">
        <v>41</v>
      </c>
      <c r="F3220">
        <v>7347184</v>
      </c>
      <c r="G3220" s="44">
        <f t="shared" si="350"/>
        <v>44562</v>
      </c>
      <c r="H3220" s="50">
        <f t="shared" si="351"/>
        <v>273</v>
      </c>
      <c r="I3220" s="50">
        <f t="shared" si="352"/>
        <v>178814317.5</v>
      </c>
      <c r="J3220" s="46">
        <v>6549975</v>
      </c>
      <c r="K3220" s="2" t="s">
        <v>34</v>
      </c>
      <c r="L3220" s="52" t="str">
        <f t="shared" si="353"/>
        <v>20220930VND</v>
      </c>
      <c r="M3220">
        <f>VLOOKUP(L3220,Mapping!$H$1:$K$25,4,0)</f>
        <v>1</v>
      </c>
      <c r="N3220">
        <f t="shared" si="354"/>
        <v>7.3471839999999997E-3</v>
      </c>
      <c r="O3220">
        <f t="shared" si="355"/>
        <v>6.5499750000000004E-3</v>
      </c>
      <c r="P3220">
        <f t="shared" si="356"/>
        <v>0.17881431749999999</v>
      </c>
      <c r="Q3220" t="str">
        <f>VLOOKUP(VLOOKUP(C3220,Mapping!$A$1:$C$17,3,0),Mapping!$E$1:$F$6,2,0)</f>
        <v>Vùng 02</v>
      </c>
    </row>
    <row r="3221" spans="1:17" x14ac:dyDescent="0.3">
      <c r="A3221" s="33">
        <v>44834</v>
      </c>
      <c r="B3221">
        <v>2314</v>
      </c>
      <c r="C3221">
        <v>45</v>
      </c>
      <c r="D3221" s="38" t="s">
        <v>77</v>
      </c>
      <c r="E3221" s="2" t="s">
        <v>41</v>
      </c>
      <c r="F3221">
        <v>289589</v>
      </c>
      <c r="G3221" s="44">
        <f t="shared" si="350"/>
        <v>44562</v>
      </c>
      <c r="H3221" s="50">
        <f t="shared" si="351"/>
        <v>273</v>
      </c>
      <c r="I3221" s="50">
        <f t="shared" si="352"/>
        <v>363253903016.00397</v>
      </c>
      <c r="J3221" s="46">
        <v>819737</v>
      </c>
      <c r="K3221" s="2" t="s">
        <v>46</v>
      </c>
      <c r="L3221" s="52" t="str">
        <f t="shared" si="353"/>
        <v>20220930SGD</v>
      </c>
      <c r="M3221">
        <f>VLOOKUP(L3221,Mapping!$H$1:$K$25,4,0)</f>
        <v>16232.039999999999</v>
      </c>
      <c r="N3221">
        <f t="shared" si="354"/>
        <v>4.7006202315599994</v>
      </c>
      <c r="O3221">
        <f t="shared" si="355"/>
        <v>13.306003773479999</v>
      </c>
      <c r="P3221">
        <f t="shared" si="356"/>
        <v>363.25390301600396</v>
      </c>
      <c r="Q3221" t="str">
        <f>VLOOKUP(VLOOKUP(C3221,Mapping!$A$1:$C$17,3,0),Mapping!$E$1:$F$6,2,0)</f>
        <v>Vùng 02</v>
      </c>
    </row>
    <row r="3222" spans="1:17" x14ac:dyDescent="0.3">
      <c r="A3222" s="33">
        <v>44834</v>
      </c>
      <c r="B3222">
        <v>2314</v>
      </c>
      <c r="C3222">
        <v>34</v>
      </c>
      <c r="D3222" s="38" t="s">
        <v>77</v>
      </c>
      <c r="E3222" s="2" t="s">
        <v>41</v>
      </c>
      <c r="F3222">
        <v>1457215</v>
      </c>
      <c r="G3222" s="44">
        <f t="shared" si="350"/>
        <v>44562</v>
      </c>
      <c r="H3222" s="50">
        <f t="shared" si="351"/>
        <v>273</v>
      </c>
      <c r="I3222" s="50">
        <f t="shared" si="352"/>
        <v>3834230.4</v>
      </c>
      <c r="J3222" s="46">
        <v>140448</v>
      </c>
      <c r="K3222" s="2" t="s">
        <v>34</v>
      </c>
      <c r="L3222" s="52" t="str">
        <f t="shared" si="353"/>
        <v>20220930VND</v>
      </c>
      <c r="M3222">
        <f>VLOOKUP(L3222,Mapping!$H$1:$K$25,4,0)</f>
        <v>1</v>
      </c>
      <c r="N3222">
        <f t="shared" si="354"/>
        <v>1.457215E-3</v>
      </c>
      <c r="O3222">
        <f t="shared" si="355"/>
        <v>1.4044799999999999E-4</v>
      </c>
      <c r="P3222">
        <f t="shared" si="356"/>
        <v>3.8342303999999998E-3</v>
      </c>
      <c r="Q3222" t="str">
        <f>VLOOKUP(VLOOKUP(C3222,Mapping!$A$1:$C$17,3,0),Mapping!$E$1:$F$6,2,0)</f>
        <v>Vùng 02</v>
      </c>
    </row>
    <row r="3223" spans="1:17" x14ac:dyDescent="0.3">
      <c r="A3223" s="33">
        <v>44834</v>
      </c>
      <c r="B3223">
        <v>2314</v>
      </c>
      <c r="C3223">
        <v>34</v>
      </c>
      <c r="D3223" s="38" t="s">
        <v>77</v>
      </c>
      <c r="E3223" s="2" t="s">
        <v>41</v>
      </c>
      <c r="F3223">
        <v>1847053</v>
      </c>
      <c r="G3223" s="44">
        <f t="shared" si="350"/>
        <v>44562</v>
      </c>
      <c r="H3223" s="50">
        <f t="shared" si="351"/>
        <v>273</v>
      </c>
      <c r="I3223" s="50">
        <f t="shared" si="352"/>
        <v>25573438.800000001</v>
      </c>
      <c r="J3223" s="46">
        <v>936756</v>
      </c>
      <c r="K3223" s="2" t="s">
        <v>34</v>
      </c>
      <c r="L3223" s="52" t="str">
        <f t="shared" si="353"/>
        <v>20220930VND</v>
      </c>
      <c r="M3223">
        <f>VLOOKUP(L3223,Mapping!$H$1:$K$25,4,0)</f>
        <v>1</v>
      </c>
      <c r="N3223">
        <f t="shared" si="354"/>
        <v>1.847053E-3</v>
      </c>
      <c r="O3223">
        <f t="shared" si="355"/>
        <v>9.3675599999999996E-4</v>
      </c>
      <c r="P3223">
        <f t="shared" si="356"/>
        <v>2.5573438800000001E-2</v>
      </c>
      <c r="Q3223" t="str">
        <f>VLOOKUP(VLOOKUP(C3223,Mapping!$A$1:$C$17,3,0),Mapping!$E$1:$F$6,2,0)</f>
        <v>Vùng 02</v>
      </c>
    </row>
    <row r="3224" spans="1:17" x14ac:dyDescent="0.3">
      <c r="A3224" s="33">
        <v>44834</v>
      </c>
      <c r="B3224">
        <v>2315</v>
      </c>
      <c r="C3224">
        <v>43</v>
      </c>
      <c r="D3224" s="38" t="s">
        <v>77</v>
      </c>
      <c r="E3224" s="2" t="s">
        <v>41</v>
      </c>
      <c r="F3224">
        <v>609543</v>
      </c>
      <c r="G3224" s="44">
        <f t="shared" si="350"/>
        <v>44562</v>
      </c>
      <c r="H3224" s="50">
        <f t="shared" si="351"/>
        <v>273</v>
      </c>
      <c r="I3224" s="50">
        <f t="shared" si="352"/>
        <v>50362057.199999996</v>
      </c>
      <c r="J3224" s="46">
        <v>1844764</v>
      </c>
      <c r="K3224" s="2" t="s">
        <v>34</v>
      </c>
      <c r="L3224" s="52" t="str">
        <f t="shared" si="353"/>
        <v>20220930VND</v>
      </c>
      <c r="M3224">
        <f>VLOOKUP(L3224,Mapping!$H$1:$K$25,4,0)</f>
        <v>1</v>
      </c>
      <c r="N3224">
        <f t="shared" si="354"/>
        <v>6.0954300000000004E-4</v>
      </c>
      <c r="O3224">
        <f t="shared" si="355"/>
        <v>1.844764E-3</v>
      </c>
      <c r="P3224">
        <f t="shared" si="356"/>
        <v>5.0362057199999997E-2</v>
      </c>
      <c r="Q3224" t="str">
        <f>VLOOKUP(VLOOKUP(C3224,Mapping!$A$1:$C$17,3,0),Mapping!$E$1:$F$6,2,0)</f>
        <v>Vùng 04</v>
      </c>
    </row>
    <row r="3225" spans="1:17" x14ac:dyDescent="0.3">
      <c r="A3225" s="33">
        <v>44834</v>
      </c>
      <c r="B3225">
        <v>2316</v>
      </c>
      <c r="C3225">
        <v>48</v>
      </c>
      <c r="D3225" s="38" t="s">
        <v>77</v>
      </c>
      <c r="E3225" s="2" t="s">
        <v>41</v>
      </c>
      <c r="F3225">
        <v>160295</v>
      </c>
      <c r="G3225" s="44">
        <f t="shared" si="350"/>
        <v>44562</v>
      </c>
      <c r="H3225" s="50">
        <f t="shared" si="351"/>
        <v>273</v>
      </c>
      <c r="I3225" s="50">
        <f t="shared" si="352"/>
        <v>30318997.800000001</v>
      </c>
      <c r="J3225" s="46">
        <v>1110586</v>
      </c>
      <c r="K3225" s="2" t="s">
        <v>34</v>
      </c>
      <c r="L3225" s="52" t="str">
        <f t="shared" si="353"/>
        <v>20220930VND</v>
      </c>
      <c r="M3225">
        <f>VLOOKUP(L3225,Mapping!$H$1:$K$25,4,0)</f>
        <v>1</v>
      </c>
      <c r="N3225">
        <f t="shared" si="354"/>
        <v>1.60295E-4</v>
      </c>
      <c r="O3225">
        <f t="shared" si="355"/>
        <v>1.110586E-3</v>
      </c>
      <c r="P3225">
        <f t="shared" si="356"/>
        <v>3.0318997800000001E-2</v>
      </c>
      <c r="Q3225" t="str">
        <f>VLOOKUP(VLOOKUP(C3225,Mapping!$A$1:$C$17,3,0),Mapping!$E$1:$F$6,2,0)</f>
        <v>Vùng 01</v>
      </c>
    </row>
    <row r="3226" spans="1:17" x14ac:dyDescent="0.3">
      <c r="A3226" s="33">
        <v>44834</v>
      </c>
      <c r="B3226">
        <v>2318</v>
      </c>
      <c r="C3226">
        <v>24</v>
      </c>
      <c r="D3226" s="38" t="s">
        <v>77</v>
      </c>
      <c r="E3226" s="2" t="s">
        <v>41</v>
      </c>
      <c r="F3226">
        <v>2834507</v>
      </c>
      <c r="G3226" s="44">
        <f t="shared" si="350"/>
        <v>44562</v>
      </c>
      <c r="H3226" s="50">
        <f t="shared" si="351"/>
        <v>273</v>
      </c>
      <c r="I3226" s="50">
        <f t="shared" si="352"/>
        <v>93344514.899999991</v>
      </c>
      <c r="J3226" s="46">
        <v>3419213</v>
      </c>
      <c r="K3226" s="2" t="s">
        <v>34</v>
      </c>
      <c r="L3226" s="52" t="str">
        <f t="shared" si="353"/>
        <v>20220930VND</v>
      </c>
      <c r="M3226">
        <f>VLOOKUP(L3226,Mapping!$H$1:$K$25,4,0)</f>
        <v>1</v>
      </c>
      <c r="N3226">
        <f t="shared" si="354"/>
        <v>2.834507E-3</v>
      </c>
      <c r="O3226">
        <f t="shared" si="355"/>
        <v>3.4192129999999999E-3</v>
      </c>
      <c r="P3226">
        <f t="shared" si="356"/>
        <v>9.3344514899999995E-2</v>
      </c>
      <c r="Q3226" t="str">
        <f>VLOOKUP(VLOOKUP(C3226,Mapping!$A$1:$C$17,3,0),Mapping!$E$1:$F$6,2,0)</f>
        <v>Vùng 04</v>
      </c>
    </row>
    <row r="3227" spans="1:17" x14ac:dyDescent="0.3">
      <c r="A3227" s="33">
        <v>44834</v>
      </c>
      <c r="B3227">
        <v>2318</v>
      </c>
      <c r="C3227">
        <v>24</v>
      </c>
      <c r="D3227" s="38" t="s">
        <v>77</v>
      </c>
      <c r="E3227" s="2" t="s">
        <v>41</v>
      </c>
      <c r="F3227">
        <v>7421</v>
      </c>
      <c r="G3227" s="44">
        <f t="shared" si="350"/>
        <v>44562</v>
      </c>
      <c r="H3227" s="50">
        <f t="shared" si="351"/>
        <v>273</v>
      </c>
      <c r="I3227" s="50">
        <f t="shared" si="352"/>
        <v>65164960132.271996</v>
      </c>
      <c r="J3227" s="46">
        <v>102898</v>
      </c>
      <c r="K3227" s="2" t="s">
        <v>35</v>
      </c>
      <c r="L3227" s="52" t="str">
        <f t="shared" si="353"/>
        <v>20220930USD</v>
      </c>
      <c r="M3227">
        <f>VLOOKUP(L3227,Mapping!$H$1:$K$25,4,0)</f>
        <v>23197.68</v>
      </c>
      <c r="N3227">
        <f t="shared" si="354"/>
        <v>0.17214998328</v>
      </c>
      <c r="O3227">
        <f t="shared" si="355"/>
        <v>2.3869948766399998</v>
      </c>
      <c r="P3227">
        <f t="shared" si="356"/>
        <v>65.164960132272</v>
      </c>
      <c r="Q3227" t="str">
        <f>VLOOKUP(VLOOKUP(C3227,Mapping!$A$1:$C$17,3,0),Mapping!$E$1:$F$6,2,0)</f>
        <v>Vùng 04</v>
      </c>
    </row>
    <row r="3228" spans="1:17" x14ac:dyDescent="0.3">
      <c r="A3228" s="33">
        <v>44834</v>
      </c>
      <c r="B3228">
        <v>2319</v>
      </c>
      <c r="C3228">
        <v>20</v>
      </c>
      <c r="D3228" s="38" t="s">
        <v>77</v>
      </c>
      <c r="E3228" s="2" t="s">
        <v>41</v>
      </c>
      <c r="F3228">
        <v>571191</v>
      </c>
      <c r="G3228" s="44">
        <f t="shared" si="350"/>
        <v>44562</v>
      </c>
      <c r="H3228" s="50">
        <f t="shared" si="351"/>
        <v>273</v>
      </c>
      <c r="I3228" s="50">
        <f t="shared" si="352"/>
        <v>923084351293.10413</v>
      </c>
      <c r="J3228" s="46">
        <v>1457586</v>
      </c>
      <c r="K3228" s="2" t="s">
        <v>35</v>
      </c>
      <c r="L3228" s="52" t="str">
        <f t="shared" si="353"/>
        <v>20220930USD</v>
      </c>
      <c r="M3228">
        <f>VLOOKUP(L3228,Mapping!$H$1:$K$25,4,0)</f>
        <v>23197.68</v>
      </c>
      <c r="N3228">
        <f t="shared" si="354"/>
        <v>13.250306036880001</v>
      </c>
      <c r="O3228">
        <f t="shared" si="355"/>
        <v>33.812613600479999</v>
      </c>
      <c r="P3228">
        <f t="shared" si="356"/>
        <v>923.08435129310408</v>
      </c>
      <c r="Q3228" t="str">
        <f>VLOOKUP(VLOOKUP(C3228,Mapping!$A$1:$C$17,3,0),Mapping!$E$1:$F$6,2,0)</f>
        <v>Vùng 02</v>
      </c>
    </row>
    <row r="3229" spans="1:17" x14ac:dyDescent="0.3">
      <c r="A3229" s="33">
        <v>44834</v>
      </c>
      <c r="B3229">
        <v>2319</v>
      </c>
      <c r="C3229">
        <v>20</v>
      </c>
      <c r="D3229" s="38" t="s">
        <v>77</v>
      </c>
      <c r="E3229" s="2" t="s">
        <v>41</v>
      </c>
      <c r="F3229">
        <v>6101821</v>
      </c>
      <c r="G3229" s="44">
        <f t="shared" si="350"/>
        <v>44562</v>
      </c>
      <c r="H3229" s="50">
        <f t="shared" si="351"/>
        <v>273</v>
      </c>
      <c r="I3229" s="50">
        <f t="shared" si="352"/>
        <v>166133003.40000001</v>
      </c>
      <c r="J3229" s="46">
        <v>6085458</v>
      </c>
      <c r="K3229" s="2" t="s">
        <v>34</v>
      </c>
      <c r="L3229" s="52" t="str">
        <f t="shared" si="353"/>
        <v>20220930VND</v>
      </c>
      <c r="M3229">
        <f>VLOOKUP(L3229,Mapping!$H$1:$K$25,4,0)</f>
        <v>1</v>
      </c>
      <c r="N3229">
        <f t="shared" si="354"/>
        <v>6.1018210000000003E-3</v>
      </c>
      <c r="O3229">
        <f t="shared" si="355"/>
        <v>6.0854580000000002E-3</v>
      </c>
      <c r="P3229">
        <f t="shared" si="356"/>
        <v>0.16613300340000001</v>
      </c>
      <c r="Q3229" t="str">
        <f>VLOOKUP(VLOOKUP(C3229,Mapping!$A$1:$C$17,3,0),Mapping!$E$1:$F$6,2,0)</f>
        <v>Vùng 02</v>
      </c>
    </row>
    <row r="3230" spans="1:17" x14ac:dyDescent="0.3">
      <c r="A3230" s="33">
        <v>44834</v>
      </c>
      <c r="B3230">
        <v>2321</v>
      </c>
      <c r="C3230">
        <v>40</v>
      </c>
      <c r="D3230" s="38" t="s">
        <v>77</v>
      </c>
      <c r="E3230" s="2" t="s">
        <v>41</v>
      </c>
      <c r="F3230">
        <v>7626956</v>
      </c>
      <c r="G3230" s="44">
        <f t="shared" si="350"/>
        <v>44562</v>
      </c>
      <c r="H3230" s="50">
        <f t="shared" si="351"/>
        <v>273</v>
      </c>
      <c r="I3230" s="50">
        <f t="shared" si="352"/>
        <v>235591792.79999998</v>
      </c>
      <c r="J3230" s="46">
        <v>8629736</v>
      </c>
      <c r="K3230" s="2" t="s">
        <v>34</v>
      </c>
      <c r="L3230" s="52" t="str">
        <f t="shared" si="353"/>
        <v>20220930VND</v>
      </c>
      <c r="M3230">
        <f>VLOOKUP(L3230,Mapping!$H$1:$K$25,4,0)</f>
        <v>1</v>
      </c>
      <c r="N3230">
        <f t="shared" si="354"/>
        <v>7.6269559999999998E-3</v>
      </c>
      <c r="O3230">
        <f t="shared" si="355"/>
        <v>8.6297360000000007E-3</v>
      </c>
      <c r="P3230">
        <f t="shared" si="356"/>
        <v>0.23559179279999998</v>
      </c>
      <c r="Q3230" t="str">
        <f>VLOOKUP(VLOOKUP(C3230,Mapping!$A$1:$C$17,3,0),Mapping!$E$1:$F$6,2,0)</f>
        <v>Vùng 01</v>
      </c>
    </row>
    <row r="3231" spans="1:17" x14ac:dyDescent="0.3">
      <c r="A3231" s="33">
        <v>44834</v>
      </c>
      <c r="B3231">
        <v>2321</v>
      </c>
      <c r="C3231">
        <v>40</v>
      </c>
      <c r="D3231" s="38" t="s">
        <v>77</v>
      </c>
      <c r="E3231" s="2" t="s">
        <v>41</v>
      </c>
      <c r="F3231">
        <v>801569</v>
      </c>
      <c r="G3231" s="44">
        <f t="shared" si="350"/>
        <v>44562</v>
      </c>
      <c r="H3231" s="50">
        <f t="shared" si="351"/>
        <v>273</v>
      </c>
      <c r="I3231" s="50">
        <f t="shared" si="352"/>
        <v>361624496753.51996</v>
      </c>
      <c r="J3231" s="46">
        <v>816060</v>
      </c>
      <c r="K3231" s="2" t="s">
        <v>46</v>
      </c>
      <c r="L3231" s="52" t="str">
        <f t="shared" si="353"/>
        <v>20220930SGD</v>
      </c>
      <c r="M3231">
        <f>VLOOKUP(L3231,Mapping!$H$1:$K$25,4,0)</f>
        <v>16232.039999999999</v>
      </c>
      <c r="N3231">
        <f t="shared" si="354"/>
        <v>13.011100070759998</v>
      </c>
      <c r="O3231">
        <f t="shared" si="355"/>
        <v>13.246318562399999</v>
      </c>
      <c r="P3231">
        <f t="shared" si="356"/>
        <v>361.62449675351996</v>
      </c>
      <c r="Q3231" t="str">
        <f>VLOOKUP(VLOOKUP(C3231,Mapping!$A$1:$C$17,3,0),Mapping!$E$1:$F$6,2,0)</f>
        <v>Vùng 01</v>
      </c>
    </row>
    <row r="3232" spans="1:17" x14ac:dyDescent="0.3">
      <c r="A3232" s="33">
        <v>44834</v>
      </c>
      <c r="B3232">
        <v>2321</v>
      </c>
      <c r="C3232">
        <v>40</v>
      </c>
      <c r="D3232" s="38" t="s">
        <v>77</v>
      </c>
      <c r="E3232" s="2" t="s">
        <v>41</v>
      </c>
      <c r="F3232">
        <v>228559</v>
      </c>
      <c r="G3232" s="44">
        <f t="shared" si="350"/>
        <v>44562</v>
      </c>
      <c r="H3232" s="50">
        <f t="shared" si="351"/>
        <v>273</v>
      </c>
      <c r="I3232" s="50">
        <f t="shared" si="352"/>
        <v>218776765655.448</v>
      </c>
      <c r="J3232" s="46">
        <v>345457</v>
      </c>
      <c r="K3232" s="2" t="s">
        <v>35</v>
      </c>
      <c r="L3232" s="52" t="str">
        <f t="shared" si="353"/>
        <v>20220930USD</v>
      </c>
      <c r="M3232">
        <f>VLOOKUP(L3232,Mapping!$H$1:$K$25,4,0)</f>
        <v>23197.68</v>
      </c>
      <c r="N3232">
        <f t="shared" si="354"/>
        <v>5.3020385431200001</v>
      </c>
      <c r="O3232">
        <f t="shared" si="355"/>
        <v>8.0138009397599994</v>
      </c>
      <c r="P3232">
        <f t="shared" si="356"/>
        <v>218.776765655448</v>
      </c>
      <c r="Q3232" t="str">
        <f>VLOOKUP(VLOOKUP(C3232,Mapping!$A$1:$C$17,3,0),Mapping!$E$1:$F$6,2,0)</f>
        <v>Vùng 01</v>
      </c>
    </row>
    <row r="3233" spans="1:17" x14ac:dyDescent="0.3">
      <c r="A3233" s="33">
        <v>44834</v>
      </c>
      <c r="B3233">
        <v>2321</v>
      </c>
      <c r="C3233">
        <v>40</v>
      </c>
      <c r="D3233" s="38" t="s">
        <v>77</v>
      </c>
      <c r="E3233" s="2" t="s">
        <v>41</v>
      </c>
      <c r="F3233">
        <v>598241</v>
      </c>
      <c r="G3233" s="44">
        <f t="shared" si="350"/>
        <v>44562</v>
      </c>
      <c r="H3233" s="50">
        <f t="shared" si="351"/>
        <v>273</v>
      </c>
      <c r="I3233" s="50">
        <f t="shared" si="352"/>
        <v>48980103.899999999</v>
      </c>
      <c r="J3233" s="46">
        <v>1794143</v>
      </c>
      <c r="K3233" s="2" t="s">
        <v>34</v>
      </c>
      <c r="L3233" s="52" t="str">
        <f t="shared" si="353"/>
        <v>20220930VND</v>
      </c>
      <c r="M3233">
        <f>VLOOKUP(L3233,Mapping!$H$1:$K$25,4,0)</f>
        <v>1</v>
      </c>
      <c r="N3233">
        <f t="shared" si="354"/>
        <v>5.9824100000000001E-4</v>
      </c>
      <c r="O3233">
        <f t="shared" si="355"/>
        <v>1.794143E-3</v>
      </c>
      <c r="P3233">
        <f t="shared" si="356"/>
        <v>4.8980103899999995E-2</v>
      </c>
      <c r="Q3233" t="str">
        <f>VLOOKUP(VLOOKUP(C3233,Mapping!$A$1:$C$17,3,0),Mapping!$E$1:$F$6,2,0)</f>
        <v>Vùng 01</v>
      </c>
    </row>
    <row r="3234" spans="1:17" x14ac:dyDescent="0.3">
      <c r="A3234" s="33">
        <v>44834</v>
      </c>
      <c r="B3234">
        <v>2323</v>
      </c>
      <c r="C3234">
        <v>25</v>
      </c>
      <c r="D3234" s="38" t="s">
        <v>77</v>
      </c>
      <c r="E3234" s="2" t="s">
        <v>41</v>
      </c>
      <c r="F3234">
        <v>1204287</v>
      </c>
      <c r="G3234" s="44">
        <f t="shared" si="350"/>
        <v>44562</v>
      </c>
      <c r="H3234" s="50">
        <f t="shared" si="351"/>
        <v>273</v>
      </c>
      <c r="I3234" s="50">
        <f t="shared" si="352"/>
        <v>25988808.300000001</v>
      </c>
      <c r="J3234" s="46">
        <v>951971</v>
      </c>
      <c r="K3234" s="2" t="s">
        <v>34</v>
      </c>
      <c r="L3234" s="52" t="str">
        <f t="shared" si="353"/>
        <v>20220930VND</v>
      </c>
      <c r="M3234">
        <f>VLOOKUP(L3234,Mapping!$H$1:$K$25,4,0)</f>
        <v>1</v>
      </c>
      <c r="N3234">
        <f t="shared" si="354"/>
        <v>1.2042870000000001E-3</v>
      </c>
      <c r="O3234">
        <f t="shared" si="355"/>
        <v>9.5197100000000002E-4</v>
      </c>
      <c r="P3234">
        <f t="shared" si="356"/>
        <v>2.5988808299999999E-2</v>
      </c>
      <c r="Q3234" t="str">
        <f>VLOOKUP(VLOOKUP(C3234,Mapping!$A$1:$C$17,3,0),Mapping!$E$1:$F$6,2,0)</f>
        <v>Vùng 01</v>
      </c>
    </row>
    <row r="3235" spans="1:17" x14ac:dyDescent="0.3">
      <c r="A3235" s="33">
        <v>44834</v>
      </c>
      <c r="B3235">
        <v>2324</v>
      </c>
      <c r="C3235">
        <v>25</v>
      </c>
      <c r="D3235" s="38" t="s">
        <v>77</v>
      </c>
      <c r="E3235" s="2" t="s">
        <v>41</v>
      </c>
      <c r="F3235">
        <v>1841342</v>
      </c>
      <c r="G3235" s="44">
        <f t="shared" si="350"/>
        <v>44562</v>
      </c>
      <c r="H3235" s="50">
        <f t="shared" si="351"/>
        <v>273</v>
      </c>
      <c r="I3235" s="50">
        <f t="shared" si="352"/>
        <v>37889751.899999999</v>
      </c>
      <c r="J3235" s="46">
        <v>1387903</v>
      </c>
      <c r="K3235" s="2" t="s">
        <v>34</v>
      </c>
      <c r="L3235" s="52" t="str">
        <f t="shared" si="353"/>
        <v>20220930VND</v>
      </c>
      <c r="M3235">
        <f>VLOOKUP(L3235,Mapping!$H$1:$K$25,4,0)</f>
        <v>1</v>
      </c>
      <c r="N3235">
        <f t="shared" si="354"/>
        <v>1.8413419999999999E-3</v>
      </c>
      <c r="O3235">
        <f t="shared" si="355"/>
        <v>1.387903E-3</v>
      </c>
      <c r="P3235">
        <f t="shared" si="356"/>
        <v>3.7889751899999997E-2</v>
      </c>
      <c r="Q3235" t="str">
        <f>VLOOKUP(VLOOKUP(C3235,Mapping!$A$1:$C$17,3,0),Mapping!$E$1:$F$6,2,0)</f>
        <v>Vùng 01</v>
      </c>
    </row>
    <row r="3236" spans="1:17" x14ac:dyDescent="0.3">
      <c r="A3236" s="33">
        <v>44834</v>
      </c>
      <c r="B3236">
        <v>2324</v>
      </c>
      <c r="C3236">
        <v>41</v>
      </c>
      <c r="D3236" s="38" t="s">
        <v>77</v>
      </c>
      <c r="E3236" s="2" t="s">
        <v>41</v>
      </c>
      <c r="F3236">
        <v>727167</v>
      </c>
      <c r="G3236" s="44">
        <f t="shared" si="350"/>
        <v>44562</v>
      </c>
      <c r="H3236" s="50">
        <f t="shared" si="351"/>
        <v>273</v>
      </c>
      <c r="I3236" s="50">
        <f t="shared" si="352"/>
        <v>37009272.300000004</v>
      </c>
      <c r="J3236" s="46">
        <v>1355651</v>
      </c>
      <c r="K3236" s="2" t="s">
        <v>34</v>
      </c>
      <c r="L3236" s="52" t="str">
        <f t="shared" si="353"/>
        <v>20220930VND</v>
      </c>
      <c r="M3236">
        <f>VLOOKUP(L3236,Mapping!$H$1:$K$25,4,0)</f>
        <v>1</v>
      </c>
      <c r="N3236">
        <f t="shared" si="354"/>
        <v>7.2716700000000003E-4</v>
      </c>
      <c r="O3236">
        <f t="shared" si="355"/>
        <v>1.355651E-3</v>
      </c>
      <c r="P3236">
        <f t="shared" si="356"/>
        <v>3.7009272300000007E-2</v>
      </c>
      <c r="Q3236" t="str">
        <f>VLOOKUP(VLOOKUP(C3236,Mapping!$A$1:$C$17,3,0),Mapping!$E$1:$F$6,2,0)</f>
        <v>Vùng 05</v>
      </c>
    </row>
    <row r="3237" spans="1:17" x14ac:dyDescent="0.3">
      <c r="A3237" s="33">
        <v>44834</v>
      </c>
      <c r="B3237">
        <v>2326</v>
      </c>
      <c r="C3237">
        <v>34</v>
      </c>
      <c r="D3237" s="38" t="s">
        <v>77</v>
      </c>
      <c r="E3237" s="2" t="s">
        <v>41</v>
      </c>
      <c r="F3237">
        <v>430476</v>
      </c>
      <c r="G3237" s="44">
        <f t="shared" si="350"/>
        <v>44562</v>
      </c>
      <c r="H3237" s="50">
        <f t="shared" si="351"/>
        <v>273</v>
      </c>
      <c r="I3237" s="50">
        <f t="shared" si="352"/>
        <v>16725263.1</v>
      </c>
      <c r="J3237" s="46">
        <v>612647</v>
      </c>
      <c r="K3237" s="2" t="s">
        <v>34</v>
      </c>
      <c r="L3237" s="52" t="str">
        <f t="shared" si="353"/>
        <v>20220930VND</v>
      </c>
      <c r="M3237">
        <f>VLOOKUP(L3237,Mapping!$H$1:$K$25,4,0)</f>
        <v>1</v>
      </c>
      <c r="N3237">
        <f t="shared" si="354"/>
        <v>4.30476E-4</v>
      </c>
      <c r="O3237">
        <f t="shared" si="355"/>
        <v>6.1264700000000002E-4</v>
      </c>
      <c r="P3237">
        <f t="shared" si="356"/>
        <v>1.6725263099999998E-2</v>
      </c>
      <c r="Q3237" t="str">
        <f>VLOOKUP(VLOOKUP(C3237,Mapping!$A$1:$C$17,3,0),Mapping!$E$1:$F$6,2,0)</f>
        <v>Vùng 02</v>
      </c>
    </row>
    <row r="3238" spans="1:17" x14ac:dyDescent="0.3">
      <c r="A3238" s="33">
        <v>44834</v>
      </c>
      <c r="B3238">
        <v>2326</v>
      </c>
      <c r="C3238">
        <v>25</v>
      </c>
      <c r="D3238" s="38" t="s">
        <v>77</v>
      </c>
      <c r="E3238" s="2" t="s">
        <v>41</v>
      </c>
      <c r="F3238">
        <v>1520784</v>
      </c>
      <c r="G3238" s="44">
        <f t="shared" si="350"/>
        <v>44562</v>
      </c>
      <c r="H3238" s="50">
        <f t="shared" si="351"/>
        <v>273</v>
      </c>
      <c r="I3238" s="50">
        <f t="shared" si="352"/>
        <v>26587142.400000002</v>
      </c>
      <c r="J3238" s="46">
        <v>973888</v>
      </c>
      <c r="K3238" s="2" t="s">
        <v>34</v>
      </c>
      <c r="L3238" s="52" t="str">
        <f t="shared" si="353"/>
        <v>20220930VND</v>
      </c>
      <c r="M3238">
        <f>VLOOKUP(L3238,Mapping!$H$1:$K$25,4,0)</f>
        <v>1</v>
      </c>
      <c r="N3238">
        <f t="shared" si="354"/>
        <v>1.5207840000000001E-3</v>
      </c>
      <c r="O3238">
        <f t="shared" si="355"/>
        <v>9.7388800000000001E-4</v>
      </c>
      <c r="P3238">
        <f t="shared" si="356"/>
        <v>2.6587142400000003E-2</v>
      </c>
      <c r="Q3238" t="str">
        <f>VLOOKUP(VLOOKUP(C3238,Mapping!$A$1:$C$17,3,0),Mapping!$E$1:$F$6,2,0)</f>
        <v>Vùng 01</v>
      </c>
    </row>
    <row r="3239" spans="1:17" x14ac:dyDescent="0.3">
      <c r="A3239" s="33">
        <v>44834</v>
      </c>
      <c r="B3239">
        <v>2328</v>
      </c>
      <c r="C3239">
        <v>43</v>
      </c>
      <c r="D3239" s="38" t="s">
        <v>77</v>
      </c>
      <c r="E3239" s="2" t="s">
        <v>41</v>
      </c>
      <c r="F3239">
        <v>1463094</v>
      </c>
      <c r="G3239" s="44">
        <f t="shared" si="350"/>
        <v>44562</v>
      </c>
      <c r="H3239" s="50">
        <f t="shared" si="351"/>
        <v>273</v>
      </c>
      <c r="I3239" s="50">
        <f t="shared" si="352"/>
        <v>9440312.7000000011</v>
      </c>
      <c r="J3239" s="46">
        <v>345799</v>
      </c>
      <c r="K3239" s="2" t="s">
        <v>34</v>
      </c>
      <c r="L3239" s="52" t="str">
        <f t="shared" si="353"/>
        <v>20220930VND</v>
      </c>
      <c r="M3239">
        <f>VLOOKUP(L3239,Mapping!$H$1:$K$25,4,0)</f>
        <v>1</v>
      </c>
      <c r="N3239">
        <f t="shared" si="354"/>
        <v>1.4630940000000001E-3</v>
      </c>
      <c r="O3239">
        <f t="shared" si="355"/>
        <v>3.4579899999999999E-4</v>
      </c>
      <c r="P3239">
        <f t="shared" si="356"/>
        <v>9.4403127000000017E-3</v>
      </c>
      <c r="Q3239" t="str">
        <f>VLOOKUP(VLOOKUP(C3239,Mapping!$A$1:$C$17,3,0),Mapping!$E$1:$F$6,2,0)</f>
        <v>Vùng 04</v>
      </c>
    </row>
    <row r="3240" spans="1:17" x14ac:dyDescent="0.3">
      <c r="A3240" s="33">
        <v>44834</v>
      </c>
      <c r="B3240">
        <v>2328</v>
      </c>
      <c r="C3240">
        <v>34</v>
      </c>
      <c r="D3240" s="38" t="s">
        <v>77</v>
      </c>
      <c r="E3240" s="2" t="s">
        <v>41</v>
      </c>
      <c r="F3240">
        <v>1929676</v>
      </c>
      <c r="G3240" s="44">
        <f t="shared" si="350"/>
        <v>44562</v>
      </c>
      <c r="H3240" s="50">
        <f t="shared" si="351"/>
        <v>273</v>
      </c>
      <c r="I3240" s="50">
        <f t="shared" si="352"/>
        <v>20516687.099999998</v>
      </c>
      <c r="J3240" s="46">
        <v>751527</v>
      </c>
      <c r="K3240" s="2" t="s">
        <v>34</v>
      </c>
      <c r="L3240" s="52" t="str">
        <f t="shared" si="353"/>
        <v>20220930VND</v>
      </c>
      <c r="M3240">
        <f>VLOOKUP(L3240,Mapping!$H$1:$K$25,4,0)</f>
        <v>1</v>
      </c>
      <c r="N3240">
        <f t="shared" si="354"/>
        <v>1.929676E-3</v>
      </c>
      <c r="O3240">
        <f t="shared" si="355"/>
        <v>7.5152699999999999E-4</v>
      </c>
      <c r="P3240">
        <f t="shared" si="356"/>
        <v>2.0516687099999997E-2</v>
      </c>
      <c r="Q3240" t="str">
        <f>VLOOKUP(VLOOKUP(C3240,Mapping!$A$1:$C$17,3,0),Mapping!$E$1:$F$6,2,0)</f>
        <v>Vùng 02</v>
      </c>
    </row>
    <row r="3241" spans="1:17" x14ac:dyDescent="0.3">
      <c r="A3241" s="33">
        <v>44834</v>
      </c>
      <c r="B3241">
        <v>2331</v>
      </c>
      <c r="C3241">
        <v>20</v>
      </c>
      <c r="D3241" s="38" t="s">
        <v>77</v>
      </c>
      <c r="E3241" s="2" t="s">
        <v>41</v>
      </c>
      <c r="F3241">
        <v>1694340</v>
      </c>
      <c r="G3241" s="44">
        <f t="shared" si="350"/>
        <v>44562</v>
      </c>
      <c r="H3241" s="50">
        <f t="shared" si="351"/>
        <v>273</v>
      </c>
      <c r="I3241" s="50">
        <f t="shared" si="352"/>
        <v>18720947.699999999</v>
      </c>
      <c r="J3241" s="46">
        <v>685749</v>
      </c>
      <c r="K3241" s="2" t="s">
        <v>34</v>
      </c>
      <c r="L3241" s="52" t="str">
        <f t="shared" si="353"/>
        <v>20220930VND</v>
      </c>
      <c r="M3241">
        <f>VLOOKUP(L3241,Mapping!$H$1:$K$25,4,0)</f>
        <v>1</v>
      </c>
      <c r="N3241">
        <f t="shared" si="354"/>
        <v>1.6943399999999999E-3</v>
      </c>
      <c r="O3241">
        <f t="shared" si="355"/>
        <v>6.8574900000000004E-4</v>
      </c>
      <c r="P3241">
        <f t="shared" si="356"/>
        <v>1.8720947700000001E-2</v>
      </c>
      <c r="Q3241" t="str">
        <f>VLOOKUP(VLOOKUP(C3241,Mapping!$A$1:$C$17,3,0),Mapping!$E$1:$F$6,2,0)</f>
        <v>Vùng 02</v>
      </c>
    </row>
    <row r="3242" spans="1:17" x14ac:dyDescent="0.3">
      <c r="A3242" s="33">
        <v>44834</v>
      </c>
      <c r="B3242">
        <v>2333</v>
      </c>
      <c r="C3242">
        <v>40</v>
      </c>
      <c r="D3242" s="38" t="s">
        <v>77</v>
      </c>
      <c r="E3242" s="2" t="s">
        <v>41</v>
      </c>
      <c r="F3242">
        <v>415732</v>
      </c>
      <c r="G3242" s="44">
        <f t="shared" si="350"/>
        <v>44562</v>
      </c>
      <c r="H3242" s="50">
        <f t="shared" si="351"/>
        <v>273</v>
      </c>
      <c r="I3242" s="50">
        <f t="shared" si="352"/>
        <v>18107462.099999998</v>
      </c>
      <c r="J3242" s="46">
        <v>663277</v>
      </c>
      <c r="K3242" s="2" t="s">
        <v>34</v>
      </c>
      <c r="L3242" s="52" t="str">
        <f t="shared" si="353"/>
        <v>20220930VND</v>
      </c>
      <c r="M3242">
        <f>VLOOKUP(L3242,Mapping!$H$1:$K$25,4,0)</f>
        <v>1</v>
      </c>
      <c r="N3242">
        <f t="shared" si="354"/>
        <v>4.1573199999999998E-4</v>
      </c>
      <c r="O3242">
        <f t="shared" si="355"/>
        <v>6.6327699999999999E-4</v>
      </c>
      <c r="P3242">
        <f t="shared" si="356"/>
        <v>1.8107462099999999E-2</v>
      </c>
      <c r="Q3242" t="str">
        <f>VLOOKUP(VLOOKUP(C3242,Mapping!$A$1:$C$17,3,0),Mapping!$E$1:$F$6,2,0)</f>
        <v>Vùng 01</v>
      </c>
    </row>
    <row r="3243" spans="1:17" x14ac:dyDescent="0.3">
      <c r="A3243" s="33">
        <v>44834</v>
      </c>
      <c r="B3243">
        <v>2334</v>
      </c>
      <c r="C3243">
        <v>48</v>
      </c>
      <c r="D3243" s="38" t="s">
        <v>77</v>
      </c>
      <c r="E3243" s="2" t="s">
        <v>41</v>
      </c>
      <c r="F3243">
        <v>1823805</v>
      </c>
      <c r="G3243" s="44">
        <f t="shared" si="350"/>
        <v>44562</v>
      </c>
      <c r="H3243" s="50">
        <f t="shared" si="351"/>
        <v>273</v>
      </c>
      <c r="I3243" s="50">
        <f t="shared" si="352"/>
        <v>7329121.7999999998</v>
      </c>
      <c r="J3243" s="46">
        <v>268466</v>
      </c>
      <c r="K3243" s="2" t="s">
        <v>34</v>
      </c>
      <c r="L3243" s="52" t="str">
        <f t="shared" si="353"/>
        <v>20220930VND</v>
      </c>
      <c r="M3243">
        <f>VLOOKUP(L3243,Mapping!$H$1:$K$25,4,0)</f>
        <v>1</v>
      </c>
      <c r="N3243">
        <f t="shared" si="354"/>
        <v>1.823805E-3</v>
      </c>
      <c r="O3243">
        <f t="shared" si="355"/>
        <v>2.6846599999999997E-4</v>
      </c>
      <c r="P3243">
        <f t="shared" si="356"/>
        <v>7.3291217999999995E-3</v>
      </c>
      <c r="Q3243" t="str">
        <f>VLOOKUP(VLOOKUP(C3243,Mapping!$A$1:$C$17,3,0),Mapping!$E$1:$F$6,2,0)</f>
        <v>Vùng 01</v>
      </c>
    </row>
    <row r="3244" spans="1:17" x14ac:dyDescent="0.3">
      <c r="A3244" s="33">
        <v>44834</v>
      </c>
      <c r="B3244">
        <v>2334</v>
      </c>
      <c r="C3244">
        <v>48</v>
      </c>
      <c r="D3244" s="38" t="s">
        <v>77</v>
      </c>
      <c r="E3244" s="2" t="s">
        <v>41</v>
      </c>
      <c r="F3244">
        <v>3381280</v>
      </c>
      <c r="G3244" s="44">
        <f t="shared" si="350"/>
        <v>44562</v>
      </c>
      <c r="H3244" s="50">
        <f t="shared" si="351"/>
        <v>273</v>
      </c>
      <c r="I3244" s="50">
        <f t="shared" si="352"/>
        <v>127831048.8</v>
      </c>
      <c r="J3244" s="46">
        <v>4682456</v>
      </c>
      <c r="K3244" s="2" t="s">
        <v>34</v>
      </c>
      <c r="L3244" s="52" t="str">
        <f t="shared" si="353"/>
        <v>20220930VND</v>
      </c>
      <c r="M3244">
        <f>VLOOKUP(L3244,Mapping!$H$1:$K$25,4,0)</f>
        <v>1</v>
      </c>
      <c r="N3244">
        <f t="shared" si="354"/>
        <v>3.38128E-3</v>
      </c>
      <c r="O3244">
        <f t="shared" si="355"/>
        <v>4.6824559999999998E-3</v>
      </c>
      <c r="P3244">
        <f t="shared" si="356"/>
        <v>0.12783104879999999</v>
      </c>
      <c r="Q3244" t="str">
        <f>VLOOKUP(VLOOKUP(C3244,Mapping!$A$1:$C$17,3,0),Mapping!$E$1:$F$6,2,0)</f>
        <v>Vùng 01</v>
      </c>
    </row>
    <row r="3245" spans="1:17" x14ac:dyDescent="0.3">
      <c r="A3245" s="33">
        <v>44834</v>
      </c>
      <c r="B3245">
        <v>2335</v>
      </c>
      <c r="C3245">
        <v>48</v>
      </c>
      <c r="D3245" s="38" t="s">
        <v>77</v>
      </c>
      <c r="E3245" s="2" t="s">
        <v>41</v>
      </c>
      <c r="F3245">
        <v>626263</v>
      </c>
      <c r="G3245" s="44">
        <f t="shared" si="350"/>
        <v>44562</v>
      </c>
      <c r="H3245" s="50">
        <f t="shared" si="351"/>
        <v>273</v>
      </c>
      <c r="I3245" s="50">
        <f t="shared" si="352"/>
        <v>51520942.199999996</v>
      </c>
      <c r="J3245" s="46">
        <v>1887214</v>
      </c>
      <c r="K3245" s="2" t="s">
        <v>34</v>
      </c>
      <c r="L3245" s="52" t="str">
        <f t="shared" si="353"/>
        <v>20220930VND</v>
      </c>
      <c r="M3245">
        <f>VLOOKUP(L3245,Mapping!$H$1:$K$25,4,0)</f>
        <v>1</v>
      </c>
      <c r="N3245">
        <f t="shared" si="354"/>
        <v>6.2626299999999995E-4</v>
      </c>
      <c r="O3245">
        <f t="shared" si="355"/>
        <v>1.8872139999999999E-3</v>
      </c>
      <c r="P3245">
        <f t="shared" si="356"/>
        <v>5.1520942199999996E-2</v>
      </c>
      <c r="Q3245" t="str">
        <f>VLOOKUP(VLOOKUP(C3245,Mapping!$A$1:$C$17,3,0),Mapping!$E$1:$F$6,2,0)</f>
        <v>Vùng 01</v>
      </c>
    </row>
    <row r="3246" spans="1:17" x14ac:dyDescent="0.3">
      <c r="A3246" s="33">
        <v>44834</v>
      </c>
      <c r="B3246">
        <v>2335</v>
      </c>
      <c r="C3246">
        <v>34</v>
      </c>
      <c r="D3246" s="38" t="s">
        <v>77</v>
      </c>
      <c r="E3246" s="2" t="s">
        <v>41</v>
      </c>
      <c r="F3246">
        <v>352632</v>
      </c>
      <c r="G3246" s="44">
        <f t="shared" si="350"/>
        <v>44562</v>
      </c>
      <c r="H3246" s="50">
        <f t="shared" si="351"/>
        <v>273</v>
      </c>
      <c r="I3246" s="50">
        <f t="shared" si="352"/>
        <v>4962839.7</v>
      </c>
      <c r="J3246" s="46">
        <v>181789</v>
      </c>
      <c r="K3246" s="2" t="s">
        <v>34</v>
      </c>
      <c r="L3246" s="52" t="str">
        <f t="shared" si="353"/>
        <v>20220930VND</v>
      </c>
      <c r="M3246">
        <f>VLOOKUP(L3246,Mapping!$H$1:$K$25,4,0)</f>
        <v>1</v>
      </c>
      <c r="N3246">
        <f t="shared" si="354"/>
        <v>3.5263200000000002E-4</v>
      </c>
      <c r="O3246">
        <f t="shared" si="355"/>
        <v>1.8178899999999999E-4</v>
      </c>
      <c r="P3246">
        <f t="shared" si="356"/>
        <v>4.9628396999999999E-3</v>
      </c>
      <c r="Q3246" t="str">
        <f>VLOOKUP(VLOOKUP(C3246,Mapping!$A$1:$C$17,3,0),Mapping!$E$1:$F$6,2,0)</f>
        <v>Vùng 02</v>
      </c>
    </row>
    <row r="3247" spans="1:17" x14ac:dyDescent="0.3">
      <c r="A3247" s="44">
        <v>44834</v>
      </c>
      <c r="B3247">
        <v>2335</v>
      </c>
      <c r="C3247">
        <v>34</v>
      </c>
      <c r="D3247" s="38" t="s">
        <v>77</v>
      </c>
      <c r="E3247" s="2" t="s">
        <v>41</v>
      </c>
      <c r="F3247">
        <v>1836794</v>
      </c>
      <c r="G3247" s="44">
        <f t="shared" si="350"/>
        <v>44562</v>
      </c>
      <c r="H3247" s="50">
        <f t="shared" si="351"/>
        <v>273</v>
      </c>
      <c r="I3247" s="50">
        <f t="shared" si="352"/>
        <v>37839110.399999999</v>
      </c>
      <c r="J3247" s="46">
        <v>1386048</v>
      </c>
      <c r="K3247" s="2" t="s">
        <v>34</v>
      </c>
      <c r="L3247" s="52" t="str">
        <f t="shared" si="353"/>
        <v>20220930VND</v>
      </c>
      <c r="M3247">
        <f>VLOOKUP(L3247,Mapping!$H$1:$K$25,4,0)</f>
        <v>1</v>
      </c>
      <c r="N3247">
        <f t="shared" si="354"/>
        <v>1.8367940000000001E-3</v>
      </c>
      <c r="O3247">
        <f t="shared" si="355"/>
        <v>1.386048E-3</v>
      </c>
      <c r="P3247">
        <f t="shared" si="356"/>
        <v>3.7839110400000001E-2</v>
      </c>
      <c r="Q3247" t="str">
        <f>VLOOKUP(VLOOKUP(C3247,Mapping!$A$1:$C$17,3,0),Mapping!$E$1:$F$6,2,0)</f>
        <v>Vùng 02</v>
      </c>
    </row>
    <row r="3248" spans="1:17" x14ac:dyDescent="0.3">
      <c r="A3248" s="33">
        <v>44834</v>
      </c>
      <c r="B3248">
        <v>2336</v>
      </c>
      <c r="C3248">
        <v>40</v>
      </c>
      <c r="D3248" s="38" t="s">
        <v>77</v>
      </c>
      <c r="E3248" s="2" t="s">
        <v>41</v>
      </c>
      <c r="F3248">
        <v>224682</v>
      </c>
      <c r="G3248" s="44">
        <f t="shared" si="350"/>
        <v>44562</v>
      </c>
      <c r="H3248" s="50">
        <f t="shared" si="351"/>
        <v>273</v>
      </c>
      <c r="I3248" s="50">
        <f t="shared" si="352"/>
        <v>50910241.199999996</v>
      </c>
      <c r="J3248" s="46">
        <v>1864844</v>
      </c>
      <c r="K3248" s="2" t="s">
        <v>34</v>
      </c>
      <c r="L3248" s="52" t="str">
        <f t="shared" si="353"/>
        <v>20220930VND</v>
      </c>
      <c r="M3248">
        <f>VLOOKUP(L3248,Mapping!$H$1:$K$25,4,0)</f>
        <v>1</v>
      </c>
      <c r="N3248">
        <f t="shared" si="354"/>
        <v>2.24682E-4</v>
      </c>
      <c r="O3248">
        <f t="shared" si="355"/>
        <v>1.8648440000000001E-3</v>
      </c>
      <c r="P3248">
        <f t="shared" si="356"/>
        <v>5.0910241199999998E-2</v>
      </c>
      <c r="Q3248" t="str">
        <f>VLOOKUP(VLOOKUP(C3248,Mapping!$A$1:$C$17,3,0),Mapping!$E$1:$F$6,2,0)</f>
        <v>Vùng 01</v>
      </c>
    </row>
    <row r="3249" spans="1:17" x14ac:dyDescent="0.3">
      <c r="A3249" s="33">
        <v>44834</v>
      </c>
      <c r="B3249">
        <v>2340</v>
      </c>
      <c r="C3249">
        <v>34</v>
      </c>
      <c r="D3249" s="38" t="s">
        <v>77</v>
      </c>
      <c r="E3249" s="2" t="s">
        <v>41</v>
      </c>
      <c r="F3249">
        <v>8682762</v>
      </c>
      <c r="G3249" s="44">
        <f t="shared" si="350"/>
        <v>44562</v>
      </c>
      <c r="H3249" s="50">
        <f t="shared" si="351"/>
        <v>273</v>
      </c>
      <c r="I3249" s="50">
        <f t="shared" si="352"/>
        <v>225105071.09999999</v>
      </c>
      <c r="J3249" s="46">
        <v>8245607</v>
      </c>
      <c r="K3249" s="2" t="s">
        <v>34</v>
      </c>
      <c r="L3249" s="52" t="str">
        <f t="shared" si="353"/>
        <v>20220930VND</v>
      </c>
      <c r="M3249">
        <f>VLOOKUP(L3249,Mapping!$H$1:$K$25,4,0)</f>
        <v>1</v>
      </c>
      <c r="N3249">
        <f t="shared" si="354"/>
        <v>8.6827620000000001E-3</v>
      </c>
      <c r="O3249">
        <f t="shared" si="355"/>
        <v>8.2456070000000003E-3</v>
      </c>
      <c r="P3249">
        <f t="shared" si="356"/>
        <v>0.2251050711</v>
      </c>
      <c r="Q3249" t="str">
        <f>VLOOKUP(VLOOKUP(C3249,Mapping!$A$1:$C$17,3,0),Mapping!$E$1:$F$6,2,0)</f>
        <v>Vùng 02</v>
      </c>
    </row>
    <row r="3250" spans="1:17" x14ac:dyDescent="0.3">
      <c r="A3250" s="33">
        <v>44834</v>
      </c>
      <c r="B3250">
        <v>2340</v>
      </c>
      <c r="C3250">
        <v>11</v>
      </c>
      <c r="D3250" s="38" t="s">
        <v>77</v>
      </c>
      <c r="E3250" s="2" t="s">
        <v>41</v>
      </c>
      <c r="F3250">
        <v>295762</v>
      </c>
      <c r="G3250" s="44">
        <f t="shared" si="350"/>
        <v>44562</v>
      </c>
      <c r="H3250" s="50">
        <f t="shared" si="351"/>
        <v>273</v>
      </c>
      <c r="I3250" s="50">
        <f t="shared" si="352"/>
        <v>12919916.1</v>
      </c>
      <c r="J3250" s="46">
        <v>473257</v>
      </c>
      <c r="K3250" s="2" t="s">
        <v>34</v>
      </c>
      <c r="L3250" s="52" t="str">
        <f t="shared" si="353"/>
        <v>20220930VND</v>
      </c>
      <c r="M3250">
        <f>VLOOKUP(L3250,Mapping!$H$1:$K$25,4,0)</f>
        <v>1</v>
      </c>
      <c r="N3250">
        <f t="shared" si="354"/>
        <v>2.9576199999999998E-4</v>
      </c>
      <c r="O3250">
        <f t="shared" si="355"/>
        <v>4.7325699999999999E-4</v>
      </c>
      <c r="P3250">
        <f t="shared" si="356"/>
        <v>1.29199161E-2</v>
      </c>
      <c r="Q3250" t="str">
        <f>VLOOKUP(VLOOKUP(C3250,Mapping!$A$1:$C$17,3,0),Mapping!$E$1:$F$6,2,0)</f>
        <v>Vùng 01</v>
      </c>
    </row>
    <row r="3251" spans="1:17" x14ac:dyDescent="0.3">
      <c r="A3251" s="33">
        <v>44834</v>
      </c>
      <c r="B3251">
        <v>2341</v>
      </c>
      <c r="C3251">
        <v>12</v>
      </c>
      <c r="D3251" s="38" t="s">
        <v>77</v>
      </c>
      <c r="E3251" s="2" t="s">
        <v>41</v>
      </c>
      <c r="F3251">
        <v>363927</v>
      </c>
      <c r="G3251" s="44">
        <f t="shared" si="350"/>
        <v>44562</v>
      </c>
      <c r="H3251" s="50">
        <f t="shared" si="351"/>
        <v>273</v>
      </c>
      <c r="I3251" s="50">
        <f t="shared" si="352"/>
        <v>51228395.399999999</v>
      </c>
      <c r="J3251" s="46">
        <v>1876498</v>
      </c>
      <c r="K3251" s="2" t="s">
        <v>34</v>
      </c>
      <c r="L3251" s="52" t="str">
        <f t="shared" si="353"/>
        <v>20220930VND</v>
      </c>
      <c r="M3251">
        <f>VLOOKUP(L3251,Mapping!$H$1:$K$25,4,0)</f>
        <v>1</v>
      </c>
      <c r="N3251">
        <f t="shared" si="354"/>
        <v>3.63927E-4</v>
      </c>
      <c r="O3251">
        <f t="shared" si="355"/>
        <v>1.8764980000000001E-3</v>
      </c>
      <c r="P3251">
        <f t="shared" si="356"/>
        <v>5.1228395400000001E-2</v>
      </c>
      <c r="Q3251" t="str">
        <f>VLOOKUP(VLOOKUP(C3251,Mapping!$A$1:$C$17,3,0),Mapping!$E$1:$F$6,2,0)</f>
        <v>Vùng 03</v>
      </c>
    </row>
    <row r="3252" spans="1:17" x14ac:dyDescent="0.3">
      <c r="A3252" s="33">
        <v>44834</v>
      </c>
      <c r="B3252">
        <v>2341</v>
      </c>
      <c r="C3252">
        <v>43</v>
      </c>
      <c r="D3252" s="38" t="s">
        <v>77</v>
      </c>
      <c r="E3252" s="2" t="s">
        <v>41</v>
      </c>
      <c r="F3252">
        <v>788149</v>
      </c>
      <c r="G3252" s="44">
        <f t="shared" si="350"/>
        <v>44562</v>
      </c>
      <c r="H3252" s="50">
        <f t="shared" si="351"/>
        <v>273</v>
      </c>
      <c r="I3252" s="50">
        <f t="shared" si="352"/>
        <v>35297289.300000004</v>
      </c>
      <c r="J3252" s="46">
        <v>1292941</v>
      </c>
      <c r="K3252" s="2" t="s">
        <v>34</v>
      </c>
      <c r="L3252" s="52" t="str">
        <f t="shared" si="353"/>
        <v>20220930VND</v>
      </c>
      <c r="M3252">
        <f>VLOOKUP(L3252,Mapping!$H$1:$K$25,4,0)</f>
        <v>1</v>
      </c>
      <c r="N3252">
        <f t="shared" si="354"/>
        <v>7.8814900000000003E-4</v>
      </c>
      <c r="O3252">
        <f t="shared" si="355"/>
        <v>1.2929409999999999E-3</v>
      </c>
      <c r="P3252">
        <f t="shared" si="356"/>
        <v>3.5297289300000007E-2</v>
      </c>
      <c r="Q3252" t="str">
        <f>VLOOKUP(VLOOKUP(C3252,Mapping!$A$1:$C$17,3,0),Mapping!$E$1:$F$6,2,0)</f>
        <v>Vùng 04</v>
      </c>
    </row>
    <row r="3253" spans="1:17" x14ac:dyDescent="0.3">
      <c r="A3253" s="33">
        <v>44834</v>
      </c>
      <c r="B3253">
        <v>2341</v>
      </c>
      <c r="C3253">
        <v>23</v>
      </c>
      <c r="D3253" s="38" t="s">
        <v>77</v>
      </c>
      <c r="E3253" s="2" t="s">
        <v>41</v>
      </c>
      <c r="F3253">
        <v>227769</v>
      </c>
      <c r="G3253" s="44">
        <f t="shared" si="350"/>
        <v>44562</v>
      </c>
      <c r="H3253" s="50">
        <f t="shared" si="351"/>
        <v>273</v>
      </c>
      <c r="I3253" s="50">
        <f t="shared" si="352"/>
        <v>1124914098219.9119</v>
      </c>
      <c r="J3253" s="46">
        <v>1776283</v>
      </c>
      <c r="K3253" s="2" t="s">
        <v>35</v>
      </c>
      <c r="L3253" s="52" t="str">
        <f t="shared" si="353"/>
        <v>20220930USD</v>
      </c>
      <c r="M3253">
        <f>VLOOKUP(L3253,Mapping!$H$1:$K$25,4,0)</f>
        <v>23197.68</v>
      </c>
      <c r="N3253">
        <f t="shared" si="354"/>
        <v>5.2837123759200004</v>
      </c>
      <c r="O3253">
        <f t="shared" si="355"/>
        <v>41.205644623440001</v>
      </c>
      <c r="P3253">
        <f t="shared" si="356"/>
        <v>1124.9140982199119</v>
      </c>
      <c r="Q3253" t="str">
        <f>VLOOKUP(VLOOKUP(C3253,Mapping!$A$1:$C$17,3,0),Mapping!$E$1:$F$6,2,0)</f>
        <v>Vùng 02</v>
      </c>
    </row>
    <row r="3254" spans="1:17" x14ac:dyDescent="0.3">
      <c r="A3254" s="33">
        <v>44834</v>
      </c>
      <c r="B3254">
        <v>2341</v>
      </c>
      <c r="C3254">
        <v>23</v>
      </c>
      <c r="D3254" s="38" t="s">
        <v>77</v>
      </c>
      <c r="E3254" s="2" t="s">
        <v>41</v>
      </c>
      <c r="F3254">
        <v>1557045</v>
      </c>
      <c r="G3254" s="44">
        <f t="shared" si="350"/>
        <v>44562</v>
      </c>
      <c r="H3254" s="50">
        <f t="shared" si="351"/>
        <v>273</v>
      </c>
      <c r="I3254" s="50">
        <f t="shared" si="352"/>
        <v>762106.79999999993</v>
      </c>
      <c r="J3254" s="46">
        <v>27916</v>
      </c>
      <c r="K3254" s="2" t="s">
        <v>34</v>
      </c>
      <c r="L3254" s="52" t="str">
        <f t="shared" si="353"/>
        <v>20220930VND</v>
      </c>
      <c r="M3254">
        <f>VLOOKUP(L3254,Mapping!$H$1:$K$25,4,0)</f>
        <v>1</v>
      </c>
      <c r="N3254">
        <f t="shared" si="354"/>
        <v>1.557045E-3</v>
      </c>
      <c r="O3254">
        <f t="shared" si="355"/>
        <v>2.7915999999999998E-5</v>
      </c>
      <c r="P3254">
        <f t="shared" si="356"/>
        <v>7.6210679999999997E-4</v>
      </c>
      <c r="Q3254" t="str">
        <f>VLOOKUP(VLOOKUP(C3254,Mapping!$A$1:$C$17,3,0),Mapping!$E$1:$F$6,2,0)</f>
        <v>Vùng 02</v>
      </c>
    </row>
    <row r="3255" spans="1:17" x14ac:dyDescent="0.3">
      <c r="A3255" s="33">
        <v>44834</v>
      </c>
      <c r="B3255">
        <v>2342</v>
      </c>
      <c r="C3255">
        <v>16</v>
      </c>
      <c r="D3255" s="38" t="s">
        <v>77</v>
      </c>
      <c r="E3255" s="2" t="s">
        <v>41</v>
      </c>
      <c r="F3255">
        <v>256274</v>
      </c>
      <c r="G3255" s="44">
        <f t="shared" si="350"/>
        <v>44562</v>
      </c>
      <c r="H3255" s="50">
        <f t="shared" si="351"/>
        <v>273</v>
      </c>
      <c r="I3255" s="50">
        <f t="shared" si="352"/>
        <v>31831772.699999999</v>
      </c>
      <c r="J3255" s="46">
        <v>1165999</v>
      </c>
      <c r="K3255" s="2" t="s">
        <v>34</v>
      </c>
      <c r="L3255" s="52" t="str">
        <f t="shared" si="353"/>
        <v>20220930VND</v>
      </c>
      <c r="M3255">
        <f>VLOOKUP(L3255,Mapping!$H$1:$K$25,4,0)</f>
        <v>1</v>
      </c>
      <c r="N3255">
        <f t="shared" si="354"/>
        <v>2.5627400000000002E-4</v>
      </c>
      <c r="O3255">
        <f t="shared" si="355"/>
        <v>1.165999E-3</v>
      </c>
      <c r="P3255">
        <f t="shared" si="356"/>
        <v>3.1831772699999997E-2</v>
      </c>
      <c r="Q3255" t="str">
        <f>VLOOKUP(VLOOKUP(C3255,Mapping!$A$1:$C$17,3,0),Mapping!$E$1:$F$6,2,0)</f>
        <v>Vùng 01</v>
      </c>
    </row>
    <row r="3256" spans="1:17" x14ac:dyDescent="0.3">
      <c r="A3256" s="33">
        <v>44834</v>
      </c>
      <c r="B3256">
        <v>2343</v>
      </c>
      <c r="C3256">
        <v>41</v>
      </c>
      <c r="D3256" s="38" t="s">
        <v>77</v>
      </c>
      <c r="E3256" s="2" t="s">
        <v>41</v>
      </c>
      <c r="F3256">
        <v>1285489</v>
      </c>
      <c r="G3256" s="44">
        <f t="shared" si="350"/>
        <v>44562</v>
      </c>
      <c r="H3256" s="50">
        <f t="shared" si="351"/>
        <v>273</v>
      </c>
      <c r="I3256" s="50">
        <f t="shared" si="352"/>
        <v>12750273.9</v>
      </c>
      <c r="J3256" s="46">
        <v>467043</v>
      </c>
      <c r="K3256" s="2" t="s">
        <v>34</v>
      </c>
      <c r="L3256" s="52" t="str">
        <f t="shared" si="353"/>
        <v>20220930VND</v>
      </c>
      <c r="M3256">
        <f>VLOOKUP(L3256,Mapping!$H$1:$K$25,4,0)</f>
        <v>1</v>
      </c>
      <c r="N3256">
        <f t="shared" si="354"/>
        <v>1.2854889999999999E-3</v>
      </c>
      <c r="O3256">
        <f t="shared" si="355"/>
        <v>4.6704299999999999E-4</v>
      </c>
      <c r="P3256">
        <f t="shared" si="356"/>
        <v>1.2750273900000001E-2</v>
      </c>
      <c r="Q3256" t="str">
        <f>VLOOKUP(VLOOKUP(C3256,Mapping!$A$1:$C$17,3,0),Mapping!$E$1:$F$6,2,0)</f>
        <v>Vùng 05</v>
      </c>
    </row>
    <row r="3257" spans="1:17" x14ac:dyDescent="0.3">
      <c r="A3257" s="33">
        <v>44834</v>
      </c>
      <c r="B3257">
        <v>2345</v>
      </c>
      <c r="C3257">
        <v>20</v>
      </c>
      <c r="D3257" s="38" t="s">
        <v>77</v>
      </c>
      <c r="E3257" s="2" t="s">
        <v>41</v>
      </c>
      <c r="F3257">
        <v>8085206</v>
      </c>
      <c r="G3257" s="44">
        <f t="shared" si="350"/>
        <v>44562</v>
      </c>
      <c r="H3257" s="50">
        <f t="shared" si="351"/>
        <v>273</v>
      </c>
      <c r="I3257" s="50">
        <f t="shared" si="352"/>
        <v>243315563.40000001</v>
      </c>
      <c r="J3257" s="46">
        <v>8912658</v>
      </c>
      <c r="K3257" s="2" t="s">
        <v>34</v>
      </c>
      <c r="L3257" s="52" t="str">
        <f t="shared" si="353"/>
        <v>20220930VND</v>
      </c>
      <c r="M3257">
        <f>VLOOKUP(L3257,Mapping!$H$1:$K$25,4,0)</f>
        <v>1</v>
      </c>
      <c r="N3257">
        <f t="shared" si="354"/>
        <v>8.0852059999999993E-3</v>
      </c>
      <c r="O3257">
        <f t="shared" si="355"/>
        <v>8.9126580000000004E-3</v>
      </c>
      <c r="P3257">
        <f t="shared" si="356"/>
        <v>0.24331556340000002</v>
      </c>
      <c r="Q3257" t="str">
        <f>VLOOKUP(VLOOKUP(C3257,Mapping!$A$1:$C$17,3,0),Mapping!$E$1:$F$6,2,0)</f>
        <v>Vùng 02</v>
      </c>
    </row>
    <row r="3258" spans="1:17" x14ac:dyDescent="0.3">
      <c r="A3258" s="33">
        <v>44834</v>
      </c>
      <c r="B3258">
        <v>2345</v>
      </c>
      <c r="C3258">
        <v>20</v>
      </c>
      <c r="D3258" s="38" t="s">
        <v>77</v>
      </c>
      <c r="E3258" s="2" t="s">
        <v>41</v>
      </c>
      <c r="F3258">
        <v>229302</v>
      </c>
      <c r="G3258" s="44">
        <f t="shared" si="350"/>
        <v>44562</v>
      </c>
      <c r="H3258" s="50">
        <f t="shared" si="351"/>
        <v>273</v>
      </c>
      <c r="I3258" s="50">
        <f t="shared" si="352"/>
        <v>576391792256.28003</v>
      </c>
      <c r="J3258" s="46">
        <v>910145</v>
      </c>
      <c r="K3258" s="2" t="s">
        <v>35</v>
      </c>
      <c r="L3258" s="52" t="str">
        <f t="shared" si="353"/>
        <v>20220930USD</v>
      </c>
      <c r="M3258">
        <f>VLOOKUP(L3258,Mapping!$H$1:$K$25,4,0)</f>
        <v>23197.68</v>
      </c>
      <c r="N3258">
        <f t="shared" si="354"/>
        <v>5.3192744193599992</v>
      </c>
      <c r="O3258">
        <f t="shared" si="355"/>
        <v>21.113252463599999</v>
      </c>
      <c r="P3258">
        <f t="shared" si="356"/>
        <v>576.39179225628004</v>
      </c>
      <c r="Q3258" t="str">
        <f>VLOOKUP(VLOOKUP(C3258,Mapping!$A$1:$C$17,3,0),Mapping!$E$1:$F$6,2,0)</f>
        <v>Vùng 02</v>
      </c>
    </row>
    <row r="3259" spans="1:17" x14ac:dyDescent="0.3">
      <c r="A3259" s="33">
        <v>44834</v>
      </c>
      <c r="B3259">
        <v>2345</v>
      </c>
      <c r="C3259">
        <v>43</v>
      </c>
      <c r="D3259" s="38" t="s">
        <v>77</v>
      </c>
      <c r="E3259" s="2" t="s">
        <v>41</v>
      </c>
      <c r="F3259">
        <v>6075170</v>
      </c>
      <c r="G3259" s="44">
        <f t="shared" si="350"/>
        <v>44562</v>
      </c>
      <c r="H3259" s="50">
        <f t="shared" si="351"/>
        <v>273</v>
      </c>
      <c r="I3259" s="50">
        <f t="shared" si="352"/>
        <v>212198886.90000001</v>
      </c>
      <c r="J3259" s="46">
        <v>7772853</v>
      </c>
      <c r="K3259" s="2" t="s">
        <v>34</v>
      </c>
      <c r="L3259" s="52" t="str">
        <f t="shared" si="353"/>
        <v>20220930VND</v>
      </c>
      <c r="M3259">
        <f>VLOOKUP(L3259,Mapping!$H$1:$K$25,4,0)</f>
        <v>1</v>
      </c>
      <c r="N3259">
        <f t="shared" si="354"/>
        <v>6.0751700000000004E-3</v>
      </c>
      <c r="O3259">
        <f t="shared" si="355"/>
        <v>7.7728529999999997E-3</v>
      </c>
      <c r="P3259">
        <f t="shared" si="356"/>
        <v>0.21219888689999999</v>
      </c>
      <c r="Q3259" t="str">
        <f>VLOOKUP(VLOOKUP(C3259,Mapping!$A$1:$C$17,3,0),Mapping!$E$1:$F$6,2,0)</f>
        <v>Vùng 04</v>
      </c>
    </row>
    <row r="3260" spans="1:17" x14ac:dyDescent="0.3">
      <c r="A3260" s="33">
        <v>44834</v>
      </c>
      <c r="B3260">
        <v>2345</v>
      </c>
      <c r="C3260">
        <v>48</v>
      </c>
      <c r="D3260" s="38" t="s">
        <v>77</v>
      </c>
      <c r="E3260" s="2" t="s">
        <v>41</v>
      </c>
      <c r="F3260">
        <v>885109</v>
      </c>
      <c r="G3260" s="44">
        <f t="shared" si="350"/>
        <v>44562</v>
      </c>
      <c r="H3260" s="50">
        <f t="shared" si="351"/>
        <v>273</v>
      </c>
      <c r="I3260" s="50">
        <f t="shared" si="352"/>
        <v>4243703.1000000006</v>
      </c>
      <c r="J3260" s="46">
        <v>155447</v>
      </c>
      <c r="K3260" s="2" t="s">
        <v>34</v>
      </c>
      <c r="L3260" s="52" t="str">
        <f t="shared" si="353"/>
        <v>20220930VND</v>
      </c>
      <c r="M3260">
        <f>VLOOKUP(L3260,Mapping!$H$1:$K$25,4,0)</f>
        <v>1</v>
      </c>
      <c r="N3260">
        <f t="shared" si="354"/>
        <v>8.8510900000000003E-4</v>
      </c>
      <c r="O3260">
        <f t="shared" si="355"/>
        <v>1.5544699999999999E-4</v>
      </c>
      <c r="P3260">
        <f t="shared" si="356"/>
        <v>4.2437031000000002E-3</v>
      </c>
      <c r="Q3260" t="str">
        <f>VLOOKUP(VLOOKUP(C3260,Mapping!$A$1:$C$17,3,0),Mapping!$E$1:$F$6,2,0)</f>
        <v>Vùng 01</v>
      </c>
    </row>
    <row r="3261" spans="1:17" x14ac:dyDescent="0.3">
      <c r="A3261" s="33">
        <v>44834</v>
      </c>
      <c r="B3261">
        <v>2346</v>
      </c>
      <c r="C3261">
        <v>41</v>
      </c>
      <c r="D3261" s="38" t="s">
        <v>77</v>
      </c>
      <c r="E3261" s="2" t="s">
        <v>41</v>
      </c>
      <c r="F3261">
        <v>1798365</v>
      </c>
      <c r="G3261" s="44">
        <f t="shared" si="350"/>
        <v>44562</v>
      </c>
      <c r="H3261" s="50">
        <f t="shared" si="351"/>
        <v>273</v>
      </c>
      <c r="I3261" s="50">
        <f t="shared" si="352"/>
        <v>53005707.300000004</v>
      </c>
      <c r="J3261" s="46">
        <v>1941601</v>
      </c>
      <c r="K3261" s="2" t="s">
        <v>34</v>
      </c>
      <c r="L3261" s="52" t="str">
        <f t="shared" si="353"/>
        <v>20220930VND</v>
      </c>
      <c r="M3261">
        <f>VLOOKUP(L3261,Mapping!$H$1:$K$25,4,0)</f>
        <v>1</v>
      </c>
      <c r="N3261">
        <f t="shared" si="354"/>
        <v>1.7983649999999999E-3</v>
      </c>
      <c r="O3261">
        <f t="shared" si="355"/>
        <v>1.941601E-3</v>
      </c>
      <c r="P3261">
        <f t="shared" si="356"/>
        <v>5.3005707300000003E-2</v>
      </c>
      <c r="Q3261" t="str">
        <f>VLOOKUP(VLOOKUP(C3261,Mapping!$A$1:$C$17,3,0),Mapping!$E$1:$F$6,2,0)</f>
        <v>Vùng 05</v>
      </c>
    </row>
    <row r="3262" spans="1:17" x14ac:dyDescent="0.3">
      <c r="A3262" s="33">
        <v>44834</v>
      </c>
      <c r="B3262">
        <v>2347</v>
      </c>
      <c r="C3262">
        <v>34</v>
      </c>
      <c r="D3262" s="38" t="s">
        <v>77</v>
      </c>
      <c r="E3262" s="2" t="s">
        <v>41</v>
      </c>
      <c r="F3262">
        <v>924054</v>
      </c>
      <c r="G3262" s="44">
        <f t="shared" si="350"/>
        <v>44562</v>
      </c>
      <c r="H3262" s="50">
        <f t="shared" si="351"/>
        <v>273</v>
      </c>
      <c r="I3262" s="50">
        <f t="shared" si="352"/>
        <v>25347449.400000002</v>
      </c>
      <c r="J3262" s="46">
        <v>928478</v>
      </c>
      <c r="K3262" s="2" t="s">
        <v>34</v>
      </c>
      <c r="L3262" s="52" t="str">
        <f t="shared" si="353"/>
        <v>20220930VND</v>
      </c>
      <c r="M3262">
        <f>VLOOKUP(L3262,Mapping!$H$1:$K$25,4,0)</f>
        <v>1</v>
      </c>
      <c r="N3262">
        <f t="shared" si="354"/>
        <v>9.24054E-4</v>
      </c>
      <c r="O3262">
        <f t="shared" si="355"/>
        <v>9.2847800000000005E-4</v>
      </c>
      <c r="P3262">
        <f t="shared" si="356"/>
        <v>2.5347449400000003E-2</v>
      </c>
      <c r="Q3262" t="str">
        <f>VLOOKUP(VLOOKUP(C3262,Mapping!$A$1:$C$17,3,0),Mapping!$E$1:$F$6,2,0)</f>
        <v>Vùng 02</v>
      </c>
    </row>
    <row r="3263" spans="1:17" x14ac:dyDescent="0.3">
      <c r="A3263" s="33">
        <v>44834</v>
      </c>
      <c r="B3263">
        <v>2348</v>
      </c>
      <c r="C3263">
        <v>24</v>
      </c>
      <c r="D3263" s="38" t="s">
        <v>77</v>
      </c>
      <c r="E3263" s="2" t="s">
        <v>41</v>
      </c>
      <c r="F3263">
        <v>1056474</v>
      </c>
      <c r="G3263" s="44">
        <f t="shared" si="350"/>
        <v>44562</v>
      </c>
      <c r="H3263" s="50">
        <f t="shared" si="351"/>
        <v>273</v>
      </c>
      <c r="I3263" s="50">
        <f t="shared" si="352"/>
        <v>46516388.100000001</v>
      </c>
      <c r="J3263" s="46">
        <v>1703897</v>
      </c>
      <c r="K3263" s="2" t="s">
        <v>34</v>
      </c>
      <c r="L3263" s="52" t="str">
        <f t="shared" si="353"/>
        <v>20220930VND</v>
      </c>
      <c r="M3263">
        <f>VLOOKUP(L3263,Mapping!$H$1:$K$25,4,0)</f>
        <v>1</v>
      </c>
      <c r="N3263">
        <f t="shared" si="354"/>
        <v>1.056474E-3</v>
      </c>
      <c r="O3263">
        <f t="shared" si="355"/>
        <v>1.703897E-3</v>
      </c>
      <c r="P3263">
        <f t="shared" si="356"/>
        <v>4.65163881E-2</v>
      </c>
      <c r="Q3263" t="str">
        <f>VLOOKUP(VLOOKUP(C3263,Mapping!$A$1:$C$17,3,0),Mapping!$E$1:$F$6,2,0)</f>
        <v>Vùng 04</v>
      </c>
    </row>
    <row r="3264" spans="1:17" x14ac:dyDescent="0.3">
      <c r="A3264" s="33">
        <v>44834</v>
      </c>
      <c r="B3264">
        <v>2348</v>
      </c>
      <c r="C3264">
        <v>40</v>
      </c>
      <c r="D3264" s="38" t="s">
        <v>77</v>
      </c>
      <c r="E3264" s="2" t="s">
        <v>41</v>
      </c>
      <c r="F3264">
        <v>203236</v>
      </c>
      <c r="G3264" s="44">
        <f t="shared" si="350"/>
        <v>44562</v>
      </c>
      <c r="H3264" s="50">
        <f t="shared" si="351"/>
        <v>273</v>
      </c>
      <c r="I3264" s="50">
        <f t="shared" si="352"/>
        <v>27490799.699999999</v>
      </c>
      <c r="J3264" s="46">
        <v>1006989</v>
      </c>
      <c r="K3264" s="2" t="s">
        <v>34</v>
      </c>
      <c r="L3264" s="52" t="str">
        <f t="shared" si="353"/>
        <v>20220930VND</v>
      </c>
      <c r="M3264">
        <f>VLOOKUP(L3264,Mapping!$H$1:$K$25,4,0)</f>
        <v>1</v>
      </c>
      <c r="N3264">
        <f t="shared" si="354"/>
        <v>2.03236E-4</v>
      </c>
      <c r="O3264">
        <f t="shared" si="355"/>
        <v>1.006989E-3</v>
      </c>
      <c r="P3264">
        <f t="shared" si="356"/>
        <v>2.7490799699999999E-2</v>
      </c>
      <c r="Q3264" t="str">
        <f>VLOOKUP(VLOOKUP(C3264,Mapping!$A$1:$C$17,3,0),Mapping!$E$1:$F$6,2,0)</f>
        <v>Vùng 01</v>
      </c>
    </row>
    <row r="3265" spans="1:17" x14ac:dyDescent="0.3">
      <c r="A3265" s="33">
        <v>44834</v>
      </c>
      <c r="B3265">
        <v>2349</v>
      </c>
      <c r="C3265">
        <v>45</v>
      </c>
      <c r="D3265" s="38" t="s">
        <v>77</v>
      </c>
      <c r="E3265" s="2" t="s">
        <v>41</v>
      </c>
      <c r="F3265">
        <v>1712013</v>
      </c>
      <c r="G3265" s="44">
        <f t="shared" si="350"/>
        <v>44562</v>
      </c>
      <c r="H3265" s="50">
        <f t="shared" si="351"/>
        <v>273</v>
      </c>
      <c r="I3265" s="50">
        <f t="shared" si="352"/>
        <v>15333481.799999999</v>
      </c>
      <c r="J3265" s="46">
        <v>561666</v>
      </c>
      <c r="K3265" s="2" t="s">
        <v>34</v>
      </c>
      <c r="L3265" s="52" t="str">
        <f t="shared" si="353"/>
        <v>20220930VND</v>
      </c>
      <c r="M3265">
        <f>VLOOKUP(L3265,Mapping!$H$1:$K$25,4,0)</f>
        <v>1</v>
      </c>
      <c r="N3265">
        <f t="shared" si="354"/>
        <v>1.7120130000000001E-3</v>
      </c>
      <c r="O3265">
        <f t="shared" si="355"/>
        <v>5.6166600000000005E-4</v>
      </c>
      <c r="P3265">
        <f t="shared" si="356"/>
        <v>1.5333481799999998E-2</v>
      </c>
      <c r="Q3265" t="str">
        <f>VLOOKUP(VLOOKUP(C3265,Mapping!$A$1:$C$17,3,0),Mapping!$E$1:$F$6,2,0)</f>
        <v>Vùng 02</v>
      </c>
    </row>
    <row r="3266" spans="1:17" x14ac:dyDescent="0.3">
      <c r="A3266" s="44">
        <v>44834</v>
      </c>
      <c r="B3266">
        <v>2349</v>
      </c>
      <c r="C3266">
        <v>34</v>
      </c>
      <c r="D3266" s="38" t="s">
        <v>77</v>
      </c>
      <c r="E3266" s="2" t="s">
        <v>41</v>
      </c>
      <c r="F3266">
        <v>823444</v>
      </c>
      <c r="G3266" s="44">
        <f t="shared" ref="G3266:G3329" si="357">DATE(YEAR(A3266),1,1)</f>
        <v>44562</v>
      </c>
      <c r="H3266" s="50">
        <f t="shared" ref="H3266:H3329" si="358">DATEDIF(G3266,A3266,"D")+1</f>
        <v>273</v>
      </c>
      <c r="I3266" s="50">
        <f t="shared" si="352"/>
        <v>29631556.5</v>
      </c>
      <c r="J3266" s="46">
        <v>1085405</v>
      </c>
      <c r="K3266" s="2" t="s">
        <v>34</v>
      </c>
      <c r="L3266" s="52" t="str">
        <f t="shared" si="353"/>
        <v>20220930VND</v>
      </c>
      <c r="M3266">
        <f>VLOOKUP(L3266,Mapping!$H$1:$K$25,4,0)</f>
        <v>1</v>
      </c>
      <c r="N3266">
        <f t="shared" si="354"/>
        <v>8.23444E-4</v>
      </c>
      <c r="O3266">
        <f t="shared" si="355"/>
        <v>1.085405E-3</v>
      </c>
      <c r="P3266">
        <f t="shared" si="356"/>
        <v>2.96315565E-2</v>
      </c>
      <c r="Q3266" t="str">
        <f>VLOOKUP(VLOOKUP(C3266,Mapping!$A$1:$C$17,3,0),Mapping!$E$1:$F$6,2,0)</f>
        <v>Vùng 02</v>
      </c>
    </row>
    <row r="3267" spans="1:17" x14ac:dyDescent="0.3">
      <c r="A3267" s="33">
        <v>44834</v>
      </c>
      <c r="B3267">
        <v>2350</v>
      </c>
      <c r="C3267">
        <v>23</v>
      </c>
      <c r="D3267" s="38" t="s">
        <v>77</v>
      </c>
      <c r="E3267" s="2" t="s">
        <v>41</v>
      </c>
      <c r="F3267">
        <v>1175015</v>
      </c>
      <c r="G3267" s="44">
        <f t="shared" si="357"/>
        <v>44562</v>
      </c>
      <c r="H3267" s="50">
        <f t="shared" si="358"/>
        <v>273</v>
      </c>
      <c r="I3267" s="50">
        <f t="shared" ref="I3267:I3330" si="359">H3267*(J3267/10)*M3267</f>
        <v>19392555</v>
      </c>
      <c r="J3267" s="46">
        <v>710350</v>
      </c>
      <c r="K3267" s="2" t="s">
        <v>34</v>
      </c>
      <c r="L3267" s="52" t="str">
        <f t="shared" ref="L3267:L3330" si="360">CONCATENATE(TEXT(A3267,"YYYYMMDD"),K3267)</f>
        <v>20220930VND</v>
      </c>
      <c r="M3267">
        <f>VLOOKUP(L3267,Mapping!$H$1:$K$25,4,0)</f>
        <v>1</v>
      </c>
      <c r="N3267">
        <f t="shared" ref="N3267:N3330" si="361">F3267*M3267/10^9</f>
        <v>1.175015E-3</v>
      </c>
      <c r="O3267">
        <f t="shared" ref="O3267:O3330" si="362">J3267*M3267/10^9</f>
        <v>7.1035E-4</v>
      </c>
      <c r="P3267">
        <f t="shared" ref="P3267:P3330" si="363">I3267/10^9</f>
        <v>1.9392554999999999E-2</v>
      </c>
      <c r="Q3267" t="str">
        <f>VLOOKUP(VLOOKUP(C3267,Mapping!$A$1:$C$17,3,0),Mapping!$E$1:$F$6,2,0)</f>
        <v>Vùng 02</v>
      </c>
    </row>
    <row r="3268" spans="1:17" x14ac:dyDescent="0.3">
      <c r="A3268" s="33">
        <v>44834</v>
      </c>
      <c r="B3268">
        <v>2351</v>
      </c>
      <c r="C3268">
        <v>20</v>
      </c>
      <c r="D3268" s="38" t="s">
        <v>77</v>
      </c>
      <c r="E3268" s="2" t="s">
        <v>41</v>
      </c>
      <c r="F3268">
        <v>1378101</v>
      </c>
      <c r="G3268" s="44">
        <f t="shared" si="357"/>
        <v>44562</v>
      </c>
      <c r="H3268" s="50">
        <f t="shared" si="358"/>
        <v>273</v>
      </c>
      <c r="I3268" s="50">
        <f t="shared" si="359"/>
        <v>718699.79999999993</v>
      </c>
      <c r="J3268" s="46">
        <v>26326</v>
      </c>
      <c r="K3268" s="2" t="s">
        <v>34</v>
      </c>
      <c r="L3268" s="52" t="str">
        <f t="shared" si="360"/>
        <v>20220930VND</v>
      </c>
      <c r="M3268">
        <f>VLOOKUP(L3268,Mapping!$H$1:$K$25,4,0)</f>
        <v>1</v>
      </c>
      <c r="N3268">
        <f t="shared" si="361"/>
        <v>1.3781010000000001E-3</v>
      </c>
      <c r="O3268">
        <f t="shared" si="362"/>
        <v>2.6325999999999998E-5</v>
      </c>
      <c r="P3268">
        <f t="shared" si="363"/>
        <v>7.1869979999999989E-4</v>
      </c>
      <c r="Q3268" t="str">
        <f>VLOOKUP(VLOOKUP(C3268,Mapping!$A$1:$C$17,3,0),Mapping!$E$1:$F$6,2,0)</f>
        <v>Vùng 02</v>
      </c>
    </row>
    <row r="3269" spans="1:17" x14ac:dyDescent="0.3">
      <c r="A3269" s="33">
        <v>44834</v>
      </c>
      <c r="B3269">
        <v>2353</v>
      </c>
      <c r="C3269">
        <v>34</v>
      </c>
      <c r="D3269" s="38" t="s">
        <v>77</v>
      </c>
      <c r="E3269" s="2" t="s">
        <v>41</v>
      </c>
      <c r="F3269">
        <v>1489066</v>
      </c>
      <c r="G3269" s="44">
        <f t="shared" si="357"/>
        <v>44562</v>
      </c>
      <c r="H3269" s="50">
        <f t="shared" si="358"/>
        <v>273</v>
      </c>
      <c r="I3269" s="50">
        <f t="shared" si="359"/>
        <v>5812661.3999999994</v>
      </c>
      <c r="J3269" s="46">
        <v>212918</v>
      </c>
      <c r="K3269" s="2" t="s">
        <v>34</v>
      </c>
      <c r="L3269" s="52" t="str">
        <f t="shared" si="360"/>
        <v>20220930VND</v>
      </c>
      <c r="M3269">
        <f>VLOOKUP(L3269,Mapping!$H$1:$K$25,4,0)</f>
        <v>1</v>
      </c>
      <c r="N3269">
        <f t="shared" si="361"/>
        <v>1.489066E-3</v>
      </c>
      <c r="O3269">
        <f t="shared" si="362"/>
        <v>2.1291800000000001E-4</v>
      </c>
      <c r="P3269">
        <f t="shared" si="363"/>
        <v>5.8126613999999995E-3</v>
      </c>
      <c r="Q3269" t="str">
        <f>VLOOKUP(VLOOKUP(C3269,Mapping!$A$1:$C$17,3,0),Mapping!$E$1:$F$6,2,0)</f>
        <v>Vùng 02</v>
      </c>
    </row>
    <row r="3270" spans="1:17" x14ac:dyDescent="0.3">
      <c r="A3270" s="33">
        <v>44834</v>
      </c>
      <c r="B3270">
        <v>2353</v>
      </c>
      <c r="C3270">
        <v>11</v>
      </c>
      <c r="D3270" s="38" t="s">
        <v>77</v>
      </c>
      <c r="E3270" s="2" t="s">
        <v>41</v>
      </c>
      <c r="F3270">
        <v>119678</v>
      </c>
      <c r="G3270" s="44">
        <f t="shared" si="357"/>
        <v>44562</v>
      </c>
      <c r="H3270" s="50">
        <f t="shared" si="358"/>
        <v>273</v>
      </c>
      <c r="I3270" s="50">
        <f t="shared" si="359"/>
        <v>21805547.400000002</v>
      </c>
      <c r="J3270" s="46">
        <v>798738</v>
      </c>
      <c r="K3270" s="2" t="s">
        <v>34</v>
      </c>
      <c r="L3270" s="52" t="str">
        <f t="shared" si="360"/>
        <v>20220930VND</v>
      </c>
      <c r="M3270">
        <f>VLOOKUP(L3270,Mapping!$H$1:$K$25,4,0)</f>
        <v>1</v>
      </c>
      <c r="N3270">
        <f t="shared" si="361"/>
        <v>1.19678E-4</v>
      </c>
      <c r="O3270">
        <f t="shared" si="362"/>
        <v>7.9873800000000001E-4</v>
      </c>
      <c r="P3270">
        <f t="shared" si="363"/>
        <v>2.1805547400000003E-2</v>
      </c>
      <c r="Q3270" t="str">
        <f>VLOOKUP(VLOOKUP(C3270,Mapping!$A$1:$C$17,3,0),Mapping!$E$1:$F$6,2,0)</f>
        <v>Vùng 01</v>
      </c>
    </row>
    <row r="3271" spans="1:17" x14ac:dyDescent="0.3">
      <c r="A3271" s="33">
        <v>44834</v>
      </c>
      <c r="B3271">
        <v>2357</v>
      </c>
      <c r="C3271">
        <v>43</v>
      </c>
      <c r="D3271" s="38" t="s">
        <v>77</v>
      </c>
      <c r="E3271" s="2" t="s">
        <v>43</v>
      </c>
      <c r="F3271">
        <v>6573532</v>
      </c>
      <c r="G3271" s="44">
        <f t="shared" si="357"/>
        <v>44562</v>
      </c>
      <c r="H3271" s="50">
        <f t="shared" si="358"/>
        <v>273</v>
      </c>
      <c r="I3271" s="50">
        <f t="shared" si="359"/>
        <v>260677025.70000002</v>
      </c>
      <c r="J3271" s="46">
        <v>9548609</v>
      </c>
      <c r="K3271" s="2" t="s">
        <v>34</v>
      </c>
      <c r="L3271" s="52" t="str">
        <f t="shared" si="360"/>
        <v>20220930VND</v>
      </c>
      <c r="M3271">
        <f>VLOOKUP(L3271,Mapping!$H$1:$K$25,4,0)</f>
        <v>1</v>
      </c>
      <c r="N3271">
        <f t="shared" si="361"/>
        <v>6.573532E-3</v>
      </c>
      <c r="O3271">
        <f t="shared" si="362"/>
        <v>9.5486089999999996E-3</v>
      </c>
      <c r="P3271">
        <f t="shared" si="363"/>
        <v>0.26067702570000001</v>
      </c>
      <c r="Q3271" t="str">
        <f>VLOOKUP(VLOOKUP(C3271,Mapping!$A$1:$C$17,3,0),Mapping!$E$1:$F$6,2,0)</f>
        <v>Vùng 04</v>
      </c>
    </row>
    <row r="3272" spans="1:17" x14ac:dyDescent="0.3">
      <c r="A3272" s="33">
        <v>44834</v>
      </c>
      <c r="B3272">
        <v>2357</v>
      </c>
      <c r="C3272">
        <v>34</v>
      </c>
      <c r="D3272" s="38" t="s">
        <v>77</v>
      </c>
      <c r="E3272" s="2" t="s">
        <v>41</v>
      </c>
      <c r="F3272">
        <v>336448</v>
      </c>
      <c r="G3272" s="44">
        <f t="shared" si="357"/>
        <v>44562</v>
      </c>
      <c r="H3272" s="50">
        <f t="shared" si="358"/>
        <v>273</v>
      </c>
      <c r="I3272" s="50">
        <f t="shared" si="359"/>
        <v>47000499</v>
      </c>
      <c r="J3272" s="46">
        <v>1721630</v>
      </c>
      <c r="K3272" s="2" t="s">
        <v>34</v>
      </c>
      <c r="L3272" s="52" t="str">
        <f t="shared" si="360"/>
        <v>20220930VND</v>
      </c>
      <c r="M3272">
        <f>VLOOKUP(L3272,Mapping!$H$1:$K$25,4,0)</f>
        <v>1</v>
      </c>
      <c r="N3272">
        <f t="shared" si="361"/>
        <v>3.3644799999999999E-4</v>
      </c>
      <c r="O3272">
        <f t="shared" si="362"/>
        <v>1.72163E-3</v>
      </c>
      <c r="P3272">
        <f t="shared" si="363"/>
        <v>4.7000499000000001E-2</v>
      </c>
      <c r="Q3272" t="str">
        <f>VLOOKUP(VLOOKUP(C3272,Mapping!$A$1:$C$17,3,0),Mapping!$E$1:$F$6,2,0)</f>
        <v>Vùng 02</v>
      </c>
    </row>
    <row r="3273" spans="1:17" x14ac:dyDescent="0.3">
      <c r="A3273" s="33">
        <v>44834</v>
      </c>
      <c r="B3273">
        <v>2357</v>
      </c>
      <c r="C3273">
        <v>43</v>
      </c>
      <c r="D3273" s="38" t="s">
        <v>77</v>
      </c>
      <c r="E3273" s="2" t="s">
        <v>41</v>
      </c>
      <c r="F3273">
        <v>1828702</v>
      </c>
      <c r="G3273" s="44">
        <f t="shared" si="357"/>
        <v>44562</v>
      </c>
      <c r="H3273" s="50">
        <f t="shared" si="358"/>
        <v>273</v>
      </c>
      <c r="I3273" s="50">
        <f t="shared" si="359"/>
        <v>25606116.900000002</v>
      </c>
      <c r="J3273" s="46">
        <v>937953</v>
      </c>
      <c r="K3273" s="2" t="s">
        <v>34</v>
      </c>
      <c r="L3273" s="52" t="str">
        <f t="shared" si="360"/>
        <v>20220930VND</v>
      </c>
      <c r="M3273">
        <f>VLOOKUP(L3273,Mapping!$H$1:$K$25,4,0)</f>
        <v>1</v>
      </c>
      <c r="N3273">
        <f t="shared" si="361"/>
        <v>1.828702E-3</v>
      </c>
      <c r="O3273">
        <f t="shared" si="362"/>
        <v>9.3795300000000005E-4</v>
      </c>
      <c r="P3273">
        <f t="shared" si="363"/>
        <v>2.5606116900000003E-2</v>
      </c>
      <c r="Q3273" t="str">
        <f>VLOOKUP(VLOOKUP(C3273,Mapping!$A$1:$C$17,3,0),Mapping!$E$1:$F$6,2,0)</f>
        <v>Vùng 04</v>
      </c>
    </row>
    <row r="3274" spans="1:17" x14ac:dyDescent="0.3">
      <c r="A3274" s="33">
        <v>44834</v>
      </c>
      <c r="B3274">
        <v>2358</v>
      </c>
      <c r="C3274">
        <v>36</v>
      </c>
      <c r="D3274" s="38" t="s">
        <v>77</v>
      </c>
      <c r="E3274" s="2" t="s">
        <v>41</v>
      </c>
      <c r="F3274">
        <v>507417</v>
      </c>
      <c r="G3274" s="44">
        <f t="shared" si="357"/>
        <v>44562</v>
      </c>
      <c r="H3274" s="50">
        <f t="shared" si="358"/>
        <v>273</v>
      </c>
      <c r="I3274" s="50">
        <f t="shared" si="359"/>
        <v>19333778.099999998</v>
      </c>
      <c r="J3274" s="46">
        <v>708197</v>
      </c>
      <c r="K3274" s="2" t="s">
        <v>34</v>
      </c>
      <c r="L3274" s="52" t="str">
        <f t="shared" si="360"/>
        <v>20220930VND</v>
      </c>
      <c r="M3274">
        <f>VLOOKUP(L3274,Mapping!$H$1:$K$25,4,0)</f>
        <v>1</v>
      </c>
      <c r="N3274">
        <f t="shared" si="361"/>
        <v>5.0741700000000002E-4</v>
      </c>
      <c r="O3274">
        <f t="shared" si="362"/>
        <v>7.0819700000000004E-4</v>
      </c>
      <c r="P3274">
        <f t="shared" si="363"/>
        <v>1.9333778099999997E-2</v>
      </c>
      <c r="Q3274" t="str">
        <f>VLOOKUP(VLOOKUP(C3274,Mapping!$A$1:$C$17,3,0),Mapping!$E$1:$F$6,2,0)</f>
        <v>Vùng 05</v>
      </c>
    </row>
    <row r="3275" spans="1:17" x14ac:dyDescent="0.3">
      <c r="A3275" s="33">
        <v>44834</v>
      </c>
      <c r="B3275">
        <v>2359</v>
      </c>
      <c r="C3275">
        <v>20</v>
      </c>
      <c r="D3275" s="38" t="s">
        <v>77</v>
      </c>
      <c r="E3275" s="2" t="s">
        <v>41</v>
      </c>
      <c r="F3275">
        <v>1143143</v>
      </c>
      <c r="G3275" s="44">
        <f t="shared" si="357"/>
        <v>44562</v>
      </c>
      <c r="H3275" s="50">
        <f t="shared" si="358"/>
        <v>273</v>
      </c>
      <c r="I3275" s="50">
        <f t="shared" si="359"/>
        <v>36200837.399999999</v>
      </c>
      <c r="J3275" s="46">
        <v>1326038</v>
      </c>
      <c r="K3275" s="2" t="s">
        <v>34</v>
      </c>
      <c r="L3275" s="52" t="str">
        <f t="shared" si="360"/>
        <v>20220930VND</v>
      </c>
      <c r="M3275">
        <f>VLOOKUP(L3275,Mapping!$H$1:$K$25,4,0)</f>
        <v>1</v>
      </c>
      <c r="N3275">
        <f t="shared" si="361"/>
        <v>1.1431429999999999E-3</v>
      </c>
      <c r="O3275">
        <f t="shared" si="362"/>
        <v>1.3260380000000001E-3</v>
      </c>
      <c r="P3275">
        <f t="shared" si="363"/>
        <v>3.6200837399999998E-2</v>
      </c>
      <c r="Q3275" t="str">
        <f>VLOOKUP(VLOOKUP(C3275,Mapping!$A$1:$C$17,3,0),Mapping!$E$1:$F$6,2,0)</f>
        <v>Vùng 02</v>
      </c>
    </row>
    <row r="3276" spans="1:17" x14ac:dyDescent="0.3">
      <c r="A3276" s="33">
        <v>44834</v>
      </c>
      <c r="B3276">
        <v>2359</v>
      </c>
      <c r="C3276">
        <v>20</v>
      </c>
      <c r="D3276" s="38" t="s">
        <v>77</v>
      </c>
      <c r="E3276" s="2" t="s">
        <v>41</v>
      </c>
      <c r="F3276">
        <v>528015</v>
      </c>
      <c r="G3276" s="44">
        <f t="shared" si="357"/>
        <v>44562</v>
      </c>
      <c r="H3276" s="50">
        <f t="shared" si="358"/>
        <v>273</v>
      </c>
      <c r="I3276" s="50">
        <f t="shared" si="359"/>
        <v>144781750137.02399</v>
      </c>
      <c r="J3276" s="46">
        <v>228616</v>
      </c>
      <c r="K3276" s="2" t="s">
        <v>35</v>
      </c>
      <c r="L3276" s="52" t="str">
        <f t="shared" si="360"/>
        <v>20220930USD</v>
      </c>
      <c r="M3276">
        <f>VLOOKUP(L3276,Mapping!$H$1:$K$25,4,0)</f>
        <v>23197.68</v>
      </c>
      <c r="N3276">
        <f t="shared" si="361"/>
        <v>12.2487230052</v>
      </c>
      <c r="O3276">
        <f t="shared" si="362"/>
        <v>5.3033608108800001</v>
      </c>
      <c r="P3276">
        <f t="shared" si="363"/>
        <v>144.78175013702398</v>
      </c>
      <c r="Q3276" t="str">
        <f>VLOOKUP(VLOOKUP(C3276,Mapping!$A$1:$C$17,3,0),Mapping!$E$1:$F$6,2,0)</f>
        <v>Vùng 02</v>
      </c>
    </row>
    <row r="3277" spans="1:17" x14ac:dyDescent="0.3">
      <c r="A3277" s="33">
        <v>44834</v>
      </c>
      <c r="B3277">
        <v>2361</v>
      </c>
      <c r="C3277">
        <v>34</v>
      </c>
      <c r="D3277" s="38" t="s">
        <v>77</v>
      </c>
      <c r="E3277" s="2" t="s">
        <v>41</v>
      </c>
      <c r="F3277">
        <v>497036</v>
      </c>
      <c r="G3277" s="44">
        <f t="shared" si="357"/>
        <v>44562</v>
      </c>
      <c r="H3277" s="50">
        <f t="shared" si="358"/>
        <v>273</v>
      </c>
      <c r="I3277" s="50">
        <f t="shared" si="359"/>
        <v>9384866.4000000004</v>
      </c>
      <c r="J3277" s="46">
        <v>343768</v>
      </c>
      <c r="K3277" s="2" t="s">
        <v>34</v>
      </c>
      <c r="L3277" s="52" t="str">
        <f t="shared" si="360"/>
        <v>20220930VND</v>
      </c>
      <c r="M3277">
        <f>VLOOKUP(L3277,Mapping!$H$1:$K$25,4,0)</f>
        <v>1</v>
      </c>
      <c r="N3277">
        <f t="shared" si="361"/>
        <v>4.9703599999999996E-4</v>
      </c>
      <c r="O3277">
        <f t="shared" si="362"/>
        <v>3.4376799999999999E-4</v>
      </c>
      <c r="P3277">
        <f t="shared" si="363"/>
        <v>9.3848664000000005E-3</v>
      </c>
      <c r="Q3277" t="str">
        <f>VLOOKUP(VLOOKUP(C3277,Mapping!$A$1:$C$17,3,0),Mapping!$E$1:$F$6,2,0)</f>
        <v>Vùng 02</v>
      </c>
    </row>
    <row r="3278" spans="1:17" x14ac:dyDescent="0.3">
      <c r="A3278" s="33">
        <v>44834</v>
      </c>
      <c r="B3278">
        <v>2361</v>
      </c>
      <c r="C3278">
        <v>34</v>
      </c>
      <c r="D3278" s="38" t="s">
        <v>77</v>
      </c>
      <c r="E3278" s="2" t="s">
        <v>41</v>
      </c>
      <c r="F3278">
        <v>663681</v>
      </c>
      <c r="G3278" s="44">
        <f t="shared" si="357"/>
        <v>44562</v>
      </c>
      <c r="H3278" s="50">
        <f t="shared" si="358"/>
        <v>273</v>
      </c>
      <c r="I3278" s="50">
        <f t="shared" si="359"/>
        <v>24680237.400000002</v>
      </c>
      <c r="J3278" s="46">
        <v>904038</v>
      </c>
      <c r="K3278" s="2" t="s">
        <v>34</v>
      </c>
      <c r="L3278" s="52" t="str">
        <f t="shared" si="360"/>
        <v>20220930VND</v>
      </c>
      <c r="M3278">
        <f>VLOOKUP(L3278,Mapping!$H$1:$K$25,4,0)</f>
        <v>1</v>
      </c>
      <c r="N3278">
        <f t="shared" si="361"/>
        <v>6.6368099999999995E-4</v>
      </c>
      <c r="O3278">
        <f t="shared" si="362"/>
        <v>9.0403800000000002E-4</v>
      </c>
      <c r="P3278">
        <f t="shared" si="363"/>
        <v>2.4680237400000003E-2</v>
      </c>
      <c r="Q3278" t="str">
        <f>VLOOKUP(VLOOKUP(C3278,Mapping!$A$1:$C$17,3,0),Mapping!$E$1:$F$6,2,0)</f>
        <v>Vùng 02</v>
      </c>
    </row>
    <row r="3279" spans="1:17" x14ac:dyDescent="0.3">
      <c r="A3279" s="33">
        <v>44834</v>
      </c>
      <c r="B3279">
        <v>2362</v>
      </c>
      <c r="C3279">
        <v>34</v>
      </c>
      <c r="D3279" s="38" t="s">
        <v>77</v>
      </c>
      <c r="E3279" s="2" t="s">
        <v>41</v>
      </c>
      <c r="F3279">
        <v>757788</v>
      </c>
      <c r="G3279" s="44">
        <f t="shared" si="357"/>
        <v>44562</v>
      </c>
      <c r="H3279" s="50">
        <f t="shared" si="358"/>
        <v>273</v>
      </c>
      <c r="I3279" s="50">
        <f t="shared" si="359"/>
        <v>41040881.699999996</v>
      </c>
      <c r="J3279" s="46">
        <v>1503329</v>
      </c>
      <c r="K3279" s="2" t="s">
        <v>34</v>
      </c>
      <c r="L3279" s="52" t="str">
        <f t="shared" si="360"/>
        <v>20220930VND</v>
      </c>
      <c r="M3279">
        <f>VLOOKUP(L3279,Mapping!$H$1:$K$25,4,0)</f>
        <v>1</v>
      </c>
      <c r="N3279">
        <f t="shared" si="361"/>
        <v>7.5778800000000002E-4</v>
      </c>
      <c r="O3279">
        <f t="shared" si="362"/>
        <v>1.5033290000000001E-3</v>
      </c>
      <c r="P3279">
        <f t="shared" si="363"/>
        <v>4.1040881699999997E-2</v>
      </c>
      <c r="Q3279" t="str">
        <f>VLOOKUP(VLOOKUP(C3279,Mapping!$A$1:$C$17,3,0),Mapping!$E$1:$F$6,2,0)</f>
        <v>Vùng 02</v>
      </c>
    </row>
    <row r="3280" spans="1:17" x14ac:dyDescent="0.3">
      <c r="A3280" s="33">
        <v>44834</v>
      </c>
      <c r="B3280">
        <v>2365</v>
      </c>
      <c r="C3280">
        <v>20</v>
      </c>
      <c r="D3280" s="38" t="s">
        <v>77</v>
      </c>
      <c r="E3280" s="2" t="s">
        <v>41</v>
      </c>
      <c r="F3280">
        <v>1169665</v>
      </c>
      <c r="G3280" s="44">
        <f t="shared" si="357"/>
        <v>44562</v>
      </c>
      <c r="H3280" s="50">
        <f t="shared" si="358"/>
        <v>273</v>
      </c>
      <c r="I3280" s="50">
        <f t="shared" si="359"/>
        <v>33730733.399999999</v>
      </c>
      <c r="J3280" s="46">
        <v>1235558</v>
      </c>
      <c r="K3280" s="2" t="s">
        <v>34</v>
      </c>
      <c r="L3280" s="52" t="str">
        <f t="shared" si="360"/>
        <v>20220930VND</v>
      </c>
      <c r="M3280">
        <f>VLOOKUP(L3280,Mapping!$H$1:$K$25,4,0)</f>
        <v>1</v>
      </c>
      <c r="N3280">
        <f t="shared" si="361"/>
        <v>1.1696650000000001E-3</v>
      </c>
      <c r="O3280">
        <f t="shared" si="362"/>
        <v>1.2355580000000001E-3</v>
      </c>
      <c r="P3280">
        <f t="shared" si="363"/>
        <v>3.3730733399999997E-2</v>
      </c>
      <c r="Q3280" t="str">
        <f>VLOOKUP(VLOOKUP(C3280,Mapping!$A$1:$C$17,3,0),Mapping!$E$1:$F$6,2,0)</f>
        <v>Vùng 02</v>
      </c>
    </row>
    <row r="3281" spans="1:17" x14ac:dyDescent="0.3">
      <c r="A3281" s="33">
        <v>44834</v>
      </c>
      <c r="B3281">
        <v>2365</v>
      </c>
      <c r="C3281">
        <v>40</v>
      </c>
      <c r="D3281" s="38" t="s">
        <v>77</v>
      </c>
      <c r="E3281" s="2" t="s">
        <v>41</v>
      </c>
      <c r="F3281">
        <v>634322</v>
      </c>
      <c r="G3281" s="44">
        <f t="shared" si="357"/>
        <v>44562</v>
      </c>
      <c r="H3281" s="50">
        <f t="shared" si="358"/>
        <v>273</v>
      </c>
      <c r="I3281" s="50">
        <f t="shared" si="359"/>
        <v>51070656</v>
      </c>
      <c r="J3281" s="46">
        <v>1870720</v>
      </c>
      <c r="K3281" s="2" t="s">
        <v>34</v>
      </c>
      <c r="L3281" s="52" t="str">
        <f t="shared" si="360"/>
        <v>20220930VND</v>
      </c>
      <c r="M3281">
        <f>VLOOKUP(L3281,Mapping!$H$1:$K$25,4,0)</f>
        <v>1</v>
      </c>
      <c r="N3281">
        <f t="shared" si="361"/>
        <v>6.3432199999999999E-4</v>
      </c>
      <c r="O3281">
        <f t="shared" si="362"/>
        <v>1.87072E-3</v>
      </c>
      <c r="P3281">
        <f t="shared" si="363"/>
        <v>5.1070655999999999E-2</v>
      </c>
      <c r="Q3281" t="str">
        <f>VLOOKUP(VLOOKUP(C3281,Mapping!$A$1:$C$17,3,0),Mapping!$E$1:$F$6,2,0)</f>
        <v>Vùng 01</v>
      </c>
    </row>
    <row r="3282" spans="1:17" x14ac:dyDescent="0.3">
      <c r="A3282" s="33">
        <v>44834</v>
      </c>
      <c r="B3282">
        <v>2365</v>
      </c>
      <c r="C3282">
        <v>40</v>
      </c>
      <c r="D3282" s="38" t="s">
        <v>77</v>
      </c>
      <c r="E3282" s="2" t="s">
        <v>41</v>
      </c>
      <c r="F3282">
        <v>1266932</v>
      </c>
      <c r="G3282" s="44">
        <f t="shared" si="357"/>
        <v>44562</v>
      </c>
      <c r="H3282" s="50">
        <f t="shared" si="358"/>
        <v>273</v>
      </c>
      <c r="I3282" s="50">
        <f t="shared" si="359"/>
        <v>24343573.800000001</v>
      </c>
      <c r="J3282" s="46">
        <v>891706</v>
      </c>
      <c r="K3282" s="2" t="s">
        <v>34</v>
      </c>
      <c r="L3282" s="52" t="str">
        <f t="shared" si="360"/>
        <v>20220930VND</v>
      </c>
      <c r="M3282">
        <f>VLOOKUP(L3282,Mapping!$H$1:$K$25,4,0)</f>
        <v>1</v>
      </c>
      <c r="N3282">
        <f t="shared" si="361"/>
        <v>1.2669319999999999E-3</v>
      </c>
      <c r="O3282">
        <f t="shared" si="362"/>
        <v>8.9170600000000003E-4</v>
      </c>
      <c r="P3282">
        <f t="shared" si="363"/>
        <v>2.4343573800000001E-2</v>
      </c>
      <c r="Q3282" t="str">
        <f>VLOOKUP(VLOOKUP(C3282,Mapping!$A$1:$C$17,3,0),Mapping!$E$1:$F$6,2,0)</f>
        <v>Vùng 01</v>
      </c>
    </row>
    <row r="3283" spans="1:17" x14ac:dyDescent="0.3">
      <c r="A3283" s="33">
        <v>44834</v>
      </c>
      <c r="B3283">
        <v>2365</v>
      </c>
      <c r="C3283">
        <v>23</v>
      </c>
      <c r="D3283" s="38" t="s">
        <v>77</v>
      </c>
      <c r="E3283" s="2" t="s">
        <v>41</v>
      </c>
      <c r="F3283">
        <v>1802582</v>
      </c>
      <c r="G3283" s="44">
        <f t="shared" si="357"/>
        <v>44562</v>
      </c>
      <c r="H3283" s="50">
        <f t="shared" si="358"/>
        <v>273</v>
      </c>
      <c r="I3283" s="50">
        <f t="shared" si="359"/>
        <v>31353121.800000001</v>
      </c>
      <c r="J3283" s="46">
        <v>1148466</v>
      </c>
      <c r="K3283" s="2" t="s">
        <v>34</v>
      </c>
      <c r="L3283" s="52" t="str">
        <f t="shared" si="360"/>
        <v>20220930VND</v>
      </c>
      <c r="M3283">
        <f>VLOOKUP(L3283,Mapping!$H$1:$K$25,4,0)</f>
        <v>1</v>
      </c>
      <c r="N3283">
        <f t="shared" si="361"/>
        <v>1.8025820000000001E-3</v>
      </c>
      <c r="O3283">
        <f t="shared" si="362"/>
        <v>1.1484659999999999E-3</v>
      </c>
      <c r="P3283">
        <f t="shared" si="363"/>
        <v>3.1353121800000001E-2</v>
      </c>
      <c r="Q3283" t="str">
        <f>VLOOKUP(VLOOKUP(C3283,Mapping!$A$1:$C$17,3,0),Mapping!$E$1:$F$6,2,0)</f>
        <v>Vùng 02</v>
      </c>
    </row>
    <row r="3284" spans="1:17" x14ac:dyDescent="0.3">
      <c r="A3284" s="33">
        <v>44834</v>
      </c>
      <c r="B3284">
        <v>2367</v>
      </c>
      <c r="C3284">
        <v>48</v>
      </c>
      <c r="D3284" s="38" t="s">
        <v>77</v>
      </c>
      <c r="E3284" s="2" t="s">
        <v>41</v>
      </c>
      <c r="F3284">
        <v>8658962</v>
      </c>
      <c r="G3284" s="44">
        <f t="shared" si="357"/>
        <v>44562</v>
      </c>
      <c r="H3284" s="50">
        <f t="shared" si="358"/>
        <v>273</v>
      </c>
      <c r="I3284" s="50">
        <f t="shared" si="359"/>
        <v>179702659.5</v>
      </c>
      <c r="J3284" s="46">
        <v>6582515</v>
      </c>
      <c r="K3284" s="2" t="s">
        <v>34</v>
      </c>
      <c r="L3284" s="52" t="str">
        <f t="shared" si="360"/>
        <v>20220930VND</v>
      </c>
      <c r="M3284">
        <f>VLOOKUP(L3284,Mapping!$H$1:$K$25,4,0)</f>
        <v>1</v>
      </c>
      <c r="N3284">
        <f t="shared" si="361"/>
        <v>8.6589619999999992E-3</v>
      </c>
      <c r="O3284">
        <f t="shared" si="362"/>
        <v>6.5825149999999997E-3</v>
      </c>
      <c r="P3284">
        <f t="shared" si="363"/>
        <v>0.1797026595</v>
      </c>
      <c r="Q3284" t="str">
        <f>VLOOKUP(VLOOKUP(C3284,Mapping!$A$1:$C$17,3,0),Mapping!$E$1:$F$6,2,0)</f>
        <v>Vùng 01</v>
      </c>
    </row>
    <row r="3285" spans="1:17" x14ac:dyDescent="0.3">
      <c r="A3285" s="33">
        <v>44834</v>
      </c>
      <c r="B3285">
        <v>2368</v>
      </c>
      <c r="C3285">
        <v>34</v>
      </c>
      <c r="D3285" s="38" t="s">
        <v>77</v>
      </c>
      <c r="E3285" s="2" t="s">
        <v>41</v>
      </c>
      <c r="F3285">
        <v>974370</v>
      </c>
      <c r="G3285" s="44">
        <f t="shared" si="357"/>
        <v>44562</v>
      </c>
      <c r="H3285" s="50">
        <f t="shared" si="358"/>
        <v>273</v>
      </c>
      <c r="I3285" s="50">
        <f t="shared" si="359"/>
        <v>38348992.5</v>
      </c>
      <c r="J3285" s="46">
        <v>1404725</v>
      </c>
      <c r="K3285" s="2" t="s">
        <v>34</v>
      </c>
      <c r="L3285" s="52" t="str">
        <f t="shared" si="360"/>
        <v>20220930VND</v>
      </c>
      <c r="M3285">
        <f>VLOOKUP(L3285,Mapping!$H$1:$K$25,4,0)</f>
        <v>1</v>
      </c>
      <c r="N3285">
        <f t="shared" si="361"/>
        <v>9.7437000000000001E-4</v>
      </c>
      <c r="O3285">
        <f t="shared" si="362"/>
        <v>1.4047249999999999E-3</v>
      </c>
      <c r="P3285">
        <f t="shared" si="363"/>
        <v>3.8348992499999998E-2</v>
      </c>
      <c r="Q3285" t="str">
        <f>VLOOKUP(VLOOKUP(C3285,Mapping!$A$1:$C$17,3,0),Mapping!$E$1:$F$6,2,0)</f>
        <v>Vùng 02</v>
      </c>
    </row>
    <row r="3286" spans="1:17" x14ac:dyDescent="0.3">
      <c r="A3286" s="33">
        <v>44834</v>
      </c>
      <c r="B3286">
        <v>2371</v>
      </c>
      <c r="C3286">
        <v>34</v>
      </c>
      <c r="D3286" s="38" t="s">
        <v>77</v>
      </c>
      <c r="E3286" s="2" t="s">
        <v>41</v>
      </c>
      <c r="F3286">
        <v>1849230</v>
      </c>
      <c r="G3286" s="44">
        <f t="shared" si="357"/>
        <v>44562</v>
      </c>
      <c r="H3286" s="50">
        <f t="shared" si="358"/>
        <v>273</v>
      </c>
      <c r="I3286" s="50">
        <f t="shared" si="359"/>
        <v>21998613</v>
      </c>
      <c r="J3286" s="46">
        <v>805810</v>
      </c>
      <c r="K3286" s="2" t="s">
        <v>34</v>
      </c>
      <c r="L3286" s="52" t="str">
        <f t="shared" si="360"/>
        <v>20220930VND</v>
      </c>
      <c r="M3286">
        <f>VLOOKUP(L3286,Mapping!$H$1:$K$25,4,0)</f>
        <v>1</v>
      </c>
      <c r="N3286">
        <f t="shared" si="361"/>
        <v>1.8492300000000001E-3</v>
      </c>
      <c r="O3286">
        <f t="shared" si="362"/>
        <v>8.0581000000000001E-4</v>
      </c>
      <c r="P3286">
        <f t="shared" si="363"/>
        <v>2.1998613E-2</v>
      </c>
      <c r="Q3286" t="str">
        <f>VLOOKUP(VLOOKUP(C3286,Mapping!$A$1:$C$17,3,0),Mapping!$E$1:$F$6,2,0)</f>
        <v>Vùng 02</v>
      </c>
    </row>
    <row r="3287" spans="1:17" x14ac:dyDescent="0.3">
      <c r="A3287" s="44">
        <v>44834</v>
      </c>
      <c r="B3287">
        <v>2372</v>
      </c>
      <c r="C3287">
        <v>25</v>
      </c>
      <c r="D3287" s="38" t="s">
        <v>77</v>
      </c>
      <c r="E3287" s="2" t="s">
        <v>41</v>
      </c>
      <c r="F3287">
        <v>1076914</v>
      </c>
      <c r="G3287" s="44">
        <f t="shared" si="357"/>
        <v>44562</v>
      </c>
      <c r="H3287" s="50">
        <f t="shared" si="358"/>
        <v>273</v>
      </c>
      <c r="I3287" s="50">
        <f t="shared" si="359"/>
        <v>19046500.199999999</v>
      </c>
      <c r="J3287" s="46">
        <v>697674</v>
      </c>
      <c r="K3287" s="2" t="s">
        <v>34</v>
      </c>
      <c r="L3287" s="52" t="str">
        <f t="shared" si="360"/>
        <v>20220930VND</v>
      </c>
      <c r="M3287">
        <f>VLOOKUP(L3287,Mapping!$H$1:$K$25,4,0)</f>
        <v>1</v>
      </c>
      <c r="N3287">
        <f t="shared" si="361"/>
        <v>1.076914E-3</v>
      </c>
      <c r="O3287">
        <f t="shared" si="362"/>
        <v>6.9767400000000002E-4</v>
      </c>
      <c r="P3287">
        <f t="shared" si="363"/>
        <v>1.90465002E-2</v>
      </c>
      <c r="Q3287" t="str">
        <f>VLOOKUP(VLOOKUP(C3287,Mapping!$A$1:$C$17,3,0),Mapping!$E$1:$F$6,2,0)</f>
        <v>Vùng 01</v>
      </c>
    </row>
    <row r="3288" spans="1:17" x14ac:dyDescent="0.3">
      <c r="A3288" s="33">
        <v>44834</v>
      </c>
      <c r="B3288">
        <v>2373</v>
      </c>
      <c r="C3288">
        <v>40</v>
      </c>
      <c r="D3288" s="38" t="s">
        <v>77</v>
      </c>
      <c r="E3288" s="2" t="s">
        <v>41</v>
      </c>
      <c r="F3288">
        <v>85555</v>
      </c>
      <c r="G3288" s="44">
        <f t="shared" si="357"/>
        <v>44562</v>
      </c>
      <c r="H3288" s="50">
        <f t="shared" si="358"/>
        <v>273</v>
      </c>
      <c r="I3288" s="50">
        <f t="shared" si="359"/>
        <v>52654492.800000004</v>
      </c>
      <c r="J3288" s="46">
        <v>1928736</v>
      </c>
      <c r="K3288" s="2" t="s">
        <v>34</v>
      </c>
      <c r="L3288" s="52" t="str">
        <f t="shared" si="360"/>
        <v>20220930VND</v>
      </c>
      <c r="M3288">
        <f>VLOOKUP(L3288,Mapping!$H$1:$K$25,4,0)</f>
        <v>1</v>
      </c>
      <c r="N3288">
        <f t="shared" si="361"/>
        <v>8.5555000000000003E-5</v>
      </c>
      <c r="O3288">
        <f t="shared" si="362"/>
        <v>1.9287359999999999E-3</v>
      </c>
      <c r="P3288">
        <f t="shared" si="363"/>
        <v>5.2654492800000008E-2</v>
      </c>
      <c r="Q3288" t="str">
        <f>VLOOKUP(VLOOKUP(C3288,Mapping!$A$1:$C$17,3,0),Mapping!$E$1:$F$6,2,0)</f>
        <v>Vùng 01</v>
      </c>
    </row>
    <row r="3289" spans="1:17" x14ac:dyDescent="0.3">
      <c r="A3289" s="33">
        <v>44834</v>
      </c>
      <c r="B3289">
        <v>2374</v>
      </c>
      <c r="C3289">
        <v>34</v>
      </c>
      <c r="D3289" s="38" t="s">
        <v>77</v>
      </c>
      <c r="E3289" s="2" t="s">
        <v>41</v>
      </c>
      <c r="F3289">
        <v>500559</v>
      </c>
      <c r="G3289" s="44">
        <f t="shared" si="357"/>
        <v>44562</v>
      </c>
      <c r="H3289" s="50">
        <f t="shared" si="358"/>
        <v>273</v>
      </c>
      <c r="I3289" s="50">
        <f t="shared" si="359"/>
        <v>40943420.699999996</v>
      </c>
      <c r="J3289" s="46">
        <v>1499759</v>
      </c>
      <c r="K3289" s="2" t="s">
        <v>34</v>
      </c>
      <c r="L3289" s="52" t="str">
        <f t="shared" si="360"/>
        <v>20220930VND</v>
      </c>
      <c r="M3289">
        <f>VLOOKUP(L3289,Mapping!$H$1:$K$25,4,0)</f>
        <v>1</v>
      </c>
      <c r="N3289">
        <f t="shared" si="361"/>
        <v>5.0055900000000003E-4</v>
      </c>
      <c r="O3289">
        <f t="shared" si="362"/>
        <v>1.499759E-3</v>
      </c>
      <c r="P3289">
        <f t="shared" si="363"/>
        <v>4.0943420699999997E-2</v>
      </c>
      <c r="Q3289" t="str">
        <f>VLOOKUP(VLOOKUP(C3289,Mapping!$A$1:$C$17,3,0),Mapping!$E$1:$F$6,2,0)</f>
        <v>Vùng 02</v>
      </c>
    </row>
    <row r="3290" spans="1:17" x14ac:dyDescent="0.3">
      <c r="A3290" s="33">
        <v>44834</v>
      </c>
      <c r="B3290">
        <v>2374</v>
      </c>
      <c r="C3290">
        <v>34</v>
      </c>
      <c r="D3290" s="38" t="s">
        <v>77</v>
      </c>
      <c r="E3290" s="2" t="s">
        <v>41</v>
      </c>
      <c r="F3290">
        <v>1767922</v>
      </c>
      <c r="G3290" s="44">
        <f t="shared" si="357"/>
        <v>44562</v>
      </c>
      <c r="H3290" s="50">
        <f t="shared" si="358"/>
        <v>273</v>
      </c>
      <c r="I3290" s="50">
        <f t="shared" si="359"/>
        <v>46208689.800000004</v>
      </c>
      <c r="J3290" s="46">
        <v>1692626</v>
      </c>
      <c r="K3290" s="2" t="s">
        <v>34</v>
      </c>
      <c r="L3290" s="52" t="str">
        <f t="shared" si="360"/>
        <v>20220930VND</v>
      </c>
      <c r="M3290">
        <f>VLOOKUP(L3290,Mapping!$H$1:$K$25,4,0)</f>
        <v>1</v>
      </c>
      <c r="N3290">
        <f t="shared" si="361"/>
        <v>1.7679219999999999E-3</v>
      </c>
      <c r="O3290">
        <f t="shared" si="362"/>
        <v>1.692626E-3</v>
      </c>
      <c r="P3290">
        <f t="shared" si="363"/>
        <v>4.6208689800000008E-2</v>
      </c>
      <c r="Q3290" t="str">
        <f>VLOOKUP(VLOOKUP(C3290,Mapping!$A$1:$C$17,3,0),Mapping!$E$1:$F$6,2,0)</f>
        <v>Vùng 02</v>
      </c>
    </row>
    <row r="3291" spans="1:17" x14ac:dyDescent="0.3">
      <c r="A3291" s="33">
        <v>44834</v>
      </c>
      <c r="B3291">
        <v>2376</v>
      </c>
      <c r="C3291">
        <v>48</v>
      </c>
      <c r="D3291" s="38" t="s">
        <v>77</v>
      </c>
      <c r="E3291" s="2" t="s">
        <v>41</v>
      </c>
      <c r="F3291">
        <v>5314449</v>
      </c>
      <c r="G3291" s="44">
        <f t="shared" si="357"/>
        <v>44562</v>
      </c>
      <c r="H3291" s="50">
        <f t="shared" si="358"/>
        <v>273</v>
      </c>
      <c r="I3291" s="50">
        <f t="shared" si="359"/>
        <v>155905604.40000001</v>
      </c>
      <c r="J3291" s="46">
        <v>5710828</v>
      </c>
      <c r="K3291" s="2" t="s">
        <v>34</v>
      </c>
      <c r="L3291" s="52" t="str">
        <f t="shared" si="360"/>
        <v>20220930VND</v>
      </c>
      <c r="M3291">
        <f>VLOOKUP(L3291,Mapping!$H$1:$K$25,4,0)</f>
        <v>1</v>
      </c>
      <c r="N3291">
        <f t="shared" si="361"/>
        <v>5.3144489999999997E-3</v>
      </c>
      <c r="O3291">
        <f t="shared" si="362"/>
        <v>5.7108280000000003E-3</v>
      </c>
      <c r="P3291">
        <f t="shared" si="363"/>
        <v>0.15590560440000001</v>
      </c>
      <c r="Q3291" t="str">
        <f>VLOOKUP(VLOOKUP(C3291,Mapping!$A$1:$C$17,3,0),Mapping!$E$1:$F$6,2,0)</f>
        <v>Vùng 01</v>
      </c>
    </row>
    <row r="3292" spans="1:17" x14ac:dyDescent="0.3">
      <c r="A3292" s="33">
        <v>44834</v>
      </c>
      <c r="B3292">
        <v>2376</v>
      </c>
      <c r="C3292">
        <v>34</v>
      </c>
      <c r="D3292" s="38" t="s">
        <v>77</v>
      </c>
      <c r="E3292" s="2" t="s">
        <v>41</v>
      </c>
      <c r="F3292">
        <v>227861</v>
      </c>
      <c r="G3292" s="44">
        <f t="shared" si="357"/>
        <v>44562</v>
      </c>
      <c r="H3292" s="50">
        <f t="shared" si="358"/>
        <v>273</v>
      </c>
      <c r="I3292" s="50">
        <f t="shared" si="359"/>
        <v>6115336.5</v>
      </c>
      <c r="J3292" s="46">
        <v>224005</v>
      </c>
      <c r="K3292" s="2" t="s">
        <v>34</v>
      </c>
      <c r="L3292" s="52" t="str">
        <f t="shared" si="360"/>
        <v>20220930VND</v>
      </c>
      <c r="M3292">
        <f>VLOOKUP(L3292,Mapping!$H$1:$K$25,4,0)</f>
        <v>1</v>
      </c>
      <c r="N3292">
        <f t="shared" si="361"/>
        <v>2.2786099999999999E-4</v>
      </c>
      <c r="O3292">
        <f t="shared" si="362"/>
        <v>2.2400499999999999E-4</v>
      </c>
      <c r="P3292">
        <f t="shared" si="363"/>
        <v>6.1153364999999996E-3</v>
      </c>
      <c r="Q3292" t="str">
        <f>VLOOKUP(VLOOKUP(C3292,Mapping!$A$1:$C$17,3,0),Mapping!$E$1:$F$6,2,0)</f>
        <v>Vùng 02</v>
      </c>
    </row>
    <row r="3293" spans="1:17" x14ac:dyDescent="0.3">
      <c r="A3293" s="33">
        <v>44834</v>
      </c>
      <c r="B3293">
        <v>2378</v>
      </c>
      <c r="C3293">
        <v>23</v>
      </c>
      <c r="D3293" s="38" t="s">
        <v>77</v>
      </c>
      <c r="E3293" s="2" t="s">
        <v>41</v>
      </c>
      <c r="F3293">
        <v>1928278</v>
      </c>
      <c r="G3293" s="44">
        <f t="shared" si="357"/>
        <v>44562</v>
      </c>
      <c r="H3293" s="50">
        <f t="shared" si="358"/>
        <v>273</v>
      </c>
      <c r="I3293" s="50">
        <f t="shared" si="359"/>
        <v>23761592.400000002</v>
      </c>
      <c r="J3293" s="46">
        <v>870388</v>
      </c>
      <c r="K3293" s="2" t="s">
        <v>34</v>
      </c>
      <c r="L3293" s="52" t="str">
        <f t="shared" si="360"/>
        <v>20220930VND</v>
      </c>
      <c r="M3293">
        <f>VLOOKUP(L3293,Mapping!$H$1:$K$25,4,0)</f>
        <v>1</v>
      </c>
      <c r="N3293">
        <f t="shared" si="361"/>
        <v>1.9282780000000001E-3</v>
      </c>
      <c r="O3293">
        <f t="shared" si="362"/>
        <v>8.7038800000000004E-4</v>
      </c>
      <c r="P3293">
        <f t="shared" si="363"/>
        <v>2.3761592400000003E-2</v>
      </c>
      <c r="Q3293" t="str">
        <f>VLOOKUP(VLOOKUP(C3293,Mapping!$A$1:$C$17,3,0),Mapping!$E$1:$F$6,2,0)</f>
        <v>Vùng 02</v>
      </c>
    </row>
    <row r="3294" spans="1:17" x14ac:dyDescent="0.3">
      <c r="A3294" s="33">
        <v>44834</v>
      </c>
      <c r="B3294">
        <v>2381</v>
      </c>
      <c r="C3294">
        <v>25</v>
      </c>
      <c r="D3294" s="38" t="s">
        <v>77</v>
      </c>
      <c r="E3294" s="2" t="s">
        <v>41</v>
      </c>
      <c r="F3294">
        <v>1018041</v>
      </c>
      <c r="G3294" s="44">
        <f t="shared" si="357"/>
        <v>44562</v>
      </c>
      <c r="H3294" s="50">
        <f t="shared" si="358"/>
        <v>273</v>
      </c>
      <c r="I3294" s="50">
        <f t="shared" si="359"/>
        <v>54528610.5</v>
      </c>
      <c r="J3294" s="46">
        <v>1997385</v>
      </c>
      <c r="K3294" s="2" t="s">
        <v>34</v>
      </c>
      <c r="L3294" s="52" t="str">
        <f t="shared" si="360"/>
        <v>20220930VND</v>
      </c>
      <c r="M3294">
        <f>VLOOKUP(L3294,Mapping!$H$1:$K$25,4,0)</f>
        <v>1</v>
      </c>
      <c r="N3294">
        <f t="shared" si="361"/>
        <v>1.0180409999999999E-3</v>
      </c>
      <c r="O3294">
        <f t="shared" si="362"/>
        <v>1.997385E-3</v>
      </c>
      <c r="P3294">
        <f t="shared" si="363"/>
        <v>5.4528610499999998E-2</v>
      </c>
      <c r="Q3294" t="str">
        <f>VLOOKUP(VLOOKUP(C3294,Mapping!$A$1:$C$17,3,0),Mapping!$E$1:$F$6,2,0)</f>
        <v>Vùng 01</v>
      </c>
    </row>
    <row r="3295" spans="1:17" x14ac:dyDescent="0.3">
      <c r="A3295" s="33">
        <v>44834</v>
      </c>
      <c r="B3295">
        <v>2383</v>
      </c>
      <c r="C3295">
        <v>11</v>
      </c>
      <c r="D3295" s="38" t="s">
        <v>77</v>
      </c>
      <c r="E3295" s="2" t="s">
        <v>41</v>
      </c>
      <c r="F3295">
        <v>1954415</v>
      </c>
      <c r="G3295" s="44">
        <f t="shared" si="357"/>
        <v>44562</v>
      </c>
      <c r="H3295" s="50">
        <f t="shared" si="358"/>
        <v>273</v>
      </c>
      <c r="I3295" s="50">
        <f t="shared" si="359"/>
        <v>34296334.800000004</v>
      </c>
      <c r="J3295" s="46">
        <v>1256276</v>
      </c>
      <c r="K3295" s="2" t="s">
        <v>34</v>
      </c>
      <c r="L3295" s="52" t="str">
        <f t="shared" si="360"/>
        <v>20220930VND</v>
      </c>
      <c r="M3295">
        <f>VLOOKUP(L3295,Mapping!$H$1:$K$25,4,0)</f>
        <v>1</v>
      </c>
      <c r="N3295">
        <f t="shared" si="361"/>
        <v>1.9544150000000001E-3</v>
      </c>
      <c r="O3295">
        <f t="shared" si="362"/>
        <v>1.256276E-3</v>
      </c>
      <c r="P3295">
        <f t="shared" si="363"/>
        <v>3.4296334800000002E-2</v>
      </c>
      <c r="Q3295" t="str">
        <f>VLOOKUP(VLOOKUP(C3295,Mapping!$A$1:$C$17,3,0),Mapping!$E$1:$F$6,2,0)</f>
        <v>Vùng 01</v>
      </c>
    </row>
    <row r="3296" spans="1:17" x14ac:dyDescent="0.3">
      <c r="A3296" s="33">
        <v>44834</v>
      </c>
      <c r="B3296">
        <v>2383</v>
      </c>
      <c r="C3296">
        <v>34</v>
      </c>
      <c r="D3296" s="38" t="s">
        <v>77</v>
      </c>
      <c r="E3296" s="2" t="s">
        <v>41</v>
      </c>
      <c r="F3296">
        <v>277156</v>
      </c>
      <c r="G3296" s="44">
        <f t="shared" si="357"/>
        <v>44562</v>
      </c>
      <c r="H3296" s="50">
        <f t="shared" si="358"/>
        <v>273</v>
      </c>
      <c r="I3296" s="50">
        <f t="shared" si="359"/>
        <v>1100599.5</v>
      </c>
      <c r="J3296" s="46">
        <v>40315</v>
      </c>
      <c r="K3296" s="2" t="s">
        <v>34</v>
      </c>
      <c r="L3296" s="52" t="str">
        <f t="shared" si="360"/>
        <v>20220930VND</v>
      </c>
      <c r="M3296">
        <f>VLOOKUP(L3296,Mapping!$H$1:$K$25,4,0)</f>
        <v>1</v>
      </c>
      <c r="N3296">
        <f t="shared" si="361"/>
        <v>2.7715599999999997E-4</v>
      </c>
      <c r="O3296">
        <f t="shared" si="362"/>
        <v>4.0315000000000003E-5</v>
      </c>
      <c r="P3296">
        <f t="shared" si="363"/>
        <v>1.1005995E-3</v>
      </c>
      <c r="Q3296" t="str">
        <f>VLOOKUP(VLOOKUP(C3296,Mapping!$A$1:$C$17,3,0),Mapping!$E$1:$F$6,2,0)</f>
        <v>Vùng 02</v>
      </c>
    </row>
    <row r="3297" spans="1:17" x14ac:dyDescent="0.3">
      <c r="A3297" s="33">
        <v>44834</v>
      </c>
      <c r="B3297">
        <v>2383</v>
      </c>
      <c r="C3297">
        <v>48</v>
      </c>
      <c r="D3297" s="38" t="s">
        <v>77</v>
      </c>
      <c r="E3297" s="2" t="s">
        <v>41</v>
      </c>
      <c r="F3297">
        <v>1989492</v>
      </c>
      <c r="G3297" s="44">
        <f t="shared" si="357"/>
        <v>44562</v>
      </c>
      <c r="H3297" s="50">
        <f t="shared" si="358"/>
        <v>273</v>
      </c>
      <c r="I3297" s="50">
        <f t="shared" si="359"/>
        <v>29992025.699999999</v>
      </c>
      <c r="J3297" s="46">
        <v>1098609</v>
      </c>
      <c r="K3297" s="2" t="s">
        <v>34</v>
      </c>
      <c r="L3297" s="52" t="str">
        <f t="shared" si="360"/>
        <v>20220930VND</v>
      </c>
      <c r="M3297">
        <f>VLOOKUP(L3297,Mapping!$H$1:$K$25,4,0)</f>
        <v>1</v>
      </c>
      <c r="N3297">
        <f t="shared" si="361"/>
        <v>1.9894919999999998E-3</v>
      </c>
      <c r="O3297">
        <f t="shared" si="362"/>
        <v>1.098609E-3</v>
      </c>
      <c r="P3297">
        <f t="shared" si="363"/>
        <v>2.9992025700000001E-2</v>
      </c>
      <c r="Q3297" t="str">
        <f>VLOOKUP(VLOOKUP(C3297,Mapping!$A$1:$C$17,3,0),Mapping!$E$1:$F$6,2,0)</f>
        <v>Vùng 01</v>
      </c>
    </row>
    <row r="3298" spans="1:17" x14ac:dyDescent="0.3">
      <c r="A3298" s="33">
        <v>44834</v>
      </c>
      <c r="B3298">
        <v>2384</v>
      </c>
      <c r="C3298">
        <v>23</v>
      </c>
      <c r="D3298" s="38" t="s">
        <v>77</v>
      </c>
      <c r="E3298" s="2" t="s">
        <v>41</v>
      </c>
      <c r="F3298">
        <v>1134958</v>
      </c>
      <c r="G3298" s="44">
        <f t="shared" si="357"/>
        <v>44562</v>
      </c>
      <c r="H3298" s="50">
        <f t="shared" si="358"/>
        <v>273</v>
      </c>
      <c r="I3298" s="50">
        <f t="shared" si="359"/>
        <v>39767336.699999996</v>
      </c>
      <c r="J3298" s="46">
        <v>1456679</v>
      </c>
      <c r="K3298" s="2" t="s">
        <v>34</v>
      </c>
      <c r="L3298" s="52" t="str">
        <f t="shared" si="360"/>
        <v>20220930VND</v>
      </c>
      <c r="M3298">
        <f>VLOOKUP(L3298,Mapping!$H$1:$K$25,4,0)</f>
        <v>1</v>
      </c>
      <c r="N3298">
        <f t="shared" si="361"/>
        <v>1.1349579999999999E-3</v>
      </c>
      <c r="O3298">
        <f t="shared" si="362"/>
        <v>1.456679E-3</v>
      </c>
      <c r="P3298">
        <f t="shared" si="363"/>
        <v>3.9767336699999996E-2</v>
      </c>
      <c r="Q3298" t="str">
        <f>VLOOKUP(VLOOKUP(C3298,Mapping!$A$1:$C$17,3,0),Mapping!$E$1:$F$6,2,0)</f>
        <v>Vùng 02</v>
      </c>
    </row>
    <row r="3299" spans="1:17" x14ac:dyDescent="0.3">
      <c r="A3299" s="33">
        <v>44834</v>
      </c>
      <c r="B3299">
        <v>2384</v>
      </c>
      <c r="C3299">
        <v>45</v>
      </c>
      <c r="D3299" s="38" t="s">
        <v>77</v>
      </c>
      <c r="E3299" s="2" t="s">
        <v>41</v>
      </c>
      <c r="F3299">
        <v>1562297</v>
      </c>
      <c r="G3299" s="44">
        <f t="shared" si="357"/>
        <v>44562</v>
      </c>
      <c r="H3299" s="50">
        <f t="shared" si="358"/>
        <v>273</v>
      </c>
      <c r="I3299" s="50">
        <f t="shared" si="359"/>
        <v>7776787.2000000002</v>
      </c>
      <c r="J3299" s="46">
        <v>284864</v>
      </c>
      <c r="K3299" s="2" t="s">
        <v>34</v>
      </c>
      <c r="L3299" s="52" t="str">
        <f t="shared" si="360"/>
        <v>20220930VND</v>
      </c>
      <c r="M3299">
        <f>VLOOKUP(L3299,Mapping!$H$1:$K$25,4,0)</f>
        <v>1</v>
      </c>
      <c r="N3299">
        <f t="shared" si="361"/>
        <v>1.562297E-3</v>
      </c>
      <c r="O3299">
        <f t="shared" si="362"/>
        <v>2.8486400000000002E-4</v>
      </c>
      <c r="P3299">
        <f t="shared" si="363"/>
        <v>7.7767872000000004E-3</v>
      </c>
      <c r="Q3299" t="str">
        <f>VLOOKUP(VLOOKUP(C3299,Mapping!$A$1:$C$17,3,0),Mapping!$E$1:$F$6,2,0)</f>
        <v>Vùng 02</v>
      </c>
    </row>
    <row r="3300" spans="1:17" x14ac:dyDescent="0.3">
      <c r="A3300" s="33">
        <v>44834</v>
      </c>
      <c r="B3300">
        <v>2387</v>
      </c>
      <c r="C3300">
        <v>11</v>
      </c>
      <c r="D3300" s="38" t="s">
        <v>77</v>
      </c>
      <c r="E3300" s="2" t="s">
        <v>41</v>
      </c>
      <c r="F3300">
        <v>1993428</v>
      </c>
      <c r="G3300" s="44">
        <f t="shared" si="357"/>
        <v>44562</v>
      </c>
      <c r="H3300" s="50">
        <f t="shared" si="358"/>
        <v>273</v>
      </c>
      <c r="I3300" s="50">
        <f t="shared" si="359"/>
        <v>9530921.4000000004</v>
      </c>
      <c r="J3300" s="46">
        <v>349118</v>
      </c>
      <c r="K3300" s="2" t="s">
        <v>34</v>
      </c>
      <c r="L3300" s="52" t="str">
        <f t="shared" si="360"/>
        <v>20220930VND</v>
      </c>
      <c r="M3300">
        <f>VLOOKUP(L3300,Mapping!$H$1:$K$25,4,0)</f>
        <v>1</v>
      </c>
      <c r="N3300">
        <f t="shared" si="361"/>
        <v>1.9934280000000002E-3</v>
      </c>
      <c r="O3300">
        <f t="shared" si="362"/>
        <v>3.4911799999999999E-4</v>
      </c>
      <c r="P3300">
        <f t="shared" si="363"/>
        <v>9.5309213999999996E-3</v>
      </c>
      <c r="Q3300" t="str">
        <f>VLOOKUP(VLOOKUP(C3300,Mapping!$A$1:$C$17,3,0),Mapping!$E$1:$F$6,2,0)</f>
        <v>Vùng 01</v>
      </c>
    </row>
    <row r="3301" spans="1:17" x14ac:dyDescent="0.3">
      <c r="A3301" s="33">
        <v>44834</v>
      </c>
      <c r="B3301">
        <v>2387</v>
      </c>
      <c r="C3301">
        <v>34</v>
      </c>
      <c r="D3301" s="38" t="s">
        <v>77</v>
      </c>
      <c r="E3301" s="2" t="s">
        <v>41</v>
      </c>
      <c r="F3301">
        <v>493036</v>
      </c>
      <c r="G3301" s="44">
        <f t="shared" si="357"/>
        <v>44562</v>
      </c>
      <c r="H3301" s="50">
        <f t="shared" si="358"/>
        <v>273</v>
      </c>
      <c r="I3301" s="50">
        <f t="shared" si="359"/>
        <v>38218362</v>
      </c>
      <c r="J3301" s="46">
        <v>1399940</v>
      </c>
      <c r="K3301" s="2" t="s">
        <v>34</v>
      </c>
      <c r="L3301" s="52" t="str">
        <f t="shared" si="360"/>
        <v>20220930VND</v>
      </c>
      <c r="M3301">
        <f>VLOOKUP(L3301,Mapping!$H$1:$K$25,4,0)</f>
        <v>1</v>
      </c>
      <c r="N3301">
        <f t="shared" si="361"/>
        <v>4.9303599999999997E-4</v>
      </c>
      <c r="O3301">
        <f t="shared" si="362"/>
        <v>1.3999399999999999E-3</v>
      </c>
      <c r="P3301">
        <f t="shared" si="363"/>
        <v>3.8218361999999999E-2</v>
      </c>
      <c r="Q3301" t="str">
        <f>VLOOKUP(VLOOKUP(C3301,Mapping!$A$1:$C$17,3,0),Mapping!$E$1:$F$6,2,0)</f>
        <v>Vùng 02</v>
      </c>
    </row>
    <row r="3302" spans="1:17" x14ac:dyDescent="0.3">
      <c r="A3302" s="33">
        <v>44834</v>
      </c>
      <c r="B3302">
        <v>2387</v>
      </c>
      <c r="C3302">
        <v>45</v>
      </c>
      <c r="D3302" s="38" t="s">
        <v>77</v>
      </c>
      <c r="E3302" s="2" t="s">
        <v>41</v>
      </c>
      <c r="F3302">
        <v>1804576</v>
      </c>
      <c r="G3302" s="44">
        <f t="shared" si="357"/>
        <v>44562</v>
      </c>
      <c r="H3302" s="50">
        <f t="shared" si="358"/>
        <v>273</v>
      </c>
      <c r="I3302" s="50">
        <f t="shared" si="359"/>
        <v>19067630.400000002</v>
      </c>
      <c r="J3302" s="46">
        <v>698448</v>
      </c>
      <c r="K3302" s="2" t="s">
        <v>34</v>
      </c>
      <c r="L3302" s="52" t="str">
        <f t="shared" si="360"/>
        <v>20220930VND</v>
      </c>
      <c r="M3302">
        <f>VLOOKUP(L3302,Mapping!$H$1:$K$25,4,0)</f>
        <v>1</v>
      </c>
      <c r="N3302">
        <f t="shared" si="361"/>
        <v>1.804576E-3</v>
      </c>
      <c r="O3302">
        <f t="shared" si="362"/>
        <v>6.9844799999999995E-4</v>
      </c>
      <c r="P3302">
        <f t="shared" si="363"/>
        <v>1.9067630400000004E-2</v>
      </c>
      <c r="Q3302" t="str">
        <f>VLOOKUP(VLOOKUP(C3302,Mapping!$A$1:$C$17,3,0),Mapping!$E$1:$F$6,2,0)</f>
        <v>Vùng 02</v>
      </c>
    </row>
    <row r="3303" spans="1:17" x14ac:dyDescent="0.3">
      <c r="A3303" s="33">
        <v>44834</v>
      </c>
      <c r="B3303">
        <v>2389</v>
      </c>
      <c r="C3303">
        <v>20</v>
      </c>
      <c r="D3303" s="38" t="s">
        <v>77</v>
      </c>
      <c r="E3303" s="2" t="s">
        <v>41</v>
      </c>
      <c r="F3303">
        <v>1469068</v>
      </c>
      <c r="G3303" s="44">
        <f t="shared" si="357"/>
        <v>44562</v>
      </c>
      <c r="H3303" s="50">
        <f t="shared" si="358"/>
        <v>273</v>
      </c>
      <c r="I3303" s="50">
        <f t="shared" si="359"/>
        <v>45151360.800000004</v>
      </c>
      <c r="J3303" s="46">
        <v>1653896</v>
      </c>
      <c r="K3303" s="2" t="s">
        <v>34</v>
      </c>
      <c r="L3303" s="52" t="str">
        <f t="shared" si="360"/>
        <v>20220930VND</v>
      </c>
      <c r="M3303">
        <f>VLOOKUP(L3303,Mapping!$H$1:$K$25,4,0)</f>
        <v>1</v>
      </c>
      <c r="N3303">
        <f t="shared" si="361"/>
        <v>1.469068E-3</v>
      </c>
      <c r="O3303">
        <f t="shared" si="362"/>
        <v>1.653896E-3</v>
      </c>
      <c r="P3303">
        <f t="shared" si="363"/>
        <v>4.5151360800000005E-2</v>
      </c>
      <c r="Q3303" t="str">
        <f>VLOOKUP(VLOOKUP(C3303,Mapping!$A$1:$C$17,3,0),Mapping!$E$1:$F$6,2,0)</f>
        <v>Vùng 02</v>
      </c>
    </row>
    <row r="3304" spans="1:17" x14ac:dyDescent="0.3">
      <c r="A3304" s="33">
        <v>44834</v>
      </c>
      <c r="B3304">
        <v>2389</v>
      </c>
      <c r="C3304">
        <v>40</v>
      </c>
      <c r="D3304" s="38" t="s">
        <v>77</v>
      </c>
      <c r="E3304" s="2" t="s">
        <v>41</v>
      </c>
      <c r="F3304">
        <v>488881</v>
      </c>
      <c r="G3304" s="44">
        <f t="shared" si="357"/>
        <v>44562</v>
      </c>
      <c r="H3304" s="50">
        <f t="shared" si="358"/>
        <v>273</v>
      </c>
      <c r="I3304" s="50">
        <f t="shared" si="359"/>
        <v>40258299.899999999</v>
      </c>
      <c r="J3304" s="46">
        <v>1474663</v>
      </c>
      <c r="K3304" s="2" t="s">
        <v>34</v>
      </c>
      <c r="L3304" s="52" t="str">
        <f t="shared" si="360"/>
        <v>20220930VND</v>
      </c>
      <c r="M3304">
        <f>VLOOKUP(L3304,Mapping!$H$1:$K$25,4,0)</f>
        <v>1</v>
      </c>
      <c r="N3304">
        <f t="shared" si="361"/>
        <v>4.8888100000000004E-4</v>
      </c>
      <c r="O3304">
        <f t="shared" si="362"/>
        <v>1.474663E-3</v>
      </c>
      <c r="P3304">
        <f t="shared" si="363"/>
        <v>4.0258299899999996E-2</v>
      </c>
      <c r="Q3304" t="str">
        <f>VLOOKUP(VLOOKUP(C3304,Mapping!$A$1:$C$17,3,0),Mapping!$E$1:$F$6,2,0)</f>
        <v>Vùng 01</v>
      </c>
    </row>
    <row r="3305" spans="1:17" x14ac:dyDescent="0.3">
      <c r="A3305" s="33">
        <v>44834</v>
      </c>
      <c r="B3305">
        <v>2390</v>
      </c>
      <c r="C3305">
        <v>41</v>
      </c>
      <c r="D3305" s="38" t="s">
        <v>77</v>
      </c>
      <c r="E3305" s="2" t="s">
        <v>41</v>
      </c>
      <c r="F3305">
        <v>1477698</v>
      </c>
      <c r="G3305" s="44">
        <f t="shared" si="357"/>
        <v>44562</v>
      </c>
      <c r="H3305" s="50">
        <f t="shared" si="358"/>
        <v>273</v>
      </c>
      <c r="I3305" s="50">
        <f t="shared" si="359"/>
        <v>47537217</v>
      </c>
      <c r="J3305" s="46">
        <v>1741290</v>
      </c>
      <c r="K3305" s="2" t="s">
        <v>34</v>
      </c>
      <c r="L3305" s="52" t="str">
        <f t="shared" si="360"/>
        <v>20220930VND</v>
      </c>
      <c r="M3305">
        <f>VLOOKUP(L3305,Mapping!$H$1:$K$25,4,0)</f>
        <v>1</v>
      </c>
      <c r="N3305">
        <f t="shared" si="361"/>
        <v>1.4776979999999999E-3</v>
      </c>
      <c r="O3305">
        <f t="shared" si="362"/>
        <v>1.7412899999999999E-3</v>
      </c>
      <c r="P3305">
        <f t="shared" si="363"/>
        <v>4.7537217E-2</v>
      </c>
      <c r="Q3305" t="str">
        <f>VLOOKUP(VLOOKUP(C3305,Mapping!$A$1:$C$17,3,0),Mapping!$E$1:$F$6,2,0)</f>
        <v>Vùng 05</v>
      </c>
    </row>
    <row r="3306" spans="1:17" x14ac:dyDescent="0.3">
      <c r="A3306" s="33">
        <v>44834</v>
      </c>
      <c r="B3306">
        <v>2391</v>
      </c>
      <c r="C3306">
        <v>20</v>
      </c>
      <c r="D3306" s="38" t="s">
        <v>77</v>
      </c>
      <c r="E3306" s="2" t="s">
        <v>41</v>
      </c>
      <c r="F3306">
        <v>668130</v>
      </c>
      <c r="G3306" s="44">
        <f t="shared" si="357"/>
        <v>44562</v>
      </c>
      <c r="H3306" s="50">
        <f t="shared" si="358"/>
        <v>273</v>
      </c>
      <c r="I3306" s="50">
        <f t="shared" si="359"/>
        <v>26302239.599999998</v>
      </c>
      <c r="J3306" s="46">
        <v>963452</v>
      </c>
      <c r="K3306" s="2" t="s">
        <v>34</v>
      </c>
      <c r="L3306" s="52" t="str">
        <f t="shared" si="360"/>
        <v>20220930VND</v>
      </c>
      <c r="M3306">
        <f>VLOOKUP(L3306,Mapping!$H$1:$K$25,4,0)</f>
        <v>1</v>
      </c>
      <c r="N3306">
        <f t="shared" si="361"/>
        <v>6.6812999999999996E-4</v>
      </c>
      <c r="O3306">
        <f t="shared" si="362"/>
        <v>9.6345199999999995E-4</v>
      </c>
      <c r="P3306">
        <f t="shared" si="363"/>
        <v>2.6302239599999999E-2</v>
      </c>
      <c r="Q3306" t="str">
        <f>VLOOKUP(VLOOKUP(C3306,Mapping!$A$1:$C$17,3,0),Mapping!$E$1:$F$6,2,0)</f>
        <v>Vùng 02</v>
      </c>
    </row>
    <row r="3307" spans="1:17" x14ac:dyDescent="0.3">
      <c r="A3307" s="33">
        <v>44834</v>
      </c>
      <c r="B3307">
        <v>2392</v>
      </c>
      <c r="C3307">
        <v>40</v>
      </c>
      <c r="D3307" s="38" t="s">
        <v>77</v>
      </c>
      <c r="E3307" s="2" t="s">
        <v>41</v>
      </c>
      <c r="F3307">
        <v>1756498</v>
      </c>
      <c r="G3307" s="44">
        <f t="shared" si="357"/>
        <v>44562</v>
      </c>
      <c r="H3307" s="50">
        <f t="shared" si="358"/>
        <v>273</v>
      </c>
      <c r="I3307" s="50">
        <f t="shared" si="359"/>
        <v>15582430.5</v>
      </c>
      <c r="J3307" s="46">
        <v>570785</v>
      </c>
      <c r="K3307" s="2" t="s">
        <v>34</v>
      </c>
      <c r="L3307" s="52" t="str">
        <f t="shared" si="360"/>
        <v>20220930VND</v>
      </c>
      <c r="M3307">
        <f>VLOOKUP(L3307,Mapping!$H$1:$K$25,4,0)</f>
        <v>1</v>
      </c>
      <c r="N3307">
        <f t="shared" si="361"/>
        <v>1.756498E-3</v>
      </c>
      <c r="O3307">
        <f t="shared" si="362"/>
        <v>5.7078499999999998E-4</v>
      </c>
      <c r="P3307">
        <f t="shared" si="363"/>
        <v>1.5582430499999999E-2</v>
      </c>
      <c r="Q3307" t="str">
        <f>VLOOKUP(VLOOKUP(C3307,Mapping!$A$1:$C$17,3,0),Mapping!$E$1:$F$6,2,0)</f>
        <v>Vùng 01</v>
      </c>
    </row>
    <row r="3308" spans="1:17" x14ac:dyDescent="0.3">
      <c r="A3308" s="33">
        <v>44834</v>
      </c>
      <c r="B3308">
        <v>2395</v>
      </c>
      <c r="C3308">
        <v>45</v>
      </c>
      <c r="D3308" s="38" t="s">
        <v>77</v>
      </c>
      <c r="E3308" s="2" t="s">
        <v>41</v>
      </c>
      <c r="F3308">
        <v>1620186</v>
      </c>
      <c r="G3308" s="44">
        <f t="shared" si="357"/>
        <v>44562</v>
      </c>
      <c r="H3308" s="50">
        <f t="shared" si="358"/>
        <v>273</v>
      </c>
      <c r="I3308" s="50">
        <f t="shared" si="359"/>
        <v>7162155</v>
      </c>
      <c r="J3308" s="46">
        <v>262350</v>
      </c>
      <c r="K3308" s="2" t="s">
        <v>34</v>
      </c>
      <c r="L3308" s="52" t="str">
        <f t="shared" si="360"/>
        <v>20220930VND</v>
      </c>
      <c r="M3308">
        <f>VLOOKUP(L3308,Mapping!$H$1:$K$25,4,0)</f>
        <v>1</v>
      </c>
      <c r="N3308">
        <f t="shared" si="361"/>
        <v>1.620186E-3</v>
      </c>
      <c r="O3308">
        <f t="shared" si="362"/>
        <v>2.6235000000000001E-4</v>
      </c>
      <c r="P3308">
        <f t="shared" si="363"/>
        <v>7.1621549999999999E-3</v>
      </c>
      <c r="Q3308" t="str">
        <f>VLOOKUP(VLOOKUP(C3308,Mapping!$A$1:$C$17,3,0),Mapping!$E$1:$F$6,2,0)</f>
        <v>Vùng 02</v>
      </c>
    </row>
    <row r="3309" spans="1:17" x14ac:dyDescent="0.3">
      <c r="A3309" s="33">
        <v>44834</v>
      </c>
      <c r="B3309">
        <v>2395</v>
      </c>
      <c r="C3309">
        <v>45</v>
      </c>
      <c r="D3309" s="38" t="s">
        <v>77</v>
      </c>
      <c r="E3309" s="2" t="s">
        <v>41</v>
      </c>
      <c r="F3309">
        <v>845212</v>
      </c>
      <c r="G3309" s="44">
        <f t="shared" si="357"/>
        <v>44562</v>
      </c>
      <c r="H3309" s="50">
        <f t="shared" si="358"/>
        <v>273</v>
      </c>
      <c r="I3309" s="50">
        <f t="shared" si="359"/>
        <v>49787610.600000001</v>
      </c>
      <c r="J3309" s="46">
        <v>1823722</v>
      </c>
      <c r="K3309" s="2" t="s">
        <v>34</v>
      </c>
      <c r="L3309" s="52" t="str">
        <f t="shared" si="360"/>
        <v>20220930VND</v>
      </c>
      <c r="M3309">
        <f>VLOOKUP(L3309,Mapping!$H$1:$K$25,4,0)</f>
        <v>1</v>
      </c>
      <c r="N3309">
        <f t="shared" si="361"/>
        <v>8.4521200000000002E-4</v>
      </c>
      <c r="O3309">
        <f t="shared" si="362"/>
        <v>1.8237220000000001E-3</v>
      </c>
      <c r="P3309">
        <f t="shared" si="363"/>
        <v>4.9787610600000004E-2</v>
      </c>
      <c r="Q3309" t="str">
        <f>VLOOKUP(VLOOKUP(C3309,Mapping!$A$1:$C$17,3,0),Mapping!$E$1:$F$6,2,0)</f>
        <v>Vùng 02</v>
      </c>
    </row>
    <row r="3310" spans="1:17" x14ac:dyDescent="0.3">
      <c r="A3310" s="33">
        <v>44834</v>
      </c>
      <c r="B3310">
        <v>2395</v>
      </c>
      <c r="C3310">
        <v>45</v>
      </c>
      <c r="D3310" s="38" t="s">
        <v>77</v>
      </c>
      <c r="E3310" s="2" t="s">
        <v>41</v>
      </c>
      <c r="F3310">
        <v>1448483</v>
      </c>
      <c r="G3310" s="44">
        <f t="shared" si="357"/>
        <v>44562</v>
      </c>
      <c r="H3310" s="50">
        <f t="shared" si="358"/>
        <v>273</v>
      </c>
      <c r="I3310" s="50">
        <f t="shared" si="359"/>
        <v>1235711882773.3682</v>
      </c>
      <c r="J3310" s="46">
        <v>1951237</v>
      </c>
      <c r="K3310" s="2" t="s">
        <v>35</v>
      </c>
      <c r="L3310" s="52" t="str">
        <f t="shared" si="360"/>
        <v>20220930USD</v>
      </c>
      <c r="M3310">
        <f>VLOOKUP(L3310,Mapping!$H$1:$K$25,4,0)</f>
        <v>23197.68</v>
      </c>
      <c r="N3310">
        <f t="shared" si="361"/>
        <v>33.601445119440001</v>
      </c>
      <c r="O3310">
        <f t="shared" si="362"/>
        <v>45.264171530160006</v>
      </c>
      <c r="P3310">
        <f t="shared" si="363"/>
        <v>1235.7118827733682</v>
      </c>
      <c r="Q3310" t="str">
        <f>VLOOKUP(VLOOKUP(C3310,Mapping!$A$1:$C$17,3,0),Mapping!$E$1:$F$6,2,0)</f>
        <v>Vùng 02</v>
      </c>
    </row>
    <row r="3311" spans="1:17" x14ac:dyDescent="0.3">
      <c r="A3311" s="33">
        <v>44834</v>
      </c>
      <c r="B3311">
        <v>2401</v>
      </c>
      <c r="C3311">
        <v>20</v>
      </c>
      <c r="D3311" s="38" t="s">
        <v>77</v>
      </c>
      <c r="E3311" s="2" t="s">
        <v>41</v>
      </c>
      <c r="F3311">
        <v>929501</v>
      </c>
      <c r="G3311" s="44">
        <f t="shared" si="357"/>
        <v>44562</v>
      </c>
      <c r="H3311" s="50">
        <f t="shared" si="358"/>
        <v>273</v>
      </c>
      <c r="I3311" s="50">
        <f t="shared" si="359"/>
        <v>21067027.800000001</v>
      </c>
      <c r="J3311" s="46">
        <v>771686</v>
      </c>
      <c r="K3311" s="2" t="s">
        <v>34</v>
      </c>
      <c r="L3311" s="52" t="str">
        <f t="shared" si="360"/>
        <v>20220930VND</v>
      </c>
      <c r="M3311">
        <f>VLOOKUP(L3311,Mapping!$H$1:$K$25,4,0)</f>
        <v>1</v>
      </c>
      <c r="N3311">
        <f t="shared" si="361"/>
        <v>9.29501E-4</v>
      </c>
      <c r="O3311">
        <f t="shared" si="362"/>
        <v>7.7168600000000005E-4</v>
      </c>
      <c r="P3311">
        <f t="shared" si="363"/>
        <v>2.1067027800000002E-2</v>
      </c>
      <c r="Q3311" t="str">
        <f>VLOOKUP(VLOOKUP(C3311,Mapping!$A$1:$C$17,3,0),Mapping!$E$1:$F$6,2,0)</f>
        <v>Vùng 02</v>
      </c>
    </row>
    <row r="3312" spans="1:17" x14ac:dyDescent="0.3">
      <c r="A3312" s="33">
        <v>44834</v>
      </c>
      <c r="B3312">
        <v>2401</v>
      </c>
      <c r="C3312">
        <v>34</v>
      </c>
      <c r="D3312" s="38" t="s">
        <v>77</v>
      </c>
      <c r="E3312" s="2" t="s">
        <v>41</v>
      </c>
      <c r="F3312">
        <v>1396227</v>
      </c>
      <c r="G3312" s="44">
        <f t="shared" si="357"/>
        <v>44562</v>
      </c>
      <c r="H3312" s="50">
        <f t="shared" si="358"/>
        <v>273</v>
      </c>
      <c r="I3312" s="50">
        <f t="shared" si="359"/>
        <v>114953477262.62399</v>
      </c>
      <c r="J3312" s="46">
        <v>181516</v>
      </c>
      <c r="K3312" s="2" t="s">
        <v>35</v>
      </c>
      <c r="L3312" s="52" t="str">
        <f t="shared" si="360"/>
        <v>20220930USD</v>
      </c>
      <c r="M3312">
        <f>VLOOKUP(L3312,Mapping!$H$1:$K$25,4,0)</f>
        <v>23197.68</v>
      </c>
      <c r="N3312">
        <f t="shared" si="361"/>
        <v>32.389227153360004</v>
      </c>
      <c r="O3312">
        <f t="shared" si="362"/>
        <v>4.2107500828799997</v>
      </c>
      <c r="P3312">
        <f t="shared" si="363"/>
        <v>114.95347726262399</v>
      </c>
      <c r="Q3312" t="str">
        <f>VLOOKUP(VLOOKUP(C3312,Mapping!$A$1:$C$17,3,0),Mapping!$E$1:$F$6,2,0)</f>
        <v>Vùng 02</v>
      </c>
    </row>
    <row r="3313" spans="1:17" x14ac:dyDescent="0.3">
      <c r="A3313" s="33">
        <v>44834</v>
      </c>
      <c r="B3313">
        <v>2401</v>
      </c>
      <c r="C3313">
        <v>34</v>
      </c>
      <c r="D3313" s="38" t="s">
        <v>77</v>
      </c>
      <c r="E3313" s="2" t="s">
        <v>41</v>
      </c>
      <c r="F3313">
        <v>351485</v>
      </c>
      <c r="G3313" s="44">
        <f t="shared" si="357"/>
        <v>44562</v>
      </c>
      <c r="H3313" s="50">
        <f t="shared" si="358"/>
        <v>273</v>
      </c>
      <c r="I3313" s="50">
        <f t="shared" si="359"/>
        <v>53745100.5</v>
      </c>
      <c r="J3313" s="46">
        <v>1968685</v>
      </c>
      <c r="K3313" s="2" t="s">
        <v>34</v>
      </c>
      <c r="L3313" s="52" t="str">
        <f t="shared" si="360"/>
        <v>20220930VND</v>
      </c>
      <c r="M3313">
        <f>VLOOKUP(L3313,Mapping!$H$1:$K$25,4,0)</f>
        <v>1</v>
      </c>
      <c r="N3313">
        <f t="shared" si="361"/>
        <v>3.5148500000000001E-4</v>
      </c>
      <c r="O3313">
        <f t="shared" si="362"/>
        <v>1.968685E-3</v>
      </c>
      <c r="P3313">
        <f t="shared" si="363"/>
        <v>5.3745100499999997E-2</v>
      </c>
      <c r="Q3313" t="str">
        <f>VLOOKUP(VLOOKUP(C3313,Mapping!$A$1:$C$17,3,0),Mapping!$E$1:$F$6,2,0)</f>
        <v>Vùng 02</v>
      </c>
    </row>
    <row r="3314" spans="1:17" x14ac:dyDescent="0.3">
      <c r="A3314" s="33">
        <v>44834</v>
      </c>
      <c r="B3314">
        <v>2403</v>
      </c>
      <c r="C3314">
        <v>40</v>
      </c>
      <c r="D3314" s="38" t="s">
        <v>77</v>
      </c>
      <c r="E3314" s="2" t="s">
        <v>41</v>
      </c>
      <c r="F3314">
        <v>140367</v>
      </c>
      <c r="G3314" s="44">
        <f t="shared" si="357"/>
        <v>44562</v>
      </c>
      <c r="H3314" s="50">
        <f t="shared" si="358"/>
        <v>273</v>
      </c>
      <c r="I3314" s="50">
        <f t="shared" si="359"/>
        <v>43509702.600000001</v>
      </c>
      <c r="J3314" s="46">
        <v>1593762</v>
      </c>
      <c r="K3314" s="2" t="s">
        <v>34</v>
      </c>
      <c r="L3314" s="52" t="str">
        <f t="shared" si="360"/>
        <v>20220930VND</v>
      </c>
      <c r="M3314">
        <f>VLOOKUP(L3314,Mapping!$H$1:$K$25,4,0)</f>
        <v>1</v>
      </c>
      <c r="N3314">
        <f t="shared" si="361"/>
        <v>1.4036699999999999E-4</v>
      </c>
      <c r="O3314">
        <f t="shared" si="362"/>
        <v>1.5937620000000001E-3</v>
      </c>
      <c r="P3314">
        <f t="shared" si="363"/>
        <v>4.3509702599999998E-2</v>
      </c>
      <c r="Q3314" t="str">
        <f>VLOOKUP(VLOOKUP(C3314,Mapping!$A$1:$C$17,3,0),Mapping!$E$1:$F$6,2,0)</f>
        <v>Vùng 01</v>
      </c>
    </row>
    <row r="3315" spans="1:17" x14ac:dyDescent="0.3">
      <c r="A3315" s="33">
        <v>44834</v>
      </c>
      <c r="B3315">
        <v>2406</v>
      </c>
      <c r="C3315">
        <v>48</v>
      </c>
      <c r="D3315" s="38" t="s">
        <v>77</v>
      </c>
      <c r="E3315" s="2" t="s">
        <v>41</v>
      </c>
      <c r="F3315">
        <v>1438606</v>
      </c>
      <c r="G3315" s="44">
        <f t="shared" si="357"/>
        <v>44562</v>
      </c>
      <c r="H3315" s="50">
        <f t="shared" si="358"/>
        <v>273</v>
      </c>
      <c r="I3315" s="50">
        <f t="shared" si="359"/>
        <v>12985163.1</v>
      </c>
      <c r="J3315" s="46">
        <v>475647</v>
      </c>
      <c r="K3315" s="2" t="s">
        <v>34</v>
      </c>
      <c r="L3315" s="52" t="str">
        <f t="shared" si="360"/>
        <v>20220930VND</v>
      </c>
      <c r="M3315">
        <f>VLOOKUP(L3315,Mapping!$H$1:$K$25,4,0)</f>
        <v>1</v>
      </c>
      <c r="N3315">
        <f t="shared" si="361"/>
        <v>1.438606E-3</v>
      </c>
      <c r="O3315">
        <f t="shared" si="362"/>
        <v>4.7564699999999999E-4</v>
      </c>
      <c r="P3315">
        <f t="shared" si="363"/>
        <v>1.2985163099999999E-2</v>
      </c>
      <c r="Q3315" t="str">
        <f>VLOOKUP(VLOOKUP(C3315,Mapping!$A$1:$C$17,3,0),Mapping!$E$1:$F$6,2,0)</f>
        <v>Vùng 01</v>
      </c>
    </row>
    <row r="3316" spans="1:17" x14ac:dyDescent="0.3">
      <c r="A3316" s="33">
        <v>44834</v>
      </c>
      <c r="B3316">
        <v>2407</v>
      </c>
      <c r="C3316">
        <v>11</v>
      </c>
      <c r="D3316" s="38" t="s">
        <v>77</v>
      </c>
      <c r="E3316" s="2" t="s">
        <v>41</v>
      </c>
      <c r="F3316">
        <v>292975</v>
      </c>
      <c r="G3316" s="44">
        <f t="shared" si="357"/>
        <v>44562</v>
      </c>
      <c r="H3316" s="50">
        <f t="shared" si="358"/>
        <v>273</v>
      </c>
      <c r="I3316" s="50">
        <f t="shared" si="359"/>
        <v>12987265.200000001</v>
      </c>
      <c r="J3316" s="46">
        <v>475724</v>
      </c>
      <c r="K3316" s="2" t="s">
        <v>34</v>
      </c>
      <c r="L3316" s="52" t="str">
        <f t="shared" si="360"/>
        <v>20220930VND</v>
      </c>
      <c r="M3316">
        <f>VLOOKUP(L3316,Mapping!$H$1:$K$25,4,0)</f>
        <v>1</v>
      </c>
      <c r="N3316">
        <f t="shared" si="361"/>
        <v>2.9297500000000001E-4</v>
      </c>
      <c r="O3316">
        <f t="shared" si="362"/>
        <v>4.7572400000000001E-4</v>
      </c>
      <c r="P3316">
        <f t="shared" si="363"/>
        <v>1.2987265200000001E-2</v>
      </c>
      <c r="Q3316" t="str">
        <f>VLOOKUP(VLOOKUP(C3316,Mapping!$A$1:$C$17,3,0),Mapping!$E$1:$F$6,2,0)</f>
        <v>Vùng 01</v>
      </c>
    </row>
    <row r="3317" spans="1:17" x14ac:dyDescent="0.3">
      <c r="A3317" s="33">
        <v>44834</v>
      </c>
      <c r="B3317">
        <v>2409</v>
      </c>
      <c r="C3317">
        <v>34</v>
      </c>
      <c r="D3317" s="38" t="s">
        <v>77</v>
      </c>
      <c r="E3317" s="2" t="s">
        <v>41</v>
      </c>
      <c r="F3317">
        <v>28552</v>
      </c>
      <c r="G3317" s="44">
        <f t="shared" si="357"/>
        <v>44562</v>
      </c>
      <c r="H3317" s="50">
        <f t="shared" si="358"/>
        <v>273</v>
      </c>
      <c r="I3317" s="50">
        <f t="shared" si="359"/>
        <v>14559035.4</v>
      </c>
      <c r="J3317" s="46">
        <v>533298</v>
      </c>
      <c r="K3317" s="2" t="s">
        <v>34</v>
      </c>
      <c r="L3317" s="52" t="str">
        <f t="shared" si="360"/>
        <v>20220930VND</v>
      </c>
      <c r="M3317">
        <f>VLOOKUP(L3317,Mapping!$H$1:$K$25,4,0)</f>
        <v>1</v>
      </c>
      <c r="N3317">
        <f t="shared" si="361"/>
        <v>2.8552E-5</v>
      </c>
      <c r="O3317">
        <f t="shared" si="362"/>
        <v>5.3329799999999998E-4</v>
      </c>
      <c r="P3317">
        <f t="shared" si="363"/>
        <v>1.45590354E-2</v>
      </c>
      <c r="Q3317" t="str">
        <f>VLOOKUP(VLOOKUP(C3317,Mapping!$A$1:$C$17,3,0),Mapping!$E$1:$F$6,2,0)</f>
        <v>Vùng 02</v>
      </c>
    </row>
    <row r="3318" spans="1:17" x14ac:dyDescent="0.3">
      <c r="A3318" s="33">
        <v>44834</v>
      </c>
      <c r="B3318">
        <v>2410</v>
      </c>
      <c r="C3318">
        <v>11</v>
      </c>
      <c r="D3318" s="38" t="s">
        <v>77</v>
      </c>
      <c r="E3318" s="2" t="s">
        <v>41</v>
      </c>
      <c r="F3318">
        <v>964714</v>
      </c>
      <c r="G3318" s="44">
        <f t="shared" si="357"/>
        <v>44562</v>
      </c>
      <c r="H3318" s="50">
        <f t="shared" si="358"/>
        <v>273</v>
      </c>
      <c r="I3318" s="50">
        <f t="shared" si="359"/>
        <v>254810079243.72</v>
      </c>
      <c r="J3318" s="46">
        <v>402355</v>
      </c>
      <c r="K3318" s="2" t="s">
        <v>35</v>
      </c>
      <c r="L3318" s="52" t="str">
        <f t="shared" si="360"/>
        <v>20220930USD</v>
      </c>
      <c r="M3318">
        <f>VLOOKUP(L3318,Mapping!$H$1:$K$25,4,0)</f>
        <v>23197.68</v>
      </c>
      <c r="N3318">
        <f t="shared" si="361"/>
        <v>22.379126663520001</v>
      </c>
      <c r="O3318">
        <f t="shared" si="362"/>
        <v>9.3337025363999988</v>
      </c>
      <c r="P3318">
        <f t="shared" si="363"/>
        <v>254.81007924372</v>
      </c>
      <c r="Q3318" t="str">
        <f>VLOOKUP(VLOOKUP(C3318,Mapping!$A$1:$C$17,3,0),Mapping!$E$1:$F$6,2,0)</f>
        <v>Vùng 01</v>
      </c>
    </row>
    <row r="3319" spans="1:17" x14ac:dyDescent="0.3">
      <c r="A3319" s="33">
        <v>44834</v>
      </c>
      <c r="B3319">
        <v>2410</v>
      </c>
      <c r="C3319">
        <v>11</v>
      </c>
      <c r="D3319" s="38" t="s">
        <v>77</v>
      </c>
      <c r="E3319" s="2" t="s">
        <v>41</v>
      </c>
      <c r="F3319">
        <v>1152736</v>
      </c>
      <c r="G3319" s="44">
        <f t="shared" si="357"/>
        <v>44562</v>
      </c>
      <c r="H3319" s="50">
        <f t="shared" si="358"/>
        <v>273</v>
      </c>
      <c r="I3319" s="50">
        <f t="shared" si="359"/>
        <v>34897644.600000001</v>
      </c>
      <c r="J3319" s="46">
        <v>1278302</v>
      </c>
      <c r="K3319" s="2" t="s">
        <v>34</v>
      </c>
      <c r="L3319" s="52" t="str">
        <f t="shared" si="360"/>
        <v>20220930VND</v>
      </c>
      <c r="M3319">
        <f>VLOOKUP(L3319,Mapping!$H$1:$K$25,4,0)</f>
        <v>1</v>
      </c>
      <c r="N3319">
        <f t="shared" si="361"/>
        <v>1.1527359999999999E-3</v>
      </c>
      <c r="O3319">
        <f t="shared" si="362"/>
        <v>1.278302E-3</v>
      </c>
      <c r="P3319">
        <f t="shared" si="363"/>
        <v>3.48976446E-2</v>
      </c>
      <c r="Q3319" t="str">
        <f>VLOOKUP(VLOOKUP(C3319,Mapping!$A$1:$C$17,3,0),Mapping!$E$1:$F$6,2,0)</f>
        <v>Vùng 01</v>
      </c>
    </row>
    <row r="3320" spans="1:17" x14ac:dyDescent="0.3">
      <c r="A3320" s="33">
        <v>44834</v>
      </c>
      <c r="B3320">
        <v>2416</v>
      </c>
      <c r="C3320">
        <v>11</v>
      </c>
      <c r="D3320" s="38" t="s">
        <v>77</v>
      </c>
      <c r="E3320" s="2" t="s">
        <v>41</v>
      </c>
      <c r="F3320">
        <v>1816135</v>
      </c>
      <c r="G3320" s="44">
        <f t="shared" si="357"/>
        <v>44562</v>
      </c>
      <c r="H3320" s="50">
        <f t="shared" si="358"/>
        <v>273</v>
      </c>
      <c r="I3320" s="50">
        <f t="shared" si="359"/>
        <v>39745715.100000001</v>
      </c>
      <c r="J3320" s="46">
        <v>1455887</v>
      </c>
      <c r="K3320" s="2" t="s">
        <v>34</v>
      </c>
      <c r="L3320" s="52" t="str">
        <f t="shared" si="360"/>
        <v>20220930VND</v>
      </c>
      <c r="M3320">
        <f>VLOOKUP(L3320,Mapping!$H$1:$K$25,4,0)</f>
        <v>1</v>
      </c>
      <c r="N3320">
        <f t="shared" si="361"/>
        <v>1.816135E-3</v>
      </c>
      <c r="O3320">
        <f t="shared" si="362"/>
        <v>1.4558869999999999E-3</v>
      </c>
      <c r="P3320">
        <f t="shared" si="363"/>
        <v>3.9745715100000002E-2</v>
      </c>
      <c r="Q3320" t="str">
        <f>VLOOKUP(VLOOKUP(C3320,Mapping!$A$1:$C$17,3,0),Mapping!$E$1:$F$6,2,0)</f>
        <v>Vùng 01</v>
      </c>
    </row>
    <row r="3321" spans="1:17" x14ac:dyDescent="0.3">
      <c r="A3321" s="33">
        <v>44834</v>
      </c>
      <c r="B3321">
        <v>2416</v>
      </c>
      <c r="C3321">
        <v>48</v>
      </c>
      <c r="D3321" s="38" t="s">
        <v>77</v>
      </c>
      <c r="E3321" s="2" t="s">
        <v>41</v>
      </c>
      <c r="F3321">
        <v>1391630</v>
      </c>
      <c r="G3321" s="44">
        <f t="shared" si="357"/>
        <v>44562</v>
      </c>
      <c r="H3321" s="50">
        <f t="shared" si="358"/>
        <v>273</v>
      </c>
      <c r="I3321" s="50">
        <f t="shared" si="359"/>
        <v>30552904.199999999</v>
      </c>
      <c r="J3321" s="46">
        <v>1119154</v>
      </c>
      <c r="K3321" s="2" t="s">
        <v>34</v>
      </c>
      <c r="L3321" s="52" t="str">
        <f t="shared" si="360"/>
        <v>20220930VND</v>
      </c>
      <c r="M3321">
        <f>VLOOKUP(L3321,Mapping!$H$1:$K$25,4,0)</f>
        <v>1</v>
      </c>
      <c r="N3321">
        <f t="shared" si="361"/>
        <v>1.39163E-3</v>
      </c>
      <c r="O3321">
        <f t="shared" si="362"/>
        <v>1.119154E-3</v>
      </c>
      <c r="P3321">
        <f t="shared" si="363"/>
        <v>3.0552904199999998E-2</v>
      </c>
      <c r="Q3321" t="str">
        <f>VLOOKUP(VLOOKUP(C3321,Mapping!$A$1:$C$17,3,0),Mapping!$E$1:$F$6,2,0)</f>
        <v>Vùng 01</v>
      </c>
    </row>
    <row r="3322" spans="1:17" x14ac:dyDescent="0.3">
      <c r="A3322" s="33">
        <v>44834</v>
      </c>
      <c r="B3322">
        <v>2417</v>
      </c>
      <c r="C3322">
        <v>11</v>
      </c>
      <c r="D3322" s="38" t="s">
        <v>77</v>
      </c>
      <c r="E3322" s="2" t="s">
        <v>41</v>
      </c>
      <c r="F3322">
        <v>709881</v>
      </c>
      <c r="G3322" s="44">
        <f t="shared" si="357"/>
        <v>44562</v>
      </c>
      <c r="H3322" s="50">
        <f t="shared" si="358"/>
        <v>273</v>
      </c>
      <c r="I3322" s="50">
        <f t="shared" si="359"/>
        <v>46691108.100000001</v>
      </c>
      <c r="J3322" s="46">
        <v>1710297</v>
      </c>
      <c r="K3322" s="2" t="s">
        <v>34</v>
      </c>
      <c r="L3322" s="52" t="str">
        <f t="shared" si="360"/>
        <v>20220930VND</v>
      </c>
      <c r="M3322">
        <f>VLOOKUP(L3322,Mapping!$H$1:$K$25,4,0)</f>
        <v>1</v>
      </c>
      <c r="N3322">
        <f t="shared" si="361"/>
        <v>7.0988099999999999E-4</v>
      </c>
      <c r="O3322">
        <f t="shared" si="362"/>
        <v>1.7102969999999999E-3</v>
      </c>
      <c r="P3322">
        <f t="shared" si="363"/>
        <v>4.6691108100000003E-2</v>
      </c>
      <c r="Q3322" t="str">
        <f>VLOOKUP(VLOOKUP(C3322,Mapping!$A$1:$C$17,3,0),Mapping!$E$1:$F$6,2,0)</f>
        <v>Vùng 01</v>
      </c>
    </row>
    <row r="3323" spans="1:17" x14ac:dyDescent="0.3">
      <c r="A3323" s="33">
        <v>44834</v>
      </c>
      <c r="B3323">
        <v>2417</v>
      </c>
      <c r="C3323">
        <v>40</v>
      </c>
      <c r="D3323" s="38" t="s">
        <v>77</v>
      </c>
      <c r="E3323" s="2" t="s">
        <v>41</v>
      </c>
      <c r="F3323">
        <v>1615384</v>
      </c>
      <c r="G3323" s="44">
        <f t="shared" si="357"/>
        <v>44562</v>
      </c>
      <c r="H3323" s="50">
        <f t="shared" si="358"/>
        <v>273</v>
      </c>
      <c r="I3323" s="50">
        <f t="shared" si="359"/>
        <v>47261104.800000004</v>
      </c>
      <c r="J3323" s="46">
        <v>1731176</v>
      </c>
      <c r="K3323" s="2" t="s">
        <v>34</v>
      </c>
      <c r="L3323" s="52" t="str">
        <f t="shared" si="360"/>
        <v>20220930VND</v>
      </c>
      <c r="M3323">
        <f>VLOOKUP(L3323,Mapping!$H$1:$K$25,4,0)</f>
        <v>1</v>
      </c>
      <c r="N3323">
        <f t="shared" si="361"/>
        <v>1.6153840000000001E-3</v>
      </c>
      <c r="O3323">
        <f t="shared" si="362"/>
        <v>1.7311760000000001E-3</v>
      </c>
      <c r="P3323">
        <f t="shared" si="363"/>
        <v>4.7261104800000002E-2</v>
      </c>
      <c r="Q3323" t="str">
        <f>VLOOKUP(VLOOKUP(C3323,Mapping!$A$1:$C$17,3,0),Mapping!$E$1:$F$6,2,0)</f>
        <v>Vùng 01</v>
      </c>
    </row>
    <row r="3324" spans="1:17" x14ac:dyDescent="0.3">
      <c r="A3324" s="33">
        <v>44834</v>
      </c>
      <c r="B3324">
        <v>2418</v>
      </c>
      <c r="C3324">
        <v>23</v>
      </c>
      <c r="D3324" s="38" t="s">
        <v>77</v>
      </c>
      <c r="E3324" s="2" t="s">
        <v>43</v>
      </c>
      <c r="F3324">
        <v>1373496</v>
      </c>
      <c r="G3324" s="44">
        <f t="shared" si="357"/>
        <v>44562</v>
      </c>
      <c r="H3324" s="50">
        <f t="shared" si="358"/>
        <v>273</v>
      </c>
      <c r="I3324" s="50">
        <f t="shared" si="359"/>
        <v>33108757.5</v>
      </c>
      <c r="J3324" s="46">
        <v>1212775</v>
      </c>
      <c r="K3324" s="2" t="s">
        <v>34</v>
      </c>
      <c r="L3324" s="52" t="str">
        <f t="shared" si="360"/>
        <v>20220930VND</v>
      </c>
      <c r="M3324">
        <f>VLOOKUP(L3324,Mapping!$H$1:$K$25,4,0)</f>
        <v>1</v>
      </c>
      <c r="N3324">
        <f t="shared" si="361"/>
        <v>1.3734960000000001E-3</v>
      </c>
      <c r="O3324">
        <f t="shared" si="362"/>
        <v>1.2127749999999999E-3</v>
      </c>
      <c r="P3324">
        <f t="shared" si="363"/>
        <v>3.3108757500000002E-2</v>
      </c>
      <c r="Q3324" t="str">
        <f>VLOOKUP(VLOOKUP(C3324,Mapping!$A$1:$C$17,3,0),Mapping!$E$1:$F$6,2,0)</f>
        <v>Vùng 02</v>
      </c>
    </row>
    <row r="3325" spans="1:17" x14ac:dyDescent="0.3">
      <c r="A3325" s="33">
        <v>44834</v>
      </c>
      <c r="B3325">
        <v>2418</v>
      </c>
      <c r="C3325">
        <v>23</v>
      </c>
      <c r="D3325" s="38" t="s">
        <v>77</v>
      </c>
      <c r="E3325" s="2" t="s">
        <v>43</v>
      </c>
      <c r="F3325">
        <v>3832</v>
      </c>
      <c r="G3325" s="44">
        <f t="shared" si="357"/>
        <v>44562</v>
      </c>
      <c r="H3325" s="50">
        <f t="shared" si="358"/>
        <v>273</v>
      </c>
      <c r="I3325" s="50">
        <f t="shared" si="359"/>
        <v>33463548.300000001</v>
      </c>
      <c r="J3325" s="46">
        <v>1225771</v>
      </c>
      <c r="K3325" s="2" t="s">
        <v>34</v>
      </c>
      <c r="L3325" s="52" t="str">
        <f t="shared" si="360"/>
        <v>20220930VND</v>
      </c>
      <c r="M3325">
        <f>VLOOKUP(L3325,Mapping!$H$1:$K$25,4,0)</f>
        <v>1</v>
      </c>
      <c r="N3325">
        <f t="shared" si="361"/>
        <v>3.8319999999999999E-6</v>
      </c>
      <c r="O3325">
        <f t="shared" si="362"/>
        <v>1.2257710000000001E-3</v>
      </c>
      <c r="P3325">
        <f t="shared" si="363"/>
        <v>3.34635483E-2</v>
      </c>
      <c r="Q3325" t="str">
        <f>VLOOKUP(VLOOKUP(C3325,Mapping!$A$1:$C$17,3,0),Mapping!$E$1:$F$6,2,0)</f>
        <v>Vùng 02</v>
      </c>
    </row>
    <row r="3326" spans="1:17" x14ac:dyDescent="0.3">
      <c r="A3326" s="33">
        <v>44834</v>
      </c>
      <c r="B3326">
        <v>2418</v>
      </c>
      <c r="C3326">
        <v>23</v>
      </c>
      <c r="D3326" s="38" t="s">
        <v>77</v>
      </c>
      <c r="E3326" s="2" t="s">
        <v>43</v>
      </c>
      <c r="F3326">
        <v>232292</v>
      </c>
      <c r="G3326" s="44">
        <f t="shared" si="357"/>
        <v>44562</v>
      </c>
      <c r="H3326" s="50">
        <f t="shared" si="358"/>
        <v>273</v>
      </c>
      <c r="I3326" s="50">
        <f t="shared" si="359"/>
        <v>53693394.300000004</v>
      </c>
      <c r="J3326" s="46">
        <v>1966791</v>
      </c>
      <c r="K3326" s="2" t="s">
        <v>34</v>
      </c>
      <c r="L3326" s="52" t="str">
        <f t="shared" si="360"/>
        <v>20220930VND</v>
      </c>
      <c r="M3326">
        <f>VLOOKUP(L3326,Mapping!$H$1:$K$25,4,0)</f>
        <v>1</v>
      </c>
      <c r="N3326">
        <f t="shared" si="361"/>
        <v>2.3229199999999999E-4</v>
      </c>
      <c r="O3326">
        <f t="shared" si="362"/>
        <v>1.9667909999999999E-3</v>
      </c>
      <c r="P3326">
        <f t="shared" si="363"/>
        <v>5.3693394300000002E-2</v>
      </c>
      <c r="Q3326" t="str">
        <f>VLOOKUP(VLOOKUP(C3326,Mapping!$A$1:$C$17,3,0),Mapping!$E$1:$F$6,2,0)</f>
        <v>Vùng 02</v>
      </c>
    </row>
    <row r="3327" spans="1:17" x14ac:dyDescent="0.3">
      <c r="A3327" s="33">
        <v>44834</v>
      </c>
      <c r="B3327">
        <v>2418</v>
      </c>
      <c r="C3327">
        <v>23</v>
      </c>
      <c r="D3327" s="38" t="s">
        <v>77</v>
      </c>
      <c r="E3327" s="2" t="s">
        <v>45</v>
      </c>
      <c r="F3327">
        <v>4308811</v>
      </c>
      <c r="G3327" s="44">
        <f t="shared" si="357"/>
        <v>44562</v>
      </c>
      <c r="H3327" s="50">
        <f t="shared" si="358"/>
        <v>273</v>
      </c>
      <c r="I3327" s="50">
        <f t="shared" si="359"/>
        <v>142216401.59999999</v>
      </c>
      <c r="J3327" s="46">
        <v>5209392</v>
      </c>
      <c r="K3327" s="2" t="s">
        <v>34</v>
      </c>
      <c r="L3327" s="52" t="str">
        <f t="shared" si="360"/>
        <v>20220930VND</v>
      </c>
      <c r="M3327">
        <f>VLOOKUP(L3327,Mapping!$H$1:$K$25,4,0)</f>
        <v>1</v>
      </c>
      <c r="N3327">
        <f t="shared" si="361"/>
        <v>4.3088110000000001E-3</v>
      </c>
      <c r="O3327">
        <f t="shared" si="362"/>
        <v>5.2093920000000002E-3</v>
      </c>
      <c r="P3327">
        <f t="shared" si="363"/>
        <v>0.14221640159999999</v>
      </c>
      <c r="Q3327" t="str">
        <f>VLOOKUP(VLOOKUP(C3327,Mapping!$A$1:$C$17,3,0),Mapping!$E$1:$F$6,2,0)</f>
        <v>Vùng 02</v>
      </c>
    </row>
    <row r="3328" spans="1:17" x14ac:dyDescent="0.3">
      <c r="A3328" s="33">
        <v>44834</v>
      </c>
      <c r="B3328">
        <v>2418</v>
      </c>
      <c r="C3328">
        <v>25</v>
      </c>
      <c r="D3328" s="38" t="s">
        <v>77</v>
      </c>
      <c r="E3328" s="2" t="s">
        <v>41</v>
      </c>
      <c r="F3328">
        <v>6941630</v>
      </c>
      <c r="G3328" s="44">
        <f t="shared" si="357"/>
        <v>44562</v>
      </c>
      <c r="H3328" s="50">
        <f t="shared" si="358"/>
        <v>273</v>
      </c>
      <c r="I3328" s="50">
        <f t="shared" si="359"/>
        <v>248511135.59999999</v>
      </c>
      <c r="J3328" s="46">
        <v>9102972</v>
      </c>
      <c r="K3328" s="2" t="s">
        <v>34</v>
      </c>
      <c r="L3328" s="52" t="str">
        <f t="shared" si="360"/>
        <v>20220930VND</v>
      </c>
      <c r="M3328">
        <f>VLOOKUP(L3328,Mapping!$H$1:$K$25,4,0)</f>
        <v>1</v>
      </c>
      <c r="N3328">
        <f t="shared" si="361"/>
        <v>6.9416299999999998E-3</v>
      </c>
      <c r="O3328">
        <f t="shared" si="362"/>
        <v>9.1029720000000008E-3</v>
      </c>
      <c r="P3328">
        <f t="shared" si="363"/>
        <v>0.24851113559999999</v>
      </c>
      <c r="Q3328" t="str">
        <f>VLOOKUP(VLOOKUP(C3328,Mapping!$A$1:$C$17,3,0),Mapping!$E$1:$F$6,2,0)</f>
        <v>Vùng 01</v>
      </c>
    </row>
    <row r="3329" spans="1:17" x14ac:dyDescent="0.3">
      <c r="A3329" s="33">
        <v>44834</v>
      </c>
      <c r="B3329">
        <v>2418</v>
      </c>
      <c r="C3329">
        <v>23</v>
      </c>
      <c r="D3329" s="38" t="s">
        <v>77</v>
      </c>
      <c r="E3329" s="2" t="s">
        <v>41</v>
      </c>
      <c r="F3329">
        <v>1182710</v>
      </c>
      <c r="G3329" s="44">
        <f t="shared" si="357"/>
        <v>44562</v>
      </c>
      <c r="H3329" s="50">
        <f t="shared" si="358"/>
        <v>273</v>
      </c>
      <c r="I3329" s="50">
        <f t="shared" si="359"/>
        <v>478274645616.76801</v>
      </c>
      <c r="J3329" s="46">
        <v>680256</v>
      </c>
      <c r="K3329" s="2" t="s">
        <v>42</v>
      </c>
      <c r="L3329" s="52" t="str">
        <f t="shared" si="360"/>
        <v>20220930GBP</v>
      </c>
      <c r="M3329">
        <f>VLOOKUP(L3329,Mapping!$H$1:$K$25,4,0)</f>
        <v>25753.86</v>
      </c>
      <c r="N3329">
        <f t="shared" si="361"/>
        <v>30.459347760600004</v>
      </c>
      <c r="O3329">
        <f t="shared" si="362"/>
        <v>17.519217788159999</v>
      </c>
      <c r="P3329">
        <f t="shared" si="363"/>
        <v>478.274645616768</v>
      </c>
      <c r="Q3329" t="str">
        <f>VLOOKUP(VLOOKUP(C3329,Mapping!$A$1:$C$17,3,0),Mapping!$E$1:$F$6,2,0)</f>
        <v>Vùng 02</v>
      </c>
    </row>
    <row r="3330" spans="1:17" x14ac:dyDescent="0.3">
      <c r="A3330" s="33">
        <v>44834</v>
      </c>
      <c r="B3330">
        <v>2418</v>
      </c>
      <c r="C3330">
        <v>23</v>
      </c>
      <c r="D3330" s="38" t="s">
        <v>77</v>
      </c>
      <c r="E3330" s="2" t="s">
        <v>41</v>
      </c>
      <c r="F3330">
        <v>7390330</v>
      </c>
      <c r="G3330" s="44">
        <f t="shared" ref="G3330:G3393" si="364">DATE(YEAR(A3330),1,1)</f>
        <v>44562</v>
      </c>
      <c r="H3330" s="50">
        <f t="shared" ref="H3330:H3393" si="365">DATEDIF(G3330,A3330,"D")+1</f>
        <v>273</v>
      </c>
      <c r="I3330" s="50">
        <f t="shared" si="359"/>
        <v>208477132.5</v>
      </c>
      <c r="J3330" s="46">
        <v>7636525</v>
      </c>
      <c r="K3330" s="2" t="s">
        <v>34</v>
      </c>
      <c r="L3330" s="52" t="str">
        <f t="shared" si="360"/>
        <v>20220930VND</v>
      </c>
      <c r="M3330">
        <f>VLOOKUP(L3330,Mapping!$H$1:$K$25,4,0)</f>
        <v>1</v>
      </c>
      <c r="N3330">
        <f t="shared" si="361"/>
        <v>7.3903299999999996E-3</v>
      </c>
      <c r="O3330">
        <f t="shared" si="362"/>
        <v>7.6365249999999999E-3</v>
      </c>
      <c r="P3330">
        <f t="shared" si="363"/>
        <v>0.2084771325</v>
      </c>
      <c r="Q3330" t="str">
        <f>VLOOKUP(VLOOKUP(C3330,Mapping!$A$1:$C$17,3,0),Mapping!$E$1:$F$6,2,0)</f>
        <v>Vùng 02</v>
      </c>
    </row>
    <row r="3331" spans="1:17" x14ac:dyDescent="0.3">
      <c r="A3331" s="33">
        <v>44834</v>
      </c>
      <c r="B3331">
        <v>2418</v>
      </c>
      <c r="C3331">
        <v>23</v>
      </c>
      <c r="D3331" s="38" t="s">
        <v>77</v>
      </c>
      <c r="E3331" s="2" t="s">
        <v>41</v>
      </c>
      <c r="F3331">
        <v>1065796</v>
      </c>
      <c r="G3331" s="44">
        <f t="shared" si="364"/>
        <v>44562</v>
      </c>
      <c r="H3331" s="50">
        <f t="shared" si="365"/>
        <v>273</v>
      </c>
      <c r="I3331" s="50">
        <f t="shared" ref="I3331:I3394" si="366">H3331*(J3331/10)*M3331</f>
        <v>763163142403.66199</v>
      </c>
      <c r="J3331" s="46">
        <v>1237762</v>
      </c>
      <c r="K3331" s="2" t="s">
        <v>36</v>
      </c>
      <c r="L3331" s="52" t="str">
        <f t="shared" ref="L3331:L3394" si="367">CONCATENATE(TEXT(A3331,"YYYYMMDD"),K3331)</f>
        <v>20220930EUR</v>
      </c>
      <c r="M3331">
        <f>VLOOKUP(L3331,Mapping!$H$1:$K$25,4,0)</f>
        <v>22584.87</v>
      </c>
      <c r="N3331">
        <f t="shared" ref="N3331:N3394" si="368">F3331*M3331/10^9</f>
        <v>24.070864106520002</v>
      </c>
      <c r="O3331">
        <f t="shared" ref="O3331:O3394" si="369">J3331*M3331/10^9</f>
        <v>27.954693860939997</v>
      </c>
      <c r="P3331">
        <f t="shared" ref="P3331:P3394" si="370">I3331/10^9</f>
        <v>763.16314240366194</v>
      </c>
      <c r="Q3331" t="str">
        <f>VLOOKUP(VLOOKUP(C3331,Mapping!$A$1:$C$17,3,0),Mapping!$E$1:$F$6,2,0)</f>
        <v>Vùng 02</v>
      </c>
    </row>
    <row r="3332" spans="1:17" x14ac:dyDescent="0.3">
      <c r="A3332" s="33">
        <v>44834</v>
      </c>
      <c r="B3332">
        <v>2418</v>
      </c>
      <c r="C3332">
        <v>23</v>
      </c>
      <c r="D3332" s="38" t="s">
        <v>77</v>
      </c>
      <c r="E3332" s="2" t="s">
        <v>41</v>
      </c>
      <c r="F3332">
        <v>8734176</v>
      </c>
      <c r="G3332" s="44">
        <f t="shared" si="364"/>
        <v>44562</v>
      </c>
      <c r="H3332" s="50">
        <f t="shared" si="365"/>
        <v>273</v>
      </c>
      <c r="I3332" s="50">
        <f t="shared" si="366"/>
        <v>272344335.90000004</v>
      </c>
      <c r="J3332" s="46">
        <v>9975983</v>
      </c>
      <c r="K3332" s="2" t="s">
        <v>34</v>
      </c>
      <c r="L3332" s="52" t="str">
        <f t="shared" si="367"/>
        <v>20220930VND</v>
      </c>
      <c r="M3332">
        <f>VLOOKUP(L3332,Mapping!$H$1:$K$25,4,0)</f>
        <v>1</v>
      </c>
      <c r="N3332">
        <f t="shared" si="368"/>
        <v>8.7341759999999997E-3</v>
      </c>
      <c r="O3332">
        <f t="shared" si="369"/>
        <v>9.9759830000000008E-3</v>
      </c>
      <c r="P3332">
        <f t="shared" si="370"/>
        <v>0.27234433590000001</v>
      </c>
      <c r="Q3332" t="str">
        <f>VLOOKUP(VLOOKUP(C3332,Mapping!$A$1:$C$17,3,0),Mapping!$E$1:$F$6,2,0)</f>
        <v>Vùng 02</v>
      </c>
    </row>
    <row r="3333" spans="1:17" x14ac:dyDescent="0.3">
      <c r="A3333" s="33">
        <v>44834</v>
      </c>
      <c r="B3333">
        <v>2418</v>
      </c>
      <c r="C3333">
        <v>23</v>
      </c>
      <c r="D3333" s="38" t="s">
        <v>77</v>
      </c>
      <c r="E3333" s="2" t="s">
        <v>41</v>
      </c>
      <c r="F3333">
        <v>1235445</v>
      </c>
      <c r="G3333" s="44">
        <f t="shared" si="364"/>
        <v>44562</v>
      </c>
      <c r="H3333" s="50">
        <f t="shared" si="365"/>
        <v>273</v>
      </c>
      <c r="I3333" s="50">
        <f t="shared" si="366"/>
        <v>321404389946.64001</v>
      </c>
      <c r="J3333" s="46">
        <v>507510</v>
      </c>
      <c r="K3333" s="2" t="s">
        <v>35</v>
      </c>
      <c r="L3333" s="52" t="str">
        <f t="shared" si="367"/>
        <v>20220930USD</v>
      </c>
      <c r="M3333">
        <f>VLOOKUP(L3333,Mapping!$H$1:$K$25,4,0)</f>
        <v>23197.68</v>
      </c>
      <c r="N3333">
        <f t="shared" si="368"/>
        <v>28.659457767599999</v>
      </c>
      <c r="O3333">
        <f t="shared" si="369"/>
        <v>11.7730545768</v>
      </c>
      <c r="P3333">
        <f t="shared" si="370"/>
        <v>321.40438994664004</v>
      </c>
      <c r="Q3333" t="str">
        <f>VLOOKUP(VLOOKUP(C3333,Mapping!$A$1:$C$17,3,0),Mapping!$E$1:$F$6,2,0)</f>
        <v>Vùng 02</v>
      </c>
    </row>
    <row r="3334" spans="1:17" x14ac:dyDescent="0.3">
      <c r="A3334" s="33">
        <v>44834</v>
      </c>
      <c r="B3334">
        <v>2420</v>
      </c>
      <c r="C3334">
        <v>40</v>
      </c>
      <c r="D3334" s="38" t="s">
        <v>77</v>
      </c>
      <c r="E3334" s="2" t="s">
        <v>41</v>
      </c>
      <c r="F3334">
        <v>1758712</v>
      </c>
      <c r="G3334" s="44">
        <f t="shared" si="364"/>
        <v>44562</v>
      </c>
      <c r="H3334" s="50">
        <f t="shared" si="365"/>
        <v>273</v>
      </c>
      <c r="I3334" s="50">
        <f t="shared" si="366"/>
        <v>11772906.6</v>
      </c>
      <c r="J3334" s="46">
        <v>431242</v>
      </c>
      <c r="K3334" s="2" t="s">
        <v>34</v>
      </c>
      <c r="L3334" s="52" t="str">
        <f t="shared" si="367"/>
        <v>20220930VND</v>
      </c>
      <c r="M3334">
        <f>VLOOKUP(L3334,Mapping!$H$1:$K$25,4,0)</f>
        <v>1</v>
      </c>
      <c r="N3334">
        <f t="shared" si="368"/>
        <v>1.7587119999999999E-3</v>
      </c>
      <c r="O3334">
        <f t="shared" si="369"/>
        <v>4.3124199999999998E-4</v>
      </c>
      <c r="P3334">
        <f t="shared" si="370"/>
        <v>1.1772906599999999E-2</v>
      </c>
      <c r="Q3334" t="str">
        <f>VLOOKUP(VLOOKUP(C3334,Mapping!$A$1:$C$17,3,0),Mapping!$E$1:$F$6,2,0)</f>
        <v>Vùng 01</v>
      </c>
    </row>
    <row r="3335" spans="1:17" x14ac:dyDescent="0.3">
      <c r="A3335" s="33">
        <v>44834</v>
      </c>
      <c r="B3335">
        <v>2420</v>
      </c>
      <c r="C3335">
        <v>40</v>
      </c>
      <c r="D3335" s="38" t="s">
        <v>77</v>
      </c>
      <c r="E3335" s="2" t="s">
        <v>41</v>
      </c>
      <c r="F3335">
        <v>1648439</v>
      </c>
      <c r="G3335" s="44">
        <f t="shared" si="364"/>
        <v>44562</v>
      </c>
      <c r="H3335" s="50">
        <f t="shared" si="365"/>
        <v>273</v>
      </c>
      <c r="I3335" s="50">
        <f t="shared" si="366"/>
        <v>48646989.300000004</v>
      </c>
      <c r="J3335" s="46">
        <v>1781941</v>
      </c>
      <c r="K3335" s="2" t="s">
        <v>34</v>
      </c>
      <c r="L3335" s="52" t="str">
        <f t="shared" si="367"/>
        <v>20220930VND</v>
      </c>
      <c r="M3335">
        <f>VLOOKUP(L3335,Mapping!$H$1:$K$25,4,0)</f>
        <v>1</v>
      </c>
      <c r="N3335">
        <f t="shared" si="368"/>
        <v>1.648439E-3</v>
      </c>
      <c r="O3335">
        <f t="shared" si="369"/>
        <v>1.781941E-3</v>
      </c>
      <c r="P3335">
        <f t="shared" si="370"/>
        <v>4.8646989300000006E-2</v>
      </c>
      <c r="Q3335" t="str">
        <f>VLOOKUP(VLOOKUP(C3335,Mapping!$A$1:$C$17,3,0),Mapping!$E$1:$F$6,2,0)</f>
        <v>Vùng 01</v>
      </c>
    </row>
    <row r="3336" spans="1:17" x14ac:dyDescent="0.3">
      <c r="A3336" s="33">
        <v>44834</v>
      </c>
      <c r="B3336">
        <v>2421</v>
      </c>
      <c r="C3336">
        <v>20</v>
      </c>
      <c r="D3336" s="38" t="s">
        <v>77</v>
      </c>
      <c r="E3336" s="2" t="s">
        <v>41</v>
      </c>
      <c r="F3336">
        <v>1623857</v>
      </c>
      <c r="G3336" s="44">
        <f t="shared" si="364"/>
        <v>44562</v>
      </c>
      <c r="H3336" s="50">
        <f t="shared" si="365"/>
        <v>273</v>
      </c>
      <c r="I3336" s="50">
        <f t="shared" si="366"/>
        <v>9325789.2000000011</v>
      </c>
      <c r="J3336" s="46">
        <v>341604</v>
      </c>
      <c r="K3336" s="2" t="s">
        <v>34</v>
      </c>
      <c r="L3336" s="52" t="str">
        <f t="shared" si="367"/>
        <v>20220930VND</v>
      </c>
      <c r="M3336">
        <f>VLOOKUP(L3336,Mapping!$H$1:$K$25,4,0)</f>
        <v>1</v>
      </c>
      <c r="N3336">
        <f t="shared" si="368"/>
        <v>1.623857E-3</v>
      </c>
      <c r="O3336">
        <f t="shared" si="369"/>
        <v>3.4160400000000002E-4</v>
      </c>
      <c r="P3336">
        <f t="shared" si="370"/>
        <v>9.3257892000000019E-3</v>
      </c>
      <c r="Q3336" t="str">
        <f>VLOOKUP(VLOOKUP(C3336,Mapping!$A$1:$C$17,3,0),Mapping!$E$1:$F$6,2,0)</f>
        <v>Vùng 02</v>
      </c>
    </row>
    <row r="3337" spans="1:17" x14ac:dyDescent="0.3">
      <c r="A3337" s="33">
        <v>44834</v>
      </c>
      <c r="B3337">
        <v>2421</v>
      </c>
      <c r="C3337">
        <v>36</v>
      </c>
      <c r="D3337" s="38" t="s">
        <v>77</v>
      </c>
      <c r="E3337" s="2" t="s">
        <v>41</v>
      </c>
      <c r="F3337">
        <v>1819626</v>
      </c>
      <c r="G3337" s="44">
        <f t="shared" si="364"/>
        <v>44562</v>
      </c>
      <c r="H3337" s="50">
        <f t="shared" si="365"/>
        <v>273</v>
      </c>
      <c r="I3337" s="50">
        <f t="shared" si="366"/>
        <v>47446089.600000001</v>
      </c>
      <c r="J3337" s="46">
        <v>1737952</v>
      </c>
      <c r="K3337" s="2" t="s">
        <v>34</v>
      </c>
      <c r="L3337" s="52" t="str">
        <f t="shared" si="367"/>
        <v>20220930VND</v>
      </c>
      <c r="M3337">
        <f>VLOOKUP(L3337,Mapping!$H$1:$K$25,4,0)</f>
        <v>1</v>
      </c>
      <c r="N3337">
        <f t="shared" si="368"/>
        <v>1.819626E-3</v>
      </c>
      <c r="O3337">
        <f t="shared" si="369"/>
        <v>1.7379520000000001E-3</v>
      </c>
      <c r="P3337">
        <f t="shared" si="370"/>
        <v>4.7446089600000005E-2</v>
      </c>
      <c r="Q3337" t="str">
        <f>VLOOKUP(VLOOKUP(C3337,Mapping!$A$1:$C$17,3,0),Mapping!$E$1:$F$6,2,0)</f>
        <v>Vùng 05</v>
      </c>
    </row>
    <row r="3338" spans="1:17" x14ac:dyDescent="0.3">
      <c r="A3338" s="33">
        <v>44834</v>
      </c>
      <c r="B3338">
        <v>2421</v>
      </c>
      <c r="C3338">
        <v>26</v>
      </c>
      <c r="D3338" s="38" t="s">
        <v>77</v>
      </c>
      <c r="E3338" s="2" t="s">
        <v>41</v>
      </c>
      <c r="F3338">
        <v>1977391</v>
      </c>
      <c r="G3338" s="44">
        <f t="shared" si="364"/>
        <v>44562</v>
      </c>
      <c r="H3338" s="50">
        <f t="shared" si="365"/>
        <v>273</v>
      </c>
      <c r="I3338" s="50">
        <f t="shared" si="366"/>
        <v>9542988</v>
      </c>
      <c r="J3338" s="46">
        <v>349560</v>
      </c>
      <c r="K3338" s="2" t="s">
        <v>34</v>
      </c>
      <c r="L3338" s="52" t="str">
        <f t="shared" si="367"/>
        <v>20220930VND</v>
      </c>
      <c r="M3338">
        <f>VLOOKUP(L3338,Mapping!$H$1:$K$25,4,0)</f>
        <v>1</v>
      </c>
      <c r="N3338">
        <f t="shared" si="368"/>
        <v>1.9773909999999998E-3</v>
      </c>
      <c r="O3338">
        <f t="shared" si="369"/>
        <v>3.4956000000000001E-4</v>
      </c>
      <c r="P3338">
        <f t="shared" si="370"/>
        <v>9.5429880000000005E-3</v>
      </c>
      <c r="Q3338" t="str">
        <f>VLOOKUP(VLOOKUP(C3338,Mapping!$A$1:$C$17,3,0),Mapping!$E$1:$F$6,2,0)</f>
        <v>Vùng 04</v>
      </c>
    </row>
    <row r="3339" spans="1:17" x14ac:dyDescent="0.3">
      <c r="A3339" s="33">
        <v>44834</v>
      </c>
      <c r="B3339">
        <v>2422</v>
      </c>
      <c r="C3339">
        <v>20</v>
      </c>
      <c r="D3339" s="38" t="s">
        <v>77</v>
      </c>
      <c r="E3339" s="2" t="s">
        <v>41</v>
      </c>
      <c r="F3339">
        <v>647030</v>
      </c>
      <c r="G3339" s="44">
        <f t="shared" si="364"/>
        <v>44562</v>
      </c>
      <c r="H3339" s="50">
        <f t="shared" si="365"/>
        <v>273</v>
      </c>
      <c r="I3339" s="50">
        <f t="shared" si="366"/>
        <v>27178624.199999999</v>
      </c>
      <c r="J3339" s="46">
        <v>995554</v>
      </c>
      <c r="K3339" s="2" t="s">
        <v>34</v>
      </c>
      <c r="L3339" s="52" t="str">
        <f t="shared" si="367"/>
        <v>20220930VND</v>
      </c>
      <c r="M3339">
        <f>VLOOKUP(L3339,Mapping!$H$1:$K$25,4,0)</f>
        <v>1</v>
      </c>
      <c r="N3339">
        <f t="shared" si="368"/>
        <v>6.4703000000000004E-4</v>
      </c>
      <c r="O3339">
        <f t="shared" si="369"/>
        <v>9.9555400000000006E-4</v>
      </c>
      <c r="P3339">
        <f t="shared" si="370"/>
        <v>2.7178624199999998E-2</v>
      </c>
      <c r="Q3339" t="str">
        <f>VLOOKUP(VLOOKUP(C3339,Mapping!$A$1:$C$17,3,0),Mapping!$E$1:$F$6,2,0)</f>
        <v>Vùng 02</v>
      </c>
    </row>
    <row r="3340" spans="1:17" x14ac:dyDescent="0.3">
      <c r="A3340" s="33">
        <v>44834</v>
      </c>
      <c r="B3340">
        <v>2422</v>
      </c>
      <c r="C3340">
        <v>25</v>
      </c>
      <c r="D3340" s="38" t="s">
        <v>77</v>
      </c>
      <c r="E3340" s="2" t="s">
        <v>41</v>
      </c>
      <c r="F3340">
        <v>1139011</v>
      </c>
      <c r="G3340" s="44">
        <f t="shared" si="364"/>
        <v>44562</v>
      </c>
      <c r="H3340" s="50">
        <f t="shared" si="365"/>
        <v>273</v>
      </c>
      <c r="I3340" s="50">
        <f t="shared" si="366"/>
        <v>8576736720.5519991</v>
      </c>
      <c r="J3340" s="46">
        <v>13543</v>
      </c>
      <c r="K3340" s="2" t="s">
        <v>35</v>
      </c>
      <c r="L3340" s="52" t="str">
        <f t="shared" si="367"/>
        <v>20220930USD</v>
      </c>
      <c r="M3340">
        <f>VLOOKUP(L3340,Mapping!$H$1:$K$25,4,0)</f>
        <v>23197.68</v>
      </c>
      <c r="N3340">
        <f t="shared" si="368"/>
        <v>26.422412694479998</v>
      </c>
      <c r="O3340">
        <f t="shared" si="369"/>
        <v>0.31416618024000004</v>
      </c>
      <c r="P3340">
        <f t="shared" si="370"/>
        <v>8.5767367205519989</v>
      </c>
      <c r="Q3340" t="str">
        <f>VLOOKUP(VLOOKUP(C3340,Mapping!$A$1:$C$17,3,0),Mapping!$E$1:$F$6,2,0)</f>
        <v>Vùng 01</v>
      </c>
    </row>
    <row r="3341" spans="1:17" x14ac:dyDescent="0.3">
      <c r="A3341" s="33">
        <v>44834</v>
      </c>
      <c r="B3341">
        <v>2422</v>
      </c>
      <c r="C3341">
        <v>25</v>
      </c>
      <c r="D3341" s="38" t="s">
        <v>77</v>
      </c>
      <c r="E3341" s="2" t="s">
        <v>41</v>
      </c>
      <c r="F3341">
        <v>1720573</v>
      </c>
      <c r="G3341" s="44">
        <f t="shared" si="364"/>
        <v>44562</v>
      </c>
      <c r="H3341" s="50">
        <f t="shared" si="365"/>
        <v>273</v>
      </c>
      <c r="I3341" s="50">
        <f t="shared" si="366"/>
        <v>48490587.600000001</v>
      </c>
      <c r="J3341" s="46">
        <v>1776212</v>
      </c>
      <c r="K3341" s="2" t="s">
        <v>34</v>
      </c>
      <c r="L3341" s="52" t="str">
        <f t="shared" si="367"/>
        <v>20220930VND</v>
      </c>
      <c r="M3341">
        <f>VLOOKUP(L3341,Mapping!$H$1:$K$25,4,0)</f>
        <v>1</v>
      </c>
      <c r="N3341">
        <f t="shared" si="368"/>
        <v>1.720573E-3</v>
      </c>
      <c r="O3341">
        <f t="shared" si="369"/>
        <v>1.7762120000000001E-3</v>
      </c>
      <c r="P3341">
        <f t="shared" si="370"/>
        <v>4.8490587600000003E-2</v>
      </c>
      <c r="Q3341" t="str">
        <f>VLOOKUP(VLOOKUP(C3341,Mapping!$A$1:$C$17,3,0),Mapping!$E$1:$F$6,2,0)</f>
        <v>Vùng 01</v>
      </c>
    </row>
    <row r="3342" spans="1:17" x14ac:dyDescent="0.3">
      <c r="A3342" s="33">
        <v>44834</v>
      </c>
      <c r="B3342">
        <v>2424</v>
      </c>
      <c r="C3342">
        <v>45</v>
      </c>
      <c r="D3342" s="38" t="s">
        <v>77</v>
      </c>
      <c r="E3342" s="2" t="s">
        <v>43</v>
      </c>
      <c r="F3342">
        <v>7138804</v>
      </c>
      <c r="G3342" s="44">
        <f t="shared" si="364"/>
        <v>44562</v>
      </c>
      <c r="H3342" s="50">
        <f t="shared" si="365"/>
        <v>273</v>
      </c>
      <c r="I3342" s="50">
        <f t="shared" si="366"/>
        <v>185313874.20000002</v>
      </c>
      <c r="J3342" s="46">
        <v>6788054</v>
      </c>
      <c r="K3342" s="2" t="s">
        <v>34</v>
      </c>
      <c r="L3342" s="52" t="str">
        <f t="shared" si="367"/>
        <v>20220930VND</v>
      </c>
      <c r="M3342">
        <f>VLOOKUP(L3342,Mapping!$H$1:$K$25,4,0)</f>
        <v>1</v>
      </c>
      <c r="N3342">
        <f t="shared" si="368"/>
        <v>7.1388040000000003E-3</v>
      </c>
      <c r="O3342">
        <f t="shared" si="369"/>
        <v>6.788054E-3</v>
      </c>
      <c r="P3342">
        <f t="shared" si="370"/>
        <v>0.18531387420000001</v>
      </c>
      <c r="Q3342" t="str">
        <f>VLOOKUP(VLOOKUP(C3342,Mapping!$A$1:$C$17,3,0),Mapping!$E$1:$F$6,2,0)</f>
        <v>Vùng 02</v>
      </c>
    </row>
    <row r="3343" spans="1:17" x14ac:dyDescent="0.3">
      <c r="A3343" s="33">
        <v>44834</v>
      </c>
      <c r="B3343">
        <v>2424</v>
      </c>
      <c r="C3343">
        <v>45</v>
      </c>
      <c r="D3343" s="38" t="s">
        <v>77</v>
      </c>
      <c r="E3343" s="2" t="s">
        <v>43</v>
      </c>
      <c r="F3343">
        <v>8520209</v>
      </c>
      <c r="G3343" s="44">
        <f t="shared" si="364"/>
        <v>44562</v>
      </c>
      <c r="H3343" s="50">
        <f t="shared" si="365"/>
        <v>273</v>
      </c>
      <c r="I3343" s="50">
        <f t="shared" si="366"/>
        <v>211241475.90000001</v>
      </c>
      <c r="J3343" s="46">
        <v>7737783</v>
      </c>
      <c r="K3343" s="2" t="s">
        <v>34</v>
      </c>
      <c r="L3343" s="52" t="str">
        <f t="shared" si="367"/>
        <v>20220930VND</v>
      </c>
      <c r="M3343">
        <f>VLOOKUP(L3343,Mapping!$H$1:$K$25,4,0)</f>
        <v>1</v>
      </c>
      <c r="N3343">
        <f t="shared" si="368"/>
        <v>8.5202090000000008E-3</v>
      </c>
      <c r="O3343">
        <f t="shared" si="369"/>
        <v>7.7377829999999998E-3</v>
      </c>
      <c r="P3343">
        <f t="shared" si="370"/>
        <v>0.2112414759</v>
      </c>
      <c r="Q3343" t="str">
        <f>VLOOKUP(VLOOKUP(C3343,Mapping!$A$1:$C$17,3,0),Mapping!$E$1:$F$6,2,0)</f>
        <v>Vùng 02</v>
      </c>
    </row>
    <row r="3344" spans="1:17" x14ac:dyDescent="0.3">
      <c r="A3344" s="33">
        <v>44834</v>
      </c>
      <c r="B3344">
        <v>2424</v>
      </c>
      <c r="C3344">
        <v>45</v>
      </c>
      <c r="D3344" s="38" t="s">
        <v>77</v>
      </c>
      <c r="E3344" s="2" t="s">
        <v>43</v>
      </c>
      <c r="F3344">
        <v>413207</v>
      </c>
      <c r="G3344" s="44">
        <f t="shared" si="364"/>
        <v>44562</v>
      </c>
      <c r="H3344" s="50">
        <f t="shared" si="365"/>
        <v>273</v>
      </c>
      <c r="I3344" s="50">
        <f t="shared" si="366"/>
        <v>51244256.699999996</v>
      </c>
      <c r="J3344" s="46">
        <v>1877079</v>
      </c>
      <c r="K3344" s="2" t="s">
        <v>34</v>
      </c>
      <c r="L3344" s="52" t="str">
        <f t="shared" si="367"/>
        <v>20220930VND</v>
      </c>
      <c r="M3344">
        <f>VLOOKUP(L3344,Mapping!$H$1:$K$25,4,0)</f>
        <v>1</v>
      </c>
      <c r="N3344">
        <f t="shared" si="368"/>
        <v>4.1320700000000002E-4</v>
      </c>
      <c r="O3344">
        <f t="shared" si="369"/>
        <v>1.877079E-3</v>
      </c>
      <c r="P3344">
        <f t="shared" si="370"/>
        <v>5.1244256699999997E-2</v>
      </c>
      <c r="Q3344" t="str">
        <f>VLOOKUP(VLOOKUP(C3344,Mapping!$A$1:$C$17,3,0),Mapping!$E$1:$F$6,2,0)</f>
        <v>Vùng 02</v>
      </c>
    </row>
    <row r="3345" spans="1:17" x14ac:dyDescent="0.3">
      <c r="A3345" s="33">
        <v>44834</v>
      </c>
      <c r="B3345">
        <v>2424</v>
      </c>
      <c r="C3345">
        <v>45</v>
      </c>
      <c r="D3345" s="38" t="s">
        <v>77</v>
      </c>
      <c r="E3345" s="2" t="s">
        <v>43</v>
      </c>
      <c r="F3345">
        <v>39246</v>
      </c>
      <c r="G3345" s="44">
        <f t="shared" si="364"/>
        <v>44562</v>
      </c>
      <c r="H3345" s="50">
        <f t="shared" si="365"/>
        <v>273</v>
      </c>
      <c r="I3345" s="50">
        <f t="shared" si="366"/>
        <v>6033791.3999999994</v>
      </c>
      <c r="J3345" s="46">
        <v>221018</v>
      </c>
      <c r="K3345" s="2" t="s">
        <v>34</v>
      </c>
      <c r="L3345" s="52" t="str">
        <f t="shared" si="367"/>
        <v>20220930VND</v>
      </c>
      <c r="M3345">
        <f>VLOOKUP(L3345,Mapping!$H$1:$K$25,4,0)</f>
        <v>1</v>
      </c>
      <c r="N3345">
        <f t="shared" si="368"/>
        <v>3.9246000000000003E-5</v>
      </c>
      <c r="O3345">
        <f t="shared" si="369"/>
        <v>2.2101799999999999E-4</v>
      </c>
      <c r="P3345">
        <f t="shared" si="370"/>
        <v>6.0337913999999994E-3</v>
      </c>
      <c r="Q3345" t="str">
        <f>VLOOKUP(VLOOKUP(C3345,Mapping!$A$1:$C$17,3,0),Mapping!$E$1:$F$6,2,0)</f>
        <v>Vùng 02</v>
      </c>
    </row>
    <row r="3346" spans="1:17" x14ac:dyDescent="0.3">
      <c r="A3346" s="33">
        <v>44834</v>
      </c>
      <c r="B3346">
        <v>2424</v>
      </c>
      <c r="C3346">
        <v>25</v>
      </c>
      <c r="D3346" s="38" t="s">
        <v>77</v>
      </c>
      <c r="E3346" s="2" t="s">
        <v>41</v>
      </c>
      <c r="F3346">
        <v>2656161</v>
      </c>
      <c r="G3346" s="44">
        <f t="shared" si="364"/>
        <v>44562</v>
      </c>
      <c r="H3346" s="50">
        <f t="shared" si="365"/>
        <v>273</v>
      </c>
      <c r="I3346" s="50">
        <f t="shared" si="366"/>
        <v>124183386.60000001</v>
      </c>
      <c r="J3346" s="46">
        <v>4548842</v>
      </c>
      <c r="K3346" s="2" t="s">
        <v>34</v>
      </c>
      <c r="L3346" s="52" t="str">
        <f t="shared" si="367"/>
        <v>20220930VND</v>
      </c>
      <c r="M3346">
        <f>VLOOKUP(L3346,Mapping!$H$1:$K$25,4,0)</f>
        <v>1</v>
      </c>
      <c r="N3346">
        <f t="shared" si="368"/>
        <v>2.6561610000000002E-3</v>
      </c>
      <c r="O3346">
        <f t="shared" si="369"/>
        <v>4.548842E-3</v>
      </c>
      <c r="P3346">
        <f t="shared" si="370"/>
        <v>0.12418338660000001</v>
      </c>
      <c r="Q3346" t="str">
        <f>VLOOKUP(VLOOKUP(C3346,Mapping!$A$1:$C$17,3,0),Mapping!$E$1:$F$6,2,0)</f>
        <v>Vùng 01</v>
      </c>
    </row>
    <row r="3347" spans="1:17" x14ac:dyDescent="0.3">
      <c r="A3347" s="33">
        <v>44834</v>
      </c>
      <c r="B3347">
        <v>2424</v>
      </c>
      <c r="C3347">
        <v>23</v>
      </c>
      <c r="D3347" s="38" t="s">
        <v>77</v>
      </c>
      <c r="E3347" s="2" t="s">
        <v>41</v>
      </c>
      <c r="F3347">
        <v>2585132</v>
      </c>
      <c r="G3347" s="44">
        <f t="shared" si="364"/>
        <v>44562</v>
      </c>
      <c r="H3347" s="50">
        <f t="shared" si="365"/>
        <v>273</v>
      </c>
      <c r="I3347" s="50">
        <f t="shared" si="366"/>
        <v>153434790.59999999</v>
      </c>
      <c r="J3347" s="46">
        <v>5620322</v>
      </c>
      <c r="K3347" s="2" t="s">
        <v>34</v>
      </c>
      <c r="L3347" s="52" t="str">
        <f t="shared" si="367"/>
        <v>20220930VND</v>
      </c>
      <c r="M3347">
        <f>VLOOKUP(L3347,Mapping!$H$1:$K$25,4,0)</f>
        <v>1</v>
      </c>
      <c r="N3347">
        <f t="shared" si="368"/>
        <v>2.585132E-3</v>
      </c>
      <c r="O3347">
        <f t="shared" si="369"/>
        <v>5.6203219999999996E-3</v>
      </c>
      <c r="P3347">
        <f t="shared" si="370"/>
        <v>0.15343479059999998</v>
      </c>
      <c r="Q3347" t="str">
        <f>VLOOKUP(VLOOKUP(C3347,Mapping!$A$1:$C$17,3,0),Mapping!$E$1:$F$6,2,0)</f>
        <v>Vùng 02</v>
      </c>
    </row>
    <row r="3348" spans="1:17" x14ac:dyDescent="0.3">
      <c r="A3348" s="33">
        <v>44834</v>
      </c>
      <c r="B3348">
        <v>2424</v>
      </c>
      <c r="C3348">
        <v>45</v>
      </c>
      <c r="D3348" s="38" t="s">
        <v>77</v>
      </c>
      <c r="E3348" s="2" t="s">
        <v>41</v>
      </c>
      <c r="F3348">
        <v>1154126</v>
      </c>
      <c r="G3348" s="44">
        <f t="shared" si="364"/>
        <v>44562</v>
      </c>
      <c r="H3348" s="50">
        <f t="shared" si="365"/>
        <v>273</v>
      </c>
      <c r="I3348" s="50">
        <f t="shared" si="366"/>
        <v>604779948516.74402</v>
      </c>
      <c r="J3348" s="46">
        <v>954971</v>
      </c>
      <c r="K3348" s="2" t="s">
        <v>35</v>
      </c>
      <c r="L3348" s="52" t="str">
        <f t="shared" si="367"/>
        <v>20220930USD</v>
      </c>
      <c r="M3348">
        <f>VLOOKUP(L3348,Mapping!$H$1:$K$25,4,0)</f>
        <v>23197.68</v>
      </c>
      <c r="N3348">
        <f t="shared" si="368"/>
        <v>26.773045627680002</v>
      </c>
      <c r="O3348">
        <f t="shared" si="369"/>
        <v>22.153111667279997</v>
      </c>
      <c r="P3348">
        <f t="shared" si="370"/>
        <v>604.77994851674407</v>
      </c>
      <c r="Q3348" t="str">
        <f>VLOOKUP(VLOOKUP(C3348,Mapping!$A$1:$C$17,3,0),Mapping!$E$1:$F$6,2,0)</f>
        <v>Vùng 02</v>
      </c>
    </row>
    <row r="3349" spans="1:17" x14ac:dyDescent="0.3">
      <c r="A3349" s="33">
        <v>44834</v>
      </c>
      <c r="B3349">
        <v>2424</v>
      </c>
      <c r="C3349">
        <v>45</v>
      </c>
      <c r="D3349" s="38" t="s">
        <v>77</v>
      </c>
      <c r="E3349" s="2" t="s">
        <v>41</v>
      </c>
      <c r="F3349">
        <v>9133025</v>
      </c>
      <c r="G3349" s="44">
        <f t="shared" si="364"/>
        <v>44562</v>
      </c>
      <c r="H3349" s="50">
        <f t="shared" si="365"/>
        <v>273</v>
      </c>
      <c r="I3349" s="50">
        <f t="shared" si="366"/>
        <v>195358772.70000002</v>
      </c>
      <c r="J3349" s="46">
        <v>7155999</v>
      </c>
      <c r="K3349" s="2" t="s">
        <v>34</v>
      </c>
      <c r="L3349" s="52" t="str">
        <f t="shared" si="367"/>
        <v>20220930VND</v>
      </c>
      <c r="M3349">
        <f>VLOOKUP(L3349,Mapping!$H$1:$K$25,4,0)</f>
        <v>1</v>
      </c>
      <c r="N3349">
        <f t="shared" si="368"/>
        <v>9.1330249999999995E-3</v>
      </c>
      <c r="O3349">
        <f t="shared" si="369"/>
        <v>7.1559989999999997E-3</v>
      </c>
      <c r="P3349">
        <f t="shared" si="370"/>
        <v>0.19535877270000002</v>
      </c>
      <c r="Q3349" t="str">
        <f>VLOOKUP(VLOOKUP(C3349,Mapping!$A$1:$C$17,3,0),Mapping!$E$1:$F$6,2,0)</f>
        <v>Vùng 02</v>
      </c>
    </row>
    <row r="3350" spans="1:17" x14ac:dyDescent="0.3">
      <c r="A3350" s="33">
        <v>44834</v>
      </c>
      <c r="B3350">
        <v>2424</v>
      </c>
      <c r="C3350">
        <v>45</v>
      </c>
      <c r="D3350" s="38" t="s">
        <v>77</v>
      </c>
      <c r="E3350" s="2" t="s">
        <v>41</v>
      </c>
      <c r="F3350">
        <v>9497661</v>
      </c>
      <c r="G3350" s="44">
        <f t="shared" si="364"/>
        <v>44562</v>
      </c>
      <c r="H3350" s="50">
        <f t="shared" si="365"/>
        <v>273</v>
      </c>
      <c r="I3350" s="50">
        <f t="shared" si="366"/>
        <v>189395661</v>
      </c>
      <c r="J3350" s="46">
        <v>6937570</v>
      </c>
      <c r="K3350" s="2" t="s">
        <v>34</v>
      </c>
      <c r="L3350" s="52" t="str">
        <f t="shared" si="367"/>
        <v>20220930VND</v>
      </c>
      <c r="M3350">
        <f>VLOOKUP(L3350,Mapping!$H$1:$K$25,4,0)</f>
        <v>1</v>
      </c>
      <c r="N3350">
        <f t="shared" si="368"/>
        <v>9.4976609999999993E-3</v>
      </c>
      <c r="O3350">
        <f t="shared" si="369"/>
        <v>6.9375699999999997E-3</v>
      </c>
      <c r="P3350">
        <f t="shared" si="370"/>
        <v>0.18939566099999999</v>
      </c>
      <c r="Q3350" t="str">
        <f>VLOOKUP(VLOOKUP(C3350,Mapping!$A$1:$C$17,3,0),Mapping!$E$1:$F$6,2,0)</f>
        <v>Vùng 02</v>
      </c>
    </row>
    <row r="3351" spans="1:17" x14ac:dyDescent="0.3">
      <c r="A3351" s="33">
        <v>44834</v>
      </c>
      <c r="B3351">
        <v>2424</v>
      </c>
      <c r="C3351">
        <v>45</v>
      </c>
      <c r="D3351" s="38" t="s">
        <v>77</v>
      </c>
      <c r="E3351" s="2" t="s">
        <v>41</v>
      </c>
      <c r="F3351">
        <v>326774</v>
      </c>
      <c r="G3351" s="44">
        <f t="shared" si="364"/>
        <v>44562</v>
      </c>
      <c r="H3351" s="50">
        <f t="shared" si="365"/>
        <v>273</v>
      </c>
      <c r="I3351" s="50">
        <f t="shared" si="366"/>
        <v>471026426486.61597</v>
      </c>
      <c r="J3351" s="46">
        <v>743769</v>
      </c>
      <c r="K3351" s="2" t="s">
        <v>35</v>
      </c>
      <c r="L3351" s="52" t="str">
        <f t="shared" si="367"/>
        <v>20220930USD</v>
      </c>
      <c r="M3351">
        <f>VLOOKUP(L3351,Mapping!$H$1:$K$25,4,0)</f>
        <v>23197.68</v>
      </c>
      <c r="N3351">
        <f t="shared" si="368"/>
        <v>7.5803986843199995</v>
      </c>
      <c r="O3351">
        <f t="shared" si="369"/>
        <v>17.253715255920003</v>
      </c>
      <c r="P3351">
        <f t="shared" si="370"/>
        <v>471.02642648661595</v>
      </c>
      <c r="Q3351" t="str">
        <f>VLOOKUP(VLOOKUP(C3351,Mapping!$A$1:$C$17,3,0),Mapping!$E$1:$F$6,2,0)</f>
        <v>Vùng 02</v>
      </c>
    </row>
    <row r="3352" spans="1:17" x14ac:dyDescent="0.3">
      <c r="A3352" s="33">
        <v>44834</v>
      </c>
      <c r="B3352">
        <v>2424</v>
      </c>
      <c r="C3352">
        <v>23</v>
      </c>
      <c r="D3352" s="38" t="s">
        <v>77</v>
      </c>
      <c r="E3352" s="2" t="s">
        <v>41</v>
      </c>
      <c r="F3352">
        <v>52097</v>
      </c>
      <c r="G3352" s="44">
        <f t="shared" si="364"/>
        <v>44562</v>
      </c>
      <c r="H3352" s="50">
        <f t="shared" si="365"/>
        <v>273</v>
      </c>
      <c r="I3352" s="50">
        <f t="shared" si="366"/>
        <v>770004045022.21204</v>
      </c>
      <c r="J3352" s="46">
        <v>1921377</v>
      </c>
      <c r="K3352" s="2" t="s">
        <v>44</v>
      </c>
      <c r="L3352" s="52" t="str">
        <f t="shared" si="367"/>
        <v>20220930AUD</v>
      </c>
      <c r="M3352">
        <f>VLOOKUP(L3352,Mapping!$H$1:$K$25,4,0)</f>
        <v>14679.72</v>
      </c>
      <c r="N3352">
        <f t="shared" si="368"/>
        <v>0.76476937283999991</v>
      </c>
      <c r="O3352">
        <f t="shared" si="369"/>
        <v>28.20527637444</v>
      </c>
      <c r="P3352">
        <f t="shared" si="370"/>
        <v>770.00404502221204</v>
      </c>
      <c r="Q3352" t="str">
        <f>VLOOKUP(VLOOKUP(C3352,Mapping!$A$1:$C$17,3,0),Mapping!$E$1:$F$6,2,0)</f>
        <v>Vùng 02</v>
      </c>
    </row>
    <row r="3353" spans="1:17" x14ac:dyDescent="0.3">
      <c r="A3353" s="33">
        <v>44834</v>
      </c>
      <c r="B3353">
        <v>2426</v>
      </c>
      <c r="C3353">
        <v>23</v>
      </c>
      <c r="D3353" s="38" t="s">
        <v>77</v>
      </c>
      <c r="E3353" s="2" t="s">
        <v>43</v>
      </c>
      <c r="F3353">
        <v>128408</v>
      </c>
      <c r="G3353" s="44">
        <f t="shared" si="364"/>
        <v>44562</v>
      </c>
      <c r="H3353" s="50">
        <f t="shared" si="365"/>
        <v>273</v>
      </c>
      <c r="I3353" s="50">
        <f t="shared" si="366"/>
        <v>1925441.7</v>
      </c>
      <c r="J3353" s="46">
        <v>70529</v>
      </c>
      <c r="K3353" s="2" t="s">
        <v>34</v>
      </c>
      <c r="L3353" s="52" t="str">
        <f t="shared" si="367"/>
        <v>20220930VND</v>
      </c>
      <c r="M3353">
        <f>VLOOKUP(L3353,Mapping!$H$1:$K$25,4,0)</f>
        <v>1</v>
      </c>
      <c r="N3353">
        <f t="shared" si="368"/>
        <v>1.2840799999999999E-4</v>
      </c>
      <c r="O3353">
        <f t="shared" si="369"/>
        <v>7.0529000000000002E-5</v>
      </c>
      <c r="P3353">
        <f t="shared" si="370"/>
        <v>1.9254417E-3</v>
      </c>
      <c r="Q3353" t="str">
        <f>VLOOKUP(VLOOKUP(C3353,Mapping!$A$1:$C$17,3,0),Mapping!$E$1:$F$6,2,0)</f>
        <v>Vùng 02</v>
      </c>
    </row>
    <row r="3354" spans="1:17" x14ac:dyDescent="0.3">
      <c r="A3354" s="33">
        <v>44834</v>
      </c>
      <c r="B3354">
        <v>2426</v>
      </c>
      <c r="C3354">
        <v>23</v>
      </c>
      <c r="D3354" s="38" t="s">
        <v>77</v>
      </c>
      <c r="E3354" s="2" t="s">
        <v>43</v>
      </c>
      <c r="F3354">
        <v>1424813</v>
      </c>
      <c r="G3354" s="44">
        <f t="shared" si="364"/>
        <v>44562</v>
      </c>
      <c r="H3354" s="50">
        <f t="shared" si="365"/>
        <v>273</v>
      </c>
      <c r="I3354" s="50">
        <f t="shared" si="366"/>
        <v>38092782</v>
      </c>
      <c r="J3354" s="46">
        <v>1395340</v>
      </c>
      <c r="K3354" s="2" t="s">
        <v>34</v>
      </c>
      <c r="L3354" s="52" t="str">
        <f t="shared" si="367"/>
        <v>20220930VND</v>
      </c>
      <c r="M3354">
        <f>VLOOKUP(L3354,Mapping!$H$1:$K$25,4,0)</f>
        <v>1</v>
      </c>
      <c r="N3354">
        <f t="shared" si="368"/>
        <v>1.424813E-3</v>
      </c>
      <c r="O3354">
        <f t="shared" si="369"/>
        <v>1.3953399999999999E-3</v>
      </c>
      <c r="P3354">
        <f t="shared" si="370"/>
        <v>3.8092781999999999E-2</v>
      </c>
      <c r="Q3354" t="str">
        <f>VLOOKUP(VLOOKUP(C3354,Mapping!$A$1:$C$17,3,0),Mapping!$E$1:$F$6,2,0)</f>
        <v>Vùng 02</v>
      </c>
    </row>
    <row r="3355" spans="1:17" x14ac:dyDescent="0.3">
      <c r="A3355" s="33">
        <v>44834</v>
      </c>
      <c r="B3355">
        <v>2426</v>
      </c>
      <c r="C3355">
        <v>23</v>
      </c>
      <c r="D3355" s="38" t="s">
        <v>77</v>
      </c>
      <c r="E3355" s="2" t="s">
        <v>41</v>
      </c>
      <c r="F3355">
        <v>8574768</v>
      </c>
      <c r="G3355" s="44">
        <f t="shared" si="364"/>
        <v>44562</v>
      </c>
      <c r="H3355" s="50">
        <f t="shared" si="365"/>
        <v>273</v>
      </c>
      <c r="I3355" s="50">
        <f t="shared" si="366"/>
        <v>257216395.79999998</v>
      </c>
      <c r="J3355" s="46">
        <v>9421846</v>
      </c>
      <c r="K3355" s="2" t="s">
        <v>34</v>
      </c>
      <c r="L3355" s="52" t="str">
        <f t="shared" si="367"/>
        <v>20220930VND</v>
      </c>
      <c r="M3355">
        <f>VLOOKUP(L3355,Mapping!$H$1:$K$25,4,0)</f>
        <v>1</v>
      </c>
      <c r="N3355">
        <f t="shared" si="368"/>
        <v>8.574768E-3</v>
      </c>
      <c r="O3355">
        <f t="shared" si="369"/>
        <v>9.4218459999999993E-3</v>
      </c>
      <c r="P3355">
        <f t="shared" si="370"/>
        <v>0.2572163958</v>
      </c>
      <c r="Q3355" t="str">
        <f>VLOOKUP(VLOOKUP(C3355,Mapping!$A$1:$C$17,3,0),Mapping!$E$1:$F$6,2,0)</f>
        <v>Vùng 02</v>
      </c>
    </row>
    <row r="3356" spans="1:17" x14ac:dyDescent="0.3">
      <c r="A3356" s="33">
        <v>44834</v>
      </c>
      <c r="B3356">
        <v>2426</v>
      </c>
      <c r="C3356">
        <v>23</v>
      </c>
      <c r="D3356" s="38" t="s">
        <v>77</v>
      </c>
      <c r="E3356" s="2" t="s">
        <v>41</v>
      </c>
      <c r="F3356">
        <v>6658086</v>
      </c>
      <c r="G3356" s="44">
        <f t="shared" si="364"/>
        <v>44562</v>
      </c>
      <c r="H3356" s="50">
        <f t="shared" si="365"/>
        <v>273</v>
      </c>
      <c r="I3356" s="50">
        <f t="shared" si="366"/>
        <v>207281802</v>
      </c>
      <c r="J3356" s="46">
        <v>7592740</v>
      </c>
      <c r="K3356" s="2" t="s">
        <v>34</v>
      </c>
      <c r="L3356" s="52" t="str">
        <f t="shared" si="367"/>
        <v>20220930VND</v>
      </c>
      <c r="M3356">
        <f>VLOOKUP(L3356,Mapping!$H$1:$K$25,4,0)</f>
        <v>1</v>
      </c>
      <c r="N3356">
        <f t="shared" si="368"/>
        <v>6.6580859999999997E-3</v>
      </c>
      <c r="O3356">
        <f t="shared" si="369"/>
        <v>7.5927399999999997E-3</v>
      </c>
      <c r="P3356">
        <f t="shared" si="370"/>
        <v>0.20728180199999999</v>
      </c>
      <c r="Q3356" t="str">
        <f>VLOOKUP(VLOOKUP(C3356,Mapping!$A$1:$C$17,3,0),Mapping!$E$1:$F$6,2,0)</f>
        <v>Vùng 02</v>
      </c>
    </row>
    <row r="3357" spans="1:17" x14ac:dyDescent="0.3">
      <c r="A3357" s="33">
        <v>44834</v>
      </c>
      <c r="B3357">
        <v>2427</v>
      </c>
      <c r="C3357">
        <v>26</v>
      </c>
      <c r="D3357" s="38" t="s">
        <v>77</v>
      </c>
      <c r="E3357" s="2" t="s">
        <v>41</v>
      </c>
      <c r="F3357">
        <v>1197484</v>
      </c>
      <c r="G3357" s="44">
        <f t="shared" si="364"/>
        <v>44562</v>
      </c>
      <c r="H3357" s="50">
        <f t="shared" si="365"/>
        <v>273</v>
      </c>
      <c r="I3357" s="50">
        <f t="shared" si="366"/>
        <v>53664975</v>
      </c>
      <c r="J3357" s="46">
        <v>1965750</v>
      </c>
      <c r="K3357" s="2" t="s">
        <v>34</v>
      </c>
      <c r="L3357" s="52" t="str">
        <f t="shared" si="367"/>
        <v>20220930VND</v>
      </c>
      <c r="M3357">
        <f>VLOOKUP(L3357,Mapping!$H$1:$K$25,4,0)</f>
        <v>1</v>
      </c>
      <c r="N3357">
        <f t="shared" si="368"/>
        <v>1.197484E-3</v>
      </c>
      <c r="O3357">
        <f t="shared" si="369"/>
        <v>1.96575E-3</v>
      </c>
      <c r="P3357">
        <f t="shared" si="370"/>
        <v>5.3664974999999997E-2</v>
      </c>
      <c r="Q3357" t="str">
        <f>VLOOKUP(VLOOKUP(C3357,Mapping!$A$1:$C$17,3,0),Mapping!$E$1:$F$6,2,0)</f>
        <v>Vùng 04</v>
      </c>
    </row>
    <row r="3358" spans="1:17" x14ac:dyDescent="0.3">
      <c r="A3358" s="33">
        <v>44834</v>
      </c>
      <c r="B3358">
        <v>2427</v>
      </c>
      <c r="C3358">
        <v>31</v>
      </c>
      <c r="D3358" s="38" t="s">
        <v>77</v>
      </c>
      <c r="E3358" s="2" t="s">
        <v>41</v>
      </c>
      <c r="F3358">
        <v>1832354</v>
      </c>
      <c r="G3358" s="44">
        <f t="shared" si="364"/>
        <v>44562</v>
      </c>
      <c r="H3358" s="50">
        <f t="shared" si="365"/>
        <v>273</v>
      </c>
      <c r="I3358" s="50">
        <f t="shared" si="366"/>
        <v>43082539.5</v>
      </c>
      <c r="J3358" s="46">
        <v>1578115</v>
      </c>
      <c r="K3358" s="2" t="s">
        <v>34</v>
      </c>
      <c r="L3358" s="52" t="str">
        <f t="shared" si="367"/>
        <v>20220930VND</v>
      </c>
      <c r="M3358">
        <f>VLOOKUP(L3358,Mapping!$H$1:$K$25,4,0)</f>
        <v>1</v>
      </c>
      <c r="N3358">
        <f t="shared" si="368"/>
        <v>1.832354E-3</v>
      </c>
      <c r="O3358">
        <f t="shared" si="369"/>
        <v>1.5781149999999999E-3</v>
      </c>
      <c r="P3358">
        <f t="shared" si="370"/>
        <v>4.3082539500000003E-2</v>
      </c>
      <c r="Q3358" t="str">
        <f>VLOOKUP(VLOOKUP(C3358,Mapping!$A$1:$C$17,3,0),Mapping!$E$1:$F$6,2,0)</f>
        <v>Vùng 03</v>
      </c>
    </row>
    <row r="3359" spans="1:17" x14ac:dyDescent="0.3">
      <c r="A3359" s="33">
        <v>44834</v>
      </c>
      <c r="B3359">
        <v>2429</v>
      </c>
      <c r="C3359">
        <v>41</v>
      </c>
      <c r="D3359" s="38" t="s">
        <v>77</v>
      </c>
      <c r="E3359" s="2" t="s">
        <v>41</v>
      </c>
      <c r="F3359">
        <v>992996</v>
      </c>
      <c r="G3359" s="44">
        <f t="shared" si="364"/>
        <v>44562</v>
      </c>
      <c r="H3359" s="50">
        <f t="shared" si="365"/>
        <v>273</v>
      </c>
      <c r="I3359" s="50">
        <f t="shared" si="366"/>
        <v>9686940.9000000004</v>
      </c>
      <c r="J3359" s="46">
        <v>354833</v>
      </c>
      <c r="K3359" s="2" t="s">
        <v>34</v>
      </c>
      <c r="L3359" s="52" t="str">
        <f t="shared" si="367"/>
        <v>20220930VND</v>
      </c>
      <c r="M3359">
        <f>VLOOKUP(L3359,Mapping!$H$1:$K$25,4,0)</f>
        <v>1</v>
      </c>
      <c r="N3359">
        <f t="shared" si="368"/>
        <v>9.929959999999999E-4</v>
      </c>
      <c r="O3359">
        <f t="shared" si="369"/>
        <v>3.5483299999999998E-4</v>
      </c>
      <c r="P3359">
        <f t="shared" si="370"/>
        <v>9.6869408999999997E-3</v>
      </c>
      <c r="Q3359" t="str">
        <f>VLOOKUP(VLOOKUP(C3359,Mapping!$A$1:$C$17,3,0),Mapping!$E$1:$F$6,2,0)</f>
        <v>Vùng 05</v>
      </c>
    </row>
    <row r="3360" spans="1:17" x14ac:dyDescent="0.3">
      <c r="A3360" s="33">
        <v>44834</v>
      </c>
      <c r="B3360">
        <v>2429</v>
      </c>
      <c r="C3360">
        <v>45</v>
      </c>
      <c r="D3360" s="38" t="s">
        <v>77</v>
      </c>
      <c r="E3360" s="2" t="s">
        <v>41</v>
      </c>
      <c r="F3360">
        <v>1575926</v>
      </c>
      <c r="G3360" s="44">
        <f t="shared" si="364"/>
        <v>44562</v>
      </c>
      <c r="H3360" s="50">
        <f t="shared" si="365"/>
        <v>273</v>
      </c>
      <c r="I3360" s="50">
        <f t="shared" si="366"/>
        <v>54578924.399999999</v>
      </c>
      <c r="J3360" s="46">
        <v>1999228</v>
      </c>
      <c r="K3360" s="2" t="s">
        <v>34</v>
      </c>
      <c r="L3360" s="52" t="str">
        <f t="shared" si="367"/>
        <v>20220930VND</v>
      </c>
      <c r="M3360">
        <f>VLOOKUP(L3360,Mapping!$H$1:$K$25,4,0)</f>
        <v>1</v>
      </c>
      <c r="N3360">
        <f t="shared" si="368"/>
        <v>1.5759260000000001E-3</v>
      </c>
      <c r="O3360">
        <f t="shared" si="369"/>
        <v>1.999228E-3</v>
      </c>
      <c r="P3360">
        <f t="shared" si="370"/>
        <v>5.4578924399999999E-2</v>
      </c>
      <c r="Q3360" t="str">
        <f>VLOOKUP(VLOOKUP(C3360,Mapping!$A$1:$C$17,3,0),Mapping!$E$1:$F$6,2,0)</f>
        <v>Vùng 02</v>
      </c>
    </row>
    <row r="3361" spans="1:17" x14ac:dyDescent="0.3">
      <c r="A3361" s="33">
        <v>44834</v>
      </c>
      <c r="B3361">
        <v>2429</v>
      </c>
      <c r="C3361">
        <v>45</v>
      </c>
      <c r="D3361" s="38" t="s">
        <v>77</v>
      </c>
      <c r="E3361" s="2" t="s">
        <v>41</v>
      </c>
      <c r="F3361">
        <v>1977505</v>
      </c>
      <c r="G3361" s="44">
        <f t="shared" si="364"/>
        <v>44562</v>
      </c>
      <c r="H3361" s="50">
        <f t="shared" si="365"/>
        <v>273</v>
      </c>
      <c r="I3361" s="50">
        <f t="shared" si="366"/>
        <v>462502886685.84003</v>
      </c>
      <c r="J3361" s="46">
        <v>730310</v>
      </c>
      <c r="K3361" s="2" t="s">
        <v>35</v>
      </c>
      <c r="L3361" s="52" t="str">
        <f t="shared" si="367"/>
        <v>20220930USD</v>
      </c>
      <c r="M3361">
        <f>VLOOKUP(L3361,Mapping!$H$1:$K$25,4,0)</f>
        <v>23197.68</v>
      </c>
      <c r="N3361">
        <f t="shared" si="368"/>
        <v>45.873528188400002</v>
      </c>
      <c r="O3361">
        <f t="shared" si="369"/>
        <v>16.941497680800001</v>
      </c>
      <c r="P3361">
        <f t="shared" si="370"/>
        <v>462.50288668584005</v>
      </c>
      <c r="Q3361" t="str">
        <f>VLOOKUP(VLOOKUP(C3361,Mapping!$A$1:$C$17,3,0),Mapping!$E$1:$F$6,2,0)</f>
        <v>Vùng 02</v>
      </c>
    </row>
    <row r="3362" spans="1:17" x14ac:dyDescent="0.3">
      <c r="A3362" s="33">
        <v>44834</v>
      </c>
      <c r="B3362">
        <v>2431</v>
      </c>
      <c r="C3362">
        <v>34</v>
      </c>
      <c r="D3362" s="38" t="s">
        <v>77</v>
      </c>
      <c r="E3362" s="2" t="s">
        <v>41</v>
      </c>
      <c r="F3362">
        <v>94475</v>
      </c>
      <c r="G3362" s="44">
        <f t="shared" si="364"/>
        <v>44562</v>
      </c>
      <c r="H3362" s="50">
        <f t="shared" si="365"/>
        <v>273</v>
      </c>
      <c r="I3362" s="50">
        <f t="shared" si="366"/>
        <v>2700188.4</v>
      </c>
      <c r="J3362" s="46">
        <v>98908</v>
      </c>
      <c r="K3362" s="2" t="s">
        <v>34</v>
      </c>
      <c r="L3362" s="52" t="str">
        <f t="shared" si="367"/>
        <v>20220930VND</v>
      </c>
      <c r="M3362">
        <f>VLOOKUP(L3362,Mapping!$H$1:$K$25,4,0)</f>
        <v>1</v>
      </c>
      <c r="N3362">
        <f t="shared" si="368"/>
        <v>9.4475000000000006E-5</v>
      </c>
      <c r="O3362">
        <f t="shared" si="369"/>
        <v>9.8907999999999996E-5</v>
      </c>
      <c r="P3362">
        <f t="shared" si="370"/>
        <v>2.7001883999999998E-3</v>
      </c>
      <c r="Q3362" t="str">
        <f>VLOOKUP(VLOOKUP(C3362,Mapping!$A$1:$C$17,3,0),Mapping!$E$1:$F$6,2,0)</f>
        <v>Vùng 02</v>
      </c>
    </row>
    <row r="3363" spans="1:17" x14ac:dyDescent="0.3">
      <c r="A3363" s="33">
        <v>44834</v>
      </c>
      <c r="B3363">
        <v>2431</v>
      </c>
      <c r="C3363">
        <v>36</v>
      </c>
      <c r="D3363" s="38" t="s">
        <v>77</v>
      </c>
      <c r="E3363" s="2" t="s">
        <v>41</v>
      </c>
      <c r="F3363">
        <v>825066</v>
      </c>
      <c r="G3363" s="44">
        <f t="shared" si="364"/>
        <v>44562</v>
      </c>
      <c r="H3363" s="50">
        <f t="shared" si="365"/>
        <v>273</v>
      </c>
      <c r="I3363" s="50">
        <f t="shared" si="366"/>
        <v>46297578.600000001</v>
      </c>
      <c r="J3363" s="46">
        <v>1695882</v>
      </c>
      <c r="K3363" s="2" t="s">
        <v>34</v>
      </c>
      <c r="L3363" s="52" t="str">
        <f t="shared" si="367"/>
        <v>20220930VND</v>
      </c>
      <c r="M3363">
        <f>VLOOKUP(L3363,Mapping!$H$1:$K$25,4,0)</f>
        <v>1</v>
      </c>
      <c r="N3363">
        <f t="shared" si="368"/>
        <v>8.2506599999999995E-4</v>
      </c>
      <c r="O3363">
        <f t="shared" si="369"/>
        <v>1.6958819999999999E-3</v>
      </c>
      <c r="P3363">
        <f t="shared" si="370"/>
        <v>4.62975786E-2</v>
      </c>
      <c r="Q3363" t="str">
        <f>VLOOKUP(VLOOKUP(C3363,Mapping!$A$1:$C$17,3,0),Mapping!$E$1:$F$6,2,0)</f>
        <v>Vùng 05</v>
      </c>
    </row>
    <row r="3364" spans="1:17" x14ac:dyDescent="0.3">
      <c r="A3364" s="33">
        <v>44834</v>
      </c>
      <c r="B3364">
        <v>2432</v>
      </c>
      <c r="C3364">
        <v>40</v>
      </c>
      <c r="D3364" s="38" t="s">
        <v>77</v>
      </c>
      <c r="E3364" s="2" t="s">
        <v>41</v>
      </c>
      <c r="F3364">
        <v>801431</v>
      </c>
      <c r="G3364" s="44">
        <f t="shared" si="364"/>
        <v>44562</v>
      </c>
      <c r="H3364" s="50">
        <f t="shared" si="365"/>
        <v>273</v>
      </c>
      <c r="I3364" s="50">
        <f t="shared" si="366"/>
        <v>4775698.2</v>
      </c>
      <c r="J3364" s="46">
        <v>174934</v>
      </c>
      <c r="K3364" s="2" t="s">
        <v>34</v>
      </c>
      <c r="L3364" s="52" t="str">
        <f t="shared" si="367"/>
        <v>20220930VND</v>
      </c>
      <c r="M3364">
        <f>VLOOKUP(L3364,Mapping!$H$1:$K$25,4,0)</f>
        <v>1</v>
      </c>
      <c r="N3364">
        <f t="shared" si="368"/>
        <v>8.0143100000000002E-4</v>
      </c>
      <c r="O3364">
        <f t="shared" si="369"/>
        <v>1.7493399999999999E-4</v>
      </c>
      <c r="P3364">
        <f t="shared" si="370"/>
        <v>4.7756982000000002E-3</v>
      </c>
      <c r="Q3364" t="str">
        <f>VLOOKUP(VLOOKUP(C3364,Mapping!$A$1:$C$17,3,0),Mapping!$E$1:$F$6,2,0)</f>
        <v>Vùng 01</v>
      </c>
    </row>
    <row r="3365" spans="1:17" x14ac:dyDescent="0.3">
      <c r="A3365" s="33">
        <v>44834</v>
      </c>
      <c r="B3365">
        <v>2433</v>
      </c>
      <c r="C3365">
        <v>20</v>
      </c>
      <c r="D3365" s="38" t="s">
        <v>77</v>
      </c>
      <c r="E3365" s="2" t="s">
        <v>41</v>
      </c>
      <c r="F3365">
        <v>718659</v>
      </c>
      <c r="G3365" s="44">
        <f t="shared" si="364"/>
        <v>44562</v>
      </c>
      <c r="H3365" s="50">
        <f t="shared" si="365"/>
        <v>273</v>
      </c>
      <c r="I3365" s="50">
        <f t="shared" si="366"/>
        <v>6648369</v>
      </c>
      <c r="J3365" s="46">
        <v>243530</v>
      </c>
      <c r="K3365" s="2" t="s">
        <v>34</v>
      </c>
      <c r="L3365" s="52" t="str">
        <f t="shared" si="367"/>
        <v>20220930VND</v>
      </c>
      <c r="M3365">
        <f>VLOOKUP(L3365,Mapping!$H$1:$K$25,4,0)</f>
        <v>1</v>
      </c>
      <c r="N3365">
        <f t="shared" si="368"/>
        <v>7.1865899999999996E-4</v>
      </c>
      <c r="O3365">
        <f t="shared" si="369"/>
        <v>2.4352999999999999E-4</v>
      </c>
      <c r="P3365">
        <f t="shared" si="370"/>
        <v>6.6483690000000003E-3</v>
      </c>
      <c r="Q3365" t="str">
        <f>VLOOKUP(VLOOKUP(C3365,Mapping!$A$1:$C$17,3,0),Mapping!$E$1:$F$6,2,0)</f>
        <v>Vùng 02</v>
      </c>
    </row>
    <row r="3366" spans="1:17" x14ac:dyDescent="0.3">
      <c r="A3366" s="33">
        <v>44834</v>
      </c>
      <c r="B3366">
        <v>2434</v>
      </c>
      <c r="C3366">
        <v>34</v>
      </c>
      <c r="D3366" s="38" t="s">
        <v>77</v>
      </c>
      <c r="E3366" s="2" t="s">
        <v>41</v>
      </c>
      <c r="F3366">
        <v>927432</v>
      </c>
      <c r="G3366" s="44">
        <f t="shared" si="364"/>
        <v>44562</v>
      </c>
      <c r="H3366" s="50">
        <f t="shared" si="365"/>
        <v>273</v>
      </c>
      <c r="I3366" s="50">
        <f t="shared" si="366"/>
        <v>1503219.9000000001</v>
      </c>
      <c r="J3366" s="46">
        <v>55063</v>
      </c>
      <c r="K3366" s="2" t="s">
        <v>34</v>
      </c>
      <c r="L3366" s="52" t="str">
        <f t="shared" si="367"/>
        <v>20220930VND</v>
      </c>
      <c r="M3366">
        <f>VLOOKUP(L3366,Mapping!$H$1:$K$25,4,0)</f>
        <v>1</v>
      </c>
      <c r="N3366">
        <f t="shared" si="368"/>
        <v>9.2743199999999995E-4</v>
      </c>
      <c r="O3366">
        <f t="shared" si="369"/>
        <v>5.5062999999999998E-5</v>
      </c>
      <c r="P3366">
        <f t="shared" si="370"/>
        <v>1.5032199000000002E-3</v>
      </c>
      <c r="Q3366" t="str">
        <f>VLOOKUP(VLOOKUP(C3366,Mapping!$A$1:$C$17,3,0),Mapping!$E$1:$F$6,2,0)</f>
        <v>Vùng 02</v>
      </c>
    </row>
    <row r="3367" spans="1:17" x14ac:dyDescent="0.3">
      <c r="A3367" s="33">
        <v>44834</v>
      </c>
      <c r="B3367">
        <v>2436</v>
      </c>
      <c r="C3367">
        <v>36</v>
      </c>
      <c r="D3367" s="38" t="s">
        <v>77</v>
      </c>
      <c r="E3367" s="2" t="s">
        <v>41</v>
      </c>
      <c r="F3367">
        <v>197544</v>
      </c>
      <c r="G3367" s="44">
        <f t="shared" si="364"/>
        <v>44562</v>
      </c>
      <c r="H3367" s="50">
        <f t="shared" si="365"/>
        <v>273</v>
      </c>
      <c r="I3367" s="50">
        <f t="shared" si="366"/>
        <v>40766844.300000004</v>
      </c>
      <c r="J3367" s="46">
        <v>1493291</v>
      </c>
      <c r="K3367" s="2" t="s">
        <v>34</v>
      </c>
      <c r="L3367" s="52" t="str">
        <f t="shared" si="367"/>
        <v>20220930VND</v>
      </c>
      <c r="M3367">
        <f>VLOOKUP(L3367,Mapping!$H$1:$K$25,4,0)</f>
        <v>1</v>
      </c>
      <c r="N3367">
        <f t="shared" si="368"/>
        <v>1.9754399999999999E-4</v>
      </c>
      <c r="O3367">
        <f t="shared" si="369"/>
        <v>1.4932910000000001E-3</v>
      </c>
      <c r="P3367">
        <f t="shared" si="370"/>
        <v>4.0766844300000007E-2</v>
      </c>
      <c r="Q3367" t="str">
        <f>VLOOKUP(VLOOKUP(C3367,Mapping!$A$1:$C$17,3,0),Mapping!$E$1:$F$6,2,0)</f>
        <v>Vùng 05</v>
      </c>
    </row>
    <row r="3368" spans="1:17" x14ac:dyDescent="0.3">
      <c r="A3368" s="33">
        <v>44834</v>
      </c>
      <c r="B3368">
        <v>2436</v>
      </c>
      <c r="C3368">
        <v>25</v>
      </c>
      <c r="D3368" s="38" t="s">
        <v>77</v>
      </c>
      <c r="E3368" s="2" t="s">
        <v>41</v>
      </c>
      <c r="F3368">
        <v>1034568</v>
      </c>
      <c r="G3368" s="44">
        <f t="shared" si="364"/>
        <v>44562</v>
      </c>
      <c r="H3368" s="50">
        <f t="shared" si="365"/>
        <v>273</v>
      </c>
      <c r="I3368" s="50">
        <f t="shared" si="366"/>
        <v>24649224.599999998</v>
      </c>
      <c r="J3368" s="46">
        <v>902902</v>
      </c>
      <c r="K3368" s="2" t="s">
        <v>34</v>
      </c>
      <c r="L3368" s="52" t="str">
        <f t="shared" si="367"/>
        <v>20220930VND</v>
      </c>
      <c r="M3368">
        <f>VLOOKUP(L3368,Mapping!$H$1:$K$25,4,0)</f>
        <v>1</v>
      </c>
      <c r="N3368">
        <f t="shared" si="368"/>
        <v>1.034568E-3</v>
      </c>
      <c r="O3368">
        <f t="shared" si="369"/>
        <v>9.0290200000000002E-4</v>
      </c>
      <c r="P3368">
        <f t="shared" si="370"/>
        <v>2.4649224599999998E-2</v>
      </c>
      <c r="Q3368" t="str">
        <f>VLOOKUP(VLOOKUP(C3368,Mapping!$A$1:$C$17,3,0),Mapping!$E$1:$F$6,2,0)</f>
        <v>Vùng 01</v>
      </c>
    </row>
    <row r="3369" spans="1:17" x14ac:dyDescent="0.3">
      <c r="A3369" s="33">
        <v>44834</v>
      </c>
      <c r="B3369">
        <v>2437</v>
      </c>
      <c r="C3369">
        <v>26</v>
      </c>
      <c r="D3369" s="38" t="s">
        <v>77</v>
      </c>
      <c r="E3369" s="2" t="s">
        <v>41</v>
      </c>
      <c r="F3369">
        <v>1543682</v>
      </c>
      <c r="G3369" s="44">
        <f t="shared" si="364"/>
        <v>44562</v>
      </c>
      <c r="H3369" s="50">
        <f t="shared" si="365"/>
        <v>273</v>
      </c>
      <c r="I3369" s="50">
        <f t="shared" si="366"/>
        <v>4745886.6000000006</v>
      </c>
      <c r="J3369" s="46">
        <v>173842</v>
      </c>
      <c r="K3369" s="2" t="s">
        <v>34</v>
      </c>
      <c r="L3369" s="52" t="str">
        <f t="shared" si="367"/>
        <v>20220930VND</v>
      </c>
      <c r="M3369">
        <f>VLOOKUP(L3369,Mapping!$H$1:$K$25,4,0)</f>
        <v>1</v>
      </c>
      <c r="N3369">
        <f t="shared" si="368"/>
        <v>1.543682E-3</v>
      </c>
      <c r="O3369">
        <f t="shared" si="369"/>
        <v>1.7384200000000001E-4</v>
      </c>
      <c r="P3369">
        <f t="shared" si="370"/>
        <v>4.7458866000000006E-3</v>
      </c>
      <c r="Q3369" t="str">
        <f>VLOOKUP(VLOOKUP(C3369,Mapping!$A$1:$C$17,3,0),Mapping!$E$1:$F$6,2,0)</f>
        <v>Vùng 04</v>
      </c>
    </row>
    <row r="3370" spans="1:17" x14ac:dyDescent="0.3">
      <c r="A3370" s="33">
        <v>44834</v>
      </c>
      <c r="B3370">
        <v>2437</v>
      </c>
      <c r="C3370">
        <v>26</v>
      </c>
      <c r="D3370" s="38" t="s">
        <v>77</v>
      </c>
      <c r="E3370" s="2" t="s">
        <v>41</v>
      </c>
      <c r="F3370">
        <v>1437523</v>
      </c>
      <c r="G3370" s="44">
        <f t="shared" si="364"/>
        <v>44562</v>
      </c>
      <c r="H3370" s="50">
        <f t="shared" si="365"/>
        <v>273</v>
      </c>
      <c r="I3370" s="50">
        <f t="shared" si="366"/>
        <v>570590794814.04004</v>
      </c>
      <c r="J3370" s="46">
        <v>900985</v>
      </c>
      <c r="K3370" s="2" t="s">
        <v>35</v>
      </c>
      <c r="L3370" s="52" t="str">
        <f t="shared" si="367"/>
        <v>20220930USD</v>
      </c>
      <c r="M3370">
        <f>VLOOKUP(L3370,Mapping!$H$1:$K$25,4,0)</f>
        <v>23197.68</v>
      </c>
      <c r="N3370">
        <f t="shared" si="368"/>
        <v>33.347198546640001</v>
      </c>
      <c r="O3370">
        <f t="shared" si="369"/>
        <v>20.900761714799998</v>
      </c>
      <c r="P3370">
        <f t="shared" si="370"/>
        <v>570.59079481404001</v>
      </c>
      <c r="Q3370" t="str">
        <f>VLOOKUP(VLOOKUP(C3370,Mapping!$A$1:$C$17,3,0),Mapping!$E$1:$F$6,2,0)</f>
        <v>Vùng 04</v>
      </c>
    </row>
    <row r="3371" spans="1:17" x14ac:dyDescent="0.3">
      <c r="A3371" s="33">
        <v>44834</v>
      </c>
      <c r="B3371">
        <v>2439</v>
      </c>
      <c r="C3371">
        <v>20</v>
      </c>
      <c r="D3371" s="38" t="s">
        <v>77</v>
      </c>
      <c r="E3371" s="2" t="s">
        <v>41</v>
      </c>
      <c r="F3371">
        <v>6449072</v>
      </c>
      <c r="G3371" s="44">
        <f t="shared" si="364"/>
        <v>44562</v>
      </c>
      <c r="H3371" s="50">
        <f t="shared" si="365"/>
        <v>273</v>
      </c>
      <c r="I3371" s="50">
        <f t="shared" si="366"/>
        <v>205958980.5</v>
      </c>
      <c r="J3371" s="46">
        <v>7544285</v>
      </c>
      <c r="K3371" s="2" t="s">
        <v>34</v>
      </c>
      <c r="L3371" s="52" t="str">
        <f t="shared" si="367"/>
        <v>20220930VND</v>
      </c>
      <c r="M3371">
        <f>VLOOKUP(L3371,Mapping!$H$1:$K$25,4,0)</f>
        <v>1</v>
      </c>
      <c r="N3371">
        <f t="shared" si="368"/>
        <v>6.4490720000000001E-3</v>
      </c>
      <c r="O3371">
        <f t="shared" si="369"/>
        <v>7.5442850000000004E-3</v>
      </c>
      <c r="P3371">
        <f t="shared" si="370"/>
        <v>0.2059589805</v>
      </c>
      <c r="Q3371" t="str">
        <f>VLOOKUP(VLOOKUP(C3371,Mapping!$A$1:$C$17,3,0),Mapping!$E$1:$F$6,2,0)</f>
        <v>Vùng 02</v>
      </c>
    </row>
    <row r="3372" spans="1:17" x14ac:dyDescent="0.3">
      <c r="A3372" s="33">
        <v>44834</v>
      </c>
      <c r="B3372">
        <v>2439</v>
      </c>
      <c r="C3372">
        <v>20</v>
      </c>
      <c r="D3372" s="38" t="s">
        <v>77</v>
      </c>
      <c r="E3372" s="2" t="s">
        <v>41</v>
      </c>
      <c r="F3372">
        <v>7829150</v>
      </c>
      <c r="G3372" s="44">
        <f t="shared" si="364"/>
        <v>44562</v>
      </c>
      <c r="H3372" s="50">
        <f t="shared" si="365"/>
        <v>273</v>
      </c>
      <c r="I3372" s="50">
        <f t="shared" si="366"/>
        <v>251024510.09999999</v>
      </c>
      <c r="J3372" s="46">
        <v>9195037</v>
      </c>
      <c r="K3372" s="2" t="s">
        <v>34</v>
      </c>
      <c r="L3372" s="52" t="str">
        <f t="shared" si="367"/>
        <v>20220930VND</v>
      </c>
      <c r="M3372">
        <f>VLOOKUP(L3372,Mapping!$H$1:$K$25,4,0)</f>
        <v>1</v>
      </c>
      <c r="N3372">
        <f t="shared" si="368"/>
        <v>7.82915E-3</v>
      </c>
      <c r="O3372">
        <f t="shared" si="369"/>
        <v>9.1950369999999997E-3</v>
      </c>
      <c r="P3372">
        <f t="shared" si="370"/>
        <v>0.25102451009999999</v>
      </c>
      <c r="Q3372" t="str">
        <f>VLOOKUP(VLOOKUP(C3372,Mapping!$A$1:$C$17,3,0),Mapping!$E$1:$F$6,2,0)</f>
        <v>Vùng 02</v>
      </c>
    </row>
    <row r="3373" spans="1:17" x14ac:dyDescent="0.3">
      <c r="A3373" s="33">
        <v>44834</v>
      </c>
      <c r="B3373">
        <v>2439</v>
      </c>
      <c r="C3373">
        <v>20</v>
      </c>
      <c r="D3373" s="38" t="s">
        <v>77</v>
      </c>
      <c r="E3373" s="2" t="s">
        <v>41</v>
      </c>
      <c r="F3373">
        <v>7496123</v>
      </c>
      <c r="G3373" s="44">
        <f t="shared" si="364"/>
        <v>44562</v>
      </c>
      <c r="H3373" s="50">
        <f t="shared" si="365"/>
        <v>273</v>
      </c>
      <c r="I3373" s="50">
        <f t="shared" si="366"/>
        <v>230461112.70000002</v>
      </c>
      <c r="J3373" s="46">
        <v>8441799</v>
      </c>
      <c r="K3373" s="2" t="s">
        <v>34</v>
      </c>
      <c r="L3373" s="52" t="str">
        <f t="shared" si="367"/>
        <v>20220930VND</v>
      </c>
      <c r="M3373">
        <f>VLOOKUP(L3373,Mapping!$H$1:$K$25,4,0)</f>
        <v>1</v>
      </c>
      <c r="N3373">
        <f t="shared" si="368"/>
        <v>7.4961230000000004E-3</v>
      </c>
      <c r="O3373">
        <f t="shared" si="369"/>
        <v>8.4417989999999998E-3</v>
      </c>
      <c r="P3373">
        <f t="shared" si="370"/>
        <v>0.23046111270000003</v>
      </c>
      <c r="Q3373" t="str">
        <f>VLOOKUP(VLOOKUP(C3373,Mapping!$A$1:$C$17,3,0),Mapping!$E$1:$F$6,2,0)</f>
        <v>Vùng 02</v>
      </c>
    </row>
    <row r="3374" spans="1:17" x14ac:dyDescent="0.3">
      <c r="A3374" s="33">
        <v>44834</v>
      </c>
      <c r="B3374">
        <v>2439</v>
      </c>
      <c r="C3374">
        <v>20</v>
      </c>
      <c r="D3374" s="38" t="s">
        <v>77</v>
      </c>
      <c r="E3374" s="2" t="s">
        <v>41</v>
      </c>
      <c r="F3374">
        <v>371068</v>
      </c>
      <c r="G3374" s="44">
        <f t="shared" si="364"/>
        <v>44562</v>
      </c>
      <c r="H3374" s="50">
        <f t="shared" si="365"/>
        <v>273</v>
      </c>
      <c r="I3374" s="50">
        <f t="shared" si="366"/>
        <v>788810892701.83203</v>
      </c>
      <c r="J3374" s="46">
        <v>1245563</v>
      </c>
      <c r="K3374" s="2" t="s">
        <v>35</v>
      </c>
      <c r="L3374" s="52" t="str">
        <f t="shared" si="367"/>
        <v>20220930USD</v>
      </c>
      <c r="M3374">
        <f>VLOOKUP(L3374,Mapping!$H$1:$K$25,4,0)</f>
        <v>23197.68</v>
      </c>
      <c r="N3374">
        <f t="shared" si="368"/>
        <v>8.6079167222400006</v>
      </c>
      <c r="O3374">
        <f t="shared" si="369"/>
        <v>28.894171893839999</v>
      </c>
      <c r="P3374">
        <f t="shared" si="370"/>
        <v>788.81089270183202</v>
      </c>
      <c r="Q3374" t="str">
        <f>VLOOKUP(VLOOKUP(C3374,Mapping!$A$1:$C$17,3,0),Mapping!$E$1:$F$6,2,0)</f>
        <v>Vùng 02</v>
      </c>
    </row>
    <row r="3375" spans="1:17" x14ac:dyDescent="0.3">
      <c r="A3375" s="33">
        <v>44834</v>
      </c>
      <c r="B3375">
        <v>2439</v>
      </c>
      <c r="C3375">
        <v>40</v>
      </c>
      <c r="D3375" s="38" t="s">
        <v>77</v>
      </c>
      <c r="E3375" s="2" t="s">
        <v>41</v>
      </c>
      <c r="F3375">
        <v>1445525</v>
      </c>
      <c r="G3375" s="44">
        <f t="shared" si="364"/>
        <v>44562</v>
      </c>
      <c r="H3375" s="50">
        <f t="shared" si="365"/>
        <v>273</v>
      </c>
      <c r="I3375" s="50">
        <f t="shared" si="366"/>
        <v>25337539.5</v>
      </c>
      <c r="J3375" s="46">
        <v>928115</v>
      </c>
      <c r="K3375" s="2" t="s">
        <v>34</v>
      </c>
      <c r="L3375" s="52" t="str">
        <f t="shared" si="367"/>
        <v>20220930VND</v>
      </c>
      <c r="M3375">
        <f>VLOOKUP(L3375,Mapping!$H$1:$K$25,4,0)</f>
        <v>1</v>
      </c>
      <c r="N3375">
        <f t="shared" si="368"/>
        <v>1.445525E-3</v>
      </c>
      <c r="O3375">
        <f t="shared" si="369"/>
        <v>9.2811499999999997E-4</v>
      </c>
      <c r="P3375">
        <f t="shared" si="370"/>
        <v>2.5337539499999999E-2</v>
      </c>
      <c r="Q3375" t="str">
        <f>VLOOKUP(VLOOKUP(C3375,Mapping!$A$1:$C$17,3,0),Mapping!$E$1:$F$6,2,0)</f>
        <v>Vùng 01</v>
      </c>
    </row>
    <row r="3376" spans="1:17" x14ac:dyDescent="0.3">
      <c r="A3376" s="33">
        <v>44834</v>
      </c>
      <c r="B3376">
        <v>2441</v>
      </c>
      <c r="C3376">
        <v>40</v>
      </c>
      <c r="D3376" s="38" t="s">
        <v>77</v>
      </c>
      <c r="E3376" s="2" t="s">
        <v>41</v>
      </c>
      <c r="F3376">
        <v>1475288</v>
      </c>
      <c r="G3376" s="44">
        <f t="shared" si="364"/>
        <v>44562</v>
      </c>
      <c r="H3376" s="50">
        <f t="shared" si="365"/>
        <v>273</v>
      </c>
      <c r="I3376" s="50">
        <f t="shared" si="366"/>
        <v>31182742.5</v>
      </c>
      <c r="J3376" s="46">
        <v>1142225</v>
      </c>
      <c r="K3376" s="2" t="s">
        <v>34</v>
      </c>
      <c r="L3376" s="52" t="str">
        <f t="shared" si="367"/>
        <v>20220930VND</v>
      </c>
      <c r="M3376">
        <f>VLOOKUP(L3376,Mapping!$H$1:$K$25,4,0)</f>
        <v>1</v>
      </c>
      <c r="N3376">
        <f t="shared" si="368"/>
        <v>1.4752879999999999E-3</v>
      </c>
      <c r="O3376">
        <f t="shared" si="369"/>
        <v>1.142225E-3</v>
      </c>
      <c r="P3376">
        <f t="shared" si="370"/>
        <v>3.1182742499999999E-2</v>
      </c>
      <c r="Q3376" t="str">
        <f>VLOOKUP(VLOOKUP(C3376,Mapping!$A$1:$C$17,3,0),Mapping!$E$1:$F$6,2,0)</f>
        <v>Vùng 01</v>
      </c>
    </row>
    <row r="3377" spans="1:17" x14ac:dyDescent="0.3">
      <c r="A3377" s="33">
        <v>44834</v>
      </c>
      <c r="B3377">
        <v>2441</v>
      </c>
      <c r="C3377">
        <v>40</v>
      </c>
      <c r="D3377" s="38" t="s">
        <v>77</v>
      </c>
      <c r="E3377" s="2" t="s">
        <v>41</v>
      </c>
      <c r="F3377">
        <v>554035</v>
      </c>
      <c r="G3377" s="44">
        <f t="shared" si="364"/>
        <v>44562</v>
      </c>
      <c r="H3377" s="50">
        <f t="shared" si="365"/>
        <v>273</v>
      </c>
      <c r="I3377" s="50">
        <f t="shared" si="366"/>
        <v>11423057.1</v>
      </c>
      <c r="J3377" s="46">
        <v>418427</v>
      </c>
      <c r="K3377" s="2" t="s">
        <v>34</v>
      </c>
      <c r="L3377" s="52" t="str">
        <f t="shared" si="367"/>
        <v>20220930VND</v>
      </c>
      <c r="M3377">
        <f>VLOOKUP(L3377,Mapping!$H$1:$K$25,4,0)</f>
        <v>1</v>
      </c>
      <c r="N3377">
        <f t="shared" si="368"/>
        <v>5.5403500000000003E-4</v>
      </c>
      <c r="O3377">
        <f t="shared" si="369"/>
        <v>4.1842700000000002E-4</v>
      </c>
      <c r="P3377">
        <f t="shared" si="370"/>
        <v>1.14230571E-2</v>
      </c>
      <c r="Q3377" t="str">
        <f>VLOOKUP(VLOOKUP(C3377,Mapping!$A$1:$C$17,3,0),Mapping!$E$1:$F$6,2,0)</f>
        <v>Vùng 01</v>
      </c>
    </row>
    <row r="3378" spans="1:17" x14ac:dyDescent="0.3">
      <c r="A3378" s="33">
        <v>44834</v>
      </c>
      <c r="B3378">
        <v>2441</v>
      </c>
      <c r="C3378">
        <v>34</v>
      </c>
      <c r="D3378" s="38" t="s">
        <v>77</v>
      </c>
      <c r="E3378" s="2" t="s">
        <v>41</v>
      </c>
      <c r="F3378">
        <v>533266</v>
      </c>
      <c r="G3378" s="44">
        <f t="shared" si="364"/>
        <v>44562</v>
      </c>
      <c r="H3378" s="50">
        <f t="shared" si="365"/>
        <v>273</v>
      </c>
      <c r="I3378" s="50">
        <f t="shared" si="366"/>
        <v>2543131.5</v>
      </c>
      <c r="J3378" s="46">
        <v>93155</v>
      </c>
      <c r="K3378" s="2" t="s">
        <v>34</v>
      </c>
      <c r="L3378" s="52" t="str">
        <f t="shared" si="367"/>
        <v>20220930VND</v>
      </c>
      <c r="M3378">
        <f>VLOOKUP(L3378,Mapping!$H$1:$K$25,4,0)</f>
        <v>1</v>
      </c>
      <c r="N3378">
        <f t="shared" si="368"/>
        <v>5.3326600000000001E-4</v>
      </c>
      <c r="O3378">
        <f t="shared" si="369"/>
        <v>9.3154999999999998E-5</v>
      </c>
      <c r="P3378">
        <f t="shared" si="370"/>
        <v>2.5431314999999999E-3</v>
      </c>
      <c r="Q3378" t="str">
        <f>VLOOKUP(VLOOKUP(C3378,Mapping!$A$1:$C$17,3,0),Mapping!$E$1:$F$6,2,0)</f>
        <v>Vùng 02</v>
      </c>
    </row>
    <row r="3379" spans="1:17" x14ac:dyDescent="0.3">
      <c r="A3379" s="33">
        <v>44834</v>
      </c>
      <c r="B3379">
        <v>2444</v>
      </c>
      <c r="C3379">
        <v>34</v>
      </c>
      <c r="D3379" s="38" t="s">
        <v>77</v>
      </c>
      <c r="E3379" s="2" t="s">
        <v>41</v>
      </c>
      <c r="F3379">
        <v>95208</v>
      </c>
      <c r="G3379" s="44">
        <f t="shared" si="364"/>
        <v>44562</v>
      </c>
      <c r="H3379" s="50">
        <f t="shared" si="365"/>
        <v>273</v>
      </c>
      <c r="I3379" s="50">
        <f t="shared" si="366"/>
        <v>4937396.1000000006</v>
      </c>
      <c r="J3379" s="46">
        <v>180857</v>
      </c>
      <c r="K3379" s="2" t="s">
        <v>34</v>
      </c>
      <c r="L3379" s="52" t="str">
        <f t="shared" si="367"/>
        <v>20220930VND</v>
      </c>
      <c r="M3379">
        <f>VLOOKUP(L3379,Mapping!$H$1:$K$25,4,0)</f>
        <v>1</v>
      </c>
      <c r="N3379">
        <f t="shared" si="368"/>
        <v>9.5208000000000001E-5</v>
      </c>
      <c r="O3379">
        <f t="shared" si="369"/>
        <v>1.8085700000000001E-4</v>
      </c>
      <c r="P3379">
        <f t="shared" si="370"/>
        <v>4.9373961000000006E-3</v>
      </c>
      <c r="Q3379" t="str">
        <f>VLOOKUP(VLOOKUP(C3379,Mapping!$A$1:$C$17,3,0),Mapping!$E$1:$F$6,2,0)</f>
        <v>Vùng 02</v>
      </c>
    </row>
    <row r="3380" spans="1:17" x14ac:dyDescent="0.3">
      <c r="A3380" s="33">
        <v>44834</v>
      </c>
      <c r="B3380">
        <v>2444</v>
      </c>
      <c r="C3380">
        <v>25</v>
      </c>
      <c r="D3380" s="38" t="s">
        <v>77</v>
      </c>
      <c r="E3380" s="2" t="s">
        <v>41</v>
      </c>
      <c r="F3380">
        <v>776810</v>
      </c>
      <c r="G3380" s="44">
        <f t="shared" si="364"/>
        <v>44562</v>
      </c>
      <c r="H3380" s="50">
        <f t="shared" si="365"/>
        <v>273</v>
      </c>
      <c r="I3380" s="50">
        <f t="shared" si="366"/>
        <v>44749996.199999996</v>
      </c>
      <c r="J3380" s="46">
        <v>1639194</v>
      </c>
      <c r="K3380" s="2" t="s">
        <v>34</v>
      </c>
      <c r="L3380" s="52" t="str">
        <f t="shared" si="367"/>
        <v>20220930VND</v>
      </c>
      <c r="M3380">
        <f>VLOOKUP(L3380,Mapping!$H$1:$K$25,4,0)</f>
        <v>1</v>
      </c>
      <c r="N3380">
        <f t="shared" si="368"/>
        <v>7.7680999999999996E-4</v>
      </c>
      <c r="O3380">
        <f t="shared" si="369"/>
        <v>1.6391940000000001E-3</v>
      </c>
      <c r="P3380">
        <f t="shared" si="370"/>
        <v>4.4749996199999996E-2</v>
      </c>
      <c r="Q3380" t="str">
        <f>VLOOKUP(VLOOKUP(C3380,Mapping!$A$1:$C$17,3,0),Mapping!$E$1:$F$6,2,0)</f>
        <v>Vùng 01</v>
      </c>
    </row>
    <row r="3381" spans="1:17" x14ac:dyDescent="0.3">
      <c r="A3381" s="33">
        <v>44834</v>
      </c>
      <c r="B3381">
        <v>2445</v>
      </c>
      <c r="C3381">
        <v>45</v>
      </c>
      <c r="D3381" s="38" t="s">
        <v>77</v>
      </c>
      <c r="E3381" s="2" t="s">
        <v>41</v>
      </c>
      <c r="F3381">
        <v>1562781</v>
      </c>
      <c r="G3381" s="44">
        <f t="shared" si="364"/>
        <v>44562</v>
      </c>
      <c r="H3381" s="50">
        <f t="shared" si="365"/>
        <v>273</v>
      </c>
      <c r="I3381" s="50">
        <f t="shared" si="366"/>
        <v>34413260.699999996</v>
      </c>
      <c r="J3381" s="46">
        <v>1260559</v>
      </c>
      <c r="K3381" s="2" t="s">
        <v>34</v>
      </c>
      <c r="L3381" s="52" t="str">
        <f t="shared" si="367"/>
        <v>20220930VND</v>
      </c>
      <c r="M3381">
        <f>VLOOKUP(L3381,Mapping!$H$1:$K$25,4,0)</f>
        <v>1</v>
      </c>
      <c r="N3381">
        <f t="shared" si="368"/>
        <v>1.5627810000000001E-3</v>
      </c>
      <c r="O3381">
        <f t="shared" si="369"/>
        <v>1.2605590000000001E-3</v>
      </c>
      <c r="P3381">
        <f t="shared" si="370"/>
        <v>3.4413260699999997E-2</v>
      </c>
      <c r="Q3381" t="str">
        <f>VLOOKUP(VLOOKUP(C3381,Mapping!$A$1:$C$17,3,0),Mapping!$E$1:$F$6,2,0)</f>
        <v>Vùng 02</v>
      </c>
    </row>
    <row r="3382" spans="1:17" x14ac:dyDescent="0.3">
      <c r="A3382" s="33">
        <v>44834</v>
      </c>
      <c r="B3382">
        <v>2446</v>
      </c>
      <c r="C3382">
        <v>40</v>
      </c>
      <c r="D3382" s="38" t="s">
        <v>77</v>
      </c>
      <c r="E3382" s="2" t="s">
        <v>41</v>
      </c>
      <c r="F3382">
        <v>1803348</v>
      </c>
      <c r="G3382" s="44">
        <f t="shared" si="364"/>
        <v>44562</v>
      </c>
      <c r="H3382" s="50">
        <f t="shared" si="365"/>
        <v>273</v>
      </c>
      <c r="I3382" s="50">
        <f t="shared" si="366"/>
        <v>1001726497731.96</v>
      </c>
      <c r="J3382" s="46">
        <v>1581765</v>
      </c>
      <c r="K3382" s="2" t="s">
        <v>35</v>
      </c>
      <c r="L3382" s="52" t="str">
        <f t="shared" si="367"/>
        <v>20220930USD</v>
      </c>
      <c r="M3382">
        <f>VLOOKUP(L3382,Mapping!$H$1:$K$25,4,0)</f>
        <v>23197.68</v>
      </c>
      <c r="N3382">
        <f t="shared" si="368"/>
        <v>41.833489832639998</v>
      </c>
      <c r="O3382">
        <f t="shared" si="369"/>
        <v>36.693278305199996</v>
      </c>
      <c r="P3382">
        <f t="shared" si="370"/>
        <v>1001.72649773196</v>
      </c>
      <c r="Q3382" t="str">
        <f>VLOOKUP(VLOOKUP(C3382,Mapping!$A$1:$C$17,3,0),Mapping!$E$1:$F$6,2,0)</f>
        <v>Vùng 01</v>
      </c>
    </row>
    <row r="3383" spans="1:17" x14ac:dyDescent="0.3">
      <c r="A3383" s="33">
        <v>44834</v>
      </c>
      <c r="B3383">
        <v>2447</v>
      </c>
      <c r="C3383">
        <v>45</v>
      </c>
      <c r="D3383" s="38" t="s">
        <v>77</v>
      </c>
      <c r="E3383" s="2" t="s">
        <v>41</v>
      </c>
      <c r="F3383">
        <v>959539</v>
      </c>
      <c r="G3383" s="44">
        <f t="shared" si="364"/>
        <v>44562</v>
      </c>
      <c r="H3383" s="50">
        <f t="shared" si="365"/>
        <v>273</v>
      </c>
      <c r="I3383" s="50">
        <f t="shared" si="366"/>
        <v>33365234742.84</v>
      </c>
      <c r="J3383" s="46">
        <v>52685</v>
      </c>
      <c r="K3383" s="2" t="s">
        <v>35</v>
      </c>
      <c r="L3383" s="52" t="str">
        <f t="shared" si="367"/>
        <v>20220930USD</v>
      </c>
      <c r="M3383">
        <f>VLOOKUP(L3383,Mapping!$H$1:$K$25,4,0)</f>
        <v>23197.68</v>
      </c>
      <c r="N3383">
        <f t="shared" si="368"/>
        <v>22.259078669520001</v>
      </c>
      <c r="O3383">
        <f t="shared" si="369"/>
        <v>1.2221697707999999</v>
      </c>
      <c r="P3383">
        <f t="shared" si="370"/>
        <v>33.365234742840002</v>
      </c>
      <c r="Q3383" t="str">
        <f>VLOOKUP(VLOOKUP(C3383,Mapping!$A$1:$C$17,3,0),Mapping!$E$1:$F$6,2,0)</f>
        <v>Vùng 02</v>
      </c>
    </row>
    <row r="3384" spans="1:17" x14ac:dyDescent="0.3">
      <c r="A3384" s="33">
        <v>44834</v>
      </c>
      <c r="B3384">
        <v>2447</v>
      </c>
      <c r="C3384">
        <v>45</v>
      </c>
      <c r="D3384" s="38" t="s">
        <v>77</v>
      </c>
      <c r="E3384" s="2" t="s">
        <v>41</v>
      </c>
      <c r="F3384">
        <v>345959</v>
      </c>
      <c r="G3384" s="44">
        <f t="shared" si="364"/>
        <v>44562</v>
      </c>
      <c r="H3384" s="50">
        <f t="shared" si="365"/>
        <v>273</v>
      </c>
      <c r="I3384" s="50">
        <f t="shared" si="366"/>
        <v>32642145.900000002</v>
      </c>
      <c r="J3384" s="46">
        <v>1195683</v>
      </c>
      <c r="K3384" s="2" t="s">
        <v>34</v>
      </c>
      <c r="L3384" s="52" t="str">
        <f t="shared" si="367"/>
        <v>20220930VND</v>
      </c>
      <c r="M3384">
        <f>VLOOKUP(L3384,Mapping!$H$1:$K$25,4,0)</f>
        <v>1</v>
      </c>
      <c r="N3384">
        <f t="shared" si="368"/>
        <v>3.4595900000000001E-4</v>
      </c>
      <c r="O3384">
        <f t="shared" si="369"/>
        <v>1.1956829999999999E-3</v>
      </c>
      <c r="P3384">
        <f t="shared" si="370"/>
        <v>3.2642145900000002E-2</v>
      </c>
      <c r="Q3384" t="str">
        <f>VLOOKUP(VLOOKUP(C3384,Mapping!$A$1:$C$17,3,0),Mapping!$E$1:$F$6,2,0)</f>
        <v>Vùng 02</v>
      </c>
    </row>
    <row r="3385" spans="1:17" x14ac:dyDescent="0.3">
      <c r="A3385" s="33">
        <v>44834</v>
      </c>
      <c r="B3385">
        <v>2447</v>
      </c>
      <c r="C3385">
        <v>34</v>
      </c>
      <c r="D3385" s="38" t="s">
        <v>77</v>
      </c>
      <c r="E3385" s="2" t="s">
        <v>41</v>
      </c>
      <c r="F3385">
        <v>1113627</v>
      </c>
      <c r="G3385" s="44">
        <f t="shared" si="364"/>
        <v>44562</v>
      </c>
      <c r="H3385" s="50">
        <f t="shared" si="365"/>
        <v>273</v>
      </c>
      <c r="I3385" s="50">
        <f t="shared" si="366"/>
        <v>11814129.6</v>
      </c>
      <c r="J3385" s="46">
        <v>432752</v>
      </c>
      <c r="K3385" s="2" t="s">
        <v>34</v>
      </c>
      <c r="L3385" s="52" t="str">
        <f t="shared" si="367"/>
        <v>20220930VND</v>
      </c>
      <c r="M3385">
        <f>VLOOKUP(L3385,Mapping!$H$1:$K$25,4,0)</f>
        <v>1</v>
      </c>
      <c r="N3385">
        <f t="shared" si="368"/>
        <v>1.1136270000000001E-3</v>
      </c>
      <c r="O3385">
        <f t="shared" si="369"/>
        <v>4.3275200000000001E-4</v>
      </c>
      <c r="P3385">
        <f t="shared" si="370"/>
        <v>1.1814129599999999E-2</v>
      </c>
      <c r="Q3385" t="str">
        <f>VLOOKUP(VLOOKUP(C3385,Mapping!$A$1:$C$17,3,0),Mapping!$E$1:$F$6,2,0)</f>
        <v>Vùng 02</v>
      </c>
    </row>
    <row r="3386" spans="1:17" x14ac:dyDescent="0.3">
      <c r="A3386" s="33">
        <v>44834</v>
      </c>
      <c r="B3386">
        <v>2448</v>
      </c>
      <c r="C3386">
        <v>41</v>
      </c>
      <c r="D3386" s="38" t="s">
        <v>77</v>
      </c>
      <c r="E3386" s="2" t="s">
        <v>41</v>
      </c>
      <c r="F3386">
        <v>943600</v>
      </c>
      <c r="G3386" s="44">
        <f t="shared" si="364"/>
        <v>44562</v>
      </c>
      <c r="H3386" s="50">
        <f t="shared" si="365"/>
        <v>273</v>
      </c>
      <c r="I3386" s="50">
        <f t="shared" si="366"/>
        <v>30135459.900000002</v>
      </c>
      <c r="J3386" s="46">
        <v>1103863</v>
      </c>
      <c r="K3386" s="2" t="s">
        <v>34</v>
      </c>
      <c r="L3386" s="52" t="str">
        <f t="shared" si="367"/>
        <v>20220930VND</v>
      </c>
      <c r="M3386">
        <f>VLOOKUP(L3386,Mapping!$H$1:$K$25,4,0)</f>
        <v>1</v>
      </c>
      <c r="N3386">
        <f t="shared" si="368"/>
        <v>9.4359999999999995E-4</v>
      </c>
      <c r="O3386">
        <f t="shared" si="369"/>
        <v>1.1038630000000001E-3</v>
      </c>
      <c r="P3386">
        <f t="shared" si="370"/>
        <v>3.0135459900000001E-2</v>
      </c>
      <c r="Q3386" t="str">
        <f>VLOOKUP(VLOOKUP(C3386,Mapping!$A$1:$C$17,3,0),Mapping!$E$1:$F$6,2,0)</f>
        <v>Vùng 05</v>
      </c>
    </row>
    <row r="3387" spans="1:17" x14ac:dyDescent="0.3">
      <c r="A3387" s="33">
        <v>44834</v>
      </c>
      <c r="B3387">
        <v>2449</v>
      </c>
      <c r="C3387">
        <v>11</v>
      </c>
      <c r="D3387" s="38" t="s">
        <v>77</v>
      </c>
      <c r="E3387" s="2" t="s">
        <v>41</v>
      </c>
      <c r="F3387">
        <v>812109</v>
      </c>
      <c r="G3387" s="44">
        <f t="shared" si="364"/>
        <v>44562</v>
      </c>
      <c r="H3387" s="50">
        <f t="shared" si="365"/>
        <v>273</v>
      </c>
      <c r="I3387" s="50">
        <f t="shared" si="366"/>
        <v>40449481.800000004</v>
      </c>
      <c r="J3387" s="46">
        <v>1481666</v>
      </c>
      <c r="K3387" s="2" t="s">
        <v>34</v>
      </c>
      <c r="L3387" s="52" t="str">
        <f t="shared" si="367"/>
        <v>20220930VND</v>
      </c>
      <c r="M3387">
        <f>VLOOKUP(L3387,Mapping!$H$1:$K$25,4,0)</f>
        <v>1</v>
      </c>
      <c r="N3387">
        <f t="shared" si="368"/>
        <v>8.1210899999999999E-4</v>
      </c>
      <c r="O3387">
        <f t="shared" si="369"/>
        <v>1.481666E-3</v>
      </c>
      <c r="P3387">
        <f t="shared" si="370"/>
        <v>4.0449481800000006E-2</v>
      </c>
      <c r="Q3387" t="str">
        <f>VLOOKUP(VLOOKUP(C3387,Mapping!$A$1:$C$17,3,0),Mapping!$E$1:$F$6,2,0)</f>
        <v>Vùng 01</v>
      </c>
    </row>
    <row r="3388" spans="1:17" x14ac:dyDescent="0.3">
      <c r="A3388" s="33">
        <v>44834</v>
      </c>
      <c r="B3388">
        <v>2450</v>
      </c>
      <c r="C3388">
        <v>36</v>
      </c>
      <c r="D3388" s="38" t="s">
        <v>77</v>
      </c>
      <c r="E3388" s="2" t="s">
        <v>41</v>
      </c>
      <c r="F3388">
        <v>832486</v>
      </c>
      <c r="G3388" s="44">
        <f t="shared" si="364"/>
        <v>44562</v>
      </c>
      <c r="H3388" s="50">
        <f t="shared" si="365"/>
        <v>273</v>
      </c>
      <c r="I3388" s="50">
        <f t="shared" si="366"/>
        <v>23757142.5</v>
      </c>
      <c r="J3388" s="46">
        <v>870225</v>
      </c>
      <c r="K3388" s="2" t="s">
        <v>34</v>
      </c>
      <c r="L3388" s="52" t="str">
        <f t="shared" si="367"/>
        <v>20220930VND</v>
      </c>
      <c r="M3388">
        <f>VLOOKUP(L3388,Mapping!$H$1:$K$25,4,0)</f>
        <v>1</v>
      </c>
      <c r="N3388">
        <f t="shared" si="368"/>
        <v>8.3248600000000001E-4</v>
      </c>
      <c r="O3388">
        <f t="shared" si="369"/>
        <v>8.7022499999999997E-4</v>
      </c>
      <c r="P3388">
        <f t="shared" si="370"/>
        <v>2.3757142500000002E-2</v>
      </c>
      <c r="Q3388" t="str">
        <f>VLOOKUP(VLOOKUP(C3388,Mapping!$A$1:$C$17,3,0),Mapping!$E$1:$F$6,2,0)</f>
        <v>Vùng 05</v>
      </c>
    </row>
    <row r="3389" spans="1:17" x14ac:dyDescent="0.3">
      <c r="A3389" s="33">
        <v>44834</v>
      </c>
      <c r="B3389">
        <v>2452</v>
      </c>
      <c r="C3389">
        <v>45</v>
      </c>
      <c r="D3389" s="38" t="s">
        <v>77</v>
      </c>
      <c r="E3389" s="2" t="s">
        <v>41</v>
      </c>
      <c r="F3389">
        <v>1717336</v>
      </c>
      <c r="G3389" s="44">
        <f t="shared" si="364"/>
        <v>44562</v>
      </c>
      <c r="H3389" s="50">
        <f t="shared" si="365"/>
        <v>273</v>
      </c>
      <c r="I3389" s="50">
        <f t="shared" si="366"/>
        <v>4882059</v>
      </c>
      <c r="J3389" s="46">
        <v>178830</v>
      </c>
      <c r="K3389" s="2" t="s">
        <v>34</v>
      </c>
      <c r="L3389" s="52" t="str">
        <f t="shared" si="367"/>
        <v>20220930VND</v>
      </c>
      <c r="M3389">
        <f>VLOOKUP(L3389,Mapping!$H$1:$K$25,4,0)</f>
        <v>1</v>
      </c>
      <c r="N3389">
        <f t="shared" si="368"/>
        <v>1.7173360000000001E-3</v>
      </c>
      <c r="O3389">
        <f t="shared" si="369"/>
        <v>1.7882999999999999E-4</v>
      </c>
      <c r="P3389">
        <f t="shared" si="370"/>
        <v>4.8820590000000002E-3</v>
      </c>
      <c r="Q3389" t="str">
        <f>VLOOKUP(VLOOKUP(C3389,Mapping!$A$1:$C$17,3,0),Mapping!$E$1:$F$6,2,0)</f>
        <v>Vùng 02</v>
      </c>
    </row>
    <row r="3390" spans="1:17" x14ac:dyDescent="0.3">
      <c r="A3390" s="33">
        <v>44834</v>
      </c>
      <c r="B3390">
        <v>2454</v>
      </c>
      <c r="C3390">
        <v>48</v>
      </c>
      <c r="D3390" s="38" t="s">
        <v>77</v>
      </c>
      <c r="E3390" s="2" t="s">
        <v>41</v>
      </c>
      <c r="F3390">
        <v>664799</v>
      </c>
      <c r="G3390" s="44">
        <f t="shared" si="364"/>
        <v>44562</v>
      </c>
      <c r="H3390" s="50">
        <f t="shared" si="365"/>
        <v>273</v>
      </c>
      <c r="I3390" s="50">
        <f t="shared" si="366"/>
        <v>6622898.1000000006</v>
      </c>
      <c r="J3390" s="46">
        <v>242597</v>
      </c>
      <c r="K3390" s="2" t="s">
        <v>34</v>
      </c>
      <c r="L3390" s="52" t="str">
        <f t="shared" si="367"/>
        <v>20220930VND</v>
      </c>
      <c r="M3390">
        <f>VLOOKUP(L3390,Mapping!$H$1:$K$25,4,0)</f>
        <v>1</v>
      </c>
      <c r="N3390">
        <f t="shared" si="368"/>
        <v>6.6479899999999999E-4</v>
      </c>
      <c r="O3390">
        <f t="shared" si="369"/>
        <v>2.4259699999999999E-4</v>
      </c>
      <c r="P3390">
        <f t="shared" si="370"/>
        <v>6.6228981000000008E-3</v>
      </c>
      <c r="Q3390" t="str">
        <f>VLOOKUP(VLOOKUP(C3390,Mapping!$A$1:$C$17,3,0),Mapping!$E$1:$F$6,2,0)</f>
        <v>Vùng 01</v>
      </c>
    </row>
    <row r="3391" spans="1:17" x14ac:dyDescent="0.3">
      <c r="A3391" s="33">
        <v>44834</v>
      </c>
      <c r="B3391">
        <v>2455</v>
      </c>
      <c r="C3391">
        <v>25</v>
      </c>
      <c r="D3391" s="38" t="s">
        <v>77</v>
      </c>
      <c r="E3391" s="2" t="s">
        <v>41</v>
      </c>
      <c r="F3391">
        <v>1922832</v>
      </c>
      <c r="G3391" s="44">
        <f t="shared" si="364"/>
        <v>44562</v>
      </c>
      <c r="H3391" s="50">
        <f t="shared" si="365"/>
        <v>273</v>
      </c>
      <c r="I3391" s="50">
        <f t="shared" si="366"/>
        <v>759464558588.73596</v>
      </c>
      <c r="J3391" s="46">
        <v>1199224</v>
      </c>
      <c r="K3391" s="2" t="s">
        <v>35</v>
      </c>
      <c r="L3391" s="52" t="str">
        <f t="shared" si="367"/>
        <v>20220930USD</v>
      </c>
      <c r="M3391">
        <f>VLOOKUP(L3391,Mapping!$H$1:$K$25,4,0)</f>
        <v>23197.68</v>
      </c>
      <c r="N3391">
        <f t="shared" si="368"/>
        <v>44.60524142976</v>
      </c>
      <c r="O3391">
        <f t="shared" si="369"/>
        <v>27.819214600319999</v>
      </c>
      <c r="P3391">
        <f t="shared" si="370"/>
        <v>759.46455858873594</v>
      </c>
      <c r="Q3391" t="str">
        <f>VLOOKUP(VLOOKUP(C3391,Mapping!$A$1:$C$17,3,0),Mapping!$E$1:$F$6,2,0)</f>
        <v>Vùng 01</v>
      </c>
    </row>
    <row r="3392" spans="1:17" x14ac:dyDescent="0.3">
      <c r="A3392" s="33">
        <v>44834</v>
      </c>
      <c r="B3392">
        <v>2455</v>
      </c>
      <c r="C3392">
        <v>25</v>
      </c>
      <c r="D3392" s="38" t="s">
        <v>77</v>
      </c>
      <c r="E3392" s="2" t="s">
        <v>41</v>
      </c>
      <c r="F3392">
        <v>1522308</v>
      </c>
      <c r="G3392" s="44">
        <f t="shared" si="364"/>
        <v>44562</v>
      </c>
      <c r="H3392" s="50">
        <f t="shared" si="365"/>
        <v>273</v>
      </c>
      <c r="I3392" s="50">
        <f t="shared" si="366"/>
        <v>54011766.899999999</v>
      </c>
      <c r="J3392" s="46">
        <v>1978453</v>
      </c>
      <c r="K3392" s="2" t="s">
        <v>34</v>
      </c>
      <c r="L3392" s="52" t="str">
        <f t="shared" si="367"/>
        <v>20220930VND</v>
      </c>
      <c r="M3392">
        <f>VLOOKUP(L3392,Mapping!$H$1:$K$25,4,0)</f>
        <v>1</v>
      </c>
      <c r="N3392">
        <f t="shared" si="368"/>
        <v>1.522308E-3</v>
      </c>
      <c r="O3392">
        <f t="shared" si="369"/>
        <v>1.9784529999999998E-3</v>
      </c>
      <c r="P3392">
        <f t="shared" si="370"/>
        <v>5.4011766900000001E-2</v>
      </c>
      <c r="Q3392" t="str">
        <f>VLOOKUP(VLOOKUP(C3392,Mapping!$A$1:$C$17,3,0),Mapping!$E$1:$F$6,2,0)</f>
        <v>Vùng 01</v>
      </c>
    </row>
    <row r="3393" spans="1:17" x14ac:dyDescent="0.3">
      <c r="A3393" s="33">
        <v>44834</v>
      </c>
      <c r="B3393">
        <v>2455</v>
      </c>
      <c r="C3393">
        <v>20</v>
      </c>
      <c r="D3393" s="38" t="s">
        <v>77</v>
      </c>
      <c r="E3393" s="2" t="s">
        <v>41</v>
      </c>
      <c r="F3393">
        <v>708443</v>
      </c>
      <c r="G3393" s="44">
        <f t="shared" si="364"/>
        <v>44562</v>
      </c>
      <c r="H3393" s="50">
        <f t="shared" si="365"/>
        <v>273</v>
      </c>
      <c r="I3393" s="50">
        <f t="shared" si="366"/>
        <v>42432117</v>
      </c>
      <c r="J3393" s="46">
        <v>1554290</v>
      </c>
      <c r="K3393" s="2" t="s">
        <v>34</v>
      </c>
      <c r="L3393" s="52" t="str">
        <f t="shared" si="367"/>
        <v>20220930VND</v>
      </c>
      <c r="M3393">
        <f>VLOOKUP(L3393,Mapping!$H$1:$K$25,4,0)</f>
        <v>1</v>
      </c>
      <c r="N3393">
        <f t="shared" si="368"/>
        <v>7.0844300000000001E-4</v>
      </c>
      <c r="O3393">
        <f t="shared" si="369"/>
        <v>1.5542900000000001E-3</v>
      </c>
      <c r="P3393">
        <f t="shared" si="370"/>
        <v>4.2432116999999998E-2</v>
      </c>
      <c r="Q3393" t="str">
        <f>VLOOKUP(VLOOKUP(C3393,Mapping!$A$1:$C$17,3,0),Mapping!$E$1:$F$6,2,0)</f>
        <v>Vùng 02</v>
      </c>
    </row>
    <row r="3394" spans="1:17" x14ac:dyDescent="0.3">
      <c r="A3394" s="33">
        <v>44834</v>
      </c>
      <c r="B3394">
        <v>2456</v>
      </c>
      <c r="C3394">
        <v>45</v>
      </c>
      <c r="D3394" s="38" t="s">
        <v>77</v>
      </c>
      <c r="E3394" s="2" t="s">
        <v>41</v>
      </c>
      <c r="F3394">
        <v>1439480</v>
      </c>
      <c r="G3394" s="44">
        <f t="shared" ref="G3394:G3457" si="371">DATE(YEAR(A3394),1,1)</f>
        <v>44562</v>
      </c>
      <c r="H3394" s="50">
        <f t="shared" ref="H3394:H3457" si="372">DATEDIF(G3394,A3394,"D")+1</f>
        <v>273</v>
      </c>
      <c r="I3394" s="50">
        <f t="shared" si="366"/>
        <v>762615209492.13599</v>
      </c>
      <c r="J3394" s="46">
        <v>1204199</v>
      </c>
      <c r="K3394" s="2" t="s">
        <v>35</v>
      </c>
      <c r="L3394" s="52" t="str">
        <f t="shared" si="367"/>
        <v>20220930USD</v>
      </c>
      <c r="M3394">
        <f>VLOOKUP(L3394,Mapping!$H$1:$K$25,4,0)</f>
        <v>23197.68</v>
      </c>
      <c r="N3394">
        <f t="shared" si="368"/>
        <v>33.392596406400003</v>
      </c>
      <c r="O3394">
        <f t="shared" si="369"/>
        <v>27.93462305832</v>
      </c>
      <c r="P3394">
        <f t="shared" si="370"/>
        <v>762.61520949213593</v>
      </c>
      <c r="Q3394" t="str">
        <f>VLOOKUP(VLOOKUP(C3394,Mapping!$A$1:$C$17,3,0),Mapping!$E$1:$F$6,2,0)</f>
        <v>Vùng 02</v>
      </c>
    </row>
    <row r="3395" spans="1:17" x14ac:dyDescent="0.3">
      <c r="A3395" s="33">
        <v>44834</v>
      </c>
      <c r="B3395">
        <v>2456</v>
      </c>
      <c r="C3395">
        <v>45</v>
      </c>
      <c r="D3395" s="38" t="s">
        <v>77</v>
      </c>
      <c r="E3395" s="2" t="s">
        <v>41</v>
      </c>
      <c r="F3395">
        <v>215977</v>
      </c>
      <c r="G3395" s="44">
        <f t="shared" si="371"/>
        <v>44562</v>
      </c>
      <c r="H3395" s="50">
        <f t="shared" si="372"/>
        <v>273</v>
      </c>
      <c r="I3395" s="50">
        <f t="shared" ref="I3395:I3458" si="373">H3395*(J3395/10)*M3395</f>
        <v>35500756.199999996</v>
      </c>
      <c r="J3395" s="46">
        <v>1300394</v>
      </c>
      <c r="K3395" s="2" t="s">
        <v>34</v>
      </c>
      <c r="L3395" s="52" t="str">
        <f t="shared" ref="L3395:L3458" si="374">CONCATENATE(TEXT(A3395,"YYYYMMDD"),K3395)</f>
        <v>20220930VND</v>
      </c>
      <c r="M3395">
        <f>VLOOKUP(L3395,Mapping!$H$1:$K$25,4,0)</f>
        <v>1</v>
      </c>
      <c r="N3395">
        <f t="shared" ref="N3395:N3458" si="375">F3395*M3395/10^9</f>
        <v>2.1597700000000001E-4</v>
      </c>
      <c r="O3395">
        <f t="shared" ref="O3395:O3458" si="376">J3395*M3395/10^9</f>
        <v>1.3003940000000001E-3</v>
      </c>
      <c r="P3395">
        <f t="shared" ref="P3395:P3458" si="377">I3395/10^9</f>
        <v>3.5500756199999997E-2</v>
      </c>
      <c r="Q3395" t="str">
        <f>VLOOKUP(VLOOKUP(C3395,Mapping!$A$1:$C$17,3,0),Mapping!$E$1:$F$6,2,0)</f>
        <v>Vùng 02</v>
      </c>
    </row>
    <row r="3396" spans="1:17" x14ac:dyDescent="0.3">
      <c r="A3396" s="33">
        <v>44834</v>
      </c>
      <c r="B3396">
        <v>2456</v>
      </c>
      <c r="C3396">
        <v>45</v>
      </c>
      <c r="D3396" s="38" t="s">
        <v>77</v>
      </c>
      <c r="E3396" s="2" t="s">
        <v>41</v>
      </c>
      <c r="F3396">
        <v>1300070</v>
      </c>
      <c r="G3396" s="44">
        <f t="shared" si="371"/>
        <v>44562</v>
      </c>
      <c r="H3396" s="50">
        <f t="shared" si="372"/>
        <v>273</v>
      </c>
      <c r="I3396" s="50">
        <f t="shared" si="373"/>
        <v>29990879.099999998</v>
      </c>
      <c r="J3396" s="46">
        <v>1098567</v>
      </c>
      <c r="K3396" s="2" t="s">
        <v>34</v>
      </c>
      <c r="L3396" s="52" t="str">
        <f t="shared" si="374"/>
        <v>20220930VND</v>
      </c>
      <c r="M3396">
        <f>VLOOKUP(L3396,Mapping!$H$1:$K$25,4,0)</f>
        <v>1</v>
      </c>
      <c r="N3396">
        <f t="shared" si="375"/>
        <v>1.30007E-3</v>
      </c>
      <c r="O3396">
        <f t="shared" si="376"/>
        <v>1.0985669999999999E-3</v>
      </c>
      <c r="P3396">
        <f t="shared" si="377"/>
        <v>2.9990879099999999E-2</v>
      </c>
      <c r="Q3396" t="str">
        <f>VLOOKUP(VLOOKUP(C3396,Mapping!$A$1:$C$17,3,0),Mapping!$E$1:$F$6,2,0)</f>
        <v>Vùng 02</v>
      </c>
    </row>
    <row r="3397" spans="1:17" x14ac:dyDescent="0.3">
      <c r="A3397" s="33">
        <v>44834</v>
      </c>
      <c r="B3397">
        <v>2458</v>
      </c>
      <c r="C3397">
        <v>43</v>
      </c>
      <c r="D3397" s="38" t="s">
        <v>77</v>
      </c>
      <c r="E3397" s="2" t="s">
        <v>41</v>
      </c>
      <c r="F3397">
        <v>5891048</v>
      </c>
      <c r="G3397" s="44">
        <f t="shared" si="371"/>
        <v>44562</v>
      </c>
      <c r="H3397" s="50">
        <f t="shared" si="372"/>
        <v>273</v>
      </c>
      <c r="I3397" s="50">
        <f t="shared" si="373"/>
        <v>131524110.89999999</v>
      </c>
      <c r="J3397" s="46">
        <v>4817733</v>
      </c>
      <c r="K3397" s="2" t="s">
        <v>34</v>
      </c>
      <c r="L3397" s="52" t="str">
        <f t="shared" si="374"/>
        <v>20220930VND</v>
      </c>
      <c r="M3397">
        <f>VLOOKUP(L3397,Mapping!$H$1:$K$25,4,0)</f>
        <v>1</v>
      </c>
      <c r="N3397">
        <f t="shared" si="375"/>
        <v>5.8910480000000003E-3</v>
      </c>
      <c r="O3397">
        <f t="shared" si="376"/>
        <v>4.8177330000000003E-3</v>
      </c>
      <c r="P3397">
        <f t="shared" si="377"/>
        <v>0.13152411089999999</v>
      </c>
      <c r="Q3397" t="str">
        <f>VLOOKUP(VLOOKUP(C3397,Mapping!$A$1:$C$17,3,0),Mapping!$E$1:$F$6,2,0)</f>
        <v>Vùng 04</v>
      </c>
    </row>
    <row r="3398" spans="1:17" x14ac:dyDescent="0.3">
      <c r="A3398" s="33">
        <v>44834</v>
      </c>
      <c r="B3398">
        <v>2460</v>
      </c>
      <c r="C3398">
        <v>48</v>
      </c>
      <c r="D3398" s="38" t="s">
        <v>77</v>
      </c>
      <c r="E3398" s="2" t="s">
        <v>43</v>
      </c>
      <c r="F3398">
        <v>6220276</v>
      </c>
      <c r="G3398" s="44">
        <f t="shared" si="371"/>
        <v>44562</v>
      </c>
      <c r="H3398" s="50">
        <f t="shared" si="372"/>
        <v>273</v>
      </c>
      <c r="I3398" s="50">
        <f t="shared" si="373"/>
        <v>186001315.5</v>
      </c>
      <c r="J3398" s="46">
        <v>6813235</v>
      </c>
      <c r="K3398" s="2" t="s">
        <v>34</v>
      </c>
      <c r="L3398" s="52" t="str">
        <f t="shared" si="374"/>
        <v>20220930VND</v>
      </c>
      <c r="M3398">
        <f>VLOOKUP(L3398,Mapping!$H$1:$K$25,4,0)</f>
        <v>1</v>
      </c>
      <c r="N3398">
        <f t="shared" si="375"/>
        <v>6.2202760000000003E-3</v>
      </c>
      <c r="O3398">
        <f t="shared" si="376"/>
        <v>6.813235E-3</v>
      </c>
      <c r="P3398">
        <f t="shared" si="377"/>
        <v>0.18600131549999999</v>
      </c>
      <c r="Q3398" t="str">
        <f>VLOOKUP(VLOOKUP(C3398,Mapping!$A$1:$C$17,3,0),Mapping!$E$1:$F$6,2,0)</f>
        <v>Vùng 01</v>
      </c>
    </row>
    <row r="3399" spans="1:17" x14ac:dyDescent="0.3">
      <c r="A3399" s="33">
        <v>44834</v>
      </c>
      <c r="B3399">
        <v>2460</v>
      </c>
      <c r="C3399">
        <v>48</v>
      </c>
      <c r="D3399" s="38" t="s">
        <v>77</v>
      </c>
      <c r="E3399" s="2" t="s">
        <v>43</v>
      </c>
      <c r="F3399">
        <v>7991356</v>
      </c>
      <c r="G3399" s="44">
        <f t="shared" si="371"/>
        <v>44562</v>
      </c>
      <c r="H3399" s="50">
        <f t="shared" si="372"/>
        <v>273</v>
      </c>
      <c r="I3399" s="50">
        <f t="shared" si="373"/>
        <v>238566728.40000001</v>
      </c>
      <c r="J3399" s="46">
        <v>8738708</v>
      </c>
      <c r="K3399" s="2" t="s">
        <v>34</v>
      </c>
      <c r="L3399" s="52" t="str">
        <f t="shared" si="374"/>
        <v>20220930VND</v>
      </c>
      <c r="M3399">
        <f>VLOOKUP(L3399,Mapping!$H$1:$K$25,4,0)</f>
        <v>1</v>
      </c>
      <c r="N3399">
        <f t="shared" si="375"/>
        <v>7.9913559999999998E-3</v>
      </c>
      <c r="O3399">
        <f t="shared" si="376"/>
        <v>8.7387079999999995E-3</v>
      </c>
      <c r="P3399">
        <f t="shared" si="377"/>
        <v>0.23856672840000001</v>
      </c>
      <c r="Q3399" t="str">
        <f>VLOOKUP(VLOOKUP(C3399,Mapping!$A$1:$C$17,3,0),Mapping!$E$1:$F$6,2,0)</f>
        <v>Vùng 01</v>
      </c>
    </row>
    <row r="3400" spans="1:17" x14ac:dyDescent="0.3">
      <c r="A3400" s="33">
        <v>44834</v>
      </c>
      <c r="B3400">
        <v>2460</v>
      </c>
      <c r="C3400">
        <v>23</v>
      </c>
      <c r="D3400" s="38" t="s">
        <v>77</v>
      </c>
      <c r="E3400" s="2" t="s">
        <v>41</v>
      </c>
      <c r="F3400">
        <v>1252947</v>
      </c>
      <c r="G3400" s="44">
        <f t="shared" si="371"/>
        <v>44562</v>
      </c>
      <c r="H3400" s="50">
        <f t="shared" si="372"/>
        <v>273</v>
      </c>
      <c r="I3400" s="50">
        <f t="shared" si="373"/>
        <v>25596125.099999998</v>
      </c>
      <c r="J3400" s="46">
        <v>937587</v>
      </c>
      <c r="K3400" s="2" t="s">
        <v>34</v>
      </c>
      <c r="L3400" s="52" t="str">
        <f t="shared" si="374"/>
        <v>20220930VND</v>
      </c>
      <c r="M3400">
        <f>VLOOKUP(L3400,Mapping!$H$1:$K$25,4,0)</f>
        <v>1</v>
      </c>
      <c r="N3400">
        <f t="shared" si="375"/>
        <v>1.2529469999999999E-3</v>
      </c>
      <c r="O3400">
        <f t="shared" si="376"/>
        <v>9.3758700000000003E-4</v>
      </c>
      <c r="P3400">
        <f t="shared" si="377"/>
        <v>2.5596125099999999E-2</v>
      </c>
      <c r="Q3400" t="str">
        <f>VLOOKUP(VLOOKUP(C3400,Mapping!$A$1:$C$17,3,0),Mapping!$E$1:$F$6,2,0)</f>
        <v>Vùng 02</v>
      </c>
    </row>
    <row r="3401" spans="1:17" x14ac:dyDescent="0.3">
      <c r="A3401" s="33">
        <v>44834</v>
      </c>
      <c r="B3401">
        <v>2460</v>
      </c>
      <c r="C3401">
        <v>48</v>
      </c>
      <c r="D3401" s="38" t="s">
        <v>77</v>
      </c>
      <c r="E3401" s="2" t="s">
        <v>41</v>
      </c>
      <c r="F3401">
        <v>169977</v>
      </c>
      <c r="G3401" s="44">
        <f t="shared" si="371"/>
        <v>44562</v>
      </c>
      <c r="H3401" s="50">
        <f t="shared" si="372"/>
        <v>273</v>
      </c>
      <c r="I3401" s="50">
        <f t="shared" si="373"/>
        <v>15871100.700000001</v>
      </c>
      <c r="J3401" s="46">
        <v>581359</v>
      </c>
      <c r="K3401" s="2" t="s">
        <v>34</v>
      </c>
      <c r="L3401" s="52" t="str">
        <f t="shared" si="374"/>
        <v>20220930VND</v>
      </c>
      <c r="M3401">
        <f>VLOOKUP(L3401,Mapping!$H$1:$K$25,4,0)</f>
        <v>1</v>
      </c>
      <c r="N3401">
        <f t="shared" si="375"/>
        <v>1.69977E-4</v>
      </c>
      <c r="O3401">
        <f t="shared" si="376"/>
        <v>5.8135900000000004E-4</v>
      </c>
      <c r="P3401">
        <f t="shared" si="377"/>
        <v>1.5871100700000002E-2</v>
      </c>
      <c r="Q3401" t="str">
        <f>VLOOKUP(VLOOKUP(C3401,Mapping!$A$1:$C$17,3,0),Mapping!$E$1:$F$6,2,0)</f>
        <v>Vùng 01</v>
      </c>
    </row>
    <row r="3402" spans="1:17" x14ac:dyDescent="0.3">
      <c r="A3402" s="33">
        <v>44834</v>
      </c>
      <c r="B3402">
        <v>2460</v>
      </c>
      <c r="C3402">
        <v>48</v>
      </c>
      <c r="D3402" s="38" t="s">
        <v>77</v>
      </c>
      <c r="E3402" s="2" t="s">
        <v>41</v>
      </c>
      <c r="F3402">
        <v>5232926</v>
      </c>
      <c r="G3402" s="44">
        <f t="shared" si="371"/>
        <v>44562</v>
      </c>
      <c r="H3402" s="50">
        <f t="shared" si="372"/>
        <v>273</v>
      </c>
      <c r="I3402" s="50">
        <f t="shared" si="373"/>
        <v>109861369.8</v>
      </c>
      <c r="J3402" s="46">
        <v>4024226</v>
      </c>
      <c r="K3402" s="2" t="s">
        <v>34</v>
      </c>
      <c r="L3402" s="52" t="str">
        <f t="shared" si="374"/>
        <v>20220930VND</v>
      </c>
      <c r="M3402">
        <f>VLOOKUP(L3402,Mapping!$H$1:$K$25,4,0)</f>
        <v>1</v>
      </c>
      <c r="N3402">
        <f t="shared" si="375"/>
        <v>5.2329259999999997E-3</v>
      </c>
      <c r="O3402">
        <f t="shared" si="376"/>
        <v>4.0242259999999997E-3</v>
      </c>
      <c r="P3402">
        <f t="shared" si="377"/>
        <v>0.1098613698</v>
      </c>
      <c r="Q3402" t="str">
        <f>VLOOKUP(VLOOKUP(C3402,Mapping!$A$1:$C$17,3,0),Mapping!$E$1:$F$6,2,0)</f>
        <v>Vùng 01</v>
      </c>
    </row>
    <row r="3403" spans="1:17" x14ac:dyDescent="0.3">
      <c r="A3403" s="44">
        <v>44834</v>
      </c>
      <c r="B3403">
        <v>2460</v>
      </c>
      <c r="C3403">
        <v>23</v>
      </c>
      <c r="D3403" s="38" t="s">
        <v>77</v>
      </c>
      <c r="E3403" s="2" t="s">
        <v>41</v>
      </c>
      <c r="F3403">
        <v>33252</v>
      </c>
      <c r="G3403" s="44">
        <f t="shared" si="371"/>
        <v>44562</v>
      </c>
      <c r="H3403" s="50">
        <f t="shared" si="372"/>
        <v>273</v>
      </c>
      <c r="I3403" s="50">
        <f t="shared" si="373"/>
        <v>20465526.900000002</v>
      </c>
      <c r="J3403" s="46">
        <v>749653</v>
      </c>
      <c r="K3403" s="2" t="s">
        <v>34</v>
      </c>
      <c r="L3403" s="52" t="str">
        <f t="shared" si="374"/>
        <v>20220930VND</v>
      </c>
      <c r="M3403">
        <f>VLOOKUP(L3403,Mapping!$H$1:$K$25,4,0)</f>
        <v>1</v>
      </c>
      <c r="N3403">
        <f t="shared" si="375"/>
        <v>3.3251999999999999E-5</v>
      </c>
      <c r="O3403">
        <f t="shared" si="376"/>
        <v>7.4965299999999997E-4</v>
      </c>
      <c r="P3403">
        <f t="shared" si="377"/>
        <v>2.0465526900000003E-2</v>
      </c>
      <c r="Q3403" t="str">
        <f>VLOOKUP(VLOOKUP(C3403,Mapping!$A$1:$C$17,3,0),Mapping!$E$1:$F$6,2,0)</f>
        <v>Vùng 02</v>
      </c>
    </row>
    <row r="3404" spans="1:17" x14ac:dyDescent="0.3">
      <c r="A3404" s="33">
        <v>44834</v>
      </c>
      <c r="B3404">
        <v>2461</v>
      </c>
      <c r="C3404">
        <v>24</v>
      </c>
      <c r="D3404" s="38" t="s">
        <v>77</v>
      </c>
      <c r="E3404" s="2" t="s">
        <v>41</v>
      </c>
      <c r="F3404">
        <v>1662634</v>
      </c>
      <c r="G3404" s="44">
        <f t="shared" si="371"/>
        <v>44562</v>
      </c>
      <c r="H3404" s="50">
        <f t="shared" si="372"/>
        <v>273</v>
      </c>
      <c r="I3404" s="50">
        <f t="shared" si="373"/>
        <v>21113874.599999998</v>
      </c>
      <c r="J3404" s="46">
        <v>773402</v>
      </c>
      <c r="K3404" s="2" t="s">
        <v>34</v>
      </c>
      <c r="L3404" s="52" t="str">
        <f t="shared" si="374"/>
        <v>20220930VND</v>
      </c>
      <c r="M3404">
        <f>VLOOKUP(L3404,Mapping!$H$1:$K$25,4,0)</f>
        <v>1</v>
      </c>
      <c r="N3404">
        <f t="shared" si="375"/>
        <v>1.6626340000000001E-3</v>
      </c>
      <c r="O3404">
        <f t="shared" si="376"/>
        <v>7.7340199999999997E-4</v>
      </c>
      <c r="P3404">
        <f t="shared" si="377"/>
        <v>2.1113874599999999E-2</v>
      </c>
      <c r="Q3404" t="str">
        <f>VLOOKUP(VLOOKUP(C3404,Mapping!$A$1:$C$17,3,0),Mapping!$E$1:$F$6,2,0)</f>
        <v>Vùng 04</v>
      </c>
    </row>
    <row r="3405" spans="1:17" x14ac:dyDescent="0.3">
      <c r="A3405" s="33">
        <v>44834</v>
      </c>
      <c r="B3405">
        <v>2463</v>
      </c>
      <c r="C3405">
        <v>45</v>
      </c>
      <c r="D3405" s="38" t="s">
        <v>77</v>
      </c>
      <c r="E3405" s="2" t="s">
        <v>41</v>
      </c>
      <c r="F3405">
        <v>217714</v>
      </c>
      <c r="G3405" s="44">
        <f t="shared" si="371"/>
        <v>44562</v>
      </c>
      <c r="H3405" s="50">
        <f t="shared" si="372"/>
        <v>273</v>
      </c>
      <c r="I3405" s="50">
        <f t="shared" si="373"/>
        <v>12689012.700000001</v>
      </c>
      <c r="J3405" s="46">
        <v>464799</v>
      </c>
      <c r="K3405" s="2" t="s">
        <v>34</v>
      </c>
      <c r="L3405" s="52" t="str">
        <f t="shared" si="374"/>
        <v>20220930VND</v>
      </c>
      <c r="M3405">
        <f>VLOOKUP(L3405,Mapping!$H$1:$K$25,4,0)</f>
        <v>1</v>
      </c>
      <c r="N3405">
        <f t="shared" si="375"/>
        <v>2.1771400000000001E-4</v>
      </c>
      <c r="O3405">
        <f t="shared" si="376"/>
        <v>4.6479900000000001E-4</v>
      </c>
      <c r="P3405">
        <f t="shared" si="377"/>
        <v>1.2689012700000002E-2</v>
      </c>
      <c r="Q3405" t="str">
        <f>VLOOKUP(VLOOKUP(C3405,Mapping!$A$1:$C$17,3,0),Mapping!$E$1:$F$6,2,0)</f>
        <v>Vùng 02</v>
      </c>
    </row>
    <row r="3406" spans="1:17" x14ac:dyDescent="0.3">
      <c r="A3406" s="33">
        <v>44834</v>
      </c>
      <c r="B3406">
        <v>2463</v>
      </c>
      <c r="C3406">
        <v>23</v>
      </c>
      <c r="D3406" s="38" t="s">
        <v>77</v>
      </c>
      <c r="E3406" s="2" t="s">
        <v>41</v>
      </c>
      <c r="F3406">
        <v>1850262</v>
      </c>
      <c r="G3406" s="44">
        <f t="shared" si="371"/>
        <v>44562</v>
      </c>
      <c r="H3406" s="50">
        <f t="shared" si="372"/>
        <v>273</v>
      </c>
      <c r="I3406" s="50">
        <f t="shared" si="373"/>
        <v>42514371.899999999</v>
      </c>
      <c r="J3406" s="46">
        <v>1557303</v>
      </c>
      <c r="K3406" s="2" t="s">
        <v>34</v>
      </c>
      <c r="L3406" s="52" t="str">
        <f t="shared" si="374"/>
        <v>20220930VND</v>
      </c>
      <c r="M3406">
        <f>VLOOKUP(L3406,Mapping!$H$1:$K$25,4,0)</f>
        <v>1</v>
      </c>
      <c r="N3406">
        <f t="shared" si="375"/>
        <v>1.8502620000000001E-3</v>
      </c>
      <c r="O3406">
        <f t="shared" si="376"/>
        <v>1.5573029999999999E-3</v>
      </c>
      <c r="P3406">
        <f t="shared" si="377"/>
        <v>4.25143719E-2</v>
      </c>
      <c r="Q3406" t="str">
        <f>VLOOKUP(VLOOKUP(C3406,Mapping!$A$1:$C$17,3,0),Mapping!$E$1:$F$6,2,0)</f>
        <v>Vùng 02</v>
      </c>
    </row>
    <row r="3407" spans="1:17" x14ac:dyDescent="0.3">
      <c r="A3407" s="33">
        <v>44834</v>
      </c>
      <c r="B3407">
        <v>2465</v>
      </c>
      <c r="C3407">
        <v>34</v>
      </c>
      <c r="D3407" s="38" t="s">
        <v>77</v>
      </c>
      <c r="E3407" s="2" t="s">
        <v>41</v>
      </c>
      <c r="F3407">
        <v>182859</v>
      </c>
      <c r="G3407" s="44">
        <f t="shared" si="371"/>
        <v>44562</v>
      </c>
      <c r="H3407" s="50">
        <f t="shared" si="372"/>
        <v>273</v>
      </c>
      <c r="I3407" s="50">
        <f t="shared" si="373"/>
        <v>21355042.800000001</v>
      </c>
      <c r="J3407" s="46">
        <v>782236</v>
      </c>
      <c r="K3407" s="2" t="s">
        <v>34</v>
      </c>
      <c r="L3407" s="52" t="str">
        <f t="shared" si="374"/>
        <v>20220930VND</v>
      </c>
      <c r="M3407">
        <f>VLOOKUP(L3407,Mapping!$H$1:$K$25,4,0)</f>
        <v>1</v>
      </c>
      <c r="N3407">
        <f t="shared" si="375"/>
        <v>1.8285900000000001E-4</v>
      </c>
      <c r="O3407">
        <f t="shared" si="376"/>
        <v>7.8223599999999996E-4</v>
      </c>
      <c r="P3407">
        <f t="shared" si="377"/>
        <v>2.1355042800000001E-2</v>
      </c>
      <c r="Q3407" t="str">
        <f>VLOOKUP(VLOOKUP(C3407,Mapping!$A$1:$C$17,3,0),Mapping!$E$1:$F$6,2,0)</f>
        <v>Vùng 02</v>
      </c>
    </row>
    <row r="3408" spans="1:17" x14ac:dyDescent="0.3">
      <c r="A3408" s="33">
        <v>44834</v>
      </c>
      <c r="B3408">
        <v>2465</v>
      </c>
      <c r="C3408">
        <v>20</v>
      </c>
      <c r="D3408" s="38" t="s">
        <v>77</v>
      </c>
      <c r="E3408" s="2" t="s">
        <v>41</v>
      </c>
      <c r="F3408">
        <v>959636</v>
      </c>
      <c r="G3408" s="44">
        <f t="shared" si="371"/>
        <v>44562</v>
      </c>
      <c r="H3408" s="50">
        <f t="shared" si="372"/>
        <v>273</v>
      </c>
      <c r="I3408" s="50">
        <f t="shared" si="373"/>
        <v>25228121.099999998</v>
      </c>
      <c r="J3408" s="46">
        <v>924107</v>
      </c>
      <c r="K3408" s="2" t="s">
        <v>34</v>
      </c>
      <c r="L3408" s="52" t="str">
        <f t="shared" si="374"/>
        <v>20220930VND</v>
      </c>
      <c r="M3408">
        <f>VLOOKUP(L3408,Mapping!$H$1:$K$25,4,0)</f>
        <v>1</v>
      </c>
      <c r="N3408">
        <f t="shared" si="375"/>
        <v>9.5963600000000004E-4</v>
      </c>
      <c r="O3408">
        <f t="shared" si="376"/>
        <v>9.2410699999999997E-4</v>
      </c>
      <c r="P3408">
        <f t="shared" si="377"/>
        <v>2.5228121099999997E-2</v>
      </c>
      <c r="Q3408" t="str">
        <f>VLOOKUP(VLOOKUP(C3408,Mapping!$A$1:$C$17,3,0),Mapping!$E$1:$F$6,2,0)</f>
        <v>Vùng 02</v>
      </c>
    </row>
    <row r="3409" spans="1:17" x14ac:dyDescent="0.3">
      <c r="A3409" s="33">
        <v>44834</v>
      </c>
      <c r="B3409">
        <v>2465</v>
      </c>
      <c r="C3409">
        <v>34</v>
      </c>
      <c r="D3409" s="38" t="s">
        <v>77</v>
      </c>
      <c r="E3409" s="2" t="s">
        <v>41</v>
      </c>
      <c r="F3409">
        <v>756565</v>
      </c>
      <c r="G3409" s="44">
        <f t="shared" si="371"/>
        <v>44562</v>
      </c>
      <c r="H3409" s="50">
        <f t="shared" si="372"/>
        <v>273</v>
      </c>
      <c r="I3409" s="50">
        <f t="shared" si="373"/>
        <v>44665475.399999999</v>
      </c>
      <c r="J3409" s="46">
        <v>1636098</v>
      </c>
      <c r="K3409" s="2" t="s">
        <v>34</v>
      </c>
      <c r="L3409" s="52" t="str">
        <f t="shared" si="374"/>
        <v>20220930VND</v>
      </c>
      <c r="M3409">
        <f>VLOOKUP(L3409,Mapping!$H$1:$K$25,4,0)</f>
        <v>1</v>
      </c>
      <c r="N3409">
        <f t="shared" si="375"/>
        <v>7.5656499999999995E-4</v>
      </c>
      <c r="O3409">
        <f t="shared" si="376"/>
        <v>1.6360979999999999E-3</v>
      </c>
      <c r="P3409">
        <f t="shared" si="377"/>
        <v>4.4665475400000001E-2</v>
      </c>
      <c r="Q3409" t="str">
        <f>VLOOKUP(VLOOKUP(C3409,Mapping!$A$1:$C$17,3,0),Mapping!$E$1:$F$6,2,0)</f>
        <v>Vùng 02</v>
      </c>
    </row>
    <row r="3410" spans="1:17" x14ac:dyDescent="0.3">
      <c r="A3410" s="33">
        <v>44834</v>
      </c>
      <c r="B3410">
        <v>2469</v>
      </c>
      <c r="C3410">
        <v>36</v>
      </c>
      <c r="D3410" s="38" t="s">
        <v>77</v>
      </c>
      <c r="E3410" s="2" t="s">
        <v>41</v>
      </c>
      <c r="F3410">
        <v>696624</v>
      </c>
      <c r="G3410" s="44">
        <f t="shared" si="371"/>
        <v>44562</v>
      </c>
      <c r="H3410" s="50">
        <f t="shared" si="372"/>
        <v>273</v>
      </c>
      <c r="I3410" s="50">
        <f t="shared" si="373"/>
        <v>4512690</v>
      </c>
      <c r="J3410" s="46">
        <v>165300</v>
      </c>
      <c r="K3410" s="2" t="s">
        <v>34</v>
      </c>
      <c r="L3410" s="52" t="str">
        <f t="shared" si="374"/>
        <v>20220930VND</v>
      </c>
      <c r="M3410">
        <f>VLOOKUP(L3410,Mapping!$H$1:$K$25,4,0)</f>
        <v>1</v>
      </c>
      <c r="N3410">
        <f t="shared" si="375"/>
        <v>6.9662399999999996E-4</v>
      </c>
      <c r="O3410">
        <f t="shared" si="376"/>
        <v>1.6530000000000001E-4</v>
      </c>
      <c r="P3410">
        <f t="shared" si="377"/>
        <v>4.5126899999999998E-3</v>
      </c>
      <c r="Q3410" t="str">
        <f>VLOOKUP(VLOOKUP(C3410,Mapping!$A$1:$C$17,3,0),Mapping!$E$1:$F$6,2,0)</f>
        <v>Vùng 05</v>
      </c>
    </row>
    <row r="3411" spans="1:17" x14ac:dyDescent="0.3">
      <c r="A3411" s="33">
        <v>44834</v>
      </c>
      <c r="B3411">
        <v>2469</v>
      </c>
      <c r="C3411">
        <v>34</v>
      </c>
      <c r="D3411" s="38" t="s">
        <v>77</v>
      </c>
      <c r="E3411" s="2" t="s">
        <v>41</v>
      </c>
      <c r="F3411">
        <v>1037443</v>
      </c>
      <c r="G3411" s="44">
        <f t="shared" si="371"/>
        <v>44562</v>
      </c>
      <c r="H3411" s="50">
        <f t="shared" si="372"/>
        <v>273</v>
      </c>
      <c r="I3411" s="50">
        <f t="shared" si="373"/>
        <v>19460204.400000002</v>
      </c>
      <c r="J3411" s="46">
        <v>712828</v>
      </c>
      <c r="K3411" s="2" t="s">
        <v>34</v>
      </c>
      <c r="L3411" s="52" t="str">
        <f t="shared" si="374"/>
        <v>20220930VND</v>
      </c>
      <c r="M3411">
        <f>VLOOKUP(L3411,Mapping!$H$1:$K$25,4,0)</f>
        <v>1</v>
      </c>
      <c r="N3411">
        <f t="shared" si="375"/>
        <v>1.0374430000000001E-3</v>
      </c>
      <c r="O3411">
        <f t="shared" si="376"/>
        <v>7.1282799999999999E-4</v>
      </c>
      <c r="P3411">
        <f t="shared" si="377"/>
        <v>1.9460204400000004E-2</v>
      </c>
      <c r="Q3411" t="str">
        <f>VLOOKUP(VLOOKUP(C3411,Mapping!$A$1:$C$17,3,0),Mapping!$E$1:$F$6,2,0)</f>
        <v>Vùng 02</v>
      </c>
    </row>
    <row r="3412" spans="1:17" x14ac:dyDescent="0.3">
      <c r="A3412" s="33">
        <v>44834</v>
      </c>
      <c r="B3412">
        <v>2471</v>
      </c>
      <c r="C3412">
        <v>48</v>
      </c>
      <c r="D3412" s="38" t="s">
        <v>77</v>
      </c>
      <c r="E3412" s="2" t="s">
        <v>41</v>
      </c>
      <c r="F3412">
        <v>984334</v>
      </c>
      <c r="G3412" s="44">
        <f t="shared" si="371"/>
        <v>44562</v>
      </c>
      <c r="H3412" s="50">
        <f t="shared" si="372"/>
        <v>273</v>
      </c>
      <c r="I3412" s="50">
        <f t="shared" si="373"/>
        <v>9791964</v>
      </c>
      <c r="J3412" s="46">
        <v>358680</v>
      </c>
      <c r="K3412" s="2" t="s">
        <v>34</v>
      </c>
      <c r="L3412" s="52" t="str">
        <f t="shared" si="374"/>
        <v>20220930VND</v>
      </c>
      <c r="M3412">
        <f>VLOOKUP(L3412,Mapping!$H$1:$K$25,4,0)</f>
        <v>1</v>
      </c>
      <c r="N3412">
        <f t="shared" si="375"/>
        <v>9.843339999999999E-4</v>
      </c>
      <c r="O3412">
        <f t="shared" si="376"/>
        <v>3.5868E-4</v>
      </c>
      <c r="P3412">
        <f t="shared" si="377"/>
        <v>9.7919640000000002E-3</v>
      </c>
      <c r="Q3412" t="str">
        <f>VLOOKUP(VLOOKUP(C3412,Mapping!$A$1:$C$17,3,0),Mapping!$E$1:$F$6,2,0)</f>
        <v>Vùng 01</v>
      </c>
    </row>
    <row r="3413" spans="1:17" x14ac:dyDescent="0.3">
      <c r="A3413" s="33">
        <v>44834</v>
      </c>
      <c r="B3413">
        <v>2472</v>
      </c>
      <c r="C3413">
        <v>11</v>
      </c>
      <c r="D3413" s="38" t="s">
        <v>77</v>
      </c>
      <c r="E3413" s="2" t="s">
        <v>41</v>
      </c>
      <c r="F3413">
        <v>1355927</v>
      </c>
      <c r="G3413" s="44">
        <f t="shared" si="371"/>
        <v>44562</v>
      </c>
      <c r="H3413" s="50">
        <f t="shared" si="372"/>
        <v>273</v>
      </c>
      <c r="I3413" s="50">
        <f t="shared" si="373"/>
        <v>17241369.599999998</v>
      </c>
      <c r="J3413" s="46">
        <v>631552</v>
      </c>
      <c r="K3413" s="2" t="s">
        <v>34</v>
      </c>
      <c r="L3413" s="52" t="str">
        <f t="shared" si="374"/>
        <v>20220930VND</v>
      </c>
      <c r="M3413">
        <f>VLOOKUP(L3413,Mapping!$H$1:$K$25,4,0)</f>
        <v>1</v>
      </c>
      <c r="N3413">
        <f t="shared" si="375"/>
        <v>1.355927E-3</v>
      </c>
      <c r="O3413">
        <f t="shared" si="376"/>
        <v>6.3155199999999996E-4</v>
      </c>
      <c r="P3413">
        <f t="shared" si="377"/>
        <v>1.7241369599999997E-2</v>
      </c>
      <c r="Q3413" t="str">
        <f>VLOOKUP(VLOOKUP(C3413,Mapping!$A$1:$C$17,3,0),Mapping!$E$1:$F$6,2,0)</f>
        <v>Vùng 01</v>
      </c>
    </row>
    <row r="3414" spans="1:17" x14ac:dyDescent="0.3">
      <c r="A3414" s="33">
        <v>44834</v>
      </c>
      <c r="B3414">
        <v>2473</v>
      </c>
      <c r="C3414">
        <v>24</v>
      </c>
      <c r="D3414" s="38" t="s">
        <v>77</v>
      </c>
      <c r="E3414" s="2" t="s">
        <v>41</v>
      </c>
      <c r="F3414">
        <v>9090486</v>
      </c>
      <c r="G3414" s="44">
        <f t="shared" si="371"/>
        <v>44562</v>
      </c>
      <c r="H3414" s="50">
        <f t="shared" si="372"/>
        <v>273</v>
      </c>
      <c r="I3414" s="50">
        <f t="shared" si="373"/>
        <v>236827199.70000002</v>
      </c>
      <c r="J3414" s="46">
        <v>8674989</v>
      </c>
      <c r="K3414" s="2" t="s">
        <v>34</v>
      </c>
      <c r="L3414" s="52" t="str">
        <f t="shared" si="374"/>
        <v>20220930VND</v>
      </c>
      <c r="M3414">
        <f>VLOOKUP(L3414,Mapping!$H$1:$K$25,4,0)</f>
        <v>1</v>
      </c>
      <c r="N3414">
        <f t="shared" si="375"/>
        <v>9.0904860000000001E-3</v>
      </c>
      <c r="O3414">
        <f t="shared" si="376"/>
        <v>8.6749889999999993E-3</v>
      </c>
      <c r="P3414">
        <f t="shared" si="377"/>
        <v>0.23682719970000002</v>
      </c>
      <c r="Q3414" t="str">
        <f>VLOOKUP(VLOOKUP(C3414,Mapping!$A$1:$C$17,3,0),Mapping!$E$1:$F$6,2,0)</f>
        <v>Vùng 04</v>
      </c>
    </row>
    <row r="3415" spans="1:17" x14ac:dyDescent="0.3">
      <c r="A3415" s="33">
        <v>44834</v>
      </c>
      <c r="B3415">
        <v>2473</v>
      </c>
      <c r="C3415">
        <v>20</v>
      </c>
      <c r="D3415" s="38" t="s">
        <v>77</v>
      </c>
      <c r="E3415" s="2" t="s">
        <v>41</v>
      </c>
      <c r="F3415">
        <v>8900908</v>
      </c>
      <c r="G3415" s="44">
        <f t="shared" si="371"/>
        <v>44562</v>
      </c>
      <c r="H3415" s="50">
        <f t="shared" si="372"/>
        <v>273</v>
      </c>
      <c r="I3415" s="50">
        <f t="shared" si="373"/>
        <v>258180167.70000002</v>
      </c>
      <c r="J3415" s="46">
        <v>9457149</v>
      </c>
      <c r="K3415" s="2" t="s">
        <v>34</v>
      </c>
      <c r="L3415" s="52" t="str">
        <f t="shared" si="374"/>
        <v>20220930VND</v>
      </c>
      <c r="M3415">
        <f>VLOOKUP(L3415,Mapping!$H$1:$K$25,4,0)</f>
        <v>1</v>
      </c>
      <c r="N3415">
        <f t="shared" si="375"/>
        <v>8.9009080000000008E-3</v>
      </c>
      <c r="O3415">
        <f t="shared" si="376"/>
        <v>9.4571489999999998E-3</v>
      </c>
      <c r="P3415">
        <f t="shared" si="377"/>
        <v>0.25818016770000002</v>
      </c>
      <c r="Q3415" t="str">
        <f>VLOOKUP(VLOOKUP(C3415,Mapping!$A$1:$C$17,3,0),Mapping!$E$1:$F$6,2,0)</f>
        <v>Vùng 02</v>
      </c>
    </row>
    <row r="3416" spans="1:17" x14ac:dyDescent="0.3">
      <c r="A3416" s="33">
        <v>44834</v>
      </c>
      <c r="B3416">
        <v>2473</v>
      </c>
      <c r="C3416">
        <v>24</v>
      </c>
      <c r="D3416" s="38" t="s">
        <v>77</v>
      </c>
      <c r="E3416" s="2" t="s">
        <v>41</v>
      </c>
      <c r="F3416">
        <v>7415316</v>
      </c>
      <c r="G3416" s="44">
        <f t="shared" si="371"/>
        <v>44562</v>
      </c>
      <c r="H3416" s="50">
        <f t="shared" si="372"/>
        <v>273</v>
      </c>
      <c r="I3416" s="50">
        <f t="shared" si="373"/>
        <v>222704500.20000002</v>
      </c>
      <c r="J3416" s="46">
        <v>8157674</v>
      </c>
      <c r="K3416" s="2" t="s">
        <v>34</v>
      </c>
      <c r="L3416" s="52" t="str">
        <f t="shared" si="374"/>
        <v>20220930VND</v>
      </c>
      <c r="M3416">
        <f>VLOOKUP(L3416,Mapping!$H$1:$K$25,4,0)</f>
        <v>1</v>
      </c>
      <c r="N3416">
        <f t="shared" si="375"/>
        <v>7.4153159999999999E-3</v>
      </c>
      <c r="O3416">
        <f t="shared" si="376"/>
        <v>8.1576740000000002E-3</v>
      </c>
      <c r="P3416">
        <f t="shared" si="377"/>
        <v>0.22270450020000002</v>
      </c>
      <c r="Q3416" t="str">
        <f>VLOOKUP(VLOOKUP(C3416,Mapping!$A$1:$C$17,3,0),Mapping!$E$1:$F$6,2,0)</f>
        <v>Vùng 04</v>
      </c>
    </row>
    <row r="3417" spans="1:17" x14ac:dyDescent="0.3">
      <c r="A3417" s="33">
        <v>44834</v>
      </c>
      <c r="B3417">
        <v>2473</v>
      </c>
      <c r="C3417">
        <v>24</v>
      </c>
      <c r="D3417" s="38" t="s">
        <v>77</v>
      </c>
      <c r="E3417" s="2" t="s">
        <v>43</v>
      </c>
      <c r="F3417">
        <v>773324</v>
      </c>
      <c r="G3417" s="44">
        <f t="shared" si="371"/>
        <v>44562</v>
      </c>
      <c r="H3417" s="50">
        <f t="shared" si="372"/>
        <v>273</v>
      </c>
      <c r="I3417" s="50">
        <f t="shared" si="373"/>
        <v>32891394.900000002</v>
      </c>
      <c r="J3417" s="46">
        <v>1204813</v>
      </c>
      <c r="K3417" s="2" t="s">
        <v>34</v>
      </c>
      <c r="L3417" s="52" t="str">
        <f t="shared" si="374"/>
        <v>20220930VND</v>
      </c>
      <c r="M3417">
        <f>VLOOKUP(L3417,Mapping!$H$1:$K$25,4,0)</f>
        <v>1</v>
      </c>
      <c r="N3417">
        <f t="shared" si="375"/>
        <v>7.7332400000000004E-4</v>
      </c>
      <c r="O3417">
        <f t="shared" si="376"/>
        <v>1.2048130000000001E-3</v>
      </c>
      <c r="P3417">
        <f t="shared" si="377"/>
        <v>3.2891394900000002E-2</v>
      </c>
      <c r="Q3417" t="str">
        <f>VLOOKUP(VLOOKUP(C3417,Mapping!$A$1:$C$17,3,0),Mapping!$E$1:$F$6,2,0)</f>
        <v>Vùng 04</v>
      </c>
    </row>
    <row r="3418" spans="1:17" x14ac:dyDescent="0.3">
      <c r="A3418" s="33">
        <v>44834</v>
      </c>
      <c r="B3418">
        <v>2474</v>
      </c>
      <c r="C3418">
        <v>24</v>
      </c>
      <c r="D3418" s="38" t="s">
        <v>77</v>
      </c>
      <c r="E3418" s="2" t="s">
        <v>41</v>
      </c>
      <c r="F3418">
        <v>1663412</v>
      </c>
      <c r="G3418" s="44">
        <f t="shared" si="371"/>
        <v>44562</v>
      </c>
      <c r="H3418" s="50">
        <f t="shared" si="372"/>
        <v>273</v>
      </c>
      <c r="I3418" s="50">
        <f t="shared" si="373"/>
        <v>3408405</v>
      </c>
      <c r="J3418" s="46">
        <v>124850</v>
      </c>
      <c r="K3418" s="2" t="s">
        <v>34</v>
      </c>
      <c r="L3418" s="52" t="str">
        <f t="shared" si="374"/>
        <v>20220930VND</v>
      </c>
      <c r="M3418">
        <f>VLOOKUP(L3418,Mapping!$H$1:$K$25,4,0)</f>
        <v>1</v>
      </c>
      <c r="N3418">
        <f t="shared" si="375"/>
        <v>1.663412E-3</v>
      </c>
      <c r="O3418">
        <f t="shared" si="376"/>
        <v>1.2485E-4</v>
      </c>
      <c r="P3418">
        <f t="shared" si="377"/>
        <v>3.4084050000000002E-3</v>
      </c>
      <c r="Q3418" t="str">
        <f>VLOOKUP(VLOOKUP(C3418,Mapping!$A$1:$C$17,3,0),Mapping!$E$1:$F$6,2,0)</f>
        <v>Vùng 04</v>
      </c>
    </row>
    <row r="3419" spans="1:17" x14ac:dyDescent="0.3">
      <c r="A3419" s="33">
        <v>44834</v>
      </c>
      <c r="B3419">
        <v>2474</v>
      </c>
      <c r="C3419">
        <v>23</v>
      </c>
      <c r="D3419" s="38" t="s">
        <v>77</v>
      </c>
      <c r="E3419" s="2" t="s">
        <v>41</v>
      </c>
      <c r="F3419">
        <v>299855</v>
      </c>
      <c r="G3419" s="44">
        <f t="shared" si="371"/>
        <v>44562</v>
      </c>
      <c r="H3419" s="50">
        <f t="shared" si="372"/>
        <v>273</v>
      </c>
      <c r="I3419" s="50">
        <f t="shared" si="373"/>
        <v>3871522.1999999997</v>
      </c>
      <c r="J3419" s="46">
        <v>141814</v>
      </c>
      <c r="K3419" s="2" t="s">
        <v>34</v>
      </c>
      <c r="L3419" s="52" t="str">
        <f t="shared" si="374"/>
        <v>20220930VND</v>
      </c>
      <c r="M3419">
        <f>VLOOKUP(L3419,Mapping!$H$1:$K$25,4,0)</f>
        <v>1</v>
      </c>
      <c r="N3419">
        <f t="shared" si="375"/>
        <v>2.9985500000000002E-4</v>
      </c>
      <c r="O3419">
        <f t="shared" si="376"/>
        <v>1.4181400000000001E-4</v>
      </c>
      <c r="P3419">
        <f t="shared" si="377"/>
        <v>3.8715221999999997E-3</v>
      </c>
      <c r="Q3419" t="str">
        <f>VLOOKUP(VLOOKUP(C3419,Mapping!$A$1:$C$17,3,0),Mapping!$E$1:$F$6,2,0)</f>
        <v>Vùng 02</v>
      </c>
    </row>
    <row r="3420" spans="1:17" x14ac:dyDescent="0.3">
      <c r="A3420" s="33">
        <v>44834</v>
      </c>
      <c r="B3420">
        <v>2476</v>
      </c>
      <c r="C3420">
        <v>34</v>
      </c>
      <c r="D3420" s="38" t="s">
        <v>77</v>
      </c>
      <c r="E3420" s="2" t="s">
        <v>41</v>
      </c>
      <c r="F3420">
        <v>824535</v>
      </c>
      <c r="G3420" s="44">
        <f t="shared" si="371"/>
        <v>44562</v>
      </c>
      <c r="H3420" s="50">
        <f t="shared" si="372"/>
        <v>273</v>
      </c>
      <c r="I3420" s="50">
        <f t="shared" si="373"/>
        <v>41112407.699999996</v>
      </c>
      <c r="J3420" s="46">
        <v>1505949</v>
      </c>
      <c r="K3420" s="2" t="s">
        <v>34</v>
      </c>
      <c r="L3420" s="52" t="str">
        <f t="shared" si="374"/>
        <v>20220930VND</v>
      </c>
      <c r="M3420">
        <f>VLOOKUP(L3420,Mapping!$H$1:$K$25,4,0)</f>
        <v>1</v>
      </c>
      <c r="N3420">
        <f t="shared" si="375"/>
        <v>8.2453500000000005E-4</v>
      </c>
      <c r="O3420">
        <f t="shared" si="376"/>
        <v>1.5059489999999999E-3</v>
      </c>
      <c r="P3420">
        <f t="shared" si="377"/>
        <v>4.1112407699999992E-2</v>
      </c>
      <c r="Q3420" t="str">
        <f>VLOOKUP(VLOOKUP(C3420,Mapping!$A$1:$C$17,3,0),Mapping!$E$1:$F$6,2,0)</f>
        <v>Vùng 02</v>
      </c>
    </row>
    <row r="3421" spans="1:17" x14ac:dyDescent="0.3">
      <c r="A3421" s="33">
        <v>44834</v>
      </c>
      <c r="B3421">
        <v>2477</v>
      </c>
      <c r="C3421">
        <v>34</v>
      </c>
      <c r="D3421" s="38" t="s">
        <v>77</v>
      </c>
      <c r="E3421" s="2" t="s">
        <v>41</v>
      </c>
      <c r="F3421">
        <v>5620207</v>
      </c>
      <c r="G3421" s="44">
        <f t="shared" si="371"/>
        <v>44562</v>
      </c>
      <c r="H3421" s="50">
        <f t="shared" si="372"/>
        <v>273</v>
      </c>
      <c r="I3421" s="50">
        <f t="shared" si="373"/>
        <v>91830648</v>
      </c>
      <c r="J3421" s="46">
        <v>3363760</v>
      </c>
      <c r="K3421" s="2" t="s">
        <v>34</v>
      </c>
      <c r="L3421" s="52" t="str">
        <f t="shared" si="374"/>
        <v>20220930VND</v>
      </c>
      <c r="M3421">
        <f>VLOOKUP(L3421,Mapping!$H$1:$K$25,4,0)</f>
        <v>1</v>
      </c>
      <c r="N3421">
        <f t="shared" si="375"/>
        <v>5.6202070000000003E-3</v>
      </c>
      <c r="O3421">
        <f t="shared" si="376"/>
        <v>3.3637599999999999E-3</v>
      </c>
      <c r="P3421">
        <f t="shared" si="377"/>
        <v>9.1830648000000001E-2</v>
      </c>
      <c r="Q3421" t="str">
        <f>VLOOKUP(VLOOKUP(C3421,Mapping!$A$1:$C$17,3,0),Mapping!$E$1:$F$6,2,0)</f>
        <v>Vùng 02</v>
      </c>
    </row>
    <row r="3422" spans="1:17" x14ac:dyDescent="0.3">
      <c r="A3422" s="33">
        <v>44834</v>
      </c>
      <c r="B3422">
        <v>2477</v>
      </c>
      <c r="C3422">
        <v>43</v>
      </c>
      <c r="D3422" s="38" t="s">
        <v>77</v>
      </c>
      <c r="E3422" s="2" t="s">
        <v>41</v>
      </c>
      <c r="F3422">
        <v>1133101</v>
      </c>
      <c r="G3422" s="44">
        <f t="shared" si="371"/>
        <v>44562</v>
      </c>
      <c r="H3422" s="50">
        <f t="shared" si="372"/>
        <v>273</v>
      </c>
      <c r="I3422" s="50">
        <f t="shared" si="373"/>
        <v>11570231.4</v>
      </c>
      <c r="J3422" s="46">
        <v>423818</v>
      </c>
      <c r="K3422" s="2" t="s">
        <v>34</v>
      </c>
      <c r="L3422" s="52" t="str">
        <f t="shared" si="374"/>
        <v>20220930VND</v>
      </c>
      <c r="M3422">
        <f>VLOOKUP(L3422,Mapping!$H$1:$K$25,4,0)</f>
        <v>1</v>
      </c>
      <c r="N3422">
        <f t="shared" si="375"/>
        <v>1.1331010000000001E-3</v>
      </c>
      <c r="O3422">
        <f t="shared" si="376"/>
        <v>4.2381800000000001E-4</v>
      </c>
      <c r="P3422">
        <f t="shared" si="377"/>
        <v>1.15702314E-2</v>
      </c>
      <c r="Q3422" t="str">
        <f>VLOOKUP(VLOOKUP(C3422,Mapping!$A$1:$C$17,3,0),Mapping!$E$1:$F$6,2,0)</f>
        <v>Vùng 04</v>
      </c>
    </row>
    <row r="3423" spans="1:17" x14ac:dyDescent="0.3">
      <c r="A3423" s="33">
        <v>44834</v>
      </c>
      <c r="B3423">
        <v>2477</v>
      </c>
      <c r="C3423">
        <v>34</v>
      </c>
      <c r="D3423" s="38" t="s">
        <v>77</v>
      </c>
      <c r="E3423" s="2" t="s">
        <v>41</v>
      </c>
      <c r="F3423">
        <v>5950919</v>
      </c>
      <c r="G3423" s="44">
        <f t="shared" si="371"/>
        <v>44562</v>
      </c>
      <c r="H3423" s="50">
        <f t="shared" si="372"/>
        <v>273</v>
      </c>
      <c r="I3423" s="50">
        <f t="shared" si="373"/>
        <v>154214833.5</v>
      </c>
      <c r="J3423" s="46">
        <v>5648895</v>
      </c>
      <c r="K3423" s="2" t="s">
        <v>34</v>
      </c>
      <c r="L3423" s="52" t="str">
        <f t="shared" si="374"/>
        <v>20220930VND</v>
      </c>
      <c r="M3423">
        <f>VLOOKUP(L3423,Mapping!$H$1:$K$25,4,0)</f>
        <v>1</v>
      </c>
      <c r="N3423">
        <f t="shared" si="375"/>
        <v>5.9509189999999998E-3</v>
      </c>
      <c r="O3423">
        <f t="shared" si="376"/>
        <v>5.6488950000000001E-3</v>
      </c>
      <c r="P3423">
        <f t="shared" si="377"/>
        <v>0.15421483350000001</v>
      </c>
      <c r="Q3423" t="str">
        <f>VLOOKUP(VLOOKUP(C3423,Mapping!$A$1:$C$17,3,0),Mapping!$E$1:$F$6,2,0)</f>
        <v>Vùng 02</v>
      </c>
    </row>
    <row r="3424" spans="1:17" x14ac:dyDescent="0.3">
      <c r="A3424" s="33">
        <v>44834</v>
      </c>
      <c r="B3424">
        <v>2477</v>
      </c>
      <c r="C3424">
        <v>43</v>
      </c>
      <c r="D3424" s="38" t="s">
        <v>77</v>
      </c>
      <c r="E3424" s="2" t="s">
        <v>41</v>
      </c>
      <c r="F3424">
        <v>449082</v>
      </c>
      <c r="G3424" s="44">
        <f t="shared" si="371"/>
        <v>44562</v>
      </c>
      <c r="H3424" s="50">
        <f t="shared" si="372"/>
        <v>273</v>
      </c>
      <c r="I3424" s="50">
        <f t="shared" si="373"/>
        <v>180784665485.42401</v>
      </c>
      <c r="J3424" s="46">
        <v>285466</v>
      </c>
      <c r="K3424" s="2" t="s">
        <v>35</v>
      </c>
      <c r="L3424" s="52" t="str">
        <f t="shared" si="374"/>
        <v>20220930USD</v>
      </c>
      <c r="M3424">
        <f>VLOOKUP(L3424,Mapping!$H$1:$K$25,4,0)</f>
        <v>23197.68</v>
      </c>
      <c r="N3424">
        <f t="shared" si="375"/>
        <v>10.417660529760001</v>
      </c>
      <c r="O3424">
        <f t="shared" si="376"/>
        <v>6.6221489188799998</v>
      </c>
      <c r="P3424">
        <f t="shared" si="377"/>
        <v>180.784665485424</v>
      </c>
      <c r="Q3424" t="str">
        <f>VLOOKUP(VLOOKUP(C3424,Mapping!$A$1:$C$17,3,0),Mapping!$E$1:$F$6,2,0)</f>
        <v>Vùng 04</v>
      </c>
    </row>
    <row r="3425" spans="1:17" x14ac:dyDescent="0.3">
      <c r="A3425" s="33">
        <v>44834</v>
      </c>
      <c r="B3425">
        <v>2478</v>
      </c>
      <c r="C3425">
        <v>34</v>
      </c>
      <c r="D3425" s="38" t="s">
        <v>77</v>
      </c>
      <c r="E3425" s="2" t="s">
        <v>41</v>
      </c>
      <c r="F3425">
        <v>9684113</v>
      </c>
      <c r="G3425" s="44">
        <f t="shared" si="371"/>
        <v>44562</v>
      </c>
      <c r="H3425" s="50">
        <f t="shared" si="372"/>
        <v>273</v>
      </c>
      <c r="I3425" s="50">
        <f t="shared" si="373"/>
        <v>205342218.90000001</v>
      </c>
      <c r="J3425" s="46">
        <v>7521693</v>
      </c>
      <c r="K3425" s="2" t="s">
        <v>34</v>
      </c>
      <c r="L3425" s="52" t="str">
        <f t="shared" si="374"/>
        <v>20220930VND</v>
      </c>
      <c r="M3425">
        <f>VLOOKUP(L3425,Mapping!$H$1:$K$25,4,0)</f>
        <v>1</v>
      </c>
      <c r="N3425">
        <f t="shared" si="375"/>
        <v>9.6841129999999994E-3</v>
      </c>
      <c r="O3425">
        <f t="shared" si="376"/>
        <v>7.5216930000000003E-3</v>
      </c>
      <c r="P3425">
        <f t="shared" si="377"/>
        <v>0.20534221890000001</v>
      </c>
      <c r="Q3425" t="str">
        <f>VLOOKUP(VLOOKUP(C3425,Mapping!$A$1:$C$17,3,0),Mapping!$E$1:$F$6,2,0)</f>
        <v>Vùng 02</v>
      </c>
    </row>
    <row r="3426" spans="1:17" x14ac:dyDescent="0.3">
      <c r="A3426" s="33">
        <v>44834</v>
      </c>
      <c r="B3426">
        <v>2479</v>
      </c>
      <c r="C3426">
        <v>16</v>
      </c>
      <c r="D3426" s="38" t="s">
        <v>77</v>
      </c>
      <c r="E3426" s="2" t="s">
        <v>41</v>
      </c>
      <c r="F3426">
        <v>279516</v>
      </c>
      <c r="G3426" s="44">
        <f t="shared" si="371"/>
        <v>44562</v>
      </c>
      <c r="H3426" s="50">
        <f t="shared" si="372"/>
        <v>273</v>
      </c>
      <c r="I3426" s="50">
        <f t="shared" si="373"/>
        <v>7780035.8999999994</v>
      </c>
      <c r="J3426" s="46">
        <v>284983</v>
      </c>
      <c r="K3426" s="2" t="s">
        <v>34</v>
      </c>
      <c r="L3426" s="52" t="str">
        <f t="shared" si="374"/>
        <v>20220930VND</v>
      </c>
      <c r="M3426">
        <f>VLOOKUP(L3426,Mapping!$H$1:$K$25,4,0)</f>
        <v>1</v>
      </c>
      <c r="N3426">
        <f t="shared" si="375"/>
        <v>2.79516E-4</v>
      </c>
      <c r="O3426">
        <f t="shared" si="376"/>
        <v>2.8498299999999999E-4</v>
      </c>
      <c r="P3426">
        <f t="shared" si="377"/>
        <v>7.7800358999999993E-3</v>
      </c>
      <c r="Q3426" t="str">
        <f>VLOOKUP(VLOOKUP(C3426,Mapping!$A$1:$C$17,3,0),Mapping!$E$1:$F$6,2,0)</f>
        <v>Vùng 01</v>
      </c>
    </row>
    <row r="3427" spans="1:17" x14ac:dyDescent="0.3">
      <c r="A3427" s="33">
        <v>44834</v>
      </c>
      <c r="B3427">
        <v>2480</v>
      </c>
      <c r="C3427">
        <v>24</v>
      </c>
      <c r="D3427" s="38" t="s">
        <v>77</v>
      </c>
      <c r="E3427" s="2" t="s">
        <v>41</v>
      </c>
      <c r="F3427">
        <v>1206171</v>
      </c>
      <c r="G3427" s="44">
        <f t="shared" si="371"/>
        <v>44562</v>
      </c>
      <c r="H3427" s="50">
        <f t="shared" si="372"/>
        <v>273</v>
      </c>
      <c r="I3427" s="50">
        <f t="shared" si="373"/>
        <v>38902964.100000001</v>
      </c>
      <c r="J3427" s="46">
        <v>1425017</v>
      </c>
      <c r="K3427" s="2" t="s">
        <v>34</v>
      </c>
      <c r="L3427" s="52" t="str">
        <f t="shared" si="374"/>
        <v>20220930VND</v>
      </c>
      <c r="M3427">
        <f>VLOOKUP(L3427,Mapping!$H$1:$K$25,4,0)</f>
        <v>1</v>
      </c>
      <c r="N3427">
        <f t="shared" si="375"/>
        <v>1.206171E-3</v>
      </c>
      <c r="O3427">
        <f t="shared" si="376"/>
        <v>1.425017E-3</v>
      </c>
      <c r="P3427">
        <f t="shared" si="377"/>
        <v>3.89029641E-2</v>
      </c>
      <c r="Q3427" t="str">
        <f>VLOOKUP(VLOOKUP(C3427,Mapping!$A$1:$C$17,3,0),Mapping!$E$1:$F$6,2,0)</f>
        <v>Vùng 04</v>
      </c>
    </row>
    <row r="3428" spans="1:17" x14ac:dyDescent="0.3">
      <c r="A3428" s="33">
        <v>44834</v>
      </c>
      <c r="B3428">
        <v>2480</v>
      </c>
      <c r="C3428">
        <v>45</v>
      </c>
      <c r="D3428" s="38" t="s">
        <v>77</v>
      </c>
      <c r="E3428" s="2" t="s">
        <v>41</v>
      </c>
      <c r="F3428">
        <v>899434</v>
      </c>
      <c r="G3428" s="44">
        <f t="shared" si="371"/>
        <v>44562</v>
      </c>
      <c r="H3428" s="50">
        <f t="shared" si="372"/>
        <v>273</v>
      </c>
      <c r="I3428" s="50">
        <f t="shared" si="373"/>
        <v>43054666.199999996</v>
      </c>
      <c r="J3428" s="46">
        <v>1577094</v>
      </c>
      <c r="K3428" s="2" t="s">
        <v>34</v>
      </c>
      <c r="L3428" s="52" t="str">
        <f t="shared" si="374"/>
        <v>20220930VND</v>
      </c>
      <c r="M3428">
        <f>VLOOKUP(L3428,Mapping!$H$1:$K$25,4,0)</f>
        <v>1</v>
      </c>
      <c r="N3428">
        <f t="shared" si="375"/>
        <v>8.9943399999999995E-4</v>
      </c>
      <c r="O3428">
        <f t="shared" si="376"/>
        <v>1.577094E-3</v>
      </c>
      <c r="P3428">
        <f t="shared" si="377"/>
        <v>4.3054666199999994E-2</v>
      </c>
      <c r="Q3428" t="str">
        <f>VLOOKUP(VLOOKUP(C3428,Mapping!$A$1:$C$17,3,0),Mapping!$E$1:$F$6,2,0)</f>
        <v>Vùng 02</v>
      </c>
    </row>
    <row r="3429" spans="1:17" x14ac:dyDescent="0.3">
      <c r="A3429" s="33">
        <v>44834</v>
      </c>
      <c r="B3429">
        <v>2480</v>
      </c>
      <c r="C3429">
        <v>20</v>
      </c>
      <c r="D3429" s="38" t="s">
        <v>77</v>
      </c>
      <c r="E3429" s="2" t="s">
        <v>41</v>
      </c>
      <c r="F3429">
        <v>2569980</v>
      </c>
      <c r="G3429" s="44">
        <f t="shared" si="371"/>
        <v>44562</v>
      </c>
      <c r="H3429" s="50">
        <f t="shared" si="372"/>
        <v>273</v>
      </c>
      <c r="I3429" s="50">
        <f t="shared" si="373"/>
        <v>95777736.600000009</v>
      </c>
      <c r="J3429" s="46">
        <v>3508342</v>
      </c>
      <c r="K3429" s="2" t="s">
        <v>34</v>
      </c>
      <c r="L3429" s="52" t="str">
        <f t="shared" si="374"/>
        <v>20220930VND</v>
      </c>
      <c r="M3429">
        <f>VLOOKUP(L3429,Mapping!$H$1:$K$25,4,0)</f>
        <v>1</v>
      </c>
      <c r="N3429">
        <f t="shared" si="375"/>
        <v>2.5699799999999999E-3</v>
      </c>
      <c r="O3429">
        <f t="shared" si="376"/>
        <v>3.5083419999999998E-3</v>
      </c>
      <c r="P3429">
        <f t="shared" si="377"/>
        <v>9.577773660000001E-2</v>
      </c>
      <c r="Q3429" t="str">
        <f>VLOOKUP(VLOOKUP(C3429,Mapping!$A$1:$C$17,3,0),Mapping!$E$1:$F$6,2,0)</f>
        <v>Vùng 02</v>
      </c>
    </row>
    <row r="3430" spans="1:17" x14ac:dyDescent="0.3">
      <c r="A3430" s="33">
        <v>44834</v>
      </c>
      <c r="B3430">
        <v>2481</v>
      </c>
      <c r="C3430">
        <v>34</v>
      </c>
      <c r="D3430" s="38" t="s">
        <v>77</v>
      </c>
      <c r="E3430" s="2" t="s">
        <v>41</v>
      </c>
      <c r="F3430">
        <v>938884</v>
      </c>
      <c r="G3430" s="44">
        <f t="shared" si="371"/>
        <v>44562</v>
      </c>
      <c r="H3430" s="50">
        <f t="shared" si="372"/>
        <v>273</v>
      </c>
      <c r="I3430" s="50">
        <f t="shared" si="373"/>
        <v>42097664.699999996</v>
      </c>
      <c r="J3430" s="46">
        <v>1542039</v>
      </c>
      <c r="K3430" s="2" t="s">
        <v>34</v>
      </c>
      <c r="L3430" s="52" t="str">
        <f t="shared" si="374"/>
        <v>20220930VND</v>
      </c>
      <c r="M3430">
        <f>VLOOKUP(L3430,Mapping!$H$1:$K$25,4,0)</f>
        <v>1</v>
      </c>
      <c r="N3430">
        <f t="shared" si="375"/>
        <v>9.3888399999999996E-4</v>
      </c>
      <c r="O3430">
        <f t="shared" si="376"/>
        <v>1.542039E-3</v>
      </c>
      <c r="P3430">
        <f t="shared" si="377"/>
        <v>4.2097664699999995E-2</v>
      </c>
      <c r="Q3430" t="str">
        <f>VLOOKUP(VLOOKUP(C3430,Mapping!$A$1:$C$17,3,0),Mapping!$E$1:$F$6,2,0)</f>
        <v>Vùng 02</v>
      </c>
    </row>
    <row r="3431" spans="1:17" x14ac:dyDescent="0.3">
      <c r="A3431" s="33">
        <v>44834</v>
      </c>
      <c r="B3431">
        <v>2481</v>
      </c>
      <c r="C3431">
        <v>34</v>
      </c>
      <c r="D3431" s="38" t="s">
        <v>77</v>
      </c>
      <c r="E3431" s="2" t="s">
        <v>41</v>
      </c>
      <c r="F3431">
        <v>1095013</v>
      </c>
      <c r="G3431" s="44">
        <f t="shared" si="371"/>
        <v>44562</v>
      </c>
      <c r="H3431" s="50">
        <f t="shared" si="372"/>
        <v>273</v>
      </c>
      <c r="I3431" s="50">
        <f t="shared" si="373"/>
        <v>41858025.300000004</v>
      </c>
      <c r="J3431" s="46">
        <v>1533261</v>
      </c>
      <c r="K3431" s="2" t="s">
        <v>34</v>
      </c>
      <c r="L3431" s="52" t="str">
        <f t="shared" si="374"/>
        <v>20220930VND</v>
      </c>
      <c r="M3431">
        <f>VLOOKUP(L3431,Mapping!$H$1:$K$25,4,0)</f>
        <v>1</v>
      </c>
      <c r="N3431">
        <f t="shared" si="375"/>
        <v>1.0950129999999999E-3</v>
      </c>
      <c r="O3431">
        <f t="shared" si="376"/>
        <v>1.533261E-3</v>
      </c>
      <c r="P3431">
        <f t="shared" si="377"/>
        <v>4.1858025300000004E-2</v>
      </c>
      <c r="Q3431" t="str">
        <f>VLOOKUP(VLOOKUP(C3431,Mapping!$A$1:$C$17,3,0),Mapping!$E$1:$F$6,2,0)</f>
        <v>Vùng 02</v>
      </c>
    </row>
    <row r="3432" spans="1:17" x14ac:dyDescent="0.3">
      <c r="A3432" s="33">
        <v>44834</v>
      </c>
      <c r="B3432">
        <v>2483</v>
      </c>
      <c r="C3432">
        <v>20</v>
      </c>
      <c r="D3432" s="38" t="s">
        <v>77</v>
      </c>
      <c r="E3432" s="2" t="s">
        <v>41</v>
      </c>
      <c r="F3432">
        <v>460014</v>
      </c>
      <c r="G3432" s="44">
        <f t="shared" si="371"/>
        <v>44562</v>
      </c>
      <c r="H3432" s="50">
        <f t="shared" si="372"/>
        <v>273</v>
      </c>
      <c r="I3432" s="50">
        <f t="shared" si="373"/>
        <v>22751710.800000001</v>
      </c>
      <c r="J3432" s="46">
        <v>833396</v>
      </c>
      <c r="K3432" s="2" t="s">
        <v>34</v>
      </c>
      <c r="L3432" s="52" t="str">
        <f t="shared" si="374"/>
        <v>20220930VND</v>
      </c>
      <c r="M3432">
        <f>VLOOKUP(L3432,Mapping!$H$1:$K$25,4,0)</f>
        <v>1</v>
      </c>
      <c r="N3432">
        <f t="shared" si="375"/>
        <v>4.6001400000000002E-4</v>
      </c>
      <c r="O3432">
        <f t="shared" si="376"/>
        <v>8.3339600000000003E-4</v>
      </c>
      <c r="P3432">
        <f t="shared" si="377"/>
        <v>2.2751710800000002E-2</v>
      </c>
      <c r="Q3432" t="str">
        <f>VLOOKUP(VLOOKUP(C3432,Mapping!$A$1:$C$17,3,0),Mapping!$E$1:$F$6,2,0)</f>
        <v>Vùng 02</v>
      </c>
    </row>
    <row r="3433" spans="1:17" x14ac:dyDescent="0.3">
      <c r="A3433" s="33">
        <v>44834</v>
      </c>
      <c r="B3433">
        <v>2483</v>
      </c>
      <c r="C3433">
        <v>24</v>
      </c>
      <c r="D3433" s="38" t="s">
        <v>77</v>
      </c>
      <c r="E3433" s="2" t="s">
        <v>41</v>
      </c>
      <c r="F3433">
        <v>145137</v>
      </c>
      <c r="G3433" s="44">
        <f t="shared" si="371"/>
        <v>44562</v>
      </c>
      <c r="H3433" s="50">
        <f t="shared" si="372"/>
        <v>273</v>
      </c>
      <c r="I3433" s="50">
        <f t="shared" si="373"/>
        <v>30383999.099999998</v>
      </c>
      <c r="J3433" s="46">
        <v>1112967</v>
      </c>
      <c r="K3433" s="2" t="s">
        <v>34</v>
      </c>
      <c r="L3433" s="52" t="str">
        <f t="shared" si="374"/>
        <v>20220930VND</v>
      </c>
      <c r="M3433">
        <f>VLOOKUP(L3433,Mapping!$H$1:$K$25,4,0)</f>
        <v>1</v>
      </c>
      <c r="N3433">
        <f t="shared" si="375"/>
        <v>1.4513699999999999E-4</v>
      </c>
      <c r="O3433">
        <f t="shared" si="376"/>
        <v>1.1129670000000001E-3</v>
      </c>
      <c r="P3433">
        <f t="shared" si="377"/>
        <v>3.0383999099999996E-2</v>
      </c>
      <c r="Q3433" t="str">
        <f>VLOOKUP(VLOOKUP(C3433,Mapping!$A$1:$C$17,3,0),Mapping!$E$1:$F$6,2,0)</f>
        <v>Vùng 04</v>
      </c>
    </row>
    <row r="3434" spans="1:17" x14ac:dyDescent="0.3">
      <c r="A3434" s="33">
        <v>44834</v>
      </c>
      <c r="B3434">
        <v>2489</v>
      </c>
      <c r="C3434">
        <v>20</v>
      </c>
      <c r="D3434" s="38" t="s">
        <v>77</v>
      </c>
      <c r="E3434" s="2" t="s">
        <v>41</v>
      </c>
      <c r="F3434">
        <v>1765074</v>
      </c>
      <c r="G3434" s="44">
        <f t="shared" si="371"/>
        <v>44562</v>
      </c>
      <c r="H3434" s="50">
        <f t="shared" si="372"/>
        <v>273</v>
      </c>
      <c r="I3434" s="50">
        <f t="shared" si="373"/>
        <v>48916959</v>
      </c>
      <c r="J3434" s="46">
        <v>1791830</v>
      </c>
      <c r="K3434" s="2" t="s">
        <v>34</v>
      </c>
      <c r="L3434" s="52" t="str">
        <f t="shared" si="374"/>
        <v>20220930VND</v>
      </c>
      <c r="M3434">
        <f>VLOOKUP(L3434,Mapping!$H$1:$K$25,4,0)</f>
        <v>1</v>
      </c>
      <c r="N3434">
        <f t="shared" si="375"/>
        <v>1.7650739999999999E-3</v>
      </c>
      <c r="O3434">
        <f t="shared" si="376"/>
        <v>1.7918299999999999E-3</v>
      </c>
      <c r="P3434">
        <f t="shared" si="377"/>
        <v>4.8916959000000003E-2</v>
      </c>
      <c r="Q3434" t="str">
        <f>VLOOKUP(VLOOKUP(C3434,Mapping!$A$1:$C$17,3,0),Mapping!$E$1:$F$6,2,0)</f>
        <v>Vùng 02</v>
      </c>
    </row>
    <row r="3435" spans="1:17" x14ac:dyDescent="0.3">
      <c r="A3435" s="33">
        <v>44834</v>
      </c>
      <c r="B3435">
        <v>2491</v>
      </c>
      <c r="C3435">
        <v>48</v>
      </c>
      <c r="D3435" s="38" t="s">
        <v>77</v>
      </c>
      <c r="E3435" s="2" t="s">
        <v>41</v>
      </c>
      <c r="F3435">
        <v>619719</v>
      </c>
      <c r="G3435" s="44">
        <f t="shared" si="371"/>
        <v>44562</v>
      </c>
      <c r="H3435" s="50">
        <f t="shared" si="372"/>
        <v>273</v>
      </c>
      <c r="I3435" s="50">
        <f t="shared" si="373"/>
        <v>29372807.099999998</v>
      </c>
      <c r="J3435" s="46">
        <v>1075927</v>
      </c>
      <c r="K3435" s="2" t="s">
        <v>34</v>
      </c>
      <c r="L3435" s="52" t="str">
        <f t="shared" si="374"/>
        <v>20220930VND</v>
      </c>
      <c r="M3435">
        <f>VLOOKUP(L3435,Mapping!$H$1:$K$25,4,0)</f>
        <v>1</v>
      </c>
      <c r="N3435">
        <f t="shared" si="375"/>
        <v>6.1971900000000002E-4</v>
      </c>
      <c r="O3435">
        <f t="shared" si="376"/>
        <v>1.075927E-3</v>
      </c>
      <c r="P3435">
        <f t="shared" si="377"/>
        <v>2.9372807099999999E-2</v>
      </c>
      <c r="Q3435" t="str">
        <f>VLOOKUP(VLOOKUP(C3435,Mapping!$A$1:$C$17,3,0),Mapping!$E$1:$F$6,2,0)</f>
        <v>Vùng 01</v>
      </c>
    </row>
    <row r="3436" spans="1:17" x14ac:dyDescent="0.3">
      <c r="A3436" s="33">
        <v>44834</v>
      </c>
      <c r="B3436">
        <v>2492</v>
      </c>
      <c r="C3436">
        <v>34</v>
      </c>
      <c r="D3436" s="38" t="s">
        <v>77</v>
      </c>
      <c r="E3436" s="2" t="s">
        <v>41</v>
      </c>
      <c r="F3436">
        <v>1208488</v>
      </c>
      <c r="G3436" s="44">
        <f t="shared" si="371"/>
        <v>44562</v>
      </c>
      <c r="H3436" s="50">
        <f t="shared" si="372"/>
        <v>273</v>
      </c>
      <c r="I3436" s="50">
        <f t="shared" si="373"/>
        <v>10249976.1</v>
      </c>
      <c r="J3436" s="46">
        <v>375457</v>
      </c>
      <c r="K3436" s="2" t="s">
        <v>34</v>
      </c>
      <c r="L3436" s="52" t="str">
        <f t="shared" si="374"/>
        <v>20220930VND</v>
      </c>
      <c r="M3436">
        <f>VLOOKUP(L3436,Mapping!$H$1:$K$25,4,0)</f>
        <v>1</v>
      </c>
      <c r="N3436">
        <f t="shared" si="375"/>
        <v>1.208488E-3</v>
      </c>
      <c r="O3436">
        <f t="shared" si="376"/>
        <v>3.7545699999999999E-4</v>
      </c>
      <c r="P3436">
        <f t="shared" si="377"/>
        <v>1.0249976099999999E-2</v>
      </c>
      <c r="Q3436" t="str">
        <f>VLOOKUP(VLOOKUP(C3436,Mapping!$A$1:$C$17,3,0),Mapping!$E$1:$F$6,2,0)</f>
        <v>Vùng 02</v>
      </c>
    </row>
    <row r="3437" spans="1:17" x14ac:dyDescent="0.3">
      <c r="A3437" s="33">
        <v>44834</v>
      </c>
      <c r="B3437">
        <v>2493</v>
      </c>
      <c r="C3437">
        <v>34</v>
      </c>
      <c r="D3437" s="38" t="s">
        <v>77</v>
      </c>
      <c r="E3437" s="2" t="s">
        <v>41</v>
      </c>
      <c r="F3437">
        <v>1331970</v>
      </c>
      <c r="G3437" s="44">
        <f t="shared" si="371"/>
        <v>44562</v>
      </c>
      <c r="H3437" s="50">
        <f t="shared" si="372"/>
        <v>273</v>
      </c>
      <c r="I3437" s="50">
        <f t="shared" si="373"/>
        <v>32078155.199999999</v>
      </c>
      <c r="J3437" s="46">
        <v>1175024</v>
      </c>
      <c r="K3437" s="2" t="s">
        <v>34</v>
      </c>
      <c r="L3437" s="52" t="str">
        <f t="shared" si="374"/>
        <v>20220930VND</v>
      </c>
      <c r="M3437">
        <f>VLOOKUP(L3437,Mapping!$H$1:$K$25,4,0)</f>
        <v>1</v>
      </c>
      <c r="N3437">
        <f t="shared" si="375"/>
        <v>1.33197E-3</v>
      </c>
      <c r="O3437">
        <f t="shared" si="376"/>
        <v>1.175024E-3</v>
      </c>
      <c r="P3437">
        <f t="shared" si="377"/>
        <v>3.20781552E-2</v>
      </c>
      <c r="Q3437" t="str">
        <f>VLOOKUP(VLOOKUP(C3437,Mapping!$A$1:$C$17,3,0),Mapping!$E$1:$F$6,2,0)</f>
        <v>Vùng 02</v>
      </c>
    </row>
    <row r="3438" spans="1:17" x14ac:dyDescent="0.3">
      <c r="A3438" s="33">
        <v>44834</v>
      </c>
      <c r="B3438">
        <v>2494</v>
      </c>
      <c r="C3438">
        <v>24</v>
      </c>
      <c r="D3438" s="38" t="s">
        <v>77</v>
      </c>
      <c r="E3438" s="2" t="s">
        <v>41</v>
      </c>
      <c r="F3438">
        <v>990031</v>
      </c>
      <c r="G3438" s="44">
        <f t="shared" si="371"/>
        <v>44562</v>
      </c>
      <c r="H3438" s="50">
        <f t="shared" si="372"/>
        <v>273</v>
      </c>
      <c r="I3438" s="50">
        <f t="shared" si="373"/>
        <v>43450488.899999999</v>
      </c>
      <c r="J3438" s="46">
        <v>1591593</v>
      </c>
      <c r="K3438" s="2" t="s">
        <v>34</v>
      </c>
      <c r="L3438" s="52" t="str">
        <f t="shared" si="374"/>
        <v>20220930VND</v>
      </c>
      <c r="M3438">
        <f>VLOOKUP(L3438,Mapping!$H$1:$K$25,4,0)</f>
        <v>1</v>
      </c>
      <c r="N3438">
        <f t="shared" si="375"/>
        <v>9.9003099999999994E-4</v>
      </c>
      <c r="O3438">
        <f t="shared" si="376"/>
        <v>1.5915930000000001E-3</v>
      </c>
      <c r="P3438">
        <f t="shared" si="377"/>
        <v>4.3450488900000001E-2</v>
      </c>
      <c r="Q3438" t="str">
        <f>VLOOKUP(VLOOKUP(C3438,Mapping!$A$1:$C$17,3,0),Mapping!$E$1:$F$6,2,0)</f>
        <v>Vùng 04</v>
      </c>
    </row>
    <row r="3439" spans="1:17" x14ac:dyDescent="0.3">
      <c r="A3439" s="33">
        <v>44834</v>
      </c>
      <c r="B3439">
        <v>2495</v>
      </c>
      <c r="C3439">
        <v>34</v>
      </c>
      <c r="D3439" s="38" t="s">
        <v>77</v>
      </c>
      <c r="E3439" s="2" t="s">
        <v>41</v>
      </c>
      <c r="F3439">
        <v>1329669</v>
      </c>
      <c r="G3439" s="44">
        <f t="shared" si="371"/>
        <v>44562</v>
      </c>
      <c r="H3439" s="50">
        <f t="shared" si="372"/>
        <v>273</v>
      </c>
      <c r="I3439" s="50">
        <f t="shared" si="373"/>
        <v>37263489.899999999</v>
      </c>
      <c r="J3439" s="46">
        <v>1364963</v>
      </c>
      <c r="K3439" s="2" t="s">
        <v>34</v>
      </c>
      <c r="L3439" s="52" t="str">
        <f t="shared" si="374"/>
        <v>20220930VND</v>
      </c>
      <c r="M3439">
        <f>VLOOKUP(L3439,Mapping!$H$1:$K$25,4,0)</f>
        <v>1</v>
      </c>
      <c r="N3439">
        <f t="shared" si="375"/>
        <v>1.3296689999999999E-3</v>
      </c>
      <c r="O3439">
        <f t="shared" si="376"/>
        <v>1.3649630000000001E-3</v>
      </c>
      <c r="P3439">
        <f t="shared" si="377"/>
        <v>3.7263489900000002E-2</v>
      </c>
      <c r="Q3439" t="str">
        <f>VLOOKUP(VLOOKUP(C3439,Mapping!$A$1:$C$17,3,0),Mapping!$E$1:$F$6,2,0)</f>
        <v>Vùng 02</v>
      </c>
    </row>
    <row r="3440" spans="1:17" x14ac:dyDescent="0.3">
      <c r="A3440" s="33">
        <v>44834</v>
      </c>
      <c r="B3440">
        <v>2495</v>
      </c>
      <c r="C3440">
        <v>34</v>
      </c>
      <c r="D3440" s="38" t="s">
        <v>77</v>
      </c>
      <c r="E3440" s="2" t="s">
        <v>41</v>
      </c>
      <c r="F3440">
        <v>411246</v>
      </c>
      <c r="G3440" s="44">
        <f t="shared" si="371"/>
        <v>44562</v>
      </c>
      <c r="H3440" s="50">
        <f t="shared" si="372"/>
        <v>273</v>
      </c>
      <c r="I3440" s="50">
        <f t="shared" si="373"/>
        <v>22346988.300000001</v>
      </c>
      <c r="J3440" s="46">
        <v>818571</v>
      </c>
      <c r="K3440" s="2" t="s">
        <v>34</v>
      </c>
      <c r="L3440" s="52" t="str">
        <f t="shared" si="374"/>
        <v>20220930VND</v>
      </c>
      <c r="M3440">
        <f>VLOOKUP(L3440,Mapping!$H$1:$K$25,4,0)</f>
        <v>1</v>
      </c>
      <c r="N3440">
        <f t="shared" si="375"/>
        <v>4.1124599999999999E-4</v>
      </c>
      <c r="O3440">
        <f t="shared" si="376"/>
        <v>8.1857100000000003E-4</v>
      </c>
      <c r="P3440">
        <f t="shared" si="377"/>
        <v>2.2346988300000002E-2</v>
      </c>
      <c r="Q3440" t="str">
        <f>VLOOKUP(VLOOKUP(C3440,Mapping!$A$1:$C$17,3,0),Mapping!$E$1:$F$6,2,0)</f>
        <v>Vùng 02</v>
      </c>
    </row>
    <row r="3441" spans="1:17" x14ac:dyDescent="0.3">
      <c r="A3441" s="33">
        <v>44834</v>
      </c>
      <c r="B3441">
        <v>2496</v>
      </c>
      <c r="C3441">
        <v>25</v>
      </c>
      <c r="D3441" s="38" t="s">
        <v>77</v>
      </c>
      <c r="E3441" s="2" t="s">
        <v>41</v>
      </c>
      <c r="F3441">
        <v>1811448</v>
      </c>
      <c r="G3441" s="44">
        <f t="shared" si="371"/>
        <v>44562</v>
      </c>
      <c r="H3441" s="50">
        <f t="shared" si="372"/>
        <v>273</v>
      </c>
      <c r="I3441" s="50">
        <f t="shared" si="373"/>
        <v>36337746.899999999</v>
      </c>
      <c r="J3441" s="46">
        <v>1331053</v>
      </c>
      <c r="K3441" s="2" t="s">
        <v>34</v>
      </c>
      <c r="L3441" s="52" t="str">
        <f t="shared" si="374"/>
        <v>20220930VND</v>
      </c>
      <c r="M3441">
        <f>VLOOKUP(L3441,Mapping!$H$1:$K$25,4,0)</f>
        <v>1</v>
      </c>
      <c r="N3441">
        <f t="shared" si="375"/>
        <v>1.811448E-3</v>
      </c>
      <c r="O3441">
        <f t="shared" si="376"/>
        <v>1.331053E-3</v>
      </c>
      <c r="P3441">
        <f t="shared" si="377"/>
        <v>3.6337746899999995E-2</v>
      </c>
      <c r="Q3441" t="str">
        <f>VLOOKUP(VLOOKUP(C3441,Mapping!$A$1:$C$17,3,0),Mapping!$E$1:$F$6,2,0)</f>
        <v>Vùng 01</v>
      </c>
    </row>
    <row r="3442" spans="1:17" x14ac:dyDescent="0.3">
      <c r="A3442" s="33">
        <v>44834</v>
      </c>
      <c r="B3442">
        <v>2496</v>
      </c>
      <c r="C3442">
        <v>25</v>
      </c>
      <c r="D3442" s="38" t="s">
        <v>77</v>
      </c>
      <c r="E3442" s="2" t="s">
        <v>41</v>
      </c>
      <c r="F3442">
        <v>185578</v>
      </c>
      <c r="G3442" s="44">
        <f t="shared" si="371"/>
        <v>44562</v>
      </c>
      <c r="H3442" s="50">
        <f t="shared" si="372"/>
        <v>273</v>
      </c>
      <c r="I3442" s="50">
        <f t="shared" si="373"/>
        <v>647503408063.51208</v>
      </c>
      <c r="J3442" s="46">
        <v>1022433</v>
      </c>
      <c r="K3442" s="2" t="s">
        <v>35</v>
      </c>
      <c r="L3442" s="52" t="str">
        <f t="shared" si="374"/>
        <v>20220930USD</v>
      </c>
      <c r="M3442">
        <f>VLOOKUP(L3442,Mapping!$H$1:$K$25,4,0)</f>
        <v>23197.68</v>
      </c>
      <c r="N3442">
        <f t="shared" si="375"/>
        <v>4.3049790590399999</v>
      </c>
      <c r="O3442">
        <f t="shared" si="376"/>
        <v>23.71807355544</v>
      </c>
      <c r="P3442">
        <f t="shared" si="377"/>
        <v>647.5034080635121</v>
      </c>
      <c r="Q3442" t="str">
        <f>VLOOKUP(VLOOKUP(C3442,Mapping!$A$1:$C$17,3,0),Mapping!$E$1:$F$6,2,0)</f>
        <v>Vùng 01</v>
      </c>
    </row>
    <row r="3443" spans="1:17" x14ac:dyDescent="0.3">
      <c r="A3443" s="33">
        <v>44834</v>
      </c>
      <c r="B3443">
        <v>2497</v>
      </c>
      <c r="C3443">
        <v>20</v>
      </c>
      <c r="D3443" s="38" t="s">
        <v>77</v>
      </c>
      <c r="E3443" s="2" t="s">
        <v>41</v>
      </c>
      <c r="F3443">
        <v>404206</v>
      </c>
      <c r="G3443" s="44">
        <f t="shared" si="371"/>
        <v>44562</v>
      </c>
      <c r="H3443" s="50">
        <f t="shared" si="372"/>
        <v>273</v>
      </c>
      <c r="I3443" s="50">
        <f t="shared" si="373"/>
        <v>42470637.300000004</v>
      </c>
      <c r="J3443" s="46">
        <v>1555701</v>
      </c>
      <c r="K3443" s="2" t="s">
        <v>34</v>
      </c>
      <c r="L3443" s="52" t="str">
        <f t="shared" si="374"/>
        <v>20220930VND</v>
      </c>
      <c r="M3443">
        <f>VLOOKUP(L3443,Mapping!$H$1:$K$25,4,0)</f>
        <v>1</v>
      </c>
      <c r="N3443">
        <f t="shared" si="375"/>
        <v>4.04206E-4</v>
      </c>
      <c r="O3443">
        <f t="shared" si="376"/>
        <v>1.555701E-3</v>
      </c>
      <c r="P3443">
        <f t="shared" si="377"/>
        <v>4.2470637300000003E-2</v>
      </c>
      <c r="Q3443" t="str">
        <f>VLOOKUP(VLOOKUP(C3443,Mapping!$A$1:$C$17,3,0),Mapping!$E$1:$F$6,2,0)</f>
        <v>Vùng 02</v>
      </c>
    </row>
    <row r="3444" spans="1:17" x14ac:dyDescent="0.3">
      <c r="A3444" s="33">
        <v>44834</v>
      </c>
      <c r="B3444">
        <v>2497</v>
      </c>
      <c r="C3444">
        <v>20</v>
      </c>
      <c r="D3444" s="38" t="s">
        <v>77</v>
      </c>
      <c r="E3444" s="2" t="s">
        <v>41</v>
      </c>
      <c r="F3444">
        <v>1430198</v>
      </c>
      <c r="G3444" s="44">
        <f t="shared" si="371"/>
        <v>44562</v>
      </c>
      <c r="H3444" s="50">
        <f t="shared" si="372"/>
        <v>273</v>
      </c>
      <c r="I3444" s="50">
        <f t="shared" si="373"/>
        <v>12086010.299999999</v>
      </c>
      <c r="J3444" s="46">
        <v>442711</v>
      </c>
      <c r="K3444" s="2" t="s">
        <v>34</v>
      </c>
      <c r="L3444" s="52" t="str">
        <f t="shared" si="374"/>
        <v>20220930VND</v>
      </c>
      <c r="M3444">
        <f>VLOOKUP(L3444,Mapping!$H$1:$K$25,4,0)</f>
        <v>1</v>
      </c>
      <c r="N3444">
        <f t="shared" si="375"/>
        <v>1.4301979999999999E-3</v>
      </c>
      <c r="O3444">
        <f t="shared" si="376"/>
        <v>4.4271099999999998E-4</v>
      </c>
      <c r="P3444">
        <f t="shared" si="377"/>
        <v>1.2086010299999998E-2</v>
      </c>
      <c r="Q3444" t="str">
        <f>VLOOKUP(VLOOKUP(C3444,Mapping!$A$1:$C$17,3,0),Mapping!$E$1:$F$6,2,0)</f>
        <v>Vùng 02</v>
      </c>
    </row>
    <row r="3445" spans="1:17" x14ac:dyDescent="0.3">
      <c r="A3445" s="33">
        <v>44834</v>
      </c>
      <c r="B3445">
        <v>2498</v>
      </c>
      <c r="C3445">
        <v>40</v>
      </c>
      <c r="D3445" s="38" t="s">
        <v>77</v>
      </c>
      <c r="E3445" s="2" t="s">
        <v>41</v>
      </c>
      <c r="F3445">
        <v>179962</v>
      </c>
      <c r="G3445" s="44">
        <f t="shared" si="371"/>
        <v>44562</v>
      </c>
      <c r="H3445" s="50">
        <f t="shared" si="372"/>
        <v>273</v>
      </c>
      <c r="I3445" s="50">
        <f t="shared" si="373"/>
        <v>4176081</v>
      </c>
      <c r="J3445" s="46">
        <v>152970</v>
      </c>
      <c r="K3445" s="2" t="s">
        <v>34</v>
      </c>
      <c r="L3445" s="52" t="str">
        <f t="shared" si="374"/>
        <v>20220930VND</v>
      </c>
      <c r="M3445">
        <f>VLOOKUP(L3445,Mapping!$H$1:$K$25,4,0)</f>
        <v>1</v>
      </c>
      <c r="N3445">
        <f t="shared" si="375"/>
        <v>1.7996200000000001E-4</v>
      </c>
      <c r="O3445">
        <f t="shared" si="376"/>
        <v>1.5296999999999999E-4</v>
      </c>
      <c r="P3445">
        <f t="shared" si="377"/>
        <v>4.1760809999999999E-3</v>
      </c>
      <c r="Q3445" t="str">
        <f>VLOOKUP(VLOOKUP(C3445,Mapping!$A$1:$C$17,3,0),Mapping!$E$1:$F$6,2,0)</f>
        <v>Vùng 01</v>
      </c>
    </row>
    <row r="3446" spans="1:17" x14ac:dyDescent="0.3">
      <c r="A3446" s="33">
        <v>44834</v>
      </c>
      <c r="B3446">
        <v>2498</v>
      </c>
      <c r="C3446">
        <v>48</v>
      </c>
      <c r="D3446" s="38" t="s">
        <v>77</v>
      </c>
      <c r="E3446" s="2" t="s">
        <v>41</v>
      </c>
      <c r="F3446">
        <v>485463</v>
      </c>
      <c r="G3446" s="44">
        <f t="shared" si="371"/>
        <v>44562</v>
      </c>
      <c r="H3446" s="50">
        <f t="shared" si="372"/>
        <v>273</v>
      </c>
      <c r="I3446" s="50">
        <f t="shared" si="373"/>
        <v>7351671.6000000006</v>
      </c>
      <c r="J3446" s="46">
        <v>269292</v>
      </c>
      <c r="K3446" s="2" t="s">
        <v>34</v>
      </c>
      <c r="L3446" s="52" t="str">
        <f t="shared" si="374"/>
        <v>20220930VND</v>
      </c>
      <c r="M3446">
        <f>VLOOKUP(L3446,Mapping!$H$1:$K$25,4,0)</f>
        <v>1</v>
      </c>
      <c r="N3446">
        <f t="shared" si="375"/>
        <v>4.85463E-4</v>
      </c>
      <c r="O3446">
        <f t="shared" si="376"/>
        <v>2.6929200000000002E-4</v>
      </c>
      <c r="P3446">
        <f t="shared" si="377"/>
        <v>7.3516716000000008E-3</v>
      </c>
      <c r="Q3446" t="str">
        <f>VLOOKUP(VLOOKUP(C3446,Mapping!$A$1:$C$17,3,0),Mapping!$E$1:$F$6,2,0)</f>
        <v>Vùng 01</v>
      </c>
    </row>
    <row r="3447" spans="1:17" x14ac:dyDescent="0.3">
      <c r="A3447" s="33">
        <v>44834</v>
      </c>
      <c r="B3447">
        <v>2498</v>
      </c>
      <c r="C3447">
        <v>48</v>
      </c>
      <c r="D3447" s="38" t="s">
        <v>77</v>
      </c>
      <c r="E3447" s="2" t="s">
        <v>41</v>
      </c>
      <c r="F3447">
        <v>1343091</v>
      </c>
      <c r="G3447" s="44">
        <f t="shared" si="371"/>
        <v>44562</v>
      </c>
      <c r="H3447" s="50">
        <f t="shared" si="372"/>
        <v>273</v>
      </c>
      <c r="I3447" s="50">
        <f t="shared" si="373"/>
        <v>15312570</v>
      </c>
      <c r="J3447" s="46">
        <v>560900</v>
      </c>
      <c r="K3447" s="2" t="s">
        <v>34</v>
      </c>
      <c r="L3447" s="52" t="str">
        <f t="shared" si="374"/>
        <v>20220930VND</v>
      </c>
      <c r="M3447">
        <f>VLOOKUP(L3447,Mapping!$H$1:$K$25,4,0)</f>
        <v>1</v>
      </c>
      <c r="N3447">
        <f t="shared" si="375"/>
        <v>1.343091E-3</v>
      </c>
      <c r="O3447">
        <f t="shared" si="376"/>
        <v>5.6090000000000003E-4</v>
      </c>
      <c r="P3447">
        <f t="shared" si="377"/>
        <v>1.5312569999999999E-2</v>
      </c>
      <c r="Q3447" t="str">
        <f>VLOOKUP(VLOOKUP(C3447,Mapping!$A$1:$C$17,3,0),Mapping!$E$1:$F$6,2,0)</f>
        <v>Vùng 01</v>
      </c>
    </row>
    <row r="3448" spans="1:17" x14ac:dyDescent="0.3">
      <c r="A3448" s="33">
        <v>44834</v>
      </c>
      <c r="B3448">
        <v>2500</v>
      </c>
      <c r="C3448">
        <v>41</v>
      </c>
      <c r="D3448" s="38" t="s">
        <v>77</v>
      </c>
      <c r="E3448" s="2" t="s">
        <v>41</v>
      </c>
      <c r="F3448">
        <v>1063023</v>
      </c>
      <c r="G3448" s="44">
        <f t="shared" si="371"/>
        <v>44562</v>
      </c>
      <c r="H3448" s="50">
        <f t="shared" si="372"/>
        <v>273</v>
      </c>
      <c r="I3448" s="50">
        <f t="shared" si="373"/>
        <v>13505228.1</v>
      </c>
      <c r="J3448" s="46">
        <v>494697</v>
      </c>
      <c r="K3448" s="2" t="s">
        <v>34</v>
      </c>
      <c r="L3448" s="52" t="str">
        <f t="shared" si="374"/>
        <v>20220930VND</v>
      </c>
      <c r="M3448">
        <f>VLOOKUP(L3448,Mapping!$H$1:$K$25,4,0)</f>
        <v>1</v>
      </c>
      <c r="N3448">
        <f t="shared" si="375"/>
        <v>1.063023E-3</v>
      </c>
      <c r="O3448">
        <f t="shared" si="376"/>
        <v>4.94697E-4</v>
      </c>
      <c r="P3448">
        <f t="shared" si="377"/>
        <v>1.3505228099999999E-2</v>
      </c>
      <c r="Q3448" t="str">
        <f>VLOOKUP(VLOOKUP(C3448,Mapping!$A$1:$C$17,3,0),Mapping!$E$1:$F$6,2,0)</f>
        <v>Vùng 05</v>
      </c>
    </row>
    <row r="3449" spans="1:17" x14ac:dyDescent="0.3">
      <c r="A3449" s="33">
        <v>44834</v>
      </c>
      <c r="B3449">
        <v>2501</v>
      </c>
      <c r="C3449">
        <v>20</v>
      </c>
      <c r="D3449" s="38" t="s">
        <v>77</v>
      </c>
      <c r="E3449" s="2" t="s">
        <v>41</v>
      </c>
      <c r="F3449">
        <v>34706</v>
      </c>
      <c r="G3449" s="44">
        <f t="shared" si="371"/>
        <v>44562</v>
      </c>
      <c r="H3449" s="50">
        <f t="shared" si="372"/>
        <v>273</v>
      </c>
      <c r="I3449" s="50">
        <f t="shared" si="373"/>
        <v>10171324.799999999</v>
      </c>
      <c r="J3449" s="46">
        <v>372576</v>
      </c>
      <c r="K3449" s="2" t="s">
        <v>34</v>
      </c>
      <c r="L3449" s="52" t="str">
        <f t="shared" si="374"/>
        <v>20220930VND</v>
      </c>
      <c r="M3449">
        <f>VLOOKUP(L3449,Mapping!$H$1:$K$25,4,0)</f>
        <v>1</v>
      </c>
      <c r="N3449">
        <f t="shared" si="375"/>
        <v>3.4706000000000003E-5</v>
      </c>
      <c r="O3449">
        <f t="shared" si="376"/>
        <v>3.7257600000000001E-4</v>
      </c>
      <c r="P3449">
        <f t="shared" si="377"/>
        <v>1.0171324799999999E-2</v>
      </c>
      <c r="Q3449" t="str">
        <f>VLOOKUP(VLOOKUP(C3449,Mapping!$A$1:$C$17,3,0),Mapping!$E$1:$F$6,2,0)</f>
        <v>Vùng 02</v>
      </c>
    </row>
    <row r="3450" spans="1:17" x14ac:dyDescent="0.3">
      <c r="A3450" s="33">
        <v>44834</v>
      </c>
      <c r="B3450">
        <v>2501</v>
      </c>
      <c r="C3450">
        <v>20</v>
      </c>
      <c r="D3450" s="38" t="s">
        <v>77</v>
      </c>
      <c r="E3450" s="2" t="s">
        <v>41</v>
      </c>
      <c r="F3450">
        <v>1647720</v>
      </c>
      <c r="G3450" s="44">
        <f t="shared" si="371"/>
        <v>44562</v>
      </c>
      <c r="H3450" s="50">
        <f t="shared" si="372"/>
        <v>273</v>
      </c>
      <c r="I3450" s="50">
        <f t="shared" si="373"/>
        <v>12867500.1</v>
      </c>
      <c r="J3450" s="46">
        <v>471337</v>
      </c>
      <c r="K3450" s="2" t="s">
        <v>34</v>
      </c>
      <c r="L3450" s="52" t="str">
        <f t="shared" si="374"/>
        <v>20220930VND</v>
      </c>
      <c r="M3450">
        <f>VLOOKUP(L3450,Mapping!$H$1:$K$25,4,0)</f>
        <v>1</v>
      </c>
      <c r="N3450">
        <f t="shared" si="375"/>
        <v>1.6477200000000001E-3</v>
      </c>
      <c r="O3450">
        <f t="shared" si="376"/>
        <v>4.71337E-4</v>
      </c>
      <c r="P3450">
        <f t="shared" si="377"/>
        <v>1.28675001E-2</v>
      </c>
      <c r="Q3450" t="str">
        <f>VLOOKUP(VLOOKUP(C3450,Mapping!$A$1:$C$17,3,0),Mapping!$E$1:$F$6,2,0)</f>
        <v>Vùng 02</v>
      </c>
    </row>
    <row r="3451" spans="1:17" x14ac:dyDescent="0.3">
      <c r="A3451" s="33">
        <v>44834</v>
      </c>
      <c r="B3451">
        <v>2504</v>
      </c>
      <c r="C3451">
        <v>20</v>
      </c>
      <c r="D3451" s="38" t="s">
        <v>77</v>
      </c>
      <c r="E3451" s="2" t="s">
        <v>41</v>
      </c>
      <c r="F3451">
        <v>742323</v>
      </c>
      <c r="G3451" s="44">
        <f t="shared" si="371"/>
        <v>44562</v>
      </c>
      <c r="H3451" s="50">
        <f t="shared" si="372"/>
        <v>273</v>
      </c>
      <c r="I3451" s="50">
        <f t="shared" si="373"/>
        <v>7654892.7000000002</v>
      </c>
      <c r="J3451" s="46">
        <v>280399</v>
      </c>
      <c r="K3451" s="2" t="s">
        <v>34</v>
      </c>
      <c r="L3451" s="52" t="str">
        <f t="shared" si="374"/>
        <v>20220930VND</v>
      </c>
      <c r="M3451">
        <f>VLOOKUP(L3451,Mapping!$H$1:$K$25,4,0)</f>
        <v>1</v>
      </c>
      <c r="N3451">
        <f t="shared" si="375"/>
        <v>7.4232300000000003E-4</v>
      </c>
      <c r="O3451">
        <f t="shared" si="376"/>
        <v>2.8039900000000002E-4</v>
      </c>
      <c r="P3451">
        <f t="shared" si="377"/>
        <v>7.6548927000000006E-3</v>
      </c>
      <c r="Q3451" t="str">
        <f>VLOOKUP(VLOOKUP(C3451,Mapping!$A$1:$C$17,3,0),Mapping!$E$1:$F$6,2,0)</f>
        <v>Vùng 02</v>
      </c>
    </row>
    <row r="3452" spans="1:17" x14ac:dyDescent="0.3">
      <c r="A3452" s="33">
        <v>44834</v>
      </c>
      <c r="B3452">
        <v>2504</v>
      </c>
      <c r="C3452">
        <v>24</v>
      </c>
      <c r="D3452" s="38" t="s">
        <v>77</v>
      </c>
      <c r="E3452" s="2" t="s">
        <v>41</v>
      </c>
      <c r="F3452">
        <v>1564765</v>
      </c>
      <c r="G3452" s="44">
        <f t="shared" si="371"/>
        <v>44562</v>
      </c>
      <c r="H3452" s="50">
        <f t="shared" si="372"/>
        <v>273</v>
      </c>
      <c r="I3452" s="50">
        <f t="shared" si="373"/>
        <v>49717504.199999996</v>
      </c>
      <c r="J3452" s="46">
        <v>1821154</v>
      </c>
      <c r="K3452" s="2" t="s">
        <v>34</v>
      </c>
      <c r="L3452" s="52" t="str">
        <f t="shared" si="374"/>
        <v>20220930VND</v>
      </c>
      <c r="M3452">
        <f>VLOOKUP(L3452,Mapping!$H$1:$K$25,4,0)</f>
        <v>1</v>
      </c>
      <c r="N3452">
        <f t="shared" si="375"/>
        <v>1.5647650000000001E-3</v>
      </c>
      <c r="O3452">
        <f t="shared" si="376"/>
        <v>1.821154E-3</v>
      </c>
      <c r="P3452">
        <f t="shared" si="377"/>
        <v>4.9717504199999998E-2</v>
      </c>
      <c r="Q3452" t="str">
        <f>VLOOKUP(VLOOKUP(C3452,Mapping!$A$1:$C$17,3,0),Mapping!$E$1:$F$6,2,0)</f>
        <v>Vùng 04</v>
      </c>
    </row>
    <row r="3453" spans="1:17" x14ac:dyDescent="0.3">
      <c r="A3453" s="33">
        <v>44834</v>
      </c>
      <c r="B3453">
        <v>2505</v>
      </c>
      <c r="C3453">
        <v>26</v>
      </c>
      <c r="D3453" s="38" t="s">
        <v>77</v>
      </c>
      <c r="E3453" s="2" t="s">
        <v>41</v>
      </c>
      <c r="F3453">
        <v>237303</v>
      </c>
      <c r="G3453" s="44">
        <f t="shared" si="371"/>
        <v>44562</v>
      </c>
      <c r="H3453" s="50">
        <f t="shared" si="372"/>
        <v>273</v>
      </c>
      <c r="I3453" s="50">
        <f t="shared" si="373"/>
        <v>47777102.100000001</v>
      </c>
      <c r="J3453" s="46">
        <v>1750077</v>
      </c>
      <c r="K3453" s="2" t="s">
        <v>34</v>
      </c>
      <c r="L3453" s="52" t="str">
        <f t="shared" si="374"/>
        <v>20220930VND</v>
      </c>
      <c r="M3453">
        <f>VLOOKUP(L3453,Mapping!$H$1:$K$25,4,0)</f>
        <v>1</v>
      </c>
      <c r="N3453">
        <f t="shared" si="375"/>
        <v>2.3730299999999999E-4</v>
      </c>
      <c r="O3453">
        <f t="shared" si="376"/>
        <v>1.7500770000000001E-3</v>
      </c>
      <c r="P3453">
        <f t="shared" si="377"/>
        <v>4.7777102100000003E-2</v>
      </c>
      <c r="Q3453" t="str">
        <f>VLOOKUP(VLOOKUP(C3453,Mapping!$A$1:$C$17,3,0),Mapping!$E$1:$F$6,2,0)</f>
        <v>Vùng 04</v>
      </c>
    </row>
    <row r="3454" spans="1:17" x14ac:dyDescent="0.3">
      <c r="A3454" s="33">
        <v>44834</v>
      </c>
      <c r="B3454">
        <v>2505</v>
      </c>
      <c r="C3454">
        <v>40</v>
      </c>
      <c r="D3454" s="38" t="s">
        <v>77</v>
      </c>
      <c r="E3454" s="2" t="s">
        <v>41</v>
      </c>
      <c r="F3454">
        <v>1510926</v>
      </c>
      <c r="G3454" s="44">
        <f t="shared" si="371"/>
        <v>44562</v>
      </c>
      <c r="H3454" s="50">
        <f t="shared" si="372"/>
        <v>273</v>
      </c>
      <c r="I3454" s="50">
        <f t="shared" si="373"/>
        <v>11996302.5</v>
      </c>
      <c r="J3454" s="46">
        <v>439425</v>
      </c>
      <c r="K3454" s="2" t="s">
        <v>34</v>
      </c>
      <c r="L3454" s="52" t="str">
        <f t="shared" si="374"/>
        <v>20220930VND</v>
      </c>
      <c r="M3454">
        <f>VLOOKUP(L3454,Mapping!$H$1:$K$25,4,0)</f>
        <v>1</v>
      </c>
      <c r="N3454">
        <f t="shared" si="375"/>
        <v>1.5109259999999999E-3</v>
      </c>
      <c r="O3454">
        <f t="shared" si="376"/>
        <v>4.3942500000000002E-4</v>
      </c>
      <c r="P3454">
        <f t="shared" si="377"/>
        <v>1.19963025E-2</v>
      </c>
      <c r="Q3454" t="str">
        <f>VLOOKUP(VLOOKUP(C3454,Mapping!$A$1:$C$17,3,0),Mapping!$E$1:$F$6,2,0)</f>
        <v>Vùng 01</v>
      </c>
    </row>
    <row r="3455" spans="1:17" x14ac:dyDescent="0.3">
      <c r="A3455" s="44">
        <v>44834</v>
      </c>
      <c r="B3455">
        <v>2506</v>
      </c>
      <c r="C3455">
        <v>48</v>
      </c>
      <c r="D3455" s="38" t="s">
        <v>77</v>
      </c>
      <c r="E3455" s="2" t="s">
        <v>41</v>
      </c>
      <c r="F3455">
        <v>1910419</v>
      </c>
      <c r="G3455" s="44">
        <f t="shared" si="371"/>
        <v>44562</v>
      </c>
      <c r="H3455" s="50">
        <f t="shared" si="372"/>
        <v>273</v>
      </c>
      <c r="I3455" s="50">
        <f t="shared" si="373"/>
        <v>1866009.5999999999</v>
      </c>
      <c r="J3455" s="46">
        <v>68352</v>
      </c>
      <c r="K3455" s="2" t="s">
        <v>34</v>
      </c>
      <c r="L3455" s="52" t="str">
        <f t="shared" si="374"/>
        <v>20220930VND</v>
      </c>
      <c r="M3455">
        <f>VLOOKUP(L3455,Mapping!$H$1:$K$25,4,0)</f>
        <v>1</v>
      </c>
      <c r="N3455">
        <f t="shared" si="375"/>
        <v>1.910419E-3</v>
      </c>
      <c r="O3455">
        <f t="shared" si="376"/>
        <v>6.8351999999999999E-5</v>
      </c>
      <c r="P3455">
        <f t="shared" si="377"/>
        <v>1.8660095999999998E-3</v>
      </c>
      <c r="Q3455" t="str">
        <f>VLOOKUP(VLOOKUP(C3455,Mapping!$A$1:$C$17,3,0),Mapping!$E$1:$F$6,2,0)</f>
        <v>Vùng 01</v>
      </c>
    </row>
    <row r="3456" spans="1:17" x14ac:dyDescent="0.3">
      <c r="A3456" s="33">
        <v>44834</v>
      </c>
      <c r="B3456">
        <v>2507</v>
      </c>
      <c r="C3456">
        <v>40</v>
      </c>
      <c r="D3456" s="38" t="s">
        <v>77</v>
      </c>
      <c r="E3456" s="2" t="s">
        <v>41</v>
      </c>
      <c r="F3456">
        <v>1405009</v>
      </c>
      <c r="G3456" s="44">
        <f t="shared" si="371"/>
        <v>44562</v>
      </c>
      <c r="H3456" s="50">
        <f t="shared" si="372"/>
        <v>273</v>
      </c>
      <c r="I3456" s="50">
        <f t="shared" si="373"/>
        <v>52055203.199999996</v>
      </c>
      <c r="J3456" s="46">
        <v>1906784</v>
      </c>
      <c r="K3456" s="2" t="s">
        <v>34</v>
      </c>
      <c r="L3456" s="52" t="str">
        <f t="shared" si="374"/>
        <v>20220930VND</v>
      </c>
      <c r="M3456">
        <f>VLOOKUP(L3456,Mapping!$H$1:$K$25,4,0)</f>
        <v>1</v>
      </c>
      <c r="N3456">
        <f t="shared" si="375"/>
        <v>1.405009E-3</v>
      </c>
      <c r="O3456">
        <f t="shared" si="376"/>
        <v>1.9067839999999999E-3</v>
      </c>
      <c r="P3456">
        <f t="shared" si="377"/>
        <v>5.2055203199999997E-2</v>
      </c>
      <c r="Q3456" t="str">
        <f>VLOOKUP(VLOOKUP(C3456,Mapping!$A$1:$C$17,3,0),Mapping!$E$1:$F$6,2,0)</f>
        <v>Vùng 01</v>
      </c>
    </row>
    <row r="3457" spans="1:17" x14ac:dyDescent="0.3">
      <c r="A3457" s="33">
        <v>44834</v>
      </c>
      <c r="B3457">
        <v>2507</v>
      </c>
      <c r="C3457">
        <v>40</v>
      </c>
      <c r="D3457" s="38" t="s">
        <v>77</v>
      </c>
      <c r="E3457" s="2" t="s">
        <v>41</v>
      </c>
      <c r="F3457">
        <v>1398180</v>
      </c>
      <c r="G3457" s="44">
        <f t="shared" si="371"/>
        <v>44562</v>
      </c>
      <c r="H3457" s="50">
        <f t="shared" si="372"/>
        <v>273</v>
      </c>
      <c r="I3457" s="50">
        <f t="shared" si="373"/>
        <v>576826867064.448</v>
      </c>
      <c r="J3457" s="46">
        <v>910832</v>
      </c>
      <c r="K3457" s="2" t="s">
        <v>35</v>
      </c>
      <c r="L3457" s="52" t="str">
        <f t="shared" si="374"/>
        <v>20220930USD</v>
      </c>
      <c r="M3457">
        <f>VLOOKUP(L3457,Mapping!$H$1:$K$25,4,0)</f>
        <v>23197.68</v>
      </c>
      <c r="N3457">
        <f t="shared" si="375"/>
        <v>32.434532222400001</v>
      </c>
      <c r="O3457">
        <f t="shared" si="376"/>
        <v>21.129189269760001</v>
      </c>
      <c r="P3457">
        <f t="shared" si="377"/>
        <v>576.82686706444804</v>
      </c>
      <c r="Q3457" t="str">
        <f>VLOOKUP(VLOOKUP(C3457,Mapping!$A$1:$C$17,3,0),Mapping!$E$1:$F$6,2,0)</f>
        <v>Vùng 01</v>
      </c>
    </row>
    <row r="3458" spans="1:17" x14ac:dyDescent="0.3">
      <c r="A3458" s="33">
        <v>44834</v>
      </c>
      <c r="B3458">
        <v>2507</v>
      </c>
      <c r="C3458">
        <v>40</v>
      </c>
      <c r="D3458" s="38" t="s">
        <v>77</v>
      </c>
      <c r="E3458" s="2" t="s">
        <v>41</v>
      </c>
      <c r="F3458">
        <v>1132913</v>
      </c>
      <c r="G3458" s="44">
        <f t="shared" ref="G3458:G3521" si="378">DATE(YEAR(A3458),1,1)</f>
        <v>44562</v>
      </c>
      <c r="H3458" s="50">
        <f t="shared" ref="H3458:H3521" si="379">DATEDIF(G3458,A3458,"D")+1</f>
        <v>273</v>
      </c>
      <c r="I3458" s="50">
        <f t="shared" si="373"/>
        <v>679311999606.23999</v>
      </c>
      <c r="J3458" s="46">
        <v>1072660</v>
      </c>
      <c r="K3458" s="2" t="s">
        <v>35</v>
      </c>
      <c r="L3458" s="52" t="str">
        <f t="shared" si="374"/>
        <v>20220930USD</v>
      </c>
      <c r="M3458">
        <f>VLOOKUP(L3458,Mapping!$H$1:$K$25,4,0)</f>
        <v>23197.68</v>
      </c>
      <c r="N3458">
        <f t="shared" si="375"/>
        <v>26.280953241839999</v>
      </c>
      <c r="O3458">
        <f t="shared" si="376"/>
        <v>24.883223428800001</v>
      </c>
      <c r="P3458">
        <f t="shared" si="377"/>
        <v>679.31199960623997</v>
      </c>
      <c r="Q3458" t="str">
        <f>VLOOKUP(VLOOKUP(C3458,Mapping!$A$1:$C$17,3,0),Mapping!$E$1:$F$6,2,0)</f>
        <v>Vùng 01</v>
      </c>
    </row>
    <row r="3459" spans="1:17" x14ac:dyDescent="0.3">
      <c r="A3459" s="33">
        <v>44834</v>
      </c>
      <c r="B3459">
        <v>2507</v>
      </c>
      <c r="C3459">
        <v>48</v>
      </c>
      <c r="D3459" s="38" t="s">
        <v>77</v>
      </c>
      <c r="E3459" s="2" t="s">
        <v>41</v>
      </c>
      <c r="F3459">
        <v>1785977</v>
      </c>
      <c r="G3459" s="44">
        <f t="shared" si="378"/>
        <v>44562</v>
      </c>
      <c r="H3459" s="50">
        <f t="shared" si="379"/>
        <v>273</v>
      </c>
      <c r="I3459" s="50">
        <f t="shared" ref="I3459:I3522" si="380">H3459*(J3459/10)*M3459</f>
        <v>37973208</v>
      </c>
      <c r="J3459" s="46">
        <v>1390960</v>
      </c>
      <c r="K3459" s="2" t="s">
        <v>34</v>
      </c>
      <c r="L3459" s="52" t="str">
        <f t="shared" ref="L3459:L3522" si="381">CONCATENATE(TEXT(A3459,"YYYYMMDD"),K3459)</f>
        <v>20220930VND</v>
      </c>
      <c r="M3459">
        <f>VLOOKUP(L3459,Mapping!$H$1:$K$25,4,0)</f>
        <v>1</v>
      </c>
      <c r="N3459">
        <f t="shared" ref="N3459:N3522" si="382">F3459*M3459/10^9</f>
        <v>1.785977E-3</v>
      </c>
      <c r="O3459">
        <f t="shared" ref="O3459:O3522" si="383">J3459*M3459/10^9</f>
        <v>1.3909599999999999E-3</v>
      </c>
      <c r="P3459">
        <f t="shared" ref="P3459:P3522" si="384">I3459/10^9</f>
        <v>3.7973208000000001E-2</v>
      </c>
      <c r="Q3459" t="str">
        <f>VLOOKUP(VLOOKUP(C3459,Mapping!$A$1:$C$17,3,0),Mapping!$E$1:$F$6,2,0)</f>
        <v>Vùng 01</v>
      </c>
    </row>
    <row r="3460" spans="1:17" x14ac:dyDescent="0.3">
      <c r="A3460" s="33">
        <v>44834</v>
      </c>
      <c r="B3460">
        <v>2508</v>
      </c>
      <c r="C3460">
        <v>23</v>
      </c>
      <c r="D3460" s="38" t="s">
        <v>77</v>
      </c>
      <c r="E3460" s="2" t="s">
        <v>41</v>
      </c>
      <c r="F3460">
        <v>1343939</v>
      </c>
      <c r="G3460" s="44">
        <f t="shared" si="378"/>
        <v>44562</v>
      </c>
      <c r="H3460" s="50">
        <f t="shared" si="379"/>
        <v>273</v>
      </c>
      <c r="I3460" s="50">
        <f t="shared" si="380"/>
        <v>947680327129.53589</v>
      </c>
      <c r="J3460" s="46">
        <v>1496424</v>
      </c>
      <c r="K3460" s="2" t="s">
        <v>35</v>
      </c>
      <c r="L3460" s="52" t="str">
        <f t="shared" si="381"/>
        <v>20220930USD</v>
      </c>
      <c r="M3460">
        <f>VLOOKUP(L3460,Mapping!$H$1:$K$25,4,0)</f>
        <v>23197.68</v>
      </c>
      <c r="N3460">
        <f t="shared" si="382"/>
        <v>31.176266861520002</v>
      </c>
      <c r="O3460">
        <f t="shared" si="383"/>
        <v>34.713565096319996</v>
      </c>
      <c r="P3460">
        <f t="shared" si="384"/>
        <v>947.68032712953584</v>
      </c>
      <c r="Q3460" t="str">
        <f>VLOOKUP(VLOOKUP(C3460,Mapping!$A$1:$C$17,3,0),Mapping!$E$1:$F$6,2,0)</f>
        <v>Vùng 02</v>
      </c>
    </row>
    <row r="3461" spans="1:17" x14ac:dyDescent="0.3">
      <c r="A3461" s="33">
        <v>44834</v>
      </c>
      <c r="B3461">
        <v>2508</v>
      </c>
      <c r="C3461">
        <v>23</v>
      </c>
      <c r="D3461" s="38" t="s">
        <v>77</v>
      </c>
      <c r="E3461" s="2" t="s">
        <v>41</v>
      </c>
      <c r="F3461">
        <v>1347219</v>
      </c>
      <c r="G3461" s="44">
        <f t="shared" si="378"/>
        <v>44562</v>
      </c>
      <c r="H3461" s="50">
        <f t="shared" si="379"/>
        <v>273</v>
      </c>
      <c r="I3461" s="50">
        <f t="shared" si="380"/>
        <v>31019597.699999999</v>
      </c>
      <c r="J3461" s="46">
        <v>1136249</v>
      </c>
      <c r="K3461" s="2" t="s">
        <v>34</v>
      </c>
      <c r="L3461" s="52" t="str">
        <f t="shared" si="381"/>
        <v>20220930VND</v>
      </c>
      <c r="M3461">
        <f>VLOOKUP(L3461,Mapping!$H$1:$K$25,4,0)</f>
        <v>1</v>
      </c>
      <c r="N3461">
        <f t="shared" si="382"/>
        <v>1.347219E-3</v>
      </c>
      <c r="O3461">
        <f t="shared" si="383"/>
        <v>1.136249E-3</v>
      </c>
      <c r="P3461">
        <f t="shared" si="384"/>
        <v>3.1019597699999998E-2</v>
      </c>
      <c r="Q3461" t="str">
        <f>VLOOKUP(VLOOKUP(C3461,Mapping!$A$1:$C$17,3,0),Mapping!$E$1:$F$6,2,0)</f>
        <v>Vùng 02</v>
      </c>
    </row>
    <row r="3462" spans="1:17" x14ac:dyDescent="0.3">
      <c r="A3462" s="33">
        <v>44834</v>
      </c>
      <c r="B3462">
        <v>2509</v>
      </c>
      <c r="C3462">
        <v>20</v>
      </c>
      <c r="D3462" s="38" t="s">
        <v>77</v>
      </c>
      <c r="E3462" s="2" t="s">
        <v>41</v>
      </c>
      <c r="F3462">
        <v>831221</v>
      </c>
      <c r="G3462" s="44">
        <f t="shared" si="378"/>
        <v>44562</v>
      </c>
      <c r="H3462" s="50">
        <f t="shared" si="379"/>
        <v>273</v>
      </c>
      <c r="I3462" s="50">
        <f t="shared" si="380"/>
        <v>36207717</v>
      </c>
      <c r="J3462" s="46">
        <v>1326290</v>
      </c>
      <c r="K3462" s="2" t="s">
        <v>34</v>
      </c>
      <c r="L3462" s="52" t="str">
        <f t="shared" si="381"/>
        <v>20220930VND</v>
      </c>
      <c r="M3462">
        <f>VLOOKUP(L3462,Mapping!$H$1:$K$25,4,0)</f>
        <v>1</v>
      </c>
      <c r="N3462">
        <f t="shared" si="382"/>
        <v>8.3122100000000004E-4</v>
      </c>
      <c r="O3462">
        <f t="shared" si="383"/>
        <v>1.3262899999999999E-3</v>
      </c>
      <c r="P3462">
        <f t="shared" si="384"/>
        <v>3.6207717E-2</v>
      </c>
      <c r="Q3462" t="str">
        <f>VLOOKUP(VLOOKUP(C3462,Mapping!$A$1:$C$17,3,0),Mapping!$E$1:$F$6,2,0)</f>
        <v>Vùng 02</v>
      </c>
    </row>
    <row r="3463" spans="1:17" x14ac:dyDescent="0.3">
      <c r="A3463" s="33">
        <v>44834</v>
      </c>
      <c r="B3463">
        <v>2509</v>
      </c>
      <c r="C3463">
        <v>20</v>
      </c>
      <c r="D3463" s="38" t="s">
        <v>77</v>
      </c>
      <c r="E3463" s="2" t="s">
        <v>41</v>
      </c>
      <c r="F3463">
        <v>109649</v>
      </c>
      <c r="G3463" s="44">
        <f t="shared" si="378"/>
        <v>44562</v>
      </c>
      <c r="H3463" s="50">
        <f t="shared" si="379"/>
        <v>273</v>
      </c>
      <c r="I3463" s="50">
        <f t="shared" si="380"/>
        <v>6558825</v>
      </c>
      <c r="J3463" s="46">
        <v>240250</v>
      </c>
      <c r="K3463" s="2" t="s">
        <v>34</v>
      </c>
      <c r="L3463" s="52" t="str">
        <f t="shared" si="381"/>
        <v>20220930VND</v>
      </c>
      <c r="M3463">
        <f>VLOOKUP(L3463,Mapping!$H$1:$K$25,4,0)</f>
        <v>1</v>
      </c>
      <c r="N3463">
        <f t="shared" si="382"/>
        <v>1.0964900000000001E-4</v>
      </c>
      <c r="O3463">
        <f t="shared" si="383"/>
        <v>2.4025000000000001E-4</v>
      </c>
      <c r="P3463">
        <f t="shared" si="384"/>
        <v>6.5588249999999999E-3</v>
      </c>
      <c r="Q3463" t="str">
        <f>VLOOKUP(VLOOKUP(C3463,Mapping!$A$1:$C$17,3,0),Mapping!$E$1:$F$6,2,0)</f>
        <v>Vùng 02</v>
      </c>
    </row>
    <row r="3464" spans="1:17" x14ac:dyDescent="0.3">
      <c r="A3464" s="33">
        <v>44834</v>
      </c>
      <c r="B3464">
        <v>2510</v>
      </c>
      <c r="C3464">
        <v>36</v>
      </c>
      <c r="D3464" s="38" t="s">
        <v>77</v>
      </c>
      <c r="E3464" s="2" t="s">
        <v>41</v>
      </c>
      <c r="F3464">
        <v>905981</v>
      </c>
      <c r="G3464" s="44">
        <f t="shared" si="378"/>
        <v>44562</v>
      </c>
      <c r="H3464" s="50">
        <f t="shared" si="379"/>
        <v>273</v>
      </c>
      <c r="I3464" s="50">
        <f t="shared" si="380"/>
        <v>4839116.1000000006</v>
      </c>
      <c r="J3464" s="46">
        <v>177257</v>
      </c>
      <c r="K3464" s="2" t="s">
        <v>34</v>
      </c>
      <c r="L3464" s="52" t="str">
        <f t="shared" si="381"/>
        <v>20220930VND</v>
      </c>
      <c r="M3464">
        <f>VLOOKUP(L3464,Mapping!$H$1:$K$25,4,0)</f>
        <v>1</v>
      </c>
      <c r="N3464">
        <f t="shared" si="382"/>
        <v>9.0598100000000004E-4</v>
      </c>
      <c r="O3464">
        <f t="shared" si="383"/>
        <v>1.77257E-4</v>
      </c>
      <c r="P3464">
        <f t="shared" si="384"/>
        <v>4.8391161000000005E-3</v>
      </c>
      <c r="Q3464" t="str">
        <f>VLOOKUP(VLOOKUP(C3464,Mapping!$A$1:$C$17,3,0),Mapping!$E$1:$F$6,2,0)</f>
        <v>Vùng 05</v>
      </c>
    </row>
    <row r="3465" spans="1:17" x14ac:dyDescent="0.3">
      <c r="A3465" s="33">
        <v>44834</v>
      </c>
      <c r="B3465">
        <v>2511</v>
      </c>
      <c r="C3465">
        <v>23</v>
      </c>
      <c r="D3465" s="38" t="s">
        <v>77</v>
      </c>
      <c r="E3465" s="2" t="s">
        <v>41</v>
      </c>
      <c r="F3465">
        <v>706301</v>
      </c>
      <c r="G3465" s="44">
        <f t="shared" si="378"/>
        <v>44562</v>
      </c>
      <c r="H3465" s="50">
        <f t="shared" si="379"/>
        <v>273</v>
      </c>
      <c r="I3465" s="50">
        <f t="shared" si="380"/>
        <v>13238479.799999999</v>
      </c>
      <c r="J3465" s="46">
        <v>484926</v>
      </c>
      <c r="K3465" s="2" t="s">
        <v>34</v>
      </c>
      <c r="L3465" s="52" t="str">
        <f t="shared" si="381"/>
        <v>20220930VND</v>
      </c>
      <c r="M3465">
        <f>VLOOKUP(L3465,Mapping!$H$1:$K$25,4,0)</f>
        <v>1</v>
      </c>
      <c r="N3465">
        <f t="shared" si="382"/>
        <v>7.06301E-4</v>
      </c>
      <c r="O3465">
        <f t="shared" si="383"/>
        <v>4.84926E-4</v>
      </c>
      <c r="P3465">
        <f t="shared" si="384"/>
        <v>1.3238479799999999E-2</v>
      </c>
      <c r="Q3465" t="str">
        <f>VLOOKUP(VLOOKUP(C3465,Mapping!$A$1:$C$17,3,0),Mapping!$E$1:$F$6,2,0)</f>
        <v>Vùng 02</v>
      </c>
    </row>
    <row r="3466" spans="1:17" x14ac:dyDescent="0.3">
      <c r="A3466" s="33">
        <v>44834</v>
      </c>
      <c r="B3466">
        <v>2516</v>
      </c>
      <c r="C3466">
        <v>24</v>
      </c>
      <c r="D3466" s="38" t="s">
        <v>77</v>
      </c>
      <c r="E3466" s="2" t="s">
        <v>41</v>
      </c>
      <c r="F3466">
        <v>355412</v>
      </c>
      <c r="G3466" s="44">
        <f t="shared" si="378"/>
        <v>44562</v>
      </c>
      <c r="H3466" s="50">
        <f t="shared" si="379"/>
        <v>273</v>
      </c>
      <c r="I3466" s="50">
        <f t="shared" si="380"/>
        <v>6030187.7999999998</v>
      </c>
      <c r="J3466" s="46">
        <v>220886</v>
      </c>
      <c r="K3466" s="2" t="s">
        <v>34</v>
      </c>
      <c r="L3466" s="52" t="str">
        <f t="shared" si="381"/>
        <v>20220930VND</v>
      </c>
      <c r="M3466">
        <f>VLOOKUP(L3466,Mapping!$H$1:$K$25,4,0)</f>
        <v>1</v>
      </c>
      <c r="N3466">
        <f t="shared" si="382"/>
        <v>3.5541199999999999E-4</v>
      </c>
      <c r="O3466">
        <f t="shared" si="383"/>
        <v>2.20886E-4</v>
      </c>
      <c r="P3466">
        <f t="shared" si="384"/>
        <v>6.0301877999999996E-3</v>
      </c>
      <c r="Q3466" t="str">
        <f>VLOOKUP(VLOOKUP(C3466,Mapping!$A$1:$C$17,3,0),Mapping!$E$1:$F$6,2,0)</f>
        <v>Vùng 04</v>
      </c>
    </row>
    <row r="3467" spans="1:17" x14ac:dyDescent="0.3">
      <c r="A3467" s="33">
        <v>44834</v>
      </c>
      <c r="B3467">
        <v>2524</v>
      </c>
      <c r="C3467">
        <v>40</v>
      </c>
      <c r="D3467" s="38" t="s">
        <v>77</v>
      </c>
      <c r="E3467" s="2" t="s">
        <v>41</v>
      </c>
      <c r="F3467">
        <v>1856208</v>
      </c>
      <c r="G3467" s="44">
        <f t="shared" si="378"/>
        <v>44562</v>
      </c>
      <c r="H3467" s="50">
        <f t="shared" si="379"/>
        <v>273</v>
      </c>
      <c r="I3467" s="50">
        <f t="shared" si="380"/>
        <v>10153716.299999999</v>
      </c>
      <c r="J3467" s="46">
        <v>371931</v>
      </c>
      <c r="K3467" s="2" t="s">
        <v>34</v>
      </c>
      <c r="L3467" s="52" t="str">
        <f t="shared" si="381"/>
        <v>20220930VND</v>
      </c>
      <c r="M3467">
        <f>VLOOKUP(L3467,Mapping!$H$1:$K$25,4,0)</f>
        <v>1</v>
      </c>
      <c r="N3467">
        <f t="shared" si="382"/>
        <v>1.856208E-3</v>
      </c>
      <c r="O3467">
        <f t="shared" si="383"/>
        <v>3.7193099999999999E-4</v>
      </c>
      <c r="P3467">
        <f t="shared" si="384"/>
        <v>1.0153716299999999E-2</v>
      </c>
      <c r="Q3467" t="str">
        <f>VLOOKUP(VLOOKUP(C3467,Mapping!$A$1:$C$17,3,0),Mapping!$E$1:$F$6,2,0)</f>
        <v>Vùng 01</v>
      </c>
    </row>
    <row r="3468" spans="1:17" x14ac:dyDescent="0.3">
      <c r="A3468" s="33">
        <v>44834</v>
      </c>
      <c r="B3468">
        <v>2525</v>
      </c>
      <c r="C3468">
        <v>43</v>
      </c>
      <c r="D3468" s="38" t="s">
        <v>77</v>
      </c>
      <c r="E3468" s="2" t="s">
        <v>41</v>
      </c>
      <c r="F3468">
        <v>1002639</v>
      </c>
      <c r="G3468" s="44">
        <f t="shared" si="378"/>
        <v>44562</v>
      </c>
      <c r="H3468" s="50">
        <f t="shared" si="379"/>
        <v>273</v>
      </c>
      <c r="I3468" s="50">
        <f t="shared" si="380"/>
        <v>21440874</v>
      </c>
      <c r="J3468" s="46">
        <v>785380</v>
      </c>
      <c r="K3468" s="2" t="s">
        <v>34</v>
      </c>
      <c r="L3468" s="52" t="str">
        <f t="shared" si="381"/>
        <v>20220930VND</v>
      </c>
      <c r="M3468">
        <f>VLOOKUP(L3468,Mapping!$H$1:$K$25,4,0)</f>
        <v>1</v>
      </c>
      <c r="N3468">
        <f t="shared" si="382"/>
        <v>1.002639E-3</v>
      </c>
      <c r="O3468">
        <f t="shared" si="383"/>
        <v>7.8538000000000002E-4</v>
      </c>
      <c r="P3468">
        <f t="shared" si="384"/>
        <v>2.1440873999999999E-2</v>
      </c>
      <c r="Q3468" t="str">
        <f>VLOOKUP(VLOOKUP(C3468,Mapping!$A$1:$C$17,3,0),Mapping!$E$1:$F$6,2,0)</f>
        <v>Vùng 04</v>
      </c>
    </row>
    <row r="3469" spans="1:17" x14ac:dyDescent="0.3">
      <c r="A3469" s="33">
        <v>44834</v>
      </c>
      <c r="B3469">
        <v>2526</v>
      </c>
      <c r="C3469">
        <v>48</v>
      </c>
      <c r="D3469" s="38" t="s">
        <v>77</v>
      </c>
      <c r="E3469" s="2" t="s">
        <v>41</v>
      </c>
      <c r="F3469">
        <v>9969</v>
      </c>
      <c r="G3469" s="44">
        <f t="shared" si="378"/>
        <v>44562</v>
      </c>
      <c r="H3469" s="50">
        <f t="shared" si="379"/>
        <v>273</v>
      </c>
      <c r="I3469" s="50">
        <f t="shared" si="380"/>
        <v>14680629.6</v>
      </c>
      <c r="J3469" s="46">
        <v>537752</v>
      </c>
      <c r="K3469" s="2" t="s">
        <v>34</v>
      </c>
      <c r="L3469" s="52" t="str">
        <f t="shared" si="381"/>
        <v>20220930VND</v>
      </c>
      <c r="M3469">
        <f>VLOOKUP(L3469,Mapping!$H$1:$K$25,4,0)</f>
        <v>1</v>
      </c>
      <c r="N3469">
        <f t="shared" si="382"/>
        <v>9.9690000000000006E-6</v>
      </c>
      <c r="O3469">
        <f t="shared" si="383"/>
        <v>5.3775199999999996E-4</v>
      </c>
      <c r="P3469">
        <f t="shared" si="384"/>
        <v>1.46806296E-2</v>
      </c>
      <c r="Q3469" t="str">
        <f>VLOOKUP(VLOOKUP(C3469,Mapping!$A$1:$C$17,3,0),Mapping!$E$1:$F$6,2,0)</f>
        <v>Vùng 01</v>
      </c>
    </row>
    <row r="3470" spans="1:17" x14ac:dyDescent="0.3">
      <c r="A3470" s="33">
        <v>44834</v>
      </c>
      <c r="B3470">
        <v>2527</v>
      </c>
      <c r="C3470">
        <v>25</v>
      </c>
      <c r="D3470" s="38" t="s">
        <v>77</v>
      </c>
      <c r="E3470" s="2" t="s">
        <v>41</v>
      </c>
      <c r="F3470">
        <v>1419088</v>
      </c>
      <c r="G3470" s="44">
        <f t="shared" si="378"/>
        <v>44562</v>
      </c>
      <c r="H3470" s="50">
        <f t="shared" si="379"/>
        <v>273</v>
      </c>
      <c r="I3470" s="50">
        <f t="shared" si="380"/>
        <v>41419805.699999996</v>
      </c>
      <c r="J3470" s="46">
        <v>1517209</v>
      </c>
      <c r="K3470" s="2" t="s">
        <v>34</v>
      </c>
      <c r="L3470" s="52" t="str">
        <f t="shared" si="381"/>
        <v>20220930VND</v>
      </c>
      <c r="M3470">
        <f>VLOOKUP(L3470,Mapping!$H$1:$K$25,4,0)</f>
        <v>1</v>
      </c>
      <c r="N3470">
        <f t="shared" si="382"/>
        <v>1.419088E-3</v>
      </c>
      <c r="O3470">
        <f t="shared" si="383"/>
        <v>1.517209E-3</v>
      </c>
      <c r="P3470">
        <f t="shared" si="384"/>
        <v>4.1419805699999993E-2</v>
      </c>
      <c r="Q3470" t="str">
        <f>VLOOKUP(VLOOKUP(C3470,Mapping!$A$1:$C$17,3,0),Mapping!$E$1:$F$6,2,0)</f>
        <v>Vùng 01</v>
      </c>
    </row>
    <row r="3471" spans="1:17" x14ac:dyDescent="0.3">
      <c r="A3471" s="33">
        <v>44834</v>
      </c>
      <c r="B3471">
        <v>2528</v>
      </c>
      <c r="C3471">
        <v>48</v>
      </c>
      <c r="D3471" s="38" t="s">
        <v>77</v>
      </c>
      <c r="E3471" s="2" t="s">
        <v>41</v>
      </c>
      <c r="F3471">
        <v>1174591</v>
      </c>
      <c r="G3471" s="44">
        <f t="shared" si="378"/>
        <v>44562</v>
      </c>
      <c r="H3471" s="50">
        <f t="shared" si="379"/>
        <v>273</v>
      </c>
      <c r="I3471" s="50">
        <f t="shared" si="380"/>
        <v>43933671.600000001</v>
      </c>
      <c r="J3471" s="46">
        <v>1609292</v>
      </c>
      <c r="K3471" s="2" t="s">
        <v>34</v>
      </c>
      <c r="L3471" s="52" t="str">
        <f t="shared" si="381"/>
        <v>20220930VND</v>
      </c>
      <c r="M3471">
        <f>VLOOKUP(L3471,Mapping!$H$1:$K$25,4,0)</f>
        <v>1</v>
      </c>
      <c r="N3471">
        <f t="shared" si="382"/>
        <v>1.174591E-3</v>
      </c>
      <c r="O3471">
        <f t="shared" si="383"/>
        <v>1.609292E-3</v>
      </c>
      <c r="P3471">
        <f t="shared" si="384"/>
        <v>4.3933671600000002E-2</v>
      </c>
      <c r="Q3471" t="str">
        <f>VLOOKUP(VLOOKUP(C3471,Mapping!$A$1:$C$17,3,0),Mapping!$E$1:$F$6,2,0)</f>
        <v>Vùng 01</v>
      </c>
    </row>
    <row r="3472" spans="1:17" x14ac:dyDescent="0.3">
      <c r="A3472" s="33">
        <v>44834</v>
      </c>
      <c r="B3472">
        <v>2530</v>
      </c>
      <c r="C3472">
        <v>25</v>
      </c>
      <c r="D3472" s="38" t="s">
        <v>77</v>
      </c>
      <c r="E3472" s="2" t="s">
        <v>41</v>
      </c>
      <c r="F3472">
        <v>845493</v>
      </c>
      <c r="G3472" s="44">
        <f t="shared" si="378"/>
        <v>44562</v>
      </c>
      <c r="H3472" s="50">
        <f t="shared" si="379"/>
        <v>273</v>
      </c>
      <c r="I3472" s="50">
        <f t="shared" si="380"/>
        <v>46943851.5</v>
      </c>
      <c r="J3472" s="46">
        <v>1719555</v>
      </c>
      <c r="K3472" s="2" t="s">
        <v>34</v>
      </c>
      <c r="L3472" s="52" t="str">
        <f t="shared" si="381"/>
        <v>20220930VND</v>
      </c>
      <c r="M3472">
        <f>VLOOKUP(L3472,Mapping!$H$1:$K$25,4,0)</f>
        <v>1</v>
      </c>
      <c r="N3472">
        <f t="shared" si="382"/>
        <v>8.45493E-4</v>
      </c>
      <c r="O3472">
        <f t="shared" si="383"/>
        <v>1.719555E-3</v>
      </c>
      <c r="P3472">
        <f t="shared" si="384"/>
        <v>4.6943851500000001E-2</v>
      </c>
      <c r="Q3472" t="str">
        <f>VLOOKUP(VLOOKUP(C3472,Mapping!$A$1:$C$17,3,0),Mapping!$E$1:$F$6,2,0)</f>
        <v>Vùng 01</v>
      </c>
    </row>
    <row r="3473" spans="1:17" x14ac:dyDescent="0.3">
      <c r="A3473" s="33">
        <v>44834</v>
      </c>
      <c r="B3473">
        <v>2532</v>
      </c>
      <c r="C3473">
        <v>40</v>
      </c>
      <c r="D3473" s="38" t="s">
        <v>77</v>
      </c>
      <c r="E3473" s="2" t="s">
        <v>41</v>
      </c>
      <c r="F3473">
        <v>360007</v>
      </c>
      <c r="G3473" s="44">
        <f t="shared" si="378"/>
        <v>44562</v>
      </c>
      <c r="H3473" s="50">
        <f t="shared" si="379"/>
        <v>273</v>
      </c>
      <c r="I3473" s="50">
        <f t="shared" si="380"/>
        <v>13945031.1</v>
      </c>
      <c r="J3473" s="46">
        <v>510807</v>
      </c>
      <c r="K3473" s="2" t="s">
        <v>34</v>
      </c>
      <c r="L3473" s="52" t="str">
        <f t="shared" si="381"/>
        <v>20220930VND</v>
      </c>
      <c r="M3473">
        <f>VLOOKUP(L3473,Mapping!$H$1:$K$25,4,0)</f>
        <v>1</v>
      </c>
      <c r="N3473">
        <f t="shared" si="382"/>
        <v>3.6000700000000002E-4</v>
      </c>
      <c r="O3473">
        <f t="shared" si="383"/>
        <v>5.1080699999999995E-4</v>
      </c>
      <c r="P3473">
        <f t="shared" si="384"/>
        <v>1.39450311E-2</v>
      </c>
      <c r="Q3473" t="str">
        <f>VLOOKUP(VLOOKUP(C3473,Mapping!$A$1:$C$17,3,0),Mapping!$E$1:$F$6,2,0)</f>
        <v>Vùng 01</v>
      </c>
    </row>
    <row r="3474" spans="1:17" x14ac:dyDescent="0.3">
      <c r="A3474" s="33">
        <v>44834</v>
      </c>
      <c r="B3474">
        <v>2532</v>
      </c>
      <c r="C3474">
        <v>23</v>
      </c>
      <c r="D3474" s="38" t="s">
        <v>77</v>
      </c>
      <c r="E3474" s="2" t="s">
        <v>41</v>
      </c>
      <c r="F3474">
        <v>7296</v>
      </c>
      <c r="G3474" s="44">
        <f t="shared" si="378"/>
        <v>44562</v>
      </c>
      <c r="H3474" s="50">
        <f t="shared" si="379"/>
        <v>273</v>
      </c>
      <c r="I3474" s="50">
        <f t="shared" si="380"/>
        <v>10288742.1</v>
      </c>
      <c r="J3474" s="46">
        <v>376877</v>
      </c>
      <c r="K3474" s="2" t="s">
        <v>34</v>
      </c>
      <c r="L3474" s="52" t="str">
        <f t="shared" si="381"/>
        <v>20220930VND</v>
      </c>
      <c r="M3474">
        <f>VLOOKUP(L3474,Mapping!$H$1:$K$25,4,0)</f>
        <v>1</v>
      </c>
      <c r="N3474">
        <f t="shared" si="382"/>
        <v>7.2960000000000001E-6</v>
      </c>
      <c r="O3474">
        <f t="shared" si="383"/>
        <v>3.7687700000000002E-4</v>
      </c>
      <c r="P3474">
        <f t="shared" si="384"/>
        <v>1.02887421E-2</v>
      </c>
      <c r="Q3474" t="str">
        <f>VLOOKUP(VLOOKUP(C3474,Mapping!$A$1:$C$17,3,0),Mapping!$E$1:$F$6,2,0)</f>
        <v>Vùng 02</v>
      </c>
    </row>
    <row r="3475" spans="1:17" x14ac:dyDescent="0.3">
      <c r="A3475" s="33">
        <v>44834</v>
      </c>
      <c r="B3475">
        <v>2534</v>
      </c>
      <c r="C3475">
        <v>34</v>
      </c>
      <c r="D3475" s="38" t="s">
        <v>77</v>
      </c>
      <c r="E3475" s="2" t="s">
        <v>41</v>
      </c>
      <c r="F3475">
        <v>4419913</v>
      </c>
      <c r="G3475" s="44">
        <f t="shared" si="378"/>
        <v>44562</v>
      </c>
      <c r="H3475" s="50">
        <f t="shared" si="379"/>
        <v>273</v>
      </c>
      <c r="I3475" s="50">
        <f t="shared" si="380"/>
        <v>117236382.89999999</v>
      </c>
      <c r="J3475" s="46">
        <v>4294373</v>
      </c>
      <c r="K3475" s="2" t="s">
        <v>34</v>
      </c>
      <c r="L3475" s="52" t="str">
        <f t="shared" si="381"/>
        <v>20220930VND</v>
      </c>
      <c r="M3475">
        <f>VLOOKUP(L3475,Mapping!$H$1:$K$25,4,0)</f>
        <v>1</v>
      </c>
      <c r="N3475">
        <f t="shared" si="382"/>
        <v>4.4199130000000001E-3</v>
      </c>
      <c r="O3475">
        <f t="shared" si="383"/>
        <v>4.2943729999999998E-3</v>
      </c>
      <c r="P3475">
        <f t="shared" si="384"/>
        <v>0.11723638289999999</v>
      </c>
      <c r="Q3475" t="str">
        <f>VLOOKUP(VLOOKUP(C3475,Mapping!$A$1:$C$17,3,0),Mapping!$E$1:$F$6,2,0)</f>
        <v>Vùng 02</v>
      </c>
    </row>
    <row r="3476" spans="1:17" x14ac:dyDescent="0.3">
      <c r="A3476" s="33">
        <v>44834</v>
      </c>
      <c r="B3476">
        <v>2534</v>
      </c>
      <c r="C3476">
        <v>34</v>
      </c>
      <c r="D3476" s="38" t="s">
        <v>77</v>
      </c>
      <c r="E3476" s="2" t="s">
        <v>41</v>
      </c>
      <c r="F3476">
        <v>174661</v>
      </c>
      <c r="G3476" s="44">
        <f t="shared" si="378"/>
        <v>44562</v>
      </c>
      <c r="H3476" s="50">
        <f t="shared" si="379"/>
        <v>273</v>
      </c>
      <c r="I3476" s="50">
        <f t="shared" si="380"/>
        <v>115240360651.416</v>
      </c>
      <c r="J3476" s="46">
        <v>181969</v>
      </c>
      <c r="K3476" s="2" t="s">
        <v>35</v>
      </c>
      <c r="L3476" s="52" t="str">
        <f t="shared" si="381"/>
        <v>20220930USD</v>
      </c>
      <c r="M3476">
        <f>VLOOKUP(L3476,Mapping!$H$1:$K$25,4,0)</f>
        <v>23197.68</v>
      </c>
      <c r="N3476">
        <f t="shared" si="382"/>
        <v>4.0517299864799998</v>
      </c>
      <c r="O3476">
        <f t="shared" si="383"/>
        <v>4.2212586319200005</v>
      </c>
      <c r="P3476">
        <f t="shared" si="384"/>
        <v>115.240360651416</v>
      </c>
      <c r="Q3476" t="str">
        <f>VLOOKUP(VLOOKUP(C3476,Mapping!$A$1:$C$17,3,0),Mapping!$E$1:$F$6,2,0)</f>
        <v>Vùng 02</v>
      </c>
    </row>
    <row r="3477" spans="1:17" x14ac:dyDescent="0.3">
      <c r="A3477" s="33">
        <v>44834</v>
      </c>
      <c r="B3477">
        <v>2535</v>
      </c>
      <c r="C3477">
        <v>48</v>
      </c>
      <c r="D3477" s="38" t="s">
        <v>77</v>
      </c>
      <c r="E3477" s="2" t="s">
        <v>41</v>
      </c>
      <c r="F3477">
        <v>312771</v>
      </c>
      <c r="G3477" s="44">
        <f t="shared" si="378"/>
        <v>44562</v>
      </c>
      <c r="H3477" s="50">
        <f t="shared" si="379"/>
        <v>273</v>
      </c>
      <c r="I3477" s="50">
        <f t="shared" si="380"/>
        <v>53981846.100000001</v>
      </c>
      <c r="J3477" s="46">
        <v>1977357</v>
      </c>
      <c r="K3477" s="2" t="s">
        <v>34</v>
      </c>
      <c r="L3477" s="52" t="str">
        <f t="shared" si="381"/>
        <v>20220930VND</v>
      </c>
      <c r="M3477">
        <f>VLOOKUP(L3477,Mapping!$H$1:$K$25,4,0)</f>
        <v>1</v>
      </c>
      <c r="N3477">
        <f t="shared" si="382"/>
        <v>3.1277099999999999E-4</v>
      </c>
      <c r="O3477">
        <f t="shared" si="383"/>
        <v>1.9773569999999999E-3</v>
      </c>
      <c r="P3477">
        <f t="shared" si="384"/>
        <v>5.3981846100000001E-2</v>
      </c>
      <c r="Q3477" t="str">
        <f>VLOOKUP(VLOOKUP(C3477,Mapping!$A$1:$C$17,3,0),Mapping!$E$1:$F$6,2,0)</f>
        <v>Vùng 01</v>
      </c>
    </row>
    <row r="3478" spans="1:17" x14ac:dyDescent="0.3">
      <c r="A3478" s="33">
        <v>44834</v>
      </c>
      <c r="B3478">
        <v>2535</v>
      </c>
      <c r="C3478">
        <v>34</v>
      </c>
      <c r="D3478" s="38" t="s">
        <v>77</v>
      </c>
      <c r="E3478" s="2" t="s">
        <v>41</v>
      </c>
      <c r="F3478">
        <v>1212532</v>
      </c>
      <c r="G3478" s="44">
        <f t="shared" si="378"/>
        <v>44562</v>
      </c>
      <c r="H3478" s="50">
        <f t="shared" si="379"/>
        <v>273</v>
      </c>
      <c r="I3478" s="50">
        <f t="shared" si="380"/>
        <v>24182121.599999998</v>
      </c>
      <c r="J3478" s="46">
        <v>885792</v>
      </c>
      <c r="K3478" s="2" t="s">
        <v>34</v>
      </c>
      <c r="L3478" s="52" t="str">
        <f t="shared" si="381"/>
        <v>20220930VND</v>
      </c>
      <c r="M3478">
        <f>VLOOKUP(L3478,Mapping!$H$1:$K$25,4,0)</f>
        <v>1</v>
      </c>
      <c r="N3478">
        <f t="shared" si="382"/>
        <v>1.2125320000000001E-3</v>
      </c>
      <c r="O3478">
        <f t="shared" si="383"/>
        <v>8.8579200000000005E-4</v>
      </c>
      <c r="P3478">
        <f t="shared" si="384"/>
        <v>2.4182121599999998E-2</v>
      </c>
      <c r="Q3478" t="str">
        <f>VLOOKUP(VLOOKUP(C3478,Mapping!$A$1:$C$17,3,0),Mapping!$E$1:$F$6,2,0)</f>
        <v>Vùng 02</v>
      </c>
    </row>
    <row r="3479" spans="1:17" x14ac:dyDescent="0.3">
      <c r="A3479" s="33">
        <v>44834</v>
      </c>
      <c r="B3479">
        <v>2536</v>
      </c>
      <c r="C3479">
        <v>41</v>
      </c>
      <c r="D3479" s="38" t="s">
        <v>77</v>
      </c>
      <c r="E3479" s="2" t="s">
        <v>41</v>
      </c>
      <c r="F3479">
        <v>495102</v>
      </c>
      <c r="G3479" s="44">
        <f t="shared" si="378"/>
        <v>44562</v>
      </c>
      <c r="H3479" s="50">
        <f t="shared" si="379"/>
        <v>273</v>
      </c>
      <c r="I3479" s="50">
        <f t="shared" si="380"/>
        <v>11326305.9</v>
      </c>
      <c r="J3479" s="46">
        <v>414883</v>
      </c>
      <c r="K3479" s="2" t="s">
        <v>34</v>
      </c>
      <c r="L3479" s="52" t="str">
        <f t="shared" si="381"/>
        <v>20220930VND</v>
      </c>
      <c r="M3479">
        <f>VLOOKUP(L3479,Mapping!$H$1:$K$25,4,0)</f>
        <v>1</v>
      </c>
      <c r="N3479">
        <f t="shared" si="382"/>
        <v>4.9510199999999998E-4</v>
      </c>
      <c r="O3479">
        <f t="shared" si="383"/>
        <v>4.1488300000000001E-4</v>
      </c>
      <c r="P3479">
        <f t="shared" si="384"/>
        <v>1.13263059E-2</v>
      </c>
      <c r="Q3479" t="str">
        <f>VLOOKUP(VLOOKUP(C3479,Mapping!$A$1:$C$17,3,0),Mapping!$E$1:$F$6,2,0)</f>
        <v>Vùng 05</v>
      </c>
    </row>
    <row r="3480" spans="1:17" x14ac:dyDescent="0.3">
      <c r="A3480" s="33">
        <v>44834</v>
      </c>
      <c r="B3480">
        <v>2537</v>
      </c>
      <c r="C3480">
        <v>34</v>
      </c>
      <c r="D3480" s="38" t="s">
        <v>77</v>
      </c>
      <c r="E3480" s="2" t="s">
        <v>41</v>
      </c>
      <c r="F3480">
        <v>1674925</v>
      </c>
      <c r="G3480" s="44">
        <f t="shared" si="378"/>
        <v>44562</v>
      </c>
      <c r="H3480" s="50">
        <f t="shared" si="379"/>
        <v>273</v>
      </c>
      <c r="I3480" s="50">
        <f t="shared" si="380"/>
        <v>35395241.699999996</v>
      </c>
      <c r="J3480" s="46">
        <v>1296529</v>
      </c>
      <c r="K3480" s="2" t="s">
        <v>34</v>
      </c>
      <c r="L3480" s="52" t="str">
        <f t="shared" si="381"/>
        <v>20220930VND</v>
      </c>
      <c r="M3480">
        <f>VLOOKUP(L3480,Mapping!$H$1:$K$25,4,0)</f>
        <v>1</v>
      </c>
      <c r="N3480">
        <f t="shared" si="382"/>
        <v>1.6749250000000001E-3</v>
      </c>
      <c r="O3480">
        <f t="shared" si="383"/>
        <v>1.296529E-3</v>
      </c>
      <c r="P3480">
        <f t="shared" si="384"/>
        <v>3.5395241699999996E-2</v>
      </c>
      <c r="Q3480" t="str">
        <f>VLOOKUP(VLOOKUP(C3480,Mapping!$A$1:$C$17,3,0),Mapping!$E$1:$F$6,2,0)</f>
        <v>Vùng 02</v>
      </c>
    </row>
    <row r="3481" spans="1:17" x14ac:dyDescent="0.3">
      <c r="A3481" s="33">
        <v>44834</v>
      </c>
      <c r="B3481">
        <v>2539</v>
      </c>
      <c r="C3481">
        <v>34</v>
      </c>
      <c r="D3481" s="38" t="s">
        <v>77</v>
      </c>
      <c r="E3481" s="2" t="s">
        <v>41</v>
      </c>
      <c r="F3481">
        <v>96436</v>
      </c>
      <c r="G3481" s="44">
        <f t="shared" si="378"/>
        <v>44562</v>
      </c>
      <c r="H3481" s="50">
        <f t="shared" si="379"/>
        <v>273</v>
      </c>
      <c r="I3481" s="50">
        <f t="shared" si="380"/>
        <v>43493895.899999999</v>
      </c>
      <c r="J3481" s="46">
        <v>1593183</v>
      </c>
      <c r="K3481" s="2" t="s">
        <v>34</v>
      </c>
      <c r="L3481" s="52" t="str">
        <f t="shared" si="381"/>
        <v>20220930VND</v>
      </c>
      <c r="M3481">
        <f>VLOOKUP(L3481,Mapping!$H$1:$K$25,4,0)</f>
        <v>1</v>
      </c>
      <c r="N3481">
        <f t="shared" si="382"/>
        <v>9.6435999999999996E-5</v>
      </c>
      <c r="O3481">
        <f t="shared" si="383"/>
        <v>1.593183E-3</v>
      </c>
      <c r="P3481">
        <f t="shared" si="384"/>
        <v>4.3493895899999996E-2</v>
      </c>
      <c r="Q3481" t="str">
        <f>VLOOKUP(VLOOKUP(C3481,Mapping!$A$1:$C$17,3,0),Mapping!$E$1:$F$6,2,0)</f>
        <v>Vùng 02</v>
      </c>
    </row>
    <row r="3482" spans="1:17" x14ac:dyDescent="0.3">
      <c r="A3482" s="33">
        <v>44834</v>
      </c>
      <c r="B3482">
        <v>2539</v>
      </c>
      <c r="C3482">
        <v>34</v>
      </c>
      <c r="D3482" s="38" t="s">
        <v>77</v>
      </c>
      <c r="E3482" s="2" t="s">
        <v>41</v>
      </c>
      <c r="F3482">
        <v>1197112</v>
      </c>
      <c r="G3482" s="44">
        <f t="shared" si="378"/>
        <v>44562</v>
      </c>
      <c r="H3482" s="50">
        <f t="shared" si="379"/>
        <v>273</v>
      </c>
      <c r="I3482" s="50">
        <f t="shared" si="380"/>
        <v>3448727.1</v>
      </c>
      <c r="J3482" s="46">
        <v>126327</v>
      </c>
      <c r="K3482" s="2" t="s">
        <v>34</v>
      </c>
      <c r="L3482" s="52" t="str">
        <f t="shared" si="381"/>
        <v>20220930VND</v>
      </c>
      <c r="M3482">
        <f>VLOOKUP(L3482,Mapping!$H$1:$K$25,4,0)</f>
        <v>1</v>
      </c>
      <c r="N3482">
        <f t="shared" si="382"/>
        <v>1.197112E-3</v>
      </c>
      <c r="O3482">
        <f t="shared" si="383"/>
        <v>1.26327E-4</v>
      </c>
      <c r="P3482">
        <f t="shared" si="384"/>
        <v>3.4487271E-3</v>
      </c>
      <c r="Q3482" t="str">
        <f>VLOOKUP(VLOOKUP(C3482,Mapping!$A$1:$C$17,3,0),Mapping!$E$1:$F$6,2,0)</f>
        <v>Vùng 02</v>
      </c>
    </row>
    <row r="3483" spans="1:17" x14ac:dyDescent="0.3">
      <c r="A3483" s="33">
        <v>44834</v>
      </c>
      <c r="B3483">
        <v>2540</v>
      </c>
      <c r="C3483">
        <v>20</v>
      </c>
      <c r="D3483" s="38" t="s">
        <v>77</v>
      </c>
      <c r="E3483" s="2" t="s">
        <v>41</v>
      </c>
      <c r="F3483">
        <v>1280763</v>
      </c>
      <c r="G3483" s="44">
        <f t="shared" si="378"/>
        <v>44562</v>
      </c>
      <c r="H3483" s="50">
        <f t="shared" si="379"/>
        <v>273</v>
      </c>
      <c r="I3483" s="50">
        <f t="shared" si="380"/>
        <v>14513963.1</v>
      </c>
      <c r="J3483" s="46">
        <v>531647</v>
      </c>
      <c r="K3483" s="2" t="s">
        <v>34</v>
      </c>
      <c r="L3483" s="52" t="str">
        <f t="shared" si="381"/>
        <v>20220930VND</v>
      </c>
      <c r="M3483">
        <f>VLOOKUP(L3483,Mapping!$H$1:$K$25,4,0)</f>
        <v>1</v>
      </c>
      <c r="N3483">
        <f t="shared" si="382"/>
        <v>1.2807630000000001E-3</v>
      </c>
      <c r="O3483">
        <f t="shared" si="383"/>
        <v>5.31647E-4</v>
      </c>
      <c r="P3483">
        <f t="shared" si="384"/>
        <v>1.4513963099999999E-2</v>
      </c>
      <c r="Q3483" t="str">
        <f>VLOOKUP(VLOOKUP(C3483,Mapping!$A$1:$C$17,3,0),Mapping!$E$1:$F$6,2,0)</f>
        <v>Vùng 02</v>
      </c>
    </row>
    <row r="3484" spans="1:17" x14ac:dyDescent="0.3">
      <c r="A3484" s="33">
        <v>44834</v>
      </c>
      <c r="B3484">
        <v>2543</v>
      </c>
      <c r="C3484">
        <v>20</v>
      </c>
      <c r="D3484" s="38" t="s">
        <v>77</v>
      </c>
      <c r="E3484" s="2" t="s">
        <v>41</v>
      </c>
      <c r="F3484">
        <v>907998</v>
      </c>
      <c r="G3484" s="44">
        <f t="shared" si="378"/>
        <v>44562</v>
      </c>
      <c r="H3484" s="50">
        <f t="shared" si="379"/>
        <v>273</v>
      </c>
      <c r="I3484" s="50">
        <f t="shared" si="380"/>
        <v>25203005.099999998</v>
      </c>
      <c r="J3484" s="46">
        <v>923187</v>
      </c>
      <c r="K3484" s="2" t="s">
        <v>34</v>
      </c>
      <c r="L3484" s="52" t="str">
        <f t="shared" si="381"/>
        <v>20220930VND</v>
      </c>
      <c r="M3484">
        <f>VLOOKUP(L3484,Mapping!$H$1:$K$25,4,0)</f>
        <v>1</v>
      </c>
      <c r="N3484">
        <f t="shared" si="382"/>
        <v>9.0799800000000003E-4</v>
      </c>
      <c r="O3484">
        <f t="shared" si="383"/>
        <v>9.2318700000000001E-4</v>
      </c>
      <c r="P3484">
        <f t="shared" si="384"/>
        <v>2.5203005099999998E-2</v>
      </c>
      <c r="Q3484" t="str">
        <f>VLOOKUP(VLOOKUP(C3484,Mapping!$A$1:$C$17,3,0),Mapping!$E$1:$F$6,2,0)</f>
        <v>Vùng 02</v>
      </c>
    </row>
    <row r="3485" spans="1:17" x14ac:dyDescent="0.3">
      <c r="A3485" s="33">
        <v>44834</v>
      </c>
      <c r="B3485">
        <v>2543</v>
      </c>
      <c r="C3485">
        <v>41</v>
      </c>
      <c r="D3485" s="38" t="s">
        <v>77</v>
      </c>
      <c r="E3485" s="2" t="s">
        <v>41</v>
      </c>
      <c r="F3485">
        <v>897597</v>
      </c>
      <c r="G3485" s="44">
        <f t="shared" si="378"/>
        <v>44562</v>
      </c>
      <c r="H3485" s="50">
        <f t="shared" si="379"/>
        <v>273</v>
      </c>
      <c r="I3485" s="50">
        <f t="shared" si="380"/>
        <v>31199204.400000002</v>
      </c>
      <c r="J3485" s="46">
        <v>1142828</v>
      </c>
      <c r="K3485" s="2" t="s">
        <v>34</v>
      </c>
      <c r="L3485" s="52" t="str">
        <f t="shared" si="381"/>
        <v>20220930VND</v>
      </c>
      <c r="M3485">
        <f>VLOOKUP(L3485,Mapping!$H$1:$K$25,4,0)</f>
        <v>1</v>
      </c>
      <c r="N3485">
        <f t="shared" si="382"/>
        <v>8.9759699999999998E-4</v>
      </c>
      <c r="O3485">
        <f t="shared" si="383"/>
        <v>1.142828E-3</v>
      </c>
      <c r="P3485">
        <f t="shared" si="384"/>
        <v>3.1199204400000003E-2</v>
      </c>
      <c r="Q3485" t="str">
        <f>VLOOKUP(VLOOKUP(C3485,Mapping!$A$1:$C$17,3,0),Mapping!$E$1:$F$6,2,0)</f>
        <v>Vùng 05</v>
      </c>
    </row>
    <row r="3486" spans="1:17" x14ac:dyDescent="0.3">
      <c r="A3486" s="33">
        <v>44834</v>
      </c>
      <c r="B3486">
        <v>2543</v>
      </c>
      <c r="C3486">
        <v>34</v>
      </c>
      <c r="D3486" s="38" t="s">
        <v>77</v>
      </c>
      <c r="E3486" s="2" t="s">
        <v>41</v>
      </c>
      <c r="F3486">
        <v>6007255</v>
      </c>
      <c r="G3486" s="44">
        <f t="shared" si="378"/>
        <v>44562</v>
      </c>
      <c r="H3486" s="50">
        <f t="shared" si="379"/>
        <v>273</v>
      </c>
      <c r="I3486" s="50">
        <f t="shared" si="380"/>
        <v>235336838.09999999</v>
      </c>
      <c r="J3486" s="46">
        <v>8620397</v>
      </c>
      <c r="K3486" s="2" t="s">
        <v>34</v>
      </c>
      <c r="L3486" s="52" t="str">
        <f t="shared" si="381"/>
        <v>20220930VND</v>
      </c>
      <c r="M3486">
        <f>VLOOKUP(L3486,Mapping!$H$1:$K$25,4,0)</f>
        <v>1</v>
      </c>
      <c r="N3486">
        <f t="shared" si="382"/>
        <v>6.0072550000000004E-3</v>
      </c>
      <c r="O3486">
        <f t="shared" si="383"/>
        <v>8.6203970000000001E-3</v>
      </c>
      <c r="P3486">
        <f t="shared" si="384"/>
        <v>0.2353368381</v>
      </c>
      <c r="Q3486" t="str">
        <f>VLOOKUP(VLOOKUP(C3486,Mapping!$A$1:$C$17,3,0),Mapping!$E$1:$F$6,2,0)</f>
        <v>Vùng 02</v>
      </c>
    </row>
    <row r="3487" spans="1:17" x14ac:dyDescent="0.3">
      <c r="A3487" s="33">
        <v>44834</v>
      </c>
      <c r="B3487">
        <v>2544</v>
      </c>
      <c r="C3487">
        <v>41</v>
      </c>
      <c r="D3487" s="38" t="s">
        <v>77</v>
      </c>
      <c r="E3487" s="2" t="s">
        <v>41</v>
      </c>
      <c r="F3487">
        <v>1577083</v>
      </c>
      <c r="G3487" s="44">
        <f t="shared" si="378"/>
        <v>44562</v>
      </c>
      <c r="H3487" s="50">
        <f t="shared" si="379"/>
        <v>273</v>
      </c>
      <c r="I3487" s="50">
        <f t="shared" si="380"/>
        <v>19594247.400000002</v>
      </c>
      <c r="J3487" s="46">
        <v>717738</v>
      </c>
      <c r="K3487" s="2" t="s">
        <v>34</v>
      </c>
      <c r="L3487" s="52" t="str">
        <f t="shared" si="381"/>
        <v>20220930VND</v>
      </c>
      <c r="M3487">
        <f>VLOOKUP(L3487,Mapping!$H$1:$K$25,4,0)</f>
        <v>1</v>
      </c>
      <c r="N3487">
        <f t="shared" si="382"/>
        <v>1.577083E-3</v>
      </c>
      <c r="O3487">
        <f t="shared" si="383"/>
        <v>7.1773799999999999E-4</v>
      </c>
      <c r="P3487">
        <f t="shared" si="384"/>
        <v>1.9594247400000001E-2</v>
      </c>
      <c r="Q3487" t="str">
        <f>VLOOKUP(VLOOKUP(C3487,Mapping!$A$1:$C$17,3,0),Mapping!$E$1:$F$6,2,0)</f>
        <v>Vùng 05</v>
      </c>
    </row>
    <row r="3488" spans="1:17" x14ac:dyDescent="0.3">
      <c r="A3488" s="33">
        <v>44834</v>
      </c>
      <c r="B3488">
        <v>2544</v>
      </c>
      <c r="C3488">
        <v>12</v>
      </c>
      <c r="D3488" s="38" t="s">
        <v>77</v>
      </c>
      <c r="E3488" s="2" t="s">
        <v>41</v>
      </c>
      <c r="F3488">
        <v>1149368</v>
      </c>
      <c r="G3488" s="44">
        <f t="shared" si="378"/>
        <v>44562</v>
      </c>
      <c r="H3488" s="50">
        <f t="shared" si="379"/>
        <v>273</v>
      </c>
      <c r="I3488" s="50">
        <f t="shared" si="380"/>
        <v>43918247.100000001</v>
      </c>
      <c r="J3488" s="46">
        <v>1608727</v>
      </c>
      <c r="K3488" s="2" t="s">
        <v>34</v>
      </c>
      <c r="L3488" s="52" t="str">
        <f t="shared" si="381"/>
        <v>20220930VND</v>
      </c>
      <c r="M3488">
        <f>VLOOKUP(L3488,Mapping!$H$1:$K$25,4,0)</f>
        <v>1</v>
      </c>
      <c r="N3488">
        <f t="shared" si="382"/>
        <v>1.149368E-3</v>
      </c>
      <c r="O3488">
        <f t="shared" si="383"/>
        <v>1.6087269999999999E-3</v>
      </c>
      <c r="P3488">
        <f t="shared" si="384"/>
        <v>4.3918247100000002E-2</v>
      </c>
      <c r="Q3488" t="str">
        <f>VLOOKUP(VLOOKUP(C3488,Mapping!$A$1:$C$17,3,0),Mapping!$E$1:$F$6,2,0)</f>
        <v>Vùng 03</v>
      </c>
    </row>
    <row r="3489" spans="1:17" x14ac:dyDescent="0.3">
      <c r="A3489" s="33">
        <v>44834</v>
      </c>
      <c r="B3489">
        <v>2544</v>
      </c>
      <c r="C3489">
        <v>40</v>
      </c>
      <c r="D3489" s="38" t="s">
        <v>77</v>
      </c>
      <c r="E3489" s="2" t="s">
        <v>41</v>
      </c>
      <c r="F3489">
        <v>1049629</v>
      </c>
      <c r="G3489" s="44">
        <f t="shared" si="378"/>
        <v>44562</v>
      </c>
      <c r="H3489" s="50">
        <f t="shared" si="379"/>
        <v>273</v>
      </c>
      <c r="I3489" s="50">
        <f t="shared" si="380"/>
        <v>1870077.3</v>
      </c>
      <c r="J3489" s="46">
        <v>68501</v>
      </c>
      <c r="K3489" s="2" t="s">
        <v>34</v>
      </c>
      <c r="L3489" s="52" t="str">
        <f t="shared" si="381"/>
        <v>20220930VND</v>
      </c>
      <c r="M3489">
        <f>VLOOKUP(L3489,Mapping!$H$1:$K$25,4,0)</f>
        <v>1</v>
      </c>
      <c r="N3489">
        <f t="shared" si="382"/>
        <v>1.0496290000000001E-3</v>
      </c>
      <c r="O3489">
        <f t="shared" si="383"/>
        <v>6.8501E-5</v>
      </c>
      <c r="P3489">
        <f t="shared" si="384"/>
        <v>1.8700773E-3</v>
      </c>
      <c r="Q3489" t="str">
        <f>VLOOKUP(VLOOKUP(C3489,Mapping!$A$1:$C$17,3,0),Mapping!$E$1:$F$6,2,0)</f>
        <v>Vùng 01</v>
      </c>
    </row>
    <row r="3490" spans="1:17" x14ac:dyDescent="0.3">
      <c r="A3490" s="33">
        <v>44834</v>
      </c>
      <c r="B3490">
        <v>2545</v>
      </c>
      <c r="C3490">
        <v>41</v>
      </c>
      <c r="D3490" s="38" t="s">
        <v>77</v>
      </c>
      <c r="E3490" s="2" t="s">
        <v>41</v>
      </c>
      <c r="F3490">
        <v>1897695</v>
      </c>
      <c r="G3490" s="44">
        <f t="shared" si="378"/>
        <v>44562</v>
      </c>
      <c r="H3490" s="50">
        <f t="shared" si="379"/>
        <v>273</v>
      </c>
      <c r="I3490" s="50">
        <f t="shared" si="380"/>
        <v>51111906.300000004</v>
      </c>
      <c r="J3490" s="46">
        <v>1872231</v>
      </c>
      <c r="K3490" s="2" t="s">
        <v>34</v>
      </c>
      <c r="L3490" s="52" t="str">
        <f t="shared" si="381"/>
        <v>20220930VND</v>
      </c>
      <c r="M3490">
        <f>VLOOKUP(L3490,Mapping!$H$1:$K$25,4,0)</f>
        <v>1</v>
      </c>
      <c r="N3490">
        <f t="shared" si="382"/>
        <v>1.897695E-3</v>
      </c>
      <c r="O3490">
        <f t="shared" si="383"/>
        <v>1.872231E-3</v>
      </c>
      <c r="P3490">
        <f t="shared" si="384"/>
        <v>5.1111906300000003E-2</v>
      </c>
      <c r="Q3490" t="str">
        <f>VLOOKUP(VLOOKUP(C3490,Mapping!$A$1:$C$17,3,0),Mapping!$E$1:$F$6,2,0)</f>
        <v>Vùng 05</v>
      </c>
    </row>
    <row r="3491" spans="1:17" x14ac:dyDescent="0.3">
      <c r="A3491" s="33">
        <v>44834</v>
      </c>
      <c r="B3491">
        <v>2554</v>
      </c>
      <c r="C3491">
        <v>24</v>
      </c>
      <c r="D3491" s="38" t="s">
        <v>77</v>
      </c>
      <c r="E3491" s="2" t="s">
        <v>41</v>
      </c>
      <c r="F3491">
        <v>339300</v>
      </c>
      <c r="G3491" s="44">
        <f t="shared" si="378"/>
        <v>44562</v>
      </c>
      <c r="H3491" s="50">
        <f t="shared" si="379"/>
        <v>273</v>
      </c>
      <c r="I3491" s="50">
        <f t="shared" si="380"/>
        <v>49980676.199999996</v>
      </c>
      <c r="J3491" s="46">
        <v>1830794</v>
      </c>
      <c r="K3491" s="2" t="s">
        <v>34</v>
      </c>
      <c r="L3491" s="52" t="str">
        <f t="shared" si="381"/>
        <v>20220930VND</v>
      </c>
      <c r="M3491">
        <f>VLOOKUP(L3491,Mapping!$H$1:$K$25,4,0)</f>
        <v>1</v>
      </c>
      <c r="N3491">
        <f t="shared" si="382"/>
        <v>3.3930000000000001E-4</v>
      </c>
      <c r="O3491">
        <f t="shared" si="383"/>
        <v>1.830794E-3</v>
      </c>
      <c r="P3491">
        <f t="shared" si="384"/>
        <v>4.9980676199999997E-2</v>
      </c>
      <c r="Q3491" t="str">
        <f>VLOOKUP(VLOOKUP(C3491,Mapping!$A$1:$C$17,3,0),Mapping!$E$1:$F$6,2,0)</f>
        <v>Vùng 04</v>
      </c>
    </row>
    <row r="3492" spans="1:17" x14ac:dyDescent="0.3">
      <c r="A3492" s="33">
        <v>44834</v>
      </c>
      <c r="B3492">
        <v>2555</v>
      </c>
      <c r="C3492">
        <v>40</v>
      </c>
      <c r="D3492" s="38" t="s">
        <v>77</v>
      </c>
      <c r="E3492" s="2" t="s">
        <v>41</v>
      </c>
      <c r="F3492">
        <v>286726</v>
      </c>
      <c r="G3492" s="44">
        <f t="shared" si="378"/>
        <v>44562</v>
      </c>
      <c r="H3492" s="50">
        <f t="shared" si="379"/>
        <v>273</v>
      </c>
      <c r="I3492" s="50">
        <f t="shared" si="380"/>
        <v>35659833.300000004</v>
      </c>
      <c r="J3492" s="46">
        <v>1306221</v>
      </c>
      <c r="K3492" s="2" t="s">
        <v>34</v>
      </c>
      <c r="L3492" s="52" t="str">
        <f t="shared" si="381"/>
        <v>20220930VND</v>
      </c>
      <c r="M3492">
        <f>VLOOKUP(L3492,Mapping!$H$1:$K$25,4,0)</f>
        <v>1</v>
      </c>
      <c r="N3492">
        <f t="shared" si="382"/>
        <v>2.8672600000000001E-4</v>
      </c>
      <c r="O3492">
        <f t="shared" si="383"/>
        <v>1.306221E-3</v>
      </c>
      <c r="P3492">
        <f t="shared" si="384"/>
        <v>3.5659833300000006E-2</v>
      </c>
      <c r="Q3492" t="str">
        <f>VLOOKUP(VLOOKUP(C3492,Mapping!$A$1:$C$17,3,0),Mapping!$E$1:$F$6,2,0)</f>
        <v>Vùng 01</v>
      </c>
    </row>
    <row r="3493" spans="1:17" x14ac:dyDescent="0.3">
      <c r="A3493" s="33">
        <v>44834</v>
      </c>
      <c r="B3493">
        <v>2556</v>
      </c>
      <c r="C3493">
        <v>40</v>
      </c>
      <c r="D3493" s="38" t="s">
        <v>77</v>
      </c>
      <c r="E3493" s="2" t="s">
        <v>41</v>
      </c>
      <c r="F3493">
        <v>34749</v>
      </c>
      <c r="G3493" s="44">
        <f t="shared" si="378"/>
        <v>44562</v>
      </c>
      <c r="H3493" s="50">
        <f t="shared" si="379"/>
        <v>273</v>
      </c>
      <c r="I3493" s="50">
        <f t="shared" si="380"/>
        <v>3695437.1999999997</v>
      </c>
      <c r="J3493" s="46">
        <v>135364</v>
      </c>
      <c r="K3493" s="2" t="s">
        <v>34</v>
      </c>
      <c r="L3493" s="52" t="str">
        <f t="shared" si="381"/>
        <v>20220930VND</v>
      </c>
      <c r="M3493">
        <f>VLOOKUP(L3493,Mapping!$H$1:$K$25,4,0)</f>
        <v>1</v>
      </c>
      <c r="N3493">
        <f t="shared" si="382"/>
        <v>3.4749000000000002E-5</v>
      </c>
      <c r="O3493">
        <f t="shared" si="383"/>
        <v>1.3536399999999999E-4</v>
      </c>
      <c r="P3493">
        <f t="shared" si="384"/>
        <v>3.6954371999999998E-3</v>
      </c>
      <c r="Q3493" t="str">
        <f>VLOOKUP(VLOOKUP(C3493,Mapping!$A$1:$C$17,3,0),Mapping!$E$1:$F$6,2,0)</f>
        <v>Vùng 01</v>
      </c>
    </row>
    <row r="3494" spans="1:17" x14ac:dyDescent="0.3">
      <c r="A3494" s="33">
        <v>44834</v>
      </c>
      <c r="B3494">
        <v>2556</v>
      </c>
      <c r="C3494">
        <v>40</v>
      </c>
      <c r="D3494" s="38" t="s">
        <v>77</v>
      </c>
      <c r="E3494" s="2" t="s">
        <v>41</v>
      </c>
      <c r="F3494">
        <v>1697021</v>
      </c>
      <c r="G3494" s="44">
        <f t="shared" si="378"/>
        <v>44562</v>
      </c>
      <c r="H3494" s="50">
        <f t="shared" si="379"/>
        <v>273</v>
      </c>
      <c r="I3494" s="50">
        <f t="shared" si="380"/>
        <v>25297463.099999998</v>
      </c>
      <c r="J3494" s="46">
        <v>926647</v>
      </c>
      <c r="K3494" s="2" t="s">
        <v>34</v>
      </c>
      <c r="L3494" s="52" t="str">
        <f t="shared" si="381"/>
        <v>20220930VND</v>
      </c>
      <c r="M3494">
        <f>VLOOKUP(L3494,Mapping!$H$1:$K$25,4,0)</f>
        <v>1</v>
      </c>
      <c r="N3494">
        <f t="shared" si="382"/>
        <v>1.6970209999999999E-3</v>
      </c>
      <c r="O3494">
        <f t="shared" si="383"/>
        <v>9.2664699999999995E-4</v>
      </c>
      <c r="P3494">
        <f t="shared" si="384"/>
        <v>2.5297463099999997E-2</v>
      </c>
      <c r="Q3494" t="str">
        <f>VLOOKUP(VLOOKUP(C3494,Mapping!$A$1:$C$17,3,0),Mapping!$E$1:$F$6,2,0)</f>
        <v>Vùng 01</v>
      </c>
    </row>
    <row r="3495" spans="1:17" x14ac:dyDescent="0.3">
      <c r="A3495" s="33">
        <v>44834</v>
      </c>
      <c r="B3495">
        <v>2558</v>
      </c>
      <c r="C3495">
        <v>40</v>
      </c>
      <c r="D3495" s="38" t="s">
        <v>77</v>
      </c>
      <c r="E3495" s="2" t="s">
        <v>41</v>
      </c>
      <c r="F3495">
        <v>1800198</v>
      </c>
      <c r="G3495" s="44">
        <f t="shared" si="378"/>
        <v>44562</v>
      </c>
      <c r="H3495" s="50">
        <f t="shared" si="379"/>
        <v>273</v>
      </c>
      <c r="I3495" s="50">
        <f t="shared" si="380"/>
        <v>5648178.8999999994</v>
      </c>
      <c r="J3495" s="46">
        <v>206893</v>
      </c>
      <c r="K3495" s="2" t="s">
        <v>34</v>
      </c>
      <c r="L3495" s="52" t="str">
        <f t="shared" si="381"/>
        <v>20220930VND</v>
      </c>
      <c r="M3495">
        <f>VLOOKUP(L3495,Mapping!$H$1:$K$25,4,0)</f>
        <v>1</v>
      </c>
      <c r="N3495">
        <f t="shared" si="382"/>
        <v>1.800198E-3</v>
      </c>
      <c r="O3495">
        <f t="shared" si="383"/>
        <v>2.0689300000000001E-4</v>
      </c>
      <c r="P3495">
        <f t="shared" si="384"/>
        <v>5.6481788999999992E-3</v>
      </c>
      <c r="Q3495" t="str">
        <f>VLOOKUP(VLOOKUP(C3495,Mapping!$A$1:$C$17,3,0),Mapping!$E$1:$F$6,2,0)</f>
        <v>Vùng 01</v>
      </c>
    </row>
    <row r="3496" spans="1:17" x14ac:dyDescent="0.3">
      <c r="A3496" s="33">
        <v>44834</v>
      </c>
      <c r="B3496">
        <v>2559</v>
      </c>
      <c r="C3496">
        <v>45</v>
      </c>
      <c r="D3496" s="38" t="s">
        <v>77</v>
      </c>
      <c r="E3496" s="2" t="s">
        <v>41</v>
      </c>
      <c r="F3496">
        <v>9299290</v>
      </c>
      <c r="G3496" s="44">
        <f t="shared" si="378"/>
        <v>44562</v>
      </c>
      <c r="H3496" s="50">
        <f t="shared" si="379"/>
        <v>273</v>
      </c>
      <c r="I3496" s="50">
        <f t="shared" si="380"/>
        <v>249401634.29999998</v>
      </c>
      <c r="J3496" s="46">
        <v>9135591</v>
      </c>
      <c r="K3496" s="2" t="s">
        <v>34</v>
      </c>
      <c r="L3496" s="52" t="str">
        <f t="shared" si="381"/>
        <v>20220930VND</v>
      </c>
      <c r="M3496">
        <f>VLOOKUP(L3496,Mapping!$H$1:$K$25,4,0)</f>
        <v>1</v>
      </c>
      <c r="N3496">
        <f t="shared" si="382"/>
        <v>9.29929E-3</v>
      </c>
      <c r="O3496">
        <f t="shared" si="383"/>
        <v>9.1355910000000002E-3</v>
      </c>
      <c r="P3496">
        <f t="shared" si="384"/>
        <v>0.24940163429999998</v>
      </c>
      <c r="Q3496" t="str">
        <f>VLOOKUP(VLOOKUP(C3496,Mapping!$A$1:$C$17,3,0),Mapping!$E$1:$F$6,2,0)</f>
        <v>Vùng 02</v>
      </c>
    </row>
    <row r="3497" spans="1:17" x14ac:dyDescent="0.3">
      <c r="A3497" s="33">
        <v>44834</v>
      </c>
      <c r="B3497">
        <v>2559</v>
      </c>
      <c r="C3497">
        <v>45</v>
      </c>
      <c r="D3497" s="38" t="s">
        <v>77</v>
      </c>
      <c r="E3497" s="2" t="s">
        <v>41</v>
      </c>
      <c r="F3497">
        <v>507573</v>
      </c>
      <c r="G3497" s="44">
        <f t="shared" si="378"/>
        <v>44562</v>
      </c>
      <c r="H3497" s="50">
        <f t="shared" si="379"/>
        <v>273</v>
      </c>
      <c r="I3497" s="50">
        <f t="shared" si="380"/>
        <v>424712808151.63208</v>
      </c>
      <c r="J3497" s="46">
        <v>670638</v>
      </c>
      <c r="K3497" s="2" t="s">
        <v>35</v>
      </c>
      <c r="L3497" s="52" t="str">
        <f t="shared" si="381"/>
        <v>20220930USD</v>
      </c>
      <c r="M3497">
        <f>VLOOKUP(L3497,Mapping!$H$1:$K$25,4,0)</f>
        <v>23197.68</v>
      </c>
      <c r="N3497">
        <f t="shared" si="382"/>
        <v>11.774516030639999</v>
      </c>
      <c r="O3497">
        <f t="shared" si="383"/>
        <v>15.557245719840001</v>
      </c>
      <c r="P3497">
        <f t="shared" si="384"/>
        <v>424.71280815163209</v>
      </c>
      <c r="Q3497" t="str">
        <f>VLOOKUP(VLOOKUP(C3497,Mapping!$A$1:$C$17,3,0),Mapping!$E$1:$F$6,2,0)</f>
        <v>Vùng 02</v>
      </c>
    </row>
    <row r="3498" spans="1:17" x14ac:dyDescent="0.3">
      <c r="A3498" s="33">
        <v>44834</v>
      </c>
      <c r="B3498">
        <v>2560</v>
      </c>
      <c r="C3498">
        <v>40</v>
      </c>
      <c r="D3498" s="38" t="s">
        <v>77</v>
      </c>
      <c r="E3498" s="2" t="s">
        <v>41</v>
      </c>
      <c r="F3498">
        <v>1242461</v>
      </c>
      <c r="G3498" s="44">
        <f t="shared" si="378"/>
        <v>44562</v>
      </c>
      <c r="H3498" s="50">
        <f t="shared" si="379"/>
        <v>273</v>
      </c>
      <c r="I3498" s="50">
        <f t="shared" si="380"/>
        <v>8415306.9000000004</v>
      </c>
      <c r="J3498" s="46">
        <v>308253</v>
      </c>
      <c r="K3498" s="2" t="s">
        <v>34</v>
      </c>
      <c r="L3498" s="52" t="str">
        <f t="shared" si="381"/>
        <v>20220930VND</v>
      </c>
      <c r="M3498">
        <f>VLOOKUP(L3498,Mapping!$H$1:$K$25,4,0)</f>
        <v>1</v>
      </c>
      <c r="N3498">
        <f t="shared" si="382"/>
        <v>1.242461E-3</v>
      </c>
      <c r="O3498">
        <f t="shared" si="383"/>
        <v>3.0825299999999998E-4</v>
      </c>
      <c r="P3498">
        <f t="shared" si="384"/>
        <v>8.4153069000000007E-3</v>
      </c>
      <c r="Q3498" t="str">
        <f>VLOOKUP(VLOOKUP(C3498,Mapping!$A$1:$C$17,3,0),Mapping!$E$1:$F$6,2,0)</f>
        <v>Vùng 01</v>
      </c>
    </row>
    <row r="3499" spans="1:17" x14ac:dyDescent="0.3">
      <c r="A3499" s="33">
        <v>44834</v>
      </c>
      <c r="B3499">
        <v>2560</v>
      </c>
      <c r="C3499">
        <v>25</v>
      </c>
      <c r="D3499" s="38" t="s">
        <v>77</v>
      </c>
      <c r="E3499" s="2" t="s">
        <v>41</v>
      </c>
      <c r="F3499">
        <v>629632</v>
      </c>
      <c r="G3499" s="44">
        <f t="shared" si="378"/>
        <v>44562</v>
      </c>
      <c r="H3499" s="50">
        <f t="shared" si="379"/>
        <v>273</v>
      </c>
      <c r="I3499" s="50">
        <f t="shared" si="380"/>
        <v>36900454.5</v>
      </c>
      <c r="J3499" s="46">
        <v>1351665</v>
      </c>
      <c r="K3499" s="2" t="s">
        <v>34</v>
      </c>
      <c r="L3499" s="52" t="str">
        <f t="shared" si="381"/>
        <v>20220930VND</v>
      </c>
      <c r="M3499">
        <f>VLOOKUP(L3499,Mapping!$H$1:$K$25,4,0)</f>
        <v>1</v>
      </c>
      <c r="N3499">
        <f t="shared" si="382"/>
        <v>6.2963199999999998E-4</v>
      </c>
      <c r="O3499">
        <f t="shared" si="383"/>
        <v>1.3516649999999999E-3</v>
      </c>
      <c r="P3499">
        <f t="shared" si="384"/>
        <v>3.6900454499999999E-2</v>
      </c>
      <c r="Q3499" t="str">
        <f>VLOOKUP(VLOOKUP(C3499,Mapping!$A$1:$C$17,3,0),Mapping!$E$1:$F$6,2,0)</f>
        <v>Vùng 01</v>
      </c>
    </row>
    <row r="3500" spans="1:17" x14ac:dyDescent="0.3">
      <c r="A3500" s="33">
        <v>44834</v>
      </c>
      <c r="B3500">
        <v>2561</v>
      </c>
      <c r="C3500">
        <v>23</v>
      </c>
      <c r="D3500" s="38" t="s">
        <v>77</v>
      </c>
      <c r="E3500" s="2" t="s">
        <v>43</v>
      </c>
      <c r="F3500">
        <v>200451</v>
      </c>
      <c r="G3500" s="44">
        <f t="shared" si="378"/>
        <v>44562</v>
      </c>
      <c r="H3500" s="50">
        <f t="shared" si="379"/>
        <v>273</v>
      </c>
      <c r="I3500" s="50">
        <f t="shared" si="380"/>
        <v>36340777.199999996</v>
      </c>
      <c r="J3500" s="46">
        <v>1331164</v>
      </c>
      <c r="K3500" s="2" t="s">
        <v>34</v>
      </c>
      <c r="L3500" s="52" t="str">
        <f t="shared" si="381"/>
        <v>20220930VND</v>
      </c>
      <c r="M3500">
        <f>VLOOKUP(L3500,Mapping!$H$1:$K$25,4,0)</f>
        <v>1</v>
      </c>
      <c r="N3500">
        <f t="shared" si="382"/>
        <v>2.0045100000000001E-4</v>
      </c>
      <c r="O3500">
        <f t="shared" si="383"/>
        <v>1.3311639999999999E-3</v>
      </c>
      <c r="P3500">
        <f t="shared" si="384"/>
        <v>3.6340777199999993E-2</v>
      </c>
      <c r="Q3500" t="str">
        <f>VLOOKUP(VLOOKUP(C3500,Mapping!$A$1:$C$17,3,0),Mapping!$E$1:$F$6,2,0)</f>
        <v>Vùng 02</v>
      </c>
    </row>
    <row r="3501" spans="1:17" x14ac:dyDescent="0.3">
      <c r="A3501" s="33">
        <v>44834</v>
      </c>
      <c r="B3501">
        <v>2561</v>
      </c>
      <c r="C3501">
        <v>23</v>
      </c>
      <c r="D3501" s="38" t="s">
        <v>77</v>
      </c>
      <c r="E3501" s="2" t="s">
        <v>41</v>
      </c>
      <c r="F3501">
        <v>1788826</v>
      </c>
      <c r="G3501" s="44">
        <f t="shared" si="378"/>
        <v>44562</v>
      </c>
      <c r="H3501" s="50">
        <f t="shared" si="379"/>
        <v>273</v>
      </c>
      <c r="I3501" s="50">
        <f t="shared" si="380"/>
        <v>53195387.699999996</v>
      </c>
      <c r="J3501" s="46">
        <v>1948549</v>
      </c>
      <c r="K3501" s="2" t="s">
        <v>34</v>
      </c>
      <c r="L3501" s="52" t="str">
        <f t="shared" si="381"/>
        <v>20220930VND</v>
      </c>
      <c r="M3501">
        <f>VLOOKUP(L3501,Mapping!$H$1:$K$25,4,0)</f>
        <v>1</v>
      </c>
      <c r="N3501">
        <f t="shared" si="382"/>
        <v>1.7888260000000001E-3</v>
      </c>
      <c r="O3501">
        <f t="shared" si="383"/>
        <v>1.9485489999999999E-3</v>
      </c>
      <c r="P3501">
        <f t="shared" si="384"/>
        <v>5.3195387699999992E-2</v>
      </c>
      <c r="Q3501" t="str">
        <f>VLOOKUP(VLOOKUP(C3501,Mapping!$A$1:$C$17,3,0),Mapping!$E$1:$F$6,2,0)</f>
        <v>Vùng 02</v>
      </c>
    </row>
    <row r="3502" spans="1:17" x14ac:dyDescent="0.3">
      <c r="A3502" s="33">
        <v>44834</v>
      </c>
      <c r="B3502">
        <v>2561</v>
      </c>
      <c r="C3502">
        <v>23</v>
      </c>
      <c r="D3502" s="38" t="s">
        <v>77</v>
      </c>
      <c r="E3502" s="2" t="s">
        <v>41</v>
      </c>
      <c r="F3502">
        <v>1158334</v>
      </c>
      <c r="G3502" s="44">
        <f t="shared" si="378"/>
        <v>44562</v>
      </c>
      <c r="H3502" s="50">
        <f t="shared" si="379"/>
        <v>273</v>
      </c>
      <c r="I3502" s="50">
        <f t="shared" si="380"/>
        <v>855465999884.49585</v>
      </c>
      <c r="J3502" s="46">
        <v>1350814</v>
      </c>
      <c r="K3502" s="2" t="s">
        <v>35</v>
      </c>
      <c r="L3502" s="52" t="str">
        <f t="shared" si="381"/>
        <v>20220930USD</v>
      </c>
      <c r="M3502">
        <f>VLOOKUP(L3502,Mapping!$H$1:$K$25,4,0)</f>
        <v>23197.68</v>
      </c>
      <c r="N3502">
        <f t="shared" si="382"/>
        <v>26.870661465119998</v>
      </c>
      <c r="O3502">
        <f t="shared" si="383"/>
        <v>31.335750911520002</v>
      </c>
      <c r="P3502">
        <f t="shared" si="384"/>
        <v>855.46599988449589</v>
      </c>
      <c r="Q3502" t="str">
        <f>VLOOKUP(VLOOKUP(C3502,Mapping!$A$1:$C$17,3,0),Mapping!$E$1:$F$6,2,0)</f>
        <v>Vùng 02</v>
      </c>
    </row>
    <row r="3503" spans="1:17" x14ac:dyDescent="0.3">
      <c r="A3503" s="33">
        <v>44834</v>
      </c>
      <c r="B3503">
        <v>2562</v>
      </c>
      <c r="C3503">
        <v>34</v>
      </c>
      <c r="D3503" s="38" t="s">
        <v>77</v>
      </c>
      <c r="E3503" s="2" t="s">
        <v>41</v>
      </c>
      <c r="F3503">
        <v>1051942</v>
      </c>
      <c r="G3503" s="44">
        <f t="shared" si="378"/>
        <v>44562</v>
      </c>
      <c r="H3503" s="50">
        <f t="shared" si="379"/>
        <v>273</v>
      </c>
      <c r="I3503" s="50">
        <f t="shared" si="380"/>
        <v>27972917.699999999</v>
      </c>
      <c r="J3503" s="46">
        <v>1024649</v>
      </c>
      <c r="K3503" s="2" t="s">
        <v>34</v>
      </c>
      <c r="L3503" s="52" t="str">
        <f t="shared" si="381"/>
        <v>20220930VND</v>
      </c>
      <c r="M3503">
        <f>VLOOKUP(L3503,Mapping!$H$1:$K$25,4,0)</f>
        <v>1</v>
      </c>
      <c r="N3503">
        <f t="shared" si="382"/>
        <v>1.0519419999999999E-3</v>
      </c>
      <c r="O3503">
        <f t="shared" si="383"/>
        <v>1.0246490000000001E-3</v>
      </c>
      <c r="P3503">
        <f t="shared" si="384"/>
        <v>2.7972917699999999E-2</v>
      </c>
      <c r="Q3503" t="str">
        <f>VLOOKUP(VLOOKUP(C3503,Mapping!$A$1:$C$17,3,0),Mapping!$E$1:$F$6,2,0)</f>
        <v>Vùng 02</v>
      </c>
    </row>
    <row r="3504" spans="1:17" x14ac:dyDescent="0.3">
      <c r="A3504" s="33">
        <v>44834</v>
      </c>
      <c r="B3504">
        <v>2562</v>
      </c>
      <c r="C3504">
        <v>34</v>
      </c>
      <c r="D3504" s="38" t="s">
        <v>77</v>
      </c>
      <c r="E3504" s="2" t="s">
        <v>41</v>
      </c>
      <c r="F3504">
        <v>1217152</v>
      </c>
      <c r="G3504" s="44">
        <f t="shared" si="378"/>
        <v>44562</v>
      </c>
      <c r="H3504" s="50">
        <f t="shared" si="379"/>
        <v>273</v>
      </c>
      <c r="I3504" s="50">
        <f t="shared" si="380"/>
        <v>53236992.899999999</v>
      </c>
      <c r="J3504" s="46">
        <v>1950073</v>
      </c>
      <c r="K3504" s="2" t="s">
        <v>34</v>
      </c>
      <c r="L3504" s="52" t="str">
        <f t="shared" si="381"/>
        <v>20220930VND</v>
      </c>
      <c r="M3504">
        <f>VLOOKUP(L3504,Mapping!$H$1:$K$25,4,0)</f>
        <v>1</v>
      </c>
      <c r="N3504">
        <f t="shared" si="382"/>
        <v>1.217152E-3</v>
      </c>
      <c r="O3504">
        <f t="shared" si="383"/>
        <v>1.9500730000000001E-3</v>
      </c>
      <c r="P3504">
        <f t="shared" si="384"/>
        <v>5.3236992900000002E-2</v>
      </c>
      <c r="Q3504" t="str">
        <f>VLOOKUP(VLOOKUP(C3504,Mapping!$A$1:$C$17,3,0),Mapping!$E$1:$F$6,2,0)</f>
        <v>Vùng 02</v>
      </c>
    </row>
    <row r="3505" spans="1:17" x14ac:dyDescent="0.3">
      <c r="A3505" s="33">
        <v>44834</v>
      </c>
      <c r="B3505">
        <v>2564</v>
      </c>
      <c r="C3505">
        <v>45</v>
      </c>
      <c r="D3505" s="38" t="s">
        <v>77</v>
      </c>
      <c r="E3505" s="2" t="s">
        <v>41</v>
      </c>
      <c r="F3505">
        <v>1320525</v>
      </c>
      <c r="G3505" s="44">
        <f t="shared" si="378"/>
        <v>44562</v>
      </c>
      <c r="H3505" s="50">
        <f t="shared" si="379"/>
        <v>273</v>
      </c>
      <c r="I3505" s="50">
        <f t="shared" si="380"/>
        <v>45790617.600000001</v>
      </c>
      <c r="J3505" s="46">
        <v>1677312</v>
      </c>
      <c r="K3505" s="2" t="s">
        <v>34</v>
      </c>
      <c r="L3505" s="52" t="str">
        <f t="shared" si="381"/>
        <v>20220930VND</v>
      </c>
      <c r="M3505">
        <f>VLOOKUP(L3505,Mapping!$H$1:$K$25,4,0)</f>
        <v>1</v>
      </c>
      <c r="N3505">
        <f t="shared" si="382"/>
        <v>1.3205249999999999E-3</v>
      </c>
      <c r="O3505">
        <f t="shared" si="383"/>
        <v>1.677312E-3</v>
      </c>
      <c r="P3505">
        <f t="shared" si="384"/>
        <v>4.57906176E-2</v>
      </c>
      <c r="Q3505" t="str">
        <f>VLOOKUP(VLOOKUP(C3505,Mapping!$A$1:$C$17,3,0),Mapping!$E$1:$F$6,2,0)</f>
        <v>Vùng 02</v>
      </c>
    </row>
    <row r="3506" spans="1:17" x14ac:dyDescent="0.3">
      <c r="A3506" s="33">
        <v>44834</v>
      </c>
      <c r="B3506">
        <v>2565</v>
      </c>
      <c r="C3506">
        <v>20</v>
      </c>
      <c r="D3506" s="38" t="s">
        <v>77</v>
      </c>
      <c r="E3506" s="2" t="s">
        <v>41</v>
      </c>
      <c r="F3506">
        <v>623917</v>
      </c>
      <c r="G3506" s="44">
        <f t="shared" si="378"/>
        <v>44562</v>
      </c>
      <c r="H3506" s="50">
        <f t="shared" si="379"/>
        <v>273</v>
      </c>
      <c r="I3506" s="50">
        <f t="shared" si="380"/>
        <v>51466751.699999996</v>
      </c>
      <c r="J3506" s="46">
        <v>1885229</v>
      </c>
      <c r="K3506" s="2" t="s">
        <v>34</v>
      </c>
      <c r="L3506" s="52" t="str">
        <f t="shared" si="381"/>
        <v>20220930VND</v>
      </c>
      <c r="M3506">
        <f>VLOOKUP(L3506,Mapping!$H$1:$K$25,4,0)</f>
        <v>1</v>
      </c>
      <c r="N3506">
        <f t="shared" si="382"/>
        <v>6.2391699999999998E-4</v>
      </c>
      <c r="O3506">
        <f t="shared" si="383"/>
        <v>1.885229E-3</v>
      </c>
      <c r="P3506">
        <f t="shared" si="384"/>
        <v>5.1466751699999994E-2</v>
      </c>
      <c r="Q3506" t="str">
        <f>VLOOKUP(VLOOKUP(C3506,Mapping!$A$1:$C$17,3,0),Mapping!$E$1:$F$6,2,0)</f>
        <v>Vùng 02</v>
      </c>
    </row>
    <row r="3507" spans="1:17" x14ac:dyDescent="0.3">
      <c r="A3507" s="33">
        <v>44834</v>
      </c>
      <c r="B3507">
        <v>2565</v>
      </c>
      <c r="C3507">
        <v>23</v>
      </c>
      <c r="D3507" s="38" t="s">
        <v>77</v>
      </c>
      <c r="E3507" s="2" t="s">
        <v>41</v>
      </c>
      <c r="F3507">
        <v>928988</v>
      </c>
      <c r="G3507" s="44">
        <f t="shared" si="378"/>
        <v>44562</v>
      </c>
      <c r="H3507" s="50">
        <f t="shared" si="379"/>
        <v>273</v>
      </c>
      <c r="I3507" s="50">
        <f t="shared" si="380"/>
        <v>27680889.599999998</v>
      </c>
      <c r="J3507" s="46">
        <v>1013952</v>
      </c>
      <c r="K3507" s="2" t="s">
        <v>34</v>
      </c>
      <c r="L3507" s="52" t="str">
        <f t="shared" si="381"/>
        <v>20220930VND</v>
      </c>
      <c r="M3507">
        <f>VLOOKUP(L3507,Mapping!$H$1:$K$25,4,0)</f>
        <v>1</v>
      </c>
      <c r="N3507">
        <f t="shared" si="382"/>
        <v>9.2898799999999995E-4</v>
      </c>
      <c r="O3507">
        <f t="shared" si="383"/>
        <v>1.013952E-3</v>
      </c>
      <c r="P3507">
        <f t="shared" si="384"/>
        <v>2.7680889599999998E-2</v>
      </c>
      <c r="Q3507" t="str">
        <f>VLOOKUP(VLOOKUP(C3507,Mapping!$A$1:$C$17,3,0),Mapping!$E$1:$F$6,2,0)</f>
        <v>Vùng 02</v>
      </c>
    </row>
    <row r="3508" spans="1:17" x14ac:dyDescent="0.3">
      <c r="A3508" s="33">
        <v>44834</v>
      </c>
      <c r="B3508">
        <v>2566</v>
      </c>
      <c r="C3508">
        <v>23</v>
      </c>
      <c r="D3508" s="38" t="s">
        <v>77</v>
      </c>
      <c r="E3508" s="2" t="s">
        <v>41</v>
      </c>
      <c r="F3508">
        <v>1377692</v>
      </c>
      <c r="G3508" s="44">
        <f t="shared" si="378"/>
        <v>44562</v>
      </c>
      <c r="H3508" s="50">
        <f t="shared" si="379"/>
        <v>273</v>
      </c>
      <c r="I3508" s="50">
        <f t="shared" si="380"/>
        <v>51658124.699999996</v>
      </c>
      <c r="J3508" s="46">
        <v>1892239</v>
      </c>
      <c r="K3508" s="2" t="s">
        <v>34</v>
      </c>
      <c r="L3508" s="52" t="str">
        <f t="shared" si="381"/>
        <v>20220930VND</v>
      </c>
      <c r="M3508">
        <f>VLOOKUP(L3508,Mapping!$H$1:$K$25,4,0)</f>
        <v>1</v>
      </c>
      <c r="N3508">
        <f t="shared" si="382"/>
        <v>1.377692E-3</v>
      </c>
      <c r="O3508">
        <f t="shared" si="383"/>
        <v>1.892239E-3</v>
      </c>
      <c r="P3508">
        <f t="shared" si="384"/>
        <v>5.1658124699999995E-2</v>
      </c>
      <c r="Q3508" t="str">
        <f>VLOOKUP(VLOOKUP(C3508,Mapping!$A$1:$C$17,3,0),Mapping!$E$1:$F$6,2,0)</f>
        <v>Vùng 02</v>
      </c>
    </row>
    <row r="3509" spans="1:17" x14ac:dyDescent="0.3">
      <c r="A3509" s="33">
        <v>44834</v>
      </c>
      <c r="B3509">
        <v>2568</v>
      </c>
      <c r="C3509">
        <v>34</v>
      </c>
      <c r="D3509" s="38" t="s">
        <v>77</v>
      </c>
      <c r="E3509" s="2" t="s">
        <v>41</v>
      </c>
      <c r="F3509">
        <v>394471</v>
      </c>
      <c r="G3509" s="44">
        <f t="shared" si="378"/>
        <v>44562</v>
      </c>
      <c r="H3509" s="50">
        <f t="shared" si="379"/>
        <v>273</v>
      </c>
      <c r="I3509" s="50">
        <f t="shared" si="380"/>
        <v>4278019.2</v>
      </c>
      <c r="J3509" s="46">
        <v>156704</v>
      </c>
      <c r="K3509" s="2" t="s">
        <v>34</v>
      </c>
      <c r="L3509" s="52" t="str">
        <f t="shared" si="381"/>
        <v>20220930VND</v>
      </c>
      <c r="M3509">
        <f>VLOOKUP(L3509,Mapping!$H$1:$K$25,4,0)</f>
        <v>1</v>
      </c>
      <c r="N3509">
        <f t="shared" si="382"/>
        <v>3.9447100000000003E-4</v>
      </c>
      <c r="O3509">
        <f t="shared" si="383"/>
        <v>1.56704E-4</v>
      </c>
      <c r="P3509">
        <f t="shared" si="384"/>
        <v>4.2780192000000002E-3</v>
      </c>
      <c r="Q3509" t="str">
        <f>VLOOKUP(VLOOKUP(C3509,Mapping!$A$1:$C$17,3,0),Mapping!$E$1:$F$6,2,0)</f>
        <v>Vùng 02</v>
      </c>
    </row>
    <row r="3510" spans="1:17" x14ac:dyDescent="0.3">
      <c r="A3510" s="33">
        <v>44834</v>
      </c>
      <c r="B3510">
        <v>2569</v>
      </c>
      <c r="C3510">
        <v>48</v>
      </c>
      <c r="D3510" s="38" t="s">
        <v>77</v>
      </c>
      <c r="E3510" s="2" t="s">
        <v>41</v>
      </c>
      <c r="F3510">
        <v>631566</v>
      </c>
      <c r="G3510" s="44">
        <f t="shared" si="378"/>
        <v>44562</v>
      </c>
      <c r="H3510" s="50">
        <f t="shared" si="379"/>
        <v>273</v>
      </c>
      <c r="I3510" s="50">
        <f t="shared" si="380"/>
        <v>25231206</v>
      </c>
      <c r="J3510" s="46">
        <v>924220</v>
      </c>
      <c r="K3510" s="2" t="s">
        <v>34</v>
      </c>
      <c r="L3510" s="52" t="str">
        <f t="shared" si="381"/>
        <v>20220930VND</v>
      </c>
      <c r="M3510">
        <f>VLOOKUP(L3510,Mapping!$H$1:$K$25,4,0)</f>
        <v>1</v>
      </c>
      <c r="N3510">
        <f t="shared" si="382"/>
        <v>6.3156599999999996E-4</v>
      </c>
      <c r="O3510">
        <f t="shared" si="383"/>
        <v>9.2422000000000001E-4</v>
      </c>
      <c r="P3510">
        <f t="shared" si="384"/>
        <v>2.5231205999999999E-2</v>
      </c>
      <c r="Q3510" t="str">
        <f>VLOOKUP(VLOOKUP(C3510,Mapping!$A$1:$C$17,3,0),Mapping!$E$1:$F$6,2,0)</f>
        <v>Vùng 01</v>
      </c>
    </row>
    <row r="3511" spans="1:17" x14ac:dyDescent="0.3">
      <c r="A3511" s="33">
        <v>44834</v>
      </c>
      <c r="B3511">
        <v>2572</v>
      </c>
      <c r="C3511">
        <v>43</v>
      </c>
      <c r="D3511" s="38" t="s">
        <v>77</v>
      </c>
      <c r="E3511" s="2" t="s">
        <v>41</v>
      </c>
      <c r="F3511">
        <v>809386</v>
      </c>
      <c r="G3511" s="44">
        <f t="shared" si="378"/>
        <v>44562</v>
      </c>
      <c r="H3511" s="50">
        <f t="shared" si="379"/>
        <v>273</v>
      </c>
      <c r="I3511" s="50">
        <f t="shared" si="380"/>
        <v>34125245.699999996</v>
      </c>
      <c r="J3511" s="46">
        <v>1250009</v>
      </c>
      <c r="K3511" s="2" t="s">
        <v>34</v>
      </c>
      <c r="L3511" s="52" t="str">
        <f t="shared" si="381"/>
        <v>20220930VND</v>
      </c>
      <c r="M3511">
        <f>VLOOKUP(L3511,Mapping!$H$1:$K$25,4,0)</f>
        <v>1</v>
      </c>
      <c r="N3511">
        <f t="shared" si="382"/>
        <v>8.0938600000000005E-4</v>
      </c>
      <c r="O3511">
        <f t="shared" si="383"/>
        <v>1.2500090000000001E-3</v>
      </c>
      <c r="P3511">
        <f t="shared" si="384"/>
        <v>3.4125245699999994E-2</v>
      </c>
      <c r="Q3511" t="str">
        <f>VLOOKUP(VLOOKUP(C3511,Mapping!$A$1:$C$17,3,0),Mapping!$E$1:$F$6,2,0)</f>
        <v>Vùng 04</v>
      </c>
    </row>
    <row r="3512" spans="1:17" x14ac:dyDescent="0.3">
      <c r="A3512" s="33">
        <v>44834</v>
      </c>
      <c r="B3512">
        <v>2573</v>
      </c>
      <c r="C3512">
        <v>43</v>
      </c>
      <c r="D3512" s="38" t="s">
        <v>77</v>
      </c>
      <c r="E3512" s="2" t="s">
        <v>41</v>
      </c>
      <c r="F3512">
        <v>767110</v>
      </c>
      <c r="G3512" s="44">
        <f t="shared" si="378"/>
        <v>44562</v>
      </c>
      <c r="H3512" s="50">
        <f t="shared" si="379"/>
        <v>273</v>
      </c>
      <c r="I3512" s="50">
        <f t="shared" si="380"/>
        <v>27087551.400000002</v>
      </c>
      <c r="J3512" s="46">
        <v>992218</v>
      </c>
      <c r="K3512" s="2" t="s">
        <v>34</v>
      </c>
      <c r="L3512" s="52" t="str">
        <f t="shared" si="381"/>
        <v>20220930VND</v>
      </c>
      <c r="M3512">
        <f>VLOOKUP(L3512,Mapping!$H$1:$K$25,4,0)</f>
        <v>1</v>
      </c>
      <c r="N3512">
        <f t="shared" si="382"/>
        <v>7.6710999999999999E-4</v>
      </c>
      <c r="O3512">
        <f t="shared" si="383"/>
        <v>9.9221800000000001E-4</v>
      </c>
      <c r="P3512">
        <f t="shared" si="384"/>
        <v>2.7087551400000003E-2</v>
      </c>
      <c r="Q3512" t="str">
        <f>VLOOKUP(VLOOKUP(C3512,Mapping!$A$1:$C$17,3,0),Mapping!$E$1:$F$6,2,0)</f>
        <v>Vùng 04</v>
      </c>
    </row>
    <row r="3513" spans="1:17" x14ac:dyDescent="0.3">
      <c r="A3513" s="33">
        <v>44834</v>
      </c>
      <c r="B3513">
        <v>2573</v>
      </c>
      <c r="C3513">
        <v>41</v>
      </c>
      <c r="D3513" s="38" t="s">
        <v>77</v>
      </c>
      <c r="E3513" s="2" t="s">
        <v>41</v>
      </c>
      <c r="F3513">
        <v>900208</v>
      </c>
      <c r="G3513" s="44">
        <f t="shared" si="378"/>
        <v>44562</v>
      </c>
      <c r="H3513" s="50">
        <f t="shared" si="379"/>
        <v>273</v>
      </c>
      <c r="I3513" s="50">
        <f t="shared" si="380"/>
        <v>30698222.099999998</v>
      </c>
      <c r="J3513" s="46">
        <v>1124477</v>
      </c>
      <c r="K3513" s="2" t="s">
        <v>34</v>
      </c>
      <c r="L3513" s="52" t="str">
        <f t="shared" si="381"/>
        <v>20220930VND</v>
      </c>
      <c r="M3513">
        <f>VLOOKUP(L3513,Mapping!$H$1:$K$25,4,0)</f>
        <v>1</v>
      </c>
      <c r="N3513">
        <f t="shared" si="382"/>
        <v>9.00208E-4</v>
      </c>
      <c r="O3513">
        <f t="shared" si="383"/>
        <v>1.124477E-3</v>
      </c>
      <c r="P3513">
        <f t="shared" si="384"/>
        <v>3.0698222099999999E-2</v>
      </c>
      <c r="Q3513" t="str">
        <f>VLOOKUP(VLOOKUP(C3513,Mapping!$A$1:$C$17,3,0),Mapping!$E$1:$F$6,2,0)</f>
        <v>Vùng 05</v>
      </c>
    </row>
    <row r="3514" spans="1:17" x14ac:dyDescent="0.3">
      <c r="A3514" s="33">
        <v>44834</v>
      </c>
      <c r="B3514">
        <v>2575</v>
      </c>
      <c r="C3514">
        <v>25</v>
      </c>
      <c r="D3514" s="38" t="s">
        <v>77</v>
      </c>
      <c r="E3514" s="2" t="s">
        <v>41</v>
      </c>
      <c r="F3514">
        <v>266299</v>
      </c>
      <c r="G3514" s="44">
        <f t="shared" si="378"/>
        <v>44562</v>
      </c>
      <c r="H3514" s="50">
        <f t="shared" si="379"/>
        <v>273</v>
      </c>
      <c r="I3514" s="50">
        <f t="shared" si="380"/>
        <v>6054266.3999999994</v>
      </c>
      <c r="J3514" s="46">
        <v>221768</v>
      </c>
      <c r="K3514" s="2" t="s">
        <v>34</v>
      </c>
      <c r="L3514" s="52" t="str">
        <f t="shared" si="381"/>
        <v>20220930VND</v>
      </c>
      <c r="M3514">
        <f>VLOOKUP(L3514,Mapping!$H$1:$K$25,4,0)</f>
        <v>1</v>
      </c>
      <c r="N3514">
        <f t="shared" si="382"/>
        <v>2.6629900000000001E-4</v>
      </c>
      <c r="O3514">
        <f t="shared" si="383"/>
        <v>2.2176800000000001E-4</v>
      </c>
      <c r="P3514">
        <f t="shared" si="384"/>
        <v>6.0542663999999993E-3</v>
      </c>
      <c r="Q3514" t="str">
        <f>VLOOKUP(VLOOKUP(C3514,Mapping!$A$1:$C$17,3,0),Mapping!$E$1:$F$6,2,0)</f>
        <v>Vùng 01</v>
      </c>
    </row>
    <row r="3515" spans="1:17" x14ac:dyDescent="0.3">
      <c r="A3515" s="33">
        <v>44834</v>
      </c>
      <c r="B3515">
        <v>2575</v>
      </c>
      <c r="C3515">
        <v>25</v>
      </c>
      <c r="D3515" s="38" t="s">
        <v>77</v>
      </c>
      <c r="E3515" s="2" t="s">
        <v>41</v>
      </c>
      <c r="F3515">
        <v>763585</v>
      </c>
      <c r="G3515" s="44">
        <f t="shared" si="378"/>
        <v>44562</v>
      </c>
      <c r="H3515" s="50">
        <f t="shared" si="379"/>
        <v>273</v>
      </c>
      <c r="I3515" s="50">
        <f t="shared" si="380"/>
        <v>7283749.2000000002</v>
      </c>
      <c r="J3515" s="46">
        <v>266804</v>
      </c>
      <c r="K3515" s="2" t="s">
        <v>34</v>
      </c>
      <c r="L3515" s="52" t="str">
        <f t="shared" si="381"/>
        <v>20220930VND</v>
      </c>
      <c r="M3515">
        <f>VLOOKUP(L3515,Mapping!$H$1:$K$25,4,0)</f>
        <v>1</v>
      </c>
      <c r="N3515">
        <f t="shared" si="382"/>
        <v>7.63585E-4</v>
      </c>
      <c r="O3515">
        <f t="shared" si="383"/>
        <v>2.6680399999999999E-4</v>
      </c>
      <c r="P3515">
        <f t="shared" si="384"/>
        <v>7.2837492E-3</v>
      </c>
      <c r="Q3515" t="str">
        <f>VLOOKUP(VLOOKUP(C3515,Mapping!$A$1:$C$17,3,0),Mapping!$E$1:$F$6,2,0)</f>
        <v>Vùng 01</v>
      </c>
    </row>
    <row r="3516" spans="1:17" x14ac:dyDescent="0.3">
      <c r="A3516" s="33">
        <v>44834</v>
      </c>
      <c r="B3516">
        <v>2576</v>
      </c>
      <c r="C3516">
        <v>25</v>
      </c>
      <c r="D3516" s="38" t="s">
        <v>77</v>
      </c>
      <c r="E3516" s="2" t="s">
        <v>41</v>
      </c>
      <c r="F3516">
        <v>35210</v>
      </c>
      <c r="G3516" s="44">
        <f t="shared" si="378"/>
        <v>44562</v>
      </c>
      <c r="H3516" s="50">
        <f t="shared" si="379"/>
        <v>273</v>
      </c>
      <c r="I3516" s="50">
        <f t="shared" si="380"/>
        <v>45264956.100000001</v>
      </c>
      <c r="J3516" s="46">
        <v>1658057</v>
      </c>
      <c r="K3516" s="2" t="s">
        <v>34</v>
      </c>
      <c r="L3516" s="52" t="str">
        <f t="shared" si="381"/>
        <v>20220930VND</v>
      </c>
      <c r="M3516">
        <f>VLOOKUP(L3516,Mapping!$H$1:$K$25,4,0)</f>
        <v>1</v>
      </c>
      <c r="N3516">
        <f t="shared" si="382"/>
        <v>3.5209999999999997E-5</v>
      </c>
      <c r="O3516">
        <f t="shared" si="383"/>
        <v>1.6580570000000001E-3</v>
      </c>
      <c r="P3516">
        <f t="shared" si="384"/>
        <v>4.5264956100000003E-2</v>
      </c>
      <c r="Q3516" t="str">
        <f>VLOOKUP(VLOOKUP(C3516,Mapping!$A$1:$C$17,3,0),Mapping!$E$1:$F$6,2,0)</f>
        <v>Vùng 01</v>
      </c>
    </row>
    <row r="3517" spans="1:17" x14ac:dyDescent="0.3">
      <c r="A3517" s="33">
        <v>44834</v>
      </c>
      <c r="B3517">
        <v>2579</v>
      </c>
      <c r="C3517">
        <v>34</v>
      </c>
      <c r="D3517" s="38" t="s">
        <v>77</v>
      </c>
      <c r="E3517" s="2" t="s">
        <v>41</v>
      </c>
      <c r="F3517">
        <v>502485</v>
      </c>
      <c r="G3517" s="44">
        <f t="shared" si="378"/>
        <v>44562</v>
      </c>
      <c r="H3517" s="50">
        <f t="shared" si="379"/>
        <v>273</v>
      </c>
      <c r="I3517" s="50">
        <f t="shared" si="380"/>
        <v>32034993.900000002</v>
      </c>
      <c r="J3517" s="46">
        <v>1173443</v>
      </c>
      <c r="K3517" s="2" t="s">
        <v>34</v>
      </c>
      <c r="L3517" s="52" t="str">
        <f t="shared" si="381"/>
        <v>20220930VND</v>
      </c>
      <c r="M3517">
        <f>VLOOKUP(L3517,Mapping!$H$1:$K$25,4,0)</f>
        <v>1</v>
      </c>
      <c r="N3517">
        <f t="shared" si="382"/>
        <v>5.02485E-4</v>
      </c>
      <c r="O3517">
        <f t="shared" si="383"/>
        <v>1.1734429999999999E-3</v>
      </c>
      <c r="P3517">
        <f t="shared" si="384"/>
        <v>3.2034993900000003E-2</v>
      </c>
      <c r="Q3517" t="str">
        <f>VLOOKUP(VLOOKUP(C3517,Mapping!$A$1:$C$17,3,0),Mapping!$E$1:$F$6,2,0)</f>
        <v>Vùng 02</v>
      </c>
    </row>
    <row r="3518" spans="1:17" x14ac:dyDescent="0.3">
      <c r="A3518" s="33">
        <v>44834</v>
      </c>
      <c r="B3518">
        <v>2579</v>
      </c>
      <c r="C3518">
        <v>34</v>
      </c>
      <c r="D3518" s="38" t="s">
        <v>77</v>
      </c>
      <c r="E3518" s="2" t="s">
        <v>41</v>
      </c>
      <c r="F3518">
        <v>1193019</v>
      </c>
      <c r="G3518" s="44">
        <f t="shared" si="378"/>
        <v>44562</v>
      </c>
      <c r="H3518" s="50">
        <f t="shared" si="379"/>
        <v>273</v>
      </c>
      <c r="I3518" s="50">
        <f t="shared" si="380"/>
        <v>10877503500.864</v>
      </c>
      <c r="J3518" s="46">
        <v>17176</v>
      </c>
      <c r="K3518" s="2" t="s">
        <v>35</v>
      </c>
      <c r="L3518" s="52" t="str">
        <f t="shared" si="381"/>
        <v>20220930USD</v>
      </c>
      <c r="M3518">
        <f>VLOOKUP(L3518,Mapping!$H$1:$K$25,4,0)</f>
        <v>23197.68</v>
      </c>
      <c r="N3518">
        <f t="shared" si="382"/>
        <v>27.67527299592</v>
      </c>
      <c r="O3518">
        <f t="shared" si="383"/>
        <v>0.39844335168</v>
      </c>
      <c r="P3518">
        <f t="shared" si="384"/>
        <v>10.877503500864</v>
      </c>
      <c r="Q3518" t="str">
        <f>VLOOKUP(VLOOKUP(C3518,Mapping!$A$1:$C$17,3,0),Mapping!$E$1:$F$6,2,0)</f>
        <v>Vùng 02</v>
      </c>
    </row>
    <row r="3519" spans="1:17" x14ac:dyDescent="0.3">
      <c r="A3519" s="33">
        <v>44834</v>
      </c>
      <c r="B3519">
        <v>2580</v>
      </c>
      <c r="C3519">
        <v>48</v>
      </c>
      <c r="D3519" s="38" t="s">
        <v>77</v>
      </c>
      <c r="E3519" s="2" t="s">
        <v>41</v>
      </c>
      <c r="F3519">
        <v>444548</v>
      </c>
      <c r="G3519" s="44">
        <f t="shared" si="378"/>
        <v>44562</v>
      </c>
      <c r="H3519" s="50">
        <f t="shared" si="379"/>
        <v>273</v>
      </c>
      <c r="I3519" s="50">
        <f t="shared" si="380"/>
        <v>18437628.300000001</v>
      </c>
      <c r="J3519" s="46">
        <v>675371</v>
      </c>
      <c r="K3519" s="2" t="s">
        <v>34</v>
      </c>
      <c r="L3519" s="52" t="str">
        <f t="shared" si="381"/>
        <v>20220930VND</v>
      </c>
      <c r="M3519">
        <f>VLOOKUP(L3519,Mapping!$H$1:$K$25,4,0)</f>
        <v>1</v>
      </c>
      <c r="N3519">
        <f t="shared" si="382"/>
        <v>4.4454800000000001E-4</v>
      </c>
      <c r="O3519">
        <f t="shared" si="383"/>
        <v>6.7537100000000002E-4</v>
      </c>
      <c r="P3519">
        <f t="shared" si="384"/>
        <v>1.8437628300000002E-2</v>
      </c>
      <c r="Q3519" t="str">
        <f>VLOOKUP(VLOOKUP(C3519,Mapping!$A$1:$C$17,3,0),Mapping!$E$1:$F$6,2,0)</f>
        <v>Vùng 01</v>
      </c>
    </row>
    <row r="3520" spans="1:17" x14ac:dyDescent="0.3">
      <c r="A3520" s="33">
        <v>44834</v>
      </c>
      <c r="B3520">
        <v>2582</v>
      </c>
      <c r="C3520">
        <v>40</v>
      </c>
      <c r="D3520" s="38" t="s">
        <v>77</v>
      </c>
      <c r="E3520" s="2" t="s">
        <v>41</v>
      </c>
      <c r="F3520">
        <v>8049698</v>
      </c>
      <c r="G3520" s="44">
        <f t="shared" si="378"/>
        <v>44562</v>
      </c>
      <c r="H3520" s="50">
        <f t="shared" si="379"/>
        <v>273</v>
      </c>
      <c r="I3520" s="50">
        <f t="shared" si="380"/>
        <v>230858709.90000001</v>
      </c>
      <c r="J3520" s="46">
        <v>8456363</v>
      </c>
      <c r="K3520" s="2" t="s">
        <v>34</v>
      </c>
      <c r="L3520" s="52" t="str">
        <f t="shared" si="381"/>
        <v>20220930VND</v>
      </c>
      <c r="M3520">
        <f>VLOOKUP(L3520,Mapping!$H$1:$K$25,4,0)</f>
        <v>1</v>
      </c>
      <c r="N3520">
        <f t="shared" si="382"/>
        <v>8.0496979999999992E-3</v>
      </c>
      <c r="O3520">
        <f t="shared" si="383"/>
        <v>8.4563629999999997E-3</v>
      </c>
      <c r="P3520">
        <f t="shared" si="384"/>
        <v>0.23085870990000001</v>
      </c>
      <c r="Q3520" t="str">
        <f>VLOOKUP(VLOOKUP(C3520,Mapping!$A$1:$C$17,3,0),Mapping!$E$1:$F$6,2,0)</f>
        <v>Vùng 01</v>
      </c>
    </row>
    <row r="3521" spans="1:17" x14ac:dyDescent="0.3">
      <c r="A3521" s="33">
        <v>44834</v>
      </c>
      <c r="B3521">
        <v>2583</v>
      </c>
      <c r="C3521">
        <v>20</v>
      </c>
      <c r="D3521" s="38" t="s">
        <v>77</v>
      </c>
      <c r="E3521" s="2" t="s">
        <v>41</v>
      </c>
      <c r="F3521">
        <v>105375</v>
      </c>
      <c r="G3521" s="44">
        <f t="shared" si="378"/>
        <v>44562</v>
      </c>
      <c r="H3521" s="50">
        <f t="shared" si="379"/>
        <v>273</v>
      </c>
      <c r="I3521" s="50">
        <f t="shared" si="380"/>
        <v>15377079.9</v>
      </c>
      <c r="J3521" s="46">
        <v>563263</v>
      </c>
      <c r="K3521" s="2" t="s">
        <v>34</v>
      </c>
      <c r="L3521" s="52" t="str">
        <f t="shared" si="381"/>
        <v>20220930VND</v>
      </c>
      <c r="M3521">
        <f>VLOOKUP(L3521,Mapping!$H$1:$K$25,4,0)</f>
        <v>1</v>
      </c>
      <c r="N3521">
        <f t="shared" si="382"/>
        <v>1.05375E-4</v>
      </c>
      <c r="O3521">
        <f t="shared" si="383"/>
        <v>5.6326300000000004E-4</v>
      </c>
      <c r="P3521">
        <f t="shared" si="384"/>
        <v>1.53770799E-2</v>
      </c>
      <c r="Q3521" t="str">
        <f>VLOOKUP(VLOOKUP(C3521,Mapping!$A$1:$C$17,3,0),Mapping!$E$1:$F$6,2,0)</f>
        <v>Vùng 02</v>
      </c>
    </row>
    <row r="3522" spans="1:17" x14ac:dyDescent="0.3">
      <c r="A3522" s="33">
        <v>44834</v>
      </c>
      <c r="B3522">
        <v>2583</v>
      </c>
      <c r="C3522">
        <v>34</v>
      </c>
      <c r="D3522" s="38" t="s">
        <v>77</v>
      </c>
      <c r="E3522" s="2" t="s">
        <v>41</v>
      </c>
      <c r="F3522">
        <v>9881436</v>
      </c>
      <c r="G3522" s="44">
        <f t="shared" ref="G3522:G3585" si="385">DATE(YEAR(A3522),1,1)</f>
        <v>44562</v>
      </c>
      <c r="H3522" s="50">
        <f t="shared" ref="H3522:H3585" si="386">DATEDIF(G3522,A3522,"D")+1</f>
        <v>273</v>
      </c>
      <c r="I3522" s="50">
        <f t="shared" si="380"/>
        <v>193680286.79999998</v>
      </c>
      <c r="J3522" s="46">
        <v>7094516</v>
      </c>
      <c r="K3522" s="2" t="s">
        <v>34</v>
      </c>
      <c r="L3522" s="52" t="str">
        <f t="shared" si="381"/>
        <v>20220930VND</v>
      </c>
      <c r="M3522">
        <f>VLOOKUP(L3522,Mapping!$H$1:$K$25,4,0)</f>
        <v>1</v>
      </c>
      <c r="N3522">
        <f t="shared" si="382"/>
        <v>9.8814360000000004E-3</v>
      </c>
      <c r="O3522">
        <f t="shared" si="383"/>
        <v>7.0945160000000004E-3</v>
      </c>
      <c r="P3522">
        <f t="shared" si="384"/>
        <v>0.19368028679999999</v>
      </c>
      <c r="Q3522" t="str">
        <f>VLOOKUP(VLOOKUP(C3522,Mapping!$A$1:$C$17,3,0),Mapping!$E$1:$F$6,2,0)</f>
        <v>Vùng 02</v>
      </c>
    </row>
    <row r="3523" spans="1:17" x14ac:dyDescent="0.3">
      <c r="A3523" s="33">
        <v>44834</v>
      </c>
      <c r="B3523">
        <v>2583</v>
      </c>
      <c r="C3523">
        <v>34</v>
      </c>
      <c r="D3523" s="38" t="s">
        <v>77</v>
      </c>
      <c r="E3523" s="2" t="s">
        <v>41</v>
      </c>
      <c r="F3523">
        <v>1113035</v>
      </c>
      <c r="G3523" s="44">
        <f t="shared" si="385"/>
        <v>44562</v>
      </c>
      <c r="H3523" s="50">
        <f t="shared" si="386"/>
        <v>273</v>
      </c>
      <c r="I3523" s="50">
        <f t="shared" ref="I3523:I3586" si="387">H3523*(J3523/10)*M3523</f>
        <v>220080723486.62396</v>
      </c>
      <c r="J3523" s="46">
        <v>347516</v>
      </c>
      <c r="K3523" s="2" t="s">
        <v>35</v>
      </c>
      <c r="L3523" s="52" t="str">
        <f t="shared" ref="L3523:L3586" si="388">CONCATENATE(TEXT(A3523,"YYYYMMDD"),K3523)</f>
        <v>20220930USD</v>
      </c>
      <c r="M3523">
        <f>VLOOKUP(L3523,Mapping!$H$1:$K$25,4,0)</f>
        <v>23197.68</v>
      </c>
      <c r="N3523">
        <f t="shared" ref="N3523:N3586" si="389">F3523*M3523/10^9</f>
        <v>25.819829758800001</v>
      </c>
      <c r="O3523">
        <f t="shared" ref="O3523:O3586" si="390">J3523*M3523/10^9</f>
        <v>8.0615649628800004</v>
      </c>
      <c r="P3523">
        <f t="shared" ref="P3523:P3586" si="391">I3523/10^9</f>
        <v>220.08072348662395</v>
      </c>
      <c r="Q3523" t="str">
        <f>VLOOKUP(VLOOKUP(C3523,Mapping!$A$1:$C$17,3,0),Mapping!$E$1:$F$6,2,0)</f>
        <v>Vùng 02</v>
      </c>
    </row>
    <row r="3524" spans="1:17" x14ac:dyDescent="0.3">
      <c r="A3524" s="33">
        <v>44834</v>
      </c>
      <c r="B3524">
        <v>2584</v>
      </c>
      <c r="C3524">
        <v>43</v>
      </c>
      <c r="D3524" s="38" t="s">
        <v>77</v>
      </c>
      <c r="E3524" s="2" t="s">
        <v>41</v>
      </c>
      <c r="F3524">
        <v>1207943</v>
      </c>
      <c r="G3524" s="44">
        <f t="shared" si="385"/>
        <v>44562</v>
      </c>
      <c r="H3524" s="50">
        <f t="shared" si="386"/>
        <v>273</v>
      </c>
      <c r="I3524" s="50">
        <f t="shared" si="387"/>
        <v>28471115.400000002</v>
      </c>
      <c r="J3524" s="46">
        <v>1042898</v>
      </c>
      <c r="K3524" s="2" t="s">
        <v>34</v>
      </c>
      <c r="L3524" s="52" t="str">
        <f t="shared" si="388"/>
        <v>20220930VND</v>
      </c>
      <c r="M3524">
        <f>VLOOKUP(L3524,Mapping!$H$1:$K$25,4,0)</f>
        <v>1</v>
      </c>
      <c r="N3524">
        <f t="shared" si="389"/>
        <v>1.207943E-3</v>
      </c>
      <c r="O3524">
        <f t="shared" si="390"/>
        <v>1.042898E-3</v>
      </c>
      <c r="P3524">
        <f t="shared" si="391"/>
        <v>2.8471115400000004E-2</v>
      </c>
      <c r="Q3524" t="str">
        <f>VLOOKUP(VLOOKUP(C3524,Mapping!$A$1:$C$17,3,0),Mapping!$E$1:$F$6,2,0)</f>
        <v>Vùng 04</v>
      </c>
    </row>
    <row r="3525" spans="1:17" x14ac:dyDescent="0.3">
      <c r="A3525" s="33">
        <v>44834</v>
      </c>
      <c r="B3525">
        <v>2584</v>
      </c>
      <c r="C3525">
        <v>48</v>
      </c>
      <c r="D3525" s="38" t="s">
        <v>77</v>
      </c>
      <c r="E3525" s="2" t="s">
        <v>41</v>
      </c>
      <c r="F3525">
        <v>1543431</v>
      </c>
      <c r="G3525" s="44">
        <f t="shared" si="385"/>
        <v>44562</v>
      </c>
      <c r="H3525" s="50">
        <f t="shared" si="386"/>
        <v>273</v>
      </c>
      <c r="I3525" s="50">
        <f t="shared" si="387"/>
        <v>33325546.800000001</v>
      </c>
      <c r="J3525" s="46">
        <v>1220716</v>
      </c>
      <c r="K3525" s="2" t="s">
        <v>34</v>
      </c>
      <c r="L3525" s="52" t="str">
        <f t="shared" si="388"/>
        <v>20220930VND</v>
      </c>
      <c r="M3525">
        <f>VLOOKUP(L3525,Mapping!$H$1:$K$25,4,0)</f>
        <v>1</v>
      </c>
      <c r="N3525">
        <f t="shared" si="389"/>
        <v>1.5434310000000001E-3</v>
      </c>
      <c r="O3525">
        <f t="shared" si="390"/>
        <v>1.2207159999999999E-3</v>
      </c>
      <c r="P3525">
        <f t="shared" si="391"/>
        <v>3.3325546800000001E-2</v>
      </c>
      <c r="Q3525" t="str">
        <f>VLOOKUP(VLOOKUP(C3525,Mapping!$A$1:$C$17,3,0),Mapping!$E$1:$F$6,2,0)</f>
        <v>Vùng 01</v>
      </c>
    </row>
    <row r="3526" spans="1:17" x14ac:dyDescent="0.3">
      <c r="A3526" s="33">
        <v>44834</v>
      </c>
      <c r="B3526">
        <v>2585</v>
      </c>
      <c r="C3526">
        <v>34</v>
      </c>
      <c r="D3526" s="38" t="s">
        <v>77</v>
      </c>
      <c r="E3526" s="2" t="s">
        <v>41</v>
      </c>
      <c r="F3526">
        <v>893416</v>
      </c>
      <c r="G3526" s="44">
        <f t="shared" si="385"/>
        <v>44562</v>
      </c>
      <c r="H3526" s="50">
        <f t="shared" si="386"/>
        <v>273</v>
      </c>
      <c r="I3526" s="50">
        <f t="shared" si="387"/>
        <v>38395866.600000001</v>
      </c>
      <c r="J3526" s="46">
        <v>1406442</v>
      </c>
      <c r="K3526" s="2" t="s">
        <v>34</v>
      </c>
      <c r="L3526" s="52" t="str">
        <f t="shared" si="388"/>
        <v>20220930VND</v>
      </c>
      <c r="M3526">
        <f>VLOOKUP(L3526,Mapping!$H$1:$K$25,4,0)</f>
        <v>1</v>
      </c>
      <c r="N3526">
        <f t="shared" si="389"/>
        <v>8.9341599999999996E-4</v>
      </c>
      <c r="O3526">
        <f t="shared" si="390"/>
        <v>1.4064419999999999E-3</v>
      </c>
      <c r="P3526">
        <f t="shared" si="391"/>
        <v>3.8395866600000002E-2</v>
      </c>
      <c r="Q3526" t="str">
        <f>VLOOKUP(VLOOKUP(C3526,Mapping!$A$1:$C$17,3,0),Mapping!$E$1:$F$6,2,0)</f>
        <v>Vùng 02</v>
      </c>
    </row>
    <row r="3527" spans="1:17" x14ac:dyDescent="0.3">
      <c r="A3527" s="33">
        <v>44834</v>
      </c>
      <c r="B3527">
        <v>2586</v>
      </c>
      <c r="C3527">
        <v>34</v>
      </c>
      <c r="D3527" s="38" t="s">
        <v>77</v>
      </c>
      <c r="E3527" s="2" t="s">
        <v>41</v>
      </c>
      <c r="F3527">
        <v>344392</v>
      </c>
      <c r="G3527" s="44">
        <f t="shared" si="385"/>
        <v>44562</v>
      </c>
      <c r="H3527" s="50">
        <f t="shared" si="386"/>
        <v>273</v>
      </c>
      <c r="I3527" s="50">
        <f t="shared" si="387"/>
        <v>30552603.900000002</v>
      </c>
      <c r="J3527" s="46">
        <v>1119143</v>
      </c>
      <c r="K3527" s="2" t="s">
        <v>34</v>
      </c>
      <c r="L3527" s="52" t="str">
        <f t="shared" si="388"/>
        <v>20220930VND</v>
      </c>
      <c r="M3527">
        <f>VLOOKUP(L3527,Mapping!$H$1:$K$25,4,0)</f>
        <v>1</v>
      </c>
      <c r="N3527">
        <f t="shared" si="389"/>
        <v>3.4439200000000001E-4</v>
      </c>
      <c r="O3527">
        <f t="shared" si="390"/>
        <v>1.119143E-3</v>
      </c>
      <c r="P3527">
        <f t="shared" si="391"/>
        <v>3.0552603900000003E-2</v>
      </c>
      <c r="Q3527" t="str">
        <f>VLOOKUP(VLOOKUP(C3527,Mapping!$A$1:$C$17,3,0),Mapping!$E$1:$F$6,2,0)</f>
        <v>Vùng 02</v>
      </c>
    </row>
    <row r="3528" spans="1:17" x14ac:dyDescent="0.3">
      <c r="A3528" s="33">
        <v>44834</v>
      </c>
      <c r="B3528">
        <v>2586</v>
      </c>
      <c r="C3528">
        <v>40</v>
      </c>
      <c r="D3528" s="38" t="s">
        <v>77</v>
      </c>
      <c r="E3528" s="2" t="s">
        <v>41</v>
      </c>
      <c r="F3528">
        <v>234428</v>
      </c>
      <c r="G3528" s="44">
        <f t="shared" si="385"/>
        <v>44562</v>
      </c>
      <c r="H3528" s="50">
        <f t="shared" si="386"/>
        <v>273</v>
      </c>
      <c r="I3528" s="50">
        <f t="shared" si="387"/>
        <v>905076.9</v>
      </c>
      <c r="J3528" s="46">
        <v>33153</v>
      </c>
      <c r="K3528" s="2" t="s">
        <v>34</v>
      </c>
      <c r="L3528" s="52" t="str">
        <f t="shared" si="388"/>
        <v>20220930VND</v>
      </c>
      <c r="M3528">
        <f>VLOOKUP(L3528,Mapping!$H$1:$K$25,4,0)</f>
        <v>1</v>
      </c>
      <c r="N3528">
        <f t="shared" si="389"/>
        <v>2.3442800000000001E-4</v>
      </c>
      <c r="O3528">
        <f t="shared" si="390"/>
        <v>3.3152999999999999E-5</v>
      </c>
      <c r="P3528">
        <f t="shared" si="391"/>
        <v>9.0507689999999997E-4</v>
      </c>
      <c r="Q3528" t="str">
        <f>VLOOKUP(VLOOKUP(C3528,Mapping!$A$1:$C$17,3,0),Mapping!$E$1:$F$6,2,0)</f>
        <v>Vùng 01</v>
      </c>
    </row>
    <row r="3529" spans="1:17" x14ac:dyDescent="0.3">
      <c r="A3529" s="33">
        <v>44834</v>
      </c>
      <c r="B3529">
        <v>2587</v>
      </c>
      <c r="C3529">
        <v>45</v>
      </c>
      <c r="D3529" s="38" t="s">
        <v>77</v>
      </c>
      <c r="E3529" s="2" t="s">
        <v>41</v>
      </c>
      <c r="F3529">
        <v>4114706</v>
      </c>
      <c r="G3529" s="44">
        <f t="shared" si="385"/>
        <v>44562</v>
      </c>
      <c r="H3529" s="50">
        <f t="shared" si="386"/>
        <v>273</v>
      </c>
      <c r="I3529" s="50">
        <f t="shared" si="387"/>
        <v>72900746.100000009</v>
      </c>
      <c r="J3529" s="46">
        <v>2670357</v>
      </c>
      <c r="K3529" s="2" t="s">
        <v>34</v>
      </c>
      <c r="L3529" s="52" t="str">
        <f t="shared" si="388"/>
        <v>20220930VND</v>
      </c>
      <c r="M3529">
        <f>VLOOKUP(L3529,Mapping!$H$1:$K$25,4,0)</f>
        <v>1</v>
      </c>
      <c r="N3529">
        <f t="shared" si="389"/>
        <v>4.1147060000000001E-3</v>
      </c>
      <c r="O3529">
        <f t="shared" si="390"/>
        <v>2.6703569999999999E-3</v>
      </c>
      <c r="P3529">
        <f t="shared" si="391"/>
        <v>7.2900746100000011E-2</v>
      </c>
      <c r="Q3529" t="str">
        <f>VLOOKUP(VLOOKUP(C3529,Mapping!$A$1:$C$17,3,0),Mapping!$E$1:$F$6,2,0)</f>
        <v>Vùng 02</v>
      </c>
    </row>
    <row r="3530" spans="1:17" x14ac:dyDescent="0.3">
      <c r="A3530" s="33">
        <v>44834</v>
      </c>
      <c r="B3530">
        <v>2590</v>
      </c>
      <c r="C3530">
        <v>34</v>
      </c>
      <c r="D3530" s="38" t="s">
        <v>77</v>
      </c>
      <c r="E3530" s="2" t="s">
        <v>41</v>
      </c>
      <c r="F3530">
        <v>4565107</v>
      </c>
      <c r="G3530" s="44">
        <f t="shared" si="385"/>
        <v>44562</v>
      </c>
      <c r="H3530" s="50">
        <f t="shared" si="386"/>
        <v>273</v>
      </c>
      <c r="I3530" s="50">
        <f t="shared" si="387"/>
        <v>64699225.5</v>
      </c>
      <c r="J3530" s="46">
        <v>2369935</v>
      </c>
      <c r="K3530" s="2" t="s">
        <v>34</v>
      </c>
      <c r="L3530" s="52" t="str">
        <f t="shared" si="388"/>
        <v>20220930VND</v>
      </c>
      <c r="M3530">
        <f>VLOOKUP(L3530,Mapping!$H$1:$K$25,4,0)</f>
        <v>1</v>
      </c>
      <c r="N3530">
        <f t="shared" si="389"/>
        <v>4.5651069999999997E-3</v>
      </c>
      <c r="O3530">
        <f t="shared" si="390"/>
        <v>2.3699350000000001E-3</v>
      </c>
      <c r="P3530">
        <f t="shared" si="391"/>
        <v>6.4699225499999999E-2</v>
      </c>
      <c r="Q3530" t="str">
        <f>VLOOKUP(VLOOKUP(C3530,Mapping!$A$1:$C$17,3,0),Mapping!$E$1:$F$6,2,0)</f>
        <v>Vùng 02</v>
      </c>
    </row>
    <row r="3531" spans="1:17" x14ac:dyDescent="0.3">
      <c r="A3531" s="33">
        <v>44834</v>
      </c>
      <c r="B3531">
        <v>2590</v>
      </c>
      <c r="C3531">
        <v>43</v>
      </c>
      <c r="D3531" s="38" t="s">
        <v>77</v>
      </c>
      <c r="E3531" s="2" t="s">
        <v>41</v>
      </c>
      <c r="F3531">
        <v>33862</v>
      </c>
      <c r="G3531" s="44">
        <f t="shared" si="385"/>
        <v>44562</v>
      </c>
      <c r="H3531" s="50">
        <f t="shared" si="386"/>
        <v>273</v>
      </c>
      <c r="I3531" s="50">
        <f t="shared" si="387"/>
        <v>22630962.900000002</v>
      </c>
      <c r="J3531" s="46">
        <v>828973</v>
      </c>
      <c r="K3531" s="2" t="s">
        <v>34</v>
      </c>
      <c r="L3531" s="52" t="str">
        <f t="shared" si="388"/>
        <v>20220930VND</v>
      </c>
      <c r="M3531">
        <f>VLOOKUP(L3531,Mapping!$H$1:$K$25,4,0)</f>
        <v>1</v>
      </c>
      <c r="N3531">
        <f t="shared" si="389"/>
        <v>3.3862000000000002E-5</v>
      </c>
      <c r="O3531">
        <f t="shared" si="390"/>
        <v>8.2897299999999999E-4</v>
      </c>
      <c r="P3531">
        <f t="shared" si="391"/>
        <v>2.2630962900000003E-2</v>
      </c>
      <c r="Q3531" t="str">
        <f>VLOOKUP(VLOOKUP(C3531,Mapping!$A$1:$C$17,3,0),Mapping!$E$1:$F$6,2,0)</f>
        <v>Vùng 04</v>
      </c>
    </row>
    <row r="3532" spans="1:17" x14ac:dyDescent="0.3">
      <c r="A3532" s="44">
        <v>44834</v>
      </c>
      <c r="B3532">
        <v>2590</v>
      </c>
      <c r="C3532">
        <v>34</v>
      </c>
      <c r="D3532" s="38" t="s">
        <v>77</v>
      </c>
      <c r="E3532" s="2" t="s">
        <v>41</v>
      </c>
      <c r="F3532">
        <v>201908</v>
      </c>
      <c r="G3532" s="44">
        <f t="shared" si="385"/>
        <v>44562</v>
      </c>
      <c r="H3532" s="50">
        <f t="shared" si="386"/>
        <v>273</v>
      </c>
      <c r="I3532" s="50">
        <f t="shared" si="387"/>
        <v>35720302.800000004</v>
      </c>
      <c r="J3532" s="46">
        <v>1308436</v>
      </c>
      <c r="K3532" s="2" t="s">
        <v>34</v>
      </c>
      <c r="L3532" s="52" t="str">
        <f t="shared" si="388"/>
        <v>20220930VND</v>
      </c>
      <c r="M3532">
        <f>VLOOKUP(L3532,Mapping!$H$1:$K$25,4,0)</f>
        <v>1</v>
      </c>
      <c r="N3532">
        <f t="shared" si="389"/>
        <v>2.0190799999999999E-4</v>
      </c>
      <c r="O3532">
        <f t="shared" si="390"/>
        <v>1.3084360000000001E-3</v>
      </c>
      <c r="P3532">
        <f t="shared" si="391"/>
        <v>3.5720302800000006E-2</v>
      </c>
      <c r="Q3532" t="str">
        <f>VLOOKUP(VLOOKUP(C3532,Mapping!$A$1:$C$17,3,0),Mapping!$E$1:$F$6,2,0)</f>
        <v>Vùng 02</v>
      </c>
    </row>
    <row r="3533" spans="1:17" x14ac:dyDescent="0.3">
      <c r="A3533" s="33">
        <v>44834</v>
      </c>
      <c r="B3533">
        <v>2591</v>
      </c>
      <c r="C3533">
        <v>45</v>
      </c>
      <c r="D3533" s="38" t="s">
        <v>77</v>
      </c>
      <c r="E3533" s="2" t="s">
        <v>41</v>
      </c>
      <c r="F3533">
        <v>797457</v>
      </c>
      <c r="G3533" s="44">
        <f t="shared" si="385"/>
        <v>44562</v>
      </c>
      <c r="H3533" s="50">
        <f t="shared" si="386"/>
        <v>273</v>
      </c>
      <c r="I3533" s="50">
        <f t="shared" si="387"/>
        <v>14486499.299999999</v>
      </c>
      <c r="J3533" s="46">
        <v>530641</v>
      </c>
      <c r="K3533" s="2" t="s">
        <v>34</v>
      </c>
      <c r="L3533" s="52" t="str">
        <f t="shared" si="388"/>
        <v>20220930VND</v>
      </c>
      <c r="M3533">
        <f>VLOOKUP(L3533,Mapping!$H$1:$K$25,4,0)</f>
        <v>1</v>
      </c>
      <c r="N3533">
        <f t="shared" si="389"/>
        <v>7.9745700000000001E-4</v>
      </c>
      <c r="O3533">
        <f t="shared" si="390"/>
        <v>5.3064099999999999E-4</v>
      </c>
      <c r="P3533">
        <f t="shared" si="391"/>
        <v>1.4486499299999999E-2</v>
      </c>
      <c r="Q3533" t="str">
        <f>VLOOKUP(VLOOKUP(C3533,Mapping!$A$1:$C$17,3,0),Mapping!$E$1:$F$6,2,0)</f>
        <v>Vùng 02</v>
      </c>
    </row>
    <row r="3534" spans="1:17" x14ac:dyDescent="0.3">
      <c r="A3534" s="33">
        <v>44834</v>
      </c>
      <c r="B3534">
        <v>2592</v>
      </c>
      <c r="C3534">
        <v>41</v>
      </c>
      <c r="D3534" s="38" t="s">
        <v>77</v>
      </c>
      <c r="E3534" s="2" t="s">
        <v>41</v>
      </c>
      <c r="F3534">
        <v>564399</v>
      </c>
      <c r="G3534" s="44">
        <f t="shared" si="385"/>
        <v>44562</v>
      </c>
      <c r="H3534" s="50">
        <f t="shared" si="386"/>
        <v>273</v>
      </c>
      <c r="I3534" s="50">
        <f t="shared" si="387"/>
        <v>54464291.699999996</v>
      </c>
      <c r="J3534" s="46">
        <v>1995029</v>
      </c>
      <c r="K3534" s="2" t="s">
        <v>34</v>
      </c>
      <c r="L3534" s="52" t="str">
        <f t="shared" si="388"/>
        <v>20220930VND</v>
      </c>
      <c r="M3534">
        <f>VLOOKUP(L3534,Mapping!$H$1:$K$25,4,0)</f>
        <v>1</v>
      </c>
      <c r="N3534">
        <f t="shared" si="389"/>
        <v>5.6439900000000004E-4</v>
      </c>
      <c r="O3534">
        <f t="shared" si="390"/>
        <v>1.9950290000000002E-3</v>
      </c>
      <c r="P3534">
        <f t="shared" si="391"/>
        <v>5.4464291699999993E-2</v>
      </c>
      <c r="Q3534" t="str">
        <f>VLOOKUP(VLOOKUP(C3534,Mapping!$A$1:$C$17,3,0),Mapping!$E$1:$F$6,2,0)</f>
        <v>Vùng 05</v>
      </c>
    </row>
    <row r="3535" spans="1:17" x14ac:dyDescent="0.3">
      <c r="A3535" s="33">
        <v>44834</v>
      </c>
      <c r="B3535">
        <v>2596</v>
      </c>
      <c r="C3535">
        <v>20</v>
      </c>
      <c r="D3535" s="38" t="s">
        <v>77</v>
      </c>
      <c r="E3535" s="2" t="s">
        <v>41</v>
      </c>
      <c r="F3535">
        <v>1874376</v>
      </c>
      <c r="G3535" s="44">
        <f t="shared" si="385"/>
        <v>44562</v>
      </c>
      <c r="H3535" s="50">
        <f t="shared" si="386"/>
        <v>273</v>
      </c>
      <c r="I3535" s="50">
        <f t="shared" si="387"/>
        <v>30958937.099999998</v>
      </c>
      <c r="J3535" s="46">
        <v>1134027</v>
      </c>
      <c r="K3535" s="2" t="s">
        <v>34</v>
      </c>
      <c r="L3535" s="52" t="str">
        <f t="shared" si="388"/>
        <v>20220930VND</v>
      </c>
      <c r="M3535">
        <f>VLOOKUP(L3535,Mapping!$H$1:$K$25,4,0)</f>
        <v>1</v>
      </c>
      <c r="N3535">
        <f t="shared" si="389"/>
        <v>1.8743760000000001E-3</v>
      </c>
      <c r="O3535">
        <f t="shared" si="390"/>
        <v>1.1340269999999999E-3</v>
      </c>
      <c r="P3535">
        <f t="shared" si="391"/>
        <v>3.0958937099999997E-2</v>
      </c>
      <c r="Q3535" t="str">
        <f>VLOOKUP(VLOOKUP(C3535,Mapping!$A$1:$C$17,3,0),Mapping!$E$1:$F$6,2,0)</f>
        <v>Vùng 02</v>
      </c>
    </row>
    <row r="3536" spans="1:17" x14ac:dyDescent="0.3">
      <c r="A3536" s="33">
        <v>44834</v>
      </c>
      <c r="B3536">
        <v>2596</v>
      </c>
      <c r="C3536">
        <v>34</v>
      </c>
      <c r="D3536" s="38" t="s">
        <v>77</v>
      </c>
      <c r="E3536" s="2" t="s">
        <v>41</v>
      </c>
      <c r="F3536">
        <v>1056085</v>
      </c>
      <c r="G3536" s="44">
        <f t="shared" si="385"/>
        <v>44562</v>
      </c>
      <c r="H3536" s="50">
        <f t="shared" si="386"/>
        <v>273</v>
      </c>
      <c r="I3536" s="50">
        <f t="shared" si="387"/>
        <v>50107648.5</v>
      </c>
      <c r="J3536" s="46">
        <v>1835445</v>
      </c>
      <c r="K3536" s="2" t="s">
        <v>34</v>
      </c>
      <c r="L3536" s="52" t="str">
        <f t="shared" si="388"/>
        <v>20220930VND</v>
      </c>
      <c r="M3536">
        <f>VLOOKUP(L3536,Mapping!$H$1:$K$25,4,0)</f>
        <v>1</v>
      </c>
      <c r="N3536">
        <f t="shared" si="389"/>
        <v>1.056085E-3</v>
      </c>
      <c r="O3536">
        <f t="shared" si="390"/>
        <v>1.835445E-3</v>
      </c>
      <c r="P3536">
        <f t="shared" si="391"/>
        <v>5.0107648499999997E-2</v>
      </c>
      <c r="Q3536" t="str">
        <f>VLOOKUP(VLOOKUP(C3536,Mapping!$A$1:$C$17,3,0),Mapping!$E$1:$F$6,2,0)</f>
        <v>Vùng 02</v>
      </c>
    </row>
    <row r="3537" spans="1:17" x14ac:dyDescent="0.3">
      <c r="A3537" s="33">
        <v>44834</v>
      </c>
      <c r="B3537">
        <v>2597</v>
      </c>
      <c r="C3537">
        <v>40</v>
      </c>
      <c r="D3537" s="38" t="s">
        <v>77</v>
      </c>
      <c r="E3537" s="2" t="s">
        <v>41</v>
      </c>
      <c r="F3537">
        <v>1294340</v>
      </c>
      <c r="G3537" s="44">
        <f t="shared" si="385"/>
        <v>44562</v>
      </c>
      <c r="H3537" s="50">
        <f t="shared" si="386"/>
        <v>273</v>
      </c>
      <c r="I3537" s="50">
        <f t="shared" si="387"/>
        <v>6401331.2999999998</v>
      </c>
      <c r="J3537" s="46">
        <v>234481</v>
      </c>
      <c r="K3537" s="2" t="s">
        <v>34</v>
      </c>
      <c r="L3537" s="52" t="str">
        <f t="shared" si="388"/>
        <v>20220930VND</v>
      </c>
      <c r="M3537">
        <f>VLOOKUP(L3537,Mapping!$H$1:$K$25,4,0)</f>
        <v>1</v>
      </c>
      <c r="N3537">
        <f t="shared" si="389"/>
        <v>1.2943399999999999E-3</v>
      </c>
      <c r="O3537">
        <f t="shared" si="390"/>
        <v>2.3448100000000001E-4</v>
      </c>
      <c r="P3537">
        <f t="shared" si="391"/>
        <v>6.4013313000000002E-3</v>
      </c>
      <c r="Q3537" t="str">
        <f>VLOOKUP(VLOOKUP(C3537,Mapping!$A$1:$C$17,3,0),Mapping!$E$1:$F$6,2,0)</f>
        <v>Vùng 01</v>
      </c>
    </row>
    <row r="3538" spans="1:17" x14ac:dyDescent="0.3">
      <c r="A3538" s="33">
        <v>44834</v>
      </c>
      <c r="B3538">
        <v>2597</v>
      </c>
      <c r="C3538">
        <v>34</v>
      </c>
      <c r="D3538" s="38" t="s">
        <v>77</v>
      </c>
      <c r="E3538" s="2" t="s">
        <v>41</v>
      </c>
      <c r="F3538">
        <v>95561</v>
      </c>
      <c r="G3538" s="44">
        <f t="shared" si="385"/>
        <v>44562</v>
      </c>
      <c r="H3538" s="50">
        <f t="shared" si="386"/>
        <v>273</v>
      </c>
      <c r="I3538" s="50">
        <f t="shared" si="387"/>
        <v>45547620.300000004</v>
      </c>
      <c r="J3538" s="46">
        <v>1668411</v>
      </c>
      <c r="K3538" s="2" t="s">
        <v>34</v>
      </c>
      <c r="L3538" s="52" t="str">
        <f t="shared" si="388"/>
        <v>20220930VND</v>
      </c>
      <c r="M3538">
        <f>VLOOKUP(L3538,Mapping!$H$1:$K$25,4,0)</f>
        <v>1</v>
      </c>
      <c r="N3538">
        <f t="shared" si="389"/>
        <v>9.5561000000000002E-5</v>
      </c>
      <c r="O3538">
        <f t="shared" si="390"/>
        <v>1.6684110000000001E-3</v>
      </c>
      <c r="P3538">
        <f t="shared" si="391"/>
        <v>4.5547620300000001E-2</v>
      </c>
      <c r="Q3538" t="str">
        <f>VLOOKUP(VLOOKUP(C3538,Mapping!$A$1:$C$17,3,0),Mapping!$E$1:$F$6,2,0)</f>
        <v>Vùng 02</v>
      </c>
    </row>
    <row r="3539" spans="1:17" x14ac:dyDescent="0.3">
      <c r="A3539" s="33">
        <v>44834</v>
      </c>
      <c r="B3539">
        <v>2598</v>
      </c>
      <c r="C3539">
        <v>48</v>
      </c>
      <c r="D3539" s="38" t="s">
        <v>77</v>
      </c>
      <c r="E3539" s="2" t="s">
        <v>41</v>
      </c>
      <c r="F3539">
        <v>1695159</v>
      </c>
      <c r="G3539" s="44">
        <f t="shared" si="385"/>
        <v>44562</v>
      </c>
      <c r="H3539" s="50">
        <f t="shared" si="386"/>
        <v>273</v>
      </c>
      <c r="I3539" s="50">
        <f t="shared" si="387"/>
        <v>16701266.4</v>
      </c>
      <c r="J3539" s="46">
        <v>611768</v>
      </c>
      <c r="K3539" s="2" t="s">
        <v>34</v>
      </c>
      <c r="L3539" s="52" t="str">
        <f t="shared" si="388"/>
        <v>20220930VND</v>
      </c>
      <c r="M3539">
        <f>VLOOKUP(L3539,Mapping!$H$1:$K$25,4,0)</f>
        <v>1</v>
      </c>
      <c r="N3539">
        <f t="shared" si="389"/>
        <v>1.6951589999999999E-3</v>
      </c>
      <c r="O3539">
        <f t="shared" si="390"/>
        <v>6.1176799999999995E-4</v>
      </c>
      <c r="P3539">
        <f t="shared" si="391"/>
        <v>1.6701266400000001E-2</v>
      </c>
      <c r="Q3539" t="str">
        <f>VLOOKUP(VLOOKUP(C3539,Mapping!$A$1:$C$17,3,0),Mapping!$E$1:$F$6,2,0)</f>
        <v>Vùng 01</v>
      </c>
    </row>
    <row r="3540" spans="1:17" x14ac:dyDescent="0.3">
      <c r="A3540" s="33">
        <v>44834</v>
      </c>
      <c r="B3540">
        <v>2600</v>
      </c>
      <c r="C3540">
        <v>40</v>
      </c>
      <c r="D3540" s="38" t="s">
        <v>77</v>
      </c>
      <c r="E3540" s="2" t="s">
        <v>41</v>
      </c>
      <c r="F3540">
        <v>88620</v>
      </c>
      <c r="G3540" s="44">
        <f t="shared" si="385"/>
        <v>44562</v>
      </c>
      <c r="H3540" s="50">
        <f t="shared" si="386"/>
        <v>273</v>
      </c>
      <c r="I3540" s="50">
        <f t="shared" si="387"/>
        <v>45965637.899999999</v>
      </c>
      <c r="J3540" s="46">
        <v>1683723</v>
      </c>
      <c r="K3540" s="2" t="s">
        <v>34</v>
      </c>
      <c r="L3540" s="52" t="str">
        <f t="shared" si="388"/>
        <v>20220930VND</v>
      </c>
      <c r="M3540">
        <f>VLOOKUP(L3540,Mapping!$H$1:$K$25,4,0)</f>
        <v>1</v>
      </c>
      <c r="N3540">
        <f t="shared" si="389"/>
        <v>8.8620000000000002E-5</v>
      </c>
      <c r="O3540">
        <f t="shared" si="390"/>
        <v>1.683723E-3</v>
      </c>
      <c r="P3540">
        <f t="shared" si="391"/>
        <v>4.5965637900000002E-2</v>
      </c>
      <c r="Q3540" t="str">
        <f>VLOOKUP(VLOOKUP(C3540,Mapping!$A$1:$C$17,3,0),Mapping!$E$1:$F$6,2,0)</f>
        <v>Vùng 01</v>
      </c>
    </row>
    <row r="3541" spans="1:17" x14ac:dyDescent="0.3">
      <c r="A3541" s="33">
        <v>44834</v>
      </c>
      <c r="B3541">
        <v>2600</v>
      </c>
      <c r="C3541">
        <v>40</v>
      </c>
      <c r="D3541" s="38" t="s">
        <v>77</v>
      </c>
      <c r="E3541" s="2" t="s">
        <v>41</v>
      </c>
      <c r="F3541">
        <v>8760211</v>
      </c>
      <c r="G3541" s="44">
        <f t="shared" si="385"/>
        <v>44562</v>
      </c>
      <c r="H3541" s="50">
        <f t="shared" si="386"/>
        <v>273</v>
      </c>
      <c r="I3541" s="50">
        <f t="shared" si="387"/>
        <v>228128355</v>
      </c>
      <c r="J3541" s="46">
        <v>8356350</v>
      </c>
      <c r="K3541" s="2" t="s">
        <v>34</v>
      </c>
      <c r="L3541" s="52" t="str">
        <f t="shared" si="388"/>
        <v>20220930VND</v>
      </c>
      <c r="M3541">
        <f>VLOOKUP(L3541,Mapping!$H$1:$K$25,4,0)</f>
        <v>1</v>
      </c>
      <c r="N3541">
        <f t="shared" si="389"/>
        <v>8.7602110000000004E-3</v>
      </c>
      <c r="O3541">
        <f t="shared" si="390"/>
        <v>8.3563500000000002E-3</v>
      </c>
      <c r="P3541">
        <f t="shared" si="391"/>
        <v>0.228128355</v>
      </c>
      <c r="Q3541" t="str">
        <f>VLOOKUP(VLOOKUP(C3541,Mapping!$A$1:$C$17,3,0),Mapping!$E$1:$F$6,2,0)</f>
        <v>Vùng 01</v>
      </c>
    </row>
    <row r="3542" spans="1:17" x14ac:dyDescent="0.3">
      <c r="A3542" s="33">
        <v>44834</v>
      </c>
      <c r="B3542">
        <v>2603</v>
      </c>
      <c r="C3542">
        <v>23</v>
      </c>
      <c r="D3542" s="38" t="s">
        <v>77</v>
      </c>
      <c r="E3542" s="2" t="s">
        <v>41</v>
      </c>
      <c r="F3542">
        <v>728359</v>
      </c>
      <c r="G3542" s="44">
        <f t="shared" si="385"/>
        <v>44562</v>
      </c>
      <c r="H3542" s="50">
        <f t="shared" si="386"/>
        <v>273</v>
      </c>
      <c r="I3542" s="50">
        <f t="shared" si="387"/>
        <v>51528422.399999999</v>
      </c>
      <c r="J3542" s="46">
        <v>1887488</v>
      </c>
      <c r="K3542" s="2" t="s">
        <v>34</v>
      </c>
      <c r="L3542" s="52" t="str">
        <f t="shared" si="388"/>
        <v>20220930VND</v>
      </c>
      <c r="M3542">
        <f>VLOOKUP(L3542,Mapping!$H$1:$K$25,4,0)</f>
        <v>1</v>
      </c>
      <c r="N3542">
        <f t="shared" si="389"/>
        <v>7.2835900000000004E-4</v>
      </c>
      <c r="O3542">
        <f t="shared" si="390"/>
        <v>1.8874880000000001E-3</v>
      </c>
      <c r="P3542">
        <f t="shared" si="391"/>
        <v>5.1528422399999996E-2</v>
      </c>
      <c r="Q3542" t="str">
        <f>VLOOKUP(VLOOKUP(C3542,Mapping!$A$1:$C$17,3,0),Mapping!$E$1:$F$6,2,0)</f>
        <v>Vùng 02</v>
      </c>
    </row>
    <row r="3543" spans="1:17" x14ac:dyDescent="0.3">
      <c r="A3543" s="33">
        <v>44834</v>
      </c>
      <c r="B3543">
        <v>2607</v>
      </c>
      <c r="C3543">
        <v>20</v>
      </c>
      <c r="D3543" s="38" t="s">
        <v>77</v>
      </c>
      <c r="E3543" s="2" t="s">
        <v>41</v>
      </c>
      <c r="F3543">
        <v>886537</v>
      </c>
      <c r="G3543" s="44">
        <f t="shared" si="385"/>
        <v>44562</v>
      </c>
      <c r="H3543" s="50">
        <f t="shared" si="386"/>
        <v>273</v>
      </c>
      <c r="I3543" s="50">
        <f t="shared" si="387"/>
        <v>22065880.199999999</v>
      </c>
      <c r="J3543" s="46">
        <v>808274</v>
      </c>
      <c r="K3543" s="2" t="s">
        <v>34</v>
      </c>
      <c r="L3543" s="52" t="str">
        <f t="shared" si="388"/>
        <v>20220930VND</v>
      </c>
      <c r="M3543">
        <f>VLOOKUP(L3543,Mapping!$H$1:$K$25,4,0)</f>
        <v>1</v>
      </c>
      <c r="N3543">
        <f t="shared" si="389"/>
        <v>8.8653699999999996E-4</v>
      </c>
      <c r="O3543">
        <f t="shared" si="390"/>
        <v>8.0827399999999999E-4</v>
      </c>
      <c r="P3543">
        <f t="shared" si="391"/>
        <v>2.2065880199999999E-2</v>
      </c>
      <c r="Q3543" t="str">
        <f>VLOOKUP(VLOOKUP(C3543,Mapping!$A$1:$C$17,3,0),Mapping!$E$1:$F$6,2,0)</f>
        <v>Vùng 02</v>
      </c>
    </row>
    <row r="3544" spans="1:17" x14ac:dyDescent="0.3">
      <c r="A3544" s="33">
        <v>44834</v>
      </c>
      <c r="B3544">
        <v>2607</v>
      </c>
      <c r="C3544">
        <v>20</v>
      </c>
      <c r="D3544" s="38" t="s">
        <v>77</v>
      </c>
      <c r="E3544" s="2" t="s">
        <v>41</v>
      </c>
      <c r="F3544">
        <v>1045256</v>
      </c>
      <c r="G3544" s="44">
        <f t="shared" si="385"/>
        <v>44562</v>
      </c>
      <c r="H3544" s="50">
        <f t="shared" si="386"/>
        <v>273</v>
      </c>
      <c r="I3544" s="50">
        <f t="shared" si="387"/>
        <v>966121292688.552</v>
      </c>
      <c r="J3544" s="46">
        <v>1525543</v>
      </c>
      <c r="K3544" s="2" t="s">
        <v>35</v>
      </c>
      <c r="L3544" s="52" t="str">
        <f t="shared" si="388"/>
        <v>20220930USD</v>
      </c>
      <c r="M3544">
        <f>VLOOKUP(L3544,Mapping!$H$1:$K$25,4,0)</f>
        <v>23197.68</v>
      </c>
      <c r="N3544">
        <f t="shared" si="389"/>
        <v>24.247514206080002</v>
      </c>
      <c r="O3544">
        <f t="shared" si="390"/>
        <v>35.389058340239998</v>
      </c>
      <c r="P3544">
        <f t="shared" si="391"/>
        <v>966.12129268855199</v>
      </c>
      <c r="Q3544" t="str">
        <f>VLOOKUP(VLOOKUP(C3544,Mapping!$A$1:$C$17,3,0),Mapping!$E$1:$F$6,2,0)</f>
        <v>Vùng 02</v>
      </c>
    </row>
    <row r="3545" spans="1:17" x14ac:dyDescent="0.3">
      <c r="A3545" s="33">
        <v>44834</v>
      </c>
      <c r="B3545">
        <v>2609</v>
      </c>
      <c r="C3545">
        <v>41</v>
      </c>
      <c r="D3545" s="38" t="s">
        <v>77</v>
      </c>
      <c r="E3545" s="2" t="s">
        <v>41</v>
      </c>
      <c r="F3545">
        <v>1002588</v>
      </c>
      <c r="G3545" s="44">
        <f t="shared" si="385"/>
        <v>44562</v>
      </c>
      <c r="H3545" s="50">
        <f t="shared" si="386"/>
        <v>273</v>
      </c>
      <c r="I3545" s="50">
        <f t="shared" si="387"/>
        <v>39337689.300000004</v>
      </c>
      <c r="J3545" s="46">
        <v>1440941</v>
      </c>
      <c r="K3545" s="2" t="s">
        <v>34</v>
      </c>
      <c r="L3545" s="52" t="str">
        <f t="shared" si="388"/>
        <v>20220930VND</v>
      </c>
      <c r="M3545">
        <f>VLOOKUP(L3545,Mapping!$H$1:$K$25,4,0)</f>
        <v>1</v>
      </c>
      <c r="N3545">
        <f t="shared" si="389"/>
        <v>1.002588E-3</v>
      </c>
      <c r="O3545">
        <f t="shared" si="390"/>
        <v>1.4409410000000001E-3</v>
      </c>
      <c r="P3545">
        <f t="shared" si="391"/>
        <v>3.9337689300000006E-2</v>
      </c>
      <c r="Q3545" t="str">
        <f>VLOOKUP(VLOOKUP(C3545,Mapping!$A$1:$C$17,3,0),Mapping!$E$1:$F$6,2,0)</f>
        <v>Vùng 05</v>
      </c>
    </row>
    <row r="3546" spans="1:17" x14ac:dyDescent="0.3">
      <c r="A3546" s="33">
        <v>44834</v>
      </c>
      <c r="B3546">
        <v>2611</v>
      </c>
      <c r="C3546">
        <v>48</v>
      </c>
      <c r="D3546" s="38" t="s">
        <v>77</v>
      </c>
      <c r="E3546" s="2" t="s">
        <v>41</v>
      </c>
      <c r="F3546">
        <v>883169</v>
      </c>
      <c r="G3546" s="44">
        <f t="shared" si="385"/>
        <v>44562</v>
      </c>
      <c r="H3546" s="50">
        <f t="shared" si="386"/>
        <v>273</v>
      </c>
      <c r="I3546" s="50">
        <f t="shared" si="387"/>
        <v>26988234</v>
      </c>
      <c r="J3546" s="46">
        <v>988580</v>
      </c>
      <c r="K3546" s="2" t="s">
        <v>34</v>
      </c>
      <c r="L3546" s="52" t="str">
        <f t="shared" si="388"/>
        <v>20220930VND</v>
      </c>
      <c r="M3546">
        <f>VLOOKUP(L3546,Mapping!$H$1:$K$25,4,0)</f>
        <v>1</v>
      </c>
      <c r="N3546">
        <f t="shared" si="389"/>
        <v>8.8316899999999995E-4</v>
      </c>
      <c r="O3546">
        <f t="shared" si="390"/>
        <v>9.8857999999999997E-4</v>
      </c>
      <c r="P3546">
        <f t="shared" si="391"/>
        <v>2.6988234E-2</v>
      </c>
      <c r="Q3546" t="str">
        <f>VLOOKUP(VLOOKUP(C3546,Mapping!$A$1:$C$17,3,0),Mapping!$E$1:$F$6,2,0)</f>
        <v>Vùng 01</v>
      </c>
    </row>
    <row r="3547" spans="1:17" x14ac:dyDescent="0.3">
      <c r="A3547" s="33">
        <v>44834</v>
      </c>
      <c r="B3547">
        <v>2612</v>
      </c>
      <c r="C3547">
        <v>34</v>
      </c>
      <c r="D3547" s="38" t="s">
        <v>77</v>
      </c>
      <c r="E3547" s="2" t="s">
        <v>41</v>
      </c>
      <c r="F3547">
        <v>648873</v>
      </c>
      <c r="G3547" s="44">
        <f t="shared" si="385"/>
        <v>44562</v>
      </c>
      <c r="H3547" s="50">
        <f t="shared" si="386"/>
        <v>273</v>
      </c>
      <c r="I3547" s="50">
        <f t="shared" si="387"/>
        <v>33383559.300000001</v>
      </c>
      <c r="J3547" s="46">
        <v>1222841</v>
      </c>
      <c r="K3547" s="2" t="s">
        <v>34</v>
      </c>
      <c r="L3547" s="52" t="str">
        <f t="shared" si="388"/>
        <v>20220930VND</v>
      </c>
      <c r="M3547">
        <f>VLOOKUP(L3547,Mapping!$H$1:$K$25,4,0)</f>
        <v>1</v>
      </c>
      <c r="N3547">
        <f t="shared" si="389"/>
        <v>6.4887300000000001E-4</v>
      </c>
      <c r="O3547">
        <f t="shared" si="390"/>
        <v>1.2228409999999999E-3</v>
      </c>
      <c r="P3547">
        <f t="shared" si="391"/>
        <v>3.3383559300000004E-2</v>
      </c>
      <c r="Q3547" t="str">
        <f>VLOOKUP(VLOOKUP(C3547,Mapping!$A$1:$C$17,3,0),Mapping!$E$1:$F$6,2,0)</f>
        <v>Vùng 02</v>
      </c>
    </row>
    <row r="3548" spans="1:17" x14ac:dyDescent="0.3">
      <c r="A3548" s="33">
        <v>44834</v>
      </c>
      <c r="B3548">
        <v>2612</v>
      </c>
      <c r="C3548">
        <v>45</v>
      </c>
      <c r="D3548" s="38" t="s">
        <v>77</v>
      </c>
      <c r="E3548" s="2" t="s">
        <v>41</v>
      </c>
      <c r="F3548">
        <v>1542379</v>
      </c>
      <c r="G3548" s="44">
        <f t="shared" si="385"/>
        <v>44562</v>
      </c>
      <c r="H3548" s="50">
        <f t="shared" si="386"/>
        <v>273</v>
      </c>
      <c r="I3548" s="50">
        <f t="shared" si="387"/>
        <v>34463192.399999999</v>
      </c>
      <c r="J3548" s="46">
        <v>1262388</v>
      </c>
      <c r="K3548" s="2" t="s">
        <v>34</v>
      </c>
      <c r="L3548" s="52" t="str">
        <f t="shared" si="388"/>
        <v>20220930VND</v>
      </c>
      <c r="M3548">
        <f>VLOOKUP(L3548,Mapping!$H$1:$K$25,4,0)</f>
        <v>1</v>
      </c>
      <c r="N3548">
        <f t="shared" si="389"/>
        <v>1.542379E-3</v>
      </c>
      <c r="O3548">
        <f t="shared" si="390"/>
        <v>1.2623879999999999E-3</v>
      </c>
      <c r="P3548">
        <f t="shared" si="391"/>
        <v>3.4463192399999995E-2</v>
      </c>
      <c r="Q3548" t="str">
        <f>VLOOKUP(VLOOKUP(C3548,Mapping!$A$1:$C$17,3,0),Mapping!$E$1:$F$6,2,0)</f>
        <v>Vùng 02</v>
      </c>
    </row>
    <row r="3549" spans="1:17" x14ac:dyDescent="0.3">
      <c r="A3549" s="33">
        <v>44834</v>
      </c>
      <c r="B3549">
        <v>2612</v>
      </c>
      <c r="C3549">
        <v>40</v>
      </c>
      <c r="D3549" s="38" t="s">
        <v>77</v>
      </c>
      <c r="E3549" s="2" t="s">
        <v>41</v>
      </c>
      <c r="F3549">
        <v>45911</v>
      </c>
      <c r="G3549" s="44">
        <f t="shared" si="385"/>
        <v>44562</v>
      </c>
      <c r="H3549" s="50">
        <f t="shared" si="386"/>
        <v>273</v>
      </c>
      <c r="I3549" s="50">
        <f t="shared" si="387"/>
        <v>5130216</v>
      </c>
      <c r="J3549" s="46">
        <v>187920</v>
      </c>
      <c r="K3549" s="2" t="s">
        <v>34</v>
      </c>
      <c r="L3549" s="52" t="str">
        <f t="shared" si="388"/>
        <v>20220930VND</v>
      </c>
      <c r="M3549">
        <f>VLOOKUP(L3549,Mapping!$H$1:$K$25,4,0)</f>
        <v>1</v>
      </c>
      <c r="N3549">
        <f t="shared" si="389"/>
        <v>4.5911000000000001E-5</v>
      </c>
      <c r="O3549">
        <f t="shared" si="390"/>
        <v>1.8792E-4</v>
      </c>
      <c r="P3549">
        <f t="shared" si="391"/>
        <v>5.1302159999999999E-3</v>
      </c>
      <c r="Q3549" t="str">
        <f>VLOOKUP(VLOOKUP(C3549,Mapping!$A$1:$C$17,3,0),Mapping!$E$1:$F$6,2,0)</f>
        <v>Vùng 01</v>
      </c>
    </row>
    <row r="3550" spans="1:17" x14ac:dyDescent="0.3">
      <c r="A3550" s="33">
        <v>44834</v>
      </c>
      <c r="B3550">
        <v>2613</v>
      </c>
      <c r="C3550">
        <v>34</v>
      </c>
      <c r="D3550" s="38" t="s">
        <v>77</v>
      </c>
      <c r="E3550" s="2" t="s">
        <v>41</v>
      </c>
      <c r="F3550">
        <v>413521</v>
      </c>
      <c r="G3550" s="44">
        <f t="shared" si="385"/>
        <v>44562</v>
      </c>
      <c r="H3550" s="50">
        <f t="shared" si="386"/>
        <v>273</v>
      </c>
      <c r="I3550" s="50">
        <f t="shared" si="387"/>
        <v>48720180.600000001</v>
      </c>
      <c r="J3550" s="46">
        <v>1784622</v>
      </c>
      <c r="K3550" s="2" t="s">
        <v>34</v>
      </c>
      <c r="L3550" s="52" t="str">
        <f t="shared" si="388"/>
        <v>20220930VND</v>
      </c>
      <c r="M3550">
        <f>VLOOKUP(L3550,Mapping!$H$1:$K$25,4,0)</f>
        <v>1</v>
      </c>
      <c r="N3550">
        <f t="shared" si="389"/>
        <v>4.1352099999999997E-4</v>
      </c>
      <c r="O3550">
        <f t="shared" si="390"/>
        <v>1.784622E-3</v>
      </c>
      <c r="P3550">
        <f t="shared" si="391"/>
        <v>4.8720180600000003E-2</v>
      </c>
      <c r="Q3550" t="str">
        <f>VLOOKUP(VLOOKUP(C3550,Mapping!$A$1:$C$17,3,0),Mapping!$E$1:$F$6,2,0)</f>
        <v>Vùng 02</v>
      </c>
    </row>
    <row r="3551" spans="1:17" x14ac:dyDescent="0.3">
      <c r="A3551" s="33">
        <v>44834</v>
      </c>
      <c r="B3551">
        <v>2613</v>
      </c>
      <c r="C3551">
        <v>11</v>
      </c>
      <c r="D3551" s="38" t="s">
        <v>77</v>
      </c>
      <c r="E3551" s="2" t="s">
        <v>41</v>
      </c>
      <c r="F3551">
        <v>1390332</v>
      </c>
      <c r="G3551" s="44">
        <f t="shared" si="385"/>
        <v>44562</v>
      </c>
      <c r="H3551" s="50">
        <f t="shared" si="386"/>
        <v>273</v>
      </c>
      <c r="I3551" s="50">
        <f t="shared" si="387"/>
        <v>32041382.099999998</v>
      </c>
      <c r="J3551" s="46">
        <v>1173677</v>
      </c>
      <c r="K3551" s="2" t="s">
        <v>34</v>
      </c>
      <c r="L3551" s="52" t="str">
        <f t="shared" si="388"/>
        <v>20220930VND</v>
      </c>
      <c r="M3551">
        <f>VLOOKUP(L3551,Mapping!$H$1:$K$25,4,0)</f>
        <v>1</v>
      </c>
      <c r="N3551">
        <f t="shared" si="389"/>
        <v>1.390332E-3</v>
      </c>
      <c r="O3551">
        <f t="shared" si="390"/>
        <v>1.1736769999999999E-3</v>
      </c>
      <c r="P3551">
        <f t="shared" si="391"/>
        <v>3.2041382099999995E-2</v>
      </c>
      <c r="Q3551" t="str">
        <f>VLOOKUP(VLOOKUP(C3551,Mapping!$A$1:$C$17,3,0),Mapping!$E$1:$F$6,2,0)</f>
        <v>Vùng 01</v>
      </c>
    </row>
    <row r="3552" spans="1:17" x14ac:dyDescent="0.3">
      <c r="A3552" s="33">
        <v>44834</v>
      </c>
      <c r="B3552">
        <v>2615</v>
      </c>
      <c r="C3552">
        <v>20</v>
      </c>
      <c r="D3552" s="38" t="s">
        <v>77</v>
      </c>
      <c r="E3552" s="2" t="s">
        <v>41</v>
      </c>
      <c r="F3552">
        <v>968076</v>
      </c>
      <c r="G3552" s="44">
        <f t="shared" si="385"/>
        <v>44562</v>
      </c>
      <c r="H3552" s="50">
        <f t="shared" si="386"/>
        <v>273</v>
      </c>
      <c r="I3552" s="50">
        <f t="shared" si="387"/>
        <v>53879634.899999999</v>
      </c>
      <c r="J3552" s="46">
        <v>1973613</v>
      </c>
      <c r="K3552" s="2" t="s">
        <v>34</v>
      </c>
      <c r="L3552" s="52" t="str">
        <f t="shared" si="388"/>
        <v>20220930VND</v>
      </c>
      <c r="M3552">
        <f>VLOOKUP(L3552,Mapping!$H$1:$K$25,4,0)</f>
        <v>1</v>
      </c>
      <c r="N3552">
        <f t="shared" si="389"/>
        <v>9.6807600000000001E-4</v>
      </c>
      <c r="O3552">
        <f t="shared" si="390"/>
        <v>1.9736129999999999E-3</v>
      </c>
      <c r="P3552">
        <f t="shared" si="391"/>
        <v>5.3879634900000001E-2</v>
      </c>
      <c r="Q3552" t="str">
        <f>VLOOKUP(VLOOKUP(C3552,Mapping!$A$1:$C$17,3,0),Mapping!$E$1:$F$6,2,0)</f>
        <v>Vùng 02</v>
      </c>
    </row>
    <row r="3553" spans="1:17" x14ac:dyDescent="0.3">
      <c r="A3553" s="33">
        <v>44834</v>
      </c>
      <c r="B3553">
        <v>2615</v>
      </c>
      <c r="C3553">
        <v>41</v>
      </c>
      <c r="D3553" s="38" t="s">
        <v>77</v>
      </c>
      <c r="E3553" s="2" t="s">
        <v>41</v>
      </c>
      <c r="F3553">
        <v>494862</v>
      </c>
      <c r="G3553" s="44">
        <f t="shared" si="385"/>
        <v>44562</v>
      </c>
      <c r="H3553" s="50">
        <f t="shared" si="386"/>
        <v>273</v>
      </c>
      <c r="I3553" s="50">
        <f t="shared" si="387"/>
        <v>23249635.5</v>
      </c>
      <c r="J3553" s="46">
        <v>851635</v>
      </c>
      <c r="K3553" s="2" t="s">
        <v>34</v>
      </c>
      <c r="L3553" s="52" t="str">
        <f t="shared" si="388"/>
        <v>20220930VND</v>
      </c>
      <c r="M3553">
        <f>VLOOKUP(L3553,Mapping!$H$1:$K$25,4,0)</f>
        <v>1</v>
      </c>
      <c r="N3553">
        <f t="shared" si="389"/>
        <v>4.9486199999999999E-4</v>
      </c>
      <c r="O3553">
        <f t="shared" si="390"/>
        <v>8.51635E-4</v>
      </c>
      <c r="P3553">
        <f t="shared" si="391"/>
        <v>2.3249635500000001E-2</v>
      </c>
      <c r="Q3553" t="str">
        <f>VLOOKUP(VLOOKUP(C3553,Mapping!$A$1:$C$17,3,0),Mapping!$E$1:$F$6,2,0)</f>
        <v>Vùng 05</v>
      </c>
    </row>
    <row r="3554" spans="1:17" x14ac:dyDescent="0.3">
      <c r="A3554" s="33">
        <v>44834</v>
      </c>
      <c r="B3554">
        <v>2615</v>
      </c>
      <c r="C3554">
        <v>16</v>
      </c>
      <c r="D3554" s="38" t="s">
        <v>77</v>
      </c>
      <c r="E3554" s="2" t="s">
        <v>41</v>
      </c>
      <c r="F3554">
        <v>552992</v>
      </c>
      <c r="G3554" s="44">
        <f t="shared" si="385"/>
        <v>44562</v>
      </c>
      <c r="H3554" s="50">
        <f t="shared" si="386"/>
        <v>273</v>
      </c>
      <c r="I3554" s="50">
        <f t="shared" si="387"/>
        <v>18267003.300000001</v>
      </c>
      <c r="J3554" s="46">
        <v>669121</v>
      </c>
      <c r="K3554" s="2" t="s">
        <v>34</v>
      </c>
      <c r="L3554" s="52" t="str">
        <f t="shared" si="388"/>
        <v>20220930VND</v>
      </c>
      <c r="M3554">
        <f>VLOOKUP(L3554,Mapping!$H$1:$K$25,4,0)</f>
        <v>1</v>
      </c>
      <c r="N3554">
        <f t="shared" si="389"/>
        <v>5.5299199999999998E-4</v>
      </c>
      <c r="O3554">
        <f t="shared" si="390"/>
        <v>6.6912099999999995E-4</v>
      </c>
      <c r="P3554">
        <f t="shared" si="391"/>
        <v>1.8267003300000001E-2</v>
      </c>
      <c r="Q3554" t="str">
        <f>VLOOKUP(VLOOKUP(C3554,Mapping!$A$1:$C$17,3,0),Mapping!$E$1:$F$6,2,0)</f>
        <v>Vùng 01</v>
      </c>
    </row>
    <row r="3555" spans="1:17" x14ac:dyDescent="0.3">
      <c r="A3555" s="33">
        <v>44834</v>
      </c>
      <c r="B3555">
        <v>2616</v>
      </c>
      <c r="C3555">
        <v>34</v>
      </c>
      <c r="D3555" s="38" t="s">
        <v>77</v>
      </c>
      <c r="E3555" s="2" t="s">
        <v>41</v>
      </c>
      <c r="F3555">
        <v>1155798</v>
      </c>
      <c r="G3555" s="44">
        <f t="shared" si="385"/>
        <v>44562</v>
      </c>
      <c r="H3555" s="50">
        <f t="shared" si="386"/>
        <v>273</v>
      </c>
      <c r="I3555" s="50">
        <f t="shared" si="387"/>
        <v>48664625.100000001</v>
      </c>
      <c r="J3555" s="46">
        <v>1782587</v>
      </c>
      <c r="K3555" s="2" t="s">
        <v>34</v>
      </c>
      <c r="L3555" s="52" t="str">
        <f t="shared" si="388"/>
        <v>20220930VND</v>
      </c>
      <c r="M3555">
        <f>VLOOKUP(L3555,Mapping!$H$1:$K$25,4,0)</f>
        <v>1</v>
      </c>
      <c r="N3555">
        <f t="shared" si="389"/>
        <v>1.155798E-3</v>
      </c>
      <c r="O3555">
        <f t="shared" si="390"/>
        <v>1.782587E-3</v>
      </c>
      <c r="P3555">
        <f t="shared" si="391"/>
        <v>4.8664625100000004E-2</v>
      </c>
      <c r="Q3555" t="str">
        <f>VLOOKUP(VLOOKUP(C3555,Mapping!$A$1:$C$17,3,0),Mapping!$E$1:$F$6,2,0)</f>
        <v>Vùng 02</v>
      </c>
    </row>
    <row r="3556" spans="1:17" x14ac:dyDescent="0.3">
      <c r="A3556" s="33">
        <v>44834</v>
      </c>
      <c r="B3556">
        <v>2616</v>
      </c>
      <c r="C3556">
        <v>34</v>
      </c>
      <c r="D3556" s="38" t="s">
        <v>77</v>
      </c>
      <c r="E3556" s="2" t="s">
        <v>41</v>
      </c>
      <c r="F3556">
        <v>1700605</v>
      </c>
      <c r="G3556" s="44">
        <f t="shared" si="385"/>
        <v>44562</v>
      </c>
      <c r="H3556" s="50">
        <f t="shared" si="386"/>
        <v>273</v>
      </c>
      <c r="I3556" s="50">
        <f t="shared" si="387"/>
        <v>48788239.5</v>
      </c>
      <c r="J3556" s="46">
        <v>1787115</v>
      </c>
      <c r="K3556" s="2" t="s">
        <v>34</v>
      </c>
      <c r="L3556" s="52" t="str">
        <f t="shared" si="388"/>
        <v>20220930VND</v>
      </c>
      <c r="M3556">
        <f>VLOOKUP(L3556,Mapping!$H$1:$K$25,4,0)</f>
        <v>1</v>
      </c>
      <c r="N3556">
        <f t="shared" si="389"/>
        <v>1.700605E-3</v>
      </c>
      <c r="O3556">
        <f t="shared" si="390"/>
        <v>1.7871149999999999E-3</v>
      </c>
      <c r="P3556">
        <f t="shared" si="391"/>
        <v>4.8788239499999997E-2</v>
      </c>
      <c r="Q3556" t="str">
        <f>VLOOKUP(VLOOKUP(C3556,Mapping!$A$1:$C$17,3,0),Mapping!$E$1:$F$6,2,0)</f>
        <v>Vùng 02</v>
      </c>
    </row>
    <row r="3557" spans="1:17" x14ac:dyDescent="0.3">
      <c r="A3557" s="33">
        <v>44834</v>
      </c>
      <c r="B3557">
        <v>2620</v>
      </c>
      <c r="C3557">
        <v>40</v>
      </c>
      <c r="D3557" s="38" t="s">
        <v>77</v>
      </c>
      <c r="E3557" s="2" t="s">
        <v>41</v>
      </c>
      <c r="F3557">
        <v>1259735</v>
      </c>
      <c r="G3557" s="44">
        <f t="shared" si="385"/>
        <v>44562</v>
      </c>
      <c r="H3557" s="50">
        <f t="shared" si="386"/>
        <v>273</v>
      </c>
      <c r="I3557" s="50">
        <f t="shared" si="387"/>
        <v>5651536.7999999998</v>
      </c>
      <c r="J3557" s="46">
        <v>207016</v>
      </c>
      <c r="K3557" s="2" t="s">
        <v>34</v>
      </c>
      <c r="L3557" s="52" t="str">
        <f t="shared" si="388"/>
        <v>20220930VND</v>
      </c>
      <c r="M3557">
        <f>VLOOKUP(L3557,Mapping!$H$1:$K$25,4,0)</f>
        <v>1</v>
      </c>
      <c r="N3557">
        <f t="shared" si="389"/>
        <v>1.2597350000000001E-3</v>
      </c>
      <c r="O3557">
        <f t="shared" si="390"/>
        <v>2.07016E-4</v>
      </c>
      <c r="P3557">
        <f t="shared" si="391"/>
        <v>5.6515367999999998E-3</v>
      </c>
      <c r="Q3557" t="str">
        <f>VLOOKUP(VLOOKUP(C3557,Mapping!$A$1:$C$17,3,0),Mapping!$E$1:$F$6,2,0)</f>
        <v>Vùng 01</v>
      </c>
    </row>
    <row r="3558" spans="1:17" x14ac:dyDescent="0.3">
      <c r="A3558" s="33">
        <v>44834</v>
      </c>
      <c r="B3558">
        <v>2620</v>
      </c>
      <c r="C3558">
        <v>40</v>
      </c>
      <c r="D3558" s="38" t="s">
        <v>77</v>
      </c>
      <c r="E3558" s="2" t="s">
        <v>41</v>
      </c>
      <c r="F3558">
        <v>8938517</v>
      </c>
      <c r="G3558" s="44">
        <f t="shared" si="385"/>
        <v>44562</v>
      </c>
      <c r="H3558" s="50">
        <f t="shared" si="386"/>
        <v>273</v>
      </c>
      <c r="I3558" s="50">
        <f t="shared" si="387"/>
        <v>166855334.09999999</v>
      </c>
      <c r="J3558" s="46">
        <v>6111917</v>
      </c>
      <c r="K3558" s="2" t="s">
        <v>34</v>
      </c>
      <c r="L3558" s="52" t="str">
        <f t="shared" si="388"/>
        <v>20220930VND</v>
      </c>
      <c r="M3558">
        <f>VLOOKUP(L3558,Mapping!$H$1:$K$25,4,0)</f>
        <v>1</v>
      </c>
      <c r="N3558">
        <f t="shared" si="389"/>
        <v>8.938517E-3</v>
      </c>
      <c r="O3558">
        <f t="shared" si="390"/>
        <v>6.1119169999999997E-3</v>
      </c>
      <c r="P3558">
        <f t="shared" si="391"/>
        <v>0.1668553341</v>
      </c>
      <c r="Q3558" t="str">
        <f>VLOOKUP(VLOOKUP(C3558,Mapping!$A$1:$C$17,3,0),Mapping!$E$1:$F$6,2,0)</f>
        <v>Vùng 01</v>
      </c>
    </row>
    <row r="3559" spans="1:17" x14ac:dyDescent="0.3">
      <c r="A3559" s="33">
        <v>44834</v>
      </c>
      <c r="B3559">
        <v>2622</v>
      </c>
      <c r="C3559">
        <v>34</v>
      </c>
      <c r="D3559" s="38" t="s">
        <v>77</v>
      </c>
      <c r="E3559" s="2" t="s">
        <v>41</v>
      </c>
      <c r="F3559">
        <v>538937</v>
      </c>
      <c r="G3559" s="44">
        <f t="shared" si="385"/>
        <v>44562</v>
      </c>
      <c r="H3559" s="50">
        <f t="shared" si="386"/>
        <v>273</v>
      </c>
      <c r="I3559" s="50">
        <f t="shared" si="387"/>
        <v>27726562.5</v>
      </c>
      <c r="J3559" s="46">
        <v>1015625</v>
      </c>
      <c r="K3559" s="2" t="s">
        <v>34</v>
      </c>
      <c r="L3559" s="52" t="str">
        <f t="shared" si="388"/>
        <v>20220930VND</v>
      </c>
      <c r="M3559">
        <f>VLOOKUP(L3559,Mapping!$H$1:$K$25,4,0)</f>
        <v>1</v>
      </c>
      <c r="N3559">
        <f t="shared" si="389"/>
        <v>5.3893699999999997E-4</v>
      </c>
      <c r="O3559">
        <f t="shared" si="390"/>
        <v>1.015625E-3</v>
      </c>
      <c r="P3559">
        <f t="shared" si="391"/>
        <v>2.7726562499999999E-2</v>
      </c>
      <c r="Q3559" t="str">
        <f>VLOOKUP(VLOOKUP(C3559,Mapping!$A$1:$C$17,3,0),Mapping!$E$1:$F$6,2,0)</f>
        <v>Vùng 02</v>
      </c>
    </row>
    <row r="3560" spans="1:17" x14ac:dyDescent="0.3">
      <c r="A3560" s="33">
        <v>44834</v>
      </c>
      <c r="B3560">
        <v>2623</v>
      </c>
      <c r="C3560">
        <v>34</v>
      </c>
      <c r="D3560" s="38" t="s">
        <v>77</v>
      </c>
      <c r="E3560" s="2" t="s">
        <v>41</v>
      </c>
      <c r="F3560">
        <v>457175</v>
      </c>
      <c r="G3560" s="44">
        <f t="shared" si="385"/>
        <v>44562</v>
      </c>
      <c r="H3560" s="50">
        <f t="shared" si="386"/>
        <v>273</v>
      </c>
      <c r="I3560" s="50">
        <f t="shared" si="387"/>
        <v>10887567.6</v>
      </c>
      <c r="J3560" s="46">
        <v>398812</v>
      </c>
      <c r="K3560" s="2" t="s">
        <v>34</v>
      </c>
      <c r="L3560" s="52" t="str">
        <f t="shared" si="388"/>
        <v>20220930VND</v>
      </c>
      <c r="M3560">
        <f>VLOOKUP(L3560,Mapping!$H$1:$K$25,4,0)</f>
        <v>1</v>
      </c>
      <c r="N3560">
        <f t="shared" si="389"/>
        <v>4.5717499999999999E-4</v>
      </c>
      <c r="O3560">
        <f t="shared" si="390"/>
        <v>3.9881200000000002E-4</v>
      </c>
      <c r="P3560">
        <f t="shared" si="391"/>
        <v>1.08875676E-2</v>
      </c>
      <c r="Q3560" t="str">
        <f>VLOOKUP(VLOOKUP(C3560,Mapping!$A$1:$C$17,3,0),Mapping!$E$1:$F$6,2,0)</f>
        <v>Vùng 02</v>
      </c>
    </row>
    <row r="3561" spans="1:17" x14ac:dyDescent="0.3">
      <c r="A3561" s="33">
        <v>44834</v>
      </c>
      <c r="B3561">
        <v>2623</v>
      </c>
      <c r="C3561">
        <v>34</v>
      </c>
      <c r="D3561" s="38" t="s">
        <v>77</v>
      </c>
      <c r="E3561" s="2" t="s">
        <v>41</v>
      </c>
      <c r="F3561">
        <v>339514</v>
      </c>
      <c r="G3561" s="44">
        <f t="shared" si="385"/>
        <v>44562</v>
      </c>
      <c r="H3561" s="50">
        <f t="shared" si="386"/>
        <v>273</v>
      </c>
      <c r="I3561" s="50">
        <f t="shared" si="387"/>
        <v>13496382.9</v>
      </c>
      <c r="J3561" s="46">
        <v>494373</v>
      </c>
      <c r="K3561" s="2" t="s">
        <v>34</v>
      </c>
      <c r="L3561" s="52" t="str">
        <f t="shared" si="388"/>
        <v>20220930VND</v>
      </c>
      <c r="M3561">
        <f>VLOOKUP(L3561,Mapping!$H$1:$K$25,4,0)</f>
        <v>1</v>
      </c>
      <c r="N3561">
        <f t="shared" si="389"/>
        <v>3.3951400000000002E-4</v>
      </c>
      <c r="O3561">
        <f t="shared" si="390"/>
        <v>4.9437299999999999E-4</v>
      </c>
      <c r="P3561">
        <f t="shared" si="391"/>
        <v>1.3496382900000001E-2</v>
      </c>
      <c r="Q3561" t="str">
        <f>VLOOKUP(VLOOKUP(C3561,Mapping!$A$1:$C$17,3,0),Mapping!$E$1:$F$6,2,0)</f>
        <v>Vùng 02</v>
      </c>
    </row>
    <row r="3562" spans="1:17" x14ac:dyDescent="0.3">
      <c r="A3562" s="33">
        <v>44834</v>
      </c>
      <c r="B3562">
        <v>2623</v>
      </c>
      <c r="C3562">
        <v>41</v>
      </c>
      <c r="D3562" s="38" t="s">
        <v>77</v>
      </c>
      <c r="E3562" s="2" t="s">
        <v>41</v>
      </c>
      <c r="F3562">
        <v>1949606</v>
      </c>
      <c r="G3562" s="44">
        <f t="shared" si="385"/>
        <v>44562</v>
      </c>
      <c r="H3562" s="50">
        <f t="shared" si="386"/>
        <v>273</v>
      </c>
      <c r="I3562" s="50">
        <f t="shared" si="387"/>
        <v>12255324.9</v>
      </c>
      <c r="J3562" s="46">
        <v>448913</v>
      </c>
      <c r="K3562" s="2" t="s">
        <v>34</v>
      </c>
      <c r="L3562" s="52" t="str">
        <f t="shared" si="388"/>
        <v>20220930VND</v>
      </c>
      <c r="M3562">
        <f>VLOOKUP(L3562,Mapping!$H$1:$K$25,4,0)</f>
        <v>1</v>
      </c>
      <c r="N3562">
        <f t="shared" si="389"/>
        <v>1.949606E-3</v>
      </c>
      <c r="O3562">
        <f t="shared" si="390"/>
        <v>4.48913E-4</v>
      </c>
      <c r="P3562">
        <f t="shared" si="391"/>
        <v>1.22553249E-2</v>
      </c>
      <c r="Q3562" t="str">
        <f>VLOOKUP(VLOOKUP(C3562,Mapping!$A$1:$C$17,3,0),Mapping!$E$1:$F$6,2,0)</f>
        <v>Vùng 05</v>
      </c>
    </row>
    <row r="3563" spans="1:17" x14ac:dyDescent="0.3">
      <c r="A3563" s="33">
        <v>44834</v>
      </c>
      <c r="B3563">
        <v>2623</v>
      </c>
      <c r="C3563">
        <v>26</v>
      </c>
      <c r="D3563" s="38" t="s">
        <v>77</v>
      </c>
      <c r="E3563" s="2" t="s">
        <v>41</v>
      </c>
      <c r="F3563">
        <v>1114790</v>
      </c>
      <c r="G3563" s="44">
        <f t="shared" si="385"/>
        <v>44562</v>
      </c>
      <c r="H3563" s="50">
        <f t="shared" si="386"/>
        <v>273</v>
      </c>
      <c r="I3563" s="50">
        <f t="shared" si="387"/>
        <v>5610777.8999999994</v>
      </c>
      <c r="J3563" s="46">
        <v>205523</v>
      </c>
      <c r="K3563" s="2" t="s">
        <v>34</v>
      </c>
      <c r="L3563" s="52" t="str">
        <f t="shared" si="388"/>
        <v>20220930VND</v>
      </c>
      <c r="M3563">
        <f>VLOOKUP(L3563,Mapping!$H$1:$K$25,4,0)</f>
        <v>1</v>
      </c>
      <c r="N3563">
        <f t="shared" si="389"/>
        <v>1.1147900000000001E-3</v>
      </c>
      <c r="O3563">
        <f t="shared" si="390"/>
        <v>2.0552299999999999E-4</v>
      </c>
      <c r="P3563">
        <f t="shared" si="391"/>
        <v>5.6107778999999998E-3</v>
      </c>
      <c r="Q3563" t="str">
        <f>VLOOKUP(VLOOKUP(C3563,Mapping!$A$1:$C$17,3,0),Mapping!$E$1:$F$6,2,0)</f>
        <v>Vùng 04</v>
      </c>
    </row>
    <row r="3564" spans="1:17" x14ac:dyDescent="0.3">
      <c r="A3564" s="33">
        <v>44834</v>
      </c>
      <c r="B3564">
        <v>2624</v>
      </c>
      <c r="C3564">
        <v>20</v>
      </c>
      <c r="D3564" s="38" t="s">
        <v>77</v>
      </c>
      <c r="E3564" s="2" t="s">
        <v>41</v>
      </c>
      <c r="F3564">
        <v>1310262</v>
      </c>
      <c r="G3564" s="44">
        <f t="shared" si="385"/>
        <v>44562</v>
      </c>
      <c r="H3564" s="50">
        <f t="shared" si="386"/>
        <v>273</v>
      </c>
      <c r="I3564" s="50">
        <f t="shared" si="387"/>
        <v>6117138.2999999998</v>
      </c>
      <c r="J3564" s="46">
        <v>224071</v>
      </c>
      <c r="K3564" s="2" t="s">
        <v>34</v>
      </c>
      <c r="L3564" s="52" t="str">
        <f t="shared" si="388"/>
        <v>20220930VND</v>
      </c>
      <c r="M3564">
        <f>VLOOKUP(L3564,Mapping!$H$1:$K$25,4,0)</f>
        <v>1</v>
      </c>
      <c r="N3564">
        <f t="shared" si="389"/>
        <v>1.310262E-3</v>
      </c>
      <c r="O3564">
        <f t="shared" si="390"/>
        <v>2.24071E-4</v>
      </c>
      <c r="P3564">
        <f t="shared" si="391"/>
        <v>6.1171382999999999E-3</v>
      </c>
      <c r="Q3564" t="str">
        <f>VLOOKUP(VLOOKUP(C3564,Mapping!$A$1:$C$17,3,0),Mapping!$E$1:$F$6,2,0)</f>
        <v>Vùng 02</v>
      </c>
    </row>
    <row r="3565" spans="1:17" x14ac:dyDescent="0.3">
      <c r="A3565" s="33">
        <v>44834</v>
      </c>
      <c r="B3565">
        <v>2624</v>
      </c>
      <c r="C3565">
        <v>26</v>
      </c>
      <c r="D3565" s="38" t="s">
        <v>77</v>
      </c>
      <c r="E3565" s="2" t="s">
        <v>41</v>
      </c>
      <c r="F3565">
        <v>450478</v>
      </c>
      <c r="G3565" s="44">
        <f t="shared" si="385"/>
        <v>44562</v>
      </c>
      <c r="H3565" s="50">
        <f t="shared" si="386"/>
        <v>273</v>
      </c>
      <c r="I3565" s="50">
        <f t="shared" si="387"/>
        <v>47946034.5</v>
      </c>
      <c r="J3565" s="46">
        <v>1756265</v>
      </c>
      <c r="K3565" s="2" t="s">
        <v>34</v>
      </c>
      <c r="L3565" s="52" t="str">
        <f t="shared" si="388"/>
        <v>20220930VND</v>
      </c>
      <c r="M3565">
        <f>VLOOKUP(L3565,Mapping!$H$1:$K$25,4,0)</f>
        <v>1</v>
      </c>
      <c r="N3565">
        <f t="shared" si="389"/>
        <v>4.5047799999999998E-4</v>
      </c>
      <c r="O3565">
        <f t="shared" si="390"/>
        <v>1.7562649999999999E-3</v>
      </c>
      <c r="P3565">
        <f t="shared" si="391"/>
        <v>4.7946034499999998E-2</v>
      </c>
      <c r="Q3565" t="str">
        <f>VLOOKUP(VLOOKUP(C3565,Mapping!$A$1:$C$17,3,0),Mapping!$E$1:$F$6,2,0)</f>
        <v>Vùng 04</v>
      </c>
    </row>
    <row r="3566" spans="1:17" x14ac:dyDescent="0.3">
      <c r="A3566" s="33">
        <v>44834</v>
      </c>
      <c r="B3566">
        <v>2625</v>
      </c>
      <c r="C3566">
        <v>48</v>
      </c>
      <c r="D3566" s="38" t="s">
        <v>77</v>
      </c>
      <c r="E3566" s="2" t="s">
        <v>41</v>
      </c>
      <c r="F3566">
        <v>300856</v>
      </c>
      <c r="G3566" s="44">
        <f t="shared" si="385"/>
        <v>44562</v>
      </c>
      <c r="H3566" s="50">
        <f t="shared" si="386"/>
        <v>273</v>
      </c>
      <c r="I3566" s="50">
        <f t="shared" si="387"/>
        <v>1129526397823.8242</v>
      </c>
      <c r="J3566" s="46">
        <v>1783566</v>
      </c>
      <c r="K3566" s="2" t="s">
        <v>35</v>
      </c>
      <c r="L3566" s="52" t="str">
        <f t="shared" si="388"/>
        <v>20220930USD</v>
      </c>
      <c r="M3566">
        <f>VLOOKUP(L3566,Mapping!$H$1:$K$25,4,0)</f>
        <v>23197.68</v>
      </c>
      <c r="N3566">
        <f t="shared" si="389"/>
        <v>6.9791612140800003</v>
      </c>
      <c r="O3566">
        <f t="shared" si="390"/>
        <v>41.374593326879996</v>
      </c>
      <c r="P3566">
        <f t="shared" si="391"/>
        <v>1129.5263978238243</v>
      </c>
      <c r="Q3566" t="str">
        <f>VLOOKUP(VLOOKUP(C3566,Mapping!$A$1:$C$17,3,0),Mapping!$E$1:$F$6,2,0)</f>
        <v>Vùng 01</v>
      </c>
    </row>
    <row r="3567" spans="1:17" x14ac:dyDescent="0.3">
      <c r="A3567" s="44">
        <v>44834</v>
      </c>
      <c r="B3567">
        <v>2625</v>
      </c>
      <c r="C3567">
        <v>48</v>
      </c>
      <c r="D3567" s="38" t="s">
        <v>77</v>
      </c>
      <c r="E3567" s="2" t="s">
        <v>41</v>
      </c>
      <c r="F3567">
        <v>1325927</v>
      </c>
      <c r="G3567" s="44">
        <f t="shared" si="385"/>
        <v>44562</v>
      </c>
      <c r="H3567" s="50">
        <f t="shared" si="386"/>
        <v>273</v>
      </c>
      <c r="I3567" s="50">
        <f t="shared" si="387"/>
        <v>6672010.7999999998</v>
      </c>
      <c r="J3567" s="46">
        <v>244396</v>
      </c>
      <c r="K3567" s="2" t="s">
        <v>34</v>
      </c>
      <c r="L3567" s="52" t="str">
        <f t="shared" si="388"/>
        <v>20220930VND</v>
      </c>
      <c r="M3567">
        <f>VLOOKUP(L3567,Mapping!$H$1:$K$25,4,0)</f>
        <v>1</v>
      </c>
      <c r="N3567">
        <f t="shared" si="389"/>
        <v>1.325927E-3</v>
      </c>
      <c r="O3567">
        <f t="shared" si="390"/>
        <v>2.4439600000000002E-4</v>
      </c>
      <c r="P3567">
        <f t="shared" si="391"/>
        <v>6.6720108000000002E-3</v>
      </c>
      <c r="Q3567" t="str">
        <f>VLOOKUP(VLOOKUP(C3567,Mapping!$A$1:$C$17,3,0),Mapping!$E$1:$F$6,2,0)</f>
        <v>Vùng 01</v>
      </c>
    </row>
    <row r="3568" spans="1:17" x14ac:dyDescent="0.3">
      <c r="A3568" s="33">
        <v>44834</v>
      </c>
      <c r="B3568">
        <v>2626</v>
      </c>
      <c r="C3568">
        <v>24</v>
      </c>
      <c r="D3568" s="38" t="s">
        <v>77</v>
      </c>
      <c r="E3568" s="2" t="s">
        <v>41</v>
      </c>
      <c r="F3568">
        <v>83747</v>
      </c>
      <c r="G3568" s="44">
        <f t="shared" si="385"/>
        <v>44562</v>
      </c>
      <c r="H3568" s="50">
        <f t="shared" si="386"/>
        <v>273</v>
      </c>
      <c r="I3568" s="50">
        <f t="shared" si="387"/>
        <v>35575285.199999996</v>
      </c>
      <c r="J3568" s="46">
        <v>1303124</v>
      </c>
      <c r="K3568" s="2" t="s">
        <v>34</v>
      </c>
      <c r="L3568" s="52" t="str">
        <f t="shared" si="388"/>
        <v>20220930VND</v>
      </c>
      <c r="M3568">
        <f>VLOOKUP(L3568,Mapping!$H$1:$K$25,4,0)</f>
        <v>1</v>
      </c>
      <c r="N3568">
        <f t="shared" si="389"/>
        <v>8.3746999999999996E-5</v>
      </c>
      <c r="O3568">
        <f t="shared" si="390"/>
        <v>1.3031239999999999E-3</v>
      </c>
      <c r="P3568">
        <f t="shared" si="391"/>
        <v>3.5575285199999994E-2</v>
      </c>
      <c r="Q3568" t="str">
        <f>VLOOKUP(VLOOKUP(C3568,Mapping!$A$1:$C$17,3,0),Mapping!$E$1:$F$6,2,0)</f>
        <v>Vùng 04</v>
      </c>
    </row>
    <row r="3569" spans="1:17" x14ac:dyDescent="0.3">
      <c r="A3569" s="33">
        <v>44834</v>
      </c>
      <c r="B3569">
        <v>2626</v>
      </c>
      <c r="C3569">
        <v>43</v>
      </c>
      <c r="D3569" s="38" t="s">
        <v>77</v>
      </c>
      <c r="E3569" s="2" t="s">
        <v>41</v>
      </c>
      <c r="F3569">
        <v>1453278</v>
      </c>
      <c r="G3569" s="44">
        <f t="shared" si="385"/>
        <v>44562</v>
      </c>
      <c r="H3569" s="50">
        <f t="shared" si="386"/>
        <v>273</v>
      </c>
      <c r="I3569" s="50">
        <f t="shared" si="387"/>
        <v>9351150.9000000004</v>
      </c>
      <c r="J3569" s="46">
        <v>342533</v>
      </c>
      <c r="K3569" s="2" t="s">
        <v>34</v>
      </c>
      <c r="L3569" s="52" t="str">
        <f t="shared" si="388"/>
        <v>20220930VND</v>
      </c>
      <c r="M3569">
        <f>VLOOKUP(L3569,Mapping!$H$1:$K$25,4,0)</f>
        <v>1</v>
      </c>
      <c r="N3569">
        <f t="shared" si="389"/>
        <v>1.4532779999999999E-3</v>
      </c>
      <c r="O3569">
        <f t="shared" si="390"/>
        <v>3.4253300000000001E-4</v>
      </c>
      <c r="P3569">
        <f t="shared" si="391"/>
        <v>9.3511509000000007E-3</v>
      </c>
      <c r="Q3569" t="str">
        <f>VLOOKUP(VLOOKUP(C3569,Mapping!$A$1:$C$17,3,0),Mapping!$E$1:$F$6,2,0)</f>
        <v>Vùng 04</v>
      </c>
    </row>
    <row r="3570" spans="1:17" x14ac:dyDescent="0.3">
      <c r="A3570" s="33">
        <v>44834</v>
      </c>
      <c r="B3570">
        <v>2626</v>
      </c>
      <c r="C3570">
        <v>34</v>
      </c>
      <c r="D3570" s="38" t="s">
        <v>77</v>
      </c>
      <c r="E3570" s="2" t="s">
        <v>41</v>
      </c>
      <c r="F3570">
        <v>1492407</v>
      </c>
      <c r="G3570" s="44">
        <f t="shared" si="385"/>
        <v>44562</v>
      </c>
      <c r="H3570" s="50">
        <f t="shared" si="386"/>
        <v>273</v>
      </c>
      <c r="I3570" s="50">
        <f t="shared" si="387"/>
        <v>30815093.400000002</v>
      </c>
      <c r="J3570" s="46">
        <v>1128758</v>
      </c>
      <c r="K3570" s="2" t="s">
        <v>34</v>
      </c>
      <c r="L3570" s="52" t="str">
        <f t="shared" si="388"/>
        <v>20220930VND</v>
      </c>
      <c r="M3570">
        <f>VLOOKUP(L3570,Mapping!$H$1:$K$25,4,0)</f>
        <v>1</v>
      </c>
      <c r="N3570">
        <f t="shared" si="389"/>
        <v>1.4924070000000001E-3</v>
      </c>
      <c r="O3570">
        <f t="shared" si="390"/>
        <v>1.1287580000000001E-3</v>
      </c>
      <c r="P3570">
        <f t="shared" si="391"/>
        <v>3.0815093400000004E-2</v>
      </c>
      <c r="Q3570" t="str">
        <f>VLOOKUP(VLOOKUP(C3570,Mapping!$A$1:$C$17,3,0),Mapping!$E$1:$F$6,2,0)</f>
        <v>Vùng 02</v>
      </c>
    </row>
    <row r="3571" spans="1:17" x14ac:dyDescent="0.3">
      <c r="A3571" s="33">
        <v>44834</v>
      </c>
      <c r="B3571">
        <v>2630</v>
      </c>
      <c r="C3571">
        <v>26</v>
      </c>
      <c r="D3571" s="38" t="s">
        <v>77</v>
      </c>
      <c r="E3571" s="2" t="s">
        <v>41</v>
      </c>
      <c r="F3571">
        <v>1039513</v>
      </c>
      <c r="G3571" s="44">
        <f t="shared" si="385"/>
        <v>44562</v>
      </c>
      <c r="H3571" s="50">
        <f t="shared" si="386"/>
        <v>273</v>
      </c>
      <c r="I3571" s="50">
        <f t="shared" si="387"/>
        <v>43197445.199999996</v>
      </c>
      <c r="J3571" s="46">
        <v>1582324</v>
      </c>
      <c r="K3571" s="2" t="s">
        <v>34</v>
      </c>
      <c r="L3571" s="52" t="str">
        <f t="shared" si="388"/>
        <v>20220930VND</v>
      </c>
      <c r="M3571">
        <f>VLOOKUP(L3571,Mapping!$H$1:$K$25,4,0)</f>
        <v>1</v>
      </c>
      <c r="N3571">
        <f t="shared" si="389"/>
        <v>1.0395129999999999E-3</v>
      </c>
      <c r="O3571">
        <f t="shared" si="390"/>
        <v>1.582324E-3</v>
      </c>
      <c r="P3571">
        <f t="shared" si="391"/>
        <v>4.3197445199999997E-2</v>
      </c>
      <c r="Q3571" t="str">
        <f>VLOOKUP(VLOOKUP(C3571,Mapping!$A$1:$C$17,3,0),Mapping!$E$1:$F$6,2,0)</f>
        <v>Vùng 04</v>
      </c>
    </row>
    <row r="3572" spans="1:17" x14ac:dyDescent="0.3">
      <c r="A3572" s="33">
        <v>44834</v>
      </c>
      <c r="B3572">
        <v>2630</v>
      </c>
      <c r="C3572">
        <v>40</v>
      </c>
      <c r="D3572" s="38" t="s">
        <v>77</v>
      </c>
      <c r="E3572" s="2" t="s">
        <v>41</v>
      </c>
      <c r="F3572">
        <v>179493</v>
      </c>
      <c r="G3572" s="44">
        <f t="shared" si="385"/>
        <v>44562</v>
      </c>
      <c r="H3572" s="50">
        <f t="shared" si="386"/>
        <v>273</v>
      </c>
      <c r="I3572" s="50">
        <f t="shared" si="387"/>
        <v>11465372.1</v>
      </c>
      <c r="J3572" s="46">
        <v>419977</v>
      </c>
      <c r="K3572" s="2" t="s">
        <v>34</v>
      </c>
      <c r="L3572" s="52" t="str">
        <f t="shared" si="388"/>
        <v>20220930VND</v>
      </c>
      <c r="M3572">
        <f>VLOOKUP(L3572,Mapping!$H$1:$K$25,4,0)</f>
        <v>1</v>
      </c>
      <c r="N3572">
        <f t="shared" si="389"/>
        <v>1.79493E-4</v>
      </c>
      <c r="O3572">
        <f t="shared" si="390"/>
        <v>4.1997699999999998E-4</v>
      </c>
      <c r="P3572">
        <f t="shared" si="391"/>
        <v>1.1465372099999999E-2</v>
      </c>
      <c r="Q3572" t="str">
        <f>VLOOKUP(VLOOKUP(C3572,Mapping!$A$1:$C$17,3,0),Mapping!$E$1:$F$6,2,0)</f>
        <v>Vùng 01</v>
      </c>
    </row>
    <row r="3573" spans="1:17" x14ac:dyDescent="0.3">
      <c r="A3573" s="33">
        <v>44834</v>
      </c>
      <c r="B3573">
        <v>2630</v>
      </c>
      <c r="C3573">
        <v>48</v>
      </c>
      <c r="D3573" s="38" t="s">
        <v>77</v>
      </c>
      <c r="E3573" s="2" t="s">
        <v>41</v>
      </c>
      <c r="F3573">
        <v>209127</v>
      </c>
      <c r="G3573" s="44">
        <f t="shared" si="385"/>
        <v>44562</v>
      </c>
      <c r="H3573" s="50">
        <f t="shared" si="386"/>
        <v>273</v>
      </c>
      <c r="I3573" s="50">
        <f t="shared" si="387"/>
        <v>18832986.900000002</v>
      </c>
      <c r="J3573" s="46">
        <v>689853</v>
      </c>
      <c r="K3573" s="2" t="s">
        <v>34</v>
      </c>
      <c r="L3573" s="52" t="str">
        <f t="shared" si="388"/>
        <v>20220930VND</v>
      </c>
      <c r="M3573">
        <f>VLOOKUP(L3573,Mapping!$H$1:$K$25,4,0)</f>
        <v>1</v>
      </c>
      <c r="N3573">
        <f t="shared" si="389"/>
        <v>2.0912700000000001E-4</v>
      </c>
      <c r="O3573">
        <f t="shared" si="390"/>
        <v>6.8985300000000004E-4</v>
      </c>
      <c r="P3573">
        <f t="shared" si="391"/>
        <v>1.8832986900000001E-2</v>
      </c>
      <c r="Q3573" t="str">
        <f>VLOOKUP(VLOOKUP(C3573,Mapping!$A$1:$C$17,3,0),Mapping!$E$1:$F$6,2,0)</f>
        <v>Vùng 01</v>
      </c>
    </row>
    <row r="3574" spans="1:17" x14ac:dyDescent="0.3">
      <c r="A3574" s="33">
        <v>44834</v>
      </c>
      <c r="B3574">
        <v>2630</v>
      </c>
      <c r="C3574">
        <v>25</v>
      </c>
      <c r="D3574" s="38" t="s">
        <v>77</v>
      </c>
      <c r="E3574" s="2" t="s">
        <v>41</v>
      </c>
      <c r="F3574">
        <v>9276559</v>
      </c>
      <c r="G3574" s="44">
        <f t="shared" si="385"/>
        <v>44562</v>
      </c>
      <c r="H3574" s="50">
        <f t="shared" si="386"/>
        <v>273</v>
      </c>
      <c r="I3574" s="50">
        <f t="shared" si="387"/>
        <v>238865062.79999998</v>
      </c>
      <c r="J3574" s="46">
        <v>8749636</v>
      </c>
      <c r="K3574" s="2" t="s">
        <v>34</v>
      </c>
      <c r="L3574" s="52" t="str">
        <f t="shared" si="388"/>
        <v>20220930VND</v>
      </c>
      <c r="M3574">
        <f>VLOOKUP(L3574,Mapping!$H$1:$K$25,4,0)</f>
        <v>1</v>
      </c>
      <c r="N3574">
        <f t="shared" si="389"/>
        <v>9.2765590000000002E-3</v>
      </c>
      <c r="O3574">
        <f t="shared" si="390"/>
        <v>8.7496359999999999E-3</v>
      </c>
      <c r="P3574">
        <f t="shared" si="391"/>
        <v>0.23886506279999997</v>
      </c>
      <c r="Q3574" t="str">
        <f>VLOOKUP(VLOOKUP(C3574,Mapping!$A$1:$C$17,3,0),Mapping!$E$1:$F$6,2,0)</f>
        <v>Vùng 01</v>
      </c>
    </row>
    <row r="3575" spans="1:17" x14ac:dyDescent="0.3">
      <c r="A3575" s="33">
        <v>44834</v>
      </c>
      <c r="B3575">
        <v>2633</v>
      </c>
      <c r="C3575">
        <v>34</v>
      </c>
      <c r="D3575" s="38" t="s">
        <v>77</v>
      </c>
      <c r="E3575" s="2" t="s">
        <v>41</v>
      </c>
      <c r="F3575">
        <v>1786269</v>
      </c>
      <c r="G3575" s="44">
        <f t="shared" si="385"/>
        <v>44562</v>
      </c>
      <c r="H3575" s="50">
        <f t="shared" si="386"/>
        <v>273</v>
      </c>
      <c r="I3575" s="50">
        <f t="shared" si="387"/>
        <v>42075497.100000001</v>
      </c>
      <c r="J3575" s="46">
        <v>1541227</v>
      </c>
      <c r="K3575" s="2" t="s">
        <v>34</v>
      </c>
      <c r="L3575" s="52" t="str">
        <f t="shared" si="388"/>
        <v>20220930VND</v>
      </c>
      <c r="M3575">
        <f>VLOOKUP(L3575,Mapping!$H$1:$K$25,4,0)</f>
        <v>1</v>
      </c>
      <c r="N3575">
        <f t="shared" si="389"/>
        <v>1.7862690000000001E-3</v>
      </c>
      <c r="O3575">
        <f t="shared" si="390"/>
        <v>1.541227E-3</v>
      </c>
      <c r="P3575">
        <f t="shared" si="391"/>
        <v>4.2075497100000005E-2</v>
      </c>
      <c r="Q3575" t="str">
        <f>VLOOKUP(VLOOKUP(C3575,Mapping!$A$1:$C$17,3,0),Mapping!$E$1:$F$6,2,0)</f>
        <v>Vùng 02</v>
      </c>
    </row>
    <row r="3576" spans="1:17" x14ac:dyDescent="0.3">
      <c r="A3576" s="33">
        <v>44834</v>
      </c>
      <c r="B3576">
        <v>2634</v>
      </c>
      <c r="C3576">
        <v>23</v>
      </c>
      <c r="D3576" s="38" t="s">
        <v>77</v>
      </c>
      <c r="E3576" s="2" t="s">
        <v>41</v>
      </c>
      <c r="F3576">
        <v>1048086</v>
      </c>
      <c r="G3576" s="44">
        <f t="shared" si="385"/>
        <v>44562</v>
      </c>
      <c r="H3576" s="50">
        <f t="shared" si="386"/>
        <v>273</v>
      </c>
      <c r="I3576" s="50">
        <f t="shared" si="387"/>
        <v>28587003.900000002</v>
      </c>
      <c r="J3576" s="46">
        <v>1047143</v>
      </c>
      <c r="K3576" s="2" t="s">
        <v>34</v>
      </c>
      <c r="L3576" s="52" t="str">
        <f t="shared" si="388"/>
        <v>20220930VND</v>
      </c>
      <c r="M3576">
        <f>VLOOKUP(L3576,Mapping!$H$1:$K$25,4,0)</f>
        <v>1</v>
      </c>
      <c r="N3576">
        <f t="shared" si="389"/>
        <v>1.0480859999999999E-3</v>
      </c>
      <c r="O3576">
        <f t="shared" si="390"/>
        <v>1.0471429999999999E-3</v>
      </c>
      <c r="P3576">
        <f t="shared" si="391"/>
        <v>2.8587003900000001E-2</v>
      </c>
      <c r="Q3576" t="str">
        <f>VLOOKUP(VLOOKUP(C3576,Mapping!$A$1:$C$17,3,0),Mapping!$E$1:$F$6,2,0)</f>
        <v>Vùng 02</v>
      </c>
    </row>
    <row r="3577" spans="1:17" x14ac:dyDescent="0.3">
      <c r="A3577" s="33">
        <v>44834</v>
      </c>
      <c r="B3577">
        <v>2635</v>
      </c>
      <c r="C3577">
        <v>34</v>
      </c>
      <c r="D3577" s="38" t="s">
        <v>77</v>
      </c>
      <c r="E3577" s="2" t="s">
        <v>43</v>
      </c>
      <c r="F3577">
        <v>6328743</v>
      </c>
      <c r="G3577" s="44">
        <f t="shared" si="385"/>
        <v>44562</v>
      </c>
      <c r="H3577" s="50">
        <f t="shared" si="386"/>
        <v>273</v>
      </c>
      <c r="I3577" s="50">
        <f t="shared" si="387"/>
        <v>211910735.40000001</v>
      </c>
      <c r="J3577" s="46">
        <v>7762298</v>
      </c>
      <c r="K3577" s="2" t="s">
        <v>34</v>
      </c>
      <c r="L3577" s="52" t="str">
        <f t="shared" si="388"/>
        <v>20220930VND</v>
      </c>
      <c r="M3577">
        <f>VLOOKUP(L3577,Mapping!$H$1:$K$25,4,0)</f>
        <v>1</v>
      </c>
      <c r="N3577">
        <f t="shared" si="389"/>
        <v>6.3287430000000004E-3</v>
      </c>
      <c r="O3577">
        <f t="shared" si="390"/>
        <v>7.7622979999999999E-3</v>
      </c>
      <c r="P3577">
        <f t="shared" si="391"/>
        <v>0.21191073539999999</v>
      </c>
      <c r="Q3577" t="str">
        <f>VLOOKUP(VLOOKUP(C3577,Mapping!$A$1:$C$17,3,0),Mapping!$E$1:$F$6,2,0)</f>
        <v>Vùng 02</v>
      </c>
    </row>
    <row r="3578" spans="1:17" x14ac:dyDescent="0.3">
      <c r="A3578" s="33">
        <v>44834</v>
      </c>
      <c r="B3578">
        <v>2635</v>
      </c>
      <c r="C3578">
        <v>34</v>
      </c>
      <c r="D3578" s="38" t="s">
        <v>77</v>
      </c>
      <c r="E3578" s="2" t="s">
        <v>41</v>
      </c>
      <c r="F3578">
        <v>9284986</v>
      </c>
      <c r="G3578" s="44">
        <f t="shared" si="385"/>
        <v>44562</v>
      </c>
      <c r="H3578" s="50">
        <f t="shared" si="386"/>
        <v>273</v>
      </c>
      <c r="I3578" s="50">
        <f t="shared" si="387"/>
        <v>222968545.79999998</v>
      </c>
      <c r="J3578" s="46">
        <v>8167346</v>
      </c>
      <c r="K3578" s="2" t="s">
        <v>34</v>
      </c>
      <c r="L3578" s="52" t="str">
        <f t="shared" si="388"/>
        <v>20220930VND</v>
      </c>
      <c r="M3578">
        <f>VLOOKUP(L3578,Mapping!$H$1:$K$25,4,0)</f>
        <v>1</v>
      </c>
      <c r="N3578">
        <f t="shared" si="389"/>
        <v>9.2849860000000003E-3</v>
      </c>
      <c r="O3578">
        <f t="shared" si="390"/>
        <v>8.1673460000000007E-3</v>
      </c>
      <c r="P3578">
        <f t="shared" si="391"/>
        <v>0.22296854579999997</v>
      </c>
      <c r="Q3578" t="str">
        <f>VLOOKUP(VLOOKUP(C3578,Mapping!$A$1:$C$17,3,0),Mapping!$E$1:$F$6,2,0)</f>
        <v>Vùng 02</v>
      </c>
    </row>
    <row r="3579" spans="1:17" x14ac:dyDescent="0.3">
      <c r="A3579" s="33">
        <v>44834</v>
      </c>
      <c r="B3579">
        <v>2635</v>
      </c>
      <c r="C3579">
        <v>34</v>
      </c>
      <c r="D3579" s="38" t="s">
        <v>77</v>
      </c>
      <c r="E3579" s="2" t="s">
        <v>41</v>
      </c>
      <c r="F3579">
        <v>92391</v>
      </c>
      <c r="G3579" s="44">
        <f t="shared" si="385"/>
        <v>44562</v>
      </c>
      <c r="H3579" s="50">
        <f t="shared" si="386"/>
        <v>273</v>
      </c>
      <c r="I3579" s="50">
        <f t="shared" si="387"/>
        <v>48753841.5</v>
      </c>
      <c r="J3579" s="46">
        <v>1785855</v>
      </c>
      <c r="K3579" s="2" t="s">
        <v>34</v>
      </c>
      <c r="L3579" s="52" t="str">
        <f t="shared" si="388"/>
        <v>20220930VND</v>
      </c>
      <c r="M3579">
        <f>VLOOKUP(L3579,Mapping!$H$1:$K$25,4,0)</f>
        <v>1</v>
      </c>
      <c r="N3579">
        <f t="shared" si="389"/>
        <v>9.2391000000000004E-5</v>
      </c>
      <c r="O3579">
        <f t="shared" si="390"/>
        <v>1.785855E-3</v>
      </c>
      <c r="P3579">
        <f t="shared" si="391"/>
        <v>4.8753841499999999E-2</v>
      </c>
      <c r="Q3579" t="str">
        <f>VLOOKUP(VLOOKUP(C3579,Mapping!$A$1:$C$17,3,0),Mapping!$E$1:$F$6,2,0)</f>
        <v>Vùng 02</v>
      </c>
    </row>
    <row r="3580" spans="1:17" x14ac:dyDescent="0.3">
      <c r="A3580" s="33">
        <v>44834</v>
      </c>
      <c r="B3580">
        <v>2635</v>
      </c>
      <c r="C3580">
        <v>34</v>
      </c>
      <c r="D3580" s="38" t="s">
        <v>77</v>
      </c>
      <c r="E3580" s="2" t="s">
        <v>41</v>
      </c>
      <c r="F3580">
        <v>1964035</v>
      </c>
      <c r="G3580" s="44">
        <f t="shared" si="385"/>
        <v>44562</v>
      </c>
      <c r="H3580" s="50">
        <f t="shared" si="386"/>
        <v>273</v>
      </c>
      <c r="I3580" s="50">
        <f t="shared" si="387"/>
        <v>29767319.400000002</v>
      </c>
      <c r="J3580" s="46">
        <v>1090378</v>
      </c>
      <c r="K3580" s="2" t="s">
        <v>34</v>
      </c>
      <c r="L3580" s="52" t="str">
        <f t="shared" si="388"/>
        <v>20220930VND</v>
      </c>
      <c r="M3580">
        <f>VLOOKUP(L3580,Mapping!$H$1:$K$25,4,0)</f>
        <v>1</v>
      </c>
      <c r="N3580">
        <f t="shared" si="389"/>
        <v>1.9640349999999998E-3</v>
      </c>
      <c r="O3580">
        <f t="shared" si="390"/>
        <v>1.0903779999999999E-3</v>
      </c>
      <c r="P3580">
        <f t="shared" si="391"/>
        <v>2.9767319400000002E-2</v>
      </c>
      <c r="Q3580" t="str">
        <f>VLOOKUP(VLOOKUP(C3580,Mapping!$A$1:$C$17,3,0),Mapping!$E$1:$F$6,2,0)</f>
        <v>Vùng 02</v>
      </c>
    </row>
    <row r="3581" spans="1:17" x14ac:dyDescent="0.3">
      <c r="A3581" s="33">
        <v>44834</v>
      </c>
      <c r="B3581">
        <v>2635</v>
      </c>
      <c r="C3581">
        <v>34</v>
      </c>
      <c r="D3581" s="38" t="s">
        <v>77</v>
      </c>
      <c r="E3581" s="2" t="s">
        <v>41</v>
      </c>
      <c r="F3581">
        <v>234151</v>
      </c>
      <c r="G3581" s="44">
        <f t="shared" si="385"/>
        <v>44562</v>
      </c>
      <c r="H3581" s="50">
        <f t="shared" si="386"/>
        <v>273</v>
      </c>
      <c r="I3581" s="50">
        <f t="shared" si="387"/>
        <v>25203223.5</v>
      </c>
      <c r="J3581" s="46">
        <v>923195</v>
      </c>
      <c r="K3581" s="2" t="s">
        <v>34</v>
      </c>
      <c r="L3581" s="52" t="str">
        <f t="shared" si="388"/>
        <v>20220930VND</v>
      </c>
      <c r="M3581">
        <f>VLOOKUP(L3581,Mapping!$H$1:$K$25,4,0)</f>
        <v>1</v>
      </c>
      <c r="N3581">
        <f t="shared" si="389"/>
        <v>2.3415099999999999E-4</v>
      </c>
      <c r="O3581">
        <f t="shared" si="390"/>
        <v>9.2319500000000003E-4</v>
      </c>
      <c r="P3581">
        <f t="shared" si="391"/>
        <v>2.52032235E-2</v>
      </c>
      <c r="Q3581" t="str">
        <f>VLOOKUP(VLOOKUP(C3581,Mapping!$A$1:$C$17,3,0),Mapping!$E$1:$F$6,2,0)</f>
        <v>Vùng 02</v>
      </c>
    </row>
    <row r="3582" spans="1:17" x14ac:dyDescent="0.3">
      <c r="A3582" s="33">
        <v>44834</v>
      </c>
      <c r="B3582">
        <v>2635</v>
      </c>
      <c r="C3582">
        <v>34</v>
      </c>
      <c r="D3582" s="38" t="s">
        <v>77</v>
      </c>
      <c r="E3582" s="2" t="s">
        <v>41</v>
      </c>
      <c r="F3582">
        <v>6051148</v>
      </c>
      <c r="G3582" s="44">
        <f t="shared" si="385"/>
        <v>44562</v>
      </c>
      <c r="H3582" s="50">
        <f t="shared" si="386"/>
        <v>273</v>
      </c>
      <c r="I3582" s="50">
        <f t="shared" si="387"/>
        <v>246154135.5</v>
      </c>
      <c r="J3582" s="46">
        <v>9016635</v>
      </c>
      <c r="K3582" s="2" t="s">
        <v>34</v>
      </c>
      <c r="L3582" s="52" t="str">
        <f t="shared" si="388"/>
        <v>20220930VND</v>
      </c>
      <c r="M3582">
        <f>VLOOKUP(L3582,Mapping!$H$1:$K$25,4,0)</f>
        <v>1</v>
      </c>
      <c r="N3582">
        <f t="shared" si="389"/>
        <v>6.0511480000000001E-3</v>
      </c>
      <c r="O3582">
        <f t="shared" si="390"/>
        <v>9.0166350000000003E-3</v>
      </c>
      <c r="P3582">
        <f t="shared" si="391"/>
        <v>0.24615413550000001</v>
      </c>
      <c r="Q3582" t="str">
        <f>VLOOKUP(VLOOKUP(C3582,Mapping!$A$1:$C$17,3,0),Mapping!$E$1:$F$6,2,0)</f>
        <v>Vùng 02</v>
      </c>
    </row>
    <row r="3583" spans="1:17" x14ac:dyDescent="0.3">
      <c r="A3583" s="33">
        <v>44834</v>
      </c>
      <c r="B3583">
        <v>2635</v>
      </c>
      <c r="C3583">
        <v>34</v>
      </c>
      <c r="D3583" s="38" t="s">
        <v>77</v>
      </c>
      <c r="E3583" s="2" t="s">
        <v>41</v>
      </c>
      <c r="F3583">
        <v>6699496</v>
      </c>
      <c r="G3583" s="44">
        <f t="shared" si="385"/>
        <v>44562</v>
      </c>
      <c r="H3583" s="50">
        <f t="shared" si="386"/>
        <v>273</v>
      </c>
      <c r="I3583" s="50">
        <f t="shared" si="387"/>
        <v>221744441.09999999</v>
      </c>
      <c r="J3583" s="46">
        <v>8122507</v>
      </c>
      <c r="K3583" s="2" t="s">
        <v>34</v>
      </c>
      <c r="L3583" s="52" t="str">
        <f t="shared" si="388"/>
        <v>20220930VND</v>
      </c>
      <c r="M3583">
        <f>VLOOKUP(L3583,Mapping!$H$1:$K$25,4,0)</f>
        <v>1</v>
      </c>
      <c r="N3583">
        <f t="shared" si="389"/>
        <v>6.6994960000000001E-3</v>
      </c>
      <c r="O3583">
        <f t="shared" si="390"/>
        <v>8.1225069999999993E-3</v>
      </c>
      <c r="P3583">
        <f t="shared" si="391"/>
        <v>0.22174444109999999</v>
      </c>
      <c r="Q3583" t="str">
        <f>VLOOKUP(VLOOKUP(C3583,Mapping!$A$1:$C$17,3,0),Mapping!$E$1:$F$6,2,0)</f>
        <v>Vùng 02</v>
      </c>
    </row>
    <row r="3584" spans="1:17" x14ac:dyDescent="0.3">
      <c r="A3584" s="33">
        <v>44834</v>
      </c>
      <c r="B3584">
        <v>2635</v>
      </c>
      <c r="C3584">
        <v>34</v>
      </c>
      <c r="D3584" s="38" t="s">
        <v>77</v>
      </c>
      <c r="E3584" s="2" t="s">
        <v>41</v>
      </c>
      <c r="F3584">
        <v>1631320</v>
      </c>
      <c r="G3584" s="44">
        <f t="shared" si="385"/>
        <v>44562</v>
      </c>
      <c r="H3584" s="50">
        <f t="shared" si="386"/>
        <v>273</v>
      </c>
      <c r="I3584" s="50">
        <f t="shared" si="387"/>
        <v>601370912574.43201</v>
      </c>
      <c r="J3584" s="46">
        <v>949588</v>
      </c>
      <c r="K3584" s="2" t="s">
        <v>35</v>
      </c>
      <c r="L3584" s="52" t="str">
        <f t="shared" si="388"/>
        <v>20220930USD</v>
      </c>
      <c r="M3584">
        <f>VLOOKUP(L3584,Mapping!$H$1:$K$25,4,0)</f>
        <v>23197.68</v>
      </c>
      <c r="N3584">
        <f t="shared" si="389"/>
        <v>37.842839337599997</v>
      </c>
      <c r="O3584">
        <f t="shared" si="390"/>
        <v>22.028238555840002</v>
      </c>
      <c r="P3584">
        <f t="shared" si="391"/>
        <v>601.37091257443205</v>
      </c>
      <c r="Q3584" t="str">
        <f>VLOOKUP(VLOOKUP(C3584,Mapping!$A$1:$C$17,3,0),Mapping!$E$1:$F$6,2,0)</f>
        <v>Vùng 02</v>
      </c>
    </row>
    <row r="3585" spans="1:17" x14ac:dyDescent="0.3">
      <c r="A3585" s="33">
        <v>44834</v>
      </c>
      <c r="B3585">
        <v>2636</v>
      </c>
      <c r="C3585">
        <v>20</v>
      </c>
      <c r="D3585" s="38" t="s">
        <v>77</v>
      </c>
      <c r="E3585" s="2" t="s">
        <v>41</v>
      </c>
      <c r="F3585">
        <v>1131099</v>
      </c>
      <c r="G3585" s="44">
        <f t="shared" si="385"/>
        <v>44562</v>
      </c>
      <c r="H3585" s="50">
        <f t="shared" si="386"/>
        <v>273</v>
      </c>
      <c r="I3585" s="50">
        <f t="shared" si="387"/>
        <v>40934329.800000004</v>
      </c>
      <c r="J3585" s="46">
        <v>1499426</v>
      </c>
      <c r="K3585" s="2" t="s">
        <v>34</v>
      </c>
      <c r="L3585" s="52" t="str">
        <f t="shared" si="388"/>
        <v>20220930VND</v>
      </c>
      <c r="M3585">
        <f>VLOOKUP(L3585,Mapping!$H$1:$K$25,4,0)</f>
        <v>1</v>
      </c>
      <c r="N3585">
        <f t="shared" si="389"/>
        <v>1.131099E-3</v>
      </c>
      <c r="O3585">
        <f t="shared" si="390"/>
        <v>1.4994260000000001E-3</v>
      </c>
      <c r="P3585">
        <f t="shared" si="391"/>
        <v>4.0934329800000002E-2</v>
      </c>
      <c r="Q3585" t="str">
        <f>VLOOKUP(VLOOKUP(C3585,Mapping!$A$1:$C$17,3,0),Mapping!$E$1:$F$6,2,0)</f>
        <v>Vùng 02</v>
      </c>
    </row>
    <row r="3586" spans="1:17" x14ac:dyDescent="0.3">
      <c r="A3586" s="33">
        <v>44834</v>
      </c>
      <c r="B3586">
        <v>2636</v>
      </c>
      <c r="C3586">
        <v>20</v>
      </c>
      <c r="D3586" s="38" t="s">
        <v>77</v>
      </c>
      <c r="E3586" s="2" t="s">
        <v>41</v>
      </c>
      <c r="F3586">
        <v>296908</v>
      </c>
      <c r="G3586" s="44">
        <f t="shared" ref="G3586:G3649" si="392">DATE(YEAR(A3586),1,1)</f>
        <v>44562</v>
      </c>
      <c r="H3586" s="50">
        <f t="shared" ref="H3586:H3649" si="393">DATEDIF(G3586,A3586,"D")+1</f>
        <v>273</v>
      </c>
      <c r="I3586" s="50">
        <f t="shared" si="387"/>
        <v>772024731325.8479</v>
      </c>
      <c r="J3586" s="46">
        <v>1219057</v>
      </c>
      <c r="K3586" s="2" t="s">
        <v>35</v>
      </c>
      <c r="L3586" s="52" t="str">
        <f t="shared" si="388"/>
        <v>20220930USD</v>
      </c>
      <c r="M3586">
        <f>VLOOKUP(L3586,Mapping!$H$1:$K$25,4,0)</f>
        <v>23197.68</v>
      </c>
      <c r="N3586">
        <f t="shared" si="389"/>
        <v>6.8875767734400002</v>
      </c>
      <c r="O3586">
        <f t="shared" si="390"/>
        <v>28.279294187760001</v>
      </c>
      <c r="P3586">
        <f t="shared" si="391"/>
        <v>772.02473132584794</v>
      </c>
      <c r="Q3586" t="str">
        <f>VLOOKUP(VLOOKUP(C3586,Mapping!$A$1:$C$17,3,0),Mapping!$E$1:$F$6,2,0)</f>
        <v>Vùng 02</v>
      </c>
    </row>
    <row r="3587" spans="1:17" x14ac:dyDescent="0.3">
      <c r="A3587" s="33">
        <v>44834</v>
      </c>
      <c r="B3587">
        <v>2636</v>
      </c>
      <c r="C3587">
        <v>23</v>
      </c>
      <c r="D3587" s="38" t="s">
        <v>77</v>
      </c>
      <c r="E3587" s="2" t="s">
        <v>41</v>
      </c>
      <c r="F3587">
        <v>6830</v>
      </c>
      <c r="G3587" s="44">
        <f t="shared" si="392"/>
        <v>44562</v>
      </c>
      <c r="H3587" s="50">
        <f t="shared" si="393"/>
        <v>273</v>
      </c>
      <c r="I3587" s="50">
        <f t="shared" ref="I3587:I3650" si="394">H3587*(J3587/10)*M3587</f>
        <v>269016190010.56799</v>
      </c>
      <c r="J3587" s="46">
        <v>424787</v>
      </c>
      <c r="K3587" s="2" t="s">
        <v>35</v>
      </c>
      <c r="L3587" s="52" t="str">
        <f t="shared" ref="L3587:L3650" si="395">CONCATENATE(TEXT(A3587,"YYYYMMDD"),K3587)</f>
        <v>20220930USD</v>
      </c>
      <c r="M3587">
        <f>VLOOKUP(L3587,Mapping!$H$1:$K$25,4,0)</f>
        <v>23197.68</v>
      </c>
      <c r="N3587">
        <f t="shared" ref="N3587:N3650" si="396">F3587*M3587/10^9</f>
        <v>0.15844015440000001</v>
      </c>
      <c r="O3587">
        <f t="shared" ref="O3587:O3650" si="397">J3587*M3587/10^9</f>
        <v>9.8540728941599998</v>
      </c>
      <c r="P3587">
        <f t="shared" ref="P3587:P3650" si="398">I3587/10^9</f>
        <v>269.01619001056798</v>
      </c>
      <c r="Q3587" t="str">
        <f>VLOOKUP(VLOOKUP(C3587,Mapping!$A$1:$C$17,3,0),Mapping!$E$1:$F$6,2,0)</f>
        <v>Vùng 02</v>
      </c>
    </row>
    <row r="3588" spans="1:17" x14ac:dyDescent="0.3">
      <c r="A3588" s="33">
        <v>44834</v>
      </c>
      <c r="B3588">
        <v>2638</v>
      </c>
      <c r="C3588">
        <v>34</v>
      </c>
      <c r="D3588" s="38" t="s">
        <v>77</v>
      </c>
      <c r="E3588" s="2" t="s">
        <v>41</v>
      </c>
      <c r="F3588">
        <v>642367</v>
      </c>
      <c r="G3588" s="44">
        <f t="shared" si="392"/>
        <v>44562</v>
      </c>
      <c r="H3588" s="50">
        <f t="shared" si="393"/>
        <v>273</v>
      </c>
      <c r="I3588" s="50">
        <f t="shared" si="394"/>
        <v>45412403.399999999</v>
      </c>
      <c r="J3588" s="46">
        <v>1663458</v>
      </c>
      <c r="K3588" s="2" t="s">
        <v>34</v>
      </c>
      <c r="L3588" s="52" t="str">
        <f t="shared" si="395"/>
        <v>20220930VND</v>
      </c>
      <c r="M3588">
        <f>VLOOKUP(L3588,Mapping!$H$1:$K$25,4,0)</f>
        <v>1</v>
      </c>
      <c r="N3588">
        <f t="shared" si="396"/>
        <v>6.4236700000000002E-4</v>
      </c>
      <c r="O3588">
        <f t="shared" si="397"/>
        <v>1.663458E-3</v>
      </c>
      <c r="P3588">
        <f t="shared" si="398"/>
        <v>4.5412403399999995E-2</v>
      </c>
      <c r="Q3588" t="str">
        <f>VLOOKUP(VLOOKUP(C3588,Mapping!$A$1:$C$17,3,0),Mapping!$E$1:$F$6,2,0)</f>
        <v>Vùng 02</v>
      </c>
    </row>
    <row r="3589" spans="1:17" x14ac:dyDescent="0.3">
      <c r="A3589" s="33">
        <v>44834</v>
      </c>
      <c r="B3589">
        <v>2639</v>
      </c>
      <c r="C3589">
        <v>24</v>
      </c>
      <c r="D3589" s="38" t="s">
        <v>77</v>
      </c>
      <c r="E3589" s="2" t="s">
        <v>41</v>
      </c>
      <c r="F3589">
        <v>1367565</v>
      </c>
      <c r="G3589" s="44">
        <f t="shared" si="392"/>
        <v>44562</v>
      </c>
      <c r="H3589" s="50">
        <f t="shared" si="393"/>
        <v>273</v>
      </c>
      <c r="I3589" s="50">
        <f t="shared" si="394"/>
        <v>15552291.299999999</v>
      </c>
      <c r="J3589" s="46">
        <v>569681</v>
      </c>
      <c r="K3589" s="2" t="s">
        <v>34</v>
      </c>
      <c r="L3589" s="52" t="str">
        <f t="shared" si="395"/>
        <v>20220930VND</v>
      </c>
      <c r="M3589">
        <f>VLOOKUP(L3589,Mapping!$H$1:$K$25,4,0)</f>
        <v>1</v>
      </c>
      <c r="N3589">
        <f t="shared" si="396"/>
        <v>1.3675650000000001E-3</v>
      </c>
      <c r="O3589">
        <f t="shared" si="397"/>
        <v>5.6968100000000005E-4</v>
      </c>
      <c r="P3589">
        <f t="shared" si="398"/>
        <v>1.5552291299999998E-2</v>
      </c>
      <c r="Q3589" t="str">
        <f>VLOOKUP(VLOOKUP(C3589,Mapping!$A$1:$C$17,3,0),Mapping!$E$1:$F$6,2,0)</f>
        <v>Vùng 04</v>
      </c>
    </row>
    <row r="3590" spans="1:17" x14ac:dyDescent="0.3">
      <c r="A3590" s="33">
        <v>44834</v>
      </c>
      <c r="B3590">
        <v>2639</v>
      </c>
      <c r="C3590">
        <v>40</v>
      </c>
      <c r="D3590" s="38" t="s">
        <v>77</v>
      </c>
      <c r="E3590" s="2" t="s">
        <v>41</v>
      </c>
      <c r="F3590">
        <v>230565</v>
      </c>
      <c r="G3590" s="44">
        <f t="shared" si="392"/>
        <v>44562</v>
      </c>
      <c r="H3590" s="50">
        <f t="shared" si="393"/>
        <v>273</v>
      </c>
      <c r="I3590" s="50">
        <f t="shared" si="394"/>
        <v>30361776.900000002</v>
      </c>
      <c r="J3590" s="46">
        <v>1112153</v>
      </c>
      <c r="K3590" s="2" t="s">
        <v>34</v>
      </c>
      <c r="L3590" s="52" t="str">
        <f t="shared" si="395"/>
        <v>20220930VND</v>
      </c>
      <c r="M3590">
        <f>VLOOKUP(L3590,Mapping!$H$1:$K$25,4,0)</f>
        <v>1</v>
      </c>
      <c r="N3590">
        <f t="shared" si="396"/>
        <v>2.3056500000000001E-4</v>
      </c>
      <c r="O3590">
        <f t="shared" si="397"/>
        <v>1.1121530000000001E-3</v>
      </c>
      <c r="P3590">
        <f t="shared" si="398"/>
        <v>3.0361776900000002E-2</v>
      </c>
      <c r="Q3590" t="str">
        <f>VLOOKUP(VLOOKUP(C3590,Mapping!$A$1:$C$17,3,0),Mapping!$E$1:$F$6,2,0)</f>
        <v>Vùng 01</v>
      </c>
    </row>
    <row r="3591" spans="1:17" x14ac:dyDescent="0.3">
      <c r="A3591" s="33">
        <v>44834</v>
      </c>
      <c r="B3591">
        <v>2643</v>
      </c>
      <c r="C3591">
        <v>24</v>
      </c>
      <c r="D3591" s="38" t="s">
        <v>77</v>
      </c>
      <c r="E3591" s="2" t="s">
        <v>41</v>
      </c>
      <c r="F3591">
        <v>789991</v>
      </c>
      <c r="G3591" s="44">
        <f t="shared" si="392"/>
        <v>44562</v>
      </c>
      <c r="H3591" s="50">
        <f t="shared" si="393"/>
        <v>273</v>
      </c>
      <c r="I3591" s="50">
        <f t="shared" si="394"/>
        <v>16255948.799999999</v>
      </c>
      <c r="J3591" s="46">
        <v>595456</v>
      </c>
      <c r="K3591" s="2" t="s">
        <v>34</v>
      </c>
      <c r="L3591" s="52" t="str">
        <f t="shared" si="395"/>
        <v>20220930VND</v>
      </c>
      <c r="M3591">
        <f>VLOOKUP(L3591,Mapping!$H$1:$K$25,4,0)</f>
        <v>1</v>
      </c>
      <c r="N3591">
        <f t="shared" si="396"/>
        <v>7.8999099999999998E-4</v>
      </c>
      <c r="O3591">
        <f t="shared" si="397"/>
        <v>5.9545599999999996E-4</v>
      </c>
      <c r="P3591">
        <f t="shared" si="398"/>
        <v>1.62559488E-2</v>
      </c>
      <c r="Q3591" t="str">
        <f>VLOOKUP(VLOOKUP(C3591,Mapping!$A$1:$C$17,3,0),Mapping!$E$1:$F$6,2,0)</f>
        <v>Vùng 04</v>
      </c>
    </row>
    <row r="3592" spans="1:17" x14ac:dyDescent="0.3">
      <c r="A3592" s="33">
        <v>44834</v>
      </c>
      <c r="B3592">
        <v>2643</v>
      </c>
      <c r="C3592">
        <v>24</v>
      </c>
      <c r="D3592" s="38" t="s">
        <v>77</v>
      </c>
      <c r="E3592" s="2" t="s">
        <v>41</v>
      </c>
      <c r="F3592">
        <v>1061982</v>
      </c>
      <c r="G3592" s="44">
        <f t="shared" si="392"/>
        <v>44562</v>
      </c>
      <c r="H3592" s="50">
        <f t="shared" si="393"/>
        <v>273</v>
      </c>
      <c r="I3592" s="50">
        <f t="shared" si="394"/>
        <v>38445279.600000001</v>
      </c>
      <c r="J3592" s="46">
        <v>1408252</v>
      </c>
      <c r="K3592" s="2" t="s">
        <v>34</v>
      </c>
      <c r="L3592" s="52" t="str">
        <f t="shared" si="395"/>
        <v>20220930VND</v>
      </c>
      <c r="M3592">
        <f>VLOOKUP(L3592,Mapping!$H$1:$K$25,4,0)</f>
        <v>1</v>
      </c>
      <c r="N3592">
        <f t="shared" si="396"/>
        <v>1.0619819999999999E-3</v>
      </c>
      <c r="O3592">
        <f t="shared" si="397"/>
        <v>1.408252E-3</v>
      </c>
      <c r="P3592">
        <f t="shared" si="398"/>
        <v>3.84452796E-2</v>
      </c>
      <c r="Q3592" t="str">
        <f>VLOOKUP(VLOOKUP(C3592,Mapping!$A$1:$C$17,3,0),Mapping!$E$1:$F$6,2,0)</f>
        <v>Vùng 04</v>
      </c>
    </row>
    <row r="3593" spans="1:17" x14ac:dyDescent="0.3">
      <c r="A3593" s="33">
        <v>44834</v>
      </c>
      <c r="B3593">
        <v>2643</v>
      </c>
      <c r="C3593">
        <v>34</v>
      </c>
      <c r="D3593" s="38" t="s">
        <v>77</v>
      </c>
      <c r="E3593" s="2" t="s">
        <v>41</v>
      </c>
      <c r="F3593">
        <v>899491</v>
      </c>
      <c r="G3593" s="44">
        <f t="shared" si="392"/>
        <v>44562</v>
      </c>
      <c r="H3593" s="50">
        <f t="shared" si="393"/>
        <v>273</v>
      </c>
      <c r="I3593" s="50">
        <f t="shared" si="394"/>
        <v>53608518.600000001</v>
      </c>
      <c r="J3593" s="46">
        <v>1963682</v>
      </c>
      <c r="K3593" s="2" t="s">
        <v>34</v>
      </c>
      <c r="L3593" s="52" t="str">
        <f t="shared" si="395"/>
        <v>20220930VND</v>
      </c>
      <c r="M3593">
        <f>VLOOKUP(L3593,Mapping!$H$1:$K$25,4,0)</f>
        <v>1</v>
      </c>
      <c r="N3593">
        <f t="shared" si="396"/>
        <v>8.9949099999999998E-4</v>
      </c>
      <c r="O3593">
        <f t="shared" si="397"/>
        <v>1.963682E-3</v>
      </c>
      <c r="P3593">
        <f t="shared" si="398"/>
        <v>5.3608518600000002E-2</v>
      </c>
      <c r="Q3593" t="str">
        <f>VLOOKUP(VLOOKUP(C3593,Mapping!$A$1:$C$17,3,0),Mapping!$E$1:$F$6,2,0)</f>
        <v>Vùng 02</v>
      </c>
    </row>
    <row r="3594" spans="1:17" x14ac:dyDescent="0.3">
      <c r="A3594" s="33">
        <v>44834</v>
      </c>
      <c r="B3594">
        <v>2647</v>
      </c>
      <c r="C3594">
        <v>11</v>
      </c>
      <c r="D3594" s="38" t="s">
        <v>77</v>
      </c>
      <c r="E3594" s="2" t="s">
        <v>41</v>
      </c>
      <c r="F3594">
        <v>1354064</v>
      </c>
      <c r="G3594" s="44">
        <f t="shared" si="392"/>
        <v>44562</v>
      </c>
      <c r="H3594" s="50">
        <f t="shared" si="393"/>
        <v>273</v>
      </c>
      <c r="I3594" s="50">
        <f t="shared" si="394"/>
        <v>28921620</v>
      </c>
      <c r="J3594" s="46">
        <v>1059400</v>
      </c>
      <c r="K3594" s="2" t="s">
        <v>34</v>
      </c>
      <c r="L3594" s="52" t="str">
        <f t="shared" si="395"/>
        <v>20220930VND</v>
      </c>
      <c r="M3594">
        <f>VLOOKUP(L3594,Mapping!$H$1:$K$25,4,0)</f>
        <v>1</v>
      </c>
      <c r="N3594">
        <f t="shared" si="396"/>
        <v>1.3540640000000001E-3</v>
      </c>
      <c r="O3594">
        <f t="shared" si="397"/>
        <v>1.0594000000000001E-3</v>
      </c>
      <c r="P3594">
        <f t="shared" si="398"/>
        <v>2.8921619999999999E-2</v>
      </c>
      <c r="Q3594" t="str">
        <f>VLOOKUP(VLOOKUP(C3594,Mapping!$A$1:$C$17,3,0),Mapping!$E$1:$F$6,2,0)</f>
        <v>Vùng 01</v>
      </c>
    </row>
    <row r="3595" spans="1:17" x14ac:dyDescent="0.3">
      <c r="A3595" s="33">
        <v>44834</v>
      </c>
      <c r="B3595">
        <v>2647</v>
      </c>
      <c r="C3595">
        <v>45</v>
      </c>
      <c r="D3595" s="38" t="s">
        <v>77</v>
      </c>
      <c r="E3595" s="2" t="s">
        <v>41</v>
      </c>
      <c r="F3595">
        <v>1864344</v>
      </c>
      <c r="G3595" s="44">
        <f t="shared" si="392"/>
        <v>44562</v>
      </c>
      <c r="H3595" s="50">
        <f t="shared" si="393"/>
        <v>273</v>
      </c>
      <c r="I3595" s="50">
        <f t="shared" si="394"/>
        <v>21135714.599999998</v>
      </c>
      <c r="J3595" s="46">
        <v>774202</v>
      </c>
      <c r="K3595" s="2" t="s">
        <v>34</v>
      </c>
      <c r="L3595" s="52" t="str">
        <f t="shared" si="395"/>
        <v>20220930VND</v>
      </c>
      <c r="M3595">
        <f>VLOOKUP(L3595,Mapping!$H$1:$K$25,4,0)</f>
        <v>1</v>
      </c>
      <c r="N3595">
        <f t="shared" si="396"/>
        <v>1.864344E-3</v>
      </c>
      <c r="O3595">
        <f t="shared" si="397"/>
        <v>7.7420199999999998E-4</v>
      </c>
      <c r="P3595">
        <f t="shared" si="398"/>
        <v>2.1135714599999997E-2</v>
      </c>
      <c r="Q3595" t="str">
        <f>VLOOKUP(VLOOKUP(C3595,Mapping!$A$1:$C$17,3,0),Mapping!$E$1:$F$6,2,0)</f>
        <v>Vùng 02</v>
      </c>
    </row>
    <row r="3596" spans="1:17" x14ac:dyDescent="0.3">
      <c r="A3596" s="33">
        <v>44834</v>
      </c>
      <c r="B3596">
        <v>2648</v>
      </c>
      <c r="C3596">
        <v>40</v>
      </c>
      <c r="D3596" s="38" t="s">
        <v>77</v>
      </c>
      <c r="E3596" s="2" t="s">
        <v>41</v>
      </c>
      <c r="F3596">
        <v>1786357</v>
      </c>
      <c r="G3596" s="44">
        <f t="shared" si="392"/>
        <v>44562</v>
      </c>
      <c r="H3596" s="50">
        <f t="shared" si="393"/>
        <v>273</v>
      </c>
      <c r="I3596" s="50">
        <f t="shared" si="394"/>
        <v>28681243.5</v>
      </c>
      <c r="J3596" s="46">
        <v>1050595</v>
      </c>
      <c r="K3596" s="2" t="s">
        <v>34</v>
      </c>
      <c r="L3596" s="52" t="str">
        <f t="shared" si="395"/>
        <v>20220930VND</v>
      </c>
      <c r="M3596">
        <f>VLOOKUP(L3596,Mapping!$H$1:$K$25,4,0)</f>
        <v>1</v>
      </c>
      <c r="N3596">
        <f t="shared" si="396"/>
        <v>1.7863569999999999E-3</v>
      </c>
      <c r="O3596">
        <f t="shared" si="397"/>
        <v>1.0505950000000001E-3</v>
      </c>
      <c r="P3596">
        <f t="shared" si="398"/>
        <v>2.8681243499999998E-2</v>
      </c>
      <c r="Q3596" t="str">
        <f>VLOOKUP(VLOOKUP(C3596,Mapping!$A$1:$C$17,3,0),Mapping!$E$1:$F$6,2,0)</f>
        <v>Vùng 01</v>
      </c>
    </row>
    <row r="3597" spans="1:17" x14ac:dyDescent="0.3">
      <c r="A3597" s="33">
        <v>44834</v>
      </c>
      <c r="B3597">
        <v>2648</v>
      </c>
      <c r="C3597">
        <v>31</v>
      </c>
      <c r="D3597" s="38" t="s">
        <v>77</v>
      </c>
      <c r="E3597" s="2" t="s">
        <v>41</v>
      </c>
      <c r="F3597">
        <v>744398</v>
      </c>
      <c r="G3597" s="44">
        <f t="shared" si="392"/>
        <v>44562</v>
      </c>
      <c r="H3597" s="50">
        <f t="shared" si="393"/>
        <v>273</v>
      </c>
      <c r="I3597" s="50">
        <f t="shared" si="394"/>
        <v>18870524.400000002</v>
      </c>
      <c r="J3597" s="46">
        <v>691228</v>
      </c>
      <c r="K3597" s="2" t="s">
        <v>34</v>
      </c>
      <c r="L3597" s="52" t="str">
        <f t="shared" si="395"/>
        <v>20220930VND</v>
      </c>
      <c r="M3597">
        <f>VLOOKUP(L3597,Mapping!$H$1:$K$25,4,0)</f>
        <v>1</v>
      </c>
      <c r="N3597">
        <f t="shared" si="396"/>
        <v>7.4439799999999996E-4</v>
      </c>
      <c r="O3597">
        <f t="shared" si="397"/>
        <v>6.91228E-4</v>
      </c>
      <c r="P3597">
        <f t="shared" si="398"/>
        <v>1.8870524400000002E-2</v>
      </c>
      <c r="Q3597" t="str">
        <f>VLOOKUP(VLOOKUP(C3597,Mapping!$A$1:$C$17,3,0),Mapping!$E$1:$F$6,2,0)</f>
        <v>Vùng 03</v>
      </c>
    </row>
    <row r="3598" spans="1:17" x14ac:dyDescent="0.3">
      <c r="A3598" s="33">
        <v>44834</v>
      </c>
      <c r="B3598">
        <v>2649</v>
      </c>
      <c r="C3598">
        <v>20</v>
      </c>
      <c r="D3598" s="38" t="s">
        <v>77</v>
      </c>
      <c r="E3598" s="2" t="s">
        <v>41</v>
      </c>
      <c r="F3598">
        <v>1828251</v>
      </c>
      <c r="G3598" s="44">
        <f t="shared" si="392"/>
        <v>44562</v>
      </c>
      <c r="H3598" s="50">
        <f t="shared" si="393"/>
        <v>273</v>
      </c>
      <c r="I3598" s="50">
        <f t="shared" si="394"/>
        <v>28106960.699999999</v>
      </c>
      <c r="J3598" s="46">
        <v>1029559</v>
      </c>
      <c r="K3598" s="2" t="s">
        <v>34</v>
      </c>
      <c r="L3598" s="52" t="str">
        <f t="shared" si="395"/>
        <v>20220930VND</v>
      </c>
      <c r="M3598">
        <f>VLOOKUP(L3598,Mapping!$H$1:$K$25,4,0)</f>
        <v>1</v>
      </c>
      <c r="N3598">
        <f t="shared" si="396"/>
        <v>1.8282509999999999E-3</v>
      </c>
      <c r="O3598">
        <f t="shared" si="397"/>
        <v>1.029559E-3</v>
      </c>
      <c r="P3598">
        <f t="shared" si="398"/>
        <v>2.8106960699999999E-2</v>
      </c>
      <c r="Q3598" t="str">
        <f>VLOOKUP(VLOOKUP(C3598,Mapping!$A$1:$C$17,3,0),Mapping!$E$1:$F$6,2,0)</f>
        <v>Vùng 02</v>
      </c>
    </row>
    <row r="3599" spans="1:17" x14ac:dyDescent="0.3">
      <c r="A3599" s="33">
        <v>44834</v>
      </c>
      <c r="B3599">
        <v>2649</v>
      </c>
      <c r="C3599">
        <v>34</v>
      </c>
      <c r="D3599" s="38" t="s">
        <v>77</v>
      </c>
      <c r="E3599" s="2" t="s">
        <v>41</v>
      </c>
      <c r="F3599">
        <v>693266</v>
      </c>
      <c r="G3599" s="44">
        <f t="shared" si="392"/>
        <v>44562</v>
      </c>
      <c r="H3599" s="50">
        <f t="shared" si="393"/>
        <v>273</v>
      </c>
      <c r="I3599" s="50">
        <f t="shared" si="394"/>
        <v>9159068.0999999996</v>
      </c>
      <c r="J3599" s="46">
        <v>335497</v>
      </c>
      <c r="K3599" s="2" t="s">
        <v>34</v>
      </c>
      <c r="L3599" s="52" t="str">
        <f t="shared" si="395"/>
        <v>20220930VND</v>
      </c>
      <c r="M3599">
        <f>VLOOKUP(L3599,Mapping!$H$1:$K$25,4,0)</f>
        <v>1</v>
      </c>
      <c r="N3599">
        <f t="shared" si="396"/>
        <v>6.93266E-4</v>
      </c>
      <c r="O3599">
        <f t="shared" si="397"/>
        <v>3.3549699999999998E-4</v>
      </c>
      <c r="P3599">
        <f t="shared" si="398"/>
        <v>9.159068099999999E-3</v>
      </c>
      <c r="Q3599" t="str">
        <f>VLOOKUP(VLOOKUP(C3599,Mapping!$A$1:$C$17,3,0),Mapping!$E$1:$F$6,2,0)</f>
        <v>Vùng 02</v>
      </c>
    </row>
    <row r="3600" spans="1:17" x14ac:dyDescent="0.3">
      <c r="A3600" s="33">
        <v>44834</v>
      </c>
      <c r="B3600">
        <v>2652</v>
      </c>
      <c r="C3600">
        <v>23</v>
      </c>
      <c r="D3600" s="38" t="s">
        <v>77</v>
      </c>
      <c r="E3600" s="2" t="s">
        <v>41</v>
      </c>
      <c r="F3600">
        <v>1290391</v>
      </c>
      <c r="G3600" s="44">
        <f t="shared" si="392"/>
        <v>44562</v>
      </c>
      <c r="H3600" s="50">
        <f t="shared" si="393"/>
        <v>273</v>
      </c>
      <c r="I3600" s="50">
        <f t="shared" si="394"/>
        <v>24252637.5</v>
      </c>
      <c r="J3600" s="46">
        <v>888375</v>
      </c>
      <c r="K3600" s="2" t="s">
        <v>34</v>
      </c>
      <c r="L3600" s="52" t="str">
        <f t="shared" si="395"/>
        <v>20220930VND</v>
      </c>
      <c r="M3600">
        <f>VLOOKUP(L3600,Mapping!$H$1:$K$25,4,0)</f>
        <v>1</v>
      </c>
      <c r="N3600">
        <f t="shared" si="396"/>
        <v>1.2903910000000001E-3</v>
      </c>
      <c r="O3600">
        <f t="shared" si="397"/>
        <v>8.8837499999999995E-4</v>
      </c>
      <c r="P3600">
        <f t="shared" si="398"/>
        <v>2.42526375E-2</v>
      </c>
      <c r="Q3600" t="str">
        <f>VLOOKUP(VLOOKUP(C3600,Mapping!$A$1:$C$17,3,0),Mapping!$E$1:$F$6,2,0)</f>
        <v>Vùng 02</v>
      </c>
    </row>
    <row r="3601" spans="1:17" x14ac:dyDescent="0.3">
      <c r="A3601" s="33">
        <v>44834</v>
      </c>
      <c r="B3601">
        <v>2653</v>
      </c>
      <c r="C3601">
        <v>24</v>
      </c>
      <c r="D3601" s="38" t="s">
        <v>77</v>
      </c>
      <c r="E3601" s="2" t="s">
        <v>41</v>
      </c>
      <c r="F3601">
        <v>9344723</v>
      </c>
      <c r="G3601" s="44">
        <f t="shared" si="392"/>
        <v>44562</v>
      </c>
      <c r="H3601" s="50">
        <f t="shared" si="393"/>
        <v>273</v>
      </c>
      <c r="I3601" s="50">
        <f t="shared" si="394"/>
        <v>174449020.20000002</v>
      </c>
      <c r="J3601" s="46">
        <v>6390074</v>
      </c>
      <c r="K3601" s="2" t="s">
        <v>34</v>
      </c>
      <c r="L3601" s="52" t="str">
        <f t="shared" si="395"/>
        <v>20220930VND</v>
      </c>
      <c r="M3601">
        <f>VLOOKUP(L3601,Mapping!$H$1:$K$25,4,0)</f>
        <v>1</v>
      </c>
      <c r="N3601">
        <f t="shared" si="396"/>
        <v>9.3447229999999992E-3</v>
      </c>
      <c r="O3601">
        <f t="shared" si="397"/>
        <v>6.3900739999999999E-3</v>
      </c>
      <c r="P3601">
        <f t="shared" si="398"/>
        <v>0.17444902020000003</v>
      </c>
      <c r="Q3601" t="str">
        <f>VLOOKUP(VLOOKUP(C3601,Mapping!$A$1:$C$17,3,0),Mapping!$E$1:$F$6,2,0)</f>
        <v>Vùng 04</v>
      </c>
    </row>
    <row r="3602" spans="1:17" x14ac:dyDescent="0.3">
      <c r="A3602" s="33">
        <v>44834</v>
      </c>
      <c r="B3602">
        <v>2653</v>
      </c>
      <c r="C3602">
        <v>43</v>
      </c>
      <c r="D3602" s="38" t="s">
        <v>77</v>
      </c>
      <c r="E3602" s="2" t="s">
        <v>41</v>
      </c>
      <c r="F3602">
        <v>2847030</v>
      </c>
      <c r="G3602" s="44">
        <f t="shared" si="392"/>
        <v>44562</v>
      </c>
      <c r="H3602" s="50">
        <f t="shared" si="393"/>
        <v>273</v>
      </c>
      <c r="I3602" s="50">
        <f t="shared" si="394"/>
        <v>56808651.899999999</v>
      </c>
      <c r="J3602" s="46">
        <v>2080903</v>
      </c>
      <c r="K3602" s="2" t="s">
        <v>34</v>
      </c>
      <c r="L3602" s="52" t="str">
        <f t="shared" si="395"/>
        <v>20220930VND</v>
      </c>
      <c r="M3602">
        <f>VLOOKUP(L3602,Mapping!$H$1:$K$25,4,0)</f>
        <v>1</v>
      </c>
      <c r="N3602">
        <f t="shared" si="396"/>
        <v>2.84703E-3</v>
      </c>
      <c r="O3602">
        <f t="shared" si="397"/>
        <v>2.0809029999999998E-3</v>
      </c>
      <c r="P3602">
        <f t="shared" si="398"/>
        <v>5.68086519E-2</v>
      </c>
      <c r="Q3602" t="str">
        <f>VLOOKUP(VLOOKUP(C3602,Mapping!$A$1:$C$17,3,0),Mapping!$E$1:$F$6,2,0)</f>
        <v>Vùng 04</v>
      </c>
    </row>
    <row r="3603" spans="1:17" x14ac:dyDescent="0.3">
      <c r="A3603" s="33">
        <v>44834</v>
      </c>
      <c r="B3603">
        <v>2653</v>
      </c>
      <c r="C3603">
        <v>43</v>
      </c>
      <c r="D3603" s="38" t="s">
        <v>77</v>
      </c>
      <c r="E3603" s="2" t="s">
        <v>41</v>
      </c>
      <c r="F3603">
        <v>1246570</v>
      </c>
      <c r="G3603" s="44">
        <f t="shared" si="392"/>
        <v>44562</v>
      </c>
      <c r="H3603" s="50">
        <f t="shared" si="393"/>
        <v>273</v>
      </c>
      <c r="I3603" s="50">
        <f t="shared" si="394"/>
        <v>1145386679477.04</v>
      </c>
      <c r="J3603" s="46">
        <v>1808610</v>
      </c>
      <c r="K3603" s="2" t="s">
        <v>35</v>
      </c>
      <c r="L3603" s="52" t="str">
        <f t="shared" si="395"/>
        <v>20220930USD</v>
      </c>
      <c r="M3603">
        <f>VLOOKUP(L3603,Mapping!$H$1:$K$25,4,0)</f>
        <v>23197.68</v>
      </c>
      <c r="N3603">
        <f t="shared" si="396"/>
        <v>28.917531957599998</v>
      </c>
      <c r="O3603">
        <f t="shared" si="397"/>
        <v>41.955556024800003</v>
      </c>
      <c r="P3603">
        <f t="shared" si="398"/>
        <v>1145.3866794770399</v>
      </c>
      <c r="Q3603" t="str">
        <f>VLOOKUP(VLOOKUP(C3603,Mapping!$A$1:$C$17,3,0),Mapping!$E$1:$F$6,2,0)</f>
        <v>Vùng 04</v>
      </c>
    </row>
    <row r="3604" spans="1:17" x14ac:dyDescent="0.3">
      <c r="A3604" s="33">
        <v>44834</v>
      </c>
      <c r="B3604">
        <v>2654</v>
      </c>
      <c r="C3604">
        <v>34</v>
      </c>
      <c r="D3604" s="38" t="s">
        <v>77</v>
      </c>
      <c r="E3604" s="2" t="s">
        <v>41</v>
      </c>
      <c r="F3604">
        <v>82807</v>
      </c>
      <c r="G3604" s="44">
        <f t="shared" si="392"/>
        <v>44562</v>
      </c>
      <c r="H3604" s="50">
        <f t="shared" si="393"/>
        <v>273</v>
      </c>
      <c r="I3604" s="50">
        <f t="shared" si="394"/>
        <v>6954238.2000000002</v>
      </c>
      <c r="J3604" s="46">
        <v>254734</v>
      </c>
      <c r="K3604" s="2" t="s">
        <v>34</v>
      </c>
      <c r="L3604" s="52" t="str">
        <f t="shared" si="395"/>
        <v>20220930VND</v>
      </c>
      <c r="M3604">
        <f>VLOOKUP(L3604,Mapping!$H$1:$K$25,4,0)</f>
        <v>1</v>
      </c>
      <c r="N3604">
        <f t="shared" si="396"/>
        <v>8.2806999999999995E-5</v>
      </c>
      <c r="O3604">
        <f t="shared" si="397"/>
        <v>2.54734E-4</v>
      </c>
      <c r="P3604">
        <f t="shared" si="398"/>
        <v>6.9542381999999998E-3</v>
      </c>
      <c r="Q3604" t="str">
        <f>VLOOKUP(VLOOKUP(C3604,Mapping!$A$1:$C$17,3,0),Mapping!$E$1:$F$6,2,0)</f>
        <v>Vùng 02</v>
      </c>
    </row>
    <row r="3605" spans="1:17" x14ac:dyDescent="0.3">
      <c r="A3605" s="33">
        <v>44834</v>
      </c>
      <c r="B3605">
        <v>2658</v>
      </c>
      <c r="C3605">
        <v>40</v>
      </c>
      <c r="D3605" s="38" t="s">
        <v>77</v>
      </c>
      <c r="E3605" s="2" t="s">
        <v>41</v>
      </c>
      <c r="F3605">
        <v>1511924</v>
      </c>
      <c r="G3605" s="44">
        <f t="shared" si="392"/>
        <v>44562</v>
      </c>
      <c r="H3605" s="50">
        <f t="shared" si="393"/>
        <v>273</v>
      </c>
      <c r="I3605" s="50">
        <f t="shared" si="394"/>
        <v>5011188</v>
      </c>
      <c r="J3605" s="46">
        <v>183560</v>
      </c>
      <c r="K3605" s="2" t="s">
        <v>34</v>
      </c>
      <c r="L3605" s="52" t="str">
        <f t="shared" si="395"/>
        <v>20220930VND</v>
      </c>
      <c r="M3605">
        <f>VLOOKUP(L3605,Mapping!$H$1:$K$25,4,0)</f>
        <v>1</v>
      </c>
      <c r="N3605">
        <f t="shared" si="396"/>
        <v>1.511924E-3</v>
      </c>
      <c r="O3605">
        <f t="shared" si="397"/>
        <v>1.8356000000000001E-4</v>
      </c>
      <c r="P3605">
        <f t="shared" si="398"/>
        <v>5.0111879999999998E-3</v>
      </c>
      <c r="Q3605" t="str">
        <f>VLOOKUP(VLOOKUP(C3605,Mapping!$A$1:$C$17,3,0),Mapping!$E$1:$F$6,2,0)</f>
        <v>Vùng 01</v>
      </c>
    </row>
    <row r="3606" spans="1:17" x14ac:dyDescent="0.3">
      <c r="A3606" s="33">
        <v>44834</v>
      </c>
      <c r="B3606">
        <v>2659</v>
      </c>
      <c r="C3606">
        <v>34</v>
      </c>
      <c r="D3606" s="38" t="s">
        <v>77</v>
      </c>
      <c r="E3606" s="2" t="s">
        <v>41</v>
      </c>
      <c r="F3606">
        <v>6904295</v>
      </c>
      <c r="G3606" s="44">
        <f t="shared" si="392"/>
        <v>44562</v>
      </c>
      <c r="H3606" s="50">
        <f t="shared" si="393"/>
        <v>273</v>
      </c>
      <c r="I3606" s="50">
        <f t="shared" si="394"/>
        <v>200268486.59999999</v>
      </c>
      <c r="J3606" s="46">
        <v>7335842</v>
      </c>
      <c r="K3606" s="2" t="s">
        <v>34</v>
      </c>
      <c r="L3606" s="52" t="str">
        <f t="shared" si="395"/>
        <v>20220930VND</v>
      </c>
      <c r="M3606">
        <f>VLOOKUP(L3606,Mapping!$H$1:$K$25,4,0)</f>
        <v>1</v>
      </c>
      <c r="N3606">
        <f t="shared" si="396"/>
        <v>6.9042950000000004E-3</v>
      </c>
      <c r="O3606">
        <f t="shared" si="397"/>
        <v>7.3358420000000004E-3</v>
      </c>
      <c r="P3606">
        <f t="shared" si="398"/>
        <v>0.20026848659999999</v>
      </c>
      <c r="Q3606" t="str">
        <f>VLOOKUP(VLOOKUP(C3606,Mapping!$A$1:$C$17,3,0),Mapping!$E$1:$F$6,2,0)</f>
        <v>Vùng 02</v>
      </c>
    </row>
    <row r="3607" spans="1:17" x14ac:dyDescent="0.3">
      <c r="A3607" s="33">
        <v>44834</v>
      </c>
      <c r="B3607">
        <v>2659</v>
      </c>
      <c r="C3607">
        <v>40</v>
      </c>
      <c r="D3607" s="38" t="s">
        <v>77</v>
      </c>
      <c r="E3607" s="2" t="s">
        <v>41</v>
      </c>
      <c r="F3607">
        <v>1202988</v>
      </c>
      <c r="G3607" s="44">
        <f t="shared" si="392"/>
        <v>44562</v>
      </c>
      <c r="H3607" s="50">
        <f t="shared" si="393"/>
        <v>273</v>
      </c>
      <c r="I3607" s="50">
        <f t="shared" si="394"/>
        <v>22127441.699999999</v>
      </c>
      <c r="J3607" s="46">
        <v>810529</v>
      </c>
      <c r="K3607" s="2" t="s">
        <v>34</v>
      </c>
      <c r="L3607" s="52" t="str">
        <f t="shared" si="395"/>
        <v>20220930VND</v>
      </c>
      <c r="M3607">
        <f>VLOOKUP(L3607,Mapping!$H$1:$K$25,4,0)</f>
        <v>1</v>
      </c>
      <c r="N3607">
        <f t="shared" si="396"/>
        <v>1.2029880000000001E-3</v>
      </c>
      <c r="O3607">
        <f t="shared" si="397"/>
        <v>8.1052900000000005E-4</v>
      </c>
      <c r="P3607">
        <f t="shared" si="398"/>
        <v>2.21274417E-2</v>
      </c>
      <c r="Q3607" t="str">
        <f>VLOOKUP(VLOOKUP(C3607,Mapping!$A$1:$C$17,3,0),Mapping!$E$1:$F$6,2,0)</f>
        <v>Vùng 01</v>
      </c>
    </row>
    <row r="3608" spans="1:17" x14ac:dyDescent="0.3">
      <c r="A3608" s="33">
        <v>44834</v>
      </c>
      <c r="B3608">
        <v>2659</v>
      </c>
      <c r="C3608">
        <v>40</v>
      </c>
      <c r="D3608" s="38" t="s">
        <v>77</v>
      </c>
      <c r="E3608" s="2" t="s">
        <v>41</v>
      </c>
      <c r="F3608">
        <v>911018</v>
      </c>
      <c r="G3608" s="44">
        <f t="shared" si="392"/>
        <v>44562</v>
      </c>
      <c r="H3608" s="50">
        <f t="shared" si="393"/>
        <v>273</v>
      </c>
      <c r="I3608" s="50">
        <f t="shared" si="394"/>
        <v>535264240302.79205</v>
      </c>
      <c r="J3608" s="46">
        <v>845203</v>
      </c>
      <c r="K3608" s="2" t="s">
        <v>35</v>
      </c>
      <c r="L3608" s="52" t="str">
        <f t="shared" si="395"/>
        <v>20220930USD</v>
      </c>
      <c r="M3608">
        <f>VLOOKUP(L3608,Mapping!$H$1:$K$25,4,0)</f>
        <v>23197.68</v>
      </c>
      <c r="N3608">
        <f t="shared" si="396"/>
        <v>21.133504038240002</v>
      </c>
      <c r="O3608">
        <f t="shared" si="397"/>
        <v>19.60674872904</v>
      </c>
      <c r="P3608">
        <f t="shared" si="398"/>
        <v>535.26424030279202</v>
      </c>
      <c r="Q3608" t="str">
        <f>VLOOKUP(VLOOKUP(C3608,Mapping!$A$1:$C$17,3,0),Mapping!$E$1:$F$6,2,0)</f>
        <v>Vùng 01</v>
      </c>
    </row>
    <row r="3609" spans="1:17" x14ac:dyDescent="0.3">
      <c r="A3609" s="44">
        <v>44834</v>
      </c>
      <c r="B3609">
        <v>2659</v>
      </c>
      <c r="C3609">
        <v>34</v>
      </c>
      <c r="D3609" s="38" t="s">
        <v>77</v>
      </c>
      <c r="E3609" s="2" t="s">
        <v>41</v>
      </c>
      <c r="F3609">
        <v>909489</v>
      </c>
      <c r="G3609" s="44">
        <f t="shared" si="392"/>
        <v>44562</v>
      </c>
      <c r="H3609" s="50">
        <f t="shared" si="393"/>
        <v>273</v>
      </c>
      <c r="I3609" s="50">
        <f t="shared" si="394"/>
        <v>39029335.800000004</v>
      </c>
      <c r="J3609" s="46">
        <v>1429646</v>
      </c>
      <c r="K3609" s="2" t="s">
        <v>34</v>
      </c>
      <c r="L3609" s="52" t="str">
        <f t="shared" si="395"/>
        <v>20220930VND</v>
      </c>
      <c r="M3609">
        <f>VLOOKUP(L3609,Mapping!$H$1:$K$25,4,0)</f>
        <v>1</v>
      </c>
      <c r="N3609">
        <f t="shared" si="396"/>
        <v>9.0948899999999998E-4</v>
      </c>
      <c r="O3609">
        <f t="shared" si="397"/>
        <v>1.4296459999999999E-3</v>
      </c>
      <c r="P3609">
        <f t="shared" si="398"/>
        <v>3.9029335800000002E-2</v>
      </c>
      <c r="Q3609" t="str">
        <f>VLOOKUP(VLOOKUP(C3609,Mapping!$A$1:$C$17,3,0),Mapping!$E$1:$F$6,2,0)</f>
        <v>Vùng 02</v>
      </c>
    </row>
    <row r="3610" spans="1:17" x14ac:dyDescent="0.3">
      <c r="A3610" s="33">
        <v>44834</v>
      </c>
      <c r="B3610">
        <v>2660</v>
      </c>
      <c r="C3610">
        <v>34</v>
      </c>
      <c r="D3610" s="38" t="s">
        <v>77</v>
      </c>
      <c r="E3610" s="2" t="s">
        <v>41</v>
      </c>
      <c r="F3610">
        <v>459127</v>
      </c>
      <c r="G3610" s="44">
        <f t="shared" si="392"/>
        <v>44562</v>
      </c>
      <c r="H3610" s="50">
        <f t="shared" si="393"/>
        <v>273</v>
      </c>
      <c r="I3610" s="50">
        <f t="shared" si="394"/>
        <v>46060368.899999999</v>
      </c>
      <c r="J3610" s="46">
        <v>1687193</v>
      </c>
      <c r="K3610" s="2" t="s">
        <v>34</v>
      </c>
      <c r="L3610" s="52" t="str">
        <f t="shared" si="395"/>
        <v>20220930VND</v>
      </c>
      <c r="M3610">
        <f>VLOOKUP(L3610,Mapping!$H$1:$K$25,4,0)</f>
        <v>1</v>
      </c>
      <c r="N3610">
        <f t="shared" si="396"/>
        <v>4.5912699999999998E-4</v>
      </c>
      <c r="O3610">
        <f t="shared" si="397"/>
        <v>1.687193E-3</v>
      </c>
      <c r="P3610">
        <f t="shared" si="398"/>
        <v>4.6060368899999996E-2</v>
      </c>
      <c r="Q3610" t="str">
        <f>VLOOKUP(VLOOKUP(C3610,Mapping!$A$1:$C$17,3,0),Mapping!$E$1:$F$6,2,0)</f>
        <v>Vùng 02</v>
      </c>
    </row>
    <row r="3611" spans="1:17" x14ac:dyDescent="0.3">
      <c r="A3611" s="33">
        <v>44834</v>
      </c>
      <c r="B3611">
        <v>2660</v>
      </c>
      <c r="C3611">
        <v>23</v>
      </c>
      <c r="D3611" s="38" t="s">
        <v>77</v>
      </c>
      <c r="E3611" s="2" t="s">
        <v>41</v>
      </c>
      <c r="F3611">
        <v>528266</v>
      </c>
      <c r="G3611" s="44">
        <f t="shared" si="392"/>
        <v>44562</v>
      </c>
      <c r="H3611" s="50">
        <f t="shared" si="393"/>
        <v>273</v>
      </c>
      <c r="I3611" s="50">
        <f t="shared" si="394"/>
        <v>54187387.800000004</v>
      </c>
      <c r="J3611" s="46">
        <v>1984886</v>
      </c>
      <c r="K3611" s="2" t="s">
        <v>34</v>
      </c>
      <c r="L3611" s="52" t="str">
        <f t="shared" si="395"/>
        <v>20220930VND</v>
      </c>
      <c r="M3611">
        <f>VLOOKUP(L3611,Mapping!$H$1:$K$25,4,0)</f>
        <v>1</v>
      </c>
      <c r="N3611">
        <f t="shared" si="396"/>
        <v>5.28266E-4</v>
      </c>
      <c r="O3611">
        <f t="shared" si="397"/>
        <v>1.9848859999999999E-3</v>
      </c>
      <c r="P3611">
        <f t="shared" si="398"/>
        <v>5.4187387800000007E-2</v>
      </c>
      <c r="Q3611" t="str">
        <f>VLOOKUP(VLOOKUP(C3611,Mapping!$A$1:$C$17,3,0),Mapping!$E$1:$F$6,2,0)</f>
        <v>Vùng 02</v>
      </c>
    </row>
    <row r="3612" spans="1:17" x14ac:dyDescent="0.3">
      <c r="A3612" s="33">
        <v>44834</v>
      </c>
      <c r="B3612">
        <v>2661</v>
      </c>
      <c r="C3612">
        <v>26</v>
      </c>
      <c r="D3612" s="38" t="s">
        <v>77</v>
      </c>
      <c r="E3612" s="2" t="s">
        <v>43</v>
      </c>
      <c r="F3612">
        <v>276029</v>
      </c>
      <c r="G3612" s="44">
        <f t="shared" si="392"/>
        <v>44562</v>
      </c>
      <c r="H3612" s="50">
        <f t="shared" si="393"/>
        <v>273</v>
      </c>
      <c r="I3612" s="50">
        <f t="shared" si="394"/>
        <v>34796525.399999999</v>
      </c>
      <c r="J3612" s="46">
        <v>1274598</v>
      </c>
      <c r="K3612" s="2" t="s">
        <v>34</v>
      </c>
      <c r="L3612" s="52" t="str">
        <f t="shared" si="395"/>
        <v>20220930VND</v>
      </c>
      <c r="M3612">
        <f>VLOOKUP(L3612,Mapping!$H$1:$K$25,4,0)</f>
        <v>1</v>
      </c>
      <c r="N3612">
        <f t="shared" si="396"/>
        <v>2.7602900000000001E-4</v>
      </c>
      <c r="O3612">
        <f t="shared" si="397"/>
        <v>1.2745980000000001E-3</v>
      </c>
      <c r="P3612">
        <f t="shared" si="398"/>
        <v>3.47965254E-2</v>
      </c>
      <c r="Q3612" t="str">
        <f>VLOOKUP(VLOOKUP(C3612,Mapping!$A$1:$C$17,3,0),Mapping!$E$1:$F$6,2,0)</f>
        <v>Vùng 04</v>
      </c>
    </row>
    <row r="3613" spans="1:17" x14ac:dyDescent="0.3">
      <c r="A3613" s="33">
        <v>44834</v>
      </c>
      <c r="B3613">
        <v>2661</v>
      </c>
      <c r="C3613">
        <v>26</v>
      </c>
      <c r="D3613" s="38" t="s">
        <v>77</v>
      </c>
      <c r="E3613" s="2" t="s">
        <v>41</v>
      </c>
      <c r="F3613">
        <v>344899</v>
      </c>
      <c r="G3613" s="44">
        <f t="shared" si="392"/>
        <v>44562</v>
      </c>
      <c r="H3613" s="50">
        <f t="shared" si="393"/>
        <v>273</v>
      </c>
      <c r="I3613" s="50">
        <f t="shared" si="394"/>
        <v>18161952.900000002</v>
      </c>
      <c r="J3613" s="46">
        <v>665273</v>
      </c>
      <c r="K3613" s="2" t="s">
        <v>34</v>
      </c>
      <c r="L3613" s="52" t="str">
        <f t="shared" si="395"/>
        <v>20220930VND</v>
      </c>
      <c r="M3613">
        <f>VLOOKUP(L3613,Mapping!$H$1:$K$25,4,0)</f>
        <v>1</v>
      </c>
      <c r="N3613">
        <f t="shared" si="396"/>
        <v>3.4489900000000002E-4</v>
      </c>
      <c r="O3613">
        <f t="shared" si="397"/>
        <v>6.6527299999999997E-4</v>
      </c>
      <c r="P3613">
        <f t="shared" si="398"/>
        <v>1.8161952900000004E-2</v>
      </c>
      <c r="Q3613" t="str">
        <f>VLOOKUP(VLOOKUP(C3613,Mapping!$A$1:$C$17,3,0),Mapping!$E$1:$F$6,2,0)</f>
        <v>Vùng 04</v>
      </c>
    </row>
    <row r="3614" spans="1:17" x14ac:dyDescent="0.3">
      <c r="A3614" s="33">
        <v>44834</v>
      </c>
      <c r="B3614">
        <v>2662</v>
      </c>
      <c r="C3614">
        <v>40</v>
      </c>
      <c r="D3614" s="38" t="s">
        <v>77</v>
      </c>
      <c r="E3614" s="2" t="s">
        <v>43</v>
      </c>
      <c r="F3614">
        <v>156634</v>
      </c>
      <c r="G3614" s="44">
        <f t="shared" si="392"/>
        <v>44562</v>
      </c>
      <c r="H3614" s="50">
        <f t="shared" si="393"/>
        <v>273</v>
      </c>
      <c r="I3614" s="50">
        <f t="shared" si="394"/>
        <v>47330419.5</v>
      </c>
      <c r="J3614" s="46">
        <v>1733715</v>
      </c>
      <c r="K3614" s="2" t="s">
        <v>34</v>
      </c>
      <c r="L3614" s="52" t="str">
        <f t="shared" si="395"/>
        <v>20220930VND</v>
      </c>
      <c r="M3614">
        <f>VLOOKUP(L3614,Mapping!$H$1:$K$25,4,0)</f>
        <v>1</v>
      </c>
      <c r="N3614">
        <f t="shared" si="396"/>
        <v>1.56634E-4</v>
      </c>
      <c r="O3614">
        <f t="shared" si="397"/>
        <v>1.733715E-3</v>
      </c>
      <c r="P3614">
        <f t="shared" si="398"/>
        <v>4.7330419499999998E-2</v>
      </c>
      <c r="Q3614" t="str">
        <f>VLOOKUP(VLOOKUP(C3614,Mapping!$A$1:$C$17,3,0),Mapping!$E$1:$F$6,2,0)</f>
        <v>Vùng 01</v>
      </c>
    </row>
    <row r="3615" spans="1:17" x14ac:dyDescent="0.3">
      <c r="A3615" s="33">
        <v>44834</v>
      </c>
      <c r="B3615">
        <v>2662</v>
      </c>
      <c r="C3615">
        <v>40</v>
      </c>
      <c r="D3615" s="38" t="s">
        <v>77</v>
      </c>
      <c r="E3615" s="2" t="s">
        <v>41</v>
      </c>
      <c r="F3615">
        <v>9107164</v>
      </c>
      <c r="G3615" s="44">
        <f t="shared" si="392"/>
        <v>44562</v>
      </c>
      <c r="H3615" s="50">
        <f t="shared" si="393"/>
        <v>273</v>
      </c>
      <c r="I3615" s="50">
        <f t="shared" si="394"/>
        <v>221873297.09999999</v>
      </c>
      <c r="J3615" s="46">
        <v>8127227</v>
      </c>
      <c r="K3615" s="2" t="s">
        <v>34</v>
      </c>
      <c r="L3615" s="52" t="str">
        <f t="shared" si="395"/>
        <v>20220930VND</v>
      </c>
      <c r="M3615">
        <f>VLOOKUP(L3615,Mapping!$H$1:$K$25,4,0)</f>
        <v>1</v>
      </c>
      <c r="N3615">
        <f t="shared" si="396"/>
        <v>9.1071639999999992E-3</v>
      </c>
      <c r="O3615">
        <f t="shared" si="397"/>
        <v>8.1272270000000008E-3</v>
      </c>
      <c r="P3615">
        <f t="shared" si="398"/>
        <v>0.22187329710000001</v>
      </c>
      <c r="Q3615" t="str">
        <f>VLOOKUP(VLOOKUP(C3615,Mapping!$A$1:$C$17,3,0),Mapping!$E$1:$F$6,2,0)</f>
        <v>Vùng 01</v>
      </c>
    </row>
    <row r="3616" spans="1:17" x14ac:dyDescent="0.3">
      <c r="A3616" s="33">
        <v>44834</v>
      </c>
      <c r="B3616">
        <v>2666</v>
      </c>
      <c r="C3616">
        <v>40</v>
      </c>
      <c r="D3616" s="38" t="s">
        <v>77</v>
      </c>
      <c r="E3616" s="2" t="s">
        <v>41</v>
      </c>
      <c r="F3616">
        <v>1132950</v>
      </c>
      <c r="G3616" s="44">
        <f t="shared" si="392"/>
        <v>44562</v>
      </c>
      <c r="H3616" s="50">
        <f t="shared" si="393"/>
        <v>273</v>
      </c>
      <c r="I3616" s="50">
        <f t="shared" si="394"/>
        <v>30734886</v>
      </c>
      <c r="J3616" s="46">
        <v>1125820</v>
      </c>
      <c r="K3616" s="2" t="s">
        <v>34</v>
      </c>
      <c r="L3616" s="52" t="str">
        <f t="shared" si="395"/>
        <v>20220930VND</v>
      </c>
      <c r="M3616">
        <f>VLOOKUP(L3616,Mapping!$H$1:$K$25,4,0)</f>
        <v>1</v>
      </c>
      <c r="N3616">
        <f t="shared" si="396"/>
        <v>1.13295E-3</v>
      </c>
      <c r="O3616">
        <f t="shared" si="397"/>
        <v>1.12582E-3</v>
      </c>
      <c r="P3616">
        <f t="shared" si="398"/>
        <v>3.0734885999999999E-2</v>
      </c>
      <c r="Q3616" t="str">
        <f>VLOOKUP(VLOOKUP(C3616,Mapping!$A$1:$C$17,3,0),Mapping!$E$1:$F$6,2,0)</f>
        <v>Vùng 01</v>
      </c>
    </row>
    <row r="3617" spans="1:17" x14ac:dyDescent="0.3">
      <c r="A3617" s="33">
        <v>44834</v>
      </c>
      <c r="B3617">
        <v>2666</v>
      </c>
      <c r="C3617">
        <v>16</v>
      </c>
      <c r="D3617" s="38" t="s">
        <v>77</v>
      </c>
      <c r="E3617" s="2" t="s">
        <v>41</v>
      </c>
      <c r="F3617">
        <v>149837</v>
      </c>
      <c r="G3617" s="44">
        <f t="shared" si="392"/>
        <v>44562</v>
      </c>
      <c r="H3617" s="50">
        <f t="shared" si="393"/>
        <v>273</v>
      </c>
      <c r="I3617" s="50">
        <f t="shared" si="394"/>
        <v>1317525.3</v>
      </c>
      <c r="J3617" s="46">
        <v>48261</v>
      </c>
      <c r="K3617" s="2" t="s">
        <v>34</v>
      </c>
      <c r="L3617" s="52" t="str">
        <f t="shared" si="395"/>
        <v>20220930VND</v>
      </c>
      <c r="M3617">
        <f>VLOOKUP(L3617,Mapping!$H$1:$K$25,4,0)</f>
        <v>1</v>
      </c>
      <c r="N3617">
        <f t="shared" si="396"/>
        <v>1.49837E-4</v>
      </c>
      <c r="O3617">
        <f t="shared" si="397"/>
        <v>4.8260999999999998E-5</v>
      </c>
      <c r="P3617">
        <f t="shared" si="398"/>
        <v>1.3175253E-3</v>
      </c>
      <c r="Q3617" t="str">
        <f>VLOOKUP(VLOOKUP(C3617,Mapping!$A$1:$C$17,3,0),Mapping!$E$1:$F$6,2,0)</f>
        <v>Vùng 01</v>
      </c>
    </row>
    <row r="3618" spans="1:17" x14ac:dyDescent="0.3">
      <c r="A3618" s="33">
        <v>44834</v>
      </c>
      <c r="B3618">
        <v>2666</v>
      </c>
      <c r="C3618">
        <v>34</v>
      </c>
      <c r="D3618" s="38" t="s">
        <v>77</v>
      </c>
      <c r="E3618" s="2" t="s">
        <v>41</v>
      </c>
      <c r="F3618">
        <v>684472</v>
      </c>
      <c r="G3618" s="44">
        <f t="shared" si="392"/>
        <v>44562</v>
      </c>
      <c r="H3618" s="50">
        <f t="shared" si="393"/>
        <v>273</v>
      </c>
      <c r="I3618" s="50">
        <f t="shared" si="394"/>
        <v>32993223.900000002</v>
      </c>
      <c r="J3618" s="46">
        <v>1208543</v>
      </c>
      <c r="K3618" s="2" t="s">
        <v>34</v>
      </c>
      <c r="L3618" s="52" t="str">
        <f t="shared" si="395"/>
        <v>20220930VND</v>
      </c>
      <c r="M3618">
        <f>VLOOKUP(L3618,Mapping!$H$1:$K$25,4,0)</f>
        <v>1</v>
      </c>
      <c r="N3618">
        <f t="shared" si="396"/>
        <v>6.8447199999999999E-4</v>
      </c>
      <c r="O3618">
        <f t="shared" si="397"/>
        <v>1.2085430000000001E-3</v>
      </c>
      <c r="P3618">
        <f t="shared" si="398"/>
        <v>3.29932239E-2</v>
      </c>
      <c r="Q3618" t="str">
        <f>VLOOKUP(VLOOKUP(C3618,Mapping!$A$1:$C$17,3,0),Mapping!$E$1:$F$6,2,0)</f>
        <v>Vùng 02</v>
      </c>
    </row>
    <row r="3619" spans="1:17" x14ac:dyDescent="0.3">
      <c r="A3619" s="33">
        <v>44834</v>
      </c>
      <c r="B3619">
        <v>2666</v>
      </c>
      <c r="C3619">
        <v>16</v>
      </c>
      <c r="D3619" s="38" t="s">
        <v>77</v>
      </c>
      <c r="E3619" s="2" t="s">
        <v>41</v>
      </c>
      <c r="F3619">
        <v>1729627</v>
      </c>
      <c r="G3619" s="44">
        <f t="shared" si="392"/>
        <v>44562</v>
      </c>
      <c r="H3619" s="50">
        <f t="shared" si="393"/>
        <v>273</v>
      </c>
      <c r="I3619" s="50">
        <f t="shared" si="394"/>
        <v>516764378154.02405</v>
      </c>
      <c r="J3619" s="46">
        <v>815991</v>
      </c>
      <c r="K3619" s="2" t="s">
        <v>35</v>
      </c>
      <c r="L3619" s="52" t="str">
        <f t="shared" si="395"/>
        <v>20220930USD</v>
      </c>
      <c r="M3619">
        <f>VLOOKUP(L3619,Mapping!$H$1:$K$25,4,0)</f>
        <v>23197.68</v>
      </c>
      <c r="N3619">
        <f t="shared" si="396"/>
        <v>40.123333665360001</v>
      </c>
      <c r="O3619">
        <f t="shared" si="397"/>
        <v>18.929098100880001</v>
      </c>
      <c r="P3619">
        <f t="shared" si="398"/>
        <v>516.76437815402403</v>
      </c>
      <c r="Q3619" t="str">
        <f>VLOOKUP(VLOOKUP(C3619,Mapping!$A$1:$C$17,3,0),Mapping!$E$1:$F$6,2,0)</f>
        <v>Vùng 01</v>
      </c>
    </row>
    <row r="3620" spans="1:17" x14ac:dyDescent="0.3">
      <c r="A3620" s="33">
        <v>44834</v>
      </c>
      <c r="B3620">
        <v>2667</v>
      </c>
      <c r="C3620">
        <v>48</v>
      </c>
      <c r="D3620" s="38" t="s">
        <v>77</v>
      </c>
      <c r="E3620" s="2" t="s">
        <v>41</v>
      </c>
      <c r="F3620">
        <v>1905242</v>
      </c>
      <c r="G3620" s="44">
        <f t="shared" si="392"/>
        <v>44562</v>
      </c>
      <c r="H3620" s="50">
        <f t="shared" si="393"/>
        <v>273</v>
      </c>
      <c r="I3620" s="50">
        <f t="shared" si="394"/>
        <v>33191285.400000002</v>
      </c>
      <c r="J3620" s="46">
        <v>1215798</v>
      </c>
      <c r="K3620" s="2" t="s">
        <v>34</v>
      </c>
      <c r="L3620" s="52" t="str">
        <f t="shared" si="395"/>
        <v>20220930VND</v>
      </c>
      <c r="M3620">
        <f>VLOOKUP(L3620,Mapping!$H$1:$K$25,4,0)</f>
        <v>1</v>
      </c>
      <c r="N3620">
        <f t="shared" si="396"/>
        <v>1.9052419999999999E-3</v>
      </c>
      <c r="O3620">
        <f t="shared" si="397"/>
        <v>1.2157979999999999E-3</v>
      </c>
      <c r="P3620">
        <f t="shared" si="398"/>
        <v>3.3191285399999999E-2</v>
      </c>
      <c r="Q3620" t="str">
        <f>VLOOKUP(VLOOKUP(C3620,Mapping!$A$1:$C$17,3,0),Mapping!$E$1:$F$6,2,0)</f>
        <v>Vùng 01</v>
      </c>
    </row>
    <row r="3621" spans="1:17" x14ac:dyDescent="0.3">
      <c r="A3621" s="33">
        <v>44834</v>
      </c>
      <c r="B3621">
        <v>2667</v>
      </c>
      <c r="C3621">
        <v>34</v>
      </c>
      <c r="D3621" s="38" t="s">
        <v>77</v>
      </c>
      <c r="E3621" s="2" t="s">
        <v>41</v>
      </c>
      <c r="F3621">
        <v>2075463</v>
      </c>
      <c r="G3621" s="44">
        <f t="shared" si="392"/>
        <v>44562</v>
      </c>
      <c r="H3621" s="50">
        <f t="shared" si="393"/>
        <v>273</v>
      </c>
      <c r="I3621" s="50">
        <f t="shared" si="394"/>
        <v>68675224.799999997</v>
      </c>
      <c r="J3621" s="46">
        <v>2515576</v>
      </c>
      <c r="K3621" s="2" t="s">
        <v>34</v>
      </c>
      <c r="L3621" s="52" t="str">
        <f t="shared" si="395"/>
        <v>20220930VND</v>
      </c>
      <c r="M3621">
        <f>VLOOKUP(L3621,Mapping!$H$1:$K$25,4,0)</f>
        <v>1</v>
      </c>
      <c r="N3621">
        <f t="shared" si="396"/>
        <v>2.075463E-3</v>
      </c>
      <c r="O3621">
        <f t="shared" si="397"/>
        <v>2.5155759999999998E-3</v>
      </c>
      <c r="P3621">
        <f t="shared" si="398"/>
        <v>6.8675224800000004E-2</v>
      </c>
      <c r="Q3621" t="str">
        <f>VLOOKUP(VLOOKUP(C3621,Mapping!$A$1:$C$17,3,0),Mapping!$E$1:$F$6,2,0)</f>
        <v>Vùng 02</v>
      </c>
    </row>
    <row r="3622" spans="1:17" x14ac:dyDescent="0.3">
      <c r="A3622" s="33">
        <v>44834</v>
      </c>
      <c r="B3622">
        <v>2668</v>
      </c>
      <c r="C3622">
        <v>23</v>
      </c>
      <c r="D3622" s="38" t="s">
        <v>77</v>
      </c>
      <c r="E3622" s="2" t="s">
        <v>41</v>
      </c>
      <c r="F3622">
        <v>1403638</v>
      </c>
      <c r="G3622" s="44">
        <f t="shared" si="392"/>
        <v>44562</v>
      </c>
      <c r="H3622" s="50">
        <f t="shared" si="393"/>
        <v>273</v>
      </c>
      <c r="I3622" s="50">
        <f t="shared" si="394"/>
        <v>24257442.300000001</v>
      </c>
      <c r="J3622" s="46">
        <v>888551</v>
      </c>
      <c r="K3622" s="2" t="s">
        <v>34</v>
      </c>
      <c r="L3622" s="52" t="str">
        <f t="shared" si="395"/>
        <v>20220930VND</v>
      </c>
      <c r="M3622">
        <f>VLOOKUP(L3622,Mapping!$H$1:$K$25,4,0)</f>
        <v>1</v>
      </c>
      <c r="N3622">
        <f t="shared" si="396"/>
        <v>1.403638E-3</v>
      </c>
      <c r="O3622">
        <f t="shared" si="397"/>
        <v>8.8855100000000001E-4</v>
      </c>
      <c r="P3622">
        <f t="shared" si="398"/>
        <v>2.4257442300000001E-2</v>
      </c>
      <c r="Q3622" t="str">
        <f>VLOOKUP(VLOOKUP(C3622,Mapping!$A$1:$C$17,3,0),Mapping!$E$1:$F$6,2,0)</f>
        <v>Vùng 02</v>
      </c>
    </row>
    <row r="3623" spans="1:17" x14ac:dyDescent="0.3">
      <c r="A3623" s="33">
        <v>44834</v>
      </c>
      <c r="B3623">
        <v>2670</v>
      </c>
      <c r="C3623">
        <v>34</v>
      </c>
      <c r="D3623" s="38" t="s">
        <v>77</v>
      </c>
      <c r="E3623" s="2" t="s">
        <v>41</v>
      </c>
      <c r="F3623">
        <v>1092138</v>
      </c>
      <c r="G3623" s="44">
        <f t="shared" si="392"/>
        <v>44562</v>
      </c>
      <c r="H3623" s="50">
        <f t="shared" si="393"/>
        <v>273</v>
      </c>
      <c r="I3623" s="50">
        <f t="shared" si="394"/>
        <v>28914603.900000002</v>
      </c>
      <c r="J3623" s="46">
        <v>1059143</v>
      </c>
      <c r="K3623" s="2" t="s">
        <v>34</v>
      </c>
      <c r="L3623" s="52" t="str">
        <f t="shared" si="395"/>
        <v>20220930VND</v>
      </c>
      <c r="M3623">
        <f>VLOOKUP(L3623,Mapping!$H$1:$K$25,4,0)</f>
        <v>1</v>
      </c>
      <c r="N3623">
        <f t="shared" si="396"/>
        <v>1.0921380000000001E-3</v>
      </c>
      <c r="O3623">
        <f t="shared" si="397"/>
        <v>1.059143E-3</v>
      </c>
      <c r="P3623">
        <f t="shared" si="398"/>
        <v>2.8914603900000002E-2</v>
      </c>
      <c r="Q3623" t="str">
        <f>VLOOKUP(VLOOKUP(C3623,Mapping!$A$1:$C$17,3,0),Mapping!$E$1:$F$6,2,0)</f>
        <v>Vùng 02</v>
      </c>
    </row>
    <row r="3624" spans="1:17" x14ac:dyDescent="0.3">
      <c r="A3624" s="33">
        <v>44834</v>
      </c>
      <c r="B3624">
        <v>2670</v>
      </c>
      <c r="C3624">
        <v>26</v>
      </c>
      <c r="D3624" s="38" t="s">
        <v>77</v>
      </c>
      <c r="E3624" s="2" t="s">
        <v>41</v>
      </c>
      <c r="F3624">
        <v>911571</v>
      </c>
      <c r="G3624" s="44">
        <f t="shared" si="392"/>
        <v>44562</v>
      </c>
      <c r="H3624" s="50">
        <f t="shared" si="393"/>
        <v>273</v>
      </c>
      <c r="I3624" s="50">
        <f t="shared" si="394"/>
        <v>50678382.300000004</v>
      </c>
      <c r="J3624" s="46">
        <v>1856351</v>
      </c>
      <c r="K3624" s="2" t="s">
        <v>34</v>
      </c>
      <c r="L3624" s="52" t="str">
        <f t="shared" si="395"/>
        <v>20220930VND</v>
      </c>
      <c r="M3624">
        <f>VLOOKUP(L3624,Mapping!$H$1:$K$25,4,0)</f>
        <v>1</v>
      </c>
      <c r="N3624">
        <f t="shared" si="396"/>
        <v>9.1157100000000002E-4</v>
      </c>
      <c r="O3624">
        <f t="shared" si="397"/>
        <v>1.856351E-3</v>
      </c>
      <c r="P3624">
        <f t="shared" si="398"/>
        <v>5.0678382300000005E-2</v>
      </c>
      <c r="Q3624" t="str">
        <f>VLOOKUP(VLOOKUP(C3624,Mapping!$A$1:$C$17,3,0),Mapping!$E$1:$F$6,2,0)</f>
        <v>Vùng 04</v>
      </c>
    </row>
    <row r="3625" spans="1:17" x14ac:dyDescent="0.3">
      <c r="A3625" s="33">
        <v>44834</v>
      </c>
      <c r="B3625">
        <v>2670</v>
      </c>
      <c r="C3625">
        <v>26</v>
      </c>
      <c r="D3625" s="38" t="s">
        <v>77</v>
      </c>
      <c r="E3625" s="2" t="s">
        <v>41</v>
      </c>
      <c r="F3625">
        <v>664655</v>
      </c>
      <c r="G3625" s="44">
        <f t="shared" si="392"/>
        <v>44562</v>
      </c>
      <c r="H3625" s="50">
        <f t="shared" si="393"/>
        <v>273</v>
      </c>
      <c r="I3625" s="50">
        <f t="shared" si="394"/>
        <v>10308169799.928001</v>
      </c>
      <c r="J3625" s="46">
        <v>16277</v>
      </c>
      <c r="K3625" s="2" t="s">
        <v>35</v>
      </c>
      <c r="L3625" s="52" t="str">
        <f t="shared" si="395"/>
        <v>20220930USD</v>
      </c>
      <c r="M3625">
        <f>VLOOKUP(L3625,Mapping!$H$1:$K$25,4,0)</f>
        <v>23197.68</v>
      </c>
      <c r="N3625">
        <f t="shared" si="396"/>
        <v>15.418454000399999</v>
      </c>
      <c r="O3625">
        <f t="shared" si="397"/>
        <v>0.37758863736000003</v>
      </c>
      <c r="P3625">
        <f t="shared" si="398"/>
        <v>10.308169799928001</v>
      </c>
      <c r="Q3625" t="str">
        <f>VLOOKUP(VLOOKUP(C3625,Mapping!$A$1:$C$17,3,0),Mapping!$E$1:$F$6,2,0)</f>
        <v>Vùng 04</v>
      </c>
    </row>
    <row r="3626" spans="1:17" x14ac:dyDescent="0.3">
      <c r="A3626" s="33">
        <v>44834</v>
      </c>
      <c r="B3626">
        <v>2671</v>
      </c>
      <c r="C3626">
        <v>26</v>
      </c>
      <c r="D3626" s="38" t="s">
        <v>77</v>
      </c>
      <c r="E3626" s="2" t="s">
        <v>41</v>
      </c>
      <c r="F3626">
        <v>905831</v>
      </c>
      <c r="G3626" s="44">
        <f t="shared" si="392"/>
        <v>44562</v>
      </c>
      <c r="H3626" s="50">
        <f t="shared" si="393"/>
        <v>273</v>
      </c>
      <c r="I3626" s="50">
        <f t="shared" si="394"/>
        <v>51094434.300000004</v>
      </c>
      <c r="J3626" s="46">
        <v>1871591</v>
      </c>
      <c r="K3626" s="2" t="s">
        <v>34</v>
      </c>
      <c r="L3626" s="52" t="str">
        <f t="shared" si="395"/>
        <v>20220930VND</v>
      </c>
      <c r="M3626">
        <f>VLOOKUP(L3626,Mapping!$H$1:$K$25,4,0)</f>
        <v>1</v>
      </c>
      <c r="N3626">
        <f t="shared" si="396"/>
        <v>9.0583099999999995E-4</v>
      </c>
      <c r="O3626">
        <f t="shared" si="397"/>
        <v>1.8715909999999999E-3</v>
      </c>
      <c r="P3626">
        <f t="shared" si="398"/>
        <v>5.1094434300000005E-2</v>
      </c>
      <c r="Q3626" t="str">
        <f>VLOOKUP(VLOOKUP(C3626,Mapping!$A$1:$C$17,3,0),Mapping!$E$1:$F$6,2,0)</f>
        <v>Vùng 04</v>
      </c>
    </row>
    <row r="3627" spans="1:17" x14ac:dyDescent="0.3">
      <c r="A3627" s="33">
        <v>44834</v>
      </c>
      <c r="B3627">
        <v>2671</v>
      </c>
      <c r="C3627">
        <v>34</v>
      </c>
      <c r="D3627" s="38" t="s">
        <v>77</v>
      </c>
      <c r="E3627" s="2" t="s">
        <v>41</v>
      </c>
      <c r="F3627">
        <v>292001</v>
      </c>
      <c r="G3627" s="44">
        <f t="shared" si="392"/>
        <v>44562</v>
      </c>
      <c r="H3627" s="50">
        <f t="shared" si="393"/>
        <v>273</v>
      </c>
      <c r="I3627" s="50">
        <f t="shared" si="394"/>
        <v>43213443</v>
      </c>
      <c r="J3627" s="46">
        <v>1582910</v>
      </c>
      <c r="K3627" s="2" t="s">
        <v>34</v>
      </c>
      <c r="L3627" s="52" t="str">
        <f t="shared" si="395"/>
        <v>20220930VND</v>
      </c>
      <c r="M3627">
        <f>VLOOKUP(L3627,Mapping!$H$1:$K$25,4,0)</f>
        <v>1</v>
      </c>
      <c r="N3627">
        <f t="shared" si="396"/>
        <v>2.9200100000000001E-4</v>
      </c>
      <c r="O3627">
        <f t="shared" si="397"/>
        <v>1.5829100000000001E-3</v>
      </c>
      <c r="P3627">
        <f t="shared" si="398"/>
        <v>4.3213442999999997E-2</v>
      </c>
      <c r="Q3627" t="str">
        <f>VLOOKUP(VLOOKUP(C3627,Mapping!$A$1:$C$17,3,0),Mapping!$E$1:$F$6,2,0)</f>
        <v>Vùng 02</v>
      </c>
    </row>
    <row r="3628" spans="1:17" x14ac:dyDescent="0.3">
      <c r="A3628" s="33">
        <v>44834</v>
      </c>
      <c r="B3628">
        <v>2673</v>
      </c>
      <c r="C3628">
        <v>48</v>
      </c>
      <c r="D3628" s="38" t="s">
        <v>77</v>
      </c>
      <c r="E3628" s="2" t="s">
        <v>41</v>
      </c>
      <c r="F3628">
        <v>30345</v>
      </c>
      <c r="G3628" s="44">
        <f t="shared" si="392"/>
        <v>44562</v>
      </c>
      <c r="H3628" s="50">
        <f t="shared" si="393"/>
        <v>273</v>
      </c>
      <c r="I3628" s="50">
        <f t="shared" si="394"/>
        <v>5927403.2999999998</v>
      </c>
      <c r="J3628" s="46">
        <v>217121</v>
      </c>
      <c r="K3628" s="2" t="s">
        <v>34</v>
      </c>
      <c r="L3628" s="52" t="str">
        <f t="shared" si="395"/>
        <v>20220930VND</v>
      </c>
      <c r="M3628">
        <f>VLOOKUP(L3628,Mapping!$H$1:$K$25,4,0)</f>
        <v>1</v>
      </c>
      <c r="N3628">
        <f t="shared" si="396"/>
        <v>3.0345000000000002E-5</v>
      </c>
      <c r="O3628">
        <f t="shared" si="397"/>
        <v>2.17121E-4</v>
      </c>
      <c r="P3628">
        <f t="shared" si="398"/>
        <v>5.9274033E-3</v>
      </c>
      <c r="Q3628" t="str">
        <f>VLOOKUP(VLOOKUP(C3628,Mapping!$A$1:$C$17,3,0),Mapping!$E$1:$F$6,2,0)</f>
        <v>Vùng 01</v>
      </c>
    </row>
    <row r="3629" spans="1:17" x14ac:dyDescent="0.3">
      <c r="A3629" s="33">
        <v>44834</v>
      </c>
      <c r="B3629">
        <v>2673</v>
      </c>
      <c r="C3629">
        <v>45</v>
      </c>
      <c r="D3629" s="38" t="s">
        <v>77</v>
      </c>
      <c r="E3629" s="2" t="s">
        <v>41</v>
      </c>
      <c r="F3629">
        <v>8872196</v>
      </c>
      <c r="G3629" s="44">
        <f t="shared" si="392"/>
        <v>44562</v>
      </c>
      <c r="H3629" s="50">
        <f t="shared" si="393"/>
        <v>273</v>
      </c>
      <c r="I3629" s="50">
        <f t="shared" si="394"/>
        <v>168795435.90000001</v>
      </c>
      <c r="J3629" s="46">
        <v>6182983</v>
      </c>
      <c r="K3629" s="2" t="s">
        <v>34</v>
      </c>
      <c r="L3629" s="52" t="str">
        <f t="shared" si="395"/>
        <v>20220930VND</v>
      </c>
      <c r="M3629">
        <f>VLOOKUP(L3629,Mapping!$H$1:$K$25,4,0)</f>
        <v>1</v>
      </c>
      <c r="N3629">
        <f t="shared" si="396"/>
        <v>8.8721960000000006E-3</v>
      </c>
      <c r="O3629">
        <f t="shared" si="397"/>
        <v>6.1829830000000004E-3</v>
      </c>
      <c r="P3629">
        <f t="shared" si="398"/>
        <v>0.16879543590000001</v>
      </c>
      <c r="Q3629" t="str">
        <f>VLOOKUP(VLOOKUP(C3629,Mapping!$A$1:$C$17,3,0),Mapping!$E$1:$F$6,2,0)</f>
        <v>Vùng 02</v>
      </c>
    </row>
    <row r="3630" spans="1:17" x14ac:dyDescent="0.3">
      <c r="A3630" s="33">
        <v>44834</v>
      </c>
      <c r="B3630">
        <v>2673</v>
      </c>
      <c r="C3630">
        <v>34</v>
      </c>
      <c r="D3630" s="38" t="s">
        <v>77</v>
      </c>
      <c r="E3630" s="2" t="s">
        <v>41</v>
      </c>
      <c r="F3630">
        <v>1116368</v>
      </c>
      <c r="G3630" s="44">
        <f t="shared" si="392"/>
        <v>44562</v>
      </c>
      <c r="H3630" s="50">
        <f t="shared" si="393"/>
        <v>273</v>
      </c>
      <c r="I3630" s="50">
        <f t="shared" si="394"/>
        <v>19531730.400000002</v>
      </c>
      <c r="J3630" s="46">
        <v>715448</v>
      </c>
      <c r="K3630" s="2" t="s">
        <v>34</v>
      </c>
      <c r="L3630" s="52" t="str">
        <f t="shared" si="395"/>
        <v>20220930VND</v>
      </c>
      <c r="M3630">
        <f>VLOOKUP(L3630,Mapping!$H$1:$K$25,4,0)</f>
        <v>1</v>
      </c>
      <c r="N3630">
        <f t="shared" si="396"/>
        <v>1.116368E-3</v>
      </c>
      <c r="O3630">
        <f t="shared" si="397"/>
        <v>7.1544800000000004E-4</v>
      </c>
      <c r="P3630">
        <f t="shared" si="398"/>
        <v>1.9531730400000002E-2</v>
      </c>
      <c r="Q3630" t="str">
        <f>VLOOKUP(VLOOKUP(C3630,Mapping!$A$1:$C$17,3,0),Mapping!$E$1:$F$6,2,0)</f>
        <v>Vùng 02</v>
      </c>
    </row>
    <row r="3631" spans="1:17" x14ac:dyDescent="0.3">
      <c r="A3631" s="33">
        <v>44834</v>
      </c>
      <c r="B3631">
        <v>2675</v>
      </c>
      <c r="C3631">
        <v>34</v>
      </c>
      <c r="D3631" s="38" t="s">
        <v>77</v>
      </c>
      <c r="E3631" s="2" t="s">
        <v>41</v>
      </c>
      <c r="F3631">
        <v>310232</v>
      </c>
      <c r="G3631" s="44">
        <f t="shared" si="392"/>
        <v>44562</v>
      </c>
      <c r="H3631" s="50">
        <f t="shared" si="393"/>
        <v>273</v>
      </c>
      <c r="I3631" s="50">
        <f t="shared" si="394"/>
        <v>48298614</v>
      </c>
      <c r="J3631" s="46">
        <v>1769180</v>
      </c>
      <c r="K3631" s="2" t="s">
        <v>34</v>
      </c>
      <c r="L3631" s="52" t="str">
        <f t="shared" si="395"/>
        <v>20220930VND</v>
      </c>
      <c r="M3631">
        <f>VLOOKUP(L3631,Mapping!$H$1:$K$25,4,0)</f>
        <v>1</v>
      </c>
      <c r="N3631">
        <f t="shared" si="396"/>
        <v>3.1023200000000002E-4</v>
      </c>
      <c r="O3631">
        <f t="shared" si="397"/>
        <v>1.76918E-3</v>
      </c>
      <c r="P3631">
        <f t="shared" si="398"/>
        <v>4.8298613999999997E-2</v>
      </c>
      <c r="Q3631" t="str">
        <f>VLOOKUP(VLOOKUP(C3631,Mapping!$A$1:$C$17,3,0),Mapping!$E$1:$F$6,2,0)</f>
        <v>Vùng 02</v>
      </c>
    </row>
    <row r="3632" spans="1:17" x14ac:dyDescent="0.3">
      <c r="A3632" s="33">
        <v>44834</v>
      </c>
      <c r="B3632">
        <v>2675</v>
      </c>
      <c r="C3632">
        <v>40</v>
      </c>
      <c r="D3632" s="38" t="s">
        <v>77</v>
      </c>
      <c r="E3632" s="2" t="s">
        <v>41</v>
      </c>
      <c r="F3632">
        <v>917650</v>
      </c>
      <c r="G3632" s="44">
        <f t="shared" si="392"/>
        <v>44562</v>
      </c>
      <c r="H3632" s="50">
        <f t="shared" si="393"/>
        <v>273</v>
      </c>
      <c r="I3632" s="50">
        <f t="shared" si="394"/>
        <v>42965231.399999999</v>
      </c>
      <c r="J3632" s="46">
        <v>1573818</v>
      </c>
      <c r="K3632" s="2" t="s">
        <v>34</v>
      </c>
      <c r="L3632" s="52" t="str">
        <f t="shared" si="395"/>
        <v>20220930VND</v>
      </c>
      <c r="M3632">
        <f>VLOOKUP(L3632,Mapping!$H$1:$K$25,4,0)</f>
        <v>1</v>
      </c>
      <c r="N3632">
        <f t="shared" si="396"/>
        <v>9.1765E-4</v>
      </c>
      <c r="O3632">
        <f t="shared" si="397"/>
        <v>1.573818E-3</v>
      </c>
      <c r="P3632">
        <f t="shared" si="398"/>
        <v>4.2965231399999998E-2</v>
      </c>
      <c r="Q3632" t="str">
        <f>VLOOKUP(VLOOKUP(C3632,Mapping!$A$1:$C$17,3,0),Mapping!$E$1:$F$6,2,0)</f>
        <v>Vùng 01</v>
      </c>
    </row>
    <row r="3633" spans="1:17" x14ac:dyDescent="0.3">
      <c r="A3633" s="33">
        <v>44834</v>
      </c>
      <c r="B3633">
        <v>2678</v>
      </c>
      <c r="C3633">
        <v>20</v>
      </c>
      <c r="D3633" s="38" t="s">
        <v>77</v>
      </c>
      <c r="E3633" s="2" t="s">
        <v>41</v>
      </c>
      <c r="F3633">
        <v>1440497</v>
      </c>
      <c r="G3633" s="44">
        <f t="shared" si="392"/>
        <v>44562</v>
      </c>
      <c r="H3633" s="50">
        <f t="shared" si="393"/>
        <v>273</v>
      </c>
      <c r="I3633" s="50">
        <f t="shared" si="394"/>
        <v>36068787.300000004</v>
      </c>
      <c r="J3633" s="46">
        <v>1321201</v>
      </c>
      <c r="K3633" s="2" t="s">
        <v>34</v>
      </c>
      <c r="L3633" s="52" t="str">
        <f t="shared" si="395"/>
        <v>20220930VND</v>
      </c>
      <c r="M3633">
        <f>VLOOKUP(L3633,Mapping!$H$1:$K$25,4,0)</f>
        <v>1</v>
      </c>
      <c r="N3633">
        <f t="shared" si="396"/>
        <v>1.440497E-3</v>
      </c>
      <c r="O3633">
        <f t="shared" si="397"/>
        <v>1.3212009999999999E-3</v>
      </c>
      <c r="P3633">
        <f t="shared" si="398"/>
        <v>3.6068787300000002E-2</v>
      </c>
      <c r="Q3633" t="str">
        <f>VLOOKUP(VLOOKUP(C3633,Mapping!$A$1:$C$17,3,0),Mapping!$E$1:$F$6,2,0)</f>
        <v>Vùng 02</v>
      </c>
    </row>
    <row r="3634" spans="1:17" x14ac:dyDescent="0.3">
      <c r="A3634" s="33">
        <v>44834</v>
      </c>
      <c r="B3634">
        <v>2683</v>
      </c>
      <c r="C3634">
        <v>34</v>
      </c>
      <c r="D3634" s="38" t="s">
        <v>77</v>
      </c>
      <c r="E3634" s="2" t="s">
        <v>41</v>
      </c>
      <c r="F3634">
        <v>8875253</v>
      </c>
      <c r="G3634" s="44">
        <f t="shared" si="392"/>
        <v>44562</v>
      </c>
      <c r="H3634" s="50">
        <f t="shared" si="393"/>
        <v>273</v>
      </c>
      <c r="I3634" s="50">
        <f t="shared" si="394"/>
        <v>271551516.59999996</v>
      </c>
      <c r="J3634" s="46">
        <v>9946942</v>
      </c>
      <c r="K3634" s="2" t="s">
        <v>34</v>
      </c>
      <c r="L3634" s="52" t="str">
        <f t="shared" si="395"/>
        <v>20220930VND</v>
      </c>
      <c r="M3634">
        <f>VLOOKUP(L3634,Mapping!$H$1:$K$25,4,0)</f>
        <v>1</v>
      </c>
      <c r="N3634">
        <f t="shared" si="396"/>
        <v>8.8752529999999996E-3</v>
      </c>
      <c r="O3634">
        <f t="shared" si="397"/>
        <v>9.9469420000000003E-3</v>
      </c>
      <c r="P3634">
        <f t="shared" si="398"/>
        <v>0.27155151659999999</v>
      </c>
      <c r="Q3634" t="str">
        <f>VLOOKUP(VLOOKUP(C3634,Mapping!$A$1:$C$17,3,0),Mapping!$E$1:$F$6,2,0)</f>
        <v>Vùng 02</v>
      </c>
    </row>
    <row r="3635" spans="1:17" x14ac:dyDescent="0.3">
      <c r="A3635" s="33">
        <v>44834</v>
      </c>
      <c r="B3635">
        <v>2683</v>
      </c>
      <c r="C3635">
        <v>34</v>
      </c>
      <c r="D3635" s="38" t="s">
        <v>77</v>
      </c>
      <c r="E3635" s="2" t="s">
        <v>41</v>
      </c>
      <c r="F3635">
        <v>5537767</v>
      </c>
      <c r="G3635" s="44">
        <f t="shared" si="392"/>
        <v>44562</v>
      </c>
      <c r="H3635" s="50">
        <f t="shared" si="393"/>
        <v>273</v>
      </c>
      <c r="I3635" s="50">
        <f t="shared" si="394"/>
        <v>107114553</v>
      </c>
      <c r="J3635" s="46">
        <v>3923610</v>
      </c>
      <c r="K3635" s="2" t="s">
        <v>34</v>
      </c>
      <c r="L3635" s="52" t="str">
        <f t="shared" si="395"/>
        <v>20220930VND</v>
      </c>
      <c r="M3635">
        <f>VLOOKUP(L3635,Mapping!$H$1:$K$25,4,0)</f>
        <v>1</v>
      </c>
      <c r="N3635">
        <f t="shared" si="396"/>
        <v>5.5377669999999999E-3</v>
      </c>
      <c r="O3635">
        <f t="shared" si="397"/>
        <v>3.9236100000000001E-3</v>
      </c>
      <c r="P3635">
        <f t="shared" si="398"/>
        <v>0.107114553</v>
      </c>
      <c r="Q3635" t="str">
        <f>VLOOKUP(VLOOKUP(C3635,Mapping!$A$1:$C$17,3,0),Mapping!$E$1:$F$6,2,0)</f>
        <v>Vùng 02</v>
      </c>
    </row>
    <row r="3636" spans="1:17" x14ac:dyDescent="0.3">
      <c r="A3636" s="33">
        <v>44834</v>
      </c>
      <c r="B3636">
        <v>2684</v>
      </c>
      <c r="C3636">
        <v>20</v>
      </c>
      <c r="D3636" s="38" t="s">
        <v>77</v>
      </c>
      <c r="E3636" s="2" t="s">
        <v>41</v>
      </c>
      <c r="F3636">
        <v>286706</v>
      </c>
      <c r="G3636" s="44">
        <f t="shared" si="392"/>
        <v>44562</v>
      </c>
      <c r="H3636" s="50">
        <f t="shared" si="393"/>
        <v>273</v>
      </c>
      <c r="I3636" s="50">
        <f t="shared" si="394"/>
        <v>48513819.899999999</v>
      </c>
      <c r="J3636" s="46">
        <v>1777063</v>
      </c>
      <c r="K3636" s="2" t="s">
        <v>34</v>
      </c>
      <c r="L3636" s="52" t="str">
        <f t="shared" si="395"/>
        <v>20220930VND</v>
      </c>
      <c r="M3636">
        <f>VLOOKUP(L3636,Mapping!$H$1:$K$25,4,0)</f>
        <v>1</v>
      </c>
      <c r="N3636">
        <f t="shared" si="396"/>
        <v>2.8670600000000002E-4</v>
      </c>
      <c r="O3636">
        <f t="shared" si="397"/>
        <v>1.7770629999999999E-3</v>
      </c>
      <c r="P3636">
        <f t="shared" si="398"/>
        <v>4.8513819899999998E-2</v>
      </c>
      <c r="Q3636" t="str">
        <f>VLOOKUP(VLOOKUP(C3636,Mapping!$A$1:$C$17,3,0),Mapping!$E$1:$F$6,2,0)</f>
        <v>Vùng 02</v>
      </c>
    </row>
    <row r="3637" spans="1:17" x14ac:dyDescent="0.3">
      <c r="A3637" s="33">
        <v>44834</v>
      </c>
      <c r="B3637">
        <v>2685</v>
      </c>
      <c r="C3637">
        <v>48</v>
      </c>
      <c r="D3637" s="38" t="s">
        <v>77</v>
      </c>
      <c r="E3637" s="2" t="s">
        <v>41</v>
      </c>
      <c r="F3637">
        <v>978340</v>
      </c>
      <c r="G3637" s="44">
        <f t="shared" si="392"/>
        <v>44562</v>
      </c>
      <c r="H3637" s="50">
        <f t="shared" si="393"/>
        <v>273</v>
      </c>
      <c r="I3637" s="50">
        <f t="shared" si="394"/>
        <v>37020765.600000001</v>
      </c>
      <c r="J3637" s="46">
        <v>1356072</v>
      </c>
      <c r="K3637" s="2" t="s">
        <v>34</v>
      </c>
      <c r="L3637" s="52" t="str">
        <f t="shared" si="395"/>
        <v>20220930VND</v>
      </c>
      <c r="M3637">
        <f>VLOOKUP(L3637,Mapping!$H$1:$K$25,4,0)</f>
        <v>1</v>
      </c>
      <c r="N3637">
        <f t="shared" si="396"/>
        <v>9.7834000000000007E-4</v>
      </c>
      <c r="O3637">
        <f t="shared" si="397"/>
        <v>1.356072E-3</v>
      </c>
      <c r="P3637">
        <f t="shared" si="398"/>
        <v>3.7020765599999998E-2</v>
      </c>
      <c r="Q3637" t="str">
        <f>VLOOKUP(VLOOKUP(C3637,Mapping!$A$1:$C$17,3,0),Mapping!$E$1:$F$6,2,0)</f>
        <v>Vùng 01</v>
      </c>
    </row>
    <row r="3638" spans="1:17" x14ac:dyDescent="0.3">
      <c r="A3638" s="33">
        <v>44834</v>
      </c>
      <c r="B3638">
        <v>2687</v>
      </c>
      <c r="C3638">
        <v>20</v>
      </c>
      <c r="D3638" s="38" t="s">
        <v>77</v>
      </c>
      <c r="E3638" s="2" t="s">
        <v>41</v>
      </c>
      <c r="F3638">
        <v>1552547</v>
      </c>
      <c r="G3638" s="44">
        <f t="shared" si="392"/>
        <v>44562</v>
      </c>
      <c r="H3638" s="50">
        <f t="shared" si="393"/>
        <v>273</v>
      </c>
      <c r="I3638" s="50">
        <f t="shared" si="394"/>
        <v>710757712160.49597</v>
      </c>
      <c r="J3638" s="46">
        <v>1122314</v>
      </c>
      <c r="K3638" s="2" t="s">
        <v>35</v>
      </c>
      <c r="L3638" s="52" t="str">
        <f t="shared" si="395"/>
        <v>20220930USD</v>
      </c>
      <c r="M3638">
        <f>VLOOKUP(L3638,Mapping!$H$1:$K$25,4,0)</f>
        <v>23197.68</v>
      </c>
      <c r="N3638">
        <f t="shared" si="396"/>
        <v>36.015488490959996</v>
      </c>
      <c r="O3638">
        <f t="shared" si="397"/>
        <v>26.035081031520001</v>
      </c>
      <c r="P3638">
        <f t="shared" si="398"/>
        <v>710.757712160496</v>
      </c>
      <c r="Q3638" t="str">
        <f>VLOOKUP(VLOOKUP(C3638,Mapping!$A$1:$C$17,3,0),Mapping!$E$1:$F$6,2,0)</f>
        <v>Vùng 02</v>
      </c>
    </row>
    <row r="3639" spans="1:17" x14ac:dyDescent="0.3">
      <c r="A3639" s="33">
        <v>44834</v>
      </c>
      <c r="B3639">
        <v>2687</v>
      </c>
      <c r="C3639">
        <v>20</v>
      </c>
      <c r="D3639" s="38" t="s">
        <v>77</v>
      </c>
      <c r="E3639" s="2" t="s">
        <v>41</v>
      </c>
      <c r="F3639">
        <v>1360410</v>
      </c>
      <c r="G3639" s="44">
        <f t="shared" si="392"/>
        <v>44562</v>
      </c>
      <c r="H3639" s="50">
        <f t="shared" si="393"/>
        <v>273</v>
      </c>
      <c r="I3639" s="50">
        <f t="shared" si="394"/>
        <v>53210375.399999999</v>
      </c>
      <c r="J3639" s="46">
        <v>1949098</v>
      </c>
      <c r="K3639" s="2" t="s">
        <v>34</v>
      </c>
      <c r="L3639" s="52" t="str">
        <f t="shared" si="395"/>
        <v>20220930VND</v>
      </c>
      <c r="M3639">
        <f>VLOOKUP(L3639,Mapping!$H$1:$K$25,4,0)</f>
        <v>1</v>
      </c>
      <c r="N3639">
        <f t="shared" si="396"/>
        <v>1.36041E-3</v>
      </c>
      <c r="O3639">
        <f t="shared" si="397"/>
        <v>1.949098E-3</v>
      </c>
      <c r="P3639">
        <f t="shared" si="398"/>
        <v>5.3210375399999996E-2</v>
      </c>
      <c r="Q3639" t="str">
        <f>VLOOKUP(VLOOKUP(C3639,Mapping!$A$1:$C$17,3,0),Mapping!$E$1:$F$6,2,0)</f>
        <v>Vùng 02</v>
      </c>
    </row>
    <row r="3640" spans="1:17" x14ac:dyDescent="0.3">
      <c r="A3640" s="33">
        <v>44834</v>
      </c>
      <c r="B3640">
        <v>2687</v>
      </c>
      <c r="C3640">
        <v>41</v>
      </c>
      <c r="D3640" s="38" t="s">
        <v>77</v>
      </c>
      <c r="E3640" s="2" t="s">
        <v>41</v>
      </c>
      <c r="F3640">
        <v>1476284</v>
      </c>
      <c r="G3640" s="44">
        <f t="shared" si="392"/>
        <v>44562</v>
      </c>
      <c r="H3640" s="50">
        <f t="shared" si="393"/>
        <v>273</v>
      </c>
      <c r="I3640" s="50">
        <f t="shared" si="394"/>
        <v>38669112.300000004</v>
      </c>
      <c r="J3640" s="46">
        <v>1416451</v>
      </c>
      <c r="K3640" s="2" t="s">
        <v>34</v>
      </c>
      <c r="L3640" s="52" t="str">
        <f t="shared" si="395"/>
        <v>20220930VND</v>
      </c>
      <c r="M3640">
        <f>VLOOKUP(L3640,Mapping!$H$1:$K$25,4,0)</f>
        <v>1</v>
      </c>
      <c r="N3640">
        <f t="shared" si="396"/>
        <v>1.476284E-3</v>
      </c>
      <c r="O3640">
        <f t="shared" si="397"/>
        <v>1.416451E-3</v>
      </c>
      <c r="P3640">
        <f t="shared" si="398"/>
        <v>3.8669112300000003E-2</v>
      </c>
      <c r="Q3640" t="str">
        <f>VLOOKUP(VLOOKUP(C3640,Mapping!$A$1:$C$17,3,0),Mapping!$E$1:$F$6,2,0)</f>
        <v>Vùng 05</v>
      </c>
    </row>
    <row r="3641" spans="1:17" x14ac:dyDescent="0.3">
      <c r="A3641" s="33">
        <v>44834</v>
      </c>
      <c r="B3641">
        <v>2687</v>
      </c>
      <c r="C3641">
        <v>11</v>
      </c>
      <c r="D3641" s="38" t="s">
        <v>77</v>
      </c>
      <c r="E3641" s="2" t="s">
        <v>41</v>
      </c>
      <c r="F3641">
        <v>327265</v>
      </c>
      <c r="G3641" s="44">
        <f t="shared" si="392"/>
        <v>44562</v>
      </c>
      <c r="H3641" s="50">
        <f t="shared" si="393"/>
        <v>273</v>
      </c>
      <c r="I3641" s="50">
        <f t="shared" si="394"/>
        <v>22554468.300000001</v>
      </c>
      <c r="J3641" s="46">
        <v>826171</v>
      </c>
      <c r="K3641" s="2" t="s">
        <v>34</v>
      </c>
      <c r="L3641" s="52" t="str">
        <f t="shared" si="395"/>
        <v>20220930VND</v>
      </c>
      <c r="M3641">
        <f>VLOOKUP(L3641,Mapping!$H$1:$K$25,4,0)</f>
        <v>1</v>
      </c>
      <c r="N3641">
        <f t="shared" si="396"/>
        <v>3.2726499999999998E-4</v>
      </c>
      <c r="O3641">
        <f t="shared" si="397"/>
        <v>8.26171E-4</v>
      </c>
      <c r="P3641">
        <f t="shared" si="398"/>
        <v>2.2554468300000002E-2</v>
      </c>
      <c r="Q3641" t="str">
        <f>VLOOKUP(VLOOKUP(C3641,Mapping!$A$1:$C$17,3,0),Mapping!$E$1:$F$6,2,0)</f>
        <v>Vùng 01</v>
      </c>
    </row>
    <row r="3642" spans="1:17" x14ac:dyDescent="0.3">
      <c r="A3642" s="44">
        <v>44834</v>
      </c>
      <c r="B3642">
        <v>2691</v>
      </c>
      <c r="C3642">
        <v>25</v>
      </c>
      <c r="D3642" s="38" t="s">
        <v>77</v>
      </c>
      <c r="E3642" s="2" t="s">
        <v>41</v>
      </c>
      <c r="F3642">
        <v>286040</v>
      </c>
      <c r="G3642" s="44">
        <f t="shared" si="392"/>
        <v>44562</v>
      </c>
      <c r="H3642" s="50">
        <f t="shared" si="393"/>
        <v>273</v>
      </c>
      <c r="I3642" s="50">
        <f t="shared" si="394"/>
        <v>1576957.2</v>
      </c>
      <c r="J3642" s="46">
        <v>57764</v>
      </c>
      <c r="K3642" s="2" t="s">
        <v>34</v>
      </c>
      <c r="L3642" s="52" t="str">
        <f t="shared" si="395"/>
        <v>20220930VND</v>
      </c>
      <c r="M3642">
        <f>VLOOKUP(L3642,Mapping!$H$1:$K$25,4,0)</f>
        <v>1</v>
      </c>
      <c r="N3642">
        <f t="shared" si="396"/>
        <v>2.8603999999999999E-4</v>
      </c>
      <c r="O3642">
        <f t="shared" si="397"/>
        <v>5.7763999999999998E-5</v>
      </c>
      <c r="P3642">
        <f t="shared" si="398"/>
        <v>1.5769572E-3</v>
      </c>
      <c r="Q3642" t="str">
        <f>VLOOKUP(VLOOKUP(C3642,Mapping!$A$1:$C$17,3,0),Mapping!$E$1:$F$6,2,0)</f>
        <v>Vùng 01</v>
      </c>
    </row>
    <row r="3643" spans="1:17" x14ac:dyDescent="0.3">
      <c r="A3643" s="33">
        <v>44834</v>
      </c>
      <c r="B3643">
        <v>2693</v>
      </c>
      <c r="C3643">
        <v>36</v>
      </c>
      <c r="D3643" s="38" t="s">
        <v>77</v>
      </c>
      <c r="E3643" s="2" t="s">
        <v>41</v>
      </c>
      <c r="F3643">
        <v>352252</v>
      </c>
      <c r="G3643" s="44">
        <f t="shared" si="392"/>
        <v>44562</v>
      </c>
      <c r="H3643" s="50">
        <f t="shared" si="393"/>
        <v>273</v>
      </c>
      <c r="I3643" s="50">
        <f t="shared" si="394"/>
        <v>963963</v>
      </c>
      <c r="J3643" s="46">
        <v>35310</v>
      </c>
      <c r="K3643" s="2" t="s">
        <v>34</v>
      </c>
      <c r="L3643" s="52" t="str">
        <f t="shared" si="395"/>
        <v>20220930VND</v>
      </c>
      <c r="M3643">
        <f>VLOOKUP(L3643,Mapping!$H$1:$K$25,4,0)</f>
        <v>1</v>
      </c>
      <c r="N3643">
        <f t="shared" si="396"/>
        <v>3.52252E-4</v>
      </c>
      <c r="O3643">
        <f t="shared" si="397"/>
        <v>3.5309999999999999E-5</v>
      </c>
      <c r="P3643">
        <f t="shared" si="398"/>
        <v>9.6396299999999997E-4</v>
      </c>
      <c r="Q3643" t="str">
        <f>VLOOKUP(VLOOKUP(C3643,Mapping!$A$1:$C$17,3,0),Mapping!$E$1:$F$6,2,0)</f>
        <v>Vùng 05</v>
      </c>
    </row>
    <row r="3644" spans="1:17" x14ac:dyDescent="0.3">
      <c r="A3644" s="33">
        <v>44834</v>
      </c>
      <c r="B3644">
        <v>2693</v>
      </c>
      <c r="C3644">
        <v>34</v>
      </c>
      <c r="D3644" s="38" t="s">
        <v>77</v>
      </c>
      <c r="E3644" s="2" t="s">
        <v>41</v>
      </c>
      <c r="F3644">
        <v>248886</v>
      </c>
      <c r="G3644" s="44">
        <f t="shared" si="392"/>
        <v>44562</v>
      </c>
      <c r="H3644" s="50">
        <f t="shared" si="393"/>
        <v>273</v>
      </c>
      <c r="I3644" s="50">
        <f t="shared" si="394"/>
        <v>13927832.1</v>
      </c>
      <c r="J3644" s="46">
        <v>510177</v>
      </c>
      <c r="K3644" s="2" t="s">
        <v>34</v>
      </c>
      <c r="L3644" s="52" t="str">
        <f t="shared" si="395"/>
        <v>20220930VND</v>
      </c>
      <c r="M3644">
        <f>VLOOKUP(L3644,Mapping!$H$1:$K$25,4,0)</f>
        <v>1</v>
      </c>
      <c r="N3644">
        <f t="shared" si="396"/>
        <v>2.4888599999999997E-4</v>
      </c>
      <c r="O3644">
        <f t="shared" si="397"/>
        <v>5.10177E-4</v>
      </c>
      <c r="P3644">
        <f t="shared" si="398"/>
        <v>1.3927832099999999E-2</v>
      </c>
      <c r="Q3644" t="str">
        <f>VLOOKUP(VLOOKUP(C3644,Mapping!$A$1:$C$17,3,0),Mapping!$E$1:$F$6,2,0)</f>
        <v>Vùng 02</v>
      </c>
    </row>
    <row r="3645" spans="1:17" x14ac:dyDescent="0.3">
      <c r="A3645" s="33">
        <v>44834</v>
      </c>
      <c r="B3645">
        <v>2695</v>
      </c>
      <c r="C3645">
        <v>25</v>
      </c>
      <c r="D3645" s="38" t="s">
        <v>77</v>
      </c>
      <c r="E3645" s="2" t="s">
        <v>41</v>
      </c>
      <c r="F3645">
        <v>1223291</v>
      </c>
      <c r="G3645" s="44">
        <f t="shared" si="392"/>
        <v>44562</v>
      </c>
      <c r="H3645" s="50">
        <f t="shared" si="393"/>
        <v>273</v>
      </c>
      <c r="I3645" s="50">
        <f t="shared" si="394"/>
        <v>506010367502.64001</v>
      </c>
      <c r="J3645" s="46">
        <v>799010</v>
      </c>
      <c r="K3645" s="2" t="s">
        <v>35</v>
      </c>
      <c r="L3645" s="52" t="str">
        <f t="shared" si="395"/>
        <v>20220930USD</v>
      </c>
      <c r="M3645">
        <f>VLOOKUP(L3645,Mapping!$H$1:$K$25,4,0)</f>
        <v>23197.68</v>
      </c>
      <c r="N3645">
        <f t="shared" si="396"/>
        <v>28.37751316488</v>
      </c>
      <c r="O3645">
        <f t="shared" si="397"/>
        <v>18.535178296799998</v>
      </c>
      <c r="P3645">
        <f t="shared" si="398"/>
        <v>506.01036750264001</v>
      </c>
      <c r="Q3645" t="str">
        <f>VLOOKUP(VLOOKUP(C3645,Mapping!$A$1:$C$17,3,0),Mapping!$E$1:$F$6,2,0)</f>
        <v>Vùng 01</v>
      </c>
    </row>
    <row r="3646" spans="1:17" x14ac:dyDescent="0.3">
      <c r="A3646" s="44">
        <v>44834</v>
      </c>
      <c r="B3646">
        <v>2695</v>
      </c>
      <c r="C3646">
        <v>25</v>
      </c>
      <c r="D3646" s="38" t="s">
        <v>77</v>
      </c>
      <c r="E3646" s="2" t="s">
        <v>41</v>
      </c>
      <c r="F3646">
        <v>675117</v>
      </c>
      <c r="G3646" s="44">
        <f t="shared" si="392"/>
        <v>44562</v>
      </c>
      <c r="H3646" s="50">
        <f t="shared" si="393"/>
        <v>273</v>
      </c>
      <c r="I3646" s="50">
        <f t="shared" si="394"/>
        <v>41723463.600000001</v>
      </c>
      <c r="J3646" s="46">
        <v>1528332</v>
      </c>
      <c r="K3646" s="2" t="s">
        <v>34</v>
      </c>
      <c r="L3646" s="52" t="str">
        <f t="shared" si="395"/>
        <v>20220930VND</v>
      </c>
      <c r="M3646">
        <f>VLOOKUP(L3646,Mapping!$H$1:$K$25,4,0)</f>
        <v>1</v>
      </c>
      <c r="N3646">
        <f t="shared" si="396"/>
        <v>6.7511700000000003E-4</v>
      </c>
      <c r="O3646">
        <f t="shared" si="397"/>
        <v>1.5283320000000001E-3</v>
      </c>
      <c r="P3646">
        <f t="shared" si="398"/>
        <v>4.1723463600000003E-2</v>
      </c>
      <c r="Q3646" t="str">
        <f>VLOOKUP(VLOOKUP(C3646,Mapping!$A$1:$C$17,3,0),Mapping!$E$1:$F$6,2,0)</f>
        <v>Vùng 01</v>
      </c>
    </row>
    <row r="3647" spans="1:17" x14ac:dyDescent="0.3">
      <c r="A3647" s="44">
        <v>44834</v>
      </c>
      <c r="B3647">
        <v>2696</v>
      </c>
      <c r="C3647">
        <v>23</v>
      </c>
      <c r="D3647" s="38" t="s">
        <v>77</v>
      </c>
      <c r="E3647" s="2" t="s">
        <v>41</v>
      </c>
      <c r="F3647">
        <v>1491687</v>
      </c>
      <c r="G3647" s="44">
        <f t="shared" si="392"/>
        <v>44562</v>
      </c>
      <c r="H3647" s="50">
        <f t="shared" si="393"/>
        <v>273</v>
      </c>
      <c r="I3647" s="50">
        <f t="shared" si="394"/>
        <v>36015934.5</v>
      </c>
      <c r="J3647" s="46">
        <v>1319265</v>
      </c>
      <c r="K3647" s="2" t="s">
        <v>34</v>
      </c>
      <c r="L3647" s="52" t="str">
        <f t="shared" si="395"/>
        <v>20220930VND</v>
      </c>
      <c r="M3647">
        <f>VLOOKUP(L3647,Mapping!$H$1:$K$25,4,0)</f>
        <v>1</v>
      </c>
      <c r="N3647">
        <f t="shared" si="396"/>
        <v>1.491687E-3</v>
      </c>
      <c r="O3647">
        <f t="shared" si="397"/>
        <v>1.319265E-3</v>
      </c>
      <c r="P3647">
        <f t="shared" si="398"/>
        <v>3.6015934499999999E-2</v>
      </c>
      <c r="Q3647" t="str">
        <f>VLOOKUP(VLOOKUP(C3647,Mapping!$A$1:$C$17,3,0),Mapping!$E$1:$F$6,2,0)</f>
        <v>Vùng 02</v>
      </c>
    </row>
    <row r="3648" spans="1:17" x14ac:dyDescent="0.3">
      <c r="A3648" s="33">
        <v>44834</v>
      </c>
      <c r="B3648">
        <v>2697</v>
      </c>
      <c r="C3648">
        <v>40</v>
      </c>
      <c r="D3648" s="38" t="s">
        <v>77</v>
      </c>
      <c r="E3648" s="2" t="s">
        <v>41</v>
      </c>
      <c r="F3648">
        <v>1329150</v>
      </c>
      <c r="G3648" s="44">
        <f t="shared" si="392"/>
        <v>44562</v>
      </c>
      <c r="H3648" s="50">
        <f t="shared" si="393"/>
        <v>273</v>
      </c>
      <c r="I3648" s="50">
        <f t="shared" si="394"/>
        <v>3861949719.1275005</v>
      </c>
      <c r="J3648" s="46">
        <v>884125</v>
      </c>
      <c r="K3648" s="2" t="s">
        <v>37</v>
      </c>
      <c r="L3648" s="52" t="str">
        <f t="shared" si="395"/>
        <v>20220930JPY</v>
      </c>
      <c r="M3648">
        <f>VLOOKUP(L3648,Mapping!$H$1:$K$25,4,0)</f>
        <v>160.00380000000001</v>
      </c>
      <c r="N3648">
        <f t="shared" si="396"/>
        <v>0.21266905077000001</v>
      </c>
      <c r="O3648">
        <f t="shared" si="397"/>
        <v>0.14146335967500001</v>
      </c>
      <c r="P3648">
        <f t="shared" si="398"/>
        <v>3.8619497191275007</v>
      </c>
      <c r="Q3648" t="str">
        <f>VLOOKUP(VLOOKUP(C3648,Mapping!$A$1:$C$17,3,0),Mapping!$E$1:$F$6,2,0)</f>
        <v>Vùng 01</v>
      </c>
    </row>
    <row r="3649" spans="1:17" x14ac:dyDescent="0.3">
      <c r="A3649" s="33">
        <v>44834</v>
      </c>
      <c r="B3649">
        <v>2698</v>
      </c>
      <c r="C3649">
        <v>24</v>
      </c>
      <c r="D3649" s="38" t="s">
        <v>77</v>
      </c>
      <c r="E3649" s="2" t="s">
        <v>41</v>
      </c>
      <c r="F3649">
        <v>1371675</v>
      </c>
      <c r="G3649" s="44">
        <f t="shared" si="392"/>
        <v>44562</v>
      </c>
      <c r="H3649" s="50">
        <f t="shared" si="393"/>
        <v>273</v>
      </c>
      <c r="I3649" s="50">
        <f t="shared" si="394"/>
        <v>43373830.5</v>
      </c>
      <c r="J3649" s="46">
        <v>1588785</v>
      </c>
      <c r="K3649" s="2" t="s">
        <v>34</v>
      </c>
      <c r="L3649" s="52" t="str">
        <f t="shared" si="395"/>
        <v>20220930VND</v>
      </c>
      <c r="M3649">
        <f>VLOOKUP(L3649,Mapping!$H$1:$K$25,4,0)</f>
        <v>1</v>
      </c>
      <c r="N3649">
        <f t="shared" si="396"/>
        <v>1.3716749999999999E-3</v>
      </c>
      <c r="O3649">
        <f t="shared" si="397"/>
        <v>1.5887849999999999E-3</v>
      </c>
      <c r="P3649">
        <f t="shared" si="398"/>
        <v>4.3373830500000002E-2</v>
      </c>
      <c r="Q3649" t="str">
        <f>VLOOKUP(VLOOKUP(C3649,Mapping!$A$1:$C$17,3,0),Mapping!$E$1:$F$6,2,0)</f>
        <v>Vùng 04</v>
      </c>
    </row>
    <row r="3650" spans="1:17" x14ac:dyDescent="0.3">
      <c r="A3650" s="33">
        <v>44834</v>
      </c>
      <c r="B3650">
        <v>2700</v>
      </c>
      <c r="C3650">
        <v>20</v>
      </c>
      <c r="D3650" s="38" t="s">
        <v>77</v>
      </c>
      <c r="E3650" s="2" t="s">
        <v>41</v>
      </c>
      <c r="F3650">
        <v>6691091</v>
      </c>
      <c r="G3650" s="44">
        <f t="shared" ref="G3650:G3713" si="399">DATE(YEAR(A3650),1,1)</f>
        <v>44562</v>
      </c>
      <c r="H3650" s="50">
        <f t="shared" ref="H3650:H3713" si="400">DATEDIF(G3650,A3650,"D")+1</f>
        <v>273</v>
      </c>
      <c r="I3650" s="50">
        <f t="shared" si="394"/>
        <v>192137099.70000002</v>
      </c>
      <c r="J3650" s="46">
        <v>7037989</v>
      </c>
      <c r="K3650" s="2" t="s">
        <v>34</v>
      </c>
      <c r="L3650" s="52" t="str">
        <f t="shared" si="395"/>
        <v>20220930VND</v>
      </c>
      <c r="M3650">
        <f>VLOOKUP(L3650,Mapping!$H$1:$K$25,4,0)</f>
        <v>1</v>
      </c>
      <c r="N3650">
        <f t="shared" si="396"/>
        <v>6.6910909999999997E-3</v>
      </c>
      <c r="O3650">
        <f t="shared" si="397"/>
        <v>7.0379889999999997E-3</v>
      </c>
      <c r="P3650">
        <f t="shared" si="398"/>
        <v>0.19213709970000001</v>
      </c>
      <c r="Q3650" t="str">
        <f>VLOOKUP(VLOOKUP(C3650,Mapping!$A$1:$C$17,3,0),Mapping!$E$1:$F$6,2,0)</f>
        <v>Vùng 02</v>
      </c>
    </row>
    <row r="3651" spans="1:17" x14ac:dyDescent="0.3">
      <c r="A3651" s="33">
        <v>44834</v>
      </c>
      <c r="B3651">
        <v>2700</v>
      </c>
      <c r="C3651">
        <v>34</v>
      </c>
      <c r="D3651" s="38" t="s">
        <v>77</v>
      </c>
      <c r="E3651" s="2" t="s">
        <v>41</v>
      </c>
      <c r="F3651">
        <v>676082</v>
      </c>
      <c r="G3651" s="44">
        <f t="shared" si="399"/>
        <v>44562</v>
      </c>
      <c r="H3651" s="50">
        <f t="shared" si="400"/>
        <v>273</v>
      </c>
      <c r="I3651" s="50">
        <f t="shared" ref="I3651:I3714" si="401">H3651*(J3651/10)*M3651</f>
        <v>11041976.4</v>
      </c>
      <c r="J3651" s="46">
        <v>404468</v>
      </c>
      <c r="K3651" s="2" t="s">
        <v>34</v>
      </c>
      <c r="L3651" s="52" t="str">
        <f t="shared" ref="L3651:L3714" si="402">CONCATENATE(TEXT(A3651,"YYYYMMDD"),K3651)</f>
        <v>20220930VND</v>
      </c>
      <c r="M3651">
        <f>VLOOKUP(L3651,Mapping!$H$1:$K$25,4,0)</f>
        <v>1</v>
      </c>
      <c r="N3651">
        <f t="shared" ref="N3651:N3714" si="403">F3651*M3651/10^9</f>
        <v>6.7608200000000005E-4</v>
      </c>
      <c r="O3651">
        <f t="shared" ref="O3651:O3714" si="404">J3651*M3651/10^9</f>
        <v>4.04468E-4</v>
      </c>
      <c r="P3651">
        <f t="shared" ref="P3651:P3714" si="405">I3651/10^9</f>
        <v>1.10419764E-2</v>
      </c>
      <c r="Q3651" t="str">
        <f>VLOOKUP(VLOOKUP(C3651,Mapping!$A$1:$C$17,3,0),Mapping!$E$1:$F$6,2,0)</f>
        <v>Vùng 02</v>
      </c>
    </row>
    <row r="3652" spans="1:17" x14ac:dyDescent="0.3">
      <c r="A3652" s="33">
        <v>44834</v>
      </c>
      <c r="B3652">
        <v>2701</v>
      </c>
      <c r="C3652">
        <v>48</v>
      </c>
      <c r="D3652" s="38" t="s">
        <v>77</v>
      </c>
      <c r="E3652" s="2" t="s">
        <v>41</v>
      </c>
      <c r="F3652">
        <v>22954</v>
      </c>
      <c r="G3652" s="44">
        <f t="shared" si="399"/>
        <v>44562</v>
      </c>
      <c r="H3652" s="50">
        <f t="shared" si="400"/>
        <v>273</v>
      </c>
      <c r="I3652" s="50">
        <f t="shared" si="401"/>
        <v>15676506.299999999</v>
      </c>
      <c r="J3652" s="46">
        <v>574231</v>
      </c>
      <c r="K3652" s="2" t="s">
        <v>34</v>
      </c>
      <c r="L3652" s="52" t="str">
        <f t="shared" si="402"/>
        <v>20220930VND</v>
      </c>
      <c r="M3652">
        <f>VLOOKUP(L3652,Mapping!$H$1:$K$25,4,0)</f>
        <v>1</v>
      </c>
      <c r="N3652">
        <f t="shared" si="403"/>
        <v>2.2954000000000001E-5</v>
      </c>
      <c r="O3652">
        <f t="shared" si="404"/>
        <v>5.7423100000000003E-4</v>
      </c>
      <c r="P3652">
        <f t="shared" si="405"/>
        <v>1.56765063E-2</v>
      </c>
      <c r="Q3652" t="str">
        <f>VLOOKUP(VLOOKUP(C3652,Mapping!$A$1:$C$17,3,0),Mapping!$E$1:$F$6,2,0)</f>
        <v>Vùng 01</v>
      </c>
    </row>
    <row r="3653" spans="1:17" x14ac:dyDescent="0.3">
      <c r="A3653" s="33">
        <v>44834</v>
      </c>
      <c r="B3653">
        <v>2705</v>
      </c>
      <c r="C3653">
        <v>36</v>
      </c>
      <c r="D3653" s="38" t="s">
        <v>77</v>
      </c>
      <c r="E3653" s="2" t="s">
        <v>41</v>
      </c>
      <c r="F3653">
        <v>199335</v>
      </c>
      <c r="G3653" s="44">
        <f t="shared" si="399"/>
        <v>44562</v>
      </c>
      <c r="H3653" s="50">
        <f t="shared" si="400"/>
        <v>273</v>
      </c>
      <c r="I3653" s="50">
        <f t="shared" si="401"/>
        <v>41375852.699999996</v>
      </c>
      <c r="J3653" s="46">
        <v>1515599</v>
      </c>
      <c r="K3653" s="2" t="s">
        <v>34</v>
      </c>
      <c r="L3653" s="52" t="str">
        <f t="shared" si="402"/>
        <v>20220930VND</v>
      </c>
      <c r="M3653">
        <f>VLOOKUP(L3653,Mapping!$H$1:$K$25,4,0)</f>
        <v>1</v>
      </c>
      <c r="N3653">
        <f t="shared" si="403"/>
        <v>1.99335E-4</v>
      </c>
      <c r="O3653">
        <f t="shared" si="404"/>
        <v>1.5155990000000001E-3</v>
      </c>
      <c r="P3653">
        <f t="shared" si="405"/>
        <v>4.1375852699999993E-2</v>
      </c>
      <c r="Q3653" t="str">
        <f>VLOOKUP(VLOOKUP(C3653,Mapping!$A$1:$C$17,3,0),Mapping!$E$1:$F$6,2,0)</f>
        <v>Vùng 05</v>
      </c>
    </row>
    <row r="3654" spans="1:17" x14ac:dyDescent="0.3">
      <c r="A3654" s="33">
        <v>44834</v>
      </c>
      <c r="B3654">
        <v>2706</v>
      </c>
      <c r="C3654">
        <v>34</v>
      </c>
      <c r="D3654" s="38" t="s">
        <v>77</v>
      </c>
      <c r="E3654" s="2" t="s">
        <v>41</v>
      </c>
      <c r="F3654">
        <v>4461383</v>
      </c>
      <c r="G3654" s="44">
        <f t="shared" si="399"/>
        <v>44562</v>
      </c>
      <c r="H3654" s="50">
        <f t="shared" si="400"/>
        <v>273</v>
      </c>
      <c r="I3654" s="50">
        <f t="shared" si="401"/>
        <v>103143604.2</v>
      </c>
      <c r="J3654" s="46">
        <v>3778154</v>
      </c>
      <c r="K3654" s="2" t="s">
        <v>34</v>
      </c>
      <c r="L3654" s="52" t="str">
        <f t="shared" si="402"/>
        <v>20220930VND</v>
      </c>
      <c r="M3654">
        <f>VLOOKUP(L3654,Mapping!$H$1:$K$25,4,0)</f>
        <v>1</v>
      </c>
      <c r="N3654">
        <f t="shared" si="403"/>
        <v>4.4613830000000002E-3</v>
      </c>
      <c r="O3654">
        <f t="shared" si="404"/>
        <v>3.7781540000000001E-3</v>
      </c>
      <c r="P3654">
        <f t="shared" si="405"/>
        <v>0.1031436042</v>
      </c>
      <c r="Q3654" t="str">
        <f>VLOOKUP(VLOOKUP(C3654,Mapping!$A$1:$C$17,3,0),Mapping!$E$1:$F$6,2,0)</f>
        <v>Vùng 02</v>
      </c>
    </row>
    <row r="3655" spans="1:17" x14ac:dyDescent="0.3">
      <c r="A3655" s="33">
        <v>44834</v>
      </c>
      <c r="B3655">
        <v>2706</v>
      </c>
      <c r="C3655">
        <v>23</v>
      </c>
      <c r="D3655" s="38" t="s">
        <v>77</v>
      </c>
      <c r="E3655" s="2" t="s">
        <v>41</v>
      </c>
      <c r="F3655">
        <v>91611</v>
      </c>
      <c r="G3655" s="44">
        <f t="shared" si="399"/>
        <v>44562</v>
      </c>
      <c r="H3655" s="50">
        <f t="shared" si="400"/>
        <v>273</v>
      </c>
      <c r="I3655" s="50">
        <f t="shared" si="401"/>
        <v>38309189.100000001</v>
      </c>
      <c r="J3655" s="46">
        <v>1403267</v>
      </c>
      <c r="K3655" s="2" t="s">
        <v>34</v>
      </c>
      <c r="L3655" s="52" t="str">
        <f t="shared" si="402"/>
        <v>20220930VND</v>
      </c>
      <c r="M3655">
        <f>VLOOKUP(L3655,Mapping!$H$1:$K$25,4,0)</f>
        <v>1</v>
      </c>
      <c r="N3655">
        <f t="shared" si="403"/>
        <v>9.1611000000000001E-5</v>
      </c>
      <c r="O3655">
        <f t="shared" si="404"/>
        <v>1.4032669999999999E-3</v>
      </c>
      <c r="P3655">
        <f t="shared" si="405"/>
        <v>3.8309189100000002E-2</v>
      </c>
      <c r="Q3655" t="str">
        <f>VLOOKUP(VLOOKUP(C3655,Mapping!$A$1:$C$17,3,0),Mapping!$E$1:$F$6,2,0)</f>
        <v>Vùng 02</v>
      </c>
    </row>
    <row r="3656" spans="1:17" x14ac:dyDescent="0.3">
      <c r="A3656" s="33">
        <v>44834</v>
      </c>
      <c r="B3656">
        <v>2707</v>
      </c>
      <c r="C3656">
        <v>41</v>
      </c>
      <c r="D3656" s="38" t="s">
        <v>77</v>
      </c>
      <c r="E3656" s="2" t="s">
        <v>41</v>
      </c>
      <c r="F3656">
        <v>1513424</v>
      </c>
      <c r="G3656" s="44">
        <f t="shared" si="399"/>
        <v>44562</v>
      </c>
      <c r="H3656" s="50">
        <f t="shared" si="400"/>
        <v>273</v>
      </c>
      <c r="I3656" s="50">
        <f t="shared" si="401"/>
        <v>50806119</v>
      </c>
      <c r="J3656" s="46">
        <v>1861030</v>
      </c>
      <c r="K3656" s="2" t="s">
        <v>34</v>
      </c>
      <c r="L3656" s="52" t="str">
        <f t="shared" si="402"/>
        <v>20220930VND</v>
      </c>
      <c r="M3656">
        <f>VLOOKUP(L3656,Mapping!$H$1:$K$25,4,0)</f>
        <v>1</v>
      </c>
      <c r="N3656">
        <f t="shared" si="403"/>
        <v>1.513424E-3</v>
      </c>
      <c r="O3656">
        <f t="shared" si="404"/>
        <v>1.8610300000000001E-3</v>
      </c>
      <c r="P3656">
        <f t="shared" si="405"/>
        <v>5.0806118999999997E-2</v>
      </c>
      <c r="Q3656" t="str">
        <f>VLOOKUP(VLOOKUP(C3656,Mapping!$A$1:$C$17,3,0),Mapping!$E$1:$F$6,2,0)</f>
        <v>Vùng 05</v>
      </c>
    </row>
    <row r="3657" spans="1:17" x14ac:dyDescent="0.3">
      <c r="A3657" s="33">
        <v>44834</v>
      </c>
      <c r="B3657">
        <v>2709</v>
      </c>
      <c r="C3657">
        <v>34</v>
      </c>
      <c r="D3657" s="38" t="s">
        <v>77</v>
      </c>
      <c r="E3657" s="2" t="s">
        <v>41</v>
      </c>
      <c r="F3657">
        <v>5033083</v>
      </c>
      <c r="G3657" s="44">
        <f t="shared" si="399"/>
        <v>44562</v>
      </c>
      <c r="H3657" s="50">
        <f t="shared" si="400"/>
        <v>273</v>
      </c>
      <c r="I3657" s="50">
        <f t="shared" si="401"/>
        <v>131754359.10000001</v>
      </c>
      <c r="J3657" s="46">
        <v>4826167</v>
      </c>
      <c r="K3657" s="2" t="s">
        <v>34</v>
      </c>
      <c r="L3657" s="52" t="str">
        <f t="shared" si="402"/>
        <v>20220930VND</v>
      </c>
      <c r="M3657">
        <f>VLOOKUP(L3657,Mapping!$H$1:$K$25,4,0)</f>
        <v>1</v>
      </c>
      <c r="N3657">
        <f t="shared" si="403"/>
        <v>5.0330829999999998E-3</v>
      </c>
      <c r="O3657">
        <f t="shared" si="404"/>
        <v>4.8261670000000001E-3</v>
      </c>
      <c r="P3657">
        <f t="shared" si="405"/>
        <v>0.1317543591</v>
      </c>
      <c r="Q3657" t="str">
        <f>VLOOKUP(VLOOKUP(C3657,Mapping!$A$1:$C$17,3,0),Mapping!$E$1:$F$6,2,0)</f>
        <v>Vùng 02</v>
      </c>
    </row>
    <row r="3658" spans="1:17" x14ac:dyDescent="0.3">
      <c r="A3658" s="33">
        <v>44834</v>
      </c>
      <c r="B3658">
        <v>2709</v>
      </c>
      <c r="C3658">
        <v>34</v>
      </c>
      <c r="D3658" s="38" t="s">
        <v>77</v>
      </c>
      <c r="E3658" s="2" t="s">
        <v>41</v>
      </c>
      <c r="F3658">
        <v>1636807</v>
      </c>
      <c r="G3658" s="44">
        <f t="shared" si="399"/>
        <v>44562</v>
      </c>
      <c r="H3658" s="50">
        <f t="shared" si="400"/>
        <v>273</v>
      </c>
      <c r="I3658" s="50">
        <f t="shared" si="401"/>
        <v>39664033.5</v>
      </c>
      <c r="J3658" s="46">
        <v>1452895</v>
      </c>
      <c r="K3658" s="2" t="s">
        <v>34</v>
      </c>
      <c r="L3658" s="52" t="str">
        <f t="shared" si="402"/>
        <v>20220930VND</v>
      </c>
      <c r="M3658">
        <f>VLOOKUP(L3658,Mapping!$H$1:$K$25,4,0)</f>
        <v>1</v>
      </c>
      <c r="N3658">
        <f t="shared" si="403"/>
        <v>1.6368070000000001E-3</v>
      </c>
      <c r="O3658">
        <f t="shared" si="404"/>
        <v>1.4528950000000001E-3</v>
      </c>
      <c r="P3658">
        <f t="shared" si="405"/>
        <v>3.9664033500000001E-2</v>
      </c>
      <c r="Q3658" t="str">
        <f>VLOOKUP(VLOOKUP(C3658,Mapping!$A$1:$C$17,3,0),Mapping!$E$1:$F$6,2,0)</f>
        <v>Vùng 02</v>
      </c>
    </row>
    <row r="3659" spans="1:17" x14ac:dyDescent="0.3">
      <c r="A3659" s="33">
        <v>44834</v>
      </c>
      <c r="B3659">
        <v>2710</v>
      </c>
      <c r="C3659">
        <v>41</v>
      </c>
      <c r="D3659" s="38" t="s">
        <v>77</v>
      </c>
      <c r="E3659" s="2" t="s">
        <v>41</v>
      </c>
      <c r="F3659">
        <v>1210203</v>
      </c>
      <c r="G3659" s="44">
        <f t="shared" si="399"/>
        <v>44562</v>
      </c>
      <c r="H3659" s="50">
        <f t="shared" si="400"/>
        <v>273</v>
      </c>
      <c r="I3659" s="50">
        <f t="shared" si="401"/>
        <v>29277885</v>
      </c>
      <c r="J3659" s="46">
        <v>1072450</v>
      </c>
      <c r="K3659" s="2" t="s">
        <v>34</v>
      </c>
      <c r="L3659" s="52" t="str">
        <f t="shared" si="402"/>
        <v>20220930VND</v>
      </c>
      <c r="M3659">
        <f>VLOOKUP(L3659,Mapping!$H$1:$K$25,4,0)</f>
        <v>1</v>
      </c>
      <c r="N3659">
        <f t="shared" si="403"/>
        <v>1.210203E-3</v>
      </c>
      <c r="O3659">
        <f t="shared" si="404"/>
        <v>1.07245E-3</v>
      </c>
      <c r="P3659">
        <f t="shared" si="405"/>
        <v>2.9277885E-2</v>
      </c>
      <c r="Q3659" t="str">
        <f>VLOOKUP(VLOOKUP(C3659,Mapping!$A$1:$C$17,3,0),Mapping!$E$1:$F$6,2,0)</f>
        <v>Vùng 05</v>
      </c>
    </row>
    <row r="3660" spans="1:17" x14ac:dyDescent="0.3">
      <c r="A3660" s="33">
        <v>44834</v>
      </c>
      <c r="B3660">
        <v>2711</v>
      </c>
      <c r="C3660">
        <v>43</v>
      </c>
      <c r="D3660" s="38" t="s">
        <v>77</v>
      </c>
      <c r="E3660" s="2" t="s">
        <v>41</v>
      </c>
      <c r="F3660">
        <v>381335</v>
      </c>
      <c r="G3660" s="44">
        <f t="shared" si="399"/>
        <v>44562</v>
      </c>
      <c r="H3660" s="50">
        <f t="shared" si="400"/>
        <v>273</v>
      </c>
      <c r="I3660" s="50">
        <f t="shared" si="401"/>
        <v>2506167.3000000003</v>
      </c>
      <c r="J3660" s="46">
        <v>91801</v>
      </c>
      <c r="K3660" s="2" t="s">
        <v>34</v>
      </c>
      <c r="L3660" s="52" t="str">
        <f t="shared" si="402"/>
        <v>20220930VND</v>
      </c>
      <c r="M3660">
        <f>VLOOKUP(L3660,Mapping!$H$1:$K$25,4,0)</f>
        <v>1</v>
      </c>
      <c r="N3660">
        <f t="shared" si="403"/>
        <v>3.8133500000000001E-4</v>
      </c>
      <c r="O3660">
        <f t="shared" si="404"/>
        <v>9.1800999999999997E-5</v>
      </c>
      <c r="P3660">
        <f t="shared" si="405"/>
        <v>2.5061673000000002E-3</v>
      </c>
      <c r="Q3660" t="str">
        <f>VLOOKUP(VLOOKUP(C3660,Mapping!$A$1:$C$17,3,0),Mapping!$E$1:$F$6,2,0)</f>
        <v>Vùng 04</v>
      </c>
    </row>
    <row r="3661" spans="1:17" x14ac:dyDescent="0.3">
      <c r="A3661" s="33">
        <v>44834</v>
      </c>
      <c r="B3661">
        <v>2711</v>
      </c>
      <c r="C3661">
        <v>43</v>
      </c>
      <c r="D3661" s="38" t="s">
        <v>77</v>
      </c>
      <c r="E3661" s="2" t="s">
        <v>41</v>
      </c>
      <c r="F3661">
        <v>1751240</v>
      </c>
      <c r="G3661" s="44">
        <f t="shared" si="399"/>
        <v>44562</v>
      </c>
      <c r="H3661" s="50">
        <f t="shared" si="400"/>
        <v>273</v>
      </c>
      <c r="I3661" s="50">
        <f t="shared" si="401"/>
        <v>696659895123.19202</v>
      </c>
      <c r="J3661" s="46">
        <v>1100053</v>
      </c>
      <c r="K3661" s="2" t="s">
        <v>35</v>
      </c>
      <c r="L3661" s="52" t="str">
        <f t="shared" si="402"/>
        <v>20220930USD</v>
      </c>
      <c r="M3661">
        <f>VLOOKUP(L3661,Mapping!$H$1:$K$25,4,0)</f>
        <v>23197.68</v>
      </c>
      <c r="N3661">
        <f t="shared" si="403"/>
        <v>40.624705123199995</v>
      </c>
      <c r="O3661">
        <f t="shared" si="404"/>
        <v>25.518677477040001</v>
      </c>
      <c r="P3661">
        <f t="shared" si="405"/>
        <v>696.65989512319197</v>
      </c>
      <c r="Q3661" t="str">
        <f>VLOOKUP(VLOOKUP(C3661,Mapping!$A$1:$C$17,3,0),Mapping!$E$1:$F$6,2,0)</f>
        <v>Vùng 04</v>
      </c>
    </row>
    <row r="3662" spans="1:17" x14ac:dyDescent="0.3">
      <c r="A3662" s="33">
        <v>44834</v>
      </c>
      <c r="B3662">
        <v>2713</v>
      </c>
      <c r="C3662">
        <v>40</v>
      </c>
      <c r="D3662" s="38" t="s">
        <v>77</v>
      </c>
      <c r="E3662" s="2" t="s">
        <v>41</v>
      </c>
      <c r="F3662">
        <v>511842</v>
      </c>
      <c r="G3662" s="44">
        <f t="shared" si="399"/>
        <v>44562</v>
      </c>
      <c r="H3662" s="50">
        <f t="shared" si="400"/>
        <v>273</v>
      </c>
      <c r="I3662" s="50">
        <f t="shared" si="401"/>
        <v>50807811.600000001</v>
      </c>
      <c r="J3662" s="46">
        <v>1861092</v>
      </c>
      <c r="K3662" s="2" t="s">
        <v>34</v>
      </c>
      <c r="L3662" s="52" t="str">
        <f t="shared" si="402"/>
        <v>20220930VND</v>
      </c>
      <c r="M3662">
        <f>VLOOKUP(L3662,Mapping!$H$1:$K$25,4,0)</f>
        <v>1</v>
      </c>
      <c r="N3662">
        <f t="shared" si="403"/>
        <v>5.1184199999999998E-4</v>
      </c>
      <c r="O3662">
        <f t="shared" si="404"/>
        <v>1.861092E-3</v>
      </c>
      <c r="P3662">
        <f t="shared" si="405"/>
        <v>5.0807811600000002E-2</v>
      </c>
      <c r="Q3662" t="str">
        <f>VLOOKUP(VLOOKUP(C3662,Mapping!$A$1:$C$17,3,0),Mapping!$E$1:$F$6,2,0)</f>
        <v>Vùng 01</v>
      </c>
    </row>
    <row r="3663" spans="1:17" x14ac:dyDescent="0.3">
      <c r="A3663" s="33">
        <v>44834</v>
      </c>
      <c r="B3663">
        <v>2715</v>
      </c>
      <c r="C3663">
        <v>20</v>
      </c>
      <c r="D3663" s="38" t="s">
        <v>77</v>
      </c>
      <c r="E3663" s="2" t="s">
        <v>41</v>
      </c>
      <c r="F3663">
        <v>825697</v>
      </c>
      <c r="G3663" s="44">
        <f t="shared" si="399"/>
        <v>44562</v>
      </c>
      <c r="H3663" s="50">
        <f t="shared" si="400"/>
        <v>273</v>
      </c>
      <c r="I3663" s="50">
        <f t="shared" si="401"/>
        <v>25137485.099999998</v>
      </c>
      <c r="J3663" s="46">
        <v>920787</v>
      </c>
      <c r="K3663" s="2" t="s">
        <v>34</v>
      </c>
      <c r="L3663" s="52" t="str">
        <f t="shared" si="402"/>
        <v>20220930VND</v>
      </c>
      <c r="M3663">
        <f>VLOOKUP(L3663,Mapping!$H$1:$K$25,4,0)</f>
        <v>1</v>
      </c>
      <c r="N3663">
        <f t="shared" si="403"/>
        <v>8.2569700000000002E-4</v>
      </c>
      <c r="O3663">
        <f t="shared" si="404"/>
        <v>9.2078699999999995E-4</v>
      </c>
      <c r="P3663">
        <f t="shared" si="405"/>
        <v>2.5137485099999999E-2</v>
      </c>
      <c r="Q3663" t="str">
        <f>VLOOKUP(VLOOKUP(C3663,Mapping!$A$1:$C$17,3,0),Mapping!$E$1:$F$6,2,0)</f>
        <v>Vùng 02</v>
      </c>
    </row>
    <row r="3664" spans="1:17" x14ac:dyDescent="0.3">
      <c r="A3664" s="33">
        <v>44834</v>
      </c>
      <c r="B3664">
        <v>2715</v>
      </c>
      <c r="C3664">
        <v>25</v>
      </c>
      <c r="D3664" s="38" t="s">
        <v>77</v>
      </c>
      <c r="E3664" s="2" t="s">
        <v>41</v>
      </c>
      <c r="F3664">
        <v>1060711</v>
      </c>
      <c r="G3664" s="44">
        <f t="shared" si="399"/>
        <v>44562</v>
      </c>
      <c r="H3664" s="50">
        <f t="shared" si="400"/>
        <v>273</v>
      </c>
      <c r="I3664" s="50">
        <f t="shared" si="401"/>
        <v>29136525.599999998</v>
      </c>
      <c r="J3664" s="46">
        <v>1067272</v>
      </c>
      <c r="K3664" s="2" t="s">
        <v>34</v>
      </c>
      <c r="L3664" s="52" t="str">
        <f t="shared" si="402"/>
        <v>20220930VND</v>
      </c>
      <c r="M3664">
        <f>VLOOKUP(L3664,Mapping!$H$1:$K$25,4,0)</f>
        <v>1</v>
      </c>
      <c r="N3664">
        <f t="shared" si="403"/>
        <v>1.060711E-3</v>
      </c>
      <c r="O3664">
        <f t="shared" si="404"/>
        <v>1.067272E-3</v>
      </c>
      <c r="P3664">
        <f t="shared" si="405"/>
        <v>2.9136525599999998E-2</v>
      </c>
      <c r="Q3664" t="str">
        <f>VLOOKUP(VLOOKUP(C3664,Mapping!$A$1:$C$17,3,0),Mapping!$E$1:$F$6,2,0)</f>
        <v>Vùng 01</v>
      </c>
    </row>
    <row r="3665" spans="1:17" x14ac:dyDescent="0.3">
      <c r="A3665" s="33">
        <v>44834</v>
      </c>
      <c r="B3665">
        <v>2719</v>
      </c>
      <c r="C3665">
        <v>45</v>
      </c>
      <c r="D3665" s="38" t="s">
        <v>77</v>
      </c>
      <c r="E3665" s="2" t="s">
        <v>41</v>
      </c>
      <c r="F3665">
        <v>1291773</v>
      </c>
      <c r="G3665" s="44">
        <f t="shared" si="399"/>
        <v>44562</v>
      </c>
      <c r="H3665" s="50">
        <f t="shared" si="400"/>
        <v>273</v>
      </c>
      <c r="I3665" s="50">
        <f t="shared" si="401"/>
        <v>26393721.900000002</v>
      </c>
      <c r="J3665" s="46">
        <v>966803</v>
      </c>
      <c r="K3665" s="2" t="s">
        <v>34</v>
      </c>
      <c r="L3665" s="52" t="str">
        <f t="shared" si="402"/>
        <v>20220930VND</v>
      </c>
      <c r="M3665">
        <f>VLOOKUP(L3665,Mapping!$H$1:$K$25,4,0)</f>
        <v>1</v>
      </c>
      <c r="N3665">
        <f t="shared" si="403"/>
        <v>1.291773E-3</v>
      </c>
      <c r="O3665">
        <f t="shared" si="404"/>
        <v>9.6680300000000002E-4</v>
      </c>
      <c r="P3665">
        <f t="shared" si="405"/>
        <v>2.6393721900000004E-2</v>
      </c>
      <c r="Q3665" t="str">
        <f>VLOOKUP(VLOOKUP(C3665,Mapping!$A$1:$C$17,3,0),Mapping!$E$1:$F$6,2,0)</f>
        <v>Vùng 02</v>
      </c>
    </row>
    <row r="3666" spans="1:17" x14ac:dyDescent="0.3">
      <c r="A3666" s="33">
        <v>44834</v>
      </c>
      <c r="B3666">
        <v>2722</v>
      </c>
      <c r="C3666">
        <v>23</v>
      </c>
      <c r="D3666" s="38" t="s">
        <v>77</v>
      </c>
      <c r="E3666" s="2" t="s">
        <v>41</v>
      </c>
      <c r="F3666">
        <v>948641</v>
      </c>
      <c r="G3666" s="44">
        <f t="shared" si="399"/>
        <v>44562</v>
      </c>
      <c r="H3666" s="50">
        <f t="shared" si="400"/>
        <v>273</v>
      </c>
      <c r="I3666" s="50">
        <f t="shared" si="401"/>
        <v>39504383.100000001</v>
      </c>
      <c r="J3666" s="46">
        <v>1447047</v>
      </c>
      <c r="K3666" s="2" t="s">
        <v>34</v>
      </c>
      <c r="L3666" s="52" t="str">
        <f t="shared" si="402"/>
        <v>20220930VND</v>
      </c>
      <c r="M3666">
        <f>VLOOKUP(L3666,Mapping!$H$1:$K$25,4,0)</f>
        <v>1</v>
      </c>
      <c r="N3666">
        <f t="shared" si="403"/>
        <v>9.4864099999999996E-4</v>
      </c>
      <c r="O3666">
        <f t="shared" si="404"/>
        <v>1.4470469999999999E-3</v>
      </c>
      <c r="P3666">
        <f t="shared" si="405"/>
        <v>3.9504383099999998E-2</v>
      </c>
      <c r="Q3666" t="str">
        <f>VLOOKUP(VLOOKUP(C3666,Mapping!$A$1:$C$17,3,0),Mapping!$E$1:$F$6,2,0)</f>
        <v>Vùng 02</v>
      </c>
    </row>
    <row r="3667" spans="1:17" x14ac:dyDescent="0.3">
      <c r="A3667" s="33">
        <v>44834</v>
      </c>
      <c r="B3667">
        <v>2724</v>
      </c>
      <c r="C3667">
        <v>48</v>
      </c>
      <c r="D3667" s="38" t="s">
        <v>77</v>
      </c>
      <c r="E3667" s="2" t="s">
        <v>41</v>
      </c>
      <c r="F3667">
        <v>846714</v>
      </c>
      <c r="G3667" s="44">
        <f t="shared" si="399"/>
        <v>44562</v>
      </c>
      <c r="H3667" s="50">
        <f t="shared" si="400"/>
        <v>273</v>
      </c>
      <c r="I3667" s="50">
        <f t="shared" si="401"/>
        <v>34247686.199999996</v>
      </c>
      <c r="J3667" s="46">
        <v>1254494</v>
      </c>
      <c r="K3667" s="2" t="s">
        <v>34</v>
      </c>
      <c r="L3667" s="52" t="str">
        <f t="shared" si="402"/>
        <v>20220930VND</v>
      </c>
      <c r="M3667">
        <f>VLOOKUP(L3667,Mapping!$H$1:$K$25,4,0)</f>
        <v>1</v>
      </c>
      <c r="N3667">
        <f t="shared" si="403"/>
        <v>8.4671400000000004E-4</v>
      </c>
      <c r="O3667">
        <f t="shared" si="404"/>
        <v>1.2544940000000001E-3</v>
      </c>
      <c r="P3667">
        <f t="shared" si="405"/>
        <v>3.4247686199999995E-2</v>
      </c>
      <c r="Q3667" t="str">
        <f>VLOOKUP(VLOOKUP(C3667,Mapping!$A$1:$C$17,3,0),Mapping!$E$1:$F$6,2,0)</f>
        <v>Vùng 01</v>
      </c>
    </row>
    <row r="3668" spans="1:17" x14ac:dyDescent="0.3">
      <c r="A3668" s="33">
        <v>44834</v>
      </c>
      <c r="B3668">
        <v>2724</v>
      </c>
      <c r="C3668">
        <v>48</v>
      </c>
      <c r="D3668" s="38" t="s">
        <v>77</v>
      </c>
      <c r="E3668" s="2" t="s">
        <v>41</v>
      </c>
      <c r="F3668">
        <v>914106</v>
      </c>
      <c r="G3668" s="44">
        <f t="shared" si="399"/>
        <v>44562</v>
      </c>
      <c r="H3668" s="50">
        <f t="shared" si="400"/>
        <v>273</v>
      </c>
      <c r="I3668" s="50">
        <f t="shared" si="401"/>
        <v>32299396457.327995</v>
      </c>
      <c r="J3668" s="46">
        <v>51002</v>
      </c>
      <c r="K3668" s="2" t="s">
        <v>35</v>
      </c>
      <c r="L3668" s="52" t="str">
        <f t="shared" si="402"/>
        <v>20220930USD</v>
      </c>
      <c r="M3668">
        <f>VLOOKUP(L3668,Mapping!$H$1:$K$25,4,0)</f>
        <v>23197.68</v>
      </c>
      <c r="N3668">
        <f t="shared" si="403"/>
        <v>21.205138474080002</v>
      </c>
      <c r="O3668">
        <f t="shared" si="404"/>
        <v>1.1831280753600002</v>
      </c>
      <c r="P3668">
        <f t="shared" si="405"/>
        <v>32.299396457327994</v>
      </c>
      <c r="Q3668" t="str">
        <f>VLOOKUP(VLOOKUP(C3668,Mapping!$A$1:$C$17,3,0),Mapping!$E$1:$F$6,2,0)</f>
        <v>Vùng 01</v>
      </c>
    </row>
    <row r="3669" spans="1:17" x14ac:dyDescent="0.3">
      <c r="A3669" s="33">
        <v>44834</v>
      </c>
      <c r="B3669">
        <v>2724</v>
      </c>
      <c r="C3669">
        <v>48</v>
      </c>
      <c r="D3669" s="38" t="s">
        <v>77</v>
      </c>
      <c r="E3669" s="2" t="s">
        <v>41</v>
      </c>
      <c r="F3669">
        <v>630215</v>
      </c>
      <c r="G3669" s="44">
        <f t="shared" si="399"/>
        <v>44562</v>
      </c>
      <c r="H3669" s="50">
        <f t="shared" si="400"/>
        <v>273</v>
      </c>
      <c r="I3669" s="50">
        <f t="shared" si="401"/>
        <v>51864703.800000004</v>
      </c>
      <c r="J3669" s="46">
        <v>1899806</v>
      </c>
      <c r="K3669" s="2" t="s">
        <v>34</v>
      </c>
      <c r="L3669" s="52" t="str">
        <f t="shared" si="402"/>
        <v>20220930VND</v>
      </c>
      <c r="M3669">
        <f>VLOOKUP(L3669,Mapping!$H$1:$K$25,4,0)</f>
        <v>1</v>
      </c>
      <c r="N3669">
        <f t="shared" si="403"/>
        <v>6.3021500000000005E-4</v>
      </c>
      <c r="O3669">
        <f t="shared" si="404"/>
        <v>1.899806E-3</v>
      </c>
      <c r="P3669">
        <f t="shared" si="405"/>
        <v>5.1864703800000002E-2</v>
      </c>
      <c r="Q3669" t="str">
        <f>VLOOKUP(VLOOKUP(C3669,Mapping!$A$1:$C$17,3,0),Mapping!$E$1:$F$6,2,0)</f>
        <v>Vùng 01</v>
      </c>
    </row>
    <row r="3670" spans="1:17" x14ac:dyDescent="0.3">
      <c r="A3670" s="33">
        <v>44834</v>
      </c>
      <c r="B3670">
        <v>2726</v>
      </c>
      <c r="C3670">
        <v>34</v>
      </c>
      <c r="D3670" s="38" t="s">
        <v>77</v>
      </c>
      <c r="E3670" s="2" t="s">
        <v>43</v>
      </c>
      <c r="F3670">
        <v>1990069</v>
      </c>
      <c r="G3670" s="44">
        <f t="shared" si="399"/>
        <v>44562</v>
      </c>
      <c r="H3670" s="50">
        <f t="shared" si="400"/>
        <v>273</v>
      </c>
      <c r="I3670" s="50">
        <f t="shared" si="401"/>
        <v>2924321.4</v>
      </c>
      <c r="J3670" s="46">
        <v>107118</v>
      </c>
      <c r="K3670" s="2" t="s">
        <v>34</v>
      </c>
      <c r="L3670" s="52" t="str">
        <f t="shared" si="402"/>
        <v>20220930VND</v>
      </c>
      <c r="M3670">
        <f>VLOOKUP(L3670,Mapping!$H$1:$K$25,4,0)</f>
        <v>1</v>
      </c>
      <c r="N3670">
        <f t="shared" si="403"/>
        <v>1.9900690000000001E-3</v>
      </c>
      <c r="O3670">
        <f t="shared" si="404"/>
        <v>1.07118E-4</v>
      </c>
      <c r="P3670">
        <f t="shared" si="405"/>
        <v>2.9243213999999998E-3</v>
      </c>
      <c r="Q3670" t="str">
        <f>VLOOKUP(VLOOKUP(C3670,Mapping!$A$1:$C$17,3,0),Mapping!$E$1:$F$6,2,0)</f>
        <v>Vùng 02</v>
      </c>
    </row>
    <row r="3671" spans="1:17" x14ac:dyDescent="0.3">
      <c r="A3671" s="33">
        <v>44834</v>
      </c>
      <c r="B3671">
        <v>2726</v>
      </c>
      <c r="C3671">
        <v>34</v>
      </c>
      <c r="D3671" s="38" t="s">
        <v>77</v>
      </c>
      <c r="E3671" s="2" t="s">
        <v>41</v>
      </c>
      <c r="F3671">
        <v>1401015</v>
      </c>
      <c r="G3671" s="44">
        <f t="shared" si="399"/>
        <v>44562</v>
      </c>
      <c r="H3671" s="50">
        <f t="shared" si="400"/>
        <v>273</v>
      </c>
      <c r="I3671" s="50">
        <f t="shared" si="401"/>
        <v>46226489.399999999</v>
      </c>
      <c r="J3671" s="46">
        <v>1693278</v>
      </c>
      <c r="K3671" s="2" t="s">
        <v>34</v>
      </c>
      <c r="L3671" s="52" t="str">
        <f t="shared" si="402"/>
        <v>20220930VND</v>
      </c>
      <c r="M3671">
        <f>VLOOKUP(L3671,Mapping!$H$1:$K$25,4,0)</f>
        <v>1</v>
      </c>
      <c r="N3671">
        <f t="shared" si="403"/>
        <v>1.401015E-3</v>
      </c>
      <c r="O3671">
        <f t="shared" si="404"/>
        <v>1.6932780000000001E-3</v>
      </c>
      <c r="P3671">
        <f t="shared" si="405"/>
        <v>4.6226489400000001E-2</v>
      </c>
      <c r="Q3671" t="str">
        <f>VLOOKUP(VLOOKUP(C3671,Mapping!$A$1:$C$17,3,0),Mapping!$E$1:$F$6,2,0)</f>
        <v>Vùng 02</v>
      </c>
    </row>
    <row r="3672" spans="1:17" x14ac:dyDescent="0.3">
      <c r="A3672" s="33">
        <v>44834</v>
      </c>
      <c r="B3672">
        <v>2727</v>
      </c>
      <c r="C3672">
        <v>16</v>
      </c>
      <c r="D3672" s="38" t="s">
        <v>77</v>
      </c>
      <c r="E3672" s="2" t="s">
        <v>41</v>
      </c>
      <c r="F3672">
        <v>935190</v>
      </c>
      <c r="G3672" s="44">
        <f t="shared" si="399"/>
        <v>44562</v>
      </c>
      <c r="H3672" s="50">
        <f t="shared" si="400"/>
        <v>273</v>
      </c>
      <c r="I3672" s="50">
        <f t="shared" si="401"/>
        <v>33591858.300000004</v>
      </c>
      <c r="J3672" s="46">
        <v>1230471</v>
      </c>
      <c r="K3672" s="2" t="s">
        <v>34</v>
      </c>
      <c r="L3672" s="52" t="str">
        <f t="shared" si="402"/>
        <v>20220930VND</v>
      </c>
      <c r="M3672">
        <f>VLOOKUP(L3672,Mapping!$H$1:$K$25,4,0)</f>
        <v>1</v>
      </c>
      <c r="N3672">
        <f t="shared" si="403"/>
        <v>9.3519000000000002E-4</v>
      </c>
      <c r="O3672">
        <f t="shared" si="404"/>
        <v>1.2304709999999999E-3</v>
      </c>
      <c r="P3672">
        <f t="shared" si="405"/>
        <v>3.3591858300000006E-2</v>
      </c>
      <c r="Q3672" t="str">
        <f>VLOOKUP(VLOOKUP(C3672,Mapping!$A$1:$C$17,3,0),Mapping!$E$1:$F$6,2,0)</f>
        <v>Vùng 01</v>
      </c>
    </row>
    <row r="3673" spans="1:17" x14ac:dyDescent="0.3">
      <c r="A3673" s="33">
        <v>44834</v>
      </c>
      <c r="B3673">
        <v>2727</v>
      </c>
      <c r="C3673">
        <v>48</v>
      </c>
      <c r="D3673" s="38" t="s">
        <v>77</v>
      </c>
      <c r="E3673" s="2" t="s">
        <v>41</v>
      </c>
      <c r="F3673">
        <v>775335</v>
      </c>
      <c r="G3673" s="44">
        <f t="shared" si="399"/>
        <v>44562</v>
      </c>
      <c r="H3673" s="50">
        <f t="shared" si="400"/>
        <v>273</v>
      </c>
      <c r="I3673" s="50">
        <f t="shared" si="401"/>
        <v>23360091.300000001</v>
      </c>
      <c r="J3673" s="46">
        <v>855681</v>
      </c>
      <c r="K3673" s="2" t="s">
        <v>34</v>
      </c>
      <c r="L3673" s="52" t="str">
        <f t="shared" si="402"/>
        <v>20220930VND</v>
      </c>
      <c r="M3673">
        <f>VLOOKUP(L3673,Mapping!$H$1:$K$25,4,0)</f>
        <v>1</v>
      </c>
      <c r="N3673">
        <f t="shared" si="403"/>
        <v>7.7533500000000004E-4</v>
      </c>
      <c r="O3673">
        <f t="shared" si="404"/>
        <v>8.5568099999999995E-4</v>
      </c>
      <c r="P3673">
        <f t="shared" si="405"/>
        <v>2.33600913E-2</v>
      </c>
      <c r="Q3673" t="str">
        <f>VLOOKUP(VLOOKUP(C3673,Mapping!$A$1:$C$17,3,0),Mapping!$E$1:$F$6,2,0)</f>
        <v>Vùng 01</v>
      </c>
    </row>
    <row r="3674" spans="1:17" x14ac:dyDescent="0.3">
      <c r="A3674" s="33">
        <v>44834</v>
      </c>
      <c r="B3674">
        <v>2732</v>
      </c>
      <c r="C3674">
        <v>41</v>
      </c>
      <c r="D3674" s="38" t="s">
        <v>77</v>
      </c>
      <c r="E3674" s="2" t="s">
        <v>41</v>
      </c>
      <c r="F3674">
        <v>831170</v>
      </c>
      <c r="G3674" s="44">
        <f t="shared" si="399"/>
        <v>44562</v>
      </c>
      <c r="H3674" s="50">
        <f t="shared" si="400"/>
        <v>273</v>
      </c>
      <c r="I3674" s="50">
        <f t="shared" si="401"/>
        <v>47241093.899999999</v>
      </c>
      <c r="J3674" s="46">
        <v>1730443</v>
      </c>
      <c r="K3674" s="2" t="s">
        <v>34</v>
      </c>
      <c r="L3674" s="52" t="str">
        <f t="shared" si="402"/>
        <v>20220930VND</v>
      </c>
      <c r="M3674">
        <f>VLOOKUP(L3674,Mapping!$H$1:$K$25,4,0)</f>
        <v>1</v>
      </c>
      <c r="N3674">
        <f t="shared" si="403"/>
        <v>8.3117E-4</v>
      </c>
      <c r="O3674">
        <f t="shared" si="404"/>
        <v>1.7304429999999999E-3</v>
      </c>
      <c r="P3674">
        <f t="shared" si="405"/>
        <v>4.7241093899999996E-2</v>
      </c>
      <c r="Q3674" t="str">
        <f>VLOOKUP(VLOOKUP(C3674,Mapping!$A$1:$C$17,3,0),Mapping!$E$1:$F$6,2,0)</f>
        <v>Vùng 05</v>
      </c>
    </row>
    <row r="3675" spans="1:17" x14ac:dyDescent="0.3">
      <c r="A3675" s="33">
        <v>44834</v>
      </c>
      <c r="B3675">
        <v>2732</v>
      </c>
      <c r="C3675">
        <v>23</v>
      </c>
      <c r="D3675" s="38" t="s">
        <v>77</v>
      </c>
      <c r="E3675" s="2" t="s">
        <v>41</v>
      </c>
      <c r="F3675">
        <v>278325</v>
      </c>
      <c r="G3675" s="44">
        <f t="shared" si="399"/>
        <v>44562</v>
      </c>
      <c r="H3675" s="50">
        <f t="shared" si="400"/>
        <v>273</v>
      </c>
      <c r="I3675" s="50">
        <f t="shared" si="401"/>
        <v>690287664090.02405</v>
      </c>
      <c r="J3675" s="46">
        <v>1089991</v>
      </c>
      <c r="K3675" s="2" t="s">
        <v>35</v>
      </c>
      <c r="L3675" s="52" t="str">
        <f t="shared" si="402"/>
        <v>20220930USD</v>
      </c>
      <c r="M3675">
        <f>VLOOKUP(L3675,Mapping!$H$1:$K$25,4,0)</f>
        <v>23197.68</v>
      </c>
      <c r="N3675">
        <f t="shared" si="403"/>
        <v>6.4564942859999999</v>
      </c>
      <c r="O3675">
        <f t="shared" si="404"/>
        <v>25.285262420880002</v>
      </c>
      <c r="P3675">
        <f t="shared" si="405"/>
        <v>690.28766409002401</v>
      </c>
      <c r="Q3675" t="str">
        <f>VLOOKUP(VLOOKUP(C3675,Mapping!$A$1:$C$17,3,0),Mapping!$E$1:$F$6,2,0)</f>
        <v>Vùng 02</v>
      </c>
    </row>
    <row r="3676" spans="1:17" x14ac:dyDescent="0.3">
      <c r="A3676" s="33">
        <v>44834</v>
      </c>
      <c r="B3676">
        <v>2732</v>
      </c>
      <c r="C3676">
        <v>23</v>
      </c>
      <c r="D3676" s="38" t="s">
        <v>77</v>
      </c>
      <c r="E3676" s="2" t="s">
        <v>41</v>
      </c>
      <c r="F3676">
        <v>1560305</v>
      </c>
      <c r="G3676" s="44">
        <f t="shared" si="399"/>
        <v>44562</v>
      </c>
      <c r="H3676" s="50">
        <f t="shared" si="400"/>
        <v>273</v>
      </c>
      <c r="I3676" s="50">
        <f t="shared" si="401"/>
        <v>6821123.3999999994</v>
      </c>
      <c r="J3676" s="46">
        <v>249858</v>
      </c>
      <c r="K3676" s="2" t="s">
        <v>34</v>
      </c>
      <c r="L3676" s="52" t="str">
        <f t="shared" si="402"/>
        <v>20220930VND</v>
      </c>
      <c r="M3676">
        <f>VLOOKUP(L3676,Mapping!$H$1:$K$25,4,0)</f>
        <v>1</v>
      </c>
      <c r="N3676">
        <f t="shared" si="403"/>
        <v>1.5603049999999999E-3</v>
      </c>
      <c r="O3676">
        <f t="shared" si="404"/>
        <v>2.4985799999999999E-4</v>
      </c>
      <c r="P3676">
        <f t="shared" si="405"/>
        <v>6.8211233999999994E-3</v>
      </c>
      <c r="Q3676" t="str">
        <f>VLOOKUP(VLOOKUP(C3676,Mapping!$A$1:$C$17,3,0),Mapping!$E$1:$F$6,2,0)</f>
        <v>Vùng 02</v>
      </c>
    </row>
    <row r="3677" spans="1:17" x14ac:dyDescent="0.3">
      <c r="A3677" s="33">
        <v>44834</v>
      </c>
      <c r="B3677">
        <v>2734</v>
      </c>
      <c r="C3677">
        <v>45</v>
      </c>
      <c r="D3677" s="38" t="s">
        <v>77</v>
      </c>
      <c r="E3677" s="2" t="s">
        <v>41</v>
      </c>
      <c r="F3677">
        <v>2460945</v>
      </c>
      <c r="G3677" s="44">
        <f t="shared" si="399"/>
        <v>44562</v>
      </c>
      <c r="H3677" s="50">
        <f t="shared" si="400"/>
        <v>273</v>
      </c>
      <c r="I3677" s="50">
        <f t="shared" si="401"/>
        <v>125752945.5</v>
      </c>
      <c r="J3677" s="46">
        <v>4606335</v>
      </c>
      <c r="K3677" s="2" t="s">
        <v>34</v>
      </c>
      <c r="L3677" s="52" t="str">
        <f t="shared" si="402"/>
        <v>20220930VND</v>
      </c>
      <c r="M3677">
        <f>VLOOKUP(L3677,Mapping!$H$1:$K$25,4,0)</f>
        <v>1</v>
      </c>
      <c r="N3677">
        <f t="shared" si="403"/>
        <v>2.460945E-3</v>
      </c>
      <c r="O3677">
        <f t="shared" si="404"/>
        <v>4.6063349999999996E-3</v>
      </c>
      <c r="P3677">
        <f t="shared" si="405"/>
        <v>0.12575294549999999</v>
      </c>
      <c r="Q3677" t="str">
        <f>VLOOKUP(VLOOKUP(C3677,Mapping!$A$1:$C$17,3,0),Mapping!$E$1:$F$6,2,0)</f>
        <v>Vùng 02</v>
      </c>
    </row>
    <row r="3678" spans="1:17" x14ac:dyDescent="0.3">
      <c r="A3678" s="33">
        <v>44834</v>
      </c>
      <c r="B3678">
        <v>2734</v>
      </c>
      <c r="C3678">
        <v>45</v>
      </c>
      <c r="D3678" s="38" t="s">
        <v>77</v>
      </c>
      <c r="E3678" s="2" t="s">
        <v>41</v>
      </c>
      <c r="F3678">
        <v>1832204</v>
      </c>
      <c r="G3678" s="44">
        <f t="shared" si="399"/>
        <v>44562</v>
      </c>
      <c r="H3678" s="50">
        <f t="shared" si="400"/>
        <v>273</v>
      </c>
      <c r="I3678" s="50">
        <f t="shared" si="401"/>
        <v>856527405093.35999</v>
      </c>
      <c r="J3678" s="46">
        <v>1352490</v>
      </c>
      <c r="K3678" s="2" t="s">
        <v>35</v>
      </c>
      <c r="L3678" s="52" t="str">
        <f t="shared" si="402"/>
        <v>20220930USD</v>
      </c>
      <c r="M3678">
        <f>VLOOKUP(L3678,Mapping!$H$1:$K$25,4,0)</f>
        <v>23197.68</v>
      </c>
      <c r="N3678">
        <f t="shared" si="403"/>
        <v>42.50288208672</v>
      </c>
      <c r="O3678">
        <f t="shared" si="404"/>
        <v>31.374630223200001</v>
      </c>
      <c r="P3678">
        <f t="shared" si="405"/>
        <v>856.52740509336002</v>
      </c>
      <c r="Q3678" t="str">
        <f>VLOOKUP(VLOOKUP(C3678,Mapping!$A$1:$C$17,3,0),Mapping!$E$1:$F$6,2,0)</f>
        <v>Vùng 02</v>
      </c>
    </row>
    <row r="3679" spans="1:17" x14ac:dyDescent="0.3">
      <c r="A3679" s="33">
        <v>44834</v>
      </c>
      <c r="B3679">
        <v>2734</v>
      </c>
      <c r="C3679">
        <v>45</v>
      </c>
      <c r="D3679" s="38" t="s">
        <v>77</v>
      </c>
      <c r="E3679" s="2" t="s">
        <v>41</v>
      </c>
      <c r="F3679">
        <v>9204451</v>
      </c>
      <c r="G3679" s="44">
        <f t="shared" si="399"/>
        <v>44562</v>
      </c>
      <c r="H3679" s="50">
        <f t="shared" si="400"/>
        <v>273</v>
      </c>
      <c r="I3679" s="50">
        <f t="shared" si="401"/>
        <v>181036264.5</v>
      </c>
      <c r="J3679" s="46">
        <v>6631365</v>
      </c>
      <c r="K3679" s="2" t="s">
        <v>34</v>
      </c>
      <c r="L3679" s="52" t="str">
        <f t="shared" si="402"/>
        <v>20220930VND</v>
      </c>
      <c r="M3679">
        <f>VLOOKUP(L3679,Mapping!$H$1:$K$25,4,0)</f>
        <v>1</v>
      </c>
      <c r="N3679">
        <f t="shared" si="403"/>
        <v>9.2044510000000006E-3</v>
      </c>
      <c r="O3679">
        <f t="shared" si="404"/>
        <v>6.6313650000000002E-3</v>
      </c>
      <c r="P3679">
        <f t="shared" si="405"/>
        <v>0.18103626449999999</v>
      </c>
      <c r="Q3679" t="str">
        <f>VLOOKUP(VLOOKUP(C3679,Mapping!$A$1:$C$17,3,0),Mapping!$E$1:$F$6,2,0)</f>
        <v>Vùng 02</v>
      </c>
    </row>
    <row r="3680" spans="1:17" x14ac:dyDescent="0.3">
      <c r="A3680" s="33">
        <v>44834</v>
      </c>
      <c r="B3680">
        <v>2734</v>
      </c>
      <c r="C3680">
        <v>45</v>
      </c>
      <c r="D3680" s="38" t="s">
        <v>77</v>
      </c>
      <c r="E3680" s="2" t="s">
        <v>41</v>
      </c>
      <c r="F3680">
        <v>1692798</v>
      </c>
      <c r="G3680" s="44">
        <f t="shared" si="399"/>
        <v>44562</v>
      </c>
      <c r="H3680" s="50">
        <f t="shared" si="400"/>
        <v>273</v>
      </c>
      <c r="I3680" s="50">
        <f t="shared" si="401"/>
        <v>437649086891.01599</v>
      </c>
      <c r="J3680" s="46">
        <v>709816</v>
      </c>
      <c r="K3680" s="2" t="s">
        <v>36</v>
      </c>
      <c r="L3680" s="52" t="str">
        <f t="shared" si="402"/>
        <v>20220930EUR</v>
      </c>
      <c r="M3680">
        <f>VLOOKUP(L3680,Mapping!$H$1:$K$25,4,0)</f>
        <v>22584.87</v>
      </c>
      <c r="N3680">
        <f t="shared" si="403"/>
        <v>38.231622766259996</v>
      </c>
      <c r="O3680">
        <f t="shared" si="404"/>
        <v>16.03110208392</v>
      </c>
      <c r="P3680">
        <f t="shared" si="405"/>
        <v>437.649086891016</v>
      </c>
      <c r="Q3680" t="str">
        <f>VLOOKUP(VLOOKUP(C3680,Mapping!$A$1:$C$17,3,0),Mapping!$E$1:$F$6,2,0)</f>
        <v>Vùng 02</v>
      </c>
    </row>
    <row r="3681" spans="1:17" x14ac:dyDescent="0.3">
      <c r="A3681" s="33">
        <v>44834</v>
      </c>
      <c r="B3681">
        <v>2735</v>
      </c>
      <c r="C3681">
        <v>34</v>
      </c>
      <c r="D3681" s="38" t="s">
        <v>77</v>
      </c>
      <c r="E3681" s="2" t="s">
        <v>41</v>
      </c>
      <c r="F3681">
        <v>871634</v>
      </c>
      <c r="G3681" s="44">
        <f t="shared" si="399"/>
        <v>44562</v>
      </c>
      <c r="H3681" s="50">
        <f t="shared" si="400"/>
        <v>273</v>
      </c>
      <c r="I3681" s="50">
        <f t="shared" si="401"/>
        <v>8362017.2999999998</v>
      </c>
      <c r="J3681" s="46">
        <v>306301</v>
      </c>
      <c r="K3681" s="2" t="s">
        <v>34</v>
      </c>
      <c r="L3681" s="52" t="str">
        <f t="shared" si="402"/>
        <v>20220930VND</v>
      </c>
      <c r="M3681">
        <f>VLOOKUP(L3681,Mapping!$H$1:$K$25,4,0)</f>
        <v>1</v>
      </c>
      <c r="N3681">
        <f t="shared" si="403"/>
        <v>8.7163400000000004E-4</v>
      </c>
      <c r="O3681">
        <f t="shared" si="404"/>
        <v>3.0630099999999998E-4</v>
      </c>
      <c r="P3681">
        <f t="shared" si="405"/>
        <v>8.3620172999999999E-3</v>
      </c>
      <c r="Q3681" t="str">
        <f>VLOOKUP(VLOOKUP(C3681,Mapping!$A$1:$C$17,3,0),Mapping!$E$1:$F$6,2,0)</f>
        <v>Vùng 02</v>
      </c>
    </row>
    <row r="3682" spans="1:17" x14ac:dyDescent="0.3">
      <c r="A3682" s="33">
        <v>44834</v>
      </c>
      <c r="B3682">
        <v>2736</v>
      </c>
      <c r="C3682">
        <v>48</v>
      </c>
      <c r="D3682" s="38" t="s">
        <v>77</v>
      </c>
      <c r="E3682" s="2" t="s">
        <v>41</v>
      </c>
      <c r="F3682">
        <v>62055</v>
      </c>
      <c r="G3682" s="44">
        <f t="shared" si="399"/>
        <v>44562</v>
      </c>
      <c r="H3682" s="50">
        <f t="shared" si="400"/>
        <v>273</v>
      </c>
      <c r="I3682" s="50">
        <f t="shared" si="401"/>
        <v>34855275</v>
      </c>
      <c r="J3682" s="46">
        <v>1276750</v>
      </c>
      <c r="K3682" s="2" t="s">
        <v>34</v>
      </c>
      <c r="L3682" s="52" t="str">
        <f t="shared" si="402"/>
        <v>20220930VND</v>
      </c>
      <c r="M3682">
        <f>VLOOKUP(L3682,Mapping!$H$1:$K$25,4,0)</f>
        <v>1</v>
      </c>
      <c r="N3682">
        <f t="shared" si="403"/>
        <v>6.2055000000000001E-5</v>
      </c>
      <c r="O3682">
        <f t="shared" si="404"/>
        <v>1.2767500000000001E-3</v>
      </c>
      <c r="P3682">
        <f t="shared" si="405"/>
        <v>3.4855274999999998E-2</v>
      </c>
      <c r="Q3682" t="str">
        <f>VLOOKUP(VLOOKUP(C3682,Mapping!$A$1:$C$17,3,0),Mapping!$E$1:$F$6,2,0)</f>
        <v>Vùng 01</v>
      </c>
    </row>
    <row r="3683" spans="1:17" x14ac:dyDescent="0.3">
      <c r="A3683" s="33">
        <v>44834</v>
      </c>
      <c r="B3683">
        <v>2737</v>
      </c>
      <c r="C3683">
        <v>20</v>
      </c>
      <c r="D3683" s="38" t="s">
        <v>77</v>
      </c>
      <c r="E3683" s="2" t="s">
        <v>41</v>
      </c>
      <c r="F3683">
        <v>8374594</v>
      </c>
      <c r="G3683" s="44">
        <f t="shared" si="399"/>
        <v>44562</v>
      </c>
      <c r="H3683" s="50">
        <f t="shared" si="400"/>
        <v>273</v>
      </c>
      <c r="I3683" s="50">
        <f t="shared" si="401"/>
        <v>188889054.90000001</v>
      </c>
      <c r="J3683" s="46">
        <v>6919013</v>
      </c>
      <c r="K3683" s="2" t="s">
        <v>34</v>
      </c>
      <c r="L3683" s="52" t="str">
        <f t="shared" si="402"/>
        <v>20220930VND</v>
      </c>
      <c r="M3683">
        <f>VLOOKUP(L3683,Mapping!$H$1:$K$25,4,0)</f>
        <v>1</v>
      </c>
      <c r="N3683">
        <f t="shared" si="403"/>
        <v>8.3745940000000008E-3</v>
      </c>
      <c r="O3683">
        <f t="shared" si="404"/>
        <v>6.9190129999999999E-3</v>
      </c>
      <c r="P3683">
        <f t="shared" si="405"/>
        <v>0.18888905490000002</v>
      </c>
      <c r="Q3683" t="str">
        <f>VLOOKUP(VLOOKUP(C3683,Mapping!$A$1:$C$17,3,0),Mapping!$E$1:$F$6,2,0)</f>
        <v>Vùng 02</v>
      </c>
    </row>
    <row r="3684" spans="1:17" x14ac:dyDescent="0.3">
      <c r="A3684" s="33">
        <v>44834</v>
      </c>
      <c r="B3684">
        <v>2737</v>
      </c>
      <c r="C3684">
        <v>20</v>
      </c>
      <c r="D3684" s="38" t="s">
        <v>77</v>
      </c>
      <c r="E3684" s="2" t="s">
        <v>41</v>
      </c>
      <c r="F3684">
        <v>9895015</v>
      </c>
      <c r="G3684" s="44">
        <f t="shared" si="399"/>
        <v>44562</v>
      </c>
      <c r="H3684" s="50">
        <f t="shared" si="400"/>
        <v>273</v>
      </c>
      <c r="I3684" s="50">
        <f t="shared" si="401"/>
        <v>270239533.19999999</v>
      </c>
      <c r="J3684" s="46">
        <v>9898884</v>
      </c>
      <c r="K3684" s="2" t="s">
        <v>34</v>
      </c>
      <c r="L3684" s="52" t="str">
        <f t="shared" si="402"/>
        <v>20220930VND</v>
      </c>
      <c r="M3684">
        <f>VLOOKUP(L3684,Mapping!$H$1:$K$25,4,0)</f>
        <v>1</v>
      </c>
      <c r="N3684">
        <f t="shared" si="403"/>
        <v>9.8950150000000001E-3</v>
      </c>
      <c r="O3684">
        <f t="shared" si="404"/>
        <v>9.8988840000000002E-3</v>
      </c>
      <c r="P3684">
        <f t="shared" si="405"/>
        <v>0.27023953319999999</v>
      </c>
      <c r="Q3684" t="str">
        <f>VLOOKUP(VLOOKUP(C3684,Mapping!$A$1:$C$17,3,0),Mapping!$E$1:$F$6,2,0)</f>
        <v>Vùng 02</v>
      </c>
    </row>
    <row r="3685" spans="1:17" x14ac:dyDescent="0.3">
      <c r="A3685" s="33">
        <v>44834</v>
      </c>
      <c r="B3685">
        <v>2737</v>
      </c>
      <c r="C3685">
        <v>20</v>
      </c>
      <c r="D3685" s="38" t="s">
        <v>77</v>
      </c>
      <c r="E3685" s="2" t="s">
        <v>41</v>
      </c>
      <c r="F3685">
        <v>1166015</v>
      </c>
      <c r="G3685" s="44">
        <f t="shared" si="399"/>
        <v>44562</v>
      </c>
      <c r="H3685" s="50">
        <f t="shared" si="400"/>
        <v>273</v>
      </c>
      <c r="I3685" s="50">
        <f t="shared" si="401"/>
        <v>100275366075.88499</v>
      </c>
      <c r="J3685" s="46">
        <v>162635</v>
      </c>
      <c r="K3685" s="2" t="s">
        <v>36</v>
      </c>
      <c r="L3685" s="52" t="str">
        <f t="shared" si="402"/>
        <v>20220930EUR</v>
      </c>
      <c r="M3685">
        <f>VLOOKUP(L3685,Mapping!$H$1:$K$25,4,0)</f>
        <v>22584.87</v>
      </c>
      <c r="N3685">
        <f t="shared" si="403"/>
        <v>26.334297193049998</v>
      </c>
      <c r="O3685">
        <f t="shared" si="404"/>
        <v>3.6730903324499997</v>
      </c>
      <c r="P3685">
        <f t="shared" si="405"/>
        <v>100.27536607588499</v>
      </c>
      <c r="Q3685" t="str">
        <f>VLOOKUP(VLOOKUP(C3685,Mapping!$A$1:$C$17,3,0),Mapping!$E$1:$F$6,2,0)</f>
        <v>Vùng 02</v>
      </c>
    </row>
    <row r="3686" spans="1:17" x14ac:dyDescent="0.3">
      <c r="A3686" s="33">
        <v>44834</v>
      </c>
      <c r="B3686">
        <v>2737</v>
      </c>
      <c r="C3686">
        <v>20</v>
      </c>
      <c r="D3686" s="38" t="s">
        <v>77</v>
      </c>
      <c r="E3686" s="2" t="s">
        <v>41</v>
      </c>
      <c r="F3686">
        <v>1013502</v>
      </c>
      <c r="G3686" s="44">
        <f t="shared" si="399"/>
        <v>44562</v>
      </c>
      <c r="H3686" s="50">
        <f t="shared" si="400"/>
        <v>273</v>
      </c>
      <c r="I3686" s="50">
        <f t="shared" si="401"/>
        <v>3913004115.6406207</v>
      </c>
      <c r="J3686" s="46">
        <v>895813</v>
      </c>
      <c r="K3686" s="2" t="s">
        <v>37</v>
      </c>
      <c r="L3686" s="52" t="str">
        <f t="shared" si="402"/>
        <v>20220930JPY</v>
      </c>
      <c r="M3686">
        <f>VLOOKUP(L3686,Mapping!$H$1:$K$25,4,0)</f>
        <v>160.00380000000001</v>
      </c>
      <c r="N3686">
        <f t="shared" si="403"/>
        <v>0.16216417130760002</v>
      </c>
      <c r="O3686">
        <f t="shared" si="404"/>
        <v>0.14333348408940003</v>
      </c>
      <c r="P3686">
        <f t="shared" si="405"/>
        <v>3.9130041156406206</v>
      </c>
      <c r="Q3686" t="str">
        <f>VLOOKUP(VLOOKUP(C3686,Mapping!$A$1:$C$17,3,0),Mapping!$E$1:$F$6,2,0)</f>
        <v>Vùng 02</v>
      </c>
    </row>
    <row r="3687" spans="1:17" x14ac:dyDescent="0.3">
      <c r="A3687" s="33">
        <v>44834</v>
      </c>
      <c r="B3687">
        <v>2737</v>
      </c>
      <c r="C3687">
        <v>20</v>
      </c>
      <c r="D3687" s="38" t="s">
        <v>77</v>
      </c>
      <c r="E3687" s="2" t="s">
        <v>41</v>
      </c>
      <c r="F3687">
        <v>42460</v>
      </c>
      <c r="G3687" s="44">
        <f t="shared" si="399"/>
        <v>44562</v>
      </c>
      <c r="H3687" s="50">
        <f t="shared" si="400"/>
        <v>273</v>
      </c>
      <c r="I3687" s="50">
        <f t="shared" si="401"/>
        <v>16533476007.048</v>
      </c>
      <c r="J3687" s="46">
        <v>26107</v>
      </c>
      <c r="K3687" s="2" t="s">
        <v>35</v>
      </c>
      <c r="L3687" s="52" t="str">
        <f t="shared" si="402"/>
        <v>20220930USD</v>
      </c>
      <c r="M3687">
        <f>VLOOKUP(L3687,Mapping!$H$1:$K$25,4,0)</f>
        <v>23197.68</v>
      </c>
      <c r="N3687">
        <f t="shared" si="403"/>
        <v>0.98497349280000002</v>
      </c>
      <c r="O3687">
        <f t="shared" si="404"/>
        <v>0.60562183175999995</v>
      </c>
      <c r="P3687">
        <f t="shared" si="405"/>
        <v>16.533476007048002</v>
      </c>
      <c r="Q3687" t="str">
        <f>VLOOKUP(VLOOKUP(C3687,Mapping!$A$1:$C$17,3,0),Mapping!$E$1:$F$6,2,0)</f>
        <v>Vùng 02</v>
      </c>
    </row>
    <row r="3688" spans="1:17" x14ac:dyDescent="0.3">
      <c r="A3688" s="33">
        <v>44834</v>
      </c>
      <c r="B3688">
        <v>2737</v>
      </c>
      <c r="C3688">
        <v>34</v>
      </c>
      <c r="D3688" s="38" t="s">
        <v>77</v>
      </c>
      <c r="E3688" s="2" t="s">
        <v>41</v>
      </c>
      <c r="F3688">
        <v>1177357</v>
      </c>
      <c r="G3688" s="44">
        <f t="shared" si="399"/>
        <v>44562</v>
      </c>
      <c r="H3688" s="50">
        <f t="shared" si="400"/>
        <v>273</v>
      </c>
      <c r="I3688" s="50">
        <f t="shared" si="401"/>
        <v>50415729</v>
      </c>
      <c r="J3688" s="46">
        <v>1846730</v>
      </c>
      <c r="K3688" s="2" t="s">
        <v>34</v>
      </c>
      <c r="L3688" s="52" t="str">
        <f t="shared" si="402"/>
        <v>20220930VND</v>
      </c>
      <c r="M3688">
        <f>VLOOKUP(L3688,Mapping!$H$1:$K$25,4,0)</f>
        <v>1</v>
      </c>
      <c r="N3688">
        <f t="shared" si="403"/>
        <v>1.177357E-3</v>
      </c>
      <c r="O3688">
        <f t="shared" si="404"/>
        <v>1.84673E-3</v>
      </c>
      <c r="P3688">
        <f t="shared" si="405"/>
        <v>5.0415728999999999E-2</v>
      </c>
      <c r="Q3688" t="str">
        <f>VLOOKUP(VLOOKUP(C3688,Mapping!$A$1:$C$17,3,0),Mapping!$E$1:$F$6,2,0)</f>
        <v>Vùng 02</v>
      </c>
    </row>
    <row r="3689" spans="1:17" x14ac:dyDescent="0.3">
      <c r="A3689" s="33">
        <v>44834</v>
      </c>
      <c r="B3689">
        <v>2737</v>
      </c>
      <c r="C3689">
        <v>20</v>
      </c>
      <c r="D3689" s="38" t="s">
        <v>77</v>
      </c>
      <c r="E3689" s="2" t="s">
        <v>41</v>
      </c>
      <c r="F3689">
        <v>1371401</v>
      </c>
      <c r="G3689" s="44">
        <f t="shared" si="399"/>
        <v>44562</v>
      </c>
      <c r="H3689" s="50">
        <f t="shared" si="400"/>
        <v>273</v>
      </c>
      <c r="I3689" s="50">
        <f t="shared" si="401"/>
        <v>20012101.199999999</v>
      </c>
      <c r="J3689" s="46">
        <v>733044</v>
      </c>
      <c r="K3689" s="2" t="s">
        <v>34</v>
      </c>
      <c r="L3689" s="52" t="str">
        <f t="shared" si="402"/>
        <v>20220930VND</v>
      </c>
      <c r="M3689">
        <f>VLOOKUP(L3689,Mapping!$H$1:$K$25,4,0)</f>
        <v>1</v>
      </c>
      <c r="N3689">
        <f t="shared" si="403"/>
        <v>1.371401E-3</v>
      </c>
      <c r="O3689">
        <f t="shared" si="404"/>
        <v>7.3304399999999997E-4</v>
      </c>
      <c r="P3689">
        <f t="shared" si="405"/>
        <v>2.00121012E-2</v>
      </c>
      <c r="Q3689" t="str">
        <f>VLOOKUP(VLOOKUP(C3689,Mapping!$A$1:$C$17,3,0),Mapping!$E$1:$F$6,2,0)</f>
        <v>Vùng 02</v>
      </c>
    </row>
    <row r="3690" spans="1:17" x14ac:dyDescent="0.3">
      <c r="A3690" s="33">
        <v>44834</v>
      </c>
      <c r="B3690">
        <v>2737</v>
      </c>
      <c r="C3690">
        <v>34</v>
      </c>
      <c r="D3690" s="38" t="s">
        <v>77</v>
      </c>
      <c r="E3690" s="2" t="s">
        <v>41</v>
      </c>
      <c r="F3690">
        <v>1977716</v>
      </c>
      <c r="G3690" s="44">
        <f t="shared" si="399"/>
        <v>44562</v>
      </c>
      <c r="H3690" s="50">
        <f t="shared" si="400"/>
        <v>273</v>
      </c>
      <c r="I3690" s="50">
        <f t="shared" si="401"/>
        <v>45847374.300000004</v>
      </c>
      <c r="J3690" s="46">
        <v>1679391</v>
      </c>
      <c r="K3690" s="2" t="s">
        <v>34</v>
      </c>
      <c r="L3690" s="52" t="str">
        <f t="shared" si="402"/>
        <v>20220930VND</v>
      </c>
      <c r="M3690">
        <f>VLOOKUP(L3690,Mapping!$H$1:$K$25,4,0)</f>
        <v>1</v>
      </c>
      <c r="N3690">
        <f t="shared" si="403"/>
        <v>1.977716E-3</v>
      </c>
      <c r="O3690">
        <f t="shared" si="404"/>
        <v>1.6793909999999999E-3</v>
      </c>
      <c r="P3690">
        <f t="shared" si="405"/>
        <v>4.5847374300000007E-2</v>
      </c>
      <c r="Q3690" t="str">
        <f>VLOOKUP(VLOOKUP(C3690,Mapping!$A$1:$C$17,3,0),Mapping!$E$1:$F$6,2,0)</f>
        <v>Vùng 02</v>
      </c>
    </row>
    <row r="3691" spans="1:17" x14ac:dyDescent="0.3">
      <c r="A3691" s="33">
        <v>44834</v>
      </c>
      <c r="B3691">
        <v>2738</v>
      </c>
      <c r="C3691">
        <v>40</v>
      </c>
      <c r="D3691" s="38" t="s">
        <v>77</v>
      </c>
      <c r="E3691" s="2" t="s">
        <v>41</v>
      </c>
      <c r="F3691">
        <v>1943005</v>
      </c>
      <c r="G3691" s="44">
        <f t="shared" si="399"/>
        <v>44562</v>
      </c>
      <c r="H3691" s="50">
        <f t="shared" si="400"/>
        <v>273</v>
      </c>
      <c r="I3691" s="50">
        <f t="shared" si="401"/>
        <v>51011906.399999999</v>
      </c>
      <c r="J3691" s="46">
        <v>1868568</v>
      </c>
      <c r="K3691" s="2" t="s">
        <v>34</v>
      </c>
      <c r="L3691" s="52" t="str">
        <f t="shared" si="402"/>
        <v>20220930VND</v>
      </c>
      <c r="M3691">
        <f>VLOOKUP(L3691,Mapping!$H$1:$K$25,4,0)</f>
        <v>1</v>
      </c>
      <c r="N3691">
        <f t="shared" si="403"/>
        <v>1.943005E-3</v>
      </c>
      <c r="O3691">
        <f t="shared" si="404"/>
        <v>1.8685679999999999E-3</v>
      </c>
      <c r="P3691">
        <f t="shared" si="405"/>
        <v>5.1011906400000001E-2</v>
      </c>
      <c r="Q3691" t="str">
        <f>VLOOKUP(VLOOKUP(C3691,Mapping!$A$1:$C$17,3,0),Mapping!$E$1:$F$6,2,0)</f>
        <v>Vùng 01</v>
      </c>
    </row>
    <row r="3692" spans="1:17" x14ac:dyDescent="0.3">
      <c r="A3692" s="33">
        <v>44834</v>
      </c>
      <c r="B3692">
        <v>2740</v>
      </c>
      <c r="C3692">
        <v>20</v>
      </c>
      <c r="D3692" s="38" t="s">
        <v>77</v>
      </c>
      <c r="E3692" s="2" t="s">
        <v>41</v>
      </c>
      <c r="F3692">
        <v>1620739</v>
      </c>
      <c r="G3692" s="44">
        <f t="shared" si="399"/>
        <v>44562</v>
      </c>
      <c r="H3692" s="50">
        <f t="shared" si="400"/>
        <v>273</v>
      </c>
      <c r="I3692" s="50">
        <f t="shared" si="401"/>
        <v>500068144904.32794</v>
      </c>
      <c r="J3692" s="46">
        <v>789627</v>
      </c>
      <c r="K3692" s="2" t="s">
        <v>35</v>
      </c>
      <c r="L3692" s="52" t="str">
        <f t="shared" si="402"/>
        <v>20220930USD</v>
      </c>
      <c r="M3692">
        <f>VLOOKUP(L3692,Mapping!$H$1:$K$25,4,0)</f>
        <v>23197.68</v>
      </c>
      <c r="N3692">
        <f t="shared" si="403"/>
        <v>37.597384685520005</v>
      </c>
      <c r="O3692">
        <f t="shared" si="404"/>
        <v>18.317514465360002</v>
      </c>
      <c r="P3692">
        <f t="shared" si="405"/>
        <v>500.06814490432794</v>
      </c>
      <c r="Q3692" t="str">
        <f>VLOOKUP(VLOOKUP(C3692,Mapping!$A$1:$C$17,3,0),Mapping!$E$1:$F$6,2,0)</f>
        <v>Vùng 02</v>
      </c>
    </row>
    <row r="3693" spans="1:17" x14ac:dyDescent="0.3">
      <c r="A3693" s="33">
        <v>44834</v>
      </c>
      <c r="B3693">
        <v>2740</v>
      </c>
      <c r="C3693">
        <v>20</v>
      </c>
      <c r="D3693" s="38" t="s">
        <v>77</v>
      </c>
      <c r="E3693" s="2" t="s">
        <v>41</v>
      </c>
      <c r="F3693">
        <v>8802742</v>
      </c>
      <c r="G3693" s="44">
        <f t="shared" si="399"/>
        <v>44562</v>
      </c>
      <c r="H3693" s="50">
        <f t="shared" si="400"/>
        <v>273</v>
      </c>
      <c r="I3693" s="50">
        <f t="shared" si="401"/>
        <v>194583452.70000002</v>
      </c>
      <c r="J3693" s="46">
        <v>7127599</v>
      </c>
      <c r="K3693" s="2" t="s">
        <v>34</v>
      </c>
      <c r="L3693" s="52" t="str">
        <f t="shared" si="402"/>
        <v>20220930VND</v>
      </c>
      <c r="M3693">
        <f>VLOOKUP(L3693,Mapping!$H$1:$K$25,4,0)</f>
        <v>1</v>
      </c>
      <c r="N3693">
        <f t="shared" si="403"/>
        <v>8.8027420000000006E-3</v>
      </c>
      <c r="O3693">
        <f t="shared" si="404"/>
        <v>7.1275990000000001E-3</v>
      </c>
      <c r="P3693">
        <f t="shared" si="405"/>
        <v>0.19458345270000002</v>
      </c>
      <c r="Q3693" t="str">
        <f>VLOOKUP(VLOOKUP(C3693,Mapping!$A$1:$C$17,3,0),Mapping!$E$1:$F$6,2,0)</f>
        <v>Vùng 02</v>
      </c>
    </row>
    <row r="3694" spans="1:17" x14ac:dyDescent="0.3">
      <c r="A3694" s="33">
        <v>44834</v>
      </c>
      <c r="B3694">
        <v>2741</v>
      </c>
      <c r="C3694">
        <v>20</v>
      </c>
      <c r="D3694" s="38" t="s">
        <v>77</v>
      </c>
      <c r="E3694" s="2" t="s">
        <v>41</v>
      </c>
      <c r="F3694">
        <v>137148</v>
      </c>
      <c r="G3694" s="44">
        <f t="shared" si="399"/>
        <v>44562</v>
      </c>
      <c r="H3694" s="50">
        <f t="shared" si="400"/>
        <v>273</v>
      </c>
      <c r="I3694" s="50">
        <f t="shared" si="401"/>
        <v>34790492.100000001</v>
      </c>
      <c r="J3694" s="46">
        <v>1274377</v>
      </c>
      <c r="K3694" s="2" t="s">
        <v>34</v>
      </c>
      <c r="L3694" s="52" t="str">
        <f t="shared" si="402"/>
        <v>20220930VND</v>
      </c>
      <c r="M3694">
        <f>VLOOKUP(L3694,Mapping!$H$1:$K$25,4,0)</f>
        <v>1</v>
      </c>
      <c r="N3694">
        <f t="shared" si="403"/>
        <v>1.37148E-4</v>
      </c>
      <c r="O3694">
        <f t="shared" si="404"/>
        <v>1.2743769999999999E-3</v>
      </c>
      <c r="P3694">
        <f t="shared" si="405"/>
        <v>3.4790492100000001E-2</v>
      </c>
      <c r="Q3694" t="str">
        <f>VLOOKUP(VLOOKUP(C3694,Mapping!$A$1:$C$17,3,0),Mapping!$E$1:$F$6,2,0)</f>
        <v>Vùng 02</v>
      </c>
    </row>
    <row r="3695" spans="1:17" x14ac:dyDescent="0.3">
      <c r="A3695" s="33">
        <v>44834</v>
      </c>
      <c r="B3695">
        <v>2743</v>
      </c>
      <c r="C3695">
        <v>34</v>
      </c>
      <c r="D3695" s="38" t="s">
        <v>77</v>
      </c>
      <c r="E3695" s="2" t="s">
        <v>41</v>
      </c>
      <c r="F3695">
        <v>1993903</v>
      </c>
      <c r="G3695" s="44">
        <f t="shared" si="399"/>
        <v>44562</v>
      </c>
      <c r="H3695" s="50">
        <f t="shared" si="400"/>
        <v>273</v>
      </c>
      <c r="I3695" s="50">
        <f t="shared" si="401"/>
        <v>6521669.7000000002</v>
      </c>
      <c r="J3695" s="46">
        <v>238889</v>
      </c>
      <c r="K3695" s="2" t="s">
        <v>34</v>
      </c>
      <c r="L3695" s="52" t="str">
        <f t="shared" si="402"/>
        <v>20220930VND</v>
      </c>
      <c r="M3695">
        <f>VLOOKUP(L3695,Mapping!$H$1:$K$25,4,0)</f>
        <v>1</v>
      </c>
      <c r="N3695">
        <f t="shared" si="403"/>
        <v>1.993903E-3</v>
      </c>
      <c r="O3695">
        <f t="shared" si="404"/>
        <v>2.38889E-4</v>
      </c>
      <c r="P3695">
        <f t="shared" si="405"/>
        <v>6.5216697000000006E-3</v>
      </c>
      <c r="Q3695" t="str">
        <f>VLOOKUP(VLOOKUP(C3695,Mapping!$A$1:$C$17,3,0),Mapping!$E$1:$F$6,2,0)</f>
        <v>Vùng 02</v>
      </c>
    </row>
    <row r="3696" spans="1:17" x14ac:dyDescent="0.3">
      <c r="A3696" s="33">
        <v>44834</v>
      </c>
      <c r="B3696">
        <v>2746</v>
      </c>
      <c r="C3696">
        <v>34</v>
      </c>
      <c r="D3696" s="38" t="s">
        <v>77</v>
      </c>
      <c r="E3696" s="2" t="s">
        <v>41</v>
      </c>
      <c r="F3696">
        <v>211629</v>
      </c>
      <c r="G3696" s="44">
        <f t="shared" si="399"/>
        <v>44562</v>
      </c>
      <c r="H3696" s="50">
        <f t="shared" si="400"/>
        <v>273</v>
      </c>
      <c r="I3696" s="50">
        <f t="shared" si="401"/>
        <v>8457403.5</v>
      </c>
      <c r="J3696" s="46">
        <v>309795</v>
      </c>
      <c r="K3696" s="2" t="s">
        <v>34</v>
      </c>
      <c r="L3696" s="52" t="str">
        <f t="shared" si="402"/>
        <v>20220930VND</v>
      </c>
      <c r="M3696">
        <f>VLOOKUP(L3696,Mapping!$H$1:$K$25,4,0)</f>
        <v>1</v>
      </c>
      <c r="N3696">
        <f t="shared" si="403"/>
        <v>2.1162899999999999E-4</v>
      </c>
      <c r="O3696">
        <f t="shared" si="404"/>
        <v>3.0979500000000002E-4</v>
      </c>
      <c r="P3696">
        <f t="shared" si="405"/>
        <v>8.4574035000000002E-3</v>
      </c>
      <c r="Q3696" t="str">
        <f>VLOOKUP(VLOOKUP(C3696,Mapping!$A$1:$C$17,3,0),Mapping!$E$1:$F$6,2,0)</f>
        <v>Vùng 02</v>
      </c>
    </row>
    <row r="3697" spans="1:17" x14ac:dyDescent="0.3">
      <c r="A3697" s="33">
        <v>44834</v>
      </c>
      <c r="B3697">
        <v>2748</v>
      </c>
      <c r="C3697">
        <v>25</v>
      </c>
      <c r="D3697" s="38" t="s">
        <v>77</v>
      </c>
      <c r="E3697" s="2" t="s">
        <v>41</v>
      </c>
      <c r="F3697">
        <v>401262</v>
      </c>
      <c r="G3697" s="44">
        <f t="shared" si="399"/>
        <v>44562</v>
      </c>
      <c r="H3697" s="50">
        <f t="shared" si="400"/>
        <v>273</v>
      </c>
      <c r="I3697" s="50">
        <f t="shared" si="401"/>
        <v>42427230.300000004</v>
      </c>
      <c r="J3697" s="46">
        <v>1554111</v>
      </c>
      <c r="K3697" s="2" t="s">
        <v>34</v>
      </c>
      <c r="L3697" s="52" t="str">
        <f t="shared" si="402"/>
        <v>20220930VND</v>
      </c>
      <c r="M3697">
        <f>VLOOKUP(L3697,Mapping!$H$1:$K$25,4,0)</f>
        <v>1</v>
      </c>
      <c r="N3697">
        <f t="shared" si="403"/>
        <v>4.0126199999999999E-4</v>
      </c>
      <c r="O3697">
        <f t="shared" si="404"/>
        <v>1.5541109999999999E-3</v>
      </c>
      <c r="P3697">
        <f t="shared" si="405"/>
        <v>4.2427230300000007E-2</v>
      </c>
      <c r="Q3697" t="str">
        <f>VLOOKUP(VLOOKUP(C3697,Mapping!$A$1:$C$17,3,0),Mapping!$E$1:$F$6,2,0)</f>
        <v>Vùng 01</v>
      </c>
    </row>
    <row r="3698" spans="1:17" x14ac:dyDescent="0.3">
      <c r="A3698" s="33">
        <v>44834</v>
      </c>
      <c r="B3698">
        <v>2748</v>
      </c>
      <c r="C3698">
        <v>25</v>
      </c>
      <c r="D3698" s="38" t="s">
        <v>77</v>
      </c>
      <c r="E3698" s="2" t="s">
        <v>41</v>
      </c>
      <c r="F3698">
        <v>1993092</v>
      </c>
      <c r="G3698" s="44">
        <f t="shared" si="399"/>
        <v>44562</v>
      </c>
      <c r="H3698" s="50">
        <f t="shared" si="400"/>
        <v>273</v>
      </c>
      <c r="I3698" s="50">
        <f t="shared" si="401"/>
        <v>344979491560.70398</v>
      </c>
      <c r="J3698" s="46">
        <v>544736</v>
      </c>
      <c r="K3698" s="2" t="s">
        <v>35</v>
      </c>
      <c r="L3698" s="52" t="str">
        <f t="shared" si="402"/>
        <v>20220930USD</v>
      </c>
      <c r="M3698">
        <f>VLOOKUP(L3698,Mapping!$H$1:$K$25,4,0)</f>
        <v>23197.68</v>
      </c>
      <c r="N3698">
        <f t="shared" si="403"/>
        <v>46.235110426559999</v>
      </c>
      <c r="O3698">
        <f t="shared" si="404"/>
        <v>12.636611412479999</v>
      </c>
      <c r="P3698">
        <f t="shared" si="405"/>
        <v>344.97949156070399</v>
      </c>
      <c r="Q3698" t="str">
        <f>VLOOKUP(VLOOKUP(C3698,Mapping!$A$1:$C$17,3,0),Mapping!$E$1:$F$6,2,0)</f>
        <v>Vùng 01</v>
      </c>
    </row>
    <row r="3699" spans="1:17" x14ac:dyDescent="0.3">
      <c r="A3699" s="33">
        <v>44834</v>
      </c>
      <c r="B3699">
        <v>2749</v>
      </c>
      <c r="C3699">
        <v>26</v>
      </c>
      <c r="D3699" s="38" t="s">
        <v>77</v>
      </c>
      <c r="E3699" s="2" t="s">
        <v>41</v>
      </c>
      <c r="F3699">
        <v>700519</v>
      </c>
      <c r="G3699" s="44">
        <f t="shared" si="399"/>
        <v>44562</v>
      </c>
      <c r="H3699" s="50">
        <f t="shared" si="400"/>
        <v>273</v>
      </c>
      <c r="I3699" s="50">
        <f t="shared" si="401"/>
        <v>15997581.6</v>
      </c>
      <c r="J3699" s="46">
        <v>585992</v>
      </c>
      <c r="K3699" s="2" t="s">
        <v>34</v>
      </c>
      <c r="L3699" s="52" t="str">
        <f t="shared" si="402"/>
        <v>20220930VND</v>
      </c>
      <c r="M3699">
        <f>VLOOKUP(L3699,Mapping!$H$1:$K$25,4,0)</f>
        <v>1</v>
      </c>
      <c r="N3699">
        <f t="shared" si="403"/>
        <v>7.0051900000000003E-4</v>
      </c>
      <c r="O3699">
        <f t="shared" si="404"/>
        <v>5.8599200000000002E-4</v>
      </c>
      <c r="P3699">
        <f t="shared" si="405"/>
        <v>1.5997581599999998E-2</v>
      </c>
      <c r="Q3699" t="str">
        <f>VLOOKUP(VLOOKUP(C3699,Mapping!$A$1:$C$17,3,0),Mapping!$E$1:$F$6,2,0)</f>
        <v>Vùng 04</v>
      </c>
    </row>
    <row r="3700" spans="1:17" x14ac:dyDescent="0.3">
      <c r="A3700" s="33">
        <v>44834</v>
      </c>
      <c r="B3700">
        <v>2751</v>
      </c>
      <c r="C3700">
        <v>20</v>
      </c>
      <c r="D3700" s="38" t="s">
        <v>77</v>
      </c>
      <c r="E3700" s="2" t="s">
        <v>41</v>
      </c>
      <c r="F3700">
        <v>291867</v>
      </c>
      <c r="G3700" s="44">
        <f t="shared" si="399"/>
        <v>44562</v>
      </c>
      <c r="H3700" s="50">
        <f t="shared" si="400"/>
        <v>273</v>
      </c>
      <c r="I3700" s="50">
        <f t="shared" si="401"/>
        <v>6033491.1000000006</v>
      </c>
      <c r="J3700" s="46">
        <v>221007</v>
      </c>
      <c r="K3700" s="2" t="s">
        <v>34</v>
      </c>
      <c r="L3700" s="52" t="str">
        <f t="shared" si="402"/>
        <v>20220930VND</v>
      </c>
      <c r="M3700">
        <f>VLOOKUP(L3700,Mapping!$H$1:$K$25,4,0)</f>
        <v>1</v>
      </c>
      <c r="N3700">
        <f t="shared" si="403"/>
        <v>2.9186700000000002E-4</v>
      </c>
      <c r="O3700">
        <f t="shared" si="404"/>
        <v>2.2100700000000001E-4</v>
      </c>
      <c r="P3700">
        <f t="shared" si="405"/>
        <v>6.0334911000000007E-3</v>
      </c>
      <c r="Q3700" t="str">
        <f>VLOOKUP(VLOOKUP(C3700,Mapping!$A$1:$C$17,3,0),Mapping!$E$1:$F$6,2,0)</f>
        <v>Vùng 02</v>
      </c>
    </row>
    <row r="3701" spans="1:17" x14ac:dyDescent="0.3">
      <c r="A3701" s="33">
        <v>44834</v>
      </c>
      <c r="B3701">
        <v>2751</v>
      </c>
      <c r="C3701">
        <v>45</v>
      </c>
      <c r="D3701" s="38" t="s">
        <v>77</v>
      </c>
      <c r="E3701" s="2" t="s">
        <v>41</v>
      </c>
      <c r="F3701">
        <v>1180788</v>
      </c>
      <c r="G3701" s="44">
        <f t="shared" si="399"/>
        <v>44562</v>
      </c>
      <c r="H3701" s="50">
        <f t="shared" si="400"/>
        <v>273</v>
      </c>
      <c r="I3701" s="50">
        <f t="shared" si="401"/>
        <v>47358511.199999996</v>
      </c>
      <c r="J3701" s="46">
        <v>1734744</v>
      </c>
      <c r="K3701" s="2" t="s">
        <v>34</v>
      </c>
      <c r="L3701" s="52" t="str">
        <f t="shared" si="402"/>
        <v>20220930VND</v>
      </c>
      <c r="M3701">
        <f>VLOOKUP(L3701,Mapping!$H$1:$K$25,4,0)</f>
        <v>1</v>
      </c>
      <c r="N3701">
        <f t="shared" si="403"/>
        <v>1.1807880000000001E-3</v>
      </c>
      <c r="O3701">
        <f t="shared" si="404"/>
        <v>1.7347440000000001E-3</v>
      </c>
      <c r="P3701">
        <f t="shared" si="405"/>
        <v>4.7358511199999995E-2</v>
      </c>
      <c r="Q3701" t="str">
        <f>VLOOKUP(VLOOKUP(C3701,Mapping!$A$1:$C$17,3,0),Mapping!$E$1:$F$6,2,0)</f>
        <v>Vùng 02</v>
      </c>
    </row>
    <row r="3702" spans="1:17" x14ac:dyDescent="0.3">
      <c r="A3702" s="33">
        <v>44834</v>
      </c>
      <c r="B3702">
        <v>2752</v>
      </c>
      <c r="C3702">
        <v>48</v>
      </c>
      <c r="D3702" s="38" t="s">
        <v>77</v>
      </c>
      <c r="E3702" s="2" t="s">
        <v>41</v>
      </c>
      <c r="F3702">
        <v>1854300</v>
      </c>
      <c r="G3702" s="44">
        <f t="shared" si="399"/>
        <v>44562</v>
      </c>
      <c r="H3702" s="50">
        <f t="shared" si="400"/>
        <v>273</v>
      </c>
      <c r="I3702" s="50">
        <f t="shared" si="401"/>
        <v>119289659521.03198</v>
      </c>
      <c r="J3702" s="46">
        <v>188363</v>
      </c>
      <c r="K3702" s="2" t="s">
        <v>35</v>
      </c>
      <c r="L3702" s="52" t="str">
        <f t="shared" si="402"/>
        <v>20220930USD</v>
      </c>
      <c r="M3702">
        <f>VLOOKUP(L3702,Mapping!$H$1:$K$25,4,0)</f>
        <v>23197.68</v>
      </c>
      <c r="N3702">
        <f t="shared" si="403"/>
        <v>43.015458023999997</v>
      </c>
      <c r="O3702">
        <f t="shared" si="404"/>
        <v>4.3695845978400003</v>
      </c>
      <c r="P3702">
        <f t="shared" si="405"/>
        <v>119.28965952103198</v>
      </c>
      <c r="Q3702" t="str">
        <f>VLOOKUP(VLOOKUP(C3702,Mapping!$A$1:$C$17,3,0),Mapping!$E$1:$F$6,2,0)</f>
        <v>Vùng 01</v>
      </c>
    </row>
    <row r="3703" spans="1:17" x14ac:dyDescent="0.3">
      <c r="A3703" s="33">
        <v>44834</v>
      </c>
      <c r="B3703">
        <v>2752</v>
      </c>
      <c r="C3703">
        <v>48</v>
      </c>
      <c r="D3703" s="38" t="s">
        <v>77</v>
      </c>
      <c r="E3703" s="2" t="s">
        <v>41</v>
      </c>
      <c r="F3703">
        <v>6189886</v>
      </c>
      <c r="G3703" s="44">
        <f t="shared" si="399"/>
        <v>44562</v>
      </c>
      <c r="H3703" s="50">
        <f t="shared" si="400"/>
        <v>273</v>
      </c>
      <c r="I3703" s="50">
        <f t="shared" si="401"/>
        <v>215952882.59999999</v>
      </c>
      <c r="J3703" s="46">
        <v>7910362</v>
      </c>
      <c r="K3703" s="2" t="s">
        <v>34</v>
      </c>
      <c r="L3703" s="52" t="str">
        <f t="shared" si="402"/>
        <v>20220930VND</v>
      </c>
      <c r="M3703">
        <f>VLOOKUP(L3703,Mapping!$H$1:$K$25,4,0)</f>
        <v>1</v>
      </c>
      <c r="N3703">
        <f t="shared" si="403"/>
        <v>6.1898860000000003E-3</v>
      </c>
      <c r="O3703">
        <f t="shared" si="404"/>
        <v>7.9103620000000006E-3</v>
      </c>
      <c r="P3703">
        <f t="shared" si="405"/>
        <v>0.21595288260000001</v>
      </c>
      <c r="Q3703" t="str">
        <f>VLOOKUP(VLOOKUP(C3703,Mapping!$A$1:$C$17,3,0),Mapping!$E$1:$F$6,2,0)</f>
        <v>Vùng 01</v>
      </c>
    </row>
    <row r="3704" spans="1:17" x14ac:dyDescent="0.3">
      <c r="A3704" s="33">
        <v>44834</v>
      </c>
      <c r="B3704">
        <v>2753</v>
      </c>
      <c r="C3704">
        <v>25</v>
      </c>
      <c r="D3704" s="38" t="s">
        <v>77</v>
      </c>
      <c r="E3704" s="2" t="s">
        <v>41</v>
      </c>
      <c r="F3704">
        <v>727878</v>
      </c>
      <c r="G3704" s="44">
        <f t="shared" si="399"/>
        <v>44562</v>
      </c>
      <c r="H3704" s="50">
        <f t="shared" si="400"/>
        <v>273</v>
      </c>
      <c r="I3704" s="50">
        <f t="shared" si="401"/>
        <v>4175917.1999999997</v>
      </c>
      <c r="J3704" s="46">
        <v>152964</v>
      </c>
      <c r="K3704" s="2" t="s">
        <v>34</v>
      </c>
      <c r="L3704" s="52" t="str">
        <f t="shared" si="402"/>
        <v>20220930VND</v>
      </c>
      <c r="M3704">
        <f>VLOOKUP(L3704,Mapping!$H$1:$K$25,4,0)</f>
        <v>1</v>
      </c>
      <c r="N3704">
        <f t="shared" si="403"/>
        <v>7.2787800000000005E-4</v>
      </c>
      <c r="O3704">
        <f t="shared" si="404"/>
        <v>1.5296400000000001E-4</v>
      </c>
      <c r="P3704">
        <f t="shared" si="405"/>
        <v>4.1759171999999995E-3</v>
      </c>
      <c r="Q3704" t="str">
        <f>VLOOKUP(VLOOKUP(C3704,Mapping!$A$1:$C$17,3,0),Mapping!$E$1:$F$6,2,0)</f>
        <v>Vùng 01</v>
      </c>
    </row>
    <row r="3705" spans="1:17" x14ac:dyDescent="0.3">
      <c r="A3705" s="33">
        <v>44834</v>
      </c>
      <c r="B3705">
        <v>2757</v>
      </c>
      <c r="C3705">
        <v>48</v>
      </c>
      <c r="D3705" s="38" t="s">
        <v>77</v>
      </c>
      <c r="E3705" s="2" t="s">
        <v>41</v>
      </c>
      <c r="F3705">
        <v>988009</v>
      </c>
      <c r="G3705" s="44">
        <f t="shared" si="399"/>
        <v>44562</v>
      </c>
      <c r="H3705" s="50">
        <f t="shared" si="400"/>
        <v>273</v>
      </c>
      <c r="I3705" s="50">
        <f t="shared" si="401"/>
        <v>26046302.099999998</v>
      </c>
      <c r="J3705" s="46">
        <v>954077</v>
      </c>
      <c r="K3705" s="2" t="s">
        <v>34</v>
      </c>
      <c r="L3705" s="52" t="str">
        <f t="shared" si="402"/>
        <v>20220930VND</v>
      </c>
      <c r="M3705">
        <f>VLOOKUP(L3705,Mapping!$H$1:$K$25,4,0)</f>
        <v>1</v>
      </c>
      <c r="N3705">
        <f t="shared" si="403"/>
        <v>9.8800899999999998E-4</v>
      </c>
      <c r="O3705">
        <f t="shared" si="404"/>
        <v>9.5407700000000001E-4</v>
      </c>
      <c r="P3705">
        <f t="shared" si="405"/>
        <v>2.6046302099999998E-2</v>
      </c>
      <c r="Q3705" t="str">
        <f>VLOOKUP(VLOOKUP(C3705,Mapping!$A$1:$C$17,3,0),Mapping!$E$1:$F$6,2,0)</f>
        <v>Vùng 01</v>
      </c>
    </row>
    <row r="3706" spans="1:17" x14ac:dyDescent="0.3">
      <c r="A3706" s="33">
        <v>44834</v>
      </c>
      <c r="B3706">
        <v>2760</v>
      </c>
      <c r="C3706">
        <v>34</v>
      </c>
      <c r="D3706" s="38" t="s">
        <v>77</v>
      </c>
      <c r="E3706" s="2" t="s">
        <v>41</v>
      </c>
      <c r="F3706">
        <v>270954</v>
      </c>
      <c r="G3706" s="44">
        <f t="shared" si="399"/>
        <v>44562</v>
      </c>
      <c r="H3706" s="50">
        <f t="shared" si="400"/>
        <v>273</v>
      </c>
      <c r="I3706" s="50">
        <f t="shared" si="401"/>
        <v>6963247.2000000002</v>
      </c>
      <c r="J3706" s="46">
        <v>255064</v>
      </c>
      <c r="K3706" s="2" t="s">
        <v>34</v>
      </c>
      <c r="L3706" s="52" t="str">
        <f t="shared" si="402"/>
        <v>20220930VND</v>
      </c>
      <c r="M3706">
        <f>VLOOKUP(L3706,Mapping!$H$1:$K$25,4,0)</f>
        <v>1</v>
      </c>
      <c r="N3706">
        <f t="shared" si="403"/>
        <v>2.7095400000000001E-4</v>
      </c>
      <c r="O3706">
        <f t="shared" si="404"/>
        <v>2.55064E-4</v>
      </c>
      <c r="P3706">
        <f t="shared" si="405"/>
        <v>6.9632472000000006E-3</v>
      </c>
      <c r="Q3706" t="str">
        <f>VLOOKUP(VLOOKUP(C3706,Mapping!$A$1:$C$17,3,0),Mapping!$E$1:$F$6,2,0)</f>
        <v>Vùng 02</v>
      </c>
    </row>
    <row r="3707" spans="1:17" x14ac:dyDescent="0.3">
      <c r="A3707" s="33">
        <v>44834</v>
      </c>
      <c r="B3707">
        <v>2760</v>
      </c>
      <c r="C3707">
        <v>34</v>
      </c>
      <c r="D3707" s="38" t="s">
        <v>77</v>
      </c>
      <c r="E3707" s="2" t="s">
        <v>41</v>
      </c>
      <c r="F3707">
        <v>327589</v>
      </c>
      <c r="G3707" s="44">
        <f t="shared" si="399"/>
        <v>44562</v>
      </c>
      <c r="H3707" s="50">
        <f t="shared" si="400"/>
        <v>273</v>
      </c>
      <c r="I3707" s="50">
        <f t="shared" si="401"/>
        <v>49058181.899999999</v>
      </c>
      <c r="J3707" s="46">
        <v>1797003</v>
      </c>
      <c r="K3707" s="2" t="s">
        <v>34</v>
      </c>
      <c r="L3707" s="52" t="str">
        <f t="shared" si="402"/>
        <v>20220930VND</v>
      </c>
      <c r="M3707">
        <f>VLOOKUP(L3707,Mapping!$H$1:$K$25,4,0)</f>
        <v>1</v>
      </c>
      <c r="N3707">
        <f t="shared" si="403"/>
        <v>3.2758899999999998E-4</v>
      </c>
      <c r="O3707">
        <f t="shared" si="404"/>
        <v>1.7970029999999999E-3</v>
      </c>
      <c r="P3707">
        <f t="shared" si="405"/>
        <v>4.9058181899999997E-2</v>
      </c>
      <c r="Q3707" t="str">
        <f>VLOOKUP(VLOOKUP(C3707,Mapping!$A$1:$C$17,3,0),Mapping!$E$1:$F$6,2,0)</f>
        <v>Vùng 02</v>
      </c>
    </row>
    <row r="3708" spans="1:17" x14ac:dyDescent="0.3">
      <c r="A3708" s="33">
        <v>44834</v>
      </c>
      <c r="B3708">
        <v>2761</v>
      </c>
      <c r="C3708">
        <v>40</v>
      </c>
      <c r="D3708" s="38" t="s">
        <v>77</v>
      </c>
      <c r="E3708" s="2" t="s">
        <v>41</v>
      </c>
      <c r="F3708">
        <v>579223</v>
      </c>
      <c r="G3708" s="44">
        <f t="shared" si="399"/>
        <v>44562</v>
      </c>
      <c r="H3708" s="50">
        <f t="shared" si="400"/>
        <v>273</v>
      </c>
      <c r="I3708" s="50">
        <f t="shared" si="401"/>
        <v>32592186.900000002</v>
      </c>
      <c r="J3708" s="46">
        <v>1193853</v>
      </c>
      <c r="K3708" s="2" t="s">
        <v>34</v>
      </c>
      <c r="L3708" s="52" t="str">
        <f t="shared" si="402"/>
        <v>20220930VND</v>
      </c>
      <c r="M3708">
        <f>VLOOKUP(L3708,Mapping!$H$1:$K$25,4,0)</f>
        <v>1</v>
      </c>
      <c r="N3708">
        <f t="shared" si="403"/>
        <v>5.7922300000000002E-4</v>
      </c>
      <c r="O3708">
        <f t="shared" si="404"/>
        <v>1.1938529999999999E-3</v>
      </c>
      <c r="P3708">
        <f t="shared" si="405"/>
        <v>3.25921869E-2</v>
      </c>
      <c r="Q3708" t="str">
        <f>VLOOKUP(VLOOKUP(C3708,Mapping!$A$1:$C$17,3,0),Mapping!$E$1:$F$6,2,0)</f>
        <v>Vùng 01</v>
      </c>
    </row>
    <row r="3709" spans="1:17" x14ac:dyDescent="0.3">
      <c r="A3709" s="33">
        <v>44834</v>
      </c>
      <c r="B3709">
        <v>2761</v>
      </c>
      <c r="C3709">
        <v>48</v>
      </c>
      <c r="D3709" s="38" t="s">
        <v>77</v>
      </c>
      <c r="E3709" s="2" t="s">
        <v>41</v>
      </c>
      <c r="F3709">
        <v>639045</v>
      </c>
      <c r="G3709" s="44">
        <f t="shared" si="399"/>
        <v>44562</v>
      </c>
      <c r="H3709" s="50">
        <f t="shared" si="400"/>
        <v>273</v>
      </c>
      <c r="I3709" s="50">
        <f t="shared" si="401"/>
        <v>10883964</v>
      </c>
      <c r="J3709" s="46">
        <v>398680</v>
      </c>
      <c r="K3709" s="2" t="s">
        <v>34</v>
      </c>
      <c r="L3709" s="52" t="str">
        <f t="shared" si="402"/>
        <v>20220930VND</v>
      </c>
      <c r="M3709">
        <f>VLOOKUP(L3709,Mapping!$H$1:$K$25,4,0)</f>
        <v>1</v>
      </c>
      <c r="N3709">
        <f t="shared" si="403"/>
        <v>6.3904499999999998E-4</v>
      </c>
      <c r="O3709">
        <f t="shared" si="404"/>
        <v>3.9868E-4</v>
      </c>
      <c r="P3709">
        <f t="shared" si="405"/>
        <v>1.0883963999999999E-2</v>
      </c>
      <c r="Q3709" t="str">
        <f>VLOOKUP(VLOOKUP(C3709,Mapping!$A$1:$C$17,3,0),Mapping!$E$1:$F$6,2,0)</f>
        <v>Vùng 01</v>
      </c>
    </row>
    <row r="3710" spans="1:17" x14ac:dyDescent="0.3">
      <c r="A3710" s="33">
        <v>44834</v>
      </c>
      <c r="B3710">
        <v>2763</v>
      </c>
      <c r="C3710">
        <v>23</v>
      </c>
      <c r="D3710" s="38" t="s">
        <v>77</v>
      </c>
      <c r="E3710" s="2" t="s">
        <v>41</v>
      </c>
      <c r="F3710">
        <v>418711</v>
      </c>
      <c r="G3710" s="44">
        <f t="shared" si="399"/>
        <v>44562</v>
      </c>
      <c r="H3710" s="50">
        <f t="shared" si="400"/>
        <v>273</v>
      </c>
      <c r="I3710" s="50">
        <f t="shared" si="401"/>
        <v>4272804.8999999994</v>
      </c>
      <c r="J3710" s="46">
        <v>156513</v>
      </c>
      <c r="K3710" s="2" t="s">
        <v>34</v>
      </c>
      <c r="L3710" s="52" t="str">
        <f t="shared" si="402"/>
        <v>20220930VND</v>
      </c>
      <c r="M3710">
        <f>VLOOKUP(L3710,Mapping!$H$1:$K$25,4,0)</f>
        <v>1</v>
      </c>
      <c r="N3710">
        <f t="shared" si="403"/>
        <v>4.18711E-4</v>
      </c>
      <c r="O3710">
        <f t="shared" si="404"/>
        <v>1.56513E-4</v>
      </c>
      <c r="P3710">
        <f t="shared" si="405"/>
        <v>4.2728048999999997E-3</v>
      </c>
      <c r="Q3710" t="str">
        <f>VLOOKUP(VLOOKUP(C3710,Mapping!$A$1:$C$17,3,0),Mapping!$E$1:$F$6,2,0)</f>
        <v>Vùng 02</v>
      </c>
    </row>
    <row r="3711" spans="1:17" x14ac:dyDescent="0.3">
      <c r="A3711" s="33">
        <v>44834</v>
      </c>
      <c r="B3711">
        <v>2765</v>
      </c>
      <c r="C3711">
        <v>41</v>
      </c>
      <c r="D3711" s="38" t="s">
        <v>77</v>
      </c>
      <c r="E3711" s="2" t="s">
        <v>41</v>
      </c>
      <c r="F3711">
        <v>1789818</v>
      </c>
      <c r="G3711" s="44">
        <f t="shared" si="399"/>
        <v>44562</v>
      </c>
      <c r="H3711" s="50">
        <f t="shared" si="400"/>
        <v>273</v>
      </c>
      <c r="I3711" s="50">
        <f t="shared" si="401"/>
        <v>41768781.600000001</v>
      </c>
      <c r="J3711" s="46">
        <v>1529992</v>
      </c>
      <c r="K3711" s="2" t="s">
        <v>34</v>
      </c>
      <c r="L3711" s="52" t="str">
        <f t="shared" si="402"/>
        <v>20220930VND</v>
      </c>
      <c r="M3711">
        <f>VLOOKUP(L3711,Mapping!$H$1:$K$25,4,0)</f>
        <v>1</v>
      </c>
      <c r="N3711">
        <f t="shared" si="403"/>
        <v>1.7898180000000001E-3</v>
      </c>
      <c r="O3711">
        <f t="shared" si="404"/>
        <v>1.529992E-3</v>
      </c>
      <c r="P3711">
        <f t="shared" si="405"/>
        <v>4.1768781599999999E-2</v>
      </c>
      <c r="Q3711" t="str">
        <f>VLOOKUP(VLOOKUP(C3711,Mapping!$A$1:$C$17,3,0),Mapping!$E$1:$F$6,2,0)</f>
        <v>Vùng 05</v>
      </c>
    </row>
    <row r="3712" spans="1:17" x14ac:dyDescent="0.3">
      <c r="A3712" s="33">
        <v>44834</v>
      </c>
      <c r="B3712">
        <v>2766</v>
      </c>
      <c r="C3712">
        <v>40</v>
      </c>
      <c r="D3712" s="38" t="s">
        <v>77</v>
      </c>
      <c r="E3712" s="2" t="s">
        <v>41</v>
      </c>
      <c r="F3712">
        <v>1381672</v>
      </c>
      <c r="G3712" s="44">
        <f t="shared" si="399"/>
        <v>44562</v>
      </c>
      <c r="H3712" s="50">
        <f t="shared" si="400"/>
        <v>273</v>
      </c>
      <c r="I3712" s="50">
        <f t="shared" si="401"/>
        <v>603766040557.68005</v>
      </c>
      <c r="J3712" s="46">
        <v>953370</v>
      </c>
      <c r="K3712" s="2" t="s">
        <v>35</v>
      </c>
      <c r="L3712" s="52" t="str">
        <f t="shared" si="402"/>
        <v>20220930USD</v>
      </c>
      <c r="M3712">
        <f>VLOOKUP(L3712,Mapping!$H$1:$K$25,4,0)</f>
        <v>23197.68</v>
      </c>
      <c r="N3712">
        <f t="shared" si="403"/>
        <v>32.051584920959996</v>
      </c>
      <c r="O3712">
        <f t="shared" si="404"/>
        <v>22.1159721816</v>
      </c>
      <c r="P3712">
        <f t="shared" si="405"/>
        <v>603.76604055768007</v>
      </c>
      <c r="Q3712" t="str">
        <f>VLOOKUP(VLOOKUP(C3712,Mapping!$A$1:$C$17,3,0),Mapping!$E$1:$F$6,2,0)</f>
        <v>Vùng 01</v>
      </c>
    </row>
    <row r="3713" spans="1:17" x14ac:dyDescent="0.3">
      <c r="A3713" s="33">
        <v>44834</v>
      </c>
      <c r="B3713">
        <v>2766</v>
      </c>
      <c r="C3713">
        <v>40</v>
      </c>
      <c r="D3713" s="38" t="s">
        <v>77</v>
      </c>
      <c r="E3713" s="2" t="s">
        <v>41</v>
      </c>
      <c r="F3713">
        <v>173611</v>
      </c>
      <c r="G3713" s="44">
        <f t="shared" si="399"/>
        <v>44562</v>
      </c>
      <c r="H3713" s="50">
        <f t="shared" si="400"/>
        <v>273</v>
      </c>
      <c r="I3713" s="50">
        <f t="shared" si="401"/>
        <v>44913905.399999999</v>
      </c>
      <c r="J3713" s="46">
        <v>1645198</v>
      </c>
      <c r="K3713" s="2" t="s">
        <v>34</v>
      </c>
      <c r="L3713" s="52" t="str">
        <f t="shared" si="402"/>
        <v>20220930VND</v>
      </c>
      <c r="M3713">
        <f>VLOOKUP(L3713,Mapping!$H$1:$K$25,4,0)</f>
        <v>1</v>
      </c>
      <c r="N3713">
        <f t="shared" si="403"/>
        <v>1.73611E-4</v>
      </c>
      <c r="O3713">
        <f t="shared" si="404"/>
        <v>1.6451980000000001E-3</v>
      </c>
      <c r="P3713">
        <f t="shared" si="405"/>
        <v>4.4913905399999995E-2</v>
      </c>
      <c r="Q3713" t="str">
        <f>VLOOKUP(VLOOKUP(C3713,Mapping!$A$1:$C$17,3,0),Mapping!$E$1:$F$6,2,0)</f>
        <v>Vùng 01</v>
      </c>
    </row>
    <row r="3714" spans="1:17" x14ac:dyDescent="0.3">
      <c r="A3714" s="33">
        <v>44834</v>
      </c>
      <c r="B3714">
        <v>2766</v>
      </c>
      <c r="C3714">
        <v>34</v>
      </c>
      <c r="D3714" s="38" t="s">
        <v>77</v>
      </c>
      <c r="E3714" s="2" t="s">
        <v>41</v>
      </c>
      <c r="F3714">
        <v>1138110</v>
      </c>
      <c r="G3714" s="44">
        <f t="shared" ref="G3714:G3777" si="406">DATE(YEAR(A3714),1,1)</f>
        <v>44562</v>
      </c>
      <c r="H3714" s="50">
        <f t="shared" ref="H3714:H3777" si="407">DATEDIF(G3714,A3714,"D")+1</f>
        <v>273</v>
      </c>
      <c r="I3714" s="50">
        <f t="shared" si="401"/>
        <v>54396096.300000004</v>
      </c>
      <c r="J3714" s="46">
        <v>1992531</v>
      </c>
      <c r="K3714" s="2" t="s">
        <v>34</v>
      </c>
      <c r="L3714" s="52" t="str">
        <f t="shared" si="402"/>
        <v>20220930VND</v>
      </c>
      <c r="M3714">
        <f>VLOOKUP(L3714,Mapping!$H$1:$K$25,4,0)</f>
        <v>1</v>
      </c>
      <c r="N3714">
        <f t="shared" si="403"/>
        <v>1.1381099999999999E-3</v>
      </c>
      <c r="O3714">
        <f t="shared" si="404"/>
        <v>1.9925310000000001E-3</v>
      </c>
      <c r="P3714">
        <f t="shared" si="405"/>
        <v>5.4396096300000002E-2</v>
      </c>
      <c r="Q3714" t="str">
        <f>VLOOKUP(VLOOKUP(C3714,Mapping!$A$1:$C$17,3,0),Mapping!$E$1:$F$6,2,0)</f>
        <v>Vùng 02</v>
      </c>
    </row>
    <row r="3715" spans="1:17" x14ac:dyDescent="0.3">
      <c r="A3715" s="44">
        <v>44834</v>
      </c>
      <c r="B3715">
        <v>2768</v>
      </c>
      <c r="C3715">
        <v>34</v>
      </c>
      <c r="D3715" s="38" t="s">
        <v>77</v>
      </c>
      <c r="E3715" s="2" t="s">
        <v>41</v>
      </c>
      <c r="F3715">
        <v>1142536</v>
      </c>
      <c r="G3715" s="44">
        <f t="shared" si="406"/>
        <v>44562</v>
      </c>
      <c r="H3715" s="50">
        <f t="shared" si="407"/>
        <v>273</v>
      </c>
      <c r="I3715" s="50">
        <f t="shared" ref="I3715:I3778" si="408">H3715*(J3715/10)*M3715</f>
        <v>4960655.7</v>
      </c>
      <c r="J3715" s="46">
        <v>181709</v>
      </c>
      <c r="K3715" s="2" t="s">
        <v>34</v>
      </c>
      <c r="L3715" s="52" t="str">
        <f t="shared" ref="L3715:L3778" si="409">CONCATENATE(TEXT(A3715,"YYYYMMDD"),K3715)</f>
        <v>20220930VND</v>
      </c>
      <c r="M3715">
        <f>VLOOKUP(L3715,Mapping!$H$1:$K$25,4,0)</f>
        <v>1</v>
      </c>
      <c r="N3715">
        <f t="shared" ref="N3715:N3778" si="410">F3715*M3715/10^9</f>
        <v>1.142536E-3</v>
      </c>
      <c r="O3715">
        <f t="shared" ref="O3715:O3778" si="411">J3715*M3715/10^9</f>
        <v>1.81709E-4</v>
      </c>
      <c r="P3715">
        <f t="shared" ref="P3715:P3778" si="412">I3715/10^9</f>
        <v>4.9606557000000003E-3</v>
      </c>
      <c r="Q3715" t="str">
        <f>VLOOKUP(VLOOKUP(C3715,Mapping!$A$1:$C$17,3,0),Mapping!$E$1:$F$6,2,0)</f>
        <v>Vùng 02</v>
      </c>
    </row>
    <row r="3716" spans="1:17" x14ac:dyDescent="0.3">
      <c r="A3716" s="33">
        <v>44834</v>
      </c>
      <c r="B3716">
        <v>2769</v>
      </c>
      <c r="C3716">
        <v>11</v>
      </c>
      <c r="D3716" s="38" t="s">
        <v>77</v>
      </c>
      <c r="E3716" s="2" t="s">
        <v>41</v>
      </c>
      <c r="F3716">
        <v>1201964</v>
      </c>
      <c r="G3716" s="44">
        <f t="shared" si="406"/>
        <v>44562</v>
      </c>
      <c r="H3716" s="50">
        <f t="shared" si="407"/>
        <v>273</v>
      </c>
      <c r="I3716" s="50">
        <f t="shared" si="408"/>
        <v>54120475.5</v>
      </c>
      <c r="J3716" s="46">
        <v>1982435</v>
      </c>
      <c r="K3716" s="2" t="s">
        <v>34</v>
      </c>
      <c r="L3716" s="52" t="str">
        <f t="shared" si="409"/>
        <v>20220930VND</v>
      </c>
      <c r="M3716">
        <f>VLOOKUP(L3716,Mapping!$H$1:$K$25,4,0)</f>
        <v>1</v>
      </c>
      <c r="N3716">
        <f t="shared" si="410"/>
        <v>1.201964E-3</v>
      </c>
      <c r="O3716">
        <f t="shared" si="411"/>
        <v>1.9824349999999998E-3</v>
      </c>
      <c r="P3716">
        <f t="shared" si="412"/>
        <v>5.4120475500000001E-2</v>
      </c>
      <c r="Q3716" t="str">
        <f>VLOOKUP(VLOOKUP(C3716,Mapping!$A$1:$C$17,3,0),Mapping!$E$1:$F$6,2,0)</f>
        <v>Vùng 01</v>
      </c>
    </row>
    <row r="3717" spans="1:17" x14ac:dyDescent="0.3">
      <c r="A3717" s="33">
        <v>44834</v>
      </c>
      <c r="B3717">
        <v>2769</v>
      </c>
      <c r="C3717">
        <v>34</v>
      </c>
      <c r="D3717" s="38" t="s">
        <v>77</v>
      </c>
      <c r="E3717" s="2" t="s">
        <v>41</v>
      </c>
      <c r="F3717">
        <v>1540410</v>
      </c>
      <c r="G3717" s="44">
        <f t="shared" si="406"/>
        <v>44562</v>
      </c>
      <c r="H3717" s="50">
        <f t="shared" si="407"/>
        <v>273</v>
      </c>
      <c r="I3717" s="50">
        <f t="shared" si="408"/>
        <v>15869844.9</v>
      </c>
      <c r="J3717" s="46">
        <v>581313</v>
      </c>
      <c r="K3717" s="2" t="s">
        <v>34</v>
      </c>
      <c r="L3717" s="52" t="str">
        <f t="shared" si="409"/>
        <v>20220930VND</v>
      </c>
      <c r="M3717">
        <f>VLOOKUP(L3717,Mapping!$H$1:$K$25,4,0)</f>
        <v>1</v>
      </c>
      <c r="N3717">
        <f t="shared" si="410"/>
        <v>1.5404100000000001E-3</v>
      </c>
      <c r="O3717">
        <f t="shared" si="411"/>
        <v>5.8131299999999997E-4</v>
      </c>
      <c r="P3717">
        <f t="shared" si="412"/>
        <v>1.5869844899999999E-2</v>
      </c>
      <c r="Q3717" t="str">
        <f>VLOOKUP(VLOOKUP(C3717,Mapping!$A$1:$C$17,3,0),Mapping!$E$1:$F$6,2,0)</f>
        <v>Vùng 02</v>
      </c>
    </row>
    <row r="3718" spans="1:17" x14ac:dyDescent="0.3">
      <c r="A3718" s="33">
        <v>44834</v>
      </c>
      <c r="B3718">
        <v>2770</v>
      </c>
      <c r="C3718">
        <v>48</v>
      </c>
      <c r="D3718" s="38" t="s">
        <v>77</v>
      </c>
      <c r="E3718" s="2" t="s">
        <v>41</v>
      </c>
      <c r="F3718">
        <v>1291723</v>
      </c>
      <c r="G3718" s="44">
        <f t="shared" si="406"/>
        <v>44562</v>
      </c>
      <c r="H3718" s="50">
        <f t="shared" si="407"/>
        <v>273</v>
      </c>
      <c r="I3718" s="50">
        <f t="shared" si="408"/>
        <v>39907413</v>
      </c>
      <c r="J3718" s="46">
        <v>1461810</v>
      </c>
      <c r="K3718" s="2" t="s">
        <v>34</v>
      </c>
      <c r="L3718" s="52" t="str">
        <f t="shared" si="409"/>
        <v>20220930VND</v>
      </c>
      <c r="M3718">
        <f>VLOOKUP(L3718,Mapping!$H$1:$K$25,4,0)</f>
        <v>1</v>
      </c>
      <c r="N3718">
        <f t="shared" si="410"/>
        <v>1.291723E-3</v>
      </c>
      <c r="O3718">
        <f t="shared" si="411"/>
        <v>1.46181E-3</v>
      </c>
      <c r="P3718">
        <f t="shared" si="412"/>
        <v>3.9907413000000003E-2</v>
      </c>
      <c r="Q3718" t="str">
        <f>VLOOKUP(VLOOKUP(C3718,Mapping!$A$1:$C$17,3,0),Mapping!$E$1:$F$6,2,0)</f>
        <v>Vùng 01</v>
      </c>
    </row>
    <row r="3719" spans="1:17" x14ac:dyDescent="0.3">
      <c r="A3719" s="33">
        <v>44834</v>
      </c>
      <c r="B3719">
        <v>2770</v>
      </c>
      <c r="C3719">
        <v>23</v>
      </c>
      <c r="D3719" s="38" t="s">
        <v>77</v>
      </c>
      <c r="E3719" s="2" t="s">
        <v>41</v>
      </c>
      <c r="F3719">
        <v>707905</v>
      </c>
      <c r="G3719" s="44">
        <f t="shared" si="406"/>
        <v>44562</v>
      </c>
      <c r="H3719" s="50">
        <f t="shared" si="407"/>
        <v>273</v>
      </c>
      <c r="I3719" s="50">
        <f t="shared" si="408"/>
        <v>5643019.2000000002</v>
      </c>
      <c r="J3719" s="46">
        <v>206704</v>
      </c>
      <c r="K3719" s="2" t="s">
        <v>34</v>
      </c>
      <c r="L3719" s="52" t="str">
        <f t="shared" si="409"/>
        <v>20220930VND</v>
      </c>
      <c r="M3719">
        <f>VLOOKUP(L3719,Mapping!$H$1:$K$25,4,0)</f>
        <v>1</v>
      </c>
      <c r="N3719">
        <f t="shared" si="410"/>
        <v>7.0790499999999999E-4</v>
      </c>
      <c r="O3719">
        <f t="shared" si="411"/>
        <v>2.0670399999999999E-4</v>
      </c>
      <c r="P3719">
        <f t="shared" si="412"/>
        <v>5.6430192000000001E-3</v>
      </c>
      <c r="Q3719" t="str">
        <f>VLOOKUP(VLOOKUP(C3719,Mapping!$A$1:$C$17,3,0),Mapping!$E$1:$F$6,2,0)</f>
        <v>Vùng 02</v>
      </c>
    </row>
    <row r="3720" spans="1:17" x14ac:dyDescent="0.3">
      <c r="A3720" s="33">
        <v>44834</v>
      </c>
      <c r="B3720">
        <v>2770</v>
      </c>
      <c r="C3720">
        <v>48</v>
      </c>
      <c r="D3720" s="38" t="s">
        <v>77</v>
      </c>
      <c r="E3720" s="2" t="s">
        <v>41</v>
      </c>
      <c r="F3720">
        <v>968640</v>
      </c>
      <c r="G3720" s="44">
        <f t="shared" si="406"/>
        <v>44562</v>
      </c>
      <c r="H3720" s="50">
        <f t="shared" si="407"/>
        <v>273</v>
      </c>
      <c r="I3720" s="50">
        <f t="shared" si="408"/>
        <v>13152375.6</v>
      </c>
      <c r="J3720" s="46">
        <v>481772</v>
      </c>
      <c r="K3720" s="2" t="s">
        <v>34</v>
      </c>
      <c r="L3720" s="52" t="str">
        <f t="shared" si="409"/>
        <v>20220930VND</v>
      </c>
      <c r="M3720">
        <f>VLOOKUP(L3720,Mapping!$H$1:$K$25,4,0)</f>
        <v>1</v>
      </c>
      <c r="N3720">
        <f t="shared" si="410"/>
        <v>9.6864E-4</v>
      </c>
      <c r="O3720">
        <f t="shared" si="411"/>
        <v>4.8177199999999999E-4</v>
      </c>
      <c r="P3720">
        <f t="shared" si="412"/>
        <v>1.31523756E-2</v>
      </c>
      <c r="Q3720" t="str">
        <f>VLOOKUP(VLOOKUP(C3720,Mapping!$A$1:$C$17,3,0),Mapping!$E$1:$F$6,2,0)</f>
        <v>Vùng 01</v>
      </c>
    </row>
    <row r="3721" spans="1:17" x14ac:dyDescent="0.3">
      <c r="A3721" s="33">
        <v>44834</v>
      </c>
      <c r="B3721">
        <v>2771</v>
      </c>
      <c r="C3721">
        <v>40</v>
      </c>
      <c r="D3721" s="38" t="s">
        <v>77</v>
      </c>
      <c r="E3721" s="2" t="s">
        <v>41</v>
      </c>
      <c r="F3721">
        <v>1394986</v>
      </c>
      <c r="G3721" s="44">
        <f t="shared" si="406"/>
        <v>44562</v>
      </c>
      <c r="H3721" s="50">
        <f t="shared" si="407"/>
        <v>273</v>
      </c>
      <c r="I3721" s="50">
        <f t="shared" si="408"/>
        <v>47131429.800000004</v>
      </c>
      <c r="J3721" s="46">
        <v>1726426</v>
      </c>
      <c r="K3721" s="2" t="s">
        <v>34</v>
      </c>
      <c r="L3721" s="52" t="str">
        <f t="shared" si="409"/>
        <v>20220930VND</v>
      </c>
      <c r="M3721">
        <f>VLOOKUP(L3721,Mapping!$H$1:$K$25,4,0)</f>
        <v>1</v>
      </c>
      <c r="N3721">
        <f t="shared" si="410"/>
        <v>1.394986E-3</v>
      </c>
      <c r="O3721">
        <f t="shared" si="411"/>
        <v>1.7264260000000001E-3</v>
      </c>
      <c r="P3721">
        <f t="shared" si="412"/>
        <v>4.7131429800000006E-2</v>
      </c>
      <c r="Q3721" t="str">
        <f>VLOOKUP(VLOOKUP(C3721,Mapping!$A$1:$C$17,3,0),Mapping!$E$1:$F$6,2,0)</f>
        <v>Vùng 01</v>
      </c>
    </row>
    <row r="3722" spans="1:17" x14ac:dyDescent="0.3">
      <c r="A3722" s="33">
        <v>44834</v>
      </c>
      <c r="B3722">
        <v>2771</v>
      </c>
      <c r="C3722">
        <v>34</v>
      </c>
      <c r="D3722" s="38" t="s">
        <v>77</v>
      </c>
      <c r="E3722" s="2" t="s">
        <v>41</v>
      </c>
      <c r="F3722">
        <v>1651967</v>
      </c>
      <c r="G3722" s="44">
        <f t="shared" si="406"/>
        <v>44562</v>
      </c>
      <c r="H3722" s="50">
        <f t="shared" si="407"/>
        <v>273</v>
      </c>
      <c r="I3722" s="50">
        <f t="shared" si="408"/>
        <v>2087931.3</v>
      </c>
      <c r="J3722" s="46">
        <v>76481</v>
      </c>
      <c r="K3722" s="2" t="s">
        <v>34</v>
      </c>
      <c r="L3722" s="52" t="str">
        <f t="shared" si="409"/>
        <v>20220930VND</v>
      </c>
      <c r="M3722">
        <f>VLOOKUP(L3722,Mapping!$H$1:$K$25,4,0)</f>
        <v>1</v>
      </c>
      <c r="N3722">
        <f t="shared" si="410"/>
        <v>1.6519670000000001E-3</v>
      </c>
      <c r="O3722">
        <f t="shared" si="411"/>
        <v>7.6481000000000002E-5</v>
      </c>
      <c r="P3722">
        <f t="shared" si="412"/>
        <v>2.0879313E-3</v>
      </c>
      <c r="Q3722" t="str">
        <f>VLOOKUP(VLOOKUP(C3722,Mapping!$A$1:$C$17,3,0),Mapping!$E$1:$F$6,2,0)</f>
        <v>Vùng 02</v>
      </c>
    </row>
    <row r="3723" spans="1:17" x14ac:dyDescent="0.3">
      <c r="A3723" s="33">
        <v>44834</v>
      </c>
      <c r="B3723">
        <v>2771</v>
      </c>
      <c r="C3723">
        <v>40</v>
      </c>
      <c r="D3723" s="38" t="s">
        <v>77</v>
      </c>
      <c r="E3723" s="2" t="s">
        <v>41</v>
      </c>
      <c r="F3723">
        <v>6075507</v>
      </c>
      <c r="G3723" s="44">
        <f t="shared" si="406"/>
        <v>44562</v>
      </c>
      <c r="H3723" s="50">
        <f t="shared" si="407"/>
        <v>273</v>
      </c>
      <c r="I3723" s="50">
        <f t="shared" si="408"/>
        <v>243977479.20000002</v>
      </c>
      <c r="J3723" s="46">
        <v>8936904</v>
      </c>
      <c r="K3723" s="2" t="s">
        <v>34</v>
      </c>
      <c r="L3723" s="52" t="str">
        <f t="shared" si="409"/>
        <v>20220930VND</v>
      </c>
      <c r="M3723">
        <f>VLOOKUP(L3723,Mapping!$H$1:$K$25,4,0)</f>
        <v>1</v>
      </c>
      <c r="N3723">
        <f t="shared" si="410"/>
        <v>6.075507E-3</v>
      </c>
      <c r="O3723">
        <f t="shared" si="411"/>
        <v>8.9369040000000007E-3</v>
      </c>
      <c r="P3723">
        <f t="shared" si="412"/>
        <v>0.24397747920000001</v>
      </c>
      <c r="Q3723" t="str">
        <f>VLOOKUP(VLOOKUP(C3723,Mapping!$A$1:$C$17,3,0),Mapping!$E$1:$F$6,2,0)</f>
        <v>Vùng 01</v>
      </c>
    </row>
    <row r="3724" spans="1:17" x14ac:dyDescent="0.3">
      <c r="A3724" s="33">
        <v>44834</v>
      </c>
      <c r="B3724">
        <v>2772</v>
      </c>
      <c r="C3724">
        <v>34</v>
      </c>
      <c r="D3724" s="38" t="s">
        <v>77</v>
      </c>
      <c r="E3724" s="2" t="s">
        <v>41</v>
      </c>
      <c r="F3724">
        <v>1153250</v>
      </c>
      <c r="G3724" s="44">
        <f t="shared" si="406"/>
        <v>44562</v>
      </c>
      <c r="H3724" s="50">
        <f t="shared" si="407"/>
        <v>273</v>
      </c>
      <c r="I3724" s="50">
        <f t="shared" si="408"/>
        <v>53853126.600000001</v>
      </c>
      <c r="J3724" s="46">
        <v>1972642</v>
      </c>
      <c r="K3724" s="2" t="s">
        <v>34</v>
      </c>
      <c r="L3724" s="52" t="str">
        <f t="shared" si="409"/>
        <v>20220930VND</v>
      </c>
      <c r="M3724">
        <f>VLOOKUP(L3724,Mapping!$H$1:$K$25,4,0)</f>
        <v>1</v>
      </c>
      <c r="N3724">
        <f t="shared" si="410"/>
        <v>1.15325E-3</v>
      </c>
      <c r="O3724">
        <f t="shared" si="411"/>
        <v>1.9726420000000001E-3</v>
      </c>
      <c r="P3724">
        <f t="shared" si="412"/>
        <v>5.3853126600000002E-2</v>
      </c>
      <c r="Q3724" t="str">
        <f>VLOOKUP(VLOOKUP(C3724,Mapping!$A$1:$C$17,3,0),Mapping!$E$1:$F$6,2,0)</f>
        <v>Vùng 02</v>
      </c>
    </row>
    <row r="3725" spans="1:17" x14ac:dyDescent="0.3">
      <c r="A3725" s="33">
        <v>44834</v>
      </c>
      <c r="B3725">
        <v>2772</v>
      </c>
      <c r="C3725">
        <v>34</v>
      </c>
      <c r="D3725" s="38" t="s">
        <v>77</v>
      </c>
      <c r="E3725" s="2" t="s">
        <v>41</v>
      </c>
      <c r="F3725">
        <v>1158794</v>
      </c>
      <c r="G3725" s="44">
        <f t="shared" si="406"/>
        <v>44562</v>
      </c>
      <c r="H3725" s="50">
        <f t="shared" si="407"/>
        <v>273</v>
      </c>
      <c r="I3725" s="50">
        <f t="shared" si="408"/>
        <v>52803769.199999996</v>
      </c>
      <c r="J3725" s="46">
        <v>1934204</v>
      </c>
      <c r="K3725" s="2" t="s">
        <v>34</v>
      </c>
      <c r="L3725" s="52" t="str">
        <f t="shared" si="409"/>
        <v>20220930VND</v>
      </c>
      <c r="M3725">
        <f>VLOOKUP(L3725,Mapping!$H$1:$K$25,4,0)</f>
        <v>1</v>
      </c>
      <c r="N3725">
        <f t="shared" si="410"/>
        <v>1.1587940000000001E-3</v>
      </c>
      <c r="O3725">
        <f t="shared" si="411"/>
        <v>1.9342039999999999E-3</v>
      </c>
      <c r="P3725">
        <f t="shared" si="412"/>
        <v>5.2803769199999996E-2</v>
      </c>
      <c r="Q3725" t="str">
        <f>VLOOKUP(VLOOKUP(C3725,Mapping!$A$1:$C$17,3,0),Mapping!$E$1:$F$6,2,0)</f>
        <v>Vùng 02</v>
      </c>
    </row>
    <row r="3726" spans="1:17" x14ac:dyDescent="0.3">
      <c r="A3726" s="33">
        <v>44834</v>
      </c>
      <c r="B3726">
        <v>2773</v>
      </c>
      <c r="C3726">
        <v>34</v>
      </c>
      <c r="D3726" s="38" t="s">
        <v>77</v>
      </c>
      <c r="E3726" s="2" t="s">
        <v>41</v>
      </c>
      <c r="F3726">
        <v>880947</v>
      </c>
      <c r="G3726" s="44">
        <f t="shared" si="406"/>
        <v>44562</v>
      </c>
      <c r="H3726" s="50">
        <f t="shared" si="407"/>
        <v>273</v>
      </c>
      <c r="I3726" s="50">
        <f t="shared" si="408"/>
        <v>12056471.700000001</v>
      </c>
      <c r="J3726" s="46">
        <v>441629</v>
      </c>
      <c r="K3726" s="2" t="s">
        <v>34</v>
      </c>
      <c r="L3726" s="52" t="str">
        <f t="shared" si="409"/>
        <v>20220930VND</v>
      </c>
      <c r="M3726">
        <f>VLOOKUP(L3726,Mapping!$H$1:$K$25,4,0)</f>
        <v>1</v>
      </c>
      <c r="N3726">
        <f t="shared" si="410"/>
        <v>8.8094699999999998E-4</v>
      </c>
      <c r="O3726">
        <f t="shared" si="411"/>
        <v>4.4162900000000002E-4</v>
      </c>
      <c r="P3726">
        <f t="shared" si="412"/>
        <v>1.2056471700000002E-2</v>
      </c>
      <c r="Q3726" t="str">
        <f>VLOOKUP(VLOOKUP(C3726,Mapping!$A$1:$C$17,3,0),Mapping!$E$1:$F$6,2,0)</f>
        <v>Vùng 02</v>
      </c>
    </row>
    <row r="3727" spans="1:17" x14ac:dyDescent="0.3">
      <c r="A3727" s="33">
        <v>44834</v>
      </c>
      <c r="B3727">
        <v>2776</v>
      </c>
      <c r="C3727">
        <v>48</v>
      </c>
      <c r="D3727" s="38" t="s">
        <v>77</v>
      </c>
      <c r="E3727" s="2" t="s">
        <v>41</v>
      </c>
      <c r="F3727">
        <v>1821210</v>
      </c>
      <c r="G3727" s="44">
        <f t="shared" si="406"/>
        <v>44562</v>
      </c>
      <c r="H3727" s="50">
        <f t="shared" si="407"/>
        <v>273</v>
      </c>
      <c r="I3727" s="50">
        <f t="shared" si="408"/>
        <v>35621067.300000004</v>
      </c>
      <c r="J3727" s="46">
        <v>1304801</v>
      </c>
      <c r="K3727" s="2" t="s">
        <v>34</v>
      </c>
      <c r="L3727" s="52" t="str">
        <f t="shared" si="409"/>
        <v>20220930VND</v>
      </c>
      <c r="M3727">
        <f>VLOOKUP(L3727,Mapping!$H$1:$K$25,4,0)</f>
        <v>1</v>
      </c>
      <c r="N3727">
        <f t="shared" si="410"/>
        <v>1.82121E-3</v>
      </c>
      <c r="O3727">
        <f t="shared" si="411"/>
        <v>1.304801E-3</v>
      </c>
      <c r="P3727">
        <f t="shared" si="412"/>
        <v>3.5621067300000003E-2</v>
      </c>
      <c r="Q3727" t="str">
        <f>VLOOKUP(VLOOKUP(C3727,Mapping!$A$1:$C$17,3,0),Mapping!$E$1:$F$6,2,0)</f>
        <v>Vùng 01</v>
      </c>
    </row>
    <row r="3728" spans="1:17" x14ac:dyDescent="0.3">
      <c r="A3728" s="33">
        <v>44834</v>
      </c>
      <c r="B3728">
        <v>2779</v>
      </c>
      <c r="C3728">
        <v>20</v>
      </c>
      <c r="D3728" s="38" t="s">
        <v>77</v>
      </c>
      <c r="E3728" s="2" t="s">
        <v>41</v>
      </c>
      <c r="F3728">
        <v>775517</v>
      </c>
      <c r="G3728" s="44">
        <f t="shared" si="406"/>
        <v>44562</v>
      </c>
      <c r="H3728" s="50">
        <f t="shared" si="407"/>
        <v>273</v>
      </c>
      <c r="I3728" s="50">
        <f t="shared" si="408"/>
        <v>17184749.400000002</v>
      </c>
      <c r="J3728" s="46">
        <v>629478</v>
      </c>
      <c r="K3728" s="2" t="s">
        <v>34</v>
      </c>
      <c r="L3728" s="52" t="str">
        <f t="shared" si="409"/>
        <v>20220930VND</v>
      </c>
      <c r="M3728">
        <f>VLOOKUP(L3728,Mapping!$H$1:$K$25,4,0)</f>
        <v>1</v>
      </c>
      <c r="N3728">
        <f t="shared" si="410"/>
        <v>7.7551699999999998E-4</v>
      </c>
      <c r="O3728">
        <f t="shared" si="411"/>
        <v>6.2947800000000005E-4</v>
      </c>
      <c r="P3728">
        <f t="shared" si="412"/>
        <v>1.7184749400000001E-2</v>
      </c>
      <c r="Q3728" t="str">
        <f>VLOOKUP(VLOOKUP(C3728,Mapping!$A$1:$C$17,3,0),Mapping!$E$1:$F$6,2,0)</f>
        <v>Vùng 02</v>
      </c>
    </row>
    <row r="3729" spans="1:17" x14ac:dyDescent="0.3">
      <c r="A3729" s="33">
        <v>44834</v>
      </c>
      <c r="B3729">
        <v>2780</v>
      </c>
      <c r="C3729">
        <v>20</v>
      </c>
      <c r="D3729" s="38" t="s">
        <v>77</v>
      </c>
      <c r="E3729" s="2" t="s">
        <v>41</v>
      </c>
      <c r="F3729">
        <v>382499</v>
      </c>
      <c r="G3729" s="44">
        <f t="shared" si="406"/>
        <v>44562</v>
      </c>
      <c r="H3729" s="50">
        <f t="shared" si="407"/>
        <v>273</v>
      </c>
      <c r="I3729" s="50">
        <f t="shared" si="408"/>
        <v>28523504.099999998</v>
      </c>
      <c r="J3729" s="46">
        <v>1044817</v>
      </c>
      <c r="K3729" s="2" t="s">
        <v>34</v>
      </c>
      <c r="L3729" s="52" t="str">
        <f t="shared" si="409"/>
        <v>20220930VND</v>
      </c>
      <c r="M3729">
        <f>VLOOKUP(L3729,Mapping!$H$1:$K$25,4,0)</f>
        <v>1</v>
      </c>
      <c r="N3729">
        <f t="shared" si="410"/>
        <v>3.8249900000000001E-4</v>
      </c>
      <c r="O3729">
        <f t="shared" si="411"/>
        <v>1.044817E-3</v>
      </c>
      <c r="P3729">
        <f t="shared" si="412"/>
        <v>2.8523504099999999E-2</v>
      </c>
      <c r="Q3729" t="str">
        <f>VLOOKUP(VLOOKUP(C3729,Mapping!$A$1:$C$17,3,0),Mapping!$E$1:$F$6,2,0)</f>
        <v>Vùng 02</v>
      </c>
    </row>
    <row r="3730" spans="1:17" x14ac:dyDescent="0.3">
      <c r="A3730" s="33">
        <v>44834</v>
      </c>
      <c r="B3730">
        <v>2781</v>
      </c>
      <c r="C3730">
        <v>34</v>
      </c>
      <c r="D3730" s="38" t="s">
        <v>77</v>
      </c>
      <c r="E3730" s="2" t="s">
        <v>41</v>
      </c>
      <c r="F3730">
        <v>1589579</v>
      </c>
      <c r="G3730" s="44">
        <f t="shared" si="406"/>
        <v>44562</v>
      </c>
      <c r="H3730" s="50">
        <f t="shared" si="407"/>
        <v>273</v>
      </c>
      <c r="I3730" s="50">
        <f t="shared" si="408"/>
        <v>41472603.899999999</v>
      </c>
      <c r="J3730" s="46">
        <v>1519143</v>
      </c>
      <c r="K3730" s="2" t="s">
        <v>34</v>
      </c>
      <c r="L3730" s="52" t="str">
        <f t="shared" si="409"/>
        <v>20220930VND</v>
      </c>
      <c r="M3730">
        <f>VLOOKUP(L3730,Mapping!$H$1:$K$25,4,0)</f>
        <v>1</v>
      </c>
      <c r="N3730">
        <f t="shared" si="410"/>
        <v>1.589579E-3</v>
      </c>
      <c r="O3730">
        <f t="shared" si="411"/>
        <v>1.5191429999999999E-3</v>
      </c>
      <c r="P3730">
        <f t="shared" si="412"/>
        <v>4.1472603900000002E-2</v>
      </c>
      <c r="Q3730" t="str">
        <f>VLOOKUP(VLOOKUP(C3730,Mapping!$A$1:$C$17,3,0),Mapping!$E$1:$F$6,2,0)</f>
        <v>Vùng 02</v>
      </c>
    </row>
    <row r="3731" spans="1:17" x14ac:dyDescent="0.3">
      <c r="A3731" s="33">
        <v>44834</v>
      </c>
      <c r="B3731">
        <v>2781</v>
      </c>
      <c r="C3731">
        <v>34</v>
      </c>
      <c r="D3731" s="38" t="s">
        <v>77</v>
      </c>
      <c r="E3731" s="2" t="s">
        <v>41</v>
      </c>
      <c r="F3731">
        <v>1745896</v>
      </c>
      <c r="G3731" s="44">
        <f t="shared" si="406"/>
        <v>44562</v>
      </c>
      <c r="H3731" s="50">
        <f t="shared" si="407"/>
        <v>273</v>
      </c>
      <c r="I3731" s="50">
        <f t="shared" si="408"/>
        <v>9519701.0999999996</v>
      </c>
      <c r="J3731" s="46">
        <v>348707</v>
      </c>
      <c r="K3731" s="2" t="s">
        <v>34</v>
      </c>
      <c r="L3731" s="52" t="str">
        <f t="shared" si="409"/>
        <v>20220930VND</v>
      </c>
      <c r="M3731">
        <f>VLOOKUP(L3731,Mapping!$H$1:$K$25,4,0)</f>
        <v>1</v>
      </c>
      <c r="N3731">
        <f t="shared" si="410"/>
        <v>1.745896E-3</v>
      </c>
      <c r="O3731">
        <f t="shared" si="411"/>
        <v>3.4870700000000002E-4</v>
      </c>
      <c r="P3731">
        <f t="shared" si="412"/>
        <v>9.5197010999999998E-3</v>
      </c>
      <c r="Q3731" t="str">
        <f>VLOOKUP(VLOOKUP(C3731,Mapping!$A$1:$C$17,3,0),Mapping!$E$1:$F$6,2,0)</f>
        <v>Vùng 02</v>
      </c>
    </row>
    <row r="3732" spans="1:17" x14ac:dyDescent="0.3">
      <c r="A3732" s="33">
        <v>44834</v>
      </c>
      <c r="B3732">
        <v>2783</v>
      </c>
      <c r="C3732">
        <v>23</v>
      </c>
      <c r="D3732" s="38" t="s">
        <v>77</v>
      </c>
      <c r="E3732" s="2" t="s">
        <v>41</v>
      </c>
      <c r="F3732">
        <v>1938710</v>
      </c>
      <c r="G3732" s="44">
        <f t="shared" si="406"/>
        <v>44562</v>
      </c>
      <c r="H3732" s="50">
        <f t="shared" si="407"/>
        <v>273</v>
      </c>
      <c r="I3732" s="50">
        <f t="shared" si="408"/>
        <v>34330623.600000001</v>
      </c>
      <c r="J3732" s="46">
        <v>1257532</v>
      </c>
      <c r="K3732" s="2" t="s">
        <v>34</v>
      </c>
      <c r="L3732" s="52" t="str">
        <f t="shared" si="409"/>
        <v>20220930VND</v>
      </c>
      <c r="M3732">
        <f>VLOOKUP(L3732,Mapping!$H$1:$K$25,4,0)</f>
        <v>1</v>
      </c>
      <c r="N3732">
        <f t="shared" si="410"/>
        <v>1.93871E-3</v>
      </c>
      <c r="O3732">
        <f t="shared" si="411"/>
        <v>1.257532E-3</v>
      </c>
      <c r="P3732">
        <f t="shared" si="412"/>
        <v>3.4330623599999999E-2</v>
      </c>
      <c r="Q3732" t="str">
        <f>VLOOKUP(VLOOKUP(C3732,Mapping!$A$1:$C$17,3,0),Mapping!$E$1:$F$6,2,0)</f>
        <v>Vùng 02</v>
      </c>
    </row>
    <row r="3733" spans="1:17" x14ac:dyDescent="0.3">
      <c r="A3733" s="33">
        <v>44834</v>
      </c>
      <c r="B3733">
        <v>2783</v>
      </c>
      <c r="C3733">
        <v>23</v>
      </c>
      <c r="D3733" s="38" t="s">
        <v>77</v>
      </c>
      <c r="E3733" s="2" t="s">
        <v>41</v>
      </c>
      <c r="F3733">
        <v>1037479</v>
      </c>
      <c r="G3733" s="44">
        <f t="shared" si="406"/>
        <v>44562</v>
      </c>
      <c r="H3733" s="50">
        <f t="shared" si="407"/>
        <v>273</v>
      </c>
      <c r="I3733" s="50">
        <f t="shared" si="408"/>
        <v>253104611327.56799</v>
      </c>
      <c r="J3733" s="46">
        <v>399662</v>
      </c>
      <c r="K3733" s="2" t="s">
        <v>35</v>
      </c>
      <c r="L3733" s="52" t="str">
        <f t="shared" si="409"/>
        <v>20220930USD</v>
      </c>
      <c r="M3733">
        <f>VLOOKUP(L3733,Mapping!$H$1:$K$25,4,0)</f>
        <v>23197.68</v>
      </c>
      <c r="N3733">
        <f t="shared" si="410"/>
        <v>24.067105848720001</v>
      </c>
      <c r="O3733">
        <f t="shared" si="411"/>
        <v>9.2712311841599995</v>
      </c>
      <c r="P3733">
        <f t="shared" si="412"/>
        <v>253.10461132756799</v>
      </c>
      <c r="Q3733" t="str">
        <f>VLOOKUP(VLOOKUP(C3733,Mapping!$A$1:$C$17,3,0),Mapping!$E$1:$F$6,2,0)</f>
        <v>Vùng 02</v>
      </c>
    </row>
    <row r="3734" spans="1:17" x14ac:dyDescent="0.3">
      <c r="A3734" s="33">
        <v>44834</v>
      </c>
      <c r="B3734">
        <v>2783</v>
      </c>
      <c r="C3734">
        <v>23</v>
      </c>
      <c r="D3734" s="38" t="s">
        <v>77</v>
      </c>
      <c r="E3734" s="2" t="s">
        <v>41</v>
      </c>
      <c r="F3734">
        <v>876583</v>
      </c>
      <c r="G3734" s="44">
        <f t="shared" si="406"/>
        <v>44562</v>
      </c>
      <c r="H3734" s="50">
        <f t="shared" si="407"/>
        <v>273</v>
      </c>
      <c r="I3734" s="50">
        <f t="shared" si="408"/>
        <v>20880759.900000002</v>
      </c>
      <c r="J3734" s="46">
        <v>764863</v>
      </c>
      <c r="K3734" s="2" t="s">
        <v>34</v>
      </c>
      <c r="L3734" s="52" t="str">
        <f t="shared" si="409"/>
        <v>20220930VND</v>
      </c>
      <c r="M3734">
        <f>VLOOKUP(L3734,Mapping!$H$1:$K$25,4,0)</f>
        <v>1</v>
      </c>
      <c r="N3734">
        <f t="shared" si="410"/>
        <v>8.7658300000000001E-4</v>
      </c>
      <c r="O3734">
        <f t="shared" si="411"/>
        <v>7.6486299999999996E-4</v>
      </c>
      <c r="P3734">
        <f t="shared" si="412"/>
        <v>2.0880759900000004E-2</v>
      </c>
      <c r="Q3734" t="str">
        <f>VLOOKUP(VLOOKUP(C3734,Mapping!$A$1:$C$17,3,0),Mapping!$E$1:$F$6,2,0)</f>
        <v>Vùng 02</v>
      </c>
    </row>
    <row r="3735" spans="1:17" x14ac:dyDescent="0.3">
      <c r="A3735" s="33">
        <v>44834</v>
      </c>
      <c r="B3735">
        <v>2785</v>
      </c>
      <c r="C3735">
        <v>20</v>
      </c>
      <c r="D3735" s="38" t="s">
        <v>77</v>
      </c>
      <c r="E3735" s="2" t="s">
        <v>41</v>
      </c>
      <c r="F3735">
        <v>1306796</v>
      </c>
      <c r="G3735" s="44">
        <f t="shared" si="406"/>
        <v>44562</v>
      </c>
      <c r="H3735" s="50">
        <f t="shared" si="407"/>
        <v>273</v>
      </c>
      <c r="I3735" s="50">
        <f t="shared" si="408"/>
        <v>54410838.300000004</v>
      </c>
      <c r="J3735" s="46">
        <v>1993071</v>
      </c>
      <c r="K3735" s="2" t="s">
        <v>34</v>
      </c>
      <c r="L3735" s="52" t="str">
        <f t="shared" si="409"/>
        <v>20220930VND</v>
      </c>
      <c r="M3735">
        <f>VLOOKUP(L3735,Mapping!$H$1:$K$25,4,0)</f>
        <v>1</v>
      </c>
      <c r="N3735">
        <f t="shared" si="410"/>
        <v>1.306796E-3</v>
      </c>
      <c r="O3735">
        <f t="shared" si="411"/>
        <v>1.9930709999999999E-3</v>
      </c>
      <c r="P3735">
        <f t="shared" si="412"/>
        <v>5.4410838300000007E-2</v>
      </c>
      <c r="Q3735" t="str">
        <f>VLOOKUP(VLOOKUP(C3735,Mapping!$A$1:$C$17,3,0),Mapping!$E$1:$F$6,2,0)</f>
        <v>Vùng 02</v>
      </c>
    </row>
    <row r="3736" spans="1:17" x14ac:dyDescent="0.3">
      <c r="A3736" s="33">
        <v>44834</v>
      </c>
      <c r="B3736">
        <v>2785</v>
      </c>
      <c r="C3736">
        <v>20</v>
      </c>
      <c r="D3736" s="38" t="s">
        <v>77</v>
      </c>
      <c r="E3736" s="2" t="s">
        <v>41</v>
      </c>
      <c r="F3736">
        <v>1615731</v>
      </c>
      <c r="G3736" s="44">
        <f t="shared" si="406"/>
        <v>44562</v>
      </c>
      <c r="H3736" s="50">
        <f t="shared" si="407"/>
        <v>273</v>
      </c>
      <c r="I3736" s="50">
        <f t="shared" si="408"/>
        <v>669087357020.08191</v>
      </c>
      <c r="J3736" s="46">
        <v>1085182</v>
      </c>
      <c r="K3736" s="2" t="s">
        <v>36</v>
      </c>
      <c r="L3736" s="52" t="str">
        <f t="shared" si="409"/>
        <v>20220930EUR</v>
      </c>
      <c r="M3736">
        <f>VLOOKUP(L3736,Mapping!$H$1:$K$25,4,0)</f>
        <v>22584.87</v>
      </c>
      <c r="N3736">
        <f t="shared" si="410"/>
        <v>36.491074589970005</v>
      </c>
      <c r="O3736">
        <f t="shared" si="411"/>
        <v>24.508694396340001</v>
      </c>
      <c r="P3736">
        <f t="shared" si="412"/>
        <v>669.08735702008187</v>
      </c>
      <c r="Q3736" t="str">
        <f>VLOOKUP(VLOOKUP(C3736,Mapping!$A$1:$C$17,3,0),Mapping!$E$1:$F$6,2,0)</f>
        <v>Vùng 02</v>
      </c>
    </row>
    <row r="3737" spans="1:17" x14ac:dyDescent="0.3">
      <c r="A3737" s="33">
        <v>44834</v>
      </c>
      <c r="B3737">
        <v>2785</v>
      </c>
      <c r="C3737">
        <v>34</v>
      </c>
      <c r="D3737" s="38" t="s">
        <v>77</v>
      </c>
      <c r="E3737" s="2" t="s">
        <v>41</v>
      </c>
      <c r="F3737">
        <v>9059854</v>
      </c>
      <c r="G3737" s="44">
        <f t="shared" si="406"/>
        <v>44562</v>
      </c>
      <c r="H3737" s="50">
        <f t="shared" si="407"/>
        <v>273</v>
      </c>
      <c r="I3737" s="50">
        <f t="shared" si="408"/>
        <v>198119949.29999998</v>
      </c>
      <c r="J3737" s="46">
        <v>7257141</v>
      </c>
      <c r="K3737" s="2" t="s">
        <v>34</v>
      </c>
      <c r="L3737" s="52" t="str">
        <f t="shared" si="409"/>
        <v>20220930VND</v>
      </c>
      <c r="M3737">
        <f>VLOOKUP(L3737,Mapping!$H$1:$K$25,4,0)</f>
        <v>1</v>
      </c>
      <c r="N3737">
        <f t="shared" si="410"/>
        <v>9.0598540000000009E-3</v>
      </c>
      <c r="O3737">
        <f t="shared" si="411"/>
        <v>7.2571409999999999E-3</v>
      </c>
      <c r="P3737">
        <f t="shared" si="412"/>
        <v>0.19811994929999999</v>
      </c>
      <c r="Q3737" t="str">
        <f>VLOOKUP(VLOOKUP(C3737,Mapping!$A$1:$C$17,3,0),Mapping!$E$1:$F$6,2,0)</f>
        <v>Vùng 02</v>
      </c>
    </row>
    <row r="3738" spans="1:17" x14ac:dyDescent="0.3">
      <c r="A3738" s="33">
        <v>44834</v>
      </c>
      <c r="B3738">
        <v>2787</v>
      </c>
      <c r="C3738">
        <v>34</v>
      </c>
      <c r="D3738" s="38" t="s">
        <v>77</v>
      </c>
      <c r="E3738" s="2" t="s">
        <v>41</v>
      </c>
      <c r="F3738">
        <v>1239463</v>
      </c>
      <c r="G3738" s="44">
        <f t="shared" si="406"/>
        <v>44562</v>
      </c>
      <c r="H3738" s="50">
        <f t="shared" si="407"/>
        <v>273</v>
      </c>
      <c r="I3738" s="50">
        <f t="shared" si="408"/>
        <v>27059841.900000002</v>
      </c>
      <c r="J3738" s="46">
        <v>991203</v>
      </c>
      <c r="K3738" s="2" t="s">
        <v>34</v>
      </c>
      <c r="L3738" s="52" t="str">
        <f t="shared" si="409"/>
        <v>20220930VND</v>
      </c>
      <c r="M3738">
        <f>VLOOKUP(L3738,Mapping!$H$1:$K$25,4,0)</f>
        <v>1</v>
      </c>
      <c r="N3738">
        <f t="shared" si="410"/>
        <v>1.2394629999999999E-3</v>
      </c>
      <c r="O3738">
        <f t="shared" si="411"/>
        <v>9.9120299999999996E-4</v>
      </c>
      <c r="P3738">
        <f t="shared" si="412"/>
        <v>2.7059841900000003E-2</v>
      </c>
      <c r="Q3738" t="str">
        <f>VLOOKUP(VLOOKUP(C3738,Mapping!$A$1:$C$17,3,0),Mapping!$E$1:$F$6,2,0)</f>
        <v>Vùng 02</v>
      </c>
    </row>
    <row r="3739" spans="1:17" x14ac:dyDescent="0.3">
      <c r="A3739" s="33">
        <v>44834</v>
      </c>
      <c r="B3739">
        <v>2787</v>
      </c>
      <c r="C3739">
        <v>34</v>
      </c>
      <c r="D3739" s="38" t="s">
        <v>77</v>
      </c>
      <c r="E3739" s="2" t="s">
        <v>41</v>
      </c>
      <c r="F3739">
        <v>581971</v>
      </c>
      <c r="G3739" s="44">
        <f t="shared" si="406"/>
        <v>44562</v>
      </c>
      <c r="H3739" s="50">
        <f t="shared" si="407"/>
        <v>273</v>
      </c>
      <c r="I3739" s="50">
        <f t="shared" si="408"/>
        <v>7506216.8999999994</v>
      </c>
      <c r="J3739" s="46">
        <v>274953</v>
      </c>
      <c r="K3739" s="2" t="s">
        <v>34</v>
      </c>
      <c r="L3739" s="52" t="str">
        <f t="shared" si="409"/>
        <v>20220930VND</v>
      </c>
      <c r="M3739">
        <f>VLOOKUP(L3739,Mapping!$H$1:$K$25,4,0)</f>
        <v>1</v>
      </c>
      <c r="N3739">
        <f t="shared" si="410"/>
        <v>5.8197100000000003E-4</v>
      </c>
      <c r="O3739">
        <f t="shared" si="411"/>
        <v>2.7495299999999998E-4</v>
      </c>
      <c r="P3739">
        <f t="shared" si="412"/>
        <v>7.5062168999999995E-3</v>
      </c>
      <c r="Q3739" t="str">
        <f>VLOOKUP(VLOOKUP(C3739,Mapping!$A$1:$C$17,3,0),Mapping!$E$1:$F$6,2,0)</f>
        <v>Vùng 02</v>
      </c>
    </row>
    <row r="3740" spans="1:17" x14ac:dyDescent="0.3">
      <c r="A3740" s="33">
        <v>44834</v>
      </c>
      <c r="B3740">
        <v>2791</v>
      </c>
      <c r="C3740">
        <v>40</v>
      </c>
      <c r="D3740" s="38" t="s">
        <v>77</v>
      </c>
      <c r="E3740" s="2" t="s">
        <v>41</v>
      </c>
      <c r="F3740">
        <v>1563749</v>
      </c>
      <c r="G3740" s="44">
        <f t="shared" si="406"/>
        <v>44562</v>
      </c>
      <c r="H3740" s="50">
        <f t="shared" si="407"/>
        <v>273</v>
      </c>
      <c r="I3740" s="50">
        <f t="shared" si="408"/>
        <v>21034868.400000002</v>
      </c>
      <c r="J3740" s="46">
        <v>770508</v>
      </c>
      <c r="K3740" s="2" t="s">
        <v>34</v>
      </c>
      <c r="L3740" s="52" t="str">
        <f t="shared" si="409"/>
        <v>20220930VND</v>
      </c>
      <c r="M3740">
        <f>VLOOKUP(L3740,Mapping!$H$1:$K$25,4,0)</f>
        <v>1</v>
      </c>
      <c r="N3740">
        <f t="shared" si="410"/>
        <v>1.5637489999999999E-3</v>
      </c>
      <c r="O3740">
        <f t="shared" si="411"/>
        <v>7.7050800000000004E-4</v>
      </c>
      <c r="P3740">
        <f t="shared" si="412"/>
        <v>2.1034868400000004E-2</v>
      </c>
      <c r="Q3740" t="str">
        <f>VLOOKUP(VLOOKUP(C3740,Mapping!$A$1:$C$17,3,0),Mapping!$E$1:$F$6,2,0)</f>
        <v>Vùng 01</v>
      </c>
    </row>
    <row r="3741" spans="1:17" x14ac:dyDescent="0.3">
      <c r="A3741" s="33">
        <v>44834</v>
      </c>
      <c r="B3741">
        <v>2794</v>
      </c>
      <c r="C3741">
        <v>45</v>
      </c>
      <c r="D3741" s="38" t="s">
        <v>77</v>
      </c>
      <c r="E3741" s="2" t="s">
        <v>41</v>
      </c>
      <c r="F3741">
        <v>1870884</v>
      </c>
      <c r="G3741" s="44">
        <f t="shared" si="406"/>
        <v>44562</v>
      </c>
      <c r="H3741" s="50">
        <f t="shared" si="407"/>
        <v>273</v>
      </c>
      <c r="I3741" s="50">
        <f t="shared" si="408"/>
        <v>10775064.299999999</v>
      </c>
      <c r="J3741" s="46">
        <v>394691</v>
      </c>
      <c r="K3741" s="2" t="s">
        <v>34</v>
      </c>
      <c r="L3741" s="52" t="str">
        <f t="shared" si="409"/>
        <v>20220930VND</v>
      </c>
      <c r="M3741">
        <f>VLOOKUP(L3741,Mapping!$H$1:$K$25,4,0)</f>
        <v>1</v>
      </c>
      <c r="N3741">
        <f t="shared" si="410"/>
        <v>1.870884E-3</v>
      </c>
      <c r="O3741">
        <f t="shared" si="411"/>
        <v>3.9469100000000002E-4</v>
      </c>
      <c r="P3741">
        <f t="shared" si="412"/>
        <v>1.07750643E-2</v>
      </c>
      <c r="Q3741" t="str">
        <f>VLOOKUP(VLOOKUP(C3741,Mapping!$A$1:$C$17,3,0),Mapping!$E$1:$F$6,2,0)</f>
        <v>Vùng 02</v>
      </c>
    </row>
    <row r="3742" spans="1:17" x14ac:dyDescent="0.3">
      <c r="A3742" s="33">
        <v>44834</v>
      </c>
      <c r="B3742">
        <v>2794</v>
      </c>
      <c r="C3742">
        <v>45</v>
      </c>
      <c r="D3742" s="38" t="s">
        <v>77</v>
      </c>
      <c r="E3742" s="2" t="s">
        <v>41</v>
      </c>
      <c r="F3742">
        <v>202167</v>
      </c>
      <c r="G3742" s="44">
        <f t="shared" si="406"/>
        <v>44562</v>
      </c>
      <c r="H3742" s="50">
        <f t="shared" si="407"/>
        <v>273</v>
      </c>
      <c r="I3742" s="50">
        <f t="shared" si="408"/>
        <v>599253801826.68005</v>
      </c>
      <c r="J3742" s="46">
        <v>946245</v>
      </c>
      <c r="K3742" s="2" t="s">
        <v>35</v>
      </c>
      <c r="L3742" s="52" t="str">
        <f t="shared" si="409"/>
        <v>20220930USD</v>
      </c>
      <c r="M3742">
        <f>VLOOKUP(L3742,Mapping!$H$1:$K$25,4,0)</f>
        <v>23197.68</v>
      </c>
      <c r="N3742">
        <f t="shared" si="410"/>
        <v>4.6898053725600004</v>
      </c>
      <c r="O3742">
        <f t="shared" si="411"/>
        <v>21.950688711599998</v>
      </c>
      <c r="P3742">
        <f t="shared" si="412"/>
        <v>599.25380182668005</v>
      </c>
      <c r="Q3742" t="str">
        <f>VLOOKUP(VLOOKUP(C3742,Mapping!$A$1:$C$17,3,0),Mapping!$E$1:$F$6,2,0)</f>
        <v>Vùng 02</v>
      </c>
    </row>
    <row r="3743" spans="1:17" x14ac:dyDescent="0.3">
      <c r="A3743" s="33">
        <v>44834</v>
      </c>
      <c r="B3743">
        <v>2794</v>
      </c>
      <c r="C3743">
        <v>23</v>
      </c>
      <c r="D3743" s="38" t="s">
        <v>77</v>
      </c>
      <c r="E3743" s="2" t="s">
        <v>41</v>
      </c>
      <c r="F3743">
        <v>298348</v>
      </c>
      <c r="G3743" s="44">
        <f t="shared" si="406"/>
        <v>44562</v>
      </c>
      <c r="H3743" s="50">
        <f t="shared" si="407"/>
        <v>273</v>
      </c>
      <c r="I3743" s="50">
        <f t="shared" si="408"/>
        <v>20054552.699999999</v>
      </c>
      <c r="J3743" s="46">
        <v>734599</v>
      </c>
      <c r="K3743" s="2" t="s">
        <v>34</v>
      </c>
      <c r="L3743" s="52" t="str">
        <f t="shared" si="409"/>
        <v>20220930VND</v>
      </c>
      <c r="M3743">
        <f>VLOOKUP(L3743,Mapping!$H$1:$K$25,4,0)</f>
        <v>1</v>
      </c>
      <c r="N3743">
        <f t="shared" si="410"/>
        <v>2.9834799999999998E-4</v>
      </c>
      <c r="O3743">
        <f t="shared" si="411"/>
        <v>7.3459899999999995E-4</v>
      </c>
      <c r="P3743">
        <f t="shared" si="412"/>
        <v>2.0054552699999999E-2</v>
      </c>
      <c r="Q3743" t="str">
        <f>VLOOKUP(VLOOKUP(C3743,Mapping!$A$1:$C$17,3,0),Mapping!$E$1:$F$6,2,0)</f>
        <v>Vùng 02</v>
      </c>
    </row>
    <row r="3744" spans="1:17" x14ac:dyDescent="0.3">
      <c r="A3744" s="33">
        <v>44834</v>
      </c>
      <c r="B3744">
        <v>2794</v>
      </c>
      <c r="C3744">
        <v>23</v>
      </c>
      <c r="D3744" s="38" t="s">
        <v>77</v>
      </c>
      <c r="E3744" s="2" t="s">
        <v>41</v>
      </c>
      <c r="F3744">
        <v>1363861</v>
      </c>
      <c r="G3744" s="44">
        <f t="shared" si="406"/>
        <v>44562</v>
      </c>
      <c r="H3744" s="50">
        <f t="shared" si="407"/>
        <v>273</v>
      </c>
      <c r="I3744" s="50">
        <f t="shared" si="408"/>
        <v>298207366440.98395</v>
      </c>
      <c r="J3744" s="46">
        <v>470881</v>
      </c>
      <c r="K3744" s="2" t="s">
        <v>35</v>
      </c>
      <c r="L3744" s="52" t="str">
        <f t="shared" si="409"/>
        <v>20220930USD</v>
      </c>
      <c r="M3744">
        <f>VLOOKUP(L3744,Mapping!$H$1:$K$25,4,0)</f>
        <v>23197.68</v>
      </c>
      <c r="N3744">
        <f t="shared" si="410"/>
        <v>31.638411042479998</v>
      </c>
      <c r="O3744">
        <f t="shared" si="411"/>
        <v>10.923346756079999</v>
      </c>
      <c r="P3744">
        <f t="shared" si="412"/>
        <v>298.20736644098395</v>
      </c>
      <c r="Q3744" t="str">
        <f>VLOOKUP(VLOOKUP(C3744,Mapping!$A$1:$C$17,3,0),Mapping!$E$1:$F$6,2,0)</f>
        <v>Vùng 02</v>
      </c>
    </row>
    <row r="3745" spans="1:17" x14ac:dyDescent="0.3">
      <c r="A3745" s="33">
        <v>44834</v>
      </c>
      <c r="B3745">
        <v>2795</v>
      </c>
      <c r="C3745">
        <v>20</v>
      </c>
      <c r="D3745" s="38" t="s">
        <v>77</v>
      </c>
      <c r="E3745" s="2" t="s">
        <v>41</v>
      </c>
      <c r="F3745">
        <v>1078963</v>
      </c>
      <c r="G3745" s="44">
        <f t="shared" si="406"/>
        <v>44562</v>
      </c>
      <c r="H3745" s="50">
        <f t="shared" si="407"/>
        <v>273</v>
      </c>
      <c r="I3745" s="50">
        <f t="shared" si="408"/>
        <v>15119324556.336002</v>
      </c>
      <c r="J3745" s="46">
        <v>23874</v>
      </c>
      <c r="K3745" s="2" t="s">
        <v>35</v>
      </c>
      <c r="L3745" s="52" t="str">
        <f t="shared" si="409"/>
        <v>20220930USD</v>
      </c>
      <c r="M3745">
        <f>VLOOKUP(L3745,Mapping!$H$1:$K$25,4,0)</f>
        <v>23197.68</v>
      </c>
      <c r="N3745">
        <f t="shared" si="410"/>
        <v>25.029438405840001</v>
      </c>
      <c r="O3745">
        <f t="shared" si="411"/>
        <v>0.55382141232000004</v>
      </c>
      <c r="P3745">
        <f t="shared" si="412"/>
        <v>15.119324556336002</v>
      </c>
      <c r="Q3745" t="str">
        <f>VLOOKUP(VLOOKUP(C3745,Mapping!$A$1:$C$17,3,0),Mapping!$E$1:$F$6,2,0)</f>
        <v>Vùng 02</v>
      </c>
    </row>
    <row r="3746" spans="1:17" x14ac:dyDescent="0.3">
      <c r="A3746" s="33">
        <v>44834</v>
      </c>
      <c r="B3746">
        <v>2795</v>
      </c>
      <c r="C3746">
        <v>20</v>
      </c>
      <c r="D3746" s="38" t="s">
        <v>77</v>
      </c>
      <c r="E3746" s="2" t="s">
        <v>41</v>
      </c>
      <c r="F3746">
        <v>1117184</v>
      </c>
      <c r="G3746" s="44">
        <f t="shared" si="406"/>
        <v>44562</v>
      </c>
      <c r="H3746" s="50">
        <f t="shared" si="407"/>
        <v>273</v>
      </c>
      <c r="I3746" s="50">
        <f t="shared" si="408"/>
        <v>24158425.199999999</v>
      </c>
      <c r="J3746" s="46">
        <v>884924</v>
      </c>
      <c r="K3746" s="2" t="s">
        <v>34</v>
      </c>
      <c r="L3746" s="52" t="str">
        <f t="shared" si="409"/>
        <v>20220930VND</v>
      </c>
      <c r="M3746">
        <f>VLOOKUP(L3746,Mapping!$H$1:$K$25,4,0)</f>
        <v>1</v>
      </c>
      <c r="N3746">
        <f t="shared" si="410"/>
        <v>1.117184E-3</v>
      </c>
      <c r="O3746">
        <f t="shared" si="411"/>
        <v>8.8492400000000004E-4</v>
      </c>
      <c r="P3746">
        <f t="shared" si="412"/>
        <v>2.41584252E-2</v>
      </c>
      <c r="Q3746" t="str">
        <f>VLOOKUP(VLOOKUP(C3746,Mapping!$A$1:$C$17,3,0),Mapping!$E$1:$F$6,2,0)</f>
        <v>Vùng 02</v>
      </c>
    </row>
    <row r="3747" spans="1:17" x14ac:dyDescent="0.3">
      <c r="A3747" s="33">
        <v>44834</v>
      </c>
      <c r="B3747">
        <v>2795</v>
      </c>
      <c r="C3747">
        <v>20</v>
      </c>
      <c r="D3747" s="38" t="s">
        <v>77</v>
      </c>
      <c r="E3747" s="2" t="s">
        <v>43</v>
      </c>
      <c r="F3747">
        <v>1292132</v>
      </c>
      <c r="G3747" s="44">
        <f t="shared" si="406"/>
        <v>44562</v>
      </c>
      <c r="H3747" s="50">
        <f t="shared" si="407"/>
        <v>273</v>
      </c>
      <c r="I3747" s="50">
        <f t="shared" si="408"/>
        <v>43256467.800000004</v>
      </c>
      <c r="J3747" s="46">
        <v>1584486</v>
      </c>
      <c r="K3747" s="2" t="s">
        <v>34</v>
      </c>
      <c r="L3747" s="52" t="str">
        <f t="shared" si="409"/>
        <v>20220930VND</v>
      </c>
      <c r="M3747">
        <f>VLOOKUP(L3747,Mapping!$H$1:$K$25,4,0)</f>
        <v>1</v>
      </c>
      <c r="N3747">
        <f t="shared" si="410"/>
        <v>1.2921320000000001E-3</v>
      </c>
      <c r="O3747">
        <f t="shared" si="411"/>
        <v>1.584486E-3</v>
      </c>
      <c r="P3747">
        <f t="shared" si="412"/>
        <v>4.3256467800000004E-2</v>
      </c>
      <c r="Q3747" t="str">
        <f>VLOOKUP(VLOOKUP(C3747,Mapping!$A$1:$C$17,3,0),Mapping!$E$1:$F$6,2,0)</f>
        <v>Vùng 02</v>
      </c>
    </row>
    <row r="3748" spans="1:17" x14ac:dyDescent="0.3">
      <c r="A3748" s="33">
        <v>44834</v>
      </c>
      <c r="B3748">
        <v>2795</v>
      </c>
      <c r="C3748">
        <v>20</v>
      </c>
      <c r="D3748" s="38" t="s">
        <v>77</v>
      </c>
      <c r="E3748" s="2" t="s">
        <v>43</v>
      </c>
      <c r="F3748">
        <v>696280</v>
      </c>
      <c r="G3748" s="44">
        <f t="shared" si="406"/>
        <v>44562</v>
      </c>
      <c r="H3748" s="50">
        <f t="shared" si="407"/>
        <v>273</v>
      </c>
      <c r="I3748" s="50">
        <f t="shared" si="408"/>
        <v>15088027.5</v>
      </c>
      <c r="J3748" s="46">
        <v>552675</v>
      </c>
      <c r="K3748" s="2" t="s">
        <v>34</v>
      </c>
      <c r="L3748" s="52" t="str">
        <f t="shared" si="409"/>
        <v>20220930VND</v>
      </c>
      <c r="M3748">
        <f>VLOOKUP(L3748,Mapping!$H$1:$K$25,4,0)</f>
        <v>1</v>
      </c>
      <c r="N3748">
        <f t="shared" si="410"/>
        <v>6.9627999999999997E-4</v>
      </c>
      <c r="O3748">
        <f t="shared" si="411"/>
        <v>5.5267499999999998E-4</v>
      </c>
      <c r="P3748">
        <f t="shared" si="412"/>
        <v>1.50880275E-2</v>
      </c>
      <c r="Q3748" t="str">
        <f>VLOOKUP(VLOOKUP(C3748,Mapping!$A$1:$C$17,3,0),Mapping!$E$1:$F$6,2,0)</f>
        <v>Vùng 02</v>
      </c>
    </row>
    <row r="3749" spans="1:17" x14ac:dyDescent="0.3">
      <c r="A3749" s="33">
        <v>44834</v>
      </c>
      <c r="B3749">
        <v>2795</v>
      </c>
      <c r="C3749">
        <v>20</v>
      </c>
      <c r="D3749" s="38" t="s">
        <v>77</v>
      </c>
      <c r="E3749" s="2" t="s">
        <v>43</v>
      </c>
      <c r="F3749">
        <v>613386</v>
      </c>
      <c r="G3749" s="44">
        <f t="shared" si="406"/>
        <v>44562</v>
      </c>
      <c r="H3749" s="50">
        <f t="shared" si="407"/>
        <v>273</v>
      </c>
      <c r="I3749" s="50">
        <f t="shared" si="408"/>
        <v>17136346.5</v>
      </c>
      <c r="J3749" s="46">
        <v>627705</v>
      </c>
      <c r="K3749" s="2" t="s">
        <v>34</v>
      </c>
      <c r="L3749" s="52" t="str">
        <f t="shared" si="409"/>
        <v>20220930VND</v>
      </c>
      <c r="M3749">
        <f>VLOOKUP(L3749,Mapping!$H$1:$K$25,4,0)</f>
        <v>1</v>
      </c>
      <c r="N3749">
        <f t="shared" si="410"/>
        <v>6.1338600000000005E-4</v>
      </c>
      <c r="O3749">
        <f t="shared" si="411"/>
        <v>6.2770499999999999E-4</v>
      </c>
      <c r="P3749">
        <f t="shared" si="412"/>
        <v>1.71363465E-2</v>
      </c>
      <c r="Q3749" t="str">
        <f>VLOOKUP(VLOOKUP(C3749,Mapping!$A$1:$C$17,3,0),Mapping!$E$1:$F$6,2,0)</f>
        <v>Vùng 02</v>
      </c>
    </row>
    <row r="3750" spans="1:17" x14ac:dyDescent="0.3">
      <c r="A3750" s="33">
        <v>44834</v>
      </c>
      <c r="B3750">
        <v>2795</v>
      </c>
      <c r="C3750">
        <v>20</v>
      </c>
      <c r="D3750" s="38" t="s">
        <v>77</v>
      </c>
      <c r="E3750" s="2" t="s">
        <v>43</v>
      </c>
      <c r="F3750">
        <v>173123</v>
      </c>
      <c r="G3750" s="44">
        <f t="shared" si="406"/>
        <v>44562</v>
      </c>
      <c r="H3750" s="50">
        <f t="shared" si="407"/>
        <v>273</v>
      </c>
      <c r="I3750" s="50">
        <f t="shared" si="408"/>
        <v>5630079</v>
      </c>
      <c r="J3750" s="46">
        <v>206230</v>
      </c>
      <c r="K3750" s="2" t="s">
        <v>34</v>
      </c>
      <c r="L3750" s="52" t="str">
        <f t="shared" si="409"/>
        <v>20220930VND</v>
      </c>
      <c r="M3750">
        <f>VLOOKUP(L3750,Mapping!$H$1:$K$25,4,0)</f>
        <v>1</v>
      </c>
      <c r="N3750">
        <f t="shared" si="410"/>
        <v>1.7312299999999999E-4</v>
      </c>
      <c r="O3750">
        <f t="shared" si="411"/>
        <v>2.0623000000000001E-4</v>
      </c>
      <c r="P3750">
        <f t="shared" si="412"/>
        <v>5.6300789999999996E-3</v>
      </c>
      <c r="Q3750" t="str">
        <f>VLOOKUP(VLOOKUP(C3750,Mapping!$A$1:$C$17,3,0),Mapping!$E$1:$F$6,2,0)</f>
        <v>Vùng 02</v>
      </c>
    </row>
    <row r="3751" spans="1:17" x14ac:dyDescent="0.3">
      <c r="A3751" s="33">
        <v>44834</v>
      </c>
      <c r="B3751">
        <v>2795</v>
      </c>
      <c r="C3751">
        <v>20</v>
      </c>
      <c r="D3751" s="38" t="s">
        <v>77</v>
      </c>
      <c r="E3751" s="2" t="s">
        <v>43</v>
      </c>
      <c r="F3751">
        <v>1116844</v>
      </c>
      <c r="G3751" s="44">
        <f t="shared" si="406"/>
        <v>44562</v>
      </c>
      <c r="H3751" s="50">
        <f t="shared" si="407"/>
        <v>273</v>
      </c>
      <c r="I3751" s="50">
        <f t="shared" si="408"/>
        <v>25615453.5</v>
      </c>
      <c r="J3751" s="46">
        <v>938295</v>
      </c>
      <c r="K3751" s="2" t="s">
        <v>34</v>
      </c>
      <c r="L3751" s="52" t="str">
        <f t="shared" si="409"/>
        <v>20220930VND</v>
      </c>
      <c r="M3751">
        <f>VLOOKUP(L3751,Mapping!$H$1:$K$25,4,0)</f>
        <v>1</v>
      </c>
      <c r="N3751">
        <f t="shared" si="410"/>
        <v>1.1168440000000001E-3</v>
      </c>
      <c r="O3751">
        <f t="shared" si="411"/>
        <v>9.3829500000000001E-4</v>
      </c>
      <c r="P3751">
        <f t="shared" si="412"/>
        <v>2.56154535E-2</v>
      </c>
      <c r="Q3751" t="str">
        <f>VLOOKUP(VLOOKUP(C3751,Mapping!$A$1:$C$17,3,0),Mapping!$E$1:$F$6,2,0)</f>
        <v>Vùng 02</v>
      </c>
    </row>
    <row r="3752" spans="1:17" x14ac:dyDescent="0.3">
      <c r="A3752" s="33">
        <v>44834</v>
      </c>
      <c r="B3752">
        <v>2795</v>
      </c>
      <c r="C3752">
        <v>20</v>
      </c>
      <c r="D3752" s="38" t="s">
        <v>77</v>
      </c>
      <c r="E3752" s="2" t="s">
        <v>43</v>
      </c>
      <c r="F3752">
        <v>1078790</v>
      </c>
      <c r="G3752" s="44">
        <f t="shared" si="406"/>
        <v>44562</v>
      </c>
      <c r="H3752" s="50">
        <f t="shared" si="407"/>
        <v>273</v>
      </c>
      <c r="I3752" s="50">
        <f t="shared" si="408"/>
        <v>14054367.6</v>
      </c>
      <c r="J3752" s="46">
        <v>514812</v>
      </c>
      <c r="K3752" s="2" t="s">
        <v>34</v>
      </c>
      <c r="L3752" s="52" t="str">
        <f t="shared" si="409"/>
        <v>20220930VND</v>
      </c>
      <c r="M3752">
        <f>VLOOKUP(L3752,Mapping!$H$1:$K$25,4,0)</f>
        <v>1</v>
      </c>
      <c r="N3752">
        <f t="shared" si="410"/>
        <v>1.07879E-3</v>
      </c>
      <c r="O3752">
        <f t="shared" si="411"/>
        <v>5.1481200000000002E-4</v>
      </c>
      <c r="P3752">
        <f t="shared" si="412"/>
        <v>1.4054367599999999E-2</v>
      </c>
      <c r="Q3752" t="str">
        <f>VLOOKUP(VLOOKUP(C3752,Mapping!$A$1:$C$17,3,0),Mapping!$E$1:$F$6,2,0)</f>
        <v>Vùng 02</v>
      </c>
    </row>
    <row r="3753" spans="1:17" x14ac:dyDescent="0.3">
      <c r="A3753" s="33">
        <v>44834</v>
      </c>
      <c r="B3753">
        <v>2795</v>
      </c>
      <c r="C3753">
        <v>20</v>
      </c>
      <c r="D3753" s="38" t="s">
        <v>77</v>
      </c>
      <c r="E3753" s="2" t="s">
        <v>43</v>
      </c>
      <c r="F3753">
        <v>1975487</v>
      </c>
      <c r="G3753" s="44">
        <f t="shared" si="406"/>
        <v>44562</v>
      </c>
      <c r="H3753" s="50">
        <f t="shared" si="407"/>
        <v>273</v>
      </c>
      <c r="I3753" s="50">
        <f t="shared" si="408"/>
        <v>45344044.199999996</v>
      </c>
      <c r="J3753" s="46">
        <v>1660954</v>
      </c>
      <c r="K3753" s="2" t="s">
        <v>34</v>
      </c>
      <c r="L3753" s="52" t="str">
        <f t="shared" si="409"/>
        <v>20220930VND</v>
      </c>
      <c r="M3753">
        <f>VLOOKUP(L3753,Mapping!$H$1:$K$25,4,0)</f>
        <v>1</v>
      </c>
      <c r="N3753">
        <f t="shared" si="410"/>
        <v>1.9754870000000002E-3</v>
      </c>
      <c r="O3753">
        <f t="shared" si="411"/>
        <v>1.6609540000000001E-3</v>
      </c>
      <c r="P3753">
        <f t="shared" si="412"/>
        <v>4.5344044199999996E-2</v>
      </c>
      <c r="Q3753" t="str">
        <f>VLOOKUP(VLOOKUP(C3753,Mapping!$A$1:$C$17,3,0),Mapping!$E$1:$F$6,2,0)</f>
        <v>Vùng 02</v>
      </c>
    </row>
    <row r="3754" spans="1:17" x14ac:dyDescent="0.3">
      <c r="A3754" s="33">
        <v>44834</v>
      </c>
      <c r="B3754">
        <v>2795</v>
      </c>
      <c r="C3754">
        <v>20</v>
      </c>
      <c r="D3754" s="38" t="s">
        <v>77</v>
      </c>
      <c r="E3754" s="2" t="s">
        <v>43</v>
      </c>
      <c r="F3754">
        <v>502172</v>
      </c>
      <c r="G3754" s="44">
        <f t="shared" si="406"/>
        <v>44562</v>
      </c>
      <c r="H3754" s="50">
        <f t="shared" si="407"/>
        <v>273</v>
      </c>
      <c r="I3754" s="50">
        <f t="shared" si="408"/>
        <v>33488937.300000001</v>
      </c>
      <c r="J3754" s="46">
        <v>1226701</v>
      </c>
      <c r="K3754" s="2" t="s">
        <v>34</v>
      </c>
      <c r="L3754" s="52" t="str">
        <f t="shared" si="409"/>
        <v>20220930VND</v>
      </c>
      <c r="M3754">
        <f>VLOOKUP(L3754,Mapping!$H$1:$K$25,4,0)</f>
        <v>1</v>
      </c>
      <c r="N3754">
        <f t="shared" si="410"/>
        <v>5.0217199999999995E-4</v>
      </c>
      <c r="O3754">
        <f t="shared" si="411"/>
        <v>1.226701E-3</v>
      </c>
      <c r="P3754">
        <f t="shared" si="412"/>
        <v>3.34889373E-2</v>
      </c>
      <c r="Q3754" t="str">
        <f>VLOOKUP(VLOOKUP(C3754,Mapping!$A$1:$C$17,3,0),Mapping!$E$1:$F$6,2,0)</f>
        <v>Vùng 02</v>
      </c>
    </row>
    <row r="3755" spans="1:17" x14ac:dyDescent="0.3">
      <c r="A3755" s="33">
        <v>44834</v>
      </c>
      <c r="B3755">
        <v>2795</v>
      </c>
      <c r="C3755">
        <v>20</v>
      </c>
      <c r="D3755" s="38" t="s">
        <v>77</v>
      </c>
      <c r="E3755" s="2" t="s">
        <v>43</v>
      </c>
      <c r="F3755">
        <v>1764960</v>
      </c>
      <c r="G3755" s="44">
        <f t="shared" si="406"/>
        <v>44562</v>
      </c>
      <c r="H3755" s="50">
        <f t="shared" si="407"/>
        <v>273</v>
      </c>
      <c r="I3755" s="50">
        <f t="shared" si="408"/>
        <v>10581125.1</v>
      </c>
      <c r="J3755" s="46">
        <v>387587</v>
      </c>
      <c r="K3755" s="2" t="s">
        <v>34</v>
      </c>
      <c r="L3755" s="52" t="str">
        <f t="shared" si="409"/>
        <v>20220930VND</v>
      </c>
      <c r="M3755">
        <f>VLOOKUP(L3755,Mapping!$H$1:$K$25,4,0)</f>
        <v>1</v>
      </c>
      <c r="N3755">
        <f t="shared" si="410"/>
        <v>1.7649600000000001E-3</v>
      </c>
      <c r="O3755">
        <f t="shared" si="411"/>
        <v>3.87587E-4</v>
      </c>
      <c r="P3755">
        <f t="shared" si="412"/>
        <v>1.05811251E-2</v>
      </c>
      <c r="Q3755" t="str">
        <f>VLOOKUP(VLOOKUP(C3755,Mapping!$A$1:$C$17,3,0),Mapping!$E$1:$F$6,2,0)</f>
        <v>Vùng 02</v>
      </c>
    </row>
    <row r="3756" spans="1:17" x14ac:dyDescent="0.3">
      <c r="A3756" s="33">
        <v>44834</v>
      </c>
      <c r="B3756">
        <v>2795</v>
      </c>
      <c r="C3756">
        <v>20</v>
      </c>
      <c r="D3756" s="38" t="s">
        <v>77</v>
      </c>
      <c r="E3756" s="2" t="s">
        <v>43</v>
      </c>
      <c r="F3756">
        <v>638359</v>
      </c>
      <c r="G3756" s="44">
        <f t="shared" si="406"/>
        <v>44562</v>
      </c>
      <c r="H3756" s="50">
        <f t="shared" si="407"/>
        <v>273</v>
      </c>
      <c r="I3756" s="50">
        <f t="shared" si="408"/>
        <v>14344293.6</v>
      </c>
      <c r="J3756" s="46">
        <v>525432</v>
      </c>
      <c r="K3756" s="2" t="s">
        <v>34</v>
      </c>
      <c r="L3756" s="52" t="str">
        <f t="shared" si="409"/>
        <v>20220930VND</v>
      </c>
      <c r="M3756">
        <f>VLOOKUP(L3756,Mapping!$H$1:$K$25,4,0)</f>
        <v>1</v>
      </c>
      <c r="N3756">
        <f t="shared" si="410"/>
        <v>6.3835900000000002E-4</v>
      </c>
      <c r="O3756">
        <f t="shared" si="411"/>
        <v>5.2543200000000005E-4</v>
      </c>
      <c r="P3756">
        <f t="shared" si="412"/>
        <v>1.43442936E-2</v>
      </c>
      <c r="Q3756" t="str">
        <f>VLOOKUP(VLOOKUP(C3756,Mapping!$A$1:$C$17,3,0),Mapping!$E$1:$F$6,2,0)</f>
        <v>Vùng 02</v>
      </c>
    </row>
    <row r="3757" spans="1:17" x14ac:dyDescent="0.3">
      <c r="A3757" s="33">
        <v>44834</v>
      </c>
      <c r="B3757">
        <v>2795</v>
      </c>
      <c r="C3757">
        <v>20</v>
      </c>
      <c r="D3757" s="38" t="s">
        <v>77</v>
      </c>
      <c r="E3757" s="2" t="s">
        <v>43</v>
      </c>
      <c r="F3757">
        <v>149830</v>
      </c>
      <c r="G3757" s="44">
        <f t="shared" si="406"/>
        <v>44562</v>
      </c>
      <c r="H3757" s="50">
        <f t="shared" si="407"/>
        <v>273</v>
      </c>
      <c r="I3757" s="50">
        <f t="shared" si="408"/>
        <v>4821835.2</v>
      </c>
      <c r="J3757" s="46">
        <v>176624</v>
      </c>
      <c r="K3757" s="2" t="s">
        <v>34</v>
      </c>
      <c r="L3757" s="52" t="str">
        <f t="shared" si="409"/>
        <v>20220930VND</v>
      </c>
      <c r="M3757">
        <f>VLOOKUP(L3757,Mapping!$H$1:$K$25,4,0)</f>
        <v>1</v>
      </c>
      <c r="N3757">
        <f t="shared" si="410"/>
        <v>1.4982999999999999E-4</v>
      </c>
      <c r="O3757">
        <f t="shared" si="411"/>
        <v>1.7662400000000001E-4</v>
      </c>
      <c r="P3757">
        <f t="shared" si="412"/>
        <v>4.8218352000000001E-3</v>
      </c>
      <c r="Q3757" t="str">
        <f>VLOOKUP(VLOOKUP(C3757,Mapping!$A$1:$C$17,3,0),Mapping!$E$1:$F$6,2,0)</f>
        <v>Vùng 02</v>
      </c>
    </row>
    <row r="3758" spans="1:17" x14ac:dyDescent="0.3">
      <c r="A3758" s="33">
        <v>44834</v>
      </c>
      <c r="B3758">
        <v>2795</v>
      </c>
      <c r="C3758">
        <v>20</v>
      </c>
      <c r="D3758" s="38" t="s">
        <v>77</v>
      </c>
      <c r="E3758" s="2" t="s">
        <v>43</v>
      </c>
      <c r="F3758">
        <v>350587</v>
      </c>
      <c r="G3758" s="44">
        <f t="shared" si="406"/>
        <v>44562</v>
      </c>
      <c r="H3758" s="50">
        <f t="shared" si="407"/>
        <v>273</v>
      </c>
      <c r="I3758" s="50">
        <f t="shared" si="408"/>
        <v>45609645.899999999</v>
      </c>
      <c r="J3758" s="46">
        <v>1670683</v>
      </c>
      <c r="K3758" s="2" t="s">
        <v>34</v>
      </c>
      <c r="L3758" s="52" t="str">
        <f t="shared" si="409"/>
        <v>20220930VND</v>
      </c>
      <c r="M3758">
        <f>VLOOKUP(L3758,Mapping!$H$1:$K$25,4,0)</f>
        <v>1</v>
      </c>
      <c r="N3758">
        <f t="shared" si="410"/>
        <v>3.5058700000000002E-4</v>
      </c>
      <c r="O3758">
        <f t="shared" si="411"/>
        <v>1.6706830000000001E-3</v>
      </c>
      <c r="P3758">
        <f t="shared" si="412"/>
        <v>4.5609645899999995E-2</v>
      </c>
      <c r="Q3758" t="str">
        <f>VLOOKUP(VLOOKUP(C3758,Mapping!$A$1:$C$17,3,0),Mapping!$E$1:$F$6,2,0)</f>
        <v>Vùng 02</v>
      </c>
    </row>
    <row r="3759" spans="1:17" x14ac:dyDescent="0.3">
      <c r="A3759" s="33">
        <v>44834</v>
      </c>
      <c r="B3759">
        <v>2795</v>
      </c>
      <c r="C3759">
        <v>20</v>
      </c>
      <c r="D3759" s="38" t="s">
        <v>77</v>
      </c>
      <c r="E3759" s="2" t="s">
        <v>41</v>
      </c>
      <c r="F3759">
        <v>600601</v>
      </c>
      <c r="G3759" s="44">
        <f t="shared" si="406"/>
        <v>44562</v>
      </c>
      <c r="H3759" s="50">
        <f t="shared" si="407"/>
        <v>273</v>
      </c>
      <c r="I3759" s="50">
        <f t="shared" si="408"/>
        <v>15323408.1</v>
      </c>
      <c r="J3759" s="46">
        <v>561297</v>
      </c>
      <c r="K3759" s="2" t="s">
        <v>34</v>
      </c>
      <c r="L3759" s="52" t="str">
        <f t="shared" si="409"/>
        <v>20220930VND</v>
      </c>
      <c r="M3759">
        <f>VLOOKUP(L3759,Mapping!$H$1:$K$25,4,0)</f>
        <v>1</v>
      </c>
      <c r="N3759">
        <f t="shared" si="410"/>
        <v>6.0060099999999998E-4</v>
      </c>
      <c r="O3759">
        <f t="shared" si="411"/>
        <v>5.6129699999999999E-4</v>
      </c>
      <c r="P3759">
        <f t="shared" si="412"/>
        <v>1.53234081E-2</v>
      </c>
      <c r="Q3759" t="str">
        <f>VLOOKUP(VLOOKUP(C3759,Mapping!$A$1:$C$17,3,0),Mapping!$E$1:$F$6,2,0)</f>
        <v>Vùng 02</v>
      </c>
    </row>
    <row r="3760" spans="1:17" x14ac:dyDescent="0.3">
      <c r="A3760" s="33">
        <v>44834</v>
      </c>
      <c r="B3760">
        <v>2795</v>
      </c>
      <c r="C3760">
        <v>20</v>
      </c>
      <c r="D3760" s="38" t="s">
        <v>77</v>
      </c>
      <c r="E3760" s="2" t="s">
        <v>41</v>
      </c>
      <c r="F3760">
        <v>6482125</v>
      </c>
      <c r="G3760" s="44">
        <f t="shared" si="406"/>
        <v>44562</v>
      </c>
      <c r="H3760" s="50">
        <f t="shared" si="407"/>
        <v>273</v>
      </c>
      <c r="I3760" s="50">
        <f t="shared" si="408"/>
        <v>256027699.20000002</v>
      </c>
      <c r="J3760" s="46">
        <v>9378304</v>
      </c>
      <c r="K3760" s="2" t="s">
        <v>34</v>
      </c>
      <c r="L3760" s="52" t="str">
        <f t="shared" si="409"/>
        <v>20220930VND</v>
      </c>
      <c r="M3760">
        <f>VLOOKUP(L3760,Mapping!$H$1:$K$25,4,0)</f>
        <v>1</v>
      </c>
      <c r="N3760">
        <f t="shared" si="410"/>
        <v>6.482125E-3</v>
      </c>
      <c r="O3760">
        <f t="shared" si="411"/>
        <v>9.3783040000000005E-3</v>
      </c>
      <c r="P3760">
        <f t="shared" si="412"/>
        <v>0.25602769920000001</v>
      </c>
      <c r="Q3760" t="str">
        <f>VLOOKUP(VLOOKUP(C3760,Mapping!$A$1:$C$17,3,0),Mapping!$E$1:$F$6,2,0)</f>
        <v>Vùng 02</v>
      </c>
    </row>
    <row r="3761" spans="1:17" x14ac:dyDescent="0.3">
      <c r="A3761" s="33">
        <v>44834</v>
      </c>
      <c r="B3761">
        <v>2796</v>
      </c>
      <c r="C3761">
        <v>48</v>
      </c>
      <c r="D3761" s="38" t="s">
        <v>77</v>
      </c>
      <c r="E3761" s="2" t="s">
        <v>41</v>
      </c>
      <c r="F3761">
        <v>176100</v>
      </c>
      <c r="G3761" s="44">
        <f t="shared" si="406"/>
        <v>44562</v>
      </c>
      <c r="H3761" s="50">
        <f t="shared" si="407"/>
        <v>273</v>
      </c>
      <c r="I3761" s="50">
        <f t="shared" si="408"/>
        <v>812115576640.36804</v>
      </c>
      <c r="J3761" s="46">
        <v>1282362</v>
      </c>
      <c r="K3761" s="2" t="s">
        <v>35</v>
      </c>
      <c r="L3761" s="52" t="str">
        <f t="shared" si="409"/>
        <v>20220930USD</v>
      </c>
      <c r="M3761">
        <f>VLOOKUP(L3761,Mapping!$H$1:$K$25,4,0)</f>
        <v>23197.68</v>
      </c>
      <c r="N3761">
        <f t="shared" si="410"/>
        <v>4.0851114480000001</v>
      </c>
      <c r="O3761">
        <f t="shared" si="411"/>
        <v>29.747823320159998</v>
      </c>
      <c r="P3761">
        <f t="shared" si="412"/>
        <v>812.11557664036809</v>
      </c>
      <c r="Q3761" t="str">
        <f>VLOOKUP(VLOOKUP(C3761,Mapping!$A$1:$C$17,3,0),Mapping!$E$1:$F$6,2,0)</f>
        <v>Vùng 01</v>
      </c>
    </row>
    <row r="3762" spans="1:17" x14ac:dyDescent="0.3">
      <c r="A3762" s="33">
        <v>44834</v>
      </c>
      <c r="B3762">
        <v>2796</v>
      </c>
      <c r="C3762">
        <v>48</v>
      </c>
      <c r="D3762" s="38" t="s">
        <v>77</v>
      </c>
      <c r="E3762" s="2" t="s">
        <v>41</v>
      </c>
      <c r="F3762">
        <v>228176</v>
      </c>
      <c r="G3762" s="44">
        <f t="shared" si="406"/>
        <v>44562</v>
      </c>
      <c r="H3762" s="50">
        <f t="shared" si="407"/>
        <v>273</v>
      </c>
      <c r="I3762" s="50">
        <f t="shared" si="408"/>
        <v>43629194.699999996</v>
      </c>
      <c r="J3762" s="46">
        <v>1598139</v>
      </c>
      <c r="K3762" s="2" t="s">
        <v>34</v>
      </c>
      <c r="L3762" s="52" t="str">
        <f t="shared" si="409"/>
        <v>20220930VND</v>
      </c>
      <c r="M3762">
        <f>VLOOKUP(L3762,Mapping!$H$1:$K$25,4,0)</f>
        <v>1</v>
      </c>
      <c r="N3762">
        <f t="shared" si="410"/>
        <v>2.2817599999999999E-4</v>
      </c>
      <c r="O3762">
        <f t="shared" si="411"/>
        <v>1.5981389999999999E-3</v>
      </c>
      <c r="P3762">
        <f t="shared" si="412"/>
        <v>4.3629194699999999E-2</v>
      </c>
      <c r="Q3762" t="str">
        <f>VLOOKUP(VLOOKUP(C3762,Mapping!$A$1:$C$17,3,0),Mapping!$E$1:$F$6,2,0)</f>
        <v>Vùng 01</v>
      </c>
    </row>
    <row r="3763" spans="1:17" x14ac:dyDescent="0.3">
      <c r="A3763" s="33">
        <v>44834</v>
      </c>
      <c r="B3763">
        <v>2799</v>
      </c>
      <c r="C3763">
        <v>24</v>
      </c>
      <c r="D3763" s="38" t="s">
        <v>77</v>
      </c>
      <c r="E3763" s="2" t="s">
        <v>41</v>
      </c>
      <c r="F3763">
        <v>2894376</v>
      </c>
      <c r="G3763" s="44">
        <f t="shared" si="406"/>
        <v>44562</v>
      </c>
      <c r="H3763" s="50">
        <f t="shared" si="407"/>
        <v>273</v>
      </c>
      <c r="I3763" s="50">
        <f t="shared" si="408"/>
        <v>162634208.09999999</v>
      </c>
      <c r="J3763" s="46">
        <v>5957297</v>
      </c>
      <c r="K3763" s="2" t="s">
        <v>34</v>
      </c>
      <c r="L3763" s="52" t="str">
        <f t="shared" si="409"/>
        <v>20220930VND</v>
      </c>
      <c r="M3763">
        <f>VLOOKUP(L3763,Mapping!$H$1:$K$25,4,0)</f>
        <v>1</v>
      </c>
      <c r="N3763">
        <f t="shared" si="410"/>
        <v>2.8943760000000002E-3</v>
      </c>
      <c r="O3763">
        <f t="shared" si="411"/>
        <v>5.9572970000000003E-3</v>
      </c>
      <c r="P3763">
        <f t="shared" si="412"/>
        <v>0.16263420809999998</v>
      </c>
      <c r="Q3763" t="str">
        <f>VLOOKUP(VLOOKUP(C3763,Mapping!$A$1:$C$17,3,0),Mapping!$E$1:$F$6,2,0)</f>
        <v>Vùng 04</v>
      </c>
    </row>
    <row r="3764" spans="1:17" x14ac:dyDescent="0.3">
      <c r="A3764" s="33">
        <v>44834</v>
      </c>
      <c r="B3764">
        <v>2799</v>
      </c>
      <c r="C3764">
        <v>43</v>
      </c>
      <c r="D3764" s="38" t="s">
        <v>77</v>
      </c>
      <c r="E3764" s="2" t="s">
        <v>41</v>
      </c>
      <c r="F3764">
        <v>881157</v>
      </c>
      <c r="G3764" s="44">
        <f t="shared" si="406"/>
        <v>44562</v>
      </c>
      <c r="H3764" s="50">
        <f t="shared" si="407"/>
        <v>273</v>
      </c>
      <c r="I3764" s="50">
        <f t="shared" si="408"/>
        <v>10999443</v>
      </c>
      <c r="J3764" s="46">
        <v>402910</v>
      </c>
      <c r="K3764" s="2" t="s">
        <v>34</v>
      </c>
      <c r="L3764" s="52" t="str">
        <f t="shared" si="409"/>
        <v>20220930VND</v>
      </c>
      <c r="M3764">
        <f>VLOOKUP(L3764,Mapping!$H$1:$K$25,4,0)</f>
        <v>1</v>
      </c>
      <c r="N3764">
        <f t="shared" si="410"/>
        <v>8.8115700000000003E-4</v>
      </c>
      <c r="O3764">
        <f t="shared" si="411"/>
        <v>4.0290999999999998E-4</v>
      </c>
      <c r="P3764">
        <f t="shared" si="412"/>
        <v>1.0999442999999999E-2</v>
      </c>
      <c r="Q3764" t="str">
        <f>VLOOKUP(VLOOKUP(C3764,Mapping!$A$1:$C$17,3,0),Mapping!$E$1:$F$6,2,0)</f>
        <v>Vùng 04</v>
      </c>
    </row>
    <row r="3765" spans="1:17" x14ac:dyDescent="0.3">
      <c r="A3765" s="33">
        <v>44834</v>
      </c>
      <c r="B3765">
        <v>2799</v>
      </c>
      <c r="C3765">
        <v>43</v>
      </c>
      <c r="D3765" s="38" t="s">
        <v>77</v>
      </c>
      <c r="E3765" s="2" t="s">
        <v>41</v>
      </c>
      <c r="F3765">
        <v>1283850</v>
      </c>
      <c r="G3765" s="44">
        <f t="shared" si="406"/>
        <v>44562</v>
      </c>
      <c r="H3765" s="50">
        <f t="shared" si="407"/>
        <v>273</v>
      </c>
      <c r="I3765" s="50">
        <f t="shared" si="408"/>
        <v>900713146637.30408</v>
      </c>
      <c r="J3765" s="46">
        <v>1422261</v>
      </c>
      <c r="K3765" s="2" t="s">
        <v>35</v>
      </c>
      <c r="L3765" s="52" t="str">
        <f t="shared" si="409"/>
        <v>20220930USD</v>
      </c>
      <c r="M3765">
        <f>VLOOKUP(L3765,Mapping!$H$1:$K$25,4,0)</f>
        <v>23197.68</v>
      </c>
      <c r="N3765">
        <f t="shared" si="410"/>
        <v>29.782341467999998</v>
      </c>
      <c r="O3765">
        <f t="shared" si="411"/>
        <v>32.993155554479998</v>
      </c>
      <c r="P3765">
        <f t="shared" si="412"/>
        <v>900.71314663730402</v>
      </c>
      <c r="Q3765" t="str">
        <f>VLOOKUP(VLOOKUP(C3765,Mapping!$A$1:$C$17,3,0),Mapping!$E$1:$F$6,2,0)</f>
        <v>Vùng 04</v>
      </c>
    </row>
    <row r="3766" spans="1:17" x14ac:dyDescent="0.3">
      <c r="A3766" s="33">
        <v>44834</v>
      </c>
      <c r="B3766">
        <v>2801</v>
      </c>
      <c r="C3766">
        <v>16</v>
      </c>
      <c r="D3766" s="38" t="s">
        <v>77</v>
      </c>
      <c r="E3766" s="2" t="s">
        <v>41</v>
      </c>
      <c r="F3766">
        <v>5757298</v>
      </c>
      <c r="G3766" s="44">
        <f t="shared" si="406"/>
        <v>44562</v>
      </c>
      <c r="H3766" s="50">
        <f t="shared" si="407"/>
        <v>273</v>
      </c>
      <c r="I3766" s="50">
        <f t="shared" si="408"/>
        <v>74369213.100000009</v>
      </c>
      <c r="J3766" s="46">
        <v>2724147</v>
      </c>
      <c r="K3766" s="2" t="s">
        <v>34</v>
      </c>
      <c r="L3766" s="52" t="str">
        <f t="shared" si="409"/>
        <v>20220930VND</v>
      </c>
      <c r="M3766">
        <f>VLOOKUP(L3766,Mapping!$H$1:$K$25,4,0)</f>
        <v>1</v>
      </c>
      <c r="N3766">
        <f t="shared" si="410"/>
        <v>5.7572980000000001E-3</v>
      </c>
      <c r="O3766">
        <f t="shared" si="411"/>
        <v>2.7241470000000001E-3</v>
      </c>
      <c r="P3766">
        <f t="shared" si="412"/>
        <v>7.4369213100000012E-2</v>
      </c>
      <c r="Q3766" t="str">
        <f>VLOOKUP(VLOOKUP(C3766,Mapping!$A$1:$C$17,3,0),Mapping!$E$1:$F$6,2,0)</f>
        <v>Vùng 01</v>
      </c>
    </row>
    <row r="3767" spans="1:17" x14ac:dyDescent="0.3">
      <c r="A3767" s="33">
        <v>44834</v>
      </c>
      <c r="B3767">
        <v>2805</v>
      </c>
      <c r="C3767">
        <v>48</v>
      </c>
      <c r="D3767" s="38" t="s">
        <v>77</v>
      </c>
      <c r="E3767" s="2" t="s">
        <v>41</v>
      </c>
      <c r="F3767">
        <v>1460301</v>
      </c>
      <c r="G3767" s="44">
        <f t="shared" si="406"/>
        <v>44562</v>
      </c>
      <c r="H3767" s="50">
        <f t="shared" si="407"/>
        <v>273</v>
      </c>
      <c r="I3767" s="50">
        <f t="shared" si="408"/>
        <v>24027630.900000002</v>
      </c>
      <c r="J3767" s="46">
        <v>880133</v>
      </c>
      <c r="K3767" s="2" t="s">
        <v>34</v>
      </c>
      <c r="L3767" s="52" t="str">
        <f t="shared" si="409"/>
        <v>20220930VND</v>
      </c>
      <c r="M3767">
        <f>VLOOKUP(L3767,Mapping!$H$1:$K$25,4,0)</f>
        <v>1</v>
      </c>
      <c r="N3767">
        <f t="shared" si="410"/>
        <v>1.460301E-3</v>
      </c>
      <c r="O3767">
        <f t="shared" si="411"/>
        <v>8.8013299999999996E-4</v>
      </c>
      <c r="P3767">
        <f t="shared" si="412"/>
        <v>2.4027630900000003E-2</v>
      </c>
      <c r="Q3767" t="str">
        <f>VLOOKUP(VLOOKUP(C3767,Mapping!$A$1:$C$17,3,0),Mapping!$E$1:$F$6,2,0)</f>
        <v>Vùng 01</v>
      </c>
    </row>
    <row r="3768" spans="1:17" x14ac:dyDescent="0.3">
      <c r="A3768" s="33">
        <v>44834</v>
      </c>
      <c r="B3768">
        <v>2806</v>
      </c>
      <c r="C3768">
        <v>25</v>
      </c>
      <c r="D3768" s="38" t="s">
        <v>77</v>
      </c>
      <c r="E3768" s="2" t="s">
        <v>41</v>
      </c>
      <c r="F3768">
        <v>1496219</v>
      </c>
      <c r="G3768" s="44">
        <f t="shared" si="406"/>
        <v>44562</v>
      </c>
      <c r="H3768" s="50">
        <f t="shared" si="407"/>
        <v>273</v>
      </c>
      <c r="I3768" s="50">
        <f t="shared" si="408"/>
        <v>47191025.699999996</v>
      </c>
      <c r="J3768" s="46">
        <v>1728609</v>
      </c>
      <c r="K3768" s="2" t="s">
        <v>34</v>
      </c>
      <c r="L3768" s="52" t="str">
        <f t="shared" si="409"/>
        <v>20220930VND</v>
      </c>
      <c r="M3768">
        <f>VLOOKUP(L3768,Mapping!$H$1:$K$25,4,0)</f>
        <v>1</v>
      </c>
      <c r="N3768">
        <f t="shared" si="410"/>
        <v>1.496219E-3</v>
      </c>
      <c r="O3768">
        <f t="shared" si="411"/>
        <v>1.7286090000000001E-3</v>
      </c>
      <c r="P3768">
        <f t="shared" si="412"/>
        <v>4.7191025699999993E-2</v>
      </c>
      <c r="Q3768" t="str">
        <f>VLOOKUP(VLOOKUP(C3768,Mapping!$A$1:$C$17,3,0),Mapping!$E$1:$F$6,2,0)</f>
        <v>Vùng 01</v>
      </c>
    </row>
    <row r="3769" spans="1:17" x14ac:dyDescent="0.3">
      <c r="A3769" s="33">
        <v>44834</v>
      </c>
      <c r="B3769">
        <v>2806</v>
      </c>
      <c r="C3769">
        <v>25</v>
      </c>
      <c r="D3769" s="38" t="s">
        <v>77</v>
      </c>
      <c r="E3769" s="2" t="s">
        <v>41</v>
      </c>
      <c r="F3769">
        <v>965684</v>
      </c>
      <c r="G3769" s="44">
        <f t="shared" si="406"/>
        <v>44562</v>
      </c>
      <c r="H3769" s="50">
        <f t="shared" si="407"/>
        <v>273</v>
      </c>
      <c r="I3769" s="50">
        <f t="shared" si="408"/>
        <v>99457341191.208008</v>
      </c>
      <c r="J3769" s="46">
        <v>157047</v>
      </c>
      <c r="K3769" s="2" t="s">
        <v>35</v>
      </c>
      <c r="L3769" s="52" t="str">
        <f t="shared" si="409"/>
        <v>20220930USD</v>
      </c>
      <c r="M3769">
        <f>VLOOKUP(L3769,Mapping!$H$1:$K$25,4,0)</f>
        <v>23197.68</v>
      </c>
      <c r="N3769">
        <f t="shared" si="410"/>
        <v>22.401628413119997</v>
      </c>
      <c r="O3769">
        <f t="shared" si="411"/>
        <v>3.6431260509599999</v>
      </c>
      <c r="P3769">
        <f t="shared" si="412"/>
        <v>99.457341191208002</v>
      </c>
      <c r="Q3769" t="str">
        <f>VLOOKUP(VLOOKUP(C3769,Mapping!$A$1:$C$17,3,0),Mapping!$E$1:$F$6,2,0)</f>
        <v>Vùng 01</v>
      </c>
    </row>
    <row r="3770" spans="1:17" x14ac:dyDescent="0.3">
      <c r="A3770" s="33">
        <v>44834</v>
      </c>
      <c r="B3770">
        <v>2806</v>
      </c>
      <c r="C3770">
        <v>45</v>
      </c>
      <c r="D3770" s="38" t="s">
        <v>77</v>
      </c>
      <c r="E3770" s="2" t="s">
        <v>41</v>
      </c>
      <c r="F3770">
        <v>8218288</v>
      </c>
      <c r="G3770" s="44">
        <f t="shared" si="406"/>
        <v>44562</v>
      </c>
      <c r="H3770" s="50">
        <f t="shared" si="407"/>
        <v>273</v>
      </c>
      <c r="I3770" s="50">
        <f t="shared" si="408"/>
        <v>206314235.40000001</v>
      </c>
      <c r="J3770" s="46">
        <v>7557298</v>
      </c>
      <c r="K3770" s="2" t="s">
        <v>34</v>
      </c>
      <c r="L3770" s="52" t="str">
        <f t="shared" si="409"/>
        <v>20220930VND</v>
      </c>
      <c r="M3770">
        <f>VLOOKUP(L3770,Mapping!$H$1:$K$25,4,0)</f>
        <v>1</v>
      </c>
      <c r="N3770">
        <f t="shared" si="410"/>
        <v>8.2182880000000007E-3</v>
      </c>
      <c r="O3770">
        <f t="shared" si="411"/>
        <v>7.5572979999999996E-3</v>
      </c>
      <c r="P3770">
        <f t="shared" si="412"/>
        <v>0.20631423540000002</v>
      </c>
      <c r="Q3770" t="str">
        <f>VLOOKUP(VLOOKUP(C3770,Mapping!$A$1:$C$17,3,0),Mapping!$E$1:$F$6,2,0)</f>
        <v>Vùng 02</v>
      </c>
    </row>
    <row r="3771" spans="1:17" x14ac:dyDescent="0.3">
      <c r="A3771" s="33">
        <v>44834</v>
      </c>
      <c r="B3771">
        <v>2807</v>
      </c>
      <c r="C3771">
        <v>34</v>
      </c>
      <c r="D3771" s="38" t="s">
        <v>77</v>
      </c>
      <c r="E3771" s="2" t="s">
        <v>41</v>
      </c>
      <c r="F3771">
        <v>332068</v>
      </c>
      <c r="G3771" s="44">
        <f t="shared" si="406"/>
        <v>44562</v>
      </c>
      <c r="H3771" s="50">
        <f t="shared" si="407"/>
        <v>273</v>
      </c>
      <c r="I3771" s="50">
        <f t="shared" si="408"/>
        <v>47407569.300000004</v>
      </c>
      <c r="J3771" s="46">
        <v>1736541</v>
      </c>
      <c r="K3771" s="2" t="s">
        <v>34</v>
      </c>
      <c r="L3771" s="52" t="str">
        <f t="shared" si="409"/>
        <v>20220930VND</v>
      </c>
      <c r="M3771">
        <f>VLOOKUP(L3771,Mapping!$H$1:$K$25,4,0)</f>
        <v>1</v>
      </c>
      <c r="N3771">
        <f t="shared" si="410"/>
        <v>3.3206799999999998E-4</v>
      </c>
      <c r="O3771">
        <f t="shared" si="411"/>
        <v>1.7365410000000001E-3</v>
      </c>
      <c r="P3771">
        <f t="shared" si="412"/>
        <v>4.7407569300000008E-2</v>
      </c>
      <c r="Q3771" t="str">
        <f>VLOOKUP(VLOOKUP(C3771,Mapping!$A$1:$C$17,3,0),Mapping!$E$1:$F$6,2,0)</f>
        <v>Vùng 02</v>
      </c>
    </row>
    <row r="3772" spans="1:17" x14ac:dyDescent="0.3">
      <c r="A3772" s="33">
        <v>44834</v>
      </c>
      <c r="B3772">
        <v>2807</v>
      </c>
      <c r="C3772">
        <v>34</v>
      </c>
      <c r="D3772" s="38" t="s">
        <v>77</v>
      </c>
      <c r="E3772" s="2" t="s">
        <v>41</v>
      </c>
      <c r="F3772">
        <v>1692098</v>
      </c>
      <c r="G3772" s="44">
        <f t="shared" si="406"/>
        <v>44562</v>
      </c>
      <c r="H3772" s="50">
        <f t="shared" si="407"/>
        <v>273</v>
      </c>
      <c r="I3772" s="50">
        <f t="shared" si="408"/>
        <v>12286692.6</v>
      </c>
      <c r="J3772" s="46">
        <v>450062</v>
      </c>
      <c r="K3772" s="2" t="s">
        <v>34</v>
      </c>
      <c r="L3772" s="52" t="str">
        <f t="shared" si="409"/>
        <v>20220930VND</v>
      </c>
      <c r="M3772">
        <f>VLOOKUP(L3772,Mapping!$H$1:$K$25,4,0)</f>
        <v>1</v>
      </c>
      <c r="N3772">
        <f t="shared" si="410"/>
        <v>1.692098E-3</v>
      </c>
      <c r="O3772">
        <f t="shared" si="411"/>
        <v>4.5006199999999999E-4</v>
      </c>
      <c r="P3772">
        <f t="shared" si="412"/>
        <v>1.2286692599999999E-2</v>
      </c>
      <c r="Q3772" t="str">
        <f>VLOOKUP(VLOOKUP(C3772,Mapping!$A$1:$C$17,3,0),Mapping!$E$1:$F$6,2,0)</f>
        <v>Vùng 02</v>
      </c>
    </row>
    <row r="3773" spans="1:17" x14ac:dyDescent="0.3">
      <c r="A3773" s="33">
        <v>44834</v>
      </c>
      <c r="B3773">
        <v>2807</v>
      </c>
      <c r="C3773">
        <v>36</v>
      </c>
      <c r="D3773" s="38" t="s">
        <v>77</v>
      </c>
      <c r="E3773" s="2" t="s">
        <v>41</v>
      </c>
      <c r="F3773">
        <v>1728914</v>
      </c>
      <c r="G3773" s="44">
        <f t="shared" si="406"/>
        <v>44562</v>
      </c>
      <c r="H3773" s="50">
        <f t="shared" si="407"/>
        <v>273</v>
      </c>
      <c r="I3773" s="50">
        <f t="shared" si="408"/>
        <v>13266080.1</v>
      </c>
      <c r="J3773" s="46">
        <v>485937</v>
      </c>
      <c r="K3773" s="2" t="s">
        <v>34</v>
      </c>
      <c r="L3773" s="52" t="str">
        <f t="shared" si="409"/>
        <v>20220930VND</v>
      </c>
      <c r="M3773">
        <f>VLOOKUP(L3773,Mapping!$H$1:$K$25,4,0)</f>
        <v>1</v>
      </c>
      <c r="N3773">
        <f t="shared" si="410"/>
        <v>1.728914E-3</v>
      </c>
      <c r="O3773">
        <f t="shared" si="411"/>
        <v>4.8593699999999998E-4</v>
      </c>
      <c r="P3773">
        <f t="shared" si="412"/>
        <v>1.3266080099999999E-2</v>
      </c>
      <c r="Q3773" t="str">
        <f>VLOOKUP(VLOOKUP(C3773,Mapping!$A$1:$C$17,3,0),Mapping!$E$1:$F$6,2,0)</f>
        <v>Vùng 05</v>
      </c>
    </row>
    <row r="3774" spans="1:17" x14ac:dyDescent="0.3">
      <c r="A3774" s="33">
        <v>44834</v>
      </c>
      <c r="B3774">
        <v>2808</v>
      </c>
      <c r="C3774">
        <v>40</v>
      </c>
      <c r="D3774" s="38" t="s">
        <v>77</v>
      </c>
      <c r="E3774" s="2" t="s">
        <v>41</v>
      </c>
      <c r="F3774">
        <v>455994</v>
      </c>
      <c r="G3774" s="44">
        <f t="shared" si="406"/>
        <v>44562</v>
      </c>
      <c r="H3774" s="50">
        <f t="shared" si="407"/>
        <v>273</v>
      </c>
      <c r="I3774" s="50">
        <f t="shared" si="408"/>
        <v>32192787.900000002</v>
      </c>
      <c r="J3774" s="46">
        <v>1179223</v>
      </c>
      <c r="K3774" s="2" t="s">
        <v>34</v>
      </c>
      <c r="L3774" s="52" t="str">
        <f t="shared" si="409"/>
        <v>20220930VND</v>
      </c>
      <c r="M3774">
        <f>VLOOKUP(L3774,Mapping!$H$1:$K$25,4,0)</f>
        <v>1</v>
      </c>
      <c r="N3774">
        <f t="shared" si="410"/>
        <v>4.5599399999999998E-4</v>
      </c>
      <c r="O3774">
        <f t="shared" si="411"/>
        <v>1.1792230000000001E-3</v>
      </c>
      <c r="P3774">
        <f t="shared" si="412"/>
        <v>3.2192787900000006E-2</v>
      </c>
      <c r="Q3774" t="str">
        <f>VLOOKUP(VLOOKUP(C3774,Mapping!$A$1:$C$17,3,0),Mapping!$E$1:$F$6,2,0)</f>
        <v>Vùng 01</v>
      </c>
    </row>
    <row r="3775" spans="1:17" x14ac:dyDescent="0.3">
      <c r="A3775" s="33">
        <v>44834</v>
      </c>
      <c r="B3775">
        <v>2809</v>
      </c>
      <c r="C3775">
        <v>34</v>
      </c>
      <c r="D3775" s="38" t="s">
        <v>77</v>
      </c>
      <c r="E3775" s="2" t="s">
        <v>41</v>
      </c>
      <c r="F3775">
        <v>1315681</v>
      </c>
      <c r="G3775" s="44">
        <f t="shared" si="406"/>
        <v>44562</v>
      </c>
      <c r="H3775" s="50">
        <f t="shared" si="407"/>
        <v>273</v>
      </c>
      <c r="I3775" s="50">
        <f t="shared" si="408"/>
        <v>38083527.300000004</v>
      </c>
      <c r="J3775" s="46">
        <v>1395001</v>
      </c>
      <c r="K3775" s="2" t="s">
        <v>34</v>
      </c>
      <c r="L3775" s="52" t="str">
        <f t="shared" si="409"/>
        <v>20220930VND</v>
      </c>
      <c r="M3775">
        <f>VLOOKUP(L3775,Mapping!$H$1:$K$25,4,0)</f>
        <v>1</v>
      </c>
      <c r="N3775">
        <f t="shared" si="410"/>
        <v>1.315681E-3</v>
      </c>
      <c r="O3775">
        <f t="shared" si="411"/>
        <v>1.3950010000000001E-3</v>
      </c>
      <c r="P3775">
        <f t="shared" si="412"/>
        <v>3.8083527300000003E-2</v>
      </c>
      <c r="Q3775" t="str">
        <f>VLOOKUP(VLOOKUP(C3775,Mapping!$A$1:$C$17,3,0),Mapping!$E$1:$F$6,2,0)</f>
        <v>Vùng 02</v>
      </c>
    </row>
    <row r="3776" spans="1:17" x14ac:dyDescent="0.3">
      <c r="A3776" s="33">
        <v>44834</v>
      </c>
      <c r="B3776">
        <v>2814</v>
      </c>
      <c r="C3776">
        <v>20</v>
      </c>
      <c r="D3776" s="38" t="s">
        <v>77</v>
      </c>
      <c r="E3776" s="2" t="s">
        <v>41</v>
      </c>
      <c r="F3776">
        <v>1427377</v>
      </c>
      <c r="G3776" s="44">
        <f t="shared" si="406"/>
        <v>44562</v>
      </c>
      <c r="H3776" s="50">
        <f t="shared" si="407"/>
        <v>273</v>
      </c>
      <c r="I3776" s="50">
        <f t="shared" si="408"/>
        <v>20873771.099999998</v>
      </c>
      <c r="J3776" s="46">
        <v>764607</v>
      </c>
      <c r="K3776" s="2" t="s">
        <v>34</v>
      </c>
      <c r="L3776" s="52" t="str">
        <f t="shared" si="409"/>
        <v>20220930VND</v>
      </c>
      <c r="M3776">
        <f>VLOOKUP(L3776,Mapping!$H$1:$K$25,4,0)</f>
        <v>1</v>
      </c>
      <c r="N3776">
        <f t="shared" si="410"/>
        <v>1.4273770000000001E-3</v>
      </c>
      <c r="O3776">
        <f t="shared" si="411"/>
        <v>7.6460700000000005E-4</v>
      </c>
      <c r="P3776">
        <f t="shared" si="412"/>
        <v>2.0873771099999997E-2</v>
      </c>
      <c r="Q3776" t="str">
        <f>VLOOKUP(VLOOKUP(C3776,Mapping!$A$1:$C$17,3,0),Mapping!$E$1:$F$6,2,0)</f>
        <v>Vùng 02</v>
      </c>
    </row>
    <row r="3777" spans="1:17" x14ac:dyDescent="0.3">
      <c r="A3777" s="33">
        <v>44834</v>
      </c>
      <c r="B3777">
        <v>2814</v>
      </c>
      <c r="C3777">
        <v>20</v>
      </c>
      <c r="D3777" s="38" t="s">
        <v>77</v>
      </c>
      <c r="E3777" s="2" t="s">
        <v>41</v>
      </c>
      <c r="F3777">
        <v>1848796</v>
      </c>
      <c r="G3777" s="44">
        <f t="shared" si="406"/>
        <v>44562</v>
      </c>
      <c r="H3777" s="50">
        <f t="shared" si="407"/>
        <v>273</v>
      </c>
      <c r="I3777" s="50">
        <f t="shared" si="408"/>
        <v>6969429787.3199997</v>
      </c>
      <c r="J3777" s="46">
        <v>11005</v>
      </c>
      <c r="K3777" s="2" t="s">
        <v>35</v>
      </c>
      <c r="L3777" s="52" t="str">
        <f t="shared" si="409"/>
        <v>20220930USD</v>
      </c>
      <c r="M3777">
        <f>VLOOKUP(L3777,Mapping!$H$1:$K$25,4,0)</f>
        <v>23197.68</v>
      </c>
      <c r="N3777">
        <f t="shared" si="410"/>
        <v>42.887777993279997</v>
      </c>
      <c r="O3777">
        <f t="shared" si="411"/>
        <v>0.25529046840000003</v>
      </c>
      <c r="P3777">
        <f t="shared" si="412"/>
        <v>6.9694297873199993</v>
      </c>
      <c r="Q3777" t="str">
        <f>VLOOKUP(VLOOKUP(C3777,Mapping!$A$1:$C$17,3,0),Mapping!$E$1:$F$6,2,0)</f>
        <v>Vùng 02</v>
      </c>
    </row>
    <row r="3778" spans="1:17" x14ac:dyDescent="0.3">
      <c r="A3778" s="33">
        <v>44834</v>
      </c>
      <c r="B3778">
        <v>2815</v>
      </c>
      <c r="C3778">
        <v>40</v>
      </c>
      <c r="D3778" s="38" t="s">
        <v>77</v>
      </c>
      <c r="E3778" s="2" t="s">
        <v>41</v>
      </c>
      <c r="F3778">
        <v>1018848</v>
      </c>
      <c r="G3778" s="44">
        <f t="shared" ref="G3778:G3841" si="413">DATE(YEAR(A3778),1,1)</f>
        <v>44562</v>
      </c>
      <c r="H3778" s="50">
        <f t="shared" ref="H3778:H3841" si="414">DATEDIF(G3778,A3778,"D")+1</f>
        <v>273</v>
      </c>
      <c r="I3778" s="50">
        <f t="shared" si="408"/>
        <v>27078242.099999998</v>
      </c>
      <c r="J3778" s="46">
        <v>991877</v>
      </c>
      <c r="K3778" s="2" t="s">
        <v>34</v>
      </c>
      <c r="L3778" s="52" t="str">
        <f t="shared" si="409"/>
        <v>20220930VND</v>
      </c>
      <c r="M3778">
        <f>VLOOKUP(L3778,Mapping!$H$1:$K$25,4,0)</f>
        <v>1</v>
      </c>
      <c r="N3778">
        <f t="shared" si="410"/>
        <v>1.0188479999999999E-3</v>
      </c>
      <c r="O3778">
        <f t="shared" si="411"/>
        <v>9.9187699999999995E-4</v>
      </c>
      <c r="P3778">
        <f t="shared" si="412"/>
        <v>2.7078242099999997E-2</v>
      </c>
      <c r="Q3778" t="str">
        <f>VLOOKUP(VLOOKUP(C3778,Mapping!$A$1:$C$17,3,0),Mapping!$E$1:$F$6,2,0)</f>
        <v>Vùng 01</v>
      </c>
    </row>
    <row r="3779" spans="1:17" x14ac:dyDescent="0.3">
      <c r="A3779" s="44">
        <v>44834</v>
      </c>
      <c r="B3779">
        <v>2815</v>
      </c>
      <c r="C3779">
        <v>23</v>
      </c>
      <c r="D3779" s="38" t="s">
        <v>77</v>
      </c>
      <c r="E3779" s="2" t="s">
        <v>41</v>
      </c>
      <c r="F3779">
        <v>1362261</v>
      </c>
      <c r="G3779" s="44">
        <f t="shared" si="413"/>
        <v>44562</v>
      </c>
      <c r="H3779" s="50">
        <f t="shared" si="414"/>
        <v>273</v>
      </c>
      <c r="I3779" s="50">
        <f t="shared" ref="I3779:I3842" si="415">H3779*(J3779/10)*M3779</f>
        <v>44037875.699999996</v>
      </c>
      <c r="J3779" s="46">
        <v>1613109</v>
      </c>
      <c r="K3779" s="2" t="s">
        <v>34</v>
      </c>
      <c r="L3779" s="52" t="str">
        <f t="shared" ref="L3779:L3842" si="416">CONCATENATE(TEXT(A3779,"YYYYMMDD"),K3779)</f>
        <v>20220930VND</v>
      </c>
      <c r="M3779">
        <f>VLOOKUP(L3779,Mapping!$H$1:$K$25,4,0)</f>
        <v>1</v>
      </c>
      <c r="N3779">
        <f t="shared" ref="N3779:N3842" si="417">F3779*M3779/10^9</f>
        <v>1.362261E-3</v>
      </c>
      <c r="O3779">
        <f t="shared" ref="O3779:O3842" si="418">J3779*M3779/10^9</f>
        <v>1.6131089999999999E-3</v>
      </c>
      <c r="P3779">
        <f t="shared" ref="P3779:P3842" si="419">I3779/10^9</f>
        <v>4.4037875699999993E-2</v>
      </c>
      <c r="Q3779" t="str">
        <f>VLOOKUP(VLOOKUP(C3779,Mapping!$A$1:$C$17,3,0),Mapping!$E$1:$F$6,2,0)</f>
        <v>Vùng 02</v>
      </c>
    </row>
    <row r="3780" spans="1:17" x14ac:dyDescent="0.3">
      <c r="A3780" s="33">
        <v>44834</v>
      </c>
      <c r="B3780">
        <v>2817</v>
      </c>
      <c r="C3780">
        <v>26</v>
      </c>
      <c r="D3780" s="38" t="s">
        <v>77</v>
      </c>
      <c r="E3780" s="2" t="s">
        <v>41</v>
      </c>
      <c r="F3780">
        <v>365899</v>
      </c>
      <c r="G3780" s="44">
        <f t="shared" si="413"/>
        <v>44562</v>
      </c>
      <c r="H3780" s="50">
        <f t="shared" si="414"/>
        <v>273</v>
      </c>
      <c r="I3780" s="50">
        <f t="shared" si="415"/>
        <v>19476011.099999998</v>
      </c>
      <c r="J3780" s="46">
        <v>713407</v>
      </c>
      <c r="K3780" s="2" t="s">
        <v>34</v>
      </c>
      <c r="L3780" s="52" t="str">
        <f t="shared" si="416"/>
        <v>20220930VND</v>
      </c>
      <c r="M3780">
        <f>VLOOKUP(L3780,Mapping!$H$1:$K$25,4,0)</f>
        <v>1</v>
      </c>
      <c r="N3780">
        <f t="shared" si="417"/>
        <v>3.6589899999999999E-4</v>
      </c>
      <c r="O3780">
        <f t="shared" si="418"/>
        <v>7.13407E-4</v>
      </c>
      <c r="P3780">
        <f t="shared" si="419"/>
        <v>1.9476011099999999E-2</v>
      </c>
      <c r="Q3780" t="str">
        <f>VLOOKUP(VLOOKUP(C3780,Mapping!$A$1:$C$17,3,0),Mapping!$E$1:$F$6,2,0)</f>
        <v>Vùng 04</v>
      </c>
    </row>
    <row r="3781" spans="1:17" x14ac:dyDescent="0.3">
      <c r="A3781" s="33">
        <v>44834</v>
      </c>
      <c r="B3781">
        <v>2817</v>
      </c>
      <c r="C3781">
        <v>26</v>
      </c>
      <c r="D3781" s="38" t="s">
        <v>77</v>
      </c>
      <c r="E3781" s="2" t="s">
        <v>41</v>
      </c>
      <c r="F3781">
        <v>471842</v>
      </c>
      <c r="G3781" s="44">
        <f t="shared" si="413"/>
        <v>44562</v>
      </c>
      <c r="H3781" s="50">
        <f t="shared" si="414"/>
        <v>273</v>
      </c>
      <c r="I3781" s="50">
        <f t="shared" si="415"/>
        <v>1092722995492.1281</v>
      </c>
      <c r="J3781" s="46">
        <v>1725452</v>
      </c>
      <c r="K3781" s="2" t="s">
        <v>35</v>
      </c>
      <c r="L3781" s="52" t="str">
        <f t="shared" si="416"/>
        <v>20220930USD</v>
      </c>
      <c r="M3781">
        <f>VLOOKUP(L3781,Mapping!$H$1:$K$25,4,0)</f>
        <v>23197.68</v>
      </c>
      <c r="N3781">
        <f t="shared" si="417"/>
        <v>10.94563972656</v>
      </c>
      <c r="O3781">
        <f t="shared" si="418"/>
        <v>40.02648335136</v>
      </c>
      <c r="P3781">
        <f t="shared" si="419"/>
        <v>1092.7229954921281</v>
      </c>
      <c r="Q3781" t="str">
        <f>VLOOKUP(VLOOKUP(C3781,Mapping!$A$1:$C$17,3,0),Mapping!$E$1:$F$6,2,0)</f>
        <v>Vùng 04</v>
      </c>
    </row>
    <row r="3782" spans="1:17" x14ac:dyDescent="0.3">
      <c r="A3782" s="33">
        <v>44834</v>
      </c>
      <c r="B3782">
        <v>2817</v>
      </c>
      <c r="C3782">
        <v>12</v>
      </c>
      <c r="D3782" s="38" t="s">
        <v>77</v>
      </c>
      <c r="E3782" s="2" t="s">
        <v>41</v>
      </c>
      <c r="F3782">
        <v>1869280</v>
      </c>
      <c r="G3782" s="44">
        <f t="shared" si="413"/>
        <v>44562</v>
      </c>
      <c r="H3782" s="50">
        <f t="shared" si="414"/>
        <v>273</v>
      </c>
      <c r="I3782" s="50">
        <f t="shared" si="415"/>
        <v>30464370.300000001</v>
      </c>
      <c r="J3782" s="46">
        <v>1115911</v>
      </c>
      <c r="K3782" s="2" t="s">
        <v>34</v>
      </c>
      <c r="L3782" s="52" t="str">
        <f t="shared" si="416"/>
        <v>20220930VND</v>
      </c>
      <c r="M3782">
        <f>VLOOKUP(L3782,Mapping!$H$1:$K$25,4,0)</f>
        <v>1</v>
      </c>
      <c r="N3782">
        <f t="shared" si="417"/>
        <v>1.8692800000000001E-3</v>
      </c>
      <c r="O3782">
        <f t="shared" si="418"/>
        <v>1.115911E-3</v>
      </c>
      <c r="P3782">
        <f t="shared" si="419"/>
        <v>3.0464370300000002E-2</v>
      </c>
      <c r="Q3782" t="str">
        <f>VLOOKUP(VLOOKUP(C3782,Mapping!$A$1:$C$17,3,0),Mapping!$E$1:$F$6,2,0)</f>
        <v>Vùng 03</v>
      </c>
    </row>
    <row r="3783" spans="1:17" x14ac:dyDescent="0.3">
      <c r="A3783" s="33">
        <v>44834</v>
      </c>
      <c r="B3783">
        <v>2819</v>
      </c>
      <c r="C3783">
        <v>24</v>
      </c>
      <c r="D3783" s="38" t="s">
        <v>77</v>
      </c>
      <c r="E3783" s="2" t="s">
        <v>41</v>
      </c>
      <c r="F3783">
        <v>1659356</v>
      </c>
      <c r="G3783" s="44">
        <f t="shared" si="413"/>
        <v>44562</v>
      </c>
      <c r="H3783" s="50">
        <f t="shared" si="414"/>
        <v>273</v>
      </c>
      <c r="I3783" s="50">
        <f t="shared" si="415"/>
        <v>34574276.100000001</v>
      </c>
      <c r="J3783" s="46">
        <v>1266457</v>
      </c>
      <c r="K3783" s="2" t="s">
        <v>34</v>
      </c>
      <c r="L3783" s="52" t="str">
        <f t="shared" si="416"/>
        <v>20220930VND</v>
      </c>
      <c r="M3783">
        <f>VLOOKUP(L3783,Mapping!$H$1:$K$25,4,0)</f>
        <v>1</v>
      </c>
      <c r="N3783">
        <f t="shared" si="417"/>
        <v>1.6593560000000001E-3</v>
      </c>
      <c r="O3783">
        <f t="shared" si="418"/>
        <v>1.2664569999999999E-3</v>
      </c>
      <c r="P3783">
        <f t="shared" si="419"/>
        <v>3.4574276100000002E-2</v>
      </c>
      <c r="Q3783" t="str">
        <f>VLOOKUP(VLOOKUP(C3783,Mapping!$A$1:$C$17,3,0),Mapping!$E$1:$F$6,2,0)</f>
        <v>Vùng 04</v>
      </c>
    </row>
    <row r="3784" spans="1:17" x14ac:dyDescent="0.3">
      <c r="A3784" s="33">
        <v>44834</v>
      </c>
      <c r="B3784">
        <v>2819</v>
      </c>
      <c r="C3784">
        <v>34</v>
      </c>
      <c r="D3784" s="38" t="s">
        <v>77</v>
      </c>
      <c r="E3784" s="2" t="s">
        <v>41</v>
      </c>
      <c r="F3784">
        <v>1055969</v>
      </c>
      <c r="G3784" s="44">
        <f t="shared" si="413"/>
        <v>44562</v>
      </c>
      <c r="H3784" s="50">
        <f t="shared" si="414"/>
        <v>273</v>
      </c>
      <c r="I3784" s="50">
        <f t="shared" si="415"/>
        <v>45440658.899999999</v>
      </c>
      <c r="J3784" s="46">
        <v>1664493</v>
      </c>
      <c r="K3784" s="2" t="s">
        <v>34</v>
      </c>
      <c r="L3784" s="52" t="str">
        <f t="shared" si="416"/>
        <v>20220930VND</v>
      </c>
      <c r="M3784">
        <f>VLOOKUP(L3784,Mapping!$H$1:$K$25,4,0)</f>
        <v>1</v>
      </c>
      <c r="N3784">
        <f t="shared" si="417"/>
        <v>1.0559689999999999E-3</v>
      </c>
      <c r="O3784">
        <f t="shared" si="418"/>
        <v>1.664493E-3</v>
      </c>
      <c r="P3784">
        <f t="shared" si="419"/>
        <v>4.54406589E-2</v>
      </c>
      <c r="Q3784" t="str">
        <f>VLOOKUP(VLOOKUP(C3784,Mapping!$A$1:$C$17,3,0),Mapping!$E$1:$F$6,2,0)</f>
        <v>Vùng 02</v>
      </c>
    </row>
    <row r="3785" spans="1:17" x14ac:dyDescent="0.3">
      <c r="A3785" s="33">
        <v>44834</v>
      </c>
      <c r="B3785">
        <v>2820</v>
      </c>
      <c r="C3785">
        <v>48</v>
      </c>
      <c r="D3785" s="38" t="s">
        <v>77</v>
      </c>
      <c r="E3785" s="2" t="s">
        <v>41</v>
      </c>
      <c r="F3785">
        <v>749260</v>
      </c>
      <c r="G3785" s="44">
        <f t="shared" si="413"/>
        <v>44562</v>
      </c>
      <c r="H3785" s="50">
        <f t="shared" si="414"/>
        <v>273</v>
      </c>
      <c r="I3785" s="50">
        <f t="shared" si="415"/>
        <v>10372007.1</v>
      </c>
      <c r="J3785" s="46">
        <v>379927</v>
      </c>
      <c r="K3785" s="2" t="s">
        <v>34</v>
      </c>
      <c r="L3785" s="52" t="str">
        <f t="shared" si="416"/>
        <v>20220930VND</v>
      </c>
      <c r="M3785">
        <f>VLOOKUP(L3785,Mapping!$H$1:$K$25,4,0)</f>
        <v>1</v>
      </c>
      <c r="N3785">
        <f t="shared" si="417"/>
        <v>7.4925999999999997E-4</v>
      </c>
      <c r="O3785">
        <f t="shared" si="418"/>
        <v>3.7992700000000001E-4</v>
      </c>
      <c r="P3785">
        <f t="shared" si="419"/>
        <v>1.03720071E-2</v>
      </c>
      <c r="Q3785" t="str">
        <f>VLOOKUP(VLOOKUP(C3785,Mapping!$A$1:$C$17,3,0),Mapping!$E$1:$F$6,2,0)</f>
        <v>Vùng 01</v>
      </c>
    </row>
    <row r="3786" spans="1:17" x14ac:dyDescent="0.3">
      <c r="A3786" s="33">
        <v>44834</v>
      </c>
      <c r="B3786">
        <v>2820</v>
      </c>
      <c r="C3786">
        <v>41</v>
      </c>
      <c r="D3786" s="38" t="s">
        <v>77</v>
      </c>
      <c r="E3786" s="2" t="s">
        <v>41</v>
      </c>
      <c r="F3786">
        <v>375620</v>
      </c>
      <c r="G3786" s="44">
        <f t="shared" si="413"/>
        <v>44562</v>
      </c>
      <c r="H3786" s="50">
        <f t="shared" si="414"/>
        <v>273</v>
      </c>
      <c r="I3786" s="50">
        <f t="shared" si="415"/>
        <v>54594321.600000001</v>
      </c>
      <c r="J3786" s="46">
        <v>1999792</v>
      </c>
      <c r="K3786" s="2" t="s">
        <v>34</v>
      </c>
      <c r="L3786" s="52" t="str">
        <f t="shared" si="416"/>
        <v>20220930VND</v>
      </c>
      <c r="M3786">
        <f>VLOOKUP(L3786,Mapping!$H$1:$K$25,4,0)</f>
        <v>1</v>
      </c>
      <c r="N3786">
        <f t="shared" si="417"/>
        <v>3.7562000000000001E-4</v>
      </c>
      <c r="O3786">
        <f t="shared" si="418"/>
        <v>1.9997919999999998E-3</v>
      </c>
      <c r="P3786">
        <f t="shared" si="419"/>
        <v>5.4594321600000002E-2</v>
      </c>
      <c r="Q3786" t="str">
        <f>VLOOKUP(VLOOKUP(C3786,Mapping!$A$1:$C$17,3,0),Mapping!$E$1:$F$6,2,0)</f>
        <v>Vùng 05</v>
      </c>
    </row>
    <row r="3787" spans="1:17" x14ac:dyDescent="0.3">
      <c r="A3787" s="33">
        <v>44834</v>
      </c>
      <c r="B3787">
        <v>2822</v>
      </c>
      <c r="C3787">
        <v>24</v>
      </c>
      <c r="D3787" s="38" t="s">
        <v>77</v>
      </c>
      <c r="E3787" s="2" t="s">
        <v>41</v>
      </c>
      <c r="F3787">
        <v>1257260</v>
      </c>
      <c r="G3787" s="44">
        <f t="shared" si="413"/>
        <v>44562</v>
      </c>
      <c r="H3787" s="50">
        <f t="shared" si="414"/>
        <v>273</v>
      </c>
      <c r="I3787" s="50">
        <f t="shared" si="415"/>
        <v>12950382.9</v>
      </c>
      <c r="J3787" s="46">
        <v>474373</v>
      </c>
      <c r="K3787" s="2" t="s">
        <v>34</v>
      </c>
      <c r="L3787" s="52" t="str">
        <f t="shared" si="416"/>
        <v>20220930VND</v>
      </c>
      <c r="M3787">
        <f>VLOOKUP(L3787,Mapping!$H$1:$K$25,4,0)</f>
        <v>1</v>
      </c>
      <c r="N3787">
        <f t="shared" si="417"/>
        <v>1.2572600000000001E-3</v>
      </c>
      <c r="O3787">
        <f t="shared" si="418"/>
        <v>4.7437299999999999E-4</v>
      </c>
      <c r="P3787">
        <f t="shared" si="419"/>
        <v>1.29503829E-2</v>
      </c>
      <c r="Q3787" t="str">
        <f>VLOOKUP(VLOOKUP(C3787,Mapping!$A$1:$C$17,3,0),Mapping!$E$1:$F$6,2,0)</f>
        <v>Vùng 04</v>
      </c>
    </row>
    <row r="3788" spans="1:17" x14ac:dyDescent="0.3">
      <c r="A3788" s="33">
        <v>44834</v>
      </c>
      <c r="B3788">
        <v>2825</v>
      </c>
      <c r="C3788">
        <v>34</v>
      </c>
      <c r="D3788" s="38" t="s">
        <v>77</v>
      </c>
      <c r="E3788" s="2" t="s">
        <v>41</v>
      </c>
      <c r="F3788">
        <v>1134641</v>
      </c>
      <c r="G3788" s="44">
        <f t="shared" si="413"/>
        <v>44562</v>
      </c>
      <c r="H3788" s="50">
        <f t="shared" si="414"/>
        <v>273</v>
      </c>
      <c r="I3788" s="50">
        <f t="shared" si="415"/>
        <v>45305715</v>
      </c>
      <c r="J3788" s="46">
        <v>1659550</v>
      </c>
      <c r="K3788" s="2" t="s">
        <v>34</v>
      </c>
      <c r="L3788" s="52" t="str">
        <f t="shared" si="416"/>
        <v>20220930VND</v>
      </c>
      <c r="M3788">
        <f>VLOOKUP(L3788,Mapping!$H$1:$K$25,4,0)</f>
        <v>1</v>
      </c>
      <c r="N3788">
        <f t="shared" si="417"/>
        <v>1.134641E-3</v>
      </c>
      <c r="O3788">
        <f t="shared" si="418"/>
        <v>1.6595500000000001E-3</v>
      </c>
      <c r="P3788">
        <f t="shared" si="419"/>
        <v>4.5305715000000003E-2</v>
      </c>
      <c r="Q3788" t="str">
        <f>VLOOKUP(VLOOKUP(C3788,Mapping!$A$1:$C$17,3,0),Mapping!$E$1:$F$6,2,0)</f>
        <v>Vùng 02</v>
      </c>
    </row>
    <row r="3789" spans="1:17" x14ac:dyDescent="0.3">
      <c r="A3789" s="33">
        <v>44834</v>
      </c>
      <c r="B3789">
        <v>2825</v>
      </c>
      <c r="C3789">
        <v>41</v>
      </c>
      <c r="D3789" s="38" t="s">
        <v>77</v>
      </c>
      <c r="E3789" s="2" t="s">
        <v>41</v>
      </c>
      <c r="F3789">
        <v>1560314</v>
      </c>
      <c r="G3789" s="44">
        <f t="shared" si="413"/>
        <v>44562</v>
      </c>
      <c r="H3789" s="50">
        <f t="shared" si="414"/>
        <v>273</v>
      </c>
      <c r="I3789" s="50">
        <f t="shared" si="415"/>
        <v>32550909.300000001</v>
      </c>
      <c r="J3789" s="46">
        <v>1192341</v>
      </c>
      <c r="K3789" s="2" t="s">
        <v>34</v>
      </c>
      <c r="L3789" s="52" t="str">
        <f t="shared" si="416"/>
        <v>20220930VND</v>
      </c>
      <c r="M3789">
        <f>VLOOKUP(L3789,Mapping!$H$1:$K$25,4,0)</f>
        <v>1</v>
      </c>
      <c r="N3789">
        <f t="shared" si="417"/>
        <v>1.5603139999999999E-3</v>
      </c>
      <c r="O3789">
        <f t="shared" si="418"/>
        <v>1.192341E-3</v>
      </c>
      <c r="P3789">
        <f t="shared" si="419"/>
        <v>3.25509093E-2</v>
      </c>
      <c r="Q3789" t="str">
        <f>VLOOKUP(VLOOKUP(C3789,Mapping!$A$1:$C$17,3,0),Mapping!$E$1:$F$6,2,0)</f>
        <v>Vùng 05</v>
      </c>
    </row>
    <row r="3790" spans="1:17" x14ac:dyDescent="0.3">
      <c r="A3790" s="33">
        <v>44834</v>
      </c>
      <c r="B3790">
        <v>2825</v>
      </c>
      <c r="C3790">
        <v>34</v>
      </c>
      <c r="D3790" s="38" t="s">
        <v>77</v>
      </c>
      <c r="E3790" s="2" t="s">
        <v>41</v>
      </c>
      <c r="F3790">
        <v>574934</v>
      </c>
      <c r="G3790" s="44">
        <f t="shared" si="413"/>
        <v>44562</v>
      </c>
      <c r="H3790" s="50">
        <f t="shared" si="414"/>
        <v>273</v>
      </c>
      <c r="I3790" s="50">
        <f t="shared" si="415"/>
        <v>52042890.899999999</v>
      </c>
      <c r="J3790" s="46">
        <v>1906333</v>
      </c>
      <c r="K3790" s="2" t="s">
        <v>34</v>
      </c>
      <c r="L3790" s="52" t="str">
        <f t="shared" si="416"/>
        <v>20220930VND</v>
      </c>
      <c r="M3790">
        <f>VLOOKUP(L3790,Mapping!$H$1:$K$25,4,0)</f>
        <v>1</v>
      </c>
      <c r="N3790">
        <f t="shared" si="417"/>
        <v>5.7493400000000004E-4</v>
      </c>
      <c r="O3790">
        <f t="shared" si="418"/>
        <v>1.9063330000000001E-3</v>
      </c>
      <c r="P3790">
        <f t="shared" si="419"/>
        <v>5.20428909E-2</v>
      </c>
      <c r="Q3790" t="str">
        <f>VLOOKUP(VLOOKUP(C3790,Mapping!$A$1:$C$17,3,0),Mapping!$E$1:$F$6,2,0)</f>
        <v>Vùng 02</v>
      </c>
    </row>
    <row r="3791" spans="1:17" x14ac:dyDescent="0.3">
      <c r="A3791" s="33">
        <v>44834</v>
      </c>
      <c r="B3791">
        <v>2827</v>
      </c>
      <c r="C3791">
        <v>11</v>
      </c>
      <c r="D3791" s="38" t="s">
        <v>77</v>
      </c>
      <c r="E3791" s="2" t="s">
        <v>41</v>
      </c>
      <c r="F3791">
        <v>1430236</v>
      </c>
      <c r="G3791" s="44">
        <f t="shared" si="413"/>
        <v>44562</v>
      </c>
      <c r="H3791" s="50">
        <f t="shared" si="414"/>
        <v>273</v>
      </c>
      <c r="I3791" s="50">
        <f t="shared" si="415"/>
        <v>23392114.199999999</v>
      </c>
      <c r="J3791" s="46">
        <v>856854</v>
      </c>
      <c r="K3791" s="2" t="s">
        <v>34</v>
      </c>
      <c r="L3791" s="52" t="str">
        <f t="shared" si="416"/>
        <v>20220930VND</v>
      </c>
      <c r="M3791">
        <f>VLOOKUP(L3791,Mapping!$H$1:$K$25,4,0)</f>
        <v>1</v>
      </c>
      <c r="N3791">
        <f t="shared" si="417"/>
        <v>1.4302360000000001E-3</v>
      </c>
      <c r="O3791">
        <f t="shared" si="418"/>
        <v>8.5685399999999999E-4</v>
      </c>
      <c r="P3791">
        <f t="shared" si="419"/>
        <v>2.3392114199999998E-2</v>
      </c>
      <c r="Q3791" t="str">
        <f>VLOOKUP(VLOOKUP(C3791,Mapping!$A$1:$C$17,3,0),Mapping!$E$1:$F$6,2,0)</f>
        <v>Vùng 01</v>
      </c>
    </row>
    <row r="3792" spans="1:17" x14ac:dyDescent="0.3">
      <c r="A3792" s="33">
        <v>44834</v>
      </c>
      <c r="B3792">
        <v>2829</v>
      </c>
      <c r="C3792">
        <v>34</v>
      </c>
      <c r="D3792" s="38" t="s">
        <v>77</v>
      </c>
      <c r="E3792" s="2" t="s">
        <v>41</v>
      </c>
      <c r="F3792">
        <v>1514302</v>
      </c>
      <c r="G3792" s="44">
        <f t="shared" si="413"/>
        <v>44562</v>
      </c>
      <c r="H3792" s="50">
        <f t="shared" si="414"/>
        <v>273</v>
      </c>
      <c r="I3792" s="50">
        <f t="shared" si="415"/>
        <v>8582601.2999999989</v>
      </c>
      <c r="J3792" s="46">
        <v>314381</v>
      </c>
      <c r="K3792" s="2" t="s">
        <v>34</v>
      </c>
      <c r="L3792" s="52" t="str">
        <f t="shared" si="416"/>
        <v>20220930VND</v>
      </c>
      <c r="M3792">
        <f>VLOOKUP(L3792,Mapping!$H$1:$K$25,4,0)</f>
        <v>1</v>
      </c>
      <c r="N3792">
        <f t="shared" si="417"/>
        <v>1.5143019999999999E-3</v>
      </c>
      <c r="O3792">
        <f t="shared" si="418"/>
        <v>3.1438100000000002E-4</v>
      </c>
      <c r="P3792">
        <f t="shared" si="419"/>
        <v>8.5826012999999993E-3</v>
      </c>
      <c r="Q3792" t="str">
        <f>VLOOKUP(VLOOKUP(C3792,Mapping!$A$1:$C$17,3,0),Mapping!$E$1:$F$6,2,0)</f>
        <v>Vùng 02</v>
      </c>
    </row>
    <row r="3793" spans="1:17" x14ac:dyDescent="0.3">
      <c r="A3793" s="33">
        <v>44834</v>
      </c>
      <c r="B3793">
        <v>2831</v>
      </c>
      <c r="C3793">
        <v>48</v>
      </c>
      <c r="D3793" s="38" t="s">
        <v>77</v>
      </c>
      <c r="E3793" s="2" t="s">
        <v>41</v>
      </c>
      <c r="F3793">
        <v>324026</v>
      </c>
      <c r="G3793" s="44">
        <f t="shared" si="413"/>
        <v>44562</v>
      </c>
      <c r="H3793" s="50">
        <f t="shared" si="414"/>
        <v>273</v>
      </c>
      <c r="I3793" s="50">
        <f t="shared" si="415"/>
        <v>53841251.100000001</v>
      </c>
      <c r="J3793" s="46">
        <v>1972207</v>
      </c>
      <c r="K3793" s="2" t="s">
        <v>34</v>
      </c>
      <c r="L3793" s="52" t="str">
        <f t="shared" si="416"/>
        <v>20220930VND</v>
      </c>
      <c r="M3793">
        <f>VLOOKUP(L3793,Mapping!$H$1:$K$25,4,0)</f>
        <v>1</v>
      </c>
      <c r="N3793">
        <f t="shared" si="417"/>
        <v>3.2402599999999999E-4</v>
      </c>
      <c r="O3793">
        <f t="shared" si="418"/>
        <v>1.9722070000000001E-3</v>
      </c>
      <c r="P3793">
        <f t="shared" si="419"/>
        <v>5.3841251100000001E-2</v>
      </c>
      <c r="Q3793" t="str">
        <f>VLOOKUP(VLOOKUP(C3793,Mapping!$A$1:$C$17,3,0),Mapping!$E$1:$F$6,2,0)</f>
        <v>Vùng 01</v>
      </c>
    </row>
    <row r="3794" spans="1:17" x14ac:dyDescent="0.3">
      <c r="A3794" s="33">
        <v>44834</v>
      </c>
      <c r="B3794">
        <v>2836</v>
      </c>
      <c r="C3794">
        <v>48</v>
      </c>
      <c r="D3794" s="38" t="s">
        <v>77</v>
      </c>
      <c r="E3794" s="2" t="s">
        <v>41</v>
      </c>
      <c r="F3794">
        <v>8688489</v>
      </c>
      <c r="G3794" s="44">
        <f t="shared" si="413"/>
        <v>44562</v>
      </c>
      <c r="H3794" s="50">
        <f t="shared" si="414"/>
        <v>273</v>
      </c>
      <c r="I3794" s="50">
        <f t="shared" si="415"/>
        <v>215387690.70000002</v>
      </c>
      <c r="J3794" s="46">
        <v>7889659</v>
      </c>
      <c r="K3794" s="2" t="s">
        <v>34</v>
      </c>
      <c r="L3794" s="52" t="str">
        <f t="shared" si="416"/>
        <v>20220930VND</v>
      </c>
      <c r="M3794">
        <f>VLOOKUP(L3794,Mapping!$H$1:$K$25,4,0)</f>
        <v>1</v>
      </c>
      <c r="N3794">
        <f t="shared" si="417"/>
        <v>8.6884890000000006E-3</v>
      </c>
      <c r="O3794">
        <f t="shared" si="418"/>
        <v>7.8896590000000003E-3</v>
      </c>
      <c r="P3794">
        <f t="shared" si="419"/>
        <v>0.21538769070000002</v>
      </c>
      <c r="Q3794" t="str">
        <f>VLOOKUP(VLOOKUP(C3794,Mapping!$A$1:$C$17,3,0),Mapping!$E$1:$F$6,2,0)</f>
        <v>Vùng 01</v>
      </c>
    </row>
    <row r="3795" spans="1:17" x14ac:dyDescent="0.3">
      <c r="A3795" s="33">
        <v>44834</v>
      </c>
      <c r="B3795">
        <v>2840</v>
      </c>
      <c r="C3795">
        <v>24</v>
      </c>
      <c r="D3795" s="38" t="s">
        <v>77</v>
      </c>
      <c r="E3795" s="2" t="s">
        <v>41</v>
      </c>
      <c r="F3795">
        <v>1628657</v>
      </c>
      <c r="G3795" s="44">
        <f t="shared" si="413"/>
        <v>44562</v>
      </c>
      <c r="H3795" s="50">
        <f t="shared" si="414"/>
        <v>273</v>
      </c>
      <c r="I3795" s="50">
        <f t="shared" si="415"/>
        <v>10697204.700000001</v>
      </c>
      <c r="J3795" s="46">
        <v>391839</v>
      </c>
      <c r="K3795" s="2" t="s">
        <v>34</v>
      </c>
      <c r="L3795" s="52" t="str">
        <f t="shared" si="416"/>
        <v>20220930VND</v>
      </c>
      <c r="M3795">
        <f>VLOOKUP(L3795,Mapping!$H$1:$K$25,4,0)</f>
        <v>1</v>
      </c>
      <c r="N3795">
        <f t="shared" si="417"/>
        <v>1.6286569999999999E-3</v>
      </c>
      <c r="O3795">
        <f t="shared" si="418"/>
        <v>3.91839E-4</v>
      </c>
      <c r="P3795">
        <f t="shared" si="419"/>
        <v>1.0697204700000001E-2</v>
      </c>
      <c r="Q3795" t="str">
        <f>VLOOKUP(VLOOKUP(C3795,Mapping!$A$1:$C$17,3,0),Mapping!$E$1:$F$6,2,0)</f>
        <v>Vùng 04</v>
      </c>
    </row>
    <row r="3796" spans="1:17" x14ac:dyDescent="0.3">
      <c r="A3796" s="33">
        <v>44834</v>
      </c>
      <c r="B3796">
        <v>2844</v>
      </c>
      <c r="C3796">
        <v>41</v>
      </c>
      <c r="D3796" s="38" t="s">
        <v>77</v>
      </c>
      <c r="E3796" s="2" t="s">
        <v>41</v>
      </c>
      <c r="F3796">
        <v>612792</v>
      </c>
      <c r="G3796" s="44">
        <f t="shared" si="413"/>
        <v>44562</v>
      </c>
      <c r="H3796" s="50">
        <f t="shared" si="414"/>
        <v>273</v>
      </c>
      <c r="I3796" s="50">
        <f t="shared" si="415"/>
        <v>32265160.199999999</v>
      </c>
      <c r="J3796" s="46">
        <v>1181874</v>
      </c>
      <c r="K3796" s="2" t="s">
        <v>34</v>
      </c>
      <c r="L3796" s="52" t="str">
        <f t="shared" si="416"/>
        <v>20220930VND</v>
      </c>
      <c r="M3796">
        <f>VLOOKUP(L3796,Mapping!$H$1:$K$25,4,0)</f>
        <v>1</v>
      </c>
      <c r="N3796">
        <f t="shared" si="417"/>
        <v>6.1279200000000002E-4</v>
      </c>
      <c r="O3796">
        <f t="shared" si="418"/>
        <v>1.1818740000000001E-3</v>
      </c>
      <c r="P3796">
        <f t="shared" si="419"/>
        <v>3.2265160199999997E-2</v>
      </c>
      <c r="Q3796" t="str">
        <f>VLOOKUP(VLOOKUP(C3796,Mapping!$A$1:$C$17,3,0),Mapping!$E$1:$F$6,2,0)</f>
        <v>Vùng 05</v>
      </c>
    </row>
    <row r="3797" spans="1:17" x14ac:dyDescent="0.3">
      <c r="A3797" s="33">
        <v>44834</v>
      </c>
      <c r="B3797">
        <v>2846</v>
      </c>
      <c r="C3797">
        <v>45</v>
      </c>
      <c r="D3797" s="38" t="s">
        <v>77</v>
      </c>
      <c r="E3797" s="2" t="s">
        <v>41</v>
      </c>
      <c r="F3797">
        <v>9054414</v>
      </c>
      <c r="G3797" s="44">
        <f t="shared" si="413"/>
        <v>44562</v>
      </c>
      <c r="H3797" s="50">
        <f t="shared" si="414"/>
        <v>273</v>
      </c>
      <c r="I3797" s="50">
        <f t="shared" si="415"/>
        <v>220558993.20000002</v>
      </c>
      <c r="J3797" s="46">
        <v>8079084</v>
      </c>
      <c r="K3797" s="2" t="s">
        <v>34</v>
      </c>
      <c r="L3797" s="52" t="str">
        <f t="shared" si="416"/>
        <v>20220930VND</v>
      </c>
      <c r="M3797">
        <f>VLOOKUP(L3797,Mapping!$H$1:$K$25,4,0)</f>
        <v>1</v>
      </c>
      <c r="N3797">
        <f t="shared" si="417"/>
        <v>9.0544140000000002E-3</v>
      </c>
      <c r="O3797">
        <f t="shared" si="418"/>
        <v>8.0790840000000003E-3</v>
      </c>
      <c r="P3797">
        <f t="shared" si="419"/>
        <v>0.22055899320000003</v>
      </c>
      <c r="Q3797" t="str">
        <f>VLOOKUP(VLOOKUP(C3797,Mapping!$A$1:$C$17,3,0),Mapping!$E$1:$F$6,2,0)</f>
        <v>Vùng 02</v>
      </c>
    </row>
    <row r="3798" spans="1:17" x14ac:dyDescent="0.3">
      <c r="A3798" s="33">
        <v>44834</v>
      </c>
      <c r="B3798">
        <v>2846</v>
      </c>
      <c r="C3798">
        <v>45</v>
      </c>
      <c r="D3798" s="38" t="s">
        <v>77</v>
      </c>
      <c r="E3798" s="2" t="s">
        <v>41</v>
      </c>
      <c r="F3798">
        <v>1449006</v>
      </c>
      <c r="G3798" s="44">
        <f t="shared" si="413"/>
        <v>44562</v>
      </c>
      <c r="H3798" s="50">
        <f t="shared" si="414"/>
        <v>273</v>
      </c>
      <c r="I3798" s="50">
        <f t="shared" si="415"/>
        <v>44073911.699999996</v>
      </c>
      <c r="J3798" s="46">
        <v>1614429</v>
      </c>
      <c r="K3798" s="2" t="s">
        <v>34</v>
      </c>
      <c r="L3798" s="52" t="str">
        <f t="shared" si="416"/>
        <v>20220930VND</v>
      </c>
      <c r="M3798">
        <f>VLOOKUP(L3798,Mapping!$H$1:$K$25,4,0)</f>
        <v>1</v>
      </c>
      <c r="N3798">
        <f t="shared" si="417"/>
        <v>1.4490060000000001E-3</v>
      </c>
      <c r="O3798">
        <f t="shared" si="418"/>
        <v>1.6144289999999999E-3</v>
      </c>
      <c r="P3798">
        <f t="shared" si="419"/>
        <v>4.4073911699999996E-2</v>
      </c>
      <c r="Q3798" t="str">
        <f>VLOOKUP(VLOOKUP(C3798,Mapping!$A$1:$C$17,3,0),Mapping!$E$1:$F$6,2,0)</f>
        <v>Vùng 02</v>
      </c>
    </row>
    <row r="3799" spans="1:17" x14ac:dyDescent="0.3">
      <c r="A3799" s="33">
        <v>44834</v>
      </c>
      <c r="B3799">
        <v>2846</v>
      </c>
      <c r="C3799">
        <v>45</v>
      </c>
      <c r="D3799" s="38" t="s">
        <v>77</v>
      </c>
      <c r="E3799" s="2" t="s">
        <v>41</v>
      </c>
      <c r="F3799">
        <v>985356</v>
      </c>
      <c r="G3799" s="44">
        <f t="shared" si="413"/>
        <v>44562</v>
      </c>
      <c r="H3799" s="50">
        <f t="shared" si="414"/>
        <v>273</v>
      </c>
      <c r="I3799" s="50">
        <f t="shared" si="415"/>
        <v>38988909119.160004</v>
      </c>
      <c r="J3799" s="46">
        <v>61565</v>
      </c>
      <c r="K3799" s="2" t="s">
        <v>35</v>
      </c>
      <c r="L3799" s="52" t="str">
        <f t="shared" si="416"/>
        <v>20220930USD</v>
      </c>
      <c r="M3799">
        <f>VLOOKUP(L3799,Mapping!$H$1:$K$25,4,0)</f>
        <v>23197.68</v>
      </c>
      <c r="N3799">
        <f t="shared" si="417"/>
        <v>22.857973174080001</v>
      </c>
      <c r="O3799">
        <f t="shared" si="418"/>
        <v>1.4281651692000001</v>
      </c>
      <c r="P3799">
        <f t="shared" si="419"/>
        <v>38.988909119160006</v>
      </c>
      <c r="Q3799" t="str">
        <f>VLOOKUP(VLOOKUP(C3799,Mapping!$A$1:$C$17,3,0),Mapping!$E$1:$F$6,2,0)</f>
        <v>Vùng 02</v>
      </c>
    </row>
    <row r="3800" spans="1:17" x14ac:dyDescent="0.3">
      <c r="A3800" s="33">
        <v>44834</v>
      </c>
      <c r="B3800">
        <v>2848</v>
      </c>
      <c r="C3800">
        <v>43</v>
      </c>
      <c r="D3800" s="38" t="s">
        <v>77</v>
      </c>
      <c r="E3800" s="2" t="s">
        <v>41</v>
      </c>
      <c r="F3800">
        <v>662483</v>
      </c>
      <c r="G3800" s="44">
        <f t="shared" si="413"/>
        <v>44562</v>
      </c>
      <c r="H3800" s="50">
        <f t="shared" si="414"/>
        <v>273</v>
      </c>
      <c r="I3800" s="50">
        <f t="shared" si="415"/>
        <v>32054404.199999999</v>
      </c>
      <c r="J3800" s="46">
        <v>1174154</v>
      </c>
      <c r="K3800" s="2" t="s">
        <v>34</v>
      </c>
      <c r="L3800" s="52" t="str">
        <f t="shared" si="416"/>
        <v>20220930VND</v>
      </c>
      <c r="M3800">
        <f>VLOOKUP(L3800,Mapping!$H$1:$K$25,4,0)</f>
        <v>1</v>
      </c>
      <c r="N3800">
        <f t="shared" si="417"/>
        <v>6.6248299999999995E-4</v>
      </c>
      <c r="O3800">
        <f t="shared" si="418"/>
        <v>1.174154E-3</v>
      </c>
      <c r="P3800">
        <f t="shared" si="419"/>
        <v>3.2054404199999997E-2</v>
      </c>
      <c r="Q3800" t="str">
        <f>VLOOKUP(VLOOKUP(C3800,Mapping!$A$1:$C$17,3,0),Mapping!$E$1:$F$6,2,0)</f>
        <v>Vùng 04</v>
      </c>
    </row>
    <row r="3801" spans="1:17" x14ac:dyDescent="0.3">
      <c r="A3801" s="33">
        <v>44834</v>
      </c>
      <c r="B3801">
        <v>2848</v>
      </c>
      <c r="C3801">
        <v>20</v>
      </c>
      <c r="D3801" s="38" t="s">
        <v>77</v>
      </c>
      <c r="E3801" s="2" t="s">
        <v>41</v>
      </c>
      <c r="F3801">
        <v>361707</v>
      </c>
      <c r="G3801" s="44">
        <f t="shared" si="413"/>
        <v>44562</v>
      </c>
      <c r="H3801" s="50">
        <f t="shared" si="414"/>
        <v>273</v>
      </c>
      <c r="I3801" s="50">
        <f t="shared" si="415"/>
        <v>2430546.3000000003</v>
      </c>
      <c r="J3801" s="46">
        <v>89031</v>
      </c>
      <c r="K3801" s="2" t="s">
        <v>34</v>
      </c>
      <c r="L3801" s="52" t="str">
        <f t="shared" si="416"/>
        <v>20220930VND</v>
      </c>
      <c r="M3801">
        <f>VLOOKUP(L3801,Mapping!$H$1:$K$25,4,0)</f>
        <v>1</v>
      </c>
      <c r="N3801">
        <f t="shared" si="417"/>
        <v>3.6170700000000001E-4</v>
      </c>
      <c r="O3801">
        <f t="shared" si="418"/>
        <v>8.9030999999999995E-5</v>
      </c>
      <c r="P3801">
        <f t="shared" si="419"/>
        <v>2.4305463000000001E-3</v>
      </c>
      <c r="Q3801" t="str">
        <f>VLOOKUP(VLOOKUP(C3801,Mapping!$A$1:$C$17,3,0),Mapping!$E$1:$F$6,2,0)</f>
        <v>Vùng 02</v>
      </c>
    </row>
    <row r="3802" spans="1:17" x14ac:dyDescent="0.3">
      <c r="A3802" s="33">
        <v>44834</v>
      </c>
      <c r="B3802">
        <v>2851</v>
      </c>
      <c r="C3802">
        <v>34</v>
      </c>
      <c r="D3802" s="38" t="s">
        <v>77</v>
      </c>
      <c r="E3802" s="2" t="s">
        <v>41</v>
      </c>
      <c r="F3802">
        <v>498542</v>
      </c>
      <c r="G3802" s="44">
        <f t="shared" si="413"/>
        <v>44562</v>
      </c>
      <c r="H3802" s="50">
        <f t="shared" si="414"/>
        <v>273</v>
      </c>
      <c r="I3802" s="50">
        <f t="shared" si="415"/>
        <v>35018501.699999996</v>
      </c>
      <c r="J3802" s="46">
        <v>1282729</v>
      </c>
      <c r="K3802" s="2" t="s">
        <v>34</v>
      </c>
      <c r="L3802" s="52" t="str">
        <f t="shared" si="416"/>
        <v>20220930VND</v>
      </c>
      <c r="M3802">
        <f>VLOOKUP(L3802,Mapping!$H$1:$K$25,4,0)</f>
        <v>1</v>
      </c>
      <c r="N3802">
        <f t="shared" si="417"/>
        <v>4.9854200000000004E-4</v>
      </c>
      <c r="O3802">
        <f t="shared" si="418"/>
        <v>1.282729E-3</v>
      </c>
      <c r="P3802">
        <f t="shared" si="419"/>
        <v>3.5018501699999996E-2</v>
      </c>
      <c r="Q3802" t="str">
        <f>VLOOKUP(VLOOKUP(C3802,Mapping!$A$1:$C$17,3,0),Mapping!$E$1:$F$6,2,0)</f>
        <v>Vùng 02</v>
      </c>
    </row>
    <row r="3803" spans="1:17" x14ac:dyDescent="0.3">
      <c r="A3803" s="33">
        <v>44834</v>
      </c>
      <c r="B3803">
        <v>2853</v>
      </c>
      <c r="C3803">
        <v>40</v>
      </c>
      <c r="D3803" s="38" t="s">
        <v>77</v>
      </c>
      <c r="E3803" s="2" t="s">
        <v>41</v>
      </c>
      <c r="F3803">
        <v>268992</v>
      </c>
      <c r="G3803" s="44">
        <f t="shared" si="413"/>
        <v>44562</v>
      </c>
      <c r="H3803" s="50">
        <f t="shared" si="414"/>
        <v>273</v>
      </c>
      <c r="I3803" s="50">
        <f t="shared" si="415"/>
        <v>53694349.800000004</v>
      </c>
      <c r="J3803" s="46">
        <v>1966826</v>
      </c>
      <c r="K3803" s="2" t="s">
        <v>34</v>
      </c>
      <c r="L3803" s="52" t="str">
        <f t="shared" si="416"/>
        <v>20220930VND</v>
      </c>
      <c r="M3803">
        <f>VLOOKUP(L3803,Mapping!$H$1:$K$25,4,0)</f>
        <v>1</v>
      </c>
      <c r="N3803">
        <f t="shared" si="417"/>
        <v>2.6899200000000002E-4</v>
      </c>
      <c r="O3803">
        <f t="shared" si="418"/>
        <v>1.9668260000000001E-3</v>
      </c>
      <c r="P3803">
        <f t="shared" si="419"/>
        <v>5.3694349800000006E-2</v>
      </c>
      <c r="Q3803" t="str">
        <f>VLOOKUP(VLOOKUP(C3803,Mapping!$A$1:$C$17,3,0),Mapping!$E$1:$F$6,2,0)</f>
        <v>Vùng 01</v>
      </c>
    </row>
    <row r="3804" spans="1:17" x14ac:dyDescent="0.3">
      <c r="A3804" s="33">
        <v>44834</v>
      </c>
      <c r="B3804">
        <v>2854</v>
      </c>
      <c r="C3804">
        <v>36</v>
      </c>
      <c r="D3804" s="38" t="s">
        <v>77</v>
      </c>
      <c r="E3804" s="2" t="s">
        <v>41</v>
      </c>
      <c r="F3804">
        <v>3352661</v>
      </c>
      <c r="G3804" s="44">
        <f t="shared" si="413"/>
        <v>44562</v>
      </c>
      <c r="H3804" s="50">
        <f t="shared" si="414"/>
        <v>273</v>
      </c>
      <c r="I3804" s="50">
        <f t="shared" si="415"/>
        <v>56246845.199999996</v>
      </c>
      <c r="J3804" s="46">
        <v>2060324</v>
      </c>
      <c r="K3804" s="2" t="s">
        <v>34</v>
      </c>
      <c r="L3804" s="52" t="str">
        <f t="shared" si="416"/>
        <v>20220930VND</v>
      </c>
      <c r="M3804">
        <f>VLOOKUP(L3804,Mapping!$H$1:$K$25,4,0)</f>
        <v>1</v>
      </c>
      <c r="N3804">
        <f t="shared" si="417"/>
        <v>3.3526609999999998E-3</v>
      </c>
      <c r="O3804">
        <f t="shared" si="418"/>
        <v>2.0603240000000001E-3</v>
      </c>
      <c r="P3804">
        <f t="shared" si="419"/>
        <v>5.6246845199999992E-2</v>
      </c>
      <c r="Q3804" t="str">
        <f>VLOOKUP(VLOOKUP(C3804,Mapping!$A$1:$C$17,3,0),Mapping!$E$1:$F$6,2,0)</f>
        <v>Vùng 05</v>
      </c>
    </row>
    <row r="3805" spans="1:17" x14ac:dyDescent="0.3">
      <c r="A3805" s="44">
        <v>44834</v>
      </c>
      <c r="B3805">
        <v>2854</v>
      </c>
      <c r="C3805">
        <v>36</v>
      </c>
      <c r="D3805" s="38" t="s">
        <v>77</v>
      </c>
      <c r="E3805" s="2" t="s">
        <v>41</v>
      </c>
      <c r="F3805">
        <v>858370</v>
      </c>
      <c r="G3805" s="44">
        <f t="shared" si="413"/>
        <v>44562</v>
      </c>
      <c r="H3805" s="50">
        <f t="shared" si="414"/>
        <v>273</v>
      </c>
      <c r="I3805" s="50">
        <f t="shared" si="415"/>
        <v>51556514.100000001</v>
      </c>
      <c r="J3805" s="46">
        <v>1888517</v>
      </c>
      <c r="K3805" s="2" t="s">
        <v>34</v>
      </c>
      <c r="L3805" s="52" t="str">
        <f t="shared" si="416"/>
        <v>20220930VND</v>
      </c>
      <c r="M3805">
        <f>VLOOKUP(L3805,Mapping!$H$1:$K$25,4,0)</f>
        <v>1</v>
      </c>
      <c r="N3805">
        <f t="shared" si="417"/>
        <v>8.5837000000000001E-4</v>
      </c>
      <c r="O3805">
        <f t="shared" si="418"/>
        <v>1.8885169999999999E-3</v>
      </c>
      <c r="P3805">
        <f t="shared" si="419"/>
        <v>5.1556514099999999E-2</v>
      </c>
      <c r="Q3805" t="str">
        <f>VLOOKUP(VLOOKUP(C3805,Mapping!$A$1:$C$17,3,0),Mapping!$E$1:$F$6,2,0)</f>
        <v>Vùng 05</v>
      </c>
    </row>
    <row r="3806" spans="1:17" x14ac:dyDescent="0.3">
      <c r="A3806" s="33">
        <v>44834</v>
      </c>
      <c r="B3806">
        <v>2855</v>
      </c>
      <c r="C3806">
        <v>40</v>
      </c>
      <c r="D3806" s="38" t="s">
        <v>77</v>
      </c>
      <c r="E3806" s="2" t="s">
        <v>41</v>
      </c>
      <c r="F3806">
        <v>598729</v>
      </c>
      <c r="G3806" s="44">
        <f t="shared" si="413"/>
        <v>44562</v>
      </c>
      <c r="H3806" s="50">
        <f t="shared" si="414"/>
        <v>273</v>
      </c>
      <c r="I3806" s="50">
        <f t="shared" si="415"/>
        <v>42847186.199999996</v>
      </c>
      <c r="J3806" s="46">
        <v>1569494</v>
      </c>
      <c r="K3806" s="2" t="s">
        <v>34</v>
      </c>
      <c r="L3806" s="52" t="str">
        <f t="shared" si="416"/>
        <v>20220930VND</v>
      </c>
      <c r="M3806">
        <f>VLOOKUP(L3806,Mapping!$H$1:$K$25,4,0)</f>
        <v>1</v>
      </c>
      <c r="N3806">
        <f t="shared" si="417"/>
        <v>5.9872899999999999E-4</v>
      </c>
      <c r="O3806">
        <f t="shared" si="418"/>
        <v>1.5694940000000001E-3</v>
      </c>
      <c r="P3806">
        <f t="shared" si="419"/>
        <v>4.2847186199999998E-2</v>
      </c>
      <c r="Q3806" t="str">
        <f>VLOOKUP(VLOOKUP(C3806,Mapping!$A$1:$C$17,3,0),Mapping!$E$1:$F$6,2,0)</f>
        <v>Vùng 01</v>
      </c>
    </row>
    <row r="3807" spans="1:17" x14ac:dyDescent="0.3">
      <c r="A3807" s="33">
        <v>44834</v>
      </c>
      <c r="B3807">
        <v>2856</v>
      </c>
      <c r="C3807">
        <v>36</v>
      </c>
      <c r="D3807" s="38" t="s">
        <v>77</v>
      </c>
      <c r="E3807" s="2" t="s">
        <v>41</v>
      </c>
      <c r="F3807">
        <v>1892477</v>
      </c>
      <c r="G3807" s="44">
        <f t="shared" si="413"/>
        <v>44562</v>
      </c>
      <c r="H3807" s="50">
        <f t="shared" si="414"/>
        <v>273</v>
      </c>
      <c r="I3807" s="50">
        <f t="shared" si="415"/>
        <v>27887195.699999999</v>
      </c>
      <c r="J3807" s="46">
        <v>1021509</v>
      </c>
      <c r="K3807" s="2" t="s">
        <v>34</v>
      </c>
      <c r="L3807" s="52" t="str">
        <f t="shared" si="416"/>
        <v>20220930VND</v>
      </c>
      <c r="M3807">
        <f>VLOOKUP(L3807,Mapping!$H$1:$K$25,4,0)</f>
        <v>1</v>
      </c>
      <c r="N3807">
        <f t="shared" si="417"/>
        <v>1.892477E-3</v>
      </c>
      <c r="O3807">
        <f t="shared" si="418"/>
        <v>1.0215090000000001E-3</v>
      </c>
      <c r="P3807">
        <f t="shared" si="419"/>
        <v>2.7887195699999999E-2</v>
      </c>
      <c r="Q3807" t="str">
        <f>VLOOKUP(VLOOKUP(C3807,Mapping!$A$1:$C$17,3,0),Mapping!$E$1:$F$6,2,0)</f>
        <v>Vùng 05</v>
      </c>
    </row>
    <row r="3808" spans="1:17" x14ac:dyDescent="0.3">
      <c r="A3808" s="33">
        <v>44834</v>
      </c>
      <c r="B3808">
        <v>2857</v>
      </c>
      <c r="C3808">
        <v>40</v>
      </c>
      <c r="D3808" s="38" t="s">
        <v>77</v>
      </c>
      <c r="E3808" s="2" t="s">
        <v>41</v>
      </c>
      <c r="F3808">
        <v>44961</v>
      </c>
      <c r="G3808" s="44">
        <f t="shared" si="413"/>
        <v>44562</v>
      </c>
      <c r="H3808" s="50">
        <f t="shared" si="414"/>
        <v>273</v>
      </c>
      <c r="I3808" s="50">
        <f t="shared" si="415"/>
        <v>34544628.300000004</v>
      </c>
      <c r="J3808" s="46">
        <v>1265371</v>
      </c>
      <c r="K3808" s="2" t="s">
        <v>34</v>
      </c>
      <c r="L3808" s="52" t="str">
        <f t="shared" si="416"/>
        <v>20220930VND</v>
      </c>
      <c r="M3808">
        <f>VLOOKUP(L3808,Mapping!$H$1:$K$25,4,0)</f>
        <v>1</v>
      </c>
      <c r="N3808">
        <f t="shared" si="417"/>
        <v>4.4960999999999999E-5</v>
      </c>
      <c r="O3808">
        <f t="shared" si="418"/>
        <v>1.2653709999999999E-3</v>
      </c>
      <c r="P3808">
        <f t="shared" si="419"/>
        <v>3.4544628300000005E-2</v>
      </c>
      <c r="Q3808" t="str">
        <f>VLOOKUP(VLOOKUP(C3808,Mapping!$A$1:$C$17,3,0),Mapping!$E$1:$F$6,2,0)</f>
        <v>Vùng 01</v>
      </c>
    </row>
    <row r="3809" spans="1:17" x14ac:dyDescent="0.3">
      <c r="A3809" s="33">
        <v>44834</v>
      </c>
      <c r="B3809">
        <v>2861</v>
      </c>
      <c r="C3809">
        <v>40</v>
      </c>
      <c r="D3809" s="38" t="s">
        <v>77</v>
      </c>
      <c r="E3809" s="2" t="s">
        <v>41</v>
      </c>
      <c r="F3809">
        <v>67718</v>
      </c>
      <c r="G3809" s="44">
        <f t="shared" si="413"/>
        <v>44562</v>
      </c>
      <c r="H3809" s="50">
        <f t="shared" si="414"/>
        <v>273</v>
      </c>
      <c r="I3809" s="50">
        <f t="shared" si="415"/>
        <v>46440221.100000001</v>
      </c>
      <c r="J3809" s="46">
        <v>1701107</v>
      </c>
      <c r="K3809" s="2" t="s">
        <v>34</v>
      </c>
      <c r="L3809" s="52" t="str">
        <f t="shared" si="416"/>
        <v>20220930VND</v>
      </c>
      <c r="M3809">
        <f>VLOOKUP(L3809,Mapping!$H$1:$K$25,4,0)</f>
        <v>1</v>
      </c>
      <c r="N3809">
        <f t="shared" si="417"/>
        <v>6.7718000000000005E-5</v>
      </c>
      <c r="O3809">
        <f t="shared" si="418"/>
        <v>1.7011070000000001E-3</v>
      </c>
      <c r="P3809">
        <f t="shared" si="419"/>
        <v>4.6440221099999998E-2</v>
      </c>
      <c r="Q3809" t="str">
        <f>VLOOKUP(VLOOKUP(C3809,Mapping!$A$1:$C$17,3,0),Mapping!$E$1:$F$6,2,0)</f>
        <v>Vùng 01</v>
      </c>
    </row>
    <row r="3810" spans="1:17" x14ac:dyDescent="0.3">
      <c r="A3810" s="33">
        <v>44834</v>
      </c>
      <c r="B3810">
        <v>2863</v>
      </c>
      <c r="C3810">
        <v>24</v>
      </c>
      <c r="D3810" s="38" t="s">
        <v>77</v>
      </c>
      <c r="E3810" s="2" t="s">
        <v>41</v>
      </c>
      <c r="F3810">
        <v>1163368</v>
      </c>
      <c r="G3810" s="44">
        <f t="shared" si="413"/>
        <v>44562</v>
      </c>
      <c r="H3810" s="50">
        <f t="shared" si="414"/>
        <v>273</v>
      </c>
      <c r="I3810" s="50">
        <f t="shared" si="415"/>
        <v>15592149.299999999</v>
      </c>
      <c r="J3810" s="46">
        <v>571141</v>
      </c>
      <c r="K3810" s="2" t="s">
        <v>34</v>
      </c>
      <c r="L3810" s="52" t="str">
        <f t="shared" si="416"/>
        <v>20220930VND</v>
      </c>
      <c r="M3810">
        <f>VLOOKUP(L3810,Mapping!$H$1:$K$25,4,0)</f>
        <v>1</v>
      </c>
      <c r="N3810">
        <f t="shared" si="417"/>
        <v>1.1633679999999999E-3</v>
      </c>
      <c r="O3810">
        <f t="shared" si="418"/>
        <v>5.7114100000000005E-4</v>
      </c>
      <c r="P3810">
        <f t="shared" si="419"/>
        <v>1.5592149299999998E-2</v>
      </c>
      <c r="Q3810" t="str">
        <f>VLOOKUP(VLOOKUP(C3810,Mapping!$A$1:$C$17,3,0),Mapping!$E$1:$F$6,2,0)</f>
        <v>Vùng 04</v>
      </c>
    </row>
    <row r="3811" spans="1:17" x14ac:dyDescent="0.3">
      <c r="A3811" s="33">
        <v>44834</v>
      </c>
      <c r="B3811">
        <v>2867</v>
      </c>
      <c r="C3811">
        <v>24</v>
      </c>
      <c r="D3811" s="38" t="s">
        <v>77</v>
      </c>
      <c r="E3811" s="2" t="s">
        <v>41</v>
      </c>
      <c r="F3811">
        <v>1166778</v>
      </c>
      <c r="G3811" s="44">
        <f t="shared" si="413"/>
        <v>44562</v>
      </c>
      <c r="H3811" s="50">
        <f t="shared" si="414"/>
        <v>273</v>
      </c>
      <c r="I3811" s="50">
        <f t="shared" si="415"/>
        <v>33949624.800000004</v>
      </c>
      <c r="J3811" s="46">
        <v>1243576</v>
      </c>
      <c r="K3811" s="2" t="s">
        <v>34</v>
      </c>
      <c r="L3811" s="52" t="str">
        <f t="shared" si="416"/>
        <v>20220930VND</v>
      </c>
      <c r="M3811">
        <f>VLOOKUP(L3811,Mapping!$H$1:$K$25,4,0)</f>
        <v>1</v>
      </c>
      <c r="N3811">
        <f t="shared" si="417"/>
        <v>1.166778E-3</v>
      </c>
      <c r="O3811">
        <f t="shared" si="418"/>
        <v>1.2435759999999999E-3</v>
      </c>
      <c r="P3811">
        <f t="shared" si="419"/>
        <v>3.3949624800000001E-2</v>
      </c>
      <c r="Q3811" t="str">
        <f>VLOOKUP(VLOOKUP(C3811,Mapping!$A$1:$C$17,3,0),Mapping!$E$1:$F$6,2,0)</f>
        <v>Vùng 04</v>
      </c>
    </row>
    <row r="3812" spans="1:17" x14ac:dyDescent="0.3">
      <c r="A3812" s="33">
        <v>44834</v>
      </c>
      <c r="B3812">
        <v>2867</v>
      </c>
      <c r="C3812">
        <v>40</v>
      </c>
      <c r="D3812" s="38" t="s">
        <v>77</v>
      </c>
      <c r="E3812" s="2" t="s">
        <v>41</v>
      </c>
      <c r="F3812">
        <v>715682</v>
      </c>
      <c r="G3812" s="44">
        <f t="shared" si="413"/>
        <v>44562</v>
      </c>
      <c r="H3812" s="50">
        <f t="shared" si="414"/>
        <v>273</v>
      </c>
      <c r="I3812" s="50">
        <f t="shared" si="415"/>
        <v>51892577.100000001</v>
      </c>
      <c r="J3812" s="46">
        <v>1900827</v>
      </c>
      <c r="K3812" s="2" t="s">
        <v>34</v>
      </c>
      <c r="L3812" s="52" t="str">
        <f t="shared" si="416"/>
        <v>20220930VND</v>
      </c>
      <c r="M3812">
        <f>VLOOKUP(L3812,Mapping!$H$1:$K$25,4,0)</f>
        <v>1</v>
      </c>
      <c r="N3812">
        <f t="shared" si="417"/>
        <v>7.1568200000000004E-4</v>
      </c>
      <c r="O3812">
        <f t="shared" si="418"/>
        <v>1.9008269999999999E-3</v>
      </c>
      <c r="P3812">
        <f t="shared" si="419"/>
        <v>5.1892577100000004E-2</v>
      </c>
      <c r="Q3812" t="str">
        <f>VLOOKUP(VLOOKUP(C3812,Mapping!$A$1:$C$17,3,0),Mapping!$E$1:$F$6,2,0)</f>
        <v>Vùng 01</v>
      </c>
    </row>
    <row r="3813" spans="1:17" x14ac:dyDescent="0.3">
      <c r="A3813" s="33">
        <v>44834</v>
      </c>
      <c r="B3813">
        <v>2869</v>
      </c>
      <c r="C3813">
        <v>34</v>
      </c>
      <c r="D3813" s="38" t="s">
        <v>77</v>
      </c>
      <c r="E3813" s="2" t="s">
        <v>41</v>
      </c>
      <c r="F3813">
        <v>1054759</v>
      </c>
      <c r="G3813" s="44">
        <f t="shared" si="413"/>
        <v>44562</v>
      </c>
      <c r="H3813" s="50">
        <f t="shared" si="414"/>
        <v>273</v>
      </c>
      <c r="I3813" s="50">
        <f t="shared" si="415"/>
        <v>9987186.2999999989</v>
      </c>
      <c r="J3813" s="46">
        <v>365831</v>
      </c>
      <c r="K3813" s="2" t="s">
        <v>34</v>
      </c>
      <c r="L3813" s="52" t="str">
        <f t="shared" si="416"/>
        <v>20220930VND</v>
      </c>
      <c r="M3813">
        <f>VLOOKUP(L3813,Mapping!$H$1:$K$25,4,0)</f>
        <v>1</v>
      </c>
      <c r="N3813">
        <f t="shared" si="417"/>
        <v>1.0547589999999999E-3</v>
      </c>
      <c r="O3813">
        <f t="shared" si="418"/>
        <v>3.65831E-4</v>
      </c>
      <c r="P3813">
        <f t="shared" si="419"/>
        <v>9.9871862999999991E-3</v>
      </c>
      <c r="Q3813" t="str">
        <f>VLOOKUP(VLOOKUP(C3813,Mapping!$A$1:$C$17,3,0),Mapping!$E$1:$F$6,2,0)</f>
        <v>Vùng 02</v>
      </c>
    </row>
    <row r="3814" spans="1:17" x14ac:dyDescent="0.3">
      <c r="A3814" s="33">
        <v>44834</v>
      </c>
      <c r="B3814">
        <v>2870</v>
      </c>
      <c r="C3814">
        <v>23</v>
      </c>
      <c r="D3814" s="38" t="s">
        <v>77</v>
      </c>
      <c r="E3814" s="2" t="s">
        <v>41</v>
      </c>
      <c r="F3814">
        <v>665191</v>
      </c>
      <c r="G3814" s="44">
        <f t="shared" si="413"/>
        <v>44562</v>
      </c>
      <c r="H3814" s="50">
        <f t="shared" si="414"/>
        <v>273</v>
      </c>
      <c r="I3814" s="50">
        <f t="shared" si="415"/>
        <v>43586552.100000001</v>
      </c>
      <c r="J3814" s="46">
        <v>1596577</v>
      </c>
      <c r="K3814" s="2" t="s">
        <v>34</v>
      </c>
      <c r="L3814" s="52" t="str">
        <f t="shared" si="416"/>
        <v>20220930VND</v>
      </c>
      <c r="M3814">
        <f>VLOOKUP(L3814,Mapping!$H$1:$K$25,4,0)</f>
        <v>1</v>
      </c>
      <c r="N3814">
        <f t="shared" si="417"/>
        <v>6.6519099999999998E-4</v>
      </c>
      <c r="O3814">
        <f t="shared" si="418"/>
        <v>1.5965770000000001E-3</v>
      </c>
      <c r="P3814">
        <f t="shared" si="419"/>
        <v>4.3586552100000002E-2</v>
      </c>
      <c r="Q3814" t="str">
        <f>VLOOKUP(VLOOKUP(C3814,Mapping!$A$1:$C$17,3,0),Mapping!$E$1:$F$6,2,0)</f>
        <v>Vùng 02</v>
      </c>
    </row>
    <row r="3815" spans="1:17" x14ac:dyDescent="0.3">
      <c r="A3815" s="33">
        <v>44834</v>
      </c>
      <c r="B3815">
        <v>2870</v>
      </c>
      <c r="C3815">
        <v>34</v>
      </c>
      <c r="D3815" s="38" t="s">
        <v>77</v>
      </c>
      <c r="E3815" s="2" t="s">
        <v>41</v>
      </c>
      <c r="F3815">
        <v>132229</v>
      </c>
      <c r="G3815" s="44">
        <f t="shared" si="413"/>
        <v>44562</v>
      </c>
      <c r="H3815" s="50">
        <f t="shared" si="414"/>
        <v>273</v>
      </c>
      <c r="I3815" s="50">
        <f t="shared" si="415"/>
        <v>38996766.899999999</v>
      </c>
      <c r="J3815" s="46">
        <v>1428453</v>
      </c>
      <c r="K3815" s="2" t="s">
        <v>34</v>
      </c>
      <c r="L3815" s="52" t="str">
        <f t="shared" si="416"/>
        <v>20220930VND</v>
      </c>
      <c r="M3815">
        <f>VLOOKUP(L3815,Mapping!$H$1:$K$25,4,0)</f>
        <v>1</v>
      </c>
      <c r="N3815">
        <f t="shared" si="417"/>
        <v>1.3222900000000001E-4</v>
      </c>
      <c r="O3815">
        <f t="shared" si="418"/>
        <v>1.4284530000000001E-3</v>
      </c>
      <c r="P3815">
        <f t="shared" si="419"/>
        <v>3.89967669E-2</v>
      </c>
      <c r="Q3815" t="str">
        <f>VLOOKUP(VLOOKUP(C3815,Mapping!$A$1:$C$17,3,0),Mapping!$E$1:$F$6,2,0)</f>
        <v>Vùng 02</v>
      </c>
    </row>
    <row r="3816" spans="1:17" x14ac:dyDescent="0.3">
      <c r="A3816" s="33">
        <v>44834</v>
      </c>
      <c r="B3816">
        <v>2872</v>
      </c>
      <c r="C3816">
        <v>12</v>
      </c>
      <c r="D3816" s="38" t="s">
        <v>77</v>
      </c>
      <c r="E3816" s="2" t="s">
        <v>41</v>
      </c>
      <c r="F3816">
        <v>656945</v>
      </c>
      <c r="G3816" s="44">
        <f t="shared" si="413"/>
        <v>44562</v>
      </c>
      <c r="H3816" s="50">
        <f t="shared" si="414"/>
        <v>273</v>
      </c>
      <c r="I3816" s="50">
        <f t="shared" si="415"/>
        <v>24880646.699999999</v>
      </c>
      <c r="J3816" s="46">
        <v>911379</v>
      </c>
      <c r="K3816" s="2" t="s">
        <v>34</v>
      </c>
      <c r="L3816" s="52" t="str">
        <f t="shared" si="416"/>
        <v>20220930VND</v>
      </c>
      <c r="M3816">
        <f>VLOOKUP(L3816,Mapping!$H$1:$K$25,4,0)</f>
        <v>1</v>
      </c>
      <c r="N3816">
        <f t="shared" si="417"/>
        <v>6.5694500000000003E-4</v>
      </c>
      <c r="O3816">
        <f t="shared" si="418"/>
        <v>9.1137900000000003E-4</v>
      </c>
      <c r="P3816">
        <f t="shared" si="419"/>
        <v>2.4880646699999998E-2</v>
      </c>
      <c r="Q3816" t="str">
        <f>VLOOKUP(VLOOKUP(C3816,Mapping!$A$1:$C$17,3,0),Mapping!$E$1:$F$6,2,0)</f>
        <v>Vùng 03</v>
      </c>
    </row>
    <row r="3817" spans="1:17" x14ac:dyDescent="0.3">
      <c r="A3817" s="33">
        <v>44834</v>
      </c>
      <c r="B3817">
        <v>2872</v>
      </c>
      <c r="C3817">
        <v>40</v>
      </c>
      <c r="D3817" s="38" t="s">
        <v>77</v>
      </c>
      <c r="E3817" s="2" t="s">
        <v>41</v>
      </c>
      <c r="F3817">
        <v>9246123</v>
      </c>
      <c r="G3817" s="44">
        <f t="shared" si="413"/>
        <v>44562</v>
      </c>
      <c r="H3817" s="50">
        <f t="shared" si="414"/>
        <v>273</v>
      </c>
      <c r="I3817" s="50">
        <f t="shared" si="415"/>
        <v>204562476.29999998</v>
      </c>
      <c r="J3817" s="46">
        <v>7493131</v>
      </c>
      <c r="K3817" s="2" t="s">
        <v>34</v>
      </c>
      <c r="L3817" s="52" t="str">
        <f t="shared" si="416"/>
        <v>20220930VND</v>
      </c>
      <c r="M3817">
        <f>VLOOKUP(L3817,Mapping!$H$1:$K$25,4,0)</f>
        <v>1</v>
      </c>
      <c r="N3817">
        <f t="shared" si="417"/>
        <v>9.2461230000000002E-3</v>
      </c>
      <c r="O3817">
        <f t="shared" si="418"/>
        <v>7.4931310000000001E-3</v>
      </c>
      <c r="P3817">
        <f t="shared" si="419"/>
        <v>0.20456247629999999</v>
      </c>
      <c r="Q3817" t="str">
        <f>VLOOKUP(VLOOKUP(C3817,Mapping!$A$1:$C$17,3,0),Mapping!$E$1:$F$6,2,0)</f>
        <v>Vùng 01</v>
      </c>
    </row>
    <row r="3818" spans="1:17" x14ac:dyDescent="0.3">
      <c r="A3818" s="33">
        <v>44834</v>
      </c>
      <c r="B3818">
        <v>2872</v>
      </c>
      <c r="C3818">
        <v>40</v>
      </c>
      <c r="D3818" s="38" t="s">
        <v>77</v>
      </c>
      <c r="E3818" s="2" t="s">
        <v>41</v>
      </c>
      <c r="F3818">
        <v>9773947</v>
      </c>
      <c r="G3818" s="44">
        <f t="shared" si="413"/>
        <v>44562</v>
      </c>
      <c r="H3818" s="50">
        <f t="shared" si="414"/>
        <v>273</v>
      </c>
      <c r="I3818" s="50">
        <f t="shared" si="415"/>
        <v>185341747.5</v>
      </c>
      <c r="J3818" s="46">
        <v>6789075</v>
      </c>
      <c r="K3818" s="2" t="s">
        <v>34</v>
      </c>
      <c r="L3818" s="52" t="str">
        <f t="shared" si="416"/>
        <v>20220930VND</v>
      </c>
      <c r="M3818">
        <f>VLOOKUP(L3818,Mapping!$H$1:$K$25,4,0)</f>
        <v>1</v>
      </c>
      <c r="N3818">
        <f t="shared" si="417"/>
        <v>9.7739469999999998E-3</v>
      </c>
      <c r="O3818">
        <f t="shared" si="418"/>
        <v>6.7890750000000003E-3</v>
      </c>
      <c r="P3818">
        <f t="shared" si="419"/>
        <v>0.18534174749999999</v>
      </c>
      <c r="Q3818" t="str">
        <f>VLOOKUP(VLOOKUP(C3818,Mapping!$A$1:$C$17,3,0),Mapping!$E$1:$F$6,2,0)</f>
        <v>Vùng 01</v>
      </c>
    </row>
    <row r="3819" spans="1:17" x14ac:dyDescent="0.3">
      <c r="A3819" s="33">
        <v>44834</v>
      </c>
      <c r="B3819">
        <v>2873</v>
      </c>
      <c r="C3819">
        <v>34</v>
      </c>
      <c r="D3819" s="38" t="s">
        <v>77</v>
      </c>
      <c r="E3819" s="2" t="s">
        <v>41</v>
      </c>
      <c r="F3819">
        <v>7279821</v>
      </c>
      <c r="G3819" s="44">
        <f t="shared" si="413"/>
        <v>44562</v>
      </c>
      <c r="H3819" s="50">
        <f t="shared" si="414"/>
        <v>273</v>
      </c>
      <c r="I3819" s="50">
        <f t="shared" si="415"/>
        <v>262548659.09999999</v>
      </c>
      <c r="J3819" s="46">
        <v>9617167</v>
      </c>
      <c r="K3819" s="2" t="s">
        <v>34</v>
      </c>
      <c r="L3819" s="52" t="str">
        <f t="shared" si="416"/>
        <v>20220930VND</v>
      </c>
      <c r="M3819">
        <f>VLOOKUP(L3819,Mapping!$H$1:$K$25,4,0)</f>
        <v>1</v>
      </c>
      <c r="N3819">
        <f t="shared" si="417"/>
        <v>7.2798209999999997E-3</v>
      </c>
      <c r="O3819">
        <f t="shared" si="418"/>
        <v>9.6171669999999994E-3</v>
      </c>
      <c r="P3819">
        <f t="shared" si="419"/>
        <v>0.26254865909999997</v>
      </c>
      <c r="Q3819" t="str">
        <f>VLOOKUP(VLOOKUP(C3819,Mapping!$A$1:$C$17,3,0),Mapping!$E$1:$F$6,2,0)</f>
        <v>Vùng 02</v>
      </c>
    </row>
    <row r="3820" spans="1:17" x14ac:dyDescent="0.3">
      <c r="A3820" s="33">
        <v>44834</v>
      </c>
      <c r="B3820">
        <v>2873</v>
      </c>
      <c r="C3820">
        <v>34</v>
      </c>
      <c r="D3820" s="38" t="s">
        <v>77</v>
      </c>
      <c r="E3820" s="2" t="s">
        <v>41</v>
      </c>
      <c r="F3820">
        <v>9319028</v>
      </c>
      <c r="G3820" s="44">
        <f t="shared" si="413"/>
        <v>44562</v>
      </c>
      <c r="H3820" s="50">
        <f t="shared" si="414"/>
        <v>273</v>
      </c>
      <c r="I3820" s="50">
        <f t="shared" si="415"/>
        <v>177426085.20000002</v>
      </c>
      <c r="J3820" s="46">
        <v>6499124</v>
      </c>
      <c r="K3820" s="2" t="s">
        <v>34</v>
      </c>
      <c r="L3820" s="52" t="str">
        <f t="shared" si="416"/>
        <v>20220930VND</v>
      </c>
      <c r="M3820">
        <f>VLOOKUP(L3820,Mapping!$H$1:$K$25,4,0)</f>
        <v>1</v>
      </c>
      <c r="N3820">
        <f t="shared" si="417"/>
        <v>9.319028E-3</v>
      </c>
      <c r="O3820">
        <f t="shared" si="418"/>
        <v>6.4991240000000002E-3</v>
      </c>
      <c r="P3820">
        <f t="shared" si="419"/>
        <v>0.17742608520000003</v>
      </c>
      <c r="Q3820" t="str">
        <f>VLOOKUP(VLOOKUP(C3820,Mapping!$A$1:$C$17,3,0),Mapping!$E$1:$F$6,2,0)</f>
        <v>Vùng 02</v>
      </c>
    </row>
    <row r="3821" spans="1:17" x14ac:dyDescent="0.3">
      <c r="A3821" s="33">
        <v>44834</v>
      </c>
      <c r="B3821">
        <v>2873</v>
      </c>
      <c r="C3821">
        <v>20</v>
      </c>
      <c r="D3821" s="38" t="s">
        <v>77</v>
      </c>
      <c r="E3821" s="2" t="s">
        <v>41</v>
      </c>
      <c r="F3821">
        <v>327897</v>
      </c>
      <c r="G3821" s="44">
        <f t="shared" si="413"/>
        <v>44562</v>
      </c>
      <c r="H3821" s="50">
        <f t="shared" si="414"/>
        <v>273</v>
      </c>
      <c r="I3821" s="50">
        <f t="shared" si="415"/>
        <v>16446175.200000001</v>
      </c>
      <c r="J3821" s="46">
        <v>602424</v>
      </c>
      <c r="K3821" s="2" t="s">
        <v>34</v>
      </c>
      <c r="L3821" s="52" t="str">
        <f t="shared" si="416"/>
        <v>20220930VND</v>
      </c>
      <c r="M3821">
        <f>VLOOKUP(L3821,Mapping!$H$1:$K$25,4,0)</f>
        <v>1</v>
      </c>
      <c r="N3821">
        <f t="shared" si="417"/>
        <v>3.2789700000000001E-4</v>
      </c>
      <c r="O3821">
        <f t="shared" si="418"/>
        <v>6.0242399999999995E-4</v>
      </c>
      <c r="P3821">
        <f t="shared" si="419"/>
        <v>1.64461752E-2</v>
      </c>
      <c r="Q3821" t="str">
        <f>VLOOKUP(VLOOKUP(C3821,Mapping!$A$1:$C$17,3,0),Mapping!$E$1:$F$6,2,0)</f>
        <v>Vùng 02</v>
      </c>
    </row>
    <row r="3822" spans="1:17" x14ac:dyDescent="0.3">
      <c r="A3822" s="33">
        <v>44834</v>
      </c>
      <c r="B3822">
        <v>2874</v>
      </c>
      <c r="C3822">
        <v>26</v>
      </c>
      <c r="D3822" s="38" t="s">
        <v>77</v>
      </c>
      <c r="E3822" s="2" t="s">
        <v>41</v>
      </c>
      <c r="F3822">
        <v>7804508</v>
      </c>
      <c r="G3822" s="44">
        <f t="shared" si="413"/>
        <v>44562</v>
      </c>
      <c r="H3822" s="50">
        <f t="shared" si="414"/>
        <v>273</v>
      </c>
      <c r="I3822" s="50">
        <f t="shared" si="415"/>
        <v>227743479.59999999</v>
      </c>
      <c r="J3822" s="46">
        <v>8342252</v>
      </c>
      <c r="K3822" s="2" t="s">
        <v>34</v>
      </c>
      <c r="L3822" s="52" t="str">
        <f t="shared" si="416"/>
        <v>20220930VND</v>
      </c>
      <c r="M3822">
        <f>VLOOKUP(L3822,Mapping!$H$1:$K$25,4,0)</f>
        <v>1</v>
      </c>
      <c r="N3822">
        <f t="shared" si="417"/>
        <v>7.8045079999999999E-3</v>
      </c>
      <c r="O3822">
        <f t="shared" si="418"/>
        <v>8.3422519999999997E-3</v>
      </c>
      <c r="P3822">
        <f t="shared" si="419"/>
        <v>0.22774347959999999</v>
      </c>
      <c r="Q3822" t="str">
        <f>VLOOKUP(VLOOKUP(C3822,Mapping!$A$1:$C$17,3,0),Mapping!$E$1:$F$6,2,0)</f>
        <v>Vùng 04</v>
      </c>
    </row>
    <row r="3823" spans="1:17" x14ac:dyDescent="0.3">
      <c r="A3823" s="33">
        <v>44834</v>
      </c>
      <c r="B3823">
        <v>2874</v>
      </c>
      <c r="C3823">
        <v>43</v>
      </c>
      <c r="D3823" s="38" t="s">
        <v>77</v>
      </c>
      <c r="E3823" s="2" t="s">
        <v>41</v>
      </c>
      <c r="F3823">
        <v>738967</v>
      </c>
      <c r="G3823" s="44">
        <f t="shared" si="413"/>
        <v>44562</v>
      </c>
      <c r="H3823" s="50">
        <f t="shared" si="414"/>
        <v>273</v>
      </c>
      <c r="I3823" s="50">
        <f t="shared" si="415"/>
        <v>32963603.400000002</v>
      </c>
      <c r="J3823" s="46">
        <v>1207458</v>
      </c>
      <c r="K3823" s="2" t="s">
        <v>34</v>
      </c>
      <c r="L3823" s="52" t="str">
        <f t="shared" si="416"/>
        <v>20220930VND</v>
      </c>
      <c r="M3823">
        <f>VLOOKUP(L3823,Mapping!$H$1:$K$25,4,0)</f>
        <v>1</v>
      </c>
      <c r="N3823">
        <f t="shared" si="417"/>
        <v>7.3896699999999999E-4</v>
      </c>
      <c r="O3823">
        <f t="shared" si="418"/>
        <v>1.207458E-3</v>
      </c>
      <c r="P3823">
        <f t="shared" si="419"/>
        <v>3.2963603399999999E-2</v>
      </c>
      <c r="Q3823" t="str">
        <f>VLOOKUP(VLOOKUP(C3823,Mapping!$A$1:$C$17,3,0),Mapping!$E$1:$F$6,2,0)</f>
        <v>Vùng 04</v>
      </c>
    </row>
    <row r="3824" spans="1:17" x14ac:dyDescent="0.3">
      <c r="A3824" s="33">
        <v>44834</v>
      </c>
      <c r="B3824">
        <v>2875</v>
      </c>
      <c r="C3824">
        <v>45</v>
      </c>
      <c r="D3824" s="38" t="s">
        <v>77</v>
      </c>
      <c r="E3824" s="2" t="s">
        <v>41</v>
      </c>
      <c r="F3824">
        <v>205619</v>
      </c>
      <c r="G3824" s="44">
        <f t="shared" si="413"/>
        <v>44562</v>
      </c>
      <c r="H3824" s="50">
        <f t="shared" si="414"/>
        <v>273</v>
      </c>
      <c r="I3824" s="50">
        <f t="shared" si="415"/>
        <v>21459902.099999998</v>
      </c>
      <c r="J3824" s="46">
        <v>786077</v>
      </c>
      <c r="K3824" s="2" t="s">
        <v>34</v>
      </c>
      <c r="L3824" s="52" t="str">
        <f t="shared" si="416"/>
        <v>20220930VND</v>
      </c>
      <c r="M3824">
        <f>VLOOKUP(L3824,Mapping!$H$1:$K$25,4,0)</f>
        <v>1</v>
      </c>
      <c r="N3824">
        <f t="shared" si="417"/>
        <v>2.0561900000000001E-4</v>
      </c>
      <c r="O3824">
        <f t="shared" si="418"/>
        <v>7.8607700000000004E-4</v>
      </c>
      <c r="P3824">
        <f t="shared" si="419"/>
        <v>2.1459902099999997E-2</v>
      </c>
      <c r="Q3824" t="str">
        <f>VLOOKUP(VLOOKUP(C3824,Mapping!$A$1:$C$17,3,0),Mapping!$E$1:$F$6,2,0)</f>
        <v>Vùng 02</v>
      </c>
    </row>
    <row r="3825" spans="1:17" x14ac:dyDescent="0.3">
      <c r="A3825" s="33">
        <v>44834</v>
      </c>
      <c r="B3825">
        <v>2875</v>
      </c>
      <c r="C3825">
        <v>45</v>
      </c>
      <c r="D3825" s="38" t="s">
        <v>77</v>
      </c>
      <c r="E3825" s="2" t="s">
        <v>41</v>
      </c>
      <c r="F3825">
        <v>277660</v>
      </c>
      <c r="G3825" s="44">
        <f t="shared" si="413"/>
        <v>44562</v>
      </c>
      <c r="H3825" s="50">
        <f t="shared" si="414"/>
        <v>273</v>
      </c>
      <c r="I3825" s="50">
        <f t="shared" si="415"/>
        <v>5595135</v>
      </c>
      <c r="J3825" s="46">
        <v>204950</v>
      </c>
      <c r="K3825" s="2" t="s">
        <v>34</v>
      </c>
      <c r="L3825" s="52" t="str">
        <f t="shared" si="416"/>
        <v>20220930VND</v>
      </c>
      <c r="M3825">
        <f>VLOOKUP(L3825,Mapping!$H$1:$K$25,4,0)</f>
        <v>1</v>
      </c>
      <c r="N3825">
        <f t="shared" si="417"/>
        <v>2.7765999999999999E-4</v>
      </c>
      <c r="O3825">
        <f t="shared" si="418"/>
        <v>2.0494999999999999E-4</v>
      </c>
      <c r="P3825">
        <f t="shared" si="419"/>
        <v>5.5951350000000002E-3</v>
      </c>
      <c r="Q3825" t="str">
        <f>VLOOKUP(VLOOKUP(C3825,Mapping!$A$1:$C$17,3,0),Mapping!$E$1:$F$6,2,0)</f>
        <v>Vùng 02</v>
      </c>
    </row>
    <row r="3826" spans="1:17" x14ac:dyDescent="0.3">
      <c r="A3826" s="33">
        <v>44834</v>
      </c>
      <c r="B3826">
        <v>2875</v>
      </c>
      <c r="C3826">
        <v>34</v>
      </c>
      <c r="D3826" s="38" t="s">
        <v>77</v>
      </c>
      <c r="E3826" s="2" t="s">
        <v>41</v>
      </c>
      <c r="F3826">
        <v>662642</v>
      </c>
      <c r="G3826" s="44">
        <f t="shared" si="413"/>
        <v>44562</v>
      </c>
      <c r="H3826" s="50">
        <f t="shared" si="414"/>
        <v>273</v>
      </c>
      <c r="I3826" s="50">
        <f t="shared" si="415"/>
        <v>16120322.4</v>
      </c>
      <c r="J3826" s="46">
        <v>590488</v>
      </c>
      <c r="K3826" s="2" t="s">
        <v>34</v>
      </c>
      <c r="L3826" s="52" t="str">
        <f t="shared" si="416"/>
        <v>20220930VND</v>
      </c>
      <c r="M3826">
        <f>VLOOKUP(L3826,Mapping!$H$1:$K$25,4,0)</f>
        <v>1</v>
      </c>
      <c r="N3826">
        <f t="shared" si="417"/>
        <v>6.6264199999999996E-4</v>
      </c>
      <c r="O3826">
        <f t="shared" si="418"/>
        <v>5.9048800000000002E-4</v>
      </c>
      <c r="P3826">
        <f t="shared" si="419"/>
        <v>1.6120322400000001E-2</v>
      </c>
      <c r="Q3826" t="str">
        <f>VLOOKUP(VLOOKUP(C3826,Mapping!$A$1:$C$17,3,0),Mapping!$E$1:$F$6,2,0)</f>
        <v>Vùng 02</v>
      </c>
    </row>
    <row r="3827" spans="1:17" x14ac:dyDescent="0.3">
      <c r="A3827" s="33">
        <v>44834</v>
      </c>
      <c r="B3827">
        <v>2876</v>
      </c>
      <c r="C3827">
        <v>20</v>
      </c>
      <c r="D3827" s="38" t="s">
        <v>77</v>
      </c>
      <c r="E3827" s="2" t="s">
        <v>41</v>
      </c>
      <c r="F3827">
        <v>947176</v>
      </c>
      <c r="G3827" s="44">
        <f t="shared" si="413"/>
        <v>44562</v>
      </c>
      <c r="H3827" s="50">
        <f t="shared" si="414"/>
        <v>273</v>
      </c>
      <c r="I3827" s="50">
        <f t="shared" si="415"/>
        <v>3383425.5</v>
      </c>
      <c r="J3827" s="46">
        <v>123935</v>
      </c>
      <c r="K3827" s="2" t="s">
        <v>34</v>
      </c>
      <c r="L3827" s="52" t="str">
        <f t="shared" si="416"/>
        <v>20220930VND</v>
      </c>
      <c r="M3827">
        <f>VLOOKUP(L3827,Mapping!$H$1:$K$25,4,0)</f>
        <v>1</v>
      </c>
      <c r="N3827">
        <f t="shared" si="417"/>
        <v>9.4717599999999999E-4</v>
      </c>
      <c r="O3827">
        <f t="shared" si="418"/>
        <v>1.2393500000000001E-4</v>
      </c>
      <c r="P3827">
        <f t="shared" si="419"/>
        <v>3.3834255E-3</v>
      </c>
      <c r="Q3827" t="str">
        <f>VLOOKUP(VLOOKUP(C3827,Mapping!$A$1:$C$17,3,0),Mapping!$E$1:$F$6,2,0)</f>
        <v>Vùng 02</v>
      </c>
    </row>
    <row r="3828" spans="1:17" x14ac:dyDescent="0.3">
      <c r="A3828" s="33">
        <v>44834</v>
      </c>
      <c r="B3828">
        <v>2877</v>
      </c>
      <c r="C3828">
        <v>34</v>
      </c>
      <c r="D3828" s="38" t="s">
        <v>77</v>
      </c>
      <c r="E3828" s="2" t="s">
        <v>41</v>
      </c>
      <c r="F3828">
        <v>1784647</v>
      </c>
      <c r="G3828" s="44">
        <f t="shared" si="413"/>
        <v>44562</v>
      </c>
      <c r="H3828" s="50">
        <f t="shared" si="414"/>
        <v>273</v>
      </c>
      <c r="I3828" s="50">
        <f t="shared" si="415"/>
        <v>43556986.199999996</v>
      </c>
      <c r="J3828" s="46">
        <v>1595494</v>
      </c>
      <c r="K3828" s="2" t="s">
        <v>34</v>
      </c>
      <c r="L3828" s="52" t="str">
        <f t="shared" si="416"/>
        <v>20220930VND</v>
      </c>
      <c r="M3828">
        <f>VLOOKUP(L3828,Mapping!$H$1:$K$25,4,0)</f>
        <v>1</v>
      </c>
      <c r="N3828">
        <f t="shared" si="417"/>
        <v>1.7846470000000001E-3</v>
      </c>
      <c r="O3828">
        <f t="shared" si="418"/>
        <v>1.595494E-3</v>
      </c>
      <c r="P3828">
        <f t="shared" si="419"/>
        <v>4.3556986199999995E-2</v>
      </c>
      <c r="Q3828" t="str">
        <f>VLOOKUP(VLOOKUP(C3828,Mapping!$A$1:$C$17,3,0),Mapping!$E$1:$F$6,2,0)</f>
        <v>Vùng 02</v>
      </c>
    </row>
    <row r="3829" spans="1:17" x14ac:dyDescent="0.3">
      <c r="A3829" s="33">
        <v>44834</v>
      </c>
      <c r="B3829">
        <v>2878</v>
      </c>
      <c r="C3829">
        <v>24</v>
      </c>
      <c r="D3829" s="38" t="s">
        <v>77</v>
      </c>
      <c r="E3829" s="2" t="s">
        <v>41</v>
      </c>
      <c r="F3829">
        <v>562908</v>
      </c>
      <c r="G3829" s="44">
        <f t="shared" si="413"/>
        <v>44562</v>
      </c>
      <c r="H3829" s="50">
        <f t="shared" si="414"/>
        <v>273</v>
      </c>
      <c r="I3829" s="50">
        <f t="shared" si="415"/>
        <v>49631946</v>
      </c>
      <c r="J3829" s="46">
        <v>1818020</v>
      </c>
      <c r="K3829" s="2" t="s">
        <v>34</v>
      </c>
      <c r="L3829" s="52" t="str">
        <f t="shared" si="416"/>
        <v>20220930VND</v>
      </c>
      <c r="M3829">
        <f>VLOOKUP(L3829,Mapping!$H$1:$K$25,4,0)</f>
        <v>1</v>
      </c>
      <c r="N3829">
        <f t="shared" si="417"/>
        <v>5.6290799999999998E-4</v>
      </c>
      <c r="O3829">
        <f t="shared" si="418"/>
        <v>1.8180200000000001E-3</v>
      </c>
      <c r="P3829">
        <f t="shared" si="419"/>
        <v>4.9631946000000003E-2</v>
      </c>
      <c r="Q3829" t="str">
        <f>VLOOKUP(VLOOKUP(C3829,Mapping!$A$1:$C$17,3,0),Mapping!$E$1:$F$6,2,0)</f>
        <v>Vùng 04</v>
      </c>
    </row>
    <row r="3830" spans="1:17" x14ac:dyDescent="0.3">
      <c r="A3830" s="33">
        <v>44834</v>
      </c>
      <c r="B3830">
        <v>2881</v>
      </c>
      <c r="C3830">
        <v>11</v>
      </c>
      <c r="D3830" s="38" t="s">
        <v>77</v>
      </c>
      <c r="E3830" s="2" t="s">
        <v>41</v>
      </c>
      <c r="F3830">
        <v>1438968</v>
      </c>
      <c r="G3830" s="44">
        <f t="shared" si="413"/>
        <v>44562</v>
      </c>
      <c r="H3830" s="50">
        <f t="shared" si="414"/>
        <v>273</v>
      </c>
      <c r="I3830" s="50">
        <f t="shared" si="415"/>
        <v>23717857.800000001</v>
      </c>
      <c r="J3830" s="46">
        <v>868786</v>
      </c>
      <c r="K3830" s="2" t="s">
        <v>34</v>
      </c>
      <c r="L3830" s="52" t="str">
        <f t="shared" si="416"/>
        <v>20220930VND</v>
      </c>
      <c r="M3830">
        <f>VLOOKUP(L3830,Mapping!$H$1:$K$25,4,0)</f>
        <v>1</v>
      </c>
      <c r="N3830">
        <f t="shared" si="417"/>
        <v>1.4389680000000001E-3</v>
      </c>
      <c r="O3830">
        <f t="shared" si="418"/>
        <v>8.6878599999999997E-4</v>
      </c>
      <c r="P3830">
        <f t="shared" si="419"/>
        <v>2.3717857800000002E-2</v>
      </c>
      <c r="Q3830" t="str">
        <f>VLOOKUP(VLOOKUP(C3830,Mapping!$A$1:$C$17,3,0),Mapping!$E$1:$F$6,2,0)</f>
        <v>Vùng 01</v>
      </c>
    </row>
    <row r="3831" spans="1:17" x14ac:dyDescent="0.3">
      <c r="A3831" s="33">
        <v>44834</v>
      </c>
      <c r="B3831">
        <v>2886</v>
      </c>
      <c r="C3831">
        <v>43</v>
      </c>
      <c r="D3831" s="38" t="s">
        <v>77</v>
      </c>
      <c r="E3831" s="2" t="s">
        <v>41</v>
      </c>
      <c r="F3831">
        <v>960032</v>
      </c>
      <c r="G3831" s="44">
        <f t="shared" si="413"/>
        <v>44562</v>
      </c>
      <c r="H3831" s="50">
        <f t="shared" si="414"/>
        <v>273</v>
      </c>
      <c r="I3831" s="50">
        <f t="shared" si="415"/>
        <v>53608682.399999999</v>
      </c>
      <c r="J3831" s="46">
        <v>1963688</v>
      </c>
      <c r="K3831" s="2" t="s">
        <v>34</v>
      </c>
      <c r="L3831" s="52" t="str">
        <f t="shared" si="416"/>
        <v>20220930VND</v>
      </c>
      <c r="M3831">
        <f>VLOOKUP(L3831,Mapping!$H$1:$K$25,4,0)</f>
        <v>1</v>
      </c>
      <c r="N3831">
        <f t="shared" si="417"/>
        <v>9.6003199999999999E-4</v>
      </c>
      <c r="O3831">
        <f t="shared" si="418"/>
        <v>1.9636879999999999E-3</v>
      </c>
      <c r="P3831">
        <f t="shared" si="419"/>
        <v>5.3608682399999996E-2</v>
      </c>
      <c r="Q3831" t="str">
        <f>VLOOKUP(VLOOKUP(C3831,Mapping!$A$1:$C$17,3,0),Mapping!$E$1:$F$6,2,0)</f>
        <v>Vùng 04</v>
      </c>
    </row>
    <row r="3832" spans="1:17" x14ac:dyDescent="0.3">
      <c r="A3832" s="33">
        <v>44834</v>
      </c>
      <c r="B3832">
        <v>2888</v>
      </c>
      <c r="C3832">
        <v>48</v>
      </c>
      <c r="D3832" s="38" t="s">
        <v>77</v>
      </c>
      <c r="E3832" s="2" t="s">
        <v>41</v>
      </c>
      <c r="F3832">
        <v>1300333</v>
      </c>
      <c r="G3832" s="44">
        <f t="shared" si="413"/>
        <v>44562</v>
      </c>
      <c r="H3832" s="50">
        <f t="shared" si="414"/>
        <v>273</v>
      </c>
      <c r="I3832" s="50">
        <f t="shared" si="415"/>
        <v>3658036.1999999997</v>
      </c>
      <c r="J3832" s="46">
        <v>133994</v>
      </c>
      <c r="K3832" s="2" t="s">
        <v>34</v>
      </c>
      <c r="L3832" s="52" t="str">
        <f t="shared" si="416"/>
        <v>20220930VND</v>
      </c>
      <c r="M3832">
        <f>VLOOKUP(L3832,Mapping!$H$1:$K$25,4,0)</f>
        <v>1</v>
      </c>
      <c r="N3832">
        <f t="shared" si="417"/>
        <v>1.3003330000000001E-3</v>
      </c>
      <c r="O3832">
        <f t="shared" si="418"/>
        <v>1.3399399999999999E-4</v>
      </c>
      <c r="P3832">
        <f t="shared" si="419"/>
        <v>3.6580361999999996E-3</v>
      </c>
      <c r="Q3832" t="str">
        <f>VLOOKUP(VLOOKUP(C3832,Mapping!$A$1:$C$17,3,0),Mapping!$E$1:$F$6,2,0)</f>
        <v>Vùng 01</v>
      </c>
    </row>
    <row r="3833" spans="1:17" x14ac:dyDescent="0.3">
      <c r="A3833" s="33">
        <v>44834</v>
      </c>
      <c r="B3833">
        <v>2888</v>
      </c>
      <c r="C3833">
        <v>11</v>
      </c>
      <c r="D3833" s="38" t="s">
        <v>77</v>
      </c>
      <c r="E3833" s="2" t="s">
        <v>41</v>
      </c>
      <c r="F3833">
        <v>3432351</v>
      </c>
      <c r="G3833" s="44">
        <f t="shared" si="413"/>
        <v>44562</v>
      </c>
      <c r="H3833" s="50">
        <f t="shared" si="414"/>
        <v>273</v>
      </c>
      <c r="I3833" s="50">
        <f t="shared" si="415"/>
        <v>153294495.90000001</v>
      </c>
      <c r="J3833" s="46">
        <v>5615183</v>
      </c>
      <c r="K3833" s="2" t="s">
        <v>34</v>
      </c>
      <c r="L3833" s="52" t="str">
        <f t="shared" si="416"/>
        <v>20220930VND</v>
      </c>
      <c r="M3833">
        <f>VLOOKUP(L3833,Mapping!$H$1:$K$25,4,0)</f>
        <v>1</v>
      </c>
      <c r="N3833">
        <f t="shared" si="417"/>
        <v>3.4323510000000002E-3</v>
      </c>
      <c r="O3833">
        <f t="shared" si="418"/>
        <v>5.6151830000000002E-3</v>
      </c>
      <c r="P3833">
        <f t="shared" si="419"/>
        <v>0.15329449589999999</v>
      </c>
      <c r="Q3833" t="str">
        <f>VLOOKUP(VLOOKUP(C3833,Mapping!$A$1:$C$17,3,0),Mapping!$E$1:$F$6,2,0)</f>
        <v>Vùng 01</v>
      </c>
    </row>
    <row r="3834" spans="1:17" x14ac:dyDescent="0.3">
      <c r="A3834" s="33">
        <v>44834</v>
      </c>
      <c r="B3834">
        <v>2889</v>
      </c>
      <c r="C3834">
        <v>34</v>
      </c>
      <c r="D3834" s="38" t="s">
        <v>77</v>
      </c>
      <c r="E3834" s="2" t="s">
        <v>41</v>
      </c>
      <c r="F3834">
        <v>8551726</v>
      </c>
      <c r="G3834" s="44">
        <f t="shared" si="413"/>
        <v>44562</v>
      </c>
      <c r="H3834" s="50">
        <f t="shared" si="414"/>
        <v>273</v>
      </c>
      <c r="I3834" s="50">
        <f t="shared" si="415"/>
        <v>174341294.40000001</v>
      </c>
      <c r="J3834" s="46">
        <v>6386128</v>
      </c>
      <c r="K3834" s="2" t="s">
        <v>34</v>
      </c>
      <c r="L3834" s="52" t="str">
        <f t="shared" si="416"/>
        <v>20220930VND</v>
      </c>
      <c r="M3834">
        <f>VLOOKUP(L3834,Mapping!$H$1:$K$25,4,0)</f>
        <v>1</v>
      </c>
      <c r="N3834">
        <f t="shared" si="417"/>
        <v>8.5517260000000008E-3</v>
      </c>
      <c r="O3834">
        <f t="shared" si="418"/>
        <v>6.3861279999999996E-3</v>
      </c>
      <c r="P3834">
        <f t="shared" si="419"/>
        <v>0.17434129440000001</v>
      </c>
      <c r="Q3834" t="str">
        <f>VLOOKUP(VLOOKUP(C3834,Mapping!$A$1:$C$17,3,0),Mapping!$E$1:$F$6,2,0)</f>
        <v>Vùng 02</v>
      </c>
    </row>
    <row r="3835" spans="1:17" x14ac:dyDescent="0.3">
      <c r="A3835" s="33">
        <v>44834</v>
      </c>
      <c r="B3835">
        <v>2890</v>
      </c>
      <c r="C3835">
        <v>34</v>
      </c>
      <c r="D3835" s="38" t="s">
        <v>77</v>
      </c>
      <c r="E3835" s="2" t="s">
        <v>41</v>
      </c>
      <c r="F3835">
        <v>1727775</v>
      </c>
      <c r="G3835" s="44">
        <f t="shared" si="413"/>
        <v>44562</v>
      </c>
      <c r="H3835" s="50">
        <f t="shared" si="414"/>
        <v>273</v>
      </c>
      <c r="I3835" s="50">
        <f t="shared" si="415"/>
        <v>16601048.1</v>
      </c>
      <c r="J3835" s="46">
        <v>608097</v>
      </c>
      <c r="K3835" s="2" t="s">
        <v>34</v>
      </c>
      <c r="L3835" s="52" t="str">
        <f t="shared" si="416"/>
        <v>20220930VND</v>
      </c>
      <c r="M3835">
        <f>VLOOKUP(L3835,Mapping!$H$1:$K$25,4,0)</f>
        <v>1</v>
      </c>
      <c r="N3835">
        <f t="shared" si="417"/>
        <v>1.727775E-3</v>
      </c>
      <c r="O3835">
        <f t="shared" si="418"/>
        <v>6.0809700000000004E-4</v>
      </c>
      <c r="P3835">
        <f t="shared" si="419"/>
        <v>1.6601048099999998E-2</v>
      </c>
      <c r="Q3835" t="str">
        <f>VLOOKUP(VLOOKUP(C3835,Mapping!$A$1:$C$17,3,0),Mapping!$E$1:$F$6,2,0)</f>
        <v>Vùng 02</v>
      </c>
    </row>
    <row r="3836" spans="1:17" x14ac:dyDescent="0.3">
      <c r="A3836" s="33">
        <v>44834</v>
      </c>
      <c r="B3836">
        <v>2890</v>
      </c>
      <c r="C3836">
        <v>23</v>
      </c>
      <c r="D3836" s="38" t="s">
        <v>77</v>
      </c>
      <c r="E3836" s="2" t="s">
        <v>41</v>
      </c>
      <c r="F3836">
        <v>923297</v>
      </c>
      <c r="G3836" s="44">
        <f t="shared" si="413"/>
        <v>44562</v>
      </c>
      <c r="H3836" s="50">
        <f t="shared" si="414"/>
        <v>273</v>
      </c>
      <c r="I3836" s="50">
        <f t="shared" si="415"/>
        <v>38513229.300000004</v>
      </c>
      <c r="J3836" s="46">
        <v>1410741</v>
      </c>
      <c r="K3836" s="2" t="s">
        <v>34</v>
      </c>
      <c r="L3836" s="52" t="str">
        <f t="shared" si="416"/>
        <v>20220930VND</v>
      </c>
      <c r="M3836">
        <f>VLOOKUP(L3836,Mapping!$H$1:$K$25,4,0)</f>
        <v>1</v>
      </c>
      <c r="N3836">
        <f t="shared" si="417"/>
        <v>9.2329700000000001E-4</v>
      </c>
      <c r="O3836">
        <f t="shared" si="418"/>
        <v>1.4107410000000001E-3</v>
      </c>
      <c r="P3836">
        <f t="shared" si="419"/>
        <v>3.8513229300000007E-2</v>
      </c>
      <c r="Q3836" t="str">
        <f>VLOOKUP(VLOOKUP(C3836,Mapping!$A$1:$C$17,3,0),Mapping!$E$1:$F$6,2,0)</f>
        <v>Vùng 02</v>
      </c>
    </row>
    <row r="3837" spans="1:17" x14ac:dyDescent="0.3">
      <c r="A3837" s="33">
        <v>44834</v>
      </c>
      <c r="B3837">
        <v>2893</v>
      </c>
      <c r="C3837">
        <v>41</v>
      </c>
      <c r="D3837" s="38" t="s">
        <v>77</v>
      </c>
      <c r="E3837" s="2" t="s">
        <v>41</v>
      </c>
      <c r="F3837">
        <v>1555881</v>
      </c>
      <c r="G3837" s="44">
        <f t="shared" si="413"/>
        <v>44562</v>
      </c>
      <c r="H3837" s="50">
        <f t="shared" si="414"/>
        <v>273</v>
      </c>
      <c r="I3837" s="50">
        <f t="shared" si="415"/>
        <v>26985995.400000002</v>
      </c>
      <c r="J3837" s="46">
        <v>988498</v>
      </c>
      <c r="K3837" s="2" t="s">
        <v>34</v>
      </c>
      <c r="L3837" s="52" t="str">
        <f t="shared" si="416"/>
        <v>20220930VND</v>
      </c>
      <c r="M3837">
        <f>VLOOKUP(L3837,Mapping!$H$1:$K$25,4,0)</f>
        <v>1</v>
      </c>
      <c r="N3837">
        <f t="shared" si="417"/>
        <v>1.5558810000000001E-3</v>
      </c>
      <c r="O3837">
        <f t="shared" si="418"/>
        <v>9.8849799999999998E-4</v>
      </c>
      <c r="P3837">
        <f t="shared" si="419"/>
        <v>2.6985995400000001E-2</v>
      </c>
      <c r="Q3837" t="str">
        <f>VLOOKUP(VLOOKUP(C3837,Mapping!$A$1:$C$17,3,0),Mapping!$E$1:$F$6,2,0)</f>
        <v>Vùng 05</v>
      </c>
    </row>
    <row r="3838" spans="1:17" x14ac:dyDescent="0.3">
      <c r="A3838" s="33">
        <v>44834</v>
      </c>
      <c r="B3838">
        <v>2896</v>
      </c>
      <c r="C3838">
        <v>36</v>
      </c>
      <c r="D3838" s="38" t="s">
        <v>77</v>
      </c>
      <c r="E3838" s="2" t="s">
        <v>41</v>
      </c>
      <c r="F3838">
        <v>1694660</v>
      </c>
      <c r="G3838" s="44">
        <f t="shared" si="413"/>
        <v>44562</v>
      </c>
      <c r="H3838" s="50">
        <f t="shared" si="414"/>
        <v>273</v>
      </c>
      <c r="I3838" s="50">
        <f t="shared" si="415"/>
        <v>426153</v>
      </c>
      <c r="J3838" s="46">
        <v>15610</v>
      </c>
      <c r="K3838" s="2" t="s">
        <v>34</v>
      </c>
      <c r="L3838" s="52" t="str">
        <f t="shared" si="416"/>
        <v>20220930VND</v>
      </c>
      <c r="M3838">
        <f>VLOOKUP(L3838,Mapping!$H$1:$K$25,4,0)</f>
        <v>1</v>
      </c>
      <c r="N3838">
        <f t="shared" si="417"/>
        <v>1.69466E-3</v>
      </c>
      <c r="O3838">
        <f t="shared" si="418"/>
        <v>1.5610000000000001E-5</v>
      </c>
      <c r="P3838">
        <f t="shared" si="419"/>
        <v>4.2615300000000002E-4</v>
      </c>
      <c r="Q3838" t="str">
        <f>VLOOKUP(VLOOKUP(C3838,Mapping!$A$1:$C$17,3,0),Mapping!$E$1:$F$6,2,0)</f>
        <v>Vùng 05</v>
      </c>
    </row>
    <row r="3839" spans="1:17" x14ac:dyDescent="0.3">
      <c r="A3839" s="33">
        <v>44834</v>
      </c>
      <c r="B3839">
        <v>2898</v>
      </c>
      <c r="C3839">
        <v>34</v>
      </c>
      <c r="D3839" s="38" t="s">
        <v>77</v>
      </c>
      <c r="E3839" s="2" t="s">
        <v>41</v>
      </c>
      <c r="F3839">
        <v>1236123</v>
      </c>
      <c r="G3839" s="44">
        <f t="shared" si="413"/>
        <v>44562</v>
      </c>
      <c r="H3839" s="50">
        <f t="shared" si="414"/>
        <v>273</v>
      </c>
      <c r="I3839" s="50">
        <f t="shared" si="415"/>
        <v>11133950.1</v>
      </c>
      <c r="J3839" s="46">
        <v>407837</v>
      </c>
      <c r="K3839" s="2" t="s">
        <v>34</v>
      </c>
      <c r="L3839" s="52" t="str">
        <f t="shared" si="416"/>
        <v>20220930VND</v>
      </c>
      <c r="M3839">
        <f>VLOOKUP(L3839,Mapping!$H$1:$K$25,4,0)</f>
        <v>1</v>
      </c>
      <c r="N3839">
        <f t="shared" si="417"/>
        <v>1.236123E-3</v>
      </c>
      <c r="O3839">
        <f t="shared" si="418"/>
        <v>4.0783699999999998E-4</v>
      </c>
      <c r="P3839">
        <f t="shared" si="419"/>
        <v>1.11339501E-2</v>
      </c>
      <c r="Q3839" t="str">
        <f>VLOOKUP(VLOOKUP(C3839,Mapping!$A$1:$C$17,3,0),Mapping!$E$1:$F$6,2,0)</f>
        <v>Vùng 02</v>
      </c>
    </row>
    <row r="3840" spans="1:17" x14ac:dyDescent="0.3">
      <c r="A3840" s="33">
        <v>44834</v>
      </c>
      <c r="B3840">
        <v>2901</v>
      </c>
      <c r="C3840">
        <v>20</v>
      </c>
      <c r="D3840" s="38" t="s">
        <v>77</v>
      </c>
      <c r="E3840" s="2" t="s">
        <v>41</v>
      </c>
      <c r="F3840">
        <v>2716267</v>
      </c>
      <c r="G3840" s="44">
        <f t="shared" si="413"/>
        <v>44562</v>
      </c>
      <c r="H3840" s="50">
        <f t="shared" si="414"/>
        <v>273</v>
      </c>
      <c r="I3840" s="50">
        <f t="shared" si="415"/>
        <v>58621208.100000001</v>
      </c>
      <c r="J3840" s="46">
        <v>2147297</v>
      </c>
      <c r="K3840" s="2" t="s">
        <v>34</v>
      </c>
      <c r="L3840" s="52" t="str">
        <f t="shared" si="416"/>
        <v>20220930VND</v>
      </c>
      <c r="M3840">
        <f>VLOOKUP(L3840,Mapping!$H$1:$K$25,4,0)</f>
        <v>1</v>
      </c>
      <c r="N3840">
        <f t="shared" si="417"/>
        <v>2.7162670000000001E-3</v>
      </c>
      <c r="O3840">
        <f t="shared" si="418"/>
        <v>2.1472969999999998E-3</v>
      </c>
      <c r="P3840">
        <f t="shared" si="419"/>
        <v>5.8621208100000002E-2</v>
      </c>
      <c r="Q3840" t="str">
        <f>VLOOKUP(VLOOKUP(C3840,Mapping!$A$1:$C$17,3,0),Mapping!$E$1:$F$6,2,0)</f>
        <v>Vùng 02</v>
      </c>
    </row>
    <row r="3841" spans="1:17" x14ac:dyDescent="0.3">
      <c r="A3841" s="33">
        <v>44834</v>
      </c>
      <c r="B3841">
        <v>2902</v>
      </c>
      <c r="C3841">
        <v>20</v>
      </c>
      <c r="D3841" s="38" t="s">
        <v>77</v>
      </c>
      <c r="E3841" s="2" t="s">
        <v>41</v>
      </c>
      <c r="F3841">
        <v>1888451</v>
      </c>
      <c r="G3841" s="44">
        <f t="shared" si="413"/>
        <v>44562</v>
      </c>
      <c r="H3841" s="50">
        <f t="shared" si="414"/>
        <v>273</v>
      </c>
      <c r="I3841" s="50">
        <f t="shared" si="415"/>
        <v>34842007.199999996</v>
      </c>
      <c r="J3841" s="46">
        <v>1276264</v>
      </c>
      <c r="K3841" s="2" t="s">
        <v>34</v>
      </c>
      <c r="L3841" s="52" t="str">
        <f t="shared" si="416"/>
        <v>20220930VND</v>
      </c>
      <c r="M3841">
        <f>VLOOKUP(L3841,Mapping!$H$1:$K$25,4,0)</f>
        <v>1</v>
      </c>
      <c r="N3841">
        <f t="shared" si="417"/>
        <v>1.888451E-3</v>
      </c>
      <c r="O3841">
        <f t="shared" si="418"/>
        <v>1.276264E-3</v>
      </c>
      <c r="P3841">
        <f t="shared" si="419"/>
        <v>3.4842007199999997E-2</v>
      </c>
      <c r="Q3841" t="str">
        <f>VLOOKUP(VLOOKUP(C3841,Mapping!$A$1:$C$17,3,0),Mapping!$E$1:$F$6,2,0)</f>
        <v>Vùng 02</v>
      </c>
    </row>
    <row r="3842" spans="1:17" x14ac:dyDescent="0.3">
      <c r="A3842" s="33">
        <v>44834</v>
      </c>
      <c r="B3842">
        <v>2902</v>
      </c>
      <c r="C3842">
        <v>24</v>
      </c>
      <c r="D3842" s="38" t="s">
        <v>77</v>
      </c>
      <c r="E3842" s="2" t="s">
        <v>41</v>
      </c>
      <c r="F3842">
        <v>6788843</v>
      </c>
      <c r="G3842" s="44">
        <f t="shared" ref="G3842:G3905" si="420">DATE(YEAR(A3842),1,1)</f>
        <v>44562</v>
      </c>
      <c r="H3842" s="50">
        <f t="shared" ref="H3842:H3905" si="421">DATEDIF(G3842,A3842,"D")+1</f>
        <v>273</v>
      </c>
      <c r="I3842" s="50">
        <f t="shared" si="415"/>
        <v>181201265.70000002</v>
      </c>
      <c r="J3842" s="46">
        <v>6637409</v>
      </c>
      <c r="K3842" s="2" t="s">
        <v>34</v>
      </c>
      <c r="L3842" s="52" t="str">
        <f t="shared" si="416"/>
        <v>20220930VND</v>
      </c>
      <c r="M3842">
        <f>VLOOKUP(L3842,Mapping!$H$1:$K$25,4,0)</f>
        <v>1</v>
      </c>
      <c r="N3842">
        <f t="shared" si="417"/>
        <v>6.7888430000000001E-3</v>
      </c>
      <c r="O3842">
        <f t="shared" si="418"/>
        <v>6.6374090000000004E-3</v>
      </c>
      <c r="P3842">
        <f t="shared" si="419"/>
        <v>0.18120126570000003</v>
      </c>
      <c r="Q3842" t="str">
        <f>VLOOKUP(VLOOKUP(C3842,Mapping!$A$1:$C$17,3,0),Mapping!$E$1:$F$6,2,0)</f>
        <v>Vùng 04</v>
      </c>
    </row>
    <row r="3843" spans="1:17" x14ac:dyDescent="0.3">
      <c r="A3843" s="33">
        <v>44834</v>
      </c>
      <c r="B3843">
        <v>2902</v>
      </c>
      <c r="C3843">
        <v>24</v>
      </c>
      <c r="D3843" s="38" t="s">
        <v>77</v>
      </c>
      <c r="E3843" s="2" t="s">
        <v>41</v>
      </c>
      <c r="F3843">
        <v>2630321</v>
      </c>
      <c r="G3843" s="44">
        <f t="shared" si="420"/>
        <v>44562</v>
      </c>
      <c r="H3843" s="50">
        <f t="shared" si="421"/>
        <v>273</v>
      </c>
      <c r="I3843" s="50">
        <f t="shared" ref="I3843:I3906" si="422">H3843*(J3843/10)*M3843</f>
        <v>96755158.5</v>
      </c>
      <c r="J3843" s="46">
        <v>3544145</v>
      </c>
      <c r="K3843" s="2" t="s">
        <v>34</v>
      </c>
      <c r="L3843" s="52" t="str">
        <f t="shared" ref="L3843:L3906" si="423">CONCATENATE(TEXT(A3843,"YYYYMMDD"),K3843)</f>
        <v>20220930VND</v>
      </c>
      <c r="M3843">
        <f>VLOOKUP(L3843,Mapping!$H$1:$K$25,4,0)</f>
        <v>1</v>
      </c>
      <c r="N3843">
        <f t="shared" ref="N3843:N3906" si="424">F3843*M3843/10^9</f>
        <v>2.6303210000000001E-3</v>
      </c>
      <c r="O3843">
        <f t="shared" ref="O3843:O3906" si="425">J3843*M3843/10^9</f>
        <v>3.5441449999999998E-3</v>
      </c>
      <c r="P3843">
        <f t="shared" ref="P3843:P3906" si="426">I3843/10^9</f>
        <v>9.6755158499999994E-2</v>
      </c>
      <c r="Q3843" t="str">
        <f>VLOOKUP(VLOOKUP(C3843,Mapping!$A$1:$C$17,3,0),Mapping!$E$1:$F$6,2,0)</f>
        <v>Vùng 04</v>
      </c>
    </row>
    <row r="3844" spans="1:17" x14ac:dyDescent="0.3">
      <c r="A3844" s="33">
        <v>44834</v>
      </c>
      <c r="B3844">
        <v>2902</v>
      </c>
      <c r="C3844">
        <v>24</v>
      </c>
      <c r="D3844" s="38" t="s">
        <v>77</v>
      </c>
      <c r="E3844" s="2" t="s">
        <v>43</v>
      </c>
      <c r="F3844">
        <v>992588</v>
      </c>
      <c r="G3844" s="44">
        <f t="shared" si="420"/>
        <v>44562</v>
      </c>
      <c r="H3844" s="50">
        <f t="shared" si="421"/>
        <v>273</v>
      </c>
      <c r="I3844" s="50">
        <f t="shared" si="422"/>
        <v>41036349.899999999</v>
      </c>
      <c r="J3844" s="46">
        <v>1503163</v>
      </c>
      <c r="K3844" s="2" t="s">
        <v>34</v>
      </c>
      <c r="L3844" s="52" t="str">
        <f t="shared" si="423"/>
        <v>20220930VND</v>
      </c>
      <c r="M3844">
        <f>VLOOKUP(L3844,Mapping!$H$1:$K$25,4,0)</f>
        <v>1</v>
      </c>
      <c r="N3844">
        <f t="shared" si="424"/>
        <v>9.9258799999999998E-4</v>
      </c>
      <c r="O3844">
        <f t="shared" si="425"/>
        <v>1.5031630000000001E-3</v>
      </c>
      <c r="P3844">
        <f t="shared" si="426"/>
        <v>4.1036349899999998E-2</v>
      </c>
      <c r="Q3844" t="str">
        <f>VLOOKUP(VLOOKUP(C3844,Mapping!$A$1:$C$17,3,0),Mapping!$E$1:$F$6,2,0)</f>
        <v>Vùng 04</v>
      </c>
    </row>
    <row r="3845" spans="1:17" x14ac:dyDescent="0.3">
      <c r="A3845" s="33">
        <v>44834</v>
      </c>
      <c r="B3845">
        <v>2902</v>
      </c>
      <c r="C3845">
        <v>24</v>
      </c>
      <c r="D3845" s="38" t="s">
        <v>77</v>
      </c>
      <c r="E3845" s="2" t="s">
        <v>41</v>
      </c>
      <c r="F3845">
        <v>7607499</v>
      </c>
      <c r="G3845" s="44">
        <f t="shared" si="420"/>
        <v>44562</v>
      </c>
      <c r="H3845" s="50">
        <f t="shared" si="421"/>
        <v>273</v>
      </c>
      <c r="I3845" s="50">
        <f t="shared" si="422"/>
        <v>176501461.5</v>
      </c>
      <c r="J3845" s="46">
        <v>6465255</v>
      </c>
      <c r="K3845" s="2" t="s">
        <v>34</v>
      </c>
      <c r="L3845" s="52" t="str">
        <f t="shared" si="423"/>
        <v>20220930VND</v>
      </c>
      <c r="M3845">
        <f>VLOOKUP(L3845,Mapping!$H$1:$K$25,4,0)</f>
        <v>1</v>
      </c>
      <c r="N3845">
        <f t="shared" si="424"/>
        <v>7.6074990000000002E-3</v>
      </c>
      <c r="O3845">
        <f t="shared" si="425"/>
        <v>6.4652549999999996E-3</v>
      </c>
      <c r="P3845">
        <f t="shared" si="426"/>
        <v>0.17650146150000001</v>
      </c>
      <c r="Q3845" t="str">
        <f>VLOOKUP(VLOOKUP(C3845,Mapping!$A$1:$C$17,3,0),Mapping!$E$1:$F$6,2,0)</f>
        <v>Vùng 04</v>
      </c>
    </row>
    <row r="3846" spans="1:17" x14ac:dyDescent="0.3">
      <c r="A3846" s="33">
        <v>44834</v>
      </c>
      <c r="B3846">
        <v>2902</v>
      </c>
      <c r="C3846">
        <v>34</v>
      </c>
      <c r="D3846" s="38" t="s">
        <v>77</v>
      </c>
      <c r="E3846" s="2" t="s">
        <v>41</v>
      </c>
      <c r="F3846">
        <v>216808</v>
      </c>
      <c r="G3846" s="44">
        <f t="shared" si="420"/>
        <v>44562</v>
      </c>
      <c r="H3846" s="50">
        <f t="shared" si="421"/>
        <v>273</v>
      </c>
      <c r="I3846" s="50">
        <f t="shared" si="422"/>
        <v>22735849.5</v>
      </c>
      <c r="J3846" s="46">
        <v>832815</v>
      </c>
      <c r="K3846" s="2" t="s">
        <v>34</v>
      </c>
      <c r="L3846" s="52" t="str">
        <f t="shared" si="423"/>
        <v>20220930VND</v>
      </c>
      <c r="M3846">
        <f>VLOOKUP(L3846,Mapping!$H$1:$K$25,4,0)</f>
        <v>1</v>
      </c>
      <c r="N3846">
        <f t="shared" si="424"/>
        <v>2.16808E-4</v>
      </c>
      <c r="O3846">
        <f t="shared" si="425"/>
        <v>8.3281499999999999E-4</v>
      </c>
      <c r="P3846">
        <f t="shared" si="426"/>
        <v>2.2735849499999999E-2</v>
      </c>
      <c r="Q3846" t="str">
        <f>VLOOKUP(VLOOKUP(C3846,Mapping!$A$1:$C$17,3,0),Mapping!$E$1:$F$6,2,0)</f>
        <v>Vùng 02</v>
      </c>
    </row>
    <row r="3847" spans="1:17" x14ac:dyDescent="0.3">
      <c r="A3847" s="33">
        <v>44834</v>
      </c>
      <c r="B3847">
        <v>2906</v>
      </c>
      <c r="C3847">
        <v>40</v>
      </c>
      <c r="D3847" s="38" t="s">
        <v>77</v>
      </c>
      <c r="E3847" s="2" t="s">
        <v>41</v>
      </c>
      <c r="F3847">
        <v>1813505</v>
      </c>
      <c r="G3847" s="44">
        <f t="shared" si="420"/>
        <v>44562</v>
      </c>
      <c r="H3847" s="50">
        <f t="shared" si="421"/>
        <v>273</v>
      </c>
      <c r="I3847" s="50">
        <f t="shared" si="422"/>
        <v>36483911.100000001</v>
      </c>
      <c r="J3847" s="46">
        <v>1336407</v>
      </c>
      <c r="K3847" s="2" t="s">
        <v>34</v>
      </c>
      <c r="L3847" s="52" t="str">
        <f t="shared" si="423"/>
        <v>20220930VND</v>
      </c>
      <c r="M3847">
        <f>VLOOKUP(L3847,Mapping!$H$1:$K$25,4,0)</f>
        <v>1</v>
      </c>
      <c r="N3847">
        <f t="shared" si="424"/>
        <v>1.813505E-3</v>
      </c>
      <c r="O3847">
        <f t="shared" si="425"/>
        <v>1.336407E-3</v>
      </c>
      <c r="P3847">
        <f t="shared" si="426"/>
        <v>3.6483911100000002E-2</v>
      </c>
      <c r="Q3847" t="str">
        <f>VLOOKUP(VLOOKUP(C3847,Mapping!$A$1:$C$17,3,0),Mapping!$E$1:$F$6,2,0)</f>
        <v>Vùng 01</v>
      </c>
    </row>
    <row r="3848" spans="1:17" x14ac:dyDescent="0.3">
      <c r="A3848" s="33">
        <v>44834</v>
      </c>
      <c r="B3848">
        <v>2906</v>
      </c>
      <c r="C3848">
        <v>34</v>
      </c>
      <c r="D3848" s="38" t="s">
        <v>77</v>
      </c>
      <c r="E3848" s="2" t="s">
        <v>41</v>
      </c>
      <c r="F3848">
        <v>1047684</v>
      </c>
      <c r="G3848" s="44">
        <f t="shared" si="420"/>
        <v>44562</v>
      </c>
      <c r="H3848" s="50">
        <f t="shared" si="421"/>
        <v>273</v>
      </c>
      <c r="I3848" s="50">
        <f t="shared" si="422"/>
        <v>37900098.600000001</v>
      </c>
      <c r="J3848" s="46">
        <v>1388282</v>
      </c>
      <c r="K3848" s="2" t="s">
        <v>34</v>
      </c>
      <c r="L3848" s="52" t="str">
        <f t="shared" si="423"/>
        <v>20220930VND</v>
      </c>
      <c r="M3848">
        <f>VLOOKUP(L3848,Mapping!$H$1:$K$25,4,0)</f>
        <v>1</v>
      </c>
      <c r="N3848">
        <f t="shared" si="424"/>
        <v>1.0476839999999999E-3</v>
      </c>
      <c r="O3848">
        <f t="shared" si="425"/>
        <v>1.388282E-3</v>
      </c>
      <c r="P3848">
        <f t="shared" si="426"/>
        <v>3.7900098600000001E-2</v>
      </c>
      <c r="Q3848" t="str">
        <f>VLOOKUP(VLOOKUP(C3848,Mapping!$A$1:$C$17,3,0),Mapping!$E$1:$F$6,2,0)</f>
        <v>Vùng 02</v>
      </c>
    </row>
    <row r="3849" spans="1:17" x14ac:dyDescent="0.3">
      <c r="A3849" s="33">
        <v>44834</v>
      </c>
      <c r="B3849">
        <v>2906</v>
      </c>
      <c r="C3849">
        <v>45</v>
      </c>
      <c r="D3849" s="38" t="s">
        <v>77</v>
      </c>
      <c r="E3849" s="2" t="s">
        <v>41</v>
      </c>
      <c r="F3849">
        <v>1800115</v>
      </c>
      <c r="G3849" s="44">
        <f t="shared" si="420"/>
        <v>44562</v>
      </c>
      <c r="H3849" s="50">
        <f t="shared" si="421"/>
        <v>273</v>
      </c>
      <c r="I3849" s="50">
        <f t="shared" si="422"/>
        <v>1814593287.5670602</v>
      </c>
      <c r="J3849" s="46">
        <v>415419</v>
      </c>
      <c r="K3849" s="2" t="s">
        <v>37</v>
      </c>
      <c r="L3849" s="52" t="str">
        <f t="shared" si="423"/>
        <v>20220930JPY</v>
      </c>
      <c r="M3849">
        <f>VLOOKUP(L3849,Mapping!$H$1:$K$25,4,0)</f>
        <v>160.00380000000001</v>
      </c>
      <c r="N3849">
        <f t="shared" si="424"/>
        <v>0.28802524043700006</v>
      </c>
      <c r="O3849">
        <f t="shared" si="425"/>
        <v>6.6468618592200004E-2</v>
      </c>
      <c r="P3849">
        <f t="shared" si="426"/>
        <v>1.8145932875670603</v>
      </c>
      <c r="Q3849" t="str">
        <f>VLOOKUP(VLOOKUP(C3849,Mapping!$A$1:$C$17,3,0),Mapping!$E$1:$F$6,2,0)</f>
        <v>Vùng 02</v>
      </c>
    </row>
    <row r="3850" spans="1:17" x14ac:dyDescent="0.3">
      <c r="A3850" s="33">
        <v>44834</v>
      </c>
      <c r="B3850">
        <v>2906</v>
      </c>
      <c r="C3850">
        <v>45</v>
      </c>
      <c r="D3850" s="38" t="s">
        <v>77</v>
      </c>
      <c r="E3850" s="2" t="s">
        <v>41</v>
      </c>
      <c r="F3850">
        <v>1375536</v>
      </c>
      <c r="G3850" s="44">
        <f t="shared" si="420"/>
        <v>44562</v>
      </c>
      <c r="H3850" s="50">
        <f t="shared" si="421"/>
        <v>273</v>
      </c>
      <c r="I3850" s="50">
        <f t="shared" si="422"/>
        <v>29542258.199999999</v>
      </c>
      <c r="J3850" s="46">
        <v>1082134</v>
      </c>
      <c r="K3850" s="2" t="s">
        <v>34</v>
      </c>
      <c r="L3850" s="52" t="str">
        <f t="shared" si="423"/>
        <v>20220930VND</v>
      </c>
      <c r="M3850">
        <f>VLOOKUP(L3850,Mapping!$H$1:$K$25,4,0)</f>
        <v>1</v>
      </c>
      <c r="N3850">
        <f t="shared" si="424"/>
        <v>1.3755359999999999E-3</v>
      </c>
      <c r="O3850">
        <f t="shared" si="425"/>
        <v>1.082134E-3</v>
      </c>
      <c r="P3850">
        <f t="shared" si="426"/>
        <v>2.9542258199999998E-2</v>
      </c>
      <c r="Q3850" t="str">
        <f>VLOOKUP(VLOOKUP(C3850,Mapping!$A$1:$C$17,3,0),Mapping!$E$1:$F$6,2,0)</f>
        <v>Vùng 02</v>
      </c>
    </row>
    <row r="3851" spans="1:17" x14ac:dyDescent="0.3">
      <c r="A3851" s="33">
        <v>44834</v>
      </c>
      <c r="B3851">
        <v>2906</v>
      </c>
      <c r="C3851">
        <v>40</v>
      </c>
      <c r="D3851" s="38" t="s">
        <v>77</v>
      </c>
      <c r="E3851" s="2" t="s">
        <v>41</v>
      </c>
      <c r="F3851">
        <v>304824</v>
      </c>
      <c r="G3851" s="44">
        <f t="shared" si="420"/>
        <v>44562</v>
      </c>
      <c r="H3851" s="50">
        <f t="shared" si="421"/>
        <v>273</v>
      </c>
      <c r="I3851" s="50">
        <f t="shared" si="422"/>
        <v>39272278.5</v>
      </c>
      <c r="J3851" s="46">
        <v>1438545</v>
      </c>
      <c r="K3851" s="2" t="s">
        <v>34</v>
      </c>
      <c r="L3851" s="52" t="str">
        <f t="shared" si="423"/>
        <v>20220930VND</v>
      </c>
      <c r="M3851">
        <f>VLOOKUP(L3851,Mapping!$H$1:$K$25,4,0)</f>
        <v>1</v>
      </c>
      <c r="N3851">
        <f t="shared" si="424"/>
        <v>3.0482399999999998E-4</v>
      </c>
      <c r="O3851">
        <f t="shared" si="425"/>
        <v>1.4385450000000001E-3</v>
      </c>
      <c r="P3851">
        <f t="shared" si="426"/>
        <v>3.92722785E-2</v>
      </c>
      <c r="Q3851" t="str">
        <f>VLOOKUP(VLOOKUP(C3851,Mapping!$A$1:$C$17,3,0),Mapping!$E$1:$F$6,2,0)</f>
        <v>Vùng 01</v>
      </c>
    </row>
    <row r="3852" spans="1:17" x14ac:dyDescent="0.3">
      <c r="A3852" s="33">
        <v>44834</v>
      </c>
      <c r="B3852">
        <v>2906</v>
      </c>
      <c r="C3852">
        <v>45</v>
      </c>
      <c r="D3852" s="38" t="s">
        <v>77</v>
      </c>
      <c r="E3852" s="2" t="s">
        <v>41</v>
      </c>
      <c r="F3852">
        <v>3421</v>
      </c>
      <c r="G3852" s="44">
        <f t="shared" si="420"/>
        <v>44562</v>
      </c>
      <c r="H3852" s="50">
        <f t="shared" si="421"/>
        <v>273</v>
      </c>
      <c r="I3852" s="50">
        <f t="shared" si="422"/>
        <v>168056669132.35199</v>
      </c>
      <c r="J3852" s="46">
        <v>265368</v>
      </c>
      <c r="K3852" s="2" t="s">
        <v>35</v>
      </c>
      <c r="L3852" s="52" t="str">
        <f t="shared" si="423"/>
        <v>20220930USD</v>
      </c>
      <c r="M3852">
        <f>VLOOKUP(L3852,Mapping!$H$1:$K$25,4,0)</f>
        <v>23197.68</v>
      </c>
      <c r="N3852">
        <f t="shared" si="424"/>
        <v>7.9359263279999995E-2</v>
      </c>
      <c r="O3852">
        <f t="shared" si="425"/>
        <v>6.1559219462399994</v>
      </c>
      <c r="P3852">
        <f t="shared" si="426"/>
        <v>168.056669132352</v>
      </c>
      <c r="Q3852" t="str">
        <f>VLOOKUP(VLOOKUP(C3852,Mapping!$A$1:$C$17,3,0),Mapping!$E$1:$F$6,2,0)</f>
        <v>Vùng 02</v>
      </c>
    </row>
    <row r="3853" spans="1:17" x14ac:dyDescent="0.3">
      <c r="A3853" s="33">
        <v>44834</v>
      </c>
      <c r="B3853">
        <v>2908</v>
      </c>
      <c r="C3853">
        <v>25</v>
      </c>
      <c r="D3853" s="38" t="s">
        <v>77</v>
      </c>
      <c r="E3853" s="2" t="s">
        <v>41</v>
      </c>
      <c r="F3853">
        <v>4430393</v>
      </c>
      <c r="G3853" s="44">
        <f t="shared" si="420"/>
        <v>44562</v>
      </c>
      <c r="H3853" s="50">
        <f t="shared" si="421"/>
        <v>273</v>
      </c>
      <c r="I3853" s="50">
        <f t="shared" si="422"/>
        <v>144357404.09999999</v>
      </c>
      <c r="J3853" s="46">
        <v>5287817</v>
      </c>
      <c r="K3853" s="2" t="s">
        <v>34</v>
      </c>
      <c r="L3853" s="52" t="str">
        <f t="shared" si="423"/>
        <v>20220930VND</v>
      </c>
      <c r="M3853">
        <f>VLOOKUP(L3853,Mapping!$H$1:$K$25,4,0)</f>
        <v>1</v>
      </c>
      <c r="N3853">
        <f t="shared" si="424"/>
        <v>4.4303930000000004E-3</v>
      </c>
      <c r="O3853">
        <f t="shared" si="425"/>
        <v>5.2878170000000002E-3</v>
      </c>
      <c r="P3853">
        <f t="shared" si="426"/>
        <v>0.1443574041</v>
      </c>
      <c r="Q3853" t="str">
        <f>VLOOKUP(VLOOKUP(C3853,Mapping!$A$1:$C$17,3,0),Mapping!$E$1:$F$6,2,0)</f>
        <v>Vùng 01</v>
      </c>
    </row>
    <row r="3854" spans="1:17" x14ac:dyDescent="0.3">
      <c r="A3854" s="33">
        <v>44834</v>
      </c>
      <c r="B3854">
        <v>2909</v>
      </c>
      <c r="C3854">
        <v>20</v>
      </c>
      <c r="D3854" s="38" t="s">
        <v>77</v>
      </c>
      <c r="E3854" s="2" t="s">
        <v>41</v>
      </c>
      <c r="F3854">
        <v>960850</v>
      </c>
      <c r="G3854" s="44">
        <f t="shared" si="420"/>
        <v>44562</v>
      </c>
      <c r="H3854" s="50">
        <f t="shared" si="421"/>
        <v>273</v>
      </c>
      <c r="I3854" s="50">
        <f t="shared" si="422"/>
        <v>42203206.5</v>
      </c>
      <c r="J3854" s="46">
        <v>1545905</v>
      </c>
      <c r="K3854" s="2" t="s">
        <v>34</v>
      </c>
      <c r="L3854" s="52" t="str">
        <f t="shared" si="423"/>
        <v>20220930VND</v>
      </c>
      <c r="M3854">
        <f>VLOOKUP(L3854,Mapping!$H$1:$K$25,4,0)</f>
        <v>1</v>
      </c>
      <c r="N3854">
        <f t="shared" si="424"/>
        <v>9.6084999999999996E-4</v>
      </c>
      <c r="O3854">
        <f t="shared" si="425"/>
        <v>1.545905E-3</v>
      </c>
      <c r="P3854">
        <f t="shared" si="426"/>
        <v>4.22032065E-2</v>
      </c>
      <c r="Q3854" t="str">
        <f>VLOOKUP(VLOOKUP(C3854,Mapping!$A$1:$C$17,3,0),Mapping!$E$1:$F$6,2,0)</f>
        <v>Vùng 02</v>
      </c>
    </row>
    <row r="3855" spans="1:17" x14ac:dyDescent="0.3">
      <c r="A3855" s="33">
        <v>44834</v>
      </c>
      <c r="B3855">
        <v>2909</v>
      </c>
      <c r="C3855">
        <v>43</v>
      </c>
      <c r="D3855" s="38" t="s">
        <v>77</v>
      </c>
      <c r="E3855" s="2" t="s">
        <v>41</v>
      </c>
      <c r="F3855">
        <v>2317563</v>
      </c>
      <c r="G3855" s="44">
        <f t="shared" si="420"/>
        <v>44562</v>
      </c>
      <c r="H3855" s="50">
        <f t="shared" si="421"/>
        <v>273</v>
      </c>
      <c r="I3855" s="50">
        <f t="shared" si="422"/>
        <v>107100302.39999999</v>
      </c>
      <c r="J3855" s="46">
        <v>3923088</v>
      </c>
      <c r="K3855" s="2" t="s">
        <v>34</v>
      </c>
      <c r="L3855" s="52" t="str">
        <f t="shared" si="423"/>
        <v>20220930VND</v>
      </c>
      <c r="M3855">
        <f>VLOOKUP(L3855,Mapping!$H$1:$K$25,4,0)</f>
        <v>1</v>
      </c>
      <c r="N3855">
        <f t="shared" si="424"/>
        <v>2.3175629999999999E-3</v>
      </c>
      <c r="O3855">
        <f t="shared" si="425"/>
        <v>3.9230879999999999E-3</v>
      </c>
      <c r="P3855">
        <f t="shared" si="426"/>
        <v>0.10710030239999999</v>
      </c>
      <c r="Q3855" t="str">
        <f>VLOOKUP(VLOOKUP(C3855,Mapping!$A$1:$C$17,3,0),Mapping!$E$1:$F$6,2,0)</f>
        <v>Vùng 04</v>
      </c>
    </row>
    <row r="3856" spans="1:17" x14ac:dyDescent="0.3">
      <c r="A3856" s="33">
        <v>44834</v>
      </c>
      <c r="B3856">
        <v>2909</v>
      </c>
      <c r="C3856">
        <v>25</v>
      </c>
      <c r="D3856" s="38" t="s">
        <v>77</v>
      </c>
      <c r="E3856" s="2" t="s">
        <v>41</v>
      </c>
      <c r="F3856">
        <v>1272468</v>
      </c>
      <c r="G3856" s="44">
        <f t="shared" si="420"/>
        <v>44562</v>
      </c>
      <c r="H3856" s="50">
        <f t="shared" si="421"/>
        <v>273</v>
      </c>
      <c r="I3856" s="50">
        <f t="shared" si="422"/>
        <v>6784541.3999999994</v>
      </c>
      <c r="J3856" s="46">
        <v>248518</v>
      </c>
      <c r="K3856" s="2" t="s">
        <v>34</v>
      </c>
      <c r="L3856" s="52" t="str">
        <f t="shared" si="423"/>
        <v>20220930VND</v>
      </c>
      <c r="M3856">
        <f>VLOOKUP(L3856,Mapping!$H$1:$K$25,4,0)</f>
        <v>1</v>
      </c>
      <c r="N3856">
        <f t="shared" si="424"/>
        <v>1.2724679999999999E-3</v>
      </c>
      <c r="O3856">
        <f t="shared" si="425"/>
        <v>2.4851799999999998E-4</v>
      </c>
      <c r="P3856">
        <f t="shared" si="426"/>
        <v>6.7845413999999991E-3</v>
      </c>
      <c r="Q3856" t="str">
        <f>VLOOKUP(VLOOKUP(C3856,Mapping!$A$1:$C$17,3,0),Mapping!$E$1:$F$6,2,0)</f>
        <v>Vùng 01</v>
      </c>
    </row>
    <row r="3857" spans="1:17" x14ac:dyDescent="0.3">
      <c r="A3857" s="33">
        <v>44834</v>
      </c>
      <c r="B3857">
        <v>2910</v>
      </c>
      <c r="C3857">
        <v>26</v>
      </c>
      <c r="D3857" s="38" t="s">
        <v>77</v>
      </c>
      <c r="E3857" s="2" t="s">
        <v>41</v>
      </c>
      <c r="F3857">
        <v>1124917</v>
      </c>
      <c r="G3857" s="44">
        <f t="shared" si="420"/>
        <v>44562</v>
      </c>
      <c r="H3857" s="50">
        <f t="shared" si="421"/>
        <v>273</v>
      </c>
      <c r="I3857" s="50">
        <f t="shared" si="422"/>
        <v>4281049.5</v>
      </c>
      <c r="J3857" s="46">
        <v>156815</v>
      </c>
      <c r="K3857" s="2" t="s">
        <v>34</v>
      </c>
      <c r="L3857" s="52" t="str">
        <f t="shared" si="423"/>
        <v>20220930VND</v>
      </c>
      <c r="M3857">
        <f>VLOOKUP(L3857,Mapping!$H$1:$K$25,4,0)</f>
        <v>1</v>
      </c>
      <c r="N3857">
        <f t="shared" si="424"/>
        <v>1.124917E-3</v>
      </c>
      <c r="O3857">
        <f t="shared" si="425"/>
        <v>1.5681500000000001E-4</v>
      </c>
      <c r="P3857">
        <f t="shared" si="426"/>
        <v>4.2810495E-3</v>
      </c>
      <c r="Q3857" t="str">
        <f>VLOOKUP(VLOOKUP(C3857,Mapping!$A$1:$C$17,3,0),Mapping!$E$1:$F$6,2,0)</f>
        <v>Vùng 04</v>
      </c>
    </row>
    <row r="3858" spans="1:17" x14ac:dyDescent="0.3">
      <c r="A3858" s="33">
        <v>44834</v>
      </c>
      <c r="B3858">
        <v>2911</v>
      </c>
      <c r="C3858">
        <v>20</v>
      </c>
      <c r="D3858" s="38" t="s">
        <v>77</v>
      </c>
      <c r="E3858" s="2" t="s">
        <v>41</v>
      </c>
      <c r="F3858">
        <v>315002</v>
      </c>
      <c r="G3858" s="44">
        <f t="shared" si="420"/>
        <v>44562</v>
      </c>
      <c r="H3858" s="50">
        <f t="shared" si="421"/>
        <v>273</v>
      </c>
      <c r="I3858" s="50">
        <f t="shared" si="422"/>
        <v>17687342528.856003</v>
      </c>
      <c r="J3858" s="46">
        <v>27929</v>
      </c>
      <c r="K3858" s="2" t="s">
        <v>35</v>
      </c>
      <c r="L3858" s="52" t="str">
        <f t="shared" si="423"/>
        <v>20220930USD</v>
      </c>
      <c r="M3858">
        <f>VLOOKUP(L3858,Mapping!$H$1:$K$25,4,0)</f>
        <v>23197.68</v>
      </c>
      <c r="N3858">
        <f t="shared" si="424"/>
        <v>7.3073155953599995</v>
      </c>
      <c r="O3858">
        <f t="shared" si="425"/>
        <v>0.64788800472000008</v>
      </c>
      <c r="P3858">
        <f t="shared" si="426"/>
        <v>17.687342528856004</v>
      </c>
      <c r="Q3858" t="str">
        <f>VLOOKUP(VLOOKUP(C3858,Mapping!$A$1:$C$17,3,0),Mapping!$E$1:$F$6,2,0)</f>
        <v>Vùng 02</v>
      </c>
    </row>
    <row r="3859" spans="1:17" x14ac:dyDescent="0.3">
      <c r="A3859" s="33">
        <v>44834</v>
      </c>
      <c r="B3859">
        <v>2911</v>
      </c>
      <c r="C3859">
        <v>20</v>
      </c>
      <c r="D3859" s="38" t="s">
        <v>77</v>
      </c>
      <c r="E3859" s="2" t="s">
        <v>41</v>
      </c>
      <c r="F3859">
        <v>1581387</v>
      </c>
      <c r="G3859" s="44">
        <f t="shared" si="420"/>
        <v>44562</v>
      </c>
      <c r="H3859" s="50">
        <f t="shared" si="421"/>
        <v>273</v>
      </c>
      <c r="I3859" s="50">
        <f t="shared" si="422"/>
        <v>46661050.800000004</v>
      </c>
      <c r="J3859" s="46">
        <v>1709196</v>
      </c>
      <c r="K3859" s="2" t="s">
        <v>34</v>
      </c>
      <c r="L3859" s="52" t="str">
        <f t="shared" si="423"/>
        <v>20220930VND</v>
      </c>
      <c r="M3859">
        <f>VLOOKUP(L3859,Mapping!$H$1:$K$25,4,0)</f>
        <v>1</v>
      </c>
      <c r="N3859">
        <f t="shared" si="424"/>
        <v>1.5813870000000001E-3</v>
      </c>
      <c r="O3859">
        <f t="shared" si="425"/>
        <v>1.7091960000000001E-3</v>
      </c>
      <c r="P3859">
        <f t="shared" si="426"/>
        <v>4.6661050800000006E-2</v>
      </c>
      <c r="Q3859" t="str">
        <f>VLOOKUP(VLOOKUP(C3859,Mapping!$A$1:$C$17,3,0),Mapping!$E$1:$F$6,2,0)</f>
        <v>Vùng 02</v>
      </c>
    </row>
    <row r="3860" spans="1:17" x14ac:dyDescent="0.3">
      <c r="A3860" s="33">
        <v>44834</v>
      </c>
      <c r="B3860">
        <v>2911</v>
      </c>
      <c r="C3860">
        <v>45</v>
      </c>
      <c r="D3860" s="38" t="s">
        <v>77</v>
      </c>
      <c r="E3860" s="2" t="s">
        <v>41</v>
      </c>
      <c r="F3860">
        <v>307662</v>
      </c>
      <c r="G3860" s="44">
        <f t="shared" si="420"/>
        <v>44562</v>
      </c>
      <c r="H3860" s="50">
        <f t="shared" si="421"/>
        <v>273</v>
      </c>
      <c r="I3860" s="50">
        <f t="shared" si="422"/>
        <v>68772851227.080002</v>
      </c>
      <c r="J3860" s="46">
        <v>108595</v>
      </c>
      <c r="K3860" s="2" t="s">
        <v>35</v>
      </c>
      <c r="L3860" s="52" t="str">
        <f t="shared" si="423"/>
        <v>20220930USD</v>
      </c>
      <c r="M3860">
        <f>VLOOKUP(L3860,Mapping!$H$1:$K$25,4,0)</f>
        <v>23197.68</v>
      </c>
      <c r="N3860">
        <f t="shared" si="424"/>
        <v>7.1370446241599996</v>
      </c>
      <c r="O3860">
        <f t="shared" si="425"/>
        <v>2.5191520596000001</v>
      </c>
      <c r="P3860">
        <f t="shared" si="426"/>
        <v>68.772851227079997</v>
      </c>
      <c r="Q3860" t="str">
        <f>VLOOKUP(VLOOKUP(C3860,Mapping!$A$1:$C$17,3,0),Mapping!$E$1:$F$6,2,0)</f>
        <v>Vùng 02</v>
      </c>
    </row>
    <row r="3861" spans="1:17" x14ac:dyDescent="0.3">
      <c r="A3861" s="33">
        <v>44834</v>
      </c>
      <c r="B3861">
        <v>2911</v>
      </c>
      <c r="C3861">
        <v>45</v>
      </c>
      <c r="D3861" s="38" t="s">
        <v>77</v>
      </c>
      <c r="E3861" s="2" t="s">
        <v>41</v>
      </c>
      <c r="F3861">
        <v>7758293</v>
      </c>
      <c r="G3861" s="44">
        <f t="shared" si="420"/>
        <v>44562</v>
      </c>
      <c r="H3861" s="50">
        <f t="shared" si="421"/>
        <v>273</v>
      </c>
      <c r="I3861" s="50">
        <f t="shared" si="422"/>
        <v>198422242.20000002</v>
      </c>
      <c r="J3861" s="46">
        <v>7268214</v>
      </c>
      <c r="K3861" s="2" t="s">
        <v>34</v>
      </c>
      <c r="L3861" s="52" t="str">
        <f t="shared" si="423"/>
        <v>20220930VND</v>
      </c>
      <c r="M3861">
        <f>VLOOKUP(L3861,Mapping!$H$1:$K$25,4,0)</f>
        <v>1</v>
      </c>
      <c r="N3861">
        <f t="shared" si="424"/>
        <v>7.7582930000000003E-3</v>
      </c>
      <c r="O3861">
        <f t="shared" si="425"/>
        <v>7.2682140000000003E-3</v>
      </c>
      <c r="P3861">
        <f t="shared" si="426"/>
        <v>0.19842224220000002</v>
      </c>
      <c r="Q3861" t="str">
        <f>VLOOKUP(VLOOKUP(C3861,Mapping!$A$1:$C$17,3,0),Mapping!$E$1:$F$6,2,0)</f>
        <v>Vùng 02</v>
      </c>
    </row>
    <row r="3862" spans="1:17" x14ac:dyDescent="0.3">
      <c r="A3862" s="33">
        <v>44834</v>
      </c>
      <c r="B3862">
        <v>2912</v>
      </c>
      <c r="C3862">
        <v>23</v>
      </c>
      <c r="D3862" s="38" t="s">
        <v>77</v>
      </c>
      <c r="E3862" s="2" t="s">
        <v>41</v>
      </c>
      <c r="F3862">
        <v>972077</v>
      </c>
      <c r="G3862" s="44">
        <f t="shared" si="420"/>
        <v>44562</v>
      </c>
      <c r="H3862" s="50">
        <f t="shared" si="421"/>
        <v>273</v>
      </c>
      <c r="I3862" s="50">
        <f t="shared" si="422"/>
        <v>50292333</v>
      </c>
      <c r="J3862" s="46">
        <v>1842210</v>
      </c>
      <c r="K3862" s="2" t="s">
        <v>34</v>
      </c>
      <c r="L3862" s="52" t="str">
        <f t="shared" si="423"/>
        <v>20220930VND</v>
      </c>
      <c r="M3862">
        <f>VLOOKUP(L3862,Mapping!$H$1:$K$25,4,0)</f>
        <v>1</v>
      </c>
      <c r="N3862">
        <f t="shared" si="424"/>
        <v>9.7207700000000001E-4</v>
      </c>
      <c r="O3862">
        <f t="shared" si="425"/>
        <v>1.8422099999999999E-3</v>
      </c>
      <c r="P3862">
        <f t="shared" si="426"/>
        <v>5.0292333000000002E-2</v>
      </c>
      <c r="Q3862" t="str">
        <f>VLOOKUP(VLOOKUP(C3862,Mapping!$A$1:$C$17,3,0),Mapping!$E$1:$F$6,2,0)</f>
        <v>Vùng 02</v>
      </c>
    </row>
    <row r="3863" spans="1:17" x14ac:dyDescent="0.3">
      <c r="A3863" s="33">
        <v>44834</v>
      </c>
      <c r="B3863">
        <v>2913</v>
      </c>
      <c r="C3863">
        <v>34</v>
      </c>
      <c r="D3863" s="38" t="s">
        <v>77</v>
      </c>
      <c r="E3863" s="2" t="s">
        <v>41</v>
      </c>
      <c r="F3863">
        <v>697435</v>
      </c>
      <c r="G3863" s="44">
        <f t="shared" si="420"/>
        <v>44562</v>
      </c>
      <c r="H3863" s="50">
        <f t="shared" si="421"/>
        <v>273</v>
      </c>
      <c r="I3863" s="50">
        <f t="shared" si="422"/>
        <v>2547281.1</v>
      </c>
      <c r="J3863" s="46">
        <v>93307</v>
      </c>
      <c r="K3863" s="2" t="s">
        <v>34</v>
      </c>
      <c r="L3863" s="52" t="str">
        <f t="shared" si="423"/>
        <v>20220930VND</v>
      </c>
      <c r="M3863">
        <f>VLOOKUP(L3863,Mapping!$H$1:$K$25,4,0)</f>
        <v>1</v>
      </c>
      <c r="N3863">
        <f t="shared" si="424"/>
        <v>6.9743500000000005E-4</v>
      </c>
      <c r="O3863">
        <f t="shared" si="425"/>
        <v>9.3307000000000006E-5</v>
      </c>
      <c r="P3863">
        <f t="shared" si="426"/>
        <v>2.5472811000000002E-3</v>
      </c>
      <c r="Q3863" t="str">
        <f>VLOOKUP(VLOOKUP(C3863,Mapping!$A$1:$C$17,3,0),Mapping!$E$1:$F$6,2,0)</f>
        <v>Vùng 02</v>
      </c>
    </row>
    <row r="3864" spans="1:17" x14ac:dyDescent="0.3">
      <c r="A3864" s="33">
        <v>44834</v>
      </c>
      <c r="B3864">
        <v>2914</v>
      </c>
      <c r="C3864">
        <v>24</v>
      </c>
      <c r="D3864" s="38" t="s">
        <v>77</v>
      </c>
      <c r="E3864" s="2" t="s">
        <v>41</v>
      </c>
      <c r="F3864">
        <v>5342388</v>
      </c>
      <c r="G3864" s="44">
        <f t="shared" si="420"/>
        <v>44562</v>
      </c>
      <c r="H3864" s="50">
        <f t="shared" si="421"/>
        <v>273</v>
      </c>
      <c r="I3864" s="50">
        <f t="shared" si="422"/>
        <v>140897456.70000002</v>
      </c>
      <c r="J3864" s="46">
        <v>5161079</v>
      </c>
      <c r="K3864" s="2" t="s">
        <v>34</v>
      </c>
      <c r="L3864" s="52" t="str">
        <f t="shared" si="423"/>
        <v>20220930VND</v>
      </c>
      <c r="M3864">
        <f>VLOOKUP(L3864,Mapping!$H$1:$K$25,4,0)</f>
        <v>1</v>
      </c>
      <c r="N3864">
        <f t="shared" si="424"/>
        <v>5.342388E-3</v>
      </c>
      <c r="O3864">
        <f t="shared" si="425"/>
        <v>5.1610789999999998E-3</v>
      </c>
      <c r="P3864">
        <f t="shared" si="426"/>
        <v>0.14089745670000001</v>
      </c>
      <c r="Q3864" t="str">
        <f>VLOOKUP(VLOOKUP(C3864,Mapping!$A$1:$C$17,3,0),Mapping!$E$1:$F$6,2,0)</f>
        <v>Vùng 04</v>
      </c>
    </row>
    <row r="3865" spans="1:17" x14ac:dyDescent="0.3">
      <c r="A3865" s="33">
        <v>44834</v>
      </c>
      <c r="B3865">
        <v>2914</v>
      </c>
      <c r="C3865">
        <v>24</v>
      </c>
      <c r="D3865" s="38" t="s">
        <v>77</v>
      </c>
      <c r="E3865" s="2" t="s">
        <v>41</v>
      </c>
      <c r="F3865">
        <v>213427</v>
      </c>
      <c r="G3865" s="44">
        <f t="shared" si="420"/>
        <v>44562</v>
      </c>
      <c r="H3865" s="50">
        <f t="shared" si="421"/>
        <v>273</v>
      </c>
      <c r="I3865" s="50">
        <f t="shared" si="422"/>
        <v>1021498019582.04</v>
      </c>
      <c r="J3865" s="46">
        <v>1612985</v>
      </c>
      <c r="K3865" s="2" t="s">
        <v>35</v>
      </c>
      <c r="L3865" s="52" t="str">
        <f t="shared" si="423"/>
        <v>20220930USD</v>
      </c>
      <c r="M3865">
        <f>VLOOKUP(L3865,Mapping!$H$1:$K$25,4,0)</f>
        <v>23197.68</v>
      </c>
      <c r="N3865">
        <f t="shared" si="424"/>
        <v>4.9510112493599996</v>
      </c>
      <c r="O3865">
        <f t="shared" si="425"/>
        <v>37.417509874800004</v>
      </c>
      <c r="P3865">
        <f t="shared" si="426"/>
        <v>1021.49801958204</v>
      </c>
      <c r="Q3865" t="str">
        <f>VLOOKUP(VLOOKUP(C3865,Mapping!$A$1:$C$17,3,0),Mapping!$E$1:$F$6,2,0)</f>
        <v>Vùng 04</v>
      </c>
    </row>
    <row r="3866" spans="1:17" x14ac:dyDescent="0.3">
      <c r="A3866" s="33">
        <v>44834</v>
      </c>
      <c r="B3866">
        <v>2914</v>
      </c>
      <c r="C3866">
        <v>24</v>
      </c>
      <c r="D3866" s="38" t="s">
        <v>77</v>
      </c>
      <c r="E3866" s="2" t="s">
        <v>41</v>
      </c>
      <c r="F3866">
        <v>1511158</v>
      </c>
      <c r="G3866" s="44">
        <f t="shared" si="420"/>
        <v>44562</v>
      </c>
      <c r="H3866" s="50">
        <f t="shared" si="421"/>
        <v>273</v>
      </c>
      <c r="I3866" s="50">
        <f t="shared" si="422"/>
        <v>15301841.1</v>
      </c>
      <c r="J3866" s="46">
        <v>560507</v>
      </c>
      <c r="K3866" s="2" t="s">
        <v>34</v>
      </c>
      <c r="L3866" s="52" t="str">
        <f t="shared" si="423"/>
        <v>20220930VND</v>
      </c>
      <c r="M3866">
        <f>VLOOKUP(L3866,Mapping!$H$1:$K$25,4,0)</f>
        <v>1</v>
      </c>
      <c r="N3866">
        <f t="shared" si="424"/>
        <v>1.5111580000000001E-3</v>
      </c>
      <c r="O3866">
        <f t="shared" si="425"/>
        <v>5.6050700000000002E-4</v>
      </c>
      <c r="P3866">
        <f t="shared" si="426"/>
        <v>1.53018411E-2</v>
      </c>
      <c r="Q3866" t="str">
        <f>VLOOKUP(VLOOKUP(C3866,Mapping!$A$1:$C$17,3,0),Mapping!$E$1:$F$6,2,0)</f>
        <v>Vùng 04</v>
      </c>
    </row>
    <row r="3867" spans="1:17" x14ac:dyDescent="0.3">
      <c r="A3867" s="33">
        <v>44834</v>
      </c>
      <c r="B3867">
        <v>2914</v>
      </c>
      <c r="C3867">
        <v>24</v>
      </c>
      <c r="D3867" s="38" t="s">
        <v>77</v>
      </c>
      <c r="E3867" s="2" t="s">
        <v>41</v>
      </c>
      <c r="F3867">
        <v>8160033</v>
      </c>
      <c r="G3867" s="44">
        <f t="shared" si="420"/>
        <v>44562</v>
      </c>
      <c r="H3867" s="50">
        <f t="shared" si="421"/>
        <v>273</v>
      </c>
      <c r="I3867" s="50">
        <f t="shared" si="422"/>
        <v>174234660.59999999</v>
      </c>
      <c r="J3867" s="46">
        <v>6382222</v>
      </c>
      <c r="K3867" s="2" t="s">
        <v>34</v>
      </c>
      <c r="L3867" s="52" t="str">
        <f t="shared" si="423"/>
        <v>20220930VND</v>
      </c>
      <c r="M3867">
        <f>VLOOKUP(L3867,Mapping!$H$1:$K$25,4,0)</f>
        <v>1</v>
      </c>
      <c r="N3867">
        <f t="shared" si="424"/>
        <v>8.1600330000000006E-3</v>
      </c>
      <c r="O3867">
        <f t="shared" si="425"/>
        <v>6.3822219999999999E-3</v>
      </c>
      <c r="P3867">
        <f t="shared" si="426"/>
        <v>0.17423466060000001</v>
      </c>
      <c r="Q3867" t="str">
        <f>VLOOKUP(VLOOKUP(C3867,Mapping!$A$1:$C$17,3,0),Mapping!$E$1:$F$6,2,0)</f>
        <v>Vùng 04</v>
      </c>
    </row>
    <row r="3868" spans="1:17" x14ac:dyDescent="0.3">
      <c r="A3868" s="33">
        <v>44834</v>
      </c>
      <c r="B3868">
        <v>2915</v>
      </c>
      <c r="C3868">
        <v>26</v>
      </c>
      <c r="D3868" s="38" t="s">
        <v>77</v>
      </c>
      <c r="E3868" s="2" t="s">
        <v>41</v>
      </c>
      <c r="F3868">
        <v>1812109</v>
      </c>
      <c r="G3868" s="44">
        <f t="shared" si="420"/>
        <v>44562</v>
      </c>
      <c r="H3868" s="50">
        <f t="shared" si="421"/>
        <v>273</v>
      </c>
      <c r="I3868" s="50">
        <f t="shared" si="422"/>
        <v>14962119.9</v>
      </c>
      <c r="J3868" s="46">
        <v>548063</v>
      </c>
      <c r="K3868" s="2" t="s">
        <v>34</v>
      </c>
      <c r="L3868" s="52" t="str">
        <f t="shared" si="423"/>
        <v>20220930VND</v>
      </c>
      <c r="M3868">
        <f>VLOOKUP(L3868,Mapping!$H$1:$K$25,4,0)</f>
        <v>1</v>
      </c>
      <c r="N3868">
        <f t="shared" si="424"/>
        <v>1.8121089999999999E-3</v>
      </c>
      <c r="O3868">
        <f t="shared" si="425"/>
        <v>5.48063E-4</v>
      </c>
      <c r="P3868">
        <f t="shared" si="426"/>
        <v>1.4962119900000001E-2</v>
      </c>
      <c r="Q3868" t="str">
        <f>VLOOKUP(VLOOKUP(C3868,Mapping!$A$1:$C$17,3,0),Mapping!$E$1:$F$6,2,0)</f>
        <v>Vùng 04</v>
      </c>
    </row>
    <row r="3869" spans="1:17" x14ac:dyDescent="0.3">
      <c r="A3869" s="33">
        <v>44834</v>
      </c>
      <c r="B3869">
        <v>2916</v>
      </c>
      <c r="C3869">
        <v>43</v>
      </c>
      <c r="D3869" s="38" t="s">
        <v>77</v>
      </c>
      <c r="E3869" s="2" t="s">
        <v>41</v>
      </c>
      <c r="F3869">
        <v>612523</v>
      </c>
      <c r="G3869" s="44">
        <f t="shared" si="420"/>
        <v>44562</v>
      </c>
      <c r="H3869" s="50">
        <f t="shared" si="421"/>
        <v>273</v>
      </c>
      <c r="I3869" s="50">
        <f t="shared" si="422"/>
        <v>47094684</v>
      </c>
      <c r="J3869" s="46">
        <v>1725080</v>
      </c>
      <c r="K3869" s="2" t="s">
        <v>34</v>
      </c>
      <c r="L3869" s="52" t="str">
        <f t="shared" si="423"/>
        <v>20220930VND</v>
      </c>
      <c r="M3869">
        <f>VLOOKUP(L3869,Mapping!$H$1:$K$25,4,0)</f>
        <v>1</v>
      </c>
      <c r="N3869">
        <f t="shared" si="424"/>
        <v>6.1252300000000002E-4</v>
      </c>
      <c r="O3869">
        <f t="shared" si="425"/>
        <v>1.7250799999999999E-3</v>
      </c>
      <c r="P3869">
        <f t="shared" si="426"/>
        <v>4.7094683999999998E-2</v>
      </c>
      <c r="Q3869" t="str">
        <f>VLOOKUP(VLOOKUP(C3869,Mapping!$A$1:$C$17,3,0),Mapping!$E$1:$F$6,2,0)</f>
        <v>Vùng 04</v>
      </c>
    </row>
    <row r="3870" spans="1:17" x14ac:dyDescent="0.3">
      <c r="A3870" s="33">
        <v>44834</v>
      </c>
      <c r="B3870">
        <v>2916</v>
      </c>
      <c r="C3870">
        <v>34</v>
      </c>
      <c r="D3870" s="38" t="s">
        <v>77</v>
      </c>
      <c r="E3870" s="2" t="s">
        <v>41</v>
      </c>
      <c r="F3870">
        <v>1266897</v>
      </c>
      <c r="G3870" s="44">
        <f t="shared" si="420"/>
        <v>44562</v>
      </c>
      <c r="H3870" s="50">
        <f t="shared" si="421"/>
        <v>273</v>
      </c>
      <c r="I3870" s="50">
        <f t="shared" si="422"/>
        <v>45752179.199999996</v>
      </c>
      <c r="J3870" s="46">
        <v>1675904</v>
      </c>
      <c r="K3870" s="2" t="s">
        <v>34</v>
      </c>
      <c r="L3870" s="52" t="str">
        <f t="shared" si="423"/>
        <v>20220930VND</v>
      </c>
      <c r="M3870">
        <f>VLOOKUP(L3870,Mapping!$H$1:$K$25,4,0)</f>
        <v>1</v>
      </c>
      <c r="N3870">
        <f t="shared" si="424"/>
        <v>1.2668969999999999E-3</v>
      </c>
      <c r="O3870">
        <f t="shared" si="425"/>
        <v>1.675904E-3</v>
      </c>
      <c r="P3870">
        <f t="shared" si="426"/>
        <v>4.5752179199999993E-2</v>
      </c>
      <c r="Q3870" t="str">
        <f>VLOOKUP(VLOOKUP(C3870,Mapping!$A$1:$C$17,3,0),Mapping!$E$1:$F$6,2,0)</f>
        <v>Vùng 02</v>
      </c>
    </row>
    <row r="3871" spans="1:17" x14ac:dyDescent="0.3">
      <c r="A3871" s="33">
        <v>44834</v>
      </c>
      <c r="B3871">
        <v>2916</v>
      </c>
      <c r="C3871">
        <v>34</v>
      </c>
      <c r="D3871" s="38" t="s">
        <v>77</v>
      </c>
      <c r="E3871" s="2" t="s">
        <v>41</v>
      </c>
      <c r="F3871">
        <v>631341</v>
      </c>
      <c r="G3871" s="44">
        <f t="shared" si="420"/>
        <v>44562</v>
      </c>
      <c r="H3871" s="50">
        <f t="shared" si="421"/>
        <v>273</v>
      </c>
      <c r="I3871" s="50">
        <f t="shared" si="422"/>
        <v>37499143.5</v>
      </c>
      <c r="J3871" s="46">
        <v>1373595</v>
      </c>
      <c r="K3871" s="2" t="s">
        <v>34</v>
      </c>
      <c r="L3871" s="52" t="str">
        <f t="shared" si="423"/>
        <v>20220930VND</v>
      </c>
      <c r="M3871">
        <f>VLOOKUP(L3871,Mapping!$H$1:$K$25,4,0)</f>
        <v>1</v>
      </c>
      <c r="N3871">
        <f t="shared" si="424"/>
        <v>6.31341E-4</v>
      </c>
      <c r="O3871">
        <f t="shared" si="425"/>
        <v>1.373595E-3</v>
      </c>
      <c r="P3871">
        <f t="shared" si="426"/>
        <v>3.7499143499999998E-2</v>
      </c>
      <c r="Q3871" t="str">
        <f>VLOOKUP(VLOOKUP(C3871,Mapping!$A$1:$C$17,3,0),Mapping!$E$1:$F$6,2,0)</f>
        <v>Vùng 02</v>
      </c>
    </row>
    <row r="3872" spans="1:17" x14ac:dyDescent="0.3">
      <c r="A3872" s="33">
        <v>44834</v>
      </c>
      <c r="B3872">
        <v>2919</v>
      </c>
      <c r="C3872">
        <v>26</v>
      </c>
      <c r="D3872" s="38" t="s">
        <v>77</v>
      </c>
      <c r="E3872" s="2" t="s">
        <v>41</v>
      </c>
      <c r="F3872">
        <v>4398861</v>
      </c>
      <c r="G3872" s="44">
        <f t="shared" si="420"/>
        <v>44562</v>
      </c>
      <c r="H3872" s="50">
        <f t="shared" si="421"/>
        <v>273</v>
      </c>
      <c r="I3872" s="50">
        <f t="shared" si="422"/>
        <v>130425695.39999999</v>
      </c>
      <c r="J3872" s="46">
        <v>4777498</v>
      </c>
      <c r="K3872" s="2" t="s">
        <v>34</v>
      </c>
      <c r="L3872" s="52" t="str">
        <f t="shared" si="423"/>
        <v>20220930VND</v>
      </c>
      <c r="M3872">
        <f>VLOOKUP(L3872,Mapping!$H$1:$K$25,4,0)</f>
        <v>1</v>
      </c>
      <c r="N3872">
        <f t="shared" si="424"/>
        <v>4.3988609999999996E-3</v>
      </c>
      <c r="O3872">
        <f t="shared" si="425"/>
        <v>4.7774979999999998E-3</v>
      </c>
      <c r="P3872">
        <f t="shared" si="426"/>
        <v>0.13042569539999999</v>
      </c>
      <c r="Q3872" t="str">
        <f>VLOOKUP(VLOOKUP(C3872,Mapping!$A$1:$C$17,3,0),Mapping!$E$1:$F$6,2,0)</f>
        <v>Vùng 04</v>
      </c>
    </row>
    <row r="3873" spans="1:17" x14ac:dyDescent="0.3">
      <c r="A3873" s="33">
        <v>44834</v>
      </c>
      <c r="B3873">
        <v>2919</v>
      </c>
      <c r="C3873">
        <v>23</v>
      </c>
      <c r="D3873" s="38" t="s">
        <v>77</v>
      </c>
      <c r="E3873" s="2" t="s">
        <v>41</v>
      </c>
      <c r="F3873">
        <v>1066853</v>
      </c>
      <c r="G3873" s="44">
        <f t="shared" si="420"/>
        <v>44562</v>
      </c>
      <c r="H3873" s="50">
        <f t="shared" si="421"/>
        <v>273</v>
      </c>
      <c r="I3873" s="50">
        <f t="shared" si="422"/>
        <v>24711277.5</v>
      </c>
      <c r="J3873" s="46">
        <v>905175</v>
      </c>
      <c r="K3873" s="2" t="s">
        <v>34</v>
      </c>
      <c r="L3873" s="52" t="str">
        <f t="shared" si="423"/>
        <v>20220930VND</v>
      </c>
      <c r="M3873">
        <f>VLOOKUP(L3873,Mapping!$H$1:$K$25,4,0)</f>
        <v>1</v>
      </c>
      <c r="N3873">
        <f t="shared" si="424"/>
        <v>1.066853E-3</v>
      </c>
      <c r="O3873">
        <f t="shared" si="425"/>
        <v>9.0517500000000003E-4</v>
      </c>
      <c r="P3873">
        <f t="shared" si="426"/>
        <v>2.47112775E-2</v>
      </c>
      <c r="Q3873" t="str">
        <f>VLOOKUP(VLOOKUP(C3873,Mapping!$A$1:$C$17,3,0),Mapping!$E$1:$F$6,2,0)</f>
        <v>Vùng 02</v>
      </c>
    </row>
    <row r="3874" spans="1:17" x14ac:dyDescent="0.3">
      <c r="A3874" s="33">
        <v>44834</v>
      </c>
      <c r="B3874">
        <v>2920</v>
      </c>
      <c r="C3874">
        <v>11</v>
      </c>
      <c r="D3874" s="38" t="s">
        <v>77</v>
      </c>
      <c r="E3874" s="2" t="s">
        <v>41</v>
      </c>
      <c r="F3874">
        <v>1370339</v>
      </c>
      <c r="G3874" s="44">
        <f t="shared" si="420"/>
        <v>44562</v>
      </c>
      <c r="H3874" s="50">
        <f t="shared" si="421"/>
        <v>273</v>
      </c>
      <c r="I3874" s="50">
        <f t="shared" si="422"/>
        <v>42493487.399999999</v>
      </c>
      <c r="J3874" s="46">
        <v>1556538</v>
      </c>
      <c r="K3874" s="2" t="s">
        <v>34</v>
      </c>
      <c r="L3874" s="52" t="str">
        <f t="shared" si="423"/>
        <v>20220930VND</v>
      </c>
      <c r="M3874">
        <f>VLOOKUP(L3874,Mapping!$H$1:$K$25,4,0)</f>
        <v>1</v>
      </c>
      <c r="N3874">
        <f t="shared" si="424"/>
        <v>1.3703389999999999E-3</v>
      </c>
      <c r="O3874">
        <f t="shared" si="425"/>
        <v>1.5565380000000001E-3</v>
      </c>
      <c r="P3874">
        <f t="shared" si="426"/>
        <v>4.2493487400000002E-2</v>
      </c>
      <c r="Q3874" t="str">
        <f>VLOOKUP(VLOOKUP(C3874,Mapping!$A$1:$C$17,3,0),Mapping!$E$1:$F$6,2,0)</f>
        <v>Vùng 01</v>
      </c>
    </row>
    <row r="3875" spans="1:17" x14ac:dyDescent="0.3">
      <c r="A3875" s="33">
        <v>44834</v>
      </c>
      <c r="B3875">
        <v>2924</v>
      </c>
      <c r="C3875">
        <v>20</v>
      </c>
      <c r="D3875" s="38" t="s">
        <v>77</v>
      </c>
      <c r="E3875" s="2" t="s">
        <v>41</v>
      </c>
      <c r="F3875">
        <v>1755337</v>
      </c>
      <c r="G3875" s="44">
        <f t="shared" si="420"/>
        <v>44562</v>
      </c>
      <c r="H3875" s="50">
        <f t="shared" si="421"/>
        <v>273</v>
      </c>
      <c r="I3875" s="50">
        <f t="shared" si="422"/>
        <v>1143284134552.5601</v>
      </c>
      <c r="J3875" s="46">
        <v>1805290</v>
      </c>
      <c r="K3875" s="2" t="s">
        <v>35</v>
      </c>
      <c r="L3875" s="52" t="str">
        <f t="shared" si="423"/>
        <v>20220930USD</v>
      </c>
      <c r="M3875">
        <f>VLOOKUP(L3875,Mapping!$H$1:$K$25,4,0)</f>
        <v>23197.68</v>
      </c>
      <c r="N3875">
        <f t="shared" si="424"/>
        <v>40.719746018160002</v>
      </c>
      <c r="O3875">
        <f t="shared" si="425"/>
        <v>41.8785397272</v>
      </c>
      <c r="P3875">
        <f t="shared" si="426"/>
        <v>1143.2841345525601</v>
      </c>
      <c r="Q3875" t="str">
        <f>VLOOKUP(VLOOKUP(C3875,Mapping!$A$1:$C$17,3,0),Mapping!$E$1:$F$6,2,0)</f>
        <v>Vùng 02</v>
      </c>
    </row>
    <row r="3876" spans="1:17" x14ac:dyDescent="0.3">
      <c r="A3876" s="33">
        <v>44834</v>
      </c>
      <c r="B3876">
        <v>2924</v>
      </c>
      <c r="C3876">
        <v>20</v>
      </c>
      <c r="D3876" s="38" t="s">
        <v>77</v>
      </c>
      <c r="E3876" s="2" t="s">
        <v>41</v>
      </c>
      <c r="F3876">
        <v>556585</v>
      </c>
      <c r="G3876" s="44">
        <f t="shared" si="420"/>
        <v>44562</v>
      </c>
      <c r="H3876" s="50">
        <f t="shared" si="421"/>
        <v>273</v>
      </c>
      <c r="I3876" s="50">
        <f t="shared" si="422"/>
        <v>34617191.699999996</v>
      </c>
      <c r="J3876" s="46">
        <v>1268029</v>
      </c>
      <c r="K3876" s="2" t="s">
        <v>34</v>
      </c>
      <c r="L3876" s="52" t="str">
        <f t="shared" si="423"/>
        <v>20220930VND</v>
      </c>
      <c r="M3876">
        <f>VLOOKUP(L3876,Mapping!$H$1:$K$25,4,0)</f>
        <v>1</v>
      </c>
      <c r="N3876">
        <f t="shared" si="424"/>
        <v>5.5658499999999996E-4</v>
      </c>
      <c r="O3876">
        <f t="shared" si="425"/>
        <v>1.2680289999999999E-3</v>
      </c>
      <c r="P3876">
        <f t="shared" si="426"/>
        <v>3.4617191699999994E-2</v>
      </c>
      <c r="Q3876" t="str">
        <f>VLOOKUP(VLOOKUP(C3876,Mapping!$A$1:$C$17,3,0),Mapping!$E$1:$F$6,2,0)</f>
        <v>Vùng 02</v>
      </c>
    </row>
    <row r="3877" spans="1:17" x14ac:dyDescent="0.3">
      <c r="A3877" s="33">
        <v>44834</v>
      </c>
      <c r="B3877">
        <v>2924</v>
      </c>
      <c r="C3877">
        <v>20</v>
      </c>
      <c r="D3877" s="38" t="s">
        <v>77</v>
      </c>
      <c r="E3877" s="2" t="s">
        <v>41</v>
      </c>
      <c r="F3877">
        <v>1214969</v>
      </c>
      <c r="G3877" s="44">
        <f t="shared" si="420"/>
        <v>44562</v>
      </c>
      <c r="H3877" s="50">
        <f t="shared" si="421"/>
        <v>273</v>
      </c>
      <c r="I3877" s="50">
        <f t="shared" si="422"/>
        <v>24727630.199999999</v>
      </c>
      <c r="J3877" s="46">
        <v>905774</v>
      </c>
      <c r="K3877" s="2" t="s">
        <v>34</v>
      </c>
      <c r="L3877" s="52" t="str">
        <f t="shared" si="423"/>
        <v>20220930VND</v>
      </c>
      <c r="M3877">
        <f>VLOOKUP(L3877,Mapping!$H$1:$K$25,4,0)</f>
        <v>1</v>
      </c>
      <c r="N3877">
        <f t="shared" si="424"/>
        <v>1.214969E-3</v>
      </c>
      <c r="O3877">
        <f t="shared" si="425"/>
        <v>9.0577400000000003E-4</v>
      </c>
      <c r="P3877">
        <f t="shared" si="426"/>
        <v>2.47276302E-2</v>
      </c>
      <c r="Q3877" t="str">
        <f>VLOOKUP(VLOOKUP(C3877,Mapping!$A$1:$C$17,3,0),Mapping!$E$1:$F$6,2,0)</f>
        <v>Vùng 02</v>
      </c>
    </row>
    <row r="3878" spans="1:17" x14ac:dyDescent="0.3">
      <c r="A3878" s="33">
        <v>44834</v>
      </c>
      <c r="B3878">
        <v>2926</v>
      </c>
      <c r="C3878">
        <v>25</v>
      </c>
      <c r="D3878" s="38" t="s">
        <v>77</v>
      </c>
      <c r="E3878" s="2" t="s">
        <v>41</v>
      </c>
      <c r="F3878">
        <v>1925422</v>
      </c>
      <c r="G3878" s="44">
        <f t="shared" si="420"/>
        <v>44562</v>
      </c>
      <c r="H3878" s="50">
        <f t="shared" si="421"/>
        <v>273</v>
      </c>
      <c r="I3878" s="50">
        <f t="shared" si="422"/>
        <v>20362769.699999999</v>
      </c>
      <c r="J3878" s="46">
        <v>745889</v>
      </c>
      <c r="K3878" s="2" t="s">
        <v>34</v>
      </c>
      <c r="L3878" s="52" t="str">
        <f t="shared" si="423"/>
        <v>20220930VND</v>
      </c>
      <c r="M3878">
        <f>VLOOKUP(L3878,Mapping!$H$1:$K$25,4,0)</f>
        <v>1</v>
      </c>
      <c r="N3878">
        <f t="shared" si="424"/>
        <v>1.925422E-3</v>
      </c>
      <c r="O3878">
        <f t="shared" si="425"/>
        <v>7.4588900000000001E-4</v>
      </c>
      <c r="P3878">
        <f t="shared" si="426"/>
        <v>2.0362769699999998E-2</v>
      </c>
      <c r="Q3878" t="str">
        <f>VLOOKUP(VLOOKUP(C3878,Mapping!$A$1:$C$17,3,0),Mapping!$E$1:$F$6,2,0)</f>
        <v>Vùng 01</v>
      </c>
    </row>
    <row r="3879" spans="1:17" x14ac:dyDescent="0.3">
      <c r="A3879" s="33">
        <v>44834</v>
      </c>
      <c r="B3879">
        <v>2928</v>
      </c>
      <c r="C3879">
        <v>34</v>
      </c>
      <c r="D3879" s="38" t="s">
        <v>77</v>
      </c>
      <c r="E3879" s="2" t="s">
        <v>41</v>
      </c>
      <c r="F3879">
        <v>1114877</v>
      </c>
      <c r="G3879" s="44">
        <f t="shared" si="420"/>
        <v>44562</v>
      </c>
      <c r="H3879" s="50">
        <f t="shared" si="421"/>
        <v>273</v>
      </c>
      <c r="I3879" s="50">
        <f t="shared" si="422"/>
        <v>45124688.699999996</v>
      </c>
      <c r="J3879" s="46">
        <v>1652919</v>
      </c>
      <c r="K3879" s="2" t="s">
        <v>34</v>
      </c>
      <c r="L3879" s="52" t="str">
        <f t="shared" si="423"/>
        <v>20220930VND</v>
      </c>
      <c r="M3879">
        <f>VLOOKUP(L3879,Mapping!$H$1:$K$25,4,0)</f>
        <v>1</v>
      </c>
      <c r="N3879">
        <f t="shared" si="424"/>
        <v>1.114877E-3</v>
      </c>
      <c r="O3879">
        <f t="shared" si="425"/>
        <v>1.6529190000000001E-3</v>
      </c>
      <c r="P3879">
        <f t="shared" si="426"/>
        <v>4.5124688699999999E-2</v>
      </c>
      <c r="Q3879" t="str">
        <f>VLOOKUP(VLOOKUP(C3879,Mapping!$A$1:$C$17,3,0),Mapping!$E$1:$F$6,2,0)</f>
        <v>Vùng 02</v>
      </c>
    </row>
    <row r="3880" spans="1:17" x14ac:dyDescent="0.3">
      <c r="A3880" s="33">
        <v>44834</v>
      </c>
      <c r="B3880">
        <v>2935</v>
      </c>
      <c r="C3880">
        <v>48</v>
      </c>
      <c r="D3880" s="38" t="s">
        <v>77</v>
      </c>
      <c r="E3880" s="2" t="s">
        <v>41</v>
      </c>
      <c r="F3880">
        <v>799917</v>
      </c>
      <c r="G3880" s="44">
        <f t="shared" si="420"/>
        <v>44562</v>
      </c>
      <c r="H3880" s="50">
        <f t="shared" si="421"/>
        <v>273</v>
      </c>
      <c r="I3880" s="50">
        <f t="shared" si="422"/>
        <v>5246541.3</v>
      </c>
      <c r="J3880" s="46">
        <v>192181</v>
      </c>
      <c r="K3880" s="2" t="s">
        <v>34</v>
      </c>
      <c r="L3880" s="52" t="str">
        <f t="shared" si="423"/>
        <v>20220930VND</v>
      </c>
      <c r="M3880">
        <f>VLOOKUP(L3880,Mapping!$H$1:$K$25,4,0)</f>
        <v>1</v>
      </c>
      <c r="N3880">
        <f t="shared" si="424"/>
        <v>7.9991700000000003E-4</v>
      </c>
      <c r="O3880">
        <f t="shared" si="425"/>
        <v>1.9218100000000001E-4</v>
      </c>
      <c r="P3880">
        <f t="shared" si="426"/>
        <v>5.2465413000000001E-3</v>
      </c>
      <c r="Q3880" t="str">
        <f>VLOOKUP(VLOOKUP(C3880,Mapping!$A$1:$C$17,3,0),Mapping!$E$1:$F$6,2,0)</f>
        <v>Vùng 01</v>
      </c>
    </row>
    <row r="3881" spans="1:17" x14ac:dyDescent="0.3">
      <c r="A3881" s="33">
        <v>44834</v>
      </c>
      <c r="B3881">
        <v>2935</v>
      </c>
      <c r="C3881">
        <v>40</v>
      </c>
      <c r="D3881" s="38" t="s">
        <v>77</v>
      </c>
      <c r="E3881" s="2" t="s">
        <v>41</v>
      </c>
      <c r="F3881">
        <v>918887</v>
      </c>
      <c r="G3881" s="44">
        <f t="shared" si="420"/>
        <v>44562</v>
      </c>
      <c r="H3881" s="50">
        <f t="shared" si="421"/>
        <v>273</v>
      </c>
      <c r="I3881" s="50">
        <f t="shared" si="422"/>
        <v>3054160.1999999997</v>
      </c>
      <c r="J3881" s="46">
        <v>111874</v>
      </c>
      <c r="K3881" s="2" t="s">
        <v>34</v>
      </c>
      <c r="L3881" s="52" t="str">
        <f t="shared" si="423"/>
        <v>20220930VND</v>
      </c>
      <c r="M3881">
        <f>VLOOKUP(L3881,Mapping!$H$1:$K$25,4,0)</f>
        <v>1</v>
      </c>
      <c r="N3881">
        <f t="shared" si="424"/>
        <v>9.1888699999999996E-4</v>
      </c>
      <c r="O3881">
        <f t="shared" si="425"/>
        <v>1.1187400000000001E-4</v>
      </c>
      <c r="P3881">
        <f t="shared" si="426"/>
        <v>3.0541601999999998E-3</v>
      </c>
      <c r="Q3881" t="str">
        <f>VLOOKUP(VLOOKUP(C3881,Mapping!$A$1:$C$17,3,0),Mapping!$E$1:$F$6,2,0)</f>
        <v>Vùng 01</v>
      </c>
    </row>
    <row r="3882" spans="1:17" x14ac:dyDescent="0.3">
      <c r="A3882" s="33">
        <v>44834</v>
      </c>
      <c r="B3882">
        <v>2935</v>
      </c>
      <c r="C3882">
        <v>12</v>
      </c>
      <c r="D3882" s="38" t="s">
        <v>77</v>
      </c>
      <c r="E3882" s="2" t="s">
        <v>41</v>
      </c>
      <c r="F3882">
        <v>1590973</v>
      </c>
      <c r="G3882" s="44">
        <f t="shared" si="420"/>
        <v>44562</v>
      </c>
      <c r="H3882" s="50">
        <f t="shared" si="421"/>
        <v>273</v>
      </c>
      <c r="I3882" s="50">
        <f t="shared" si="422"/>
        <v>26094923.400000002</v>
      </c>
      <c r="J3882" s="46">
        <v>955858</v>
      </c>
      <c r="K3882" s="2" t="s">
        <v>34</v>
      </c>
      <c r="L3882" s="52" t="str">
        <f t="shared" si="423"/>
        <v>20220930VND</v>
      </c>
      <c r="M3882">
        <f>VLOOKUP(L3882,Mapping!$H$1:$K$25,4,0)</f>
        <v>1</v>
      </c>
      <c r="N3882">
        <f t="shared" si="424"/>
        <v>1.5909730000000001E-3</v>
      </c>
      <c r="O3882">
        <f t="shared" si="425"/>
        <v>9.5585799999999997E-4</v>
      </c>
      <c r="P3882">
        <f t="shared" si="426"/>
        <v>2.6094923400000001E-2</v>
      </c>
      <c r="Q3882" t="str">
        <f>VLOOKUP(VLOOKUP(C3882,Mapping!$A$1:$C$17,3,0),Mapping!$E$1:$F$6,2,0)</f>
        <v>Vùng 03</v>
      </c>
    </row>
    <row r="3883" spans="1:17" x14ac:dyDescent="0.3">
      <c r="A3883" s="33">
        <v>44834</v>
      </c>
      <c r="B3883">
        <v>2936</v>
      </c>
      <c r="C3883">
        <v>25</v>
      </c>
      <c r="D3883" s="38" t="s">
        <v>77</v>
      </c>
      <c r="E3883" s="2" t="s">
        <v>41</v>
      </c>
      <c r="F3883">
        <v>98902</v>
      </c>
      <c r="G3883" s="44">
        <f t="shared" si="420"/>
        <v>44562</v>
      </c>
      <c r="H3883" s="50">
        <f t="shared" si="421"/>
        <v>273</v>
      </c>
      <c r="I3883" s="50">
        <f t="shared" si="422"/>
        <v>46632740.699999996</v>
      </c>
      <c r="J3883" s="46">
        <v>1708159</v>
      </c>
      <c r="K3883" s="2" t="s">
        <v>34</v>
      </c>
      <c r="L3883" s="52" t="str">
        <f t="shared" si="423"/>
        <v>20220930VND</v>
      </c>
      <c r="M3883">
        <f>VLOOKUP(L3883,Mapping!$H$1:$K$25,4,0)</f>
        <v>1</v>
      </c>
      <c r="N3883">
        <f t="shared" si="424"/>
        <v>9.8901999999999996E-5</v>
      </c>
      <c r="O3883">
        <f t="shared" si="425"/>
        <v>1.7081589999999999E-3</v>
      </c>
      <c r="P3883">
        <f t="shared" si="426"/>
        <v>4.6632740699999994E-2</v>
      </c>
      <c r="Q3883" t="str">
        <f>VLOOKUP(VLOOKUP(C3883,Mapping!$A$1:$C$17,3,0),Mapping!$E$1:$F$6,2,0)</f>
        <v>Vùng 01</v>
      </c>
    </row>
    <row r="3884" spans="1:17" x14ac:dyDescent="0.3">
      <c r="A3884" s="33">
        <v>44834</v>
      </c>
      <c r="B3884">
        <v>2937</v>
      </c>
      <c r="C3884">
        <v>34</v>
      </c>
      <c r="D3884" s="38" t="s">
        <v>77</v>
      </c>
      <c r="E3884" s="2" t="s">
        <v>41</v>
      </c>
      <c r="F3884">
        <v>1044261</v>
      </c>
      <c r="G3884" s="44">
        <f t="shared" si="420"/>
        <v>44562</v>
      </c>
      <c r="H3884" s="50">
        <f t="shared" si="421"/>
        <v>273</v>
      </c>
      <c r="I3884" s="50">
        <f t="shared" si="422"/>
        <v>21622746.599999998</v>
      </c>
      <c r="J3884" s="46">
        <v>792042</v>
      </c>
      <c r="K3884" s="2" t="s">
        <v>34</v>
      </c>
      <c r="L3884" s="52" t="str">
        <f t="shared" si="423"/>
        <v>20220930VND</v>
      </c>
      <c r="M3884">
        <f>VLOOKUP(L3884,Mapping!$H$1:$K$25,4,0)</f>
        <v>1</v>
      </c>
      <c r="N3884">
        <f t="shared" si="424"/>
        <v>1.0442610000000001E-3</v>
      </c>
      <c r="O3884">
        <f t="shared" si="425"/>
        <v>7.9204199999999996E-4</v>
      </c>
      <c r="P3884">
        <f t="shared" si="426"/>
        <v>2.1622746599999999E-2</v>
      </c>
      <c r="Q3884" t="str">
        <f>VLOOKUP(VLOOKUP(C3884,Mapping!$A$1:$C$17,3,0),Mapping!$E$1:$F$6,2,0)</f>
        <v>Vùng 02</v>
      </c>
    </row>
    <row r="3885" spans="1:17" x14ac:dyDescent="0.3">
      <c r="A3885" s="33">
        <v>44834</v>
      </c>
      <c r="B3885">
        <v>2939</v>
      </c>
      <c r="C3885">
        <v>34</v>
      </c>
      <c r="D3885" s="38" t="s">
        <v>77</v>
      </c>
      <c r="E3885" s="2" t="s">
        <v>41</v>
      </c>
      <c r="F3885">
        <v>252041</v>
      </c>
      <c r="G3885" s="44">
        <f t="shared" si="420"/>
        <v>44562</v>
      </c>
      <c r="H3885" s="50">
        <f t="shared" si="421"/>
        <v>273</v>
      </c>
      <c r="I3885" s="50">
        <f t="shared" si="422"/>
        <v>8677468.7999999989</v>
      </c>
      <c r="J3885" s="46">
        <v>317856</v>
      </c>
      <c r="K3885" s="2" t="s">
        <v>34</v>
      </c>
      <c r="L3885" s="52" t="str">
        <f t="shared" si="423"/>
        <v>20220930VND</v>
      </c>
      <c r="M3885">
        <f>VLOOKUP(L3885,Mapping!$H$1:$K$25,4,0)</f>
        <v>1</v>
      </c>
      <c r="N3885">
        <f t="shared" si="424"/>
        <v>2.5204099999999999E-4</v>
      </c>
      <c r="O3885">
        <f t="shared" si="425"/>
        <v>3.1785599999999999E-4</v>
      </c>
      <c r="P3885">
        <f t="shared" si="426"/>
        <v>8.6774687999999992E-3</v>
      </c>
      <c r="Q3885" t="str">
        <f>VLOOKUP(VLOOKUP(C3885,Mapping!$A$1:$C$17,3,0),Mapping!$E$1:$F$6,2,0)</f>
        <v>Vùng 02</v>
      </c>
    </row>
    <row r="3886" spans="1:17" x14ac:dyDescent="0.3">
      <c r="A3886" s="33">
        <v>44834</v>
      </c>
      <c r="B3886">
        <v>2939</v>
      </c>
      <c r="C3886">
        <v>34</v>
      </c>
      <c r="D3886" s="38" t="s">
        <v>77</v>
      </c>
      <c r="E3886" s="2" t="s">
        <v>41</v>
      </c>
      <c r="F3886">
        <v>1793674</v>
      </c>
      <c r="G3886" s="44">
        <f t="shared" si="420"/>
        <v>44562</v>
      </c>
      <c r="H3886" s="50">
        <f t="shared" si="421"/>
        <v>273</v>
      </c>
      <c r="I3886" s="50">
        <f t="shared" si="422"/>
        <v>26077970.099999998</v>
      </c>
      <c r="J3886" s="46">
        <v>955237</v>
      </c>
      <c r="K3886" s="2" t="s">
        <v>34</v>
      </c>
      <c r="L3886" s="52" t="str">
        <f t="shared" si="423"/>
        <v>20220930VND</v>
      </c>
      <c r="M3886">
        <f>VLOOKUP(L3886,Mapping!$H$1:$K$25,4,0)</f>
        <v>1</v>
      </c>
      <c r="N3886">
        <f t="shared" si="424"/>
        <v>1.7936740000000001E-3</v>
      </c>
      <c r="O3886">
        <f t="shared" si="425"/>
        <v>9.5523699999999995E-4</v>
      </c>
      <c r="P3886">
        <f t="shared" si="426"/>
        <v>2.6077970099999997E-2</v>
      </c>
      <c r="Q3886" t="str">
        <f>VLOOKUP(VLOOKUP(C3886,Mapping!$A$1:$C$17,3,0),Mapping!$E$1:$F$6,2,0)</f>
        <v>Vùng 02</v>
      </c>
    </row>
    <row r="3887" spans="1:17" x14ac:dyDescent="0.3">
      <c r="A3887" s="33">
        <v>44834</v>
      </c>
      <c r="B3887">
        <v>2940</v>
      </c>
      <c r="C3887">
        <v>23</v>
      </c>
      <c r="D3887" s="38" t="s">
        <v>77</v>
      </c>
      <c r="E3887" s="2" t="s">
        <v>41</v>
      </c>
      <c r="F3887">
        <v>574404</v>
      </c>
      <c r="G3887" s="44">
        <f t="shared" si="420"/>
        <v>44562</v>
      </c>
      <c r="H3887" s="50">
        <f t="shared" si="421"/>
        <v>273</v>
      </c>
      <c r="I3887" s="50">
        <f t="shared" si="422"/>
        <v>2916950.4</v>
      </c>
      <c r="J3887" s="46">
        <v>106848</v>
      </c>
      <c r="K3887" s="2" t="s">
        <v>34</v>
      </c>
      <c r="L3887" s="52" t="str">
        <f t="shared" si="423"/>
        <v>20220930VND</v>
      </c>
      <c r="M3887">
        <f>VLOOKUP(L3887,Mapping!$H$1:$K$25,4,0)</f>
        <v>1</v>
      </c>
      <c r="N3887">
        <f t="shared" si="424"/>
        <v>5.7440400000000004E-4</v>
      </c>
      <c r="O3887">
        <f t="shared" si="425"/>
        <v>1.06848E-4</v>
      </c>
      <c r="P3887">
        <f t="shared" si="426"/>
        <v>2.9169503999999999E-3</v>
      </c>
      <c r="Q3887" t="str">
        <f>VLOOKUP(VLOOKUP(C3887,Mapping!$A$1:$C$17,3,0),Mapping!$E$1:$F$6,2,0)</f>
        <v>Vùng 02</v>
      </c>
    </row>
    <row r="3888" spans="1:17" x14ac:dyDescent="0.3">
      <c r="A3888" s="33">
        <v>44834</v>
      </c>
      <c r="B3888">
        <v>2940</v>
      </c>
      <c r="C3888">
        <v>34</v>
      </c>
      <c r="D3888" s="38" t="s">
        <v>77</v>
      </c>
      <c r="E3888" s="2" t="s">
        <v>41</v>
      </c>
      <c r="F3888">
        <v>1575430</v>
      </c>
      <c r="G3888" s="44">
        <f t="shared" si="420"/>
        <v>44562</v>
      </c>
      <c r="H3888" s="50">
        <f t="shared" si="421"/>
        <v>273</v>
      </c>
      <c r="I3888" s="50">
        <f t="shared" si="422"/>
        <v>47809343.399999999</v>
      </c>
      <c r="J3888" s="46">
        <v>1751258</v>
      </c>
      <c r="K3888" s="2" t="s">
        <v>34</v>
      </c>
      <c r="L3888" s="52" t="str">
        <f t="shared" si="423"/>
        <v>20220930VND</v>
      </c>
      <c r="M3888">
        <f>VLOOKUP(L3888,Mapping!$H$1:$K$25,4,0)</f>
        <v>1</v>
      </c>
      <c r="N3888">
        <f t="shared" si="424"/>
        <v>1.5754300000000001E-3</v>
      </c>
      <c r="O3888">
        <f t="shared" si="425"/>
        <v>1.7512579999999999E-3</v>
      </c>
      <c r="P3888">
        <f t="shared" si="426"/>
        <v>4.7809343399999996E-2</v>
      </c>
      <c r="Q3888" t="str">
        <f>VLOOKUP(VLOOKUP(C3888,Mapping!$A$1:$C$17,3,0),Mapping!$E$1:$F$6,2,0)</f>
        <v>Vùng 02</v>
      </c>
    </row>
    <row r="3889" spans="1:17" x14ac:dyDescent="0.3">
      <c r="A3889" s="33">
        <v>44834</v>
      </c>
      <c r="B3889">
        <v>2942</v>
      </c>
      <c r="C3889">
        <v>34</v>
      </c>
      <c r="D3889" s="38" t="s">
        <v>77</v>
      </c>
      <c r="E3889" s="2" t="s">
        <v>41</v>
      </c>
      <c r="F3889">
        <v>537959</v>
      </c>
      <c r="G3889" s="44">
        <f t="shared" si="420"/>
        <v>44562</v>
      </c>
      <c r="H3889" s="50">
        <f t="shared" si="421"/>
        <v>273</v>
      </c>
      <c r="I3889" s="50">
        <f t="shared" si="422"/>
        <v>47464326</v>
      </c>
      <c r="J3889" s="46">
        <v>1738620</v>
      </c>
      <c r="K3889" s="2" t="s">
        <v>34</v>
      </c>
      <c r="L3889" s="52" t="str">
        <f t="shared" si="423"/>
        <v>20220930VND</v>
      </c>
      <c r="M3889">
        <f>VLOOKUP(L3889,Mapping!$H$1:$K$25,4,0)</f>
        <v>1</v>
      </c>
      <c r="N3889">
        <f t="shared" si="424"/>
        <v>5.3795899999999996E-4</v>
      </c>
      <c r="O3889">
        <f t="shared" si="425"/>
        <v>1.73862E-3</v>
      </c>
      <c r="P3889">
        <f t="shared" si="426"/>
        <v>4.7464326000000001E-2</v>
      </c>
      <c r="Q3889" t="str">
        <f>VLOOKUP(VLOOKUP(C3889,Mapping!$A$1:$C$17,3,0),Mapping!$E$1:$F$6,2,0)</f>
        <v>Vùng 02</v>
      </c>
    </row>
    <row r="3890" spans="1:17" x14ac:dyDescent="0.3">
      <c r="A3890" s="33">
        <v>44834</v>
      </c>
      <c r="B3890">
        <v>2943</v>
      </c>
      <c r="C3890">
        <v>45</v>
      </c>
      <c r="D3890" s="38" t="s">
        <v>77</v>
      </c>
      <c r="E3890" s="2" t="s">
        <v>41</v>
      </c>
      <c r="F3890">
        <v>987631</v>
      </c>
      <c r="G3890" s="44">
        <f t="shared" si="420"/>
        <v>44562</v>
      </c>
      <c r="H3890" s="50">
        <f t="shared" si="421"/>
        <v>273</v>
      </c>
      <c r="I3890" s="50">
        <f t="shared" si="422"/>
        <v>18188433.900000002</v>
      </c>
      <c r="J3890" s="46">
        <v>666243</v>
      </c>
      <c r="K3890" s="2" t="s">
        <v>34</v>
      </c>
      <c r="L3890" s="52" t="str">
        <f t="shared" si="423"/>
        <v>20220930VND</v>
      </c>
      <c r="M3890">
        <f>VLOOKUP(L3890,Mapping!$H$1:$K$25,4,0)</f>
        <v>1</v>
      </c>
      <c r="N3890">
        <f t="shared" si="424"/>
        <v>9.876310000000001E-4</v>
      </c>
      <c r="O3890">
        <f t="shared" si="425"/>
        <v>6.6624299999999996E-4</v>
      </c>
      <c r="P3890">
        <f t="shared" si="426"/>
        <v>1.8188433900000002E-2</v>
      </c>
      <c r="Q3890" t="str">
        <f>VLOOKUP(VLOOKUP(C3890,Mapping!$A$1:$C$17,3,0),Mapping!$E$1:$F$6,2,0)</f>
        <v>Vùng 02</v>
      </c>
    </row>
    <row r="3891" spans="1:17" x14ac:dyDescent="0.3">
      <c r="A3891" s="33">
        <v>44834</v>
      </c>
      <c r="B3891">
        <v>2943</v>
      </c>
      <c r="C3891">
        <v>45</v>
      </c>
      <c r="D3891" s="38" t="s">
        <v>77</v>
      </c>
      <c r="E3891" s="2" t="s">
        <v>41</v>
      </c>
      <c r="F3891">
        <v>1032878</v>
      </c>
      <c r="G3891" s="44">
        <f t="shared" si="420"/>
        <v>44562</v>
      </c>
      <c r="H3891" s="50">
        <f t="shared" si="421"/>
        <v>273</v>
      </c>
      <c r="I3891" s="50">
        <f t="shared" si="422"/>
        <v>443597081375.44794</v>
      </c>
      <c r="J3891" s="46">
        <v>700457</v>
      </c>
      <c r="K3891" s="2" t="s">
        <v>35</v>
      </c>
      <c r="L3891" s="52" t="str">
        <f t="shared" si="423"/>
        <v>20220930USD</v>
      </c>
      <c r="M3891">
        <f>VLOOKUP(L3891,Mapping!$H$1:$K$25,4,0)</f>
        <v>23197.68</v>
      </c>
      <c r="N3891">
        <f t="shared" si="424"/>
        <v>23.960373323040002</v>
      </c>
      <c r="O3891">
        <f t="shared" si="425"/>
        <v>16.24897733976</v>
      </c>
      <c r="P3891">
        <f t="shared" si="426"/>
        <v>443.59708137544794</v>
      </c>
      <c r="Q3891" t="str">
        <f>VLOOKUP(VLOOKUP(C3891,Mapping!$A$1:$C$17,3,0),Mapping!$E$1:$F$6,2,0)</f>
        <v>Vùng 02</v>
      </c>
    </row>
    <row r="3892" spans="1:17" x14ac:dyDescent="0.3">
      <c r="A3892" s="33">
        <v>44834</v>
      </c>
      <c r="B3892">
        <v>2944</v>
      </c>
      <c r="C3892">
        <v>20</v>
      </c>
      <c r="D3892" s="38" t="s">
        <v>77</v>
      </c>
      <c r="E3892" s="2" t="s">
        <v>41</v>
      </c>
      <c r="F3892">
        <v>8246827</v>
      </c>
      <c r="G3892" s="44">
        <f t="shared" si="420"/>
        <v>44562</v>
      </c>
      <c r="H3892" s="50">
        <f t="shared" si="421"/>
        <v>273</v>
      </c>
      <c r="I3892" s="50">
        <f t="shared" si="422"/>
        <v>262115080.5</v>
      </c>
      <c r="J3892" s="46">
        <v>9601285</v>
      </c>
      <c r="K3892" s="2" t="s">
        <v>34</v>
      </c>
      <c r="L3892" s="52" t="str">
        <f t="shared" si="423"/>
        <v>20220930VND</v>
      </c>
      <c r="M3892">
        <f>VLOOKUP(L3892,Mapping!$H$1:$K$25,4,0)</f>
        <v>1</v>
      </c>
      <c r="N3892">
        <f t="shared" si="424"/>
        <v>8.246827E-3</v>
      </c>
      <c r="O3892">
        <f t="shared" si="425"/>
        <v>9.6012849999999993E-3</v>
      </c>
      <c r="P3892">
        <f t="shared" si="426"/>
        <v>0.26211508049999999</v>
      </c>
      <c r="Q3892" t="str">
        <f>VLOOKUP(VLOOKUP(C3892,Mapping!$A$1:$C$17,3,0),Mapping!$E$1:$F$6,2,0)</f>
        <v>Vùng 02</v>
      </c>
    </row>
    <row r="3893" spans="1:17" x14ac:dyDescent="0.3">
      <c r="A3893" s="33">
        <v>44834</v>
      </c>
      <c r="B3893">
        <v>2947</v>
      </c>
      <c r="C3893">
        <v>34</v>
      </c>
      <c r="D3893" s="38" t="s">
        <v>77</v>
      </c>
      <c r="E3893" s="2" t="s">
        <v>41</v>
      </c>
      <c r="F3893">
        <v>1762994</v>
      </c>
      <c r="G3893" s="44">
        <f t="shared" si="420"/>
        <v>44562</v>
      </c>
      <c r="H3893" s="50">
        <f t="shared" si="421"/>
        <v>273</v>
      </c>
      <c r="I3893" s="50">
        <f t="shared" si="422"/>
        <v>51828777</v>
      </c>
      <c r="J3893" s="46">
        <v>1898490</v>
      </c>
      <c r="K3893" s="2" t="s">
        <v>34</v>
      </c>
      <c r="L3893" s="52" t="str">
        <f t="shared" si="423"/>
        <v>20220930VND</v>
      </c>
      <c r="M3893">
        <f>VLOOKUP(L3893,Mapping!$H$1:$K$25,4,0)</f>
        <v>1</v>
      </c>
      <c r="N3893">
        <f t="shared" si="424"/>
        <v>1.7629939999999999E-3</v>
      </c>
      <c r="O3893">
        <f t="shared" si="425"/>
        <v>1.8984900000000001E-3</v>
      </c>
      <c r="P3893">
        <f t="shared" si="426"/>
        <v>5.1828776999999999E-2</v>
      </c>
      <c r="Q3893" t="str">
        <f>VLOOKUP(VLOOKUP(C3893,Mapping!$A$1:$C$17,3,0),Mapping!$E$1:$F$6,2,0)</f>
        <v>Vùng 02</v>
      </c>
    </row>
    <row r="3894" spans="1:17" x14ac:dyDescent="0.3">
      <c r="A3894" s="33">
        <v>44834</v>
      </c>
      <c r="B3894">
        <v>2947</v>
      </c>
      <c r="C3894">
        <v>48</v>
      </c>
      <c r="D3894" s="38" t="s">
        <v>77</v>
      </c>
      <c r="E3894" s="2" t="s">
        <v>41</v>
      </c>
      <c r="F3894">
        <v>597517</v>
      </c>
      <c r="G3894" s="44">
        <f t="shared" si="420"/>
        <v>44562</v>
      </c>
      <c r="H3894" s="50">
        <f t="shared" si="421"/>
        <v>273</v>
      </c>
      <c r="I3894" s="50">
        <f t="shared" si="422"/>
        <v>39567664.5</v>
      </c>
      <c r="J3894" s="46">
        <v>1449365</v>
      </c>
      <c r="K3894" s="2" t="s">
        <v>34</v>
      </c>
      <c r="L3894" s="52" t="str">
        <f t="shared" si="423"/>
        <v>20220930VND</v>
      </c>
      <c r="M3894">
        <f>VLOOKUP(L3894,Mapping!$H$1:$K$25,4,0)</f>
        <v>1</v>
      </c>
      <c r="N3894">
        <f t="shared" si="424"/>
        <v>5.9751699999999999E-4</v>
      </c>
      <c r="O3894">
        <f t="shared" si="425"/>
        <v>1.449365E-3</v>
      </c>
      <c r="P3894">
        <f t="shared" si="426"/>
        <v>3.9567664500000002E-2</v>
      </c>
      <c r="Q3894" t="str">
        <f>VLOOKUP(VLOOKUP(C3894,Mapping!$A$1:$C$17,3,0),Mapping!$E$1:$F$6,2,0)</f>
        <v>Vùng 01</v>
      </c>
    </row>
    <row r="3895" spans="1:17" x14ac:dyDescent="0.3">
      <c r="A3895" s="33">
        <v>44834</v>
      </c>
      <c r="B3895">
        <v>2949</v>
      </c>
      <c r="C3895">
        <v>24</v>
      </c>
      <c r="D3895" s="38" t="s">
        <v>77</v>
      </c>
      <c r="E3895" s="2" t="s">
        <v>41</v>
      </c>
      <c r="F3895">
        <v>619546</v>
      </c>
      <c r="G3895" s="44">
        <f t="shared" si="420"/>
        <v>44562</v>
      </c>
      <c r="H3895" s="50">
        <f t="shared" si="421"/>
        <v>273</v>
      </c>
      <c r="I3895" s="50">
        <f t="shared" si="422"/>
        <v>32528059.199999999</v>
      </c>
      <c r="J3895" s="46">
        <v>1191504</v>
      </c>
      <c r="K3895" s="2" t="s">
        <v>34</v>
      </c>
      <c r="L3895" s="52" t="str">
        <f t="shared" si="423"/>
        <v>20220930VND</v>
      </c>
      <c r="M3895">
        <f>VLOOKUP(L3895,Mapping!$H$1:$K$25,4,0)</f>
        <v>1</v>
      </c>
      <c r="N3895">
        <f t="shared" si="424"/>
        <v>6.1954600000000001E-4</v>
      </c>
      <c r="O3895">
        <f t="shared" si="425"/>
        <v>1.1915039999999999E-3</v>
      </c>
      <c r="P3895">
        <f t="shared" si="426"/>
        <v>3.2528059200000001E-2</v>
      </c>
      <c r="Q3895" t="str">
        <f>VLOOKUP(VLOOKUP(C3895,Mapping!$A$1:$C$17,3,0),Mapping!$E$1:$F$6,2,0)</f>
        <v>Vùng 04</v>
      </c>
    </row>
    <row r="3896" spans="1:17" x14ac:dyDescent="0.3">
      <c r="A3896" s="33">
        <v>44834</v>
      </c>
      <c r="B3896">
        <v>2950</v>
      </c>
      <c r="C3896">
        <v>20</v>
      </c>
      <c r="D3896" s="38" t="s">
        <v>77</v>
      </c>
      <c r="E3896" s="2" t="s">
        <v>41</v>
      </c>
      <c r="F3896">
        <v>116497</v>
      </c>
      <c r="G3896" s="44">
        <f t="shared" si="420"/>
        <v>44562</v>
      </c>
      <c r="H3896" s="50">
        <f t="shared" si="421"/>
        <v>273</v>
      </c>
      <c r="I3896" s="50">
        <f t="shared" si="422"/>
        <v>33655085.100000001</v>
      </c>
      <c r="J3896" s="46">
        <v>1232787</v>
      </c>
      <c r="K3896" s="2" t="s">
        <v>34</v>
      </c>
      <c r="L3896" s="52" t="str">
        <f t="shared" si="423"/>
        <v>20220930VND</v>
      </c>
      <c r="M3896">
        <f>VLOOKUP(L3896,Mapping!$H$1:$K$25,4,0)</f>
        <v>1</v>
      </c>
      <c r="N3896">
        <f t="shared" si="424"/>
        <v>1.1649700000000001E-4</v>
      </c>
      <c r="O3896">
        <f t="shared" si="425"/>
        <v>1.2327869999999999E-3</v>
      </c>
      <c r="P3896">
        <f t="shared" si="426"/>
        <v>3.3655085100000003E-2</v>
      </c>
      <c r="Q3896" t="str">
        <f>VLOOKUP(VLOOKUP(C3896,Mapping!$A$1:$C$17,3,0),Mapping!$E$1:$F$6,2,0)</f>
        <v>Vùng 02</v>
      </c>
    </row>
    <row r="3897" spans="1:17" x14ac:dyDescent="0.3">
      <c r="A3897" s="33">
        <v>44834</v>
      </c>
      <c r="B3897">
        <v>2950</v>
      </c>
      <c r="C3897">
        <v>36</v>
      </c>
      <c r="D3897" s="38" t="s">
        <v>77</v>
      </c>
      <c r="E3897" s="2" t="s">
        <v>41</v>
      </c>
      <c r="F3897">
        <v>390098</v>
      </c>
      <c r="G3897" s="44">
        <f t="shared" si="420"/>
        <v>44562</v>
      </c>
      <c r="H3897" s="50">
        <f t="shared" si="421"/>
        <v>273</v>
      </c>
      <c r="I3897" s="50">
        <f t="shared" si="422"/>
        <v>49532683.199999996</v>
      </c>
      <c r="J3897" s="46">
        <v>1814384</v>
      </c>
      <c r="K3897" s="2" t="s">
        <v>34</v>
      </c>
      <c r="L3897" s="52" t="str">
        <f t="shared" si="423"/>
        <v>20220930VND</v>
      </c>
      <c r="M3897">
        <f>VLOOKUP(L3897,Mapping!$H$1:$K$25,4,0)</f>
        <v>1</v>
      </c>
      <c r="N3897">
        <f t="shared" si="424"/>
        <v>3.9009800000000002E-4</v>
      </c>
      <c r="O3897">
        <f t="shared" si="425"/>
        <v>1.814384E-3</v>
      </c>
      <c r="P3897">
        <f t="shared" si="426"/>
        <v>4.9532683199999997E-2</v>
      </c>
      <c r="Q3897" t="str">
        <f>VLOOKUP(VLOOKUP(C3897,Mapping!$A$1:$C$17,3,0),Mapping!$E$1:$F$6,2,0)</f>
        <v>Vùng 05</v>
      </c>
    </row>
    <row r="3898" spans="1:17" x14ac:dyDescent="0.3">
      <c r="A3898" s="33">
        <v>44834</v>
      </c>
      <c r="B3898">
        <v>2951</v>
      </c>
      <c r="C3898">
        <v>12</v>
      </c>
      <c r="D3898" s="38" t="s">
        <v>77</v>
      </c>
      <c r="E3898" s="2" t="s">
        <v>43</v>
      </c>
      <c r="F3898">
        <v>6590190</v>
      </c>
      <c r="G3898" s="44">
        <f t="shared" si="420"/>
        <v>44562</v>
      </c>
      <c r="H3898" s="50">
        <f t="shared" si="421"/>
        <v>273</v>
      </c>
      <c r="I3898" s="50">
        <f t="shared" si="422"/>
        <v>210522557.70000002</v>
      </c>
      <c r="J3898" s="46">
        <v>7711449</v>
      </c>
      <c r="K3898" s="2" t="s">
        <v>34</v>
      </c>
      <c r="L3898" s="52" t="str">
        <f t="shared" si="423"/>
        <v>20220930VND</v>
      </c>
      <c r="M3898">
        <f>VLOOKUP(L3898,Mapping!$H$1:$K$25,4,0)</f>
        <v>1</v>
      </c>
      <c r="N3898">
        <f t="shared" si="424"/>
        <v>6.5901900000000001E-3</v>
      </c>
      <c r="O3898">
        <f t="shared" si="425"/>
        <v>7.7114490000000004E-3</v>
      </c>
      <c r="P3898">
        <f t="shared" si="426"/>
        <v>0.21052255770000003</v>
      </c>
      <c r="Q3898" t="str">
        <f>VLOOKUP(VLOOKUP(C3898,Mapping!$A$1:$C$17,3,0),Mapping!$E$1:$F$6,2,0)</f>
        <v>Vùng 03</v>
      </c>
    </row>
    <row r="3899" spans="1:17" x14ac:dyDescent="0.3">
      <c r="A3899" s="33">
        <v>44834</v>
      </c>
      <c r="B3899">
        <v>2951</v>
      </c>
      <c r="C3899">
        <v>12</v>
      </c>
      <c r="D3899" s="38" t="s">
        <v>77</v>
      </c>
      <c r="E3899" s="2" t="s">
        <v>41</v>
      </c>
      <c r="F3899">
        <v>1275229</v>
      </c>
      <c r="G3899" s="44">
        <f t="shared" si="420"/>
        <v>44562</v>
      </c>
      <c r="H3899" s="50">
        <f t="shared" si="421"/>
        <v>273</v>
      </c>
      <c r="I3899" s="50">
        <f t="shared" si="422"/>
        <v>7085742.2999999998</v>
      </c>
      <c r="J3899" s="46">
        <v>259551</v>
      </c>
      <c r="K3899" s="2" t="s">
        <v>34</v>
      </c>
      <c r="L3899" s="52" t="str">
        <f t="shared" si="423"/>
        <v>20220930VND</v>
      </c>
      <c r="M3899">
        <f>VLOOKUP(L3899,Mapping!$H$1:$K$25,4,0)</f>
        <v>1</v>
      </c>
      <c r="N3899">
        <f t="shared" si="424"/>
        <v>1.2752289999999999E-3</v>
      </c>
      <c r="O3899">
        <f t="shared" si="425"/>
        <v>2.5955100000000001E-4</v>
      </c>
      <c r="P3899">
        <f t="shared" si="426"/>
        <v>7.0857422999999996E-3</v>
      </c>
      <c r="Q3899" t="str">
        <f>VLOOKUP(VLOOKUP(C3899,Mapping!$A$1:$C$17,3,0),Mapping!$E$1:$F$6,2,0)</f>
        <v>Vùng 03</v>
      </c>
    </row>
    <row r="3900" spans="1:17" x14ac:dyDescent="0.3">
      <c r="A3900" s="33">
        <v>44834</v>
      </c>
      <c r="B3900">
        <v>2953</v>
      </c>
      <c r="C3900">
        <v>41</v>
      </c>
      <c r="D3900" s="38" t="s">
        <v>77</v>
      </c>
      <c r="E3900" s="2" t="s">
        <v>41</v>
      </c>
      <c r="F3900">
        <v>1182541</v>
      </c>
      <c r="G3900" s="44">
        <f t="shared" si="420"/>
        <v>44562</v>
      </c>
      <c r="H3900" s="50">
        <f t="shared" si="421"/>
        <v>273</v>
      </c>
      <c r="I3900" s="50">
        <f t="shared" si="422"/>
        <v>18286140.599999998</v>
      </c>
      <c r="J3900" s="46">
        <v>669822</v>
      </c>
      <c r="K3900" s="2" t="s">
        <v>34</v>
      </c>
      <c r="L3900" s="52" t="str">
        <f t="shared" si="423"/>
        <v>20220930VND</v>
      </c>
      <c r="M3900">
        <f>VLOOKUP(L3900,Mapping!$H$1:$K$25,4,0)</f>
        <v>1</v>
      </c>
      <c r="N3900">
        <f t="shared" si="424"/>
        <v>1.1825410000000001E-3</v>
      </c>
      <c r="O3900">
        <f t="shared" si="425"/>
        <v>6.6982200000000004E-4</v>
      </c>
      <c r="P3900">
        <f t="shared" si="426"/>
        <v>1.8286140599999997E-2</v>
      </c>
      <c r="Q3900" t="str">
        <f>VLOOKUP(VLOOKUP(C3900,Mapping!$A$1:$C$17,3,0),Mapping!$E$1:$F$6,2,0)</f>
        <v>Vùng 05</v>
      </c>
    </row>
    <row r="3901" spans="1:17" x14ac:dyDescent="0.3">
      <c r="A3901" s="33">
        <v>44834</v>
      </c>
      <c r="B3901">
        <v>2954</v>
      </c>
      <c r="C3901">
        <v>20</v>
      </c>
      <c r="D3901" s="38" t="s">
        <v>77</v>
      </c>
      <c r="E3901" s="2" t="s">
        <v>41</v>
      </c>
      <c r="F3901">
        <v>876916</v>
      </c>
      <c r="G3901" s="44">
        <f t="shared" si="420"/>
        <v>44562</v>
      </c>
      <c r="H3901" s="50">
        <f t="shared" si="421"/>
        <v>273</v>
      </c>
      <c r="I3901" s="50">
        <f t="shared" si="422"/>
        <v>10663352.700000001</v>
      </c>
      <c r="J3901" s="46">
        <v>390599</v>
      </c>
      <c r="K3901" s="2" t="s">
        <v>34</v>
      </c>
      <c r="L3901" s="52" t="str">
        <f t="shared" si="423"/>
        <v>20220930VND</v>
      </c>
      <c r="M3901">
        <f>VLOOKUP(L3901,Mapping!$H$1:$K$25,4,0)</f>
        <v>1</v>
      </c>
      <c r="N3901">
        <f t="shared" si="424"/>
        <v>8.7691600000000005E-4</v>
      </c>
      <c r="O3901">
        <f t="shared" si="425"/>
        <v>3.9059899999999999E-4</v>
      </c>
      <c r="P3901">
        <f t="shared" si="426"/>
        <v>1.0663352700000002E-2</v>
      </c>
      <c r="Q3901" t="str">
        <f>VLOOKUP(VLOOKUP(C3901,Mapping!$A$1:$C$17,3,0),Mapping!$E$1:$F$6,2,0)</f>
        <v>Vùng 02</v>
      </c>
    </row>
    <row r="3902" spans="1:17" x14ac:dyDescent="0.3">
      <c r="A3902" s="33">
        <v>44834</v>
      </c>
      <c r="B3902">
        <v>2957</v>
      </c>
      <c r="C3902">
        <v>48</v>
      </c>
      <c r="D3902" s="38" t="s">
        <v>77</v>
      </c>
      <c r="E3902" s="2" t="s">
        <v>41</v>
      </c>
      <c r="F3902">
        <v>1427858</v>
      </c>
      <c r="G3902" s="44">
        <f t="shared" si="420"/>
        <v>44562</v>
      </c>
      <c r="H3902" s="50">
        <f t="shared" si="421"/>
        <v>273</v>
      </c>
      <c r="I3902" s="50">
        <f t="shared" si="422"/>
        <v>39993462.600000001</v>
      </c>
      <c r="J3902" s="46">
        <v>1464962</v>
      </c>
      <c r="K3902" s="2" t="s">
        <v>34</v>
      </c>
      <c r="L3902" s="52" t="str">
        <f t="shared" si="423"/>
        <v>20220930VND</v>
      </c>
      <c r="M3902">
        <f>VLOOKUP(L3902,Mapping!$H$1:$K$25,4,0)</f>
        <v>1</v>
      </c>
      <c r="N3902">
        <f t="shared" si="424"/>
        <v>1.4278579999999999E-3</v>
      </c>
      <c r="O3902">
        <f t="shared" si="425"/>
        <v>1.464962E-3</v>
      </c>
      <c r="P3902">
        <f t="shared" si="426"/>
        <v>3.9993462600000002E-2</v>
      </c>
      <c r="Q3902" t="str">
        <f>VLOOKUP(VLOOKUP(C3902,Mapping!$A$1:$C$17,3,0),Mapping!$E$1:$F$6,2,0)</f>
        <v>Vùng 01</v>
      </c>
    </row>
    <row r="3903" spans="1:17" x14ac:dyDescent="0.3">
      <c r="A3903" s="33">
        <v>44834</v>
      </c>
      <c r="B3903">
        <v>2957</v>
      </c>
      <c r="C3903">
        <v>23</v>
      </c>
      <c r="D3903" s="38" t="s">
        <v>77</v>
      </c>
      <c r="E3903" s="2" t="s">
        <v>41</v>
      </c>
      <c r="F3903">
        <v>1664816</v>
      </c>
      <c r="G3903" s="44">
        <f t="shared" si="420"/>
        <v>44562</v>
      </c>
      <c r="H3903" s="50">
        <f t="shared" si="421"/>
        <v>273</v>
      </c>
      <c r="I3903" s="50">
        <f t="shared" si="422"/>
        <v>35795268.600000001</v>
      </c>
      <c r="J3903" s="46">
        <v>1311182</v>
      </c>
      <c r="K3903" s="2" t="s">
        <v>34</v>
      </c>
      <c r="L3903" s="52" t="str">
        <f t="shared" si="423"/>
        <v>20220930VND</v>
      </c>
      <c r="M3903">
        <f>VLOOKUP(L3903,Mapping!$H$1:$K$25,4,0)</f>
        <v>1</v>
      </c>
      <c r="N3903">
        <f t="shared" si="424"/>
        <v>1.664816E-3</v>
      </c>
      <c r="O3903">
        <f t="shared" si="425"/>
        <v>1.3111819999999999E-3</v>
      </c>
      <c r="P3903">
        <f t="shared" si="426"/>
        <v>3.5795268599999999E-2</v>
      </c>
      <c r="Q3903" t="str">
        <f>VLOOKUP(VLOOKUP(C3903,Mapping!$A$1:$C$17,3,0),Mapping!$E$1:$F$6,2,0)</f>
        <v>Vùng 02</v>
      </c>
    </row>
    <row r="3904" spans="1:17" x14ac:dyDescent="0.3">
      <c r="A3904" s="33">
        <v>44834</v>
      </c>
      <c r="B3904">
        <v>2958</v>
      </c>
      <c r="C3904">
        <v>23</v>
      </c>
      <c r="D3904" s="38" t="s">
        <v>77</v>
      </c>
      <c r="E3904" s="2" t="s">
        <v>43</v>
      </c>
      <c r="F3904">
        <v>1924739</v>
      </c>
      <c r="G3904" s="44">
        <f t="shared" si="420"/>
        <v>44562</v>
      </c>
      <c r="H3904" s="50">
        <f t="shared" si="421"/>
        <v>273</v>
      </c>
      <c r="I3904" s="50">
        <f t="shared" si="422"/>
        <v>12150520.200000001</v>
      </c>
      <c r="J3904" s="46">
        <v>445074</v>
      </c>
      <c r="K3904" s="2" t="s">
        <v>34</v>
      </c>
      <c r="L3904" s="52" t="str">
        <f t="shared" si="423"/>
        <v>20220930VND</v>
      </c>
      <c r="M3904">
        <f>VLOOKUP(L3904,Mapping!$H$1:$K$25,4,0)</f>
        <v>1</v>
      </c>
      <c r="N3904">
        <f t="shared" si="424"/>
        <v>1.924739E-3</v>
      </c>
      <c r="O3904">
        <f t="shared" si="425"/>
        <v>4.45074E-4</v>
      </c>
      <c r="P3904">
        <f t="shared" si="426"/>
        <v>1.2150520200000001E-2</v>
      </c>
      <c r="Q3904" t="str">
        <f>VLOOKUP(VLOOKUP(C3904,Mapping!$A$1:$C$17,3,0),Mapping!$E$1:$F$6,2,0)</f>
        <v>Vùng 02</v>
      </c>
    </row>
    <row r="3905" spans="1:17" x14ac:dyDescent="0.3">
      <c r="A3905" s="33">
        <v>44834</v>
      </c>
      <c r="B3905">
        <v>2958</v>
      </c>
      <c r="C3905">
        <v>23</v>
      </c>
      <c r="D3905" s="38" t="s">
        <v>77</v>
      </c>
      <c r="E3905" s="2" t="s">
        <v>41</v>
      </c>
      <c r="F3905">
        <v>489499</v>
      </c>
      <c r="G3905" s="44">
        <f t="shared" si="420"/>
        <v>44562</v>
      </c>
      <c r="H3905" s="50">
        <f t="shared" si="421"/>
        <v>273</v>
      </c>
      <c r="I3905" s="50">
        <f t="shared" si="422"/>
        <v>44136756.300000004</v>
      </c>
      <c r="J3905" s="46">
        <v>1616731</v>
      </c>
      <c r="K3905" s="2" t="s">
        <v>34</v>
      </c>
      <c r="L3905" s="52" t="str">
        <f t="shared" si="423"/>
        <v>20220930VND</v>
      </c>
      <c r="M3905">
        <f>VLOOKUP(L3905,Mapping!$H$1:$K$25,4,0)</f>
        <v>1</v>
      </c>
      <c r="N3905">
        <f t="shared" si="424"/>
        <v>4.8949900000000001E-4</v>
      </c>
      <c r="O3905">
        <f t="shared" si="425"/>
        <v>1.6167309999999999E-3</v>
      </c>
      <c r="P3905">
        <f t="shared" si="426"/>
        <v>4.4136756300000003E-2</v>
      </c>
      <c r="Q3905" t="str">
        <f>VLOOKUP(VLOOKUP(C3905,Mapping!$A$1:$C$17,3,0),Mapping!$E$1:$F$6,2,0)</f>
        <v>Vùng 02</v>
      </c>
    </row>
    <row r="3906" spans="1:17" x14ac:dyDescent="0.3">
      <c r="A3906" s="33">
        <v>44834</v>
      </c>
      <c r="B3906">
        <v>2959</v>
      </c>
      <c r="C3906">
        <v>40</v>
      </c>
      <c r="D3906" s="38" t="s">
        <v>77</v>
      </c>
      <c r="E3906" s="2" t="s">
        <v>41</v>
      </c>
      <c r="F3906">
        <v>1379436</v>
      </c>
      <c r="G3906" s="44">
        <f t="shared" ref="G3906:G3969" si="427">DATE(YEAR(A3906),1,1)</f>
        <v>44562</v>
      </c>
      <c r="H3906" s="50">
        <f t="shared" ref="H3906:H3969" si="428">DATEDIF(G3906,A3906,"D")+1</f>
        <v>273</v>
      </c>
      <c r="I3906" s="50">
        <f t="shared" si="422"/>
        <v>27443215.800000001</v>
      </c>
      <c r="J3906" s="46">
        <v>1005246</v>
      </c>
      <c r="K3906" s="2" t="s">
        <v>34</v>
      </c>
      <c r="L3906" s="52" t="str">
        <f t="shared" si="423"/>
        <v>20220930VND</v>
      </c>
      <c r="M3906">
        <f>VLOOKUP(L3906,Mapping!$H$1:$K$25,4,0)</f>
        <v>1</v>
      </c>
      <c r="N3906">
        <f t="shared" si="424"/>
        <v>1.3794359999999999E-3</v>
      </c>
      <c r="O3906">
        <f t="shared" si="425"/>
        <v>1.005246E-3</v>
      </c>
      <c r="P3906">
        <f t="shared" si="426"/>
        <v>2.74432158E-2</v>
      </c>
      <c r="Q3906" t="str">
        <f>VLOOKUP(VLOOKUP(C3906,Mapping!$A$1:$C$17,3,0),Mapping!$E$1:$F$6,2,0)</f>
        <v>Vùng 01</v>
      </c>
    </row>
    <row r="3907" spans="1:17" x14ac:dyDescent="0.3">
      <c r="A3907" s="33">
        <v>44834</v>
      </c>
      <c r="B3907">
        <v>2961</v>
      </c>
      <c r="C3907">
        <v>24</v>
      </c>
      <c r="D3907" s="38" t="s">
        <v>77</v>
      </c>
      <c r="E3907" s="2" t="s">
        <v>41</v>
      </c>
      <c r="F3907">
        <v>104961</v>
      </c>
      <c r="G3907" s="44">
        <f t="shared" si="427"/>
        <v>44562</v>
      </c>
      <c r="H3907" s="50">
        <f t="shared" si="428"/>
        <v>273</v>
      </c>
      <c r="I3907" s="50">
        <f t="shared" ref="I3907:I3970" si="429">H3907*(J3907/10)*M3907</f>
        <v>38287239.899999999</v>
      </c>
      <c r="J3907" s="46">
        <v>1402463</v>
      </c>
      <c r="K3907" s="2" t="s">
        <v>34</v>
      </c>
      <c r="L3907" s="52" t="str">
        <f t="shared" ref="L3907:L3970" si="430">CONCATENATE(TEXT(A3907,"YYYYMMDD"),K3907)</f>
        <v>20220930VND</v>
      </c>
      <c r="M3907">
        <f>VLOOKUP(L3907,Mapping!$H$1:$K$25,4,0)</f>
        <v>1</v>
      </c>
      <c r="N3907">
        <f t="shared" ref="N3907:N3970" si="431">F3907*M3907/10^9</f>
        <v>1.04961E-4</v>
      </c>
      <c r="O3907">
        <f t="shared" ref="O3907:O3970" si="432">J3907*M3907/10^9</f>
        <v>1.4024630000000001E-3</v>
      </c>
      <c r="P3907">
        <f t="shared" ref="P3907:P3970" si="433">I3907/10^9</f>
        <v>3.8287239899999999E-2</v>
      </c>
      <c r="Q3907" t="str">
        <f>VLOOKUP(VLOOKUP(C3907,Mapping!$A$1:$C$17,3,0),Mapping!$E$1:$F$6,2,0)</f>
        <v>Vùng 04</v>
      </c>
    </row>
    <row r="3908" spans="1:17" x14ac:dyDescent="0.3">
      <c r="A3908" s="33">
        <v>44834</v>
      </c>
      <c r="B3908">
        <v>2963</v>
      </c>
      <c r="C3908">
        <v>20</v>
      </c>
      <c r="D3908" s="38" t="s">
        <v>77</v>
      </c>
      <c r="E3908" s="2" t="s">
        <v>41</v>
      </c>
      <c r="F3908">
        <v>161155</v>
      </c>
      <c r="G3908" s="44">
        <f t="shared" si="427"/>
        <v>44562</v>
      </c>
      <c r="H3908" s="50">
        <f t="shared" si="428"/>
        <v>273</v>
      </c>
      <c r="I3908" s="50">
        <f t="shared" si="429"/>
        <v>26928119.400000002</v>
      </c>
      <c r="J3908" s="46">
        <v>986378</v>
      </c>
      <c r="K3908" s="2" t="s">
        <v>34</v>
      </c>
      <c r="L3908" s="52" t="str">
        <f t="shared" si="430"/>
        <v>20220930VND</v>
      </c>
      <c r="M3908">
        <f>VLOOKUP(L3908,Mapping!$H$1:$K$25,4,0)</f>
        <v>1</v>
      </c>
      <c r="N3908">
        <f t="shared" si="431"/>
        <v>1.6115500000000001E-4</v>
      </c>
      <c r="O3908">
        <f t="shared" si="432"/>
        <v>9.8637799999999999E-4</v>
      </c>
      <c r="P3908">
        <f t="shared" si="433"/>
        <v>2.6928119400000002E-2</v>
      </c>
      <c r="Q3908" t="str">
        <f>VLOOKUP(VLOOKUP(C3908,Mapping!$A$1:$C$17,3,0),Mapping!$E$1:$F$6,2,0)</f>
        <v>Vùng 02</v>
      </c>
    </row>
    <row r="3909" spans="1:17" x14ac:dyDescent="0.3">
      <c r="A3909" s="33">
        <v>44834</v>
      </c>
      <c r="B3909">
        <v>2964</v>
      </c>
      <c r="C3909">
        <v>40</v>
      </c>
      <c r="D3909" s="38" t="s">
        <v>77</v>
      </c>
      <c r="E3909" s="2" t="s">
        <v>41</v>
      </c>
      <c r="F3909">
        <v>948650</v>
      </c>
      <c r="G3909" s="44">
        <f t="shared" si="427"/>
        <v>44562</v>
      </c>
      <c r="H3909" s="50">
        <f t="shared" si="428"/>
        <v>273</v>
      </c>
      <c r="I3909" s="50">
        <f t="shared" si="429"/>
        <v>3116759.1</v>
      </c>
      <c r="J3909" s="46">
        <v>114167</v>
      </c>
      <c r="K3909" s="2" t="s">
        <v>34</v>
      </c>
      <c r="L3909" s="52" t="str">
        <f t="shared" si="430"/>
        <v>20220930VND</v>
      </c>
      <c r="M3909">
        <f>VLOOKUP(L3909,Mapping!$H$1:$K$25,4,0)</f>
        <v>1</v>
      </c>
      <c r="N3909">
        <f t="shared" si="431"/>
        <v>9.4864999999999999E-4</v>
      </c>
      <c r="O3909">
        <f t="shared" si="432"/>
        <v>1.1416700000000001E-4</v>
      </c>
      <c r="P3909">
        <f t="shared" si="433"/>
        <v>3.1167591000000002E-3</v>
      </c>
      <c r="Q3909" t="str">
        <f>VLOOKUP(VLOOKUP(C3909,Mapping!$A$1:$C$17,3,0),Mapping!$E$1:$F$6,2,0)</f>
        <v>Vùng 01</v>
      </c>
    </row>
    <row r="3910" spans="1:17" x14ac:dyDescent="0.3">
      <c r="A3910" s="33">
        <v>44834</v>
      </c>
      <c r="B3910">
        <v>2966</v>
      </c>
      <c r="C3910">
        <v>34</v>
      </c>
      <c r="D3910" s="38" t="s">
        <v>77</v>
      </c>
      <c r="E3910" s="2" t="s">
        <v>41</v>
      </c>
      <c r="F3910">
        <v>1139631</v>
      </c>
      <c r="G3910" s="44">
        <f t="shared" si="427"/>
        <v>44562</v>
      </c>
      <c r="H3910" s="50">
        <f t="shared" si="428"/>
        <v>273</v>
      </c>
      <c r="I3910" s="50">
        <f t="shared" si="429"/>
        <v>5845448.7000000002</v>
      </c>
      <c r="J3910" s="46">
        <v>214119</v>
      </c>
      <c r="K3910" s="2" t="s">
        <v>34</v>
      </c>
      <c r="L3910" s="52" t="str">
        <f t="shared" si="430"/>
        <v>20220930VND</v>
      </c>
      <c r="M3910">
        <f>VLOOKUP(L3910,Mapping!$H$1:$K$25,4,0)</f>
        <v>1</v>
      </c>
      <c r="N3910">
        <f t="shared" si="431"/>
        <v>1.1396310000000001E-3</v>
      </c>
      <c r="O3910">
        <f t="shared" si="432"/>
        <v>2.14119E-4</v>
      </c>
      <c r="P3910">
        <f t="shared" si="433"/>
        <v>5.8454487000000003E-3</v>
      </c>
      <c r="Q3910" t="str">
        <f>VLOOKUP(VLOOKUP(C3910,Mapping!$A$1:$C$17,3,0),Mapping!$E$1:$F$6,2,0)</f>
        <v>Vùng 02</v>
      </c>
    </row>
    <row r="3911" spans="1:17" x14ac:dyDescent="0.3">
      <c r="A3911" s="33">
        <v>44834</v>
      </c>
      <c r="B3911">
        <v>2967</v>
      </c>
      <c r="C3911">
        <v>34</v>
      </c>
      <c r="D3911" s="38" t="s">
        <v>77</v>
      </c>
      <c r="E3911" s="2" t="s">
        <v>41</v>
      </c>
      <c r="F3911">
        <v>370358</v>
      </c>
      <c r="G3911" s="44">
        <f t="shared" si="427"/>
        <v>44562</v>
      </c>
      <c r="H3911" s="50">
        <f t="shared" si="428"/>
        <v>273</v>
      </c>
      <c r="I3911" s="50">
        <f t="shared" si="429"/>
        <v>25303196.099999998</v>
      </c>
      <c r="J3911" s="46">
        <v>926857</v>
      </c>
      <c r="K3911" s="2" t="s">
        <v>34</v>
      </c>
      <c r="L3911" s="52" t="str">
        <f t="shared" si="430"/>
        <v>20220930VND</v>
      </c>
      <c r="M3911">
        <f>VLOOKUP(L3911,Mapping!$H$1:$K$25,4,0)</f>
        <v>1</v>
      </c>
      <c r="N3911">
        <f t="shared" si="431"/>
        <v>3.7035799999999999E-4</v>
      </c>
      <c r="O3911">
        <f t="shared" si="432"/>
        <v>9.2685700000000001E-4</v>
      </c>
      <c r="P3911">
        <f t="shared" si="433"/>
        <v>2.5303196099999998E-2</v>
      </c>
      <c r="Q3911" t="str">
        <f>VLOOKUP(VLOOKUP(C3911,Mapping!$A$1:$C$17,3,0),Mapping!$E$1:$F$6,2,0)</f>
        <v>Vùng 02</v>
      </c>
    </row>
    <row r="3912" spans="1:17" x14ac:dyDescent="0.3">
      <c r="A3912" s="33">
        <v>44834</v>
      </c>
      <c r="B3912">
        <v>2968</v>
      </c>
      <c r="C3912">
        <v>11</v>
      </c>
      <c r="D3912" s="38" t="s">
        <v>77</v>
      </c>
      <c r="E3912" s="2" t="s">
        <v>41</v>
      </c>
      <c r="F3912">
        <v>1637747</v>
      </c>
      <c r="G3912" s="44">
        <f t="shared" si="427"/>
        <v>44562</v>
      </c>
      <c r="H3912" s="50">
        <f t="shared" si="428"/>
        <v>273</v>
      </c>
      <c r="I3912" s="50">
        <f t="shared" si="429"/>
        <v>23853866.400000002</v>
      </c>
      <c r="J3912" s="46">
        <v>873768</v>
      </c>
      <c r="K3912" s="2" t="s">
        <v>34</v>
      </c>
      <c r="L3912" s="52" t="str">
        <f t="shared" si="430"/>
        <v>20220930VND</v>
      </c>
      <c r="M3912">
        <f>VLOOKUP(L3912,Mapping!$H$1:$K$25,4,0)</f>
        <v>1</v>
      </c>
      <c r="N3912">
        <f t="shared" si="431"/>
        <v>1.6377469999999999E-3</v>
      </c>
      <c r="O3912">
        <f t="shared" si="432"/>
        <v>8.7376800000000003E-4</v>
      </c>
      <c r="P3912">
        <f t="shared" si="433"/>
        <v>2.3853866400000003E-2</v>
      </c>
      <c r="Q3912" t="str">
        <f>VLOOKUP(VLOOKUP(C3912,Mapping!$A$1:$C$17,3,0),Mapping!$E$1:$F$6,2,0)</f>
        <v>Vùng 01</v>
      </c>
    </row>
    <row r="3913" spans="1:17" x14ac:dyDescent="0.3">
      <c r="A3913" s="33">
        <v>44834</v>
      </c>
      <c r="B3913">
        <v>2968</v>
      </c>
      <c r="C3913">
        <v>23</v>
      </c>
      <c r="D3913" s="38" t="s">
        <v>77</v>
      </c>
      <c r="E3913" s="2" t="s">
        <v>41</v>
      </c>
      <c r="F3913">
        <v>1758467</v>
      </c>
      <c r="G3913" s="44">
        <f t="shared" si="427"/>
        <v>44562</v>
      </c>
      <c r="H3913" s="50">
        <f t="shared" si="428"/>
        <v>273</v>
      </c>
      <c r="I3913" s="50">
        <f t="shared" si="429"/>
        <v>215116509802.19403</v>
      </c>
      <c r="J3913" s="46">
        <v>348894</v>
      </c>
      <c r="K3913" s="2" t="s">
        <v>36</v>
      </c>
      <c r="L3913" s="52" t="str">
        <f t="shared" si="430"/>
        <v>20220930EUR</v>
      </c>
      <c r="M3913">
        <f>VLOOKUP(L3913,Mapping!$H$1:$K$25,4,0)</f>
        <v>22584.87</v>
      </c>
      <c r="N3913">
        <f t="shared" si="431"/>
        <v>39.71474859429</v>
      </c>
      <c r="O3913">
        <f t="shared" si="432"/>
        <v>7.8797256337799997</v>
      </c>
      <c r="P3913">
        <f t="shared" si="433"/>
        <v>215.11650980219403</v>
      </c>
      <c r="Q3913" t="str">
        <f>VLOOKUP(VLOOKUP(C3913,Mapping!$A$1:$C$17,3,0),Mapping!$E$1:$F$6,2,0)</f>
        <v>Vùng 02</v>
      </c>
    </row>
    <row r="3914" spans="1:17" x14ac:dyDescent="0.3">
      <c r="A3914" s="33">
        <v>44834</v>
      </c>
      <c r="B3914">
        <v>2968</v>
      </c>
      <c r="C3914">
        <v>23</v>
      </c>
      <c r="D3914" s="38" t="s">
        <v>77</v>
      </c>
      <c r="E3914" s="2" t="s">
        <v>41</v>
      </c>
      <c r="F3914">
        <v>1528273</v>
      </c>
      <c r="G3914" s="44">
        <f t="shared" si="427"/>
        <v>44562</v>
      </c>
      <c r="H3914" s="50">
        <f t="shared" si="428"/>
        <v>273</v>
      </c>
      <c r="I3914" s="50">
        <f t="shared" si="429"/>
        <v>13844266.799999999</v>
      </c>
      <c r="J3914" s="46">
        <v>507116</v>
      </c>
      <c r="K3914" s="2" t="s">
        <v>34</v>
      </c>
      <c r="L3914" s="52" t="str">
        <f t="shared" si="430"/>
        <v>20220930VND</v>
      </c>
      <c r="M3914">
        <f>VLOOKUP(L3914,Mapping!$H$1:$K$25,4,0)</f>
        <v>1</v>
      </c>
      <c r="N3914">
        <f t="shared" si="431"/>
        <v>1.5282729999999999E-3</v>
      </c>
      <c r="O3914">
        <f t="shared" si="432"/>
        <v>5.0711599999999995E-4</v>
      </c>
      <c r="P3914">
        <f t="shared" si="433"/>
        <v>1.3844266799999999E-2</v>
      </c>
      <c r="Q3914" t="str">
        <f>VLOOKUP(VLOOKUP(C3914,Mapping!$A$1:$C$17,3,0),Mapping!$E$1:$F$6,2,0)</f>
        <v>Vùng 02</v>
      </c>
    </row>
    <row r="3915" spans="1:17" x14ac:dyDescent="0.3">
      <c r="A3915" s="33">
        <v>44834</v>
      </c>
      <c r="B3915">
        <v>2968</v>
      </c>
      <c r="C3915">
        <v>23</v>
      </c>
      <c r="D3915" s="38" t="s">
        <v>77</v>
      </c>
      <c r="E3915" s="2" t="s">
        <v>41</v>
      </c>
      <c r="F3915">
        <v>4476107</v>
      </c>
      <c r="G3915" s="44">
        <f t="shared" si="427"/>
        <v>44562</v>
      </c>
      <c r="H3915" s="50">
        <f t="shared" si="428"/>
        <v>273</v>
      </c>
      <c r="I3915" s="50">
        <f t="shared" si="429"/>
        <v>133273795.2</v>
      </c>
      <c r="J3915" s="46">
        <v>4881824</v>
      </c>
      <c r="K3915" s="2" t="s">
        <v>34</v>
      </c>
      <c r="L3915" s="52" t="str">
        <f t="shared" si="430"/>
        <v>20220930VND</v>
      </c>
      <c r="M3915">
        <f>VLOOKUP(L3915,Mapping!$H$1:$K$25,4,0)</f>
        <v>1</v>
      </c>
      <c r="N3915">
        <f t="shared" si="431"/>
        <v>4.476107E-3</v>
      </c>
      <c r="O3915">
        <f t="shared" si="432"/>
        <v>4.8818239999999999E-3</v>
      </c>
      <c r="P3915">
        <f t="shared" si="433"/>
        <v>0.13327379519999999</v>
      </c>
      <c r="Q3915" t="str">
        <f>VLOOKUP(VLOOKUP(C3915,Mapping!$A$1:$C$17,3,0),Mapping!$E$1:$F$6,2,0)</f>
        <v>Vùng 02</v>
      </c>
    </row>
    <row r="3916" spans="1:17" x14ac:dyDescent="0.3">
      <c r="A3916" s="33">
        <v>44834</v>
      </c>
      <c r="B3916">
        <v>2968</v>
      </c>
      <c r="C3916">
        <v>23</v>
      </c>
      <c r="D3916" s="38" t="s">
        <v>77</v>
      </c>
      <c r="E3916" s="2" t="s">
        <v>41</v>
      </c>
      <c r="F3916">
        <v>624672</v>
      </c>
      <c r="G3916" s="44">
        <f t="shared" si="427"/>
        <v>44562</v>
      </c>
      <c r="H3916" s="50">
        <f t="shared" si="428"/>
        <v>273</v>
      </c>
      <c r="I3916" s="50">
        <f t="shared" si="429"/>
        <v>282839789592.35999</v>
      </c>
      <c r="J3916" s="46">
        <v>446615</v>
      </c>
      <c r="K3916" s="2" t="s">
        <v>35</v>
      </c>
      <c r="L3916" s="52" t="str">
        <f t="shared" si="430"/>
        <v>20220930USD</v>
      </c>
      <c r="M3916">
        <f>VLOOKUP(L3916,Mapping!$H$1:$K$25,4,0)</f>
        <v>23197.68</v>
      </c>
      <c r="N3916">
        <f t="shared" si="431"/>
        <v>14.49094116096</v>
      </c>
      <c r="O3916">
        <f t="shared" si="432"/>
        <v>10.360431853200001</v>
      </c>
      <c r="P3916">
        <f t="shared" si="433"/>
        <v>282.83978959235998</v>
      </c>
      <c r="Q3916" t="str">
        <f>VLOOKUP(VLOOKUP(C3916,Mapping!$A$1:$C$17,3,0),Mapping!$E$1:$F$6,2,0)</f>
        <v>Vùng 02</v>
      </c>
    </row>
    <row r="3917" spans="1:17" x14ac:dyDescent="0.3">
      <c r="A3917" s="33">
        <v>44834</v>
      </c>
      <c r="B3917">
        <v>2970</v>
      </c>
      <c r="C3917">
        <v>23</v>
      </c>
      <c r="D3917" s="38" t="s">
        <v>77</v>
      </c>
      <c r="E3917" s="2" t="s">
        <v>41</v>
      </c>
      <c r="F3917">
        <v>1350411</v>
      </c>
      <c r="G3917" s="44">
        <f t="shared" si="427"/>
        <v>44562</v>
      </c>
      <c r="H3917" s="50">
        <f t="shared" si="428"/>
        <v>273</v>
      </c>
      <c r="I3917" s="50">
        <f t="shared" si="429"/>
        <v>7180609.7999999998</v>
      </c>
      <c r="J3917" s="46">
        <v>263026</v>
      </c>
      <c r="K3917" s="2" t="s">
        <v>34</v>
      </c>
      <c r="L3917" s="52" t="str">
        <f t="shared" si="430"/>
        <v>20220930VND</v>
      </c>
      <c r="M3917">
        <f>VLOOKUP(L3917,Mapping!$H$1:$K$25,4,0)</f>
        <v>1</v>
      </c>
      <c r="N3917">
        <f t="shared" si="431"/>
        <v>1.3504109999999999E-3</v>
      </c>
      <c r="O3917">
        <f t="shared" si="432"/>
        <v>2.6302600000000003E-4</v>
      </c>
      <c r="P3917">
        <f t="shared" si="433"/>
        <v>7.1806097999999995E-3</v>
      </c>
      <c r="Q3917" t="str">
        <f>VLOOKUP(VLOOKUP(C3917,Mapping!$A$1:$C$17,3,0),Mapping!$E$1:$F$6,2,0)</f>
        <v>Vùng 02</v>
      </c>
    </row>
    <row r="3918" spans="1:17" x14ac:dyDescent="0.3">
      <c r="A3918" s="33">
        <v>44834</v>
      </c>
      <c r="B3918">
        <v>2972</v>
      </c>
      <c r="C3918">
        <v>40</v>
      </c>
      <c r="D3918" s="38" t="s">
        <v>77</v>
      </c>
      <c r="E3918" s="2" t="s">
        <v>41</v>
      </c>
      <c r="F3918">
        <v>9328564</v>
      </c>
      <c r="G3918" s="44">
        <f t="shared" si="427"/>
        <v>44562</v>
      </c>
      <c r="H3918" s="50">
        <f t="shared" si="428"/>
        <v>273</v>
      </c>
      <c r="I3918" s="50">
        <f t="shared" si="429"/>
        <v>203110744.20000002</v>
      </c>
      <c r="J3918" s="46">
        <v>7439954</v>
      </c>
      <c r="K3918" s="2" t="s">
        <v>34</v>
      </c>
      <c r="L3918" s="52" t="str">
        <f t="shared" si="430"/>
        <v>20220930VND</v>
      </c>
      <c r="M3918">
        <f>VLOOKUP(L3918,Mapping!$H$1:$K$25,4,0)</f>
        <v>1</v>
      </c>
      <c r="N3918">
        <f t="shared" si="431"/>
        <v>9.3285639999999993E-3</v>
      </c>
      <c r="O3918">
        <f t="shared" si="432"/>
        <v>7.4399540000000004E-3</v>
      </c>
      <c r="P3918">
        <f t="shared" si="433"/>
        <v>0.20311074420000003</v>
      </c>
      <c r="Q3918" t="str">
        <f>VLOOKUP(VLOOKUP(C3918,Mapping!$A$1:$C$17,3,0),Mapping!$E$1:$F$6,2,0)</f>
        <v>Vùng 01</v>
      </c>
    </row>
    <row r="3919" spans="1:17" x14ac:dyDescent="0.3">
      <c r="A3919" s="33">
        <v>44834</v>
      </c>
      <c r="B3919">
        <v>2972</v>
      </c>
      <c r="C3919">
        <v>40</v>
      </c>
      <c r="D3919" s="38" t="s">
        <v>77</v>
      </c>
      <c r="E3919" s="2" t="s">
        <v>41</v>
      </c>
      <c r="F3919">
        <v>98176</v>
      </c>
      <c r="G3919" s="44">
        <f t="shared" si="427"/>
        <v>44562</v>
      </c>
      <c r="H3919" s="50">
        <f t="shared" si="428"/>
        <v>273</v>
      </c>
      <c r="I3919" s="50">
        <f t="shared" si="429"/>
        <v>358286321064.672</v>
      </c>
      <c r="J3919" s="46">
        <v>565748</v>
      </c>
      <c r="K3919" s="2" t="s">
        <v>35</v>
      </c>
      <c r="L3919" s="52" t="str">
        <f t="shared" si="430"/>
        <v>20220930USD</v>
      </c>
      <c r="M3919">
        <f>VLOOKUP(L3919,Mapping!$H$1:$K$25,4,0)</f>
        <v>23197.68</v>
      </c>
      <c r="N3919">
        <f t="shared" si="431"/>
        <v>2.27745543168</v>
      </c>
      <c r="O3919">
        <f t="shared" si="432"/>
        <v>13.12404106464</v>
      </c>
      <c r="P3919">
        <f t="shared" si="433"/>
        <v>358.28632106467199</v>
      </c>
      <c r="Q3919" t="str">
        <f>VLOOKUP(VLOOKUP(C3919,Mapping!$A$1:$C$17,3,0),Mapping!$E$1:$F$6,2,0)</f>
        <v>Vùng 01</v>
      </c>
    </row>
    <row r="3920" spans="1:17" x14ac:dyDescent="0.3">
      <c r="A3920" s="33">
        <v>44834</v>
      </c>
      <c r="B3920">
        <v>2974</v>
      </c>
      <c r="C3920">
        <v>40</v>
      </c>
      <c r="D3920" s="38" t="s">
        <v>77</v>
      </c>
      <c r="E3920" s="2" t="s">
        <v>41</v>
      </c>
      <c r="F3920">
        <v>138561</v>
      </c>
      <c r="G3920" s="44">
        <f t="shared" si="427"/>
        <v>44562</v>
      </c>
      <c r="H3920" s="50">
        <f t="shared" si="428"/>
        <v>273</v>
      </c>
      <c r="I3920" s="50">
        <f t="shared" si="429"/>
        <v>33899338.199999996</v>
      </c>
      <c r="J3920" s="46">
        <v>1241734</v>
      </c>
      <c r="K3920" s="2" t="s">
        <v>34</v>
      </c>
      <c r="L3920" s="52" t="str">
        <f t="shared" si="430"/>
        <v>20220930VND</v>
      </c>
      <c r="M3920">
        <f>VLOOKUP(L3920,Mapping!$H$1:$K$25,4,0)</f>
        <v>1</v>
      </c>
      <c r="N3920">
        <f t="shared" si="431"/>
        <v>1.3856099999999999E-4</v>
      </c>
      <c r="O3920">
        <f t="shared" si="432"/>
        <v>1.241734E-3</v>
      </c>
      <c r="P3920">
        <f t="shared" si="433"/>
        <v>3.3899338199999997E-2</v>
      </c>
      <c r="Q3920" t="str">
        <f>VLOOKUP(VLOOKUP(C3920,Mapping!$A$1:$C$17,3,0),Mapping!$E$1:$F$6,2,0)</f>
        <v>Vùng 01</v>
      </c>
    </row>
    <row r="3921" spans="1:17" x14ac:dyDescent="0.3">
      <c r="A3921" s="33">
        <v>44834</v>
      </c>
      <c r="B3921">
        <v>2975</v>
      </c>
      <c r="C3921">
        <v>25</v>
      </c>
      <c r="D3921" s="38" t="s">
        <v>77</v>
      </c>
      <c r="E3921" s="2" t="s">
        <v>41</v>
      </c>
      <c r="F3921">
        <v>5175745</v>
      </c>
      <c r="G3921" s="44">
        <f t="shared" si="427"/>
        <v>44562</v>
      </c>
      <c r="H3921" s="50">
        <f t="shared" si="428"/>
        <v>273</v>
      </c>
      <c r="I3921" s="50">
        <f t="shared" si="429"/>
        <v>137950203.29999998</v>
      </c>
      <c r="J3921" s="46">
        <v>5053121</v>
      </c>
      <c r="K3921" s="2" t="s">
        <v>34</v>
      </c>
      <c r="L3921" s="52" t="str">
        <f t="shared" si="430"/>
        <v>20220930VND</v>
      </c>
      <c r="M3921">
        <f>VLOOKUP(L3921,Mapping!$H$1:$K$25,4,0)</f>
        <v>1</v>
      </c>
      <c r="N3921">
        <f t="shared" si="431"/>
        <v>5.1757449999999998E-3</v>
      </c>
      <c r="O3921">
        <f t="shared" si="432"/>
        <v>5.0531209999999998E-3</v>
      </c>
      <c r="P3921">
        <f t="shared" si="433"/>
        <v>0.13795020329999999</v>
      </c>
      <c r="Q3921" t="str">
        <f>VLOOKUP(VLOOKUP(C3921,Mapping!$A$1:$C$17,3,0),Mapping!$E$1:$F$6,2,0)</f>
        <v>Vùng 01</v>
      </c>
    </row>
    <row r="3922" spans="1:17" x14ac:dyDescent="0.3">
      <c r="A3922" s="33">
        <v>44834</v>
      </c>
      <c r="B3922">
        <v>2976</v>
      </c>
      <c r="C3922">
        <v>34</v>
      </c>
      <c r="D3922" s="38" t="s">
        <v>77</v>
      </c>
      <c r="E3922" s="2" t="s">
        <v>41</v>
      </c>
      <c r="F3922">
        <v>1980636</v>
      </c>
      <c r="G3922" s="44">
        <f t="shared" si="427"/>
        <v>44562</v>
      </c>
      <c r="H3922" s="50">
        <f t="shared" si="428"/>
        <v>273</v>
      </c>
      <c r="I3922" s="50">
        <f t="shared" si="429"/>
        <v>4892924.3999999994</v>
      </c>
      <c r="J3922" s="46">
        <v>179228</v>
      </c>
      <c r="K3922" s="2" t="s">
        <v>34</v>
      </c>
      <c r="L3922" s="52" t="str">
        <f t="shared" si="430"/>
        <v>20220930VND</v>
      </c>
      <c r="M3922">
        <f>VLOOKUP(L3922,Mapping!$H$1:$K$25,4,0)</f>
        <v>1</v>
      </c>
      <c r="N3922">
        <f t="shared" si="431"/>
        <v>1.980636E-3</v>
      </c>
      <c r="O3922">
        <f t="shared" si="432"/>
        <v>1.79228E-4</v>
      </c>
      <c r="P3922">
        <f t="shared" si="433"/>
        <v>4.8929243999999992E-3</v>
      </c>
      <c r="Q3922" t="str">
        <f>VLOOKUP(VLOOKUP(C3922,Mapping!$A$1:$C$17,3,0),Mapping!$E$1:$F$6,2,0)</f>
        <v>Vùng 02</v>
      </c>
    </row>
    <row r="3923" spans="1:17" x14ac:dyDescent="0.3">
      <c r="A3923" s="33">
        <v>44834</v>
      </c>
      <c r="B3923">
        <v>2976</v>
      </c>
      <c r="C3923">
        <v>34</v>
      </c>
      <c r="D3923" s="38" t="s">
        <v>77</v>
      </c>
      <c r="E3923" s="2" t="s">
        <v>41</v>
      </c>
      <c r="F3923">
        <v>860234</v>
      </c>
      <c r="G3923" s="44">
        <f t="shared" si="427"/>
        <v>44562</v>
      </c>
      <c r="H3923" s="50">
        <f t="shared" si="428"/>
        <v>273</v>
      </c>
      <c r="I3923" s="50">
        <f t="shared" si="429"/>
        <v>21311308.199999999</v>
      </c>
      <c r="J3923" s="46">
        <v>780634</v>
      </c>
      <c r="K3923" s="2" t="s">
        <v>34</v>
      </c>
      <c r="L3923" s="52" t="str">
        <f t="shared" si="430"/>
        <v>20220930VND</v>
      </c>
      <c r="M3923">
        <f>VLOOKUP(L3923,Mapping!$H$1:$K$25,4,0)</f>
        <v>1</v>
      </c>
      <c r="N3923">
        <f t="shared" si="431"/>
        <v>8.6023399999999998E-4</v>
      </c>
      <c r="O3923">
        <f t="shared" si="432"/>
        <v>7.8063399999999999E-4</v>
      </c>
      <c r="P3923">
        <f t="shared" si="433"/>
        <v>2.13113082E-2</v>
      </c>
      <c r="Q3923" t="str">
        <f>VLOOKUP(VLOOKUP(C3923,Mapping!$A$1:$C$17,3,0),Mapping!$E$1:$F$6,2,0)</f>
        <v>Vùng 02</v>
      </c>
    </row>
    <row r="3924" spans="1:17" x14ac:dyDescent="0.3">
      <c r="A3924" s="33">
        <v>44834</v>
      </c>
      <c r="B3924">
        <v>2976</v>
      </c>
      <c r="C3924">
        <v>34</v>
      </c>
      <c r="D3924" s="38" t="s">
        <v>77</v>
      </c>
      <c r="E3924" s="2" t="s">
        <v>41</v>
      </c>
      <c r="F3924">
        <v>941315</v>
      </c>
      <c r="G3924" s="44">
        <f t="shared" si="427"/>
        <v>44562</v>
      </c>
      <c r="H3924" s="50">
        <f t="shared" si="428"/>
        <v>273</v>
      </c>
      <c r="I3924" s="50">
        <f t="shared" si="429"/>
        <v>45006015.600000001</v>
      </c>
      <c r="J3924" s="46">
        <v>1648572</v>
      </c>
      <c r="K3924" s="2" t="s">
        <v>34</v>
      </c>
      <c r="L3924" s="52" t="str">
        <f t="shared" si="430"/>
        <v>20220930VND</v>
      </c>
      <c r="M3924">
        <f>VLOOKUP(L3924,Mapping!$H$1:$K$25,4,0)</f>
        <v>1</v>
      </c>
      <c r="N3924">
        <f t="shared" si="431"/>
        <v>9.4131499999999997E-4</v>
      </c>
      <c r="O3924">
        <f t="shared" si="432"/>
        <v>1.6485720000000001E-3</v>
      </c>
      <c r="P3924">
        <f t="shared" si="433"/>
        <v>4.5006015600000004E-2</v>
      </c>
      <c r="Q3924" t="str">
        <f>VLOOKUP(VLOOKUP(C3924,Mapping!$A$1:$C$17,3,0),Mapping!$E$1:$F$6,2,0)</f>
        <v>Vùng 02</v>
      </c>
    </row>
    <row r="3925" spans="1:17" x14ac:dyDescent="0.3">
      <c r="A3925" s="33">
        <v>44834</v>
      </c>
      <c r="B3925">
        <v>2977</v>
      </c>
      <c r="C3925">
        <v>20</v>
      </c>
      <c r="D3925" s="38" t="s">
        <v>77</v>
      </c>
      <c r="E3925" s="2" t="s">
        <v>41</v>
      </c>
      <c r="F3925">
        <v>994282</v>
      </c>
      <c r="G3925" s="44">
        <f t="shared" si="427"/>
        <v>44562</v>
      </c>
      <c r="H3925" s="50">
        <f t="shared" si="428"/>
        <v>273</v>
      </c>
      <c r="I3925" s="50">
        <f t="shared" si="429"/>
        <v>6368380.2000000002</v>
      </c>
      <c r="J3925" s="46">
        <v>233274</v>
      </c>
      <c r="K3925" s="2" t="s">
        <v>34</v>
      </c>
      <c r="L3925" s="52" t="str">
        <f t="shared" si="430"/>
        <v>20220930VND</v>
      </c>
      <c r="M3925">
        <f>VLOOKUP(L3925,Mapping!$H$1:$K$25,4,0)</f>
        <v>1</v>
      </c>
      <c r="N3925">
        <f t="shared" si="431"/>
        <v>9.9428199999999998E-4</v>
      </c>
      <c r="O3925">
        <f t="shared" si="432"/>
        <v>2.33274E-4</v>
      </c>
      <c r="P3925">
        <f t="shared" si="433"/>
        <v>6.3683801999999999E-3</v>
      </c>
      <c r="Q3925" t="str">
        <f>VLOOKUP(VLOOKUP(C3925,Mapping!$A$1:$C$17,3,0),Mapping!$E$1:$F$6,2,0)</f>
        <v>Vùng 02</v>
      </c>
    </row>
    <row r="3926" spans="1:17" x14ac:dyDescent="0.3">
      <c r="A3926" s="33">
        <v>44834</v>
      </c>
      <c r="B3926">
        <v>2980</v>
      </c>
      <c r="C3926">
        <v>40</v>
      </c>
      <c r="D3926" s="38" t="s">
        <v>77</v>
      </c>
      <c r="E3926" s="2" t="s">
        <v>41</v>
      </c>
      <c r="F3926">
        <v>1425596</v>
      </c>
      <c r="G3926" s="44">
        <f t="shared" si="427"/>
        <v>44562</v>
      </c>
      <c r="H3926" s="50">
        <f t="shared" si="428"/>
        <v>273</v>
      </c>
      <c r="I3926" s="50">
        <f t="shared" si="429"/>
        <v>47959138.5</v>
      </c>
      <c r="J3926" s="46">
        <v>1756745</v>
      </c>
      <c r="K3926" s="2" t="s">
        <v>34</v>
      </c>
      <c r="L3926" s="52" t="str">
        <f t="shared" si="430"/>
        <v>20220930VND</v>
      </c>
      <c r="M3926">
        <f>VLOOKUP(L3926,Mapping!$H$1:$K$25,4,0)</f>
        <v>1</v>
      </c>
      <c r="N3926">
        <f t="shared" si="431"/>
        <v>1.4255959999999999E-3</v>
      </c>
      <c r="O3926">
        <f t="shared" si="432"/>
        <v>1.7567450000000001E-3</v>
      </c>
      <c r="P3926">
        <f t="shared" si="433"/>
        <v>4.7959138499999998E-2</v>
      </c>
      <c r="Q3926" t="str">
        <f>VLOOKUP(VLOOKUP(C3926,Mapping!$A$1:$C$17,3,0),Mapping!$E$1:$F$6,2,0)</f>
        <v>Vùng 01</v>
      </c>
    </row>
    <row r="3927" spans="1:17" x14ac:dyDescent="0.3">
      <c r="A3927" s="33">
        <v>44834</v>
      </c>
      <c r="B3927">
        <v>2980</v>
      </c>
      <c r="C3927">
        <v>40</v>
      </c>
      <c r="D3927" s="38" t="s">
        <v>77</v>
      </c>
      <c r="E3927" s="2" t="s">
        <v>41</v>
      </c>
      <c r="F3927">
        <v>587252</v>
      </c>
      <c r="G3927" s="44">
        <f t="shared" si="427"/>
        <v>44562</v>
      </c>
      <c r="H3927" s="50">
        <f t="shared" si="428"/>
        <v>273</v>
      </c>
      <c r="I3927" s="50">
        <f t="shared" si="429"/>
        <v>6142718.3999999994</v>
      </c>
      <c r="J3927" s="46">
        <v>225008</v>
      </c>
      <c r="K3927" s="2" t="s">
        <v>34</v>
      </c>
      <c r="L3927" s="52" t="str">
        <f t="shared" si="430"/>
        <v>20220930VND</v>
      </c>
      <c r="M3927">
        <f>VLOOKUP(L3927,Mapping!$H$1:$K$25,4,0)</f>
        <v>1</v>
      </c>
      <c r="N3927">
        <f t="shared" si="431"/>
        <v>5.8725200000000002E-4</v>
      </c>
      <c r="O3927">
        <f t="shared" si="432"/>
        <v>2.2500800000000001E-4</v>
      </c>
      <c r="P3927">
        <f t="shared" si="433"/>
        <v>6.1427183999999994E-3</v>
      </c>
      <c r="Q3927" t="str">
        <f>VLOOKUP(VLOOKUP(C3927,Mapping!$A$1:$C$17,3,0),Mapping!$E$1:$F$6,2,0)</f>
        <v>Vùng 01</v>
      </c>
    </row>
    <row r="3928" spans="1:17" x14ac:dyDescent="0.3">
      <c r="A3928" s="33">
        <v>44834</v>
      </c>
      <c r="B3928">
        <v>2980</v>
      </c>
      <c r="C3928">
        <v>40</v>
      </c>
      <c r="D3928" s="38" t="s">
        <v>77</v>
      </c>
      <c r="E3928" s="2" t="s">
        <v>41</v>
      </c>
      <c r="F3928">
        <v>6190324</v>
      </c>
      <c r="G3928" s="44">
        <f t="shared" si="427"/>
        <v>44562</v>
      </c>
      <c r="H3928" s="50">
        <f t="shared" si="428"/>
        <v>273</v>
      </c>
      <c r="I3928" s="50">
        <f t="shared" si="429"/>
        <v>209619582.90000001</v>
      </c>
      <c r="J3928" s="46">
        <v>7678373</v>
      </c>
      <c r="K3928" s="2" t="s">
        <v>34</v>
      </c>
      <c r="L3928" s="52" t="str">
        <f t="shared" si="430"/>
        <v>20220930VND</v>
      </c>
      <c r="M3928">
        <f>VLOOKUP(L3928,Mapping!$H$1:$K$25,4,0)</f>
        <v>1</v>
      </c>
      <c r="N3928">
        <f t="shared" si="431"/>
        <v>6.1903239999999997E-3</v>
      </c>
      <c r="O3928">
        <f t="shared" si="432"/>
        <v>7.6783729999999996E-3</v>
      </c>
      <c r="P3928">
        <f t="shared" si="433"/>
        <v>0.20961958290000002</v>
      </c>
      <c r="Q3928" t="str">
        <f>VLOOKUP(VLOOKUP(C3928,Mapping!$A$1:$C$17,3,0),Mapping!$E$1:$F$6,2,0)</f>
        <v>Vùng 01</v>
      </c>
    </row>
    <row r="3929" spans="1:17" x14ac:dyDescent="0.3">
      <c r="A3929" s="33">
        <v>44834</v>
      </c>
      <c r="B3929">
        <v>2980</v>
      </c>
      <c r="C3929">
        <v>40</v>
      </c>
      <c r="D3929" s="38" t="s">
        <v>77</v>
      </c>
      <c r="E3929" s="2" t="s">
        <v>41</v>
      </c>
      <c r="F3929">
        <v>8496206</v>
      </c>
      <c r="G3929" s="44">
        <f t="shared" si="427"/>
        <v>44562</v>
      </c>
      <c r="H3929" s="50">
        <f t="shared" si="428"/>
        <v>273</v>
      </c>
      <c r="I3929" s="50">
        <f t="shared" si="429"/>
        <v>200565947.40000001</v>
      </c>
      <c r="J3929" s="46">
        <v>7346738</v>
      </c>
      <c r="K3929" s="2" t="s">
        <v>34</v>
      </c>
      <c r="L3929" s="52" t="str">
        <f t="shared" si="430"/>
        <v>20220930VND</v>
      </c>
      <c r="M3929">
        <f>VLOOKUP(L3929,Mapping!$H$1:$K$25,4,0)</f>
        <v>1</v>
      </c>
      <c r="N3929">
        <f t="shared" si="431"/>
        <v>8.4962059999999992E-3</v>
      </c>
      <c r="O3929">
        <f t="shared" si="432"/>
        <v>7.3467380000000002E-3</v>
      </c>
      <c r="P3929">
        <f t="shared" si="433"/>
        <v>0.2005659474</v>
      </c>
      <c r="Q3929" t="str">
        <f>VLOOKUP(VLOOKUP(C3929,Mapping!$A$1:$C$17,3,0),Mapping!$E$1:$F$6,2,0)</f>
        <v>Vùng 01</v>
      </c>
    </row>
    <row r="3930" spans="1:17" x14ac:dyDescent="0.3">
      <c r="A3930" s="33">
        <v>44834</v>
      </c>
      <c r="B3930">
        <v>2982</v>
      </c>
      <c r="C3930">
        <v>24</v>
      </c>
      <c r="D3930" s="38" t="s">
        <v>77</v>
      </c>
      <c r="E3930" s="2" t="s">
        <v>41</v>
      </c>
      <c r="F3930">
        <v>688662</v>
      </c>
      <c r="G3930" s="44">
        <f t="shared" si="427"/>
        <v>44562</v>
      </c>
      <c r="H3930" s="50">
        <f t="shared" si="428"/>
        <v>273</v>
      </c>
      <c r="I3930" s="50">
        <f t="shared" si="429"/>
        <v>9464227.5</v>
      </c>
      <c r="J3930" s="46">
        <v>346675</v>
      </c>
      <c r="K3930" s="2" t="s">
        <v>34</v>
      </c>
      <c r="L3930" s="52" t="str">
        <f t="shared" si="430"/>
        <v>20220930VND</v>
      </c>
      <c r="M3930">
        <f>VLOOKUP(L3930,Mapping!$H$1:$K$25,4,0)</f>
        <v>1</v>
      </c>
      <c r="N3930">
        <f t="shared" si="431"/>
        <v>6.8866200000000004E-4</v>
      </c>
      <c r="O3930">
        <f t="shared" si="432"/>
        <v>3.4667500000000001E-4</v>
      </c>
      <c r="P3930">
        <f t="shared" si="433"/>
        <v>9.4642275000000001E-3</v>
      </c>
      <c r="Q3930" t="str">
        <f>VLOOKUP(VLOOKUP(C3930,Mapping!$A$1:$C$17,3,0),Mapping!$E$1:$F$6,2,0)</f>
        <v>Vùng 04</v>
      </c>
    </row>
    <row r="3931" spans="1:17" x14ac:dyDescent="0.3">
      <c r="A3931" s="33">
        <v>44834</v>
      </c>
      <c r="B3931">
        <v>2983</v>
      </c>
      <c r="C3931">
        <v>20</v>
      </c>
      <c r="D3931" s="38" t="s">
        <v>77</v>
      </c>
      <c r="E3931" s="2" t="s">
        <v>43</v>
      </c>
      <c r="F3931">
        <v>8051498</v>
      </c>
      <c r="G3931" s="44">
        <f t="shared" si="427"/>
        <v>44562</v>
      </c>
      <c r="H3931" s="50">
        <f t="shared" si="428"/>
        <v>273</v>
      </c>
      <c r="I3931" s="50">
        <f t="shared" si="429"/>
        <v>223711761</v>
      </c>
      <c r="J3931" s="46">
        <v>8194570</v>
      </c>
      <c r="K3931" s="2" t="s">
        <v>34</v>
      </c>
      <c r="L3931" s="52" t="str">
        <f t="shared" si="430"/>
        <v>20220930VND</v>
      </c>
      <c r="M3931">
        <f>VLOOKUP(L3931,Mapping!$H$1:$K$25,4,0)</f>
        <v>1</v>
      </c>
      <c r="N3931">
        <f t="shared" si="431"/>
        <v>8.0514980000000007E-3</v>
      </c>
      <c r="O3931">
        <f t="shared" si="432"/>
        <v>8.19457E-3</v>
      </c>
      <c r="P3931">
        <f t="shared" si="433"/>
        <v>0.22371176100000001</v>
      </c>
      <c r="Q3931" t="str">
        <f>VLOOKUP(VLOOKUP(C3931,Mapping!$A$1:$C$17,3,0),Mapping!$E$1:$F$6,2,0)</f>
        <v>Vùng 02</v>
      </c>
    </row>
    <row r="3932" spans="1:17" x14ac:dyDescent="0.3">
      <c r="A3932" s="33">
        <v>44834</v>
      </c>
      <c r="B3932">
        <v>2983</v>
      </c>
      <c r="C3932">
        <v>43</v>
      </c>
      <c r="D3932" s="38" t="s">
        <v>77</v>
      </c>
      <c r="E3932" s="2" t="s">
        <v>41</v>
      </c>
      <c r="F3932">
        <v>794554</v>
      </c>
      <c r="G3932" s="44">
        <f t="shared" si="427"/>
        <v>44562</v>
      </c>
      <c r="H3932" s="50">
        <f t="shared" si="428"/>
        <v>273</v>
      </c>
      <c r="I3932" s="50">
        <f t="shared" si="429"/>
        <v>21058564.800000001</v>
      </c>
      <c r="J3932" s="46">
        <v>771376</v>
      </c>
      <c r="K3932" s="2" t="s">
        <v>34</v>
      </c>
      <c r="L3932" s="52" t="str">
        <f t="shared" si="430"/>
        <v>20220930VND</v>
      </c>
      <c r="M3932">
        <f>VLOOKUP(L3932,Mapping!$H$1:$K$25,4,0)</f>
        <v>1</v>
      </c>
      <c r="N3932">
        <f t="shared" si="431"/>
        <v>7.9455400000000005E-4</v>
      </c>
      <c r="O3932">
        <f t="shared" si="432"/>
        <v>7.7137600000000005E-4</v>
      </c>
      <c r="P3932">
        <f t="shared" si="433"/>
        <v>2.1058564800000002E-2</v>
      </c>
      <c r="Q3932" t="str">
        <f>VLOOKUP(VLOOKUP(C3932,Mapping!$A$1:$C$17,3,0),Mapping!$E$1:$F$6,2,0)</f>
        <v>Vùng 04</v>
      </c>
    </row>
    <row r="3933" spans="1:17" x14ac:dyDescent="0.3">
      <c r="A3933" s="33">
        <v>44834</v>
      </c>
      <c r="B3933">
        <v>2983</v>
      </c>
      <c r="C3933">
        <v>34</v>
      </c>
      <c r="D3933" s="38" t="s">
        <v>77</v>
      </c>
      <c r="E3933" s="2" t="s">
        <v>41</v>
      </c>
      <c r="F3933">
        <v>1477937</v>
      </c>
      <c r="G3933" s="44">
        <f t="shared" si="427"/>
        <v>44562</v>
      </c>
      <c r="H3933" s="50">
        <f t="shared" si="428"/>
        <v>273</v>
      </c>
      <c r="I3933" s="50">
        <f t="shared" si="429"/>
        <v>541561300167.88794</v>
      </c>
      <c r="J3933" s="46">
        <v>1351348</v>
      </c>
      <c r="K3933" s="2" t="s">
        <v>44</v>
      </c>
      <c r="L3933" s="52" t="str">
        <f t="shared" si="430"/>
        <v>20220930AUD</v>
      </c>
      <c r="M3933">
        <f>VLOOKUP(L3933,Mapping!$H$1:$K$25,4,0)</f>
        <v>14679.72</v>
      </c>
      <c r="N3933">
        <f t="shared" si="431"/>
        <v>21.695701337639999</v>
      </c>
      <c r="O3933">
        <f t="shared" si="432"/>
        <v>19.837410262559999</v>
      </c>
      <c r="P3933">
        <f t="shared" si="433"/>
        <v>541.56130016788791</v>
      </c>
      <c r="Q3933" t="str">
        <f>VLOOKUP(VLOOKUP(C3933,Mapping!$A$1:$C$17,3,0),Mapping!$E$1:$F$6,2,0)</f>
        <v>Vùng 02</v>
      </c>
    </row>
    <row r="3934" spans="1:17" x14ac:dyDescent="0.3">
      <c r="A3934" s="33">
        <v>44834</v>
      </c>
      <c r="B3934">
        <v>2983</v>
      </c>
      <c r="C3934">
        <v>34</v>
      </c>
      <c r="D3934" s="38" t="s">
        <v>77</v>
      </c>
      <c r="E3934" s="2" t="s">
        <v>41</v>
      </c>
      <c r="F3934">
        <v>1781598</v>
      </c>
      <c r="G3934" s="44">
        <f t="shared" si="427"/>
        <v>44562</v>
      </c>
      <c r="H3934" s="50">
        <f t="shared" si="428"/>
        <v>273</v>
      </c>
      <c r="I3934" s="50">
        <f t="shared" si="429"/>
        <v>737280176448.81604</v>
      </c>
      <c r="J3934" s="46">
        <v>1164194</v>
      </c>
      <c r="K3934" s="2" t="s">
        <v>35</v>
      </c>
      <c r="L3934" s="52" t="str">
        <f t="shared" si="430"/>
        <v>20220930USD</v>
      </c>
      <c r="M3934">
        <f>VLOOKUP(L3934,Mapping!$H$1:$K$25,4,0)</f>
        <v>23197.68</v>
      </c>
      <c r="N3934">
        <f t="shared" si="431"/>
        <v>41.328940292639999</v>
      </c>
      <c r="O3934">
        <f t="shared" si="432"/>
        <v>27.006599869920002</v>
      </c>
      <c r="P3934">
        <f t="shared" si="433"/>
        <v>737.28017644881606</v>
      </c>
      <c r="Q3934" t="str">
        <f>VLOOKUP(VLOOKUP(C3934,Mapping!$A$1:$C$17,3,0),Mapping!$E$1:$F$6,2,0)</f>
        <v>Vùng 02</v>
      </c>
    </row>
    <row r="3935" spans="1:17" x14ac:dyDescent="0.3">
      <c r="A3935" s="33">
        <v>44834</v>
      </c>
      <c r="B3935">
        <v>2983</v>
      </c>
      <c r="C3935">
        <v>20</v>
      </c>
      <c r="D3935" s="38" t="s">
        <v>77</v>
      </c>
      <c r="E3935" s="2" t="s">
        <v>41</v>
      </c>
      <c r="F3935">
        <v>1211341</v>
      </c>
      <c r="G3935" s="44">
        <f t="shared" si="427"/>
        <v>44562</v>
      </c>
      <c r="H3935" s="50">
        <f t="shared" si="428"/>
        <v>273</v>
      </c>
      <c r="I3935" s="50">
        <f t="shared" si="429"/>
        <v>46812538.5</v>
      </c>
      <c r="J3935" s="46">
        <v>1714745</v>
      </c>
      <c r="K3935" s="2" t="s">
        <v>34</v>
      </c>
      <c r="L3935" s="52" t="str">
        <f t="shared" si="430"/>
        <v>20220930VND</v>
      </c>
      <c r="M3935">
        <f>VLOOKUP(L3935,Mapping!$H$1:$K$25,4,0)</f>
        <v>1</v>
      </c>
      <c r="N3935">
        <f t="shared" si="431"/>
        <v>1.2113409999999999E-3</v>
      </c>
      <c r="O3935">
        <f t="shared" si="432"/>
        <v>1.7147449999999999E-3</v>
      </c>
      <c r="P3935">
        <f t="shared" si="433"/>
        <v>4.68125385E-2</v>
      </c>
      <c r="Q3935" t="str">
        <f>VLOOKUP(VLOOKUP(C3935,Mapping!$A$1:$C$17,3,0),Mapping!$E$1:$F$6,2,0)</f>
        <v>Vùng 02</v>
      </c>
    </row>
    <row r="3936" spans="1:17" x14ac:dyDescent="0.3">
      <c r="A3936" s="33">
        <v>44834</v>
      </c>
      <c r="B3936">
        <v>2983</v>
      </c>
      <c r="C3936">
        <v>34</v>
      </c>
      <c r="D3936" s="38" t="s">
        <v>77</v>
      </c>
      <c r="E3936" s="2" t="s">
        <v>41</v>
      </c>
      <c r="F3936">
        <v>1926367</v>
      </c>
      <c r="G3936" s="44">
        <f t="shared" si="427"/>
        <v>44562</v>
      </c>
      <c r="H3936" s="50">
        <f t="shared" si="428"/>
        <v>273</v>
      </c>
      <c r="I3936" s="50">
        <f t="shared" si="429"/>
        <v>52227357</v>
      </c>
      <c r="J3936" s="46">
        <v>1913090</v>
      </c>
      <c r="K3936" s="2" t="s">
        <v>34</v>
      </c>
      <c r="L3936" s="52" t="str">
        <f t="shared" si="430"/>
        <v>20220930VND</v>
      </c>
      <c r="M3936">
        <f>VLOOKUP(L3936,Mapping!$H$1:$K$25,4,0)</f>
        <v>1</v>
      </c>
      <c r="N3936">
        <f t="shared" si="431"/>
        <v>1.926367E-3</v>
      </c>
      <c r="O3936">
        <f t="shared" si="432"/>
        <v>1.9130900000000001E-3</v>
      </c>
      <c r="P3936">
        <f t="shared" si="433"/>
        <v>5.2227357000000002E-2</v>
      </c>
      <c r="Q3936" t="str">
        <f>VLOOKUP(VLOOKUP(C3936,Mapping!$A$1:$C$17,3,0),Mapping!$E$1:$F$6,2,0)</f>
        <v>Vùng 02</v>
      </c>
    </row>
    <row r="3937" spans="1:17" x14ac:dyDescent="0.3">
      <c r="A3937" s="44">
        <v>44834</v>
      </c>
      <c r="B3937">
        <v>2983</v>
      </c>
      <c r="C3937">
        <v>20</v>
      </c>
      <c r="D3937" s="38" t="s">
        <v>77</v>
      </c>
      <c r="E3937" s="2" t="s">
        <v>41</v>
      </c>
      <c r="F3937">
        <v>1649841</v>
      </c>
      <c r="G3937" s="44">
        <f t="shared" si="427"/>
        <v>44562</v>
      </c>
      <c r="H3937" s="50">
        <f t="shared" si="428"/>
        <v>273</v>
      </c>
      <c r="I3937" s="50">
        <f t="shared" si="429"/>
        <v>47036070.899999999</v>
      </c>
      <c r="J3937" s="46">
        <v>1722933</v>
      </c>
      <c r="K3937" s="2" t="s">
        <v>34</v>
      </c>
      <c r="L3937" s="52" t="str">
        <f t="shared" si="430"/>
        <v>20220930VND</v>
      </c>
      <c r="M3937">
        <f>VLOOKUP(L3937,Mapping!$H$1:$K$25,4,0)</f>
        <v>1</v>
      </c>
      <c r="N3937">
        <f t="shared" si="431"/>
        <v>1.649841E-3</v>
      </c>
      <c r="O3937">
        <f t="shared" si="432"/>
        <v>1.7229330000000001E-3</v>
      </c>
      <c r="P3937">
        <f t="shared" si="433"/>
        <v>4.7036070899999997E-2</v>
      </c>
      <c r="Q3937" t="str">
        <f>VLOOKUP(VLOOKUP(C3937,Mapping!$A$1:$C$17,3,0),Mapping!$E$1:$F$6,2,0)</f>
        <v>Vùng 02</v>
      </c>
    </row>
    <row r="3938" spans="1:17" x14ac:dyDescent="0.3">
      <c r="A3938" s="33">
        <v>44834</v>
      </c>
      <c r="B3938">
        <v>2989</v>
      </c>
      <c r="C3938">
        <v>20</v>
      </c>
      <c r="D3938" s="38" t="s">
        <v>77</v>
      </c>
      <c r="E3938" s="2" t="s">
        <v>41</v>
      </c>
      <c r="F3938">
        <v>758972</v>
      </c>
      <c r="G3938" s="44">
        <f t="shared" si="427"/>
        <v>44562</v>
      </c>
      <c r="H3938" s="50">
        <f t="shared" si="428"/>
        <v>273</v>
      </c>
      <c r="I3938" s="50">
        <f t="shared" si="429"/>
        <v>50894434.5</v>
      </c>
      <c r="J3938" s="46">
        <v>1864265</v>
      </c>
      <c r="K3938" s="2" t="s">
        <v>34</v>
      </c>
      <c r="L3938" s="52" t="str">
        <f t="shared" si="430"/>
        <v>20220930VND</v>
      </c>
      <c r="M3938">
        <f>VLOOKUP(L3938,Mapping!$H$1:$K$25,4,0)</f>
        <v>1</v>
      </c>
      <c r="N3938">
        <f t="shared" si="431"/>
        <v>7.5897200000000001E-4</v>
      </c>
      <c r="O3938">
        <f t="shared" si="432"/>
        <v>1.8642649999999999E-3</v>
      </c>
      <c r="P3938">
        <f t="shared" si="433"/>
        <v>5.0894434500000002E-2</v>
      </c>
      <c r="Q3938" t="str">
        <f>VLOOKUP(VLOOKUP(C3938,Mapping!$A$1:$C$17,3,0),Mapping!$E$1:$F$6,2,0)</f>
        <v>Vùng 02</v>
      </c>
    </row>
    <row r="3939" spans="1:17" x14ac:dyDescent="0.3">
      <c r="A3939" s="33">
        <v>44834</v>
      </c>
      <c r="B3939">
        <v>2989</v>
      </c>
      <c r="C3939">
        <v>48</v>
      </c>
      <c r="D3939" s="38" t="s">
        <v>77</v>
      </c>
      <c r="E3939" s="2" t="s">
        <v>41</v>
      </c>
      <c r="F3939">
        <v>216470</v>
      </c>
      <c r="G3939" s="44">
        <f t="shared" si="427"/>
        <v>44562</v>
      </c>
      <c r="H3939" s="50">
        <f t="shared" si="428"/>
        <v>273</v>
      </c>
      <c r="I3939" s="50">
        <f t="shared" si="429"/>
        <v>50862957.600000001</v>
      </c>
      <c r="J3939" s="46">
        <v>1863112</v>
      </c>
      <c r="K3939" s="2" t="s">
        <v>34</v>
      </c>
      <c r="L3939" s="52" t="str">
        <f t="shared" si="430"/>
        <v>20220930VND</v>
      </c>
      <c r="M3939">
        <f>VLOOKUP(L3939,Mapping!$H$1:$K$25,4,0)</f>
        <v>1</v>
      </c>
      <c r="N3939">
        <f t="shared" si="431"/>
        <v>2.1646999999999999E-4</v>
      </c>
      <c r="O3939">
        <f t="shared" si="432"/>
        <v>1.8631120000000001E-3</v>
      </c>
      <c r="P3939">
        <f t="shared" si="433"/>
        <v>5.0862957600000001E-2</v>
      </c>
      <c r="Q3939" t="str">
        <f>VLOOKUP(VLOOKUP(C3939,Mapping!$A$1:$C$17,3,0),Mapping!$E$1:$F$6,2,0)</f>
        <v>Vùng 01</v>
      </c>
    </row>
    <row r="3940" spans="1:17" x14ac:dyDescent="0.3">
      <c r="A3940" s="33">
        <v>44834</v>
      </c>
      <c r="B3940">
        <v>2990</v>
      </c>
      <c r="C3940">
        <v>23</v>
      </c>
      <c r="D3940" s="38" t="s">
        <v>77</v>
      </c>
      <c r="E3940" s="2" t="s">
        <v>41</v>
      </c>
      <c r="F3940">
        <v>964027</v>
      </c>
      <c r="G3940" s="44">
        <f t="shared" si="427"/>
        <v>44562</v>
      </c>
      <c r="H3940" s="50">
        <f t="shared" si="428"/>
        <v>273</v>
      </c>
      <c r="I3940" s="50">
        <f t="shared" si="429"/>
        <v>25884822.599999998</v>
      </c>
      <c r="J3940" s="46">
        <v>948162</v>
      </c>
      <c r="K3940" s="2" t="s">
        <v>34</v>
      </c>
      <c r="L3940" s="52" t="str">
        <f t="shared" si="430"/>
        <v>20220930VND</v>
      </c>
      <c r="M3940">
        <f>VLOOKUP(L3940,Mapping!$H$1:$K$25,4,0)</f>
        <v>1</v>
      </c>
      <c r="N3940">
        <f t="shared" si="431"/>
        <v>9.64027E-4</v>
      </c>
      <c r="O3940">
        <f t="shared" si="432"/>
        <v>9.4816200000000001E-4</v>
      </c>
      <c r="P3940">
        <f t="shared" si="433"/>
        <v>2.5884822599999999E-2</v>
      </c>
      <c r="Q3940" t="str">
        <f>VLOOKUP(VLOOKUP(C3940,Mapping!$A$1:$C$17,3,0),Mapping!$E$1:$F$6,2,0)</f>
        <v>Vùng 02</v>
      </c>
    </row>
    <row r="3941" spans="1:17" x14ac:dyDescent="0.3">
      <c r="A3941" s="33">
        <v>44834</v>
      </c>
      <c r="B3941">
        <v>2993</v>
      </c>
      <c r="C3941">
        <v>34</v>
      </c>
      <c r="D3941" s="38" t="s">
        <v>77</v>
      </c>
      <c r="E3941" s="2" t="s">
        <v>43</v>
      </c>
      <c r="F3941">
        <v>7281083</v>
      </c>
      <c r="G3941" s="44">
        <f t="shared" si="427"/>
        <v>44562</v>
      </c>
      <c r="H3941" s="50">
        <f t="shared" si="428"/>
        <v>273</v>
      </c>
      <c r="I3941" s="50">
        <f t="shared" si="429"/>
        <v>173719646.09999999</v>
      </c>
      <c r="J3941" s="46">
        <v>6363357</v>
      </c>
      <c r="K3941" s="2" t="s">
        <v>34</v>
      </c>
      <c r="L3941" s="52" t="str">
        <f t="shared" si="430"/>
        <v>20220930VND</v>
      </c>
      <c r="M3941">
        <f>VLOOKUP(L3941,Mapping!$H$1:$K$25,4,0)</f>
        <v>1</v>
      </c>
      <c r="N3941">
        <f t="shared" si="431"/>
        <v>7.2810829999999998E-3</v>
      </c>
      <c r="O3941">
        <f t="shared" si="432"/>
        <v>6.363357E-3</v>
      </c>
      <c r="P3941">
        <f t="shared" si="433"/>
        <v>0.17371964609999999</v>
      </c>
      <c r="Q3941" t="str">
        <f>VLOOKUP(VLOOKUP(C3941,Mapping!$A$1:$C$17,3,0),Mapping!$E$1:$F$6,2,0)</f>
        <v>Vùng 02</v>
      </c>
    </row>
    <row r="3942" spans="1:17" x14ac:dyDescent="0.3">
      <c r="A3942" s="33">
        <v>44834</v>
      </c>
      <c r="B3942">
        <v>2993</v>
      </c>
      <c r="C3942">
        <v>34</v>
      </c>
      <c r="D3942" s="38" t="s">
        <v>77</v>
      </c>
      <c r="E3942" s="2" t="s">
        <v>41</v>
      </c>
      <c r="F3942">
        <v>1188792</v>
      </c>
      <c r="G3942" s="44">
        <f t="shared" si="427"/>
        <v>44562</v>
      </c>
      <c r="H3942" s="50">
        <f t="shared" si="428"/>
        <v>273</v>
      </c>
      <c r="I3942" s="50">
        <f t="shared" si="429"/>
        <v>49896674.100000001</v>
      </c>
      <c r="J3942" s="46">
        <v>1827717</v>
      </c>
      <c r="K3942" s="2" t="s">
        <v>34</v>
      </c>
      <c r="L3942" s="52" t="str">
        <f t="shared" si="430"/>
        <v>20220930VND</v>
      </c>
      <c r="M3942">
        <f>VLOOKUP(L3942,Mapping!$H$1:$K$25,4,0)</f>
        <v>1</v>
      </c>
      <c r="N3942">
        <f t="shared" si="431"/>
        <v>1.1887919999999999E-3</v>
      </c>
      <c r="O3942">
        <f t="shared" si="432"/>
        <v>1.827717E-3</v>
      </c>
      <c r="P3942">
        <f t="shared" si="433"/>
        <v>4.9896674100000003E-2</v>
      </c>
      <c r="Q3942" t="str">
        <f>VLOOKUP(VLOOKUP(C3942,Mapping!$A$1:$C$17,3,0),Mapping!$E$1:$F$6,2,0)</f>
        <v>Vùng 02</v>
      </c>
    </row>
    <row r="3943" spans="1:17" x14ac:dyDescent="0.3">
      <c r="A3943" s="33">
        <v>44834</v>
      </c>
      <c r="B3943">
        <v>2994</v>
      </c>
      <c r="C3943">
        <v>11</v>
      </c>
      <c r="D3943" s="38" t="s">
        <v>77</v>
      </c>
      <c r="E3943" s="2" t="s">
        <v>41</v>
      </c>
      <c r="F3943">
        <v>1589832</v>
      </c>
      <c r="G3943" s="44">
        <f t="shared" si="427"/>
        <v>44562</v>
      </c>
      <c r="H3943" s="50">
        <f t="shared" si="428"/>
        <v>273</v>
      </c>
      <c r="I3943" s="50">
        <f t="shared" si="429"/>
        <v>13848935.1</v>
      </c>
      <c r="J3943" s="46">
        <v>507287</v>
      </c>
      <c r="K3943" s="2" t="s">
        <v>34</v>
      </c>
      <c r="L3943" s="52" t="str">
        <f t="shared" si="430"/>
        <v>20220930VND</v>
      </c>
      <c r="M3943">
        <f>VLOOKUP(L3943,Mapping!$H$1:$K$25,4,0)</f>
        <v>1</v>
      </c>
      <c r="N3943">
        <f t="shared" si="431"/>
        <v>1.589832E-3</v>
      </c>
      <c r="O3943">
        <f t="shared" si="432"/>
        <v>5.0728700000000004E-4</v>
      </c>
      <c r="P3943">
        <f t="shared" si="433"/>
        <v>1.3848935099999999E-2</v>
      </c>
      <c r="Q3943" t="str">
        <f>VLOOKUP(VLOOKUP(C3943,Mapping!$A$1:$C$17,3,0),Mapping!$E$1:$F$6,2,0)</f>
        <v>Vùng 01</v>
      </c>
    </row>
    <row r="3944" spans="1:17" x14ac:dyDescent="0.3">
      <c r="A3944" s="33">
        <v>44834</v>
      </c>
      <c r="B3944">
        <v>2995</v>
      </c>
      <c r="C3944">
        <v>41</v>
      </c>
      <c r="D3944" s="38" t="s">
        <v>77</v>
      </c>
      <c r="E3944" s="2" t="s">
        <v>41</v>
      </c>
      <c r="F3944">
        <v>873884</v>
      </c>
      <c r="G3944" s="44">
        <f t="shared" si="427"/>
        <v>44562</v>
      </c>
      <c r="H3944" s="50">
        <f t="shared" si="428"/>
        <v>273</v>
      </c>
      <c r="I3944" s="50">
        <f t="shared" si="429"/>
        <v>32364668.699999999</v>
      </c>
      <c r="J3944" s="46">
        <v>1185519</v>
      </c>
      <c r="K3944" s="2" t="s">
        <v>34</v>
      </c>
      <c r="L3944" s="52" t="str">
        <f t="shared" si="430"/>
        <v>20220930VND</v>
      </c>
      <c r="M3944">
        <f>VLOOKUP(L3944,Mapping!$H$1:$K$25,4,0)</f>
        <v>1</v>
      </c>
      <c r="N3944">
        <f t="shared" si="431"/>
        <v>8.7388400000000001E-4</v>
      </c>
      <c r="O3944">
        <f t="shared" si="432"/>
        <v>1.1855189999999999E-3</v>
      </c>
      <c r="P3944">
        <f t="shared" si="433"/>
        <v>3.2364668700000002E-2</v>
      </c>
      <c r="Q3944" t="str">
        <f>VLOOKUP(VLOOKUP(C3944,Mapping!$A$1:$C$17,3,0),Mapping!$E$1:$F$6,2,0)</f>
        <v>Vùng 05</v>
      </c>
    </row>
    <row r="3945" spans="1:17" x14ac:dyDescent="0.3">
      <c r="A3945" s="33">
        <v>44834</v>
      </c>
      <c r="B3945">
        <v>2995</v>
      </c>
      <c r="C3945">
        <v>34</v>
      </c>
      <c r="D3945" s="38" t="s">
        <v>77</v>
      </c>
      <c r="E3945" s="2" t="s">
        <v>41</v>
      </c>
      <c r="F3945">
        <v>963533</v>
      </c>
      <c r="G3945" s="44">
        <f t="shared" si="427"/>
        <v>44562</v>
      </c>
      <c r="H3945" s="50">
        <f t="shared" si="428"/>
        <v>273</v>
      </c>
      <c r="I3945" s="50">
        <f t="shared" si="429"/>
        <v>53936064</v>
      </c>
      <c r="J3945" s="46">
        <v>1975680</v>
      </c>
      <c r="K3945" s="2" t="s">
        <v>34</v>
      </c>
      <c r="L3945" s="52" t="str">
        <f t="shared" si="430"/>
        <v>20220930VND</v>
      </c>
      <c r="M3945">
        <f>VLOOKUP(L3945,Mapping!$H$1:$K$25,4,0)</f>
        <v>1</v>
      </c>
      <c r="N3945">
        <f t="shared" si="431"/>
        <v>9.6353300000000003E-4</v>
      </c>
      <c r="O3945">
        <f t="shared" si="432"/>
        <v>1.9756800000000001E-3</v>
      </c>
      <c r="P3945">
        <f t="shared" si="433"/>
        <v>5.3936063999999999E-2</v>
      </c>
      <c r="Q3945" t="str">
        <f>VLOOKUP(VLOOKUP(C3945,Mapping!$A$1:$C$17,3,0),Mapping!$E$1:$F$6,2,0)</f>
        <v>Vùng 02</v>
      </c>
    </row>
    <row r="3946" spans="1:17" x14ac:dyDescent="0.3">
      <c r="A3946" s="33">
        <v>44834</v>
      </c>
      <c r="B3946">
        <v>2995</v>
      </c>
      <c r="C3946">
        <v>26</v>
      </c>
      <c r="D3946" s="38" t="s">
        <v>77</v>
      </c>
      <c r="E3946" s="2" t="s">
        <v>41</v>
      </c>
      <c r="F3946">
        <v>1098367</v>
      </c>
      <c r="G3946" s="44">
        <f t="shared" si="427"/>
        <v>44562</v>
      </c>
      <c r="H3946" s="50">
        <f t="shared" si="428"/>
        <v>273</v>
      </c>
      <c r="I3946" s="50">
        <f t="shared" si="429"/>
        <v>6499065.2999999998</v>
      </c>
      <c r="J3946" s="46">
        <v>238061</v>
      </c>
      <c r="K3946" s="2" t="s">
        <v>34</v>
      </c>
      <c r="L3946" s="52" t="str">
        <f t="shared" si="430"/>
        <v>20220930VND</v>
      </c>
      <c r="M3946">
        <f>VLOOKUP(L3946,Mapping!$H$1:$K$25,4,0)</f>
        <v>1</v>
      </c>
      <c r="N3946">
        <f t="shared" si="431"/>
        <v>1.098367E-3</v>
      </c>
      <c r="O3946">
        <f t="shared" si="432"/>
        <v>2.38061E-4</v>
      </c>
      <c r="P3946">
        <f t="shared" si="433"/>
        <v>6.4990652999999997E-3</v>
      </c>
      <c r="Q3946" t="str">
        <f>VLOOKUP(VLOOKUP(C3946,Mapping!$A$1:$C$17,3,0),Mapping!$E$1:$F$6,2,0)</f>
        <v>Vùng 04</v>
      </c>
    </row>
    <row r="3947" spans="1:17" x14ac:dyDescent="0.3">
      <c r="A3947" s="33">
        <v>44834</v>
      </c>
      <c r="B3947">
        <v>2996</v>
      </c>
      <c r="C3947">
        <v>40</v>
      </c>
      <c r="D3947" s="38" t="s">
        <v>77</v>
      </c>
      <c r="E3947" s="2" t="s">
        <v>41</v>
      </c>
      <c r="F3947">
        <v>762987</v>
      </c>
      <c r="G3947" s="44">
        <f t="shared" si="427"/>
        <v>44562</v>
      </c>
      <c r="H3947" s="50">
        <f t="shared" si="428"/>
        <v>273</v>
      </c>
      <c r="I3947" s="50">
        <f t="shared" si="429"/>
        <v>20121656.099999998</v>
      </c>
      <c r="J3947" s="46">
        <v>737057</v>
      </c>
      <c r="K3947" s="2" t="s">
        <v>34</v>
      </c>
      <c r="L3947" s="52" t="str">
        <f t="shared" si="430"/>
        <v>20220930VND</v>
      </c>
      <c r="M3947">
        <f>VLOOKUP(L3947,Mapping!$H$1:$K$25,4,0)</f>
        <v>1</v>
      </c>
      <c r="N3947">
        <f t="shared" si="431"/>
        <v>7.6298700000000002E-4</v>
      </c>
      <c r="O3947">
        <f t="shared" si="432"/>
        <v>7.3705699999999995E-4</v>
      </c>
      <c r="P3947">
        <f t="shared" si="433"/>
        <v>2.0121656099999996E-2</v>
      </c>
      <c r="Q3947" t="str">
        <f>VLOOKUP(VLOOKUP(C3947,Mapping!$A$1:$C$17,3,0),Mapping!$E$1:$F$6,2,0)</f>
        <v>Vùng 01</v>
      </c>
    </row>
    <row r="3948" spans="1:17" x14ac:dyDescent="0.3">
      <c r="A3948" s="33">
        <v>44834</v>
      </c>
      <c r="B3948">
        <v>2998</v>
      </c>
      <c r="C3948">
        <v>11</v>
      </c>
      <c r="D3948" s="38" t="s">
        <v>77</v>
      </c>
      <c r="E3948" s="2" t="s">
        <v>41</v>
      </c>
      <c r="F3948">
        <v>1857330</v>
      </c>
      <c r="G3948" s="44">
        <f t="shared" si="427"/>
        <v>44562</v>
      </c>
      <c r="H3948" s="50">
        <f t="shared" si="428"/>
        <v>273</v>
      </c>
      <c r="I3948" s="50">
        <f t="shared" si="429"/>
        <v>15001541.1</v>
      </c>
      <c r="J3948" s="46">
        <v>549507</v>
      </c>
      <c r="K3948" s="2" t="s">
        <v>34</v>
      </c>
      <c r="L3948" s="52" t="str">
        <f t="shared" si="430"/>
        <v>20220930VND</v>
      </c>
      <c r="M3948">
        <f>VLOOKUP(L3948,Mapping!$H$1:$K$25,4,0)</f>
        <v>1</v>
      </c>
      <c r="N3948">
        <f t="shared" si="431"/>
        <v>1.8573299999999999E-3</v>
      </c>
      <c r="O3948">
        <f t="shared" si="432"/>
        <v>5.4950699999999997E-4</v>
      </c>
      <c r="P3948">
        <f t="shared" si="433"/>
        <v>1.50015411E-2</v>
      </c>
      <c r="Q3948" t="str">
        <f>VLOOKUP(VLOOKUP(C3948,Mapping!$A$1:$C$17,3,0),Mapping!$E$1:$F$6,2,0)</f>
        <v>Vùng 01</v>
      </c>
    </row>
    <row r="3949" spans="1:17" x14ac:dyDescent="0.3">
      <c r="A3949" s="33">
        <v>44834</v>
      </c>
      <c r="B3949">
        <v>2998</v>
      </c>
      <c r="C3949">
        <v>34</v>
      </c>
      <c r="D3949" s="38" t="s">
        <v>77</v>
      </c>
      <c r="E3949" s="2" t="s">
        <v>41</v>
      </c>
      <c r="F3949">
        <v>1951339</v>
      </c>
      <c r="G3949" s="44">
        <f t="shared" si="427"/>
        <v>44562</v>
      </c>
      <c r="H3949" s="50">
        <f t="shared" si="428"/>
        <v>273</v>
      </c>
      <c r="I3949" s="50">
        <f t="shared" si="429"/>
        <v>15076070.1</v>
      </c>
      <c r="J3949" s="46">
        <v>552237</v>
      </c>
      <c r="K3949" s="2" t="s">
        <v>34</v>
      </c>
      <c r="L3949" s="52" t="str">
        <f t="shared" si="430"/>
        <v>20220930VND</v>
      </c>
      <c r="M3949">
        <f>VLOOKUP(L3949,Mapping!$H$1:$K$25,4,0)</f>
        <v>1</v>
      </c>
      <c r="N3949">
        <f t="shared" si="431"/>
        <v>1.9513390000000001E-3</v>
      </c>
      <c r="O3949">
        <f t="shared" si="432"/>
        <v>5.5223700000000002E-4</v>
      </c>
      <c r="P3949">
        <f t="shared" si="433"/>
        <v>1.50760701E-2</v>
      </c>
      <c r="Q3949" t="str">
        <f>VLOOKUP(VLOOKUP(C3949,Mapping!$A$1:$C$17,3,0),Mapping!$E$1:$F$6,2,0)</f>
        <v>Vùng 02</v>
      </c>
    </row>
    <row r="3950" spans="1:17" x14ac:dyDescent="0.3">
      <c r="A3950" s="33">
        <v>44834</v>
      </c>
      <c r="B3950">
        <v>3000</v>
      </c>
      <c r="C3950">
        <v>24</v>
      </c>
      <c r="D3950" s="38" t="s">
        <v>77</v>
      </c>
      <c r="E3950" s="2" t="s">
        <v>41</v>
      </c>
      <c r="F3950">
        <v>1651582</v>
      </c>
      <c r="G3950" s="44">
        <f t="shared" si="427"/>
        <v>44562</v>
      </c>
      <c r="H3950" s="50">
        <f t="shared" si="428"/>
        <v>273</v>
      </c>
      <c r="I3950" s="50">
        <f t="shared" si="429"/>
        <v>39140774.399999999</v>
      </c>
      <c r="J3950" s="46">
        <v>1433728</v>
      </c>
      <c r="K3950" s="2" t="s">
        <v>34</v>
      </c>
      <c r="L3950" s="52" t="str">
        <f t="shared" si="430"/>
        <v>20220930VND</v>
      </c>
      <c r="M3950">
        <f>VLOOKUP(L3950,Mapping!$H$1:$K$25,4,0)</f>
        <v>1</v>
      </c>
      <c r="N3950">
        <f t="shared" si="431"/>
        <v>1.651582E-3</v>
      </c>
      <c r="O3950">
        <f t="shared" si="432"/>
        <v>1.433728E-3</v>
      </c>
      <c r="P3950">
        <f t="shared" si="433"/>
        <v>3.9140774400000002E-2</v>
      </c>
      <c r="Q3950" t="str">
        <f>VLOOKUP(VLOOKUP(C3950,Mapping!$A$1:$C$17,3,0),Mapping!$E$1:$F$6,2,0)</f>
        <v>Vùng 04</v>
      </c>
    </row>
    <row r="3951" spans="1:17" x14ac:dyDescent="0.3">
      <c r="A3951" s="33">
        <v>44834</v>
      </c>
      <c r="B3951">
        <v>3001</v>
      </c>
      <c r="C3951">
        <v>41</v>
      </c>
      <c r="D3951" s="38" t="s">
        <v>77</v>
      </c>
      <c r="E3951" s="2" t="s">
        <v>41</v>
      </c>
      <c r="F3951">
        <v>625401</v>
      </c>
      <c r="G3951" s="44">
        <f t="shared" si="427"/>
        <v>44562</v>
      </c>
      <c r="H3951" s="50">
        <f t="shared" si="428"/>
        <v>273</v>
      </c>
      <c r="I3951" s="50">
        <f t="shared" si="429"/>
        <v>27231750</v>
      </c>
      <c r="J3951" s="46">
        <v>997500</v>
      </c>
      <c r="K3951" s="2" t="s">
        <v>34</v>
      </c>
      <c r="L3951" s="52" t="str">
        <f t="shared" si="430"/>
        <v>20220930VND</v>
      </c>
      <c r="M3951">
        <f>VLOOKUP(L3951,Mapping!$H$1:$K$25,4,0)</f>
        <v>1</v>
      </c>
      <c r="N3951">
        <f t="shared" si="431"/>
        <v>6.2540100000000004E-4</v>
      </c>
      <c r="O3951">
        <f t="shared" si="432"/>
        <v>9.9749999999999991E-4</v>
      </c>
      <c r="P3951">
        <f t="shared" si="433"/>
        <v>2.7231749999999999E-2</v>
      </c>
      <c r="Q3951" t="str">
        <f>VLOOKUP(VLOOKUP(C3951,Mapping!$A$1:$C$17,3,0),Mapping!$E$1:$F$6,2,0)</f>
        <v>Vùng 05</v>
      </c>
    </row>
    <row r="3952" spans="1:17" x14ac:dyDescent="0.3">
      <c r="A3952" s="33">
        <v>44834</v>
      </c>
      <c r="B3952">
        <v>3001</v>
      </c>
      <c r="C3952">
        <v>43</v>
      </c>
      <c r="D3952" s="38" t="s">
        <v>77</v>
      </c>
      <c r="E3952" s="2" t="s">
        <v>41</v>
      </c>
      <c r="F3952">
        <v>1867825</v>
      </c>
      <c r="G3952" s="44">
        <f t="shared" si="427"/>
        <v>44562</v>
      </c>
      <c r="H3952" s="50">
        <f t="shared" si="428"/>
        <v>273</v>
      </c>
      <c r="I3952" s="50">
        <f t="shared" si="429"/>
        <v>13125457.799999999</v>
      </c>
      <c r="J3952" s="46">
        <v>480786</v>
      </c>
      <c r="K3952" s="2" t="s">
        <v>34</v>
      </c>
      <c r="L3952" s="52" t="str">
        <f t="shared" si="430"/>
        <v>20220930VND</v>
      </c>
      <c r="M3952">
        <f>VLOOKUP(L3952,Mapping!$H$1:$K$25,4,0)</f>
        <v>1</v>
      </c>
      <c r="N3952">
        <f t="shared" si="431"/>
        <v>1.867825E-3</v>
      </c>
      <c r="O3952">
        <f t="shared" si="432"/>
        <v>4.8078599999999997E-4</v>
      </c>
      <c r="P3952">
        <f t="shared" si="433"/>
        <v>1.3125457799999999E-2</v>
      </c>
      <c r="Q3952" t="str">
        <f>VLOOKUP(VLOOKUP(C3952,Mapping!$A$1:$C$17,3,0),Mapping!$E$1:$F$6,2,0)</f>
        <v>Vùng 04</v>
      </c>
    </row>
    <row r="3953" spans="1:17" x14ac:dyDescent="0.3">
      <c r="A3953" s="33">
        <v>44834</v>
      </c>
      <c r="B3953">
        <v>3002</v>
      </c>
      <c r="C3953">
        <v>36</v>
      </c>
      <c r="D3953" s="38" t="s">
        <v>77</v>
      </c>
      <c r="E3953" s="2" t="s">
        <v>41</v>
      </c>
      <c r="F3953">
        <v>1852630</v>
      </c>
      <c r="G3953" s="44">
        <f t="shared" si="427"/>
        <v>44562</v>
      </c>
      <c r="H3953" s="50">
        <f t="shared" si="428"/>
        <v>273</v>
      </c>
      <c r="I3953" s="50">
        <f t="shared" si="429"/>
        <v>19964462.699999999</v>
      </c>
      <c r="J3953" s="46">
        <v>731299</v>
      </c>
      <c r="K3953" s="2" t="s">
        <v>34</v>
      </c>
      <c r="L3953" s="52" t="str">
        <f t="shared" si="430"/>
        <v>20220930VND</v>
      </c>
      <c r="M3953">
        <f>VLOOKUP(L3953,Mapping!$H$1:$K$25,4,0)</f>
        <v>1</v>
      </c>
      <c r="N3953">
        <f t="shared" si="431"/>
        <v>1.8526300000000001E-3</v>
      </c>
      <c r="O3953">
        <f t="shared" si="432"/>
        <v>7.3129900000000003E-4</v>
      </c>
      <c r="P3953">
        <f t="shared" si="433"/>
        <v>1.9964462699999998E-2</v>
      </c>
      <c r="Q3953" t="str">
        <f>VLOOKUP(VLOOKUP(C3953,Mapping!$A$1:$C$17,3,0),Mapping!$E$1:$F$6,2,0)</f>
        <v>Vùng 05</v>
      </c>
    </row>
    <row r="3954" spans="1:17" x14ac:dyDescent="0.3">
      <c r="A3954" s="33">
        <v>44834</v>
      </c>
      <c r="B3954">
        <v>3002</v>
      </c>
      <c r="C3954">
        <v>11</v>
      </c>
      <c r="D3954" s="38" t="s">
        <v>77</v>
      </c>
      <c r="E3954" s="2" t="s">
        <v>41</v>
      </c>
      <c r="F3954">
        <v>980483</v>
      </c>
      <c r="G3954" s="44">
        <f t="shared" si="427"/>
        <v>44562</v>
      </c>
      <c r="H3954" s="50">
        <f t="shared" si="428"/>
        <v>273</v>
      </c>
      <c r="I3954" s="50">
        <f t="shared" si="429"/>
        <v>9439930.5</v>
      </c>
      <c r="J3954" s="46">
        <v>345785</v>
      </c>
      <c r="K3954" s="2" t="s">
        <v>34</v>
      </c>
      <c r="L3954" s="52" t="str">
        <f t="shared" si="430"/>
        <v>20220930VND</v>
      </c>
      <c r="M3954">
        <f>VLOOKUP(L3954,Mapping!$H$1:$K$25,4,0)</f>
        <v>1</v>
      </c>
      <c r="N3954">
        <f t="shared" si="431"/>
        <v>9.8048300000000009E-4</v>
      </c>
      <c r="O3954">
        <f t="shared" si="432"/>
        <v>3.4578499999999998E-4</v>
      </c>
      <c r="P3954">
        <f t="shared" si="433"/>
        <v>9.4399305000000006E-3</v>
      </c>
      <c r="Q3954" t="str">
        <f>VLOOKUP(VLOOKUP(C3954,Mapping!$A$1:$C$17,3,0),Mapping!$E$1:$F$6,2,0)</f>
        <v>Vùng 01</v>
      </c>
    </row>
    <row r="3955" spans="1:17" x14ac:dyDescent="0.3">
      <c r="A3955" s="33">
        <v>44834</v>
      </c>
      <c r="B3955">
        <v>3002</v>
      </c>
      <c r="C3955">
        <v>36</v>
      </c>
      <c r="D3955" s="38" t="s">
        <v>77</v>
      </c>
      <c r="E3955" s="2" t="s">
        <v>41</v>
      </c>
      <c r="F3955">
        <v>738687</v>
      </c>
      <c r="G3955" s="44">
        <f t="shared" si="427"/>
        <v>44562</v>
      </c>
      <c r="H3955" s="50">
        <f t="shared" si="428"/>
        <v>273</v>
      </c>
      <c r="I3955" s="50">
        <f t="shared" si="429"/>
        <v>906436037941.43384</v>
      </c>
      <c r="J3955" s="46">
        <v>1470134</v>
      </c>
      <c r="K3955" s="2" t="s">
        <v>36</v>
      </c>
      <c r="L3955" s="52" t="str">
        <f t="shared" si="430"/>
        <v>20220930EUR</v>
      </c>
      <c r="M3955">
        <f>VLOOKUP(L3955,Mapping!$H$1:$K$25,4,0)</f>
        <v>22584.87</v>
      </c>
      <c r="N3955">
        <f t="shared" si="431"/>
        <v>16.683149865689998</v>
      </c>
      <c r="O3955">
        <f t="shared" si="432"/>
        <v>33.202785272579995</v>
      </c>
      <c r="P3955">
        <f t="shared" si="433"/>
        <v>906.43603794143382</v>
      </c>
      <c r="Q3955" t="str">
        <f>VLOOKUP(VLOOKUP(C3955,Mapping!$A$1:$C$17,3,0),Mapping!$E$1:$F$6,2,0)</f>
        <v>Vùng 05</v>
      </c>
    </row>
    <row r="3956" spans="1:17" x14ac:dyDescent="0.3">
      <c r="A3956" s="33">
        <v>44834</v>
      </c>
      <c r="B3956">
        <v>3002</v>
      </c>
      <c r="C3956">
        <v>48</v>
      </c>
      <c r="D3956" s="38" t="s">
        <v>77</v>
      </c>
      <c r="E3956" s="2" t="s">
        <v>41</v>
      </c>
      <c r="F3956">
        <v>680329</v>
      </c>
      <c r="G3956" s="44">
        <f t="shared" si="427"/>
        <v>44562</v>
      </c>
      <c r="H3956" s="50">
        <f t="shared" si="428"/>
        <v>273</v>
      </c>
      <c r="I3956" s="50">
        <f t="shared" si="429"/>
        <v>3492161.4</v>
      </c>
      <c r="J3956" s="46">
        <v>127918</v>
      </c>
      <c r="K3956" s="2" t="s">
        <v>34</v>
      </c>
      <c r="L3956" s="52" t="str">
        <f t="shared" si="430"/>
        <v>20220930VND</v>
      </c>
      <c r="M3956">
        <f>VLOOKUP(L3956,Mapping!$H$1:$K$25,4,0)</f>
        <v>1</v>
      </c>
      <c r="N3956">
        <f t="shared" si="431"/>
        <v>6.8032900000000002E-4</v>
      </c>
      <c r="O3956">
        <f t="shared" si="432"/>
        <v>1.27918E-4</v>
      </c>
      <c r="P3956">
        <f t="shared" si="433"/>
        <v>3.4921613999999998E-3</v>
      </c>
      <c r="Q3956" t="str">
        <f>VLOOKUP(VLOOKUP(C3956,Mapping!$A$1:$C$17,3,0),Mapping!$E$1:$F$6,2,0)</f>
        <v>Vùng 01</v>
      </c>
    </row>
    <row r="3957" spans="1:17" x14ac:dyDescent="0.3">
      <c r="A3957" s="33">
        <v>44834</v>
      </c>
      <c r="B3957">
        <v>3004</v>
      </c>
      <c r="C3957">
        <v>20</v>
      </c>
      <c r="D3957" s="38" t="s">
        <v>77</v>
      </c>
      <c r="E3957" s="2" t="s">
        <v>41</v>
      </c>
      <c r="F3957">
        <v>1883533</v>
      </c>
      <c r="G3957" s="44">
        <f t="shared" si="427"/>
        <v>44562</v>
      </c>
      <c r="H3957" s="50">
        <f t="shared" si="428"/>
        <v>273</v>
      </c>
      <c r="I3957" s="50">
        <f t="shared" si="429"/>
        <v>36543752.699999996</v>
      </c>
      <c r="J3957" s="46">
        <v>1338599</v>
      </c>
      <c r="K3957" s="2" t="s">
        <v>34</v>
      </c>
      <c r="L3957" s="52" t="str">
        <f t="shared" si="430"/>
        <v>20220930VND</v>
      </c>
      <c r="M3957">
        <f>VLOOKUP(L3957,Mapping!$H$1:$K$25,4,0)</f>
        <v>1</v>
      </c>
      <c r="N3957">
        <f t="shared" si="431"/>
        <v>1.883533E-3</v>
      </c>
      <c r="O3957">
        <f t="shared" si="432"/>
        <v>1.338599E-3</v>
      </c>
      <c r="P3957">
        <f t="shared" si="433"/>
        <v>3.6543752699999994E-2</v>
      </c>
      <c r="Q3957" t="str">
        <f>VLOOKUP(VLOOKUP(C3957,Mapping!$A$1:$C$17,3,0),Mapping!$E$1:$F$6,2,0)</f>
        <v>Vùng 02</v>
      </c>
    </row>
    <row r="3958" spans="1:17" x14ac:dyDescent="0.3">
      <c r="A3958" s="33">
        <v>44834</v>
      </c>
      <c r="B3958">
        <v>3004</v>
      </c>
      <c r="C3958">
        <v>23</v>
      </c>
      <c r="D3958" s="38" t="s">
        <v>77</v>
      </c>
      <c r="E3958" s="2" t="s">
        <v>43</v>
      </c>
      <c r="F3958">
        <v>8057153</v>
      </c>
      <c r="G3958" s="44">
        <f t="shared" si="427"/>
        <v>44562</v>
      </c>
      <c r="H3958" s="50">
        <f t="shared" si="428"/>
        <v>273</v>
      </c>
      <c r="I3958" s="50">
        <f t="shared" si="429"/>
        <v>246585175.20000002</v>
      </c>
      <c r="J3958" s="46">
        <v>9032424</v>
      </c>
      <c r="K3958" s="2" t="s">
        <v>34</v>
      </c>
      <c r="L3958" s="52" t="str">
        <f t="shared" si="430"/>
        <v>20220930VND</v>
      </c>
      <c r="M3958">
        <f>VLOOKUP(L3958,Mapping!$H$1:$K$25,4,0)</f>
        <v>1</v>
      </c>
      <c r="N3958">
        <f t="shared" si="431"/>
        <v>8.0571529999999992E-3</v>
      </c>
      <c r="O3958">
        <f t="shared" si="432"/>
        <v>9.0324240000000007E-3</v>
      </c>
      <c r="P3958">
        <f t="shared" si="433"/>
        <v>0.24658517520000001</v>
      </c>
      <c r="Q3958" t="str">
        <f>VLOOKUP(VLOOKUP(C3958,Mapping!$A$1:$C$17,3,0),Mapping!$E$1:$F$6,2,0)</f>
        <v>Vùng 02</v>
      </c>
    </row>
    <row r="3959" spans="1:17" x14ac:dyDescent="0.3">
      <c r="A3959" s="33">
        <v>44834</v>
      </c>
      <c r="B3959">
        <v>3004</v>
      </c>
      <c r="C3959">
        <v>23</v>
      </c>
      <c r="D3959" s="38" t="s">
        <v>77</v>
      </c>
      <c r="E3959" s="2" t="s">
        <v>41</v>
      </c>
      <c r="F3959">
        <v>828229</v>
      </c>
      <c r="G3959" s="44">
        <f t="shared" si="427"/>
        <v>44562</v>
      </c>
      <c r="H3959" s="50">
        <f t="shared" si="428"/>
        <v>273</v>
      </c>
      <c r="I3959" s="50">
        <f t="shared" si="429"/>
        <v>1326780</v>
      </c>
      <c r="J3959" s="46">
        <v>48600</v>
      </c>
      <c r="K3959" s="2" t="s">
        <v>34</v>
      </c>
      <c r="L3959" s="52" t="str">
        <f t="shared" si="430"/>
        <v>20220930VND</v>
      </c>
      <c r="M3959">
        <f>VLOOKUP(L3959,Mapping!$H$1:$K$25,4,0)</f>
        <v>1</v>
      </c>
      <c r="N3959">
        <f t="shared" si="431"/>
        <v>8.2822899999999999E-4</v>
      </c>
      <c r="O3959">
        <f t="shared" si="432"/>
        <v>4.8600000000000002E-5</v>
      </c>
      <c r="P3959">
        <f t="shared" si="433"/>
        <v>1.3267800000000001E-3</v>
      </c>
      <c r="Q3959" t="str">
        <f>VLOOKUP(VLOOKUP(C3959,Mapping!$A$1:$C$17,3,0),Mapping!$E$1:$F$6,2,0)</f>
        <v>Vùng 02</v>
      </c>
    </row>
    <row r="3960" spans="1:17" x14ac:dyDescent="0.3">
      <c r="A3960" s="33">
        <v>44834</v>
      </c>
      <c r="B3960">
        <v>3006</v>
      </c>
      <c r="C3960">
        <v>24</v>
      </c>
      <c r="D3960" s="38" t="s">
        <v>77</v>
      </c>
      <c r="E3960" s="2" t="s">
        <v>41</v>
      </c>
      <c r="F3960">
        <v>1446474</v>
      </c>
      <c r="G3960" s="44">
        <f t="shared" si="427"/>
        <v>44562</v>
      </c>
      <c r="H3960" s="50">
        <f t="shared" si="428"/>
        <v>273</v>
      </c>
      <c r="I3960" s="50">
        <f t="shared" si="429"/>
        <v>24355858.800000001</v>
      </c>
      <c r="J3960" s="46">
        <v>892156</v>
      </c>
      <c r="K3960" s="2" t="s">
        <v>34</v>
      </c>
      <c r="L3960" s="52" t="str">
        <f t="shared" si="430"/>
        <v>20220930VND</v>
      </c>
      <c r="M3960">
        <f>VLOOKUP(L3960,Mapping!$H$1:$K$25,4,0)</f>
        <v>1</v>
      </c>
      <c r="N3960">
        <f t="shared" si="431"/>
        <v>1.4464739999999999E-3</v>
      </c>
      <c r="O3960">
        <f t="shared" si="432"/>
        <v>8.9215599999999996E-4</v>
      </c>
      <c r="P3960">
        <f t="shared" si="433"/>
        <v>2.4355858800000001E-2</v>
      </c>
      <c r="Q3960" t="str">
        <f>VLOOKUP(VLOOKUP(C3960,Mapping!$A$1:$C$17,3,0),Mapping!$E$1:$F$6,2,0)</f>
        <v>Vùng 04</v>
      </c>
    </row>
    <row r="3961" spans="1:17" x14ac:dyDescent="0.3">
      <c r="A3961" s="33">
        <v>44834</v>
      </c>
      <c r="B3961">
        <v>3006</v>
      </c>
      <c r="C3961">
        <v>48</v>
      </c>
      <c r="D3961" s="38" t="s">
        <v>77</v>
      </c>
      <c r="E3961" s="2" t="s">
        <v>41</v>
      </c>
      <c r="F3961">
        <v>1156141</v>
      </c>
      <c r="G3961" s="44">
        <f t="shared" si="427"/>
        <v>44562</v>
      </c>
      <c r="H3961" s="50">
        <f t="shared" si="428"/>
        <v>273</v>
      </c>
      <c r="I3961" s="50">
        <f t="shared" si="429"/>
        <v>53101530.300000004</v>
      </c>
      <c r="J3961" s="46">
        <v>1945111</v>
      </c>
      <c r="K3961" s="2" t="s">
        <v>34</v>
      </c>
      <c r="L3961" s="52" t="str">
        <f t="shared" si="430"/>
        <v>20220930VND</v>
      </c>
      <c r="M3961">
        <f>VLOOKUP(L3961,Mapping!$H$1:$K$25,4,0)</f>
        <v>1</v>
      </c>
      <c r="N3961">
        <f t="shared" si="431"/>
        <v>1.1561410000000001E-3</v>
      </c>
      <c r="O3961">
        <f t="shared" si="432"/>
        <v>1.945111E-3</v>
      </c>
      <c r="P3961">
        <f t="shared" si="433"/>
        <v>5.3101530300000005E-2</v>
      </c>
      <c r="Q3961" t="str">
        <f>VLOOKUP(VLOOKUP(C3961,Mapping!$A$1:$C$17,3,0),Mapping!$E$1:$F$6,2,0)</f>
        <v>Vùng 01</v>
      </c>
    </row>
    <row r="3962" spans="1:17" x14ac:dyDescent="0.3">
      <c r="A3962" s="33">
        <v>44834</v>
      </c>
      <c r="B3962">
        <v>3006</v>
      </c>
      <c r="C3962">
        <v>45</v>
      </c>
      <c r="D3962" s="38" t="s">
        <v>77</v>
      </c>
      <c r="E3962" s="2" t="s">
        <v>41</v>
      </c>
      <c r="F3962">
        <v>1024846</v>
      </c>
      <c r="G3962" s="44">
        <f t="shared" si="427"/>
        <v>44562</v>
      </c>
      <c r="H3962" s="50">
        <f t="shared" si="428"/>
        <v>273</v>
      </c>
      <c r="I3962" s="50">
        <f t="shared" si="429"/>
        <v>24676333.5</v>
      </c>
      <c r="J3962" s="46">
        <v>903895</v>
      </c>
      <c r="K3962" s="2" t="s">
        <v>34</v>
      </c>
      <c r="L3962" s="52" t="str">
        <f t="shared" si="430"/>
        <v>20220930VND</v>
      </c>
      <c r="M3962">
        <f>VLOOKUP(L3962,Mapping!$H$1:$K$25,4,0)</f>
        <v>1</v>
      </c>
      <c r="N3962">
        <f t="shared" si="431"/>
        <v>1.024846E-3</v>
      </c>
      <c r="O3962">
        <f t="shared" si="432"/>
        <v>9.0389500000000005E-4</v>
      </c>
      <c r="P3962">
        <f t="shared" si="433"/>
        <v>2.4676333500000001E-2</v>
      </c>
      <c r="Q3962" t="str">
        <f>VLOOKUP(VLOOKUP(C3962,Mapping!$A$1:$C$17,3,0),Mapping!$E$1:$F$6,2,0)</f>
        <v>Vùng 02</v>
      </c>
    </row>
    <row r="3963" spans="1:17" x14ac:dyDescent="0.3">
      <c r="A3963" s="33">
        <v>44834</v>
      </c>
      <c r="B3963">
        <v>3007</v>
      </c>
      <c r="C3963">
        <v>48</v>
      </c>
      <c r="D3963" s="38" t="s">
        <v>77</v>
      </c>
      <c r="E3963" s="2" t="s">
        <v>41</v>
      </c>
      <c r="F3963">
        <v>1085753</v>
      </c>
      <c r="G3963" s="44">
        <f t="shared" si="427"/>
        <v>44562</v>
      </c>
      <c r="H3963" s="50">
        <f t="shared" si="428"/>
        <v>273</v>
      </c>
      <c r="I3963" s="50">
        <f t="shared" si="429"/>
        <v>20158947.900000002</v>
      </c>
      <c r="J3963" s="46">
        <v>738423</v>
      </c>
      <c r="K3963" s="2" t="s">
        <v>34</v>
      </c>
      <c r="L3963" s="52" t="str">
        <f t="shared" si="430"/>
        <v>20220930VND</v>
      </c>
      <c r="M3963">
        <f>VLOOKUP(L3963,Mapping!$H$1:$K$25,4,0)</f>
        <v>1</v>
      </c>
      <c r="N3963">
        <f t="shared" si="431"/>
        <v>1.0857530000000001E-3</v>
      </c>
      <c r="O3963">
        <f t="shared" si="432"/>
        <v>7.3842299999999999E-4</v>
      </c>
      <c r="P3963">
        <f t="shared" si="433"/>
        <v>2.0158947900000002E-2</v>
      </c>
      <c r="Q3963" t="str">
        <f>VLOOKUP(VLOOKUP(C3963,Mapping!$A$1:$C$17,3,0),Mapping!$E$1:$F$6,2,0)</f>
        <v>Vùng 01</v>
      </c>
    </row>
    <row r="3964" spans="1:17" x14ac:dyDescent="0.3">
      <c r="A3964" s="33">
        <v>44834</v>
      </c>
      <c r="B3964">
        <v>3007</v>
      </c>
      <c r="C3964">
        <v>20</v>
      </c>
      <c r="D3964" s="38" t="s">
        <v>77</v>
      </c>
      <c r="E3964" s="2" t="s">
        <v>41</v>
      </c>
      <c r="F3964">
        <v>1448144</v>
      </c>
      <c r="G3964" s="44">
        <f t="shared" si="427"/>
        <v>44562</v>
      </c>
      <c r="H3964" s="50">
        <f t="shared" si="428"/>
        <v>273</v>
      </c>
      <c r="I3964" s="50">
        <f t="shared" si="429"/>
        <v>40172550.600000001</v>
      </c>
      <c r="J3964" s="46">
        <v>1471522</v>
      </c>
      <c r="K3964" s="2" t="s">
        <v>34</v>
      </c>
      <c r="L3964" s="52" t="str">
        <f t="shared" si="430"/>
        <v>20220930VND</v>
      </c>
      <c r="M3964">
        <f>VLOOKUP(L3964,Mapping!$H$1:$K$25,4,0)</f>
        <v>1</v>
      </c>
      <c r="N3964">
        <f t="shared" si="431"/>
        <v>1.448144E-3</v>
      </c>
      <c r="O3964">
        <f t="shared" si="432"/>
        <v>1.4715220000000001E-3</v>
      </c>
      <c r="P3964">
        <f t="shared" si="433"/>
        <v>4.0172550600000002E-2</v>
      </c>
      <c r="Q3964" t="str">
        <f>VLOOKUP(VLOOKUP(C3964,Mapping!$A$1:$C$17,3,0),Mapping!$E$1:$F$6,2,0)</f>
        <v>Vùng 02</v>
      </c>
    </row>
    <row r="3965" spans="1:17" x14ac:dyDescent="0.3">
      <c r="A3965" s="33">
        <v>44834</v>
      </c>
      <c r="B3965">
        <v>3007</v>
      </c>
      <c r="C3965">
        <v>48</v>
      </c>
      <c r="D3965" s="38" t="s">
        <v>77</v>
      </c>
      <c r="E3965" s="2" t="s">
        <v>41</v>
      </c>
      <c r="F3965">
        <v>339819</v>
      </c>
      <c r="G3965" s="44">
        <f t="shared" si="427"/>
        <v>44562</v>
      </c>
      <c r="H3965" s="50">
        <f t="shared" si="428"/>
        <v>273</v>
      </c>
      <c r="I3965" s="50">
        <f t="shared" si="429"/>
        <v>22489794.599999998</v>
      </c>
      <c r="J3965" s="46">
        <v>823802</v>
      </c>
      <c r="K3965" s="2" t="s">
        <v>34</v>
      </c>
      <c r="L3965" s="52" t="str">
        <f t="shared" si="430"/>
        <v>20220930VND</v>
      </c>
      <c r="M3965">
        <f>VLOOKUP(L3965,Mapping!$H$1:$K$25,4,0)</f>
        <v>1</v>
      </c>
      <c r="N3965">
        <f t="shared" si="431"/>
        <v>3.3981899999999999E-4</v>
      </c>
      <c r="O3965">
        <f t="shared" si="432"/>
        <v>8.23802E-4</v>
      </c>
      <c r="P3965">
        <f t="shared" si="433"/>
        <v>2.2489794599999998E-2</v>
      </c>
      <c r="Q3965" t="str">
        <f>VLOOKUP(VLOOKUP(C3965,Mapping!$A$1:$C$17,3,0),Mapping!$E$1:$F$6,2,0)</f>
        <v>Vùng 01</v>
      </c>
    </row>
    <row r="3966" spans="1:17" x14ac:dyDescent="0.3">
      <c r="A3966" s="33">
        <v>44834</v>
      </c>
      <c r="B3966">
        <v>3007</v>
      </c>
      <c r="C3966">
        <v>48</v>
      </c>
      <c r="D3966" s="38" t="s">
        <v>77</v>
      </c>
      <c r="E3966" s="2" t="s">
        <v>41</v>
      </c>
      <c r="F3966">
        <v>204070</v>
      </c>
      <c r="G3966" s="44">
        <f t="shared" si="427"/>
        <v>44562</v>
      </c>
      <c r="H3966" s="50">
        <f t="shared" si="428"/>
        <v>273</v>
      </c>
      <c r="I3966" s="50">
        <f t="shared" si="429"/>
        <v>728291163.60000002</v>
      </c>
      <c r="J3966" s="46">
        <v>1150</v>
      </c>
      <c r="K3966" s="2" t="s">
        <v>35</v>
      </c>
      <c r="L3966" s="52" t="str">
        <f t="shared" si="430"/>
        <v>20220930USD</v>
      </c>
      <c r="M3966">
        <f>VLOOKUP(L3966,Mapping!$H$1:$K$25,4,0)</f>
        <v>23197.68</v>
      </c>
      <c r="N3966">
        <f t="shared" si="431"/>
        <v>4.7339505576000001</v>
      </c>
      <c r="O3966">
        <f t="shared" si="432"/>
        <v>2.6677332000000002E-2</v>
      </c>
      <c r="P3966">
        <f t="shared" si="433"/>
        <v>0.72829116360000001</v>
      </c>
      <c r="Q3966" t="str">
        <f>VLOOKUP(VLOOKUP(C3966,Mapping!$A$1:$C$17,3,0),Mapping!$E$1:$F$6,2,0)</f>
        <v>Vùng 01</v>
      </c>
    </row>
    <row r="3967" spans="1:17" x14ac:dyDescent="0.3">
      <c r="A3967" s="33">
        <v>44834</v>
      </c>
      <c r="B3967">
        <v>3010</v>
      </c>
      <c r="C3967">
        <v>34</v>
      </c>
      <c r="D3967" s="38" t="s">
        <v>77</v>
      </c>
      <c r="E3967" s="2" t="s">
        <v>41</v>
      </c>
      <c r="F3967">
        <v>1089849</v>
      </c>
      <c r="G3967" s="44">
        <f t="shared" si="427"/>
        <v>44562</v>
      </c>
      <c r="H3967" s="50">
        <f t="shared" si="428"/>
        <v>273</v>
      </c>
      <c r="I3967" s="50">
        <f t="shared" si="429"/>
        <v>31138134.300000001</v>
      </c>
      <c r="J3967" s="46">
        <v>1140591</v>
      </c>
      <c r="K3967" s="2" t="s">
        <v>34</v>
      </c>
      <c r="L3967" s="52" t="str">
        <f t="shared" si="430"/>
        <v>20220930VND</v>
      </c>
      <c r="M3967">
        <f>VLOOKUP(L3967,Mapping!$H$1:$K$25,4,0)</f>
        <v>1</v>
      </c>
      <c r="N3967">
        <f t="shared" si="431"/>
        <v>1.0898489999999999E-3</v>
      </c>
      <c r="O3967">
        <f t="shared" si="432"/>
        <v>1.140591E-3</v>
      </c>
      <c r="P3967">
        <f t="shared" si="433"/>
        <v>3.1138134300000002E-2</v>
      </c>
      <c r="Q3967" t="str">
        <f>VLOOKUP(VLOOKUP(C3967,Mapping!$A$1:$C$17,3,0),Mapping!$E$1:$F$6,2,0)</f>
        <v>Vùng 02</v>
      </c>
    </row>
    <row r="3968" spans="1:17" x14ac:dyDescent="0.3">
      <c r="A3968" s="33">
        <v>44834</v>
      </c>
      <c r="B3968">
        <v>3010</v>
      </c>
      <c r="C3968">
        <v>34</v>
      </c>
      <c r="D3968" s="38" t="s">
        <v>77</v>
      </c>
      <c r="E3968" s="2" t="s">
        <v>41</v>
      </c>
      <c r="F3968">
        <v>9104036</v>
      </c>
      <c r="G3968" s="44">
        <f t="shared" si="427"/>
        <v>44562</v>
      </c>
      <c r="H3968" s="50">
        <f t="shared" si="428"/>
        <v>273</v>
      </c>
      <c r="I3968" s="50">
        <f t="shared" si="429"/>
        <v>182946063.29999998</v>
      </c>
      <c r="J3968" s="46">
        <v>6701321</v>
      </c>
      <c r="K3968" s="2" t="s">
        <v>34</v>
      </c>
      <c r="L3968" s="52" t="str">
        <f t="shared" si="430"/>
        <v>20220930VND</v>
      </c>
      <c r="M3968">
        <f>VLOOKUP(L3968,Mapping!$H$1:$K$25,4,0)</f>
        <v>1</v>
      </c>
      <c r="N3968">
        <f t="shared" si="431"/>
        <v>9.1040359999999994E-3</v>
      </c>
      <c r="O3968">
        <f t="shared" si="432"/>
        <v>6.7013209999999997E-3</v>
      </c>
      <c r="P3968">
        <f t="shared" si="433"/>
        <v>0.18294606329999999</v>
      </c>
      <c r="Q3968" t="str">
        <f>VLOOKUP(VLOOKUP(C3968,Mapping!$A$1:$C$17,3,0),Mapping!$E$1:$F$6,2,0)</f>
        <v>Vùng 02</v>
      </c>
    </row>
    <row r="3969" spans="1:17" x14ac:dyDescent="0.3">
      <c r="A3969" s="33">
        <v>44834</v>
      </c>
      <c r="B3969">
        <v>3010</v>
      </c>
      <c r="C3969">
        <v>40</v>
      </c>
      <c r="D3969" s="38" t="s">
        <v>77</v>
      </c>
      <c r="E3969" s="2" t="s">
        <v>41</v>
      </c>
      <c r="F3969">
        <v>38087</v>
      </c>
      <c r="G3969" s="44">
        <f t="shared" si="427"/>
        <v>44562</v>
      </c>
      <c r="H3969" s="50">
        <f t="shared" si="428"/>
        <v>273</v>
      </c>
      <c r="I3969" s="50">
        <f t="shared" si="429"/>
        <v>44522013.899999999</v>
      </c>
      <c r="J3969" s="46">
        <v>1630843</v>
      </c>
      <c r="K3969" s="2" t="s">
        <v>34</v>
      </c>
      <c r="L3969" s="52" t="str">
        <f t="shared" si="430"/>
        <v>20220930VND</v>
      </c>
      <c r="M3969">
        <f>VLOOKUP(L3969,Mapping!$H$1:$K$25,4,0)</f>
        <v>1</v>
      </c>
      <c r="N3969">
        <f t="shared" si="431"/>
        <v>3.8087000000000003E-5</v>
      </c>
      <c r="O3969">
        <f t="shared" si="432"/>
        <v>1.6308430000000001E-3</v>
      </c>
      <c r="P3969">
        <f t="shared" si="433"/>
        <v>4.4522013899999997E-2</v>
      </c>
      <c r="Q3969" t="str">
        <f>VLOOKUP(VLOOKUP(C3969,Mapping!$A$1:$C$17,3,0),Mapping!$E$1:$F$6,2,0)</f>
        <v>Vùng 01</v>
      </c>
    </row>
    <row r="3970" spans="1:17" x14ac:dyDescent="0.3">
      <c r="A3970" s="33">
        <v>44834</v>
      </c>
      <c r="B3970">
        <v>3010</v>
      </c>
      <c r="C3970">
        <v>48</v>
      </c>
      <c r="D3970" s="38" t="s">
        <v>77</v>
      </c>
      <c r="E3970" s="2" t="s">
        <v>41</v>
      </c>
      <c r="F3970">
        <v>1813914</v>
      </c>
      <c r="G3970" s="44">
        <f t="shared" ref="G3970:G4033" si="434">DATE(YEAR(A3970),1,1)</f>
        <v>44562</v>
      </c>
      <c r="H3970" s="50">
        <f t="shared" ref="H3970:H4033" si="435">DATEDIF(G3970,A3970,"D")+1</f>
        <v>273</v>
      </c>
      <c r="I3970" s="50">
        <f t="shared" si="429"/>
        <v>38015113.5</v>
      </c>
      <c r="J3970" s="46">
        <v>1392495</v>
      </c>
      <c r="K3970" s="2" t="s">
        <v>34</v>
      </c>
      <c r="L3970" s="52" t="str">
        <f t="shared" si="430"/>
        <v>20220930VND</v>
      </c>
      <c r="M3970">
        <f>VLOOKUP(L3970,Mapping!$H$1:$K$25,4,0)</f>
        <v>1</v>
      </c>
      <c r="N3970">
        <f t="shared" si="431"/>
        <v>1.813914E-3</v>
      </c>
      <c r="O3970">
        <f t="shared" si="432"/>
        <v>1.3924950000000001E-3</v>
      </c>
      <c r="P3970">
        <f t="shared" si="433"/>
        <v>3.8015113500000003E-2</v>
      </c>
      <c r="Q3970" t="str">
        <f>VLOOKUP(VLOOKUP(C3970,Mapping!$A$1:$C$17,3,0),Mapping!$E$1:$F$6,2,0)</f>
        <v>Vùng 01</v>
      </c>
    </row>
    <row r="3971" spans="1:17" x14ac:dyDescent="0.3">
      <c r="A3971" s="33">
        <v>44834</v>
      </c>
      <c r="B3971">
        <v>3011</v>
      </c>
      <c r="C3971">
        <v>34</v>
      </c>
      <c r="D3971" s="38" t="s">
        <v>77</v>
      </c>
      <c r="E3971" s="2" t="s">
        <v>41</v>
      </c>
      <c r="F3971">
        <v>1320688</v>
      </c>
      <c r="G3971" s="44">
        <f t="shared" si="434"/>
        <v>44562</v>
      </c>
      <c r="H3971" s="50">
        <f t="shared" si="435"/>
        <v>273</v>
      </c>
      <c r="I3971" s="50">
        <f t="shared" ref="I3971:I4034" si="436">H3971*(J3971/10)*M3971</f>
        <v>38767610.699999996</v>
      </c>
      <c r="J3971" s="46">
        <v>1420059</v>
      </c>
      <c r="K3971" s="2" t="s">
        <v>34</v>
      </c>
      <c r="L3971" s="52" t="str">
        <f t="shared" ref="L3971:L4034" si="437">CONCATENATE(TEXT(A3971,"YYYYMMDD"),K3971)</f>
        <v>20220930VND</v>
      </c>
      <c r="M3971">
        <f>VLOOKUP(L3971,Mapping!$H$1:$K$25,4,0)</f>
        <v>1</v>
      </c>
      <c r="N3971">
        <f t="shared" ref="N3971:N4034" si="438">F3971*M3971/10^9</f>
        <v>1.320688E-3</v>
      </c>
      <c r="O3971">
        <f t="shared" ref="O3971:O4034" si="439">J3971*M3971/10^9</f>
        <v>1.420059E-3</v>
      </c>
      <c r="P3971">
        <f t="shared" ref="P3971:P4034" si="440">I3971/10^9</f>
        <v>3.8767610699999996E-2</v>
      </c>
      <c r="Q3971" t="str">
        <f>VLOOKUP(VLOOKUP(C3971,Mapping!$A$1:$C$17,3,0),Mapping!$E$1:$F$6,2,0)</f>
        <v>Vùng 02</v>
      </c>
    </row>
    <row r="3972" spans="1:17" x14ac:dyDescent="0.3">
      <c r="A3972" s="33">
        <v>44834</v>
      </c>
      <c r="B3972">
        <v>3013</v>
      </c>
      <c r="C3972">
        <v>34</v>
      </c>
      <c r="D3972" s="38" t="s">
        <v>77</v>
      </c>
      <c r="E3972" s="2" t="s">
        <v>41</v>
      </c>
      <c r="F3972">
        <v>1106929</v>
      </c>
      <c r="G3972" s="44">
        <f t="shared" si="434"/>
        <v>44562</v>
      </c>
      <c r="H3972" s="50">
        <f t="shared" si="435"/>
        <v>273</v>
      </c>
      <c r="I3972" s="50">
        <f t="shared" si="436"/>
        <v>13945467.9</v>
      </c>
      <c r="J3972" s="46">
        <v>510823</v>
      </c>
      <c r="K3972" s="2" t="s">
        <v>34</v>
      </c>
      <c r="L3972" s="52" t="str">
        <f t="shared" si="437"/>
        <v>20220930VND</v>
      </c>
      <c r="M3972">
        <f>VLOOKUP(L3972,Mapping!$H$1:$K$25,4,0)</f>
        <v>1</v>
      </c>
      <c r="N3972">
        <f t="shared" si="438"/>
        <v>1.106929E-3</v>
      </c>
      <c r="O3972">
        <f t="shared" si="439"/>
        <v>5.1082299999999998E-4</v>
      </c>
      <c r="P3972">
        <f t="shared" si="440"/>
        <v>1.3945467900000001E-2</v>
      </c>
      <c r="Q3972" t="str">
        <f>VLOOKUP(VLOOKUP(C3972,Mapping!$A$1:$C$17,3,0),Mapping!$E$1:$F$6,2,0)</f>
        <v>Vùng 02</v>
      </c>
    </row>
    <row r="3973" spans="1:17" x14ac:dyDescent="0.3">
      <c r="A3973" s="33">
        <v>44834</v>
      </c>
      <c r="B3973">
        <v>3016</v>
      </c>
      <c r="C3973">
        <v>11</v>
      </c>
      <c r="D3973" s="38" t="s">
        <v>77</v>
      </c>
      <c r="E3973" s="2" t="s">
        <v>41</v>
      </c>
      <c r="F3973">
        <v>1983335</v>
      </c>
      <c r="G3973" s="44">
        <f t="shared" si="434"/>
        <v>44562</v>
      </c>
      <c r="H3973" s="50">
        <f t="shared" si="435"/>
        <v>273</v>
      </c>
      <c r="I3973" s="50">
        <f t="shared" si="436"/>
        <v>53673902.100000001</v>
      </c>
      <c r="J3973" s="46">
        <v>1966077</v>
      </c>
      <c r="K3973" s="2" t="s">
        <v>34</v>
      </c>
      <c r="L3973" s="52" t="str">
        <f t="shared" si="437"/>
        <v>20220930VND</v>
      </c>
      <c r="M3973">
        <f>VLOOKUP(L3973,Mapping!$H$1:$K$25,4,0)</f>
        <v>1</v>
      </c>
      <c r="N3973">
        <f t="shared" si="438"/>
        <v>1.9833350000000001E-3</v>
      </c>
      <c r="O3973">
        <f t="shared" si="439"/>
        <v>1.9660770000000001E-3</v>
      </c>
      <c r="P3973">
        <f t="shared" si="440"/>
        <v>5.3673902100000004E-2</v>
      </c>
      <c r="Q3973" t="str">
        <f>VLOOKUP(VLOOKUP(C3973,Mapping!$A$1:$C$17,3,0),Mapping!$E$1:$F$6,2,0)</f>
        <v>Vùng 01</v>
      </c>
    </row>
    <row r="3974" spans="1:17" x14ac:dyDescent="0.3">
      <c r="A3974" s="33">
        <v>44834</v>
      </c>
      <c r="B3974">
        <v>3016</v>
      </c>
      <c r="C3974">
        <v>45</v>
      </c>
      <c r="D3974" s="38" t="s">
        <v>77</v>
      </c>
      <c r="E3974" s="2" t="s">
        <v>41</v>
      </c>
      <c r="F3974">
        <v>1017239</v>
      </c>
      <c r="G3974" s="44">
        <f t="shared" si="434"/>
        <v>44562</v>
      </c>
      <c r="H3974" s="50">
        <f t="shared" si="435"/>
        <v>273</v>
      </c>
      <c r="I3974" s="50">
        <f t="shared" si="436"/>
        <v>50756869.800000004</v>
      </c>
      <c r="J3974" s="46">
        <v>1859226</v>
      </c>
      <c r="K3974" s="2" t="s">
        <v>34</v>
      </c>
      <c r="L3974" s="52" t="str">
        <f t="shared" si="437"/>
        <v>20220930VND</v>
      </c>
      <c r="M3974">
        <f>VLOOKUP(L3974,Mapping!$H$1:$K$25,4,0)</f>
        <v>1</v>
      </c>
      <c r="N3974">
        <f t="shared" si="438"/>
        <v>1.0172390000000001E-3</v>
      </c>
      <c r="O3974">
        <f t="shared" si="439"/>
        <v>1.8592260000000001E-3</v>
      </c>
      <c r="P3974">
        <f t="shared" si="440"/>
        <v>5.0756869800000007E-2</v>
      </c>
      <c r="Q3974" t="str">
        <f>VLOOKUP(VLOOKUP(C3974,Mapping!$A$1:$C$17,3,0),Mapping!$E$1:$F$6,2,0)</f>
        <v>Vùng 02</v>
      </c>
    </row>
    <row r="3975" spans="1:17" x14ac:dyDescent="0.3">
      <c r="A3975" s="33">
        <v>44834</v>
      </c>
      <c r="B3975">
        <v>3017</v>
      </c>
      <c r="C3975">
        <v>40</v>
      </c>
      <c r="D3975" s="38" t="s">
        <v>77</v>
      </c>
      <c r="E3975" s="2" t="s">
        <v>41</v>
      </c>
      <c r="F3975">
        <v>1820564</v>
      </c>
      <c r="G3975" s="44">
        <f t="shared" si="434"/>
        <v>44562</v>
      </c>
      <c r="H3975" s="50">
        <f t="shared" si="435"/>
        <v>273</v>
      </c>
      <c r="I3975" s="50">
        <f t="shared" si="436"/>
        <v>31978046.099999998</v>
      </c>
      <c r="J3975" s="46">
        <v>1171357</v>
      </c>
      <c r="K3975" s="2" t="s">
        <v>34</v>
      </c>
      <c r="L3975" s="52" t="str">
        <f t="shared" si="437"/>
        <v>20220930VND</v>
      </c>
      <c r="M3975">
        <f>VLOOKUP(L3975,Mapping!$H$1:$K$25,4,0)</f>
        <v>1</v>
      </c>
      <c r="N3975">
        <f t="shared" si="438"/>
        <v>1.820564E-3</v>
      </c>
      <c r="O3975">
        <f t="shared" si="439"/>
        <v>1.171357E-3</v>
      </c>
      <c r="P3975">
        <f t="shared" si="440"/>
        <v>3.1978046099999997E-2</v>
      </c>
      <c r="Q3975" t="str">
        <f>VLOOKUP(VLOOKUP(C3975,Mapping!$A$1:$C$17,3,0),Mapping!$E$1:$F$6,2,0)</f>
        <v>Vùng 01</v>
      </c>
    </row>
    <row r="3976" spans="1:17" x14ac:dyDescent="0.3">
      <c r="A3976" s="33">
        <v>44834</v>
      </c>
      <c r="B3976">
        <v>3017</v>
      </c>
      <c r="C3976">
        <v>48</v>
      </c>
      <c r="D3976" s="38" t="s">
        <v>77</v>
      </c>
      <c r="E3976" s="2" t="s">
        <v>41</v>
      </c>
      <c r="F3976">
        <v>1886736</v>
      </c>
      <c r="G3976" s="44">
        <f t="shared" si="434"/>
        <v>44562</v>
      </c>
      <c r="H3976" s="50">
        <f t="shared" si="435"/>
        <v>273</v>
      </c>
      <c r="I3976" s="50">
        <f t="shared" si="436"/>
        <v>35797752.899999999</v>
      </c>
      <c r="J3976" s="46">
        <v>1311273</v>
      </c>
      <c r="K3976" s="2" t="s">
        <v>34</v>
      </c>
      <c r="L3976" s="52" t="str">
        <f t="shared" si="437"/>
        <v>20220930VND</v>
      </c>
      <c r="M3976">
        <f>VLOOKUP(L3976,Mapping!$H$1:$K$25,4,0)</f>
        <v>1</v>
      </c>
      <c r="N3976">
        <f t="shared" si="438"/>
        <v>1.886736E-3</v>
      </c>
      <c r="O3976">
        <f t="shared" si="439"/>
        <v>1.311273E-3</v>
      </c>
      <c r="P3976">
        <f t="shared" si="440"/>
        <v>3.57977529E-2</v>
      </c>
      <c r="Q3976" t="str">
        <f>VLOOKUP(VLOOKUP(C3976,Mapping!$A$1:$C$17,3,0),Mapping!$E$1:$F$6,2,0)</f>
        <v>Vùng 01</v>
      </c>
    </row>
    <row r="3977" spans="1:17" x14ac:dyDescent="0.3">
      <c r="A3977" s="33">
        <v>44834</v>
      </c>
      <c r="B3977">
        <v>3020</v>
      </c>
      <c r="C3977">
        <v>24</v>
      </c>
      <c r="D3977" s="38" t="s">
        <v>77</v>
      </c>
      <c r="E3977" s="2" t="s">
        <v>41</v>
      </c>
      <c r="F3977">
        <v>248384</v>
      </c>
      <c r="G3977" s="44">
        <f t="shared" si="434"/>
        <v>44562</v>
      </c>
      <c r="H3977" s="50">
        <f t="shared" si="435"/>
        <v>273</v>
      </c>
      <c r="I3977" s="50">
        <f t="shared" si="436"/>
        <v>33911896.199999996</v>
      </c>
      <c r="J3977" s="46">
        <v>1242194</v>
      </c>
      <c r="K3977" s="2" t="s">
        <v>34</v>
      </c>
      <c r="L3977" s="52" t="str">
        <f t="shared" si="437"/>
        <v>20220930VND</v>
      </c>
      <c r="M3977">
        <f>VLOOKUP(L3977,Mapping!$H$1:$K$25,4,0)</f>
        <v>1</v>
      </c>
      <c r="N3977">
        <f t="shared" si="438"/>
        <v>2.4838399999999999E-4</v>
      </c>
      <c r="O3977">
        <f t="shared" si="439"/>
        <v>1.2421940000000001E-3</v>
      </c>
      <c r="P3977">
        <f t="shared" si="440"/>
        <v>3.3911896199999993E-2</v>
      </c>
      <c r="Q3977" t="str">
        <f>VLOOKUP(VLOOKUP(C3977,Mapping!$A$1:$C$17,3,0),Mapping!$E$1:$F$6,2,0)</f>
        <v>Vùng 04</v>
      </c>
    </row>
    <row r="3978" spans="1:17" x14ac:dyDescent="0.3">
      <c r="A3978" s="33">
        <v>44834</v>
      </c>
      <c r="B3978">
        <v>3021</v>
      </c>
      <c r="C3978">
        <v>16</v>
      </c>
      <c r="D3978" s="38" t="s">
        <v>77</v>
      </c>
      <c r="E3978" s="2" t="s">
        <v>41</v>
      </c>
      <c r="F3978">
        <v>1581488</v>
      </c>
      <c r="G3978" s="44">
        <f t="shared" si="434"/>
        <v>44562</v>
      </c>
      <c r="H3978" s="50">
        <f t="shared" si="435"/>
        <v>273</v>
      </c>
      <c r="I3978" s="50">
        <f t="shared" si="436"/>
        <v>14209977.6</v>
      </c>
      <c r="J3978" s="46">
        <v>520512</v>
      </c>
      <c r="K3978" s="2" t="s">
        <v>34</v>
      </c>
      <c r="L3978" s="52" t="str">
        <f t="shared" si="437"/>
        <v>20220930VND</v>
      </c>
      <c r="M3978">
        <f>VLOOKUP(L3978,Mapping!$H$1:$K$25,4,0)</f>
        <v>1</v>
      </c>
      <c r="N3978">
        <f t="shared" si="438"/>
        <v>1.581488E-3</v>
      </c>
      <c r="O3978">
        <f t="shared" si="439"/>
        <v>5.2051199999999999E-4</v>
      </c>
      <c r="P3978">
        <f t="shared" si="440"/>
        <v>1.42099776E-2</v>
      </c>
      <c r="Q3978" t="str">
        <f>VLOOKUP(VLOOKUP(C3978,Mapping!$A$1:$C$17,3,0),Mapping!$E$1:$F$6,2,0)</f>
        <v>Vùng 01</v>
      </c>
    </row>
    <row r="3979" spans="1:17" x14ac:dyDescent="0.3">
      <c r="A3979" s="33">
        <v>44834</v>
      </c>
      <c r="B3979">
        <v>3023</v>
      </c>
      <c r="C3979">
        <v>48</v>
      </c>
      <c r="D3979" s="38" t="s">
        <v>77</v>
      </c>
      <c r="E3979" s="2" t="s">
        <v>41</v>
      </c>
      <c r="F3979">
        <v>630147</v>
      </c>
      <c r="G3979" s="44">
        <f t="shared" si="434"/>
        <v>44562</v>
      </c>
      <c r="H3979" s="50">
        <f t="shared" si="435"/>
        <v>273</v>
      </c>
      <c r="I3979" s="50">
        <f t="shared" si="436"/>
        <v>21841064.699999999</v>
      </c>
      <c r="J3979" s="46">
        <v>800039</v>
      </c>
      <c r="K3979" s="2" t="s">
        <v>34</v>
      </c>
      <c r="L3979" s="52" t="str">
        <f t="shared" si="437"/>
        <v>20220930VND</v>
      </c>
      <c r="M3979">
        <f>VLOOKUP(L3979,Mapping!$H$1:$K$25,4,0)</f>
        <v>1</v>
      </c>
      <c r="N3979">
        <f t="shared" si="438"/>
        <v>6.3014699999999996E-4</v>
      </c>
      <c r="O3979">
        <f t="shared" si="439"/>
        <v>8.00039E-4</v>
      </c>
      <c r="P3979">
        <f t="shared" si="440"/>
        <v>2.1841064699999999E-2</v>
      </c>
      <c r="Q3979" t="str">
        <f>VLOOKUP(VLOOKUP(C3979,Mapping!$A$1:$C$17,3,0),Mapping!$E$1:$F$6,2,0)</f>
        <v>Vùng 01</v>
      </c>
    </row>
    <row r="3980" spans="1:17" x14ac:dyDescent="0.3">
      <c r="A3980" s="33">
        <v>44834</v>
      </c>
      <c r="B3980">
        <v>3028</v>
      </c>
      <c r="C3980">
        <v>23</v>
      </c>
      <c r="D3980" s="38" t="s">
        <v>77</v>
      </c>
      <c r="E3980" s="2" t="s">
        <v>43</v>
      </c>
      <c r="F3980">
        <v>229275</v>
      </c>
      <c r="G3980" s="44">
        <f t="shared" si="434"/>
        <v>44562</v>
      </c>
      <c r="H3980" s="50">
        <f t="shared" si="435"/>
        <v>273</v>
      </c>
      <c r="I3980" s="50">
        <f t="shared" si="436"/>
        <v>25581164.699999999</v>
      </c>
      <c r="J3980" s="46">
        <v>937039</v>
      </c>
      <c r="K3980" s="2" t="s">
        <v>34</v>
      </c>
      <c r="L3980" s="52" t="str">
        <f t="shared" si="437"/>
        <v>20220930VND</v>
      </c>
      <c r="M3980">
        <f>VLOOKUP(L3980,Mapping!$H$1:$K$25,4,0)</f>
        <v>1</v>
      </c>
      <c r="N3980">
        <f t="shared" si="438"/>
        <v>2.29275E-4</v>
      </c>
      <c r="O3980">
        <f t="shared" si="439"/>
        <v>9.3703899999999997E-4</v>
      </c>
      <c r="P3980">
        <f t="shared" si="440"/>
        <v>2.5581164699999999E-2</v>
      </c>
      <c r="Q3980" t="str">
        <f>VLOOKUP(VLOOKUP(C3980,Mapping!$A$1:$C$17,3,0),Mapping!$E$1:$F$6,2,0)</f>
        <v>Vùng 02</v>
      </c>
    </row>
    <row r="3981" spans="1:17" x14ac:dyDescent="0.3">
      <c r="A3981" s="33">
        <v>44834</v>
      </c>
      <c r="B3981">
        <v>3028</v>
      </c>
      <c r="C3981">
        <v>23</v>
      </c>
      <c r="D3981" s="38" t="s">
        <v>77</v>
      </c>
      <c r="E3981" s="2" t="s">
        <v>41</v>
      </c>
      <c r="F3981">
        <v>712692</v>
      </c>
      <c r="G3981" s="44">
        <f t="shared" si="434"/>
        <v>44562</v>
      </c>
      <c r="H3981" s="50">
        <f t="shared" si="435"/>
        <v>273</v>
      </c>
      <c r="I3981" s="50">
        <f t="shared" si="436"/>
        <v>46051742.100000001</v>
      </c>
      <c r="J3981" s="46">
        <v>1686877</v>
      </c>
      <c r="K3981" s="2" t="s">
        <v>34</v>
      </c>
      <c r="L3981" s="52" t="str">
        <f t="shared" si="437"/>
        <v>20220930VND</v>
      </c>
      <c r="M3981">
        <f>VLOOKUP(L3981,Mapping!$H$1:$K$25,4,0)</f>
        <v>1</v>
      </c>
      <c r="N3981">
        <f t="shared" si="438"/>
        <v>7.1269200000000001E-4</v>
      </c>
      <c r="O3981">
        <f t="shared" si="439"/>
        <v>1.686877E-3</v>
      </c>
      <c r="P3981">
        <f t="shared" si="440"/>
        <v>4.6051742100000001E-2</v>
      </c>
      <c r="Q3981" t="str">
        <f>VLOOKUP(VLOOKUP(C3981,Mapping!$A$1:$C$17,3,0),Mapping!$E$1:$F$6,2,0)</f>
        <v>Vùng 02</v>
      </c>
    </row>
    <row r="3982" spans="1:17" x14ac:dyDescent="0.3">
      <c r="A3982" s="33">
        <v>44834</v>
      </c>
      <c r="B3982">
        <v>3028</v>
      </c>
      <c r="C3982">
        <v>23</v>
      </c>
      <c r="D3982" s="38" t="s">
        <v>77</v>
      </c>
      <c r="E3982" s="2" t="s">
        <v>41</v>
      </c>
      <c r="F3982">
        <v>9633448</v>
      </c>
      <c r="G3982" s="44">
        <f t="shared" si="434"/>
        <v>44562</v>
      </c>
      <c r="H3982" s="50">
        <f t="shared" si="435"/>
        <v>273</v>
      </c>
      <c r="I3982" s="50">
        <f t="shared" si="436"/>
        <v>228168431.40000001</v>
      </c>
      <c r="J3982" s="46">
        <v>8357818</v>
      </c>
      <c r="K3982" s="2" t="s">
        <v>34</v>
      </c>
      <c r="L3982" s="52" t="str">
        <f t="shared" si="437"/>
        <v>20220930VND</v>
      </c>
      <c r="M3982">
        <f>VLOOKUP(L3982,Mapping!$H$1:$K$25,4,0)</f>
        <v>1</v>
      </c>
      <c r="N3982">
        <f t="shared" si="438"/>
        <v>9.6334479999999993E-3</v>
      </c>
      <c r="O3982">
        <f t="shared" si="439"/>
        <v>8.3578179999999995E-3</v>
      </c>
      <c r="P3982">
        <f t="shared" si="440"/>
        <v>0.22816843140000001</v>
      </c>
      <c r="Q3982" t="str">
        <f>VLOOKUP(VLOOKUP(C3982,Mapping!$A$1:$C$17,3,0),Mapping!$E$1:$F$6,2,0)</f>
        <v>Vùng 02</v>
      </c>
    </row>
    <row r="3983" spans="1:17" x14ac:dyDescent="0.3">
      <c r="A3983" s="33">
        <v>44834</v>
      </c>
      <c r="B3983">
        <v>3032</v>
      </c>
      <c r="C3983">
        <v>40</v>
      </c>
      <c r="D3983" s="38" t="s">
        <v>77</v>
      </c>
      <c r="E3983" s="2" t="s">
        <v>41</v>
      </c>
      <c r="F3983">
        <v>1095195</v>
      </c>
      <c r="G3983" s="44">
        <f t="shared" si="434"/>
        <v>44562</v>
      </c>
      <c r="H3983" s="50">
        <f t="shared" si="435"/>
        <v>273</v>
      </c>
      <c r="I3983" s="50">
        <f t="shared" si="436"/>
        <v>27192410.699999999</v>
      </c>
      <c r="J3983" s="46">
        <v>996059</v>
      </c>
      <c r="K3983" s="2" t="s">
        <v>34</v>
      </c>
      <c r="L3983" s="52" t="str">
        <f t="shared" si="437"/>
        <v>20220930VND</v>
      </c>
      <c r="M3983">
        <f>VLOOKUP(L3983,Mapping!$H$1:$K$25,4,0)</f>
        <v>1</v>
      </c>
      <c r="N3983">
        <f t="shared" si="438"/>
        <v>1.095195E-3</v>
      </c>
      <c r="O3983">
        <f t="shared" si="439"/>
        <v>9.9605900000000009E-4</v>
      </c>
      <c r="P3983">
        <f t="shared" si="440"/>
        <v>2.7192410699999999E-2</v>
      </c>
      <c r="Q3983" t="str">
        <f>VLOOKUP(VLOOKUP(C3983,Mapping!$A$1:$C$17,3,0),Mapping!$E$1:$F$6,2,0)</f>
        <v>Vùng 01</v>
      </c>
    </row>
    <row r="3984" spans="1:17" x14ac:dyDescent="0.3">
      <c r="A3984" s="33">
        <v>44834</v>
      </c>
      <c r="B3984">
        <v>3035</v>
      </c>
      <c r="C3984">
        <v>20</v>
      </c>
      <c r="D3984" s="38" t="s">
        <v>77</v>
      </c>
      <c r="E3984" s="2" t="s">
        <v>41</v>
      </c>
      <c r="F3984">
        <v>1321435</v>
      </c>
      <c r="G3984" s="44">
        <f t="shared" si="434"/>
        <v>44562</v>
      </c>
      <c r="H3984" s="50">
        <f t="shared" si="435"/>
        <v>273</v>
      </c>
      <c r="I3984" s="50">
        <f t="shared" si="436"/>
        <v>42200476.5</v>
      </c>
      <c r="J3984" s="46">
        <v>1545805</v>
      </c>
      <c r="K3984" s="2" t="s">
        <v>34</v>
      </c>
      <c r="L3984" s="52" t="str">
        <f t="shared" si="437"/>
        <v>20220930VND</v>
      </c>
      <c r="M3984">
        <f>VLOOKUP(L3984,Mapping!$H$1:$K$25,4,0)</f>
        <v>1</v>
      </c>
      <c r="N3984">
        <f t="shared" si="438"/>
        <v>1.3214349999999999E-3</v>
      </c>
      <c r="O3984">
        <f t="shared" si="439"/>
        <v>1.5458049999999999E-3</v>
      </c>
      <c r="P3984">
        <f t="shared" si="440"/>
        <v>4.22004765E-2</v>
      </c>
      <c r="Q3984" t="str">
        <f>VLOOKUP(VLOOKUP(C3984,Mapping!$A$1:$C$17,3,0),Mapping!$E$1:$F$6,2,0)</f>
        <v>Vùng 02</v>
      </c>
    </row>
    <row r="3985" spans="1:17" x14ac:dyDescent="0.3">
      <c r="A3985" s="33">
        <v>44834</v>
      </c>
      <c r="B3985">
        <v>3035</v>
      </c>
      <c r="C3985">
        <v>40</v>
      </c>
      <c r="D3985" s="38" t="s">
        <v>77</v>
      </c>
      <c r="E3985" s="2" t="s">
        <v>41</v>
      </c>
      <c r="F3985">
        <v>1154284</v>
      </c>
      <c r="G3985" s="44">
        <f t="shared" si="434"/>
        <v>44562</v>
      </c>
      <c r="H3985" s="50">
        <f t="shared" si="435"/>
        <v>273</v>
      </c>
      <c r="I3985" s="50">
        <f t="shared" si="436"/>
        <v>54524051.399999999</v>
      </c>
      <c r="J3985" s="46">
        <v>1997218</v>
      </c>
      <c r="K3985" s="2" t="s">
        <v>34</v>
      </c>
      <c r="L3985" s="52" t="str">
        <f t="shared" si="437"/>
        <v>20220930VND</v>
      </c>
      <c r="M3985">
        <f>VLOOKUP(L3985,Mapping!$H$1:$K$25,4,0)</f>
        <v>1</v>
      </c>
      <c r="N3985">
        <f t="shared" si="438"/>
        <v>1.154284E-3</v>
      </c>
      <c r="O3985">
        <f t="shared" si="439"/>
        <v>1.9972179999999998E-3</v>
      </c>
      <c r="P3985">
        <f t="shared" si="440"/>
        <v>5.4524051399999995E-2</v>
      </c>
      <c r="Q3985" t="str">
        <f>VLOOKUP(VLOOKUP(C3985,Mapping!$A$1:$C$17,3,0),Mapping!$E$1:$F$6,2,0)</f>
        <v>Vùng 01</v>
      </c>
    </row>
    <row r="3986" spans="1:17" x14ac:dyDescent="0.3">
      <c r="A3986" s="33">
        <v>44834</v>
      </c>
      <c r="B3986">
        <v>3037</v>
      </c>
      <c r="C3986">
        <v>24</v>
      </c>
      <c r="D3986" s="38" t="s">
        <v>77</v>
      </c>
      <c r="E3986" s="2" t="s">
        <v>41</v>
      </c>
      <c r="F3986">
        <v>1542280</v>
      </c>
      <c r="G3986" s="44">
        <f t="shared" si="434"/>
        <v>44562</v>
      </c>
      <c r="H3986" s="50">
        <f t="shared" si="435"/>
        <v>273</v>
      </c>
      <c r="I3986" s="50">
        <f t="shared" si="436"/>
        <v>34455330</v>
      </c>
      <c r="J3986" s="46">
        <v>1262100</v>
      </c>
      <c r="K3986" s="2" t="s">
        <v>34</v>
      </c>
      <c r="L3986" s="52" t="str">
        <f t="shared" si="437"/>
        <v>20220930VND</v>
      </c>
      <c r="M3986">
        <f>VLOOKUP(L3986,Mapping!$H$1:$K$25,4,0)</f>
        <v>1</v>
      </c>
      <c r="N3986">
        <f t="shared" si="438"/>
        <v>1.54228E-3</v>
      </c>
      <c r="O3986">
        <f t="shared" si="439"/>
        <v>1.2620999999999999E-3</v>
      </c>
      <c r="P3986">
        <f t="shared" si="440"/>
        <v>3.4455329999999999E-2</v>
      </c>
      <c r="Q3986" t="str">
        <f>VLOOKUP(VLOOKUP(C3986,Mapping!$A$1:$C$17,3,0),Mapping!$E$1:$F$6,2,0)</f>
        <v>Vùng 04</v>
      </c>
    </row>
    <row r="3987" spans="1:17" x14ac:dyDescent="0.3">
      <c r="A3987" s="33">
        <v>44834</v>
      </c>
      <c r="B3987">
        <v>3040</v>
      </c>
      <c r="C3987">
        <v>23</v>
      </c>
      <c r="D3987" s="38" t="s">
        <v>77</v>
      </c>
      <c r="E3987" s="2" t="s">
        <v>41</v>
      </c>
      <c r="F3987">
        <v>176845</v>
      </c>
      <c r="G3987" s="44">
        <f t="shared" si="434"/>
        <v>44562</v>
      </c>
      <c r="H3987" s="50">
        <f t="shared" si="435"/>
        <v>273</v>
      </c>
      <c r="I3987" s="50">
        <f t="shared" si="436"/>
        <v>48811526.399999999</v>
      </c>
      <c r="J3987" s="46">
        <v>1787968</v>
      </c>
      <c r="K3987" s="2" t="s">
        <v>34</v>
      </c>
      <c r="L3987" s="52" t="str">
        <f t="shared" si="437"/>
        <v>20220930VND</v>
      </c>
      <c r="M3987">
        <f>VLOOKUP(L3987,Mapping!$H$1:$K$25,4,0)</f>
        <v>1</v>
      </c>
      <c r="N3987">
        <f t="shared" si="438"/>
        <v>1.7684499999999999E-4</v>
      </c>
      <c r="O3987">
        <f t="shared" si="439"/>
        <v>1.787968E-3</v>
      </c>
      <c r="P3987">
        <f t="shared" si="440"/>
        <v>4.8811526399999999E-2</v>
      </c>
      <c r="Q3987" t="str">
        <f>VLOOKUP(VLOOKUP(C3987,Mapping!$A$1:$C$17,3,0),Mapping!$E$1:$F$6,2,0)</f>
        <v>Vùng 02</v>
      </c>
    </row>
    <row r="3988" spans="1:17" x14ac:dyDescent="0.3">
      <c r="A3988" s="33">
        <v>44834</v>
      </c>
      <c r="B3988">
        <v>3042</v>
      </c>
      <c r="C3988">
        <v>34</v>
      </c>
      <c r="D3988" s="38" t="s">
        <v>77</v>
      </c>
      <c r="E3988" s="2" t="s">
        <v>41</v>
      </c>
      <c r="F3988">
        <v>1859730</v>
      </c>
      <c r="G3988" s="44">
        <f t="shared" si="434"/>
        <v>44562</v>
      </c>
      <c r="H3988" s="50">
        <f t="shared" si="435"/>
        <v>273</v>
      </c>
      <c r="I3988" s="50">
        <f t="shared" si="436"/>
        <v>1662733.8</v>
      </c>
      <c r="J3988" s="46">
        <v>60906</v>
      </c>
      <c r="K3988" s="2" t="s">
        <v>34</v>
      </c>
      <c r="L3988" s="52" t="str">
        <f t="shared" si="437"/>
        <v>20220930VND</v>
      </c>
      <c r="M3988">
        <f>VLOOKUP(L3988,Mapping!$H$1:$K$25,4,0)</f>
        <v>1</v>
      </c>
      <c r="N3988">
        <f t="shared" si="438"/>
        <v>1.85973E-3</v>
      </c>
      <c r="O3988">
        <f t="shared" si="439"/>
        <v>6.0906000000000003E-5</v>
      </c>
      <c r="P3988">
        <f t="shared" si="440"/>
        <v>1.6627338000000001E-3</v>
      </c>
      <c r="Q3988" t="str">
        <f>VLOOKUP(VLOOKUP(C3988,Mapping!$A$1:$C$17,3,0),Mapping!$E$1:$F$6,2,0)</f>
        <v>Vùng 02</v>
      </c>
    </row>
    <row r="3989" spans="1:17" x14ac:dyDescent="0.3">
      <c r="A3989" s="33">
        <v>44834</v>
      </c>
      <c r="B3989">
        <v>3046</v>
      </c>
      <c r="C3989">
        <v>25</v>
      </c>
      <c r="D3989" s="38" t="s">
        <v>77</v>
      </c>
      <c r="E3989" s="2" t="s">
        <v>41</v>
      </c>
      <c r="F3989">
        <v>965292</v>
      </c>
      <c r="G3989" s="44">
        <f t="shared" si="434"/>
        <v>44562</v>
      </c>
      <c r="H3989" s="50">
        <f t="shared" si="435"/>
        <v>273</v>
      </c>
      <c r="I3989" s="50">
        <f t="shared" si="436"/>
        <v>53217664.5</v>
      </c>
      <c r="J3989" s="46">
        <v>1949365</v>
      </c>
      <c r="K3989" s="2" t="s">
        <v>34</v>
      </c>
      <c r="L3989" s="52" t="str">
        <f t="shared" si="437"/>
        <v>20220930VND</v>
      </c>
      <c r="M3989">
        <f>VLOOKUP(L3989,Mapping!$H$1:$K$25,4,0)</f>
        <v>1</v>
      </c>
      <c r="N3989">
        <f t="shared" si="438"/>
        <v>9.6529199999999997E-4</v>
      </c>
      <c r="O3989">
        <f t="shared" si="439"/>
        <v>1.949365E-3</v>
      </c>
      <c r="P3989">
        <f t="shared" si="440"/>
        <v>5.3217664499999998E-2</v>
      </c>
      <c r="Q3989" t="str">
        <f>VLOOKUP(VLOOKUP(C3989,Mapping!$A$1:$C$17,3,0),Mapping!$E$1:$F$6,2,0)</f>
        <v>Vùng 01</v>
      </c>
    </row>
    <row r="3990" spans="1:17" x14ac:dyDescent="0.3">
      <c r="A3990" s="33">
        <v>44834</v>
      </c>
      <c r="B3990">
        <v>3047</v>
      </c>
      <c r="C3990">
        <v>23</v>
      </c>
      <c r="D3990" s="38" t="s">
        <v>77</v>
      </c>
      <c r="E3990" s="2" t="s">
        <v>41</v>
      </c>
      <c r="F3990">
        <v>20380</v>
      </c>
      <c r="G3990" s="44">
        <f t="shared" si="434"/>
        <v>44562</v>
      </c>
      <c r="H3990" s="50">
        <f t="shared" si="435"/>
        <v>273</v>
      </c>
      <c r="I3990" s="50">
        <f t="shared" si="436"/>
        <v>26456184.300000001</v>
      </c>
      <c r="J3990" s="46">
        <v>969091</v>
      </c>
      <c r="K3990" s="2" t="s">
        <v>34</v>
      </c>
      <c r="L3990" s="52" t="str">
        <f t="shared" si="437"/>
        <v>20220930VND</v>
      </c>
      <c r="M3990">
        <f>VLOOKUP(L3990,Mapping!$H$1:$K$25,4,0)</f>
        <v>1</v>
      </c>
      <c r="N3990">
        <f t="shared" si="438"/>
        <v>2.0380000000000001E-5</v>
      </c>
      <c r="O3990">
        <f t="shared" si="439"/>
        <v>9.6909100000000005E-4</v>
      </c>
      <c r="P3990">
        <f t="shared" si="440"/>
        <v>2.6456184300000001E-2</v>
      </c>
      <c r="Q3990" t="str">
        <f>VLOOKUP(VLOOKUP(C3990,Mapping!$A$1:$C$17,3,0),Mapping!$E$1:$F$6,2,0)</f>
        <v>Vùng 02</v>
      </c>
    </row>
    <row r="3991" spans="1:17" x14ac:dyDescent="0.3">
      <c r="A3991" s="33">
        <v>44834</v>
      </c>
      <c r="B3991">
        <v>3047</v>
      </c>
      <c r="C3991">
        <v>45</v>
      </c>
      <c r="D3991" s="38" t="s">
        <v>77</v>
      </c>
      <c r="E3991" s="2" t="s">
        <v>41</v>
      </c>
      <c r="F3991">
        <v>1877213</v>
      </c>
      <c r="G3991" s="44">
        <f t="shared" si="434"/>
        <v>44562</v>
      </c>
      <c r="H3991" s="50">
        <f t="shared" si="435"/>
        <v>273</v>
      </c>
      <c r="I3991" s="50">
        <f t="shared" si="436"/>
        <v>41031981.899999999</v>
      </c>
      <c r="J3991" s="46">
        <v>1503003</v>
      </c>
      <c r="K3991" s="2" t="s">
        <v>34</v>
      </c>
      <c r="L3991" s="52" t="str">
        <f t="shared" si="437"/>
        <v>20220930VND</v>
      </c>
      <c r="M3991">
        <f>VLOOKUP(L3991,Mapping!$H$1:$K$25,4,0)</f>
        <v>1</v>
      </c>
      <c r="N3991">
        <f t="shared" si="438"/>
        <v>1.877213E-3</v>
      </c>
      <c r="O3991">
        <f t="shared" si="439"/>
        <v>1.5030029999999999E-3</v>
      </c>
      <c r="P3991">
        <f t="shared" si="440"/>
        <v>4.10319819E-2</v>
      </c>
      <c r="Q3991" t="str">
        <f>VLOOKUP(VLOOKUP(C3991,Mapping!$A$1:$C$17,3,0),Mapping!$E$1:$F$6,2,0)</f>
        <v>Vùng 02</v>
      </c>
    </row>
    <row r="3992" spans="1:17" x14ac:dyDescent="0.3">
      <c r="A3992" s="33">
        <v>44834</v>
      </c>
      <c r="B3992">
        <v>3047</v>
      </c>
      <c r="C3992">
        <v>23</v>
      </c>
      <c r="D3992" s="38" t="s">
        <v>77</v>
      </c>
      <c r="E3992" s="2" t="s">
        <v>41</v>
      </c>
      <c r="F3992">
        <v>1583912</v>
      </c>
      <c r="G3992" s="44">
        <f t="shared" si="434"/>
        <v>44562</v>
      </c>
      <c r="H3992" s="50">
        <f t="shared" si="435"/>
        <v>273</v>
      </c>
      <c r="I3992" s="50">
        <f t="shared" si="436"/>
        <v>955954996044.04797</v>
      </c>
      <c r="J3992" s="46">
        <v>1550448</v>
      </c>
      <c r="K3992" s="2" t="s">
        <v>36</v>
      </c>
      <c r="L3992" s="52" t="str">
        <f t="shared" si="437"/>
        <v>20220930EUR</v>
      </c>
      <c r="M3992">
        <f>VLOOKUP(L3992,Mapping!$H$1:$K$25,4,0)</f>
        <v>22584.87</v>
      </c>
      <c r="N3992">
        <f t="shared" si="438"/>
        <v>35.772446611439996</v>
      </c>
      <c r="O3992">
        <f t="shared" si="439"/>
        <v>35.016666521760001</v>
      </c>
      <c r="P3992">
        <f t="shared" si="440"/>
        <v>955.95499604404802</v>
      </c>
      <c r="Q3992" t="str">
        <f>VLOOKUP(VLOOKUP(C3992,Mapping!$A$1:$C$17,3,0),Mapping!$E$1:$F$6,2,0)</f>
        <v>Vùng 02</v>
      </c>
    </row>
    <row r="3993" spans="1:17" x14ac:dyDescent="0.3">
      <c r="A3993" s="33">
        <v>44834</v>
      </c>
      <c r="B3993">
        <v>3050</v>
      </c>
      <c r="C3993">
        <v>20</v>
      </c>
      <c r="D3993" s="38" t="s">
        <v>77</v>
      </c>
      <c r="E3993" s="2" t="s">
        <v>41</v>
      </c>
      <c r="F3993">
        <v>208597</v>
      </c>
      <c r="G3993" s="44">
        <f t="shared" si="434"/>
        <v>44562</v>
      </c>
      <c r="H3993" s="50">
        <f t="shared" si="435"/>
        <v>273</v>
      </c>
      <c r="I3993" s="50">
        <f t="shared" si="436"/>
        <v>27209637</v>
      </c>
      <c r="J3993" s="46">
        <v>996690</v>
      </c>
      <c r="K3993" s="2" t="s">
        <v>34</v>
      </c>
      <c r="L3993" s="52" t="str">
        <f t="shared" si="437"/>
        <v>20220930VND</v>
      </c>
      <c r="M3993">
        <f>VLOOKUP(L3993,Mapping!$H$1:$K$25,4,0)</f>
        <v>1</v>
      </c>
      <c r="N3993">
        <f t="shared" si="438"/>
        <v>2.0859700000000001E-4</v>
      </c>
      <c r="O3993">
        <f t="shared" si="439"/>
        <v>9.9668999999999995E-4</v>
      </c>
      <c r="P3993">
        <f t="shared" si="440"/>
        <v>2.7209636999999998E-2</v>
      </c>
      <c r="Q3993" t="str">
        <f>VLOOKUP(VLOOKUP(C3993,Mapping!$A$1:$C$17,3,0),Mapping!$E$1:$F$6,2,0)</f>
        <v>Vùng 02</v>
      </c>
    </row>
    <row r="3994" spans="1:17" x14ac:dyDescent="0.3">
      <c r="A3994" s="33">
        <v>44834</v>
      </c>
      <c r="B3994">
        <v>3051</v>
      </c>
      <c r="C3994">
        <v>20</v>
      </c>
      <c r="D3994" s="38" t="s">
        <v>77</v>
      </c>
      <c r="E3994" s="2" t="s">
        <v>41</v>
      </c>
      <c r="F3994">
        <v>1270075</v>
      </c>
      <c r="G3994" s="44">
        <f t="shared" si="434"/>
        <v>44562</v>
      </c>
      <c r="H3994" s="50">
        <f t="shared" si="435"/>
        <v>273</v>
      </c>
      <c r="I3994" s="50">
        <f t="shared" si="436"/>
        <v>42356386.800000004</v>
      </c>
      <c r="J3994" s="46">
        <v>1551516</v>
      </c>
      <c r="K3994" s="2" t="s">
        <v>34</v>
      </c>
      <c r="L3994" s="52" t="str">
        <f t="shared" si="437"/>
        <v>20220930VND</v>
      </c>
      <c r="M3994">
        <f>VLOOKUP(L3994,Mapping!$H$1:$K$25,4,0)</f>
        <v>1</v>
      </c>
      <c r="N3994">
        <f t="shared" si="438"/>
        <v>1.2700750000000001E-3</v>
      </c>
      <c r="O3994">
        <f t="shared" si="439"/>
        <v>1.551516E-3</v>
      </c>
      <c r="P3994">
        <f t="shared" si="440"/>
        <v>4.2356386800000007E-2</v>
      </c>
      <c r="Q3994" t="str">
        <f>VLOOKUP(VLOOKUP(C3994,Mapping!$A$1:$C$17,3,0),Mapping!$E$1:$F$6,2,0)</f>
        <v>Vùng 02</v>
      </c>
    </row>
    <row r="3995" spans="1:17" x14ac:dyDescent="0.3">
      <c r="A3995" s="33">
        <v>44834</v>
      </c>
      <c r="B3995">
        <v>3051</v>
      </c>
      <c r="C3995">
        <v>23</v>
      </c>
      <c r="D3995" s="38" t="s">
        <v>77</v>
      </c>
      <c r="E3995" s="2" t="s">
        <v>41</v>
      </c>
      <c r="F3995">
        <v>1914231</v>
      </c>
      <c r="G3995" s="44">
        <f t="shared" si="434"/>
        <v>44562</v>
      </c>
      <c r="H3995" s="50">
        <f t="shared" si="435"/>
        <v>273</v>
      </c>
      <c r="I3995" s="50">
        <f t="shared" si="436"/>
        <v>112230.3</v>
      </c>
      <c r="J3995" s="46">
        <v>4111</v>
      </c>
      <c r="K3995" s="2" t="s">
        <v>34</v>
      </c>
      <c r="L3995" s="52" t="str">
        <f t="shared" si="437"/>
        <v>20220930VND</v>
      </c>
      <c r="M3995">
        <f>VLOOKUP(L3995,Mapping!$H$1:$K$25,4,0)</f>
        <v>1</v>
      </c>
      <c r="N3995">
        <f t="shared" si="438"/>
        <v>1.914231E-3</v>
      </c>
      <c r="O3995">
        <f t="shared" si="439"/>
        <v>4.1110000000000001E-6</v>
      </c>
      <c r="P3995">
        <f t="shared" si="440"/>
        <v>1.1223030000000001E-4</v>
      </c>
      <c r="Q3995" t="str">
        <f>VLOOKUP(VLOOKUP(C3995,Mapping!$A$1:$C$17,3,0),Mapping!$E$1:$F$6,2,0)</f>
        <v>Vùng 02</v>
      </c>
    </row>
    <row r="3996" spans="1:17" x14ac:dyDescent="0.3">
      <c r="A3996" s="33">
        <v>44834</v>
      </c>
      <c r="B3996">
        <v>3052</v>
      </c>
      <c r="C3996">
        <v>34</v>
      </c>
      <c r="D3996" s="38" t="s">
        <v>77</v>
      </c>
      <c r="E3996" s="2" t="s">
        <v>41</v>
      </c>
      <c r="F3996">
        <v>1990714</v>
      </c>
      <c r="G3996" s="44">
        <f t="shared" si="434"/>
        <v>44562</v>
      </c>
      <c r="H3996" s="50">
        <f t="shared" si="435"/>
        <v>273</v>
      </c>
      <c r="I3996" s="50">
        <f t="shared" si="436"/>
        <v>42443064.300000004</v>
      </c>
      <c r="J3996" s="46">
        <v>1554691</v>
      </c>
      <c r="K3996" s="2" t="s">
        <v>34</v>
      </c>
      <c r="L3996" s="52" t="str">
        <f t="shared" si="437"/>
        <v>20220930VND</v>
      </c>
      <c r="M3996">
        <f>VLOOKUP(L3996,Mapping!$H$1:$K$25,4,0)</f>
        <v>1</v>
      </c>
      <c r="N3996">
        <f t="shared" si="438"/>
        <v>1.9907140000000002E-3</v>
      </c>
      <c r="O3996">
        <f t="shared" si="439"/>
        <v>1.554691E-3</v>
      </c>
      <c r="P3996">
        <f t="shared" si="440"/>
        <v>4.2443064300000007E-2</v>
      </c>
      <c r="Q3996" t="str">
        <f>VLOOKUP(VLOOKUP(C3996,Mapping!$A$1:$C$17,3,0),Mapping!$E$1:$F$6,2,0)</f>
        <v>Vùng 02</v>
      </c>
    </row>
    <row r="3997" spans="1:17" x14ac:dyDescent="0.3">
      <c r="A3997" s="33">
        <v>44834</v>
      </c>
      <c r="B3997">
        <v>3053</v>
      </c>
      <c r="C3997">
        <v>43</v>
      </c>
      <c r="D3997" s="38" t="s">
        <v>77</v>
      </c>
      <c r="E3997" s="2" t="s">
        <v>41</v>
      </c>
      <c r="F3997">
        <v>425528</v>
      </c>
      <c r="G3997" s="44">
        <f t="shared" si="434"/>
        <v>44562</v>
      </c>
      <c r="H3997" s="50">
        <f t="shared" si="435"/>
        <v>273</v>
      </c>
      <c r="I3997" s="50">
        <f t="shared" si="436"/>
        <v>1308734.7</v>
      </c>
      <c r="J3997" s="46">
        <v>47939</v>
      </c>
      <c r="K3997" s="2" t="s">
        <v>34</v>
      </c>
      <c r="L3997" s="52" t="str">
        <f t="shared" si="437"/>
        <v>20220930VND</v>
      </c>
      <c r="M3997">
        <f>VLOOKUP(L3997,Mapping!$H$1:$K$25,4,0)</f>
        <v>1</v>
      </c>
      <c r="N3997">
        <f t="shared" si="438"/>
        <v>4.25528E-4</v>
      </c>
      <c r="O3997">
        <f t="shared" si="439"/>
        <v>4.7939000000000003E-5</v>
      </c>
      <c r="P3997">
        <f t="shared" si="440"/>
        <v>1.3087347E-3</v>
      </c>
      <c r="Q3997" t="str">
        <f>VLOOKUP(VLOOKUP(C3997,Mapping!$A$1:$C$17,3,0),Mapping!$E$1:$F$6,2,0)</f>
        <v>Vùng 04</v>
      </c>
    </row>
    <row r="3998" spans="1:17" x14ac:dyDescent="0.3">
      <c r="A3998" s="33">
        <v>44834</v>
      </c>
      <c r="B3998">
        <v>3054</v>
      </c>
      <c r="C3998">
        <v>34</v>
      </c>
      <c r="D3998" s="38" t="s">
        <v>77</v>
      </c>
      <c r="E3998" s="2" t="s">
        <v>41</v>
      </c>
      <c r="F3998">
        <v>570436</v>
      </c>
      <c r="G3998" s="44">
        <f t="shared" si="434"/>
        <v>44562</v>
      </c>
      <c r="H3998" s="50">
        <f t="shared" si="435"/>
        <v>273</v>
      </c>
      <c r="I3998" s="50">
        <f t="shared" si="436"/>
        <v>45066130.199999996</v>
      </c>
      <c r="J3998" s="46">
        <v>1650774</v>
      </c>
      <c r="K3998" s="2" t="s">
        <v>34</v>
      </c>
      <c r="L3998" s="52" t="str">
        <f t="shared" si="437"/>
        <v>20220930VND</v>
      </c>
      <c r="M3998">
        <f>VLOOKUP(L3998,Mapping!$H$1:$K$25,4,0)</f>
        <v>1</v>
      </c>
      <c r="N3998">
        <f t="shared" si="438"/>
        <v>5.7043600000000001E-4</v>
      </c>
      <c r="O3998">
        <f t="shared" si="439"/>
        <v>1.650774E-3</v>
      </c>
      <c r="P3998">
        <f t="shared" si="440"/>
        <v>4.5066130199999999E-2</v>
      </c>
      <c r="Q3998" t="str">
        <f>VLOOKUP(VLOOKUP(C3998,Mapping!$A$1:$C$17,3,0),Mapping!$E$1:$F$6,2,0)</f>
        <v>Vùng 02</v>
      </c>
    </row>
    <row r="3999" spans="1:17" x14ac:dyDescent="0.3">
      <c r="A3999" s="33">
        <v>44834</v>
      </c>
      <c r="B3999">
        <v>3055</v>
      </c>
      <c r="C3999">
        <v>25</v>
      </c>
      <c r="D3999" s="38" t="s">
        <v>77</v>
      </c>
      <c r="E3999" s="2" t="s">
        <v>41</v>
      </c>
      <c r="F3999">
        <v>1725102</v>
      </c>
      <c r="G3999" s="44">
        <f t="shared" si="434"/>
        <v>44562</v>
      </c>
      <c r="H3999" s="50">
        <f t="shared" si="435"/>
        <v>273</v>
      </c>
      <c r="I3999" s="50">
        <f t="shared" si="436"/>
        <v>1190191151861.7119</v>
      </c>
      <c r="J3999" s="46">
        <v>1879358</v>
      </c>
      <c r="K3999" s="2" t="s">
        <v>35</v>
      </c>
      <c r="L3999" s="52" t="str">
        <f t="shared" si="437"/>
        <v>20220930USD</v>
      </c>
      <c r="M3999">
        <f>VLOOKUP(L3999,Mapping!$H$1:$K$25,4,0)</f>
        <v>23197.68</v>
      </c>
      <c r="N3999">
        <f t="shared" si="438"/>
        <v>40.018364163359998</v>
      </c>
      <c r="O3999">
        <f t="shared" si="439"/>
        <v>43.596745489440003</v>
      </c>
      <c r="P3999">
        <f t="shared" si="440"/>
        <v>1190.1911518617119</v>
      </c>
      <c r="Q3999" t="str">
        <f>VLOOKUP(VLOOKUP(C3999,Mapping!$A$1:$C$17,3,0),Mapping!$E$1:$F$6,2,0)</f>
        <v>Vùng 01</v>
      </c>
    </row>
    <row r="4000" spans="1:17" x14ac:dyDescent="0.3">
      <c r="A4000" s="33">
        <v>44834</v>
      </c>
      <c r="B4000">
        <v>3055</v>
      </c>
      <c r="C4000">
        <v>26</v>
      </c>
      <c r="D4000" s="38" t="s">
        <v>77</v>
      </c>
      <c r="E4000" s="2" t="s">
        <v>41</v>
      </c>
      <c r="F4000">
        <v>5711345</v>
      </c>
      <c r="G4000" s="44">
        <f t="shared" si="434"/>
        <v>44562</v>
      </c>
      <c r="H4000" s="50">
        <f t="shared" si="435"/>
        <v>273</v>
      </c>
      <c r="I4000" s="50">
        <f t="shared" si="436"/>
        <v>84871905.299999997</v>
      </c>
      <c r="J4000" s="46">
        <v>3108861</v>
      </c>
      <c r="K4000" s="2" t="s">
        <v>34</v>
      </c>
      <c r="L4000" s="52" t="str">
        <f t="shared" si="437"/>
        <v>20220930VND</v>
      </c>
      <c r="M4000">
        <f>VLOOKUP(L4000,Mapping!$H$1:$K$25,4,0)</f>
        <v>1</v>
      </c>
      <c r="N4000">
        <f t="shared" si="438"/>
        <v>5.7113449999999996E-3</v>
      </c>
      <c r="O4000">
        <f t="shared" si="439"/>
        <v>3.1088610000000001E-3</v>
      </c>
      <c r="P4000">
        <f t="shared" si="440"/>
        <v>8.4871905299999995E-2</v>
      </c>
      <c r="Q4000" t="str">
        <f>VLOOKUP(VLOOKUP(C4000,Mapping!$A$1:$C$17,3,0),Mapping!$E$1:$F$6,2,0)</f>
        <v>Vùng 04</v>
      </c>
    </row>
    <row r="4001" spans="1:17" x14ac:dyDescent="0.3">
      <c r="A4001" s="33">
        <v>44834</v>
      </c>
      <c r="B4001">
        <v>3055</v>
      </c>
      <c r="C4001">
        <v>25</v>
      </c>
      <c r="D4001" s="38" t="s">
        <v>77</v>
      </c>
      <c r="E4001" s="2" t="s">
        <v>41</v>
      </c>
      <c r="F4001">
        <v>4573995</v>
      </c>
      <c r="G4001" s="44">
        <f t="shared" si="434"/>
        <v>44562</v>
      </c>
      <c r="H4001" s="50">
        <f t="shared" si="435"/>
        <v>273</v>
      </c>
      <c r="I4001" s="50">
        <f t="shared" si="436"/>
        <v>55638737.699999996</v>
      </c>
      <c r="J4001" s="46">
        <v>2038049</v>
      </c>
      <c r="K4001" s="2" t="s">
        <v>34</v>
      </c>
      <c r="L4001" s="52" t="str">
        <f t="shared" si="437"/>
        <v>20220930VND</v>
      </c>
      <c r="M4001">
        <f>VLOOKUP(L4001,Mapping!$H$1:$K$25,4,0)</f>
        <v>1</v>
      </c>
      <c r="N4001">
        <f t="shared" si="438"/>
        <v>4.573995E-3</v>
      </c>
      <c r="O4001">
        <f t="shared" si="439"/>
        <v>2.0380490000000001E-3</v>
      </c>
      <c r="P4001">
        <f t="shared" si="440"/>
        <v>5.5638737699999996E-2</v>
      </c>
      <c r="Q4001" t="str">
        <f>VLOOKUP(VLOOKUP(C4001,Mapping!$A$1:$C$17,3,0),Mapping!$E$1:$F$6,2,0)</f>
        <v>Vùng 01</v>
      </c>
    </row>
    <row r="4002" spans="1:17" x14ac:dyDescent="0.3">
      <c r="A4002" s="33">
        <v>44834</v>
      </c>
      <c r="B4002">
        <v>3058</v>
      </c>
      <c r="C4002">
        <v>23</v>
      </c>
      <c r="D4002" s="38" t="s">
        <v>77</v>
      </c>
      <c r="E4002" s="2" t="s">
        <v>41</v>
      </c>
      <c r="F4002">
        <v>778519</v>
      </c>
      <c r="G4002" s="44">
        <f t="shared" si="434"/>
        <v>44562</v>
      </c>
      <c r="H4002" s="50">
        <f t="shared" si="435"/>
        <v>273</v>
      </c>
      <c r="I4002" s="50">
        <f t="shared" si="436"/>
        <v>22799185.5</v>
      </c>
      <c r="J4002" s="46">
        <v>835135</v>
      </c>
      <c r="K4002" s="2" t="s">
        <v>34</v>
      </c>
      <c r="L4002" s="52" t="str">
        <f t="shared" si="437"/>
        <v>20220930VND</v>
      </c>
      <c r="M4002">
        <f>VLOOKUP(L4002,Mapping!$H$1:$K$25,4,0)</f>
        <v>1</v>
      </c>
      <c r="N4002">
        <f t="shared" si="438"/>
        <v>7.7851899999999998E-4</v>
      </c>
      <c r="O4002">
        <f t="shared" si="439"/>
        <v>8.3513499999999998E-4</v>
      </c>
      <c r="P4002">
        <f t="shared" si="440"/>
        <v>2.2799185499999999E-2</v>
      </c>
      <c r="Q4002" t="str">
        <f>VLOOKUP(VLOOKUP(C4002,Mapping!$A$1:$C$17,3,0),Mapping!$E$1:$F$6,2,0)</f>
        <v>Vùng 02</v>
      </c>
    </row>
    <row r="4003" spans="1:17" x14ac:dyDescent="0.3">
      <c r="A4003" s="33">
        <v>44834</v>
      </c>
      <c r="B4003">
        <v>3059</v>
      </c>
      <c r="C4003">
        <v>24</v>
      </c>
      <c r="D4003" s="38" t="s">
        <v>77</v>
      </c>
      <c r="E4003" s="2" t="s">
        <v>41</v>
      </c>
      <c r="F4003">
        <v>926133</v>
      </c>
      <c r="G4003" s="44">
        <f t="shared" si="434"/>
        <v>44562</v>
      </c>
      <c r="H4003" s="50">
        <f t="shared" si="435"/>
        <v>273</v>
      </c>
      <c r="I4003" s="50">
        <f t="shared" si="436"/>
        <v>27566256.900000002</v>
      </c>
      <c r="J4003" s="46">
        <v>1009753</v>
      </c>
      <c r="K4003" s="2" t="s">
        <v>34</v>
      </c>
      <c r="L4003" s="52" t="str">
        <f t="shared" si="437"/>
        <v>20220930VND</v>
      </c>
      <c r="M4003">
        <f>VLOOKUP(L4003,Mapping!$H$1:$K$25,4,0)</f>
        <v>1</v>
      </c>
      <c r="N4003">
        <f t="shared" si="438"/>
        <v>9.2613299999999999E-4</v>
      </c>
      <c r="O4003">
        <f t="shared" si="439"/>
        <v>1.009753E-3</v>
      </c>
      <c r="P4003">
        <f t="shared" si="440"/>
        <v>2.7566256900000002E-2</v>
      </c>
      <c r="Q4003" t="str">
        <f>VLOOKUP(VLOOKUP(C4003,Mapping!$A$1:$C$17,3,0),Mapping!$E$1:$F$6,2,0)</f>
        <v>Vùng 04</v>
      </c>
    </row>
    <row r="4004" spans="1:17" x14ac:dyDescent="0.3">
      <c r="A4004" s="33">
        <v>44834</v>
      </c>
      <c r="B4004">
        <v>3060</v>
      </c>
      <c r="C4004">
        <v>20</v>
      </c>
      <c r="D4004" s="38" t="s">
        <v>77</v>
      </c>
      <c r="E4004" s="2" t="s">
        <v>41</v>
      </c>
      <c r="F4004">
        <v>1637354</v>
      </c>
      <c r="G4004" s="44">
        <f t="shared" si="434"/>
        <v>44562</v>
      </c>
      <c r="H4004" s="50">
        <f t="shared" si="435"/>
        <v>273</v>
      </c>
      <c r="I4004" s="50">
        <f t="shared" si="436"/>
        <v>921361784367.02417</v>
      </c>
      <c r="J4004" s="46">
        <v>1454866</v>
      </c>
      <c r="K4004" s="2" t="s">
        <v>35</v>
      </c>
      <c r="L4004" s="52" t="str">
        <f t="shared" si="437"/>
        <v>20220930USD</v>
      </c>
      <c r="M4004">
        <f>VLOOKUP(L4004,Mapping!$H$1:$K$25,4,0)</f>
        <v>23197.68</v>
      </c>
      <c r="N4004">
        <f t="shared" si="438"/>
        <v>37.982814138720002</v>
      </c>
      <c r="O4004">
        <f t="shared" si="439"/>
        <v>33.74951591088</v>
      </c>
      <c r="P4004">
        <f t="shared" si="440"/>
        <v>921.36178436702414</v>
      </c>
      <c r="Q4004" t="str">
        <f>VLOOKUP(VLOOKUP(C4004,Mapping!$A$1:$C$17,3,0),Mapping!$E$1:$F$6,2,0)</f>
        <v>Vùng 02</v>
      </c>
    </row>
    <row r="4005" spans="1:17" x14ac:dyDescent="0.3">
      <c r="A4005" s="33">
        <v>44834</v>
      </c>
      <c r="B4005">
        <v>3062</v>
      </c>
      <c r="C4005">
        <v>20</v>
      </c>
      <c r="D4005" s="38" t="s">
        <v>77</v>
      </c>
      <c r="E4005" s="2" t="s">
        <v>41</v>
      </c>
      <c r="F4005">
        <v>390906</v>
      </c>
      <c r="G4005" s="44">
        <f t="shared" si="434"/>
        <v>44562</v>
      </c>
      <c r="H4005" s="50">
        <f t="shared" si="435"/>
        <v>273</v>
      </c>
      <c r="I4005" s="50">
        <f t="shared" si="436"/>
        <v>9248885.0999999996</v>
      </c>
      <c r="J4005" s="46">
        <v>338787</v>
      </c>
      <c r="K4005" s="2" t="s">
        <v>34</v>
      </c>
      <c r="L4005" s="52" t="str">
        <f t="shared" si="437"/>
        <v>20220930VND</v>
      </c>
      <c r="M4005">
        <f>VLOOKUP(L4005,Mapping!$H$1:$K$25,4,0)</f>
        <v>1</v>
      </c>
      <c r="N4005">
        <f t="shared" si="438"/>
        <v>3.90906E-4</v>
      </c>
      <c r="O4005">
        <f t="shared" si="439"/>
        <v>3.3878700000000001E-4</v>
      </c>
      <c r="P4005">
        <f t="shared" si="440"/>
        <v>9.2488850999999997E-3</v>
      </c>
      <c r="Q4005" t="str">
        <f>VLOOKUP(VLOOKUP(C4005,Mapping!$A$1:$C$17,3,0),Mapping!$E$1:$F$6,2,0)</f>
        <v>Vùng 02</v>
      </c>
    </row>
    <row r="4006" spans="1:17" x14ac:dyDescent="0.3">
      <c r="A4006" s="33">
        <v>44834</v>
      </c>
      <c r="B4006">
        <v>3062</v>
      </c>
      <c r="C4006">
        <v>26</v>
      </c>
      <c r="D4006" s="38" t="s">
        <v>77</v>
      </c>
      <c r="E4006" s="2" t="s">
        <v>41</v>
      </c>
      <c r="F4006">
        <v>1626347</v>
      </c>
      <c r="G4006" s="44">
        <f t="shared" si="434"/>
        <v>44562</v>
      </c>
      <c r="H4006" s="50">
        <f t="shared" si="435"/>
        <v>273</v>
      </c>
      <c r="I4006" s="50">
        <f t="shared" si="436"/>
        <v>51034811.100000001</v>
      </c>
      <c r="J4006" s="46">
        <v>1869407</v>
      </c>
      <c r="K4006" s="2" t="s">
        <v>34</v>
      </c>
      <c r="L4006" s="52" t="str">
        <f t="shared" si="437"/>
        <v>20220930VND</v>
      </c>
      <c r="M4006">
        <f>VLOOKUP(L4006,Mapping!$H$1:$K$25,4,0)</f>
        <v>1</v>
      </c>
      <c r="N4006">
        <f t="shared" si="438"/>
        <v>1.626347E-3</v>
      </c>
      <c r="O4006">
        <f t="shared" si="439"/>
        <v>1.869407E-3</v>
      </c>
      <c r="P4006">
        <f t="shared" si="440"/>
        <v>5.1034811100000001E-2</v>
      </c>
      <c r="Q4006" t="str">
        <f>VLOOKUP(VLOOKUP(C4006,Mapping!$A$1:$C$17,3,0),Mapping!$E$1:$F$6,2,0)</f>
        <v>Vùng 04</v>
      </c>
    </row>
    <row r="4007" spans="1:17" x14ac:dyDescent="0.3">
      <c r="A4007" s="33">
        <v>44834</v>
      </c>
      <c r="B4007">
        <v>3063</v>
      </c>
      <c r="C4007">
        <v>48</v>
      </c>
      <c r="D4007" s="38" t="s">
        <v>77</v>
      </c>
      <c r="E4007" s="2" t="s">
        <v>41</v>
      </c>
      <c r="F4007">
        <v>1658449</v>
      </c>
      <c r="G4007" s="44">
        <f t="shared" si="434"/>
        <v>44562</v>
      </c>
      <c r="H4007" s="50">
        <f t="shared" si="435"/>
        <v>273</v>
      </c>
      <c r="I4007" s="50">
        <f t="shared" si="436"/>
        <v>45151688.399999999</v>
      </c>
      <c r="J4007" s="46">
        <v>1653908</v>
      </c>
      <c r="K4007" s="2" t="s">
        <v>34</v>
      </c>
      <c r="L4007" s="52" t="str">
        <f t="shared" si="437"/>
        <v>20220930VND</v>
      </c>
      <c r="M4007">
        <f>VLOOKUP(L4007,Mapping!$H$1:$K$25,4,0)</f>
        <v>1</v>
      </c>
      <c r="N4007">
        <f t="shared" si="438"/>
        <v>1.658449E-3</v>
      </c>
      <c r="O4007">
        <f t="shared" si="439"/>
        <v>1.6539079999999999E-3</v>
      </c>
      <c r="P4007">
        <f t="shared" si="440"/>
        <v>4.5151688400000001E-2</v>
      </c>
      <c r="Q4007" t="str">
        <f>VLOOKUP(VLOOKUP(C4007,Mapping!$A$1:$C$17,3,0),Mapping!$E$1:$F$6,2,0)</f>
        <v>Vùng 01</v>
      </c>
    </row>
    <row r="4008" spans="1:17" x14ac:dyDescent="0.3">
      <c r="A4008" s="33">
        <v>44834</v>
      </c>
      <c r="B4008">
        <v>3066</v>
      </c>
      <c r="C4008">
        <v>26</v>
      </c>
      <c r="D4008" s="38" t="s">
        <v>77</v>
      </c>
      <c r="E4008" s="2" t="s">
        <v>41</v>
      </c>
      <c r="F4008">
        <v>1852253</v>
      </c>
      <c r="G4008" s="44">
        <f t="shared" si="434"/>
        <v>44562</v>
      </c>
      <c r="H4008" s="50">
        <f t="shared" si="435"/>
        <v>273</v>
      </c>
      <c r="I4008" s="50">
        <f t="shared" si="436"/>
        <v>2633003.1</v>
      </c>
      <c r="J4008" s="46">
        <v>96447</v>
      </c>
      <c r="K4008" s="2" t="s">
        <v>34</v>
      </c>
      <c r="L4008" s="52" t="str">
        <f t="shared" si="437"/>
        <v>20220930VND</v>
      </c>
      <c r="M4008">
        <f>VLOOKUP(L4008,Mapping!$H$1:$K$25,4,0)</f>
        <v>1</v>
      </c>
      <c r="N4008">
        <f t="shared" si="438"/>
        <v>1.8522530000000001E-3</v>
      </c>
      <c r="O4008">
        <f t="shared" si="439"/>
        <v>9.6446999999999993E-5</v>
      </c>
      <c r="P4008">
        <f t="shared" si="440"/>
        <v>2.6330031000000001E-3</v>
      </c>
      <c r="Q4008" t="str">
        <f>VLOOKUP(VLOOKUP(C4008,Mapping!$A$1:$C$17,3,0),Mapping!$E$1:$F$6,2,0)</f>
        <v>Vùng 04</v>
      </c>
    </row>
    <row r="4009" spans="1:17" x14ac:dyDescent="0.3">
      <c r="A4009" s="33">
        <v>44834</v>
      </c>
      <c r="B4009">
        <v>3067</v>
      </c>
      <c r="C4009">
        <v>36</v>
      </c>
      <c r="D4009" s="38" t="s">
        <v>77</v>
      </c>
      <c r="E4009" s="2" t="s">
        <v>41</v>
      </c>
      <c r="F4009">
        <v>548626</v>
      </c>
      <c r="G4009" s="44">
        <f t="shared" si="434"/>
        <v>44562</v>
      </c>
      <c r="H4009" s="50">
        <f t="shared" si="435"/>
        <v>273</v>
      </c>
      <c r="I4009" s="50">
        <f t="shared" si="436"/>
        <v>14902469.4</v>
      </c>
      <c r="J4009" s="46">
        <v>545878</v>
      </c>
      <c r="K4009" s="2" t="s">
        <v>34</v>
      </c>
      <c r="L4009" s="52" t="str">
        <f t="shared" si="437"/>
        <v>20220930VND</v>
      </c>
      <c r="M4009">
        <f>VLOOKUP(L4009,Mapping!$H$1:$K$25,4,0)</f>
        <v>1</v>
      </c>
      <c r="N4009">
        <f t="shared" si="438"/>
        <v>5.4862599999999997E-4</v>
      </c>
      <c r="O4009">
        <f t="shared" si="439"/>
        <v>5.4587799999999997E-4</v>
      </c>
      <c r="P4009">
        <f t="shared" si="440"/>
        <v>1.49024694E-2</v>
      </c>
      <c r="Q4009" t="str">
        <f>VLOOKUP(VLOOKUP(C4009,Mapping!$A$1:$C$17,3,0),Mapping!$E$1:$F$6,2,0)</f>
        <v>Vùng 05</v>
      </c>
    </row>
    <row r="4010" spans="1:17" x14ac:dyDescent="0.3">
      <c r="A4010" s="33">
        <v>44834</v>
      </c>
      <c r="B4010">
        <v>3067</v>
      </c>
      <c r="C4010">
        <v>40</v>
      </c>
      <c r="D4010" s="38" t="s">
        <v>77</v>
      </c>
      <c r="E4010" s="2" t="s">
        <v>41</v>
      </c>
      <c r="F4010">
        <v>1590161</v>
      </c>
      <c r="G4010" s="44">
        <f t="shared" si="434"/>
        <v>44562</v>
      </c>
      <c r="H4010" s="50">
        <f t="shared" si="435"/>
        <v>273</v>
      </c>
      <c r="I4010" s="50">
        <f t="shared" si="436"/>
        <v>4677582</v>
      </c>
      <c r="J4010" s="46">
        <v>171340</v>
      </c>
      <c r="K4010" s="2" t="s">
        <v>34</v>
      </c>
      <c r="L4010" s="52" t="str">
        <f t="shared" si="437"/>
        <v>20220930VND</v>
      </c>
      <c r="M4010">
        <f>VLOOKUP(L4010,Mapping!$H$1:$K$25,4,0)</f>
        <v>1</v>
      </c>
      <c r="N4010">
        <f t="shared" si="438"/>
        <v>1.5901610000000001E-3</v>
      </c>
      <c r="O4010">
        <f t="shared" si="439"/>
        <v>1.7134E-4</v>
      </c>
      <c r="P4010">
        <f t="shared" si="440"/>
        <v>4.6775819999999996E-3</v>
      </c>
      <c r="Q4010" t="str">
        <f>VLOOKUP(VLOOKUP(C4010,Mapping!$A$1:$C$17,3,0),Mapping!$E$1:$F$6,2,0)</f>
        <v>Vùng 01</v>
      </c>
    </row>
    <row r="4011" spans="1:17" x14ac:dyDescent="0.3">
      <c r="A4011" s="33">
        <v>44834</v>
      </c>
      <c r="B4011">
        <v>3067</v>
      </c>
      <c r="C4011">
        <v>43</v>
      </c>
      <c r="D4011" s="38" t="s">
        <v>77</v>
      </c>
      <c r="E4011" s="2" t="s">
        <v>41</v>
      </c>
      <c r="F4011">
        <v>537462</v>
      </c>
      <c r="G4011" s="44">
        <f t="shared" si="434"/>
        <v>44562</v>
      </c>
      <c r="H4011" s="50">
        <f t="shared" si="435"/>
        <v>273</v>
      </c>
      <c r="I4011" s="50">
        <f t="shared" si="436"/>
        <v>17276231.699999999</v>
      </c>
      <c r="J4011" s="46">
        <v>632829</v>
      </c>
      <c r="K4011" s="2" t="s">
        <v>34</v>
      </c>
      <c r="L4011" s="52" t="str">
        <f t="shared" si="437"/>
        <v>20220930VND</v>
      </c>
      <c r="M4011">
        <f>VLOOKUP(L4011,Mapping!$H$1:$K$25,4,0)</f>
        <v>1</v>
      </c>
      <c r="N4011">
        <f t="shared" si="438"/>
        <v>5.3746200000000005E-4</v>
      </c>
      <c r="O4011">
        <f t="shared" si="439"/>
        <v>6.3282900000000001E-4</v>
      </c>
      <c r="P4011">
        <f t="shared" si="440"/>
        <v>1.7276231699999998E-2</v>
      </c>
      <c r="Q4011" t="str">
        <f>VLOOKUP(VLOOKUP(C4011,Mapping!$A$1:$C$17,3,0),Mapping!$E$1:$F$6,2,0)</f>
        <v>Vùng 04</v>
      </c>
    </row>
    <row r="4012" spans="1:17" x14ac:dyDescent="0.3">
      <c r="A4012" s="33">
        <v>44834</v>
      </c>
      <c r="B4012">
        <v>3068</v>
      </c>
      <c r="C4012">
        <v>20</v>
      </c>
      <c r="D4012" s="38" t="s">
        <v>77</v>
      </c>
      <c r="E4012" s="2" t="s">
        <v>41</v>
      </c>
      <c r="F4012">
        <v>9392038</v>
      </c>
      <c r="G4012" s="44">
        <f t="shared" si="434"/>
        <v>44562</v>
      </c>
      <c r="H4012" s="50">
        <f t="shared" si="435"/>
        <v>273</v>
      </c>
      <c r="I4012" s="50">
        <f t="shared" si="436"/>
        <v>262992666.29999998</v>
      </c>
      <c r="J4012" s="46">
        <v>9633431</v>
      </c>
      <c r="K4012" s="2" t="s">
        <v>34</v>
      </c>
      <c r="L4012" s="52" t="str">
        <f t="shared" si="437"/>
        <v>20220930VND</v>
      </c>
      <c r="M4012">
        <f>VLOOKUP(L4012,Mapping!$H$1:$K$25,4,0)</f>
        <v>1</v>
      </c>
      <c r="N4012">
        <f t="shared" si="438"/>
        <v>9.3920380000000001E-3</v>
      </c>
      <c r="O4012">
        <f t="shared" si="439"/>
        <v>9.6334309999999996E-3</v>
      </c>
      <c r="P4012">
        <f t="shared" si="440"/>
        <v>0.26299266629999996</v>
      </c>
      <c r="Q4012" t="str">
        <f>VLOOKUP(VLOOKUP(C4012,Mapping!$A$1:$C$17,3,0),Mapping!$E$1:$F$6,2,0)</f>
        <v>Vùng 02</v>
      </c>
    </row>
    <row r="4013" spans="1:17" x14ac:dyDescent="0.3">
      <c r="A4013" s="33">
        <v>44834</v>
      </c>
      <c r="B4013">
        <v>3070</v>
      </c>
      <c r="C4013">
        <v>23</v>
      </c>
      <c r="D4013" s="38" t="s">
        <v>77</v>
      </c>
      <c r="E4013" s="2" t="s">
        <v>41</v>
      </c>
      <c r="F4013">
        <v>1101278</v>
      </c>
      <c r="G4013" s="44">
        <f t="shared" si="434"/>
        <v>44562</v>
      </c>
      <c r="H4013" s="50">
        <f t="shared" si="435"/>
        <v>273</v>
      </c>
      <c r="I4013" s="50">
        <f t="shared" si="436"/>
        <v>28519682.099999998</v>
      </c>
      <c r="J4013" s="46">
        <v>1044677</v>
      </c>
      <c r="K4013" s="2" t="s">
        <v>34</v>
      </c>
      <c r="L4013" s="52" t="str">
        <f t="shared" si="437"/>
        <v>20220930VND</v>
      </c>
      <c r="M4013">
        <f>VLOOKUP(L4013,Mapping!$H$1:$K$25,4,0)</f>
        <v>1</v>
      </c>
      <c r="N4013">
        <f t="shared" si="438"/>
        <v>1.101278E-3</v>
      </c>
      <c r="O4013">
        <f t="shared" si="439"/>
        <v>1.0446769999999999E-3</v>
      </c>
      <c r="P4013">
        <f t="shared" si="440"/>
        <v>2.8519682099999999E-2</v>
      </c>
      <c r="Q4013" t="str">
        <f>VLOOKUP(VLOOKUP(C4013,Mapping!$A$1:$C$17,3,0),Mapping!$E$1:$F$6,2,0)</f>
        <v>Vùng 02</v>
      </c>
    </row>
    <row r="4014" spans="1:17" x14ac:dyDescent="0.3">
      <c r="A4014" s="33">
        <v>44834</v>
      </c>
      <c r="B4014">
        <v>3071</v>
      </c>
      <c r="C4014">
        <v>34</v>
      </c>
      <c r="D4014" s="38" t="s">
        <v>77</v>
      </c>
      <c r="E4014" s="2" t="s">
        <v>41</v>
      </c>
      <c r="F4014">
        <v>1389233</v>
      </c>
      <c r="G4014" s="44">
        <f t="shared" si="434"/>
        <v>44562</v>
      </c>
      <c r="H4014" s="50">
        <f t="shared" si="435"/>
        <v>273</v>
      </c>
      <c r="I4014" s="50">
        <f t="shared" si="436"/>
        <v>52247722.800000004</v>
      </c>
      <c r="J4014" s="46">
        <v>1913836</v>
      </c>
      <c r="K4014" s="2" t="s">
        <v>34</v>
      </c>
      <c r="L4014" s="52" t="str">
        <f t="shared" si="437"/>
        <v>20220930VND</v>
      </c>
      <c r="M4014">
        <f>VLOOKUP(L4014,Mapping!$H$1:$K$25,4,0)</f>
        <v>1</v>
      </c>
      <c r="N4014">
        <f t="shared" si="438"/>
        <v>1.3892329999999999E-3</v>
      </c>
      <c r="O4014">
        <f t="shared" si="439"/>
        <v>1.9138359999999999E-3</v>
      </c>
      <c r="P4014">
        <f t="shared" si="440"/>
        <v>5.2247722800000007E-2</v>
      </c>
      <c r="Q4014" t="str">
        <f>VLOOKUP(VLOOKUP(C4014,Mapping!$A$1:$C$17,3,0),Mapping!$E$1:$F$6,2,0)</f>
        <v>Vùng 02</v>
      </c>
    </row>
    <row r="4015" spans="1:17" x14ac:dyDescent="0.3">
      <c r="A4015" s="33">
        <v>44834</v>
      </c>
      <c r="B4015">
        <v>3072</v>
      </c>
      <c r="C4015">
        <v>40</v>
      </c>
      <c r="D4015" s="38" t="s">
        <v>77</v>
      </c>
      <c r="E4015" s="2" t="s">
        <v>41</v>
      </c>
      <c r="F4015">
        <v>997658</v>
      </c>
      <c r="G4015" s="44">
        <f t="shared" si="434"/>
        <v>44562</v>
      </c>
      <c r="H4015" s="50">
        <f t="shared" si="435"/>
        <v>273</v>
      </c>
      <c r="I4015" s="50">
        <f t="shared" si="436"/>
        <v>41235366.899999999</v>
      </c>
      <c r="J4015" s="46">
        <v>1510453</v>
      </c>
      <c r="K4015" s="2" t="s">
        <v>34</v>
      </c>
      <c r="L4015" s="52" t="str">
        <f t="shared" si="437"/>
        <v>20220930VND</v>
      </c>
      <c r="M4015">
        <f>VLOOKUP(L4015,Mapping!$H$1:$K$25,4,0)</f>
        <v>1</v>
      </c>
      <c r="N4015">
        <f t="shared" si="438"/>
        <v>9.9765800000000001E-4</v>
      </c>
      <c r="O4015">
        <f t="shared" si="439"/>
        <v>1.5104529999999999E-3</v>
      </c>
      <c r="P4015">
        <f t="shared" si="440"/>
        <v>4.1235366900000001E-2</v>
      </c>
      <c r="Q4015" t="str">
        <f>VLOOKUP(VLOOKUP(C4015,Mapping!$A$1:$C$17,3,0),Mapping!$E$1:$F$6,2,0)</f>
        <v>Vùng 01</v>
      </c>
    </row>
    <row r="4016" spans="1:17" x14ac:dyDescent="0.3">
      <c r="A4016" s="33">
        <v>44834</v>
      </c>
      <c r="B4016">
        <v>3073</v>
      </c>
      <c r="C4016">
        <v>26</v>
      </c>
      <c r="D4016" s="38" t="s">
        <v>77</v>
      </c>
      <c r="E4016" s="2" t="s">
        <v>41</v>
      </c>
      <c r="F4016">
        <v>1909520</v>
      </c>
      <c r="G4016" s="44">
        <f t="shared" si="434"/>
        <v>44562</v>
      </c>
      <c r="H4016" s="50">
        <f t="shared" si="435"/>
        <v>273</v>
      </c>
      <c r="I4016" s="50">
        <f t="shared" si="436"/>
        <v>20296567.199999999</v>
      </c>
      <c r="J4016" s="46">
        <v>743464</v>
      </c>
      <c r="K4016" s="2" t="s">
        <v>34</v>
      </c>
      <c r="L4016" s="52" t="str">
        <f t="shared" si="437"/>
        <v>20220930VND</v>
      </c>
      <c r="M4016">
        <f>VLOOKUP(L4016,Mapping!$H$1:$K$25,4,0)</f>
        <v>1</v>
      </c>
      <c r="N4016">
        <f t="shared" si="438"/>
        <v>1.9095200000000001E-3</v>
      </c>
      <c r="O4016">
        <f t="shared" si="439"/>
        <v>7.43464E-4</v>
      </c>
      <c r="P4016">
        <f t="shared" si="440"/>
        <v>2.0296567200000001E-2</v>
      </c>
      <c r="Q4016" t="str">
        <f>VLOOKUP(VLOOKUP(C4016,Mapping!$A$1:$C$17,3,0),Mapping!$E$1:$F$6,2,0)</f>
        <v>Vùng 04</v>
      </c>
    </row>
    <row r="4017" spans="1:17" x14ac:dyDescent="0.3">
      <c r="A4017" s="33">
        <v>44834</v>
      </c>
      <c r="B4017">
        <v>3073</v>
      </c>
      <c r="C4017">
        <v>34</v>
      </c>
      <c r="D4017" s="38" t="s">
        <v>77</v>
      </c>
      <c r="E4017" s="2" t="s">
        <v>41</v>
      </c>
      <c r="F4017">
        <v>1384908</v>
      </c>
      <c r="G4017" s="44">
        <f t="shared" si="434"/>
        <v>44562</v>
      </c>
      <c r="H4017" s="50">
        <f t="shared" si="435"/>
        <v>273</v>
      </c>
      <c r="I4017" s="50">
        <f t="shared" si="436"/>
        <v>2446571.4</v>
      </c>
      <c r="J4017" s="46">
        <v>89618</v>
      </c>
      <c r="K4017" s="2" t="s">
        <v>34</v>
      </c>
      <c r="L4017" s="52" t="str">
        <f t="shared" si="437"/>
        <v>20220930VND</v>
      </c>
      <c r="M4017">
        <f>VLOOKUP(L4017,Mapping!$H$1:$K$25,4,0)</f>
        <v>1</v>
      </c>
      <c r="N4017">
        <f t="shared" si="438"/>
        <v>1.384908E-3</v>
      </c>
      <c r="O4017">
        <f t="shared" si="439"/>
        <v>8.9617999999999995E-5</v>
      </c>
      <c r="P4017">
        <f t="shared" si="440"/>
        <v>2.4465714E-3</v>
      </c>
      <c r="Q4017" t="str">
        <f>VLOOKUP(VLOOKUP(C4017,Mapping!$A$1:$C$17,3,0),Mapping!$E$1:$F$6,2,0)</f>
        <v>Vùng 02</v>
      </c>
    </row>
    <row r="4018" spans="1:17" x14ac:dyDescent="0.3">
      <c r="A4018" s="33">
        <v>44834</v>
      </c>
      <c r="B4018">
        <v>3077</v>
      </c>
      <c r="C4018">
        <v>25</v>
      </c>
      <c r="D4018" s="38" t="s">
        <v>77</v>
      </c>
      <c r="E4018" s="2" t="s">
        <v>41</v>
      </c>
      <c r="F4018">
        <v>935725</v>
      </c>
      <c r="G4018" s="44">
        <f t="shared" si="434"/>
        <v>44562</v>
      </c>
      <c r="H4018" s="50">
        <f t="shared" si="435"/>
        <v>273</v>
      </c>
      <c r="I4018" s="50">
        <f t="shared" si="436"/>
        <v>10091172</v>
      </c>
      <c r="J4018" s="46">
        <v>369640</v>
      </c>
      <c r="K4018" s="2" t="s">
        <v>34</v>
      </c>
      <c r="L4018" s="52" t="str">
        <f t="shared" si="437"/>
        <v>20220930VND</v>
      </c>
      <c r="M4018">
        <f>VLOOKUP(L4018,Mapping!$H$1:$K$25,4,0)</f>
        <v>1</v>
      </c>
      <c r="N4018">
        <f t="shared" si="438"/>
        <v>9.3572499999999999E-4</v>
      </c>
      <c r="O4018">
        <f t="shared" si="439"/>
        <v>3.6964000000000002E-4</v>
      </c>
      <c r="P4018">
        <f t="shared" si="440"/>
        <v>1.0091172000000001E-2</v>
      </c>
      <c r="Q4018" t="str">
        <f>VLOOKUP(VLOOKUP(C4018,Mapping!$A$1:$C$17,3,0),Mapping!$E$1:$F$6,2,0)</f>
        <v>Vùng 01</v>
      </c>
    </row>
    <row r="4019" spans="1:17" x14ac:dyDescent="0.3">
      <c r="A4019" s="33">
        <v>44834</v>
      </c>
      <c r="B4019">
        <v>3084</v>
      </c>
      <c r="C4019">
        <v>24</v>
      </c>
      <c r="D4019" s="38" t="s">
        <v>77</v>
      </c>
      <c r="E4019" s="2" t="s">
        <v>41</v>
      </c>
      <c r="F4019">
        <v>69205</v>
      </c>
      <c r="G4019" s="44">
        <f t="shared" si="434"/>
        <v>44562</v>
      </c>
      <c r="H4019" s="50">
        <f t="shared" si="435"/>
        <v>273</v>
      </c>
      <c r="I4019" s="50">
        <f t="shared" si="436"/>
        <v>40586063.699999996</v>
      </c>
      <c r="J4019" s="46">
        <v>1486669</v>
      </c>
      <c r="K4019" s="2" t="s">
        <v>34</v>
      </c>
      <c r="L4019" s="52" t="str">
        <f t="shared" si="437"/>
        <v>20220930VND</v>
      </c>
      <c r="M4019">
        <f>VLOOKUP(L4019,Mapping!$H$1:$K$25,4,0)</f>
        <v>1</v>
      </c>
      <c r="N4019">
        <f t="shared" si="438"/>
        <v>6.9204999999999999E-5</v>
      </c>
      <c r="O4019">
        <f t="shared" si="439"/>
        <v>1.4866689999999999E-3</v>
      </c>
      <c r="P4019">
        <f t="shared" si="440"/>
        <v>4.0586063699999994E-2</v>
      </c>
      <c r="Q4019" t="str">
        <f>VLOOKUP(VLOOKUP(C4019,Mapping!$A$1:$C$17,3,0),Mapping!$E$1:$F$6,2,0)</f>
        <v>Vùng 04</v>
      </c>
    </row>
    <row r="4020" spans="1:17" x14ac:dyDescent="0.3">
      <c r="A4020" s="33">
        <v>44834</v>
      </c>
      <c r="B4020">
        <v>3084</v>
      </c>
      <c r="C4020">
        <v>45</v>
      </c>
      <c r="D4020" s="38" t="s">
        <v>77</v>
      </c>
      <c r="E4020" s="2" t="s">
        <v>41</v>
      </c>
      <c r="F4020">
        <v>117540</v>
      </c>
      <c r="G4020" s="44">
        <f t="shared" si="434"/>
        <v>44562</v>
      </c>
      <c r="H4020" s="50">
        <f t="shared" si="435"/>
        <v>273</v>
      </c>
      <c r="I4020" s="50">
        <f t="shared" si="436"/>
        <v>35488034.399999999</v>
      </c>
      <c r="J4020" s="46">
        <v>1299928</v>
      </c>
      <c r="K4020" s="2" t="s">
        <v>34</v>
      </c>
      <c r="L4020" s="52" t="str">
        <f t="shared" si="437"/>
        <v>20220930VND</v>
      </c>
      <c r="M4020">
        <f>VLOOKUP(L4020,Mapping!$H$1:$K$25,4,0)</f>
        <v>1</v>
      </c>
      <c r="N4020">
        <f t="shared" si="438"/>
        <v>1.1754E-4</v>
      </c>
      <c r="O4020">
        <f t="shared" si="439"/>
        <v>1.2999280000000001E-3</v>
      </c>
      <c r="P4020">
        <f t="shared" si="440"/>
        <v>3.54880344E-2</v>
      </c>
      <c r="Q4020" t="str">
        <f>VLOOKUP(VLOOKUP(C4020,Mapping!$A$1:$C$17,3,0),Mapping!$E$1:$F$6,2,0)</f>
        <v>Vùng 02</v>
      </c>
    </row>
    <row r="4021" spans="1:17" x14ac:dyDescent="0.3">
      <c r="A4021" s="33">
        <v>44834</v>
      </c>
      <c r="B4021">
        <v>3085</v>
      </c>
      <c r="C4021">
        <v>34</v>
      </c>
      <c r="D4021" s="38" t="s">
        <v>77</v>
      </c>
      <c r="E4021" s="2" t="s">
        <v>41</v>
      </c>
      <c r="F4021">
        <v>449155</v>
      </c>
      <c r="G4021" s="44">
        <f t="shared" si="434"/>
        <v>44562</v>
      </c>
      <c r="H4021" s="50">
        <f t="shared" si="435"/>
        <v>273</v>
      </c>
      <c r="I4021" s="50">
        <f t="shared" si="436"/>
        <v>38504875.5</v>
      </c>
      <c r="J4021" s="46">
        <v>1410435</v>
      </c>
      <c r="K4021" s="2" t="s">
        <v>34</v>
      </c>
      <c r="L4021" s="52" t="str">
        <f t="shared" si="437"/>
        <v>20220930VND</v>
      </c>
      <c r="M4021">
        <f>VLOOKUP(L4021,Mapping!$H$1:$K$25,4,0)</f>
        <v>1</v>
      </c>
      <c r="N4021">
        <f t="shared" si="438"/>
        <v>4.4915500000000002E-4</v>
      </c>
      <c r="O4021">
        <f t="shared" si="439"/>
        <v>1.410435E-3</v>
      </c>
      <c r="P4021">
        <f t="shared" si="440"/>
        <v>3.8504875500000001E-2</v>
      </c>
      <c r="Q4021" t="str">
        <f>VLOOKUP(VLOOKUP(C4021,Mapping!$A$1:$C$17,3,0),Mapping!$E$1:$F$6,2,0)</f>
        <v>Vùng 02</v>
      </c>
    </row>
    <row r="4022" spans="1:17" x14ac:dyDescent="0.3">
      <c r="A4022" s="33">
        <v>44834</v>
      </c>
      <c r="B4022">
        <v>3086</v>
      </c>
      <c r="C4022">
        <v>34</v>
      </c>
      <c r="D4022" s="38" t="s">
        <v>77</v>
      </c>
      <c r="E4022" s="2" t="s">
        <v>41</v>
      </c>
      <c r="F4022">
        <v>1070658</v>
      </c>
      <c r="G4022" s="44">
        <f t="shared" si="434"/>
        <v>44562</v>
      </c>
      <c r="H4022" s="50">
        <f t="shared" si="435"/>
        <v>273</v>
      </c>
      <c r="I4022" s="50">
        <f t="shared" si="436"/>
        <v>2074854.5999999999</v>
      </c>
      <c r="J4022" s="46">
        <v>76002</v>
      </c>
      <c r="K4022" s="2" t="s">
        <v>34</v>
      </c>
      <c r="L4022" s="52" t="str">
        <f t="shared" si="437"/>
        <v>20220930VND</v>
      </c>
      <c r="M4022">
        <f>VLOOKUP(L4022,Mapping!$H$1:$K$25,4,0)</f>
        <v>1</v>
      </c>
      <c r="N4022">
        <f t="shared" si="438"/>
        <v>1.0706579999999999E-3</v>
      </c>
      <c r="O4022">
        <f t="shared" si="439"/>
        <v>7.6001999999999995E-5</v>
      </c>
      <c r="P4022">
        <f t="shared" si="440"/>
        <v>2.0748545999999999E-3</v>
      </c>
      <c r="Q4022" t="str">
        <f>VLOOKUP(VLOOKUP(C4022,Mapping!$A$1:$C$17,3,0),Mapping!$E$1:$F$6,2,0)</f>
        <v>Vùng 02</v>
      </c>
    </row>
    <row r="4023" spans="1:17" x14ac:dyDescent="0.3">
      <c r="A4023" s="33">
        <v>44834</v>
      </c>
      <c r="B4023">
        <v>3087</v>
      </c>
      <c r="C4023">
        <v>48</v>
      </c>
      <c r="D4023" s="38" t="s">
        <v>77</v>
      </c>
      <c r="E4023" s="2" t="s">
        <v>41</v>
      </c>
      <c r="F4023">
        <v>547503</v>
      </c>
      <c r="G4023" s="44">
        <f t="shared" si="434"/>
        <v>44562</v>
      </c>
      <c r="H4023" s="50">
        <f t="shared" si="435"/>
        <v>273</v>
      </c>
      <c r="I4023" s="50">
        <f t="shared" si="436"/>
        <v>4329015.6000000006</v>
      </c>
      <c r="J4023" s="46">
        <v>158572</v>
      </c>
      <c r="K4023" s="2" t="s">
        <v>34</v>
      </c>
      <c r="L4023" s="52" t="str">
        <f t="shared" si="437"/>
        <v>20220930VND</v>
      </c>
      <c r="M4023">
        <f>VLOOKUP(L4023,Mapping!$H$1:$K$25,4,0)</f>
        <v>1</v>
      </c>
      <c r="N4023">
        <f t="shared" si="438"/>
        <v>5.4750299999999997E-4</v>
      </c>
      <c r="O4023">
        <f t="shared" si="439"/>
        <v>1.58572E-4</v>
      </c>
      <c r="P4023">
        <f t="shared" si="440"/>
        <v>4.3290156000000005E-3</v>
      </c>
      <c r="Q4023" t="str">
        <f>VLOOKUP(VLOOKUP(C4023,Mapping!$A$1:$C$17,3,0),Mapping!$E$1:$F$6,2,0)</f>
        <v>Vùng 01</v>
      </c>
    </row>
    <row r="4024" spans="1:17" x14ac:dyDescent="0.3">
      <c r="A4024" s="33">
        <v>44834</v>
      </c>
      <c r="B4024">
        <v>3088</v>
      </c>
      <c r="C4024">
        <v>45</v>
      </c>
      <c r="D4024" s="38" t="s">
        <v>77</v>
      </c>
      <c r="E4024" s="2" t="s">
        <v>41</v>
      </c>
      <c r="F4024">
        <v>1126967</v>
      </c>
      <c r="G4024" s="44">
        <f t="shared" si="434"/>
        <v>44562</v>
      </c>
      <c r="H4024" s="50">
        <f t="shared" si="435"/>
        <v>273</v>
      </c>
      <c r="I4024" s="50">
        <f t="shared" si="436"/>
        <v>26384303.400000002</v>
      </c>
      <c r="J4024" s="46">
        <v>966458</v>
      </c>
      <c r="K4024" s="2" t="s">
        <v>34</v>
      </c>
      <c r="L4024" s="52" t="str">
        <f t="shared" si="437"/>
        <v>20220930VND</v>
      </c>
      <c r="M4024">
        <f>VLOOKUP(L4024,Mapping!$H$1:$K$25,4,0)</f>
        <v>1</v>
      </c>
      <c r="N4024">
        <f t="shared" si="438"/>
        <v>1.126967E-3</v>
      </c>
      <c r="O4024">
        <f t="shared" si="439"/>
        <v>9.6645800000000001E-4</v>
      </c>
      <c r="P4024">
        <f t="shared" si="440"/>
        <v>2.6384303400000003E-2</v>
      </c>
      <c r="Q4024" t="str">
        <f>VLOOKUP(VLOOKUP(C4024,Mapping!$A$1:$C$17,3,0),Mapping!$E$1:$F$6,2,0)</f>
        <v>Vùng 02</v>
      </c>
    </row>
    <row r="4025" spans="1:17" x14ac:dyDescent="0.3">
      <c r="A4025" s="33">
        <v>44834</v>
      </c>
      <c r="B4025">
        <v>3092</v>
      </c>
      <c r="C4025">
        <v>34</v>
      </c>
      <c r="D4025" s="38" t="s">
        <v>77</v>
      </c>
      <c r="E4025" s="2" t="s">
        <v>41</v>
      </c>
      <c r="F4025">
        <v>25421</v>
      </c>
      <c r="G4025" s="44">
        <f t="shared" si="434"/>
        <v>44562</v>
      </c>
      <c r="H4025" s="50">
        <f t="shared" si="435"/>
        <v>273</v>
      </c>
      <c r="I4025" s="50">
        <f t="shared" si="436"/>
        <v>50646523.199999996</v>
      </c>
      <c r="J4025" s="46">
        <v>1855184</v>
      </c>
      <c r="K4025" s="2" t="s">
        <v>34</v>
      </c>
      <c r="L4025" s="52" t="str">
        <f t="shared" si="437"/>
        <v>20220930VND</v>
      </c>
      <c r="M4025">
        <f>VLOOKUP(L4025,Mapping!$H$1:$K$25,4,0)</f>
        <v>1</v>
      </c>
      <c r="N4025">
        <f t="shared" si="438"/>
        <v>2.5420999999999999E-5</v>
      </c>
      <c r="O4025">
        <f t="shared" si="439"/>
        <v>1.855184E-3</v>
      </c>
      <c r="P4025">
        <f t="shared" si="440"/>
        <v>5.0646523199999995E-2</v>
      </c>
      <c r="Q4025" t="str">
        <f>VLOOKUP(VLOOKUP(C4025,Mapping!$A$1:$C$17,3,0),Mapping!$E$1:$F$6,2,0)</f>
        <v>Vùng 02</v>
      </c>
    </row>
    <row r="4026" spans="1:17" x14ac:dyDescent="0.3">
      <c r="A4026" s="33">
        <v>44834</v>
      </c>
      <c r="B4026">
        <v>3092</v>
      </c>
      <c r="C4026">
        <v>34</v>
      </c>
      <c r="D4026" s="38" t="s">
        <v>77</v>
      </c>
      <c r="E4026" s="2" t="s">
        <v>41</v>
      </c>
      <c r="F4026">
        <v>1343875</v>
      </c>
      <c r="G4026" s="44">
        <f t="shared" si="434"/>
        <v>44562</v>
      </c>
      <c r="H4026" s="50">
        <f t="shared" si="435"/>
        <v>273</v>
      </c>
      <c r="I4026" s="50">
        <f t="shared" si="436"/>
        <v>523452322709.31604</v>
      </c>
      <c r="J4026" s="46">
        <v>1306161</v>
      </c>
      <c r="K4026" s="2" t="s">
        <v>44</v>
      </c>
      <c r="L4026" s="52" t="str">
        <f t="shared" si="437"/>
        <v>20220930AUD</v>
      </c>
      <c r="M4026">
        <f>VLOOKUP(L4026,Mapping!$H$1:$K$25,4,0)</f>
        <v>14679.72</v>
      </c>
      <c r="N4026">
        <f t="shared" si="438"/>
        <v>19.727708714999999</v>
      </c>
      <c r="O4026">
        <f t="shared" si="439"/>
        <v>19.174077754919999</v>
      </c>
      <c r="P4026">
        <f t="shared" si="440"/>
        <v>523.45232270931604</v>
      </c>
      <c r="Q4026" t="str">
        <f>VLOOKUP(VLOOKUP(C4026,Mapping!$A$1:$C$17,3,0),Mapping!$E$1:$F$6,2,0)</f>
        <v>Vùng 02</v>
      </c>
    </row>
    <row r="4027" spans="1:17" x14ac:dyDescent="0.3">
      <c r="A4027" s="33">
        <v>44834</v>
      </c>
      <c r="B4027">
        <v>3092</v>
      </c>
      <c r="C4027">
        <v>34</v>
      </c>
      <c r="D4027" s="38" t="s">
        <v>77</v>
      </c>
      <c r="E4027" s="2" t="s">
        <v>41</v>
      </c>
      <c r="F4027">
        <v>1519791</v>
      </c>
      <c r="G4027" s="44">
        <f t="shared" si="434"/>
        <v>44562</v>
      </c>
      <c r="H4027" s="50">
        <f t="shared" si="435"/>
        <v>273</v>
      </c>
      <c r="I4027" s="50">
        <f t="shared" si="436"/>
        <v>47545761.899999999</v>
      </c>
      <c r="J4027" s="46">
        <v>1741603</v>
      </c>
      <c r="K4027" s="2" t="s">
        <v>34</v>
      </c>
      <c r="L4027" s="52" t="str">
        <f t="shared" si="437"/>
        <v>20220930VND</v>
      </c>
      <c r="M4027">
        <f>VLOOKUP(L4027,Mapping!$H$1:$K$25,4,0)</f>
        <v>1</v>
      </c>
      <c r="N4027">
        <f t="shared" si="438"/>
        <v>1.5197909999999999E-3</v>
      </c>
      <c r="O4027">
        <f t="shared" si="439"/>
        <v>1.741603E-3</v>
      </c>
      <c r="P4027">
        <f t="shared" si="440"/>
        <v>4.7545761899999997E-2</v>
      </c>
      <c r="Q4027" t="str">
        <f>VLOOKUP(VLOOKUP(C4027,Mapping!$A$1:$C$17,3,0),Mapping!$E$1:$F$6,2,0)</f>
        <v>Vùng 02</v>
      </c>
    </row>
    <row r="4028" spans="1:17" x14ac:dyDescent="0.3">
      <c r="A4028" s="33">
        <v>44834</v>
      </c>
      <c r="B4028">
        <v>3092</v>
      </c>
      <c r="C4028">
        <v>34</v>
      </c>
      <c r="D4028" s="38" t="s">
        <v>77</v>
      </c>
      <c r="E4028" s="2" t="s">
        <v>41</v>
      </c>
      <c r="F4028">
        <v>1678208</v>
      </c>
      <c r="G4028" s="44">
        <f t="shared" si="434"/>
        <v>44562</v>
      </c>
      <c r="H4028" s="50">
        <f t="shared" si="435"/>
        <v>273</v>
      </c>
      <c r="I4028" s="50">
        <f t="shared" si="436"/>
        <v>747430655379.40796</v>
      </c>
      <c r="J4028" s="46">
        <v>1180222</v>
      </c>
      <c r="K4028" s="2" t="s">
        <v>35</v>
      </c>
      <c r="L4028" s="52" t="str">
        <f t="shared" si="437"/>
        <v>20220930USD</v>
      </c>
      <c r="M4028">
        <f>VLOOKUP(L4028,Mapping!$H$1:$K$25,4,0)</f>
        <v>23197.68</v>
      </c>
      <c r="N4028">
        <f t="shared" si="438"/>
        <v>38.930532157440005</v>
      </c>
      <c r="O4028">
        <f t="shared" si="439"/>
        <v>27.37841228496</v>
      </c>
      <c r="P4028">
        <f t="shared" si="440"/>
        <v>747.43065537940799</v>
      </c>
      <c r="Q4028" t="str">
        <f>VLOOKUP(VLOOKUP(C4028,Mapping!$A$1:$C$17,3,0),Mapping!$E$1:$F$6,2,0)</f>
        <v>Vùng 02</v>
      </c>
    </row>
    <row r="4029" spans="1:17" x14ac:dyDescent="0.3">
      <c r="A4029" s="33">
        <v>44834</v>
      </c>
      <c r="B4029">
        <v>3094</v>
      </c>
      <c r="C4029">
        <v>20</v>
      </c>
      <c r="D4029" s="38" t="s">
        <v>77</v>
      </c>
      <c r="E4029" s="2" t="s">
        <v>41</v>
      </c>
      <c r="F4029">
        <v>406708</v>
      </c>
      <c r="G4029" s="44">
        <f t="shared" si="434"/>
        <v>44562</v>
      </c>
      <c r="H4029" s="50">
        <f t="shared" si="435"/>
        <v>273</v>
      </c>
      <c r="I4029" s="50">
        <f t="shared" si="436"/>
        <v>35006052.899999999</v>
      </c>
      <c r="J4029" s="46">
        <v>1282273</v>
      </c>
      <c r="K4029" s="2" t="s">
        <v>34</v>
      </c>
      <c r="L4029" s="52" t="str">
        <f t="shared" si="437"/>
        <v>20220930VND</v>
      </c>
      <c r="M4029">
        <f>VLOOKUP(L4029,Mapping!$H$1:$K$25,4,0)</f>
        <v>1</v>
      </c>
      <c r="N4029">
        <f t="shared" si="438"/>
        <v>4.0670799999999998E-4</v>
      </c>
      <c r="O4029">
        <f t="shared" si="439"/>
        <v>1.282273E-3</v>
      </c>
      <c r="P4029">
        <f t="shared" si="440"/>
        <v>3.5006052900000001E-2</v>
      </c>
      <c r="Q4029" t="str">
        <f>VLOOKUP(VLOOKUP(C4029,Mapping!$A$1:$C$17,3,0),Mapping!$E$1:$F$6,2,0)</f>
        <v>Vùng 02</v>
      </c>
    </row>
    <row r="4030" spans="1:17" x14ac:dyDescent="0.3">
      <c r="A4030" s="33">
        <v>44834</v>
      </c>
      <c r="B4030">
        <v>3094</v>
      </c>
      <c r="C4030">
        <v>23</v>
      </c>
      <c r="D4030" s="38" t="s">
        <v>77</v>
      </c>
      <c r="E4030" s="2" t="s">
        <v>41</v>
      </c>
      <c r="F4030">
        <v>1418360</v>
      </c>
      <c r="G4030" s="44">
        <f t="shared" si="434"/>
        <v>44562</v>
      </c>
      <c r="H4030" s="50">
        <f t="shared" si="435"/>
        <v>273</v>
      </c>
      <c r="I4030" s="50">
        <f t="shared" si="436"/>
        <v>35793903.600000001</v>
      </c>
      <c r="J4030" s="46">
        <v>1311132</v>
      </c>
      <c r="K4030" s="2" t="s">
        <v>34</v>
      </c>
      <c r="L4030" s="52" t="str">
        <f t="shared" si="437"/>
        <v>20220930VND</v>
      </c>
      <c r="M4030">
        <f>VLOOKUP(L4030,Mapping!$H$1:$K$25,4,0)</f>
        <v>1</v>
      </c>
      <c r="N4030">
        <f t="shared" si="438"/>
        <v>1.41836E-3</v>
      </c>
      <c r="O4030">
        <f t="shared" si="439"/>
        <v>1.311132E-3</v>
      </c>
      <c r="P4030">
        <f t="shared" si="440"/>
        <v>3.5793903600000003E-2</v>
      </c>
      <c r="Q4030" t="str">
        <f>VLOOKUP(VLOOKUP(C4030,Mapping!$A$1:$C$17,3,0),Mapping!$E$1:$F$6,2,0)</f>
        <v>Vùng 02</v>
      </c>
    </row>
    <row r="4031" spans="1:17" x14ac:dyDescent="0.3">
      <c r="A4031" s="33">
        <v>44834</v>
      </c>
      <c r="B4031">
        <v>3096</v>
      </c>
      <c r="C4031">
        <v>40</v>
      </c>
      <c r="D4031" s="38" t="s">
        <v>77</v>
      </c>
      <c r="E4031" s="2" t="s">
        <v>41</v>
      </c>
      <c r="F4031">
        <v>647649</v>
      </c>
      <c r="G4031" s="44">
        <f t="shared" si="434"/>
        <v>44562</v>
      </c>
      <c r="H4031" s="50">
        <f t="shared" si="435"/>
        <v>273</v>
      </c>
      <c r="I4031" s="50">
        <f t="shared" si="436"/>
        <v>37192619.100000001</v>
      </c>
      <c r="J4031" s="46">
        <v>1362367</v>
      </c>
      <c r="K4031" s="2" t="s">
        <v>34</v>
      </c>
      <c r="L4031" s="52" t="str">
        <f t="shared" si="437"/>
        <v>20220930VND</v>
      </c>
      <c r="M4031">
        <f>VLOOKUP(L4031,Mapping!$H$1:$K$25,4,0)</f>
        <v>1</v>
      </c>
      <c r="N4031">
        <f t="shared" si="438"/>
        <v>6.4764900000000003E-4</v>
      </c>
      <c r="O4031">
        <f t="shared" si="439"/>
        <v>1.362367E-3</v>
      </c>
      <c r="P4031">
        <f t="shared" si="440"/>
        <v>3.7192619100000004E-2</v>
      </c>
      <c r="Q4031" t="str">
        <f>VLOOKUP(VLOOKUP(C4031,Mapping!$A$1:$C$17,3,0),Mapping!$E$1:$F$6,2,0)</f>
        <v>Vùng 01</v>
      </c>
    </row>
    <row r="4032" spans="1:17" x14ac:dyDescent="0.3">
      <c r="A4032" s="33">
        <v>44834</v>
      </c>
      <c r="B4032">
        <v>3096</v>
      </c>
      <c r="C4032">
        <v>12</v>
      </c>
      <c r="D4032" s="38" t="s">
        <v>77</v>
      </c>
      <c r="E4032" s="2" t="s">
        <v>41</v>
      </c>
      <c r="F4032">
        <v>1055683</v>
      </c>
      <c r="G4032" s="44">
        <f t="shared" si="434"/>
        <v>44562</v>
      </c>
      <c r="H4032" s="50">
        <f t="shared" si="435"/>
        <v>273</v>
      </c>
      <c r="I4032" s="50">
        <f t="shared" si="436"/>
        <v>27769833</v>
      </c>
      <c r="J4032" s="46">
        <v>1017210</v>
      </c>
      <c r="K4032" s="2" t="s">
        <v>34</v>
      </c>
      <c r="L4032" s="52" t="str">
        <f t="shared" si="437"/>
        <v>20220930VND</v>
      </c>
      <c r="M4032">
        <f>VLOOKUP(L4032,Mapping!$H$1:$K$25,4,0)</f>
        <v>1</v>
      </c>
      <c r="N4032">
        <f t="shared" si="438"/>
        <v>1.055683E-3</v>
      </c>
      <c r="O4032">
        <f t="shared" si="439"/>
        <v>1.0172099999999999E-3</v>
      </c>
      <c r="P4032">
        <f t="shared" si="440"/>
        <v>2.7769833000000001E-2</v>
      </c>
      <c r="Q4032" t="str">
        <f>VLOOKUP(VLOOKUP(C4032,Mapping!$A$1:$C$17,3,0),Mapping!$E$1:$F$6,2,0)</f>
        <v>Vùng 03</v>
      </c>
    </row>
    <row r="4033" spans="1:17" x14ac:dyDescent="0.3">
      <c r="A4033" s="33">
        <v>44834</v>
      </c>
      <c r="B4033">
        <v>3100</v>
      </c>
      <c r="C4033">
        <v>34</v>
      </c>
      <c r="D4033" s="38" t="s">
        <v>77</v>
      </c>
      <c r="E4033" s="2" t="s">
        <v>41</v>
      </c>
      <c r="F4033">
        <v>167436</v>
      </c>
      <c r="G4033" s="44">
        <f t="shared" si="434"/>
        <v>44562</v>
      </c>
      <c r="H4033" s="50">
        <f t="shared" si="435"/>
        <v>273</v>
      </c>
      <c r="I4033" s="50">
        <f t="shared" si="436"/>
        <v>3623529</v>
      </c>
      <c r="J4033" s="46">
        <v>132730</v>
      </c>
      <c r="K4033" s="2" t="s">
        <v>34</v>
      </c>
      <c r="L4033" s="52" t="str">
        <f t="shared" si="437"/>
        <v>20220930VND</v>
      </c>
      <c r="M4033">
        <f>VLOOKUP(L4033,Mapping!$H$1:$K$25,4,0)</f>
        <v>1</v>
      </c>
      <c r="N4033">
        <f t="shared" si="438"/>
        <v>1.67436E-4</v>
      </c>
      <c r="O4033">
        <f t="shared" si="439"/>
        <v>1.3273000000000001E-4</v>
      </c>
      <c r="P4033">
        <f t="shared" si="440"/>
        <v>3.6235289999999999E-3</v>
      </c>
      <c r="Q4033" t="str">
        <f>VLOOKUP(VLOOKUP(C4033,Mapping!$A$1:$C$17,3,0),Mapping!$E$1:$F$6,2,0)</f>
        <v>Vùng 02</v>
      </c>
    </row>
    <row r="4034" spans="1:17" x14ac:dyDescent="0.3">
      <c r="A4034" s="33">
        <v>44834</v>
      </c>
      <c r="B4034">
        <v>3100</v>
      </c>
      <c r="C4034">
        <v>34</v>
      </c>
      <c r="D4034" s="38" t="s">
        <v>77</v>
      </c>
      <c r="E4034" s="2" t="s">
        <v>41</v>
      </c>
      <c r="F4034">
        <v>1590586</v>
      </c>
      <c r="G4034" s="44">
        <f t="shared" ref="G4034:G4097" si="441">DATE(YEAR(A4034),1,1)</f>
        <v>44562</v>
      </c>
      <c r="H4034" s="50">
        <f t="shared" ref="H4034:H4097" si="442">DATEDIF(G4034,A4034,"D")+1</f>
        <v>273</v>
      </c>
      <c r="I4034" s="50">
        <f t="shared" si="436"/>
        <v>32116074.900000002</v>
      </c>
      <c r="J4034" s="46">
        <v>1176413</v>
      </c>
      <c r="K4034" s="2" t="s">
        <v>34</v>
      </c>
      <c r="L4034" s="52" t="str">
        <f t="shared" si="437"/>
        <v>20220930VND</v>
      </c>
      <c r="M4034">
        <f>VLOOKUP(L4034,Mapping!$H$1:$K$25,4,0)</f>
        <v>1</v>
      </c>
      <c r="N4034">
        <f t="shared" si="438"/>
        <v>1.590586E-3</v>
      </c>
      <c r="O4034">
        <f t="shared" si="439"/>
        <v>1.1764130000000001E-3</v>
      </c>
      <c r="P4034">
        <f t="shared" si="440"/>
        <v>3.21160749E-2</v>
      </c>
      <c r="Q4034" t="str">
        <f>VLOOKUP(VLOOKUP(C4034,Mapping!$A$1:$C$17,3,0),Mapping!$E$1:$F$6,2,0)</f>
        <v>Vùng 02</v>
      </c>
    </row>
    <row r="4035" spans="1:17" x14ac:dyDescent="0.3">
      <c r="A4035" s="33">
        <v>44834</v>
      </c>
      <c r="B4035">
        <v>3102</v>
      </c>
      <c r="C4035">
        <v>23</v>
      </c>
      <c r="D4035" s="38" t="s">
        <v>77</v>
      </c>
      <c r="E4035" s="2" t="s">
        <v>41</v>
      </c>
      <c r="F4035">
        <v>1493300</v>
      </c>
      <c r="G4035" s="44">
        <f t="shared" si="441"/>
        <v>44562</v>
      </c>
      <c r="H4035" s="50">
        <f t="shared" si="442"/>
        <v>273</v>
      </c>
      <c r="I4035" s="50">
        <f t="shared" ref="I4035:I4098" si="443">H4035*(J4035/10)*M4035</f>
        <v>49701451.800000004</v>
      </c>
      <c r="J4035" s="46">
        <v>1820566</v>
      </c>
      <c r="K4035" s="2" t="s">
        <v>34</v>
      </c>
      <c r="L4035" s="52" t="str">
        <f t="shared" ref="L4035:L4098" si="444">CONCATENATE(TEXT(A4035,"YYYYMMDD"),K4035)</f>
        <v>20220930VND</v>
      </c>
      <c r="M4035">
        <f>VLOOKUP(L4035,Mapping!$H$1:$K$25,4,0)</f>
        <v>1</v>
      </c>
      <c r="N4035">
        <f t="shared" ref="N4035:N4098" si="445">F4035*M4035/10^9</f>
        <v>1.4932999999999999E-3</v>
      </c>
      <c r="O4035">
        <f t="shared" ref="O4035:O4098" si="446">J4035*M4035/10^9</f>
        <v>1.820566E-3</v>
      </c>
      <c r="P4035">
        <f t="shared" ref="P4035:P4098" si="447">I4035/10^9</f>
        <v>4.9701451800000004E-2</v>
      </c>
      <c r="Q4035" t="str">
        <f>VLOOKUP(VLOOKUP(C4035,Mapping!$A$1:$C$17,3,0),Mapping!$E$1:$F$6,2,0)</f>
        <v>Vùng 02</v>
      </c>
    </row>
    <row r="4036" spans="1:17" x14ac:dyDescent="0.3">
      <c r="A4036" s="33">
        <v>44834</v>
      </c>
      <c r="B4036">
        <v>3102</v>
      </c>
      <c r="C4036">
        <v>23</v>
      </c>
      <c r="D4036" s="38" t="s">
        <v>77</v>
      </c>
      <c r="E4036" s="2" t="s">
        <v>41</v>
      </c>
      <c r="F4036">
        <v>280989</v>
      </c>
      <c r="G4036" s="44">
        <f t="shared" si="441"/>
        <v>44562</v>
      </c>
      <c r="H4036" s="50">
        <f t="shared" si="442"/>
        <v>273</v>
      </c>
      <c r="I4036" s="50">
        <f t="shared" si="443"/>
        <v>20035824.900000002</v>
      </c>
      <c r="J4036" s="46">
        <v>733913</v>
      </c>
      <c r="K4036" s="2" t="s">
        <v>34</v>
      </c>
      <c r="L4036" s="52" t="str">
        <f t="shared" si="444"/>
        <v>20220930VND</v>
      </c>
      <c r="M4036">
        <f>VLOOKUP(L4036,Mapping!$H$1:$K$25,4,0)</f>
        <v>1</v>
      </c>
      <c r="N4036">
        <f t="shared" si="445"/>
        <v>2.8098899999999999E-4</v>
      </c>
      <c r="O4036">
        <f t="shared" si="446"/>
        <v>7.3391299999999999E-4</v>
      </c>
      <c r="P4036">
        <f t="shared" si="447"/>
        <v>2.0035824900000002E-2</v>
      </c>
      <c r="Q4036" t="str">
        <f>VLOOKUP(VLOOKUP(C4036,Mapping!$A$1:$C$17,3,0),Mapping!$E$1:$F$6,2,0)</f>
        <v>Vùng 02</v>
      </c>
    </row>
    <row r="4037" spans="1:17" x14ac:dyDescent="0.3">
      <c r="A4037" s="33">
        <v>44834</v>
      </c>
      <c r="B4037">
        <v>3105</v>
      </c>
      <c r="C4037">
        <v>48</v>
      </c>
      <c r="D4037" s="38" t="s">
        <v>77</v>
      </c>
      <c r="E4037" s="2" t="s">
        <v>41</v>
      </c>
      <c r="F4037">
        <v>1704625</v>
      </c>
      <c r="G4037" s="44">
        <f t="shared" si="441"/>
        <v>44562</v>
      </c>
      <c r="H4037" s="50">
        <f t="shared" si="442"/>
        <v>273</v>
      </c>
      <c r="I4037" s="50">
        <f t="shared" si="443"/>
        <v>10216369.799999999</v>
      </c>
      <c r="J4037" s="46">
        <v>374226</v>
      </c>
      <c r="K4037" s="2" t="s">
        <v>34</v>
      </c>
      <c r="L4037" s="52" t="str">
        <f t="shared" si="444"/>
        <v>20220930VND</v>
      </c>
      <c r="M4037">
        <f>VLOOKUP(L4037,Mapping!$H$1:$K$25,4,0)</f>
        <v>1</v>
      </c>
      <c r="N4037">
        <f t="shared" si="445"/>
        <v>1.704625E-3</v>
      </c>
      <c r="O4037">
        <f t="shared" si="446"/>
        <v>3.7422600000000002E-4</v>
      </c>
      <c r="P4037">
        <f t="shared" si="447"/>
        <v>1.02163698E-2</v>
      </c>
      <c r="Q4037" t="str">
        <f>VLOOKUP(VLOOKUP(C4037,Mapping!$A$1:$C$17,3,0),Mapping!$E$1:$F$6,2,0)</f>
        <v>Vùng 01</v>
      </c>
    </row>
    <row r="4038" spans="1:17" x14ac:dyDescent="0.3">
      <c r="A4038" s="33">
        <v>44834</v>
      </c>
      <c r="B4038">
        <v>3105</v>
      </c>
      <c r="C4038">
        <v>45</v>
      </c>
      <c r="D4038" s="38" t="s">
        <v>77</v>
      </c>
      <c r="E4038" s="2" t="s">
        <v>41</v>
      </c>
      <c r="F4038">
        <v>271775</v>
      </c>
      <c r="G4038" s="44">
        <f t="shared" si="441"/>
        <v>44562</v>
      </c>
      <c r="H4038" s="50">
        <f t="shared" si="442"/>
        <v>273</v>
      </c>
      <c r="I4038" s="50">
        <f t="shared" si="443"/>
        <v>47959029.300000004</v>
      </c>
      <c r="J4038" s="46">
        <v>1756741</v>
      </c>
      <c r="K4038" s="2" t="s">
        <v>34</v>
      </c>
      <c r="L4038" s="52" t="str">
        <f t="shared" si="444"/>
        <v>20220930VND</v>
      </c>
      <c r="M4038">
        <f>VLOOKUP(L4038,Mapping!$H$1:$K$25,4,0)</f>
        <v>1</v>
      </c>
      <c r="N4038">
        <f t="shared" si="445"/>
        <v>2.7177499999999998E-4</v>
      </c>
      <c r="O4038">
        <f t="shared" si="446"/>
        <v>1.756741E-3</v>
      </c>
      <c r="P4038">
        <f t="shared" si="447"/>
        <v>4.7959029300000004E-2</v>
      </c>
      <c r="Q4038" t="str">
        <f>VLOOKUP(VLOOKUP(C4038,Mapping!$A$1:$C$17,3,0),Mapping!$E$1:$F$6,2,0)</f>
        <v>Vùng 02</v>
      </c>
    </row>
    <row r="4039" spans="1:17" x14ac:dyDescent="0.3">
      <c r="A4039" s="33">
        <v>44834</v>
      </c>
      <c r="B4039">
        <v>3106</v>
      </c>
      <c r="C4039">
        <v>41</v>
      </c>
      <c r="D4039" s="38" t="s">
        <v>77</v>
      </c>
      <c r="E4039" s="2" t="s">
        <v>41</v>
      </c>
      <c r="F4039">
        <v>646192</v>
      </c>
      <c r="G4039" s="44">
        <f t="shared" si="441"/>
        <v>44562</v>
      </c>
      <c r="H4039" s="50">
        <f t="shared" si="442"/>
        <v>273</v>
      </c>
      <c r="I4039" s="50">
        <f t="shared" si="443"/>
        <v>49413600.600000001</v>
      </c>
      <c r="J4039" s="46">
        <v>1810022</v>
      </c>
      <c r="K4039" s="2" t="s">
        <v>34</v>
      </c>
      <c r="L4039" s="52" t="str">
        <f t="shared" si="444"/>
        <v>20220930VND</v>
      </c>
      <c r="M4039">
        <f>VLOOKUP(L4039,Mapping!$H$1:$K$25,4,0)</f>
        <v>1</v>
      </c>
      <c r="N4039">
        <f t="shared" si="445"/>
        <v>6.4619199999999997E-4</v>
      </c>
      <c r="O4039">
        <f t="shared" si="446"/>
        <v>1.8100220000000001E-3</v>
      </c>
      <c r="P4039">
        <f t="shared" si="447"/>
        <v>4.9413600600000003E-2</v>
      </c>
      <c r="Q4039" t="str">
        <f>VLOOKUP(VLOOKUP(C4039,Mapping!$A$1:$C$17,3,0),Mapping!$E$1:$F$6,2,0)</f>
        <v>Vùng 05</v>
      </c>
    </row>
    <row r="4040" spans="1:17" x14ac:dyDescent="0.3">
      <c r="A4040" s="33">
        <v>44834</v>
      </c>
      <c r="B4040">
        <v>3106</v>
      </c>
      <c r="C4040">
        <v>11</v>
      </c>
      <c r="D4040" s="38" t="s">
        <v>77</v>
      </c>
      <c r="E4040" s="2" t="s">
        <v>41</v>
      </c>
      <c r="F4040">
        <v>1394031</v>
      </c>
      <c r="G4040" s="44">
        <f t="shared" si="441"/>
        <v>44562</v>
      </c>
      <c r="H4040" s="50">
        <f t="shared" si="442"/>
        <v>273</v>
      </c>
      <c r="I4040" s="50">
        <f t="shared" si="443"/>
        <v>43063975.5</v>
      </c>
      <c r="J4040" s="46">
        <v>1577435</v>
      </c>
      <c r="K4040" s="2" t="s">
        <v>34</v>
      </c>
      <c r="L4040" s="52" t="str">
        <f t="shared" si="444"/>
        <v>20220930VND</v>
      </c>
      <c r="M4040">
        <f>VLOOKUP(L4040,Mapping!$H$1:$K$25,4,0)</f>
        <v>1</v>
      </c>
      <c r="N4040">
        <f t="shared" si="445"/>
        <v>1.394031E-3</v>
      </c>
      <c r="O4040">
        <f t="shared" si="446"/>
        <v>1.5774350000000001E-3</v>
      </c>
      <c r="P4040">
        <f t="shared" si="447"/>
        <v>4.3063975499999997E-2</v>
      </c>
      <c r="Q4040" t="str">
        <f>VLOOKUP(VLOOKUP(C4040,Mapping!$A$1:$C$17,3,0),Mapping!$E$1:$F$6,2,0)</f>
        <v>Vùng 01</v>
      </c>
    </row>
    <row r="4041" spans="1:17" x14ac:dyDescent="0.3">
      <c r="A4041" s="33">
        <v>44834</v>
      </c>
      <c r="B4041">
        <v>3108</v>
      </c>
      <c r="C4041">
        <v>25</v>
      </c>
      <c r="D4041" s="38" t="s">
        <v>77</v>
      </c>
      <c r="E4041" s="2" t="s">
        <v>41</v>
      </c>
      <c r="F4041">
        <v>9939130</v>
      </c>
      <c r="G4041" s="44">
        <f t="shared" si="441"/>
        <v>44562</v>
      </c>
      <c r="H4041" s="50">
        <f t="shared" si="442"/>
        <v>273</v>
      </c>
      <c r="I4041" s="50">
        <f t="shared" si="443"/>
        <v>258748799.40000001</v>
      </c>
      <c r="J4041" s="46">
        <v>9477978</v>
      </c>
      <c r="K4041" s="2" t="s">
        <v>34</v>
      </c>
      <c r="L4041" s="52" t="str">
        <f t="shared" si="444"/>
        <v>20220930VND</v>
      </c>
      <c r="M4041">
        <f>VLOOKUP(L4041,Mapping!$H$1:$K$25,4,0)</f>
        <v>1</v>
      </c>
      <c r="N4041">
        <f t="shared" si="445"/>
        <v>9.9391299999999991E-3</v>
      </c>
      <c r="O4041">
        <f t="shared" si="446"/>
        <v>9.4779779999999998E-3</v>
      </c>
      <c r="P4041">
        <f t="shared" si="447"/>
        <v>0.25874879940000001</v>
      </c>
      <c r="Q4041" t="str">
        <f>VLOOKUP(VLOOKUP(C4041,Mapping!$A$1:$C$17,3,0),Mapping!$E$1:$F$6,2,0)</f>
        <v>Vùng 01</v>
      </c>
    </row>
    <row r="4042" spans="1:17" x14ac:dyDescent="0.3">
      <c r="A4042" s="33">
        <v>44834</v>
      </c>
      <c r="B4042">
        <v>3108</v>
      </c>
      <c r="C4042">
        <v>25</v>
      </c>
      <c r="D4042" s="38" t="s">
        <v>77</v>
      </c>
      <c r="E4042" s="2" t="s">
        <v>41</v>
      </c>
      <c r="F4042">
        <v>1360807</v>
      </c>
      <c r="G4042" s="44">
        <f t="shared" si="441"/>
        <v>44562</v>
      </c>
      <c r="H4042" s="50">
        <f t="shared" si="442"/>
        <v>273</v>
      </c>
      <c r="I4042" s="50">
        <f t="shared" si="443"/>
        <v>46273199.699999996</v>
      </c>
      <c r="J4042" s="46">
        <v>1694989</v>
      </c>
      <c r="K4042" s="2" t="s">
        <v>34</v>
      </c>
      <c r="L4042" s="52" t="str">
        <f t="shared" si="444"/>
        <v>20220930VND</v>
      </c>
      <c r="M4042">
        <f>VLOOKUP(L4042,Mapping!$H$1:$K$25,4,0)</f>
        <v>1</v>
      </c>
      <c r="N4042">
        <f t="shared" si="445"/>
        <v>1.3608069999999999E-3</v>
      </c>
      <c r="O4042">
        <f t="shared" si="446"/>
        <v>1.694989E-3</v>
      </c>
      <c r="P4042">
        <f t="shared" si="447"/>
        <v>4.6273199699999996E-2</v>
      </c>
      <c r="Q4042" t="str">
        <f>VLOOKUP(VLOOKUP(C4042,Mapping!$A$1:$C$17,3,0),Mapping!$E$1:$F$6,2,0)</f>
        <v>Vùng 01</v>
      </c>
    </row>
    <row r="4043" spans="1:17" x14ac:dyDescent="0.3">
      <c r="A4043" s="33">
        <v>44834</v>
      </c>
      <c r="B4043">
        <v>3108</v>
      </c>
      <c r="C4043">
        <v>25</v>
      </c>
      <c r="D4043" s="38" t="s">
        <v>77</v>
      </c>
      <c r="E4043" s="2" t="s">
        <v>41</v>
      </c>
      <c r="F4043">
        <v>1840083</v>
      </c>
      <c r="G4043" s="44">
        <f t="shared" si="441"/>
        <v>44562</v>
      </c>
      <c r="H4043" s="50">
        <f t="shared" si="442"/>
        <v>273</v>
      </c>
      <c r="I4043" s="50">
        <f t="shared" si="443"/>
        <v>804968823787.12805</v>
      </c>
      <c r="J4043" s="46">
        <v>1271077</v>
      </c>
      <c r="K4043" s="2" t="s">
        <v>35</v>
      </c>
      <c r="L4043" s="52" t="str">
        <f t="shared" si="444"/>
        <v>20220930USD</v>
      </c>
      <c r="M4043">
        <f>VLOOKUP(L4043,Mapping!$H$1:$K$25,4,0)</f>
        <v>23197.68</v>
      </c>
      <c r="N4043">
        <f t="shared" si="445"/>
        <v>42.685656607440002</v>
      </c>
      <c r="O4043">
        <f t="shared" si="446"/>
        <v>29.486037501360002</v>
      </c>
      <c r="P4043">
        <f t="shared" si="447"/>
        <v>804.96882378712803</v>
      </c>
      <c r="Q4043" t="str">
        <f>VLOOKUP(VLOOKUP(C4043,Mapping!$A$1:$C$17,3,0),Mapping!$E$1:$F$6,2,0)</f>
        <v>Vùng 01</v>
      </c>
    </row>
    <row r="4044" spans="1:17" x14ac:dyDescent="0.3">
      <c r="A4044" s="33">
        <v>44834</v>
      </c>
      <c r="B4044">
        <v>3113</v>
      </c>
      <c r="C4044">
        <v>20</v>
      </c>
      <c r="D4044" s="38" t="s">
        <v>77</v>
      </c>
      <c r="E4044" s="2" t="s">
        <v>41</v>
      </c>
      <c r="F4044">
        <v>813869</v>
      </c>
      <c r="G4044" s="44">
        <f t="shared" si="441"/>
        <v>44562</v>
      </c>
      <c r="H4044" s="50">
        <f t="shared" si="442"/>
        <v>273</v>
      </c>
      <c r="I4044" s="50">
        <f t="shared" si="443"/>
        <v>14663976.6</v>
      </c>
      <c r="J4044" s="46">
        <v>537142</v>
      </c>
      <c r="K4044" s="2" t="s">
        <v>34</v>
      </c>
      <c r="L4044" s="52" t="str">
        <f t="shared" si="444"/>
        <v>20220930VND</v>
      </c>
      <c r="M4044">
        <f>VLOOKUP(L4044,Mapping!$H$1:$K$25,4,0)</f>
        <v>1</v>
      </c>
      <c r="N4044">
        <f t="shared" si="445"/>
        <v>8.1386900000000005E-4</v>
      </c>
      <c r="O4044">
        <f t="shared" si="446"/>
        <v>5.37142E-4</v>
      </c>
      <c r="P4044">
        <f t="shared" si="447"/>
        <v>1.46639766E-2</v>
      </c>
      <c r="Q4044" t="str">
        <f>VLOOKUP(VLOOKUP(C4044,Mapping!$A$1:$C$17,3,0),Mapping!$E$1:$F$6,2,0)</f>
        <v>Vùng 02</v>
      </c>
    </row>
    <row r="4045" spans="1:17" x14ac:dyDescent="0.3">
      <c r="A4045" s="33">
        <v>44834</v>
      </c>
      <c r="B4045">
        <v>3115</v>
      </c>
      <c r="C4045">
        <v>34</v>
      </c>
      <c r="D4045" s="38" t="s">
        <v>77</v>
      </c>
      <c r="E4045" s="2" t="s">
        <v>41</v>
      </c>
      <c r="F4045">
        <v>1613676</v>
      </c>
      <c r="G4045" s="44">
        <f t="shared" si="441"/>
        <v>44562</v>
      </c>
      <c r="H4045" s="50">
        <f t="shared" si="442"/>
        <v>273</v>
      </c>
      <c r="I4045" s="50">
        <f t="shared" si="443"/>
        <v>3318287.6999999997</v>
      </c>
      <c r="J4045" s="46">
        <v>121549</v>
      </c>
      <c r="K4045" s="2" t="s">
        <v>34</v>
      </c>
      <c r="L4045" s="52" t="str">
        <f t="shared" si="444"/>
        <v>20220930VND</v>
      </c>
      <c r="M4045">
        <f>VLOOKUP(L4045,Mapping!$H$1:$K$25,4,0)</f>
        <v>1</v>
      </c>
      <c r="N4045">
        <f t="shared" si="445"/>
        <v>1.6136760000000001E-3</v>
      </c>
      <c r="O4045">
        <f t="shared" si="446"/>
        <v>1.21549E-4</v>
      </c>
      <c r="P4045">
        <f t="shared" si="447"/>
        <v>3.3182876999999999E-3</v>
      </c>
      <c r="Q4045" t="str">
        <f>VLOOKUP(VLOOKUP(C4045,Mapping!$A$1:$C$17,3,0),Mapping!$E$1:$F$6,2,0)</f>
        <v>Vùng 02</v>
      </c>
    </row>
    <row r="4046" spans="1:17" x14ac:dyDescent="0.3">
      <c r="A4046" s="33">
        <v>44834</v>
      </c>
      <c r="B4046">
        <v>3116</v>
      </c>
      <c r="C4046">
        <v>48</v>
      </c>
      <c r="D4046" s="38" t="s">
        <v>77</v>
      </c>
      <c r="E4046" s="2" t="s">
        <v>41</v>
      </c>
      <c r="F4046">
        <v>1196197</v>
      </c>
      <c r="G4046" s="44">
        <f t="shared" si="441"/>
        <v>44562</v>
      </c>
      <c r="H4046" s="50">
        <f t="shared" si="442"/>
        <v>273</v>
      </c>
      <c r="I4046" s="50">
        <f t="shared" si="443"/>
        <v>1135079.4000000001</v>
      </c>
      <c r="J4046" s="46">
        <v>41578</v>
      </c>
      <c r="K4046" s="2" t="s">
        <v>34</v>
      </c>
      <c r="L4046" s="52" t="str">
        <f t="shared" si="444"/>
        <v>20220930VND</v>
      </c>
      <c r="M4046">
        <f>VLOOKUP(L4046,Mapping!$H$1:$K$25,4,0)</f>
        <v>1</v>
      </c>
      <c r="N4046">
        <f t="shared" si="445"/>
        <v>1.196197E-3</v>
      </c>
      <c r="O4046">
        <f t="shared" si="446"/>
        <v>4.1578000000000001E-5</v>
      </c>
      <c r="P4046">
        <f t="shared" si="447"/>
        <v>1.1350794000000001E-3</v>
      </c>
      <c r="Q4046" t="str">
        <f>VLOOKUP(VLOOKUP(C4046,Mapping!$A$1:$C$17,3,0),Mapping!$E$1:$F$6,2,0)</f>
        <v>Vùng 01</v>
      </c>
    </row>
    <row r="4047" spans="1:17" x14ac:dyDescent="0.3">
      <c r="A4047" s="33">
        <v>44834</v>
      </c>
      <c r="B4047">
        <v>3117</v>
      </c>
      <c r="C4047">
        <v>26</v>
      </c>
      <c r="D4047" s="38" t="s">
        <v>77</v>
      </c>
      <c r="E4047" s="2" t="s">
        <v>41</v>
      </c>
      <c r="F4047">
        <v>10921</v>
      </c>
      <c r="G4047" s="44">
        <f t="shared" si="441"/>
        <v>44562</v>
      </c>
      <c r="H4047" s="50">
        <f t="shared" si="442"/>
        <v>273</v>
      </c>
      <c r="I4047" s="50">
        <f t="shared" si="443"/>
        <v>20537899.199999999</v>
      </c>
      <c r="J4047" s="46">
        <v>752304</v>
      </c>
      <c r="K4047" s="2" t="s">
        <v>34</v>
      </c>
      <c r="L4047" s="52" t="str">
        <f t="shared" si="444"/>
        <v>20220930VND</v>
      </c>
      <c r="M4047">
        <f>VLOOKUP(L4047,Mapping!$H$1:$K$25,4,0)</f>
        <v>1</v>
      </c>
      <c r="N4047">
        <f t="shared" si="445"/>
        <v>1.0920999999999999E-5</v>
      </c>
      <c r="O4047">
        <f t="shared" si="446"/>
        <v>7.5230399999999997E-4</v>
      </c>
      <c r="P4047">
        <f t="shared" si="447"/>
        <v>2.0537899199999998E-2</v>
      </c>
      <c r="Q4047" t="str">
        <f>VLOOKUP(VLOOKUP(C4047,Mapping!$A$1:$C$17,3,0),Mapping!$E$1:$F$6,2,0)</f>
        <v>Vùng 04</v>
      </c>
    </row>
    <row r="4048" spans="1:17" x14ac:dyDescent="0.3">
      <c r="A4048" s="33">
        <v>44834</v>
      </c>
      <c r="B4048">
        <v>3117</v>
      </c>
      <c r="C4048">
        <v>34</v>
      </c>
      <c r="D4048" s="38" t="s">
        <v>77</v>
      </c>
      <c r="E4048" s="2" t="s">
        <v>41</v>
      </c>
      <c r="F4048">
        <v>1248891</v>
      </c>
      <c r="G4048" s="44">
        <f t="shared" si="441"/>
        <v>44562</v>
      </c>
      <c r="H4048" s="50">
        <f t="shared" si="442"/>
        <v>273</v>
      </c>
      <c r="I4048" s="50">
        <f t="shared" si="443"/>
        <v>2493145.1999999997</v>
      </c>
      <c r="J4048" s="46">
        <v>91324</v>
      </c>
      <c r="K4048" s="2" t="s">
        <v>34</v>
      </c>
      <c r="L4048" s="52" t="str">
        <f t="shared" si="444"/>
        <v>20220930VND</v>
      </c>
      <c r="M4048">
        <f>VLOOKUP(L4048,Mapping!$H$1:$K$25,4,0)</f>
        <v>1</v>
      </c>
      <c r="N4048">
        <f t="shared" si="445"/>
        <v>1.248891E-3</v>
      </c>
      <c r="O4048">
        <f t="shared" si="446"/>
        <v>9.1323999999999995E-5</v>
      </c>
      <c r="P4048">
        <f t="shared" si="447"/>
        <v>2.4931451999999996E-3</v>
      </c>
      <c r="Q4048" t="str">
        <f>VLOOKUP(VLOOKUP(C4048,Mapping!$A$1:$C$17,3,0),Mapping!$E$1:$F$6,2,0)</f>
        <v>Vùng 02</v>
      </c>
    </row>
    <row r="4049" spans="1:17" x14ac:dyDescent="0.3">
      <c r="A4049" s="33">
        <v>44834</v>
      </c>
      <c r="B4049">
        <v>3117</v>
      </c>
      <c r="C4049">
        <v>34</v>
      </c>
      <c r="D4049" s="38" t="s">
        <v>77</v>
      </c>
      <c r="E4049" s="2" t="s">
        <v>41</v>
      </c>
      <c r="F4049">
        <v>1927879</v>
      </c>
      <c r="G4049" s="44">
        <f t="shared" si="441"/>
        <v>44562</v>
      </c>
      <c r="H4049" s="50">
        <f t="shared" si="442"/>
        <v>273</v>
      </c>
      <c r="I4049" s="50">
        <f t="shared" si="443"/>
        <v>70732924726.463989</v>
      </c>
      <c r="J4049" s="46">
        <v>152896</v>
      </c>
      <c r="K4049" s="2" t="s">
        <v>47</v>
      </c>
      <c r="L4049" s="52" t="str">
        <f t="shared" si="444"/>
        <v>20220930CAD</v>
      </c>
      <c r="M4049">
        <f>VLOOKUP(L4049,Mapping!$H$1:$K$25,4,0)</f>
        <v>16945.829999999998</v>
      </c>
      <c r="N4049">
        <f t="shared" si="445"/>
        <v>32.669509794569997</v>
      </c>
      <c r="O4049">
        <f t="shared" si="446"/>
        <v>2.5909496236799998</v>
      </c>
      <c r="P4049">
        <f t="shared" si="447"/>
        <v>70.732924726463992</v>
      </c>
      <c r="Q4049" t="str">
        <f>VLOOKUP(VLOOKUP(C4049,Mapping!$A$1:$C$17,3,0),Mapping!$E$1:$F$6,2,0)</f>
        <v>Vùng 02</v>
      </c>
    </row>
    <row r="4050" spans="1:17" x14ac:dyDescent="0.3">
      <c r="A4050" s="33">
        <v>44834</v>
      </c>
      <c r="B4050">
        <v>3117</v>
      </c>
      <c r="C4050">
        <v>23</v>
      </c>
      <c r="D4050" s="38" t="s">
        <v>77</v>
      </c>
      <c r="E4050" s="2" t="s">
        <v>41</v>
      </c>
      <c r="F4050">
        <v>468363</v>
      </c>
      <c r="G4050" s="44">
        <f t="shared" si="441"/>
        <v>44562</v>
      </c>
      <c r="H4050" s="50">
        <f t="shared" si="442"/>
        <v>273</v>
      </c>
      <c r="I4050" s="50">
        <f t="shared" si="443"/>
        <v>51945156.899999999</v>
      </c>
      <c r="J4050" s="46">
        <v>1902753</v>
      </c>
      <c r="K4050" s="2" t="s">
        <v>34</v>
      </c>
      <c r="L4050" s="52" t="str">
        <f t="shared" si="444"/>
        <v>20220930VND</v>
      </c>
      <c r="M4050">
        <f>VLOOKUP(L4050,Mapping!$H$1:$K$25,4,0)</f>
        <v>1</v>
      </c>
      <c r="N4050">
        <f t="shared" si="445"/>
        <v>4.6836300000000001E-4</v>
      </c>
      <c r="O4050">
        <f t="shared" si="446"/>
        <v>1.9027530000000001E-3</v>
      </c>
      <c r="P4050">
        <f t="shared" si="447"/>
        <v>5.1945156899999997E-2</v>
      </c>
      <c r="Q4050" t="str">
        <f>VLOOKUP(VLOOKUP(C4050,Mapping!$A$1:$C$17,3,0),Mapping!$E$1:$F$6,2,0)</f>
        <v>Vùng 02</v>
      </c>
    </row>
    <row r="4051" spans="1:17" x14ac:dyDescent="0.3">
      <c r="A4051" s="33">
        <v>44834</v>
      </c>
      <c r="B4051">
        <v>3118</v>
      </c>
      <c r="C4051">
        <v>41</v>
      </c>
      <c r="D4051" s="38" t="s">
        <v>77</v>
      </c>
      <c r="E4051" s="2" t="s">
        <v>41</v>
      </c>
      <c r="F4051">
        <v>42796</v>
      </c>
      <c r="G4051" s="44">
        <f t="shared" si="441"/>
        <v>44562</v>
      </c>
      <c r="H4051" s="50">
        <f t="shared" si="442"/>
        <v>273</v>
      </c>
      <c r="I4051" s="50">
        <f t="shared" si="443"/>
        <v>16060344.299999999</v>
      </c>
      <c r="J4051" s="46">
        <v>588291</v>
      </c>
      <c r="K4051" s="2" t="s">
        <v>34</v>
      </c>
      <c r="L4051" s="52" t="str">
        <f t="shared" si="444"/>
        <v>20220930VND</v>
      </c>
      <c r="M4051">
        <f>VLOOKUP(L4051,Mapping!$H$1:$K$25,4,0)</f>
        <v>1</v>
      </c>
      <c r="N4051">
        <f t="shared" si="445"/>
        <v>4.2796000000000002E-5</v>
      </c>
      <c r="O4051">
        <f t="shared" si="446"/>
        <v>5.8829100000000001E-4</v>
      </c>
      <c r="P4051">
        <f t="shared" si="447"/>
        <v>1.6060344299999998E-2</v>
      </c>
      <c r="Q4051" t="str">
        <f>VLOOKUP(VLOOKUP(C4051,Mapping!$A$1:$C$17,3,0),Mapping!$E$1:$F$6,2,0)</f>
        <v>Vùng 05</v>
      </c>
    </row>
    <row r="4052" spans="1:17" x14ac:dyDescent="0.3">
      <c r="A4052" s="33">
        <v>44834</v>
      </c>
      <c r="B4052">
        <v>3120</v>
      </c>
      <c r="C4052">
        <v>48</v>
      </c>
      <c r="D4052" s="38" t="s">
        <v>77</v>
      </c>
      <c r="E4052" s="2" t="s">
        <v>43</v>
      </c>
      <c r="F4052">
        <v>9932403</v>
      </c>
      <c r="G4052" s="44">
        <f t="shared" si="441"/>
        <v>44562</v>
      </c>
      <c r="H4052" s="50">
        <f t="shared" si="442"/>
        <v>273</v>
      </c>
      <c r="I4052" s="50">
        <f t="shared" si="443"/>
        <v>168745749.90000001</v>
      </c>
      <c r="J4052" s="46">
        <v>6181163</v>
      </c>
      <c r="K4052" s="2" t="s">
        <v>34</v>
      </c>
      <c r="L4052" s="52" t="str">
        <f t="shared" si="444"/>
        <v>20220930VND</v>
      </c>
      <c r="M4052">
        <f>VLOOKUP(L4052,Mapping!$H$1:$K$25,4,0)</f>
        <v>1</v>
      </c>
      <c r="N4052">
        <f t="shared" si="445"/>
        <v>9.9324029999999994E-3</v>
      </c>
      <c r="O4052">
        <f t="shared" si="446"/>
        <v>6.1811629999999999E-3</v>
      </c>
      <c r="P4052">
        <f t="shared" si="447"/>
        <v>0.16874574990000002</v>
      </c>
      <c r="Q4052" t="str">
        <f>VLOOKUP(VLOOKUP(C4052,Mapping!$A$1:$C$17,3,0),Mapping!$E$1:$F$6,2,0)</f>
        <v>Vùng 01</v>
      </c>
    </row>
    <row r="4053" spans="1:17" x14ac:dyDescent="0.3">
      <c r="A4053" s="33">
        <v>44834</v>
      </c>
      <c r="B4053">
        <v>3120</v>
      </c>
      <c r="C4053">
        <v>48</v>
      </c>
      <c r="D4053" s="38" t="s">
        <v>77</v>
      </c>
      <c r="E4053" s="2" t="s">
        <v>43</v>
      </c>
      <c r="F4053">
        <v>7782160</v>
      </c>
      <c r="G4053" s="44">
        <f t="shared" si="441"/>
        <v>44562</v>
      </c>
      <c r="H4053" s="50">
        <f t="shared" si="442"/>
        <v>273</v>
      </c>
      <c r="I4053" s="50">
        <f t="shared" si="443"/>
        <v>200111020.20000002</v>
      </c>
      <c r="J4053" s="46">
        <v>7330074</v>
      </c>
      <c r="K4053" s="2" t="s">
        <v>34</v>
      </c>
      <c r="L4053" s="52" t="str">
        <f t="shared" si="444"/>
        <v>20220930VND</v>
      </c>
      <c r="M4053">
        <f>VLOOKUP(L4053,Mapping!$H$1:$K$25,4,0)</f>
        <v>1</v>
      </c>
      <c r="N4053">
        <f t="shared" si="445"/>
        <v>7.7821599999999998E-3</v>
      </c>
      <c r="O4053">
        <f t="shared" si="446"/>
        <v>7.3300739999999998E-3</v>
      </c>
      <c r="P4053">
        <f t="shared" si="447"/>
        <v>0.20011102020000002</v>
      </c>
      <c r="Q4053" t="str">
        <f>VLOOKUP(VLOOKUP(C4053,Mapping!$A$1:$C$17,3,0),Mapping!$E$1:$F$6,2,0)</f>
        <v>Vùng 01</v>
      </c>
    </row>
    <row r="4054" spans="1:17" x14ac:dyDescent="0.3">
      <c r="A4054" s="33">
        <v>44834</v>
      </c>
      <c r="B4054">
        <v>3120</v>
      </c>
      <c r="C4054">
        <v>48</v>
      </c>
      <c r="D4054" s="38" t="s">
        <v>77</v>
      </c>
      <c r="E4054" s="2" t="s">
        <v>43</v>
      </c>
      <c r="F4054">
        <v>7035812</v>
      </c>
      <c r="G4054" s="44">
        <f t="shared" si="441"/>
        <v>44562</v>
      </c>
      <c r="H4054" s="50">
        <f t="shared" si="442"/>
        <v>273</v>
      </c>
      <c r="I4054" s="50">
        <f t="shared" si="443"/>
        <v>231401570.40000001</v>
      </c>
      <c r="J4054" s="46">
        <v>8476248</v>
      </c>
      <c r="K4054" s="2" t="s">
        <v>34</v>
      </c>
      <c r="L4054" s="52" t="str">
        <f t="shared" si="444"/>
        <v>20220930VND</v>
      </c>
      <c r="M4054">
        <f>VLOOKUP(L4054,Mapping!$H$1:$K$25,4,0)</f>
        <v>1</v>
      </c>
      <c r="N4054">
        <f t="shared" si="445"/>
        <v>7.0358119999999998E-3</v>
      </c>
      <c r="O4054">
        <f t="shared" si="446"/>
        <v>8.4762480000000005E-3</v>
      </c>
      <c r="P4054">
        <f t="shared" si="447"/>
        <v>0.23140157040000001</v>
      </c>
      <c r="Q4054" t="str">
        <f>VLOOKUP(VLOOKUP(C4054,Mapping!$A$1:$C$17,3,0),Mapping!$E$1:$F$6,2,0)</f>
        <v>Vùng 01</v>
      </c>
    </row>
    <row r="4055" spans="1:17" x14ac:dyDescent="0.3">
      <c r="A4055" s="33">
        <v>44834</v>
      </c>
      <c r="B4055">
        <v>3120</v>
      </c>
      <c r="C4055">
        <v>48</v>
      </c>
      <c r="D4055" s="38" t="s">
        <v>77</v>
      </c>
      <c r="E4055" s="2" t="s">
        <v>41</v>
      </c>
      <c r="F4055">
        <v>9229497</v>
      </c>
      <c r="G4055" s="44">
        <f t="shared" si="441"/>
        <v>44562</v>
      </c>
      <c r="H4055" s="50">
        <f t="shared" si="442"/>
        <v>273</v>
      </c>
      <c r="I4055" s="50">
        <f t="shared" si="443"/>
        <v>197671410.29999998</v>
      </c>
      <c r="J4055" s="46">
        <v>7240711</v>
      </c>
      <c r="K4055" s="2" t="s">
        <v>34</v>
      </c>
      <c r="L4055" s="52" t="str">
        <f t="shared" si="444"/>
        <v>20220930VND</v>
      </c>
      <c r="M4055">
        <f>VLOOKUP(L4055,Mapping!$H$1:$K$25,4,0)</f>
        <v>1</v>
      </c>
      <c r="N4055">
        <f t="shared" si="445"/>
        <v>9.2294969999999997E-3</v>
      </c>
      <c r="O4055">
        <f t="shared" si="446"/>
        <v>7.2407110000000004E-3</v>
      </c>
      <c r="P4055">
        <f t="shared" si="447"/>
        <v>0.19767141029999999</v>
      </c>
      <c r="Q4055" t="str">
        <f>VLOOKUP(VLOOKUP(C4055,Mapping!$A$1:$C$17,3,0),Mapping!$E$1:$F$6,2,0)</f>
        <v>Vùng 01</v>
      </c>
    </row>
    <row r="4056" spans="1:17" x14ac:dyDescent="0.3">
      <c r="A4056" s="33">
        <v>44834</v>
      </c>
      <c r="B4056">
        <v>3120</v>
      </c>
      <c r="C4056">
        <v>48</v>
      </c>
      <c r="D4056" s="38" t="s">
        <v>77</v>
      </c>
      <c r="E4056" s="2" t="s">
        <v>41</v>
      </c>
      <c r="F4056">
        <v>1232033</v>
      </c>
      <c r="G4056" s="44">
        <f t="shared" si="441"/>
        <v>44562</v>
      </c>
      <c r="H4056" s="50">
        <f t="shared" si="442"/>
        <v>273</v>
      </c>
      <c r="I4056" s="50">
        <f t="shared" si="443"/>
        <v>1232774443467.5669</v>
      </c>
      <c r="J4056" s="46">
        <v>1999417</v>
      </c>
      <c r="K4056" s="2" t="s">
        <v>36</v>
      </c>
      <c r="L4056" s="52" t="str">
        <f t="shared" si="444"/>
        <v>20220930EUR</v>
      </c>
      <c r="M4056">
        <f>VLOOKUP(L4056,Mapping!$H$1:$K$25,4,0)</f>
        <v>22584.87</v>
      </c>
      <c r="N4056">
        <f t="shared" si="445"/>
        <v>27.82530514071</v>
      </c>
      <c r="O4056">
        <f t="shared" si="446"/>
        <v>45.156573020789999</v>
      </c>
      <c r="P4056">
        <f t="shared" si="447"/>
        <v>1232.7744434675669</v>
      </c>
      <c r="Q4056" t="str">
        <f>VLOOKUP(VLOOKUP(C4056,Mapping!$A$1:$C$17,3,0),Mapping!$E$1:$F$6,2,0)</f>
        <v>Vùng 01</v>
      </c>
    </row>
    <row r="4057" spans="1:17" x14ac:dyDescent="0.3">
      <c r="A4057" s="33">
        <v>44834</v>
      </c>
      <c r="B4057">
        <v>3120</v>
      </c>
      <c r="C4057">
        <v>48</v>
      </c>
      <c r="D4057" s="38" t="s">
        <v>77</v>
      </c>
      <c r="E4057" s="2" t="s">
        <v>41</v>
      </c>
      <c r="F4057">
        <v>547133</v>
      </c>
      <c r="G4057" s="44">
        <f t="shared" si="441"/>
        <v>44562</v>
      </c>
      <c r="H4057" s="50">
        <f t="shared" si="442"/>
        <v>273</v>
      </c>
      <c r="I4057" s="50">
        <f t="shared" si="443"/>
        <v>1015210017005.1841</v>
      </c>
      <c r="J4057" s="46">
        <v>1603056</v>
      </c>
      <c r="K4057" s="2" t="s">
        <v>35</v>
      </c>
      <c r="L4057" s="52" t="str">
        <f t="shared" si="444"/>
        <v>20220930USD</v>
      </c>
      <c r="M4057">
        <f>VLOOKUP(L4057,Mapping!$H$1:$K$25,4,0)</f>
        <v>23197.68</v>
      </c>
      <c r="N4057">
        <f t="shared" si="445"/>
        <v>12.69221625144</v>
      </c>
      <c r="O4057">
        <f t="shared" si="446"/>
        <v>37.18718011008</v>
      </c>
      <c r="P4057">
        <f t="shared" si="447"/>
        <v>1015.2100170051841</v>
      </c>
      <c r="Q4057" t="str">
        <f>VLOOKUP(VLOOKUP(C4057,Mapping!$A$1:$C$17,3,0),Mapping!$E$1:$F$6,2,0)</f>
        <v>Vùng 01</v>
      </c>
    </row>
    <row r="4058" spans="1:17" x14ac:dyDescent="0.3">
      <c r="A4058" s="33">
        <v>44834</v>
      </c>
      <c r="B4058">
        <v>3121</v>
      </c>
      <c r="C4058">
        <v>36</v>
      </c>
      <c r="D4058" s="38" t="s">
        <v>77</v>
      </c>
      <c r="E4058" s="2" t="s">
        <v>41</v>
      </c>
      <c r="F4058">
        <v>168505</v>
      </c>
      <c r="G4058" s="44">
        <f t="shared" si="441"/>
        <v>44562</v>
      </c>
      <c r="H4058" s="50">
        <f t="shared" si="442"/>
        <v>273</v>
      </c>
      <c r="I4058" s="50">
        <f t="shared" si="443"/>
        <v>25032516.599999998</v>
      </c>
      <c r="J4058" s="46">
        <v>916942</v>
      </c>
      <c r="K4058" s="2" t="s">
        <v>34</v>
      </c>
      <c r="L4058" s="52" t="str">
        <f t="shared" si="444"/>
        <v>20220930VND</v>
      </c>
      <c r="M4058">
        <f>VLOOKUP(L4058,Mapping!$H$1:$K$25,4,0)</f>
        <v>1</v>
      </c>
      <c r="N4058">
        <f t="shared" si="445"/>
        <v>1.68505E-4</v>
      </c>
      <c r="O4058">
        <f t="shared" si="446"/>
        <v>9.1694200000000002E-4</v>
      </c>
      <c r="P4058">
        <f t="shared" si="447"/>
        <v>2.5032516599999999E-2</v>
      </c>
      <c r="Q4058" t="str">
        <f>VLOOKUP(VLOOKUP(C4058,Mapping!$A$1:$C$17,3,0),Mapping!$E$1:$F$6,2,0)</f>
        <v>Vùng 05</v>
      </c>
    </row>
    <row r="4059" spans="1:17" x14ac:dyDescent="0.3">
      <c r="A4059" s="33">
        <v>44834</v>
      </c>
      <c r="B4059">
        <v>3121</v>
      </c>
      <c r="C4059">
        <v>34</v>
      </c>
      <c r="D4059" s="38" t="s">
        <v>77</v>
      </c>
      <c r="E4059" s="2" t="s">
        <v>41</v>
      </c>
      <c r="F4059">
        <v>688564</v>
      </c>
      <c r="G4059" s="44">
        <f t="shared" si="441"/>
        <v>44562</v>
      </c>
      <c r="H4059" s="50">
        <f t="shared" si="442"/>
        <v>273</v>
      </c>
      <c r="I4059" s="50">
        <f t="shared" si="443"/>
        <v>5627594.7000000002</v>
      </c>
      <c r="J4059" s="46">
        <v>206139</v>
      </c>
      <c r="K4059" s="2" t="s">
        <v>34</v>
      </c>
      <c r="L4059" s="52" t="str">
        <f t="shared" si="444"/>
        <v>20220930VND</v>
      </c>
      <c r="M4059">
        <f>VLOOKUP(L4059,Mapping!$H$1:$K$25,4,0)</f>
        <v>1</v>
      </c>
      <c r="N4059">
        <f t="shared" si="445"/>
        <v>6.8856400000000002E-4</v>
      </c>
      <c r="O4059">
        <f t="shared" si="446"/>
        <v>2.0613900000000001E-4</v>
      </c>
      <c r="P4059">
        <f t="shared" si="447"/>
        <v>5.6275947000000003E-3</v>
      </c>
      <c r="Q4059" t="str">
        <f>VLOOKUP(VLOOKUP(C4059,Mapping!$A$1:$C$17,3,0),Mapping!$E$1:$F$6,2,0)</f>
        <v>Vùng 02</v>
      </c>
    </row>
    <row r="4060" spans="1:17" x14ac:dyDescent="0.3">
      <c r="A4060" s="33">
        <v>44834</v>
      </c>
      <c r="B4060">
        <v>3121</v>
      </c>
      <c r="C4060">
        <v>34</v>
      </c>
      <c r="D4060" s="38" t="s">
        <v>77</v>
      </c>
      <c r="E4060" s="2" t="s">
        <v>41</v>
      </c>
      <c r="F4060">
        <v>1807037</v>
      </c>
      <c r="G4060" s="44">
        <f t="shared" si="441"/>
        <v>44562</v>
      </c>
      <c r="H4060" s="50">
        <f t="shared" si="442"/>
        <v>273</v>
      </c>
      <c r="I4060" s="50">
        <f t="shared" si="443"/>
        <v>31111353</v>
      </c>
      <c r="J4060" s="46">
        <v>1139610</v>
      </c>
      <c r="K4060" s="2" t="s">
        <v>34</v>
      </c>
      <c r="L4060" s="52" t="str">
        <f t="shared" si="444"/>
        <v>20220930VND</v>
      </c>
      <c r="M4060">
        <f>VLOOKUP(L4060,Mapping!$H$1:$K$25,4,0)</f>
        <v>1</v>
      </c>
      <c r="N4060">
        <f t="shared" si="445"/>
        <v>1.8070370000000001E-3</v>
      </c>
      <c r="O4060">
        <f t="shared" si="446"/>
        <v>1.1396100000000001E-3</v>
      </c>
      <c r="P4060">
        <f t="shared" si="447"/>
        <v>3.1111353000000001E-2</v>
      </c>
      <c r="Q4060" t="str">
        <f>VLOOKUP(VLOOKUP(C4060,Mapping!$A$1:$C$17,3,0),Mapping!$E$1:$F$6,2,0)</f>
        <v>Vùng 02</v>
      </c>
    </row>
    <row r="4061" spans="1:17" x14ac:dyDescent="0.3">
      <c r="A4061" s="33">
        <v>44834</v>
      </c>
      <c r="B4061">
        <v>3128</v>
      </c>
      <c r="C4061">
        <v>20</v>
      </c>
      <c r="D4061" s="38" t="s">
        <v>77</v>
      </c>
      <c r="E4061" s="2" t="s">
        <v>41</v>
      </c>
      <c r="F4061">
        <v>43001</v>
      </c>
      <c r="G4061" s="44">
        <f t="shared" si="441"/>
        <v>44562</v>
      </c>
      <c r="H4061" s="50">
        <f t="shared" si="442"/>
        <v>273</v>
      </c>
      <c r="I4061" s="50">
        <f t="shared" si="443"/>
        <v>3357272.1</v>
      </c>
      <c r="J4061" s="46">
        <v>122977</v>
      </c>
      <c r="K4061" s="2" t="s">
        <v>34</v>
      </c>
      <c r="L4061" s="52" t="str">
        <f t="shared" si="444"/>
        <v>20220930VND</v>
      </c>
      <c r="M4061">
        <f>VLOOKUP(L4061,Mapping!$H$1:$K$25,4,0)</f>
        <v>1</v>
      </c>
      <c r="N4061">
        <f t="shared" si="445"/>
        <v>4.3000999999999997E-5</v>
      </c>
      <c r="O4061">
        <f t="shared" si="446"/>
        <v>1.22977E-4</v>
      </c>
      <c r="P4061">
        <f t="shared" si="447"/>
        <v>3.3572721000000002E-3</v>
      </c>
      <c r="Q4061" t="str">
        <f>VLOOKUP(VLOOKUP(C4061,Mapping!$A$1:$C$17,3,0),Mapping!$E$1:$F$6,2,0)</f>
        <v>Vùng 02</v>
      </c>
    </row>
    <row r="4062" spans="1:17" x14ac:dyDescent="0.3">
      <c r="A4062" s="33">
        <v>44834</v>
      </c>
      <c r="B4062">
        <v>3130</v>
      </c>
      <c r="C4062">
        <v>40</v>
      </c>
      <c r="D4062" s="38" t="s">
        <v>77</v>
      </c>
      <c r="E4062" s="2" t="s">
        <v>41</v>
      </c>
      <c r="F4062">
        <v>1333552</v>
      </c>
      <c r="G4062" s="44">
        <f t="shared" si="441"/>
        <v>44562</v>
      </c>
      <c r="H4062" s="50">
        <f t="shared" si="442"/>
        <v>273</v>
      </c>
      <c r="I4062" s="50">
        <f t="shared" si="443"/>
        <v>28872916.800000001</v>
      </c>
      <c r="J4062" s="46">
        <v>1057616</v>
      </c>
      <c r="K4062" s="2" t="s">
        <v>34</v>
      </c>
      <c r="L4062" s="52" t="str">
        <f t="shared" si="444"/>
        <v>20220930VND</v>
      </c>
      <c r="M4062">
        <f>VLOOKUP(L4062,Mapping!$H$1:$K$25,4,0)</f>
        <v>1</v>
      </c>
      <c r="N4062">
        <f t="shared" si="445"/>
        <v>1.333552E-3</v>
      </c>
      <c r="O4062">
        <f t="shared" si="446"/>
        <v>1.0576159999999999E-3</v>
      </c>
      <c r="P4062">
        <f t="shared" si="447"/>
        <v>2.8872916800000002E-2</v>
      </c>
      <c r="Q4062" t="str">
        <f>VLOOKUP(VLOOKUP(C4062,Mapping!$A$1:$C$17,3,0),Mapping!$E$1:$F$6,2,0)</f>
        <v>Vùng 01</v>
      </c>
    </row>
    <row r="4063" spans="1:17" x14ac:dyDescent="0.3">
      <c r="A4063" s="33">
        <v>44834</v>
      </c>
      <c r="B4063">
        <v>3132</v>
      </c>
      <c r="C4063">
        <v>34</v>
      </c>
      <c r="D4063" s="38" t="s">
        <v>77</v>
      </c>
      <c r="E4063" s="2" t="s">
        <v>41</v>
      </c>
      <c r="F4063">
        <v>986591</v>
      </c>
      <c r="G4063" s="44">
        <f t="shared" si="441"/>
        <v>44562</v>
      </c>
      <c r="H4063" s="50">
        <f t="shared" si="442"/>
        <v>273</v>
      </c>
      <c r="I4063" s="50">
        <f t="shared" si="443"/>
        <v>33688937.100000001</v>
      </c>
      <c r="J4063" s="46">
        <v>1234027</v>
      </c>
      <c r="K4063" s="2" t="s">
        <v>34</v>
      </c>
      <c r="L4063" s="52" t="str">
        <f t="shared" si="444"/>
        <v>20220930VND</v>
      </c>
      <c r="M4063">
        <f>VLOOKUP(L4063,Mapping!$H$1:$K$25,4,0)</f>
        <v>1</v>
      </c>
      <c r="N4063">
        <f t="shared" si="445"/>
        <v>9.8659099999999999E-4</v>
      </c>
      <c r="O4063">
        <f t="shared" si="446"/>
        <v>1.234027E-3</v>
      </c>
      <c r="P4063">
        <f t="shared" si="447"/>
        <v>3.3688937100000003E-2</v>
      </c>
      <c r="Q4063" t="str">
        <f>VLOOKUP(VLOOKUP(C4063,Mapping!$A$1:$C$17,3,0),Mapping!$E$1:$F$6,2,0)</f>
        <v>Vùng 02</v>
      </c>
    </row>
    <row r="4064" spans="1:17" x14ac:dyDescent="0.3">
      <c r="A4064" s="33">
        <v>44834</v>
      </c>
      <c r="B4064">
        <v>3135</v>
      </c>
      <c r="C4064">
        <v>34</v>
      </c>
      <c r="D4064" s="38" t="s">
        <v>77</v>
      </c>
      <c r="E4064" s="2" t="s">
        <v>41</v>
      </c>
      <c r="F4064">
        <v>1377369</v>
      </c>
      <c r="G4064" s="44">
        <f t="shared" si="441"/>
        <v>44562</v>
      </c>
      <c r="H4064" s="50">
        <f t="shared" si="442"/>
        <v>273</v>
      </c>
      <c r="I4064" s="50">
        <f t="shared" si="443"/>
        <v>37628654.699999996</v>
      </c>
      <c r="J4064" s="46">
        <v>1378339</v>
      </c>
      <c r="K4064" s="2" t="s">
        <v>34</v>
      </c>
      <c r="L4064" s="52" t="str">
        <f t="shared" si="444"/>
        <v>20220930VND</v>
      </c>
      <c r="M4064">
        <f>VLOOKUP(L4064,Mapping!$H$1:$K$25,4,0)</f>
        <v>1</v>
      </c>
      <c r="N4064">
        <f t="shared" si="445"/>
        <v>1.377369E-3</v>
      </c>
      <c r="O4064">
        <f t="shared" si="446"/>
        <v>1.3783389999999999E-3</v>
      </c>
      <c r="P4064">
        <f t="shared" si="447"/>
        <v>3.7628654699999993E-2</v>
      </c>
      <c r="Q4064" t="str">
        <f>VLOOKUP(VLOOKUP(C4064,Mapping!$A$1:$C$17,3,0),Mapping!$E$1:$F$6,2,0)</f>
        <v>Vùng 02</v>
      </c>
    </row>
    <row r="4065" spans="1:17" x14ac:dyDescent="0.3">
      <c r="A4065" s="33">
        <v>44834</v>
      </c>
      <c r="B4065">
        <v>3139</v>
      </c>
      <c r="C4065">
        <v>23</v>
      </c>
      <c r="D4065" s="38" t="s">
        <v>77</v>
      </c>
      <c r="E4065" s="2" t="s">
        <v>41</v>
      </c>
      <c r="F4065">
        <v>1293340</v>
      </c>
      <c r="G4065" s="44">
        <f t="shared" si="441"/>
        <v>44562</v>
      </c>
      <c r="H4065" s="50">
        <f t="shared" si="442"/>
        <v>273</v>
      </c>
      <c r="I4065" s="50">
        <f t="shared" si="443"/>
        <v>2363797.8000000003</v>
      </c>
      <c r="J4065" s="46">
        <v>86586</v>
      </c>
      <c r="K4065" s="2" t="s">
        <v>34</v>
      </c>
      <c r="L4065" s="52" t="str">
        <f t="shared" si="444"/>
        <v>20220930VND</v>
      </c>
      <c r="M4065">
        <f>VLOOKUP(L4065,Mapping!$H$1:$K$25,4,0)</f>
        <v>1</v>
      </c>
      <c r="N4065">
        <f t="shared" si="445"/>
        <v>1.29334E-3</v>
      </c>
      <c r="O4065">
        <f t="shared" si="446"/>
        <v>8.6586000000000001E-5</v>
      </c>
      <c r="P4065">
        <f t="shared" si="447"/>
        <v>2.3637978000000002E-3</v>
      </c>
      <c r="Q4065" t="str">
        <f>VLOOKUP(VLOOKUP(C4065,Mapping!$A$1:$C$17,3,0),Mapping!$E$1:$F$6,2,0)</f>
        <v>Vùng 02</v>
      </c>
    </row>
    <row r="4066" spans="1:17" x14ac:dyDescent="0.3">
      <c r="A4066" s="33">
        <v>44834</v>
      </c>
      <c r="B4066">
        <v>3140</v>
      </c>
      <c r="C4066">
        <v>41</v>
      </c>
      <c r="D4066" s="38" t="s">
        <v>77</v>
      </c>
      <c r="E4066" s="2" t="s">
        <v>41</v>
      </c>
      <c r="F4066">
        <v>671067</v>
      </c>
      <c r="G4066" s="44">
        <f t="shared" si="441"/>
        <v>44562</v>
      </c>
      <c r="H4066" s="50">
        <f t="shared" si="442"/>
        <v>273</v>
      </c>
      <c r="I4066" s="50">
        <f t="shared" si="443"/>
        <v>23460500.699999999</v>
      </c>
      <c r="J4066" s="46">
        <v>859359</v>
      </c>
      <c r="K4066" s="2" t="s">
        <v>34</v>
      </c>
      <c r="L4066" s="52" t="str">
        <f t="shared" si="444"/>
        <v>20220930VND</v>
      </c>
      <c r="M4066">
        <f>VLOOKUP(L4066,Mapping!$H$1:$K$25,4,0)</f>
        <v>1</v>
      </c>
      <c r="N4066">
        <f t="shared" si="445"/>
        <v>6.7106700000000002E-4</v>
      </c>
      <c r="O4066">
        <f t="shared" si="446"/>
        <v>8.5935899999999997E-4</v>
      </c>
      <c r="P4066">
        <f t="shared" si="447"/>
        <v>2.3460500699999998E-2</v>
      </c>
      <c r="Q4066" t="str">
        <f>VLOOKUP(VLOOKUP(C4066,Mapping!$A$1:$C$17,3,0),Mapping!$E$1:$F$6,2,0)</f>
        <v>Vùng 05</v>
      </c>
    </row>
    <row r="4067" spans="1:17" x14ac:dyDescent="0.3">
      <c r="A4067" s="33">
        <v>44834</v>
      </c>
      <c r="B4067">
        <v>3140</v>
      </c>
      <c r="C4067">
        <v>20</v>
      </c>
      <c r="D4067" s="38" t="s">
        <v>77</v>
      </c>
      <c r="E4067" s="2" t="s">
        <v>41</v>
      </c>
      <c r="F4067">
        <v>539867</v>
      </c>
      <c r="G4067" s="44">
        <f t="shared" si="441"/>
        <v>44562</v>
      </c>
      <c r="H4067" s="50">
        <f t="shared" si="442"/>
        <v>273</v>
      </c>
      <c r="I4067" s="50">
        <f t="shared" si="443"/>
        <v>8127756</v>
      </c>
      <c r="J4067" s="46">
        <v>297720</v>
      </c>
      <c r="K4067" s="2" t="s">
        <v>34</v>
      </c>
      <c r="L4067" s="52" t="str">
        <f t="shared" si="444"/>
        <v>20220930VND</v>
      </c>
      <c r="M4067">
        <f>VLOOKUP(L4067,Mapping!$H$1:$K$25,4,0)</f>
        <v>1</v>
      </c>
      <c r="N4067">
        <f t="shared" si="445"/>
        <v>5.3986699999999997E-4</v>
      </c>
      <c r="O4067">
        <f t="shared" si="446"/>
        <v>2.9772000000000002E-4</v>
      </c>
      <c r="P4067">
        <f t="shared" si="447"/>
        <v>8.1277559999999999E-3</v>
      </c>
      <c r="Q4067" t="str">
        <f>VLOOKUP(VLOOKUP(C4067,Mapping!$A$1:$C$17,3,0),Mapping!$E$1:$F$6,2,0)</f>
        <v>Vùng 02</v>
      </c>
    </row>
    <row r="4068" spans="1:17" x14ac:dyDescent="0.3">
      <c r="A4068" s="33">
        <v>44834</v>
      </c>
      <c r="B4068">
        <v>3140</v>
      </c>
      <c r="C4068">
        <v>23</v>
      </c>
      <c r="D4068" s="38" t="s">
        <v>77</v>
      </c>
      <c r="E4068" s="2" t="s">
        <v>41</v>
      </c>
      <c r="F4068">
        <v>1042161</v>
      </c>
      <c r="G4068" s="44">
        <f t="shared" si="441"/>
        <v>44562</v>
      </c>
      <c r="H4068" s="50">
        <f t="shared" si="442"/>
        <v>273</v>
      </c>
      <c r="I4068" s="50">
        <f t="shared" si="443"/>
        <v>40175744.699999996</v>
      </c>
      <c r="J4068" s="46">
        <v>1471639</v>
      </c>
      <c r="K4068" s="2" t="s">
        <v>34</v>
      </c>
      <c r="L4068" s="52" t="str">
        <f t="shared" si="444"/>
        <v>20220930VND</v>
      </c>
      <c r="M4068">
        <f>VLOOKUP(L4068,Mapping!$H$1:$K$25,4,0)</f>
        <v>1</v>
      </c>
      <c r="N4068">
        <f t="shared" si="445"/>
        <v>1.042161E-3</v>
      </c>
      <c r="O4068">
        <f t="shared" si="446"/>
        <v>1.4716390000000001E-3</v>
      </c>
      <c r="P4068">
        <f t="shared" si="447"/>
        <v>4.0175744699999995E-2</v>
      </c>
      <c r="Q4068" t="str">
        <f>VLOOKUP(VLOOKUP(C4068,Mapping!$A$1:$C$17,3,0),Mapping!$E$1:$F$6,2,0)</f>
        <v>Vùng 02</v>
      </c>
    </row>
    <row r="4069" spans="1:17" x14ac:dyDescent="0.3">
      <c r="A4069" s="44">
        <v>44834</v>
      </c>
      <c r="B4069">
        <v>3140</v>
      </c>
      <c r="C4069">
        <v>23</v>
      </c>
      <c r="D4069" s="38" t="s">
        <v>77</v>
      </c>
      <c r="E4069" s="2" t="s">
        <v>41</v>
      </c>
      <c r="F4069">
        <v>304901</v>
      </c>
      <c r="G4069" s="44">
        <f t="shared" si="441"/>
        <v>44562</v>
      </c>
      <c r="H4069" s="50">
        <f t="shared" si="442"/>
        <v>273</v>
      </c>
      <c r="I4069" s="50">
        <f t="shared" si="443"/>
        <v>192907230227.71198</v>
      </c>
      <c r="J4069" s="46">
        <v>304608</v>
      </c>
      <c r="K4069" s="2" t="s">
        <v>35</v>
      </c>
      <c r="L4069" s="52" t="str">
        <f t="shared" si="444"/>
        <v>20220930USD</v>
      </c>
      <c r="M4069">
        <f>VLOOKUP(L4069,Mapping!$H$1:$K$25,4,0)</f>
        <v>23197.68</v>
      </c>
      <c r="N4069">
        <f t="shared" si="445"/>
        <v>7.07299582968</v>
      </c>
      <c r="O4069">
        <f t="shared" si="446"/>
        <v>7.0661989094400006</v>
      </c>
      <c r="P4069">
        <f t="shared" si="447"/>
        <v>192.90723022771198</v>
      </c>
      <c r="Q4069" t="str">
        <f>VLOOKUP(VLOOKUP(C4069,Mapping!$A$1:$C$17,3,0),Mapping!$E$1:$F$6,2,0)</f>
        <v>Vùng 02</v>
      </c>
    </row>
    <row r="4070" spans="1:17" x14ac:dyDescent="0.3">
      <c r="A4070" s="33">
        <v>44834</v>
      </c>
      <c r="B4070">
        <v>3141</v>
      </c>
      <c r="C4070">
        <v>23</v>
      </c>
      <c r="D4070" s="38" t="s">
        <v>77</v>
      </c>
      <c r="E4070" s="2" t="s">
        <v>41</v>
      </c>
      <c r="F4070">
        <v>619587</v>
      </c>
      <c r="G4070" s="44">
        <f t="shared" si="441"/>
        <v>44562</v>
      </c>
      <c r="H4070" s="50">
        <f t="shared" si="442"/>
        <v>273</v>
      </c>
      <c r="I4070" s="50">
        <f t="shared" si="443"/>
        <v>53521431.600000001</v>
      </c>
      <c r="J4070" s="46">
        <v>1960492</v>
      </c>
      <c r="K4070" s="2" t="s">
        <v>34</v>
      </c>
      <c r="L4070" s="52" t="str">
        <f t="shared" si="444"/>
        <v>20220930VND</v>
      </c>
      <c r="M4070">
        <f>VLOOKUP(L4070,Mapping!$H$1:$K$25,4,0)</f>
        <v>1</v>
      </c>
      <c r="N4070">
        <f t="shared" si="445"/>
        <v>6.19587E-4</v>
      </c>
      <c r="O4070">
        <f t="shared" si="446"/>
        <v>1.9604919999999999E-3</v>
      </c>
      <c r="P4070">
        <f t="shared" si="447"/>
        <v>5.3521431600000002E-2</v>
      </c>
      <c r="Q4070" t="str">
        <f>VLOOKUP(VLOOKUP(C4070,Mapping!$A$1:$C$17,3,0),Mapping!$E$1:$F$6,2,0)</f>
        <v>Vùng 02</v>
      </c>
    </row>
    <row r="4071" spans="1:17" x14ac:dyDescent="0.3">
      <c r="A4071" s="33">
        <v>44834</v>
      </c>
      <c r="B4071">
        <v>3142</v>
      </c>
      <c r="C4071">
        <v>23</v>
      </c>
      <c r="D4071" s="38" t="s">
        <v>77</v>
      </c>
      <c r="E4071" s="2" t="s">
        <v>41</v>
      </c>
      <c r="F4071">
        <v>1736501</v>
      </c>
      <c r="G4071" s="44">
        <f t="shared" si="441"/>
        <v>44562</v>
      </c>
      <c r="H4071" s="50">
        <f t="shared" si="442"/>
        <v>273</v>
      </c>
      <c r="I4071" s="50">
        <f t="shared" si="443"/>
        <v>8703240</v>
      </c>
      <c r="J4071" s="46">
        <v>318800</v>
      </c>
      <c r="K4071" s="2" t="s">
        <v>34</v>
      </c>
      <c r="L4071" s="52" t="str">
        <f t="shared" si="444"/>
        <v>20220930VND</v>
      </c>
      <c r="M4071">
        <f>VLOOKUP(L4071,Mapping!$H$1:$K$25,4,0)</f>
        <v>1</v>
      </c>
      <c r="N4071">
        <f t="shared" si="445"/>
        <v>1.7365010000000001E-3</v>
      </c>
      <c r="O4071">
        <f t="shared" si="446"/>
        <v>3.188E-4</v>
      </c>
      <c r="P4071">
        <f t="shared" si="447"/>
        <v>8.7032399999999992E-3</v>
      </c>
      <c r="Q4071" t="str">
        <f>VLOOKUP(VLOOKUP(C4071,Mapping!$A$1:$C$17,3,0),Mapping!$E$1:$F$6,2,0)</f>
        <v>Vùng 02</v>
      </c>
    </row>
    <row r="4072" spans="1:17" x14ac:dyDescent="0.3">
      <c r="A4072" s="33">
        <v>44834</v>
      </c>
      <c r="B4072">
        <v>3142</v>
      </c>
      <c r="C4072">
        <v>34</v>
      </c>
      <c r="D4072" s="38" t="s">
        <v>77</v>
      </c>
      <c r="E4072" s="2" t="s">
        <v>41</v>
      </c>
      <c r="F4072">
        <v>232986</v>
      </c>
      <c r="G4072" s="44">
        <f t="shared" si="441"/>
        <v>44562</v>
      </c>
      <c r="H4072" s="50">
        <f t="shared" si="442"/>
        <v>273</v>
      </c>
      <c r="I4072" s="50">
        <f t="shared" si="443"/>
        <v>50200550.399999999</v>
      </c>
      <c r="J4072" s="46">
        <v>1838848</v>
      </c>
      <c r="K4072" s="2" t="s">
        <v>34</v>
      </c>
      <c r="L4072" s="52" t="str">
        <f t="shared" si="444"/>
        <v>20220930VND</v>
      </c>
      <c r="M4072">
        <f>VLOOKUP(L4072,Mapping!$H$1:$K$25,4,0)</f>
        <v>1</v>
      </c>
      <c r="N4072">
        <f t="shared" si="445"/>
        <v>2.3298599999999999E-4</v>
      </c>
      <c r="O4072">
        <f t="shared" si="446"/>
        <v>1.8388479999999999E-3</v>
      </c>
      <c r="P4072">
        <f t="shared" si="447"/>
        <v>5.0200550400000002E-2</v>
      </c>
      <c r="Q4072" t="str">
        <f>VLOOKUP(VLOOKUP(C4072,Mapping!$A$1:$C$17,3,0),Mapping!$E$1:$F$6,2,0)</f>
        <v>Vùng 02</v>
      </c>
    </row>
    <row r="4073" spans="1:17" x14ac:dyDescent="0.3">
      <c r="A4073" s="33">
        <v>44834</v>
      </c>
      <c r="B4073">
        <v>3144</v>
      </c>
      <c r="C4073">
        <v>34</v>
      </c>
      <c r="D4073" s="38" t="s">
        <v>77</v>
      </c>
      <c r="E4073" s="2" t="s">
        <v>41</v>
      </c>
      <c r="F4073">
        <v>7012800</v>
      </c>
      <c r="G4073" s="44">
        <f t="shared" si="441"/>
        <v>44562</v>
      </c>
      <c r="H4073" s="50">
        <f t="shared" si="442"/>
        <v>273</v>
      </c>
      <c r="I4073" s="50">
        <f t="shared" si="443"/>
        <v>221928361.20000002</v>
      </c>
      <c r="J4073" s="46">
        <v>8129244</v>
      </c>
      <c r="K4073" s="2" t="s">
        <v>34</v>
      </c>
      <c r="L4073" s="52" t="str">
        <f t="shared" si="444"/>
        <v>20220930VND</v>
      </c>
      <c r="M4073">
        <f>VLOOKUP(L4073,Mapping!$H$1:$K$25,4,0)</f>
        <v>1</v>
      </c>
      <c r="N4073">
        <f t="shared" si="445"/>
        <v>7.0127999999999996E-3</v>
      </c>
      <c r="O4073">
        <f t="shared" si="446"/>
        <v>8.1292440000000007E-3</v>
      </c>
      <c r="P4073">
        <f t="shared" si="447"/>
        <v>0.22192836120000001</v>
      </c>
      <c r="Q4073" t="str">
        <f>VLOOKUP(VLOOKUP(C4073,Mapping!$A$1:$C$17,3,0),Mapping!$E$1:$F$6,2,0)</f>
        <v>Vùng 02</v>
      </c>
    </row>
    <row r="4074" spans="1:17" x14ac:dyDescent="0.3">
      <c r="A4074" s="33">
        <v>44834</v>
      </c>
      <c r="B4074">
        <v>3144</v>
      </c>
      <c r="C4074">
        <v>40</v>
      </c>
      <c r="D4074" s="38" t="s">
        <v>77</v>
      </c>
      <c r="E4074" s="2" t="s">
        <v>41</v>
      </c>
      <c r="F4074">
        <v>1567923</v>
      </c>
      <c r="G4074" s="44">
        <f t="shared" si="441"/>
        <v>44562</v>
      </c>
      <c r="H4074" s="50">
        <f t="shared" si="442"/>
        <v>273</v>
      </c>
      <c r="I4074" s="50">
        <f t="shared" si="443"/>
        <v>20252423.099999998</v>
      </c>
      <c r="J4074" s="46">
        <v>741847</v>
      </c>
      <c r="K4074" s="2" t="s">
        <v>34</v>
      </c>
      <c r="L4074" s="52" t="str">
        <f t="shared" si="444"/>
        <v>20220930VND</v>
      </c>
      <c r="M4074">
        <f>VLOOKUP(L4074,Mapping!$H$1:$K$25,4,0)</f>
        <v>1</v>
      </c>
      <c r="N4074">
        <f t="shared" si="445"/>
        <v>1.5679229999999999E-3</v>
      </c>
      <c r="O4074">
        <f t="shared" si="446"/>
        <v>7.4184700000000001E-4</v>
      </c>
      <c r="P4074">
        <f t="shared" si="447"/>
        <v>2.0252423099999996E-2</v>
      </c>
      <c r="Q4074" t="str">
        <f>VLOOKUP(VLOOKUP(C4074,Mapping!$A$1:$C$17,3,0),Mapping!$E$1:$F$6,2,0)</f>
        <v>Vùng 01</v>
      </c>
    </row>
    <row r="4075" spans="1:17" x14ac:dyDescent="0.3">
      <c r="A4075" s="33">
        <v>44834</v>
      </c>
      <c r="B4075">
        <v>3146</v>
      </c>
      <c r="C4075">
        <v>20</v>
      </c>
      <c r="D4075" s="38" t="s">
        <v>77</v>
      </c>
      <c r="E4075" s="2" t="s">
        <v>41</v>
      </c>
      <c r="F4075">
        <v>300505</v>
      </c>
      <c r="G4075" s="44">
        <f t="shared" si="441"/>
        <v>44562</v>
      </c>
      <c r="H4075" s="50">
        <f t="shared" si="442"/>
        <v>273</v>
      </c>
      <c r="I4075" s="50">
        <f t="shared" si="443"/>
        <v>40287729.300000004</v>
      </c>
      <c r="J4075" s="46">
        <v>1475741</v>
      </c>
      <c r="K4075" s="2" t="s">
        <v>34</v>
      </c>
      <c r="L4075" s="52" t="str">
        <f t="shared" si="444"/>
        <v>20220930VND</v>
      </c>
      <c r="M4075">
        <f>VLOOKUP(L4075,Mapping!$H$1:$K$25,4,0)</f>
        <v>1</v>
      </c>
      <c r="N4075">
        <f t="shared" si="445"/>
        <v>3.0050500000000001E-4</v>
      </c>
      <c r="O4075">
        <f t="shared" si="446"/>
        <v>1.475741E-3</v>
      </c>
      <c r="P4075">
        <f t="shared" si="447"/>
        <v>4.0287729300000005E-2</v>
      </c>
      <c r="Q4075" t="str">
        <f>VLOOKUP(VLOOKUP(C4075,Mapping!$A$1:$C$17,3,0),Mapping!$E$1:$F$6,2,0)</f>
        <v>Vùng 02</v>
      </c>
    </row>
    <row r="4076" spans="1:17" x14ac:dyDescent="0.3">
      <c r="A4076" s="33">
        <v>44834</v>
      </c>
      <c r="B4076">
        <v>3146</v>
      </c>
      <c r="C4076">
        <v>26</v>
      </c>
      <c r="D4076" s="38" t="s">
        <v>77</v>
      </c>
      <c r="E4076" s="2" t="s">
        <v>41</v>
      </c>
      <c r="F4076">
        <v>1577417</v>
      </c>
      <c r="G4076" s="44">
        <f t="shared" si="441"/>
        <v>44562</v>
      </c>
      <c r="H4076" s="50">
        <f t="shared" si="442"/>
        <v>273</v>
      </c>
      <c r="I4076" s="50">
        <f t="shared" si="443"/>
        <v>710418898445.25598</v>
      </c>
      <c r="J4076" s="46">
        <v>1121779</v>
      </c>
      <c r="K4076" s="2" t="s">
        <v>35</v>
      </c>
      <c r="L4076" s="52" t="str">
        <f t="shared" si="444"/>
        <v>20220930USD</v>
      </c>
      <c r="M4076">
        <f>VLOOKUP(L4076,Mapping!$H$1:$K$25,4,0)</f>
        <v>23197.68</v>
      </c>
      <c r="N4076">
        <f t="shared" si="445"/>
        <v>36.59241479256</v>
      </c>
      <c r="O4076">
        <f t="shared" si="446"/>
        <v>26.022670272720003</v>
      </c>
      <c r="P4076">
        <f t="shared" si="447"/>
        <v>710.41889844525599</v>
      </c>
      <c r="Q4076" t="str">
        <f>VLOOKUP(VLOOKUP(C4076,Mapping!$A$1:$C$17,3,0),Mapping!$E$1:$F$6,2,0)</f>
        <v>Vùng 04</v>
      </c>
    </row>
    <row r="4077" spans="1:17" x14ac:dyDescent="0.3">
      <c r="A4077" s="33">
        <v>44834</v>
      </c>
      <c r="B4077">
        <v>3146</v>
      </c>
      <c r="C4077">
        <v>26</v>
      </c>
      <c r="D4077" s="38" t="s">
        <v>77</v>
      </c>
      <c r="E4077" s="2" t="s">
        <v>41</v>
      </c>
      <c r="F4077">
        <v>299740</v>
      </c>
      <c r="G4077" s="44">
        <f t="shared" si="441"/>
        <v>44562</v>
      </c>
      <c r="H4077" s="50">
        <f t="shared" si="442"/>
        <v>273</v>
      </c>
      <c r="I4077" s="50">
        <f t="shared" si="443"/>
        <v>18648575.400000002</v>
      </c>
      <c r="J4077" s="46">
        <v>683098</v>
      </c>
      <c r="K4077" s="2" t="s">
        <v>34</v>
      </c>
      <c r="L4077" s="52" t="str">
        <f t="shared" si="444"/>
        <v>20220930VND</v>
      </c>
      <c r="M4077">
        <f>VLOOKUP(L4077,Mapping!$H$1:$K$25,4,0)</f>
        <v>1</v>
      </c>
      <c r="N4077">
        <f t="shared" si="445"/>
        <v>2.9974E-4</v>
      </c>
      <c r="O4077">
        <f t="shared" si="446"/>
        <v>6.8309800000000004E-4</v>
      </c>
      <c r="P4077">
        <f t="shared" si="447"/>
        <v>1.8648575400000002E-2</v>
      </c>
      <c r="Q4077" t="str">
        <f>VLOOKUP(VLOOKUP(C4077,Mapping!$A$1:$C$17,3,0),Mapping!$E$1:$F$6,2,0)</f>
        <v>Vùng 04</v>
      </c>
    </row>
    <row r="4078" spans="1:17" x14ac:dyDescent="0.3">
      <c r="A4078" s="33">
        <v>44834</v>
      </c>
      <c r="B4078">
        <v>3147</v>
      </c>
      <c r="C4078">
        <v>20</v>
      </c>
      <c r="D4078" s="38" t="s">
        <v>77</v>
      </c>
      <c r="E4078" s="2" t="s">
        <v>41</v>
      </c>
      <c r="F4078">
        <v>822005</v>
      </c>
      <c r="G4078" s="44">
        <f t="shared" si="441"/>
        <v>44562</v>
      </c>
      <c r="H4078" s="50">
        <f t="shared" si="442"/>
        <v>273</v>
      </c>
      <c r="I4078" s="50">
        <f t="shared" si="443"/>
        <v>35035291.199999996</v>
      </c>
      <c r="J4078" s="46">
        <v>1283344</v>
      </c>
      <c r="K4078" s="2" t="s">
        <v>34</v>
      </c>
      <c r="L4078" s="52" t="str">
        <f t="shared" si="444"/>
        <v>20220930VND</v>
      </c>
      <c r="M4078">
        <f>VLOOKUP(L4078,Mapping!$H$1:$K$25,4,0)</f>
        <v>1</v>
      </c>
      <c r="N4078">
        <f t="shared" si="445"/>
        <v>8.22005E-4</v>
      </c>
      <c r="O4078">
        <f t="shared" si="446"/>
        <v>1.2833440000000001E-3</v>
      </c>
      <c r="P4078">
        <f t="shared" si="447"/>
        <v>3.5035291199999999E-2</v>
      </c>
      <c r="Q4078" t="str">
        <f>VLOOKUP(VLOOKUP(C4078,Mapping!$A$1:$C$17,3,0),Mapping!$E$1:$F$6,2,0)</f>
        <v>Vùng 02</v>
      </c>
    </row>
    <row r="4079" spans="1:17" x14ac:dyDescent="0.3">
      <c r="A4079" s="33">
        <v>44834</v>
      </c>
      <c r="B4079">
        <v>3147</v>
      </c>
      <c r="C4079">
        <v>34</v>
      </c>
      <c r="D4079" s="38" t="s">
        <v>77</v>
      </c>
      <c r="E4079" s="2" t="s">
        <v>41</v>
      </c>
      <c r="F4079">
        <v>1921647</v>
      </c>
      <c r="G4079" s="44">
        <f t="shared" si="441"/>
        <v>44562</v>
      </c>
      <c r="H4079" s="50">
        <f t="shared" si="442"/>
        <v>273</v>
      </c>
      <c r="I4079" s="50">
        <f t="shared" si="443"/>
        <v>30032811.900000002</v>
      </c>
      <c r="J4079" s="46">
        <v>1100103</v>
      </c>
      <c r="K4079" s="2" t="s">
        <v>34</v>
      </c>
      <c r="L4079" s="52" t="str">
        <f t="shared" si="444"/>
        <v>20220930VND</v>
      </c>
      <c r="M4079">
        <f>VLOOKUP(L4079,Mapping!$H$1:$K$25,4,0)</f>
        <v>1</v>
      </c>
      <c r="N4079">
        <f t="shared" si="445"/>
        <v>1.9216470000000001E-3</v>
      </c>
      <c r="O4079">
        <f t="shared" si="446"/>
        <v>1.1001030000000001E-3</v>
      </c>
      <c r="P4079">
        <f t="shared" si="447"/>
        <v>3.0032811900000001E-2</v>
      </c>
      <c r="Q4079" t="str">
        <f>VLOOKUP(VLOOKUP(C4079,Mapping!$A$1:$C$17,3,0),Mapping!$E$1:$F$6,2,0)</f>
        <v>Vùng 02</v>
      </c>
    </row>
    <row r="4080" spans="1:17" x14ac:dyDescent="0.3">
      <c r="A4080" s="33">
        <v>44834</v>
      </c>
      <c r="B4080">
        <v>3150</v>
      </c>
      <c r="C4080">
        <v>23</v>
      </c>
      <c r="D4080" s="38" t="s">
        <v>77</v>
      </c>
      <c r="E4080" s="2" t="s">
        <v>41</v>
      </c>
      <c r="F4080">
        <v>7767221</v>
      </c>
      <c r="G4080" s="44">
        <f t="shared" si="441"/>
        <v>44562</v>
      </c>
      <c r="H4080" s="50">
        <f t="shared" si="442"/>
        <v>273</v>
      </c>
      <c r="I4080" s="50">
        <f t="shared" si="443"/>
        <v>166313319.90000001</v>
      </c>
      <c r="J4080" s="46">
        <v>6092063</v>
      </c>
      <c r="K4080" s="2" t="s">
        <v>34</v>
      </c>
      <c r="L4080" s="52" t="str">
        <f t="shared" si="444"/>
        <v>20220930VND</v>
      </c>
      <c r="M4080">
        <f>VLOOKUP(L4080,Mapping!$H$1:$K$25,4,0)</f>
        <v>1</v>
      </c>
      <c r="N4080">
        <f t="shared" si="445"/>
        <v>7.7672210000000004E-3</v>
      </c>
      <c r="O4080">
        <f t="shared" si="446"/>
        <v>6.092063E-3</v>
      </c>
      <c r="P4080">
        <f t="shared" si="447"/>
        <v>0.16631331990000001</v>
      </c>
      <c r="Q4080" t="str">
        <f>VLOOKUP(VLOOKUP(C4080,Mapping!$A$1:$C$17,3,0),Mapping!$E$1:$F$6,2,0)</f>
        <v>Vùng 02</v>
      </c>
    </row>
    <row r="4081" spans="1:17" x14ac:dyDescent="0.3">
      <c r="A4081" s="33">
        <v>44834</v>
      </c>
      <c r="B4081">
        <v>3153</v>
      </c>
      <c r="C4081">
        <v>34</v>
      </c>
      <c r="D4081" s="38" t="s">
        <v>77</v>
      </c>
      <c r="E4081" s="2" t="s">
        <v>41</v>
      </c>
      <c r="F4081">
        <v>1951421</v>
      </c>
      <c r="G4081" s="44">
        <f t="shared" si="441"/>
        <v>44562</v>
      </c>
      <c r="H4081" s="50">
        <f t="shared" si="442"/>
        <v>273</v>
      </c>
      <c r="I4081" s="50">
        <f t="shared" si="443"/>
        <v>50072677.199999996</v>
      </c>
      <c r="J4081" s="46">
        <v>1834164</v>
      </c>
      <c r="K4081" s="2" t="s">
        <v>34</v>
      </c>
      <c r="L4081" s="52" t="str">
        <f t="shared" si="444"/>
        <v>20220930VND</v>
      </c>
      <c r="M4081">
        <f>VLOOKUP(L4081,Mapping!$H$1:$K$25,4,0)</f>
        <v>1</v>
      </c>
      <c r="N4081">
        <f t="shared" si="445"/>
        <v>1.9514210000000001E-3</v>
      </c>
      <c r="O4081">
        <f t="shared" si="446"/>
        <v>1.8341640000000001E-3</v>
      </c>
      <c r="P4081">
        <f t="shared" si="447"/>
        <v>5.0072677199999999E-2</v>
      </c>
      <c r="Q4081" t="str">
        <f>VLOOKUP(VLOOKUP(C4081,Mapping!$A$1:$C$17,3,0),Mapping!$E$1:$F$6,2,0)</f>
        <v>Vùng 02</v>
      </c>
    </row>
    <row r="4082" spans="1:17" x14ac:dyDescent="0.3">
      <c r="A4082" s="33">
        <v>44834</v>
      </c>
      <c r="B4082">
        <v>3153</v>
      </c>
      <c r="C4082">
        <v>34</v>
      </c>
      <c r="D4082" s="38" t="s">
        <v>77</v>
      </c>
      <c r="E4082" s="2" t="s">
        <v>41</v>
      </c>
      <c r="F4082">
        <v>310335</v>
      </c>
      <c r="G4082" s="44">
        <f t="shared" si="441"/>
        <v>44562</v>
      </c>
      <c r="H4082" s="50">
        <f t="shared" si="442"/>
        <v>273</v>
      </c>
      <c r="I4082" s="50">
        <f t="shared" si="443"/>
        <v>30193745.400000002</v>
      </c>
      <c r="J4082" s="46">
        <v>1105998</v>
      </c>
      <c r="K4082" s="2" t="s">
        <v>34</v>
      </c>
      <c r="L4082" s="52" t="str">
        <f t="shared" si="444"/>
        <v>20220930VND</v>
      </c>
      <c r="M4082">
        <f>VLOOKUP(L4082,Mapping!$H$1:$K$25,4,0)</f>
        <v>1</v>
      </c>
      <c r="N4082">
        <f t="shared" si="445"/>
        <v>3.1033500000000002E-4</v>
      </c>
      <c r="O4082">
        <f t="shared" si="446"/>
        <v>1.105998E-3</v>
      </c>
      <c r="P4082">
        <f t="shared" si="447"/>
        <v>3.0193745400000003E-2</v>
      </c>
      <c r="Q4082" t="str">
        <f>VLOOKUP(VLOOKUP(C4082,Mapping!$A$1:$C$17,3,0),Mapping!$E$1:$F$6,2,0)</f>
        <v>Vùng 02</v>
      </c>
    </row>
    <row r="4083" spans="1:17" x14ac:dyDescent="0.3">
      <c r="A4083" s="33">
        <v>44834</v>
      </c>
      <c r="B4083">
        <v>3156</v>
      </c>
      <c r="C4083">
        <v>40</v>
      </c>
      <c r="D4083" s="38" t="s">
        <v>77</v>
      </c>
      <c r="E4083" s="2" t="s">
        <v>43</v>
      </c>
      <c r="F4083">
        <v>35737</v>
      </c>
      <c r="G4083" s="44">
        <f t="shared" si="441"/>
        <v>44562</v>
      </c>
      <c r="H4083" s="50">
        <f t="shared" si="442"/>
        <v>273</v>
      </c>
      <c r="I4083" s="50">
        <f t="shared" si="443"/>
        <v>11169849.6</v>
      </c>
      <c r="J4083" s="46">
        <v>409152</v>
      </c>
      <c r="K4083" s="2" t="s">
        <v>34</v>
      </c>
      <c r="L4083" s="52" t="str">
        <f t="shared" si="444"/>
        <v>20220930VND</v>
      </c>
      <c r="M4083">
        <f>VLOOKUP(L4083,Mapping!$H$1:$K$25,4,0)</f>
        <v>1</v>
      </c>
      <c r="N4083">
        <f t="shared" si="445"/>
        <v>3.5737E-5</v>
      </c>
      <c r="O4083">
        <f t="shared" si="446"/>
        <v>4.0915199999999997E-4</v>
      </c>
      <c r="P4083">
        <f t="shared" si="447"/>
        <v>1.11698496E-2</v>
      </c>
      <c r="Q4083" t="str">
        <f>VLOOKUP(VLOOKUP(C4083,Mapping!$A$1:$C$17,3,0),Mapping!$E$1:$F$6,2,0)</f>
        <v>Vùng 01</v>
      </c>
    </row>
    <row r="4084" spans="1:17" x14ac:dyDescent="0.3">
      <c r="A4084" s="33">
        <v>44834</v>
      </c>
      <c r="B4084">
        <v>3156</v>
      </c>
      <c r="C4084">
        <v>40</v>
      </c>
      <c r="D4084" s="38" t="s">
        <v>77</v>
      </c>
      <c r="E4084" s="2" t="s">
        <v>43</v>
      </c>
      <c r="F4084">
        <v>8260958</v>
      </c>
      <c r="G4084" s="44">
        <f t="shared" si="441"/>
        <v>44562</v>
      </c>
      <c r="H4084" s="50">
        <f t="shared" si="442"/>
        <v>273</v>
      </c>
      <c r="I4084" s="50">
        <f t="shared" si="443"/>
        <v>230549319</v>
      </c>
      <c r="J4084" s="46">
        <v>8445030</v>
      </c>
      <c r="K4084" s="2" t="s">
        <v>34</v>
      </c>
      <c r="L4084" s="52" t="str">
        <f t="shared" si="444"/>
        <v>20220930VND</v>
      </c>
      <c r="M4084">
        <f>VLOOKUP(L4084,Mapping!$H$1:$K$25,4,0)</f>
        <v>1</v>
      </c>
      <c r="N4084">
        <f t="shared" si="445"/>
        <v>8.2609580000000005E-3</v>
      </c>
      <c r="O4084">
        <f t="shared" si="446"/>
        <v>8.4450299999999992E-3</v>
      </c>
      <c r="P4084">
        <f t="shared" si="447"/>
        <v>0.230549319</v>
      </c>
      <c r="Q4084" t="str">
        <f>VLOOKUP(VLOOKUP(C4084,Mapping!$A$1:$C$17,3,0),Mapping!$E$1:$F$6,2,0)</f>
        <v>Vùng 01</v>
      </c>
    </row>
    <row r="4085" spans="1:17" x14ac:dyDescent="0.3">
      <c r="A4085" s="33">
        <v>44834</v>
      </c>
      <c r="B4085">
        <v>3156</v>
      </c>
      <c r="C4085">
        <v>40</v>
      </c>
      <c r="D4085" s="38" t="s">
        <v>77</v>
      </c>
      <c r="E4085" s="2" t="s">
        <v>43</v>
      </c>
      <c r="F4085">
        <v>8835487</v>
      </c>
      <c r="G4085" s="44">
        <f t="shared" si="441"/>
        <v>44562</v>
      </c>
      <c r="H4085" s="50">
        <f t="shared" si="442"/>
        <v>273</v>
      </c>
      <c r="I4085" s="50">
        <f t="shared" si="443"/>
        <v>218018455.20000002</v>
      </c>
      <c r="J4085" s="46">
        <v>7986024</v>
      </c>
      <c r="K4085" s="2" t="s">
        <v>34</v>
      </c>
      <c r="L4085" s="52" t="str">
        <f t="shared" si="444"/>
        <v>20220930VND</v>
      </c>
      <c r="M4085">
        <f>VLOOKUP(L4085,Mapping!$H$1:$K$25,4,0)</f>
        <v>1</v>
      </c>
      <c r="N4085">
        <f t="shared" si="445"/>
        <v>8.8354869999999995E-3</v>
      </c>
      <c r="O4085">
        <f t="shared" si="446"/>
        <v>7.9860239999999996E-3</v>
      </c>
      <c r="P4085">
        <f t="shared" si="447"/>
        <v>0.21801845520000002</v>
      </c>
      <c r="Q4085" t="str">
        <f>VLOOKUP(VLOOKUP(C4085,Mapping!$A$1:$C$17,3,0),Mapping!$E$1:$F$6,2,0)</f>
        <v>Vùng 01</v>
      </c>
    </row>
    <row r="4086" spans="1:17" x14ac:dyDescent="0.3">
      <c r="A4086" s="33">
        <v>44834</v>
      </c>
      <c r="B4086">
        <v>3156</v>
      </c>
      <c r="C4086">
        <v>40</v>
      </c>
      <c r="D4086" s="38" t="s">
        <v>77</v>
      </c>
      <c r="E4086" s="2" t="s">
        <v>43</v>
      </c>
      <c r="F4086">
        <v>9112790</v>
      </c>
      <c r="G4086" s="44">
        <f t="shared" si="441"/>
        <v>44562</v>
      </c>
      <c r="H4086" s="50">
        <f t="shared" si="442"/>
        <v>273</v>
      </c>
      <c r="I4086" s="50">
        <f t="shared" si="443"/>
        <v>184403501.09999999</v>
      </c>
      <c r="J4086" s="46">
        <v>6754707</v>
      </c>
      <c r="K4086" s="2" t="s">
        <v>34</v>
      </c>
      <c r="L4086" s="52" t="str">
        <f t="shared" si="444"/>
        <v>20220930VND</v>
      </c>
      <c r="M4086">
        <f>VLOOKUP(L4086,Mapping!$H$1:$K$25,4,0)</f>
        <v>1</v>
      </c>
      <c r="N4086">
        <f t="shared" si="445"/>
        <v>9.1127900000000008E-3</v>
      </c>
      <c r="O4086">
        <f t="shared" si="446"/>
        <v>6.7547070000000004E-3</v>
      </c>
      <c r="P4086">
        <f t="shared" si="447"/>
        <v>0.18440350110000001</v>
      </c>
      <c r="Q4086" t="str">
        <f>VLOOKUP(VLOOKUP(C4086,Mapping!$A$1:$C$17,3,0),Mapping!$E$1:$F$6,2,0)</f>
        <v>Vùng 01</v>
      </c>
    </row>
    <row r="4087" spans="1:17" x14ac:dyDescent="0.3">
      <c r="A4087" s="33">
        <v>44834</v>
      </c>
      <c r="B4087">
        <v>3156</v>
      </c>
      <c r="C4087">
        <v>40</v>
      </c>
      <c r="D4087" s="38" t="s">
        <v>77</v>
      </c>
      <c r="E4087" s="2" t="s">
        <v>43</v>
      </c>
      <c r="F4087">
        <v>619403</v>
      </c>
      <c r="G4087" s="44">
        <f t="shared" si="441"/>
        <v>44562</v>
      </c>
      <c r="H4087" s="50">
        <f t="shared" si="442"/>
        <v>273</v>
      </c>
      <c r="I4087" s="50">
        <f t="shared" si="443"/>
        <v>32426912.699999999</v>
      </c>
      <c r="J4087" s="46">
        <v>1187799</v>
      </c>
      <c r="K4087" s="2" t="s">
        <v>34</v>
      </c>
      <c r="L4087" s="52" t="str">
        <f t="shared" si="444"/>
        <v>20220930VND</v>
      </c>
      <c r="M4087">
        <f>VLOOKUP(L4087,Mapping!$H$1:$K$25,4,0)</f>
        <v>1</v>
      </c>
      <c r="N4087">
        <f t="shared" si="445"/>
        <v>6.1940300000000003E-4</v>
      </c>
      <c r="O4087">
        <f t="shared" si="446"/>
        <v>1.187799E-3</v>
      </c>
      <c r="P4087">
        <f t="shared" si="447"/>
        <v>3.2426912699999998E-2</v>
      </c>
      <c r="Q4087" t="str">
        <f>VLOOKUP(VLOOKUP(C4087,Mapping!$A$1:$C$17,3,0),Mapping!$E$1:$F$6,2,0)</f>
        <v>Vùng 01</v>
      </c>
    </row>
    <row r="4088" spans="1:17" x14ac:dyDescent="0.3">
      <c r="A4088" s="33">
        <v>44834</v>
      </c>
      <c r="B4088">
        <v>3156</v>
      </c>
      <c r="C4088">
        <v>40</v>
      </c>
      <c r="D4088" s="38" t="s">
        <v>77</v>
      </c>
      <c r="E4088" s="2" t="s">
        <v>43</v>
      </c>
      <c r="F4088">
        <v>836225</v>
      </c>
      <c r="G4088" s="44">
        <f t="shared" si="441"/>
        <v>44562</v>
      </c>
      <c r="H4088" s="50">
        <f t="shared" si="442"/>
        <v>273</v>
      </c>
      <c r="I4088" s="50">
        <f t="shared" si="443"/>
        <v>12316367.700000001</v>
      </c>
      <c r="J4088" s="46">
        <v>451149</v>
      </c>
      <c r="K4088" s="2" t="s">
        <v>34</v>
      </c>
      <c r="L4088" s="52" t="str">
        <f t="shared" si="444"/>
        <v>20220930VND</v>
      </c>
      <c r="M4088">
        <f>VLOOKUP(L4088,Mapping!$H$1:$K$25,4,0)</f>
        <v>1</v>
      </c>
      <c r="N4088">
        <f t="shared" si="445"/>
        <v>8.3622500000000001E-4</v>
      </c>
      <c r="O4088">
        <f t="shared" si="446"/>
        <v>4.5114900000000003E-4</v>
      </c>
      <c r="P4088">
        <f t="shared" si="447"/>
        <v>1.2316367700000001E-2</v>
      </c>
      <c r="Q4088" t="str">
        <f>VLOOKUP(VLOOKUP(C4088,Mapping!$A$1:$C$17,3,0),Mapping!$E$1:$F$6,2,0)</f>
        <v>Vùng 01</v>
      </c>
    </row>
    <row r="4089" spans="1:17" x14ac:dyDescent="0.3">
      <c r="A4089" s="33">
        <v>44834</v>
      </c>
      <c r="B4089">
        <v>3156</v>
      </c>
      <c r="C4089">
        <v>40</v>
      </c>
      <c r="D4089" s="38" t="s">
        <v>77</v>
      </c>
      <c r="E4089" s="2" t="s">
        <v>41</v>
      </c>
      <c r="F4089">
        <v>1257568</v>
      </c>
      <c r="G4089" s="44">
        <f t="shared" si="441"/>
        <v>44562</v>
      </c>
      <c r="H4089" s="50">
        <f t="shared" si="442"/>
        <v>273</v>
      </c>
      <c r="I4089" s="50">
        <f t="shared" si="443"/>
        <v>19588104.900000002</v>
      </c>
      <c r="J4089" s="46">
        <v>717513</v>
      </c>
      <c r="K4089" s="2" t="s">
        <v>34</v>
      </c>
      <c r="L4089" s="52" t="str">
        <f t="shared" si="444"/>
        <v>20220930VND</v>
      </c>
      <c r="M4089">
        <f>VLOOKUP(L4089,Mapping!$H$1:$K$25,4,0)</f>
        <v>1</v>
      </c>
      <c r="N4089">
        <f t="shared" si="445"/>
        <v>1.2575679999999999E-3</v>
      </c>
      <c r="O4089">
        <f t="shared" si="446"/>
        <v>7.1751300000000003E-4</v>
      </c>
      <c r="P4089">
        <f t="shared" si="447"/>
        <v>1.9588104900000004E-2</v>
      </c>
      <c r="Q4089" t="str">
        <f>VLOOKUP(VLOOKUP(C4089,Mapping!$A$1:$C$17,3,0),Mapping!$E$1:$F$6,2,0)</f>
        <v>Vùng 01</v>
      </c>
    </row>
    <row r="4090" spans="1:17" x14ac:dyDescent="0.3">
      <c r="A4090" s="33">
        <v>44834</v>
      </c>
      <c r="B4090">
        <v>3156</v>
      </c>
      <c r="C4090">
        <v>40</v>
      </c>
      <c r="D4090" s="38" t="s">
        <v>77</v>
      </c>
      <c r="E4090" s="2" t="s">
        <v>41</v>
      </c>
      <c r="F4090">
        <v>25409</v>
      </c>
      <c r="G4090" s="44">
        <f t="shared" si="441"/>
        <v>44562</v>
      </c>
      <c r="H4090" s="50">
        <f t="shared" si="442"/>
        <v>273</v>
      </c>
      <c r="I4090" s="50">
        <f t="shared" si="443"/>
        <v>14389393.200000001</v>
      </c>
      <c r="J4090" s="46">
        <v>527084</v>
      </c>
      <c r="K4090" s="2" t="s">
        <v>34</v>
      </c>
      <c r="L4090" s="52" t="str">
        <f t="shared" si="444"/>
        <v>20220930VND</v>
      </c>
      <c r="M4090">
        <f>VLOOKUP(L4090,Mapping!$H$1:$K$25,4,0)</f>
        <v>1</v>
      </c>
      <c r="N4090">
        <f t="shared" si="445"/>
        <v>2.5409E-5</v>
      </c>
      <c r="O4090">
        <f t="shared" si="446"/>
        <v>5.2708400000000004E-4</v>
      </c>
      <c r="P4090">
        <f t="shared" si="447"/>
        <v>1.4389393200000001E-2</v>
      </c>
      <c r="Q4090" t="str">
        <f>VLOOKUP(VLOOKUP(C4090,Mapping!$A$1:$C$17,3,0),Mapping!$E$1:$F$6,2,0)</f>
        <v>Vùng 01</v>
      </c>
    </row>
    <row r="4091" spans="1:17" x14ac:dyDescent="0.3">
      <c r="A4091" s="33">
        <v>44834</v>
      </c>
      <c r="B4091">
        <v>3166</v>
      </c>
      <c r="C4091">
        <v>34</v>
      </c>
      <c r="D4091" s="38" t="s">
        <v>77</v>
      </c>
      <c r="E4091" s="2" t="s">
        <v>41</v>
      </c>
      <c r="F4091">
        <v>1643602</v>
      </c>
      <c r="G4091" s="44">
        <f t="shared" si="441"/>
        <v>44562</v>
      </c>
      <c r="H4091" s="50">
        <f t="shared" si="442"/>
        <v>273</v>
      </c>
      <c r="I4091" s="50">
        <f t="shared" si="443"/>
        <v>53866285.199999996</v>
      </c>
      <c r="J4091" s="46">
        <v>1973124</v>
      </c>
      <c r="K4091" s="2" t="s">
        <v>34</v>
      </c>
      <c r="L4091" s="52" t="str">
        <f t="shared" si="444"/>
        <v>20220930VND</v>
      </c>
      <c r="M4091">
        <f>VLOOKUP(L4091,Mapping!$H$1:$K$25,4,0)</f>
        <v>1</v>
      </c>
      <c r="N4091">
        <f t="shared" si="445"/>
        <v>1.6436020000000001E-3</v>
      </c>
      <c r="O4091">
        <f t="shared" si="446"/>
        <v>1.9731240000000001E-3</v>
      </c>
      <c r="P4091">
        <f t="shared" si="447"/>
        <v>5.3866285199999996E-2</v>
      </c>
      <c r="Q4091" t="str">
        <f>VLOOKUP(VLOOKUP(C4091,Mapping!$A$1:$C$17,3,0),Mapping!$E$1:$F$6,2,0)</f>
        <v>Vùng 02</v>
      </c>
    </row>
    <row r="4092" spans="1:17" x14ac:dyDescent="0.3">
      <c r="A4092" s="33">
        <v>44834</v>
      </c>
      <c r="B4092">
        <v>3167</v>
      </c>
      <c r="C4092">
        <v>45</v>
      </c>
      <c r="D4092" s="38" t="s">
        <v>77</v>
      </c>
      <c r="E4092" s="2" t="s">
        <v>41</v>
      </c>
      <c r="F4092">
        <v>817906</v>
      </c>
      <c r="G4092" s="44">
        <f t="shared" si="441"/>
        <v>44562</v>
      </c>
      <c r="H4092" s="50">
        <f t="shared" si="442"/>
        <v>273</v>
      </c>
      <c r="I4092" s="50">
        <f t="shared" si="443"/>
        <v>53309146.800000004</v>
      </c>
      <c r="J4092" s="46">
        <v>1952716</v>
      </c>
      <c r="K4092" s="2" t="s">
        <v>34</v>
      </c>
      <c r="L4092" s="52" t="str">
        <f t="shared" si="444"/>
        <v>20220930VND</v>
      </c>
      <c r="M4092">
        <f>VLOOKUP(L4092,Mapping!$H$1:$K$25,4,0)</f>
        <v>1</v>
      </c>
      <c r="N4092">
        <f t="shared" si="445"/>
        <v>8.1790599999999997E-4</v>
      </c>
      <c r="O4092">
        <f t="shared" si="446"/>
        <v>1.952716E-3</v>
      </c>
      <c r="P4092">
        <f t="shared" si="447"/>
        <v>5.3309146800000005E-2</v>
      </c>
      <c r="Q4092" t="str">
        <f>VLOOKUP(VLOOKUP(C4092,Mapping!$A$1:$C$17,3,0),Mapping!$E$1:$F$6,2,0)</f>
        <v>Vùng 02</v>
      </c>
    </row>
    <row r="4093" spans="1:17" x14ac:dyDescent="0.3">
      <c r="A4093" s="33">
        <v>44834</v>
      </c>
      <c r="B4093">
        <v>3167</v>
      </c>
      <c r="C4093">
        <v>34</v>
      </c>
      <c r="D4093" s="38" t="s">
        <v>77</v>
      </c>
      <c r="E4093" s="2" t="s">
        <v>41</v>
      </c>
      <c r="F4093">
        <v>1324222</v>
      </c>
      <c r="G4093" s="44">
        <f t="shared" si="441"/>
        <v>44562</v>
      </c>
      <c r="H4093" s="50">
        <f t="shared" si="442"/>
        <v>273</v>
      </c>
      <c r="I4093" s="50">
        <f t="shared" si="443"/>
        <v>1172343.9000000001</v>
      </c>
      <c r="J4093" s="46">
        <v>42943</v>
      </c>
      <c r="K4093" s="2" t="s">
        <v>34</v>
      </c>
      <c r="L4093" s="52" t="str">
        <f t="shared" si="444"/>
        <v>20220930VND</v>
      </c>
      <c r="M4093">
        <f>VLOOKUP(L4093,Mapping!$H$1:$K$25,4,0)</f>
        <v>1</v>
      </c>
      <c r="N4093">
        <f t="shared" si="445"/>
        <v>1.3242219999999999E-3</v>
      </c>
      <c r="O4093">
        <f t="shared" si="446"/>
        <v>4.2942999999999999E-5</v>
      </c>
      <c r="P4093">
        <f t="shared" si="447"/>
        <v>1.1723439E-3</v>
      </c>
      <c r="Q4093" t="str">
        <f>VLOOKUP(VLOOKUP(C4093,Mapping!$A$1:$C$17,3,0),Mapping!$E$1:$F$6,2,0)</f>
        <v>Vùng 02</v>
      </c>
    </row>
    <row r="4094" spans="1:17" x14ac:dyDescent="0.3">
      <c r="A4094" s="33">
        <v>44834</v>
      </c>
      <c r="B4094">
        <v>3168</v>
      </c>
      <c r="C4094">
        <v>20</v>
      </c>
      <c r="D4094" s="38" t="s">
        <v>77</v>
      </c>
      <c r="E4094" s="2" t="s">
        <v>41</v>
      </c>
      <c r="F4094">
        <v>1061070</v>
      </c>
      <c r="G4094" s="44">
        <f t="shared" si="441"/>
        <v>44562</v>
      </c>
      <c r="H4094" s="50">
        <f t="shared" si="442"/>
        <v>273</v>
      </c>
      <c r="I4094" s="50">
        <f t="shared" si="443"/>
        <v>29573025.300000001</v>
      </c>
      <c r="J4094" s="46">
        <v>1083261</v>
      </c>
      <c r="K4094" s="2" t="s">
        <v>34</v>
      </c>
      <c r="L4094" s="52" t="str">
        <f t="shared" si="444"/>
        <v>20220930VND</v>
      </c>
      <c r="M4094">
        <f>VLOOKUP(L4094,Mapping!$H$1:$K$25,4,0)</f>
        <v>1</v>
      </c>
      <c r="N4094">
        <f t="shared" si="445"/>
        <v>1.0610699999999999E-3</v>
      </c>
      <c r="O4094">
        <f t="shared" si="446"/>
        <v>1.0832610000000001E-3</v>
      </c>
      <c r="P4094">
        <f t="shared" si="447"/>
        <v>2.95730253E-2</v>
      </c>
      <c r="Q4094" t="str">
        <f>VLOOKUP(VLOOKUP(C4094,Mapping!$A$1:$C$17,3,0),Mapping!$E$1:$F$6,2,0)</f>
        <v>Vùng 02</v>
      </c>
    </row>
    <row r="4095" spans="1:17" x14ac:dyDescent="0.3">
      <c r="A4095" s="33">
        <v>44834</v>
      </c>
      <c r="B4095">
        <v>3168</v>
      </c>
      <c r="C4095">
        <v>34</v>
      </c>
      <c r="D4095" s="38" t="s">
        <v>77</v>
      </c>
      <c r="E4095" s="2" t="s">
        <v>41</v>
      </c>
      <c r="F4095">
        <v>1747048</v>
      </c>
      <c r="G4095" s="44">
        <f t="shared" si="441"/>
        <v>44562</v>
      </c>
      <c r="H4095" s="50">
        <f t="shared" si="442"/>
        <v>273</v>
      </c>
      <c r="I4095" s="50">
        <f t="shared" si="443"/>
        <v>47462196.600000001</v>
      </c>
      <c r="J4095" s="46">
        <v>1738542</v>
      </c>
      <c r="K4095" s="2" t="s">
        <v>34</v>
      </c>
      <c r="L4095" s="52" t="str">
        <f t="shared" si="444"/>
        <v>20220930VND</v>
      </c>
      <c r="M4095">
        <f>VLOOKUP(L4095,Mapping!$H$1:$K$25,4,0)</f>
        <v>1</v>
      </c>
      <c r="N4095">
        <f t="shared" si="445"/>
        <v>1.747048E-3</v>
      </c>
      <c r="O4095">
        <f t="shared" si="446"/>
        <v>1.738542E-3</v>
      </c>
      <c r="P4095">
        <f t="shared" si="447"/>
        <v>4.7462196599999999E-2</v>
      </c>
      <c r="Q4095" t="str">
        <f>VLOOKUP(VLOOKUP(C4095,Mapping!$A$1:$C$17,3,0),Mapping!$E$1:$F$6,2,0)</f>
        <v>Vùng 02</v>
      </c>
    </row>
    <row r="4096" spans="1:17" x14ac:dyDescent="0.3">
      <c r="A4096" s="33">
        <v>44834</v>
      </c>
      <c r="B4096">
        <v>3169</v>
      </c>
      <c r="C4096">
        <v>20</v>
      </c>
      <c r="D4096" s="38" t="s">
        <v>77</v>
      </c>
      <c r="E4096" s="2" t="s">
        <v>41</v>
      </c>
      <c r="F4096">
        <v>1055592</v>
      </c>
      <c r="G4096" s="44">
        <f t="shared" si="441"/>
        <v>44562</v>
      </c>
      <c r="H4096" s="50">
        <f t="shared" si="442"/>
        <v>273</v>
      </c>
      <c r="I4096" s="50">
        <f t="shared" si="443"/>
        <v>18046282.800000001</v>
      </c>
      <c r="J4096" s="46">
        <v>661036</v>
      </c>
      <c r="K4096" s="2" t="s">
        <v>34</v>
      </c>
      <c r="L4096" s="52" t="str">
        <f t="shared" si="444"/>
        <v>20220930VND</v>
      </c>
      <c r="M4096">
        <f>VLOOKUP(L4096,Mapping!$H$1:$K$25,4,0)</f>
        <v>1</v>
      </c>
      <c r="N4096">
        <f t="shared" si="445"/>
        <v>1.0555919999999999E-3</v>
      </c>
      <c r="O4096">
        <f t="shared" si="446"/>
        <v>6.6103600000000005E-4</v>
      </c>
      <c r="P4096">
        <f t="shared" si="447"/>
        <v>1.8046282800000001E-2</v>
      </c>
      <c r="Q4096" t="str">
        <f>VLOOKUP(VLOOKUP(C4096,Mapping!$A$1:$C$17,3,0),Mapping!$E$1:$F$6,2,0)</f>
        <v>Vùng 02</v>
      </c>
    </row>
    <row r="4097" spans="1:17" x14ac:dyDescent="0.3">
      <c r="A4097" s="33">
        <v>44834</v>
      </c>
      <c r="B4097">
        <v>3171</v>
      </c>
      <c r="C4097">
        <v>34</v>
      </c>
      <c r="D4097" s="38" t="s">
        <v>77</v>
      </c>
      <c r="E4097" s="2" t="s">
        <v>41</v>
      </c>
      <c r="F4097">
        <v>1965998</v>
      </c>
      <c r="G4097" s="44">
        <f t="shared" si="441"/>
        <v>44562</v>
      </c>
      <c r="H4097" s="50">
        <f t="shared" si="442"/>
        <v>273</v>
      </c>
      <c r="I4097" s="50">
        <f t="shared" si="443"/>
        <v>42955894.800000004</v>
      </c>
      <c r="J4097" s="46">
        <v>1573476</v>
      </c>
      <c r="K4097" s="2" t="s">
        <v>34</v>
      </c>
      <c r="L4097" s="52" t="str">
        <f t="shared" si="444"/>
        <v>20220930VND</v>
      </c>
      <c r="M4097">
        <f>VLOOKUP(L4097,Mapping!$H$1:$K$25,4,0)</f>
        <v>1</v>
      </c>
      <c r="N4097">
        <f t="shared" si="445"/>
        <v>1.9659980000000001E-3</v>
      </c>
      <c r="O4097">
        <f t="shared" si="446"/>
        <v>1.5734760000000001E-3</v>
      </c>
      <c r="P4097">
        <f t="shared" si="447"/>
        <v>4.2955894800000005E-2</v>
      </c>
      <c r="Q4097" t="str">
        <f>VLOOKUP(VLOOKUP(C4097,Mapping!$A$1:$C$17,3,0),Mapping!$E$1:$F$6,2,0)</f>
        <v>Vùng 02</v>
      </c>
    </row>
    <row r="4098" spans="1:17" x14ac:dyDescent="0.3">
      <c r="A4098" s="33">
        <v>44834</v>
      </c>
      <c r="B4098">
        <v>3172</v>
      </c>
      <c r="C4098">
        <v>40</v>
      </c>
      <c r="D4098" s="38" t="s">
        <v>77</v>
      </c>
      <c r="E4098" s="2" t="s">
        <v>41</v>
      </c>
      <c r="F4098">
        <v>2410414</v>
      </c>
      <c r="G4098" s="44">
        <f t="shared" ref="G4098:G4161" si="448">DATE(YEAR(A4098),1,1)</f>
        <v>44562</v>
      </c>
      <c r="H4098" s="50">
        <f t="shared" ref="H4098:H4161" si="449">DATEDIF(G4098,A4098,"D")+1</f>
        <v>273</v>
      </c>
      <c r="I4098" s="50">
        <f t="shared" si="443"/>
        <v>139734585.90000001</v>
      </c>
      <c r="J4098" s="46">
        <v>5118483</v>
      </c>
      <c r="K4098" s="2" t="s">
        <v>34</v>
      </c>
      <c r="L4098" s="52" t="str">
        <f t="shared" si="444"/>
        <v>20220930VND</v>
      </c>
      <c r="M4098">
        <f>VLOOKUP(L4098,Mapping!$H$1:$K$25,4,0)</f>
        <v>1</v>
      </c>
      <c r="N4098">
        <f t="shared" si="445"/>
        <v>2.410414E-3</v>
      </c>
      <c r="O4098">
        <f t="shared" si="446"/>
        <v>5.1184830000000001E-3</v>
      </c>
      <c r="P4098">
        <f t="shared" si="447"/>
        <v>0.13973458590000001</v>
      </c>
      <c r="Q4098" t="str">
        <f>VLOOKUP(VLOOKUP(C4098,Mapping!$A$1:$C$17,3,0),Mapping!$E$1:$F$6,2,0)</f>
        <v>Vùng 01</v>
      </c>
    </row>
    <row r="4099" spans="1:17" x14ac:dyDescent="0.3">
      <c r="A4099" s="33">
        <v>44834</v>
      </c>
      <c r="B4099">
        <v>3172</v>
      </c>
      <c r="C4099">
        <v>34</v>
      </c>
      <c r="D4099" s="38" t="s">
        <v>77</v>
      </c>
      <c r="E4099" s="2" t="s">
        <v>41</v>
      </c>
      <c r="F4099">
        <v>1510927</v>
      </c>
      <c r="G4099" s="44">
        <f t="shared" si="448"/>
        <v>44562</v>
      </c>
      <c r="H4099" s="50">
        <f t="shared" si="449"/>
        <v>273</v>
      </c>
      <c r="I4099" s="50">
        <f t="shared" ref="I4099:I4162" si="450">H4099*(J4099/10)*M4099</f>
        <v>25185505.800000001</v>
      </c>
      <c r="J4099" s="46">
        <v>922546</v>
      </c>
      <c r="K4099" s="2" t="s">
        <v>34</v>
      </c>
      <c r="L4099" s="52" t="str">
        <f t="shared" ref="L4099:L4162" si="451">CONCATENATE(TEXT(A4099,"YYYYMMDD"),K4099)</f>
        <v>20220930VND</v>
      </c>
      <c r="M4099">
        <f>VLOOKUP(L4099,Mapping!$H$1:$K$25,4,0)</f>
        <v>1</v>
      </c>
      <c r="N4099">
        <f t="shared" ref="N4099:N4162" si="452">F4099*M4099/10^9</f>
        <v>1.510927E-3</v>
      </c>
      <c r="O4099">
        <f t="shared" ref="O4099:O4162" si="453">J4099*M4099/10^9</f>
        <v>9.22546E-4</v>
      </c>
      <c r="P4099">
        <f t="shared" ref="P4099:P4162" si="454">I4099/10^9</f>
        <v>2.5185505800000001E-2</v>
      </c>
      <c r="Q4099" t="str">
        <f>VLOOKUP(VLOOKUP(C4099,Mapping!$A$1:$C$17,3,0),Mapping!$E$1:$F$6,2,0)</f>
        <v>Vùng 02</v>
      </c>
    </row>
    <row r="4100" spans="1:17" x14ac:dyDescent="0.3">
      <c r="A4100" s="33">
        <v>44834</v>
      </c>
      <c r="B4100">
        <v>3176</v>
      </c>
      <c r="C4100">
        <v>34</v>
      </c>
      <c r="D4100" s="38" t="s">
        <v>77</v>
      </c>
      <c r="E4100" s="2" t="s">
        <v>41</v>
      </c>
      <c r="F4100">
        <v>1788986</v>
      </c>
      <c r="G4100" s="44">
        <f t="shared" si="448"/>
        <v>44562</v>
      </c>
      <c r="H4100" s="50">
        <f t="shared" si="449"/>
        <v>273</v>
      </c>
      <c r="I4100" s="50">
        <f t="shared" si="450"/>
        <v>45126490.5</v>
      </c>
      <c r="J4100" s="46">
        <v>1652985</v>
      </c>
      <c r="K4100" s="2" t="s">
        <v>34</v>
      </c>
      <c r="L4100" s="52" t="str">
        <f t="shared" si="451"/>
        <v>20220930VND</v>
      </c>
      <c r="M4100">
        <f>VLOOKUP(L4100,Mapping!$H$1:$K$25,4,0)</f>
        <v>1</v>
      </c>
      <c r="N4100">
        <f t="shared" si="452"/>
        <v>1.788986E-3</v>
      </c>
      <c r="O4100">
        <f t="shared" si="453"/>
        <v>1.652985E-3</v>
      </c>
      <c r="P4100">
        <f t="shared" si="454"/>
        <v>4.5126490499999998E-2</v>
      </c>
      <c r="Q4100" t="str">
        <f>VLOOKUP(VLOOKUP(C4100,Mapping!$A$1:$C$17,3,0),Mapping!$E$1:$F$6,2,0)</f>
        <v>Vùng 02</v>
      </c>
    </row>
    <row r="4101" spans="1:17" x14ac:dyDescent="0.3">
      <c r="A4101" s="33">
        <v>44834</v>
      </c>
      <c r="B4101">
        <v>3176</v>
      </c>
      <c r="C4101">
        <v>20</v>
      </c>
      <c r="D4101" s="38" t="s">
        <v>77</v>
      </c>
      <c r="E4101" s="2" t="s">
        <v>41</v>
      </c>
      <c r="F4101">
        <v>1615396</v>
      </c>
      <c r="G4101" s="44">
        <f t="shared" si="448"/>
        <v>44562</v>
      </c>
      <c r="H4101" s="50">
        <f t="shared" si="449"/>
        <v>273</v>
      </c>
      <c r="I4101" s="50">
        <f t="shared" si="450"/>
        <v>18112867.5</v>
      </c>
      <c r="J4101" s="46">
        <v>663475</v>
      </c>
      <c r="K4101" s="2" t="s">
        <v>34</v>
      </c>
      <c r="L4101" s="52" t="str">
        <f t="shared" si="451"/>
        <v>20220930VND</v>
      </c>
      <c r="M4101">
        <f>VLOOKUP(L4101,Mapping!$H$1:$K$25,4,0)</f>
        <v>1</v>
      </c>
      <c r="N4101">
        <f t="shared" si="452"/>
        <v>1.6153960000000001E-3</v>
      </c>
      <c r="O4101">
        <f t="shared" si="453"/>
        <v>6.6347499999999996E-4</v>
      </c>
      <c r="P4101">
        <f t="shared" si="454"/>
        <v>1.8112867500000001E-2</v>
      </c>
      <c r="Q4101" t="str">
        <f>VLOOKUP(VLOOKUP(C4101,Mapping!$A$1:$C$17,3,0),Mapping!$E$1:$F$6,2,0)</f>
        <v>Vùng 02</v>
      </c>
    </row>
    <row r="4102" spans="1:17" x14ac:dyDescent="0.3">
      <c r="A4102" s="33">
        <v>44834</v>
      </c>
      <c r="B4102">
        <v>3176</v>
      </c>
      <c r="C4102">
        <v>20</v>
      </c>
      <c r="D4102" s="38" t="s">
        <v>77</v>
      </c>
      <c r="E4102" s="2" t="s">
        <v>41</v>
      </c>
      <c r="F4102">
        <v>1039869</v>
      </c>
      <c r="G4102" s="44">
        <f t="shared" si="448"/>
        <v>44562</v>
      </c>
      <c r="H4102" s="50">
        <f t="shared" si="449"/>
        <v>273</v>
      </c>
      <c r="I4102" s="50">
        <f t="shared" si="450"/>
        <v>161415920313.64801</v>
      </c>
      <c r="J4102" s="46">
        <v>254882</v>
      </c>
      <c r="K4102" s="2" t="s">
        <v>35</v>
      </c>
      <c r="L4102" s="52" t="str">
        <f t="shared" si="451"/>
        <v>20220930USD</v>
      </c>
      <c r="M4102">
        <f>VLOOKUP(L4102,Mapping!$H$1:$K$25,4,0)</f>
        <v>23197.68</v>
      </c>
      <c r="N4102">
        <f t="shared" si="452"/>
        <v>24.122548303920002</v>
      </c>
      <c r="O4102">
        <f t="shared" si="453"/>
        <v>5.9126710737600003</v>
      </c>
      <c r="P4102">
        <f t="shared" si="454"/>
        <v>161.415920313648</v>
      </c>
      <c r="Q4102" t="str">
        <f>VLOOKUP(VLOOKUP(C4102,Mapping!$A$1:$C$17,3,0),Mapping!$E$1:$F$6,2,0)</f>
        <v>Vùng 02</v>
      </c>
    </row>
    <row r="4103" spans="1:17" x14ac:dyDescent="0.3">
      <c r="A4103" s="33">
        <v>44834</v>
      </c>
      <c r="B4103">
        <v>3178</v>
      </c>
      <c r="C4103">
        <v>34</v>
      </c>
      <c r="D4103" s="38" t="s">
        <v>77</v>
      </c>
      <c r="E4103" s="2" t="s">
        <v>41</v>
      </c>
      <c r="F4103">
        <v>92920</v>
      </c>
      <c r="G4103" s="44">
        <f t="shared" si="448"/>
        <v>44562</v>
      </c>
      <c r="H4103" s="50">
        <f t="shared" si="449"/>
        <v>273</v>
      </c>
      <c r="I4103" s="50">
        <f t="shared" si="450"/>
        <v>11861986.5</v>
      </c>
      <c r="J4103" s="46">
        <v>434505</v>
      </c>
      <c r="K4103" s="2" t="s">
        <v>34</v>
      </c>
      <c r="L4103" s="52" t="str">
        <f t="shared" si="451"/>
        <v>20220930VND</v>
      </c>
      <c r="M4103">
        <f>VLOOKUP(L4103,Mapping!$H$1:$K$25,4,0)</f>
        <v>1</v>
      </c>
      <c r="N4103">
        <f t="shared" si="452"/>
        <v>9.2919999999999998E-5</v>
      </c>
      <c r="O4103">
        <f t="shared" si="453"/>
        <v>4.3450500000000001E-4</v>
      </c>
      <c r="P4103">
        <f t="shared" si="454"/>
        <v>1.1861986499999999E-2</v>
      </c>
      <c r="Q4103" t="str">
        <f>VLOOKUP(VLOOKUP(C4103,Mapping!$A$1:$C$17,3,0),Mapping!$E$1:$F$6,2,0)</f>
        <v>Vùng 02</v>
      </c>
    </row>
    <row r="4104" spans="1:17" x14ac:dyDescent="0.3">
      <c r="A4104" s="33">
        <v>44834</v>
      </c>
      <c r="B4104">
        <v>3178</v>
      </c>
      <c r="C4104">
        <v>48</v>
      </c>
      <c r="D4104" s="38" t="s">
        <v>77</v>
      </c>
      <c r="E4104" s="2" t="s">
        <v>41</v>
      </c>
      <c r="F4104">
        <v>414265</v>
      </c>
      <c r="G4104" s="44">
        <f t="shared" si="448"/>
        <v>44562</v>
      </c>
      <c r="H4104" s="50">
        <f t="shared" si="449"/>
        <v>273</v>
      </c>
      <c r="I4104" s="50">
        <f t="shared" si="450"/>
        <v>33764175.899999999</v>
      </c>
      <c r="J4104" s="46">
        <v>1236783</v>
      </c>
      <c r="K4104" s="2" t="s">
        <v>34</v>
      </c>
      <c r="L4104" s="52" t="str">
        <f t="shared" si="451"/>
        <v>20220930VND</v>
      </c>
      <c r="M4104">
        <f>VLOOKUP(L4104,Mapping!$H$1:$K$25,4,0)</f>
        <v>1</v>
      </c>
      <c r="N4104">
        <f t="shared" si="452"/>
        <v>4.1426499999999998E-4</v>
      </c>
      <c r="O4104">
        <f t="shared" si="453"/>
        <v>1.236783E-3</v>
      </c>
      <c r="P4104">
        <f t="shared" si="454"/>
        <v>3.3764175899999999E-2</v>
      </c>
      <c r="Q4104" t="str">
        <f>VLOOKUP(VLOOKUP(C4104,Mapping!$A$1:$C$17,3,0),Mapping!$E$1:$F$6,2,0)</f>
        <v>Vùng 01</v>
      </c>
    </row>
    <row r="4105" spans="1:17" x14ac:dyDescent="0.3">
      <c r="A4105" s="33">
        <v>44834</v>
      </c>
      <c r="B4105">
        <v>3179</v>
      </c>
      <c r="C4105">
        <v>34</v>
      </c>
      <c r="D4105" s="38" t="s">
        <v>77</v>
      </c>
      <c r="E4105" s="2" t="s">
        <v>41</v>
      </c>
      <c r="F4105">
        <v>197795</v>
      </c>
      <c r="G4105" s="44">
        <f t="shared" si="448"/>
        <v>44562</v>
      </c>
      <c r="H4105" s="50">
        <f t="shared" si="449"/>
        <v>273</v>
      </c>
      <c r="I4105" s="50">
        <f t="shared" si="450"/>
        <v>3217769.1</v>
      </c>
      <c r="J4105" s="46">
        <v>117867</v>
      </c>
      <c r="K4105" s="2" t="s">
        <v>34</v>
      </c>
      <c r="L4105" s="52" t="str">
        <f t="shared" si="451"/>
        <v>20220930VND</v>
      </c>
      <c r="M4105">
        <f>VLOOKUP(L4105,Mapping!$H$1:$K$25,4,0)</f>
        <v>1</v>
      </c>
      <c r="N4105">
        <f t="shared" si="452"/>
        <v>1.9779500000000001E-4</v>
      </c>
      <c r="O4105">
        <f t="shared" si="453"/>
        <v>1.17867E-4</v>
      </c>
      <c r="P4105">
        <f t="shared" si="454"/>
        <v>3.2177691000000001E-3</v>
      </c>
      <c r="Q4105" t="str">
        <f>VLOOKUP(VLOOKUP(C4105,Mapping!$A$1:$C$17,3,0),Mapping!$E$1:$F$6,2,0)</f>
        <v>Vùng 02</v>
      </c>
    </row>
    <row r="4106" spans="1:17" x14ac:dyDescent="0.3">
      <c r="A4106" s="33">
        <v>44834</v>
      </c>
      <c r="B4106">
        <v>3181</v>
      </c>
      <c r="C4106">
        <v>12</v>
      </c>
      <c r="D4106" s="38" t="s">
        <v>77</v>
      </c>
      <c r="E4106" s="2" t="s">
        <v>41</v>
      </c>
      <c r="F4106">
        <v>1772292</v>
      </c>
      <c r="G4106" s="44">
        <f t="shared" si="448"/>
        <v>44562</v>
      </c>
      <c r="H4106" s="50">
        <f t="shared" si="449"/>
        <v>273</v>
      </c>
      <c r="I4106" s="50">
        <f t="shared" si="450"/>
        <v>4586017.8</v>
      </c>
      <c r="J4106" s="46">
        <v>167986</v>
      </c>
      <c r="K4106" s="2" t="s">
        <v>34</v>
      </c>
      <c r="L4106" s="52" t="str">
        <f t="shared" si="451"/>
        <v>20220930VND</v>
      </c>
      <c r="M4106">
        <f>VLOOKUP(L4106,Mapping!$H$1:$K$25,4,0)</f>
        <v>1</v>
      </c>
      <c r="N4106">
        <f t="shared" si="452"/>
        <v>1.772292E-3</v>
      </c>
      <c r="O4106">
        <f t="shared" si="453"/>
        <v>1.6798599999999999E-4</v>
      </c>
      <c r="P4106">
        <f t="shared" si="454"/>
        <v>4.5860177999999998E-3</v>
      </c>
      <c r="Q4106" t="str">
        <f>VLOOKUP(VLOOKUP(C4106,Mapping!$A$1:$C$17,3,0),Mapping!$E$1:$F$6,2,0)</f>
        <v>Vùng 03</v>
      </c>
    </row>
    <row r="4107" spans="1:17" x14ac:dyDescent="0.3">
      <c r="A4107" s="33">
        <v>44834</v>
      </c>
      <c r="B4107">
        <v>3181</v>
      </c>
      <c r="C4107">
        <v>16</v>
      </c>
      <c r="D4107" s="38" t="s">
        <v>77</v>
      </c>
      <c r="E4107" s="2" t="s">
        <v>41</v>
      </c>
      <c r="F4107">
        <v>1830903</v>
      </c>
      <c r="G4107" s="44">
        <f t="shared" si="448"/>
        <v>44562</v>
      </c>
      <c r="H4107" s="50">
        <f t="shared" si="449"/>
        <v>273</v>
      </c>
      <c r="I4107" s="50">
        <f t="shared" si="450"/>
        <v>51497518.800000004</v>
      </c>
      <c r="J4107" s="46">
        <v>1886356</v>
      </c>
      <c r="K4107" s="2" t="s">
        <v>34</v>
      </c>
      <c r="L4107" s="52" t="str">
        <f t="shared" si="451"/>
        <v>20220930VND</v>
      </c>
      <c r="M4107">
        <f>VLOOKUP(L4107,Mapping!$H$1:$K$25,4,0)</f>
        <v>1</v>
      </c>
      <c r="N4107">
        <f t="shared" si="452"/>
        <v>1.830903E-3</v>
      </c>
      <c r="O4107">
        <f t="shared" si="453"/>
        <v>1.8863560000000001E-3</v>
      </c>
      <c r="P4107">
        <f t="shared" si="454"/>
        <v>5.1497518800000003E-2</v>
      </c>
      <c r="Q4107" t="str">
        <f>VLOOKUP(VLOOKUP(C4107,Mapping!$A$1:$C$17,3,0),Mapping!$E$1:$F$6,2,0)</f>
        <v>Vùng 01</v>
      </c>
    </row>
    <row r="4108" spans="1:17" x14ac:dyDescent="0.3">
      <c r="A4108" s="33">
        <v>44834</v>
      </c>
      <c r="B4108">
        <v>3183</v>
      </c>
      <c r="C4108">
        <v>41</v>
      </c>
      <c r="D4108" s="38" t="s">
        <v>77</v>
      </c>
      <c r="E4108" s="2" t="s">
        <v>41</v>
      </c>
      <c r="F4108">
        <v>1057742</v>
      </c>
      <c r="G4108" s="44">
        <f t="shared" si="448"/>
        <v>44562</v>
      </c>
      <c r="H4108" s="50">
        <f t="shared" si="449"/>
        <v>273</v>
      </c>
      <c r="I4108" s="50">
        <f t="shared" si="450"/>
        <v>2649492.3000000003</v>
      </c>
      <c r="J4108" s="46">
        <v>97051</v>
      </c>
      <c r="K4108" s="2" t="s">
        <v>34</v>
      </c>
      <c r="L4108" s="52" t="str">
        <f t="shared" si="451"/>
        <v>20220930VND</v>
      </c>
      <c r="M4108">
        <f>VLOOKUP(L4108,Mapping!$H$1:$K$25,4,0)</f>
        <v>1</v>
      </c>
      <c r="N4108">
        <f t="shared" si="452"/>
        <v>1.057742E-3</v>
      </c>
      <c r="O4108">
        <f t="shared" si="453"/>
        <v>9.7051000000000003E-5</v>
      </c>
      <c r="P4108">
        <f t="shared" si="454"/>
        <v>2.6494923000000004E-3</v>
      </c>
      <c r="Q4108" t="str">
        <f>VLOOKUP(VLOOKUP(C4108,Mapping!$A$1:$C$17,3,0),Mapping!$E$1:$F$6,2,0)</f>
        <v>Vùng 05</v>
      </c>
    </row>
    <row r="4109" spans="1:17" x14ac:dyDescent="0.3">
      <c r="A4109" s="33">
        <v>44834</v>
      </c>
      <c r="B4109">
        <v>3189</v>
      </c>
      <c r="C4109">
        <v>41</v>
      </c>
      <c r="D4109" s="38" t="s">
        <v>77</v>
      </c>
      <c r="E4109" s="2" t="s">
        <v>43</v>
      </c>
      <c r="F4109">
        <v>1346559</v>
      </c>
      <c r="G4109" s="44">
        <f t="shared" si="448"/>
        <v>44562</v>
      </c>
      <c r="H4109" s="50">
        <f t="shared" si="449"/>
        <v>273</v>
      </c>
      <c r="I4109" s="50">
        <f t="shared" si="450"/>
        <v>16021168.799999999</v>
      </c>
      <c r="J4109" s="46">
        <v>586856</v>
      </c>
      <c r="K4109" s="2" t="s">
        <v>34</v>
      </c>
      <c r="L4109" s="52" t="str">
        <f t="shared" si="451"/>
        <v>20220930VND</v>
      </c>
      <c r="M4109">
        <f>VLOOKUP(L4109,Mapping!$H$1:$K$25,4,0)</f>
        <v>1</v>
      </c>
      <c r="N4109">
        <f t="shared" si="452"/>
        <v>1.346559E-3</v>
      </c>
      <c r="O4109">
        <f t="shared" si="453"/>
        <v>5.8685599999999997E-4</v>
      </c>
      <c r="P4109">
        <f t="shared" si="454"/>
        <v>1.6021168799999999E-2</v>
      </c>
      <c r="Q4109" t="str">
        <f>VLOOKUP(VLOOKUP(C4109,Mapping!$A$1:$C$17,3,0),Mapping!$E$1:$F$6,2,0)</f>
        <v>Vùng 05</v>
      </c>
    </row>
    <row r="4110" spans="1:17" x14ac:dyDescent="0.3">
      <c r="A4110" s="33">
        <v>44834</v>
      </c>
      <c r="B4110">
        <v>3189</v>
      </c>
      <c r="C4110">
        <v>41</v>
      </c>
      <c r="D4110" s="38" t="s">
        <v>77</v>
      </c>
      <c r="E4110" s="2" t="s">
        <v>41</v>
      </c>
      <c r="F4110">
        <v>1475471</v>
      </c>
      <c r="G4110" s="44">
        <f t="shared" si="448"/>
        <v>44562</v>
      </c>
      <c r="H4110" s="50">
        <f t="shared" si="449"/>
        <v>273</v>
      </c>
      <c r="I4110" s="50">
        <f t="shared" si="450"/>
        <v>27179088.300000001</v>
      </c>
      <c r="J4110" s="46">
        <v>995571</v>
      </c>
      <c r="K4110" s="2" t="s">
        <v>34</v>
      </c>
      <c r="L4110" s="52" t="str">
        <f t="shared" si="451"/>
        <v>20220930VND</v>
      </c>
      <c r="M4110">
        <f>VLOOKUP(L4110,Mapping!$H$1:$K$25,4,0)</f>
        <v>1</v>
      </c>
      <c r="N4110">
        <f t="shared" si="452"/>
        <v>1.4754709999999999E-3</v>
      </c>
      <c r="O4110">
        <f t="shared" si="453"/>
        <v>9.95571E-4</v>
      </c>
      <c r="P4110">
        <f t="shared" si="454"/>
        <v>2.7179088300000001E-2</v>
      </c>
      <c r="Q4110" t="str">
        <f>VLOOKUP(VLOOKUP(C4110,Mapping!$A$1:$C$17,3,0),Mapping!$E$1:$F$6,2,0)</f>
        <v>Vùng 05</v>
      </c>
    </row>
    <row r="4111" spans="1:17" x14ac:dyDescent="0.3">
      <c r="A4111" s="33">
        <v>44834</v>
      </c>
      <c r="B4111">
        <v>3189</v>
      </c>
      <c r="C4111">
        <v>16</v>
      </c>
      <c r="D4111" s="38" t="s">
        <v>77</v>
      </c>
      <c r="E4111" s="2" t="s">
        <v>41</v>
      </c>
      <c r="F4111">
        <v>184920</v>
      </c>
      <c r="G4111" s="44">
        <f t="shared" si="448"/>
        <v>44562</v>
      </c>
      <c r="H4111" s="50">
        <f t="shared" si="449"/>
        <v>273</v>
      </c>
      <c r="I4111" s="50">
        <f t="shared" si="450"/>
        <v>5206546.8</v>
      </c>
      <c r="J4111" s="46">
        <v>190716</v>
      </c>
      <c r="K4111" s="2" t="s">
        <v>34</v>
      </c>
      <c r="L4111" s="52" t="str">
        <f t="shared" si="451"/>
        <v>20220930VND</v>
      </c>
      <c r="M4111">
        <f>VLOOKUP(L4111,Mapping!$H$1:$K$25,4,0)</f>
        <v>1</v>
      </c>
      <c r="N4111">
        <f t="shared" si="452"/>
        <v>1.8492000000000001E-4</v>
      </c>
      <c r="O4111">
        <f t="shared" si="453"/>
        <v>1.9071600000000001E-4</v>
      </c>
      <c r="P4111">
        <f t="shared" si="454"/>
        <v>5.2065467999999997E-3</v>
      </c>
      <c r="Q4111" t="str">
        <f>VLOOKUP(VLOOKUP(C4111,Mapping!$A$1:$C$17,3,0),Mapping!$E$1:$F$6,2,0)</f>
        <v>Vùng 01</v>
      </c>
    </row>
    <row r="4112" spans="1:17" x14ac:dyDescent="0.3">
      <c r="A4112" s="33">
        <v>44834</v>
      </c>
      <c r="B4112">
        <v>3189</v>
      </c>
      <c r="C4112">
        <v>40</v>
      </c>
      <c r="D4112" s="38" t="s">
        <v>77</v>
      </c>
      <c r="E4112" s="2" t="s">
        <v>41</v>
      </c>
      <c r="F4112">
        <v>1014146</v>
      </c>
      <c r="G4112" s="44">
        <f t="shared" si="448"/>
        <v>44562</v>
      </c>
      <c r="H4112" s="50">
        <f t="shared" si="449"/>
        <v>273</v>
      </c>
      <c r="I4112" s="50">
        <f t="shared" si="450"/>
        <v>20675573.099999998</v>
      </c>
      <c r="J4112" s="46">
        <v>757347</v>
      </c>
      <c r="K4112" s="2" t="s">
        <v>34</v>
      </c>
      <c r="L4112" s="52" t="str">
        <f t="shared" si="451"/>
        <v>20220930VND</v>
      </c>
      <c r="M4112">
        <f>VLOOKUP(L4112,Mapping!$H$1:$K$25,4,0)</f>
        <v>1</v>
      </c>
      <c r="N4112">
        <f t="shared" si="452"/>
        <v>1.0141460000000001E-3</v>
      </c>
      <c r="O4112">
        <f t="shared" si="453"/>
        <v>7.5734700000000001E-4</v>
      </c>
      <c r="P4112">
        <f t="shared" si="454"/>
        <v>2.0675573099999997E-2</v>
      </c>
      <c r="Q4112" t="str">
        <f>VLOOKUP(VLOOKUP(C4112,Mapping!$A$1:$C$17,3,0),Mapping!$E$1:$F$6,2,0)</f>
        <v>Vùng 01</v>
      </c>
    </row>
    <row r="4113" spans="1:17" x14ac:dyDescent="0.3">
      <c r="A4113" s="33">
        <v>44834</v>
      </c>
      <c r="B4113">
        <v>3191</v>
      </c>
      <c r="C4113">
        <v>48</v>
      </c>
      <c r="D4113" s="38" t="s">
        <v>77</v>
      </c>
      <c r="E4113" s="2" t="s">
        <v>41</v>
      </c>
      <c r="F4113">
        <v>77774</v>
      </c>
      <c r="G4113" s="44">
        <f t="shared" si="448"/>
        <v>44562</v>
      </c>
      <c r="H4113" s="50">
        <f t="shared" si="449"/>
        <v>273</v>
      </c>
      <c r="I4113" s="50">
        <f t="shared" si="450"/>
        <v>10815468.299999999</v>
      </c>
      <c r="J4113" s="46">
        <v>396171</v>
      </c>
      <c r="K4113" s="2" t="s">
        <v>34</v>
      </c>
      <c r="L4113" s="52" t="str">
        <f t="shared" si="451"/>
        <v>20220930VND</v>
      </c>
      <c r="M4113">
        <f>VLOOKUP(L4113,Mapping!$H$1:$K$25,4,0)</f>
        <v>1</v>
      </c>
      <c r="N4113">
        <f t="shared" si="452"/>
        <v>7.7774000000000004E-5</v>
      </c>
      <c r="O4113">
        <f t="shared" si="453"/>
        <v>3.9617100000000001E-4</v>
      </c>
      <c r="P4113">
        <f t="shared" si="454"/>
        <v>1.0815468299999999E-2</v>
      </c>
      <c r="Q4113" t="str">
        <f>VLOOKUP(VLOOKUP(C4113,Mapping!$A$1:$C$17,3,0),Mapping!$E$1:$F$6,2,0)</f>
        <v>Vùng 01</v>
      </c>
    </row>
    <row r="4114" spans="1:17" x14ac:dyDescent="0.3">
      <c r="A4114" s="33">
        <v>44834</v>
      </c>
      <c r="B4114">
        <v>3191</v>
      </c>
      <c r="C4114">
        <v>23</v>
      </c>
      <c r="D4114" s="38" t="s">
        <v>77</v>
      </c>
      <c r="E4114" s="2" t="s">
        <v>41</v>
      </c>
      <c r="F4114">
        <v>1298033</v>
      </c>
      <c r="G4114" s="44">
        <f t="shared" si="448"/>
        <v>44562</v>
      </c>
      <c r="H4114" s="50">
        <f t="shared" si="449"/>
        <v>273</v>
      </c>
      <c r="I4114" s="50">
        <f t="shared" si="450"/>
        <v>500035213477.79999</v>
      </c>
      <c r="J4114" s="46">
        <v>789575</v>
      </c>
      <c r="K4114" s="2" t="s">
        <v>35</v>
      </c>
      <c r="L4114" s="52" t="str">
        <f t="shared" si="451"/>
        <v>20220930USD</v>
      </c>
      <c r="M4114">
        <f>VLOOKUP(L4114,Mapping!$H$1:$K$25,4,0)</f>
        <v>23197.68</v>
      </c>
      <c r="N4114">
        <f t="shared" si="452"/>
        <v>30.111354163439998</v>
      </c>
      <c r="O4114">
        <f t="shared" si="453"/>
        <v>18.316308186000001</v>
      </c>
      <c r="P4114">
        <f t="shared" si="454"/>
        <v>500.03521347779997</v>
      </c>
      <c r="Q4114" t="str">
        <f>VLOOKUP(VLOOKUP(C4114,Mapping!$A$1:$C$17,3,0),Mapping!$E$1:$F$6,2,0)</f>
        <v>Vùng 02</v>
      </c>
    </row>
    <row r="4115" spans="1:17" x14ac:dyDescent="0.3">
      <c r="A4115" s="33">
        <v>44834</v>
      </c>
      <c r="B4115">
        <v>3193</v>
      </c>
      <c r="C4115">
        <v>34</v>
      </c>
      <c r="D4115" s="38" t="s">
        <v>77</v>
      </c>
      <c r="E4115" s="2" t="s">
        <v>41</v>
      </c>
      <c r="F4115">
        <v>691737</v>
      </c>
      <c r="G4115" s="44">
        <f t="shared" si="448"/>
        <v>44562</v>
      </c>
      <c r="H4115" s="50">
        <f t="shared" si="449"/>
        <v>273</v>
      </c>
      <c r="I4115" s="50">
        <f t="shared" si="450"/>
        <v>35045064.600000001</v>
      </c>
      <c r="J4115" s="46">
        <v>1283702</v>
      </c>
      <c r="K4115" s="2" t="s">
        <v>34</v>
      </c>
      <c r="L4115" s="52" t="str">
        <f t="shared" si="451"/>
        <v>20220930VND</v>
      </c>
      <c r="M4115">
        <f>VLOOKUP(L4115,Mapping!$H$1:$K$25,4,0)</f>
        <v>1</v>
      </c>
      <c r="N4115">
        <f t="shared" si="452"/>
        <v>6.9173699999999999E-4</v>
      </c>
      <c r="O4115">
        <f t="shared" si="453"/>
        <v>1.2837020000000001E-3</v>
      </c>
      <c r="P4115">
        <f t="shared" si="454"/>
        <v>3.5045064600000002E-2</v>
      </c>
      <c r="Q4115" t="str">
        <f>VLOOKUP(VLOOKUP(C4115,Mapping!$A$1:$C$17,3,0),Mapping!$E$1:$F$6,2,0)</f>
        <v>Vùng 02</v>
      </c>
    </row>
    <row r="4116" spans="1:17" x14ac:dyDescent="0.3">
      <c r="A4116" s="33">
        <v>44834</v>
      </c>
      <c r="B4116">
        <v>3193</v>
      </c>
      <c r="C4116">
        <v>45</v>
      </c>
      <c r="D4116" s="38" t="s">
        <v>77</v>
      </c>
      <c r="E4116" s="2" t="s">
        <v>41</v>
      </c>
      <c r="F4116">
        <v>1283524</v>
      </c>
      <c r="G4116" s="44">
        <f t="shared" si="448"/>
        <v>44562</v>
      </c>
      <c r="H4116" s="50">
        <f t="shared" si="449"/>
        <v>273</v>
      </c>
      <c r="I4116" s="50">
        <f t="shared" si="450"/>
        <v>49351411.199999996</v>
      </c>
      <c r="J4116" s="46">
        <v>1807744</v>
      </c>
      <c r="K4116" s="2" t="s">
        <v>34</v>
      </c>
      <c r="L4116" s="52" t="str">
        <f t="shared" si="451"/>
        <v>20220930VND</v>
      </c>
      <c r="M4116">
        <f>VLOOKUP(L4116,Mapping!$H$1:$K$25,4,0)</f>
        <v>1</v>
      </c>
      <c r="N4116">
        <f t="shared" si="452"/>
        <v>1.2835240000000001E-3</v>
      </c>
      <c r="O4116">
        <f t="shared" si="453"/>
        <v>1.807744E-3</v>
      </c>
      <c r="P4116">
        <f t="shared" si="454"/>
        <v>4.9351411199999994E-2</v>
      </c>
      <c r="Q4116" t="str">
        <f>VLOOKUP(VLOOKUP(C4116,Mapping!$A$1:$C$17,3,0),Mapping!$E$1:$F$6,2,0)</f>
        <v>Vùng 02</v>
      </c>
    </row>
    <row r="4117" spans="1:17" x14ac:dyDescent="0.3">
      <c r="A4117" s="33">
        <v>44834</v>
      </c>
      <c r="B4117">
        <v>3194</v>
      </c>
      <c r="C4117">
        <v>23</v>
      </c>
      <c r="D4117" s="38" t="s">
        <v>77</v>
      </c>
      <c r="E4117" s="2" t="s">
        <v>41</v>
      </c>
      <c r="F4117">
        <v>1000921</v>
      </c>
      <c r="G4117" s="44">
        <f t="shared" si="448"/>
        <v>44562</v>
      </c>
      <c r="H4117" s="50">
        <f t="shared" si="449"/>
        <v>273</v>
      </c>
      <c r="I4117" s="50">
        <f t="shared" si="450"/>
        <v>6815991</v>
      </c>
      <c r="J4117" s="46">
        <v>249670</v>
      </c>
      <c r="K4117" s="2" t="s">
        <v>34</v>
      </c>
      <c r="L4117" s="52" t="str">
        <f t="shared" si="451"/>
        <v>20220930VND</v>
      </c>
      <c r="M4117">
        <f>VLOOKUP(L4117,Mapping!$H$1:$K$25,4,0)</f>
        <v>1</v>
      </c>
      <c r="N4117">
        <f t="shared" si="452"/>
        <v>1.0009210000000001E-3</v>
      </c>
      <c r="O4117">
        <f t="shared" si="453"/>
        <v>2.4967000000000001E-4</v>
      </c>
      <c r="P4117">
        <f t="shared" si="454"/>
        <v>6.8159910000000004E-3</v>
      </c>
      <c r="Q4117" t="str">
        <f>VLOOKUP(VLOOKUP(C4117,Mapping!$A$1:$C$17,3,0),Mapping!$E$1:$F$6,2,0)</f>
        <v>Vùng 02</v>
      </c>
    </row>
    <row r="4118" spans="1:17" x14ac:dyDescent="0.3">
      <c r="A4118" s="44">
        <v>44834</v>
      </c>
      <c r="B4118">
        <v>3198</v>
      </c>
      <c r="C4118">
        <v>34</v>
      </c>
      <c r="D4118" s="38" t="s">
        <v>77</v>
      </c>
      <c r="E4118" s="2" t="s">
        <v>41</v>
      </c>
      <c r="F4118">
        <v>3924479</v>
      </c>
      <c r="G4118" s="44">
        <f t="shared" si="448"/>
        <v>44562</v>
      </c>
      <c r="H4118" s="50">
        <f t="shared" si="449"/>
        <v>273</v>
      </c>
      <c r="I4118" s="50">
        <f t="shared" si="450"/>
        <v>94183908</v>
      </c>
      <c r="J4118" s="46">
        <v>3449960</v>
      </c>
      <c r="K4118" s="2" t="s">
        <v>34</v>
      </c>
      <c r="L4118" s="52" t="str">
        <f t="shared" si="451"/>
        <v>20220930VND</v>
      </c>
      <c r="M4118">
        <f>VLOOKUP(L4118,Mapping!$H$1:$K$25,4,0)</f>
        <v>1</v>
      </c>
      <c r="N4118">
        <f t="shared" si="452"/>
        <v>3.9244789999999998E-3</v>
      </c>
      <c r="O4118">
        <f t="shared" si="453"/>
        <v>3.4499600000000002E-3</v>
      </c>
      <c r="P4118">
        <f t="shared" si="454"/>
        <v>9.4183907999999997E-2</v>
      </c>
      <c r="Q4118" t="str">
        <f>VLOOKUP(VLOOKUP(C4118,Mapping!$A$1:$C$17,3,0),Mapping!$E$1:$F$6,2,0)</f>
        <v>Vùng 02</v>
      </c>
    </row>
    <row r="4119" spans="1:17" x14ac:dyDescent="0.3">
      <c r="A4119" s="33">
        <v>44834</v>
      </c>
      <c r="B4119">
        <v>3199</v>
      </c>
      <c r="C4119">
        <v>31</v>
      </c>
      <c r="D4119" s="38" t="s">
        <v>77</v>
      </c>
      <c r="E4119" s="2" t="s">
        <v>41</v>
      </c>
      <c r="F4119">
        <v>1013000</v>
      </c>
      <c r="G4119" s="44">
        <f t="shared" si="448"/>
        <v>44562</v>
      </c>
      <c r="H4119" s="50">
        <f t="shared" si="449"/>
        <v>273</v>
      </c>
      <c r="I4119" s="50">
        <f t="shared" si="450"/>
        <v>41662611.899999999</v>
      </c>
      <c r="J4119" s="46">
        <v>1526103</v>
      </c>
      <c r="K4119" s="2" t="s">
        <v>34</v>
      </c>
      <c r="L4119" s="52" t="str">
        <f t="shared" si="451"/>
        <v>20220930VND</v>
      </c>
      <c r="M4119">
        <f>VLOOKUP(L4119,Mapping!$H$1:$K$25,4,0)</f>
        <v>1</v>
      </c>
      <c r="N4119">
        <f t="shared" si="452"/>
        <v>1.013E-3</v>
      </c>
      <c r="O4119">
        <f t="shared" si="453"/>
        <v>1.526103E-3</v>
      </c>
      <c r="P4119">
        <f t="shared" si="454"/>
        <v>4.16626119E-2</v>
      </c>
      <c r="Q4119" t="str">
        <f>VLOOKUP(VLOOKUP(C4119,Mapping!$A$1:$C$17,3,0),Mapping!$E$1:$F$6,2,0)</f>
        <v>Vùng 03</v>
      </c>
    </row>
    <row r="4120" spans="1:17" x14ac:dyDescent="0.3">
      <c r="A4120" s="33">
        <v>44834</v>
      </c>
      <c r="B4120">
        <v>3199</v>
      </c>
      <c r="C4120">
        <v>45</v>
      </c>
      <c r="D4120" s="38" t="s">
        <v>77</v>
      </c>
      <c r="E4120" s="2" t="s">
        <v>41</v>
      </c>
      <c r="F4120">
        <v>1610084</v>
      </c>
      <c r="G4120" s="44">
        <f t="shared" si="448"/>
        <v>44562</v>
      </c>
      <c r="H4120" s="50">
        <f t="shared" si="449"/>
        <v>273</v>
      </c>
      <c r="I4120" s="50">
        <f t="shared" si="450"/>
        <v>50735330.100000001</v>
      </c>
      <c r="J4120" s="46">
        <v>1858437</v>
      </c>
      <c r="K4120" s="2" t="s">
        <v>34</v>
      </c>
      <c r="L4120" s="52" t="str">
        <f t="shared" si="451"/>
        <v>20220930VND</v>
      </c>
      <c r="M4120">
        <f>VLOOKUP(L4120,Mapping!$H$1:$K$25,4,0)</f>
        <v>1</v>
      </c>
      <c r="N4120">
        <f t="shared" si="452"/>
        <v>1.6100839999999999E-3</v>
      </c>
      <c r="O4120">
        <f t="shared" si="453"/>
        <v>1.8584369999999999E-3</v>
      </c>
      <c r="P4120">
        <f t="shared" si="454"/>
        <v>5.0735330100000003E-2</v>
      </c>
      <c r="Q4120" t="str">
        <f>VLOOKUP(VLOOKUP(C4120,Mapping!$A$1:$C$17,3,0),Mapping!$E$1:$F$6,2,0)</f>
        <v>Vùng 02</v>
      </c>
    </row>
    <row r="4121" spans="1:17" x14ac:dyDescent="0.3">
      <c r="A4121" s="33">
        <v>44834</v>
      </c>
      <c r="B4121">
        <v>3199</v>
      </c>
      <c r="C4121">
        <v>36</v>
      </c>
      <c r="D4121" s="38" t="s">
        <v>77</v>
      </c>
      <c r="E4121" s="2" t="s">
        <v>41</v>
      </c>
      <c r="F4121">
        <v>397897</v>
      </c>
      <c r="G4121" s="44">
        <f t="shared" si="448"/>
        <v>44562</v>
      </c>
      <c r="H4121" s="50">
        <f t="shared" si="449"/>
        <v>273</v>
      </c>
      <c r="I4121" s="50">
        <f t="shared" si="450"/>
        <v>36731549.399999999</v>
      </c>
      <c r="J4121" s="46">
        <v>1345478</v>
      </c>
      <c r="K4121" s="2" t="s">
        <v>34</v>
      </c>
      <c r="L4121" s="52" t="str">
        <f t="shared" si="451"/>
        <v>20220930VND</v>
      </c>
      <c r="M4121">
        <f>VLOOKUP(L4121,Mapping!$H$1:$K$25,4,0)</f>
        <v>1</v>
      </c>
      <c r="N4121">
        <f t="shared" si="452"/>
        <v>3.9789699999999998E-4</v>
      </c>
      <c r="O4121">
        <f t="shared" si="453"/>
        <v>1.345478E-3</v>
      </c>
      <c r="P4121">
        <f t="shared" si="454"/>
        <v>3.6731549400000001E-2</v>
      </c>
      <c r="Q4121" t="str">
        <f>VLOOKUP(VLOOKUP(C4121,Mapping!$A$1:$C$17,3,0),Mapping!$E$1:$F$6,2,0)</f>
        <v>Vùng 05</v>
      </c>
    </row>
    <row r="4122" spans="1:17" x14ac:dyDescent="0.3">
      <c r="A4122" s="33">
        <v>44834</v>
      </c>
      <c r="B4122">
        <v>3201</v>
      </c>
      <c r="C4122">
        <v>25</v>
      </c>
      <c r="D4122" s="38" t="s">
        <v>77</v>
      </c>
      <c r="E4122" s="2" t="s">
        <v>41</v>
      </c>
      <c r="F4122">
        <v>1743816</v>
      </c>
      <c r="G4122" s="44">
        <f t="shared" si="448"/>
        <v>44562</v>
      </c>
      <c r="H4122" s="50">
        <f t="shared" si="449"/>
        <v>273</v>
      </c>
      <c r="I4122" s="50">
        <f t="shared" si="450"/>
        <v>35247275.699999996</v>
      </c>
      <c r="J4122" s="46">
        <v>1291109</v>
      </c>
      <c r="K4122" s="2" t="s">
        <v>34</v>
      </c>
      <c r="L4122" s="52" t="str">
        <f t="shared" si="451"/>
        <v>20220930VND</v>
      </c>
      <c r="M4122">
        <f>VLOOKUP(L4122,Mapping!$H$1:$K$25,4,0)</f>
        <v>1</v>
      </c>
      <c r="N4122">
        <f t="shared" si="452"/>
        <v>1.743816E-3</v>
      </c>
      <c r="O4122">
        <f t="shared" si="453"/>
        <v>1.2911089999999999E-3</v>
      </c>
      <c r="P4122">
        <f t="shared" si="454"/>
        <v>3.5247275699999997E-2</v>
      </c>
      <c r="Q4122" t="str">
        <f>VLOOKUP(VLOOKUP(C4122,Mapping!$A$1:$C$17,3,0),Mapping!$E$1:$F$6,2,0)</f>
        <v>Vùng 01</v>
      </c>
    </row>
    <row r="4123" spans="1:17" x14ac:dyDescent="0.3">
      <c r="A4123" s="33">
        <v>44834</v>
      </c>
      <c r="B4123">
        <v>3202</v>
      </c>
      <c r="C4123">
        <v>12</v>
      </c>
      <c r="D4123" s="38" t="s">
        <v>77</v>
      </c>
      <c r="E4123" s="2" t="s">
        <v>41</v>
      </c>
      <c r="F4123">
        <v>844758</v>
      </c>
      <c r="G4123" s="44">
        <f t="shared" si="448"/>
        <v>44562</v>
      </c>
      <c r="H4123" s="50">
        <f t="shared" si="449"/>
        <v>273</v>
      </c>
      <c r="I4123" s="50">
        <f t="shared" si="450"/>
        <v>29753860.5</v>
      </c>
      <c r="J4123" s="46">
        <v>1089885</v>
      </c>
      <c r="K4123" s="2" t="s">
        <v>34</v>
      </c>
      <c r="L4123" s="52" t="str">
        <f t="shared" si="451"/>
        <v>20220930VND</v>
      </c>
      <c r="M4123">
        <f>VLOOKUP(L4123,Mapping!$H$1:$K$25,4,0)</f>
        <v>1</v>
      </c>
      <c r="N4123">
        <f t="shared" si="452"/>
        <v>8.4475800000000003E-4</v>
      </c>
      <c r="O4123">
        <f t="shared" si="453"/>
        <v>1.0898850000000001E-3</v>
      </c>
      <c r="P4123">
        <f t="shared" si="454"/>
        <v>2.97538605E-2</v>
      </c>
      <c r="Q4123" t="str">
        <f>VLOOKUP(VLOOKUP(C4123,Mapping!$A$1:$C$17,3,0),Mapping!$E$1:$F$6,2,0)</f>
        <v>Vùng 03</v>
      </c>
    </row>
    <row r="4124" spans="1:17" x14ac:dyDescent="0.3">
      <c r="A4124" s="33">
        <v>44834</v>
      </c>
      <c r="B4124">
        <v>3202</v>
      </c>
      <c r="C4124">
        <v>45</v>
      </c>
      <c r="D4124" s="38" t="s">
        <v>77</v>
      </c>
      <c r="E4124" s="2" t="s">
        <v>41</v>
      </c>
      <c r="F4124">
        <v>2793247</v>
      </c>
      <c r="G4124" s="44">
        <f t="shared" si="448"/>
        <v>44562</v>
      </c>
      <c r="H4124" s="50">
        <f t="shared" si="449"/>
        <v>273</v>
      </c>
      <c r="I4124" s="50">
        <f t="shared" si="450"/>
        <v>135502294.20000002</v>
      </c>
      <c r="J4124" s="46">
        <v>4963454</v>
      </c>
      <c r="K4124" s="2" t="s">
        <v>34</v>
      </c>
      <c r="L4124" s="52" t="str">
        <f t="shared" si="451"/>
        <v>20220930VND</v>
      </c>
      <c r="M4124">
        <f>VLOOKUP(L4124,Mapping!$H$1:$K$25,4,0)</f>
        <v>1</v>
      </c>
      <c r="N4124">
        <f t="shared" si="452"/>
        <v>2.793247E-3</v>
      </c>
      <c r="O4124">
        <f t="shared" si="453"/>
        <v>4.963454E-3</v>
      </c>
      <c r="P4124">
        <f t="shared" si="454"/>
        <v>0.13550229420000001</v>
      </c>
      <c r="Q4124" t="str">
        <f>VLOOKUP(VLOOKUP(C4124,Mapping!$A$1:$C$17,3,0),Mapping!$E$1:$F$6,2,0)</f>
        <v>Vùng 02</v>
      </c>
    </row>
    <row r="4125" spans="1:17" x14ac:dyDescent="0.3">
      <c r="A4125" s="33">
        <v>44834</v>
      </c>
      <c r="B4125">
        <v>3202</v>
      </c>
      <c r="C4125">
        <v>48</v>
      </c>
      <c r="D4125" s="38" t="s">
        <v>77</v>
      </c>
      <c r="E4125" s="2" t="s">
        <v>41</v>
      </c>
      <c r="F4125">
        <v>1924379</v>
      </c>
      <c r="G4125" s="44">
        <f t="shared" si="448"/>
        <v>44562</v>
      </c>
      <c r="H4125" s="50">
        <f t="shared" si="449"/>
        <v>273</v>
      </c>
      <c r="I4125" s="50">
        <f t="shared" si="450"/>
        <v>27472181.099999998</v>
      </c>
      <c r="J4125" s="46">
        <v>1006307</v>
      </c>
      <c r="K4125" s="2" t="s">
        <v>34</v>
      </c>
      <c r="L4125" s="52" t="str">
        <f t="shared" si="451"/>
        <v>20220930VND</v>
      </c>
      <c r="M4125">
        <f>VLOOKUP(L4125,Mapping!$H$1:$K$25,4,0)</f>
        <v>1</v>
      </c>
      <c r="N4125">
        <f t="shared" si="452"/>
        <v>1.9243789999999999E-3</v>
      </c>
      <c r="O4125">
        <f t="shared" si="453"/>
        <v>1.0063069999999999E-3</v>
      </c>
      <c r="P4125">
        <f t="shared" si="454"/>
        <v>2.7472181099999996E-2</v>
      </c>
      <c r="Q4125" t="str">
        <f>VLOOKUP(VLOOKUP(C4125,Mapping!$A$1:$C$17,3,0),Mapping!$E$1:$F$6,2,0)</f>
        <v>Vùng 01</v>
      </c>
    </row>
    <row r="4126" spans="1:17" x14ac:dyDescent="0.3">
      <c r="A4126" s="33">
        <v>44834</v>
      </c>
      <c r="B4126">
        <v>3203</v>
      </c>
      <c r="C4126">
        <v>11</v>
      </c>
      <c r="D4126" s="38" t="s">
        <v>77</v>
      </c>
      <c r="E4126" s="2" t="s">
        <v>41</v>
      </c>
      <c r="F4126">
        <v>137080</v>
      </c>
      <c r="G4126" s="44">
        <f t="shared" si="448"/>
        <v>44562</v>
      </c>
      <c r="H4126" s="50">
        <f t="shared" si="449"/>
        <v>273</v>
      </c>
      <c r="I4126" s="50">
        <f t="shared" si="450"/>
        <v>51477617.100000001</v>
      </c>
      <c r="J4126" s="46">
        <v>1885627</v>
      </c>
      <c r="K4126" s="2" t="s">
        <v>34</v>
      </c>
      <c r="L4126" s="52" t="str">
        <f t="shared" si="451"/>
        <v>20220930VND</v>
      </c>
      <c r="M4126">
        <f>VLOOKUP(L4126,Mapping!$H$1:$K$25,4,0)</f>
        <v>1</v>
      </c>
      <c r="N4126">
        <f t="shared" si="452"/>
        <v>1.3708000000000001E-4</v>
      </c>
      <c r="O4126">
        <f t="shared" si="453"/>
        <v>1.885627E-3</v>
      </c>
      <c r="P4126">
        <f t="shared" si="454"/>
        <v>5.1477617100000005E-2</v>
      </c>
      <c r="Q4126" t="str">
        <f>VLOOKUP(VLOOKUP(C4126,Mapping!$A$1:$C$17,3,0),Mapping!$E$1:$F$6,2,0)</f>
        <v>Vùng 01</v>
      </c>
    </row>
    <row r="4127" spans="1:17" x14ac:dyDescent="0.3">
      <c r="A4127" s="33">
        <v>44834</v>
      </c>
      <c r="B4127">
        <v>3205</v>
      </c>
      <c r="C4127">
        <v>48</v>
      </c>
      <c r="D4127" s="38" t="s">
        <v>77</v>
      </c>
      <c r="E4127" s="2" t="s">
        <v>43</v>
      </c>
      <c r="F4127">
        <v>9024076</v>
      </c>
      <c r="G4127" s="44">
        <f t="shared" si="448"/>
        <v>44562</v>
      </c>
      <c r="H4127" s="50">
        <f t="shared" si="449"/>
        <v>273</v>
      </c>
      <c r="I4127" s="50">
        <f t="shared" si="450"/>
        <v>211847126.40000001</v>
      </c>
      <c r="J4127" s="46">
        <v>7759968</v>
      </c>
      <c r="K4127" s="2" t="s">
        <v>34</v>
      </c>
      <c r="L4127" s="52" t="str">
        <f t="shared" si="451"/>
        <v>20220930VND</v>
      </c>
      <c r="M4127">
        <f>VLOOKUP(L4127,Mapping!$H$1:$K$25,4,0)</f>
        <v>1</v>
      </c>
      <c r="N4127">
        <f t="shared" si="452"/>
        <v>9.0240760000000007E-3</v>
      </c>
      <c r="O4127">
        <f t="shared" si="453"/>
        <v>7.7599679999999999E-3</v>
      </c>
      <c r="P4127">
        <f t="shared" si="454"/>
        <v>0.2118471264</v>
      </c>
      <c r="Q4127" t="str">
        <f>VLOOKUP(VLOOKUP(C4127,Mapping!$A$1:$C$17,3,0),Mapping!$E$1:$F$6,2,0)</f>
        <v>Vùng 01</v>
      </c>
    </row>
    <row r="4128" spans="1:17" x14ac:dyDescent="0.3">
      <c r="A4128" s="33">
        <v>44834</v>
      </c>
      <c r="B4128">
        <v>3205</v>
      </c>
      <c r="C4128">
        <v>34</v>
      </c>
      <c r="D4128" s="38" t="s">
        <v>77</v>
      </c>
      <c r="E4128" s="2" t="s">
        <v>41</v>
      </c>
      <c r="F4128">
        <v>9172404</v>
      </c>
      <c r="G4128" s="44">
        <f t="shared" si="448"/>
        <v>44562</v>
      </c>
      <c r="H4128" s="50">
        <f t="shared" si="449"/>
        <v>273</v>
      </c>
      <c r="I4128" s="50">
        <f t="shared" si="450"/>
        <v>272311439.40000004</v>
      </c>
      <c r="J4128" s="46">
        <v>9974778</v>
      </c>
      <c r="K4128" s="2" t="s">
        <v>34</v>
      </c>
      <c r="L4128" s="52" t="str">
        <f t="shared" si="451"/>
        <v>20220930VND</v>
      </c>
      <c r="M4128">
        <f>VLOOKUP(L4128,Mapping!$H$1:$K$25,4,0)</f>
        <v>1</v>
      </c>
      <c r="N4128">
        <f t="shared" si="452"/>
        <v>9.1724040000000003E-3</v>
      </c>
      <c r="O4128">
        <f t="shared" si="453"/>
        <v>9.9747780000000001E-3</v>
      </c>
      <c r="P4128">
        <f t="shared" si="454"/>
        <v>0.27231143940000002</v>
      </c>
      <c r="Q4128" t="str">
        <f>VLOOKUP(VLOOKUP(C4128,Mapping!$A$1:$C$17,3,0),Mapping!$E$1:$F$6,2,0)</f>
        <v>Vùng 02</v>
      </c>
    </row>
    <row r="4129" spans="1:17" x14ac:dyDescent="0.3">
      <c r="A4129" s="33">
        <v>44834</v>
      </c>
      <c r="B4129">
        <v>3205</v>
      </c>
      <c r="C4129">
        <v>48</v>
      </c>
      <c r="D4129" s="38" t="s">
        <v>77</v>
      </c>
      <c r="E4129" s="2" t="s">
        <v>41</v>
      </c>
      <c r="F4129">
        <v>9942109</v>
      </c>
      <c r="G4129" s="44">
        <f t="shared" si="448"/>
        <v>44562</v>
      </c>
      <c r="H4129" s="50">
        <f t="shared" si="449"/>
        <v>273</v>
      </c>
      <c r="I4129" s="50">
        <f t="shared" si="450"/>
        <v>219745480.5</v>
      </c>
      <c r="J4129" s="46">
        <v>8049285</v>
      </c>
      <c r="K4129" s="2" t="s">
        <v>34</v>
      </c>
      <c r="L4129" s="52" t="str">
        <f t="shared" si="451"/>
        <v>20220930VND</v>
      </c>
      <c r="M4129">
        <f>VLOOKUP(L4129,Mapping!$H$1:$K$25,4,0)</f>
        <v>1</v>
      </c>
      <c r="N4129">
        <f t="shared" si="452"/>
        <v>9.9421089999999993E-3</v>
      </c>
      <c r="O4129">
        <f t="shared" si="453"/>
        <v>8.0492849999999998E-3</v>
      </c>
      <c r="P4129">
        <f t="shared" si="454"/>
        <v>0.21974548050000001</v>
      </c>
      <c r="Q4129" t="str">
        <f>VLOOKUP(VLOOKUP(C4129,Mapping!$A$1:$C$17,3,0),Mapping!$E$1:$F$6,2,0)</f>
        <v>Vùng 01</v>
      </c>
    </row>
    <row r="4130" spans="1:17" x14ac:dyDescent="0.3">
      <c r="A4130" s="33">
        <v>44834</v>
      </c>
      <c r="B4130">
        <v>3205</v>
      </c>
      <c r="C4130">
        <v>34</v>
      </c>
      <c r="D4130" s="38" t="s">
        <v>77</v>
      </c>
      <c r="E4130" s="2" t="s">
        <v>41</v>
      </c>
      <c r="F4130">
        <v>617082</v>
      </c>
      <c r="G4130" s="44">
        <f t="shared" si="448"/>
        <v>44562</v>
      </c>
      <c r="H4130" s="50">
        <f t="shared" si="449"/>
        <v>273</v>
      </c>
      <c r="I4130" s="50">
        <f t="shared" si="450"/>
        <v>254379437512.20001</v>
      </c>
      <c r="J4130" s="46">
        <v>401675</v>
      </c>
      <c r="K4130" s="2" t="s">
        <v>35</v>
      </c>
      <c r="L4130" s="52" t="str">
        <f t="shared" si="451"/>
        <v>20220930USD</v>
      </c>
      <c r="M4130">
        <f>VLOOKUP(L4130,Mapping!$H$1:$K$25,4,0)</f>
        <v>23197.68</v>
      </c>
      <c r="N4130">
        <f t="shared" si="452"/>
        <v>14.314870769760001</v>
      </c>
      <c r="O4130">
        <f t="shared" si="453"/>
        <v>9.3179281140000008</v>
      </c>
      <c r="P4130">
        <f t="shared" si="454"/>
        <v>254.37943751220001</v>
      </c>
      <c r="Q4130" t="str">
        <f>VLOOKUP(VLOOKUP(C4130,Mapping!$A$1:$C$17,3,0),Mapping!$E$1:$F$6,2,0)</f>
        <v>Vùng 02</v>
      </c>
    </row>
    <row r="4131" spans="1:17" x14ac:dyDescent="0.3">
      <c r="A4131" s="33">
        <v>44834</v>
      </c>
      <c r="B4131">
        <v>3205</v>
      </c>
      <c r="C4131">
        <v>34</v>
      </c>
      <c r="D4131" s="38" t="s">
        <v>77</v>
      </c>
      <c r="E4131" s="2" t="s">
        <v>41</v>
      </c>
      <c r="F4131">
        <v>1738100</v>
      </c>
      <c r="G4131" s="44">
        <f t="shared" si="448"/>
        <v>44562</v>
      </c>
      <c r="H4131" s="50">
        <f t="shared" si="449"/>
        <v>273</v>
      </c>
      <c r="I4131" s="50">
        <f t="shared" si="450"/>
        <v>33085443.300000001</v>
      </c>
      <c r="J4131" s="46">
        <v>1211921</v>
      </c>
      <c r="K4131" s="2" t="s">
        <v>34</v>
      </c>
      <c r="L4131" s="52" t="str">
        <f t="shared" si="451"/>
        <v>20220930VND</v>
      </c>
      <c r="M4131">
        <f>VLOOKUP(L4131,Mapping!$H$1:$K$25,4,0)</f>
        <v>1</v>
      </c>
      <c r="N4131">
        <f t="shared" si="452"/>
        <v>1.7381E-3</v>
      </c>
      <c r="O4131">
        <f t="shared" si="453"/>
        <v>1.2119209999999999E-3</v>
      </c>
      <c r="P4131">
        <f t="shared" si="454"/>
        <v>3.3085443300000003E-2</v>
      </c>
      <c r="Q4131" t="str">
        <f>VLOOKUP(VLOOKUP(C4131,Mapping!$A$1:$C$17,3,0),Mapping!$E$1:$F$6,2,0)</f>
        <v>Vùng 02</v>
      </c>
    </row>
    <row r="4132" spans="1:17" x14ac:dyDescent="0.3">
      <c r="A4132" s="33">
        <v>44834</v>
      </c>
      <c r="B4132">
        <v>3208</v>
      </c>
      <c r="C4132">
        <v>12</v>
      </c>
      <c r="D4132" s="38" t="s">
        <v>77</v>
      </c>
      <c r="E4132" s="2" t="s">
        <v>41</v>
      </c>
      <c r="F4132">
        <v>1998304</v>
      </c>
      <c r="G4132" s="44">
        <f t="shared" si="448"/>
        <v>44562</v>
      </c>
      <c r="H4132" s="50">
        <f t="shared" si="449"/>
        <v>273</v>
      </c>
      <c r="I4132" s="50">
        <f t="shared" si="450"/>
        <v>53605297.199999996</v>
      </c>
      <c r="J4132" s="46">
        <v>1963564</v>
      </c>
      <c r="K4132" s="2" t="s">
        <v>34</v>
      </c>
      <c r="L4132" s="52" t="str">
        <f t="shared" si="451"/>
        <v>20220930VND</v>
      </c>
      <c r="M4132">
        <f>VLOOKUP(L4132,Mapping!$H$1:$K$25,4,0)</f>
        <v>1</v>
      </c>
      <c r="N4132">
        <f t="shared" si="452"/>
        <v>1.9983039999999998E-3</v>
      </c>
      <c r="O4132">
        <f t="shared" si="453"/>
        <v>1.9635640000000001E-3</v>
      </c>
      <c r="P4132">
        <f t="shared" si="454"/>
        <v>5.3605297199999999E-2</v>
      </c>
      <c r="Q4132" t="str">
        <f>VLOOKUP(VLOOKUP(C4132,Mapping!$A$1:$C$17,3,0),Mapping!$E$1:$F$6,2,0)</f>
        <v>Vùng 03</v>
      </c>
    </row>
    <row r="4133" spans="1:17" x14ac:dyDescent="0.3">
      <c r="A4133" s="33">
        <v>44834</v>
      </c>
      <c r="B4133">
        <v>3209</v>
      </c>
      <c r="C4133">
        <v>34</v>
      </c>
      <c r="D4133" s="38" t="s">
        <v>77</v>
      </c>
      <c r="E4133" s="2" t="s">
        <v>41</v>
      </c>
      <c r="F4133">
        <v>1676840</v>
      </c>
      <c r="G4133" s="44">
        <f t="shared" si="448"/>
        <v>44562</v>
      </c>
      <c r="H4133" s="50">
        <f t="shared" si="449"/>
        <v>273</v>
      </c>
      <c r="I4133" s="50">
        <f t="shared" si="450"/>
        <v>32047906.800000001</v>
      </c>
      <c r="J4133" s="46">
        <v>1173916</v>
      </c>
      <c r="K4133" s="2" t="s">
        <v>34</v>
      </c>
      <c r="L4133" s="52" t="str">
        <f t="shared" si="451"/>
        <v>20220930VND</v>
      </c>
      <c r="M4133">
        <f>VLOOKUP(L4133,Mapping!$H$1:$K$25,4,0)</f>
        <v>1</v>
      </c>
      <c r="N4133">
        <f t="shared" si="452"/>
        <v>1.67684E-3</v>
      </c>
      <c r="O4133">
        <f t="shared" si="453"/>
        <v>1.1739159999999999E-3</v>
      </c>
      <c r="P4133">
        <f t="shared" si="454"/>
        <v>3.2047906799999998E-2</v>
      </c>
      <c r="Q4133" t="str">
        <f>VLOOKUP(VLOOKUP(C4133,Mapping!$A$1:$C$17,3,0),Mapping!$E$1:$F$6,2,0)</f>
        <v>Vùng 02</v>
      </c>
    </row>
    <row r="4134" spans="1:17" x14ac:dyDescent="0.3">
      <c r="A4134" s="33">
        <v>44834</v>
      </c>
      <c r="B4134">
        <v>3210</v>
      </c>
      <c r="C4134">
        <v>40</v>
      </c>
      <c r="D4134" s="38" t="s">
        <v>77</v>
      </c>
      <c r="E4134" s="2" t="s">
        <v>41</v>
      </c>
      <c r="F4134">
        <v>1811667</v>
      </c>
      <c r="G4134" s="44">
        <f t="shared" si="448"/>
        <v>44562</v>
      </c>
      <c r="H4134" s="50">
        <f t="shared" si="449"/>
        <v>273</v>
      </c>
      <c r="I4134" s="50">
        <f t="shared" si="450"/>
        <v>41234711.699999996</v>
      </c>
      <c r="J4134" s="46">
        <v>1510429</v>
      </c>
      <c r="K4134" s="2" t="s">
        <v>34</v>
      </c>
      <c r="L4134" s="52" t="str">
        <f t="shared" si="451"/>
        <v>20220930VND</v>
      </c>
      <c r="M4134">
        <f>VLOOKUP(L4134,Mapping!$H$1:$K$25,4,0)</f>
        <v>1</v>
      </c>
      <c r="N4134">
        <f t="shared" si="452"/>
        <v>1.8116670000000001E-3</v>
      </c>
      <c r="O4134">
        <f t="shared" si="453"/>
        <v>1.510429E-3</v>
      </c>
      <c r="P4134">
        <f t="shared" si="454"/>
        <v>4.1234711699999996E-2</v>
      </c>
      <c r="Q4134" t="str">
        <f>VLOOKUP(VLOOKUP(C4134,Mapping!$A$1:$C$17,3,0),Mapping!$E$1:$F$6,2,0)</f>
        <v>Vùng 01</v>
      </c>
    </row>
    <row r="4135" spans="1:17" x14ac:dyDescent="0.3">
      <c r="A4135" s="33">
        <v>44834</v>
      </c>
      <c r="B4135">
        <v>3210</v>
      </c>
      <c r="C4135">
        <v>34</v>
      </c>
      <c r="D4135" s="38" t="s">
        <v>77</v>
      </c>
      <c r="E4135" s="2" t="s">
        <v>41</v>
      </c>
      <c r="F4135">
        <v>1854696</v>
      </c>
      <c r="G4135" s="44">
        <f t="shared" si="448"/>
        <v>44562</v>
      </c>
      <c r="H4135" s="50">
        <f t="shared" si="449"/>
        <v>273</v>
      </c>
      <c r="I4135" s="50">
        <f t="shared" si="450"/>
        <v>30820198.5</v>
      </c>
      <c r="J4135" s="46">
        <v>1128945</v>
      </c>
      <c r="K4135" s="2" t="s">
        <v>34</v>
      </c>
      <c r="L4135" s="52" t="str">
        <f t="shared" si="451"/>
        <v>20220930VND</v>
      </c>
      <c r="M4135">
        <f>VLOOKUP(L4135,Mapping!$H$1:$K$25,4,0)</f>
        <v>1</v>
      </c>
      <c r="N4135">
        <f t="shared" si="452"/>
        <v>1.8546960000000001E-3</v>
      </c>
      <c r="O4135">
        <f t="shared" si="453"/>
        <v>1.1289449999999999E-3</v>
      </c>
      <c r="P4135">
        <f t="shared" si="454"/>
        <v>3.08201985E-2</v>
      </c>
      <c r="Q4135" t="str">
        <f>VLOOKUP(VLOOKUP(C4135,Mapping!$A$1:$C$17,3,0),Mapping!$E$1:$F$6,2,0)</f>
        <v>Vùng 02</v>
      </c>
    </row>
    <row r="4136" spans="1:17" x14ac:dyDescent="0.3">
      <c r="A4136" s="33">
        <v>44834</v>
      </c>
      <c r="B4136">
        <v>3210</v>
      </c>
      <c r="C4136">
        <v>25</v>
      </c>
      <c r="D4136" s="38" t="s">
        <v>77</v>
      </c>
      <c r="E4136" s="2" t="s">
        <v>41</v>
      </c>
      <c r="F4136">
        <v>271214</v>
      </c>
      <c r="G4136" s="44">
        <f t="shared" si="448"/>
        <v>44562</v>
      </c>
      <c r="H4136" s="50">
        <f t="shared" si="449"/>
        <v>273</v>
      </c>
      <c r="I4136" s="50">
        <f t="shared" si="450"/>
        <v>14980574.700000001</v>
      </c>
      <c r="J4136" s="46">
        <v>548739</v>
      </c>
      <c r="K4136" s="2" t="s">
        <v>34</v>
      </c>
      <c r="L4136" s="52" t="str">
        <f t="shared" si="451"/>
        <v>20220930VND</v>
      </c>
      <c r="M4136">
        <f>VLOOKUP(L4136,Mapping!$H$1:$K$25,4,0)</f>
        <v>1</v>
      </c>
      <c r="N4136">
        <f t="shared" si="452"/>
        <v>2.7121399999999998E-4</v>
      </c>
      <c r="O4136">
        <f t="shared" si="453"/>
        <v>5.4873900000000002E-4</v>
      </c>
      <c r="P4136">
        <f t="shared" si="454"/>
        <v>1.4980574700000001E-2</v>
      </c>
      <c r="Q4136" t="str">
        <f>VLOOKUP(VLOOKUP(C4136,Mapping!$A$1:$C$17,3,0),Mapping!$E$1:$F$6,2,0)</f>
        <v>Vùng 01</v>
      </c>
    </row>
    <row r="4137" spans="1:17" x14ac:dyDescent="0.3">
      <c r="A4137" s="33">
        <v>44834</v>
      </c>
      <c r="B4137">
        <v>3210</v>
      </c>
      <c r="C4137">
        <v>20</v>
      </c>
      <c r="D4137" s="38" t="s">
        <v>77</v>
      </c>
      <c r="E4137" s="2" t="s">
        <v>41</v>
      </c>
      <c r="F4137">
        <v>1974607</v>
      </c>
      <c r="G4137" s="44">
        <f t="shared" si="448"/>
        <v>44562</v>
      </c>
      <c r="H4137" s="50">
        <f t="shared" si="449"/>
        <v>273</v>
      </c>
      <c r="I4137" s="50">
        <f t="shared" si="450"/>
        <v>52761235.800000004</v>
      </c>
      <c r="J4137" s="46">
        <v>1932646</v>
      </c>
      <c r="K4137" s="2" t="s">
        <v>34</v>
      </c>
      <c r="L4137" s="52" t="str">
        <f t="shared" si="451"/>
        <v>20220930VND</v>
      </c>
      <c r="M4137">
        <f>VLOOKUP(L4137,Mapping!$H$1:$K$25,4,0)</f>
        <v>1</v>
      </c>
      <c r="N4137">
        <f t="shared" si="452"/>
        <v>1.9746070000000002E-3</v>
      </c>
      <c r="O4137">
        <f t="shared" si="453"/>
        <v>1.9326460000000001E-3</v>
      </c>
      <c r="P4137">
        <f t="shared" si="454"/>
        <v>5.2761235800000007E-2</v>
      </c>
      <c r="Q4137" t="str">
        <f>VLOOKUP(VLOOKUP(C4137,Mapping!$A$1:$C$17,3,0),Mapping!$E$1:$F$6,2,0)</f>
        <v>Vùng 02</v>
      </c>
    </row>
    <row r="4138" spans="1:17" x14ac:dyDescent="0.3">
      <c r="A4138" s="33">
        <v>44834</v>
      </c>
      <c r="B4138">
        <v>3211</v>
      </c>
      <c r="C4138">
        <v>34</v>
      </c>
      <c r="D4138" s="38" t="s">
        <v>77</v>
      </c>
      <c r="E4138" s="2" t="s">
        <v>41</v>
      </c>
      <c r="F4138">
        <v>219847</v>
      </c>
      <c r="G4138" s="44">
        <f t="shared" si="448"/>
        <v>44562</v>
      </c>
      <c r="H4138" s="50">
        <f t="shared" si="449"/>
        <v>273</v>
      </c>
      <c r="I4138" s="50">
        <f t="shared" si="450"/>
        <v>6662865.2999999998</v>
      </c>
      <c r="J4138" s="46">
        <v>244061</v>
      </c>
      <c r="K4138" s="2" t="s">
        <v>34</v>
      </c>
      <c r="L4138" s="52" t="str">
        <f t="shared" si="451"/>
        <v>20220930VND</v>
      </c>
      <c r="M4138">
        <f>VLOOKUP(L4138,Mapping!$H$1:$K$25,4,0)</f>
        <v>1</v>
      </c>
      <c r="N4138">
        <f t="shared" si="452"/>
        <v>2.1984700000000001E-4</v>
      </c>
      <c r="O4138">
        <f t="shared" si="453"/>
        <v>2.4406100000000001E-4</v>
      </c>
      <c r="P4138">
        <f t="shared" si="454"/>
        <v>6.6628653000000001E-3</v>
      </c>
      <c r="Q4138" t="str">
        <f>VLOOKUP(VLOOKUP(C4138,Mapping!$A$1:$C$17,3,0),Mapping!$E$1:$F$6,2,0)</f>
        <v>Vùng 02</v>
      </c>
    </row>
    <row r="4139" spans="1:17" x14ac:dyDescent="0.3">
      <c r="A4139" s="33">
        <v>44834</v>
      </c>
      <c r="B4139">
        <v>3212</v>
      </c>
      <c r="C4139">
        <v>36</v>
      </c>
      <c r="D4139" s="38" t="s">
        <v>77</v>
      </c>
      <c r="E4139" s="2" t="s">
        <v>41</v>
      </c>
      <c r="F4139">
        <v>54159</v>
      </c>
      <c r="G4139" s="44">
        <f t="shared" si="448"/>
        <v>44562</v>
      </c>
      <c r="H4139" s="50">
        <f t="shared" si="449"/>
        <v>273</v>
      </c>
      <c r="I4139" s="50">
        <f t="shared" si="450"/>
        <v>37890762</v>
      </c>
      <c r="J4139" s="46">
        <v>1387940</v>
      </c>
      <c r="K4139" s="2" t="s">
        <v>34</v>
      </c>
      <c r="L4139" s="52" t="str">
        <f t="shared" si="451"/>
        <v>20220930VND</v>
      </c>
      <c r="M4139">
        <f>VLOOKUP(L4139,Mapping!$H$1:$K$25,4,0)</f>
        <v>1</v>
      </c>
      <c r="N4139">
        <f t="shared" si="452"/>
        <v>5.4159000000000001E-5</v>
      </c>
      <c r="O4139">
        <f t="shared" si="453"/>
        <v>1.3879400000000001E-3</v>
      </c>
      <c r="P4139">
        <f t="shared" si="454"/>
        <v>3.7890762000000001E-2</v>
      </c>
      <c r="Q4139" t="str">
        <f>VLOOKUP(VLOOKUP(C4139,Mapping!$A$1:$C$17,3,0),Mapping!$E$1:$F$6,2,0)</f>
        <v>Vùng 05</v>
      </c>
    </row>
    <row r="4140" spans="1:17" x14ac:dyDescent="0.3">
      <c r="A4140" s="33">
        <v>44834</v>
      </c>
      <c r="B4140">
        <v>3212</v>
      </c>
      <c r="C4140">
        <v>40</v>
      </c>
      <c r="D4140" s="38" t="s">
        <v>77</v>
      </c>
      <c r="E4140" s="2" t="s">
        <v>41</v>
      </c>
      <c r="F4140">
        <v>962375</v>
      </c>
      <c r="G4140" s="44">
        <f t="shared" si="448"/>
        <v>44562</v>
      </c>
      <c r="H4140" s="50">
        <f t="shared" si="449"/>
        <v>273</v>
      </c>
      <c r="I4140" s="50">
        <f t="shared" si="450"/>
        <v>24814881</v>
      </c>
      <c r="J4140" s="46">
        <v>908970</v>
      </c>
      <c r="K4140" s="2" t="s">
        <v>34</v>
      </c>
      <c r="L4140" s="52" t="str">
        <f t="shared" si="451"/>
        <v>20220930VND</v>
      </c>
      <c r="M4140">
        <f>VLOOKUP(L4140,Mapping!$H$1:$K$25,4,0)</f>
        <v>1</v>
      </c>
      <c r="N4140">
        <f t="shared" si="452"/>
        <v>9.6237500000000001E-4</v>
      </c>
      <c r="O4140">
        <f t="shared" si="453"/>
        <v>9.0897000000000005E-4</v>
      </c>
      <c r="P4140">
        <f t="shared" si="454"/>
        <v>2.4814881E-2</v>
      </c>
      <c r="Q4140" t="str">
        <f>VLOOKUP(VLOOKUP(C4140,Mapping!$A$1:$C$17,3,0),Mapping!$E$1:$F$6,2,0)</f>
        <v>Vùng 01</v>
      </c>
    </row>
    <row r="4141" spans="1:17" x14ac:dyDescent="0.3">
      <c r="A4141" s="33">
        <v>44834</v>
      </c>
      <c r="B4141">
        <v>3216</v>
      </c>
      <c r="C4141">
        <v>34</v>
      </c>
      <c r="D4141" s="38" t="s">
        <v>77</v>
      </c>
      <c r="E4141" s="2" t="s">
        <v>41</v>
      </c>
      <c r="F4141">
        <v>1596393</v>
      </c>
      <c r="G4141" s="44">
        <f t="shared" si="448"/>
        <v>44562</v>
      </c>
      <c r="H4141" s="50">
        <f t="shared" si="449"/>
        <v>273</v>
      </c>
      <c r="I4141" s="50">
        <f t="shared" si="450"/>
        <v>31769146.5</v>
      </c>
      <c r="J4141" s="46">
        <v>1163705</v>
      </c>
      <c r="K4141" s="2" t="s">
        <v>34</v>
      </c>
      <c r="L4141" s="52" t="str">
        <f t="shared" si="451"/>
        <v>20220930VND</v>
      </c>
      <c r="M4141">
        <f>VLOOKUP(L4141,Mapping!$H$1:$K$25,4,0)</f>
        <v>1</v>
      </c>
      <c r="N4141">
        <f t="shared" si="452"/>
        <v>1.596393E-3</v>
      </c>
      <c r="O4141">
        <f t="shared" si="453"/>
        <v>1.1637049999999999E-3</v>
      </c>
      <c r="P4141">
        <f t="shared" si="454"/>
        <v>3.1769146499999998E-2</v>
      </c>
      <c r="Q4141" t="str">
        <f>VLOOKUP(VLOOKUP(C4141,Mapping!$A$1:$C$17,3,0),Mapping!$E$1:$F$6,2,0)</f>
        <v>Vùng 02</v>
      </c>
    </row>
    <row r="4142" spans="1:17" x14ac:dyDescent="0.3">
      <c r="A4142" s="33">
        <v>44834</v>
      </c>
      <c r="B4142">
        <v>3217</v>
      </c>
      <c r="C4142">
        <v>34</v>
      </c>
      <c r="D4142" s="38" t="s">
        <v>77</v>
      </c>
      <c r="E4142" s="2" t="s">
        <v>43</v>
      </c>
      <c r="F4142">
        <v>1069637</v>
      </c>
      <c r="G4142" s="44">
        <f t="shared" si="448"/>
        <v>44562</v>
      </c>
      <c r="H4142" s="50">
        <f t="shared" si="449"/>
        <v>273</v>
      </c>
      <c r="I4142" s="50">
        <f t="shared" si="450"/>
        <v>14578036.200000001</v>
      </c>
      <c r="J4142" s="46">
        <v>533994</v>
      </c>
      <c r="K4142" s="2" t="s">
        <v>34</v>
      </c>
      <c r="L4142" s="52" t="str">
        <f t="shared" si="451"/>
        <v>20220930VND</v>
      </c>
      <c r="M4142">
        <f>VLOOKUP(L4142,Mapping!$H$1:$K$25,4,0)</f>
        <v>1</v>
      </c>
      <c r="N4142">
        <f t="shared" si="452"/>
        <v>1.069637E-3</v>
      </c>
      <c r="O4142">
        <f t="shared" si="453"/>
        <v>5.3399399999999998E-4</v>
      </c>
      <c r="P4142">
        <f t="shared" si="454"/>
        <v>1.4578036200000002E-2</v>
      </c>
      <c r="Q4142" t="str">
        <f>VLOOKUP(VLOOKUP(C4142,Mapping!$A$1:$C$17,3,0),Mapping!$E$1:$F$6,2,0)</f>
        <v>Vùng 02</v>
      </c>
    </row>
    <row r="4143" spans="1:17" x14ac:dyDescent="0.3">
      <c r="A4143" s="33">
        <v>44834</v>
      </c>
      <c r="B4143">
        <v>3217</v>
      </c>
      <c r="C4143">
        <v>34</v>
      </c>
      <c r="D4143" s="38" t="s">
        <v>77</v>
      </c>
      <c r="E4143" s="2" t="s">
        <v>41</v>
      </c>
      <c r="F4143">
        <v>180480</v>
      </c>
      <c r="G4143" s="44">
        <f t="shared" si="448"/>
        <v>44562</v>
      </c>
      <c r="H4143" s="50">
        <f t="shared" si="449"/>
        <v>273</v>
      </c>
      <c r="I4143" s="50">
        <f t="shared" si="450"/>
        <v>54420966.600000001</v>
      </c>
      <c r="J4143" s="46">
        <v>1993442</v>
      </c>
      <c r="K4143" s="2" t="s">
        <v>34</v>
      </c>
      <c r="L4143" s="52" t="str">
        <f t="shared" si="451"/>
        <v>20220930VND</v>
      </c>
      <c r="M4143">
        <f>VLOOKUP(L4143,Mapping!$H$1:$K$25,4,0)</f>
        <v>1</v>
      </c>
      <c r="N4143">
        <f t="shared" si="452"/>
        <v>1.8048000000000001E-4</v>
      </c>
      <c r="O4143">
        <f t="shared" si="453"/>
        <v>1.9934419999999998E-3</v>
      </c>
      <c r="P4143">
        <f t="shared" si="454"/>
        <v>5.4420966600000002E-2</v>
      </c>
      <c r="Q4143" t="str">
        <f>VLOOKUP(VLOOKUP(C4143,Mapping!$A$1:$C$17,3,0),Mapping!$E$1:$F$6,2,0)</f>
        <v>Vùng 02</v>
      </c>
    </row>
    <row r="4144" spans="1:17" x14ac:dyDescent="0.3">
      <c r="A4144" s="33">
        <v>44834</v>
      </c>
      <c r="B4144">
        <v>3218</v>
      </c>
      <c r="C4144">
        <v>41</v>
      </c>
      <c r="D4144" s="38" t="s">
        <v>77</v>
      </c>
      <c r="E4144" s="2" t="s">
        <v>41</v>
      </c>
      <c r="F4144">
        <v>1205907</v>
      </c>
      <c r="G4144" s="44">
        <f t="shared" si="448"/>
        <v>44562</v>
      </c>
      <c r="H4144" s="50">
        <f t="shared" si="449"/>
        <v>273</v>
      </c>
      <c r="I4144" s="50">
        <f t="shared" si="450"/>
        <v>30503900.699999999</v>
      </c>
      <c r="J4144" s="46">
        <v>1117359</v>
      </c>
      <c r="K4144" s="2" t="s">
        <v>34</v>
      </c>
      <c r="L4144" s="52" t="str">
        <f t="shared" si="451"/>
        <v>20220930VND</v>
      </c>
      <c r="M4144">
        <f>VLOOKUP(L4144,Mapping!$H$1:$K$25,4,0)</f>
        <v>1</v>
      </c>
      <c r="N4144">
        <f t="shared" si="452"/>
        <v>1.205907E-3</v>
      </c>
      <c r="O4144">
        <f t="shared" si="453"/>
        <v>1.1173590000000001E-3</v>
      </c>
      <c r="P4144">
        <f t="shared" si="454"/>
        <v>3.0503900699999999E-2</v>
      </c>
      <c r="Q4144" t="str">
        <f>VLOOKUP(VLOOKUP(C4144,Mapping!$A$1:$C$17,3,0),Mapping!$E$1:$F$6,2,0)</f>
        <v>Vùng 05</v>
      </c>
    </row>
    <row r="4145" spans="1:17" x14ac:dyDescent="0.3">
      <c r="A4145" s="33">
        <v>44834</v>
      </c>
      <c r="B4145">
        <v>3220</v>
      </c>
      <c r="C4145">
        <v>34</v>
      </c>
      <c r="D4145" s="38" t="s">
        <v>77</v>
      </c>
      <c r="E4145" s="2" t="s">
        <v>41</v>
      </c>
      <c r="F4145">
        <v>1249059</v>
      </c>
      <c r="G4145" s="44">
        <f t="shared" si="448"/>
        <v>44562</v>
      </c>
      <c r="H4145" s="50">
        <f t="shared" si="449"/>
        <v>273</v>
      </c>
      <c r="I4145" s="50">
        <f t="shared" si="450"/>
        <v>52271828.699999996</v>
      </c>
      <c r="J4145" s="46">
        <v>1914719</v>
      </c>
      <c r="K4145" s="2" t="s">
        <v>34</v>
      </c>
      <c r="L4145" s="52" t="str">
        <f t="shared" si="451"/>
        <v>20220930VND</v>
      </c>
      <c r="M4145">
        <f>VLOOKUP(L4145,Mapping!$H$1:$K$25,4,0)</f>
        <v>1</v>
      </c>
      <c r="N4145">
        <f t="shared" si="452"/>
        <v>1.2490590000000001E-3</v>
      </c>
      <c r="O4145">
        <f t="shared" si="453"/>
        <v>1.9147190000000001E-3</v>
      </c>
      <c r="P4145">
        <f t="shared" si="454"/>
        <v>5.2271828699999995E-2</v>
      </c>
      <c r="Q4145" t="str">
        <f>VLOOKUP(VLOOKUP(C4145,Mapping!$A$1:$C$17,3,0),Mapping!$E$1:$F$6,2,0)</f>
        <v>Vùng 02</v>
      </c>
    </row>
    <row r="4146" spans="1:17" x14ac:dyDescent="0.3">
      <c r="A4146" s="33">
        <v>44834</v>
      </c>
      <c r="B4146">
        <v>3221</v>
      </c>
      <c r="C4146">
        <v>34</v>
      </c>
      <c r="D4146" s="38" t="s">
        <v>77</v>
      </c>
      <c r="E4146" s="2" t="s">
        <v>41</v>
      </c>
      <c r="F4146">
        <v>1008764</v>
      </c>
      <c r="G4146" s="44">
        <f t="shared" si="448"/>
        <v>44562</v>
      </c>
      <c r="H4146" s="50">
        <f t="shared" si="449"/>
        <v>273</v>
      </c>
      <c r="I4146" s="50">
        <f t="shared" si="450"/>
        <v>207589.19999999998</v>
      </c>
      <c r="J4146" s="46">
        <v>7604</v>
      </c>
      <c r="K4146" s="2" t="s">
        <v>34</v>
      </c>
      <c r="L4146" s="52" t="str">
        <f t="shared" si="451"/>
        <v>20220930VND</v>
      </c>
      <c r="M4146">
        <f>VLOOKUP(L4146,Mapping!$H$1:$K$25,4,0)</f>
        <v>1</v>
      </c>
      <c r="N4146">
        <f t="shared" si="452"/>
        <v>1.0087640000000001E-3</v>
      </c>
      <c r="O4146">
        <f t="shared" si="453"/>
        <v>7.6040000000000004E-6</v>
      </c>
      <c r="P4146">
        <f t="shared" si="454"/>
        <v>2.0758919999999998E-4</v>
      </c>
      <c r="Q4146" t="str">
        <f>VLOOKUP(VLOOKUP(C4146,Mapping!$A$1:$C$17,3,0),Mapping!$E$1:$F$6,2,0)</f>
        <v>Vùng 02</v>
      </c>
    </row>
    <row r="4147" spans="1:17" x14ac:dyDescent="0.3">
      <c r="A4147" s="33">
        <v>44834</v>
      </c>
      <c r="B4147">
        <v>3221</v>
      </c>
      <c r="C4147">
        <v>23</v>
      </c>
      <c r="D4147" s="38" t="s">
        <v>77</v>
      </c>
      <c r="E4147" s="2" t="s">
        <v>41</v>
      </c>
      <c r="F4147">
        <v>1045432</v>
      </c>
      <c r="G4147" s="44">
        <f t="shared" si="448"/>
        <v>44562</v>
      </c>
      <c r="H4147" s="50">
        <f t="shared" si="449"/>
        <v>273</v>
      </c>
      <c r="I4147" s="50">
        <f t="shared" si="450"/>
        <v>210541375836.79202</v>
      </c>
      <c r="J4147" s="46">
        <v>332453</v>
      </c>
      <c r="K4147" s="2" t="s">
        <v>35</v>
      </c>
      <c r="L4147" s="52" t="str">
        <f t="shared" si="451"/>
        <v>20220930USD</v>
      </c>
      <c r="M4147">
        <f>VLOOKUP(L4147,Mapping!$H$1:$K$25,4,0)</f>
        <v>23197.68</v>
      </c>
      <c r="N4147">
        <f t="shared" si="452"/>
        <v>24.251596997760004</v>
      </c>
      <c r="O4147">
        <f t="shared" si="453"/>
        <v>7.7121383090400002</v>
      </c>
      <c r="P4147">
        <f t="shared" si="454"/>
        <v>210.54137583679201</v>
      </c>
      <c r="Q4147" t="str">
        <f>VLOOKUP(VLOOKUP(C4147,Mapping!$A$1:$C$17,3,0),Mapping!$E$1:$F$6,2,0)</f>
        <v>Vùng 02</v>
      </c>
    </row>
    <row r="4148" spans="1:17" x14ac:dyDescent="0.3">
      <c r="A4148" s="33">
        <v>44834</v>
      </c>
      <c r="B4148">
        <v>3221</v>
      </c>
      <c r="C4148">
        <v>23</v>
      </c>
      <c r="D4148" s="38" t="s">
        <v>77</v>
      </c>
      <c r="E4148" s="2" t="s">
        <v>41</v>
      </c>
      <c r="F4148">
        <v>1042644</v>
      </c>
      <c r="G4148" s="44">
        <f t="shared" si="448"/>
        <v>44562</v>
      </c>
      <c r="H4148" s="50">
        <f t="shared" si="449"/>
        <v>273</v>
      </c>
      <c r="I4148" s="50">
        <f t="shared" si="450"/>
        <v>476821.8</v>
      </c>
      <c r="J4148" s="46">
        <v>17466</v>
      </c>
      <c r="K4148" s="2" t="s">
        <v>34</v>
      </c>
      <c r="L4148" s="52" t="str">
        <f t="shared" si="451"/>
        <v>20220930VND</v>
      </c>
      <c r="M4148">
        <f>VLOOKUP(L4148,Mapping!$H$1:$K$25,4,0)</f>
        <v>1</v>
      </c>
      <c r="N4148">
        <f t="shared" si="452"/>
        <v>1.0426439999999999E-3</v>
      </c>
      <c r="O4148">
        <f t="shared" si="453"/>
        <v>1.7465999999999998E-5</v>
      </c>
      <c r="P4148">
        <f t="shared" si="454"/>
        <v>4.768218E-4</v>
      </c>
      <c r="Q4148" t="str">
        <f>VLOOKUP(VLOOKUP(C4148,Mapping!$A$1:$C$17,3,0),Mapping!$E$1:$F$6,2,0)</f>
        <v>Vùng 02</v>
      </c>
    </row>
    <row r="4149" spans="1:17" x14ac:dyDescent="0.3">
      <c r="A4149" s="33">
        <v>44834</v>
      </c>
      <c r="B4149">
        <v>3221</v>
      </c>
      <c r="C4149">
        <v>34</v>
      </c>
      <c r="D4149" s="38" t="s">
        <v>77</v>
      </c>
      <c r="E4149" s="2" t="s">
        <v>41</v>
      </c>
      <c r="F4149">
        <v>1264621</v>
      </c>
      <c r="G4149" s="44">
        <f t="shared" si="448"/>
        <v>44562</v>
      </c>
      <c r="H4149" s="50">
        <f t="shared" si="449"/>
        <v>273</v>
      </c>
      <c r="I4149" s="50">
        <f t="shared" si="450"/>
        <v>11125869.299999999</v>
      </c>
      <c r="J4149" s="46">
        <v>407541</v>
      </c>
      <c r="K4149" s="2" t="s">
        <v>34</v>
      </c>
      <c r="L4149" s="52" t="str">
        <f t="shared" si="451"/>
        <v>20220930VND</v>
      </c>
      <c r="M4149">
        <f>VLOOKUP(L4149,Mapping!$H$1:$K$25,4,0)</f>
        <v>1</v>
      </c>
      <c r="N4149">
        <f t="shared" si="452"/>
        <v>1.2646210000000001E-3</v>
      </c>
      <c r="O4149">
        <f t="shared" si="453"/>
        <v>4.0754099999999998E-4</v>
      </c>
      <c r="P4149">
        <f t="shared" si="454"/>
        <v>1.1125869299999999E-2</v>
      </c>
      <c r="Q4149" t="str">
        <f>VLOOKUP(VLOOKUP(C4149,Mapping!$A$1:$C$17,3,0),Mapping!$E$1:$F$6,2,0)</f>
        <v>Vùng 02</v>
      </c>
    </row>
    <row r="4150" spans="1:17" x14ac:dyDescent="0.3">
      <c r="A4150" s="33">
        <v>44834</v>
      </c>
      <c r="B4150">
        <v>3222</v>
      </c>
      <c r="C4150">
        <v>34</v>
      </c>
      <c r="D4150" s="38" t="s">
        <v>77</v>
      </c>
      <c r="E4150" s="2" t="s">
        <v>41</v>
      </c>
      <c r="F4150">
        <v>8909087</v>
      </c>
      <c r="G4150" s="44">
        <f t="shared" si="448"/>
        <v>44562</v>
      </c>
      <c r="H4150" s="50">
        <f t="shared" si="449"/>
        <v>273</v>
      </c>
      <c r="I4150" s="50">
        <f t="shared" si="450"/>
        <v>252313124.70000002</v>
      </c>
      <c r="J4150" s="46">
        <v>9242239</v>
      </c>
      <c r="K4150" s="2" t="s">
        <v>34</v>
      </c>
      <c r="L4150" s="52" t="str">
        <f t="shared" si="451"/>
        <v>20220930VND</v>
      </c>
      <c r="M4150">
        <f>VLOOKUP(L4150,Mapping!$H$1:$K$25,4,0)</f>
        <v>1</v>
      </c>
      <c r="N4150">
        <f t="shared" si="452"/>
        <v>8.9090869999999996E-3</v>
      </c>
      <c r="O4150">
        <f t="shared" si="453"/>
        <v>9.2422389999999993E-3</v>
      </c>
      <c r="P4150">
        <f t="shared" si="454"/>
        <v>0.2523131247</v>
      </c>
      <c r="Q4150" t="str">
        <f>VLOOKUP(VLOOKUP(C4150,Mapping!$A$1:$C$17,3,0),Mapping!$E$1:$F$6,2,0)</f>
        <v>Vùng 02</v>
      </c>
    </row>
    <row r="4151" spans="1:17" x14ac:dyDescent="0.3">
      <c r="A4151" s="33">
        <v>44834</v>
      </c>
      <c r="B4151">
        <v>3222</v>
      </c>
      <c r="C4151">
        <v>20</v>
      </c>
      <c r="D4151" s="38" t="s">
        <v>77</v>
      </c>
      <c r="E4151" s="2" t="s">
        <v>41</v>
      </c>
      <c r="F4151">
        <v>1215243</v>
      </c>
      <c r="G4151" s="44">
        <f t="shared" si="448"/>
        <v>44562</v>
      </c>
      <c r="H4151" s="50">
        <f t="shared" si="449"/>
        <v>273</v>
      </c>
      <c r="I4151" s="50">
        <f t="shared" si="450"/>
        <v>23956268.699999999</v>
      </c>
      <c r="J4151" s="46">
        <v>877519</v>
      </c>
      <c r="K4151" s="2" t="s">
        <v>34</v>
      </c>
      <c r="L4151" s="52" t="str">
        <f t="shared" si="451"/>
        <v>20220930VND</v>
      </c>
      <c r="M4151">
        <f>VLOOKUP(L4151,Mapping!$H$1:$K$25,4,0)</f>
        <v>1</v>
      </c>
      <c r="N4151">
        <f t="shared" si="452"/>
        <v>1.215243E-3</v>
      </c>
      <c r="O4151">
        <f t="shared" si="453"/>
        <v>8.77519E-4</v>
      </c>
      <c r="P4151">
        <f t="shared" si="454"/>
        <v>2.3956268699999998E-2</v>
      </c>
      <c r="Q4151" t="str">
        <f>VLOOKUP(VLOOKUP(C4151,Mapping!$A$1:$C$17,3,0),Mapping!$E$1:$F$6,2,0)</f>
        <v>Vùng 02</v>
      </c>
    </row>
    <row r="4152" spans="1:17" x14ac:dyDescent="0.3">
      <c r="A4152" s="33">
        <v>44834</v>
      </c>
      <c r="B4152">
        <v>3225</v>
      </c>
      <c r="C4152">
        <v>24</v>
      </c>
      <c r="D4152" s="38" t="s">
        <v>77</v>
      </c>
      <c r="E4152" s="2" t="s">
        <v>41</v>
      </c>
      <c r="F4152">
        <v>1380523</v>
      </c>
      <c r="G4152" s="44">
        <f t="shared" si="448"/>
        <v>44562</v>
      </c>
      <c r="H4152" s="50">
        <f t="shared" si="449"/>
        <v>273</v>
      </c>
      <c r="I4152" s="50">
        <f t="shared" si="450"/>
        <v>13085763.6</v>
      </c>
      <c r="J4152" s="46">
        <v>479332</v>
      </c>
      <c r="K4152" s="2" t="s">
        <v>34</v>
      </c>
      <c r="L4152" s="52" t="str">
        <f t="shared" si="451"/>
        <v>20220930VND</v>
      </c>
      <c r="M4152">
        <f>VLOOKUP(L4152,Mapping!$H$1:$K$25,4,0)</f>
        <v>1</v>
      </c>
      <c r="N4152">
        <f t="shared" si="452"/>
        <v>1.380523E-3</v>
      </c>
      <c r="O4152">
        <f t="shared" si="453"/>
        <v>4.7933200000000001E-4</v>
      </c>
      <c r="P4152">
        <f t="shared" si="454"/>
        <v>1.30857636E-2</v>
      </c>
      <c r="Q4152" t="str">
        <f>VLOOKUP(VLOOKUP(C4152,Mapping!$A$1:$C$17,3,0),Mapping!$E$1:$F$6,2,0)</f>
        <v>Vùng 04</v>
      </c>
    </row>
    <row r="4153" spans="1:17" x14ac:dyDescent="0.3">
      <c r="A4153" s="33">
        <v>44834</v>
      </c>
      <c r="B4153">
        <v>3225</v>
      </c>
      <c r="C4153">
        <v>34</v>
      </c>
      <c r="D4153" s="38" t="s">
        <v>77</v>
      </c>
      <c r="E4153" s="2" t="s">
        <v>41</v>
      </c>
      <c r="F4153">
        <v>1684748</v>
      </c>
      <c r="G4153" s="44">
        <f t="shared" si="448"/>
        <v>44562</v>
      </c>
      <c r="H4153" s="50">
        <f t="shared" si="449"/>
        <v>273</v>
      </c>
      <c r="I4153" s="50">
        <f t="shared" si="450"/>
        <v>2013456.9000000001</v>
      </c>
      <c r="J4153" s="46">
        <v>73753</v>
      </c>
      <c r="K4153" s="2" t="s">
        <v>34</v>
      </c>
      <c r="L4153" s="52" t="str">
        <f t="shared" si="451"/>
        <v>20220930VND</v>
      </c>
      <c r="M4153">
        <f>VLOOKUP(L4153,Mapping!$H$1:$K$25,4,0)</f>
        <v>1</v>
      </c>
      <c r="N4153">
        <f t="shared" si="452"/>
        <v>1.684748E-3</v>
      </c>
      <c r="O4153">
        <f t="shared" si="453"/>
        <v>7.3752999999999997E-5</v>
      </c>
      <c r="P4153">
        <f t="shared" si="454"/>
        <v>2.0134569000000001E-3</v>
      </c>
      <c r="Q4153" t="str">
        <f>VLOOKUP(VLOOKUP(C4153,Mapping!$A$1:$C$17,3,0),Mapping!$E$1:$F$6,2,0)</f>
        <v>Vùng 02</v>
      </c>
    </row>
    <row r="4154" spans="1:17" x14ac:dyDescent="0.3">
      <c r="A4154" s="33">
        <v>44834</v>
      </c>
      <c r="B4154">
        <v>3227</v>
      </c>
      <c r="C4154">
        <v>20</v>
      </c>
      <c r="D4154" s="38" t="s">
        <v>77</v>
      </c>
      <c r="E4154" s="2" t="s">
        <v>41</v>
      </c>
      <c r="F4154">
        <v>1115756</v>
      </c>
      <c r="G4154" s="44">
        <f t="shared" si="448"/>
        <v>44562</v>
      </c>
      <c r="H4154" s="50">
        <f t="shared" si="449"/>
        <v>273</v>
      </c>
      <c r="I4154" s="50">
        <f t="shared" si="450"/>
        <v>7429258.2000000002</v>
      </c>
      <c r="J4154" s="46">
        <v>272134</v>
      </c>
      <c r="K4154" s="2" t="s">
        <v>34</v>
      </c>
      <c r="L4154" s="52" t="str">
        <f t="shared" si="451"/>
        <v>20220930VND</v>
      </c>
      <c r="M4154">
        <f>VLOOKUP(L4154,Mapping!$H$1:$K$25,4,0)</f>
        <v>1</v>
      </c>
      <c r="N4154">
        <f t="shared" si="452"/>
        <v>1.1157560000000001E-3</v>
      </c>
      <c r="O4154">
        <f t="shared" si="453"/>
        <v>2.7213399999999999E-4</v>
      </c>
      <c r="P4154">
        <f t="shared" si="454"/>
        <v>7.4292582000000003E-3</v>
      </c>
      <c r="Q4154" t="str">
        <f>VLOOKUP(VLOOKUP(C4154,Mapping!$A$1:$C$17,3,0),Mapping!$E$1:$F$6,2,0)</f>
        <v>Vùng 02</v>
      </c>
    </row>
    <row r="4155" spans="1:17" x14ac:dyDescent="0.3">
      <c r="A4155" s="33">
        <v>44834</v>
      </c>
      <c r="B4155">
        <v>3227</v>
      </c>
      <c r="C4155">
        <v>40</v>
      </c>
      <c r="D4155" s="38" t="s">
        <v>77</v>
      </c>
      <c r="E4155" s="2" t="s">
        <v>41</v>
      </c>
      <c r="F4155">
        <v>697766</v>
      </c>
      <c r="G4155" s="44">
        <f t="shared" si="448"/>
        <v>44562</v>
      </c>
      <c r="H4155" s="50">
        <f t="shared" si="449"/>
        <v>273</v>
      </c>
      <c r="I4155" s="50">
        <f t="shared" si="450"/>
        <v>39008478.600000001</v>
      </c>
      <c r="J4155" s="46">
        <v>1428882</v>
      </c>
      <c r="K4155" s="2" t="s">
        <v>34</v>
      </c>
      <c r="L4155" s="52" t="str">
        <f t="shared" si="451"/>
        <v>20220930VND</v>
      </c>
      <c r="M4155">
        <f>VLOOKUP(L4155,Mapping!$H$1:$K$25,4,0)</f>
        <v>1</v>
      </c>
      <c r="N4155">
        <f t="shared" si="452"/>
        <v>6.9776599999999995E-4</v>
      </c>
      <c r="O4155">
        <f t="shared" si="453"/>
        <v>1.428882E-3</v>
      </c>
      <c r="P4155">
        <f t="shared" si="454"/>
        <v>3.90084786E-2</v>
      </c>
      <c r="Q4155" t="str">
        <f>VLOOKUP(VLOOKUP(C4155,Mapping!$A$1:$C$17,3,0),Mapping!$E$1:$F$6,2,0)</f>
        <v>Vùng 01</v>
      </c>
    </row>
    <row r="4156" spans="1:17" x14ac:dyDescent="0.3">
      <c r="A4156" s="33">
        <v>44834</v>
      </c>
      <c r="B4156">
        <v>3228</v>
      </c>
      <c r="C4156">
        <v>23</v>
      </c>
      <c r="D4156" s="38" t="s">
        <v>77</v>
      </c>
      <c r="E4156" s="2" t="s">
        <v>41</v>
      </c>
      <c r="F4156">
        <v>1458224</v>
      </c>
      <c r="G4156" s="44">
        <f t="shared" si="448"/>
        <v>44562</v>
      </c>
      <c r="H4156" s="50">
        <f t="shared" si="449"/>
        <v>273</v>
      </c>
      <c r="I4156" s="50">
        <f t="shared" si="450"/>
        <v>21936887.699999999</v>
      </c>
      <c r="J4156" s="46">
        <v>803549</v>
      </c>
      <c r="K4156" s="2" t="s">
        <v>34</v>
      </c>
      <c r="L4156" s="52" t="str">
        <f t="shared" si="451"/>
        <v>20220930VND</v>
      </c>
      <c r="M4156">
        <f>VLOOKUP(L4156,Mapping!$H$1:$K$25,4,0)</f>
        <v>1</v>
      </c>
      <c r="N4156">
        <f t="shared" si="452"/>
        <v>1.4582239999999999E-3</v>
      </c>
      <c r="O4156">
        <f t="shared" si="453"/>
        <v>8.0354899999999997E-4</v>
      </c>
      <c r="P4156">
        <f t="shared" si="454"/>
        <v>2.1936887699999998E-2</v>
      </c>
      <c r="Q4156" t="str">
        <f>VLOOKUP(VLOOKUP(C4156,Mapping!$A$1:$C$17,3,0),Mapping!$E$1:$F$6,2,0)</f>
        <v>Vùng 02</v>
      </c>
    </row>
    <row r="4157" spans="1:17" x14ac:dyDescent="0.3">
      <c r="A4157" s="33">
        <v>44834</v>
      </c>
      <c r="B4157">
        <v>3229</v>
      </c>
      <c r="C4157">
        <v>45</v>
      </c>
      <c r="D4157" s="38" t="s">
        <v>77</v>
      </c>
      <c r="E4157" s="2" t="s">
        <v>43</v>
      </c>
      <c r="F4157">
        <v>6556588</v>
      </c>
      <c r="G4157" s="44">
        <f t="shared" si="448"/>
        <v>44562</v>
      </c>
      <c r="H4157" s="50">
        <f t="shared" si="449"/>
        <v>273</v>
      </c>
      <c r="I4157" s="50">
        <f t="shared" si="450"/>
        <v>186165279.29999998</v>
      </c>
      <c r="J4157" s="46">
        <v>6819241</v>
      </c>
      <c r="K4157" s="2" t="s">
        <v>34</v>
      </c>
      <c r="L4157" s="52" t="str">
        <f t="shared" si="451"/>
        <v>20220930VND</v>
      </c>
      <c r="M4157">
        <f>VLOOKUP(L4157,Mapping!$H$1:$K$25,4,0)</f>
        <v>1</v>
      </c>
      <c r="N4157">
        <f t="shared" si="452"/>
        <v>6.5565880000000003E-3</v>
      </c>
      <c r="O4157">
        <f t="shared" si="453"/>
        <v>6.8192410000000002E-3</v>
      </c>
      <c r="P4157">
        <f t="shared" si="454"/>
        <v>0.18616527929999999</v>
      </c>
      <c r="Q4157" t="str">
        <f>VLOOKUP(VLOOKUP(C4157,Mapping!$A$1:$C$17,3,0),Mapping!$E$1:$F$6,2,0)</f>
        <v>Vùng 02</v>
      </c>
    </row>
    <row r="4158" spans="1:17" x14ac:dyDescent="0.3">
      <c r="A4158" s="33">
        <v>44834</v>
      </c>
      <c r="B4158">
        <v>3229</v>
      </c>
      <c r="C4158">
        <v>48</v>
      </c>
      <c r="D4158" s="38" t="s">
        <v>77</v>
      </c>
      <c r="E4158" s="2" t="s">
        <v>41</v>
      </c>
      <c r="F4158">
        <v>1130281</v>
      </c>
      <c r="G4158" s="44">
        <f t="shared" si="448"/>
        <v>44562</v>
      </c>
      <c r="H4158" s="50">
        <f t="shared" si="449"/>
        <v>273</v>
      </c>
      <c r="I4158" s="50">
        <f t="shared" si="450"/>
        <v>30144468.900000002</v>
      </c>
      <c r="J4158" s="46">
        <v>1104193</v>
      </c>
      <c r="K4158" s="2" t="s">
        <v>34</v>
      </c>
      <c r="L4158" s="52" t="str">
        <f t="shared" si="451"/>
        <v>20220930VND</v>
      </c>
      <c r="M4158">
        <f>VLOOKUP(L4158,Mapping!$H$1:$K$25,4,0)</f>
        <v>1</v>
      </c>
      <c r="N4158">
        <f t="shared" si="452"/>
        <v>1.1302809999999999E-3</v>
      </c>
      <c r="O4158">
        <f t="shared" si="453"/>
        <v>1.1041930000000001E-3</v>
      </c>
      <c r="P4158">
        <f t="shared" si="454"/>
        <v>3.0144468900000002E-2</v>
      </c>
      <c r="Q4158" t="str">
        <f>VLOOKUP(VLOOKUP(C4158,Mapping!$A$1:$C$17,3,0),Mapping!$E$1:$F$6,2,0)</f>
        <v>Vùng 01</v>
      </c>
    </row>
    <row r="4159" spans="1:17" x14ac:dyDescent="0.3">
      <c r="A4159" s="33">
        <v>44834</v>
      </c>
      <c r="B4159">
        <v>3229</v>
      </c>
      <c r="C4159">
        <v>45</v>
      </c>
      <c r="D4159" s="38" t="s">
        <v>77</v>
      </c>
      <c r="E4159" s="2" t="s">
        <v>41</v>
      </c>
      <c r="F4159">
        <v>2879181</v>
      </c>
      <c r="G4159" s="44">
        <f t="shared" si="448"/>
        <v>44562</v>
      </c>
      <c r="H4159" s="50">
        <f t="shared" si="449"/>
        <v>273</v>
      </c>
      <c r="I4159" s="50">
        <f t="shared" si="450"/>
        <v>136492710.90000001</v>
      </c>
      <c r="J4159" s="46">
        <v>4999733</v>
      </c>
      <c r="K4159" s="2" t="s">
        <v>34</v>
      </c>
      <c r="L4159" s="52" t="str">
        <f t="shared" si="451"/>
        <v>20220930VND</v>
      </c>
      <c r="M4159">
        <f>VLOOKUP(L4159,Mapping!$H$1:$K$25,4,0)</f>
        <v>1</v>
      </c>
      <c r="N4159">
        <f t="shared" si="452"/>
        <v>2.8791810000000002E-3</v>
      </c>
      <c r="O4159">
        <f t="shared" si="453"/>
        <v>4.9997330000000001E-3</v>
      </c>
      <c r="P4159">
        <f t="shared" si="454"/>
        <v>0.13649271090000001</v>
      </c>
      <c r="Q4159" t="str">
        <f>VLOOKUP(VLOOKUP(C4159,Mapping!$A$1:$C$17,3,0),Mapping!$E$1:$F$6,2,0)</f>
        <v>Vùng 02</v>
      </c>
    </row>
    <row r="4160" spans="1:17" x14ac:dyDescent="0.3">
      <c r="A4160" s="33">
        <v>44834</v>
      </c>
      <c r="B4160">
        <v>3229</v>
      </c>
      <c r="C4160">
        <v>45</v>
      </c>
      <c r="D4160" s="38" t="s">
        <v>77</v>
      </c>
      <c r="E4160" s="2" t="s">
        <v>41</v>
      </c>
      <c r="F4160">
        <v>925336</v>
      </c>
      <c r="G4160" s="44">
        <f t="shared" si="448"/>
        <v>44562</v>
      </c>
      <c r="H4160" s="50">
        <f t="shared" si="449"/>
        <v>273</v>
      </c>
      <c r="I4160" s="50">
        <f t="shared" si="450"/>
        <v>229361052800.88</v>
      </c>
      <c r="J4160" s="46">
        <v>362170</v>
      </c>
      <c r="K4160" s="2" t="s">
        <v>35</v>
      </c>
      <c r="L4160" s="52" t="str">
        <f t="shared" si="451"/>
        <v>20220930USD</v>
      </c>
      <c r="M4160">
        <f>VLOOKUP(L4160,Mapping!$H$1:$K$25,4,0)</f>
        <v>23197.68</v>
      </c>
      <c r="N4160">
        <f t="shared" si="452"/>
        <v>21.465648420480001</v>
      </c>
      <c r="O4160">
        <f t="shared" si="453"/>
        <v>8.4015037656000011</v>
      </c>
      <c r="P4160">
        <f t="shared" si="454"/>
        <v>229.36105280088</v>
      </c>
      <c r="Q4160" t="str">
        <f>VLOOKUP(VLOOKUP(C4160,Mapping!$A$1:$C$17,3,0),Mapping!$E$1:$F$6,2,0)</f>
        <v>Vùng 02</v>
      </c>
    </row>
    <row r="4161" spans="1:17" x14ac:dyDescent="0.3">
      <c r="A4161" s="33">
        <v>44834</v>
      </c>
      <c r="B4161">
        <v>3229</v>
      </c>
      <c r="C4161">
        <v>45</v>
      </c>
      <c r="D4161" s="38" t="s">
        <v>77</v>
      </c>
      <c r="E4161" s="2" t="s">
        <v>41</v>
      </c>
      <c r="F4161">
        <v>795787</v>
      </c>
      <c r="G4161" s="44">
        <f t="shared" si="448"/>
        <v>44562</v>
      </c>
      <c r="H4161" s="50">
        <f t="shared" si="449"/>
        <v>273</v>
      </c>
      <c r="I4161" s="50">
        <f t="shared" si="450"/>
        <v>593678891293.48792</v>
      </c>
      <c r="J4161" s="46">
        <v>937442</v>
      </c>
      <c r="K4161" s="2" t="s">
        <v>35</v>
      </c>
      <c r="L4161" s="52" t="str">
        <f t="shared" si="451"/>
        <v>20220930USD</v>
      </c>
      <c r="M4161">
        <f>VLOOKUP(L4161,Mapping!$H$1:$K$25,4,0)</f>
        <v>23197.68</v>
      </c>
      <c r="N4161">
        <f t="shared" si="452"/>
        <v>18.460412174159998</v>
      </c>
      <c r="O4161">
        <f t="shared" si="453"/>
        <v>21.746479534560002</v>
      </c>
      <c r="P4161">
        <f t="shared" si="454"/>
        <v>593.67889129348794</v>
      </c>
      <c r="Q4161" t="str">
        <f>VLOOKUP(VLOOKUP(C4161,Mapping!$A$1:$C$17,3,0),Mapping!$E$1:$F$6,2,0)</f>
        <v>Vùng 02</v>
      </c>
    </row>
    <row r="4162" spans="1:17" x14ac:dyDescent="0.3">
      <c r="A4162" s="33">
        <v>44834</v>
      </c>
      <c r="B4162">
        <v>3229</v>
      </c>
      <c r="C4162">
        <v>45</v>
      </c>
      <c r="D4162" s="38" t="s">
        <v>77</v>
      </c>
      <c r="E4162" s="2" t="s">
        <v>41</v>
      </c>
      <c r="F4162">
        <v>8458216</v>
      </c>
      <c r="G4162" s="44">
        <f t="shared" ref="G4162:G4225" si="455">DATE(YEAR(A4162),1,1)</f>
        <v>44562</v>
      </c>
      <c r="H4162" s="50">
        <f t="shared" ref="H4162:H4225" si="456">DATEDIF(G4162,A4162,"D")+1</f>
        <v>273</v>
      </c>
      <c r="I4162" s="50">
        <f t="shared" si="450"/>
        <v>215229951.29999998</v>
      </c>
      <c r="J4162" s="46">
        <v>7883881</v>
      </c>
      <c r="K4162" s="2" t="s">
        <v>34</v>
      </c>
      <c r="L4162" s="52" t="str">
        <f t="shared" si="451"/>
        <v>20220930VND</v>
      </c>
      <c r="M4162">
        <f>VLOOKUP(L4162,Mapping!$H$1:$K$25,4,0)</f>
        <v>1</v>
      </c>
      <c r="N4162">
        <f t="shared" si="452"/>
        <v>8.4582159999999993E-3</v>
      </c>
      <c r="O4162">
        <f t="shared" si="453"/>
        <v>7.8838810000000006E-3</v>
      </c>
      <c r="P4162">
        <f t="shared" si="454"/>
        <v>0.21522995129999997</v>
      </c>
      <c r="Q4162" t="str">
        <f>VLOOKUP(VLOOKUP(C4162,Mapping!$A$1:$C$17,3,0),Mapping!$E$1:$F$6,2,0)</f>
        <v>Vùng 02</v>
      </c>
    </row>
    <row r="4163" spans="1:17" x14ac:dyDescent="0.3">
      <c r="A4163" s="33">
        <v>44834</v>
      </c>
      <c r="B4163">
        <v>3230</v>
      </c>
      <c r="C4163">
        <v>41</v>
      </c>
      <c r="D4163" s="38" t="s">
        <v>77</v>
      </c>
      <c r="E4163" s="2" t="s">
        <v>41</v>
      </c>
      <c r="F4163">
        <v>1891191</v>
      </c>
      <c r="G4163" s="44">
        <f t="shared" si="455"/>
        <v>44562</v>
      </c>
      <c r="H4163" s="50">
        <f t="shared" si="456"/>
        <v>273</v>
      </c>
      <c r="I4163" s="50">
        <f t="shared" ref="I4163:I4226" si="457">H4163*(J4163/10)*M4163</f>
        <v>44242134.300000004</v>
      </c>
      <c r="J4163" s="46">
        <v>1620591</v>
      </c>
      <c r="K4163" s="2" t="s">
        <v>34</v>
      </c>
      <c r="L4163" s="52" t="str">
        <f t="shared" ref="L4163:L4226" si="458">CONCATENATE(TEXT(A4163,"YYYYMMDD"),K4163)</f>
        <v>20220930VND</v>
      </c>
      <c r="M4163">
        <f>VLOOKUP(L4163,Mapping!$H$1:$K$25,4,0)</f>
        <v>1</v>
      </c>
      <c r="N4163">
        <f t="shared" ref="N4163:N4226" si="459">F4163*M4163/10^9</f>
        <v>1.891191E-3</v>
      </c>
      <c r="O4163">
        <f t="shared" ref="O4163:O4226" si="460">J4163*M4163/10^9</f>
        <v>1.620591E-3</v>
      </c>
      <c r="P4163">
        <f t="shared" ref="P4163:P4226" si="461">I4163/10^9</f>
        <v>4.4242134300000006E-2</v>
      </c>
      <c r="Q4163" t="str">
        <f>VLOOKUP(VLOOKUP(C4163,Mapping!$A$1:$C$17,3,0),Mapping!$E$1:$F$6,2,0)</f>
        <v>Vùng 05</v>
      </c>
    </row>
    <row r="4164" spans="1:17" x14ac:dyDescent="0.3">
      <c r="A4164" s="33">
        <v>44834</v>
      </c>
      <c r="B4164">
        <v>3233</v>
      </c>
      <c r="C4164">
        <v>11</v>
      </c>
      <c r="D4164" s="38" t="s">
        <v>77</v>
      </c>
      <c r="E4164" s="2" t="s">
        <v>41</v>
      </c>
      <c r="F4164">
        <v>299851</v>
      </c>
      <c r="G4164" s="44">
        <f t="shared" si="455"/>
        <v>44562</v>
      </c>
      <c r="H4164" s="50">
        <f t="shared" si="456"/>
        <v>273</v>
      </c>
      <c r="I4164" s="50">
        <f t="shared" si="457"/>
        <v>37999661.699999996</v>
      </c>
      <c r="J4164" s="46">
        <v>1391929</v>
      </c>
      <c r="K4164" s="2" t="s">
        <v>34</v>
      </c>
      <c r="L4164" s="52" t="str">
        <f t="shared" si="458"/>
        <v>20220930VND</v>
      </c>
      <c r="M4164">
        <f>VLOOKUP(L4164,Mapping!$H$1:$K$25,4,0)</f>
        <v>1</v>
      </c>
      <c r="N4164">
        <f t="shared" si="459"/>
        <v>2.9985100000000001E-4</v>
      </c>
      <c r="O4164">
        <f t="shared" si="460"/>
        <v>1.3919290000000001E-3</v>
      </c>
      <c r="P4164">
        <f t="shared" si="461"/>
        <v>3.7999661699999993E-2</v>
      </c>
      <c r="Q4164" t="str">
        <f>VLOOKUP(VLOOKUP(C4164,Mapping!$A$1:$C$17,3,0),Mapping!$E$1:$F$6,2,0)</f>
        <v>Vùng 01</v>
      </c>
    </row>
    <row r="4165" spans="1:17" x14ac:dyDescent="0.3">
      <c r="A4165" s="33">
        <v>44834</v>
      </c>
      <c r="B4165">
        <v>3239</v>
      </c>
      <c r="C4165">
        <v>40</v>
      </c>
      <c r="D4165" s="38" t="s">
        <v>77</v>
      </c>
      <c r="E4165" s="2" t="s">
        <v>41</v>
      </c>
      <c r="F4165">
        <v>8043097</v>
      </c>
      <c r="G4165" s="44">
        <f t="shared" si="455"/>
        <v>44562</v>
      </c>
      <c r="H4165" s="50">
        <f t="shared" si="456"/>
        <v>273</v>
      </c>
      <c r="I4165" s="50">
        <f t="shared" si="457"/>
        <v>200109955.5</v>
      </c>
      <c r="J4165" s="46">
        <v>7330035</v>
      </c>
      <c r="K4165" s="2" t="s">
        <v>34</v>
      </c>
      <c r="L4165" s="52" t="str">
        <f t="shared" si="458"/>
        <v>20220930VND</v>
      </c>
      <c r="M4165">
        <f>VLOOKUP(L4165,Mapping!$H$1:$K$25,4,0)</f>
        <v>1</v>
      </c>
      <c r="N4165">
        <f t="shared" si="459"/>
        <v>8.0430970000000008E-3</v>
      </c>
      <c r="O4165">
        <f t="shared" si="460"/>
        <v>7.3300350000000004E-3</v>
      </c>
      <c r="P4165">
        <f t="shared" si="461"/>
        <v>0.20010995549999999</v>
      </c>
      <c r="Q4165" t="str">
        <f>VLOOKUP(VLOOKUP(C4165,Mapping!$A$1:$C$17,3,0),Mapping!$E$1:$F$6,2,0)</f>
        <v>Vùng 01</v>
      </c>
    </row>
    <row r="4166" spans="1:17" x14ac:dyDescent="0.3">
      <c r="A4166" s="33">
        <v>44834</v>
      </c>
      <c r="B4166">
        <v>3239</v>
      </c>
      <c r="C4166">
        <v>40</v>
      </c>
      <c r="D4166" s="38" t="s">
        <v>77</v>
      </c>
      <c r="E4166" s="2" t="s">
        <v>41</v>
      </c>
      <c r="F4166">
        <v>493951</v>
      </c>
      <c r="G4166" s="44">
        <f t="shared" si="455"/>
        <v>44562</v>
      </c>
      <c r="H4166" s="50">
        <f t="shared" si="456"/>
        <v>273</v>
      </c>
      <c r="I4166" s="50">
        <f t="shared" si="457"/>
        <v>734462006294.01599</v>
      </c>
      <c r="J4166" s="46">
        <v>1159744</v>
      </c>
      <c r="K4166" s="2" t="s">
        <v>35</v>
      </c>
      <c r="L4166" s="52" t="str">
        <f t="shared" si="458"/>
        <v>20220930USD</v>
      </c>
      <c r="M4166">
        <f>VLOOKUP(L4166,Mapping!$H$1:$K$25,4,0)</f>
        <v>23197.68</v>
      </c>
      <c r="N4166">
        <f t="shared" si="459"/>
        <v>11.45851723368</v>
      </c>
      <c r="O4166">
        <f t="shared" si="460"/>
        <v>26.903370193920001</v>
      </c>
      <c r="P4166">
        <f t="shared" si="461"/>
        <v>734.46200629401596</v>
      </c>
      <c r="Q4166" t="str">
        <f>VLOOKUP(VLOOKUP(C4166,Mapping!$A$1:$C$17,3,0),Mapping!$E$1:$F$6,2,0)</f>
        <v>Vùng 01</v>
      </c>
    </row>
    <row r="4167" spans="1:17" x14ac:dyDescent="0.3">
      <c r="A4167" s="33">
        <v>44834</v>
      </c>
      <c r="B4167">
        <v>3239</v>
      </c>
      <c r="C4167">
        <v>40</v>
      </c>
      <c r="D4167" s="38" t="s">
        <v>77</v>
      </c>
      <c r="E4167" s="2" t="s">
        <v>41</v>
      </c>
      <c r="F4167">
        <v>293439</v>
      </c>
      <c r="G4167" s="44">
        <f t="shared" si="455"/>
        <v>44562</v>
      </c>
      <c r="H4167" s="50">
        <f t="shared" si="456"/>
        <v>273</v>
      </c>
      <c r="I4167" s="50">
        <f t="shared" si="457"/>
        <v>433884843736.34399</v>
      </c>
      <c r="J4167" s="46">
        <v>685121</v>
      </c>
      <c r="K4167" s="2" t="s">
        <v>35</v>
      </c>
      <c r="L4167" s="52" t="str">
        <f t="shared" si="458"/>
        <v>20220930USD</v>
      </c>
      <c r="M4167">
        <f>VLOOKUP(L4167,Mapping!$H$1:$K$25,4,0)</f>
        <v>23197.68</v>
      </c>
      <c r="N4167">
        <f t="shared" si="459"/>
        <v>6.8071040215200007</v>
      </c>
      <c r="O4167">
        <f t="shared" si="460"/>
        <v>15.893217719280001</v>
      </c>
      <c r="P4167">
        <f t="shared" si="461"/>
        <v>433.88484373634401</v>
      </c>
      <c r="Q4167" t="str">
        <f>VLOOKUP(VLOOKUP(C4167,Mapping!$A$1:$C$17,3,0),Mapping!$E$1:$F$6,2,0)</f>
        <v>Vùng 01</v>
      </c>
    </row>
    <row r="4168" spans="1:17" x14ac:dyDescent="0.3">
      <c r="A4168" s="33">
        <v>44834</v>
      </c>
      <c r="B4168">
        <v>3240</v>
      </c>
      <c r="C4168">
        <v>26</v>
      </c>
      <c r="D4168" s="38" t="s">
        <v>77</v>
      </c>
      <c r="E4168" s="2" t="s">
        <v>41</v>
      </c>
      <c r="F4168">
        <v>682125</v>
      </c>
      <c r="G4168" s="44">
        <f t="shared" si="455"/>
        <v>44562</v>
      </c>
      <c r="H4168" s="50">
        <f t="shared" si="456"/>
        <v>273</v>
      </c>
      <c r="I4168" s="50">
        <f t="shared" si="457"/>
        <v>618257134823.328</v>
      </c>
      <c r="J4168" s="46">
        <v>976252</v>
      </c>
      <c r="K4168" s="2" t="s">
        <v>35</v>
      </c>
      <c r="L4168" s="52" t="str">
        <f t="shared" si="458"/>
        <v>20220930USD</v>
      </c>
      <c r="M4168">
        <f>VLOOKUP(L4168,Mapping!$H$1:$K$25,4,0)</f>
        <v>23197.68</v>
      </c>
      <c r="N4168">
        <f t="shared" si="459"/>
        <v>15.82371747</v>
      </c>
      <c r="O4168">
        <f t="shared" si="460"/>
        <v>22.646781495359999</v>
      </c>
      <c r="P4168">
        <f t="shared" si="461"/>
        <v>618.25713482332799</v>
      </c>
      <c r="Q4168" t="str">
        <f>VLOOKUP(VLOOKUP(C4168,Mapping!$A$1:$C$17,3,0),Mapping!$E$1:$F$6,2,0)</f>
        <v>Vùng 04</v>
      </c>
    </row>
    <row r="4169" spans="1:17" x14ac:dyDescent="0.3">
      <c r="A4169" s="33">
        <v>44834</v>
      </c>
      <c r="B4169">
        <v>3240</v>
      </c>
      <c r="C4169">
        <v>26</v>
      </c>
      <c r="D4169" s="38" t="s">
        <v>77</v>
      </c>
      <c r="E4169" s="2" t="s">
        <v>41</v>
      </c>
      <c r="F4169">
        <v>1887894</v>
      </c>
      <c r="G4169" s="44">
        <f t="shared" si="455"/>
        <v>44562</v>
      </c>
      <c r="H4169" s="50">
        <f t="shared" si="456"/>
        <v>273</v>
      </c>
      <c r="I4169" s="50">
        <f t="shared" si="457"/>
        <v>46281799.199999996</v>
      </c>
      <c r="J4169" s="46">
        <v>1695304</v>
      </c>
      <c r="K4169" s="2" t="s">
        <v>34</v>
      </c>
      <c r="L4169" s="52" t="str">
        <f t="shared" si="458"/>
        <v>20220930VND</v>
      </c>
      <c r="M4169">
        <f>VLOOKUP(L4169,Mapping!$H$1:$K$25,4,0)</f>
        <v>1</v>
      </c>
      <c r="N4169">
        <f t="shared" si="459"/>
        <v>1.887894E-3</v>
      </c>
      <c r="O4169">
        <f t="shared" si="460"/>
        <v>1.6953039999999999E-3</v>
      </c>
      <c r="P4169">
        <f t="shared" si="461"/>
        <v>4.6281799199999994E-2</v>
      </c>
      <c r="Q4169" t="str">
        <f>VLOOKUP(VLOOKUP(C4169,Mapping!$A$1:$C$17,3,0),Mapping!$E$1:$F$6,2,0)</f>
        <v>Vùng 04</v>
      </c>
    </row>
    <row r="4170" spans="1:17" x14ac:dyDescent="0.3">
      <c r="A4170" s="33">
        <v>44834</v>
      </c>
      <c r="B4170">
        <v>3241</v>
      </c>
      <c r="C4170">
        <v>45</v>
      </c>
      <c r="D4170" s="38" t="s">
        <v>77</v>
      </c>
      <c r="E4170" s="2" t="s">
        <v>41</v>
      </c>
      <c r="F4170">
        <v>155601</v>
      </c>
      <c r="G4170" s="44">
        <f t="shared" si="455"/>
        <v>44562</v>
      </c>
      <c r="H4170" s="50">
        <f t="shared" si="456"/>
        <v>273</v>
      </c>
      <c r="I4170" s="50">
        <f t="shared" si="457"/>
        <v>45264819.600000001</v>
      </c>
      <c r="J4170" s="46">
        <v>1658052</v>
      </c>
      <c r="K4170" s="2" t="s">
        <v>34</v>
      </c>
      <c r="L4170" s="52" t="str">
        <f t="shared" si="458"/>
        <v>20220930VND</v>
      </c>
      <c r="M4170">
        <f>VLOOKUP(L4170,Mapping!$H$1:$K$25,4,0)</f>
        <v>1</v>
      </c>
      <c r="N4170">
        <f t="shared" si="459"/>
        <v>1.55601E-4</v>
      </c>
      <c r="O4170">
        <f t="shared" si="460"/>
        <v>1.6580519999999999E-3</v>
      </c>
      <c r="P4170">
        <f t="shared" si="461"/>
        <v>4.5264819599999999E-2</v>
      </c>
      <c r="Q4170" t="str">
        <f>VLOOKUP(VLOOKUP(C4170,Mapping!$A$1:$C$17,3,0),Mapping!$E$1:$F$6,2,0)</f>
        <v>Vùng 02</v>
      </c>
    </row>
    <row r="4171" spans="1:17" x14ac:dyDescent="0.3">
      <c r="A4171" s="33">
        <v>44834</v>
      </c>
      <c r="B4171">
        <v>3242</v>
      </c>
      <c r="C4171">
        <v>40</v>
      </c>
      <c r="D4171" s="38" t="s">
        <v>77</v>
      </c>
      <c r="E4171" s="2" t="s">
        <v>41</v>
      </c>
      <c r="F4171">
        <v>1207438</v>
      </c>
      <c r="G4171" s="44">
        <f t="shared" si="455"/>
        <v>44562</v>
      </c>
      <c r="H4171" s="50">
        <f t="shared" si="456"/>
        <v>273</v>
      </c>
      <c r="I4171" s="50">
        <f t="shared" si="457"/>
        <v>851159.4</v>
      </c>
      <c r="J4171" s="46">
        <v>31178</v>
      </c>
      <c r="K4171" s="2" t="s">
        <v>34</v>
      </c>
      <c r="L4171" s="52" t="str">
        <f t="shared" si="458"/>
        <v>20220930VND</v>
      </c>
      <c r="M4171">
        <f>VLOOKUP(L4171,Mapping!$H$1:$K$25,4,0)</f>
        <v>1</v>
      </c>
      <c r="N4171">
        <f t="shared" si="459"/>
        <v>1.2074379999999999E-3</v>
      </c>
      <c r="O4171">
        <f t="shared" si="460"/>
        <v>3.1177999999999999E-5</v>
      </c>
      <c r="P4171">
        <f t="shared" si="461"/>
        <v>8.5115940000000001E-4</v>
      </c>
      <c r="Q4171" t="str">
        <f>VLOOKUP(VLOOKUP(C4171,Mapping!$A$1:$C$17,3,0),Mapping!$E$1:$F$6,2,0)</f>
        <v>Vùng 01</v>
      </c>
    </row>
    <row r="4172" spans="1:17" x14ac:dyDescent="0.3">
      <c r="A4172" s="33">
        <v>44834</v>
      </c>
      <c r="B4172">
        <v>3242</v>
      </c>
      <c r="C4172">
        <v>40</v>
      </c>
      <c r="D4172" s="38" t="s">
        <v>77</v>
      </c>
      <c r="E4172" s="2" t="s">
        <v>41</v>
      </c>
      <c r="F4172">
        <v>693302</v>
      </c>
      <c r="G4172" s="44">
        <f t="shared" si="455"/>
        <v>44562</v>
      </c>
      <c r="H4172" s="50">
        <f t="shared" si="456"/>
        <v>273</v>
      </c>
      <c r="I4172" s="50">
        <f t="shared" si="457"/>
        <v>19535934.599999998</v>
      </c>
      <c r="J4172" s="46">
        <v>715602</v>
      </c>
      <c r="K4172" s="2" t="s">
        <v>34</v>
      </c>
      <c r="L4172" s="52" t="str">
        <f t="shared" si="458"/>
        <v>20220930VND</v>
      </c>
      <c r="M4172">
        <f>VLOOKUP(L4172,Mapping!$H$1:$K$25,4,0)</f>
        <v>1</v>
      </c>
      <c r="N4172">
        <f t="shared" si="459"/>
        <v>6.9330200000000002E-4</v>
      </c>
      <c r="O4172">
        <f t="shared" si="460"/>
        <v>7.1560199999999997E-4</v>
      </c>
      <c r="P4172">
        <f t="shared" si="461"/>
        <v>1.9535934599999999E-2</v>
      </c>
      <c r="Q4172" t="str">
        <f>VLOOKUP(VLOOKUP(C4172,Mapping!$A$1:$C$17,3,0),Mapping!$E$1:$F$6,2,0)</f>
        <v>Vùng 01</v>
      </c>
    </row>
    <row r="4173" spans="1:17" x14ac:dyDescent="0.3">
      <c r="A4173" s="33">
        <v>44834</v>
      </c>
      <c r="B4173">
        <v>3243</v>
      </c>
      <c r="C4173">
        <v>25</v>
      </c>
      <c r="D4173" s="38" t="s">
        <v>77</v>
      </c>
      <c r="E4173" s="2" t="s">
        <v>41</v>
      </c>
      <c r="F4173">
        <v>764507</v>
      </c>
      <c r="G4173" s="44">
        <f t="shared" si="455"/>
        <v>44562</v>
      </c>
      <c r="H4173" s="50">
        <f t="shared" si="456"/>
        <v>273</v>
      </c>
      <c r="I4173" s="50">
        <f t="shared" si="457"/>
        <v>10470014.1</v>
      </c>
      <c r="J4173" s="46">
        <v>383517</v>
      </c>
      <c r="K4173" s="2" t="s">
        <v>34</v>
      </c>
      <c r="L4173" s="52" t="str">
        <f t="shared" si="458"/>
        <v>20220930VND</v>
      </c>
      <c r="M4173">
        <f>VLOOKUP(L4173,Mapping!$H$1:$K$25,4,0)</f>
        <v>1</v>
      </c>
      <c r="N4173">
        <f t="shared" si="459"/>
        <v>7.6450699999999999E-4</v>
      </c>
      <c r="O4173">
        <f t="shared" si="460"/>
        <v>3.8351699999999999E-4</v>
      </c>
      <c r="P4173">
        <f t="shared" si="461"/>
        <v>1.0470014099999999E-2</v>
      </c>
      <c r="Q4173" t="str">
        <f>VLOOKUP(VLOOKUP(C4173,Mapping!$A$1:$C$17,3,0),Mapping!$E$1:$F$6,2,0)</f>
        <v>Vùng 01</v>
      </c>
    </row>
    <row r="4174" spans="1:17" x14ac:dyDescent="0.3">
      <c r="A4174" s="33">
        <v>44834</v>
      </c>
      <c r="B4174">
        <v>3245</v>
      </c>
      <c r="C4174">
        <v>41</v>
      </c>
      <c r="D4174" s="38" t="s">
        <v>77</v>
      </c>
      <c r="E4174" s="2" t="s">
        <v>41</v>
      </c>
      <c r="F4174">
        <v>1182292</v>
      </c>
      <c r="G4174" s="44">
        <f t="shared" si="455"/>
        <v>44562</v>
      </c>
      <c r="H4174" s="50">
        <f t="shared" si="456"/>
        <v>273</v>
      </c>
      <c r="I4174" s="50">
        <f t="shared" si="457"/>
        <v>53384139.899999999</v>
      </c>
      <c r="J4174" s="46">
        <v>1955463</v>
      </c>
      <c r="K4174" s="2" t="s">
        <v>34</v>
      </c>
      <c r="L4174" s="52" t="str">
        <f t="shared" si="458"/>
        <v>20220930VND</v>
      </c>
      <c r="M4174">
        <f>VLOOKUP(L4174,Mapping!$H$1:$K$25,4,0)</f>
        <v>1</v>
      </c>
      <c r="N4174">
        <f t="shared" si="459"/>
        <v>1.1822919999999999E-3</v>
      </c>
      <c r="O4174">
        <f t="shared" si="460"/>
        <v>1.9554630000000002E-3</v>
      </c>
      <c r="P4174">
        <f t="shared" si="461"/>
        <v>5.3384139899999995E-2</v>
      </c>
      <c r="Q4174" t="str">
        <f>VLOOKUP(VLOOKUP(C4174,Mapping!$A$1:$C$17,3,0),Mapping!$E$1:$F$6,2,0)</f>
        <v>Vùng 05</v>
      </c>
    </row>
    <row r="4175" spans="1:17" x14ac:dyDescent="0.3">
      <c r="A4175" s="33">
        <v>44834</v>
      </c>
      <c r="B4175">
        <v>3245</v>
      </c>
      <c r="C4175">
        <v>40</v>
      </c>
      <c r="D4175" s="38" t="s">
        <v>77</v>
      </c>
      <c r="E4175" s="2" t="s">
        <v>41</v>
      </c>
      <c r="F4175">
        <v>1887532</v>
      </c>
      <c r="G4175" s="44">
        <f t="shared" si="455"/>
        <v>44562</v>
      </c>
      <c r="H4175" s="50">
        <f t="shared" si="456"/>
        <v>273</v>
      </c>
      <c r="I4175" s="50">
        <f t="shared" si="457"/>
        <v>11769030</v>
      </c>
      <c r="J4175" s="46">
        <v>431100</v>
      </c>
      <c r="K4175" s="2" t="s">
        <v>34</v>
      </c>
      <c r="L4175" s="52" t="str">
        <f t="shared" si="458"/>
        <v>20220930VND</v>
      </c>
      <c r="M4175">
        <f>VLOOKUP(L4175,Mapping!$H$1:$K$25,4,0)</f>
        <v>1</v>
      </c>
      <c r="N4175">
        <f t="shared" si="459"/>
        <v>1.8875319999999999E-3</v>
      </c>
      <c r="O4175">
        <f t="shared" si="460"/>
        <v>4.3110000000000002E-4</v>
      </c>
      <c r="P4175">
        <f t="shared" si="461"/>
        <v>1.176903E-2</v>
      </c>
      <c r="Q4175" t="str">
        <f>VLOOKUP(VLOOKUP(C4175,Mapping!$A$1:$C$17,3,0),Mapping!$E$1:$F$6,2,0)</f>
        <v>Vùng 01</v>
      </c>
    </row>
    <row r="4176" spans="1:17" x14ac:dyDescent="0.3">
      <c r="A4176" s="33">
        <v>44834</v>
      </c>
      <c r="B4176">
        <v>3246</v>
      </c>
      <c r="C4176">
        <v>26</v>
      </c>
      <c r="D4176" s="38" t="s">
        <v>77</v>
      </c>
      <c r="E4176" s="2" t="s">
        <v>41</v>
      </c>
      <c r="F4176">
        <v>1981578</v>
      </c>
      <c r="G4176" s="44">
        <f t="shared" si="455"/>
        <v>44562</v>
      </c>
      <c r="H4176" s="50">
        <f t="shared" si="456"/>
        <v>273</v>
      </c>
      <c r="I4176" s="50">
        <f t="shared" si="457"/>
        <v>34123989.899999999</v>
      </c>
      <c r="J4176" s="46">
        <v>1249963</v>
      </c>
      <c r="K4176" s="2" t="s">
        <v>34</v>
      </c>
      <c r="L4176" s="52" t="str">
        <f t="shared" si="458"/>
        <v>20220930VND</v>
      </c>
      <c r="M4176">
        <f>VLOOKUP(L4176,Mapping!$H$1:$K$25,4,0)</f>
        <v>1</v>
      </c>
      <c r="N4176">
        <f t="shared" si="459"/>
        <v>1.9815779999999999E-3</v>
      </c>
      <c r="O4176">
        <f t="shared" si="460"/>
        <v>1.249963E-3</v>
      </c>
      <c r="P4176">
        <f t="shared" si="461"/>
        <v>3.4123989899999999E-2</v>
      </c>
      <c r="Q4176" t="str">
        <f>VLOOKUP(VLOOKUP(C4176,Mapping!$A$1:$C$17,3,0),Mapping!$E$1:$F$6,2,0)</f>
        <v>Vùng 04</v>
      </c>
    </row>
    <row r="4177" spans="1:17" x14ac:dyDescent="0.3">
      <c r="A4177" s="33">
        <v>44834</v>
      </c>
      <c r="B4177">
        <v>3247</v>
      </c>
      <c r="C4177">
        <v>34</v>
      </c>
      <c r="D4177" s="38" t="s">
        <v>77</v>
      </c>
      <c r="E4177" s="2" t="s">
        <v>41</v>
      </c>
      <c r="F4177">
        <v>2720207</v>
      </c>
      <c r="G4177" s="44">
        <f t="shared" si="455"/>
        <v>44562</v>
      </c>
      <c r="H4177" s="50">
        <f t="shared" si="456"/>
        <v>273</v>
      </c>
      <c r="I4177" s="50">
        <f t="shared" si="457"/>
        <v>125970062.39999999</v>
      </c>
      <c r="J4177" s="46">
        <v>4614288</v>
      </c>
      <c r="K4177" s="2" t="s">
        <v>34</v>
      </c>
      <c r="L4177" s="52" t="str">
        <f t="shared" si="458"/>
        <v>20220930VND</v>
      </c>
      <c r="M4177">
        <f>VLOOKUP(L4177,Mapping!$H$1:$K$25,4,0)</f>
        <v>1</v>
      </c>
      <c r="N4177">
        <f t="shared" si="459"/>
        <v>2.7202070000000001E-3</v>
      </c>
      <c r="O4177">
        <f t="shared" si="460"/>
        <v>4.6142880000000002E-3</v>
      </c>
      <c r="P4177">
        <f t="shared" si="461"/>
        <v>0.1259700624</v>
      </c>
      <c r="Q4177" t="str">
        <f>VLOOKUP(VLOOKUP(C4177,Mapping!$A$1:$C$17,3,0),Mapping!$E$1:$F$6,2,0)</f>
        <v>Vùng 02</v>
      </c>
    </row>
    <row r="4178" spans="1:17" x14ac:dyDescent="0.3">
      <c r="A4178" s="33">
        <v>44834</v>
      </c>
      <c r="B4178">
        <v>3253</v>
      </c>
      <c r="C4178">
        <v>20</v>
      </c>
      <c r="D4178" s="38" t="s">
        <v>77</v>
      </c>
      <c r="E4178" s="2" t="s">
        <v>41</v>
      </c>
      <c r="F4178">
        <v>1533662</v>
      </c>
      <c r="G4178" s="44">
        <f t="shared" si="455"/>
        <v>44562</v>
      </c>
      <c r="H4178" s="50">
        <f t="shared" si="456"/>
        <v>273</v>
      </c>
      <c r="I4178" s="50">
        <f t="shared" si="457"/>
        <v>22565579.400000002</v>
      </c>
      <c r="J4178" s="46">
        <v>826578</v>
      </c>
      <c r="K4178" s="2" t="s">
        <v>34</v>
      </c>
      <c r="L4178" s="52" t="str">
        <f t="shared" si="458"/>
        <v>20220930VND</v>
      </c>
      <c r="M4178">
        <f>VLOOKUP(L4178,Mapping!$H$1:$K$25,4,0)</f>
        <v>1</v>
      </c>
      <c r="N4178">
        <f t="shared" si="459"/>
        <v>1.5336620000000001E-3</v>
      </c>
      <c r="O4178">
        <f t="shared" si="460"/>
        <v>8.2657800000000001E-4</v>
      </c>
      <c r="P4178">
        <f t="shared" si="461"/>
        <v>2.2565579400000001E-2</v>
      </c>
      <c r="Q4178" t="str">
        <f>VLOOKUP(VLOOKUP(C4178,Mapping!$A$1:$C$17,3,0),Mapping!$E$1:$F$6,2,0)</f>
        <v>Vùng 02</v>
      </c>
    </row>
    <row r="4179" spans="1:17" x14ac:dyDescent="0.3">
      <c r="A4179" s="33">
        <v>44834</v>
      </c>
      <c r="B4179">
        <v>3254</v>
      </c>
      <c r="C4179">
        <v>12</v>
      </c>
      <c r="D4179" s="38" t="s">
        <v>77</v>
      </c>
      <c r="E4179" s="2" t="s">
        <v>41</v>
      </c>
      <c r="F4179">
        <v>2116301</v>
      </c>
      <c r="G4179" s="44">
        <f t="shared" si="455"/>
        <v>44562</v>
      </c>
      <c r="H4179" s="50">
        <f t="shared" si="456"/>
        <v>273</v>
      </c>
      <c r="I4179" s="50">
        <f t="shared" si="457"/>
        <v>55981270.800000004</v>
      </c>
      <c r="J4179" s="46">
        <v>2050596</v>
      </c>
      <c r="K4179" s="2" t="s">
        <v>34</v>
      </c>
      <c r="L4179" s="52" t="str">
        <f t="shared" si="458"/>
        <v>20220930VND</v>
      </c>
      <c r="M4179">
        <f>VLOOKUP(L4179,Mapping!$H$1:$K$25,4,0)</f>
        <v>1</v>
      </c>
      <c r="N4179">
        <f t="shared" si="459"/>
        <v>2.1163010000000001E-3</v>
      </c>
      <c r="O4179">
        <f t="shared" si="460"/>
        <v>2.050596E-3</v>
      </c>
      <c r="P4179">
        <f t="shared" si="461"/>
        <v>5.5981270800000003E-2</v>
      </c>
      <c r="Q4179" t="str">
        <f>VLOOKUP(VLOOKUP(C4179,Mapping!$A$1:$C$17,3,0),Mapping!$E$1:$F$6,2,0)</f>
        <v>Vùng 03</v>
      </c>
    </row>
    <row r="4180" spans="1:17" x14ac:dyDescent="0.3">
      <c r="A4180" s="33">
        <v>44834</v>
      </c>
      <c r="B4180">
        <v>3254</v>
      </c>
      <c r="C4180">
        <v>20</v>
      </c>
      <c r="D4180" s="38" t="s">
        <v>77</v>
      </c>
      <c r="E4180" s="2" t="s">
        <v>41</v>
      </c>
      <c r="F4180">
        <v>1438123</v>
      </c>
      <c r="G4180" s="44">
        <f t="shared" si="455"/>
        <v>44562</v>
      </c>
      <c r="H4180" s="50">
        <f t="shared" si="456"/>
        <v>273</v>
      </c>
      <c r="I4180" s="50">
        <f t="shared" si="457"/>
        <v>36528983.399999999</v>
      </c>
      <c r="J4180" s="46">
        <v>1338058</v>
      </c>
      <c r="K4180" s="2" t="s">
        <v>34</v>
      </c>
      <c r="L4180" s="52" t="str">
        <f t="shared" si="458"/>
        <v>20220930VND</v>
      </c>
      <c r="M4180">
        <f>VLOOKUP(L4180,Mapping!$H$1:$K$25,4,0)</f>
        <v>1</v>
      </c>
      <c r="N4180">
        <f t="shared" si="459"/>
        <v>1.4381229999999999E-3</v>
      </c>
      <c r="O4180">
        <f t="shared" si="460"/>
        <v>1.338058E-3</v>
      </c>
      <c r="P4180">
        <f t="shared" si="461"/>
        <v>3.6528983399999999E-2</v>
      </c>
      <c r="Q4180" t="str">
        <f>VLOOKUP(VLOOKUP(C4180,Mapping!$A$1:$C$17,3,0),Mapping!$E$1:$F$6,2,0)</f>
        <v>Vùng 02</v>
      </c>
    </row>
    <row r="4181" spans="1:17" x14ac:dyDescent="0.3">
      <c r="A4181" s="33">
        <v>44834</v>
      </c>
      <c r="B4181">
        <v>3257</v>
      </c>
      <c r="C4181">
        <v>41</v>
      </c>
      <c r="D4181" s="38" t="s">
        <v>77</v>
      </c>
      <c r="E4181" s="2" t="s">
        <v>41</v>
      </c>
      <c r="F4181">
        <v>1149941</v>
      </c>
      <c r="G4181" s="44">
        <f t="shared" si="455"/>
        <v>44562</v>
      </c>
      <c r="H4181" s="50">
        <f t="shared" si="456"/>
        <v>273</v>
      </c>
      <c r="I4181" s="50">
        <f t="shared" si="457"/>
        <v>28124077.800000001</v>
      </c>
      <c r="J4181" s="46">
        <v>1030186</v>
      </c>
      <c r="K4181" s="2" t="s">
        <v>34</v>
      </c>
      <c r="L4181" s="52" t="str">
        <f t="shared" si="458"/>
        <v>20220930VND</v>
      </c>
      <c r="M4181">
        <f>VLOOKUP(L4181,Mapping!$H$1:$K$25,4,0)</f>
        <v>1</v>
      </c>
      <c r="N4181">
        <f t="shared" si="459"/>
        <v>1.149941E-3</v>
      </c>
      <c r="O4181">
        <f t="shared" si="460"/>
        <v>1.030186E-3</v>
      </c>
      <c r="P4181">
        <f t="shared" si="461"/>
        <v>2.8124077800000001E-2</v>
      </c>
      <c r="Q4181" t="str">
        <f>VLOOKUP(VLOOKUP(C4181,Mapping!$A$1:$C$17,3,0),Mapping!$E$1:$F$6,2,0)</f>
        <v>Vùng 05</v>
      </c>
    </row>
    <row r="4182" spans="1:17" x14ac:dyDescent="0.3">
      <c r="A4182" s="33">
        <v>44834</v>
      </c>
      <c r="B4182">
        <v>3260</v>
      </c>
      <c r="C4182">
        <v>34</v>
      </c>
      <c r="D4182" s="38" t="s">
        <v>77</v>
      </c>
      <c r="E4182" s="2" t="s">
        <v>41</v>
      </c>
      <c r="F4182">
        <v>1202760</v>
      </c>
      <c r="G4182" s="44">
        <f t="shared" si="455"/>
        <v>44562</v>
      </c>
      <c r="H4182" s="50">
        <f t="shared" si="456"/>
        <v>273</v>
      </c>
      <c r="I4182" s="50">
        <f t="shared" si="457"/>
        <v>18397033.199999999</v>
      </c>
      <c r="J4182" s="46">
        <v>673884</v>
      </c>
      <c r="K4182" s="2" t="s">
        <v>34</v>
      </c>
      <c r="L4182" s="52" t="str">
        <f t="shared" si="458"/>
        <v>20220930VND</v>
      </c>
      <c r="M4182">
        <f>VLOOKUP(L4182,Mapping!$H$1:$K$25,4,0)</f>
        <v>1</v>
      </c>
      <c r="N4182">
        <f t="shared" si="459"/>
        <v>1.20276E-3</v>
      </c>
      <c r="O4182">
        <f t="shared" si="460"/>
        <v>6.7388400000000003E-4</v>
      </c>
      <c r="P4182">
        <f t="shared" si="461"/>
        <v>1.8397033199999999E-2</v>
      </c>
      <c r="Q4182" t="str">
        <f>VLOOKUP(VLOOKUP(C4182,Mapping!$A$1:$C$17,3,0),Mapping!$E$1:$F$6,2,0)</f>
        <v>Vùng 02</v>
      </c>
    </row>
    <row r="4183" spans="1:17" x14ac:dyDescent="0.3">
      <c r="A4183" s="33">
        <v>44834</v>
      </c>
      <c r="B4183">
        <v>3260</v>
      </c>
      <c r="C4183">
        <v>23</v>
      </c>
      <c r="D4183" s="38" t="s">
        <v>77</v>
      </c>
      <c r="E4183" s="2" t="s">
        <v>41</v>
      </c>
      <c r="F4183">
        <v>135026</v>
      </c>
      <c r="G4183" s="44">
        <f t="shared" si="455"/>
        <v>44562</v>
      </c>
      <c r="H4183" s="50">
        <f t="shared" si="456"/>
        <v>273</v>
      </c>
      <c r="I4183" s="50">
        <f t="shared" si="457"/>
        <v>24571856.400000002</v>
      </c>
      <c r="J4183" s="46">
        <v>900068</v>
      </c>
      <c r="K4183" s="2" t="s">
        <v>34</v>
      </c>
      <c r="L4183" s="52" t="str">
        <f t="shared" si="458"/>
        <v>20220930VND</v>
      </c>
      <c r="M4183">
        <f>VLOOKUP(L4183,Mapping!$H$1:$K$25,4,0)</f>
        <v>1</v>
      </c>
      <c r="N4183">
        <f t="shared" si="459"/>
        <v>1.35026E-4</v>
      </c>
      <c r="O4183">
        <f t="shared" si="460"/>
        <v>9.0006799999999996E-4</v>
      </c>
      <c r="P4183">
        <f t="shared" si="461"/>
        <v>2.4571856400000001E-2</v>
      </c>
      <c r="Q4183" t="str">
        <f>VLOOKUP(VLOOKUP(C4183,Mapping!$A$1:$C$17,3,0),Mapping!$E$1:$F$6,2,0)</f>
        <v>Vùng 02</v>
      </c>
    </row>
    <row r="4184" spans="1:17" x14ac:dyDescent="0.3">
      <c r="A4184" s="33">
        <v>44834</v>
      </c>
      <c r="B4184">
        <v>3260</v>
      </c>
      <c r="C4184">
        <v>23</v>
      </c>
      <c r="D4184" s="38" t="s">
        <v>77</v>
      </c>
      <c r="E4184" s="2" t="s">
        <v>41</v>
      </c>
      <c r="F4184">
        <v>381993</v>
      </c>
      <c r="G4184" s="44">
        <f t="shared" si="455"/>
        <v>44562</v>
      </c>
      <c r="H4184" s="50">
        <f t="shared" si="456"/>
        <v>273</v>
      </c>
      <c r="I4184" s="50">
        <f t="shared" si="457"/>
        <v>52584577.5</v>
      </c>
      <c r="J4184" s="46">
        <v>1926175</v>
      </c>
      <c r="K4184" s="2" t="s">
        <v>34</v>
      </c>
      <c r="L4184" s="52" t="str">
        <f t="shared" si="458"/>
        <v>20220930VND</v>
      </c>
      <c r="M4184">
        <f>VLOOKUP(L4184,Mapping!$H$1:$K$25,4,0)</f>
        <v>1</v>
      </c>
      <c r="N4184">
        <f t="shared" si="459"/>
        <v>3.8199300000000001E-4</v>
      </c>
      <c r="O4184">
        <f t="shared" si="460"/>
        <v>1.926175E-3</v>
      </c>
      <c r="P4184">
        <f t="shared" si="461"/>
        <v>5.25845775E-2</v>
      </c>
      <c r="Q4184" t="str">
        <f>VLOOKUP(VLOOKUP(C4184,Mapping!$A$1:$C$17,3,0),Mapping!$E$1:$F$6,2,0)</f>
        <v>Vùng 02</v>
      </c>
    </row>
    <row r="4185" spans="1:17" x14ac:dyDescent="0.3">
      <c r="A4185" s="33">
        <v>44834</v>
      </c>
      <c r="B4185">
        <v>3263</v>
      </c>
      <c r="C4185">
        <v>20</v>
      </c>
      <c r="D4185" s="38" t="s">
        <v>77</v>
      </c>
      <c r="E4185" s="2" t="s">
        <v>41</v>
      </c>
      <c r="F4185">
        <v>1381887</v>
      </c>
      <c r="G4185" s="44">
        <f t="shared" si="455"/>
        <v>44562</v>
      </c>
      <c r="H4185" s="50">
        <f t="shared" si="456"/>
        <v>273</v>
      </c>
      <c r="I4185" s="50">
        <f t="shared" si="457"/>
        <v>113790744587.52</v>
      </c>
      <c r="J4185" s="46">
        <v>179680</v>
      </c>
      <c r="K4185" s="2" t="s">
        <v>35</v>
      </c>
      <c r="L4185" s="52" t="str">
        <f t="shared" si="458"/>
        <v>20220930USD</v>
      </c>
      <c r="M4185">
        <f>VLOOKUP(L4185,Mapping!$H$1:$K$25,4,0)</f>
        <v>23197.68</v>
      </c>
      <c r="N4185">
        <f t="shared" si="459"/>
        <v>32.056572422160002</v>
      </c>
      <c r="O4185">
        <f t="shared" si="460"/>
        <v>4.1681591424000004</v>
      </c>
      <c r="P4185">
        <f t="shared" si="461"/>
        <v>113.79074458752001</v>
      </c>
      <c r="Q4185" t="str">
        <f>VLOOKUP(VLOOKUP(C4185,Mapping!$A$1:$C$17,3,0),Mapping!$E$1:$F$6,2,0)</f>
        <v>Vùng 02</v>
      </c>
    </row>
    <row r="4186" spans="1:17" x14ac:dyDescent="0.3">
      <c r="A4186" s="33">
        <v>44834</v>
      </c>
      <c r="B4186">
        <v>3263</v>
      </c>
      <c r="C4186">
        <v>20</v>
      </c>
      <c r="D4186" s="38" t="s">
        <v>77</v>
      </c>
      <c r="E4186" s="2" t="s">
        <v>41</v>
      </c>
      <c r="F4186">
        <v>923930</v>
      </c>
      <c r="G4186" s="44">
        <f t="shared" si="455"/>
        <v>44562</v>
      </c>
      <c r="H4186" s="50">
        <f t="shared" si="456"/>
        <v>273</v>
      </c>
      <c r="I4186" s="50">
        <f t="shared" si="457"/>
        <v>7905834.2999999998</v>
      </c>
      <c r="J4186" s="46">
        <v>289591</v>
      </c>
      <c r="K4186" s="2" t="s">
        <v>34</v>
      </c>
      <c r="L4186" s="52" t="str">
        <f t="shared" si="458"/>
        <v>20220930VND</v>
      </c>
      <c r="M4186">
        <f>VLOOKUP(L4186,Mapping!$H$1:$K$25,4,0)</f>
        <v>1</v>
      </c>
      <c r="N4186">
        <f t="shared" si="459"/>
        <v>9.2393E-4</v>
      </c>
      <c r="O4186">
        <f t="shared" si="460"/>
        <v>2.8959100000000001E-4</v>
      </c>
      <c r="P4186">
        <f t="shared" si="461"/>
        <v>7.9058342999999993E-3</v>
      </c>
      <c r="Q4186" t="str">
        <f>VLOOKUP(VLOOKUP(C4186,Mapping!$A$1:$C$17,3,0),Mapping!$E$1:$F$6,2,0)</f>
        <v>Vùng 02</v>
      </c>
    </row>
    <row r="4187" spans="1:17" x14ac:dyDescent="0.3">
      <c r="A4187" s="33">
        <v>44834</v>
      </c>
      <c r="B4187">
        <v>3263</v>
      </c>
      <c r="C4187">
        <v>20</v>
      </c>
      <c r="D4187" s="38" t="s">
        <v>77</v>
      </c>
      <c r="E4187" s="2" t="s">
        <v>41</v>
      </c>
      <c r="F4187">
        <v>4432708</v>
      </c>
      <c r="G4187" s="44">
        <f t="shared" si="455"/>
        <v>44562</v>
      </c>
      <c r="H4187" s="50">
        <f t="shared" si="456"/>
        <v>273</v>
      </c>
      <c r="I4187" s="50">
        <f t="shared" si="457"/>
        <v>148797148.5</v>
      </c>
      <c r="J4187" s="46">
        <v>5450445</v>
      </c>
      <c r="K4187" s="2" t="s">
        <v>34</v>
      </c>
      <c r="L4187" s="52" t="str">
        <f t="shared" si="458"/>
        <v>20220930VND</v>
      </c>
      <c r="M4187">
        <f>VLOOKUP(L4187,Mapping!$H$1:$K$25,4,0)</f>
        <v>1</v>
      </c>
      <c r="N4187">
        <f t="shared" si="459"/>
        <v>4.4327079999999996E-3</v>
      </c>
      <c r="O4187">
        <f t="shared" si="460"/>
        <v>5.4504449999999999E-3</v>
      </c>
      <c r="P4187">
        <f t="shared" si="461"/>
        <v>0.1487971485</v>
      </c>
      <c r="Q4187" t="str">
        <f>VLOOKUP(VLOOKUP(C4187,Mapping!$A$1:$C$17,3,0),Mapping!$E$1:$F$6,2,0)</f>
        <v>Vùng 02</v>
      </c>
    </row>
    <row r="4188" spans="1:17" x14ac:dyDescent="0.3">
      <c r="A4188" s="33">
        <v>44834</v>
      </c>
      <c r="B4188">
        <v>3265</v>
      </c>
      <c r="C4188">
        <v>36</v>
      </c>
      <c r="D4188" s="38" t="s">
        <v>77</v>
      </c>
      <c r="E4188" s="2" t="s">
        <v>41</v>
      </c>
      <c r="F4188">
        <v>819990</v>
      </c>
      <c r="G4188" s="44">
        <f t="shared" si="455"/>
        <v>44562</v>
      </c>
      <c r="H4188" s="50">
        <f t="shared" si="456"/>
        <v>273</v>
      </c>
      <c r="I4188" s="50">
        <f t="shared" si="457"/>
        <v>437427.89999999997</v>
      </c>
      <c r="J4188" s="46">
        <v>16023</v>
      </c>
      <c r="K4188" s="2" t="s">
        <v>34</v>
      </c>
      <c r="L4188" s="52" t="str">
        <f t="shared" si="458"/>
        <v>20220930VND</v>
      </c>
      <c r="M4188">
        <f>VLOOKUP(L4188,Mapping!$H$1:$K$25,4,0)</f>
        <v>1</v>
      </c>
      <c r="N4188">
        <f t="shared" si="459"/>
        <v>8.1999000000000004E-4</v>
      </c>
      <c r="O4188">
        <f t="shared" si="460"/>
        <v>1.6022999999999999E-5</v>
      </c>
      <c r="P4188">
        <f t="shared" si="461"/>
        <v>4.3742789999999998E-4</v>
      </c>
      <c r="Q4188" t="str">
        <f>VLOOKUP(VLOOKUP(C4188,Mapping!$A$1:$C$17,3,0),Mapping!$E$1:$F$6,2,0)</f>
        <v>Vùng 05</v>
      </c>
    </row>
    <row r="4189" spans="1:17" x14ac:dyDescent="0.3">
      <c r="A4189" s="33">
        <v>44834</v>
      </c>
      <c r="B4189">
        <v>3265</v>
      </c>
      <c r="C4189">
        <v>45</v>
      </c>
      <c r="D4189" s="38" t="s">
        <v>77</v>
      </c>
      <c r="E4189" s="2" t="s">
        <v>41</v>
      </c>
      <c r="F4189">
        <v>415528</v>
      </c>
      <c r="G4189" s="44">
        <f t="shared" si="455"/>
        <v>44562</v>
      </c>
      <c r="H4189" s="50">
        <f t="shared" si="456"/>
        <v>273</v>
      </c>
      <c r="I4189" s="50">
        <f t="shared" si="457"/>
        <v>39910470.600000001</v>
      </c>
      <c r="J4189" s="46">
        <v>1461922</v>
      </c>
      <c r="K4189" s="2" t="s">
        <v>34</v>
      </c>
      <c r="L4189" s="52" t="str">
        <f t="shared" si="458"/>
        <v>20220930VND</v>
      </c>
      <c r="M4189">
        <f>VLOOKUP(L4189,Mapping!$H$1:$K$25,4,0)</f>
        <v>1</v>
      </c>
      <c r="N4189">
        <f t="shared" si="459"/>
        <v>4.1552800000000002E-4</v>
      </c>
      <c r="O4189">
        <f t="shared" si="460"/>
        <v>1.461922E-3</v>
      </c>
      <c r="P4189">
        <f t="shared" si="461"/>
        <v>3.9910470600000005E-2</v>
      </c>
      <c r="Q4189" t="str">
        <f>VLOOKUP(VLOOKUP(C4189,Mapping!$A$1:$C$17,3,0),Mapping!$E$1:$F$6,2,0)</f>
        <v>Vùng 02</v>
      </c>
    </row>
    <row r="4190" spans="1:17" x14ac:dyDescent="0.3">
      <c r="A4190" s="33">
        <v>44834</v>
      </c>
      <c r="B4190">
        <v>3266</v>
      </c>
      <c r="C4190">
        <v>34</v>
      </c>
      <c r="D4190" s="38" t="s">
        <v>77</v>
      </c>
      <c r="E4190" s="2" t="s">
        <v>41</v>
      </c>
      <c r="F4190">
        <v>8510332</v>
      </c>
      <c r="G4190" s="44">
        <f t="shared" si="455"/>
        <v>44562</v>
      </c>
      <c r="H4190" s="50">
        <f t="shared" si="456"/>
        <v>273</v>
      </c>
      <c r="I4190" s="50">
        <f t="shared" si="457"/>
        <v>252559015.79999998</v>
      </c>
      <c r="J4190" s="46">
        <v>9251246</v>
      </c>
      <c r="K4190" s="2" t="s">
        <v>34</v>
      </c>
      <c r="L4190" s="52" t="str">
        <f t="shared" si="458"/>
        <v>20220930VND</v>
      </c>
      <c r="M4190">
        <f>VLOOKUP(L4190,Mapping!$H$1:$K$25,4,0)</f>
        <v>1</v>
      </c>
      <c r="N4190">
        <f t="shared" si="459"/>
        <v>8.5103320000000007E-3</v>
      </c>
      <c r="O4190">
        <f t="shared" si="460"/>
        <v>9.2512459999999994E-3</v>
      </c>
      <c r="P4190">
        <f t="shared" si="461"/>
        <v>0.25255901580000001</v>
      </c>
      <c r="Q4190" t="str">
        <f>VLOOKUP(VLOOKUP(C4190,Mapping!$A$1:$C$17,3,0),Mapping!$E$1:$F$6,2,0)</f>
        <v>Vùng 02</v>
      </c>
    </row>
    <row r="4191" spans="1:17" x14ac:dyDescent="0.3">
      <c r="A4191" s="33">
        <v>44834</v>
      </c>
      <c r="B4191">
        <v>3267</v>
      </c>
      <c r="C4191">
        <v>26</v>
      </c>
      <c r="D4191" s="38" t="s">
        <v>77</v>
      </c>
      <c r="E4191" s="2" t="s">
        <v>41</v>
      </c>
      <c r="F4191">
        <v>1687879</v>
      </c>
      <c r="G4191" s="44">
        <f t="shared" si="455"/>
        <v>44562</v>
      </c>
      <c r="H4191" s="50">
        <f t="shared" si="456"/>
        <v>273</v>
      </c>
      <c r="I4191" s="50">
        <f t="shared" si="457"/>
        <v>456046.5</v>
      </c>
      <c r="J4191" s="46">
        <v>16705</v>
      </c>
      <c r="K4191" s="2" t="s">
        <v>34</v>
      </c>
      <c r="L4191" s="52" t="str">
        <f t="shared" si="458"/>
        <v>20220930VND</v>
      </c>
      <c r="M4191">
        <f>VLOOKUP(L4191,Mapping!$H$1:$K$25,4,0)</f>
        <v>1</v>
      </c>
      <c r="N4191">
        <f t="shared" si="459"/>
        <v>1.687879E-3</v>
      </c>
      <c r="O4191">
        <f t="shared" si="460"/>
        <v>1.6705E-5</v>
      </c>
      <c r="P4191">
        <f t="shared" si="461"/>
        <v>4.560465E-4</v>
      </c>
      <c r="Q4191" t="str">
        <f>VLOOKUP(VLOOKUP(C4191,Mapping!$A$1:$C$17,3,0),Mapping!$E$1:$F$6,2,0)</f>
        <v>Vùng 04</v>
      </c>
    </row>
    <row r="4192" spans="1:17" x14ac:dyDescent="0.3">
      <c r="A4192" s="33">
        <v>44834</v>
      </c>
      <c r="B4192">
        <v>3267</v>
      </c>
      <c r="C4192">
        <v>20</v>
      </c>
      <c r="D4192" s="38" t="s">
        <v>77</v>
      </c>
      <c r="E4192" s="2" t="s">
        <v>41</v>
      </c>
      <c r="F4192">
        <v>1320908</v>
      </c>
      <c r="G4192" s="44">
        <f t="shared" si="455"/>
        <v>44562</v>
      </c>
      <c r="H4192" s="50">
        <f t="shared" si="456"/>
        <v>273</v>
      </c>
      <c r="I4192" s="50">
        <f t="shared" si="457"/>
        <v>2391452.6999999997</v>
      </c>
      <c r="J4192" s="46">
        <v>87599</v>
      </c>
      <c r="K4192" s="2" t="s">
        <v>34</v>
      </c>
      <c r="L4192" s="52" t="str">
        <f t="shared" si="458"/>
        <v>20220930VND</v>
      </c>
      <c r="M4192">
        <f>VLOOKUP(L4192,Mapping!$H$1:$K$25,4,0)</f>
        <v>1</v>
      </c>
      <c r="N4192">
        <f t="shared" si="459"/>
        <v>1.320908E-3</v>
      </c>
      <c r="O4192">
        <f t="shared" si="460"/>
        <v>8.7598999999999999E-5</v>
      </c>
      <c r="P4192">
        <f t="shared" si="461"/>
        <v>2.3914526999999999E-3</v>
      </c>
      <c r="Q4192" t="str">
        <f>VLOOKUP(VLOOKUP(C4192,Mapping!$A$1:$C$17,3,0),Mapping!$E$1:$F$6,2,0)</f>
        <v>Vùng 02</v>
      </c>
    </row>
    <row r="4193" spans="1:17" x14ac:dyDescent="0.3">
      <c r="A4193" s="33">
        <v>44834</v>
      </c>
      <c r="B4193">
        <v>3267</v>
      </c>
      <c r="C4193">
        <v>23</v>
      </c>
      <c r="D4193" s="38" t="s">
        <v>77</v>
      </c>
      <c r="E4193" s="2" t="s">
        <v>41</v>
      </c>
      <c r="F4193">
        <v>1167196</v>
      </c>
      <c r="G4193" s="44">
        <f t="shared" si="455"/>
        <v>44562</v>
      </c>
      <c r="H4193" s="50">
        <f t="shared" si="456"/>
        <v>273</v>
      </c>
      <c r="I4193" s="50">
        <f t="shared" si="457"/>
        <v>7256694.8999999994</v>
      </c>
      <c r="J4193" s="46">
        <v>265813</v>
      </c>
      <c r="K4193" s="2" t="s">
        <v>34</v>
      </c>
      <c r="L4193" s="52" t="str">
        <f t="shared" si="458"/>
        <v>20220930VND</v>
      </c>
      <c r="M4193">
        <f>VLOOKUP(L4193,Mapping!$H$1:$K$25,4,0)</f>
        <v>1</v>
      </c>
      <c r="N4193">
        <f t="shared" si="459"/>
        <v>1.1671959999999999E-3</v>
      </c>
      <c r="O4193">
        <f t="shared" si="460"/>
        <v>2.65813E-4</v>
      </c>
      <c r="P4193">
        <f t="shared" si="461"/>
        <v>7.2566948999999992E-3</v>
      </c>
      <c r="Q4193" t="str">
        <f>VLOOKUP(VLOOKUP(C4193,Mapping!$A$1:$C$17,3,0),Mapping!$E$1:$F$6,2,0)</f>
        <v>Vùng 02</v>
      </c>
    </row>
    <row r="4194" spans="1:17" x14ac:dyDescent="0.3">
      <c r="A4194" s="33">
        <v>44834</v>
      </c>
      <c r="B4194">
        <v>3267</v>
      </c>
      <c r="C4194">
        <v>23</v>
      </c>
      <c r="D4194" s="38" t="s">
        <v>77</v>
      </c>
      <c r="E4194" s="2" t="s">
        <v>41</v>
      </c>
      <c r="F4194">
        <v>257264</v>
      </c>
      <c r="G4194" s="44">
        <f t="shared" si="455"/>
        <v>44562</v>
      </c>
      <c r="H4194" s="50">
        <f t="shared" si="456"/>
        <v>273</v>
      </c>
      <c r="I4194" s="50">
        <f t="shared" si="457"/>
        <v>42939651.300000004</v>
      </c>
      <c r="J4194" s="46">
        <v>1572881</v>
      </c>
      <c r="K4194" s="2" t="s">
        <v>34</v>
      </c>
      <c r="L4194" s="52" t="str">
        <f t="shared" si="458"/>
        <v>20220930VND</v>
      </c>
      <c r="M4194">
        <f>VLOOKUP(L4194,Mapping!$H$1:$K$25,4,0)</f>
        <v>1</v>
      </c>
      <c r="N4194">
        <f t="shared" si="459"/>
        <v>2.57264E-4</v>
      </c>
      <c r="O4194">
        <f t="shared" si="460"/>
        <v>1.5728809999999999E-3</v>
      </c>
      <c r="P4194">
        <f t="shared" si="461"/>
        <v>4.2939651300000006E-2</v>
      </c>
      <c r="Q4194" t="str">
        <f>VLOOKUP(VLOOKUP(C4194,Mapping!$A$1:$C$17,3,0),Mapping!$E$1:$F$6,2,0)</f>
        <v>Vùng 02</v>
      </c>
    </row>
    <row r="4195" spans="1:17" x14ac:dyDescent="0.3">
      <c r="A4195" s="33">
        <v>44834</v>
      </c>
      <c r="B4195">
        <v>3268</v>
      </c>
      <c r="C4195">
        <v>45</v>
      </c>
      <c r="D4195" s="38" t="s">
        <v>77</v>
      </c>
      <c r="E4195" s="2" t="s">
        <v>41</v>
      </c>
      <c r="F4195">
        <v>5169198</v>
      </c>
      <c r="G4195" s="44">
        <f t="shared" si="455"/>
        <v>44562</v>
      </c>
      <c r="H4195" s="50">
        <f t="shared" si="456"/>
        <v>273</v>
      </c>
      <c r="I4195" s="50">
        <f t="shared" si="457"/>
        <v>97969762.799999997</v>
      </c>
      <c r="J4195" s="46">
        <v>3588636</v>
      </c>
      <c r="K4195" s="2" t="s">
        <v>34</v>
      </c>
      <c r="L4195" s="52" t="str">
        <f t="shared" si="458"/>
        <v>20220930VND</v>
      </c>
      <c r="M4195">
        <f>VLOOKUP(L4195,Mapping!$H$1:$K$25,4,0)</f>
        <v>1</v>
      </c>
      <c r="N4195">
        <f t="shared" si="459"/>
        <v>5.1691979999999998E-3</v>
      </c>
      <c r="O4195">
        <f t="shared" si="460"/>
        <v>3.5886360000000001E-3</v>
      </c>
      <c r="P4195">
        <f t="shared" si="461"/>
        <v>9.7969762799999999E-2</v>
      </c>
      <c r="Q4195" t="str">
        <f>VLOOKUP(VLOOKUP(C4195,Mapping!$A$1:$C$17,3,0),Mapping!$E$1:$F$6,2,0)</f>
        <v>Vùng 02</v>
      </c>
    </row>
    <row r="4196" spans="1:17" x14ac:dyDescent="0.3">
      <c r="A4196" s="33">
        <v>44834</v>
      </c>
      <c r="B4196">
        <v>3269</v>
      </c>
      <c r="C4196">
        <v>24</v>
      </c>
      <c r="D4196" s="38" t="s">
        <v>77</v>
      </c>
      <c r="E4196" s="2" t="s">
        <v>41</v>
      </c>
      <c r="F4196">
        <v>731884</v>
      </c>
      <c r="G4196" s="44">
        <f t="shared" si="455"/>
        <v>44562</v>
      </c>
      <c r="H4196" s="50">
        <f t="shared" si="456"/>
        <v>273</v>
      </c>
      <c r="I4196" s="50">
        <f t="shared" si="457"/>
        <v>51344584.199999996</v>
      </c>
      <c r="J4196" s="46">
        <v>1880754</v>
      </c>
      <c r="K4196" s="2" t="s">
        <v>34</v>
      </c>
      <c r="L4196" s="52" t="str">
        <f t="shared" si="458"/>
        <v>20220930VND</v>
      </c>
      <c r="M4196">
        <f>VLOOKUP(L4196,Mapping!$H$1:$K$25,4,0)</f>
        <v>1</v>
      </c>
      <c r="N4196">
        <f t="shared" si="459"/>
        <v>7.3188400000000003E-4</v>
      </c>
      <c r="O4196">
        <f t="shared" si="460"/>
        <v>1.8807540000000001E-3</v>
      </c>
      <c r="P4196">
        <f t="shared" si="461"/>
        <v>5.1344584199999994E-2</v>
      </c>
      <c r="Q4196" t="str">
        <f>VLOOKUP(VLOOKUP(C4196,Mapping!$A$1:$C$17,3,0),Mapping!$E$1:$F$6,2,0)</f>
        <v>Vùng 04</v>
      </c>
    </row>
    <row r="4197" spans="1:17" x14ac:dyDescent="0.3">
      <c r="A4197" s="33">
        <v>44834</v>
      </c>
      <c r="B4197">
        <v>3269</v>
      </c>
      <c r="C4197">
        <v>34</v>
      </c>
      <c r="D4197" s="38" t="s">
        <v>77</v>
      </c>
      <c r="E4197" s="2" t="s">
        <v>41</v>
      </c>
      <c r="F4197">
        <v>94074</v>
      </c>
      <c r="G4197" s="44">
        <f t="shared" si="455"/>
        <v>44562</v>
      </c>
      <c r="H4197" s="50">
        <f t="shared" si="456"/>
        <v>273</v>
      </c>
      <c r="I4197" s="50">
        <f t="shared" si="457"/>
        <v>77695.8</v>
      </c>
      <c r="J4197" s="46">
        <v>2846</v>
      </c>
      <c r="K4197" s="2" t="s">
        <v>34</v>
      </c>
      <c r="L4197" s="52" t="str">
        <f t="shared" si="458"/>
        <v>20220930VND</v>
      </c>
      <c r="M4197">
        <f>VLOOKUP(L4197,Mapping!$H$1:$K$25,4,0)</f>
        <v>1</v>
      </c>
      <c r="N4197">
        <f t="shared" si="459"/>
        <v>9.4073999999999994E-5</v>
      </c>
      <c r="O4197">
        <f t="shared" si="460"/>
        <v>2.8459999999999999E-6</v>
      </c>
      <c r="P4197">
        <f t="shared" si="461"/>
        <v>7.7695800000000009E-5</v>
      </c>
      <c r="Q4197" t="str">
        <f>VLOOKUP(VLOOKUP(C4197,Mapping!$A$1:$C$17,3,0),Mapping!$E$1:$F$6,2,0)</f>
        <v>Vùng 02</v>
      </c>
    </row>
    <row r="4198" spans="1:17" x14ac:dyDescent="0.3">
      <c r="A4198" s="33">
        <v>44834</v>
      </c>
      <c r="B4198">
        <v>3269</v>
      </c>
      <c r="C4198">
        <v>40</v>
      </c>
      <c r="D4198" s="38" t="s">
        <v>77</v>
      </c>
      <c r="E4198" s="2" t="s">
        <v>41</v>
      </c>
      <c r="F4198">
        <v>1638353</v>
      </c>
      <c r="G4198" s="44">
        <f t="shared" si="455"/>
        <v>44562</v>
      </c>
      <c r="H4198" s="50">
        <f t="shared" si="456"/>
        <v>273</v>
      </c>
      <c r="I4198" s="50">
        <f t="shared" si="457"/>
        <v>1854925.8</v>
      </c>
      <c r="J4198" s="46">
        <v>67946</v>
      </c>
      <c r="K4198" s="2" t="s">
        <v>34</v>
      </c>
      <c r="L4198" s="52" t="str">
        <f t="shared" si="458"/>
        <v>20220930VND</v>
      </c>
      <c r="M4198">
        <f>VLOOKUP(L4198,Mapping!$H$1:$K$25,4,0)</f>
        <v>1</v>
      </c>
      <c r="N4198">
        <f t="shared" si="459"/>
        <v>1.6383529999999999E-3</v>
      </c>
      <c r="O4198">
        <f t="shared" si="460"/>
        <v>6.7946000000000003E-5</v>
      </c>
      <c r="P4198">
        <f t="shared" si="461"/>
        <v>1.8549257999999999E-3</v>
      </c>
      <c r="Q4198" t="str">
        <f>VLOOKUP(VLOOKUP(C4198,Mapping!$A$1:$C$17,3,0),Mapping!$E$1:$F$6,2,0)</f>
        <v>Vùng 01</v>
      </c>
    </row>
    <row r="4199" spans="1:17" x14ac:dyDescent="0.3">
      <c r="A4199" s="33">
        <v>44834</v>
      </c>
      <c r="B4199">
        <v>3269</v>
      </c>
      <c r="C4199">
        <v>45</v>
      </c>
      <c r="D4199" s="38" t="s">
        <v>77</v>
      </c>
      <c r="E4199" s="2" t="s">
        <v>41</v>
      </c>
      <c r="F4199">
        <v>528609</v>
      </c>
      <c r="G4199" s="44">
        <f t="shared" si="455"/>
        <v>44562</v>
      </c>
      <c r="H4199" s="50">
        <f t="shared" si="456"/>
        <v>273</v>
      </c>
      <c r="I4199" s="50">
        <f t="shared" si="457"/>
        <v>15685651.799999999</v>
      </c>
      <c r="J4199" s="46">
        <v>574566</v>
      </c>
      <c r="K4199" s="2" t="s">
        <v>34</v>
      </c>
      <c r="L4199" s="52" t="str">
        <f t="shared" si="458"/>
        <v>20220930VND</v>
      </c>
      <c r="M4199">
        <f>VLOOKUP(L4199,Mapping!$H$1:$K$25,4,0)</f>
        <v>1</v>
      </c>
      <c r="N4199">
        <f t="shared" si="459"/>
        <v>5.2860899999999998E-4</v>
      </c>
      <c r="O4199">
        <f t="shared" si="460"/>
        <v>5.7456599999999999E-4</v>
      </c>
      <c r="P4199">
        <f t="shared" si="461"/>
        <v>1.5685651799999999E-2</v>
      </c>
      <c r="Q4199" t="str">
        <f>VLOOKUP(VLOOKUP(C4199,Mapping!$A$1:$C$17,3,0),Mapping!$E$1:$F$6,2,0)</f>
        <v>Vùng 02</v>
      </c>
    </row>
    <row r="4200" spans="1:17" x14ac:dyDescent="0.3">
      <c r="A4200" s="33">
        <v>44834</v>
      </c>
      <c r="B4200">
        <v>3270</v>
      </c>
      <c r="C4200">
        <v>40</v>
      </c>
      <c r="D4200" s="38" t="s">
        <v>77</v>
      </c>
      <c r="E4200" s="2" t="s">
        <v>41</v>
      </c>
      <c r="F4200">
        <v>455933</v>
      </c>
      <c r="G4200" s="44">
        <f t="shared" si="455"/>
        <v>44562</v>
      </c>
      <c r="H4200" s="50">
        <f t="shared" si="456"/>
        <v>273</v>
      </c>
      <c r="I4200" s="50">
        <f t="shared" si="457"/>
        <v>4722053.7</v>
      </c>
      <c r="J4200" s="46">
        <v>172969</v>
      </c>
      <c r="K4200" s="2" t="s">
        <v>34</v>
      </c>
      <c r="L4200" s="52" t="str">
        <f t="shared" si="458"/>
        <v>20220930VND</v>
      </c>
      <c r="M4200">
        <f>VLOOKUP(L4200,Mapping!$H$1:$K$25,4,0)</f>
        <v>1</v>
      </c>
      <c r="N4200">
        <f t="shared" si="459"/>
        <v>4.55933E-4</v>
      </c>
      <c r="O4200">
        <f t="shared" si="460"/>
        <v>1.72969E-4</v>
      </c>
      <c r="P4200">
        <f t="shared" si="461"/>
        <v>4.7220537000000002E-3</v>
      </c>
      <c r="Q4200" t="str">
        <f>VLOOKUP(VLOOKUP(C4200,Mapping!$A$1:$C$17,3,0),Mapping!$E$1:$F$6,2,0)</f>
        <v>Vùng 01</v>
      </c>
    </row>
    <row r="4201" spans="1:17" x14ac:dyDescent="0.3">
      <c r="A4201" s="33">
        <v>44834</v>
      </c>
      <c r="B4201">
        <v>3272</v>
      </c>
      <c r="C4201">
        <v>40</v>
      </c>
      <c r="D4201" s="38" t="s">
        <v>77</v>
      </c>
      <c r="E4201" s="2" t="s">
        <v>41</v>
      </c>
      <c r="F4201">
        <v>1133814</v>
      </c>
      <c r="G4201" s="44">
        <f t="shared" si="455"/>
        <v>44562</v>
      </c>
      <c r="H4201" s="50">
        <f t="shared" si="456"/>
        <v>273</v>
      </c>
      <c r="I4201" s="50">
        <f t="shared" si="457"/>
        <v>53589026.399999999</v>
      </c>
      <c r="J4201" s="46">
        <v>1962968</v>
      </c>
      <c r="K4201" s="2" t="s">
        <v>34</v>
      </c>
      <c r="L4201" s="52" t="str">
        <f t="shared" si="458"/>
        <v>20220930VND</v>
      </c>
      <c r="M4201">
        <f>VLOOKUP(L4201,Mapping!$H$1:$K$25,4,0)</f>
        <v>1</v>
      </c>
      <c r="N4201">
        <f t="shared" si="459"/>
        <v>1.1338139999999999E-3</v>
      </c>
      <c r="O4201">
        <f t="shared" si="460"/>
        <v>1.9629679999999998E-3</v>
      </c>
      <c r="P4201">
        <f t="shared" si="461"/>
        <v>5.3589026399999996E-2</v>
      </c>
      <c r="Q4201" t="str">
        <f>VLOOKUP(VLOOKUP(C4201,Mapping!$A$1:$C$17,3,0),Mapping!$E$1:$F$6,2,0)</f>
        <v>Vùng 01</v>
      </c>
    </row>
    <row r="4202" spans="1:17" x14ac:dyDescent="0.3">
      <c r="A4202" s="33">
        <v>44834</v>
      </c>
      <c r="B4202">
        <v>3272</v>
      </c>
      <c r="C4202">
        <v>40</v>
      </c>
      <c r="D4202" s="38" t="s">
        <v>77</v>
      </c>
      <c r="E4202" s="2" t="s">
        <v>41</v>
      </c>
      <c r="F4202">
        <v>47864</v>
      </c>
      <c r="G4202" s="44">
        <f t="shared" si="455"/>
        <v>44562</v>
      </c>
      <c r="H4202" s="50">
        <f t="shared" si="456"/>
        <v>273</v>
      </c>
      <c r="I4202" s="50">
        <f t="shared" si="457"/>
        <v>209340012065.18399</v>
      </c>
      <c r="J4202" s="46">
        <v>330556</v>
      </c>
      <c r="K4202" s="2" t="s">
        <v>35</v>
      </c>
      <c r="L4202" s="52" t="str">
        <f t="shared" si="458"/>
        <v>20220930USD</v>
      </c>
      <c r="M4202">
        <f>VLOOKUP(L4202,Mapping!$H$1:$K$25,4,0)</f>
        <v>23197.68</v>
      </c>
      <c r="N4202">
        <f t="shared" si="459"/>
        <v>1.1103337555199999</v>
      </c>
      <c r="O4202">
        <f t="shared" si="460"/>
        <v>7.6681323100799998</v>
      </c>
      <c r="P4202">
        <f t="shared" si="461"/>
        <v>209.340012065184</v>
      </c>
      <c r="Q4202" t="str">
        <f>VLOOKUP(VLOOKUP(C4202,Mapping!$A$1:$C$17,3,0),Mapping!$E$1:$F$6,2,0)</f>
        <v>Vùng 01</v>
      </c>
    </row>
    <row r="4203" spans="1:17" x14ac:dyDescent="0.3">
      <c r="A4203" s="33">
        <v>44834</v>
      </c>
      <c r="B4203">
        <v>3273</v>
      </c>
      <c r="C4203">
        <v>40</v>
      </c>
      <c r="D4203" s="38" t="s">
        <v>77</v>
      </c>
      <c r="E4203" s="2" t="s">
        <v>41</v>
      </c>
      <c r="F4203">
        <v>3263816</v>
      </c>
      <c r="G4203" s="44">
        <f t="shared" si="455"/>
        <v>44562</v>
      </c>
      <c r="H4203" s="50">
        <f t="shared" si="456"/>
        <v>273</v>
      </c>
      <c r="I4203" s="50">
        <f t="shared" si="457"/>
        <v>120574954.5</v>
      </c>
      <c r="J4203" s="46">
        <v>4416665</v>
      </c>
      <c r="K4203" s="2" t="s">
        <v>34</v>
      </c>
      <c r="L4203" s="52" t="str">
        <f t="shared" si="458"/>
        <v>20220930VND</v>
      </c>
      <c r="M4203">
        <f>VLOOKUP(L4203,Mapping!$H$1:$K$25,4,0)</f>
        <v>1</v>
      </c>
      <c r="N4203">
        <f t="shared" si="459"/>
        <v>3.2638160000000001E-3</v>
      </c>
      <c r="O4203">
        <f t="shared" si="460"/>
        <v>4.4166650000000002E-3</v>
      </c>
      <c r="P4203">
        <f t="shared" si="461"/>
        <v>0.1205749545</v>
      </c>
      <c r="Q4203" t="str">
        <f>VLOOKUP(VLOOKUP(C4203,Mapping!$A$1:$C$17,3,0),Mapping!$E$1:$F$6,2,0)</f>
        <v>Vùng 01</v>
      </c>
    </row>
    <row r="4204" spans="1:17" x14ac:dyDescent="0.3">
      <c r="A4204" s="33">
        <v>44834</v>
      </c>
      <c r="B4204">
        <v>3274</v>
      </c>
      <c r="C4204">
        <v>11</v>
      </c>
      <c r="D4204" s="38" t="s">
        <v>77</v>
      </c>
      <c r="E4204" s="2" t="s">
        <v>41</v>
      </c>
      <c r="F4204">
        <v>844345</v>
      </c>
      <c r="G4204" s="44">
        <f t="shared" si="455"/>
        <v>44562</v>
      </c>
      <c r="H4204" s="50">
        <f t="shared" si="456"/>
        <v>273</v>
      </c>
      <c r="I4204" s="50">
        <f t="shared" si="457"/>
        <v>47505740.100000001</v>
      </c>
      <c r="J4204" s="46">
        <v>1740137</v>
      </c>
      <c r="K4204" s="2" t="s">
        <v>34</v>
      </c>
      <c r="L4204" s="52" t="str">
        <f t="shared" si="458"/>
        <v>20220930VND</v>
      </c>
      <c r="M4204">
        <f>VLOOKUP(L4204,Mapping!$H$1:$K$25,4,0)</f>
        <v>1</v>
      </c>
      <c r="N4204">
        <f t="shared" si="459"/>
        <v>8.4434500000000003E-4</v>
      </c>
      <c r="O4204">
        <f t="shared" si="460"/>
        <v>1.7401370000000001E-3</v>
      </c>
      <c r="P4204">
        <f t="shared" si="461"/>
        <v>4.7505740099999999E-2</v>
      </c>
      <c r="Q4204" t="str">
        <f>VLOOKUP(VLOOKUP(C4204,Mapping!$A$1:$C$17,3,0),Mapping!$E$1:$F$6,2,0)</f>
        <v>Vùng 01</v>
      </c>
    </row>
    <row r="4205" spans="1:17" x14ac:dyDescent="0.3">
      <c r="A4205" s="33">
        <v>44834</v>
      </c>
      <c r="B4205">
        <v>3276</v>
      </c>
      <c r="C4205">
        <v>48</v>
      </c>
      <c r="D4205" s="38" t="s">
        <v>77</v>
      </c>
      <c r="E4205" s="2" t="s">
        <v>41</v>
      </c>
      <c r="F4205">
        <v>1953655</v>
      </c>
      <c r="G4205" s="44">
        <f t="shared" si="455"/>
        <v>44562</v>
      </c>
      <c r="H4205" s="50">
        <f t="shared" si="456"/>
        <v>273</v>
      </c>
      <c r="I4205" s="50">
        <f t="shared" si="457"/>
        <v>38332175.699999996</v>
      </c>
      <c r="J4205" s="46">
        <v>1404109</v>
      </c>
      <c r="K4205" s="2" t="s">
        <v>34</v>
      </c>
      <c r="L4205" s="52" t="str">
        <f t="shared" si="458"/>
        <v>20220930VND</v>
      </c>
      <c r="M4205">
        <f>VLOOKUP(L4205,Mapping!$H$1:$K$25,4,0)</f>
        <v>1</v>
      </c>
      <c r="N4205">
        <f t="shared" si="459"/>
        <v>1.9536549999999999E-3</v>
      </c>
      <c r="O4205">
        <f t="shared" si="460"/>
        <v>1.404109E-3</v>
      </c>
      <c r="P4205">
        <f t="shared" si="461"/>
        <v>3.8332175699999999E-2</v>
      </c>
      <c r="Q4205" t="str">
        <f>VLOOKUP(VLOOKUP(C4205,Mapping!$A$1:$C$17,3,0),Mapping!$E$1:$F$6,2,0)</f>
        <v>Vùng 01</v>
      </c>
    </row>
    <row r="4206" spans="1:17" x14ac:dyDescent="0.3">
      <c r="A4206" s="33">
        <v>44834</v>
      </c>
      <c r="B4206">
        <v>3279</v>
      </c>
      <c r="C4206">
        <v>26</v>
      </c>
      <c r="D4206" s="38" t="s">
        <v>77</v>
      </c>
      <c r="E4206" s="2" t="s">
        <v>41</v>
      </c>
      <c r="F4206">
        <v>620047</v>
      </c>
      <c r="G4206" s="44">
        <f t="shared" si="455"/>
        <v>44562</v>
      </c>
      <c r="H4206" s="50">
        <f t="shared" si="456"/>
        <v>273</v>
      </c>
      <c r="I4206" s="50">
        <f t="shared" si="457"/>
        <v>7459561.2000000002</v>
      </c>
      <c r="J4206" s="46">
        <v>273244</v>
      </c>
      <c r="K4206" s="2" t="s">
        <v>34</v>
      </c>
      <c r="L4206" s="52" t="str">
        <f t="shared" si="458"/>
        <v>20220930VND</v>
      </c>
      <c r="M4206">
        <f>VLOOKUP(L4206,Mapping!$H$1:$K$25,4,0)</f>
        <v>1</v>
      </c>
      <c r="N4206">
        <f t="shared" si="459"/>
        <v>6.2004699999999998E-4</v>
      </c>
      <c r="O4206">
        <f t="shared" si="460"/>
        <v>2.7324400000000002E-4</v>
      </c>
      <c r="P4206">
        <f t="shared" si="461"/>
        <v>7.4595612E-3</v>
      </c>
      <c r="Q4206" t="str">
        <f>VLOOKUP(VLOOKUP(C4206,Mapping!$A$1:$C$17,3,0),Mapping!$E$1:$F$6,2,0)</f>
        <v>Vùng 04</v>
      </c>
    </row>
    <row r="4207" spans="1:17" x14ac:dyDescent="0.3">
      <c r="A4207" s="33">
        <v>44834</v>
      </c>
      <c r="B4207">
        <v>3279</v>
      </c>
      <c r="C4207">
        <v>40</v>
      </c>
      <c r="D4207" s="38" t="s">
        <v>77</v>
      </c>
      <c r="E4207" s="2" t="s">
        <v>41</v>
      </c>
      <c r="F4207">
        <v>1103592</v>
      </c>
      <c r="G4207" s="44">
        <f t="shared" si="455"/>
        <v>44562</v>
      </c>
      <c r="H4207" s="50">
        <f t="shared" si="456"/>
        <v>273</v>
      </c>
      <c r="I4207" s="50">
        <f t="shared" si="457"/>
        <v>14463731.1</v>
      </c>
      <c r="J4207" s="46">
        <v>529807</v>
      </c>
      <c r="K4207" s="2" t="s">
        <v>34</v>
      </c>
      <c r="L4207" s="52" t="str">
        <f t="shared" si="458"/>
        <v>20220930VND</v>
      </c>
      <c r="M4207">
        <f>VLOOKUP(L4207,Mapping!$H$1:$K$25,4,0)</f>
        <v>1</v>
      </c>
      <c r="N4207">
        <f t="shared" si="459"/>
        <v>1.103592E-3</v>
      </c>
      <c r="O4207">
        <f t="shared" si="460"/>
        <v>5.2980699999999998E-4</v>
      </c>
      <c r="P4207">
        <f t="shared" si="461"/>
        <v>1.44637311E-2</v>
      </c>
      <c r="Q4207" t="str">
        <f>VLOOKUP(VLOOKUP(C4207,Mapping!$A$1:$C$17,3,0),Mapping!$E$1:$F$6,2,0)</f>
        <v>Vùng 01</v>
      </c>
    </row>
    <row r="4208" spans="1:17" x14ac:dyDescent="0.3">
      <c r="A4208" s="33">
        <v>44834</v>
      </c>
      <c r="B4208">
        <v>3280</v>
      </c>
      <c r="C4208">
        <v>20</v>
      </c>
      <c r="D4208" s="38" t="s">
        <v>77</v>
      </c>
      <c r="E4208" s="2" t="s">
        <v>41</v>
      </c>
      <c r="F4208">
        <v>1506095</v>
      </c>
      <c r="G4208" s="44">
        <f t="shared" si="455"/>
        <v>44562</v>
      </c>
      <c r="H4208" s="50">
        <f t="shared" si="456"/>
        <v>273</v>
      </c>
      <c r="I4208" s="50">
        <f t="shared" si="457"/>
        <v>10064827.5</v>
      </c>
      <c r="J4208" s="46">
        <v>368675</v>
      </c>
      <c r="K4208" s="2" t="s">
        <v>34</v>
      </c>
      <c r="L4208" s="52" t="str">
        <f t="shared" si="458"/>
        <v>20220930VND</v>
      </c>
      <c r="M4208">
        <f>VLOOKUP(L4208,Mapping!$H$1:$K$25,4,0)</f>
        <v>1</v>
      </c>
      <c r="N4208">
        <f t="shared" si="459"/>
        <v>1.506095E-3</v>
      </c>
      <c r="O4208">
        <f t="shared" si="460"/>
        <v>3.68675E-4</v>
      </c>
      <c r="P4208">
        <f t="shared" si="461"/>
        <v>1.00648275E-2</v>
      </c>
      <c r="Q4208" t="str">
        <f>VLOOKUP(VLOOKUP(C4208,Mapping!$A$1:$C$17,3,0),Mapping!$E$1:$F$6,2,0)</f>
        <v>Vùng 02</v>
      </c>
    </row>
    <row r="4209" spans="1:17" x14ac:dyDescent="0.3">
      <c r="A4209" s="33">
        <v>44834</v>
      </c>
      <c r="B4209">
        <v>3286</v>
      </c>
      <c r="C4209">
        <v>36</v>
      </c>
      <c r="D4209" s="38" t="s">
        <v>77</v>
      </c>
      <c r="E4209" s="2" t="s">
        <v>41</v>
      </c>
      <c r="F4209">
        <v>1587139</v>
      </c>
      <c r="G4209" s="44">
        <f t="shared" si="455"/>
        <v>44562</v>
      </c>
      <c r="H4209" s="50">
        <f t="shared" si="456"/>
        <v>273</v>
      </c>
      <c r="I4209" s="50">
        <f t="shared" si="457"/>
        <v>33186753.599999998</v>
      </c>
      <c r="J4209" s="46">
        <v>1215632</v>
      </c>
      <c r="K4209" s="2" t="s">
        <v>34</v>
      </c>
      <c r="L4209" s="52" t="str">
        <f t="shared" si="458"/>
        <v>20220930VND</v>
      </c>
      <c r="M4209">
        <f>VLOOKUP(L4209,Mapping!$H$1:$K$25,4,0)</f>
        <v>1</v>
      </c>
      <c r="N4209">
        <f t="shared" si="459"/>
        <v>1.587139E-3</v>
      </c>
      <c r="O4209">
        <f t="shared" si="460"/>
        <v>1.2156319999999999E-3</v>
      </c>
      <c r="P4209">
        <f t="shared" si="461"/>
        <v>3.31867536E-2</v>
      </c>
      <c r="Q4209" t="str">
        <f>VLOOKUP(VLOOKUP(C4209,Mapping!$A$1:$C$17,3,0),Mapping!$E$1:$F$6,2,0)</f>
        <v>Vùng 05</v>
      </c>
    </row>
    <row r="4210" spans="1:17" x14ac:dyDescent="0.3">
      <c r="A4210" s="33">
        <v>44834</v>
      </c>
      <c r="B4210">
        <v>3289</v>
      </c>
      <c r="C4210">
        <v>34</v>
      </c>
      <c r="D4210" s="38" t="s">
        <v>77</v>
      </c>
      <c r="E4210" s="2" t="s">
        <v>41</v>
      </c>
      <c r="F4210">
        <v>1265870</v>
      </c>
      <c r="G4210" s="44">
        <f t="shared" si="455"/>
        <v>44562</v>
      </c>
      <c r="H4210" s="50">
        <f t="shared" si="456"/>
        <v>273</v>
      </c>
      <c r="I4210" s="50">
        <f t="shared" si="457"/>
        <v>9946864.2000000011</v>
      </c>
      <c r="J4210" s="46">
        <v>364354</v>
      </c>
      <c r="K4210" s="2" t="s">
        <v>34</v>
      </c>
      <c r="L4210" s="52" t="str">
        <f t="shared" si="458"/>
        <v>20220930VND</v>
      </c>
      <c r="M4210">
        <f>VLOOKUP(L4210,Mapping!$H$1:$K$25,4,0)</f>
        <v>1</v>
      </c>
      <c r="N4210">
        <f t="shared" si="459"/>
        <v>1.2658700000000001E-3</v>
      </c>
      <c r="O4210">
        <f t="shared" si="460"/>
        <v>3.64354E-4</v>
      </c>
      <c r="P4210">
        <f t="shared" si="461"/>
        <v>9.9468642000000006E-3</v>
      </c>
      <c r="Q4210" t="str">
        <f>VLOOKUP(VLOOKUP(C4210,Mapping!$A$1:$C$17,3,0),Mapping!$E$1:$F$6,2,0)</f>
        <v>Vùng 02</v>
      </c>
    </row>
    <row r="4211" spans="1:17" x14ac:dyDescent="0.3">
      <c r="A4211" s="33">
        <v>44834</v>
      </c>
      <c r="B4211">
        <v>3290</v>
      </c>
      <c r="C4211">
        <v>36</v>
      </c>
      <c r="D4211" s="38" t="s">
        <v>77</v>
      </c>
      <c r="E4211" s="2" t="s">
        <v>41</v>
      </c>
      <c r="F4211">
        <v>824764</v>
      </c>
      <c r="G4211" s="44">
        <f t="shared" si="455"/>
        <v>44562</v>
      </c>
      <c r="H4211" s="50">
        <f t="shared" si="456"/>
        <v>273</v>
      </c>
      <c r="I4211" s="50">
        <f t="shared" si="457"/>
        <v>3907476.3000000003</v>
      </c>
      <c r="J4211" s="46">
        <v>143131</v>
      </c>
      <c r="K4211" s="2" t="s">
        <v>34</v>
      </c>
      <c r="L4211" s="52" t="str">
        <f t="shared" si="458"/>
        <v>20220930VND</v>
      </c>
      <c r="M4211">
        <f>VLOOKUP(L4211,Mapping!$H$1:$K$25,4,0)</f>
        <v>1</v>
      </c>
      <c r="N4211">
        <f t="shared" si="459"/>
        <v>8.2476399999999997E-4</v>
      </c>
      <c r="O4211">
        <f t="shared" si="460"/>
        <v>1.4313100000000001E-4</v>
      </c>
      <c r="P4211">
        <f t="shared" si="461"/>
        <v>3.9074763000000005E-3</v>
      </c>
      <c r="Q4211" t="str">
        <f>VLOOKUP(VLOOKUP(C4211,Mapping!$A$1:$C$17,3,0),Mapping!$E$1:$F$6,2,0)</f>
        <v>Vùng 05</v>
      </c>
    </row>
    <row r="4212" spans="1:17" x14ac:dyDescent="0.3">
      <c r="A4212" s="33">
        <v>44834</v>
      </c>
      <c r="B4212">
        <v>3295</v>
      </c>
      <c r="C4212">
        <v>34</v>
      </c>
      <c r="D4212" s="38" t="s">
        <v>77</v>
      </c>
      <c r="E4212" s="2" t="s">
        <v>41</v>
      </c>
      <c r="F4212">
        <v>8595150</v>
      </c>
      <c r="G4212" s="44">
        <f t="shared" si="455"/>
        <v>44562</v>
      </c>
      <c r="H4212" s="50">
        <f t="shared" si="456"/>
        <v>273</v>
      </c>
      <c r="I4212" s="50">
        <f t="shared" si="457"/>
        <v>165801062.70000002</v>
      </c>
      <c r="J4212" s="46">
        <v>6073299</v>
      </c>
      <c r="K4212" s="2" t="s">
        <v>34</v>
      </c>
      <c r="L4212" s="52" t="str">
        <f t="shared" si="458"/>
        <v>20220930VND</v>
      </c>
      <c r="M4212">
        <f>VLOOKUP(L4212,Mapping!$H$1:$K$25,4,0)</f>
        <v>1</v>
      </c>
      <c r="N4212">
        <f t="shared" si="459"/>
        <v>8.5951499999999993E-3</v>
      </c>
      <c r="O4212">
        <f t="shared" si="460"/>
        <v>6.0732989999999999E-3</v>
      </c>
      <c r="P4212">
        <f t="shared" si="461"/>
        <v>0.16580106270000003</v>
      </c>
      <c r="Q4212" t="str">
        <f>VLOOKUP(VLOOKUP(C4212,Mapping!$A$1:$C$17,3,0),Mapping!$E$1:$F$6,2,0)</f>
        <v>Vùng 02</v>
      </c>
    </row>
    <row r="4213" spans="1:17" x14ac:dyDescent="0.3">
      <c r="A4213" s="33">
        <v>44834</v>
      </c>
      <c r="B4213">
        <v>3297</v>
      </c>
      <c r="C4213">
        <v>43</v>
      </c>
      <c r="D4213" s="38" t="s">
        <v>77</v>
      </c>
      <c r="E4213" s="2" t="s">
        <v>41</v>
      </c>
      <c r="F4213">
        <v>722384</v>
      </c>
      <c r="G4213" s="44">
        <f t="shared" si="455"/>
        <v>44562</v>
      </c>
      <c r="H4213" s="50">
        <f t="shared" si="456"/>
        <v>273</v>
      </c>
      <c r="I4213" s="50">
        <f t="shared" si="457"/>
        <v>47573717.100000001</v>
      </c>
      <c r="J4213" s="46">
        <v>1742627</v>
      </c>
      <c r="K4213" s="2" t="s">
        <v>34</v>
      </c>
      <c r="L4213" s="52" t="str">
        <f t="shared" si="458"/>
        <v>20220930VND</v>
      </c>
      <c r="M4213">
        <f>VLOOKUP(L4213,Mapping!$H$1:$K$25,4,0)</f>
        <v>1</v>
      </c>
      <c r="N4213">
        <f t="shared" si="459"/>
        <v>7.2238399999999996E-4</v>
      </c>
      <c r="O4213">
        <f t="shared" si="460"/>
        <v>1.7426270000000001E-3</v>
      </c>
      <c r="P4213">
        <f t="shared" si="461"/>
        <v>4.7573717100000003E-2</v>
      </c>
      <c r="Q4213" t="str">
        <f>VLOOKUP(VLOOKUP(C4213,Mapping!$A$1:$C$17,3,0),Mapping!$E$1:$F$6,2,0)</f>
        <v>Vùng 04</v>
      </c>
    </row>
    <row r="4214" spans="1:17" x14ac:dyDescent="0.3">
      <c r="A4214" s="33">
        <v>44834</v>
      </c>
      <c r="B4214">
        <v>3298</v>
      </c>
      <c r="C4214">
        <v>20</v>
      </c>
      <c r="D4214" s="38" t="s">
        <v>77</v>
      </c>
      <c r="E4214" s="2" t="s">
        <v>41</v>
      </c>
      <c r="F4214">
        <v>983534</v>
      </c>
      <c r="G4214" s="44">
        <f t="shared" si="455"/>
        <v>44562</v>
      </c>
      <c r="H4214" s="50">
        <f t="shared" si="456"/>
        <v>273</v>
      </c>
      <c r="I4214" s="50">
        <f t="shared" si="457"/>
        <v>7536711</v>
      </c>
      <c r="J4214" s="46">
        <v>276070</v>
      </c>
      <c r="K4214" s="2" t="s">
        <v>34</v>
      </c>
      <c r="L4214" s="52" t="str">
        <f t="shared" si="458"/>
        <v>20220930VND</v>
      </c>
      <c r="M4214">
        <f>VLOOKUP(L4214,Mapping!$H$1:$K$25,4,0)</f>
        <v>1</v>
      </c>
      <c r="N4214">
        <f t="shared" si="459"/>
        <v>9.835340000000001E-4</v>
      </c>
      <c r="O4214">
        <f t="shared" si="460"/>
        <v>2.7607E-4</v>
      </c>
      <c r="P4214">
        <f t="shared" si="461"/>
        <v>7.5367109999999998E-3</v>
      </c>
      <c r="Q4214" t="str">
        <f>VLOOKUP(VLOOKUP(C4214,Mapping!$A$1:$C$17,3,0),Mapping!$E$1:$F$6,2,0)</f>
        <v>Vùng 02</v>
      </c>
    </row>
    <row r="4215" spans="1:17" x14ac:dyDescent="0.3">
      <c r="A4215" s="33">
        <v>44834</v>
      </c>
      <c r="B4215">
        <v>3298</v>
      </c>
      <c r="C4215">
        <v>34</v>
      </c>
      <c r="D4215" s="38" t="s">
        <v>77</v>
      </c>
      <c r="E4215" s="2" t="s">
        <v>41</v>
      </c>
      <c r="F4215">
        <v>989361</v>
      </c>
      <c r="G4215" s="44">
        <f t="shared" si="455"/>
        <v>44562</v>
      </c>
      <c r="H4215" s="50">
        <f t="shared" si="456"/>
        <v>273</v>
      </c>
      <c r="I4215" s="50">
        <f t="shared" si="457"/>
        <v>23531999.400000002</v>
      </c>
      <c r="J4215" s="46">
        <v>861978</v>
      </c>
      <c r="K4215" s="2" t="s">
        <v>34</v>
      </c>
      <c r="L4215" s="52" t="str">
        <f t="shared" si="458"/>
        <v>20220930VND</v>
      </c>
      <c r="M4215">
        <f>VLOOKUP(L4215,Mapping!$H$1:$K$25,4,0)</f>
        <v>1</v>
      </c>
      <c r="N4215">
        <f t="shared" si="459"/>
        <v>9.8936100000000002E-4</v>
      </c>
      <c r="O4215">
        <f t="shared" si="460"/>
        <v>8.6197800000000001E-4</v>
      </c>
      <c r="P4215">
        <f t="shared" si="461"/>
        <v>2.3531999400000003E-2</v>
      </c>
      <c r="Q4215" t="str">
        <f>VLOOKUP(VLOOKUP(C4215,Mapping!$A$1:$C$17,3,0),Mapping!$E$1:$F$6,2,0)</f>
        <v>Vùng 02</v>
      </c>
    </row>
    <row r="4216" spans="1:17" x14ac:dyDescent="0.3">
      <c r="A4216" s="33">
        <v>44834</v>
      </c>
      <c r="B4216">
        <v>3298</v>
      </c>
      <c r="C4216">
        <v>12</v>
      </c>
      <c r="D4216" s="38" t="s">
        <v>77</v>
      </c>
      <c r="E4216" s="2" t="s">
        <v>41</v>
      </c>
      <c r="F4216">
        <v>9521749</v>
      </c>
      <c r="G4216" s="44">
        <f t="shared" si="455"/>
        <v>44562</v>
      </c>
      <c r="H4216" s="50">
        <f t="shared" si="456"/>
        <v>273</v>
      </c>
      <c r="I4216" s="50">
        <f t="shared" si="457"/>
        <v>163861179.29999998</v>
      </c>
      <c r="J4216" s="46">
        <v>6002241</v>
      </c>
      <c r="K4216" s="2" t="s">
        <v>34</v>
      </c>
      <c r="L4216" s="52" t="str">
        <f t="shared" si="458"/>
        <v>20220930VND</v>
      </c>
      <c r="M4216">
        <f>VLOOKUP(L4216,Mapping!$H$1:$K$25,4,0)</f>
        <v>1</v>
      </c>
      <c r="N4216">
        <f t="shared" si="459"/>
        <v>9.5217489999999995E-3</v>
      </c>
      <c r="O4216">
        <f t="shared" si="460"/>
        <v>6.0022410000000002E-3</v>
      </c>
      <c r="P4216">
        <f t="shared" si="461"/>
        <v>0.16386117929999999</v>
      </c>
      <c r="Q4216" t="str">
        <f>VLOOKUP(VLOOKUP(C4216,Mapping!$A$1:$C$17,3,0),Mapping!$E$1:$F$6,2,0)</f>
        <v>Vùng 03</v>
      </c>
    </row>
    <row r="4217" spans="1:17" x14ac:dyDescent="0.3">
      <c r="A4217" s="33">
        <v>44834</v>
      </c>
      <c r="B4217">
        <v>3299</v>
      </c>
      <c r="C4217">
        <v>43</v>
      </c>
      <c r="D4217" s="38" t="s">
        <v>77</v>
      </c>
      <c r="E4217" s="2" t="s">
        <v>41</v>
      </c>
      <c r="F4217">
        <v>96296</v>
      </c>
      <c r="G4217" s="44">
        <f t="shared" si="455"/>
        <v>44562</v>
      </c>
      <c r="H4217" s="50">
        <f t="shared" si="456"/>
        <v>273</v>
      </c>
      <c r="I4217" s="50">
        <f t="shared" si="457"/>
        <v>39861194.100000001</v>
      </c>
      <c r="J4217" s="46">
        <v>1460117</v>
      </c>
      <c r="K4217" s="2" t="s">
        <v>34</v>
      </c>
      <c r="L4217" s="52" t="str">
        <f t="shared" si="458"/>
        <v>20220930VND</v>
      </c>
      <c r="M4217">
        <f>VLOOKUP(L4217,Mapping!$H$1:$K$25,4,0)</f>
        <v>1</v>
      </c>
      <c r="N4217">
        <f t="shared" si="459"/>
        <v>9.6296000000000001E-5</v>
      </c>
      <c r="O4217">
        <f t="shared" si="460"/>
        <v>1.4601169999999999E-3</v>
      </c>
      <c r="P4217">
        <f t="shared" si="461"/>
        <v>3.9861194100000004E-2</v>
      </c>
      <c r="Q4217" t="str">
        <f>VLOOKUP(VLOOKUP(C4217,Mapping!$A$1:$C$17,3,0),Mapping!$E$1:$F$6,2,0)</f>
        <v>Vùng 04</v>
      </c>
    </row>
    <row r="4218" spans="1:17" x14ac:dyDescent="0.3">
      <c r="A4218" s="33">
        <v>44834</v>
      </c>
      <c r="B4218">
        <v>3302</v>
      </c>
      <c r="C4218">
        <v>40</v>
      </c>
      <c r="D4218" s="38" t="s">
        <v>77</v>
      </c>
      <c r="E4218" s="2" t="s">
        <v>41</v>
      </c>
      <c r="F4218">
        <v>1020970</v>
      </c>
      <c r="G4218" s="44">
        <f t="shared" si="455"/>
        <v>44562</v>
      </c>
      <c r="H4218" s="50">
        <f t="shared" si="456"/>
        <v>273</v>
      </c>
      <c r="I4218" s="50">
        <f t="shared" si="457"/>
        <v>49098285.600000001</v>
      </c>
      <c r="J4218" s="46">
        <v>1798472</v>
      </c>
      <c r="K4218" s="2" t="s">
        <v>34</v>
      </c>
      <c r="L4218" s="52" t="str">
        <f t="shared" si="458"/>
        <v>20220930VND</v>
      </c>
      <c r="M4218">
        <f>VLOOKUP(L4218,Mapping!$H$1:$K$25,4,0)</f>
        <v>1</v>
      </c>
      <c r="N4218">
        <f t="shared" si="459"/>
        <v>1.02097E-3</v>
      </c>
      <c r="O4218">
        <f t="shared" si="460"/>
        <v>1.798472E-3</v>
      </c>
      <c r="P4218">
        <f t="shared" si="461"/>
        <v>4.90982856E-2</v>
      </c>
      <c r="Q4218" t="str">
        <f>VLOOKUP(VLOOKUP(C4218,Mapping!$A$1:$C$17,3,0),Mapping!$E$1:$F$6,2,0)</f>
        <v>Vùng 01</v>
      </c>
    </row>
    <row r="4219" spans="1:17" x14ac:dyDescent="0.3">
      <c r="A4219" s="33">
        <v>44834</v>
      </c>
      <c r="B4219">
        <v>3302</v>
      </c>
      <c r="C4219">
        <v>34</v>
      </c>
      <c r="D4219" s="38" t="s">
        <v>77</v>
      </c>
      <c r="E4219" s="2" t="s">
        <v>41</v>
      </c>
      <c r="F4219">
        <v>1711805</v>
      </c>
      <c r="G4219" s="44">
        <f t="shared" si="455"/>
        <v>44562</v>
      </c>
      <c r="H4219" s="50">
        <f t="shared" si="456"/>
        <v>273</v>
      </c>
      <c r="I4219" s="50">
        <f t="shared" si="457"/>
        <v>42666569.399999999</v>
      </c>
      <c r="J4219" s="46">
        <v>1562878</v>
      </c>
      <c r="K4219" s="2" t="s">
        <v>34</v>
      </c>
      <c r="L4219" s="52" t="str">
        <f t="shared" si="458"/>
        <v>20220930VND</v>
      </c>
      <c r="M4219">
        <f>VLOOKUP(L4219,Mapping!$H$1:$K$25,4,0)</f>
        <v>1</v>
      </c>
      <c r="N4219">
        <f t="shared" si="459"/>
        <v>1.7118050000000001E-3</v>
      </c>
      <c r="O4219">
        <f t="shared" si="460"/>
        <v>1.562878E-3</v>
      </c>
      <c r="P4219">
        <f t="shared" si="461"/>
        <v>4.26665694E-2</v>
      </c>
      <c r="Q4219" t="str">
        <f>VLOOKUP(VLOOKUP(C4219,Mapping!$A$1:$C$17,3,0),Mapping!$E$1:$F$6,2,0)</f>
        <v>Vùng 02</v>
      </c>
    </row>
    <row r="4220" spans="1:17" x14ac:dyDescent="0.3">
      <c r="A4220" s="33">
        <v>44834</v>
      </c>
      <c r="B4220">
        <v>3303</v>
      </c>
      <c r="C4220">
        <v>24</v>
      </c>
      <c r="D4220" s="38" t="s">
        <v>77</v>
      </c>
      <c r="E4220" s="2" t="s">
        <v>41</v>
      </c>
      <c r="F4220">
        <v>8398589</v>
      </c>
      <c r="G4220" s="44">
        <f t="shared" si="455"/>
        <v>44562</v>
      </c>
      <c r="H4220" s="50">
        <f t="shared" si="456"/>
        <v>273</v>
      </c>
      <c r="I4220" s="50">
        <f t="shared" si="457"/>
        <v>219863771.40000001</v>
      </c>
      <c r="J4220" s="46">
        <v>8053618</v>
      </c>
      <c r="K4220" s="2" t="s">
        <v>34</v>
      </c>
      <c r="L4220" s="52" t="str">
        <f t="shared" si="458"/>
        <v>20220930VND</v>
      </c>
      <c r="M4220">
        <f>VLOOKUP(L4220,Mapping!$H$1:$K$25,4,0)</f>
        <v>1</v>
      </c>
      <c r="N4220">
        <f t="shared" si="459"/>
        <v>8.3985889999999997E-3</v>
      </c>
      <c r="O4220">
        <f t="shared" si="460"/>
        <v>8.0536180000000002E-3</v>
      </c>
      <c r="P4220">
        <f t="shared" si="461"/>
        <v>0.21986377140000002</v>
      </c>
      <c r="Q4220" t="str">
        <f>VLOOKUP(VLOOKUP(C4220,Mapping!$A$1:$C$17,3,0),Mapping!$E$1:$F$6,2,0)</f>
        <v>Vùng 04</v>
      </c>
    </row>
    <row r="4221" spans="1:17" x14ac:dyDescent="0.3">
      <c r="A4221" s="33">
        <v>44834</v>
      </c>
      <c r="B4221">
        <v>3303</v>
      </c>
      <c r="C4221">
        <v>34</v>
      </c>
      <c r="D4221" s="38" t="s">
        <v>77</v>
      </c>
      <c r="E4221" s="2" t="s">
        <v>41</v>
      </c>
      <c r="F4221">
        <v>1075308</v>
      </c>
      <c r="G4221" s="44">
        <f t="shared" si="455"/>
        <v>44562</v>
      </c>
      <c r="H4221" s="50">
        <f t="shared" si="456"/>
        <v>273</v>
      </c>
      <c r="I4221" s="50">
        <f t="shared" si="457"/>
        <v>4089949.5</v>
      </c>
      <c r="J4221" s="46">
        <v>149815</v>
      </c>
      <c r="K4221" s="2" t="s">
        <v>34</v>
      </c>
      <c r="L4221" s="52" t="str">
        <f t="shared" si="458"/>
        <v>20220930VND</v>
      </c>
      <c r="M4221">
        <f>VLOOKUP(L4221,Mapping!$H$1:$K$25,4,0)</f>
        <v>1</v>
      </c>
      <c r="N4221">
        <f t="shared" si="459"/>
        <v>1.0753080000000001E-3</v>
      </c>
      <c r="O4221">
        <f t="shared" si="460"/>
        <v>1.49815E-4</v>
      </c>
      <c r="P4221">
        <f t="shared" si="461"/>
        <v>4.0899494999999996E-3</v>
      </c>
      <c r="Q4221" t="str">
        <f>VLOOKUP(VLOOKUP(C4221,Mapping!$A$1:$C$17,3,0),Mapping!$E$1:$F$6,2,0)</f>
        <v>Vùng 02</v>
      </c>
    </row>
    <row r="4222" spans="1:17" x14ac:dyDescent="0.3">
      <c r="A4222" s="33">
        <v>44834</v>
      </c>
      <c r="B4222">
        <v>3303</v>
      </c>
      <c r="C4222">
        <v>34</v>
      </c>
      <c r="D4222" s="38" t="s">
        <v>77</v>
      </c>
      <c r="E4222" s="2" t="s">
        <v>41</v>
      </c>
      <c r="F4222">
        <v>1625185</v>
      </c>
      <c r="G4222" s="44">
        <f t="shared" si="455"/>
        <v>44562</v>
      </c>
      <c r="H4222" s="50">
        <f t="shared" si="456"/>
        <v>273</v>
      </c>
      <c r="I4222" s="50">
        <f t="shared" si="457"/>
        <v>32777417.400000002</v>
      </c>
      <c r="J4222" s="46">
        <v>1200638</v>
      </c>
      <c r="K4222" s="2" t="s">
        <v>34</v>
      </c>
      <c r="L4222" s="52" t="str">
        <f t="shared" si="458"/>
        <v>20220930VND</v>
      </c>
      <c r="M4222">
        <f>VLOOKUP(L4222,Mapping!$H$1:$K$25,4,0)</f>
        <v>1</v>
      </c>
      <c r="N4222">
        <f t="shared" si="459"/>
        <v>1.6251849999999999E-3</v>
      </c>
      <c r="O4222">
        <f t="shared" si="460"/>
        <v>1.200638E-3</v>
      </c>
      <c r="P4222">
        <f t="shared" si="461"/>
        <v>3.2777417400000002E-2</v>
      </c>
      <c r="Q4222" t="str">
        <f>VLOOKUP(VLOOKUP(C4222,Mapping!$A$1:$C$17,3,0),Mapping!$E$1:$F$6,2,0)</f>
        <v>Vùng 02</v>
      </c>
    </row>
    <row r="4223" spans="1:17" x14ac:dyDescent="0.3">
      <c r="A4223" s="33">
        <v>44834</v>
      </c>
      <c r="B4223">
        <v>3304</v>
      </c>
      <c r="C4223">
        <v>20</v>
      </c>
      <c r="D4223" s="38" t="s">
        <v>77</v>
      </c>
      <c r="E4223" s="2" t="s">
        <v>41</v>
      </c>
      <c r="F4223">
        <v>619385</v>
      </c>
      <c r="G4223" s="44">
        <f t="shared" si="455"/>
        <v>44562</v>
      </c>
      <c r="H4223" s="50">
        <f t="shared" si="456"/>
        <v>273</v>
      </c>
      <c r="I4223" s="50">
        <f t="shared" si="457"/>
        <v>22957143.300000001</v>
      </c>
      <c r="J4223" s="46">
        <v>840921</v>
      </c>
      <c r="K4223" s="2" t="s">
        <v>34</v>
      </c>
      <c r="L4223" s="52" t="str">
        <f t="shared" si="458"/>
        <v>20220930VND</v>
      </c>
      <c r="M4223">
        <f>VLOOKUP(L4223,Mapping!$H$1:$K$25,4,0)</f>
        <v>1</v>
      </c>
      <c r="N4223">
        <f t="shared" si="459"/>
        <v>6.1938499999999997E-4</v>
      </c>
      <c r="O4223">
        <f t="shared" si="460"/>
        <v>8.4092100000000001E-4</v>
      </c>
      <c r="P4223">
        <f t="shared" si="461"/>
        <v>2.29571433E-2</v>
      </c>
      <c r="Q4223" t="str">
        <f>VLOOKUP(VLOOKUP(C4223,Mapping!$A$1:$C$17,3,0),Mapping!$E$1:$F$6,2,0)</f>
        <v>Vùng 02</v>
      </c>
    </row>
    <row r="4224" spans="1:17" x14ac:dyDescent="0.3">
      <c r="A4224" s="33">
        <v>44834</v>
      </c>
      <c r="B4224">
        <v>3304</v>
      </c>
      <c r="C4224">
        <v>20</v>
      </c>
      <c r="D4224" s="38" t="s">
        <v>77</v>
      </c>
      <c r="E4224" s="2" t="s">
        <v>41</v>
      </c>
      <c r="F4224">
        <v>9540740</v>
      </c>
      <c r="G4224" s="44">
        <f t="shared" si="455"/>
        <v>44562</v>
      </c>
      <c r="H4224" s="50">
        <f t="shared" si="456"/>
        <v>273</v>
      </c>
      <c r="I4224" s="50">
        <f t="shared" si="457"/>
        <v>221136988.79999998</v>
      </c>
      <c r="J4224" s="46">
        <v>8100256</v>
      </c>
      <c r="K4224" s="2" t="s">
        <v>34</v>
      </c>
      <c r="L4224" s="52" t="str">
        <f t="shared" si="458"/>
        <v>20220930VND</v>
      </c>
      <c r="M4224">
        <f>VLOOKUP(L4224,Mapping!$H$1:$K$25,4,0)</f>
        <v>1</v>
      </c>
      <c r="N4224">
        <f t="shared" si="459"/>
        <v>9.5407400000000007E-3</v>
      </c>
      <c r="O4224">
        <f t="shared" si="460"/>
        <v>8.1002560000000001E-3</v>
      </c>
      <c r="P4224">
        <f t="shared" si="461"/>
        <v>0.22113698879999999</v>
      </c>
      <c r="Q4224" t="str">
        <f>VLOOKUP(VLOOKUP(C4224,Mapping!$A$1:$C$17,3,0),Mapping!$E$1:$F$6,2,0)</f>
        <v>Vùng 02</v>
      </c>
    </row>
    <row r="4225" spans="1:17" x14ac:dyDescent="0.3">
      <c r="A4225" s="33">
        <v>44834</v>
      </c>
      <c r="B4225">
        <v>3304</v>
      </c>
      <c r="C4225">
        <v>20</v>
      </c>
      <c r="D4225" s="38" t="s">
        <v>77</v>
      </c>
      <c r="E4225" s="2" t="s">
        <v>43</v>
      </c>
      <c r="F4225">
        <v>11900</v>
      </c>
      <c r="G4225" s="44">
        <f t="shared" si="455"/>
        <v>44562</v>
      </c>
      <c r="H4225" s="50">
        <f t="shared" si="456"/>
        <v>273</v>
      </c>
      <c r="I4225" s="50">
        <f t="shared" si="457"/>
        <v>28243187.699999999</v>
      </c>
      <c r="J4225" s="46">
        <v>1034549</v>
      </c>
      <c r="K4225" s="2" t="s">
        <v>34</v>
      </c>
      <c r="L4225" s="52" t="str">
        <f t="shared" si="458"/>
        <v>20220930VND</v>
      </c>
      <c r="M4225">
        <f>VLOOKUP(L4225,Mapping!$H$1:$K$25,4,0)</f>
        <v>1</v>
      </c>
      <c r="N4225">
        <f t="shared" si="459"/>
        <v>1.19E-5</v>
      </c>
      <c r="O4225">
        <f t="shared" si="460"/>
        <v>1.0345490000000001E-3</v>
      </c>
      <c r="P4225">
        <f t="shared" si="461"/>
        <v>2.8243187699999998E-2</v>
      </c>
      <c r="Q4225" t="str">
        <f>VLOOKUP(VLOOKUP(C4225,Mapping!$A$1:$C$17,3,0),Mapping!$E$1:$F$6,2,0)</f>
        <v>Vùng 02</v>
      </c>
    </row>
    <row r="4226" spans="1:17" x14ac:dyDescent="0.3">
      <c r="A4226" s="33">
        <v>44834</v>
      </c>
      <c r="B4226">
        <v>3304</v>
      </c>
      <c r="C4226">
        <v>20</v>
      </c>
      <c r="D4226" s="38" t="s">
        <v>77</v>
      </c>
      <c r="E4226" s="2" t="s">
        <v>43</v>
      </c>
      <c r="F4226">
        <v>1016605</v>
      </c>
      <c r="G4226" s="44">
        <f t="shared" ref="G4226:G4289" si="462">DATE(YEAR(A4226),1,1)</f>
        <v>44562</v>
      </c>
      <c r="H4226" s="50">
        <f t="shared" ref="H4226:H4289" si="463">DATEDIF(G4226,A4226,"D")+1</f>
        <v>273</v>
      </c>
      <c r="I4226" s="50">
        <f t="shared" si="457"/>
        <v>25731833.400000002</v>
      </c>
      <c r="J4226" s="46">
        <v>942558</v>
      </c>
      <c r="K4226" s="2" t="s">
        <v>34</v>
      </c>
      <c r="L4226" s="52" t="str">
        <f t="shared" si="458"/>
        <v>20220930VND</v>
      </c>
      <c r="M4226">
        <f>VLOOKUP(L4226,Mapping!$H$1:$K$25,4,0)</f>
        <v>1</v>
      </c>
      <c r="N4226">
        <f t="shared" si="459"/>
        <v>1.0166050000000001E-3</v>
      </c>
      <c r="O4226">
        <f t="shared" si="460"/>
        <v>9.4255800000000002E-4</v>
      </c>
      <c r="P4226">
        <f t="shared" si="461"/>
        <v>2.5731833400000001E-2</v>
      </c>
      <c r="Q4226" t="str">
        <f>VLOOKUP(VLOOKUP(C4226,Mapping!$A$1:$C$17,3,0),Mapping!$E$1:$F$6,2,0)</f>
        <v>Vùng 02</v>
      </c>
    </row>
    <row r="4227" spans="1:17" x14ac:dyDescent="0.3">
      <c r="A4227" s="33">
        <v>44834</v>
      </c>
      <c r="B4227">
        <v>3304</v>
      </c>
      <c r="C4227">
        <v>20</v>
      </c>
      <c r="D4227" s="38" t="s">
        <v>77</v>
      </c>
      <c r="E4227" s="2" t="s">
        <v>43</v>
      </c>
      <c r="F4227">
        <v>8333824</v>
      </c>
      <c r="G4227" s="44">
        <f t="shared" si="462"/>
        <v>44562</v>
      </c>
      <c r="H4227" s="50">
        <f t="shared" si="463"/>
        <v>273</v>
      </c>
      <c r="I4227" s="50">
        <f t="shared" ref="I4227:I4290" si="464">H4227*(J4227/10)*M4227</f>
        <v>176201652.90000001</v>
      </c>
      <c r="J4227" s="46">
        <v>6454273</v>
      </c>
      <c r="K4227" s="2" t="s">
        <v>34</v>
      </c>
      <c r="L4227" s="52" t="str">
        <f t="shared" ref="L4227:L4290" si="465">CONCATENATE(TEXT(A4227,"YYYYMMDD"),K4227)</f>
        <v>20220930VND</v>
      </c>
      <c r="M4227">
        <f>VLOOKUP(L4227,Mapping!$H$1:$K$25,4,0)</f>
        <v>1</v>
      </c>
      <c r="N4227">
        <f t="shared" ref="N4227:N4290" si="466">F4227*M4227/10^9</f>
        <v>8.3338240000000001E-3</v>
      </c>
      <c r="O4227">
        <f t="shared" ref="O4227:O4290" si="467">J4227*M4227/10^9</f>
        <v>6.454273E-3</v>
      </c>
      <c r="P4227">
        <f t="shared" ref="P4227:P4290" si="468">I4227/10^9</f>
        <v>0.17620165290000001</v>
      </c>
      <c r="Q4227" t="str">
        <f>VLOOKUP(VLOOKUP(C4227,Mapping!$A$1:$C$17,3,0),Mapping!$E$1:$F$6,2,0)</f>
        <v>Vùng 02</v>
      </c>
    </row>
    <row r="4228" spans="1:17" x14ac:dyDescent="0.3">
      <c r="A4228" s="33">
        <v>44834</v>
      </c>
      <c r="B4228">
        <v>3304</v>
      </c>
      <c r="C4228">
        <v>20</v>
      </c>
      <c r="D4228" s="38" t="s">
        <v>77</v>
      </c>
      <c r="E4228" s="2" t="s">
        <v>43</v>
      </c>
      <c r="F4228">
        <v>1271822</v>
      </c>
      <c r="G4228" s="44">
        <f t="shared" si="462"/>
        <v>44562</v>
      </c>
      <c r="H4228" s="50">
        <f t="shared" si="463"/>
        <v>273</v>
      </c>
      <c r="I4228" s="50">
        <f t="shared" si="464"/>
        <v>18143334.300000001</v>
      </c>
      <c r="J4228" s="46">
        <v>664591</v>
      </c>
      <c r="K4228" s="2" t="s">
        <v>34</v>
      </c>
      <c r="L4228" s="52" t="str">
        <f t="shared" si="465"/>
        <v>20220930VND</v>
      </c>
      <c r="M4228">
        <f>VLOOKUP(L4228,Mapping!$H$1:$K$25,4,0)</f>
        <v>1</v>
      </c>
      <c r="N4228">
        <f t="shared" si="466"/>
        <v>1.2718219999999999E-3</v>
      </c>
      <c r="O4228">
        <f t="shared" si="467"/>
        <v>6.6459099999999997E-4</v>
      </c>
      <c r="P4228">
        <f t="shared" si="468"/>
        <v>1.8143334300000001E-2</v>
      </c>
      <c r="Q4228" t="str">
        <f>VLOOKUP(VLOOKUP(C4228,Mapping!$A$1:$C$17,3,0),Mapping!$E$1:$F$6,2,0)</f>
        <v>Vùng 02</v>
      </c>
    </row>
    <row r="4229" spans="1:17" x14ac:dyDescent="0.3">
      <c r="A4229" s="33">
        <v>44834</v>
      </c>
      <c r="B4229">
        <v>3304</v>
      </c>
      <c r="C4229">
        <v>20</v>
      </c>
      <c r="D4229" s="38" t="s">
        <v>77</v>
      </c>
      <c r="E4229" s="2" t="s">
        <v>43</v>
      </c>
      <c r="F4229">
        <v>1727430</v>
      </c>
      <c r="G4229" s="44">
        <f t="shared" si="462"/>
        <v>44562</v>
      </c>
      <c r="H4229" s="50">
        <f t="shared" si="463"/>
        <v>273</v>
      </c>
      <c r="I4229" s="50">
        <f t="shared" si="464"/>
        <v>1958938.8</v>
      </c>
      <c r="J4229" s="46">
        <v>71756</v>
      </c>
      <c r="K4229" s="2" t="s">
        <v>34</v>
      </c>
      <c r="L4229" s="52" t="str">
        <f t="shared" si="465"/>
        <v>20220930VND</v>
      </c>
      <c r="M4229">
        <f>VLOOKUP(L4229,Mapping!$H$1:$K$25,4,0)</f>
        <v>1</v>
      </c>
      <c r="N4229">
        <f t="shared" si="466"/>
        <v>1.7274300000000001E-3</v>
      </c>
      <c r="O4229">
        <f t="shared" si="467"/>
        <v>7.1755999999999995E-5</v>
      </c>
      <c r="P4229">
        <f t="shared" si="468"/>
        <v>1.9589388000000002E-3</v>
      </c>
      <c r="Q4229" t="str">
        <f>VLOOKUP(VLOOKUP(C4229,Mapping!$A$1:$C$17,3,0),Mapping!$E$1:$F$6,2,0)</f>
        <v>Vùng 02</v>
      </c>
    </row>
    <row r="4230" spans="1:17" x14ac:dyDescent="0.3">
      <c r="A4230" s="33">
        <v>44834</v>
      </c>
      <c r="B4230">
        <v>3306</v>
      </c>
      <c r="C4230">
        <v>20</v>
      </c>
      <c r="D4230" s="38" t="s">
        <v>77</v>
      </c>
      <c r="E4230" s="2" t="s">
        <v>41</v>
      </c>
      <c r="F4230">
        <v>51646</v>
      </c>
      <c r="G4230" s="44">
        <f t="shared" si="462"/>
        <v>44562</v>
      </c>
      <c r="H4230" s="50">
        <f t="shared" si="463"/>
        <v>273</v>
      </c>
      <c r="I4230" s="50">
        <f t="shared" si="464"/>
        <v>20159111.699999999</v>
      </c>
      <c r="J4230" s="46">
        <v>738429</v>
      </c>
      <c r="K4230" s="2" t="s">
        <v>34</v>
      </c>
      <c r="L4230" s="52" t="str">
        <f t="shared" si="465"/>
        <v>20220930VND</v>
      </c>
      <c r="M4230">
        <f>VLOOKUP(L4230,Mapping!$H$1:$K$25,4,0)</f>
        <v>1</v>
      </c>
      <c r="N4230">
        <f t="shared" si="466"/>
        <v>5.1646E-5</v>
      </c>
      <c r="O4230">
        <f t="shared" si="467"/>
        <v>7.3842899999999997E-4</v>
      </c>
      <c r="P4230">
        <f t="shared" si="468"/>
        <v>2.0159111699999999E-2</v>
      </c>
      <c r="Q4230" t="str">
        <f>VLOOKUP(VLOOKUP(C4230,Mapping!$A$1:$C$17,3,0),Mapping!$E$1:$F$6,2,0)</f>
        <v>Vùng 02</v>
      </c>
    </row>
    <row r="4231" spans="1:17" x14ac:dyDescent="0.3">
      <c r="A4231" s="33">
        <v>44834</v>
      </c>
      <c r="B4231">
        <v>3306</v>
      </c>
      <c r="C4231">
        <v>20</v>
      </c>
      <c r="D4231" s="38" t="s">
        <v>77</v>
      </c>
      <c r="E4231" s="2" t="s">
        <v>43</v>
      </c>
      <c r="F4231">
        <v>2644792</v>
      </c>
      <c r="G4231" s="44">
        <f t="shared" si="462"/>
        <v>44562</v>
      </c>
      <c r="H4231" s="50">
        <f t="shared" si="463"/>
        <v>273</v>
      </c>
      <c r="I4231" s="50">
        <f t="shared" si="464"/>
        <v>140571167.09999999</v>
      </c>
      <c r="J4231" s="46">
        <v>5149127</v>
      </c>
      <c r="K4231" s="2" t="s">
        <v>34</v>
      </c>
      <c r="L4231" s="52" t="str">
        <f t="shared" si="465"/>
        <v>20220930VND</v>
      </c>
      <c r="M4231">
        <f>VLOOKUP(L4231,Mapping!$H$1:$K$25,4,0)</f>
        <v>1</v>
      </c>
      <c r="N4231">
        <f t="shared" si="466"/>
        <v>2.644792E-3</v>
      </c>
      <c r="O4231">
        <f t="shared" si="467"/>
        <v>5.1491269999999999E-3</v>
      </c>
      <c r="P4231">
        <f t="shared" si="468"/>
        <v>0.14057116710000001</v>
      </c>
      <c r="Q4231" t="str">
        <f>VLOOKUP(VLOOKUP(C4231,Mapping!$A$1:$C$17,3,0),Mapping!$E$1:$F$6,2,0)</f>
        <v>Vùng 02</v>
      </c>
    </row>
    <row r="4232" spans="1:17" x14ac:dyDescent="0.3">
      <c r="A4232" s="33">
        <v>44834</v>
      </c>
      <c r="B4232">
        <v>3306</v>
      </c>
      <c r="C4232">
        <v>20</v>
      </c>
      <c r="D4232" s="38" t="s">
        <v>77</v>
      </c>
      <c r="E4232" s="2" t="s">
        <v>41</v>
      </c>
      <c r="F4232">
        <v>1309629</v>
      </c>
      <c r="G4232" s="44">
        <f t="shared" si="462"/>
        <v>44562</v>
      </c>
      <c r="H4232" s="50">
        <f t="shared" si="463"/>
        <v>273</v>
      </c>
      <c r="I4232" s="50">
        <f t="shared" si="464"/>
        <v>72255982879.080002</v>
      </c>
      <c r="J4232" s="46">
        <v>114095</v>
      </c>
      <c r="K4232" s="2" t="s">
        <v>35</v>
      </c>
      <c r="L4232" s="52" t="str">
        <f t="shared" si="465"/>
        <v>20220930USD</v>
      </c>
      <c r="M4232">
        <f>VLOOKUP(L4232,Mapping!$H$1:$K$25,4,0)</f>
        <v>23197.68</v>
      </c>
      <c r="N4232">
        <f t="shared" si="466"/>
        <v>30.38035446072</v>
      </c>
      <c r="O4232">
        <f t="shared" si="467"/>
        <v>2.6467392996000001</v>
      </c>
      <c r="P4232">
        <f t="shared" si="468"/>
        <v>72.255982879080008</v>
      </c>
      <c r="Q4232" t="str">
        <f>VLOOKUP(VLOOKUP(C4232,Mapping!$A$1:$C$17,3,0),Mapping!$E$1:$F$6,2,0)</f>
        <v>Vùng 02</v>
      </c>
    </row>
    <row r="4233" spans="1:17" x14ac:dyDescent="0.3">
      <c r="A4233" s="33">
        <v>44834</v>
      </c>
      <c r="B4233">
        <v>3309</v>
      </c>
      <c r="C4233">
        <v>34</v>
      </c>
      <c r="D4233" s="38" t="s">
        <v>77</v>
      </c>
      <c r="E4233" s="2" t="s">
        <v>41</v>
      </c>
      <c r="F4233">
        <v>1915877</v>
      </c>
      <c r="G4233" s="44">
        <f t="shared" si="462"/>
        <v>44562</v>
      </c>
      <c r="H4233" s="50">
        <f t="shared" si="463"/>
        <v>273</v>
      </c>
      <c r="I4233" s="50">
        <f t="shared" si="464"/>
        <v>35630076.300000004</v>
      </c>
      <c r="J4233" s="46">
        <v>1305131</v>
      </c>
      <c r="K4233" s="2" t="s">
        <v>34</v>
      </c>
      <c r="L4233" s="52" t="str">
        <f t="shared" si="465"/>
        <v>20220930VND</v>
      </c>
      <c r="M4233">
        <f>VLOOKUP(L4233,Mapping!$H$1:$K$25,4,0)</f>
        <v>1</v>
      </c>
      <c r="N4233">
        <f t="shared" si="466"/>
        <v>1.9158770000000001E-3</v>
      </c>
      <c r="O4233">
        <f t="shared" si="467"/>
        <v>1.305131E-3</v>
      </c>
      <c r="P4233">
        <f t="shared" si="468"/>
        <v>3.5630076300000008E-2</v>
      </c>
      <c r="Q4233" t="str">
        <f>VLOOKUP(VLOOKUP(C4233,Mapping!$A$1:$C$17,3,0),Mapping!$E$1:$F$6,2,0)</f>
        <v>Vùng 02</v>
      </c>
    </row>
    <row r="4234" spans="1:17" x14ac:dyDescent="0.3">
      <c r="A4234" s="33">
        <v>44834</v>
      </c>
      <c r="B4234">
        <v>3317</v>
      </c>
      <c r="C4234">
        <v>34</v>
      </c>
      <c r="D4234" s="38" t="s">
        <v>77</v>
      </c>
      <c r="E4234" s="2" t="s">
        <v>41</v>
      </c>
      <c r="F4234">
        <v>6124584</v>
      </c>
      <c r="G4234" s="44">
        <f t="shared" si="462"/>
        <v>44562</v>
      </c>
      <c r="H4234" s="50">
        <f t="shared" si="463"/>
        <v>273</v>
      </c>
      <c r="I4234" s="50">
        <f t="shared" si="464"/>
        <v>164517717</v>
      </c>
      <c r="J4234" s="46">
        <v>6026290</v>
      </c>
      <c r="K4234" s="2" t="s">
        <v>34</v>
      </c>
      <c r="L4234" s="52" t="str">
        <f t="shared" si="465"/>
        <v>20220930VND</v>
      </c>
      <c r="M4234">
        <f>VLOOKUP(L4234,Mapping!$H$1:$K$25,4,0)</f>
        <v>1</v>
      </c>
      <c r="N4234">
        <f t="shared" si="466"/>
        <v>6.1245839999999998E-3</v>
      </c>
      <c r="O4234">
        <f t="shared" si="467"/>
        <v>6.0262900000000001E-3</v>
      </c>
      <c r="P4234">
        <f t="shared" si="468"/>
        <v>0.16451771700000001</v>
      </c>
      <c r="Q4234" t="str">
        <f>VLOOKUP(VLOOKUP(C4234,Mapping!$A$1:$C$17,3,0),Mapping!$E$1:$F$6,2,0)</f>
        <v>Vùng 02</v>
      </c>
    </row>
    <row r="4235" spans="1:17" x14ac:dyDescent="0.3">
      <c r="A4235" s="33">
        <v>44834</v>
      </c>
      <c r="B4235">
        <v>3317</v>
      </c>
      <c r="C4235">
        <v>41</v>
      </c>
      <c r="D4235" s="38" t="s">
        <v>77</v>
      </c>
      <c r="E4235" s="2" t="s">
        <v>41</v>
      </c>
      <c r="F4235">
        <v>671516</v>
      </c>
      <c r="G4235" s="44">
        <f t="shared" si="462"/>
        <v>44562</v>
      </c>
      <c r="H4235" s="50">
        <f t="shared" si="463"/>
        <v>273</v>
      </c>
      <c r="I4235" s="50">
        <f t="shared" si="464"/>
        <v>14815600.799999999</v>
      </c>
      <c r="J4235" s="46">
        <v>542696</v>
      </c>
      <c r="K4235" s="2" t="s">
        <v>34</v>
      </c>
      <c r="L4235" s="52" t="str">
        <f t="shared" si="465"/>
        <v>20220930VND</v>
      </c>
      <c r="M4235">
        <f>VLOOKUP(L4235,Mapping!$H$1:$K$25,4,0)</f>
        <v>1</v>
      </c>
      <c r="N4235">
        <f t="shared" si="466"/>
        <v>6.7151600000000004E-4</v>
      </c>
      <c r="O4235">
        <f t="shared" si="467"/>
        <v>5.4269599999999996E-4</v>
      </c>
      <c r="P4235">
        <f t="shared" si="468"/>
        <v>1.4815600799999998E-2</v>
      </c>
      <c r="Q4235" t="str">
        <f>VLOOKUP(VLOOKUP(C4235,Mapping!$A$1:$C$17,3,0),Mapping!$E$1:$F$6,2,0)</f>
        <v>Vùng 05</v>
      </c>
    </row>
    <row r="4236" spans="1:17" x14ac:dyDescent="0.3">
      <c r="A4236" s="33">
        <v>44834</v>
      </c>
      <c r="B4236">
        <v>3317</v>
      </c>
      <c r="C4236">
        <v>48</v>
      </c>
      <c r="D4236" s="38" t="s">
        <v>77</v>
      </c>
      <c r="E4236" s="2" t="s">
        <v>41</v>
      </c>
      <c r="F4236">
        <v>1014216</v>
      </c>
      <c r="G4236" s="44">
        <f t="shared" si="462"/>
        <v>44562</v>
      </c>
      <c r="H4236" s="50">
        <f t="shared" si="463"/>
        <v>273</v>
      </c>
      <c r="I4236" s="50">
        <f t="shared" si="464"/>
        <v>28228145.400000002</v>
      </c>
      <c r="J4236" s="46">
        <v>1033998</v>
      </c>
      <c r="K4236" s="2" t="s">
        <v>34</v>
      </c>
      <c r="L4236" s="52" t="str">
        <f t="shared" si="465"/>
        <v>20220930VND</v>
      </c>
      <c r="M4236">
        <f>VLOOKUP(L4236,Mapping!$H$1:$K$25,4,0)</f>
        <v>1</v>
      </c>
      <c r="N4236">
        <f t="shared" si="466"/>
        <v>1.0142160000000001E-3</v>
      </c>
      <c r="O4236">
        <f t="shared" si="467"/>
        <v>1.0339979999999999E-3</v>
      </c>
      <c r="P4236">
        <f t="shared" si="468"/>
        <v>2.8228145400000001E-2</v>
      </c>
      <c r="Q4236" t="str">
        <f>VLOOKUP(VLOOKUP(C4236,Mapping!$A$1:$C$17,3,0),Mapping!$E$1:$F$6,2,0)</f>
        <v>Vùng 01</v>
      </c>
    </row>
    <row r="4237" spans="1:17" x14ac:dyDescent="0.3">
      <c r="A4237" s="33">
        <v>44834</v>
      </c>
      <c r="B4237">
        <v>3319</v>
      </c>
      <c r="C4237">
        <v>40</v>
      </c>
      <c r="D4237" s="38" t="s">
        <v>77</v>
      </c>
      <c r="E4237" s="2" t="s">
        <v>41</v>
      </c>
      <c r="F4237">
        <v>202946</v>
      </c>
      <c r="G4237" s="44">
        <f t="shared" si="462"/>
        <v>44562</v>
      </c>
      <c r="H4237" s="50">
        <f t="shared" si="463"/>
        <v>273</v>
      </c>
      <c r="I4237" s="50">
        <f t="shared" si="464"/>
        <v>25421077.5</v>
      </c>
      <c r="J4237" s="46">
        <v>931175</v>
      </c>
      <c r="K4237" s="2" t="s">
        <v>34</v>
      </c>
      <c r="L4237" s="52" t="str">
        <f t="shared" si="465"/>
        <v>20220930VND</v>
      </c>
      <c r="M4237">
        <f>VLOOKUP(L4237,Mapping!$H$1:$K$25,4,0)</f>
        <v>1</v>
      </c>
      <c r="N4237">
        <f t="shared" si="466"/>
        <v>2.0294599999999999E-4</v>
      </c>
      <c r="O4237">
        <f t="shared" si="467"/>
        <v>9.3117500000000001E-4</v>
      </c>
      <c r="P4237">
        <f t="shared" si="468"/>
        <v>2.54210775E-2</v>
      </c>
      <c r="Q4237" t="str">
        <f>VLOOKUP(VLOOKUP(C4237,Mapping!$A$1:$C$17,3,0),Mapping!$E$1:$F$6,2,0)</f>
        <v>Vùng 01</v>
      </c>
    </row>
    <row r="4238" spans="1:17" x14ac:dyDescent="0.3">
      <c r="A4238" s="33">
        <v>44834</v>
      </c>
      <c r="B4238">
        <v>3322</v>
      </c>
      <c r="C4238">
        <v>20</v>
      </c>
      <c r="D4238" s="38" t="s">
        <v>77</v>
      </c>
      <c r="E4238" s="2" t="s">
        <v>41</v>
      </c>
      <c r="F4238">
        <v>389067</v>
      </c>
      <c r="G4238" s="44">
        <f t="shared" si="462"/>
        <v>44562</v>
      </c>
      <c r="H4238" s="50">
        <f t="shared" si="463"/>
        <v>273</v>
      </c>
      <c r="I4238" s="50">
        <f t="shared" si="464"/>
        <v>29203192.199999999</v>
      </c>
      <c r="J4238" s="46">
        <v>1069714</v>
      </c>
      <c r="K4238" s="2" t="s">
        <v>34</v>
      </c>
      <c r="L4238" s="52" t="str">
        <f t="shared" si="465"/>
        <v>20220930VND</v>
      </c>
      <c r="M4238">
        <f>VLOOKUP(L4238,Mapping!$H$1:$K$25,4,0)</f>
        <v>1</v>
      </c>
      <c r="N4238">
        <f t="shared" si="466"/>
        <v>3.8906699999999999E-4</v>
      </c>
      <c r="O4238">
        <f t="shared" si="467"/>
        <v>1.069714E-3</v>
      </c>
      <c r="P4238">
        <f t="shared" si="468"/>
        <v>2.9203192199999999E-2</v>
      </c>
      <c r="Q4238" t="str">
        <f>VLOOKUP(VLOOKUP(C4238,Mapping!$A$1:$C$17,3,0),Mapping!$E$1:$F$6,2,0)</f>
        <v>Vùng 02</v>
      </c>
    </row>
    <row r="4239" spans="1:17" x14ac:dyDescent="0.3">
      <c r="A4239" s="33">
        <v>44834</v>
      </c>
      <c r="B4239">
        <v>3323</v>
      </c>
      <c r="C4239">
        <v>34</v>
      </c>
      <c r="D4239" s="38" t="s">
        <v>77</v>
      </c>
      <c r="E4239" s="2" t="s">
        <v>41</v>
      </c>
      <c r="F4239">
        <v>1752439</v>
      </c>
      <c r="G4239" s="44">
        <f t="shared" si="462"/>
        <v>44562</v>
      </c>
      <c r="H4239" s="50">
        <f t="shared" si="463"/>
        <v>273</v>
      </c>
      <c r="I4239" s="50">
        <f t="shared" si="464"/>
        <v>38909133.899999999</v>
      </c>
      <c r="J4239" s="46">
        <v>1425243</v>
      </c>
      <c r="K4239" s="2" t="s">
        <v>34</v>
      </c>
      <c r="L4239" s="52" t="str">
        <f t="shared" si="465"/>
        <v>20220930VND</v>
      </c>
      <c r="M4239">
        <f>VLOOKUP(L4239,Mapping!$H$1:$K$25,4,0)</f>
        <v>1</v>
      </c>
      <c r="N4239">
        <f t="shared" si="466"/>
        <v>1.7524389999999999E-3</v>
      </c>
      <c r="O4239">
        <f t="shared" si="467"/>
        <v>1.4252430000000001E-3</v>
      </c>
      <c r="P4239">
        <f t="shared" si="468"/>
        <v>3.8909133899999997E-2</v>
      </c>
      <c r="Q4239" t="str">
        <f>VLOOKUP(VLOOKUP(C4239,Mapping!$A$1:$C$17,3,0),Mapping!$E$1:$F$6,2,0)</f>
        <v>Vùng 02</v>
      </c>
    </row>
    <row r="4240" spans="1:17" x14ac:dyDescent="0.3">
      <c r="A4240" s="33">
        <v>44834</v>
      </c>
      <c r="B4240">
        <v>3323</v>
      </c>
      <c r="C4240">
        <v>25</v>
      </c>
      <c r="D4240" s="38" t="s">
        <v>77</v>
      </c>
      <c r="E4240" s="2" t="s">
        <v>41</v>
      </c>
      <c r="F4240">
        <v>1325022</v>
      </c>
      <c r="G4240" s="44">
        <f t="shared" si="462"/>
        <v>44562</v>
      </c>
      <c r="H4240" s="50">
        <f t="shared" si="463"/>
        <v>273</v>
      </c>
      <c r="I4240" s="50">
        <f t="shared" si="464"/>
        <v>31730107.5</v>
      </c>
      <c r="J4240" s="46">
        <v>1162275</v>
      </c>
      <c r="K4240" s="2" t="s">
        <v>34</v>
      </c>
      <c r="L4240" s="52" t="str">
        <f t="shared" si="465"/>
        <v>20220930VND</v>
      </c>
      <c r="M4240">
        <f>VLOOKUP(L4240,Mapping!$H$1:$K$25,4,0)</f>
        <v>1</v>
      </c>
      <c r="N4240">
        <f t="shared" si="466"/>
        <v>1.3250219999999999E-3</v>
      </c>
      <c r="O4240">
        <f t="shared" si="467"/>
        <v>1.1622749999999999E-3</v>
      </c>
      <c r="P4240">
        <f t="shared" si="468"/>
        <v>3.17301075E-2</v>
      </c>
      <c r="Q4240" t="str">
        <f>VLOOKUP(VLOOKUP(C4240,Mapping!$A$1:$C$17,3,0),Mapping!$E$1:$F$6,2,0)</f>
        <v>Vùng 01</v>
      </c>
    </row>
    <row r="4241" spans="1:17" x14ac:dyDescent="0.3">
      <c r="A4241" s="33">
        <v>44834</v>
      </c>
      <c r="B4241">
        <v>3324</v>
      </c>
      <c r="C4241">
        <v>40</v>
      </c>
      <c r="D4241" s="38" t="s">
        <v>77</v>
      </c>
      <c r="E4241" s="2" t="s">
        <v>41</v>
      </c>
      <c r="F4241">
        <v>417331</v>
      </c>
      <c r="G4241" s="44">
        <f t="shared" si="462"/>
        <v>44562</v>
      </c>
      <c r="H4241" s="50">
        <f t="shared" si="463"/>
        <v>273</v>
      </c>
      <c r="I4241" s="50">
        <f t="shared" si="464"/>
        <v>17762062.5</v>
      </c>
      <c r="J4241" s="46">
        <v>650625</v>
      </c>
      <c r="K4241" s="2" t="s">
        <v>34</v>
      </c>
      <c r="L4241" s="52" t="str">
        <f t="shared" si="465"/>
        <v>20220930VND</v>
      </c>
      <c r="M4241">
        <f>VLOOKUP(L4241,Mapping!$H$1:$K$25,4,0)</f>
        <v>1</v>
      </c>
      <c r="N4241">
        <f t="shared" si="466"/>
        <v>4.1733100000000001E-4</v>
      </c>
      <c r="O4241">
        <f t="shared" si="467"/>
        <v>6.5062500000000005E-4</v>
      </c>
      <c r="P4241">
        <f t="shared" si="468"/>
        <v>1.7762062499999998E-2</v>
      </c>
      <c r="Q4241" t="str">
        <f>VLOOKUP(VLOOKUP(C4241,Mapping!$A$1:$C$17,3,0),Mapping!$E$1:$F$6,2,0)</f>
        <v>Vùng 01</v>
      </c>
    </row>
    <row r="4242" spans="1:17" x14ac:dyDescent="0.3">
      <c r="A4242" s="33">
        <v>44834</v>
      </c>
      <c r="B4242">
        <v>3325</v>
      </c>
      <c r="C4242">
        <v>20</v>
      </c>
      <c r="D4242" s="38" t="s">
        <v>77</v>
      </c>
      <c r="E4242" s="2" t="s">
        <v>41</v>
      </c>
      <c r="F4242">
        <v>819768</v>
      </c>
      <c r="G4242" s="44">
        <f t="shared" si="462"/>
        <v>44562</v>
      </c>
      <c r="H4242" s="50">
        <f t="shared" si="463"/>
        <v>273</v>
      </c>
      <c r="I4242" s="50">
        <f t="shared" si="464"/>
        <v>1980751.5</v>
      </c>
      <c r="J4242" s="46">
        <v>72555</v>
      </c>
      <c r="K4242" s="2" t="s">
        <v>34</v>
      </c>
      <c r="L4242" s="52" t="str">
        <f t="shared" si="465"/>
        <v>20220930VND</v>
      </c>
      <c r="M4242">
        <f>VLOOKUP(L4242,Mapping!$H$1:$K$25,4,0)</f>
        <v>1</v>
      </c>
      <c r="N4242">
        <f t="shared" si="466"/>
        <v>8.1976800000000002E-4</v>
      </c>
      <c r="O4242">
        <f t="shared" si="467"/>
        <v>7.2554999999999999E-5</v>
      </c>
      <c r="P4242">
        <f t="shared" si="468"/>
        <v>1.9807514999999999E-3</v>
      </c>
      <c r="Q4242" t="str">
        <f>VLOOKUP(VLOOKUP(C4242,Mapping!$A$1:$C$17,3,0),Mapping!$E$1:$F$6,2,0)</f>
        <v>Vùng 02</v>
      </c>
    </row>
    <row r="4243" spans="1:17" x14ac:dyDescent="0.3">
      <c r="A4243" s="33">
        <v>44834</v>
      </c>
      <c r="B4243">
        <v>3326</v>
      </c>
      <c r="C4243">
        <v>20</v>
      </c>
      <c r="D4243" s="38" t="s">
        <v>77</v>
      </c>
      <c r="E4243" s="2" t="s">
        <v>41</v>
      </c>
      <c r="F4243">
        <v>809952</v>
      </c>
      <c r="G4243" s="44">
        <f t="shared" si="462"/>
        <v>44562</v>
      </c>
      <c r="H4243" s="50">
        <f t="shared" si="463"/>
        <v>273</v>
      </c>
      <c r="I4243" s="50">
        <f t="shared" si="464"/>
        <v>40262203.800000004</v>
      </c>
      <c r="J4243" s="46">
        <v>1474806</v>
      </c>
      <c r="K4243" s="2" t="s">
        <v>34</v>
      </c>
      <c r="L4243" s="52" t="str">
        <f t="shared" si="465"/>
        <v>20220930VND</v>
      </c>
      <c r="M4243">
        <f>VLOOKUP(L4243,Mapping!$H$1:$K$25,4,0)</f>
        <v>1</v>
      </c>
      <c r="N4243">
        <f t="shared" si="466"/>
        <v>8.0995199999999996E-4</v>
      </c>
      <c r="O4243">
        <f t="shared" si="467"/>
        <v>1.4748059999999999E-3</v>
      </c>
      <c r="P4243">
        <f t="shared" si="468"/>
        <v>4.0262203800000007E-2</v>
      </c>
      <c r="Q4243" t="str">
        <f>VLOOKUP(VLOOKUP(C4243,Mapping!$A$1:$C$17,3,0),Mapping!$E$1:$F$6,2,0)</f>
        <v>Vùng 02</v>
      </c>
    </row>
    <row r="4244" spans="1:17" x14ac:dyDescent="0.3">
      <c r="A4244" s="33">
        <v>44834</v>
      </c>
      <c r="B4244">
        <v>3326</v>
      </c>
      <c r="C4244">
        <v>34</v>
      </c>
      <c r="D4244" s="38" t="s">
        <v>77</v>
      </c>
      <c r="E4244" s="2" t="s">
        <v>41</v>
      </c>
      <c r="F4244">
        <v>1582669</v>
      </c>
      <c r="G4244" s="44">
        <f t="shared" si="462"/>
        <v>44562</v>
      </c>
      <c r="H4244" s="50">
        <f t="shared" si="463"/>
        <v>273</v>
      </c>
      <c r="I4244" s="50">
        <f t="shared" si="464"/>
        <v>16028594.4</v>
      </c>
      <c r="J4244" s="46">
        <v>587128</v>
      </c>
      <c r="K4244" s="2" t="s">
        <v>34</v>
      </c>
      <c r="L4244" s="52" t="str">
        <f t="shared" si="465"/>
        <v>20220930VND</v>
      </c>
      <c r="M4244">
        <f>VLOOKUP(L4244,Mapping!$H$1:$K$25,4,0)</f>
        <v>1</v>
      </c>
      <c r="N4244">
        <f t="shared" si="466"/>
        <v>1.5826690000000001E-3</v>
      </c>
      <c r="O4244">
        <f t="shared" si="467"/>
        <v>5.8712800000000002E-4</v>
      </c>
      <c r="P4244">
        <f t="shared" si="468"/>
        <v>1.6028594400000002E-2</v>
      </c>
      <c r="Q4244" t="str">
        <f>VLOOKUP(VLOOKUP(C4244,Mapping!$A$1:$C$17,3,0),Mapping!$E$1:$F$6,2,0)</f>
        <v>Vùng 02</v>
      </c>
    </row>
    <row r="4245" spans="1:17" x14ac:dyDescent="0.3">
      <c r="A4245" s="33">
        <v>44834</v>
      </c>
      <c r="B4245">
        <v>3330</v>
      </c>
      <c r="C4245">
        <v>23</v>
      </c>
      <c r="D4245" s="38" t="s">
        <v>77</v>
      </c>
      <c r="E4245" s="2" t="s">
        <v>41</v>
      </c>
      <c r="F4245">
        <v>455131</v>
      </c>
      <c r="G4245" s="44">
        <f t="shared" si="462"/>
        <v>44562</v>
      </c>
      <c r="H4245" s="50">
        <f t="shared" si="463"/>
        <v>273</v>
      </c>
      <c r="I4245" s="50">
        <f t="shared" si="464"/>
        <v>36892128</v>
      </c>
      <c r="J4245" s="46">
        <v>1351360</v>
      </c>
      <c r="K4245" s="2" t="s">
        <v>34</v>
      </c>
      <c r="L4245" s="52" t="str">
        <f t="shared" si="465"/>
        <v>20220930VND</v>
      </c>
      <c r="M4245">
        <f>VLOOKUP(L4245,Mapping!$H$1:$K$25,4,0)</f>
        <v>1</v>
      </c>
      <c r="N4245">
        <f t="shared" si="466"/>
        <v>4.55131E-4</v>
      </c>
      <c r="O4245">
        <f t="shared" si="467"/>
        <v>1.35136E-3</v>
      </c>
      <c r="P4245">
        <f t="shared" si="468"/>
        <v>3.6892128000000003E-2</v>
      </c>
      <c r="Q4245" t="str">
        <f>VLOOKUP(VLOOKUP(C4245,Mapping!$A$1:$C$17,3,0),Mapping!$E$1:$F$6,2,0)</f>
        <v>Vùng 02</v>
      </c>
    </row>
    <row r="4246" spans="1:17" x14ac:dyDescent="0.3">
      <c r="A4246" s="33">
        <v>44834</v>
      </c>
      <c r="B4246">
        <v>3330</v>
      </c>
      <c r="C4246">
        <v>34</v>
      </c>
      <c r="D4246" s="38" t="s">
        <v>77</v>
      </c>
      <c r="E4246" s="2" t="s">
        <v>41</v>
      </c>
      <c r="F4246">
        <v>957516</v>
      </c>
      <c r="G4246" s="44">
        <f t="shared" si="462"/>
        <v>44562</v>
      </c>
      <c r="H4246" s="50">
        <f t="shared" si="463"/>
        <v>273</v>
      </c>
      <c r="I4246" s="50">
        <f t="shared" si="464"/>
        <v>27539175.300000001</v>
      </c>
      <c r="J4246" s="46">
        <v>1008761</v>
      </c>
      <c r="K4246" s="2" t="s">
        <v>34</v>
      </c>
      <c r="L4246" s="52" t="str">
        <f t="shared" si="465"/>
        <v>20220930VND</v>
      </c>
      <c r="M4246">
        <f>VLOOKUP(L4246,Mapping!$H$1:$K$25,4,0)</f>
        <v>1</v>
      </c>
      <c r="N4246">
        <f t="shared" si="466"/>
        <v>9.5751600000000005E-4</v>
      </c>
      <c r="O4246">
        <f t="shared" si="467"/>
        <v>1.0087609999999999E-3</v>
      </c>
      <c r="P4246">
        <f t="shared" si="468"/>
        <v>2.75391753E-2</v>
      </c>
      <c r="Q4246" t="str">
        <f>VLOOKUP(VLOOKUP(C4246,Mapping!$A$1:$C$17,3,0),Mapping!$E$1:$F$6,2,0)</f>
        <v>Vùng 02</v>
      </c>
    </row>
    <row r="4247" spans="1:17" x14ac:dyDescent="0.3">
      <c r="A4247" s="33">
        <v>44834</v>
      </c>
      <c r="B4247">
        <v>3330</v>
      </c>
      <c r="C4247">
        <v>34</v>
      </c>
      <c r="D4247" s="38" t="s">
        <v>77</v>
      </c>
      <c r="E4247" s="2" t="s">
        <v>41</v>
      </c>
      <c r="F4247">
        <v>470716</v>
      </c>
      <c r="G4247" s="44">
        <f t="shared" si="462"/>
        <v>44562</v>
      </c>
      <c r="H4247" s="50">
        <f t="shared" si="463"/>
        <v>273</v>
      </c>
      <c r="I4247" s="50">
        <f t="shared" si="464"/>
        <v>21799104.599999998</v>
      </c>
      <c r="J4247" s="46">
        <v>798502</v>
      </c>
      <c r="K4247" s="2" t="s">
        <v>34</v>
      </c>
      <c r="L4247" s="52" t="str">
        <f t="shared" si="465"/>
        <v>20220930VND</v>
      </c>
      <c r="M4247">
        <f>VLOOKUP(L4247,Mapping!$H$1:$K$25,4,0)</f>
        <v>1</v>
      </c>
      <c r="N4247">
        <f t="shared" si="466"/>
        <v>4.7071599999999998E-4</v>
      </c>
      <c r="O4247">
        <f t="shared" si="467"/>
        <v>7.9850199999999998E-4</v>
      </c>
      <c r="P4247">
        <f t="shared" si="468"/>
        <v>2.1799104599999997E-2</v>
      </c>
      <c r="Q4247" t="str">
        <f>VLOOKUP(VLOOKUP(C4247,Mapping!$A$1:$C$17,3,0),Mapping!$E$1:$F$6,2,0)</f>
        <v>Vùng 02</v>
      </c>
    </row>
    <row r="4248" spans="1:17" x14ac:dyDescent="0.3">
      <c r="A4248" s="33">
        <v>44834</v>
      </c>
      <c r="B4248">
        <v>3331</v>
      </c>
      <c r="C4248">
        <v>45</v>
      </c>
      <c r="D4248" s="38" t="s">
        <v>77</v>
      </c>
      <c r="E4248" s="2" t="s">
        <v>43</v>
      </c>
      <c r="F4248">
        <v>3159683</v>
      </c>
      <c r="G4248" s="44">
        <f t="shared" si="462"/>
        <v>44562</v>
      </c>
      <c r="H4248" s="50">
        <f t="shared" si="463"/>
        <v>273</v>
      </c>
      <c r="I4248" s="50">
        <f t="shared" si="464"/>
        <v>66804137.399999999</v>
      </c>
      <c r="J4248" s="46">
        <v>2447038</v>
      </c>
      <c r="K4248" s="2" t="s">
        <v>34</v>
      </c>
      <c r="L4248" s="52" t="str">
        <f t="shared" si="465"/>
        <v>20220930VND</v>
      </c>
      <c r="M4248">
        <f>VLOOKUP(L4248,Mapping!$H$1:$K$25,4,0)</f>
        <v>1</v>
      </c>
      <c r="N4248">
        <f t="shared" si="466"/>
        <v>3.1596829999999999E-3</v>
      </c>
      <c r="O4248">
        <f t="shared" si="467"/>
        <v>2.4470379999999999E-3</v>
      </c>
      <c r="P4248">
        <f t="shared" si="468"/>
        <v>6.6804137400000005E-2</v>
      </c>
      <c r="Q4248" t="str">
        <f>VLOOKUP(VLOOKUP(C4248,Mapping!$A$1:$C$17,3,0),Mapping!$E$1:$F$6,2,0)</f>
        <v>Vùng 02</v>
      </c>
    </row>
    <row r="4249" spans="1:17" x14ac:dyDescent="0.3">
      <c r="A4249" s="33">
        <v>44834</v>
      </c>
      <c r="B4249">
        <v>3331</v>
      </c>
      <c r="C4249">
        <v>48</v>
      </c>
      <c r="D4249" s="38" t="s">
        <v>77</v>
      </c>
      <c r="E4249" s="2" t="s">
        <v>41</v>
      </c>
      <c r="F4249">
        <v>1649298</v>
      </c>
      <c r="G4249" s="44">
        <f t="shared" si="462"/>
        <v>44562</v>
      </c>
      <c r="H4249" s="50">
        <f t="shared" si="463"/>
        <v>273</v>
      </c>
      <c r="I4249" s="50">
        <f t="shared" si="464"/>
        <v>1608352.2</v>
      </c>
      <c r="J4249" s="46">
        <v>58914</v>
      </c>
      <c r="K4249" s="2" t="s">
        <v>34</v>
      </c>
      <c r="L4249" s="52" t="str">
        <f t="shared" si="465"/>
        <v>20220930VND</v>
      </c>
      <c r="M4249">
        <f>VLOOKUP(L4249,Mapping!$H$1:$K$25,4,0)</f>
        <v>1</v>
      </c>
      <c r="N4249">
        <f t="shared" si="466"/>
        <v>1.649298E-3</v>
      </c>
      <c r="O4249">
        <f t="shared" si="467"/>
        <v>5.8913999999999999E-5</v>
      </c>
      <c r="P4249">
        <f t="shared" si="468"/>
        <v>1.6083522E-3</v>
      </c>
      <c r="Q4249" t="str">
        <f>VLOOKUP(VLOOKUP(C4249,Mapping!$A$1:$C$17,3,0),Mapping!$E$1:$F$6,2,0)</f>
        <v>Vùng 01</v>
      </c>
    </row>
    <row r="4250" spans="1:17" x14ac:dyDescent="0.3">
      <c r="A4250" s="33">
        <v>44834</v>
      </c>
      <c r="B4250">
        <v>3331</v>
      </c>
      <c r="C4250">
        <v>34</v>
      </c>
      <c r="D4250" s="38" t="s">
        <v>77</v>
      </c>
      <c r="E4250" s="2" t="s">
        <v>41</v>
      </c>
      <c r="F4250">
        <v>302473</v>
      </c>
      <c r="G4250" s="44">
        <f t="shared" si="462"/>
        <v>44562</v>
      </c>
      <c r="H4250" s="50">
        <f t="shared" si="463"/>
        <v>273</v>
      </c>
      <c r="I4250" s="50">
        <f t="shared" si="464"/>
        <v>23253020.699999999</v>
      </c>
      <c r="J4250" s="46">
        <v>851759</v>
      </c>
      <c r="K4250" s="2" t="s">
        <v>34</v>
      </c>
      <c r="L4250" s="52" t="str">
        <f t="shared" si="465"/>
        <v>20220930VND</v>
      </c>
      <c r="M4250">
        <f>VLOOKUP(L4250,Mapping!$H$1:$K$25,4,0)</f>
        <v>1</v>
      </c>
      <c r="N4250">
        <f t="shared" si="466"/>
        <v>3.0247299999999999E-4</v>
      </c>
      <c r="O4250">
        <f t="shared" si="467"/>
        <v>8.51759E-4</v>
      </c>
      <c r="P4250">
        <f t="shared" si="468"/>
        <v>2.3253020699999998E-2</v>
      </c>
      <c r="Q4250" t="str">
        <f>VLOOKUP(VLOOKUP(C4250,Mapping!$A$1:$C$17,3,0),Mapping!$E$1:$F$6,2,0)</f>
        <v>Vùng 02</v>
      </c>
    </row>
    <row r="4251" spans="1:17" x14ac:dyDescent="0.3">
      <c r="A4251" s="33">
        <v>44834</v>
      </c>
      <c r="B4251">
        <v>3331</v>
      </c>
      <c r="C4251">
        <v>40</v>
      </c>
      <c r="D4251" s="38" t="s">
        <v>77</v>
      </c>
      <c r="E4251" s="2" t="s">
        <v>41</v>
      </c>
      <c r="F4251">
        <v>1628926</v>
      </c>
      <c r="G4251" s="44">
        <f t="shared" si="462"/>
        <v>44562</v>
      </c>
      <c r="H4251" s="50">
        <f t="shared" si="463"/>
        <v>273</v>
      </c>
      <c r="I4251" s="50">
        <f t="shared" si="464"/>
        <v>50477945.699999996</v>
      </c>
      <c r="J4251" s="46">
        <v>1849009</v>
      </c>
      <c r="K4251" s="2" t="s">
        <v>34</v>
      </c>
      <c r="L4251" s="52" t="str">
        <f t="shared" si="465"/>
        <v>20220930VND</v>
      </c>
      <c r="M4251">
        <f>VLOOKUP(L4251,Mapping!$H$1:$K$25,4,0)</f>
        <v>1</v>
      </c>
      <c r="N4251">
        <f t="shared" si="466"/>
        <v>1.6289259999999999E-3</v>
      </c>
      <c r="O4251">
        <f t="shared" si="467"/>
        <v>1.849009E-3</v>
      </c>
      <c r="P4251">
        <f t="shared" si="468"/>
        <v>5.0477945699999999E-2</v>
      </c>
      <c r="Q4251" t="str">
        <f>VLOOKUP(VLOOKUP(C4251,Mapping!$A$1:$C$17,3,0),Mapping!$E$1:$F$6,2,0)</f>
        <v>Vùng 01</v>
      </c>
    </row>
    <row r="4252" spans="1:17" x14ac:dyDescent="0.3">
      <c r="A4252" s="33">
        <v>44834</v>
      </c>
      <c r="B4252">
        <v>3331</v>
      </c>
      <c r="C4252">
        <v>40</v>
      </c>
      <c r="D4252" s="38" t="s">
        <v>77</v>
      </c>
      <c r="E4252" s="2" t="s">
        <v>41</v>
      </c>
      <c r="F4252">
        <v>1794318</v>
      </c>
      <c r="G4252" s="44">
        <f t="shared" si="462"/>
        <v>44562</v>
      </c>
      <c r="H4252" s="50">
        <f t="shared" si="463"/>
        <v>273</v>
      </c>
      <c r="I4252" s="50">
        <f t="shared" si="464"/>
        <v>38760321.600000001</v>
      </c>
      <c r="J4252" s="46">
        <v>1419792</v>
      </c>
      <c r="K4252" s="2" t="s">
        <v>34</v>
      </c>
      <c r="L4252" s="52" t="str">
        <f t="shared" si="465"/>
        <v>20220930VND</v>
      </c>
      <c r="M4252">
        <f>VLOOKUP(L4252,Mapping!$H$1:$K$25,4,0)</f>
        <v>1</v>
      </c>
      <c r="N4252">
        <f t="shared" si="466"/>
        <v>1.794318E-3</v>
      </c>
      <c r="O4252">
        <f t="shared" si="467"/>
        <v>1.419792E-3</v>
      </c>
      <c r="P4252">
        <f t="shared" si="468"/>
        <v>3.8760321600000001E-2</v>
      </c>
      <c r="Q4252" t="str">
        <f>VLOOKUP(VLOOKUP(C4252,Mapping!$A$1:$C$17,3,0),Mapping!$E$1:$F$6,2,0)</f>
        <v>Vùng 01</v>
      </c>
    </row>
    <row r="4253" spans="1:17" x14ac:dyDescent="0.3">
      <c r="A4253" s="33">
        <v>44834</v>
      </c>
      <c r="B4253">
        <v>3331</v>
      </c>
      <c r="C4253">
        <v>45</v>
      </c>
      <c r="D4253" s="38" t="s">
        <v>77</v>
      </c>
      <c r="E4253" s="2" t="s">
        <v>41</v>
      </c>
      <c r="F4253">
        <v>909188</v>
      </c>
      <c r="G4253" s="44">
        <f t="shared" si="462"/>
        <v>44562</v>
      </c>
      <c r="H4253" s="50">
        <f t="shared" si="463"/>
        <v>273</v>
      </c>
      <c r="I4253" s="50">
        <f t="shared" si="464"/>
        <v>30466636.199999999</v>
      </c>
      <c r="J4253" s="46">
        <v>1115994</v>
      </c>
      <c r="K4253" s="2" t="s">
        <v>34</v>
      </c>
      <c r="L4253" s="52" t="str">
        <f t="shared" si="465"/>
        <v>20220930VND</v>
      </c>
      <c r="M4253">
        <f>VLOOKUP(L4253,Mapping!$H$1:$K$25,4,0)</f>
        <v>1</v>
      </c>
      <c r="N4253">
        <f t="shared" si="466"/>
        <v>9.0918800000000001E-4</v>
      </c>
      <c r="O4253">
        <f t="shared" si="467"/>
        <v>1.1159939999999999E-3</v>
      </c>
      <c r="P4253">
        <f t="shared" si="468"/>
        <v>3.0466636199999998E-2</v>
      </c>
      <c r="Q4253" t="str">
        <f>VLOOKUP(VLOOKUP(C4253,Mapping!$A$1:$C$17,3,0),Mapping!$E$1:$F$6,2,0)</f>
        <v>Vùng 02</v>
      </c>
    </row>
    <row r="4254" spans="1:17" x14ac:dyDescent="0.3">
      <c r="A4254" s="33">
        <v>44834</v>
      </c>
      <c r="B4254">
        <v>3332</v>
      </c>
      <c r="C4254">
        <v>40</v>
      </c>
      <c r="D4254" s="38" t="s">
        <v>77</v>
      </c>
      <c r="E4254" s="2" t="s">
        <v>41</v>
      </c>
      <c r="F4254">
        <v>6786694</v>
      </c>
      <c r="G4254" s="44">
        <f t="shared" si="462"/>
        <v>44562</v>
      </c>
      <c r="H4254" s="50">
        <f t="shared" si="463"/>
        <v>273</v>
      </c>
      <c r="I4254" s="50">
        <f t="shared" si="464"/>
        <v>225472010.40000001</v>
      </c>
      <c r="J4254" s="46">
        <v>8259048</v>
      </c>
      <c r="K4254" s="2" t="s">
        <v>34</v>
      </c>
      <c r="L4254" s="52" t="str">
        <f t="shared" si="465"/>
        <v>20220930VND</v>
      </c>
      <c r="M4254">
        <f>VLOOKUP(L4254,Mapping!$H$1:$K$25,4,0)</f>
        <v>1</v>
      </c>
      <c r="N4254">
        <f t="shared" si="466"/>
        <v>6.7866940000000002E-3</v>
      </c>
      <c r="O4254">
        <f t="shared" si="467"/>
        <v>8.2590479999999997E-3</v>
      </c>
      <c r="P4254">
        <f t="shared" si="468"/>
        <v>0.22547201040000001</v>
      </c>
      <c r="Q4254" t="str">
        <f>VLOOKUP(VLOOKUP(C4254,Mapping!$A$1:$C$17,3,0),Mapping!$E$1:$F$6,2,0)</f>
        <v>Vùng 01</v>
      </c>
    </row>
    <row r="4255" spans="1:17" x14ac:dyDescent="0.3">
      <c r="A4255" s="33">
        <v>44834</v>
      </c>
      <c r="B4255">
        <v>3332</v>
      </c>
      <c r="C4255">
        <v>40</v>
      </c>
      <c r="D4255" s="38" t="s">
        <v>77</v>
      </c>
      <c r="E4255" s="2" t="s">
        <v>41</v>
      </c>
      <c r="F4255">
        <v>326973</v>
      </c>
      <c r="G4255" s="44">
        <f t="shared" si="462"/>
        <v>44562</v>
      </c>
      <c r="H4255" s="50">
        <f t="shared" si="463"/>
        <v>273</v>
      </c>
      <c r="I4255" s="50">
        <f t="shared" si="464"/>
        <v>594761195292.26404</v>
      </c>
      <c r="J4255" s="46">
        <v>939151</v>
      </c>
      <c r="K4255" s="2" t="s">
        <v>35</v>
      </c>
      <c r="L4255" s="52" t="str">
        <f t="shared" si="465"/>
        <v>20220930USD</v>
      </c>
      <c r="M4255">
        <f>VLOOKUP(L4255,Mapping!$H$1:$K$25,4,0)</f>
        <v>23197.68</v>
      </c>
      <c r="N4255">
        <f t="shared" si="466"/>
        <v>7.5850150226400004</v>
      </c>
      <c r="O4255">
        <f t="shared" si="467"/>
        <v>21.78612436968</v>
      </c>
      <c r="P4255">
        <f t="shared" si="468"/>
        <v>594.76119529226401</v>
      </c>
      <c r="Q4255" t="str">
        <f>VLOOKUP(VLOOKUP(C4255,Mapping!$A$1:$C$17,3,0),Mapping!$E$1:$F$6,2,0)</f>
        <v>Vùng 01</v>
      </c>
    </row>
    <row r="4256" spans="1:17" x14ac:dyDescent="0.3">
      <c r="A4256" s="33">
        <v>44834</v>
      </c>
      <c r="B4256">
        <v>3333</v>
      </c>
      <c r="C4256">
        <v>48</v>
      </c>
      <c r="D4256" s="38" t="s">
        <v>77</v>
      </c>
      <c r="E4256" s="2" t="s">
        <v>41</v>
      </c>
      <c r="F4256">
        <v>991505</v>
      </c>
      <c r="G4256" s="44">
        <f t="shared" si="462"/>
        <v>44562</v>
      </c>
      <c r="H4256" s="50">
        <f t="shared" si="463"/>
        <v>273</v>
      </c>
      <c r="I4256" s="50">
        <f t="shared" si="464"/>
        <v>39470340</v>
      </c>
      <c r="J4256" s="46">
        <v>1445800</v>
      </c>
      <c r="K4256" s="2" t="s">
        <v>34</v>
      </c>
      <c r="L4256" s="52" t="str">
        <f t="shared" si="465"/>
        <v>20220930VND</v>
      </c>
      <c r="M4256">
        <f>VLOOKUP(L4256,Mapping!$H$1:$K$25,4,0)</f>
        <v>1</v>
      </c>
      <c r="N4256">
        <f t="shared" si="466"/>
        <v>9.9150499999999995E-4</v>
      </c>
      <c r="O4256">
        <f t="shared" si="467"/>
        <v>1.4457999999999999E-3</v>
      </c>
      <c r="P4256">
        <f t="shared" si="468"/>
        <v>3.947034E-2</v>
      </c>
      <c r="Q4256" t="str">
        <f>VLOOKUP(VLOOKUP(C4256,Mapping!$A$1:$C$17,3,0),Mapping!$E$1:$F$6,2,0)</f>
        <v>Vùng 01</v>
      </c>
    </row>
    <row r="4257" spans="1:17" x14ac:dyDescent="0.3">
      <c r="A4257" s="33">
        <v>44834</v>
      </c>
      <c r="B4257">
        <v>3335</v>
      </c>
      <c r="C4257">
        <v>20</v>
      </c>
      <c r="D4257" s="38" t="s">
        <v>77</v>
      </c>
      <c r="E4257" s="2" t="s">
        <v>41</v>
      </c>
      <c r="F4257">
        <v>168057</v>
      </c>
      <c r="G4257" s="44">
        <f t="shared" si="462"/>
        <v>44562</v>
      </c>
      <c r="H4257" s="50">
        <f t="shared" si="463"/>
        <v>273</v>
      </c>
      <c r="I4257" s="50">
        <f t="shared" si="464"/>
        <v>36501355.800000004</v>
      </c>
      <c r="J4257" s="46">
        <v>1337046</v>
      </c>
      <c r="K4257" s="2" t="s">
        <v>34</v>
      </c>
      <c r="L4257" s="52" t="str">
        <f t="shared" si="465"/>
        <v>20220930VND</v>
      </c>
      <c r="M4257">
        <f>VLOOKUP(L4257,Mapping!$H$1:$K$25,4,0)</f>
        <v>1</v>
      </c>
      <c r="N4257">
        <f t="shared" si="466"/>
        <v>1.6805699999999999E-4</v>
      </c>
      <c r="O4257">
        <f t="shared" si="467"/>
        <v>1.3370459999999999E-3</v>
      </c>
      <c r="P4257">
        <f t="shared" si="468"/>
        <v>3.6501355800000003E-2</v>
      </c>
      <c r="Q4257" t="str">
        <f>VLOOKUP(VLOOKUP(C4257,Mapping!$A$1:$C$17,3,0),Mapping!$E$1:$F$6,2,0)</f>
        <v>Vùng 02</v>
      </c>
    </row>
    <row r="4258" spans="1:17" x14ac:dyDescent="0.3">
      <c r="A4258" s="33">
        <v>44834</v>
      </c>
      <c r="B4258">
        <v>3336</v>
      </c>
      <c r="C4258">
        <v>48</v>
      </c>
      <c r="D4258" s="38" t="s">
        <v>77</v>
      </c>
      <c r="E4258" s="2" t="s">
        <v>41</v>
      </c>
      <c r="F4258">
        <v>803203</v>
      </c>
      <c r="G4258" s="44">
        <f t="shared" si="462"/>
        <v>44562</v>
      </c>
      <c r="H4258" s="50">
        <f t="shared" si="463"/>
        <v>273</v>
      </c>
      <c r="I4258" s="50">
        <f t="shared" si="464"/>
        <v>44881090.800000004</v>
      </c>
      <c r="J4258" s="46">
        <v>1643996</v>
      </c>
      <c r="K4258" s="2" t="s">
        <v>34</v>
      </c>
      <c r="L4258" s="52" t="str">
        <f t="shared" si="465"/>
        <v>20220930VND</v>
      </c>
      <c r="M4258">
        <f>VLOOKUP(L4258,Mapping!$H$1:$K$25,4,0)</f>
        <v>1</v>
      </c>
      <c r="N4258">
        <f t="shared" si="466"/>
        <v>8.0320299999999995E-4</v>
      </c>
      <c r="O4258">
        <f t="shared" si="467"/>
        <v>1.643996E-3</v>
      </c>
      <c r="P4258">
        <f t="shared" si="468"/>
        <v>4.4881090800000002E-2</v>
      </c>
      <c r="Q4258" t="str">
        <f>VLOOKUP(VLOOKUP(C4258,Mapping!$A$1:$C$17,3,0),Mapping!$E$1:$F$6,2,0)</f>
        <v>Vùng 01</v>
      </c>
    </row>
    <row r="4259" spans="1:17" x14ac:dyDescent="0.3">
      <c r="A4259" s="33">
        <v>44834</v>
      </c>
      <c r="B4259">
        <v>3337</v>
      </c>
      <c r="C4259">
        <v>25</v>
      </c>
      <c r="D4259" s="38" t="s">
        <v>77</v>
      </c>
      <c r="E4259" s="2" t="s">
        <v>41</v>
      </c>
      <c r="F4259">
        <v>554097</v>
      </c>
      <c r="G4259" s="44">
        <f t="shared" si="462"/>
        <v>44562</v>
      </c>
      <c r="H4259" s="50">
        <f t="shared" si="463"/>
        <v>273</v>
      </c>
      <c r="I4259" s="50">
        <f t="shared" si="464"/>
        <v>32239061.400000002</v>
      </c>
      <c r="J4259" s="46">
        <v>1180918</v>
      </c>
      <c r="K4259" s="2" t="s">
        <v>34</v>
      </c>
      <c r="L4259" s="52" t="str">
        <f t="shared" si="465"/>
        <v>20220930VND</v>
      </c>
      <c r="M4259">
        <f>VLOOKUP(L4259,Mapping!$H$1:$K$25,4,0)</f>
        <v>1</v>
      </c>
      <c r="N4259">
        <f t="shared" si="466"/>
        <v>5.5409700000000003E-4</v>
      </c>
      <c r="O4259">
        <f t="shared" si="467"/>
        <v>1.180918E-3</v>
      </c>
      <c r="P4259">
        <f t="shared" si="468"/>
        <v>3.2239061400000005E-2</v>
      </c>
      <c r="Q4259" t="str">
        <f>VLOOKUP(VLOOKUP(C4259,Mapping!$A$1:$C$17,3,0),Mapping!$E$1:$F$6,2,0)</f>
        <v>Vùng 01</v>
      </c>
    </row>
    <row r="4260" spans="1:17" x14ac:dyDescent="0.3">
      <c r="A4260" s="33">
        <v>44834</v>
      </c>
      <c r="B4260">
        <v>3337</v>
      </c>
      <c r="C4260">
        <v>20</v>
      </c>
      <c r="D4260" s="38" t="s">
        <v>77</v>
      </c>
      <c r="E4260" s="2" t="s">
        <v>41</v>
      </c>
      <c r="F4260">
        <v>2109329</v>
      </c>
      <c r="G4260" s="44">
        <f t="shared" si="462"/>
        <v>44562</v>
      </c>
      <c r="H4260" s="50">
        <f t="shared" si="463"/>
        <v>273</v>
      </c>
      <c r="I4260" s="50">
        <f t="shared" si="464"/>
        <v>160124846.70000002</v>
      </c>
      <c r="J4260" s="46">
        <v>5865379</v>
      </c>
      <c r="K4260" s="2" t="s">
        <v>34</v>
      </c>
      <c r="L4260" s="52" t="str">
        <f t="shared" si="465"/>
        <v>20220930VND</v>
      </c>
      <c r="M4260">
        <f>VLOOKUP(L4260,Mapping!$H$1:$K$25,4,0)</f>
        <v>1</v>
      </c>
      <c r="N4260">
        <f t="shared" si="466"/>
        <v>2.1093290000000001E-3</v>
      </c>
      <c r="O4260">
        <f t="shared" si="467"/>
        <v>5.8653790000000004E-3</v>
      </c>
      <c r="P4260">
        <f t="shared" si="468"/>
        <v>0.16012484670000002</v>
      </c>
      <c r="Q4260" t="str">
        <f>VLOOKUP(VLOOKUP(C4260,Mapping!$A$1:$C$17,3,0),Mapping!$E$1:$F$6,2,0)</f>
        <v>Vùng 02</v>
      </c>
    </row>
    <row r="4261" spans="1:17" x14ac:dyDescent="0.3">
      <c r="A4261" s="33">
        <v>44834</v>
      </c>
      <c r="B4261">
        <v>3337</v>
      </c>
      <c r="C4261">
        <v>48</v>
      </c>
      <c r="D4261" s="38" t="s">
        <v>77</v>
      </c>
      <c r="E4261" s="2" t="s">
        <v>41</v>
      </c>
      <c r="F4261">
        <v>244737</v>
      </c>
      <c r="G4261" s="44">
        <f t="shared" si="462"/>
        <v>44562</v>
      </c>
      <c r="H4261" s="50">
        <f t="shared" si="463"/>
        <v>273</v>
      </c>
      <c r="I4261" s="50">
        <f t="shared" si="464"/>
        <v>7877742.6000000006</v>
      </c>
      <c r="J4261" s="46">
        <v>288562</v>
      </c>
      <c r="K4261" s="2" t="s">
        <v>34</v>
      </c>
      <c r="L4261" s="52" t="str">
        <f t="shared" si="465"/>
        <v>20220930VND</v>
      </c>
      <c r="M4261">
        <f>VLOOKUP(L4261,Mapping!$H$1:$K$25,4,0)</f>
        <v>1</v>
      </c>
      <c r="N4261">
        <f t="shared" si="466"/>
        <v>2.4473700000000003E-4</v>
      </c>
      <c r="O4261">
        <f t="shared" si="467"/>
        <v>2.8856200000000002E-4</v>
      </c>
      <c r="P4261">
        <f t="shared" si="468"/>
        <v>7.8777426000000011E-3</v>
      </c>
      <c r="Q4261" t="str">
        <f>VLOOKUP(VLOOKUP(C4261,Mapping!$A$1:$C$17,3,0),Mapping!$E$1:$F$6,2,0)</f>
        <v>Vùng 01</v>
      </c>
    </row>
    <row r="4262" spans="1:17" x14ac:dyDescent="0.3">
      <c r="A4262" s="33">
        <v>44834</v>
      </c>
      <c r="B4262">
        <v>3338</v>
      </c>
      <c r="C4262">
        <v>34</v>
      </c>
      <c r="D4262" s="38" t="s">
        <v>77</v>
      </c>
      <c r="E4262" s="2" t="s">
        <v>41</v>
      </c>
      <c r="F4262">
        <v>688166</v>
      </c>
      <c r="G4262" s="44">
        <f t="shared" si="462"/>
        <v>44562</v>
      </c>
      <c r="H4262" s="50">
        <f t="shared" si="463"/>
        <v>273</v>
      </c>
      <c r="I4262" s="50">
        <f t="shared" si="464"/>
        <v>19682426.400000002</v>
      </c>
      <c r="J4262" s="46">
        <v>720968</v>
      </c>
      <c r="K4262" s="2" t="s">
        <v>34</v>
      </c>
      <c r="L4262" s="52" t="str">
        <f t="shared" si="465"/>
        <v>20220930VND</v>
      </c>
      <c r="M4262">
        <f>VLOOKUP(L4262,Mapping!$H$1:$K$25,4,0)</f>
        <v>1</v>
      </c>
      <c r="N4262">
        <f t="shared" si="466"/>
        <v>6.8816600000000004E-4</v>
      </c>
      <c r="O4262">
        <f t="shared" si="467"/>
        <v>7.20968E-4</v>
      </c>
      <c r="P4262">
        <f t="shared" si="468"/>
        <v>1.9682426400000001E-2</v>
      </c>
      <c r="Q4262" t="str">
        <f>VLOOKUP(VLOOKUP(C4262,Mapping!$A$1:$C$17,3,0),Mapping!$E$1:$F$6,2,0)</f>
        <v>Vùng 02</v>
      </c>
    </row>
    <row r="4263" spans="1:17" x14ac:dyDescent="0.3">
      <c r="A4263" s="33">
        <v>44834</v>
      </c>
      <c r="B4263">
        <v>3340</v>
      </c>
      <c r="C4263">
        <v>26</v>
      </c>
      <c r="D4263" s="38" t="s">
        <v>77</v>
      </c>
      <c r="E4263" s="2" t="s">
        <v>41</v>
      </c>
      <c r="F4263">
        <v>700139</v>
      </c>
      <c r="G4263" s="44">
        <f t="shared" si="462"/>
        <v>44562</v>
      </c>
      <c r="H4263" s="50">
        <f t="shared" si="463"/>
        <v>273</v>
      </c>
      <c r="I4263" s="50">
        <f t="shared" si="464"/>
        <v>19010082</v>
      </c>
      <c r="J4263" s="46">
        <v>696340</v>
      </c>
      <c r="K4263" s="2" t="s">
        <v>34</v>
      </c>
      <c r="L4263" s="52" t="str">
        <f t="shared" si="465"/>
        <v>20220930VND</v>
      </c>
      <c r="M4263">
        <f>VLOOKUP(L4263,Mapping!$H$1:$K$25,4,0)</f>
        <v>1</v>
      </c>
      <c r="N4263">
        <f t="shared" si="466"/>
        <v>7.0013900000000001E-4</v>
      </c>
      <c r="O4263">
        <f t="shared" si="467"/>
        <v>6.9634000000000004E-4</v>
      </c>
      <c r="P4263">
        <f t="shared" si="468"/>
        <v>1.9010082000000001E-2</v>
      </c>
      <c r="Q4263" t="str">
        <f>VLOOKUP(VLOOKUP(C4263,Mapping!$A$1:$C$17,3,0),Mapping!$E$1:$F$6,2,0)</f>
        <v>Vùng 04</v>
      </c>
    </row>
    <row r="4264" spans="1:17" x14ac:dyDescent="0.3">
      <c r="A4264" s="33">
        <v>44834</v>
      </c>
      <c r="B4264">
        <v>3342</v>
      </c>
      <c r="C4264">
        <v>45</v>
      </c>
      <c r="D4264" s="38" t="s">
        <v>77</v>
      </c>
      <c r="E4264" s="2" t="s">
        <v>41</v>
      </c>
      <c r="F4264">
        <v>397370</v>
      </c>
      <c r="G4264" s="44">
        <f t="shared" si="462"/>
        <v>44562</v>
      </c>
      <c r="H4264" s="50">
        <f t="shared" si="463"/>
        <v>273</v>
      </c>
      <c r="I4264" s="50">
        <f t="shared" si="464"/>
        <v>32511051.300000001</v>
      </c>
      <c r="J4264" s="46">
        <v>1190881</v>
      </c>
      <c r="K4264" s="2" t="s">
        <v>34</v>
      </c>
      <c r="L4264" s="52" t="str">
        <f t="shared" si="465"/>
        <v>20220930VND</v>
      </c>
      <c r="M4264">
        <f>VLOOKUP(L4264,Mapping!$H$1:$K$25,4,0)</f>
        <v>1</v>
      </c>
      <c r="N4264">
        <f t="shared" si="466"/>
        <v>3.9737000000000003E-4</v>
      </c>
      <c r="O4264">
        <f t="shared" si="467"/>
        <v>1.190881E-3</v>
      </c>
      <c r="P4264">
        <f t="shared" si="468"/>
        <v>3.2511051300000003E-2</v>
      </c>
      <c r="Q4264" t="str">
        <f>VLOOKUP(VLOOKUP(C4264,Mapping!$A$1:$C$17,3,0),Mapping!$E$1:$F$6,2,0)</f>
        <v>Vùng 02</v>
      </c>
    </row>
    <row r="4265" spans="1:17" x14ac:dyDescent="0.3">
      <c r="A4265" s="33">
        <v>44834</v>
      </c>
      <c r="B4265">
        <v>3342</v>
      </c>
      <c r="C4265">
        <v>45</v>
      </c>
      <c r="D4265" s="38" t="s">
        <v>77</v>
      </c>
      <c r="E4265" s="2" t="s">
        <v>41</v>
      </c>
      <c r="F4265">
        <v>1600394</v>
      </c>
      <c r="G4265" s="44">
        <f t="shared" si="462"/>
        <v>44562</v>
      </c>
      <c r="H4265" s="50">
        <f t="shared" si="463"/>
        <v>273</v>
      </c>
      <c r="I4265" s="50">
        <f t="shared" si="464"/>
        <v>21733994.099999998</v>
      </c>
      <c r="J4265" s="46">
        <v>796117</v>
      </c>
      <c r="K4265" s="2" t="s">
        <v>34</v>
      </c>
      <c r="L4265" s="52" t="str">
        <f t="shared" si="465"/>
        <v>20220930VND</v>
      </c>
      <c r="M4265">
        <f>VLOOKUP(L4265,Mapping!$H$1:$K$25,4,0)</f>
        <v>1</v>
      </c>
      <c r="N4265">
        <f t="shared" si="466"/>
        <v>1.600394E-3</v>
      </c>
      <c r="O4265">
        <f t="shared" si="467"/>
        <v>7.9611700000000005E-4</v>
      </c>
      <c r="P4265">
        <f t="shared" si="468"/>
        <v>2.1733994099999997E-2</v>
      </c>
      <c r="Q4265" t="str">
        <f>VLOOKUP(VLOOKUP(C4265,Mapping!$A$1:$C$17,3,0),Mapping!$E$1:$F$6,2,0)</f>
        <v>Vùng 02</v>
      </c>
    </row>
    <row r="4266" spans="1:17" x14ac:dyDescent="0.3">
      <c r="A4266" s="33">
        <v>44834</v>
      </c>
      <c r="B4266">
        <v>3342</v>
      </c>
      <c r="C4266">
        <v>48</v>
      </c>
      <c r="D4266" s="38" t="s">
        <v>77</v>
      </c>
      <c r="E4266" s="2" t="s">
        <v>41</v>
      </c>
      <c r="F4266">
        <v>474749</v>
      </c>
      <c r="G4266" s="44">
        <f t="shared" si="462"/>
        <v>44562</v>
      </c>
      <c r="H4266" s="50">
        <f t="shared" si="463"/>
        <v>273</v>
      </c>
      <c r="I4266" s="50">
        <f t="shared" si="464"/>
        <v>25555857.599999998</v>
      </c>
      <c r="J4266" s="46">
        <v>936112</v>
      </c>
      <c r="K4266" s="2" t="s">
        <v>34</v>
      </c>
      <c r="L4266" s="52" t="str">
        <f t="shared" si="465"/>
        <v>20220930VND</v>
      </c>
      <c r="M4266">
        <f>VLOOKUP(L4266,Mapping!$H$1:$K$25,4,0)</f>
        <v>1</v>
      </c>
      <c r="N4266">
        <f t="shared" si="466"/>
        <v>4.74749E-4</v>
      </c>
      <c r="O4266">
        <f t="shared" si="467"/>
        <v>9.3611200000000001E-4</v>
      </c>
      <c r="P4266">
        <f t="shared" si="468"/>
        <v>2.5555857599999999E-2</v>
      </c>
      <c r="Q4266" t="str">
        <f>VLOOKUP(VLOOKUP(C4266,Mapping!$A$1:$C$17,3,0),Mapping!$E$1:$F$6,2,0)</f>
        <v>Vùng 01</v>
      </c>
    </row>
    <row r="4267" spans="1:17" x14ac:dyDescent="0.3">
      <c r="A4267" s="33">
        <v>44834</v>
      </c>
      <c r="B4267">
        <v>3345</v>
      </c>
      <c r="C4267">
        <v>23</v>
      </c>
      <c r="D4267" s="38" t="s">
        <v>77</v>
      </c>
      <c r="E4267" s="2" t="s">
        <v>41</v>
      </c>
      <c r="F4267">
        <v>1964723</v>
      </c>
      <c r="G4267" s="44">
        <f t="shared" si="462"/>
        <v>44562</v>
      </c>
      <c r="H4267" s="50">
        <f t="shared" si="463"/>
        <v>273</v>
      </c>
      <c r="I4267" s="50">
        <f t="shared" si="464"/>
        <v>6314353.5</v>
      </c>
      <c r="J4267" s="46">
        <v>231295</v>
      </c>
      <c r="K4267" s="2" t="s">
        <v>34</v>
      </c>
      <c r="L4267" s="52" t="str">
        <f t="shared" si="465"/>
        <v>20220930VND</v>
      </c>
      <c r="M4267">
        <f>VLOOKUP(L4267,Mapping!$H$1:$K$25,4,0)</f>
        <v>1</v>
      </c>
      <c r="N4267">
        <f t="shared" si="466"/>
        <v>1.9647229999999998E-3</v>
      </c>
      <c r="O4267">
        <f t="shared" si="467"/>
        <v>2.3129499999999999E-4</v>
      </c>
      <c r="P4267">
        <f t="shared" si="468"/>
        <v>6.3143534999999997E-3</v>
      </c>
      <c r="Q4267" t="str">
        <f>VLOOKUP(VLOOKUP(C4267,Mapping!$A$1:$C$17,3,0),Mapping!$E$1:$F$6,2,0)</f>
        <v>Vùng 02</v>
      </c>
    </row>
    <row r="4268" spans="1:17" x14ac:dyDescent="0.3">
      <c r="A4268" s="33">
        <v>44834</v>
      </c>
      <c r="B4268">
        <v>3345</v>
      </c>
      <c r="C4268">
        <v>23</v>
      </c>
      <c r="D4268" s="38" t="s">
        <v>77</v>
      </c>
      <c r="E4268" s="2" t="s">
        <v>41</v>
      </c>
      <c r="F4268">
        <v>1570112</v>
      </c>
      <c r="G4268" s="44">
        <f t="shared" si="462"/>
        <v>44562</v>
      </c>
      <c r="H4268" s="50">
        <f t="shared" si="463"/>
        <v>273</v>
      </c>
      <c r="I4268" s="50">
        <f t="shared" si="464"/>
        <v>959294987947.2959</v>
      </c>
      <c r="J4268" s="46">
        <v>1514764</v>
      </c>
      <c r="K4268" s="2" t="s">
        <v>35</v>
      </c>
      <c r="L4268" s="52" t="str">
        <f t="shared" si="465"/>
        <v>20220930USD</v>
      </c>
      <c r="M4268">
        <f>VLOOKUP(L4268,Mapping!$H$1:$K$25,4,0)</f>
        <v>23197.68</v>
      </c>
      <c r="N4268">
        <f t="shared" si="466"/>
        <v>36.422955740160006</v>
      </c>
      <c r="O4268">
        <f t="shared" si="467"/>
        <v>35.139010547519995</v>
      </c>
      <c r="P4268">
        <f t="shared" si="468"/>
        <v>959.29498794729591</v>
      </c>
      <c r="Q4268" t="str">
        <f>VLOOKUP(VLOOKUP(C4268,Mapping!$A$1:$C$17,3,0),Mapping!$E$1:$F$6,2,0)</f>
        <v>Vùng 02</v>
      </c>
    </row>
    <row r="4269" spans="1:17" x14ac:dyDescent="0.3">
      <c r="A4269" s="33">
        <v>44834</v>
      </c>
      <c r="B4269">
        <v>3348</v>
      </c>
      <c r="C4269">
        <v>48</v>
      </c>
      <c r="D4269" s="38" t="s">
        <v>77</v>
      </c>
      <c r="E4269" s="2" t="s">
        <v>41</v>
      </c>
      <c r="F4269">
        <v>1853953</v>
      </c>
      <c r="G4269" s="44">
        <f t="shared" si="462"/>
        <v>44562</v>
      </c>
      <c r="H4269" s="50">
        <f t="shared" si="463"/>
        <v>273</v>
      </c>
      <c r="I4269" s="50">
        <f t="shared" si="464"/>
        <v>3731964.6</v>
      </c>
      <c r="J4269" s="46">
        <v>136702</v>
      </c>
      <c r="K4269" s="2" t="s">
        <v>34</v>
      </c>
      <c r="L4269" s="52" t="str">
        <f t="shared" si="465"/>
        <v>20220930VND</v>
      </c>
      <c r="M4269">
        <f>VLOOKUP(L4269,Mapping!$H$1:$K$25,4,0)</f>
        <v>1</v>
      </c>
      <c r="N4269">
        <f t="shared" si="466"/>
        <v>1.853953E-3</v>
      </c>
      <c r="O4269">
        <f t="shared" si="467"/>
        <v>1.3670199999999999E-4</v>
      </c>
      <c r="P4269">
        <f t="shared" si="468"/>
        <v>3.7319646000000001E-3</v>
      </c>
      <c r="Q4269" t="str">
        <f>VLOOKUP(VLOOKUP(C4269,Mapping!$A$1:$C$17,3,0),Mapping!$E$1:$F$6,2,0)</f>
        <v>Vùng 01</v>
      </c>
    </row>
    <row r="4270" spans="1:17" x14ac:dyDescent="0.3">
      <c r="A4270" s="33">
        <v>44834</v>
      </c>
      <c r="B4270">
        <v>3348</v>
      </c>
      <c r="C4270">
        <v>48</v>
      </c>
      <c r="D4270" s="38" t="s">
        <v>77</v>
      </c>
      <c r="E4270" s="2" t="s">
        <v>41</v>
      </c>
      <c r="F4270">
        <v>1112267</v>
      </c>
      <c r="G4270" s="44">
        <f t="shared" si="462"/>
        <v>44562</v>
      </c>
      <c r="H4270" s="50">
        <f t="shared" si="463"/>
        <v>273</v>
      </c>
      <c r="I4270" s="50">
        <f t="shared" si="464"/>
        <v>25539068.099999998</v>
      </c>
      <c r="J4270" s="46">
        <v>935497</v>
      </c>
      <c r="K4270" s="2" t="s">
        <v>34</v>
      </c>
      <c r="L4270" s="52" t="str">
        <f t="shared" si="465"/>
        <v>20220930VND</v>
      </c>
      <c r="M4270">
        <f>VLOOKUP(L4270,Mapping!$H$1:$K$25,4,0)</f>
        <v>1</v>
      </c>
      <c r="N4270">
        <f t="shared" si="466"/>
        <v>1.1122669999999999E-3</v>
      </c>
      <c r="O4270">
        <f t="shared" si="467"/>
        <v>9.3549699999999998E-4</v>
      </c>
      <c r="P4270">
        <f t="shared" si="468"/>
        <v>2.5539068099999999E-2</v>
      </c>
      <c r="Q4270" t="str">
        <f>VLOOKUP(VLOOKUP(C4270,Mapping!$A$1:$C$17,3,0),Mapping!$E$1:$F$6,2,0)</f>
        <v>Vùng 01</v>
      </c>
    </row>
    <row r="4271" spans="1:17" x14ac:dyDescent="0.3">
      <c r="A4271" s="44">
        <v>44834</v>
      </c>
      <c r="B4271">
        <v>3353</v>
      </c>
      <c r="C4271">
        <v>34</v>
      </c>
      <c r="D4271" s="38" t="s">
        <v>77</v>
      </c>
      <c r="E4271" s="2" t="s">
        <v>41</v>
      </c>
      <c r="F4271">
        <v>771073</v>
      </c>
      <c r="G4271" s="44">
        <f t="shared" si="462"/>
        <v>44562</v>
      </c>
      <c r="H4271" s="50">
        <f t="shared" si="463"/>
        <v>273</v>
      </c>
      <c r="I4271" s="50">
        <f t="shared" si="464"/>
        <v>42170310</v>
      </c>
      <c r="J4271" s="46">
        <v>1544700</v>
      </c>
      <c r="K4271" s="2" t="s">
        <v>34</v>
      </c>
      <c r="L4271" s="52" t="str">
        <f t="shared" si="465"/>
        <v>20220930VND</v>
      </c>
      <c r="M4271">
        <f>VLOOKUP(L4271,Mapping!$H$1:$K$25,4,0)</f>
        <v>1</v>
      </c>
      <c r="N4271">
        <f t="shared" si="466"/>
        <v>7.7107300000000005E-4</v>
      </c>
      <c r="O4271">
        <f t="shared" si="467"/>
        <v>1.5447E-3</v>
      </c>
      <c r="P4271">
        <f t="shared" si="468"/>
        <v>4.2170310000000003E-2</v>
      </c>
      <c r="Q4271" t="str">
        <f>VLOOKUP(VLOOKUP(C4271,Mapping!$A$1:$C$17,3,0),Mapping!$E$1:$F$6,2,0)</f>
        <v>Vùng 02</v>
      </c>
    </row>
    <row r="4272" spans="1:17" x14ac:dyDescent="0.3">
      <c r="A4272" s="33">
        <v>44834</v>
      </c>
      <c r="B4272">
        <v>3354</v>
      </c>
      <c r="C4272">
        <v>24</v>
      </c>
      <c r="D4272" s="38" t="s">
        <v>77</v>
      </c>
      <c r="E4272" s="2" t="s">
        <v>41</v>
      </c>
      <c r="F4272">
        <v>969182</v>
      </c>
      <c r="G4272" s="44">
        <f t="shared" si="462"/>
        <v>44562</v>
      </c>
      <c r="H4272" s="50">
        <f t="shared" si="463"/>
        <v>273</v>
      </c>
      <c r="I4272" s="50">
        <f t="shared" si="464"/>
        <v>12899359.200000001</v>
      </c>
      <c r="J4272" s="46">
        <v>472504</v>
      </c>
      <c r="K4272" s="2" t="s">
        <v>34</v>
      </c>
      <c r="L4272" s="52" t="str">
        <f t="shared" si="465"/>
        <v>20220930VND</v>
      </c>
      <c r="M4272">
        <f>VLOOKUP(L4272,Mapping!$H$1:$K$25,4,0)</f>
        <v>1</v>
      </c>
      <c r="N4272">
        <f t="shared" si="466"/>
        <v>9.6918199999999996E-4</v>
      </c>
      <c r="O4272">
        <f t="shared" si="467"/>
        <v>4.72504E-4</v>
      </c>
      <c r="P4272">
        <f t="shared" si="468"/>
        <v>1.2899359200000002E-2</v>
      </c>
      <c r="Q4272" t="str">
        <f>VLOOKUP(VLOOKUP(C4272,Mapping!$A$1:$C$17,3,0),Mapping!$E$1:$F$6,2,0)</f>
        <v>Vùng 04</v>
      </c>
    </row>
    <row r="4273" spans="1:17" x14ac:dyDescent="0.3">
      <c r="A4273" s="33">
        <v>44834</v>
      </c>
      <c r="B4273">
        <v>3355</v>
      </c>
      <c r="C4273">
        <v>20</v>
      </c>
      <c r="D4273" s="38" t="s">
        <v>77</v>
      </c>
      <c r="E4273" s="2" t="s">
        <v>41</v>
      </c>
      <c r="F4273">
        <v>1833903</v>
      </c>
      <c r="G4273" s="44">
        <f t="shared" si="462"/>
        <v>44562</v>
      </c>
      <c r="H4273" s="50">
        <f t="shared" si="463"/>
        <v>273</v>
      </c>
      <c r="I4273" s="50">
        <f t="shared" si="464"/>
        <v>18325398</v>
      </c>
      <c r="J4273" s="46">
        <v>671260</v>
      </c>
      <c r="K4273" s="2" t="s">
        <v>34</v>
      </c>
      <c r="L4273" s="52" t="str">
        <f t="shared" si="465"/>
        <v>20220930VND</v>
      </c>
      <c r="M4273">
        <f>VLOOKUP(L4273,Mapping!$H$1:$K$25,4,0)</f>
        <v>1</v>
      </c>
      <c r="N4273">
        <f t="shared" si="466"/>
        <v>1.833903E-3</v>
      </c>
      <c r="O4273">
        <f t="shared" si="467"/>
        <v>6.7126000000000002E-4</v>
      </c>
      <c r="P4273">
        <f t="shared" si="468"/>
        <v>1.8325398E-2</v>
      </c>
      <c r="Q4273" t="str">
        <f>VLOOKUP(VLOOKUP(C4273,Mapping!$A$1:$C$17,3,0),Mapping!$E$1:$F$6,2,0)</f>
        <v>Vùng 02</v>
      </c>
    </row>
    <row r="4274" spans="1:17" x14ac:dyDescent="0.3">
      <c r="A4274" s="33">
        <v>44834</v>
      </c>
      <c r="B4274">
        <v>3355</v>
      </c>
      <c r="C4274">
        <v>34</v>
      </c>
      <c r="D4274" s="38" t="s">
        <v>77</v>
      </c>
      <c r="E4274" s="2" t="s">
        <v>41</v>
      </c>
      <c r="F4274">
        <v>1472846</v>
      </c>
      <c r="G4274" s="44">
        <f t="shared" si="462"/>
        <v>44562</v>
      </c>
      <c r="H4274" s="50">
        <f t="shared" si="463"/>
        <v>273</v>
      </c>
      <c r="I4274" s="50">
        <f t="shared" si="464"/>
        <v>48531073.5</v>
      </c>
      <c r="J4274" s="46">
        <v>1777695</v>
      </c>
      <c r="K4274" s="2" t="s">
        <v>34</v>
      </c>
      <c r="L4274" s="52" t="str">
        <f t="shared" si="465"/>
        <v>20220930VND</v>
      </c>
      <c r="M4274">
        <f>VLOOKUP(L4274,Mapping!$H$1:$K$25,4,0)</f>
        <v>1</v>
      </c>
      <c r="N4274">
        <f t="shared" si="466"/>
        <v>1.4728460000000001E-3</v>
      </c>
      <c r="O4274">
        <f t="shared" si="467"/>
        <v>1.7776949999999999E-3</v>
      </c>
      <c r="P4274">
        <f t="shared" si="468"/>
        <v>4.8531073500000001E-2</v>
      </c>
      <c r="Q4274" t="str">
        <f>VLOOKUP(VLOOKUP(C4274,Mapping!$A$1:$C$17,3,0),Mapping!$E$1:$F$6,2,0)</f>
        <v>Vùng 02</v>
      </c>
    </row>
    <row r="4275" spans="1:17" x14ac:dyDescent="0.3">
      <c r="A4275" s="33">
        <v>44834</v>
      </c>
      <c r="B4275">
        <v>3356</v>
      </c>
      <c r="C4275">
        <v>16</v>
      </c>
      <c r="D4275" s="38" t="s">
        <v>77</v>
      </c>
      <c r="E4275" s="2" t="s">
        <v>41</v>
      </c>
      <c r="F4275">
        <v>153686</v>
      </c>
      <c r="G4275" s="44">
        <f t="shared" si="462"/>
        <v>44562</v>
      </c>
      <c r="H4275" s="50">
        <f t="shared" si="463"/>
        <v>273</v>
      </c>
      <c r="I4275" s="50">
        <f t="shared" si="464"/>
        <v>33522106.800000001</v>
      </c>
      <c r="J4275" s="46">
        <v>1227916</v>
      </c>
      <c r="K4275" s="2" t="s">
        <v>34</v>
      </c>
      <c r="L4275" s="52" t="str">
        <f t="shared" si="465"/>
        <v>20220930VND</v>
      </c>
      <c r="M4275">
        <f>VLOOKUP(L4275,Mapping!$H$1:$K$25,4,0)</f>
        <v>1</v>
      </c>
      <c r="N4275">
        <f t="shared" si="466"/>
        <v>1.5368599999999999E-4</v>
      </c>
      <c r="O4275">
        <f t="shared" si="467"/>
        <v>1.2279159999999999E-3</v>
      </c>
      <c r="P4275">
        <f t="shared" si="468"/>
        <v>3.35221068E-2</v>
      </c>
      <c r="Q4275" t="str">
        <f>VLOOKUP(VLOOKUP(C4275,Mapping!$A$1:$C$17,3,0),Mapping!$E$1:$F$6,2,0)</f>
        <v>Vùng 01</v>
      </c>
    </row>
    <row r="4276" spans="1:17" x14ac:dyDescent="0.3">
      <c r="A4276" s="33">
        <v>44834</v>
      </c>
      <c r="B4276">
        <v>3359</v>
      </c>
      <c r="C4276">
        <v>26</v>
      </c>
      <c r="D4276" s="38" t="s">
        <v>77</v>
      </c>
      <c r="E4276" s="2" t="s">
        <v>41</v>
      </c>
      <c r="F4276">
        <v>156862</v>
      </c>
      <c r="G4276" s="44">
        <f t="shared" si="462"/>
        <v>44562</v>
      </c>
      <c r="H4276" s="50">
        <f t="shared" si="463"/>
        <v>273</v>
      </c>
      <c r="I4276" s="50">
        <f t="shared" si="464"/>
        <v>16253819.4</v>
      </c>
      <c r="J4276" s="46">
        <v>595378</v>
      </c>
      <c r="K4276" s="2" t="s">
        <v>34</v>
      </c>
      <c r="L4276" s="52" t="str">
        <f t="shared" si="465"/>
        <v>20220930VND</v>
      </c>
      <c r="M4276">
        <f>VLOOKUP(L4276,Mapping!$H$1:$K$25,4,0)</f>
        <v>1</v>
      </c>
      <c r="N4276">
        <f t="shared" si="466"/>
        <v>1.5686199999999999E-4</v>
      </c>
      <c r="O4276">
        <f t="shared" si="467"/>
        <v>5.9537800000000003E-4</v>
      </c>
      <c r="P4276">
        <f t="shared" si="468"/>
        <v>1.6253819400000001E-2</v>
      </c>
      <c r="Q4276" t="str">
        <f>VLOOKUP(VLOOKUP(C4276,Mapping!$A$1:$C$17,3,0),Mapping!$E$1:$F$6,2,0)</f>
        <v>Vùng 04</v>
      </c>
    </row>
    <row r="4277" spans="1:17" x14ac:dyDescent="0.3">
      <c r="A4277" s="33">
        <v>44834</v>
      </c>
      <c r="B4277">
        <v>3361</v>
      </c>
      <c r="C4277">
        <v>40</v>
      </c>
      <c r="D4277" s="38" t="s">
        <v>77</v>
      </c>
      <c r="E4277" s="2" t="s">
        <v>41</v>
      </c>
      <c r="F4277">
        <v>1442388</v>
      </c>
      <c r="G4277" s="44">
        <f t="shared" si="462"/>
        <v>44562</v>
      </c>
      <c r="H4277" s="50">
        <f t="shared" si="463"/>
        <v>273</v>
      </c>
      <c r="I4277" s="50">
        <f t="shared" si="464"/>
        <v>50957006.100000001</v>
      </c>
      <c r="J4277" s="46">
        <v>1866557</v>
      </c>
      <c r="K4277" s="2" t="s">
        <v>34</v>
      </c>
      <c r="L4277" s="52" t="str">
        <f t="shared" si="465"/>
        <v>20220930VND</v>
      </c>
      <c r="M4277">
        <f>VLOOKUP(L4277,Mapping!$H$1:$K$25,4,0)</f>
        <v>1</v>
      </c>
      <c r="N4277">
        <f t="shared" si="466"/>
        <v>1.442388E-3</v>
      </c>
      <c r="O4277">
        <f t="shared" si="467"/>
        <v>1.866557E-3</v>
      </c>
      <c r="P4277">
        <f t="shared" si="468"/>
        <v>5.09570061E-2</v>
      </c>
      <c r="Q4277" t="str">
        <f>VLOOKUP(VLOOKUP(C4277,Mapping!$A$1:$C$17,3,0),Mapping!$E$1:$F$6,2,0)</f>
        <v>Vùng 01</v>
      </c>
    </row>
    <row r="4278" spans="1:17" x14ac:dyDescent="0.3">
      <c r="A4278" s="33">
        <v>44834</v>
      </c>
      <c r="B4278">
        <v>3361</v>
      </c>
      <c r="C4278">
        <v>34</v>
      </c>
      <c r="D4278" s="38" t="s">
        <v>77</v>
      </c>
      <c r="E4278" s="2" t="s">
        <v>41</v>
      </c>
      <c r="F4278">
        <v>981193</v>
      </c>
      <c r="G4278" s="44">
        <f t="shared" si="462"/>
        <v>44562</v>
      </c>
      <c r="H4278" s="50">
        <f t="shared" si="463"/>
        <v>273</v>
      </c>
      <c r="I4278" s="50">
        <f t="shared" si="464"/>
        <v>16505880.299999999</v>
      </c>
      <c r="J4278" s="46">
        <v>604611</v>
      </c>
      <c r="K4278" s="2" t="s">
        <v>34</v>
      </c>
      <c r="L4278" s="52" t="str">
        <f t="shared" si="465"/>
        <v>20220930VND</v>
      </c>
      <c r="M4278">
        <f>VLOOKUP(L4278,Mapping!$H$1:$K$25,4,0)</f>
        <v>1</v>
      </c>
      <c r="N4278">
        <f t="shared" si="466"/>
        <v>9.81193E-4</v>
      </c>
      <c r="O4278">
        <f t="shared" si="467"/>
        <v>6.0461100000000002E-4</v>
      </c>
      <c r="P4278">
        <f t="shared" si="468"/>
        <v>1.6505880299999998E-2</v>
      </c>
      <c r="Q4278" t="str">
        <f>VLOOKUP(VLOOKUP(C4278,Mapping!$A$1:$C$17,3,0),Mapping!$E$1:$F$6,2,0)</f>
        <v>Vùng 02</v>
      </c>
    </row>
    <row r="4279" spans="1:17" x14ac:dyDescent="0.3">
      <c r="A4279" s="33">
        <v>44834</v>
      </c>
      <c r="B4279">
        <v>3363</v>
      </c>
      <c r="C4279">
        <v>20</v>
      </c>
      <c r="D4279" s="38" t="s">
        <v>77</v>
      </c>
      <c r="E4279" s="2" t="s">
        <v>41</v>
      </c>
      <c r="F4279">
        <v>1016354</v>
      </c>
      <c r="G4279" s="44">
        <f t="shared" si="462"/>
        <v>44562</v>
      </c>
      <c r="H4279" s="50">
        <f t="shared" si="463"/>
        <v>273</v>
      </c>
      <c r="I4279" s="50">
        <f t="shared" si="464"/>
        <v>31933274.099999998</v>
      </c>
      <c r="J4279" s="46">
        <v>1169717</v>
      </c>
      <c r="K4279" s="2" t="s">
        <v>34</v>
      </c>
      <c r="L4279" s="52" t="str">
        <f t="shared" si="465"/>
        <v>20220930VND</v>
      </c>
      <c r="M4279">
        <f>VLOOKUP(L4279,Mapping!$H$1:$K$25,4,0)</f>
        <v>1</v>
      </c>
      <c r="N4279">
        <f t="shared" si="466"/>
        <v>1.0163539999999999E-3</v>
      </c>
      <c r="O4279">
        <f t="shared" si="467"/>
        <v>1.169717E-3</v>
      </c>
      <c r="P4279">
        <f t="shared" si="468"/>
        <v>3.1933274099999999E-2</v>
      </c>
      <c r="Q4279" t="str">
        <f>VLOOKUP(VLOOKUP(C4279,Mapping!$A$1:$C$17,3,0),Mapping!$E$1:$F$6,2,0)</f>
        <v>Vùng 02</v>
      </c>
    </row>
    <row r="4280" spans="1:17" x14ac:dyDescent="0.3">
      <c r="A4280" s="33">
        <v>44834</v>
      </c>
      <c r="B4280">
        <v>3364</v>
      </c>
      <c r="C4280">
        <v>20</v>
      </c>
      <c r="D4280" s="38" t="s">
        <v>77</v>
      </c>
      <c r="E4280" s="2" t="s">
        <v>41</v>
      </c>
      <c r="F4280">
        <v>377290</v>
      </c>
      <c r="G4280" s="44">
        <f t="shared" si="462"/>
        <v>44562</v>
      </c>
      <c r="H4280" s="50">
        <f t="shared" si="463"/>
        <v>273</v>
      </c>
      <c r="I4280" s="50">
        <f t="shared" si="464"/>
        <v>16583658</v>
      </c>
      <c r="J4280" s="46">
        <v>607460</v>
      </c>
      <c r="K4280" s="2" t="s">
        <v>34</v>
      </c>
      <c r="L4280" s="52" t="str">
        <f t="shared" si="465"/>
        <v>20220930VND</v>
      </c>
      <c r="M4280">
        <f>VLOOKUP(L4280,Mapping!$H$1:$K$25,4,0)</f>
        <v>1</v>
      </c>
      <c r="N4280">
        <f t="shared" si="466"/>
        <v>3.7729000000000001E-4</v>
      </c>
      <c r="O4280">
        <f t="shared" si="467"/>
        <v>6.0745999999999999E-4</v>
      </c>
      <c r="P4280">
        <f t="shared" si="468"/>
        <v>1.6583658000000001E-2</v>
      </c>
      <c r="Q4280" t="str">
        <f>VLOOKUP(VLOOKUP(C4280,Mapping!$A$1:$C$17,3,0),Mapping!$E$1:$F$6,2,0)</f>
        <v>Vùng 02</v>
      </c>
    </row>
    <row r="4281" spans="1:17" x14ac:dyDescent="0.3">
      <c r="A4281" s="33">
        <v>44834</v>
      </c>
      <c r="B4281">
        <v>3364</v>
      </c>
      <c r="C4281">
        <v>23</v>
      </c>
      <c r="D4281" s="38" t="s">
        <v>77</v>
      </c>
      <c r="E4281" s="2" t="s">
        <v>41</v>
      </c>
      <c r="F4281">
        <v>87231</v>
      </c>
      <c r="G4281" s="44">
        <f t="shared" si="462"/>
        <v>44562</v>
      </c>
      <c r="H4281" s="50">
        <f t="shared" si="463"/>
        <v>273</v>
      </c>
      <c r="I4281" s="50">
        <f t="shared" si="464"/>
        <v>29715613.199999999</v>
      </c>
      <c r="J4281" s="46">
        <v>1088484</v>
      </c>
      <c r="K4281" s="2" t="s">
        <v>34</v>
      </c>
      <c r="L4281" s="52" t="str">
        <f t="shared" si="465"/>
        <v>20220930VND</v>
      </c>
      <c r="M4281">
        <f>VLOOKUP(L4281,Mapping!$H$1:$K$25,4,0)</f>
        <v>1</v>
      </c>
      <c r="N4281">
        <f t="shared" si="466"/>
        <v>8.7231000000000006E-5</v>
      </c>
      <c r="O4281">
        <f t="shared" si="467"/>
        <v>1.088484E-3</v>
      </c>
      <c r="P4281">
        <f t="shared" si="468"/>
        <v>2.9715613199999998E-2</v>
      </c>
      <c r="Q4281" t="str">
        <f>VLOOKUP(VLOOKUP(C4281,Mapping!$A$1:$C$17,3,0),Mapping!$E$1:$F$6,2,0)</f>
        <v>Vùng 02</v>
      </c>
    </row>
    <row r="4282" spans="1:17" x14ac:dyDescent="0.3">
      <c r="A4282" s="33">
        <v>44834</v>
      </c>
      <c r="B4282">
        <v>3365</v>
      </c>
      <c r="C4282">
        <v>43</v>
      </c>
      <c r="D4282" s="38" t="s">
        <v>77</v>
      </c>
      <c r="E4282" s="2" t="s">
        <v>41</v>
      </c>
      <c r="F4282">
        <v>1473343</v>
      </c>
      <c r="G4282" s="44">
        <f t="shared" si="462"/>
        <v>44562</v>
      </c>
      <c r="H4282" s="50">
        <f t="shared" si="463"/>
        <v>273</v>
      </c>
      <c r="I4282" s="50">
        <f t="shared" si="464"/>
        <v>16249478.700000001</v>
      </c>
      <c r="J4282" s="46">
        <v>595219</v>
      </c>
      <c r="K4282" s="2" t="s">
        <v>34</v>
      </c>
      <c r="L4282" s="52" t="str">
        <f t="shared" si="465"/>
        <v>20220930VND</v>
      </c>
      <c r="M4282">
        <f>VLOOKUP(L4282,Mapping!$H$1:$K$25,4,0)</f>
        <v>1</v>
      </c>
      <c r="N4282">
        <f t="shared" si="466"/>
        <v>1.473343E-3</v>
      </c>
      <c r="O4282">
        <f t="shared" si="467"/>
        <v>5.9521900000000002E-4</v>
      </c>
      <c r="P4282">
        <f t="shared" si="468"/>
        <v>1.62494787E-2</v>
      </c>
      <c r="Q4282" t="str">
        <f>VLOOKUP(VLOOKUP(C4282,Mapping!$A$1:$C$17,3,0),Mapping!$E$1:$F$6,2,0)</f>
        <v>Vùng 04</v>
      </c>
    </row>
    <row r="4283" spans="1:17" x14ac:dyDescent="0.3">
      <c r="A4283" s="33">
        <v>44834</v>
      </c>
      <c r="B4283">
        <v>3365</v>
      </c>
      <c r="C4283">
        <v>43</v>
      </c>
      <c r="D4283" s="38" t="s">
        <v>77</v>
      </c>
      <c r="E4283" s="2" t="s">
        <v>41</v>
      </c>
      <c r="F4283">
        <v>330012</v>
      </c>
      <c r="G4283" s="44">
        <f t="shared" si="462"/>
        <v>44562</v>
      </c>
      <c r="H4283" s="50">
        <f t="shared" si="463"/>
        <v>273</v>
      </c>
      <c r="I4283" s="50">
        <f t="shared" si="464"/>
        <v>892842535697.11194</v>
      </c>
      <c r="J4283" s="46">
        <v>1409833</v>
      </c>
      <c r="K4283" s="2" t="s">
        <v>35</v>
      </c>
      <c r="L4283" s="52" t="str">
        <f t="shared" si="465"/>
        <v>20220930USD</v>
      </c>
      <c r="M4283">
        <f>VLOOKUP(L4283,Mapping!$H$1:$K$25,4,0)</f>
        <v>23197.68</v>
      </c>
      <c r="N4283">
        <f t="shared" si="466"/>
        <v>7.6555127721599998</v>
      </c>
      <c r="O4283">
        <f t="shared" si="467"/>
        <v>32.704854787439999</v>
      </c>
      <c r="P4283">
        <f t="shared" si="468"/>
        <v>892.84253569711188</v>
      </c>
      <c r="Q4283" t="str">
        <f>VLOOKUP(VLOOKUP(C4283,Mapping!$A$1:$C$17,3,0),Mapping!$E$1:$F$6,2,0)</f>
        <v>Vùng 04</v>
      </c>
    </row>
    <row r="4284" spans="1:17" x14ac:dyDescent="0.3">
      <c r="A4284" s="33">
        <v>44834</v>
      </c>
      <c r="B4284">
        <v>3365</v>
      </c>
      <c r="C4284">
        <v>20</v>
      </c>
      <c r="D4284" s="38" t="s">
        <v>77</v>
      </c>
      <c r="E4284" s="2" t="s">
        <v>41</v>
      </c>
      <c r="F4284">
        <v>1100969</v>
      </c>
      <c r="G4284" s="44">
        <f t="shared" si="462"/>
        <v>44562</v>
      </c>
      <c r="H4284" s="50">
        <f t="shared" si="463"/>
        <v>273</v>
      </c>
      <c r="I4284" s="50">
        <f t="shared" si="464"/>
        <v>38516805.600000001</v>
      </c>
      <c r="J4284" s="46">
        <v>1410872</v>
      </c>
      <c r="K4284" s="2" t="s">
        <v>34</v>
      </c>
      <c r="L4284" s="52" t="str">
        <f t="shared" si="465"/>
        <v>20220930VND</v>
      </c>
      <c r="M4284">
        <f>VLOOKUP(L4284,Mapping!$H$1:$K$25,4,0)</f>
        <v>1</v>
      </c>
      <c r="N4284">
        <f t="shared" si="466"/>
        <v>1.100969E-3</v>
      </c>
      <c r="O4284">
        <f t="shared" si="467"/>
        <v>1.4108720000000001E-3</v>
      </c>
      <c r="P4284">
        <f t="shared" si="468"/>
        <v>3.8516805600000002E-2</v>
      </c>
      <c r="Q4284" t="str">
        <f>VLOOKUP(VLOOKUP(C4284,Mapping!$A$1:$C$17,3,0),Mapping!$E$1:$F$6,2,0)</f>
        <v>Vùng 02</v>
      </c>
    </row>
    <row r="4285" spans="1:17" x14ac:dyDescent="0.3">
      <c r="A4285" s="33">
        <v>44834</v>
      </c>
      <c r="B4285">
        <v>3367</v>
      </c>
      <c r="C4285">
        <v>36</v>
      </c>
      <c r="D4285" s="38" t="s">
        <v>77</v>
      </c>
      <c r="E4285" s="2" t="s">
        <v>41</v>
      </c>
      <c r="F4285">
        <v>469729</v>
      </c>
      <c r="G4285" s="44">
        <f t="shared" si="462"/>
        <v>44562</v>
      </c>
      <c r="H4285" s="50">
        <f t="shared" si="463"/>
        <v>273</v>
      </c>
      <c r="I4285" s="50">
        <f t="shared" si="464"/>
        <v>8176841.3999999994</v>
      </c>
      <c r="J4285" s="46">
        <v>299518</v>
      </c>
      <c r="K4285" s="2" t="s">
        <v>34</v>
      </c>
      <c r="L4285" s="52" t="str">
        <f t="shared" si="465"/>
        <v>20220930VND</v>
      </c>
      <c r="M4285">
        <f>VLOOKUP(L4285,Mapping!$H$1:$K$25,4,0)</f>
        <v>1</v>
      </c>
      <c r="N4285">
        <f t="shared" si="466"/>
        <v>4.69729E-4</v>
      </c>
      <c r="O4285">
        <f t="shared" si="467"/>
        <v>2.9951799999999997E-4</v>
      </c>
      <c r="P4285">
        <f t="shared" si="468"/>
        <v>8.1768413999999991E-3</v>
      </c>
      <c r="Q4285" t="str">
        <f>VLOOKUP(VLOOKUP(C4285,Mapping!$A$1:$C$17,3,0),Mapping!$E$1:$F$6,2,0)</f>
        <v>Vùng 05</v>
      </c>
    </row>
    <row r="4286" spans="1:17" x14ac:dyDescent="0.3">
      <c r="A4286" s="33">
        <v>44834</v>
      </c>
      <c r="B4286">
        <v>3367</v>
      </c>
      <c r="C4286">
        <v>36</v>
      </c>
      <c r="D4286" s="38" t="s">
        <v>77</v>
      </c>
      <c r="E4286" s="2" t="s">
        <v>41</v>
      </c>
      <c r="F4286">
        <v>1509875</v>
      </c>
      <c r="G4286" s="44">
        <f t="shared" si="462"/>
        <v>44562</v>
      </c>
      <c r="H4286" s="50">
        <f t="shared" si="463"/>
        <v>273</v>
      </c>
      <c r="I4286" s="50">
        <f t="shared" si="464"/>
        <v>30837015.300000001</v>
      </c>
      <c r="J4286" s="46">
        <v>1129561</v>
      </c>
      <c r="K4286" s="2" t="s">
        <v>34</v>
      </c>
      <c r="L4286" s="52" t="str">
        <f t="shared" si="465"/>
        <v>20220930VND</v>
      </c>
      <c r="M4286">
        <f>VLOOKUP(L4286,Mapping!$H$1:$K$25,4,0)</f>
        <v>1</v>
      </c>
      <c r="N4286">
        <f t="shared" si="466"/>
        <v>1.5098749999999999E-3</v>
      </c>
      <c r="O4286">
        <f t="shared" si="467"/>
        <v>1.1295610000000001E-3</v>
      </c>
      <c r="P4286">
        <f t="shared" si="468"/>
        <v>3.0837015299999999E-2</v>
      </c>
      <c r="Q4286" t="str">
        <f>VLOOKUP(VLOOKUP(C4286,Mapping!$A$1:$C$17,3,0),Mapping!$E$1:$F$6,2,0)</f>
        <v>Vùng 05</v>
      </c>
    </row>
    <row r="4287" spans="1:17" x14ac:dyDescent="0.3">
      <c r="A4287" s="33">
        <v>44834</v>
      </c>
      <c r="B4287">
        <v>3371</v>
      </c>
      <c r="C4287">
        <v>45</v>
      </c>
      <c r="D4287" s="38" t="s">
        <v>77</v>
      </c>
      <c r="E4287" s="2" t="s">
        <v>41</v>
      </c>
      <c r="F4287">
        <v>949686</v>
      </c>
      <c r="G4287" s="44">
        <f t="shared" si="462"/>
        <v>44562</v>
      </c>
      <c r="H4287" s="50">
        <f t="shared" si="463"/>
        <v>273</v>
      </c>
      <c r="I4287" s="50">
        <f t="shared" si="464"/>
        <v>48090533.399999999</v>
      </c>
      <c r="J4287" s="46">
        <v>1761558</v>
      </c>
      <c r="K4287" s="2" t="s">
        <v>34</v>
      </c>
      <c r="L4287" s="52" t="str">
        <f t="shared" si="465"/>
        <v>20220930VND</v>
      </c>
      <c r="M4287">
        <f>VLOOKUP(L4287,Mapping!$H$1:$K$25,4,0)</f>
        <v>1</v>
      </c>
      <c r="N4287">
        <f t="shared" si="466"/>
        <v>9.4968600000000004E-4</v>
      </c>
      <c r="O4287">
        <f t="shared" si="467"/>
        <v>1.7615580000000001E-3</v>
      </c>
      <c r="P4287">
        <f t="shared" si="468"/>
        <v>4.8090533399999996E-2</v>
      </c>
      <c r="Q4287" t="str">
        <f>VLOOKUP(VLOOKUP(C4287,Mapping!$A$1:$C$17,3,0),Mapping!$E$1:$F$6,2,0)</f>
        <v>Vùng 02</v>
      </c>
    </row>
    <row r="4288" spans="1:17" x14ac:dyDescent="0.3">
      <c r="A4288" s="33">
        <v>44834</v>
      </c>
      <c r="B4288">
        <v>3372</v>
      </c>
      <c r="C4288">
        <v>40</v>
      </c>
      <c r="D4288" s="38" t="s">
        <v>77</v>
      </c>
      <c r="E4288" s="2" t="s">
        <v>41</v>
      </c>
      <c r="F4288">
        <v>118268</v>
      </c>
      <c r="G4288" s="44">
        <f t="shared" si="462"/>
        <v>44562</v>
      </c>
      <c r="H4288" s="50">
        <f t="shared" si="463"/>
        <v>273</v>
      </c>
      <c r="I4288" s="50">
        <f t="shared" si="464"/>
        <v>414767517340.17596</v>
      </c>
      <c r="J4288" s="46">
        <v>654934</v>
      </c>
      <c r="K4288" s="2" t="s">
        <v>35</v>
      </c>
      <c r="L4288" s="52" t="str">
        <f t="shared" si="465"/>
        <v>20220930USD</v>
      </c>
      <c r="M4288">
        <f>VLOOKUP(L4288,Mapping!$H$1:$K$25,4,0)</f>
        <v>23197.68</v>
      </c>
      <c r="N4288">
        <f t="shared" si="466"/>
        <v>2.7435432182400001</v>
      </c>
      <c r="O4288">
        <f t="shared" si="467"/>
        <v>15.192949353120001</v>
      </c>
      <c r="P4288">
        <f t="shared" si="468"/>
        <v>414.76751734017597</v>
      </c>
      <c r="Q4288" t="str">
        <f>VLOOKUP(VLOOKUP(C4288,Mapping!$A$1:$C$17,3,0),Mapping!$E$1:$F$6,2,0)</f>
        <v>Vùng 01</v>
      </c>
    </row>
    <row r="4289" spans="1:17" x14ac:dyDescent="0.3">
      <c r="A4289" s="33">
        <v>44834</v>
      </c>
      <c r="B4289">
        <v>3372</v>
      </c>
      <c r="C4289">
        <v>40</v>
      </c>
      <c r="D4289" s="38" t="s">
        <v>77</v>
      </c>
      <c r="E4289" s="2" t="s">
        <v>41</v>
      </c>
      <c r="F4289">
        <v>9118075</v>
      </c>
      <c r="G4289" s="44">
        <f t="shared" si="462"/>
        <v>44562</v>
      </c>
      <c r="H4289" s="50">
        <f t="shared" si="463"/>
        <v>273</v>
      </c>
      <c r="I4289" s="50">
        <f t="shared" si="464"/>
        <v>261480137.09999999</v>
      </c>
      <c r="J4289" s="46">
        <v>9578027</v>
      </c>
      <c r="K4289" s="2" t="s">
        <v>34</v>
      </c>
      <c r="L4289" s="52" t="str">
        <f t="shared" si="465"/>
        <v>20220930VND</v>
      </c>
      <c r="M4289">
        <f>VLOOKUP(L4289,Mapping!$H$1:$K$25,4,0)</f>
        <v>1</v>
      </c>
      <c r="N4289">
        <f t="shared" si="466"/>
        <v>9.1180749999999998E-3</v>
      </c>
      <c r="O4289">
        <f t="shared" si="467"/>
        <v>9.5780269999999994E-3</v>
      </c>
      <c r="P4289">
        <f t="shared" si="468"/>
        <v>0.26148013710000001</v>
      </c>
      <c r="Q4289" t="str">
        <f>VLOOKUP(VLOOKUP(C4289,Mapping!$A$1:$C$17,3,0),Mapping!$E$1:$F$6,2,0)</f>
        <v>Vùng 01</v>
      </c>
    </row>
    <row r="4290" spans="1:17" x14ac:dyDescent="0.3">
      <c r="A4290" s="33">
        <v>44834</v>
      </c>
      <c r="B4290">
        <v>3373</v>
      </c>
      <c r="C4290">
        <v>20</v>
      </c>
      <c r="D4290" s="38" t="s">
        <v>77</v>
      </c>
      <c r="E4290" s="2" t="s">
        <v>41</v>
      </c>
      <c r="F4290">
        <v>6816328</v>
      </c>
      <c r="G4290" s="44">
        <f t="shared" ref="G4290:G4353" si="469">DATE(YEAR(A4290),1,1)</f>
        <v>44562</v>
      </c>
      <c r="H4290" s="50">
        <f t="shared" ref="H4290:H4353" si="470">DATEDIF(G4290,A4290,"D")+1</f>
        <v>273</v>
      </c>
      <c r="I4290" s="50">
        <f t="shared" si="464"/>
        <v>182080271.09999999</v>
      </c>
      <c r="J4290" s="46">
        <v>6669607</v>
      </c>
      <c r="K4290" s="2" t="s">
        <v>34</v>
      </c>
      <c r="L4290" s="52" t="str">
        <f t="shared" si="465"/>
        <v>20220930VND</v>
      </c>
      <c r="M4290">
        <f>VLOOKUP(L4290,Mapping!$H$1:$K$25,4,0)</f>
        <v>1</v>
      </c>
      <c r="N4290">
        <f t="shared" si="466"/>
        <v>6.816328E-3</v>
      </c>
      <c r="O4290">
        <f t="shared" si="467"/>
        <v>6.6696070000000001E-3</v>
      </c>
      <c r="P4290">
        <f t="shared" si="468"/>
        <v>0.1820802711</v>
      </c>
      <c r="Q4290" t="str">
        <f>VLOOKUP(VLOOKUP(C4290,Mapping!$A$1:$C$17,3,0),Mapping!$E$1:$F$6,2,0)</f>
        <v>Vùng 02</v>
      </c>
    </row>
    <row r="4291" spans="1:17" x14ac:dyDescent="0.3">
      <c r="A4291" s="33">
        <v>44834</v>
      </c>
      <c r="B4291">
        <v>3373</v>
      </c>
      <c r="C4291">
        <v>20</v>
      </c>
      <c r="D4291" s="38" t="s">
        <v>77</v>
      </c>
      <c r="E4291" s="2" t="s">
        <v>41</v>
      </c>
      <c r="F4291">
        <v>3290761</v>
      </c>
      <c r="G4291" s="44">
        <f t="shared" si="469"/>
        <v>44562</v>
      </c>
      <c r="H4291" s="50">
        <f t="shared" si="470"/>
        <v>273</v>
      </c>
      <c r="I4291" s="50">
        <f t="shared" ref="I4291:I4354" si="471">H4291*(J4291/10)*M4291</f>
        <v>137901663.90000001</v>
      </c>
      <c r="J4291" s="46">
        <v>5051343</v>
      </c>
      <c r="K4291" s="2" t="s">
        <v>34</v>
      </c>
      <c r="L4291" s="52" t="str">
        <f t="shared" ref="L4291:L4354" si="472">CONCATENATE(TEXT(A4291,"YYYYMMDD"),K4291)</f>
        <v>20220930VND</v>
      </c>
      <c r="M4291">
        <f>VLOOKUP(L4291,Mapping!$H$1:$K$25,4,0)</f>
        <v>1</v>
      </c>
      <c r="N4291">
        <f t="shared" ref="N4291:N4354" si="473">F4291*M4291/10^9</f>
        <v>3.2907610000000001E-3</v>
      </c>
      <c r="O4291">
        <f t="shared" ref="O4291:O4354" si="474">J4291*M4291/10^9</f>
        <v>5.0513429999999998E-3</v>
      </c>
      <c r="P4291">
        <f t="shared" ref="P4291:P4354" si="475">I4291/10^9</f>
        <v>0.1379016639</v>
      </c>
      <c r="Q4291" t="str">
        <f>VLOOKUP(VLOOKUP(C4291,Mapping!$A$1:$C$17,3,0),Mapping!$E$1:$F$6,2,0)</f>
        <v>Vùng 02</v>
      </c>
    </row>
    <row r="4292" spans="1:17" x14ac:dyDescent="0.3">
      <c r="A4292" s="33">
        <v>44834</v>
      </c>
      <c r="B4292">
        <v>3373</v>
      </c>
      <c r="C4292">
        <v>20</v>
      </c>
      <c r="D4292" s="38" t="s">
        <v>77</v>
      </c>
      <c r="E4292" s="2" t="s">
        <v>41</v>
      </c>
      <c r="F4292">
        <v>293674</v>
      </c>
      <c r="G4292" s="44">
        <f t="shared" si="469"/>
        <v>44562</v>
      </c>
      <c r="H4292" s="50">
        <f t="shared" si="470"/>
        <v>273</v>
      </c>
      <c r="I4292" s="50">
        <f t="shared" si="471"/>
        <v>17033016</v>
      </c>
      <c r="J4292" s="46">
        <v>623920</v>
      </c>
      <c r="K4292" s="2" t="s">
        <v>34</v>
      </c>
      <c r="L4292" s="52" t="str">
        <f t="shared" si="472"/>
        <v>20220930VND</v>
      </c>
      <c r="M4292">
        <f>VLOOKUP(L4292,Mapping!$H$1:$K$25,4,0)</f>
        <v>1</v>
      </c>
      <c r="N4292">
        <f t="shared" si="473"/>
        <v>2.9367400000000001E-4</v>
      </c>
      <c r="O4292">
        <f t="shared" si="474"/>
        <v>6.2392000000000003E-4</v>
      </c>
      <c r="P4292">
        <f t="shared" si="475"/>
        <v>1.7033016000000002E-2</v>
      </c>
      <c r="Q4292" t="str">
        <f>VLOOKUP(VLOOKUP(C4292,Mapping!$A$1:$C$17,3,0),Mapping!$E$1:$F$6,2,0)</f>
        <v>Vùng 02</v>
      </c>
    </row>
    <row r="4293" spans="1:17" x14ac:dyDescent="0.3">
      <c r="A4293" s="33">
        <v>44834</v>
      </c>
      <c r="B4293">
        <v>3373</v>
      </c>
      <c r="C4293">
        <v>40</v>
      </c>
      <c r="D4293" s="38" t="s">
        <v>77</v>
      </c>
      <c r="E4293" s="2" t="s">
        <v>41</v>
      </c>
      <c r="F4293">
        <v>9636127</v>
      </c>
      <c r="G4293" s="44">
        <f t="shared" si="469"/>
        <v>44562</v>
      </c>
      <c r="H4293" s="50">
        <f t="shared" si="470"/>
        <v>273</v>
      </c>
      <c r="I4293" s="50">
        <f t="shared" si="471"/>
        <v>165909143.40000001</v>
      </c>
      <c r="J4293" s="46">
        <v>6077258</v>
      </c>
      <c r="K4293" s="2" t="s">
        <v>34</v>
      </c>
      <c r="L4293" s="52" t="str">
        <f t="shared" si="472"/>
        <v>20220930VND</v>
      </c>
      <c r="M4293">
        <f>VLOOKUP(L4293,Mapping!$H$1:$K$25,4,0)</f>
        <v>1</v>
      </c>
      <c r="N4293">
        <f t="shared" si="473"/>
        <v>9.6361269999999995E-3</v>
      </c>
      <c r="O4293">
        <f t="shared" si="474"/>
        <v>6.0772580000000003E-3</v>
      </c>
      <c r="P4293">
        <f t="shared" si="475"/>
        <v>0.16590914340000001</v>
      </c>
      <c r="Q4293" t="str">
        <f>VLOOKUP(VLOOKUP(C4293,Mapping!$A$1:$C$17,3,0),Mapping!$E$1:$F$6,2,0)</f>
        <v>Vùng 01</v>
      </c>
    </row>
    <row r="4294" spans="1:17" x14ac:dyDescent="0.3">
      <c r="A4294" s="33">
        <v>44834</v>
      </c>
      <c r="B4294">
        <v>3375</v>
      </c>
      <c r="C4294">
        <v>23</v>
      </c>
      <c r="D4294" s="38" t="s">
        <v>77</v>
      </c>
      <c r="E4294" s="2" t="s">
        <v>41</v>
      </c>
      <c r="F4294">
        <v>1500450</v>
      </c>
      <c r="G4294" s="44">
        <f t="shared" si="469"/>
        <v>44562</v>
      </c>
      <c r="H4294" s="50">
        <f t="shared" si="470"/>
        <v>273</v>
      </c>
      <c r="I4294" s="50">
        <f t="shared" si="471"/>
        <v>25598800.5</v>
      </c>
      <c r="J4294" s="46">
        <v>937685</v>
      </c>
      <c r="K4294" s="2" t="s">
        <v>34</v>
      </c>
      <c r="L4294" s="52" t="str">
        <f t="shared" si="472"/>
        <v>20220930VND</v>
      </c>
      <c r="M4294">
        <f>VLOOKUP(L4294,Mapping!$H$1:$K$25,4,0)</f>
        <v>1</v>
      </c>
      <c r="N4294">
        <f t="shared" si="473"/>
        <v>1.50045E-3</v>
      </c>
      <c r="O4294">
        <f t="shared" si="474"/>
        <v>9.3768499999999995E-4</v>
      </c>
      <c r="P4294">
        <f t="shared" si="475"/>
        <v>2.5598800500000001E-2</v>
      </c>
      <c r="Q4294" t="str">
        <f>VLOOKUP(VLOOKUP(C4294,Mapping!$A$1:$C$17,3,0),Mapping!$E$1:$F$6,2,0)</f>
        <v>Vùng 02</v>
      </c>
    </row>
    <row r="4295" spans="1:17" x14ac:dyDescent="0.3">
      <c r="A4295" s="33">
        <v>44834</v>
      </c>
      <c r="B4295">
        <v>3376</v>
      </c>
      <c r="C4295">
        <v>34</v>
      </c>
      <c r="D4295" s="38" t="s">
        <v>77</v>
      </c>
      <c r="E4295" s="2" t="s">
        <v>41</v>
      </c>
      <c r="F4295">
        <v>329308</v>
      </c>
      <c r="G4295" s="44">
        <f t="shared" si="469"/>
        <v>44562</v>
      </c>
      <c r="H4295" s="50">
        <f t="shared" si="470"/>
        <v>273</v>
      </c>
      <c r="I4295" s="50">
        <f t="shared" si="471"/>
        <v>38028681.600000001</v>
      </c>
      <c r="J4295" s="46">
        <v>1392992</v>
      </c>
      <c r="K4295" s="2" t="s">
        <v>34</v>
      </c>
      <c r="L4295" s="52" t="str">
        <f t="shared" si="472"/>
        <v>20220930VND</v>
      </c>
      <c r="M4295">
        <f>VLOOKUP(L4295,Mapping!$H$1:$K$25,4,0)</f>
        <v>1</v>
      </c>
      <c r="N4295">
        <f t="shared" si="473"/>
        <v>3.29308E-4</v>
      </c>
      <c r="O4295">
        <f t="shared" si="474"/>
        <v>1.392992E-3</v>
      </c>
      <c r="P4295">
        <f t="shared" si="475"/>
        <v>3.8028681600000003E-2</v>
      </c>
      <c r="Q4295" t="str">
        <f>VLOOKUP(VLOOKUP(C4295,Mapping!$A$1:$C$17,3,0),Mapping!$E$1:$F$6,2,0)</f>
        <v>Vùng 02</v>
      </c>
    </row>
    <row r="4296" spans="1:17" x14ac:dyDescent="0.3">
      <c r="A4296" s="33">
        <v>44834</v>
      </c>
      <c r="B4296">
        <v>3376</v>
      </c>
      <c r="C4296">
        <v>36</v>
      </c>
      <c r="D4296" s="38" t="s">
        <v>77</v>
      </c>
      <c r="E4296" s="2" t="s">
        <v>41</v>
      </c>
      <c r="F4296">
        <v>913266</v>
      </c>
      <c r="G4296" s="44">
        <f t="shared" si="469"/>
        <v>44562</v>
      </c>
      <c r="H4296" s="50">
        <f t="shared" si="470"/>
        <v>273</v>
      </c>
      <c r="I4296" s="50">
        <f t="shared" si="471"/>
        <v>6282521.7000000002</v>
      </c>
      <c r="J4296" s="46">
        <v>230129</v>
      </c>
      <c r="K4296" s="2" t="s">
        <v>34</v>
      </c>
      <c r="L4296" s="52" t="str">
        <f t="shared" si="472"/>
        <v>20220930VND</v>
      </c>
      <c r="M4296">
        <f>VLOOKUP(L4296,Mapping!$H$1:$K$25,4,0)</f>
        <v>1</v>
      </c>
      <c r="N4296">
        <f t="shared" si="473"/>
        <v>9.1326600000000003E-4</v>
      </c>
      <c r="O4296">
        <f t="shared" si="474"/>
        <v>2.3012900000000001E-4</v>
      </c>
      <c r="P4296">
        <f t="shared" si="475"/>
        <v>6.2825216999999999E-3</v>
      </c>
      <c r="Q4296" t="str">
        <f>VLOOKUP(VLOOKUP(C4296,Mapping!$A$1:$C$17,3,0),Mapping!$E$1:$F$6,2,0)</f>
        <v>Vùng 05</v>
      </c>
    </row>
    <row r="4297" spans="1:17" x14ac:dyDescent="0.3">
      <c r="A4297" s="44">
        <v>44834</v>
      </c>
      <c r="B4297">
        <v>3377</v>
      </c>
      <c r="C4297">
        <v>34</v>
      </c>
      <c r="D4297" s="38" t="s">
        <v>77</v>
      </c>
      <c r="E4297" s="2" t="s">
        <v>41</v>
      </c>
      <c r="F4297">
        <v>952298</v>
      </c>
      <c r="G4297" s="44">
        <f t="shared" si="469"/>
        <v>44562</v>
      </c>
      <c r="H4297" s="50">
        <f t="shared" si="470"/>
        <v>273</v>
      </c>
      <c r="I4297" s="50">
        <f t="shared" si="471"/>
        <v>31818586.800000001</v>
      </c>
      <c r="J4297" s="46">
        <v>1165516</v>
      </c>
      <c r="K4297" s="2" t="s">
        <v>34</v>
      </c>
      <c r="L4297" s="52" t="str">
        <f t="shared" si="472"/>
        <v>20220930VND</v>
      </c>
      <c r="M4297">
        <f>VLOOKUP(L4297,Mapping!$H$1:$K$25,4,0)</f>
        <v>1</v>
      </c>
      <c r="N4297">
        <f t="shared" si="473"/>
        <v>9.5229799999999997E-4</v>
      </c>
      <c r="O4297">
        <f t="shared" si="474"/>
        <v>1.1655159999999999E-3</v>
      </c>
      <c r="P4297">
        <f t="shared" si="475"/>
        <v>3.18185868E-2</v>
      </c>
      <c r="Q4297" t="str">
        <f>VLOOKUP(VLOOKUP(C4297,Mapping!$A$1:$C$17,3,0),Mapping!$E$1:$F$6,2,0)</f>
        <v>Vùng 02</v>
      </c>
    </row>
    <row r="4298" spans="1:17" x14ac:dyDescent="0.3">
      <c r="A4298" s="44">
        <v>44834</v>
      </c>
      <c r="B4298">
        <v>3377</v>
      </c>
      <c r="C4298">
        <v>48</v>
      </c>
      <c r="D4298" s="38" t="s">
        <v>77</v>
      </c>
      <c r="E4298" s="2" t="s">
        <v>41</v>
      </c>
      <c r="F4298">
        <v>9214087</v>
      </c>
      <c r="G4298" s="44">
        <f t="shared" si="469"/>
        <v>44562</v>
      </c>
      <c r="H4298" s="50">
        <f t="shared" si="470"/>
        <v>273</v>
      </c>
      <c r="I4298" s="50">
        <f t="shared" si="471"/>
        <v>215089028.70000002</v>
      </c>
      <c r="J4298" s="46">
        <v>7878719</v>
      </c>
      <c r="K4298" s="2" t="s">
        <v>34</v>
      </c>
      <c r="L4298" s="52" t="str">
        <f t="shared" si="472"/>
        <v>20220930VND</v>
      </c>
      <c r="M4298">
        <f>VLOOKUP(L4298,Mapping!$H$1:$K$25,4,0)</f>
        <v>1</v>
      </c>
      <c r="N4298">
        <f t="shared" si="473"/>
        <v>9.2140869999999993E-3</v>
      </c>
      <c r="O4298">
        <f t="shared" si="474"/>
        <v>7.8787189999999993E-3</v>
      </c>
      <c r="P4298">
        <f t="shared" si="475"/>
        <v>0.21508902870000002</v>
      </c>
      <c r="Q4298" t="str">
        <f>VLOOKUP(VLOOKUP(C4298,Mapping!$A$1:$C$17,3,0),Mapping!$E$1:$F$6,2,0)</f>
        <v>Vùng 01</v>
      </c>
    </row>
    <row r="4299" spans="1:17" x14ac:dyDescent="0.3">
      <c r="A4299" s="33">
        <v>44834</v>
      </c>
      <c r="B4299">
        <v>3379</v>
      </c>
      <c r="C4299">
        <v>20</v>
      </c>
      <c r="D4299" s="38" t="s">
        <v>77</v>
      </c>
      <c r="E4299" s="2" t="s">
        <v>41</v>
      </c>
      <c r="F4299">
        <v>9404399</v>
      </c>
      <c r="G4299" s="44">
        <f t="shared" si="469"/>
        <v>44562</v>
      </c>
      <c r="H4299" s="50">
        <f t="shared" si="470"/>
        <v>273</v>
      </c>
      <c r="I4299" s="50">
        <f t="shared" si="471"/>
        <v>215396481.29999998</v>
      </c>
      <c r="J4299" s="46">
        <v>7889981</v>
      </c>
      <c r="K4299" s="2" t="s">
        <v>34</v>
      </c>
      <c r="L4299" s="52" t="str">
        <f t="shared" si="472"/>
        <v>20220930VND</v>
      </c>
      <c r="M4299">
        <f>VLOOKUP(L4299,Mapping!$H$1:$K$25,4,0)</f>
        <v>1</v>
      </c>
      <c r="N4299">
        <f t="shared" si="473"/>
        <v>9.4043990000000008E-3</v>
      </c>
      <c r="O4299">
        <f t="shared" si="474"/>
        <v>7.8899810000000008E-3</v>
      </c>
      <c r="P4299">
        <f t="shared" si="475"/>
        <v>0.21539648129999997</v>
      </c>
      <c r="Q4299" t="str">
        <f>VLOOKUP(VLOOKUP(C4299,Mapping!$A$1:$C$17,3,0),Mapping!$E$1:$F$6,2,0)</f>
        <v>Vùng 02</v>
      </c>
    </row>
    <row r="4300" spans="1:17" x14ac:dyDescent="0.3">
      <c r="A4300" s="33">
        <v>44834</v>
      </c>
      <c r="B4300">
        <v>3379</v>
      </c>
      <c r="C4300">
        <v>20</v>
      </c>
      <c r="D4300" s="38" t="s">
        <v>77</v>
      </c>
      <c r="E4300" s="2" t="s">
        <v>41</v>
      </c>
      <c r="F4300">
        <v>8013283</v>
      </c>
      <c r="G4300" s="44">
        <f t="shared" si="469"/>
        <v>44562</v>
      </c>
      <c r="H4300" s="50">
        <f t="shared" si="470"/>
        <v>273</v>
      </c>
      <c r="I4300" s="50">
        <f t="shared" si="471"/>
        <v>172460624.70000002</v>
      </c>
      <c r="J4300" s="46">
        <v>6317239</v>
      </c>
      <c r="K4300" s="2" t="s">
        <v>34</v>
      </c>
      <c r="L4300" s="52" t="str">
        <f t="shared" si="472"/>
        <v>20220930VND</v>
      </c>
      <c r="M4300">
        <f>VLOOKUP(L4300,Mapping!$H$1:$K$25,4,0)</f>
        <v>1</v>
      </c>
      <c r="N4300">
        <f t="shared" si="473"/>
        <v>8.0132829999999995E-3</v>
      </c>
      <c r="O4300">
        <f t="shared" si="474"/>
        <v>6.3172389999999997E-3</v>
      </c>
      <c r="P4300">
        <f t="shared" si="475"/>
        <v>0.17246062470000001</v>
      </c>
      <c r="Q4300" t="str">
        <f>VLOOKUP(VLOOKUP(C4300,Mapping!$A$1:$C$17,3,0),Mapping!$E$1:$F$6,2,0)</f>
        <v>Vùng 02</v>
      </c>
    </row>
    <row r="4301" spans="1:17" x14ac:dyDescent="0.3">
      <c r="A4301" s="33">
        <v>44834</v>
      </c>
      <c r="B4301">
        <v>3379</v>
      </c>
      <c r="C4301">
        <v>20</v>
      </c>
      <c r="D4301" s="38" t="s">
        <v>77</v>
      </c>
      <c r="E4301" s="2" t="s">
        <v>43</v>
      </c>
      <c r="F4301">
        <v>1584782</v>
      </c>
      <c r="G4301" s="44">
        <f t="shared" si="469"/>
        <v>44562</v>
      </c>
      <c r="H4301" s="50">
        <f t="shared" si="470"/>
        <v>273</v>
      </c>
      <c r="I4301" s="50">
        <f t="shared" si="471"/>
        <v>7629039.6000000006</v>
      </c>
      <c r="J4301" s="46">
        <v>279452</v>
      </c>
      <c r="K4301" s="2" t="s">
        <v>34</v>
      </c>
      <c r="L4301" s="52" t="str">
        <f t="shared" si="472"/>
        <v>20220930VND</v>
      </c>
      <c r="M4301">
        <f>VLOOKUP(L4301,Mapping!$H$1:$K$25,4,0)</f>
        <v>1</v>
      </c>
      <c r="N4301">
        <f t="shared" si="473"/>
        <v>1.5847820000000001E-3</v>
      </c>
      <c r="O4301">
        <f t="shared" si="474"/>
        <v>2.7945200000000002E-4</v>
      </c>
      <c r="P4301">
        <f t="shared" si="475"/>
        <v>7.6290396000000009E-3</v>
      </c>
      <c r="Q4301" t="str">
        <f>VLOOKUP(VLOOKUP(C4301,Mapping!$A$1:$C$17,3,0),Mapping!$E$1:$F$6,2,0)</f>
        <v>Vùng 02</v>
      </c>
    </row>
    <row r="4302" spans="1:17" x14ac:dyDescent="0.3">
      <c r="A4302" s="33">
        <v>44834</v>
      </c>
      <c r="B4302">
        <v>3379</v>
      </c>
      <c r="C4302">
        <v>20</v>
      </c>
      <c r="D4302" s="38" t="s">
        <v>77</v>
      </c>
      <c r="E4302" s="2" t="s">
        <v>43</v>
      </c>
      <c r="F4302">
        <v>848674</v>
      </c>
      <c r="G4302" s="44">
        <f t="shared" si="469"/>
        <v>44562</v>
      </c>
      <c r="H4302" s="50">
        <f t="shared" si="470"/>
        <v>273</v>
      </c>
      <c r="I4302" s="50">
        <f t="shared" si="471"/>
        <v>24292058.699999999</v>
      </c>
      <c r="J4302" s="46">
        <v>889819</v>
      </c>
      <c r="K4302" s="2" t="s">
        <v>34</v>
      </c>
      <c r="L4302" s="52" t="str">
        <f t="shared" si="472"/>
        <v>20220930VND</v>
      </c>
      <c r="M4302">
        <f>VLOOKUP(L4302,Mapping!$H$1:$K$25,4,0)</f>
        <v>1</v>
      </c>
      <c r="N4302">
        <f t="shared" si="473"/>
        <v>8.48674E-4</v>
      </c>
      <c r="O4302">
        <f t="shared" si="474"/>
        <v>8.8981900000000003E-4</v>
      </c>
      <c r="P4302">
        <f t="shared" si="475"/>
        <v>2.4292058700000001E-2</v>
      </c>
      <c r="Q4302" t="str">
        <f>VLOOKUP(VLOOKUP(C4302,Mapping!$A$1:$C$17,3,0),Mapping!$E$1:$F$6,2,0)</f>
        <v>Vùng 02</v>
      </c>
    </row>
    <row r="4303" spans="1:17" x14ac:dyDescent="0.3">
      <c r="A4303" s="33">
        <v>44834</v>
      </c>
      <c r="B4303">
        <v>3379</v>
      </c>
      <c r="C4303">
        <v>20</v>
      </c>
      <c r="D4303" s="38" t="s">
        <v>77</v>
      </c>
      <c r="E4303" s="2" t="s">
        <v>43</v>
      </c>
      <c r="F4303">
        <v>1631052</v>
      </c>
      <c r="G4303" s="44">
        <f t="shared" si="469"/>
        <v>44562</v>
      </c>
      <c r="H4303" s="50">
        <f t="shared" si="470"/>
        <v>273</v>
      </c>
      <c r="I4303" s="50">
        <f t="shared" si="471"/>
        <v>46072462.800000004</v>
      </c>
      <c r="J4303" s="46">
        <v>1687636</v>
      </c>
      <c r="K4303" s="2" t="s">
        <v>34</v>
      </c>
      <c r="L4303" s="52" t="str">
        <f t="shared" si="472"/>
        <v>20220930VND</v>
      </c>
      <c r="M4303">
        <f>VLOOKUP(L4303,Mapping!$H$1:$K$25,4,0)</f>
        <v>1</v>
      </c>
      <c r="N4303">
        <f t="shared" si="473"/>
        <v>1.631052E-3</v>
      </c>
      <c r="O4303">
        <f t="shared" si="474"/>
        <v>1.687636E-3</v>
      </c>
      <c r="P4303">
        <f t="shared" si="475"/>
        <v>4.6072462800000005E-2</v>
      </c>
      <c r="Q4303" t="str">
        <f>VLOOKUP(VLOOKUP(C4303,Mapping!$A$1:$C$17,3,0),Mapping!$E$1:$F$6,2,0)</f>
        <v>Vùng 02</v>
      </c>
    </row>
    <row r="4304" spans="1:17" x14ac:dyDescent="0.3">
      <c r="A4304" s="33">
        <v>44834</v>
      </c>
      <c r="B4304">
        <v>3379</v>
      </c>
      <c r="C4304">
        <v>20</v>
      </c>
      <c r="D4304" s="38" t="s">
        <v>77</v>
      </c>
      <c r="E4304" s="2" t="s">
        <v>43</v>
      </c>
      <c r="F4304">
        <v>813866</v>
      </c>
      <c r="G4304" s="44">
        <f t="shared" si="469"/>
        <v>44562</v>
      </c>
      <c r="H4304" s="50">
        <f t="shared" si="470"/>
        <v>273</v>
      </c>
      <c r="I4304" s="50">
        <f t="shared" si="471"/>
        <v>29134314.300000001</v>
      </c>
      <c r="J4304" s="46">
        <v>1067191</v>
      </c>
      <c r="K4304" s="2" t="s">
        <v>34</v>
      </c>
      <c r="L4304" s="52" t="str">
        <f t="shared" si="472"/>
        <v>20220930VND</v>
      </c>
      <c r="M4304">
        <f>VLOOKUP(L4304,Mapping!$H$1:$K$25,4,0)</f>
        <v>1</v>
      </c>
      <c r="N4304">
        <f t="shared" si="473"/>
        <v>8.13866E-4</v>
      </c>
      <c r="O4304">
        <f t="shared" si="474"/>
        <v>1.0671910000000001E-3</v>
      </c>
      <c r="P4304">
        <f t="shared" si="475"/>
        <v>2.9134314300000002E-2</v>
      </c>
      <c r="Q4304" t="str">
        <f>VLOOKUP(VLOOKUP(C4304,Mapping!$A$1:$C$17,3,0),Mapping!$E$1:$F$6,2,0)</f>
        <v>Vùng 02</v>
      </c>
    </row>
    <row r="4305" spans="1:17" x14ac:dyDescent="0.3">
      <c r="A4305" s="33">
        <v>44834</v>
      </c>
      <c r="B4305">
        <v>3379</v>
      </c>
      <c r="C4305">
        <v>20</v>
      </c>
      <c r="D4305" s="38" t="s">
        <v>77</v>
      </c>
      <c r="E4305" s="2" t="s">
        <v>43</v>
      </c>
      <c r="F4305">
        <v>7141623</v>
      </c>
      <c r="G4305" s="44">
        <f t="shared" si="469"/>
        <v>44562</v>
      </c>
      <c r="H4305" s="50">
        <f t="shared" si="470"/>
        <v>273</v>
      </c>
      <c r="I4305" s="50">
        <f t="shared" si="471"/>
        <v>207659715.90000001</v>
      </c>
      <c r="J4305" s="46">
        <v>7606583</v>
      </c>
      <c r="K4305" s="2" t="s">
        <v>34</v>
      </c>
      <c r="L4305" s="52" t="str">
        <f t="shared" si="472"/>
        <v>20220930VND</v>
      </c>
      <c r="M4305">
        <f>VLOOKUP(L4305,Mapping!$H$1:$K$25,4,0)</f>
        <v>1</v>
      </c>
      <c r="N4305">
        <f t="shared" si="473"/>
        <v>7.1416229999999997E-3</v>
      </c>
      <c r="O4305">
        <f t="shared" si="474"/>
        <v>7.6065830000000001E-3</v>
      </c>
      <c r="P4305">
        <f t="shared" si="475"/>
        <v>0.20765971590000001</v>
      </c>
      <c r="Q4305" t="str">
        <f>VLOOKUP(VLOOKUP(C4305,Mapping!$A$1:$C$17,3,0),Mapping!$E$1:$F$6,2,0)</f>
        <v>Vùng 02</v>
      </c>
    </row>
    <row r="4306" spans="1:17" x14ac:dyDescent="0.3">
      <c r="A4306" s="33">
        <v>44834</v>
      </c>
      <c r="B4306">
        <v>3379</v>
      </c>
      <c r="C4306">
        <v>20</v>
      </c>
      <c r="D4306" s="38" t="s">
        <v>77</v>
      </c>
      <c r="E4306" s="2" t="s">
        <v>43</v>
      </c>
      <c r="F4306">
        <v>696339</v>
      </c>
      <c r="G4306" s="44">
        <f t="shared" si="469"/>
        <v>44562</v>
      </c>
      <c r="H4306" s="50">
        <f t="shared" si="470"/>
        <v>273</v>
      </c>
      <c r="I4306" s="50">
        <f t="shared" si="471"/>
        <v>3321973.1999999997</v>
      </c>
      <c r="J4306" s="46">
        <v>121684</v>
      </c>
      <c r="K4306" s="2" t="s">
        <v>34</v>
      </c>
      <c r="L4306" s="52" t="str">
        <f t="shared" si="472"/>
        <v>20220930VND</v>
      </c>
      <c r="M4306">
        <f>VLOOKUP(L4306,Mapping!$H$1:$K$25,4,0)</f>
        <v>1</v>
      </c>
      <c r="N4306">
        <f t="shared" si="473"/>
        <v>6.9633900000000003E-4</v>
      </c>
      <c r="O4306">
        <f t="shared" si="474"/>
        <v>1.21684E-4</v>
      </c>
      <c r="P4306">
        <f t="shared" si="475"/>
        <v>3.3219731999999998E-3</v>
      </c>
      <c r="Q4306" t="str">
        <f>VLOOKUP(VLOOKUP(C4306,Mapping!$A$1:$C$17,3,0),Mapping!$E$1:$F$6,2,0)</f>
        <v>Vùng 02</v>
      </c>
    </row>
    <row r="4307" spans="1:17" x14ac:dyDescent="0.3">
      <c r="A4307" s="33">
        <v>44834</v>
      </c>
      <c r="B4307">
        <v>3379</v>
      </c>
      <c r="C4307">
        <v>20</v>
      </c>
      <c r="D4307" s="38" t="s">
        <v>77</v>
      </c>
      <c r="E4307" s="2" t="s">
        <v>43</v>
      </c>
      <c r="F4307">
        <v>448366</v>
      </c>
      <c r="G4307" s="44">
        <f t="shared" si="469"/>
        <v>44562</v>
      </c>
      <c r="H4307" s="50">
        <f t="shared" si="470"/>
        <v>273</v>
      </c>
      <c r="I4307" s="50">
        <f t="shared" si="471"/>
        <v>32322899.699999999</v>
      </c>
      <c r="J4307" s="46">
        <v>1183989</v>
      </c>
      <c r="K4307" s="2" t="s">
        <v>34</v>
      </c>
      <c r="L4307" s="52" t="str">
        <f t="shared" si="472"/>
        <v>20220930VND</v>
      </c>
      <c r="M4307">
        <f>VLOOKUP(L4307,Mapping!$H$1:$K$25,4,0)</f>
        <v>1</v>
      </c>
      <c r="N4307">
        <f t="shared" si="473"/>
        <v>4.4836600000000001E-4</v>
      </c>
      <c r="O4307">
        <f t="shared" si="474"/>
        <v>1.1839890000000001E-3</v>
      </c>
      <c r="P4307">
        <f t="shared" si="475"/>
        <v>3.2322899699999998E-2</v>
      </c>
      <c r="Q4307" t="str">
        <f>VLOOKUP(VLOOKUP(C4307,Mapping!$A$1:$C$17,3,0),Mapping!$E$1:$F$6,2,0)</f>
        <v>Vùng 02</v>
      </c>
    </row>
    <row r="4308" spans="1:17" x14ac:dyDescent="0.3">
      <c r="A4308" s="33">
        <v>44834</v>
      </c>
      <c r="B4308">
        <v>3379</v>
      </c>
      <c r="C4308">
        <v>20</v>
      </c>
      <c r="D4308" s="38" t="s">
        <v>77</v>
      </c>
      <c r="E4308" s="2" t="s">
        <v>43</v>
      </c>
      <c r="F4308">
        <v>1582510</v>
      </c>
      <c r="G4308" s="44">
        <f t="shared" si="469"/>
        <v>44562</v>
      </c>
      <c r="H4308" s="50">
        <f t="shared" si="470"/>
        <v>273</v>
      </c>
      <c r="I4308" s="50">
        <f t="shared" si="471"/>
        <v>37934660.399999999</v>
      </c>
      <c r="J4308" s="46">
        <v>1389548</v>
      </c>
      <c r="K4308" s="2" t="s">
        <v>34</v>
      </c>
      <c r="L4308" s="52" t="str">
        <f t="shared" si="472"/>
        <v>20220930VND</v>
      </c>
      <c r="M4308">
        <f>VLOOKUP(L4308,Mapping!$H$1:$K$25,4,0)</f>
        <v>1</v>
      </c>
      <c r="N4308">
        <f t="shared" si="473"/>
        <v>1.5825100000000001E-3</v>
      </c>
      <c r="O4308">
        <f t="shared" si="474"/>
        <v>1.389548E-3</v>
      </c>
      <c r="P4308">
        <f t="shared" si="475"/>
        <v>3.79346604E-2</v>
      </c>
      <c r="Q4308" t="str">
        <f>VLOOKUP(VLOOKUP(C4308,Mapping!$A$1:$C$17,3,0),Mapping!$E$1:$F$6,2,0)</f>
        <v>Vùng 02</v>
      </c>
    </row>
    <row r="4309" spans="1:17" x14ac:dyDescent="0.3">
      <c r="A4309" s="33">
        <v>44834</v>
      </c>
      <c r="B4309">
        <v>3379</v>
      </c>
      <c r="C4309">
        <v>20</v>
      </c>
      <c r="D4309" s="38" t="s">
        <v>77</v>
      </c>
      <c r="E4309" s="2" t="s">
        <v>43</v>
      </c>
      <c r="F4309">
        <v>751152</v>
      </c>
      <c r="G4309" s="44">
        <f t="shared" si="469"/>
        <v>44562</v>
      </c>
      <c r="H4309" s="50">
        <f t="shared" si="470"/>
        <v>273</v>
      </c>
      <c r="I4309" s="50">
        <f t="shared" si="471"/>
        <v>12044350.5</v>
      </c>
      <c r="J4309" s="46">
        <v>441185</v>
      </c>
      <c r="K4309" s="2" t="s">
        <v>34</v>
      </c>
      <c r="L4309" s="52" t="str">
        <f t="shared" si="472"/>
        <v>20220930VND</v>
      </c>
      <c r="M4309">
        <f>VLOOKUP(L4309,Mapping!$H$1:$K$25,4,0)</f>
        <v>1</v>
      </c>
      <c r="N4309">
        <f t="shared" si="473"/>
        <v>7.5115200000000005E-4</v>
      </c>
      <c r="O4309">
        <f t="shared" si="474"/>
        <v>4.4118500000000003E-4</v>
      </c>
      <c r="P4309">
        <f t="shared" si="475"/>
        <v>1.20443505E-2</v>
      </c>
      <c r="Q4309" t="str">
        <f>VLOOKUP(VLOOKUP(C4309,Mapping!$A$1:$C$17,3,0),Mapping!$E$1:$F$6,2,0)</f>
        <v>Vùng 02</v>
      </c>
    </row>
    <row r="4310" spans="1:17" x14ac:dyDescent="0.3">
      <c r="A4310" s="33">
        <v>44834</v>
      </c>
      <c r="B4310">
        <v>3379</v>
      </c>
      <c r="C4310">
        <v>20</v>
      </c>
      <c r="D4310" s="38" t="s">
        <v>77</v>
      </c>
      <c r="E4310" s="2" t="s">
        <v>43</v>
      </c>
      <c r="F4310">
        <v>1433175</v>
      </c>
      <c r="G4310" s="44">
        <f t="shared" si="469"/>
        <v>44562</v>
      </c>
      <c r="H4310" s="50">
        <f t="shared" si="470"/>
        <v>273</v>
      </c>
      <c r="I4310" s="50">
        <f t="shared" si="471"/>
        <v>14262721.200000001</v>
      </c>
      <c r="J4310" s="46">
        <v>522444</v>
      </c>
      <c r="K4310" s="2" t="s">
        <v>34</v>
      </c>
      <c r="L4310" s="52" t="str">
        <f t="shared" si="472"/>
        <v>20220930VND</v>
      </c>
      <c r="M4310">
        <f>VLOOKUP(L4310,Mapping!$H$1:$K$25,4,0)</f>
        <v>1</v>
      </c>
      <c r="N4310">
        <f t="shared" si="473"/>
        <v>1.4331750000000001E-3</v>
      </c>
      <c r="O4310">
        <f t="shared" si="474"/>
        <v>5.2244399999999995E-4</v>
      </c>
      <c r="P4310">
        <f t="shared" si="475"/>
        <v>1.4262721200000002E-2</v>
      </c>
      <c r="Q4310" t="str">
        <f>VLOOKUP(VLOOKUP(C4310,Mapping!$A$1:$C$17,3,0),Mapping!$E$1:$F$6,2,0)</f>
        <v>Vùng 02</v>
      </c>
    </row>
    <row r="4311" spans="1:17" x14ac:dyDescent="0.3">
      <c r="A4311" s="33">
        <v>44834</v>
      </c>
      <c r="B4311">
        <v>3379</v>
      </c>
      <c r="C4311">
        <v>20</v>
      </c>
      <c r="D4311" s="38" t="s">
        <v>77</v>
      </c>
      <c r="E4311" s="2" t="s">
        <v>43</v>
      </c>
      <c r="F4311">
        <v>1041566</v>
      </c>
      <c r="G4311" s="44">
        <f t="shared" si="469"/>
        <v>44562</v>
      </c>
      <c r="H4311" s="50">
        <f t="shared" si="470"/>
        <v>273</v>
      </c>
      <c r="I4311" s="50">
        <f t="shared" si="471"/>
        <v>6773839.7999999998</v>
      </c>
      <c r="J4311" s="46">
        <v>248126</v>
      </c>
      <c r="K4311" s="2" t="s">
        <v>34</v>
      </c>
      <c r="L4311" s="52" t="str">
        <f t="shared" si="472"/>
        <v>20220930VND</v>
      </c>
      <c r="M4311">
        <f>VLOOKUP(L4311,Mapping!$H$1:$K$25,4,0)</f>
        <v>1</v>
      </c>
      <c r="N4311">
        <f t="shared" si="473"/>
        <v>1.0415660000000001E-3</v>
      </c>
      <c r="O4311">
        <f t="shared" si="474"/>
        <v>2.4812599999999999E-4</v>
      </c>
      <c r="P4311">
        <f t="shared" si="475"/>
        <v>6.7738397999999997E-3</v>
      </c>
      <c r="Q4311" t="str">
        <f>VLOOKUP(VLOOKUP(C4311,Mapping!$A$1:$C$17,3,0),Mapping!$E$1:$F$6,2,0)</f>
        <v>Vùng 02</v>
      </c>
    </row>
    <row r="4312" spans="1:17" x14ac:dyDescent="0.3">
      <c r="A4312" s="33">
        <v>44834</v>
      </c>
      <c r="B4312">
        <v>3379</v>
      </c>
      <c r="C4312">
        <v>20</v>
      </c>
      <c r="D4312" s="38" t="s">
        <v>77</v>
      </c>
      <c r="E4312" s="2" t="s">
        <v>43</v>
      </c>
      <c r="F4312">
        <v>499639</v>
      </c>
      <c r="G4312" s="44">
        <f t="shared" si="469"/>
        <v>44562</v>
      </c>
      <c r="H4312" s="50">
        <f t="shared" si="470"/>
        <v>273</v>
      </c>
      <c r="I4312" s="50">
        <f t="shared" si="471"/>
        <v>29481543</v>
      </c>
      <c r="J4312" s="46">
        <v>1079910</v>
      </c>
      <c r="K4312" s="2" t="s">
        <v>34</v>
      </c>
      <c r="L4312" s="52" t="str">
        <f t="shared" si="472"/>
        <v>20220930VND</v>
      </c>
      <c r="M4312">
        <f>VLOOKUP(L4312,Mapping!$H$1:$K$25,4,0)</f>
        <v>1</v>
      </c>
      <c r="N4312">
        <f t="shared" si="473"/>
        <v>4.9963899999999996E-4</v>
      </c>
      <c r="O4312">
        <f t="shared" si="474"/>
        <v>1.0799099999999999E-3</v>
      </c>
      <c r="P4312">
        <f t="shared" si="475"/>
        <v>2.9481542999999999E-2</v>
      </c>
      <c r="Q4312" t="str">
        <f>VLOOKUP(VLOOKUP(C4312,Mapping!$A$1:$C$17,3,0),Mapping!$E$1:$F$6,2,0)</f>
        <v>Vùng 02</v>
      </c>
    </row>
    <row r="4313" spans="1:17" x14ac:dyDescent="0.3">
      <c r="A4313" s="33">
        <v>44834</v>
      </c>
      <c r="B4313">
        <v>3381</v>
      </c>
      <c r="C4313">
        <v>20</v>
      </c>
      <c r="D4313" s="38" t="s">
        <v>77</v>
      </c>
      <c r="E4313" s="2" t="s">
        <v>41</v>
      </c>
      <c r="F4313">
        <v>242137</v>
      </c>
      <c r="G4313" s="44">
        <f t="shared" si="469"/>
        <v>44562</v>
      </c>
      <c r="H4313" s="50">
        <f t="shared" si="470"/>
        <v>273</v>
      </c>
      <c r="I4313" s="50">
        <f t="shared" si="471"/>
        <v>8310393</v>
      </c>
      <c r="J4313" s="46">
        <v>304410</v>
      </c>
      <c r="K4313" s="2" t="s">
        <v>34</v>
      </c>
      <c r="L4313" s="52" t="str">
        <f t="shared" si="472"/>
        <v>20220930VND</v>
      </c>
      <c r="M4313">
        <f>VLOOKUP(L4313,Mapping!$H$1:$K$25,4,0)</f>
        <v>1</v>
      </c>
      <c r="N4313">
        <f t="shared" si="473"/>
        <v>2.4213699999999999E-4</v>
      </c>
      <c r="O4313">
        <f t="shared" si="474"/>
        <v>3.0441000000000002E-4</v>
      </c>
      <c r="P4313">
        <f t="shared" si="475"/>
        <v>8.3103929999999993E-3</v>
      </c>
      <c r="Q4313" t="str">
        <f>VLOOKUP(VLOOKUP(C4313,Mapping!$A$1:$C$17,3,0),Mapping!$E$1:$F$6,2,0)</f>
        <v>Vùng 02</v>
      </c>
    </row>
    <row r="4314" spans="1:17" x14ac:dyDescent="0.3">
      <c r="A4314" s="33">
        <v>44834</v>
      </c>
      <c r="B4314">
        <v>3381</v>
      </c>
      <c r="C4314">
        <v>20</v>
      </c>
      <c r="D4314" s="38" t="s">
        <v>77</v>
      </c>
      <c r="E4314" s="2" t="s">
        <v>41</v>
      </c>
      <c r="F4314">
        <v>511216</v>
      </c>
      <c r="G4314" s="44">
        <f t="shared" si="469"/>
        <v>44562</v>
      </c>
      <c r="H4314" s="50">
        <f t="shared" si="470"/>
        <v>273</v>
      </c>
      <c r="I4314" s="50">
        <f t="shared" si="471"/>
        <v>32928140.699999999</v>
      </c>
      <c r="J4314" s="46">
        <v>1206159</v>
      </c>
      <c r="K4314" s="2" t="s">
        <v>34</v>
      </c>
      <c r="L4314" s="52" t="str">
        <f t="shared" si="472"/>
        <v>20220930VND</v>
      </c>
      <c r="M4314">
        <f>VLOOKUP(L4314,Mapping!$H$1:$K$25,4,0)</f>
        <v>1</v>
      </c>
      <c r="N4314">
        <f t="shared" si="473"/>
        <v>5.1121599999999999E-4</v>
      </c>
      <c r="O4314">
        <f t="shared" si="474"/>
        <v>1.2061590000000001E-3</v>
      </c>
      <c r="P4314">
        <f t="shared" si="475"/>
        <v>3.2928140699999997E-2</v>
      </c>
      <c r="Q4314" t="str">
        <f>VLOOKUP(VLOOKUP(C4314,Mapping!$A$1:$C$17,3,0),Mapping!$E$1:$F$6,2,0)</f>
        <v>Vùng 02</v>
      </c>
    </row>
    <row r="4315" spans="1:17" x14ac:dyDescent="0.3">
      <c r="A4315" s="33">
        <v>44834</v>
      </c>
      <c r="B4315">
        <v>3382</v>
      </c>
      <c r="C4315">
        <v>25</v>
      </c>
      <c r="D4315" s="38" t="s">
        <v>77</v>
      </c>
      <c r="E4315" s="2" t="s">
        <v>41</v>
      </c>
      <c r="F4315">
        <v>270573</v>
      </c>
      <c r="G4315" s="44">
        <f t="shared" si="469"/>
        <v>44562</v>
      </c>
      <c r="H4315" s="50">
        <f t="shared" si="470"/>
        <v>273</v>
      </c>
      <c r="I4315" s="50">
        <f t="shared" si="471"/>
        <v>49521189.899999999</v>
      </c>
      <c r="J4315" s="46">
        <v>1813963</v>
      </c>
      <c r="K4315" s="2" t="s">
        <v>34</v>
      </c>
      <c r="L4315" s="52" t="str">
        <f t="shared" si="472"/>
        <v>20220930VND</v>
      </c>
      <c r="M4315">
        <f>VLOOKUP(L4315,Mapping!$H$1:$K$25,4,0)</f>
        <v>1</v>
      </c>
      <c r="N4315">
        <f t="shared" si="473"/>
        <v>2.7057300000000003E-4</v>
      </c>
      <c r="O4315">
        <f t="shared" si="474"/>
        <v>1.813963E-3</v>
      </c>
      <c r="P4315">
        <f t="shared" si="475"/>
        <v>4.9521189899999998E-2</v>
      </c>
      <c r="Q4315" t="str">
        <f>VLOOKUP(VLOOKUP(C4315,Mapping!$A$1:$C$17,3,0),Mapping!$E$1:$F$6,2,0)</f>
        <v>Vùng 01</v>
      </c>
    </row>
    <row r="4316" spans="1:17" x14ac:dyDescent="0.3">
      <c r="A4316" s="33">
        <v>44834</v>
      </c>
      <c r="B4316">
        <v>3382</v>
      </c>
      <c r="C4316">
        <v>34</v>
      </c>
      <c r="D4316" s="38" t="s">
        <v>77</v>
      </c>
      <c r="E4316" s="2" t="s">
        <v>41</v>
      </c>
      <c r="F4316">
        <v>276892</v>
      </c>
      <c r="G4316" s="44">
        <f t="shared" si="469"/>
        <v>44562</v>
      </c>
      <c r="H4316" s="50">
        <f t="shared" si="470"/>
        <v>273</v>
      </c>
      <c r="I4316" s="50">
        <f t="shared" si="471"/>
        <v>27486404.400000002</v>
      </c>
      <c r="J4316" s="46">
        <v>1006828</v>
      </c>
      <c r="K4316" s="2" t="s">
        <v>34</v>
      </c>
      <c r="L4316" s="52" t="str">
        <f t="shared" si="472"/>
        <v>20220930VND</v>
      </c>
      <c r="M4316">
        <f>VLOOKUP(L4316,Mapping!$H$1:$K$25,4,0)</f>
        <v>1</v>
      </c>
      <c r="N4316">
        <f t="shared" si="473"/>
        <v>2.7689199999999999E-4</v>
      </c>
      <c r="O4316">
        <f t="shared" si="474"/>
        <v>1.006828E-3</v>
      </c>
      <c r="P4316">
        <f t="shared" si="475"/>
        <v>2.7486404400000001E-2</v>
      </c>
      <c r="Q4316" t="str">
        <f>VLOOKUP(VLOOKUP(C4316,Mapping!$A$1:$C$17,3,0),Mapping!$E$1:$F$6,2,0)</f>
        <v>Vùng 02</v>
      </c>
    </row>
    <row r="4317" spans="1:17" x14ac:dyDescent="0.3">
      <c r="A4317" s="44">
        <v>44834</v>
      </c>
      <c r="B4317">
        <v>3382</v>
      </c>
      <c r="C4317">
        <v>16</v>
      </c>
      <c r="D4317" s="38" t="s">
        <v>77</v>
      </c>
      <c r="E4317" s="2" t="s">
        <v>41</v>
      </c>
      <c r="F4317">
        <v>479504</v>
      </c>
      <c r="G4317" s="44">
        <f t="shared" si="469"/>
        <v>44562</v>
      </c>
      <c r="H4317" s="50">
        <f t="shared" si="470"/>
        <v>273</v>
      </c>
      <c r="I4317" s="50">
        <f t="shared" si="471"/>
        <v>45346528.5</v>
      </c>
      <c r="J4317" s="46">
        <v>1661045</v>
      </c>
      <c r="K4317" s="2" t="s">
        <v>34</v>
      </c>
      <c r="L4317" s="52" t="str">
        <f t="shared" si="472"/>
        <v>20220930VND</v>
      </c>
      <c r="M4317">
        <f>VLOOKUP(L4317,Mapping!$H$1:$K$25,4,0)</f>
        <v>1</v>
      </c>
      <c r="N4317">
        <f t="shared" si="473"/>
        <v>4.7950400000000001E-4</v>
      </c>
      <c r="O4317">
        <f t="shared" si="474"/>
        <v>1.6610450000000001E-3</v>
      </c>
      <c r="P4317">
        <f t="shared" si="475"/>
        <v>4.5346528499999997E-2</v>
      </c>
      <c r="Q4317" t="str">
        <f>VLOOKUP(VLOOKUP(C4317,Mapping!$A$1:$C$17,3,0),Mapping!$E$1:$F$6,2,0)</f>
        <v>Vùng 01</v>
      </c>
    </row>
    <row r="4318" spans="1:17" x14ac:dyDescent="0.3">
      <c r="A4318" s="33">
        <v>44834</v>
      </c>
      <c r="B4318">
        <v>3383</v>
      </c>
      <c r="C4318">
        <v>41</v>
      </c>
      <c r="D4318" s="38" t="s">
        <v>77</v>
      </c>
      <c r="E4318" s="2" t="s">
        <v>41</v>
      </c>
      <c r="F4318">
        <v>875557</v>
      </c>
      <c r="G4318" s="44">
        <f t="shared" si="469"/>
        <v>44562</v>
      </c>
      <c r="H4318" s="50">
        <f t="shared" si="470"/>
        <v>273</v>
      </c>
      <c r="I4318" s="50">
        <f t="shared" si="471"/>
        <v>43660234.800000004</v>
      </c>
      <c r="J4318" s="46">
        <v>1599276</v>
      </c>
      <c r="K4318" s="2" t="s">
        <v>34</v>
      </c>
      <c r="L4318" s="52" t="str">
        <f t="shared" si="472"/>
        <v>20220930VND</v>
      </c>
      <c r="M4318">
        <f>VLOOKUP(L4318,Mapping!$H$1:$K$25,4,0)</f>
        <v>1</v>
      </c>
      <c r="N4318">
        <f t="shared" si="473"/>
        <v>8.7555700000000001E-4</v>
      </c>
      <c r="O4318">
        <f t="shared" si="474"/>
        <v>1.599276E-3</v>
      </c>
      <c r="P4318">
        <f t="shared" si="475"/>
        <v>4.3660234800000003E-2</v>
      </c>
      <c r="Q4318" t="str">
        <f>VLOOKUP(VLOOKUP(C4318,Mapping!$A$1:$C$17,3,0),Mapping!$E$1:$F$6,2,0)</f>
        <v>Vùng 05</v>
      </c>
    </row>
    <row r="4319" spans="1:17" x14ac:dyDescent="0.3">
      <c r="A4319" s="33">
        <v>44834</v>
      </c>
      <c r="B4319">
        <v>3383</v>
      </c>
      <c r="C4319">
        <v>40</v>
      </c>
      <c r="D4319" s="38" t="s">
        <v>77</v>
      </c>
      <c r="E4319" s="2" t="s">
        <v>41</v>
      </c>
      <c r="F4319">
        <v>9589093</v>
      </c>
      <c r="G4319" s="44">
        <f t="shared" si="469"/>
        <v>44562</v>
      </c>
      <c r="H4319" s="50">
        <f t="shared" si="470"/>
        <v>273</v>
      </c>
      <c r="I4319" s="50">
        <f t="shared" si="471"/>
        <v>171953772.90000001</v>
      </c>
      <c r="J4319" s="46">
        <v>6298673</v>
      </c>
      <c r="K4319" s="2" t="s">
        <v>34</v>
      </c>
      <c r="L4319" s="52" t="str">
        <f t="shared" si="472"/>
        <v>20220930VND</v>
      </c>
      <c r="M4319">
        <f>VLOOKUP(L4319,Mapping!$H$1:$K$25,4,0)</f>
        <v>1</v>
      </c>
      <c r="N4319">
        <f t="shared" si="473"/>
        <v>9.5890929999999999E-3</v>
      </c>
      <c r="O4319">
        <f t="shared" si="474"/>
        <v>6.2986730000000003E-3</v>
      </c>
      <c r="P4319">
        <f t="shared" si="475"/>
        <v>0.1719537729</v>
      </c>
      <c r="Q4319" t="str">
        <f>VLOOKUP(VLOOKUP(C4319,Mapping!$A$1:$C$17,3,0),Mapping!$E$1:$F$6,2,0)</f>
        <v>Vùng 01</v>
      </c>
    </row>
    <row r="4320" spans="1:17" x14ac:dyDescent="0.3">
      <c r="A4320" s="33">
        <v>44834</v>
      </c>
      <c r="B4320">
        <v>3383</v>
      </c>
      <c r="C4320">
        <v>34</v>
      </c>
      <c r="D4320" s="38" t="s">
        <v>77</v>
      </c>
      <c r="E4320" s="2" t="s">
        <v>41</v>
      </c>
      <c r="F4320">
        <v>712346</v>
      </c>
      <c r="G4320" s="44">
        <f t="shared" si="469"/>
        <v>44562</v>
      </c>
      <c r="H4320" s="50">
        <f t="shared" si="470"/>
        <v>273</v>
      </c>
      <c r="I4320" s="50">
        <f t="shared" si="471"/>
        <v>13088329.799999999</v>
      </c>
      <c r="J4320" s="46">
        <v>479426</v>
      </c>
      <c r="K4320" s="2" t="s">
        <v>34</v>
      </c>
      <c r="L4320" s="52" t="str">
        <f t="shared" si="472"/>
        <v>20220930VND</v>
      </c>
      <c r="M4320">
        <f>VLOOKUP(L4320,Mapping!$H$1:$K$25,4,0)</f>
        <v>1</v>
      </c>
      <c r="N4320">
        <f t="shared" si="473"/>
        <v>7.1234599999999999E-4</v>
      </c>
      <c r="O4320">
        <f t="shared" si="474"/>
        <v>4.7942599999999997E-4</v>
      </c>
      <c r="P4320">
        <f t="shared" si="475"/>
        <v>1.30883298E-2</v>
      </c>
      <c r="Q4320" t="str">
        <f>VLOOKUP(VLOOKUP(C4320,Mapping!$A$1:$C$17,3,0),Mapping!$E$1:$F$6,2,0)</f>
        <v>Vùng 02</v>
      </c>
    </row>
    <row r="4321" spans="1:17" x14ac:dyDescent="0.3">
      <c r="A4321" s="33">
        <v>44834</v>
      </c>
      <c r="B4321">
        <v>3383</v>
      </c>
      <c r="C4321">
        <v>40</v>
      </c>
      <c r="D4321" s="38" t="s">
        <v>77</v>
      </c>
      <c r="E4321" s="2" t="s">
        <v>41</v>
      </c>
      <c r="F4321">
        <v>9008025</v>
      </c>
      <c r="G4321" s="44">
        <f t="shared" si="469"/>
        <v>44562</v>
      </c>
      <c r="H4321" s="50">
        <f t="shared" si="470"/>
        <v>273</v>
      </c>
      <c r="I4321" s="50">
        <f t="shared" si="471"/>
        <v>239608632.90000001</v>
      </c>
      <c r="J4321" s="46">
        <v>8776873</v>
      </c>
      <c r="K4321" s="2" t="s">
        <v>34</v>
      </c>
      <c r="L4321" s="52" t="str">
        <f t="shared" si="472"/>
        <v>20220930VND</v>
      </c>
      <c r="M4321">
        <f>VLOOKUP(L4321,Mapping!$H$1:$K$25,4,0)</f>
        <v>1</v>
      </c>
      <c r="N4321">
        <f t="shared" si="473"/>
        <v>9.0080249999999994E-3</v>
      </c>
      <c r="O4321">
        <f t="shared" si="474"/>
        <v>8.7768729999999993E-3</v>
      </c>
      <c r="P4321">
        <f t="shared" si="475"/>
        <v>0.23960863290000001</v>
      </c>
      <c r="Q4321" t="str">
        <f>VLOOKUP(VLOOKUP(C4321,Mapping!$A$1:$C$17,3,0),Mapping!$E$1:$F$6,2,0)</f>
        <v>Vùng 01</v>
      </c>
    </row>
    <row r="4322" spans="1:17" x14ac:dyDescent="0.3">
      <c r="A4322" s="33">
        <v>44834</v>
      </c>
      <c r="B4322">
        <v>3383</v>
      </c>
      <c r="C4322">
        <v>23</v>
      </c>
      <c r="D4322" s="38" t="s">
        <v>77</v>
      </c>
      <c r="E4322" s="2" t="s">
        <v>41</v>
      </c>
      <c r="F4322">
        <v>1720929</v>
      </c>
      <c r="G4322" s="44">
        <f t="shared" si="469"/>
        <v>44562</v>
      </c>
      <c r="H4322" s="50">
        <f t="shared" si="470"/>
        <v>273</v>
      </c>
      <c r="I4322" s="50">
        <f t="shared" si="471"/>
        <v>15350926.5</v>
      </c>
      <c r="J4322" s="46">
        <v>562305</v>
      </c>
      <c r="K4322" s="2" t="s">
        <v>34</v>
      </c>
      <c r="L4322" s="52" t="str">
        <f t="shared" si="472"/>
        <v>20220930VND</v>
      </c>
      <c r="M4322">
        <f>VLOOKUP(L4322,Mapping!$H$1:$K$25,4,0)</f>
        <v>1</v>
      </c>
      <c r="N4322">
        <f t="shared" si="473"/>
        <v>1.7209289999999999E-3</v>
      </c>
      <c r="O4322">
        <f t="shared" si="474"/>
        <v>5.6230500000000003E-4</v>
      </c>
      <c r="P4322">
        <f t="shared" si="475"/>
        <v>1.5350926500000001E-2</v>
      </c>
      <c r="Q4322" t="str">
        <f>VLOOKUP(VLOOKUP(C4322,Mapping!$A$1:$C$17,3,0),Mapping!$E$1:$F$6,2,0)</f>
        <v>Vùng 02</v>
      </c>
    </row>
    <row r="4323" spans="1:17" x14ac:dyDescent="0.3">
      <c r="A4323" s="33">
        <v>44834</v>
      </c>
      <c r="B4323">
        <v>3386</v>
      </c>
      <c r="C4323">
        <v>48</v>
      </c>
      <c r="D4323" s="38" t="s">
        <v>77</v>
      </c>
      <c r="E4323" s="2" t="s">
        <v>41</v>
      </c>
      <c r="F4323">
        <v>181688</v>
      </c>
      <c r="G4323" s="44">
        <f t="shared" si="469"/>
        <v>44562</v>
      </c>
      <c r="H4323" s="50">
        <f t="shared" si="470"/>
        <v>273</v>
      </c>
      <c r="I4323" s="50">
        <f t="shared" si="471"/>
        <v>10337363.4</v>
      </c>
      <c r="J4323" s="46">
        <v>378658</v>
      </c>
      <c r="K4323" s="2" t="s">
        <v>34</v>
      </c>
      <c r="L4323" s="52" t="str">
        <f t="shared" si="472"/>
        <v>20220930VND</v>
      </c>
      <c r="M4323">
        <f>VLOOKUP(L4323,Mapping!$H$1:$K$25,4,0)</f>
        <v>1</v>
      </c>
      <c r="N4323">
        <f t="shared" si="473"/>
        <v>1.81688E-4</v>
      </c>
      <c r="O4323">
        <f t="shared" si="474"/>
        <v>3.7865799999999998E-4</v>
      </c>
      <c r="P4323">
        <f t="shared" si="475"/>
        <v>1.0337363400000001E-2</v>
      </c>
      <c r="Q4323" t="str">
        <f>VLOOKUP(VLOOKUP(C4323,Mapping!$A$1:$C$17,3,0),Mapping!$E$1:$F$6,2,0)</f>
        <v>Vùng 01</v>
      </c>
    </row>
    <row r="4324" spans="1:17" x14ac:dyDescent="0.3">
      <c r="A4324" s="33">
        <v>44834</v>
      </c>
      <c r="B4324">
        <v>3389</v>
      </c>
      <c r="C4324">
        <v>40</v>
      </c>
      <c r="D4324" s="38" t="s">
        <v>77</v>
      </c>
      <c r="E4324" s="2" t="s">
        <v>41</v>
      </c>
      <c r="F4324">
        <v>1928543</v>
      </c>
      <c r="G4324" s="44">
        <f t="shared" si="469"/>
        <v>44562</v>
      </c>
      <c r="H4324" s="50">
        <f t="shared" si="470"/>
        <v>273</v>
      </c>
      <c r="I4324" s="50">
        <f t="shared" si="471"/>
        <v>31373378.400000002</v>
      </c>
      <c r="J4324" s="46">
        <v>1149208</v>
      </c>
      <c r="K4324" s="2" t="s">
        <v>34</v>
      </c>
      <c r="L4324" s="52" t="str">
        <f t="shared" si="472"/>
        <v>20220930VND</v>
      </c>
      <c r="M4324">
        <f>VLOOKUP(L4324,Mapping!$H$1:$K$25,4,0)</f>
        <v>1</v>
      </c>
      <c r="N4324">
        <f t="shared" si="473"/>
        <v>1.928543E-3</v>
      </c>
      <c r="O4324">
        <f t="shared" si="474"/>
        <v>1.1492080000000001E-3</v>
      </c>
      <c r="P4324">
        <f t="shared" si="475"/>
        <v>3.1373378399999999E-2</v>
      </c>
      <c r="Q4324" t="str">
        <f>VLOOKUP(VLOOKUP(C4324,Mapping!$A$1:$C$17,3,0),Mapping!$E$1:$F$6,2,0)</f>
        <v>Vùng 01</v>
      </c>
    </row>
    <row r="4325" spans="1:17" x14ac:dyDescent="0.3">
      <c r="A4325" s="33">
        <v>44834</v>
      </c>
      <c r="B4325">
        <v>3391</v>
      </c>
      <c r="C4325">
        <v>40</v>
      </c>
      <c r="D4325" s="38" t="s">
        <v>77</v>
      </c>
      <c r="E4325" s="2" t="s">
        <v>41</v>
      </c>
      <c r="F4325">
        <v>1798792</v>
      </c>
      <c r="G4325" s="44">
        <f t="shared" si="469"/>
        <v>44562</v>
      </c>
      <c r="H4325" s="50">
        <f t="shared" si="470"/>
        <v>273</v>
      </c>
      <c r="I4325" s="50">
        <f t="shared" si="471"/>
        <v>24545457.300000001</v>
      </c>
      <c r="J4325" s="46">
        <v>899101</v>
      </c>
      <c r="K4325" s="2" t="s">
        <v>34</v>
      </c>
      <c r="L4325" s="52" t="str">
        <f t="shared" si="472"/>
        <v>20220930VND</v>
      </c>
      <c r="M4325">
        <f>VLOOKUP(L4325,Mapping!$H$1:$K$25,4,0)</f>
        <v>1</v>
      </c>
      <c r="N4325">
        <f t="shared" si="473"/>
        <v>1.798792E-3</v>
      </c>
      <c r="O4325">
        <f t="shared" si="474"/>
        <v>8.9910100000000002E-4</v>
      </c>
      <c r="P4325">
        <f t="shared" si="475"/>
        <v>2.45454573E-2</v>
      </c>
      <c r="Q4325" t="str">
        <f>VLOOKUP(VLOOKUP(C4325,Mapping!$A$1:$C$17,3,0),Mapping!$E$1:$F$6,2,0)</f>
        <v>Vùng 01</v>
      </c>
    </row>
    <row r="4326" spans="1:17" x14ac:dyDescent="0.3">
      <c r="A4326" s="33">
        <v>44834</v>
      </c>
      <c r="B4326">
        <v>3392</v>
      </c>
      <c r="C4326">
        <v>23</v>
      </c>
      <c r="D4326" s="38" t="s">
        <v>77</v>
      </c>
      <c r="E4326" s="2" t="s">
        <v>41</v>
      </c>
      <c r="F4326">
        <v>1977401</v>
      </c>
      <c r="G4326" s="44">
        <f t="shared" si="469"/>
        <v>44562</v>
      </c>
      <c r="H4326" s="50">
        <f t="shared" si="470"/>
        <v>273</v>
      </c>
      <c r="I4326" s="50">
        <f t="shared" si="471"/>
        <v>51051436.800000004</v>
      </c>
      <c r="J4326" s="46">
        <v>1870016</v>
      </c>
      <c r="K4326" s="2" t="s">
        <v>34</v>
      </c>
      <c r="L4326" s="52" t="str">
        <f t="shared" si="472"/>
        <v>20220930VND</v>
      </c>
      <c r="M4326">
        <f>VLOOKUP(L4326,Mapping!$H$1:$K$25,4,0)</f>
        <v>1</v>
      </c>
      <c r="N4326">
        <f t="shared" si="473"/>
        <v>1.9774010000000002E-3</v>
      </c>
      <c r="O4326">
        <f t="shared" si="474"/>
        <v>1.870016E-3</v>
      </c>
      <c r="P4326">
        <f t="shared" si="475"/>
        <v>5.1051436800000002E-2</v>
      </c>
      <c r="Q4326" t="str">
        <f>VLOOKUP(VLOOKUP(C4326,Mapping!$A$1:$C$17,3,0),Mapping!$E$1:$F$6,2,0)</f>
        <v>Vùng 02</v>
      </c>
    </row>
    <row r="4327" spans="1:17" x14ac:dyDescent="0.3">
      <c r="A4327" s="33">
        <v>44834</v>
      </c>
      <c r="B4327">
        <v>3393</v>
      </c>
      <c r="C4327">
        <v>36</v>
      </c>
      <c r="D4327" s="38" t="s">
        <v>77</v>
      </c>
      <c r="E4327" s="2" t="s">
        <v>41</v>
      </c>
      <c r="F4327">
        <v>1815877</v>
      </c>
      <c r="G4327" s="44">
        <f t="shared" si="469"/>
        <v>44562</v>
      </c>
      <c r="H4327" s="50">
        <f t="shared" si="470"/>
        <v>273</v>
      </c>
      <c r="I4327" s="50">
        <f t="shared" si="471"/>
        <v>1069477.5</v>
      </c>
      <c r="J4327" s="46">
        <v>39175</v>
      </c>
      <c r="K4327" s="2" t="s">
        <v>34</v>
      </c>
      <c r="L4327" s="52" t="str">
        <f t="shared" si="472"/>
        <v>20220930VND</v>
      </c>
      <c r="M4327">
        <f>VLOOKUP(L4327,Mapping!$H$1:$K$25,4,0)</f>
        <v>1</v>
      </c>
      <c r="N4327">
        <f t="shared" si="473"/>
        <v>1.815877E-3</v>
      </c>
      <c r="O4327">
        <f t="shared" si="474"/>
        <v>3.9174999999999997E-5</v>
      </c>
      <c r="P4327">
        <f t="shared" si="475"/>
        <v>1.0694775000000001E-3</v>
      </c>
      <c r="Q4327" t="str">
        <f>VLOOKUP(VLOOKUP(C4327,Mapping!$A$1:$C$17,3,0),Mapping!$E$1:$F$6,2,0)</f>
        <v>Vùng 05</v>
      </c>
    </row>
    <row r="4328" spans="1:17" x14ac:dyDescent="0.3">
      <c r="A4328" s="33">
        <v>44834</v>
      </c>
      <c r="B4328">
        <v>3396</v>
      </c>
      <c r="C4328">
        <v>48</v>
      </c>
      <c r="D4328" s="38" t="s">
        <v>77</v>
      </c>
      <c r="E4328" s="2" t="s">
        <v>41</v>
      </c>
      <c r="F4328">
        <v>7699019</v>
      </c>
      <c r="G4328" s="44">
        <f t="shared" si="469"/>
        <v>44562</v>
      </c>
      <c r="H4328" s="50">
        <f t="shared" si="470"/>
        <v>273</v>
      </c>
      <c r="I4328" s="50">
        <f t="shared" si="471"/>
        <v>184627770.59999999</v>
      </c>
      <c r="J4328" s="46">
        <v>6762922</v>
      </c>
      <c r="K4328" s="2" t="s">
        <v>34</v>
      </c>
      <c r="L4328" s="52" t="str">
        <f t="shared" si="472"/>
        <v>20220930VND</v>
      </c>
      <c r="M4328">
        <f>VLOOKUP(L4328,Mapping!$H$1:$K$25,4,0)</f>
        <v>1</v>
      </c>
      <c r="N4328">
        <f t="shared" si="473"/>
        <v>7.6990189999999997E-3</v>
      </c>
      <c r="O4328">
        <f t="shared" si="474"/>
        <v>6.7629220000000002E-3</v>
      </c>
      <c r="P4328">
        <f t="shared" si="475"/>
        <v>0.18462777059999999</v>
      </c>
      <c r="Q4328" t="str">
        <f>VLOOKUP(VLOOKUP(C4328,Mapping!$A$1:$C$17,3,0),Mapping!$E$1:$F$6,2,0)</f>
        <v>Vùng 01</v>
      </c>
    </row>
    <row r="4329" spans="1:17" x14ac:dyDescent="0.3">
      <c r="A4329" s="33">
        <v>44834</v>
      </c>
      <c r="B4329">
        <v>3398</v>
      </c>
      <c r="C4329">
        <v>20</v>
      </c>
      <c r="D4329" s="38" t="s">
        <v>77</v>
      </c>
      <c r="E4329" s="2" t="s">
        <v>41</v>
      </c>
      <c r="F4329">
        <v>515206</v>
      </c>
      <c r="G4329" s="44">
        <f t="shared" si="469"/>
        <v>44562</v>
      </c>
      <c r="H4329" s="50">
        <f t="shared" si="470"/>
        <v>273</v>
      </c>
      <c r="I4329" s="50">
        <f t="shared" si="471"/>
        <v>551541.9</v>
      </c>
      <c r="J4329" s="46">
        <v>20203</v>
      </c>
      <c r="K4329" s="2" t="s">
        <v>34</v>
      </c>
      <c r="L4329" s="52" t="str">
        <f t="shared" si="472"/>
        <v>20220930VND</v>
      </c>
      <c r="M4329">
        <f>VLOOKUP(L4329,Mapping!$H$1:$K$25,4,0)</f>
        <v>1</v>
      </c>
      <c r="N4329">
        <f t="shared" si="473"/>
        <v>5.1520600000000004E-4</v>
      </c>
      <c r="O4329">
        <f t="shared" si="474"/>
        <v>2.0203E-5</v>
      </c>
      <c r="P4329">
        <f t="shared" si="475"/>
        <v>5.5154189999999999E-4</v>
      </c>
      <c r="Q4329" t="str">
        <f>VLOOKUP(VLOOKUP(C4329,Mapping!$A$1:$C$17,3,0),Mapping!$E$1:$F$6,2,0)</f>
        <v>Vùng 02</v>
      </c>
    </row>
    <row r="4330" spans="1:17" x14ac:dyDescent="0.3">
      <c r="A4330" s="33">
        <v>44834</v>
      </c>
      <c r="B4330">
        <v>3399</v>
      </c>
      <c r="C4330">
        <v>45</v>
      </c>
      <c r="D4330" s="38" t="s">
        <v>77</v>
      </c>
      <c r="E4330" s="2" t="s">
        <v>41</v>
      </c>
      <c r="F4330">
        <v>826777</v>
      </c>
      <c r="G4330" s="44">
        <f t="shared" si="469"/>
        <v>44562</v>
      </c>
      <c r="H4330" s="50">
        <f t="shared" si="470"/>
        <v>273</v>
      </c>
      <c r="I4330" s="50">
        <f t="shared" si="471"/>
        <v>4077797219.4959998</v>
      </c>
      <c r="J4330" s="46">
        <v>6439</v>
      </c>
      <c r="K4330" s="2" t="s">
        <v>35</v>
      </c>
      <c r="L4330" s="52" t="str">
        <f t="shared" si="472"/>
        <v>20220930USD</v>
      </c>
      <c r="M4330">
        <f>VLOOKUP(L4330,Mapping!$H$1:$K$25,4,0)</f>
        <v>23197.68</v>
      </c>
      <c r="N4330">
        <f t="shared" si="473"/>
        <v>19.179308277360001</v>
      </c>
      <c r="O4330">
        <f t="shared" si="474"/>
        <v>0.14936986152000001</v>
      </c>
      <c r="P4330">
        <f t="shared" si="475"/>
        <v>4.0777972194959995</v>
      </c>
      <c r="Q4330" t="str">
        <f>VLOOKUP(VLOOKUP(C4330,Mapping!$A$1:$C$17,3,0),Mapping!$E$1:$F$6,2,0)</f>
        <v>Vùng 02</v>
      </c>
    </row>
    <row r="4331" spans="1:17" x14ac:dyDescent="0.3">
      <c r="A4331" s="33">
        <v>44834</v>
      </c>
      <c r="B4331">
        <v>3399</v>
      </c>
      <c r="C4331">
        <v>45</v>
      </c>
      <c r="D4331" s="38" t="s">
        <v>77</v>
      </c>
      <c r="E4331" s="2" t="s">
        <v>41</v>
      </c>
      <c r="F4331">
        <v>9380955</v>
      </c>
      <c r="G4331" s="44">
        <f t="shared" si="469"/>
        <v>44562</v>
      </c>
      <c r="H4331" s="50">
        <f t="shared" si="470"/>
        <v>273</v>
      </c>
      <c r="I4331" s="50">
        <f t="shared" si="471"/>
        <v>165424513.79999998</v>
      </c>
      <c r="J4331" s="46">
        <v>6059506</v>
      </c>
      <c r="K4331" s="2" t="s">
        <v>34</v>
      </c>
      <c r="L4331" s="52" t="str">
        <f t="shared" si="472"/>
        <v>20220930VND</v>
      </c>
      <c r="M4331">
        <f>VLOOKUP(L4331,Mapping!$H$1:$K$25,4,0)</f>
        <v>1</v>
      </c>
      <c r="N4331">
        <f t="shared" si="473"/>
        <v>9.3809549999999998E-3</v>
      </c>
      <c r="O4331">
        <f t="shared" si="474"/>
        <v>6.0595060000000001E-3</v>
      </c>
      <c r="P4331">
        <f t="shared" si="475"/>
        <v>0.16542451379999998</v>
      </c>
      <c r="Q4331" t="str">
        <f>VLOOKUP(VLOOKUP(C4331,Mapping!$A$1:$C$17,3,0),Mapping!$E$1:$F$6,2,0)</f>
        <v>Vùng 02</v>
      </c>
    </row>
    <row r="4332" spans="1:17" x14ac:dyDescent="0.3">
      <c r="A4332" s="33">
        <v>44834</v>
      </c>
      <c r="B4332">
        <v>3402</v>
      </c>
      <c r="C4332">
        <v>25</v>
      </c>
      <c r="D4332" s="38" t="s">
        <v>77</v>
      </c>
      <c r="E4332" s="2" t="s">
        <v>41</v>
      </c>
      <c r="F4332">
        <v>970072</v>
      </c>
      <c r="G4332" s="44">
        <f t="shared" si="469"/>
        <v>44562</v>
      </c>
      <c r="H4332" s="50">
        <f t="shared" si="470"/>
        <v>273</v>
      </c>
      <c r="I4332" s="50">
        <f t="shared" si="471"/>
        <v>817063523476.19995</v>
      </c>
      <c r="J4332" s="46">
        <v>1290175</v>
      </c>
      <c r="K4332" s="2" t="s">
        <v>35</v>
      </c>
      <c r="L4332" s="52" t="str">
        <f t="shared" si="472"/>
        <v>20220930USD</v>
      </c>
      <c r="M4332">
        <f>VLOOKUP(L4332,Mapping!$H$1:$K$25,4,0)</f>
        <v>23197.68</v>
      </c>
      <c r="N4332">
        <f t="shared" si="473"/>
        <v>22.503419832959999</v>
      </c>
      <c r="O4332">
        <f t="shared" si="474"/>
        <v>29.929066794000001</v>
      </c>
      <c r="P4332">
        <f t="shared" si="475"/>
        <v>817.06352347619998</v>
      </c>
      <c r="Q4332" t="str">
        <f>VLOOKUP(VLOOKUP(C4332,Mapping!$A$1:$C$17,3,0),Mapping!$E$1:$F$6,2,0)</f>
        <v>Vùng 01</v>
      </c>
    </row>
    <row r="4333" spans="1:17" x14ac:dyDescent="0.3">
      <c r="A4333" s="33">
        <v>44834</v>
      </c>
      <c r="B4333">
        <v>3402</v>
      </c>
      <c r="C4333">
        <v>25</v>
      </c>
      <c r="D4333" s="38" t="s">
        <v>77</v>
      </c>
      <c r="E4333" s="2" t="s">
        <v>41</v>
      </c>
      <c r="F4333">
        <v>276425</v>
      </c>
      <c r="G4333" s="44">
        <f t="shared" si="469"/>
        <v>44562</v>
      </c>
      <c r="H4333" s="50">
        <f t="shared" si="470"/>
        <v>273</v>
      </c>
      <c r="I4333" s="50">
        <f t="shared" si="471"/>
        <v>47423758.199999996</v>
      </c>
      <c r="J4333" s="46">
        <v>1737134</v>
      </c>
      <c r="K4333" s="2" t="s">
        <v>34</v>
      </c>
      <c r="L4333" s="52" t="str">
        <f t="shared" si="472"/>
        <v>20220930VND</v>
      </c>
      <c r="M4333">
        <f>VLOOKUP(L4333,Mapping!$H$1:$K$25,4,0)</f>
        <v>1</v>
      </c>
      <c r="N4333">
        <f t="shared" si="473"/>
        <v>2.7642500000000001E-4</v>
      </c>
      <c r="O4333">
        <f t="shared" si="474"/>
        <v>1.737134E-3</v>
      </c>
      <c r="P4333">
        <f t="shared" si="475"/>
        <v>4.7423758199999992E-2</v>
      </c>
      <c r="Q4333" t="str">
        <f>VLOOKUP(VLOOKUP(C4333,Mapping!$A$1:$C$17,3,0),Mapping!$E$1:$F$6,2,0)</f>
        <v>Vùng 01</v>
      </c>
    </row>
    <row r="4334" spans="1:17" x14ac:dyDescent="0.3">
      <c r="A4334" s="33">
        <v>44834</v>
      </c>
      <c r="B4334">
        <v>3403</v>
      </c>
      <c r="C4334">
        <v>25</v>
      </c>
      <c r="D4334" s="38" t="s">
        <v>77</v>
      </c>
      <c r="E4334" s="2" t="s">
        <v>41</v>
      </c>
      <c r="F4334">
        <v>814253</v>
      </c>
      <c r="G4334" s="44">
        <f t="shared" si="469"/>
        <v>44562</v>
      </c>
      <c r="H4334" s="50">
        <f t="shared" si="470"/>
        <v>273</v>
      </c>
      <c r="I4334" s="50">
        <f t="shared" si="471"/>
        <v>144771.9</v>
      </c>
      <c r="J4334" s="46">
        <v>5303</v>
      </c>
      <c r="K4334" s="2" t="s">
        <v>34</v>
      </c>
      <c r="L4334" s="52" t="str">
        <f t="shared" si="472"/>
        <v>20220930VND</v>
      </c>
      <c r="M4334">
        <f>VLOOKUP(L4334,Mapping!$H$1:$K$25,4,0)</f>
        <v>1</v>
      </c>
      <c r="N4334">
        <f t="shared" si="473"/>
        <v>8.1425300000000003E-4</v>
      </c>
      <c r="O4334">
        <f t="shared" si="474"/>
        <v>5.3029999999999999E-6</v>
      </c>
      <c r="P4334">
        <f t="shared" si="475"/>
        <v>1.4477189999999998E-4</v>
      </c>
      <c r="Q4334" t="str">
        <f>VLOOKUP(VLOOKUP(C4334,Mapping!$A$1:$C$17,3,0),Mapping!$E$1:$F$6,2,0)</f>
        <v>Vùng 01</v>
      </c>
    </row>
    <row r="4335" spans="1:17" x14ac:dyDescent="0.3">
      <c r="A4335" s="33">
        <v>44834</v>
      </c>
      <c r="B4335">
        <v>3404</v>
      </c>
      <c r="C4335">
        <v>34</v>
      </c>
      <c r="D4335" s="38" t="s">
        <v>77</v>
      </c>
      <c r="E4335" s="2" t="s">
        <v>41</v>
      </c>
      <c r="F4335">
        <v>8767</v>
      </c>
      <c r="G4335" s="44">
        <f t="shared" si="469"/>
        <v>44562</v>
      </c>
      <c r="H4335" s="50">
        <f t="shared" si="470"/>
        <v>273</v>
      </c>
      <c r="I4335" s="50">
        <f t="shared" si="471"/>
        <v>723835921568.76001</v>
      </c>
      <c r="J4335" s="46">
        <v>1142965</v>
      </c>
      <c r="K4335" s="2" t="s">
        <v>35</v>
      </c>
      <c r="L4335" s="52" t="str">
        <f t="shared" si="472"/>
        <v>20220930USD</v>
      </c>
      <c r="M4335">
        <f>VLOOKUP(L4335,Mapping!$H$1:$K$25,4,0)</f>
        <v>23197.68</v>
      </c>
      <c r="N4335">
        <f t="shared" si="473"/>
        <v>0.20337406056000001</v>
      </c>
      <c r="O4335">
        <f t="shared" si="474"/>
        <v>26.514136321200002</v>
      </c>
      <c r="P4335">
        <f t="shared" si="475"/>
        <v>723.83592156876</v>
      </c>
      <c r="Q4335" t="str">
        <f>VLOOKUP(VLOOKUP(C4335,Mapping!$A$1:$C$17,3,0),Mapping!$E$1:$F$6,2,0)</f>
        <v>Vùng 02</v>
      </c>
    </row>
    <row r="4336" spans="1:17" x14ac:dyDescent="0.3">
      <c r="A4336" s="33">
        <v>44834</v>
      </c>
      <c r="B4336">
        <v>3404</v>
      </c>
      <c r="C4336">
        <v>34</v>
      </c>
      <c r="D4336" s="38" t="s">
        <v>77</v>
      </c>
      <c r="E4336" s="2" t="s">
        <v>41</v>
      </c>
      <c r="F4336">
        <v>1044875</v>
      </c>
      <c r="G4336" s="44">
        <f t="shared" si="469"/>
        <v>44562</v>
      </c>
      <c r="H4336" s="50">
        <f t="shared" si="470"/>
        <v>273</v>
      </c>
      <c r="I4336" s="50">
        <f t="shared" si="471"/>
        <v>17265229.800000001</v>
      </c>
      <c r="J4336" s="46">
        <v>632426</v>
      </c>
      <c r="K4336" s="2" t="s">
        <v>34</v>
      </c>
      <c r="L4336" s="52" t="str">
        <f t="shared" si="472"/>
        <v>20220930VND</v>
      </c>
      <c r="M4336">
        <f>VLOOKUP(L4336,Mapping!$H$1:$K$25,4,0)</f>
        <v>1</v>
      </c>
      <c r="N4336">
        <f t="shared" si="473"/>
        <v>1.044875E-3</v>
      </c>
      <c r="O4336">
        <f t="shared" si="474"/>
        <v>6.3242599999999995E-4</v>
      </c>
      <c r="P4336">
        <f t="shared" si="475"/>
        <v>1.72652298E-2</v>
      </c>
      <c r="Q4336" t="str">
        <f>VLOOKUP(VLOOKUP(C4336,Mapping!$A$1:$C$17,3,0),Mapping!$E$1:$F$6,2,0)</f>
        <v>Vùng 02</v>
      </c>
    </row>
    <row r="4337" spans="1:17" x14ac:dyDescent="0.3">
      <c r="A4337" s="33">
        <v>44834</v>
      </c>
      <c r="B4337">
        <v>3405</v>
      </c>
      <c r="C4337">
        <v>34</v>
      </c>
      <c r="D4337" s="38" t="s">
        <v>77</v>
      </c>
      <c r="E4337" s="2" t="s">
        <v>41</v>
      </c>
      <c r="F4337">
        <v>1066834</v>
      </c>
      <c r="G4337" s="44">
        <f t="shared" si="469"/>
        <v>44562</v>
      </c>
      <c r="H4337" s="50">
        <f t="shared" si="470"/>
        <v>273</v>
      </c>
      <c r="I4337" s="50">
        <f t="shared" si="471"/>
        <v>20422911.599999998</v>
      </c>
      <c r="J4337" s="46">
        <v>748092</v>
      </c>
      <c r="K4337" s="2" t="s">
        <v>34</v>
      </c>
      <c r="L4337" s="52" t="str">
        <f t="shared" si="472"/>
        <v>20220930VND</v>
      </c>
      <c r="M4337">
        <f>VLOOKUP(L4337,Mapping!$H$1:$K$25,4,0)</f>
        <v>1</v>
      </c>
      <c r="N4337">
        <f t="shared" si="473"/>
        <v>1.066834E-3</v>
      </c>
      <c r="O4337">
        <f t="shared" si="474"/>
        <v>7.4809200000000001E-4</v>
      </c>
      <c r="P4337">
        <f t="shared" si="475"/>
        <v>2.0422911599999996E-2</v>
      </c>
      <c r="Q4337" t="str">
        <f>VLOOKUP(VLOOKUP(C4337,Mapping!$A$1:$C$17,3,0),Mapping!$E$1:$F$6,2,0)</f>
        <v>Vùng 02</v>
      </c>
    </row>
    <row r="4338" spans="1:17" x14ac:dyDescent="0.3">
      <c r="A4338" s="33">
        <v>44834</v>
      </c>
      <c r="B4338">
        <v>3406</v>
      </c>
      <c r="C4338">
        <v>45</v>
      </c>
      <c r="D4338" s="38" t="s">
        <v>77</v>
      </c>
      <c r="E4338" s="2" t="s">
        <v>41</v>
      </c>
      <c r="F4338">
        <v>148876</v>
      </c>
      <c r="G4338" s="44">
        <f t="shared" si="469"/>
        <v>44562</v>
      </c>
      <c r="H4338" s="50">
        <f t="shared" si="470"/>
        <v>273</v>
      </c>
      <c r="I4338" s="50">
        <f t="shared" si="471"/>
        <v>2492053.1999999997</v>
      </c>
      <c r="J4338" s="46">
        <v>91284</v>
      </c>
      <c r="K4338" s="2" t="s">
        <v>34</v>
      </c>
      <c r="L4338" s="52" t="str">
        <f t="shared" si="472"/>
        <v>20220930VND</v>
      </c>
      <c r="M4338">
        <f>VLOOKUP(L4338,Mapping!$H$1:$K$25,4,0)</f>
        <v>1</v>
      </c>
      <c r="N4338">
        <f t="shared" si="473"/>
        <v>1.4887599999999999E-4</v>
      </c>
      <c r="O4338">
        <f t="shared" si="474"/>
        <v>9.1284000000000002E-5</v>
      </c>
      <c r="P4338">
        <f t="shared" si="475"/>
        <v>2.4920531999999998E-3</v>
      </c>
      <c r="Q4338" t="str">
        <f>VLOOKUP(VLOOKUP(C4338,Mapping!$A$1:$C$17,3,0),Mapping!$E$1:$F$6,2,0)</f>
        <v>Vùng 02</v>
      </c>
    </row>
    <row r="4339" spans="1:17" x14ac:dyDescent="0.3">
      <c r="A4339" s="33">
        <v>44834</v>
      </c>
      <c r="B4339">
        <v>3406</v>
      </c>
      <c r="C4339">
        <v>40</v>
      </c>
      <c r="D4339" s="38" t="s">
        <v>77</v>
      </c>
      <c r="E4339" s="2" t="s">
        <v>41</v>
      </c>
      <c r="F4339">
        <v>76457</v>
      </c>
      <c r="G4339" s="44">
        <f t="shared" si="469"/>
        <v>44562</v>
      </c>
      <c r="H4339" s="50">
        <f t="shared" si="470"/>
        <v>273</v>
      </c>
      <c r="I4339" s="50">
        <f t="shared" si="471"/>
        <v>50185617.300000004</v>
      </c>
      <c r="J4339" s="46">
        <v>1838301</v>
      </c>
      <c r="K4339" s="2" t="s">
        <v>34</v>
      </c>
      <c r="L4339" s="52" t="str">
        <f t="shared" si="472"/>
        <v>20220930VND</v>
      </c>
      <c r="M4339">
        <f>VLOOKUP(L4339,Mapping!$H$1:$K$25,4,0)</f>
        <v>1</v>
      </c>
      <c r="N4339">
        <f t="shared" si="473"/>
        <v>7.6457000000000003E-5</v>
      </c>
      <c r="O4339">
        <f t="shared" si="474"/>
        <v>1.8383010000000001E-3</v>
      </c>
      <c r="P4339">
        <f t="shared" si="475"/>
        <v>5.0185617300000006E-2</v>
      </c>
      <c r="Q4339" t="str">
        <f>VLOOKUP(VLOOKUP(C4339,Mapping!$A$1:$C$17,3,0),Mapping!$E$1:$F$6,2,0)</f>
        <v>Vùng 01</v>
      </c>
    </row>
    <row r="4340" spans="1:17" x14ac:dyDescent="0.3">
      <c r="A4340" s="33">
        <v>44834</v>
      </c>
      <c r="B4340">
        <v>3407</v>
      </c>
      <c r="C4340">
        <v>48</v>
      </c>
      <c r="D4340" s="38" t="s">
        <v>77</v>
      </c>
      <c r="E4340" s="2" t="s">
        <v>41</v>
      </c>
      <c r="F4340">
        <v>546356</v>
      </c>
      <c r="G4340" s="44">
        <f t="shared" si="469"/>
        <v>44562</v>
      </c>
      <c r="H4340" s="50">
        <f t="shared" si="470"/>
        <v>273</v>
      </c>
      <c r="I4340" s="50">
        <f t="shared" si="471"/>
        <v>24208220.400000002</v>
      </c>
      <c r="J4340" s="46">
        <v>886748</v>
      </c>
      <c r="K4340" s="2" t="s">
        <v>34</v>
      </c>
      <c r="L4340" s="52" t="str">
        <f t="shared" si="472"/>
        <v>20220930VND</v>
      </c>
      <c r="M4340">
        <f>VLOOKUP(L4340,Mapping!$H$1:$K$25,4,0)</f>
        <v>1</v>
      </c>
      <c r="N4340">
        <f t="shared" si="473"/>
        <v>5.4635600000000001E-4</v>
      </c>
      <c r="O4340">
        <f t="shared" si="474"/>
        <v>8.8674800000000003E-4</v>
      </c>
      <c r="P4340">
        <f t="shared" si="475"/>
        <v>2.4208220400000001E-2</v>
      </c>
      <c r="Q4340" t="str">
        <f>VLOOKUP(VLOOKUP(C4340,Mapping!$A$1:$C$17,3,0),Mapping!$E$1:$F$6,2,0)</f>
        <v>Vùng 01</v>
      </c>
    </row>
    <row r="4341" spans="1:17" x14ac:dyDescent="0.3">
      <c r="A4341" s="33">
        <v>44834</v>
      </c>
      <c r="B4341">
        <v>3407</v>
      </c>
      <c r="C4341">
        <v>25</v>
      </c>
      <c r="D4341" s="38" t="s">
        <v>77</v>
      </c>
      <c r="E4341" s="2" t="s">
        <v>41</v>
      </c>
      <c r="F4341">
        <v>1849138</v>
      </c>
      <c r="G4341" s="44">
        <f t="shared" si="469"/>
        <v>44562</v>
      </c>
      <c r="H4341" s="50">
        <f t="shared" si="470"/>
        <v>273</v>
      </c>
      <c r="I4341" s="50">
        <f t="shared" si="471"/>
        <v>10144052.1</v>
      </c>
      <c r="J4341" s="46">
        <v>371577</v>
      </c>
      <c r="K4341" s="2" t="s">
        <v>34</v>
      </c>
      <c r="L4341" s="52" t="str">
        <f t="shared" si="472"/>
        <v>20220930VND</v>
      </c>
      <c r="M4341">
        <f>VLOOKUP(L4341,Mapping!$H$1:$K$25,4,0)</f>
        <v>1</v>
      </c>
      <c r="N4341">
        <f t="shared" si="473"/>
        <v>1.849138E-3</v>
      </c>
      <c r="O4341">
        <f t="shared" si="474"/>
        <v>3.71577E-4</v>
      </c>
      <c r="P4341">
        <f t="shared" si="475"/>
        <v>1.01440521E-2</v>
      </c>
      <c r="Q4341" t="str">
        <f>VLOOKUP(VLOOKUP(C4341,Mapping!$A$1:$C$17,3,0),Mapping!$E$1:$F$6,2,0)</f>
        <v>Vùng 01</v>
      </c>
    </row>
    <row r="4342" spans="1:17" x14ac:dyDescent="0.3">
      <c r="A4342" s="33">
        <v>44834</v>
      </c>
      <c r="B4342">
        <v>3408</v>
      </c>
      <c r="C4342">
        <v>43</v>
      </c>
      <c r="D4342" s="38" t="s">
        <v>77</v>
      </c>
      <c r="E4342" s="2" t="s">
        <v>41</v>
      </c>
      <c r="F4342">
        <v>1790044</v>
      </c>
      <c r="G4342" s="44">
        <f t="shared" si="469"/>
        <v>44562</v>
      </c>
      <c r="H4342" s="50">
        <f t="shared" si="470"/>
        <v>273</v>
      </c>
      <c r="I4342" s="50">
        <f t="shared" si="471"/>
        <v>36738237.899999999</v>
      </c>
      <c r="J4342" s="46">
        <v>1345723</v>
      </c>
      <c r="K4342" s="2" t="s">
        <v>34</v>
      </c>
      <c r="L4342" s="52" t="str">
        <f t="shared" si="472"/>
        <v>20220930VND</v>
      </c>
      <c r="M4342">
        <f>VLOOKUP(L4342,Mapping!$H$1:$K$25,4,0)</f>
        <v>1</v>
      </c>
      <c r="N4342">
        <f t="shared" si="473"/>
        <v>1.790044E-3</v>
      </c>
      <c r="O4342">
        <f t="shared" si="474"/>
        <v>1.3457230000000001E-3</v>
      </c>
      <c r="P4342">
        <f t="shared" si="475"/>
        <v>3.6738237899999998E-2</v>
      </c>
      <c r="Q4342" t="str">
        <f>VLOOKUP(VLOOKUP(C4342,Mapping!$A$1:$C$17,3,0),Mapping!$E$1:$F$6,2,0)</f>
        <v>Vùng 04</v>
      </c>
    </row>
    <row r="4343" spans="1:17" x14ac:dyDescent="0.3">
      <c r="A4343" s="33">
        <v>44834</v>
      </c>
      <c r="B4343">
        <v>3409</v>
      </c>
      <c r="C4343">
        <v>34</v>
      </c>
      <c r="D4343" s="38" t="s">
        <v>77</v>
      </c>
      <c r="E4343" s="2" t="s">
        <v>41</v>
      </c>
      <c r="F4343">
        <v>93213</v>
      </c>
      <c r="G4343" s="44">
        <f t="shared" si="469"/>
        <v>44562</v>
      </c>
      <c r="H4343" s="50">
        <f t="shared" si="470"/>
        <v>273</v>
      </c>
      <c r="I4343" s="50">
        <f t="shared" si="471"/>
        <v>32653147.800000001</v>
      </c>
      <c r="J4343" s="46">
        <v>1196086</v>
      </c>
      <c r="K4343" s="2" t="s">
        <v>34</v>
      </c>
      <c r="L4343" s="52" t="str">
        <f t="shared" si="472"/>
        <v>20220930VND</v>
      </c>
      <c r="M4343">
        <f>VLOOKUP(L4343,Mapping!$H$1:$K$25,4,0)</f>
        <v>1</v>
      </c>
      <c r="N4343">
        <f t="shared" si="473"/>
        <v>9.3213000000000004E-5</v>
      </c>
      <c r="O4343">
        <f t="shared" si="474"/>
        <v>1.1960860000000001E-3</v>
      </c>
      <c r="P4343">
        <f t="shared" si="475"/>
        <v>3.2653147800000004E-2</v>
      </c>
      <c r="Q4343" t="str">
        <f>VLOOKUP(VLOOKUP(C4343,Mapping!$A$1:$C$17,3,0),Mapping!$E$1:$F$6,2,0)</f>
        <v>Vùng 02</v>
      </c>
    </row>
    <row r="4344" spans="1:17" x14ac:dyDescent="0.3">
      <c r="A4344" s="33">
        <v>44834</v>
      </c>
      <c r="B4344">
        <v>3411</v>
      </c>
      <c r="C4344">
        <v>45</v>
      </c>
      <c r="D4344" s="38" t="s">
        <v>77</v>
      </c>
      <c r="E4344" s="2" t="s">
        <v>41</v>
      </c>
      <c r="F4344">
        <v>421204</v>
      </c>
      <c r="G4344" s="44">
        <f t="shared" si="469"/>
        <v>44562</v>
      </c>
      <c r="H4344" s="50">
        <f t="shared" si="470"/>
        <v>273</v>
      </c>
      <c r="I4344" s="50">
        <f t="shared" si="471"/>
        <v>841469510313.43201</v>
      </c>
      <c r="J4344" s="46">
        <v>1328713</v>
      </c>
      <c r="K4344" s="2" t="s">
        <v>35</v>
      </c>
      <c r="L4344" s="52" t="str">
        <f t="shared" si="472"/>
        <v>20220930USD</v>
      </c>
      <c r="M4344">
        <f>VLOOKUP(L4344,Mapping!$H$1:$K$25,4,0)</f>
        <v>23197.68</v>
      </c>
      <c r="N4344">
        <f t="shared" si="473"/>
        <v>9.7709556067199994</v>
      </c>
      <c r="O4344">
        <f t="shared" si="474"/>
        <v>30.823058985839999</v>
      </c>
      <c r="P4344">
        <f t="shared" si="475"/>
        <v>841.46951031343201</v>
      </c>
      <c r="Q4344" t="str">
        <f>VLOOKUP(VLOOKUP(C4344,Mapping!$A$1:$C$17,3,0),Mapping!$E$1:$F$6,2,0)</f>
        <v>Vùng 02</v>
      </c>
    </row>
    <row r="4345" spans="1:17" x14ac:dyDescent="0.3">
      <c r="A4345" s="33">
        <v>44834</v>
      </c>
      <c r="B4345">
        <v>3411</v>
      </c>
      <c r="C4345">
        <v>45</v>
      </c>
      <c r="D4345" s="38" t="s">
        <v>77</v>
      </c>
      <c r="E4345" s="2" t="s">
        <v>41</v>
      </c>
      <c r="F4345">
        <v>1898499</v>
      </c>
      <c r="G4345" s="44">
        <f t="shared" si="469"/>
        <v>44562</v>
      </c>
      <c r="H4345" s="50">
        <f t="shared" si="470"/>
        <v>273</v>
      </c>
      <c r="I4345" s="50">
        <f t="shared" si="471"/>
        <v>45509564.100000001</v>
      </c>
      <c r="J4345" s="46">
        <v>1667017</v>
      </c>
      <c r="K4345" s="2" t="s">
        <v>34</v>
      </c>
      <c r="L4345" s="52" t="str">
        <f t="shared" si="472"/>
        <v>20220930VND</v>
      </c>
      <c r="M4345">
        <f>VLOOKUP(L4345,Mapping!$H$1:$K$25,4,0)</f>
        <v>1</v>
      </c>
      <c r="N4345">
        <f t="shared" si="473"/>
        <v>1.8984990000000001E-3</v>
      </c>
      <c r="O4345">
        <f t="shared" si="474"/>
        <v>1.667017E-3</v>
      </c>
      <c r="P4345">
        <f t="shared" si="475"/>
        <v>4.5509564100000004E-2</v>
      </c>
      <c r="Q4345" t="str">
        <f>VLOOKUP(VLOOKUP(C4345,Mapping!$A$1:$C$17,3,0),Mapping!$E$1:$F$6,2,0)</f>
        <v>Vùng 02</v>
      </c>
    </row>
    <row r="4346" spans="1:17" x14ac:dyDescent="0.3">
      <c r="A4346" s="33">
        <v>44834</v>
      </c>
      <c r="B4346">
        <v>3415</v>
      </c>
      <c r="C4346">
        <v>26</v>
      </c>
      <c r="D4346" s="38" t="s">
        <v>77</v>
      </c>
      <c r="E4346" s="2" t="s">
        <v>41</v>
      </c>
      <c r="F4346">
        <v>1216506</v>
      </c>
      <c r="G4346" s="44">
        <f t="shared" si="469"/>
        <v>44562</v>
      </c>
      <c r="H4346" s="50">
        <f t="shared" si="470"/>
        <v>273</v>
      </c>
      <c r="I4346" s="50">
        <f t="shared" si="471"/>
        <v>15155485.799999999</v>
      </c>
      <c r="J4346" s="46">
        <v>555146</v>
      </c>
      <c r="K4346" s="2" t="s">
        <v>34</v>
      </c>
      <c r="L4346" s="52" t="str">
        <f t="shared" si="472"/>
        <v>20220930VND</v>
      </c>
      <c r="M4346">
        <f>VLOOKUP(L4346,Mapping!$H$1:$K$25,4,0)</f>
        <v>1</v>
      </c>
      <c r="N4346">
        <f t="shared" si="473"/>
        <v>1.216506E-3</v>
      </c>
      <c r="O4346">
        <f t="shared" si="474"/>
        <v>5.5514599999999996E-4</v>
      </c>
      <c r="P4346">
        <f t="shared" si="475"/>
        <v>1.5155485799999998E-2</v>
      </c>
      <c r="Q4346" t="str">
        <f>VLOOKUP(VLOOKUP(C4346,Mapping!$A$1:$C$17,3,0),Mapping!$E$1:$F$6,2,0)</f>
        <v>Vùng 04</v>
      </c>
    </row>
    <row r="4347" spans="1:17" x14ac:dyDescent="0.3">
      <c r="A4347" s="33">
        <v>44834</v>
      </c>
      <c r="B4347">
        <v>3416</v>
      </c>
      <c r="C4347">
        <v>34</v>
      </c>
      <c r="D4347" s="38" t="s">
        <v>77</v>
      </c>
      <c r="E4347" s="2" t="s">
        <v>43</v>
      </c>
      <c r="F4347">
        <v>266210</v>
      </c>
      <c r="G4347" s="44">
        <f t="shared" si="469"/>
        <v>44562</v>
      </c>
      <c r="H4347" s="50">
        <f t="shared" si="470"/>
        <v>273</v>
      </c>
      <c r="I4347" s="50">
        <f t="shared" si="471"/>
        <v>12260266.200000001</v>
      </c>
      <c r="J4347" s="46">
        <v>449094</v>
      </c>
      <c r="K4347" s="2" t="s">
        <v>34</v>
      </c>
      <c r="L4347" s="52" t="str">
        <f t="shared" si="472"/>
        <v>20220930VND</v>
      </c>
      <c r="M4347">
        <f>VLOOKUP(L4347,Mapping!$H$1:$K$25,4,0)</f>
        <v>1</v>
      </c>
      <c r="N4347">
        <f t="shared" si="473"/>
        <v>2.6621000000000001E-4</v>
      </c>
      <c r="O4347">
        <f t="shared" si="474"/>
        <v>4.4909399999999998E-4</v>
      </c>
      <c r="P4347">
        <f t="shared" si="475"/>
        <v>1.2260266200000002E-2</v>
      </c>
      <c r="Q4347" t="str">
        <f>VLOOKUP(VLOOKUP(C4347,Mapping!$A$1:$C$17,3,0),Mapping!$E$1:$F$6,2,0)</f>
        <v>Vùng 02</v>
      </c>
    </row>
    <row r="4348" spans="1:17" x14ac:dyDescent="0.3">
      <c r="A4348" s="33">
        <v>44834</v>
      </c>
      <c r="B4348">
        <v>3416</v>
      </c>
      <c r="C4348">
        <v>34</v>
      </c>
      <c r="D4348" s="38" t="s">
        <v>77</v>
      </c>
      <c r="E4348" s="2" t="s">
        <v>41</v>
      </c>
      <c r="F4348">
        <v>9719865</v>
      </c>
      <c r="G4348" s="44">
        <f t="shared" si="469"/>
        <v>44562</v>
      </c>
      <c r="H4348" s="50">
        <f t="shared" si="470"/>
        <v>273</v>
      </c>
      <c r="I4348" s="50">
        <f t="shared" si="471"/>
        <v>261967933.5</v>
      </c>
      <c r="J4348" s="46">
        <v>9595895</v>
      </c>
      <c r="K4348" s="2" t="s">
        <v>34</v>
      </c>
      <c r="L4348" s="52" t="str">
        <f t="shared" si="472"/>
        <v>20220930VND</v>
      </c>
      <c r="M4348">
        <f>VLOOKUP(L4348,Mapping!$H$1:$K$25,4,0)</f>
        <v>1</v>
      </c>
      <c r="N4348">
        <f t="shared" si="473"/>
        <v>9.7198649999999994E-3</v>
      </c>
      <c r="O4348">
        <f t="shared" si="474"/>
        <v>9.5958950000000001E-3</v>
      </c>
      <c r="P4348">
        <f t="shared" si="475"/>
        <v>0.26196793350000003</v>
      </c>
      <c r="Q4348" t="str">
        <f>VLOOKUP(VLOOKUP(C4348,Mapping!$A$1:$C$17,3,0),Mapping!$E$1:$F$6,2,0)</f>
        <v>Vùng 02</v>
      </c>
    </row>
    <row r="4349" spans="1:17" x14ac:dyDescent="0.3">
      <c r="A4349" s="44">
        <v>44834</v>
      </c>
      <c r="B4349">
        <v>3416</v>
      </c>
      <c r="C4349">
        <v>34</v>
      </c>
      <c r="D4349" s="38" t="s">
        <v>77</v>
      </c>
      <c r="E4349" s="2" t="s">
        <v>41</v>
      </c>
      <c r="F4349">
        <v>8896755</v>
      </c>
      <c r="G4349" s="44">
        <f t="shared" si="469"/>
        <v>44562</v>
      </c>
      <c r="H4349" s="50">
        <f t="shared" si="470"/>
        <v>273</v>
      </c>
      <c r="I4349" s="50">
        <f t="shared" si="471"/>
        <v>197857814.70000002</v>
      </c>
      <c r="J4349" s="46">
        <v>7247539</v>
      </c>
      <c r="K4349" s="2" t="s">
        <v>34</v>
      </c>
      <c r="L4349" s="52" t="str">
        <f t="shared" si="472"/>
        <v>20220930VND</v>
      </c>
      <c r="M4349">
        <f>VLOOKUP(L4349,Mapping!$H$1:$K$25,4,0)</f>
        <v>1</v>
      </c>
      <c r="N4349">
        <f t="shared" si="473"/>
        <v>8.8967549999999992E-3</v>
      </c>
      <c r="O4349">
        <f t="shared" si="474"/>
        <v>7.2475389999999999E-3</v>
      </c>
      <c r="P4349">
        <f t="shared" si="475"/>
        <v>0.19785781470000002</v>
      </c>
      <c r="Q4349" t="str">
        <f>VLOOKUP(VLOOKUP(C4349,Mapping!$A$1:$C$17,3,0),Mapping!$E$1:$F$6,2,0)</f>
        <v>Vùng 02</v>
      </c>
    </row>
    <row r="4350" spans="1:17" x14ac:dyDescent="0.3">
      <c r="A4350" s="33">
        <v>44834</v>
      </c>
      <c r="B4350">
        <v>3419</v>
      </c>
      <c r="C4350">
        <v>40</v>
      </c>
      <c r="D4350" s="38" t="s">
        <v>77</v>
      </c>
      <c r="E4350" s="2" t="s">
        <v>41</v>
      </c>
      <c r="F4350">
        <v>3791900</v>
      </c>
      <c r="G4350" s="44">
        <f t="shared" si="469"/>
        <v>44562</v>
      </c>
      <c r="H4350" s="50">
        <f t="shared" si="470"/>
        <v>273</v>
      </c>
      <c r="I4350" s="50">
        <f t="shared" si="471"/>
        <v>145710665.09999999</v>
      </c>
      <c r="J4350" s="46">
        <v>5337387</v>
      </c>
      <c r="K4350" s="2" t="s">
        <v>34</v>
      </c>
      <c r="L4350" s="52" t="str">
        <f t="shared" si="472"/>
        <v>20220930VND</v>
      </c>
      <c r="M4350">
        <f>VLOOKUP(L4350,Mapping!$H$1:$K$25,4,0)</f>
        <v>1</v>
      </c>
      <c r="N4350">
        <f t="shared" si="473"/>
        <v>3.7919E-3</v>
      </c>
      <c r="O4350">
        <f t="shared" si="474"/>
        <v>5.3373869999999999E-3</v>
      </c>
      <c r="P4350">
        <f t="shared" si="475"/>
        <v>0.1457106651</v>
      </c>
      <c r="Q4350" t="str">
        <f>VLOOKUP(VLOOKUP(C4350,Mapping!$A$1:$C$17,3,0),Mapping!$E$1:$F$6,2,0)</f>
        <v>Vùng 01</v>
      </c>
    </row>
    <row r="4351" spans="1:17" x14ac:dyDescent="0.3">
      <c r="A4351" s="33">
        <v>44834</v>
      </c>
      <c r="B4351">
        <v>3419</v>
      </c>
      <c r="C4351">
        <v>48</v>
      </c>
      <c r="D4351" s="38" t="s">
        <v>77</v>
      </c>
      <c r="E4351" s="2" t="s">
        <v>41</v>
      </c>
      <c r="F4351">
        <v>1000274</v>
      </c>
      <c r="G4351" s="44">
        <f t="shared" si="469"/>
        <v>44562</v>
      </c>
      <c r="H4351" s="50">
        <f t="shared" si="470"/>
        <v>273</v>
      </c>
      <c r="I4351" s="50">
        <f t="shared" si="471"/>
        <v>16447977</v>
      </c>
      <c r="J4351" s="46">
        <v>602490</v>
      </c>
      <c r="K4351" s="2" t="s">
        <v>34</v>
      </c>
      <c r="L4351" s="52" t="str">
        <f t="shared" si="472"/>
        <v>20220930VND</v>
      </c>
      <c r="M4351">
        <f>VLOOKUP(L4351,Mapping!$H$1:$K$25,4,0)</f>
        <v>1</v>
      </c>
      <c r="N4351">
        <f t="shared" si="473"/>
        <v>1.000274E-3</v>
      </c>
      <c r="O4351">
        <f t="shared" si="474"/>
        <v>6.0249000000000001E-4</v>
      </c>
      <c r="P4351">
        <f t="shared" si="475"/>
        <v>1.6447976999999999E-2</v>
      </c>
      <c r="Q4351" t="str">
        <f>VLOOKUP(VLOOKUP(C4351,Mapping!$A$1:$C$17,3,0),Mapping!$E$1:$F$6,2,0)</f>
        <v>Vùng 01</v>
      </c>
    </row>
    <row r="4352" spans="1:17" x14ac:dyDescent="0.3">
      <c r="A4352" s="33">
        <v>44834</v>
      </c>
      <c r="B4352">
        <v>3419</v>
      </c>
      <c r="C4352">
        <v>40</v>
      </c>
      <c r="D4352" s="38" t="s">
        <v>77</v>
      </c>
      <c r="E4352" s="2" t="s">
        <v>41</v>
      </c>
      <c r="F4352">
        <v>352301</v>
      </c>
      <c r="G4352" s="44">
        <f t="shared" si="469"/>
        <v>44562</v>
      </c>
      <c r="H4352" s="50">
        <f t="shared" si="470"/>
        <v>273</v>
      </c>
      <c r="I4352" s="50">
        <f t="shared" si="471"/>
        <v>42739378.5</v>
      </c>
      <c r="J4352" s="46">
        <v>1565545</v>
      </c>
      <c r="K4352" s="2" t="s">
        <v>34</v>
      </c>
      <c r="L4352" s="52" t="str">
        <f t="shared" si="472"/>
        <v>20220930VND</v>
      </c>
      <c r="M4352">
        <f>VLOOKUP(L4352,Mapping!$H$1:$K$25,4,0)</f>
        <v>1</v>
      </c>
      <c r="N4352">
        <f t="shared" si="473"/>
        <v>3.5230100000000001E-4</v>
      </c>
      <c r="O4352">
        <f t="shared" si="474"/>
        <v>1.565545E-3</v>
      </c>
      <c r="P4352">
        <f t="shared" si="475"/>
        <v>4.2739378500000001E-2</v>
      </c>
      <c r="Q4352" t="str">
        <f>VLOOKUP(VLOOKUP(C4352,Mapping!$A$1:$C$17,3,0),Mapping!$E$1:$F$6,2,0)</f>
        <v>Vùng 01</v>
      </c>
    </row>
    <row r="4353" spans="1:17" x14ac:dyDescent="0.3">
      <c r="A4353" s="33">
        <v>44834</v>
      </c>
      <c r="B4353">
        <v>3419</v>
      </c>
      <c r="C4353">
        <v>34</v>
      </c>
      <c r="D4353" s="38" t="s">
        <v>77</v>
      </c>
      <c r="E4353" s="2" t="s">
        <v>41</v>
      </c>
      <c r="F4353">
        <v>724737</v>
      </c>
      <c r="G4353" s="44">
        <f t="shared" si="469"/>
        <v>44562</v>
      </c>
      <c r="H4353" s="50">
        <f t="shared" si="470"/>
        <v>273</v>
      </c>
      <c r="I4353" s="50">
        <f t="shared" si="471"/>
        <v>34389291.300000004</v>
      </c>
      <c r="J4353" s="46">
        <v>1259681</v>
      </c>
      <c r="K4353" s="2" t="s">
        <v>34</v>
      </c>
      <c r="L4353" s="52" t="str">
        <f t="shared" si="472"/>
        <v>20220930VND</v>
      </c>
      <c r="M4353">
        <f>VLOOKUP(L4353,Mapping!$H$1:$K$25,4,0)</f>
        <v>1</v>
      </c>
      <c r="N4353">
        <f t="shared" si="473"/>
        <v>7.2473700000000004E-4</v>
      </c>
      <c r="O4353">
        <f t="shared" si="474"/>
        <v>1.2596809999999999E-3</v>
      </c>
      <c r="P4353">
        <f t="shared" si="475"/>
        <v>3.4389291300000006E-2</v>
      </c>
      <c r="Q4353" t="str">
        <f>VLOOKUP(VLOOKUP(C4353,Mapping!$A$1:$C$17,3,0),Mapping!$E$1:$F$6,2,0)</f>
        <v>Vùng 02</v>
      </c>
    </row>
    <row r="4354" spans="1:17" x14ac:dyDescent="0.3">
      <c r="A4354" s="33">
        <v>44834</v>
      </c>
      <c r="B4354">
        <v>3421</v>
      </c>
      <c r="C4354">
        <v>25</v>
      </c>
      <c r="D4354" s="38" t="s">
        <v>77</v>
      </c>
      <c r="E4354" s="2" t="s">
        <v>41</v>
      </c>
      <c r="F4354">
        <v>170379</v>
      </c>
      <c r="G4354" s="44">
        <f t="shared" ref="G4354:G4417" si="476">DATE(YEAR(A4354),1,1)</f>
        <v>44562</v>
      </c>
      <c r="H4354" s="50">
        <f t="shared" ref="H4354:H4417" si="477">DATEDIF(G4354,A4354,"D")+1</f>
        <v>273</v>
      </c>
      <c r="I4354" s="50">
        <f t="shared" si="471"/>
        <v>17563154.699999999</v>
      </c>
      <c r="J4354" s="46">
        <v>643339</v>
      </c>
      <c r="K4354" s="2" t="s">
        <v>34</v>
      </c>
      <c r="L4354" s="52" t="str">
        <f t="shared" si="472"/>
        <v>20220930VND</v>
      </c>
      <c r="M4354">
        <f>VLOOKUP(L4354,Mapping!$H$1:$K$25,4,0)</f>
        <v>1</v>
      </c>
      <c r="N4354">
        <f t="shared" si="473"/>
        <v>1.7037899999999999E-4</v>
      </c>
      <c r="O4354">
        <f t="shared" si="474"/>
        <v>6.4333900000000004E-4</v>
      </c>
      <c r="P4354">
        <f t="shared" si="475"/>
        <v>1.75631547E-2</v>
      </c>
      <c r="Q4354" t="str">
        <f>VLOOKUP(VLOOKUP(C4354,Mapping!$A$1:$C$17,3,0),Mapping!$E$1:$F$6,2,0)</f>
        <v>Vùng 01</v>
      </c>
    </row>
    <row r="4355" spans="1:17" x14ac:dyDescent="0.3">
      <c r="A4355" s="33">
        <v>44834</v>
      </c>
      <c r="B4355">
        <v>3421</v>
      </c>
      <c r="C4355">
        <v>40</v>
      </c>
      <c r="D4355" s="38" t="s">
        <v>77</v>
      </c>
      <c r="E4355" s="2" t="s">
        <v>41</v>
      </c>
      <c r="F4355">
        <v>1378840</v>
      </c>
      <c r="G4355" s="44">
        <f t="shared" si="476"/>
        <v>44562</v>
      </c>
      <c r="H4355" s="50">
        <f t="shared" si="477"/>
        <v>273</v>
      </c>
      <c r="I4355" s="50">
        <f t="shared" ref="I4355:I4418" si="478">H4355*(J4355/10)*M4355</f>
        <v>335628866316.74396</v>
      </c>
      <c r="J4355" s="46">
        <v>529971</v>
      </c>
      <c r="K4355" s="2" t="s">
        <v>35</v>
      </c>
      <c r="L4355" s="52" t="str">
        <f t="shared" ref="L4355:L4418" si="479">CONCATENATE(TEXT(A4355,"YYYYMMDD"),K4355)</f>
        <v>20220930USD</v>
      </c>
      <c r="M4355">
        <f>VLOOKUP(L4355,Mapping!$H$1:$K$25,4,0)</f>
        <v>23197.68</v>
      </c>
      <c r="N4355">
        <f t="shared" ref="N4355:N4418" si="480">F4355*M4355/10^9</f>
        <v>31.985889091200001</v>
      </c>
      <c r="O4355">
        <f t="shared" ref="O4355:O4418" si="481">J4355*M4355/10^9</f>
        <v>12.294097667280001</v>
      </c>
      <c r="P4355">
        <f t="shared" ref="P4355:P4418" si="482">I4355/10^9</f>
        <v>335.62886631674394</v>
      </c>
      <c r="Q4355" t="str">
        <f>VLOOKUP(VLOOKUP(C4355,Mapping!$A$1:$C$17,3,0),Mapping!$E$1:$F$6,2,0)</f>
        <v>Vùng 01</v>
      </c>
    </row>
    <row r="4356" spans="1:17" x14ac:dyDescent="0.3">
      <c r="A4356" s="33">
        <v>44834</v>
      </c>
      <c r="B4356">
        <v>3422</v>
      </c>
      <c r="C4356">
        <v>26</v>
      </c>
      <c r="D4356" s="38" t="s">
        <v>77</v>
      </c>
      <c r="E4356" s="2" t="s">
        <v>41</v>
      </c>
      <c r="F4356">
        <v>1896315</v>
      </c>
      <c r="G4356" s="44">
        <f t="shared" si="476"/>
        <v>44562</v>
      </c>
      <c r="H4356" s="50">
        <f t="shared" si="477"/>
        <v>273</v>
      </c>
      <c r="I4356" s="50">
        <f t="shared" si="478"/>
        <v>21151548.599999998</v>
      </c>
      <c r="J4356" s="46">
        <v>774782</v>
      </c>
      <c r="K4356" s="2" t="s">
        <v>34</v>
      </c>
      <c r="L4356" s="52" t="str">
        <f t="shared" si="479"/>
        <v>20220930VND</v>
      </c>
      <c r="M4356">
        <f>VLOOKUP(L4356,Mapping!$H$1:$K$25,4,0)</f>
        <v>1</v>
      </c>
      <c r="N4356">
        <f t="shared" si="480"/>
        <v>1.896315E-3</v>
      </c>
      <c r="O4356">
        <f t="shared" si="481"/>
        <v>7.7478200000000001E-4</v>
      </c>
      <c r="P4356">
        <f t="shared" si="482"/>
        <v>2.1151548599999997E-2</v>
      </c>
      <c r="Q4356" t="str">
        <f>VLOOKUP(VLOOKUP(C4356,Mapping!$A$1:$C$17,3,0),Mapping!$E$1:$F$6,2,0)</f>
        <v>Vùng 04</v>
      </c>
    </row>
    <row r="4357" spans="1:17" x14ac:dyDescent="0.3">
      <c r="A4357" s="33">
        <v>44834</v>
      </c>
      <c r="B4357">
        <v>3425</v>
      </c>
      <c r="C4357">
        <v>45</v>
      </c>
      <c r="D4357" s="38" t="s">
        <v>77</v>
      </c>
      <c r="E4357" s="2" t="s">
        <v>41</v>
      </c>
      <c r="F4357">
        <v>657868</v>
      </c>
      <c r="G4357" s="44">
        <f t="shared" si="476"/>
        <v>44562</v>
      </c>
      <c r="H4357" s="50">
        <f t="shared" si="477"/>
        <v>273</v>
      </c>
      <c r="I4357" s="50">
        <f t="shared" si="478"/>
        <v>11745388.200000001</v>
      </c>
      <c r="J4357" s="46">
        <v>430234</v>
      </c>
      <c r="K4357" s="2" t="s">
        <v>34</v>
      </c>
      <c r="L4357" s="52" t="str">
        <f t="shared" si="479"/>
        <v>20220930VND</v>
      </c>
      <c r="M4357">
        <f>VLOOKUP(L4357,Mapping!$H$1:$K$25,4,0)</f>
        <v>1</v>
      </c>
      <c r="N4357">
        <f t="shared" si="480"/>
        <v>6.5786800000000004E-4</v>
      </c>
      <c r="O4357">
        <f t="shared" si="481"/>
        <v>4.3023399999999999E-4</v>
      </c>
      <c r="P4357">
        <f t="shared" si="482"/>
        <v>1.1745388200000002E-2</v>
      </c>
      <c r="Q4357" t="str">
        <f>VLOOKUP(VLOOKUP(C4357,Mapping!$A$1:$C$17,3,0),Mapping!$E$1:$F$6,2,0)</f>
        <v>Vùng 02</v>
      </c>
    </row>
    <row r="4358" spans="1:17" x14ac:dyDescent="0.3">
      <c r="A4358" s="33">
        <v>44834</v>
      </c>
      <c r="B4358">
        <v>3426</v>
      </c>
      <c r="C4358">
        <v>40</v>
      </c>
      <c r="D4358" s="38" t="s">
        <v>77</v>
      </c>
      <c r="E4358" s="2" t="s">
        <v>41</v>
      </c>
      <c r="F4358">
        <v>106277</v>
      </c>
      <c r="G4358" s="44">
        <f t="shared" si="476"/>
        <v>44562</v>
      </c>
      <c r="H4358" s="50">
        <f t="shared" si="477"/>
        <v>273</v>
      </c>
      <c r="I4358" s="50">
        <f t="shared" si="478"/>
        <v>1101145.5</v>
      </c>
      <c r="J4358" s="46">
        <v>40335</v>
      </c>
      <c r="K4358" s="2" t="s">
        <v>34</v>
      </c>
      <c r="L4358" s="52" t="str">
        <f t="shared" si="479"/>
        <v>20220930VND</v>
      </c>
      <c r="M4358">
        <f>VLOOKUP(L4358,Mapping!$H$1:$K$25,4,0)</f>
        <v>1</v>
      </c>
      <c r="N4358">
        <f t="shared" si="480"/>
        <v>1.06277E-4</v>
      </c>
      <c r="O4358">
        <f t="shared" si="481"/>
        <v>4.0334999999999999E-5</v>
      </c>
      <c r="P4358">
        <f t="shared" si="482"/>
        <v>1.1011454999999999E-3</v>
      </c>
      <c r="Q4358" t="str">
        <f>VLOOKUP(VLOOKUP(C4358,Mapping!$A$1:$C$17,3,0),Mapping!$E$1:$F$6,2,0)</f>
        <v>Vùng 01</v>
      </c>
    </row>
    <row r="4359" spans="1:17" x14ac:dyDescent="0.3">
      <c r="A4359" s="33">
        <v>44834</v>
      </c>
      <c r="B4359">
        <v>3426</v>
      </c>
      <c r="C4359">
        <v>40</v>
      </c>
      <c r="D4359" s="38" t="s">
        <v>77</v>
      </c>
      <c r="E4359" s="2" t="s">
        <v>41</v>
      </c>
      <c r="F4359">
        <v>7558397</v>
      </c>
      <c r="G4359" s="44">
        <f t="shared" si="476"/>
        <v>44562</v>
      </c>
      <c r="H4359" s="50">
        <f t="shared" si="477"/>
        <v>273</v>
      </c>
      <c r="I4359" s="50">
        <f t="shared" si="478"/>
        <v>165959948.70000002</v>
      </c>
      <c r="J4359" s="46">
        <v>6079119</v>
      </c>
      <c r="K4359" s="2" t="s">
        <v>34</v>
      </c>
      <c r="L4359" s="52" t="str">
        <f t="shared" si="479"/>
        <v>20220930VND</v>
      </c>
      <c r="M4359">
        <f>VLOOKUP(L4359,Mapping!$H$1:$K$25,4,0)</f>
        <v>1</v>
      </c>
      <c r="N4359">
        <f t="shared" si="480"/>
        <v>7.5583969999999997E-3</v>
      </c>
      <c r="O4359">
        <f t="shared" si="481"/>
        <v>6.079119E-3</v>
      </c>
      <c r="P4359">
        <f t="shared" si="482"/>
        <v>0.16595994870000003</v>
      </c>
      <c r="Q4359" t="str">
        <f>VLOOKUP(VLOOKUP(C4359,Mapping!$A$1:$C$17,3,0),Mapping!$E$1:$F$6,2,0)</f>
        <v>Vùng 01</v>
      </c>
    </row>
    <row r="4360" spans="1:17" x14ac:dyDescent="0.3">
      <c r="A4360" s="33">
        <v>44834</v>
      </c>
      <c r="B4360">
        <v>3427</v>
      </c>
      <c r="C4360">
        <v>34</v>
      </c>
      <c r="D4360" s="38" t="s">
        <v>77</v>
      </c>
      <c r="E4360" s="2" t="s">
        <v>41</v>
      </c>
      <c r="F4360">
        <v>1775477</v>
      </c>
      <c r="G4360" s="44">
        <f t="shared" si="476"/>
        <v>44562</v>
      </c>
      <c r="H4360" s="50">
        <f t="shared" si="477"/>
        <v>273</v>
      </c>
      <c r="I4360" s="50">
        <f t="shared" si="478"/>
        <v>50409859.5</v>
      </c>
      <c r="J4360" s="46">
        <v>1846515</v>
      </c>
      <c r="K4360" s="2" t="s">
        <v>34</v>
      </c>
      <c r="L4360" s="52" t="str">
        <f t="shared" si="479"/>
        <v>20220930VND</v>
      </c>
      <c r="M4360">
        <f>VLOOKUP(L4360,Mapping!$H$1:$K$25,4,0)</f>
        <v>1</v>
      </c>
      <c r="N4360">
        <f t="shared" si="480"/>
        <v>1.7754769999999999E-3</v>
      </c>
      <c r="O4360">
        <f t="shared" si="481"/>
        <v>1.846515E-3</v>
      </c>
      <c r="P4360">
        <f t="shared" si="482"/>
        <v>5.0409859500000001E-2</v>
      </c>
      <c r="Q4360" t="str">
        <f>VLOOKUP(VLOOKUP(C4360,Mapping!$A$1:$C$17,3,0),Mapping!$E$1:$F$6,2,0)</f>
        <v>Vùng 02</v>
      </c>
    </row>
    <row r="4361" spans="1:17" x14ac:dyDescent="0.3">
      <c r="A4361" s="33">
        <v>44834</v>
      </c>
      <c r="B4361">
        <v>3427</v>
      </c>
      <c r="C4361">
        <v>48</v>
      </c>
      <c r="D4361" s="38" t="s">
        <v>77</v>
      </c>
      <c r="E4361" s="2" t="s">
        <v>41</v>
      </c>
      <c r="F4361">
        <v>535795</v>
      </c>
      <c r="G4361" s="44">
        <f t="shared" si="476"/>
        <v>44562</v>
      </c>
      <c r="H4361" s="50">
        <f t="shared" si="477"/>
        <v>273</v>
      </c>
      <c r="I4361" s="50">
        <f t="shared" si="478"/>
        <v>35775803.699999996</v>
      </c>
      <c r="J4361" s="46">
        <v>1310469</v>
      </c>
      <c r="K4361" s="2" t="s">
        <v>34</v>
      </c>
      <c r="L4361" s="52" t="str">
        <f t="shared" si="479"/>
        <v>20220930VND</v>
      </c>
      <c r="M4361">
        <f>VLOOKUP(L4361,Mapping!$H$1:$K$25,4,0)</f>
        <v>1</v>
      </c>
      <c r="N4361">
        <f t="shared" si="480"/>
        <v>5.3579500000000004E-4</v>
      </c>
      <c r="O4361">
        <f t="shared" si="481"/>
        <v>1.3104690000000001E-3</v>
      </c>
      <c r="P4361">
        <f t="shared" si="482"/>
        <v>3.5775803699999997E-2</v>
      </c>
      <c r="Q4361" t="str">
        <f>VLOOKUP(VLOOKUP(C4361,Mapping!$A$1:$C$17,3,0),Mapping!$E$1:$F$6,2,0)</f>
        <v>Vùng 01</v>
      </c>
    </row>
    <row r="4362" spans="1:17" x14ac:dyDescent="0.3">
      <c r="A4362" s="33">
        <v>44834</v>
      </c>
      <c r="B4362">
        <v>3427</v>
      </c>
      <c r="C4362">
        <v>34</v>
      </c>
      <c r="D4362" s="38" t="s">
        <v>77</v>
      </c>
      <c r="E4362" s="2" t="s">
        <v>41</v>
      </c>
      <c r="F4362">
        <v>805502</v>
      </c>
      <c r="G4362" s="44">
        <f t="shared" si="476"/>
        <v>44562</v>
      </c>
      <c r="H4362" s="50">
        <f t="shared" si="477"/>
        <v>273</v>
      </c>
      <c r="I4362" s="50">
        <f t="shared" si="478"/>
        <v>46135607.699999996</v>
      </c>
      <c r="J4362" s="46">
        <v>1689949</v>
      </c>
      <c r="K4362" s="2" t="s">
        <v>34</v>
      </c>
      <c r="L4362" s="52" t="str">
        <f t="shared" si="479"/>
        <v>20220930VND</v>
      </c>
      <c r="M4362">
        <f>VLOOKUP(L4362,Mapping!$H$1:$K$25,4,0)</f>
        <v>1</v>
      </c>
      <c r="N4362">
        <f t="shared" si="480"/>
        <v>8.0550200000000004E-4</v>
      </c>
      <c r="O4362">
        <f t="shared" si="481"/>
        <v>1.6899490000000001E-3</v>
      </c>
      <c r="P4362">
        <f t="shared" si="482"/>
        <v>4.6135607699999998E-2</v>
      </c>
      <c r="Q4362" t="str">
        <f>VLOOKUP(VLOOKUP(C4362,Mapping!$A$1:$C$17,3,0),Mapping!$E$1:$F$6,2,0)</f>
        <v>Vùng 02</v>
      </c>
    </row>
    <row r="4363" spans="1:17" x14ac:dyDescent="0.3">
      <c r="A4363" s="33">
        <v>44834</v>
      </c>
      <c r="B4363">
        <v>3428</v>
      </c>
      <c r="C4363">
        <v>12</v>
      </c>
      <c r="D4363" s="38" t="s">
        <v>77</v>
      </c>
      <c r="E4363" s="2" t="s">
        <v>41</v>
      </c>
      <c r="F4363">
        <v>620145</v>
      </c>
      <c r="G4363" s="44">
        <f t="shared" si="476"/>
        <v>44562</v>
      </c>
      <c r="H4363" s="50">
        <f t="shared" si="477"/>
        <v>273</v>
      </c>
      <c r="I4363" s="50">
        <f t="shared" si="478"/>
        <v>24210459</v>
      </c>
      <c r="J4363" s="46">
        <v>886830</v>
      </c>
      <c r="K4363" s="2" t="s">
        <v>34</v>
      </c>
      <c r="L4363" s="52" t="str">
        <f t="shared" si="479"/>
        <v>20220930VND</v>
      </c>
      <c r="M4363">
        <f>VLOOKUP(L4363,Mapping!$H$1:$K$25,4,0)</f>
        <v>1</v>
      </c>
      <c r="N4363">
        <f t="shared" si="480"/>
        <v>6.2014500000000001E-4</v>
      </c>
      <c r="O4363">
        <f t="shared" si="481"/>
        <v>8.8683000000000002E-4</v>
      </c>
      <c r="P4363">
        <f t="shared" si="482"/>
        <v>2.4210459E-2</v>
      </c>
      <c r="Q4363" t="str">
        <f>VLOOKUP(VLOOKUP(C4363,Mapping!$A$1:$C$17,3,0),Mapping!$E$1:$F$6,2,0)</f>
        <v>Vùng 03</v>
      </c>
    </row>
    <row r="4364" spans="1:17" x14ac:dyDescent="0.3">
      <c r="A4364" s="33">
        <v>44834</v>
      </c>
      <c r="B4364">
        <v>3430</v>
      </c>
      <c r="C4364">
        <v>24</v>
      </c>
      <c r="D4364" s="38" t="s">
        <v>77</v>
      </c>
      <c r="E4364" s="2" t="s">
        <v>41</v>
      </c>
      <c r="F4364">
        <v>337252</v>
      </c>
      <c r="G4364" s="44">
        <f t="shared" si="476"/>
        <v>44562</v>
      </c>
      <c r="H4364" s="50">
        <f t="shared" si="477"/>
        <v>273</v>
      </c>
      <c r="I4364" s="50">
        <f t="shared" si="478"/>
        <v>2234259.3000000003</v>
      </c>
      <c r="J4364" s="46">
        <v>81841</v>
      </c>
      <c r="K4364" s="2" t="s">
        <v>34</v>
      </c>
      <c r="L4364" s="52" t="str">
        <f t="shared" si="479"/>
        <v>20220930VND</v>
      </c>
      <c r="M4364">
        <f>VLOOKUP(L4364,Mapping!$H$1:$K$25,4,0)</f>
        <v>1</v>
      </c>
      <c r="N4364">
        <f t="shared" si="480"/>
        <v>3.3725200000000002E-4</v>
      </c>
      <c r="O4364">
        <f t="shared" si="481"/>
        <v>8.1841000000000005E-5</v>
      </c>
      <c r="P4364">
        <f t="shared" si="482"/>
        <v>2.2342593000000003E-3</v>
      </c>
      <c r="Q4364" t="str">
        <f>VLOOKUP(VLOOKUP(C4364,Mapping!$A$1:$C$17,3,0),Mapping!$E$1:$F$6,2,0)</f>
        <v>Vùng 04</v>
      </c>
    </row>
    <row r="4365" spans="1:17" x14ac:dyDescent="0.3">
      <c r="A4365" s="33">
        <v>44834</v>
      </c>
      <c r="B4365">
        <v>3430</v>
      </c>
      <c r="C4365">
        <v>48</v>
      </c>
      <c r="D4365" s="38" t="s">
        <v>77</v>
      </c>
      <c r="E4365" s="2" t="s">
        <v>41</v>
      </c>
      <c r="F4365">
        <v>1726967</v>
      </c>
      <c r="G4365" s="44">
        <f t="shared" si="476"/>
        <v>44562</v>
      </c>
      <c r="H4365" s="50">
        <f t="shared" si="477"/>
        <v>273</v>
      </c>
      <c r="I4365" s="50">
        <f t="shared" si="478"/>
        <v>9374355.9000000004</v>
      </c>
      <c r="J4365" s="46">
        <v>343383</v>
      </c>
      <c r="K4365" s="2" t="s">
        <v>34</v>
      </c>
      <c r="L4365" s="52" t="str">
        <f t="shared" si="479"/>
        <v>20220930VND</v>
      </c>
      <c r="M4365">
        <f>VLOOKUP(L4365,Mapping!$H$1:$K$25,4,0)</f>
        <v>1</v>
      </c>
      <c r="N4365">
        <f t="shared" si="480"/>
        <v>1.726967E-3</v>
      </c>
      <c r="O4365">
        <f t="shared" si="481"/>
        <v>3.43383E-4</v>
      </c>
      <c r="P4365">
        <f t="shared" si="482"/>
        <v>9.3743559000000008E-3</v>
      </c>
      <c r="Q4365" t="str">
        <f>VLOOKUP(VLOOKUP(C4365,Mapping!$A$1:$C$17,3,0),Mapping!$E$1:$F$6,2,0)</f>
        <v>Vùng 01</v>
      </c>
    </row>
    <row r="4366" spans="1:17" x14ac:dyDescent="0.3">
      <c r="A4366" s="33">
        <v>44834</v>
      </c>
      <c r="B4366">
        <v>3432</v>
      </c>
      <c r="C4366">
        <v>11</v>
      </c>
      <c r="D4366" s="38" t="s">
        <v>77</v>
      </c>
      <c r="E4366" s="2" t="s">
        <v>41</v>
      </c>
      <c r="F4366">
        <v>1686845</v>
      </c>
      <c r="G4366" s="44">
        <f t="shared" si="476"/>
        <v>44562</v>
      </c>
      <c r="H4366" s="50">
        <f t="shared" si="477"/>
        <v>273</v>
      </c>
      <c r="I4366" s="50">
        <f t="shared" si="478"/>
        <v>12793053</v>
      </c>
      <c r="J4366" s="46">
        <v>468610</v>
      </c>
      <c r="K4366" s="2" t="s">
        <v>34</v>
      </c>
      <c r="L4366" s="52" t="str">
        <f t="shared" si="479"/>
        <v>20220930VND</v>
      </c>
      <c r="M4366">
        <f>VLOOKUP(L4366,Mapping!$H$1:$K$25,4,0)</f>
        <v>1</v>
      </c>
      <c r="N4366">
        <f t="shared" si="480"/>
        <v>1.686845E-3</v>
      </c>
      <c r="O4366">
        <f t="shared" si="481"/>
        <v>4.6861E-4</v>
      </c>
      <c r="P4366">
        <f t="shared" si="482"/>
        <v>1.2793053E-2</v>
      </c>
      <c r="Q4366" t="str">
        <f>VLOOKUP(VLOOKUP(C4366,Mapping!$A$1:$C$17,3,0),Mapping!$E$1:$F$6,2,0)</f>
        <v>Vùng 01</v>
      </c>
    </row>
    <row r="4367" spans="1:17" x14ac:dyDescent="0.3">
      <c r="A4367" s="33">
        <v>44834</v>
      </c>
      <c r="B4367">
        <v>3434</v>
      </c>
      <c r="C4367">
        <v>41</v>
      </c>
      <c r="D4367" s="38" t="s">
        <v>77</v>
      </c>
      <c r="E4367" s="2" t="s">
        <v>41</v>
      </c>
      <c r="F4367">
        <v>280840</v>
      </c>
      <c r="G4367" s="44">
        <f t="shared" si="476"/>
        <v>44562</v>
      </c>
      <c r="H4367" s="50">
        <f t="shared" si="477"/>
        <v>273</v>
      </c>
      <c r="I4367" s="50">
        <f t="shared" si="478"/>
        <v>41044731</v>
      </c>
      <c r="J4367" s="46">
        <v>1503470</v>
      </c>
      <c r="K4367" s="2" t="s">
        <v>34</v>
      </c>
      <c r="L4367" s="52" t="str">
        <f t="shared" si="479"/>
        <v>20220930VND</v>
      </c>
      <c r="M4367">
        <f>VLOOKUP(L4367,Mapping!$H$1:$K$25,4,0)</f>
        <v>1</v>
      </c>
      <c r="N4367">
        <f t="shared" si="480"/>
        <v>2.8083999999999997E-4</v>
      </c>
      <c r="O4367">
        <f t="shared" si="481"/>
        <v>1.50347E-3</v>
      </c>
      <c r="P4367">
        <f t="shared" si="482"/>
        <v>4.1044731000000001E-2</v>
      </c>
      <c r="Q4367" t="str">
        <f>VLOOKUP(VLOOKUP(C4367,Mapping!$A$1:$C$17,3,0),Mapping!$E$1:$F$6,2,0)</f>
        <v>Vùng 05</v>
      </c>
    </row>
    <row r="4368" spans="1:17" x14ac:dyDescent="0.3">
      <c r="A4368" s="33">
        <v>44834</v>
      </c>
      <c r="B4368">
        <v>3435</v>
      </c>
      <c r="C4368">
        <v>20</v>
      </c>
      <c r="D4368" s="38" t="s">
        <v>77</v>
      </c>
      <c r="E4368" s="2" t="s">
        <v>41</v>
      </c>
      <c r="F4368">
        <v>6680998</v>
      </c>
      <c r="G4368" s="44">
        <f t="shared" si="476"/>
        <v>44562</v>
      </c>
      <c r="H4368" s="50">
        <f t="shared" si="477"/>
        <v>273</v>
      </c>
      <c r="I4368" s="50">
        <f t="shared" si="478"/>
        <v>231212627.09999999</v>
      </c>
      <c r="J4368" s="46">
        <v>8469327</v>
      </c>
      <c r="K4368" s="2" t="s">
        <v>34</v>
      </c>
      <c r="L4368" s="52" t="str">
        <f t="shared" si="479"/>
        <v>20220930VND</v>
      </c>
      <c r="M4368">
        <f>VLOOKUP(L4368,Mapping!$H$1:$K$25,4,0)</f>
        <v>1</v>
      </c>
      <c r="N4368">
        <f t="shared" si="480"/>
        <v>6.6809979999999996E-3</v>
      </c>
      <c r="O4368">
        <f t="shared" si="481"/>
        <v>8.4693270000000005E-3</v>
      </c>
      <c r="P4368">
        <f t="shared" si="482"/>
        <v>0.23121262709999998</v>
      </c>
      <c r="Q4368" t="str">
        <f>VLOOKUP(VLOOKUP(C4368,Mapping!$A$1:$C$17,3,0),Mapping!$E$1:$F$6,2,0)</f>
        <v>Vùng 02</v>
      </c>
    </row>
    <row r="4369" spans="1:17" x14ac:dyDescent="0.3">
      <c r="A4369" s="33">
        <v>44834</v>
      </c>
      <c r="B4369">
        <v>3435</v>
      </c>
      <c r="C4369">
        <v>20</v>
      </c>
      <c r="D4369" s="38" t="s">
        <v>77</v>
      </c>
      <c r="E4369" s="2" t="s">
        <v>41</v>
      </c>
      <c r="F4369">
        <v>7626025</v>
      </c>
      <c r="G4369" s="44">
        <f t="shared" si="476"/>
        <v>44562</v>
      </c>
      <c r="H4369" s="50">
        <f t="shared" si="477"/>
        <v>273</v>
      </c>
      <c r="I4369" s="50">
        <f t="shared" si="478"/>
        <v>226494013.20000002</v>
      </c>
      <c r="J4369" s="46">
        <v>8296484</v>
      </c>
      <c r="K4369" s="2" t="s">
        <v>34</v>
      </c>
      <c r="L4369" s="52" t="str">
        <f t="shared" si="479"/>
        <v>20220930VND</v>
      </c>
      <c r="M4369">
        <f>VLOOKUP(L4369,Mapping!$H$1:$K$25,4,0)</f>
        <v>1</v>
      </c>
      <c r="N4369">
        <f t="shared" si="480"/>
        <v>7.6260249999999998E-3</v>
      </c>
      <c r="O4369">
        <f t="shared" si="481"/>
        <v>8.2964839999999998E-3</v>
      </c>
      <c r="P4369">
        <f t="shared" si="482"/>
        <v>0.22649401320000001</v>
      </c>
      <c r="Q4369" t="str">
        <f>VLOOKUP(VLOOKUP(C4369,Mapping!$A$1:$C$17,3,0),Mapping!$E$1:$F$6,2,0)</f>
        <v>Vùng 02</v>
      </c>
    </row>
    <row r="4370" spans="1:17" x14ac:dyDescent="0.3">
      <c r="A4370" s="33">
        <v>44834</v>
      </c>
      <c r="B4370">
        <v>3435</v>
      </c>
      <c r="C4370">
        <v>20</v>
      </c>
      <c r="D4370" s="38" t="s">
        <v>77</v>
      </c>
      <c r="E4370" s="2" t="s">
        <v>43</v>
      </c>
      <c r="F4370">
        <v>181235</v>
      </c>
      <c r="G4370" s="44">
        <f t="shared" si="476"/>
        <v>44562</v>
      </c>
      <c r="H4370" s="50">
        <f t="shared" si="477"/>
        <v>273</v>
      </c>
      <c r="I4370" s="50">
        <f t="shared" si="478"/>
        <v>26721240</v>
      </c>
      <c r="J4370" s="46">
        <v>978800</v>
      </c>
      <c r="K4370" s="2" t="s">
        <v>34</v>
      </c>
      <c r="L4370" s="52" t="str">
        <f t="shared" si="479"/>
        <v>20220930VND</v>
      </c>
      <c r="M4370">
        <f>VLOOKUP(L4370,Mapping!$H$1:$K$25,4,0)</f>
        <v>1</v>
      </c>
      <c r="N4370">
        <f t="shared" si="480"/>
        <v>1.81235E-4</v>
      </c>
      <c r="O4370">
        <f t="shared" si="481"/>
        <v>9.7879999999999994E-4</v>
      </c>
      <c r="P4370">
        <f t="shared" si="482"/>
        <v>2.672124E-2</v>
      </c>
      <c r="Q4370" t="str">
        <f>VLOOKUP(VLOOKUP(C4370,Mapping!$A$1:$C$17,3,0),Mapping!$E$1:$F$6,2,0)</f>
        <v>Vùng 02</v>
      </c>
    </row>
    <row r="4371" spans="1:17" x14ac:dyDescent="0.3">
      <c r="A4371" s="33">
        <v>44834</v>
      </c>
      <c r="B4371">
        <v>3435</v>
      </c>
      <c r="C4371">
        <v>20</v>
      </c>
      <c r="D4371" s="38" t="s">
        <v>77</v>
      </c>
      <c r="E4371" s="2" t="s">
        <v>43</v>
      </c>
      <c r="F4371">
        <v>766763</v>
      </c>
      <c r="G4371" s="44">
        <f t="shared" si="476"/>
        <v>44562</v>
      </c>
      <c r="H4371" s="50">
        <f t="shared" si="477"/>
        <v>273</v>
      </c>
      <c r="I4371" s="50">
        <f t="shared" si="478"/>
        <v>22026977.699999999</v>
      </c>
      <c r="J4371" s="46">
        <v>806849</v>
      </c>
      <c r="K4371" s="2" t="s">
        <v>34</v>
      </c>
      <c r="L4371" s="52" t="str">
        <f t="shared" si="479"/>
        <v>20220930VND</v>
      </c>
      <c r="M4371">
        <f>VLOOKUP(L4371,Mapping!$H$1:$K$25,4,0)</f>
        <v>1</v>
      </c>
      <c r="N4371">
        <f t="shared" si="480"/>
        <v>7.6676299999999995E-4</v>
      </c>
      <c r="O4371">
        <f t="shared" si="481"/>
        <v>8.06849E-4</v>
      </c>
      <c r="P4371">
        <f t="shared" si="482"/>
        <v>2.2026977699999999E-2</v>
      </c>
      <c r="Q4371" t="str">
        <f>VLOOKUP(VLOOKUP(C4371,Mapping!$A$1:$C$17,3,0),Mapping!$E$1:$F$6,2,0)</f>
        <v>Vùng 02</v>
      </c>
    </row>
    <row r="4372" spans="1:17" x14ac:dyDescent="0.3">
      <c r="A4372" s="33">
        <v>44834</v>
      </c>
      <c r="B4372">
        <v>3435</v>
      </c>
      <c r="C4372">
        <v>20</v>
      </c>
      <c r="D4372" s="38" t="s">
        <v>77</v>
      </c>
      <c r="E4372" s="2" t="s">
        <v>43</v>
      </c>
      <c r="F4372">
        <v>595500</v>
      </c>
      <c r="G4372" s="44">
        <f t="shared" si="476"/>
        <v>44562</v>
      </c>
      <c r="H4372" s="50">
        <f t="shared" si="477"/>
        <v>273</v>
      </c>
      <c r="I4372" s="50">
        <f t="shared" si="478"/>
        <v>18979342.199999999</v>
      </c>
      <c r="J4372" s="46">
        <v>695214</v>
      </c>
      <c r="K4372" s="2" t="s">
        <v>34</v>
      </c>
      <c r="L4372" s="52" t="str">
        <f t="shared" si="479"/>
        <v>20220930VND</v>
      </c>
      <c r="M4372">
        <f>VLOOKUP(L4372,Mapping!$H$1:$K$25,4,0)</f>
        <v>1</v>
      </c>
      <c r="N4372">
        <f t="shared" si="480"/>
        <v>5.955E-4</v>
      </c>
      <c r="O4372">
        <f t="shared" si="481"/>
        <v>6.9521399999999999E-4</v>
      </c>
      <c r="P4372">
        <f t="shared" si="482"/>
        <v>1.8979342199999999E-2</v>
      </c>
      <c r="Q4372" t="str">
        <f>VLOOKUP(VLOOKUP(C4372,Mapping!$A$1:$C$17,3,0),Mapping!$E$1:$F$6,2,0)</f>
        <v>Vùng 02</v>
      </c>
    </row>
    <row r="4373" spans="1:17" x14ac:dyDescent="0.3">
      <c r="A4373" s="33">
        <v>44834</v>
      </c>
      <c r="B4373">
        <v>3435</v>
      </c>
      <c r="C4373">
        <v>20</v>
      </c>
      <c r="D4373" s="38" t="s">
        <v>77</v>
      </c>
      <c r="E4373" s="2" t="s">
        <v>43</v>
      </c>
      <c r="F4373">
        <v>175618</v>
      </c>
      <c r="G4373" s="44">
        <f t="shared" si="476"/>
        <v>44562</v>
      </c>
      <c r="H4373" s="50">
        <f t="shared" si="477"/>
        <v>273</v>
      </c>
      <c r="I4373" s="50">
        <f t="shared" si="478"/>
        <v>17475630.900000002</v>
      </c>
      <c r="J4373" s="46">
        <v>640133</v>
      </c>
      <c r="K4373" s="2" t="s">
        <v>34</v>
      </c>
      <c r="L4373" s="52" t="str">
        <f t="shared" si="479"/>
        <v>20220930VND</v>
      </c>
      <c r="M4373">
        <f>VLOOKUP(L4373,Mapping!$H$1:$K$25,4,0)</f>
        <v>1</v>
      </c>
      <c r="N4373">
        <f t="shared" si="480"/>
        <v>1.75618E-4</v>
      </c>
      <c r="O4373">
        <f t="shared" si="481"/>
        <v>6.4013299999999998E-4</v>
      </c>
      <c r="P4373">
        <f t="shared" si="482"/>
        <v>1.7475630900000001E-2</v>
      </c>
      <c r="Q4373" t="str">
        <f>VLOOKUP(VLOOKUP(C4373,Mapping!$A$1:$C$17,3,0),Mapping!$E$1:$F$6,2,0)</f>
        <v>Vùng 02</v>
      </c>
    </row>
    <row r="4374" spans="1:17" x14ac:dyDescent="0.3">
      <c r="A4374" s="33">
        <v>44834</v>
      </c>
      <c r="B4374">
        <v>3435</v>
      </c>
      <c r="C4374">
        <v>20</v>
      </c>
      <c r="D4374" s="38" t="s">
        <v>77</v>
      </c>
      <c r="E4374" s="2" t="s">
        <v>43</v>
      </c>
      <c r="F4374">
        <v>640300</v>
      </c>
      <c r="G4374" s="44">
        <f t="shared" si="476"/>
        <v>44562</v>
      </c>
      <c r="H4374" s="50">
        <f t="shared" si="477"/>
        <v>273</v>
      </c>
      <c r="I4374" s="50">
        <f t="shared" si="478"/>
        <v>43146558</v>
      </c>
      <c r="J4374" s="46">
        <v>1580460</v>
      </c>
      <c r="K4374" s="2" t="s">
        <v>34</v>
      </c>
      <c r="L4374" s="52" t="str">
        <f t="shared" si="479"/>
        <v>20220930VND</v>
      </c>
      <c r="M4374">
        <f>VLOOKUP(L4374,Mapping!$H$1:$K$25,4,0)</f>
        <v>1</v>
      </c>
      <c r="N4374">
        <f t="shared" si="480"/>
        <v>6.4030000000000001E-4</v>
      </c>
      <c r="O4374">
        <f t="shared" si="481"/>
        <v>1.5804599999999999E-3</v>
      </c>
      <c r="P4374">
        <f t="shared" si="482"/>
        <v>4.3146558000000002E-2</v>
      </c>
      <c r="Q4374" t="str">
        <f>VLOOKUP(VLOOKUP(C4374,Mapping!$A$1:$C$17,3,0),Mapping!$E$1:$F$6,2,0)</f>
        <v>Vùng 02</v>
      </c>
    </row>
    <row r="4375" spans="1:17" x14ac:dyDescent="0.3">
      <c r="A4375" s="33">
        <v>44834</v>
      </c>
      <c r="B4375">
        <v>3435</v>
      </c>
      <c r="C4375">
        <v>20</v>
      </c>
      <c r="D4375" s="38" t="s">
        <v>77</v>
      </c>
      <c r="E4375" s="2" t="s">
        <v>43</v>
      </c>
      <c r="F4375">
        <v>1494336</v>
      </c>
      <c r="G4375" s="44">
        <f t="shared" si="476"/>
        <v>44562</v>
      </c>
      <c r="H4375" s="50">
        <f t="shared" si="477"/>
        <v>273</v>
      </c>
      <c r="I4375" s="50">
        <f t="shared" si="478"/>
        <v>53932788</v>
      </c>
      <c r="J4375" s="46">
        <v>1975560</v>
      </c>
      <c r="K4375" s="2" t="s">
        <v>34</v>
      </c>
      <c r="L4375" s="52" t="str">
        <f t="shared" si="479"/>
        <v>20220930VND</v>
      </c>
      <c r="M4375">
        <f>VLOOKUP(L4375,Mapping!$H$1:$K$25,4,0)</f>
        <v>1</v>
      </c>
      <c r="N4375">
        <f t="shared" si="480"/>
        <v>1.494336E-3</v>
      </c>
      <c r="O4375">
        <f t="shared" si="481"/>
        <v>1.9755599999999999E-3</v>
      </c>
      <c r="P4375">
        <f t="shared" si="482"/>
        <v>5.3932788000000002E-2</v>
      </c>
      <c r="Q4375" t="str">
        <f>VLOOKUP(VLOOKUP(C4375,Mapping!$A$1:$C$17,3,0),Mapping!$E$1:$F$6,2,0)</f>
        <v>Vùng 02</v>
      </c>
    </row>
    <row r="4376" spans="1:17" x14ac:dyDescent="0.3">
      <c r="A4376" s="33">
        <v>44834</v>
      </c>
      <c r="B4376">
        <v>3435</v>
      </c>
      <c r="C4376">
        <v>20</v>
      </c>
      <c r="D4376" s="38" t="s">
        <v>77</v>
      </c>
      <c r="E4376" s="2" t="s">
        <v>43</v>
      </c>
      <c r="F4376">
        <v>639738</v>
      </c>
      <c r="G4376" s="44">
        <f t="shared" si="476"/>
        <v>44562</v>
      </c>
      <c r="H4376" s="50">
        <f t="shared" si="477"/>
        <v>273</v>
      </c>
      <c r="I4376" s="50">
        <f t="shared" si="478"/>
        <v>17618519.099999998</v>
      </c>
      <c r="J4376" s="46">
        <v>645367</v>
      </c>
      <c r="K4376" s="2" t="s">
        <v>34</v>
      </c>
      <c r="L4376" s="52" t="str">
        <f t="shared" si="479"/>
        <v>20220930VND</v>
      </c>
      <c r="M4376">
        <f>VLOOKUP(L4376,Mapping!$H$1:$K$25,4,0)</f>
        <v>1</v>
      </c>
      <c r="N4376">
        <f t="shared" si="480"/>
        <v>6.3973800000000005E-4</v>
      </c>
      <c r="O4376">
        <f t="shared" si="481"/>
        <v>6.4536699999999999E-4</v>
      </c>
      <c r="P4376">
        <f t="shared" si="482"/>
        <v>1.7618519099999997E-2</v>
      </c>
      <c r="Q4376" t="str">
        <f>VLOOKUP(VLOOKUP(C4376,Mapping!$A$1:$C$17,3,0),Mapping!$E$1:$F$6,2,0)</f>
        <v>Vùng 02</v>
      </c>
    </row>
    <row r="4377" spans="1:17" x14ac:dyDescent="0.3">
      <c r="A4377" s="33">
        <v>44834</v>
      </c>
      <c r="B4377">
        <v>3435</v>
      </c>
      <c r="C4377">
        <v>43</v>
      </c>
      <c r="D4377" s="38" t="s">
        <v>77</v>
      </c>
      <c r="E4377" s="2" t="s">
        <v>41</v>
      </c>
      <c r="F4377">
        <v>1460488</v>
      </c>
      <c r="G4377" s="44">
        <f t="shared" si="476"/>
        <v>44562</v>
      </c>
      <c r="H4377" s="50">
        <f t="shared" si="477"/>
        <v>273</v>
      </c>
      <c r="I4377" s="50">
        <f t="shared" si="478"/>
        <v>1309007.7</v>
      </c>
      <c r="J4377" s="46">
        <v>47949</v>
      </c>
      <c r="K4377" s="2" t="s">
        <v>34</v>
      </c>
      <c r="L4377" s="52" t="str">
        <f t="shared" si="479"/>
        <v>20220930VND</v>
      </c>
      <c r="M4377">
        <f>VLOOKUP(L4377,Mapping!$H$1:$K$25,4,0)</f>
        <v>1</v>
      </c>
      <c r="N4377">
        <f t="shared" si="480"/>
        <v>1.460488E-3</v>
      </c>
      <c r="O4377">
        <f t="shared" si="481"/>
        <v>4.7948999999999998E-5</v>
      </c>
      <c r="P4377">
        <f t="shared" si="482"/>
        <v>1.3090076999999999E-3</v>
      </c>
      <c r="Q4377" t="str">
        <f>VLOOKUP(VLOOKUP(C4377,Mapping!$A$1:$C$17,3,0),Mapping!$E$1:$F$6,2,0)</f>
        <v>Vùng 04</v>
      </c>
    </row>
    <row r="4378" spans="1:17" x14ac:dyDescent="0.3">
      <c r="A4378" s="33">
        <v>44834</v>
      </c>
      <c r="B4378">
        <v>3435</v>
      </c>
      <c r="C4378">
        <v>34</v>
      </c>
      <c r="D4378" s="38" t="s">
        <v>77</v>
      </c>
      <c r="E4378" s="2" t="s">
        <v>41</v>
      </c>
      <c r="F4378">
        <v>1526657</v>
      </c>
      <c r="G4378" s="44">
        <f t="shared" si="476"/>
        <v>44562</v>
      </c>
      <c r="H4378" s="50">
        <f t="shared" si="477"/>
        <v>273</v>
      </c>
      <c r="I4378" s="50">
        <f t="shared" si="478"/>
        <v>30884926.800000001</v>
      </c>
      <c r="J4378" s="46">
        <v>1131316</v>
      </c>
      <c r="K4378" s="2" t="s">
        <v>34</v>
      </c>
      <c r="L4378" s="52" t="str">
        <f t="shared" si="479"/>
        <v>20220930VND</v>
      </c>
      <c r="M4378">
        <f>VLOOKUP(L4378,Mapping!$H$1:$K$25,4,0)</f>
        <v>1</v>
      </c>
      <c r="N4378">
        <f t="shared" si="480"/>
        <v>1.5266570000000001E-3</v>
      </c>
      <c r="O4378">
        <f t="shared" si="481"/>
        <v>1.131316E-3</v>
      </c>
      <c r="P4378">
        <f t="shared" si="482"/>
        <v>3.08849268E-2</v>
      </c>
      <c r="Q4378" t="str">
        <f>VLOOKUP(VLOOKUP(C4378,Mapping!$A$1:$C$17,3,0),Mapping!$E$1:$F$6,2,0)</f>
        <v>Vùng 02</v>
      </c>
    </row>
    <row r="4379" spans="1:17" x14ac:dyDescent="0.3">
      <c r="A4379" s="33">
        <v>44834</v>
      </c>
      <c r="B4379">
        <v>3437</v>
      </c>
      <c r="C4379">
        <v>40</v>
      </c>
      <c r="D4379" s="38" t="s">
        <v>77</v>
      </c>
      <c r="E4379" s="2" t="s">
        <v>41</v>
      </c>
      <c r="F4379">
        <v>382631</v>
      </c>
      <c r="G4379" s="44">
        <f t="shared" si="476"/>
        <v>44562</v>
      </c>
      <c r="H4379" s="50">
        <f t="shared" si="477"/>
        <v>273</v>
      </c>
      <c r="I4379" s="50">
        <f t="shared" si="478"/>
        <v>40431573</v>
      </c>
      <c r="J4379" s="46">
        <v>1481010</v>
      </c>
      <c r="K4379" s="2" t="s">
        <v>34</v>
      </c>
      <c r="L4379" s="52" t="str">
        <f t="shared" si="479"/>
        <v>20220930VND</v>
      </c>
      <c r="M4379">
        <f>VLOOKUP(L4379,Mapping!$H$1:$K$25,4,0)</f>
        <v>1</v>
      </c>
      <c r="N4379">
        <f t="shared" si="480"/>
        <v>3.8263099999999998E-4</v>
      </c>
      <c r="O4379">
        <f t="shared" si="481"/>
        <v>1.4810100000000001E-3</v>
      </c>
      <c r="P4379">
        <f t="shared" si="482"/>
        <v>4.0431572999999998E-2</v>
      </c>
      <c r="Q4379" t="str">
        <f>VLOOKUP(VLOOKUP(C4379,Mapping!$A$1:$C$17,3,0),Mapping!$E$1:$F$6,2,0)</f>
        <v>Vùng 01</v>
      </c>
    </row>
    <row r="4380" spans="1:17" x14ac:dyDescent="0.3">
      <c r="A4380" s="33">
        <v>44834</v>
      </c>
      <c r="B4380">
        <v>3437</v>
      </c>
      <c r="C4380">
        <v>23</v>
      </c>
      <c r="D4380" s="38" t="s">
        <v>77</v>
      </c>
      <c r="E4380" s="2" t="s">
        <v>41</v>
      </c>
      <c r="F4380">
        <v>175883</v>
      </c>
      <c r="G4380" s="44">
        <f t="shared" si="476"/>
        <v>44562</v>
      </c>
      <c r="H4380" s="50">
        <f t="shared" si="477"/>
        <v>273</v>
      </c>
      <c r="I4380" s="50">
        <f t="shared" si="478"/>
        <v>11018935.200000001</v>
      </c>
      <c r="J4380" s="46">
        <v>403624</v>
      </c>
      <c r="K4380" s="2" t="s">
        <v>34</v>
      </c>
      <c r="L4380" s="52" t="str">
        <f t="shared" si="479"/>
        <v>20220930VND</v>
      </c>
      <c r="M4380">
        <f>VLOOKUP(L4380,Mapping!$H$1:$K$25,4,0)</f>
        <v>1</v>
      </c>
      <c r="N4380">
        <f t="shared" si="480"/>
        <v>1.75883E-4</v>
      </c>
      <c r="O4380">
        <f t="shared" si="481"/>
        <v>4.03624E-4</v>
      </c>
      <c r="P4380">
        <f t="shared" si="482"/>
        <v>1.1018935200000001E-2</v>
      </c>
      <c r="Q4380" t="str">
        <f>VLOOKUP(VLOOKUP(C4380,Mapping!$A$1:$C$17,3,0),Mapping!$E$1:$F$6,2,0)</f>
        <v>Vùng 02</v>
      </c>
    </row>
    <row r="4381" spans="1:17" x14ac:dyDescent="0.3">
      <c r="A4381" s="33">
        <v>44834</v>
      </c>
      <c r="B4381">
        <v>3438</v>
      </c>
      <c r="C4381">
        <v>23</v>
      </c>
      <c r="D4381" s="38" t="s">
        <v>77</v>
      </c>
      <c r="E4381" s="2" t="s">
        <v>41</v>
      </c>
      <c r="F4381">
        <v>530081</v>
      </c>
      <c r="G4381" s="44">
        <f t="shared" si="476"/>
        <v>44562</v>
      </c>
      <c r="H4381" s="50">
        <f t="shared" si="477"/>
        <v>273</v>
      </c>
      <c r="I4381" s="50">
        <f t="shared" si="478"/>
        <v>42641043.899999999</v>
      </c>
      <c r="J4381" s="46">
        <v>1561943</v>
      </c>
      <c r="K4381" s="2" t="s">
        <v>34</v>
      </c>
      <c r="L4381" s="52" t="str">
        <f t="shared" si="479"/>
        <v>20220930VND</v>
      </c>
      <c r="M4381">
        <f>VLOOKUP(L4381,Mapping!$H$1:$K$25,4,0)</f>
        <v>1</v>
      </c>
      <c r="N4381">
        <f t="shared" si="480"/>
        <v>5.3008099999999995E-4</v>
      </c>
      <c r="O4381">
        <f t="shared" si="481"/>
        <v>1.5619430000000001E-3</v>
      </c>
      <c r="P4381">
        <f t="shared" si="482"/>
        <v>4.2641043900000002E-2</v>
      </c>
      <c r="Q4381" t="str">
        <f>VLOOKUP(VLOOKUP(C4381,Mapping!$A$1:$C$17,3,0),Mapping!$E$1:$F$6,2,0)</f>
        <v>Vùng 02</v>
      </c>
    </row>
    <row r="4382" spans="1:17" x14ac:dyDescent="0.3">
      <c r="A4382" s="33">
        <v>44834</v>
      </c>
      <c r="B4382">
        <v>3438</v>
      </c>
      <c r="C4382">
        <v>11</v>
      </c>
      <c r="D4382" s="38" t="s">
        <v>77</v>
      </c>
      <c r="E4382" s="2" t="s">
        <v>41</v>
      </c>
      <c r="F4382">
        <v>1828150</v>
      </c>
      <c r="G4382" s="44">
        <f t="shared" si="476"/>
        <v>44562</v>
      </c>
      <c r="H4382" s="50">
        <f t="shared" si="477"/>
        <v>273</v>
      </c>
      <c r="I4382" s="50">
        <f t="shared" si="478"/>
        <v>2629290.3000000003</v>
      </c>
      <c r="J4382" s="46">
        <v>96311</v>
      </c>
      <c r="K4382" s="2" t="s">
        <v>34</v>
      </c>
      <c r="L4382" s="52" t="str">
        <f t="shared" si="479"/>
        <v>20220930VND</v>
      </c>
      <c r="M4382">
        <f>VLOOKUP(L4382,Mapping!$H$1:$K$25,4,0)</f>
        <v>1</v>
      </c>
      <c r="N4382">
        <f t="shared" si="480"/>
        <v>1.82815E-3</v>
      </c>
      <c r="O4382">
        <f t="shared" si="481"/>
        <v>9.6311000000000007E-5</v>
      </c>
      <c r="P4382">
        <f t="shared" si="482"/>
        <v>2.6292903000000004E-3</v>
      </c>
      <c r="Q4382" t="str">
        <f>VLOOKUP(VLOOKUP(C4382,Mapping!$A$1:$C$17,3,0),Mapping!$E$1:$F$6,2,0)</f>
        <v>Vùng 01</v>
      </c>
    </row>
    <row r="4383" spans="1:17" x14ac:dyDescent="0.3">
      <c r="A4383" s="33">
        <v>44834</v>
      </c>
      <c r="B4383">
        <v>3441</v>
      </c>
      <c r="C4383">
        <v>24</v>
      </c>
      <c r="D4383" s="38" t="s">
        <v>77</v>
      </c>
      <c r="E4383" s="2" t="s">
        <v>41</v>
      </c>
      <c r="F4383">
        <v>19591</v>
      </c>
      <c r="G4383" s="44">
        <f t="shared" si="476"/>
        <v>44562</v>
      </c>
      <c r="H4383" s="50">
        <f t="shared" si="477"/>
        <v>273</v>
      </c>
      <c r="I4383" s="50">
        <f t="shared" si="478"/>
        <v>4380421.5</v>
      </c>
      <c r="J4383" s="46">
        <v>160455</v>
      </c>
      <c r="K4383" s="2" t="s">
        <v>34</v>
      </c>
      <c r="L4383" s="52" t="str">
        <f t="shared" si="479"/>
        <v>20220930VND</v>
      </c>
      <c r="M4383">
        <f>VLOOKUP(L4383,Mapping!$H$1:$K$25,4,0)</f>
        <v>1</v>
      </c>
      <c r="N4383">
        <f t="shared" si="480"/>
        <v>1.9590999999999999E-5</v>
      </c>
      <c r="O4383">
        <f t="shared" si="481"/>
        <v>1.6045499999999999E-4</v>
      </c>
      <c r="P4383">
        <f t="shared" si="482"/>
        <v>4.3804215000000004E-3</v>
      </c>
      <c r="Q4383" t="str">
        <f>VLOOKUP(VLOOKUP(C4383,Mapping!$A$1:$C$17,3,0),Mapping!$E$1:$F$6,2,0)</f>
        <v>Vùng 04</v>
      </c>
    </row>
    <row r="4384" spans="1:17" x14ac:dyDescent="0.3">
      <c r="A4384" s="33">
        <v>44834</v>
      </c>
      <c r="B4384">
        <v>3442</v>
      </c>
      <c r="C4384">
        <v>20</v>
      </c>
      <c r="D4384" s="38" t="s">
        <v>77</v>
      </c>
      <c r="E4384" s="2" t="s">
        <v>41</v>
      </c>
      <c r="F4384">
        <v>1166381</v>
      </c>
      <c r="G4384" s="44">
        <f t="shared" si="476"/>
        <v>44562</v>
      </c>
      <c r="H4384" s="50">
        <f t="shared" si="477"/>
        <v>273</v>
      </c>
      <c r="I4384" s="50">
        <f t="shared" si="478"/>
        <v>780999178351.39197</v>
      </c>
      <c r="J4384" s="46">
        <v>1233228</v>
      </c>
      <c r="K4384" s="2" t="s">
        <v>35</v>
      </c>
      <c r="L4384" s="52" t="str">
        <f t="shared" si="479"/>
        <v>20220930USD</v>
      </c>
      <c r="M4384">
        <f>VLOOKUP(L4384,Mapping!$H$1:$K$25,4,0)</f>
        <v>23197.68</v>
      </c>
      <c r="N4384">
        <f t="shared" si="480"/>
        <v>27.057333196080002</v>
      </c>
      <c r="O4384">
        <f t="shared" si="481"/>
        <v>28.608028511040001</v>
      </c>
      <c r="P4384">
        <f t="shared" si="482"/>
        <v>780.99917835139195</v>
      </c>
      <c r="Q4384" t="str">
        <f>VLOOKUP(VLOOKUP(C4384,Mapping!$A$1:$C$17,3,0),Mapping!$E$1:$F$6,2,0)</f>
        <v>Vùng 02</v>
      </c>
    </row>
    <row r="4385" spans="1:17" x14ac:dyDescent="0.3">
      <c r="A4385" s="33">
        <v>44834</v>
      </c>
      <c r="B4385">
        <v>3442</v>
      </c>
      <c r="C4385">
        <v>20</v>
      </c>
      <c r="D4385" s="38" t="s">
        <v>77</v>
      </c>
      <c r="E4385" s="2" t="s">
        <v>41</v>
      </c>
      <c r="F4385">
        <v>1556651</v>
      </c>
      <c r="G4385" s="44">
        <f t="shared" si="476"/>
        <v>44562</v>
      </c>
      <c r="H4385" s="50">
        <f t="shared" si="477"/>
        <v>273</v>
      </c>
      <c r="I4385" s="50">
        <f t="shared" si="478"/>
        <v>380785583268.08997</v>
      </c>
      <c r="J4385" s="46">
        <v>617590</v>
      </c>
      <c r="K4385" s="2" t="s">
        <v>36</v>
      </c>
      <c r="L4385" s="52" t="str">
        <f t="shared" si="479"/>
        <v>20220930EUR</v>
      </c>
      <c r="M4385">
        <f>VLOOKUP(L4385,Mapping!$H$1:$K$25,4,0)</f>
        <v>22584.87</v>
      </c>
      <c r="N4385">
        <f t="shared" si="480"/>
        <v>35.156760470369996</v>
      </c>
      <c r="O4385">
        <f t="shared" si="481"/>
        <v>13.9481898633</v>
      </c>
      <c r="P4385">
        <f t="shared" si="482"/>
        <v>380.78558326808997</v>
      </c>
      <c r="Q4385" t="str">
        <f>VLOOKUP(VLOOKUP(C4385,Mapping!$A$1:$C$17,3,0),Mapping!$E$1:$F$6,2,0)</f>
        <v>Vùng 02</v>
      </c>
    </row>
    <row r="4386" spans="1:17" x14ac:dyDescent="0.3">
      <c r="A4386" s="33">
        <v>44834</v>
      </c>
      <c r="B4386">
        <v>3442</v>
      </c>
      <c r="C4386">
        <v>20</v>
      </c>
      <c r="D4386" s="38" t="s">
        <v>77</v>
      </c>
      <c r="E4386" s="2" t="s">
        <v>41</v>
      </c>
      <c r="F4386">
        <v>1533517</v>
      </c>
      <c r="G4386" s="44">
        <f t="shared" si="476"/>
        <v>44562</v>
      </c>
      <c r="H4386" s="50">
        <f t="shared" si="477"/>
        <v>273</v>
      </c>
      <c r="I4386" s="50">
        <f t="shared" si="478"/>
        <v>4914436.8</v>
      </c>
      <c r="J4386" s="46">
        <v>180016</v>
      </c>
      <c r="K4386" s="2" t="s">
        <v>34</v>
      </c>
      <c r="L4386" s="52" t="str">
        <f t="shared" si="479"/>
        <v>20220930VND</v>
      </c>
      <c r="M4386">
        <f>VLOOKUP(L4386,Mapping!$H$1:$K$25,4,0)</f>
        <v>1</v>
      </c>
      <c r="N4386">
        <f t="shared" si="480"/>
        <v>1.5335170000000001E-3</v>
      </c>
      <c r="O4386">
        <f t="shared" si="481"/>
        <v>1.8001599999999999E-4</v>
      </c>
      <c r="P4386">
        <f t="shared" si="482"/>
        <v>4.9144367999999997E-3</v>
      </c>
      <c r="Q4386" t="str">
        <f>VLOOKUP(VLOOKUP(C4386,Mapping!$A$1:$C$17,3,0),Mapping!$E$1:$F$6,2,0)</f>
        <v>Vùng 02</v>
      </c>
    </row>
    <row r="4387" spans="1:17" x14ac:dyDescent="0.3">
      <c r="A4387" s="33">
        <v>44834</v>
      </c>
      <c r="B4387">
        <v>3443</v>
      </c>
      <c r="C4387">
        <v>48</v>
      </c>
      <c r="D4387" s="38" t="s">
        <v>77</v>
      </c>
      <c r="E4387" s="2" t="s">
        <v>41</v>
      </c>
      <c r="F4387">
        <v>1213822</v>
      </c>
      <c r="G4387" s="44">
        <f t="shared" si="476"/>
        <v>44562</v>
      </c>
      <c r="H4387" s="50">
        <f t="shared" si="477"/>
        <v>273</v>
      </c>
      <c r="I4387" s="50">
        <f t="shared" si="478"/>
        <v>37195704</v>
      </c>
      <c r="J4387" s="46">
        <v>1362480</v>
      </c>
      <c r="K4387" s="2" t="s">
        <v>34</v>
      </c>
      <c r="L4387" s="52" t="str">
        <f t="shared" si="479"/>
        <v>20220930VND</v>
      </c>
      <c r="M4387">
        <f>VLOOKUP(L4387,Mapping!$H$1:$K$25,4,0)</f>
        <v>1</v>
      </c>
      <c r="N4387">
        <f t="shared" si="480"/>
        <v>1.213822E-3</v>
      </c>
      <c r="O4387">
        <f t="shared" si="481"/>
        <v>1.3624799999999999E-3</v>
      </c>
      <c r="P4387">
        <f t="shared" si="482"/>
        <v>3.7195704000000003E-2</v>
      </c>
      <c r="Q4387" t="str">
        <f>VLOOKUP(VLOOKUP(C4387,Mapping!$A$1:$C$17,3,0),Mapping!$E$1:$F$6,2,0)</f>
        <v>Vùng 01</v>
      </c>
    </row>
    <row r="4388" spans="1:17" x14ac:dyDescent="0.3">
      <c r="A4388" s="33">
        <v>44834</v>
      </c>
      <c r="B4388">
        <v>3443</v>
      </c>
      <c r="C4388">
        <v>48</v>
      </c>
      <c r="D4388" s="38" t="s">
        <v>77</v>
      </c>
      <c r="E4388" s="2" t="s">
        <v>41</v>
      </c>
      <c r="F4388">
        <v>194180</v>
      </c>
      <c r="G4388" s="44">
        <f t="shared" si="476"/>
        <v>44562</v>
      </c>
      <c r="H4388" s="50">
        <f t="shared" si="477"/>
        <v>273</v>
      </c>
      <c r="I4388" s="50">
        <f t="shared" si="478"/>
        <v>12116477.1</v>
      </c>
      <c r="J4388" s="46">
        <v>443827</v>
      </c>
      <c r="K4388" s="2" t="s">
        <v>34</v>
      </c>
      <c r="L4388" s="52" t="str">
        <f t="shared" si="479"/>
        <v>20220930VND</v>
      </c>
      <c r="M4388">
        <f>VLOOKUP(L4388,Mapping!$H$1:$K$25,4,0)</f>
        <v>1</v>
      </c>
      <c r="N4388">
        <f t="shared" si="480"/>
        <v>1.9417999999999999E-4</v>
      </c>
      <c r="O4388">
        <f t="shared" si="481"/>
        <v>4.4382699999999999E-4</v>
      </c>
      <c r="P4388">
        <f t="shared" si="482"/>
        <v>1.21164771E-2</v>
      </c>
      <c r="Q4388" t="str">
        <f>VLOOKUP(VLOOKUP(C4388,Mapping!$A$1:$C$17,3,0),Mapping!$E$1:$F$6,2,0)</f>
        <v>Vùng 01</v>
      </c>
    </row>
    <row r="4389" spans="1:17" x14ac:dyDescent="0.3">
      <c r="A4389" s="33">
        <v>44834</v>
      </c>
      <c r="B4389">
        <v>3443</v>
      </c>
      <c r="C4389">
        <v>34</v>
      </c>
      <c r="D4389" s="38" t="s">
        <v>77</v>
      </c>
      <c r="E4389" s="2" t="s">
        <v>41</v>
      </c>
      <c r="F4389">
        <v>595307</v>
      </c>
      <c r="G4389" s="44">
        <f t="shared" si="476"/>
        <v>44562</v>
      </c>
      <c r="H4389" s="50">
        <f t="shared" si="477"/>
        <v>273</v>
      </c>
      <c r="I4389" s="50">
        <f t="shared" si="478"/>
        <v>47473362.300000004</v>
      </c>
      <c r="J4389" s="46">
        <v>1738951</v>
      </c>
      <c r="K4389" s="2" t="s">
        <v>34</v>
      </c>
      <c r="L4389" s="52" t="str">
        <f t="shared" si="479"/>
        <v>20220930VND</v>
      </c>
      <c r="M4389">
        <f>VLOOKUP(L4389,Mapping!$H$1:$K$25,4,0)</f>
        <v>1</v>
      </c>
      <c r="N4389">
        <f t="shared" si="480"/>
        <v>5.95307E-4</v>
      </c>
      <c r="O4389">
        <f t="shared" si="481"/>
        <v>1.7389510000000001E-3</v>
      </c>
      <c r="P4389">
        <f t="shared" si="482"/>
        <v>4.7473362300000002E-2</v>
      </c>
      <c r="Q4389" t="str">
        <f>VLOOKUP(VLOOKUP(C4389,Mapping!$A$1:$C$17,3,0),Mapping!$E$1:$F$6,2,0)</f>
        <v>Vùng 02</v>
      </c>
    </row>
    <row r="4390" spans="1:17" x14ac:dyDescent="0.3">
      <c r="A4390" s="33">
        <v>44834</v>
      </c>
      <c r="B4390">
        <v>3445</v>
      </c>
      <c r="C4390">
        <v>20</v>
      </c>
      <c r="D4390" s="38" t="s">
        <v>77</v>
      </c>
      <c r="E4390" s="2" t="s">
        <v>41</v>
      </c>
      <c r="F4390">
        <v>1907984</v>
      </c>
      <c r="G4390" s="44">
        <f t="shared" si="476"/>
        <v>44562</v>
      </c>
      <c r="H4390" s="50">
        <f t="shared" si="477"/>
        <v>273</v>
      </c>
      <c r="I4390" s="50">
        <f t="shared" si="478"/>
        <v>46144534.800000004</v>
      </c>
      <c r="J4390" s="46">
        <v>1690276</v>
      </c>
      <c r="K4390" s="2" t="s">
        <v>34</v>
      </c>
      <c r="L4390" s="52" t="str">
        <f t="shared" si="479"/>
        <v>20220930VND</v>
      </c>
      <c r="M4390">
        <f>VLOOKUP(L4390,Mapping!$H$1:$K$25,4,0)</f>
        <v>1</v>
      </c>
      <c r="N4390">
        <f t="shared" si="480"/>
        <v>1.9079839999999999E-3</v>
      </c>
      <c r="O4390">
        <f t="shared" si="481"/>
        <v>1.6902760000000001E-3</v>
      </c>
      <c r="P4390">
        <f t="shared" si="482"/>
        <v>4.6144534800000005E-2</v>
      </c>
      <c r="Q4390" t="str">
        <f>VLOOKUP(VLOOKUP(C4390,Mapping!$A$1:$C$17,3,0),Mapping!$E$1:$F$6,2,0)</f>
        <v>Vùng 02</v>
      </c>
    </row>
    <row r="4391" spans="1:17" x14ac:dyDescent="0.3">
      <c r="A4391" s="33">
        <v>44834</v>
      </c>
      <c r="B4391">
        <v>3447</v>
      </c>
      <c r="C4391">
        <v>20</v>
      </c>
      <c r="D4391" s="38" t="s">
        <v>77</v>
      </c>
      <c r="E4391" s="2" t="s">
        <v>41</v>
      </c>
      <c r="F4391">
        <v>1624227</v>
      </c>
      <c r="G4391" s="44">
        <f t="shared" si="476"/>
        <v>44562</v>
      </c>
      <c r="H4391" s="50">
        <f t="shared" si="477"/>
        <v>273</v>
      </c>
      <c r="I4391" s="50">
        <f t="shared" si="478"/>
        <v>50145841.199999996</v>
      </c>
      <c r="J4391" s="46">
        <v>1836844</v>
      </c>
      <c r="K4391" s="2" t="s">
        <v>34</v>
      </c>
      <c r="L4391" s="52" t="str">
        <f t="shared" si="479"/>
        <v>20220930VND</v>
      </c>
      <c r="M4391">
        <f>VLOOKUP(L4391,Mapping!$H$1:$K$25,4,0)</f>
        <v>1</v>
      </c>
      <c r="N4391">
        <f t="shared" si="480"/>
        <v>1.624227E-3</v>
      </c>
      <c r="O4391">
        <f t="shared" si="481"/>
        <v>1.836844E-3</v>
      </c>
      <c r="P4391">
        <f t="shared" si="482"/>
        <v>5.0145841199999992E-2</v>
      </c>
      <c r="Q4391" t="str">
        <f>VLOOKUP(VLOOKUP(C4391,Mapping!$A$1:$C$17,3,0),Mapping!$E$1:$F$6,2,0)</f>
        <v>Vùng 02</v>
      </c>
    </row>
    <row r="4392" spans="1:17" x14ac:dyDescent="0.3">
      <c r="A4392" s="33">
        <v>44834</v>
      </c>
      <c r="B4392">
        <v>3453</v>
      </c>
      <c r="C4392">
        <v>40</v>
      </c>
      <c r="D4392" s="38" t="s">
        <v>77</v>
      </c>
      <c r="E4392" s="2" t="s">
        <v>41</v>
      </c>
      <c r="F4392">
        <v>7166759</v>
      </c>
      <c r="G4392" s="44">
        <f t="shared" si="476"/>
        <v>44562</v>
      </c>
      <c r="H4392" s="50">
        <f t="shared" si="477"/>
        <v>273</v>
      </c>
      <c r="I4392" s="50">
        <f t="shared" si="478"/>
        <v>191061370.5</v>
      </c>
      <c r="J4392" s="46">
        <v>6998585</v>
      </c>
      <c r="K4392" s="2" t="s">
        <v>34</v>
      </c>
      <c r="L4392" s="52" t="str">
        <f t="shared" si="479"/>
        <v>20220930VND</v>
      </c>
      <c r="M4392">
        <f>VLOOKUP(L4392,Mapping!$H$1:$K$25,4,0)</f>
        <v>1</v>
      </c>
      <c r="N4392">
        <f t="shared" si="480"/>
        <v>7.166759E-3</v>
      </c>
      <c r="O4392">
        <f t="shared" si="481"/>
        <v>6.9985849999999999E-3</v>
      </c>
      <c r="P4392">
        <f t="shared" si="482"/>
        <v>0.19106137049999999</v>
      </c>
      <c r="Q4392" t="str">
        <f>VLOOKUP(VLOOKUP(C4392,Mapping!$A$1:$C$17,3,0),Mapping!$E$1:$F$6,2,0)</f>
        <v>Vùng 01</v>
      </c>
    </row>
    <row r="4393" spans="1:17" x14ac:dyDescent="0.3">
      <c r="A4393" s="33">
        <v>44834</v>
      </c>
      <c r="B4393">
        <v>3453</v>
      </c>
      <c r="C4393">
        <v>40</v>
      </c>
      <c r="D4393" s="38" t="s">
        <v>77</v>
      </c>
      <c r="E4393" s="2" t="s">
        <v>41</v>
      </c>
      <c r="F4393">
        <v>2417422</v>
      </c>
      <c r="G4393" s="44">
        <f t="shared" si="476"/>
        <v>44562</v>
      </c>
      <c r="H4393" s="50">
        <f t="shared" si="477"/>
        <v>273</v>
      </c>
      <c r="I4393" s="50">
        <f t="shared" si="478"/>
        <v>79225227.899999991</v>
      </c>
      <c r="J4393" s="46">
        <v>2902023</v>
      </c>
      <c r="K4393" s="2" t="s">
        <v>34</v>
      </c>
      <c r="L4393" s="52" t="str">
        <f t="shared" si="479"/>
        <v>20220930VND</v>
      </c>
      <c r="M4393">
        <f>VLOOKUP(L4393,Mapping!$H$1:$K$25,4,0)</f>
        <v>1</v>
      </c>
      <c r="N4393">
        <f t="shared" si="480"/>
        <v>2.4174219999999998E-3</v>
      </c>
      <c r="O4393">
        <f t="shared" si="481"/>
        <v>2.9020230000000001E-3</v>
      </c>
      <c r="P4393">
        <f t="shared" si="482"/>
        <v>7.9225227899999986E-2</v>
      </c>
      <c r="Q4393" t="str">
        <f>VLOOKUP(VLOOKUP(C4393,Mapping!$A$1:$C$17,3,0),Mapping!$E$1:$F$6,2,0)</f>
        <v>Vùng 01</v>
      </c>
    </row>
    <row r="4394" spans="1:17" x14ac:dyDescent="0.3">
      <c r="A4394" s="33">
        <v>44834</v>
      </c>
      <c r="B4394">
        <v>3454</v>
      </c>
      <c r="C4394">
        <v>34</v>
      </c>
      <c r="D4394" s="38" t="s">
        <v>77</v>
      </c>
      <c r="E4394" s="2" t="s">
        <v>41</v>
      </c>
      <c r="F4394">
        <v>770222</v>
      </c>
      <c r="G4394" s="44">
        <f t="shared" si="476"/>
        <v>44562</v>
      </c>
      <c r="H4394" s="50">
        <f t="shared" si="477"/>
        <v>273</v>
      </c>
      <c r="I4394" s="50">
        <f t="shared" si="478"/>
        <v>28151951.099999998</v>
      </c>
      <c r="J4394" s="46">
        <v>1031207</v>
      </c>
      <c r="K4394" s="2" t="s">
        <v>34</v>
      </c>
      <c r="L4394" s="52" t="str">
        <f t="shared" si="479"/>
        <v>20220930VND</v>
      </c>
      <c r="M4394">
        <f>VLOOKUP(L4394,Mapping!$H$1:$K$25,4,0)</f>
        <v>1</v>
      </c>
      <c r="N4394">
        <f t="shared" si="480"/>
        <v>7.7022199999999999E-4</v>
      </c>
      <c r="O4394">
        <f t="shared" si="481"/>
        <v>1.0312069999999999E-3</v>
      </c>
      <c r="P4394">
        <f t="shared" si="482"/>
        <v>2.8151951099999999E-2</v>
      </c>
      <c r="Q4394" t="str">
        <f>VLOOKUP(VLOOKUP(C4394,Mapping!$A$1:$C$17,3,0),Mapping!$E$1:$F$6,2,0)</f>
        <v>Vùng 02</v>
      </c>
    </row>
    <row r="4395" spans="1:17" x14ac:dyDescent="0.3">
      <c r="A4395" s="33">
        <v>44834</v>
      </c>
      <c r="B4395">
        <v>3455</v>
      </c>
      <c r="C4395">
        <v>26</v>
      </c>
      <c r="D4395" s="38" t="s">
        <v>77</v>
      </c>
      <c r="E4395" s="2" t="s">
        <v>41</v>
      </c>
      <c r="F4395">
        <v>1544162</v>
      </c>
      <c r="G4395" s="44">
        <f t="shared" si="476"/>
        <v>44562</v>
      </c>
      <c r="H4395" s="50">
        <f t="shared" si="477"/>
        <v>273</v>
      </c>
      <c r="I4395" s="50">
        <f t="shared" si="478"/>
        <v>10703538.299999999</v>
      </c>
      <c r="J4395" s="46">
        <v>392071</v>
      </c>
      <c r="K4395" s="2" t="s">
        <v>34</v>
      </c>
      <c r="L4395" s="52" t="str">
        <f t="shared" si="479"/>
        <v>20220930VND</v>
      </c>
      <c r="M4395">
        <f>VLOOKUP(L4395,Mapping!$H$1:$K$25,4,0)</f>
        <v>1</v>
      </c>
      <c r="N4395">
        <f t="shared" si="480"/>
        <v>1.544162E-3</v>
      </c>
      <c r="O4395">
        <f t="shared" si="481"/>
        <v>3.9207100000000002E-4</v>
      </c>
      <c r="P4395">
        <f t="shared" si="482"/>
        <v>1.0703538299999999E-2</v>
      </c>
      <c r="Q4395" t="str">
        <f>VLOOKUP(VLOOKUP(C4395,Mapping!$A$1:$C$17,3,0),Mapping!$E$1:$F$6,2,0)</f>
        <v>Vùng 04</v>
      </c>
    </row>
    <row r="4396" spans="1:17" x14ac:dyDescent="0.3">
      <c r="A4396" s="33">
        <v>44834</v>
      </c>
      <c r="B4396">
        <v>3457</v>
      </c>
      <c r="C4396">
        <v>41</v>
      </c>
      <c r="D4396" s="38" t="s">
        <v>77</v>
      </c>
      <c r="E4396" s="2" t="s">
        <v>41</v>
      </c>
      <c r="F4396">
        <v>1626531</v>
      </c>
      <c r="G4396" s="44">
        <f t="shared" si="476"/>
        <v>44562</v>
      </c>
      <c r="H4396" s="50">
        <f t="shared" si="477"/>
        <v>273</v>
      </c>
      <c r="I4396" s="50">
        <f t="shared" si="478"/>
        <v>13648662.299999999</v>
      </c>
      <c r="J4396" s="46">
        <v>499951</v>
      </c>
      <c r="K4396" s="2" t="s">
        <v>34</v>
      </c>
      <c r="L4396" s="52" t="str">
        <f t="shared" si="479"/>
        <v>20220930VND</v>
      </c>
      <c r="M4396">
        <f>VLOOKUP(L4396,Mapping!$H$1:$K$25,4,0)</f>
        <v>1</v>
      </c>
      <c r="N4396">
        <f t="shared" si="480"/>
        <v>1.6265310000000001E-3</v>
      </c>
      <c r="O4396">
        <f t="shared" si="481"/>
        <v>4.99951E-4</v>
      </c>
      <c r="P4396">
        <f t="shared" si="482"/>
        <v>1.3648662299999999E-2</v>
      </c>
      <c r="Q4396" t="str">
        <f>VLOOKUP(VLOOKUP(C4396,Mapping!$A$1:$C$17,3,0),Mapping!$E$1:$F$6,2,0)</f>
        <v>Vùng 05</v>
      </c>
    </row>
    <row r="4397" spans="1:17" x14ac:dyDescent="0.3">
      <c r="A4397" s="33">
        <v>44834</v>
      </c>
      <c r="B4397">
        <v>3458</v>
      </c>
      <c r="C4397">
        <v>20</v>
      </c>
      <c r="D4397" s="38" t="s">
        <v>77</v>
      </c>
      <c r="E4397" s="2" t="s">
        <v>41</v>
      </c>
      <c r="F4397">
        <v>649572</v>
      </c>
      <c r="G4397" s="44">
        <f t="shared" si="476"/>
        <v>44562</v>
      </c>
      <c r="H4397" s="50">
        <f t="shared" si="477"/>
        <v>273</v>
      </c>
      <c r="I4397" s="50">
        <f t="shared" si="478"/>
        <v>48456408</v>
      </c>
      <c r="J4397" s="46">
        <v>1774960</v>
      </c>
      <c r="K4397" s="2" t="s">
        <v>34</v>
      </c>
      <c r="L4397" s="52" t="str">
        <f t="shared" si="479"/>
        <v>20220930VND</v>
      </c>
      <c r="M4397">
        <f>VLOOKUP(L4397,Mapping!$H$1:$K$25,4,0)</f>
        <v>1</v>
      </c>
      <c r="N4397">
        <f t="shared" si="480"/>
        <v>6.4957199999999995E-4</v>
      </c>
      <c r="O4397">
        <f t="shared" si="481"/>
        <v>1.7749599999999999E-3</v>
      </c>
      <c r="P4397">
        <f t="shared" si="482"/>
        <v>4.8456407999999999E-2</v>
      </c>
      <c r="Q4397" t="str">
        <f>VLOOKUP(VLOOKUP(C4397,Mapping!$A$1:$C$17,3,0),Mapping!$E$1:$F$6,2,0)</f>
        <v>Vùng 02</v>
      </c>
    </row>
    <row r="4398" spans="1:17" x14ac:dyDescent="0.3">
      <c r="A4398" s="33">
        <v>44834</v>
      </c>
      <c r="B4398">
        <v>3458</v>
      </c>
      <c r="C4398">
        <v>45</v>
      </c>
      <c r="D4398" s="38" t="s">
        <v>77</v>
      </c>
      <c r="E4398" s="2" t="s">
        <v>41</v>
      </c>
      <c r="F4398">
        <v>1782174</v>
      </c>
      <c r="G4398" s="44">
        <f t="shared" si="476"/>
        <v>44562</v>
      </c>
      <c r="H4398" s="50">
        <f t="shared" si="477"/>
        <v>273</v>
      </c>
      <c r="I4398" s="50">
        <f t="shared" si="478"/>
        <v>28624950.900000002</v>
      </c>
      <c r="J4398" s="46">
        <v>1048533</v>
      </c>
      <c r="K4398" s="2" t="s">
        <v>34</v>
      </c>
      <c r="L4398" s="52" t="str">
        <f t="shared" si="479"/>
        <v>20220930VND</v>
      </c>
      <c r="M4398">
        <f>VLOOKUP(L4398,Mapping!$H$1:$K$25,4,0)</f>
        <v>1</v>
      </c>
      <c r="N4398">
        <f t="shared" si="480"/>
        <v>1.7821740000000001E-3</v>
      </c>
      <c r="O4398">
        <f t="shared" si="481"/>
        <v>1.0485329999999999E-3</v>
      </c>
      <c r="P4398">
        <f t="shared" si="482"/>
        <v>2.8624950900000001E-2</v>
      </c>
      <c r="Q4398" t="str">
        <f>VLOOKUP(VLOOKUP(C4398,Mapping!$A$1:$C$17,3,0),Mapping!$E$1:$F$6,2,0)</f>
        <v>Vùng 02</v>
      </c>
    </row>
    <row r="4399" spans="1:17" x14ac:dyDescent="0.3">
      <c r="A4399" s="33">
        <v>44834</v>
      </c>
      <c r="B4399">
        <v>3458</v>
      </c>
      <c r="C4399">
        <v>34</v>
      </c>
      <c r="D4399" s="38" t="s">
        <v>77</v>
      </c>
      <c r="E4399" s="2" t="s">
        <v>41</v>
      </c>
      <c r="F4399">
        <v>368764</v>
      </c>
      <c r="G4399" s="44">
        <f t="shared" si="476"/>
        <v>44562</v>
      </c>
      <c r="H4399" s="50">
        <f t="shared" si="477"/>
        <v>273</v>
      </c>
      <c r="I4399" s="50">
        <f t="shared" si="478"/>
        <v>43420622.699999996</v>
      </c>
      <c r="J4399" s="46">
        <v>1590499</v>
      </c>
      <c r="K4399" s="2" t="s">
        <v>34</v>
      </c>
      <c r="L4399" s="52" t="str">
        <f t="shared" si="479"/>
        <v>20220930VND</v>
      </c>
      <c r="M4399">
        <f>VLOOKUP(L4399,Mapping!$H$1:$K$25,4,0)</f>
        <v>1</v>
      </c>
      <c r="N4399">
        <f t="shared" si="480"/>
        <v>3.68764E-4</v>
      </c>
      <c r="O4399">
        <f t="shared" si="481"/>
        <v>1.590499E-3</v>
      </c>
      <c r="P4399">
        <f t="shared" si="482"/>
        <v>4.3420622699999994E-2</v>
      </c>
      <c r="Q4399" t="str">
        <f>VLOOKUP(VLOOKUP(C4399,Mapping!$A$1:$C$17,3,0),Mapping!$E$1:$F$6,2,0)</f>
        <v>Vùng 02</v>
      </c>
    </row>
    <row r="4400" spans="1:17" x14ac:dyDescent="0.3">
      <c r="A4400" s="33">
        <v>44834</v>
      </c>
      <c r="B4400">
        <v>3459</v>
      </c>
      <c r="C4400">
        <v>11</v>
      </c>
      <c r="D4400" s="38" t="s">
        <v>77</v>
      </c>
      <c r="E4400" s="2" t="s">
        <v>41</v>
      </c>
      <c r="F4400">
        <v>518721</v>
      </c>
      <c r="G4400" s="44">
        <f t="shared" si="476"/>
        <v>44562</v>
      </c>
      <c r="H4400" s="50">
        <f t="shared" si="477"/>
        <v>273</v>
      </c>
      <c r="I4400" s="50">
        <f t="shared" si="478"/>
        <v>9764691.2999999989</v>
      </c>
      <c r="J4400" s="46">
        <v>357681</v>
      </c>
      <c r="K4400" s="2" t="s">
        <v>34</v>
      </c>
      <c r="L4400" s="52" t="str">
        <f t="shared" si="479"/>
        <v>20220930VND</v>
      </c>
      <c r="M4400">
        <f>VLOOKUP(L4400,Mapping!$H$1:$K$25,4,0)</f>
        <v>1</v>
      </c>
      <c r="N4400">
        <f t="shared" si="480"/>
        <v>5.1872099999999998E-4</v>
      </c>
      <c r="O4400">
        <f t="shared" si="481"/>
        <v>3.5768099999999999E-4</v>
      </c>
      <c r="P4400">
        <f t="shared" si="482"/>
        <v>9.7646912999999995E-3</v>
      </c>
      <c r="Q4400" t="str">
        <f>VLOOKUP(VLOOKUP(C4400,Mapping!$A$1:$C$17,3,0),Mapping!$E$1:$F$6,2,0)</f>
        <v>Vùng 01</v>
      </c>
    </row>
    <row r="4401" spans="1:17" x14ac:dyDescent="0.3">
      <c r="A4401" s="33">
        <v>44834</v>
      </c>
      <c r="B4401">
        <v>3459</v>
      </c>
      <c r="C4401">
        <v>40</v>
      </c>
      <c r="D4401" s="38" t="s">
        <v>77</v>
      </c>
      <c r="E4401" s="2" t="s">
        <v>41</v>
      </c>
      <c r="F4401">
        <v>135772</v>
      </c>
      <c r="G4401" s="44">
        <f t="shared" si="476"/>
        <v>44562</v>
      </c>
      <c r="H4401" s="50">
        <f t="shared" si="477"/>
        <v>273</v>
      </c>
      <c r="I4401" s="50">
        <f t="shared" si="478"/>
        <v>38065482</v>
      </c>
      <c r="J4401" s="46">
        <v>1394340</v>
      </c>
      <c r="K4401" s="2" t="s">
        <v>34</v>
      </c>
      <c r="L4401" s="52" t="str">
        <f t="shared" si="479"/>
        <v>20220930VND</v>
      </c>
      <c r="M4401">
        <f>VLOOKUP(L4401,Mapping!$H$1:$K$25,4,0)</f>
        <v>1</v>
      </c>
      <c r="N4401">
        <f t="shared" si="480"/>
        <v>1.3577199999999999E-4</v>
      </c>
      <c r="O4401">
        <f t="shared" si="481"/>
        <v>1.39434E-3</v>
      </c>
      <c r="P4401">
        <f t="shared" si="482"/>
        <v>3.8065481999999998E-2</v>
      </c>
      <c r="Q4401" t="str">
        <f>VLOOKUP(VLOOKUP(C4401,Mapping!$A$1:$C$17,3,0),Mapping!$E$1:$F$6,2,0)</f>
        <v>Vùng 01</v>
      </c>
    </row>
    <row r="4402" spans="1:17" x14ac:dyDescent="0.3">
      <c r="A4402" s="33">
        <v>44834</v>
      </c>
      <c r="B4402">
        <v>3459</v>
      </c>
      <c r="C4402">
        <v>11</v>
      </c>
      <c r="D4402" s="38" t="s">
        <v>77</v>
      </c>
      <c r="E4402" s="2" t="s">
        <v>41</v>
      </c>
      <c r="F4402">
        <v>144489</v>
      </c>
      <c r="G4402" s="44">
        <f t="shared" si="476"/>
        <v>44562</v>
      </c>
      <c r="H4402" s="50">
        <f t="shared" si="477"/>
        <v>273</v>
      </c>
      <c r="I4402" s="50">
        <f t="shared" si="478"/>
        <v>656747639467.92004</v>
      </c>
      <c r="J4402" s="46">
        <v>1037030</v>
      </c>
      <c r="K4402" s="2" t="s">
        <v>35</v>
      </c>
      <c r="L4402" s="52" t="str">
        <f t="shared" si="479"/>
        <v>20220930USD</v>
      </c>
      <c r="M4402">
        <f>VLOOKUP(L4402,Mapping!$H$1:$K$25,4,0)</f>
        <v>23197.68</v>
      </c>
      <c r="N4402">
        <f t="shared" si="480"/>
        <v>3.3518095855199999</v>
      </c>
      <c r="O4402">
        <f t="shared" si="481"/>
        <v>24.0566900904</v>
      </c>
      <c r="P4402">
        <f t="shared" si="482"/>
        <v>656.74763946792007</v>
      </c>
      <c r="Q4402" t="str">
        <f>VLOOKUP(VLOOKUP(C4402,Mapping!$A$1:$C$17,3,0),Mapping!$E$1:$F$6,2,0)</f>
        <v>Vùng 01</v>
      </c>
    </row>
    <row r="4403" spans="1:17" x14ac:dyDescent="0.3">
      <c r="A4403" s="33">
        <v>44834</v>
      </c>
      <c r="B4403">
        <v>3463</v>
      </c>
      <c r="C4403">
        <v>20</v>
      </c>
      <c r="D4403" s="38" t="s">
        <v>77</v>
      </c>
      <c r="E4403" s="2" t="s">
        <v>41</v>
      </c>
      <c r="F4403">
        <v>942554</v>
      </c>
      <c r="G4403" s="44">
        <f t="shared" si="476"/>
        <v>44562</v>
      </c>
      <c r="H4403" s="50">
        <f t="shared" si="477"/>
        <v>273</v>
      </c>
      <c r="I4403" s="50">
        <f t="shared" si="478"/>
        <v>26673683.400000002</v>
      </c>
      <c r="J4403" s="46">
        <v>977058</v>
      </c>
      <c r="K4403" s="2" t="s">
        <v>34</v>
      </c>
      <c r="L4403" s="52" t="str">
        <f t="shared" si="479"/>
        <v>20220930VND</v>
      </c>
      <c r="M4403">
        <f>VLOOKUP(L4403,Mapping!$H$1:$K$25,4,0)</f>
        <v>1</v>
      </c>
      <c r="N4403">
        <f t="shared" si="480"/>
        <v>9.4255399999999996E-4</v>
      </c>
      <c r="O4403">
        <f t="shared" si="481"/>
        <v>9.7705800000000005E-4</v>
      </c>
      <c r="P4403">
        <f t="shared" si="482"/>
        <v>2.6673683400000002E-2</v>
      </c>
      <c r="Q4403" t="str">
        <f>VLOOKUP(VLOOKUP(C4403,Mapping!$A$1:$C$17,3,0),Mapping!$E$1:$F$6,2,0)</f>
        <v>Vùng 02</v>
      </c>
    </row>
    <row r="4404" spans="1:17" x14ac:dyDescent="0.3">
      <c r="A4404" s="33">
        <v>44834</v>
      </c>
      <c r="B4404">
        <v>3466</v>
      </c>
      <c r="C4404">
        <v>16</v>
      </c>
      <c r="D4404" s="38" t="s">
        <v>77</v>
      </c>
      <c r="E4404" s="2" t="s">
        <v>41</v>
      </c>
      <c r="F4404">
        <v>1649647</v>
      </c>
      <c r="G4404" s="44">
        <f t="shared" si="476"/>
        <v>44562</v>
      </c>
      <c r="H4404" s="50">
        <f t="shared" si="477"/>
        <v>273</v>
      </c>
      <c r="I4404" s="50">
        <f t="shared" si="478"/>
        <v>9587214</v>
      </c>
      <c r="J4404" s="46">
        <v>351180</v>
      </c>
      <c r="K4404" s="2" t="s">
        <v>34</v>
      </c>
      <c r="L4404" s="52" t="str">
        <f t="shared" si="479"/>
        <v>20220930VND</v>
      </c>
      <c r="M4404">
        <f>VLOOKUP(L4404,Mapping!$H$1:$K$25,4,0)</f>
        <v>1</v>
      </c>
      <c r="N4404">
        <f t="shared" si="480"/>
        <v>1.649647E-3</v>
      </c>
      <c r="O4404">
        <f t="shared" si="481"/>
        <v>3.5117999999999998E-4</v>
      </c>
      <c r="P4404">
        <f t="shared" si="482"/>
        <v>9.5872140000000002E-3</v>
      </c>
      <c r="Q4404" t="str">
        <f>VLOOKUP(VLOOKUP(C4404,Mapping!$A$1:$C$17,3,0),Mapping!$E$1:$F$6,2,0)</f>
        <v>Vùng 01</v>
      </c>
    </row>
    <row r="4405" spans="1:17" x14ac:dyDescent="0.3">
      <c r="A4405" s="33">
        <v>44834</v>
      </c>
      <c r="B4405">
        <v>3466</v>
      </c>
      <c r="C4405">
        <v>48</v>
      </c>
      <c r="D4405" s="38" t="s">
        <v>77</v>
      </c>
      <c r="E4405" s="2" t="s">
        <v>41</v>
      </c>
      <c r="F4405">
        <v>1190106</v>
      </c>
      <c r="G4405" s="44">
        <f t="shared" si="476"/>
        <v>44562</v>
      </c>
      <c r="H4405" s="50">
        <f t="shared" si="477"/>
        <v>273</v>
      </c>
      <c r="I4405" s="50">
        <f t="shared" si="478"/>
        <v>45356574.899999999</v>
      </c>
      <c r="J4405" s="46">
        <v>1661413</v>
      </c>
      <c r="K4405" s="2" t="s">
        <v>34</v>
      </c>
      <c r="L4405" s="52" t="str">
        <f t="shared" si="479"/>
        <v>20220930VND</v>
      </c>
      <c r="M4405">
        <f>VLOOKUP(L4405,Mapping!$H$1:$K$25,4,0)</f>
        <v>1</v>
      </c>
      <c r="N4405">
        <f t="shared" si="480"/>
        <v>1.190106E-3</v>
      </c>
      <c r="O4405">
        <f t="shared" si="481"/>
        <v>1.661413E-3</v>
      </c>
      <c r="P4405">
        <f t="shared" si="482"/>
        <v>4.5356574900000002E-2</v>
      </c>
      <c r="Q4405" t="str">
        <f>VLOOKUP(VLOOKUP(C4405,Mapping!$A$1:$C$17,3,0),Mapping!$E$1:$F$6,2,0)</f>
        <v>Vùng 01</v>
      </c>
    </row>
    <row r="4406" spans="1:17" x14ac:dyDescent="0.3">
      <c r="A4406" s="33">
        <v>44834</v>
      </c>
      <c r="B4406">
        <v>3466</v>
      </c>
      <c r="C4406">
        <v>34</v>
      </c>
      <c r="D4406" s="38" t="s">
        <v>77</v>
      </c>
      <c r="E4406" s="2" t="s">
        <v>41</v>
      </c>
      <c r="F4406">
        <v>342275</v>
      </c>
      <c r="G4406" s="44">
        <f t="shared" si="476"/>
        <v>44562</v>
      </c>
      <c r="H4406" s="50">
        <f t="shared" si="477"/>
        <v>273</v>
      </c>
      <c r="I4406" s="50">
        <f t="shared" si="478"/>
        <v>38729472.600000001</v>
      </c>
      <c r="J4406" s="46">
        <v>1418662</v>
      </c>
      <c r="K4406" s="2" t="s">
        <v>34</v>
      </c>
      <c r="L4406" s="52" t="str">
        <f t="shared" si="479"/>
        <v>20220930VND</v>
      </c>
      <c r="M4406">
        <f>VLOOKUP(L4406,Mapping!$H$1:$K$25,4,0)</f>
        <v>1</v>
      </c>
      <c r="N4406">
        <f t="shared" si="480"/>
        <v>3.4227500000000001E-4</v>
      </c>
      <c r="O4406">
        <f t="shared" si="481"/>
        <v>1.418662E-3</v>
      </c>
      <c r="P4406">
        <f t="shared" si="482"/>
        <v>3.8729472600000002E-2</v>
      </c>
      <c r="Q4406" t="str">
        <f>VLOOKUP(VLOOKUP(C4406,Mapping!$A$1:$C$17,3,0),Mapping!$E$1:$F$6,2,0)</f>
        <v>Vùng 02</v>
      </c>
    </row>
    <row r="4407" spans="1:17" x14ac:dyDescent="0.3">
      <c r="A4407" s="33">
        <v>44834</v>
      </c>
      <c r="B4407">
        <v>3469</v>
      </c>
      <c r="C4407">
        <v>25</v>
      </c>
      <c r="D4407" s="38" t="s">
        <v>77</v>
      </c>
      <c r="E4407" s="2" t="s">
        <v>41</v>
      </c>
      <c r="F4407">
        <v>1528201</v>
      </c>
      <c r="G4407" s="44">
        <f t="shared" si="476"/>
        <v>44562</v>
      </c>
      <c r="H4407" s="50">
        <f t="shared" si="477"/>
        <v>273</v>
      </c>
      <c r="I4407" s="50">
        <f t="shared" si="478"/>
        <v>50040190.199999996</v>
      </c>
      <c r="J4407" s="46">
        <v>1832974</v>
      </c>
      <c r="K4407" s="2" t="s">
        <v>34</v>
      </c>
      <c r="L4407" s="52" t="str">
        <f t="shared" si="479"/>
        <v>20220930VND</v>
      </c>
      <c r="M4407">
        <f>VLOOKUP(L4407,Mapping!$H$1:$K$25,4,0)</f>
        <v>1</v>
      </c>
      <c r="N4407">
        <f t="shared" si="480"/>
        <v>1.5282010000000001E-3</v>
      </c>
      <c r="O4407">
        <f t="shared" si="481"/>
        <v>1.832974E-3</v>
      </c>
      <c r="P4407">
        <f t="shared" si="482"/>
        <v>5.0040190199999994E-2</v>
      </c>
      <c r="Q4407" t="str">
        <f>VLOOKUP(VLOOKUP(C4407,Mapping!$A$1:$C$17,3,0),Mapping!$E$1:$F$6,2,0)</f>
        <v>Vùng 01</v>
      </c>
    </row>
    <row r="4408" spans="1:17" x14ac:dyDescent="0.3">
      <c r="A4408" s="33">
        <v>44834</v>
      </c>
      <c r="B4408">
        <v>3470</v>
      </c>
      <c r="C4408">
        <v>41</v>
      </c>
      <c r="D4408" s="38" t="s">
        <v>77</v>
      </c>
      <c r="E4408" s="2" t="s">
        <v>41</v>
      </c>
      <c r="F4408">
        <v>665453</v>
      </c>
      <c r="G4408" s="44">
        <f t="shared" si="476"/>
        <v>44562</v>
      </c>
      <c r="H4408" s="50">
        <f t="shared" si="477"/>
        <v>273</v>
      </c>
      <c r="I4408" s="50">
        <f t="shared" si="478"/>
        <v>17935881.599999998</v>
      </c>
      <c r="J4408" s="46">
        <v>656992</v>
      </c>
      <c r="K4408" s="2" t="s">
        <v>34</v>
      </c>
      <c r="L4408" s="52" t="str">
        <f t="shared" si="479"/>
        <v>20220930VND</v>
      </c>
      <c r="M4408">
        <f>VLOOKUP(L4408,Mapping!$H$1:$K$25,4,0)</f>
        <v>1</v>
      </c>
      <c r="N4408">
        <f t="shared" si="480"/>
        <v>6.6545299999999999E-4</v>
      </c>
      <c r="O4408">
        <f t="shared" si="481"/>
        <v>6.5699200000000001E-4</v>
      </c>
      <c r="P4408">
        <f t="shared" si="482"/>
        <v>1.7935881599999998E-2</v>
      </c>
      <c r="Q4408" t="str">
        <f>VLOOKUP(VLOOKUP(C4408,Mapping!$A$1:$C$17,3,0),Mapping!$E$1:$F$6,2,0)</f>
        <v>Vùng 05</v>
      </c>
    </row>
    <row r="4409" spans="1:17" x14ac:dyDescent="0.3">
      <c r="A4409" s="33">
        <v>44834</v>
      </c>
      <c r="B4409">
        <v>3470</v>
      </c>
      <c r="C4409">
        <v>34</v>
      </c>
      <c r="D4409" s="38" t="s">
        <v>77</v>
      </c>
      <c r="E4409" s="2" t="s">
        <v>41</v>
      </c>
      <c r="F4409">
        <v>99233</v>
      </c>
      <c r="G4409" s="44">
        <f t="shared" si="476"/>
        <v>44562</v>
      </c>
      <c r="H4409" s="50">
        <f t="shared" si="477"/>
        <v>273</v>
      </c>
      <c r="I4409" s="50">
        <f t="shared" si="478"/>
        <v>3547798.8000000003</v>
      </c>
      <c r="J4409" s="46">
        <v>129956</v>
      </c>
      <c r="K4409" s="2" t="s">
        <v>34</v>
      </c>
      <c r="L4409" s="52" t="str">
        <f t="shared" si="479"/>
        <v>20220930VND</v>
      </c>
      <c r="M4409">
        <f>VLOOKUP(L4409,Mapping!$H$1:$K$25,4,0)</f>
        <v>1</v>
      </c>
      <c r="N4409">
        <f t="shared" si="480"/>
        <v>9.9233000000000003E-5</v>
      </c>
      <c r="O4409">
        <f t="shared" si="481"/>
        <v>1.29956E-4</v>
      </c>
      <c r="P4409">
        <f t="shared" si="482"/>
        <v>3.5477988000000003E-3</v>
      </c>
      <c r="Q4409" t="str">
        <f>VLOOKUP(VLOOKUP(C4409,Mapping!$A$1:$C$17,3,0),Mapping!$E$1:$F$6,2,0)</f>
        <v>Vùng 02</v>
      </c>
    </row>
    <row r="4410" spans="1:17" x14ac:dyDescent="0.3">
      <c r="A4410" s="33">
        <v>44834</v>
      </c>
      <c r="B4410">
        <v>3470</v>
      </c>
      <c r="C4410">
        <v>23</v>
      </c>
      <c r="D4410" s="38" t="s">
        <v>77</v>
      </c>
      <c r="E4410" s="2" t="s">
        <v>41</v>
      </c>
      <c r="F4410">
        <v>1755553</v>
      </c>
      <c r="G4410" s="44">
        <f t="shared" si="476"/>
        <v>44562</v>
      </c>
      <c r="H4410" s="50">
        <f t="shared" si="477"/>
        <v>273</v>
      </c>
      <c r="I4410" s="50">
        <f t="shared" si="478"/>
        <v>23524655.699999999</v>
      </c>
      <c r="J4410" s="46">
        <v>861709</v>
      </c>
      <c r="K4410" s="2" t="s">
        <v>34</v>
      </c>
      <c r="L4410" s="52" t="str">
        <f t="shared" si="479"/>
        <v>20220930VND</v>
      </c>
      <c r="M4410">
        <f>VLOOKUP(L4410,Mapping!$H$1:$K$25,4,0)</f>
        <v>1</v>
      </c>
      <c r="N4410">
        <f t="shared" si="480"/>
        <v>1.755553E-3</v>
      </c>
      <c r="O4410">
        <f t="shared" si="481"/>
        <v>8.61709E-4</v>
      </c>
      <c r="P4410">
        <f t="shared" si="482"/>
        <v>2.3524655700000001E-2</v>
      </c>
      <c r="Q4410" t="str">
        <f>VLOOKUP(VLOOKUP(C4410,Mapping!$A$1:$C$17,3,0),Mapping!$E$1:$F$6,2,0)</f>
        <v>Vùng 02</v>
      </c>
    </row>
    <row r="4411" spans="1:17" x14ac:dyDescent="0.3">
      <c r="A4411" s="33">
        <v>44834</v>
      </c>
      <c r="B4411">
        <v>3470</v>
      </c>
      <c r="C4411">
        <v>23</v>
      </c>
      <c r="D4411" s="38" t="s">
        <v>77</v>
      </c>
      <c r="E4411" s="2" t="s">
        <v>41</v>
      </c>
      <c r="F4411">
        <v>4404014</v>
      </c>
      <c r="G4411" s="44">
        <f t="shared" si="476"/>
        <v>44562</v>
      </c>
      <c r="H4411" s="50">
        <f t="shared" si="477"/>
        <v>273</v>
      </c>
      <c r="I4411" s="50">
        <f t="shared" si="478"/>
        <v>86050773.899999991</v>
      </c>
      <c r="J4411" s="46">
        <v>3152043</v>
      </c>
      <c r="K4411" s="2" t="s">
        <v>34</v>
      </c>
      <c r="L4411" s="52" t="str">
        <f t="shared" si="479"/>
        <v>20220930VND</v>
      </c>
      <c r="M4411">
        <f>VLOOKUP(L4411,Mapping!$H$1:$K$25,4,0)</f>
        <v>1</v>
      </c>
      <c r="N4411">
        <f t="shared" si="480"/>
        <v>4.4040140000000004E-3</v>
      </c>
      <c r="O4411">
        <f t="shared" si="481"/>
        <v>3.1520430000000002E-3</v>
      </c>
      <c r="P4411">
        <f t="shared" si="482"/>
        <v>8.6050773899999988E-2</v>
      </c>
      <c r="Q4411" t="str">
        <f>VLOOKUP(VLOOKUP(C4411,Mapping!$A$1:$C$17,3,0),Mapping!$E$1:$F$6,2,0)</f>
        <v>Vùng 02</v>
      </c>
    </row>
    <row r="4412" spans="1:17" x14ac:dyDescent="0.3">
      <c r="A4412" s="33">
        <v>44834</v>
      </c>
      <c r="B4412">
        <v>3470</v>
      </c>
      <c r="C4412">
        <v>45</v>
      </c>
      <c r="D4412" s="38" t="s">
        <v>77</v>
      </c>
      <c r="E4412" s="2" t="s">
        <v>41</v>
      </c>
      <c r="F4412">
        <v>6643274</v>
      </c>
      <c r="G4412" s="44">
        <f t="shared" si="476"/>
        <v>44562</v>
      </c>
      <c r="H4412" s="50">
        <f t="shared" si="477"/>
        <v>273</v>
      </c>
      <c r="I4412" s="50">
        <f t="shared" si="478"/>
        <v>184304074.5</v>
      </c>
      <c r="J4412" s="46">
        <v>6751065</v>
      </c>
      <c r="K4412" s="2" t="s">
        <v>34</v>
      </c>
      <c r="L4412" s="52" t="str">
        <f t="shared" si="479"/>
        <v>20220930VND</v>
      </c>
      <c r="M4412">
        <f>VLOOKUP(L4412,Mapping!$H$1:$K$25,4,0)</f>
        <v>1</v>
      </c>
      <c r="N4412">
        <f t="shared" si="480"/>
        <v>6.6432740000000002E-3</v>
      </c>
      <c r="O4412">
        <f t="shared" si="481"/>
        <v>6.7510649999999997E-3</v>
      </c>
      <c r="P4412">
        <f t="shared" si="482"/>
        <v>0.1843040745</v>
      </c>
      <c r="Q4412" t="str">
        <f>VLOOKUP(VLOOKUP(C4412,Mapping!$A$1:$C$17,3,0),Mapping!$E$1:$F$6,2,0)</f>
        <v>Vùng 02</v>
      </c>
    </row>
    <row r="4413" spans="1:17" x14ac:dyDescent="0.3">
      <c r="A4413" s="33">
        <v>44834</v>
      </c>
      <c r="B4413">
        <v>3470</v>
      </c>
      <c r="C4413">
        <v>23</v>
      </c>
      <c r="D4413" s="38" t="s">
        <v>77</v>
      </c>
      <c r="E4413" s="2" t="s">
        <v>41</v>
      </c>
      <c r="F4413">
        <v>323290</v>
      </c>
      <c r="G4413" s="44">
        <f t="shared" si="476"/>
        <v>44562</v>
      </c>
      <c r="H4413" s="50">
        <f t="shared" si="477"/>
        <v>273</v>
      </c>
      <c r="I4413" s="50">
        <f t="shared" si="478"/>
        <v>42361737.600000001</v>
      </c>
      <c r="J4413" s="46">
        <v>1551712</v>
      </c>
      <c r="K4413" s="2" t="s">
        <v>34</v>
      </c>
      <c r="L4413" s="52" t="str">
        <f t="shared" si="479"/>
        <v>20220930VND</v>
      </c>
      <c r="M4413">
        <f>VLOOKUP(L4413,Mapping!$H$1:$K$25,4,0)</f>
        <v>1</v>
      </c>
      <c r="N4413">
        <f t="shared" si="480"/>
        <v>3.2329E-4</v>
      </c>
      <c r="O4413">
        <f t="shared" si="481"/>
        <v>1.551712E-3</v>
      </c>
      <c r="P4413">
        <f t="shared" si="482"/>
        <v>4.2361737600000005E-2</v>
      </c>
      <c r="Q4413" t="str">
        <f>VLOOKUP(VLOOKUP(C4413,Mapping!$A$1:$C$17,3,0),Mapping!$E$1:$F$6,2,0)</f>
        <v>Vùng 02</v>
      </c>
    </row>
    <row r="4414" spans="1:17" x14ac:dyDescent="0.3">
      <c r="A4414" s="33">
        <v>44834</v>
      </c>
      <c r="B4414">
        <v>3471</v>
      </c>
      <c r="C4414">
        <v>40</v>
      </c>
      <c r="D4414" s="38" t="s">
        <v>77</v>
      </c>
      <c r="E4414" s="2" t="s">
        <v>41</v>
      </c>
      <c r="F4414">
        <v>7048978</v>
      </c>
      <c r="G4414" s="44">
        <f t="shared" si="476"/>
        <v>44562</v>
      </c>
      <c r="H4414" s="50">
        <f t="shared" si="477"/>
        <v>273</v>
      </c>
      <c r="I4414" s="50">
        <f t="shared" si="478"/>
        <v>265485511.20000002</v>
      </c>
      <c r="J4414" s="46">
        <v>9724744</v>
      </c>
      <c r="K4414" s="2" t="s">
        <v>34</v>
      </c>
      <c r="L4414" s="52" t="str">
        <f t="shared" si="479"/>
        <v>20220930VND</v>
      </c>
      <c r="M4414">
        <f>VLOOKUP(L4414,Mapping!$H$1:$K$25,4,0)</f>
        <v>1</v>
      </c>
      <c r="N4414">
        <f t="shared" si="480"/>
        <v>7.048978E-3</v>
      </c>
      <c r="O4414">
        <f t="shared" si="481"/>
        <v>9.7247440000000004E-3</v>
      </c>
      <c r="P4414">
        <f t="shared" si="482"/>
        <v>0.26548551120000002</v>
      </c>
      <c r="Q4414" t="str">
        <f>VLOOKUP(VLOOKUP(C4414,Mapping!$A$1:$C$17,3,0),Mapping!$E$1:$F$6,2,0)</f>
        <v>Vùng 01</v>
      </c>
    </row>
    <row r="4415" spans="1:17" x14ac:dyDescent="0.3">
      <c r="A4415" s="33">
        <v>44834</v>
      </c>
      <c r="B4415">
        <v>3472</v>
      </c>
      <c r="C4415">
        <v>25</v>
      </c>
      <c r="D4415" s="38" t="s">
        <v>77</v>
      </c>
      <c r="E4415" s="2" t="s">
        <v>41</v>
      </c>
      <c r="F4415">
        <v>1002999</v>
      </c>
      <c r="G4415" s="44">
        <f t="shared" si="476"/>
        <v>44562</v>
      </c>
      <c r="H4415" s="50">
        <f t="shared" si="477"/>
        <v>273</v>
      </c>
      <c r="I4415" s="50">
        <f t="shared" si="478"/>
        <v>28575374.099999998</v>
      </c>
      <c r="J4415" s="46">
        <v>1046717</v>
      </c>
      <c r="K4415" s="2" t="s">
        <v>34</v>
      </c>
      <c r="L4415" s="52" t="str">
        <f t="shared" si="479"/>
        <v>20220930VND</v>
      </c>
      <c r="M4415">
        <f>VLOOKUP(L4415,Mapping!$H$1:$K$25,4,0)</f>
        <v>1</v>
      </c>
      <c r="N4415">
        <f t="shared" si="480"/>
        <v>1.0029990000000001E-3</v>
      </c>
      <c r="O4415">
        <f t="shared" si="481"/>
        <v>1.046717E-3</v>
      </c>
      <c r="P4415">
        <f t="shared" si="482"/>
        <v>2.8575374099999998E-2</v>
      </c>
      <c r="Q4415" t="str">
        <f>VLOOKUP(VLOOKUP(C4415,Mapping!$A$1:$C$17,3,0),Mapping!$E$1:$F$6,2,0)</f>
        <v>Vùng 01</v>
      </c>
    </row>
    <row r="4416" spans="1:17" x14ac:dyDescent="0.3">
      <c r="A4416" s="33">
        <v>44834</v>
      </c>
      <c r="B4416">
        <v>3472</v>
      </c>
      <c r="C4416">
        <v>34</v>
      </c>
      <c r="D4416" s="38" t="s">
        <v>77</v>
      </c>
      <c r="E4416" s="2" t="s">
        <v>41</v>
      </c>
      <c r="F4416">
        <v>9944196</v>
      </c>
      <c r="G4416" s="44">
        <f t="shared" si="476"/>
        <v>44562</v>
      </c>
      <c r="H4416" s="50">
        <f t="shared" si="477"/>
        <v>273</v>
      </c>
      <c r="I4416" s="50">
        <f t="shared" si="478"/>
        <v>220081461.59999999</v>
      </c>
      <c r="J4416" s="46">
        <v>8061592</v>
      </c>
      <c r="K4416" s="2" t="s">
        <v>34</v>
      </c>
      <c r="L4416" s="52" t="str">
        <f t="shared" si="479"/>
        <v>20220930VND</v>
      </c>
      <c r="M4416">
        <f>VLOOKUP(L4416,Mapping!$H$1:$K$25,4,0)</f>
        <v>1</v>
      </c>
      <c r="N4416">
        <f t="shared" si="480"/>
        <v>9.9441960000000006E-3</v>
      </c>
      <c r="O4416">
        <f t="shared" si="481"/>
        <v>8.0615919999999994E-3</v>
      </c>
      <c r="P4416">
        <f t="shared" si="482"/>
        <v>0.2200814616</v>
      </c>
      <c r="Q4416" t="str">
        <f>VLOOKUP(VLOOKUP(C4416,Mapping!$A$1:$C$17,3,0),Mapping!$E$1:$F$6,2,0)</f>
        <v>Vùng 02</v>
      </c>
    </row>
    <row r="4417" spans="1:17" x14ac:dyDescent="0.3">
      <c r="A4417" s="33">
        <v>44834</v>
      </c>
      <c r="B4417">
        <v>3472</v>
      </c>
      <c r="C4417">
        <v>34</v>
      </c>
      <c r="D4417" s="38" t="s">
        <v>77</v>
      </c>
      <c r="E4417" s="2" t="s">
        <v>41</v>
      </c>
      <c r="F4417">
        <v>3337093</v>
      </c>
      <c r="G4417" s="44">
        <f t="shared" si="476"/>
        <v>44562</v>
      </c>
      <c r="H4417" s="50">
        <f t="shared" si="477"/>
        <v>273</v>
      </c>
      <c r="I4417" s="50">
        <f t="shared" si="478"/>
        <v>64136463.300000004</v>
      </c>
      <c r="J4417" s="46">
        <v>2349321</v>
      </c>
      <c r="K4417" s="2" t="s">
        <v>34</v>
      </c>
      <c r="L4417" s="52" t="str">
        <f t="shared" si="479"/>
        <v>20220930VND</v>
      </c>
      <c r="M4417">
        <f>VLOOKUP(L4417,Mapping!$H$1:$K$25,4,0)</f>
        <v>1</v>
      </c>
      <c r="N4417">
        <f t="shared" si="480"/>
        <v>3.3370930000000002E-3</v>
      </c>
      <c r="O4417">
        <f t="shared" si="481"/>
        <v>2.3493210000000001E-3</v>
      </c>
      <c r="P4417">
        <f t="shared" si="482"/>
        <v>6.4136463300000002E-2</v>
      </c>
      <c r="Q4417" t="str">
        <f>VLOOKUP(VLOOKUP(C4417,Mapping!$A$1:$C$17,3,0),Mapping!$E$1:$F$6,2,0)</f>
        <v>Vùng 02</v>
      </c>
    </row>
    <row r="4418" spans="1:17" x14ac:dyDescent="0.3">
      <c r="A4418" s="33">
        <v>44834</v>
      </c>
      <c r="B4418">
        <v>3473</v>
      </c>
      <c r="C4418">
        <v>25</v>
      </c>
      <c r="D4418" s="38" t="s">
        <v>77</v>
      </c>
      <c r="E4418" s="2" t="s">
        <v>41</v>
      </c>
      <c r="F4418">
        <v>1541887</v>
      </c>
      <c r="G4418" s="44">
        <f t="shared" ref="G4418:G4481" si="483">DATE(YEAR(A4418),1,1)</f>
        <v>44562</v>
      </c>
      <c r="H4418" s="50">
        <f t="shared" ref="H4418:H4481" si="484">DATEDIF(G4418,A4418,"D")+1</f>
        <v>273</v>
      </c>
      <c r="I4418" s="50">
        <f t="shared" si="478"/>
        <v>10388168.700000001</v>
      </c>
      <c r="J4418" s="46">
        <v>380519</v>
      </c>
      <c r="K4418" s="2" t="s">
        <v>34</v>
      </c>
      <c r="L4418" s="52" t="str">
        <f t="shared" si="479"/>
        <v>20220930VND</v>
      </c>
      <c r="M4418">
        <f>VLOOKUP(L4418,Mapping!$H$1:$K$25,4,0)</f>
        <v>1</v>
      </c>
      <c r="N4418">
        <f t="shared" si="480"/>
        <v>1.541887E-3</v>
      </c>
      <c r="O4418">
        <f t="shared" si="481"/>
        <v>3.8051900000000001E-4</v>
      </c>
      <c r="P4418">
        <f t="shared" si="482"/>
        <v>1.03881687E-2</v>
      </c>
      <c r="Q4418" t="str">
        <f>VLOOKUP(VLOOKUP(C4418,Mapping!$A$1:$C$17,3,0),Mapping!$E$1:$F$6,2,0)</f>
        <v>Vùng 01</v>
      </c>
    </row>
    <row r="4419" spans="1:17" x14ac:dyDescent="0.3">
      <c r="A4419" s="33">
        <v>44834</v>
      </c>
      <c r="B4419">
        <v>3473</v>
      </c>
      <c r="C4419">
        <v>16</v>
      </c>
      <c r="D4419" s="38" t="s">
        <v>77</v>
      </c>
      <c r="E4419" s="2" t="s">
        <v>41</v>
      </c>
      <c r="F4419">
        <v>3280982</v>
      </c>
      <c r="G4419" s="44">
        <f t="shared" si="483"/>
        <v>44562</v>
      </c>
      <c r="H4419" s="50">
        <f t="shared" si="484"/>
        <v>273</v>
      </c>
      <c r="I4419" s="50">
        <f t="shared" ref="I4419:I4482" si="485">H4419*(J4419/10)*M4419</f>
        <v>137768030.40000001</v>
      </c>
      <c r="J4419" s="46">
        <v>5046448</v>
      </c>
      <c r="K4419" s="2" t="s">
        <v>34</v>
      </c>
      <c r="L4419" s="52" t="str">
        <f t="shared" ref="L4419:L4482" si="486">CONCATENATE(TEXT(A4419,"YYYYMMDD"),K4419)</f>
        <v>20220930VND</v>
      </c>
      <c r="M4419">
        <f>VLOOKUP(L4419,Mapping!$H$1:$K$25,4,0)</f>
        <v>1</v>
      </c>
      <c r="N4419">
        <f t="shared" ref="N4419:N4482" si="487">F4419*M4419/10^9</f>
        <v>3.280982E-3</v>
      </c>
      <c r="O4419">
        <f t="shared" ref="O4419:O4482" si="488">J4419*M4419/10^9</f>
        <v>5.0464480000000003E-3</v>
      </c>
      <c r="P4419">
        <f t="shared" ref="P4419:P4482" si="489">I4419/10^9</f>
        <v>0.13776803040000002</v>
      </c>
      <c r="Q4419" t="str">
        <f>VLOOKUP(VLOOKUP(C4419,Mapping!$A$1:$C$17,3,0),Mapping!$E$1:$F$6,2,0)</f>
        <v>Vùng 01</v>
      </c>
    </row>
    <row r="4420" spans="1:17" x14ac:dyDescent="0.3">
      <c r="A4420" s="33">
        <v>44834</v>
      </c>
      <c r="B4420">
        <v>3474</v>
      </c>
      <c r="C4420">
        <v>20</v>
      </c>
      <c r="D4420" s="38" t="s">
        <v>77</v>
      </c>
      <c r="E4420" s="2" t="s">
        <v>41</v>
      </c>
      <c r="F4420">
        <v>381722</v>
      </c>
      <c r="G4420" s="44">
        <f t="shared" si="483"/>
        <v>44562</v>
      </c>
      <c r="H4420" s="50">
        <f t="shared" si="484"/>
        <v>273</v>
      </c>
      <c r="I4420" s="50">
        <f t="shared" si="485"/>
        <v>5597837.7000000002</v>
      </c>
      <c r="J4420" s="46">
        <v>205049</v>
      </c>
      <c r="K4420" s="2" t="s">
        <v>34</v>
      </c>
      <c r="L4420" s="52" t="str">
        <f t="shared" si="486"/>
        <v>20220930VND</v>
      </c>
      <c r="M4420">
        <f>VLOOKUP(L4420,Mapping!$H$1:$K$25,4,0)</f>
        <v>1</v>
      </c>
      <c r="N4420">
        <f t="shared" si="487"/>
        <v>3.8172199999999997E-4</v>
      </c>
      <c r="O4420">
        <f t="shared" si="488"/>
        <v>2.0504900000000001E-4</v>
      </c>
      <c r="P4420">
        <f t="shared" si="489"/>
        <v>5.5978377000000003E-3</v>
      </c>
      <c r="Q4420" t="str">
        <f>VLOOKUP(VLOOKUP(C4420,Mapping!$A$1:$C$17,3,0),Mapping!$E$1:$F$6,2,0)</f>
        <v>Vùng 02</v>
      </c>
    </row>
    <row r="4421" spans="1:17" x14ac:dyDescent="0.3">
      <c r="A4421" s="33">
        <v>44834</v>
      </c>
      <c r="B4421">
        <v>3475</v>
      </c>
      <c r="C4421">
        <v>11</v>
      </c>
      <c r="D4421" s="38" t="s">
        <v>77</v>
      </c>
      <c r="E4421" s="2" t="s">
        <v>41</v>
      </c>
      <c r="F4421">
        <v>1683514</v>
      </c>
      <c r="G4421" s="44">
        <f t="shared" si="483"/>
        <v>44562</v>
      </c>
      <c r="H4421" s="50">
        <f t="shared" si="484"/>
        <v>273</v>
      </c>
      <c r="I4421" s="50">
        <f t="shared" si="485"/>
        <v>5024537.7</v>
      </c>
      <c r="J4421" s="46">
        <v>184049</v>
      </c>
      <c r="K4421" s="2" t="s">
        <v>34</v>
      </c>
      <c r="L4421" s="52" t="str">
        <f t="shared" si="486"/>
        <v>20220930VND</v>
      </c>
      <c r="M4421">
        <f>VLOOKUP(L4421,Mapping!$H$1:$K$25,4,0)</f>
        <v>1</v>
      </c>
      <c r="N4421">
        <f t="shared" si="487"/>
        <v>1.6835140000000001E-3</v>
      </c>
      <c r="O4421">
        <f t="shared" si="488"/>
        <v>1.8404900000000001E-4</v>
      </c>
      <c r="P4421">
        <f t="shared" si="489"/>
        <v>5.0245377000000006E-3</v>
      </c>
      <c r="Q4421" t="str">
        <f>VLOOKUP(VLOOKUP(C4421,Mapping!$A$1:$C$17,3,0),Mapping!$E$1:$F$6,2,0)</f>
        <v>Vùng 01</v>
      </c>
    </row>
    <row r="4422" spans="1:17" x14ac:dyDescent="0.3">
      <c r="A4422" s="33">
        <v>44834</v>
      </c>
      <c r="B4422">
        <v>3476</v>
      </c>
      <c r="C4422">
        <v>23</v>
      </c>
      <c r="D4422" s="38" t="s">
        <v>77</v>
      </c>
      <c r="E4422" s="2" t="s">
        <v>41</v>
      </c>
      <c r="F4422">
        <v>6541277</v>
      </c>
      <c r="G4422" s="44">
        <f t="shared" si="483"/>
        <v>44562</v>
      </c>
      <c r="H4422" s="50">
        <f t="shared" si="484"/>
        <v>273</v>
      </c>
      <c r="I4422" s="50">
        <f t="shared" si="485"/>
        <v>248839390.79999998</v>
      </c>
      <c r="J4422" s="46">
        <v>9114996</v>
      </c>
      <c r="K4422" s="2" t="s">
        <v>34</v>
      </c>
      <c r="L4422" s="52" t="str">
        <f t="shared" si="486"/>
        <v>20220930VND</v>
      </c>
      <c r="M4422">
        <f>VLOOKUP(L4422,Mapping!$H$1:$K$25,4,0)</f>
        <v>1</v>
      </c>
      <c r="N4422">
        <f t="shared" si="487"/>
        <v>6.5412769999999999E-3</v>
      </c>
      <c r="O4422">
        <f t="shared" si="488"/>
        <v>9.1149960000000002E-3</v>
      </c>
      <c r="P4422">
        <f t="shared" si="489"/>
        <v>0.24883939079999998</v>
      </c>
      <c r="Q4422" t="str">
        <f>VLOOKUP(VLOOKUP(C4422,Mapping!$A$1:$C$17,3,0),Mapping!$E$1:$F$6,2,0)</f>
        <v>Vùng 02</v>
      </c>
    </row>
    <row r="4423" spans="1:17" x14ac:dyDescent="0.3">
      <c r="A4423" s="33">
        <v>44834</v>
      </c>
      <c r="B4423">
        <v>3476</v>
      </c>
      <c r="C4423">
        <v>23</v>
      </c>
      <c r="D4423" s="38" t="s">
        <v>77</v>
      </c>
      <c r="E4423" s="2" t="s">
        <v>41</v>
      </c>
      <c r="F4423">
        <v>896545</v>
      </c>
      <c r="G4423" s="44">
        <f t="shared" si="483"/>
        <v>44562</v>
      </c>
      <c r="H4423" s="50">
        <f t="shared" si="484"/>
        <v>273</v>
      </c>
      <c r="I4423" s="50">
        <f t="shared" si="485"/>
        <v>839539855378.22412</v>
      </c>
      <c r="J4423" s="46">
        <v>1325666</v>
      </c>
      <c r="K4423" s="2" t="s">
        <v>35</v>
      </c>
      <c r="L4423" s="52" t="str">
        <f t="shared" si="486"/>
        <v>20220930USD</v>
      </c>
      <c r="M4423">
        <f>VLOOKUP(L4423,Mapping!$H$1:$K$25,4,0)</f>
        <v>23197.68</v>
      </c>
      <c r="N4423">
        <f t="shared" si="487"/>
        <v>20.797764015599999</v>
      </c>
      <c r="O4423">
        <f t="shared" si="488"/>
        <v>30.752375654880002</v>
      </c>
      <c r="P4423">
        <f t="shared" si="489"/>
        <v>839.53985537822416</v>
      </c>
      <c r="Q4423" t="str">
        <f>VLOOKUP(VLOOKUP(C4423,Mapping!$A$1:$C$17,3,0),Mapping!$E$1:$F$6,2,0)</f>
        <v>Vùng 02</v>
      </c>
    </row>
    <row r="4424" spans="1:17" x14ac:dyDescent="0.3">
      <c r="A4424" s="33">
        <v>44834</v>
      </c>
      <c r="B4424">
        <v>3477</v>
      </c>
      <c r="C4424">
        <v>36</v>
      </c>
      <c r="D4424" s="38" t="s">
        <v>77</v>
      </c>
      <c r="E4424" s="2" t="s">
        <v>41</v>
      </c>
      <c r="F4424">
        <v>5915184</v>
      </c>
      <c r="G4424" s="44">
        <f t="shared" si="483"/>
        <v>44562</v>
      </c>
      <c r="H4424" s="50">
        <f t="shared" si="484"/>
        <v>273</v>
      </c>
      <c r="I4424" s="50">
        <f t="shared" si="485"/>
        <v>118482955.5</v>
      </c>
      <c r="J4424" s="46">
        <v>4340035</v>
      </c>
      <c r="K4424" s="2" t="s">
        <v>34</v>
      </c>
      <c r="L4424" s="52" t="str">
        <f t="shared" si="486"/>
        <v>20220930VND</v>
      </c>
      <c r="M4424">
        <f>VLOOKUP(L4424,Mapping!$H$1:$K$25,4,0)</f>
        <v>1</v>
      </c>
      <c r="N4424">
        <f t="shared" si="487"/>
        <v>5.9151840000000004E-3</v>
      </c>
      <c r="O4424">
        <f t="shared" si="488"/>
        <v>4.3400349999999999E-3</v>
      </c>
      <c r="P4424">
        <f t="shared" si="489"/>
        <v>0.1184829555</v>
      </c>
      <c r="Q4424" t="str">
        <f>VLOOKUP(VLOOKUP(C4424,Mapping!$A$1:$C$17,3,0),Mapping!$E$1:$F$6,2,0)</f>
        <v>Vùng 05</v>
      </c>
    </row>
    <row r="4425" spans="1:17" x14ac:dyDescent="0.3">
      <c r="A4425" s="33">
        <v>44834</v>
      </c>
      <c r="B4425">
        <v>3482</v>
      </c>
      <c r="C4425">
        <v>20</v>
      </c>
      <c r="D4425" s="38" t="s">
        <v>77</v>
      </c>
      <c r="E4425" s="2" t="s">
        <v>41</v>
      </c>
      <c r="F4425">
        <v>1743815</v>
      </c>
      <c r="G4425" s="44">
        <f t="shared" si="483"/>
        <v>44562</v>
      </c>
      <c r="H4425" s="50">
        <f t="shared" si="484"/>
        <v>273</v>
      </c>
      <c r="I4425" s="50">
        <f t="shared" si="485"/>
        <v>16867932.900000002</v>
      </c>
      <c r="J4425" s="46">
        <v>617873</v>
      </c>
      <c r="K4425" s="2" t="s">
        <v>34</v>
      </c>
      <c r="L4425" s="52" t="str">
        <f t="shared" si="486"/>
        <v>20220930VND</v>
      </c>
      <c r="M4425">
        <f>VLOOKUP(L4425,Mapping!$H$1:$K$25,4,0)</f>
        <v>1</v>
      </c>
      <c r="N4425">
        <f t="shared" si="487"/>
        <v>1.7438149999999999E-3</v>
      </c>
      <c r="O4425">
        <f t="shared" si="488"/>
        <v>6.1787300000000001E-4</v>
      </c>
      <c r="P4425">
        <f t="shared" si="489"/>
        <v>1.6867932900000004E-2</v>
      </c>
      <c r="Q4425" t="str">
        <f>VLOOKUP(VLOOKUP(C4425,Mapping!$A$1:$C$17,3,0),Mapping!$E$1:$F$6,2,0)</f>
        <v>Vùng 02</v>
      </c>
    </row>
    <row r="4426" spans="1:17" x14ac:dyDescent="0.3">
      <c r="A4426" s="33">
        <v>44834</v>
      </c>
      <c r="B4426">
        <v>3482</v>
      </c>
      <c r="C4426">
        <v>45</v>
      </c>
      <c r="D4426" s="38" t="s">
        <v>77</v>
      </c>
      <c r="E4426" s="2" t="s">
        <v>45</v>
      </c>
      <c r="F4426">
        <v>7399673</v>
      </c>
      <c r="G4426" s="44">
        <f t="shared" si="483"/>
        <v>44562</v>
      </c>
      <c r="H4426" s="50">
        <f t="shared" si="484"/>
        <v>273</v>
      </c>
      <c r="I4426" s="50">
        <f t="shared" si="485"/>
        <v>223531744.79999998</v>
      </c>
      <c r="J4426" s="46">
        <v>8187976</v>
      </c>
      <c r="K4426" s="2" t="s">
        <v>34</v>
      </c>
      <c r="L4426" s="52" t="str">
        <f t="shared" si="486"/>
        <v>20220930VND</v>
      </c>
      <c r="M4426">
        <f>VLOOKUP(L4426,Mapping!$H$1:$K$25,4,0)</f>
        <v>1</v>
      </c>
      <c r="N4426">
        <f t="shared" si="487"/>
        <v>7.3996729999999998E-3</v>
      </c>
      <c r="O4426">
        <f t="shared" si="488"/>
        <v>8.1879759999999996E-3</v>
      </c>
      <c r="P4426">
        <f t="shared" si="489"/>
        <v>0.22353174479999999</v>
      </c>
      <c r="Q4426" t="str">
        <f>VLOOKUP(VLOOKUP(C4426,Mapping!$A$1:$C$17,3,0),Mapping!$E$1:$F$6,2,0)</f>
        <v>Vùng 02</v>
      </c>
    </row>
    <row r="4427" spans="1:17" x14ac:dyDescent="0.3">
      <c r="A4427" s="33">
        <v>44834</v>
      </c>
      <c r="B4427">
        <v>3482</v>
      </c>
      <c r="C4427">
        <v>20</v>
      </c>
      <c r="D4427" s="38" t="s">
        <v>77</v>
      </c>
      <c r="E4427" s="2" t="s">
        <v>41</v>
      </c>
      <c r="F4427">
        <v>1249760</v>
      </c>
      <c r="G4427" s="44">
        <f t="shared" si="483"/>
        <v>44562</v>
      </c>
      <c r="H4427" s="50">
        <f t="shared" si="484"/>
        <v>273</v>
      </c>
      <c r="I4427" s="50">
        <f t="shared" si="485"/>
        <v>32018695.800000001</v>
      </c>
      <c r="J4427" s="46">
        <v>1172846</v>
      </c>
      <c r="K4427" s="2" t="s">
        <v>34</v>
      </c>
      <c r="L4427" s="52" t="str">
        <f t="shared" si="486"/>
        <v>20220930VND</v>
      </c>
      <c r="M4427">
        <f>VLOOKUP(L4427,Mapping!$H$1:$K$25,4,0)</f>
        <v>1</v>
      </c>
      <c r="N4427">
        <f t="shared" si="487"/>
        <v>1.2497599999999999E-3</v>
      </c>
      <c r="O4427">
        <f t="shared" si="488"/>
        <v>1.172846E-3</v>
      </c>
      <c r="P4427">
        <f t="shared" si="489"/>
        <v>3.2018695800000004E-2</v>
      </c>
      <c r="Q4427" t="str">
        <f>VLOOKUP(VLOOKUP(C4427,Mapping!$A$1:$C$17,3,0),Mapping!$E$1:$F$6,2,0)</f>
        <v>Vùng 02</v>
      </c>
    </row>
    <row r="4428" spans="1:17" x14ac:dyDescent="0.3">
      <c r="A4428" s="33">
        <v>44834</v>
      </c>
      <c r="B4428">
        <v>3482</v>
      </c>
      <c r="C4428">
        <v>45</v>
      </c>
      <c r="D4428" s="38" t="s">
        <v>77</v>
      </c>
      <c r="E4428" s="2" t="s">
        <v>43</v>
      </c>
      <c r="F4428">
        <v>1552398</v>
      </c>
      <c r="G4428" s="44">
        <f t="shared" si="483"/>
        <v>44562</v>
      </c>
      <c r="H4428" s="50">
        <f t="shared" si="484"/>
        <v>273</v>
      </c>
      <c r="I4428" s="50">
        <f t="shared" si="485"/>
        <v>3622682.6999999997</v>
      </c>
      <c r="J4428" s="46">
        <v>132699</v>
      </c>
      <c r="K4428" s="2" t="s">
        <v>34</v>
      </c>
      <c r="L4428" s="52" t="str">
        <f t="shared" si="486"/>
        <v>20220930VND</v>
      </c>
      <c r="M4428">
        <f>VLOOKUP(L4428,Mapping!$H$1:$K$25,4,0)</f>
        <v>1</v>
      </c>
      <c r="N4428">
        <f t="shared" si="487"/>
        <v>1.552398E-3</v>
      </c>
      <c r="O4428">
        <f t="shared" si="488"/>
        <v>1.3269900000000001E-4</v>
      </c>
      <c r="P4428">
        <f t="shared" si="489"/>
        <v>3.6226826999999997E-3</v>
      </c>
      <c r="Q4428" t="str">
        <f>VLOOKUP(VLOOKUP(C4428,Mapping!$A$1:$C$17,3,0),Mapping!$E$1:$F$6,2,0)</f>
        <v>Vùng 02</v>
      </c>
    </row>
    <row r="4429" spans="1:17" x14ac:dyDescent="0.3">
      <c r="A4429" s="33">
        <v>44834</v>
      </c>
      <c r="B4429">
        <v>3482</v>
      </c>
      <c r="C4429">
        <v>34</v>
      </c>
      <c r="D4429" s="38" t="s">
        <v>77</v>
      </c>
      <c r="E4429" s="2" t="s">
        <v>41</v>
      </c>
      <c r="F4429">
        <v>3024869</v>
      </c>
      <c r="G4429" s="44">
        <f t="shared" si="483"/>
        <v>44562</v>
      </c>
      <c r="H4429" s="50">
        <f t="shared" si="484"/>
        <v>273</v>
      </c>
      <c r="I4429" s="50">
        <f t="shared" si="485"/>
        <v>119581043.39999999</v>
      </c>
      <c r="J4429" s="46">
        <v>4380258</v>
      </c>
      <c r="K4429" s="2" t="s">
        <v>34</v>
      </c>
      <c r="L4429" s="52" t="str">
        <f t="shared" si="486"/>
        <v>20220930VND</v>
      </c>
      <c r="M4429">
        <f>VLOOKUP(L4429,Mapping!$H$1:$K$25,4,0)</f>
        <v>1</v>
      </c>
      <c r="N4429">
        <f t="shared" si="487"/>
        <v>3.0248689999999999E-3</v>
      </c>
      <c r="O4429">
        <f t="shared" si="488"/>
        <v>4.3802579999999997E-3</v>
      </c>
      <c r="P4429">
        <f t="shared" si="489"/>
        <v>0.11958104339999999</v>
      </c>
      <c r="Q4429" t="str">
        <f>VLOOKUP(VLOOKUP(C4429,Mapping!$A$1:$C$17,3,0),Mapping!$E$1:$F$6,2,0)</f>
        <v>Vùng 02</v>
      </c>
    </row>
    <row r="4430" spans="1:17" x14ac:dyDescent="0.3">
      <c r="A4430" s="33">
        <v>44834</v>
      </c>
      <c r="B4430">
        <v>3482</v>
      </c>
      <c r="C4430">
        <v>34</v>
      </c>
      <c r="D4430" s="38" t="s">
        <v>77</v>
      </c>
      <c r="E4430" s="2" t="s">
        <v>41</v>
      </c>
      <c r="F4430">
        <v>3356456</v>
      </c>
      <c r="G4430" s="44">
        <f t="shared" si="483"/>
        <v>44562</v>
      </c>
      <c r="H4430" s="50">
        <f t="shared" si="484"/>
        <v>273</v>
      </c>
      <c r="I4430" s="50">
        <f t="shared" si="485"/>
        <v>81218455.5</v>
      </c>
      <c r="J4430" s="46">
        <v>2975035</v>
      </c>
      <c r="K4430" s="2" t="s">
        <v>34</v>
      </c>
      <c r="L4430" s="52" t="str">
        <f t="shared" si="486"/>
        <v>20220930VND</v>
      </c>
      <c r="M4430">
        <f>VLOOKUP(L4430,Mapping!$H$1:$K$25,4,0)</f>
        <v>1</v>
      </c>
      <c r="N4430">
        <f t="shared" si="487"/>
        <v>3.3564559999999998E-3</v>
      </c>
      <c r="O4430">
        <f t="shared" si="488"/>
        <v>2.975035E-3</v>
      </c>
      <c r="P4430">
        <f t="shared" si="489"/>
        <v>8.1218455499999995E-2</v>
      </c>
      <c r="Q4430" t="str">
        <f>VLOOKUP(VLOOKUP(C4430,Mapping!$A$1:$C$17,3,0),Mapping!$E$1:$F$6,2,0)</f>
        <v>Vùng 02</v>
      </c>
    </row>
    <row r="4431" spans="1:17" x14ac:dyDescent="0.3">
      <c r="A4431" s="33">
        <v>44834</v>
      </c>
      <c r="B4431">
        <v>3482</v>
      </c>
      <c r="C4431">
        <v>45</v>
      </c>
      <c r="D4431" s="38" t="s">
        <v>77</v>
      </c>
      <c r="E4431" s="2" t="s">
        <v>41</v>
      </c>
      <c r="F4431">
        <v>855012</v>
      </c>
      <c r="G4431" s="44">
        <f t="shared" si="483"/>
        <v>44562</v>
      </c>
      <c r="H4431" s="50">
        <f t="shared" si="484"/>
        <v>273</v>
      </c>
      <c r="I4431" s="50">
        <f t="shared" si="485"/>
        <v>5353748.3999999994</v>
      </c>
      <c r="J4431" s="46">
        <v>196108</v>
      </c>
      <c r="K4431" s="2" t="s">
        <v>34</v>
      </c>
      <c r="L4431" s="52" t="str">
        <f t="shared" si="486"/>
        <v>20220930VND</v>
      </c>
      <c r="M4431">
        <f>VLOOKUP(L4431,Mapping!$H$1:$K$25,4,0)</f>
        <v>1</v>
      </c>
      <c r="N4431">
        <f t="shared" si="487"/>
        <v>8.5501200000000005E-4</v>
      </c>
      <c r="O4431">
        <f t="shared" si="488"/>
        <v>1.9610799999999999E-4</v>
      </c>
      <c r="P4431">
        <f t="shared" si="489"/>
        <v>5.3537483999999995E-3</v>
      </c>
      <c r="Q4431" t="str">
        <f>VLOOKUP(VLOOKUP(C4431,Mapping!$A$1:$C$17,3,0),Mapping!$E$1:$F$6,2,0)</f>
        <v>Vùng 02</v>
      </c>
    </row>
    <row r="4432" spans="1:17" x14ac:dyDescent="0.3">
      <c r="A4432" s="33">
        <v>44834</v>
      </c>
      <c r="B4432">
        <v>3482</v>
      </c>
      <c r="C4432">
        <v>45</v>
      </c>
      <c r="D4432" s="38" t="s">
        <v>77</v>
      </c>
      <c r="E4432" s="2" t="s">
        <v>41</v>
      </c>
      <c r="F4432">
        <v>6281025</v>
      </c>
      <c r="G4432" s="44">
        <f t="shared" si="483"/>
        <v>44562</v>
      </c>
      <c r="H4432" s="50">
        <f t="shared" si="484"/>
        <v>273</v>
      </c>
      <c r="I4432" s="50">
        <f t="shared" si="485"/>
        <v>168257625.90000001</v>
      </c>
      <c r="J4432" s="46">
        <v>6163283</v>
      </c>
      <c r="K4432" s="2" t="s">
        <v>34</v>
      </c>
      <c r="L4432" s="52" t="str">
        <f t="shared" si="486"/>
        <v>20220930VND</v>
      </c>
      <c r="M4432">
        <f>VLOOKUP(L4432,Mapping!$H$1:$K$25,4,0)</f>
        <v>1</v>
      </c>
      <c r="N4432">
        <f t="shared" si="487"/>
        <v>6.281025E-3</v>
      </c>
      <c r="O4432">
        <f t="shared" si="488"/>
        <v>6.1632830000000003E-3</v>
      </c>
      <c r="P4432">
        <f t="shared" si="489"/>
        <v>0.16825762590000001</v>
      </c>
      <c r="Q4432" t="str">
        <f>VLOOKUP(VLOOKUP(C4432,Mapping!$A$1:$C$17,3,0),Mapping!$E$1:$F$6,2,0)</f>
        <v>Vùng 02</v>
      </c>
    </row>
    <row r="4433" spans="1:17" x14ac:dyDescent="0.3">
      <c r="A4433" s="33">
        <v>44834</v>
      </c>
      <c r="B4433">
        <v>3482</v>
      </c>
      <c r="C4433">
        <v>45</v>
      </c>
      <c r="D4433" s="38" t="s">
        <v>77</v>
      </c>
      <c r="E4433" s="2" t="s">
        <v>41</v>
      </c>
      <c r="F4433">
        <v>676937</v>
      </c>
      <c r="G4433" s="44">
        <f t="shared" si="483"/>
        <v>44562</v>
      </c>
      <c r="H4433" s="50">
        <f t="shared" si="484"/>
        <v>273</v>
      </c>
      <c r="I4433" s="50">
        <f t="shared" si="485"/>
        <v>330738549477.33606</v>
      </c>
      <c r="J4433" s="46">
        <v>522249</v>
      </c>
      <c r="K4433" s="2" t="s">
        <v>35</v>
      </c>
      <c r="L4433" s="52" t="str">
        <f t="shared" si="486"/>
        <v>20220930USD</v>
      </c>
      <c r="M4433">
        <f>VLOOKUP(L4433,Mapping!$H$1:$K$25,4,0)</f>
        <v>23197.68</v>
      </c>
      <c r="N4433">
        <f t="shared" si="487"/>
        <v>15.70336790616</v>
      </c>
      <c r="O4433">
        <f t="shared" si="488"/>
        <v>12.114965182319999</v>
      </c>
      <c r="P4433">
        <f t="shared" si="489"/>
        <v>330.73854947733605</v>
      </c>
      <c r="Q4433" t="str">
        <f>VLOOKUP(VLOOKUP(C4433,Mapping!$A$1:$C$17,3,0),Mapping!$E$1:$F$6,2,0)</f>
        <v>Vùng 02</v>
      </c>
    </row>
    <row r="4434" spans="1:17" x14ac:dyDescent="0.3">
      <c r="A4434" s="33">
        <v>44834</v>
      </c>
      <c r="B4434">
        <v>3482</v>
      </c>
      <c r="C4434">
        <v>45</v>
      </c>
      <c r="D4434" s="38" t="s">
        <v>77</v>
      </c>
      <c r="E4434" s="2" t="s">
        <v>41</v>
      </c>
      <c r="F4434">
        <v>875608</v>
      </c>
      <c r="G4434" s="44">
        <f t="shared" si="483"/>
        <v>44562</v>
      </c>
      <c r="H4434" s="50">
        <f t="shared" si="484"/>
        <v>273</v>
      </c>
      <c r="I4434" s="50">
        <f t="shared" si="485"/>
        <v>20895174.300000001</v>
      </c>
      <c r="J4434" s="46">
        <v>765391</v>
      </c>
      <c r="K4434" s="2" t="s">
        <v>34</v>
      </c>
      <c r="L4434" s="52" t="str">
        <f t="shared" si="486"/>
        <v>20220930VND</v>
      </c>
      <c r="M4434">
        <f>VLOOKUP(L4434,Mapping!$H$1:$K$25,4,0)</f>
        <v>1</v>
      </c>
      <c r="N4434">
        <f t="shared" si="487"/>
        <v>8.7560800000000005E-4</v>
      </c>
      <c r="O4434">
        <f t="shared" si="488"/>
        <v>7.6539100000000003E-4</v>
      </c>
      <c r="P4434">
        <f t="shared" si="489"/>
        <v>2.08951743E-2</v>
      </c>
      <c r="Q4434" t="str">
        <f>VLOOKUP(VLOOKUP(C4434,Mapping!$A$1:$C$17,3,0),Mapping!$E$1:$F$6,2,0)</f>
        <v>Vùng 02</v>
      </c>
    </row>
    <row r="4435" spans="1:17" x14ac:dyDescent="0.3">
      <c r="A4435" s="33">
        <v>44834</v>
      </c>
      <c r="B4435">
        <v>3482</v>
      </c>
      <c r="C4435">
        <v>45</v>
      </c>
      <c r="D4435" s="38" t="s">
        <v>77</v>
      </c>
      <c r="E4435" s="2" t="s">
        <v>41</v>
      </c>
      <c r="F4435">
        <v>8803557</v>
      </c>
      <c r="G4435" s="44">
        <f t="shared" si="483"/>
        <v>44562</v>
      </c>
      <c r="H4435" s="50">
        <f t="shared" si="484"/>
        <v>273</v>
      </c>
      <c r="I4435" s="50">
        <f t="shared" si="485"/>
        <v>187905463.20000002</v>
      </c>
      <c r="J4435" s="46">
        <v>6882984</v>
      </c>
      <c r="K4435" s="2" t="s">
        <v>34</v>
      </c>
      <c r="L4435" s="52" t="str">
        <f t="shared" si="486"/>
        <v>20220930VND</v>
      </c>
      <c r="M4435">
        <f>VLOOKUP(L4435,Mapping!$H$1:$K$25,4,0)</f>
        <v>1</v>
      </c>
      <c r="N4435">
        <f t="shared" si="487"/>
        <v>8.803557E-3</v>
      </c>
      <c r="O4435">
        <f t="shared" si="488"/>
        <v>6.882984E-3</v>
      </c>
      <c r="P4435">
        <f t="shared" si="489"/>
        <v>0.18790546320000001</v>
      </c>
      <c r="Q4435" t="str">
        <f>VLOOKUP(VLOOKUP(C4435,Mapping!$A$1:$C$17,3,0),Mapping!$E$1:$F$6,2,0)</f>
        <v>Vùng 02</v>
      </c>
    </row>
    <row r="4436" spans="1:17" x14ac:dyDescent="0.3">
      <c r="A4436" s="33">
        <v>44834</v>
      </c>
      <c r="B4436">
        <v>3482</v>
      </c>
      <c r="C4436">
        <v>34</v>
      </c>
      <c r="D4436" s="38" t="s">
        <v>77</v>
      </c>
      <c r="E4436" s="2" t="s">
        <v>41</v>
      </c>
      <c r="F4436">
        <v>442884</v>
      </c>
      <c r="G4436" s="44">
        <f t="shared" si="483"/>
        <v>44562</v>
      </c>
      <c r="H4436" s="50">
        <f t="shared" si="484"/>
        <v>273</v>
      </c>
      <c r="I4436" s="50">
        <f t="shared" si="485"/>
        <v>274774756576.32001</v>
      </c>
      <c r="J4436" s="46">
        <v>433880</v>
      </c>
      <c r="K4436" s="2" t="s">
        <v>35</v>
      </c>
      <c r="L4436" s="52" t="str">
        <f t="shared" si="486"/>
        <v>20220930USD</v>
      </c>
      <c r="M4436">
        <f>VLOOKUP(L4436,Mapping!$H$1:$K$25,4,0)</f>
        <v>23197.68</v>
      </c>
      <c r="N4436">
        <f t="shared" si="487"/>
        <v>10.27388130912</v>
      </c>
      <c r="O4436">
        <f t="shared" si="488"/>
        <v>10.065009398399999</v>
      </c>
      <c r="P4436">
        <f t="shared" si="489"/>
        <v>274.77475657631999</v>
      </c>
      <c r="Q4436" t="str">
        <f>VLOOKUP(VLOOKUP(C4436,Mapping!$A$1:$C$17,3,0),Mapping!$E$1:$F$6,2,0)</f>
        <v>Vùng 02</v>
      </c>
    </row>
    <row r="4437" spans="1:17" x14ac:dyDescent="0.3">
      <c r="A4437" s="33">
        <v>44834</v>
      </c>
      <c r="B4437">
        <v>3482</v>
      </c>
      <c r="C4437">
        <v>34</v>
      </c>
      <c r="D4437" s="38" t="s">
        <v>77</v>
      </c>
      <c r="E4437" s="2" t="s">
        <v>41</v>
      </c>
      <c r="F4437">
        <v>913946</v>
      </c>
      <c r="G4437" s="44">
        <f t="shared" si="483"/>
        <v>44562</v>
      </c>
      <c r="H4437" s="50">
        <f t="shared" si="484"/>
        <v>273</v>
      </c>
      <c r="I4437" s="50">
        <f t="shared" si="485"/>
        <v>15183522.9</v>
      </c>
      <c r="J4437" s="46">
        <v>556173</v>
      </c>
      <c r="K4437" s="2" t="s">
        <v>34</v>
      </c>
      <c r="L4437" s="52" t="str">
        <f t="shared" si="486"/>
        <v>20220930VND</v>
      </c>
      <c r="M4437">
        <f>VLOOKUP(L4437,Mapping!$H$1:$K$25,4,0)</f>
        <v>1</v>
      </c>
      <c r="N4437">
        <f t="shared" si="487"/>
        <v>9.1394600000000001E-4</v>
      </c>
      <c r="O4437">
        <f t="shared" si="488"/>
        <v>5.5617299999999998E-4</v>
      </c>
      <c r="P4437">
        <f t="shared" si="489"/>
        <v>1.51835229E-2</v>
      </c>
      <c r="Q4437" t="str">
        <f>VLOOKUP(VLOOKUP(C4437,Mapping!$A$1:$C$17,3,0),Mapping!$E$1:$F$6,2,0)</f>
        <v>Vùng 02</v>
      </c>
    </row>
    <row r="4438" spans="1:17" x14ac:dyDescent="0.3">
      <c r="A4438" s="33">
        <v>44834</v>
      </c>
      <c r="B4438">
        <v>3483</v>
      </c>
      <c r="C4438">
        <v>34</v>
      </c>
      <c r="D4438" s="38" t="s">
        <v>77</v>
      </c>
      <c r="E4438" s="2" t="s">
        <v>41</v>
      </c>
      <c r="F4438">
        <v>158787</v>
      </c>
      <c r="G4438" s="44">
        <f t="shared" si="483"/>
        <v>44562</v>
      </c>
      <c r="H4438" s="50">
        <f t="shared" si="484"/>
        <v>273</v>
      </c>
      <c r="I4438" s="50">
        <f t="shared" si="485"/>
        <v>49714637.699999996</v>
      </c>
      <c r="J4438" s="46">
        <v>1821049</v>
      </c>
      <c r="K4438" s="2" t="s">
        <v>34</v>
      </c>
      <c r="L4438" s="52" t="str">
        <f t="shared" si="486"/>
        <v>20220930VND</v>
      </c>
      <c r="M4438">
        <f>VLOOKUP(L4438,Mapping!$H$1:$K$25,4,0)</f>
        <v>1</v>
      </c>
      <c r="N4438">
        <f t="shared" si="487"/>
        <v>1.58787E-4</v>
      </c>
      <c r="O4438">
        <f t="shared" si="488"/>
        <v>1.8210489999999999E-3</v>
      </c>
      <c r="P4438">
        <f t="shared" si="489"/>
        <v>4.9714637699999994E-2</v>
      </c>
      <c r="Q4438" t="str">
        <f>VLOOKUP(VLOOKUP(C4438,Mapping!$A$1:$C$17,3,0),Mapping!$E$1:$F$6,2,0)</f>
        <v>Vùng 02</v>
      </c>
    </row>
    <row r="4439" spans="1:17" x14ac:dyDescent="0.3">
      <c r="A4439" s="33">
        <v>44834</v>
      </c>
      <c r="B4439">
        <v>3484</v>
      </c>
      <c r="C4439">
        <v>43</v>
      </c>
      <c r="D4439" s="38" t="s">
        <v>77</v>
      </c>
      <c r="E4439" s="2" t="s">
        <v>41</v>
      </c>
      <c r="F4439">
        <v>1285692</v>
      </c>
      <c r="G4439" s="44">
        <f t="shared" si="483"/>
        <v>44562</v>
      </c>
      <c r="H4439" s="50">
        <f t="shared" si="484"/>
        <v>273</v>
      </c>
      <c r="I4439" s="50">
        <f t="shared" si="485"/>
        <v>18470169.900000002</v>
      </c>
      <c r="J4439" s="46">
        <v>676563</v>
      </c>
      <c r="K4439" s="2" t="s">
        <v>34</v>
      </c>
      <c r="L4439" s="52" t="str">
        <f t="shared" si="486"/>
        <v>20220930VND</v>
      </c>
      <c r="M4439">
        <f>VLOOKUP(L4439,Mapping!$H$1:$K$25,4,0)</f>
        <v>1</v>
      </c>
      <c r="N4439">
        <f t="shared" si="487"/>
        <v>1.285692E-3</v>
      </c>
      <c r="O4439">
        <f t="shared" si="488"/>
        <v>6.7656300000000003E-4</v>
      </c>
      <c r="P4439">
        <f t="shared" si="489"/>
        <v>1.8470169900000003E-2</v>
      </c>
      <c r="Q4439" t="str">
        <f>VLOOKUP(VLOOKUP(C4439,Mapping!$A$1:$C$17,3,0),Mapping!$E$1:$F$6,2,0)</f>
        <v>Vùng 04</v>
      </c>
    </row>
    <row r="4440" spans="1:17" x14ac:dyDescent="0.3">
      <c r="A4440" s="33">
        <v>44834</v>
      </c>
      <c r="B4440">
        <v>3486</v>
      </c>
      <c r="C4440">
        <v>34</v>
      </c>
      <c r="D4440" s="38" t="s">
        <v>77</v>
      </c>
      <c r="E4440" s="2" t="s">
        <v>41</v>
      </c>
      <c r="F4440">
        <v>1004666</v>
      </c>
      <c r="G4440" s="44">
        <f t="shared" si="483"/>
        <v>44562</v>
      </c>
      <c r="H4440" s="50">
        <f t="shared" si="484"/>
        <v>273</v>
      </c>
      <c r="I4440" s="50">
        <f t="shared" si="485"/>
        <v>30881350.5</v>
      </c>
      <c r="J4440" s="46">
        <v>1131185</v>
      </c>
      <c r="K4440" s="2" t="s">
        <v>34</v>
      </c>
      <c r="L4440" s="52" t="str">
        <f t="shared" si="486"/>
        <v>20220930VND</v>
      </c>
      <c r="M4440">
        <f>VLOOKUP(L4440,Mapping!$H$1:$K$25,4,0)</f>
        <v>1</v>
      </c>
      <c r="N4440">
        <f t="shared" si="487"/>
        <v>1.004666E-3</v>
      </c>
      <c r="O4440">
        <f t="shared" si="488"/>
        <v>1.131185E-3</v>
      </c>
      <c r="P4440">
        <f t="shared" si="489"/>
        <v>3.0881350500000002E-2</v>
      </c>
      <c r="Q4440" t="str">
        <f>VLOOKUP(VLOOKUP(C4440,Mapping!$A$1:$C$17,3,0),Mapping!$E$1:$F$6,2,0)</f>
        <v>Vùng 02</v>
      </c>
    </row>
    <row r="4441" spans="1:17" x14ac:dyDescent="0.3">
      <c r="A4441" s="33">
        <v>44834</v>
      </c>
      <c r="B4441">
        <v>3486</v>
      </c>
      <c r="C4441">
        <v>23</v>
      </c>
      <c r="D4441" s="38" t="s">
        <v>77</v>
      </c>
      <c r="E4441" s="2" t="s">
        <v>41</v>
      </c>
      <c r="F4441">
        <v>1974366</v>
      </c>
      <c r="G4441" s="44">
        <f t="shared" si="483"/>
        <v>44562</v>
      </c>
      <c r="H4441" s="50">
        <f t="shared" si="484"/>
        <v>273</v>
      </c>
      <c r="I4441" s="50">
        <f t="shared" si="485"/>
        <v>30093963.900000002</v>
      </c>
      <c r="J4441" s="46">
        <v>1102343</v>
      </c>
      <c r="K4441" s="2" t="s">
        <v>34</v>
      </c>
      <c r="L4441" s="52" t="str">
        <f t="shared" si="486"/>
        <v>20220930VND</v>
      </c>
      <c r="M4441">
        <f>VLOOKUP(L4441,Mapping!$H$1:$K$25,4,0)</f>
        <v>1</v>
      </c>
      <c r="N4441">
        <f t="shared" si="487"/>
        <v>1.974366E-3</v>
      </c>
      <c r="O4441">
        <f t="shared" si="488"/>
        <v>1.102343E-3</v>
      </c>
      <c r="P4441">
        <f t="shared" si="489"/>
        <v>3.0093963900000003E-2</v>
      </c>
      <c r="Q4441" t="str">
        <f>VLOOKUP(VLOOKUP(C4441,Mapping!$A$1:$C$17,3,0),Mapping!$E$1:$F$6,2,0)</f>
        <v>Vùng 02</v>
      </c>
    </row>
    <row r="4442" spans="1:17" x14ac:dyDescent="0.3">
      <c r="A4442" s="33">
        <v>44834</v>
      </c>
      <c r="B4442">
        <v>3487</v>
      </c>
      <c r="C4442">
        <v>34</v>
      </c>
      <c r="D4442" s="38" t="s">
        <v>77</v>
      </c>
      <c r="E4442" s="2" t="s">
        <v>41</v>
      </c>
      <c r="F4442">
        <v>1568618</v>
      </c>
      <c r="G4442" s="44">
        <f t="shared" si="483"/>
        <v>44562</v>
      </c>
      <c r="H4442" s="50">
        <f t="shared" si="484"/>
        <v>273</v>
      </c>
      <c r="I4442" s="50">
        <f t="shared" si="485"/>
        <v>35966030.100000001</v>
      </c>
      <c r="J4442" s="46">
        <v>1317437</v>
      </c>
      <c r="K4442" s="2" t="s">
        <v>34</v>
      </c>
      <c r="L4442" s="52" t="str">
        <f t="shared" si="486"/>
        <v>20220930VND</v>
      </c>
      <c r="M4442">
        <f>VLOOKUP(L4442,Mapping!$H$1:$K$25,4,0)</f>
        <v>1</v>
      </c>
      <c r="N4442">
        <f t="shared" si="487"/>
        <v>1.5686179999999999E-3</v>
      </c>
      <c r="O4442">
        <f t="shared" si="488"/>
        <v>1.3174370000000001E-3</v>
      </c>
      <c r="P4442">
        <f t="shared" si="489"/>
        <v>3.5966030100000004E-2</v>
      </c>
      <c r="Q4442" t="str">
        <f>VLOOKUP(VLOOKUP(C4442,Mapping!$A$1:$C$17,3,0),Mapping!$E$1:$F$6,2,0)</f>
        <v>Vùng 02</v>
      </c>
    </row>
    <row r="4443" spans="1:17" x14ac:dyDescent="0.3">
      <c r="A4443" s="33">
        <v>44834</v>
      </c>
      <c r="B4443">
        <v>3488</v>
      </c>
      <c r="C4443">
        <v>20</v>
      </c>
      <c r="D4443" s="38" t="s">
        <v>77</v>
      </c>
      <c r="E4443" s="2" t="s">
        <v>41</v>
      </c>
      <c r="F4443">
        <v>1754278</v>
      </c>
      <c r="G4443" s="44">
        <f t="shared" si="483"/>
        <v>44562</v>
      </c>
      <c r="H4443" s="50">
        <f t="shared" si="484"/>
        <v>273</v>
      </c>
      <c r="I4443" s="50">
        <f t="shared" si="485"/>
        <v>17743771.5</v>
      </c>
      <c r="J4443" s="46">
        <v>649955</v>
      </c>
      <c r="K4443" s="2" t="s">
        <v>34</v>
      </c>
      <c r="L4443" s="52" t="str">
        <f t="shared" si="486"/>
        <v>20220930VND</v>
      </c>
      <c r="M4443">
        <f>VLOOKUP(L4443,Mapping!$H$1:$K$25,4,0)</f>
        <v>1</v>
      </c>
      <c r="N4443">
        <f t="shared" si="487"/>
        <v>1.754278E-3</v>
      </c>
      <c r="O4443">
        <f t="shared" si="488"/>
        <v>6.4995500000000002E-4</v>
      </c>
      <c r="P4443">
        <f t="shared" si="489"/>
        <v>1.7743771500000002E-2</v>
      </c>
      <c r="Q4443" t="str">
        <f>VLOOKUP(VLOOKUP(C4443,Mapping!$A$1:$C$17,3,0),Mapping!$E$1:$F$6,2,0)</f>
        <v>Vùng 02</v>
      </c>
    </row>
    <row r="4444" spans="1:17" x14ac:dyDescent="0.3">
      <c r="A4444" s="44">
        <v>44834</v>
      </c>
      <c r="B4444">
        <v>3488</v>
      </c>
      <c r="C4444">
        <v>48</v>
      </c>
      <c r="D4444" s="38" t="s">
        <v>77</v>
      </c>
      <c r="E4444" s="2" t="s">
        <v>41</v>
      </c>
      <c r="F4444">
        <v>223016</v>
      </c>
      <c r="G4444" s="44">
        <f t="shared" si="483"/>
        <v>44562</v>
      </c>
      <c r="H4444" s="50">
        <f t="shared" si="484"/>
        <v>273</v>
      </c>
      <c r="I4444" s="50">
        <f t="shared" si="485"/>
        <v>10460377.200000001</v>
      </c>
      <c r="J4444" s="46">
        <v>383164</v>
      </c>
      <c r="K4444" s="2" t="s">
        <v>34</v>
      </c>
      <c r="L4444" s="52" t="str">
        <f t="shared" si="486"/>
        <v>20220930VND</v>
      </c>
      <c r="M4444">
        <f>VLOOKUP(L4444,Mapping!$H$1:$K$25,4,0)</f>
        <v>1</v>
      </c>
      <c r="N4444">
        <f t="shared" si="487"/>
        <v>2.2301600000000001E-4</v>
      </c>
      <c r="O4444">
        <f t="shared" si="488"/>
        <v>3.8316400000000002E-4</v>
      </c>
      <c r="P4444">
        <f t="shared" si="489"/>
        <v>1.0460377200000001E-2</v>
      </c>
      <c r="Q4444" t="str">
        <f>VLOOKUP(VLOOKUP(C4444,Mapping!$A$1:$C$17,3,0),Mapping!$E$1:$F$6,2,0)</f>
        <v>Vùng 01</v>
      </c>
    </row>
    <row r="4445" spans="1:17" x14ac:dyDescent="0.3">
      <c r="A4445" s="33">
        <v>44834</v>
      </c>
      <c r="B4445">
        <v>3489</v>
      </c>
      <c r="C4445">
        <v>23</v>
      </c>
      <c r="D4445" s="38" t="s">
        <v>77</v>
      </c>
      <c r="E4445" s="2" t="s">
        <v>41</v>
      </c>
      <c r="F4445">
        <v>1568190</v>
      </c>
      <c r="G4445" s="44">
        <f t="shared" si="483"/>
        <v>44562</v>
      </c>
      <c r="H4445" s="50">
        <f t="shared" si="484"/>
        <v>273</v>
      </c>
      <c r="I4445" s="50">
        <f t="shared" si="485"/>
        <v>23708876.099999998</v>
      </c>
      <c r="J4445" s="46">
        <v>868457</v>
      </c>
      <c r="K4445" s="2" t="s">
        <v>34</v>
      </c>
      <c r="L4445" s="52" t="str">
        <f t="shared" si="486"/>
        <v>20220930VND</v>
      </c>
      <c r="M4445">
        <f>VLOOKUP(L4445,Mapping!$H$1:$K$25,4,0)</f>
        <v>1</v>
      </c>
      <c r="N4445">
        <f t="shared" si="487"/>
        <v>1.5681899999999999E-3</v>
      </c>
      <c r="O4445">
        <f t="shared" si="488"/>
        <v>8.68457E-4</v>
      </c>
      <c r="P4445">
        <f t="shared" si="489"/>
        <v>2.3708876099999998E-2</v>
      </c>
      <c r="Q4445" t="str">
        <f>VLOOKUP(VLOOKUP(C4445,Mapping!$A$1:$C$17,3,0),Mapping!$E$1:$F$6,2,0)</f>
        <v>Vùng 02</v>
      </c>
    </row>
    <row r="4446" spans="1:17" x14ac:dyDescent="0.3">
      <c r="A4446" s="33">
        <v>44834</v>
      </c>
      <c r="B4446">
        <v>3490</v>
      </c>
      <c r="C4446">
        <v>43</v>
      </c>
      <c r="D4446" s="38" t="s">
        <v>77</v>
      </c>
      <c r="E4446" s="2" t="s">
        <v>41</v>
      </c>
      <c r="F4446">
        <v>251617</v>
      </c>
      <c r="G4446" s="44">
        <f t="shared" si="483"/>
        <v>44562</v>
      </c>
      <c r="H4446" s="50">
        <f t="shared" si="484"/>
        <v>273</v>
      </c>
      <c r="I4446" s="50">
        <f t="shared" si="485"/>
        <v>23654876.699999999</v>
      </c>
      <c r="J4446" s="46">
        <v>866479</v>
      </c>
      <c r="K4446" s="2" t="s">
        <v>34</v>
      </c>
      <c r="L4446" s="52" t="str">
        <f t="shared" si="486"/>
        <v>20220930VND</v>
      </c>
      <c r="M4446">
        <f>VLOOKUP(L4446,Mapping!$H$1:$K$25,4,0)</f>
        <v>1</v>
      </c>
      <c r="N4446">
        <f t="shared" si="487"/>
        <v>2.5161699999999999E-4</v>
      </c>
      <c r="O4446">
        <f t="shared" si="488"/>
        <v>8.6647899999999997E-4</v>
      </c>
      <c r="P4446">
        <f t="shared" si="489"/>
        <v>2.3654876700000001E-2</v>
      </c>
      <c r="Q4446" t="str">
        <f>VLOOKUP(VLOOKUP(C4446,Mapping!$A$1:$C$17,3,0),Mapping!$E$1:$F$6,2,0)</f>
        <v>Vùng 04</v>
      </c>
    </row>
    <row r="4447" spans="1:17" x14ac:dyDescent="0.3">
      <c r="A4447" s="33">
        <v>44834</v>
      </c>
      <c r="B4447">
        <v>3491</v>
      </c>
      <c r="C4447">
        <v>45</v>
      </c>
      <c r="D4447" s="38" t="s">
        <v>77</v>
      </c>
      <c r="E4447" s="2" t="s">
        <v>41</v>
      </c>
      <c r="F4447">
        <v>1980792</v>
      </c>
      <c r="G4447" s="44">
        <f t="shared" si="483"/>
        <v>44562</v>
      </c>
      <c r="H4447" s="50">
        <f t="shared" si="484"/>
        <v>273</v>
      </c>
      <c r="I4447" s="50">
        <f t="shared" si="485"/>
        <v>13866680.1</v>
      </c>
      <c r="J4447" s="46">
        <v>507937</v>
      </c>
      <c r="K4447" s="2" t="s">
        <v>34</v>
      </c>
      <c r="L4447" s="52" t="str">
        <f t="shared" si="486"/>
        <v>20220930VND</v>
      </c>
      <c r="M4447">
        <f>VLOOKUP(L4447,Mapping!$H$1:$K$25,4,0)</f>
        <v>1</v>
      </c>
      <c r="N4447">
        <f t="shared" si="487"/>
        <v>1.9807919999999999E-3</v>
      </c>
      <c r="O4447">
        <f t="shared" si="488"/>
        <v>5.0793699999999997E-4</v>
      </c>
      <c r="P4447">
        <f t="shared" si="489"/>
        <v>1.3866680099999999E-2</v>
      </c>
      <c r="Q4447" t="str">
        <f>VLOOKUP(VLOOKUP(C4447,Mapping!$A$1:$C$17,3,0),Mapping!$E$1:$F$6,2,0)</f>
        <v>Vùng 02</v>
      </c>
    </row>
    <row r="4448" spans="1:17" x14ac:dyDescent="0.3">
      <c r="A4448" s="33">
        <v>44834</v>
      </c>
      <c r="B4448">
        <v>3492</v>
      </c>
      <c r="C4448">
        <v>23</v>
      </c>
      <c r="D4448" s="38" t="s">
        <v>77</v>
      </c>
      <c r="E4448" s="2" t="s">
        <v>41</v>
      </c>
      <c r="F4448">
        <v>1152084</v>
      </c>
      <c r="G4448" s="44">
        <f t="shared" si="483"/>
        <v>44562</v>
      </c>
      <c r="H4448" s="50">
        <f t="shared" si="484"/>
        <v>273</v>
      </c>
      <c r="I4448" s="50">
        <f t="shared" si="485"/>
        <v>2972151</v>
      </c>
      <c r="J4448" s="46">
        <v>108870</v>
      </c>
      <c r="K4448" s="2" t="s">
        <v>34</v>
      </c>
      <c r="L4448" s="52" t="str">
        <f t="shared" si="486"/>
        <v>20220930VND</v>
      </c>
      <c r="M4448">
        <f>VLOOKUP(L4448,Mapping!$H$1:$K$25,4,0)</f>
        <v>1</v>
      </c>
      <c r="N4448">
        <f t="shared" si="487"/>
        <v>1.1520840000000001E-3</v>
      </c>
      <c r="O4448">
        <f t="shared" si="488"/>
        <v>1.0887000000000001E-4</v>
      </c>
      <c r="P4448">
        <f t="shared" si="489"/>
        <v>2.9721510000000001E-3</v>
      </c>
      <c r="Q4448" t="str">
        <f>VLOOKUP(VLOOKUP(C4448,Mapping!$A$1:$C$17,3,0),Mapping!$E$1:$F$6,2,0)</f>
        <v>Vùng 02</v>
      </c>
    </row>
    <row r="4449" spans="1:17" x14ac:dyDescent="0.3">
      <c r="A4449" s="33">
        <v>44834</v>
      </c>
      <c r="B4449">
        <v>3493</v>
      </c>
      <c r="C4449">
        <v>41</v>
      </c>
      <c r="D4449" s="38" t="s">
        <v>77</v>
      </c>
      <c r="E4449" s="2" t="s">
        <v>43</v>
      </c>
      <c r="F4449">
        <v>281274</v>
      </c>
      <c r="G4449" s="44">
        <f t="shared" si="483"/>
        <v>44562</v>
      </c>
      <c r="H4449" s="50">
        <f t="shared" si="484"/>
        <v>273</v>
      </c>
      <c r="I4449" s="50">
        <f t="shared" si="485"/>
        <v>9982299.5999999996</v>
      </c>
      <c r="J4449" s="46">
        <v>365652</v>
      </c>
      <c r="K4449" s="2" t="s">
        <v>34</v>
      </c>
      <c r="L4449" s="52" t="str">
        <f t="shared" si="486"/>
        <v>20220930VND</v>
      </c>
      <c r="M4449">
        <f>VLOOKUP(L4449,Mapping!$H$1:$K$25,4,0)</f>
        <v>1</v>
      </c>
      <c r="N4449">
        <f t="shared" si="487"/>
        <v>2.8127399999999998E-4</v>
      </c>
      <c r="O4449">
        <f t="shared" si="488"/>
        <v>3.65652E-4</v>
      </c>
      <c r="P4449">
        <f t="shared" si="489"/>
        <v>9.9822995999999994E-3</v>
      </c>
      <c r="Q4449" t="str">
        <f>VLOOKUP(VLOOKUP(C4449,Mapping!$A$1:$C$17,3,0),Mapping!$E$1:$F$6,2,0)</f>
        <v>Vùng 05</v>
      </c>
    </row>
    <row r="4450" spans="1:17" x14ac:dyDescent="0.3">
      <c r="A4450" s="33">
        <v>44834</v>
      </c>
      <c r="B4450">
        <v>3493</v>
      </c>
      <c r="C4450">
        <v>41</v>
      </c>
      <c r="D4450" s="38" t="s">
        <v>77</v>
      </c>
      <c r="E4450" s="2" t="s">
        <v>43</v>
      </c>
      <c r="F4450">
        <v>1864222</v>
      </c>
      <c r="G4450" s="44">
        <f t="shared" si="483"/>
        <v>44562</v>
      </c>
      <c r="H4450" s="50">
        <f t="shared" si="484"/>
        <v>273</v>
      </c>
      <c r="I4450" s="50">
        <f t="shared" si="485"/>
        <v>42140307.300000004</v>
      </c>
      <c r="J4450" s="46">
        <v>1543601</v>
      </c>
      <c r="K4450" s="2" t="s">
        <v>34</v>
      </c>
      <c r="L4450" s="52" t="str">
        <f t="shared" si="486"/>
        <v>20220930VND</v>
      </c>
      <c r="M4450">
        <f>VLOOKUP(L4450,Mapping!$H$1:$K$25,4,0)</f>
        <v>1</v>
      </c>
      <c r="N4450">
        <f t="shared" si="487"/>
        <v>1.864222E-3</v>
      </c>
      <c r="O4450">
        <f t="shared" si="488"/>
        <v>1.5436009999999999E-3</v>
      </c>
      <c r="P4450">
        <f t="shared" si="489"/>
        <v>4.2140307300000006E-2</v>
      </c>
      <c r="Q4450" t="str">
        <f>VLOOKUP(VLOOKUP(C4450,Mapping!$A$1:$C$17,3,0),Mapping!$E$1:$F$6,2,0)</f>
        <v>Vùng 05</v>
      </c>
    </row>
    <row r="4451" spans="1:17" x14ac:dyDescent="0.3">
      <c r="A4451" s="33">
        <v>44834</v>
      </c>
      <c r="B4451">
        <v>3493</v>
      </c>
      <c r="C4451">
        <v>41</v>
      </c>
      <c r="D4451" s="38" t="s">
        <v>77</v>
      </c>
      <c r="E4451" s="2" t="s">
        <v>43</v>
      </c>
      <c r="F4451">
        <v>1866039</v>
      </c>
      <c r="G4451" s="44">
        <f t="shared" si="483"/>
        <v>44562</v>
      </c>
      <c r="H4451" s="50">
        <f t="shared" si="484"/>
        <v>273</v>
      </c>
      <c r="I4451" s="50">
        <f t="shared" si="485"/>
        <v>28330984.5</v>
      </c>
      <c r="J4451" s="46">
        <v>1037765</v>
      </c>
      <c r="K4451" s="2" t="s">
        <v>34</v>
      </c>
      <c r="L4451" s="52" t="str">
        <f t="shared" si="486"/>
        <v>20220930VND</v>
      </c>
      <c r="M4451">
        <f>VLOOKUP(L4451,Mapping!$H$1:$K$25,4,0)</f>
        <v>1</v>
      </c>
      <c r="N4451">
        <f t="shared" si="487"/>
        <v>1.8660389999999999E-3</v>
      </c>
      <c r="O4451">
        <f t="shared" si="488"/>
        <v>1.037765E-3</v>
      </c>
      <c r="P4451">
        <f t="shared" si="489"/>
        <v>2.83309845E-2</v>
      </c>
      <c r="Q4451" t="str">
        <f>VLOOKUP(VLOOKUP(C4451,Mapping!$A$1:$C$17,3,0),Mapping!$E$1:$F$6,2,0)</f>
        <v>Vùng 05</v>
      </c>
    </row>
    <row r="4452" spans="1:17" x14ac:dyDescent="0.3">
      <c r="A4452" s="33">
        <v>44834</v>
      </c>
      <c r="B4452">
        <v>3493</v>
      </c>
      <c r="C4452">
        <v>41</v>
      </c>
      <c r="D4452" s="38" t="s">
        <v>77</v>
      </c>
      <c r="E4452" s="2" t="s">
        <v>43</v>
      </c>
      <c r="F4452">
        <v>343225</v>
      </c>
      <c r="G4452" s="44">
        <f t="shared" si="483"/>
        <v>44562</v>
      </c>
      <c r="H4452" s="50">
        <f t="shared" si="484"/>
        <v>273</v>
      </c>
      <c r="I4452" s="50">
        <f t="shared" si="485"/>
        <v>32041982.699999999</v>
      </c>
      <c r="J4452" s="46">
        <v>1173699</v>
      </c>
      <c r="K4452" s="2" t="s">
        <v>34</v>
      </c>
      <c r="L4452" s="52" t="str">
        <f t="shared" si="486"/>
        <v>20220930VND</v>
      </c>
      <c r="M4452">
        <f>VLOOKUP(L4452,Mapping!$H$1:$K$25,4,0)</f>
        <v>1</v>
      </c>
      <c r="N4452">
        <f t="shared" si="487"/>
        <v>3.4322500000000001E-4</v>
      </c>
      <c r="O4452">
        <f t="shared" si="488"/>
        <v>1.1736990000000001E-3</v>
      </c>
      <c r="P4452">
        <f t="shared" si="489"/>
        <v>3.2041982699999999E-2</v>
      </c>
      <c r="Q4452" t="str">
        <f>VLOOKUP(VLOOKUP(C4452,Mapping!$A$1:$C$17,3,0),Mapping!$E$1:$F$6,2,0)</f>
        <v>Vùng 05</v>
      </c>
    </row>
    <row r="4453" spans="1:17" x14ac:dyDescent="0.3">
      <c r="A4453" s="33">
        <v>44834</v>
      </c>
      <c r="B4453">
        <v>3493</v>
      </c>
      <c r="C4453">
        <v>41</v>
      </c>
      <c r="D4453" s="38" t="s">
        <v>77</v>
      </c>
      <c r="E4453" s="2" t="s">
        <v>41</v>
      </c>
      <c r="F4453">
        <v>7548005</v>
      </c>
      <c r="G4453" s="44">
        <f t="shared" si="483"/>
        <v>44562</v>
      </c>
      <c r="H4453" s="50">
        <f t="shared" si="484"/>
        <v>273</v>
      </c>
      <c r="I4453" s="50">
        <f t="shared" si="485"/>
        <v>221066445.59999999</v>
      </c>
      <c r="J4453" s="46">
        <v>8097672</v>
      </c>
      <c r="K4453" s="2" t="s">
        <v>34</v>
      </c>
      <c r="L4453" s="52" t="str">
        <f t="shared" si="486"/>
        <v>20220930VND</v>
      </c>
      <c r="M4453">
        <f>VLOOKUP(L4453,Mapping!$H$1:$K$25,4,0)</f>
        <v>1</v>
      </c>
      <c r="N4453">
        <f t="shared" si="487"/>
        <v>7.548005E-3</v>
      </c>
      <c r="O4453">
        <f t="shared" si="488"/>
        <v>8.0976720000000002E-3</v>
      </c>
      <c r="P4453">
        <f t="shared" si="489"/>
        <v>0.22106644559999999</v>
      </c>
      <c r="Q4453" t="str">
        <f>VLOOKUP(VLOOKUP(C4453,Mapping!$A$1:$C$17,3,0),Mapping!$E$1:$F$6,2,0)</f>
        <v>Vùng 05</v>
      </c>
    </row>
    <row r="4454" spans="1:17" x14ac:dyDescent="0.3">
      <c r="A4454" s="33">
        <v>44834</v>
      </c>
      <c r="B4454">
        <v>3493</v>
      </c>
      <c r="C4454">
        <v>41</v>
      </c>
      <c r="D4454" s="38" t="s">
        <v>77</v>
      </c>
      <c r="E4454" s="2" t="s">
        <v>43</v>
      </c>
      <c r="F4454">
        <v>876109</v>
      </c>
      <c r="G4454" s="44">
        <f t="shared" si="483"/>
        <v>44562</v>
      </c>
      <c r="H4454" s="50">
        <f t="shared" si="484"/>
        <v>273</v>
      </c>
      <c r="I4454" s="50">
        <f t="shared" si="485"/>
        <v>6238759.7999999998</v>
      </c>
      <c r="J4454" s="46">
        <v>228526</v>
      </c>
      <c r="K4454" s="2" t="s">
        <v>34</v>
      </c>
      <c r="L4454" s="52" t="str">
        <f t="shared" si="486"/>
        <v>20220930VND</v>
      </c>
      <c r="M4454">
        <f>VLOOKUP(L4454,Mapping!$H$1:$K$25,4,0)</f>
        <v>1</v>
      </c>
      <c r="N4454">
        <f t="shared" si="487"/>
        <v>8.7610900000000002E-4</v>
      </c>
      <c r="O4454">
        <f t="shared" si="488"/>
        <v>2.28526E-4</v>
      </c>
      <c r="P4454">
        <f t="shared" si="489"/>
        <v>6.2387598000000002E-3</v>
      </c>
      <c r="Q4454" t="str">
        <f>VLOOKUP(VLOOKUP(C4454,Mapping!$A$1:$C$17,3,0),Mapping!$E$1:$F$6,2,0)</f>
        <v>Vùng 05</v>
      </c>
    </row>
    <row r="4455" spans="1:17" x14ac:dyDescent="0.3">
      <c r="A4455" s="33">
        <v>44834</v>
      </c>
      <c r="B4455">
        <v>3493</v>
      </c>
      <c r="C4455">
        <v>41</v>
      </c>
      <c r="D4455" s="38" t="s">
        <v>77</v>
      </c>
      <c r="E4455" s="2" t="s">
        <v>41</v>
      </c>
      <c r="F4455">
        <v>9966728</v>
      </c>
      <c r="G4455" s="44">
        <f t="shared" si="483"/>
        <v>44562</v>
      </c>
      <c r="H4455" s="50">
        <f t="shared" si="484"/>
        <v>273</v>
      </c>
      <c r="I4455" s="50">
        <f t="shared" si="485"/>
        <v>240415730.09999999</v>
      </c>
      <c r="J4455" s="46">
        <v>8806437</v>
      </c>
      <c r="K4455" s="2" t="s">
        <v>34</v>
      </c>
      <c r="L4455" s="52" t="str">
        <f t="shared" si="486"/>
        <v>20220930VND</v>
      </c>
      <c r="M4455">
        <f>VLOOKUP(L4455,Mapping!$H$1:$K$25,4,0)</f>
        <v>1</v>
      </c>
      <c r="N4455">
        <f t="shared" si="487"/>
        <v>9.9667279999999994E-3</v>
      </c>
      <c r="O4455">
        <f t="shared" si="488"/>
        <v>8.8064370000000003E-3</v>
      </c>
      <c r="P4455">
        <f t="shared" si="489"/>
        <v>0.2404157301</v>
      </c>
      <c r="Q4455" t="str">
        <f>VLOOKUP(VLOOKUP(C4455,Mapping!$A$1:$C$17,3,0),Mapping!$E$1:$F$6,2,0)</f>
        <v>Vùng 05</v>
      </c>
    </row>
    <row r="4456" spans="1:17" x14ac:dyDescent="0.3">
      <c r="A4456" s="33">
        <v>44834</v>
      </c>
      <c r="B4456">
        <v>3494</v>
      </c>
      <c r="C4456">
        <v>24</v>
      </c>
      <c r="D4456" s="38" t="s">
        <v>77</v>
      </c>
      <c r="E4456" s="2" t="s">
        <v>41</v>
      </c>
      <c r="F4456">
        <v>1753397</v>
      </c>
      <c r="G4456" s="44">
        <f t="shared" si="483"/>
        <v>44562</v>
      </c>
      <c r="H4456" s="50">
        <f t="shared" si="484"/>
        <v>273</v>
      </c>
      <c r="I4456" s="50">
        <f t="shared" si="485"/>
        <v>25144938</v>
      </c>
      <c r="J4456" s="46">
        <v>921060</v>
      </c>
      <c r="K4456" s="2" t="s">
        <v>34</v>
      </c>
      <c r="L4456" s="52" t="str">
        <f t="shared" si="486"/>
        <v>20220930VND</v>
      </c>
      <c r="M4456">
        <f>VLOOKUP(L4456,Mapping!$H$1:$K$25,4,0)</f>
        <v>1</v>
      </c>
      <c r="N4456">
        <f t="shared" si="487"/>
        <v>1.7533970000000001E-3</v>
      </c>
      <c r="O4456">
        <f t="shared" si="488"/>
        <v>9.2106000000000002E-4</v>
      </c>
      <c r="P4456">
        <f t="shared" si="489"/>
        <v>2.5144937999999999E-2</v>
      </c>
      <c r="Q4456" t="str">
        <f>VLOOKUP(VLOOKUP(C4456,Mapping!$A$1:$C$17,3,0),Mapping!$E$1:$F$6,2,0)</f>
        <v>Vùng 04</v>
      </c>
    </row>
    <row r="4457" spans="1:17" x14ac:dyDescent="0.3">
      <c r="A4457" s="33">
        <v>44834</v>
      </c>
      <c r="B4457">
        <v>3495</v>
      </c>
      <c r="C4457">
        <v>34</v>
      </c>
      <c r="D4457" s="38" t="s">
        <v>77</v>
      </c>
      <c r="E4457" s="2" t="s">
        <v>41</v>
      </c>
      <c r="F4457">
        <v>272214</v>
      </c>
      <c r="G4457" s="44">
        <f t="shared" si="483"/>
        <v>44562</v>
      </c>
      <c r="H4457" s="50">
        <f t="shared" si="484"/>
        <v>273</v>
      </c>
      <c r="I4457" s="50">
        <f t="shared" si="485"/>
        <v>17878142.099999998</v>
      </c>
      <c r="J4457" s="46">
        <v>654877</v>
      </c>
      <c r="K4457" s="2" t="s">
        <v>34</v>
      </c>
      <c r="L4457" s="52" t="str">
        <f t="shared" si="486"/>
        <v>20220930VND</v>
      </c>
      <c r="M4457">
        <f>VLOOKUP(L4457,Mapping!$H$1:$K$25,4,0)</f>
        <v>1</v>
      </c>
      <c r="N4457">
        <f t="shared" si="487"/>
        <v>2.7221400000000001E-4</v>
      </c>
      <c r="O4457">
        <f t="shared" si="488"/>
        <v>6.54877E-4</v>
      </c>
      <c r="P4457">
        <f t="shared" si="489"/>
        <v>1.7878142099999998E-2</v>
      </c>
      <c r="Q4457" t="str">
        <f>VLOOKUP(VLOOKUP(C4457,Mapping!$A$1:$C$17,3,0),Mapping!$E$1:$F$6,2,0)</f>
        <v>Vùng 02</v>
      </c>
    </row>
    <row r="4458" spans="1:17" x14ac:dyDescent="0.3">
      <c r="A4458" s="33">
        <v>44834</v>
      </c>
      <c r="B4458">
        <v>3495</v>
      </c>
      <c r="C4458">
        <v>34</v>
      </c>
      <c r="D4458" s="38" t="s">
        <v>77</v>
      </c>
      <c r="E4458" s="2" t="s">
        <v>41</v>
      </c>
      <c r="F4458">
        <v>1317370</v>
      </c>
      <c r="G4458" s="44">
        <f t="shared" si="483"/>
        <v>44562</v>
      </c>
      <c r="H4458" s="50">
        <f t="shared" si="484"/>
        <v>273</v>
      </c>
      <c r="I4458" s="50">
        <f t="shared" si="485"/>
        <v>34204634.100000001</v>
      </c>
      <c r="J4458" s="46">
        <v>1252917</v>
      </c>
      <c r="K4458" s="2" t="s">
        <v>34</v>
      </c>
      <c r="L4458" s="52" t="str">
        <f t="shared" si="486"/>
        <v>20220930VND</v>
      </c>
      <c r="M4458">
        <f>VLOOKUP(L4458,Mapping!$H$1:$K$25,4,0)</f>
        <v>1</v>
      </c>
      <c r="N4458">
        <f t="shared" si="487"/>
        <v>1.31737E-3</v>
      </c>
      <c r="O4458">
        <f t="shared" si="488"/>
        <v>1.2529170000000001E-3</v>
      </c>
      <c r="P4458">
        <f t="shared" si="489"/>
        <v>3.4204634099999999E-2</v>
      </c>
      <c r="Q4458" t="str">
        <f>VLOOKUP(VLOOKUP(C4458,Mapping!$A$1:$C$17,3,0),Mapping!$E$1:$F$6,2,0)</f>
        <v>Vùng 02</v>
      </c>
    </row>
    <row r="4459" spans="1:17" x14ac:dyDescent="0.3">
      <c r="A4459" s="33">
        <v>44834</v>
      </c>
      <c r="B4459">
        <v>3497</v>
      </c>
      <c r="C4459">
        <v>34</v>
      </c>
      <c r="D4459" s="38" t="s">
        <v>77</v>
      </c>
      <c r="E4459" s="2" t="s">
        <v>41</v>
      </c>
      <c r="F4459">
        <v>787401</v>
      </c>
      <c r="G4459" s="44">
        <f t="shared" si="483"/>
        <v>44562</v>
      </c>
      <c r="H4459" s="50">
        <f t="shared" si="484"/>
        <v>273</v>
      </c>
      <c r="I4459" s="50">
        <f t="shared" si="485"/>
        <v>34103296.5</v>
      </c>
      <c r="J4459" s="46">
        <v>1249205</v>
      </c>
      <c r="K4459" s="2" t="s">
        <v>34</v>
      </c>
      <c r="L4459" s="52" t="str">
        <f t="shared" si="486"/>
        <v>20220930VND</v>
      </c>
      <c r="M4459">
        <f>VLOOKUP(L4459,Mapping!$H$1:$K$25,4,0)</f>
        <v>1</v>
      </c>
      <c r="N4459">
        <f t="shared" si="487"/>
        <v>7.8740099999999996E-4</v>
      </c>
      <c r="O4459">
        <f t="shared" si="488"/>
        <v>1.249205E-3</v>
      </c>
      <c r="P4459">
        <f t="shared" si="489"/>
        <v>3.4103296499999998E-2</v>
      </c>
      <c r="Q4459" t="str">
        <f>VLOOKUP(VLOOKUP(C4459,Mapping!$A$1:$C$17,3,0),Mapping!$E$1:$F$6,2,0)</f>
        <v>Vùng 02</v>
      </c>
    </row>
    <row r="4460" spans="1:17" x14ac:dyDescent="0.3">
      <c r="A4460" s="33">
        <v>44834</v>
      </c>
      <c r="B4460">
        <v>3500</v>
      </c>
      <c r="C4460">
        <v>11</v>
      </c>
      <c r="D4460" s="38" t="s">
        <v>77</v>
      </c>
      <c r="E4460" s="2" t="s">
        <v>41</v>
      </c>
      <c r="F4460">
        <v>276028</v>
      </c>
      <c r="G4460" s="44">
        <f t="shared" si="483"/>
        <v>44562</v>
      </c>
      <c r="H4460" s="50">
        <f t="shared" si="484"/>
        <v>273</v>
      </c>
      <c r="I4460" s="50">
        <f t="shared" si="485"/>
        <v>25177616.099999998</v>
      </c>
      <c r="J4460" s="46">
        <v>922257</v>
      </c>
      <c r="K4460" s="2" t="s">
        <v>34</v>
      </c>
      <c r="L4460" s="52" t="str">
        <f t="shared" si="486"/>
        <v>20220930VND</v>
      </c>
      <c r="M4460">
        <f>VLOOKUP(L4460,Mapping!$H$1:$K$25,4,0)</f>
        <v>1</v>
      </c>
      <c r="N4460">
        <f t="shared" si="487"/>
        <v>2.7602799999999999E-4</v>
      </c>
      <c r="O4460">
        <f t="shared" si="488"/>
        <v>9.22257E-4</v>
      </c>
      <c r="P4460">
        <f t="shared" si="489"/>
        <v>2.5177616099999998E-2</v>
      </c>
      <c r="Q4460" t="str">
        <f>VLOOKUP(VLOOKUP(C4460,Mapping!$A$1:$C$17,3,0),Mapping!$E$1:$F$6,2,0)</f>
        <v>Vùng 01</v>
      </c>
    </row>
    <row r="4461" spans="1:17" x14ac:dyDescent="0.3">
      <c r="A4461" s="33">
        <v>44834</v>
      </c>
      <c r="B4461">
        <v>3501</v>
      </c>
      <c r="C4461">
        <v>25</v>
      </c>
      <c r="D4461" s="38" t="s">
        <v>77</v>
      </c>
      <c r="E4461" s="2" t="s">
        <v>41</v>
      </c>
      <c r="F4461">
        <v>1150632</v>
      </c>
      <c r="G4461" s="44">
        <f t="shared" si="483"/>
        <v>44562</v>
      </c>
      <c r="H4461" s="50">
        <f t="shared" si="484"/>
        <v>273</v>
      </c>
      <c r="I4461" s="50">
        <f t="shared" si="485"/>
        <v>34371628.199999996</v>
      </c>
      <c r="J4461" s="46">
        <v>1259034</v>
      </c>
      <c r="K4461" s="2" t="s">
        <v>34</v>
      </c>
      <c r="L4461" s="52" t="str">
        <f t="shared" si="486"/>
        <v>20220930VND</v>
      </c>
      <c r="M4461">
        <f>VLOOKUP(L4461,Mapping!$H$1:$K$25,4,0)</f>
        <v>1</v>
      </c>
      <c r="N4461">
        <f t="shared" si="487"/>
        <v>1.150632E-3</v>
      </c>
      <c r="O4461">
        <f t="shared" si="488"/>
        <v>1.259034E-3</v>
      </c>
      <c r="P4461">
        <f t="shared" si="489"/>
        <v>3.4371628199999997E-2</v>
      </c>
      <c r="Q4461" t="str">
        <f>VLOOKUP(VLOOKUP(C4461,Mapping!$A$1:$C$17,3,0),Mapping!$E$1:$F$6,2,0)</f>
        <v>Vùng 01</v>
      </c>
    </row>
    <row r="4462" spans="1:17" x14ac:dyDescent="0.3">
      <c r="A4462" s="33">
        <v>44834</v>
      </c>
      <c r="B4462">
        <v>3504</v>
      </c>
      <c r="C4462">
        <v>34</v>
      </c>
      <c r="D4462" s="38" t="s">
        <v>77</v>
      </c>
      <c r="E4462" s="2" t="s">
        <v>41</v>
      </c>
      <c r="F4462">
        <v>1337786</v>
      </c>
      <c r="G4462" s="44">
        <f t="shared" si="483"/>
        <v>44562</v>
      </c>
      <c r="H4462" s="50">
        <f t="shared" si="484"/>
        <v>273</v>
      </c>
      <c r="I4462" s="50">
        <f t="shared" si="485"/>
        <v>20261432.099999998</v>
      </c>
      <c r="J4462" s="46">
        <v>742177</v>
      </c>
      <c r="K4462" s="2" t="s">
        <v>34</v>
      </c>
      <c r="L4462" s="52" t="str">
        <f t="shared" si="486"/>
        <v>20220930VND</v>
      </c>
      <c r="M4462">
        <f>VLOOKUP(L4462,Mapping!$H$1:$K$25,4,0)</f>
        <v>1</v>
      </c>
      <c r="N4462">
        <f t="shared" si="487"/>
        <v>1.3377860000000001E-3</v>
      </c>
      <c r="O4462">
        <f t="shared" si="488"/>
        <v>7.4217700000000001E-4</v>
      </c>
      <c r="P4462">
        <f t="shared" si="489"/>
        <v>2.0261432099999997E-2</v>
      </c>
      <c r="Q4462" t="str">
        <f>VLOOKUP(VLOOKUP(C4462,Mapping!$A$1:$C$17,3,0),Mapping!$E$1:$F$6,2,0)</f>
        <v>Vùng 02</v>
      </c>
    </row>
    <row r="4463" spans="1:17" x14ac:dyDescent="0.3">
      <c r="A4463" s="33">
        <v>44834</v>
      </c>
      <c r="B4463">
        <v>3505</v>
      </c>
      <c r="C4463">
        <v>40</v>
      </c>
      <c r="D4463" s="38" t="s">
        <v>77</v>
      </c>
      <c r="E4463" s="2" t="s">
        <v>41</v>
      </c>
      <c r="F4463">
        <v>78000</v>
      </c>
      <c r="G4463" s="44">
        <f t="shared" si="483"/>
        <v>44562</v>
      </c>
      <c r="H4463" s="50">
        <f t="shared" si="484"/>
        <v>273</v>
      </c>
      <c r="I4463" s="50">
        <f t="shared" si="485"/>
        <v>8570125.2000000011</v>
      </c>
      <c r="J4463" s="46">
        <v>313924</v>
      </c>
      <c r="K4463" s="2" t="s">
        <v>34</v>
      </c>
      <c r="L4463" s="52" t="str">
        <f t="shared" si="486"/>
        <v>20220930VND</v>
      </c>
      <c r="M4463">
        <f>VLOOKUP(L4463,Mapping!$H$1:$K$25,4,0)</f>
        <v>1</v>
      </c>
      <c r="N4463">
        <f t="shared" si="487"/>
        <v>7.7999999999999999E-5</v>
      </c>
      <c r="O4463">
        <f t="shared" si="488"/>
        <v>3.1392399999999998E-4</v>
      </c>
      <c r="P4463">
        <f t="shared" si="489"/>
        <v>8.5701252000000006E-3</v>
      </c>
      <c r="Q4463" t="str">
        <f>VLOOKUP(VLOOKUP(C4463,Mapping!$A$1:$C$17,3,0),Mapping!$E$1:$F$6,2,0)</f>
        <v>Vùng 01</v>
      </c>
    </row>
    <row r="4464" spans="1:17" x14ac:dyDescent="0.3">
      <c r="A4464" s="33">
        <v>44834</v>
      </c>
      <c r="B4464">
        <v>3505</v>
      </c>
      <c r="C4464">
        <v>34</v>
      </c>
      <c r="D4464" s="38" t="s">
        <v>77</v>
      </c>
      <c r="E4464" s="2" t="s">
        <v>41</v>
      </c>
      <c r="F4464">
        <v>278932</v>
      </c>
      <c r="G4464" s="44">
        <f t="shared" si="483"/>
        <v>44562</v>
      </c>
      <c r="H4464" s="50">
        <f t="shared" si="484"/>
        <v>273</v>
      </c>
      <c r="I4464" s="50">
        <f t="shared" si="485"/>
        <v>12582024</v>
      </c>
      <c r="J4464" s="46">
        <v>460880</v>
      </c>
      <c r="K4464" s="2" t="s">
        <v>34</v>
      </c>
      <c r="L4464" s="52" t="str">
        <f t="shared" si="486"/>
        <v>20220930VND</v>
      </c>
      <c r="M4464">
        <f>VLOOKUP(L4464,Mapping!$H$1:$K$25,4,0)</f>
        <v>1</v>
      </c>
      <c r="N4464">
        <f t="shared" si="487"/>
        <v>2.7893200000000002E-4</v>
      </c>
      <c r="O4464">
        <f t="shared" si="488"/>
        <v>4.6087999999999999E-4</v>
      </c>
      <c r="P4464">
        <f t="shared" si="489"/>
        <v>1.2582024000000001E-2</v>
      </c>
      <c r="Q4464" t="str">
        <f>VLOOKUP(VLOOKUP(C4464,Mapping!$A$1:$C$17,3,0),Mapping!$E$1:$F$6,2,0)</f>
        <v>Vùng 02</v>
      </c>
    </row>
    <row r="4465" spans="1:17" x14ac:dyDescent="0.3">
      <c r="A4465" s="33">
        <v>44834</v>
      </c>
      <c r="B4465">
        <v>3508</v>
      </c>
      <c r="C4465">
        <v>20</v>
      </c>
      <c r="D4465" s="38" t="s">
        <v>77</v>
      </c>
      <c r="E4465" s="2" t="s">
        <v>41</v>
      </c>
      <c r="F4465">
        <v>1623309</v>
      </c>
      <c r="G4465" s="44">
        <f t="shared" si="483"/>
        <v>44562</v>
      </c>
      <c r="H4465" s="50">
        <f t="shared" si="484"/>
        <v>273</v>
      </c>
      <c r="I4465" s="50">
        <f t="shared" si="485"/>
        <v>12692507.1</v>
      </c>
      <c r="J4465" s="46">
        <v>464927</v>
      </c>
      <c r="K4465" s="2" t="s">
        <v>34</v>
      </c>
      <c r="L4465" s="52" t="str">
        <f t="shared" si="486"/>
        <v>20220930VND</v>
      </c>
      <c r="M4465">
        <f>VLOOKUP(L4465,Mapping!$H$1:$K$25,4,0)</f>
        <v>1</v>
      </c>
      <c r="N4465">
        <f t="shared" si="487"/>
        <v>1.6233090000000001E-3</v>
      </c>
      <c r="O4465">
        <f t="shared" si="488"/>
        <v>4.6492700000000002E-4</v>
      </c>
      <c r="P4465">
        <f t="shared" si="489"/>
        <v>1.26925071E-2</v>
      </c>
      <c r="Q4465" t="str">
        <f>VLOOKUP(VLOOKUP(C4465,Mapping!$A$1:$C$17,3,0),Mapping!$E$1:$F$6,2,0)</f>
        <v>Vùng 02</v>
      </c>
    </row>
    <row r="4466" spans="1:17" x14ac:dyDescent="0.3">
      <c r="A4466" s="33">
        <v>44834</v>
      </c>
      <c r="B4466">
        <v>3508</v>
      </c>
      <c r="C4466">
        <v>43</v>
      </c>
      <c r="D4466" s="38" t="s">
        <v>77</v>
      </c>
      <c r="E4466" s="2" t="s">
        <v>41</v>
      </c>
      <c r="F4466">
        <v>997256</v>
      </c>
      <c r="G4466" s="44">
        <f t="shared" si="483"/>
        <v>44562</v>
      </c>
      <c r="H4466" s="50">
        <f t="shared" si="484"/>
        <v>273</v>
      </c>
      <c r="I4466" s="50">
        <f t="shared" si="485"/>
        <v>27580725.900000002</v>
      </c>
      <c r="J4466" s="46">
        <v>1010283</v>
      </c>
      <c r="K4466" s="2" t="s">
        <v>34</v>
      </c>
      <c r="L4466" s="52" t="str">
        <f t="shared" si="486"/>
        <v>20220930VND</v>
      </c>
      <c r="M4466">
        <f>VLOOKUP(L4466,Mapping!$H$1:$K$25,4,0)</f>
        <v>1</v>
      </c>
      <c r="N4466">
        <f t="shared" si="487"/>
        <v>9.9725599999999997E-4</v>
      </c>
      <c r="O4466">
        <f t="shared" si="488"/>
        <v>1.0102830000000001E-3</v>
      </c>
      <c r="P4466">
        <f t="shared" si="489"/>
        <v>2.7580725900000002E-2</v>
      </c>
      <c r="Q4466" t="str">
        <f>VLOOKUP(VLOOKUP(C4466,Mapping!$A$1:$C$17,3,0),Mapping!$E$1:$F$6,2,0)</f>
        <v>Vùng 04</v>
      </c>
    </row>
    <row r="4467" spans="1:17" x14ac:dyDescent="0.3">
      <c r="A4467" s="33">
        <v>44834</v>
      </c>
      <c r="B4467">
        <v>3509</v>
      </c>
      <c r="C4467">
        <v>20</v>
      </c>
      <c r="D4467" s="38" t="s">
        <v>77</v>
      </c>
      <c r="E4467" s="2" t="s">
        <v>41</v>
      </c>
      <c r="F4467">
        <v>1986249</v>
      </c>
      <c r="G4467" s="44">
        <f t="shared" si="483"/>
        <v>44562</v>
      </c>
      <c r="H4467" s="50">
        <f t="shared" si="484"/>
        <v>273</v>
      </c>
      <c r="I4467" s="50">
        <f t="shared" si="485"/>
        <v>48356626.5</v>
      </c>
      <c r="J4467" s="46">
        <v>1771305</v>
      </c>
      <c r="K4467" s="2" t="s">
        <v>34</v>
      </c>
      <c r="L4467" s="52" t="str">
        <f t="shared" si="486"/>
        <v>20220930VND</v>
      </c>
      <c r="M4467">
        <f>VLOOKUP(L4467,Mapping!$H$1:$K$25,4,0)</f>
        <v>1</v>
      </c>
      <c r="N4467">
        <f t="shared" si="487"/>
        <v>1.9862489999999998E-3</v>
      </c>
      <c r="O4467">
        <f t="shared" si="488"/>
        <v>1.7713049999999999E-3</v>
      </c>
      <c r="P4467">
        <f t="shared" si="489"/>
        <v>4.83566265E-2</v>
      </c>
      <c r="Q4467" t="str">
        <f>VLOOKUP(VLOOKUP(C4467,Mapping!$A$1:$C$17,3,0),Mapping!$E$1:$F$6,2,0)</f>
        <v>Vùng 02</v>
      </c>
    </row>
    <row r="4468" spans="1:17" x14ac:dyDescent="0.3">
      <c r="A4468" s="33">
        <v>44834</v>
      </c>
      <c r="B4468">
        <v>3511</v>
      </c>
      <c r="C4468">
        <v>11</v>
      </c>
      <c r="D4468" s="38" t="s">
        <v>77</v>
      </c>
      <c r="E4468" s="2" t="s">
        <v>41</v>
      </c>
      <c r="F4468">
        <v>1801190</v>
      </c>
      <c r="G4468" s="44">
        <f t="shared" si="483"/>
        <v>44562</v>
      </c>
      <c r="H4468" s="50">
        <f t="shared" si="484"/>
        <v>273</v>
      </c>
      <c r="I4468" s="50">
        <f t="shared" si="485"/>
        <v>17578606.5</v>
      </c>
      <c r="J4468" s="46">
        <v>643905</v>
      </c>
      <c r="K4468" s="2" t="s">
        <v>34</v>
      </c>
      <c r="L4468" s="52" t="str">
        <f t="shared" si="486"/>
        <v>20220930VND</v>
      </c>
      <c r="M4468">
        <f>VLOOKUP(L4468,Mapping!$H$1:$K$25,4,0)</f>
        <v>1</v>
      </c>
      <c r="N4468">
        <f t="shared" si="487"/>
        <v>1.80119E-3</v>
      </c>
      <c r="O4468">
        <f t="shared" si="488"/>
        <v>6.4390499999999995E-4</v>
      </c>
      <c r="P4468">
        <f t="shared" si="489"/>
        <v>1.75786065E-2</v>
      </c>
      <c r="Q4468" t="str">
        <f>VLOOKUP(VLOOKUP(C4468,Mapping!$A$1:$C$17,3,0),Mapping!$E$1:$F$6,2,0)</f>
        <v>Vùng 01</v>
      </c>
    </row>
    <row r="4469" spans="1:17" x14ac:dyDescent="0.3">
      <c r="A4469" s="44">
        <v>44834</v>
      </c>
      <c r="B4469">
        <v>3512</v>
      </c>
      <c r="C4469">
        <v>48</v>
      </c>
      <c r="D4469" s="38" t="s">
        <v>77</v>
      </c>
      <c r="E4469" s="2" t="s">
        <v>41</v>
      </c>
      <c r="F4469">
        <v>678873</v>
      </c>
      <c r="G4469" s="44">
        <f t="shared" si="483"/>
        <v>44562</v>
      </c>
      <c r="H4469" s="50">
        <f t="shared" si="484"/>
        <v>273</v>
      </c>
      <c r="I4469" s="50">
        <f t="shared" si="485"/>
        <v>3332975.1</v>
      </c>
      <c r="J4469" s="46">
        <v>122087</v>
      </c>
      <c r="K4469" s="2" t="s">
        <v>34</v>
      </c>
      <c r="L4469" s="52" t="str">
        <f t="shared" si="486"/>
        <v>20220930VND</v>
      </c>
      <c r="M4469">
        <f>VLOOKUP(L4469,Mapping!$H$1:$K$25,4,0)</f>
        <v>1</v>
      </c>
      <c r="N4469">
        <f t="shared" si="487"/>
        <v>6.7887299999999998E-4</v>
      </c>
      <c r="O4469">
        <f t="shared" si="488"/>
        <v>1.22087E-4</v>
      </c>
      <c r="P4469">
        <f t="shared" si="489"/>
        <v>3.3329751000000002E-3</v>
      </c>
      <c r="Q4469" t="str">
        <f>VLOOKUP(VLOOKUP(C4469,Mapping!$A$1:$C$17,3,0),Mapping!$E$1:$F$6,2,0)</f>
        <v>Vùng 01</v>
      </c>
    </row>
    <row r="4470" spans="1:17" x14ac:dyDescent="0.3">
      <c r="A4470" s="33">
        <v>44834</v>
      </c>
      <c r="B4470">
        <v>3514</v>
      </c>
      <c r="C4470">
        <v>43</v>
      </c>
      <c r="D4470" s="38" t="s">
        <v>77</v>
      </c>
      <c r="E4470" s="2" t="s">
        <v>41</v>
      </c>
      <c r="F4470">
        <v>1072425</v>
      </c>
      <c r="G4470" s="44">
        <f t="shared" si="483"/>
        <v>44562</v>
      </c>
      <c r="H4470" s="50">
        <f t="shared" si="484"/>
        <v>273</v>
      </c>
      <c r="I4470" s="50">
        <f t="shared" si="485"/>
        <v>37388141.699999996</v>
      </c>
      <c r="J4470" s="46">
        <v>1369529</v>
      </c>
      <c r="K4470" s="2" t="s">
        <v>34</v>
      </c>
      <c r="L4470" s="52" t="str">
        <f t="shared" si="486"/>
        <v>20220930VND</v>
      </c>
      <c r="M4470">
        <f>VLOOKUP(L4470,Mapping!$H$1:$K$25,4,0)</f>
        <v>1</v>
      </c>
      <c r="N4470">
        <f t="shared" si="487"/>
        <v>1.0724249999999999E-3</v>
      </c>
      <c r="O4470">
        <f t="shared" si="488"/>
        <v>1.369529E-3</v>
      </c>
      <c r="P4470">
        <f t="shared" si="489"/>
        <v>3.7388141699999995E-2</v>
      </c>
      <c r="Q4470" t="str">
        <f>VLOOKUP(VLOOKUP(C4470,Mapping!$A$1:$C$17,3,0),Mapping!$E$1:$F$6,2,0)</f>
        <v>Vùng 04</v>
      </c>
    </row>
    <row r="4471" spans="1:17" x14ac:dyDescent="0.3">
      <c r="A4471" s="33">
        <v>44834</v>
      </c>
      <c r="B4471">
        <v>3515</v>
      </c>
      <c r="C4471">
        <v>48</v>
      </c>
      <c r="D4471" s="38" t="s">
        <v>77</v>
      </c>
      <c r="E4471" s="2" t="s">
        <v>41</v>
      </c>
      <c r="F4471">
        <v>1882740</v>
      </c>
      <c r="G4471" s="44">
        <f t="shared" si="483"/>
        <v>44562</v>
      </c>
      <c r="H4471" s="50">
        <f t="shared" si="484"/>
        <v>273</v>
      </c>
      <c r="I4471" s="50">
        <f t="shared" si="485"/>
        <v>13886308.799999999</v>
      </c>
      <c r="J4471" s="46">
        <v>508656</v>
      </c>
      <c r="K4471" s="2" t="s">
        <v>34</v>
      </c>
      <c r="L4471" s="52" t="str">
        <f t="shared" si="486"/>
        <v>20220930VND</v>
      </c>
      <c r="M4471">
        <f>VLOOKUP(L4471,Mapping!$H$1:$K$25,4,0)</f>
        <v>1</v>
      </c>
      <c r="N4471">
        <f t="shared" si="487"/>
        <v>1.8827399999999999E-3</v>
      </c>
      <c r="O4471">
        <f t="shared" si="488"/>
        <v>5.0865600000000002E-4</v>
      </c>
      <c r="P4471">
        <f t="shared" si="489"/>
        <v>1.3886308799999999E-2</v>
      </c>
      <c r="Q4471" t="str">
        <f>VLOOKUP(VLOOKUP(C4471,Mapping!$A$1:$C$17,3,0),Mapping!$E$1:$F$6,2,0)</f>
        <v>Vùng 01</v>
      </c>
    </row>
    <row r="4472" spans="1:17" x14ac:dyDescent="0.3">
      <c r="A4472" s="33">
        <v>44834</v>
      </c>
      <c r="B4472">
        <v>3516</v>
      </c>
      <c r="C4472">
        <v>41</v>
      </c>
      <c r="D4472" s="38" t="s">
        <v>77</v>
      </c>
      <c r="E4472" s="2" t="s">
        <v>41</v>
      </c>
      <c r="F4472">
        <v>2726069</v>
      </c>
      <c r="G4472" s="44">
        <f t="shared" si="483"/>
        <v>44562</v>
      </c>
      <c r="H4472" s="50">
        <f t="shared" si="484"/>
        <v>273</v>
      </c>
      <c r="I4472" s="50">
        <f t="shared" si="485"/>
        <v>123977408.10000001</v>
      </c>
      <c r="J4472" s="46">
        <v>4541297</v>
      </c>
      <c r="K4472" s="2" t="s">
        <v>34</v>
      </c>
      <c r="L4472" s="52" t="str">
        <f t="shared" si="486"/>
        <v>20220930VND</v>
      </c>
      <c r="M4472">
        <f>VLOOKUP(L4472,Mapping!$H$1:$K$25,4,0)</f>
        <v>1</v>
      </c>
      <c r="N4472">
        <f t="shared" si="487"/>
        <v>2.7260689999999998E-3</v>
      </c>
      <c r="O4472">
        <f t="shared" si="488"/>
        <v>4.5412969999999997E-3</v>
      </c>
      <c r="P4472">
        <f t="shared" si="489"/>
        <v>0.12397740810000001</v>
      </c>
      <c r="Q4472" t="str">
        <f>VLOOKUP(VLOOKUP(C4472,Mapping!$A$1:$C$17,3,0),Mapping!$E$1:$F$6,2,0)</f>
        <v>Vùng 05</v>
      </c>
    </row>
    <row r="4473" spans="1:17" x14ac:dyDescent="0.3">
      <c r="A4473" s="33">
        <v>44834</v>
      </c>
      <c r="B4473">
        <v>3517</v>
      </c>
      <c r="C4473">
        <v>41</v>
      </c>
      <c r="D4473" s="38" t="s">
        <v>77</v>
      </c>
      <c r="E4473" s="2" t="s">
        <v>43</v>
      </c>
      <c r="F4473">
        <v>1051790</v>
      </c>
      <c r="G4473" s="44">
        <f t="shared" si="483"/>
        <v>44562</v>
      </c>
      <c r="H4473" s="50">
        <f t="shared" si="484"/>
        <v>273</v>
      </c>
      <c r="I4473" s="50">
        <f t="shared" si="485"/>
        <v>13915083</v>
      </c>
      <c r="J4473" s="46">
        <v>509710</v>
      </c>
      <c r="K4473" s="2" t="s">
        <v>34</v>
      </c>
      <c r="L4473" s="52" t="str">
        <f t="shared" si="486"/>
        <v>20220930VND</v>
      </c>
      <c r="M4473">
        <f>VLOOKUP(L4473,Mapping!$H$1:$K$25,4,0)</f>
        <v>1</v>
      </c>
      <c r="N4473">
        <f t="shared" si="487"/>
        <v>1.0517899999999999E-3</v>
      </c>
      <c r="O4473">
        <f t="shared" si="488"/>
        <v>5.0971000000000002E-4</v>
      </c>
      <c r="P4473">
        <f t="shared" si="489"/>
        <v>1.3915083E-2</v>
      </c>
      <c r="Q4473" t="str">
        <f>VLOOKUP(VLOOKUP(C4473,Mapping!$A$1:$C$17,3,0),Mapping!$E$1:$F$6,2,0)</f>
        <v>Vùng 05</v>
      </c>
    </row>
    <row r="4474" spans="1:17" x14ac:dyDescent="0.3">
      <c r="A4474" s="33">
        <v>44834</v>
      </c>
      <c r="B4474">
        <v>3517</v>
      </c>
      <c r="C4474">
        <v>48</v>
      </c>
      <c r="D4474" s="38" t="s">
        <v>77</v>
      </c>
      <c r="E4474" s="2" t="s">
        <v>41</v>
      </c>
      <c r="F4474">
        <v>1430153</v>
      </c>
      <c r="G4474" s="44">
        <f t="shared" si="483"/>
        <v>44562</v>
      </c>
      <c r="H4474" s="50">
        <f t="shared" si="484"/>
        <v>273</v>
      </c>
      <c r="I4474" s="50">
        <f t="shared" si="485"/>
        <v>11594255.4</v>
      </c>
      <c r="J4474" s="46">
        <v>424698</v>
      </c>
      <c r="K4474" s="2" t="s">
        <v>34</v>
      </c>
      <c r="L4474" s="52" t="str">
        <f t="shared" si="486"/>
        <v>20220930VND</v>
      </c>
      <c r="M4474">
        <f>VLOOKUP(L4474,Mapping!$H$1:$K$25,4,0)</f>
        <v>1</v>
      </c>
      <c r="N4474">
        <f t="shared" si="487"/>
        <v>1.430153E-3</v>
      </c>
      <c r="O4474">
        <f t="shared" si="488"/>
        <v>4.2469799999999999E-4</v>
      </c>
      <c r="P4474">
        <f t="shared" si="489"/>
        <v>1.15942554E-2</v>
      </c>
      <c r="Q4474" t="str">
        <f>VLOOKUP(VLOOKUP(C4474,Mapping!$A$1:$C$17,3,0),Mapping!$E$1:$F$6,2,0)</f>
        <v>Vùng 01</v>
      </c>
    </row>
    <row r="4475" spans="1:17" x14ac:dyDescent="0.3">
      <c r="A4475" s="33">
        <v>44834</v>
      </c>
      <c r="B4475">
        <v>3517</v>
      </c>
      <c r="C4475">
        <v>41</v>
      </c>
      <c r="D4475" s="38" t="s">
        <v>77</v>
      </c>
      <c r="E4475" s="2" t="s">
        <v>41</v>
      </c>
      <c r="F4475">
        <v>7504122</v>
      </c>
      <c r="G4475" s="44">
        <f t="shared" si="483"/>
        <v>44562</v>
      </c>
      <c r="H4475" s="50">
        <f t="shared" si="484"/>
        <v>273</v>
      </c>
      <c r="I4475" s="50">
        <f t="shared" si="485"/>
        <v>172544381.09999999</v>
      </c>
      <c r="J4475" s="46">
        <v>6320307</v>
      </c>
      <c r="K4475" s="2" t="s">
        <v>34</v>
      </c>
      <c r="L4475" s="52" t="str">
        <f t="shared" si="486"/>
        <v>20220930VND</v>
      </c>
      <c r="M4475">
        <f>VLOOKUP(L4475,Mapping!$H$1:$K$25,4,0)</f>
        <v>1</v>
      </c>
      <c r="N4475">
        <f t="shared" si="487"/>
        <v>7.5041220000000002E-3</v>
      </c>
      <c r="O4475">
        <f t="shared" si="488"/>
        <v>6.3203069999999998E-3</v>
      </c>
      <c r="P4475">
        <f t="shared" si="489"/>
        <v>0.1725443811</v>
      </c>
      <c r="Q4475" t="str">
        <f>VLOOKUP(VLOOKUP(C4475,Mapping!$A$1:$C$17,3,0),Mapping!$E$1:$F$6,2,0)</f>
        <v>Vùng 05</v>
      </c>
    </row>
    <row r="4476" spans="1:17" x14ac:dyDescent="0.3">
      <c r="A4476" s="33">
        <v>44834</v>
      </c>
      <c r="B4476">
        <v>3517</v>
      </c>
      <c r="C4476">
        <v>41</v>
      </c>
      <c r="D4476" s="38" t="s">
        <v>77</v>
      </c>
      <c r="E4476" s="2" t="s">
        <v>41</v>
      </c>
      <c r="F4476">
        <v>6161513</v>
      </c>
      <c r="G4476" s="44">
        <f t="shared" si="483"/>
        <v>44562</v>
      </c>
      <c r="H4476" s="50">
        <f t="shared" si="484"/>
        <v>273</v>
      </c>
      <c r="I4476" s="50">
        <f t="shared" si="485"/>
        <v>240633420.29999998</v>
      </c>
      <c r="J4476" s="46">
        <v>8814411</v>
      </c>
      <c r="K4476" s="2" t="s">
        <v>34</v>
      </c>
      <c r="L4476" s="52" t="str">
        <f t="shared" si="486"/>
        <v>20220930VND</v>
      </c>
      <c r="M4476">
        <f>VLOOKUP(L4476,Mapping!$H$1:$K$25,4,0)</f>
        <v>1</v>
      </c>
      <c r="N4476">
        <f t="shared" si="487"/>
        <v>6.1615130000000004E-3</v>
      </c>
      <c r="O4476">
        <f t="shared" si="488"/>
        <v>8.8144109999999994E-3</v>
      </c>
      <c r="P4476">
        <f t="shared" si="489"/>
        <v>0.24063342029999998</v>
      </c>
      <c r="Q4476" t="str">
        <f>VLOOKUP(VLOOKUP(C4476,Mapping!$A$1:$C$17,3,0),Mapping!$E$1:$F$6,2,0)</f>
        <v>Vùng 05</v>
      </c>
    </row>
    <row r="4477" spans="1:17" x14ac:dyDescent="0.3">
      <c r="A4477" s="33">
        <v>44834</v>
      </c>
      <c r="B4477">
        <v>3518</v>
      </c>
      <c r="C4477">
        <v>34</v>
      </c>
      <c r="D4477" s="38" t="s">
        <v>77</v>
      </c>
      <c r="E4477" s="2" t="s">
        <v>41</v>
      </c>
      <c r="F4477">
        <v>897768</v>
      </c>
      <c r="G4477" s="44">
        <f t="shared" si="483"/>
        <v>44562</v>
      </c>
      <c r="H4477" s="50">
        <f t="shared" si="484"/>
        <v>273</v>
      </c>
      <c r="I4477" s="50">
        <f t="shared" si="485"/>
        <v>53932624.199999996</v>
      </c>
      <c r="J4477" s="46">
        <v>1975554</v>
      </c>
      <c r="K4477" s="2" t="s">
        <v>34</v>
      </c>
      <c r="L4477" s="52" t="str">
        <f t="shared" si="486"/>
        <v>20220930VND</v>
      </c>
      <c r="M4477">
        <f>VLOOKUP(L4477,Mapping!$H$1:$K$25,4,0)</f>
        <v>1</v>
      </c>
      <c r="N4477">
        <f t="shared" si="487"/>
        <v>8.9776799999999996E-4</v>
      </c>
      <c r="O4477">
        <f t="shared" si="488"/>
        <v>1.975554E-3</v>
      </c>
      <c r="P4477">
        <f t="shared" si="489"/>
        <v>5.3932624199999994E-2</v>
      </c>
      <c r="Q4477" t="str">
        <f>VLOOKUP(VLOOKUP(C4477,Mapping!$A$1:$C$17,3,0),Mapping!$E$1:$F$6,2,0)</f>
        <v>Vùng 02</v>
      </c>
    </row>
    <row r="4478" spans="1:17" x14ac:dyDescent="0.3">
      <c r="A4478" s="33">
        <v>44834</v>
      </c>
      <c r="B4478">
        <v>3519</v>
      </c>
      <c r="C4478">
        <v>40</v>
      </c>
      <c r="D4478" s="38" t="s">
        <v>77</v>
      </c>
      <c r="E4478" s="2" t="s">
        <v>41</v>
      </c>
      <c r="F4478">
        <v>1879767</v>
      </c>
      <c r="G4478" s="44">
        <f t="shared" si="483"/>
        <v>44562</v>
      </c>
      <c r="H4478" s="50">
        <f t="shared" si="484"/>
        <v>273</v>
      </c>
      <c r="I4478" s="50">
        <f t="shared" si="485"/>
        <v>28593692.400000002</v>
      </c>
      <c r="J4478" s="46">
        <v>1047388</v>
      </c>
      <c r="K4478" s="2" t="s">
        <v>34</v>
      </c>
      <c r="L4478" s="52" t="str">
        <f t="shared" si="486"/>
        <v>20220930VND</v>
      </c>
      <c r="M4478">
        <f>VLOOKUP(L4478,Mapping!$H$1:$K$25,4,0)</f>
        <v>1</v>
      </c>
      <c r="N4478">
        <f t="shared" si="487"/>
        <v>1.8797670000000001E-3</v>
      </c>
      <c r="O4478">
        <f t="shared" si="488"/>
        <v>1.047388E-3</v>
      </c>
      <c r="P4478">
        <f t="shared" si="489"/>
        <v>2.8593692400000002E-2</v>
      </c>
      <c r="Q4478" t="str">
        <f>VLOOKUP(VLOOKUP(C4478,Mapping!$A$1:$C$17,3,0),Mapping!$E$1:$F$6,2,0)</f>
        <v>Vùng 01</v>
      </c>
    </row>
    <row r="4479" spans="1:17" x14ac:dyDescent="0.3">
      <c r="A4479" s="33">
        <v>44834</v>
      </c>
      <c r="B4479">
        <v>3520</v>
      </c>
      <c r="C4479">
        <v>48</v>
      </c>
      <c r="D4479" s="38" t="s">
        <v>77</v>
      </c>
      <c r="E4479" s="2" t="s">
        <v>41</v>
      </c>
      <c r="F4479">
        <v>957765</v>
      </c>
      <c r="G4479" s="44">
        <f t="shared" si="483"/>
        <v>44562</v>
      </c>
      <c r="H4479" s="50">
        <f t="shared" si="484"/>
        <v>273</v>
      </c>
      <c r="I4479" s="50">
        <f t="shared" si="485"/>
        <v>29156918.699999999</v>
      </c>
      <c r="J4479" s="46">
        <v>1068019</v>
      </c>
      <c r="K4479" s="2" t="s">
        <v>34</v>
      </c>
      <c r="L4479" s="52" t="str">
        <f t="shared" si="486"/>
        <v>20220930VND</v>
      </c>
      <c r="M4479">
        <f>VLOOKUP(L4479,Mapping!$H$1:$K$25,4,0)</f>
        <v>1</v>
      </c>
      <c r="N4479">
        <f t="shared" si="487"/>
        <v>9.5776499999999996E-4</v>
      </c>
      <c r="O4479">
        <f t="shared" si="488"/>
        <v>1.0680189999999999E-3</v>
      </c>
      <c r="P4479">
        <f t="shared" si="489"/>
        <v>2.9156918699999999E-2</v>
      </c>
      <c r="Q4479" t="str">
        <f>VLOOKUP(VLOOKUP(C4479,Mapping!$A$1:$C$17,3,0),Mapping!$E$1:$F$6,2,0)</f>
        <v>Vùng 01</v>
      </c>
    </row>
    <row r="4480" spans="1:17" x14ac:dyDescent="0.3">
      <c r="A4480" s="33">
        <v>44834</v>
      </c>
      <c r="B4480">
        <v>3521</v>
      </c>
      <c r="C4480">
        <v>20</v>
      </c>
      <c r="D4480" s="38" t="s">
        <v>77</v>
      </c>
      <c r="E4480" s="2" t="s">
        <v>41</v>
      </c>
      <c r="F4480">
        <v>1461843</v>
      </c>
      <c r="G4480" s="44">
        <f t="shared" si="483"/>
        <v>44562</v>
      </c>
      <c r="H4480" s="50">
        <f t="shared" si="484"/>
        <v>273</v>
      </c>
      <c r="I4480" s="50">
        <f t="shared" si="485"/>
        <v>5826639</v>
      </c>
      <c r="J4480" s="46">
        <v>213430</v>
      </c>
      <c r="K4480" s="2" t="s">
        <v>34</v>
      </c>
      <c r="L4480" s="52" t="str">
        <f t="shared" si="486"/>
        <v>20220930VND</v>
      </c>
      <c r="M4480">
        <f>VLOOKUP(L4480,Mapping!$H$1:$K$25,4,0)</f>
        <v>1</v>
      </c>
      <c r="N4480">
        <f t="shared" si="487"/>
        <v>1.461843E-3</v>
      </c>
      <c r="O4480">
        <f t="shared" si="488"/>
        <v>2.1342999999999999E-4</v>
      </c>
      <c r="P4480">
        <f t="shared" si="489"/>
        <v>5.8266389999999998E-3</v>
      </c>
      <c r="Q4480" t="str">
        <f>VLOOKUP(VLOOKUP(C4480,Mapping!$A$1:$C$17,3,0),Mapping!$E$1:$F$6,2,0)</f>
        <v>Vùng 02</v>
      </c>
    </row>
    <row r="4481" spans="1:17" x14ac:dyDescent="0.3">
      <c r="A4481" s="33">
        <v>44834</v>
      </c>
      <c r="B4481">
        <v>3521</v>
      </c>
      <c r="C4481">
        <v>34</v>
      </c>
      <c r="D4481" s="38" t="s">
        <v>77</v>
      </c>
      <c r="E4481" s="2" t="s">
        <v>41</v>
      </c>
      <c r="F4481">
        <v>1037698</v>
      </c>
      <c r="G4481" s="44">
        <f t="shared" si="483"/>
        <v>44562</v>
      </c>
      <c r="H4481" s="50">
        <f t="shared" si="484"/>
        <v>273</v>
      </c>
      <c r="I4481" s="50">
        <f t="shared" si="485"/>
        <v>46650267.300000004</v>
      </c>
      <c r="J4481" s="46">
        <v>1708801</v>
      </c>
      <c r="K4481" s="2" t="s">
        <v>34</v>
      </c>
      <c r="L4481" s="52" t="str">
        <f t="shared" si="486"/>
        <v>20220930VND</v>
      </c>
      <c r="M4481">
        <f>VLOOKUP(L4481,Mapping!$H$1:$K$25,4,0)</f>
        <v>1</v>
      </c>
      <c r="N4481">
        <f t="shared" si="487"/>
        <v>1.0376980000000001E-3</v>
      </c>
      <c r="O4481">
        <f t="shared" si="488"/>
        <v>1.708801E-3</v>
      </c>
      <c r="P4481">
        <f t="shared" si="489"/>
        <v>4.6650267300000006E-2</v>
      </c>
      <c r="Q4481" t="str">
        <f>VLOOKUP(VLOOKUP(C4481,Mapping!$A$1:$C$17,3,0),Mapping!$E$1:$F$6,2,0)</f>
        <v>Vùng 02</v>
      </c>
    </row>
    <row r="4482" spans="1:17" x14ac:dyDescent="0.3">
      <c r="A4482" s="33">
        <v>44834</v>
      </c>
      <c r="B4482">
        <v>3521</v>
      </c>
      <c r="C4482">
        <v>34</v>
      </c>
      <c r="D4482" s="38" t="s">
        <v>77</v>
      </c>
      <c r="E4482" s="2" t="s">
        <v>41</v>
      </c>
      <c r="F4482">
        <v>8782504</v>
      </c>
      <c r="G4482" s="44">
        <f t="shared" ref="G4482:G4545" si="490">DATE(YEAR(A4482),1,1)</f>
        <v>44562</v>
      </c>
      <c r="H4482" s="50">
        <f t="shared" ref="H4482:H4545" si="491">DATEDIF(G4482,A4482,"D")+1</f>
        <v>273</v>
      </c>
      <c r="I4482" s="50">
        <f t="shared" si="485"/>
        <v>260331817.20000002</v>
      </c>
      <c r="J4482" s="46">
        <v>9535964</v>
      </c>
      <c r="K4482" s="2" t="s">
        <v>34</v>
      </c>
      <c r="L4482" s="52" t="str">
        <f t="shared" si="486"/>
        <v>20220930VND</v>
      </c>
      <c r="M4482">
        <f>VLOOKUP(L4482,Mapping!$H$1:$K$25,4,0)</f>
        <v>1</v>
      </c>
      <c r="N4482">
        <f t="shared" si="487"/>
        <v>8.782504E-3</v>
      </c>
      <c r="O4482">
        <f t="shared" si="488"/>
        <v>9.5359639999999992E-3</v>
      </c>
      <c r="P4482">
        <f t="shared" si="489"/>
        <v>0.26033181720000004</v>
      </c>
      <c r="Q4482" t="str">
        <f>VLOOKUP(VLOOKUP(C4482,Mapping!$A$1:$C$17,3,0),Mapping!$E$1:$F$6,2,0)</f>
        <v>Vùng 02</v>
      </c>
    </row>
    <row r="4483" spans="1:17" x14ac:dyDescent="0.3">
      <c r="A4483" s="33">
        <v>44834</v>
      </c>
      <c r="B4483">
        <v>3523</v>
      </c>
      <c r="C4483">
        <v>36</v>
      </c>
      <c r="D4483" s="38" t="s">
        <v>77</v>
      </c>
      <c r="E4483" s="2" t="s">
        <v>41</v>
      </c>
      <c r="F4483">
        <v>991689</v>
      </c>
      <c r="G4483" s="44">
        <f t="shared" si="490"/>
        <v>44562</v>
      </c>
      <c r="H4483" s="50">
        <f t="shared" si="491"/>
        <v>273</v>
      </c>
      <c r="I4483" s="50">
        <f t="shared" ref="I4483:I4546" si="492">H4483*(J4483/10)*M4483</f>
        <v>18498152.400000002</v>
      </c>
      <c r="J4483" s="46">
        <v>677588</v>
      </c>
      <c r="K4483" s="2" t="s">
        <v>34</v>
      </c>
      <c r="L4483" s="52" t="str">
        <f t="shared" ref="L4483:L4546" si="493">CONCATENATE(TEXT(A4483,"YYYYMMDD"),K4483)</f>
        <v>20220930VND</v>
      </c>
      <c r="M4483">
        <f>VLOOKUP(L4483,Mapping!$H$1:$K$25,4,0)</f>
        <v>1</v>
      </c>
      <c r="N4483">
        <f t="shared" ref="N4483:N4546" si="494">F4483*M4483/10^9</f>
        <v>9.9168900000000003E-4</v>
      </c>
      <c r="O4483">
        <f t="shared" ref="O4483:O4546" si="495">J4483*M4483/10^9</f>
        <v>6.7758800000000002E-4</v>
      </c>
      <c r="P4483">
        <f t="shared" ref="P4483:P4546" si="496">I4483/10^9</f>
        <v>1.8498152400000002E-2</v>
      </c>
      <c r="Q4483" t="str">
        <f>VLOOKUP(VLOOKUP(C4483,Mapping!$A$1:$C$17,3,0),Mapping!$E$1:$F$6,2,0)</f>
        <v>Vùng 05</v>
      </c>
    </row>
    <row r="4484" spans="1:17" x14ac:dyDescent="0.3">
      <c r="A4484" s="33">
        <v>44834</v>
      </c>
      <c r="B4484">
        <v>3524</v>
      </c>
      <c r="C4484">
        <v>43</v>
      </c>
      <c r="D4484" s="38" t="s">
        <v>77</v>
      </c>
      <c r="E4484" s="2" t="s">
        <v>41</v>
      </c>
      <c r="F4484">
        <v>1632198</v>
      </c>
      <c r="G4484" s="44">
        <f t="shared" si="490"/>
        <v>44562</v>
      </c>
      <c r="H4484" s="50">
        <f t="shared" si="491"/>
        <v>273</v>
      </c>
      <c r="I4484" s="50">
        <f t="shared" si="492"/>
        <v>29378594.699999999</v>
      </c>
      <c r="J4484" s="46">
        <v>1076139</v>
      </c>
      <c r="K4484" s="2" t="s">
        <v>34</v>
      </c>
      <c r="L4484" s="52" t="str">
        <f t="shared" si="493"/>
        <v>20220930VND</v>
      </c>
      <c r="M4484">
        <f>VLOOKUP(L4484,Mapping!$H$1:$K$25,4,0)</f>
        <v>1</v>
      </c>
      <c r="N4484">
        <f t="shared" si="494"/>
        <v>1.6321980000000001E-3</v>
      </c>
      <c r="O4484">
        <f t="shared" si="495"/>
        <v>1.076139E-3</v>
      </c>
      <c r="P4484">
        <f t="shared" si="496"/>
        <v>2.93785947E-2</v>
      </c>
      <c r="Q4484" t="str">
        <f>VLOOKUP(VLOOKUP(C4484,Mapping!$A$1:$C$17,3,0),Mapping!$E$1:$F$6,2,0)</f>
        <v>Vùng 04</v>
      </c>
    </row>
    <row r="4485" spans="1:17" x14ac:dyDescent="0.3">
      <c r="A4485" s="33">
        <v>44834</v>
      </c>
      <c r="B4485">
        <v>3526</v>
      </c>
      <c r="C4485">
        <v>43</v>
      </c>
      <c r="D4485" s="38" t="s">
        <v>77</v>
      </c>
      <c r="E4485" s="2" t="s">
        <v>41</v>
      </c>
      <c r="F4485">
        <v>1561576</v>
      </c>
      <c r="G4485" s="44">
        <f t="shared" si="490"/>
        <v>44562</v>
      </c>
      <c r="H4485" s="50">
        <f t="shared" si="491"/>
        <v>273</v>
      </c>
      <c r="I4485" s="50">
        <f t="shared" si="492"/>
        <v>49092334.199999996</v>
      </c>
      <c r="J4485" s="46">
        <v>1798254</v>
      </c>
      <c r="K4485" s="2" t="s">
        <v>34</v>
      </c>
      <c r="L4485" s="52" t="str">
        <f t="shared" si="493"/>
        <v>20220930VND</v>
      </c>
      <c r="M4485">
        <f>VLOOKUP(L4485,Mapping!$H$1:$K$25,4,0)</f>
        <v>1</v>
      </c>
      <c r="N4485">
        <f t="shared" si="494"/>
        <v>1.5615760000000001E-3</v>
      </c>
      <c r="O4485">
        <f t="shared" si="495"/>
        <v>1.798254E-3</v>
      </c>
      <c r="P4485">
        <f t="shared" si="496"/>
        <v>4.9092334199999997E-2</v>
      </c>
      <c r="Q4485" t="str">
        <f>VLOOKUP(VLOOKUP(C4485,Mapping!$A$1:$C$17,3,0),Mapping!$E$1:$F$6,2,0)</f>
        <v>Vùng 04</v>
      </c>
    </row>
    <row r="4486" spans="1:17" x14ac:dyDescent="0.3">
      <c r="A4486" s="33">
        <v>44834</v>
      </c>
      <c r="B4486">
        <v>3527</v>
      </c>
      <c r="C4486">
        <v>20</v>
      </c>
      <c r="D4486" s="38" t="s">
        <v>77</v>
      </c>
      <c r="E4486" s="2" t="s">
        <v>41</v>
      </c>
      <c r="F4486">
        <v>1119267</v>
      </c>
      <c r="G4486" s="44">
        <f t="shared" si="490"/>
        <v>44562</v>
      </c>
      <c r="H4486" s="50">
        <f t="shared" si="491"/>
        <v>273</v>
      </c>
      <c r="I4486" s="50">
        <f t="shared" si="492"/>
        <v>7268870.7000000002</v>
      </c>
      <c r="J4486" s="46">
        <v>266259</v>
      </c>
      <c r="K4486" s="2" t="s">
        <v>34</v>
      </c>
      <c r="L4486" s="52" t="str">
        <f t="shared" si="493"/>
        <v>20220930VND</v>
      </c>
      <c r="M4486">
        <f>VLOOKUP(L4486,Mapping!$H$1:$K$25,4,0)</f>
        <v>1</v>
      </c>
      <c r="N4486">
        <f t="shared" si="494"/>
        <v>1.119267E-3</v>
      </c>
      <c r="O4486">
        <f t="shared" si="495"/>
        <v>2.6625900000000003E-4</v>
      </c>
      <c r="P4486">
        <f t="shared" si="496"/>
        <v>7.2688707E-3</v>
      </c>
      <c r="Q4486" t="str">
        <f>VLOOKUP(VLOOKUP(C4486,Mapping!$A$1:$C$17,3,0),Mapping!$E$1:$F$6,2,0)</f>
        <v>Vùng 02</v>
      </c>
    </row>
    <row r="4487" spans="1:17" x14ac:dyDescent="0.3">
      <c r="A4487" s="33">
        <v>44834</v>
      </c>
      <c r="B4487">
        <v>3527</v>
      </c>
      <c r="C4487">
        <v>40</v>
      </c>
      <c r="D4487" s="38" t="s">
        <v>77</v>
      </c>
      <c r="E4487" s="2" t="s">
        <v>41</v>
      </c>
      <c r="F4487">
        <v>1886283</v>
      </c>
      <c r="G4487" s="44">
        <f t="shared" si="490"/>
        <v>44562</v>
      </c>
      <c r="H4487" s="50">
        <f t="shared" si="491"/>
        <v>273</v>
      </c>
      <c r="I4487" s="50">
        <f t="shared" si="492"/>
        <v>889822977203.16003</v>
      </c>
      <c r="J4487" s="46">
        <v>1405065</v>
      </c>
      <c r="K4487" s="2" t="s">
        <v>35</v>
      </c>
      <c r="L4487" s="52" t="str">
        <f t="shared" si="493"/>
        <v>20220930USD</v>
      </c>
      <c r="M4487">
        <f>VLOOKUP(L4487,Mapping!$H$1:$K$25,4,0)</f>
        <v>23197.68</v>
      </c>
      <c r="N4487">
        <f t="shared" si="494"/>
        <v>43.757389423440003</v>
      </c>
      <c r="O4487">
        <f t="shared" si="495"/>
        <v>32.5942482492</v>
      </c>
      <c r="P4487">
        <f t="shared" si="496"/>
        <v>889.82297720316001</v>
      </c>
      <c r="Q4487" t="str">
        <f>VLOOKUP(VLOOKUP(C4487,Mapping!$A$1:$C$17,3,0),Mapping!$E$1:$F$6,2,0)</f>
        <v>Vùng 01</v>
      </c>
    </row>
    <row r="4488" spans="1:17" x14ac:dyDescent="0.3">
      <c r="A4488" s="33">
        <v>44834</v>
      </c>
      <c r="B4488">
        <v>3528</v>
      </c>
      <c r="C4488">
        <v>41</v>
      </c>
      <c r="D4488" s="38" t="s">
        <v>77</v>
      </c>
      <c r="E4488" s="2" t="s">
        <v>41</v>
      </c>
      <c r="F4488">
        <v>301758</v>
      </c>
      <c r="G4488" s="44">
        <f t="shared" si="490"/>
        <v>44562</v>
      </c>
      <c r="H4488" s="50">
        <f t="shared" si="491"/>
        <v>273</v>
      </c>
      <c r="I4488" s="50">
        <f t="shared" si="492"/>
        <v>46650540.300000004</v>
      </c>
      <c r="J4488" s="46">
        <v>1708811</v>
      </c>
      <c r="K4488" s="2" t="s">
        <v>34</v>
      </c>
      <c r="L4488" s="52" t="str">
        <f t="shared" si="493"/>
        <v>20220930VND</v>
      </c>
      <c r="M4488">
        <f>VLOOKUP(L4488,Mapping!$H$1:$K$25,4,0)</f>
        <v>1</v>
      </c>
      <c r="N4488">
        <f t="shared" si="494"/>
        <v>3.0175800000000001E-4</v>
      </c>
      <c r="O4488">
        <f t="shared" si="495"/>
        <v>1.708811E-3</v>
      </c>
      <c r="P4488">
        <f t="shared" si="496"/>
        <v>4.6650540300000001E-2</v>
      </c>
      <c r="Q4488" t="str">
        <f>VLOOKUP(VLOOKUP(C4488,Mapping!$A$1:$C$17,3,0),Mapping!$E$1:$F$6,2,0)</f>
        <v>Vùng 05</v>
      </c>
    </row>
    <row r="4489" spans="1:17" x14ac:dyDescent="0.3">
      <c r="A4489" s="33">
        <v>44834</v>
      </c>
      <c r="B4489">
        <v>3529</v>
      </c>
      <c r="C4489">
        <v>40</v>
      </c>
      <c r="D4489" s="38" t="s">
        <v>77</v>
      </c>
      <c r="E4489" s="2" t="s">
        <v>41</v>
      </c>
      <c r="F4489">
        <v>942295</v>
      </c>
      <c r="G4489" s="44">
        <f t="shared" si="490"/>
        <v>44562</v>
      </c>
      <c r="H4489" s="50">
        <f t="shared" si="491"/>
        <v>273</v>
      </c>
      <c r="I4489" s="50">
        <f t="shared" si="492"/>
        <v>32080175.400000002</v>
      </c>
      <c r="J4489" s="46">
        <v>1175098</v>
      </c>
      <c r="K4489" s="2" t="s">
        <v>34</v>
      </c>
      <c r="L4489" s="52" t="str">
        <f t="shared" si="493"/>
        <v>20220930VND</v>
      </c>
      <c r="M4489">
        <f>VLOOKUP(L4489,Mapping!$H$1:$K$25,4,0)</f>
        <v>1</v>
      </c>
      <c r="N4489">
        <f t="shared" si="494"/>
        <v>9.42295E-4</v>
      </c>
      <c r="O4489">
        <f t="shared" si="495"/>
        <v>1.1750980000000001E-3</v>
      </c>
      <c r="P4489">
        <f t="shared" si="496"/>
        <v>3.2080175400000001E-2</v>
      </c>
      <c r="Q4489" t="str">
        <f>VLOOKUP(VLOOKUP(C4489,Mapping!$A$1:$C$17,3,0),Mapping!$E$1:$F$6,2,0)</f>
        <v>Vùng 01</v>
      </c>
    </row>
    <row r="4490" spans="1:17" x14ac:dyDescent="0.3">
      <c r="A4490" s="33">
        <v>44834</v>
      </c>
      <c r="B4490">
        <v>3529</v>
      </c>
      <c r="C4490">
        <v>45</v>
      </c>
      <c r="D4490" s="38" t="s">
        <v>77</v>
      </c>
      <c r="E4490" s="2" t="s">
        <v>41</v>
      </c>
      <c r="F4490">
        <v>6312098</v>
      </c>
      <c r="G4490" s="44">
        <f t="shared" si="490"/>
        <v>44562</v>
      </c>
      <c r="H4490" s="50">
        <f t="shared" si="491"/>
        <v>273</v>
      </c>
      <c r="I4490" s="50">
        <f t="shared" si="492"/>
        <v>172646592.29999998</v>
      </c>
      <c r="J4490" s="46">
        <v>6324051</v>
      </c>
      <c r="K4490" s="2" t="s">
        <v>34</v>
      </c>
      <c r="L4490" s="52" t="str">
        <f t="shared" si="493"/>
        <v>20220930VND</v>
      </c>
      <c r="M4490">
        <f>VLOOKUP(L4490,Mapping!$H$1:$K$25,4,0)</f>
        <v>1</v>
      </c>
      <c r="N4490">
        <f t="shared" si="494"/>
        <v>6.3120980000000004E-3</v>
      </c>
      <c r="O4490">
        <f t="shared" si="495"/>
        <v>6.3240509999999998E-3</v>
      </c>
      <c r="P4490">
        <f t="shared" si="496"/>
        <v>0.17264659229999998</v>
      </c>
      <c r="Q4490" t="str">
        <f>VLOOKUP(VLOOKUP(C4490,Mapping!$A$1:$C$17,3,0),Mapping!$E$1:$F$6,2,0)</f>
        <v>Vùng 02</v>
      </c>
    </row>
    <row r="4491" spans="1:17" x14ac:dyDescent="0.3">
      <c r="A4491" s="33">
        <v>44834</v>
      </c>
      <c r="B4491">
        <v>3529</v>
      </c>
      <c r="C4491">
        <v>45</v>
      </c>
      <c r="D4491" s="38" t="s">
        <v>77</v>
      </c>
      <c r="E4491" s="2" t="s">
        <v>41</v>
      </c>
      <c r="F4491">
        <v>262508</v>
      </c>
      <c r="G4491" s="44">
        <f t="shared" si="490"/>
        <v>44562</v>
      </c>
      <c r="H4491" s="50">
        <f t="shared" si="491"/>
        <v>273</v>
      </c>
      <c r="I4491" s="50">
        <f t="shared" si="492"/>
        <v>587567578485.88794</v>
      </c>
      <c r="J4491" s="46">
        <v>927792</v>
      </c>
      <c r="K4491" s="2" t="s">
        <v>35</v>
      </c>
      <c r="L4491" s="52" t="str">
        <f t="shared" si="493"/>
        <v>20220930USD</v>
      </c>
      <c r="M4491">
        <f>VLOOKUP(L4491,Mapping!$H$1:$K$25,4,0)</f>
        <v>23197.68</v>
      </c>
      <c r="N4491">
        <f t="shared" si="494"/>
        <v>6.0895765814400002</v>
      </c>
      <c r="O4491">
        <f t="shared" si="495"/>
        <v>21.522621922560003</v>
      </c>
      <c r="P4491">
        <f t="shared" si="496"/>
        <v>587.56757848588791</v>
      </c>
      <c r="Q4491" t="str">
        <f>VLOOKUP(VLOOKUP(C4491,Mapping!$A$1:$C$17,3,0),Mapping!$E$1:$F$6,2,0)</f>
        <v>Vùng 02</v>
      </c>
    </row>
    <row r="4492" spans="1:17" x14ac:dyDescent="0.3">
      <c r="A4492" s="33">
        <v>44834</v>
      </c>
      <c r="B4492">
        <v>3529</v>
      </c>
      <c r="C4492">
        <v>45</v>
      </c>
      <c r="D4492" s="38" t="s">
        <v>77</v>
      </c>
      <c r="E4492" s="2" t="s">
        <v>41</v>
      </c>
      <c r="F4492">
        <v>8112039</v>
      </c>
      <c r="G4492" s="44">
        <f t="shared" si="490"/>
        <v>44562</v>
      </c>
      <c r="H4492" s="50">
        <f t="shared" si="491"/>
        <v>273</v>
      </c>
      <c r="I4492" s="50">
        <f t="shared" si="492"/>
        <v>247252332.59999999</v>
      </c>
      <c r="J4492" s="46">
        <v>9056862</v>
      </c>
      <c r="K4492" s="2" t="s">
        <v>34</v>
      </c>
      <c r="L4492" s="52" t="str">
        <f t="shared" si="493"/>
        <v>20220930VND</v>
      </c>
      <c r="M4492">
        <f>VLOOKUP(L4492,Mapping!$H$1:$K$25,4,0)</f>
        <v>1</v>
      </c>
      <c r="N4492">
        <f t="shared" si="494"/>
        <v>8.1120389999999997E-3</v>
      </c>
      <c r="O4492">
        <f t="shared" si="495"/>
        <v>9.0568620000000006E-3</v>
      </c>
      <c r="P4492">
        <f t="shared" si="496"/>
        <v>0.24725233259999999</v>
      </c>
      <c r="Q4492" t="str">
        <f>VLOOKUP(VLOOKUP(C4492,Mapping!$A$1:$C$17,3,0),Mapping!$E$1:$F$6,2,0)</f>
        <v>Vùng 02</v>
      </c>
    </row>
    <row r="4493" spans="1:17" x14ac:dyDescent="0.3">
      <c r="A4493" s="33">
        <v>44834</v>
      </c>
      <c r="B4493">
        <v>3530</v>
      </c>
      <c r="C4493">
        <v>34</v>
      </c>
      <c r="D4493" s="38" t="s">
        <v>77</v>
      </c>
      <c r="E4493" s="2" t="s">
        <v>41</v>
      </c>
      <c r="F4493">
        <v>953661</v>
      </c>
      <c r="G4493" s="44">
        <f t="shared" si="490"/>
        <v>44562</v>
      </c>
      <c r="H4493" s="50">
        <f t="shared" si="491"/>
        <v>273</v>
      </c>
      <c r="I4493" s="50">
        <f t="shared" si="492"/>
        <v>11403155.4</v>
      </c>
      <c r="J4493" s="46">
        <v>417698</v>
      </c>
      <c r="K4493" s="2" t="s">
        <v>34</v>
      </c>
      <c r="L4493" s="52" t="str">
        <f t="shared" si="493"/>
        <v>20220930VND</v>
      </c>
      <c r="M4493">
        <f>VLOOKUP(L4493,Mapping!$H$1:$K$25,4,0)</f>
        <v>1</v>
      </c>
      <c r="N4493">
        <f t="shared" si="494"/>
        <v>9.5366099999999996E-4</v>
      </c>
      <c r="O4493">
        <f t="shared" si="495"/>
        <v>4.1769799999999998E-4</v>
      </c>
      <c r="P4493">
        <f t="shared" si="496"/>
        <v>1.14031554E-2</v>
      </c>
      <c r="Q4493" t="str">
        <f>VLOOKUP(VLOOKUP(C4493,Mapping!$A$1:$C$17,3,0),Mapping!$E$1:$F$6,2,0)</f>
        <v>Vùng 02</v>
      </c>
    </row>
    <row r="4494" spans="1:17" x14ac:dyDescent="0.3">
      <c r="A4494" s="33">
        <v>44834</v>
      </c>
      <c r="B4494">
        <v>3532</v>
      </c>
      <c r="C4494">
        <v>41</v>
      </c>
      <c r="D4494" s="38" t="s">
        <v>77</v>
      </c>
      <c r="E4494" s="2" t="s">
        <v>41</v>
      </c>
      <c r="F4494">
        <v>81319</v>
      </c>
      <c r="G4494" s="44">
        <f t="shared" si="490"/>
        <v>44562</v>
      </c>
      <c r="H4494" s="50">
        <f t="shared" si="491"/>
        <v>273</v>
      </c>
      <c r="I4494" s="50">
        <f t="shared" si="492"/>
        <v>7193058.6000000006</v>
      </c>
      <c r="J4494" s="46">
        <v>263482</v>
      </c>
      <c r="K4494" s="2" t="s">
        <v>34</v>
      </c>
      <c r="L4494" s="52" t="str">
        <f t="shared" si="493"/>
        <v>20220930VND</v>
      </c>
      <c r="M4494">
        <f>VLOOKUP(L4494,Mapping!$H$1:$K$25,4,0)</f>
        <v>1</v>
      </c>
      <c r="N4494">
        <f t="shared" si="494"/>
        <v>8.1318999999999998E-5</v>
      </c>
      <c r="O4494">
        <f t="shared" si="495"/>
        <v>2.63482E-4</v>
      </c>
      <c r="P4494">
        <f t="shared" si="496"/>
        <v>7.1930586000000006E-3</v>
      </c>
      <c r="Q4494" t="str">
        <f>VLOOKUP(VLOOKUP(C4494,Mapping!$A$1:$C$17,3,0),Mapping!$E$1:$F$6,2,0)</f>
        <v>Vùng 05</v>
      </c>
    </row>
    <row r="4495" spans="1:17" x14ac:dyDescent="0.3">
      <c r="A4495" s="33">
        <v>44834</v>
      </c>
      <c r="B4495">
        <v>3532</v>
      </c>
      <c r="C4495">
        <v>34</v>
      </c>
      <c r="D4495" s="38" t="s">
        <v>77</v>
      </c>
      <c r="E4495" s="2" t="s">
        <v>41</v>
      </c>
      <c r="F4495">
        <v>870750</v>
      </c>
      <c r="G4495" s="44">
        <f t="shared" si="490"/>
        <v>44562</v>
      </c>
      <c r="H4495" s="50">
        <f t="shared" si="491"/>
        <v>273</v>
      </c>
      <c r="I4495" s="50">
        <f t="shared" si="492"/>
        <v>4285226.3999999994</v>
      </c>
      <c r="J4495" s="46">
        <v>156968</v>
      </c>
      <c r="K4495" s="2" t="s">
        <v>34</v>
      </c>
      <c r="L4495" s="52" t="str">
        <f t="shared" si="493"/>
        <v>20220930VND</v>
      </c>
      <c r="M4495">
        <f>VLOOKUP(L4495,Mapping!$H$1:$K$25,4,0)</f>
        <v>1</v>
      </c>
      <c r="N4495">
        <f t="shared" si="494"/>
        <v>8.7075E-4</v>
      </c>
      <c r="O4495">
        <f t="shared" si="495"/>
        <v>1.5696800000000001E-4</v>
      </c>
      <c r="P4495">
        <f t="shared" si="496"/>
        <v>4.2852263999999998E-3</v>
      </c>
      <c r="Q4495" t="str">
        <f>VLOOKUP(VLOOKUP(C4495,Mapping!$A$1:$C$17,3,0),Mapping!$E$1:$F$6,2,0)</f>
        <v>Vùng 02</v>
      </c>
    </row>
    <row r="4496" spans="1:17" x14ac:dyDescent="0.3">
      <c r="A4496" s="33">
        <v>44834</v>
      </c>
      <c r="B4496">
        <v>3538</v>
      </c>
      <c r="C4496">
        <v>24</v>
      </c>
      <c r="D4496" s="38" t="s">
        <v>77</v>
      </c>
      <c r="E4496" s="2" t="s">
        <v>41</v>
      </c>
      <c r="F4496">
        <v>1558240</v>
      </c>
      <c r="G4496" s="44">
        <f t="shared" si="490"/>
        <v>44562</v>
      </c>
      <c r="H4496" s="50">
        <f t="shared" si="491"/>
        <v>273</v>
      </c>
      <c r="I4496" s="50">
        <f t="shared" si="492"/>
        <v>48546607.199999996</v>
      </c>
      <c r="J4496" s="46">
        <v>1778264</v>
      </c>
      <c r="K4496" s="2" t="s">
        <v>34</v>
      </c>
      <c r="L4496" s="52" t="str">
        <f t="shared" si="493"/>
        <v>20220930VND</v>
      </c>
      <c r="M4496">
        <f>VLOOKUP(L4496,Mapping!$H$1:$K$25,4,0)</f>
        <v>1</v>
      </c>
      <c r="N4496">
        <f t="shared" si="494"/>
        <v>1.55824E-3</v>
      </c>
      <c r="O4496">
        <f t="shared" si="495"/>
        <v>1.7782640000000001E-3</v>
      </c>
      <c r="P4496">
        <f t="shared" si="496"/>
        <v>4.8546607199999994E-2</v>
      </c>
      <c r="Q4496" t="str">
        <f>VLOOKUP(VLOOKUP(C4496,Mapping!$A$1:$C$17,3,0),Mapping!$E$1:$F$6,2,0)</f>
        <v>Vùng 04</v>
      </c>
    </row>
    <row r="4497" spans="1:17" x14ac:dyDescent="0.3">
      <c r="A4497" s="33">
        <v>44834</v>
      </c>
      <c r="B4497">
        <v>3539</v>
      </c>
      <c r="C4497">
        <v>24</v>
      </c>
      <c r="D4497" s="38" t="s">
        <v>77</v>
      </c>
      <c r="E4497" s="2" t="s">
        <v>41</v>
      </c>
      <c r="F4497">
        <v>1512421</v>
      </c>
      <c r="G4497" s="44">
        <f t="shared" si="490"/>
        <v>44562</v>
      </c>
      <c r="H4497" s="50">
        <f t="shared" si="491"/>
        <v>273</v>
      </c>
      <c r="I4497" s="50">
        <f t="shared" si="492"/>
        <v>19273335.900000002</v>
      </c>
      <c r="J4497" s="46">
        <v>705983</v>
      </c>
      <c r="K4497" s="2" t="s">
        <v>34</v>
      </c>
      <c r="L4497" s="52" t="str">
        <f t="shared" si="493"/>
        <v>20220930VND</v>
      </c>
      <c r="M4497">
        <f>VLOOKUP(L4497,Mapping!$H$1:$K$25,4,0)</f>
        <v>1</v>
      </c>
      <c r="N4497">
        <f t="shared" si="494"/>
        <v>1.5124209999999999E-3</v>
      </c>
      <c r="O4497">
        <f t="shared" si="495"/>
        <v>7.0598299999999998E-4</v>
      </c>
      <c r="P4497">
        <f t="shared" si="496"/>
        <v>1.9273335900000001E-2</v>
      </c>
      <c r="Q4497" t="str">
        <f>VLOOKUP(VLOOKUP(C4497,Mapping!$A$1:$C$17,3,0),Mapping!$E$1:$F$6,2,0)</f>
        <v>Vùng 04</v>
      </c>
    </row>
    <row r="4498" spans="1:17" x14ac:dyDescent="0.3">
      <c r="A4498" s="33">
        <v>44834</v>
      </c>
      <c r="B4498">
        <v>3539</v>
      </c>
      <c r="C4498">
        <v>24</v>
      </c>
      <c r="D4498" s="38" t="s">
        <v>77</v>
      </c>
      <c r="E4498" s="2" t="s">
        <v>43</v>
      </c>
      <c r="F4498">
        <v>484895</v>
      </c>
      <c r="G4498" s="44">
        <f t="shared" si="490"/>
        <v>44562</v>
      </c>
      <c r="H4498" s="50">
        <f t="shared" si="491"/>
        <v>273</v>
      </c>
      <c r="I4498" s="50">
        <f t="shared" si="492"/>
        <v>49965033.300000004</v>
      </c>
      <c r="J4498" s="46">
        <v>1830221</v>
      </c>
      <c r="K4498" s="2" t="s">
        <v>34</v>
      </c>
      <c r="L4498" s="52" t="str">
        <f t="shared" si="493"/>
        <v>20220930VND</v>
      </c>
      <c r="M4498">
        <f>VLOOKUP(L4498,Mapping!$H$1:$K$25,4,0)</f>
        <v>1</v>
      </c>
      <c r="N4498">
        <f t="shared" si="494"/>
        <v>4.84895E-4</v>
      </c>
      <c r="O4498">
        <f t="shared" si="495"/>
        <v>1.8302209999999999E-3</v>
      </c>
      <c r="P4498">
        <f t="shared" si="496"/>
        <v>4.9965033300000003E-2</v>
      </c>
      <c r="Q4498" t="str">
        <f>VLOOKUP(VLOOKUP(C4498,Mapping!$A$1:$C$17,3,0),Mapping!$E$1:$F$6,2,0)</f>
        <v>Vùng 04</v>
      </c>
    </row>
    <row r="4499" spans="1:17" x14ac:dyDescent="0.3">
      <c r="A4499" s="33">
        <v>44834</v>
      </c>
      <c r="B4499">
        <v>3539</v>
      </c>
      <c r="C4499">
        <v>48</v>
      </c>
      <c r="D4499" s="38" t="s">
        <v>77</v>
      </c>
      <c r="E4499" s="2" t="s">
        <v>41</v>
      </c>
      <c r="F4499">
        <v>632151</v>
      </c>
      <c r="G4499" s="44">
        <f t="shared" si="490"/>
        <v>44562</v>
      </c>
      <c r="H4499" s="50">
        <f t="shared" si="491"/>
        <v>273</v>
      </c>
      <c r="I4499" s="50">
        <f t="shared" si="492"/>
        <v>22999622.099999998</v>
      </c>
      <c r="J4499" s="46">
        <v>842477</v>
      </c>
      <c r="K4499" s="2" t="s">
        <v>34</v>
      </c>
      <c r="L4499" s="52" t="str">
        <f t="shared" si="493"/>
        <v>20220930VND</v>
      </c>
      <c r="M4499">
        <f>VLOOKUP(L4499,Mapping!$H$1:$K$25,4,0)</f>
        <v>1</v>
      </c>
      <c r="N4499">
        <f t="shared" si="494"/>
        <v>6.3215099999999996E-4</v>
      </c>
      <c r="O4499">
        <f t="shared" si="495"/>
        <v>8.42477E-4</v>
      </c>
      <c r="P4499">
        <f t="shared" si="496"/>
        <v>2.2999622099999999E-2</v>
      </c>
      <c r="Q4499" t="str">
        <f>VLOOKUP(VLOOKUP(C4499,Mapping!$A$1:$C$17,3,0),Mapping!$E$1:$F$6,2,0)</f>
        <v>Vùng 01</v>
      </c>
    </row>
    <row r="4500" spans="1:17" x14ac:dyDescent="0.3">
      <c r="A4500" s="33">
        <v>44834</v>
      </c>
      <c r="B4500">
        <v>3541</v>
      </c>
      <c r="C4500">
        <v>34</v>
      </c>
      <c r="D4500" s="38" t="s">
        <v>77</v>
      </c>
      <c r="E4500" s="2" t="s">
        <v>41</v>
      </c>
      <c r="F4500">
        <v>1648708</v>
      </c>
      <c r="G4500" s="44">
        <f t="shared" si="490"/>
        <v>44562</v>
      </c>
      <c r="H4500" s="50">
        <f t="shared" si="491"/>
        <v>273</v>
      </c>
      <c r="I4500" s="50">
        <f t="shared" si="492"/>
        <v>37732012.5</v>
      </c>
      <c r="J4500" s="46">
        <v>1382125</v>
      </c>
      <c r="K4500" s="2" t="s">
        <v>34</v>
      </c>
      <c r="L4500" s="52" t="str">
        <f t="shared" si="493"/>
        <v>20220930VND</v>
      </c>
      <c r="M4500">
        <f>VLOOKUP(L4500,Mapping!$H$1:$K$25,4,0)</f>
        <v>1</v>
      </c>
      <c r="N4500">
        <f t="shared" si="494"/>
        <v>1.648708E-3</v>
      </c>
      <c r="O4500">
        <f t="shared" si="495"/>
        <v>1.3821250000000001E-3</v>
      </c>
      <c r="P4500">
        <f t="shared" si="496"/>
        <v>3.7732012500000002E-2</v>
      </c>
      <c r="Q4500" t="str">
        <f>VLOOKUP(VLOOKUP(C4500,Mapping!$A$1:$C$17,3,0),Mapping!$E$1:$F$6,2,0)</f>
        <v>Vùng 02</v>
      </c>
    </row>
    <row r="4501" spans="1:17" x14ac:dyDescent="0.3">
      <c r="A4501" s="33">
        <v>44834</v>
      </c>
      <c r="B4501">
        <v>3542</v>
      </c>
      <c r="C4501">
        <v>34</v>
      </c>
      <c r="D4501" s="38" t="s">
        <v>77</v>
      </c>
      <c r="E4501" s="2" t="s">
        <v>41</v>
      </c>
      <c r="F4501">
        <v>1011950</v>
      </c>
      <c r="G4501" s="44">
        <f t="shared" si="490"/>
        <v>44562</v>
      </c>
      <c r="H4501" s="50">
        <f t="shared" si="491"/>
        <v>273</v>
      </c>
      <c r="I4501" s="50">
        <f t="shared" si="492"/>
        <v>8913804.9000000004</v>
      </c>
      <c r="J4501" s="46">
        <v>326513</v>
      </c>
      <c r="K4501" s="2" t="s">
        <v>34</v>
      </c>
      <c r="L4501" s="52" t="str">
        <f t="shared" si="493"/>
        <v>20220930VND</v>
      </c>
      <c r="M4501">
        <f>VLOOKUP(L4501,Mapping!$H$1:$K$25,4,0)</f>
        <v>1</v>
      </c>
      <c r="N4501">
        <f t="shared" si="494"/>
        <v>1.01195E-3</v>
      </c>
      <c r="O4501">
        <f t="shared" si="495"/>
        <v>3.2651300000000001E-4</v>
      </c>
      <c r="P4501">
        <f t="shared" si="496"/>
        <v>8.9138049000000007E-3</v>
      </c>
      <c r="Q4501" t="str">
        <f>VLOOKUP(VLOOKUP(C4501,Mapping!$A$1:$C$17,3,0),Mapping!$E$1:$F$6,2,0)</f>
        <v>Vùng 02</v>
      </c>
    </row>
    <row r="4502" spans="1:17" x14ac:dyDescent="0.3">
      <c r="A4502" s="33">
        <v>44834</v>
      </c>
      <c r="B4502">
        <v>3544</v>
      </c>
      <c r="C4502">
        <v>23</v>
      </c>
      <c r="D4502" s="38" t="s">
        <v>77</v>
      </c>
      <c r="E4502" s="2" t="s">
        <v>41</v>
      </c>
      <c r="F4502">
        <v>1498405</v>
      </c>
      <c r="G4502" s="44">
        <f t="shared" si="490"/>
        <v>44562</v>
      </c>
      <c r="H4502" s="50">
        <f t="shared" si="491"/>
        <v>273</v>
      </c>
      <c r="I4502" s="50">
        <f t="shared" si="492"/>
        <v>23031563.099999998</v>
      </c>
      <c r="J4502" s="46">
        <v>843647</v>
      </c>
      <c r="K4502" s="2" t="s">
        <v>34</v>
      </c>
      <c r="L4502" s="52" t="str">
        <f t="shared" si="493"/>
        <v>20220930VND</v>
      </c>
      <c r="M4502">
        <f>VLOOKUP(L4502,Mapping!$H$1:$K$25,4,0)</f>
        <v>1</v>
      </c>
      <c r="N4502">
        <f t="shared" si="494"/>
        <v>1.498405E-3</v>
      </c>
      <c r="O4502">
        <f t="shared" si="495"/>
        <v>8.43647E-4</v>
      </c>
      <c r="P4502">
        <f t="shared" si="496"/>
        <v>2.3031563099999999E-2</v>
      </c>
      <c r="Q4502" t="str">
        <f>VLOOKUP(VLOOKUP(C4502,Mapping!$A$1:$C$17,3,0),Mapping!$E$1:$F$6,2,0)</f>
        <v>Vùng 02</v>
      </c>
    </row>
    <row r="4503" spans="1:17" x14ac:dyDescent="0.3">
      <c r="A4503" s="33">
        <v>44834</v>
      </c>
      <c r="B4503">
        <v>3545</v>
      </c>
      <c r="C4503">
        <v>48</v>
      </c>
      <c r="D4503" s="38" t="s">
        <v>77</v>
      </c>
      <c r="E4503" s="2" t="s">
        <v>41</v>
      </c>
      <c r="F4503">
        <v>795134</v>
      </c>
      <c r="G4503" s="44">
        <f t="shared" si="490"/>
        <v>44562</v>
      </c>
      <c r="H4503" s="50">
        <f t="shared" si="491"/>
        <v>273</v>
      </c>
      <c r="I4503" s="50">
        <f t="shared" si="492"/>
        <v>39614620.5</v>
      </c>
      <c r="J4503" s="46">
        <v>1451085</v>
      </c>
      <c r="K4503" s="2" t="s">
        <v>34</v>
      </c>
      <c r="L4503" s="52" t="str">
        <f t="shared" si="493"/>
        <v>20220930VND</v>
      </c>
      <c r="M4503">
        <f>VLOOKUP(L4503,Mapping!$H$1:$K$25,4,0)</f>
        <v>1</v>
      </c>
      <c r="N4503">
        <f t="shared" si="494"/>
        <v>7.9513399999999997E-4</v>
      </c>
      <c r="O4503">
        <f t="shared" si="495"/>
        <v>1.451085E-3</v>
      </c>
      <c r="P4503">
        <f t="shared" si="496"/>
        <v>3.9614620500000003E-2</v>
      </c>
      <c r="Q4503" t="str">
        <f>VLOOKUP(VLOOKUP(C4503,Mapping!$A$1:$C$17,3,0),Mapping!$E$1:$F$6,2,0)</f>
        <v>Vùng 01</v>
      </c>
    </row>
    <row r="4504" spans="1:17" x14ac:dyDescent="0.3">
      <c r="A4504" s="33">
        <v>44834</v>
      </c>
      <c r="B4504">
        <v>3545</v>
      </c>
      <c r="C4504">
        <v>34</v>
      </c>
      <c r="D4504" s="38" t="s">
        <v>77</v>
      </c>
      <c r="E4504" s="2" t="s">
        <v>41</v>
      </c>
      <c r="F4504">
        <v>391790</v>
      </c>
      <c r="G4504" s="44">
        <f t="shared" si="490"/>
        <v>44562</v>
      </c>
      <c r="H4504" s="50">
        <f t="shared" si="491"/>
        <v>273</v>
      </c>
      <c r="I4504" s="50">
        <f t="shared" si="492"/>
        <v>22607894.400000002</v>
      </c>
      <c r="J4504" s="46">
        <v>828128</v>
      </c>
      <c r="K4504" s="2" t="s">
        <v>34</v>
      </c>
      <c r="L4504" s="52" t="str">
        <f t="shared" si="493"/>
        <v>20220930VND</v>
      </c>
      <c r="M4504">
        <f>VLOOKUP(L4504,Mapping!$H$1:$K$25,4,0)</f>
        <v>1</v>
      </c>
      <c r="N4504">
        <f t="shared" si="494"/>
        <v>3.9178999999999999E-4</v>
      </c>
      <c r="O4504">
        <f t="shared" si="495"/>
        <v>8.2812800000000002E-4</v>
      </c>
      <c r="P4504">
        <f t="shared" si="496"/>
        <v>2.2607894400000002E-2</v>
      </c>
      <c r="Q4504" t="str">
        <f>VLOOKUP(VLOOKUP(C4504,Mapping!$A$1:$C$17,3,0),Mapping!$E$1:$F$6,2,0)</f>
        <v>Vùng 02</v>
      </c>
    </row>
    <row r="4505" spans="1:17" x14ac:dyDescent="0.3">
      <c r="A4505" s="33">
        <v>44834</v>
      </c>
      <c r="B4505">
        <v>3546</v>
      </c>
      <c r="C4505">
        <v>20</v>
      </c>
      <c r="D4505" s="38" t="s">
        <v>77</v>
      </c>
      <c r="E4505" s="2" t="s">
        <v>41</v>
      </c>
      <c r="F4505">
        <v>951119</v>
      </c>
      <c r="G4505" s="44">
        <f t="shared" si="490"/>
        <v>44562</v>
      </c>
      <c r="H4505" s="50">
        <f t="shared" si="491"/>
        <v>273</v>
      </c>
      <c r="I4505" s="50">
        <f t="shared" si="492"/>
        <v>45641040.899999999</v>
      </c>
      <c r="J4505" s="46">
        <v>1671833</v>
      </c>
      <c r="K4505" s="2" t="s">
        <v>34</v>
      </c>
      <c r="L4505" s="52" t="str">
        <f t="shared" si="493"/>
        <v>20220930VND</v>
      </c>
      <c r="M4505">
        <f>VLOOKUP(L4505,Mapping!$H$1:$K$25,4,0)</f>
        <v>1</v>
      </c>
      <c r="N4505">
        <f t="shared" si="494"/>
        <v>9.5111900000000005E-4</v>
      </c>
      <c r="O4505">
        <f t="shared" si="495"/>
        <v>1.671833E-3</v>
      </c>
      <c r="P4505">
        <f t="shared" si="496"/>
        <v>4.5641040899999999E-2</v>
      </c>
      <c r="Q4505" t="str">
        <f>VLOOKUP(VLOOKUP(C4505,Mapping!$A$1:$C$17,3,0),Mapping!$E$1:$F$6,2,0)</f>
        <v>Vùng 02</v>
      </c>
    </row>
    <row r="4506" spans="1:17" x14ac:dyDescent="0.3">
      <c r="A4506" s="33">
        <v>44834</v>
      </c>
      <c r="B4506">
        <v>3546</v>
      </c>
      <c r="C4506">
        <v>23</v>
      </c>
      <c r="D4506" s="38" t="s">
        <v>77</v>
      </c>
      <c r="E4506" s="2" t="s">
        <v>41</v>
      </c>
      <c r="F4506">
        <v>820574</v>
      </c>
      <c r="G4506" s="44">
        <f t="shared" si="490"/>
        <v>44562</v>
      </c>
      <c r="H4506" s="50">
        <f t="shared" si="491"/>
        <v>273</v>
      </c>
      <c r="I4506" s="50">
        <f t="shared" si="492"/>
        <v>46613685.300000004</v>
      </c>
      <c r="J4506" s="46">
        <v>1707461</v>
      </c>
      <c r="K4506" s="2" t="s">
        <v>34</v>
      </c>
      <c r="L4506" s="52" t="str">
        <f t="shared" si="493"/>
        <v>20220930VND</v>
      </c>
      <c r="M4506">
        <f>VLOOKUP(L4506,Mapping!$H$1:$K$25,4,0)</f>
        <v>1</v>
      </c>
      <c r="N4506">
        <f t="shared" si="494"/>
        <v>8.2057400000000002E-4</v>
      </c>
      <c r="O4506">
        <f t="shared" si="495"/>
        <v>1.707461E-3</v>
      </c>
      <c r="P4506">
        <f t="shared" si="496"/>
        <v>4.6613685300000006E-2</v>
      </c>
      <c r="Q4506" t="str">
        <f>VLOOKUP(VLOOKUP(C4506,Mapping!$A$1:$C$17,3,0),Mapping!$E$1:$F$6,2,0)</f>
        <v>Vùng 02</v>
      </c>
    </row>
    <row r="4507" spans="1:17" x14ac:dyDescent="0.3">
      <c r="A4507" s="33">
        <v>44834</v>
      </c>
      <c r="B4507">
        <v>3547</v>
      </c>
      <c r="C4507">
        <v>20</v>
      </c>
      <c r="D4507" s="38" t="s">
        <v>77</v>
      </c>
      <c r="E4507" s="2" t="s">
        <v>41</v>
      </c>
      <c r="F4507">
        <v>867891</v>
      </c>
      <c r="G4507" s="44">
        <f t="shared" si="490"/>
        <v>44562</v>
      </c>
      <c r="H4507" s="50">
        <f t="shared" si="491"/>
        <v>273</v>
      </c>
      <c r="I4507" s="50">
        <f t="shared" si="492"/>
        <v>10023577.200000001</v>
      </c>
      <c r="J4507" s="46">
        <v>367164</v>
      </c>
      <c r="K4507" s="2" t="s">
        <v>34</v>
      </c>
      <c r="L4507" s="52" t="str">
        <f t="shared" si="493"/>
        <v>20220930VND</v>
      </c>
      <c r="M4507">
        <f>VLOOKUP(L4507,Mapping!$H$1:$K$25,4,0)</f>
        <v>1</v>
      </c>
      <c r="N4507">
        <f t="shared" si="494"/>
        <v>8.6789099999999997E-4</v>
      </c>
      <c r="O4507">
        <f t="shared" si="495"/>
        <v>3.6716400000000001E-4</v>
      </c>
      <c r="P4507">
        <f t="shared" si="496"/>
        <v>1.0023577200000001E-2</v>
      </c>
      <c r="Q4507" t="str">
        <f>VLOOKUP(VLOOKUP(C4507,Mapping!$A$1:$C$17,3,0),Mapping!$E$1:$F$6,2,0)</f>
        <v>Vùng 02</v>
      </c>
    </row>
    <row r="4508" spans="1:17" x14ac:dyDescent="0.3">
      <c r="A4508" s="33">
        <v>44834</v>
      </c>
      <c r="B4508">
        <v>3550</v>
      </c>
      <c r="C4508">
        <v>26</v>
      </c>
      <c r="D4508" s="38" t="s">
        <v>77</v>
      </c>
      <c r="E4508" s="2" t="s">
        <v>41</v>
      </c>
      <c r="F4508">
        <v>1786380</v>
      </c>
      <c r="G4508" s="44">
        <f t="shared" si="490"/>
        <v>44562</v>
      </c>
      <c r="H4508" s="50">
        <f t="shared" si="491"/>
        <v>273</v>
      </c>
      <c r="I4508" s="50">
        <f t="shared" si="492"/>
        <v>5286153.6000000006</v>
      </c>
      <c r="J4508" s="46">
        <v>193632</v>
      </c>
      <c r="K4508" s="2" t="s">
        <v>34</v>
      </c>
      <c r="L4508" s="52" t="str">
        <f t="shared" si="493"/>
        <v>20220930VND</v>
      </c>
      <c r="M4508">
        <f>VLOOKUP(L4508,Mapping!$H$1:$K$25,4,0)</f>
        <v>1</v>
      </c>
      <c r="N4508">
        <f t="shared" si="494"/>
        <v>1.78638E-3</v>
      </c>
      <c r="O4508">
        <f t="shared" si="495"/>
        <v>1.9363200000000001E-4</v>
      </c>
      <c r="P4508">
        <f t="shared" si="496"/>
        <v>5.2861536000000002E-3</v>
      </c>
      <c r="Q4508" t="str">
        <f>VLOOKUP(VLOOKUP(C4508,Mapping!$A$1:$C$17,3,0),Mapping!$E$1:$F$6,2,0)</f>
        <v>Vùng 04</v>
      </c>
    </row>
    <row r="4509" spans="1:17" x14ac:dyDescent="0.3">
      <c r="A4509" s="33">
        <v>44834</v>
      </c>
      <c r="B4509">
        <v>3550</v>
      </c>
      <c r="C4509">
        <v>20</v>
      </c>
      <c r="D4509" s="38" t="s">
        <v>77</v>
      </c>
      <c r="E4509" s="2" t="s">
        <v>41</v>
      </c>
      <c r="F4509">
        <v>1720032</v>
      </c>
      <c r="G4509" s="44">
        <f t="shared" si="490"/>
        <v>44562</v>
      </c>
      <c r="H4509" s="50">
        <f t="shared" si="491"/>
        <v>273</v>
      </c>
      <c r="I4509" s="50">
        <f t="shared" si="492"/>
        <v>53120039.699999996</v>
      </c>
      <c r="J4509" s="46">
        <v>1945789</v>
      </c>
      <c r="K4509" s="2" t="s">
        <v>34</v>
      </c>
      <c r="L4509" s="52" t="str">
        <f t="shared" si="493"/>
        <v>20220930VND</v>
      </c>
      <c r="M4509">
        <f>VLOOKUP(L4509,Mapping!$H$1:$K$25,4,0)</f>
        <v>1</v>
      </c>
      <c r="N4509">
        <f t="shared" si="494"/>
        <v>1.720032E-3</v>
      </c>
      <c r="O4509">
        <f t="shared" si="495"/>
        <v>1.9457890000000001E-3</v>
      </c>
      <c r="P4509">
        <f t="shared" si="496"/>
        <v>5.3120039699999996E-2</v>
      </c>
      <c r="Q4509" t="str">
        <f>VLOOKUP(VLOOKUP(C4509,Mapping!$A$1:$C$17,3,0),Mapping!$E$1:$F$6,2,0)</f>
        <v>Vùng 02</v>
      </c>
    </row>
    <row r="4510" spans="1:17" x14ac:dyDescent="0.3">
      <c r="A4510" s="33">
        <v>44834</v>
      </c>
      <c r="B4510">
        <v>3550</v>
      </c>
      <c r="C4510">
        <v>20</v>
      </c>
      <c r="D4510" s="38" t="s">
        <v>77</v>
      </c>
      <c r="E4510" s="2" t="s">
        <v>41</v>
      </c>
      <c r="F4510">
        <v>230187</v>
      </c>
      <c r="G4510" s="44">
        <f t="shared" si="490"/>
        <v>44562</v>
      </c>
      <c r="H4510" s="50">
        <f t="shared" si="491"/>
        <v>273</v>
      </c>
      <c r="I4510" s="50">
        <f t="shared" si="492"/>
        <v>13087838.4</v>
      </c>
      <c r="J4510" s="46">
        <v>479408</v>
      </c>
      <c r="K4510" s="2" t="s">
        <v>34</v>
      </c>
      <c r="L4510" s="52" t="str">
        <f t="shared" si="493"/>
        <v>20220930VND</v>
      </c>
      <c r="M4510">
        <f>VLOOKUP(L4510,Mapping!$H$1:$K$25,4,0)</f>
        <v>1</v>
      </c>
      <c r="N4510">
        <f t="shared" si="494"/>
        <v>2.30187E-4</v>
      </c>
      <c r="O4510">
        <f t="shared" si="495"/>
        <v>4.7940800000000002E-4</v>
      </c>
      <c r="P4510">
        <f t="shared" si="496"/>
        <v>1.3087838400000001E-2</v>
      </c>
      <c r="Q4510" t="str">
        <f>VLOOKUP(VLOOKUP(C4510,Mapping!$A$1:$C$17,3,0),Mapping!$E$1:$F$6,2,0)</f>
        <v>Vùng 02</v>
      </c>
    </row>
    <row r="4511" spans="1:17" x14ac:dyDescent="0.3">
      <c r="A4511" s="33">
        <v>44834</v>
      </c>
      <c r="B4511">
        <v>3551</v>
      </c>
      <c r="C4511">
        <v>34</v>
      </c>
      <c r="D4511" s="38" t="s">
        <v>77</v>
      </c>
      <c r="E4511" s="2" t="s">
        <v>41</v>
      </c>
      <c r="F4511">
        <v>551643</v>
      </c>
      <c r="G4511" s="44">
        <f t="shared" si="490"/>
        <v>44562</v>
      </c>
      <c r="H4511" s="50">
        <f t="shared" si="491"/>
        <v>273</v>
      </c>
      <c r="I4511" s="50">
        <f t="shared" si="492"/>
        <v>52068552.899999999</v>
      </c>
      <c r="J4511" s="46">
        <v>1907273</v>
      </c>
      <c r="K4511" s="2" t="s">
        <v>34</v>
      </c>
      <c r="L4511" s="52" t="str">
        <f t="shared" si="493"/>
        <v>20220930VND</v>
      </c>
      <c r="M4511">
        <f>VLOOKUP(L4511,Mapping!$H$1:$K$25,4,0)</f>
        <v>1</v>
      </c>
      <c r="N4511">
        <f t="shared" si="494"/>
        <v>5.5164299999999999E-4</v>
      </c>
      <c r="O4511">
        <f t="shared" si="495"/>
        <v>1.9072729999999999E-3</v>
      </c>
      <c r="P4511">
        <f t="shared" si="496"/>
        <v>5.2068552899999995E-2</v>
      </c>
      <c r="Q4511" t="str">
        <f>VLOOKUP(VLOOKUP(C4511,Mapping!$A$1:$C$17,3,0),Mapping!$E$1:$F$6,2,0)</f>
        <v>Vùng 02</v>
      </c>
    </row>
    <row r="4512" spans="1:17" x14ac:dyDescent="0.3">
      <c r="A4512" s="33">
        <v>44834</v>
      </c>
      <c r="B4512">
        <v>3552</v>
      </c>
      <c r="C4512">
        <v>25</v>
      </c>
      <c r="D4512" s="38" t="s">
        <v>77</v>
      </c>
      <c r="E4512" s="2" t="s">
        <v>41</v>
      </c>
      <c r="F4512">
        <v>4861240</v>
      </c>
      <c r="G4512" s="44">
        <f t="shared" si="490"/>
        <v>44562</v>
      </c>
      <c r="H4512" s="50">
        <f t="shared" si="491"/>
        <v>273</v>
      </c>
      <c r="I4512" s="50">
        <f t="shared" si="492"/>
        <v>132478327.8</v>
      </c>
      <c r="J4512" s="46">
        <v>4852686</v>
      </c>
      <c r="K4512" s="2" t="s">
        <v>34</v>
      </c>
      <c r="L4512" s="52" t="str">
        <f t="shared" si="493"/>
        <v>20220930VND</v>
      </c>
      <c r="M4512">
        <f>VLOOKUP(L4512,Mapping!$H$1:$K$25,4,0)</f>
        <v>1</v>
      </c>
      <c r="N4512">
        <f t="shared" si="494"/>
        <v>4.8612400000000002E-3</v>
      </c>
      <c r="O4512">
        <f t="shared" si="495"/>
        <v>4.8526860000000002E-3</v>
      </c>
      <c r="P4512">
        <f t="shared" si="496"/>
        <v>0.13247832779999999</v>
      </c>
      <c r="Q4512" t="str">
        <f>VLOOKUP(VLOOKUP(C4512,Mapping!$A$1:$C$17,3,0),Mapping!$E$1:$F$6,2,0)</f>
        <v>Vùng 01</v>
      </c>
    </row>
    <row r="4513" spans="1:17" x14ac:dyDescent="0.3">
      <c r="A4513" s="33">
        <v>44834</v>
      </c>
      <c r="B4513">
        <v>3557</v>
      </c>
      <c r="C4513">
        <v>20</v>
      </c>
      <c r="D4513" s="38" t="s">
        <v>77</v>
      </c>
      <c r="E4513" s="2" t="s">
        <v>41</v>
      </c>
      <c r="F4513">
        <v>729023</v>
      </c>
      <c r="G4513" s="44">
        <f t="shared" si="490"/>
        <v>44562</v>
      </c>
      <c r="H4513" s="50">
        <f t="shared" si="491"/>
        <v>273</v>
      </c>
      <c r="I4513" s="50">
        <f t="shared" si="492"/>
        <v>13464714.9</v>
      </c>
      <c r="J4513" s="46">
        <v>493213</v>
      </c>
      <c r="K4513" s="2" t="s">
        <v>34</v>
      </c>
      <c r="L4513" s="52" t="str">
        <f t="shared" si="493"/>
        <v>20220930VND</v>
      </c>
      <c r="M4513">
        <f>VLOOKUP(L4513,Mapping!$H$1:$K$25,4,0)</f>
        <v>1</v>
      </c>
      <c r="N4513">
        <f t="shared" si="494"/>
        <v>7.2902299999999998E-4</v>
      </c>
      <c r="O4513">
        <f t="shared" si="495"/>
        <v>4.9321300000000005E-4</v>
      </c>
      <c r="P4513">
        <f t="shared" si="496"/>
        <v>1.3464714900000001E-2</v>
      </c>
      <c r="Q4513" t="str">
        <f>VLOOKUP(VLOOKUP(C4513,Mapping!$A$1:$C$17,3,0),Mapping!$E$1:$F$6,2,0)</f>
        <v>Vùng 02</v>
      </c>
    </row>
    <row r="4514" spans="1:17" x14ac:dyDescent="0.3">
      <c r="A4514" s="33">
        <v>44834</v>
      </c>
      <c r="B4514">
        <v>3557</v>
      </c>
      <c r="C4514">
        <v>12</v>
      </c>
      <c r="D4514" s="38" t="s">
        <v>77</v>
      </c>
      <c r="E4514" s="2" t="s">
        <v>41</v>
      </c>
      <c r="F4514">
        <v>1878132</v>
      </c>
      <c r="G4514" s="44">
        <f t="shared" si="490"/>
        <v>44562</v>
      </c>
      <c r="H4514" s="50">
        <f t="shared" si="491"/>
        <v>273</v>
      </c>
      <c r="I4514" s="50">
        <f t="shared" si="492"/>
        <v>52537512.300000004</v>
      </c>
      <c r="J4514" s="46">
        <v>1924451</v>
      </c>
      <c r="K4514" s="2" t="s">
        <v>34</v>
      </c>
      <c r="L4514" s="52" t="str">
        <f t="shared" si="493"/>
        <v>20220930VND</v>
      </c>
      <c r="M4514">
        <f>VLOOKUP(L4514,Mapping!$H$1:$K$25,4,0)</f>
        <v>1</v>
      </c>
      <c r="N4514">
        <f t="shared" si="494"/>
        <v>1.878132E-3</v>
      </c>
      <c r="O4514">
        <f t="shared" si="495"/>
        <v>1.924451E-3</v>
      </c>
      <c r="P4514">
        <f t="shared" si="496"/>
        <v>5.2537512300000005E-2</v>
      </c>
      <c r="Q4514" t="str">
        <f>VLOOKUP(VLOOKUP(C4514,Mapping!$A$1:$C$17,3,0),Mapping!$E$1:$F$6,2,0)</f>
        <v>Vùng 03</v>
      </c>
    </row>
    <row r="4515" spans="1:17" x14ac:dyDescent="0.3">
      <c r="A4515" s="33">
        <v>44834</v>
      </c>
      <c r="B4515">
        <v>3557</v>
      </c>
      <c r="C4515">
        <v>12</v>
      </c>
      <c r="D4515" s="38" t="s">
        <v>77</v>
      </c>
      <c r="E4515" s="2" t="s">
        <v>41</v>
      </c>
      <c r="F4515">
        <v>1258941</v>
      </c>
      <c r="G4515" s="44">
        <f t="shared" si="490"/>
        <v>44562</v>
      </c>
      <c r="H4515" s="50">
        <f t="shared" si="491"/>
        <v>273</v>
      </c>
      <c r="I4515" s="50">
        <f t="shared" si="492"/>
        <v>52161291</v>
      </c>
      <c r="J4515" s="46">
        <v>1910670</v>
      </c>
      <c r="K4515" s="2" t="s">
        <v>34</v>
      </c>
      <c r="L4515" s="52" t="str">
        <f t="shared" si="493"/>
        <v>20220930VND</v>
      </c>
      <c r="M4515">
        <f>VLOOKUP(L4515,Mapping!$H$1:$K$25,4,0)</f>
        <v>1</v>
      </c>
      <c r="N4515">
        <f t="shared" si="494"/>
        <v>1.258941E-3</v>
      </c>
      <c r="O4515">
        <f t="shared" si="495"/>
        <v>1.9106699999999999E-3</v>
      </c>
      <c r="P4515">
        <f t="shared" si="496"/>
        <v>5.2161290999999999E-2</v>
      </c>
      <c r="Q4515" t="str">
        <f>VLOOKUP(VLOOKUP(C4515,Mapping!$A$1:$C$17,3,0),Mapping!$E$1:$F$6,2,0)</f>
        <v>Vùng 03</v>
      </c>
    </row>
    <row r="4516" spans="1:17" x14ac:dyDescent="0.3">
      <c r="A4516" s="33">
        <v>44834</v>
      </c>
      <c r="B4516">
        <v>3560</v>
      </c>
      <c r="C4516">
        <v>34</v>
      </c>
      <c r="D4516" s="38" t="s">
        <v>77</v>
      </c>
      <c r="E4516" s="2" t="s">
        <v>41</v>
      </c>
      <c r="F4516">
        <v>793594</v>
      </c>
      <c r="G4516" s="44">
        <f t="shared" si="490"/>
        <v>44562</v>
      </c>
      <c r="H4516" s="50">
        <f t="shared" si="491"/>
        <v>273</v>
      </c>
      <c r="I4516" s="50">
        <f t="shared" si="492"/>
        <v>6746539.7999999998</v>
      </c>
      <c r="J4516" s="46">
        <v>247126</v>
      </c>
      <c r="K4516" s="2" t="s">
        <v>34</v>
      </c>
      <c r="L4516" s="52" t="str">
        <f t="shared" si="493"/>
        <v>20220930VND</v>
      </c>
      <c r="M4516">
        <f>VLOOKUP(L4516,Mapping!$H$1:$K$25,4,0)</f>
        <v>1</v>
      </c>
      <c r="N4516">
        <f t="shared" si="494"/>
        <v>7.9359400000000001E-4</v>
      </c>
      <c r="O4516">
        <f t="shared" si="495"/>
        <v>2.4712600000000002E-4</v>
      </c>
      <c r="P4516">
        <f t="shared" si="496"/>
        <v>6.7465397999999996E-3</v>
      </c>
      <c r="Q4516" t="str">
        <f>VLOOKUP(VLOOKUP(C4516,Mapping!$A$1:$C$17,3,0),Mapping!$E$1:$F$6,2,0)</f>
        <v>Vùng 02</v>
      </c>
    </row>
    <row r="4517" spans="1:17" x14ac:dyDescent="0.3">
      <c r="A4517" s="33">
        <v>44834</v>
      </c>
      <c r="B4517">
        <v>3566</v>
      </c>
      <c r="C4517">
        <v>20</v>
      </c>
      <c r="D4517" s="38" t="s">
        <v>77</v>
      </c>
      <c r="E4517" s="2" t="s">
        <v>41</v>
      </c>
      <c r="F4517">
        <v>456602</v>
      </c>
      <c r="G4517" s="44">
        <f t="shared" si="490"/>
        <v>44562</v>
      </c>
      <c r="H4517" s="50">
        <f t="shared" si="491"/>
        <v>273</v>
      </c>
      <c r="I4517" s="50">
        <f t="shared" si="492"/>
        <v>45070197.899999999</v>
      </c>
      <c r="J4517" s="46">
        <v>1650923</v>
      </c>
      <c r="K4517" s="2" t="s">
        <v>34</v>
      </c>
      <c r="L4517" s="52" t="str">
        <f t="shared" si="493"/>
        <v>20220930VND</v>
      </c>
      <c r="M4517">
        <f>VLOOKUP(L4517,Mapping!$H$1:$K$25,4,0)</f>
        <v>1</v>
      </c>
      <c r="N4517">
        <f t="shared" si="494"/>
        <v>4.5660200000000002E-4</v>
      </c>
      <c r="O4517">
        <f t="shared" si="495"/>
        <v>1.6509230000000001E-3</v>
      </c>
      <c r="P4517">
        <f t="shared" si="496"/>
        <v>4.5070197899999997E-2</v>
      </c>
      <c r="Q4517" t="str">
        <f>VLOOKUP(VLOOKUP(C4517,Mapping!$A$1:$C$17,3,0),Mapping!$E$1:$F$6,2,0)</f>
        <v>Vùng 02</v>
      </c>
    </row>
    <row r="4518" spans="1:17" x14ac:dyDescent="0.3">
      <c r="A4518" s="33">
        <v>44834</v>
      </c>
      <c r="B4518">
        <v>3566</v>
      </c>
      <c r="C4518">
        <v>20</v>
      </c>
      <c r="D4518" s="38" t="s">
        <v>77</v>
      </c>
      <c r="E4518" s="2" t="s">
        <v>41</v>
      </c>
      <c r="F4518">
        <v>1022620</v>
      </c>
      <c r="G4518" s="44">
        <f t="shared" si="490"/>
        <v>44562</v>
      </c>
      <c r="H4518" s="50">
        <f t="shared" si="491"/>
        <v>273</v>
      </c>
      <c r="I4518" s="50">
        <f t="shared" si="492"/>
        <v>17487943.199999999</v>
      </c>
      <c r="J4518" s="46">
        <v>640584</v>
      </c>
      <c r="K4518" s="2" t="s">
        <v>34</v>
      </c>
      <c r="L4518" s="52" t="str">
        <f t="shared" si="493"/>
        <v>20220930VND</v>
      </c>
      <c r="M4518">
        <f>VLOOKUP(L4518,Mapping!$H$1:$K$25,4,0)</f>
        <v>1</v>
      </c>
      <c r="N4518">
        <f t="shared" si="494"/>
        <v>1.0226199999999999E-3</v>
      </c>
      <c r="O4518">
        <f t="shared" si="495"/>
        <v>6.4058400000000003E-4</v>
      </c>
      <c r="P4518">
        <f t="shared" si="496"/>
        <v>1.7487943199999998E-2</v>
      </c>
      <c r="Q4518" t="str">
        <f>VLOOKUP(VLOOKUP(C4518,Mapping!$A$1:$C$17,3,0),Mapping!$E$1:$F$6,2,0)</f>
        <v>Vùng 02</v>
      </c>
    </row>
    <row r="4519" spans="1:17" x14ac:dyDescent="0.3">
      <c r="A4519" s="33">
        <v>44834</v>
      </c>
      <c r="B4519">
        <v>3567</v>
      </c>
      <c r="C4519">
        <v>40</v>
      </c>
      <c r="D4519" s="38" t="s">
        <v>77</v>
      </c>
      <c r="E4519" s="2" t="s">
        <v>41</v>
      </c>
      <c r="F4519">
        <v>121691</v>
      </c>
      <c r="G4519" s="44">
        <f t="shared" si="490"/>
        <v>44562</v>
      </c>
      <c r="H4519" s="50">
        <f t="shared" si="491"/>
        <v>273</v>
      </c>
      <c r="I4519" s="50">
        <f t="shared" si="492"/>
        <v>15556386.299999999</v>
      </c>
      <c r="J4519" s="46">
        <v>569831</v>
      </c>
      <c r="K4519" s="2" t="s">
        <v>34</v>
      </c>
      <c r="L4519" s="52" t="str">
        <f t="shared" si="493"/>
        <v>20220930VND</v>
      </c>
      <c r="M4519">
        <f>VLOOKUP(L4519,Mapping!$H$1:$K$25,4,0)</f>
        <v>1</v>
      </c>
      <c r="N4519">
        <f t="shared" si="494"/>
        <v>1.21691E-4</v>
      </c>
      <c r="O4519">
        <f t="shared" si="495"/>
        <v>5.6983100000000003E-4</v>
      </c>
      <c r="P4519">
        <f t="shared" si="496"/>
        <v>1.5556386299999999E-2</v>
      </c>
      <c r="Q4519" t="str">
        <f>VLOOKUP(VLOOKUP(C4519,Mapping!$A$1:$C$17,3,0),Mapping!$E$1:$F$6,2,0)</f>
        <v>Vùng 01</v>
      </c>
    </row>
    <row r="4520" spans="1:17" x14ac:dyDescent="0.3">
      <c r="A4520" s="33">
        <v>44834</v>
      </c>
      <c r="B4520">
        <v>3571</v>
      </c>
      <c r="C4520">
        <v>40</v>
      </c>
      <c r="D4520" s="38" t="s">
        <v>77</v>
      </c>
      <c r="E4520" s="2" t="s">
        <v>41</v>
      </c>
      <c r="F4520">
        <v>1421439</v>
      </c>
      <c r="G4520" s="44">
        <f t="shared" si="490"/>
        <v>44562</v>
      </c>
      <c r="H4520" s="50">
        <f t="shared" si="491"/>
        <v>273</v>
      </c>
      <c r="I4520" s="50">
        <f t="shared" si="492"/>
        <v>17242352.400000002</v>
      </c>
      <c r="J4520" s="46">
        <v>631588</v>
      </c>
      <c r="K4520" s="2" t="s">
        <v>34</v>
      </c>
      <c r="L4520" s="52" t="str">
        <f t="shared" si="493"/>
        <v>20220930VND</v>
      </c>
      <c r="M4520">
        <f>VLOOKUP(L4520,Mapping!$H$1:$K$25,4,0)</f>
        <v>1</v>
      </c>
      <c r="N4520">
        <f t="shared" si="494"/>
        <v>1.421439E-3</v>
      </c>
      <c r="O4520">
        <f t="shared" si="495"/>
        <v>6.3158799999999998E-4</v>
      </c>
      <c r="P4520">
        <f t="shared" si="496"/>
        <v>1.7242352400000001E-2</v>
      </c>
      <c r="Q4520" t="str">
        <f>VLOOKUP(VLOOKUP(C4520,Mapping!$A$1:$C$17,3,0),Mapping!$E$1:$F$6,2,0)</f>
        <v>Vùng 01</v>
      </c>
    </row>
    <row r="4521" spans="1:17" x14ac:dyDescent="0.3">
      <c r="A4521" s="33">
        <v>44834</v>
      </c>
      <c r="B4521">
        <v>3571</v>
      </c>
      <c r="C4521">
        <v>34</v>
      </c>
      <c r="D4521" s="38" t="s">
        <v>77</v>
      </c>
      <c r="E4521" s="2" t="s">
        <v>41</v>
      </c>
      <c r="F4521">
        <v>70161</v>
      </c>
      <c r="G4521" s="44">
        <f t="shared" si="490"/>
        <v>44562</v>
      </c>
      <c r="H4521" s="50">
        <f t="shared" si="491"/>
        <v>273</v>
      </c>
      <c r="I4521" s="50">
        <f t="shared" si="492"/>
        <v>285011363853.216</v>
      </c>
      <c r="J4521" s="46">
        <v>450044</v>
      </c>
      <c r="K4521" s="2" t="s">
        <v>35</v>
      </c>
      <c r="L4521" s="52" t="str">
        <f t="shared" si="493"/>
        <v>20220930USD</v>
      </c>
      <c r="M4521">
        <f>VLOOKUP(L4521,Mapping!$H$1:$K$25,4,0)</f>
        <v>23197.68</v>
      </c>
      <c r="N4521">
        <f t="shared" si="494"/>
        <v>1.62757242648</v>
      </c>
      <c r="O4521">
        <f t="shared" si="495"/>
        <v>10.439976697920001</v>
      </c>
      <c r="P4521">
        <f t="shared" si="496"/>
        <v>285.01136385321598</v>
      </c>
      <c r="Q4521" t="str">
        <f>VLOOKUP(VLOOKUP(C4521,Mapping!$A$1:$C$17,3,0),Mapping!$E$1:$F$6,2,0)</f>
        <v>Vùng 02</v>
      </c>
    </row>
    <row r="4522" spans="1:17" x14ac:dyDescent="0.3">
      <c r="A4522" s="33">
        <v>44834</v>
      </c>
      <c r="B4522">
        <v>3571</v>
      </c>
      <c r="C4522">
        <v>34</v>
      </c>
      <c r="D4522" s="38" t="s">
        <v>77</v>
      </c>
      <c r="E4522" s="2" t="s">
        <v>41</v>
      </c>
      <c r="F4522">
        <v>716013</v>
      </c>
      <c r="G4522" s="44">
        <f t="shared" si="490"/>
        <v>44562</v>
      </c>
      <c r="H4522" s="50">
        <f t="shared" si="491"/>
        <v>273</v>
      </c>
      <c r="I4522" s="50">
        <f t="shared" si="492"/>
        <v>52307973.899999999</v>
      </c>
      <c r="J4522" s="46">
        <v>1916043</v>
      </c>
      <c r="K4522" s="2" t="s">
        <v>34</v>
      </c>
      <c r="L4522" s="52" t="str">
        <f t="shared" si="493"/>
        <v>20220930VND</v>
      </c>
      <c r="M4522">
        <f>VLOOKUP(L4522,Mapping!$H$1:$K$25,4,0)</f>
        <v>1</v>
      </c>
      <c r="N4522">
        <f t="shared" si="494"/>
        <v>7.1601300000000004E-4</v>
      </c>
      <c r="O4522">
        <f t="shared" si="495"/>
        <v>1.9160430000000001E-3</v>
      </c>
      <c r="P4522">
        <f t="shared" si="496"/>
        <v>5.2307973899999999E-2</v>
      </c>
      <c r="Q4522" t="str">
        <f>VLOOKUP(VLOOKUP(C4522,Mapping!$A$1:$C$17,3,0),Mapping!$E$1:$F$6,2,0)</f>
        <v>Vùng 02</v>
      </c>
    </row>
    <row r="4523" spans="1:17" x14ac:dyDescent="0.3">
      <c r="A4523" s="33">
        <v>44834</v>
      </c>
      <c r="B4523">
        <v>3572</v>
      </c>
      <c r="C4523">
        <v>40</v>
      </c>
      <c r="D4523" s="38" t="s">
        <v>77</v>
      </c>
      <c r="E4523" s="2" t="s">
        <v>41</v>
      </c>
      <c r="F4523">
        <v>7267916</v>
      </c>
      <c r="G4523" s="44">
        <f t="shared" si="490"/>
        <v>44562</v>
      </c>
      <c r="H4523" s="50">
        <f t="shared" si="491"/>
        <v>273</v>
      </c>
      <c r="I4523" s="50">
        <f t="shared" si="492"/>
        <v>212254442.40000001</v>
      </c>
      <c r="J4523" s="46">
        <v>7774888</v>
      </c>
      <c r="K4523" s="2" t="s">
        <v>34</v>
      </c>
      <c r="L4523" s="52" t="str">
        <f t="shared" si="493"/>
        <v>20220930VND</v>
      </c>
      <c r="M4523">
        <f>VLOOKUP(L4523,Mapping!$H$1:$K$25,4,0)</f>
        <v>1</v>
      </c>
      <c r="N4523">
        <f t="shared" si="494"/>
        <v>7.2679160000000001E-3</v>
      </c>
      <c r="O4523">
        <f t="shared" si="495"/>
        <v>7.7748879999999998E-3</v>
      </c>
      <c r="P4523">
        <f t="shared" si="496"/>
        <v>0.21225444239999999</v>
      </c>
      <c r="Q4523" t="str">
        <f>VLOOKUP(VLOOKUP(C4523,Mapping!$A$1:$C$17,3,0),Mapping!$E$1:$F$6,2,0)</f>
        <v>Vùng 01</v>
      </c>
    </row>
    <row r="4524" spans="1:17" x14ac:dyDescent="0.3">
      <c r="A4524" s="33">
        <v>44834</v>
      </c>
      <c r="B4524">
        <v>3572</v>
      </c>
      <c r="C4524">
        <v>40</v>
      </c>
      <c r="D4524" s="38" t="s">
        <v>77</v>
      </c>
      <c r="E4524" s="2" t="s">
        <v>41</v>
      </c>
      <c r="F4524">
        <v>348205</v>
      </c>
      <c r="G4524" s="44">
        <f t="shared" si="490"/>
        <v>44562</v>
      </c>
      <c r="H4524" s="50">
        <f t="shared" si="491"/>
        <v>273</v>
      </c>
      <c r="I4524" s="50">
        <f t="shared" si="492"/>
        <v>3543294.3000000003</v>
      </c>
      <c r="J4524" s="46">
        <v>129791</v>
      </c>
      <c r="K4524" s="2" t="s">
        <v>34</v>
      </c>
      <c r="L4524" s="52" t="str">
        <f t="shared" si="493"/>
        <v>20220930VND</v>
      </c>
      <c r="M4524">
        <f>VLOOKUP(L4524,Mapping!$H$1:$K$25,4,0)</f>
        <v>1</v>
      </c>
      <c r="N4524">
        <f t="shared" si="494"/>
        <v>3.4820499999999998E-4</v>
      </c>
      <c r="O4524">
        <f t="shared" si="495"/>
        <v>1.29791E-4</v>
      </c>
      <c r="P4524">
        <f t="shared" si="496"/>
        <v>3.5432943000000003E-3</v>
      </c>
      <c r="Q4524" t="str">
        <f>VLOOKUP(VLOOKUP(C4524,Mapping!$A$1:$C$17,3,0),Mapping!$E$1:$F$6,2,0)</f>
        <v>Vùng 01</v>
      </c>
    </row>
    <row r="4525" spans="1:17" x14ac:dyDescent="0.3">
      <c r="A4525" s="33">
        <v>44834</v>
      </c>
      <c r="B4525">
        <v>3573</v>
      </c>
      <c r="C4525">
        <v>20</v>
      </c>
      <c r="D4525" s="38" t="s">
        <v>77</v>
      </c>
      <c r="E4525" s="2" t="s">
        <v>41</v>
      </c>
      <c r="F4525">
        <v>339269</v>
      </c>
      <c r="G4525" s="44">
        <f t="shared" si="490"/>
        <v>44562</v>
      </c>
      <c r="H4525" s="50">
        <f t="shared" si="491"/>
        <v>273</v>
      </c>
      <c r="I4525" s="50">
        <f t="shared" si="492"/>
        <v>54227436.899999999</v>
      </c>
      <c r="J4525" s="46">
        <v>1986353</v>
      </c>
      <c r="K4525" s="2" t="s">
        <v>34</v>
      </c>
      <c r="L4525" s="52" t="str">
        <f t="shared" si="493"/>
        <v>20220930VND</v>
      </c>
      <c r="M4525">
        <f>VLOOKUP(L4525,Mapping!$H$1:$K$25,4,0)</f>
        <v>1</v>
      </c>
      <c r="N4525">
        <f t="shared" si="494"/>
        <v>3.3926900000000001E-4</v>
      </c>
      <c r="O4525">
        <f t="shared" si="495"/>
        <v>1.9863530000000002E-3</v>
      </c>
      <c r="P4525">
        <f t="shared" si="496"/>
        <v>5.4227436899999995E-2</v>
      </c>
      <c r="Q4525" t="str">
        <f>VLOOKUP(VLOOKUP(C4525,Mapping!$A$1:$C$17,3,0),Mapping!$E$1:$F$6,2,0)</f>
        <v>Vùng 02</v>
      </c>
    </row>
    <row r="4526" spans="1:17" x14ac:dyDescent="0.3">
      <c r="A4526" s="33">
        <v>44834</v>
      </c>
      <c r="B4526">
        <v>3574</v>
      </c>
      <c r="C4526">
        <v>20</v>
      </c>
      <c r="D4526" s="38" t="s">
        <v>77</v>
      </c>
      <c r="E4526" s="2" t="s">
        <v>41</v>
      </c>
      <c r="F4526">
        <v>5294947</v>
      </c>
      <c r="G4526" s="44">
        <f t="shared" si="490"/>
        <v>44562</v>
      </c>
      <c r="H4526" s="50">
        <f t="shared" si="491"/>
        <v>273</v>
      </c>
      <c r="I4526" s="50">
        <f t="shared" si="492"/>
        <v>84512118.600000009</v>
      </c>
      <c r="J4526" s="46">
        <v>3095682</v>
      </c>
      <c r="K4526" s="2" t="s">
        <v>34</v>
      </c>
      <c r="L4526" s="52" t="str">
        <f t="shared" si="493"/>
        <v>20220930VND</v>
      </c>
      <c r="M4526">
        <f>VLOOKUP(L4526,Mapping!$H$1:$K$25,4,0)</f>
        <v>1</v>
      </c>
      <c r="N4526">
        <f t="shared" si="494"/>
        <v>5.2949470000000004E-3</v>
      </c>
      <c r="O4526">
        <f t="shared" si="495"/>
        <v>3.0956820000000002E-3</v>
      </c>
      <c r="P4526">
        <f t="shared" si="496"/>
        <v>8.4512118600000005E-2</v>
      </c>
      <c r="Q4526" t="str">
        <f>VLOOKUP(VLOOKUP(C4526,Mapping!$A$1:$C$17,3,0),Mapping!$E$1:$F$6,2,0)</f>
        <v>Vùng 02</v>
      </c>
    </row>
    <row r="4527" spans="1:17" x14ac:dyDescent="0.3">
      <c r="A4527" s="33">
        <v>44834</v>
      </c>
      <c r="B4527">
        <v>3575</v>
      </c>
      <c r="C4527">
        <v>34</v>
      </c>
      <c r="D4527" s="38" t="s">
        <v>77</v>
      </c>
      <c r="E4527" s="2" t="s">
        <v>43</v>
      </c>
      <c r="F4527">
        <v>2758321</v>
      </c>
      <c r="G4527" s="44">
        <f t="shared" si="490"/>
        <v>44562</v>
      </c>
      <c r="H4527" s="50">
        <f t="shared" si="491"/>
        <v>273</v>
      </c>
      <c r="I4527" s="50">
        <f t="shared" si="492"/>
        <v>110288669.39999999</v>
      </c>
      <c r="J4527" s="46">
        <v>4039878</v>
      </c>
      <c r="K4527" s="2" t="s">
        <v>34</v>
      </c>
      <c r="L4527" s="52" t="str">
        <f t="shared" si="493"/>
        <v>20220930VND</v>
      </c>
      <c r="M4527">
        <f>VLOOKUP(L4527,Mapping!$H$1:$K$25,4,0)</f>
        <v>1</v>
      </c>
      <c r="N4527">
        <f t="shared" si="494"/>
        <v>2.7583210000000002E-3</v>
      </c>
      <c r="O4527">
        <f t="shared" si="495"/>
        <v>4.0398780000000002E-3</v>
      </c>
      <c r="P4527">
        <f t="shared" si="496"/>
        <v>0.1102886694</v>
      </c>
      <c r="Q4527" t="str">
        <f>VLOOKUP(VLOOKUP(C4527,Mapping!$A$1:$C$17,3,0),Mapping!$E$1:$F$6,2,0)</f>
        <v>Vùng 02</v>
      </c>
    </row>
    <row r="4528" spans="1:17" x14ac:dyDescent="0.3">
      <c r="A4528" s="33">
        <v>44834</v>
      </c>
      <c r="B4528">
        <v>3575</v>
      </c>
      <c r="C4528">
        <v>43</v>
      </c>
      <c r="D4528" s="38" t="s">
        <v>77</v>
      </c>
      <c r="E4528" s="2" t="s">
        <v>41</v>
      </c>
      <c r="F4528">
        <v>942183</v>
      </c>
      <c r="G4528" s="44">
        <f t="shared" si="490"/>
        <v>44562</v>
      </c>
      <c r="H4528" s="50">
        <f t="shared" si="491"/>
        <v>273</v>
      </c>
      <c r="I4528" s="50">
        <f t="shared" si="492"/>
        <v>38584891.800000004</v>
      </c>
      <c r="J4528" s="46">
        <v>1413366</v>
      </c>
      <c r="K4528" s="2" t="s">
        <v>34</v>
      </c>
      <c r="L4528" s="52" t="str">
        <f t="shared" si="493"/>
        <v>20220930VND</v>
      </c>
      <c r="M4528">
        <f>VLOOKUP(L4528,Mapping!$H$1:$K$25,4,0)</f>
        <v>1</v>
      </c>
      <c r="N4528">
        <f t="shared" si="494"/>
        <v>9.4218299999999997E-4</v>
      </c>
      <c r="O4528">
        <f t="shared" si="495"/>
        <v>1.4133660000000001E-3</v>
      </c>
      <c r="P4528">
        <f t="shared" si="496"/>
        <v>3.8584891800000007E-2</v>
      </c>
      <c r="Q4528" t="str">
        <f>VLOOKUP(VLOOKUP(C4528,Mapping!$A$1:$C$17,3,0),Mapping!$E$1:$F$6,2,0)</f>
        <v>Vùng 04</v>
      </c>
    </row>
    <row r="4529" spans="1:17" x14ac:dyDescent="0.3">
      <c r="A4529" s="44">
        <v>44834</v>
      </c>
      <c r="B4529">
        <v>3575</v>
      </c>
      <c r="C4529">
        <v>34</v>
      </c>
      <c r="D4529" s="38" t="s">
        <v>77</v>
      </c>
      <c r="E4529" s="2" t="s">
        <v>41</v>
      </c>
      <c r="F4529">
        <v>364496</v>
      </c>
      <c r="G4529" s="44">
        <f t="shared" si="490"/>
        <v>44562</v>
      </c>
      <c r="H4529" s="50">
        <f t="shared" si="491"/>
        <v>273</v>
      </c>
      <c r="I4529" s="50">
        <f t="shared" si="492"/>
        <v>7776459.6000000006</v>
      </c>
      <c r="J4529" s="46">
        <v>284852</v>
      </c>
      <c r="K4529" s="2" t="s">
        <v>34</v>
      </c>
      <c r="L4529" s="52" t="str">
        <f t="shared" si="493"/>
        <v>20220930VND</v>
      </c>
      <c r="M4529">
        <f>VLOOKUP(L4529,Mapping!$H$1:$K$25,4,0)</f>
        <v>1</v>
      </c>
      <c r="N4529">
        <f t="shared" si="494"/>
        <v>3.6449600000000001E-4</v>
      </c>
      <c r="O4529">
        <f t="shared" si="495"/>
        <v>2.8485199999999999E-4</v>
      </c>
      <c r="P4529">
        <f t="shared" si="496"/>
        <v>7.7764596000000005E-3</v>
      </c>
      <c r="Q4529" t="str">
        <f>VLOOKUP(VLOOKUP(C4529,Mapping!$A$1:$C$17,3,0),Mapping!$E$1:$F$6,2,0)</f>
        <v>Vùng 02</v>
      </c>
    </row>
    <row r="4530" spans="1:17" x14ac:dyDescent="0.3">
      <c r="A4530" s="33">
        <v>44834</v>
      </c>
      <c r="B4530">
        <v>3576</v>
      </c>
      <c r="C4530">
        <v>43</v>
      </c>
      <c r="D4530" s="38" t="s">
        <v>77</v>
      </c>
      <c r="E4530" s="2" t="s">
        <v>41</v>
      </c>
      <c r="F4530">
        <v>253610</v>
      </c>
      <c r="G4530" s="44">
        <f t="shared" si="490"/>
        <v>44562</v>
      </c>
      <c r="H4530" s="50">
        <f t="shared" si="491"/>
        <v>273</v>
      </c>
      <c r="I4530" s="50">
        <f t="shared" si="492"/>
        <v>2957763.9</v>
      </c>
      <c r="J4530" s="46">
        <v>108343</v>
      </c>
      <c r="K4530" s="2" t="s">
        <v>34</v>
      </c>
      <c r="L4530" s="52" t="str">
        <f t="shared" si="493"/>
        <v>20220930VND</v>
      </c>
      <c r="M4530">
        <f>VLOOKUP(L4530,Mapping!$H$1:$K$25,4,0)</f>
        <v>1</v>
      </c>
      <c r="N4530">
        <f t="shared" si="494"/>
        <v>2.5360999999999998E-4</v>
      </c>
      <c r="O4530">
        <f t="shared" si="495"/>
        <v>1.08343E-4</v>
      </c>
      <c r="P4530">
        <f t="shared" si="496"/>
        <v>2.9577638999999998E-3</v>
      </c>
      <c r="Q4530" t="str">
        <f>VLOOKUP(VLOOKUP(C4530,Mapping!$A$1:$C$17,3,0),Mapping!$E$1:$F$6,2,0)</f>
        <v>Vùng 04</v>
      </c>
    </row>
    <row r="4531" spans="1:17" x14ac:dyDescent="0.3">
      <c r="A4531" s="33">
        <v>44834</v>
      </c>
      <c r="B4531">
        <v>3576</v>
      </c>
      <c r="C4531">
        <v>34</v>
      </c>
      <c r="D4531" s="38" t="s">
        <v>77</v>
      </c>
      <c r="E4531" s="2" t="s">
        <v>41</v>
      </c>
      <c r="F4531">
        <v>609485</v>
      </c>
      <c r="G4531" s="44">
        <f t="shared" si="490"/>
        <v>44562</v>
      </c>
      <c r="H4531" s="50">
        <f t="shared" si="491"/>
        <v>273</v>
      </c>
      <c r="I4531" s="50">
        <f t="shared" si="492"/>
        <v>42156168.600000001</v>
      </c>
      <c r="J4531" s="46">
        <v>1544182</v>
      </c>
      <c r="K4531" s="2" t="s">
        <v>34</v>
      </c>
      <c r="L4531" s="52" t="str">
        <f t="shared" si="493"/>
        <v>20220930VND</v>
      </c>
      <c r="M4531">
        <f>VLOOKUP(L4531,Mapping!$H$1:$K$25,4,0)</f>
        <v>1</v>
      </c>
      <c r="N4531">
        <f t="shared" si="494"/>
        <v>6.09485E-4</v>
      </c>
      <c r="O4531">
        <f t="shared" si="495"/>
        <v>1.5441820000000001E-3</v>
      </c>
      <c r="P4531">
        <f t="shared" si="496"/>
        <v>4.2156168600000002E-2</v>
      </c>
      <c r="Q4531" t="str">
        <f>VLOOKUP(VLOOKUP(C4531,Mapping!$A$1:$C$17,3,0),Mapping!$E$1:$F$6,2,0)</f>
        <v>Vùng 02</v>
      </c>
    </row>
    <row r="4532" spans="1:17" x14ac:dyDescent="0.3">
      <c r="A4532" s="33">
        <v>44834</v>
      </c>
      <c r="B4532">
        <v>3580</v>
      </c>
      <c r="C4532">
        <v>48</v>
      </c>
      <c r="D4532" s="38" t="s">
        <v>77</v>
      </c>
      <c r="E4532" s="2" t="s">
        <v>41</v>
      </c>
      <c r="F4532">
        <v>17798</v>
      </c>
      <c r="G4532" s="44">
        <f t="shared" si="490"/>
        <v>44562</v>
      </c>
      <c r="H4532" s="50">
        <f t="shared" si="491"/>
        <v>273</v>
      </c>
      <c r="I4532" s="50">
        <f t="shared" si="492"/>
        <v>31247607.300000001</v>
      </c>
      <c r="J4532" s="46">
        <v>1144601</v>
      </c>
      <c r="K4532" s="2" t="s">
        <v>34</v>
      </c>
      <c r="L4532" s="52" t="str">
        <f t="shared" si="493"/>
        <v>20220930VND</v>
      </c>
      <c r="M4532">
        <f>VLOOKUP(L4532,Mapping!$H$1:$K$25,4,0)</f>
        <v>1</v>
      </c>
      <c r="N4532">
        <f t="shared" si="494"/>
        <v>1.7798000000000001E-5</v>
      </c>
      <c r="O4532">
        <f t="shared" si="495"/>
        <v>1.1446010000000001E-3</v>
      </c>
      <c r="P4532">
        <f t="shared" si="496"/>
        <v>3.1247607300000001E-2</v>
      </c>
      <c r="Q4532" t="str">
        <f>VLOOKUP(VLOOKUP(C4532,Mapping!$A$1:$C$17,3,0),Mapping!$E$1:$F$6,2,0)</f>
        <v>Vùng 01</v>
      </c>
    </row>
    <row r="4533" spans="1:17" x14ac:dyDescent="0.3">
      <c r="A4533" s="33">
        <v>44834</v>
      </c>
      <c r="B4533">
        <v>3580</v>
      </c>
      <c r="C4533">
        <v>40</v>
      </c>
      <c r="D4533" s="38" t="s">
        <v>77</v>
      </c>
      <c r="E4533" s="2" t="s">
        <v>41</v>
      </c>
      <c r="F4533">
        <v>1184912</v>
      </c>
      <c r="G4533" s="44">
        <f t="shared" si="490"/>
        <v>44562</v>
      </c>
      <c r="H4533" s="50">
        <f t="shared" si="491"/>
        <v>273</v>
      </c>
      <c r="I4533" s="50">
        <f t="shared" si="492"/>
        <v>25700820.599999998</v>
      </c>
      <c r="J4533" s="46">
        <v>941422</v>
      </c>
      <c r="K4533" s="2" t="s">
        <v>34</v>
      </c>
      <c r="L4533" s="52" t="str">
        <f t="shared" si="493"/>
        <v>20220930VND</v>
      </c>
      <c r="M4533">
        <f>VLOOKUP(L4533,Mapping!$H$1:$K$25,4,0)</f>
        <v>1</v>
      </c>
      <c r="N4533">
        <f t="shared" si="494"/>
        <v>1.184912E-3</v>
      </c>
      <c r="O4533">
        <f t="shared" si="495"/>
        <v>9.4142200000000003E-4</v>
      </c>
      <c r="P4533">
        <f t="shared" si="496"/>
        <v>2.5700820599999997E-2</v>
      </c>
      <c r="Q4533" t="str">
        <f>VLOOKUP(VLOOKUP(C4533,Mapping!$A$1:$C$17,3,0),Mapping!$E$1:$F$6,2,0)</f>
        <v>Vùng 01</v>
      </c>
    </row>
    <row r="4534" spans="1:17" x14ac:dyDescent="0.3">
      <c r="A4534" s="33">
        <v>44834</v>
      </c>
      <c r="B4534">
        <v>3581</v>
      </c>
      <c r="C4534">
        <v>34</v>
      </c>
      <c r="D4534" s="38" t="s">
        <v>77</v>
      </c>
      <c r="E4534" s="2" t="s">
        <v>41</v>
      </c>
      <c r="F4534">
        <v>3016920</v>
      </c>
      <c r="G4534" s="44">
        <f t="shared" si="490"/>
        <v>44562</v>
      </c>
      <c r="H4534" s="50">
        <f t="shared" si="491"/>
        <v>273</v>
      </c>
      <c r="I4534" s="50">
        <f t="shared" si="492"/>
        <v>90158604.899999991</v>
      </c>
      <c r="J4534" s="46">
        <v>3302513</v>
      </c>
      <c r="K4534" s="2" t="s">
        <v>34</v>
      </c>
      <c r="L4534" s="52" t="str">
        <f t="shared" si="493"/>
        <v>20220930VND</v>
      </c>
      <c r="M4534">
        <f>VLOOKUP(L4534,Mapping!$H$1:$K$25,4,0)</f>
        <v>1</v>
      </c>
      <c r="N4534">
        <f t="shared" si="494"/>
        <v>3.0169200000000002E-3</v>
      </c>
      <c r="O4534">
        <f t="shared" si="495"/>
        <v>3.302513E-3</v>
      </c>
      <c r="P4534">
        <f t="shared" si="496"/>
        <v>9.0158604899999994E-2</v>
      </c>
      <c r="Q4534" t="str">
        <f>VLOOKUP(VLOOKUP(C4534,Mapping!$A$1:$C$17,3,0),Mapping!$E$1:$F$6,2,0)</f>
        <v>Vùng 02</v>
      </c>
    </row>
    <row r="4535" spans="1:17" x14ac:dyDescent="0.3">
      <c r="A4535" s="33">
        <v>44834</v>
      </c>
      <c r="B4535">
        <v>3581</v>
      </c>
      <c r="C4535">
        <v>36</v>
      </c>
      <c r="D4535" s="38" t="s">
        <v>77</v>
      </c>
      <c r="E4535" s="2" t="s">
        <v>41</v>
      </c>
      <c r="F4535">
        <v>1995384</v>
      </c>
      <c r="G4535" s="44">
        <f t="shared" si="490"/>
        <v>44562</v>
      </c>
      <c r="H4535" s="50">
        <f t="shared" si="491"/>
        <v>273</v>
      </c>
      <c r="I4535" s="50">
        <f t="shared" si="492"/>
        <v>26235955.199999999</v>
      </c>
      <c r="J4535" s="46">
        <v>961024</v>
      </c>
      <c r="K4535" s="2" t="s">
        <v>34</v>
      </c>
      <c r="L4535" s="52" t="str">
        <f t="shared" si="493"/>
        <v>20220930VND</v>
      </c>
      <c r="M4535">
        <f>VLOOKUP(L4535,Mapping!$H$1:$K$25,4,0)</f>
        <v>1</v>
      </c>
      <c r="N4535">
        <f t="shared" si="494"/>
        <v>1.9953839999999998E-3</v>
      </c>
      <c r="O4535">
        <f t="shared" si="495"/>
        <v>9.6102399999999999E-4</v>
      </c>
      <c r="P4535">
        <f t="shared" si="496"/>
        <v>2.6235955200000001E-2</v>
      </c>
      <c r="Q4535" t="str">
        <f>VLOOKUP(VLOOKUP(C4535,Mapping!$A$1:$C$17,3,0),Mapping!$E$1:$F$6,2,0)</f>
        <v>Vùng 05</v>
      </c>
    </row>
    <row r="4536" spans="1:17" x14ac:dyDescent="0.3">
      <c r="A4536" s="33">
        <v>44834</v>
      </c>
      <c r="B4536">
        <v>3581</v>
      </c>
      <c r="C4536">
        <v>34</v>
      </c>
      <c r="D4536" s="38" t="s">
        <v>77</v>
      </c>
      <c r="E4536" s="2" t="s">
        <v>41</v>
      </c>
      <c r="F4536">
        <v>189671</v>
      </c>
      <c r="G4536" s="44">
        <f t="shared" si="490"/>
        <v>44562</v>
      </c>
      <c r="H4536" s="50">
        <f t="shared" si="491"/>
        <v>273</v>
      </c>
      <c r="I4536" s="50">
        <f t="shared" si="492"/>
        <v>22630280.400000002</v>
      </c>
      <c r="J4536" s="46">
        <v>828948</v>
      </c>
      <c r="K4536" s="2" t="s">
        <v>34</v>
      </c>
      <c r="L4536" s="52" t="str">
        <f t="shared" si="493"/>
        <v>20220930VND</v>
      </c>
      <c r="M4536">
        <f>VLOOKUP(L4536,Mapping!$H$1:$K$25,4,0)</f>
        <v>1</v>
      </c>
      <c r="N4536">
        <f t="shared" si="494"/>
        <v>1.8967100000000001E-4</v>
      </c>
      <c r="O4536">
        <f t="shared" si="495"/>
        <v>8.2894800000000003E-4</v>
      </c>
      <c r="P4536">
        <f t="shared" si="496"/>
        <v>2.2630280400000001E-2</v>
      </c>
      <c r="Q4536" t="str">
        <f>VLOOKUP(VLOOKUP(C4536,Mapping!$A$1:$C$17,3,0),Mapping!$E$1:$F$6,2,0)</f>
        <v>Vùng 02</v>
      </c>
    </row>
    <row r="4537" spans="1:17" x14ac:dyDescent="0.3">
      <c r="A4537" s="33">
        <v>44834</v>
      </c>
      <c r="B4537">
        <v>3583</v>
      </c>
      <c r="C4537">
        <v>26</v>
      </c>
      <c r="D4537" s="38" t="s">
        <v>77</v>
      </c>
      <c r="E4537" s="2" t="s">
        <v>41</v>
      </c>
      <c r="F4537">
        <v>1613305</v>
      </c>
      <c r="G4537" s="44">
        <f t="shared" si="490"/>
        <v>44562</v>
      </c>
      <c r="H4537" s="50">
        <f t="shared" si="491"/>
        <v>273</v>
      </c>
      <c r="I4537" s="50">
        <f t="shared" si="492"/>
        <v>30775290</v>
      </c>
      <c r="J4537" s="46">
        <v>1127300</v>
      </c>
      <c r="K4537" s="2" t="s">
        <v>34</v>
      </c>
      <c r="L4537" s="52" t="str">
        <f t="shared" si="493"/>
        <v>20220930VND</v>
      </c>
      <c r="M4537">
        <f>VLOOKUP(L4537,Mapping!$H$1:$K$25,4,0)</f>
        <v>1</v>
      </c>
      <c r="N4537">
        <f t="shared" si="494"/>
        <v>1.613305E-3</v>
      </c>
      <c r="O4537">
        <f t="shared" si="495"/>
        <v>1.1272999999999999E-3</v>
      </c>
      <c r="P4537">
        <f t="shared" si="496"/>
        <v>3.077529E-2</v>
      </c>
      <c r="Q4537" t="str">
        <f>VLOOKUP(VLOOKUP(C4537,Mapping!$A$1:$C$17,3,0),Mapping!$E$1:$F$6,2,0)</f>
        <v>Vùng 04</v>
      </c>
    </row>
    <row r="4538" spans="1:17" x14ac:dyDescent="0.3">
      <c r="A4538" s="33">
        <v>44834</v>
      </c>
      <c r="B4538">
        <v>3587</v>
      </c>
      <c r="C4538">
        <v>40</v>
      </c>
      <c r="D4538" s="38" t="s">
        <v>77</v>
      </c>
      <c r="E4538" s="2" t="s">
        <v>41</v>
      </c>
      <c r="F4538">
        <v>1983328</v>
      </c>
      <c r="G4538" s="44">
        <f t="shared" si="490"/>
        <v>44562</v>
      </c>
      <c r="H4538" s="50">
        <f t="shared" si="491"/>
        <v>273</v>
      </c>
      <c r="I4538" s="50">
        <f t="shared" si="492"/>
        <v>19428509.099999998</v>
      </c>
      <c r="J4538" s="46">
        <v>711667</v>
      </c>
      <c r="K4538" s="2" t="s">
        <v>34</v>
      </c>
      <c r="L4538" s="52" t="str">
        <f t="shared" si="493"/>
        <v>20220930VND</v>
      </c>
      <c r="M4538">
        <f>VLOOKUP(L4538,Mapping!$H$1:$K$25,4,0)</f>
        <v>1</v>
      </c>
      <c r="N4538">
        <f t="shared" si="494"/>
        <v>1.9833279999999999E-3</v>
      </c>
      <c r="O4538">
        <f t="shared" si="495"/>
        <v>7.1166700000000003E-4</v>
      </c>
      <c r="P4538">
        <f t="shared" si="496"/>
        <v>1.9428509099999998E-2</v>
      </c>
      <c r="Q4538" t="str">
        <f>VLOOKUP(VLOOKUP(C4538,Mapping!$A$1:$C$17,3,0),Mapping!$E$1:$F$6,2,0)</f>
        <v>Vùng 01</v>
      </c>
    </row>
    <row r="4539" spans="1:17" x14ac:dyDescent="0.3">
      <c r="A4539" s="33">
        <v>44834</v>
      </c>
      <c r="B4539">
        <v>3588</v>
      </c>
      <c r="C4539">
        <v>25</v>
      </c>
      <c r="D4539" s="38" t="s">
        <v>77</v>
      </c>
      <c r="E4539" s="2" t="s">
        <v>41</v>
      </c>
      <c r="F4539">
        <v>130319</v>
      </c>
      <c r="G4539" s="44">
        <f t="shared" si="490"/>
        <v>44562</v>
      </c>
      <c r="H4539" s="50">
        <f t="shared" si="491"/>
        <v>273</v>
      </c>
      <c r="I4539" s="50">
        <f t="shared" si="492"/>
        <v>4398903.6000000006</v>
      </c>
      <c r="J4539" s="46">
        <v>161132</v>
      </c>
      <c r="K4539" s="2" t="s">
        <v>34</v>
      </c>
      <c r="L4539" s="52" t="str">
        <f t="shared" si="493"/>
        <v>20220930VND</v>
      </c>
      <c r="M4539">
        <f>VLOOKUP(L4539,Mapping!$H$1:$K$25,4,0)</f>
        <v>1</v>
      </c>
      <c r="N4539">
        <f t="shared" si="494"/>
        <v>1.30319E-4</v>
      </c>
      <c r="O4539">
        <f t="shared" si="495"/>
        <v>1.61132E-4</v>
      </c>
      <c r="P4539">
        <f t="shared" si="496"/>
        <v>4.3989036000000002E-3</v>
      </c>
      <c r="Q4539" t="str">
        <f>VLOOKUP(VLOOKUP(C4539,Mapping!$A$1:$C$17,3,0),Mapping!$E$1:$F$6,2,0)</f>
        <v>Vùng 01</v>
      </c>
    </row>
    <row r="4540" spans="1:17" x14ac:dyDescent="0.3">
      <c r="A4540" s="33">
        <v>44834</v>
      </c>
      <c r="B4540">
        <v>3590</v>
      </c>
      <c r="C4540">
        <v>12</v>
      </c>
      <c r="D4540" s="38" t="s">
        <v>77</v>
      </c>
      <c r="E4540" s="2" t="s">
        <v>41</v>
      </c>
      <c r="F4540">
        <v>281163</v>
      </c>
      <c r="G4540" s="44">
        <f t="shared" si="490"/>
        <v>44562</v>
      </c>
      <c r="H4540" s="50">
        <f t="shared" si="491"/>
        <v>273</v>
      </c>
      <c r="I4540" s="50">
        <f t="shared" si="492"/>
        <v>15037795.5</v>
      </c>
      <c r="J4540" s="46">
        <v>550835</v>
      </c>
      <c r="K4540" s="2" t="s">
        <v>34</v>
      </c>
      <c r="L4540" s="52" t="str">
        <f t="shared" si="493"/>
        <v>20220930VND</v>
      </c>
      <c r="M4540">
        <f>VLOOKUP(L4540,Mapping!$H$1:$K$25,4,0)</f>
        <v>1</v>
      </c>
      <c r="N4540">
        <f t="shared" si="494"/>
        <v>2.8116300000000002E-4</v>
      </c>
      <c r="O4540">
        <f t="shared" si="495"/>
        <v>5.5083499999999995E-4</v>
      </c>
      <c r="P4540">
        <f t="shared" si="496"/>
        <v>1.5037795499999999E-2</v>
      </c>
      <c r="Q4540" t="str">
        <f>VLOOKUP(VLOOKUP(C4540,Mapping!$A$1:$C$17,3,0),Mapping!$E$1:$F$6,2,0)</f>
        <v>Vùng 03</v>
      </c>
    </row>
    <row r="4541" spans="1:17" x14ac:dyDescent="0.3">
      <c r="A4541" s="33">
        <v>44834</v>
      </c>
      <c r="B4541">
        <v>3592</v>
      </c>
      <c r="C4541">
        <v>45</v>
      </c>
      <c r="D4541" s="38" t="s">
        <v>77</v>
      </c>
      <c r="E4541" s="2" t="s">
        <v>41</v>
      </c>
      <c r="F4541">
        <v>1343331</v>
      </c>
      <c r="G4541" s="44">
        <f t="shared" si="490"/>
        <v>44562</v>
      </c>
      <c r="H4541" s="50">
        <f t="shared" si="491"/>
        <v>273</v>
      </c>
      <c r="I4541" s="50">
        <f t="shared" si="492"/>
        <v>1194555832470</v>
      </c>
      <c r="J4541" s="46">
        <v>1886250</v>
      </c>
      <c r="K4541" s="2" t="s">
        <v>35</v>
      </c>
      <c r="L4541" s="52" t="str">
        <f t="shared" si="493"/>
        <v>20220930USD</v>
      </c>
      <c r="M4541">
        <f>VLOOKUP(L4541,Mapping!$H$1:$K$25,4,0)</f>
        <v>23197.68</v>
      </c>
      <c r="N4541">
        <f t="shared" si="494"/>
        <v>31.162162672080001</v>
      </c>
      <c r="O4541">
        <f t="shared" si="495"/>
        <v>43.756623900000001</v>
      </c>
      <c r="P4541">
        <f t="shared" si="496"/>
        <v>1194.55583247</v>
      </c>
      <c r="Q4541" t="str">
        <f>VLOOKUP(VLOOKUP(C4541,Mapping!$A$1:$C$17,3,0),Mapping!$E$1:$F$6,2,0)</f>
        <v>Vùng 02</v>
      </c>
    </row>
    <row r="4542" spans="1:17" x14ac:dyDescent="0.3">
      <c r="A4542" s="33">
        <v>44834</v>
      </c>
      <c r="B4542">
        <v>3592</v>
      </c>
      <c r="C4542">
        <v>45</v>
      </c>
      <c r="D4542" s="38" t="s">
        <v>77</v>
      </c>
      <c r="E4542" s="2" t="s">
        <v>41</v>
      </c>
      <c r="F4542">
        <v>420185</v>
      </c>
      <c r="G4542" s="44">
        <f t="shared" si="490"/>
        <v>44562</v>
      </c>
      <c r="H4542" s="50">
        <f t="shared" si="491"/>
        <v>273</v>
      </c>
      <c r="I4542" s="50">
        <f t="shared" si="492"/>
        <v>23514363.599999998</v>
      </c>
      <c r="J4542" s="46">
        <v>861332</v>
      </c>
      <c r="K4542" s="2" t="s">
        <v>34</v>
      </c>
      <c r="L4542" s="52" t="str">
        <f t="shared" si="493"/>
        <v>20220930VND</v>
      </c>
      <c r="M4542">
        <f>VLOOKUP(L4542,Mapping!$H$1:$K$25,4,0)</f>
        <v>1</v>
      </c>
      <c r="N4542">
        <f t="shared" si="494"/>
        <v>4.20185E-4</v>
      </c>
      <c r="O4542">
        <f t="shared" si="495"/>
        <v>8.6133200000000003E-4</v>
      </c>
      <c r="P4542">
        <f t="shared" si="496"/>
        <v>2.3514363599999998E-2</v>
      </c>
      <c r="Q4542" t="str">
        <f>VLOOKUP(VLOOKUP(C4542,Mapping!$A$1:$C$17,3,0),Mapping!$E$1:$F$6,2,0)</f>
        <v>Vùng 02</v>
      </c>
    </row>
    <row r="4543" spans="1:17" x14ac:dyDescent="0.3">
      <c r="A4543" s="33">
        <v>44834</v>
      </c>
      <c r="B4543">
        <v>3593</v>
      </c>
      <c r="C4543">
        <v>41</v>
      </c>
      <c r="D4543" s="38" t="s">
        <v>77</v>
      </c>
      <c r="E4543" s="2" t="s">
        <v>41</v>
      </c>
      <c r="F4543">
        <v>1493137</v>
      </c>
      <c r="G4543" s="44">
        <f t="shared" si="490"/>
        <v>44562</v>
      </c>
      <c r="H4543" s="50">
        <f t="shared" si="491"/>
        <v>273</v>
      </c>
      <c r="I4543" s="50">
        <f t="shared" si="492"/>
        <v>205405.19999999998</v>
      </c>
      <c r="J4543" s="46">
        <v>7524</v>
      </c>
      <c r="K4543" s="2" t="s">
        <v>34</v>
      </c>
      <c r="L4543" s="52" t="str">
        <f t="shared" si="493"/>
        <v>20220930VND</v>
      </c>
      <c r="M4543">
        <f>VLOOKUP(L4543,Mapping!$H$1:$K$25,4,0)</f>
        <v>1</v>
      </c>
      <c r="N4543">
        <f t="shared" si="494"/>
        <v>1.4931370000000001E-3</v>
      </c>
      <c r="O4543">
        <f t="shared" si="495"/>
        <v>7.5240000000000003E-6</v>
      </c>
      <c r="P4543">
        <f t="shared" si="496"/>
        <v>2.0540519999999999E-4</v>
      </c>
      <c r="Q4543" t="str">
        <f>VLOOKUP(VLOOKUP(C4543,Mapping!$A$1:$C$17,3,0),Mapping!$E$1:$F$6,2,0)</f>
        <v>Vùng 05</v>
      </c>
    </row>
    <row r="4544" spans="1:17" x14ac:dyDescent="0.3">
      <c r="A4544" s="33">
        <v>44834</v>
      </c>
      <c r="B4544">
        <v>3594</v>
      </c>
      <c r="C4544">
        <v>48</v>
      </c>
      <c r="D4544" s="38" t="s">
        <v>77</v>
      </c>
      <c r="E4544" s="2" t="s">
        <v>41</v>
      </c>
      <c r="F4544">
        <v>1974641</v>
      </c>
      <c r="G4544" s="44">
        <f t="shared" si="490"/>
        <v>44562</v>
      </c>
      <c r="H4544" s="50">
        <f t="shared" si="491"/>
        <v>273</v>
      </c>
      <c r="I4544" s="50">
        <f t="shared" si="492"/>
        <v>25537812.300000001</v>
      </c>
      <c r="J4544" s="46">
        <v>935451</v>
      </c>
      <c r="K4544" s="2" t="s">
        <v>34</v>
      </c>
      <c r="L4544" s="52" t="str">
        <f t="shared" si="493"/>
        <v>20220930VND</v>
      </c>
      <c r="M4544">
        <f>VLOOKUP(L4544,Mapping!$H$1:$K$25,4,0)</f>
        <v>1</v>
      </c>
      <c r="N4544">
        <f t="shared" si="494"/>
        <v>1.9746410000000001E-3</v>
      </c>
      <c r="O4544">
        <f t="shared" si="495"/>
        <v>9.3545100000000001E-4</v>
      </c>
      <c r="P4544">
        <f t="shared" si="496"/>
        <v>2.5537812300000001E-2</v>
      </c>
      <c r="Q4544" t="str">
        <f>VLOOKUP(VLOOKUP(C4544,Mapping!$A$1:$C$17,3,0),Mapping!$E$1:$F$6,2,0)</f>
        <v>Vùng 01</v>
      </c>
    </row>
    <row r="4545" spans="1:17" x14ac:dyDescent="0.3">
      <c r="A4545" s="33">
        <v>44834</v>
      </c>
      <c r="B4545">
        <v>3595</v>
      </c>
      <c r="C4545">
        <v>40</v>
      </c>
      <c r="D4545" s="38" t="s">
        <v>77</v>
      </c>
      <c r="E4545" s="2" t="s">
        <v>41</v>
      </c>
      <c r="F4545">
        <v>1899470</v>
      </c>
      <c r="G4545" s="44">
        <f t="shared" si="490"/>
        <v>44562</v>
      </c>
      <c r="H4545" s="50">
        <f t="shared" si="491"/>
        <v>273</v>
      </c>
      <c r="I4545" s="50">
        <f t="shared" si="492"/>
        <v>95522.7</v>
      </c>
      <c r="J4545" s="46">
        <v>3499</v>
      </c>
      <c r="K4545" s="2" t="s">
        <v>34</v>
      </c>
      <c r="L4545" s="52" t="str">
        <f t="shared" si="493"/>
        <v>20220930VND</v>
      </c>
      <c r="M4545">
        <f>VLOOKUP(L4545,Mapping!$H$1:$K$25,4,0)</f>
        <v>1</v>
      </c>
      <c r="N4545">
        <f t="shared" si="494"/>
        <v>1.8994700000000001E-3</v>
      </c>
      <c r="O4545">
        <f t="shared" si="495"/>
        <v>3.4989999999999999E-6</v>
      </c>
      <c r="P4545">
        <f t="shared" si="496"/>
        <v>9.5522699999999993E-5</v>
      </c>
      <c r="Q4545" t="str">
        <f>VLOOKUP(VLOOKUP(C4545,Mapping!$A$1:$C$17,3,0),Mapping!$E$1:$F$6,2,0)</f>
        <v>Vùng 01</v>
      </c>
    </row>
    <row r="4546" spans="1:17" x14ac:dyDescent="0.3">
      <c r="A4546" s="33">
        <v>44834</v>
      </c>
      <c r="B4546">
        <v>3595</v>
      </c>
      <c r="C4546">
        <v>34</v>
      </c>
      <c r="D4546" s="38" t="s">
        <v>77</v>
      </c>
      <c r="E4546" s="2" t="s">
        <v>41</v>
      </c>
      <c r="F4546">
        <v>1438060</v>
      </c>
      <c r="G4546" s="44">
        <f t="shared" ref="G4546:G4609" si="497">DATE(YEAR(A4546),1,1)</f>
        <v>44562</v>
      </c>
      <c r="H4546" s="50">
        <f t="shared" ref="H4546:H4609" si="498">DATEDIF(G4546,A4546,"D")+1</f>
        <v>273</v>
      </c>
      <c r="I4546" s="50">
        <f t="shared" si="492"/>
        <v>12351393.6</v>
      </c>
      <c r="J4546" s="46">
        <v>452432</v>
      </c>
      <c r="K4546" s="2" t="s">
        <v>34</v>
      </c>
      <c r="L4546" s="52" t="str">
        <f t="shared" si="493"/>
        <v>20220930VND</v>
      </c>
      <c r="M4546">
        <f>VLOOKUP(L4546,Mapping!$H$1:$K$25,4,0)</f>
        <v>1</v>
      </c>
      <c r="N4546">
        <f t="shared" si="494"/>
        <v>1.4380599999999999E-3</v>
      </c>
      <c r="O4546">
        <f t="shared" si="495"/>
        <v>4.5243200000000001E-4</v>
      </c>
      <c r="P4546">
        <f t="shared" si="496"/>
        <v>1.23513936E-2</v>
      </c>
      <c r="Q4546" t="str">
        <f>VLOOKUP(VLOOKUP(C4546,Mapping!$A$1:$C$17,3,0),Mapping!$E$1:$F$6,2,0)</f>
        <v>Vùng 02</v>
      </c>
    </row>
    <row r="4547" spans="1:17" x14ac:dyDescent="0.3">
      <c r="A4547" s="33">
        <v>44834</v>
      </c>
      <c r="B4547">
        <v>3598</v>
      </c>
      <c r="C4547">
        <v>34</v>
      </c>
      <c r="D4547" s="38" t="s">
        <v>77</v>
      </c>
      <c r="E4547" s="2" t="s">
        <v>41</v>
      </c>
      <c r="F4547">
        <v>1114235</v>
      </c>
      <c r="G4547" s="44">
        <f t="shared" si="497"/>
        <v>44562</v>
      </c>
      <c r="H4547" s="50">
        <f t="shared" si="498"/>
        <v>273</v>
      </c>
      <c r="I4547" s="50">
        <f t="shared" ref="I4547:I4610" si="499">H4547*(J4547/10)*M4547</f>
        <v>6345366.2999999998</v>
      </c>
      <c r="J4547" s="46">
        <v>232431</v>
      </c>
      <c r="K4547" s="2" t="s">
        <v>34</v>
      </c>
      <c r="L4547" s="52" t="str">
        <f t="shared" ref="L4547:L4610" si="500">CONCATENATE(TEXT(A4547,"YYYYMMDD"),K4547)</f>
        <v>20220930VND</v>
      </c>
      <c r="M4547">
        <f>VLOOKUP(L4547,Mapping!$H$1:$K$25,4,0)</f>
        <v>1</v>
      </c>
      <c r="N4547">
        <f t="shared" ref="N4547:N4610" si="501">F4547*M4547/10^9</f>
        <v>1.1142350000000001E-3</v>
      </c>
      <c r="O4547">
        <f t="shared" ref="O4547:O4610" si="502">J4547*M4547/10^9</f>
        <v>2.3243100000000001E-4</v>
      </c>
      <c r="P4547">
        <f t="shared" ref="P4547:P4610" si="503">I4547/10^9</f>
        <v>6.3453662999999995E-3</v>
      </c>
      <c r="Q4547" t="str">
        <f>VLOOKUP(VLOOKUP(C4547,Mapping!$A$1:$C$17,3,0),Mapping!$E$1:$F$6,2,0)</f>
        <v>Vùng 02</v>
      </c>
    </row>
    <row r="4548" spans="1:17" x14ac:dyDescent="0.3">
      <c r="A4548" s="33">
        <v>44834</v>
      </c>
      <c r="B4548">
        <v>3599</v>
      </c>
      <c r="C4548">
        <v>34</v>
      </c>
      <c r="D4548" s="38" t="s">
        <v>77</v>
      </c>
      <c r="E4548" s="2" t="s">
        <v>43</v>
      </c>
      <c r="F4548">
        <v>6716811</v>
      </c>
      <c r="G4548" s="44">
        <f t="shared" si="497"/>
        <v>44562</v>
      </c>
      <c r="H4548" s="50">
        <f t="shared" si="498"/>
        <v>273</v>
      </c>
      <c r="I4548" s="50">
        <f t="shared" si="499"/>
        <v>237239948.40000001</v>
      </c>
      <c r="J4548" s="46">
        <v>8690108</v>
      </c>
      <c r="K4548" s="2" t="s">
        <v>34</v>
      </c>
      <c r="L4548" s="52" t="str">
        <f t="shared" si="500"/>
        <v>20220930VND</v>
      </c>
      <c r="M4548">
        <f>VLOOKUP(L4548,Mapping!$H$1:$K$25,4,0)</f>
        <v>1</v>
      </c>
      <c r="N4548">
        <f t="shared" si="501"/>
        <v>6.7168109999999996E-3</v>
      </c>
      <c r="O4548">
        <f t="shared" si="502"/>
        <v>8.6901080000000002E-3</v>
      </c>
      <c r="P4548">
        <f t="shared" si="503"/>
        <v>0.23723994840000001</v>
      </c>
      <c r="Q4548" t="str">
        <f>VLOOKUP(VLOOKUP(C4548,Mapping!$A$1:$C$17,3,0),Mapping!$E$1:$F$6,2,0)</f>
        <v>Vùng 02</v>
      </c>
    </row>
    <row r="4549" spans="1:17" x14ac:dyDescent="0.3">
      <c r="A4549" s="33">
        <v>44834</v>
      </c>
      <c r="B4549">
        <v>3599</v>
      </c>
      <c r="C4549">
        <v>34</v>
      </c>
      <c r="D4549" s="38" t="s">
        <v>77</v>
      </c>
      <c r="E4549" s="2" t="s">
        <v>41</v>
      </c>
      <c r="F4549">
        <v>8920258</v>
      </c>
      <c r="G4549" s="44">
        <f t="shared" si="497"/>
        <v>44562</v>
      </c>
      <c r="H4549" s="50">
        <f t="shared" si="498"/>
        <v>273</v>
      </c>
      <c r="I4549" s="50">
        <f t="shared" si="499"/>
        <v>170476324.20000002</v>
      </c>
      <c r="J4549" s="46">
        <v>6244554</v>
      </c>
      <c r="K4549" s="2" t="s">
        <v>34</v>
      </c>
      <c r="L4549" s="52" t="str">
        <f t="shared" si="500"/>
        <v>20220930VND</v>
      </c>
      <c r="M4549">
        <f>VLOOKUP(L4549,Mapping!$H$1:$K$25,4,0)</f>
        <v>1</v>
      </c>
      <c r="N4549">
        <f t="shared" si="501"/>
        <v>8.9202580000000004E-3</v>
      </c>
      <c r="O4549">
        <f t="shared" si="502"/>
        <v>6.2445540000000003E-3</v>
      </c>
      <c r="P4549">
        <f t="shared" si="503"/>
        <v>0.17047632420000003</v>
      </c>
      <c r="Q4549" t="str">
        <f>VLOOKUP(VLOOKUP(C4549,Mapping!$A$1:$C$17,3,0),Mapping!$E$1:$F$6,2,0)</f>
        <v>Vùng 02</v>
      </c>
    </row>
    <row r="4550" spans="1:17" x14ac:dyDescent="0.3">
      <c r="A4550" s="33">
        <v>44834</v>
      </c>
      <c r="B4550">
        <v>3599</v>
      </c>
      <c r="C4550">
        <v>41</v>
      </c>
      <c r="D4550" s="38" t="s">
        <v>77</v>
      </c>
      <c r="E4550" s="2" t="s">
        <v>41</v>
      </c>
      <c r="F4550">
        <v>413194</v>
      </c>
      <c r="G4550" s="44">
        <f t="shared" si="497"/>
        <v>44562</v>
      </c>
      <c r="H4550" s="50">
        <f t="shared" si="498"/>
        <v>273</v>
      </c>
      <c r="I4550" s="50">
        <f t="shared" si="499"/>
        <v>39217350.899999999</v>
      </c>
      <c r="J4550" s="46">
        <v>1436533</v>
      </c>
      <c r="K4550" s="2" t="s">
        <v>34</v>
      </c>
      <c r="L4550" s="52" t="str">
        <f t="shared" si="500"/>
        <v>20220930VND</v>
      </c>
      <c r="M4550">
        <f>VLOOKUP(L4550,Mapping!$H$1:$K$25,4,0)</f>
        <v>1</v>
      </c>
      <c r="N4550">
        <f t="shared" si="501"/>
        <v>4.1319399999999997E-4</v>
      </c>
      <c r="O4550">
        <f t="shared" si="502"/>
        <v>1.436533E-3</v>
      </c>
      <c r="P4550">
        <f t="shared" si="503"/>
        <v>3.9217350899999996E-2</v>
      </c>
      <c r="Q4550" t="str">
        <f>VLOOKUP(VLOOKUP(C4550,Mapping!$A$1:$C$17,3,0),Mapping!$E$1:$F$6,2,0)</f>
        <v>Vùng 05</v>
      </c>
    </row>
    <row r="4551" spans="1:17" x14ac:dyDescent="0.3">
      <c r="A4551" s="33">
        <v>44834</v>
      </c>
      <c r="B4551">
        <v>3599</v>
      </c>
      <c r="C4551">
        <v>34</v>
      </c>
      <c r="D4551" s="38" t="s">
        <v>77</v>
      </c>
      <c r="E4551" s="2" t="s">
        <v>41</v>
      </c>
      <c r="F4551">
        <v>9146419</v>
      </c>
      <c r="G4551" s="44">
        <f t="shared" si="497"/>
        <v>44562</v>
      </c>
      <c r="H4551" s="50">
        <f t="shared" si="498"/>
        <v>273</v>
      </c>
      <c r="I4551" s="50">
        <f t="shared" si="499"/>
        <v>261283768.20000002</v>
      </c>
      <c r="J4551" s="46">
        <v>9570834</v>
      </c>
      <c r="K4551" s="2" t="s">
        <v>34</v>
      </c>
      <c r="L4551" s="52" t="str">
        <f t="shared" si="500"/>
        <v>20220930VND</v>
      </c>
      <c r="M4551">
        <f>VLOOKUP(L4551,Mapping!$H$1:$K$25,4,0)</f>
        <v>1</v>
      </c>
      <c r="N4551">
        <f t="shared" si="501"/>
        <v>9.1464189999999994E-3</v>
      </c>
      <c r="O4551">
        <f t="shared" si="502"/>
        <v>9.5708340000000003E-3</v>
      </c>
      <c r="P4551">
        <f t="shared" si="503"/>
        <v>0.26128376820000004</v>
      </c>
      <c r="Q4551" t="str">
        <f>VLOOKUP(VLOOKUP(C4551,Mapping!$A$1:$C$17,3,0),Mapping!$E$1:$F$6,2,0)</f>
        <v>Vùng 02</v>
      </c>
    </row>
    <row r="4552" spans="1:17" x14ac:dyDescent="0.3">
      <c r="A4552" s="33">
        <v>44834</v>
      </c>
      <c r="B4552">
        <v>3600</v>
      </c>
      <c r="C4552">
        <v>45</v>
      </c>
      <c r="D4552" s="38" t="s">
        <v>77</v>
      </c>
      <c r="E4552" s="2" t="s">
        <v>41</v>
      </c>
      <c r="F4552">
        <v>482330</v>
      </c>
      <c r="G4552" s="44">
        <f t="shared" si="497"/>
        <v>44562</v>
      </c>
      <c r="H4552" s="50">
        <f t="shared" si="498"/>
        <v>273</v>
      </c>
      <c r="I4552" s="50">
        <f t="shared" si="499"/>
        <v>23595826.800000001</v>
      </c>
      <c r="J4552" s="46">
        <v>864316</v>
      </c>
      <c r="K4552" s="2" t="s">
        <v>34</v>
      </c>
      <c r="L4552" s="52" t="str">
        <f t="shared" si="500"/>
        <v>20220930VND</v>
      </c>
      <c r="M4552">
        <f>VLOOKUP(L4552,Mapping!$H$1:$K$25,4,0)</f>
        <v>1</v>
      </c>
      <c r="N4552">
        <f t="shared" si="501"/>
        <v>4.8233E-4</v>
      </c>
      <c r="O4552">
        <f t="shared" si="502"/>
        <v>8.6431599999999996E-4</v>
      </c>
      <c r="P4552">
        <f t="shared" si="503"/>
        <v>2.3595826800000001E-2</v>
      </c>
      <c r="Q4552" t="str">
        <f>VLOOKUP(VLOOKUP(C4552,Mapping!$A$1:$C$17,3,0),Mapping!$E$1:$F$6,2,0)</f>
        <v>Vùng 02</v>
      </c>
    </row>
    <row r="4553" spans="1:17" x14ac:dyDescent="0.3">
      <c r="A4553" s="33">
        <v>44834</v>
      </c>
      <c r="B4553">
        <v>3601</v>
      </c>
      <c r="C4553">
        <v>34</v>
      </c>
      <c r="D4553" s="38" t="s">
        <v>77</v>
      </c>
      <c r="E4553" s="2" t="s">
        <v>41</v>
      </c>
      <c r="F4553">
        <v>575667</v>
      </c>
      <c r="G4553" s="44">
        <f t="shared" si="497"/>
        <v>44562</v>
      </c>
      <c r="H4553" s="50">
        <f t="shared" si="498"/>
        <v>273</v>
      </c>
      <c r="I4553" s="50">
        <f t="shared" si="499"/>
        <v>506122461012.16797</v>
      </c>
      <c r="J4553" s="46">
        <v>799187</v>
      </c>
      <c r="K4553" s="2" t="s">
        <v>35</v>
      </c>
      <c r="L4553" s="52" t="str">
        <f t="shared" si="500"/>
        <v>20220930USD</v>
      </c>
      <c r="M4553">
        <f>VLOOKUP(L4553,Mapping!$H$1:$K$25,4,0)</f>
        <v>23197.68</v>
      </c>
      <c r="N4553">
        <f t="shared" si="501"/>
        <v>13.35413885256</v>
      </c>
      <c r="O4553">
        <f t="shared" si="502"/>
        <v>18.539284286160001</v>
      </c>
      <c r="P4553">
        <f t="shared" si="503"/>
        <v>506.12246101216795</v>
      </c>
      <c r="Q4553" t="str">
        <f>VLOOKUP(VLOOKUP(C4553,Mapping!$A$1:$C$17,3,0),Mapping!$E$1:$F$6,2,0)</f>
        <v>Vùng 02</v>
      </c>
    </row>
    <row r="4554" spans="1:17" x14ac:dyDescent="0.3">
      <c r="A4554" s="33">
        <v>44834</v>
      </c>
      <c r="B4554">
        <v>3601</v>
      </c>
      <c r="C4554">
        <v>36</v>
      </c>
      <c r="D4554" s="38" t="s">
        <v>77</v>
      </c>
      <c r="E4554" s="2" t="s">
        <v>41</v>
      </c>
      <c r="F4554">
        <v>2324759</v>
      </c>
      <c r="G4554" s="44">
        <f t="shared" si="497"/>
        <v>44562</v>
      </c>
      <c r="H4554" s="50">
        <f t="shared" si="498"/>
        <v>273</v>
      </c>
      <c r="I4554" s="50">
        <f t="shared" si="499"/>
        <v>118730484.60000001</v>
      </c>
      <c r="J4554" s="46">
        <v>4349102</v>
      </c>
      <c r="K4554" s="2" t="s">
        <v>34</v>
      </c>
      <c r="L4554" s="52" t="str">
        <f t="shared" si="500"/>
        <v>20220930VND</v>
      </c>
      <c r="M4554">
        <f>VLOOKUP(L4554,Mapping!$H$1:$K$25,4,0)</f>
        <v>1</v>
      </c>
      <c r="N4554">
        <f t="shared" si="501"/>
        <v>2.324759E-3</v>
      </c>
      <c r="O4554">
        <f t="shared" si="502"/>
        <v>4.3491019999999997E-3</v>
      </c>
      <c r="P4554">
        <f t="shared" si="503"/>
        <v>0.11873048460000001</v>
      </c>
      <c r="Q4554" t="str">
        <f>VLOOKUP(VLOOKUP(C4554,Mapping!$A$1:$C$17,3,0),Mapping!$E$1:$F$6,2,0)</f>
        <v>Vùng 05</v>
      </c>
    </row>
    <row r="4555" spans="1:17" x14ac:dyDescent="0.3">
      <c r="A4555" s="33">
        <v>44834</v>
      </c>
      <c r="B4555">
        <v>3601</v>
      </c>
      <c r="C4555">
        <v>26</v>
      </c>
      <c r="D4555" s="38" t="s">
        <v>77</v>
      </c>
      <c r="E4555" s="2" t="s">
        <v>41</v>
      </c>
      <c r="F4555">
        <v>1222408</v>
      </c>
      <c r="G4555" s="44">
        <f t="shared" si="497"/>
        <v>44562</v>
      </c>
      <c r="H4555" s="50">
        <f t="shared" si="498"/>
        <v>273</v>
      </c>
      <c r="I4555" s="50">
        <f t="shared" si="499"/>
        <v>51568034.699999996</v>
      </c>
      <c r="J4555" s="46">
        <v>1888939</v>
      </c>
      <c r="K4555" s="2" t="s">
        <v>34</v>
      </c>
      <c r="L4555" s="52" t="str">
        <f t="shared" si="500"/>
        <v>20220930VND</v>
      </c>
      <c r="M4555">
        <f>VLOOKUP(L4555,Mapping!$H$1:$K$25,4,0)</f>
        <v>1</v>
      </c>
      <c r="N4555">
        <f t="shared" si="501"/>
        <v>1.2224079999999999E-3</v>
      </c>
      <c r="O4555">
        <f t="shared" si="502"/>
        <v>1.8889390000000001E-3</v>
      </c>
      <c r="P4555">
        <f t="shared" si="503"/>
        <v>5.1568034699999994E-2</v>
      </c>
      <c r="Q4555" t="str">
        <f>VLOOKUP(VLOOKUP(C4555,Mapping!$A$1:$C$17,3,0),Mapping!$E$1:$F$6,2,0)</f>
        <v>Vùng 04</v>
      </c>
    </row>
    <row r="4556" spans="1:17" x14ac:dyDescent="0.3">
      <c r="A4556" s="33">
        <v>44834</v>
      </c>
      <c r="B4556">
        <v>3601</v>
      </c>
      <c r="C4556">
        <v>40</v>
      </c>
      <c r="D4556" s="38" t="s">
        <v>77</v>
      </c>
      <c r="E4556" s="2" t="s">
        <v>41</v>
      </c>
      <c r="F4556">
        <v>959760</v>
      </c>
      <c r="G4556" s="44">
        <f t="shared" si="497"/>
        <v>44562</v>
      </c>
      <c r="H4556" s="50">
        <f t="shared" si="498"/>
        <v>273</v>
      </c>
      <c r="I4556" s="50">
        <f t="shared" si="499"/>
        <v>12706129.799999999</v>
      </c>
      <c r="J4556" s="46">
        <v>465426</v>
      </c>
      <c r="K4556" s="2" t="s">
        <v>34</v>
      </c>
      <c r="L4556" s="52" t="str">
        <f t="shared" si="500"/>
        <v>20220930VND</v>
      </c>
      <c r="M4556">
        <f>VLOOKUP(L4556,Mapping!$H$1:$K$25,4,0)</f>
        <v>1</v>
      </c>
      <c r="N4556">
        <f t="shared" si="501"/>
        <v>9.5976000000000004E-4</v>
      </c>
      <c r="O4556">
        <f t="shared" si="502"/>
        <v>4.6542600000000001E-4</v>
      </c>
      <c r="P4556">
        <f t="shared" si="503"/>
        <v>1.2706129799999999E-2</v>
      </c>
      <c r="Q4556" t="str">
        <f>VLOOKUP(VLOOKUP(C4556,Mapping!$A$1:$C$17,3,0),Mapping!$E$1:$F$6,2,0)</f>
        <v>Vùng 01</v>
      </c>
    </row>
    <row r="4557" spans="1:17" x14ac:dyDescent="0.3">
      <c r="A4557" s="33">
        <v>44834</v>
      </c>
      <c r="B4557">
        <v>3601</v>
      </c>
      <c r="C4557">
        <v>34</v>
      </c>
      <c r="D4557" s="38" t="s">
        <v>77</v>
      </c>
      <c r="E4557" s="2" t="s">
        <v>41</v>
      </c>
      <c r="F4557">
        <v>1556552</v>
      </c>
      <c r="G4557" s="44">
        <f t="shared" si="497"/>
        <v>44562</v>
      </c>
      <c r="H4557" s="50">
        <f t="shared" si="498"/>
        <v>273</v>
      </c>
      <c r="I4557" s="50">
        <f t="shared" si="499"/>
        <v>35085222.899999999</v>
      </c>
      <c r="J4557" s="46">
        <v>1285173</v>
      </c>
      <c r="K4557" s="2" t="s">
        <v>34</v>
      </c>
      <c r="L4557" s="52" t="str">
        <f t="shared" si="500"/>
        <v>20220930VND</v>
      </c>
      <c r="M4557">
        <f>VLOOKUP(L4557,Mapping!$H$1:$K$25,4,0)</f>
        <v>1</v>
      </c>
      <c r="N4557">
        <f t="shared" si="501"/>
        <v>1.5565519999999999E-3</v>
      </c>
      <c r="O4557">
        <f t="shared" si="502"/>
        <v>1.2851729999999999E-3</v>
      </c>
      <c r="P4557">
        <f t="shared" si="503"/>
        <v>3.5085222899999997E-2</v>
      </c>
      <c r="Q4557" t="str">
        <f>VLOOKUP(VLOOKUP(C4557,Mapping!$A$1:$C$17,3,0),Mapping!$E$1:$F$6,2,0)</f>
        <v>Vùng 02</v>
      </c>
    </row>
    <row r="4558" spans="1:17" x14ac:dyDescent="0.3">
      <c r="A4558" s="33">
        <v>44834</v>
      </c>
      <c r="B4558">
        <v>3605</v>
      </c>
      <c r="C4558">
        <v>23</v>
      </c>
      <c r="D4558" s="38" t="s">
        <v>77</v>
      </c>
      <c r="E4558" s="2" t="s">
        <v>41</v>
      </c>
      <c r="F4558">
        <v>916824</v>
      </c>
      <c r="G4558" s="44">
        <f t="shared" si="497"/>
        <v>44562</v>
      </c>
      <c r="H4558" s="50">
        <f t="shared" si="498"/>
        <v>273</v>
      </c>
      <c r="I4558" s="50">
        <f t="shared" si="499"/>
        <v>45252780.300000004</v>
      </c>
      <c r="J4558" s="46">
        <v>1657611</v>
      </c>
      <c r="K4558" s="2" t="s">
        <v>34</v>
      </c>
      <c r="L4558" s="52" t="str">
        <f t="shared" si="500"/>
        <v>20220930VND</v>
      </c>
      <c r="M4558">
        <f>VLOOKUP(L4558,Mapping!$H$1:$K$25,4,0)</f>
        <v>1</v>
      </c>
      <c r="N4558">
        <f t="shared" si="501"/>
        <v>9.16824E-4</v>
      </c>
      <c r="O4558">
        <f t="shared" si="502"/>
        <v>1.657611E-3</v>
      </c>
      <c r="P4558">
        <f t="shared" si="503"/>
        <v>4.5252780300000003E-2</v>
      </c>
      <c r="Q4558" t="str">
        <f>VLOOKUP(VLOOKUP(C4558,Mapping!$A$1:$C$17,3,0),Mapping!$E$1:$F$6,2,0)</f>
        <v>Vùng 02</v>
      </c>
    </row>
    <row r="4559" spans="1:17" x14ac:dyDescent="0.3">
      <c r="A4559" s="33">
        <v>44834</v>
      </c>
      <c r="B4559">
        <v>3606</v>
      </c>
      <c r="C4559">
        <v>41</v>
      </c>
      <c r="D4559" s="38" t="s">
        <v>77</v>
      </c>
      <c r="E4559" s="2" t="s">
        <v>41</v>
      </c>
      <c r="F4559">
        <v>905566</v>
      </c>
      <c r="G4559" s="44">
        <f t="shared" si="497"/>
        <v>44562</v>
      </c>
      <c r="H4559" s="50">
        <f t="shared" si="498"/>
        <v>273</v>
      </c>
      <c r="I4559" s="50">
        <f t="shared" si="499"/>
        <v>4232400.8999999994</v>
      </c>
      <c r="J4559" s="46">
        <v>155033</v>
      </c>
      <c r="K4559" s="2" t="s">
        <v>34</v>
      </c>
      <c r="L4559" s="52" t="str">
        <f t="shared" si="500"/>
        <v>20220930VND</v>
      </c>
      <c r="M4559">
        <f>VLOOKUP(L4559,Mapping!$H$1:$K$25,4,0)</f>
        <v>1</v>
      </c>
      <c r="N4559">
        <f t="shared" si="501"/>
        <v>9.0556600000000001E-4</v>
      </c>
      <c r="O4559">
        <f t="shared" si="502"/>
        <v>1.55033E-4</v>
      </c>
      <c r="P4559">
        <f t="shared" si="503"/>
        <v>4.2324008999999998E-3</v>
      </c>
      <c r="Q4559" t="str">
        <f>VLOOKUP(VLOOKUP(C4559,Mapping!$A$1:$C$17,3,0),Mapping!$E$1:$F$6,2,0)</f>
        <v>Vùng 05</v>
      </c>
    </row>
    <row r="4560" spans="1:17" x14ac:dyDescent="0.3">
      <c r="A4560" s="33">
        <v>44834</v>
      </c>
      <c r="B4560">
        <v>3607</v>
      </c>
      <c r="C4560">
        <v>34</v>
      </c>
      <c r="D4560" s="38" t="s">
        <v>77</v>
      </c>
      <c r="E4560" s="2" t="s">
        <v>41</v>
      </c>
      <c r="F4560">
        <v>1018573</v>
      </c>
      <c r="G4560" s="44">
        <f t="shared" si="497"/>
        <v>44562</v>
      </c>
      <c r="H4560" s="50">
        <f t="shared" si="498"/>
        <v>273</v>
      </c>
      <c r="I4560" s="50">
        <f t="shared" si="499"/>
        <v>47216114.399999999</v>
      </c>
      <c r="J4560" s="46">
        <v>1729528</v>
      </c>
      <c r="K4560" s="2" t="s">
        <v>34</v>
      </c>
      <c r="L4560" s="52" t="str">
        <f t="shared" si="500"/>
        <v>20220930VND</v>
      </c>
      <c r="M4560">
        <f>VLOOKUP(L4560,Mapping!$H$1:$K$25,4,0)</f>
        <v>1</v>
      </c>
      <c r="N4560">
        <f t="shared" si="501"/>
        <v>1.018573E-3</v>
      </c>
      <c r="O4560">
        <f t="shared" si="502"/>
        <v>1.7295279999999999E-3</v>
      </c>
      <c r="P4560">
        <f t="shared" si="503"/>
        <v>4.7216114400000002E-2</v>
      </c>
      <c r="Q4560" t="str">
        <f>VLOOKUP(VLOOKUP(C4560,Mapping!$A$1:$C$17,3,0),Mapping!$E$1:$F$6,2,0)</f>
        <v>Vùng 02</v>
      </c>
    </row>
    <row r="4561" spans="1:17" x14ac:dyDescent="0.3">
      <c r="A4561" s="33">
        <v>44834</v>
      </c>
      <c r="B4561">
        <v>3608</v>
      </c>
      <c r="C4561">
        <v>34</v>
      </c>
      <c r="D4561" s="38" t="s">
        <v>77</v>
      </c>
      <c r="E4561" s="2" t="s">
        <v>41</v>
      </c>
      <c r="F4561">
        <v>1036998</v>
      </c>
      <c r="G4561" s="44">
        <f t="shared" si="497"/>
        <v>44562</v>
      </c>
      <c r="H4561" s="50">
        <f t="shared" si="498"/>
        <v>273</v>
      </c>
      <c r="I4561" s="50">
        <f t="shared" si="499"/>
        <v>19151577.900000002</v>
      </c>
      <c r="J4561" s="46">
        <v>701523</v>
      </c>
      <c r="K4561" s="2" t="s">
        <v>34</v>
      </c>
      <c r="L4561" s="52" t="str">
        <f t="shared" si="500"/>
        <v>20220930VND</v>
      </c>
      <c r="M4561">
        <f>VLOOKUP(L4561,Mapping!$H$1:$K$25,4,0)</f>
        <v>1</v>
      </c>
      <c r="N4561">
        <f t="shared" si="501"/>
        <v>1.0369979999999999E-3</v>
      </c>
      <c r="O4561">
        <f t="shared" si="502"/>
        <v>7.0152300000000001E-4</v>
      </c>
      <c r="P4561">
        <f t="shared" si="503"/>
        <v>1.9151577900000001E-2</v>
      </c>
      <c r="Q4561" t="str">
        <f>VLOOKUP(VLOOKUP(C4561,Mapping!$A$1:$C$17,3,0),Mapping!$E$1:$F$6,2,0)</f>
        <v>Vùng 02</v>
      </c>
    </row>
    <row r="4562" spans="1:17" x14ac:dyDescent="0.3">
      <c r="A4562" s="33">
        <v>44834</v>
      </c>
      <c r="B4562">
        <v>3609</v>
      </c>
      <c r="C4562">
        <v>40</v>
      </c>
      <c r="D4562" s="38" t="s">
        <v>77</v>
      </c>
      <c r="E4562" s="2" t="s">
        <v>41</v>
      </c>
      <c r="F4562">
        <v>201850</v>
      </c>
      <c r="G4562" s="44">
        <f t="shared" si="497"/>
        <v>44562</v>
      </c>
      <c r="H4562" s="50">
        <f t="shared" si="498"/>
        <v>273</v>
      </c>
      <c r="I4562" s="50">
        <f t="shared" si="499"/>
        <v>33267834.599999998</v>
      </c>
      <c r="J4562" s="46">
        <v>1218602</v>
      </c>
      <c r="K4562" s="2" t="s">
        <v>34</v>
      </c>
      <c r="L4562" s="52" t="str">
        <f t="shared" si="500"/>
        <v>20220930VND</v>
      </c>
      <c r="M4562">
        <f>VLOOKUP(L4562,Mapping!$H$1:$K$25,4,0)</f>
        <v>1</v>
      </c>
      <c r="N4562">
        <f t="shared" si="501"/>
        <v>2.0185E-4</v>
      </c>
      <c r="O4562">
        <f t="shared" si="502"/>
        <v>1.2186020000000001E-3</v>
      </c>
      <c r="P4562">
        <f t="shared" si="503"/>
        <v>3.3267834599999997E-2</v>
      </c>
      <c r="Q4562" t="str">
        <f>VLOOKUP(VLOOKUP(C4562,Mapping!$A$1:$C$17,3,0),Mapping!$E$1:$F$6,2,0)</f>
        <v>Vùng 01</v>
      </c>
    </row>
    <row r="4563" spans="1:17" x14ac:dyDescent="0.3">
      <c r="A4563" s="33">
        <v>44834</v>
      </c>
      <c r="B4563">
        <v>3611</v>
      </c>
      <c r="C4563">
        <v>48</v>
      </c>
      <c r="D4563" s="38" t="s">
        <v>77</v>
      </c>
      <c r="E4563" s="2" t="s">
        <v>41</v>
      </c>
      <c r="F4563">
        <v>783705</v>
      </c>
      <c r="G4563" s="44">
        <f t="shared" si="497"/>
        <v>44562</v>
      </c>
      <c r="H4563" s="50">
        <f t="shared" si="498"/>
        <v>273</v>
      </c>
      <c r="I4563" s="50">
        <f t="shared" si="499"/>
        <v>35030677.5</v>
      </c>
      <c r="J4563" s="46">
        <v>1283175</v>
      </c>
      <c r="K4563" s="2" t="s">
        <v>34</v>
      </c>
      <c r="L4563" s="52" t="str">
        <f t="shared" si="500"/>
        <v>20220930VND</v>
      </c>
      <c r="M4563">
        <f>VLOOKUP(L4563,Mapping!$H$1:$K$25,4,0)</f>
        <v>1</v>
      </c>
      <c r="N4563">
        <f t="shared" si="501"/>
        <v>7.8370499999999999E-4</v>
      </c>
      <c r="O4563">
        <f t="shared" si="502"/>
        <v>1.2831749999999999E-3</v>
      </c>
      <c r="P4563">
        <f t="shared" si="503"/>
        <v>3.5030677500000003E-2</v>
      </c>
      <c r="Q4563" t="str">
        <f>VLOOKUP(VLOOKUP(C4563,Mapping!$A$1:$C$17,3,0),Mapping!$E$1:$F$6,2,0)</f>
        <v>Vùng 01</v>
      </c>
    </row>
    <row r="4564" spans="1:17" x14ac:dyDescent="0.3">
      <c r="A4564" s="33">
        <v>44834</v>
      </c>
      <c r="B4564">
        <v>3611</v>
      </c>
      <c r="C4564">
        <v>45</v>
      </c>
      <c r="D4564" s="38" t="s">
        <v>77</v>
      </c>
      <c r="E4564" s="2" t="s">
        <v>41</v>
      </c>
      <c r="F4564">
        <v>1719235</v>
      </c>
      <c r="G4564" s="44">
        <f t="shared" si="497"/>
        <v>44562</v>
      </c>
      <c r="H4564" s="50">
        <f t="shared" si="498"/>
        <v>273</v>
      </c>
      <c r="I4564" s="50">
        <f t="shared" si="499"/>
        <v>44418683.399999999</v>
      </c>
      <c r="J4564" s="46">
        <v>1627058</v>
      </c>
      <c r="K4564" s="2" t="s">
        <v>34</v>
      </c>
      <c r="L4564" s="52" t="str">
        <f t="shared" si="500"/>
        <v>20220930VND</v>
      </c>
      <c r="M4564">
        <f>VLOOKUP(L4564,Mapping!$H$1:$K$25,4,0)</f>
        <v>1</v>
      </c>
      <c r="N4564">
        <f t="shared" si="501"/>
        <v>1.7192349999999999E-3</v>
      </c>
      <c r="O4564">
        <f t="shared" si="502"/>
        <v>1.627058E-3</v>
      </c>
      <c r="P4564">
        <f t="shared" si="503"/>
        <v>4.4418683399999999E-2</v>
      </c>
      <c r="Q4564" t="str">
        <f>VLOOKUP(VLOOKUP(C4564,Mapping!$A$1:$C$17,3,0),Mapping!$E$1:$F$6,2,0)</f>
        <v>Vùng 02</v>
      </c>
    </row>
    <row r="4565" spans="1:17" x14ac:dyDescent="0.3">
      <c r="A4565" s="33">
        <v>44834</v>
      </c>
      <c r="B4565">
        <v>3613</v>
      </c>
      <c r="C4565">
        <v>23</v>
      </c>
      <c r="D4565" s="38" t="s">
        <v>77</v>
      </c>
      <c r="E4565" s="2" t="s">
        <v>41</v>
      </c>
      <c r="F4565">
        <v>3082173</v>
      </c>
      <c r="G4565" s="44">
        <f t="shared" si="497"/>
        <v>44562</v>
      </c>
      <c r="H4565" s="50">
        <f t="shared" si="498"/>
        <v>273</v>
      </c>
      <c r="I4565" s="50">
        <f t="shared" si="499"/>
        <v>128187859.8</v>
      </c>
      <c r="J4565" s="46">
        <v>4695526</v>
      </c>
      <c r="K4565" s="2" t="s">
        <v>34</v>
      </c>
      <c r="L4565" s="52" t="str">
        <f t="shared" si="500"/>
        <v>20220930VND</v>
      </c>
      <c r="M4565">
        <f>VLOOKUP(L4565,Mapping!$H$1:$K$25,4,0)</f>
        <v>1</v>
      </c>
      <c r="N4565">
        <f t="shared" si="501"/>
        <v>3.0821730000000001E-3</v>
      </c>
      <c r="O4565">
        <f t="shared" si="502"/>
        <v>4.6955260000000002E-3</v>
      </c>
      <c r="P4565">
        <f t="shared" si="503"/>
        <v>0.1281878598</v>
      </c>
      <c r="Q4565" t="str">
        <f>VLOOKUP(VLOOKUP(C4565,Mapping!$A$1:$C$17,3,0),Mapping!$E$1:$F$6,2,0)</f>
        <v>Vùng 02</v>
      </c>
    </row>
    <row r="4566" spans="1:17" x14ac:dyDescent="0.3">
      <c r="A4566" s="33">
        <v>44834</v>
      </c>
      <c r="B4566">
        <v>3613</v>
      </c>
      <c r="C4566">
        <v>40</v>
      </c>
      <c r="D4566" s="38" t="s">
        <v>77</v>
      </c>
      <c r="E4566" s="2" t="s">
        <v>41</v>
      </c>
      <c r="F4566">
        <v>1431407</v>
      </c>
      <c r="G4566" s="44">
        <f t="shared" si="497"/>
        <v>44562</v>
      </c>
      <c r="H4566" s="50">
        <f t="shared" si="498"/>
        <v>273</v>
      </c>
      <c r="I4566" s="50">
        <f t="shared" si="499"/>
        <v>22522936.800000001</v>
      </c>
      <c r="J4566" s="46">
        <v>825016</v>
      </c>
      <c r="K4566" s="2" t="s">
        <v>34</v>
      </c>
      <c r="L4566" s="52" t="str">
        <f t="shared" si="500"/>
        <v>20220930VND</v>
      </c>
      <c r="M4566">
        <f>VLOOKUP(L4566,Mapping!$H$1:$K$25,4,0)</f>
        <v>1</v>
      </c>
      <c r="N4566">
        <f t="shared" si="501"/>
        <v>1.431407E-3</v>
      </c>
      <c r="O4566">
        <f t="shared" si="502"/>
        <v>8.2501600000000003E-4</v>
      </c>
      <c r="P4566">
        <f t="shared" si="503"/>
        <v>2.2522936800000001E-2</v>
      </c>
      <c r="Q4566" t="str">
        <f>VLOOKUP(VLOOKUP(C4566,Mapping!$A$1:$C$17,3,0),Mapping!$E$1:$F$6,2,0)</f>
        <v>Vùng 01</v>
      </c>
    </row>
    <row r="4567" spans="1:17" x14ac:dyDescent="0.3">
      <c r="A4567" s="33">
        <v>44834</v>
      </c>
      <c r="B4567">
        <v>3613</v>
      </c>
      <c r="C4567">
        <v>23</v>
      </c>
      <c r="D4567" s="38" t="s">
        <v>77</v>
      </c>
      <c r="E4567" s="2" t="s">
        <v>41</v>
      </c>
      <c r="F4567">
        <v>1982967</v>
      </c>
      <c r="G4567" s="44">
        <f t="shared" si="497"/>
        <v>44562</v>
      </c>
      <c r="H4567" s="50">
        <f t="shared" si="498"/>
        <v>273</v>
      </c>
      <c r="I4567" s="50">
        <f t="shared" si="499"/>
        <v>1063642645977.912</v>
      </c>
      <c r="J4567" s="46">
        <v>1679533</v>
      </c>
      <c r="K4567" s="2" t="s">
        <v>35</v>
      </c>
      <c r="L4567" s="52" t="str">
        <f t="shared" si="500"/>
        <v>20220930USD</v>
      </c>
      <c r="M4567">
        <f>VLOOKUP(L4567,Mapping!$H$1:$K$25,4,0)</f>
        <v>23197.68</v>
      </c>
      <c r="N4567">
        <f t="shared" si="501"/>
        <v>46.000233916559999</v>
      </c>
      <c r="O4567">
        <f t="shared" si="502"/>
        <v>38.961269083440001</v>
      </c>
      <c r="P4567">
        <f t="shared" si="503"/>
        <v>1063.642645977912</v>
      </c>
      <c r="Q4567" t="str">
        <f>VLOOKUP(VLOOKUP(C4567,Mapping!$A$1:$C$17,3,0),Mapping!$E$1:$F$6,2,0)</f>
        <v>Vùng 02</v>
      </c>
    </row>
    <row r="4568" spans="1:17" x14ac:dyDescent="0.3">
      <c r="A4568" s="33">
        <v>44834</v>
      </c>
      <c r="B4568">
        <v>3613</v>
      </c>
      <c r="C4568">
        <v>23</v>
      </c>
      <c r="D4568" s="38" t="s">
        <v>77</v>
      </c>
      <c r="E4568" s="2" t="s">
        <v>41</v>
      </c>
      <c r="F4568">
        <v>756160</v>
      </c>
      <c r="G4568" s="44">
        <f t="shared" si="497"/>
        <v>44562</v>
      </c>
      <c r="H4568" s="50">
        <f t="shared" si="498"/>
        <v>273</v>
      </c>
      <c r="I4568" s="50">
        <f t="shared" si="499"/>
        <v>54007207.800000004</v>
      </c>
      <c r="J4568" s="46">
        <v>1978286</v>
      </c>
      <c r="K4568" s="2" t="s">
        <v>34</v>
      </c>
      <c r="L4568" s="52" t="str">
        <f t="shared" si="500"/>
        <v>20220930VND</v>
      </c>
      <c r="M4568">
        <f>VLOOKUP(L4568,Mapping!$H$1:$K$25,4,0)</f>
        <v>1</v>
      </c>
      <c r="N4568">
        <f t="shared" si="501"/>
        <v>7.5615999999999997E-4</v>
      </c>
      <c r="O4568">
        <f t="shared" si="502"/>
        <v>1.9782860000000001E-3</v>
      </c>
      <c r="P4568">
        <f t="shared" si="503"/>
        <v>5.4007207800000005E-2</v>
      </c>
      <c r="Q4568" t="str">
        <f>VLOOKUP(VLOOKUP(C4568,Mapping!$A$1:$C$17,3,0),Mapping!$E$1:$F$6,2,0)</f>
        <v>Vùng 02</v>
      </c>
    </row>
    <row r="4569" spans="1:17" x14ac:dyDescent="0.3">
      <c r="A4569" s="33">
        <v>44834</v>
      </c>
      <c r="B4569">
        <v>3614</v>
      </c>
      <c r="C4569">
        <v>23</v>
      </c>
      <c r="D4569" s="38" t="s">
        <v>77</v>
      </c>
      <c r="E4569" s="2" t="s">
        <v>41</v>
      </c>
      <c r="F4569">
        <v>1123585</v>
      </c>
      <c r="G4569" s="44">
        <f t="shared" si="497"/>
        <v>44562</v>
      </c>
      <c r="H4569" s="50">
        <f t="shared" si="498"/>
        <v>273</v>
      </c>
      <c r="I4569" s="50">
        <f t="shared" si="499"/>
        <v>27025798.800000001</v>
      </c>
      <c r="J4569" s="46">
        <v>989956</v>
      </c>
      <c r="K4569" s="2" t="s">
        <v>34</v>
      </c>
      <c r="L4569" s="52" t="str">
        <f t="shared" si="500"/>
        <v>20220930VND</v>
      </c>
      <c r="M4569">
        <f>VLOOKUP(L4569,Mapping!$H$1:$K$25,4,0)</f>
        <v>1</v>
      </c>
      <c r="N4569">
        <f t="shared" si="501"/>
        <v>1.1235850000000001E-3</v>
      </c>
      <c r="O4569">
        <f t="shared" si="502"/>
        <v>9.8995599999999995E-4</v>
      </c>
      <c r="P4569">
        <f t="shared" si="503"/>
        <v>2.70257988E-2</v>
      </c>
      <c r="Q4569" t="str">
        <f>VLOOKUP(VLOOKUP(C4569,Mapping!$A$1:$C$17,3,0),Mapping!$E$1:$F$6,2,0)</f>
        <v>Vùng 02</v>
      </c>
    </row>
    <row r="4570" spans="1:17" x14ac:dyDescent="0.3">
      <c r="A4570" s="33">
        <v>44834</v>
      </c>
      <c r="B4570">
        <v>3616</v>
      </c>
      <c r="C4570">
        <v>24</v>
      </c>
      <c r="D4570" s="38" t="s">
        <v>77</v>
      </c>
      <c r="E4570" s="2" t="s">
        <v>41</v>
      </c>
      <c r="F4570">
        <v>449075</v>
      </c>
      <c r="G4570" s="44">
        <f t="shared" si="497"/>
        <v>44562</v>
      </c>
      <c r="H4570" s="50">
        <f t="shared" si="498"/>
        <v>273</v>
      </c>
      <c r="I4570" s="50">
        <f t="shared" si="499"/>
        <v>24484387.199999999</v>
      </c>
      <c r="J4570" s="46">
        <v>896864</v>
      </c>
      <c r="K4570" s="2" t="s">
        <v>34</v>
      </c>
      <c r="L4570" s="52" t="str">
        <f t="shared" si="500"/>
        <v>20220930VND</v>
      </c>
      <c r="M4570">
        <f>VLOOKUP(L4570,Mapping!$H$1:$K$25,4,0)</f>
        <v>1</v>
      </c>
      <c r="N4570">
        <f t="shared" si="501"/>
        <v>4.4907500000000001E-4</v>
      </c>
      <c r="O4570">
        <f t="shared" si="502"/>
        <v>8.9686400000000004E-4</v>
      </c>
      <c r="P4570">
        <f t="shared" si="503"/>
        <v>2.4484387199999999E-2</v>
      </c>
      <c r="Q4570" t="str">
        <f>VLOOKUP(VLOOKUP(C4570,Mapping!$A$1:$C$17,3,0),Mapping!$E$1:$F$6,2,0)</f>
        <v>Vùng 04</v>
      </c>
    </row>
    <row r="4571" spans="1:17" x14ac:dyDescent="0.3">
      <c r="A4571" s="33">
        <v>44834</v>
      </c>
      <c r="B4571">
        <v>3616</v>
      </c>
      <c r="C4571">
        <v>25</v>
      </c>
      <c r="D4571" s="38" t="s">
        <v>77</v>
      </c>
      <c r="E4571" s="2" t="s">
        <v>41</v>
      </c>
      <c r="F4571">
        <v>383775</v>
      </c>
      <c r="G4571" s="44">
        <f t="shared" si="497"/>
        <v>44562</v>
      </c>
      <c r="H4571" s="50">
        <f t="shared" si="498"/>
        <v>273</v>
      </c>
      <c r="I4571" s="50">
        <f t="shared" si="499"/>
        <v>24061537.5</v>
      </c>
      <c r="J4571" s="46">
        <v>881375</v>
      </c>
      <c r="K4571" s="2" t="s">
        <v>34</v>
      </c>
      <c r="L4571" s="52" t="str">
        <f t="shared" si="500"/>
        <v>20220930VND</v>
      </c>
      <c r="M4571">
        <f>VLOOKUP(L4571,Mapping!$H$1:$K$25,4,0)</f>
        <v>1</v>
      </c>
      <c r="N4571">
        <f t="shared" si="501"/>
        <v>3.8377499999999999E-4</v>
      </c>
      <c r="O4571">
        <f t="shared" si="502"/>
        <v>8.81375E-4</v>
      </c>
      <c r="P4571">
        <f t="shared" si="503"/>
        <v>2.4061537500000001E-2</v>
      </c>
      <c r="Q4571" t="str">
        <f>VLOOKUP(VLOOKUP(C4571,Mapping!$A$1:$C$17,3,0),Mapping!$E$1:$F$6,2,0)</f>
        <v>Vùng 01</v>
      </c>
    </row>
    <row r="4572" spans="1:17" x14ac:dyDescent="0.3">
      <c r="A4572" s="33">
        <v>44834</v>
      </c>
      <c r="B4572">
        <v>3619</v>
      </c>
      <c r="C4572">
        <v>34</v>
      </c>
      <c r="D4572" s="38" t="s">
        <v>77</v>
      </c>
      <c r="E4572" s="2" t="s">
        <v>41</v>
      </c>
      <c r="F4572">
        <v>3726660</v>
      </c>
      <c r="G4572" s="44">
        <f t="shared" si="497"/>
        <v>44562</v>
      </c>
      <c r="H4572" s="50">
        <f t="shared" si="498"/>
        <v>273</v>
      </c>
      <c r="I4572" s="50">
        <f t="shared" si="499"/>
        <v>103488212.10000001</v>
      </c>
      <c r="J4572" s="46">
        <v>3790777</v>
      </c>
      <c r="K4572" s="2" t="s">
        <v>34</v>
      </c>
      <c r="L4572" s="52" t="str">
        <f t="shared" si="500"/>
        <v>20220930VND</v>
      </c>
      <c r="M4572">
        <f>VLOOKUP(L4572,Mapping!$H$1:$K$25,4,0)</f>
        <v>1</v>
      </c>
      <c r="N4572">
        <f t="shared" si="501"/>
        <v>3.7266600000000001E-3</v>
      </c>
      <c r="O4572">
        <f t="shared" si="502"/>
        <v>3.7907769999999999E-3</v>
      </c>
      <c r="P4572">
        <f t="shared" si="503"/>
        <v>0.1034882121</v>
      </c>
      <c r="Q4572" t="str">
        <f>VLOOKUP(VLOOKUP(C4572,Mapping!$A$1:$C$17,3,0),Mapping!$E$1:$F$6,2,0)</f>
        <v>Vùng 02</v>
      </c>
    </row>
    <row r="4573" spans="1:17" x14ac:dyDescent="0.3">
      <c r="A4573" s="33">
        <v>44834</v>
      </c>
      <c r="B4573">
        <v>3620</v>
      </c>
      <c r="C4573">
        <v>26</v>
      </c>
      <c r="D4573" s="38" t="s">
        <v>77</v>
      </c>
      <c r="E4573" s="2" t="s">
        <v>41</v>
      </c>
      <c r="F4573">
        <v>1410093</v>
      </c>
      <c r="G4573" s="44">
        <f t="shared" si="497"/>
        <v>44562</v>
      </c>
      <c r="H4573" s="50">
        <f t="shared" si="498"/>
        <v>273</v>
      </c>
      <c r="I4573" s="50">
        <f t="shared" si="499"/>
        <v>33948805.800000004</v>
      </c>
      <c r="J4573" s="46">
        <v>1243546</v>
      </c>
      <c r="K4573" s="2" t="s">
        <v>34</v>
      </c>
      <c r="L4573" s="52" t="str">
        <f t="shared" si="500"/>
        <v>20220930VND</v>
      </c>
      <c r="M4573">
        <f>VLOOKUP(L4573,Mapping!$H$1:$K$25,4,0)</f>
        <v>1</v>
      </c>
      <c r="N4573">
        <f t="shared" si="501"/>
        <v>1.4100930000000001E-3</v>
      </c>
      <c r="O4573">
        <f t="shared" si="502"/>
        <v>1.2435460000000001E-3</v>
      </c>
      <c r="P4573">
        <f t="shared" si="503"/>
        <v>3.3948805800000002E-2</v>
      </c>
      <c r="Q4573" t="str">
        <f>VLOOKUP(VLOOKUP(C4573,Mapping!$A$1:$C$17,3,0),Mapping!$E$1:$F$6,2,0)</f>
        <v>Vùng 04</v>
      </c>
    </row>
    <row r="4574" spans="1:17" x14ac:dyDescent="0.3">
      <c r="A4574" s="33">
        <v>44834</v>
      </c>
      <c r="B4574">
        <v>3621</v>
      </c>
      <c r="C4574">
        <v>20</v>
      </c>
      <c r="D4574" s="38" t="s">
        <v>77</v>
      </c>
      <c r="E4574" s="2" t="s">
        <v>41</v>
      </c>
      <c r="F4574">
        <v>587403</v>
      </c>
      <c r="G4574" s="44">
        <f t="shared" si="497"/>
        <v>44562</v>
      </c>
      <c r="H4574" s="50">
        <f t="shared" si="498"/>
        <v>273</v>
      </c>
      <c r="I4574" s="50">
        <f t="shared" si="499"/>
        <v>37288360.199999996</v>
      </c>
      <c r="J4574" s="46">
        <v>1365874</v>
      </c>
      <c r="K4574" s="2" t="s">
        <v>34</v>
      </c>
      <c r="L4574" s="52" t="str">
        <f t="shared" si="500"/>
        <v>20220930VND</v>
      </c>
      <c r="M4574">
        <f>VLOOKUP(L4574,Mapping!$H$1:$K$25,4,0)</f>
        <v>1</v>
      </c>
      <c r="N4574">
        <f t="shared" si="501"/>
        <v>5.8740300000000001E-4</v>
      </c>
      <c r="O4574">
        <f t="shared" si="502"/>
        <v>1.365874E-3</v>
      </c>
      <c r="P4574">
        <f t="shared" si="503"/>
        <v>3.7288360199999995E-2</v>
      </c>
      <c r="Q4574" t="str">
        <f>VLOOKUP(VLOOKUP(C4574,Mapping!$A$1:$C$17,3,0),Mapping!$E$1:$F$6,2,0)</f>
        <v>Vùng 02</v>
      </c>
    </row>
    <row r="4575" spans="1:17" x14ac:dyDescent="0.3">
      <c r="A4575" s="33">
        <v>44834</v>
      </c>
      <c r="B4575">
        <v>3621</v>
      </c>
      <c r="C4575">
        <v>34</v>
      </c>
      <c r="D4575" s="38" t="s">
        <v>77</v>
      </c>
      <c r="E4575" s="2" t="s">
        <v>41</v>
      </c>
      <c r="F4575">
        <v>462559</v>
      </c>
      <c r="G4575" s="44">
        <f t="shared" si="497"/>
        <v>44562</v>
      </c>
      <c r="H4575" s="50">
        <f t="shared" si="498"/>
        <v>273</v>
      </c>
      <c r="I4575" s="50">
        <f t="shared" si="499"/>
        <v>651241.5</v>
      </c>
      <c r="J4575" s="46">
        <v>23855</v>
      </c>
      <c r="K4575" s="2" t="s">
        <v>34</v>
      </c>
      <c r="L4575" s="52" t="str">
        <f t="shared" si="500"/>
        <v>20220930VND</v>
      </c>
      <c r="M4575">
        <f>VLOOKUP(L4575,Mapping!$H$1:$K$25,4,0)</f>
        <v>1</v>
      </c>
      <c r="N4575">
        <f t="shared" si="501"/>
        <v>4.6255899999999997E-4</v>
      </c>
      <c r="O4575">
        <f t="shared" si="502"/>
        <v>2.3855000000000001E-5</v>
      </c>
      <c r="P4575">
        <f t="shared" si="503"/>
        <v>6.5124149999999995E-4</v>
      </c>
      <c r="Q4575" t="str">
        <f>VLOOKUP(VLOOKUP(C4575,Mapping!$A$1:$C$17,3,0),Mapping!$E$1:$F$6,2,0)</f>
        <v>Vùng 02</v>
      </c>
    </row>
    <row r="4576" spans="1:17" x14ac:dyDescent="0.3">
      <c r="A4576" s="33">
        <v>44834</v>
      </c>
      <c r="B4576">
        <v>3626</v>
      </c>
      <c r="C4576">
        <v>25</v>
      </c>
      <c r="D4576" s="38" t="s">
        <v>77</v>
      </c>
      <c r="E4576" s="2" t="s">
        <v>41</v>
      </c>
      <c r="F4576">
        <v>20461</v>
      </c>
      <c r="G4576" s="44">
        <f t="shared" si="497"/>
        <v>44562</v>
      </c>
      <c r="H4576" s="50">
        <f t="shared" si="498"/>
        <v>273</v>
      </c>
      <c r="I4576" s="50">
        <f t="shared" si="499"/>
        <v>30751812</v>
      </c>
      <c r="J4576" s="46">
        <v>1126440</v>
      </c>
      <c r="K4576" s="2" t="s">
        <v>34</v>
      </c>
      <c r="L4576" s="52" t="str">
        <f t="shared" si="500"/>
        <v>20220930VND</v>
      </c>
      <c r="M4576">
        <f>VLOOKUP(L4576,Mapping!$H$1:$K$25,4,0)</f>
        <v>1</v>
      </c>
      <c r="N4576">
        <f t="shared" si="501"/>
        <v>2.0460999999999999E-5</v>
      </c>
      <c r="O4576">
        <f t="shared" si="502"/>
        <v>1.12644E-3</v>
      </c>
      <c r="P4576">
        <f t="shared" si="503"/>
        <v>3.0751812E-2</v>
      </c>
      <c r="Q4576" t="str">
        <f>VLOOKUP(VLOOKUP(C4576,Mapping!$A$1:$C$17,3,0),Mapping!$E$1:$F$6,2,0)</f>
        <v>Vùng 01</v>
      </c>
    </row>
    <row r="4577" spans="1:17" x14ac:dyDescent="0.3">
      <c r="A4577" s="33">
        <v>44834</v>
      </c>
      <c r="B4577">
        <v>3626</v>
      </c>
      <c r="C4577">
        <v>34</v>
      </c>
      <c r="D4577" s="38" t="s">
        <v>77</v>
      </c>
      <c r="E4577" s="2" t="s">
        <v>41</v>
      </c>
      <c r="F4577">
        <v>4594</v>
      </c>
      <c r="G4577" s="44">
        <f t="shared" si="497"/>
        <v>44562</v>
      </c>
      <c r="H4577" s="50">
        <f t="shared" si="498"/>
        <v>273</v>
      </c>
      <c r="I4577" s="50">
        <f t="shared" si="499"/>
        <v>31463823.300000001</v>
      </c>
      <c r="J4577" s="46">
        <v>1152521</v>
      </c>
      <c r="K4577" s="2" t="s">
        <v>34</v>
      </c>
      <c r="L4577" s="52" t="str">
        <f t="shared" si="500"/>
        <v>20220930VND</v>
      </c>
      <c r="M4577">
        <f>VLOOKUP(L4577,Mapping!$H$1:$K$25,4,0)</f>
        <v>1</v>
      </c>
      <c r="N4577">
        <f t="shared" si="501"/>
        <v>4.5940000000000004E-6</v>
      </c>
      <c r="O4577">
        <f t="shared" si="502"/>
        <v>1.1525210000000001E-3</v>
      </c>
      <c r="P4577">
        <f t="shared" si="503"/>
        <v>3.1463823299999999E-2</v>
      </c>
      <c r="Q4577" t="str">
        <f>VLOOKUP(VLOOKUP(C4577,Mapping!$A$1:$C$17,3,0),Mapping!$E$1:$F$6,2,0)</f>
        <v>Vùng 02</v>
      </c>
    </row>
    <row r="4578" spans="1:17" x14ac:dyDescent="0.3">
      <c r="A4578" s="33">
        <v>44834</v>
      </c>
      <c r="B4578">
        <v>3626</v>
      </c>
      <c r="C4578">
        <v>45</v>
      </c>
      <c r="D4578" s="38" t="s">
        <v>77</v>
      </c>
      <c r="E4578" s="2" t="s">
        <v>41</v>
      </c>
      <c r="F4578">
        <v>3228482</v>
      </c>
      <c r="G4578" s="44">
        <f t="shared" si="497"/>
        <v>44562</v>
      </c>
      <c r="H4578" s="50">
        <f t="shared" si="498"/>
        <v>273</v>
      </c>
      <c r="I4578" s="50">
        <f t="shared" si="499"/>
        <v>57276573.899999999</v>
      </c>
      <c r="J4578" s="46">
        <v>2098043</v>
      </c>
      <c r="K4578" s="2" t="s">
        <v>34</v>
      </c>
      <c r="L4578" s="52" t="str">
        <f t="shared" si="500"/>
        <v>20220930VND</v>
      </c>
      <c r="M4578">
        <f>VLOOKUP(L4578,Mapping!$H$1:$K$25,4,0)</f>
        <v>1</v>
      </c>
      <c r="N4578">
        <f t="shared" si="501"/>
        <v>3.228482E-3</v>
      </c>
      <c r="O4578">
        <f t="shared" si="502"/>
        <v>2.098043E-3</v>
      </c>
      <c r="P4578">
        <f t="shared" si="503"/>
        <v>5.7276573899999995E-2</v>
      </c>
      <c r="Q4578" t="str">
        <f>VLOOKUP(VLOOKUP(C4578,Mapping!$A$1:$C$17,3,0),Mapping!$E$1:$F$6,2,0)</f>
        <v>Vùng 02</v>
      </c>
    </row>
    <row r="4579" spans="1:17" x14ac:dyDescent="0.3">
      <c r="A4579" s="33">
        <v>44834</v>
      </c>
      <c r="B4579">
        <v>3626</v>
      </c>
      <c r="C4579">
        <v>25</v>
      </c>
      <c r="D4579" s="38" t="s">
        <v>77</v>
      </c>
      <c r="E4579" s="2" t="s">
        <v>41</v>
      </c>
      <c r="F4579">
        <v>971634</v>
      </c>
      <c r="G4579" s="44">
        <f t="shared" si="497"/>
        <v>44562</v>
      </c>
      <c r="H4579" s="50">
        <f t="shared" si="498"/>
        <v>273</v>
      </c>
      <c r="I4579" s="50">
        <f t="shared" si="499"/>
        <v>241286028984</v>
      </c>
      <c r="J4579" s="46">
        <v>381000</v>
      </c>
      <c r="K4579" s="2" t="s">
        <v>35</v>
      </c>
      <c r="L4579" s="52" t="str">
        <f t="shared" si="500"/>
        <v>20220930USD</v>
      </c>
      <c r="M4579">
        <f>VLOOKUP(L4579,Mapping!$H$1:$K$25,4,0)</f>
        <v>23197.68</v>
      </c>
      <c r="N4579">
        <f t="shared" si="501"/>
        <v>22.539654609119999</v>
      </c>
      <c r="O4579">
        <f t="shared" si="502"/>
        <v>8.8383160800000002</v>
      </c>
      <c r="P4579">
        <f t="shared" si="503"/>
        <v>241.28602898400001</v>
      </c>
      <c r="Q4579" t="str">
        <f>VLOOKUP(VLOOKUP(C4579,Mapping!$A$1:$C$17,3,0),Mapping!$E$1:$F$6,2,0)</f>
        <v>Vùng 01</v>
      </c>
    </row>
    <row r="4580" spans="1:17" x14ac:dyDescent="0.3">
      <c r="A4580" s="33">
        <v>44834</v>
      </c>
      <c r="B4580">
        <v>3627</v>
      </c>
      <c r="C4580">
        <v>34</v>
      </c>
      <c r="D4580" s="38" t="s">
        <v>77</v>
      </c>
      <c r="E4580" s="2" t="s">
        <v>41</v>
      </c>
      <c r="F4580">
        <v>340590</v>
      </c>
      <c r="G4580" s="44">
        <f t="shared" si="497"/>
        <v>44562</v>
      </c>
      <c r="H4580" s="50">
        <f t="shared" si="498"/>
        <v>273</v>
      </c>
      <c r="I4580" s="50">
        <f t="shared" si="499"/>
        <v>1169773015847.436</v>
      </c>
      <c r="J4580" s="46">
        <v>1897236</v>
      </c>
      <c r="K4580" s="2" t="s">
        <v>36</v>
      </c>
      <c r="L4580" s="52" t="str">
        <f t="shared" si="500"/>
        <v>20220930EUR</v>
      </c>
      <c r="M4580">
        <f>VLOOKUP(L4580,Mapping!$H$1:$K$25,4,0)</f>
        <v>22584.87</v>
      </c>
      <c r="N4580">
        <f t="shared" si="501"/>
        <v>7.692180873299999</v>
      </c>
      <c r="O4580">
        <f t="shared" si="502"/>
        <v>42.84882841932</v>
      </c>
      <c r="P4580">
        <f t="shared" si="503"/>
        <v>1169.773015847436</v>
      </c>
      <c r="Q4580" t="str">
        <f>VLOOKUP(VLOOKUP(C4580,Mapping!$A$1:$C$17,3,0),Mapping!$E$1:$F$6,2,0)</f>
        <v>Vùng 02</v>
      </c>
    </row>
    <row r="4581" spans="1:17" x14ac:dyDescent="0.3">
      <c r="A4581" s="33">
        <v>44834</v>
      </c>
      <c r="B4581">
        <v>3627</v>
      </c>
      <c r="C4581">
        <v>34</v>
      </c>
      <c r="D4581" s="38" t="s">
        <v>77</v>
      </c>
      <c r="E4581" s="2" t="s">
        <v>41</v>
      </c>
      <c r="F4581">
        <v>9028141</v>
      </c>
      <c r="G4581" s="44">
        <f t="shared" si="497"/>
        <v>44562</v>
      </c>
      <c r="H4581" s="50">
        <f t="shared" si="498"/>
        <v>273</v>
      </c>
      <c r="I4581" s="50">
        <f t="shared" si="499"/>
        <v>250169501.40000001</v>
      </c>
      <c r="J4581" s="46">
        <v>9163718</v>
      </c>
      <c r="K4581" s="2" t="s">
        <v>34</v>
      </c>
      <c r="L4581" s="52" t="str">
        <f t="shared" si="500"/>
        <v>20220930VND</v>
      </c>
      <c r="M4581">
        <f>VLOOKUP(L4581,Mapping!$H$1:$K$25,4,0)</f>
        <v>1</v>
      </c>
      <c r="N4581">
        <f t="shared" si="501"/>
        <v>9.0281409999999999E-3</v>
      </c>
      <c r="O4581">
        <f t="shared" si="502"/>
        <v>9.1637179999999995E-3</v>
      </c>
      <c r="P4581">
        <f t="shared" si="503"/>
        <v>0.25016950139999999</v>
      </c>
      <c r="Q4581" t="str">
        <f>VLOOKUP(VLOOKUP(C4581,Mapping!$A$1:$C$17,3,0),Mapping!$E$1:$F$6,2,0)</f>
        <v>Vùng 02</v>
      </c>
    </row>
    <row r="4582" spans="1:17" x14ac:dyDescent="0.3">
      <c r="A4582" s="33">
        <v>44834</v>
      </c>
      <c r="B4582">
        <v>3627</v>
      </c>
      <c r="C4582">
        <v>34</v>
      </c>
      <c r="D4582" s="38" t="s">
        <v>77</v>
      </c>
      <c r="E4582" s="2" t="s">
        <v>41</v>
      </c>
      <c r="F4582">
        <v>43621</v>
      </c>
      <c r="G4582" s="44">
        <f t="shared" si="497"/>
        <v>44562</v>
      </c>
      <c r="H4582" s="50">
        <f t="shared" si="498"/>
        <v>273</v>
      </c>
      <c r="I4582" s="50">
        <f t="shared" si="499"/>
        <v>755543818941.91211</v>
      </c>
      <c r="J4582" s="46">
        <v>1193033</v>
      </c>
      <c r="K4582" s="2" t="s">
        <v>35</v>
      </c>
      <c r="L4582" s="52" t="str">
        <f t="shared" si="500"/>
        <v>20220930USD</v>
      </c>
      <c r="M4582">
        <f>VLOOKUP(L4582,Mapping!$H$1:$K$25,4,0)</f>
        <v>23197.68</v>
      </c>
      <c r="N4582">
        <f t="shared" si="501"/>
        <v>1.0119059992799999</v>
      </c>
      <c r="O4582">
        <f t="shared" si="502"/>
        <v>27.675597763439999</v>
      </c>
      <c r="P4582">
        <f t="shared" si="503"/>
        <v>755.54381894191215</v>
      </c>
      <c r="Q4582" t="str">
        <f>VLOOKUP(VLOOKUP(C4582,Mapping!$A$1:$C$17,3,0),Mapping!$E$1:$F$6,2,0)</f>
        <v>Vùng 02</v>
      </c>
    </row>
    <row r="4583" spans="1:17" x14ac:dyDescent="0.3">
      <c r="A4583" s="33">
        <v>44834</v>
      </c>
      <c r="B4583">
        <v>3627</v>
      </c>
      <c r="C4583">
        <v>34</v>
      </c>
      <c r="D4583" s="38" t="s">
        <v>77</v>
      </c>
      <c r="E4583" s="2" t="s">
        <v>41</v>
      </c>
      <c r="F4583">
        <v>1026880</v>
      </c>
      <c r="G4583" s="44">
        <f t="shared" si="497"/>
        <v>44562</v>
      </c>
      <c r="H4583" s="50">
        <f t="shared" si="498"/>
        <v>273</v>
      </c>
      <c r="I4583" s="50">
        <f t="shared" si="499"/>
        <v>39544568.699999996</v>
      </c>
      <c r="J4583" s="46">
        <v>1448519</v>
      </c>
      <c r="K4583" s="2" t="s">
        <v>34</v>
      </c>
      <c r="L4583" s="52" t="str">
        <f t="shared" si="500"/>
        <v>20220930VND</v>
      </c>
      <c r="M4583">
        <f>VLOOKUP(L4583,Mapping!$H$1:$K$25,4,0)</f>
        <v>1</v>
      </c>
      <c r="N4583">
        <f t="shared" si="501"/>
        <v>1.02688E-3</v>
      </c>
      <c r="O4583">
        <f t="shared" si="502"/>
        <v>1.4485189999999999E-3</v>
      </c>
      <c r="P4583">
        <f t="shared" si="503"/>
        <v>3.9544568699999998E-2</v>
      </c>
      <c r="Q4583" t="str">
        <f>VLOOKUP(VLOOKUP(C4583,Mapping!$A$1:$C$17,3,0),Mapping!$E$1:$F$6,2,0)</f>
        <v>Vùng 02</v>
      </c>
    </row>
    <row r="4584" spans="1:17" x14ac:dyDescent="0.3">
      <c r="A4584" s="33">
        <v>44834</v>
      </c>
      <c r="B4584">
        <v>3628</v>
      </c>
      <c r="C4584">
        <v>43</v>
      </c>
      <c r="D4584" s="38" t="s">
        <v>77</v>
      </c>
      <c r="E4584" s="2" t="s">
        <v>41</v>
      </c>
      <c r="F4584">
        <v>6420781</v>
      </c>
      <c r="G4584" s="44">
        <f t="shared" si="497"/>
        <v>44562</v>
      </c>
      <c r="H4584" s="50">
        <f t="shared" si="498"/>
        <v>273</v>
      </c>
      <c r="I4584" s="50">
        <f t="shared" si="499"/>
        <v>229536243.29999998</v>
      </c>
      <c r="J4584" s="46">
        <v>8407921</v>
      </c>
      <c r="K4584" s="2" t="s">
        <v>34</v>
      </c>
      <c r="L4584" s="52" t="str">
        <f t="shared" si="500"/>
        <v>20220930VND</v>
      </c>
      <c r="M4584">
        <f>VLOOKUP(L4584,Mapping!$H$1:$K$25,4,0)</f>
        <v>1</v>
      </c>
      <c r="N4584">
        <f t="shared" si="501"/>
        <v>6.4207810000000004E-3</v>
      </c>
      <c r="O4584">
        <f t="shared" si="502"/>
        <v>8.4079210000000005E-3</v>
      </c>
      <c r="P4584">
        <f t="shared" si="503"/>
        <v>0.22953624329999997</v>
      </c>
      <c r="Q4584" t="str">
        <f>VLOOKUP(VLOOKUP(C4584,Mapping!$A$1:$C$17,3,0),Mapping!$E$1:$F$6,2,0)</f>
        <v>Vùng 04</v>
      </c>
    </row>
    <row r="4585" spans="1:17" x14ac:dyDescent="0.3">
      <c r="A4585" s="33">
        <v>44834</v>
      </c>
      <c r="B4585">
        <v>3628</v>
      </c>
      <c r="C4585">
        <v>25</v>
      </c>
      <c r="D4585" s="38" t="s">
        <v>77</v>
      </c>
      <c r="E4585" s="2" t="s">
        <v>41</v>
      </c>
      <c r="F4585">
        <v>623411</v>
      </c>
      <c r="G4585" s="44">
        <f t="shared" si="497"/>
        <v>44562</v>
      </c>
      <c r="H4585" s="50">
        <f t="shared" si="498"/>
        <v>273</v>
      </c>
      <c r="I4585" s="50">
        <f t="shared" si="499"/>
        <v>53163665.100000001</v>
      </c>
      <c r="J4585" s="46">
        <v>1947387</v>
      </c>
      <c r="K4585" s="2" t="s">
        <v>34</v>
      </c>
      <c r="L4585" s="52" t="str">
        <f t="shared" si="500"/>
        <v>20220930VND</v>
      </c>
      <c r="M4585">
        <f>VLOOKUP(L4585,Mapping!$H$1:$K$25,4,0)</f>
        <v>1</v>
      </c>
      <c r="N4585">
        <f t="shared" si="501"/>
        <v>6.2341100000000004E-4</v>
      </c>
      <c r="O4585">
        <f t="shared" si="502"/>
        <v>1.9473870000000001E-3</v>
      </c>
      <c r="P4585">
        <f t="shared" si="503"/>
        <v>5.31636651E-2</v>
      </c>
      <c r="Q4585" t="str">
        <f>VLOOKUP(VLOOKUP(C4585,Mapping!$A$1:$C$17,3,0),Mapping!$E$1:$F$6,2,0)</f>
        <v>Vùng 01</v>
      </c>
    </row>
    <row r="4586" spans="1:17" x14ac:dyDescent="0.3">
      <c r="A4586" s="33">
        <v>44834</v>
      </c>
      <c r="B4586">
        <v>3629</v>
      </c>
      <c r="C4586">
        <v>11</v>
      </c>
      <c r="D4586" s="38" t="s">
        <v>77</v>
      </c>
      <c r="E4586" s="2" t="s">
        <v>41</v>
      </c>
      <c r="F4586">
        <v>1630723</v>
      </c>
      <c r="G4586" s="44">
        <f t="shared" si="497"/>
        <v>44562</v>
      </c>
      <c r="H4586" s="50">
        <f t="shared" si="498"/>
        <v>273</v>
      </c>
      <c r="I4586" s="50">
        <f t="shared" si="499"/>
        <v>50862821.100000001</v>
      </c>
      <c r="J4586" s="46">
        <v>1863107</v>
      </c>
      <c r="K4586" s="2" t="s">
        <v>34</v>
      </c>
      <c r="L4586" s="52" t="str">
        <f t="shared" si="500"/>
        <v>20220930VND</v>
      </c>
      <c r="M4586">
        <f>VLOOKUP(L4586,Mapping!$H$1:$K$25,4,0)</f>
        <v>1</v>
      </c>
      <c r="N4586">
        <f t="shared" si="501"/>
        <v>1.6307229999999999E-3</v>
      </c>
      <c r="O4586">
        <f t="shared" si="502"/>
        <v>1.8631069999999999E-3</v>
      </c>
      <c r="P4586">
        <f t="shared" si="503"/>
        <v>5.0862821100000004E-2</v>
      </c>
      <c r="Q4586" t="str">
        <f>VLOOKUP(VLOOKUP(C4586,Mapping!$A$1:$C$17,3,0),Mapping!$E$1:$F$6,2,0)</f>
        <v>Vùng 01</v>
      </c>
    </row>
    <row r="4587" spans="1:17" x14ac:dyDescent="0.3">
      <c r="A4587" s="44">
        <v>44834</v>
      </c>
      <c r="B4587">
        <v>3631</v>
      </c>
      <c r="C4587">
        <v>34</v>
      </c>
      <c r="D4587" s="38" t="s">
        <v>77</v>
      </c>
      <c r="E4587" s="2" t="s">
        <v>41</v>
      </c>
      <c r="F4587">
        <v>930066</v>
      </c>
      <c r="G4587" s="44">
        <f t="shared" si="497"/>
        <v>44562</v>
      </c>
      <c r="H4587" s="50">
        <f t="shared" si="498"/>
        <v>273</v>
      </c>
      <c r="I4587" s="50">
        <f t="shared" si="499"/>
        <v>3531855.6</v>
      </c>
      <c r="J4587" s="46">
        <v>129372</v>
      </c>
      <c r="K4587" s="2" t="s">
        <v>34</v>
      </c>
      <c r="L4587" s="52" t="str">
        <f t="shared" si="500"/>
        <v>20220930VND</v>
      </c>
      <c r="M4587">
        <f>VLOOKUP(L4587,Mapping!$H$1:$K$25,4,0)</f>
        <v>1</v>
      </c>
      <c r="N4587">
        <f t="shared" si="501"/>
        <v>9.3006600000000001E-4</v>
      </c>
      <c r="O4587">
        <f t="shared" si="502"/>
        <v>1.2937199999999999E-4</v>
      </c>
      <c r="P4587">
        <f t="shared" si="503"/>
        <v>3.5318556000000002E-3</v>
      </c>
      <c r="Q4587" t="str">
        <f>VLOOKUP(VLOOKUP(C4587,Mapping!$A$1:$C$17,3,0),Mapping!$E$1:$F$6,2,0)</f>
        <v>Vùng 02</v>
      </c>
    </row>
    <row r="4588" spans="1:17" x14ac:dyDescent="0.3">
      <c r="A4588" s="33">
        <v>44834</v>
      </c>
      <c r="B4588">
        <v>3635</v>
      </c>
      <c r="C4588">
        <v>20</v>
      </c>
      <c r="D4588" s="38" t="s">
        <v>77</v>
      </c>
      <c r="E4588" s="2" t="s">
        <v>41</v>
      </c>
      <c r="F4588">
        <v>343404</v>
      </c>
      <c r="G4588" s="44">
        <f t="shared" si="497"/>
        <v>44562</v>
      </c>
      <c r="H4588" s="50">
        <f t="shared" si="498"/>
        <v>273</v>
      </c>
      <c r="I4588" s="50">
        <f t="shared" si="499"/>
        <v>35959259.699999996</v>
      </c>
      <c r="J4588" s="46">
        <v>1317189</v>
      </c>
      <c r="K4588" s="2" t="s">
        <v>34</v>
      </c>
      <c r="L4588" s="52" t="str">
        <f t="shared" si="500"/>
        <v>20220930VND</v>
      </c>
      <c r="M4588">
        <f>VLOOKUP(L4588,Mapping!$H$1:$K$25,4,0)</f>
        <v>1</v>
      </c>
      <c r="N4588">
        <f t="shared" si="501"/>
        <v>3.4340400000000001E-4</v>
      </c>
      <c r="O4588">
        <f t="shared" si="502"/>
        <v>1.3171890000000001E-3</v>
      </c>
      <c r="P4588">
        <f t="shared" si="503"/>
        <v>3.5959259699999996E-2</v>
      </c>
      <c r="Q4588" t="str">
        <f>VLOOKUP(VLOOKUP(C4588,Mapping!$A$1:$C$17,3,0),Mapping!$E$1:$F$6,2,0)</f>
        <v>Vùng 02</v>
      </c>
    </row>
    <row r="4589" spans="1:17" x14ac:dyDescent="0.3">
      <c r="A4589" s="33">
        <v>44834</v>
      </c>
      <c r="B4589">
        <v>3635</v>
      </c>
      <c r="C4589">
        <v>26</v>
      </c>
      <c r="D4589" s="38" t="s">
        <v>77</v>
      </c>
      <c r="E4589" s="2" t="s">
        <v>41</v>
      </c>
      <c r="F4589">
        <v>1771428</v>
      </c>
      <c r="G4589" s="44">
        <f t="shared" si="497"/>
        <v>44562</v>
      </c>
      <c r="H4589" s="50">
        <f t="shared" si="498"/>
        <v>273</v>
      </c>
      <c r="I4589" s="50">
        <f t="shared" si="499"/>
        <v>24859516.5</v>
      </c>
      <c r="J4589" s="46">
        <v>910605</v>
      </c>
      <c r="K4589" s="2" t="s">
        <v>34</v>
      </c>
      <c r="L4589" s="52" t="str">
        <f t="shared" si="500"/>
        <v>20220930VND</v>
      </c>
      <c r="M4589">
        <f>VLOOKUP(L4589,Mapping!$H$1:$K$25,4,0)</f>
        <v>1</v>
      </c>
      <c r="N4589">
        <f t="shared" si="501"/>
        <v>1.771428E-3</v>
      </c>
      <c r="O4589">
        <f t="shared" si="502"/>
        <v>9.1060499999999999E-4</v>
      </c>
      <c r="P4589">
        <f t="shared" si="503"/>
        <v>2.4859516500000001E-2</v>
      </c>
      <c r="Q4589" t="str">
        <f>VLOOKUP(VLOOKUP(C4589,Mapping!$A$1:$C$17,3,0),Mapping!$E$1:$F$6,2,0)</f>
        <v>Vùng 04</v>
      </c>
    </row>
    <row r="4590" spans="1:17" x14ac:dyDescent="0.3">
      <c r="A4590" s="33">
        <v>44834</v>
      </c>
      <c r="B4590">
        <v>3635</v>
      </c>
      <c r="C4590">
        <v>25</v>
      </c>
      <c r="D4590" s="38" t="s">
        <v>77</v>
      </c>
      <c r="E4590" s="2" t="s">
        <v>41</v>
      </c>
      <c r="F4590">
        <v>1345489</v>
      </c>
      <c r="G4590" s="44">
        <f t="shared" si="497"/>
        <v>44562</v>
      </c>
      <c r="H4590" s="50">
        <f t="shared" si="498"/>
        <v>273</v>
      </c>
      <c r="I4590" s="50">
        <f t="shared" si="499"/>
        <v>25481956.5</v>
      </c>
      <c r="J4590" s="46">
        <v>933405</v>
      </c>
      <c r="K4590" s="2" t="s">
        <v>34</v>
      </c>
      <c r="L4590" s="52" t="str">
        <f t="shared" si="500"/>
        <v>20220930VND</v>
      </c>
      <c r="M4590">
        <f>VLOOKUP(L4590,Mapping!$H$1:$K$25,4,0)</f>
        <v>1</v>
      </c>
      <c r="N4590">
        <f t="shared" si="501"/>
        <v>1.3454890000000001E-3</v>
      </c>
      <c r="O4590">
        <f t="shared" si="502"/>
        <v>9.33405E-4</v>
      </c>
      <c r="P4590">
        <f t="shared" si="503"/>
        <v>2.54819565E-2</v>
      </c>
      <c r="Q4590" t="str">
        <f>VLOOKUP(VLOOKUP(C4590,Mapping!$A$1:$C$17,3,0),Mapping!$E$1:$F$6,2,0)</f>
        <v>Vùng 01</v>
      </c>
    </row>
    <row r="4591" spans="1:17" x14ac:dyDescent="0.3">
      <c r="A4591" s="33">
        <v>44834</v>
      </c>
      <c r="B4591">
        <v>3635</v>
      </c>
      <c r="C4591">
        <v>40</v>
      </c>
      <c r="D4591" s="38" t="s">
        <v>77</v>
      </c>
      <c r="E4591" s="2" t="s">
        <v>41</v>
      </c>
      <c r="F4591">
        <v>1239954</v>
      </c>
      <c r="G4591" s="44">
        <f t="shared" si="497"/>
        <v>44562</v>
      </c>
      <c r="H4591" s="50">
        <f t="shared" si="498"/>
        <v>273</v>
      </c>
      <c r="I4591" s="50">
        <f t="shared" si="499"/>
        <v>37405204.199999996</v>
      </c>
      <c r="J4591" s="46">
        <v>1370154</v>
      </c>
      <c r="K4591" s="2" t="s">
        <v>34</v>
      </c>
      <c r="L4591" s="52" t="str">
        <f t="shared" si="500"/>
        <v>20220930VND</v>
      </c>
      <c r="M4591">
        <f>VLOOKUP(L4591,Mapping!$H$1:$K$25,4,0)</f>
        <v>1</v>
      </c>
      <c r="N4591">
        <f t="shared" si="501"/>
        <v>1.2399539999999999E-3</v>
      </c>
      <c r="O4591">
        <f t="shared" si="502"/>
        <v>1.3701539999999999E-3</v>
      </c>
      <c r="P4591">
        <f t="shared" si="503"/>
        <v>3.7405204199999993E-2</v>
      </c>
      <c r="Q4591" t="str">
        <f>VLOOKUP(VLOOKUP(C4591,Mapping!$A$1:$C$17,3,0),Mapping!$E$1:$F$6,2,0)</f>
        <v>Vùng 01</v>
      </c>
    </row>
    <row r="4592" spans="1:17" x14ac:dyDescent="0.3">
      <c r="A4592" s="33">
        <v>44834</v>
      </c>
      <c r="B4592">
        <v>3636</v>
      </c>
      <c r="C4592">
        <v>23</v>
      </c>
      <c r="D4592" s="38" t="s">
        <v>77</v>
      </c>
      <c r="E4592" s="2" t="s">
        <v>41</v>
      </c>
      <c r="F4592">
        <v>845228</v>
      </c>
      <c r="G4592" s="44">
        <f t="shared" si="497"/>
        <v>44562</v>
      </c>
      <c r="H4592" s="50">
        <f t="shared" si="498"/>
        <v>273</v>
      </c>
      <c r="I4592" s="50">
        <f t="shared" si="499"/>
        <v>43430205</v>
      </c>
      <c r="J4592" s="46">
        <v>1590850</v>
      </c>
      <c r="K4592" s="2" t="s">
        <v>34</v>
      </c>
      <c r="L4592" s="52" t="str">
        <f t="shared" si="500"/>
        <v>20220930VND</v>
      </c>
      <c r="M4592">
        <f>VLOOKUP(L4592,Mapping!$H$1:$K$25,4,0)</f>
        <v>1</v>
      </c>
      <c r="N4592">
        <f t="shared" si="501"/>
        <v>8.4522799999999995E-4</v>
      </c>
      <c r="O4592">
        <f t="shared" si="502"/>
        <v>1.59085E-3</v>
      </c>
      <c r="P4592">
        <f t="shared" si="503"/>
        <v>4.3430205E-2</v>
      </c>
      <c r="Q4592" t="str">
        <f>VLOOKUP(VLOOKUP(C4592,Mapping!$A$1:$C$17,3,0),Mapping!$E$1:$F$6,2,0)</f>
        <v>Vùng 02</v>
      </c>
    </row>
    <row r="4593" spans="1:17" x14ac:dyDescent="0.3">
      <c r="A4593" s="33">
        <v>44834</v>
      </c>
      <c r="B4593">
        <v>3636</v>
      </c>
      <c r="C4593">
        <v>23</v>
      </c>
      <c r="D4593" s="38" t="s">
        <v>77</v>
      </c>
      <c r="E4593" s="2" t="s">
        <v>41</v>
      </c>
      <c r="F4593">
        <v>1310166</v>
      </c>
      <c r="G4593" s="44">
        <f t="shared" si="497"/>
        <v>44562</v>
      </c>
      <c r="H4593" s="50">
        <f t="shared" si="498"/>
        <v>273</v>
      </c>
      <c r="I4593" s="50">
        <f t="shared" si="499"/>
        <v>9803211.5999999996</v>
      </c>
      <c r="J4593" s="46">
        <v>359092</v>
      </c>
      <c r="K4593" s="2" t="s">
        <v>34</v>
      </c>
      <c r="L4593" s="52" t="str">
        <f t="shared" si="500"/>
        <v>20220930VND</v>
      </c>
      <c r="M4593">
        <f>VLOOKUP(L4593,Mapping!$H$1:$K$25,4,0)</f>
        <v>1</v>
      </c>
      <c r="N4593">
        <f t="shared" si="501"/>
        <v>1.310166E-3</v>
      </c>
      <c r="O4593">
        <f t="shared" si="502"/>
        <v>3.5909199999999998E-4</v>
      </c>
      <c r="P4593">
        <f t="shared" si="503"/>
        <v>9.8032116000000002E-3</v>
      </c>
      <c r="Q4593" t="str">
        <f>VLOOKUP(VLOOKUP(C4593,Mapping!$A$1:$C$17,3,0),Mapping!$E$1:$F$6,2,0)</f>
        <v>Vùng 02</v>
      </c>
    </row>
    <row r="4594" spans="1:17" x14ac:dyDescent="0.3">
      <c r="A4594" s="33">
        <v>44834</v>
      </c>
      <c r="B4594">
        <v>3638</v>
      </c>
      <c r="C4594">
        <v>20</v>
      </c>
      <c r="D4594" s="38" t="s">
        <v>77</v>
      </c>
      <c r="E4594" s="2" t="s">
        <v>41</v>
      </c>
      <c r="F4594">
        <v>1976379</v>
      </c>
      <c r="G4594" s="44">
        <f t="shared" si="497"/>
        <v>44562</v>
      </c>
      <c r="H4594" s="50">
        <f t="shared" si="498"/>
        <v>273</v>
      </c>
      <c r="I4594" s="50">
        <f t="shared" si="499"/>
        <v>11966136</v>
      </c>
      <c r="J4594" s="46">
        <v>438320</v>
      </c>
      <c r="K4594" s="2" t="s">
        <v>34</v>
      </c>
      <c r="L4594" s="52" t="str">
        <f t="shared" si="500"/>
        <v>20220930VND</v>
      </c>
      <c r="M4594">
        <f>VLOOKUP(L4594,Mapping!$H$1:$K$25,4,0)</f>
        <v>1</v>
      </c>
      <c r="N4594">
        <f t="shared" si="501"/>
        <v>1.9763789999999999E-3</v>
      </c>
      <c r="O4594">
        <f t="shared" si="502"/>
        <v>4.3832000000000002E-4</v>
      </c>
      <c r="P4594">
        <f t="shared" si="503"/>
        <v>1.1966136E-2</v>
      </c>
      <c r="Q4594" t="str">
        <f>VLOOKUP(VLOOKUP(C4594,Mapping!$A$1:$C$17,3,0),Mapping!$E$1:$F$6,2,0)</f>
        <v>Vùng 02</v>
      </c>
    </row>
    <row r="4595" spans="1:17" x14ac:dyDescent="0.3">
      <c r="A4595" s="33">
        <v>44834</v>
      </c>
      <c r="B4595">
        <v>3638</v>
      </c>
      <c r="C4595">
        <v>40</v>
      </c>
      <c r="D4595" s="38" t="s">
        <v>77</v>
      </c>
      <c r="E4595" s="2" t="s">
        <v>41</v>
      </c>
      <c r="F4595">
        <v>355264</v>
      </c>
      <c r="G4595" s="44">
        <f t="shared" si="497"/>
        <v>44562</v>
      </c>
      <c r="H4595" s="50">
        <f t="shared" si="498"/>
        <v>273</v>
      </c>
      <c r="I4595" s="50">
        <f t="shared" si="499"/>
        <v>1579305</v>
      </c>
      <c r="J4595" s="46">
        <v>57850</v>
      </c>
      <c r="K4595" s="2" t="s">
        <v>34</v>
      </c>
      <c r="L4595" s="52" t="str">
        <f t="shared" si="500"/>
        <v>20220930VND</v>
      </c>
      <c r="M4595">
        <f>VLOOKUP(L4595,Mapping!$H$1:$K$25,4,0)</f>
        <v>1</v>
      </c>
      <c r="N4595">
        <f t="shared" si="501"/>
        <v>3.5526399999999999E-4</v>
      </c>
      <c r="O4595">
        <f t="shared" si="502"/>
        <v>5.7849999999999997E-5</v>
      </c>
      <c r="P4595">
        <f t="shared" si="503"/>
        <v>1.579305E-3</v>
      </c>
      <c r="Q4595" t="str">
        <f>VLOOKUP(VLOOKUP(C4595,Mapping!$A$1:$C$17,3,0),Mapping!$E$1:$F$6,2,0)</f>
        <v>Vùng 01</v>
      </c>
    </row>
    <row r="4596" spans="1:17" x14ac:dyDescent="0.3">
      <c r="A4596" s="33">
        <v>44834</v>
      </c>
      <c r="B4596">
        <v>3640</v>
      </c>
      <c r="C4596">
        <v>48</v>
      </c>
      <c r="D4596" s="38" t="s">
        <v>77</v>
      </c>
      <c r="E4596" s="2" t="s">
        <v>41</v>
      </c>
      <c r="F4596">
        <v>9189604</v>
      </c>
      <c r="G4596" s="44">
        <f t="shared" si="497"/>
        <v>44562</v>
      </c>
      <c r="H4596" s="50">
        <f t="shared" si="498"/>
        <v>273</v>
      </c>
      <c r="I4596" s="50">
        <f t="shared" si="499"/>
        <v>190570680.29999998</v>
      </c>
      <c r="J4596" s="46">
        <v>6980611</v>
      </c>
      <c r="K4596" s="2" t="s">
        <v>34</v>
      </c>
      <c r="L4596" s="52" t="str">
        <f t="shared" si="500"/>
        <v>20220930VND</v>
      </c>
      <c r="M4596">
        <f>VLOOKUP(L4596,Mapping!$H$1:$K$25,4,0)</f>
        <v>1</v>
      </c>
      <c r="N4596">
        <f t="shared" si="501"/>
        <v>9.1896040000000005E-3</v>
      </c>
      <c r="O4596">
        <f t="shared" si="502"/>
        <v>6.9806110000000003E-3</v>
      </c>
      <c r="P4596">
        <f t="shared" si="503"/>
        <v>0.19057068029999999</v>
      </c>
      <c r="Q4596" t="str">
        <f>VLOOKUP(VLOOKUP(C4596,Mapping!$A$1:$C$17,3,0),Mapping!$E$1:$F$6,2,0)</f>
        <v>Vùng 01</v>
      </c>
    </row>
    <row r="4597" spans="1:17" x14ac:dyDescent="0.3">
      <c r="A4597" s="33">
        <v>44834</v>
      </c>
      <c r="B4597">
        <v>3640</v>
      </c>
      <c r="C4597">
        <v>40</v>
      </c>
      <c r="D4597" s="38" t="s">
        <v>77</v>
      </c>
      <c r="E4597" s="2" t="s">
        <v>41</v>
      </c>
      <c r="F4597">
        <v>1535953</v>
      </c>
      <c r="G4597" s="44">
        <f t="shared" si="497"/>
        <v>44562</v>
      </c>
      <c r="H4597" s="50">
        <f t="shared" si="498"/>
        <v>273</v>
      </c>
      <c r="I4597" s="50">
        <f t="shared" si="499"/>
        <v>50266752.899999999</v>
      </c>
      <c r="J4597" s="46">
        <v>1841273</v>
      </c>
      <c r="K4597" s="2" t="s">
        <v>34</v>
      </c>
      <c r="L4597" s="52" t="str">
        <f t="shared" si="500"/>
        <v>20220930VND</v>
      </c>
      <c r="M4597">
        <f>VLOOKUP(L4597,Mapping!$H$1:$K$25,4,0)</f>
        <v>1</v>
      </c>
      <c r="N4597">
        <f t="shared" si="501"/>
        <v>1.5359530000000001E-3</v>
      </c>
      <c r="O4597">
        <f t="shared" si="502"/>
        <v>1.841273E-3</v>
      </c>
      <c r="P4597">
        <f t="shared" si="503"/>
        <v>5.0266752899999996E-2</v>
      </c>
      <c r="Q4597" t="str">
        <f>VLOOKUP(VLOOKUP(C4597,Mapping!$A$1:$C$17,3,0),Mapping!$E$1:$F$6,2,0)</f>
        <v>Vùng 01</v>
      </c>
    </row>
    <row r="4598" spans="1:17" x14ac:dyDescent="0.3">
      <c r="A4598" s="33">
        <v>44834</v>
      </c>
      <c r="B4598">
        <v>3641</v>
      </c>
      <c r="C4598">
        <v>34</v>
      </c>
      <c r="D4598" s="38" t="s">
        <v>77</v>
      </c>
      <c r="E4598" s="2" t="s">
        <v>41</v>
      </c>
      <c r="F4598">
        <v>77247</v>
      </c>
      <c r="G4598" s="44">
        <f t="shared" si="497"/>
        <v>44562</v>
      </c>
      <c r="H4598" s="50">
        <f t="shared" si="498"/>
        <v>273</v>
      </c>
      <c r="I4598" s="50">
        <f t="shared" si="499"/>
        <v>555828</v>
      </c>
      <c r="J4598" s="46">
        <v>20360</v>
      </c>
      <c r="K4598" s="2" t="s">
        <v>34</v>
      </c>
      <c r="L4598" s="52" t="str">
        <f t="shared" si="500"/>
        <v>20220930VND</v>
      </c>
      <c r="M4598">
        <f>VLOOKUP(L4598,Mapping!$H$1:$K$25,4,0)</f>
        <v>1</v>
      </c>
      <c r="N4598">
        <f t="shared" si="501"/>
        <v>7.7247000000000001E-5</v>
      </c>
      <c r="O4598">
        <f t="shared" si="502"/>
        <v>2.0360000000000002E-5</v>
      </c>
      <c r="P4598">
        <f t="shared" si="503"/>
        <v>5.5582799999999996E-4</v>
      </c>
      <c r="Q4598" t="str">
        <f>VLOOKUP(VLOOKUP(C4598,Mapping!$A$1:$C$17,3,0),Mapping!$E$1:$F$6,2,0)</f>
        <v>Vùng 02</v>
      </c>
    </row>
    <row r="4599" spans="1:17" x14ac:dyDescent="0.3">
      <c r="A4599" s="33">
        <v>44834</v>
      </c>
      <c r="B4599">
        <v>3643</v>
      </c>
      <c r="C4599">
        <v>34</v>
      </c>
      <c r="D4599" s="38" t="s">
        <v>77</v>
      </c>
      <c r="E4599" s="2" t="s">
        <v>41</v>
      </c>
      <c r="F4599">
        <v>1931964</v>
      </c>
      <c r="G4599" s="44">
        <f t="shared" si="497"/>
        <v>44562</v>
      </c>
      <c r="H4599" s="50">
        <f t="shared" si="498"/>
        <v>273</v>
      </c>
      <c r="I4599" s="50">
        <f t="shared" si="499"/>
        <v>6960708.2999999998</v>
      </c>
      <c r="J4599" s="46">
        <v>254971</v>
      </c>
      <c r="K4599" s="2" t="s">
        <v>34</v>
      </c>
      <c r="L4599" s="52" t="str">
        <f t="shared" si="500"/>
        <v>20220930VND</v>
      </c>
      <c r="M4599">
        <f>VLOOKUP(L4599,Mapping!$H$1:$K$25,4,0)</f>
        <v>1</v>
      </c>
      <c r="N4599">
        <f t="shared" si="501"/>
        <v>1.931964E-3</v>
      </c>
      <c r="O4599">
        <f t="shared" si="502"/>
        <v>2.54971E-4</v>
      </c>
      <c r="P4599">
        <f t="shared" si="503"/>
        <v>6.9607083E-3</v>
      </c>
      <c r="Q4599" t="str">
        <f>VLOOKUP(VLOOKUP(C4599,Mapping!$A$1:$C$17,3,0),Mapping!$E$1:$F$6,2,0)</f>
        <v>Vùng 02</v>
      </c>
    </row>
    <row r="4600" spans="1:17" x14ac:dyDescent="0.3">
      <c r="A4600" s="33">
        <v>44834</v>
      </c>
      <c r="B4600">
        <v>3644</v>
      </c>
      <c r="C4600">
        <v>34</v>
      </c>
      <c r="D4600" s="38" t="s">
        <v>77</v>
      </c>
      <c r="E4600" s="2" t="s">
        <v>41</v>
      </c>
      <c r="F4600">
        <v>390441</v>
      </c>
      <c r="G4600" s="44">
        <f t="shared" si="497"/>
        <v>44562</v>
      </c>
      <c r="H4600" s="50">
        <f t="shared" si="498"/>
        <v>273</v>
      </c>
      <c r="I4600" s="50">
        <f t="shared" si="499"/>
        <v>504910331197.27203</v>
      </c>
      <c r="J4600" s="46">
        <v>797273</v>
      </c>
      <c r="K4600" s="2" t="s">
        <v>35</v>
      </c>
      <c r="L4600" s="52" t="str">
        <f t="shared" si="500"/>
        <v>20220930USD</v>
      </c>
      <c r="M4600">
        <f>VLOOKUP(L4600,Mapping!$H$1:$K$25,4,0)</f>
        <v>23197.68</v>
      </c>
      <c r="N4600">
        <f t="shared" si="501"/>
        <v>9.0573253768799997</v>
      </c>
      <c r="O4600">
        <f t="shared" si="502"/>
        <v>18.49488392664</v>
      </c>
      <c r="P4600">
        <f t="shared" si="503"/>
        <v>504.91033119727206</v>
      </c>
      <c r="Q4600" t="str">
        <f>VLOOKUP(VLOOKUP(C4600,Mapping!$A$1:$C$17,3,0),Mapping!$E$1:$F$6,2,0)</f>
        <v>Vùng 02</v>
      </c>
    </row>
    <row r="4601" spans="1:17" x14ac:dyDescent="0.3">
      <c r="A4601" s="33">
        <v>44834</v>
      </c>
      <c r="B4601">
        <v>3644</v>
      </c>
      <c r="C4601">
        <v>31</v>
      </c>
      <c r="D4601" s="38" t="s">
        <v>77</v>
      </c>
      <c r="E4601" s="2" t="s">
        <v>41</v>
      </c>
      <c r="F4601">
        <v>1216789</v>
      </c>
      <c r="G4601" s="44">
        <f t="shared" si="497"/>
        <v>44562</v>
      </c>
      <c r="H4601" s="50">
        <f t="shared" si="498"/>
        <v>273</v>
      </c>
      <c r="I4601" s="50">
        <f t="shared" si="499"/>
        <v>53785477.199999996</v>
      </c>
      <c r="J4601" s="46">
        <v>1970164</v>
      </c>
      <c r="K4601" s="2" t="s">
        <v>34</v>
      </c>
      <c r="L4601" s="52" t="str">
        <f t="shared" si="500"/>
        <v>20220930VND</v>
      </c>
      <c r="M4601">
        <f>VLOOKUP(L4601,Mapping!$H$1:$K$25,4,0)</f>
        <v>1</v>
      </c>
      <c r="N4601">
        <f t="shared" si="501"/>
        <v>1.216789E-3</v>
      </c>
      <c r="O4601">
        <f t="shared" si="502"/>
        <v>1.9701639999999999E-3</v>
      </c>
      <c r="P4601">
        <f t="shared" si="503"/>
        <v>5.3785477199999994E-2</v>
      </c>
      <c r="Q4601" t="str">
        <f>VLOOKUP(VLOOKUP(C4601,Mapping!$A$1:$C$17,3,0),Mapping!$E$1:$F$6,2,0)</f>
        <v>Vùng 03</v>
      </c>
    </row>
    <row r="4602" spans="1:17" x14ac:dyDescent="0.3">
      <c r="A4602" s="33">
        <v>44834</v>
      </c>
      <c r="B4602">
        <v>3644</v>
      </c>
      <c r="C4602">
        <v>34</v>
      </c>
      <c r="D4602" s="38" t="s">
        <v>77</v>
      </c>
      <c r="E4602" s="2" t="s">
        <v>41</v>
      </c>
      <c r="F4602">
        <v>457978</v>
      </c>
      <c r="G4602" s="44">
        <f t="shared" si="497"/>
        <v>44562</v>
      </c>
      <c r="H4602" s="50">
        <f t="shared" si="498"/>
        <v>273</v>
      </c>
      <c r="I4602" s="50">
        <f t="shared" si="499"/>
        <v>48778684.5</v>
      </c>
      <c r="J4602" s="46">
        <v>1786765</v>
      </c>
      <c r="K4602" s="2" t="s">
        <v>34</v>
      </c>
      <c r="L4602" s="52" t="str">
        <f t="shared" si="500"/>
        <v>20220930VND</v>
      </c>
      <c r="M4602">
        <f>VLOOKUP(L4602,Mapping!$H$1:$K$25,4,0)</f>
        <v>1</v>
      </c>
      <c r="N4602">
        <f t="shared" si="501"/>
        <v>4.57978E-4</v>
      </c>
      <c r="O4602">
        <f t="shared" si="502"/>
        <v>1.7867650000000001E-3</v>
      </c>
      <c r="P4602">
        <f t="shared" si="503"/>
        <v>4.8778684500000002E-2</v>
      </c>
      <c r="Q4602" t="str">
        <f>VLOOKUP(VLOOKUP(C4602,Mapping!$A$1:$C$17,3,0),Mapping!$E$1:$F$6,2,0)</f>
        <v>Vùng 02</v>
      </c>
    </row>
    <row r="4603" spans="1:17" x14ac:dyDescent="0.3">
      <c r="A4603" s="33">
        <v>44834</v>
      </c>
      <c r="B4603">
        <v>3645</v>
      </c>
      <c r="C4603">
        <v>20</v>
      </c>
      <c r="D4603" s="38" t="s">
        <v>77</v>
      </c>
      <c r="E4603" s="2" t="s">
        <v>41</v>
      </c>
      <c r="F4603">
        <v>1118454</v>
      </c>
      <c r="G4603" s="44">
        <f t="shared" si="497"/>
        <v>44562</v>
      </c>
      <c r="H4603" s="50">
        <f t="shared" si="498"/>
        <v>273</v>
      </c>
      <c r="I4603" s="50">
        <f t="shared" si="499"/>
        <v>22611279.599999998</v>
      </c>
      <c r="J4603" s="46">
        <v>828252</v>
      </c>
      <c r="K4603" s="2" t="s">
        <v>34</v>
      </c>
      <c r="L4603" s="52" t="str">
        <f t="shared" si="500"/>
        <v>20220930VND</v>
      </c>
      <c r="M4603">
        <f>VLOOKUP(L4603,Mapping!$H$1:$K$25,4,0)</f>
        <v>1</v>
      </c>
      <c r="N4603">
        <f t="shared" si="501"/>
        <v>1.1184540000000001E-3</v>
      </c>
      <c r="O4603">
        <f t="shared" si="502"/>
        <v>8.2825200000000002E-4</v>
      </c>
      <c r="P4603">
        <f t="shared" si="503"/>
        <v>2.2611279599999999E-2</v>
      </c>
      <c r="Q4603" t="str">
        <f>VLOOKUP(VLOOKUP(C4603,Mapping!$A$1:$C$17,3,0),Mapping!$E$1:$F$6,2,0)</f>
        <v>Vùng 02</v>
      </c>
    </row>
    <row r="4604" spans="1:17" x14ac:dyDescent="0.3">
      <c r="A4604" s="33">
        <v>44834</v>
      </c>
      <c r="B4604">
        <v>3646</v>
      </c>
      <c r="C4604">
        <v>34</v>
      </c>
      <c r="D4604" s="38" t="s">
        <v>77</v>
      </c>
      <c r="E4604" s="2" t="s">
        <v>41</v>
      </c>
      <c r="F4604">
        <v>1568392</v>
      </c>
      <c r="G4604" s="44">
        <f t="shared" si="497"/>
        <v>44562</v>
      </c>
      <c r="H4604" s="50">
        <f t="shared" si="498"/>
        <v>273</v>
      </c>
      <c r="I4604" s="50">
        <f t="shared" si="499"/>
        <v>23833964.699999999</v>
      </c>
      <c r="J4604" s="46">
        <v>873039</v>
      </c>
      <c r="K4604" s="2" t="s">
        <v>34</v>
      </c>
      <c r="L4604" s="52" t="str">
        <f t="shared" si="500"/>
        <v>20220930VND</v>
      </c>
      <c r="M4604">
        <f>VLOOKUP(L4604,Mapping!$H$1:$K$25,4,0)</f>
        <v>1</v>
      </c>
      <c r="N4604">
        <f t="shared" si="501"/>
        <v>1.568392E-3</v>
      </c>
      <c r="O4604">
        <f t="shared" si="502"/>
        <v>8.7303900000000004E-4</v>
      </c>
      <c r="P4604">
        <f t="shared" si="503"/>
        <v>2.3833964699999998E-2</v>
      </c>
      <c r="Q4604" t="str">
        <f>VLOOKUP(VLOOKUP(C4604,Mapping!$A$1:$C$17,3,0),Mapping!$E$1:$F$6,2,0)</f>
        <v>Vùng 02</v>
      </c>
    </row>
    <row r="4605" spans="1:17" x14ac:dyDescent="0.3">
      <c r="A4605" s="33">
        <v>44834</v>
      </c>
      <c r="B4605">
        <v>3647</v>
      </c>
      <c r="C4605">
        <v>26</v>
      </c>
      <c r="D4605" s="38" t="s">
        <v>77</v>
      </c>
      <c r="E4605" s="2" t="s">
        <v>41</v>
      </c>
      <c r="F4605">
        <v>1435881</v>
      </c>
      <c r="G4605" s="44">
        <f t="shared" si="497"/>
        <v>44562</v>
      </c>
      <c r="H4605" s="50">
        <f t="shared" si="498"/>
        <v>273</v>
      </c>
      <c r="I4605" s="50">
        <f t="shared" si="499"/>
        <v>17683848</v>
      </c>
      <c r="J4605" s="46">
        <v>647760</v>
      </c>
      <c r="K4605" s="2" t="s">
        <v>34</v>
      </c>
      <c r="L4605" s="52" t="str">
        <f t="shared" si="500"/>
        <v>20220930VND</v>
      </c>
      <c r="M4605">
        <f>VLOOKUP(L4605,Mapping!$H$1:$K$25,4,0)</f>
        <v>1</v>
      </c>
      <c r="N4605">
        <f t="shared" si="501"/>
        <v>1.435881E-3</v>
      </c>
      <c r="O4605">
        <f t="shared" si="502"/>
        <v>6.4776000000000005E-4</v>
      </c>
      <c r="P4605">
        <f t="shared" si="503"/>
        <v>1.7683847999999999E-2</v>
      </c>
      <c r="Q4605" t="str">
        <f>VLOOKUP(VLOOKUP(C4605,Mapping!$A$1:$C$17,3,0),Mapping!$E$1:$F$6,2,0)</f>
        <v>Vùng 04</v>
      </c>
    </row>
    <row r="4606" spans="1:17" x14ac:dyDescent="0.3">
      <c r="A4606" s="33">
        <v>44834</v>
      </c>
      <c r="B4606">
        <v>3651</v>
      </c>
      <c r="C4606">
        <v>36</v>
      </c>
      <c r="D4606" s="38" t="s">
        <v>77</v>
      </c>
      <c r="E4606" s="2" t="s">
        <v>41</v>
      </c>
      <c r="F4606">
        <v>790140</v>
      </c>
      <c r="G4606" s="44">
        <f t="shared" si="497"/>
        <v>44562</v>
      </c>
      <c r="H4606" s="50">
        <f t="shared" si="498"/>
        <v>273</v>
      </c>
      <c r="I4606" s="50">
        <f t="shared" si="499"/>
        <v>37009763.699999996</v>
      </c>
      <c r="J4606" s="46">
        <v>1355669</v>
      </c>
      <c r="K4606" s="2" t="s">
        <v>34</v>
      </c>
      <c r="L4606" s="52" t="str">
        <f t="shared" si="500"/>
        <v>20220930VND</v>
      </c>
      <c r="M4606">
        <f>VLOOKUP(L4606,Mapping!$H$1:$K$25,4,0)</f>
        <v>1</v>
      </c>
      <c r="N4606">
        <f t="shared" si="501"/>
        <v>7.9014000000000005E-4</v>
      </c>
      <c r="O4606">
        <f t="shared" si="502"/>
        <v>1.3556690000000001E-3</v>
      </c>
      <c r="P4606">
        <f t="shared" si="503"/>
        <v>3.7009763699999997E-2</v>
      </c>
      <c r="Q4606" t="str">
        <f>VLOOKUP(VLOOKUP(C4606,Mapping!$A$1:$C$17,3,0),Mapping!$E$1:$F$6,2,0)</f>
        <v>Vùng 05</v>
      </c>
    </row>
    <row r="4607" spans="1:17" x14ac:dyDescent="0.3">
      <c r="A4607" s="33">
        <v>44834</v>
      </c>
      <c r="B4607">
        <v>3652</v>
      </c>
      <c r="C4607">
        <v>40</v>
      </c>
      <c r="D4607" s="38" t="s">
        <v>77</v>
      </c>
      <c r="E4607" s="2" t="s">
        <v>43</v>
      </c>
      <c r="F4607">
        <v>1217590</v>
      </c>
      <c r="G4607" s="44">
        <f t="shared" si="497"/>
        <v>44562</v>
      </c>
      <c r="H4607" s="50">
        <f t="shared" si="498"/>
        <v>273</v>
      </c>
      <c r="I4607" s="50">
        <f t="shared" si="499"/>
        <v>9534033.5999999996</v>
      </c>
      <c r="J4607" s="46">
        <v>349232</v>
      </c>
      <c r="K4607" s="2" t="s">
        <v>34</v>
      </c>
      <c r="L4607" s="52" t="str">
        <f t="shared" si="500"/>
        <v>20220930VND</v>
      </c>
      <c r="M4607">
        <f>VLOOKUP(L4607,Mapping!$H$1:$K$25,4,0)</f>
        <v>1</v>
      </c>
      <c r="N4607">
        <f t="shared" si="501"/>
        <v>1.2175899999999999E-3</v>
      </c>
      <c r="O4607">
        <f t="shared" si="502"/>
        <v>3.4923199999999999E-4</v>
      </c>
      <c r="P4607">
        <f t="shared" si="503"/>
        <v>9.5340336000000001E-3</v>
      </c>
      <c r="Q4607" t="str">
        <f>VLOOKUP(VLOOKUP(C4607,Mapping!$A$1:$C$17,3,0),Mapping!$E$1:$F$6,2,0)</f>
        <v>Vùng 01</v>
      </c>
    </row>
    <row r="4608" spans="1:17" x14ac:dyDescent="0.3">
      <c r="A4608" s="33">
        <v>44834</v>
      </c>
      <c r="B4608">
        <v>3652</v>
      </c>
      <c r="C4608">
        <v>40</v>
      </c>
      <c r="D4608" s="38" t="s">
        <v>77</v>
      </c>
      <c r="E4608" s="2" t="s">
        <v>43</v>
      </c>
      <c r="F4608">
        <v>1580577</v>
      </c>
      <c r="G4608" s="44">
        <f t="shared" si="497"/>
        <v>44562</v>
      </c>
      <c r="H4608" s="50">
        <f t="shared" si="498"/>
        <v>273</v>
      </c>
      <c r="I4608" s="50">
        <f t="shared" si="499"/>
        <v>31465297.5</v>
      </c>
      <c r="J4608" s="46">
        <v>1152575</v>
      </c>
      <c r="K4608" s="2" t="s">
        <v>34</v>
      </c>
      <c r="L4608" s="52" t="str">
        <f t="shared" si="500"/>
        <v>20220930VND</v>
      </c>
      <c r="M4608">
        <f>VLOOKUP(L4608,Mapping!$H$1:$K$25,4,0)</f>
        <v>1</v>
      </c>
      <c r="N4608">
        <f t="shared" si="501"/>
        <v>1.5805769999999999E-3</v>
      </c>
      <c r="O4608">
        <f t="shared" si="502"/>
        <v>1.1525750000000001E-3</v>
      </c>
      <c r="P4608">
        <f t="shared" si="503"/>
        <v>3.1465297500000003E-2</v>
      </c>
      <c r="Q4608" t="str">
        <f>VLOOKUP(VLOOKUP(C4608,Mapping!$A$1:$C$17,3,0),Mapping!$E$1:$F$6,2,0)</f>
        <v>Vùng 01</v>
      </c>
    </row>
    <row r="4609" spans="1:17" x14ac:dyDescent="0.3">
      <c r="A4609" s="33">
        <v>44834</v>
      </c>
      <c r="B4609">
        <v>3652</v>
      </c>
      <c r="C4609">
        <v>40</v>
      </c>
      <c r="D4609" s="38" t="s">
        <v>77</v>
      </c>
      <c r="E4609" s="2" t="s">
        <v>41</v>
      </c>
      <c r="F4609">
        <v>146386</v>
      </c>
      <c r="G4609" s="44">
        <f t="shared" si="497"/>
        <v>44562</v>
      </c>
      <c r="H4609" s="50">
        <f t="shared" si="498"/>
        <v>273</v>
      </c>
      <c r="I4609" s="50">
        <f t="shared" si="499"/>
        <v>1011345521221.0349</v>
      </c>
      <c r="J4609" s="46">
        <v>1640285</v>
      </c>
      <c r="K4609" s="2" t="s">
        <v>36</v>
      </c>
      <c r="L4609" s="52" t="str">
        <f t="shared" si="500"/>
        <v>20220930EUR</v>
      </c>
      <c r="M4609">
        <f>VLOOKUP(L4609,Mapping!$H$1:$K$25,4,0)</f>
        <v>22584.87</v>
      </c>
      <c r="N4609">
        <f t="shared" si="501"/>
        <v>3.3061087798199997</v>
      </c>
      <c r="O4609">
        <f t="shared" si="502"/>
        <v>37.045623487949996</v>
      </c>
      <c r="P4609">
        <f t="shared" si="503"/>
        <v>1011.3455212210349</v>
      </c>
      <c r="Q4609" t="str">
        <f>VLOOKUP(VLOOKUP(C4609,Mapping!$A$1:$C$17,3,0),Mapping!$E$1:$F$6,2,0)</f>
        <v>Vùng 01</v>
      </c>
    </row>
    <row r="4610" spans="1:17" x14ac:dyDescent="0.3">
      <c r="A4610" s="33">
        <v>44834</v>
      </c>
      <c r="B4610">
        <v>3652</v>
      </c>
      <c r="C4610">
        <v>40</v>
      </c>
      <c r="D4610" s="38" t="s">
        <v>77</v>
      </c>
      <c r="E4610" s="2" t="s">
        <v>41</v>
      </c>
      <c r="F4610">
        <v>9939078</v>
      </c>
      <c r="G4610" s="44">
        <f t="shared" ref="G4610:G4673" si="504">DATE(YEAR(A4610),1,1)</f>
        <v>44562</v>
      </c>
      <c r="H4610" s="50">
        <f t="shared" ref="H4610:H4673" si="505">DATEDIF(G4610,A4610,"D")+1</f>
        <v>273</v>
      </c>
      <c r="I4610" s="50">
        <f t="shared" si="499"/>
        <v>237268040.09999999</v>
      </c>
      <c r="J4610" s="46">
        <v>8691137</v>
      </c>
      <c r="K4610" s="2" t="s">
        <v>34</v>
      </c>
      <c r="L4610" s="52" t="str">
        <f t="shared" si="500"/>
        <v>20220930VND</v>
      </c>
      <c r="M4610">
        <f>VLOOKUP(L4610,Mapping!$H$1:$K$25,4,0)</f>
        <v>1</v>
      </c>
      <c r="N4610">
        <f t="shared" si="501"/>
        <v>9.9390780000000005E-3</v>
      </c>
      <c r="O4610">
        <f t="shared" si="502"/>
        <v>8.6911369999999998E-3</v>
      </c>
      <c r="P4610">
        <f t="shared" si="503"/>
        <v>0.23726804009999999</v>
      </c>
      <c r="Q4610" t="str">
        <f>VLOOKUP(VLOOKUP(C4610,Mapping!$A$1:$C$17,3,0),Mapping!$E$1:$F$6,2,0)</f>
        <v>Vùng 01</v>
      </c>
    </row>
    <row r="4611" spans="1:17" x14ac:dyDescent="0.3">
      <c r="A4611" s="33">
        <v>44834</v>
      </c>
      <c r="B4611">
        <v>3652</v>
      </c>
      <c r="C4611">
        <v>40</v>
      </c>
      <c r="D4611" s="38" t="s">
        <v>77</v>
      </c>
      <c r="E4611" s="2" t="s">
        <v>41</v>
      </c>
      <c r="F4611">
        <v>6609407</v>
      </c>
      <c r="G4611" s="44">
        <f t="shared" si="504"/>
        <v>44562</v>
      </c>
      <c r="H4611" s="50">
        <f t="shared" si="505"/>
        <v>273</v>
      </c>
      <c r="I4611" s="50">
        <f t="shared" ref="I4611:I4674" si="506">H4611*(J4611/10)*M4611</f>
        <v>168598684.79999998</v>
      </c>
      <c r="J4611" s="46">
        <v>6175776</v>
      </c>
      <c r="K4611" s="2" t="s">
        <v>34</v>
      </c>
      <c r="L4611" s="52" t="str">
        <f t="shared" ref="L4611:L4674" si="507">CONCATENATE(TEXT(A4611,"YYYYMMDD"),K4611)</f>
        <v>20220930VND</v>
      </c>
      <c r="M4611">
        <f>VLOOKUP(L4611,Mapping!$H$1:$K$25,4,0)</f>
        <v>1</v>
      </c>
      <c r="N4611">
        <f t="shared" ref="N4611:N4674" si="508">F4611*M4611/10^9</f>
        <v>6.6094070000000003E-3</v>
      </c>
      <c r="O4611">
        <f t="shared" ref="O4611:O4674" si="509">J4611*M4611/10^9</f>
        <v>6.175776E-3</v>
      </c>
      <c r="P4611">
        <f t="shared" ref="P4611:P4674" si="510">I4611/10^9</f>
        <v>0.16859868479999998</v>
      </c>
      <c r="Q4611" t="str">
        <f>VLOOKUP(VLOOKUP(C4611,Mapping!$A$1:$C$17,3,0),Mapping!$E$1:$F$6,2,0)</f>
        <v>Vùng 01</v>
      </c>
    </row>
    <row r="4612" spans="1:17" x14ac:dyDescent="0.3">
      <c r="A4612" s="33">
        <v>44834</v>
      </c>
      <c r="B4612">
        <v>3652</v>
      </c>
      <c r="C4612">
        <v>40</v>
      </c>
      <c r="D4612" s="38" t="s">
        <v>77</v>
      </c>
      <c r="E4612" s="2" t="s">
        <v>41</v>
      </c>
      <c r="F4612">
        <v>1874792</v>
      </c>
      <c r="G4612" s="44">
        <f t="shared" si="504"/>
        <v>44562</v>
      </c>
      <c r="H4612" s="50">
        <f t="shared" si="505"/>
        <v>273</v>
      </c>
      <c r="I4612" s="50">
        <f t="shared" si="506"/>
        <v>451024384650.84003</v>
      </c>
      <c r="J4612" s="46">
        <v>712185</v>
      </c>
      <c r="K4612" s="2" t="s">
        <v>35</v>
      </c>
      <c r="L4612" s="52" t="str">
        <f t="shared" si="507"/>
        <v>20220930USD</v>
      </c>
      <c r="M4612">
        <f>VLOOKUP(L4612,Mapping!$H$1:$K$25,4,0)</f>
        <v>23197.68</v>
      </c>
      <c r="N4612">
        <f t="shared" si="508"/>
        <v>43.490824882559998</v>
      </c>
      <c r="O4612">
        <f t="shared" si="509"/>
        <v>16.521039730800002</v>
      </c>
      <c r="P4612">
        <f t="shared" si="510"/>
        <v>451.02438465084003</v>
      </c>
      <c r="Q4612" t="str">
        <f>VLOOKUP(VLOOKUP(C4612,Mapping!$A$1:$C$17,3,0),Mapping!$E$1:$F$6,2,0)</f>
        <v>Vùng 01</v>
      </c>
    </row>
    <row r="4613" spans="1:17" x14ac:dyDescent="0.3">
      <c r="A4613" s="33">
        <v>44834</v>
      </c>
      <c r="B4613">
        <v>3653</v>
      </c>
      <c r="C4613">
        <v>34</v>
      </c>
      <c r="D4613" s="38" t="s">
        <v>77</v>
      </c>
      <c r="E4613" s="2" t="s">
        <v>41</v>
      </c>
      <c r="F4613">
        <v>1516061</v>
      </c>
      <c r="G4613" s="44">
        <f t="shared" si="504"/>
        <v>44562</v>
      </c>
      <c r="H4613" s="50">
        <f t="shared" si="505"/>
        <v>273</v>
      </c>
      <c r="I4613" s="50">
        <f t="shared" si="506"/>
        <v>7115745</v>
      </c>
      <c r="J4613" s="46">
        <v>260650</v>
      </c>
      <c r="K4613" s="2" t="s">
        <v>34</v>
      </c>
      <c r="L4613" s="52" t="str">
        <f t="shared" si="507"/>
        <v>20220930VND</v>
      </c>
      <c r="M4613">
        <f>VLOOKUP(L4613,Mapping!$H$1:$K$25,4,0)</f>
        <v>1</v>
      </c>
      <c r="N4613">
        <f t="shared" si="508"/>
        <v>1.516061E-3</v>
      </c>
      <c r="O4613">
        <f t="shared" si="509"/>
        <v>2.6065000000000002E-4</v>
      </c>
      <c r="P4613">
        <f t="shared" si="510"/>
        <v>7.1157449999999997E-3</v>
      </c>
      <c r="Q4613" t="str">
        <f>VLOOKUP(VLOOKUP(C4613,Mapping!$A$1:$C$17,3,0),Mapping!$E$1:$F$6,2,0)</f>
        <v>Vùng 02</v>
      </c>
    </row>
    <row r="4614" spans="1:17" x14ac:dyDescent="0.3">
      <c r="A4614" s="33">
        <v>44834</v>
      </c>
      <c r="B4614">
        <v>3655</v>
      </c>
      <c r="C4614">
        <v>45</v>
      </c>
      <c r="D4614" s="38" t="s">
        <v>77</v>
      </c>
      <c r="E4614" s="2" t="s">
        <v>43</v>
      </c>
      <c r="F4614">
        <v>7846991</v>
      </c>
      <c r="G4614" s="44">
        <f t="shared" si="504"/>
        <v>44562</v>
      </c>
      <c r="H4614" s="50">
        <f t="shared" si="505"/>
        <v>273</v>
      </c>
      <c r="I4614" s="50">
        <f t="shared" si="506"/>
        <v>192824295.29999998</v>
      </c>
      <c r="J4614" s="46">
        <v>7063161</v>
      </c>
      <c r="K4614" s="2" t="s">
        <v>34</v>
      </c>
      <c r="L4614" s="52" t="str">
        <f t="shared" si="507"/>
        <v>20220930VND</v>
      </c>
      <c r="M4614">
        <f>VLOOKUP(L4614,Mapping!$H$1:$K$25,4,0)</f>
        <v>1</v>
      </c>
      <c r="N4614">
        <f t="shared" si="508"/>
        <v>7.8469909999999993E-3</v>
      </c>
      <c r="O4614">
        <f t="shared" si="509"/>
        <v>7.0631610000000001E-3</v>
      </c>
      <c r="P4614">
        <f t="shared" si="510"/>
        <v>0.19282429529999998</v>
      </c>
      <c r="Q4614" t="str">
        <f>VLOOKUP(VLOOKUP(C4614,Mapping!$A$1:$C$17,3,0),Mapping!$E$1:$F$6,2,0)</f>
        <v>Vùng 02</v>
      </c>
    </row>
    <row r="4615" spans="1:17" x14ac:dyDescent="0.3">
      <c r="A4615" s="33">
        <v>44834</v>
      </c>
      <c r="B4615">
        <v>3655</v>
      </c>
      <c r="C4615">
        <v>45</v>
      </c>
      <c r="D4615" s="38" t="s">
        <v>77</v>
      </c>
      <c r="E4615" s="2" t="s">
        <v>43</v>
      </c>
      <c r="F4615">
        <v>9456426</v>
      </c>
      <c r="G4615" s="44">
        <f t="shared" si="504"/>
        <v>44562</v>
      </c>
      <c r="H4615" s="50">
        <f t="shared" si="505"/>
        <v>273</v>
      </c>
      <c r="I4615" s="50">
        <f t="shared" si="506"/>
        <v>222158118</v>
      </c>
      <c r="J4615" s="46">
        <v>8137660</v>
      </c>
      <c r="K4615" s="2" t="s">
        <v>34</v>
      </c>
      <c r="L4615" s="52" t="str">
        <f t="shared" si="507"/>
        <v>20220930VND</v>
      </c>
      <c r="M4615">
        <f>VLOOKUP(L4615,Mapping!$H$1:$K$25,4,0)</f>
        <v>1</v>
      </c>
      <c r="N4615">
        <f t="shared" si="508"/>
        <v>9.4564260000000004E-3</v>
      </c>
      <c r="O4615">
        <f t="shared" si="509"/>
        <v>8.1376599999999997E-3</v>
      </c>
      <c r="P4615">
        <f t="shared" si="510"/>
        <v>0.22215811799999999</v>
      </c>
      <c r="Q4615" t="str">
        <f>VLOOKUP(VLOOKUP(C4615,Mapping!$A$1:$C$17,3,0),Mapping!$E$1:$F$6,2,0)</f>
        <v>Vùng 02</v>
      </c>
    </row>
    <row r="4616" spans="1:17" x14ac:dyDescent="0.3">
      <c r="A4616" s="33">
        <v>44834</v>
      </c>
      <c r="B4616">
        <v>3655</v>
      </c>
      <c r="C4616">
        <v>45</v>
      </c>
      <c r="D4616" s="38" t="s">
        <v>77</v>
      </c>
      <c r="E4616" s="2" t="s">
        <v>43</v>
      </c>
      <c r="F4616">
        <v>6039008</v>
      </c>
      <c r="G4616" s="44">
        <f t="shared" si="504"/>
        <v>44562</v>
      </c>
      <c r="H4616" s="50">
        <f t="shared" si="505"/>
        <v>273</v>
      </c>
      <c r="I4616" s="50">
        <f t="shared" si="506"/>
        <v>246637563.90000001</v>
      </c>
      <c r="J4616" s="46">
        <v>9034343</v>
      </c>
      <c r="K4616" s="2" t="s">
        <v>34</v>
      </c>
      <c r="L4616" s="52" t="str">
        <f t="shared" si="507"/>
        <v>20220930VND</v>
      </c>
      <c r="M4616">
        <f>VLOOKUP(L4616,Mapping!$H$1:$K$25,4,0)</f>
        <v>1</v>
      </c>
      <c r="N4616">
        <f t="shared" si="508"/>
        <v>6.0390080000000002E-3</v>
      </c>
      <c r="O4616">
        <f t="shared" si="509"/>
        <v>9.0343430000000002E-3</v>
      </c>
      <c r="P4616">
        <f t="shared" si="510"/>
        <v>0.2466375639</v>
      </c>
      <c r="Q4616" t="str">
        <f>VLOOKUP(VLOOKUP(C4616,Mapping!$A$1:$C$17,3,0),Mapping!$E$1:$F$6,2,0)</f>
        <v>Vùng 02</v>
      </c>
    </row>
    <row r="4617" spans="1:17" x14ac:dyDescent="0.3">
      <c r="A4617" s="33">
        <v>44834</v>
      </c>
      <c r="B4617">
        <v>3655</v>
      </c>
      <c r="C4617">
        <v>45</v>
      </c>
      <c r="D4617" s="38" t="s">
        <v>77</v>
      </c>
      <c r="E4617" s="2" t="s">
        <v>43</v>
      </c>
      <c r="F4617">
        <v>6628910</v>
      </c>
      <c r="G4617" s="44">
        <f t="shared" si="504"/>
        <v>44562</v>
      </c>
      <c r="H4617" s="50">
        <f t="shared" si="505"/>
        <v>273</v>
      </c>
      <c r="I4617" s="50">
        <f t="shared" si="506"/>
        <v>243228913.20000002</v>
      </c>
      <c r="J4617" s="46">
        <v>8909484</v>
      </c>
      <c r="K4617" s="2" t="s">
        <v>34</v>
      </c>
      <c r="L4617" s="52" t="str">
        <f t="shared" si="507"/>
        <v>20220930VND</v>
      </c>
      <c r="M4617">
        <f>VLOOKUP(L4617,Mapping!$H$1:$K$25,4,0)</f>
        <v>1</v>
      </c>
      <c r="N4617">
        <f t="shared" si="508"/>
        <v>6.62891E-3</v>
      </c>
      <c r="O4617">
        <f t="shared" si="509"/>
        <v>8.9094840000000005E-3</v>
      </c>
      <c r="P4617">
        <f t="shared" si="510"/>
        <v>0.24322891320000001</v>
      </c>
      <c r="Q4617" t="str">
        <f>VLOOKUP(VLOOKUP(C4617,Mapping!$A$1:$C$17,3,0),Mapping!$E$1:$F$6,2,0)</f>
        <v>Vùng 02</v>
      </c>
    </row>
    <row r="4618" spans="1:17" x14ac:dyDescent="0.3">
      <c r="A4618" s="33">
        <v>44834</v>
      </c>
      <c r="B4618">
        <v>3655</v>
      </c>
      <c r="C4618">
        <v>45</v>
      </c>
      <c r="D4618" s="38" t="s">
        <v>77</v>
      </c>
      <c r="E4618" s="2" t="s">
        <v>45</v>
      </c>
      <c r="F4618">
        <v>9524128</v>
      </c>
      <c r="G4618" s="44">
        <f t="shared" si="504"/>
        <v>44562</v>
      </c>
      <c r="H4618" s="50">
        <f t="shared" si="505"/>
        <v>273</v>
      </c>
      <c r="I4618" s="50">
        <f t="shared" si="506"/>
        <v>172046811.29999998</v>
      </c>
      <c r="J4618" s="46">
        <v>6302081</v>
      </c>
      <c r="K4618" s="2" t="s">
        <v>34</v>
      </c>
      <c r="L4618" s="52" t="str">
        <f t="shared" si="507"/>
        <v>20220930VND</v>
      </c>
      <c r="M4618">
        <f>VLOOKUP(L4618,Mapping!$H$1:$K$25,4,0)</f>
        <v>1</v>
      </c>
      <c r="N4618">
        <f t="shared" si="508"/>
        <v>9.5241279999999998E-3</v>
      </c>
      <c r="O4618">
        <f t="shared" si="509"/>
        <v>6.3020810000000002E-3</v>
      </c>
      <c r="P4618">
        <f t="shared" si="510"/>
        <v>0.17204681129999999</v>
      </c>
      <c r="Q4618" t="str">
        <f>VLOOKUP(VLOOKUP(C4618,Mapping!$A$1:$C$17,3,0),Mapping!$E$1:$F$6,2,0)</f>
        <v>Vùng 02</v>
      </c>
    </row>
    <row r="4619" spans="1:17" x14ac:dyDescent="0.3">
      <c r="A4619" s="33">
        <v>44834</v>
      </c>
      <c r="B4619">
        <v>3655</v>
      </c>
      <c r="C4619">
        <v>41</v>
      </c>
      <c r="D4619" s="38" t="s">
        <v>77</v>
      </c>
      <c r="E4619" s="2" t="s">
        <v>41</v>
      </c>
      <c r="F4619">
        <v>392687</v>
      </c>
      <c r="G4619" s="44">
        <f t="shared" si="504"/>
        <v>44562</v>
      </c>
      <c r="H4619" s="50">
        <f t="shared" si="505"/>
        <v>273</v>
      </c>
      <c r="I4619" s="50">
        <f t="shared" si="506"/>
        <v>26091483.599999998</v>
      </c>
      <c r="J4619" s="46">
        <v>955732</v>
      </c>
      <c r="K4619" s="2" t="s">
        <v>34</v>
      </c>
      <c r="L4619" s="52" t="str">
        <f t="shared" si="507"/>
        <v>20220930VND</v>
      </c>
      <c r="M4619">
        <f>VLOOKUP(L4619,Mapping!$H$1:$K$25,4,0)</f>
        <v>1</v>
      </c>
      <c r="N4619">
        <f t="shared" si="508"/>
        <v>3.9268700000000002E-4</v>
      </c>
      <c r="O4619">
        <f t="shared" si="509"/>
        <v>9.5573200000000004E-4</v>
      </c>
      <c r="P4619">
        <f t="shared" si="510"/>
        <v>2.6091483599999996E-2</v>
      </c>
      <c r="Q4619" t="str">
        <f>VLOOKUP(VLOOKUP(C4619,Mapping!$A$1:$C$17,3,0),Mapping!$E$1:$F$6,2,0)</f>
        <v>Vùng 05</v>
      </c>
    </row>
    <row r="4620" spans="1:17" x14ac:dyDescent="0.3">
      <c r="A4620" s="33">
        <v>44834</v>
      </c>
      <c r="B4620">
        <v>3655</v>
      </c>
      <c r="C4620">
        <v>45</v>
      </c>
      <c r="D4620" s="38" t="s">
        <v>77</v>
      </c>
      <c r="E4620" s="2" t="s">
        <v>41</v>
      </c>
      <c r="F4620">
        <v>7891071</v>
      </c>
      <c r="G4620" s="44">
        <f t="shared" si="504"/>
        <v>44562</v>
      </c>
      <c r="H4620" s="50">
        <f t="shared" si="505"/>
        <v>273</v>
      </c>
      <c r="I4620" s="50">
        <f t="shared" si="506"/>
        <v>182580789.29999998</v>
      </c>
      <c r="J4620" s="46">
        <v>6687941</v>
      </c>
      <c r="K4620" s="2" t="s">
        <v>34</v>
      </c>
      <c r="L4620" s="52" t="str">
        <f t="shared" si="507"/>
        <v>20220930VND</v>
      </c>
      <c r="M4620">
        <f>VLOOKUP(L4620,Mapping!$H$1:$K$25,4,0)</f>
        <v>1</v>
      </c>
      <c r="N4620">
        <f t="shared" si="508"/>
        <v>7.8910709999999995E-3</v>
      </c>
      <c r="O4620">
        <f t="shared" si="509"/>
        <v>6.6879410000000002E-3</v>
      </c>
      <c r="P4620">
        <f t="shared" si="510"/>
        <v>0.18258078929999999</v>
      </c>
      <c r="Q4620" t="str">
        <f>VLOOKUP(VLOOKUP(C4620,Mapping!$A$1:$C$17,3,0),Mapping!$E$1:$F$6,2,0)</f>
        <v>Vùng 02</v>
      </c>
    </row>
    <row r="4621" spans="1:17" x14ac:dyDescent="0.3">
      <c r="A4621" s="33">
        <v>44834</v>
      </c>
      <c r="B4621">
        <v>3655</v>
      </c>
      <c r="C4621">
        <v>45</v>
      </c>
      <c r="D4621" s="38" t="s">
        <v>77</v>
      </c>
      <c r="E4621" s="2" t="s">
        <v>41</v>
      </c>
      <c r="F4621">
        <v>1895497</v>
      </c>
      <c r="G4621" s="44">
        <f t="shared" si="504"/>
        <v>44562</v>
      </c>
      <c r="H4621" s="50">
        <f t="shared" si="505"/>
        <v>273</v>
      </c>
      <c r="I4621" s="50">
        <f t="shared" si="506"/>
        <v>1245230964929.9519</v>
      </c>
      <c r="J4621" s="46">
        <v>1966268</v>
      </c>
      <c r="K4621" s="2" t="s">
        <v>35</v>
      </c>
      <c r="L4621" s="52" t="str">
        <f t="shared" si="507"/>
        <v>20220930USD</v>
      </c>
      <c r="M4621">
        <f>VLOOKUP(L4621,Mapping!$H$1:$K$25,4,0)</f>
        <v>23197.68</v>
      </c>
      <c r="N4621">
        <f t="shared" si="508"/>
        <v>43.971132846959996</v>
      </c>
      <c r="O4621">
        <f t="shared" si="509"/>
        <v>45.612855858239996</v>
      </c>
      <c r="P4621">
        <f t="shared" si="510"/>
        <v>1245.2309649299518</v>
      </c>
      <c r="Q4621" t="str">
        <f>VLOOKUP(VLOOKUP(C4621,Mapping!$A$1:$C$17,3,0),Mapping!$E$1:$F$6,2,0)</f>
        <v>Vùng 02</v>
      </c>
    </row>
    <row r="4622" spans="1:17" x14ac:dyDescent="0.3">
      <c r="A4622" s="33">
        <v>44834</v>
      </c>
      <c r="B4622">
        <v>3655</v>
      </c>
      <c r="C4622">
        <v>45</v>
      </c>
      <c r="D4622" s="38" t="s">
        <v>77</v>
      </c>
      <c r="E4622" s="2" t="s">
        <v>41</v>
      </c>
      <c r="F4622">
        <v>7124626</v>
      </c>
      <c r="G4622" s="44">
        <f t="shared" si="504"/>
        <v>44562</v>
      </c>
      <c r="H4622" s="50">
        <f t="shared" si="505"/>
        <v>273</v>
      </c>
      <c r="I4622" s="50">
        <f t="shared" si="506"/>
        <v>209825943.59999999</v>
      </c>
      <c r="J4622" s="46">
        <v>7685932</v>
      </c>
      <c r="K4622" s="2" t="s">
        <v>34</v>
      </c>
      <c r="L4622" s="52" t="str">
        <f t="shared" si="507"/>
        <v>20220930VND</v>
      </c>
      <c r="M4622">
        <f>VLOOKUP(L4622,Mapping!$H$1:$K$25,4,0)</f>
        <v>1</v>
      </c>
      <c r="N4622">
        <f t="shared" si="508"/>
        <v>7.1246260000000002E-3</v>
      </c>
      <c r="O4622">
        <f t="shared" si="509"/>
        <v>7.6859320000000004E-3</v>
      </c>
      <c r="P4622">
        <f t="shared" si="510"/>
        <v>0.20982594359999998</v>
      </c>
      <c r="Q4622" t="str">
        <f>VLOOKUP(VLOOKUP(C4622,Mapping!$A$1:$C$17,3,0),Mapping!$E$1:$F$6,2,0)</f>
        <v>Vùng 02</v>
      </c>
    </row>
    <row r="4623" spans="1:17" x14ac:dyDescent="0.3">
      <c r="A4623" s="33">
        <v>44834</v>
      </c>
      <c r="B4623">
        <v>3655</v>
      </c>
      <c r="C4623">
        <v>45</v>
      </c>
      <c r="D4623" s="38" t="s">
        <v>77</v>
      </c>
      <c r="E4623" s="2" t="s">
        <v>41</v>
      </c>
      <c r="F4623">
        <v>767675</v>
      </c>
      <c r="G4623" s="44">
        <f t="shared" si="504"/>
        <v>44562</v>
      </c>
      <c r="H4623" s="50">
        <f t="shared" si="505"/>
        <v>273</v>
      </c>
      <c r="I4623" s="50">
        <f t="shared" si="506"/>
        <v>356811610512.35699</v>
      </c>
      <c r="J4623" s="46">
        <v>578707</v>
      </c>
      <c r="K4623" s="2" t="s">
        <v>36</v>
      </c>
      <c r="L4623" s="52" t="str">
        <f t="shared" si="507"/>
        <v>20220930EUR</v>
      </c>
      <c r="M4623">
        <f>VLOOKUP(L4623,Mapping!$H$1:$K$25,4,0)</f>
        <v>22584.87</v>
      </c>
      <c r="N4623">
        <f t="shared" si="508"/>
        <v>17.33784007725</v>
      </c>
      <c r="O4623">
        <f t="shared" si="509"/>
        <v>13.070022363090001</v>
      </c>
      <c r="P4623">
        <f t="shared" si="510"/>
        <v>356.81161051235699</v>
      </c>
      <c r="Q4623" t="str">
        <f>VLOOKUP(VLOOKUP(C4623,Mapping!$A$1:$C$17,3,0),Mapping!$E$1:$F$6,2,0)</f>
        <v>Vùng 02</v>
      </c>
    </row>
    <row r="4624" spans="1:17" x14ac:dyDescent="0.3">
      <c r="A4624" s="33">
        <v>44834</v>
      </c>
      <c r="B4624">
        <v>3660</v>
      </c>
      <c r="C4624">
        <v>25</v>
      </c>
      <c r="D4624" s="38" t="s">
        <v>77</v>
      </c>
      <c r="E4624" s="2" t="s">
        <v>41</v>
      </c>
      <c r="F4624">
        <v>1126066</v>
      </c>
      <c r="G4624" s="44">
        <f t="shared" si="504"/>
        <v>44562</v>
      </c>
      <c r="H4624" s="50">
        <f t="shared" si="505"/>
        <v>273</v>
      </c>
      <c r="I4624" s="50">
        <f t="shared" si="506"/>
        <v>39597039.300000004</v>
      </c>
      <c r="J4624" s="46">
        <v>1450441</v>
      </c>
      <c r="K4624" s="2" t="s">
        <v>34</v>
      </c>
      <c r="L4624" s="52" t="str">
        <f t="shared" si="507"/>
        <v>20220930VND</v>
      </c>
      <c r="M4624">
        <f>VLOOKUP(L4624,Mapping!$H$1:$K$25,4,0)</f>
        <v>1</v>
      </c>
      <c r="N4624">
        <f t="shared" si="508"/>
        <v>1.126066E-3</v>
      </c>
      <c r="O4624">
        <f t="shared" si="509"/>
        <v>1.450441E-3</v>
      </c>
      <c r="P4624">
        <f t="shared" si="510"/>
        <v>3.9597039300000005E-2</v>
      </c>
      <c r="Q4624" t="str">
        <f>VLOOKUP(VLOOKUP(C4624,Mapping!$A$1:$C$17,3,0),Mapping!$E$1:$F$6,2,0)</f>
        <v>Vùng 01</v>
      </c>
    </row>
    <row r="4625" spans="1:17" x14ac:dyDescent="0.3">
      <c r="A4625" s="33">
        <v>44834</v>
      </c>
      <c r="B4625">
        <v>3661</v>
      </c>
      <c r="C4625">
        <v>20</v>
      </c>
      <c r="D4625" s="38" t="s">
        <v>77</v>
      </c>
      <c r="E4625" s="2" t="s">
        <v>41</v>
      </c>
      <c r="F4625">
        <v>1262735</v>
      </c>
      <c r="G4625" s="44">
        <f t="shared" si="504"/>
        <v>44562</v>
      </c>
      <c r="H4625" s="50">
        <f t="shared" si="505"/>
        <v>273</v>
      </c>
      <c r="I4625" s="50">
        <f t="shared" si="506"/>
        <v>95029964213.184006</v>
      </c>
      <c r="J4625" s="46">
        <v>150056</v>
      </c>
      <c r="K4625" s="2" t="s">
        <v>35</v>
      </c>
      <c r="L4625" s="52" t="str">
        <f t="shared" si="507"/>
        <v>20220930USD</v>
      </c>
      <c r="M4625">
        <f>VLOOKUP(L4625,Mapping!$H$1:$K$25,4,0)</f>
        <v>23197.68</v>
      </c>
      <c r="N4625">
        <f t="shared" si="508"/>
        <v>29.2925224548</v>
      </c>
      <c r="O4625">
        <f t="shared" si="509"/>
        <v>3.4809510700799997</v>
      </c>
      <c r="P4625">
        <f t="shared" si="510"/>
        <v>95.029964213184002</v>
      </c>
      <c r="Q4625" t="str">
        <f>VLOOKUP(VLOOKUP(C4625,Mapping!$A$1:$C$17,3,0),Mapping!$E$1:$F$6,2,0)</f>
        <v>Vùng 02</v>
      </c>
    </row>
    <row r="4626" spans="1:17" x14ac:dyDescent="0.3">
      <c r="A4626" s="33">
        <v>44834</v>
      </c>
      <c r="B4626">
        <v>3661</v>
      </c>
      <c r="C4626">
        <v>20</v>
      </c>
      <c r="D4626" s="38" t="s">
        <v>77</v>
      </c>
      <c r="E4626" s="2" t="s">
        <v>41</v>
      </c>
      <c r="F4626">
        <v>9371678</v>
      </c>
      <c r="G4626" s="44">
        <f t="shared" si="504"/>
        <v>44562</v>
      </c>
      <c r="H4626" s="50">
        <f t="shared" si="505"/>
        <v>273</v>
      </c>
      <c r="I4626" s="50">
        <f t="shared" si="506"/>
        <v>169562975.40000001</v>
      </c>
      <c r="J4626" s="46">
        <v>6211098</v>
      </c>
      <c r="K4626" s="2" t="s">
        <v>34</v>
      </c>
      <c r="L4626" s="52" t="str">
        <f t="shared" si="507"/>
        <v>20220930VND</v>
      </c>
      <c r="M4626">
        <f>VLOOKUP(L4626,Mapping!$H$1:$K$25,4,0)</f>
        <v>1</v>
      </c>
      <c r="N4626">
        <f t="shared" si="508"/>
        <v>9.3716779999999996E-3</v>
      </c>
      <c r="O4626">
        <f t="shared" si="509"/>
        <v>6.211098E-3</v>
      </c>
      <c r="P4626">
        <f t="shared" si="510"/>
        <v>0.16956297540000001</v>
      </c>
      <c r="Q4626" t="str">
        <f>VLOOKUP(VLOOKUP(C4626,Mapping!$A$1:$C$17,3,0),Mapping!$E$1:$F$6,2,0)</f>
        <v>Vùng 02</v>
      </c>
    </row>
    <row r="4627" spans="1:17" x14ac:dyDescent="0.3">
      <c r="A4627" s="33">
        <v>44834</v>
      </c>
      <c r="B4627">
        <v>3661</v>
      </c>
      <c r="C4627">
        <v>20</v>
      </c>
      <c r="D4627" s="38" t="s">
        <v>77</v>
      </c>
      <c r="E4627" s="2" t="s">
        <v>41</v>
      </c>
      <c r="F4627">
        <v>1260975</v>
      </c>
      <c r="G4627" s="44">
        <f t="shared" si="504"/>
        <v>44562</v>
      </c>
      <c r="H4627" s="50">
        <f t="shared" si="505"/>
        <v>273</v>
      </c>
      <c r="I4627" s="50">
        <f t="shared" si="506"/>
        <v>21194873.699999999</v>
      </c>
      <c r="J4627" s="46">
        <v>776369</v>
      </c>
      <c r="K4627" s="2" t="s">
        <v>34</v>
      </c>
      <c r="L4627" s="52" t="str">
        <f t="shared" si="507"/>
        <v>20220930VND</v>
      </c>
      <c r="M4627">
        <f>VLOOKUP(L4627,Mapping!$H$1:$K$25,4,0)</f>
        <v>1</v>
      </c>
      <c r="N4627">
        <f t="shared" si="508"/>
        <v>1.2609749999999999E-3</v>
      </c>
      <c r="O4627">
        <f t="shared" si="509"/>
        <v>7.7636899999999995E-4</v>
      </c>
      <c r="P4627">
        <f t="shared" si="510"/>
        <v>2.1194873699999998E-2</v>
      </c>
      <c r="Q4627" t="str">
        <f>VLOOKUP(VLOOKUP(C4627,Mapping!$A$1:$C$17,3,0),Mapping!$E$1:$F$6,2,0)</f>
        <v>Vùng 02</v>
      </c>
    </row>
    <row r="4628" spans="1:17" x14ac:dyDescent="0.3">
      <c r="A4628" s="33">
        <v>44834</v>
      </c>
      <c r="B4628">
        <v>3661</v>
      </c>
      <c r="C4628">
        <v>41</v>
      </c>
      <c r="D4628" s="38" t="s">
        <v>77</v>
      </c>
      <c r="E4628" s="2" t="s">
        <v>41</v>
      </c>
      <c r="F4628">
        <v>13533</v>
      </c>
      <c r="G4628" s="44">
        <f t="shared" si="504"/>
        <v>44562</v>
      </c>
      <c r="H4628" s="50">
        <f t="shared" si="505"/>
        <v>273</v>
      </c>
      <c r="I4628" s="50">
        <f t="shared" si="506"/>
        <v>12183580.5</v>
      </c>
      <c r="J4628" s="46">
        <v>446285</v>
      </c>
      <c r="K4628" s="2" t="s">
        <v>34</v>
      </c>
      <c r="L4628" s="52" t="str">
        <f t="shared" si="507"/>
        <v>20220930VND</v>
      </c>
      <c r="M4628">
        <f>VLOOKUP(L4628,Mapping!$H$1:$K$25,4,0)</f>
        <v>1</v>
      </c>
      <c r="N4628">
        <f t="shared" si="508"/>
        <v>1.3533000000000001E-5</v>
      </c>
      <c r="O4628">
        <f t="shared" si="509"/>
        <v>4.4628499999999999E-4</v>
      </c>
      <c r="P4628">
        <f t="shared" si="510"/>
        <v>1.2183580499999999E-2</v>
      </c>
      <c r="Q4628" t="str">
        <f>VLOOKUP(VLOOKUP(C4628,Mapping!$A$1:$C$17,3,0),Mapping!$E$1:$F$6,2,0)</f>
        <v>Vùng 05</v>
      </c>
    </row>
    <row r="4629" spans="1:17" x14ac:dyDescent="0.3">
      <c r="A4629" s="33">
        <v>44834</v>
      </c>
      <c r="B4629">
        <v>3661</v>
      </c>
      <c r="C4629">
        <v>20</v>
      </c>
      <c r="D4629" s="38" t="s">
        <v>77</v>
      </c>
      <c r="E4629" s="2" t="s">
        <v>41</v>
      </c>
      <c r="F4629">
        <v>1441987</v>
      </c>
      <c r="G4629" s="44">
        <f t="shared" si="504"/>
        <v>44562</v>
      </c>
      <c r="H4629" s="50">
        <f t="shared" si="505"/>
        <v>273</v>
      </c>
      <c r="I4629" s="50">
        <f t="shared" si="506"/>
        <v>1025025482000.52</v>
      </c>
      <c r="J4629" s="46">
        <v>1618555</v>
      </c>
      <c r="K4629" s="2" t="s">
        <v>35</v>
      </c>
      <c r="L4629" s="52" t="str">
        <f t="shared" si="507"/>
        <v>20220930USD</v>
      </c>
      <c r="M4629">
        <f>VLOOKUP(L4629,Mapping!$H$1:$K$25,4,0)</f>
        <v>23197.68</v>
      </c>
      <c r="N4629">
        <f t="shared" si="508"/>
        <v>33.450752990159998</v>
      </c>
      <c r="O4629">
        <f t="shared" si="509"/>
        <v>37.546720952400001</v>
      </c>
      <c r="P4629">
        <f t="shared" si="510"/>
        <v>1025.02548200052</v>
      </c>
      <c r="Q4629" t="str">
        <f>VLOOKUP(VLOOKUP(C4629,Mapping!$A$1:$C$17,3,0),Mapping!$E$1:$F$6,2,0)</f>
        <v>Vùng 02</v>
      </c>
    </row>
    <row r="4630" spans="1:17" x14ac:dyDescent="0.3">
      <c r="A4630" s="33">
        <v>44834</v>
      </c>
      <c r="B4630">
        <v>3661</v>
      </c>
      <c r="C4630">
        <v>25</v>
      </c>
      <c r="D4630" s="38" t="s">
        <v>77</v>
      </c>
      <c r="E4630" s="2" t="s">
        <v>41</v>
      </c>
      <c r="F4630">
        <v>629554</v>
      </c>
      <c r="G4630" s="44">
        <f t="shared" si="504"/>
        <v>44562</v>
      </c>
      <c r="H4630" s="50">
        <f t="shared" si="505"/>
        <v>273</v>
      </c>
      <c r="I4630" s="50">
        <f t="shared" si="506"/>
        <v>28237836.900000002</v>
      </c>
      <c r="J4630" s="46">
        <v>1034353</v>
      </c>
      <c r="K4630" s="2" t="s">
        <v>34</v>
      </c>
      <c r="L4630" s="52" t="str">
        <f t="shared" si="507"/>
        <v>20220930VND</v>
      </c>
      <c r="M4630">
        <f>VLOOKUP(L4630,Mapping!$H$1:$K$25,4,0)</f>
        <v>1</v>
      </c>
      <c r="N4630">
        <f t="shared" si="508"/>
        <v>6.2955400000000005E-4</v>
      </c>
      <c r="O4630">
        <f t="shared" si="509"/>
        <v>1.034353E-3</v>
      </c>
      <c r="P4630">
        <f t="shared" si="510"/>
        <v>2.8237836900000004E-2</v>
      </c>
      <c r="Q4630" t="str">
        <f>VLOOKUP(VLOOKUP(C4630,Mapping!$A$1:$C$17,3,0),Mapping!$E$1:$F$6,2,0)</f>
        <v>Vùng 01</v>
      </c>
    </row>
    <row r="4631" spans="1:17" x14ac:dyDescent="0.3">
      <c r="A4631" s="33">
        <v>44834</v>
      </c>
      <c r="B4631">
        <v>3661</v>
      </c>
      <c r="C4631">
        <v>34</v>
      </c>
      <c r="D4631" s="38" t="s">
        <v>77</v>
      </c>
      <c r="E4631" s="2" t="s">
        <v>41</v>
      </c>
      <c r="F4631">
        <v>364591</v>
      </c>
      <c r="G4631" s="44">
        <f t="shared" si="504"/>
        <v>44562</v>
      </c>
      <c r="H4631" s="50">
        <f t="shared" si="505"/>
        <v>273</v>
      </c>
      <c r="I4631" s="50">
        <f t="shared" si="506"/>
        <v>10954206.9</v>
      </c>
      <c r="J4631" s="46">
        <v>401253</v>
      </c>
      <c r="K4631" s="2" t="s">
        <v>34</v>
      </c>
      <c r="L4631" s="52" t="str">
        <f t="shared" si="507"/>
        <v>20220930VND</v>
      </c>
      <c r="M4631">
        <f>VLOOKUP(L4631,Mapping!$H$1:$K$25,4,0)</f>
        <v>1</v>
      </c>
      <c r="N4631">
        <f t="shared" si="508"/>
        <v>3.6459099999999999E-4</v>
      </c>
      <c r="O4631">
        <f t="shared" si="509"/>
        <v>4.0125300000000002E-4</v>
      </c>
      <c r="P4631">
        <f t="shared" si="510"/>
        <v>1.0954206900000001E-2</v>
      </c>
      <c r="Q4631" t="str">
        <f>VLOOKUP(VLOOKUP(C4631,Mapping!$A$1:$C$17,3,0),Mapping!$E$1:$F$6,2,0)</f>
        <v>Vùng 02</v>
      </c>
    </row>
    <row r="4632" spans="1:17" x14ac:dyDescent="0.3">
      <c r="A4632" s="33">
        <v>44834</v>
      </c>
      <c r="B4632">
        <v>3662</v>
      </c>
      <c r="C4632">
        <v>34</v>
      </c>
      <c r="D4632" s="38" t="s">
        <v>77</v>
      </c>
      <c r="E4632" s="2" t="s">
        <v>41</v>
      </c>
      <c r="F4632">
        <v>8668301</v>
      </c>
      <c r="G4632" s="44">
        <f t="shared" si="504"/>
        <v>44562</v>
      </c>
      <c r="H4632" s="50">
        <f t="shared" si="505"/>
        <v>273</v>
      </c>
      <c r="I4632" s="50">
        <f t="shared" si="506"/>
        <v>262517482.5</v>
      </c>
      <c r="J4632" s="46">
        <v>9616025</v>
      </c>
      <c r="K4632" s="2" t="s">
        <v>34</v>
      </c>
      <c r="L4632" s="52" t="str">
        <f t="shared" si="507"/>
        <v>20220930VND</v>
      </c>
      <c r="M4632">
        <f>VLOOKUP(L4632,Mapping!$H$1:$K$25,4,0)</f>
        <v>1</v>
      </c>
      <c r="N4632">
        <f t="shared" si="508"/>
        <v>8.6683009999999998E-3</v>
      </c>
      <c r="O4632">
        <f t="shared" si="509"/>
        <v>9.6160250000000003E-3</v>
      </c>
      <c r="P4632">
        <f t="shared" si="510"/>
        <v>0.26251748250000001</v>
      </c>
      <c r="Q4632" t="str">
        <f>VLOOKUP(VLOOKUP(C4632,Mapping!$A$1:$C$17,3,0),Mapping!$E$1:$F$6,2,0)</f>
        <v>Vùng 02</v>
      </c>
    </row>
    <row r="4633" spans="1:17" x14ac:dyDescent="0.3">
      <c r="A4633" s="33">
        <v>44834</v>
      </c>
      <c r="B4633">
        <v>3662</v>
      </c>
      <c r="C4633">
        <v>48</v>
      </c>
      <c r="D4633" s="38" t="s">
        <v>77</v>
      </c>
      <c r="E4633" s="2" t="s">
        <v>41</v>
      </c>
      <c r="F4633">
        <v>9702357</v>
      </c>
      <c r="G4633" s="44">
        <f t="shared" si="504"/>
        <v>44562</v>
      </c>
      <c r="H4633" s="50">
        <f t="shared" si="505"/>
        <v>273</v>
      </c>
      <c r="I4633" s="50">
        <f t="shared" si="506"/>
        <v>165948755.70000002</v>
      </c>
      <c r="J4633" s="46">
        <v>6078709</v>
      </c>
      <c r="K4633" s="2" t="s">
        <v>34</v>
      </c>
      <c r="L4633" s="52" t="str">
        <f t="shared" si="507"/>
        <v>20220930VND</v>
      </c>
      <c r="M4633">
        <f>VLOOKUP(L4633,Mapping!$H$1:$K$25,4,0)</f>
        <v>1</v>
      </c>
      <c r="N4633">
        <f t="shared" si="508"/>
        <v>9.702357E-3</v>
      </c>
      <c r="O4633">
        <f t="shared" si="509"/>
        <v>6.0787089999999998E-3</v>
      </c>
      <c r="P4633">
        <f t="shared" si="510"/>
        <v>0.16594875570000001</v>
      </c>
      <c r="Q4633" t="str">
        <f>VLOOKUP(VLOOKUP(C4633,Mapping!$A$1:$C$17,3,0),Mapping!$E$1:$F$6,2,0)</f>
        <v>Vùng 01</v>
      </c>
    </row>
    <row r="4634" spans="1:17" x14ac:dyDescent="0.3">
      <c r="A4634" s="33">
        <v>44834</v>
      </c>
      <c r="B4634">
        <v>3664</v>
      </c>
      <c r="C4634">
        <v>40</v>
      </c>
      <c r="D4634" s="38" t="s">
        <v>77</v>
      </c>
      <c r="E4634" s="2" t="s">
        <v>41</v>
      </c>
      <c r="F4634">
        <v>397352</v>
      </c>
      <c r="G4634" s="44">
        <f t="shared" si="504"/>
        <v>44562</v>
      </c>
      <c r="H4634" s="50">
        <f t="shared" si="505"/>
        <v>273</v>
      </c>
      <c r="I4634" s="50">
        <f t="shared" si="506"/>
        <v>943105.79999999993</v>
      </c>
      <c r="J4634" s="46">
        <v>34546</v>
      </c>
      <c r="K4634" s="2" t="s">
        <v>34</v>
      </c>
      <c r="L4634" s="52" t="str">
        <f t="shared" si="507"/>
        <v>20220930VND</v>
      </c>
      <c r="M4634">
        <f>VLOOKUP(L4634,Mapping!$H$1:$K$25,4,0)</f>
        <v>1</v>
      </c>
      <c r="N4634">
        <f t="shared" si="508"/>
        <v>3.9735200000000001E-4</v>
      </c>
      <c r="O4634">
        <f t="shared" si="509"/>
        <v>3.4545999999999998E-5</v>
      </c>
      <c r="P4634">
        <f t="shared" si="510"/>
        <v>9.4310579999999991E-4</v>
      </c>
      <c r="Q4634" t="str">
        <f>VLOOKUP(VLOOKUP(C4634,Mapping!$A$1:$C$17,3,0),Mapping!$E$1:$F$6,2,0)</f>
        <v>Vùng 01</v>
      </c>
    </row>
    <row r="4635" spans="1:17" x14ac:dyDescent="0.3">
      <c r="A4635" s="33">
        <v>44834</v>
      </c>
      <c r="B4635">
        <v>3665</v>
      </c>
      <c r="C4635">
        <v>26</v>
      </c>
      <c r="D4635" s="38" t="s">
        <v>77</v>
      </c>
      <c r="E4635" s="2" t="s">
        <v>41</v>
      </c>
      <c r="F4635">
        <v>1326369</v>
      </c>
      <c r="G4635" s="44">
        <f t="shared" si="504"/>
        <v>44562</v>
      </c>
      <c r="H4635" s="50">
        <f t="shared" si="505"/>
        <v>273</v>
      </c>
      <c r="I4635" s="50">
        <f t="shared" si="506"/>
        <v>38857400.399999999</v>
      </c>
      <c r="J4635" s="46">
        <v>1423348</v>
      </c>
      <c r="K4635" s="2" t="s">
        <v>34</v>
      </c>
      <c r="L4635" s="52" t="str">
        <f t="shared" si="507"/>
        <v>20220930VND</v>
      </c>
      <c r="M4635">
        <f>VLOOKUP(L4635,Mapping!$H$1:$K$25,4,0)</f>
        <v>1</v>
      </c>
      <c r="N4635">
        <f t="shared" si="508"/>
        <v>1.326369E-3</v>
      </c>
      <c r="O4635">
        <f t="shared" si="509"/>
        <v>1.4233480000000001E-3</v>
      </c>
      <c r="P4635">
        <f t="shared" si="510"/>
        <v>3.8857400399999999E-2</v>
      </c>
      <c r="Q4635" t="str">
        <f>VLOOKUP(VLOOKUP(C4635,Mapping!$A$1:$C$17,3,0),Mapping!$E$1:$F$6,2,0)</f>
        <v>Vùng 04</v>
      </c>
    </row>
    <row r="4636" spans="1:17" x14ac:dyDescent="0.3">
      <c r="A4636" s="33">
        <v>44834</v>
      </c>
      <c r="B4636">
        <v>3665</v>
      </c>
      <c r="C4636">
        <v>34</v>
      </c>
      <c r="D4636" s="38" t="s">
        <v>77</v>
      </c>
      <c r="E4636" s="2" t="s">
        <v>41</v>
      </c>
      <c r="F4636">
        <v>1984482</v>
      </c>
      <c r="G4636" s="44">
        <f t="shared" si="504"/>
        <v>44562</v>
      </c>
      <c r="H4636" s="50">
        <f t="shared" si="505"/>
        <v>273</v>
      </c>
      <c r="I4636" s="50">
        <f t="shared" si="506"/>
        <v>34105043.699999996</v>
      </c>
      <c r="J4636" s="46">
        <v>1249269</v>
      </c>
      <c r="K4636" s="2" t="s">
        <v>34</v>
      </c>
      <c r="L4636" s="52" t="str">
        <f t="shared" si="507"/>
        <v>20220930VND</v>
      </c>
      <c r="M4636">
        <f>VLOOKUP(L4636,Mapping!$H$1:$K$25,4,0)</f>
        <v>1</v>
      </c>
      <c r="N4636">
        <f t="shared" si="508"/>
        <v>1.9844820000000001E-3</v>
      </c>
      <c r="O4636">
        <f t="shared" si="509"/>
        <v>1.2492689999999999E-3</v>
      </c>
      <c r="P4636">
        <f t="shared" si="510"/>
        <v>3.4105043699999997E-2</v>
      </c>
      <c r="Q4636" t="str">
        <f>VLOOKUP(VLOOKUP(C4636,Mapping!$A$1:$C$17,3,0),Mapping!$E$1:$F$6,2,0)</f>
        <v>Vùng 02</v>
      </c>
    </row>
    <row r="4637" spans="1:17" x14ac:dyDescent="0.3">
      <c r="A4637" s="33">
        <v>44834</v>
      </c>
      <c r="B4637">
        <v>3667</v>
      </c>
      <c r="C4637">
        <v>40</v>
      </c>
      <c r="D4637" s="38" t="s">
        <v>77</v>
      </c>
      <c r="E4637" s="2" t="s">
        <v>41</v>
      </c>
      <c r="F4637">
        <v>84381</v>
      </c>
      <c r="G4637" s="44">
        <f t="shared" si="504"/>
        <v>44562</v>
      </c>
      <c r="H4637" s="50">
        <f t="shared" si="505"/>
        <v>273</v>
      </c>
      <c r="I4637" s="50">
        <f t="shared" si="506"/>
        <v>13736786.700000001</v>
      </c>
      <c r="J4637" s="46">
        <v>503179</v>
      </c>
      <c r="K4637" s="2" t="s">
        <v>34</v>
      </c>
      <c r="L4637" s="52" t="str">
        <f t="shared" si="507"/>
        <v>20220930VND</v>
      </c>
      <c r="M4637">
        <f>VLOOKUP(L4637,Mapping!$H$1:$K$25,4,0)</f>
        <v>1</v>
      </c>
      <c r="N4637">
        <f t="shared" si="508"/>
        <v>8.4381000000000004E-5</v>
      </c>
      <c r="O4637">
        <f t="shared" si="509"/>
        <v>5.0317899999999997E-4</v>
      </c>
      <c r="P4637">
        <f t="shared" si="510"/>
        <v>1.3736786700000002E-2</v>
      </c>
      <c r="Q4637" t="str">
        <f>VLOOKUP(VLOOKUP(C4637,Mapping!$A$1:$C$17,3,0),Mapping!$E$1:$F$6,2,0)</f>
        <v>Vùng 01</v>
      </c>
    </row>
    <row r="4638" spans="1:17" x14ac:dyDescent="0.3">
      <c r="A4638" s="33">
        <v>44834</v>
      </c>
      <c r="B4638">
        <v>3672</v>
      </c>
      <c r="C4638">
        <v>45</v>
      </c>
      <c r="D4638" s="38" t="s">
        <v>77</v>
      </c>
      <c r="E4638" s="2" t="s">
        <v>41</v>
      </c>
      <c r="F4638">
        <v>1622856</v>
      </c>
      <c r="G4638" s="44">
        <f t="shared" si="504"/>
        <v>44562</v>
      </c>
      <c r="H4638" s="50">
        <f t="shared" si="505"/>
        <v>273</v>
      </c>
      <c r="I4638" s="50">
        <f t="shared" si="506"/>
        <v>35010775.800000004</v>
      </c>
      <c r="J4638" s="46">
        <v>1282446</v>
      </c>
      <c r="K4638" s="2" t="s">
        <v>34</v>
      </c>
      <c r="L4638" s="52" t="str">
        <f t="shared" si="507"/>
        <v>20220930VND</v>
      </c>
      <c r="M4638">
        <f>VLOOKUP(L4638,Mapping!$H$1:$K$25,4,0)</f>
        <v>1</v>
      </c>
      <c r="N4638">
        <f t="shared" si="508"/>
        <v>1.622856E-3</v>
      </c>
      <c r="O4638">
        <f t="shared" si="509"/>
        <v>1.282446E-3</v>
      </c>
      <c r="P4638">
        <f t="shared" si="510"/>
        <v>3.5010775800000005E-2</v>
      </c>
      <c r="Q4638" t="str">
        <f>VLOOKUP(VLOOKUP(C4638,Mapping!$A$1:$C$17,3,0),Mapping!$E$1:$F$6,2,0)</f>
        <v>Vùng 02</v>
      </c>
    </row>
    <row r="4639" spans="1:17" x14ac:dyDescent="0.3">
      <c r="A4639" s="33">
        <v>44834</v>
      </c>
      <c r="B4639">
        <v>3679</v>
      </c>
      <c r="C4639">
        <v>20</v>
      </c>
      <c r="D4639" s="38" t="s">
        <v>77</v>
      </c>
      <c r="E4639" s="2" t="s">
        <v>41</v>
      </c>
      <c r="F4639">
        <v>215823</v>
      </c>
      <c r="G4639" s="44">
        <f t="shared" si="504"/>
        <v>44562</v>
      </c>
      <c r="H4639" s="50">
        <f t="shared" si="505"/>
        <v>273</v>
      </c>
      <c r="I4639" s="50">
        <f t="shared" si="506"/>
        <v>5627512.7999999998</v>
      </c>
      <c r="J4639" s="46">
        <v>206136</v>
      </c>
      <c r="K4639" s="2" t="s">
        <v>34</v>
      </c>
      <c r="L4639" s="52" t="str">
        <f t="shared" si="507"/>
        <v>20220930VND</v>
      </c>
      <c r="M4639">
        <f>VLOOKUP(L4639,Mapping!$H$1:$K$25,4,0)</f>
        <v>1</v>
      </c>
      <c r="N4639">
        <f t="shared" si="508"/>
        <v>2.15823E-4</v>
      </c>
      <c r="O4639">
        <f t="shared" si="509"/>
        <v>2.0613599999999999E-4</v>
      </c>
      <c r="P4639">
        <f t="shared" si="510"/>
        <v>5.6275127999999997E-3</v>
      </c>
      <c r="Q4639" t="str">
        <f>VLOOKUP(VLOOKUP(C4639,Mapping!$A$1:$C$17,3,0),Mapping!$E$1:$F$6,2,0)</f>
        <v>Vùng 02</v>
      </c>
    </row>
    <row r="4640" spans="1:17" x14ac:dyDescent="0.3">
      <c r="A4640" s="33">
        <v>44834</v>
      </c>
      <c r="B4640">
        <v>3679</v>
      </c>
      <c r="C4640">
        <v>11</v>
      </c>
      <c r="D4640" s="38" t="s">
        <v>77</v>
      </c>
      <c r="E4640" s="2" t="s">
        <v>41</v>
      </c>
      <c r="F4640">
        <v>1571932</v>
      </c>
      <c r="G4640" s="44">
        <f t="shared" si="504"/>
        <v>44562</v>
      </c>
      <c r="H4640" s="50">
        <f t="shared" si="505"/>
        <v>273</v>
      </c>
      <c r="I4640" s="50">
        <f t="shared" si="506"/>
        <v>4858335.3</v>
      </c>
      <c r="J4640" s="46">
        <v>177961</v>
      </c>
      <c r="K4640" s="2" t="s">
        <v>34</v>
      </c>
      <c r="L4640" s="52" t="str">
        <f t="shared" si="507"/>
        <v>20220930VND</v>
      </c>
      <c r="M4640">
        <f>VLOOKUP(L4640,Mapping!$H$1:$K$25,4,0)</f>
        <v>1</v>
      </c>
      <c r="N4640">
        <f t="shared" si="508"/>
        <v>1.5719320000000001E-3</v>
      </c>
      <c r="O4640">
        <f t="shared" si="509"/>
        <v>1.77961E-4</v>
      </c>
      <c r="P4640">
        <f t="shared" si="510"/>
        <v>4.8583352999999998E-3</v>
      </c>
      <c r="Q4640" t="str">
        <f>VLOOKUP(VLOOKUP(C4640,Mapping!$A$1:$C$17,3,0),Mapping!$E$1:$F$6,2,0)</f>
        <v>Vùng 01</v>
      </c>
    </row>
    <row r="4641" spans="1:17" x14ac:dyDescent="0.3">
      <c r="A4641" s="33">
        <v>44834</v>
      </c>
      <c r="B4641">
        <v>3681</v>
      </c>
      <c r="C4641">
        <v>24</v>
      </c>
      <c r="D4641" s="38" t="s">
        <v>77</v>
      </c>
      <c r="E4641" s="2" t="s">
        <v>41</v>
      </c>
      <c r="F4641">
        <v>161613</v>
      </c>
      <c r="G4641" s="44">
        <f t="shared" si="504"/>
        <v>44562</v>
      </c>
      <c r="H4641" s="50">
        <f t="shared" si="505"/>
        <v>273</v>
      </c>
      <c r="I4641" s="50">
        <f t="shared" si="506"/>
        <v>579928754124.71997</v>
      </c>
      <c r="J4641" s="46">
        <v>915730</v>
      </c>
      <c r="K4641" s="2" t="s">
        <v>35</v>
      </c>
      <c r="L4641" s="52" t="str">
        <f t="shared" si="507"/>
        <v>20220930USD</v>
      </c>
      <c r="M4641">
        <f>VLOOKUP(L4641,Mapping!$H$1:$K$25,4,0)</f>
        <v>23197.68</v>
      </c>
      <c r="N4641">
        <f t="shared" si="508"/>
        <v>3.7490466578400001</v>
      </c>
      <c r="O4641">
        <f t="shared" si="509"/>
        <v>21.242811506400002</v>
      </c>
      <c r="P4641">
        <f t="shared" si="510"/>
        <v>579.92875412471994</v>
      </c>
      <c r="Q4641" t="str">
        <f>VLOOKUP(VLOOKUP(C4641,Mapping!$A$1:$C$17,3,0),Mapping!$E$1:$F$6,2,0)</f>
        <v>Vùng 04</v>
      </c>
    </row>
    <row r="4642" spans="1:17" x14ac:dyDescent="0.3">
      <c r="A4642" s="33">
        <v>44834</v>
      </c>
      <c r="B4642">
        <v>3681</v>
      </c>
      <c r="C4642">
        <v>24</v>
      </c>
      <c r="D4642" s="38" t="s">
        <v>77</v>
      </c>
      <c r="E4642" s="2" t="s">
        <v>41</v>
      </c>
      <c r="F4642">
        <v>4843778</v>
      </c>
      <c r="G4642" s="44">
        <f t="shared" si="504"/>
        <v>44562</v>
      </c>
      <c r="H4642" s="50">
        <f t="shared" si="505"/>
        <v>273</v>
      </c>
      <c r="I4642" s="50">
        <f t="shared" si="506"/>
        <v>128206942.5</v>
      </c>
      <c r="J4642" s="46">
        <v>4696225</v>
      </c>
      <c r="K4642" s="2" t="s">
        <v>34</v>
      </c>
      <c r="L4642" s="52" t="str">
        <f t="shared" si="507"/>
        <v>20220930VND</v>
      </c>
      <c r="M4642">
        <f>VLOOKUP(L4642,Mapping!$H$1:$K$25,4,0)</f>
        <v>1</v>
      </c>
      <c r="N4642">
        <f t="shared" si="508"/>
        <v>4.843778E-3</v>
      </c>
      <c r="O4642">
        <f t="shared" si="509"/>
        <v>4.6962250000000001E-3</v>
      </c>
      <c r="P4642">
        <f t="shared" si="510"/>
        <v>0.1282069425</v>
      </c>
      <c r="Q4642" t="str">
        <f>VLOOKUP(VLOOKUP(C4642,Mapping!$A$1:$C$17,3,0),Mapping!$E$1:$F$6,2,0)</f>
        <v>Vùng 04</v>
      </c>
    </row>
    <row r="4643" spans="1:17" x14ac:dyDescent="0.3">
      <c r="A4643" s="33">
        <v>44834</v>
      </c>
      <c r="B4643">
        <v>3681</v>
      </c>
      <c r="C4643">
        <v>24</v>
      </c>
      <c r="D4643" s="38" t="s">
        <v>77</v>
      </c>
      <c r="E4643" s="2" t="s">
        <v>41</v>
      </c>
      <c r="F4643">
        <v>9975248</v>
      </c>
      <c r="G4643" s="44">
        <f t="shared" si="504"/>
        <v>44562</v>
      </c>
      <c r="H4643" s="50">
        <f t="shared" si="505"/>
        <v>273</v>
      </c>
      <c r="I4643" s="50">
        <f t="shared" si="506"/>
        <v>215764812.90000001</v>
      </c>
      <c r="J4643" s="46">
        <v>7903473</v>
      </c>
      <c r="K4643" s="2" t="s">
        <v>34</v>
      </c>
      <c r="L4643" s="52" t="str">
        <f t="shared" si="507"/>
        <v>20220930VND</v>
      </c>
      <c r="M4643">
        <f>VLOOKUP(L4643,Mapping!$H$1:$K$25,4,0)</f>
        <v>1</v>
      </c>
      <c r="N4643">
        <f t="shared" si="508"/>
        <v>9.9752480000000008E-3</v>
      </c>
      <c r="O4643">
        <f t="shared" si="509"/>
        <v>7.9034729999999994E-3</v>
      </c>
      <c r="P4643">
        <f t="shared" si="510"/>
        <v>0.21576481290000002</v>
      </c>
      <c r="Q4643" t="str">
        <f>VLOOKUP(VLOOKUP(C4643,Mapping!$A$1:$C$17,3,0),Mapping!$E$1:$F$6,2,0)</f>
        <v>Vùng 04</v>
      </c>
    </row>
    <row r="4644" spans="1:17" x14ac:dyDescent="0.3">
      <c r="A4644" s="33">
        <v>44834</v>
      </c>
      <c r="B4644">
        <v>3681</v>
      </c>
      <c r="C4644">
        <v>48</v>
      </c>
      <c r="D4644" s="38" t="s">
        <v>77</v>
      </c>
      <c r="E4644" s="2" t="s">
        <v>41</v>
      </c>
      <c r="F4644">
        <v>1282287</v>
      </c>
      <c r="G4644" s="44">
        <f t="shared" si="504"/>
        <v>44562</v>
      </c>
      <c r="H4644" s="50">
        <f t="shared" si="505"/>
        <v>273</v>
      </c>
      <c r="I4644" s="50">
        <f t="shared" si="506"/>
        <v>36149649.899999999</v>
      </c>
      <c r="J4644" s="46">
        <v>1324163</v>
      </c>
      <c r="K4644" s="2" t="s">
        <v>34</v>
      </c>
      <c r="L4644" s="52" t="str">
        <f t="shared" si="507"/>
        <v>20220930VND</v>
      </c>
      <c r="M4644">
        <f>VLOOKUP(L4644,Mapping!$H$1:$K$25,4,0)</f>
        <v>1</v>
      </c>
      <c r="N4644">
        <f t="shared" si="508"/>
        <v>1.282287E-3</v>
      </c>
      <c r="O4644">
        <f t="shared" si="509"/>
        <v>1.3241629999999999E-3</v>
      </c>
      <c r="P4644">
        <f t="shared" si="510"/>
        <v>3.6149649899999997E-2</v>
      </c>
      <c r="Q4644" t="str">
        <f>VLOOKUP(VLOOKUP(C4644,Mapping!$A$1:$C$17,3,0),Mapping!$E$1:$F$6,2,0)</f>
        <v>Vùng 01</v>
      </c>
    </row>
    <row r="4645" spans="1:17" x14ac:dyDescent="0.3">
      <c r="A4645" s="33">
        <v>44834</v>
      </c>
      <c r="B4645">
        <v>3681</v>
      </c>
      <c r="C4645">
        <v>41</v>
      </c>
      <c r="D4645" s="38" t="s">
        <v>77</v>
      </c>
      <c r="E4645" s="2" t="s">
        <v>41</v>
      </c>
      <c r="F4645">
        <v>979055</v>
      </c>
      <c r="G4645" s="44">
        <f t="shared" si="504"/>
        <v>44562</v>
      </c>
      <c r="H4645" s="50">
        <f t="shared" si="505"/>
        <v>273</v>
      </c>
      <c r="I4645" s="50">
        <f t="shared" si="506"/>
        <v>8951205.9000000004</v>
      </c>
      <c r="J4645" s="46">
        <v>327883</v>
      </c>
      <c r="K4645" s="2" t="s">
        <v>34</v>
      </c>
      <c r="L4645" s="52" t="str">
        <f t="shared" si="507"/>
        <v>20220930VND</v>
      </c>
      <c r="M4645">
        <f>VLOOKUP(L4645,Mapping!$H$1:$K$25,4,0)</f>
        <v>1</v>
      </c>
      <c r="N4645">
        <f t="shared" si="508"/>
        <v>9.7905499999999994E-4</v>
      </c>
      <c r="O4645">
        <f t="shared" si="509"/>
        <v>3.27883E-4</v>
      </c>
      <c r="P4645">
        <f t="shared" si="510"/>
        <v>8.9512059000000001E-3</v>
      </c>
      <c r="Q4645" t="str">
        <f>VLOOKUP(VLOOKUP(C4645,Mapping!$A$1:$C$17,3,0),Mapping!$E$1:$F$6,2,0)</f>
        <v>Vùng 05</v>
      </c>
    </row>
    <row r="4646" spans="1:17" x14ac:dyDescent="0.3">
      <c r="A4646" s="33">
        <v>44834</v>
      </c>
      <c r="B4646">
        <v>3682</v>
      </c>
      <c r="C4646">
        <v>34</v>
      </c>
      <c r="D4646" s="38" t="s">
        <v>77</v>
      </c>
      <c r="E4646" s="2" t="s">
        <v>41</v>
      </c>
      <c r="F4646">
        <v>1926215</v>
      </c>
      <c r="G4646" s="44">
        <f t="shared" si="504"/>
        <v>44562</v>
      </c>
      <c r="H4646" s="50">
        <f t="shared" si="505"/>
        <v>273</v>
      </c>
      <c r="I4646" s="50">
        <f t="shared" si="506"/>
        <v>3084326.6999999997</v>
      </c>
      <c r="J4646" s="46">
        <v>112979</v>
      </c>
      <c r="K4646" s="2" t="s">
        <v>34</v>
      </c>
      <c r="L4646" s="52" t="str">
        <f t="shared" si="507"/>
        <v>20220930VND</v>
      </c>
      <c r="M4646">
        <f>VLOOKUP(L4646,Mapping!$H$1:$K$25,4,0)</f>
        <v>1</v>
      </c>
      <c r="N4646">
        <f t="shared" si="508"/>
        <v>1.926215E-3</v>
      </c>
      <c r="O4646">
        <f t="shared" si="509"/>
        <v>1.12979E-4</v>
      </c>
      <c r="P4646">
        <f t="shared" si="510"/>
        <v>3.0843266999999999E-3</v>
      </c>
      <c r="Q4646" t="str">
        <f>VLOOKUP(VLOOKUP(C4646,Mapping!$A$1:$C$17,3,0),Mapping!$E$1:$F$6,2,0)</f>
        <v>Vùng 02</v>
      </c>
    </row>
    <row r="4647" spans="1:17" x14ac:dyDescent="0.3">
      <c r="A4647" s="33">
        <v>44834</v>
      </c>
      <c r="B4647">
        <v>3683</v>
      </c>
      <c r="C4647">
        <v>34</v>
      </c>
      <c r="D4647" s="38" t="s">
        <v>77</v>
      </c>
      <c r="E4647" s="2" t="s">
        <v>41</v>
      </c>
      <c r="F4647">
        <v>622815</v>
      </c>
      <c r="G4647" s="44">
        <f t="shared" si="504"/>
        <v>44562</v>
      </c>
      <c r="H4647" s="50">
        <f t="shared" si="505"/>
        <v>273</v>
      </c>
      <c r="I4647" s="50">
        <f t="shared" si="506"/>
        <v>16235282.700000001</v>
      </c>
      <c r="J4647" s="46">
        <v>594699</v>
      </c>
      <c r="K4647" s="2" t="s">
        <v>34</v>
      </c>
      <c r="L4647" s="52" t="str">
        <f t="shared" si="507"/>
        <v>20220930VND</v>
      </c>
      <c r="M4647">
        <f>VLOOKUP(L4647,Mapping!$H$1:$K$25,4,0)</f>
        <v>1</v>
      </c>
      <c r="N4647">
        <f t="shared" si="508"/>
        <v>6.2281499999999998E-4</v>
      </c>
      <c r="O4647">
        <f t="shared" si="509"/>
        <v>5.9469899999999997E-4</v>
      </c>
      <c r="P4647">
        <f t="shared" si="510"/>
        <v>1.6235282700000003E-2</v>
      </c>
      <c r="Q4647" t="str">
        <f>VLOOKUP(VLOOKUP(C4647,Mapping!$A$1:$C$17,3,0),Mapping!$E$1:$F$6,2,0)</f>
        <v>Vùng 02</v>
      </c>
    </row>
    <row r="4648" spans="1:17" x14ac:dyDescent="0.3">
      <c r="A4648" s="33">
        <v>44834</v>
      </c>
      <c r="B4648">
        <v>3683</v>
      </c>
      <c r="C4648">
        <v>34</v>
      </c>
      <c r="D4648" s="38" t="s">
        <v>77</v>
      </c>
      <c r="E4648" s="2" t="s">
        <v>41</v>
      </c>
      <c r="F4648">
        <v>1464036</v>
      </c>
      <c r="G4648" s="44">
        <f t="shared" si="504"/>
        <v>44562</v>
      </c>
      <c r="H4648" s="50">
        <f t="shared" si="505"/>
        <v>273</v>
      </c>
      <c r="I4648" s="50">
        <f t="shared" si="506"/>
        <v>39118033.5</v>
      </c>
      <c r="J4648" s="46">
        <v>1432895</v>
      </c>
      <c r="K4648" s="2" t="s">
        <v>34</v>
      </c>
      <c r="L4648" s="52" t="str">
        <f t="shared" si="507"/>
        <v>20220930VND</v>
      </c>
      <c r="M4648">
        <f>VLOOKUP(L4648,Mapping!$H$1:$K$25,4,0)</f>
        <v>1</v>
      </c>
      <c r="N4648">
        <f t="shared" si="508"/>
        <v>1.4640359999999999E-3</v>
      </c>
      <c r="O4648">
        <f t="shared" si="509"/>
        <v>1.432895E-3</v>
      </c>
      <c r="P4648">
        <f t="shared" si="510"/>
        <v>3.9118033500000003E-2</v>
      </c>
      <c r="Q4648" t="str">
        <f>VLOOKUP(VLOOKUP(C4648,Mapping!$A$1:$C$17,3,0),Mapping!$E$1:$F$6,2,0)</f>
        <v>Vùng 02</v>
      </c>
    </row>
    <row r="4649" spans="1:17" x14ac:dyDescent="0.3">
      <c r="A4649" s="33">
        <v>44834</v>
      </c>
      <c r="B4649">
        <v>3684</v>
      </c>
      <c r="C4649">
        <v>34</v>
      </c>
      <c r="D4649" s="38" t="s">
        <v>77</v>
      </c>
      <c r="E4649" s="2" t="s">
        <v>41</v>
      </c>
      <c r="F4649">
        <v>528696</v>
      </c>
      <c r="G4649" s="44">
        <f t="shared" si="504"/>
        <v>44562</v>
      </c>
      <c r="H4649" s="50">
        <f t="shared" si="505"/>
        <v>273</v>
      </c>
      <c r="I4649" s="50">
        <f t="shared" si="506"/>
        <v>3262513.8000000003</v>
      </c>
      <c r="J4649" s="46">
        <v>119506</v>
      </c>
      <c r="K4649" s="2" t="s">
        <v>34</v>
      </c>
      <c r="L4649" s="52" t="str">
        <f t="shared" si="507"/>
        <v>20220930VND</v>
      </c>
      <c r="M4649">
        <f>VLOOKUP(L4649,Mapping!$H$1:$K$25,4,0)</f>
        <v>1</v>
      </c>
      <c r="N4649">
        <f t="shared" si="508"/>
        <v>5.2869600000000005E-4</v>
      </c>
      <c r="O4649">
        <f t="shared" si="509"/>
        <v>1.19506E-4</v>
      </c>
      <c r="P4649">
        <f t="shared" si="510"/>
        <v>3.2625138000000001E-3</v>
      </c>
      <c r="Q4649" t="str">
        <f>VLOOKUP(VLOOKUP(C4649,Mapping!$A$1:$C$17,3,0),Mapping!$E$1:$F$6,2,0)</f>
        <v>Vùng 02</v>
      </c>
    </row>
    <row r="4650" spans="1:17" x14ac:dyDescent="0.3">
      <c r="A4650" s="33">
        <v>44834</v>
      </c>
      <c r="B4650">
        <v>3688</v>
      </c>
      <c r="C4650">
        <v>45</v>
      </c>
      <c r="D4650" s="38" t="s">
        <v>77</v>
      </c>
      <c r="E4650" s="2" t="s">
        <v>41</v>
      </c>
      <c r="F4650">
        <v>1651613</v>
      </c>
      <c r="G4650" s="44">
        <f t="shared" si="504"/>
        <v>44562</v>
      </c>
      <c r="H4650" s="50">
        <f t="shared" si="505"/>
        <v>273</v>
      </c>
      <c r="I4650" s="50">
        <f t="shared" si="506"/>
        <v>22689930.900000002</v>
      </c>
      <c r="J4650" s="46">
        <v>831133</v>
      </c>
      <c r="K4650" s="2" t="s">
        <v>34</v>
      </c>
      <c r="L4650" s="52" t="str">
        <f t="shared" si="507"/>
        <v>20220930VND</v>
      </c>
      <c r="M4650">
        <f>VLOOKUP(L4650,Mapping!$H$1:$K$25,4,0)</f>
        <v>1</v>
      </c>
      <c r="N4650">
        <f t="shared" si="508"/>
        <v>1.6516129999999999E-3</v>
      </c>
      <c r="O4650">
        <f t="shared" si="509"/>
        <v>8.3113299999999996E-4</v>
      </c>
      <c r="P4650">
        <f t="shared" si="510"/>
        <v>2.2689930900000002E-2</v>
      </c>
      <c r="Q4650" t="str">
        <f>VLOOKUP(VLOOKUP(C4650,Mapping!$A$1:$C$17,3,0),Mapping!$E$1:$F$6,2,0)</f>
        <v>Vùng 02</v>
      </c>
    </row>
    <row r="4651" spans="1:17" x14ac:dyDescent="0.3">
      <c r="A4651" s="33">
        <v>44834</v>
      </c>
      <c r="B4651">
        <v>3689</v>
      </c>
      <c r="C4651">
        <v>25</v>
      </c>
      <c r="D4651" s="38" t="s">
        <v>77</v>
      </c>
      <c r="E4651" s="2" t="s">
        <v>41</v>
      </c>
      <c r="F4651">
        <v>1660391</v>
      </c>
      <c r="G4651" s="44">
        <f t="shared" si="504"/>
        <v>44562</v>
      </c>
      <c r="H4651" s="50">
        <f t="shared" si="505"/>
        <v>273</v>
      </c>
      <c r="I4651" s="50">
        <f t="shared" si="506"/>
        <v>11504028.9</v>
      </c>
      <c r="J4651" s="46">
        <v>421393</v>
      </c>
      <c r="K4651" s="2" t="s">
        <v>34</v>
      </c>
      <c r="L4651" s="52" t="str">
        <f t="shared" si="507"/>
        <v>20220930VND</v>
      </c>
      <c r="M4651">
        <f>VLOOKUP(L4651,Mapping!$H$1:$K$25,4,0)</f>
        <v>1</v>
      </c>
      <c r="N4651">
        <f t="shared" si="508"/>
        <v>1.660391E-3</v>
      </c>
      <c r="O4651">
        <f t="shared" si="509"/>
        <v>4.21393E-4</v>
      </c>
      <c r="P4651">
        <f t="shared" si="510"/>
        <v>1.1504028900000001E-2</v>
      </c>
      <c r="Q4651" t="str">
        <f>VLOOKUP(VLOOKUP(C4651,Mapping!$A$1:$C$17,3,0),Mapping!$E$1:$F$6,2,0)</f>
        <v>Vùng 01</v>
      </c>
    </row>
    <row r="4652" spans="1:17" x14ac:dyDescent="0.3">
      <c r="A4652" s="33">
        <v>44834</v>
      </c>
      <c r="B4652">
        <v>3690</v>
      </c>
      <c r="C4652">
        <v>40</v>
      </c>
      <c r="D4652" s="38" t="s">
        <v>77</v>
      </c>
      <c r="E4652" s="2" t="s">
        <v>41</v>
      </c>
      <c r="F4652">
        <v>848116</v>
      </c>
      <c r="G4652" s="44">
        <f t="shared" si="504"/>
        <v>44562</v>
      </c>
      <c r="H4652" s="50">
        <f t="shared" si="505"/>
        <v>273</v>
      </c>
      <c r="I4652" s="50">
        <f t="shared" si="506"/>
        <v>7851916.7999999998</v>
      </c>
      <c r="J4652" s="46">
        <v>287616</v>
      </c>
      <c r="K4652" s="2" t="s">
        <v>34</v>
      </c>
      <c r="L4652" s="52" t="str">
        <f t="shared" si="507"/>
        <v>20220930VND</v>
      </c>
      <c r="M4652">
        <f>VLOOKUP(L4652,Mapping!$H$1:$K$25,4,0)</f>
        <v>1</v>
      </c>
      <c r="N4652">
        <f t="shared" si="508"/>
        <v>8.48116E-4</v>
      </c>
      <c r="O4652">
        <f t="shared" si="509"/>
        <v>2.8761599999999998E-4</v>
      </c>
      <c r="P4652">
        <f t="shared" si="510"/>
        <v>7.851916799999999E-3</v>
      </c>
      <c r="Q4652" t="str">
        <f>VLOOKUP(VLOOKUP(C4652,Mapping!$A$1:$C$17,3,0),Mapping!$E$1:$F$6,2,0)</f>
        <v>Vùng 01</v>
      </c>
    </row>
    <row r="4653" spans="1:17" x14ac:dyDescent="0.3">
      <c r="A4653" s="33">
        <v>44834</v>
      </c>
      <c r="B4653">
        <v>3691</v>
      </c>
      <c r="C4653">
        <v>20</v>
      </c>
      <c r="D4653" s="38" t="s">
        <v>77</v>
      </c>
      <c r="E4653" s="2" t="s">
        <v>41</v>
      </c>
      <c r="F4653">
        <v>1247852</v>
      </c>
      <c r="G4653" s="44">
        <f t="shared" si="504"/>
        <v>44562</v>
      </c>
      <c r="H4653" s="50">
        <f t="shared" si="505"/>
        <v>273</v>
      </c>
      <c r="I4653" s="50">
        <f t="shared" si="506"/>
        <v>19654798.800000001</v>
      </c>
      <c r="J4653" s="46">
        <v>719956</v>
      </c>
      <c r="K4653" s="2" t="s">
        <v>34</v>
      </c>
      <c r="L4653" s="52" t="str">
        <f t="shared" si="507"/>
        <v>20220930VND</v>
      </c>
      <c r="M4653">
        <f>VLOOKUP(L4653,Mapping!$H$1:$K$25,4,0)</f>
        <v>1</v>
      </c>
      <c r="N4653">
        <f t="shared" si="508"/>
        <v>1.247852E-3</v>
      </c>
      <c r="O4653">
        <f t="shared" si="509"/>
        <v>7.19956E-4</v>
      </c>
      <c r="P4653">
        <f t="shared" si="510"/>
        <v>1.9654798800000001E-2</v>
      </c>
      <c r="Q4653" t="str">
        <f>VLOOKUP(VLOOKUP(C4653,Mapping!$A$1:$C$17,3,0),Mapping!$E$1:$F$6,2,0)</f>
        <v>Vùng 02</v>
      </c>
    </row>
    <row r="4654" spans="1:17" x14ac:dyDescent="0.3">
      <c r="A4654" s="33">
        <v>44834</v>
      </c>
      <c r="B4654">
        <v>3694</v>
      </c>
      <c r="C4654">
        <v>40</v>
      </c>
      <c r="D4654" s="38" t="s">
        <v>77</v>
      </c>
      <c r="E4654" s="2" t="s">
        <v>41</v>
      </c>
      <c r="F4654">
        <v>1811991</v>
      </c>
      <c r="G4654" s="44">
        <f t="shared" si="504"/>
        <v>44562</v>
      </c>
      <c r="H4654" s="50">
        <f t="shared" si="505"/>
        <v>273</v>
      </c>
      <c r="I4654" s="50">
        <f t="shared" si="506"/>
        <v>27286404.599999998</v>
      </c>
      <c r="J4654" s="46">
        <v>999502</v>
      </c>
      <c r="K4654" s="2" t="s">
        <v>34</v>
      </c>
      <c r="L4654" s="52" t="str">
        <f t="shared" si="507"/>
        <v>20220930VND</v>
      </c>
      <c r="M4654">
        <f>VLOOKUP(L4654,Mapping!$H$1:$K$25,4,0)</f>
        <v>1</v>
      </c>
      <c r="N4654">
        <f t="shared" si="508"/>
        <v>1.811991E-3</v>
      </c>
      <c r="O4654">
        <f t="shared" si="509"/>
        <v>9.9950199999999999E-4</v>
      </c>
      <c r="P4654">
        <f t="shared" si="510"/>
        <v>2.7286404599999998E-2</v>
      </c>
      <c r="Q4654" t="str">
        <f>VLOOKUP(VLOOKUP(C4654,Mapping!$A$1:$C$17,3,0),Mapping!$E$1:$F$6,2,0)</f>
        <v>Vùng 01</v>
      </c>
    </row>
    <row r="4655" spans="1:17" x14ac:dyDescent="0.3">
      <c r="A4655" s="33">
        <v>44834</v>
      </c>
      <c r="B4655">
        <v>3695</v>
      </c>
      <c r="C4655">
        <v>40</v>
      </c>
      <c r="D4655" s="38" t="s">
        <v>77</v>
      </c>
      <c r="E4655" s="2" t="s">
        <v>41</v>
      </c>
      <c r="F4655">
        <v>985625</v>
      </c>
      <c r="G4655" s="44">
        <f t="shared" si="504"/>
        <v>44562</v>
      </c>
      <c r="H4655" s="50">
        <f t="shared" si="505"/>
        <v>273</v>
      </c>
      <c r="I4655" s="50">
        <f t="shared" si="506"/>
        <v>30363687.900000002</v>
      </c>
      <c r="J4655" s="46">
        <v>1112223</v>
      </c>
      <c r="K4655" s="2" t="s">
        <v>34</v>
      </c>
      <c r="L4655" s="52" t="str">
        <f t="shared" si="507"/>
        <v>20220930VND</v>
      </c>
      <c r="M4655">
        <f>VLOOKUP(L4655,Mapping!$H$1:$K$25,4,0)</f>
        <v>1</v>
      </c>
      <c r="N4655">
        <f t="shared" si="508"/>
        <v>9.8562499999999996E-4</v>
      </c>
      <c r="O4655">
        <f t="shared" si="509"/>
        <v>1.1122230000000001E-3</v>
      </c>
      <c r="P4655">
        <f t="shared" si="510"/>
        <v>3.0363687900000002E-2</v>
      </c>
      <c r="Q4655" t="str">
        <f>VLOOKUP(VLOOKUP(C4655,Mapping!$A$1:$C$17,3,0),Mapping!$E$1:$F$6,2,0)</f>
        <v>Vùng 01</v>
      </c>
    </row>
    <row r="4656" spans="1:17" x14ac:dyDescent="0.3">
      <c r="A4656" s="33">
        <v>44834</v>
      </c>
      <c r="B4656">
        <v>3698</v>
      </c>
      <c r="C4656">
        <v>25</v>
      </c>
      <c r="D4656" s="38" t="s">
        <v>77</v>
      </c>
      <c r="E4656" s="2" t="s">
        <v>41</v>
      </c>
      <c r="F4656">
        <v>920883</v>
      </c>
      <c r="G4656" s="44">
        <f t="shared" si="504"/>
        <v>44562</v>
      </c>
      <c r="H4656" s="50">
        <f t="shared" si="505"/>
        <v>273</v>
      </c>
      <c r="I4656" s="50">
        <f t="shared" si="506"/>
        <v>45524005.800000004</v>
      </c>
      <c r="J4656" s="46">
        <v>1667546</v>
      </c>
      <c r="K4656" s="2" t="s">
        <v>34</v>
      </c>
      <c r="L4656" s="52" t="str">
        <f t="shared" si="507"/>
        <v>20220930VND</v>
      </c>
      <c r="M4656">
        <f>VLOOKUP(L4656,Mapping!$H$1:$K$25,4,0)</f>
        <v>1</v>
      </c>
      <c r="N4656">
        <f t="shared" si="508"/>
        <v>9.2088300000000005E-4</v>
      </c>
      <c r="O4656">
        <f t="shared" si="509"/>
        <v>1.667546E-3</v>
      </c>
      <c r="P4656">
        <f t="shared" si="510"/>
        <v>4.5524005800000003E-2</v>
      </c>
      <c r="Q4656" t="str">
        <f>VLOOKUP(VLOOKUP(C4656,Mapping!$A$1:$C$17,3,0),Mapping!$E$1:$F$6,2,0)</f>
        <v>Vùng 01</v>
      </c>
    </row>
    <row r="4657" spans="1:17" x14ac:dyDescent="0.3">
      <c r="A4657" s="33">
        <v>44834</v>
      </c>
      <c r="B4657">
        <v>3698</v>
      </c>
      <c r="C4657">
        <v>48</v>
      </c>
      <c r="D4657" s="38" t="s">
        <v>77</v>
      </c>
      <c r="E4657" s="2" t="s">
        <v>41</v>
      </c>
      <c r="F4657">
        <v>887213</v>
      </c>
      <c r="G4657" s="44">
        <f t="shared" si="504"/>
        <v>44562</v>
      </c>
      <c r="H4657" s="50">
        <f t="shared" si="505"/>
        <v>273</v>
      </c>
      <c r="I4657" s="50">
        <f t="shared" si="506"/>
        <v>27074665.800000001</v>
      </c>
      <c r="J4657" s="46">
        <v>991746</v>
      </c>
      <c r="K4657" s="2" t="s">
        <v>34</v>
      </c>
      <c r="L4657" s="52" t="str">
        <f t="shared" si="507"/>
        <v>20220930VND</v>
      </c>
      <c r="M4657">
        <f>VLOOKUP(L4657,Mapping!$H$1:$K$25,4,0)</f>
        <v>1</v>
      </c>
      <c r="N4657">
        <f t="shared" si="508"/>
        <v>8.8721299999999998E-4</v>
      </c>
      <c r="O4657">
        <f t="shared" si="509"/>
        <v>9.9174599999999995E-4</v>
      </c>
      <c r="P4657">
        <f t="shared" si="510"/>
        <v>2.7074665800000002E-2</v>
      </c>
      <c r="Q4657" t="str">
        <f>VLOOKUP(VLOOKUP(C4657,Mapping!$A$1:$C$17,3,0),Mapping!$E$1:$F$6,2,0)</f>
        <v>Vùng 01</v>
      </c>
    </row>
    <row r="4658" spans="1:17" x14ac:dyDescent="0.3">
      <c r="A4658" s="33">
        <v>44834</v>
      </c>
      <c r="B4658">
        <v>3699</v>
      </c>
      <c r="C4658">
        <v>25</v>
      </c>
      <c r="D4658" s="38" t="s">
        <v>77</v>
      </c>
      <c r="E4658" s="2" t="s">
        <v>43</v>
      </c>
      <c r="F4658">
        <v>1797600</v>
      </c>
      <c r="G4658" s="44">
        <f t="shared" si="504"/>
        <v>44562</v>
      </c>
      <c r="H4658" s="50">
        <f t="shared" si="505"/>
        <v>273</v>
      </c>
      <c r="I4658" s="50">
        <f t="shared" si="506"/>
        <v>40779129.300000004</v>
      </c>
      <c r="J4658" s="46">
        <v>1493741</v>
      </c>
      <c r="K4658" s="2" t="s">
        <v>34</v>
      </c>
      <c r="L4658" s="52" t="str">
        <f t="shared" si="507"/>
        <v>20220930VND</v>
      </c>
      <c r="M4658">
        <f>VLOOKUP(L4658,Mapping!$H$1:$K$25,4,0)</f>
        <v>1</v>
      </c>
      <c r="N4658">
        <f t="shared" si="508"/>
        <v>1.7975999999999999E-3</v>
      </c>
      <c r="O4658">
        <f t="shared" si="509"/>
        <v>1.493741E-3</v>
      </c>
      <c r="P4658">
        <f t="shared" si="510"/>
        <v>4.0779129300000001E-2</v>
      </c>
      <c r="Q4658" t="str">
        <f>VLOOKUP(VLOOKUP(C4658,Mapping!$A$1:$C$17,3,0),Mapping!$E$1:$F$6,2,0)</f>
        <v>Vùng 01</v>
      </c>
    </row>
    <row r="4659" spans="1:17" x14ac:dyDescent="0.3">
      <c r="A4659" s="33">
        <v>44834</v>
      </c>
      <c r="B4659">
        <v>3699</v>
      </c>
      <c r="C4659">
        <v>25</v>
      </c>
      <c r="D4659" s="38" t="s">
        <v>77</v>
      </c>
      <c r="E4659" s="2" t="s">
        <v>43</v>
      </c>
      <c r="F4659">
        <v>1600180</v>
      </c>
      <c r="G4659" s="44">
        <f t="shared" si="504"/>
        <v>44562</v>
      </c>
      <c r="H4659" s="50">
        <f t="shared" si="505"/>
        <v>273</v>
      </c>
      <c r="I4659" s="50">
        <f t="shared" si="506"/>
        <v>32737095.300000001</v>
      </c>
      <c r="J4659" s="46">
        <v>1199161</v>
      </c>
      <c r="K4659" s="2" t="s">
        <v>34</v>
      </c>
      <c r="L4659" s="52" t="str">
        <f t="shared" si="507"/>
        <v>20220930VND</v>
      </c>
      <c r="M4659">
        <f>VLOOKUP(L4659,Mapping!$H$1:$K$25,4,0)</f>
        <v>1</v>
      </c>
      <c r="N4659">
        <f t="shared" si="508"/>
        <v>1.6001800000000001E-3</v>
      </c>
      <c r="O4659">
        <f t="shared" si="509"/>
        <v>1.199161E-3</v>
      </c>
      <c r="P4659">
        <f t="shared" si="510"/>
        <v>3.2737095299999998E-2</v>
      </c>
      <c r="Q4659" t="str">
        <f>VLOOKUP(VLOOKUP(C4659,Mapping!$A$1:$C$17,3,0),Mapping!$E$1:$F$6,2,0)</f>
        <v>Vùng 01</v>
      </c>
    </row>
    <row r="4660" spans="1:17" x14ac:dyDescent="0.3">
      <c r="A4660" s="33">
        <v>44834</v>
      </c>
      <c r="B4660">
        <v>3699</v>
      </c>
      <c r="C4660">
        <v>25</v>
      </c>
      <c r="D4660" s="38" t="s">
        <v>77</v>
      </c>
      <c r="E4660" s="2" t="s">
        <v>43</v>
      </c>
      <c r="F4660">
        <v>1682448</v>
      </c>
      <c r="G4660" s="44">
        <f t="shared" si="504"/>
        <v>44562</v>
      </c>
      <c r="H4660" s="50">
        <f t="shared" si="505"/>
        <v>273</v>
      </c>
      <c r="I4660" s="50">
        <f t="shared" si="506"/>
        <v>53678952.600000001</v>
      </c>
      <c r="J4660" s="46">
        <v>1966262</v>
      </c>
      <c r="K4660" s="2" t="s">
        <v>34</v>
      </c>
      <c r="L4660" s="52" t="str">
        <f t="shared" si="507"/>
        <v>20220930VND</v>
      </c>
      <c r="M4660">
        <f>VLOOKUP(L4660,Mapping!$H$1:$K$25,4,0)</f>
        <v>1</v>
      </c>
      <c r="N4660">
        <f t="shared" si="508"/>
        <v>1.682448E-3</v>
      </c>
      <c r="O4660">
        <f t="shared" si="509"/>
        <v>1.9662619999999999E-3</v>
      </c>
      <c r="P4660">
        <f t="shared" si="510"/>
        <v>5.3678952600000003E-2</v>
      </c>
      <c r="Q4660" t="str">
        <f>VLOOKUP(VLOOKUP(C4660,Mapping!$A$1:$C$17,3,0),Mapping!$E$1:$F$6,2,0)</f>
        <v>Vùng 01</v>
      </c>
    </row>
    <row r="4661" spans="1:17" x14ac:dyDescent="0.3">
      <c r="A4661" s="33">
        <v>44834</v>
      </c>
      <c r="B4661">
        <v>3699</v>
      </c>
      <c r="C4661">
        <v>25</v>
      </c>
      <c r="D4661" s="38" t="s">
        <v>77</v>
      </c>
      <c r="E4661" s="2" t="s">
        <v>43</v>
      </c>
      <c r="F4661">
        <v>375698</v>
      </c>
      <c r="G4661" s="44">
        <f t="shared" si="504"/>
        <v>44562</v>
      </c>
      <c r="H4661" s="50">
        <f t="shared" si="505"/>
        <v>273</v>
      </c>
      <c r="I4661" s="50">
        <f t="shared" si="506"/>
        <v>47334459.899999999</v>
      </c>
      <c r="J4661" s="46">
        <v>1733863</v>
      </c>
      <c r="K4661" s="2" t="s">
        <v>34</v>
      </c>
      <c r="L4661" s="52" t="str">
        <f t="shared" si="507"/>
        <v>20220930VND</v>
      </c>
      <c r="M4661">
        <f>VLOOKUP(L4661,Mapping!$H$1:$K$25,4,0)</f>
        <v>1</v>
      </c>
      <c r="N4661">
        <f t="shared" si="508"/>
        <v>3.7569799999999999E-4</v>
      </c>
      <c r="O4661">
        <f t="shared" si="509"/>
        <v>1.733863E-3</v>
      </c>
      <c r="P4661">
        <f t="shared" si="510"/>
        <v>4.73344599E-2</v>
      </c>
      <c r="Q4661" t="str">
        <f>VLOOKUP(VLOOKUP(C4661,Mapping!$A$1:$C$17,3,0),Mapping!$E$1:$F$6,2,0)</f>
        <v>Vùng 01</v>
      </c>
    </row>
    <row r="4662" spans="1:17" x14ac:dyDescent="0.3">
      <c r="A4662" s="33">
        <v>44834</v>
      </c>
      <c r="B4662">
        <v>3699</v>
      </c>
      <c r="C4662">
        <v>25</v>
      </c>
      <c r="D4662" s="38" t="s">
        <v>77</v>
      </c>
      <c r="E4662" s="2" t="s">
        <v>43</v>
      </c>
      <c r="F4662">
        <v>810629</v>
      </c>
      <c r="G4662" s="44">
        <f t="shared" si="504"/>
        <v>44562</v>
      </c>
      <c r="H4662" s="50">
        <f t="shared" si="505"/>
        <v>273</v>
      </c>
      <c r="I4662" s="50">
        <f t="shared" si="506"/>
        <v>26376331.800000001</v>
      </c>
      <c r="J4662" s="46">
        <v>966166</v>
      </c>
      <c r="K4662" s="2" t="s">
        <v>34</v>
      </c>
      <c r="L4662" s="52" t="str">
        <f t="shared" si="507"/>
        <v>20220930VND</v>
      </c>
      <c r="M4662">
        <f>VLOOKUP(L4662,Mapping!$H$1:$K$25,4,0)</f>
        <v>1</v>
      </c>
      <c r="N4662">
        <f t="shared" si="508"/>
        <v>8.1062899999999999E-4</v>
      </c>
      <c r="O4662">
        <f t="shared" si="509"/>
        <v>9.6616599999999996E-4</v>
      </c>
      <c r="P4662">
        <f t="shared" si="510"/>
        <v>2.63763318E-2</v>
      </c>
      <c r="Q4662" t="str">
        <f>VLOOKUP(VLOOKUP(C4662,Mapping!$A$1:$C$17,3,0),Mapping!$E$1:$F$6,2,0)</f>
        <v>Vùng 01</v>
      </c>
    </row>
    <row r="4663" spans="1:17" x14ac:dyDescent="0.3">
      <c r="A4663" s="33">
        <v>44834</v>
      </c>
      <c r="B4663">
        <v>3699</v>
      </c>
      <c r="C4663">
        <v>25</v>
      </c>
      <c r="D4663" s="38" t="s">
        <v>77</v>
      </c>
      <c r="E4663" s="2" t="s">
        <v>43</v>
      </c>
      <c r="F4663">
        <v>537030</v>
      </c>
      <c r="G4663" s="44">
        <f t="shared" si="504"/>
        <v>44562</v>
      </c>
      <c r="H4663" s="50">
        <f t="shared" si="505"/>
        <v>273</v>
      </c>
      <c r="I4663" s="50">
        <f t="shared" si="506"/>
        <v>15637685.700000001</v>
      </c>
      <c r="J4663" s="46">
        <v>572809</v>
      </c>
      <c r="K4663" s="2" t="s">
        <v>34</v>
      </c>
      <c r="L4663" s="52" t="str">
        <f t="shared" si="507"/>
        <v>20220930VND</v>
      </c>
      <c r="M4663">
        <f>VLOOKUP(L4663,Mapping!$H$1:$K$25,4,0)</f>
        <v>1</v>
      </c>
      <c r="N4663">
        <f t="shared" si="508"/>
        <v>5.3702999999999997E-4</v>
      </c>
      <c r="O4663">
        <f t="shared" si="509"/>
        <v>5.7280899999999997E-4</v>
      </c>
      <c r="P4663">
        <f t="shared" si="510"/>
        <v>1.5637685700000001E-2</v>
      </c>
      <c r="Q4663" t="str">
        <f>VLOOKUP(VLOOKUP(C4663,Mapping!$A$1:$C$17,3,0),Mapping!$E$1:$F$6,2,0)</f>
        <v>Vùng 01</v>
      </c>
    </row>
    <row r="4664" spans="1:17" x14ac:dyDescent="0.3">
      <c r="A4664" s="33">
        <v>44834</v>
      </c>
      <c r="B4664">
        <v>3699</v>
      </c>
      <c r="C4664">
        <v>25</v>
      </c>
      <c r="D4664" s="38" t="s">
        <v>77</v>
      </c>
      <c r="E4664" s="2" t="s">
        <v>43</v>
      </c>
      <c r="F4664">
        <v>1631650</v>
      </c>
      <c r="G4664" s="44">
        <f t="shared" si="504"/>
        <v>44562</v>
      </c>
      <c r="H4664" s="50">
        <f t="shared" si="505"/>
        <v>273</v>
      </c>
      <c r="I4664" s="50">
        <f t="shared" si="506"/>
        <v>27687168.599999998</v>
      </c>
      <c r="J4664" s="46">
        <v>1014182</v>
      </c>
      <c r="K4664" s="2" t="s">
        <v>34</v>
      </c>
      <c r="L4664" s="52" t="str">
        <f t="shared" si="507"/>
        <v>20220930VND</v>
      </c>
      <c r="M4664">
        <f>VLOOKUP(L4664,Mapping!$H$1:$K$25,4,0)</f>
        <v>1</v>
      </c>
      <c r="N4664">
        <f t="shared" si="508"/>
        <v>1.6316499999999999E-3</v>
      </c>
      <c r="O4664">
        <f t="shared" si="509"/>
        <v>1.014182E-3</v>
      </c>
      <c r="P4664">
        <f t="shared" si="510"/>
        <v>2.7687168599999999E-2</v>
      </c>
      <c r="Q4664" t="str">
        <f>VLOOKUP(VLOOKUP(C4664,Mapping!$A$1:$C$17,3,0),Mapping!$E$1:$F$6,2,0)</f>
        <v>Vùng 01</v>
      </c>
    </row>
    <row r="4665" spans="1:17" x14ac:dyDescent="0.3">
      <c r="A4665" s="33">
        <v>44834</v>
      </c>
      <c r="B4665">
        <v>3699</v>
      </c>
      <c r="C4665">
        <v>25</v>
      </c>
      <c r="D4665" s="38" t="s">
        <v>77</v>
      </c>
      <c r="E4665" s="2" t="s">
        <v>43</v>
      </c>
      <c r="F4665">
        <v>280191</v>
      </c>
      <c r="G4665" s="44">
        <f t="shared" si="504"/>
        <v>44562</v>
      </c>
      <c r="H4665" s="50">
        <f t="shared" si="505"/>
        <v>273</v>
      </c>
      <c r="I4665" s="50">
        <f t="shared" si="506"/>
        <v>30702562.800000001</v>
      </c>
      <c r="J4665" s="46">
        <v>1124636</v>
      </c>
      <c r="K4665" s="2" t="s">
        <v>34</v>
      </c>
      <c r="L4665" s="52" t="str">
        <f t="shared" si="507"/>
        <v>20220930VND</v>
      </c>
      <c r="M4665">
        <f>VLOOKUP(L4665,Mapping!$H$1:$K$25,4,0)</f>
        <v>1</v>
      </c>
      <c r="N4665">
        <f t="shared" si="508"/>
        <v>2.80191E-4</v>
      </c>
      <c r="O4665">
        <f t="shared" si="509"/>
        <v>1.124636E-3</v>
      </c>
      <c r="P4665">
        <f t="shared" si="510"/>
        <v>3.0702562799999999E-2</v>
      </c>
      <c r="Q4665" t="str">
        <f>VLOOKUP(VLOOKUP(C4665,Mapping!$A$1:$C$17,3,0),Mapping!$E$1:$F$6,2,0)</f>
        <v>Vùng 01</v>
      </c>
    </row>
    <row r="4666" spans="1:17" x14ac:dyDescent="0.3">
      <c r="A4666" s="33">
        <v>44834</v>
      </c>
      <c r="B4666">
        <v>3699</v>
      </c>
      <c r="C4666">
        <v>25</v>
      </c>
      <c r="D4666" s="38" t="s">
        <v>77</v>
      </c>
      <c r="E4666" s="2" t="s">
        <v>41</v>
      </c>
      <c r="F4666">
        <v>3785886</v>
      </c>
      <c r="G4666" s="44">
        <f t="shared" si="504"/>
        <v>44562</v>
      </c>
      <c r="H4666" s="50">
        <f t="shared" si="505"/>
        <v>273</v>
      </c>
      <c r="I4666" s="50">
        <f t="shared" si="506"/>
        <v>140953230.59999999</v>
      </c>
      <c r="J4666" s="46">
        <v>5163122</v>
      </c>
      <c r="K4666" s="2" t="s">
        <v>34</v>
      </c>
      <c r="L4666" s="52" t="str">
        <f t="shared" si="507"/>
        <v>20220930VND</v>
      </c>
      <c r="M4666">
        <f>VLOOKUP(L4666,Mapping!$H$1:$K$25,4,0)</f>
        <v>1</v>
      </c>
      <c r="N4666">
        <f t="shared" si="508"/>
        <v>3.785886E-3</v>
      </c>
      <c r="O4666">
        <f t="shared" si="509"/>
        <v>5.163122E-3</v>
      </c>
      <c r="P4666">
        <f t="shared" si="510"/>
        <v>0.14095323060000001</v>
      </c>
      <c r="Q4666" t="str">
        <f>VLOOKUP(VLOOKUP(C4666,Mapping!$A$1:$C$17,3,0),Mapping!$E$1:$F$6,2,0)</f>
        <v>Vùng 01</v>
      </c>
    </row>
    <row r="4667" spans="1:17" x14ac:dyDescent="0.3">
      <c r="A4667" s="33">
        <v>44834</v>
      </c>
      <c r="B4667">
        <v>3701</v>
      </c>
      <c r="C4667">
        <v>34</v>
      </c>
      <c r="D4667" s="38" t="s">
        <v>77</v>
      </c>
      <c r="E4667" s="2" t="s">
        <v>41</v>
      </c>
      <c r="F4667">
        <v>1370608</v>
      </c>
      <c r="G4667" s="44">
        <f t="shared" si="504"/>
        <v>44562</v>
      </c>
      <c r="H4667" s="50">
        <f t="shared" si="505"/>
        <v>273</v>
      </c>
      <c r="I4667" s="50">
        <f t="shared" si="506"/>
        <v>37802801.399999999</v>
      </c>
      <c r="J4667" s="46">
        <v>1384718</v>
      </c>
      <c r="K4667" s="2" t="s">
        <v>34</v>
      </c>
      <c r="L4667" s="52" t="str">
        <f t="shared" si="507"/>
        <v>20220930VND</v>
      </c>
      <c r="M4667">
        <f>VLOOKUP(L4667,Mapping!$H$1:$K$25,4,0)</f>
        <v>1</v>
      </c>
      <c r="N4667">
        <f t="shared" si="508"/>
        <v>1.3706079999999999E-3</v>
      </c>
      <c r="O4667">
        <f t="shared" si="509"/>
        <v>1.3847180000000001E-3</v>
      </c>
      <c r="P4667">
        <f t="shared" si="510"/>
        <v>3.7802801399999995E-2</v>
      </c>
      <c r="Q4667" t="str">
        <f>VLOOKUP(VLOOKUP(C4667,Mapping!$A$1:$C$17,3,0),Mapping!$E$1:$F$6,2,0)</f>
        <v>Vùng 02</v>
      </c>
    </row>
    <row r="4668" spans="1:17" x14ac:dyDescent="0.3">
      <c r="A4668" s="33">
        <v>44834</v>
      </c>
      <c r="B4668">
        <v>3702</v>
      </c>
      <c r="C4668">
        <v>41</v>
      </c>
      <c r="D4668" s="38" t="s">
        <v>77</v>
      </c>
      <c r="E4668" s="2" t="s">
        <v>41</v>
      </c>
      <c r="F4668">
        <v>205069</v>
      </c>
      <c r="G4668" s="44">
        <f t="shared" si="504"/>
        <v>44562</v>
      </c>
      <c r="H4668" s="50">
        <f t="shared" si="505"/>
        <v>273</v>
      </c>
      <c r="I4668" s="50">
        <f t="shared" si="506"/>
        <v>6884432.1000000006</v>
      </c>
      <c r="J4668" s="46">
        <v>252177</v>
      </c>
      <c r="K4668" s="2" t="s">
        <v>34</v>
      </c>
      <c r="L4668" s="52" t="str">
        <f t="shared" si="507"/>
        <v>20220930VND</v>
      </c>
      <c r="M4668">
        <f>VLOOKUP(L4668,Mapping!$H$1:$K$25,4,0)</f>
        <v>1</v>
      </c>
      <c r="N4668">
        <f t="shared" si="508"/>
        <v>2.05069E-4</v>
      </c>
      <c r="O4668">
        <f t="shared" si="509"/>
        <v>2.5217700000000002E-4</v>
      </c>
      <c r="P4668">
        <f t="shared" si="510"/>
        <v>6.8844321000000007E-3</v>
      </c>
      <c r="Q4668" t="str">
        <f>VLOOKUP(VLOOKUP(C4668,Mapping!$A$1:$C$17,3,0),Mapping!$E$1:$F$6,2,0)</f>
        <v>Vùng 05</v>
      </c>
    </row>
    <row r="4669" spans="1:17" x14ac:dyDescent="0.3">
      <c r="A4669" s="33">
        <v>44834</v>
      </c>
      <c r="B4669">
        <v>3703</v>
      </c>
      <c r="C4669">
        <v>45</v>
      </c>
      <c r="D4669" s="38" t="s">
        <v>77</v>
      </c>
      <c r="E4669" s="2" t="s">
        <v>41</v>
      </c>
      <c r="F4669">
        <v>1716387</v>
      </c>
      <c r="G4669" s="44">
        <f t="shared" si="504"/>
        <v>44562</v>
      </c>
      <c r="H4669" s="50">
        <f t="shared" si="505"/>
        <v>273</v>
      </c>
      <c r="I4669" s="50">
        <f t="shared" si="506"/>
        <v>17805715.199999999</v>
      </c>
      <c r="J4669" s="46">
        <v>652224</v>
      </c>
      <c r="K4669" s="2" t="s">
        <v>34</v>
      </c>
      <c r="L4669" s="52" t="str">
        <f t="shared" si="507"/>
        <v>20220930VND</v>
      </c>
      <c r="M4669">
        <f>VLOOKUP(L4669,Mapping!$H$1:$K$25,4,0)</f>
        <v>1</v>
      </c>
      <c r="N4669">
        <f t="shared" si="508"/>
        <v>1.716387E-3</v>
      </c>
      <c r="O4669">
        <f t="shared" si="509"/>
        <v>6.5222399999999997E-4</v>
      </c>
      <c r="P4669">
        <f t="shared" si="510"/>
        <v>1.7805715199999999E-2</v>
      </c>
      <c r="Q4669" t="str">
        <f>VLOOKUP(VLOOKUP(C4669,Mapping!$A$1:$C$17,3,0),Mapping!$E$1:$F$6,2,0)</f>
        <v>Vùng 02</v>
      </c>
    </row>
    <row r="4670" spans="1:17" x14ac:dyDescent="0.3">
      <c r="A4670" s="33">
        <v>44834</v>
      </c>
      <c r="B4670">
        <v>3704</v>
      </c>
      <c r="C4670">
        <v>40</v>
      </c>
      <c r="D4670" s="38" t="s">
        <v>77</v>
      </c>
      <c r="E4670" s="2" t="s">
        <v>41</v>
      </c>
      <c r="F4670">
        <v>90106</v>
      </c>
      <c r="G4670" s="44">
        <f t="shared" si="504"/>
        <v>44562</v>
      </c>
      <c r="H4670" s="50">
        <f t="shared" si="505"/>
        <v>273</v>
      </c>
      <c r="I4670" s="50">
        <f t="shared" si="506"/>
        <v>7928056.5</v>
      </c>
      <c r="J4670" s="46">
        <v>290405</v>
      </c>
      <c r="K4670" s="2" t="s">
        <v>34</v>
      </c>
      <c r="L4670" s="52" t="str">
        <f t="shared" si="507"/>
        <v>20220930VND</v>
      </c>
      <c r="M4670">
        <f>VLOOKUP(L4670,Mapping!$H$1:$K$25,4,0)</f>
        <v>1</v>
      </c>
      <c r="N4670">
        <f t="shared" si="508"/>
        <v>9.0105999999999994E-5</v>
      </c>
      <c r="O4670">
        <f t="shared" si="509"/>
        <v>2.9040499999999998E-4</v>
      </c>
      <c r="P4670">
        <f t="shared" si="510"/>
        <v>7.9280565000000008E-3</v>
      </c>
      <c r="Q4670" t="str">
        <f>VLOOKUP(VLOOKUP(C4670,Mapping!$A$1:$C$17,3,0),Mapping!$E$1:$F$6,2,0)</f>
        <v>Vùng 01</v>
      </c>
    </row>
    <row r="4671" spans="1:17" x14ac:dyDescent="0.3">
      <c r="A4671" s="33">
        <v>44834</v>
      </c>
      <c r="B4671">
        <v>3705</v>
      </c>
      <c r="C4671">
        <v>34</v>
      </c>
      <c r="D4671" s="38" t="s">
        <v>77</v>
      </c>
      <c r="E4671" s="2" t="s">
        <v>41</v>
      </c>
      <c r="F4671">
        <v>1236120</v>
      </c>
      <c r="G4671" s="44">
        <f t="shared" si="504"/>
        <v>44562</v>
      </c>
      <c r="H4671" s="50">
        <f t="shared" si="505"/>
        <v>273</v>
      </c>
      <c r="I4671" s="50">
        <f t="shared" si="506"/>
        <v>41903206.800000004</v>
      </c>
      <c r="J4671" s="46">
        <v>1534916</v>
      </c>
      <c r="K4671" s="2" t="s">
        <v>34</v>
      </c>
      <c r="L4671" s="52" t="str">
        <f t="shared" si="507"/>
        <v>20220930VND</v>
      </c>
      <c r="M4671">
        <f>VLOOKUP(L4671,Mapping!$H$1:$K$25,4,0)</f>
        <v>1</v>
      </c>
      <c r="N4671">
        <f t="shared" si="508"/>
        <v>1.2361200000000001E-3</v>
      </c>
      <c r="O4671">
        <f t="shared" si="509"/>
        <v>1.5349160000000001E-3</v>
      </c>
      <c r="P4671">
        <f t="shared" si="510"/>
        <v>4.1903206800000002E-2</v>
      </c>
      <c r="Q4671" t="str">
        <f>VLOOKUP(VLOOKUP(C4671,Mapping!$A$1:$C$17,3,0),Mapping!$E$1:$F$6,2,0)</f>
        <v>Vùng 02</v>
      </c>
    </row>
    <row r="4672" spans="1:17" x14ac:dyDescent="0.3">
      <c r="A4672" s="33">
        <v>44834</v>
      </c>
      <c r="B4672">
        <v>3707</v>
      </c>
      <c r="C4672">
        <v>23</v>
      </c>
      <c r="D4672" s="38" t="s">
        <v>77</v>
      </c>
      <c r="E4672" s="2" t="s">
        <v>41</v>
      </c>
      <c r="F4672">
        <v>7984938</v>
      </c>
      <c r="G4672" s="44">
        <f t="shared" si="504"/>
        <v>44562</v>
      </c>
      <c r="H4672" s="50">
        <f t="shared" si="505"/>
        <v>273</v>
      </c>
      <c r="I4672" s="50">
        <f t="shared" si="506"/>
        <v>214294462.20000002</v>
      </c>
      <c r="J4672" s="46">
        <v>7849614</v>
      </c>
      <c r="K4672" s="2" t="s">
        <v>34</v>
      </c>
      <c r="L4672" s="52" t="str">
        <f t="shared" si="507"/>
        <v>20220930VND</v>
      </c>
      <c r="M4672">
        <f>VLOOKUP(L4672,Mapping!$H$1:$K$25,4,0)</f>
        <v>1</v>
      </c>
      <c r="N4672">
        <f t="shared" si="508"/>
        <v>7.9849380000000005E-3</v>
      </c>
      <c r="O4672">
        <f t="shared" si="509"/>
        <v>7.8496139999999996E-3</v>
      </c>
      <c r="P4672">
        <f t="shared" si="510"/>
        <v>0.21429446220000001</v>
      </c>
      <c r="Q4672" t="str">
        <f>VLOOKUP(VLOOKUP(C4672,Mapping!$A$1:$C$17,3,0),Mapping!$E$1:$F$6,2,0)</f>
        <v>Vùng 02</v>
      </c>
    </row>
    <row r="4673" spans="1:17" x14ac:dyDescent="0.3">
      <c r="A4673" s="33">
        <v>44834</v>
      </c>
      <c r="B4673">
        <v>3707</v>
      </c>
      <c r="C4673">
        <v>43</v>
      </c>
      <c r="D4673" s="38" t="s">
        <v>77</v>
      </c>
      <c r="E4673" s="2" t="s">
        <v>41</v>
      </c>
      <c r="F4673">
        <v>190890</v>
      </c>
      <c r="G4673" s="44">
        <f t="shared" si="504"/>
        <v>44562</v>
      </c>
      <c r="H4673" s="50">
        <f t="shared" si="505"/>
        <v>273</v>
      </c>
      <c r="I4673" s="50">
        <f t="shared" si="506"/>
        <v>397705871915.35205</v>
      </c>
      <c r="J4673" s="46">
        <v>627993</v>
      </c>
      <c r="K4673" s="2" t="s">
        <v>35</v>
      </c>
      <c r="L4673" s="52" t="str">
        <f t="shared" si="507"/>
        <v>20220930USD</v>
      </c>
      <c r="M4673">
        <f>VLOOKUP(L4673,Mapping!$H$1:$K$25,4,0)</f>
        <v>23197.68</v>
      </c>
      <c r="N4673">
        <f t="shared" si="508"/>
        <v>4.4282051351999998</v>
      </c>
      <c r="O4673">
        <f t="shared" si="509"/>
        <v>14.56798065624</v>
      </c>
      <c r="P4673">
        <f t="shared" si="510"/>
        <v>397.70587191535208</v>
      </c>
      <c r="Q4673" t="str">
        <f>VLOOKUP(VLOOKUP(C4673,Mapping!$A$1:$C$17,3,0),Mapping!$E$1:$F$6,2,0)</f>
        <v>Vùng 04</v>
      </c>
    </row>
    <row r="4674" spans="1:17" x14ac:dyDescent="0.3">
      <c r="A4674" s="33">
        <v>44834</v>
      </c>
      <c r="B4674">
        <v>3707</v>
      </c>
      <c r="C4674">
        <v>43</v>
      </c>
      <c r="D4674" s="38" t="s">
        <v>77</v>
      </c>
      <c r="E4674" s="2" t="s">
        <v>41</v>
      </c>
      <c r="F4674">
        <v>716897</v>
      </c>
      <c r="G4674" s="44">
        <f t="shared" ref="G4674:G4737" si="511">DATE(YEAR(A4674),1,1)</f>
        <v>44562</v>
      </c>
      <c r="H4674" s="50">
        <f t="shared" ref="H4674:H4737" si="512">DATEDIF(G4674,A4674,"D")+1</f>
        <v>273</v>
      </c>
      <c r="I4674" s="50">
        <f t="shared" si="506"/>
        <v>109172.7</v>
      </c>
      <c r="J4674" s="46">
        <v>3999</v>
      </c>
      <c r="K4674" s="2" t="s">
        <v>34</v>
      </c>
      <c r="L4674" s="52" t="str">
        <f t="shared" si="507"/>
        <v>20220930VND</v>
      </c>
      <c r="M4674">
        <f>VLOOKUP(L4674,Mapping!$H$1:$K$25,4,0)</f>
        <v>1</v>
      </c>
      <c r="N4674">
        <f t="shared" si="508"/>
        <v>7.1689699999999998E-4</v>
      </c>
      <c r="O4674">
        <f t="shared" si="509"/>
        <v>3.9990000000000002E-6</v>
      </c>
      <c r="P4674">
        <f t="shared" si="510"/>
        <v>1.091727E-4</v>
      </c>
      <c r="Q4674" t="str">
        <f>VLOOKUP(VLOOKUP(C4674,Mapping!$A$1:$C$17,3,0),Mapping!$E$1:$F$6,2,0)</f>
        <v>Vùng 04</v>
      </c>
    </row>
    <row r="4675" spans="1:17" x14ac:dyDescent="0.3">
      <c r="A4675" s="33">
        <v>44834</v>
      </c>
      <c r="B4675">
        <v>3708</v>
      </c>
      <c r="C4675">
        <v>36</v>
      </c>
      <c r="D4675" s="38" t="s">
        <v>77</v>
      </c>
      <c r="E4675" s="2" t="s">
        <v>41</v>
      </c>
      <c r="F4675">
        <v>135279</v>
      </c>
      <c r="G4675" s="44">
        <f t="shared" si="511"/>
        <v>44562</v>
      </c>
      <c r="H4675" s="50">
        <f t="shared" si="512"/>
        <v>273</v>
      </c>
      <c r="I4675" s="50">
        <f t="shared" ref="I4675:I4738" si="513">H4675*(J4675/10)*M4675</f>
        <v>18481499.400000002</v>
      </c>
      <c r="J4675" s="46">
        <v>676978</v>
      </c>
      <c r="K4675" s="2" t="s">
        <v>34</v>
      </c>
      <c r="L4675" s="52" t="str">
        <f t="shared" ref="L4675:L4738" si="514">CONCATENATE(TEXT(A4675,"YYYYMMDD"),K4675)</f>
        <v>20220930VND</v>
      </c>
      <c r="M4675">
        <f>VLOOKUP(L4675,Mapping!$H$1:$K$25,4,0)</f>
        <v>1</v>
      </c>
      <c r="N4675">
        <f t="shared" ref="N4675:N4738" si="515">F4675*M4675/10^9</f>
        <v>1.35279E-4</v>
      </c>
      <c r="O4675">
        <f t="shared" ref="O4675:O4738" si="516">J4675*M4675/10^9</f>
        <v>6.7697799999999995E-4</v>
      </c>
      <c r="P4675">
        <f t="shared" ref="P4675:P4738" si="517">I4675/10^9</f>
        <v>1.8481499400000004E-2</v>
      </c>
      <c r="Q4675" t="str">
        <f>VLOOKUP(VLOOKUP(C4675,Mapping!$A$1:$C$17,3,0),Mapping!$E$1:$F$6,2,0)</f>
        <v>Vùng 05</v>
      </c>
    </row>
    <row r="4676" spans="1:17" x14ac:dyDescent="0.3">
      <c r="A4676" s="33">
        <v>44834</v>
      </c>
      <c r="B4676">
        <v>3709</v>
      </c>
      <c r="C4676">
        <v>43</v>
      </c>
      <c r="D4676" s="38" t="s">
        <v>77</v>
      </c>
      <c r="E4676" s="2" t="s">
        <v>41</v>
      </c>
      <c r="F4676">
        <v>646007</v>
      </c>
      <c r="G4676" s="44">
        <f t="shared" si="511"/>
        <v>44562</v>
      </c>
      <c r="H4676" s="50">
        <f t="shared" si="512"/>
        <v>273</v>
      </c>
      <c r="I4676" s="50">
        <f t="shared" si="513"/>
        <v>1206124262631.2881</v>
      </c>
      <c r="J4676" s="46">
        <v>1904517</v>
      </c>
      <c r="K4676" s="2" t="s">
        <v>35</v>
      </c>
      <c r="L4676" s="52" t="str">
        <f t="shared" si="514"/>
        <v>20220930USD</v>
      </c>
      <c r="M4676">
        <f>VLOOKUP(L4676,Mapping!$H$1:$K$25,4,0)</f>
        <v>23197.68</v>
      </c>
      <c r="N4676">
        <f t="shared" si="515"/>
        <v>14.98586366376</v>
      </c>
      <c r="O4676">
        <f t="shared" si="516"/>
        <v>44.180375920559996</v>
      </c>
      <c r="P4676">
        <f t="shared" si="517"/>
        <v>1206.124262631288</v>
      </c>
      <c r="Q4676" t="str">
        <f>VLOOKUP(VLOOKUP(C4676,Mapping!$A$1:$C$17,3,0),Mapping!$E$1:$F$6,2,0)</f>
        <v>Vùng 04</v>
      </c>
    </row>
    <row r="4677" spans="1:17" x14ac:dyDescent="0.3">
      <c r="A4677" s="33">
        <v>44834</v>
      </c>
      <c r="B4677">
        <v>3709</v>
      </c>
      <c r="C4677">
        <v>43</v>
      </c>
      <c r="D4677" s="38" t="s">
        <v>77</v>
      </c>
      <c r="E4677" s="2" t="s">
        <v>41</v>
      </c>
      <c r="F4677">
        <v>1961961</v>
      </c>
      <c r="G4677" s="44">
        <f t="shared" si="511"/>
        <v>44562</v>
      </c>
      <c r="H4677" s="50">
        <f t="shared" si="512"/>
        <v>273</v>
      </c>
      <c r="I4677" s="50">
        <f t="shared" si="513"/>
        <v>33824154</v>
      </c>
      <c r="J4677" s="46">
        <v>1238980</v>
      </c>
      <c r="K4677" s="2" t="s">
        <v>34</v>
      </c>
      <c r="L4677" s="52" t="str">
        <f t="shared" si="514"/>
        <v>20220930VND</v>
      </c>
      <c r="M4677">
        <f>VLOOKUP(L4677,Mapping!$H$1:$K$25,4,0)</f>
        <v>1</v>
      </c>
      <c r="N4677">
        <f t="shared" si="515"/>
        <v>1.9619609999999999E-3</v>
      </c>
      <c r="O4677">
        <f t="shared" si="516"/>
        <v>1.23898E-3</v>
      </c>
      <c r="P4677">
        <f t="shared" si="517"/>
        <v>3.3824154000000002E-2</v>
      </c>
      <c r="Q4677" t="str">
        <f>VLOOKUP(VLOOKUP(C4677,Mapping!$A$1:$C$17,3,0),Mapping!$E$1:$F$6,2,0)</f>
        <v>Vùng 04</v>
      </c>
    </row>
    <row r="4678" spans="1:17" x14ac:dyDescent="0.3">
      <c r="A4678" s="33">
        <v>44834</v>
      </c>
      <c r="B4678">
        <v>3710</v>
      </c>
      <c r="C4678">
        <v>20</v>
      </c>
      <c r="D4678" s="38" t="s">
        <v>77</v>
      </c>
      <c r="E4678" s="2" t="s">
        <v>41</v>
      </c>
      <c r="F4678">
        <v>1551924</v>
      </c>
      <c r="G4678" s="44">
        <f t="shared" si="511"/>
        <v>44562</v>
      </c>
      <c r="H4678" s="50">
        <f t="shared" si="512"/>
        <v>273</v>
      </c>
      <c r="I4678" s="50">
        <f t="shared" si="513"/>
        <v>17686414.199999999</v>
      </c>
      <c r="J4678" s="46">
        <v>647854</v>
      </c>
      <c r="K4678" s="2" t="s">
        <v>34</v>
      </c>
      <c r="L4678" s="52" t="str">
        <f t="shared" si="514"/>
        <v>20220930VND</v>
      </c>
      <c r="M4678">
        <f>VLOOKUP(L4678,Mapping!$H$1:$K$25,4,0)</f>
        <v>1</v>
      </c>
      <c r="N4678">
        <f t="shared" si="515"/>
        <v>1.5519240000000001E-3</v>
      </c>
      <c r="O4678">
        <f t="shared" si="516"/>
        <v>6.4785400000000001E-4</v>
      </c>
      <c r="P4678">
        <f t="shared" si="517"/>
        <v>1.76864142E-2</v>
      </c>
      <c r="Q4678" t="str">
        <f>VLOOKUP(VLOOKUP(C4678,Mapping!$A$1:$C$17,3,0),Mapping!$E$1:$F$6,2,0)</f>
        <v>Vùng 02</v>
      </c>
    </row>
    <row r="4679" spans="1:17" x14ac:dyDescent="0.3">
      <c r="A4679" s="33">
        <v>44834</v>
      </c>
      <c r="B4679">
        <v>3711</v>
      </c>
      <c r="C4679">
        <v>23</v>
      </c>
      <c r="D4679" s="38" t="s">
        <v>77</v>
      </c>
      <c r="E4679" s="2" t="s">
        <v>41</v>
      </c>
      <c r="F4679">
        <v>1020035</v>
      </c>
      <c r="G4679" s="44">
        <f t="shared" si="511"/>
        <v>44562</v>
      </c>
      <c r="H4679" s="50">
        <f t="shared" si="512"/>
        <v>273</v>
      </c>
      <c r="I4679" s="50">
        <f t="shared" si="513"/>
        <v>11636488.5</v>
      </c>
      <c r="J4679" s="46">
        <v>426245</v>
      </c>
      <c r="K4679" s="2" t="s">
        <v>34</v>
      </c>
      <c r="L4679" s="52" t="str">
        <f t="shared" si="514"/>
        <v>20220930VND</v>
      </c>
      <c r="M4679">
        <f>VLOOKUP(L4679,Mapping!$H$1:$K$25,4,0)</f>
        <v>1</v>
      </c>
      <c r="N4679">
        <f t="shared" si="515"/>
        <v>1.0200350000000001E-3</v>
      </c>
      <c r="O4679">
        <f t="shared" si="516"/>
        <v>4.2624500000000001E-4</v>
      </c>
      <c r="P4679">
        <f t="shared" si="517"/>
        <v>1.16364885E-2</v>
      </c>
      <c r="Q4679" t="str">
        <f>VLOOKUP(VLOOKUP(C4679,Mapping!$A$1:$C$17,3,0),Mapping!$E$1:$F$6,2,0)</f>
        <v>Vùng 02</v>
      </c>
    </row>
    <row r="4680" spans="1:17" x14ac:dyDescent="0.3">
      <c r="A4680" s="33">
        <v>44834</v>
      </c>
      <c r="B4680">
        <v>3711</v>
      </c>
      <c r="C4680">
        <v>48</v>
      </c>
      <c r="D4680" s="38" t="s">
        <v>77</v>
      </c>
      <c r="E4680" s="2" t="s">
        <v>41</v>
      </c>
      <c r="F4680">
        <v>1751637</v>
      </c>
      <c r="G4680" s="44">
        <f t="shared" si="511"/>
        <v>44562</v>
      </c>
      <c r="H4680" s="50">
        <f t="shared" si="512"/>
        <v>273</v>
      </c>
      <c r="I4680" s="50">
        <f t="shared" si="513"/>
        <v>31435349.400000002</v>
      </c>
      <c r="J4680" s="46">
        <v>1151478</v>
      </c>
      <c r="K4680" s="2" t="s">
        <v>34</v>
      </c>
      <c r="L4680" s="52" t="str">
        <f t="shared" si="514"/>
        <v>20220930VND</v>
      </c>
      <c r="M4680">
        <f>VLOOKUP(L4680,Mapping!$H$1:$K$25,4,0)</f>
        <v>1</v>
      </c>
      <c r="N4680">
        <f t="shared" si="515"/>
        <v>1.7516369999999999E-3</v>
      </c>
      <c r="O4680">
        <f t="shared" si="516"/>
        <v>1.1514780000000001E-3</v>
      </c>
      <c r="P4680">
        <f t="shared" si="517"/>
        <v>3.14353494E-2</v>
      </c>
      <c r="Q4680" t="str">
        <f>VLOOKUP(VLOOKUP(C4680,Mapping!$A$1:$C$17,3,0),Mapping!$E$1:$F$6,2,0)</f>
        <v>Vùng 01</v>
      </c>
    </row>
    <row r="4681" spans="1:17" x14ac:dyDescent="0.3">
      <c r="A4681" s="33">
        <v>44834</v>
      </c>
      <c r="B4681">
        <v>3712</v>
      </c>
      <c r="C4681">
        <v>16</v>
      </c>
      <c r="D4681" s="38" t="s">
        <v>77</v>
      </c>
      <c r="E4681" s="2" t="s">
        <v>41</v>
      </c>
      <c r="F4681">
        <v>755942</v>
      </c>
      <c r="G4681" s="44">
        <f t="shared" si="511"/>
        <v>44562</v>
      </c>
      <c r="H4681" s="50">
        <f t="shared" si="512"/>
        <v>273</v>
      </c>
      <c r="I4681" s="50">
        <f t="shared" si="513"/>
        <v>8910092.0999999996</v>
      </c>
      <c r="J4681" s="46">
        <v>326377</v>
      </c>
      <c r="K4681" s="2" t="s">
        <v>34</v>
      </c>
      <c r="L4681" s="52" t="str">
        <f t="shared" si="514"/>
        <v>20220930VND</v>
      </c>
      <c r="M4681">
        <f>VLOOKUP(L4681,Mapping!$H$1:$K$25,4,0)</f>
        <v>1</v>
      </c>
      <c r="N4681">
        <f t="shared" si="515"/>
        <v>7.5594200000000001E-4</v>
      </c>
      <c r="O4681">
        <f t="shared" si="516"/>
        <v>3.2637699999999998E-4</v>
      </c>
      <c r="P4681">
        <f t="shared" si="517"/>
        <v>8.9100920999999993E-3</v>
      </c>
      <c r="Q4681" t="str">
        <f>VLOOKUP(VLOOKUP(C4681,Mapping!$A$1:$C$17,3,0),Mapping!$E$1:$F$6,2,0)</f>
        <v>Vùng 01</v>
      </c>
    </row>
    <row r="4682" spans="1:17" x14ac:dyDescent="0.3">
      <c r="A4682" s="33">
        <v>44834</v>
      </c>
      <c r="B4682">
        <v>3713</v>
      </c>
      <c r="C4682">
        <v>40</v>
      </c>
      <c r="D4682" s="38" t="s">
        <v>77</v>
      </c>
      <c r="E4682" s="2" t="s">
        <v>41</v>
      </c>
      <c r="F4682">
        <v>371088</v>
      </c>
      <c r="G4682" s="44">
        <f t="shared" si="511"/>
        <v>44562</v>
      </c>
      <c r="H4682" s="50">
        <f t="shared" si="512"/>
        <v>273</v>
      </c>
      <c r="I4682" s="50">
        <f t="shared" si="513"/>
        <v>11650711.799999999</v>
      </c>
      <c r="J4682" s="46">
        <v>426766</v>
      </c>
      <c r="K4682" s="2" t="s">
        <v>34</v>
      </c>
      <c r="L4682" s="52" t="str">
        <f t="shared" si="514"/>
        <v>20220930VND</v>
      </c>
      <c r="M4682">
        <f>VLOOKUP(L4682,Mapping!$H$1:$K$25,4,0)</f>
        <v>1</v>
      </c>
      <c r="N4682">
        <f t="shared" si="515"/>
        <v>3.71088E-4</v>
      </c>
      <c r="O4682">
        <f t="shared" si="516"/>
        <v>4.2676600000000003E-4</v>
      </c>
      <c r="P4682">
        <f t="shared" si="517"/>
        <v>1.16507118E-2</v>
      </c>
      <c r="Q4682" t="str">
        <f>VLOOKUP(VLOOKUP(C4682,Mapping!$A$1:$C$17,3,0),Mapping!$E$1:$F$6,2,0)</f>
        <v>Vùng 01</v>
      </c>
    </row>
    <row r="4683" spans="1:17" x14ac:dyDescent="0.3">
      <c r="A4683" s="33">
        <v>44834</v>
      </c>
      <c r="B4683">
        <v>3713</v>
      </c>
      <c r="C4683">
        <v>23</v>
      </c>
      <c r="D4683" s="38" t="s">
        <v>77</v>
      </c>
      <c r="E4683" s="2" t="s">
        <v>41</v>
      </c>
      <c r="F4683">
        <v>443503</v>
      </c>
      <c r="G4683" s="44">
        <f t="shared" si="511"/>
        <v>44562</v>
      </c>
      <c r="H4683" s="50">
        <f t="shared" si="512"/>
        <v>273</v>
      </c>
      <c r="I4683" s="50">
        <f t="shared" si="513"/>
        <v>27494212.199999999</v>
      </c>
      <c r="J4683" s="46">
        <v>1007114</v>
      </c>
      <c r="K4683" s="2" t="s">
        <v>34</v>
      </c>
      <c r="L4683" s="52" t="str">
        <f t="shared" si="514"/>
        <v>20220930VND</v>
      </c>
      <c r="M4683">
        <f>VLOOKUP(L4683,Mapping!$H$1:$K$25,4,0)</f>
        <v>1</v>
      </c>
      <c r="N4683">
        <f t="shared" si="515"/>
        <v>4.4350299999999999E-4</v>
      </c>
      <c r="O4683">
        <f t="shared" si="516"/>
        <v>1.0071139999999999E-3</v>
      </c>
      <c r="P4683">
        <f t="shared" si="517"/>
        <v>2.74942122E-2</v>
      </c>
      <c r="Q4683" t="str">
        <f>VLOOKUP(VLOOKUP(C4683,Mapping!$A$1:$C$17,3,0),Mapping!$E$1:$F$6,2,0)</f>
        <v>Vùng 02</v>
      </c>
    </row>
    <row r="4684" spans="1:17" x14ac:dyDescent="0.3">
      <c r="A4684" s="33">
        <v>44834</v>
      </c>
      <c r="B4684">
        <v>3713</v>
      </c>
      <c r="C4684">
        <v>34</v>
      </c>
      <c r="D4684" s="38" t="s">
        <v>77</v>
      </c>
      <c r="E4684" s="2" t="s">
        <v>41</v>
      </c>
      <c r="F4684">
        <v>1249481</v>
      </c>
      <c r="G4684" s="44">
        <f t="shared" si="511"/>
        <v>44562</v>
      </c>
      <c r="H4684" s="50">
        <f t="shared" si="512"/>
        <v>273</v>
      </c>
      <c r="I4684" s="50">
        <f t="shared" si="513"/>
        <v>5394179.7000000002</v>
      </c>
      <c r="J4684" s="46">
        <v>197589</v>
      </c>
      <c r="K4684" s="2" t="s">
        <v>34</v>
      </c>
      <c r="L4684" s="52" t="str">
        <f t="shared" si="514"/>
        <v>20220930VND</v>
      </c>
      <c r="M4684">
        <f>VLOOKUP(L4684,Mapping!$H$1:$K$25,4,0)</f>
        <v>1</v>
      </c>
      <c r="N4684">
        <f t="shared" si="515"/>
        <v>1.249481E-3</v>
      </c>
      <c r="O4684">
        <f t="shared" si="516"/>
        <v>1.9758899999999999E-4</v>
      </c>
      <c r="P4684">
        <f t="shared" si="517"/>
        <v>5.3941797000000005E-3</v>
      </c>
      <c r="Q4684" t="str">
        <f>VLOOKUP(VLOOKUP(C4684,Mapping!$A$1:$C$17,3,0),Mapping!$E$1:$F$6,2,0)</f>
        <v>Vùng 02</v>
      </c>
    </row>
    <row r="4685" spans="1:17" x14ac:dyDescent="0.3">
      <c r="A4685" s="33">
        <v>44834</v>
      </c>
      <c r="B4685">
        <v>3713</v>
      </c>
      <c r="C4685">
        <v>34</v>
      </c>
      <c r="D4685" s="38" t="s">
        <v>77</v>
      </c>
      <c r="E4685" s="2" t="s">
        <v>41</v>
      </c>
      <c r="F4685">
        <v>1428320</v>
      </c>
      <c r="G4685" s="44">
        <f t="shared" si="511"/>
        <v>44562</v>
      </c>
      <c r="H4685" s="50">
        <f t="shared" si="512"/>
        <v>273</v>
      </c>
      <c r="I4685" s="50">
        <f t="shared" si="513"/>
        <v>27303903.900000002</v>
      </c>
      <c r="J4685" s="46">
        <v>1000143</v>
      </c>
      <c r="K4685" s="2" t="s">
        <v>34</v>
      </c>
      <c r="L4685" s="52" t="str">
        <f t="shared" si="514"/>
        <v>20220930VND</v>
      </c>
      <c r="M4685">
        <f>VLOOKUP(L4685,Mapping!$H$1:$K$25,4,0)</f>
        <v>1</v>
      </c>
      <c r="N4685">
        <f t="shared" si="515"/>
        <v>1.4283200000000001E-3</v>
      </c>
      <c r="O4685">
        <f t="shared" si="516"/>
        <v>1.000143E-3</v>
      </c>
      <c r="P4685">
        <f t="shared" si="517"/>
        <v>2.7303903900000003E-2</v>
      </c>
      <c r="Q4685" t="str">
        <f>VLOOKUP(VLOOKUP(C4685,Mapping!$A$1:$C$17,3,0),Mapping!$E$1:$F$6,2,0)</f>
        <v>Vùng 02</v>
      </c>
    </row>
    <row r="4686" spans="1:17" x14ac:dyDescent="0.3">
      <c r="A4686" s="33">
        <v>44834</v>
      </c>
      <c r="B4686">
        <v>3719</v>
      </c>
      <c r="C4686">
        <v>45</v>
      </c>
      <c r="D4686" s="38" t="s">
        <v>77</v>
      </c>
      <c r="E4686" s="2" t="s">
        <v>41</v>
      </c>
      <c r="F4686">
        <v>1933790</v>
      </c>
      <c r="G4686" s="44">
        <f t="shared" si="511"/>
        <v>44562</v>
      </c>
      <c r="H4686" s="50">
        <f t="shared" si="512"/>
        <v>273</v>
      </c>
      <c r="I4686" s="50">
        <f t="shared" si="513"/>
        <v>16984968</v>
      </c>
      <c r="J4686" s="46">
        <v>622160</v>
      </c>
      <c r="K4686" s="2" t="s">
        <v>34</v>
      </c>
      <c r="L4686" s="52" t="str">
        <f t="shared" si="514"/>
        <v>20220930VND</v>
      </c>
      <c r="M4686">
        <f>VLOOKUP(L4686,Mapping!$H$1:$K$25,4,0)</f>
        <v>1</v>
      </c>
      <c r="N4686">
        <f t="shared" si="515"/>
        <v>1.9337899999999999E-3</v>
      </c>
      <c r="O4686">
        <f t="shared" si="516"/>
        <v>6.2215999999999997E-4</v>
      </c>
      <c r="P4686">
        <f t="shared" si="517"/>
        <v>1.6984968E-2</v>
      </c>
      <c r="Q4686" t="str">
        <f>VLOOKUP(VLOOKUP(C4686,Mapping!$A$1:$C$17,3,0),Mapping!$E$1:$F$6,2,0)</f>
        <v>Vùng 02</v>
      </c>
    </row>
    <row r="4687" spans="1:17" x14ac:dyDescent="0.3">
      <c r="A4687" s="33">
        <v>44834</v>
      </c>
      <c r="B4687">
        <v>3720</v>
      </c>
      <c r="C4687">
        <v>34</v>
      </c>
      <c r="D4687" s="38" t="s">
        <v>77</v>
      </c>
      <c r="E4687" s="2" t="s">
        <v>41</v>
      </c>
      <c r="F4687">
        <v>1545940</v>
      </c>
      <c r="G4687" s="44">
        <f t="shared" si="511"/>
        <v>44562</v>
      </c>
      <c r="H4687" s="50">
        <f t="shared" si="512"/>
        <v>273</v>
      </c>
      <c r="I4687" s="50">
        <f t="shared" si="513"/>
        <v>4257134.7</v>
      </c>
      <c r="J4687" s="46">
        <v>155939</v>
      </c>
      <c r="K4687" s="2" t="s">
        <v>34</v>
      </c>
      <c r="L4687" s="52" t="str">
        <f t="shared" si="514"/>
        <v>20220930VND</v>
      </c>
      <c r="M4687">
        <f>VLOOKUP(L4687,Mapping!$H$1:$K$25,4,0)</f>
        <v>1</v>
      </c>
      <c r="N4687">
        <f t="shared" si="515"/>
        <v>1.54594E-3</v>
      </c>
      <c r="O4687">
        <f t="shared" si="516"/>
        <v>1.5593900000000001E-4</v>
      </c>
      <c r="P4687">
        <f t="shared" si="517"/>
        <v>4.2571346999999999E-3</v>
      </c>
      <c r="Q4687" t="str">
        <f>VLOOKUP(VLOOKUP(C4687,Mapping!$A$1:$C$17,3,0),Mapping!$E$1:$F$6,2,0)</f>
        <v>Vùng 02</v>
      </c>
    </row>
    <row r="4688" spans="1:17" x14ac:dyDescent="0.3">
      <c r="A4688" s="33">
        <v>44834</v>
      </c>
      <c r="B4688">
        <v>3720</v>
      </c>
      <c r="C4688">
        <v>23</v>
      </c>
      <c r="D4688" s="38" t="s">
        <v>77</v>
      </c>
      <c r="E4688" s="2" t="s">
        <v>41</v>
      </c>
      <c r="F4688">
        <v>575532</v>
      </c>
      <c r="G4688" s="44">
        <f t="shared" si="511"/>
        <v>44562</v>
      </c>
      <c r="H4688" s="50">
        <f t="shared" si="512"/>
        <v>273</v>
      </c>
      <c r="I4688" s="50">
        <f t="shared" si="513"/>
        <v>39424776.300000004</v>
      </c>
      <c r="J4688" s="46">
        <v>1444131</v>
      </c>
      <c r="K4688" s="2" t="s">
        <v>34</v>
      </c>
      <c r="L4688" s="52" t="str">
        <f t="shared" si="514"/>
        <v>20220930VND</v>
      </c>
      <c r="M4688">
        <f>VLOOKUP(L4688,Mapping!$H$1:$K$25,4,0)</f>
        <v>1</v>
      </c>
      <c r="N4688">
        <f t="shared" si="515"/>
        <v>5.7553200000000002E-4</v>
      </c>
      <c r="O4688">
        <f t="shared" si="516"/>
        <v>1.444131E-3</v>
      </c>
      <c r="P4688">
        <f t="shared" si="517"/>
        <v>3.9424776300000006E-2</v>
      </c>
      <c r="Q4688" t="str">
        <f>VLOOKUP(VLOOKUP(C4688,Mapping!$A$1:$C$17,3,0),Mapping!$E$1:$F$6,2,0)</f>
        <v>Vùng 02</v>
      </c>
    </row>
    <row r="4689" spans="1:17" x14ac:dyDescent="0.3">
      <c r="A4689" s="33">
        <v>44834</v>
      </c>
      <c r="B4689">
        <v>3720</v>
      </c>
      <c r="C4689">
        <v>23</v>
      </c>
      <c r="D4689" s="38" t="s">
        <v>77</v>
      </c>
      <c r="E4689" s="2" t="s">
        <v>41</v>
      </c>
      <c r="F4689">
        <v>3712378</v>
      </c>
      <c r="G4689" s="44">
        <f t="shared" si="511"/>
        <v>44562</v>
      </c>
      <c r="H4689" s="50">
        <f t="shared" si="512"/>
        <v>273</v>
      </c>
      <c r="I4689" s="50">
        <f t="shared" si="513"/>
        <v>122542219.8</v>
      </c>
      <c r="J4689" s="46">
        <v>4488726</v>
      </c>
      <c r="K4689" s="2" t="s">
        <v>34</v>
      </c>
      <c r="L4689" s="52" t="str">
        <f t="shared" si="514"/>
        <v>20220930VND</v>
      </c>
      <c r="M4689">
        <f>VLOOKUP(L4689,Mapping!$H$1:$K$25,4,0)</f>
        <v>1</v>
      </c>
      <c r="N4689">
        <f t="shared" si="515"/>
        <v>3.7123780000000001E-3</v>
      </c>
      <c r="O4689">
        <f t="shared" si="516"/>
        <v>4.4887260000000002E-3</v>
      </c>
      <c r="P4689">
        <f t="shared" si="517"/>
        <v>0.12254221979999999</v>
      </c>
      <c r="Q4689" t="str">
        <f>VLOOKUP(VLOOKUP(C4689,Mapping!$A$1:$C$17,3,0),Mapping!$E$1:$F$6,2,0)</f>
        <v>Vùng 02</v>
      </c>
    </row>
    <row r="4690" spans="1:17" x14ac:dyDescent="0.3">
      <c r="A4690" s="33">
        <v>44834</v>
      </c>
      <c r="B4690">
        <v>3721</v>
      </c>
      <c r="C4690">
        <v>11</v>
      </c>
      <c r="D4690" s="38" t="s">
        <v>77</v>
      </c>
      <c r="E4690" s="2" t="s">
        <v>41</v>
      </c>
      <c r="F4690">
        <v>256483</v>
      </c>
      <c r="G4690" s="44">
        <f t="shared" si="511"/>
        <v>44562</v>
      </c>
      <c r="H4690" s="50">
        <f t="shared" si="512"/>
        <v>273</v>
      </c>
      <c r="I4690" s="50">
        <f t="shared" si="513"/>
        <v>10071243</v>
      </c>
      <c r="J4690" s="46">
        <v>368910</v>
      </c>
      <c r="K4690" s="2" t="s">
        <v>34</v>
      </c>
      <c r="L4690" s="52" t="str">
        <f t="shared" si="514"/>
        <v>20220930VND</v>
      </c>
      <c r="M4690">
        <f>VLOOKUP(L4690,Mapping!$H$1:$K$25,4,0)</f>
        <v>1</v>
      </c>
      <c r="N4690">
        <f t="shared" si="515"/>
        <v>2.56483E-4</v>
      </c>
      <c r="O4690">
        <f t="shared" si="516"/>
        <v>3.6891000000000002E-4</v>
      </c>
      <c r="P4690">
        <f t="shared" si="517"/>
        <v>1.0071243000000001E-2</v>
      </c>
      <c r="Q4690" t="str">
        <f>VLOOKUP(VLOOKUP(C4690,Mapping!$A$1:$C$17,3,0),Mapping!$E$1:$F$6,2,0)</f>
        <v>Vùng 01</v>
      </c>
    </row>
    <row r="4691" spans="1:17" x14ac:dyDescent="0.3">
      <c r="A4691" s="33">
        <v>44834</v>
      </c>
      <c r="B4691">
        <v>3724</v>
      </c>
      <c r="C4691">
        <v>23</v>
      </c>
      <c r="D4691" s="38" t="s">
        <v>77</v>
      </c>
      <c r="E4691" s="2" t="s">
        <v>41</v>
      </c>
      <c r="F4691">
        <v>854070</v>
      </c>
      <c r="G4691" s="44">
        <f t="shared" si="511"/>
        <v>44562</v>
      </c>
      <c r="H4691" s="50">
        <f t="shared" si="512"/>
        <v>273</v>
      </c>
      <c r="I4691" s="50">
        <f t="shared" si="513"/>
        <v>43157478</v>
      </c>
      <c r="J4691" s="46">
        <v>1580860</v>
      </c>
      <c r="K4691" s="2" t="s">
        <v>34</v>
      </c>
      <c r="L4691" s="52" t="str">
        <f t="shared" si="514"/>
        <v>20220930VND</v>
      </c>
      <c r="M4691">
        <f>VLOOKUP(L4691,Mapping!$H$1:$K$25,4,0)</f>
        <v>1</v>
      </c>
      <c r="N4691">
        <f t="shared" si="515"/>
        <v>8.5406999999999996E-4</v>
      </c>
      <c r="O4691">
        <f t="shared" si="516"/>
        <v>1.5808599999999999E-3</v>
      </c>
      <c r="P4691">
        <f t="shared" si="517"/>
        <v>4.3157477999999999E-2</v>
      </c>
      <c r="Q4691" t="str">
        <f>VLOOKUP(VLOOKUP(C4691,Mapping!$A$1:$C$17,3,0),Mapping!$E$1:$F$6,2,0)</f>
        <v>Vùng 02</v>
      </c>
    </row>
    <row r="4692" spans="1:17" x14ac:dyDescent="0.3">
      <c r="A4692" s="33">
        <v>44834</v>
      </c>
      <c r="B4692">
        <v>3725</v>
      </c>
      <c r="C4692">
        <v>26</v>
      </c>
      <c r="D4692" s="38" t="s">
        <v>77</v>
      </c>
      <c r="E4692" s="2" t="s">
        <v>41</v>
      </c>
      <c r="F4692">
        <v>686000</v>
      </c>
      <c r="G4692" s="44">
        <f t="shared" si="511"/>
        <v>44562</v>
      </c>
      <c r="H4692" s="50">
        <f t="shared" si="512"/>
        <v>273</v>
      </c>
      <c r="I4692" s="50">
        <f t="shared" si="513"/>
        <v>18114287.099999998</v>
      </c>
      <c r="J4692" s="46">
        <v>663527</v>
      </c>
      <c r="K4692" s="2" t="s">
        <v>34</v>
      </c>
      <c r="L4692" s="52" t="str">
        <f t="shared" si="514"/>
        <v>20220930VND</v>
      </c>
      <c r="M4692">
        <f>VLOOKUP(L4692,Mapping!$H$1:$K$25,4,0)</f>
        <v>1</v>
      </c>
      <c r="N4692">
        <f t="shared" si="515"/>
        <v>6.8599999999999998E-4</v>
      </c>
      <c r="O4692">
        <f t="shared" si="516"/>
        <v>6.6352700000000002E-4</v>
      </c>
      <c r="P4692">
        <f t="shared" si="517"/>
        <v>1.8114287099999998E-2</v>
      </c>
      <c r="Q4692" t="str">
        <f>VLOOKUP(VLOOKUP(C4692,Mapping!$A$1:$C$17,3,0),Mapping!$E$1:$F$6,2,0)</f>
        <v>Vùng 04</v>
      </c>
    </row>
    <row r="4693" spans="1:17" x14ac:dyDescent="0.3">
      <c r="A4693" s="44">
        <v>44834</v>
      </c>
      <c r="B4693">
        <v>3727</v>
      </c>
      <c r="C4693">
        <v>23</v>
      </c>
      <c r="D4693" s="38" t="s">
        <v>77</v>
      </c>
      <c r="E4693" s="2" t="s">
        <v>41</v>
      </c>
      <c r="F4693">
        <v>1988141</v>
      </c>
      <c r="G4693" s="44">
        <f t="shared" si="511"/>
        <v>44562</v>
      </c>
      <c r="H4693" s="50">
        <f t="shared" si="512"/>
        <v>273</v>
      </c>
      <c r="I4693" s="50">
        <f t="shared" si="513"/>
        <v>23735439</v>
      </c>
      <c r="J4693" s="46">
        <v>869430</v>
      </c>
      <c r="K4693" s="2" t="s">
        <v>34</v>
      </c>
      <c r="L4693" s="52" t="str">
        <f t="shared" si="514"/>
        <v>20220930VND</v>
      </c>
      <c r="M4693">
        <f>VLOOKUP(L4693,Mapping!$H$1:$K$25,4,0)</f>
        <v>1</v>
      </c>
      <c r="N4693">
        <f t="shared" si="515"/>
        <v>1.9881410000000001E-3</v>
      </c>
      <c r="O4693">
        <f t="shared" si="516"/>
        <v>8.6943000000000003E-4</v>
      </c>
      <c r="P4693">
        <f t="shared" si="517"/>
        <v>2.3735439000000001E-2</v>
      </c>
      <c r="Q4693" t="str">
        <f>VLOOKUP(VLOOKUP(C4693,Mapping!$A$1:$C$17,3,0),Mapping!$E$1:$F$6,2,0)</f>
        <v>Vùng 02</v>
      </c>
    </row>
    <row r="4694" spans="1:17" x14ac:dyDescent="0.3">
      <c r="A4694" s="33">
        <v>44834</v>
      </c>
      <c r="B4694">
        <v>3728</v>
      </c>
      <c r="C4694">
        <v>26</v>
      </c>
      <c r="D4694" s="38" t="s">
        <v>77</v>
      </c>
      <c r="E4694" s="2" t="s">
        <v>41</v>
      </c>
      <c r="F4694">
        <v>8971631</v>
      </c>
      <c r="G4694" s="44">
        <f t="shared" si="511"/>
        <v>44562</v>
      </c>
      <c r="H4694" s="50">
        <f t="shared" si="512"/>
        <v>273</v>
      </c>
      <c r="I4694" s="50">
        <f t="shared" si="513"/>
        <v>245035681.79999998</v>
      </c>
      <c r="J4694" s="46">
        <v>8975666</v>
      </c>
      <c r="K4694" s="2" t="s">
        <v>34</v>
      </c>
      <c r="L4694" s="52" t="str">
        <f t="shared" si="514"/>
        <v>20220930VND</v>
      </c>
      <c r="M4694">
        <f>VLOOKUP(L4694,Mapping!$H$1:$K$25,4,0)</f>
        <v>1</v>
      </c>
      <c r="N4694">
        <f t="shared" si="515"/>
        <v>8.9716310000000007E-3</v>
      </c>
      <c r="O4694">
        <f t="shared" si="516"/>
        <v>8.9756660000000002E-3</v>
      </c>
      <c r="P4694">
        <f t="shared" si="517"/>
        <v>0.24503568179999999</v>
      </c>
      <c r="Q4694" t="str">
        <f>VLOOKUP(VLOOKUP(C4694,Mapping!$A$1:$C$17,3,0),Mapping!$E$1:$F$6,2,0)</f>
        <v>Vùng 04</v>
      </c>
    </row>
    <row r="4695" spans="1:17" x14ac:dyDescent="0.3">
      <c r="A4695" s="33">
        <v>44834</v>
      </c>
      <c r="B4695">
        <v>3728</v>
      </c>
      <c r="C4695">
        <v>34</v>
      </c>
      <c r="D4695" s="38" t="s">
        <v>77</v>
      </c>
      <c r="E4695" s="2" t="s">
        <v>41</v>
      </c>
      <c r="F4695">
        <v>221562</v>
      </c>
      <c r="G4695" s="44">
        <f t="shared" si="511"/>
        <v>44562</v>
      </c>
      <c r="H4695" s="50">
        <f t="shared" si="512"/>
        <v>273</v>
      </c>
      <c r="I4695" s="50">
        <f t="shared" si="513"/>
        <v>52391675.699999996</v>
      </c>
      <c r="J4695" s="46">
        <v>1919109</v>
      </c>
      <c r="K4695" s="2" t="s">
        <v>34</v>
      </c>
      <c r="L4695" s="52" t="str">
        <f t="shared" si="514"/>
        <v>20220930VND</v>
      </c>
      <c r="M4695">
        <f>VLOOKUP(L4695,Mapping!$H$1:$K$25,4,0)</f>
        <v>1</v>
      </c>
      <c r="N4695">
        <f t="shared" si="515"/>
        <v>2.2156199999999999E-4</v>
      </c>
      <c r="O4695">
        <f t="shared" si="516"/>
        <v>1.919109E-3</v>
      </c>
      <c r="P4695">
        <f t="shared" si="517"/>
        <v>5.2391675699999994E-2</v>
      </c>
      <c r="Q4695" t="str">
        <f>VLOOKUP(VLOOKUP(C4695,Mapping!$A$1:$C$17,3,0),Mapping!$E$1:$F$6,2,0)</f>
        <v>Vùng 02</v>
      </c>
    </row>
    <row r="4696" spans="1:17" x14ac:dyDescent="0.3">
      <c r="A4696" s="33">
        <v>44834</v>
      </c>
      <c r="B4696">
        <v>3728</v>
      </c>
      <c r="C4696">
        <v>26</v>
      </c>
      <c r="D4696" s="38" t="s">
        <v>77</v>
      </c>
      <c r="E4696" s="2" t="s">
        <v>41</v>
      </c>
      <c r="F4696">
        <v>468718</v>
      </c>
      <c r="G4696" s="44">
        <f t="shared" si="511"/>
        <v>44562</v>
      </c>
      <c r="H4696" s="50">
        <f t="shared" si="512"/>
        <v>273</v>
      </c>
      <c r="I4696" s="50">
        <f t="shared" si="513"/>
        <v>66387222693.792</v>
      </c>
      <c r="J4696" s="46">
        <v>104828</v>
      </c>
      <c r="K4696" s="2" t="s">
        <v>35</v>
      </c>
      <c r="L4696" s="52" t="str">
        <f t="shared" si="514"/>
        <v>20220930USD</v>
      </c>
      <c r="M4696">
        <f>VLOOKUP(L4696,Mapping!$H$1:$K$25,4,0)</f>
        <v>23197.68</v>
      </c>
      <c r="N4696">
        <f t="shared" si="515"/>
        <v>10.87317017424</v>
      </c>
      <c r="O4696">
        <f t="shared" si="516"/>
        <v>2.4317663990399998</v>
      </c>
      <c r="P4696">
        <f t="shared" si="517"/>
        <v>66.387222693791998</v>
      </c>
      <c r="Q4696" t="str">
        <f>VLOOKUP(VLOOKUP(C4696,Mapping!$A$1:$C$17,3,0),Mapping!$E$1:$F$6,2,0)</f>
        <v>Vùng 04</v>
      </c>
    </row>
    <row r="4697" spans="1:17" x14ac:dyDescent="0.3">
      <c r="A4697" s="33">
        <v>44834</v>
      </c>
      <c r="B4697">
        <v>3728</v>
      </c>
      <c r="C4697">
        <v>34</v>
      </c>
      <c r="D4697" s="38" t="s">
        <v>77</v>
      </c>
      <c r="E4697" s="2" t="s">
        <v>41</v>
      </c>
      <c r="F4697">
        <v>1914580</v>
      </c>
      <c r="G4697" s="44">
        <f t="shared" si="511"/>
        <v>44562</v>
      </c>
      <c r="H4697" s="50">
        <f t="shared" si="512"/>
        <v>273</v>
      </c>
      <c r="I4697" s="50">
        <f t="shared" si="513"/>
        <v>7859260.5</v>
      </c>
      <c r="J4697" s="46">
        <v>287885</v>
      </c>
      <c r="K4697" s="2" t="s">
        <v>34</v>
      </c>
      <c r="L4697" s="52" t="str">
        <f t="shared" si="514"/>
        <v>20220930VND</v>
      </c>
      <c r="M4697">
        <f>VLOOKUP(L4697,Mapping!$H$1:$K$25,4,0)</f>
        <v>1</v>
      </c>
      <c r="N4697">
        <f t="shared" si="515"/>
        <v>1.9145799999999999E-3</v>
      </c>
      <c r="O4697">
        <f t="shared" si="516"/>
        <v>2.8788499999999999E-4</v>
      </c>
      <c r="P4697">
        <f t="shared" si="517"/>
        <v>7.8592604999999996E-3</v>
      </c>
      <c r="Q4697" t="str">
        <f>VLOOKUP(VLOOKUP(C4697,Mapping!$A$1:$C$17,3,0),Mapping!$E$1:$F$6,2,0)</f>
        <v>Vùng 02</v>
      </c>
    </row>
    <row r="4698" spans="1:17" x14ac:dyDescent="0.3">
      <c r="A4698" s="33">
        <v>44834</v>
      </c>
      <c r="B4698">
        <v>3730</v>
      </c>
      <c r="C4698">
        <v>12</v>
      </c>
      <c r="D4698" s="38" t="s">
        <v>77</v>
      </c>
      <c r="E4698" s="2" t="s">
        <v>41</v>
      </c>
      <c r="F4698">
        <v>739255</v>
      </c>
      <c r="G4698" s="44">
        <f t="shared" si="511"/>
        <v>44562</v>
      </c>
      <c r="H4698" s="50">
        <f t="shared" si="512"/>
        <v>273</v>
      </c>
      <c r="I4698" s="50">
        <f t="shared" si="513"/>
        <v>3166308.6</v>
      </c>
      <c r="J4698" s="46">
        <v>115982</v>
      </c>
      <c r="K4698" s="2" t="s">
        <v>34</v>
      </c>
      <c r="L4698" s="52" t="str">
        <f t="shared" si="514"/>
        <v>20220930VND</v>
      </c>
      <c r="M4698">
        <f>VLOOKUP(L4698,Mapping!$H$1:$K$25,4,0)</f>
        <v>1</v>
      </c>
      <c r="N4698">
        <f t="shared" si="515"/>
        <v>7.3925499999999997E-4</v>
      </c>
      <c r="O4698">
        <f t="shared" si="516"/>
        <v>1.15982E-4</v>
      </c>
      <c r="P4698">
        <f t="shared" si="517"/>
        <v>3.1663086000000003E-3</v>
      </c>
      <c r="Q4698" t="str">
        <f>VLOOKUP(VLOOKUP(C4698,Mapping!$A$1:$C$17,3,0),Mapping!$E$1:$F$6,2,0)</f>
        <v>Vùng 03</v>
      </c>
    </row>
    <row r="4699" spans="1:17" x14ac:dyDescent="0.3">
      <c r="A4699" s="33">
        <v>44834</v>
      </c>
      <c r="B4699">
        <v>3731</v>
      </c>
      <c r="C4699">
        <v>20</v>
      </c>
      <c r="D4699" s="38" t="s">
        <v>77</v>
      </c>
      <c r="E4699" s="2" t="s">
        <v>41</v>
      </c>
      <c r="F4699">
        <v>25538</v>
      </c>
      <c r="G4699" s="44">
        <f t="shared" si="511"/>
        <v>44562</v>
      </c>
      <c r="H4699" s="50">
        <f t="shared" si="512"/>
        <v>273</v>
      </c>
      <c r="I4699" s="50">
        <f t="shared" si="513"/>
        <v>37933759.5</v>
      </c>
      <c r="J4699" s="46">
        <v>1389515</v>
      </c>
      <c r="K4699" s="2" t="s">
        <v>34</v>
      </c>
      <c r="L4699" s="52" t="str">
        <f t="shared" si="514"/>
        <v>20220930VND</v>
      </c>
      <c r="M4699">
        <f>VLOOKUP(L4699,Mapping!$H$1:$K$25,4,0)</f>
        <v>1</v>
      </c>
      <c r="N4699">
        <f t="shared" si="515"/>
        <v>2.5537999999999998E-5</v>
      </c>
      <c r="O4699">
        <f t="shared" si="516"/>
        <v>1.389515E-3</v>
      </c>
      <c r="P4699">
        <f t="shared" si="517"/>
        <v>3.7933759499999997E-2</v>
      </c>
      <c r="Q4699" t="str">
        <f>VLOOKUP(VLOOKUP(C4699,Mapping!$A$1:$C$17,3,0),Mapping!$E$1:$F$6,2,0)</f>
        <v>Vùng 02</v>
      </c>
    </row>
    <row r="4700" spans="1:17" x14ac:dyDescent="0.3">
      <c r="A4700" s="33">
        <v>44834</v>
      </c>
      <c r="B4700">
        <v>3733</v>
      </c>
      <c r="C4700">
        <v>43</v>
      </c>
      <c r="D4700" s="38" t="s">
        <v>77</v>
      </c>
      <c r="E4700" s="2" t="s">
        <v>41</v>
      </c>
      <c r="F4700">
        <v>119057</v>
      </c>
      <c r="G4700" s="44">
        <f t="shared" si="511"/>
        <v>44562</v>
      </c>
      <c r="H4700" s="50">
        <f t="shared" si="512"/>
        <v>273</v>
      </c>
      <c r="I4700" s="50">
        <f t="shared" si="513"/>
        <v>7703923.5</v>
      </c>
      <c r="J4700" s="46">
        <v>282195</v>
      </c>
      <c r="K4700" s="2" t="s">
        <v>34</v>
      </c>
      <c r="L4700" s="52" t="str">
        <f t="shared" si="514"/>
        <v>20220930VND</v>
      </c>
      <c r="M4700">
        <f>VLOOKUP(L4700,Mapping!$H$1:$K$25,4,0)</f>
        <v>1</v>
      </c>
      <c r="N4700">
        <f t="shared" si="515"/>
        <v>1.19057E-4</v>
      </c>
      <c r="O4700">
        <f t="shared" si="516"/>
        <v>2.82195E-4</v>
      </c>
      <c r="P4700">
        <f t="shared" si="517"/>
        <v>7.7039235000000003E-3</v>
      </c>
      <c r="Q4700" t="str">
        <f>VLOOKUP(VLOOKUP(C4700,Mapping!$A$1:$C$17,3,0),Mapping!$E$1:$F$6,2,0)</f>
        <v>Vùng 04</v>
      </c>
    </row>
    <row r="4701" spans="1:17" x14ac:dyDescent="0.3">
      <c r="A4701" s="33">
        <v>44834</v>
      </c>
      <c r="B4701">
        <v>3734</v>
      </c>
      <c r="C4701">
        <v>24</v>
      </c>
      <c r="D4701" s="38" t="s">
        <v>77</v>
      </c>
      <c r="E4701" s="2" t="s">
        <v>41</v>
      </c>
      <c r="F4701">
        <v>972440</v>
      </c>
      <c r="G4701" s="44">
        <f t="shared" si="511"/>
        <v>44562</v>
      </c>
      <c r="H4701" s="50">
        <f t="shared" si="512"/>
        <v>273</v>
      </c>
      <c r="I4701" s="50">
        <f t="shared" si="513"/>
        <v>1166684446287.3601</v>
      </c>
      <c r="J4701" s="46">
        <v>1842240</v>
      </c>
      <c r="K4701" s="2" t="s">
        <v>35</v>
      </c>
      <c r="L4701" s="52" t="str">
        <f t="shared" si="514"/>
        <v>20220930USD</v>
      </c>
      <c r="M4701">
        <f>VLOOKUP(L4701,Mapping!$H$1:$K$25,4,0)</f>
        <v>23197.68</v>
      </c>
      <c r="N4701">
        <f t="shared" si="515"/>
        <v>22.558351939200001</v>
      </c>
      <c r="O4701">
        <f t="shared" si="516"/>
        <v>42.735694003199995</v>
      </c>
      <c r="P4701">
        <f t="shared" si="517"/>
        <v>1166.6844462873601</v>
      </c>
      <c r="Q4701" t="str">
        <f>VLOOKUP(VLOOKUP(C4701,Mapping!$A$1:$C$17,3,0),Mapping!$E$1:$F$6,2,0)</f>
        <v>Vùng 04</v>
      </c>
    </row>
    <row r="4702" spans="1:17" x14ac:dyDescent="0.3">
      <c r="A4702" s="33">
        <v>44834</v>
      </c>
      <c r="B4702">
        <v>3734</v>
      </c>
      <c r="C4702">
        <v>24</v>
      </c>
      <c r="D4702" s="38" t="s">
        <v>77</v>
      </c>
      <c r="E4702" s="2" t="s">
        <v>41</v>
      </c>
      <c r="F4702">
        <v>505543</v>
      </c>
      <c r="G4702" s="44">
        <f t="shared" si="511"/>
        <v>44562</v>
      </c>
      <c r="H4702" s="50">
        <f t="shared" si="512"/>
        <v>273</v>
      </c>
      <c r="I4702" s="50">
        <f t="shared" si="513"/>
        <v>6570536.7000000002</v>
      </c>
      <c r="J4702" s="46">
        <v>240679</v>
      </c>
      <c r="K4702" s="2" t="s">
        <v>34</v>
      </c>
      <c r="L4702" s="52" t="str">
        <f t="shared" si="514"/>
        <v>20220930VND</v>
      </c>
      <c r="M4702">
        <f>VLOOKUP(L4702,Mapping!$H$1:$K$25,4,0)</f>
        <v>1</v>
      </c>
      <c r="N4702">
        <f t="shared" si="515"/>
        <v>5.0554300000000001E-4</v>
      </c>
      <c r="O4702">
        <f t="shared" si="516"/>
        <v>2.4067899999999999E-4</v>
      </c>
      <c r="P4702">
        <f t="shared" si="517"/>
        <v>6.5705366999999999E-3</v>
      </c>
      <c r="Q4702" t="str">
        <f>VLOOKUP(VLOOKUP(C4702,Mapping!$A$1:$C$17,3,0),Mapping!$E$1:$F$6,2,0)</f>
        <v>Vùng 04</v>
      </c>
    </row>
    <row r="4703" spans="1:17" x14ac:dyDescent="0.3">
      <c r="A4703" s="33">
        <v>44834</v>
      </c>
      <c r="B4703">
        <v>3734</v>
      </c>
      <c r="C4703">
        <v>20</v>
      </c>
      <c r="D4703" s="38" t="s">
        <v>77</v>
      </c>
      <c r="E4703" s="2" t="s">
        <v>41</v>
      </c>
      <c r="F4703">
        <v>885118</v>
      </c>
      <c r="G4703" s="44">
        <f t="shared" si="511"/>
        <v>44562</v>
      </c>
      <c r="H4703" s="50">
        <f t="shared" si="512"/>
        <v>273</v>
      </c>
      <c r="I4703" s="50">
        <f t="shared" si="513"/>
        <v>902248257750.83997</v>
      </c>
      <c r="J4703" s="46">
        <v>1424685</v>
      </c>
      <c r="K4703" s="2" t="s">
        <v>35</v>
      </c>
      <c r="L4703" s="52" t="str">
        <f t="shared" si="514"/>
        <v>20220930USD</v>
      </c>
      <c r="M4703">
        <f>VLOOKUP(L4703,Mapping!$H$1:$K$25,4,0)</f>
        <v>23197.68</v>
      </c>
      <c r="N4703">
        <f t="shared" si="515"/>
        <v>20.532684126240003</v>
      </c>
      <c r="O4703">
        <f t="shared" si="516"/>
        <v>33.049386730800002</v>
      </c>
      <c r="P4703">
        <f t="shared" si="517"/>
        <v>902.24825775083991</v>
      </c>
      <c r="Q4703" t="str">
        <f>VLOOKUP(VLOOKUP(C4703,Mapping!$A$1:$C$17,3,0),Mapping!$E$1:$F$6,2,0)</f>
        <v>Vùng 02</v>
      </c>
    </row>
    <row r="4704" spans="1:17" x14ac:dyDescent="0.3">
      <c r="A4704" s="33">
        <v>44834</v>
      </c>
      <c r="B4704">
        <v>3734</v>
      </c>
      <c r="C4704">
        <v>20</v>
      </c>
      <c r="D4704" s="38" t="s">
        <v>77</v>
      </c>
      <c r="E4704" s="2" t="s">
        <v>41</v>
      </c>
      <c r="F4704">
        <v>929914</v>
      </c>
      <c r="G4704" s="44">
        <f t="shared" si="511"/>
        <v>44562</v>
      </c>
      <c r="H4704" s="50">
        <f t="shared" si="512"/>
        <v>273</v>
      </c>
      <c r="I4704" s="50">
        <f t="shared" si="513"/>
        <v>34321423.5</v>
      </c>
      <c r="J4704" s="46">
        <v>1257195</v>
      </c>
      <c r="K4704" s="2" t="s">
        <v>34</v>
      </c>
      <c r="L4704" s="52" t="str">
        <f t="shared" si="514"/>
        <v>20220930VND</v>
      </c>
      <c r="M4704">
        <f>VLOOKUP(L4704,Mapping!$H$1:$K$25,4,0)</f>
        <v>1</v>
      </c>
      <c r="N4704">
        <f t="shared" si="515"/>
        <v>9.29914E-4</v>
      </c>
      <c r="O4704">
        <f t="shared" si="516"/>
        <v>1.257195E-3</v>
      </c>
      <c r="P4704">
        <f t="shared" si="517"/>
        <v>3.4321423500000003E-2</v>
      </c>
      <c r="Q4704" t="str">
        <f>VLOOKUP(VLOOKUP(C4704,Mapping!$A$1:$C$17,3,0),Mapping!$E$1:$F$6,2,0)</f>
        <v>Vùng 02</v>
      </c>
    </row>
    <row r="4705" spans="1:17" x14ac:dyDescent="0.3">
      <c r="A4705" s="33">
        <v>44834</v>
      </c>
      <c r="B4705">
        <v>3738</v>
      </c>
      <c r="C4705">
        <v>20</v>
      </c>
      <c r="D4705" s="38" t="s">
        <v>77</v>
      </c>
      <c r="E4705" s="2" t="s">
        <v>41</v>
      </c>
      <c r="F4705">
        <v>509616</v>
      </c>
      <c r="G4705" s="44">
        <f t="shared" si="511"/>
        <v>44562</v>
      </c>
      <c r="H4705" s="50">
        <f t="shared" si="512"/>
        <v>273</v>
      </c>
      <c r="I4705" s="50">
        <f t="shared" si="513"/>
        <v>53124407.699999996</v>
      </c>
      <c r="J4705" s="46">
        <v>1945949</v>
      </c>
      <c r="K4705" s="2" t="s">
        <v>34</v>
      </c>
      <c r="L4705" s="52" t="str">
        <f t="shared" si="514"/>
        <v>20220930VND</v>
      </c>
      <c r="M4705">
        <f>VLOOKUP(L4705,Mapping!$H$1:$K$25,4,0)</f>
        <v>1</v>
      </c>
      <c r="N4705">
        <f t="shared" si="515"/>
        <v>5.0961599999999995E-4</v>
      </c>
      <c r="O4705">
        <f t="shared" si="516"/>
        <v>1.945949E-3</v>
      </c>
      <c r="P4705">
        <f t="shared" si="517"/>
        <v>5.3124407699999994E-2</v>
      </c>
      <c r="Q4705" t="str">
        <f>VLOOKUP(VLOOKUP(C4705,Mapping!$A$1:$C$17,3,0),Mapping!$E$1:$F$6,2,0)</f>
        <v>Vùng 02</v>
      </c>
    </row>
    <row r="4706" spans="1:17" x14ac:dyDescent="0.3">
      <c r="A4706" s="33">
        <v>44834</v>
      </c>
      <c r="B4706">
        <v>3741</v>
      </c>
      <c r="C4706">
        <v>11</v>
      </c>
      <c r="D4706" s="38" t="s">
        <v>77</v>
      </c>
      <c r="E4706" s="2" t="s">
        <v>41</v>
      </c>
      <c r="F4706">
        <v>587755</v>
      </c>
      <c r="G4706" s="44">
        <f t="shared" si="511"/>
        <v>44562</v>
      </c>
      <c r="H4706" s="50">
        <f t="shared" si="512"/>
        <v>273</v>
      </c>
      <c r="I4706" s="50">
        <f t="shared" si="513"/>
        <v>10412766</v>
      </c>
      <c r="J4706" s="46">
        <v>381420</v>
      </c>
      <c r="K4706" s="2" t="s">
        <v>34</v>
      </c>
      <c r="L4706" s="52" t="str">
        <f t="shared" si="514"/>
        <v>20220930VND</v>
      </c>
      <c r="M4706">
        <f>VLOOKUP(L4706,Mapping!$H$1:$K$25,4,0)</f>
        <v>1</v>
      </c>
      <c r="N4706">
        <f t="shared" si="515"/>
        <v>5.8775500000000003E-4</v>
      </c>
      <c r="O4706">
        <f t="shared" si="516"/>
        <v>3.8141999999999999E-4</v>
      </c>
      <c r="P4706">
        <f t="shared" si="517"/>
        <v>1.0412766E-2</v>
      </c>
      <c r="Q4706" t="str">
        <f>VLOOKUP(VLOOKUP(C4706,Mapping!$A$1:$C$17,3,0),Mapping!$E$1:$F$6,2,0)</f>
        <v>Vùng 01</v>
      </c>
    </row>
    <row r="4707" spans="1:17" x14ac:dyDescent="0.3">
      <c r="A4707" s="33">
        <v>44834</v>
      </c>
      <c r="B4707">
        <v>3742</v>
      </c>
      <c r="C4707">
        <v>26</v>
      </c>
      <c r="D4707" s="38" t="s">
        <v>77</v>
      </c>
      <c r="E4707" s="2" t="s">
        <v>41</v>
      </c>
      <c r="F4707">
        <v>4403388</v>
      </c>
      <c r="G4707" s="44">
        <f t="shared" si="511"/>
        <v>44562</v>
      </c>
      <c r="H4707" s="50">
        <f t="shared" si="512"/>
        <v>273</v>
      </c>
      <c r="I4707" s="50">
        <f t="shared" si="513"/>
        <v>110190252.89999999</v>
      </c>
      <c r="J4707" s="46">
        <v>4036273</v>
      </c>
      <c r="K4707" s="2" t="s">
        <v>34</v>
      </c>
      <c r="L4707" s="52" t="str">
        <f t="shared" si="514"/>
        <v>20220930VND</v>
      </c>
      <c r="M4707">
        <f>VLOOKUP(L4707,Mapping!$H$1:$K$25,4,0)</f>
        <v>1</v>
      </c>
      <c r="N4707">
        <f t="shared" si="515"/>
        <v>4.4033880000000003E-3</v>
      </c>
      <c r="O4707">
        <f t="shared" si="516"/>
        <v>4.0362729999999999E-3</v>
      </c>
      <c r="P4707">
        <f t="shared" si="517"/>
        <v>0.11019025289999999</v>
      </c>
      <c r="Q4707" t="str">
        <f>VLOOKUP(VLOOKUP(C4707,Mapping!$A$1:$C$17,3,0),Mapping!$E$1:$F$6,2,0)</f>
        <v>Vùng 04</v>
      </c>
    </row>
    <row r="4708" spans="1:17" x14ac:dyDescent="0.3">
      <c r="A4708" s="33">
        <v>44834</v>
      </c>
      <c r="B4708">
        <v>3744</v>
      </c>
      <c r="C4708">
        <v>16</v>
      </c>
      <c r="D4708" s="38" t="s">
        <v>77</v>
      </c>
      <c r="E4708" s="2" t="s">
        <v>41</v>
      </c>
      <c r="F4708">
        <v>809278</v>
      </c>
      <c r="G4708" s="44">
        <f t="shared" si="511"/>
        <v>44562</v>
      </c>
      <c r="H4708" s="50">
        <f t="shared" si="512"/>
        <v>273</v>
      </c>
      <c r="I4708" s="50">
        <f t="shared" si="513"/>
        <v>789402998704.31995</v>
      </c>
      <c r="J4708" s="46">
        <v>1280320</v>
      </c>
      <c r="K4708" s="2" t="s">
        <v>36</v>
      </c>
      <c r="L4708" s="52" t="str">
        <f t="shared" si="514"/>
        <v>20220930EUR</v>
      </c>
      <c r="M4708">
        <f>VLOOKUP(L4708,Mapping!$H$1:$K$25,4,0)</f>
        <v>22584.87</v>
      </c>
      <c r="N4708">
        <f t="shared" si="515"/>
        <v>18.277438423860001</v>
      </c>
      <c r="O4708">
        <f t="shared" si="516"/>
        <v>28.915860758399997</v>
      </c>
      <c r="P4708">
        <f t="shared" si="517"/>
        <v>789.40299870432</v>
      </c>
      <c r="Q4708" t="str">
        <f>VLOOKUP(VLOOKUP(C4708,Mapping!$A$1:$C$17,3,0),Mapping!$E$1:$F$6,2,0)</f>
        <v>Vùng 01</v>
      </c>
    </row>
    <row r="4709" spans="1:17" x14ac:dyDescent="0.3">
      <c r="A4709" s="33">
        <v>44834</v>
      </c>
      <c r="B4709">
        <v>3744</v>
      </c>
      <c r="C4709">
        <v>12</v>
      </c>
      <c r="D4709" s="38" t="s">
        <v>77</v>
      </c>
      <c r="E4709" s="2" t="s">
        <v>41</v>
      </c>
      <c r="F4709">
        <v>523223</v>
      </c>
      <c r="G4709" s="44">
        <f t="shared" si="511"/>
        <v>44562</v>
      </c>
      <c r="H4709" s="50">
        <f t="shared" si="512"/>
        <v>273</v>
      </c>
      <c r="I4709" s="50">
        <f t="shared" si="513"/>
        <v>26379880.800000001</v>
      </c>
      <c r="J4709" s="46">
        <v>966296</v>
      </c>
      <c r="K4709" s="2" t="s">
        <v>34</v>
      </c>
      <c r="L4709" s="52" t="str">
        <f t="shared" si="514"/>
        <v>20220930VND</v>
      </c>
      <c r="M4709">
        <f>VLOOKUP(L4709,Mapping!$H$1:$K$25,4,0)</f>
        <v>1</v>
      </c>
      <c r="N4709">
        <f t="shared" si="515"/>
        <v>5.2322299999999996E-4</v>
      </c>
      <c r="O4709">
        <f t="shared" si="516"/>
        <v>9.6629599999999995E-4</v>
      </c>
      <c r="P4709">
        <f t="shared" si="517"/>
        <v>2.6379880800000002E-2</v>
      </c>
      <c r="Q4709" t="str">
        <f>VLOOKUP(VLOOKUP(C4709,Mapping!$A$1:$C$17,3,0),Mapping!$E$1:$F$6,2,0)</f>
        <v>Vùng 03</v>
      </c>
    </row>
    <row r="4710" spans="1:17" x14ac:dyDescent="0.3">
      <c r="A4710" s="33">
        <v>44834</v>
      </c>
      <c r="B4710">
        <v>3744</v>
      </c>
      <c r="C4710">
        <v>16</v>
      </c>
      <c r="D4710" s="38" t="s">
        <v>77</v>
      </c>
      <c r="E4710" s="2" t="s">
        <v>41</v>
      </c>
      <c r="F4710">
        <v>1783701</v>
      </c>
      <c r="G4710" s="44">
        <f t="shared" si="511"/>
        <v>44562</v>
      </c>
      <c r="H4710" s="50">
        <f t="shared" si="512"/>
        <v>273</v>
      </c>
      <c r="I4710" s="50">
        <f t="shared" si="513"/>
        <v>16399110</v>
      </c>
      <c r="J4710" s="46">
        <v>600700</v>
      </c>
      <c r="K4710" s="2" t="s">
        <v>34</v>
      </c>
      <c r="L4710" s="52" t="str">
        <f t="shared" si="514"/>
        <v>20220930VND</v>
      </c>
      <c r="M4710">
        <f>VLOOKUP(L4710,Mapping!$H$1:$K$25,4,0)</f>
        <v>1</v>
      </c>
      <c r="N4710">
        <f t="shared" si="515"/>
        <v>1.7837009999999999E-3</v>
      </c>
      <c r="O4710">
        <f t="shared" si="516"/>
        <v>6.0070000000000002E-4</v>
      </c>
      <c r="P4710">
        <f t="shared" si="517"/>
        <v>1.6399110000000001E-2</v>
      </c>
      <c r="Q4710" t="str">
        <f>VLOOKUP(VLOOKUP(C4710,Mapping!$A$1:$C$17,3,0),Mapping!$E$1:$F$6,2,0)</f>
        <v>Vùng 01</v>
      </c>
    </row>
    <row r="4711" spans="1:17" x14ac:dyDescent="0.3">
      <c r="A4711" s="33">
        <v>44834</v>
      </c>
      <c r="B4711">
        <v>3746</v>
      </c>
      <c r="C4711">
        <v>40</v>
      </c>
      <c r="D4711" s="38" t="s">
        <v>77</v>
      </c>
      <c r="E4711" s="2" t="s">
        <v>41</v>
      </c>
      <c r="F4711">
        <v>1106061</v>
      </c>
      <c r="G4711" s="44">
        <f t="shared" si="511"/>
        <v>44562</v>
      </c>
      <c r="H4711" s="50">
        <f t="shared" si="512"/>
        <v>273</v>
      </c>
      <c r="I4711" s="50">
        <f t="shared" si="513"/>
        <v>42722589</v>
      </c>
      <c r="J4711" s="46">
        <v>1564930</v>
      </c>
      <c r="K4711" s="2" t="s">
        <v>34</v>
      </c>
      <c r="L4711" s="52" t="str">
        <f t="shared" si="514"/>
        <v>20220930VND</v>
      </c>
      <c r="M4711">
        <f>VLOOKUP(L4711,Mapping!$H$1:$K$25,4,0)</f>
        <v>1</v>
      </c>
      <c r="N4711">
        <f t="shared" si="515"/>
        <v>1.106061E-3</v>
      </c>
      <c r="O4711">
        <f t="shared" si="516"/>
        <v>1.56493E-3</v>
      </c>
      <c r="P4711">
        <f t="shared" si="517"/>
        <v>4.2722588999999998E-2</v>
      </c>
      <c r="Q4711" t="str">
        <f>VLOOKUP(VLOOKUP(C4711,Mapping!$A$1:$C$17,3,0),Mapping!$E$1:$F$6,2,0)</f>
        <v>Vùng 01</v>
      </c>
    </row>
    <row r="4712" spans="1:17" x14ac:dyDescent="0.3">
      <c r="A4712" s="33">
        <v>44834</v>
      </c>
      <c r="B4712">
        <v>3748</v>
      </c>
      <c r="C4712">
        <v>20</v>
      </c>
      <c r="D4712" s="38" t="s">
        <v>77</v>
      </c>
      <c r="E4712" s="2" t="s">
        <v>41</v>
      </c>
      <c r="F4712">
        <v>1354938</v>
      </c>
      <c r="G4712" s="44">
        <f t="shared" si="511"/>
        <v>44562</v>
      </c>
      <c r="H4712" s="50">
        <f t="shared" si="512"/>
        <v>273</v>
      </c>
      <c r="I4712" s="50">
        <f t="shared" si="513"/>
        <v>42087290.699999996</v>
      </c>
      <c r="J4712" s="46">
        <v>1541659</v>
      </c>
      <c r="K4712" s="2" t="s">
        <v>34</v>
      </c>
      <c r="L4712" s="52" t="str">
        <f t="shared" si="514"/>
        <v>20220930VND</v>
      </c>
      <c r="M4712">
        <f>VLOOKUP(L4712,Mapping!$H$1:$K$25,4,0)</f>
        <v>1</v>
      </c>
      <c r="N4712">
        <f t="shared" si="515"/>
        <v>1.354938E-3</v>
      </c>
      <c r="O4712">
        <f t="shared" si="516"/>
        <v>1.5416589999999999E-3</v>
      </c>
      <c r="P4712">
        <f t="shared" si="517"/>
        <v>4.2087290699999995E-2</v>
      </c>
      <c r="Q4712" t="str">
        <f>VLOOKUP(VLOOKUP(C4712,Mapping!$A$1:$C$17,3,0),Mapping!$E$1:$F$6,2,0)</f>
        <v>Vùng 02</v>
      </c>
    </row>
    <row r="4713" spans="1:17" x14ac:dyDescent="0.3">
      <c r="A4713" s="33">
        <v>44834</v>
      </c>
      <c r="B4713">
        <v>3749</v>
      </c>
      <c r="C4713">
        <v>48</v>
      </c>
      <c r="D4713" s="38" t="s">
        <v>77</v>
      </c>
      <c r="E4713" s="2" t="s">
        <v>41</v>
      </c>
      <c r="F4713">
        <v>57195</v>
      </c>
      <c r="G4713" s="44">
        <f t="shared" si="511"/>
        <v>44562</v>
      </c>
      <c r="H4713" s="50">
        <f t="shared" si="512"/>
        <v>273</v>
      </c>
      <c r="I4713" s="50">
        <f t="shared" si="513"/>
        <v>13558053.6</v>
      </c>
      <c r="J4713" s="46">
        <v>496632</v>
      </c>
      <c r="K4713" s="2" t="s">
        <v>34</v>
      </c>
      <c r="L4713" s="52" t="str">
        <f t="shared" si="514"/>
        <v>20220930VND</v>
      </c>
      <c r="M4713">
        <f>VLOOKUP(L4713,Mapping!$H$1:$K$25,4,0)</f>
        <v>1</v>
      </c>
      <c r="N4713">
        <f t="shared" si="515"/>
        <v>5.7194999999999997E-5</v>
      </c>
      <c r="O4713">
        <f t="shared" si="516"/>
        <v>4.96632E-4</v>
      </c>
      <c r="P4713">
        <f t="shared" si="517"/>
        <v>1.35580536E-2</v>
      </c>
      <c r="Q4713" t="str">
        <f>VLOOKUP(VLOOKUP(C4713,Mapping!$A$1:$C$17,3,0),Mapping!$E$1:$F$6,2,0)</f>
        <v>Vùng 01</v>
      </c>
    </row>
    <row r="4714" spans="1:17" x14ac:dyDescent="0.3">
      <c r="A4714" s="33">
        <v>44834</v>
      </c>
      <c r="B4714">
        <v>3750</v>
      </c>
      <c r="C4714">
        <v>23</v>
      </c>
      <c r="D4714" s="38" t="s">
        <v>77</v>
      </c>
      <c r="E4714" s="2" t="s">
        <v>41</v>
      </c>
      <c r="F4714">
        <v>1228973</v>
      </c>
      <c r="G4714" s="44">
        <f t="shared" si="511"/>
        <v>44562</v>
      </c>
      <c r="H4714" s="50">
        <f t="shared" si="512"/>
        <v>273</v>
      </c>
      <c r="I4714" s="50">
        <f t="shared" si="513"/>
        <v>37346836.800000004</v>
      </c>
      <c r="J4714" s="46">
        <v>1368016</v>
      </c>
      <c r="K4714" s="2" t="s">
        <v>34</v>
      </c>
      <c r="L4714" s="52" t="str">
        <f t="shared" si="514"/>
        <v>20220930VND</v>
      </c>
      <c r="M4714">
        <f>VLOOKUP(L4714,Mapping!$H$1:$K$25,4,0)</f>
        <v>1</v>
      </c>
      <c r="N4714">
        <f t="shared" si="515"/>
        <v>1.228973E-3</v>
      </c>
      <c r="O4714">
        <f t="shared" si="516"/>
        <v>1.3680159999999999E-3</v>
      </c>
      <c r="P4714">
        <f t="shared" si="517"/>
        <v>3.7346836800000005E-2</v>
      </c>
      <c r="Q4714" t="str">
        <f>VLOOKUP(VLOOKUP(C4714,Mapping!$A$1:$C$17,3,0),Mapping!$E$1:$F$6,2,0)</f>
        <v>Vùng 02</v>
      </c>
    </row>
    <row r="4715" spans="1:17" x14ac:dyDescent="0.3">
      <c r="A4715" s="33">
        <v>44834</v>
      </c>
      <c r="B4715">
        <v>3750</v>
      </c>
      <c r="C4715">
        <v>40</v>
      </c>
      <c r="D4715" s="38" t="s">
        <v>77</v>
      </c>
      <c r="E4715" s="2" t="s">
        <v>41</v>
      </c>
      <c r="F4715">
        <v>1712130</v>
      </c>
      <c r="G4715" s="44">
        <f t="shared" si="511"/>
        <v>44562</v>
      </c>
      <c r="H4715" s="50">
        <f t="shared" si="512"/>
        <v>273</v>
      </c>
      <c r="I4715" s="50">
        <f t="shared" si="513"/>
        <v>29944960.5</v>
      </c>
      <c r="J4715" s="46">
        <v>1096885</v>
      </c>
      <c r="K4715" s="2" t="s">
        <v>34</v>
      </c>
      <c r="L4715" s="52" t="str">
        <f t="shared" si="514"/>
        <v>20220930VND</v>
      </c>
      <c r="M4715">
        <f>VLOOKUP(L4715,Mapping!$H$1:$K$25,4,0)</f>
        <v>1</v>
      </c>
      <c r="N4715">
        <f t="shared" si="515"/>
        <v>1.7121300000000001E-3</v>
      </c>
      <c r="O4715">
        <f t="shared" si="516"/>
        <v>1.0968849999999999E-3</v>
      </c>
      <c r="P4715">
        <f t="shared" si="517"/>
        <v>2.9944960499999999E-2</v>
      </c>
      <c r="Q4715" t="str">
        <f>VLOOKUP(VLOOKUP(C4715,Mapping!$A$1:$C$17,3,0),Mapping!$E$1:$F$6,2,0)</f>
        <v>Vùng 01</v>
      </c>
    </row>
    <row r="4716" spans="1:17" x14ac:dyDescent="0.3">
      <c r="A4716" s="33">
        <v>44834</v>
      </c>
      <c r="B4716">
        <v>3750</v>
      </c>
      <c r="C4716">
        <v>23</v>
      </c>
      <c r="D4716" s="38" t="s">
        <v>77</v>
      </c>
      <c r="E4716" s="2" t="s">
        <v>41</v>
      </c>
      <c r="F4716">
        <v>1263449</v>
      </c>
      <c r="G4716" s="44">
        <f t="shared" si="511"/>
        <v>44562</v>
      </c>
      <c r="H4716" s="50">
        <f t="shared" si="512"/>
        <v>273</v>
      </c>
      <c r="I4716" s="50">
        <f t="shared" si="513"/>
        <v>22592688.300000001</v>
      </c>
      <c r="J4716" s="46">
        <v>827571</v>
      </c>
      <c r="K4716" s="2" t="s">
        <v>34</v>
      </c>
      <c r="L4716" s="52" t="str">
        <f t="shared" si="514"/>
        <v>20220930VND</v>
      </c>
      <c r="M4716">
        <f>VLOOKUP(L4716,Mapping!$H$1:$K$25,4,0)</f>
        <v>1</v>
      </c>
      <c r="N4716">
        <f t="shared" si="515"/>
        <v>1.263449E-3</v>
      </c>
      <c r="O4716">
        <f t="shared" si="516"/>
        <v>8.2757100000000004E-4</v>
      </c>
      <c r="P4716">
        <f t="shared" si="517"/>
        <v>2.25926883E-2</v>
      </c>
      <c r="Q4716" t="str">
        <f>VLOOKUP(VLOOKUP(C4716,Mapping!$A$1:$C$17,3,0),Mapping!$E$1:$F$6,2,0)</f>
        <v>Vùng 02</v>
      </c>
    </row>
    <row r="4717" spans="1:17" x14ac:dyDescent="0.3">
      <c r="A4717" s="33">
        <v>44834</v>
      </c>
      <c r="B4717">
        <v>3751</v>
      </c>
      <c r="C4717">
        <v>20</v>
      </c>
      <c r="D4717" s="38" t="s">
        <v>77</v>
      </c>
      <c r="E4717" s="2" t="s">
        <v>41</v>
      </c>
      <c r="F4717">
        <v>9163864</v>
      </c>
      <c r="G4717" s="44">
        <f t="shared" si="511"/>
        <v>44562</v>
      </c>
      <c r="H4717" s="50">
        <f t="shared" si="512"/>
        <v>273</v>
      </c>
      <c r="I4717" s="50">
        <f t="shared" si="513"/>
        <v>179402141.09999999</v>
      </c>
      <c r="J4717" s="46">
        <v>6571507</v>
      </c>
      <c r="K4717" s="2" t="s">
        <v>34</v>
      </c>
      <c r="L4717" s="52" t="str">
        <f t="shared" si="514"/>
        <v>20220930VND</v>
      </c>
      <c r="M4717">
        <f>VLOOKUP(L4717,Mapping!$H$1:$K$25,4,0)</f>
        <v>1</v>
      </c>
      <c r="N4717">
        <f t="shared" si="515"/>
        <v>9.1638640000000007E-3</v>
      </c>
      <c r="O4717">
        <f t="shared" si="516"/>
        <v>6.5715069999999999E-3</v>
      </c>
      <c r="P4717">
        <f t="shared" si="517"/>
        <v>0.1794021411</v>
      </c>
      <c r="Q4717" t="str">
        <f>VLOOKUP(VLOOKUP(C4717,Mapping!$A$1:$C$17,3,0),Mapping!$E$1:$F$6,2,0)</f>
        <v>Vùng 02</v>
      </c>
    </row>
    <row r="4718" spans="1:17" x14ac:dyDescent="0.3">
      <c r="A4718" s="33">
        <v>44834</v>
      </c>
      <c r="B4718">
        <v>3751</v>
      </c>
      <c r="C4718">
        <v>48</v>
      </c>
      <c r="D4718" s="38" t="s">
        <v>77</v>
      </c>
      <c r="E4718" s="2" t="s">
        <v>41</v>
      </c>
      <c r="F4718">
        <v>783353</v>
      </c>
      <c r="G4718" s="44">
        <f t="shared" si="511"/>
        <v>44562</v>
      </c>
      <c r="H4718" s="50">
        <f t="shared" si="512"/>
        <v>273</v>
      </c>
      <c r="I4718" s="50">
        <f t="shared" si="513"/>
        <v>7494914.7000000002</v>
      </c>
      <c r="J4718" s="46">
        <v>274539</v>
      </c>
      <c r="K4718" s="2" t="s">
        <v>34</v>
      </c>
      <c r="L4718" s="52" t="str">
        <f t="shared" si="514"/>
        <v>20220930VND</v>
      </c>
      <c r="M4718">
        <f>VLOOKUP(L4718,Mapping!$H$1:$K$25,4,0)</f>
        <v>1</v>
      </c>
      <c r="N4718">
        <f t="shared" si="515"/>
        <v>7.8335299999999998E-4</v>
      </c>
      <c r="O4718">
        <f t="shared" si="516"/>
        <v>2.7453900000000002E-4</v>
      </c>
      <c r="P4718">
        <f t="shared" si="517"/>
        <v>7.4949146999999999E-3</v>
      </c>
      <c r="Q4718" t="str">
        <f>VLOOKUP(VLOOKUP(C4718,Mapping!$A$1:$C$17,3,0),Mapping!$E$1:$F$6,2,0)</f>
        <v>Vùng 01</v>
      </c>
    </row>
    <row r="4719" spans="1:17" x14ac:dyDescent="0.3">
      <c r="A4719" s="33">
        <v>44834</v>
      </c>
      <c r="B4719">
        <v>3752</v>
      </c>
      <c r="C4719">
        <v>36</v>
      </c>
      <c r="D4719" s="38" t="s">
        <v>77</v>
      </c>
      <c r="E4719" s="2" t="s">
        <v>41</v>
      </c>
      <c r="F4719">
        <v>1647609</v>
      </c>
      <c r="G4719" s="44">
        <f t="shared" si="511"/>
        <v>44562</v>
      </c>
      <c r="H4719" s="50">
        <f t="shared" si="512"/>
        <v>273</v>
      </c>
      <c r="I4719" s="50">
        <f t="shared" si="513"/>
        <v>45429465.899999999</v>
      </c>
      <c r="J4719" s="46">
        <v>1664083</v>
      </c>
      <c r="K4719" s="2" t="s">
        <v>34</v>
      </c>
      <c r="L4719" s="52" t="str">
        <f t="shared" si="514"/>
        <v>20220930VND</v>
      </c>
      <c r="M4719">
        <f>VLOOKUP(L4719,Mapping!$H$1:$K$25,4,0)</f>
        <v>1</v>
      </c>
      <c r="N4719">
        <f t="shared" si="515"/>
        <v>1.647609E-3</v>
      </c>
      <c r="O4719">
        <f t="shared" si="516"/>
        <v>1.664083E-3</v>
      </c>
      <c r="P4719">
        <f t="shared" si="517"/>
        <v>4.54294659E-2</v>
      </c>
      <c r="Q4719" t="str">
        <f>VLOOKUP(VLOOKUP(C4719,Mapping!$A$1:$C$17,3,0),Mapping!$E$1:$F$6,2,0)</f>
        <v>Vùng 05</v>
      </c>
    </row>
    <row r="4720" spans="1:17" x14ac:dyDescent="0.3">
      <c r="A4720" s="33">
        <v>44834</v>
      </c>
      <c r="B4720">
        <v>3753</v>
      </c>
      <c r="C4720">
        <v>11</v>
      </c>
      <c r="D4720" s="38" t="s">
        <v>77</v>
      </c>
      <c r="E4720" s="2" t="s">
        <v>41</v>
      </c>
      <c r="F4720">
        <v>828309</v>
      </c>
      <c r="G4720" s="44">
        <f t="shared" si="511"/>
        <v>44562</v>
      </c>
      <c r="H4720" s="50">
        <f t="shared" si="512"/>
        <v>273</v>
      </c>
      <c r="I4720" s="50">
        <f t="shared" si="513"/>
        <v>3910260.9</v>
      </c>
      <c r="J4720" s="46">
        <v>143233</v>
      </c>
      <c r="K4720" s="2" t="s">
        <v>34</v>
      </c>
      <c r="L4720" s="52" t="str">
        <f t="shared" si="514"/>
        <v>20220930VND</v>
      </c>
      <c r="M4720">
        <f>VLOOKUP(L4720,Mapping!$H$1:$K$25,4,0)</f>
        <v>1</v>
      </c>
      <c r="N4720">
        <f t="shared" si="515"/>
        <v>8.2830899999999995E-4</v>
      </c>
      <c r="O4720">
        <f t="shared" si="516"/>
        <v>1.4323299999999999E-4</v>
      </c>
      <c r="P4720">
        <f t="shared" si="517"/>
        <v>3.9102608999999995E-3</v>
      </c>
      <c r="Q4720" t="str">
        <f>VLOOKUP(VLOOKUP(C4720,Mapping!$A$1:$C$17,3,0),Mapping!$E$1:$F$6,2,0)</f>
        <v>Vùng 01</v>
      </c>
    </row>
    <row r="4721" spans="1:17" x14ac:dyDescent="0.3">
      <c r="A4721" s="33">
        <v>44834</v>
      </c>
      <c r="B4721">
        <v>3754</v>
      </c>
      <c r="C4721">
        <v>20</v>
      </c>
      <c r="D4721" s="38" t="s">
        <v>77</v>
      </c>
      <c r="E4721" s="2" t="s">
        <v>41</v>
      </c>
      <c r="F4721">
        <v>363528</v>
      </c>
      <c r="G4721" s="44">
        <f t="shared" si="511"/>
        <v>44562</v>
      </c>
      <c r="H4721" s="50">
        <f t="shared" si="512"/>
        <v>273</v>
      </c>
      <c r="I4721" s="50">
        <f t="shared" si="513"/>
        <v>16859142.300000001</v>
      </c>
      <c r="J4721" s="46">
        <v>617551</v>
      </c>
      <c r="K4721" s="2" t="s">
        <v>34</v>
      </c>
      <c r="L4721" s="52" t="str">
        <f t="shared" si="514"/>
        <v>20220930VND</v>
      </c>
      <c r="M4721">
        <f>VLOOKUP(L4721,Mapping!$H$1:$K$25,4,0)</f>
        <v>1</v>
      </c>
      <c r="N4721">
        <f t="shared" si="515"/>
        <v>3.6352800000000001E-4</v>
      </c>
      <c r="O4721">
        <f t="shared" si="516"/>
        <v>6.1755100000000004E-4</v>
      </c>
      <c r="P4721">
        <f t="shared" si="517"/>
        <v>1.6859142300000001E-2</v>
      </c>
      <c r="Q4721" t="str">
        <f>VLOOKUP(VLOOKUP(C4721,Mapping!$A$1:$C$17,3,0),Mapping!$E$1:$F$6,2,0)</f>
        <v>Vùng 02</v>
      </c>
    </row>
    <row r="4722" spans="1:17" x14ac:dyDescent="0.3">
      <c r="A4722" s="33">
        <v>44834</v>
      </c>
      <c r="B4722">
        <v>3754</v>
      </c>
      <c r="C4722">
        <v>40</v>
      </c>
      <c r="D4722" s="38" t="s">
        <v>77</v>
      </c>
      <c r="E4722" s="2" t="s">
        <v>41</v>
      </c>
      <c r="F4722">
        <v>428590</v>
      </c>
      <c r="G4722" s="44">
        <f t="shared" si="511"/>
        <v>44562</v>
      </c>
      <c r="H4722" s="50">
        <f t="shared" si="512"/>
        <v>273</v>
      </c>
      <c r="I4722" s="50">
        <f t="shared" si="513"/>
        <v>46839647.399999999</v>
      </c>
      <c r="J4722" s="46">
        <v>1715738</v>
      </c>
      <c r="K4722" s="2" t="s">
        <v>34</v>
      </c>
      <c r="L4722" s="52" t="str">
        <f t="shared" si="514"/>
        <v>20220930VND</v>
      </c>
      <c r="M4722">
        <f>VLOOKUP(L4722,Mapping!$H$1:$K$25,4,0)</f>
        <v>1</v>
      </c>
      <c r="N4722">
        <f t="shared" si="515"/>
        <v>4.2859000000000001E-4</v>
      </c>
      <c r="O4722">
        <f t="shared" si="516"/>
        <v>1.7157380000000001E-3</v>
      </c>
      <c r="P4722">
        <f t="shared" si="517"/>
        <v>4.6839647399999997E-2</v>
      </c>
      <c r="Q4722" t="str">
        <f>VLOOKUP(VLOOKUP(C4722,Mapping!$A$1:$C$17,3,0),Mapping!$E$1:$F$6,2,0)</f>
        <v>Vùng 01</v>
      </c>
    </row>
    <row r="4723" spans="1:17" x14ac:dyDescent="0.3">
      <c r="A4723" s="33">
        <v>44834</v>
      </c>
      <c r="B4723">
        <v>3756</v>
      </c>
      <c r="C4723">
        <v>40</v>
      </c>
      <c r="D4723" s="38" t="s">
        <v>77</v>
      </c>
      <c r="E4723" s="2" t="s">
        <v>41</v>
      </c>
      <c r="F4723">
        <v>598778</v>
      </c>
      <c r="G4723" s="44">
        <f t="shared" si="511"/>
        <v>44562</v>
      </c>
      <c r="H4723" s="50">
        <f t="shared" si="512"/>
        <v>273</v>
      </c>
      <c r="I4723" s="50">
        <f t="shared" si="513"/>
        <v>19597741.800000001</v>
      </c>
      <c r="J4723" s="46">
        <v>717866</v>
      </c>
      <c r="K4723" s="2" t="s">
        <v>34</v>
      </c>
      <c r="L4723" s="52" t="str">
        <f t="shared" si="514"/>
        <v>20220930VND</v>
      </c>
      <c r="M4723">
        <f>VLOOKUP(L4723,Mapping!$H$1:$K$25,4,0)</f>
        <v>1</v>
      </c>
      <c r="N4723">
        <f t="shared" si="515"/>
        <v>5.9877800000000001E-4</v>
      </c>
      <c r="O4723">
        <f t="shared" si="516"/>
        <v>7.1786599999999995E-4</v>
      </c>
      <c r="P4723">
        <f t="shared" si="517"/>
        <v>1.9597741800000002E-2</v>
      </c>
      <c r="Q4723" t="str">
        <f>VLOOKUP(VLOOKUP(C4723,Mapping!$A$1:$C$17,3,0),Mapping!$E$1:$F$6,2,0)</f>
        <v>Vùng 01</v>
      </c>
    </row>
    <row r="4724" spans="1:17" x14ac:dyDescent="0.3">
      <c r="A4724" s="33">
        <v>44834</v>
      </c>
      <c r="B4724">
        <v>3759</v>
      </c>
      <c r="C4724">
        <v>48</v>
      </c>
      <c r="D4724" s="38" t="s">
        <v>77</v>
      </c>
      <c r="E4724" s="2" t="s">
        <v>41</v>
      </c>
      <c r="F4724">
        <v>8789288</v>
      </c>
      <c r="G4724" s="44">
        <f t="shared" si="511"/>
        <v>44562</v>
      </c>
      <c r="H4724" s="50">
        <f t="shared" si="512"/>
        <v>273</v>
      </c>
      <c r="I4724" s="50">
        <f t="shared" si="513"/>
        <v>231411671.40000001</v>
      </c>
      <c r="J4724" s="46">
        <v>8476618</v>
      </c>
      <c r="K4724" s="2" t="s">
        <v>34</v>
      </c>
      <c r="L4724" s="52" t="str">
        <f t="shared" si="514"/>
        <v>20220930VND</v>
      </c>
      <c r="M4724">
        <f>VLOOKUP(L4724,Mapping!$H$1:$K$25,4,0)</f>
        <v>1</v>
      </c>
      <c r="N4724">
        <f t="shared" si="515"/>
        <v>8.7892879999999993E-3</v>
      </c>
      <c r="O4724">
        <f t="shared" si="516"/>
        <v>8.476618E-3</v>
      </c>
      <c r="P4724">
        <f t="shared" si="517"/>
        <v>0.23141167140000002</v>
      </c>
      <c r="Q4724" t="str">
        <f>VLOOKUP(VLOOKUP(C4724,Mapping!$A$1:$C$17,3,0),Mapping!$E$1:$F$6,2,0)</f>
        <v>Vùng 01</v>
      </c>
    </row>
    <row r="4725" spans="1:17" x14ac:dyDescent="0.3">
      <c r="A4725" s="33">
        <v>44834</v>
      </c>
      <c r="B4725">
        <v>3764</v>
      </c>
      <c r="C4725">
        <v>40</v>
      </c>
      <c r="D4725" s="38" t="s">
        <v>77</v>
      </c>
      <c r="E4725" s="2" t="s">
        <v>41</v>
      </c>
      <c r="F4725">
        <v>1548886</v>
      </c>
      <c r="G4725" s="44">
        <f t="shared" si="511"/>
        <v>44562</v>
      </c>
      <c r="H4725" s="50">
        <f t="shared" si="512"/>
        <v>273</v>
      </c>
      <c r="I4725" s="50">
        <f t="shared" si="513"/>
        <v>36130621.800000004</v>
      </c>
      <c r="J4725" s="46">
        <v>1323466</v>
      </c>
      <c r="K4725" s="2" t="s">
        <v>34</v>
      </c>
      <c r="L4725" s="52" t="str">
        <f t="shared" si="514"/>
        <v>20220930VND</v>
      </c>
      <c r="M4725">
        <f>VLOOKUP(L4725,Mapping!$H$1:$K$25,4,0)</f>
        <v>1</v>
      </c>
      <c r="N4725">
        <f t="shared" si="515"/>
        <v>1.548886E-3</v>
      </c>
      <c r="O4725">
        <f t="shared" si="516"/>
        <v>1.3234659999999999E-3</v>
      </c>
      <c r="P4725">
        <f t="shared" si="517"/>
        <v>3.6130621800000005E-2</v>
      </c>
      <c r="Q4725" t="str">
        <f>VLOOKUP(VLOOKUP(C4725,Mapping!$A$1:$C$17,3,0),Mapping!$E$1:$F$6,2,0)</f>
        <v>Vùng 01</v>
      </c>
    </row>
    <row r="4726" spans="1:17" x14ac:dyDescent="0.3">
      <c r="A4726" s="33">
        <v>44834</v>
      </c>
      <c r="B4726">
        <v>3766</v>
      </c>
      <c r="C4726">
        <v>24</v>
      </c>
      <c r="D4726" s="38" t="s">
        <v>77</v>
      </c>
      <c r="E4726" s="2" t="s">
        <v>41</v>
      </c>
      <c r="F4726">
        <v>65910</v>
      </c>
      <c r="G4726" s="44">
        <f t="shared" si="511"/>
        <v>44562</v>
      </c>
      <c r="H4726" s="50">
        <f t="shared" si="512"/>
        <v>273</v>
      </c>
      <c r="I4726" s="50">
        <f t="shared" si="513"/>
        <v>29627761.800000001</v>
      </c>
      <c r="J4726" s="46">
        <v>1085266</v>
      </c>
      <c r="K4726" s="2" t="s">
        <v>34</v>
      </c>
      <c r="L4726" s="52" t="str">
        <f t="shared" si="514"/>
        <v>20220930VND</v>
      </c>
      <c r="M4726">
        <f>VLOOKUP(L4726,Mapping!$H$1:$K$25,4,0)</f>
        <v>1</v>
      </c>
      <c r="N4726">
        <f t="shared" si="515"/>
        <v>6.5909999999999997E-5</v>
      </c>
      <c r="O4726">
        <f t="shared" si="516"/>
        <v>1.0852660000000001E-3</v>
      </c>
      <c r="P4726">
        <f t="shared" si="517"/>
        <v>2.9627761799999999E-2</v>
      </c>
      <c r="Q4726" t="str">
        <f>VLOOKUP(VLOOKUP(C4726,Mapping!$A$1:$C$17,3,0),Mapping!$E$1:$F$6,2,0)</f>
        <v>Vùng 04</v>
      </c>
    </row>
    <row r="4727" spans="1:17" x14ac:dyDescent="0.3">
      <c r="A4727" s="33">
        <v>44834</v>
      </c>
      <c r="B4727">
        <v>3766</v>
      </c>
      <c r="C4727">
        <v>24</v>
      </c>
      <c r="D4727" s="38" t="s">
        <v>77</v>
      </c>
      <c r="E4727" s="2" t="s">
        <v>41</v>
      </c>
      <c r="F4727">
        <v>266855</v>
      </c>
      <c r="G4727" s="44">
        <f t="shared" si="511"/>
        <v>44562</v>
      </c>
      <c r="H4727" s="50">
        <f t="shared" si="512"/>
        <v>273</v>
      </c>
      <c r="I4727" s="50">
        <f t="shared" si="513"/>
        <v>4524893.1000000006</v>
      </c>
      <c r="J4727" s="46">
        <v>165747</v>
      </c>
      <c r="K4727" s="2" t="s">
        <v>34</v>
      </c>
      <c r="L4727" s="52" t="str">
        <f t="shared" si="514"/>
        <v>20220930VND</v>
      </c>
      <c r="M4727">
        <f>VLOOKUP(L4727,Mapping!$H$1:$K$25,4,0)</f>
        <v>1</v>
      </c>
      <c r="N4727">
        <f t="shared" si="515"/>
        <v>2.6685499999999998E-4</v>
      </c>
      <c r="O4727">
        <f t="shared" si="516"/>
        <v>1.65747E-4</v>
      </c>
      <c r="P4727">
        <f t="shared" si="517"/>
        <v>4.5248931000000008E-3</v>
      </c>
      <c r="Q4727" t="str">
        <f>VLOOKUP(VLOOKUP(C4727,Mapping!$A$1:$C$17,3,0),Mapping!$E$1:$F$6,2,0)</f>
        <v>Vùng 04</v>
      </c>
    </row>
    <row r="4728" spans="1:17" x14ac:dyDescent="0.3">
      <c r="A4728" s="33">
        <v>44834</v>
      </c>
      <c r="B4728">
        <v>3767</v>
      </c>
      <c r="C4728">
        <v>20</v>
      </c>
      <c r="D4728" s="38" t="s">
        <v>77</v>
      </c>
      <c r="E4728" s="2" t="s">
        <v>41</v>
      </c>
      <c r="F4728">
        <v>354728</v>
      </c>
      <c r="G4728" s="44">
        <f t="shared" si="511"/>
        <v>44562</v>
      </c>
      <c r="H4728" s="50">
        <f t="shared" si="512"/>
        <v>273</v>
      </c>
      <c r="I4728" s="50">
        <f t="shared" si="513"/>
        <v>15857150.4</v>
      </c>
      <c r="J4728" s="46">
        <v>580848</v>
      </c>
      <c r="K4728" s="2" t="s">
        <v>34</v>
      </c>
      <c r="L4728" s="52" t="str">
        <f t="shared" si="514"/>
        <v>20220930VND</v>
      </c>
      <c r="M4728">
        <f>VLOOKUP(L4728,Mapping!$H$1:$K$25,4,0)</f>
        <v>1</v>
      </c>
      <c r="N4728">
        <f t="shared" si="515"/>
        <v>3.5472800000000001E-4</v>
      </c>
      <c r="O4728">
        <f t="shared" si="516"/>
        <v>5.8084800000000002E-4</v>
      </c>
      <c r="P4728">
        <f t="shared" si="517"/>
        <v>1.5857150399999999E-2</v>
      </c>
      <c r="Q4728" t="str">
        <f>VLOOKUP(VLOOKUP(C4728,Mapping!$A$1:$C$17,3,0),Mapping!$E$1:$F$6,2,0)</f>
        <v>Vùng 02</v>
      </c>
    </row>
    <row r="4729" spans="1:17" x14ac:dyDescent="0.3">
      <c r="A4729" s="33">
        <v>44834</v>
      </c>
      <c r="B4729">
        <v>3767</v>
      </c>
      <c r="C4729">
        <v>24</v>
      </c>
      <c r="D4729" s="38" t="s">
        <v>77</v>
      </c>
      <c r="E4729" s="2" t="s">
        <v>41</v>
      </c>
      <c r="F4729">
        <v>1345974</v>
      </c>
      <c r="G4729" s="44">
        <f t="shared" si="511"/>
        <v>44562</v>
      </c>
      <c r="H4729" s="50">
        <f t="shared" si="512"/>
        <v>273</v>
      </c>
      <c r="I4729" s="50">
        <f t="shared" si="513"/>
        <v>358285.2</v>
      </c>
      <c r="J4729" s="46">
        <v>13124</v>
      </c>
      <c r="K4729" s="2" t="s">
        <v>34</v>
      </c>
      <c r="L4729" s="52" t="str">
        <f t="shared" si="514"/>
        <v>20220930VND</v>
      </c>
      <c r="M4729">
        <f>VLOOKUP(L4729,Mapping!$H$1:$K$25,4,0)</f>
        <v>1</v>
      </c>
      <c r="N4729">
        <f t="shared" si="515"/>
        <v>1.345974E-3</v>
      </c>
      <c r="O4729">
        <f t="shared" si="516"/>
        <v>1.3124E-5</v>
      </c>
      <c r="P4729">
        <f t="shared" si="517"/>
        <v>3.5828520000000003E-4</v>
      </c>
      <c r="Q4729" t="str">
        <f>VLOOKUP(VLOOKUP(C4729,Mapping!$A$1:$C$17,3,0),Mapping!$E$1:$F$6,2,0)</f>
        <v>Vùng 04</v>
      </c>
    </row>
    <row r="4730" spans="1:17" x14ac:dyDescent="0.3">
      <c r="A4730" s="33">
        <v>44834</v>
      </c>
      <c r="B4730">
        <v>3767</v>
      </c>
      <c r="C4730">
        <v>23</v>
      </c>
      <c r="D4730" s="38" t="s">
        <v>77</v>
      </c>
      <c r="E4730" s="2" t="s">
        <v>41</v>
      </c>
      <c r="F4730">
        <v>5857</v>
      </c>
      <c r="G4730" s="44">
        <f t="shared" si="511"/>
        <v>44562</v>
      </c>
      <c r="H4730" s="50">
        <f t="shared" si="512"/>
        <v>273</v>
      </c>
      <c r="I4730" s="50">
        <f t="shared" si="513"/>
        <v>50506228.5</v>
      </c>
      <c r="J4730" s="46">
        <v>1850045</v>
      </c>
      <c r="K4730" s="2" t="s">
        <v>34</v>
      </c>
      <c r="L4730" s="52" t="str">
        <f t="shared" si="514"/>
        <v>20220930VND</v>
      </c>
      <c r="M4730">
        <f>VLOOKUP(L4730,Mapping!$H$1:$K$25,4,0)</f>
        <v>1</v>
      </c>
      <c r="N4730">
        <f t="shared" si="515"/>
        <v>5.857E-6</v>
      </c>
      <c r="O4730">
        <f t="shared" si="516"/>
        <v>1.850045E-3</v>
      </c>
      <c r="P4730">
        <f t="shared" si="517"/>
        <v>5.05062285E-2</v>
      </c>
      <c r="Q4730" t="str">
        <f>VLOOKUP(VLOOKUP(C4730,Mapping!$A$1:$C$17,3,0),Mapping!$E$1:$F$6,2,0)</f>
        <v>Vùng 02</v>
      </c>
    </row>
    <row r="4731" spans="1:17" x14ac:dyDescent="0.3">
      <c r="A4731" s="33">
        <v>44834</v>
      </c>
      <c r="B4731">
        <v>3767</v>
      </c>
      <c r="C4731">
        <v>34</v>
      </c>
      <c r="D4731" s="38" t="s">
        <v>77</v>
      </c>
      <c r="E4731" s="2" t="s">
        <v>41</v>
      </c>
      <c r="F4731">
        <v>1356962</v>
      </c>
      <c r="G4731" s="44">
        <f t="shared" si="511"/>
        <v>44562</v>
      </c>
      <c r="H4731" s="50">
        <f t="shared" si="512"/>
        <v>273</v>
      </c>
      <c r="I4731" s="50">
        <f t="shared" si="513"/>
        <v>41949534.899999999</v>
      </c>
      <c r="J4731" s="46">
        <v>1536613</v>
      </c>
      <c r="K4731" s="2" t="s">
        <v>34</v>
      </c>
      <c r="L4731" s="52" t="str">
        <f t="shared" si="514"/>
        <v>20220930VND</v>
      </c>
      <c r="M4731">
        <f>VLOOKUP(L4731,Mapping!$H$1:$K$25,4,0)</f>
        <v>1</v>
      </c>
      <c r="N4731">
        <f t="shared" si="515"/>
        <v>1.356962E-3</v>
      </c>
      <c r="O4731">
        <f t="shared" si="516"/>
        <v>1.536613E-3</v>
      </c>
      <c r="P4731">
        <f t="shared" si="517"/>
        <v>4.1949534900000002E-2</v>
      </c>
      <c r="Q4731" t="str">
        <f>VLOOKUP(VLOOKUP(C4731,Mapping!$A$1:$C$17,3,0),Mapping!$E$1:$F$6,2,0)</f>
        <v>Vùng 02</v>
      </c>
    </row>
    <row r="4732" spans="1:17" x14ac:dyDescent="0.3">
      <c r="A4732" s="44">
        <v>44834</v>
      </c>
      <c r="B4732">
        <v>3770</v>
      </c>
      <c r="C4732">
        <v>34</v>
      </c>
      <c r="D4732" s="38" t="s">
        <v>77</v>
      </c>
      <c r="E4732" s="2" t="s">
        <v>41</v>
      </c>
      <c r="F4732">
        <v>963142</v>
      </c>
      <c r="G4732" s="44">
        <f t="shared" si="511"/>
        <v>44562</v>
      </c>
      <c r="H4732" s="50">
        <f t="shared" si="512"/>
        <v>273</v>
      </c>
      <c r="I4732" s="50">
        <f t="shared" si="513"/>
        <v>18333915.599999998</v>
      </c>
      <c r="J4732" s="46">
        <v>671572</v>
      </c>
      <c r="K4732" s="2" t="s">
        <v>34</v>
      </c>
      <c r="L4732" s="52" t="str">
        <f t="shared" si="514"/>
        <v>20220930VND</v>
      </c>
      <c r="M4732">
        <f>VLOOKUP(L4732,Mapping!$H$1:$K$25,4,0)</f>
        <v>1</v>
      </c>
      <c r="N4732">
        <f t="shared" si="515"/>
        <v>9.6314199999999995E-4</v>
      </c>
      <c r="O4732">
        <f t="shared" si="516"/>
        <v>6.7157199999999995E-4</v>
      </c>
      <c r="P4732">
        <f t="shared" si="517"/>
        <v>1.8333915599999997E-2</v>
      </c>
      <c r="Q4732" t="str">
        <f>VLOOKUP(VLOOKUP(C4732,Mapping!$A$1:$C$17,3,0),Mapping!$E$1:$F$6,2,0)</f>
        <v>Vùng 02</v>
      </c>
    </row>
    <row r="4733" spans="1:17" x14ac:dyDescent="0.3">
      <c r="A4733" s="33">
        <v>44834</v>
      </c>
      <c r="B4733">
        <v>3775</v>
      </c>
      <c r="C4733">
        <v>43</v>
      </c>
      <c r="D4733" s="38" t="s">
        <v>77</v>
      </c>
      <c r="E4733" s="2" t="s">
        <v>41</v>
      </c>
      <c r="F4733">
        <v>738686</v>
      </c>
      <c r="G4733" s="44">
        <f t="shared" si="511"/>
        <v>44562</v>
      </c>
      <c r="H4733" s="50">
        <f t="shared" si="512"/>
        <v>273</v>
      </c>
      <c r="I4733" s="50">
        <f t="shared" si="513"/>
        <v>46779969.600000001</v>
      </c>
      <c r="J4733" s="46">
        <v>1713552</v>
      </c>
      <c r="K4733" s="2" t="s">
        <v>34</v>
      </c>
      <c r="L4733" s="52" t="str">
        <f t="shared" si="514"/>
        <v>20220930VND</v>
      </c>
      <c r="M4733">
        <f>VLOOKUP(L4733,Mapping!$H$1:$K$25,4,0)</f>
        <v>1</v>
      </c>
      <c r="N4733">
        <f t="shared" si="515"/>
        <v>7.3868600000000001E-4</v>
      </c>
      <c r="O4733">
        <f t="shared" si="516"/>
        <v>1.7135519999999999E-3</v>
      </c>
      <c r="P4733">
        <f t="shared" si="517"/>
        <v>4.6779969599999999E-2</v>
      </c>
      <c r="Q4733" t="str">
        <f>VLOOKUP(VLOOKUP(C4733,Mapping!$A$1:$C$17,3,0),Mapping!$E$1:$F$6,2,0)</f>
        <v>Vùng 04</v>
      </c>
    </row>
    <row r="4734" spans="1:17" x14ac:dyDescent="0.3">
      <c r="A4734" s="33">
        <v>44834</v>
      </c>
      <c r="B4734">
        <v>3777</v>
      </c>
      <c r="C4734">
        <v>40</v>
      </c>
      <c r="D4734" s="38" t="s">
        <v>77</v>
      </c>
      <c r="E4734" s="2" t="s">
        <v>41</v>
      </c>
      <c r="F4734">
        <v>1530294</v>
      </c>
      <c r="G4734" s="44">
        <f t="shared" si="511"/>
        <v>44562</v>
      </c>
      <c r="H4734" s="50">
        <f t="shared" si="512"/>
        <v>273</v>
      </c>
      <c r="I4734" s="50">
        <f t="shared" si="513"/>
        <v>46271370.600000001</v>
      </c>
      <c r="J4734" s="46">
        <v>1694922</v>
      </c>
      <c r="K4734" s="2" t="s">
        <v>34</v>
      </c>
      <c r="L4734" s="52" t="str">
        <f t="shared" si="514"/>
        <v>20220930VND</v>
      </c>
      <c r="M4734">
        <f>VLOOKUP(L4734,Mapping!$H$1:$K$25,4,0)</f>
        <v>1</v>
      </c>
      <c r="N4734">
        <f t="shared" si="515"/>
        <v>1.530294E-3</v>
      </c>
      <c r="O4734">
        <f t="shared" si="516"/>
        <v>1.694922E-3</v>
      </c>
      <c r="P4734">
        <f t="shared" si="517"/>
        <v>4.62713706E-2</v>
      </c>
      <c r="Q4734" t="str">
        <f>VLOOKUP(VLOOKUP(C4734,Mapping!$A$1:$C$17,3,0),Mapping!$E$1:$F$6,2,0)</f>
        <v>Vùng 01</v>
      </c>
    </row>
    <row r="4735" spans="1:17" x14ac:dyDescent="0.3">
      <c r="A4735" s="33">
        <v>44834</v>
      </c>
      <c r="B4735">
        <v>3778</v>
      </c>
      <c r="C4735">
        <v>43</v>
      </c>
      <c r="D4735" s="38" t="s">
        <v>77</v>
      </c>
      <c r="E4735" s="2" t="s">
        <v>41</v>
      </c>
      <c r="F4735">
        <v>432065</v>
      </c>
      <c r="G4735" s="44">
        <f t="shared" si="511"/>
        <v>44562</v>
      </c>
      <c r="H4735" s="50">
        <f t="shared" si="512"/>
        <v>273</v>
      </c>
      <c r="I4735" s="50">
        <f t="shared" si="513"/>
        <v>43706016.899999999</v>
      </c>
      <c r="J4735" s="46">
        <v>1600953</v>
      </c>
      <c r="K4735" s="2" t="s">
        <v>34</v>
      </c>
      <c r="L4735" s="52" t="str">
        <f t="shared" si="514"/>
        <v>20220930VND</v>
      </c>
      <c r="M4735">
        <f>VLOOKUP(L4735,Mapping!$H$1:$K$25,4,0)</f>
        <v>1</v>
      </c>
      <c r="N4735">
        <f t="shared" si="515"/>
        <v>4.3206499999999998E-4</v>
      </c>
      <c r="O4735">
        <f t="shared" si="516"/>
        <v>1.600953E-3</v>
      </c>
      <c r="P4735">
        <f t="shared" si="517"/>
        <v>4.3706016899999998E-2</v>
      </c>
      <c r="Q4735" t="str">
        <f>VLOOKUP(VLOOKUP(C4735,Mapping!$A$1:$C$17,3,0),Mapping!$E$1:$F$6,2,0)</f>
        <v>Vùng 04</v>
      </c>
    </row>
    <row r="4736" spans="1:17" x14ac:dyDescent="0.3">
      <c r="A4736" s="33">
        <v>44834</v>
      </c>
      <c r="B4736">
        <v>3779</v>
      </c>
      <c r="C4736">
        <v>23</v>
      </c>
      <c r="D4736" s="38" t="s">
        <v>77</v>
      </c>
      <c r="E4736" s="2" t="s">
        <v>41</v>
      </c>
      <c r="F4736">
        <v>265954</v>
      </c>
      <c r="G4736" s="44">
        <f t="shared" si="511"/>
        <v>44562</v>
      </c>
      <c r="H4736" s="50">
        <f t="shared" si="512"/>
        <v>273</v>
      </c>
      <c r="I4736" s="50">
        <f t="shared" si="513"/>
        <v>18774373.800000001</v>
      </c>
      <c r="J4736" s="46">
        <v>687706</v>
      </c>
      <c r="K4736" s="2" t="s">
        <v>34</v>
      </c>
      <c r="L4736" s="52" t="str">
        <f t="shared" si="514"/>
        <v>20220930VND</v>
      </c>
      <c r="M4736">
        <f>VLOOKUP(L4736,Mapping!$H$1:$K$25,4,0)</f>
        <v>1</v>
      </c>
      <c r="N4736">
        <f t="shared" si="515"/>
        <v>2.65954E-4</v>
      </c>
      <c r="O4736">
        <f t="shared" si="516"/>
        <v>6.8770599999999995E-4</v>
      </c>
      <c r="P4736">
        <f t="shared" si="517"/>
        <v>1.8774373800000001E-2</v>
      </c>
      <c r="Q4736" t="str">
        <f>VLOOKUP(VLOOKUP(C4736,Mapping!$A$1:$C$17,3,0),Mapping!$E$1:$F$6,2,0)</f>
        <v>Vùng 02</v>
      </c>
    </row>
    <row r="4737" spans="1:17" x14ac:dyDescent="0.3">
      <c r="A4737" s="33">
        <v>44834</v>
      </c>
      <c r="B4737">
        <v>3780</v>
      </c>
      <c r="C4737">
        <v>43</v>
      </c>
      <c r="D4737" s="38" t="s">
        <v>77</v>
      </c>
      <c r="E4737" s="2" t="s">
        <v>41</v>
      </c>
      <c r="F4737">
        <v>591685</v>
      </c>
      <c r="G4737" s="44">
        <f t="shared" si="511"/>
        <v>44562</v>
      </c>
      <c r="H4737" s="50">
        <f t="shared" si="512"/>
        <v>273</v>
      </c>
      <c r="I4737" s="50">
        <f t="shared" si="513"/>
        <v>3311708.4</v>
      </c>
      <c r="J4737" s="46">
        <v>121308</v>
      </c>
      <c r="K4737" s="2" t="s">
        <v>34</v>
      </c>
      <c r="L4737" s="52" t="str">
        <f t="shared" si="514"/>
        <v>20220930VND</v>
      </c>
      <c r="M4737">
        <f>VLOOKUP(L4737,Mapping!$H$1:$K$25,4,0)</f>
        <v>1</v>
      </c>
      <c r="N4737">
        <f t="shared" si="515"/>
        <v>5.91685E-4</v>
      </c>
      <c r="O4737">
        <f t="shared" si="516"/>
        <v>1.21308E-4</v>
      </c>
      <c r="P4737">
        <f t="shared" si="517"/>
        <v>3.3117083999999997E-3</v>
      </c>
      <c r="Q4737" t="str">
        <f>VLOOKUP(VLOOKUP(C4737,Mapping!$A$1:$C$17,3,0),Mapping!$E$1:$F$6,2,0)</f>
        <v>Vùng 04</v>
      </c>
    </row>
    <row r="4738" spans="1:17" x14ac:dyDescent="0.3">
      <c r="A4738" s="33">
        <v>44834</v>
      </c>
      <c r="B4738">
        <v>3780</v>
      </c>
      <c r="C4738">
        <v>48</v>
      </c>
      <c r="D4738" s="38" t="s">
        <v>77</v>
      </c>
      <c r="E4738" s="2" t="s">
        <v>41</v>
      </c>
      <c r="F4738">
        <v>1376784</v>
      </c>
      <c r="G4738" s="44">
        <f t="shared" ref="G4738:G4801" si="518">DATE(YEAR(A4738),1,1)</f>
        <v>44562</v>
      </c>
      <c r="H4738" s="50">
        <f t="shared" ref="H4738:H4801" si="519">DATEDIF(G4738,A4738,"D")+1</f>
        <v>273</v>
      </c>
      <c r="I4738" s="50">
        <f t="shared" si="513"/>
        <v>32903761.800000001</v>
      </c>
      <c r="J4738" s="46">
        <v>1205266</v>
      </c>
      <c r="K4738" s="2" t="s">
        <v>34</v>
      </c>
      <c r="L4738" s="52" t="str">
        <f t="shared" si="514"/>
        <v>20220930VND</v>
      </c>
      <c r="M4738">
        <f>VLOOKUP(L4738,Mapping!$H$1:$K$25,4,0)</f>
        <v>1</v>
      </c>
      <c r="N4738">
        <f t="shared" si="515"/>
        <v>1.376784E-3</v>
      </c>
      <c r="O4738">
        <f t="shared" si="516"/>
        <v>1.205266E-3</v>
      </c>
      <c r="P4738">
        <f t="shared" si="517"/>
        <v>3.29037618E-2</v>
      </c>
      <c r="Q4738" t="str">
        <f>VLOOKUP(VLOOKUP(C4738,Mapping!$A$1:$C$17,3,0),Mapping!$E$1:$F$6,2,0)</f>
        <v>Vùng 01</v>
      </c>
    </row>
    <row r="4739" spans="1:17" x14ac:dyDescent="0.3">
      <c r="A4739" s="33">
        <v>44834</v>
      </c>
      <c r="B4739">
        <v>3782</v>
      </c>
      <c r="C4739">
        <v>41</v>
      </c>
      <c r="D4739" s="38" t="s">
        <v>77</v>
      </c>
      <c r="E4739" s="2" t="s">
        <v>41</v>
      </c>
      <c r="F4739">
        <v>1961926</v>
      </c>
      <c r="G4739" s="44">
        <f t="shared" si="518"/>
        <v>44562</v>
      </c>
      <c r="H4739" s="50">
        <f t="shared" si="519"/>
        <v>273</v>
      </c>
      <c r="I4739" s="50">
        <f t="shared" ref="I4739:I4802" si="520">H4739*(J4739/10)*M4739</f>
        <v>11343313.799999999</v>
      </c>
      <c r="J4739" s="46">
        <v>415506</v>
      </c>
      <c r="K4739" s="2" t="s">
        <v>34</v>
      </c>
      <c r="L4739" s="52" t="str">
        <f t="shared" ref="L4739:L4802" si="521">CONCATENATE(TEXT(A4739,"YYYYMMDD"),K4739)</f>
        <v>20220930VND</v>
      </c>
      <c r="M4739">
        <f>VLOOKUP(L4739,Mapping!$H$1:$K$25,4,0)</f>
        <v>1</v>
      </c>
      <c r="N4739">
        <f t="shared" ref="N4739:N4802" si="522">F4739*M4739/10^9</f>
        <v>1.9619260000000001E-3</v>
      </c>
      <c r="O4739">
        <f t="shared" ref="O4739:O4802" si="523">J4739*M4739/10^9</f>
        <v>4.15506E-4</v>
      </c>
      <c r="P4739">
        <f t="shared" ref="P4739:P4802" si="524">I4739/10^9</f>
        <v>1.1343313799999999E-2</v>
      </c>
      <c r="Q4739" t="str">
        <f>VLOOKUP(VLOOKUP(C4739,Mapping!$A$1:$C$17,3,0),Mapping!$E$1:$F$6,2,0)</f>
        <v>Vùng 05</v>
      </c>
    </row>
    <row r="4740" spans="1:17" x14ac:dyDescent="0.3">
      <c r="A4740" s="33">
        <v>44834</v>
      </c>
      <c r="B4740">
        <v>3783</v>
      </c>
      <c r="C4740">
        <v>11</v>
      </c>
      <c r="D4740" s="38" t="s">
        <v>77</v>
      </c>
      <c r="E4740" s="2" t="s">
        <v>41</v>
      </c>
      <c r="F4740">
        <v>1430690</v>
      </c>
      <c r="G4740" s="44">
        <f t="shared" si="518"/>
        <v>44562</v>
      </c>
      <c r="H4740" s="50">
        <f t="shared" si="519"/>
        <v>273</v>
      </c>
      <c r="I4740" s="50">
        <f t="shared" si="520"/>
        <v>32210314.5</v>
      </c>
      <c r="J4740" s="46">
        <v>1179865</v>
      </c>
      <c r="K4740" s="2" t="s">
        <v>34</v>
      </c>
      <c r="L4740" s="52" t="str">
        <f t="shared" si="521"/>
        <v>20220930VND</v>
      </c>
      <c r="M4740">
        <f>VLOOKUP(L4740,Mapping!$H$1:$K$25,4,0)</f>
        <v>1</v>
      </c>
      <c r="N4740">
        <f t="shared" si="522"/>
        <v>1.4306900000000001E-3</v>
      </c>
      <c r="O4740">
        <f t="shared" si="523"/>
        <v>1.179865E-3</v>
      </c>
      <c r="P4740">
        <f t="shared" si="524"/>
        <v>3.2210314499999997E-2</v>
      </c>
      <c r="Q4740" t="str">
        <f>VLOOKUP(VLOOKUP(C4740,Mapping!$A$1:$C$17,3,0),Mapping!$E$1:$F$6,2,0)</f>
        <v>Vùng 01</v>
      </c>
    </row>
    <row r="4741" spans="1:17" x14ac:dyDescent="0.3">
      <c r="A4741" s="33">
        <v>44834</v>
      </c>
      <c r="B4741">
        <v>3785</v>
      </c>
      <c r="C4741">
        <v>20</v>
      </c>
      <c r="D4741" s="38" t="s">
        <v>77</v>
      </c>
      <c r="E4741" s="2" t="s">
        <v>41</v>
      </c>
      <c r="F4741">
        <v>1201398</v>
      </c>
      <c r="G4741" s="44">
        <f t="shared" si="518"/>
        <v>44562</v>
      </c>
      <c r="H4741" s="50">
        <f t="shared" si="519"/>
        <v>273</v>
      </c>
      <c r="I4741" s="50">
        <f t="shared" si="520"/>
        <v>10176975.9</v>
      </c>
      <c r="J4741" s="46">
        <v>372783</v>
      </c>
      <c r="K4741" s="2" t="s">
        <v>34</v>
      </c>
      <c r="L4741" s="52" t="str">
        <f t="shared" si="521"/>
        <v>20220930VND</v>
      </c>
      <c r="M4741">
        <f>VLOOKUP(L4741,Mapping!$H$1:$K$25,4,0)</f>
        <v>1</v>
      </c>
      <c r="N4741">
        <f t="shared" si="522"/>
        <v>1.201398E-3</v>
      </c>
      <c r="O4741">
        <f t="shared" si="523"/>
        <v>3.7278300000000001E-4</v>
      </c>
      <c r="P4741">
        <f t="shared" si="524"/>
        <v>1.0176975900000001E-2</v>
      </c>
      <c r="Q4741" t="str">
        <f>VLOOKUP(VLOOKUP(C4741,Mapping!$A$1:$C$17,3,0),Mapping!$E$1:$F$6,2,0)</f>
        <v>Vùng 02</v>
      </c>
    </row>
    <row r="4742" spans="1:17" x14ac:dyDescent="0.3">
      <c r="A4742" s="33">
        <v>44834</v>
      </c>
      <c r="B4742">
        <v>3785</v>
      </c>
      <c r="C4742">
        <v>34</v>
      </c>
      <c r="D4742" s="38" t="s">
        <v>77</v>
      </c>
      <c r="E4742" s="2" t="s">
        <v>41</v>
      </c>
      <c r="F4742">
        <v>1904288</v>
      </c>
      <c r="G4742" s="44">
        <f t="shared" si="518"/>
        <v>44562</v>
      </c>
      <c r="H4742" s="50">
        <f t="shared" si="519"/>
        <v>273</v>
      </c>
      <c r="I4742" s="50">
        <f t="shared" si="520"/>
        <v>40770666.300000004</v>
      </c>
      <c r="J4742" s="46">
        <v>1493431</v>
      </c>
      <c r="K4742" s="2" t="s">
        <v>34</v>
      </c>
      <c r="L4742" s="52" t="str">
        <f t="shared" si="521"/>
        <v>20220930VND</v>
      </c>
      <c r="M4742">
        <f>VLOOKUP(L4742,Mapping!$H$1:$K$25,4,0)</f>
        <v>1</v>
      </c>
      <c r="N4742">
        <f t="shared" si="522"/>
        <v>1.9042880000000001E-3</v>
      </c>
      <c r="O4742">
        <f t="shared" si="523"/>
        <v>1.4934309999999999E-3</v>
      </c>
      <c r="P4742">
        <f t="shared" si="524"/>
        <v>4.0770666300000001E-2</v>
      </c>
      <c r="Q4742" t="str">
        <f>VLOOKUP(VLOOKUP(C4742,Mapping!$A$1:$C$17,3,0),Mapping!$E$1:$F$6,2,0)</f>
        <v>Vùng 02</v>
      </c>
    </row>
    <row r="4743" spans="1:17" x14ac:dyDescent="0.3">
      <c r="A4743" s="33">
        <v>44834</v>
      </c>
      <c r="B4743">
        <v>3786</v>
      </c>
      <c r="C4743">
        <v>36</v>
      </c>
      <c r="D4743" s="38" t="s">
        <v>77</v>
      </c>
      <c r="E4743" s="2" t="s">
        <v>41</v>
      </c>
      <c r="F4743">
        <v>1308199</v>
      </c>
      <c r="G4743" s="44">
        <f t="shared" si="518"/>
        <v>44562</v>
      </c>
      <c r="H4743" s="50">
        <f t="shared" si="519"/>
        <v>273</v>
      </c>
      <c r="I4743" s="50">
        <f t="shared" si="520"/>
        <v>19259358.300000001</v>
      </c>
      <c r="J4743" s="46">
        <v>705471</v>
      </c>
      <c r="K4743" s="2" t="s">
        <v>34</v>
      </c>
      <c r="L4743" s="52" t="str">
        <f t="shared" si="521"/>
        <v>20220930VND</v>
      </c>
      <c r="M4743">
        <f>VLOOKUP(L4743,Mapping!$H$1:$K$25,4,0)</f>
        <v>1</v>
      </c>
      <c r="N4743">
        <f t="shared" si="522"/>
        <v>1.3081989999999999E-3</v>
      </c>
      <c r="O4743">
        <f t="shared" si="523"/>
        <v>7.0547100000000005E-4</v>
      </c>
      <c r="P4743">
        <f t="shared" si="524"/>
        <v>1.9259358300000001E-2</v>
      </c>
      <c r="Q4743" t="str">
        <f>VLOOKUP(VLOOKUP(C4743,Mapping!$A$1:$C$17,3,0),Mapping!$E$1:$F$6,2,0)</f>
        <v>Vùng 05</v>
      </c>
    </row>
    <row r="4744" spans="1:17" x14ac:dyDescent="0.3">
      <c r="A4744" s="33">
        <v>44834</v>
      </c>
      <c r="B4744">
        <v>3786</v>
      </c>
      <c r="C4744">
        <v>40</v>
      </c>
      <c r="D4744" s="38" t="s">
        <v>77</v>
      </c>
      <c r="E4744" s="2" t="s">
        <v>41</v>
      </c>
      <c r="F4744">
        <v>1107180</v>
      </c>
      <c r="G4744" s="44">
        <f t="shared" si="518"/>
        <v>44562</v>
      </c>
      <c r="H4744" s="50">
        <f t="shared" si="519"/>
        <v>273</v>
      </c>
      <c r="I4744" s="50">
        <f t="shared" si="520"/>
        <v>13422672.9</v>
      </c>
      <c r="J4744" s="46">
        <v>491673</v>
      </c>
      <c r="K4744" s="2" t="s">
        <v>34</v>
      </c>
      <c r="L4744" s="52" t="str">
        <f t="shared" si="521"/>
        <v>20220930VND</v>
      </c>
      <c r="M4744">
        <f>VLOOKUP(L4744,Mapping!$H$1:$K$25,4,0)</f>
        <v>1</v>
      </c>
      <c r="N4744">
        <f t="shared" si="522"/>
        <v>1.1071799999999999E-3</v>
      </c>
      <c r="O4744">
        <f t="shared" si="523"/>
        <v>4.9167299999999998E-4</v>
      </c>
      <c r="P4744">
        <f t="shared" si="524"/>
        <v>1.34226729E-2</v>
      </c>
      <c r="Q4744" t="str">
        <f>VLOOKUP(VLOOKUP(C4744,Mapping!$A$1:$C$17,3,0),Mapping!$E$1:$F$6,2,0)</f>
        <v>Vùng 01</v>
      </c>
    </row>
    <row r="4745" spans="1:17" x14ac:dyDescent="0.3">
      <c r="A4745" s="33">
        <v>44834</v>
      </c>
      <c r="B4745">
        <v>3787</v>
      </c>
      <c r="C4745">
        <v>45</v>
      </c>
      <c r="D4745" s="38" t="s">
        <v>77</v>
      </c>
      <c r="E4745" s="2" t="s">
        <v>41</v>
      </c>
      <c r="F4745">
        <v>275728</v>
      </c>
      <c r="G4745" s="44">
        <f t="shared" si="518"/>
        <v>44562</v>
      </c>
      <c r="H4745" s="50">
        <f t="shared" si="519"/>
        <v>273</v>
      </c>
      <c r="I4745" s="50">
        <f t="shared" si="520"/>
        <v>1167877577202.3359</v>
      </c>
      <c r="J4745" s="46">
        <v>1844124</v>
      </c>
      <c r="K4745" s="2" t="s">
        <v>35</v>
      </c>
      <c r="L4745" s="52" t="str">
        <f t="shared" si="521"/>
        <v>20220930USD</v>
      </c>
      <c r="M4745">
        <f>VLOOKUP(L4745,Mapping!$H$1:$K$25,4,0)</f>
        <v>23197.68</v>
      </c>
      <c r="N4745">
        <f t="shared" si="522"/>
        <v>6.39624991104</v>
      </c>
      <c r="O4745">
        <f t="shared" si="523"/>
        <v>42.779398432320001</v>
      </c>
      <c r="P4745">
        <f t="shared" si="524"/>
        <v>1167.8775772023359</v>
      </c>
      <c r="Q4745" t="str">
        <f>VLOOKUP(VLOOKUP(C4745,Mapping!$A$1:$C$17,3,0),Mapping!$E$1:$F$6,2,0)</f>
        <v>Vùng 02</v>
      </c>
    </row>
    <row r="4746" spans="1:17" x14ac:dyDescent="0.3">
      <c r="A4746" s="33">
        <v>44834</v>
      </c>
      <c r="B4746">
        <v>3787</v>
      </c>
      <c r="C4746">
        <v>45</v>
      </c>
      <c r="D4746" s="38" t="s">
        <v>77</v>
      </c>
      <c r="E4746" s="2" t="s">
        <v>41</v>
      </c>
      <c r="F4746">
        <v>3610930</v>
      </c>
      <c r="G4746" s="44">
        <f t="shared" si="518"/>
        <v>44562</v>
      </c>
      <c r="H4746" s="50">
        <f t="shared" si="519"/>
        <v>273</v>
      </c>
      <c r="I4746" s="50">
        <f t="shared" si="520"/>
        <v>134590856.40000001</v>
      </c>
      <c r="J4746" s="46">
        <v>4930068</v>
      </c>
      <c r="K4746" s="2" t="s">
        <v>34</v>
      </c>
      <c r="L4746" s="52" t="str">
        <f t="shared" si="521"/>
        <v>20220930VND</v>
      </c>
      <c r="M4746">
        <f>VLOOKUP(L4746,Mapping!$H$1:$K$25,4,0)</f>
        <v>1</v>
      </c>
      <c r="N4746">
        <f t="shared" si="522"/>
        <v>3.61093E-3</v>
      </c>
      <c r="O4746">
        <f t="shared" si="523"/>
        <v>4.9300680000000001E-3</v>
      </c>
      <c r="P4746">
        <f t="shared" si="524"/>
        <v>0.13459085640000001</v>
      </c>
      <c r="Q4746" t="str">
        <f>VLOOKUP(VLOOKUP(C4746,Mapping!$A$1:$C$17,3,0),Mapping!$E$1:$F$6,2,0)</f>
        <v>Vùng 02</v>
      </c>
    </row>
    <row r="4747" spans="1:17" x14ac:dyDescent="0.3">
      <c r="A4747" s="33">
        <v>44834</v>
      </c>
      <c r="B4747">
        <v>3787</v>
      </c>
      <c r="C4747">
        <v>45</v>
      </c>
      <c r="D4747" s="38" t="s">
        <v>77</v>
      </c>
      <c r="E4747" s="2" t="s">
        <v>41</v>
      </c>
      <c r="F4747">
        <v>1967768</v>
      </c>
      <c r="G4747" s="44">
        <f t="shared" si="518"/>
        <v>44562</v>
      </c>
      <c r="H4747" s="50">
        <f t="shared" si="519"/>
        <v>273</v>
      </c>
      <c r="I4747" s="50">
        <f t="shared" si="520"/>
        <v>607227640123.104</v>
      </c>
      <c r="J4747" s="46">
        <v>958836</v>
      </c>
      <c r="K4747" s="2" t="s">
        <v>35</v>
      </c>
      <c r="L4747" s="52" t="str">
        <f t="shared" si="521"/>
        <v>20220930USD</v>
      </c>
      <c r="M4747">
        <f>VLOOKUP(L4747,Mapping!$H$1:$K$25,4,0)</f>
        <v>23197.68</v>
      </c>
      <c r="N4747">
        <f t="shared" si="522"/>
        <v>45.647652378239997</v>
      </c>
      <c r="O4747">
        <f t="shared" si="523"/>
        <v>22.242770700480001</v>
      </c>
      <c r="P4747">
        <f t="shared" si="524"/>
        <v>607.22764012310404</v>
      </c>
      <c r="Q4747" t="str">
        <f>VLOOKUP(VLOOKUP(C4747,Mapping!$A$1:$C$17,3,0),Mapping!$E$1:$F$6,2,0)</f>
        <v>Vùng 02</v>
      </c>
    </row>
    <row r="4748" spans="1:17" x14ac:dyDescent="0.3">
      <c r="A4748" s="33">
        <v>44834</v>
      </c>
      <c r="B4748">
        <v>3787</v>
      </c>
      <c r="C4748">
        <v>45</v>
      </c>
      <c r="D4748" s="38" t="s">
        <v>77</v>
      </c>
      <c r="E4748" s="2" t="s">
        <v>41</v>
      </c>
      <c r="F4748">
        <v>6281327</v>
      </c>
      <c r="G4748" s="44">
        <f t="shared" si="518"/>
        <v>44562</v>
      </c>
      <c r="H4748" s="50">
        <f t="shared" si="519"/>
        <v>273</v>
      </c>
      <c r="I4748" s="50">
        <f t="shared" si="520"/>
        <v>236480653.5</v>
      </c>
      <c r="J4748" s="46">
        <v>8662295</v>
      </c>
      <c r="K4748" s="2" t="s">
        <v>34</v>
      </c>
      <c r="L4748" s="52" t="str">
        <f t="shared" si="521"/>
        <v>20220930VND</v>
      </c>
      <c r="M4748">
        <f>VLOOKUP(L4748,Mapping!$H$1:$K$25,4,0)</f>
        <v>1</v>
      </c>
      <c r="N4748">
        <f t="shared" si="522"/>
        <v>6.2813269999999997E-3</v>
      </c>
      <c r="O4748">
        <f t="shared" si="523"/>
        <v>8.6622950000000004E-3</v>
      </c>
      <c r="P4748">
        <f t="shared" si="524"/>
        <v>0.2364806535</v>
      </c>
      <c r="Q4748" t="str">
        <f>VLOOKUP(VLOOKUP(C4748,Mapping!$A$1:$C$17,3,0),Mapping!$E$1:$F$6,2,0)</f>
        <v>Vùng 02</v>
      </c>
    </row>
    <row r="4749" spans="1:17" x14ac:dyDescent="0.3">
      <c r="A4749" s="33">
        <v>44834</v>
      </c>
      <c r="B4749">
        <v>3790</v>
      </c>
      <c r="C4749">
        <v>11</v>
      </c>
      <c r="D4749" s="38" t="s">
        <v>77</v>
      </c>
      <c r="E4749" s="2" t="s">
        <v>41</v>
      </c>
      <c r="F4749">
        <v>1654911</v>
      </c>
      <c r="G4749" s="44">
        <f t="shared" si="518"/>
        <v>44562</v>
      </c>
      <c r="H4749" s="50">
        <f t="shared" si="519"/>
        <v>273</v>
      </c>
      <c r="I4749" s="50">
        <f t="shared" si="520"/>
        <v>42439406.100000001</v>
      </c>
      <c r="J4749" s="46">
        <v>1554557</v>
      </c>
      <c r="K4749" s="2" t="s">
        <v>34</v>
      </c>
      <c r="L4749" s="52" t="str">
        <f t="shared" si="521"/>
        <v>20220930VND</v>
      </c>
      <c r="M4749">
        <f>VLOOKUP(L4749,Mapping!$H$1:$K$25,4,0)</f>
        <v>1</v>
      </c>
      <c r="N4749">
        <f t="shared" si="522"/>
        <v>1.654911E-3</v>
      </c>
      <c r="O4749">
        <f t="shared" si="523"/>
        <v>1.554557E-3</v>
      </c>
      <c r="P4749">
        <f t="shared" si="524"/>
        <v>4.24394061E-2</v>
      </c>
      <c r="Q4749" t="str">
        <f>VLOOKUP(VLOOKUP(C4749,Mapping!$A$1:$C$17,3,0),Mapping!$E$1:$F$6,2,0)</f>
        <v>Vùng 01</v>
      </c>
    </row>
    <row r="4750" spans="1:17" x14ac:dyDescent="0.3">
      <c r="A4750" s="33">
        <v>44834</v>
      </c>
      <c r="B4750">
        <v>3794</v>
      </c>
      <c r="C4750">
        <v>20</v>
      </c>
      <c r="D4750" s="38" t="s">
        <v>77</v>
      </c>
      <c r="E4750" s="2" t="s">
        <v>41</v>
      </c>
      <c r="F4750">
        <v>259510</v>
      </c>
      <c r="G4750" s="44">
        <f t="shared" si="518"/>
        <v>44562</v>
      </c>
      <c r="H4750" s="50">
        <f t="shared" si="519"/>
        <v>273</v>
      </c>
      <c r="I4750" s="50">
        <f t="shared" si="520"/>
        <v>3911653.1999999997</v>
      </c>
      <c r="J4750" s="46">
        <v>143284</v>
      </c>
      <c r="K4750" s="2" t="s">
        <v>34</v>
      </c>
      <c r="L4750" s="52" t="str">
        <f t="shared" si="521"/>
        <v>20220930VND</v>
      </c>
      <c r="M4750">
        <f>VLOOKUP(L4750,Mapping!$H$1:$K$25,4,0)</f>
        <v>1</v>
      </c>
      <c r="N4750">
        <f t="shared" si="522"/>
        <v>2.5951000000000001E-4</v>
      </c>
      <c r="O4750">
        <f t="shared" si="523"/>
        <v>1.4328400000000001E-4</v>
      </c>
      <c r="P4750">
        <f t="shared" si="524"/>
        <v>3.9116531999999994E-3</v>
      </c>
      <c r="Q4750" t="str">
        <f>VLOOKUP(VLOOKUP(C4750,Mapping!$A$1:$C$17,3,0),Mapping!$E$1:$F$6,2,0)</f>
        <v>Vùng 02</v>
      </c>
    </row>
    <row r="4751" spans="1:17" x14ac:dyDescent="0.3">
      <c r="A4751" s="33">
        <v>44834</v>
      </c>
      <c r="B4751">
        <v>3794</v>
      </c>
      <c r="C4751">
        <v>45</v>
      </c>
      <c r="D4751" s="38" t="s">
        <v>77</v>
      </c>
      <c r="E4751" s="2" t="s">
        <v>41</v>
      </c>
      <c r="F4751">
        <v>4608506</v>
      </c>
      <c r="G4751" s="44">
        <f t="shared" si="518"/>
        <v>44562</v>
      </c>
      <c r="H4751" s="50">
        <f t="shared" si="519"/>
        <v>273</v>
      </c>
      <c r="I4751" s="50">
        <f t="shared" si="520"/>
        <v>79464867.299999997</v>
      </c>
      <c r="J4751" s="46">
        <v>2910801</v>
      </c>
      <c r="K4751" s="2" t="s">
        <v>34</v>
      </c>
      <c r="L4751" s="52" t="str">
        <f t="shared" si="521"/>
        <v>20220930VND</v>
      </c>
      <c r="M4751">
        <f>VLOOKUP(L4751,Mapping!$H$1:$K$25,4,0)</f>
        <v>1</v>
      </c>
      <c r="N4751">
        <f t="shared" si="522"/>
        <v>4.6085060000000001E-3</v>
      </c>
      <c r="O4751">
        <f t="shared" si="523"/>
        <v>2.9108010000000002E-3</v>
      </c>
      <c r="P4751">
        <f t="shared" si="524"/>
        <v>7.9464867299999992E-2</v>
      </c>
      <c r="Q4751" t="str">
        <f>VLOOKUP(VLOOKUP(C4751,Mapping!$A$1:$C$17,3,0),Mapping!$E$1:$F$6,2,0)</f>
        <v>Vùng 02</v>
      </c>
    </row>
    <row r="4752" spans="1:17" x14ac:dyDescent="0.3">
      <c r="A4752" s="33">
        <v>44834</v>
      </c>
      <c r="B4752">
        <v>3794</v>
      </c>
      <c r="C4752">
        <v>45</v>
      </c>
      <c r="D4752" s="38" t="s">
        <v>77</v>
      </c>
      <c r="E4752" s="2" t="s">
        <v>41</v>
      </c>
      <c r="F4752">
        <v>9771566</v>
      </c>
      <c r="G4752" s="44">
        <f t="shared" si="518"/>
        <v>44562</v>
      </c>
      <c r="H4752" s="50">
        <f t="shared" si="519"/>
        <v>273</v>
      </c>
      <c r="I4752" s="50">
        <f t="shared" si="520"/>
        <v>266118024.90000001</v>
      </c>
      <c r="J4752" s="46">
        <v>9747913</v>
      </c>
      <c r="K4752" s="2" t="s">
        <v>34</v>
      </c>
      <c r="L4752" s="52" t="str">
        <f t="shared" si="521"/>
        <v>20220930VND</v>
      </c>
      <c r="M4752">
        <f>VLOOKUP(L4752,Mapping!$H$1:$K$25,4,0)</f>
        <v>1</v>
      </c>
      <c r="N4752">
        <f t="shared" si="522"/>
        <v>9.7715660000000006E-3</v>
      </c>
      <c r="O4752">
        <f t="shared" si="523"/>
        <v>9.7479130000000004E-3</v>
      </c>
      <c r="P4752">
        <f t="shared" si="524"/>
        <v>0.26611802490000003</v>
      </c>
      <c r="Q4752" t="str">
        <f>VLOOKUP(VLOOKUP(C4752,Mapping!$A$1:$C$17,3,0),Mapping!$E$1:$F$6,2,0)</f>
        <v>Vùng 02</v>
      </c>
    </row>
    <row r="4753" spans="1:17" x14ac:dyDescent="0.3">
      <c r="A4753" s="33">
        <v>44834</v>
      </c>
      <c r="B4753">
        <v>3796</v>
      </c>
      <c r="C4753">
        <v>45</v>
      </c>
      <c r="D4753" s="38" t="s">
        <v>77</v>
      </c>
      <c r="E4753" s="2" t="s">
        <v>41</v>
      </c>
      <c r="F4753">
        <v>1408838</v>
      </c>
      <c r="G4753" s="44">
        <f t="shared" si="518"/>
        <v>44562</v>
      </c>
      <c r="H4753" s="50">
        <f t="shared" si="519"/>
        <v>273</v>
      </c>
      <c r="I4753" s="50">
        <f t="shared" si="520"/>
        <v>466886566194.04797</v>
      </c>
      <c r="J4753" s="46">
        <v>737232</v>
      </c>
      <c r="K4753" s="2" t="s">
        <v>35</v>
      </c>
      <c r="L4753" s="52" t="str">
        <f t="shared" si="521"/>
        <v>20220930USD</v>
      </c>
      <c r="M4753">
        <f>VLOOKUP(L4753,Mapping!$H$1:$K$25,4,0)</f>
        <v>23197.68</v>
      </c>
      <c r="N4753">
        <f t="shared" si="522"/>
        <v>32.681773095840001</v>
      </c>
      <c r="O4753">
        <f t="shared" si="523"/>
        <v>17.102072021760002</v>
      </c>
      <c r="P4753">
        <f t="shared" si="524"/>
        <v>466.88656619404799</v>
      </c>
      <c r="Q4753" t="str">
        <f>VLOOKUP(VLOOKUP(C4753,Mapping!$A$1:$C$17,3,0),Mapping!$E$1:$F$6,2,0)</f>
        <v>Vùng 02</v>
      </c>
    </row>
    <row r="4754" spans="1:17" x14ac:dyDescent="0.3">
      <c r="A4754" s="33">
        <v>44834</v>
      </c>
      <c r="B4754">
        <v>3796</v>
      </c>
      <c r="C4754">
        <v>45</v>
      </c>
      <c r="D4754" s="38" t="s">
        <v>77</v>
      </c>
      <c r="E4754" s="2" t="s">
        <v>41</v>
      </c>
      <c r="F4754">
        <v>819481</v>
      </c>
      <c r="G4754" s="44">
        <f t="shared" si="518"/>
        <v>44562</v>
      </c>
      <c r="H4754" s="50">
        <f t="shared" si="519"/>
        <v>273</v>
      </c>
      <c r="I4754" s="50">
        <f t="shared" si="520"/>
        <v>7265895</v>
      </c>
      <c r="J4754" s="46">
        <v>266150</v>
      </c>
      <c r="K4754" s="2" t="s">
        <v>34</v>
      </c>
      <c r="L4754" s="52" t="str">
        <f t="shared" si="521"/>
        <v>20220930VND</v>
      </c>
      <c r="M4754">
        <f>VLOOKUP(L4754,Mapping!$H$1:$K$25,4,0)</f>
        <v>1</v>
      </c>
      <c r="N4754">
        <f t="shared" si="522"/>
        <v>8.1948100000000005E-4</v>
      </c>
      <c r="O4754">
        <f t="shared" si="523"/>
        <v>2.6614999999999999E-4</v>
      </c>
      <c r="P4754">
        <f t="shared" si="524"/>
        <v>7.2658949999999996E-3</v>
      </c>
      <c r="Q4754" t="str">
        <f>VLOOKUP(VLOOKUP(C4754,Mapping!$A$1:$C$17,3,0),Mapping!$E$1:$F$6,2,0)</f>
        <v>Vùng 02</v>
      </c>
    </row>
    <row r="4755" spans="1:17" x14ac:dyDescent="0.3">
      <c r="A4755" s="33">
        <v>44834</v>
      </c>
      <c r="B4755">
        <v>3798</v>
      </c>
      <c r="C4755">
        <v>34</v>
      </c>
      <c r="D4755" s="38" t="s">
        <v>77</v>
      </c>
      <c r="E4755" s="2" t="s">
        <v>41</v>
      </c>
      <c r="F4755">
        <v>1117817</v>
      </c>
      <c r="G4755" s="44">
        <f t="shared" si="518"/>
        <v>44562</v>
      </c>
      <c r="H4755" s="50">
        <f t="shared" si="519"/>
        <v>273</v>
      </c>
      <c r="I4755" s="50">
        <f t="shared" si="520"/>
        <v>13536350.1</v>
      </c>
      <c r="J4755" s="46">
        <v>495837</v>
      </c>
      <c r="K4755" s="2" t="s">
        <v>34</v>
      </c>
      <c r="L4755" s="52" t="str">
        <f t="shared" si="521"/>
        <v>20220930VND</v>
      </c>
      <c r="M4755">
        <f>VLOOKUP(L4755,Mapping!$H$1:$K$25,4,0)</f>
        <v>1</v>
      </c>
      <c r="N4755">
        <f t="shared" si="522"/>
        <v>1.1178169999999999E-3</v>
      </c>
      <c r="O4755">
        <f t="shared" si="523"/>
        <v>4.9583699999999995E-4</v>
      </c>
      <c r="P4755">
        <f t="shared" si="524"/>
        <v>1.35363501E-2</v>
      </c>
      <c r="Q4755" t="str">
        <f>VLOOKUP(VLOOKUP(C4755,Mapping!$A$1:$C$17,3,0),Mapping!$E$1:$F$6,2,0)</f>
        <v>Vùng 02</v>
      </c>
    </row>
    <row r="4756" spans="1:17" x14ac:dyDescent="0.3">
      <c r="A4756" s="33">
        <v>44834</v>
      </c>
      <c r="B4756">
        <v>3799</v>
      </c>
      <c r="C4756">
        <v>48</v>
      </c>
      <c r="D4756" s="38" t="s">
        <v>77</v>
      </c>
      <c r="E4756" s="2" t="s">
        <v>41</v>
      </c>
      <c r="F4756">
        <v>215564</v>
      </c>
      <c r="G4756" s="44">
        <f t="shared" si="518"/>
        <v>44562</v>
      </c>
      <c r="H4756" s="50">
        <f t="shared" si="519"/>
        <v>273</v>
      </c>
      <c r="I4756" s="50">
        <f t="shared" si="520"/>
        <v>31265570.699999999</v>
      </c>
      <c r="J4756" s="46">
        <v>1145259</v>
      </c>
      <c r="K4756" s="2" t="s">
        <v>34</v>
      </c>
      <c r="L4756" s="52" t="str">
        <f t="shared" si="521"/>
        <v>20220930VND</v>
      </c>
      <c r="M4756">
        <f>VLOOKUP(L4756,Mapping!$H$1:$K$25,4,0)</f>
        <v>1</v>
      </c>
      <c r="N4756">
        <f t="shared" si="522"/>
        <v>2.1556400000000001E-4</v>
      </c>
      <c r="O4756">
        <f t="shared" si="523"/>
        <v>1.145259E-3</v>
      </c>
      <c r="P4756">
        <f t="shared" si="524"/>
        <v>3.1265570700000002E-2</v>
      </c>
      <c r="Q4756" t="str">
        <f>VLOOKUP(VLOOKUP(C4756,Mapping!$A$1:$C$17,3,0),Mapping!$E$1:$F$6,2,0)</f>
        <v>Vùng 01</v>
      </c>
    </row>
    <row r="4757" spans="1:17" x14ac:dyDescent="0.3">
      <c r="A4757" s="33">
        <v>44834</v>
      </c>
      <c r="B4757">
        <v>3800</v>
      </c>
      <c r="C4757">
        <v>20</v>
      </c>
      <c r="D4757" s="38" t="s">
        <v>77</v>
      </c>
      <c r="E4757" s="2" t="s">
        <v>41</v>
      </c>
      <c r="F4757">
        <v>1100852</v>
      </c>
      <c r="G4757" s="44">
        <f t="shared" si="518"/>
        <v>44562</v>
      </c>
      <c r="H4757" s="50">
        <f t="shared" si="519"/>
        <v>273</v>
      </c>
      <c r="I4757" s="50">
        <f t="shared" si="520"/>
        <v>35319375</v>
      </c>
      <c r="J4757" s="46">
        <v>1293750</v>
      </c>
      <c r="K4757" s="2" t="s">
        <v>34</v>
      </c>
      <c r="L4757" s="52" t="str">
        <f t="shared" si="521"/>
        <v>20220930VND</v>
      </c>
      <c r="M4757">
        <f>VLOOKUP(L4757,Mapping!$H$1:$K$25,4,0)</f>
        <v>1</v>
      </c>
      <c r="N4757">
        <f t="shared" si="522"/>
        <v>1.100852E-3</v>
      </c>
      <c r="O4757">
        <f t="shared" si="523"/>
        <v>1.29375E-3</v>
      </c>
      <c r="P4757">
        <f t="shared" si="524"/>
        <v>3.5319375E-2</v>
      </c>
      <c r="Q4757" t="str">
        <f>VLOOKUP(VLOOKUP(C4757,Mapping!$A$1:$C$17,3,0),Mapping!$E$1:$F$6,2,0)</f>
        <v>Vùng 02</v>
      </c>
    </row>
    <row r="4758" spans="1:17" x14ac:dyDescent="0.3">
      <c r="A4758" s="44">
        <v>44834</v>
      </c>
      <c r="B4758">
        <v>3800</v>
      </c>
      <c r="C4758">
        <v>25</v>
      </c>
      <c r="D4758" s="38" t="s">
        <v>77</v>
      </c>
      <c r="E4758" s="2" t="s">
        <v>41</v>
      </c>
      <c r="F4758">
        <v>422391</v>
      </c>
      <c r="G4758" s="44">
        <f t="shared" si="518"/>
        <v>44562</v>
      </c>
      <c r="H4758" s="50">
        <f t="shared" si="519"/>
        <v>273</v>
      </c>
      <c r="I4758" s="50">
        <f t="shared" si="520"/>
        <v>36308508.600000001</v>
      </c>
      <c r="J4758" s="46">
        <v>1329982</v>
      </c>
      <c r="K4758" s="2" t="s">
        <v>34</v>
      </c>
      <c r="L4758" s="52" t="str">
        <f t="shared" si="521"/>
        <v>20220930VND</v>
      </c>
      <c r="M4758">
        <f>VLOOKUP(L4758,Mapping!$H$1:$K$25,4,0)</f>
        <v>1</v>
      </c>
      <c r="N4758">
        <f t="shared" si="522"/>
        <v>4.2239099999999999E-4</v>
      </c>
      <c r="O4758">
        <f t="shared" si="523"/>
        <v>1.329982E-3</v>
      </c>
      <c r="P4758">
        <f t="shared" si="524"/>
        <v>3.6308508600000004E-2</v>
      </c>
      <c r="Q4758" t="str">
        <f>VLOOKUP(VLOOKUP(C4758,Mapping!$A$1:$C$17,3,0),Mapping!$E$1:$F$6,2,0)</f>
        <v>Vùng 01</v>
      </c>
    </row>
    <row r="4759" spans="1:17" x14ac:dyDescent="0.3">
      <c r="A4759" s="33">
        <v>44834</v>
      </c>
      <c r="B4759">
        <v>3801</v>
      </c>
      <c r="C4759">
        <v>40</v>
      </c>
      <c r="D4759" s="38" t="s">
        <v>77</v>
      </c>
      <c r="E4759" s="2" t="s">
        <v>41</v>
      </c>
      <c r="F4759">
        <v>2293359</v>
      </c>
      <c r="G4759" s="44">
        <f t="shared" si="518"/>
        <v>44562</v>
      </c>
      <c r="H4759" s="50">
        <f t="shared" si="519"/>
        <v>273</v>
      </c>
      <c r="I4759" s="50">
        <f t="shared" si="520"/>
        <v>120373262.10000001</v>
      </c>
      <c r="J4759" s="46">
        <v>4409277</v>
      </c>
      <c r="K4759" s="2" t="s">
        <v>34</v>
      </c>
      <c r="L4759" s="52" t="str">
        <f t="shared" si="521"/>
        <v>20220930VND</v>
      </c>
      <c r="M4759">
        <f>VLOOKUP(L4759,Mapping!$H$1:$K$25,4,0)</f>
        <v>1</v>
      </c>
      <c r="N4759">
        <f t="shared" si="522"/>
        <v>2.293359E-3</v>
      </c>
      <c r="O4759">
        <f t="shared" si="523"/>
        <v>4.4092769999999996E-3</v>
      </c>
      <c r="P4759">
        <f t="shared" si="524"/>
        <v>0.1203732621</v>
      </c>
      <c r="Q4759" t="str">
        <f>VLOOKUP(VLOOKUP(C4759,Mapping!$A$1:$C$17,3,0),Mapping!$E$1:$F$6,2,0)</f>
        <v>Vùng 01</v>
      </c>
    </row>
    <row r="4760" spans="1:17" x14ac:dyDescent="0.3">
      <c r="A4760" s="33">
        <v>44834</v>
      </c>
      <c r="B4760">
        <v>3802</v>
      </c>
      <c r="C4760">
        <v>34</v>
      </c>
      <c r="D4760" s="38" t="s">
        <v>77</v>
      </c>
      <c r="E4760" s="2" t="s">
        <v>41</v>
      </c>
      <c r="F4760">
        <v>8280151</v>
      </c>
      <c r="G4760" s="44">
        <f t="shared" si="518"/>
        <v>44562</v>
      </c>
      <c r="H4760" s="50">
        <f t="shared" si="519"/>
        <v>273</v>
      </c>
      <c r="I4760" s="50">
        <f t="shared" si="520"/>
        <v>266290124.09999999</v>
      </c>
      <c r="J4760" s="46">
        <v>9754217</v>
      </c>
      <c r="K4760" s="2" t="s">
        <v>34</v>
      </c>
      <c r="L4760" s="52" t="str">
        <f t="shared" si="521"/>
        <v>20220930VND</v>
      </c>
      <c r="M4760">
        <f>VLOOKUP(L4760,Mapping!$H$1:$K$25,4,0)</f>
        <v>1</v>
      </c>
      <c r="N4760">
        <f t="shared" si="522"/>
        <v>8.2801509999999995E-3</v>
      </c>
      <c r="O4760">
        <f t="shared" si="523"/>
        <v>9.7542170000000008E-3</v>
      </c>
      <c r="P4760">
        <f t="shared" si="524"/>
        <v>0.26629012409999997</v>
      </c>
      <c r="Q4760" t="str">
        <f>VLOOKUP(VLOOKUP(C4760,Mapping!$A$1:$C$17,3,0),Mapping!$E$1:$F$6,2,0)</f>
        <v>Vùng 02</v>
      </c>
    </row>
    <row r="4761" spans="1:17" x14ac:dyDescent="0.3">
      <c r="A4761" s="33">
        <v>44834</v>
      </c>
      <c r="B4761">
        <v>3803</v>
      </c>
      <c r="C4761">
        <v>48</v>
      </c>
      <c r="D4761" s="38" t="s">
        <v>77</v>
      </c>
      <c r="E4761" s="2" t="s">
        <v>41</v>
      </c>
      <c r="F4761">
        <v>137964</v>
      </c>
      <c r="G4761" s="44">
        <f t="shared" si="518"/>
        <v>44562</v>
      </c>
      <c r="H4761" s="50">
        <f t="shared" si="519"/>
        <v>273</v>
      </c>
      <c r="I4761" s="50">
        <f t="shared" si="520"/>
        <v>2417415</v>
      </c>
      <c r="J4761" s="46">
        <v>88550</v>
      </c>
      <c r="K4761" s="2" t="s">
        <v>34</v>
      </c>
      <c r="L4761" s="52" t="str">
        <f t="shared" si="521"/>
        <v>20220930VND</v>
      </c>
      <c r="M4761">
        <f>VLOOKUP(L4761,Mapping!$H$1:$K$25,4,0)</f>
        <v>1</v>
      </c>
      <c r="N4761">
        <f t="shared" si="522"/>
        <v>1.37964E-4</v>
      </c>
      <c r="O4761">
        <f t="shared" si="523"/>
        <v>8.8549999999999998E-5</v>
      </c>
      <c r="P4761">
        <f t="shared" si="524"/>
        <v>2.417415E-3</v>
      </c>
      <c r="Q4761" t="str">
        <f>VLOOKUP(VLOOKUP(C4761,Mapping!$A$1:$C$17,3,0),Mapping!$E$1:$F$6,2,0)</f>
        <v>Vùng 01</v>
      </c>
    </row>
    <row r="4762" spans="1:17" x14ac:dyDescent="0.3">
      <c r="A4762" s="33">
        <v>44834</v>
      </c>
      <c r="B4762">
        <v>3807</v>
      </c>
      <c r="C4762">
        <v>43</v>
      </c>
      <c r="D4762" s="38" t="s">
        <v>77</v>
      </c>
      <c r="E4762" s="2" t="s">
        <v>41</v>
      </c>
      <c r="F4762">
        <v>620049</v>
      </c>
      <c r="G4762" s="44">
        <f t="shared" si="518"/>
        <v>44562</v>
      </c>
      <c r="H4762" s="50">
        <f t="shared" si="519"/>
        <v>273</v>
      </c>
      <c r="I4762" s="50">
        <f t="shared" si="520"/>
        <v>45148248.600000001</v>
      </c>
      <c r="J4762" s="46">
        <v>1653782</v>
      </c>
      <c r="K4762" s="2" t="s">
        <v>34</v>
      </c>
      <c r="L4762" s="52" t="str">
        <f t="shared" si="521"/>
        <v>20220930VND</v>
      </c>
      <c r="M4762">
        <f>VLOOKUP(L4762,Mapping!$H$1:$K$25,4,0)</f>
        <v>1</v>
      </c>
      <c r="N4762">
        <f t="shared" si="522"/>
        <v>6.2004900000000001E-4</v>
      </c>
      <c r="O4762">
        <f t="shared" si="523"/>
        <v>1.6537819999999999E-3</v>
      </c>
      <c r="P4762">
        <f t="shared" si="524"/>
        <v>4.5148248600000003E-2</v>
      </c>
      <c r="Q4762" t="str">
        <f>VLOOKUP(VLOOKUP(C4762,Mapping!$A$1:$C$17,3,0),Mapping!$E$1:$F$6,2,0)</f>
        <v>Vùng 04</v>
      </c>
    </row>
    <row r="4763" spans="1:17" x14ac:dyDescent="0.3">
      <c r="A4763" s="33">
        <v>44834</v>
      </c>
      <c r="B4763">
        <v>3810</v>
      </c>
      <c r="C4763">
        <v>20</v>
      </c>
      <c r="D4763" s="38" t="s">
        <v>77</v>
      </c>
      <c r="E4763" s="2" t="s">
        <v>41</v>
      </c>
      <c r="F4763">
        <v>527200</v>
      </c>
      <c r="G4763" s="44">
        <f t="shared" si="518"/>
        <v>44562</v>
      </c>
      <c r="H4763" s="50">
        <f t="shared" si="519"/>
        <v>273</v>
      </c>
      <c r="I4763" s="50">
        <f t="shared" si="520"/>
        <v>50069619.600000001</v>
      </c>
      <c r="J4763" s="46">
        <v>1834052</v>
      </c>
      <c r="K4763" s="2" t="s">
        <v>34</v>
      </c>
      <c r="L4763" s="52" t="str">
        <f t="shared" si="521"/>
        <v>20220930VND</v>
      </c>
      <c r="M4763">
        <f>VLOOKUP(L4763,Mapping!$H$1:$K$25,4,0)</f>
        <v>1</v>
      </c>
      <c r="N4763">
        <f t="shared" si="522"/>
        <v>5.2720000000000002E-4</v>
      </c>
      <c r="O4763">
        <f t="shared" si="523"/>
        <v>1.8340520000000001E-3</v>
      </c>
      <c r="P4763">
        <f t="shared" si="524"/>
        <v>5.0069619600000004E-2</v>
      </c>
      <c r="Q4763" t="str">
        <f>VLOOKUP(VLOOKUP(C4763,Mapping!$A$1:$C$17,3,0),Mapping!$E$1:$F$6,2,0)</f>
        <v>Vùng 02</v>
      </c>
    </row>
    <row r="4764" spans="1:17" x14ac:dyDescent="0.3">
      <c r="A4764" s="33">
        <v>44834</v>
      </c>
      <c r="B4764">
        <v>3811</v>
      </c>
      <c r="C4764">
        <v>40</v>
      </c>
      <c r="D4764" s="38" t="s">
        <v>77</v>
      </c>
      <c r="E4764" s="2" t="s">
        <v>41</v>
      </c>
      <c r="F4764">
        <v>237983</v>
      </c>
      <c r="G4764" s="44">
        <f t="shared" si="518"/>
        <v>44562</v>
      </c>
      <c r="H4764" s="50">
        <f t="shared" si="519"/>
        <v>273</v>
      </c>
      <c r="I4764" s="50">
        <f t="shared" si="520"/>
        <v>45177896.399999999</v>
      </c>
      <c r="J4764" s="46">
        <v>1654868</v>
      </c>
      <c r="K4764" s="2" t="s">
        <v>34</v>
      </c>
      <c r="L4764" s="52" t="str">
        <f t="shared" si="521"/>
        <v>20220930VND</v>
      </c>
      <c r="M4764">
        <f>VLOOKUP(L4764,Mapping!$H$1:$K$25,4,0)</f>
        <v>1</v>
      </c>
      <c r="N4764">
        <f t="shared" si="522"/>
        <v>2.3798299999999999E-4</v>
      </c>
      <c r="O4764">
        <f t="shared" si="523"/>
        <v>1.6548680000000001E-3</v>
      </c>
      <c r="P4764">
        <f t="shared" si="524"/>
        <v>4.5177896400000001E-2</v>
      </c>
      <c r="Q4764" t="str">
        <f>VLOOKUP(VLOOKUP(C4764,Mapping!$A$1:$C$17,3,0),Mapping!$E$1:$F$6,2,0)</f>
        <v>Vùng 01</v>
      </c>
    </row>
    <row r="4765" spans="1:17" x14ac:dyDescent="0.3">
      <c r="A4765" s="33">
        <v>44834</v>
      </c>
      <c r="B4765">
        <v>3812</v>
      </c>
      <c r="C4765">
        <v>48</v>
      </c>
      <c r="D4765" s="38" t="s">
        <v>77</v>
      </c>
      <c r="E4765" s="2" t="s">
        <v>41</v>
      </c>
      <c r="F4765">
        <v>1552223</v>
      </c>
      <c r="G4765" s="44">
        <f t="shared" si="518"/>
        <v>44562</v>
      </c>
      <c r="H4765" s="50">
        <f t="shared" si="519"/>
        <v>273</v>
      </c>
      <c r="I4765" s="50">
        <f t="shared" si="520"/>
        <v>23534374.5</v>
      </c>
      <c r="J4765" s="46">
        <v>862065</v>
      </c>
      <c r="K4765" s="2" t="s">
        <v>34</v>
      </c>
      <c r="L4765" s="52" t="str">
        <f t="shared" si="521"/>
        <v>20220930VND</v>
      </c>
      <c r="M4765">
        <f>VLOOKUP(L4765,Mapping!$H$1:$K$25,4,0)</f>
        <v>1</v>
      </c>
      <c r="N4765">
        <f t="shared" si="522"/>
        <v>1.5522229999999999E-3</v>
      </c>
      <c r="O4765">
        <f t="shared" si="523"/>
        <v>8.6206499999999997E-4</v>
      </c>
      <c r="P4765">
        <f t="shared" si="524"/>
        <v>2.35343745E-2</v>
      </c>
      <c r="Q4765" t="str">
        <f>VLOOKUP(VLOOKUP(C4765,Mapping!$A$1:$C$17,3,0),Mapping!$E$1:$F$6,2,0)</f>
        <v>Vùng 01</v>
      </c>
    </row>
    <row r="4766" spans="1:17" x14ac:dyDescent="0.3">
      <c r="A4766" s="33">
        <v>44834</v>
      </c>
      <c r="B4766">
        <v>3815</v>
      </c>
      <c r="C4766">
        <v>20</v>
      </c>
      <c r="D4766" s="38" t="s">
        <v>77</v>
      </c>
      <c r="E4766" s="2" t="s">
        <v>41</v>
      </c>
      <c r="F4766">
        <v>1100571</v>
      </c>
      <c r="G4766" s="44">
        <f t="shared" si="518"/>
        <v>44562</v>
      </c>
      <c r="H4766" s="50">
        <f t="shared" si="519"/>
        <v>273</v>
      </c>
      <c r="I4766" s="50">
        <f t="shared" si="520"/>
        <v>12116968.5</v>
      </c>
      <c r="J4766" s="46">
        <v>443845</v>
      </c>
      <c r="K4766" s="2" t="s">
        <v>34</v>
      </c>
      <c r="L4766" s="52" t="str">
        <f t="shared" si="521"/>
        <v>20220930VND</v>
      </c>
      <c r="M4766">
        <f>VLOOKUP(L4766,Mapping!$H$1:$K$25,4,0)</f>
        <v>1</v>
      </c>
      <c r="N4766">
        <f t="shared" si="522"/>
        <v>1.1005710000000001E-3</v>
      </c>
      <c r="O4766">
        <f t="shared" si="523"/>
        <v>4.43845E-4</v>
      </c>
      <c r="P4766">
        <f t="shared" si="524"/>
        <v>1.21169685E-2</v>
      </c>
      <c r="Q4766" t="str">
        <f>VLOOKUP(VLOOKUP(C4766,Mapping!$A$1:$C$17,3,0),Mapping!$E$1:$F$6,2,0)</f>
        <v>Vùng 02</v>
      </c>
    </row>
    <row r="4767" spans="1:17" x14ac:dyDescent="0.3">
      <c r="A4767" s="33">
        <v>44834</v>
      </c>
      <c r="B4767">
        <v>3815</v>
      </c>
      <c r="C4767">
        <v>25</v>
      </c>
      <c r="D4767" s="38" t="s">
        <v>77</v>
      </c>
      <c r="E4767" s="2" t="s">
        <v>41</v>
      </c>
      <c r="F4767">
        <v>489348</v>
      </c>
      <c r="G4767" s="44">
        <f t="shared" si="518"/>
        <v>44562</v>
      </c>
      <c r="H4767" s="50">
        <f t="shared" si="519"/>
        <v>273</v>
      </c>
      <c r="I4767" s="50">
        <f t="shared" si="520"/>
        <v>27643106.400000002</v>
      </c>
      <c r="J4767" s="46">
        <v>1012568</v>
      </c>
      <c r="K4767" s="2" t="s">
        <v>34</v>
      </c>
      <c r="L4767" s="52" t="str">
        <f t="shared" si="521"/>
        <v>20220930VND</v>
      </c>
      <c r="M4767">
        <f>VLOOKUP(L4767,Mapping!$H$1:$K$25,4,0)</f>
        <v>1</v>
      </c>
      <c r="N4767">
        <f t="shared" si="522"/>
        <v>4.8934800000000002E-4</v>
      </c>
      <c r="O4767">
        <f t="shared" si="523"/>
        <v>1.0125679999999999E-3</v>
      </c>
      <c r="P4767">
        <f t="shared" si="524"/>
        <v>2.7643106400000002E-2</v>
      </c>
      <c r="Q4767" t="str">
        <f>VLOOKUP(VLOOKUP(C4767,Mapping!$A$1:$C$17,3,0),Mapping!$E$1:$F$6,2,0)</f>
        <v>Vùng 01</v>
      </c>
    </row>
    <row r="4768" spans="1:17" x14ac:dyDescent="0.3">
      <c r="A4768" s="33">
        <v>44834</v>
      </c>
      <c r="B4768">
        <v>3819</v>
      </c>
      <c r="C4768">
        <v>23</v>
      </c>
      <c r="D4768" s="38" t="s">
        <v>77</v>
      </c>
      <c r="E4768" s="2" t="s">
        <v>41</v>
      </c>
      <c r="F4768">
        <v>1865776</v>
      </c>
      <c r="G4768" s="44">
        <f t="shared" si="518"/>
        <v>44562</v>
      </c>
      <c r="H4768" s="50">
        <f t="shared" si="519"/>
        <v>273</v>
      </c>
      <c r="I4768" s="50">
        <f t="shared" si="520"/>
        <v>29645616</v>
      </c>
      <c r="J4768" s="46">
        <v>1085920</v>
      </c>
      <c r="K4768" s="2" t="s">
        <v>34</v>
      </c>
      <c r="L4768" s="52" t="str">
        <f t="shared" si="521"/>
        <v>20220930VND</v>
      </c>
      <c r="M4768">
        <f>VLOOKUP(L4768,Mapping!$H$1:$K$25,4,0)</f>
        <v>1</v>
      </c>
      <c r="N4768">
        <f t="shared" si="522"/>
        <v>1.865776E-3</v>
      </c>
      <c r="O4768">
        <f t="shared" si="523"/>
        <v>1.08592E-3</v>
      </c>
      <c r="P4768">
        <f t="shared" si="524"/>
        <v>2.9645616E-2</v>
      </c>
      <c r="Q4768" t="str">
        <f>VLOOKUP(VLOOKUP(C4768,Mapping!$A$1:$C$17,3,0),Mapping!$E$1:$F$6,2,0)</f>
        <v>Vùng 02</v>
      </c>
    </row>
    <row r="4769" spans="1:17" x14ac:dyDescent="0.3">
      <c r="A4769" s="33">
        <v>44834</v>
      </c>
      <c r="B4769">
        <v>3822</v>
      </c>
      <c r="C4769">
        <v>34</v>
      </c>
      <c r="D4769" s="38" t="s">
        <v>77</v>
      </c>
      <c r="E4769" s="2" t="s">
        <v>41</v>
      </c>
      <c r="F4769">
        <v>563794</v>
      </c>
      <c r="G4769" s="44">
        <f t="shared" si="518"/>
        <v>44562</v>
      </c>
      <c r="H4769" s="50">
        <f t="shared" si="519"/>
        <v>273</v>
      </c>
      <c r="I4769" s="50">
        <f t="shared" si="520"/>
        <v>7514952.8999999994</v>
      </c>
      <c r="J4769" s="46">
        <v>275273</v>
      </c>
      <c r="K4769" s="2" t="s">
        <v>34</v>
      </c>
      <c r="L4769" s="52" t="str">
        <f t="shared" si="521"/>
        <v>20220930VND</v>
      </c>
      <c r="M4769">
        <f>VLOOKUP(L4769,Mapping!$H$1:$K$25,4,0)</f>
        <v>1</v>
      </c>
      <c r="N4769">
        <f t="shared" si="522"/>
        <v>5.6379399999999995E-4</v>
      </c>
      <c r="O4769">
        <f t="shared" si="523"/>
        <v>2.7527299999999998E-4</v>
      </c>
      <c r="P4769">
        <f t="shared" si="524"/>
        <v>7.5149528999999991E-3</v>
      </c>
      <c r="Q4769" t="str">
        <f>VLOOKUP(VLOOKUP(C4769,Mapping!$A$1:$C$17,3,0),Mapping!$E$1:$F$6,2,0)</f>
        <v>Vùng 02</v>
      </c>
    </row>
    <row r="4770" spans="1:17" x14ac:dyDescent="0.3">
      <c r="A4770" s="33">
        <v>44834</v>
      </c>
      <c r="B4770">
        <v>3824</v>
      </c>
      <c r="C4770">
        <v>34</v>
      </c>
      <c r="D4770" s="38" t="s">
        <v>77</v>
      </c>
      <c r="E4770" s="2" t="s">
        <v>41</v>
      </c>
      <c r="F4770">
        <v>1806997</v>
      </c>
      <c r="G4770" s="44">
        <f t="shared" si="518"/>
        <v>44562</v>
      </c>
      <c r="H4770" s="50">
        <f t="shared" si="519"/>
        <v>273</v>
      </c>
      <c r="I4770" s="50">
        <f t="shared" si="520"/>
        <v>30939335.699999999</v>
      </c>
      <c r="J4770" s="46">
        <v>1133309</v>
      </c>
      <c r="K4770" s="2" t="s">
        <v>34</v>
      </c>
      <c r="L4770" s="52" t="str">
        <f t="shared" si="521"/>
        <v>20220930VND</v>
      </c>
      <c r="M4770">
        <f>VLOOKUP(L4770,Mapping!$H$1:$K$25,4,0)</f>
        <v>1</v>
      </c>
      <c r="N4770">
        <f t="shared" si="522"/>
        <v>1.8069970000000001E-3</v>
      </c>
      <c r="O4770">
        <f t="shared" si="523"/>
        <v>1.1333090000000001E-3</v>
      </c>
      <c r="P4770">
        <f t="shared" si="524"/>
        <v>3.0939335700000001E-2</v>
      </c>
      <c r="Q4770" t="str">
        <f>VLOOKUP(VLOOKUP(C4770,Mapping!$A$1:$C$17,3,0),Mapping!$E$1:$F$6,2,0)</f>
        <v>Vùng 02</v>
      </c>
    </row>
    <row r="4771" spans="1:17" x14ac:dyDescent="0.3">
      <c r="A4771" s="33">
        <v>44834</v>
      </c>
      <c r="B4771">
        <v>3824</v>
      </c>
      <c r="C4771">
        <v>34</v>
      </c>
      <c r="D4771" s="38" t="s">
        <v>77</v>
      </c>
      <c r="E4771" s="2" t="s">
        <v>41</v>
      </c>
      <c r="F4771">
        <v>102217</v>
      </c>
      <c r="G4771" s="44">
        <f t="shared" si="518"/>
        <v>44562</v>
      </c>
      <c r="H4771" s="50">
        <f t="shared" si="519"/>
        <v>273</v>
      </c>
      <c r="I4771" s="50">
        <f t="shared" si="520"/>
        <v>25582365.900000002</v>
      </c>
      <c r="J4771" s="46">
        <v>937083</v>
      </c>
      <c r="K4771" s="2" t="s">
        <v>34</v>
      </c>
      <c r="L4771" s="52" t="str">
        <f t="shared" si="521"/>
        <v>20220930VND</v>
      </c>
      <c r="M4771">
        <f>VLOOKUP(L4771,Mapping!$H$1:$K$25,4,0)</f>
        <v>1</v>
      </c>
      <c r="N4771">
        <f t="shared" si="522"/>
        <v>1.02217E-4</v>
      </c>
      <c r="O4771">
        <f t="shared" si="523"/>
        <v>9.3708300000000001E-4</v>
      </c>
      <c r="P4771">
        <f t="shared" si="524"/>
        <v>2.5582365900000001E-2</v>
      </c>
      <c r="Q4771" t="str">
        <f>VLOOKUP(VLOOKUP(C4771,Mapping!$A$1:$C$17,3,0),Mapping!$E$1:$F$6,2,0)</f>
        <v>Vùng 02</v>
      </c>
    </row>
    <row r="4772" spans="1:17" x14ac:dyDescent="0.3">
      <c r="A4772" s="33">
        <v>44834</v>
      </c>
      <c r="B4772">
        <v>3824</v>
      </c>
      <c r="C4772">
        <v>34</v>
      </c>
      <c r="D4772" s="38" t="s">
        <v>77</v>
      </c>
      <c r="E4772" s="2" t="s">
        <v>41</v>
      </c>
      <c r="F4772">
        <v>69981</v>
      </c>
      <c r="G4772" s="44">
        <f t="shared" si="518"/>
        <v>44562</v>
      </c>
      <c r="H4772" s="50">
        <f t="shared" si="519"/>
        <v>273</v>
      </c>
      <c r="I4772" s="50">
        <f t="shared" si="520"/>
        <v>50660637.300000004</v>
      </c>
      <c r="J4772" s="46">
        <v>1855701</v>
      </c>
      <c r="K4772" s="2" t="s">
        <v>34</v>
      </c>
      <c r="L4772" s="52" t="str">
        <f t="shared" si="521"/>
        <v>20220930VND</v>
      </c>
      <c r="M4772">
        <f>VLOOKUP(L4772,Mapping!$H$1:$K$25,4,0)</f>
        <v>1</v>
      </c>
      <c r="N4772">
        <f t="shared" si="522"/>
        <v>6.9981000000000006E-5</v>
      </c>
      <c r="O4772">
        <f t="shared" si="523"/>
        <v>1.855701E-3</v>
      </c>
      <c r="P4772">
        <f t="shared" si="524"/>
        <v>5.0660637300000005E-2</v>
      </c>
      <c r="Q4772" t="str">
        <f>VLOOKUP(VLOOKUP(C4772,Mapping!$A$1:$C$17,3,0),Mapping!$E$1:$F$6,2,0)</f>
        <v>Vùng 02</v>
      </c>
    </row>
    <row r="4773" spans="1:17" x14ac:dyDescent="0.3">
      <c r="A4773" s="33">
        <v>44834</v>
      </c>
      <c r="B4773">
        <v>3825</v>
      </c>
      <c r="C4773">
        <v>20</v>
      </c>
      <c r="D4773" s="38" t="s">
        <v>77</v>
      </c>
      <c r="E4773" s="2" t="s">
        <v>41</v>
      </c>
      <c r="F4773">
        <v>9010548</v>
      </c>
      <c r="G4773" s="44">
        <f t="shared" si="518"/>
        <v>44562</v>
      </c>
      <c r="H4773" s="50">
        <f t="shared" si="519"/>
        <v>273</v>
      </c>
      <c r="I4773" s="50">
        <f t="shared" si="520"/>
        <v>229863379.20000002</v>
      </c>
      <c r="J4773" s="46">
        <v>8419904</v>
      </c>
      <c r="K4773" s="2" t="s">
        <v>34</v>
      </c>
      <c r="L4773" s="52" t="str">
        <f t="shared" si="521"/>
        <v>20220930VND</v>
      </c>
      <c r="M4773">
        <f>VLOOKUP(L4773,Mapping!$H$1:$K$25,4,0)</f>
        <v>1</v>
      </c>
      <c r="N4773">
        <f t="shared" si="522"/>
        <v>9.0105480000000002E-3</v>
      </c>
      <c r="O4773">
        <f t="shared" si="523"/>
        <v>8.4199040000000006E-3</v>
      </c>
      <c r="P4773">
        <f t="shared" si="524"/>
        <v>0.22986337920000002</v>
      </c>
      <c r="Q4773" t="str">
        <f>VLOOKUP(VLOOKUP(C4773,Mapping!$A$1:$C$17,3,0),Mapping!$E$1:$F$6,2,0)</f>
        <v>Vùng 02</v>
      </c>
    </row>
    <row r="4774" spans="1:17" x14ac:dyDescent="0.3">
      <c r="A4774" s="33">
        <v>44834</v>
      </c>
      <c r="B4774">
        <v>3825</v>
      </c>
      <c r="C4774">
        <v>20</v>
      </c>
      <c r="D4774" s="38" t="s">
        <v>77</v>
      </c>
      <c r="E4774" s="2" t="s">
        <v>41</v>
      </c>
      <c r="F4774">
        <v>7050690</v>
      </c>
      <c r="G4774" s="44">
        <f t="shared" si="518"/>
        <v>44562</v>
      </c>
      <c r="H4774" s="50">
        <f t="shared" si="519"/>
        <v>273</v>
      </c>
      <c r="I4774" s="50">
        <f t="shared" si="520"/>
        <v>238804156.5</v>
      </c>
      <c r="J4774" s="46">
        <v>8747405</v>
      </c>
      <c r="K4774" s="2" t="s">
        <v>34</v>
      </c>
      <c r="L4774" s="52" t="str">
        <f t="shared" si="521"/>
        <v>20220930VND</v>
      </c>
      <c r="M4774">
        <f>VLOOKUP(L4774,Mapping!$H$1:$K$25,4,0)</f>
        <v>1</v>
      </c>
      <c r="N4774">
        <f t="shared" si="522"/>
        <v>7.0506900000000001E-3</v>
      </c>
      <c r="O4774">
        <f t="shared" si="523"/>
        <v>8.7474049999999998E-3</v>
      </c>
      <c r="P4774">
        <f t="shared" si="524"/>
        <v>0.2388041565</v>
      </c>
      <c r="Q4774" t="str">
        <f>VLOOKUP(VLOOKUP(C4774,Mapping!$A$1:$C$17,3,0),Mapping!$E$1:$F$6,2,0)</f>
        <v>Vùng 02</v>
      </c>
    </row>
    <row r="4775" spans="1:17" x14ac:dyDescent="0.3">
      <c r="A4775" s="33">
        <v>44834</v>
      </c>
      <c r="B4775">
        <v>3825</v>
      </c>
      <c r="C4775">
        <v>34</v>
      </c>
      <c r="D4775" s="38" t="s">
        <v>77</v>
      </c>
      <c r="E4775" s="2" t="s">
        <v>41</v>
      </c>
      <c r="F4775">
        <v>464546</v>
      </c>
      <c r="G4775" s="44">
        <f t="shared" si="518"/>
        <v>44562</v>
      </c>
      <c r="H4775" s="50">
        <f t="shared" si="519"/>
        <v>273</v>
      </c>
      <c r="I4775" s="50">
        <f t="shared" si="520"/>
        <v>20589359.699999999</v>
      </c>
      <c r="J4775" s="46">
        <v>754189</v>
      </c>
      <c r="K4775" s="2" t="s">
        <v>34</v>
      </c>
      <c r="L4775" s="52" t="str">
        <f t="shared" si="521"/>
        <v>20220930VND</v>
      </c>
      <c r="M4775">
        <f>VLOOKUP(L4775,Mapping!$H$1:$K$25,4,0)</f>
        <v>1</v>
      </c>
      <c r="N4775">
        <f t="shared" si="522"/>
        <v>4.6454599999999998E-4</v>
      </c>
      <c r="O4775">
        <f t="shared" si="523"/>
        <v>7.5418900000000005E-4</v>
      </c>
      <c r="P4775">
        <f t="shared" si="524"/>
        <v>2.05893597E-2</v>
      </c>
      <c r="Q4775" t="str">
        <f>VLOOKUP(VLOOKUP(C4775,Mapping!$A$1:$C$17,3,0),Mapping!$E$1:$F$6,2,0)</f>
        <v>Vùng 02</v>
      </c>
    </row>
    <row r="4776" spans="1:17" x14ac:dyDescent="0.3">
      <c r="A4776" s="33">
        <v>44834</v>
      </c>
      <c r="B4776">
        <v>3831</v>
      </c>
      <c r="C4776">
        <v>12</v>
      </c>
      <c r="D4776" s="38" t="s">
        <v>77</v>
      </c>
      <c r="E4776" s="2" t="s">
        <v>41</v>
      </c>
      <c r="F4776">
        <v>313096</v>
      </c>
      <c r="G4776" s="44">
        <f t="shared" si="518"/>
        <v>44562</v>
      </c>
      <c r="H4776" s="50">
        <f t="shared" si="519"/>
        <v>273</v>
      </c>
      <c r="I4776" s="50">
        <f t="shared" si="520"/>
        <v>38033595.600000001</v>
      </c>
      <c r="J4776" s="46">
        <v>1393172</v>
      </c>
      <c r="K4776" s="2" t="s">
        <v>34</v>
      </c>
      <c r="L4776" s="52" t="str">
        <f t="shared" si="521"/>
        <v>20220930VND</v>
      </c>
      <c r="M4776">
        <f>VLOOKUP(L4776,Mapping!$H$1:$K$25,4,0)</f>
        <v>1</v>
      </c>
      <c r="N4776">
        <f t="shared" si="522"/>
        <v>3.1309600000000001E-4</v>
      </c>
      <c r="O4776">
        <f t="shared" si="523"/>
        <v>1.393172E-3</v>
      </c>
      <c r="P4776">
        <f t="shared" si="524"/>
        <v>3.8033595600000004E-2</v>
      </c>
      <c r="Q4776" t="str">
        <f>VLOOKUP(VLOOKUP(C4776,Mapping!$A$1:$C$17,3,0),Mapping!$E$1:$F$6,2,0)</f>
        <v>Vùng 03</v>
      </c>
    </row>
    <row r="4777" spans="1:17" x14ac:dyDescent="0.3">
      <c r="A4777" s="33">
        <v>44834</v>
      </c>
      <c r="B4777">
        <v>3831</v>
      </c>
      <c r="C4777">
        <v>34</v>
      </c>
      <c r="D4777" s="38" t="s">
        <v>77</v>
      </c>
      <c r="E4777" s="2" t="s">
        <v>41</v>
      </c>
      <c r="F4777">
        <v>35788</v>
      </c>
      <c r="G4777" s="44">
        <f t="shared" si="518"/>
        <v>44562</v>
      </c>
      <c r="H4777" s="50">
        <f t="shared" si="519"/>
        <v>273</v>
      </c>
      <c r="I4777" s="50">
        <f t="shared" si="520"/>
        <v>39322838.100000001</v>
      </c>
      <c r="J4777" s="46">
        <v>1440397</v>
      </c>
      <c r="K4777" s="2" t="s">
        <v>34</v>
      </c>
      <c r="L4777" s="52" t="str">
        <f t="shared" si="521"/>
        <v>20220930VND</v>
      </c>
      <c r="M4777">
        <f>VLOOKUP(L4777,Mapping!$H$1:$K$25,4,0)</f>
        <v>1</v>
      </c>
      <c r="N4777">
        <f t="shared" si="522"/>
        <v>3.5787999999999997E-5</v>
      </c>
      <c r="O4777">
        <f t="shared" si="523"/>
        <v>1.4403969999999999E-3</v>
      </c>
      <c r="P4777">
        <f t="shared" si="524"/>
        <v>3.93228381E-2</v>
      </c>
      <c r="Q4777" t="str">
        <f>VLOOKUP(VLOOKUP(C4777,Mapping!$A$1:$C$17,3,0),Mapping!$E$1:$F$6,2,0)</f>
        <v>Vùng 02</v>
      </c>
    </row>
    <row r="4778" spans="1:17" x14ac:dyDescent="0.3">
      <c r="A4778" s="33">
        <v>44834</v>
      </c>
      <c r="B4778">
        <v>3831</v>
      </c>
      <c r="C4778">
        <v>26</v>
      </c>
      <c r="D4778" s="38" t="s">
        <v>77</v>
      </c>
      <c r="E4778" s="2" t="s">
        <v>41</v>
      </c>
      <c r="F4778">
        <v>636259</v>
      </c>
      <c r="G4778" s="44">
        <f t="shared" si="518"/>
        <v>44562</v>
      </c>
      <c r="H4778" s="50">
        <f t="shared" si="519"/>
        <v>273</v>
      </c>
      <c r="I4778" s="50">
        <f t="shared" si="520"/>
        <v>7304060.3999999994</v>
      </c>
      <c r="J4778" s="46">
        <v>267548</v>
      </c>
      <c r="K4778" s="2" t="s">
        <v>34</v>
      </c>
      <c r="L4778" s="52" t="str">
        <f t="shared" si="521"/>
        <v>20220930VND</v>
      </c>
      <c r="M4778">
        <f>VLOOKUP(L4778,Mapping!$H$1:$K$25,4,0)</f>
        <v>1</v>
      </c>
      <c r="N4778">
        <f t="shared" si="522"/>
        <v>6.3625900000000002E-4</v>
      </c>
      <c r="O4778">
        <f t="shared" si="523"/>
        <v>2.6754799999999999E-4</v>
      </c>
      <c r="P4778">
        <f t="shared" si="524"/>
        <v>7.3040603999999995E-3</v>
      </c>
      <c r="Q4778" t="str">
        <f>VLOOKUP(VLOOKUP(C4778,Mapping!$A$1:$C$17,3,0),Mapping!$E$1:$F$6,2,0)</f>
        <v>Vùng 04</v>
      </c>
    </row>
    <row r="4779" spans="1:17" x14ac:dyDescent="0.3">
      <c r="A4779" s="33">
        <v>44834</v>
      </c>
      <c r="B4779">
        <v>3832</v>
      </c>
      <c r="C4779">
        <v>16</v>
      </c>
      <c r="D4779" s="38" t="s">
        <v>77</v>
      </c>
      <c r="E4779" s="2" t="s">
        <v>41</v>
      </c>
      <c r="F4779">
        <v>832967</v>
      </c>
      <c r="G4779" s="44">
        <f t="shared" si="518"/>
        <v>44562</v>
      </c>
      <c r="H4779" s="50">
        <f t="shared" si="519"/>
        <v>273</v>
      </c>
      <c r="I4779" s="50">
        <f t="shared" si="520"/>
        <v>2241712.1999999997</v>
      </c>
      <c r="J4779" s="46">
        <v>82114</v>
      </c>
      <c r="K4779" s="2" t="s">
        <v>34</v>
      </c>
      <c r="L4779" s="52" t="str">
        <f t="shared" si="521"/>
        <v>20220930VND</v>
      </c>
      <c r="M4779">
        <f>VLOOKUP(L4779,Mapping!$H$1:$K$25,4,0)</f>
        <v>1</v>
      </c>
      <c r="N4779">
        <f t="shared" si="522"/>
        <v>8.32967E-4</v>
      </c>
      <c r="O4779">
        <f t="shared" si="523"/>
        <v>8.2113999999999993E-5</v>
      </c>
      <c r="P4779">
        <f t="shared" si="524"/>
        <v>2.2417121999999995E-3</v>
      </c>
      <c r="Q4779" t="str">
        <f>VLOOKUP(VLOOKUP(C4779,Mapping!$A$1:$C$17,3,0),Mapping!$E$1:$F$6,2,0)</f>
        <v>Vùng 01</v>
      </c>
    </row>
    <row r="4780" spans="1:17" x14ac:dyDescent="0.3">
      <c r="A4780" s="33">
        <v>44834</v>
      </c>
      <c r="B4780">
        <v>3832</v>
      </c>
      <c r="C4780">
        <v>43</v>
      </c>
      <c r="D4780" s="38" t="s">
        <v>77</v>
      </c>
      <c r="E4780" s="2" t="s">
        <v>41</v>
      </c>
      <c r="F4780">
        <v>578766</v>
      </c>
      <c r="G4780" s="44">
        <f t="shared" si="518"/>
        <v>44562</v>
      </c>
      <c r="H4780" s="50">
        <f t="shared" si="519"/>
        <v>273</v>
      </c>
      <c r="I4780" s="50">
        <f t="shared" si="520"/>
        <v>37056856.199999996</v>
      </c>
      <c r="J4780" s="46">
        <v>1357394</v>
      </c>
      <c r="K4780" s="2" t="s">
        <v>34</v>
      </c>
      <c r="L4780" s="52" t="str">
        <f t="shared" si="521"/>
        <v>20220930VND</v>
      </c>
      <c r="M4780">
        <f>VLOOKUP(L4780,Mapping!$H$1:$K$25,4,0)</f>
        <v>1</v>
      </c>
      <c r="N4780">
        <f t="shared" si="522"/>
        <v>5.7876599999999998E-4</v>
      </c>
      <c r="O4780">
        <f t="shared" si="523"/>
        <v>1.357394E-3</v>
      </c>
      <c r="P4780">
        <f t="shared" si="524"/>
        <v>3.7056856199999995E-2</v>
      </c>
      <c r="Q4780" t="str">
        <f>VLOOKUP(VLOOKUP(C4780,Mapping!$A$1:$C$17,3,0),Mapping!$E$1:$F$6,2,0)</f>
        <v>Vùng 04</v>
      </c>
    </row>
    <row r="4781" spans="1:17" x14ac:dyDescent="0.3">
      <c r="A4781" s="33">
        <v>44834</v>
      </c>
      <c r="B4781">
        <v>3833</v>
      </c>
      <c r="C4781">
        <v>34</v>
      </c>
      <c r="D4781" s="38" t="s">
        <v>77</v>
      </c>
      <c r="E4781" s="2" t="s">
        <v>41</v>
      </c>
      <c r="F4781">
        <v>1156983</v>
      </c>
      <c r="G4781" s="44">
        <f t="shared" si="518"/>
        <v>44562</v>
      </c>
      <c r="H4781" s="50">
        <f t="shared" si="519"/>
        <v>273</v>
      </c>
      <c r="I4781" s="50">
        <f t="shared" si="520"/>
        <v>43731597</v>
      </c>
      <c r="J4781" s="46">
        <v>1601890</v>
      </c>
      <c r="K4781" s="2" t="s">
        <v>34</v>
      </c>
      <c r="L4781" s="52" t="str">
        <f t="shared" si="521"/>
        <v>20220930VND</v>
      </c>
      <c r="M4781">
        <f>VLOOKUP(L4781,Mapping!$H$1:$K$25,4,0)</f>
        <v>1</v>
      </c>
      <c r="N4781">
        <f t="shared" si="522"/>
        <v>1.1569830000000001E-3</v>
      </c>
      <c r="O4781">
        <f t="shared" si="523"/>
        <v>1.6018899999999999E-3</v>
      </c>
      <c r="P4781">
        <f t="shared" si="524"/>
        <v>4.3731596999999997E-2</v>
      </c>
      <c r="Q4781" t="str">
        <f>VLOOKUP(VLOOKUP(C4781,Mapping!$A$1:$C$17,3,0),Mapping!$E$1:$F$6,2,0)</f>
        <v>Vùng 02</v>
      </c>
    </row>
    <row r="4782" spans="1:17" x14ac:dyDescent="0.3">
      <c r="A4782" s="33">
        <v>44834</v>
      </c>
      <c r="B4782">
        <v>3834</v>
      </c>
      <c r="C4782">
        <v>40</v>
      </c>
      <c r="D4782" s="38" t="s">
        <v>77</v>
      </c>
      <c r="E4782" s="2" t="s">
        <v>41</v>
      </c>
      <c r="F4782">
        <v>1426417</v>
      </c>
      <c r="G4782" s="44">
        <f t="shared" si="518"/>
        <v>44562</v>
      </c>
      <c r="H4782" s="50">
        <f t="shared" si="519"/>
        <v>273</v>
      </c>
      <c r="I4782" s="50">
        <f t="shared" si="520"/>
        <v>13580303.1</v>
      </c>
      <c r="J4782" s="46">
        <v>497447</v>
      </c>
      <c r="K4782" s="2" t="s">
        <v>34</v>
      </c>
      <c r="L4782" s="52" t="str">
        <f t="shared" si="521"/>
        <v>20220930VND</v>
      </c>
      <c r="M4782">
        <f>VLOOKUP(L4782,Mapping!$H$1:$K$25,4,0)</f>
        <v>1</v>
      </c>
      <c r="N4782">
        <f t="shared" si="522"/>
        <v>1.4264169999999999E-3</v>
      </c>
      <c r="O4782">
        <f t="shared" si="523"/>
        <v>4.9744700000000004E-4</v>
      </c>
      <c r="P4782">
        <f t="shared" si="524"/>
        <v>1.35803031E-2</v>
      </c>
      <c r="Q4782" t="str">
        <f>VLOOKUP(VLOOKUP(C4782,Mapping!$A$1:$C$17,3,0),Mapping!$E$1:$F$6,2,0)</f>
        <v>Vùng 01</v>
      </c>
    </row>
    <row r="4783" spans="1:17" x14ac:dyDescent="0.3">
      <c r="A4783" s="33">
        <v>44834</v>
      </c>
      <c r="B4783">
        <v>3835</v>
      </c>
      <c r="C4783">
        <v>26</v>
      </c>
      <c r="D4783" s="38" t="s">
        <v>77</v>
      </c>
      <c r="E4783" s="2" t="s">
        <v>41</v>
      </c>
      <c r="F4783">
        <v>1685449</v>
      </c>
      <c r="G4783" s="44">
        <f t="shared" si="518"/>
        <v>44562</v>
      </c>
      <c r="H4783" s="50">
        <f t="shared" si="519"/>
        <v>273</v>
      </c>
      <c r="I4783" s="50">
        <f t="shared" si="520"/>
        <v>27010128.599999998</v>
      </c>
      <c r="J4783" s="46">
        <v>989382</v>
      </c>
      <c r="K4783" s="2" t="s">
        <v>34</v>
      </c>
      <c r="L4783" s="52" t="str">
        <f t="shared" si="521"/>
        <v>20220930VND</v>
      </c>
      <c r="M4783">
        <f>VLOOKUP(L4783,Mapping!$H$1:$K$25,4,0)</f>
        <v>1</v>
      </c>
      <c r="N4783">
        <f t="shared" si="522"/>
        <v>1.6854490000000001E-3</v>
      </c>
      <c r="O4783">
        <f t="shared" si="523"/>
        <v>9.8938200000000002E-4</v>
      </c>
      <c r="P4783">
        <f t="shared" si="524"/>
        <v>2.7010128599999999E-2</v>
      </c>
      <c r="Q4783" t="str">
        <f>VLOOKUP(VLOOKUP(C4783,Mapping!$A$1:$C$17,3,0),Mapping!$E$1:$F$6,2,0)</f>
        <v>Vùng 04</v>
      </c>
    </row>
    <row r="4784" spans="1:17" x14ac:dyDescent="0.3">
      <c r="A4784" s="33">
        <v>44834</v>
      </c>
      <c r="B4784">
        <v>3835</v>
      </c>
      <c r="C4784">
        <v>12</v>
      </c>
      <c r="D4784" s="38" t="s">
        <v>77</v>
      </c>
      <c r="E4784" s="2" t="s">
        <v>41</v>
      </c>
      <c r="F4784">
        <v>324248</v>
      </c>
      <c r="G4784" s="44">
        <f t="shared" si="518"/>
        <v>44562</v>
      </c>
      <c r="H4784" s="50">
        <f t="shared" si="519"/>
        <v>273</v>
      </c>
      <c r="I4784" s="50">
        <f t="shared" si="520"/>
        <v>27792464.699999999</v>
      </c>
      <c r="J4784" s="46">
        <v>1018039</v>
      </c>
      <c r="K4784" s="2" t="s">
        <v>34</v>
      </c>
      <c r="L4784" s="52" t="str">
        <f t="shared" si="521"/>
        <v>20220930VND</v>
      </c>
      <c r="M4784">
        <f>VLOOKUP(L4784,Mapping!$H$1:$K$25,4,0)</f>
        <v>1</v>
      </c>
      <c r="N4784">
        <f t="shared" si="522"/>
        <v>3.2424800000000002E-4</v>
      </c>
      <c r="O4784">
        <f t="shared" si="523"/>
        <v>1.0180390000000001E-3</v>
      </c>
      <c r="P4784">
        <f t="shared" si="524"/>
        <v>2.7792464699999998E-2</v>
      </c>
      <c r="Q4784" t="str">
        <f>VLOOKUP(VLOOKUP(C4784,Mapping!$A$1:$C$17,3,0),Mapping!$E$1:$F$6,2,0)</f>
        <v>Vùng 03</v>
      </c>
    </row>
    <row r="4785" spans="1:17" x14ac:dyDescent="0.3">
      <c r="A4785" s="33">
        <v>44834</v>
      </c>
      <c r="B4785">
        <v>3836</v>
      </c>
      <c r="C4785">
        <v>11</v>
      </c>
      <c r="D4785" s="38" t="s">
        <v>77</v>
      </c>
      <c r="E4785" s="2" t="s">
        <v>41</v>
      </c>
      <c r="F4785">
        <v>725090</v>
      </c>
      <c r="G4785" s="44">
        <f t="shared" si="518"/>
        <v>44562</v>
      </c>
      <c r="H4785" s="50">
        <f t="shared" si="519"/>
        <v>273</v>
      </c>
      <c r="I4785" s="50">
        <f t="shared" si="520"/>
        <v>1850121</v>
      </c>
      <c r="J4785" s="46">
        <v>67770</v>
      </c>
      <c r="K4785" s="2" t="s">
        <v>34</v>
      </c>
      <c r="L4785" s="52" t="str">
        <f t="shared" si="521"/>
        <v>20220930VND</v>
      </c>
      <c r="M4785">
        <f>VLOOKUP(L4785,Mapping!$H$1:$K$25,4,0)</f>
        <v>1</v>
      </c>
      <c r="N4785">
        <f t="shared" si="522"/>
        <v>7.2508999999999996E-4</v>
      </c>
      <c r="O4785">
        <f t="shared" si="523"/>
        <v>6.7769999999999997E-5</v>
      </c>
      <c r="P4785">
        <f t="shared" si="524"/>
        <v>1.8501209999999999E-3</v>
      </c>
      <c r="Q4785" t="str">
        <f>VLOOKUP(VLOOKUP(C4785,Mapping!$A$1:$C$17,3,0),Mapping!$E$1:$F$6,2,0)</f>
        <v>Vùng 01</v>
      </c>
    </row>
    <row r="4786" spans="1:17" x14ac:dyDescent="0.3">
      <c r="A4786" s="33">
        <v>44834</v>
      </c>
      <c r="B4786">
        <v>3836</v>
      </c>
      <c r="C4786">
        <v>36</v>
      </c>
      <c r="D4786" s="38" t="s">
        <v>77</v>
      </c>
      <c r="E4786" s="2" t="s">
        <v>41</v>
      </c>
      <c r="F4786">
        <v>19706</v>
      </c>
      <c r="G4786" s="44">
        <f t="shared" si="518"/>
        <v>44562</v>
      </c>
      <c r="H4786" s="50">
        <f t="shared" si="519"/>
        <v>273</v>
      </c>
      <c r="I4786" s="50">
        <f t="shared" si="520"/>
        <v>21493344.599999998</v>
      </c>
      <c r="J4786" s="46">
        <v>787302</v>
      </c>
      <c r="K4786" s="2" t="s">
        <v>34</v>
      </c>
      <c r="L4786" s="52" t="str">
        <f t="shared" si="521"/>
        <v>20220930VND</v>
      </c>
      <c r="M4786">
        <f>VLOOKUP(L4786,Mapping!$H$1:$K$25,4,0)</f>
        <v>1</v>
      </c>
      <c r="N4786">
        <f t="shared" si="522"/>
        <v>1.9706000000000001E-5</v>
      </c>
      <c r="O4786">
        <f t="shared" si="523"/>
        <v>7.8730200000000003E-4</v>
      </c>
      <c r="P4786">
        <f t="shared" si="524"/>
        <v>2.1493344599999999E-2</v>
      </c>
      <c r="Q4786" t="str">
        <f>VLOOKUP(VLOOKUP(C4786,Mapping!$A$1:$C$17,3,0),Mapping!$E$1:$F$6,2,0)</f>
        <v>Vùng 05</v>
      </c>
    </row>
    <row r="4787" spans="1:17" x14ac:dyDescent="0.3">
      <c r="A4787" s="33">
        <v>44834</v>
      </c>
      <c r="B4787">
        <v>3836</v>
      </c>
      <c r="C4787">
        <v>48</v>
      </c>
      <c r="D4787" s="38" t="s">
        <v>77</v>
      </c>
      <c r="E4787" s="2" t="s">
        <v>41</v>
      </c>
      <c r="F4787">
        <v>8052851</v>
      </c>
      <c r="G4787" s="44">
        <f t="shared" si="518"/>
        <v>44562</v>
      </c>
      <c r="H4787" s="50">
        <f t="shared" si="519"/>
        <v>273</v>
      </c>
      <c r="I4787" s="50">
        <f t="shared" si="520"/>
        <v>200418718.5</v>
      </c>
      <c r="J4787" s="46">
        <v>7341345</v>
      </c>
      <c r="K4787" s="2" t="s">
        <v>34</v>
      </c>
      <c r="L4787" s="52" t="str">
        <f t="shared" si="521"/>
        <v>20220930VND</v>
      </c>
      <c r="M4787">
        <f>VLOOKUP(L4787,Mapping!$H$1:$K$25,4,0)</f>
        <v>1</v>
      </c>
      <c r="N4787">
        <f t="shared" si="522"/>
        <v>8.0528509999999998E-3</v>
      </c>
      <c r="O4787">
        <f t="shared" si="523"/>
        <v>7.341345E-3</v>
      </c>
      <c r="P4787">
        <f t="shared" si="524"/>
        <v>0.20041871850000001</v>
      </c>
      <c r="Q4787" t="str">
        <f>VLOOKUP(VLOOKUP(C4787,Mapping!$A$1:$C$17,3,0),Mapping!$E$1:$F$6,2,0)</f>
        <v>Vùng 01</v>
      </c>
    </row>
    <row r="4788" spans="1:17" x14ac:dyDescent="0.3">
      <c r="A4788" s="33">
        <v>44834</v>
      </c>
      <c r="B4788">
        <v>3836</v>
      </c>
      <c r="C4788">
        <v>34</v>
      </c>
      <c r="D4788" s="38" t="s">
        <v>77</v>
      </c>
      <c r="E4788" s="2" t="s">
        <v>41</v>
      </c>
      <c r="F4788">
        <v>494878</v>
      </c>
      <c r="G4788" s="44">
        <f t="shared" si="518"/>
        <v>44562</v>
      </c>
      <c r="H4788" s="50">
        <f t="shared" si="519"/>
        <v>273</v>
      </c>
      <c r="I4788" s="50">
        <f t="shared" si="520"/>
        <v>15039515.4</v>
      </c>
      <c r="J4788" s="46">
        <v>550898</v>
      </c>
      <c r="K4788" s="2" t="s">
        <v>34</v>
      </c>
      <c r="L4788" s="52" t="str">
        <f t="shared" si="521"/>
        <v>20220930VND</v>
      </c>
      <c r="M4788">
        <f>VLOOKUP(L4788,Mapping!$H$1:$K$25,4,0)</f>
        <v>1</v>
      </c>
      <c r="N4788">
        <f t="shared" si="522"/>
        <v>4.9487800000000003E-4</v>
      </c>
      <c r="O4788">
        <f t="shared" si="523"/>
        <v>5.5089799999999997E-4</v>
      </c>
      <c r="P4788">
        <f t="shared" si="524"/>
        <v>1.50395154E-2</v>
      </c>
      <c r="Q4788" t="str">
        <f>VLOOKUP(VLOOKUP(C4788,Mapping!$A$1:$C$17,3,0),Mapping!$E$1:$F$6,2,0)</f>
        <v>Vùng 02</v>
      </c>
    </row>
    <row r="4789" spans="1:17" x14ac:dyDescent="0.3">
      <c r="A4789" s="33">
        <v>44834</v>
      </c>
      <c r="B4789">
        <v>3839</v>
      </c>
      <c r="C4789">
        <v>20</v>
      </c>
      <c r="D4789" s="38" t="s">
        <v>77</v>
      </c>
      <c r="E4789" s="2" t="s">
        <v>41</v>
      </c>
      <c r="F4789">
        <v>992572</v>
      </c>
      <c r="G4789" s="44">
        <f t="shared" si="518"/>
        <v>44562</v>
      </c>
      <c r="H4789" s="50">
        <f t="shared" si="519"/>
        <v>273</v>
      </c>
      <c r="I4789" s="50">
        <f t="shared" si="520"/>
        <v>50238197.100000001</v>
      </c>
      <c r="J4789" s="46">
        <v>1840227</v>
      </c>
      <c r="K4789" s="2" t="s">
        <v>34</v>
      </c>
      <c r="L4789" s="52" t="str">
        <f t="shared" si="521"/>
        <v>20220930VND</v>
      </c>
      <c r="M4789">
        <f>VLOOKUP(L4789,Mapping!$H$1:$K$25,4,0)</f>
        <v>1</v>
      </c>
      <c r="N4789">
        <f t="shared" si="522"/>
        <v>9.9257199999999994E-4</v>
      </c>
      <c r="O4789">
        <f t="shared" si="523"/>
        <v>1.8402270000000001E-3</v>
      </c>
      <c r="P4789">
        <f t="shared" si="524"/>
        <v>5.02381971E-2</v>
      </c>
      <c r="Q4789" t="str">
        <f>VLOOKUP(VLOOKUP(C4789,Mapping!$A$1:$C$17,3,0),Mapping!$E$1:$F$6,2,0)</f>
        <v>Vùng 02</v>
      </c>
    </row>
    <row r="4790" spans="1:17" x14ac:dyDescent="0.3">
      <c r="A4790" s="33">
        <v>44834</v>
      </c>
      <c r="B4790">
        <v>3840</v>
      </c>
      <c r="C4790">
        <v>34</v>
      </c>
      <c r="D4790" s="38" t="s">
        <v>77</v>
      </c>
      <c r="E4790" s="2" t="s">
        <v>41</v>
      </c>
      <c r="F4790">
        <v>1885373</v>
      </c>
      <c r="G4790" s="44">
        <f t="shared" si="518"/>
        <v>44562</v>
      </c>
      <c r="H4790" s="50">
        <f t="shared" si="519"/>
        <v>273</v>
      </c>
      <c r="I4790" s="50">
        <f t="shared" si="520"/>
        <v>31050692.400000002</v>
      </c>
      <c r="J4790" s="46">
        <v>1137388</v>
      </c>
      <c r="K4790" s="2" t="s">
        <v>34</v>
      </c>
      <c r="L4790" s="52" t="str">
        <f t="shared" si="521"/>
        <v>20220930VND</v>
      </c>
      <c r="M4790">
        <f>VLOOKUP(L4790,Mapping!$H$1:$K$25,4,0)</f>
        <v>1</v>
      </c>
      <c r="N4790">
        <f t="shared" si="522"/>
        <v>1.8853730000000001E-3</v>
      </c>
      <c r="O4790">
        <f t="shared" si="523"/>
        <v>1.137388E-3</v>
      </c>
      <c r="P4790">
        <f t="shared" si="524"/>
        <v>3.1050692400000003E-2</v>
      </c>
      <c r="Q4790" t="str">
        <f>VLOOKUP(VLOOKUP(C4790,Mapping!$A$1:$C$17,3,0),Mapping!$E$1:$F$6,2,0)</f>
        <v>Vùng 02</v>
      </c>
    </row>
    <row r="4791" spans="1:17" x14ac:dyDescent="0.3">
      <c r="A4791" s="33">
        <v>44834</v>
      </c>
      <c r="B4791">
        <v>3841</v>
      </c>
      <c r="C4791">
        <v>43</v>
      </c>
      <c r="D4791" s="38" t="s">
        <v>77</v>
      </c>
      <c r="E4791" s="2" t="s">
        <v>41</v>
      </c>
      <c r="F4791">
        <v>1290485</v>
      </c>
      <c r="G4791" s="44">
        <f t="shared" si="518"/>
        <v>44562</v>
      </c>
      <c r="H4791" s="50">
        <f t="shared" si="519"/>
        <v>273</v>
      </c>
      <c r="I4791" s="50">
        <f t="shared" si="520"/>
        <v>50913216.899999999</v>
      </c>
      <c r="J4791" s="46">
        <v>1864953</v>
      </c>
      <c r="K4791" s="2" t="s">
        <v>34</v>
      </c>
      <c r="L4791" s="52" t="str">
        <f t="shared" si="521"/>
        <v>20220930VND</v>
      </c>
      <c r="M4791">
        <f>VLOOKUP(L4791,Mapping!$H$1:$K$25,4,0)</f>
        <v>1</v>
      </c>
      <c r="N4791">
        <f t="shared" si="522"/>
        <v>1.2904850000000001E-3</v>
      </c>
      <c r="O4791">
        <f t="shared" si="523"/>
        <v>1.8649529999999999E-3</v>
      </c>
      <c r="P4791">
        <f t="shared" si="524"/>
        <v>5.0913216899999995E-2</v>
      </c>
      <c r="Q4791" t="str">
        <f>VLOOKUP(VLOOKUP(C4791,Mapping!$A$1:$C$17,3,0),Mapping!$E$1:$F$6,2,0)</f>
        <v>Vùng 04</v>
      </c>
    </row>
    <row r="4792" spans="1:17" x14ac:dyDescent="0.3">
      <c r="A4792" s="33">
        <v>44834</v>
      </c>
      <c r="B4792">
        <v>3842</v>
      </c>
      <c r="C4792">
        <v>34</v>
      </c>
      <c r="D4792" s="38" t="s">
        <v>77</v>
      </c>
      <c r="E4792" s="2" t="s">
        <v>41</v>
      </c>
      <c r="F4792">
        <v>1482260</v>
      </c>
      <c r="G4792" s="44">
        <f t="shared" si="518"/>
        <v>44562</v>
      </c>
      <c r="H4792" s="50">
        <f t="shared" si="519"/>
        <v>273</v>
      </c>
      <c r="I4792" s="50">
        <f t="shared" si="520"/>
        <v>38006595.899999999</v>
      </c>
      <c r="J4792" s="46">
        <v>1392183</v>
      </c>
      <c r="K4792" s="2" t="s">
        <v>34</v>
      </c>
      <c r="L4792" s="52" t="str">
        <f t="shared" si="521"/>
        <v>20220930VND</v>
      </c>
      <c r="M4792">
        <f>VLOOKUP(L4792,Mapping!$H$1:$K$25,4,0)</f>
        <v>1</v>
      </c>
      <c r="N4792">
        <f t="shared" si="522"/>
        <v>1.48226E-3</v>
      </c>
      <c r="O4792">
        <f t="shared" si="523"/>
        <v>1.392183E-3</v>
      </c>
      <c r="P4792">
        <f t="shared" si="524"/>
        <v>3.8006595899999995E-2</v>
      </c>
      <c r="Q4792" t="str">
        <f>VLOOKUP(VLOOKUP(C4792,Mapping!$A$1:$C$17,3,0),Mapping!$E$1:$F$6,2,0)</f>
        <v>Vùng 02</v>
      </c>
    </row>
    <row r="4793" spans="1:17" x14ac:dyDescent="0.3">
      <c r="A4793" s="33">
        <v>44834</v>
      </c>
      <c r="B4793">
        <v>3844</v>
      </c>
      <c r="C4793">
        <v>43</v>
      </c>
      <c r="D4793" s="38" t="s">
        <v>77</v>
      </c>
      <c r="E4793" s="2" t="s">
        <v>41</v>
      </c>
      <c r="F4793">
        <v>735910</v>
      </c>
      <c r="G4793" s="44">
        <f t="shared" si="518"/>
        <v>44562</v>
      </c>
      <c r="H4793" s="50">
        <f t="shared" si="519"/>
        <v>273</v>
      </c>
      <c r="I4793" s="50">
        <f t="shared" si="520"/>
        <v>14116857.299999999</v>
      </c>
      <c r="J4793" s="46">
        <v>517101</v>
      </c>
      <c r="K4793" s="2" t="s">
        <v>34</v>
      </c>
      <c r="L4793" s="52" t="str">
        <f t="shared" si="521"/>
        <v>20220930VND</v>
      </c>
      <c r="M4793">
        <f>VLOOKUP(L4793,Mapping!$H$1:$K$25,4,0)</f>
        <v>1</v>
      </c>
      <c r="N4793">
        <f t="shared" si="522"/>
        <v>7.3590999999999999E-4</v>
      </c>
      <c r="O4793">
        <f t="shared" si="523"/>
        <v>5.1710099999999995E-4</v>
      </c>
      <c r="P4793">
        <f t="shared" si="524"/>
        <v>1.4116857299999999E-2</v>
      </c>
      <c r="Q4793" t="str">
        <f>VLOOKUP(VLOOKUP(C4793,Mapping!$A$1:$C$17,3,0),Mapping!$E$1:$F$6,2,0)</f>
        <v>Vùng 04</v>
      </c>
    </row>
    <row r="4794" spans="1:17" x14ac:dyDescent="0.3">
      <c r="A4794" s="33">
        <v>44834</v>
      </c>
      <c r="B4794">
        <v>3844</v>
      </c>
      <c r="C4794">
        <v>12</v>
      </c>
      <c r="D4794" s="38" t="s">
        <v>77</v>
      </c>
      <c r="E4794" s="2" t="s">
        <v>41</v>
      </c>
      <c r="F4794">
        <v>146514</v>
      </c>
      <c r="G4794" s="44">
        <f t="shared" si="518"/>
        <v>44562</v>
      </c>
      <c r="H4794" s="50">
        <f t="shared" si="519"/>
        <v>273</v>
      </c>
      <c r="I4794" s="50">
        <f t="shared" si="520"/>
        <v>42996053.100000001</v>
      </c>
      <c r="J4794" s="46">
        <v>1574947</v>
      </c>
      <c r="K4794" s="2" t="s">
        <v>34</v>
      </c>
      <c r="L4794" s="52" t="str">
        <f t="shared" si="521"/>
        <v>20220930VND</v>
      </c>
      <c r="M4794">
        <f>VLOOKUP(L4794,Mapping!$H$1:$K$25,4,0)</f>
        <v>1</v>
      </c>
      <c r="N4794">
        <f t="shared" si="522"/>
        <v>1.4651399999999999E-4</v>
      </c>
      <c r="O4794">
        <f t="shared" si="523"/>
        <v>1.5749469999999999E-3</v>
      </c>
      <c r="P4794">
        <f t="shared" si="524"/>
        <v>4.2996053100000001E-2</v>
      </c>
      <c r="Q4794" t="str">
        <f>VLOOKUP(VLOOKUP(C4794,Mapping!$A$1:$C$17,3,0),Mapping!$E$1:$F$6,2,0)</f>
        <v>Vùng 03</v>
      </c>
    </row>
    <row r="4795" spans="1:17" x14ac:dyDescent="0.3">
      <c r="A4795" s="33">
        <v>44834</v>
      </c>
      <c r="B4795">
        <v>3844</v>
      </c>
      <c r="C4795">
        <v>12</v>
      </c>
      <c r="D4795" s="38" t="s">
        <v>77</v>
      </c>
      <c r="E4795" s="2" t="s">
        <v>41</v>
      </c>
      <c r="F4795">
        <v>805483</v>
      </c>
      <c r="G4795" s="44">
        <f t="shared" si="518"/>
        <v>44562</v>
      </c>
      <c r="H4795" s="50">
        <f t="shared" si="519"/>
        <v>273</v>
      </c>
      <c r="I4795" s="50">
        <f t="shared" si="520"/>
        <v>40702225.199999996</v>
      </c>
      <c r="J4795" s="46">
        <v>1490924</v>
      </c>
      <c r="K4795" s="2" t="s">
        <v>34</v>
      </c>
      <c r="L4795" s="52" t="str">
        <f t="shared" si="521"/>
        <v>20220930VND</v>
      </c>
      <c r="M4795">
        <f>VLOOKUP(L4795,Mapping!$H$1:$K$25,4,0)</f>
        <v>1</v>
      </c>
      <c r="N4795">
        <f t="shared" si="522"/>
        <v>8.0548299999999996E-4</v>
      </c>
      <c r="O4795">
        <f t="shared" si="523"/>
        <v>1.490924E-3</v>
      </c>
      <c r="P4795">
        <f t="shared" si="524"/>
        <v>4.0702225199999997E-2</v>
      </c>
      <c r="Q4795" t="str">
        <f>VLOOKUP(VLOOKUP(C4795,Mapping!$A$1:$C$17,3,0),Mapping!$E$1:$F$6,2,0)</f>
        <v>Vùng 03</v>
      </c>
    </row>
    <row r="4796" spans="1:17" x14ac:dyDescent="0.3">
      <c r="A4796" s="33">
        <v>44834</v>
      </c>
      <c r="B4796">
        <v>3845</v>
      </c>
      <c r="C4796">
        <v>34</v>
      </c>
      <c r="D4796" s="38" t="s">
        <v>77</v>
      </c>
      <c r="E4796" s="2" t="s">
        <v>41</v>
      </c>
      <c r="F4796">
        <v>1761506</v>
      </c>
      <c r="G4796" s="44">
        <f t="shared" si="518"/>
        <v>44562</v>
      </c>
      <c r="H4796" s="50">
        <f t="shared" si="519"/>
        <v>273</v>
      </c>
      <c r="I4796" s="50">
        <f t="shared" si="520"/>
        <v>32326421.400000002</v>
      </c>
      <c r="J4796" s="46">
        <v>1184118</v>
      </c>
      <c r="K4796" s="2" t="s">
        <v>34</v>
      </c>
      <c r="L4796" s="52" t="str">
        <f t="shared" si="521"/>
        <v>20220930VND</v>
      </c>
      <c r="M4796">
        <f>VLOOKUP(L4796,Mapping!$H$1:$K$25,4,0)</f>
        <v>1</v>
      </c>
      <c r="N4796">
        <f t="shared" si="522"/>
        <v>1.7615059999999999E-3</v>
      </c>
      <c r="O4796">
        <f t="shared" si="523"/>
        <v>1.1841180000000001E-3</v>
      </c>
      <c r="P4796">
        <f t="shared" si="524"/>
        <v>3.2326421399999999E-2</v>
      </c>
      <c r="Q4796" t="str">
        <f>VLOOKUP(VLOOKUP(C4796,Mapping!$A$1:$C$17,3,0),Mapping!$E$1:$F$6,2,0)</f>
        <v>Vùng 02</v>
      </c>
    </row>
    <row r="4797" spans="1:17" x14ac:dyDescent="0.3">
      <c r="A4797" s="33">
        <v>44834</v>
      </c>
      <c r="B4797">
        <v>3846</v>
      </c>
      <c r="C4797">
        <v>36</v>
      </c>
      <c r="D4797" s="38" t="s">
        <v>77</v>
      </c>
      <c r="E4797" s="2" t="s">
        <v>41</v>
      </c>
      <c r="F4797">
        <v>1264188</v>
      </c>
      <c r="G4797" s="44">
        <f t="shared" si="518"/>
        <v>44562</v>
      </c>
      <c r="H4797" s="50">
        <f t="shared" si="519"/>
        <v>273</v>
      </c>
      <c r="I4797" s="50">
        <f t="shared" si="520"/>
        <v>27507179.699999999</v>
      </c>
      <c r="J4797" s="46">
        <v>1007589</v>
      </c>
      <c r="K4797" s="2" t="s">
        <v>34</v>
      </c>
      <c r="L4797" s="52" t="str">
        <f t="shared" si="521"/>
        <v>20220930VND</v>
      </c>
      <c r="M4797">
        <f>VLOOKUP(L4797,Mapping!$H$1:$K$25,4,0)</f>
        <v>1</v>
      </c>
      <c r="N4797">
        <f t="shared" si="522"/>
        <v>1.2641880000000001E-3</v>
      </c>
      <c r="O4797">
        <f t="shared" si="523"/>
        <v>1.0075889999999999E-3</v>
      </c>
      <c r="P4797">
        <f t="shared" si="524"/>
        <v>2.7507179699999999E-2</v>
      </c>
      <c r="Q4797" t="str">
        <f>VLOOKUP(VLOOKUP(C4797,Mapping!$A$1:$C$17,3,0),Mapping!$E$1:$F$6,2,0)</f>
        <v>Vùng 05</v>
      </c>
    </row>
    <row r="4798" spans="1:17" x14ac:dyDescent="0.3">
      <c r="A4798" s="33">
        <v>44834</v>
      </c>
      <c r="B4798">
        <v>3848</v>
      </c>
      <c r="C4798">
        <v>11</v>
      </c>
      <c r="D4798" s="38" t="s">
        <v>77</v>
      </c>
      <c r="E4798" s="2" t="s">
        <v>41</v>
      </c>
      <c r="F4798">
        <v>455243</v>
      </c>
      <c r="G4798" s="44">
        <f t="shared" si="518"/>
        <v>44562</v>
      </c>
      <c r="H4798" s="50">
        <f t="shared" si="519"/>
        <v>273</v>
      </c>
      <c r="I4798" s="50">
        <f t="shared" si="520"/>
        <v>14320679.1</v>
      </c>
      <c r="J4798" s="46">
        <v>524567</v>
      </c>
      <c r="K4798" s="2" t="s">
        <v>34</v>
      </c>
      <c r="L4798" s="52" t="str">
        <f t="shared" si="521"/>
        <v>20220930VND</v>
      </c>
      <c r="M4798">
        <f>VLOOKUP(L4798,Mapping!$H$1:$K$25,4,0)</f>
        <v>1</v>
      </c>
      <c r="N4798">
        <f t="shared" si="522"/>
        <v>4.5524299999999998E-4</v>
      </c>
      <c r="O4798">
        <f t="shared" si="523"/>
        <v>5.2456699999999998E-4</v>
      </c>
      <c r="P4798">
        <f t="shared" si="524"/>
        <v>1.4320679099999999E-2</v>
      </c>
      <c r="Q4798" t="str">
        <f>VLOOKUP(VLOOKUP(C4798,Mapping!$A$1:$C$17,3,0),Mapping!$E$1:$F$6,2,0)</f>
        <v>Vùng 01</v>
      </c>
    </row>
    <row r="4799" spans="1:17" x14ac:dyDescent="0.3">
      <c r="A4799" s="33">
        <v>44834</v>
      </c>
      <c r="B4799">
        <v>3849</v>
      </c>
      <c r="C4799">
        <v>12</v>
      </c>
      <c r="D4799" s="38" t="s">
        <v>77</v>
      </c>
      <c r="E4799" s="2" t="s">
        <v>41</v>
      </c>
      <c r="F4799">
        <v>1010720</v>
      </c>
      <c r="G4799" s="44">
        <f t="shared" si="518"/>
        <v>44562</v>
      </c>
      <c r="H4799" s="50">
        <f t="shared" si="519"/>
        <v>273</v>
      </c>
      <c r="I4799" s="50">
        <f t="shared" si="520"/>
        <v>42384724.199999996</v>
      </c>
      <c r="J4799" s="46">
        <v>1552554</v>
      </c>
      <c r="K4799" s="2" t="s">
        <v>34</v>
      </c>
      <c r="L4799" s="52" t="str">
        <f t="shared" si="521"/>
        <v>20220930VND</v>
      </c>
      <c r="M4799">
        <f>VLOOKUP(L4799,Mapping!$H$1:$K$25,4,0)</f>
        <v>1</v>
      </c>
      <c r="N4799">
        <f t="shared" si="522"/>
        <v>1.0107200000000001E-3</v>
      </c>
      <c r="O4799">
        <f t="shared" si="523"/>
        <v>1.552554E-3</v>
      </c>
      <c r="P4799">
        <f t="shared" si="524"/>
        <v>4.2384724199999994E-2</v>
      </c>
      <c r="Q4799" t="str">
        <f>VLOOKUP(VLOOKUP(C4799,Mapping!$A$1:$C$17,3,0),Mapping!$E$1:$F$6,2,0)</f>
        <v>Vùng 03</v>
      </c>
    </row>
    <row r="4800" spans="1:17" x14ac:dyDescent="0.3">
      <c r="A4800" s="33">
        <v>44834</v>
      </c>
      <c r="B4800">
        <v>3850</v>
      </c>
      <c r="C4800">
        <v>34</v>
      </c>
      <c r="D4800" s="38" t="s">
        <v>77</v>
      </c>
      <c r="E4800" s="2" t="s">
        <v>41</v>
      </c>
      <c r="F4800">
        <v>449547</v>
      </c>
      <c r="G4800" s="44">
        <f t="shared" si="518"/>
        <v>44562</v>
      </c>
      <c r="H4800" s="50">
        <f t="shared" si="519"/>
        <v>273</v>
      </c>
      <c r="I4800" s="50">
        <f t="shared" si="520"/>
        <v>37495458</v>
      </c>
      <c r="J4800" s="46">
        <v>1373460</v>
      </c>
      <c r="K4800" s="2" t="s">
        <v>34</v>
      </c>
      <c r="L4800" s="52" t="str">
        <f t="shared" si="521"/>
        <v>20220930VND</v>
      </c>
      <c r="M4800">
        <f>VLOOKUP(L4800,Mapping!$H$1:$K$25,4,0)</f>
        <v>1</v>
      </c>
      <c r="N4800">
        <f t="shared" si="522"/>
        <v>4.4954700000000001E-4</v>
      </c>
      <c r="O4800">
        <f t="shared" si="523"/>
        <v>1.37346E-3</v>
      </c>
      <c r="P4800">
        <f t="shared" si="524"/>
        <v>3.7495458000000002E-2</v>
      </c>
      <c r="Q4800" t="str">
        <f>VLOOKUP(VLOOKUP(C4800,Mapping!$A$1:$C$17,3,0),Mapping!$E$1:$F$6,2,0)</f>
        <v>Vùng 02</v>
      </c>
    </row>
    <row r="4801" spans="1:17" x14ac:dyDescent="0.3">
      <c r="A4801" s="33">
        <v>44834</v>
      </c>
      <c r="B4801">
        <v>3850</v>
      </c>
      <c r="C4801">
        <v>26</v>
      </c>
      <c r="D4801" s="38" t="s">
        <v>77</v>
      </c>
      <c r="E4801" s="2" t="s">
        <v>41</v>
      </c>
      <c r="F4801">
        <v>300343</v>
      </c>
      <c r="G4801" s="44">
        <f t="shared" si="518"/>
        <v>44562</v>
      </c>
      <c r="H4801" s="50">
        <f t="shared" si="519"/>
        <v>273</v>
      </c>
      <c r="I4801" s="50">
        <f t="shared" si="520"/>
        <v>29291589.599999998</v>
      </c>
      <c r="J4801" s="46">
        <v>1072952</v>
      </c>
      <c r="K4801" s="2" t="s">
        <v>34</v>
      </c>
      <c r="L4801" s="52" t="str">
        <f t="shared" si="521"/>
        <v>20220930VND</v>
      </c>
      <c r="M4801">
        <f>VLOOKUP(L4801,Mapping!$H$1:$K$25,4,0)</f>
        <v>1</v>
      </c>
      <c r="N4801">
        <f t="shared" si="522"/>
        <v>3.0034300000000001E-4</v>
      </c>
      <c r="O4801">
        <f t="shared" si="523"/>
        <v>1.0729520000000001E-3</v>
      </c>
      <c r="P4801">
        <f t="shared" si="524"/>
        <v>2.9291589599999997E-2</v>
      </c>
      <c r="Q4801" t="str">
        <f>VLOOKUP(VLOOKUP(C4801,Mapping!$A$1:$C$17,3,0),Mapping!$E$1:$F$6,2,0)</f>
        <v>Vùng 04</v>
      </c>
    </row>
    <row r="4802" spans="1:17" x14ac:dyDescent="0.3">
      <c r="A4802" s="33">
        <v>44834</v>
      </c>
      <c r="B4802">
        <v>3850</v>
      </c>
      <c r="C4802">
        <v>26</v>
      </c>
      <c r="D4802" s="38" t="s">
        <v>77</v>
      </c>
      <c r="E4802" s="2" t="s">
        <v>41</v>
      </c>
      <c r="F4802">
        <v>898282</v>
      </c>
      <c r="G4802" s="44">
        <f t="shared" ref="G4802:G4865" si="525">DATE(YEAR(A4802),1,1)</f>
        <v>44562</v>
      </c>
      <c r="H4802" s="50">
        <f t="shared" ref="H4802:H4865" si="526">DATEDIF(G4802,A4802,"D")+1</f>
        <v>273</v>
      </c>
      <c r="I4802" s="50">
        <f t="shared" si="520"/>
        <v>1256172431393.8801</v>
      </c>
      <c r="J4802" s="46">
        <v>1983545</v>
      </c>
      <c r="K4802" s="2" t="s">
        <v>35</v>
      </c>
      <c r="L4802" s="52" t="str">
        <f t="shared" si="521"/>
        <v>20220930USD</v>
      </c>
      <c r="M4802">
        <f>VLOOKUP(L4802,Mapping!$H$1:$K$25,4,0)</f>
        <v>23197.68</v>
      </c>
      <c r="N4802">
        <f t="shared" si="522"/>
        <v>20.838058385760004</v>
      </c>
      <c r="O4802">
        <f t="shared" si="523"/>
        <v>46.013642175599998</v>
      </c>
      <c r="P4802">
        <f t="shared" si="524"/>
        <v>1256.1724313938801</v>
      </c>
      <c r="Q4802" t="str">
        <f>VLOOKUP(VLOOKUP(C4802,Mapping!$A$1:$C$17,3,0),Mapping!$E$1:$F$6,2,0)</f>
        <v>Vùng 04</v>
      </c>
    </row>
    <row r="4803" spans="1:17" x14ac:dyDescent="0.3">
      <c r="A4803" s="33">
        <v>44834</v>
      </c>
      <c r="B4803">
        <v>3851</v>
      </c>
      <c r="C4803">
        <v>20</v>
      </c>
      <c r="D4803" s="38" t="s">
        <v>77</v>
      </c>
      <c r="E4803" s="2" t="s">
        <v>41</v>
      </c>
      <c r="F4803">
        <v>793218</v>
      </c>
      <c r="G4803" s="44">
        <f t="shared" si="525"/>
        <v>44562</v>
      </c>
      <c r="H4803" s="50">
        <f t="shared" si="526"/>
        <v>273</v>
      </c>
      <c r="I4803" s="50">
        <f t="shared" ref="I4803:I4866" si="527">H4803*(J4803/10)*M4803</f>
        <v>3454187.1</v>
      </c>
      <c r="J4803" s="46">
        <v>126527</v>
      </c>
      <c r="K4803" s="2" t="s">
        <v>34</v>
      </c>
      <c r="L4803" s="52" t="str">
        <f t="shared" ref="L4803:L4866" si="528">CONCATENATE(TEXT(A4803,"YYYYMMDD"),K4803)</f>
        <v>20220930VND</v>
      </c>
      <c r="M4803">
        <f>VLOOKUP(L4803,Mapping!$H$1:$K$25,4,0)</f>
        <v>1</v>
      </c>
      <c r="N4803">
        <f t="shared" ref="N4803:N4866" si="529">F4803*M4803/10^9</f>
        <v>7.9321800000000005E-4</v>
      </c>
      <c r="O4803">
        <f t="shared" ref="O4803:O4866" si="530">J4803*M4803/10^9</f>
        <v>1.26527E-4</v>
      </c>
      <c r="P4803">
        <f t="shared" ref="P4803:P4866" si="531">I4803/10^9</f>
        <v>3.4541871000000001E-3</v>
      </c>
      <c r="Q4803" t="str">
        <f>VLOOKUP(VLOOKUP(C4803,Mapping!$A$1:$C$17,3,0),Mapping!$E$1:$F$6,2,0)</f>
        <v>Vùng 02</v>
      </c>
    </row>
    <row r="4804" spans="1:17" x14ac:dyDescent="0.3">
      <c r="A4804" s="33">
        <v>44834</v>
      </c>
      <c r="B4804">
        <v>3851</v>
      </c>
      <c r="C4804">
        <v>34</v>
      </c>
      <c r="D4804" s="38" t="s">
        <v>77</v>
      </c>
      <c r="E4804" s="2" t="s">
        <v>41</v>
      </c>
      <c r="F4804">
        <v>1884611</v>
      </c>
      <c r="G4804" s="44">
        <f t="shared" si="525"/>
        <v>44562</v>
      </c>
      <c r="H4804" s="50">
        <f t="shared" si="526"/>
        <v>273</v>
      </c>
      <c r="I4804" s="50">
        <f t="shared" si="527"/>
        <v>21597057.300000001</v>
      </c>
      <c r="J4804" s="46">
        <v>791101</v>
      </c>
      <c r="K4804" s="2" t="s">
        <v>34</v>
      </c>
      <c r="L4804" s="52" t="str">
        <f t="shared" si="528"/>
        <v>20220930VND</v>
      </c>
      <c r="M4804">
        <f>VLOOKUP(L4804,Mapping!$H$1:$K$25,4,0)</f>
        <v>1</v>
      </c>
      <c r="N4804">
        <f t="shared" si="529"/>
        <v>1.884611E-3</v>
      </c>
      <c r="O4804">
        <f t="shared" si="530"/>
        <v>7.91101E-4</v>
      </c>
      <c r="P4804">
        <f t="shared" si="531"/>
        <v>2.15970573E-2</v>
      </c>
      <c r="Q4804" t="str">
        <f>VLOOKUP(VLOOKUP(C4804,Mapping!$A$1:$C$17,3,0),Mapping!$E$1:$F$6,2,0)</f>
        <v>Vùng 02</v>
      </c>
    </row>
    <row r="4805" spans="1:17" x14ac:dyDescent="0.3">
      <c r="A4805" s="33">
        <v>44834</v>
      </c>
      <c r="B4805">
        <v>3853</v>
      </c>
      <c r="C4805">
        <v>41</v>
      </c>
      <c r="D4805" s="38" t="s">
        <v>77</v>
      </c>
      <c r="E4805" s="2" t="s">
        <v>41</v>
      </c>
      <c r="F4805">
        <v>929945</v>
      </c>
      <c r="G4805" s="44">
        <f t="shared" si="525"/>
        <v>44562</v>
      </c>
      <c r="H4805" s="50">
        <f t="shared" si="526"/>
        <v>273</v>
      </c>
      <c r="I4805" s="50">
        <f t="shared" si="527"/>
        <v>987932.4</v>
      </c>
      <c r="J4805" s="46">
        <v>36188</v>
      </c>
      <c r="K4805" s="2" t="s">
        <v>34</v>
      </c>
      <c r="L4805" s="52" t="str">
        <f t="shared" si="528"/>
        <v>20220930VND</v>
      </c>
      <c r="M4805">
        <f>VLOOKUP(L4805,Mapping!$H$1:$K$25,4,0)</f>
        <v>1</v>
      </c>
      <c r="N4805">
        <f t="shared" si="529"/>
        <v>9.2994499999999995E-4</v>
      </c>
      <c r="O4805">
        <f t="shared" si="530"/>
        <v>3.6188E-5</v>
      </c>
      <c r="P4805">
        <f t="shared" si="531"/>
        <v>9.879324000000001E-4</v>
      </c>
      <c r="Q4805" t="str">
        <f>VLOOKUP(VLOOKUP(C4805,Mapping!$A$1:$C$17,3,0),Mapping!$E$1:$F$6,2,0)</f>
        <v>Vùng 05</v>
      </c>
    </row>
    <row r="4806" spans="1:17" x14ac:dyDescent="0.3">
      <c r="A4806" s="33">
        <v>44834</v>
      </c>
      <c r="B4806">
        <v>3854</v>
      </c>
      <c r="C4806">
        <v>43</v>
      </c>
      <c r="D4806" s="38" t="s">
        <v>77</v>
      </c>
      <c r="E4806" s="2" t="s">
        <v>41</v>
      </c>
      <c r="F4806">
        <v>394357</v>
      </c>
      <c r="G4806" s="44">
        <f t="shared" si="525"/>
        <v>44562</v>
      </c>
      <c r="H4806" s="50">
        <f t="shared" si="526"/>
        <v>273</v>
      </c>
      <c r="I4806" s="50">
        <f t="shared" si="527"/>
        <v>6048751.7999999998</v>
      </c>
      <c r="J4806" s="46">
        <v>221566</v>
      </c>
      <c r="K4806" s="2" t="s">
        <v>34</v>
      </c>
      <c r="L4806" s="52" t="str">
        <f t="shared" si="528"/>
        <v>20220930VND</v>
      </c>
      <c r="M4806">
        <f>VLOOKUP(L4806,Mapping!$H$1:$K$25,4,0)</f>
        <v>1</v>
      </c>
      <c r="N4806">
        <f t="shared" si="529"/>
        <v>3.9435700000000002E-4</v>
      </c>
      <c r="O4806">
        <f t="shared" si="530"/>
        <v>2.21566E-4</v>
      </c>
      <c r="P4806">
        <f t="shared" si="531"/>
        <v>6.0487518000000001E-3</v>
      </c>
      <c r="Q4806" t="str">
        <f>VLOOKUP(VLOOKUP(C4806,Mapping!$A$1:$C$17,3,0),Mapping!$E$1:$F$6,2,0)</f>
        <v>Vùng 04</v>
      </c>
    </row>
    <row r="4807" spans="1:17" x14ac:dyDescent="0.3">
      <c r="A4807" s="33">
        <v>44834</v>
      </c>
      <c r="B4807">
        <v>3854</v>
      </c>
      <c r="C4807">
        <v>34</v>
      </c>
      <c r="D4807" s="38" t="s">
        <v>77</v>
      </c>
      <c r="E4807" s="2" t="s">
        <v>41</v>
      </c>
      <c r="F4807">
        <v>1231021</v>
      </c>
      <c r="G4807" s="44">
        <f t="shared" si="525"/>
        <v>44562</v>
      </c>
      <c r="H4807" s="50">
        <f t="shared" si="526"/>
        <v>273</v>
      </c>
      <c r="I4807" s="50">
        <f t="shared" si="527"/>
        <v>9443151.9000000004</v>
      </c>
      <c r="J4807" s="46">
        <v>345903</v>
      </c>
      <c r="K4807" s="2" t="s">
        <v>34</v>
      </c>
      <c r="L4807" s="52" t="str">
        <f t="shared" si="528"/>
        <v>20220930VND</v>
      </c>
      <c r="M4807">
        <f>VLOOKUP(L4807,Mapping!$H$1:$K$25,4,0)</f>
        <v>1</v>
      </c>
      <c r="N4807">
        <f t="shared" si="529"/>
        <v>1.2310209999999999E-3</v>
      </c>
      <c r="O4807">
        <f t="shared" si="530"/>
        <v>3.45903E-4</v>
      </c>
      <c r="P4807">
        <f t="shared" si="531"/>
        <v>9.4431519000000002E-3</v>
      </c>
      <c r="Q4807" t="str">
        <f>VLOOKUP(VLOOKUP(C4807,Mapping!$A$1:$C$17,3,0),Mapping!$E$1:$F$6,2,0)</f>
        <v>Vùng 02</v>
      </c>
    </row>
    <row r="4808" spans="1:17" x14ac:dyDescent="0.3">
      <c r="A4808" s="33">
        <v>44834</v>
      </c>
      <c r="B4808">
        <v>3855</v>
      </c>
      <c r="C4808">
        <v>45</v>
      </c>
      <c r="D4808" s="38" t="s">
        <v>77</v>
      </c>
      <c r="E4808" s="2" t="s">
        <v>41</v>
      </c>
      <c r="F4808">
        <v>1245114</v>
      </c>
      <c r="G4808" s="44">
        <f t="shared" si="525"/>
        <v>44562</v>
      </c>
      <c r="H4808" s="50">
        <f t="shared" si="526"/>
        <v>273</v>
      </c>
      <c r="I4808" s="50">
        <f t="shared" si="527"/>
        <v>49347698.399999999</v>
      </c>
      <c r="J4808" s="46">
        <v>1807608</v>
      </c>
      <c r="K4808" s="2" t="s">
        <v>34</v>
      </c>
      <c r="L4808" s="52" t="str">
        <f t="shared" si="528"/>
        <v>20220930VND</v>
      </c>
      <c r="M4808">
        <f>VLOOKUP(L4808,Mapping!$H$1:$K$25,4,0)</f>
        <v>1</v>
      </c>
      <c r="N4808">
        <f t="shared" si="529"/>
        <v>1.2451140000000001E-3</v>
      </c>
      <c r="O4808">
        <f t="shared" si="530"/>
        <v>1.807608E-3</v>
      </c>
      <c r="P4808">
        <f t="shared" si="531"/>
        <v>4.9347698400000001E-2</v>
      </c>
      <c r="Q4808" t="str">
        <f>VLOOKUP(VLOOKUP(C4808,Mapping!$A$1:$C$17,3,0),Mapping!$E$1:$F$6,2,0)</f>
        <v>Vùng 02</v>
      </c>
    </row>
    <row r="4809" spans="1:17" x14ac:dyDescent="0.3">
      <c r="A4809" s="33">
        <v>44834</v>
      </c>
      <c r="B4809">
        <v>3856</v>
      </c>
      <c r="C4809">
        <v>36</v>
      </c>
      <c r="D4809" s="38" t="s">
        <v>77</v>
      </c>
      <c r="E4809" s="2" t="s">
        <v>41</v>
      </c>
      <c r="F4809">
        <v>1452504</v>
      </c>
      <c r="G4809" s="44">
        <f t="shared" si="525"/>
        <v>44562</v>
      </c>
      <c r="H4809" s="50">
        <f t="shared" si="526"/>
        <v>273</v>
      </c>
      <c r="I4809" s="50">
        <f t="shared" si="527"/>
        <v>11527288.5</v>
      </c>
      <c r="J4809" s="46">
        <v>422245</v>
      </c>
      <c r="K4809" s="2" t="s">
        <v>34</v>
      </c>
      <c r="L4809" s="52" t="str">
        <f t="shared" si="528"/>
        <v>20220930VND</v>
      </c>
      <c r="M4809">
        <f>VLOOKUP(L4809,Mapping!$H$1:$K$25,4,0)</f>
        <v>1</v>
      </c>
      <c r="N4809">
        <f t="shared" si="529"/>
        <v>1.4525040000000001E-3</v>
      </c>
      <c r="O4809">
        <f t="shared" si="530"/>
        <v>4.2224500000000002E-4</v>
      </c>
      <c r="P4809">
        <f t="shared" si="531"/>
        <v>1.15272885E-2</v>
      </c>
      <c r="Q4809" t="str">
        <f>VLOOKUP(VLOOKUP(C4809,Mapping!$A$1:$C$17,3,0),Mapping!$E$1:$F$6,2,0)</f>
        <v>Vùng 05</v>
      </c>
    </row>
    <row r="4810" spans="1:17" x14ac:dyDescent="0.3">
      <c r="A4810" s="33">
        <v>44834</v>
      </c>
      <c r="B4810">
        <v>3856</v>
      </c>
      <c r="C4810">
        <v>43</v>
      </c>
      <c r="D4810" s="38" t="s">
        <v>77</v>
      </c>
      <c r="E4810" s="2" t="s">
        <v>41</v>
      </c>
      <c r="F4810">
        <v>881522</v>
      </c>
      <c r="G4810" s="44">
        <f t="shared" si="525"/>
        <v>44562</v>
      </c>
      <c r="H4810" s="50">
        <f t="shared" si="526"/>
        <v>273</v>
      </c>
      <c r="I4810" s="50">
        <f t="shared" si="527"/>
        <v>33167015.699999999</v>
      </c>
      <c r="J4810" s="46">
        <v>1214909</v>
      </c>
      <c r="K4810" s="2" t="s">
        <v>34</v>
      </c>
      <c r="L4810" s="52" t="str">
        <f t="shared" si="528"/>
        <v>20220930VND</v>
      </c>
      <c r="M4810">
        <f>VLOOKUP(L4810,Mapping!$H$1:$K$25,4,0)</f>
        <v>1</v>
      </c>
      <c r="N4810">
        <f t="shared" si="529"/>
        <v>8.8152200000000003E-4</v>
      </c>
      <c r="O4810">
        <f t="shared" si="530"/>
        <v>1.2149089999999999E-3</v>
      </c>
      <c r="P4810">
        <f t="shared" si="531"/>
        <v>3.3167015699999997E-2</v>
      </c>
      <c r="Q4810" t="str">
        <f>VLOOKUP(VLOOKUP(C4810,Mapping!$A$1:$C$17,3,0),Mapping!$E$1:$F$6,2,0)</f>
        <v>Vùng 04</v>
      </c>
    </row>
    <row r="4811" spans="1:17" x14ac:dyDescent="0.3">
      <c r="A4811" s="33">
        <v>44834</v>
      </c>
      <c r="B4811">
        <v>3856</v>
      </c>
      <c r="C4811">
        <v>43</v>
      </c>
      <c r="D4811" s="38" t="s">
        <v>77</v>
      </c>
      <c r="E4811" s="2" t="s">
        <v>41</v>
      </c>
      <c r="F4811">
        <v>353566</v>
      </c>
      <c r="G4811" s="44">
        <f t="shared" si="525"/>
        <v>44562</v>
      </c>
      <c r="H4811" s="50">
        <f t="shared" si="526"/>
        <v>273</v>
      </c>
      <c r="I4811" s="50">
        <f t="shared" si="527"/>
        <v>32127950.400000002</v>
      </c>
      <c r="J4811" s="46">
        <v>1176848</v>
      </c>
      <c r="K4811" s="2" t="s">
        <v>34</v>
      </c>
      <c r="L4811" s="52" t="str">
        <f t="shared" si="528"/>
        <v>20220930VND</v>
      </c>
      <c r="M4811">
        <f>VLOOKUP(L4811,Mapping!$H$1:$K$25,4,0)</f>
        <v>1</v>
      </c>
      <c r="N4811">
        <f t="shared" si="529"/>
        <v>3.5356599999999998E-4</v>
      </c>
      <c r="O4811">
        <f t="shared" si="530"/>
        <v>1.1768480000000001E-3</v>
      </c>
      <c r="P4811">
        <f t="shared" si="531"/>
        <v>3.2127950400000001E-2</v>
      </c>
      <c r="Q4811" t="str">
        <f>VLOOKUP(VLOOKUP(C4811,Mapping!$A$1:$C$17,3,0),Mapping!$E$1:$F$6,2,0)</f>
        <v>Vùng 04</v>
      </c>
    </row>
    <row r="4812" spans="1:17" x14ac:dyDescent="0.3">
      <c r="A4812" s="33">
        <v>44834</v>
      </c>
      <c r="B4812">
        <v>3856</v>
      </c>
      <c r="C4812">
        <v>43</v>
      </c>
      <c r="D4812" s="38" t="s">
        <v>77</v>
      </c>
      <c r="E4812" s="2" t="s">
        <v>41</v>
      </c>
      <c r="F4812">
        <v>819414</v>
      </c>
      <c r="G4812" s="44">
        <f t="shared" si="525"/>
        <v>44562</v>
      </c>
      <c r="H4812" s="50">
        <f t="shared" si="526"/>
        <v>273</v>
      </c>
      <c r="I4812" s="50">
        <f t="shared" si="527"/>
        <v>1053887977462.3201</v>
      </c>
      <c r="J4812" s="46">
        <v>1664130</v>
      </c>
      <c r="K4812" s="2" t="s">
        <v>35</v>
      </c>
      <c r="L4812" s="52" t="str">
        <f t="shared" si="528"/>
        <v>20220930USD</v>
      </c>
      <c r="M4812">
        <f>VLOOKUP(L4812,Mapping!$H$1:$K$25,4,0)</f>
        <v>23197.68</v>
      </c>
      <c r="N4812">
        <f t="shared" si="529"/>
        <v>19.00850375952</v>
      </c>
      <c r="O4812">
        <f t="shared" si="530"/>
        <v>38.603955218400003</v>
      </c>
      <c r="P4812">
        <f t="shared" si="531"/>
        <v>1053.8879774623201</v>
      </c>
      <c r="Q4812" t="str">
        <f>VLOOKUP(VLOOKUP(C4812,Mapping!$A$1:$C$17,3,0),Mapping!$E$1:$F$6,2,0)</f>
        <v>Vùng 04</v>
      </c>
    </row>
    <row r="4813" spans="1:17" x14ac:dyDescent="0.3">
      <c r="A4813" s="33">
        <v>44834</v>
      </c>
      <c r="B4813">
        <v>3856</v>
      </c>
      <c r="C4813">
        <v>43</v>
      </c>
      <c r="D4813" s="38" t="s">
        <v>77</v>
      </c>
      <c r="E4813" s="2" t="s">
        <v>41</v>
      </c>
      <c r="F4813">
        <v>143542</v>
      </c>
      <c r="G4813" s="44">
        <f t="shared" si="525"/>
        <v>44562</v>
      </c>
      <c r="H4813" s="50">
        <f t="shared" si="526"/>
        <v>273</v>
      </c>
      <c r="I4813" s="50">
        <f t="shared" si="527"/>
        <v>957541389484.68005</v>
      </c>
      <c r="J4813" s="46">
        <v>1511995</v>
      </c>
      <c r="K4813" s="2" t="s">
        <v>35</v>
      </c>
      <c r="L4813" s="52" t="str">
        <f t="shared" si="528"/>
        <v>20220930USD</v>
      </c>
      <c r="M4813">
        <f>VLOOKUP(L4813,Mapping!$H$1:$K$25,4,0)</f>
        <v>23197.68</v>
      </c>
      <c r="N4813">
        <f t="shared" si="529"/>
        <v>3.3298413825599997</v>
      </c>
      <c r="O4813">
        <f t="shared" si="530"/>
        <v>35.0747761716</v>
      </c>
      <c r="P4813">
        <f t="shared" si="531"/>
        <v>957.54138948468005</v>
      </c>
      <c r="Q4813" t="str">
        <f>VLOOKUP(VLOOKUP(C4813,Mapping!$A$1:$C$17,3,0),Mapping!$E$1:$F$6,2,0)</f>
        <v>Vùng 04</v>
      </c>
    </row>
    <row r="4814" spans="1:17" x14ac:dyDescent="0.3">
      <c r="A4814" s="33">
        <v>44834</v>
      </c>
      <c r="B4814">
        <v>3856</v>
      </c>
      <c r="C4814">
        <v>43</v>
      </c>
      <c r="D4814" s="38" t="s">
        <v>77</v>
      </c>
      <c r="E4814" s="2" t="s">
        <v>41</v>
      </c>
      <c r="F4814">
        <v>9396084</v>
      </c>
      <c r="G4814" s="44">
        <f t="shared" si="525"/>
        <v>44562</v>
      </c>
      <c r="H4814" s="50">
        <f t="shared" si="526"/>
        <v>273</v>
      </c>
      <c r="I4814" s="50">
        <f t="shared" si="527"/>
        <v>260743528.5</v>
      </c>
      <c r="J4814" s="46">
        <v>9551045</v>
      </c>
      <c r="K4814" s="2" t="s">
        <v>34</v>
      </c>
      <c r="L4814" s="52" t="str">
        <f t="shared" si="528"/>
        <v>20220930VND</v>
      </c>
      <c r="M4814">
        <f>VLOOKUP(L4814,Mapping!$H$1:$K$25,4,0)</f>
        <v>1</v>
      </c>
      <c r="N4814">
        <f t="shared" si="529"/>
        <v>9.3960840000000007E-3</v>
      </c>
      <c r="O4814">
        <f t="shared" si="530"/>
        <v>9.5510449999999993E-3</v>
      </c>
      <c r="P4814">
        <f t="shared" si="531"/>
        <v>0.26074352849999999</v>
      </c>
      <c r="Q4814" t="str">
        <f>VLOOKUP(VLOOKUP(C4814,Mapping!$A$1:$C$17,3,0),Mapping!$E$1:$F$6,2,0)</f>
        <v>Vùng 04</v>
      </c>
    </row>
    <row r="4815" spans="1:17" x14ac:dyDescent="0.3">
      <c r="A4815" s="33">
        <v>44834</v>
      </c>
      <c r="B4815">
        <v>3856</v>
      </c>
      <c r="C4815">
        <v>25</v>
      </c>
      <c r="D4815" s="38" t="s">
        <v>77</v>
      </c>
      <c r="E4815" s="2" t="s">
        <v>41</v>
      </c>
      <c r="F4815">
        <v>1078876</v>
      </c>
      <c r="G4815" s="44">
        <f t="shared" si="525"/>
        <v>44562</v>
      </c>
      <c r="H4815" s="50">
        <f t="shared" si="526"/>
        <v>273</v>
      </c>
      <c r="I4815" s="50">
        <f t="shared" si="527"/>
        <v>52238468.100000001</v>
      </c>
      <c r="J4815" s="46">
        <v>1913497</v>
      </c>
      <c r="K4815" s="2" t="s">
        <v>34</v>
      </c>
      <c r="L4815" s="52" t="str">
        <f t="shared" si="528"/>
        <v>20220930VND</v>
      </c>
      <c r="M4815">
        <f>VLOOKUP(L4815,Mapping!$H$1:$K$25,4,0)</f>
        <v>1</v>
      </c>
      <c r="N4815">
        <f t="shared" si="529"/>
        <v>1.0788760000000001E-3</v>
      </c>
      <c r="O4815">
        <f t="shared" si="530"/>
        <v>1.9134969999999999E-3</v>
      </c>
      <c r="P4815">
        <f t="shared" si="531"/>
        <v>5.2238468100000005E-2</v>
      </c>
      <c r="Q4815" t="str">
        <f>VLOOKUP(VLOOKUP(C4815,Mapping!$A$1:$C$17,3,0),Mapping!$E$1:$F$6,2,0)</f>
        <v>Vùng 01</v>
      </c>
    </row>
    <row r="4816" spans="1:17" x14ac:dyDescent="0.3">
      <c r="A4816" s="33">
        <v>44834</v>
      </c>
      <c r="B4816">
        <v>3857</v>
      </c>
      <c r="C4816">
        <v>34</v>
      </c>
      <c r="D4816" s="38" t="s">
        <v>77</v>
      </c>
      <c r="E4816" s="2" t="s">
        <v>41</v>
      </c>
      <c r="F4816">
        <v>1710902</v>
      </c>
      <c r="G4816" s="44">
        <f t="shared" si="525"/>
        <v>44562</v>
      </c>
      <c r="H4816" s="50">
        <f t="shared" si="526"/>
        <v>273</v>
      </c>
      <c r="I4816" s="50">
        <f t="shared" si="527"/>
        <v>2785719.3000000003</v>
      </c>
      <c r="J4816" s="46">
        <v>102041</v>
      </c>
      <c r="K4816" s="2" t="s">
        <v>34</v>
      </c>
      <c r="L4816" s="52" t="str">
        <f t="shared" si="528"/>
        <v>20220930VND</v>
      </c>
      <c r="M4816">
        <f>VLOOKUP(L4816,Mapping!$H$1:$K$25,4,0)</f>
        <v>1</v>
      </c>
      <c r="N4816">
        <f t="shared" si="529"/>
        <v>1.710902E-3</v>
      </c>
      <c r="O4816">
        <f t="shared" si="530"/>
        <v>1.0204099999999999E-4</v>
      </c>
      <c r="P4816">
        <f t="shared" si="531"/>
        <v>2.7857193000000004E-3</v>
      </c>
      <c r="Q4816" t="str">
        <f>VLOOKUP(VLOOKUP(C4816,Mapping!$A$1:$C$17,3,0),Mapping!$E$1:$F$6,2,0)</f>
        <v>Vùng 02</v>
      </c>
    </row>
    <row r="4817" spans="1:17" x14ac:dyDescent="0.3">
      <c r="A4817" s="33">
        <v>44834</v>
      </c>
      <c r="B4817">
        <v>3858</v>
      </c>
      <c r="C4817">
        <v>23</v>
      </c>
      <c r="D4817" s="38" t="s">
        <v>77</v>
      </c>
      <c r="E4817" s="2" t="s">
        <v>41</v>
      </c>
      <c r="F4817">
        <v>1570239</v>
      </c>
      <c r="G4817" s="44">
        <f t="shared" si="525"/>
        <v>44562</v>
      </c>
      <c r="H4817" s="50">
        <f t="shared" si="526"/>
        <v>273</v>
      </c>
      <c r="I4817" s="50">
        <f t="shared" si="527"/>
        <v>39362641.5</v>
      </c>
      <c r="J4817" s="46">
        <v>1441855</v>
      </c>
      <c r="K4817" s="2" t="s">
        <v>34</v>
      </c>
      <c r="L4817" s="52" t="str">
        <f t="shared" si="528"/>
        <v>20220930VND</v>
      </c>
      <c r="M4817">
        <f>VLOOKUP(L4817,Mapping!$H$1:$K$25,4,0)</f>
        <v>1</v>
      </c>
      <c r="N4817">
        <f t="shared" si="529"/>
        <v>1.570239E-3</v>
      </c>
      <c r="O4817">
        <f t="shared" si="530"/>
        <v>1.4418549999999999E-3</v>
      </c>
      <c r="P4817">
        <f t="shared" si="531"/>
        <v>3.9362641499999997E-2</v>
      </c>
      <c r="Q4817" t="str">
        <f>VLOOKUP(VLOOKUP(C4817,Mapping!$A$1:$C$17,3,0),Mapping!$E$1:$F$6,2,0)</f>
        <v>Vùng 02</v>
      </c>
    </row>
    <row r="4818" spans="1:17" x14ac:dyDescent="0.3">
      <c r="A4818" s="33">
        <v>44834</v>
      </c>
      <c r="B4818">
        <v>3859</v>
      </c>
      <c r="C4818">
        <v>24</v>
      </c>
      <c r="D4818" s="38" t="s">
        <v>77</v>
      </c>
      <c r="E4818" s="2" t="s">
        <v>41</v>
      </c>
      <c r="F4818">
        <v>1274577</v>
      </c>
      <c r="G4818" s="44">
        <f t="shared" si="525"/>
        <v>44562</v>
      </c>
      <c r="H4818" s="50">
        <f t="shared" si="526"/>
        <v>273</v>
      </c>
      <c r="I4818" s="50">
        <f t="shared" si="527"/>
        <v>23959107.900000002</v>
      </c>
      <c r="J4818" s="46">
        <v>877623</v>
      </c>
      <c r="K4818" s="2" t="s">
        <v>34</v>
      </c>
      <c r="L4818" s="52" t="str">
        <f t="shared" si="528"/>
        <v>20220930VND</v>
      </c>
      <c r="M4818">
        <f>VLOOKUP(L4818,Mapping!$H$1:$K$25,4,0)</f>
        <v>1</v>
      </c>
      <c r="N4818">
        <f t="shared" si="529"/>
        <v>1.274577E-3</v>
      </c>
      <c r="O4818">
        <f t="shared" si="530"/>
        <v>8.7762300000000001E-4</v>
      </c>
      <c r="P4818">
        <f t="shared" si="531"/>
        <v>2.3959107900000002E-2</v>
      </c>
      <c r="Q4818" t="str">
        <f>VLOOKUP(VLOOKUP(C4818,Mapping!$A$1:$C$17,3,0),Mapping!$E$1:$F$6,2,0)</f>
        <v>Vùng 04</v>
      </c>
    </row>
    <row r="4819" spans="1:17" x14ac:dyDescent="0.3">
      <c r="A4819" s="33">
        <v>44834</v>
      </c>
      <c r="B4819">
        <v>3859</v>
      </c>
      <c r="C4819">
        <v>43</v>
      </c>
      <c r="D4819" s="38" t="s">
        <v>77</v>
      </c>
      <c r="E4819" s="2" t="s">
        <v>41</v>
      </c>
      <c r="F4819">
        <v>223908</v>
      </c>
      <c r="G4819" s="44">
        <f t="shared" si="525"/>
        <v>44562</v>
      </c>
      <c r="H4819" s="50">
        <f t="shared" si="526"/>
        <v>273</v>
      </c>
      <c r="I4819" s="50">
        <f t="shared" si="527"/>
        <v>9647192.0999999996</v>
      </c>
      <c r="J4819" s="46">
        <v>353377</v>
      </c>
      <c r="K4819" s="2" t="s">
        <v>34</v>
      </c>
      <c r="L4819" s="52" t="str">
        <f t="shared" si="528"/>
        <v>20220930VND</v>
      </c>
      <c r="M4819">
        <f>VLOOKUP(L4819,Mapping!$H$1:$K$25,4,0)</f>
        <v>1</v>
      </c>
      <c r="N4819">
        <f t="shared" si="529"/>
        <v>2.2390800000000001E-4</v>
      </c>
      <c r="O4819">
        <f t="shared" si="530"/>
        <v>3.5337699999999999E-4</v>
      </c>
      <c r="P4819">
        <f t="shared" si="531"/>
        <v>9.6471921000000002E-3</v>
      </c>
      <c r="Q4819" t="str">
        <f>VLOOKUP(VLOOKUP(C4819,Mapping!$A$1:$C$17,3,0),Mapping!$E$1:$F$6,2,0)</f>
        <v>Vùng 04</v>
      </c>
    </row>
    <row r="4820" spans="1:17" x14ac:dyDescent="0.3">
      <c r="A4820" s="33">
        <v>44834</v>
      </c>
      <c r="B4820">
        <v>3859</v>
      </c>
      <c r="C4820">
        <v>40</v>
      </c>
      <c r="D4820" s="38" t="s">
        <v>77</v>
      </c>
      <c r="E4820" s="2" t="s">
        <v>41</v>
      </c>
      <c r="F4820">
        <v>1532273</v>
      </c>
      <c r="G4820" s="44">
        <f t="shared" si="525"/>
        <v>44562</v>
      </c>
      <c r="H4820" s="50">
        <f t="shared" si="526"/>
        <v>273</v>
      </c>
      <c r="I4820" s="50">
        <f t="shared" si="527"/>
        <v>26510429.400000002</v>
      </c>
      <c r="J4820" s="46">
        <v>971078</v>
      </c>
      <c r="K4820" s="2" t="s">
        <v>34</v>
      </c>
      <c r="L4820" s="52" t="str">
        <f t="shared" si="528"/>
        <v>20220930VND</v>
      </c>
      <c r="M4820">
        <f>VLOOKUP(L4820,Mapping!$H$1:$K$25,4,0)</f>
        <v>1</v>
      </c>
      <c r="N4820">
        <f t="shared" si="529"/>
        <v>1.532273E-3</v>
      </c>
      <c r="O4820">
        <f t="shared" si="530"/>
        <v>9.71078E-4</v>
      </c>
      <c r="P4820">
        <f t="shared" si="531"/>
        <v>2.6510429400000004E-2</v>
      </c>
      <c r="Q4820" t="str">
        <f>VLOOKUP(VLOOKUP(C4820,Mapping!$A$1:$C$17,3,0),Mapping!$E$1:$F$6,2,0)</f>
        <v>Vùng 01</v>
      </c>
    </row>
    <row r="4821" spans="1:17" x14ac:dyDescent="0.3">
      <c r="A4821" s="33">
        <v>44834</v>
      </c>
      <c r="B4821">
        <v>3860</v>
      </c>
      <c r="C4821">
        <v>48</v>
      </c>
      <c r="D4821" s="38" t="s">
        <v>77</v>
      </c>
      <c r="E4821" s="2" t="s">
        <v>41</v>
      </c>
      <c r="F4821">
        <v>1571512</v>
      </c>
      <c r="G4821" s="44">
        <f t="shared" si="525"/>
        <v>44562</v>
      </c>
      <c r="H4821" s="50">
        <f t="shared" si="526"/>
        <v>273</v>
      </c>
      <c r="I4821" s="50">
        <f t="shared" si="527"/>
        <v>45459304.800000004</v>
      </c>
      <c r="J4821" s="46">
        <v>1665176</v>
      </c>
      <c r="K4821" s="2" t="s">
        <v>34</v>
      </c>
      <c r="L4821" s="52" t="str">
        <f t="shared" si="528"/>
        <v>20220930VND</v>
      </c>
      <c r="M4821">
        <f>VLOOKUP(L4821,Mapping!$H$1:$K$25,4,0)</f>
        <v>1</v>
      </c>
      <c r="N4821">
        <f t="shared" si="529"/>
        <v>1.571512E-3</v>
      </c>
      <c r="O4821">
        <f t="shared" si="530"/>
        <v>1.665176E-3</v>
      </c>
      <c r="P4821">
        <f t="shared" si="531"/>
        <v>4.5459304800000003E-2</v>
      </c>
      <c r="Q4821" t="str">
        <f>VLOOKUP(VLOOKUP(C4821,Mapping!$A$1:$C$17,3,0),Mapping!$E$1:$F$6,2,0)</f>
        <v>Vùng 01</v>
      </c>
    </row>
    <row r="4822" spans="1:17" x14ac:dyDescent="0.3">
      <c r="A4822" s="33">
        <v>44834</v>
      </c>
      <c r="B4822">
        <v>3861</v>
      </c>
      <c r="C4822">
        <v>45</v>
      </c>
      <c r="D4822" s="38" t="s">
        <v>77</v>
      </c>
      <c r="E4822" s="2" t="s">
        <v>41</v>
      </c>
      <c r="F4822">
        <v>1965550</v>
      </c>
      <c r="G4822" s="44">
        <f t="shared" si="525"/>
        <v>44562</v>
      </c>
      <c r="H4822" s="50">
        <f t="shared" si="526"/>
        <v>273</v>
      </c>
      <c r="I4822" s="50">
        <f t="shared" si="527"/>
        <v>11170805.1</v>
      </c>
      <c r="J4822" s="46">
        <v>409187</v>
      </c>
      <c r="K4822" s="2" t="s">
        <v>34</v>
      </c>
      <c r="L4822" s="52" t="str">
        <f t="shared" si="528"/>
        <v>20220930VND</v>
      </c>
      <c r="M4822">
        <f>VLOOKUP(L4822,Mapping!$H$1:$K$25,4,0)</f>
        <v>1</v>
      </c>
      <c r="N4822">
        <f t="shared" si="529"/>
        <v>1.9655499999999999E-3</v>
      </c>
      <c r="O4822">
        <f t="shared" si="530"/>
        <v>4.0918699999999998E-4</v>
      </c>
      <c r="P4822">
        <f t="shared" si="531"/>
        <v>1.11708051E-2</v>
      </c>
      <c r="Q4822" t="str">
        <f>VLOOKUP(VLOOKUP(C4822,Mapping!$A$1:$C$17,3,0),Mapping!$E$1:$F$6,2,0)</f>
        <v>Vùng 02</v>
      </c>
    </row>
    <row r="4823" spans="1:17" x14ac:dyDescent="0.3">
      <c r="A4823" s="33">
        <v>44834</v>
      </c>
      <c r="B4823">
        <v>3862</v>
      </c>
      <c r="C4823">
        <v>40</v>
      </c>
      <c r="D4823" s="38" t="s">
        <v>77</v>
      </c>
      <c r="E4823" s="2" t="s">
        <v>41</v>
      </c>
      <c r="F4823">
        <v>506193</v>
      </c>
      <c r="G4823" s="44">
        <f t="shared" si="525"/>
        <v>44562</v>
      </c>
      <c r="H4823" s="50">
        <f t="shared" si="526"/>
        <v>273</v>
      </c>
      <c r="I4823" s="50">
        <f t="shared" si="527"/>
        <v>20554497.599999998</v>
      </c>
      <c r="J4823" s="46">
        <v>752912</v>
      </c>
      <c r="K4823" s="2" t="s">
        <v>34</v>
      </c>
      <c r="L4823" s="52" t="str">
        <f t="shared" si="528"/>
        <v>20220930VND</v>
      </c>
      <c r="M4823">
        <f>VLOOKUP(L4823,Mapping!$H$1:$K$25,4,0)</f>
        <v>1</v>
      </c>
      <c r="N4823">
        <f t="shared" si="529"/>
        <v>5.0619300000000005E-4</v>
      </c>
      <c r="O4823">
        <f t="shared" si="530"/>
        <v>7.52912E-4</v>
      </c>
      <c r="P4823">
        <f t="shared" si="531"/>
        <v>2.0554497599999999E-2</v>
      </c>
      <c r="Q4823" t="str">
        <f>VLOOKUP(VLOOKUP(C4823,Mapping!$A$1:$C$17,3,0),Mapping!$E$1:$F$6,2,0)</f>
        <v>Vùng 01</v>
      </c>
    </row>
    <row r="4824" spans="1:17" x14ac:dyDescent="0.3">
      <c r="A4824" s="33">
        <v>44834</v>
      </c>
      <c r="B4824">
        <v>3862</v>
      </c>
      <c r="C4824">
        <v>20</v>
      </c>
      <c r="D4824" s="38" t="s">
        <v>77</v>
      </c>
      <c r="E4824" s="2" t="s">
        <v>41</v>
      </c>
      <c r="F4824">
        <v>404050</v>
      </c>
      <c r="G4824" s="44">
        <f t="shared" si="525"/>
        <v>44562</v>
      </c>
      <c r="H4824" s="50">
        <f t="shared" si="526"/>
        <v>273</v>
      </c>
      <c r="I4824" s="50">
        <f t="shared" si="527"/>
        <v>9567994.7999999989</v>
      </c>
      <c r="J4824" s="46">
        <v>350476</v>
      </c>
      <c r="K4824" s="2" t="s">
        <v>34</v>
      </c>
      <c r="L4824" s="52" t="str">
        <f t="shared" si="528"/>
        <v>20220930VND</v>
      </c>
      <c r="M4824">
        <f>VLOOKUP(L4824,Mapping!$H$1:$K$25,4,0)</f>
        <v>1</v>
      </c>
      <c r="N4824">
        <f t="shared" si="529"/>
        <v>4.0404999999999998E-4</v>
      </c>
      <c r="O4824">
        <f t="shared" si="530"/>
        <v>3.5047600000000001E-4</v>
      </c>
      <c r="P4824">
        <f t="shared" si="531"/>
        <v>9.5679947999999983E-3</v>
      </c>
      <c r="Q4824" t="str">
        <f>VLOOKUP(VLOOKUP(C4824,Mapping!$A$1:$C$17,3,0),Mapping!$E$1:$F$6,2,0)</f>
        <v>Vùng 02</v>
      </c>
    </row>
    <row r="4825" spans="1:17" x14ac:dyDescent="0.3">
      <c r="A4825" s="33">
        <v>44834</v>
      </c>
      <c r="B4825">
        <v>3862</v>
      </c>
      <c r="C4825">
        <v>34</v>
      </c>
      <c r="D4825" s="38" t="s">
        <v>77</v>
      </c>
      <c r="E4825" s="2" t="s">
        <v>41</v>
      </c>
      <c r="F4825">
        <v>368360</v>
      </c>
      <c r="G4825" s="44">
        <f t="shared" si="525"/>
        <v>44562</v>
      </c>
      <c r="H4825" s="50">
        <f t="shared" si="526"/>
        <v>273</v>
      </c>
      <c r="I4825" s="50">
        <f t="shared" si="527"/>
        <v>304418740121.49603</v>
      </c>
      <c r="J4825" s="46">
        <v>480689</v>
      </c>
      <c r="K4825" s="2" t="s">
        <v>35</v>
      </c>
      <c r="L4825" s="52" t="str">
        <f t="shared" si="528"/>
        <v>20220930USD</v>
      </c>
      <c r="M4825">
        <f>VLOOKUP(L4825,Mapping!$H$1:$K$25,4,0)</f>
        <v>23197.68</v>
      </c>
      <c r="N4825">
        <f t="shared" si="529"/>
        <v>8.5450974047999999</v>
      </c>
      <c r="O4825">
        <f t="shared" si="530"/>
        <v>11.15086960152</v>
      </c>
      <c r="P4825">
        <f t="shared" si="531"/>
        <v>304.41874012149606</v>
      </c>
      <c r="Q4825" t="str">
        <f>VLOOKUP(VLOOKUP(C4825,Mapping!$A$1:$C$17,3,0),Mapping!$E$1:$F$6,2,0)</f>
        <v>Vùng 02</v>
      </c>
    </row>
    <row r="4826" spans="1:17" x14ac:dyDescent="0.3">
      <c r="A4826" s="33">
        <v>44834</v>
      </c>
      <c r="B4826">
        <v>3863</v>
      </c>
      <c r="C4826">
        <v>16</v>
      </c>
      <c r="D4826" s="38" t="s">
        <v>77</v>
      </c>
      <c r="E4826" s="2" t="s">
        <v>41</v>
      </c>
      <c r="F4826">
        <v>884655</v>
      </c>
      <c r="G4826" s="44">
        <f t="shared" si="525"/>
        <v>44562</v>
      </c>
      <c r="H4826" s="50">
        <f t="shared" si="526"/>
        <v>273</v>
      </c>
      <c r="I4826" s="50">
        <f t="shared" si="527"/>
        <v>37815714.300000004</v>
      </c>
      <c r="J4826" s="46">
        <v>1385191</v>
      </c>
      <c r="K4826" s="2" t="s">
        <v>34</v>
      </c>
      <c r="L4826" s="52" t="str">
        <f t="shared" si="528"/>
        <v>20220930VND</v>
      </c>
      <c r="M4826">
        <f>VLOOKUP(L4826,Mapping!$H$1:$K$25,4,0)</f>
        <v>1</v>
      </c>
      <c r="N4826">
        <f t="shared" si="529"/>
        <v>8.8465500000000003E-4</v>
      </c>
      <c r="O4826">
        <f t="shared" si="530"/>
        <v>1.385191E-3</v>
      </c>
      <c r="P4826">
        <f t="shared" si="531"/>
        <v>3.7815714300000004E-2</v>
      </c>
      <c r="Q4826" t="str">
        <f>VLOOKUP(VLOOKUP(C4826,Mapping!$A$1:$C$17,3,0),Mapping!$E$1:$F$6,2,0)</f>
        <v>Vùng 01</v>
      </c>
    </row>
    <row r="4827" spans="1:17" x14ac:dyDescent="0.3">
      <c r="A4827" s="33">
        <v>44834</v>
      </c>
      <c r="B4827">
        <v>3865</v>
      </c>
      <c r="C4827">
        <v>41</v>
      </c>
      <c r="D4827" s="38" t="s">
        <v>77</v>
      </c>
      <c r="E4827" s="2" t="s">
        <v>41</v>
      </c>
      <c r="F4827">
        <v>822081</v>
      </c>
      <c r="G4827" s="44">
        <f t="shared" si="525"/>
        <v>44562</v>
      </c>
      <c r="H4827" s="50">
        <f t="shared" si="526"/>
        <v>273</v>
      </c>
      <c r="I4827" s="50">
        <f t="shared" si="527"/>
        <v>5641080.8999999994</v>
      </c>
      <c r="J4827" s="46">
        <v>206633</v>
      </c>
      <c r="K4827" s="2" t="s">
        <v>34</v>
      </c>
      <c r="L4827" s="52" t="str">
        <f t="shared" si="528"/>
        <v>20220930VND</v>
      </c>
      <c r="M4827">
        <f>VLOOKUP(L4827,Mapping!$H$1:$K$25,4,0)</f>
        <v>1</v>
      </c>
      <c r="N4827">
        <f t="shared" si="529"/>
        <v>8.2208100000000001E-4</v>
      </c>
      <c r="O4827">
        <f t="shared" si="530"/>
        <v>2.0663300000000001E-4</v>
      </c>
      <c r="P4827">
        <f t="shared" si="531"/>
        <v>5.6410808999999996E-3</v>
      </c>
      <c r="Q4827" t="str">
        <f>VLOOKUP(VLOOKUP(C4827,Mapping!$A$1:$C$17,3,0),Mapping!$E$1:$F$6,2,0)</f>
        <v>Vùng 05</v>
      </c>
    </row>
    <row r="4828" spans="1:17" x14ac:dyDescent="0.3">
      <c r="A4828" s="33">
        <v>44834</v>
      </c>
      <c r="B4828">
        <v>3865</v>
      </c>
      <c r="C4828">
        <v>40</v>
      </c>
      <c r="D4828" s="38" t="s">
        <v>77</v>
      </c>
      <c r="E4828" s="2" t="s">
        <v>41</v>
      </c>
      <c r="F4828">
        <v>276236</v>
      </c>
      <c r="G4828" s="44">
        <f t="shared" si="525"/>
        <v>44562</v>
      </c>
      <c r="H4828" s="50">
        <f t="shared" si="526"/>
        <v>273</v>
      </c>
      <c r="I4828" s="50">
        <f t="shared" si="527"/>
        <v>31656179.099999998</v>
      </c>
      <c r="J4828" s="46">
        <v>1159567</v>
      </c>
      <c r="K4828" s="2" t="s">
        <v>34</v>
      </c>
      <c r="L4828" s="52" t="str">
        <f t="shared" si="528"/>
        <v>20220930VND</v>
      </c>
      <c r="M4828">
        <f>VLOOKUP(L4828,Mapping!$H$1:$K$25,4,0)</f>
        <v>1</v>
      </c>
      <c r="N4828">
        <f t="shared" si="529"/>
        <v>2.7623600000000002E-4</v>
      </c>
      <c r="O4828">
        <f t="shared" si="530"/>
        <v>1.159567E-3</v>
      </c>
      <c r="P4828">
        <f t="shared" si="531"/>
        <v>3.1656179100000001E-2</v>
      </c>
      <c r="Q4828" t="str">
        <f>VLOOKUP(VLOOKUP(C4828,Mapping!$A$1:$C$17,3,0),Mapping!$E$1:$F$6,2,0)</f>
        <v>Vùng 01</v>
      </c>
    </row>
    <row r="4829" spans="1:17" x14ac:dyDescent="0.3">
      <c r="A4829" s="33">
        <v>44834</v>
      </c>
      <c r="B4829">
        <v>3866</v>
      </c>
      <c r="C4829">
        <v>11</v>
      </c>
      <c r="D4829" s="38" t="s">
        <v>77</v>
      </c>
      <c r="E4829" s="2" t="s">
        <v>41</v>
      </c>
      <c r="F4829">
        <v>548639</v>
      </c>
      <c r="G4829" s="44">
        <f t="shared" si="525"/>
        <v>44562</v>
      </c>
      <c r="H4829" s="50">
        <f t="shared" si="526"/>
        <v>273</v>
      </c>
      <c r="I4829" s="50">
        <f t="shared" si="527"/>
        <v>20479531.800000001</v>
      </c>
      <c r="J4829" s="46">
        <v>750166</v>
      </c>
      <c r="K4829" s="2" t="s">
        <v>34</v>
      </c>
      <c r="L4829" s="52" t="str">
        <f t="shared" si="528"/>
        <v>20220930VND</v>
      </c>
      <c r="M4829">
        <f>VLOOKUP(L4829,Mapping!$H$1:$K$25,4,0)</f>
        <v>1</v>
      </c>
      <c r="N4829">
        <f t="shared" si="529"/>
        <v>5.4863899999999996E-4</v>
      </c>
      <c r="O4829">
        <f t="shared" si="530"/>
        <v>7.5016600000000003E-4</v>
      </c>
      <c r="P4829">
        <f t="shared" si="531"/>
        <v>2.0479531800000002E-2</v>
      </c>
      <c r="Q4829" t="str">
        <f>VLOOKUP(VLOOKUP(C4829,Mapping!$A$1:$C$17,3,0),Mapping!$E$1:$F$6,2,0)</f>
        <v>Vùng 01</v>
      </c>
    </row>
    <row r="4830" spans="1:17" x14ac:dyDescent="0.3">
      <c r="A4830" s="33">
        <v>44834</v>
      </c>
      <c r="B4830">
        <v>3866</v>
      </c>
      <c r="C4830">
        <v>45</v>
      </c>
      <c r="D4830" s="38" t="s">
        <v>77</v>
      </c>
      <c r="E4830" s="2" t="s">
        <v>41</v>
      </c>
      <c r="F4830">
        <v>324368</v>
      </c>
      <c r="G4830" s="44">
        <f t="shared" si="525"/>
        <v>44562</v>
      </c>
      <c r="H4830" s="50">
        <f t="shared" si="526"/>
        <v>273</v>
      </c>
      <c r="I4830" s="50">
        <f t="shared" si="527"/>
        <v>42933126.600000001</v>
      </c>
      <c r="J4830" s="46">
        <v>1572642</v>
      </c>
      <c r="K4830" s="2" t="s">
        <v>34</v>
      </c>
      <c r="L4830" s="52" t="str">
        <f t="shared" si="528"/>
        <v>20220930VND</v>
      </c>
      <c r="M4830">
        <f>VLOOKUP(L4830,Mapping!$H$1:$K$25,4,0)</f>
        <v>1</v>
      </c>
      <c r="N4830">
        <f t="shared" si="529"/>
        <v>3.2436800000000001E-4</v>
      </c>
      <c r="O4830">
        <f t="shared" si="530"/>
        <v>1.572642E-3</v>
      </c>
      <c r="P4830">
        <f t="shared" si="531"/>
        <v>4.2933126600000003E-2</v>
      </c>
      <c r="Q4830" t="str">
        <f>VLOOKUP(VLOOKUP(C4830,Mapping!$A$1:$C$17,3,0),Mapping!$E$1:$F$6,2,0)</f>
        <v>Vùng 02</v>
      </c>
    </row>
    <row r="4831" spans="1:17" x14ac:dyDescent="0.3">
      <c r="A4831" s="33">
        <v>44834</v>
      </c>
      <c r="B4831">
        <v>3866</v>
      </c>
      <c r="C4831">
        <v>45</v>
      </c>
      <c r="D4831" s="38" t="s">
        <v>77</v>
      </c>
      <c r="E4831" s="2" t="s">
        <v>41</v>
      </c>
      <c r="F4831">
        <v>6569582</v>
      </c>
      <c r="G4831" s="44">
        <f t="shared" si="525"/>
        <v>44562</v>
      </c>
      <c r="H4831" s="50">
        <f t="shared" si="526"/>
        <v>273</v>
      </c>
      <c r="I4831" s="50">
        <f t="shared" si="527"/>
        <v>231311535</v>
      </c>
      <c r="J4831" s="46">
        <v>8472950</v>
      </c>
      <c r="K4831" s="2" t="s">
        <v>34</v>
      </c>
      <c r="L4831" s="52" t="str">
        <f t="shared" si="528"/>
        <v>20220930VND</v>
      </c>
      <c r="M4831">
        <f>VLOOKUP(L4831,Mapping!$H$1:$K$25,4,0)</f>
        <v>1</v>
      </c>
      <c r="N4831">
        <f t="shared" si="529"/>
        <v>6.569582E-3</v>
      </c>
      <c r="O4831">
        <f t="shared" si="530"/>
        <v>8.4729499999999999E-3</v>
      </c>
      <c r="P4831">
        <f t="shared" si="531"/>
        <v>0.23131153500000001</v>
      </c>
      <c r="Q4831" t="str">
        <f>VLOOKUP(VLOOKUP(C4831,Mapping!$A$1:$C$17,3,0),Mapping!$E$1:$F$6,2,0)</f>
        <v>Vùng 02</v>
      </c>
    </row>
    <row r="4832" spans="1:17" x14ac:dyDescent="0.3">
      <c r="A4832" s="33">
        <v>44834</v>
      </c>
      <c r="B4832">
        <v>3869</v>
      </c>
      <c r="C4832">
        <v>20</v>
      </c>
      <c r="D4832" s="38" t="s">
        <v>77</v>
      </c>
      <c r="E4832" s="2" t="s">
        <v>41</v>
      </c>
      <c r="F4832">
        <v>9616559</v>
      </c>
      <c r="G4832" s="44">
        <f t="shared" si="525"/>
        <v>44562</v>
      </c>
      <c r="H4832" s="50">
        <f t="shared" si="526"/>
        <v>273</v>
      </c>
      <c r="I4832" s="50">
        <f t="shared" si="527"/>
        <v>240267627.59999999</v>
      </c>
      <c r="J4832" s="46">
        <v>8801012</v>
      </c>
      <c r="K4832" s="2" t="s">
        <v>34</v>
      </c>
      <c r="L4832" s="52" t="str">
        <f t="shared" si="528"/>
        <v>20220930VND</v>
      </c>
      <c r="M4832">
        <f>VLOOKUP(L4832,Mapping!$H$1:$K$25,4,0)</f>
        <v>1</v>
      </c>
      <c r="N4832">
        <f t="shared" si="529"/>
        <v>9.6165590000000002E-3</v>
      </c>
      <c r="O4832">
        <f t="shared" si="530"/>
        <v>8.8010120000000004E-3</v>
      </c>
      <c r="P4832">
        <f t="shared" si="531"/>
        <v>0.24026762760000001</v>
      </c>
      <c r="Q4832" t="str">
        <f>VLOOKUP(VLOOKUP(C4832,Mapping!$A$1:$C$17,3,0),Mapping!$E$1:$F$6,2,0)</f>
        <v>Vùng 02</v>
      </c>
    </row>
    <row r="4833" spans="1:17" x14ac:dyDescent="0.3">
      <c r="A4833" s="33">
        <v>44834</v>
      </c>
      <c r="B4833">
        <v>3870</v>
      </c>
      <c r="C4833">
        <v>20</v>
      </c>
      <c r="D4833" s="38" t="s">
        <v>77</v>
      </c>
      <c r="E4833" s="2" t="s">
        <v>41</v>
      </c>
      <c r="F4833">
        <v>720811</v>
      </c>
      <c r="G4833" s="44">
        <f t="shared" si="525"/>
        <v>44562</v>
      </c>
      <c r="H4833" s="50">
        <f t="shared" si="526"/>
        <v>273</v>
      </c>
      <c r="I4833" s="50">
        <f t="shared" si="527"/>
        <v>6897536.1000000006</v>
      </c>
      <c r="J4833" s="46">
        <v>252657</v>
      </c>
      <c r="K4833" s="2" t="s">
        <v>34</v>
      </c>
      <c r="L4833" s="52" t="str">
        <f t="shared" si="528"/>
        <v>20220930VND</v>
      </c>
      <c r="M4833">
        <f>VLOOKUP(L4833,Mapping!$H$1:$K$25,4,0)</f>
        <v>1</v>
      </c>
      <c r="N4833">
        <f t="shared" si="529"/>
        <v>7.2081100000000002E-4</v>
      </c>
      <c r="O4833">
        <f t="shared" si="530"/>
        <v>2.5265699999999999E-4</v>
      </c>
      <c r="P4833">
        <f t="shared" si="531"/>
        <v>6.8975361000000006E-3</v>
      </c>
      <c r="Q4833" t="str">
        <f>VLOOKUP(VLOOKUP(C4833,Mapping!$A$1:$C$17,3,0),Mapping!$E$1:$F$6,2,0)</f>
        <v>Vùng 02</v>
      </c>
    </row>
    <row r="4834" spans="1:17" x14ac:dyDescent="0.3">
      <c r="A4834" s="33">
        <v>44834</v>
      </c>
      <c r="B4834">
        <v>3871</v>
      </c>
      <c r="C4834">
        <v>40</v>
      </c>
      <c r="D4834" s="38" t="s">
        <v>77</v>
      </c>
      <c r="E4834" s="2" t="s">
        <v>41</v>
      </c>
      <c r="F4834">
        <v>7511979</v>
      </c>
      <c r="G4834" s="44">
        <f t="shared" si="525"/>
        <v>44562</v>
      </c>
      <c r="H4834" s="50">
        <f t="shared" si="526"/>
        <v>273</v>
      </c>
      <c r="I4834" s="50">
        <f t="shared" si="527"/>
        <v>183772161.29999998</v>
      </c>
      <c r="J4834" s="46">
        <v>6731581</v>
      </c>
      <c r="K4834" s="2" t="s">
        <v>34</v>
      </c>
      <c r="L4834" s="52" t="str">
        <f t="shared" si="528"/>
        <v>20220930VND</v>
      </c>
      <c r="M4834">
        <f>VLOOKUP(L4834,Mapping!$H$1:$K$25,4,0)</f>
        <v>1</v>
      </c>
      <c r="N4834">
        <f t="shared" si="529"/>
        <v>7.5119790000000002E-3</v>
      </c>
      <c r="O4834">
        <f t="shared" si="530"/>
        <v>6.7315810000000004E-3</v>
      </c>
      <c r="P4834">
        <f t="shared" si="531"/>
        <v>0.18377216129999999</v>
      </c>
      <c r="Q4834" t="str">
        <f>VLOOKUP(VLOOKUP(C4834,Mapping!$A$1:$C$17,3,0),Mapping!$E$1:$F$6,2,0)</f>
        <v>Vùng 01</v>
      </c>
    </row>
    <row r="4835" spans="1:17" x14ac:dyDescent="0.3">
      <c r="A4835" s="33">
        <v>44834</v>
      </c>
      <c r="B4835">
        <v>3872</v>
      </c>
      <c r="C4835">
        <v>34</v>
      </c>
      <c r="D4835" s="38" t="s">
        <v>77</v>
      </c>
      <c r="E4835" s="2" t="s">
        <v>41</v>
      </c>
      <c r="F4835">
        <v>3513729</v>
      </c>
      <c r="G4835" s="44">
        <f t="shared" si="525"/>
        <v>44562</v>
      </c>
      <c r="H4835" s="50">
        <f t="shared" si="526"/>
        <v>273</v>
      </c>
      <c r="I4835" s="50">
        <f t="shared" si="527"/>
        <v>136540567.79999998</v>
      </c>
      <c r="J4835" s="46">
        <v>5001486</v>
      </c>
      <c r="K4835" s="2" t="s">
        <v>34</v>
      </c>
      <c r="L4835" s="52" t="str">
        <f t="shared" si="528"/>
        <v>20220930VND</v>
      </c>
      <c r="M4835">
        <f>VLOOKUP(L4835,Mapping!$H$1:$K$25,4,0)</f>
        <v>1</v>
      </c>
      <c r="N4835">
        <f t="shared" si="529"/>
        <v>3.5137290000000002E-3</v>
      </c>
      <c r="O4835">
        <f t="shared" si="530"/>
        <v>5.0014860000000003E-3</v>
      </c>
      <c r="P4835">
        <f t="shared" si="531"/>
        <v>0.13654056779999998</v>
      </c>
      <c r="Q4835" t="str">
        <f>VLOOKUP(VLOOKUP(C4835,Mapping!$A$1:$C$17,3,0),Mapping!$E$1:$F$6,2,0)</f>
        <v>Vùng 02</v>
      </c>
    </row>
    <row r="4836" spans="1:17" x14ac:dyDescent="0.3">
      <c r="A4836" s="33">
        <v>44834</v>
      </c>
      <c r="B4836">
        <v>3874</v>
      </c>
      <c r="C4836">
        <v>20</v>
      </c>
      <c r="D4836" s="38" t="s">
        <v>77</v>
      </c>
      <c r="E4836" s="2" t="s">
        <v>41</v>
      </c>
      <c r="F4836">
        <v>228368</v>
      </c>
      <c r="G4836" s="44">
        <f t="shared" si="525"/>
        <v>44562</v>
      </c>
      <c r="H4836" s="50">
        <f t="shared" si="526"/>
        <v>273</v>
      </c>
      <c r="I4836" s="50">
        <f t="shared" si="527"/>
        <v>39309215.399999999</v>
      </c>
      <c r="J4836" s="46">
        <v>1439898</v>
      </c>
      <c r="K4836" s="2" t="s">
        <v>34</v>
      </c>
      <c r="L4836" s="52" t="str">
        <f t="shared" si="528"/>
        <v>20220930VND</v>
      </c>
      <c r="M4836">
        <f>VLOOKUP(L4836,Mapping!$H$1:$K$25,4,0)</f>
        <v>1</v>
      </c>
      <c r="N4836">
        <f t="shared" si="529"/>
        <v>2.2836800000000001E-4</v>
      </c>
      <c r="O4836">
        <f t="shared" si="530"/>
        <v>1.439898E-3</v>
      </c>
      <c r="P4836">
        <f t="shared" si="531"/>
        <v>3.93092154E-2</v>
      </c>
      <c r="Q4836" t="str">
        <f>VLOOKUP(VLOOKUP(C4836,Mapping!$A$1:$C$17,3,0),Mapping!$E$1:$F$6,2,0)</f>
        <v>Vùng 02</v>
      </c>
    </row>
    <row r="4837" spans="1:17" x14ac:dyDescent="0.3">
      <c r="A4837" s="33">
        <v>44834</v>
      </c>
      <c r="B4837">
        <v>3875</v>
      </c>
      <c r="C4837">
        <v>26</v>
      </c>
      <c r="D4837" s="38" t="s">
        <v>77</v>
      </c>
      <c r="E4837" s="2" t="s">
        <v>41</v>
      </c>
      <c r="F4837">
        <v>54391</v>
      </c>
      <c r="G4837" s="44">
        <f t="shared" si="525"/>
        <v>44562</v>
      </c>
      <c r="H4837" s="50">
        <f t="shared" si="526"/>
        <v>273</v>
      </c>
      <c r="I4837" s="50">
        <f t="shared" si="527"/>
        <v>911384195425.7041</v>
      </c>
      <c r="J4837" s="46">
        <v>1439111</v>
      </c>
      <c r="K4837" s="2" t="s">
        <v>35</v>
      </c>
      <c r="L4837" s="52" t="str">
        <f t="shared" si="528"/>
        <v>20220930USD</v>
      </c>
      <c r="M4837">
        <f>VLOOKUP(L4837,Mapping!$H$1:$K$25,4,0)</f>
        <v>23197.68</v>
      </c>
      <c r="N4837">
        <f t="shared" si="529"/>
        <v>1.2617450128800001</v>
      </c>
      <c r="O4837">
        <f t="shared" si="530"/>
        <v>33.384036462479997</v>
      </c>
      <c r="P4837">
        <f t="shared" si="531"/>
        <v>911.38419542570409</v>
      </c>
      <c r="Q4837" t="str">
        <f>VLOOKUP(VLOOKUP(C4837,Mapping!$A$1:$C$17,3,0),Mapping!$E$1:$F$6,2,0)</f>
        <v>Vùng 04</v>
      </c>
    </row>
    <row r="4838" spans="1:17" x14ac:dyDescent="0.3">
      <c r="A4838" s="33">
        <v>44834</v>
      </c>
      <c r="B4838">
        <v>3875</v>
      </c>
      <c r="C4838">
        <v>26</v>
      </c>
      <c r="D4838" s="38" t="s">
        <v>77</v>
      </c>
      <c r="E4838" s="2" t="s">
        <v>41</v>
      </c>
      <c r="F4838">
        <v>1302736</v>
      </c>
      <c r="G4838" s="44">
        <f t="shared" si="525"/>
        <v>44562</v>
      </c>
      <c r="H4838" s="50">
        <f t="shared" si="526"/>
        <v>273</v>
      </c>
      <c r="I4838" s="50">
        <f t="shared" si="527"/>
        <v>8910610.7999999989</v>
      </c>
      <c r="J4838" s="46">
        <v>326396</v>
      </c>
      <c r="K4838" s="2" t="s">
        <v>34</v>
      </c>
      <c r="L4838" s="52" t="str">
        <f t="shared" si="528"/>
        <v>20220930VND</v>
      </c>
      <c r="M4838">
        <f>VLOOKUP(L4838,Mapping!$H$1:$K$25,4,0)</f>
        <v>1</v>
      </c>
      <c r="N4838">
        <f t="shared" si="529"/>
        <v>1.3027360000000001E-3</v>
      </c>
      <c r="O4838">
        <f t="shared" si="530"/>
        <v>3.2639600000000001E-4</v>
      </c>
      <c r="P4838">
        <f t="shared" si="531"/>
        <v>8.9106107999999996E-3</v>
      </c>
      <c r="Q4838" t="str">
        <f>VLOOKUP(VLOOKUP(C4838,Mapping!$A$1:$C$17,3,0),Mapping!$E$1:$F$6,2,0)</f>
        <v>Vùng 04</v>
      </c>
    </row>
    <row r="4839" spans="1:17" x14ac:dyDescent="0.3">
      <c r="A4839" s="33">
        <v>44834</v>
      </c>
      <c r="B4839">
        <v>3875</v>
      </c>
      <c r="C4839">
        <v>20</v>
      </c>
      <c r="D4839" s="38" t="s">
        <v>77</v>
      </c>
      <c r="E4839" s="2" t="s">
        <v>41</v>
      </c>
      <c r="F4839">
        <v>417602</v>
      </c>
      <c r="G4839" s="44">
        <f t="shared" si="525"/>
        <v>44562</v>
      </c>
      <c r="H4839" s="50">
        <f t="shared" si="526"/>
        <v>273</v>
      </c>
      <c r="I4839" s="50">
        <f t="shared" si="527"/>
        <v>41364960</v>
      </c>
      <c r="J4839" s="46">
        <v>1515200</v>
      </c>
      <c r="K4839" s="2" t="s">
        <v>34</v>
      </c>
      <c r="L4839" s="52" t="str">
        <f t="shared" si="528"/>
        <v>20220930VND</v>
      </c>
      <c r="M4839">
        <f>VLOOKUP(L4839,Mapping!$H$1:$K$25,4,0)</f>
        <v>1</v>
      </c>
      <c r="N4839">
        <f t="shared" si="529"/>
        <v>4.1760199999999999E-4</v>
      </c>
      <c r="O4839">
        <f t="shared" si="530"/>
        <v>1.5152E-3</v>
      </c>
      <c r="P4839">
        <f t="shared" si="531"/>
        <v>4.1364959999999999E-2</v>
      </c>
      <c r="Q4839" t="str">
        <f>VLOOKUP(VLOOKUP(C4839,Mapping!$A$1:$C$17,3,0),Mapping!$E$1:$F$6,2,0)</f>
        <v>Vùng 02</v>
      </c>
    </row>
    <row r="4840" spans="1:17" x14ac:dyDescent="0.3">
      <c r="A4840" s="33">
        <v>44834</v>
      </c>
      <c r="B4840">
        <v>3876</v>
      </c>
      <c r="C4840">
        <v>20</v>
      </c>
      <c r="D4840" s="38" t="s">
        <v>77</v>
      </c>
      <c r="E4840" s="2" t="s">
        <v>41</v>
      </c>
      <c r="F4840">
        <v>1519427</v>
      </c>
      <c r="G4840" s="44">
        <f t="shared" si="525"/>
        <v>44562</v>
      </c>
      <c r="H4840" s="50">
        <f t="shared" si="526"/>
        <v>273</v>
      </c>
      <c r="I4840" s="50">
        <f t="shared" si="527"/>
        <v>44047567.199999996</v>
      </c>
      <c r="J4840" s="46">
        <v>1613464</v>
      </c>
      <c r="K4840" s="2" t="s">
        <v>34</v>
      </c>
      <c r="L4840" s="52" t="str">
        <f t="shared" si="528"/>
        <v>20220930VND</v>
      </c>
      <c r="M4840">
        <f>VLOOKUP(L4840,Mapping!$H$1:$K$25,4,0)</f>
        <v>1</v>
      </c>
      <c r="N4840">
        <f t="shared" si="529"/>
        <v>1.5194270000000001E-3</v>
      </c>
      <c r="O4840">
        <f t="shared" si="530"/>
        <v>1.613464E-3</v>
      </c>
      <c r="P4840">
        <f t="shared" si="531"/>
        <v>4.4047567199999998E-2</v>
      </c>
      <c r="Q4840" t="str">
        <f>VLOOKUP(VLOOKUP(C4840,Mapping!$A$1:$C$17,3,0),Mapping!$E$1:$F$6,2,0)</f>
        <v>Vùng 02</v>
      </c>
    </row>
    <row r="4841" spans="1:17" x14ac:dyDescent="0.3">
      <c r="A4841" s="33">
        <v>44834</v>
      </c>
      <c r="B4841">
        <v>3876</v>
      </c>
      <c r="C4841">
        <v>41</v>
      </c>
      <c r="D4841" s="38" t="s">
        <v>77</v>
      </c>
      <c r="E4841" s="2" t="s">
        <v>41</v>
      </c>
      <c r="F4841">
        <v>175355</v>
      </c>
      <c r="G4841" s="44">
        <f t="shared" si="525"/>
        <v>44562</v>
      </c>
      <c r="H4841" s="50">
        <f t="shared" si="526"/>
        <v>273</v>
      </c>
      <c r="I4841" s="50">
        <f t="shared" si="527"/>
        <v>27509991.599999998</v>
      </c>
      <c r="J4841" s="46">
        <v>1007692</v>
      </c>
      <c r="K4841" s="2" t="s">
        <v>34</v>
      </c>
      <c r="L4841" s="52" t="str">
        <f t="shared" si="528"/>
        <v>20220930VND</v>
      </c>
      <c r="M4841">
        <f>VLOOKUP(L4841,Mapping!$H$1:$K$25,4,0)</f>
        <v>1</v>
      </c>
      <c r="N4841">
        <f t="shared" si="529"/>
        <v>1.75355E-4</v>
      </c>
      <c r="O4841">
        <f t="shared" si="530"/>
        <v>1.0076919999999999E-3</v>
      </c>
      <c r="P4841">
        <f t="shared" si="531"/>
        <v>2.7509991599999999E-2</v>
      </c>
      <c r="Q4841" t="str">
        <f>VLOOKUP(VLOOKUP(C4841,Mapping!$A$1:$C$17,3,0),Mapping!$E$1:$F$6,2,0)</f>
        <v>Vùng 05</v>
      </c>
    </row>
    <row r="4842" spans="1:17" x14ac:dyDescent="0.3">
      <c r="A4842" s="33">
        <v>44834</v>
      </c>
      <c r="B4842">
        <v>3878</v>
      </c>
      <c r="C4842">
        <v>23</v>
      </c>
      <c r="D4842" s="38" t="s">
        <v>77</v>
      </c>
      <c r="E4842" s="2" t="s">
        <v>41</v>
      </c>
      <c r="F4842">
        <v>1862880</v>
      </c>
      <c r="G4842" s="44">
        <f t="shared" si="525"/>
        <v>44562</v>
      </c>
      <c r="H4842" s="50">
        <f t="shared" si="526"/>
        <v>273</v>
      </c>
      <c r="I4842" s="50">
        <f t="shared" si="527"/>
        <v>46300281.300000004</v>
      </c>
      <c r="J4842" s="46">
        <v>1695981</v>
      </c>
      <c r="K4842" s="2" t="s">
        <v>34</v>
      </c>
      <c r="L4842" s="52" t="str">
        <f t="shared" si="528"/>
        <v>20220930VND</v>
      </c>
      <c r="M4842">
        <f>VLOOKUP(L4842,Mapping!$H$1:$K$25,4,0)</f>
        <v>1</v>
      </c>
      <c r="N4842">
        <f t="shared" si="529"/>
        <v>1.8628799999999999E-3</v>
      </c>
      <c r="O4842">
        <f t="shared" si="530"/>
        <v>1.6959810000000001E-3</v>
      </c>
      <c r="P4842">
        <f t="shared" si="531"/>
        <v>4.6300281300000003E-2</v>
      </c>
      <c r="Q4842" t="str">
        <f>VLOOKUP(VLOOKUP(C4842,Mapping!$A$1:$C$17,3,0),Mapping!$E$1:$F$6,2,0)</f>
        <v>Vùng 02</v>
      </c>
    </row>
    <row r="4843" spans="1:17" x14ac:dyDescent="0.3">
      <c r="A4843" s="33">
        <v>44834</v>
      </c>
      <c r="B4843">
        <v>3878</v>
      </c>
      <c r="C4843">
        <v>43</v>
      </c>
      <c r="D4843" s="38" t="s">
        <v>77</v>
      </c>
      <c r="E4843" s="2" t="s">
        <v>41</v>
      </c>
      <c r="F4843">
        <v>513871</v>
      </c>
      <c r="G4843" s="44">
        <f t="shared" si="525"/>
        <v>44562</v>
      </c>
      <c r="H4843" s="50">
        <f t="shared" si="526"/>
        <v>273</v>
      </c>
      <c r="I4843" s="50">
        <f t="shared" si="527"/>
        <v>29042777.400000002</v>
      </c>
      <c r="J4843" s="46">
        <v>1063838</v>
      </c>
      <c r="K4843" s="2" t="s">
        <v>34</v>
      </c>
      <c r="L4843" s="52" t="str">
        <f t="shared" si="528"/>
        <v>20220930VND</v>
      </c>
      <c r="M4843">
        <f>VLOOKUP(L4843,Mapping!$H$1:$K$25,4,0)</f>
        <v>1</v>
      </c>
      <c r="N4843">
        <f t="shared" si="529"/>
        <v>5.1387099999999995E-4</v>
      </c>
      <c r="O4843">
        <f t="shared" si="530"/>
        <v>1.0638379999999999E-3</v>
      </c>
      <c r="P4843">
        <f t="shared" si="531"/>
        <v>2.9042777400000001E-2</v>
      </c>
      <c r="Q4843" t="str">
        <f>VLOOKUP(VLOOKUP(C4843,Mapping!$A$1:$C$17,3,0),Mapping!$E$1:$F$6,2,0)</f>
        <v>Vùng 04</v>
      </c>
    </row>
    <row r="4844" spans="1:17" x14ac:dyDescent="0.3">
      <c r="A4844" s="33">
        <v>44834</v>
      </c>
      <c r="B4844">
        <v>3878</v>
      </c>
      <c r="C4844">
        <v>34</v>
      </c>
      <c r="D4844" s="38" t="s">
        <v>77</v>
      </c>
      <c r="E4844" s="2" t="s">
        <v>41</v>
      </c>
      <c r="F4844">
        <v>6689693</v>
      </c>
      <c r="G4844" s="44">
        <f t="shared" si="525"/>
        <v>44562</v>
      </c>
      <c r="H4844" s="50">
        <f t="shared" si="526"/>
        <v>273</v>
      </c>
      <c r="I4844" s="50">
        <f t="shared" si="527"/>
        <v>198424508.09999999</v>
      </c>
      <c r="J4844" s="46">
        <v>7268297</v>
      </c>
      <c r="K4844" s="2" t="s">
        <v>34</v>
      </c>
      <c r="L4844" s="52" t="str">
        <f t="shared" si="528"/>
        <v>20220930VND</v>
      </c>
      <c r="M4844">
        <f>VLOOKUP(L4844,Mapping!$H$1:$K$25,4,0)</f>
        <v>1</v>
      </c>
      <c r="N4844">
        <f t="shared" si="529"/>
        <v>6.689693E-3</v>
      </c>
      <c r="O4844">
        <f t="shared" si="530"/>
        <v>7.268297E-3</v>
      </c>
      <c r="P4844">
        <f t="shared" si="531"/>
        <v>0.19842450810000001</v>
      </c>
      <c r="Q4844" t="str">
        <f>VLOOKUP(VLOOKUP(C4844,Mapping!$A$1:$C$17,3,0),Mapping!$E$1:$F$6,2,0)</f>
        <v>Vùng 02</v>
      </c>
    </row>
    <row r="4845" spans="1:17" x14ac:dyDescent="0.3">
      <c r="A4845" s="33">
        <v>44834</v>
      </c>
      <c r="B4845">
        <v>3878</v>
      </c>
      <c r="C4845">
        <v>20</v>
      </c>
      <c r="D4845" s="38" t="s">
        <v>77</v>
      </c>
      <c r="E4845" s="2" t="s">
        <v>41</v>
      </c>
      <c r="F4845">
        <v>1131327</v>
      </c>
      <c r="G4845" s="44">
        <f t="shared" si="525"/>
        <v>44562</v>
      </c>
      <c r="H4845" s="50">
        <f t="shared" si="526"/>
        <v>273</v>
      </c>
      <c r="I4845" s="50">
        <f t="shared" si="527"/>
        <v>43330969.5</v>
      </c>
      <c r="J4845" s="46">
        <v>1587215</v>
      </c>
      <c r="K4845" s="2" t="s">
        <v>34</v>
      </c>
      <c r="L4845" s="52" t="str">
        <f t="shared" si="528"/>
        <v>20220930VND</v>
      </c>
      <c r="M4845">
        <f>VLOOKUP(L4845,Mapping!$H$1:$K$25,4,0)</f>
        <v>1</v>
      </c>
      <c r="N4845">
        <f t="shared" si="529"/>
        <v>1.1313269999999999E-3</v>
      </c>
      <c r="O4845">
        <f t="shared" si="530"/>
        <v>1.5872149999999999E-3</v>
      </c>
      <c r="P4845">
        <f t="shared" si="531"/>
        <v>4.3330969499999997E-2</v>
      </c>
      <c r="Q4845" t="str">
        <f>VLOOKUP(VLOOKUP(C4845,Mapping!$A$1:$C$17,3,0),Mapping!$E$1:$F$6,2,0)</f>
        <v>Vùng 02</v>
      </c>
    </row>
    <row r="4846" spans="1:17" x14ac:dyDescent="0.3">
      <c r="A4846" s="33">
        <v>44834</v>
      </c>
      <c r="B4846">
        <v>3878</v>
      </c>
      <c r="C4846">
        <v>34</v>
      </c>
      <c r="D4846" s="38" t="s">
        <v>77</v>
      </c>
      <c r="E4846" s="2" t="s">
        <v>41</v>
      </c>
      <c r="F4846">
        <v>1478390</v>
      </c>
      <c r="G4846" s="44">
        <f t="shared" si="525"/>
        <v>44562</v>
      </c>
      <c r="H4846" s="50">
        <f t="shared" si="526"/>
        <v>273</v>
      </c>
      <c r="I4846" s="50">
        <f t="shared" si="527"/>
        <v>22217067.599999998</v>
      </c>
      <c r="J4846" s="46">
        <v>813812</v>
      </c>
      <c r="K4846" s="2" t="s">
        <v>34</v>
      </c>
      <c r="L4846" s="52" t="str">
        <f t="shared" si="528"/>
        <v>20220930VND</v>
      </c>
      <c r="M4846">
        <f>VLOOKUP(L4846,Mapping!$H$1:$K$25,4,0)</f>
        <v>1</v>
      </c>
      <c r="N4846">
        <f t="shared" si="529"/>
        <v>1.47839E-3</v>
      </c>
      <c r="O4846">
        <f t="shared" si="530"/>
        <v>8.1381200000000002E-4</v>
      </c>
      <c r="P4846">
        <f t="shared" si="531"/>
        <v>2.2217067599999998E-2</v>
      </c>
      <c r="Q4846" t="str">
        <f>VLOOKUP(VLOOKUP(C4846,Mapping!$A$1:$C$17,3,0),Mapping!$E$1:$F$6,2,0)</f>
        <v>Vùng 02</v>
      </c>
    </row>
    <row r="4847" spans="1:17" x14ac:dyDescent="0.3">
      <c r="A4847" s="33">
        <v>44834</v>
      </c>
      <c r="B4847">
        <v>3879</v>
      </c>
      <c r="C4847">
        <v>48</v>
      </c>
      <c r="D4847" s="38" t="s">
        <v>77</v>
      </c>
      <c r="E4847" s="2" t="s">
        <v>41</v>
      </c>
      <c r="F4847">
        <v>954045</v>
      </c>
      <c r="G4847" s="44">
        <f t="shared" si="525"/>
        <v>44562</v>
      </c>
      <c r="H4847" s="50">
        <f t="shared" si="526"/>
        <v>273</v>
      </c>
      <c r="I4847" s="50">
        <f t="shared" si="527"/>
        <v>5885361.2999999998</v>
      </c>
      <c r="J4847" s="46">
        <v>215581</v>
      </c>
      <c r="K4847" s="2" t="s">
        <v>34</v>
      </c>
      <c r="L4847" s="52" t="str">
        <f t="shared" si="528"/>
        <v>20220930VND</v>
      </c>
      <c r="M4847">
        <f>VLOOKUP(L4847,Mapping!$H$1:$K$25,4,0)</f>
        <v>1</v>
      </c>
      <c r="N4847">
        <f t="shared" si="529"/>
        <v>9.5404500000000004E-4</v>
      </c>
      <c r="O4847">
        <f t="shared" si="530"/>
        <v>2.1558100000000001E-4</v>
      </c>
      <c r="P4847">
        <f t="shared" si="531"/>
        <v>5.8853613000000001E-3</v>
      </c>
      <c r="Q4847" t="str">
        <f>VLOOKUP(VLOOKUP(C4847,Mapping!$A$1:$C$17,3,0),Mapping!$E$1:$F$6,2,0)</f>
        <v>Vùng 01</v>
      </c>
    </row>
    <row r="4848" spans="1:17" x14ac:dyDescent="0.3">
      <c r="A4848" s="33">
        <v>44834</v>
      </c>
      <c r="B4848">
        <v>3879</v>
      </c>
      <c r="C4848">
        <v>48</v>
      </c>
      <c r="D4848" s="38" t="s">
        <v>77</v>
      </c>
      <c r="E4848" s="2" t="s">
        <v>41</v>
      </c>
      <c r="F4848">
        <v>1767383</v>
      </c>
      <c r="G4848" s="44">
        <f t="shared" si="525"/>
        <v>44562</v>
      </c>
      <c r="H4848" s="50">
        <f t="shared" si="526"/>
        <v>273</v>
      </c>
      <c r="I4848" s="50">
        <f t="shared" si="527"/>
        <v>1013547613262.1841</v>
      </c>
      <c r="J4848" s="46">
        <v>1600431</v>
      </c>
      <c r="K4848" s="2" t="s">
        <v>35</v>
      </c>
      <c r="L4848" s="52" t="str">
        <f t="shared" si="528"/>
        <v>20220930USD</v>
      </c>
      <c r="M4848">
        <f>VLOOKUP(L4848,Mapping!$H$1:$K$25,4,0)</f>
        <v>23197.68</v>
      </c>
      <c r="N4848">
        <f t="shared" si="529"/>
        <v>40.999185271440005</v>
      </c>
      <c r="O4848">
        <f t="shared" si="530"/>
        <v>37.126286200080003</v>
      </c>
      <c r="P4848">
        <f t="shared" si="531"/>
        <v>1013.5476132621841</v>
      </c>
      <c r="Q4848" t="str">
        <f>VLOOKUP(VLOOKUP(C4848,Mapping!$A$1:$C$17,3,0),Mapping!$E$1:$F$6,2,0)</f>
        <v>Vùng 01</v>
      </c>
    </row>
    <row r="4849" spans="1:17" x14ac:dyDescent="0.3">
      <c r="A4849" s="33">
        <v>44834</v>
      </c>
      <c r="B4849">
        <v>3880</v>
      </c>
      <c r="C4849">
        <v>41</v>
      </c>
      <c r="D4849" s="38" t="s">
        <v>77</v>
      </c>
      <c r="E4849" s="2" t="s">
        <v>41</v>
      </c>
      <c r="F4849">
        <v>955414</v>
      </c>
      <c r="G4849" s="44">
        <f t="shared" si="525"/>
        <v>44562</v>
      </c>
      <c r="H4849" s="50">
        <f t="shared" si="526"/>
        <v>273</v>
      </c>
      <c r="I4849" s="50">
        <f t="shared" si="527"/>
        <v>12604382.700000001</v>
      </c>
      <c r="J4849" s="46">
        <v>461699</v>
      </c>
      <c r="K4849" s="2" t="s">
        <v>34</v>
      </c>
      <c r="L4849" s="52" t="str">
        <f t="shared" si="528"/>
        <v>20220930VND</v>
      </c>
      <c r="M4849">
        <f>VLOOKUP(L4849,Mapping!$H$1:$K$25,4,0)</f>
        <v>1</v>
      </c>
      <c r="N4849">
        <f t="shared" si="529"/>
        <v>9.5541400000000002E-4</v>
      </c>
      <c r="O4849">
        <f t="shared" si="530"/>
        <v>4.6169899999999999E-4</v>
      </c>
      <c r="P4849">
        <f t="shared" si="531"/>
        <v>1.2604382700000001E-2</v>
      </c>
      <c r="Q4849" t="str">
        <f>VLOOKUP(VLOOKUP(C4849,Mapping!$A$1:$C$17,3,0),Mapping!$E$1:$F$6,2,0)</f>
        <v>Vùng 05</v>
      </c>
    </row>
    <row r="4850" spans="1:17" x14ac:dyDescent="0.3">
      <c r="A4850" s="33">
        <v>44834</v>
      </c>
      <c r="B4850">
        <v>3883</v>
      </c>
      <c r="C4850">
        <v>20</v>
      </c>
      <c r="D4850" s="38" t="s">
        <v>77</v>
      </c>
      <c r="E4850" s="2" t="s">
        <v>41</v>
      </c>
      <c r="F4850">
        <v>1238775</v>
      </c>
      <c r="G4850" s="44">
        <f t="shared" si="525"/>
        <v>44562</v>
      </c>
      <c r="H4850" s="50">
        <f t="shared" si="526"/>
        <v>273</v>
      </c>
      <c r="I4850" s="50">
        <f t="shared" si="527"/>
        <v>2350939.5</v>
      </c>
      <c r="J4850" s="46">
        <v>86115</v>
      </c>
      <c r="K4850" s="2" t="s">
        <v>34</v>
      </c>
      <c r="L4850" s="52" t="str">
        <f t="shared" si="528"/>
        <v>20220930VND</v>
      </c>
      <c r="M4850">
        <f>VLOOKUP(L4850,Mapping!$H$1:$K$25,4,0)</f>
        <v>1</v>
      </c>
      <c r="N4850">
        <f t="shared" si="529"/>
        <v>1.2387749999999999E-3</v>
      </c>
      <c r="O4850">
        <f t="shared" si="530"/>
        <v>8.6114999999999998E-5</v>
      </c>
      <c r="P4850">
        <f t="shared" si="531"/>
        <v>2.3509395E-3</v>
      </c>
      <c r="Q4850" t="str">
        <f>VLOOKUP(VLOOKUP(C4850,Mapping!$A$1:$C$17,3,0),Mapping!$E$1:$F$6,2,0)</f>
        <v>Vùng 02</v>
      </c>
    </row>
    <row r="4851" spans="1:17" x14ac:dyDescent="0.3">
      <c r="A4851" s="33">
        <v>44834</v>
      </c>
      <c r="B4851">
        <v>3883</v>
      </c>
      <c r="C4851">
        <v>20</v>
      </c>
      <c r="D4851" s="38" t="s">
        <v>77</v>
      </c>
      <c r="E4851" s="2" t="s">
        <v>41</v>
      </c>
      <c r="F4851">
        <v>1812274</v>
      </c>
      <c r="G4851" s="44">
        <f t="shared" si="525"/>
        <v>44562</v>
      </c>
      <c r="H4851" s="50">
        <f t="shared" si="526"/>
        <v>273</v>
      </c>
      <c r="I4851" s="50">
        <f t="shared" si="527"/>
        <v>492510382516.15204</v>
      </c>
      <c r="J4851" s="46">
        <v>777693</v>
      </c>
      <c r="K4851" s="2" t="s">
        <v>35</v>
      </c>
      <c r="L4851" s="52" t="str">
        <f t="shared" si="528"/>
        <v>20220930USD</v>
      </c>
      <c r="M4851">
        <f>VLOOKUP(L4851,Mapping!$H$1:$K$25,4,0)</f>
        <v>23197.68</v>
      </c>
      <c r="N4851">
        <f t="shared" si="529"/>
        <v>42.040552324319997</v>
      </c>
      <c r="O4851">
        <f t="shared" si="530"/>
        <v>18.040673352240002</v>
      </c>
      <c r="P4851">
        <f t="shared" si="531"/>
        <v>492.51038251615205</v>
      </c>
      <c r="Q4851" t="str">
        <f>VLOOKUP(VLOOKUP(C4851,Mapping!$A$1:$C$17,3,0),Mapping!$E$1:$F$6,2,0)</f>
        <v>Vùng 02</v>
      </c>
    </row>
    <row r="4852" spans="1:17" x14ac:dyDescent="0.3">
      <c r="A4852" s="33">
        <v>44834</v>
      </c>
      <c r="B4852">
        <v>3884</v>
      </c>
      <c r="C4852">
        <v>40</v>
      </c>
      <c r="D4852" s="38" t="s">
        <v>77</v>
      </c>
      <c r="E4852" s="2" t="s">
        <v>41</v>
      </c>
      <c r="F4852">
        <v>1709223</v>
      </c>
      <c r="G4852" s="44">
        <f t="shared" si="525"/>
        <v>44562</v>
      </c>
      <c r="H4852" s="50">
        <f t="shared" si="526"/>
        <v>273</v>
      </c>
      <c r="I4852" s="50">
        <f t="shared" si="527"/>
        <v>44427719.699999996</v>
      </c>
      <c r="J4852" s="46">
        <v>1627389</v>
      </c>
      <c r="K4852" s="2" t="s">
        <v>34</v>
      </c>
      <c r="L4852" s="52" t="str">
        <f t="shared" si="528"/>
        <v>20220930VND</v>
      </c>
      <c r="M4852">
        <f>VLOOKUP(L4852,Mapping!$H$1:$K$25,4,0)</f>
        <v>1</v>
      </c>
      <c r="N4852">
        <f t="shared" si="529"/>
        <v>1.7092229999999999E-3</v>
      </c>
      <c r="O4852">
        <f t="shared" si="530"/>
        <v>1.6273889999999999E-3</v>
      </c>
      <c r="P4852">
        <f t="shared" si="531"/>
        <v>4.4427719699999993E-2</v>
      </c>
      <c r="Q4852" t="str">
        <f>VLOOKUP(VLOOKUP(C4852,Mapping!$A$1:$C$17,3,0),Mapping!$E$1:$F$6,2,0)</f>
        <v>Vùng 01</v>
      </c>
    </row>
    <row r="4853" spans="1:17" x14ac:dyDescent="0.3">
      <c r="A4853" s="33">
        <v>44834</v>
      </c>
      <c r="B4853">
        <v>3886</v>
      </c>
      <c r="C4853">
        <v>12</v>
      </c>
      <c r="D4853" s="38" t="s">
        <v>77</v>
      </c>
      <c r="E4853" s="2" t="s">
        <v>41</v>
      </c>
      <c r="F4853">
        <v>1552037</v>
      </c>
      <c r="G4853" s="44">
        <f t="shared" si="525"/>
        <v>44562</v>
      </c>
      <c r="H4853" s="50">
        <f t="shared" si="526"/>
        <v>273</v>
      </c>
      <c r="I4853" s="50">
        <f t="shared" si="527"/>
        <v>1962678.9000000001</v>
      </c>
      <c r="J4853" s="46">
        <v>71893</v>
      </c>
      <c r="K4853" s="2" t="s">
        <v>34</v>
      </c>
      <c r="L4853" s="52" t="str">
        <f t="shared" si="528"/>
        <v>20220930VND</v>
      </c>
      <c r="M4853">
        <f>VLOOKUP(L4853,Mapping!$H$1:$K$25,4,0)</f>
        <v>1</v>
      </c>
      <c r="N4853">
        <f t="shared" si="529"/>
        <v>1.552037E-3</v>
      </c>
      <c r="O4853">
        <f t="shared" si="530"/>
        <v>7.1892999999999998E-5</v>
      </c>
      <c r="P4853">
        <f t="shared" si="531"/>
        <v>1.9626789000000001E-3</v>
      </c>
      <c r="Q4853" t="str">
        <f>VLOOKUP(VLOOKUP(C4853,Mapping!$A$1:$C$17,3,0),Mapping!$E$1:$F$6,2,0)</f>
        <v>Vùng 03</v>
      </c>
    </row>
    <row r="4854" spans="1:17" x14ac:dyDescent="0.3">
      <c r="A4854" s="33">
        <v>44834</v>
      </c>
      <c r="B4854">
        <v>3886</v>
      </c>
      <c r="C4854">
        <v>12</v>
      </c>
      <c r="D4854" s="38" t="s">
        <v>77</v>
      </c>
      <c r="E4854" s="2" t="s">
        <v>41</v>
      </c>
      <c r="F4854">
        <v>1764157</v>
      </c>
      <c r="G4854" s="44">
        <f t="shared" si="525"/>
        <v>44562</v>
      </c>
      <c r="H4854" s="50">
        <f t="shared" si="526"/>
        <v>273</v>
      </c>
      <c r="I4854" s="50">
        <f t="shared" si="527"/>
        <v>39450492.899999999</v>
      </c>
      <c r="J4854" s="46">
        <v>1445073</v>
      </c>
      <c r="K4854" s="2" t="s">
        <v>34</v>
      </c>
      <c r="L4854" s="52" t="str">
        <f t="shared" si="528"/>
        <v>20220930VND</v>
      </c>
      <c r="M4854">
        <f>VLOOKUP(L4854,Mapping!$H$1:$K$25,4,0)</f>
        <v>1</v>
      </c>
      <c r="N4854">
        <f t="shared" si="529"/>
        <v>1.7641569999999999E-3</v>
      </c>
      <c r="O4854">
        <f t="shared" si="530"/>
        <v>1.4450730000000001E-3</v>
      </c>
      <c r="P4854">
        <f t="shared" si="531"/>
        <v>3.9450492900000002E-2</v>
      </c>
      <c r="Q4854" t="str">
        <f>VLOOKUP(VLOOKUP(C4854,Mapping!$A$1:$C$17,3,0),Mapping!$E$1:$F$6,2,0)</f>
        <v>Vùng 03</v>
      </c>
    </row>
    <row r="4855" spans="1:17" x14ac:dyDescent="0.3">
      <c r="A4855" s="33">
        <v>44834</v>
      </c>
      <c r="B4855">
        <v>3886</v>
      </c>
      <c r="C4855">
        <v>25</v>
      </c>
      <c r="D4855" s="38" t="s">
        <v>77</v>
      </c>
      <c r="E4855" s="2" t="s">
        <v>41</v>
      </c>
      <c r="F4855">
        <v>1326921</v>
      </c>
      <c r="G4855" s="44">
        <f t="shared" si="525"/>
        <v>44562</v>
      </c>
      <c r="H4855" s="50">
        <f t="shared" si="526"/>
        <v>273</v>
      </c>
      <c r="I4855" s="50">
        <f t="shared" si="527"/>
        <v>26798826.599999998</v>
      </c>
      <c r="J4855" s="46">
        <v>981642</v>
      </c>
      <c r="K4855" s="2" t="s">
        <v>34</v>
      </c>
      <c r="L4855" s="52" t="str">
        <f t="shared" si="528"/>
        <v>20220930VND</v>
      </c>
      <c r="M4855">
        <f>VLOOKUP(L4855,Mapping!$H$1:$K$25,4,0)</f>
        <v>1</v>
      </c>
      <c r="N4855">
        <f t="shared" si="529"/>
        <v>1.326921E-3</v>
      </c>
      <c r="O4855">
        <f t="shared" si="530"/>
        <v>9.8164200000000002E-4</v>
      </c>
      <c r="P4855">
        <f t="shared" si="531"/>
        <v>2.6798826599999999E-2</v>
      </c>
      <c r="Q4855" t="str">
        <f>VLOOKUP(VLOOKUP(C4855,Mapping!$A$1:$C$17,3,0),Mapping!$E$1:$F$6,2,0)</f>
        <v>Vùng 01</v>
      </c>
    </row>
    <row r="4856" spans="1:17" x14ac:dyDescent="0.3">
      <c r="A4856" s="33">
        <v>44834</v>
      </c>
      <c r="B4856">
        <v>3887</v>
      </c>
      <c r="C4856">
        <v>40</v>
      </c>
      <c r="D4856" s="38" t="s">
        <v>77</v>
      </c>
      <c r="E4856" s="2" t="s">
        <v>41</v>
      </c>
      <c r="F4856">
        <v>1520189</v>
      </c>
      <c r="G4856" s="44">
        <f t="shared" si="525"/>
        <v>44562</v>
      </c>
      <c r="H4856" s="50">
        <f t="shared" si="526"/>
        <v>273</v>
      </c>
      <c r="I4856" s="50">
        <f t="shared" si="527"/>
        <v>27048075.599999998</v>
      </c>
      <c r="J4856" s="46">
        <v>990772</v>
      </c>
      <c r="K4856" s="2" t="s">
        <v>34</v>
      </c>
      <c r="L4856" s="52" t="str">
        <f t="shared" si="528"/>
        <v>20220930VND</v>
      </c>
      <c r="M4856">
        <f>VLOOKUP(L4856,Mapping!$H$1:$K$25,4,0)</f>
        <v>1</v>
      </c>
      <c r="N4856">
        <f t="shared" si="529"/>
        <v>1.5201889999999999E-3</v>
      </c>
      <c r="O4856">
        <f t="shared" si="530"/>
        <v>9.9077200000000001E-4</v>
      </c>
      <c r="P4856">
        <f t="shared" si="531"/>
        <v>2.7048075599999999E-2</v>
      </c>
      <c r="Q4856" t="str">
        <f>VLOOKUP(VLOOKUP(C4856,Mapping!$A$1:$C$17,3,0),Mapping!$E$1:$F$6,2,0)</f>
        <v>Vùng 01</v>
      </c>
    </row>
    <row r="4857" spans="1:17" x14ac:dyDescent="0.3">
      <c r="A4857" s="33">
        <v>44834</v>
      </c>
      <c r="B4857">
        <v>3887</v>
      </c>
      <c r="C4857">
        <v>45</v>
      </c>
      <c r="D4857" s="38" t="s">
        <v>77</v>
      </c>
      <c r="E4857" s="2" t="s">
        <v>41</v>
      </c>
      <c r="F4857">
        <v>1849548</v>
      </c>
      <c r="G4857" s="44">
        <f t="shared" si="525"/>
        <v>44562</v>
      </c>
      <c r="H4857" s="50">
        <f t="shared" si="526"/>
        <v>273</v>
      </c>
      <c r="I4857" s="50">
        <f t="shared" si="527"/>
        <v>44436510.300000004</v>
      </c>
      <c r="J4857" s="46">
        <v>1627711</v>
      </c>
      <c r="K4857" s="2" t="s">
        <v>34</v>
      </c>
      <c r="L4857" s="52" t="str">
        <f t="shared" si="528"/>
        <v>20220930VND</v>
      </c>
      <c r="M4857">
        <f>VLOOKUP(L4857,Mapping!$H$1:$K$25,4,0)</f>
        <v>1</v>
      </c>
      <c r="N4857">
        <f t="shared" si="529"/>
        <v>1.8495479999999999E-3</v>
      </c>
      <c r="O4857">
        <f t="shared" si="530"/>
        <v>1.627711E-3</v>
      </c>
      <c r="P4857">
        <f t="shared" si="531"/>
        <v>4.4436510300000003E-2</v>
      </c>
      <c r="Q4857" t="str">
        <f>VLOOKUP(VLOOKUP(C4857,Mapping!$A$1:$C$17,3,0),Mapping!$E$1:$F$6,2,0)</f>
        <v>Vùng 02</v>
      </c>
    </row>
    <row r="4858" spans="1:17" x14ac:dyDescent="0.3">
      <c r="A4858" s="33">
        <v>44834</v>
      </c>
      <c r="B4858">
        <v>3889</v>
      </c>
      <c r="C4858">
        <v>34</v>
      </c>
      <c r="D4858" s="38" t="s">
        <v>77</v>
      </c>
      <c r="E4858" s="2" t="s">
        <v>41</v>
      </c>
      <c r="F4858">
        <v>553605</v>
      </c>
      <c r="G4858" s="44">
        <f t="shared" si="525"/>
        <v>44562</v>
      </c>
      <c r="H4858" s="50">
        <f t="shared" si="526"/>
        <v>273</v>
      </c>
      <c r="I4858" s="50">
        <f t="shared" si="527"/>
        <v>50529788.399999999</v>
      </c>
      <c r="J4858" s="46">
        <v>1850908</v>
      </c>
      <c r="K4858" s="2" t="s">
        <v>34</v>
      </c>
      <c r="L4858" s="52" t="str">
        <f t="shared" si="528"/>
        <v>20220930VND</v>
      </c>
      <c r="M4858">
        <f>VLOOKUP(L4858,Mapping!$H$1:$K$25,4,0)</f>
        <v>1</v>
      </c>
      <c r="N4858">
        <f t="shared" si="529"/>
        <v>5.5360499999999998E-4</v>
      </c>
      <c r="O4858">
        <f t="shared" si="530"/>
        <v>1.8509080000000001E-3</v>
      </c>
      <c r="P4858">
        <f t="shared" si="531"/>
        <v>5.0529788399999997E-2</v>
      </c>
      <c r="Q4858" t="str">
        <f>VLOOKUP(VLOOKUP(C4858,Mapping!$A$1:$C$17,3,0),Mapping!$E$1:$F$6,2,0)</f>
        <v>Vùng 02</v>
      </c>
    </row>
    <row r="4859" spans="1:17" x14ac:dyDescent="0.3">
      <c r="A4859" s="33">
        <v>44834</v>
      </c>
      <c r="B4859">
        <v>3889</v>
      </c>
      <c r="C4859">
        <v>34</v>
      </c>
      <c r="D4859" s="38" t="s">
        <v>77</v>
      </c>
      <c r="E4859" s="2" t="s">
        <v>41</v>
      </c>
      <c r="F4859">
        <v>268413</v>
      </c>
      <c r="G4859" s="44">
        <f t="shared" si="525"/>
        <v>44562</v>
      </c>
      <c r="H4859" s="50">
        <f t="shared" si="526"/>
        <v>273</v>
      </c>
      <c r="I4859" s="50">
        <f t="shared" si="527"/>
        <v>51487417.800000004</v>
      </c>
      <c r="J4859" s="46">
        <v>1885986</v>
      </c>
      <c r="K4859" s="2" t="s">
        <v>34</v>
      </c>
      <c r="L4859" s="52" t="str">
        <f t="shared" si="528"/>
        <v>20220930VND</v>
      </c>
      <c r="M4859">
        <f>VLOOKUP(L4859,Mapping!$H$1:$K$25,4,0)</f>
        <v>1</v>
      </c>
      <c r="N4859">
        <f t="shared" si="529"/>
        <v>2.6841300000000001E-4</v>
      </c>
      <c r="O4859">
        <f t="shared" si="530"/>
        <v>1.8859860000000001E-3</v>
      </c>
      <c r="P4859">
        <f t="shared" si="531"/>
        <v>5.1487417800000004E-2</v>
      </c>
      <c r="Q4859" t="str">
        <f>VLOOKUP(VLOOKUP(C4859,Mapping!$A$1:$C$17,3,0),Mapping!$E$1:$F$6,2,0)</f>
        <v>Vùng 02</v>
      </c>
    </row>
    <row r="4860" spans="1:17" x14ac:dyDescent="0.3">
      <c r="A4860" s="33">
        <v>44834</v>
      </c>
      <c r="B4860">
        <v>3892</v>
      </c>
      <c r="C4860">
        <v>40</v>
      </c>
      <c r="D4860" s="38" t="s">
        <v>77</v>
      </c>
      <c r="E4860" s="2" t="s">
        <v>41</v>
      </c>
      <c r="F4860">
        <v>1791935</v>
      </c>
      <c r="G4860" s="44">
        <f t="shared" si="525"/>
        <v>44562</v>
      </c>
      <c r="H4860" s="50">
        <f t="shared" si="526"/>
        <v>273</v>
      </c>
      <c r="I4860" s="50">
        <f t="shared" si="527"/>
        <v>43183658.699999996</v>
      </c>
      <c r="J4860" s="46">
        <v>1581819</v>
      </c>
      <c r="K4860" s="2" t="s">
        <v>34</v>
      </c>
      <c r="L4860" s="52" t="str">
        <f t="shared" si="528"/>
        <v>20220930VND</v>
      </c>
      <c r="M4860">
        <f>VLOOKUP(L4860,Mapping!$H$1:$K$25,4,0)</f>
        <v>1</v>
      </c>
      <c r="N4860">
        <f t="shared" si="529"/>
        <v>1.7919349999999999E-3</v>
      </c>
      <c r="O4860">
        <f t="shared" si="530"/>
        <v>1.5818189999999999E-3</v>
      </c>
      <c r="P4860">
        <f t="shared" si="531"/>
        <v>4.3183658699999995E-2</v>
      </c>
      <c r="Q4860" t="str">
        <f>VLOOKUP(VLOOKUP(C4860,Mapping!$A$1:$C$17,3,0),Mapping!$E$1:$F$6,2,0)</f>
        <v>Vùng 01</v>
      </c>
    </row>
    <row r="4861" spans="1:17" x14ac:dyDescent="0.3">
      <c r="A4861" s="33">
        <v>44834</v>
      </c>
      <c r="B4861">
        <v>3893</v>
      </c>
      <c r="C4861">
        <v>11</v>
      </c>
      <c r="D4861" s="38" t="s">
        <v>77</v>
      </c>
      <c r="E4861" s="2" t="s">
        <v>41</v>
      </c>
      <c r="F4861">
        <v>1586304</v>
      </c>
      <c r="G4861" s="44">
        <f t="shared" si="525"/>
        <v>44562</v>
      </c>
      <c r="H4861" s="50">
        <f t="shared" si="526"/>
        <v>273</v>
      </c>
      <c r="I4861" s="50">
        <f t="shared" si="527"/>
        <v>16834708.800000001</v>
      </c>
      <c r="J4861" s="46">
        <v>616656</v>
      </c>
      <c r="K4861" s="2" t="s">
        <v>34</v>
      </c>
      <c r="L4861" s="52" t="str">
        <f t="shared" si="528"/>
        <v>20220930VND</v>
      </c>
      <c r="M4861">
        <f>VLOOKUP(L4861,Mapping!$H$1:$K$25,4,0)</f>
        <v>1</v>
      </c>
      <c r="N4861">
        <f t="shared" si="529"/>
        <v>1.586304E-3</v>
      </c>
      <c r="O4861">
        <f t="shared" si="530"/>
        <v>6.1665600000000004E-4</v>
      </c>
      <c r="P4861">
        <f t="shared" si="531"/>
        <v>1.6834708800000001E-2</v>
      </c>
      <c r="Q4861" t="str">
        <f>VLOOKUP(VLOOKUP(C4861,Mapping!$A$1:$C$17,3,0),Mapping!$E$1:$F$6,2,0)</f>
        <v>Vùng 01</v>
      </c>
    </row>
    <row r="4862" spans="1:17" x14ac:dyDescent="0.3">
      <c r="A4862" s="33">
        <v>44834</v>
      </c>
      <c r="B4862">
        <v>3894</v>
      </c>
      <c r="C4862">
        <v>20</v>
      </c>
      <c r="D4862" s="38" t="s">
        <v>77</v>
      </c>
      <c r="E4862" s="2" t="s">
        <v>41</v>
      </c>
      <c r="F4862">
        <v>1605103</v>
      </c>
      <c r="G4862" s="44">
        <f t="shared" si="525"/>
        <v>44562</v>
      </c>
      <c r="H4862" s="50">
        <f t="shared" si="526"/>
        <v>273</v>
      </c>
      <c r="I4862" s="50">
        <f t="shared" si="527"/>
        <v>54355091.699999996</v>
      </c>
      <c r="J4862" s="46">
        <v>1991029</v>
      </c>
      <c r="K4862" s="2" t="s">
        <v>34</v>
      </c>
      <c r="L4862" s="52" t="str">
        <f t="shared" si="528"/>
        <v>20220930VND</v>
      </c>
      <c r="M4862">
        <f>VLOOKUP(L4862,Mapping!$H$1:$K$25,4,0)</f>
        <v>1</v>
      </c>
      <c r="N4862">
        <f t="shared" si="529"/>
        <v>1.6051030000000001E-3</v>
      </c>
      <c r="O4862">
        <f t="shared" si="530"/>
        <v>1.9910290000000001E-3</v>
      </c>
      <c r="P4862">
        <f t="shared" si="531"/>
        <v>5.4355091699999997E-2</v>
      </c>
      <c r="Q4862" t="str">
        <f>VLOOKUP(VLOOKUP(C4862,Mapping!$A$1:$C$17,3,0),Mapping!$E$1:$F$6,2,0)</f>
        <v>Vùng 02</v>
      </c>
    </row>
    <row r="4863" spans="1:17" x14ac:dyDescent="0.3">
      <c r="A4863" s="33">
        <v>44834</v>
      </c>
      <c r="B4863">
        <v>3901</v>
      </c>
      <c r="C4863">
        <v>45</v>
      </c>
      <c r="D4863" s="38" t="s">
        <v>77</v>
      </c>
      <c r="E4863" s="2" t="s">
        <v>41</v>
      </c>
      <c r="F4863">
        <v>842384</v>
      </c>
      <c r="G4863" s="44">
        <f t="shared" si="525"/>
        <v>44562</v>
      </c>
      <c r="H4863" s="50">
        <f t="shared" si="526"/>
        <v>273</v>
      </c>
      <c r="I4863" s="50">
        <f t="shared" si="527"/>
        <v>37551150</v>
      </c>
      <c r="J4863" s="46">
        <v>1375500</v>
      </c>
      <c r="K4863" s="2" t="s">
        <v>34</v>
      </c>
      <c r="L4863" s="52" t="str">
        <f t="shared" si="528"/>
        <v>20220930VND</v>
      </c>
      <c r="M4863">
        <f>VLOOKUP(L4863,Mapping!$H$1:$K$25,4,0)</f>
        <v>1</v>
      </c>
      <c r="N4863">
        <f t="shared" si="529"/>
        <v>8.4238399999999995E-4</v>
      </c>
      <c r="O4863">
        <f t="shared" si="530"/>
        <v>1.3755E-3</v>
      </c>
      <c r="P4863">
        <f t="shared" si="531"/>
        <v>3.7551149999999998E-2</v>
      </c>
      <c r="Q4863" t="str">
        <f>VLOOKUP(VLOOKUP(C4863,Mapping!$A$1:$C$17,3,0),Mapping!$E$1:$F$6,2,0)</f>
        <v>Vùng 02</v>
      </c>
    </row>
    <row r="4864" spans="1:17" x14ac:dyDescent="0.3">
      <c r="A4864" s="33">
        <v>44834</v>
      </c>
      <c r="B4864">
        <v>3901</v>
      </c>
      <c r="C4864">
        <v>25</v>
      </c>
      <c r="D4864" s="38" t="s">
        <v>77</v>
      </c>
      <c r="E4864" s="2" t="s">
        <v>41</v>
      </c>
      <c r="F4864">
        <v>8984507</v>
      </c>
      <c r="G4864" s="44">
        <f t="shared" si="525"/>
        <v>44562</v>
      </c>
      <c r="H4864" s="50">
        <f t="shared" si="526"/>
        <v>273</v>
      </c>
      <c r="I4864" s="50">
        <f t="shared" si="527"/>
        <v>172761306.90000001</v>
      </c>
      <c r="J4864" s="46">
        <v>6328253</v>
      </c>
      <c r="K4864" s="2" t="s">
        <v>34</v>
      </c>
      <c r="L4864" s="52" t="str">
        <f t="shared" si="528"/>
        <v>20220930VND</v>
      </c>
      <c r="M4864">
        <f>VLOOKUP(L4864,Mapping!$H$1:$K$25,4,0)</f>
        <v>1</v>
      </c>
      <c r="N4864">
        <f t="shared" si="529"/>
        <v>8.9845069999999992E-3</v>
      </c>
      <c r="O4864">
        <f t="shared" si="530"/>
        <v>6.3282529999999998E-3</v>
      </c>
      <c r="P4864">
        <f t="shared" si="531"/>
        <v>0.17276130689999999</v>
      </c>
      <c r="Q4864" t="str">
        <f>VLOOKUP(VLOOKUP(C4864,Mapping!$A$1:$C$17,3,0),Mapping!$E$1:$F$6,2,0)</f>
        <v>Vùng 01</v>
      </c>
    </row>
    <row r="4865" spans="1:17" x14ac:dyDescent="0.3">
      <c r="A4865" s="33">
        <v>44834</v>
      </c>
      <c r="B4865">
        <v>3902</v>
      </c>
      <c r="C4865">
        <v>26</v>
      </c>
      <c r="D4865" s="38" t="s">
        <v>77</v>
      </c>
      <c r="E4865" s="2" t="s">
        <v>41</v>
      </c>
      <c r="F4865">
        <v>42336</v>
      </c>
      <c r="G4865" s="44">
        <f t="shared" si="525"/>
        <v>44562</v>
      </c>
      <c r="H4865" s="50">
        <f t="shared" si="526"/>
        <v>273</v>
      </c>
      <c r="I4865" s="50">
        <f t="shared" si="527"/>
        <v>579633.6</v>
      </c>
      <c r="J4865" s="46">
        <v>21232</v>
      </c>
      <c r="K4865" s="2" t="s">
        <v>34</v>
      </c>
      <c r="L4865" s="52" t="str">
        <f t="shared" si="528"/>
        <v>20220930VND</v>
      </c>
      <c r="M4865">
        <f>VLOOKUP(L4865,Mapping!$H$1:$K$25,4,0)</f>
        <v>1</v>
      </c>
      <c r="N4865">
        <f t="shared" si="529"/>
        <v>4.2336000000000003E-5</v>
      </c>
      <c r="O4865">
        <f t="shared" si="530"/>
        <v>2.1231999999999999E-5</v>
      </c>
      <c r="P4865">
        <f t="shared" si="531"/>
        <v>5.7963359999999996E-4</v>
      </c>
      <c r="Q4865" t="str">
        <f>VLOOKUP(VLOOKUP(C4865,Mapping!$A$1:$C$17,3,0),Mapping!$E$1:$F$6,2,0)</f>
        <v>Vùng 04</v>
      </c>
    </row>
    <row r="4866" spans="1:17" x14ac:dyDescent="0.3">
      <c r="A4866" s="33">
        <v>44834</v>
      </c>
      <c r="B4866">
        <v>3903</v>
      </c>
      <c r="C4866">
        <v>34</v>
      </c>
      <c r="D4866" s="38" t="s">
        <v>77</v>
      </c>
      <c r="E4866" s="2" t="s">
        <v>41</v>
      </c>
      <c r="F4866">
        <v>803668</v>
      </c>
      <c r="G4866" s="44">
        <f t="shared" ref="G4866:G4929" si="532">DATE(YEAR(A4866),1,1)</f>
        <v>44562</v>
      </c>
      <c r="H4866" s="50">
        <f t="shared" ref="H4866:H4929" si="533">DATEDIF(G4866,A4866,"D")+1</f>
        <v>273</v>
      </c>
      <c r="I4866" s="50">
        <f t="shared" si="527"/>
        <v>52389246</v>
      </c>
      <c r="J4866" s="46">
        <v>1919020</v>
      </c>
      <c r="K4866" s="2" t="s">
        <v>34</v>
      </c>
      <c r="L4866" s="52" t="str">
        <f t="shared" si="528"/>
        <v>20220930VND</v>
      </c>
      <c r="M4866">
        <f>VLOOKUP(L4866,Mapping!$H$1:$K$25,4,0)</f>
        <v>1</v>
      </c>
      <c r="N4866">
        <f t="shared" si="529"/>
        <v>8.03668E-4</v>
      </c>
      <c r="O4866">
        <f t="shared" si="530"/>
        <v>1.91902E-3</v>
      </c>
      <c r="P4866">
        <f t="shared" si="531"/>
        <v>5.2389246E-2</v>
      </c>
      <c r="Q4866" t="str">
        <f>VLOOKUP(VLOOKUP(C4866,Mapping!$A$1:$C$17,3,0),Mapping!$E$1:$F$6,2,0)</f>
        <v>Vùng 02</v>
      </c>
    </row>
    <row r="4867" spans="1:17" x14ac:dyDescent="0.3">
      <c r="A4867" s="33">
        <v>44834</v>
      </c>
      <c r="B4867">
        <v>3903</v>
      </c>
      <c r="C4867">
        <v>26</v>
      </c>
      <c r="D4867" s="38" t="s">
        <v>77</v>
      </c>
      <c r="E4867" s="2" t="s">
        <v>41</v>
      </c>
      <c r="F4867">
        <v>1125362</v>
      </c>
      <c r="G4867" s="44">
        <f t="shared" si="532"/>
        <v>44562</v>
      </c>
      <c r="H4867" s="50">
        <f t="shared" si="533"/>
        <v>273</v>
      </c>
      <c r="I4867" s="50">
        <f t="shared" ref="I4867:I4930" si="534">H4867*(J4867/10)*M4867</f>
        <v>23499212.099999998</v>
      </c>
      <c r="J4867" s="46">
        <v>860777</v>
      </c>
      <c r="K4867" s="2" t="s">
        <v>34</v>
      </c>
      <c r="L4867" s="52" t="str">
        <f t="shared" ref="L4867:L4930" si="535">CONCATENATE(TEXT(A4867,"YYYYMMDD"),K4867)</f>
        <v>20220930VND</v>
      </c>
      <c r="M4867">
        <f>VLOOKUP(L4867,Mapping!$H$1:$K$25,4,0)</f>
        <v>1</v>
      </c>
      <c r="N4867">
        <f t="shared" ref="N4867:N4930" si="536">F4867*M4867/10^9</f>
        <v>1.125362E-3</v>
      </c>
      <c r="O4867">
        <f t="shared" ref="O4867:O4930" si="537">J4867*M4867/10^9</f>
        <v>8.6077699999999996E-4</v>
      </c>
      <c r="P4867">
        <f t="shared" ref="P4867:P4930" si="538">I4867/10^9</f>
        <v>2.3499212099999996E-2</v>
      </c>
      <c r="Q4867" t="str">
        <f>VLOOKUP(VLOOKUP(C4867,Mapping!$A$1:$C$17,3,0),Mapping!$E$1:$F$6,2,0)</f>
        <v>Vùng 04</v>
      </c>
    </row>
    <row r="4868" spans="1:17" x14ac:dyDescent="0.3">
      <c r="A4868" s="33">
        <v>44834</v>
      </c>
      <c r="B4868">
        <v>3905</v>
      </c>
      <c r="C4868">
        <v>34</v>
      </c>
      <c r="D4868" s="38" t="s">
        <v>77</v>
      </c>
      <c r="E4868" s="2" t="s">
        <v>41</v>
      </c>
      <c r="F4868">
        <v>1864501</v>
      </c>
      <c r="G4868" s="44">
        <f t="shared" si="532"/>
        <v>44562</v>
      </c>
      <c r="H4868" s="50">
        <f t="shared" si="533"/>
        <v>273</v>
      </c>
      <c r="I4868" s="50">
        <f t="shared" si="534"/>
        <v>20262333</v>
      </c>
      <c r="J4868" s="46">
        <v>742210</v>
      </c>
      <c r="K4868" s="2" t="s">
        <v>34</v>
      </c>
      <c r="L4868" s="52" t="str">
        <f t="shared" si="535"/>
        <v>20220930VND</v>
      </c>
      <c r="M4868">
        <f>VLOOKUP(L4868,Mapping!$H$1:$K$25,4,0)</f>
        <v>1</v>
      </c>
      <c r="N4868">
        <f t="shared" si="536"/>
        <v>1.864501E-3</v>
      </c>
      <c r="O4868">
        <f t="shared" si="537"/>
        <v>7.4220999999999998E-4</v>
      </c>
      <c r="P4868">
        <f t="shared" si="538"/>
        <v>2.0262333E-2</v>
      </c>
      <c r="Q4868" t="str">
        <f>VLOOKUP(VLOOKUP(C4868,Mapping!$A$1:$C$17,3,0),Mapping!$E$1:$F$6,2,0)</f>
        <v>Vùng 02</v>
      </c>
    </row>
    <row r="4869" spans="1:17" x14ac:dyDescent="0.3">
      <c r="A4869" s="33">
        <v>44834</v>
      </c>
      <c r="B4869">
        <v>3908</v>
      </c>
      <c r="C4869">
        <v>48</v>
      </c>
      <c r="D4869" s="38" t="s">
        <v>77</v>
      </c>
      <c r="E4869" s="2" t="s">
        <v>41</v>
      </c>
      <c r="F4869">
        <v>1449786</v>
      </c>
      <c r="G4869" s="44">
        <f t="shared" si="532"/>
        <v>44562</v>
      </c>
      <c r="H4869" s="50">
        <f t="shared" si="533"/>
        <v>273</v>
      </c>
      <c r="I4869" s="50">
        <f t="shared" si="534"/>
        <v>5801823.2999999998</v>
      </c>
      <c r="J4869" s="46">
        <v>212521</v>
      </c>
      <c r="K4869" s="2" t="s">
        <v>34</v>
      </c>
      <c r="L4869" s="52" t="str">
        <f t="shared" si="535"/>
        <v>20220930VND</v>
      </c>
      <c r="M4869">
        <f>VLOOKUP(L4869,Mapping!$H$1:$K$25,4,0)</f>
        <v>1</v>
      </c>
      <c r="N4869">
        <f t="shared" si="536"/>
        <v>1.449786E-3</v>
      </c>
      <c r="O4869">
        <f t="shared" si="537"/>
        <v>2.1252099999999999E-4</v>
      </c>
      <c r="P4869">
        <f t="shared" si="538"/>
        <v>5.8018232999999999E-3</v>
      </c>
      <c r="Q4869" t="str">
        <f>VLOOKUP(VLOOKUP(C4869,Mapping!$A$1:$C$17,3,0),Mapping!$E$1:$F$6,2,0)</f>
        <v>Vùng 01</v>
      </c>
    </row>
    <row r="4870" spans="1:17" x14ac:dyDescent="0.3">
      <c r="A4870" s="33">
        <v>44834</v>
      </c>
      <c r="B4870">
        <v>3908</v>
      </c>
      <c r="C4870">
        <v>16</v>
      </c>
      <c r="D4870" s="38" t="s">
        <v>77</v>
      </c>
      <c r="E4870" s="2" t="s">
        <v>41</v>
      </c>
      <c r="F4870">
        <v>1629277</v>
      </c>
      <c r="G4870" s="44">
        <f t="shared" si="532"/>
        <v>44562</v>
      </c>
      <c r="H4870" s="50">
        <f t="shared" si="533"/>
        <v>273</v>
      </c>
      <c r="I4870" s="50">
        <f t="shared" si="534"/>
        <v>17306589.300000001</v>
      </c>
      <c r="J4870" s="46">
        <v>633941</v>
      </c>
      <c r="K4870" s="2" t="s">
        <v>34</v>
      </c>
      <c r="L4870" s="52" t="str">
        <f t="shared" si="535"/>
        <v>20220930VND</v>
      </c>
      <c r="M4870">
        <f>VLOOKUP(L4870,Mapping!$H$1:$K$25,4,0)</f>
        <v>1</v>
      </c>
      <c r="N4870">
        <f t="shared" si="536"/>
        <v>1.6292769999999999E-3</v>
      </c>
      <c r="O4870">
        <f t="shared" si="537"/>
        <v>6.3394099999999995E-4</v>
      </c>
      <c r="P4870">
        <f t="shared" si="538"/>
        <v>1.7306589300000001E-2</v>
      </c>
      <c r="Q4870" t="str">
        <f>VLOOKUP(VLOOKUP(C4870,Mapping!$A$1:$C$17,3,0),Mapping!$E$1:$F$6,2,0)</f>
        <v>Vùng 01</v>
      </c>
    </row>
    <row r="4871" spans="1:17" x14ac:dyDescent="0.3">
      <c r="A4871" s="33">
        <v>44834</v>
      </c>
      <c r="B4871">
        <v>3909</v>
      </c>
      <c r="C4871">
        <v>36</v>
      </c>
      <c r="D4871" s="38" t="s">
        <v>77</v>
      </c>
      <c r="E4871" s="2" t="s">
        <v>41</v>
      </c>
      <c r="F4871">
        <v>970692</v>
      </c>
      <c r="G4871" s="44">
        <f t="shared" si="532"/>
        <v>44562</v>
      </c>
      <c r="H4871" s="50">
        <f t="shared" si="533"/>
        <v>273</v>
      </c>
      <c r="I4871" s="50">
        <f t="shared" si="534"/>
        <v>11282544</v>
      </c>
      <c r="J4871" s="46">
        <v>413280</v>
      </c>
      <c r="K4871" s="2" t="s">
        <v>34</v>
      </c>
      <c r="L4871" s="52" t="str">
        <f t="shared" si="535"/>
        <v>20220930VND</v>
      </c>
      <c r="M4871">
        <f>VLOOKUP(L4871,Mapping!$H$1:$K$25,4,0)</f>
        <v>1</v>
      </c>
      <c r="N4871">
        <f t="shared" si="536"/>
        <v>9.70692E-4</v>
      </c>
      <c r="O4871">
        <f t="shared" si="537"/>
        <v>4.1327999999999997E-4</v>
      </c>
      <c r="P4871">
        <f t="shared" si="538"/>
        <v>1.1282544E-2</v>
      </c>
      <c r="Q4871" t="str">
        <f>VLOOKUP(VLOOKUP(C4871,Mapping!$A$1:$C$17,3,0),Mapping!$E$1:$F$6,2,0)</f>
        <v>Vùng 05</v>
      </c>
    </row>
    <row r="4872" spans="1:17" x14ac:dyDescent="0.3">
      <c r="A4872" s="33">
        <v>44834</v>
      </c>
      <c r="B4872">
        <v>3910</v>
      </c>
      <c r="C4872">
        <v>48</v>
      </c>
      <c r="D4872" s="38" t="s">
        <v>77</v>
      </c>
      <c r="E4872" s="2" t="s">
        <v>41</v>
      </c>
      <c r="F4872">
        <v>343956</v>
      </c>
      <c r="G4872" s="44">
        <f t="shared" si="532"/>
        <v>44562</v>
      </c>
      <c r="H4872" s="50">
        <f t="shared" si="533"/>
        <v>273</v>
      </c>
      <c r="I4872" s="50">
        <f t="shared" si="534"/>
        <v>16277188.200000001</v>
      </c>
      <c r="J4872" s="46">
        <v>596234</v>
      </c>
      <c r="K4872" s="2" t="s">
        <v>34</v>
      </c>
      <c r="L4872" s="52" t="str">
        <f t="shared" si="535"/>
        <v>20220930VND</v>
      </c>
      <c r="M4872">
        <f>VLOOKUP(L4872,Mapping!$H$1:$K$25,4,0)</f>
        <v>1</v>
      </c>
      <c r="N4872">
        <f t="shared" si="536"/>
        <v>3.4395600000000003E-4</v>
      </c>
      <c r="O4872">
        <f t="shared" si="537"/>
        <v>5.9623399999999996E-4</v>
      </c>
      <c r="P4872">
        <f t="shared" si="538"/>
        <v>1.6277188200000001E-2</v>
      </c>
      <c r="Q4872" t="str">
        <f>VLOOKUP(VLOOKUP(C4872,Mapping!$A$1:$C$17,3,0),Mapping!$E$1:$F$6,2,0)</f>
        <v>Vùng 01</v>
      </c>
    </row>
    <row r="4873" spans="1:17" x14ac:dyDescent="0.3">
      <c r="A4873" s="33">
        <v>44834</v>
      </c>
      <c r="B4873">
        <v>3913</v>
      </c>
      <c r="C4873">
        <v>34</v>
      </c>
      <c r="D4873" s="38" t="s">
        <v>77</v>
      </c>
      <c r="E4873" s="2" t="s">
        <v>41</v>
      </c>
      <c r="F4873">
        <v>1854169</v>
      </c>
      <c r="G4873" s="44">
        <f t="shared" si="532"/>
        <v>44562</v>
      </c>
      <c r="H4873" s="50">
        <f t="shared" si="533"/>
        <v>273</v>
      </c>
      <c r="I4873" s="50">
        <f t="shared" si="534"/>
        <v>25479499.5</v>
      </c>
      <c r="J4873" s="46">
        <v>933315</v>
      </c>
      <c r="K4873" s="2" t="s">
        <v>34</v>
      </c>
      <c r="L4873" s="52" t="str">
        <f t="shared" si="535"/>
        <v>20220930VND</v>
      </c>
      <c r="M4873">
        <f>VLOOKUP(L4873,Mapping!$H$1:$K$25,4,0)</f>
        <v>1</v>
      </c>
      <c r="N4873">
        <f t="shared" si="536"/>
        <v>1.8541689999999999E-3</v>
      </c>
      <c r="O4873">
        <f t="shared" si="537"/>
        <v>9.3331499999999999E-4</v>
      </c>
      <c r="P4873">
        <f t="shared" si="538"/>
        <v>2.5479499499999999E-2</v>
      </c>
      <c r="Q4873" t="str">
        <f>VLOOKUP(VLOOKUP(C4873,Mapping!$A$1:$C$17,3,0),Mapping!$E$1:$F$6,2,0)</f>
        <v>Vùng 02</v>
      </c>
    </row>
    <row r="4874" spans="1:17" x14ac:dyDescent="0.3">
      <c r="A4874" s="33">
        <v>44834</v>
      </c>
      <c r="B4874">
        <v>3914</v>
      </c>
      <c r="C4874">
        <v>40</v>
      </c>
      <c r="D4874" s="38" t="s">
        <v>77</v>
      </c>
      <c r="E4874" s="2" t="s">
        <v>43</v>
      </c>
      <c r="F4874">
        <v>181434</v>
      </c>
      <c r="G4874" s="44">
        <f t="shared" si="532"/>
        <v>44562</v>
      </c>
      <c r="H4874" s="50">
        <f t="shared" si="533"/>
        <v>273</v>
      </c>
      <c r="I4874" s="50">
        <f t="shared" si="534"/>
        <v>26848621.800000001</v>
      </c>
      <c r="J4874" s="46">
        <v>983466</v>
      </c>
      <c r="K4874" s="2" t="s">
        <v>34</v>
      </c>
      <c r="L4874" s="52" t="str">
        <f t="shared" si="535"/>
        <v>20220930VND</v>
      </c>
      <c r="M4874">
        <f>VLOOKUP(L4874,Mapping!$H$1:$K$25,4,0)</f>
        <v>1</v>
      </c>
      <c r="N4874">
        <f t="shared" si="536"/>
        <v>1.8143400000000001E-4</v>
      </c>
      <c r="O4874">
        <f t="shared" si="537"/>
        <v>9.834659999999999E-4</v>
      </c>
      <c r="P4874">
        <f t="shared" si="538"/>
        <v>2.68486218E-2</v>
      </c>
      <c r="Q4874" t="str">
        <f>VLOOKUP(VLOOKUP(C4874,Mapping!$A$1:$C$17,3,0),Mapping!$E$1:$F$6,2,0)</f>
        <v>Vùng 01</v>
      </c>
    </row>
    <row r="4875" spans="1:17" x14ac:dyDescent="0.3">
      <c r="A4875" s="33">
        <v>44834</v>
      </c>
      <c r="B4875">
        <v>3914</v>
      </c>
      <c r="C4875">
        <v>40</v>
      </c>
      <c r="D4875" s="38" t="s">
        <v>77</v>
      </c>
      <c r="E4875" s="2" t="s">
        <v>41</v>
      </c>
      <c r="F4875">
        <v>1148372</v>
      </c>
      <c r="G4875" s="44">
        <f t="shared" si="532"/>
        <v>44562</v>
      </c>
      <c r="H4875" s="50">
        <f t="shared" si="533"/>
        <v>273</v>
      </c>
      <c r="I4875" s="50">
        <f t="shared" si="534"/>
        <v>50269674</v>
      </c>
      <c r="J4875" s="46">
        <v>1841380</v>
      </c>
      <c r="K4875" s="2" t="s">
        <v>34</v>
      </c>
      <c r="L4875" s="52" t="str">
        <f t="shared" si="535"/>
        <v>20220930VND</v>
      </c>
      <c r="M4875">
        <f>VLOOKUP(L4875,Mapping!$H$1:$K$25,4,0)</f>
        <v>1</v>
      </c>
      <c r="N4875">
        <f t="shared" si="536"/>
        <v>1.1483719999999999E-3</v>
      </c>
      <c r="O4875">
        <f t="shared" si="537"/>
        <v>1.8413800000000001E-3</v>
      </c>
      <c r="P4875">
        <f t="shared" si="538"/>
        <v>5.0269674E-2</v>
      </c>
      <c r="Q4875" t="str">
        <f>VLOOKUP(VLOOKUP(C4875,Mapping!$A$1:$C$17,3,0),Mapping!$E$1:$F$6,2,0)</f>
        <v>Vùng 01</v>
      </c>
    </row>
    <row r="4876" spans="1:17" x14ac:dyDescent="0.3">
      <c r="A4876" s="33">
        <v>44834</v>
      </c>
      <c r="B4876">
        <v>3914</v>
      </c>
      <c r="C4876">
        <v>40</v>
      </c>
      <c r="D4876" s="38" t="s">
        <v>77</v>
      </c>
      <c r="E4876" s="2" t="s">
        <v>41</v>
      </c>
      <c r="F4876">
        <v>9284010</v>
      </c>
      <c r="G4876" s="44">
        <f t="shared" si="532"/>
        <v>44562</v>
      </c>
      <c r="H4876" s="50">
        <f t="shared" si="533"/>
        <v>273</v>
      </c>
      <c r="I4876" s="50">
        <f t="shared" si="534"/>
        <v>222632946.90000001</v>
      </c>
      <c r="J4876" s="46">
        <v>8155053</v>
      </c>
      <c r="K4876" s="2" t="s">
        <v>34</v>
      </c>
      <c r="L4876" s="52" t="str">
        <f t="shared" si="535"/>
        <v>20220930VND</v>
      </c>
      <c r="M4876">
        <f>VLOOKUP(L4876,Mapping!$H$1:$K$25,4,0)</f>
        <v>1</v>
      </c>
      <c r="N4876">
        <f t="shared" si="536"/>
        <v>9.2840100000000005E-3</v>
      </c>
      <c r="O4876">
        <f t="shared" si="537"/>
        <v>8.1550530000000006E-3</v>
      </c>
      <c r="P4876">
        <f t="shared" si="538"/>
        <v>0.22263294690000002</v>
      </c>
      <c r="Q4876" t="str">
        <f>VLOOKUP(VLOOKUP(C4876,Mapping!$A$1:$C$17,3,0),Mapping!$E$1:$F$6,2,0)</f>
        <v>Vùng 01</v>
      </c>
    </row>
    <row r="4877" spans="1:17" x14ac:dyDescent="0.3">
      <c r="A4877" s="33">
        <v>44834</v>
      </c>
      <c r="B4877">
        <v>3915</v>
      </c>
      <c r="C4877">
        <v>34</v>
      </c>
      <c r="D4877" s="38" t="s">
        <v>77</v>
      </c>
      <c r="E4877" s="2" t="s">
        <v>43</v>
      </c>
      <c r="F4877">
        <v>9980484</v>
      </c>
      <c r="G4877" s="44">
        <f t="shared" si="532"/>
        <v>44562</v>
      </c>
      <c r="H4877" s="50">
        <f t="shared" si="533"/>
        <v>273</v>
      </c>
      <c r="I4877" s="50">
        <f t="shared" si="534"/>
        <v>269077536</v>
      </c>
      <c r="J4877" s="46">
        <v>9856320</v>
      </c>
      <c r="K4877" s="2" t="s">
        <v>34</v>
      </c>
      <c r="L4877" s="52" t="str">
        <f t="shared" si="535"/>
        <v>20220930VND</v>
      </c>
      <c r="M4877">
        <f>VLOOKUP(L4877,Mapping!$H$1:$K$25,4,0)</f>
        <v>1</v>
      </c>
      <c r="N4877">
        <f t="shared" si="536"/>
        <v>9.9804839999999995E-3</v>
      </c>
      <c r="O4877">
        <f t="shared" si="537"/>
        <v>9.85632E-3</v>
      </c>
      <c r="P4877">
        <f t="shared" si="538"/>
        <v>0.26907753600000001</v>
      </c>
      <c r="Q4877" t="str">
        <f>VLOOKUP(VLOOKUP(C4877,Mapping!$A$1:$C$17,3,0),Mapping!$E$1:$F$6,2,0)</f>
        <v>Vùng 02</v>
      </c>
    </row>
    <row r="4878" spans="1:17" x14ac:dyDescent="0.3">
      <c r="A4878" s="33">
        <v>44834</v>
      </c>
      <c r="B4878">
        <v>3915</v>
      </c>
      <c r="C4878">
        <v>45</v>
      </c>
      <c r="D4878" s="38" t="s">
        <v>77</v>
      </c>
      <c r="E4878" s="2" t="s">
        <v>41</v>
      </c>
      <c r="F4878">
        <v>211705</v>
      </c>
      <c r="G4878" s="44">
        <f t="shared" si="532"/>
        <v>44562</v>
      </c>
      <c r="H4878" s="50">
        <f t="shared" si="533"/>
        <v>273</v>
      </c>
      <c r="I4878" s="50">
        <f t="shared" si="534"/>
        <v>41680275</v>
      </c>
      <c r="J4878" s="46">
        <v>1526750</v>
      </c>
      <c r="K4878" s="2" t="s">
        <v>34</v>
      </c>
      <c r="L4878" s="52" t="str">
        <f t="shared" si="535"/>
        <v>20220930VND</v>
      </c>
      <c r="M4878">
        <f>VLOOKUP(L4878,Mapping!$H$1:$K$25,4,0)</f>
        <v>1</v>
      </c>
      <c r="N4878">
        <f t="shared" si="536"/>
        <v>2.1170499999999999E-4</v>
      </c>
      <c r="O4878">
        <f t="shared" si="537"/>
        <v>1.5267499999999999E-3</v>
      </c>
      <c r="P4878">
        <f t="shared" si="538"/>
        <v>4.1680275000000003E-2</v>
      </c>
      <c r="Q4878" t="str">
        <f>VLOOKUP(VLOOKUP(C4878,Mapping!$A$1:$C$17,3,0),Mapping!$E$1:$F$6,2,0)</f>
        <v>Vùng 02</v>
      </c>
    </row>
    <row r="4879" spans="1:17" x14ac:dyDescent="0.3">
      <c r="A4879" s="33">
        <v>44834</v>
      </c>
      <c r="B4879">
        <v>3915</v>
      </c>
      <c r="C4879">
        <v>25</v>
      </c>
      <c r="D4879" s="38" t="s">
        <v>77</v>
      </c>
      <c r="E4879" s="2" t="s">
        <v>41</v>
      </c>
      <c r="F4879">
        <v>100649</v>
      </c>
      <c r="G4879" s="44">
        <f t="shared" si="532"/>
        <v>44562</v>
      </c>
      <c r="H4879" s="50">
        <f t="shared" si="533"/>
        <v>273</v>
      </c>
      <c r="I4879" s="50">
        <f t="shared" si="534"/>
        <v>48595610.699999996</v>
      </c>
      <c r="J4879" s="46">
        <v>1780059</v>
      </c>
      <c r="K4879" s="2" t="s">
        <v>34</v>
      </c>
      <c r="L4879" s="52" t="str">
        <f t="shared" si="535"/>
        <v>20220930VND</v>
      </c>
      <c r="M4879">
        <f>VLOOKUP(L4879,Mapping!$H$1:$K$25,4,0)</f>
        <v>1</v>
      </c>
      <c r="N4879">
        <f t="shared" si="536"/>
        <v>1.00649E-4</v>
      </c>
      <c r="O4879">
        <f t="shared" si="537"/>
        <v>1.7800590000000001E-3</v>
      </c>
      <c r="P4879">
        <f t="shared" si="538"/>
        <v>4.8595610699999993E-2</v>
      </c>
      <c r="Q4879" t="str">
        <f>VLOOKUP(VLOOKUP(C4879,Mapping!$A$1:$C$17,3,0),Mapping!$E$1:$F$6,2,0)</f>
        <v>Vùng 01</v>
      </c>
    </row>
    <row r="4880" spans="1:17" x14ac:dyDescent="0.3">
      <c r="A4880" s="33">
        <v>44834</v>
      </c>
      <c r="B4880">
        <v>3915</v>
      </c>
      <c r="C4880">
        <v>25</v>
      </c>
      <c r="D4880" s="38" t="s">
        <v>77</v>
      </c>
      <c r="E4880" s="2" t="s">
        <v>41</v>
      </c>
      <c r="F4880">
        <v>1551239</v>
      </c>
      <c r="G4880" s="44">
        <f t="shared" si="532"/>
        <v>44562</v>
      </c>
      <c r="H4880" s="50">
        <f t="shared" si="533"/>
        <v>273</v>
      </c>
      <c r="I4880" s="50">
        <f t="shared" si="534"/>
        <v>9503321.0999999996</v>
      </c>
      <c r="J4880" s="46">
        <v>348107</v>
      </c>
      <c r="K4880" s="2" t="s">
        <v>34</v>
      </c>
      <c r="L4880" s="52" t="str">
        <f t="shared" si="535"/>
        <v>20220930VND</v>
      </c>
      <c r="M4880">
        <f>VLOOKUP(L4880,Mapping!$H$1:$K$25,4,0)</f>
        <v>1</v>
      </c>
      <c r="N4880">
        <f t="shared" si="536"/>
        <v>1.551239E-3</v>
      </c>
      <c r="O4880">
        <f t="shared" si="537"/>
        <v>3.4810700000000001E-4</v>
      </c>
      <c r="P4880">
        <f t="shared" si="538"/>
        <v>9.5033210999999999E-3</v>
      </c>
      <c r="Q4880" t="str">
        <f>VLOOKUP(VLOOKUP(C4880,Mapping!$A$1:$C$17,3,0),Mapping!$E$1:$F$6,2,0)</f>
        <v>Vùng 01</v>
      </c>
    </row>
    <row r="4881" spans="1:17" x14ac:dyDescent="0.3">
      <c r="A4881" s="33">
        <v>44834</v>
      </c>
      <c r="B4881">
        <v>3915</v>
      </c>
      <c r="C4881">
        <v>34</v>
      </c>
      <c r="D4881" s="38" t="s">
        <v>77</v>
      </c>
      <c r="E4881" s="2" t="s">
        <v>41</v>
      </c>
      <c r="F4881">
        <v>7517852</v>
      </c>
      <c r="G4881" s="44">
        <f t="shared" si="532"/>
        <v>44562</v>
      </c>
      <c r="H4881" s="50">
        <f t="shared" si="533"/>
        <v>273</v>
      </c>
      <c r="I4881" s="50">
        <f t="shared" si="534"/>
        <v>219975428.40000001</v>
      </c>
      <c r="J4881" s="46">
        <v>8057708</v>
      </c>
      <c r="K4881" s="2" t="s">
        <v>34</v>
      </c>
      <c r="L4881" s="52" t="str">
        <f t="shared" si="535"/>
        <v>20220930VND</v>
      </c>
      <c r="M4881">
        <f>VLOOKUP(L4881,Mapping!$H$1:$K$25,4,0)</f>
        <v>1</v>
      </c>
      <c r="N4881">
        <f t="shared" si="536"/>
        <v>7.5178520000000002E-3</v>
      </c>
      <c r="O4881">
        <f t="shared" si="537"/>
        <v>8.0577080000000002E-3</v>
      </c>
      <c r="P4881">
        <f t="shared" si="538"/>
        <v>0.21997542840000001</v>
      </c>
      <c r="Q4881" t="str">
        <f>VLOOKUP(VLOOKUP(C4881,Mapping!$A$1:$C$17,3,0),Mapping!$E$1:$F$6,2,0)</f>
        <v>Vùng 02</v>
      </c>
    </row>
    <row r="4882" spans="1:17" x14ac:dyDescent="0.3">
      <c r="A4882" s="33">
        <v>44834</v>
      </c>
      <c r="B4882">
        <v>3921</v>
      </c>
      <c r="C4882">
        <v>40</v>
      </c>
      <c r="D4882" s="38" t="s">
        <v>77</v>
      </c>
      <c r="E4882" s="2" t="s">
        <v>41</v>
      </c>
      <c r="F4882">
        <v>1037921</v>
      </c>
      <c r="G4882" s="44">
        <f t="shared" si="532"/>
        <v>44562</v>
      </c>
      <c r="H4882" s="50">
        <f t="shared" si="533"/>
        <v>273</v>
      </c>
      <c r="I4882" s="50">
        <f t="shared" si="534"/>
        <v>12786064.200000001</v>
      </c>
      <c r="J4882" s="46">
        <v>468354</v>
      </c>
      <c r="K4882" s="2" t="s">
        <v>34</v>
      </c>
      <c r="L4882" s="52" t="str">
        <f t="shared" si="535"/>
        <v>20220930VND</v>
      </c>
      <c r="M4882">
        <f>VLOOKUP(L4882,Mapping!$H$1:$K$25,4,0)</f>
        <v>1</v>
      </c>
      <c r="N4882">
        <f t="shared" si="536"/>
        <v>1.037921E-3</v>
      </c>
      <c r="O4882">
        <f t="shared" si="537"/>
        <v>4.6835399999999998E-4</v>
      </c>
      <c r="P4882">
        <f t="shared" si="538"/>
        <v>1.2786064200000001E-2</v>
      </c>
      <c r="Q4882" t="str">
        <f>VLOOKUP(VLOOKUP(C4882,Mapping!$A$1:$C$17,3,0),Mapping!$E$1:$F$6,2,0)</f>
        <v>Vùng 01</v>
      </c>
    </row>
    <row r="4883" spans="1:17" x14ac:dyDescent="0.3">
      <c r="A4883" s="33">
        <v>44834</v>
      </c>
      <c r="B4883">
        <v>3921</v>
      </c>
      <c r="C4883">
        <v>43</v>
      </c>
      <c r="D4883" s="38" t="s">
        <v>77</v>
      </c>
      <c r="E4883" s="2" t="s">
        <v>41</v>
      </c>
      <c r="F4883">
        <v>802764</v>
      </c>
      <c r="G4883" s="44">
        <f t="shared" si="532"/>
        <v>44562</v>
      </c>
      <c r="H4883" s="50">
        <f t="shared" si="533"/>
        <v>273</v>
      </c>
      <c r="I4883" s="50">
        <f t="shared" si="534"/>
        <v>42997199.699999996</v>
      </c>
      <c r="J4883" s="46">
        <v>1574989</v>
      </c>
      <c r="K4883" s="2" t="s">
        <v>34</v>
      </c>
      <c r="L4883" s="52" t="str">
        <f t="shared" si="535"/>
        <v>20220930VND</v>
      </c>
      <c r="M4883">
        <f>VLOOKUP(L4883,Mapping!$H$1:$K$25,4,0)</f>
        <v>1</v>
      </c>
      <c r="N4883">
        <f t="shared" si="536"/>
        <v>8.0276399999999997E-4</v>
      </c>
      <c r="O4883">
        <f t="shared" si="537"/>
        <v>1.5749889999999999E-3</v>
      </c>
      <c r="P4883">
        <f t="shared" si="538"/>
        <v>4.2997199699999995E-2</v>
      </c>
      <c r="Q4883" t="str">
        <f>VLOOKUP(VLOOKUP(C4883,Mapping!$A$1:$C$17,3,0),Mapping!$E$1:$F$6,2,0)</f>
        <v>Vùng 04</v>
      </c>
    </row>
    <row r="4884" spans="1:17" x14ac:dyDescent="0.3">
      <c r="A4884" s="33">
        <v>44834</v>
      </c>
      <c r="B4884">
        <v>3922</v>
      </c>
      <c r="C4884">
        <v>41</v>
      </c>
      <c r="D4884" s="38" t="s">
        <v>77</v>
      </c>
      <c r="E4884" s="2" t="s">
        <v>41</v>
      </c>
      <c r="F4884">
        <v>739937</v>
      </c>
      <c r="G4884" s="44">
        <f t="shared" si="532"/>
        <v>44562</v>
      </c>
      <c r="H4884" s="50">
        <f t="shared" si="533"/>
        <v>273</v>
      </c>
      <c r="I4884" s="50">
        <f t="shared" si="534"/>
        <v>25442589.900000002</v>
      </c>
      <c r="J4884" s="46">
        <v>931963</v>
      </c>
      <c r="K4884" s="2" t="s">
        <v>34</v>
      </c>
      <c r="L4884" s="52" t="str">
        <f t="shared" si="535"/>
        <v>20220930VND</v>
      </c>
      <c r="M4884">
        <f>VLOOKUP(L4884,Mapping!$H$1:$K$25,4,0)</f>
        <v>1</v>
      </c>
      <c r="N4884">
        <f t="shared" si="536"/>
        <v>7.3993699999999997E-4</v>
      </c>
      <c r="O4884">
        <f t="shared" si="537"/>
        <v>9.3196299999999995E-4</v>
      </c>
      <c r="P4884">
        <f t="shared" si="538"/>
        <v>2.5442589900000003E-2</v>
      </c>
      <c r="Q4884" t="str">
        <f>VLOOKUP(VLOOKUP(C4884,Mapping!$A$1:$C$17,3,0),Mapping!$E$1:$F$6,2,0)</f>
        <v>Vùng 05</v>
      </c>
    </row>
    <row r="4885" spans="1:17" x14ac:dyDescent="0.3">
      <c r="A4885" s="33">
        <v>44834</v>
      </c>
      <c r="B4885">
        <v>3925</v>
      </c>
      <c r="C4885">
        <v>43</v>
      </c>
      <c r="D4885" s="38" t="s">
        <v>77</v>
      </c>
      <c r="E4885" s="2" t="s">
        <v>41</v>
      </c>
      <c r="F4885">
        <v>434334</v>
      </c>
      <c r="G4885" s="44">
        <f t="shared" si="532"/>
        <v>44562</v>
      </c>
      <c r="H4885" s="50">
        <f t="shared" si="533"/>
        <v>273</v>
      </c>
      <c r="I4885" s="50">
        <f t="shared" si="534"/>
        <v>276072381440.85602</v>
      </c>
      <c r="J4885" s="46">
        <v>435929</v>
      </c>
      <c r="K4885" s="2" t="s">
        <v>35</v>
      </c>
      <c r="L4885" s="52" t="str">
        <f t="shared" si="535"/>
        <v>20220930USD</v>
      </c>
      <c r="M4885">
        <f>VLOOKUP(L4885,Mapping!$H$1:$K$25,4,0)</f>
        <v>23197.68</v>
      </c>
      <c r="N4885">
        <f t="shared" si="536"/>
        <v>10.075541145120001</v>
      </c>
      <c r="O4885">
        <f t="shared" si="537"/>
        <v>10.11254144472</v>
      </c>
      <c r="P4885">
        <f t="shared" si="538"/>
        <v>276.07238144085602</v>
      </c>
      <c r="Q4885" t="str">
        <f>VLOOKUP(VLOOKUP(C4885,Mapping!$A$1:$C$17,3,0),Mapping!$E$1:$F$6,2,0)</f>
        <v>Vùng 04</v>
      </c>
    </row>
    <row r="4886" spans="1:17" x14ac:dyDescent="0.3">
      <c r="A4886" s="33">
        <v>44834</v>
      </c>
      <c r="B4886">
        <v>3926</v>
      </c>
      <c r="C4886">
        <v>25</v>
      </c>
      <c r="D4886" s="38" t="s">
        <v>77</v>
      </c>
      <c r="E4886" s="2" t="s">
        <v>41</v>
      </c>
      <c r="F4886">
        <v>935200</v>
      </c>
      <c r="G4886" s="44">
        <f t="shared" si="532"/>
        <v>44562</v>
      </c>
      <c r="H4886" s="50">
        <f t="shared" si="533"/>
        <v>273</v>
      </c>
      <c r="I4886" s="50">
        <f t="shared" si="534"/>
        <v>1209637159226.4958</v>
      </c>
      <c r="J4886" s="46">
        <v>1910064</v>
      </c>
      <c r="K4886" s="2" t="s">
        <v>35</v>
      </c>
      <c r="L4886" s="52" t="str">
        <f t="shared" si="535"/>
        <v>20220930USD</v>
      </c>
      <c r="M4886">
        <f>VLOOKUP(L4886,Mapping!$H$1:$K$25,4,0)</f>
        <v>23197.68</v>
      </c>
      <c r="N4886">
        <f t="shared" si="536"/>
        <v>21.694470335999998</v>
      </c>
      <c r="O4886">
        <f t="shared" si="537"/>
        <v>44.309053451520008</v>
      </c>
      <c r="P4886">
        <f t="shared" si="538"/>
        <v>1209.6371592264959</v>
      </c>
      <c r="Q4886" t="str">
        <f>VLOOKUP(VLOOKUP(C4886,Mapping!$A$1:$C$17,3,0),Mapping!$E$1:$F$6,2,0)</f>
        <v>Vùng 01</v>
      </c>
    </row>
    <row r="4887" spans="1:17" x14ac:dyDescent="0.3">
      <c r="A4887" s="33">
        <v>44834</v>
      </c>
      <c r="B4887">
        <v>3927</v>
      </c>
      <c r="C4887">
        <v>20</v>
      </c>
      <c r="D4887" s="38" t="s">
        <v>77</v>
      </c>
      <c r="E4887" s="2" t="s">
        <v>41</v>
      </c>
      <c r="F4887">
        <v>5547294</v>
      </c>
      <c r="G4887" s="44">
        <f t="shared" si="532"/>
        <v>44562</v>
      </c>
      <c r="H4887" s="50">
        <f t="shared" si="533"/>
        <v>273</v>
      </c>
      <c r="I4887" s="50">
        <f t="shared" si="534"/>
        <v>111628908.3</v>
      </c>
      <c r="J4887" s="46">
        <v>4088971</v>
      </c>
      <c r="K4887" s="2" t="s">
        <v>34</v>
      </c>
      <c r="L4887" s="52" t="str">
        <f t="shared" si="535"/>
        <v>20220930VND</v>
      </c>
      <c r="M4887">
        <f>VLOOKUP(L4887,Mapping!$H$1:$K$25,4,0)</f>
        <v>1</v>
      </c>
      <c r="N4887">
        <f t="shared" si="536"/>
        <v>5.5472940000000004E-3</v>
      </c>
      <c r="O4887">
        <f t="shared" si="537"/>
        <v>4.0889710000000003E-3</v>
      </c>
      <c r="P4887">
        <f t="shared" si="538"/>
        <v>0.1116289083</v>
      </c>
      <c r="Q4887" t="str">
        <f>VLOOKUP(VLOOKUP(C4887,Mapping!$A$1:$C$17,3,0),Mapping!$E$1:$F$6,2,0)</f>
        <v>Vùng 02</v>
      </c>
    </row>
    <row r="4888" spans="1:17" x14ac:dyDescent="0.3">
      <c r="A4888" s="33">
        <v>44834</v>
      </c>
      <c r="B4888">
        <v>3927</v>
      </c>
      <c r="C4888">
        <v>45</v>
      </c>
      <c r="D4888" s="38" t="s">
        <v>77</v>
      </c>
      <c r="E4888" s="2" t="s">
        <v>41</v>
      </c>
      <c r="F4888">
        <v>8104846</v>
      </c>
      <c r="G4888" s="44">
        <f t="shared" si="532"/>
        <v>44562</v>
      </c>
      <c r="H4888" s="50">
        <f t="shared" si="533"/>
        <v>273</v>
      </c>
      <c r="I4888" s="50">
        <f t="shared" si="534"/>
        <v>193955716.5</v>
      </c>
      <c r="J4888" s="46">
        <v>7104605</v>
      </c>
      <c r="K4888" s="2" t="s">
        <v>34</v>
      </c>
      <c r="L4888" s="52" t="str">
        <f t="shared" si="535"/>
        <v>20220930VND</v>
      </c>
      <c r="M4888">
        <f>VLOOKUP(L4888,Mapping!$H$1:$K$25,4,0)</f>
        <v>1</v>
      </c>
      <c r="N4888">
        <f t="shared" si="536"/>
        <v>8.1048460000000006E-3</v>
      </c>
      <c r="O4888">
        <f t="shared" si="537"/>
        <v>7.1046049999999999E-3</v>
      </c>
      <c r="P4888">
        <f t="shared" si="538"/>
        <v>0.19395571650000001</v>
      </c>
      <c r="Q4888" t="str">
        <f>VLOOKUP(VLOOKUP(C4888,Mapping!$A$1:$C$17,3,0),Mapping!$E$1:$F$6,2,0)</f>
        <v>Vùng 02</v>
      </c>
    </row>
    <row r="4889" spans="1:17" x14ac:dyDescent="0.3">
      <c r="A4889" s="33">
        <v>44834</v>
      </c>
      <c r="B4889">
        <v>3927</v>
      </c>
      <c r="C4889">
        <v>45</v>
      </c>
      <c r="D4889" s="38" t="s">
        <v>77</v>
      </c>
      <c r="E4889" s="2" t="s">
        <v>41</v>
      </c>
      <c r="F4889">
        <v>836617</v>
      </c>
      <c r="G4889" s="44">
        <f t="shared" si="532"/>
        <v>44562</v>
      </c>
      <c r="H4889" s="50">
        <f t="shared" si="533"/>
        <v>273</v>
      </c>
      <c r="I4889" s="50">
        <f t="shared" si="534"/>
        <v>557942593840.63208</v>
      </c>
      <c r="J4889" s="46">
        <v>881013</v>
      </c>
      <c r="K4889" s="2" t="s">
        <v>35</v>
      </c>
      <c r="L4889" s="52" t="str">
        <f t="shared" si="535"/>
        <v>20220930USD</v>
      </c>
      <c r="M4889">
        <f>VLOOKUP(L4889,Mapping!$H$1:$K$25,4,0)</f>
        <v>23197.68</v>
      </c>
      <c r="N4889">
        <f t="shared" si="536"/>
        <v>19.407573448560001</v>
      </c>
      <c r="O4889">
        <f t="shared" si="537"/>
        <v>20.437457649839999</v>
      </c>
      <c r="P4889">
        <f t="shared" si="538"/>
        <v>557.94259384063207</v>
      </c>
      <c r="Q4889" t="str">
        <f>VLOOKUP(VLOOKUP(C4889,Mapping!$A$1:$C$17,3,0),Mapping!$E$1:$F$6,2,0)</f>
        <v>Vùng 02</v>
      </c>
    </row>
    <row r="4890" spans="1:17" x14ac:dyDescent="0.3">
      <c r="A4890" s="33">
        <v>44834</v>
      </c>
      <c r="B4890">
        <v>3927</v>
      </c>
      <c r="C4890">
        <v>45</v>
      </c>
      <c r="D4890" s="38" t="s">
        <v>77</v>
      </c>
      <c r="E4890" s="2" t="s">
        <v>41</v>
      </c>
      <c r="F4890">
        <v>7512075</v>
      </c>
      <c r="G4890" s="44">
        <f t="shared" si="532"/>
        <v>44562</v>
      </c>
      <c r="H4890" s="50">
        <f t="shared" si="533"/>
        <v>273</v>
      </c>
      <c r="I4890" s="50">
        <f t="shared" si="534"/>
        <v>257552595.29999998</v>
      </c>
      <c r="J4890" s="46">
        <v>9434161</v>
      </c>
      <c r="K4890" s="2" t="s">
        <v>34</v>
      </c>
      <c r="L4890" s="52" t="str">
        <f t="shared" si="535"/>
        <v>20220930VND</v>
      </c>
      <c r="M4890">
        <f>VLOOKUP(L4890,Mapping!$H$1:$K$25,4,0)</f>
        <v>1</v>
      </c>
      <c r="N4890">
        <f t="shared" si="536"/>
        <v>7.512075E-3</v>
      </c>
      <c r="O4890">
        <f t="shared" si="537"/>
        <v>9.4341609999999999E-3</v>
      </c>
      <c r="P4890">
        <f t="shared" si="538"/>
        <v>0.25755259529999996</v>
      </c>
      <c r="Q4890" t="str">
        <f>VLOOKUP(VLOOKUP(C4890,Mapping!$A$1:$C$17,3,0),Mapping!$E$1:$F$6,2,0)</f>
        <v>Vùng 02</v>
      </c>
    </row>
    <row r="4891" spans="1:17" x14ac:dyDescent="0.3">
      <c r="A4891" s="33">
        <v>44834</v>
      </c>
      <c r="B4891">
        <v>3927</v>
      </c>
      <c r="C4891">
        <v>40</v>
      </c>
      <c r="D4891" s="38" t="s">
        <v>77</v>
      </c>
      <c r="E4891" s="2" t="s">
        <v>41</v>
      </c>
      <c r="F4891">
        <v>1707618</v>
      </c>
      <c r="G4891" s="44">
        <f t="shared" si="532"/>
        <v>44562</v>
      </c>
      <c r="H4891" s="50">
        <f t="shared" si="533"/>
        <v>273</v>
      </c>
      <c r="I4891" s="50">
        <f t="shared" si="534"/>
        <v>754562209112.71204</v>
      </c>
      <c r="J4891" s="46">
        <v>1191483</v>
      </c>
      <c r="K4891" s="2" t="s">
        <v>35</v>
      </c>
      <c r="L4891" s="52" t="str">
        <f t="shared" si="535"/>
        <v>20220930USD</v>
      </c>
      <c r="M4891">
        <f>VLOOKUP(L4891,Mapping!$H$1:$K$25,4,0)</f>
        <v>23197.68</v>
      </c>
      <c r="N4891">
        <f t="shared" si="536"/>
        <v>39.612775926239998</v>
      </c>
      <c r="O4891">
        <f t="shared" si="537"/>
        <v>27.639641359439999</v>
      </c>
      <c r="P4891">
        <f t="shared" si="538"/>
        <v>754.56220911271203</v>
      </c>
      <c r="Q4891" t="str">
        <f>VLOOKUP(VLOOKUP(C4891,Mapping!$A$1:$C$17,3,0),Mapping!$E$1:$F$6,2,0)</f>
        <v>Vùng 01</v>
      </c>
    </row>
    <row r="4892" spans="1:17" x14ac:dyDescent="0.3">
      <c r="A4892" s="33">
        <v>44834</v>
      </c>
      <c r="B4892">
        <v>3928</v>
      </c>
      <c r="C4892">
        <v>24</v>
      </c>
      <c r="D4892" s="38" t="s">
        <v>77</v>
      </c>
      <c r="E4892" s="2" t="s">
        <v>41</v>
      </c>
      <c r="F4892">
        <v>1260393</v>
      </c>
      <c r="G4892" s="44">
        <f t="shared" si="532"/>
        <v>44562</v>
      </c>
      <c r="H4892" s="50">
        <f t="shared" si="533"/>
        <v>273</v>
      </c>
      <c r="I4892" s="50">
        <f t="shared" si="534"/>
        <v>40879675.199999996</v>
      </c>
      <c r="J4892" s="46">
        <v>1497424</v>
      </c>
      <c r="K4892" s="2" t="s">
        <v>34</v>
      </c>
      <c r="L4892" s="52" t="str">
        <f t="shared" si="535"/>
        <v>20220930VND</v>
      </c>
      <c r="M4892">
        <f>VLOOKUP(L4892,Mapping!$H$1:$K$25,4,0)</f>
        <v>1</v>
      </c>
      <c r="N4892">
        <f t="shared" si="536"/>
        <v>1.2603930000000001E-3</v>
      </c>
      <c r="O4892">
        <f t="shared" si="537"/>
        <v>1.497424E-3</v>
      </c>
      <c r="P4892">
        <f t="shared" si="538"/>
        <v>4.0879675199999993E-2</v>
      </c>
      <c r="Q4892" t="str">
        <f>VLOOKUP(VLOOKUP(C4892,Mapping!$A$1:$C$17,3,0),Mapping!$E$1:$F$6,2,0)</f>
        <v>Vùng 04</v>
      </c>
    </row>
    <row r="4893" spans="1:17" x14ac:dyDescent="0.3">
      <c r="A4893" s="33">
        <v>44834</v>
      </c>
      <c r="B4893">
        <v>3929</v>
      </c>
      <c r="C4893">
        <v>43</v>
      </c>
      <c r="D4893" s="38" t="s">
        <v>77</v>
      </c>
      <c r="E4893" s="2" t="s">
        <v>41</v>
      </c>
      <c r="F4893">
        <v>646085</v>
      </c>
      <c r="G4893" s="44">
        <f t="shared" si="532"/>
        <v>44562</v>
      </c>
      <c r="H4893" s="50">
        <f t="shared" si="533"/>
        <v>273</v>
      </c>
      <c r="I4893" s="50">
        <f t="shared" si="534"/>
        <v>861892694430.76807</v>
      </c>
      <c r="J4893" s="46">
        <v>1360962</v>
      </c>
      <c r="K4893" s="2" t="s">
        <v>35</v>
      </c>
      <c r="L4893" s="52" t="str">
        <f t="shared" si="535"/>
        <v>20220930USD</v>
      </c>
      <c r="M4893">
        <f>VLOOKUP(L4893,Mapping!$H$1:$K$25,4,0)</f>
        <v>23197.68</v>
      </c>
      <c r="N4893">
        <f t="shared" si="536"/>
        <v>14.987673082799999</v>
      </c>
      <c r="O4893">
        <f t="shared" si="537"/>
        <v>31.571160968160001</v>
      </c>
      <c r="P4893">
        <f t="shared" si="538"/>
        <v>861.89269443076807</v>
      </c>
      <c r="Q4893" t="str">
        <f>VLOOKUP(VLOOKUP(C4893,Mapping!$A$1:$C$17,3,0),Mapping!$E$1:$F$6,2,0)</f>
        <v>Vùng 04</v>
      </c>
    </row>
    <row r="4894" spans="1:17" x14ac:dyDescent="0.3">
      <c r="A4894" s="33">
        <v>44834</v>
      </c>
      <c r="B4894">
        <v>3929</v>
      </c>
      <c r="C4894">
        <v>34</v>
      </c>
      <c r="D4894" s="38" t="s">
        <v>77</v>
      </c>
      <c r="E4894" s="2" t="s">
        <v>41</v>
      </c>
      <c r="F4894">
        <v>1688206</v>
      </c>
      <c r="G4894" s="44">
        <f t="shared" si="532"/>
        <v>44562</v>
      </c>
      <c r="H4894" s="50">
        <f t="shared" si="533"/>
        <v>273</v>
      </c>
      <c r="I4894" s="50">
        <f t="shared" si="534"/>
        <v>45512594.399999999</v>
      </c>
      <c r="J4894" s="46">
        <v>1667128</v>
      </c>
      <c r="K4894" s="2" t="s">
        <v>34</v>
      </c>
      <c r="L4894" s="52" t="str">
        <f t="shared" si="535"/>
        <v>20220930VND</v>
      </c>
      <c r="M4894">
        <f>VLOOKUP(L4894,Mapping!$H$1:$K$25,4,0)</f>
        <v>1</v>
      </c>
      <c r="N4894">
        <f t="shared" si="536"/>
        <v>1.688206E-3</v>
      </c>
      <c r="O4894">
        <f t="shared" si="537"/>
        <v>1.6671279999999999E-3</v>
      </c>
      <c r="P4894">
        <f t="shared" si="538"/>
        <v>4.5512594400000002E-2</v>
      </c>
      <c r="Q4894" t="str">
        <f>VLOOKUP(VLOOKUP(C4894,Mapping!$A$1:$C$17,3,0),Mapping!$E$1:$F$6,2,0)</f>
        <v>Vùng 02</v>
      </c>
    </row>
    <row r="4895" spans="1:17" x14ac:dyDescent="0.3">
      <c r="A4895" s="33">
        <v>44834</v>
      </c>
      <c r="B4895">
        <v>3929</v>
      </c>
      <c r="C4895">
        <v>43</v>
      </c>
      <c r="D4895" s="38" t="s">
        <v>77</v>
      </c>
      <c r="E4895" s="2" t="s">
        <v>41</v>
      </c>
      <c r="F4895">
        <v>1306040</v>
      </c>
      <c r="G4895" s="44">
        <f t="shared" si="532"/>
        <v>44562</v>
      </c>
      <c r="H4895" s="50">
        <f t="shared" si="533"/>
        <v>273</v>
      </c>
      <c r="I4895" s="50">
        <f t="shared" si="534"/>
        <v>43639268.399999999</v>
      </c>
      <c r="J4895" s="46">
        <v>1598508</v>
      </c>
      <c r="K4895" s="2" t="s">
        <v>34</v>
      </c>
      <c r="L4895" s="52" t="str">
        <f t="shared" si="535"/>
        <v>20220930VND</v>
      </c>
      <c r="M4895">
        <f>VLOOKUP(L4895,Mapping!$H$1:$K$25,4,0)</f>
        <v>1</v>
      </c>
      <c r="N4895">
        <f t="shared" si="536"/>
        <v>1.3060400000000001E-3</v>
      </c>
      <c r="O4895">
        <f t="shared" si="537"/>
        <v>1.598508E-3</v>
      </c>
      <c r="P4895">
        <f t="shared" si="538"/>
        <v>4.36392684E-2</v>
      </c>
      <c r="Q4895" t="str">
        <f>VLOOKUP(VLOOKUP(C4895,Mapping!$A$1:$C$17,3,0),Mapping!$E$1:$F$6,2,0)</f>
        <v>Vùng 04</v>
      </c>
    </row>
    <row r="4896" spans="1:17" x14ac:dyDescent="0.3">
      <c r="A4896" s="33">
        <v>44834</v>
      </c>
      <c r="B4896">
        <v>3930</v>
      </c>
      <c r="C4896">
        <v>23</v>
      </c>
      <c r="D4896" s="38" t="s">
        <v>77</v>
      </c>
      <c r="E4896" s="2" t="s">
        <v>41</v>
      </c>
      <c r="F4896">
        <v>615751</v>
      </c>
      <c r="G4896" s="44">
        <f t="shared" si="532"/>
        <v>44562</v>
      </c>
      <c r="H4896" s="50">
        <f t="shared" si="533"/>
        <v>273</v>
      </c>
      <c r="I4896" s="50">
        <f t="shared" si="534"/>
        <v>45589880.699999996</v>
      </c>
      <c r="J4896" s="46">
        <v>1669959</v>
      </c>
      <c r="K4896" s="2" t="s">
        <v>34</v>
      </c>
      <c r="L4896" s="52" t="str">
        <f t="shared" si="535"/>
        <v>20220930VND</v>
      </c>
      <c r="M4896">
        <f>VLOOKUP(L4896,Mapping!$H$1:$K$25,4,0)</f>
        <v>1</v>
      </c>
      <c r="N4896">
        <f t="shared" si="536"/>
        <v>6.1575099999999999E-4</v>
      </c>
      <c r="O4896">
        <f t="shared" si="537"/>
        <v>1.6699589999999999E-3</v>
      </c>
      <c r="P4896">
        <f t="shared" si="538"/>
        <v>4.5589880699999995E-2</v>
      </c>
      <c r="Q4896" t="str">
        <f>VLOOKUP(VLOOKUP(C4896,Mapping!$A$1:$C$17,3,0),Mapping!$E$1:$F$6,2,0)</f>
        <v>Vùng 02</v>
      </c>
    </row>
    <row r="4897" spans="1:17" x14ac:dyDescent="0.3">
      <c r="A4897" s="33">
        <v>44834</v>
      </c>
      <c r="B4897">
        <v>3931</v>
      </c>
      <c r="C4897">
        <v>43</v>
      </c>
      <c r="D4897" s="38" t="s">
        <v>77</v>
      </c>
      <c r="E4897" s="2" t="s">
        <v>41</v>
      </c>
      <c r="F4897">
        <v>109156</v>
      </c>
      <c r="G4897" s="44">
        <f t="shared" si="532"/>
        <v>44562</v>
      </c>
      <c r="H4897" s="50">
        <f t="shared" si="533"/>
        <v>273</v>
      </c>
      <c r="I4897" s="50">
        <f t="shared" si="534"/>
        <v>27011056.800000001</v>
      </c>
      <c r="J4897" s="46">
        <v>989416</v>
      </c>
      <c r="K4897" s="2" t="s">
        <v>34</v>
      </c>
      <c r="L4897" s="52" t="str">
        <f t="shared" si="535"/>
        <v>20220930VND</v>
      </c>
      <c r="M4897">
        <f>VLOOKUP(L4897,Mapping!$H$1:$K$25,4,0)</f>
        <v>1</v>
      </c>
      <c r="N4897">
        <f t="shared" si="536"/>
        <v>1.09156E-4</v>
      </c>
      <c r="O4897">
        <f t="shared" si="537"/>
        <v>9.8941599999999991E-4</v>
      </c>
      <c r="P4897">
        <f t="shared" si="538"/>
        <v>2.7011056800000002E-2</v>
      </c>
      <c r="Q4897" t="str">
        <f>VLOOKUP(VLOOKUP(C4897,Mapping!$A$1:$C$17,3,0),Mapping!$E$1:$F$6,2,0)</f>
        <v>Vùng 04</v>
      </c>
    </row>
    <row r="4898" spans="1:17" x14ac:dyDescent="0.3">
      <c r="A4898" s="33">
        <v>44834</v>
      </c>
      <c r="B4898">
        <v>3931</v>
      </c>
      <c r="C4898">
        <v>40</v>
      </c>
      <c r="D4898" s="38" t="s">
        <v>77</v>
      </c>
      <c r="E4898" s="2" t="s">
        <v>41</v>
      </c>
      <c r="F4898">
        <v>1209783</v>
      </c>
      <c r="G4898" s="44">
        <f t="shared" si="532"/>
        <v>44562</v>
      </c>
      <c r="H4898" s="50">
        <f t="shared" si="533"/>
        <v>273</v>
      </c>
      <c r="I4898" s="50">
        <f t="shared" si="534"/>
        <v>34147495.199999996</v>
      </c>
      <c r="J4898" s="46">
        <v>1250824</v>
      </c>
      <c r="K4898" s="2" t="s">
        <v>34</v>
      </c>
      <c r="L4898" s="52" t="str">
        <f t="shared" si="535"/>
        <v>20220930VND</v>
      </c>
      <c r="M4898">
        <f>VLOOKUP(L4898,Mapping!$H$1:$K$25,4,0)</f>
        <v>1</v>
      </c>
      <c r="N4898">
        <f t="shared" si="536"/>
        <v>1.2097830000000001E-3</v>
      </c>
      <c r="O4898">
        <f t="shared" si="537"/>
        <v>1.250824E-3</v>
      </c>
      <c r="P4898">
        <f t="shared" si="538"/>
        <v>3.4147495199999996E-2</v>
      </c>
      <c r="Q4898" t="str">
        <f>VLOOKUP(VLOOKUP(C4898,Mapping!$A$1:$C$17,3,0),Mapping!$E$1:$F$6,2,0)</f>
        <v>Vùng 01</v>
      </c>
    </row>
    <row r="4899" spans="1:17" x14ac:dyDescent="0.3">
      <c r="A4899" s="33">
        <v>44834</v>
      </c>
      <c r="B4899">
        <v>3931</v>
      </c>
      <c r="C4899">
        <v>34</v>
      </c>
      <c r="D4899" s="38" t="s">
        <v>77</v>
      </c>
      <c r="E4899" s="2" t="s">
        <v>41</v>
      </c>
      <c r="F4899">
        <v>1536033</v>
      </c>
      <c r="G4899" s="44">
        <f t="shared" si="532"/>
        <v>44562</v>
      </c>
      <c r="H4899" s="50">
        <f t="shared" si="533"/>
        <v>273</v>
      </c>
      <c r="I4899" s="50">
        <f t="shared" si="534"/>
        <v>23560637.099999998</v>
      </c>
      <c r="J4899" s="46">
        <v>863027</v>
      </c>
      <c r="K4899" s="2" t="s">
        <v>34</v>
      </c>
      <c r="L4899" s="52" t="str">
        <f t="shared" si="535"/>
        <v>20220930VND</v>
      </c>
      <c r="M4899">
        <f>VLOOKUP(L4899,Mapping!$H$1:$K$25,4,0)</f>
        <v>1</v>
      </c>
      <c r="N4899">
        <f t="shared" si="536"/>
        <v>1.536033E-3</v>
      </c>
      <c r="O4899">
        <f t="shared" si="537"/>
        <v>8.6302700000000004E-4</v>
      </c>
      <c r="P4899">
        <f t="shared" si="538"/>
        <v>2.3560637099999997E-2</v>
      </c>
      <c r="Q4899" t="str">
        <f>VLOOKUP(VLOOKUP(C4899,Mapping!$A$1:$C$17,3,0),Mapping!$E$1:$F$6,2,0)</f>
        <v>Vùng 02</v>
      </c>
    </row>
    <row r="4900" spans="1:17" x14ac:dyDescent="0.3">
      <c r="A4900" s="33">
        <v>44834</v>
      </c>
      <c r="B4900">
        <v>3932</v>
      </c>
      <c r="C4900">
        <v>45</v>
      </c>
      <c r="D4900" s="38" t="s">
        <v>77</v>
      </c>
      <c r="E4900" s="2" t="s">
        <v>41</v>
      </c>
      <c r="F4900">
        <v>1191651</v>
      </c>
      <c r="G4900" s="44">
        <f t="shared" si="532"/>
        <v>44562</v>
      </c>
      <c r="H4900" s="50">
        <f t="shared" si="533"/>
        <v>273</v>
      </c>
      <c r="I4900" s="50">
        <f t="shared" si="534"/>
        <v>23868226.199999999</v>
      </c>
      <c r="J4900" s="46">
        <v>874294</v>
      </c>
      <c r="K4900" s="2" t="s">
        <v>34</v>
      </c>
      <c r="L4900" s="52" t="str">
        <f t="shared" si="535"/>
        <v>20220930VND</v>
      </c>
      <c r="M4900">
        <f>VLOOKUP(L4900,Mapping!$H$1:$K$25,4,0)</f>
        <v>1</v>
      </c>
      <c r="N4900">
        <f t="shared" si="536"/>
        <v>1.191651E-3</v>
      </c>
      <c r="O4900">
        <f t="shared" si="537"/>
        <v>8.7429399999999996E-4</v>
      </c>
      <c r="P4900">
        <f t="shared" si="538"/>
        <v>2.3868226199999999E-2</v>
      </c>
      <c r="Q4900" t="str">
        <f>VLOOKUP(VLOOKUP(C4900,Mapping!$A$1:$C$17,3,0),Mapping!$E$1:$F$6,2,0)</f>
        <v>Vùng 02</v>
      </c>
    </row>
    <row r="4901" spans="1:17" x14ac:dyDescent="0.3">
      <c r="A4901" s="33">
        <v>44834</v>
      </c>
      <c r="B4901">
        <v>3932</v>
      </c>
      <c r="C4901">
        <v>45</v>
      </c>
      <c r="D4901" s="38" t="s">
        <v>77</v>
      </c>
      <c r="E4901" s="2" t="s">
        <v>41</v>
      </c>
      <c r="F4901">
        <v>4651822</v>
      </c>
      <c r="G4901" s="44">
        <f t="shared" si="532"/>
        <v>44562</v>
      </c>
      <c r="H4901" s="50">
        <f t="shared" si="533"/>
        <v>273</v>
      </c>
      <c r="I4901" s="50">
        <f t="shared" si="534"/>
        <v>119911018.5</v>
      </c>
      <c r="J4901" s="46">
        <v>4392345</v>
      </c>
      <c r="K4901" s="2" t="s">
        <v>34</v>
      </c>
      <c r="L4901" s="52" t="str">
        <f t="shared" si="535"/>
        <v>20220930VND</v>
      </c>
      <c r="M4901">
        <f>VLOOKUP(L4901,Mapping!$H$1:$K$25,4,0)</f>
        <v>1</v>
      </c>
      <c r="N4901">
        <f t="shared" si="536"/>
        <v>4.6518219999999999E-3</v>
      </c>
      <c r="O4901">
        <f t="shared" si="537"/>
        <v>4.3923449999999998E-3</v>
      </c>
      <c r="P4901">
        <f t="shared" si="538"/>
        <v>0.11991101849999999</v>
      </c>
      <c r="Q4901" t="str">
        <f>VLOOKUP(VLOOKUP(C4901,Mapping!$A$1:$C$17,3,0),Mapping!$E$1:$F$6,2,0)</f>
        <v>Vùng 02</v>
      </c>
    </row>
    <row r="4902" spans="1:17" x14ac:dyDescent="0.3">
      <c r="A4902" s="33">
        <v>44834</v>
      </c>
      <c r="B4902">
        <v>3933</v>
      </c>
      <c r="C4902">
        <v>12</v>
      </c>
      <c r="D4902" s="38" t="s">
        <v>77</v>
      </c>
      <c r="E4902" s="2" t="s">
        <v>41</v>
      </c>
      <c r="F4902">
        <v>1928386</v>
      </c>
      <c r="G4902" s="44">
        <f t="shared" si="532"/>
        <v>44562</v>
      </c>
      <c r="H4902" s="50">
        <f t="shared" si="533"/>
        <v>273</v>
      </c>
      <c r="I4902" s="50">
        <f t="shared" si="534"/>
        <v>52130032.5</v>
      </c>
      <c r="J4902" s="46">
        <v>1909525</v>
      </c>
      <c r="K4902" s="2" t="s">
        <v>34</v>
      </c>
      <c r="L4902" s="52" t="str">
        <f t="shared" si="535"/>
        <v>20220930VND</v>
      </c>
      <c r="M4902">
        <f>VLOOKUP(L4902,Mapping!$H$1:$K$25,4,0)</f>
        <v>1</v>
      </c>
      <c r="N4902">
        <f t="shared" si="536"/>
        <v>1.928386E-3</v>
      </c>
      <c r="O4902">
        <f t="shared" si="537"/>
        <v>1.909525E-3</v>
      </c>
      <c r="P4902">
        <f t="shared" si="538"/>
        <v>5.2130032499999999E-2</v>
      </c>
      <c r="Q4902" t="str">
        <f>VLOOKUP(VLOOKUP(C4902,Mapping!$A$1:$C$17,3,0),Mapping!$E$1:$F$6,2,0)</f>
        <v>Vùng 03</v>
      </c>
    </row>
    <row r="4903" spans="1:17" x14ac:dyDescent="0.3">
      <c r="A4903" s="33">
        <v>44834</v>
      </c>
      <c r="B4903">
        <v>3934</v>
      </c>
      <c r="C4903">
        <v>41</v>
      </c>
      <c r="D4903" s="38" t="s">
        <v>77</v>
      </c>
      <c r="E4903" s="2" t="s">
        <v>41</v>
      </c>
      <c r="F4903">
        <v>1137569</v>
      </c>
      <c r="G4903" s="44">
        <f t="shared" si="532"/>
        <v>44562</v>
      </c>
      <c r="H4903" s="50">
        <f t="shared" si="533"/>
        <v>273</v>
      </c>
      <c r="I4903" s="50">
        <f t="shared" si="534"/>
        <v>25500793.5</v>
      </c>
      <c r="J4903" s="46">
        <v>934095</v>
      </c>
      <c r="K4903" s="2" t="s">
        <v>34</v>
      </c>
      <c r="L4903" s="52" t="str">
        <f t="shared" si="535"/>
        <v>20220930VND</v>
      </c>
      <c r="M4903">
        <f>VLOOKUP(L4903,Mapping!$H$1:$K$25,4,0)</f>
        <v>1</v>
      </c>
      <c r="N4903">
        <f t="shared" si="536"/>
        <v>1.137569E-3</v>
      </c>
      <c r="O4903">
        <f t="shared" si="537"/>
        <v>9.3409500000000002E-4</v>
      </c>
      <c r="P4903">
        <f t="shared" si="538"/>
        <v>2.5500793500000001E-2</v>
      </c>
      <c r="Q4903" t="str">
        <f>VLOOKUP(VLOOKUP(C4903,Mapping!$A$1:$C$17,3,0),Mapping!$E$1:$F$6,2,0)</f>
        <v>Vùng 05</v>
      </c>
    </row>
    <row r="4904" spans="1:17" x14ac:dyDescent="0.3">
      <c r="A4904" s="33">
        <v>44834</v>
      </c>
      <c r="B4904">
        <v>3934</v>
      </c>
      <c r="C4904">
        <v>16</v>
      </c>
      <c r="D4904" s="38" t="s">
        <v>77</v>
      </c>
      <c r="E4904" s="2" t="s">
        <v>41</v>
      </c>
      <c r="F4904">
        <v>375077</v>
      </c>
      <c r="G4904" s="44">
        <f t="shared" si="532"/>
        <v>44562</v>
      </c>
      <c r="H4904" s="50">
        <f t="shared" si="533"/>
        <v>273</v>
      </c>
      <c r="I4904" s="50">
        <f t="shared" si="534"/>
        <v>1642586.4000000001</v>
      </c>
      <c r="J4904" s="46">
        <v>60168</v>
      </c>
      <c r="K4904" s="2" t="s">
        <v>34</v>
      </c>
      <c r="L4904" s="52" t="str">
        <f t="shared" si="535"/>
        <v>20220930VND</v>
      </c>
      <c r="M4904">
        <f>VLOOKUP(L4904,Mapping!$H$1:$K$25,4,0)</f>
        <v>1</v>
      </c>
      <c r="N4904">
        <f t="shared" si="536"/>
        <v>3.7507699999999997E-4</v>
      </c>
      <c r="O4904">
        <f t="shared" si="537"/>
        <v>6.0167999999999997E-5</v>
      </c>
      <c r="P4904">
        <f t="shared" si="538"/>
        <v>1.6425864000000001E-3</v>
      </c>
      <c r="Q4904" t="str">
        <f>VLOOKUP(VLOOKUP(C4904,Mapping!$A$1:$C$17,3,0),Mapping!$E$1:$F$6,2,0)</f>
        <v>Vùng 01</v>
      </c>
    </row>
    <row r="4905" spans="1:17" x14ac:dyDescent="0.3">
      <c r="A4905" s="33">
        <v>44834</v>
      </c>
      <c r="B4905">
        <v>3935</v>
      </c>
      <c r="C4905">
        <v>41</v>
      </c>
      <c r="D4905" s="38" t="s">
        <v>77</v>
      </c>
      <c r="E4905" s="2" t="s">
        <v>41</v>
      </c>
      <c r="F4905">
        <v>1878140</v>
      </c>
      <c r="G4905" s="44">
        <f t="shared" si="532"/>
        <v>44562</v>
      </c>
      <c r="H4905" s="50">
        <f t="shared" si="533"/>
        <v>273</v>
      </c>
      <c r="I4905" s="50">
        <f t="shared" si="534"/>
        <v>53285832.600000001</v>
      </c>
      <c r="J4905" s="46">
        <v>1951862</v>
      </c>
      <c r="K4905" s="2" t="s">
        <v>34</v>
      </c>
      <c r="L4905" s="52" t="str">
        <f t="shared" si="535"/>
        <v>20220930VND</v>
      </c>
      <c r="M4905">
        <f>VLOOKUP(L4905,Mapping!$H$1:$K$25,4,0)</f>
        <v>1</v>
      </c>
      <c r="N4905">
        <f t="shared" si="536"/>
        <v>1.8781399999999999E-3</v>
      </c>
      <c r="O4905">
        <f t="shared" si="537"/>
        <v>1.951862E-3</v>
      </c>
      <c r="P4905">
        <f t="shared" si="538"/>
        <v>5.3285832599999999E-2</v>
      </c>
      <c r="Q4905" t="str">
        <f>VLOOKUP(VLOOKUP(C4905,Mapping!$A$1:$C$17,3,0),Mapping!$E$1:$F$6,2,0)</f>
        <v>Vùng 05</v>
      </c>
    </row>
    <row r="4906" spans="1:17" x14ac:dyDescent="0.3">
      <c r="A4906" s="33">
        <v>44834</v>
      </c>
      <c r="B4906">
        <v>3938</v>
      </c>
      <c r="C4906">
        <v>34</v>
      </c>
      <c r="D4906" s="38" t="s">
        <v>77</v>
      </c>
      <c r="E4906" s="2" t="s">
        <v>41</v>
      </c>
      <c r="F4906">
        <v>670762</v>
      </c>
      <c r="G4906" s="44">
        <f t="shared" si="532"/>
        <v>44562</v>
      </c>
      <c r="H4906" s="50">
        <f t="shared" si="533"/>
        <v>273</v>
      </c>
      <c r="I4906" s="50">
        <f t="shared" si="534"/>
        <v>22792469.699999999</v>
      </c>
      <c r="J4906" s="46">
        <v>834889</v>
      </c>
      <c r="K4906" s="2" t="s">
        <v>34</v>
      </c>
      <c r="L4906" s="52" t="str">
        <f t="shared" si="535"/>
        <v>20220930VND</v>
      </c>
      <c r="M4906">
        <f>VLOOKUP(L4906,Mapping!$H$1:$K$25,4,0)</f>
        <v>1</v>
      </c>
      <c r="N4906">
        <f t="shared" si="536"/>
        <v>6.7076199999999999E-4</v>
      </c>
      <c r="O4906">
        <f t="shared" si="537"/>
        <v>8.3488900000000001E-4</v>
      </c>
      <c r="P4906">
        <f t="shared" si="538"/>
        <v>2.2792469699999998E-2</v>
      </c>
      <c r="Q4906" t="str">
        <f>VLOOKUP(VLOOKUP(C4906,Mapping!$A$1:$C$17,3,0),Mapping!$E$1:$F$6,2,0)</f>
        <v>Vùng 02</v>
      </c>
    </row>
    <row r="4907" spans="1:17" x14ac:dyDescent="0.3">
      <c r="A4907" s="33">
        <v>44834</v>
      </c>
      <c r="B4907">
        <v>3938</v>
      </c>
      <c r="C4907">
        <v>20</v>
      </c>
      <c r="D4907" s="38" t="s">
        <v>77</v>
      </c>
      <c r="E4907" s="2" t="s">
        <v>41</v>
      </c>
      <c r="F4907">
        <v>5558083</v>
      </c>
      <c r="G4907" s="44">
        <f t="shared" si="532"/>
        <v>44562</v>
      </c>
      <c r="H4907" s="50">
        <f t="shared" si="533"/>
        <v>273</v>
      </c>
      <c r="I4907" s="50">
        <f t="shared" si="534"/>
        <v>99430312.799999997</v>
      </c>
      <c r="J4907" s="46">
        <v>3642136</v>
      </c>
      <c r="K4907" s="2" t="s">
        <v>34</v>
      </c>
      <c r="L4907" s="52" t="str">
        <f t="shared" si="535"/>
        <v>20220930VND</v>
      </c>
      <c r="M4907">
        <f>VLOOKUP(L4907,Mapping!$H$1:$K$25,4,0)</f>
        <v>1</v>
      </c>
      <c r="N4907">
        <f t="shared" si="536"/>
        <v>5.5580830000000001E-3</v>
      </c>
      <c r="O4907">
        <f t="shared" si="537"/>
        <v>3.6421359999999998E-3</v>
      </c>
      <c r="P4907">
        <f t="shared" si="538"/>
        <v>9.9430312800000004E-2</v>
      </c>
      <c r="Q4907" t="str">
        <f>VLOOKUP(VLOOKUP(C4907,Mapping!$A$1:$C$17,3,0),Mapping!$E$1:$F$6,2,0)</f>
        <v>Vùng 02</v>
      </c>
    </row>
    <row r="4908" spans="1:17" x14ac:dyDescent="0.3">
      <c r="A4908" s="33">
        <v>44834</v>
      </c>
      <c r="B4908">
        <v>3938</v>
      </c>
      <c r="C4908">
        <v>34</v>
      </c>
      <c r="D4908" s="38" t="s">
        <v>77</v>
      </c>
      <c r="E4908" s="2" t="s">
        <v>41</v>
      </c>
      <c r="F4908">
        <v>447815</v>
      </c>
      <c r="G4908" s="44">
        <f t="shared" si="532"/>
        <v>44562</v>
      </c>
      <c r="H4908" s="50">
        <f t="shared" si="533"/>
        <v>273</v>
      </c>
      <c r="I4908" s="50">
        <f t="shared" si="534"/>
        <v>923559</v>
      </c>
      <c r="J4908" s="46">
        <v>33830</v>
      </c>
      <c r="K4908" s="2" t="s">
        <v>34</v>
      </c>
      <c r="L4908" s="52" t="str">
        <f t="shared" si="535"/>
        <v>20220930VND</v>
      </c>
      <c r="M4908">
        <f>VLOOKUP(L4908,Mapping!$H$1:$K$25,4,0)</f>
        <v>1</v>
      </c>
      <c r="N4908">
        <f t="shared" si="536"/>
        <v>4.4781500000000001E-4</v>
      </c>
      <c r="O4908">
        <f t="shared" si="537"/>
        <v>3.383E-5</v>
      </c>
      <c r="P4908">
        <f t="shared" si="538"/>
        <v>9.2355900000000001E-4</v>
      </c>
      <c r="Q4908" t="str">
        <f>VLOOKUP(VLOOKUP(C4908,Mapping!$A$1:$C$17,3,0),Mapping!$E$1:$F$6,2,0)</f>
        <v>Vùng 02</v>
      </c>
    </row>
    <row r="4909" spans="1:17" x14ac:dyDescent="0.3">
      <c r="A4909" s="33">
        <v>44834</v>
      </c>
      <c r="B4909">
        <v>3938</v>
      </c>
      <c r="C4909">
        <v>34</v>
      </c>
      <c r="D4909" s="38" t="s">
        <v>77</v>
      </c>
      <c r="E4909" s="2" t="s">
        <v>41</v>
      </c>
      <c r="F4909">
        <v>1015358</v>
      </c>
      <c r="G4909" s="44">
        <f t="shared" si="532"/>
        <v>44562</v>
      </c>
      <c r="H4909" s="50">
        <f t="shared" si="533"/>
        <v>273</v>
      </c>
      <c r="I4909" s="50">
        <f t="shared" si="534"/>
        <v>17330067.300000001</v>
      </c>
      <c r="J4909" s="46">
        <v>634801</v>
      </c>
      <c r="K4909" s="2" t="s">
        <v>34</v>
      </c>
      <c r="L4909" s="52" t="str">
        <f t="shared" si="535"/>
        <v>20220930VND</v>
      </c>
      <c r="M4909">
        <f>VLOOKUP(L4909,Mapping!$H$1:$K$25,4,0)</f>
        <v>1</v>
      </c>
      <c r="N4909">
        <f t="shared" si="536"/>
        <v>1.0153580000000001E-3</v>
      </c>
      <c r="O4909">
        <f t="shared" si="537"/>
        <v>6.3480100000000005E-4</v>
      </c>
      <c r="P4909">
        <f t="shared" si="538"/>
        <v>1.7330067300000002E-2</v>
      </c>
      <c r="Q4909" t="str">
        <f>VLOOKUP(VLOOKUP(C4909,Mapping!$A$1:$C$17,3,0),Mapping!$E$1:$F$6,2,0)</f>
        <v>Vùng 02</v>
      </c>
    </row>
    <row r="4910" spans="1:17" x14ac:dyDescent="0.3">
      <c r="A4910" s="33">
        <v>44834</v>
      </c>
      <c r="B4910">
        <v>3939</v>
      </c>
      <c r="C4910">
        <v>34</v>
      </c>
      <c r="D4910" s="38" t="s">
        <v>77</v>
      </c>
      <c r="E4910" s="2" t="s">
        <v>41</v>
      </c>
      <c r="F4910">
        <v>365237</v>
      </c>
      <c r="G4910" s="44">
        <f t="shared" si="532"/>
        <v>44562</v>
      </c>
      <c r="H4910" s="50">
        <f t="shared" si="533"/>
        <v>273</v>
      </c>
      <c r="I4910" s="50">
        <f t="shared" si="534"/>
        <v>48500988.899999999</v>
      </c>
      <c r="J4910" s="46">
        <v>1776593</v>
      </c>
      <c r="K4910" s="2" t="s">
        <v>34</v>
      </c>
      <c r="L4910" s="52" t="str">
        <f t="shared" si="535"/>
        <v>20220930VND</v>
      </c>
      <c r="M4910">
        <f>VLOOKUP(L4910,Mapping!$H$1:$K$25,4,0)</f>
        <v>1</v>
      </c>
      <c r="N4910">
        <f t="shared" si="536"/>
        <v>3.6523700000000003E-4</v>
      </c>
      <c r="O4910">
        <f t="shared" si="537"/>
        <v>1.7765929999999999E-3</v>
      </c>
      <c r="P4910">
        <f t="shared" si="538"/>
        <v>4.85009889E-2</v>
      </c>
      <c r="Q4910" t="str">
        <f>VLOOKUP(VLOOKUP(C4910,Mapping!$A$1:$C$17,3,0),Mapping!$E$1:$F$6,2,0)</f>
        <v>Vùng 02</v>
      </c>
    </row>
    <row r="4911" spans="1:17" x14ac:dyDescent="0.3">
      <c r="A4911" s="33">
        <v>44834</v>
      </c>
      <c r="B4911">
        <v>3939</v>
      </c>
      <c r="C4911">
        <v>23</v>
      </c>
      <c r="D4911" s="38" t="s">
        <v>77</v>
      </c>
      <c r="E4911" s="2" t="s">
        <v>41</v>
      </c>
      <c r="F4911">
        <v>619447</v>
      </c>
      <c r="G4911" s="44">
        <f t="shared" si="532"/>
        <v>44562</v>
      </c>
      <c r="H4911" s="50">
        <f t="shared" si="533"/>
        <v>273</v>
      </c>
      <c r="I4911" s="50">
        <f t="shared" si="534"/>
        <v>38461140.899999999</v>
      </c>
      <c r="J4911" s="46">
        <v>1408833</v>
      </c>
      <c r="K4911" s="2" t="s">
        <v>34</v>
      </c>
      <c r="L4911" s="52" t="str">
        <f t="shared" si="535"/>
        <v>20220930VND</v>
      </c>
      <c r="M4911">
        <f>VLOOKUP(L4911,Mapping!$H$1:$K$25,4,0)</f>
        <v>1</v>
      </c>
      <c r="N4911">
        <f t="shared" si="536"/>
        <v>6.1944699999999997E-4</v>
      </c>
      <c r="O4911">
        <f t="shared" si="537"/>
        <v>1.408833E-3</v>
      </c>
      <c r="P4911">
        <f t="shared" si="538"/>
        <v>3.8461140899999996E-2</v>
      </c>
      <c r="Q4911" t="str">
        <f>VLOOKUP(VLOOKUP(C4911,Mapping!$A$1:$C$17,3,0),Mapping!$E$1:$F$6,2,0)</f>
        <v>Vùng 02</v>
      </c>
    </row>
    <row r="4912" spans="1:17" x14ac:dyDescent="0.3">
      <c r="A4912" s="33">
        <v>44834</v>
      </c>
      <c r="B4912">
        <v>3940</v>
      </c>
      <c r="C4912">
        <v>48</v>
      </c>
      <c r="D4912" s="38" t="s">
        <v>77</v>
      </c>
      <c r="E4912" s="2" t="s">
        <v>41</v>
      </c>
      <c r="F4912">
        <v>1033854</v>
      </c>
      <c r="G4912" s="44">
        <f t="shared" si="532"/>
        <v>44562</v>
      </c>
      <c r="H4912" s="50">
        <f t="shared" si="533"/>
        <v>273</v>
      </c>
      <c r="I4912" s="50">
        <f t="shared" si="534"/>
        <v>50447478.899999999</v>
      </c>
      <c r="J4912" s="46">
        <v>1847893</v>
      </c>
      <c r="K4912" s="2" t="s">
        <v>34</v>
      </c>
      <c r="L4912" s="52" t="str">
        <f t="shared" si="535"/>
        <v>20220930VND</v>
      </c>
      <c r="M4912">
        <f>VLOOKUP(L4912,Mapping!$H$1:$K$25,4,0)</f>
        <v>1</v>
      </c>
      <c r="N4912">
        <f t="shared" si="536"/>
        <v>1.0338540000000001E-3</v>
      </c>
      <c r="O4912">
        <f t="shared" si="537"/>
        <v>1.847893E-3</v>
      </c>
      <c r="P4912">
        <f t="shared" si="538"/>
        <v>5.0447478899999995E-2</v>
      </c>
      <c r="Q4912" t="str">
        <f>VLOOKUP(VLOOKUP(C4912,Mapping!$A$1:$C$17,3,0),Mapping!$E$1:$F$6,2,0)</f>
        <v>Vùng 01</v>
      </c>
    </row>
    <row r="4913" spans="1:17" x14ac:dyDescent="0.3">
      <c r="A4913" s="33">
        <v>44834</v>
      </c>
      <c r="B4913">
        <v>3942</v>
      </c>
      <c r="C4913">
        <v>25</v>
      </c>
      <c r="D4913" s="38" t="s">
        <v>77</v>
      </c>
      <c r="E4913" s="2" t="s">
        <v>41</v>
      </c>
      <c r="F4913">
        <v>315946</v>
      </c>
      <c r="G4913" s="44">
        <f t="shared" si="532"/>
        <v>44562</v>
      </c>
      <c r="H4913" s="50">
        <f t="shared" si="533"/>
        <v>273</v>
      </c>
      <c r="I4913" s="50">
        <f t="shared" si="534"/>
        <v>6963629.3999999994</v>
      </c>
      <c r="J4913" s="46">
        <v>255078</v>
      </c>
      <c r="K4913" s="2" t="s">
        <v>34</v>
      </c>
      <c r="L4913" s="52" t="str">
        <f t="shared" si="535"/>
        <v>20220930VND</v>
      </c>
      <c r="M4913">
        <f>VLOOKUP(L4913,Mapping!$H$1:$K$25,4,0)</f>
        <v>1</v>
      </c>
      <c r="N4913">
        <f t="shared" si="536"/>
        <v>3.15946E-4</v>
      </c>
      <c r="O4913">
        <f t="shared" si="537"/>
        <v>2.55078E-4</v>
      </c>
      <c r="P4913">
        <f t="shared" si="538"/>
        <v>6.9636293999999991E-3</v>
      </c>
      <c r="Q4913" t="str">
        <f>VLOOKUP(VLOOKUP(C4913,Mapping!$A$1:$C$17,3,0),Mapping!$E$1:$F$6,2,0)</f>
        <v>Vùng 01</v>
      </c>
    </row>
    <row r="4914" spans="1:17" x14ac:dyDescent="0.3">
      <c r="A4914" s="33">
        <v>44834</v>
      </c>
      <c r="B4914">
        <v>3943</v>
      </c>
      <c r="C4914">
        <v>20</v>
      </c>
      <c r="D4914" s="38" t="s">
        <v>77</v>
      </c>
      <c r="E4914" s="2" t="s">
        <v>41</v>
      </c>
      <c r="F4914">
        <v>1049362</v>
      </c>
      <c r="G4914" s="44">
        <f t="shared" si="532"/>
        <v>44562</v>
      </c>
      <c r="H4914" s="50">
        <f t="shared" si="533"/>
        <v>273</v>
      </c>
      <c r="I4914" s="50">
        <f t="shared" si="534"/>
        <v>50329406.399999999</v>
      </c>
      <c r="J4914" s="46">
        <v>1843568</v>
      </c>
      <c r="K4914" s="2" t="s">
        <v>34</v>
      </c>
      <c r="L4914" s="52" t="str">
        <f t="shared" si="535"/>
        <v>20220930VND</v>
      </c>
      <c r="M4914">
        <f>VLOOKUP(L4914,Mapping!$H$1:$K$25,4,0)</f>
        <v>1</v>
      </c>
      <c r="N4914">
        <f t="shared" si="536"/>
        <v>1.0493620000000001E-3</v>
      </c>
      <c r="O4914">
        <f t="shared" si="537"/>
        <v>1.8435680000000001E-3</v>
      </c>
      <c r="P4914">
        <f t="shared" si="538"/>
        <v>5.0329406399999999E-2</v>
      </c>
      <c r="Q4914" t="str">
        <f>VLOOKUP(VLOOKUP(C4914,Mapping!$A$1:$C$17,3,0),Mapping!$E$1:$F$6,2,0)</f>
        <v>Vùng 02</v>
      </c>
    </row>
    <row r="4915" spans="1:17" x14ac:dyDescent="0.3">
      <c r="A4915" s="33">
        <v>44834</v>
      </c>
      <c r="B4915">
        <v>3943</v>
      </c>
      <c r="C4915">
        <v>40</v>
      </c>
      <c r="D4915" s="38" t="s">
        <v>77</v>
      </c>
      <c r="E4915" s="2" t="s">
        <v>41</v>
      </c>
      <c r="F4915">
        <v>1470614</v>
      </c>
      <c r="G4915" s="44">
        <f t="shared" si="532"/>
        <v>44562</v>
      </c>
      <c r="H4915" s="50">
        <f t="shared" si="533"/>
        <v>273</v>
      </c>
      <c r="I4915" s="50">
        <f t="shared" si="534"/>
        <v>6072584.7000000002</v>
      </c>
      <c r="J4915" s="46">
        <v>222439</v>
      </c>
      <c r="K4915" s="2" t="s">
        <v>34</v>
      </c>
      <c r="L4915" s="52" t="str">
        <f t="shared" si="535"/>
        <v>20220930VND</v>
      </c>
      <c r="M4915">
        <f>VLOOKUP(L4915,Mapping!$H$1:$K$25,4,0)</f>
        <v>1</v>
      </c>
      <c r="N4915">
        <f t="shared" si="536"/>
        <v>1.4706140000000001E-3</v>
      </c>
      <c r="O4915">
        <f t="shared" si="537"/>
        <v>2.22439E-4</v>
      </c>
      <c r="P4915">
        <f t="shared" si="538"/>
        <v>6.0725847000000005E-3</v>
      </c>
      <c r="Q4915" t="str">
        <f>VLOOKUP(VLOOKUP(C4915,Mapping!$A$1:$C$17,3,0),Mapping!$E$1:$F$6,2,0)</f>
        <v>Vùng 01</v>
      </c>
    </row>
    <row r="4916" spans="1:17" x14ac:dyDescent="0.3">
      <c r="A4916" s="33">
        <v>44834</v>
      </c>
      <c r="B4916">
        <v>3944</v>
      </c>
      <c r="C4916">
        <v>20</v>
      </c>
      <c r="D4916" s="38" t="s">
        <v>77</v>
      </c>
      <c r="E4916" s="2" t="s">
        <v>41</v>
      </c>
      <c r="F4916">
        <v>250165</v>
      </c>
      <c r="G4916" s="44">
        <f t="shared" si="532"/>
        <v>44562</v>
      </c>
      <c r="H4916" s="50">
        <f t="shared" si="533"/>
        <v>273</v>
      </c>
      <c r="I4916" s="50">
        <f t="shared" si="534"/>
        <v>28606659.900000002</v>
      </c>
      <c r="J4916" s="46">
        <v>1047863</v>
      </c>
      <c r="K4916" s="2" t="s">
        <v>34</v>
      </c>
      <c r="L4916" s="52" t="str">
        <f t="shared" si="535"/>
        <v>20220930VND</v>
      </c>
      <c r="M4916">
        <f>VLOOKUP(L4916,Mapping!$H$1:$K$25,4,0)</f>
        <v>1</v>
      </c>
      <c r="N4916">
        <f t="shared" si="536"/>
        <v>2.50165E-4</v>
      </c>
      <c r="O4916">
        <f t="shared" si="537"/>
        <v>1.047863E-3</v>
      </c>
      <c r="P4916">
        <f t="shared" si="538"/>
        <v>2.8606659900000001E-2</v>
      </c>
      <c r="Q4916" t="str">
        <f>VLOOKUP(VLOOKUP(C4916,Mapping!$A$1:$C$17,3,0),Mapping!$E$1:$F$6,2,0)</f>
        <v>Vùng 02</v>
      </c>
    </row>
    <row r="4917" spans="1:17" x14ac:dyDescent="0.3">
      <c r="A4917" s="33">
        <v>44834</v>
      </c>
      <c r="B4917">
        <v>3944</v>
      </c>
      <c r="C4917">
        <v>25</v>
      </c>
      <c r="D4917" s="38" t="s">
        <v>77</v>
      </c>
      <c r="E4917" s="2" t="s">
        <v>41</v>
      </c>
      <c r="F4917">
        <v>750715</v>
      </c>
      <c r="G4917" s="44">
        <f t="shared" si="532"/>
        <v>44562</v>
      </c>
      <c r="H4917" s="50">
        <f t="shared" si="533"/>
        <v>273</v>
      </c>
      <c r="I4917" s="50">
        <f t="shared" si="534"/>
        <v>48358182.600000001</v>
      </c>
      <c r="J4917" s="46">
        <v>1771362</v>
      </c>
      <c r="K4917" s="2" t="s">
        <v>34</v>
      </c>
      <c r="L4917" s="52" t="str">
        <f t="shared" si="535"/>
        <v>20220930VND</v>
      </c>
      <c r="M4917">
        <f>VLOOKUP(L4917,Mapping!$H$1:$K$25,4,0)</f>
        <v>1</v>
      </c>
      <c r="N4917">
        <f t="shared" si="536"/>
        <v>7.50715E-4</v>
      </c>
      <c r="O4917">
        <f t="shared" si="537"/>
        <v>1.7713620000000001E-3</v>
      </c>
      <c r="P4917">
        <f t="shared" si="538"/>
        <v>4.8358182600000001E-2</v>
      </c>
      <c r="Q4917" t="str">
        <f>VLOOKUP(VLOOKUP(C4917,Mapping!$A$1:$C$17,3,0),Mapping!$E$1:$F$6,2,0)</f>
        <v>Vùng 01</v>
      </c>
    </row>
    <row r="4918" spans="1:17" x14ac:dyDescent="0.3">
      <c r="A4918" s="33">
        <v>44834</v>
      </c>
      <c r="B4918">
        <v>3945</v>
      </c>
      <c r="C4918">
        <v>20</v>
      </c>
      <c r="D4918" s="38" t="s">
        <v>77</v>
      </c>
      <c r="E4918" s="2" t="s">
        <v>41</v>
      </c>
      <c r="F4918">
        <v>792863</v>
      </c>
      <c r="G4918" s="44">
        <f t="shared" si="532"/>
        <v>44562</v>
      </c>
      <c r="H4918" s="50">
        <f t="shared" si="533"/>
        <v>273</v>
      </c>
      <c r="I4918" s="50">
        <f t="shared" si="534"/>
        <v>1010946030566.4719</v>
      </c>
      <c r="J4918" s="46">
        <v>1596323</v>
      </c>
      <c r="K4918" s="2" t="s">
        <v>35</v>
      </c>
      <c r="L4918" s="52" t="str">
        <f t="shared" si="535"/>
        <v>20220930USD</v>
      </c>
      <c r="M4918">
        <f>VLOOKUP(L4918,Mapping!$H$1:$K$25,4,0)</f>
        <v>23197.68</v>
      </c>
      <c r="N4918">
        <f t="shared" si="536"/>
        <v>18.39258215784</v>
      </c>
      <c r="O4918">
        <f t="shared" si="537"/>
        <v>37.030990130639999</v>
      </c>
      <c r="P4918">
        <f t="shared" si="538"/>
        <v>1010.9460305664719</v>
      </c>
      <c r="Q4918" t="str">
        <f>VLOOKUP(VLOOKUP(C4918,Mapping!$A$1:$C$17,3,0),Mapping!$E$1:$F$6,2,0)</f>
        <v>Vùng 02</v>
      </c>
    </row>
    <row r="4919" spans="1:17" x14ac:dyDescent="0.3">
      <c r="A4919" s="33">
        <v>44834</v>
      </c>
      <c r="B4919">
        <v>3945</v>
      </c>
      <c r="C4919">
        <v>20</v>
      </c>
      <c r="D4919" s="38" t="s">
        <v>77</v>
      </c>
      <c r="E4919" s="2" t="s">
        <v>41</v>
      </c>
      <c r="F4919">
        <v>1819184</v>
      </c>
      <c r="G4919" s="44">
        <f t="shared" si="532"/>
        <v>44562</v>
      </c>
      <c r="H4919" s="50">
        <f t="shared" si="533"/>
        <v>273</v>
      </c>
      <c r="I4919" s="50">
        <f t="shared" si="534"/>
        <v>19692800.400000002</v>
      </c>
      <c r="J4919" s="46">
        <v>721348</v>
      </c>
      <c r="K4919" s="2" t="s">
        <v>34</v>
      </c>
      <c r="L4919" s="52" t="str">
        <f t="shared" si="535"/>
        <v>20220930VND</v>
      </c>
      <c r="M4919">
        <f>VLOOKUP(L4919,Mapping!$H$1:$K$25,4,0)</f>
        <v>1</v>
      </c>
      <c r="N4919">
        <f t="shared" si="536"/>
        <v>1.8191839999999999E-3</v>
      </c>
      <c r="O4919">
        <f t="shared" si="537"/>
        <v>7.2134800000000002E-4</v>
      </c>
      <c r="P4919">
        <f t="shared" si="538"/>
        <v>1.9692800400000002E-2</v>
      </c>
      <c r="Q4919" t="str">
        <f>VLOOKUP(VLOOKUP(C4919,Mapping!$A$1:$C$17,3,0),Mapping!$E$1:$F$6,2,0)</f>
        <v>Vùng 02</v>
      </c>
    </row>
    <row r="4920" spans="1:17" x14ac:dyDescent="0.3">
      <c r="A4920" s="33">
        <v>44834</v>
      </c>
      <c r="B4920">
        <v>3945</v>
      </c>
      <c r="C4920">
        <v>23</v>
      </c>
      <c r="D4920" s="38" t="s">
        <v>77</v>
      </c>
      <c r="E4920" s="2" t="s">
        <v>41</v>
      </c>
      <c r="F4920">
        <v>1639783</v>
      </c>
      <c r="G4920" s="44">
        <f t="shared" si="532"/>
        <v>44562</v>
      </c>
      <c r="H4920" s="50">
        <f t="shared" si="533"/>
        <v>273</v>
      </c>
      <c r="I4920" s="50">
        <f t="shared" si="534"/>
        <v>30134832</v>
      </c>
      <c r="J4920" s="46">
        <v>1103840</v>
      </c>
      <c r="K4920" s="2" t="s">
        <v>34</v>
      </c>
      <c r="L4920" s="52" t="str">
        <f t="shared" si="535"/>
        <v>20220930VND</v>
      </c>
      <c r="M4920">
        <f>VLOOKUP(L4920,Mapping!$H$1:$K$25,4,0)</f>
        <v>1</v>
      </c>
      <c r="N4920">
        <f t="shared" si="536"/>
        <v>1.6397829999999999E-3</v>
      </c>
      <c r="O4920">
        <f t="shared" si="537"/>
        <v>1.10384E-3</v>
      </c>
      <c r="P4920">
        <f t="shared" si="538"/>
        <v>3.0134832E-2</v>
      </c>
      <c r="Q4920" t="str">
        <f>VLOOKUP(VLOOKUP(C4920,Mapping!$A$1:$C$17,3,0),Mapping!$E$1:$F$6,2,0)</f>
        <v>Vùng 02</v>
      </c>
    </row>
    <row r="4921" spans="1:17" x14ac:dyDescent="0.3">
      <c r="A4921" s="33">
        <v>44834</v>
      </c>
      <c r="B4921">
        <v>3947</v>
      </c>
      <c r="C4921">
        <v>34</v>
      </c>
      <c r="D4921" s="38" t="s">
        <v>77</v>
      </c>
      <c r="E4921" s="2" t="s">
        <v>41</v>
      </c>
      <c r="F4921">
        <v>9401812</v>
      </c>
      <c r="G4921" s="44">
        <f t="shared" si="532"/>
        <v>44562</v>
      </c>
      <c r="H4921" s="50">
        <f t="shared" si="533"/>
        <v>273</v>
      </c>
      <c r="I4921" s="50">
        <f t="shared" si="534"/>
        <v>190794076.20000002</v>
      </c>
      <c r="J4921" s="46">
        <v>6988794</v>
      </c>
      <c r="K4921" s="2" t="s">
        <v>34</v>
      </c>
      <c r="L4921" s="52" t="str">
        <f t="shared" si="535"/>
        <v>20220930VND</v>
      </c>
      <c r="M4921">
        <f>VLOOKUP(L4921,Mapping!$H$1:$K$25,4,0)</f>
        <v>1</v>
      </c>
      <c r="N4921">
        <f t="shared" si="536"/>
        <v>9.4018120000000007E-3</v>
      </c>
      <c r="O4921">
        <f t="shared" si="537"/>
        <v>6.9887940000000004E-3</v>
      </c>
      <c r="P4921">
        <f t="shared" si="538"/>
        <v>0.19079407620000002</v>
      </c>
      <c r="Q4921" t="str">
        <f>VLOOKUP(VLOOKUP(C4921,Mapping!$A$1:$C$17,3,0),Mapping!$E$1:$F$6,2,0)</f>
        <v>Vùng 02</v>
      </c>
    </row>
    <row r="4922" spans="1:17" x14ac:dyDescent="0.3">
      <c r="A4922" s="33">
        <v>44834</v>
      </c>
      <c r="B4922">
        <v>3949</v>
      </c>
      <c r="C4922">
        <v>43</v>
      </c>
      <c r="D4922" s="38" t="s">
        <v>77</v>
      </c>
      <c r="E4922" s="2" t="s">
        <v>41</v>
      </c>
      <c r="F4922">
        <v>431856</v>
      </c>
      <c r="G4922" s="44">
        <f t="shared" si="532"/>
        <v>44562</v>
      </c>
      <c r="H4922" s="50">
        <f t="shared" si="533"/>
        <v>273</v>
      </c>
      <c r="I4922" s="50">
        <f t="shared" si="534"/>
        <v>12939572.1</v>
      </c>
      <c r="J4922" s="46">
        <v>473977</v>
      </c>
      <c r="K4922" s="2" t="s">
        <v>34</v>
      </c>
      <c r="L4922" s="52" t="str">
        <f t="shared" si="535"/>
        <v>20220930VND</v>
      </c>
      <c r="M4922">
        <f>VLOOKUP(L4922,Mapping!$H$1:$K$25,4,0)</f>
        <v>1</v>
      </c>
      <c r="N4922">
        <f t="shared" si="536"/>
        <v>4.3185599999999999E-4</v>
      </c>
      <c r="O4922">
        <f t="shared" si="537"/>
        <v>4.7397699999999999E-4</v>
      </c>
      <c r="P4922">
        <f t="shared" si="538"/>
        <v>1.2939572099999999E-2</v>
      </c>
      <c r="Q4922" t="str">
        <f>VLOOKUP(VLOOKUP(C4922,Mapping!$A$1:$C$17,3,0),Mapping!$E$1:$F$6,2,0)</f>
        <v>Vùng 04</v>
      </c>
    </row>
    <row r="4923" spans="1:17" x14ac:dyDescent="0.3">
      <c r="A4923" s="33">
        <v>44834</v>
      </c>
      <c r="B4923">
        <v>3950</v>
      </c>
      <c r="C4923">
        <v>45</v>
      </c>
      <c r="D4923" s="38" t="s">
        <v>77</v>
      </c>
      <c r="E4923" s="2" t="s">
        <v>43</v>
      </c>
      <c r="F4923">
        <v>9412271</v>
      </c>
      <c r="G4923" s="44">
        <f t="shared" si="532"/>
        <v>44562</v>
      </c>
      <c r="H4923" s="50">
        <f t="shared" si="533"/>
        <v>273</v>
      </c>
      <c r="I4923" s="50">
        <f t="shared" si="534"/>
        <v>261080301.29999998</v>
      </c>
      <c r="J4923" s="46">
        <v>9563381</v>
      </c>
      <c r="K4923" s="2" t="s">
        <v>34</v>
      </c>
      <c r="L4923" s="52" t="str">
        <f t="shared" si="535"/>
        <v>20220930VND</v>
      </c>
      <c r="M4923">
        <f>VLOOKUP(L4923,Mapping!$H$1:$K$25,4,0)</f>
        <v>1</v>
      </c>
      <c r="N4923">
        <f t="shared" si="536"/>
        <v>9.4122709999999998E-3</v>
      </c>
      <c r="O4923">
        <f t="shared" si="537"/>
        <v>9.5633809999999993E-3</v>
      </c>
      <c r="P4923">
        <f t="shared" si="538"/>
        <v>0.26108030129999998</v>
      </c>
      <c r="Q4923" t="str">
        <f>VLOOKUP(VLOOKUP(C4923,Mapping!$A$1:$C$17,3,0),Mapping!$E$1:$F$6,2,0)</f>
        <v>Vùng 02</v>
      </c>
    </row>
    <row r="4924" spans="1:17" x14ac:dyDescent="0.3">
      <c r="A4924" s="33">
        <v>44834</v>
      </c>
      <c r="B4924">
        <v>3950</v>
      </c>
      <c r="C4924">
        <v>31</v>
      </c>
      <c r="D4924" s="38" t="s">
        <v>77</v>
      </c>
      <c r="E4924" s="2" t="s">
        <v>41</v>
      </c>
      <c r="F4924">
        <v>1686401</v>
      </c>
      <c r="G4924" s="44">
        <f t="shared" si="532"/>
        <v>44562</v>
      </c>
      <c r="H4924" s="50">
        <f t="shared" si="533"/>
        <v>273</v>
      </c>
      <c r="I4924" s="50">
        <f t="shared" si="534"/>
        <v>41927531.100000001</v>
      </c>
      <c r="J4924" s="46">
        <v>1535807</v>
      </c>
      <c r="K4924" s="2" t="s">
        <v>34</v>
      </c>
      <c r="L4924" s="52" t="str">
        <f t="shared" si="535"/>
        <v>20220930VND</v>
      </c>
      <c r="M4924">
        <f>VLOOKUP(L4924,Mapping!$H$1:$K$25,4,0)</f>
        <v>1</v>
      </c>
      <c r="N4924">
        <f t="shared" si="536"/>
        <v>1.6864009999999999E-3</v>
      </c>
      <c r="O4924">
        <f t="shared" si="537"/>
        <v>1.5358069999999999E-3</v>
      </c>
      <c r="P4924">
        <f t="shared" si="538"/>
        <v>4.1927531099999998E-2</v>
      </c>
      <c r="Q4924" t="str">
        <f>VLOOKUP(VLOOKUP(C4924,Mapping!$A$1:$C$17,3,0),Mapping!$E$1:$F$6,2,0)</f>
        <v>Vùng 03</v>
      </c>
    </row>
    <row r="4925" spans="1:17" x14ac:dyDescent="0.3">
      <c r="A4925" s="33">
        <v>44834</v>
      </c>
      <c r="B4925">
        <v>3950</v>
      </c>
      <c r="C4925">
        <v>45</v>
      </c>
      <c r="D4925" s="38" t="s">
        <v>77</v>
      </c>
      <c r="E4925" s="2" t="s">
        <v>41</v>
      </c>
      <c r="F4925">
        <v>6432942</v>
      </c>
      <c r="G4925" s="44">
        <f t="shared" si="532"/>
        <v>44562</v>
      </c>
      <c r="H4925" s="50">
        <f t="shared" si="533"/>
        <v>273</v>
      </c>
      <c r="I4925" s="50">
        <f t="shared" si="534"/>
        <v>197942854.20000002</v>
      </c>
      <c r="J4925" s="46">
        <v>7250654</v>
      </c>
      <c r="K4925" s="2" t="s">
        <v>34</v>
      </c>
      <c r="L4925" s="52" t="str">
        <f t="shared" si="535"/>
        <v>20220930VND</v>
      </c>
      <c r="M4925">
        <f>VLOOKUP(L4925,Mapping!$H$1:$K$25,4,0)</f>
        <v>1</v>
      </c>
      <c r="N4925">
        <f t="shared" si="536"/>
        <v>6.4329419999999997E-3</v>
      </c>
      <c r="O4925">
        <f t="shared" si="537"/>
        <v>7.2506539999999996E-3</v>
      </c>
      <c r="P4925">
        <f t="shared" si="538"/>
        <v>0.19794285420000002</v>
      </c>
      <c r="Q4925" t="str">
        <f>VLOOKUP(VLOOKUP(C4925,Mapping!$A$1:$C$17,3,0),Mapping!$E$1:$F$6,2,0)</f>
        <v>Vùng 02</v>
      </c>
    </row>
    <row r="4926" spans="1:17" x14ac:dyDescent="0.3">
      <c r="A4926" s="33">
        <v>44834</v>
      </c>
      <c r="B4926">
        <v>3950</v>
      </c>
      <c r="C4926">
        <v>48</v>
      </c>
      <c r="D4926" s="38" t="s">
        <v>77</v>
      </c>
      <c r="E4926" s="2" t="s">
        <v>41</v>
      </c>
      <c r="F4926">
        <v>780434</v>
      </c>
      <c r="G4926" s="44">
        <f t="shared" si="532"/>
        <v>44562</v>
      </c>
      <c r="H4926" s="50">
        <f t="shared" si="533"/>
        <v>273</v>
      </c>
      <c r="I4926" s="50">
        <f t="shared" si="534"/>
        <v>48953841.300000004</v>
      </c>
      <c r="J4926" s="46">
        <v>1793181</v>
      </c>
      <c r="K4926" s="2" t="s">
        <v>34</v>
      </c>
      <c r="L4926" s="52" t="str">
        <f t="shared" si="535"/>
        <v>20220930VND</v>
      </c>
      <c r="M4926">
        <f>VLOOKUP(L4926,Mapping!$H$1:$K$25,4,0)</f>
        <v>1</v>
      </c>
      <c r="N4926">
        <f t="shared" si="536"/>
        <v>7.8043399999999999E-4</v>
      </c>
      <c r="O4926">
        <f t="shared" si="537"/>
        <v>1.793181E-3</v>
      </c>
      <c r="P4926">
        <f t="shared" si="538"/>
        <v>4.8953841300000002E-2</v>
      </c>
      <c r="Q4926" t="str">
        <f>VLOOKUP(VLOOKUP(C4926,Mapping!$A$1:$C$17,3,0),Mapping!$E$1:$F$6,2,0)</f>
        <v>Vùng 01</v>
      </c>
    </row>
    <row r="4927" spans="1:17" x14ac:dyDescent="0.3">
      <c r="A4927" s="33">
        <v>44834</v>
      </c>
      <c r="B4927">
        <v>3951</v>
      </c>
      <c r="C4927">
        <v>45</v>
      </c>
      <c r="D4927" s="38" t="s">
        <v>77</v>
      </c>
      <c r="E4927" s="2" t="s">
        <v>41</v>
      </c>
      <c r="F4927">
        <v>7536801</v>
      </c>
      <c r="G4927" s="44">
        <f t="shared" si="532"/>
        <v>44562</v>
      </c>
      <c r="H4927" s="50">
        <f t="shared" si="533"/>
        <v>273</v>
      </c>
      <c r="I4927" s="50">
        <f t="shared" si="534"/>
        <v>175897394.40000001</v>
      </c>
      <c r="J4927" s="46">
        <v>6443128</v>
      </c>
      <c r="K4927" s="2" t="s">
        <v>34</v>
      </c>
      <c r="L4927" s="52" t="str">
        <f t="shared" si="535"/>
        <v>20220930VND</v>
      </c>
      <c r="M4927">
        <f>VLOOKUP(L4927,Mapping!$H$1:$K$25,4,0)</f>
        <v>1</v>
      </c>
      <c r="N4927">
        <f t="shared" si="536"/>
        <v>7.5368010000000001E-3</v>
      </c>
      <c r="O4927">
        <f t="shared" si="537"/>
        <v>6.4431280000000002E-3</v>
      </c>
      <c r="P4927">
        <f t="shared" si="538"/>
        <v>0.17589739440000002</v>
      </c>
      <c r="Q4927" t="str">
        <f>VLOOKUP(VLOOKUP(C4927,Mapping!$A$1:$C$17,3,0),Mapping!$E$1:$F$6,2,0)</f>
        <v>Vùng 02</v>
      </c>
    </row>
    <row r="4928" spans="1:17" x14ac:dyDescent="0.3">
      <c r="A4928" s="33">
        <v>44834</v>
      </c>
      <c r="B4928">
        <v>3951</v>
      </c>
      <c r="C4928">
        <v>34</v>
      </c>
      <c r="D4928" s="38" t="s">
        <v>77</v>
      </c>
      <c r="E4928" s="2" t="s">
        <v>41</v>
      </c>
      <c r="F4928">
        <v>1638511</v>
      </c>
      <c r="G4928" s="44">
        <f t="shared" si="532"/>
        <v>44562</v>
      </c>
      <c r="H4928" s="50">
        <f t="shared" si="533"/>
        <v>273</v>
      </c>
      <c r="I4928" s="50">
        <f t="shared" si="534"/>
        <v>34787543.699999996</v>
      </c>
      <c r="J4928" s="46">
        <v>1274269</v>
      </c>
      <c r="K4928" s="2" t="s">
        <v>34</v>
      </c>
      <c r="L4928" s="52" t="str">
        <f t="shared" si="535"/>
        <v>20220930VND</v>
      </c>
      <c r="M4928">
        <f>VLOOKUP(L4928,Mapping!$H$1:$K$25,4,0)</f>
        <v>1</v>
      </c>
      <c r="N4928">
        <f t="shared" si="536"/>
        <v>1.638511E-3</v>
      </c>
      <c r="O4928">
        <f t="shared" si="537"/>
        <v>1.274269E-3</v>
      </c>
      <c r="P4928">
        <f t="shared" si="538"/>
        <v>3.4787543699999993E-2</v>
      </c>
      <c r="Q4928" t="str">
        <f>VLOOKUP(VLOOKUP(C4928,Mapping!$A$1:$C$17,3,0),Mapping!$E$1:$F$6,2,0)</f>
        <v>Vùng 02</v>
      </c>
    </row>
    <row r="4929" spans="1:17" x14ac:dyDescent="0.3">
      <c r="A4929" s="33">
        <v>44834</v>
      </c>
      <c r="B4929">
        <v>3952</v>
      </c>
      <c r="C4929">
        <v>40</v>
      </c>
      <c r="D4929" s="38" t="s">
        <v>77</v>
      </c>
      <c r="E4929" s="2" t="s">
        <v>41</v>
      </c>
      <c r="F4929">
        <v>1594939</v>
      </c>
      <c r="G4929" s="44">
        <f t="shared" si="532"/>
        <v>44562</v>
      </c>
      <c r="H4929" s="50">
        <f t="shared" si="533"/>
        <v>273</v>
      </c>
      <c r="I4929" s="50">
        <f t="shared" si="534"/>
        <v>2843677.1999999997</v>
      </c>
      <c r="J4929" s="46">
        <v>104164</v>
      </c>
      <c r="K4929" s="2" t="s">
        <v>34</v>
      </c>
      <c r="L4929" s="52" t="str">
        <f t="shared" si="535"/>
        <v>20220930VND</v>
      </c>
      <c r="M4929">
        <f>VLOOKUP(L4929,Mapping!$H$1:$K$25,4,0)</f>
        <v>1</v>
      </c>
      <c r="N4929">
        <f t="shared" si="536"/>
        <v>1.5949390000000001E-3</v>
      </c>
      <c r="O4929">
        <f t="shared" si="537"/>
        <v>1.04164E-4</v>
      </c>
      <c r="P4929">
        <f t="shared" si="538"/>
        <v>2.8436771999999998E-3</v>
      </c>
      <c r="Q4929" t="str">
        <f>VLOOKUP(VLOOKUP(C4929,Mapping!$A$1:$C$17,3,0),Mapping!$E$1:$F$6,2,0)</f>
        <v>Vùng 01</v>
      </c>
    </row>
    <row r="4930" spans="1:17" x14ac:dyDescent="0.3">
      <c r="A4930" s="33">
        <v>44834</v>
      </c>
      <c r="B4930">
        <v>3952</v>
      </c>
      <c r="C4930">
        <v>20</v>
      </c>
      <c r="D4930" s="38" t="s">
        <v>77</v>
      </c>
      <c r="E4930" s="2" t="s">
        <v>41</v>
      </c>
      <c r="F4930">
        <v>1037317</v>
      </c>
      <c r="G4930" s="44">
        <f t="shared" ref="G4930:G4993" si="539">DATE(YEAR(A4930),1,1)</f>
        <v>44562</v>
      </c>
      <c r="H4930" s="50">
        <f t="shared" ref="H4930:H4993" si="540">DATEDIF(G4930,A4930,"D")+1</f>
        <v>273</v>
      </c>
      <c r="I4930" s="50">
        <f t="shared" si="534"/>
        <v>43468616.100000001</v>
      </c>
      <c r="J4930" s="46">
        <v>1592257</v>
      </c>
      <c r="K4930" s="2" t="s">
        <v>34</v>
      </c>
      <c r="L4930" s="52" t="str">
        <f t="shared" si="535"/>
        <v>20220930VND</v>
      </c>
      <c r="M4930">
        <f>VLOOKUP(L4930,Mapping!$H$1:$K$25,4,0)</f>
        <v>1</v>
      </c>
      <c r="N4930">
        <f t="shared" si="536"/>
        <v>1.0373170000000001E-3</v>
      </c>
      <c r="O4930">
        <f t="shared" si="537"/>
        <v>1.5922569999999999E-3</v>
      </c>
      <c r="P4930">
        <f t="shared" si="538"/>
        <v>4.3468616100000003E-2</v>
      </c>
      <c r="Q4930" t="str">
        <f>VLOOKUP(VLOOKUP(C4930,Mapping!$A$1:$C$17,3,0),Mapping!$E$1:$F$6,2,0)</f>
        <v>Vùng 02</v>
      </c>
    </row>
    <row r="4931" spans="1:17" x14ac:dyDescent="0.3">
      <c r="A4931" s="33">
        <v>44834</v>
      </c>
      <c r="B4931">
        <v>3954</v>
      </c>
      <c r="C4931">
        <v>34</v>
      </c>
      <c r="D4931" s="38" t="s">
        <v>77</v>
      </c>
      <c r="E4931" s="2" t="s">
        <v>41</v>
      </c>
      <c r="F4931">
        <v>1164382</v>
      </c>
      <c r="G4931" s="44">
        <f t="shared" si="539"/>
        <v>44562</v>
      </c>
      <c r="H4931" s="50">
        <f t="shared" si="540"/>
        <v>273</v>
      </c>
      <c r="I4931" s="50">
        <f t="shared" ref="I4931:I4994" si="541">H4931*(J4931/10)*M4931</f>
        <v>43568179.199999996</v>
      </c>
      <c r="J4931" s="46">
        <v>1595904</v>
      </c>
      <c r="K4931" s="2" t="s">
        <v>34</v>
      </c>
      <c r="L4931" s="52" t="str">
        <f t="shared" ref="L4931:L4994" si="542">CONCATENATE(TEXT(A4931,"YYYYMMDD"),K4931)</f>
        <v>20220930VND</v>
      </c>
      <c r="M4931">
        <f>VLOOKUP(L4931,Mapping!$H$1:$K$25,4,0)</f>
        <v>1</v>
      </c>
      <c r="N4931">
        <f t="shared" ref="N4931:N4994" si="543">F4931*M4931/10^9</f>
        <v>1.164382E-3</v>
      </c>
      <c r="O4931">
        <f t="shared" ref="O4931:O4994" si="544">J4931*M4931/10^9</f>
        <v>1.595904E-3</v>
      </c>
      <c r="P4931">
        <f t="shared" ref="P4931:P4994" si="545">I4931/10^9</f>
        <v>4.3568179199999994E-2</v>
      </c>
      <c r="Q4931" t="str">
        <f>VLOOKUP(VLOOKUP(C4931,Mapping!$A$1:$C$17,3,0),Mapping!$E$1:$F$6,2,0)</f>
        <v>Vùng 02</v>
      </c>
    </row>
    <row r="4932" spans="1:17" x14ac:dyDescent="0.3">
      <c r="A4932" s="33">
        <v>44834</v>
      </c>
      <c r="B4932">
        <v>3955</v>
      </c>
      <c r="C4932">
        <v>23</v>
      </c>
      <c r="D4932" s="38" t="s">
        <v>77</v>
      </c>
      <c r="E4932" s="2" t="s">
        <v>41</v>
      </c>
      <c r="F4932">
        <v>212438</v>
      </c>
      <c r="G4932" s="44">
        <f t="shared" si="539"/>
        <v>44562</v>
      </c>
      <c r="H4932" s="50">
        <f t="shared" si="540"/>
        <v>273</v>
      </c>
      <c r="I4932" s="50">
        <f t="shared" si="541"/>
        <v>46250813.699999996</v>
      </c>
      <c r="J4932" s="46">
        <v>1694169</v>
      </c>
      <c r="K4932" s="2" t="s">
        <v>34</v>
      </c>
      <c r="L4932" s="52" t="str">
        <f t="shared" si="542"/>
        <v>20220930VND</v>
      </c>
      <c r="M4932">
        <f>VLOOKUP(L4932,Mapping!$H$1:$K$25,4,0)</f>
        <v>1</v>
      </c>
      <c r="N4932">
        <f t="shared" si="543"/>
        <v>2.1243799999999999E-4</v>
      </c>
      <c r="O4932">
        <f t="shared" si="544"/>
        <v>1.6941689999999999E-3</v>
      </c>
      <c r="P4932">
        <f t="shared" si="545"/>
        <v>4.6250813699999997E-2</v>
      </c>
      <c r="Q4932" t="str">
        <f>VLOOKUP(VLOOKUP(C4932,Mapping!$A$1:$C$17,3,0),Mapping!$E$1:$F$6,2,0)</f>
        <v>Vùng 02</v>
      </c>
    </row>
    <row r="4933" spans="1:17" x14ac:dyDescent="0.3">
      <c r="A4933" s="33">
        <v>44834</v>
      </c>
      <c r="B4933">
        <v>3955</v>
      </c>
      <c r="C4933">
        <v>26</v>
      </c>
      <c r="D4933" s="38" t="s">
        <v>77</v>
      </c>
      <c r="E4933" s="2" t="s">
        <v>41</v>
      </c>
      <c r="F4933">
        <v>1908360</v>
      </c>
      <c r="G4933" s="44">
        <f t="shared" si="539"/>
        <v>44562</v>
      </c>
      <c r="H4933" s="50">
        <f t="shared" si="540"/>
        <v>273</v>
      </c>
      <c r="I4933" s="50">
        <f t="shared" si="541"/>
        <v>42933508.800000004</v>
      </c>
      <c r="J4933" s="46">
        <v>1572656</v>
      </c>
      <c r="K4933" s="2" t="s">
        <v>34</v>
      </c>
      <c r="L4933" s="52" t="str">
        <f t="shared" si="542"/>
        <v>20220930VND</v>
      </c>
      <c r="M4933">
        <f>VLOOKUP(L4933,Mapping!$H$1:$K$25,4,0)</f>
        <v>1</v>
      </c>
      <c r="N4933">
        <f t="shared" si="543"/>
        <v>1.90836E-3</v>
      </c>
      <c r="O4933">
        <f t="shared" si="544"/>
        <v>1.572656E-3</v>
      </c>
      <c r="P4933">
        <f t="shared" si="545"/>
        <v>4.2933508800000006E-2</v>
      </c>
      <c r="Q4933" t="str">
        <f>VLOOKUP(VLOOKUP(C4933,Mapping!$A$1:$C$17,3,0),Mapping!$E$1:$F$6,2,0)</f>
        <v>Vùng 04</v>
      </c>
    </row>
    <row r="4934" spans="1:17" x14ac:dyDescent="0.3">
      <c r="A4934" s="33">
        <v>44834</v>
      </c>
      <c r="B4934">
        <v>3959</v>
      </c>
      <c r="C4934">
        <v>40</v>
      </c>
      <c r="D4934" s="38" t="s">
        <v>77</v>
      </c>
      <c r="E4934" s="2" t="s">
        <v>41</v>
      </c>
      <c r="F4934">
        <v>1546605</v>
      </c>
      <c r="G4934" s="44">
        <f t="shared" si="539"/>
        <v>44562</v>
      </c>
      <c r="H4934" s="50">
        <f t="shared" si="540"/>
        <v>273</v>
      </c>
      <c r="I4934" s="50">
        <f t="shared" si="541"/>
        <v>40849918.199999996</v>
      </c>
      <c r="J4934" s="46">
        <v>1496334</v>
      </c>
      <c r="K4934" s="2" t="s">
        <v>34</v>
      </c>
      <c r="L4934" s="52" t="str">
        <f t="shared" si="542"/>
        <v>20220930VND</v>
      </c>
      <c r="M4934">
        <f>VLOOKUP(L4934,Mapping!$H$1:$K$25,4,0)</f>
        <v>1</v>
      </c>
      <c r="N4934">
        <f t="shared" si="543"/>
        <v>1.5466049999999999E-3</v>
      </c>
      <c r="O4934">
        <f t="shared" si="544"/>
        <v>1.496334E-3</v>
      </c>
      <c r="P4934">
        <f t="shared" si="545"/>
        <v>4.0849918199999995E-2</v>
      </c>
      <c r="Q4934" t="str">
        <f>VLOOKUP(VLOOKUP(C4934,Mapping!$A$1:$C$17,3,0),Mapping!$E$1:$F$6,2,0)</f>
        <v>Vùng 01</v>
      </c>
    </row>
    <row r="4935" spans="1:17" x14ac:dyDescent="0.3">
      <c r="A4935" s="33">
        <v>44834</v>
      </c>
      <c r="B4935">
        <v>3960</v>
      </c>
      <c r="C4935">
        <v>24</v>
      </c>
      <c r="D4935" s="38" t="s">
        <v>77</v>
      </c>
      <c r="E4935" s="2" t="s">
        <v>41</v>
      </c>
      <c r="F4935">
        <v>1277123</v>
      </c>
      <c r="G4935" s="44">
        <f t="shared" si="539"/>
        <v>44562</v>
      </c>
      <c r="H4935" s="50">
        <f t="shared" si="540"/>
        <v>273</v>
      </c>
      <c r="I4935" s="50">
        <f t="shared" si="541"/>
        <v>26177997.300000001</v>
      </c>
      <c r="J4935" s="46">
        <v>958901</v>
      </c>
      <c r="K4935" s="2" t="s">
        <v>34</v>
      </c>
      <c r="L4935" s="52" t="str">
        <f t="shared" si="542"/>
        <v>20220930VND</v>
      </c>
      <c r="M4935">
        <f>VLOOKUP(L4935,Mapping!$H$1:$K$25,4,0)</f>
        <v>1</v>
      </c>
      <c r="N4935">
        <f t="shared" si="543"/>
        <v>1.277123E-3</v>
      </c>
      <c r="O4935">
        <f t="shared" si="544"/>
        <v>9.5890099999999996E-4</v>
      </c>
      <c r="P4935">
        <f t="shared" si="545"/>
        <v>2.6177997300000002E-2</v>
      </c>
      <c r="Q4935" t="str">
        <f>VLOOKUP(VLOOKUP(C4935,Mapping!$A$1:$C$17,3,0),Mapping!$E$1:$F$6,2,0)</f>
        <v>Vùng 04</v>
      </c>
    </row>
    <row r="4936" spans="1:17" x14ac:dyDescent="0.3">
      <c r="A4936" s="33">
        <v>44834</v>
      </c>
      <c r="B4936">
        <v>3960</v>
      </c>
      <c r="C4936">
        <v>41</v>
      </c>
      <c r="D4936" s="38" t="s">
        <v>77</v>
      </c>
      <c r="E4936" s="2" t="s">
        <v>41</v>
      </c>
      <c r="F4936">
        <v>844631</v>
      </c>
      <c r="G4936" s="44">
        <f t="shared" si="539"/>
        <v>44562</v>
      </c>
      <c r="H4936" s="50">
        <f t="shared" si="540"/>
        <v>273</v>
      </c>
      <c r="I4936" s="50">
        <f t="shared" si="541"/>
        <v>15503670</v>
      </c>
      <c r="J4936" s="46">
        <v>567900</v>
      </c>
      <c r="K4936" s="2" t="s">
        <v>34</v>
      </c>
      <c r="L4936" s="52" t="str">
        <f t="shared" si="542"/>
        <v>20220930VND</v>
      </c>
      <c r="M4936">
        <f>VLOOKUP(L4936,Mapping!$H$1:$K$25,4,0)</f>
        <v>1</v>
      </c>
      <c r="N4936">
        <f t="shared" si="543"/>
        <v>8.4463099999999998E-4</v>
      </c>
      <c r="O4936">
        <f t="shared" si="544"/>
        <v>5.6789999999999998E-4</v>
      </c>
      <c r="P4936">
        <f t="shared" si="545"/>
        <v>1.5503670000000001E-2</v>
      </c>
      <c r="Q4936" t="str">
        <f>VLOOKUP(VLOOKUP(C4936,Mapping!$A$1:$C$17,3,0),Mapping!$E$1:$F$6,2,0)</f>
        <v>Vùng 05</v>
      </c>
    </row>
    <row r="4937" spans="1:17" x14ac:dyDescent="0.3">
      <c r="A4937" s="33">
        <v>44834</v>
      </c>
      <c r="B4937">
        <v>3961</v>
      </c>
      <c r="C4937">
        <v>34</v>
      </c>
      <c r="D4937" s="38" t="s">
        <v>77</v>
      </c>
      <c r="E4937" s="2" t="s">
        <v>41</v>
      </c>
      <c r="F4937">
        <v>1414095</v>
      </c>
      <c r="G4937" s="44">
        <f t="shared" si="539"/>
        <v>44562</v>
      </c>
      <c r="H4937" s="50">
        <f t="shared" si="540"/>
        <v>273</v>
      </c>
      <c r="I4937" s="50">
        <f t="shared" si="541"/>
        <v>46589306.399999999</v>
      </c>
      <c r="J4937" s="46">
        <v>1706568</v>
      </c>
      <c r="K4937" s="2" t="s">
        <v>34</v>
      </c>
      <c r="L4937" s="52" t="str">
        <f t="shared" si="542"/>
        <v>20220930VND</v>
      </c>
      <c r="M4937">
        <f>VLOOKUP(L4937,Mapping!$H$1:$K$25,4,0)</f>
        <v>1</v>
      </c>
      <c r="N4937">
        <f t="shared" si="543"/>
        <v>1.414095E-3</v>
      </c>
      <c r="O4937">
        <f t="shared" si="544"/>
        <v>1.7065680000000001E-3</v>
      </c>
      <c r="P4937">
        <f t="shared" si="545"/>
        <v>4.6589306399999995E-2</v>
      </c>
      <c r="Q4937" t="str">
        <f>VLOOKUP(VLOOKUP(C4937,Mapping!$A$1:$C$17,3,0),Mapping!$E$1:$F$6,2,0)</f>
        <v>Vùng 02</v>
      </c>
    </row>
    <row r="4938" spans="1:17" x14ac:dyDescent="0.3">
      <c r="A4938" s="33">
        <v>44834</v>
      </c>
      <c r="B4938">
        <v>3963</v>
      </c>
      <c r="C4938">
        <v>34</v>
      </c>
      <c r="D4938" s="38" t="s">
        <v>77</v>
      </c>
      <c r="E4938" s="2" t="s">
        <v>41</v>
      </c>
      <c r="F4938">
        <v>1274343</v>
      </c>
      <c r="G4938" s="44">
        <f t="shared" si="539"/>
        <v>44562</v>
      </c>
      <c r="H4938" s="50">
        <f t="shared" si="540"/>
        <v>273</v>
      </c>
      <c r="I4938" s="50">
        <f t="shared" si="541"/>
        <v>48916003.5</v>
      </c>
      <c r="J4938" s="46">
        <v>1791795</v>
      </c>
      <c r="K4938" s="2" t="s">
        <v>34</v>
      </c>
      <c r="L4938" s="52" t="str">
        <f t="shared" si="542"/>
        <v>20220930VND</v>
      </c>
      <c r="M4938">
        <f>VLOOKUP(L4938,Mapping!$H$1:$K$25,4,0)</f>
        <v>1</v>
      </c>
      <c r="N4938">
        <f t="shared" si="543"/>
        <v>1.274343E-3</v>
      </c>
      <c r="O4938">
        <f t="shared" si="544"/>
        <v>1.7917950000000001E-3</v>
      </c>
      <c r="P4938">
        <f t="shared" si="545"/>
        <v>4.8916003499999999E-2</v>
      </c>
      <c r="Q4938" t="str">
        <f>VLOOKUP(VLOOKUP(C4938,Mapping!$A$1:$C$17,3,0),Mapping!$E$1:$F$6,2,0)</f>
        <v>Vùng 02</v>
      </c>
    </row>
    <row r="4939" spans="1:17" x14ac:dyDescent="0.3">
      <c r="A4939" s="33">
        <v>44834</v>
      </c>
      <c r="B4939">
        <v>3963</v>
      </c>
      <c r="C4939">
        <v>34</v>
      </c>
      <c r="D4939" s="38" t="s">
        <v>77</v>
      </c>
      <c r="E4939" s="2" t="s">
        <v>41</v>
      </c>
      <c r="F4939">
        <v>278950</v>
      </c>
      <c r="G4939" s="44">
        <f t="shared" si="539"/>
        <v>44562</v>
      </c>
      <c r="H4939" s="50">
        <f t="shared" si="540"/>
        <v>273</v>
      </c>
      <c r="I4939" s="50">
        <f t="shared" si="541"/>
        <v>50799812.699999996</v>
      </c>
      <c r="J4939" s="46">
        <v>1860799</v>
      </c>
      <c r="K4939" s="2" t="s">
        <v>34</v>
      </c>
      <c r="L4939" s="52" t="str">
        <f t="shared" si="542"/>
        <v>20220930VND</v>
      </c>
      <c r="M4939">
        <f>VLOOKUP(L4939,Mapping!$H$1:$K$25,4,0)</f>
        <v>1</v>
      </c>
      <c r="N4939">
        <f t="shared" si="543"/>
        <v>2.7894999999999998E-4</v>
      </c>
      <c r="O4939">
        <f t="shared" si="544"/>
        <v>1.860799E-3</v>
      </c>
      <c r="P4939">
        <f t="shared" si="545"/>
        <v>5.0799812699999995E-2</v>
      </c>
      <c r="Q4939" t="str">
        <f>VLOOKUP(VLOOKUP(C4939,Mapping!$A$1:$C$17,3,0),Mapping!$E$1:$F$6,2,0)</f>
        <v>Vùng 02</v>
      </c>
    </row>
    <row r="4940" spans="1:17" x14ac:dyDescent="0.3">
      <c r="A4940" s="33">
        <v>44834</v>
      </c>
      <c r="B4940">
        <v>3963</v>
      </c>
      <c r="C4940">
        <v>34</v>
      </c>
      <c r="D4940" s="38" t="s">
        <v>77</v>
      </c>
      <c r="E4940" s="2" t="s">
        <v>41</v>
      </c>
      <c r="F4940">
        <v>652753</v>
      </c>
      <c r="G4940" s="44">
        <f t="shared" si="539"/>
        <v>44562</v>
      </c>
      <c r="H4940" s="50">
        <f t="shared" si="540"/>
        <v>273</v>
      </c>
      <c r="I4940" s="50">
        <f t="shared" si="541"/>
        <v>19144807.5</v>
      </c>
      <c r="J4940" s="46">
        <v>701275</v>
      </c>
      <c r="K4940" s="2" t="s">
        <v>34</v>
      </c>
      <c r="L4940" s="52" t="str">
        <f t="shared" si="542"/>
        <v>20220930VND</v>
      </c>
      <c r="M4940">
        <f>VLOOKUP(L4940,Mapping!$H$1:$K$25,4,0)</f>
        <v>1</v>
      </c>
      <c r="N4940">
        <f t="shared" si="543"/>
        <v>6.5275299999999995E-4</v>
      </c>
      <c r="O4940">
        <f t="shared" si="544"/>
        <v>7.0127500000000001E-4</v>
      </c>
      <c r="P4940">
        <f t="shared" si="545"/>
        <v>1.91448075E-2</v>
      </c>
      <c r="Q4940" t="str">
        <f>VLOOKUP(VLOOKUP(C4940,Mapping!$A$1:$C$17,3,0),Mapping!$E$1:$F$6,2,0)</f>
        <v>Vùng 02</v>
      </c>
    </row>
    <row r="4941" spans="1:17" x14ac:dyDescent="0.3">
      <c r="A4941" s="33">
        <v>44834</v>
      </c>
      <c r="B4941">
        <v>3964</v>
      </c>
      <c r="C4941">
        <v>36</v>
      </c>
      <c r="D4941" s="38" t="s">
        <v>77</v>
      </c>
      <c r="E4941" s="2" t="s">
        <v>41</v>
      </c>
      <c r="F4941">
        <v>1825969</v>
      </c>
      <c r="G4941" s="44">
        <f t="shared" si="539"/>
        <v>44562</v>
      </c>
      <c r="H4941" s="50">
        <f t="shared" si="540"/>
        <v>273</v>
      </c>
      <c r="I4941" s="50">
        <f t="shared" si="541"/>
        <v>15093651.299999999</v>
      </c>
      <c r="J4941" s="46">
        <v>552881</v>
      </c>
      <c r="K4941" s="2" t="s">
        <v>34</v>
      </c>
      <c r="L4941" s="52" t="str">
        <f t="shared" si="542"/>
        <v>20220930VND</v>
      </c>
      <c r="M4941">
        <f>VLOOKUP(L4941,Mapping!$H$1:$K$25,4,0)</f>
        <v>1</v>
      </c>
      <c r="N4941">
        <f t="shared" si="543"/>
        <v>1.825969E-3</v>
      </c>
      <c r="O4941">
        <f t="shared" si="544"/>
        <v>5.5288099999999997E-4</v>
      </c>
      <c r="P4941">
        <f t="shared" si="545"/>
        <v>1.5093651299999998E-2</v>
      </c>
      <c r="Q4941" t="str">
        <f>VLOOKUP(VLOOKUP(C4941,Mapping!$A$1:$C$17,3,0),Mapping!$E$1:$F$6,2,0)</f>
        <v>Vùng 05</v>
      </c>
    </row>
    <row r="4942" spans="1:17" x14ac:dyDescent="0.3">
      <c r="A4942" s="44">
        <v>44834</v>
      </c>
      <c r="B4942">
        <v>3965</v>
      </c>
      <c r="C4942">
        <v>48</v>
      </c>
      <c r="D4942" s="38" t="s">
        <v>77</v>
      </c>
      <c r="E4942" s="2" t="s">
        <v>41</v>
      </c>
      <c r="F4942">
        <v>576813</v>
      </c>
      <c r="G4942" s="44">
        <f t="shared" si="539"/>
        <v>44562</v>
      </c>
      <c r="H4942" s="50">
        <f t="shared" si="540"/>
        <v>273</v>
      </c>
      <c r="I4942" s="50">
        <f t="shared" si="541"/>
        <v>119707635319.27199</v>
      </c>
      <c r="J4942" s="46">
        <v>189023</v>
      </c>
      <c r="K4942" s="2" t="s">
        <v>35</v>
      </c>
      <c r="L4942" s="52" t="str">
        <f t="shared" si="542"/>
        <v>20220930USD</v>
      </c>
      <c r="M4942">
        <f>VLOOKUP(L4942,Mapping!$H$1:$K$25,4,0)</f>
        <v>23197.68</v>
      </c>
      <c r="N4942">
        <f t="shared" si="543"/>
        <v>13.38072339384</v>
      </c>
      <c r="O4942">
        <f t="shared" si="544"/>
        <v>4.3848950666400004</v>
      </c>
      <c r="P4942">
        <f t="shared" si="545"/>
        <v>119.70763531927199</v>
      </c>
      <c r="Q4942" t="str">
        <f>VLOOKUP(VLOOKUP(C4942,Mapping!$A$1:$C$17,3,0),Mapping!$E$1:$F$6,2,0)</f>
        <v>Vùng 01</v>
      </c>
    </row>
    <row r="4943" spans="1:17" x14ac:dyDescent="0.3">
      <c r="A4943" s="33">
        <v>44834</v>
      </c>
      <c r="B4943">
        <v>3966</v>
      </c>
      <c r="C4943">
        <v>34</v>
      </c>
      <c r="D4943" s="38" t="s">
        <v>77</v>
      </c>
      <c r="E4943" s="2" t="s">
        <v>41</v>
      </c>
      <c r="F4943">
        <v>270817</v>
      </c>
      <c r="G4943" s="44">
        <f t="shared" si="539"/>
        <v>44562</v>
      </c>
      <c r="H4943" s="50">
        <f t="shared" si="540"/>
        <v>273</v>
      </c>
      <c r="I4943" s="50">
        <f t="shared" si="541"/>
        <v>14549507.700000001</v>
      </c>
      <c r="J4943" s="46">
        <v>532949</v>
      </c>
      <c r="K4943" s="2" t="s">
        <v>34</v>
      </c>
      <c r="L4943" s="52" t="str">
        <f t="shared" si="542"/>
        <v>20220930VND</v>
      </c>
      <c r="M4943">
        <f>VLOOKUP(L4943,Mapping!$H$1:$K$25,4,0)</f>
        <v>1</v>
      </c>
      <c r="N4943">
        <f t="shared" si="543"/>
        <v>2.7081700000000002E-4</v>
      </c>
      <c r="O4943">
        <f t="shared" si="544"/>
        <v>5.3294900000000001E-4</v>
      </c>
      <c r="P4943">
        <f t="shared" si="545"/>
        <v>1.45495077E-2</v>
      </c>
      <c r="Q4943" t="str">
        <f>VLOOKUP(VLOOKUP(C4943,Mapping!$A$1:$C$17,3,0),Mapping!$E$1:$F$6,2,0)</f>
        <v>Vùng 02</v>
      </c>
    </row>
    <row r="4944" spans="1:17" x14ac:dyDescent="0.3">
      <c r="A4944" s="33">
        <v>44834</v>
      </c>
      <c r="B4944">
        <v>3966</v>
      </c>
      <c r="C4944">
        <v>23</v>
      </c>
      <c r="D4944" s="38" t="s">
        <v>77</v>
      </c>
      <c r="E4944" s="2" t="s">
        <v>41</v>
      </c>
      <c r="F4944">
        <v>7203722</v>
      </c>
      <c r="G4944" s="44">
        <f t="shared" si="539"/>
        <v>44562</v>
      </c>
      <c r="H4944" s="50">
        <f t="shared" si="540"/>
        <v>273</v>
      </c>
      <c r="I4944" s="50">
        <f t="shared" si="541"/>
        <v>187762820.70000002</v>
      </c>
      <c r="J4944" s="46">
        <v>6877759</v>
      </c>
      <c r="K4944" s="2" t="s">
        <v>34</v>
      </c>
      <c r="L4944" s="52" t="str">
        <f t="shared" si="542"/>
        <v>20220930VND</v>
      </c>
      <c r="M4944">
        <f>VLOOKUP(L4944,Mapping!$H$1:$K$25,4,0)</f>
        <v>1</v>
      </c>
      <c r="N4944">
        <f t="shared" si="543"/>
        <v>7.2037220000000001E-3</v>
      </c>
      <c r="O4944">
        <f t="shared" si="544"/>
        <v>6.8777589999999998E-3</v>
      </c>
      <c r="P4944">
        <f t="shared" si="545"/>
        <v>0.18776282070000003</v>
      </c>
      <c r="Q4944" t="str">
        <f>VLOOKUP(VLOOKUP(C4944,Mapping!$A$1:$C$17,3,0),Mapping!$E$1:$F$6,2,0)</f>
        <v>Vùng 02</v>
      </c>
    </row>
    <row r="4945" spans="1:17" x14ac:dyDescent="0.3">
      <c r="A4945" s="33">
        <v>44834</v>
      </c>
      <c r="B4945">
        <v>3967</v>
      </c>
      <c r="C4945">
        <v>20</v>
      </c>
      <c r="D4945" s="38" t="s">
        <v>77</v>
      </c>
      <c r="E4945" s="2" t="s">
        <v>41</v>
      </c>
      <c r="F4945">
        <v>952676</v>
      </c>
      <c r="G4945" s="44">
        <f t="shared" si="539"/>
        <v>44562</v>
      </c>
      <c r="H4945" s="50">
        <f t="shared" si="540"/>
        <v>273</v>
      </c>
      <c r="I4945" s="50">
        <f t="shared" si="541"/>
        <v>45267931.800000004</v>
      </c>
      <c r="J4945" s="46">
        <v>1658166</v>
      </c>
      <c r="K4945" s="2" t="s">
        <v>34</v>
      </c>
      <c r="L4945" s="52" t="str">
        <f t="shared" si="542"/>
        <v>20220930VND</v>
      </c>
      <c r="M4945">
        <f>VLOOKUP(L4945,Mapping!$H$1:$K$25,4,0)</f>
        <v>1</v>
      </c>
      <c r="N4945">
        <f t="shared" si="543"/>
        <v>9.5267599999999996E-4</v>
      </c>
      <c r="O4945">
        <f t="shared" si="544"/>
        <v>1.658166E-3</v>
      </c>
      <c r="P4945">
        <f t="shared" si="545"/>
        <v>4.5267931800000001E-2</v>
      </c>
      <c r="Q4945" t="str">
        <f>VLOOKUP(VLOOKUP(C4945,Mapping!$A$1:$C$17,3,0),Mapping!$E$1:$F$6,2,0)</f>
        <v>Vùng 02</v>
      </c>
    </row>
    <row r="4946" spans="1:17" x14ac:dyDescent="0.3">
      <c r="A4946" s="33">
        <v>44834</v>
      </c>
      <c r="B4946">
        <v>3967</v>
      </c>
      <c r="C4946">
        <v>45</v>
      </c>
      <c r="D4946" s="38" t="s">
        <v>77</v>
      </c>
      <c r="E4946" s="2" t="s">
        <v>41</v>
      </c>
      <c r="F4946">
        <v>9566297</v>
      </c>
      <c r="G4946" s="44">
        <f t="shared" si="539"/>
        <v>44562</v>
      </c>
      <c r="H4946" s="50">
        <f t="shared" si="540"/>
        <v>273</v>
      </c>
      <c r="I4946" s="50">
        <f t="shared" si="541"/>
        <v>219206250.90000001</v>
      </c>
      <c r="J4946" s="46">
        <v>8029533</v>
      </c>
      <c r="K4946" s="2" t="s">
        <v>34</v>
      </c>
      <c r="L4946" s="52" t="str">
        <f t="shared" si="542"/>
        <v>20220930VND</v>
      </c>
      <c r="M4946">
        <f>VLOOKUP(L4946,Mapping!$H$1:$K$25,4,0)</f>
        <v>1</v>
      </c>
      <c r="N4946">
        <f t="shared" si="543"/>
        <v>9.5662969999999996E-3</v>
      </c>
      <c r="O4946">
        <f t="shared" si="544"/>
        <v>8.0295330000000002E-3</v>
      </c>
      <c r="P4946">
        <f t="shared" si="545"/>
        <v>0.21920625090000001</v>
      </c>
      <c r="Q4946" t="str">
        <f>VLOOKUP(VLOOKUP(C4946,Mapping!$A$1:$C$17,3,0),Mapping!$E$1:$F$6,2,0)</f>
        <v>Vùng 02</v>
      </c>
    </row>
    <row r="4947" spans="1:17" x14ac:dyDescent="0.3">
      <c r="A4947" s="33">
        <v>44834</v>
      </c>
      <c r="B4947">
        <v>3967</v>
      </c>
      <c r="C4947">
        <v>48</v>
      </c>
      <c r="D4947" s="38" t="s">
        <v>77</v>
      </c>
      <c r="E4947" s="2" t="s">
        <v>41</v>
      </c>
      <c r="F4947">
        <v>1785134</v>
      </c>
      <c r="G4947" s="44">
        <f t="shared" si="539"/>
        <v>44562</v>
      </c>
      <c r="H4947" s="50">
        <f t="shared" si="540"/>
        <v>273</v>
      </c>
      <c r="I4947" s="50">
        <f t="shared" si="541"/>
        <v>51845511.899999999</v>
      </c>
      <c r="J4947" s="46">
        <v>1899103</v>
      </c>
      <c r="K4947" s="2" t="s">
        <v>34</v>
      </c>
      <c r="L4947" s="52" t="str">
        <f t="shared" si="542"/>
        <v>20220930VND</v>
      </c>
      <c r="M4947">
        <f>VLOOKUP(L4947,Mapping!$H$1:$K$25,4,0)</f>
        <v>1</v>
      </c>
      <c r="N4947">
        <f t="shared" si="543"/>
        <v>1.7851340000000001E-3</v>
      </c>
      <c r="O4947">
        <f t="shared" si="544"/>
        <v>1.8991030000000001E-3</v>
      </c>
      <c r="P4947">
        <f t="shared" si="545"/>
        <v>5.1845511899999995E-2</v>
      </c>
      <c r="Q4947" t="str">
        <f>VLOOKUP(VLOOKUP(C4947,Mapping!$A$1:$C$17,3,0),Mapping!$E$1:$F$6,2,0)</f>
        <v>Vùng 01</v>
      </c>
    </row>
    <row r="4948" spans="1:17" x14ac:dyDescent="0.3">
      <c r="A4948" s="33">
        <v>44834</v>
      </c>
      <c r="B4948">
        <v>3968</v>
      </c>
      <c r="C4948">
        <v>34</v>
      </c>
      <c r="D4948" s="38" t="s">
        <v>77</v>
      </c>
      <c r="E4948" s="2" t="s">
        <v>41</v>
      </c>
      <c r="F4948">
        <v>130465</v>
      </c>
      <c r="G4948" s="44">
        <f t="shared" si="539"/>
        <v>44562</v>
      </c>
      <c r="H4948" s="50">
        <f t="shared" si="540"/>
        <v>273</v>
      </c>
      <c r="I4948" s="50">
        <f t="shared" si="541"/>
        <v>8329912.5</v>
      </c>
      <c r="J4948" s="46">
        <v>305125</v>
      </c>
      <c r="K4948" s="2" t="s">
        <v>34</v>
      </c>
      <c r="L4948" s="52" t="str">
        <f t="shared" si="542"/>
        <v>20220930VND</v>
      </c>
      <c r="M4948">
        <f>VLOOKUP(L4948,Mapping!$H$1:$K$25,4,0)</f>
        <v>1</v>
      </c>
      <c r="N4948">
        <f t="shared" si="543"/>
        <v>1.3046499999999999E-4</v>
      </c>
      <c r="O4948">
        <f t="shared" si="544"/>
        <v>3.05125E-4</v>
      </c>
      <c r="P4948">
        <f t="shared" si="545"/>
        <v>8.3299124999999998E-3</v>
      </c>
      <c r="Q4948" t="str">
        <f>VLOOKUP(VLOOKUP(C4948,Mapping!$A$1:$C$17,3,0),Mapping!$E$1:$F$6,2,0)</f>
        <v>Vùng 02</v>
      </c>
    </row>
    <row r="4949" spans="1:17" x14ac:dyDescent="0.3">
      <c r="A4949" s="33">
        <v>44834</v>
      </c>
      <c r="B4949">
        <v>3971</v>
      </c>
      <c r="C4949">
        <v>34</v>
      </c>
      <c r="D4949" s="38" t="s">
        <v>77</v>
      </c>
      <c r="E4949" s="2" t="s">
        <v>41</v>
      </c>
      <c r="F4949">
        <v>673819</v>
      </c>
      <c r="G4949" s="44">
        <f t="shared" si="539"/>
        <v>44562</v>
      </c>
      <c r="H4949" s="50">
        <f t="shared" si="540"/>
        <v>273</v>
      </c>
      <c r="I4949" s="50">
        <f t="shared" si="541"/>
        <v>28041686.400000002</v>
      </c>
      <c r="J4949" s="46">
        <v>1027168</v>
      </c>
      <c r="K4949" s="2" t="s">
        <v>34</v>
      </c>
      <c r="L4949" s="52" t="str">
        <f t="shared" si="542"/>
        <v>20220930VND</v>
      </c>
      <c r="M4949">
        <f>VLOOKUP(L4949,Mapping!$H$1:$K$25,4,0)</f>
        <v>1</v>
      </c>
      <c r="N4949">
        <f t="shared" si="543"/>
        <v>6.7381899999999998E-4</v>
      </c>
      <c r="O4949">
        <f t="shared" si="544"/>
        <v>1.027168E-3</v>
      </c>
      <c r="P4949">
        <f t="shared" si="545"/>
        <v>2.8041686400000002E-2</v>
      </c>
      <c r="Q4949" t="str">
        <f>VLOOKUP(VLOOKUP(C4949,Mapping!$A$1:$C$17,3,0),Mapping!$E$1:$F$6,2,0)</f>
        <v>Vùng 02</v>
      </c>
    </row>
    <row r="4950" spans="1:17" x14ac:dyDescent="0.3">
      <c r="A4950" s="33">
        <v>44834</v>
      </c>
      <c r="B4950">
        <v>3972</v>
      </c>
      <c r="C4950">
        <v>43</v>
      </c>
      <c r="D4950" s="38" t="s">
        <v>77</v>
      </c>
      <c r="E4950" s="2" t="s">
        <v>41</v>
      </c>
      <c r="F4950">
        <v>470903</v>
      </c>
      <c r="G4950" s="44">
        <f t="shared" si="539"/>
        <v>44562</v>
      </c>
      <c r="H4950" s="50">
        <f t="shared" si="540"/>
        <v>273</v>
      </c>
      <c r="I4950" s="50">
        <f t="shared" si="541"/>
        <v>53359488</v>
      </c>
      <c r="J4950" s="46">
        <v>1954560</v>
      </c>
      <c r="K4950" s="2" t="s">
        <v>34</v>
      </c>
      <c r="L4950" s="52" t="str">
        <f t="shared" si="542"/>
        <v>20220930VND</v>
      </c>
      <c r="M4950">
        <f>VLOOKUP(L4950,Mapping!$H$1:$K$25,4,0)</f>
        <v>1</v>
      </c>
      <c r="N4950">
        <f t="shared" si="543"/>
        <v>4.70903E-4</v>
      </c>
      <c r="O4950">
        <f t="shared" si="544"/>
        <v>1.9545600000000002E-3</v>
      </c>
      <c r="P4950">
        <f t="shared" si="545"/>
        <v>5.3359487999999997E-2</v>
      </c>
      <c r="Q4950" t="str">
        <f>VLOOKUP(VLOOKUP(C4950,Mapping!$A$1:$C$17,3,0),Mapping!$E$1:$F$6,2,0)</f>
        <v>Vùng 04</v>
      </c>
    </row>
    <row r="4951" spans="1:17" x14ac:dyDescent="0.3">
      <c r="A4951" s="33">
        <v>44834</v>
      </c>
      <c r="B4951">
        <v>3974</v>
      </c>
      <c r="C4951">
        <v>20</v>
      </c>
      <c r="D4951" s="38" t="s">
        <v>77</v>
      </c>
      <c r="E4951" s="2" t="s">
        <v>41</v>
      </c>
      <c r="F4951">
        <v>8515367</v>
      </c>
      <c r="G4951" s="44">
        <f t="shared" si="539"/>
        <v>44562</v>
      </c>
      <c r="H4951" s="50">
        <f t="shared" si="540"/>
        <v>273</v>
      </c>
      <c r="I4951" s="50">
        <f t="shared" si="541"/>
        <v>189700356.29999998</v>
      </c>
      <c r="J4951" s="46">
        <v>6948731</v>
      </c>
      <c r="K4951" s="2" t="s">
        <v>34</v>
      </c>
      <c r="L4951" s="52" t="str">
        <f t="shared" si="542"/>
        <v>20220930VND</v>
      </c>
      <c r="M4951">
        <f>VLOOKUP(L4951,Mapping!$H$1:$K$25,4,0)</f>
        <v>1</v>
      </c>
      <c r="N4951">
        <f t="shared" si="543"/>
        <v>8.5153669999999994E-3</v>
      </c>
      <c r="O4951">
        <f t="shared" si="544"/>
        <v>6.9487309999999997E-3</v>
      </c>
      <c r="P4951">
        <f t="shared" si="545"/>
        <v>0.18970035629999998</v>
      </c>
      <c r="Q4951" t="str">
        <f>VLOOKUP(VLOOKUP(C4951,Mapping!$A$1:$C$17,3,0),Mapping!$E$1:$F$6,2,0)</f>
        <v>Vùng 02</v>
      </c>
    </row>
    <row r="4952" spans="1:17" x14ac:dyDescent="0.3">
      <c r="A4952" s="33">
        <v>44834</v>
      </c>
      <c r="B4952">
        <v>3974</v>
      </c>
      <c r="C4952">
        <v>31</v>
      </c>
      <c r="D4952" s="38" t="s">
        <v>77</v>
      </c>
      <c r="E4952" s="2" t="s">
        <v>41</v>
      </c>
      <c r="F4952">
        <v>162498</v>
      </c>
      <c r="G4952" s="44">
        <f t="shared" si="539"/>
        <v>44562</v>
      </c>
      <c r="H4952" s="50">
        <f t="shared" si="540"/>
        <v>273</v>
      </c>
      <c r="I4952" s="50">
        <f t="shared" si="541"/>
        <v>716157199517.76001</v>
      </c>
      <c r="J4952" s="46">
        <v>1130840</v>
      </c>
      <c r="K4952" s="2" t="s">
        <v>35</v>
      </c>
      <c r="L4952" s="52" t="str">
        <f t="shared" si="542"/>
        <v>20220930USD</v>
      </c>
      <c r="M4952">
        <f>VLOOKUP(L4952,Mapping!$H$1:$K$25,4,0)</f>
        <v>23197.68</v>
      </c>
      <c r="N4952">
        <f t="shared" si="543"/>
        <v>3.7695766046399997</v>
      </c>
      <c r="O4952">
        <f t="shared" si="544"/>
        <v>26.232864451200001</v>
      </c>
      <c r="P4952">
        <f t="shared" si="545"/>
        <v>716.15719951775998</v>
      </c>
      <c r="Q4952" t="str">
        <f>VLOOKUP(VLOOKUP(C4952,Mapping!$A$1:$C$17,3,0),Mapping!$E$1:$F$6,2,0)</f>
        <v>Vùng 03</v>
      </c>
    </row>
    <row r="4953" spans="1:17" x14ac:dyDescent="0.3">
      <c r="A4953" s="33">
        <v>44834</v>
      </c>
      <c r="B4953">
        <v>3976</v>
      </c>
      <c r="C4953">
        <v>20</v>
      </c>
      <c r="D4953" s="38" t="s">
        <v>77</v>
      </c>
      <c r="E4953" s="2" t="s">
        <v>41</v>
      </c>
      <c r="F4953">
        <v>103957</v>
      </c>
      <c r="G4953" s="44">
        <f t="shared" si="539"/>
        <v>44562</v>
      </c>
      <c r="H4953" s="50">
        <f t="shared" si="540"/>
        <v>273</v>
      </c>
      <c r="I4953" s="50">
        <f t="shared" si="541"/>
        <v>18593838.900000002</v>
      </c>
      <c r="J4953" s="46">
        <v>681093</v>
      </c>
      <c r="K4953" s="2" t="s">
        <v>34</v>
      </c>
      <c r="L4953" s="52" t="str">
        <f t="shared" si="542"/>
        <v>20220930VND</v>
      </c>
      <c r="M4953">
        <f>VLOOKUP(L4953,Mapping!$H$1:$K$25,4,0)</f>
        <v>1</v>
      </c>
      <c r="N4953">
        <f t="shared" si="543"/>
        <v>1.0395699999999999E-4</v>
      </c>
      <c r="O4953">
        <f t="shared" si="544"/>
        <v>6.8109300000000002E-4</v>
      </c>
      <c r="P4953">
        <f t="shared" si="545"/>
        <v>1.8593838900000003E-2</v>
      </c>
      <c r="Q4953" t="str">
        <f>VLOOKUP(VLOOKUP(C4953,Mapping!$A$1:$C$17,3,0),Mapping!$E$1:$F$6,2,0)</f>
        <v>Vùng 02</v>
      </c>
    </row>
    <row r="4954" spans="1:17" x14ac:dyDescent="0.3">
      <c r="A4954" s="33">
        <v>44834</v>
      </c>
      <c r="B4954">
        <v>3977</v>
      </c>
      <c r="C4954">
        <v>20</v>
      </c>
      <c r="D4954" s="38" t="s">
        <v>77</v>
      </c>
      <c r="E4954" s="2" t="s">
        <v>41</v>
      </c>
      <c r="F4954">
        <v>1333335</v>
      </c>
      <c r="G4954" s="44">
        <f t="shared" si="539"/>
        <v>44562</v>
      </c>
      <c r="H4954" s="50">
        <f t="shared" si="540"/>
        <v>273</v>
      </c>
      <c r="I4954" s="50">
        <f t="shared" si="541"/>
        <v>7237721.3999999994</v>
      </c>
      <c r="J4954" s="46">
        <v>265118</v>
      </c>
      <c r="K4954" s="2" t="s">
        <v>34</v>
      </c>
      <c r="L4954" s="52" t="str">
        <f t="shared" si="542"/>
        <v>20220930VND</v>
      </c>
      <c r="M4954">
        <f>VLOOKUP(L4954,Mapping!$H$1:$K$25,4,0)</f>
        <v>1</v>
      </c>
      <c r="N4954">
        <f t="shared" si="543"/>
        <v>1.3333349999999999E-3</v>
      </c>
      <c r="O4954">
        <f t="shared" si="544"/>
        <v>2.6511800000000001E-4</v>
      </c>
      <c r="P4954">
        <f t="shared" si="545"/>
        <v>7.2377213999999992E-3</v>
      </c>
      <c r="Q4954" t="str">
        <f>VLOOKUP(VLOOKUP(C4954,Mapping!$A$1:$C$17,3,0),Mapping!$E$1:$F$6,2,0)</f>
        <v>Vùng 02</v>
      </c>
    </row>
    <row r="4955" spans="1:17" x14ac:dyDescent="0.3">
      <c r="A4955" s="33">
        <v>44834</v>
      </c>
      <c r="B4955">
        <v>3977</v>
      </c>
      <c r="C4955">
        <v>34</v>
      </c>
      <c r="D4955" s="38" t="s">
        <v>77</v>
      </c>
      <c r="E4955" s="2" t="s">
        <v>41</v>
      </c>
      <c r="F4955">
        <v>411253</v>
      </c>
      <c r="G4955" s="44">
        <f t="shared" si="539"/>
        <v>44562</v>
      </c>
      <c r="H4955" s="50">
        <f t="shared" si="540"/>
        <v>273</v>
      </c>
      <c r="I4955" s="50">
        <f t="shared" si="541"/>
        <v>19888596</v>
      </c>
      <c r="J4955" s="46">
        <v>728520</v>
      </c>
      <c r="K4955" s="2" t="s">
        <v>34</v>
      </c>
      <c r="L4955" s="52" t="str">
        <f t="shared" si="542"/>
        <v>20220930VND</v>
      </c>
      <c r="M4955">
        <f>VLOOKUP(L4955,Mapping!$H$1:$K$25,4,0)</f>
        <v>1</v>
      </c>
      <c r="N4955">
        <f t="shared" si="543"/>
        <v>4.1125299999999999E-4</v>
      </c>
      <c r="O4955">
        <f t="shared" si="544"/>
        <v>7.2851999999999997E-4</v>
      </c>
      <c r="P4955">
        <f t="shared" si="545"/>
        <v>1.9888596000000001E-2</v>
      </c>
      <c r="Q4955" t="str">
        <f>VLOOKUP(VLOOKUP(C4955,Mapping!$A$1:$C$17,3,0),Mapping!$E$1:$F$6,2,0)</f>
        <v>Vùng 02</v>
      </c>
    </row>
    <row r="4956" spans="1:17" x14ac:dyDescent="0.3">
      <c r="A4956" s="33">
        <v>44834</v>
      </c>
      <c r="B4956">
        <v>3977</v>
      </c>
      <c r="C4956">
        <v>34</v>
      </c>
      <c r="D4956" s="38" t="s">
        <v>77</v>
      </c>
      <c r="E4956" s="2" t="s">
        <v>41</v>
      </c>
      <c r="F4956">
        <v>62343</v>
      </c>
      <c r="G4956" s="44">
        <f t="shared" si="539"/>
        <v>44562</v>
      </c>
      <c r="H4956" s="50">
        <f t="shared" si="540"/>
        <v>273</v>
      </c>
      <c r="I4956" s="50">
        <f t="shared" si="541"/>
        <v>15509894.4</v>
      </c>
      <c r="J4956" s="46">
        <v>568128</v>
      </c>
      <c r="K4956" s="2" t="s">
        <v>34</v>
      </c>
      <c r="L4956" s="52" t="str">
        <f t="shared" si="542"/>
        <v>20220930VND</v>
      </c>
      <c r="M4956">
        <f>VLOOKUP(L4956,Mapping!$H$1:$K$25,4,0)</f>
        <v>1</v>
      </c>
      <c r="N4956">
        <f t="shared" si="543"/>
        <v>6.2342999999999996E-5</v>
      </c>
      <c r="O4956">
        <f t="shared" si="544"/>
        <v>5.6812799999999999E-4</v>
      </c>
      <c r="P4956">
        <f t="shared" si="545"/>
        <v>1.55098944E-2</v>
      </c>
      <c r="Q4956" t="str">
        <f>VLOOKUP(VLOOKUP(C4956,Mapping!$A$1:$C$17,3,0),Mapping!$E$1:$F$6,2,0)</f>
        <v>Vùng 02</v>
      </c>
    </row>
    <row r="4957" spans="1:17" x14ac:dyDescent="0.3">
      <c r="A4957" s="33">
        <v>44834</v>
      </c>
      <c r="B4957">
        <v>3979</v>
      </c>
      <c r="C4957">
        <v>41</v>
      </c>
      <c r="D4957" s="38" t="s">
        <v>77</v>
      </c>
      <c r="E4957" s="2" t="s">
        <v>41</v>
      </c>
      <c r="F4957">
        <v>863495</v>
      </c>
      <c r="G4957" s="44">
        <f t="shared" si="539"/>
        <v>44562</v>
      </c>
      <c r="H4957" s="50">
        <f t="shared" si="540"/>
        <v>273</v>
      </c>
      <c r="I4957" s="50">
        <f t="shared" si="541"/>
        <v>32687409.300000001</v>
      </c>
      <c r="J4957" s="46">
        <v>1197341</v>
      </c>
      <c r="K4957" s="2" t="s">
        <v>34</v>
      </c>
      <c r="L4957" s="52" t="str">
        <f t="shared" si="542"/>
        <v>20220930VND</v>
      </c>
      <c r="M4957">
        <f>VLOOKUP(L4957,Mapping!$H$1:$K$25,4,0)</f>
        <v>1</v>
      </c>
      <c r="N4957">
        <f t="shared" si="543"/>
        <v>8.6349500000000004E-4</v>
      </c>
      <c r="O4957">
        <f t="shared" si="544"/>
        <v>1.197341E-3</v>
      </c>
      <c r="P4957">
        <f t="shared" si="545"/>
        <v>3.2687409299999998E-2</v>
      </c>
      <c r="Q4957" t="str">
        <f>VLOOKUP(VLOOKUP(C4957,Mapping!$A$1:$C$17,3,0),Mapping!$E$1:$F$6,2,0)</f>
        <v>Vùng 05</v>
      </c>
    </row>
    <row r="4958" spans="1:17" x14ac:dyDescent="0.3">
      <c r="A4958" s="33">
        <v>44834</v>
      </c>
      <c r="B4958">
        <v>3980</v>
      </c>
      <c r="C4958">
        <v>40</v>
      </c>
      <c r="D4958" s="38" t="s">
        <v>77</v>
      </c>
      <c r="E4958" s="2" t="s">
        <v>41</v>
      </c>
      <c r="F4958">
        <v>1674710</v>
      </c>
      <c r="G4958" s="44">
        <f t="shared" si="539"/>
        <v>44562</v>
      </c>
      <c r="H4958" s="50">
        <f t="shared" si="540"/>
        <v>273</v>
      </c>
      <c r="I4958" s="50">
        <f t="shared" si="541"/>
        <v>27632841.599999998</v>
      </c>
      <c r="J4958" s="46">
        <v>1012192</v>
      </c>
      <c r="K4958" s="2" t="s">
        <v>34</v>
      </c>
      <c r="L4958" s="52" t="str">
        <f t="shared" si="542"/>
        <v>20220930VND</v>
      </c>
      <c r="M4958">
        <f>VLOOKUP(L4958,Mapping!$H$1:$K$25,4,0)</f>
        <v>1</v>
      </c>
      <c r="N4958">
        <f t="shared" si="543"/>
        <v>1.67471E-3</v>
      </c>
      <c r="O4958">
        <f t="shared" si="544"/>
        <v>1.0121920000000001E-3</v>
      </c>
      <c r="P4958">
        <f t="shared" si="545"/>
        <v>2.7632841599999999E-2</v>
      </c>
      <c r="Q4958" t="str">
        <f>VLOOKUP(VLOOKUP(C4958,Mapping!$A$1:$C$17,3,0),Mapping!$E$1:$F$6,2,0)</f>
        <v>Vùng 01</v>
      </c>
    </row>
    <row r="4959" spans="1:17" x14ac:dyDescent="0.3">
      <c r="A4959" s="33">
        <v>44834</v>
      </c>
      <c r="B4959">
        <v>3981</v>
      </c>
      <c r="C4959">
        <v>20</v>
      </c>
      <c r="D4959" s="38" t="s">
        <v>77</v>
      </c>
      <c r="E4959" s="2" t="s">
        <v>41</v>
      </c>
      <c r="F4959">
        <v>996464</v>
      </c>
      <c r="G4959" s="44">
        <f t="shared" si="539"/>
        <v>44562</v>
      </c>
      <c r="H4959" s="50">
        <f t="shared" si="540"/>
        <v>273</v>
      </c>
      <c r="I4959" s="50">
        <f t="shared" si="541"/>
        <v>15500011.799999999</v>
      </c>
      <c r="J4959" s="46">
        <v>567766</v>
      </c>
      <c r="K4959" s="2" t="s">
        <v>34</v>
      </c>
      <c r="L4959" s="52" t="str">
        <f t="shared" si="542"/>
        <v>20220930VND</v>
      </c>
      <c r="M4959">
        <f>VLOOKUP(L4959,Mapping!$H$1:$K$25,4,0)</f>
        <v>1</v>
      </c>
      <c r="N4959">
        <f t="shared" si="543"/>
        <v>9.9646400000000007E-4</v>
      </c>
      <c r="O4959">
        <f t="shared" si="544"/>
        <v>5.6776600000000004E-4</v>
      </c>
      <c r="P4959">
        <f t="shared" si="545"/>
        <v>1.55000118E-2</v>
      </c>
      <c r="Q4959" t="str">
        <f>VLOOKUP(VLOOKUP(C4959,Mapping!$A$1:$C$17,3,0),Mapping!$E$1:$F$6,2,0)</f>
        <v>Vùng 02</v>
      </c>
    </row>
    <row r="4960" spans="1:17" x14ac:dyDescent="0.3">
      <c r="A4960" s="33">
        <v>44834</v>
      </c>
      <c r="B4960">
        <v>3982</v>
      </c>
      <c r="C4960">
        <v>20</v>
      </c>
      <c r="D4960" s="38" t="s">
        <v>77</v>
      </c>
      <c r="E4960" s="2" t="s">
        <v>41</v>
      </c>
      <c r="F4960">
        <v>564250</v>
      </c>
      <c r="G4960" s="44">
        <f t="shared" si="539"/>
        <v>44562</v>
      </c>
      <c r="H4960" s="50">
        <f t="shared" si="540"/>
        <v>273</v>
      </c>
      <c r="I4960" s="50">
        <f t="shared" si="541"/>
        <v>41974077.600000001</v>
      </c>
      <c r="J4960" s="46">
        <v>1537512</v>
      </c>
      <c r="K4960" s="2" t="s">
        <v>34</v>
      </c>
      <c r="L4960" s="52" t="str">
        <f t="shared" si="542"/>
        <v>20220930VND</v>
      </c>
      <c r="M4960">
        <f>VLOOKUP(L4960,Mapping!$H$1:$K$25,4,0)</f>
        <v>1</v>
      </c>
      <c r="N4960">
        <f t="shared" si="543"/>
        <v>5.6424999999999997E-4</v>
      </c>
      <c r="O4960">
        <f t="shared" si="544"/>
        <v>1.537512E-3</v>
      </c>
      <c r="P4960">
        <f t="shared" si="545"/>
        <v>4.19740776E-2</v>
      </c>
      <c r="Q4960" t="str">
        <f>VLOOKUP(VLOOKUP(C4960,Mapping!$A$1:$C$17,3,0),Mapping!$E$1:$F$6,2,0)</f>
        <v>Vùng 02</v>
      </c>
    </row>
    <row r="4961" spans="1:17" x14ac:dyDescent="0.3">
      <c r="A4961" s="33">
        <v>44834</v>
      </c>
      <c r="B4961">
        <v>3982</v>
      </c>
      <c r="C4961">
        <v>11</v>
      </c>
      <c r="D4961" s="38" t="s">
        <v>77</v>
      </c>
      <c r="E4961" s="2" t="s">
        <v>41</v>
      </c>
      <c r="F4961">
        <v>11985</v>
      </c>
      <c r="G4961" s="44">
        <f t="shared" si="539"/>
        <v>44562</v>
      </c>
      <c r="H4961" s="50">
        <f t="shared" si="540"/>
        <v>273</v>
      </c>
      <c r="I4961" s="50">
        <f t="shared" si="541"/>
        <v>41186226.899999999</v>
      </c>
      <c r="J4961" s="46">
        <v>1508653</v>
      </c>
      <c r="K4961" s="2" t="s">
        <v>34</v>
      </c>
      <c r="L4961" s="52" t="str">
        <f t="shared" si="542"/>
        <v>20220930VND</v>
      </c>
      <c r="M4961">
        <f>VLOOKUP(L4961,Mapping!$H$1:$K$25,4,0)</f>
        <v>1</v>
      </c>
      <c r="N4961">
        <f t="shared" si="543"/>
        <v>1.1985E-5</v>
      </c>
      <c r="O4961">
        <f t="shared" si="544"/>
        <v>1.508653E-3</v>
      </c>
      <c r="P4961">
        <f t="shared" si="545"/>
        <v>4.1186226899999998E-2</v>
      </c>
      <c r="Q4961" t="str">
        <f>VLOOKUP(VLOOKUP(C4961,Mapping!$A$1:$C$17,3,0),Mapping!$E$1:$F$6,2,0)</f>
        <v>Vùng 01</v>
      </c>
    </row>
    <row r="4962" spans="1:17" x14ac:dyDescent="0.3">
      <c r="A4962" s="33">
        <v>44834</v>
      </c>
      <c r="B4962">
        <v>3983</v>
      </c>
      <c r="C4962">
        <v>12</v>
      </c>
      <c r="D4962" s="38" t="s">
        <v>77</v>
      </c>
      <c r="E4962" s="2" t="s">
        <v>41</v>
      </c>
      <c r="F4962">
        <v>319912</v>
      </c>
      <c r="G4962" s="44">
        <f t="shared" si="539"/>
        <v>44562</v>
      </c>
      <c r="H4962" s="50">
        <f t="shared" si="540"/>
        <v>273</v>
      </c>
      <c r="I4962" s="50">
        <f t="shared" si="541"/>
        <v>22005984</v>
      </c>
      <c r="J4962" s="46">
        <v>806080</v>
      </c>
      <c r="K4962" s="2" t="s">
        <v>34</v>
      </c>
      <c r="L4962" s="52" t="str">
        <f t="shared" si="542"/>
        <v>20220930VND</v>
      </c>
      <c r="M4962">
        <f>VLOOKUP(L4962,Mapping!$H$1:$K$25,4,0)</f>
        <v>1</v>
      </c>
      <c r="N4962">
        <f t="shared" si="543"/>
        <v>3.19912E-4</v>
      </c>
      <c r="O4962">
        <f t="shared" si="544"/>
        <v>8.0608000000000003E-4</v>
      </c>
      <c r="P4962">
        <f t="shared" si="545"/>
        <v>2.2005983999999999E-2</v>
      </c>
      <c r="Q4962" t="str">
        <f>VLOOKUP(VLOOKUP(C4962,Mapping!$A$1:$C$17,3,0),Mapping!$E$1:$F$6,2,0)</f>
        <v>Vùng 03</v>
      </c>
    </row>
    <row r="4963" spans="1:17" x14ac:dyDescent="0.3">
      <c r="A4963" s="33">
        <v>44834</v>
      </c>
      <c r="B4963">
        <v>3985</v>
      </c>
      <c r="C4963">
        <v>40</v>
      </c>
      <c r="D4963" s="38" t="s">
        <v>77</v>
      </c>
      <c r="E4963" s="2" t="s">
        <v>41</v>
      </c>
      <c r="F4963">
        <v>1868421</v>
      </c>
      <c r="G4963" s="44">
        <f t="shared" si="539"/>
        <v>44562</v>
      </c>
      <c r="H4963" s="50">
        <f t="shared" si="540"/>
        <v>273</v>
      </c>
      <c r="I4963" s="50">
        <f t="shared" si="541"/>
        <v>31896883.199999999</v>
      </c>
      <c r="J4963" s="46">
        <v>1168384</v>
      </c>
      <c r="K4963" s="2" t="s">
        <v>34</v>
      </c>
      <c r="L4963" s="52" t="str">
        <f t="shared" si="542"/>
        <v>20220930VND</v>
      </c>
      <c r="M4963">
        <f>VLOOKUP(L4963,Mapping!$H$1:$K$25,4,0)</f>
        <v>1</v>
      </c>
      <c r="N4963">
        <f t="shared" si="543"/>
        <v>1.8684210000000001E-3</v>
      </c>
      <c r="O4963">
        <f t="shared" si="544"/>
        <v>1.168384E-3</v>
      </c>
      <c r="P4963">
        <f t="shared" si="545"/>
        <v>3.1896883199999997E-2</v>
      </c>
      <c r="Q4963" t="str">
        <f>VLOOKUP(VLOOKUP(C4963,Mapping!$A$1:$C$17,3,0),Mapping!$E$1:$F$6,2,0)</f>
        <v>Vùng 01</v>
      </c>
    </row>
    <row r="4964" spans="1:17" x14ac:dyDescent="0.3">
      <c r="A4964" s="33">
        <v>44834</v>
      </c>
      <c r="B4964">
        <v>3988</v>
      </c>
      <c r="C4964">
        <v>36</v>
      </c>
      <c r="D4964" s="38" t="s">
        <v>77</v>
      </c>
      <c r="E4964" s="2" t="s">
        <v>41</v>
      </c>
      <c r="F4964">
        <v>640331</v>
      </c>
      <c r="G4964" s="44">
        <f t="shared" si="539"/>
        <v>44562</v>
      </c>
      <c r="H4964" s="50">
        <f t="shared" si="540"/>
        <v>273</v>
      </c>
      <c r="I4964" s="50">
        <f t="shared" si="541"/>
        <v>44589171.899999999</v>
      </c>
      <c r="J4964" s="46">
        <v>1633303</v>
      </c>
      <c r="K4964" s="2" t="s">
        <v>34</v>
      </c>
      <c r="L4964" s="52" t="str">
        <f t="shared" si="542"/>
        <v>20220930VND</v>
      </c>
      <c r="M4964">
        <f>VLOOKUP(L4964,Mapping!$H$1:$K$25,4,0)</f>
        <v>1</v>
      </c>
      <c r="N4964">
        <f t="shared" si="543"/>
        <v>6.4033099999999995E-4</v>
      </c>
      <c r="O4964">
        <f t="shared" si="544"/>
        <v>1.633303E-3</v>
      </c>
      <c r="P4964">
        <f t="shared" si="545"/>
        <v>4.4589171900000002E-2</v>
      </c>
      <c r="Q4964" t="str">
        <f>VLOOKUP(VLOOKUP(C4964,Mapping!$A$1:$C$17,3,0),Mapping!$E$1:$F$6,2,0)</f>
        <v>Vùng 05</v>
      </c>
    </row>
    <row r="4965" spans="1:17" x14ac:dyDescent="0.3">
      <c r="A4965" s="33">
        <v>44834</v>
      </c>
      <c r="B4965">
        <v>3988</v>
      </c>
      <c r="C4965">
        <v>34</v>
      </c>
      <c r="D4965" s="38" t="s">
        <v>77</v>
      </c>
      <c r="E4965" s="2" t="s">
        <v>41</v>
      </c>
      <c r="F4965">
        <v>547998</v>
      </c>
      <c r="G4965" s="44">
        <f t="shared" si="539"/>
        <v>44562</v>
      </c>
      <c r="H4965" s="50">
        <f t="shared" si="540"/>
        <v>273</v>
      </c>
      <c r="I4965" s="50">
        <f t="shared" si="541"/>
        <v>12908395.5</v>
      </c>
      <c r="J4965" s="46">
        <v>472835</v>
      </c>
      <c r="K4965" s="2" t="s">
        <v>34</v>
      </c>
      <c r="L4965" s="52" t="str">
        <f t="shared" si="542"/>
        <v>20220930VND</v>
      </c>
      <c r="M4965">
        <f>VLOOKUP(L4965,Mapping!$H$1:$K$25,4,0)</f>
        <v>1</v>
      </c>
      <c r="N4965">
        <f t="shared" si="543"/>
        <v>5.4799799999999995E-4</v>
      </c>
      <c r="O4965">
        <f t="shared" si="544"/>
        <v>4.7283500000000001E-4</v>
      </c>
      <c r="P4965">
        <f t="shared" si="545"/>
        <v>1.2908395499999999E-2</v>
      </c>
      <c r="Q4965" t="str">
        <f>VLOOKUP(VLOOKUP(C4965,Mapping!$A$1:$C$17,3,0),Mapping!$E$1:$F$6,2,0)</f>
        <v>Vùng 02</v>
      </c>
    </row>
    <row r="4966" spans="1:17" x14ac:dyDescent="0.3">
      <c r="A4966" s="33">
        <v>44834</v>
      </c>
      <c r="B4966">
        <v>3989</v>
      </c>
      <c r="C4966">
        <v>48</v>
      </c>
      <c r="D4966" s="38" t="s">
        <v>77</v>
      </c>
      <c r="E4966" s="2" t="s">
        <v>41</v>
      </c>
      <c r="F4966">
        <v>7352519</v>
      </c>
      <c r="G4966" s="44">
        <f t="shared" si="539"/>
        <v>44562</v>
      </c>
      <c r="H4966" s="50">
        <f t="shared" si="540"/>
        <v>273</v>
      </c>
      <c r="I4966" s="50">
        <f t="shared" si="541"/>
        <v>234189146.09999999</v>
      </c>
      <c r="J4966" s="46">
        <v>8578357</v>
      </c>
      <c r="K4966" s="2" t="s">
        <v>34</v>
      </c>
      <c r="L4966" s="52" t="str">
        <f t="shared" si="542"/>
        <v>20220930VND</v>
      </c>
      <c r="M4966">
        <f>VLOOKUP(L4966,Mapping!$H$1:$K$25,4,0)</f>
        <v>1</v>
      </c>
      <c r="N4966">
        <f t="shared" si="543"/>
        <v>7.3525190000000001E-3</v>
      </c>
      <c r="O4966">
        <f t="shared" si="544"/>
        <v>8.578357E-3</v>
      </c>
      <c r="P4966">
        <f t="shared" si="545"/>
        <v>0.2341891461</v>
      </c>
      <c r="Q4966" t="str">
        <f>VLOOKUP(VLOOKUP(C4966,Mapping!$A$1:$C$17,3,0),Mapping!$E$1:$F$6,2,0)</f>
        <v>Vùng 01</v>
      </c>
    </row>
    <row r="4967" spans="1:17" x14ac:dyDescent="0.3">
      <c r="A4967" s="33">
        <v>44834</v>
      </c>
      <c r="B4967">
        <v>3991</v>
      </c>
      <c r="C4967">
        <v>48</v>
      </c>
      <c r="D4967" s="38" t="s">
        <v>77</v>
      </c>
      <c r="E4967" s="2" t="s">
        <v>41</v>
      </c>
      <c r="F4967">
        <v>895379</v>
      </c>
      <c r="G4967" s="44">
        <f t="shared" si="539"/>
        <v>44562</v>
      </c>
      <c r="H4967" s="50">
        <f t="shared" si="540"/>
        <v>273</v>
      </c>
      <c r="I4967" s="50">
        <f t="shared" si="541"/>
        <v>7642389.2999999998</v>
      </c>
      <c r="J4967" s="46">
        <v>279941</v>
      </c>
      <c r="K4967" s="2" t="s">
        <v>34</v>
      </c>
      <c r="L4967" s="52" t="str">
        <f t="shared" si="542"/>
        <v>20220930VND</v>
      </c>
      <c r="M4967">
        <f>VLOOKUP(L4967,Mapping!$H$1:$K$25,4,0)</f>
        <v>1</v>
      </c>
      <c r="N4967">
        <f t="shared" si="543"/>
        <v>8.9537899999999997E-4</v>
      </c>
      <c r="O4967">
        <f t="shared" si="544"/>
        <v>2.7994100000000002E-4</v>
      </c>
      <c r="P4967">
        <f t="shared" si="545"/>
        <v>7.6423893E-3</v>
      </c>
      <c r="Q4967" t="str">
        <f>VLOOKUP(VLOOKUP(C4967,Mapping!$A$1:$C$17,3,0),Mapping!$E$1:$F$6,2,0)</f>
        <v>Vùng 01</v>
      </c>
    </row>
    <row r="4968" spans="1:17" x14ac:dyDescent="0.3">
      <c r="A4968" s="33">
        <v>44834</v>
      </c>
      <c r="B4968">
        <v>3991</v>
      </c>
      <c r="C4968">
        <v>40</v>
      </c>
      <c r="D4968" s="38" t="s">
        <v>77</v>
      </c>
      <c r="E4968" s="2" t="s">
        <v>41</v>
      </c>
      <c r="F4968">
        <v>6632257</v>
      </c>
      <c r="G4968" s="44">
        <f t="shared" si="539"/>
        <v>44562</v>
      </c>
      <c r="H4968" s="50">
        <f t="shared" si="540"/>
        <v>273</v>
      </c>
      <c r="I4968" s="50">
        <f t="shared" si="541"/>
        <v>225491202.29999998</v>
      </c>
      <c r="J4968" s="46">
        <v>8259751</v>
      </c>
      <c r="K4968" s="2" t="s">
        <v>34</v>
      </c>
      <c r="L4968" s="52" t="str">
        <f t="shared" si="542"/>
        <v>20220930VND</v>
      </c>
      <c r="M4968">
        <f>VLOOKUP(L4968,Mapping!$H$1:$K$25,4,0)</f>
        <v>1</v>
      </c>
      <c r="N4968">
        <f t="shared" si="543"/>
        <v>6.6322569999999999E-3</v>
      </c>
      <c r="O4968">
        <f t="shared" si="544"/>
        <v>8.2597509999999992E-3</v>
      </c>
      <c r="P4968">
        <f t="shared" si="545"/>
        <v>0.22549120229999997</v>
      </c>
      <c r="Q4968" t="str">
        <f>VLOOKUP(VLOOKUP(C4968,Mapping!$A$1:$C$17,3,0),Mapping!$E$1:$F$6,2,0)</f>
        <v>Vùng 01</v>
      </c>
    </row>
    <row r="4969" spans="1:17" x14ac:dyDescent="0.3">
      <c r="A4969" s="33">
        <v>44834</v>
      </c>
      <c r="B4969">
        <v>3991</v>
      </c>
      <c r="C4969">
        <v>34</v>
      </c>
      <c r="D4969" s="38" t="s">
        <v>77</v>
      </c>
      <c r="E4969" s="2" t="s">
        <v>41</v>
      </c>
      <c r="F4969">
        <v>75710</v>
      </c>
      <c r="G4969" s="44">
        <f t="shared" si="539"/>
        <v>44562</v>
      </c>
      <c r="H4969" s="50">
        <f t="shared" si="540"/>
        <v>273</v>
      </c>
      <c r="I4969" s="50">
        <f t="shared" si="541"/>
        <v>27830056.800000001</v>
      </c>
      <c r="J4969" s="46">
        <v>1019416</v>
      </c>
      <c r="K4969" s="2" t="s">
        <v>34</v>
      </c>
      <c r="L4969" s="52" t="str">
        <f t="shared" si="542"/>
        <v>20220930VND</v>
      </c>
      <c r="M4969">
        <f>VLOOKUP(L4969,Mapping!$H$1:$K$25,4,0)</f>
        <v>1</v>
      </c>
      <c r="N4969">
        <f t="shared" si="543"/>
        <v>7.5710000000000005E-5</v>
      </c>
      <c r="O4969">
        <f t="shared" si="544"/>
        <v>1.019416E-3</v>
      </c>
      <c r="P4969">
        <f t="shared" si="545"/>
        <v>2.7830056799999999E-2</v>
      </c>
      <c r="Q4969" t="str">
        <f>VLOOKUP(VLOOKUP(C4969,Mapping!$A$1:$C$17,3,0),Mapping!$E$1:$F$6,2,0)</f>
        <v>Vùng 02</v>
      </c>
    </row>
    <row r="4970" spans="1:17" x14ac:dyDescent="0.3">
      <c r="A4970" s="33">
        <v>44834</v>
      </c>
      <c r="B4970">
        <v>3991</v>
      </c>
      <c r="C4970">
        <v>40</v>
      </c>
      <c r="D4970" s="38" t="s">
        <v>77</v>
      </c>
      <c r="E4970" s="2" t="s">
        <v>41</v>
      </c>
      <c r="F4970">
        <v>1714943</v>
      </c>
      <c r="G4970" s="44">
        <f t="shared" si="539"/>
        <v>44562</v>
      </c>
      <c r="H4970" s="50">
        <f t="shared" si="540"/>
        <v>273</v>
      </c>
      <c r="I4970" s="50">
        <f t="shared" si="541"/>
        <v>14510359.5</v>
      </c>
      <c r="J4970" s="46">
        <v>531515</v>
      </c>
      <c r="K4970" s="2" t="s">
        <v>34</v>
      </c>
      <c r="L4970" s="52" t="str">
        <f t="shared" si="542"/>
        <v>20220930VND</v>
      </c>
      <c r="M4970">
        <f>VLOOKUP(L4970,Mapping!$H$1:$K$25,4,0)</f>
        <v>1</v>
      </c>
      <c r="N4970">
        <f t="shared" si="543"/>
        <v>1.714943E-3</v>
      </c>
      <c r="O4970">
        <f t="shared" si="544"/>
        <v>5.3151499999999998E-4</v>
      </c>
      <c r="P4970">
        <f t="shared" si="545"/>
        <v>1.45103595E-2</v>
      </c>
      <c r="Q4970" t="str">
        <f>VLOOKUP(VLOOKUP(C4970,Mapping!$A$1:$C$17,3,0),Mapping!$E$1:$F$6,2,0)</f>
        <v>Vùng 01</v>
      </c>
    </row>
    <row r="4971" spans="1:17" x14ac:dyDescent="0.3">
      <c r="A4971" s="33">
        <v>44834</v>
      </c>
      <c r="B4971">
        <v>3991</v>
      </c>
      <c r="C4971">
        <v>48</v>
      </c>
      <c r="D4971" s="38" t="s">
        <v>77</v>
      </c>
      <c r="E4971" s="2" t="s">
        <v>41</v>
      </c>
      <c r="F4971">
        <v>142419</v>
      </c>
      <c r="G4971" s="44">
        <f t="shared" si="539"/>
        <v>44562</v>
      </c>
      <c r="H4971" s="50">
        <f t="shared" si="540"/>
        <v>273</v>
      </c>
      <c r="I4971" s="50">
        <f t="shared" si="541"/>
        <v>1852468.8</v>
      </c>
      <c r="J4971" s="46">
        <v>67856</v>
      </c>
      <c r="K4971" s="2" t="s">
        <v>34</v>
      </c>
      <c r="L4971" s="52" t="str">
        <f t="shared" si="542"/>
        <v>20220930VND</v>
      </c>
      <c r="M4971">
        <f>VLOOKUP(L4971,Mapping!$H$1:$K$25,4,0)</f>
        <v>1</v>
      </c>
      <c r="N4971">
        <f t="shared" si="543"/>
        <v>1.4241899999999999E-4</v>
      </c>
      <c r="O4971">
        <f t="shared" si="544"/>
        <v>6.7855999999999995E-5</v>
      </c>
      <c r="P4971">
        <f t="shared" si="545"/>
        <v>1.8524688E-3</v>
      </c>
      <c r="Q4971" t="str">
        <f>VLOOKUP(VLOOKUP(C4971,Mapping!$A$1:$C$17,3,0),Mapping!$E$1:$F$6,2,0)</f>
        <v>Vùng 01</v>
      </c>
    </row>
    <row r="4972" spans="1:17" x14ac:dyDescent="0.3">
      <c r="A4972" s="33">
        <v>44834</v>
      </c>
      <c r="B4972">
        <v>3996</v>
      </c>
      <c r="C4972">
        <v>36</v>
      </c>
      <c r="D4972" s="38" t="s">
        <v>77</v>
      </c>
      <c r="E4972" s="2" t="s">
        <v>41</v>
      </c>
      <c r="F4972">
        <v>1858017</v>
      </c>
      <c r="G4972" s="44">
        <f t="shared" si="539"/>
        <v>44562</v>
      </c>
      <c r="H4972" s="50">
        <f t="shared" si="540"/>
        <v>273</v>
      </c>
      <c r="I4972" s="50">
        <f t="shared" si="541"/>
        <v>18674892.599999998</v>
      </c>
      <c r="J4972" s="46">
        <v>684062</v>
      </c>
      <c r="K4972" s="2" t="s">
        <v>34</v>
      </c>
      <c r="L4972" s="52" t="str">
        <f t="shared" si="542"/>
        <v>20220930VND</v>
      </c>
      <c r="M4972">
        <f>VLOOKUP(L4972,Mapping!$H$1:$K$25,4,0)</f>
        <v>1</v>
      </c>
      <c r="N4972">
        <f t="shared" si="543"/>
        <v>1.858017E-3</v>
      </c>
      <c r="O4972">
        <f t="shared" si="544"/>
        <v>6.8406200000000004E-4</v>
      </c>
      <c r="P4972">
        <f t="shared" si="545"/>
        <v>1.8674892599999996E-2</v>
      </c>
      <c r="Q4972" t="str">
        <f>VLOOKUP(VLOOKUP(C4972,Mapping!$A$1:$C$17,3,0),Mapping!$E$1:$F$6,2,0)</f>
        <v>Vùng 05</v>
      </c>
    </row>
    <row r="4973" spans="1:17" x14ac:dyDescent="0.3">
      <c r="A4973" s="33">
        <v>44834</v>
      </c>
      <c r="B4973">
        <v>3996</v>
      </c>
      <c r="C4973">
        <v>48</v>
      </c>
      <c r="D4973" s="38" t="s">
        <v>77</v>
      </c>
      <c r="E4973" s="2" t="s">
        <v>41</v>
      </c>
      <c r="F4973">
        <v>264802</v>
      </c>
      <c r="G4973" s="44">
        <f t="shared" si="539"/>
        <v>44562</v>
      </c>
      <c r="H4973" s="50">
        <f t="shared" si="540"/>
        <v>273</v>
      </c>
      <c r="I4973" s="50">
        <f t="shared" si="541"/>
        <v>42704379.899999999</v>
      </c>
      <c r="J4973" s="46">
        <v>1564263</v>
      </c>
      <c r="K4973" s="2" t="s">
        <v>34</v>
      </c>
      <c r="L4973" s="52" t="str">
        <f t="shared" si="542"/>
        <v>20220930VND</v>
      </c>
      <c r="M4973">
        <f>VLOOKUP(L4973,Mapping!$H$1:$K$25,4,0)</f>
        <v>1</v>
      </c>
      <c r="N4973">
        <f t="shared" si="543"/>
        <v>2.6480200000000002E-4</v>
      </c>
      <c r="O4973">
        <f t="shared" si="544"/>
        <v>1.564263E-3</v>
      </c>
      <c r="P4973">
        <f t="shared" si="545"/>
        <v>4.2704379899999999E-2</v>
      </c>
      <c r="Q4973" t="str">
        <f>VLOOKUP(VLOOKUP(C4973,Mapping!$A$1:$C$17,3,0),Mapping!$E$1:$F$6,2,0)</f>
        <v>Vùng 01</v>
      </c>
    </row>
    <row r="4974" spans="1:17" x14ac:dyDescent="0.3">
      <c r="A4974" s="33">
        <v>44834</v>
      </c>
      <c r="B4974">
        <v>3998</v>
      </c>
      <c r="C4974">
        <v>20</v>
      </c>
      <c r="D4974" s="38" t="s">
        <v>77</v>
      </c>
      <c r="E4974" s="2" t="s">
        <v>41</v>
      </c>
      <c r="F4974">
        <v>35960</v>
      </c>
      <c r="G4974" s="44">
        <f t="shared" si="539"/>
        <v>44562</v>
      </c>
      <c r="H4974" s="50">
        <f t="shared" si="540"/>
        <v>273</v>
      </c>
      <c r="I4974" s="50">
        <f t="shared" si="541"/>
        <v>12979675.799999999</v>
      </c>
      <c r="J4974" s="46">
        <v>475446</v>
      </c>
      <c r="K4974" s="2" t="s">
        <v>34</v>
      </c>
      <c r="L4974" s="52" t="str">
        <f t="shared" si="542"/>
        <v>20220930VND</v>
      </c>
      <c r="M4974">
        <f>VLOOKUP(L4974,Mapping!$H$1:$K$25,4,0)</f>
        <v>1</v>
      </c>
      <c r="N4974">
        <f t="shared" si="543"/>
        <v>3.5960000000000001E-5</v>
      </c>
      <c r="O4974">
        <f t="shared" si="544"/>
        <v>4.7544599999999997E-4</v>
      </c>
      <c r="P4974">
        <f t="shared" si="545"/>
        <v>1.2979675799999998E-2</v>
      </c>
      <c r="Q4974" t="str">
        <f>VLOOKUP(VLOOKUP(C4974,Mapping!$A$1:$C$17,3,0),Mapping!$E$1:$F$6,2,0)</f>
        <v>Vùng 02</v>
      </c>
    </row>
    <row r="4975" spans="1:17" x14ac:dyDescent="0.3">
      <c r="A4975" s="33">
        <v>44834</v>
      </c>
      <c r="B4975">
        <v>3999</v>
      </c>
      <c r="C4975">
        <v>40</v>
      </c>
      <c r="D4975" s="38" t="s">
        <v>77</v>
      </c>
      <c r="E4975" s="2" t="s">
        <v>41</v>
      </c>
      <c r="F4975">
        <v>1433504</v>
      </c>
      <c r="G4975" s="44">
        <f t="shared" si="539"/>
        <v>44562</v>
      </c>
      <c r="H4975" s="50">
        <f t="shared" si="540"/>
        <v>273</v>
      </c>
      <c r="I4975" s="50">
        <f t="shared" si="541"/>
        <v>18049504.199999999</v>
      </c>
      <c r="J4975" s="46">
        <v>661154</v>
      </c>
      <c r="K4975" s="2" t="s">
        <v>34</v>
      </c>
      <c r="L4975" s="52" t="str">
        <f t="shared" si="542"/>
        <v>20220930VND</v>
      </c>
      <c r="M4975">
        <f>VLOOKUP(L4975,Mapping!$H$1:$K$25,4,0)</f>
        <v>1</v>
      </c>
      <c r="N4975">
        <f t="shared" si="543"/>
        <v>1.4335039999999999E-3</v>
      </c>
      <c r="O4975">
        <f t="shared" si="544"/>
        <v>6.6115399999999995E-4</v>
      </c>
      <c r="P4975">
        <f t="shared" si="545"/>
        <v>1.80495042E-2</v>
      </c>
      <c r="Q4975" t="str">
        <f>VLOOKUP(VLOOKUP(C4975,Mapping!$A$1:$C$17,3,0),Mapping!$E$1:$F$6,2,0)</f>
        <v>Vùng 01</v>
      </c>
    </row>
    <row r="4976" spans="1:17" x14ac:dyDescent="0.3">
      <c r="A4976" s="44">
        <v>44834</v>
      </c>
      <c r="B4976">
        <v>3999</v>
      </c>
      <c r="C4976">
        <v>20</v>
      </c>
      <c r="D4976" s="38" t="s">
        <v>77</v>
      </c>
      <c r="E4976" s="2" t="s">
        <v>41</v>
      </c>
      <c r="F4976">
        <v>961328</v>
      </c>
      <c r="G4976" s="44">
        <f t="shared" si="539"/>
        <v>44562</v>
      </c>
      <c r="H4976" s="50">
        <f t="shared" si="540"/>
        <v>273</v>
      </c>
      <c r="I4976" s="50">
        <f t="shared" si="541"/>
        <v>39584071.800000004</v>
      </c>
      <c r="J4976" s="46">
        <v>1449966</v>
      </c>
      <c r="K4976" s="2" t="s">
        <v>34</v>
      </c>
      <c r="L4976" s="52" t="str">
        <f t="shared" si="542"/>
        <v>20220930VND</v>
      </c>
      <c r="M4976">
        <f>VLOOKUP(L4976,Mapping!$H$1:$K$25,4,0)</f>
        <v>1</v>
      </c>
      <c r="N4976">
        <f t="shared" si="543"/>
        <v>9.6132800000000001E-4</v>
      </c>
      <c r="O4976">
        <f t="shared" si="544"/>
        <v>1.449966E-3</v>
      </c>
      <c r="P4976">
        <f t="shared" si="545"/>
        <v>3.9584071800000002E-2</v>
      </c>
      <c r="Q4976" t="str">
        <f>VLOOKUP(VLOOKUP(C4976,Mapping!$A$1:$C$17,3,0),Mapping!$E$1:$F$6,2,0)</f>
        <v>Vùng 02</v>
      </c>
    </row>
    <row r="4977" spans="1:17" x14ac:dyDescent="0.3">
      <c r="A4977" s="33">
        <v>44834</v>
      </c>
      <c r="B4977">
        <v>4001</v>
      </c>
      <c r="C4977">
        <v>40</v>
      </c>
      <c r="D4977" s="38" t="s">
        <v>78</v>
      </c>
      <c r="E4977" s="2" t="s">
        <v>41</v>
      </c>
      <c r="F4977">
        <v>11735</v>
      </c>
      <c r="G4977" s="44">
        <f t="shared" si="539"/>
        <v>44562</v>
      </c>
      <c r="H4977" s="50">
        <f t="shared" si="540"/>
        <v>273</v>
      </c>
      <c r="I4977" s="50">
        <f t="shared" si="541"/>
        <v>19345025.699999999</v>
      </c>
      <c r="J4977" s="46">
        <v>708609</v>
      </c>
      <c r="K4977" s="2" t="s">
        <v>34</v>
      </c>
      <c r="L4977" s="52" t="str">
        <f t="shared" si="542"/>
        <v>20220930VND</v>
      </c>
      <c r="M4977">
        <f>VLOOKUP(L4977,Mapping!$H$1:$K$25,4,0)</f>
        <v>1</v>
      </c>
      <c r="N4977">
        <f t="shared" si="543"/>
        <v>1.1735E-5</v>
      </c>
      <c r="O4977">
        <f t="shared" si="544"/>
        <v>7.0860900000000002E-4</v>
      </c>
      <c r="P4977">
        <f t="shared" si="545"/>
        <v>1.9345025700000001E-2</v>
      </c>
      <c r="Q4977" t="str">
        <f>VLOOKUP(VLOOKUP(C4977,Mapping!$A$1:$C$17,3,0),Mapping!$E$1:$F$6,2,0)</f>
        <v>Vùng 01</v>
      </c>
    </row>
    <row r="4978" spans="1:17" x14ac:dyDescent="0.3">
      <c r="A4978" s="33">
        <v>44834</v>
      </c>
      <c r="B4978">
        <v>4003</v>
      </c>
      <c r="C4978">
        <v>23</v>
      </c>
      <c r="D4978" s="38" t="s">
        <v>78</v>
      </c>
      <c r="E4978" s="2" t="s">
        <v>41</v>
      </c>
      <c r="F4978">
        <v>545640</v>
      </c>
      <c r="G4978" s="44">
        <f t="shared" si="539"/>
        <v>44562</v>
      </c>
      <c r="H4978" s="50">
        <f t="shared" si="540"/>
        <v>273</v>
      </c>
      <c r="I4978" s="50">
        <f t="shared" si="541"/>
        <v>36586777.5</v>
      </c>
      <c r="J4978" s="46">
        <v>1340175</v>
      </c>
      <c r="K4978" s="2" t="s">
        <v>34</v>
      </c>
      <c r="L4978" s="52" t="str">
        <f t="shared" si="542"/>
        <v>20220930VND</v>
      </c>
      <c r="M4978">
        <f>VLOOKUP(L4978,Mapping!$H$1:$K$25,4,0)</f>
        <v>1</v>
      </c>
      <c r="N4978">
        <f t="shared" si="543"/>
        <v>5.4564000000000001E-4</v>
      </c>
      <c r="O4978">
        <f t="shared" si="544"/>
        <v>1.3401750000000001E-3</v>
      </c>
      <c r="P4978">
        <f t="shared" si="545"/>
        <v>3.6586777500000001E-2</v>
      </c>
      <c r="Q4978" t="str">
        <f>VLOOKUP(VLOOKUP(C4978,Mapping!$A$1:$C$17,3,0),Mapping!$E$1:$F$6,2,0)</f>
        <v>Vùng 02</v>
      </c>
    </row>
    <row r="4979" spans="1:17" x14ac:dyDescent="0.3">
      <c r="A4979" s="33">
        <v>44834</v>
      </c>
      <c r="B4979">
        <v>4004</v>
      </c>
      <c r="C4979">
        <v>34</v>
      </c>
      <c r="D4979" s="38" t="s">
        <v>78</v>
      </c>
      <c r="E4979" s="2" t="s">
        <v>41</v>
      </c>
      <c r="F4979">
        <v>1150256</v>
      </c>
      <c r="G4979" s="44">
        <f t="shared" si="539"/>
        <v>44562</v>
      </c>
      <c r="H4979" s="50">
        <f t="shared" si="540"/>
        <v>273</v>
      </c>
      <c r="I4979" s="50">
        <f t="shared" si="541"/>
        <v>29191480.5</v>
      </c>
      <c r="J4979" s="46">
        <v>1069285</v>
      </c>
      <c r="K4979" s="2" t="s">
        <v>34</v>
      </c>
      <c r="L4979" s="52" t="str">
        <f t="shared" si="542"/>
        <v>20220930VND</v>
      </c>
      <c r="M4979">
        <f>VLOOKUP(L4979,Mapping!$H$1:$K$25,4,0)</f>
        <v>1</v>
      </c>
      <c r="N4979">
        <f t="shared" si="543"/>
        <v>1.1502560000000001E-3</v>
      </c>
      <c r="O4979">
        <f t="shared" si="544"/>
        <v>1.0692849999999999E-3</v>
      </c>
      <c r="P4979">
        <f t="shared" si="545"/>
        <v>2.9191480499999999E-2</v>
      </c>
      <c r="Q4979" t="str">
        <f>VLOOKUP(VLOOKUP(C4979,Mapping!$A$1:$C$17,3,0),Mapping!$E$1:$F$6,2,0)</f>
        <v>Vùng 02</v>
      </c>
    </row>
    <row r="4980" spans="1:17" x14ac:dyDescent="0.3">
      <c r="A4980" s="33">
        <v>44834</v>
      </c>
      <c r="B4980">
        <v>4006</v>
      </c>
      <c r="C4980">
        <v>34</v>
      </c>
      <c r="D4980" s="38" t="s">
        <v>78</v>
      </c>
      <c r="E4980" s="2" t="s">
        <v>41</v>
      </c>
      <c r="F4980">
        <v>1850684</v>
      </c>
      <c r="G4980" s="44">
        <f t="shared" si="539"/>
        <v>44562</v>
      </c>
      <c r="H4980" s="50">
        <f t="shared" si="540"/>
        <v>273</v>
      </c>
      <c r="I4980" s="50">
        <f t="shared" si="541"/>
        <v>48713219.100000001</v>
      </c>
      <c r="J4980" s="46">
        <v>1784367</v>
      </c>
      <c r="K4980" s="2" t="s">
        <v>34</v>
      </c>
      <c r="L4980" s="52" t="str">
        <f t="shared" si="542"/>
        <v>20220930VND</v>
      </c>
      <c r="M4980">
        <f>VLOOKUP(L4980,Mapping!$H$1:$K$25,4,0)</f>
        <v>1</v>
      </c>
      <c r="N4980">
        <f t="shared" si="543"/>
        <v>1.850684E-3</v>
      </c>
      <c r="O4980">
        <f t="shared" si="544"/>
        <v>1.784367E-3</v>
      </c>
      <c r="P4980">
        <f t="shared" si="545"/>
        <v>4.8713219100000003E-2</v>
      </c>
      <c r="Q4980" t="str">
        <f>VLOOKUP(VLOOKUP(C4980,Mapping!$A$1:$C$17,3,0),Mapping!$E$1:$F$6,2,0)</f>
        <v>Vùng 02</v>
      </c>
    </row>
    <row r="4981" spans="1:17" x14ac:dyDescent="0.3">
      <c r="A4981" s="33">
        <v>44834</v>
      </c>
      <c r="B4981">
        <v>4006</v>
      </c>
      <c r="C4981">
        <v>41</v>
      </c>
      <c r="D4981" s="38" t="s">
        <v>78</v>
      </c>
      <c r="E4981" s="2" t="s">
        <v>41</v>
      </c>
      <c r="F4981">
        <v>1771925</v>
      </c>
      <c r="G4981" s="44">
        <f t="shared" si="539"/>
        <v>44562</v>
      </c>
      <c r="H4981" s="50">
        <f t="shared" si="540"/>
        <v>273</v>
      </c>
      <c r="I4981" s="50">
        <f t="shared" si="541"/>
        <v>52497108.300000004</v>
      </c>
      <c r="J4981" s="46">
        <v>1922971</v>
      </c>
      <c r="K4981" s="2" t="s">
        <v>34</v>
      </c>
      <c r="L4981" s="52" t="str">
        <f t="shared" si="542"/>
        <v>20220930VND</v>
      </c>
      <c r="M4981">
        <f>VLOOKUP(L4981,Mapping!$H$1:$K$25,4,0)</f>
        <v>1</v>
      </c>
      <c r="N4981">
        <f t="shared" si="543"/>
        <v>1.7719249999999999E-3</v>
      </c>
      <c r="O4981">
        <f t="shared" si="544"/>
        <v>1.9229710000000001E-3</v>
      </c>
      <c r="P4981">
        <f t="shared" si="545"/>
        <v>5.2497108300000005E-2</v>
      </c>
      <c r="Q4981" t="str">
        <f>VLOOKUP(VLOOKUP(C4981,Mapping!$A$1:$C$17,3,0),Mapping!$E$1:$F$6,2,0)</f>
        <v>Vùng 05</v>
      </c>
    </row>
    <row r="4982" spans="1:17" x14ac:dyDescent="0.3">
      <c r="A4982" s="33">
        <v>44834</v>
      </c>
      <c r="B4982">
        <v>4006</v>
      </c>
      <c r="C4982">
        <v>40</v>
      </c>
      <c r="D4982" s="38" t="s">
        <v>78</v>
      </c>
      <c r="E4982" s="2" t="s">
        <v>41</v>
      </c>
      <c r="F4982">
        <v>1509398</v>
      </c>
      <c r="G4982" s="44">
        <f t="shared" si="539"/>
        <v>44562</v>
      </c>
      <c r="H4982" s="50">
        <f t="shared" si="540"/>
        <v>273</v>
      </c>
      <c r="I4982" s="50">
        <f t="shared" si="541"/>
        <v>20239319.099999998</v>
      </c>
      <c r="J4982" s="46">
        <v>741367</v>
      </c>
      <c r="K4982" s="2" t="s">
        <v>34</v>
      </c>
      <c r="L4982" s="52" t="str">
        <f t="shared" si="542"/>
        <v>20220930VND</v>
      </c>
      <c r="M4982">
        <f>VLOOKUP(L4982,Mapping!$H$1:$K$25,4,0)</f>
        <v>1</v>
      </c>
      <c r="N4982">
        <f t="shared" si="543"/>
        <v>1.5093979999999999E-3</v>
      </c>
      <c r="O4982">
        <f t="shared" si="544"/>
        <v>7.4136700000000005E-4</v>
      </c>
      <c r="P4982">
        <f t="shared" si="545"/>
        <v>2.0239319099999997E-2</v>
      </c>
      <c r="Q4982" t="str">
        <f>VLOOKUP(VLOOKUP(C4982,Mapping!$A$1:$C$17,3,0),Mapping!$E$1:$F$6,2,0)</f>
        <v>Vùng 01</v>
      </c>
    </row>
    <row r="4983" spans="1:17" x14ac:dyDescent="0.3">
      <c r="A4983" s="33">
        <v>44834</v>
      </c>
      <c r="B4983">
        <v>4006</v>
      </c>
      <c r="C4983">
        <v>34</v>
      </c>
      <c r="D4983" s="38" t="s">
        <v>78</v>
      </c>
      <c r="E4983" s="2" t="s">
        <v>41</v>
      </c>
      <c r="F4983">
        <v>364997</v>
      </c>
      <c r="G4983" s="44">
        <f t="shared" si="539"/>
        <v>44562</v>
      </c>
      <c r="H4983" s="50">
        <f t="shared" si="540"/>
        <v>273</v>
      </c>
      <c r="I4983" s="50">
        <f t="shared" si="541"/>
        <v>42767634</v>
      </c>
      <c r="J4983" s="46">
        <v>1566580</v>
      </c>
      <c r="K4983" s="2" t="s">
        <v>34</v>
      </c>
      <c r="L4983" s="52" t="str">
        <f t="shared" si="542"/>
        <v>20220930VND</v>
      </c>
      <c r="M4983">
        <f>VLOOKUP(L4983,Mapping!$H$1:$K$25,4,0)</f>
        <v>1</v>
      </c>
      <c r="N4983">
        <f t="shared" si="543"/>
        <v>3.6499699999999999E-4</v>
      </c>
      <c r="O4983">
        <f t="shared" si="544"/>
        <v>1.5665799999999999E-3</v>
      </c>
      <c r="P4983">
        <f t="shared" si="545"/>
        <v>4.2767633999999999E-2</v>
      </c>
      <c r="Q4983" t="str">
        <f>VLOOKUP(VLOOKUP(C4983,Mapping!$A$1:$C$17,3,0),Mapping!$E$1:$F$6,2,0)</f>
        <v>Vùng 02</v>
      </c>
    </row>
    <row r="4984" spans="1:17" x14ac:dyDescent="0.3">
      <c r="A4984" s="33">
        <v>44834</v>
      </c>
      <c r="B4984">
        <v>4007</v>
      </c>
      <c r="C4984">
        <v>20</v>
      </c>
      <c r="D4984" s="38" t="s">
        <v>78</v>
      </c>
      <c r="E4984" s="2" t="s">
        <v>41</v>
      </c>
      <c r="F4984">
        <v>1009432</v>
      </c>
      <c r="G4984" s="44">
        <f t="shared" si="539"/>
        <v>44562</v>
      </c>
      <c r="H4984" s="50">
        <f t="shared" si="540"/>
        <v>273</v>
      </c>
      <c r="I4984" s="50">
        <f t="shared" si="541"/>
        <v>25009803</v>
      </c>
      <c r="J4984" s="46">
        <v>916110</v>
      </c>
      <c r="K4984" s="2" t="s">
        <v>34</v>
      </c>
      <c r="L4984" s="52" t="str">
        <f t="shared" si="542"/>
        <v>20220930VND</v>
      </c>
      <c r="M4984">
        <f>VLOOKUP(L4984,Mapping!$H$1:$K$25,4,0)</f>
        <v>1</v>
      </c>
      <c r="N4984">
        <f t="shared" si="543"/>
        <v>1.009432E-3</v>
      </c>
      <c r="O4984">
        <f t="shared" si="544"/>
        <v>9.1611000000000004E-4</v>
      </c>
      <c r="P4984">
        <f t="shared" si="545"/>
        <v>2.5009803000000001E-2</v>
      </c>
      <c r="Q4984" t="str">
        <f>VLOOKUP(VLOOKUP(C4984,Mapping!$A$1:$C$17,3,0),Mapping!$E$1:$F$6,2,0)</f>
        <v>Vùng 02</v>
      </c>
    </row>
    <row r="4985" spans="1:17" x14ac:dyDescent="0.3">
      <c r="A4985" s="33">
        <v>44834</v>
      </c>
      <c r="B4985">
        <v>4007</v>
      </c>
      <c r="C4985">
        <v>20</v>
      </c>
      <c r="D4985" s="38" t="s">
        <v>78</v>
      </c>
      <c r="E4985" s="2" t="s">
        <v>41</v>
      </c>
      <c r="F4985">
        <v>1135978</v>
      </c>
      <c r="G4985" s="44">
        <f t="shared" si="539"/>
        <v>44562</v>
      </c>
      <c r="H4985" s="50">
        <f t="shared" si="540"/>
        <v>273</v>
      </c>
      <c r="I4985" s="50">
        <f t="shared" si="541"/>
        <v>30151254173.040001</v>
      </c>
      <c r="J4985" s="46">
        <v>47610</v>
      </c>
      <c r="K4985" s="2" t="s">
        <v>35</v>
      </c>
      <c r="L4985" s="52" t="str">
        <f t="shared" si="542"/>
        <v>20220930USD</v>
      </c>
      <c r="M4985">
        <f>VLOOKUP(L4985,Mapping!$H$1:$K$25,4,0)</f>
        <v>23197.68</v>
      </c>
      <c r="N4985">
        <f t="shared" si="543"/>
        <v>26.352054131039999</v>
      </c>
      <c r="O4985">
        <f t="shared" si="544"/>
        <v>1.1044415448</v>
      </c>
      <c r="P4985">
        <f t="shared" si="545"/>
        <v>30.151254173040002</v>
      </c>
      <c r="Q4985" t="str">
        <f>VLOOKUP(VLOOKUP(C4985,Mapping!$A$1:$C$17,3,0),Mapping!$E$1:$F$6,2,0)</f>
        <v>Vùng 02</v>
      </c>
    </row>
    <row r="4986" spans="1:17" x14ac:dyDescent="0.3">
      <c r="A4986" s="33">
        <v>44834</v>
      </c>
      <c r="B4986">
        <v>4008</v>
      </c>
      <c r="C4986">
        <v>43</v>
      </c>
      <c r="D4986" s="38" t="s">
        <v>78</v>
      </c>
      <c r="E4986" s="2" t="s">
        <v>41</v>
      </c>
      <c r="F4986">
        <v>750085</v>
      </c>
      <c r="G4986" s="44">
        <f t="shared" si="539"/>
        <v>44562</v>
      </c>
      <c r="H4986" s="50">
        <f t="shared" si="540"/>
        <v>273</v>
      </c>
      <c r="I4986" s="50">
        <f t="shared" si="541"/>
        <v>3210288.9</v>
      </c>
      <c r="J4986" s="46">
        <v>117593</v>
      </c>
      <c r="K4986" s="2" t="s">
        <v>34</v>
      </c>
      <c r="L4986" s="52" t="str">
        <f t="shared" si="542"/>
        <v>20220930VND</v>
      </c>
      <c r="M4986">
        <f>VLOOKUP(L4986,Mapping!$H$1:$K$25,4,0)</f>
        <v>1</v>
      </c>
      <c r="N4986">
        <f t="shared" si="543"/>
        <v>7.5008500000000005E-4</v>
      </c>
      <c r="O4986">
        <f t="shared" si="544"/>
        <v>1.17593E-4</v>
      </c>
      <c r="P4986">
        <f t="shared" si="545"/>
        <v>3.2102888999999998E-3</v>
      </c>
      <c r="Q4986" t="str">
        <f>VLOOKUP(VLOOKUP(C4986,Mapping!$A$1:$C$17,3,0),Mapping!$E$1:$F$6,2,0)</f>
        <v>Vùng 04</v>
      </c>
    </row>
    <row r="4987" spans="1:17" x14ac:dyDescent="0.3">
      <c r="A4987" s="33">
        <v>44834</v>
      </c>
      <c r="B4987">
        <v>4008</v>
      </c>
      <c r="C4987">
        <v>40</v>
      </c>
      <c r="D4987" s="38" t="s">
        <v>78</v>
      </c>
      <c r="E4987" s="2" t="s">
        <v>41</v>
      </c>
      <c r="F4987">
        <v>2180217</v>
      </c>
      <c r="G4987" s="44">
        <f t="shared" si="539"/>
        <v>44562</v>
      </c>
      <c r="H4987" s="50">
        <f t="shared" si="540"/>
        <v>273</v>
      </c>
      <c r="I4987" s="50">
        <f t="shared" si="541"/>
        <v>55702783.5</v>
      </c>
      <c r="J4987" s="46">
        <v>2040395</v>
      </c>
      <c r="K4987" s="2" t="s">
        <v>34</v>
      </c>
      <c r="L4987" s="52" t="str">
        <f t="shared" si="542"/>
        <v>20220930VND</v>
      </c>
      <c r="M4987">
        <f>VLOOKUP(L4987,Mapping!$H$1:$K$25,4,0)</f>
        <v>1</v>
      </c>
      <c r="N4987">
        <f t="shared" si="543"/>
        <v>2.1802169999999999E-3</v>
      </c>
      <c r="O4987">
        <f t="shared" si="544"/>
        <v>2.040395E-3</v>
      </c>
      <c r="P4987">
        <f t="shared" si="545"/>
        <v>5.5702783499999999E-2</v>
      </c>
      <c r="Q4987" t="str">
        <f>VLOOKUP(VLOOKUP(C4987,Mapping!$A$1:$C$17,3,0),Mapping!$E$1:$F$6,2,0)</f>
        <v>Vùng 01</v>
      </c>
    </row>
    <row r="4988" spans="1:17" x14ac:dyDescent="0.3">
      <c r="A4988" s="33">
        <v>44834</v>
      </c>
      <c r="B4988">
        <v>4008</v>
      </c>
      <c r="C4988">
        <v>20</v>
      </c>
      <c r="D4988" s="38" t="s">
        <v>78</v>
      </c>
      <c r="E4988" s="2" t="s">
        <v>41</v>
      </c>
      <c r="F4988">
        <v>6484079</v>
      </c>
      <c r="G4988" s="44">
        <f t="shared" si="539"/>
        <v>44562</v>
      </c>
      <c r="H4988" s="50">
        <f t="shared" si="540"/>
        <v>273</v>
      </c>
      <c r="I4988" s="50">
        <f t="shared" si="541"/>
        <v>264720783.59999999</v>
      </c>
      <c r="J4988" s="46">
        <v>9696732</v>
      </c>
      <c r="K4988" s="2" t="s">
        <v>34</v>
      </c>
      <c r="L4988" s="52" t="str">
        <f t="shared" si="542"/>
        <v>20220930VND</v>
      </c>
      <c r="M4988">
        <f>VLOOKUP(L4988,Mapping!$H$1:$K$25,4,0)</f>
        <v>1</v>
      </c>
      <c r="N4988">
        <f t="shared" si="543"/>
        <v>6.4840790000000002E-3</v>
      </c>
      <c r="O4988">
        <f t="shared" si="544"/>
        <v>9.6967319999999996E-3</v>
      </c>
      <c r="P4988">
        <f t="shared" si="545"/>
        <v>0.26472078360000001</v>
      </c>
      <c r="Q4988" t="str">
        <f>VLOOKUP(VLOOKUP(C4988,Mapping!$A$1:$C$17,3,0),Mapping!$E$1:$F$6,2,0)</f>
        <v>Vùng 02</v>
      </c>
    </row>
    <row r="4989" spans="1:17" x14ac:dyDescent="0.3">
      <c r="A4989" s="33">
        <v>44834</v>
      </c>
      <c r="B4989">
        <v>4009</v>
      </c>
      <c r="C4989">
        <v>40</v>
      </c>
      <c r="D4989" s="38" t="s">
        <v>78</v>
      </c>
      <c r="E4989" s="2" t="s">
        <v>41</v>
      </c>
      <c r="F4989">
        <v>1001785</v>
      </c>
      <c r="G4989" s="44">
        <f t="shared" si="539"/>
        <v>44562</v>
      </c>
      <c r="H4989" s="50">
        <f t="shared" si="540"/>
        <v>273</v>
      </c>
      <c r="I4989" s="50">
        <f t="shared" si="541"/>
        <v>37484592.600000001</v>
      </c>
      <c r="J4989" s="46">
        <v>1373062</v>
      </c>
      <c r="K4989" s="2" t="s">
        <v>34</v>
      </c>
      <c r="L4989" s="52" t="str">
        <f t="shared" si="542"/>
        <v>20220930VND</v>
      </c>
      <c r="M4989">
        <f>VLOOKUP(L4989,Mapping!$H$1:$K$25,4,0)</f>
        <v>1</v>
      </c>
      <c r="N4989">
        <f t="shared" si="543"/>
        <v>1.001785E-3</v>
      </c>
      <c r="O4989">
        <f t="shared" si="544"/>
        <v>1.373062E-3</v>
      </c>
      <c r="P4989">
        <f t="shared" si="545"/>
        <v>3.7484592599999998E-2</v>
      </c>
      <c r="Q4989" t="str">
        <f>VLOOKUP(VLOOKUP(C4989,Mapping!$A$1:$C$17,3,0),Mapping!$E$1:$F$6,2,0)</f>
        <v>Vùng 01</v>
      </c>
    </row>
    <row r="4990" spans="1:17" x14ac:dyDescent="0.3">
      <c r="A4990" s="33">
        <v>44834</v>
      </c>
      <c r="B4990">
        <v>4010</v>
      </c>
      <c r="C4990">
        <v>43</v>
      </c>
      <c r="D4990" s="38" t="s">
        <v>78</v>
      </c>
      <c r="E4990" s="2" t="s">
        <v>41</v>
      </c>
      <c r="F4990">
        <v>5862414</v>
      </c>
      <c r="G4990" s="44">
        <f t="shared" si="539"/>
        <v>44562</v>
      </c>
      <c r="H4990" s="50">
        <f t="shared" si="540"/>
        <v>273</v>
      </c>
      <c r="I4990" s="50">
        <f t="shared" si="541"/>
        <v>63359396.100000001</v>
      </c>
      <c r="J4990" s="46">
        <v>2320857</v>
      </c>
      <c r="K4990" s="2" t="s">
        <v>34</v>
      </c>
      <c r="L4990" s="52" t="str">
        <f t="shared" si="542"/>
        <v>20220930VND</v>
      </c>
      <c r="M4990">
        <f>VLOOKUP(L4990,Mapping!$H$1:$K$25,4,0)</f>
        <v>1</v>
      </c>
      <c r="N4990">
        <f t="shared" si="543"/>
        <v>5.8624139999999998E-3</v>
      </c>
      <c r="O4990">
        <f t="shared" si="544"/>
        <v>2.320857E-3</v>
      </c>
      <c r="P4990">
        <f t="shared" si="545"/>
        <v>6.3359396100000007E-2</v>
      </c>
      <c r="Q4990" t="str">
        <f>VLOOKUP(VLOOKUP(C4990,Mapping!$A$1:$C$17,3,0),Mapping!$E$1:$F$6,2,0)</f>
        <v>Vùng 04</v>
      </c>
    </row>
    <row r="4991" spans="1:17" x14ac:dyDescent="0.3">
      <c r="A4991" s="33">
        <v>44834</v>
      </c>
      <c r="B4991">
        <v>4010</v>
      </c>
      <c r="C4991">
        <v>43</v>
      </c>
      <c r="D4991" s="38" t="s">
        <v>78</v>
      </c>
      <c r="E4991" s="2" t="s">
        <v>41</v>
      </c>
      <c r="F4991">
        <v>1607094</v>
      </c>
      <c r="G4991" s="44">
        <f t="shared" si="539"/>
        <v>44562</v>
      </c>
      <c r="H4991" s="50">
        <f t="shared" si="540"/>
        <v>273</v>
      </c>
      <c r="I4991" s="50">
        <f t="shared" si="541"/>
        <v>551667257197.05603</v>
      </c>
      <c r="J4991" s="46">
        <v>871104</v>
      </c>
      <c r="K4991" s="2" t="s">
        <v>35</v>
      </c>
      <c r="L4991" s="52" t="str">
        <f t="shared" si="542"/>
        <v>20220930USD</v>
      </c>
      <c r="M4991">
        <f>VLOOKUP(L4991,Mapping!$H$1:$K$25,4,0)</f>
        <v>23197.68</v>
      </c>
      <c r="N4991">
        <f t="shared" si="543"/>
        <v>37.280852341919996</v>
      </c>
      <c r="O4991">
        <f t="shared" si="544"/>
        <v>20.207591838720003</v>
      </c>
      <c r="P4991">
        <f t="shared" si="545"/>
        <v>551.66725719705607</v>
      </c>
      <c r="Q4991" t="str">
        <f>VLOOKUP(VLOOKUP(C4991,Mapping!$A$1:$C$17,3,0),Mapping!$E$1:$F$6,2,0)</f>
        <v>Vùng 04</v>
      </c>
    </row>
    <row r="4992" spans="1:17" x14ac:dyDescent="0.3">
      <c r="A4992" s="33">
        <v>44834</v>
      </c>
      <c r="B4992">
        <v>4010</v>
      </c>
      <c r="C4992">
        <v>48</v>
      </c>
      <c r="D4992" s="38" t="s">
        <v>78</v>
      </c>
      <c r="E4992" s="2" t="s">
        <v>41</v>
      </c>
      <c r="F4992">
        <v>740093</v>
      </c>
      <c r="G4992" s="44">
        <f t="shared" si="539"/>
        <v>44562</v>
      </c>
      <c r="H4992" s="50">
        <f t="shared" si="540"/>
        <v>273</v>
      </c>
      <c r="I4992" s="50">
        <f t="shared" si="541"/>
        <v>38386939.5</v>
      </c>
      <c r="J4992" s="46">
        <v>1406115</v>
      </c>
      <c r="K4992" s="2" t="s">
        <v>34</v>
      </c>
      <c r="L4992" s="52" t="str">
        <f t="shared" si="542"/>
        <v>20220930VND</v>
      </c>
      <c r="M4992">
        <f>VLOOKUP(L4992,Mapping!$H$1:$K$25,4,0)</f>
        <v>1</v>
      </c>
      <c r="N4992">
        <f t="shared" si="543"/>
        <v>7.4009300000000004E-4</v>
      </c>
      <c r="O4992">
        <f t="shared" si="544"/>
        <v>1.4061150000000001E-3</v>
      </c>
      <c r="P4992">
        <f t="shared" si="545"/>
        <v>3.8386939500000002E-2</v>
      </c>
      <c r="Q4992" t="str">
        <f>VLOOKUP(VLOOKUP(C4992,Mapping!$A$1:$C$17,3,0),Mapping!$E$1:$F$6,2,0)</f>
        <v>Vùng 01</v>
      </c>
    </row>
    <row r="4993" spans="1:17" x14ac:dyDescent="0.3">
      <c r="A4993" s="33">
        <v>44834</v>
      </c>
      <c r="B4993">
        <v>4011</v>
      </c>
      <c r="C4993">
        <v>11</v>
      </c>
      <c r="D4993" s="38" t="s">
        <v>78</v>
      </c>
      <c r="E4993" s="2" t="s">
        <v>41</v>
      </c>
      <c r="F4993">
        <v>1687022</v>
      </c>
      <c r="G4993" s="44">
        <f t="shared" si="539"/>
        <v>44562</v>
      </c>
      <c r="H4993" s="50">
        <f t="shared" si="540"/>
        <v>273</v>
      </c>
      <c r="I4993" s="50">
        <f t="shared" si="541"/>
        <v>6969280.5</v>
      </c>
      <c r="J4993" s="46">
        <v>255285</v>
      </c>
      <c r="K4993" s="2" t="s">
        <v>34</v>
      </c>
      <c r="L4993" s="52" t="str">
        <f t="shared" si="542"/>
        <v>20220930VND</v>
      </c>
      <c r="M4993">
        <f>VLOOKUP(L4993,Mapping!$H$1:$K$25,4,0)</f>
        <v>1</v>
      </c>
      <c r="N4993">
        <f t="shared" si="543"/>
        <v>1.687022E-3</v>
      </c>
      <c r="O4993">
        <f t="shared" si="544"/>
        <v>2.5528500000000001E-4</v>
      </c>
      <c r="P4993">
        <f t="shared" si="545"/>
        <v>6.9692805000000002E-3</v>
      </c>
      <c r="Q4993" t="str">
        <f>VLOOKUP(VLOOKUP(C4993,Mapping!$A$1:$C$17,3,0),Mapping!$E$1:$F$6,2,0)</f>
        <v>Vùng 01</v>
      </c>
    </row>
    <row r="4994" spans="1:17" x14ac:dyDescent="0.3">
      <c r="A4994" s="33">
        <v>44834</v>
      </c>
      <c r="B4994">
        <v>4012</v>
      </c>
      <c r="C4994">
        <v>40</v>
      </c>
      <c r="D4994" s="38" t="s">
        <v>78</v>
      </c>
      <c r="E4994" s="2" t="s">
        <v>41</v>
      </c>
      <c r="F4994">
        <v>4522466</v>
      </c>
      <c r="G4994" s="44">
        <f t="shared" ref="G4994:G5057" si="546">DATE(YEAR(A4994),1,1)</f>
        <v>44562</v>
      </c>
      <c r="H4994" s="50">
        <f t="shared" ref="H4994:H5057" si="547">DATEDIF(G4994,A4994,"D")+1</f>
        <v>273</v>
      </c>
      <c r="I4994" s="50">
        <f t="shared" si="541"/>
        <v>158487638.40000001</v>
      </c>
      <c r="J4994" s="46">
        <v>5805408</v>
      </c>
      <c r="K4994" s="2" t="s">
        <v>34</v>
      </c>
      <c r="L4994" s="52" t="str">
        <f t="shared" si="542"/>
        <v>20220930VND</v>
      </c>
      <c r="M4994">
        <f>VLOOKUP(L4994,Mapping!$H$1:$K$25,4,0)</f>
        <v>1</v>
      </c>
      <c r="N4994">
        <f t="shared" si="543"/>
        <v>4.5224660000000002E-3</v>
      </c>
      <c r="O4994">
        <f t="shared" si="544"/>
        <v>5.8054079999999997E-3</v>
      </c>
      <c r="P4994">
        <f t="shared" si="545"/>
        <v>0.15848763840000002</v>
      </c>
      <c r="Q4994" t="str">
        <f>VLOOKUP(VLOOKUP(C4994,Mapping!$A$1:$C$17,3,0),Mapping!$E$1:$F$6,2,0)</f>
        <v>Vùng 01</v>
      </c>
    </row>
    <row r="4995" spans="1:17" x14ac:dyDescent="0.3">
      <c r="A4995" s="33">
        <v>44834</v>
      </c>
      <c r="B4995">
        <v>4012</v>
      </c>
      <c r="C4995">
        <v>34</v>
      </c>
      <c r="D4995" s="38" t="s">
        <v>78</v>
      </c>
      <c r="E4995" s="2" t="s">
        <v>41</v>
      </c>
      <c r="F4995">
        <v>1368184</v>
      </c>
      <c r="G4995" s="44">
        <f t="shared" si="546"/>
        <v>44562</v>
      </c>
      <c r="H4995" s="50">
        <f t="shared" si="547"/>
        <v>273</v>
      </c>
      <c r="I4995" s="50">
        <f t="shared" ref="I4995:I5058" si="548">H4995*(J4995/10)*M4995</f>
        <v>3708404.6999999997</v>
      </c>
      <c r="J4995" s="46">
        <v>135839</v>
      </c>
      <c r="K4995" s="2" t="s">
        <v>34</v>
      </c>
      <c r="L4995" s="52" t="str">
        <f t="shared" ref="L4995:L5058" si="549">CONCATENATE(TEXT(A4995,"YYYYMMDD"),K4995)</f>
        <v>20220930VND</v>
      </c>
      <c r="M4995">
        <f>VLOOKUP(L4995,Mapping!$H$1:$K$25,4,0)</f>
        <v>1</v>
      </c>
      <c r="N4995">
        <f t="shared" ref="N4995:N5058" si="550">F4995*M4995/10^9</f>
        <v>1.3681839999999999E-3</v>
      </c>
      <c r="O4995">
        <f t="shared" ref="O4995:O5058" si="551">J4995*M4995/10^9</f>
        <v>1.3583900000000001E-4</v>
      </c>
      <c r="P4995">
        <f t="shared" ref="P4995:P5058" si="552">I4995/10^9</f>
        <v>3.7084046999999996E-3</v>
      </c>
      <c r="Q4995" t="str">
        <f>VLOOKUP(VLOOKUP(C4995,Mapping!$A$1:$C$17,3,0),Mapping!$E$1:$F$6,2,0)</f>
        <v>Vùng 02</v>
      </c>
    </row>
    <row r="4996" spans="1:17" x14ac:dyDescent="0.3">
      <c r="A4996" s="33">
        <v>44834</v>
      </c>
      <c r="B4996">
        <v>4012</v>
      </c>
      <c r="C4996">
        <v>34</v>
      </c>
      <c r="D4996" s="38" t="s">
        <v>78</v>
      </c>
      <c r="E4996" s="2" t="s">
        <v>41</v>
      </c>
      <c r="F4996">
        <v>712798</v>
      </c>
      <c r="G4996" s="44">
        <f t="shared" si="546"/>
        <v>44562</v>
      </c>
      <c r="H4996" s="50">
        <f t="shared" si="547"/>
        <v>273</v>
      </c>
      <c r="I4996" s="50">
        <f t="shared" si="548"/>
        <v>31175753.699999999</v>
      </c>
      <c r="J4996" s="46">
        <v>1141969</v>
      </c>
      <c r="K4996" s="2" t="s">
        <v>34</v>
      </c>
      <c r="L4996" s="52" t="str">
        <f t="shared" si="549"/>
        <v>20220930VND</v>
      </c>
      <c r="M4996">
        <f>VLOOKUP(L4996,Mapping!$H$1:$K$25,4,0)</f>
        <v>1</v>
      </c>
      <c r="N4996">
        <f t="shared" si="550"/>
        <v>7.1279799999999995E-4</v>
      </c>
      <c r="O4996">
        <f t="shared" si="551"/>
        <v>1.1419690000000001E-3</v>
      </c>
      <c r="P4996">
        <f t="shared" si="552"/>
        <v>3.1175753699999999E-2</v>
      </c>
      <c r="Q4996" t="str">
        <f>VLOOKUP(VLOOKUP(C4996,Mapping!$A$1:$C$17,3,0),Mapping!$E$1:$F$6,2,0)</f>
        <v>Vùng 02</v>
      </c>
    </row>
    <row r="4997" spans="1:17" x14ac:dyDescent="0.3">
      <c r="A4997" s="33">
        <v>44834</v>
      </c>
      <c r="B4997">
        <v>4014</v>
      </c>
      <c r="C4997">
        <v>26</v>
      </c>
      <c r="D4997" s="38" t="s">
        <v>78</v>
      </c>
      <c r="E4997" s="2" t="s">
        <v>41</v>
      </c>
      <c r="F4997">
        <v>183569</v>
      </c>
      <c r="G4997" s="44">
        <f t="shared" si="546"/>
        <v>44562</v>
      </c>
      <c r="H4997" s="50">
        <f t="shared" si="547"/>
        <v>273</v>
      </c>
      <c r="I4997" s="50">
        <f t="shared" si="548"/>
        <v>19646363.099999998</v>
      </c>
      <c r="J4997" s="46">
        <v>719647</v>
      </c>
      <c r="K4997" s="2" t="s">
        <v>34</v>
      </c>
      <c r="L4997" s="52" t="str">
        <f t="shared" si="549"/>
        <v>20220930VND</v>
      </c>
      <c r="M4997">
        <f>VLOOKUP(L4997,Mapping!$H$1:$K$25,4,0)</f>
        <v>1</v>
      </c>
      <c r="N4997">
        <f t="shared" si="550"/>
        <v>1.8356899999999999E-4</v>
      </c>
      <c r="O4997">
        <f t="shared" si="551"/>
        <v>7.1964700000000002E-4</v>
      </c>
      <c r="P4997">
        <f t="shared" si="552"/>
        <v>1.9646363099999998E-2</v>
      </c>
      <c r="Q4997" t="str">
        <f>VLOOKUP(VLOOKUP(C4997,Mapping!$A$1:$C$17,3,0),Mapping!$E$1:$F$6,2,0)</f>
        <v>Vùng 04</v>
      </c>
    </row>
    <row r="4998" spans="1:17" x14ac:dyDescent="0.3">
      <c r="A4998" s="33">
        <v>44834</v>
      </c>
      <c r="B4998">
        <v>4017</v>
      </c>
      <c r="C4998">
        <v>34</v>
      </c>
      <c r="D4998" s="38" t="s">
        <v>78</v>
      </c>
      <c r="E4998" s="2" t="s">
        <v>41</v>
      </c>
      <c r="F4998">
        <v>1707963</v>
      </c>
      <c r="G4998" s="44">
        <f t="shared" si="546"/>
        <v>44562</v>
      </c>
      <c r="H4998" s="50">
        <f t="shared" si="547"/>
        <v>273</v>
      </c>
      <c r="I4998" s="50">
        <f t="shared" si="548"/>
        <v>13615219.799999999</v>
      </c>
      <c r="J4998" s="46">
        <v>498726</v>
      </c>
      <c r="K4998" s="2" t="s">
        <v>34</v>
      </c>
      <c r="L4998" s="52" t="str">
        <f t="shared" si="549"/>
        <v>20220930VND</v>
      </c>
      <c r="M4998">
        <f>VLOOKUP(L4998,Mapping!$H$1:$K$25,4,0)</f>
        <v>1</v>
      </c>
      <c r="N4998">
        <f t="shared" si="550"/>
        <v>1.7079630000000001E-3</v>
      </c>
      <c r="O4998">
        <f t="shared" si="551"/>
        <v>4.9872600000000001E-4</v>
      </c>
      <c r="P4998">
        <f t="shared" si="552"/>
        <v>1.3615219799999998E-2</v>
      </c>
      <c r="Q4998" t="str">
        <f>VLOOKUP(VLOOKUP(C4998,Mapping!$A$1:$C$17,3,0),Mapping!$E$1:$F$6,2,0)</f>
        <v>Vùng 02</v>
      </c>
    </row>
    <row r="4999" spans="1:17" x14ac:dyDescent="0.3">
      <c r="A4999" s="33">
        <v>44834</v>
      </c>
      <c r="B4999">
        <v>4017</v>
      </c>
      <c r="C4999">
        <v>25</v>
      </c>
      <c r="D4999" s="38" t="s">
        <v>78</v>
      </c>
      <c r="E4999" s="2" t="s">
        <v>41</v>
      </c>
      <c r="F4999">
        <v>502270</v>
      </c>
      <c r="G4999" s="44">
        <f t="shared" si="546"/>
        <v>44562</v>
      </c>
      <c r="H4999" s="50">
        <f t="shared" si="547"/>
        <v>273</v>
      </c>
      <c r="I4999" s="50">
        <f t="shared" si="548"/>
        <v>44901565.800000004</v>
      </c>
      <c r="J4999" s="46">
        <v>1644746</v>
      </c>
      <c r="K4999" s="2" t="s">
        <v>34</v>
      </c>
      <c r="L4999" s="52" t="str">
        <f t="shared" si="549"/>
        <v>20220930VND</v>
      </c>
      <c r="M4999">
        <f>VLOOKUP(L4999,Mapping!$H$1:$K$25,4,0)</f>
        <v>1</v>
      </c>
      <c r="N4999">
        <f t="shared" si="550"/>
        <v>5.0226999999999997E-4</v>
      </c>
      <c r="O4999">
        <f t="shared" si="551"/>
        <v>1.6447460000000001E-3</v>
      </c>
      <c r="P4999">
        <f t="shared" si="552"/>
        <v>4.4901565800000001E-2</v>
      </c>
      <c r="Q4999" t="str">
        <f>VLOOKUP(VLOOKUP(C4999,Mapping!$A$1:$C$17,3,0),Mapping!$E$1:$F$6,2,0)</f>
        <v>Vùng 01</v>
      </c>
    </row>
    <row r="5000" spans="1:17" x14ac:dyDescent="0.3">
      <c r="A5000" s="33">
        <v>44834</v>
      </c>
      <c r="B5000">
        <v>4019</v>
      </c>
      <c r="C5000">
        <v>12</v>
      </c>
      <c r="D5000" s="38" t="s">
        <v>78</v>
      </c>
      <c r="E5000" s="2" t="s">
        <v>41</v>
      </c>
      <c r="F5000">
        <v>230393</v>
      </c>
      <c r="G5000" s="44">
        <f t="shared" si="546"/>
        <v>44562</v>
      </c>
      <c r="H5000" s="50">
        <f t="shared" si="547"/>
        <v>273</v>
      </c>
      <c r="I5000" s="50">
        <f t="shared" si="548"/>
        <v>7760489.1000000006</v>
      </c>
      <c r="J5000" s="46">
        <v>284267</v>
      </c>
      <c r="K5000" s="2" t="s">
        <v>34</v>
      </c>
      <c r="L5000" s="52" t="str">
        <f t="shared" si="549"/>
        <v>20220930VND</v>
      </c>
      <c r="M5000">
        <f>VLOOKUP(L5000,Mapping!$H$1:$K$25,4,0)</f>
        <v>1</v>
      </c>
      <c r="N5000">
        <f t="shared" si="550"/>
        <v>2.3039299999999999E-4</v>
      </c>
      <c r="O5000">
        <f t="shared" si="551"/>
        <v>2.8426699999999999E-4</v>
      </c>
      <c r="P5000">
        <f t="shared" si="552"/>
        <v>7.7604891000000002E-3</v>
      </c>
      <c r="Q5000" t="str">
        <f>VLOOKUP(VLOOKUP(C5000,Mapping!$A$1:$C$17,3,0),Mapping!$E$1:$F$6,2,0)</f>
        <v>Vùng 03</v>
      </c>
    </row>
    <row r="5001" spans="1:17" x14ac:dyDescent="0.3">
      <c r="A5001" s="33">
        <v>44834</v>
      </c>
      <c r="B5001">
        <v>4022</v>
      </c>
      <c r="C5001">
        <v>26</v>
      </c>
      <c r="D5001" s="38" t="s">
        <v>78</v>
      </c>
      <c r="E5001" s="2" t="s">
        <v>41</v>
      </c>
      <c r="F5001">
        <v>475843</v>
      </c>
      <c r="G5001" s="44">
        <f t="shared" si="546"/>
        <v>44562</v>
      </c>
      <c r="H5001" s="50">
        <f t="shared" si="547"/>
        <v>273</v>
      </c>
      <c r="I5001" s="50">
        <f t="shared" si="548"/>
        <v>25305735</v>
      </c>
      <c r="J5001" s="46">
        <v>926950</v>
      </c>
      <c r="K5001" s="2" t="s">
        <v>34</v>
      </c>
      <c r="L5001" s="52" t="str">
        <f t="shared" si="549"/>
        <v>20220930VND</v>
      </c>
      <c r="M5001">
        <f>VLOOKUP(L5001,Mapping!$H$1:$K$25,4,0)</f>
        <v>1</v>
      </c>
      <c r="N5001">
        <f t="shared" si="550"/>
        <v>4.7584299999999999E-4</v>
      </c>
      <c r="O5001">
        <f t="shared" si="551"/>
        <v>9.2694999999999995E-4</v>
      </c>
      <c r="P5001">
        <f t="shared" si="552"/>
        <v>2.5305734999999999E-2</v>
      </c>
      <c r="Q5001" t="str">
        <f>VLOOKUP(VLOOKUP(C5001,Mapping!$A$1:$C$17,3,0),Mapping!$E$1:$F$6,2,0)</f>
        <v>Vùng 04</v>
      </c>
    </row>
    <row r="5002" spans="1:17" x14ac:dyDescent="0.3">
      <c r="A5002" s="33">
        <v>44834</v>
      </c>
      <c r="B5002">
        <v>4022</v>
      </c>
      <c r="C5002">
        <v>48</v>
      </c>
      <c r="D5002" s="38" t="s">
        <v>78</v>
      </c>
      <c r="E5002" s="2" t="s">
        <v>41</v>
      </c>
      <c r="F5002">
        <v>781680</v>
      </c>
      <c r="G5002" s="44">
        <f t="shared" si="546"/>
        <v>44562</v>
      </c>
      <c r="H5002" s="50">
        <f t="shared" si="547"/>
        <v>273</v>
      </c>
      <c r="I5002" s="50">
        <f t="shared" si="548"/>
        <v>16764274.799999999</v>
      </c>
      <c r="J5002" s="46">
        <v>614076</v>
      </c>
      <c r="K5002" s="2" t="s">
        <v>34</v>
      </c>
      <c r="L5002" s="52" t="str">
        <f t="shared" si="549"/>
        <v>20220930VND</v>
      </c>
      <c r="M5002">
        <f>VLOOKUP(L5002,Mapping!$H$1:$K$25,4,0)</f>
        <v>1</v>
      </c>
      <c r="N5002">
        <f t="shared" si="550"/>
        <v>7.8167999999999998E-4</v>
      </c>
      <c r="O5002">
        <f t="shared" si="551"/>
        <v>6.1407599999999997E-4</v>
      </c>
      <c r="P5002">
        <f t="shared" si="552"/>
        <v>1.6764274799999999E-2</v>
      </c>
      <c r="Q5002" t="str">
        <f>VLOOKUP(VLOOKUP(C5002,Mapping!$A$1:$C$17,3,0),Mapping!$E$1:$F$6,2,0)</f>
        <v>Vùng 01</v>
      </c>
    </row>
    <row r="5003" spans="1:17" x14ac:dyDescent="0.3">
      <c r="A5003" s="33">
        <v>44834</v>
      </c>
      <c r="B5003">
        <v>4024</v>
      </c>
      <c r="C5003">
        <v>40</v>
      </c>
      <c r="D5003" s="38" t="s">
        <v>78</v>
      </c>
      <c r="E5003" s="2" t="s">
        <v>41</v>
      </c>
      <c r="F5003">
        <v>1029600</v>
      </c>
      <c r="G5003" s="44">
        <f t="shared" si="546"/>
        <v>44562</v>
      </c>
      <c r="H5003" s="50">
        <f t="shared" si="547"/>
        <v>273</v>
      </c>
      <c r="I5003" s="50">
        <f t="shared" si="548"/>
        <v>419055</v>
      </c>
      <c r="J5003" s="46">
        <v>15350</v>
      </c>
      <c r="K5003" s="2" t="s">
        <v>34</v>
      </c>
      <c r="L5003" s="52" t="str">
        <f t="shared" si="549"/>
        <v>20220930VND</v>
      </c>
      <c r="M5003">
        <f>VLOOKUP(L5003,Mapping!$H$1:$K$25,4,0)</f>
        <v>1</v>
      </c>
      <c r="N5003">
        <f t="shared" si="550"/>
        <v>1.0296000000000001E-3</v>
      </c>
      <c r="O5003">
        <f t="shared" si="551"/>
        <v>1.535E-5</v>
      </c>
      <c r="P5003">
        <f t="shared" si="552"/>
        <v>4.1905499999999999E-4</v>
      </c>
      <c r="Q5003" t="str">
        <f>VLOOKUP(VLOOKUP(C5003,Mapping!$A$1:$C$17,3,0),Mapping!$E$1:$F$6,2,0)</f>
        <v>Vùng 01</v>
      </c>
    </row>
    <row r="5004" spans="1:17" x14ac:dyDescent="0.3">
      <c r="A5004" s="33">
        <v>44834</v>
      </c>
      <c r="B5004">
        <v>4031</v>
      </c>
      <c r="C5004">
        <v>41</v>
      </c>
      <c r="D5004" s="38" t="s">
        <v>78</v>
      </c>
      <c r="E5004" s="2" t="s">
        <v>41</v>
      </c>
      <c r="F5004">
        <v>1176547</v>
      </c>
      <c r="G5004" s="44">
        <f t="shared" si="546"/>
        <v>44562</v>
      </c>
      <c r="H5004" s="50">
        <f t="shared" si="547"/>
        <v>273</v>
      </c>
      <c r="I5004" s="50">
        <f t="shared" si="548"/>
        <v>44099764.800000004</v>
      </c>
      <c r="J5004" s="46">
        <v>1615376</v>
      </c>
      <c r="K5004" s="2" t="s">
        <v>34</v>
      </c>
      <c r="L5004" s="52" t="str">
        <f t="shared" si="549"/>
        <v>20220930VND</v>
      </c>
      <c r="M5004">
        <f>VLOOKUP(L5004,Mapping!$H$1:$K$25,4,0)</f>
        <v>1</v>
      </c>
      <c r="N5004">
        <f t="shared" si="550"/>
        <v>1.176547E-3</v>
      </c>
      <c r="O5004">
        <f t="shared" si="551"/>
        <v>1.615376E-3</v>
      </c>
      <c r="P5004">
        <f t="shared" si="552"/>
        <v>4.4099764800000003E-2</v>
      </c>
      <c r="Q5004" t="str">
        <f>VLOOKUP(VLOOKUP(C5004,Mapping!$A$1:$C$17,3,0),Mapping!$E$1:$F$6,2,0)</f>
        <v>Vùng 05</v>
      </c>
    </row>
    <row r="5005" spans="1:17" x14ac:dyDescent="0.3">
      <c r="A5005" s="33">
        <v>44834</v>
      </c>
      <c r="B5005">
        <v>4031</v>
      </c>
      <c r="C5005">
        <v>45</v>
      </c>
      <c r="D5005" s="38" t="s">
        <v>78</v>
      </c>
      <c r="E5005" s="2" t="s">
        <v>41</v>
      </c>
      <c r="F5005">
        <v>904186</v>
      </c>
      <c r="G5005" s="44">
        <f t="shared" si="546"/>
        <v>44562</v>
      </c>
      <c r="H5005" s="50">
        <f t="shared" si="547"/>
        <v>273</v>
      </c>
      <c r="I5005" s="50">
        <f t="shared" si="548"/>
        <v>33236412.300000001</v>
      </c>
      <c r="J5005" s="46">
        <v>1217451</v>
      </c>
      <c r="K5005" s="2" t="s">
        <v>34</v>
      </c>
      <c r="L5005" s="52" t="str">
        <f t="shared" si="549"/>
        <v>20220930VND</v>
      </c>
      <c r="M5005">
        <f>VLOOKUP(L5005,Mapping!$H$1:$K$25,4,0)</f>
        <v>1</v>
      </c>
      <c r="N5005">
        <f t="shared" si="550"/>
        <v>9.0418599999999997E-4</v>
      </c>
      <c r="O5005">
        <f t="shared" si="551"/>
        <v>1.217451E-3</v>
      </c>
      <c r="P5005">
        <f t="shared" si="552"/>
        <v>3.3236412300000004E-2</v>
      </c>
      <c r="Q5005" t="str">
        <f>VLOOKUP(VLOOKUP(C5005,Mapping!$A$1:$C$17,3,0),Mapping!$E$1:$F$6,2,0)</f>
        <v>Vùng 02</v>
      </c>
    </row>
    <row r="5006" spans="1:17" x14ac:dyDescent="0.3">
      <c r="A5006" s="33">
        <v>44834</v>
      </c>
      <c r="B5006">
        <v>4032</v>
      </c>
      <c r="C5006">
        <v>45</v>
      </c>
      <c r="D5006" s="38" t="s">
        <v>78</v>
      </c>
      <c r="E5006" s="2" t="s">
        <v>43</v>
      </c>
      <c r="F5006">
        <v>1560902</v>
      </c>
      <c r="G5006" s="44">
        <f t="shared" si="546"/>
        <v>44562</v>
      </c>
      <c r="H5006" s="50">
        <f t="shared" si="547"/>
        <v>273</v>
      </c>
      <c r="I5006" s="50">
        <f t="shared" si="548"/>
        <v>54499099.199999996</v>
      </c>
      <c r="J5006" s="46">
        <v>1996304</v>
      </c>
      <c r="K5006" s="2" t="s">
        <v>34</v>
      </c>
      <c r="L5006" s="52" t="str">
        <f t="shared" si="549"/>
        <v>20220930VND</v>
      </c>
      <c r="M5006">
        <f>VLOOKUP(L5006,Mapping!$H$1:$K$25,4,0)</f>
        <v>1</v>
      </c>
      <c r="N5006">
        <f t="shared" si="550"/>
        <v>1.5609020000000001E-3</v>
      </c>
      <c r="O5006">
        <f t="shared" si="551"/>
        <v>1.996304E-3</v>
      </c>
      <c r="P5006">
        <f t="shared" si="552"/>
        <v>5.4499099199999998E-2</v>
      </c>
      <c r="Q5006" t="str">
        <f>VLOOKUP(VLOOKUP(C5006,Mapping!$A$1:$C$17,3,0),Mapping!$E$1:$F$6,2,0)</f>
        <v>Vùng 02</v>
      </c>
    </row>
    <row r="5007" spans="1:17" x14ac:dyDescent="0.3">
      <c r="A5007" s="33">
        <v>44834</v>
      </c>
      <c r="B5007">
        <v>4032</v>
      </c>
      <c r="C5007">
        <v>45</v>
      </c>
      <c r="D5007" s="38" t="s">
        <v>78</v>
      </c>
      <c r="E5007" s="2" t="s">
        <v>43</v>
      </c>
      <c r="F5007">
        <v>869393</v>
      </c>
      <c r="G5007" s="44">
        <f t="shared" si="546"/>
        <v>44562</v>
      </c>
      <c r="H5007" s="50">
        <f t="shared" si="547"/>
        <v>273</v>
      </c>
      <c r="I5007" s="50">
        <f t="shared" si="548"/>
        <v>50412944.399999999</v>
      </c>
      <c r="J5007" s="46">
        <v>1846628</v>
      </c>
      <c r="K5007" s="2" t="s">
        <v>34</v>
      </c>
      <c r="L5007" s="52" t="str">
        <f t="shared" si="549"/>
        <v>20220930VND</v>
      </c>
      <c r="M5007">
        <f>VLOOKUP(L5007,Mapping!$H$1:$K$25,4,0)</f>
        <v>1</v>
      </c>
      <c r="N5007">
        <f t="shared" si="550"/>
        <v>8.6939299999999999E-4</v>
      </c>
      <c r="O5007">
        <f t="shared" si="551"/>
        <v>1.8466279999999999E-3</v>
      </c>
      <c r="P5007">
        <f t="shared" si="552"/>
        <v>5.04129444E-2</v>
      </c>
      <c r="Q5007" t="str">
        <f>VLOOKUP(VLOOKUP(C5007,Mapping!$A$1:$C$17,3,0),Mapping!$E$1:$F$6,2,0)</f>
        <v>Vùng 02</v>
      </c>
    </row>
    <row r="5008" spans="1:17" x14ac:dyDescent="0.3">
      <c r="A5008" s="33">
        <v>44834</v>
      </c>
      <c r="B5008">
        <v>4032</v>
      </c>
      <c r="C5008">
        <v>45</v>
      </c>
      <c r="D5008" s="38" t="s">
        <v>78</v>
      </c>
      <c r="E5008" s="2" t="s">
        <v>43</v>
      </c>
      <c r="F5008">
        <v>1934100</v>
      </c>
      <c r="G5008" s="44">
        <f t="shared" si="546"/>
        <v>44562</v>
      </c>
      <c r="H5008" s="50">
        <f t="shared" si="547"/>
        <v>273</v>
      </c>
      <c r="I5008" s="50">
        <f t="shared" si="548"/>
        <v>29033004</v>
      </c>
      <c r="J5008" s="46">
        <v>1063480</v>
      </c>
      <c r="K5008" s="2" t="s">
        <v>34</v>
      </c>
      <c r="L5008" s="52" t="str">
        <f t="shared" si="549"/>
        <v>20220930VND</v>
      </c>
      <c r="M5008">
        <f>VLOOKUP(L5008,Mapping!$H$1:$K$25,4,0)</f>
        <v>1</v>
      </c>
      <c r="N5008">
        <f t="shared" si="550"/>
        <v>1.9341E-3</v>
      </c>
      <c r="O5008">
        <f t="shared" si="551"/>
        <v>1.0634799999999999E-3</v>
      </c>
      <c r="P5008">
        <f t="shared" si="552"/>
        <v>2.9033004000000001E-2</v>
      </c>
      <c r="Q5008" t="str">
        <f>VLOOKUP(VLOOKUP(C5008,Mapping!$A$1:$C$17,3,0),Mapping!$E$1:$F$6,2,0)</f>
        <v>Vùng 02</v>
      </c>
    </row>
    <row r="5009" spans="1:17" x14ac:dyDescent="0.3">
      <c r="A5009" s="33">
        <v>44834</v>
      </c>
      <c r="B5009">
        <v>4032</v>
      </c>
      <c r="C5009">
        <v>45</v>
      </c>
      <c r="D5009" s="38" t="s">
        <v>78</v>
      </c>
      <c r="E5009" s="2" t="s">
        <v>43</v>
      </c>
      <c r="F5009">
        <v>262</v>
      </c>
      <c r="G5009" s="44">
        <f t="shared" si="546"/>
        <v>44562</v>
      </c>
      <c r="H5009" s="50">
        <f t="shared" si="547"/>
        <v>273</v>
      </c>
      <c r="I5009" s="50">
        <f t="shared" si="548"/>
        <v>53163228.300000004</v>
      </c>
      <c r="J5009" s="46">
        <v>1947371</v>
      </c>
      <c r="K5009" s="2" t="s">
        <v>34</v>
      </c>
      <c r="L5009" s="52" t="str">
        <f t="shared" si="549"/>
        <v>20220930VND</v>
      </c>
      <c r="M5009">
        <f>VLOOKUP(L5009,Mapping!$H$1:$K$25,4,0)</f>
        <v>1</v>
      </c>
      <c r="N5009">
        <f t="shared" si="550"/>
        <v>2.6199999999999999E-7</v>
      </c>
      <c r="O5009">
        <f t="shared" si="551"/>
        <v>1.947371E-3</v>
      </c>
      <c r="P5009">
        <f t="shared" si="552"/>
        <v>5.3163228300000004E-2</v>
      </c>
      <c r="Q5009" t="str">
        <f>VLOOKUP(VLOOKUP(C5009,Mapping!$A$1:$C$17,3,0),Mapping!$E$1:$F$6,2,0)</f>
        <v>Vùng 02</v>
      </c>
    </row>
    <row r="5010" spans="1:17" x14ac:dyDescent="0.3">
      <c r="A5010" s="33">
        <v>44834</v>
      </c>
      <c r="B5010">
        <v>4032</v>
      </c>
      <c r="C5010">
        <v>45</v>
      </c>
      <c r="D5010" s="38" t="s">
        <v>78</v>
      </c>
      <c r="E5010" s="2" t="s">
        <v>43</v>
      </c>
      <c r="F5010">
        <v>8729940</v>
      </c>
      <c r="G5010" s="44">
        <f t="shared" si="546"/>
        <v>44562</v>
      </c>
      <c r="H5010" s="50">
        <f t="shared" si="547"/>
        <v>273</v>
      </c>
      <c r="I5010" s="50">
        <f t="shared" si="548"/>
        <v>228816970.20000002</v>
      </c>
      <c r="J5010" s="46">
        <v>8381574</v>
      </c>
      <c r="K5010" s="2" t="s">
        <v>34</v>
      </c>
      <c r="L5010" s="52" t="str">
        <f t="shared" si="549"/>
        <v>20220930VND</v>
      </c>
      <c r="M5010">
        <f>VLOOKUP(L5010,Mapping!$H$1:$K$25,4,0)</f>
        <v>1</v>
      </c>
      <c r="N5010">
        <f t="shared" si="550"/>
        <v>8.7299400000000003E-3</v>
      </c>
      <c r="O5010">
        <f t="shared" si="551"/>
        <v>8.3815739999999993E-3</v>
      </c>
      <c r="P5010">
        <f t="shared" si="552"/>
        <v>0.22881697020000002</v>
      </c>
      <c r="Q5010" t="str">
        <f>VLOOKUP(VLOOKUP(C5010,Mapping!$A$1:$C$17,3,0),Mapping!$E$1:$F$6,2,0)</f>
        <v>Vùng 02</v>
      </c>
    </row>
    <row r="5011" spans="1:17" x14ac:dyDescent="0.3">
      <c r="A5011" s="33">
        <v>44834</v>
      </c>
      <c r="B5011">
        <v>4032</v>
      </c>
      <c r="C5011">
        <v>45</v>
      </c>
      <c r="D5011" s="38" t="s">
        <v>78</v>
      </c>
      <c r="E5011" s="2" t="s">
        <v>43</v>
      </c>
      <c r="F5011">
        <v>824442</v>
      </c>
      <c r="G5011" s="44">
        <f t="shared" si="546"/>
        <v>44562</v>
      </c>
      <c r="H5011" s="50">
        <f t="shared" si="547"/>
        <v>273</v>
      </c>
      <c r="I5011" s="50">
        <f t="shared" si="548"/>
        <v>46468067.100000001</v>
      </c>
      <c r="J5011" s="46">
        <v>1702127</v>
      </c>
      <c r="K5011" s="2" t="s">
        <v>34</v>
      </c>
      <c r="L5011" s="52" t="str">
        <f t="shared" si="549"/>
        <v>20220930VND</v>
      </c>
      <c r="M5011">
        <f>VLOOKUP(L5011,Mapping!$H$1:$K$25,4,0)</f>
        <v>1</v>
      </c>
      <c r="N5011">
        <f t="shared" si="550"/>
        <v>8.2444199999999999E-4</v>
      </c>
      <c r="O5011">
        <f t="shared" si="551"/>
        <v>1.7021269999999999E-3</v>
      </c>
      <c r="P5011">
        <f t="shared" si="552"/>
        <v>4.6468067100000003E-2</v>
      </c>
      <c r="Q5011" t="str">
        <f>VLOOKUP(VLOOKUP(C5011,Mapping!$A$1:$C$17,3,0),Mapping!$E$1:$F$6,2,0)</f>
        <v>Vùng 02</v>
      </c>
    </row>
    <row r="5012" spans="1:17" x14ac:dyDescent="0.3">
      <c r="A5012" s="33">
        <v>44834</v>
      </c>
      <c r="B5012">
        <v>4032</v>
      </c>
      <c r="C5012">
        <v>45</v>
      </c>
      <c r="D5012" s="38" t="s">
        <v>78</v>
      </c>
      <c r="E5012" s="2" t="s">
        <v>43</v>
      </c>
      <c r="F5012">
        <v>7708101</v>
      </c>
      <c r="G5012" s="44">
        <f t="shared" si="546"/>
        <v>44562</v>
      </c>
      <c r="H5012" s="50">
        <f t="shared" si="547"/>
        <v>273</v>
      </c>
      <c r="I5012" s="50">
        <f t="shared" si="548"/>
        <v>182933805.59999999</v>
      </c>
      <c r="J5012" s="46">
        <v>6700872</v>
      </c>
      <c r="K5012" s="2" t="s">
        <v>34</v>
      </c>
      <c r="L5012" s="52" t="str">
        <f t="shared" si="549"/>
        <v>20220930VND</v>
      </c>
      <c r="M5012">
        <f>VLOOKUP(L5012,Mapping!$H$1:$K$25,4,0)</f>
        <v>1</v>
      </c>
      <c r="N5012">
        <f t="shared" si="550"/>
        <v>7.7081010000000002E-3</v>
      </c>
      <c r="O5012">
        <f t="shared" si="551"/>
        <v>6.7008720000000001E-3</v>
      </c>
      <c r="P5012">
        <f t="shared" si="552"/>
        <v>0.1829338056</v>
      </c>
      <c r="Q5012" t="str">
        <f>VLOOKUP(VLOOKUP(C5012,Mapping!$A$1:$C$17,3,0),Mapping!$E$1:$F$6,2,0)</f>
        <v>Vùng 02</v>
      </c>
    </row>
    <row r="5013" spans="1:17" x14ac:dyDescent="0.3">
      <c r="A5013" s="33">
        <v>44834</v>
      </c>
      <c r="B5013">
        <v>4032</v>
      </c>
      <c r="C5013">
        <v>45</v>
      </c>
      <c r="D5013" s="38" t="s">
        <v>78</v>
      </c>
      <c r="E5013" s="2" t="s">
        <v>43</v>
      </c>
      <c r="F5013">
        <v>8260009</v>
      </c>
      <c r="G5013" s="44">
        <f t="shared" si="546"/>
        <v>44562</v>
      </c>
      <c r="H5013" s="50">
        <f t="shared" si="547"/>
        <v>273</v>
      </c>
      <c r="I5013" s="50">
        <f t="shared" si="548"/>
        <v>190492575</v>
      </c>
      <c r="J5013" s="46">
        <v>6977750</v>
      </c>
      <c r="K5013" s="2" t="s">
        <v>34</v>
      </c>
      <c r="L5013" s="52" t="str">
        <f t="shared" si="549"/>
        <v>20220930VND</v>
      </c>
      <c r="M5013">
        <f>VLOOKUP(L5013,Mapping!$H$1:$K$25,4,0)</f>
        <v>1</v>
      </c>
      <c r="N5013">
        <f t="shared" si="550"/>
        <v>8.2600090000000004E-3</v>
      </c>
      <c r="O5013">
        <f t="shared" si="551"/>
        <v>6.9777499999999996E-3</v>
      </c>
      <c r="P5013">
        <f t="shared" si="552"/>
        <v>0.190492575</v>
      </c>
      <c r="Q5013" t="str">
        <f>VLOOKUP(VLOOKUP(C5013,Mapping!$A$1:$C$17,3,0),Mapping!$E$1:$F$6,2,0)</f>
        <v>Vùng 02</v>
      </c>
    </row>
    <row r="5014" spans="1:17" x14ac:dyDescent="0.3">
      <c r="A5014" s="33">
        <v>44834</v>
      </c>
      <c r="B5014">
        <v>4032</v>
      </c>
      <c r="C5014">
        <v>45</v>
      </c>
      <c r="D5014" s="38" t="s">
        <v>78</v>
      </c>
      <c r="E5014" s="2" t="s">
        <v>43</v>
      </c>
      <c r="F5014">
        <v>8816517</v>
      </c>
      <c r="G5014" s="44">
        <f t="shared" si="546"/>
        <v>44562</v>
      </c>
      <c r="H5014" s="50">
        <f t="shared" si="547"/>
        <v>273</v>
      </c>
      <c r="I5014" s="50">
        <f t="shared" si="548"/>
        <v>197041053.29999998</v>
      </c>
      <c r="J5014" s="46">
        <v>7217621</v>
      </c>
      <c r="K5014" s="2" t="s">
        <v>34</v>
      </c>
      <c r="L5014" s="52" t="str">
        <f t="shared" si="549"/>
        <v>20220930VND</v>
      </c>
      <c r="M5014">
        <f>VLOOKUP(L5014,Mapping!$H$1:$K$25,4,0)</f>
        <v>1</v>
      </c>
      <c r="N5014">
        <f t="shared" si="550"/>
        <v>8.8165169999999994E-3</v>
      </c>
      <c r="O5014">
        <f t="shared" si="551"/>
        <v>7.2176209999999996E-3</v>
      </c>
      <c r="P5014">
        <f t="shared" si="552"/>
        <v>0.19704105329999999</v>
      </c>
      <c r="Q5014" t="str">
        <f>VLOOKUP(VLOOKUP(C5014,Mapping!$A$1:$C$17,3,0),Mapping!$E$1:$F$6,2,0)</f>
        <v>Vùng 02</v>
      </c>
    </row>
    <row r="5015" spans="1:17" x14ac:dyDescent="0.3">
      <c r="A5015" s="33">
        <v>44834</v>
      </c>
      <c r="B5015">
        <v>4032</v>
      </c>
      <c r="C5015">
        <v>45</v>
      </c>
      <c r="D5015" s="38" t="s">
        <v>78</v>
      </c>
      <c r="E5015" s="2" t="s">
        <v>43</v>
      </c>
      <c r="F5015">
        <v>8880939</v>
      </c>
      <c r="G5015" s="44">
        <f t="shared" si="546"/>
        <v>44562</v>
      </c>
      <c r="H5015" s="50">
        <f t="shared" si="547"/>
        <v>273</v>
      </c>
      <c r="I5015" s="50">
        <f t="shared" si="548"/>
        <v>228552678.90000001</v>
      </c>
      <c r="J5015" s="46">
        <v>8371893</v>
      </c>
      <c r="K5015" s="2" t="s">
        <v>34</v>
      </c>
      <c r="L5015" s="52" t="str">
        <f t="shared" si="549"/>
        <v>20220930VND</v>
      </c>
      <c r="M5015">
        <f>VLOOKUP(L5015,Mapping!$H$1:$K$25,4,0)</f>
        <v>1</v>
      </c>
      <c r="N5015">
        <f t="shared" si="550"/>
        <v>8.8809389999999992E-3</v>
      </c>
      <c r="O5015">
        <f t="shared" si="551"/>
        <v>8.371893E-3</v>
      </c>
      <c r="P5015">
        <f t="shared" si="552"/>
        <v>0.2285526789</v>
      </c>
      <c r="Q5015" t="str">
        <f>VLOOKUP(VLOOKUP(C5015,Mapping!$A$1:$C$17,3,0),Mapping!$E$1:$F$6,2,0)</f>
        <v>Vùng 02</v>
      </c>
    </row>
    <row r="5016" spans="1:17" x14ac:dyDescent="0.3">
      <c r="A5016" s="33">
        <v>44834</v>
      </c>
      <c r="B5016">
        <v>4032</v>
      </c>
      <c r="C5016">
        <v>45</v>
      </c>
      <c r="D5016" s="38" t="s">
        <v>78</v>
      </c>
      <c r="E5016" s="2" t="s">
        <v>43</v>
      </c>
      <c r="F5016">
        <v>6492293</v>
      </c>
      <c r="G5016" s="44">
        <f t="shared" si="546"/>
        <v>44562</v>
      </c>
      <c r="H5016" s="50">
        <f t="shared" si="547"/>
        <v>273</v>
      </c>
      <c r="I5016" s="50">
        <f t="shared" si="548"/>
        <v>267788293.5</v>
      </c>
      <c r="J5016" s="46">
        <v>9809095</v>
      </c>
      <c r="K5016" s="2" t="s">
        <v>34</v>
      </c>
      <c r="L5016" s="52" t="str">
        <f t="shared" si="549"/>
        <v>20220930VND</v>
      </c>
      <c r="M5016">
        <f>VLOOKUP(L5016,Mapping!$H$1:$K$25,4,0)</f>
        <v>1</v>
      </c>
      <c r="N5016">
        <f t="shared" si="550"/>
        <v>6.4922929999999997E-3</v>
      </c>
      <c r="O5016">
        <f t="shared" si="551"/>
        <v>9.8090950000000003E-3</v>
      </c>
      <c r="P5016">
        <f t="shared" si="552"/>
        <v>0.2677882935</v>
      </c>
      <c r="Q5016" t="str">
        <f>VLOOKUP(VLOOKUP(C5016,Mapping!$A$1:$C$17,3,0),Mapping!$E$1:$F$6,2,0)</f>
        <v>Vùng 02</v>
      </c>
    </row>
    <row r="5017" spans="1:17" x14ac:dyDescent="0.3">
      <c r="A5017" s="33">
        <v>44834</v>
      </c>
      <c r="B5017">
        <v>4032</v>
      </c>
      <c r="C5017">
        <v>45</v>
      </c>
      <c r="D5017" s="38" t="s">
        <v>78</v>
      </c>
      <c r="E5017" s="2" t="s">
        <v>41</v>
      </c>
      <c r="F5017">
        <v>1884235</v>
      </c>
      <c r="G5017" s="44">
        <f t="shared" si="546"/>
        <v>44562</v>
      </c>
      <c r="H5017" s="50">
        <f t="shared" si="547"/>
        <v>273</v>
      </c>
      <c r="I5017" s="50">
        <f t="shared" si="548"/>
        <v>20625450.300000001</v>
      </c>
      <c r="J5017" s="46">
        <v>755511</v>
      </c>
      <c r="K5017" s="2" t="s">
        <v>34</v>
      </c>
      <c r="L5017" s="52" t="str">
        <f t="shared" si="549"/>
        <v>20220930VND</v>
      </c>
      <c r="M5017">
        <f>VLOOKUP(L5017,Mapping!$H$1:$K$25,4,0)</f>
        <v>1</v>
      </c>
      <c r="N5017">
        <f t="shared" si="550"/>
        <v>1.8842349999999999E-3</v>
      </c>
      <c r="O5017">
        <f t="shared" si="551"/>
        <v>7.5551100000000005E-4</v>
      </c>
      <c r="P5017">
        <f t="shared" si="552"/>
        <v>2.0625450300000001E-2</v>
      </c>
      <c r="Q5017" t="str">
        <f>VLOOKUP(VLOOKUP(C5017,Mapping!$A$1:$C$17,3,0),Mapping!$E$1:$F$6,2,0)</f>
        <v>Vùng 02</v>
      </c>
    </row>
    <row r="5018" spans="1:17" x14ac:dyDescent="0.3">
      <c r="A5018" s="33">
        <v>44834</v>
      </c>
      <c r="B5018">
        <v>4032</v>
      </c>
      <c r="C5018">
        <v>45</v>
      </c>
      <c r="D5018" s="38" t="s">
        <v>78</v>
      </c>
      <c r="E5018" s="2" t="s">
        <v>41</v>
      </c>
      <c r="F5018">
        <v>6028739</v>
      </c>
      <c r="G5018" s="44">
        <f t="shared" si="546"/>
        <v>44562</v>
      </c>
      <c r="H5018" s="50">
        <f t="shared" si="547"/>
        <v>273</v>
      </c>
      <c r="I5018" s="50">
        <f t="shared" si="548"/>
        <v>223768572.29999998</v>
      </c>
      <c r="J5018" s="46">
        <v>8196651</v>
      </c>
      <c r="K5018" s="2" t="s">
        <v>34</v>
      </c>
      <c r="L5018" s="52" t="str">
        <f t="shared" si="549"/>
        <v>20220930VND</v>
      </c>
      <c r="M5018">
        <f>VLOOKUP(L5018,Mapping!$H$1:$K$25,4,0)</f>
        <v>1</v>
      </c>
      <c r="N5018">
        <f t="shared" si="550"/>
        <v>6.028739E-3</v>
      </c>
      <c r="O5018">
        <f t="shared" si="551"/>
        <v>8.1966509999999992E-3</v>
      </c>
      <c r="P5018">
        <f t="shared" si="552"/>
        <v>0.2237685723</v>
      </c>
      <c r="Q5018" t="str">
        <f>VLOOKUP(VLOOKUP(C5018,Mapping!$A$1:$C$17,3,0),Mapping!$E$1:$F$6,2,0)</f>
        <v>Vùng 02</v>
      </c>
    </row>
    <row r="5019" spans="1:17" x14ac:dyDescent="0.3">
      <c r="A5019" s="33">
        <v>44834</v>
      </c>
      <c r="B5019">
        <v>4033</v>
      </c>
      <c r="C5019">
        <v>16</v>
      </c>
      <c r="D5019" s="38" t="s">
        <v>78</v>
      </c>
      <c r="E5019" s="2" t="s">
        <v>41</v>
      </c>
      <c r="F5019">
        <v>692848</v>
      </c>
      <c r="G5019" s="44">
        <f t="shared" si="546"/>
        <v>44562</v>
      </c>
      <c r="H5019" s="50">
        <f t="shared" si="547"/>
        <v>273</v>
      </c>
      <c r="I5019" s="50">
        <f t="shared" si="548"/>
        <v>42521005.800000004</v>
      </c>
      <c r="J5019" s="46">
        <v>1557546</v>
      </c>
      <c r="K5019" s="2" t="s">
        <v>34</v>
      </c>
      <c r="L5019" s="52" t="str">
        <f t="shared" si="549"/>
        <v>20220930VND</v>
      </c>
      <c r="M5019">
        <f>VLOOKUP(L5019,Mapping!$H$1:$K$25,4,0)</f>
        <v>1</v>
      </c>
      <c r="N5019">
        <f t="shared" si="550"/>
        <v>6.9284800000000003E-4</v>
      </c>
      <c r="O5019">
        <f t="shared" si="551"/>
        <v>1.5575459999999999E-3</v>
      </c>
      <c r="P5019">
        <f t="shared" si="552"/>
        <v>4.2521005800000004E-2</v>
      </c>
      <c r="Q5019" t="str">
        <f>VLOOKUP(VLOOKUP(C5019,Mapping!$A$1:$C$17,3,0),Mapping!$E$1:$F$6,2,0)</f>
        <v>Vùng 01</v>
      </c>
    </row>
    <row r="5020" spans="1:17" x14ac:dyDescent="0.3">
      <c r="A5020" s="33">
        <v>44834</v>
      </c>
      <c r="B5020">
        <v>4034</v>
      </c>
      <c r="C5020">
        <v>48</v>
      </c>
      <c r="D5020" s="38" t="s">
        <v>78</v>
      </c>
      <c r="E5020" s="2" t="s">
        <v>41</v>
      </c>
      <c r="F5020">
        <v>1312082</v>
      </c>
      <c r="G5020" s="44">
        <f t="shared" si="546"/>
        <v>44562</v>
      </c>
      <c r="H5020" s="50">
        <f t="shared" si="547"/>
        <v>273</v>
      </c>
      <c r="I5020" s="50">
        <f t="shared" si="548"/>
        <v>48806148.300000004</v>
      </c>
      <c r="J5020" s="46">
        <v>1787771</v>
      </c>
      <c r="K5020" s="2" t="s">
        <v>34</v>
      </c>
      <c r="L5020" s="52" t="str">
        <f t="shared" si="549"/>
        <v>20220930VND</v>
      </c>
      <c r="M5020">
        <f>VLOOKUP(L5020,Mapping!$H$1:$K$25,4,0)</f>
        <v>1</v>
      </c>
      <c r="N5020">
        <f t="shared" si="550"/>
        <v>1.312082E-3</v>
      </c>
      <c r="O5020">
        <f t="shared" si="551"/>
        <v>1.7877710000000001E-3</v>
      </c>
      <c r="P5020">
        <f t="shared" si="552"/>
        <v>4.8806148300000005E-2</v>
      </c>
      <c r="Q5020" t="str">
        <f>VLOOKUP(VLOOKUP(C5020,Mapping!$A$1:$C$17,3,0),Mapping!$E$1:$F$6,2,0)</f>
        <v>Vùng 01</v>
      </c>
    </row>
    <row r="5021" spans="1:17" x14ac:dyDescent="0.3">
      <c r="A5021" s="33">
        <v>44834</v>
      </c>
      <c r="B5021">
        <v>4035</v>
      </c>
      <c r="C5021">
        <v>34</v>
      </c>
      <c r="D5021" s="38" t="s">
        <v>78</v>
      </c>
      <c r="E5021" s="2" t="s">
        <v>41</v>
      </c>
      <c r="F5021">
        <v>697643</v>
      </c>
      <c r="G5021" s="44">
        <f t="shared" si="546"/>
        <v>44562</v>
      </c>
      <c r="H5021" s="50">
        <f t="shared" si="547"/>
        <v>273</v>
      </c>
      <c r="I5021" s="50">
        <f t="shared" si="548"/>
        <v>49809505.199999996</v>
      </c>
      <c r="J5021" s="46">
        <v>1824524</v>
      </c>
      <c r="K5021" s="2" t="s">
        <v>34</v>
      </c>
      <c r="L5021" s="52" t="str">
        <f t="shared" si="549"/>
        <v>20220930VND</v>
      </c>
      <c r="M5021">
        <f>VLOOKUP(L5021,Mapping!$H$1:$K$25,4,0)</f>
        <v>1</v>
      </c>
      <c r="N5021">
        <f t="shared" si="550"/>
        <v>6.9764299999999996E-4</v>
      </c>
      <c r="O5021">
        <f t="shared" si="551"/>
        <v>1.8245239999999999E-3</v>
      </c>
      <c r="P5021">
        <f t="shared" si="552"/>
        <v>4.9809505199999993E-2</v>
      </c>
      <c r="Q5021" t="str">
        <f>VLOOKUP(VLOOKUP(C5021,Mapping!$A$1:$C$17,3,0),Mapping!$E$1:$F$6,2,0)</f>
        <v>Vùng 02</v>
      </c>
    </row>
    <row r="5022" spans="1:17" x14ac:dyDescent="0.3">
      <c r="A5022" s="33">
        <v>44834</v>
      </c>
      <c r="B5022">
        <v>4035</v>
      </c>
      <c r="C5022">
        <v>34</v>
      </c>
      <c r="D5022" s="38" t="s">
        <v>78</v>
      </c>
      <c r="E5022" s="2" t="s">
        <v>41</v>
      </c>
      <c r="F5022">
        <v>94412</v>
      </c>
      <c r="G5022" s="44">
        <f t="shared" si="546"/>
        <v>44562</v>
      </c>
      <c r="H5022" s="50">
        <f t="shared" si="547"/>
        <v>273</v>
      </c>
      <c r="I5022" s="50">
        <f t="shared" si="548"/>
        <v>44175276.600000001</v>
      </c>
      <c r="J5022" s="46">
        <v>1618142</v>
      </c>
      <c r="K5022" s="2" t="s">
        <v>34</v>
      </c>
      <c r="L5022" s="52" t="str">
        <f t="shared" si="549"/>
        <v>20220930VND</v>
      </c>
      <c r="M5022">
        <f>VLOOKUP(L5022,Mapping!$H$1:$K$25,4,0)</f>
        <v>1</v>
      </c>
      <c r="N5022">
        <f t="shared" si="550"/>
        <v>9.4412000000000003E-5</v>
      </c>
      <c r="O5022">
        <f t="shared" si="551"/>
        <v>1.6181419999999999E-3</v>
      </c>
      <c r="P5022">
        <f t="shared" si="552"/>
        <v>4.4175276600000001E-2</v>
      </c>
      <c r="Q5022" t="str">
        <f>VLOOKUP(VLOOKUP(C5022,Mapping!$A$1:$C$17,3,0),Mapping!$E$1:$F$6,2,0)</f>
        <v>Vùng 02</v>
      </c>
    </row>
    <row r="5023" spans="1:17" x14ac:dyDescent="0.3">
      <c r="A5023" s="33">
        <v>44834</v>
      </c>
      <c r="B5023">
        <v>4035</v>
      </c>
      <c r="C5023">
        <v>25</v>
      </c>
      <c r="D5023" s="38" t="s">
        <v>78</v>
      </c>
      <c r="E5023" s="2" t="s">
        <v>41</v>
      </c>
      <c r="F5023">
        <v>930854</v>
      </c>
      <c r="G5023" s="44">
        <f t="shared" si="546"/>
        <v>44562</v>
      </c>
      <c r="H5023" s="50">
        <f t="shared" si="547"/>
        <v>273</v>
      </c>
      <c r="I5023" s="50">
        <f t="shared" si="548"/>
        <v>6579600.2999999998</v>
      </c>
      <c r="J5023" s="46">
        <v>241011</v>
      </c>
      <c r="K5023" s="2" t="s">
        <v>34</v>
      </c>
      <c r="L5023" s="52" t="str">
        <f t="shared" si="549"/>
        <v>20220930VND</v>
      </c>
      <c r="M5023">
        <f>VLOOKUP(L5023,Mapping!$H$1:$K$25,4,0)</f>
        <v>1</v>
      </c>
      <c r="N5023">
        <f t="shared" si="550"/>
        <v>9.3085399999999995E-4</v>
      </c>
      <c r="O5023">
        <f t="shared" si="551"/>
        <v>2.4101099999999999E-4</v>
      </c>
      <c r="P5023">
        <f t="shared" si="552"/>
        <v>6.5796003000000002E-3</v>
      </c>
      <c r="Q5023" t="str">
        <f>VLOOKUP(VLOOKUP(C5023,Mapping!$A$1:$C$17,3,0),Mapping!$E$1:$F$6,2,0)</f>
        <v>Vùng 01</v>
      </c>
    </row>
    <row r="5024" spans="1:17" x14ac:dyDescent="0.3">
      <c r="A5024" s="33">
        <v>44834</v>
      </c>
      <c r="B5024">
        <v>4036</v>
      </c>
      <c r="C5024">
        <v>36</v>
      </c>
      <c r="D5024" s="38" t="s">
        <v>78</v>
      </c>
      <c r="E5024" s="2" t="s">
        <v>41</v>
      </c>
      <c r="F5024">
        <v>1131477</v>
      </c>
      <c r="G5024" s="44">
        <f t="shared" si="546"/>
        <v>44562</v>
      </c>
      <c r="H5024" s="50">
        <f t="shared" si="547"/>
        <v>273</v>
      </c>
      <c r="I5024" s="50">
        <f t="shared" si="548"/>
        <v>40137552</v>
      </c>
      <c r="J5024" s="46">
        <v>1470240</v>
      </c>
      <c r="K5024" s="2" t="s">
        <v>34</v>
      </c>
      <c r="L5024" s="52" t="str">
        <f t="shared" si="549"/>
        <v>20220930VND</v>
      </c>
      <c r="M5024">
        <f>VLOOKUP(L5024,Mapping!$H$1:$K$25,4,0)</f>
        <v>1</v>
      </c>
      <c r="N5024">
        <f t="shared" si="550"/>
        <v>1.1314770000000001E-3</v>
      </c>
      <c r="O5024">
        <f t="shared" si="551"/>
        <v>1.47024E-3</v>
      </c>
      <c r="P5024">
        <f t="shared" si="552"/>
        <v>4.0137552E-2</v>
      </c>
      <c r="Q5024" t="str">
        <f>VLOOKUP(VLOOKUP(C5024,Mapping!$A$1:$C$17,3,0),Mapping!$E$1:$F$6,2,0)</f>
        <v>Vùng 05</v>
      </c>
    </row>
    <row r="5025" spans="1:17" x14ac:dyDescent="0.3">
      <c r="A5025" s="33">
        <v>44834</v>
      </c>
      <c r="B5025">
        <v>4037</v>
      </c>
      <c r="C5025">
        <v>45</v>
      </c>
      <c r="D5025" s="38" t="s">
        <v>78</v>
      </c>
      <c r="E5025" s="2" t="s">
        <v>41</v>
      </c>
      <c r="F5025">
        <v>1717805</v>
      </c>
      <c r="G5025" s="44">
        <f t="shared" si="546"/>
        <v>44562</v>
      </c>
      <c r="H5025" s="50">
        <f t="shared" si="547"/>
        <v>273</v>
      </c>
      <c r="I5025" s="50">
        <f t="shared" si="548"/>
        <v>53096124.899999999</v>
      </c>
      <c r="J5025" s="46">
        <v>1944913</v>
      </c>
      <c r="K5025" s="2" t="s">
        <v>34</v>
      </c>
      <c r="L5025" s="52" t="str">
        <f t="shared" si="549"/>
        <v>20220930VND</v>
      </c>
      <c r="M5025">
        <f>VLOOKUP(L5025,Mapping!$H$1:$K$25,4,0)</f>
        <v>1</v>
      </c>
      <c r="N5025">
        <f t="shared" si="550"/>
        <v>1.717805E-3</v>
      </c>
      <c r="O5025">
        <f t="shared" si="551"/>
        <v>1.9449129999999999E-3</v>
      </c>
      <c r="P5025">
        <f t="shared" si="552"/>
        <v>5.30961249E-2</v>
      </c>
      <c r="Q5025" t="str">
        <f>VLOOKUP(VLOOKUP(C5025,Mapping!$A$1:$C$17,3,0),Mapping!$E$1:$F$6,2,0)</f>
        <v>Vùng 02</v>
      </c>
    </row>
    <row r="5026" spans="1:17" x14ac:dyDescent="0.3">
      <c r="A5026" s="33">
        <v>44834</v>
      </c>
      <c r="B5026">
        <v>4037</v>
      </c>
      <c r="C5026">
        <v>45</v>
      </c>
      <c r="D5026" s="38" t="s">
        <v>78</v>
      </c>
      <c r="E5026" s="2" t="s">
        <v>41</v>
      </c>
      <c r="F5026">
        <v>5579521</v>
      </c>
      <c r="G5026" s="44">
        <f t="shared" si="546"/>
        <v>44562</v>
      </c>
      <c r="H5026" s="50">
        <f t="shared" si="547"/>
        <v>273</v>
      </c>
      <c r="I5026" s="50">
        <f t="shared" si="548"/>
        <v>142229150.70000002</v>
      </c>
      <c r="J5026" s="46">
        <v>5209859</v>
      </c>
      <c r="K5026" s="2" t="s">
        <v>34</v>
      </c>
      <c r="L5026" s="52" t="str">
        <f t="shared" si="549"/>
        <v>20220930VND</v>
      </c>
      <c r="M5026">
        <f>VLOOKUP(L5026,Mapping!$H$1:$K$25,4,0)</f>
        <v>1</v>
      </c>
      <c r="N5026">
        <f t="shared" si="550"/>
        <v>5.5795209999999996E-3</v>
      </c>
      <c r="O5026">
        <f t="shared" si="551"/>
        <v>5.2098589999999998E-3</v>
      </c>
      <c r="P5026">
        <f t="shared" si="552"/>
        <v>0.14222915070000003</v>
      </c>
      <c r="Q5026" t="str">
        <f>VLOOKUP(VLOOKUP(C5026,Mapping!$A$1:$C$17,3,0),Mapping!$E$1:$F$6,2,0)</f>
        <v>Vùng 02</v>
      </c>
    </row>
    <row r="5027" spans="1:17" x14ac:dyDescent="0.3">
      <c r="A5027" s="33">
        <v>44834</v>
      </c>
      <c r="B5027">
        <v>4039</v>
      </c>
      <c r="C5027">
        <v>11</v>
      </c>
      <c r="D5027" s="38" t="s">
        <v>78</v>
      </c>
      <c r="E5027" s="2" t="s">
        <v>41</v>
      </c>
      <c r="F5027">
        <v>280675</v>
      </c>
      <c r="G5027" s="44">
        <f t="shared" si="546"/>
        <v>44562</v>
      </c>
      <c r="H5027" s="50">
        <f t="shared" si="547"/>
        <v>273</v>
      </c>
      <c r="I5027" s="50">
        <f t="shared" si="548"/>
        <v>22728915.300000001</v>
      </c>
      <c r="J5027" s="46">
        <v>832561</v>
      </c>
      <c r="K5027" s="2" t="s">
        <v>34</v>
      </c>
      <c r="L5027" s="52" t="str">
        <f t="shared" si="549"/>
        <v>20220930VND</v>
      </c>
      <c r="M5027">
        <f>VLOOKUP(L5027,Mapping!$H$1:$K$25,4,0)</f>
        <v>1</v>
      </c>
      <c r="N5027">
        <f t="shared" si="550"/>
        <v>2.8067499999999998E-4</v>
      </c>
      <c r="O5027">
        <f t="shared" si="551"/>
        <v>8.32561E-4</v>
      </c>
      <c r="P5027">
        <f t="shared" si="552"/>
        <v>2.2728915299999999E-2</v>
      </c>
      <c r="Q5027" t="str">
        <f>VLOOKUP(VLOOKUP(C5027,Mapping!$A$1:$C$17,3,0),Mapping!$E$1:$F$6,2,0)</f>
        <v>Vùng 01</v>
      </c>
    </row>
    <row r="5028" spans="1:17" x14ac:dyDescent="0.3">
      <c r="A5028" s="33">
        <v>44834</v>
      </c>
      <c r="B5028">
        <v>4039</v>
      </c>
      <c r="C5028">
        <v>48</v>
      </c>
      <c r="D5028" s="38" t="s">
        <v>78</v>
      </c>
      <c r="E5028" s="2" t="s">
        <v>41</v>
      </c>
      <c r="F5028">
        <v>1108623</v>
      </c>
      <c r="G5028" s="44">
        <f t="shared" si="546"/>
        <v>44562</v>
      </c>
      <c r="H5028" s="50">
        <f t="shared" si="547"/>
        <v>273</v>
      </c>
      <c r="I5028" s="50">
        <f t="shared" si="548"/>
        <v>28216815.900000002</v>
      </c>
      <c r="J5028" s="46">
        <v>1033583</v>
      </c>
      <c r="K5028" s="2" t="s">
        <v>34</v>
      </c>
      <c r="L5028" s="52" t="str">
        <f t="shared" si="549"/>
        <v>20220930VND</v>
      </c>
      <c r="M5028">
        <f>VLOOKUP(L5028,Mapping!$H$1:$K$25,4,0)</f>
        <v>1</v>
      </c>
      <c r="N5028">
        <f t="shared" si="550"/>
        <v>1.108623E-3</v>
      </c>
      <c r="O5028">
        <f t="shared" si="551"/>
        <v>1.033583E-3</v>
      </c>
      <c r="P5028">
        <f t="shared" si="552"/>
        <v>2.8216815900000001E-2</v>
      </c>
      <c r="Q5028" t="str">
        <f>VLOOKUP(VLOOKUP(C5028,Mapping!$A$1:$C$17,3,0),Mapping!$E$1:$F$6,2,0)</f>
        <v>Vùng 01</v>
      </c>
    </row>
    <row r="5029" spans="1:17" x14ac:dyDescent="0.3">
      <c r="A5029" s="33">
        <v>44834</v>
      </c>
      <c r="B5029">
        <v>4040</v>
      </c>
      <c r="C5029">
        <v>34</v>
      </c>
      <c r="D5029" s="38" t="s">
        <v>78</v>
      </c>
      <c r="E5029" s="2" t="s">
        <v>41</v>
      </c>
      <c r="F5029">
        <v>702703</v>
      </c>
      <c r="G5029" s="44">
        <f t="shared" si="546"/>
        <v>44562</v>
      </c>
      <c r="H5029" s="50">
        <f t="shared" si="547"/>
        <v>273</v>
      </c>
      <c r="I5029" s="50">
        <f t="shared" si="548"/>
        <v>38611563.899999999</v>
      </c>
      <c r="J5029" s="46">
        <v>1414343</v>
      </c>
      <c r="K5029" s="2" t="s">
        <v>34</v>
      </c>
      <c r="L5029" s="52" t="str">
        <f t="shared" si="549"/>
        <v>20220930VND</v>
      </c>
      <c r="M5029">
        <f>VLOOKUP(L5029,Mapping!$H$1:$K$25,4,0)</f>
        <v>1</v>
      </c>
      <c r="N5029">
        <f t="shared" si="550"/>
        <v>7.0270300000000005E-4</v>
      </c>
      <c r="O5029">
        <f t="shared" si="551"/>
        <v>1.414343E-3</v>
      </c>
      <c r="P5029">
        <f t="shared" si="552"/>
        <v>3.86115639E-2</v>
      </c>
      <c r="Q5029" t="str">
        <f>VLOOKUP(VLOOKUP(C5029,Mapping!$A$1:$C$17,3,0),Mapping!$E$1:$F$6,2,0)</f>
        <v>Vùng 02</v>
      </c>
    </row>
    <row r="5030" spans="1:17" x14ac:dyDescent="0.3">
      <c r="A5030" s="33">
        <v>44834</v>
      </c>
      <c r="B5030">
        <v>4041</v>
      </c>
      <c r="C5030">
        <v>24</v>
      </c>
      <c r="D5030" s="38" t="s">
        <v>78</v>
      </c>
      <c r="E5030" s="2" t="s">
        <v>41</v>
      </c>
      <c r="F5030">
        <v>1541851</v>
      </c>
      <c r="G5030" s="44">
        <f t="shared" si="546"/>
        <v>44562</v>
      </c>
      <c r="H5030" s="50">
        <f t="shared" si="547"/>
        <v>273</v>
      </c>
      <c r="I5030" s="50">
        <f t="shared" si="548"/>
        <v>10275064.799999999</v>
      </c>
      <c r="J5030" s="46">
        <v>376376</v>
      </c>
      <c r="K5030" s="2" t="s">
        <v>34</v>
      </c>
      <c r="L5030" s="52" t="str">
        <f t="shared" si="549"/>
        <v>20220930VND</v>
      </c>
      <c r="M5030">
        <f>VLOOKUP(L5030,Mapping!$H$1:$K$25,4,0)</f>
        <v>1</v>
      </c>
      <c r="N5030">
        <f t="shared" si="550"/>
        <v>1.5418509999999999E-3</v>
      </c>
      <c r="O5030">
        <f t="shared" si="551"/>
        <v>3.7637599999999999E-4</v>
      </c>
      <c r="P5030">
        <f t="shared" si="552"/>
        <v>1.0275064799999999E-2</v>
      </c>
      <c r="Q5030" t="str">
        <f>VLOOKUP(VLOOKUP(C5030,Mapping!$A$1:$C$17,3,0),Mapping!$E$1:$F$6,2,0)</f>
        <v>Vùng 04</v>
      </c>
    </row>
    <row r="5031" spans="1:17" x14ac:dyDescent="0.3">
      <c r="A5031" s="33">
        <v>44834</v>
      </c>
      <c r="B5031">
        <v>4041</v>
      </c>
      <c r="C5031">
        <v>34</v>
      </c>
      <c r="D5031" s="38" t="s">
        <v>78</v>
      </c>
      <c r="E5031" s="2" t="s">
        <v>41</v>
      </c>
      <c r="F5031">
        <v>1655692</v>
      </c>
      <c r="G5031" s="44">
        <f t="shared" si="546"/>
        <v>44562</v>
      </c>
      <c r="H5031" s="50">
        <f t="shared" si="547"/>
        <v>273</v>
      </c>
      <c r="I5031" s="50">
        <f t="shared" si="548"/>
        <v>47578467.300000004</v>
      </c>
      <c r="J5031" s="46">
        <v>1742801</v>
      </c>
      <c r="K5031" s="2" t="s">
        <v>34</v>
      </c>
      <c r="L5031" s="52" t="str">
        <f t="shared" si="549"/>
        <v>20220930VND</v>
      </c>
      <c r="M5031">
        <f>VLOOKUP(L5031,Mapping!$H$1:$K$25,4,0)</f>
        <v>1</v>
      </c>
      <c r="N5031">
        <f t="shared" si="550"/>
        <v>1.6556920000000001E-3</v>
      </c>
      <c r="O5031">
        <f t="shared" si="551"/>
        <v>1.742801E-3</v>
      </c>
      <c r="P5031">
        <f t="shared" si="552"/>
        <v>4.7578467300000003E-2</v>
      </c>
      <c r="Q5031" t="str">
        <f>VLOOKUP(VLOOKUP(C5031,Mapping!$A$1:$C$17,3,0),Mapping!$E$1:$F$6,2,0)</f>
        <v>Vùng 02</v>
      </c>
    </row>
    <row r="5032" spans="1:17" x14ac:dyDescent="0.3">
      <c r="A5032" s="33">
        <v>44834</v>
      </c>
      <c r="B5032">
        <v>4042</v>
      </c>
      <c r="C5032">
        <v>25</v>
      </c>
      <c r="D5032" s="38" t="s">
        <v>78</v>
      </c>
      <c r="E5032" s="2" t="s">
        <v>41</v>
      </c>
      <c r="F5032">
        <v>588391</v>
      </c>
      <c r="G5032" s="44">
        <f t="shared" si="546"/>
        <v>44562</v>
      </c>
      <c r="H5032" s="50">
        <f t="shared" si="547"/>
        <v>273</v>
      </c>
      <c r="I5032" s="50">
        <f t="shared" si="548"/>
        <v>10428845.700000001</v>
      </c>
      <c r="J5032" s="46">
        <v>382009</v>
      </c>
      <c r="K5032" s="2" t="s">
        <v>34</v>
      </c>
      <c r="L5032" s="52" t="str">
        <f t="shared" si="549"/>
        <v>20220930VND</v>
      </c>
      <c r="M5032">
        <f>VLOOKUP(L5032,Mapping!$H$1:$K$25,4,0)</f>
        <v>1</v>
      </c>
      <c r="N5032">
        <f t="shared" si="550"/>
        <v>5.8839099999999996E-4</v>
      </c>
      <c r="O5032">
        <f t="shared" si="551"/>
        <v>3.8200899999999999E-4</v>
      </c>
      <c r="P5032">
        <f t="shared" si="552"/>
        <v>1.0428845700000001E-2</v>
      </c>
      <c r="Q5032" t="str">
        <f>VLOOKUP(VLOOKUP(C5032,Mapping!$A$1:$C$17,3,0),Mapping!$E$1:$F$6,2,0)</f>
        <v>Vùng 01</v>
      </c>
    </row>
    <row r="5033" spans="1:17" x14ac:dyDescent="0.3">
      <c r="A5033" s="33">
        <v>44834</v>
      </c>
      <c r="B5033">
        <v>4045</v>
      </c>
      <c r="C5033">
        <v>20</v>
      </c>
      <c r="D5033" s="38" t="s">
        <v>78</v>
      </c>
      <c r="E5033" s="2" t="s">
        <v>41</v>
      </c>
      <c r="F5033">
        <v>354066</v>
      </c>
      <c r="G5033" s="44">
        <f t="shared" si="546"/>
        <v>44562</v>
      </c>
      <c r="H5033" s="50">
        <f t="shared" si="547"/>
        <v>273</v>
      </c>
      <c r="I5033" s="50">
        <f t="shared" si="548"/>
        <v>10529446.200000001</v>
      </c>
      <c r="J5033" s="46">
        <v>385694</v>
      </c>
      <c r="K5033" s="2" t="s">
        <v>34</v>
      </c>
      <c r="L5033" s="52" t="str">
        <f t="shared" si="549"/>
        <v>20220930VND</v>
      </c>
      <c r="M5033">
        <f>VLOOKUP(L5033,Mapping!$H$1:$K$25,4,0)</f>
        <v>1</v>
      </c>
      <c r="N5033">
        <f t="shared" si="550"/>
        <v>3.5406599999999999E-4</v>
      </c>
      <c r="O5033">
        <f t="shared" si="551"/>
        <v>3.8569400000000001E-4</v>
      </c>
      <c r="P5033">
        <f t="shared" si="552"/>
        <v>1.0529446200000001E-2</v>
      </c>
      <c r="Q5033" t="str">
        <f>VLOOKUP(VLOOKUP(C5033,Mapping!$A$1:$C$17,3,0),Mapping!$E$1:$F$6,2,0)</f>
        <v>Vùng 02</v>
      </c>
    </row>
    <row r="5034" spans="1:17" x14ac:dyDescent="0.3">
      <c r="A5034" s="33">
        <v>44834</v>
      </c>
      <c r="B5034">
        <v>4045</v>
      </c>
      <c r="C5034">
        <v>48</v>
      </c>
      <c r="D5034" s="38" t="s">
        <v>78</v>
      </c>
      <c r="E5034" s="2" t="s">
        <v>41</v>
      </c>
      <c r="F5034">
        <v>114716</v>
      </c>
      <c r="G5034" s="44">
        <f t="shared" si="546"/>
        <v>44562</v>
      </c>
      <c r="H5034" s="50">
        <f t="shared" si="547"/>
        <v>273</v>
      </c>
      <c r="I5034" s="50">
        <f t="shared" si="548"/>
        <v>38399661.300000004</v>
      </c>
      <c r="J5034" s="46">
        <v>1406581</v>
      </c>
      <c r="K5034" s="2" t="s">
        <v>34</v>
      </c>
      <c r="L5034" s="52" t="str">
        <f t="shared" si="549"/>
        <v>20220930VND</v>
      </c>
      <c r="M5034">
        <f>VLOOKUP(L5034,Mapping!$H$1:$K$25,4,0)</f>
        <v>1</v>
      </c>
      <c r="N5034">
        <f t="shared" si="550"/>
        <v>1.14716E-4</v>
      </c>
      <c r="O5034">
        <f t="shared" si="551"/>
        <v>1.4065810000000001E-3</v>
      </c>
      <c r="P5034">
        <f t="shared" si="552"/>
        <v>3.8399661300000006E-2</v>
      </c>
      <c r="Q5034" t="str">
        <f>VLOOKUP(VLOOKUP(C5034,Mapping!$A$1:$C$17,3,0),Mapping!$E$1:$F$6,2,0)</f>
        <v>Vùng 01</v>
      </c>
    </row>
    <row r="5035" spans="1:17" x14ac:dyDescent="0.3">
      <c r="A5035" s="33">
        <v>44834</v>
      </c>
      <c r="B5035">
        <v>4046</v>
      </c>
      <c r="C5035">
        <v>23</v>
      </c>
      <c r="D5035" s="38" t="s">
        <v>78</v>
      </c>
      <c r="E5035" s="2" t="s">
        <v>41</v>
      </c>
      <c r="F5035">
        <v>385271</v>
      </c>
      <c r="G5035" s="44">
        <f t="shared" si="546"/>
        <v>44562</v>
      </c>
      <c r="H5035" s="50">
        <f t="shared" si="547"/>
        <v>273</v>
      </c>
      <c r="I5035" s="50">
        <f t="shared" si="548"/>
        <v>31314164.699999999</v>
      </c>
      <c r="J5035" s="46">
        <v>1147039</v>
      </c>
      <c r="K5035" s="2" t="s">
        <v>34</v>
      </c>
      <c r="L5035" s="52" t="str">
        <f t="shared" si="549"/>
        <v>20220930VND</v>
      </c>
      <c r="M5035">
        <f>VLOOKUP(L5035,Mapping!$H$1:$K$25,4,0)</f>
        <v>1</v>
      </c>
      <c r="N5035">
        <f t="shared" si="550"/>
        <v>3.8527100000000002E-4</v>
      </c>
      <c r="O5035">
        <f t="shared" si="551"/>
        <v>1.1470390000000001E-3</v>
      </c>
      <c r="P5035">
        <f t="shared" si="552"/>
        <v>3.1314164700000001E-2</v>
      </c>
      <c r="Q5035" t="str">
        <f>VLOOKUP(VLOOKUP(C5035,Mapping!$A$1:$C$17,3,0),Mapping!$E$1:$F$6,2,0)</f>
        <v>Vùng 02</v>
      </c>
    </row>
    <row r="5036" spans="1:17" x14ac:dyDescent="0.3">
      <c r="A5036" s="33">
        <v>44834</v>
      </c>
      <c r="B5036">
        <v>4046</v>
      </c>
      <c r="C5036">
        <v>45</v>
      </c>
      <c r="D5036" s="38" t="s">
        <v>78</v>
      </c>
      <c r="E5036" s="2" t="s">
        <v>41</v>
      </c>
      <c r="F5036">
        <v>1424075</v>
      </c>
      <c r="G5036" s="44">
        <f t="shared" si="546"/>
        <v>44562</v>
      </c>
      <c r="H5036" s="50">
        <f t="shared" si="547"/>
        <v>273</v>
      </c>
      <c r="I5036" s="50">
        <f t="shared" si="548"/>
        <v>763401130652.16003</v>
      </c>
      <c r="J5036" s="46">
        <v>1205440</v>
      </c>
      <c r="K5036" s="2" t="s">
        <v>35</v>
      </c>
      <c r="L5036" s="52" t="str">
        <f t="shared" si="549"/>
        <v>20220930USD</v>
      </c>
      <c r="M5036">
        <f>VLOOKUP(L5036,Mapping!$H$1:$K$25,4,0)</f>
        <v>23197.68</v>
      </c>
      <c r="N5036">
        <f t="shared" si="550"/>
        <v>33.035236146000003</v>
      </c>
      <c r="O5036">
        <f t="shared" si="551"/>
        <v>27.9634113792</v>
      </c>
      <c r="P5036">
        <f t="shared" si="552"/>
        <v>763.40113065216008</v>
      </c>
      <c r="Q5036" t="str">
        <f>VLOOKUP(VLOOKUP(C5036,Mapping!$A$1:$C$17,3,0),Mapping!$E$1:$F$6,2,0)</f>
        <v>Vùng 02</v>
      </c>
    </row>
    <row r="5037" spans="1:17" x14ac:dyDescent="0.3">
      <c r="A5037" s="33">
        <v>44834</v>
      </c>
      <c r="B5037">
        <v>4046</v>
      </c>
      <c r="C5037">
        <v>45</v>
      </c>
      <c r="D5037" s="38" t="s">
        <v>78</v>
      </c>
      <c r="E5037" s="2" t="s">
        <v>41</v>
      </c>
      <c r="F5037">
        <v>1166868</v>
      </c>
      <c r="G5037" s="44">
        <f t="shared" si="546"/>
        <v>44562</v>
      </c>
      <c r="H5037" s="50">
        <f t="shared" si="547"/>
        <v>273</v>
      </c>
      <c r="I5037" s="50">
        <f t="shared" si="548"/>
        <v>39896520.300000004</v>
      </c>
      <c r="J5037" s="46">
        <v>1461411</v>
      </c>
      <c r="K5037" s="2" t="s">
        <v>34</v>
      </c>
      <c r="L5037" s="52" t="str">
        <f t="shared" si="549"/>
        <v>20220930VND</v>
      </c>
      <c r="M5037">
        <f>VLOOKUP(L5037,Mapping!$H$1:$K$25,4,0)</f>
        <v>1</v>
      </c>
      <c r="N5037">
        <f t="shared" si="550"/>
        <v>1.1668679999999999E-3</v>
      </c>
      <c r="O5037">
        <f t="shared" si="551"/>
        <v>1.4614109999999999E-3</v>
      </c>
      <c r="P5037">
        <f t="shared" si="552"/>
        <v>3.9896520300000002E-2</v>
      </c>
      <c r="Q5037" t="str">
        <f>VLOOKUP(VLOOKUP(C5037,Mapping!$A$1:$C$17,3,0),Mapping!$E$1:$F$6,2,0)</f>
        <v>Vùng 02</v>
      </c>
    </row>
    <row r="5038" spans="1:17" x14ac:dyDescent="0.3">
      <c r="A5038" s="33">
        <v>44834</v>
      </c>
      <c r="B5038">
        <v>4046</v>
      </c>
      <c r="C5038">
        <v>23</v>
      </c>
      <c r="D5038" s="38" t="s">
        <v>78</v>
      </c>
      <c r="E5038" s="2" t="s">
        <v>41</v>
      </c>
      <c r="F5038">
        <v>1957986</v>
      </c>
      <c r="G5038" s="44">
        <f t="shared" si="546"/>
        <v>44562</v>
      </c>
      <c r="H5038" s="50">
        <f t="shared" si="547"/>
        <v>273</v>
      </c>
      <c r="I5038" s="50">
        <f t="shared" si="548"/>
        <v>32635948.800000001</v>
      </c>
      <c r="J5038" s="46">
        <v>1195456</v>
      </c>
      <c r="K5038" s="2" t="s">
        <v>34</v>
      </c>
      <c r="L5038" s="52" t="str">
        <f t="shared" si="549"/>
        <v>20220930VND</v>
      </c>
      <c r="M5038">
        <f>VLOOKUP(L5038,Mapping!$H$1:$K$25,4,0)</f>
        <v>1</v>
      </c>
      <c r="N5038">
        <f t="shared" si="550"/>
        <v>1.9579860000000001E-3</v>
      </c>
      <c r="O5038">
        <f t="shared" si="551"/>
        <v>1.1954559999999999E-3</v>
      </c>
      <c r="P5038">
        <f t="shared" si="552"/>
        <v>3.2635948800000002E-2</v>
      </c>
      <c r="Q5038" t="str">
        <f>VLOOKUP(VLOOKUP(C5038,Mapping!$A$1:$C$17,3,0),Mapping!$E$1:$F$6,2,0)</f>
        <v>Vùng 02</v>
      </c>
    </row>
    <row r="5039" spans="1:17" x14ac:dyDescent="0.3">
      <c r="A5039" s="33">
        <v>44834</v>
      </c>
      <c r="B5039">
        <v>4048</v>
      </c>
      <c r="C5039">
        <v>41</v>
      </c>
      <c r="D5039" s="38" t="s">
        <v>78</v>
      </c>
      <c r="E5039" s="2" t="s">
        <v>43</v>
      </c>
      <c r="F5039">
        <v>8508864</v>
      </c>
      <c r="G5039" s="44">
        <f t="shared" si="546"/>
        <v>44562</v>
      </c>
      <c r="H5039" s="50">
        <f t="shared" si="547"/>
        <v>273</v>
      </c>
      <c r="I5039" s="50">
        <f t="shared" si="548"/>
        <v>172345036.5</v>
      </c>
      <c r="J5039" s="46">
        <v>6313005</v>
      </c>
      <c r="K5039" s="2" t="s">
        <v>34</v>
      </c>
      <c r="L5039" s="52" t="str">
        <f t="shared" si="549"/>
        <v>20220930VND</v>
      </c>
      <c r="M5039">
        <f>VLOOKUP(L5039,Mapping!$H$1:$K$25,4,0)</f>
        <v>1</v>
      </c>
      <c r="N5039">
        <f t="shared" si="550"/>
        <v>8.5088639999999997E-3</v>
      </c>
      <c r="O5039">
        <f t="shared" si="551"/>
        <v>6.313005E-3</v>
      </c>
      <c r="P5039">
        <f t="shared" si="552"/>
        <v>0.17234503649999999</v>
      </c>
      <c r="Q5039" t="str">
        <f>VLOOKUP(VLOOKUP(C5039,Mapping!$A$1:$C$17,3,0),Mapping!$E$1:$F$6,2,0)</f>
        <v>Vùng 05</v>
      </c>
    </row>
    <row r="5040" spans="1:17" x14ac:dyDescent="0.3">
      <c r="A5040" s="33">
        <v>44834</v>
      </c>
      <c r="B5040">
        <v>4048</v>
      </c>
      <c r="C5040">
        <v>41</v>
      </c>
      <c r="D5040" s="38" t="s">
        <v>78</v>
      </c>
      <c r="E5040" s="2" t="s">
        <v>43</v>
      </c>
      <c r="F5040">
        <v>8033767</v>
      </c>
      <c r="G5040" s="44">
        <f t="shared" si="546"/>
        <v>44562</v>
      </c>
      <c r="H5040" s="50">
        <f t="shared" si="547"/>
        <v>273</v>
      </c>
      <c r="I5040" s="50">
        <f t="shared" si="548"/>
        <v>210136836</v>
      </c>
      <c r="J5040" s="46">
        <v>7697320</v>
      </c>
      <c r="K5040" s="2" t="s">
        <v>34</v>
      </c>
      <c r="L5040" s="52" t="str">
        <f t="shared" si="549"/>
        <v>20220930VND</v>
      </c>
      <c r="M5040">
        <f>VLOOKUP(L5040,Mapping!$H$1:$K$25,4,0)</f>
        <v>1</v>
      </c>
      <c r="N5040">
        <f t="shared" si="550"/>
        <v>8.0337670000000007E-3</v>
      </c>
      <c r="O5040">
        <f t="shared" si="551"/>
        <v>7.6973199999999997E-3</v>
      </c>
      <c r="P5040">
        <f t="shared" si="552"/>
        <v>0.21013683599999999</v>
      </c>
      <c r="Q5040" t="str">
        <f>VLOOKUP(VLOOKUP(C5040,Mapping!$A$1:$C$17,3,0),Mapping!$E$1:$F$6,2,0)</f>
        <v>Vùng 05</v>
      </c>
    </row>
    <row r="5041" spans="1:17" x14ac:dyDescent="0.3">
      <c r="A5041" s="33">
        <v>44834</v>
      </c>
      <c r="B5041">
        <v>4048</v>
      </c>
      <c r="C5041">
        <v>40</v>
      </c>
      <c r="D5041" s="38" t="s">
        <v>78</v>
      </c>
      <c r="E5041" s="2" t="s">
        <v>41</v>
      </c>
      <c r="F5041">
        <v>6898780</v>
      </c>
      <c r="G5041" s="44">
        <f t="shared" si="546"/>
        <v>44562</v>
      </c>
      <c r="H5041" s="50">
        <f t="shared" si="547"/>
        <v>273</v>
      </c>
      <c r="I5041" s="50">
        <f t="shared" si="548"/>
        <v>208281664.5</v>
      </c>
      <c r="J5041" s="46">
        <v>7629365</v>
      </c>
      <c r="K5041" s="2" t="s">
        <v>34</v>
      </c>
      <c r="L5041" s="52" t="str">
        <f t="shared" si="549"/>
        <v>20220930VND</v>
      </c>
      <c r="M5041">
        <f>VLOOKUP(L5041,Mapping!$H$1:$K$25,4,0)</f>
        <v>1</v>
      </c>
      <c r="N5041">
        <f t="shared" si="550"/>
        <v>6.8987800000000002E-3</v>
      </c>
      <c r="O5041">
        <f t="shared" si="551"/>
        <v>7.6293649999999999E-3</v>
      </c>
      <c r="P5041">
        <f t="shared" si="552"/>
        <v>0.20828166449999999</v>
      </c>
      <c r="Q5041" t="str">
        <f>VLOOKUP(VLOOKUP(C5041,Mapping!$A$1:$C$17,3,0),Mapping!$E$1:$F$6,2,0)</f>
        <v>Vùng 01</v>
      </c>
    </row>
    <row r="5042" spans="1:17" x14ac:dyDescent="0.3">
      <c r="A5042" s="33">
        <v>44834</v>
      </c>
      <c r="B5042">
        <v>4048</v>
      </c>
      <c r="C5042">
        <v>40</v>
      </c>
      <c r="D5042" s="38" t="s">
        <v>78</v>
      </c>
      <c r="E5042" s="2" t="s">
        <v>41</v>
      </c>
      <c r="F5042">
        <v>5877732</v>
      </c>
      <c r="G5042" s="44">
        <f t="shared" si="546"/>
        <v>44562</v>
      </c>
      <c r="H5042" s="50">
        <f t="shared" si="547"/>
        <v>273</v>
      </c>
      <c r="I5042" s="50">
        <f t="shared" si="548"/>
        <v>123434247.3</v>
      </c>
      <c r="J5042" s="46">
        <v>4521401</v>
      </c>
      <c r="K5042" s="2" t="s">
        <v>34</v>
      </c>
      <c r="L5042" s="52" t="str">
        <f t="shared" si="549"/>
        <v>20220930VND</v>
      </c>
      <c r="M5042">
        <f>VLOOKUP(L5042,Mapping!$H$1:$K$25,4,0)</f>
        <v>1</v>
      </c>
      <c r="N5042">
        <f t="shared" si="550"/>
        <v>5.8777320000000001E-3</v>
      </c>
      <c r="O5042">
        <f t="shared" si="551"/>
        <v>4.5214010000000004E-3</v>
      </c>
      <c r="P5042">
        <f t="shared" si="552"/>
        <v>0.12343424729999999</v>
      </c>
      <c r="Q5042" t="str">
        <f>VLOOKUP(VLOOKUP(C5042,Mapping!$A$1:$C$17,3,0),Mapping!$E$1:$F$6,2,0)</f>
        <v>Vùng 01</v>
      </c>
    </row>
    <row r="5043" spans="1:17" x14ac:dyDescent="0.3">
      <c r="A5043" s="33">
        <v>44834</v>
      </c>
      <c r="B5043">
        <v>4048</v>
      </c>
      <c r="C5043">
        <v>41</v>
      </c>
      <c r="D5043" s="38" t="s">
        <v>78</v>
      </c>
      <c r="E5043" s="2" t="s">
        <v>41</v>
      </c>
      <c r="F5043">
        <v>7321447</v>
      </c>
      <c r="G5043" s="44">
        <f t="shared" si="546"/>
        <v>44562</v>
      </c>
      <c r="H5043" s="50">
        <f t="shared" si="547"/>
        <v>273</v>
      </c>
      <c r="I5043" s="50">
        <f t="shared" si="548"/>
        <v>231510060.59999999</v>
      </c>
      <c r="J5043" s="46">
        <v>8480222</v>
      </c>
      <c r="K5043" s="2" t="s">
        <v>34</v>
      </c>
      <c r="L5043" s="52" t="str">
        <f t="shared" si="549"/>
        <v>20220930VND</v>
      </c>
      <c r="M5043">
        <f>VLOOKUP(L5043,Mapping!$H$1:$K$25,4,0)</f>
        <v>1</v>
      </c>
      <c r="N5043">
        <f t="shared" si="550"/>
        <v>7.321447E-3</v>
      </c>
      <c r="O5043">
        <f t="shared" si="551"/>
        <v>8.4802220000000008E-3</v>
      </c>
      <c r="P5043">
        <f t="shared" si="552"/>
        <v>0.23151006059999998</v>
      </c>
      <c r="Q5043" t="str">
        <f>VLOOKUP(VLOOKUP(C5043,Mapping!$A$1:$C$17,3,0),Mapping!$E$1:$F$6,2,0)</f>
        <v>Vùng 05</v>
      </c>
    </row>
    <row r="5044" spans="1:17" x14ac:dyDescent="0.3">
      <c r="A5044" s="33">
        <v>44834</v>
      </c>
      <c r="B5044">
        <v>4049</v>
      </c>
      <c r="C5044">
        <v>23</v>
      </c>
      <c r="D5044" s="38" t="s">
        <v>78</v>
      </c>
      <c r="E5044" s="2" t="s">
        <v>41</v>
      </c>
      <c r="F5044">
        <v>1861547</v>
      </c>
      <c r="G5044" s="44">
        <f t="shared" si="546"/>
        <v>44562</v>
      </c>
      <c r="H5044" s="50">
        <f t="shared" si="547"/>
        <v>273</v>
      </c>
      <c r="I5044" s="50">
        <f t="shared" si="548"/>
        <v>15574458.9</v>
      </c>
      <c r="J5044" s="46">
        <v>570493</v>
      </c>
      <c r="K5044" s="2" t="s">
        <v>34</v>
      </c>
      <c r="L5044" s="52" t="str">
        <f t="shared" si="549"/>
        <v>20220930VND</v>
      </c>
      <c r="M5044">
        <f>VLOOKUP(L5044,Mapping!$H$1:$K$25,4,0)</f>
        <v>1</v>
      </c>
      <c r="N5044">
        <f t="shared" si="550"/>
        <v>1.8615470000000001E-3</v>
      </c>
      <c r="O5044">
        <f t="shared" si="551"/>
        <v>5.7049300000000004E-4</v>
      </c>
      <c r="P5044">
        <f t="shared" si="552"/>
        <v>1.5574458900000001E-2</v>
      </c>
      <c r="Q5044" t="str">
        <f>VLOOKUP(VLOOKUP(C5044,Mapping!$A$1:$C$17,3,0),Mapping!$E$1:$F$6,2,0)</f>
        <v>Vùng 02</v>
      </c>
    </row>
    <row r="5045" spans="1:17" x14ac:dyDescent="0.3">
      <c r="A5045" s="33">
        <v>44834</v>
      </c>
      <c r="B5045">
        <v>4050</v>
      </c>
      <c r="C5045">
        <v>20</v>
      </c>
      <c r="D5045" s="38" t="s">
        <v>78</v>
      </c>
      <c r="E5045" s="2" t="s">
        <v>41</v>
      </c>
      <c r="F5045">
        <v>663343</v>
      </c>
      <c r="G5045" s="44">
        <f t="shared" si="546"/>
        <v>44562</v>
      </c>
      <c r="H5045" s="50">
        <f t="shared" si="547"/>
        <v>273</v>
      </c>
      <c r="I5045" s="50">
        <f t="shared" si="548"/>
        <v>6412305.8999999994</v>
      </c>
      <c r="J5045" s="46">
        <v>234883</v>
      </c>
      <c r="K5045" s="2" t="s">
        <v>34</v>
      </c>
      <c r="L5045" s="52" t="str">
        <f t="shared" si="549"/>
        <v>20220930VND</v>
      </c>
      <c r="M5045">
        <f>VLOOKUP(L5045,Mapping!$H$1:$K$25,4,0)</f>
        <v>1</v>
      </c>
      <c r="N5045">
        <f t="shared" si="550"/>
        <v>6.6334300000000005E-4</v>
      </c>
      <c r="O5045">
        <f t="shared" si="551"/>
        <v>2.3488299999999999E-4</v>
      </c>
      <c r="P5045">
        <f t="shared" si="552"/>
        <v>6.4123058999999991E-3</v>
      </c>
      <c r="Q5045" t="str">
        <f>VLOOKUP(VLOOKUP(C5045,Mapping!$A$1:$C$17,3,0),Mapping!$E$1:$F$6,2,0)</f>
        <v>Vùng 02</v>
      </c>
    </row>
    <row r="5046" spans="1:17" x14ac:dyDescent="0.3">
      <c r="A5046" s="33">
        <v>44834</v>
      </c>
      <c r="B5046">
        <v>4050</v>
      </c>
      <c r="C5046">
        <v>34</v>
      </c>
      <c r="D5046" s="38" t="s">
        <v>78</v>
      </c>
      <c r="E5046" s="2" t="s">
        <v>41</v>
      </c>
      <c r="F5046">
        <v>679882</v>
      </c>
      <c r="G5046" s="44">
        <f t="shared" si="546"/>
        <v>44562</v>
      </c>
      <c r="H5046" s="50">
        <f t="shared" si="547"/>
        <v>273</v>
      </c>
      <c r="I5046" s="50">
        <f t="shared" si="548"/>
        <v>47897877.300000004</v>
      </c>
      <c r="J5046" s="46">
        <v>1754501</v>
      </c>
      <c r="K5046" s="2" t="s">
        <v>34</v>
      </c>
      <c r="L5046" s="52" t="str">
        <f t="shared" si="549"/>
        <v>20220930VND</v>
      </c>
      <c r="M5046">
        <f>VLOOKUP(L5046,Mapping!$H$1:$K$25,4,0)</f>
        <v>1</v>
      </c>
      <c r="N5046">
        <f t="shared" si="550"/>
        <v>6.7988200000000003E-4</v>
      </c>
      <c r="O5046">
        <f t="shared" si="551"/>
        <v>1.7545010000000001E-3</v>
      </c>
      <c r="P5046">
        <f t="shared" si="552"/>
        <v>4.7897877300000002E-2</v>
      </c>
      <c r="Q5046" t="str">
        <f>VLOOKUP(VLOOKUP(C5046,Mapping!$A$1:$C$17,3,0),Mapping!$E$1:$F$6,2,0)</f>
        <v>Vùng 02</v>
      </c>
    </row>
    <row r="5047" spans="1:17" x14ac:dyDescent="0.3">
      <c r="A5047" s="33">
        <v>44834</v>
      </c>
      <c r="B5047">
        <v>4051</v>
      </c>
      <c r="C5047">
        <v>23</v>
      </c>
      <c r="D5047" s="38" t="s">
        <v>78</v>
      </c>
      <c r="E5047" s="2" t="s">
        <v>41</v>
      </c>
      <c r="F5047">
        <v>8493090</v>
      </c>
      <c r="G5047" s="44">
        <f t="shared" si="546"/>
        <v>44562</v>
      </c>
      <c r="H5047" s="50">
        <f t="shared" si="547"/>
        <v>273</v>
      </c>
      <c r="I5047" s="50">
        <f t="shared" si="548"/>
        <v>244662654.59999999</v>
      </c>
      <c r="J5047" s="46">
        <v>8962002</v>
      </c>
      <c r="K5047" s="2" t="s">
        <v>34</v>
      </c>
      <c r="L5047" s="52" t="str">
        <f t="shared" si="549"/>
        <v>20220930VND</v>
      </c>
      <c r="M5047">
        <f>VLOOKUP(L5047,Mapping!$H$1:$K$25,4,0)</f>
        <v>1</v>
      </c>
      <c r="N5047">
        <f t="shared" si="550"/>
        <v>8.49309E-3</v>
      </c>
      <c r="O5047">
        <f t="shared" si="551"/>
        <v>8.9620020000000002E-3</v>
      </c>
      <c r="P5047">
        <f t="shared" si="552"/>
        <v>0.2446626546</v>
      </c>
      <c r="Q5047" t="str">
        <f>VLOOKUP(VLOOKUP(C5047,Mapping!$A$1:$C$17,3,0),Mapping!$E$1:$F$6,2,0)</f>
        <v>Vùng 02</v>
      </c>
    </row>
    <row r="5048" spans="1:17" x14ac:dyDescent="0.3">
      <c r="A5048" s="33">
        <v>44834</v>
      </c>
      <c r="B5048">
        <v>4052</v>
      </c>
      <c r="C5048">
        <v>36</v>
      </c>
      <c r="D5048" s="38" t="s">
        <v>78</v>
      </c>
      <c r="E5048" s="2" t="s">
        <v>41</v>
      </c>
      <c r="F5048">
        <v>8329551</v>
      </c>
      <c r="G5048" s="44">
        <f t="shared" si="546"/>
        <v>44562</v>
      </c>
      <c r="H5048" s="50">
        <f t="shared" si="547"/>
        <v>273</v>
      </c>
      <c r="I5048" s="50">
        <f t="shared" si="548"/>
        <v>252260080.79999998</v>
      </c>
      <c r="J5048" s="46">
        <v>9240296</v>
      </c>
      <c r="K5048" s="2" t="s">
        <v>34</v>
      </c>
      <c r="L5048" s="52" t="str">
        <f t="shared" si="549"/>
        <v>20220930VND</v>
      </c>
      <c r="M5048">
        <f>VLOOKUP(L5048,Mapping!$H$1:$K$25,4,0)</f>
        <v>1</v>
      </c>
      <c r="N5048">
        <f t="shared" si="550"/>
        <v>8.3295509999999993E-3</v>
      </c>
      <c r="O5048">
        <f t="shared" si="551"/>
        <v>9.2402960000000003E-3</v>
      </c>
      <c r="P5048">
        <f t="shared" si="552"/>
        <v>0.25226008080000001</v>
      </c>
      <c r="Q5048" t="str">
        <f>VLOOKUP(VLOOKUP(C5048,Mapping!$A$1:$C$17,3,0),Mapping!$E$1:$F$6,2,0)</f>
        <v>Vùng 05</v>
      </c>
    </row>
    <row r="5049" spans="1:17" x14ac:dyDescent="0.3">
      <c r="A5049" s="33">
        <v>44834</v>
      </c>
      <c r="B5049">
        <v>4053</v>
      </c>
      <c r="C5049">
        <v>20</v>
      </c>
      <c r="D5049" s="38" t="s">
        <v>78</v>
      </c>
      <c r="E5049" s="2" t="s">
        <v>41</v>
      </c>
      <c r="F5049">
        <v>108145</v>
      </c>
      <c r="G5049" s="44">
        <f t="shared" si="546"/>
        <v>44562</v>
      </c>
      <c r="H5049" s="50">
        <f t="shared" si="547"/>
        <v>273</v>
      </c>
      <c r="I5049" s="50">
        <f t="shared" si="548"/>
        <v>28498688.400000002</v>
      </c>
      <c r="J5049" s="46">
        <v>1043908</v>
      </c>
      <c r="K5049" s="2" t="s">
        <v>34</v>
      </c>
      <c r="L5049" s="52" t="str">
        <f t="shared" si="549"/>
        <v>20220930VND</v>
      </c>
      <c r="M5049">
        <f>VLOOKUP(L5049,Mapping!$H$1:$K$25,4,0)</f>
        <v>1</v>
      </c>
      <c r="N5049">
        <f t="shared" si="550"/>
        <v>1.08145E-4</v>
      </c>
      <c r="O5049">
        <f t="shared" si="551"/>
        <v>1.0439080000000001E-3</v>
      </c>
      <c r="P5049">
        <f t="shared" si="552"/>
        <v>2.8498688400000003E-2</v>
      </c>
      <c r="Q5049" t="str">
        <f>VLOOKUP(VLOOKUP(C5049,Mapping!$A$1:$C$17,3,0),Mapping!$E$1:$F$6,2,0)</f>
        <v>Vùng 02</v>
      </c>
    </row>
    <row r="5050" spans="1:17" x14ac:dyDescent="0.3">
      <c r="A5050" s="33">
        <v>44834</v>
      </c>
      <c r="B5050">
        <v>4053</v>
      </c>
      <c r="C5050">
        <v>20</v>
      </c>
      <c r="D5050" s="38" t="s">
        <v>78</v>
      </c>
      <c r="E5050" s="2" t="s">
        <v>41</v>
      </c>
      <c r="F5050">
        <v>803705</v>
      </c>
      <c r="G5050" s="44">
        <f t="shared" si="546"/>
        <v>44562</v>
      </c>
      <c r="H5050" s="50">
        <f t="shared" si="547"/>
        <v>273</v>
      </c>
      <c r="I5050" s="50">
        <f t="shared" si="548"/>
        <v>53386569.600000001</v>
      </c>
      <c r="J5050" s="46">
        <v>1955552</v>
      </c>
      <c r="K5050" s="2" t="s">
        <v>34</v>
      </c>
      <c r="L5050" s="52" t="str">
        <f t="shared" si="549"/>
        <v>20220930VND</v>
      </c>
      <c r="M5050">
        <f>VLOOKUP(L5050,Mapping!$H$1:$K$25,4,0)</f>
        <v>1</v>
      </c>
      <c r="N5050">
        <f t="shared" si="550"/>
        <v>8.0370500000000004E-4</v>
      </c>
      <c r="O5050">
        <f t="shared" si="551"/>
        <v>1.9555520000000002E-3</v>
      </c>
      <c r="P5050">
        <f t="shared" si="552"/>
        <v>5.3386569600000003E-2</v>
      </c>
      <c r="Q5050" t="str">
        <f>VLOOKUP(VLOOKUP(C5050,Mapping!$A$1:$C$17,3,0),Mapping!$E$1:$F$6,2,0)</f>
        <v>Vùng 02</v>
      </c>
    </row>
    <row r="5051" spans="1:17" x14ac:dyDescent="0.3">
      <c r="A5051" s="33">
        <v>44834</v>
      </c>
      <c r="B5051">
        <v>4053</v>
      </c>
      <c r="C5051">
        <v>20</v>
      </c>
      <c r="D5051" s="38" t="s">
        <v>78</v>
      </c>
      <c r="E5051" s="2" t="s">
        <v>41</v>
      </c>
      <c r="F5051">
        <v>753790</v>
      </c>
      <c r="G5051" s="44">
        <f t="shared" si="546"/>
        <v>44562</v>
      </c>
      <c r="H5051" s="50">
        <f t="shared" si="547"/>
        <v>273</v>
      </c>
      <c r="I5051" s="50">
        <f t="shared" si="548"/>
        <v>916334042151.52808</v>
      </c>
      <c r="J5051" s="46">
        <v>1446927</v>
      </c>
      <c r="K5051" s="2" t="s">
        <v>35</v>
      </c>
      <c r="L5051" s="52" t="str">
        <f t="shared" si="549"/>
        <v>20220930USD</v>
      </c>
      <c r="M5051">
        <f>VLOOKUP(L5051,Mapping!$H$1:$K$25,4,0)</f>
        <v>23197.68</v>
      </c>
      <c r="N5051">
        <f t="shared" si="550"/>
        <v>17.486179207199999</v>
      </c>
      <c r="O5051">
        <f t="shared" si="551"/>
        <v>33.565349529359999</v>
      </c>
      <c r="P5051">
        <f t="shared" si="552"/>
        <v>916.33404215152802</v>
      </c>
      <c r="Q5051" t="str">
        <f>VLOOKUP(VLOOKUP(C5051,Mapping!$A$1:$C$17,3,0),Mapping!$E$1:$F$6,2,0)</f>
        <v>Vùng 02</v>
      </c>
    </row>
    <row r="5052" spans="1:17" x14ac:dyDescent="0.3">
      <c r="A5052" s="33">
        <v>44834</v>
      </c>
      <c r="B5052">
        <v>4053</v>
      </c>
      <c r="C5052">
        <v>25</v>
      </c>
      <c r="D5052" s="38" t="s">
        <v>78</v>
      </c>
      <c r="E5052" s="2" t="s">
        <v>41</v>
      </c>
      <c r="F5052">
        <v>229264</v>
      </c>
      <c r="G5052" s="44">
        <f t="shared" si="546"/>
        <v>44562</v>
      </c>
      <c r="H5052" s="50">
        <f t="shared" si="547"/>
        <v>273</v>
      </c>
      <c r="I5052" s="50">
        <f t="shared" si="548"/>
        <v>26710128.900000002</v>
      </c>
      <c r="J5052" s="46">
        <v>978393</v>
      </c>
      <c r="K5052" s="2" t="s">
        <v>34</v>
      </c>
      <c r="L5052" s="52" t="str">
        <f t="shared" si="549"/>
        <v>20220930VND</v>
      </c>
      <c r="M5052">
        <f>VLOOKUP(L5052,Mapping!$H$1:$K$25,4,0)</f>
        <v>1</v>
      </c>
      <c r="N5052">
        <f t="shared" si="550"/>
        <v>2.2926399999999999E-4</v>
      </c>
      <c r="O5052">
        <f t="shared" si="551"/>
        <v>9.7839299999999993E-4</v>
      </c>
      <c r="P5052">
        <f t="shared" si="552"/>
        <v>2.6710128900000001E-2</v>
      </c>
      <c r="Q5052" t="str">
        <f>VLOOKUP(VLOOKUP(C5052,Mapping!$A$1:$C$17,3,0),Mapping!$E$1:$F$6,2,0)</f>
        <v>Vùng 01</v>
      </c>
    </row>
    <row r="5053" spans="1:17" x14ac:dyDescent="0.3">
      <c r="A5053" s="33">
        <v>44834</v>
      </c>
      <c r="B5053">
        <v>4054</v>
      </c>
      <c r="C5053">
        <v>45</v>
      </c>
      <c r="D5053" s="38" t="s">
        <v>78</v>
      </c>
      <c r="E5053" s="2" t="s">
        <v>41</v>
      </c>
      <c r="F5053">
        <v>1340567</v>
      </c>
      <c r="G5053" s="44">
        <f t="shared" si="546"/>
        <v>44562</v>
      </c>
      <c r="H5053" s="50">
        <f t="shared" si="547"/>
        <v>273</v>
      </c>
      <c r="I5053" s="50">
        <f t="shared" si="548"/>
        <v>14683195.799999999</v>
      </c>
      <c r="J5053" s="46">
        <v>537846</v>
      </c>
      <c r="K5053" s="2" t="s">
        <v>34</v>
      </c>
      <c r="L5053" s="52" t="str">
        <f t="shared" si="549"/>
        <v>20220930VND</v>
      </c>
      <c r="M5053">
        <f>VLOOKUP(L5053,Mapping!$H$1:$K$25,4,0)</f>
        <v>1</v>
      </c>
      <c r="N5053">
        <f t="shared" si="550"/>
        <v>1.340567E-3</v>
      </c>
      <c r="O5053">
        <f t="shared" si="551"/>
        <v>5.3784600000000003E-4</v>
      </c>
      <c r="P5053">
        <f t="shared" si="552"/>
        <v>1.4683195799999998E-2</v>
      </c>
      <c r="Q5053" t="str">
        <f>VLOOKUP(VLOOKUP(C5053,Mapping!$A$1:$C$17,3,0),Mapping!$E$1:$F$6,2,0)</f>
        <v>Vùng 02</v>
      </c>
    </row>
    <row r="5054" spans="1:17" x14ac:dyDescent="0.3">
      <c r="A5054" s="33">
        <v>44834</v>
      </c>
      <c r="B5054">
        <v>4054</v>
      </c>
      <c r="C5054">
        <v>48</v>
      </c>
      <c r="D5054" s="38" t="s">
        <v>78</v>
      </c>
      <c r="E5054" s="2" t="s">
        <v>41</v>
      </c>
      <c r="F5054">
        <v>1479936</v>
      </c>
      <c r="G5054" s="44">
        <f t="shared" si="546"/>
        <v>44562</v>
      </c>
      <c r="H5054" s="50">
        <f t="shared" si="547"/>
        <v>273</v>
      </c>
      <c r="I5054" s="50">
        <f t="shared" si="548"/>
        <v>51073331.399999999</v>
      </c>
      <c r="J5054" s="46">
        <v>1870818</v>
      </c>
      <c r="K5054" s="2" t="s">
        <v>34</v>
      </c>
      <c r="L5054" s="52" t="str">
        <f t="shared" si="549"/>
        <v>20220930VND</v>
      </c>
      <c r="M5054">
        <f>VLOOKUP(L5054,Mapping!$H$1:$K$25,4,0)</f>
        <v>1</v>
      </c>
      <c r="N5054">
        <f t="shared" si="550"/>
        <v>1.4799360000000001E-3</v>
      </c>
      <c r="O5054">
        <f t="shared" si="551"/>
        <v>1.870818E-3</v>
      </c>
      <c r="P5054">
        <f t="shared" si="552"/>
        <v>5.1073331399999998E-2</v>
      </c>
      <c r="Q5054" t="str">
        <f>VLOOKUP(VLOOKUP(C5054,Mapping!$A$1:$C$17,3,0),Mapping!$E$1:$F$6,2,0)</f>
        <v>Vùng 01</v>
      </c>
    </row>
    <row r="5055" spans="1:17" x14ac:dyDescent="0.3">
      <c r="A5055" s="33">
        <v>44834</v>
      </c>
      <c r="B5055">
        <v>4055</v>
      </c>
      <c r="C5055">
        <v>36</v>
      </c>
      <c r="D5055" s="38" t="s">
        <v>78</v>
      </c>
      <c r="E5055" s="2" t="s">
        <v>41</v>
      </c>
      <c r="F5055">
        <v>935522</v>
      </c>
      <c r="G5055" s="44">
        <f t="shared" si="546"/>
        <v>44562</v>
      </c>
      <c r="H5055" s="50">
        <f t="shared" si="547"/>
        <v>273</v>
      </c>
      <c r="I5055" s="50">
        <f t="shared" si="548"/>
        <v>51336994.800000004</v>
      </c>
      <c r="J5055" s="46">
        <v>1880476</v>
      </c>
      <c r="K5055" s="2" t="s">
        <v>34</v>
      </c>
      <c r="L5055" s="52" t="str">
        <f t="shared" si="549"/>
        <v>20220930VND</v>
      </c>
      <c r="M5055">
        <f>VLOOKUP(L5055,Mapping!$H$1:$K$25,4,0)</f>
        <v>1</v>
      </c>
      <c r="N5055">
        <f t="shared" si="550"/>
        <v>9.3552200000000005E-4</v>
      </c>
      <c r="O5055">
        <f t="shared" si="551"/>
        <v>1.8804760000000001E-3</v>
      </c>
      <c r="P5055">
        <f t="shared" si="552"/>
        <v>5.1336994800000008E-2</v>
      </c>
      <c r="Q5055" t="str">
        <f>VLOOKUP(VLOOKUP(C5055,Mapping!$A$1:$C$17,3,0),Mapping!$E$1:$F$6,2,0)</f>
        <v>Vùng 05</v>
      </c>
    </row>
    <row r="5056" spans="1:17" x14ac:dyDescent="0.3">
      <c r="A5056" s="33">
        <v>44834</v>
      </c>
      <c r="B5056">
        <v>4055</v>
      </c>
      <c r="C5056">
        <v>26</v>
      </c>
      <c r="D5056" s="38" t="s">
        <v>78</v>
      </c>
      <c r="E5056" s="2" t="s">
        <v>41</v>
      </c>
      <c r="F5056">
        <v>1743113</v>
      </c>
      <c r="G5056" s="44">
        <f t="shared" si="546"/>
        <v>44562</v>
      </c>
      <c r="H5056" s="50">
        <f t="shared" si="547"/>
        <v>273</v>
      </c>
      <c r="I5056" s="50">
        <f t="shared" si="548"/>
        <v>444671785814.25598</v>
      </c>
      <c r="J5056" s="46">
        <v>702154</v>
      </c>
      <c r="K5056" s="2" t="s">
        <v>35</v>
      </c>
      <c r="L5056" s="52" t="str">
        <f t="shared" si="549"/>
        <v>20220930USD</v>
      </c>
      <c r="M5056">
        <f>VLOOKUP(L5056,Mapping!$H$1:$K$25,4,0)</f>
        <v>23197.68</v>
      </c>
      <c r="N5056">
        <f t="shared" si="550"/>
        <v>40.436177577840006</v>
      </c>
      <c r="O5056">
        <f t="shared" si="551"/>
        <v>16.28834380272</v>
      </c>
      <c r="P5056">
        <f t="shared" si="552"/>
        <v>444.671785814256</v>
      </c>
      <c r="Q5056" t="str">
        <f>VLOOKUP(VLOOKUP(C5056,Mapping!$A$1:$C$17,3,0),Mapping!$E$1:$F$6,2,0)</f>
        <v>Vùng 04</v>
      </c>
    </row>
    <row r="5057" spans="1:17" x14ac:dyDescent="0.3">
      <c r="A5057" s="33">
        <v>44834</v>
      </c>
      <c r="B5057">
        <v>4056</v>
      </c>
      <c r="C5057">
        <v>41</v>
      </c>
      <c r="D5057" s="38" t="s">
        <v>78</v>
      </c>
      <c r="E5057" s="2" t="s">
        <v>43</v>
      </c>
      <c r="F5057">
        <v>6357142</v>
      </c>
      <c r="G5057" s="44">
        <f t="shared" si="546"/>
        <v>44562</v>
      </c>
      <c r="H5057" s="50">
        <f t="shared" si="547"/>
        <v>273</v>
      </c>
      <c r="I5057" s="50">
        <f t="shared" si="548"/>
        <v>202922674.5</v>
      </c>
      <c r="J5057" s="46">
        <v>7433065</v>
      </c>
      <c r="K5057" s="2" t="s">
        <v>34</v>
      </c>
      <c r="L5057" s="52" t="str">
        <f t="shared" si="549"/>
        <v>20220930VND</v>
      </c>
      <c r="M5057">
        <f>VLOOKUP(L5057,Mapping!$H$1:$K$25,4,0)</f>
        <v>1</v>
      </c>
      <c r="N5057">
        <f t="shared" si="550"/>
        <v>6.3571419999999997E-3</v>
      </c>
      <c r="O5057">
        <f t="shared" si="551"/>
        <v>7.433065E-3</v>
      </c>
      <c r="P5057">
        <f t="shared" si="552"/>
        <v>0.20292267450000001</v>
      </c>
      <c r="Q5057" t="str">
        <f>VLOOKUP(VLOOKUP(C5057,Mapping!$A$1:$C$17,3,0),Mapping!$E$1:$F$6,2,0)</f>
        <v>Vùng 05</v>
      </c>
    </row>
    <row r="5058" spans="1:17" x14ac:dyDescent="0.3">
      <c r="A5058" s="33">
        <v>44834</v>
      </c>
      <c r="B5058">
        <v>4056</v>
      </c>
      <c r="C5058">
        <v>41</v>
      </c>
      <c r="D5058" s="38" t="s">
        <v>78</v>
      </c>
      <c r="E5058" s="2" t="s">
        <v>43</v>
      </c>
      <c r="F5058">
        <v>8586967</v>
      </c>
      <c r="G5058" s="44">
        <f t="shared" ref="G5058:G5121" si="553">DATE(YEAR(A5058),1,1)</f>
        <v>44562</v>
      </c>
      <c r="H5058" s="50">
        <f t="shared" ref="H5058:H5121" si="554">DATEDIF(G5058,A5058,"D")+1</f>
        <v>273</v>
      </c>
      <c r="I5058" s="50">
        <f t="shared" si="548"/>
        <v>260094907.79999998</v>
      </c>
      <c r="J5058" s="46">
        <v>9527286</v>
      </c>
      <c r="K5058" s="2" t="s">
        <v>34</v>
      </c>
      <c r="L5058" s="52" t="str">
        <f t="shared" si="549"/>
        <v>20220930VND</v>
      </c>
      <c r="M5058">
        <f>VLOOKUP(L5058,Mapping!$H$1:$K$25,4,0)</f>
        <v>1</v>
      </c>
      <c r="N5058">
        <f t="shared" si="550"/>
        <v>8.5869669999999992E-3</v>
      </c>
      <c r="O5058">
        <f t="shared" si="551"/>
        <v>9.5272859999999994E-3</v>
      </c>
      <c r="P5058">
        <f t="shared" si="552"/>
        <v>0.2600949078</v>
      </c>
      <c r="Q5058" t="str">
        <f>VLOOKUP(VLOOKUP(C5058,Mapping!$A$1:$C$17,3,0),Mapping!$E$1:$F$6,2,0)</f>
        <v>Vùng 05</v>
      </c>
    </row>
    <row r="5059" spans="1:17" x14ac:dyDescent="0.3">
      <c r="A5059" s="33">
        <v>44834</v>
      </c>
      <c r="B5059">
        <v>4056</v>
      </c>
      <c r="C5059">
        <v>41</v>
      </c>
      <c r="D5059" s="38" t="s">
        <v>78</v>
      </c>
      <c r="E5059" s="2" t="s">
        <v>41</v>
      </c>
      <c r="F5059">
        <v>1522443</v>
      </c>
      <c r="G5059" s="44">
        <f t="shared" si="553"/>
        <v>44562</v>
      </c>
      <c r="H5059" s="50">
        <f t="shared" si="554"/>
        <v>273</v>
      </c>
      <c r="I5059" s="50">
        <f t="shared" ref="I5059:I5122" si="555">H5059*(J5059/10)*M5059</f>
        <v>313513.2</v>
      </c>
      <c r="J5059" s="46">
        <v>11484</v>
      </c>
      <c r="K5059" s="2" t="s">
        <v>34</v>
      </c>
      <c r="L5059" s="52" t="str">
        <f t="shared" ref="L5059:L5122" si="556">CONCATENATE(TEXT(A5059,"YYYYMMDD"),K5059)</f>
        <v>20220930VND</v>
      </c>
      <c r="M5059">
        <f>VLOOKUP(L5059,Mapping!$H$1:$K$25,4,0)</f>
        <v>1</v>
      </c>
      <c r="N5059">
        <f t="shared" ref="N5059:N5122" si="557">F5059*M5059/10^9</f>
        <v>1.5224430000000001E-3</v>
      </c>
      <c r="O5059">
        <f t="shared" ref="O5059:O5122" si="558">J5059*M5059/10^9</f>
        <v>1.1484000000000001E-5</v>
      </c>
      <c r="P5059">
        <f t="shared" ref="P5059:P5122" si="559">I5059/10^9</f>
        <v>3.1351320000000003E-4</v>
      </c>
      <c r="Q5059" t="str">
        <f>VLOOKUP(VLOOKUP(C5059,Mapping!$A$1:$C$17,3,0),Mapping!$E$1:$F$6,2,0)</f>
        <v>Vùng 05</v>
      </c>
    </row>
    <row r="5060" spans="1:17" x14ac:dyDescent="0.3">
      <c r="A5060" s="33">
        <v>44834</v>
      </c>
      <c r="B5060">
        <v>4056</v>
      </c>
      <c r="C5060">
        <v>45</v>
      </c>
      <c r="D5060" s="38" t="s">
        <v>78</v>
      </c>
      <c r="E5060" s="2" t="s">
        <v>41</v>
      </c>
      <c r="F5060">
        <v>526995</v>
      </c>
      <c r="G5060" s="44">
        <f t="shared" si="553"/>
        <v>44562</v>
      </c>
      <c r="H5060" s="50">
        <f t="shared" si="554"/>
        <v>273</v>
      </c>
      <c r="I5060" s="50">
        <f t="shared" si="555"/>
        <v>7224016.7999999998</v>
      </c>
      <c r="J5060" s="46">
        <v>264616</v>
      </c>
      <c r="K5060" s="2" t="s">
        <v>34</v>
      </c>
      <c r="L5060" s="52" t="str">
        <f t="shared" si="556"/>
        <v>20220930VND</v>
      </c>
      <c r="M5060">
        <f>VLOOKUP(L5060,Mapping!$H$1:$K$25,4,0)</f>
        <v>1</v>
      </c>
      <c r="N5060">
        <f t="shared" si="557"/>
        <v>5.2699500000000005E-4</v>
      </c>
      <c r="O5060">
        <f t="shared" si="558"/>
        <v>2.6461600000000002E-4</v>
      </c>
      <c r="P5060">
        <f t="shared" si="559"/>
        <v>7.2240168E-3</v>
      </c>
      <c r="Q5060" t="str">
        <f>VLOOKUP(VLOOKUP(C5060,Mapping!$A$1:$C$17,3,0),Mapping!$E$1:$F$6,2,0)</f>
        <v>Vùng 02</v>
      </c>
    </row>
    <row r="5061" spans="1:17" x14ac:dyDescent="0.3">
      <c r="A5061" s="33">
        <v>44834</v>
      </c>
      <c r="B5061">
        <v>4058</v>
      </c>
      <c r="C5061">
        <v>11</v>
      </c>
      <c r="D5061" s="38" t="s">
        <v>78</v>
      </c>
      <c r="E5061" s="2" t="s">
        <v>41</v>
      </c>
      <c r="F5061">
        <v>455914</v>
      </c>
      <c r="G5061" s="44">
        <f t="shared" si="553"/>
        <v>44562</v>
      </c>
      <c r="H5061" s="50">
        <f t="shared" si="554"/>
        <v>273</v>
      </c>
      <c r="I5061" s="50">
        <f t="shared" si="555"/>
        <v>44277105.600000001</v>
      </c>
      <c r="J5061" s="46">
        <v>1621872</v>
      </c>
      <c r="K5061" s="2" t="s">
        <v>34</v>
      </c>
      <c r="L5061" s="52" t="str">
        <f t="shared" si="556"/>
        <v>20220930VND</v>
      </c>
      <c r="M5061">
        <f>VLOOKUP(L5061,Mapping!$H$1:$K$25,4,0)</f>
        <v>1</v>
      </c>
      <c r="N5061">
        <f t="shared" si="557"/>
        <v>4.5591400000000003E-4</v>
      </c>
      <c r="O5061">
        <f t="shared" si="558"/>
        <v>1.6218719999999999E-3</v>
      </c>
      <c r="P5061">
        <f t="shared" si="559"/>
        <v>4.4277105599999998E-2</v>
      </c>
      <c r="Q5061" t="str">
        <f>VLOOKUP(VLOOKUP(C5061,Mapping!$A$1:$C$17,3,0),Mapping!$E$1:$F$6,2,0)</f>
        <v>Vùng 01</v>
      </c>
    </row>
    <row r="5062" spans="1:17" x14ac:dyDescent="0.3">
      <c r="A5062" s="33">
        <v>44834</v>
      </c>
      <c r="B5062">
        <v>4060</v>
      </c>
      <c r="C5062">
        <v>34</v>
      </c>
      <c r="D5062" s="38" t="s">
        <v>78</v>
      </c>
      <c r="E5062" s="2" t="s">
        <v>41</v>
      </c>
      <c r="F5062">
        <v>506451</v>
      </c>
      <c r="G5062" s="44">
        <f t="shared" si="553"/>
        <v>44562</v>
      </c>
      <c r="H5062" s="50">
        <f t="shared" si="554"/>
        <v>273</v>
      </c>
      <c r="I5062" s="50">
        <f t="shared" si="555"/>
        <v>20405603.400000002</v>
      </c>
      <c r="J5062" s="46">
        <v>747458</v>
      </c>
      <c r="K5062" s="2" t="s">
        <v>34</v>
      </c>
      <c r="L5062" s="52" t="str">
        <f t="shared" si="556"/>
        <v>20220930VND</v>
      </c>
      <c r="M5062">
        <f>VLOOKUP(L5062,Mapping!$H$1:$K$25,4,0)</f>
        <v>1</v>
      </c>
      <c r="N5062">
        <f t="shared" si="557"/>
        <v>5.0645099999999999E-4</v>
      </c>
      <c r="O5062">
        <f t="shared" si="558"/>
        <v>7.47458E-4</v>
      </c>
      <c r="P5062">
        <f t="shared" si="559"/>
        <v>2.0405603400000003E-2</v>
      </c>
      <c r="Q5062" t="str">
        <f>VLOOKUP(VLOOKUP(C5062,Mapping!$A$1:$C$17,3,0),Mapping!$E$1:$F$6,2,0)</f>
        <v>Vùng 02</v>
      </c>
    </row>
    <row r="5063" spans="1:17" x14ac:dyDescent="0.3">
      <c r="A5063" s="33">
        <v>44834</v>
      </c>
      <c r="B5063">
        <v>4062</v>
      </c>
      <c r="C5063">
        <v>12</v>
      </c>
      <c r="D5063" s="38" t="s">
        <v>78</v>
      </c>
      <c r="E5063" s="2" t="s">
        <v>41</v>
      </c>
      <c r="F5063">
        <v>593753</v>
      </c>
      <c r="G5063" s="44">
        <f t="shared" si="553"/>
        <v>44562</v>
      </c>
      <c r="H5063" s="50">
        <f t="shared" si="554"/>
        <v>273</v>
      </c>
      <c r="I5063" s="50">
        <f t="shared" si="555"/>
        <v>27678077.699999999</v>
      </c>
      <c r="J5063" s="46">
        <v>1013849</v>
      </c>
      <c r="K5063" s="2" t="s">
        <v>34</v>
      </c>
      <c r="L5063" s="52" t="str">
        <f t="shared" si="556"/>
        <v>20220930VND</v>
      </c>
      <c r="M5063">
        <f>VLOOKUP(L5063,Mapping!$H$1:$K$25,4,0)</f>
        <v>1</v>
      </c>
      <c r="N5063">
        <f t="shared" si="557"/>
        <v>5.9375300000000003E-4</v>
      </c>
      <c r="O5063">
        <f t="shared" si="558"/>
        <v>1.013849E-3</v>
      </c>
      <c r="P5063">
        <f t="shared" si="559"/>
        <v>2.7678077699999998E-2</v>
      </c>
      <c r="Q5063" t="str">
        <f>VLOOKUP(VLOOKUP(C5063,Mapping!$A$1:$C$17,3,0),Mapping!$E$1:$F$6,2,0)</f>
        <v>Vùng 03</v>
      </c>
    </row>
    <row r="5064" spans="1:17" x14ac:dyDescent="0.3">
      <c r="A5064" s="33">
        <v>44834</v>
      </c>
      <c r="B5064">
        <v>4063</v>
      </c>
      <c r="C5064">
        <v>40</v>
      </c>
      <c r="D5064" s="38" t="s">
        <v>78</v>
      </c>
      <c r="E5064" s="2" t="s">
        <v>41</v>
      </c>
      <c r="F5064">
        <v>587507</v>
      </c>
      <c r="G5064" s="44">
        <f t="shared" si="553"/>
        <v>44562</v>
      </c>
      <c r="H5064" s="50">
        <f t="shared" si="554"/>
        <v>273</v>
      </c>
      <c r="I5064" s="50">
        <f t="shared" si="555"/>
        <v>8116044.2999999998</v>
      </c>
      <c r="J5064" s="46">
        <v>297291</v>
      </c>
      <c r="K5064" s="2" t="s">
        <v>34</v>
      </c>
      <c r="L5064" s="52" t="str">
        <f t="shared" si="556"/>
        <v>20220930VND</v>
      </c>
      <c r="M5064">
        <f>VLOOKUP(L5064,Mapping!$H$1:$K$25,4,0)</f>
        <v>1</v>
      </c>
      <c r="N5064">
        <f t="shared" si="557"/>
        <v>5.8750700000000002E-4</v>
      </c>
      <c r="O5064">
        <f t="shared" si="558"/>
        <v>2.9729099999999998E-4</v>
      </c>
      <c r="P5064">
        <f t="shared" si="559"/>
        <v>8.1160442999999999E-3</v>
      </c>
      <c r="Q5064" t="str">
        <f>VLOOKUP(VLOOKUP(C5064,Mapping!$A$1:$C$17,3,0),Mapping!$E$1:$F$6,2,0)</f>
        <v>Vùng 01</v>
      </c>
    </row>
    <row r="5065" spans="1:17" x14ac:dyDescent="0.3">
      <c r="A5065" s="33">
        <v>44834</v>
      </c>
      <c r="B5065">
        <v>4063</v>
      </c>
      <c r="C5065">
        <v>31</v>
      </c>
      <c r="D5065" s="38" t="s">
        <v>78</v>
      </c>
      <c r="E5065" s="2" t="s">
        <v>41</v>
      </c>
      <c r="F5065">
        <v>1049141</v>
      </c>
      <c r="G5065" s="44">
        <f t="shared" si="553"/>
        <v>44562</v>
      </c>
      <c r="H5065" s="50">
        <f t="shared" si="554"/>
        <v>273</v>
      </c>
      <c r="I5065" s="50">
        <f t="shared" si="555"/>
        <v>2893527</v>
      </c>
      <c r="J5065" s="46">
        <v>105990</v>
      </c>
      <c r="K5065" s="2" t="s">
        <v>34</v>
      </c>
      <c r="L5065" s="52" t="str">
        <f t="shared" si="556"/>
        <v>20220930VND</v>
      </c>
      <c r="M5065">
        <f>VLOOKUP(L5065,Mapping!$H$1:$K$25,4,0)</f>
        <v>1</v>
      </c>
      <c r="N5065">
        <f t="shared" si="557"/>
        <v>1.049141E-3</v>
      </c>
      <c r="O5065">
        <f t="shared" si="558"/>
        <v>1.0599000000000001E-4</v>
      </c>
      <c r="P5065">
        <f t="shared" si="559"/>
        <v>2.8935269999999999E-3</v>
      </c>
      <c r="Q5065" t="str">
        <f>VLOOKUP(VLOOKUP(C5065,Mapping!$A$1:$C$17,3,0),Mapping!$E$1:$F$6,2,0)</f>
        <v>Vùng 03</v>
      </c>
    </row>
    <row r="5066" spans="1:17" x14ac:dyDescent="0.3">
      <c r="A5066" s="33">
        <v>44834</v>
      </c>
      <c r="B5066">
        <v>4064</v>
      </c>
      <c r="C5066">
        <v>24</v>
      </c>
      <c r="D5066" s="38" t="s">
        <v>78</v>
      </c>
      <c r="E5066" s="2" t="s">
        <v>41</v>
      </c>
      <c r="F5066">
        <v>6151220</v>
      </c>
      <c r="G5066" s="44">
        <f t="shared" si="553"/>
        <v>44562</v>
      </c>
      <c r="H5066" s="50">
        <f t="shared" si="554"/>
        <v>273</v>
      </c>
      <c r="I5066" s="50">
        <f t="shared" si="555"/>
        <v>179686115.70000002</v>
      </c>
      <c r="J5066" s="46">
        <v>6581909</v>
      </c>
      <c r="K5066" s="2" t="s">
        <v>34</v>
      </c>
      <c r="L5066" s="52" t="str">
        <f t="shared" si="556"/>
        <v>20220930VND</v>
      </c>
      <c r="M5066">
        <f>VLOOKUP(L5066,Mapping!$H$1:$K$25,4,0)</f>
        <v>1</v>
      </c>
      <c r="N5066">
        <f t="shared" si="557"/>
        <v>6.1512199999999998E-3</v>
      </c>
      <c r="O5066">
        <f t="shared" si="558"/>
        <v>6.5819090000000004E-3</v>
      </c>
      <c r="P5066">
        <f t="shared" si="559"/>
        <v>0.17968611570000001</v>
      </c>
      <c r="Q5066" t="str">
        <f>VLOOKUP(VLOOKUP(C5066,Mapping!$A$1:$C$17,3,0),Mapping!$E$1:$F$6,2,0)</f>
        <v>Vùng 04</v>
      </c>
    </row>
    <row r="5067" spans="1:17" x14ac:dyDescent="0.3">
      <c r="A5067" s="33">
        <v>44834</v>
      </c>
      <c r="B5067">
        <v>4064</v>
      </c>
      <c r="C5067">
        <v>40</v>
      </c>
      <c r="D5067" s="38" t="s">
        <v>78</v>
      </c>
      <c r="E5067" s="2" t="s">
        <v>41</v>
      </c>
      <c r="F5067">
        <v>1227974</v>
      </c>
      <c r="G5067" s="44">
        <f t="shared" si="553"/>
        <v>44562</v>
      </c>
      <c r="H5067" s="50">
        <f t="shared" si="554"/>
        <v>273</v>
      </c>
      <c r="I5067" s="50">
        <f t="shared" si="555"/>
        <v>33421260.599999998</v>
      </c>
      <c r="J5067" s="46">
        <v>1224222</v>
      </c>
      <c r="K5067" s="2" t="s">
        <v>34</v>
      </c>
      <c r="L5067" s="52" t="str">
        <f t="shared" si="556"/>
        <v>20220930VND</v>
      </c>
      <c r="M5067">
        <f>VLOOKUP(L5067,Mapping!$H$1:$K$25,4,0)</f>
        <v>1</v>
      </c>
      <c r="N5067">
        <f t="shared" si="557"/>
        <v>1.2279739999999999E-3</v>
      </c>
      <c r="O5067">
        <f t="shared" si="558"/>
        <v>1.2242220000000001E-3</v>
      </c>
      <c r="P5067">
        <f t="shared" si="559"/>
        <v>3.3421260599999995E-2</v>
      </c>
      <c r="Q5067" t="str">
        <f>VLOOKUP(VLOOKUP(C5067,Mapping!$A$1:$C$17,3,0),Mapping!$E$1:$F$6,2,0)</f>
        <v>Vùng 01</v>
      </c>
    </row>
    <row r="5068" spans="1:17" x14ac:dyDescent="0.3">
      <c r="A5068" s="33">
        <v>44834</v>
      </c>
      <c r="B5068">
        <v>4065</v>
      </c>
      <c r="C5068">
        <v>40</v>
      </c>
      <c r="D5068" s="38" t="s">
        <v>78</v>
      </c>
      <c r="E5068" s="2" t="s">
        <v>41</v>
      </c>
      <c r="F5068">
        <v>1473394</v>
      </c>
      <c r="G5068" s="44">
        <f t="shared" si="553"/>
        <v>44562</v>
      </c>
      <c r="H5068" s="50">
        <f t="shared" si="554"/>
        <v>273</v>
      </c>
      <c r="I5068" s="50">
        <f t="shared" si="555"/>
        <v>395114421966.26404</v>
      </c>
      <c r="J5068" s="46">
        <v>623901</v>
      </c>
      <c r="K5068" s="2" t="s">
        <v>35</v>
      </c>
      <c r="L5068" s="52" t="str">
        <f t="shared" si="556"/>
        <v>20220930USD</v>
      </c>
      <c r="M5068">
        <f>VLOOKUP(L5068,Mapping!$H$1:$K$25,4,0)</f>
        <v>23197.68</v>
      </c>
      <c r="N5068">
        <f t="shared" si="557"/>
        <v>34.17932252592</v>
      </c>
      <c r="O5068">
        <f t="shared" si="558"/>
        <v>14.47305574968</v>
      </c>
      <c r="P5068">
        <f t="shared" si="559"/>
        <v>395.11442196626405</v>
      </c>
      <c r="Q5068" t="str">
        <f>VLOOKUP(VLOOKUP(C5068,Mapping!$A$1:$C$17,3,0),Mapping!$E$1:$F$6,2,0)</f>
        <v>Vùng 01</v>
      </c>
    </row>
    <row r="5069" spans="1:17" x14ac:dyDescent="0.3">
      <c r="A5069" s="33">
        <v>44834</v>
      </c>
      <c r="B5069">
        <v>4067</v>
      </c>
      <c r="C5069">
        <v>34</v>
      </c>
      <c r="D5069" s="38" t="s">
        <v>78</v>
      </c>
      <c r="E5069" s="2" t="s">
        <v>41</v>
      </c>
      <c r="F5069">
        <v>1586958</v>
      </c>
      <c r="G5069" s="44">
        <f t="shared" si="553"/>
        <v>44562</v>
      </c>
      <c r="H5069" s="50">
        <f t="shared" si="554"/>
        <v>273</v>
      </c>
      <c r="I5069" s="50">
        <f t="shared" si="555"/>
        <v>53493967.800000004</v>
      </c>
      <c r="J5069" s="46">
        <v>1959486</v>
      </c>
      <c r="K5069" s="2" t="s">
        <v>34</v>
      </c>
      <c r="L5069" s="52" t="str">
        <f t="shared" si="556"/>
        <v>20220930VND</v>
      </c>
      <c r="M5069">
        <f>VLOOKUP(L5069,Mapping!$H$1:$K$25,4,0)</f>
        <v>1</v>
      </c>
      <c r="N5069">
        <f t="shared" si="557"/>
        <v>1.5869580000000001E-3</v>
      </c>
      <c r="O5069">
        <f t="shared" si="558"/>
        <v>1.9594859999999999E-3</v>
      </c>
      <c r="P5069">
        <f t="shared" si="559"/>
        <v>5.3493967800000007E-2</v>
      </c>
      <c r="Q5069" t="str">
        <f>VLOOKUP(VLOOKUP(C5069,Mapping!$A$1:$C$17,3,0),Mapping!$E$1:$F$6,2,0)</f>
        <v>Vùng 02</v>
      </c>
    </row>
    <row r="5070" spans="1:17" x14ac:dyDescent="0.3">
      <c r="A5070" s="33">
        <v>44834</v>
      </c>
      <c r="B5070">
        <v>4069</v>
      </c>
      <c r="C5070">
        <v>48</v>
      </c>
      <c r="D5070" s="38" t="s">
        <v>78</v>
      </c>
      <c r="E5070" s="2" t="s">
        <v>41</v>
      </c>
      <c r="F5070">
        <v>1542494</v>
      </c>
      <c r="G5070" s="44">
        <f t="shared" si="553"/>
        <v>44562</v>
      </c>
      <c r="H5070" s="50">
        <f t="shared" si="554"/>
        <v>273</v>
      </c>
      <c r="I5070" s="50">
        <f t="shared" si="555"/>
        <v>42554939.699999996</v>
      </c>
      <c r="J5070" s="46">
        <v>1558789</v>
      </c>
      <c r="K5070" s="2" t="s">
        <v>34</v>
      </c>
      <c r="L5070" s="52" t="str">
        <f t="shared" si="556"/>
        <v>20220930VND</v>
      </c>
      <c r="M5070">
        <f>VLOOKUP(L5070,Mapping!$H$1:$K$25,4,0)</f>
        <v>1</v>
      </c>
      <c r="N5070">
        <f t="shared" si="557"/>
        <v>1.5424939999999999E-3</v>
      </c>
      <c r="O5070">
        <f t="shared" si="558"/>
        <v>1.5587890000000001E-3</v>
      </c>
      <c r="P5070">
        <f t="shared" si="559"/>
        <v>4.2554939699999995E-2</v>
      </c>
      <c r="Q5070" t="str">
        <f>VLOOKUP(VLOOKUP(C5070,Mapping!$A$1:$C$17,3,0),Mapping!$E$1:$F$6,2,0)</f>
        <v>Vùng 01</v>
      </c>
    </row>
    <row r="5071" spans="1:17" x14ac:dyDescent="0.3">
      <c r="A5071" s="33">
        <v>44834</v>
      </c>
      <c r="B5071">
        <v>4069</v>
      </c>
      <c r="C5071">
        <v>48</v>
      </c>
      <c r="D5071" s="38" t="s">
        <v>78</v>
      </c>
      <c r="E5071" s="2" t="s">
        <v>41</v>
      </c>
      <c r="F5071">
        <v>181224</v>
      </c>
      <c r="G5071" s="44">
        <f t="shared" si="553"/>
        <v>44562</v>
      </c>
      <c r="H5071" s="50">
        <f t="shared" si="554"/>
        <v>273</v>
      </c>
      <c r="I5071" s="50">
        <f t="shared" si="555"/>
        <v>34183476.600000001</v>
      </c>
      <c r="J5071" s="46">
        <v>1252142</v>
      </c>
      <c r="K5071" s="2" t="s">
        <v>34</v>
      </c>
      <c r="L5071" s="52" t="str">
        <f t="shared" si="556"/>
        <v>20220930VND</v>
      </c>
      <c r="M5071">
        <f>VLOOKUP(L5071,Mapping!$H$1:$K$25,4,0)</f>
        <v>1</v>
      </c>
      <c r="N5071">
        <f t="shared" si="557"/>
        <v>1.8122400000000001E-4</v>
      </c>
      <c r="O5071">
        <f t="shared" si="558"/>
        <v>1.2521419999999999E-3</v>
      </c>
      <c r="P5071">
        <f t="shared" si="559"/>
        <v>3.4183476599999998E-2</v>
      </c>
      <c r="Q5071" t="str">
        <f>VLOOKUP(VLOOKUP(C5071,Mapping!$A$1:$C$17,3,0),Mapping!$E$1:$F$6,2,0)</f>
        <v>Vùng 01</v>
      </c>
    </row>
    <row r="5072" spans="1:17" x14ac:dyDescent="0.3">
      <c r="A5072" s="33">
        <v>44834</v>
      </c>
      <c r="B5072">
        <v>4069</v>
      </c>
      <c r="C5072">
        <v>48</v>
      </c>
      <c r="D5072" s="38" t="s">
        <v>78</v>
      </c>
      <c r="E5072" s="2" t="s">
        <v>41</v>
      </c>
      <c r="F5072">
        <v>958035</v>
      </c>
      <c r="G5072" s="44">
        <f t="shared" si="553"/>
        <v>44562</v>
      </c>
      <c r="H5072" s="50">
        <f t="shared" si="554"/>
        <v>273</v>
      </c>
      <c r="I5072" s="50">
        <f t="shared" si="555"/>
        <v>54347802.600000001</v>
      </c>
      <c r="J5072" s="46">
        <v>1990762</v>
      </c>
      <c r="K5072" s="2" t="s">
        <v>34</v>
      </c>
      <c r="L5072" s="52" t="str">
        <f t="shared" si="556"/>
        <v>20220930VND</v>
      </c>
      <c r="M5072">
        <f>VLOOKUP(L5072,Mapping!$H$1:$K$25,4,0)</f>
        <v>1</v>
      </c>
      <c r="N5072">
        <f t="shared" si="557"/>
        <v>9.5803499999999998E-4</v>
      </c>
      <c r="O5072">
        <f t="shared" si="558"/>
        <v>1.9907620000000001E-3</v>
      </c>
      <c r="P5072">
        <f t="shared" si="559"/>
        <v>5.4347802600000002E-2</v>
      </c>
      <c r="Q5072" t="str">
        <f>VLOOKUP(VLOOKUP(C5072,Mapping!$A$1:$C$17,3,0),Mapping!$E$1:$F$6,2,0)</f>
        <v>Vùng 01</v>
      </c>
    </row>
    <row r="5073" spans="1:17" x14ac:dyDescent="0.3">
      <c r="A5073" s="33">
        <v>44834</v>
      </c>
      <c r="B5073">
        <v>4073</v>
      </c>
      <c r="C5073">
        <v>41</v>
      </c>
      <c r="D5073" s="38" t="s">
        <v>78</v>
      </c>
      <c r="E5073" s="2" t="s">
        <v>41</v>
      </c>
      <c r="F5073">
        <v>651011</v>
      </c>
      <c r="G5073" s="44">
        <f t="shared" si="553"/>
        <v>44562</v>
      </c>
      <c r="H5073" s="50">
        <f t="shared" si="554"/>
        <v>273</v>
      </c>
      <c r="I5073" s="50">
        <f t="shared" si="555"/>
        <v>4956942.8999999994</v>
      </c>
      <c r="J5073" s="46">
        <v>181573</v>
      </c>
      <c r="K5073" s="2" t="s">
        <v>34</v>
      </c>
      <c r="L5073" s="52" t="str">
        <f t="shared" si="556"/>
        <v>20220930VND</v>
      </c>
      <c r="M5073">
        <f>VLOOKUP(L5073,Mapping!$H$1:$K$25,4,0)</f>
        <v>1</v>
      </c>
      <c r="N5073">
        <f t="shared" si="557"/>
        <v>6.5101099999999995E-4</v>
      </c>
      <c r="O5073">
        <f t="shared" si="558"/>
        <v>1.81573E-4</v>
      </c>
      <c r="P5073">
        <f t="shared" si="559"/>
        <v>4.9569428999999996E-3</v>
      </c>
      <c r="Q5073" t="str">
        <f>VLOOKUP(VLOOKUP(C5073,Mapping!$A$1:$C$17,3,0),Mapping!$E$1:$F$6,2,0)</f>
        <v>Vùng 05</v>
      </c>
    </row>
    <row r="5074" spans="1:17" x14ac:dyDescent="0.3">
      <c r="A5074" s="33">
        <v>44834</v>
      </c>
      <c r="B5074">
        <v>4076</v>
      </c>
      <c r="C5074">
        <v>41</v>
      </c>
      <c r="D5074" s="38" t="s">
        <v>78</v>
      </c>
      <c r="E5074" s="2" t="s">
        <v>41</v>
      </c>
      <c r="F5074">
        <v>769217</v>
      </c>
      <c r="G5074" s="44">
        <f t="shared" si="553"/>
        <v>44562</v>
      </c>
      <c r="H5074" s="50">
        <f t="shared" si="554"/>
        <v>273</v>
      </c>
      <c r="I5074" s="50">
        <f t="shared" si="555"/>
        <v>5084652.3</v>
      </c>
      <c r="J5074" s="46">
        <v>186251</v>
      </c>
      <c r="K5074" s="2" t="s">
        <v>34</v>
      </c>
      <c r="L5074" s="52" t="str">
        <f t="shared" si="556"/>
        <v>20220930VND</v>
      </c>
      <c r="M5074">
        <f>VLOOKUP(L5074,Mapping!$H$1:$K$25,4,0)</f>
        <v>1</v>
      </c>
      <c r="N5074">
        <f t="shared" si="557"/>
        <v>7.6921699999999999E-4</v>
      </c>
      <c r="O5074">
        <f t="shared" si="558"/>
        <v>1.8625099999999999E-4</v>
      </c>
      <c r="P5074">
        <f t="shared" si="559"/>
        <v>5.0846522999999999E-3</v>
      </c>
      <c r="Q5074" t="str">
        <f>VLOOKUP(VLOOKUP(C5074,Mapping!$A$1:$C$17,3,0),Mapping!$E$1:$F$6,2,0)</f>
        <v>Vùng 05</v>
      </c>
    </row>
    <row r="5075" spans="1:17" x14ac:dyDescent="0.3">
      <c r="A5075" s="33">
        <v>44834</v>
      </c>
      <c r="B5075">
        <v>4076</v>
      </c>
      <c r="C5075">
        <v>41</v>
      </c>
      <c r="D5075" s="38" t="s">
        <v>78</v>
      </c>
      <c r="E5075" s="2" t="s">
        <v>41</v>
      </c>
      <c r="F5075">
        <v>1847346</v>
      </c>
      <c r="G5075" s="44">
        <f t="shared" si="553"/>
        <v>44562</v>
      </c>
      <c r="H5075" s="50">
        <f t="shared" si="554"/>
        <v>273</v>
      </c>
      <c r="I5075" s="50">
        <f t="shared" si="555"/>
        <v>43291329.899999999</v>
      </c>
      <c r="J5075" s="46">
        <v>1585763</v>
      </c>
      <c r="K5075" s="2" t="s">
        <v>34</v>
      </c>
      <c r="L5075" s="52" t="str">
        <f t="shared" si="556"/>
        <v>20220930VND</v>
      </c>
      <c r="M5075">
        <f>VLOOKUP(L5075,Mapping!$H$1:$K$25,4,0)</f>
        <v>1</v>
      </c>
      <c r="N5075">
        <f t="shared" si="557"/>
        <v>1.8473459999999999E-3</v>
      </c>
      <c r="O5075">
        <f t="shared" si="558"/>
        <v>1.585763E-3</v>
      </c>
      <c r="P5075">
        <f t="shared" si="559"/>
        <v>4.3291329900000002E-2</v>
      </c>
      <c r="Q5075" t="str">
        <f>VLOOKUP(VLOOKUP(C5075,Mapping!$A$1:$C$17,3,0),Mapping!$E$1:$F$6,2,0)</f>
        <v>Vùng 05</v>
      </c>
    </row>
    <row r="5076" spans="1:17" x14ac:dyDescent="0.3">
      <c r="A5076" s="33">
        <v>44834</v>
      </c>
      <c r="B5076">
        <v>4076</v>
      </c>
      <c r="C5076">
        <v>34</v>
      </c>
      <c r="D5076" s="38" t="s">
        <v>78</v>
      </c>
      <c r="E5076" s="2" t="s">
        <v>41</v>
      </c>
      <c r="F5076">
        <v>1281325</v>
      </c>
      <c r="G5076" s="44">
        <f t="shared" si="553"/>
        <v>44562</v>
      </c>
      <c r="H5076" s="50">
        <f t="shared" si="554"/>
        <v>273</v>
      </c>
      <c r="I5076" s="50">
        <f t="shared" si="555"/>
        <v>22299568.199999999</v>
      </c>
      <c r="J5076" s="46">
        <v>816834</v>
      </c>
      <c r="K5076" s="2" t="s">
        <v>34</v>
      </c>
      <c r="L5076" s="52" t="str">
        <f t="shared" si="556"/>
        <v>20220930VND</v>
      </c>
      <c r="M5076">
        <f>VLOOKUP(L5076,Mapping!$H$1:$K$25,4,0)</f>
        <v>1</v>
      </c>
      <c r="N5076">
        <f t="shared" si="557"/>
        <v>1.281325E-3</v>
      </c>
      <c r="O5076">
        <f t="shared" si="558"/>
        <v>8.1683400000000001E-4</v>
      </c>
      <c r="P5076">
        <f t="shared" si="559"/>
        <v>2.2299568199999998E-2</v>
      </c>
      <c r="Q5076" t="str">
        <f>VLOOKUP(VLOOKUP(C5076,Mapping!$A$1:$C$17,3,0),Mapping!$E$1:$F$6,2,0)</f>
        <v>Vùng 02</v>
      </c>
    </row>
    <row r="5077" spans="1:17" x14ac:dyDescent="0.3">
      <c r="A5077" s="33">
        <v>44834</v>
      </c>
      <c r="B5077">
        <v>4076</v>
      </c>
      <c r="C5077">
        <v>25</v>
      </c>
      <c r="D5077" s="38" t="s">
        <v>78</v>
      </c>
      <c r="E5077" s="2" t="s">
        <v>41</v>
      </c>
      <c r="F5077">
        <v>35201</v>
      </c>
      <c r="G5077" s="44">
        <f t="shared" si="553"/>
        <v>44562</v>
      </c>
      <c r="H5077" s="50">
        <f t="shared" si="554"/>
        <v>273</v>
      </c>
      <c r="I5077" s="50">
        <f t="shared" si="555"/>
        <v>7629804</v>
      </c>
      <c r="J5077" s="46">
        <v>279480</v>
      </c>
      <c r="K5077" s="2" t="s">
        <v>34</v>
      </c>
      <c r="L5077" s="52" t="str">
        <f t="shared" si="556"/>
        <v>20220930VND</v>
      </c>
      <c r="M5077">
        <f>VLOOKUP(L5077,Mapping!$H$1:$K$25,4,0)</f>
        <v>1</v>
      </c>
      <c r="N5077">
        <f t="shared" si="557"/>
        <v>3.5200999999999997E-5</v>
      </c>
      <c r="O5077">
        <f t="shared" si="558"/>
        <v>2.7947999999999997E-4</v>
      </c>
      <c r="P5077">
        <f t="shared" si="559"/>
        <v>7.6298039999999996E-3</v>
      </c>
      <c r="Q5077" t="str">
        <f>VLOOKUP(VLOOKUP(C5077,Mapping!$A$1:$C$17,3,0),Mapping!$E$1:$F$6,2,0)</f>
        <v>Vùng 01</v>
      </c>
    </row>
    <row r="5078" spans="1:17" x14ac:dyDescent="0.3">
      <c r="A5078" s="33">
        <v>44834</v>
      </c>
      <c r="B5078">
        <v>4076</v>
      </c>
      <c r="C5078">
        <v>20</v>
      </c>
      <c r="D5078" s="38" t="s">
        <v>78</v>
      </c>
      <c r="E5078" s="2" t="s">
        <v>41</v>
      </c>
      <c r="F5078">
        <v>501077</v>
      </c>
      <c r="G5078" s="44">
        <f t="shared" si="553"/>
        <v>44562</v>
      </c>
      <c r="H5078" s="50">
        <f t="shared" si="554"/>
        <v>273</v>
      </c>
      <c r="I5078" s="50">
        <f t="shared" si="555"/>
        <v>54574829.399999999</v>
      </c>
      <c r="J5078" s="46">
        <v>1999078</v>
      </c>
      <c r="K5078" s="2" t="s">
        <v>34</v>
      </c>
      <c r="L5078" s="52" t="str">
        <f t="shared" si="556"/>
        <v>20220930VND</v>
      </c>
      <c r="M5078">
        <f>VLOOKUP(L5078,Mapping!$H$1:$K$25,4,0)</f>
        <v>1</v>
      </c>
      <c r="N5078">
        <f t="shared" si="557"/>
        <v>5.0107699999999995E-4</v>
      </c>
      <c r="O5078">
        <f t="shared" si="558"/>
        <v>1.9990780000000001E-3</v>
      </c>
      <c r="P5078">
        <f t="shared" si="559"/>
        <v>5.4574829399999997E-2</v>
      </c>
      <c r="Q5078" t="str">
        <f>VLOOKUP(VLOOKUP(C5078,Mapping!$A$1:$C$17,3,0),Mapping!$E$1:$F$6,2,0)</f>
        <v>Vùng 02</v>
      </c>
    </row>
    <row r="5079" spans="1:17" x14ac:dyDescent="0.3">
      <c r="A5079" s="33">
        <v>44834</v>
      </c>
      <c r="B5079">
        <v>4078</v>
      </c>
      <c r="C5079">
        <v>48</v>
      </c>
      <c r="D5079" s="38" t="s">
        <v>78</v>
      </c>
      <c r="E5079" s="2" t="s">
        <v>41</v>
      </c>
      <c r="F5079">
        <v>1575732</v>
      </c>
      <c r="G5079" s="44">
        <f t="shared" si="553"/>
        <v>44562</v>
      </c>
      <c r="H5079" s="50">
        <f t="shared" si="554"/>
        <v>273</v>
      </c>
      <c r="I5079" s="50">
        <f t="shared" si="555"/>
        <v>45878141.399999999</v>
      </c>
      <c r="J5079" s="46">
        <v>1680518</v>
      </c>
      <c r="K5079" s="2" t="s">
        <v>34</v>
      </c>
      <c r="L5079" s="52" t="str">
        <f t="shared" si="556"/>
        <v>20220930VND</v>
      </c>
      <c r="M5079">
        <f>VLOOKUP(L5079,Mapping!$H$1:$K$25,4,0)</f>
        <v>1</v>
      </c>
      <c r="N5079">
        <f t="shared" si="557"/>
        <v>1.575732E-3</v>
      </c>
      <c r="O5079">
        <f t="shared" si="558"/>
        <v>1.680518E-3</v>
      </c>
      <c r="P5079">
        <f t="shared" si="559"/>
        <v>4.5878141399999996E-2</v>
      </c>
      <c r="Q5079" t="str">
        <f>VLOOKUP(VLOOKUP(C5079,Mapping!$A$1:$C$17,3,0),Mapping!$E$1:$F$6,2,0)</f>
        <v>Vùng 01</v>
      </c>
    </row>
    <row r="5080" spans="1:17" x14ac:dyDescent="0.3">
      <c r="A5080" s="33">
        <v>44834</v>
      </c>
      <c r="B5080">
        <v>4078</v>
      </c>
      <c r="C5080">
        <v>48</v>
      </c>
      <c r="D5080" s="38" t="s">
        <v>78</v>
      </c>
      <c r="E5080" s="2" t="s">
        <v>41</v>
      </c>
      <c r="F5080">
        <v>6657250</v>
      </c>
      <c r="G5080" s="44">
        <f t="shared" si="553"/>
        <v>44562</v>
      </c>
      <c r="H5080" s="50">
        <f t="shared" si="554"/>
        <v>273</v>
      </c>
      <c r="I5080" s="50">
        <f t="shared" si="555"/>
        <v>169761364.5</v>
      </c>
      <c r="J5080" s="46">
        <v>6218365</v>
      </c>
      <c r="K5080" s="2" t="s">
        <v>34</v>
      </c>
      <c r="L5080" s="52" t="str">
        <f t="shared" si="556"/>
        <v>20220930VND</v>
      </c>
      <c r="M5080">
        <f>VLOOKUP(L5080,Mapping!$H$1:$K$25,4,0)</f>
        <v>1</v>
      </c>
      <c r="N5080">
        <f t="shared" si="557"/>
        <v>6.65725E-3</v>
      </c>
      <c r="O5080">
        <f t="shared" si="558"/>
        <v>6.218365E-3</v>
      </c>
      <c r="P5080">
        <f t="shared" si="559"/>
        <v>0.16976136450000001</v>
      </c>
      <c r="Q5080" t="str">
        <f>VLOOKUP(VLOOKUP(C5080,Mapping!$A$1:$C$17,3,0),Mapping!$E$1:$F$6,2,0)</f>
        <v>Vùng 01</v>
      </c>
    </row>
    <row r="5081" spans="1:17" x14ac:dyDescent="0.3">
      <c r="A5081" s="33">
        <v>44834</v>
      </c>
      <c r="B5081">
        <v>4078</v>
      </c>
      <c r="C5081">
        <v>48</v>
      </c>
      <c r="D5081" s="38" t="s">
        <v>78</v>
      </c>
      <c r="E5081" s="2" t="s">
        <v>41</v>
      </c>
      <c r="F5081">
        <v>6564989</v>
      </c>
      <c r="G5081" s="44">
        <f t="shared" si="553"/>
        <v>44562</v>
      </c>
      <c r="H5081" s="50">
        <f t="shared" si="554"/>
        <v>273</v>
      </c>
      <c r="I5081" s="50">
        <f t="shared" si="555"/>
        <v>256596276.29999998</v>
      </c>
      <c r="J5081" s="46">
        <v>9399131</v>
      </c>
      <c r="K5081" s="2" t="s">
        <v>34</v>
      </c>
      <c r="L5081" s="52" t="str">
        <f t="shared" si="556"/>
        <v>20220930VND</v>
      </c>
      <c r="M5081">
        <f>VLOOKUP(L5081,Mapping!$H$1:$K$25,4,0)</f>
        <v>1</v>
      </c>
      <c r="N5081">
        <f t="shared" si="557"/>
        <v>6.5649890000000002E-3</v>
      </c>
      <c r="O5081">
        <f t="shared" si="558"/>
        <v>9.3991309999999998E-3</v>
      </c>
      <c r="P5081">
        <f t="shared" si="559"/>
        <v>0.25659627629999998</v>
      </c>
      <c r="Q5081" t="str">
        <f>VLOOKUP(VLOOKUP(C5081,Mapping!$A$1:$C$17,3,0),Mapping!$E$1:$F$6,2,0)</f>
        <v>Vùng 01</v>
      </c>
    </row>
    <row r="5082" spans="1:17" x14ac:dyDescent="0.3">
      <c r="A5082" s="33">
        <v>44834</v>
      </c>
      <c r="B5082">
        <v>4079</v>
      </c>
      <c r="C5082">
        <v>41</v>
      </c>
      <c r="D5082" s="38" t="s">
        <v>78</v>
      </c>
      <c r="E5082" s="2" t="s">
        <v>41</v>
      </c>
      <c r="F5082">
        <v>679566</v>
      </c>
      <c r="G5082" s="44">
        <f t="shared" si="553"/>
        <v>44562</v>
      </c>
      <c r="H5082" s="50">
        <f t="shared" si="554"/>
        <v>273</v>
      </c>
      <c r="I5082" s="50">
        <f t="shared" si="555"/>
        <v>19352096.400000002</v>
      </c>
      <c r="J5082" s="46">
        <v>708868</v>
      </c>
      <c r="K5082" s="2" t="s">
        <v>34</v>
      </c>
      <c r="L5082" s="52" t="str">
        <f t="shared" si="556"/>
        <v>20220930VND</v>
      </c>
      <c r="M5082">
        <f>VLOOKUP(L5082,Mapping!$H$1:$K$25,4,0)</f>
        <v>1</v>
      </c>
      <c r="N5082">
        <f t="shared" si="557"/>
        <v>6.7956600000000005E-4</v>
      </c>
      <c r="O5082">
        <f t="shared" si="558"/>
        <v>7.0886799999999998E-4</v>
      </c>
      <c r="P5082">
        <f t="shared" si="559"/>
        <v>1.9352096400000001E-2</v>
      </c>
      <c r="Q5082" t="str">
        <f>VLOOKUP(VLOOKUP(C5082,Mapping!$A$1:$C$17,3,0),Mapping!$E$1:$F$6,2,0)</f>
        <v>Vùng 05</v>
      </c>
    </row>
    <row r="5083" spans="1:17" x14ac:dyDescent="0.3">
      <c r="A5083" s="33">
        <v>44834</v>
      </c>
      <c r="B5083">
        <v>4079</v>
      </c>
      <c r="C5083">
        <v>34</v>
      </c>
      <c r="D5083" s="38" t="s">
        <v>78</v>
      </c>
      <c r="E5083" s="2" t="s">
        <v>41</v>
      </c>
      <c r="F5083">
        <v>1220070</v>
      </c>
      <c r="G5083" s="44">
        <f t="shared" si="553"/>
        <v>44562</v>
      </c>
      <c r="H5083" s="50">
        <f t="shared" si="554"/>
        <v>273</v>
      </c>
      <c r="I5083" s="50">
        <f t="shared" si="555"/>
        <v>22124083.800000001</v>
      </c>
      <c r="J5083" s="46">
        <v>810406</v>
      </c>
      <c r="K5083" s="2" t="s">
        <v>34</v>
      </c>
      <c r="L5083" s="52" t="str">
        <f t="shared" si="556"/>
        <v>20220930VND</v>
      </c>
      <c r="M5083">
        <f>VLOOKUP(L5083,Mapping!$H$1:$K$25,4,0)</f>
        <v>1</v>
      </c>
      <c r="N5083">
        <f t="shared" si="557"/>
        <v>1.22007E-3</v>
      </c>
      <c r="O5083">
        <f t="shared" si="558"/>
        <v>8.1040599999999995E-4</v>
      </c>
      <c r="P5083">
        <f t="shared" si="559"/>
        <v>2.21240838E-2</v>
      </c>
      <c r="Q5083" t="str">
        <f>VLOOKUP(VLOOKUP(C5083,Mapping!$A$1:$C$17,3,0),Mapping!$E$1:$F$6,2,0)</f>
        <v>Vùng 02</v>
      </c>
    </row>
    <row r="5084" spans="1:17" x14ac:dyDescent="0.3">
      <c r="A5084" s="33">
        <v>44834</v>
      </c>
      <c r="B5084">
        <v>4079</v>
      </c>
      <c r="C5084">
        <v>26</v>
      </c>
      <c r="D5084" s="38" t="s">
        <v>78</v>
      </c>
      <c r="E5084" s="2" t="s">
        <v>41</v>
      </c>
      <c r="F5084">
        <v>7939570</v>
      </c>
      <c r="G5084" s="44">
        <f t="shared" si="553"/>
        <v>44562</v>
      </c>
      <c r="H5084" s="50">
        <f t="shared" si="554"/>
        <v>273</v>
      </c>
      <c r="I5084" s="50">
        <f t="shared" si="555"/>
        <v>188607591.90000001</v>
      </c>
      <c r="J5084" s="46">
        <v>6908703</v>
      </c>
      <c r="K5084" s="2" t="s">
        <v>34</v>
      </c>
      <c r="L5084" s="52" t="str">
        <f t="shared" si="556"/>
        <v>20220930VND</v>
      </c>
      <c r="M5084">
        <f>VLOOKUP(L5084,Mapping!$H$1:$K$25,4,0)</f>
        <v>1</v>
      </c>
      <c r="N5084">
        <f t="shared" si="557"/>
        <v>7.93957E-3</v>
      </c>
      <c r="O5084">
        <f t="shared" si="558"/>
        <v>6.9087030000000004E-3</v>
      </c>
      <c r="P5084">
        <f t="shared" si="559"/>
        <v>0.18860759190000001</v>
      </c>
      <c r="Q5084" t="str">
        <f>VLOOKUP(VLOOKUP(C5084,Mapping!$A$1:$C$17,3,0),Mapping!$E$1:$F$6,2,0)</f>
        <v>Vùng 04</v>
      </c>
    </row>
    <row r="5085" spans="1:17" x14ac:dyDescent="0.3">
      <c r="A5085" s="33">
        <v>44834</v>
      </c>
      <c r="B5085">
        <v>4079</v>
      </c>
      <c r="C5085">
        <v>34</v>
      </c>
      <c r="D5085" s="38" t="s">
        <v>78</v>
      </c>
      <c r="E5085" s="2" t="s">
        <v>41</v>
      </c>
      <c r="F5085">
        <v>361331</v>
      </c>
      <c r="G5085" s="44">
        <f t="shared" si="553"/>
        <v>44562</v>
      </c>
      <c r="H5085" s="50">
        <f t="shared" si="554"/>
        <v>273</v>
      </c>
      <c r="I5085" s="50">
        <f t="shared" si="555"/>
        <v>735099736034.66406</v>
      </c>
      <c r="J5085" s="46">
        <v>1160751</v>
      </c>
      <c r="K5085" s="2" t="s">
        <v>35</v>
      </c>
      <c r="L5085" s="52" t="str">
        <f t="shared" si="556"/>
        <v>20220930USD</v>
      </c>
      <c r="M5085">
        <f>VLOOKUP(L5085,Mapping!$H$1:$K$25,4,0)</f>
        <v>23197.68</v>
      </c>
      <c r="N5085">
        <f t="shared" si="557"/>
        <v>8.3820409120800008</v>
      </c>
      <c r="O5085">
        <f t="shared" si="558"/>
        <v>26.926730257679999</v>
      </c>
      <c r="P5085">
        <f t="shared" si="559"/>
        <v>735.09973603466403</v>
      </c>
      <c r="Q5085" t="str">
        <f>VLOOKUP(VLOOKUP(C5085,Mapping!$A$1:$C$17,3,0),Mapping!$E$1:$F$6,2,0)</f>
        <v>Vùng 02</v>
      </c>
    </row>
    <row r="5086" spans="1:17" x14ac:dyDescent="0.3">
      <c r="A5086" s="33">
        <v>44834</v>
      </c>
      <c r="B5086">
        <v>4080</v>
      </c>
      <c r="C5086">
        <v>36</v>
      </c>
      <c r="D5086" s="38" t="s">
        <v>78</v>
      </c>
      <c r="E5086" s="2" t="s">
        <v>41</v>
      </c>
      <c r="F5086">
        <v>687978</v>
      </c>
      <c r="G5086" s="44">
        <f t="shared" si="553"/>
        <v>44562</v>
      </c>
      <c r="H5086" s="50">
        <f t="shared" si="554"/>
        <v>273</v>
      </c>
      <c r="I5086" s="50">
        <f t="shared" si="555"/>
        <v>41392887.899999999</v>
      </c>
      <c r="J5086" s="46">
        <v>1516223</v>
      </c>
      <c r="K5086" s="2" t="s">
        <v>34</v>
      </c>
      <c r="L5086" s="52" t="str">
        <f t="shared" si="556"/>
        <v>20220930VND</v>
      </c>
      <c r="M5086">
        <f>VLOOKUP(L5086,Mapping!$H$1:$K$25,4,0)</f>
        <v>1</v>
      </c>
      <c r="N5086">
        <f t="shared" si="557"/>
        <v>6.8797800000000001E-4</v>
      </c>
      <c r="O5086">
        <f t="shared" si="558"/>
        <v>1.5162229999999999E-3</v>
      </c>
      <c r="P5086">
        <f t="shared" si="559"/>
        <v>4.1392887900000001E-2</v>
      </c>
      <c r="Q5086" t="str">
        <f>VLOOKUP(VLOOKUP(C5086,Mapping!$A$1:$C$17,3,0),Mapping!$E$1:$F$6,2,0)</f>
        <v>Vùng 05</v>
      </c>
    </row>
    <row r="5087" spans="1:17" x14ac:dyDescent="0.3">
      <c r="A5087" s="33">
        <v>44834</v>
      </c>
      <c r="B5087">
        <v>4081</v>
      </c>
      <c r="C5087">
        <v>48</v>
      </c>
      <c r="D5087" s="38" t="s">
        <v>78</v>
      </c>
      <c r="E5087" s="2" t="s">
        <v>41</v>
      </c>
      <c r="F5087">
        <v>1427938</v>
      </c>
      <c r="G5087" s="44">
        <f t="shared" si="553"/>
        <v>44562</v>
      </c>
      <c r="H5087" s="50">
        <f t="shared" si="554"/>
        <v>273</v>
      </c>
      <c r="I5087" s="50">
        <f t="shared" si="555"/>
        <v>40825703.100000001</v>
      </c>
      <c r="J5087" s="46">
        <v>1495447</v>
      </c>
      <c r="K5087" s="2" t="s">
        <v>34</v>
      </c>
      <c r="L5087" s="52" t="str">
        <f t="shared" si="556"/>
        <v>20220930VND</v>
      </c>
      <c r="M5087">
        <f>VLOOKUP(L5087,Mapping!$H$1:$K$25,4,0)</f>
        <v>1</v>
      </c>
      <c r="N5087">
        <f t="shared" si="557"/>
        <v>1.4279379999999999E-3</v>
      </c>
      <c r="O5087">
        <f t="shared" si="558"/>
        <v>1.495447E-3</v>
      </c>
      <c r="P5087">
        <f t="shared" si="559"/>
        <v>4.0825703099999999E-2</v>
      </c>
      <c r="Q5087" t="str">
        <f>VLOOKUP(VLOOKUP(C5087,Mapping!$A$1:$C$17,3,0),Mapping!$E$1:$F$6,2,0)</f>
        <v>Vùng 01</v>
      </c>
    </row>
    <row r="5088" spans="1:17" x14ac:dyDescent="0.3">
      <c r="A5088" s="33">
        <v>44834</v>
      </c>
      <c r="B5088">
        <v>4083</v>
      </c>
      <c r="C5088">
        <v>24</v>
      </c>
      <c r="D5088" s="38" t="s">
        <v>78</v>
      </c>
      <c r="E5088" s="2" t="s">
        <v>41</v>
      </c>
      <c r="F5088">
        <v>975595</v>
      </c>
      <c r="G5088" s="44">
        <f t="shared" si="553"/>
        <v>44562</v>
      </c>
      <c r="H5088" s="50">
        <f t="shared" si="554"/>
        <v>273</v>
      </c>
      <c r="I5088" s="50">
        <f t="shared" si="555"/>
        <v>7661499.2999999998</v>
      </c>
      <c r="J5088" s="46">
        <v>280641</v>
      </c>
      <c r="K5088" s="2" t="s">
        <v>34</v>
      </c>
      <c r="L5088" s="52" t="str">
        <f t="shared" si="556"/>
        <v>20220930VND</v>
      </c>
      <c r="M5088">
        <f>VLOOKUP(L5088,Mapping!$H$1:$K$25,4,0)</f>
        <v>1</v>
      </c>
      <c r="N5088">
        <f t="shared" si="557"/>
        <v>9.75595E-4</v>
      </c>
      <c r="O5088">
        <f t="shared" si="558"/>
        <v>2.8064099999999999E-4</v>
      </c>
      <c r="P5088">
        <f t="shared" si="559"/>
        <v>7.6614993000000001E-3</v>
      </c>
      <c r="Q5088" t="str">
        <f>VLOOKUP(VLOOKUP(C5088,Mapping!$A$1:$C$17,3,0),Mapping!$E$1:$F$6,2,0)</f>
        <v>Vùng 04</v>
      </c>
    </row>
    <row r="5089" spans="1:17" x14ac:dyDescent="0.3">
      <c r="A5089" s="33">
        <v>44834</v>
      </c>
      <c r="B5089">
        <v>4084</v>
      </c>
      <c r="C5089">
        <v>40</v>
      </c>
      <c r="D5089" s="38" t="s">
        <v>78</v>
      </c>
      <c r="E5089" s="2" t="s">
        <v>41</v>
      </c>
      <c r="F5089">
        <v>1981796</v>
      </c>
      <c r="G5089" s="44">
        <f t="shared" si="553"/>
        <v>44562</v>
      </c>
      <c r="H5089" s="50">
        <f t="shared" si="554"/>
        <v>273</v>
      </c>
      <c r="I5089" s="50">
        <f t="shared" si="555"/>
        <v>4225412.1000000006</v>
      </c>
      <c r="J5089" s="46">
        <v>154777</v>
      </c>
      <c r="K5089" s="2" t="s">
        <v>34</v>
      </c>
      <c r="L5089" s="52" t="str">
        <f t="shared" si="556"/>
        <v>20220930VND</v>
      </c>
      <c r="M5089">
        <f>VLOOKUP(L5089,Mapping!$H$1:$K$25,4,0)</f>
        <v>1</v>
      </c>
      <c r="N5089">
        <f t="shared" si="557"/>
        <v>1.9817960000000001E-3</v>
      </c>
      <c r="O5089">
        <f t="shared" si="558"/>
        <v>1.5477700000000001E-4</v>
      </c>
      <c r="P5089">
        <f t="shared" si="559"/>
        <v>4.2254121000000009E-3</v>
      </c>
      <c r="Q5089" t="str">
        <f>VLOOKUP(VLOOKUP(C5089,Mapping!$A$1:$C$17,3,0),Mapping!$E$1:$F$6,2,0)</f>
        <v>Vùng 01</v>
      </c>
    </row>
    <row r="5090" spans="1:17" x14ac:dyDescent="0.3">
      <c r="A5090" s="33">
        <v>44834</v>
      </c>
      <c r="B5090">
        <v>4085</v>
      </c>
      <c r="C5090">
        <v>40</v>
      </c>
      <c r="D5090" s="38" t="s">
        <v>78</v>
      </c>
      <c r="E5090" s="2" t="s">
        <v>41</v>
      </c>
      <c r="F5090">
        <v>9305641</v>
      </c>
      <c r="G5090" s="44">
        <f t="shared" si="553"/>
        <v>44562</v>
      </c>
      <c r="H5090" s="50">
        <f t="shared" si="554"/>
        <v>273</v>
      </c>
      <c r="I5090" s="50">
        <f t="shared" si="555"/>
        <v>166806330.59999999</v>
      </c>
      <c r="J5090" s="46">
        <v>6110122</v>
      </c>
      <c r="K5090" s="2" t="s">
        <v>34</v>
      </c>
      <c r="L5090" s="52" t="str">
        <f t="shared" si="556"/>
        <v>20220930VND</v>
      </c>
      <c r="M5090">
        <f>VLOOKUP(L5090,Mapping!$H$1:$K$25,4,0)</f>
        <v>1</v>
      </c>
      <c r="N5090">
        <f t="shared" si="557"/>
        <v>9.3056409999999999E-3</v>
      </c>
      <c r="O5090">
        <f t="shared" si="558"/>
        <v>6.1101219999999999E-3</v>
      </c>
      <c r="P5090">
        <f t="shared" si="559"/>
        <v>0.1668063306</v>
      </c>
      <c r="Q5090" t="str">
        <f>VLOOKUP(VLOOKUP(C5090,Mapping!$A$1:$C$17,3,0),Mapping!$E$1:$F$6,2,0)</f>
        <v>Vùng 01</v>
      </c>
    </row>
    <row r="5091" spans="1:17" x14ac:dyDescent="0.3">
      <c r="A5091" s="33">
        <v>44834</v>
      </c>
      <c r="B5091">
        <v>4085</v>
      </c>
      <c r="C5091">
        <v>40</v>
      </c>
      <c r="D5091" s="38" t="s">
        <v>78</v>
      </c>
      <c r="E5091" s="2" t="s">
        <v>41</v>
      </c>
      <c r="F5091">
        <v>1846751</v>
      </c>
      <c r="G5091" s="44">
        <f t="shared" si="553"/>
        <v>44562</v>
      </c>
      <c r="H5091" s="50">
        <f t="shared" si="554"/>
        <v>273</v>
      </c>
      <c r="I5091" s="50">
        <f t="shared" si="555"/>
        <v>904669350897.31201</v>
      </c>
      <c r="J5091" s="46">
        <v>1428508</v>
      </c>
      <c r="K5091" s="2" t="s">
        <v>35</v>
      </c>
      <c r="L5091" s="52" t="str">
        <f t="shared" si="556"/>
        <v>20220930USD</v>
      </c>
      <c r="M5091">
        <f>VLOOKUP(L5091,Mapping!$H$1:$K$25,4,0)</f>
        <v>23197.68</v>
      </c>
      <c r="N5091">
        <f t="shared" si="557"/>
        <v>42.84033873768</v>
      </c>
      <c r="O5091">
        <f t="shared" si="558"/>
        <v>33.138071461439999</v>
      </c>
      <c r="P5091">
        <f t="shared" si="559"/>
        <v>904.66935089731203</v>
      </c>
      <c r="Q5091" t="str">
        <f>VLOOKUP(VLOOKUP(C5091,Mapping!$A$1:$C$17,3,0),Mapping!$E$1:$F$6,2,0)</f>
        <v>Vùng 01</v>
      </c>
    </row>
    <row r="5092" spans="1:17" x14ac:dyDescent="0.3">
      <c r="A5092" s="33">
        <v>44834</v>
      </c>
      <c r="B5092">
        <v>4085</v>
      </c>
      <c r="C5092">
        <v>40</v>
      </c>
      <c r="D5092" s="38" t="s">
        <v>78</v>
      </c>
      <c r="E5092" s="2" t="s">
        <v>41</v>
      </c>
      <c r="F5092">
        <v>1899769</v>
      </c>
      <c r="G5092" s="44">
        <f t="shared" si="553"/>
        <v>44562</v>
      </c>
      <c r="H5092" s="50">
        <f t="shared" si="554"/>
        <v>273</v>
      </c>
      <c r="I5092" s="50">
        <f t="shared" si="555"/>
        <v>10236216.9</v>
      </c>
      <c r="J5092" s="46">
        <v>374953</v>
      </c>
      <c r="K5092" s="2" t="s">
        <v>34</v>
      </c>
      <c r="L5092" s="52" t="str">
        <f t="shared" si="556"/>
        <v>20220930VND</v>
      </c>
      <c r="M5092">
        <f>VLOOKUP(L5092,Mapping!$H$1:$K$25,4,0)</f>
        <v>1</v>
      </c>
      <c r="N5092">
        <f t="shared" si="557"/>
        <v>1.8997689999999999E-3</v>
      </c>
      <c r="O5092">
        <f t="shared" si="558"/>
        <v>3.7495300000000003E-4</v>
      </c>
      <c r="P5092">
        <f t="shared" si="559"/>
        <v>1.0236216900000001E-2</v>
      </c>
      <c r="Q5092" t="str">
        <f>VLOOKUP(VLOOKUP(C5092,Mapping!$A$1:$C$17,3,0),Mapping!$E$1:$F$6,2,0)</f>
        <v>Vùng 01</v>
      </c>
    </row>
    <row r="5093" spans="1:17" x14ac:dyDescent="0.3">
      <c r="A5093" s="33">
        <v>44834</v>
      </c>
      <c r="B5093">
        <v>4087</v>
      </c>
      <c r="C5093">
        <v>24</v>
      </c>
      <c r="D5093" s="38" t="s">
        <v>78</v>
      </c>
      <c r="E5093" s="2" t="s">
        <v>41</v>
      </c>
      <c r="F5093">
        <v>9781631</v>
      </c>
      <c r="G5093" s="44">
        <f t="shared" si="553"/>
        <v>44562</v>
      </c>
      <c r="H5093" s="50">
        <f t="shared" si="554"/>
        <v>273</v>
      </c>
      <c r="I5093" s="50">
        <f t="shared" si="555"/>
        <v>165696694.79999998</v>
      </c>
      <c r="J5093" s="46">
        <v>6069476</v>
      </c>
      <c r="K5093" s="2" t="s">
        <v>34</v>
      </c>
      <c r="L5093" s="52" t="str">
        <f t="shared" si="556"/>
        <v>20220930VND</v>
      </c>
      <c r="M5093">
        <f>VLOOKUP(L5093,Mapping!$H$1:$K$25,4,0)</f>
        <v>1</v>
      </c>
      <c r="N5093">
        <f t="shared" si="557"/>
        <v>9.7816310000000007E-3</v>
      </c>
      <c r="O5093">
        <f t="shared" si="558"/>
        <v>6.0694759999999999E-3</v>
      </c>
      <c r="P5093">
        <f t="shared" si="559"/>
        <v>0.16569669479999999</v>
      </c>
      <c r="Q5093" t="str">
        <f>VLOOKUP(VLOOKUP(C5093,Mapping!$A$1:$C$17,3,0),Mapping!$E$1:$F$6,2,0)</f>
        <v>Vùng 04</v>
      </c>
    </row>
    <row r="5094" spans="1:17" x14ac:dyDescent="0.3">
      <c r="A5094" s="33">
        <v>44834</v>
      </c>
      <c r="B5094">
        <v>4087</v>
      </c>
      <c r="C5094">
        <v>24</v>
      </c>
      <c r="D5094" s="38" t="s">
        <v>78</v>
      </c>
      <c r="E5094" s="2" t="s">
        <v>41</v>
      </c>
      <c r="F5094">
        <v>759891</v>
      </c>
      <c r="G5094" s="44">
        <f t="shared" si="553"/>
        <v>44562</v>
      </c>
      <c r="H5094" s="50">
        <f t="shared" si="554"/>
        <v>273</v>
      </c>
      <c r="I5094" s="50">
        <f t="shared" si="555"/>
        <v>589761318129.98401</v>
      </c>
      <c r="J5094" s="46">
        <v>931256</v>
      </c>
      <c r="K5094" s="2" t="s">
        <v>35</v>
      </c>
      <c r="L5094" s="52" t="str">
        <f t="shared" si="556"/>
        <v>20220930USD</v>
      </c>
      <c r="M5094">
        <f>VLOOKUP(L5094,Mapping!$H$1:$K$25,4,0)</f>
        <v>23197.68</v>
      </c>
      <c r="N5094">
        <f t="shared" si="557"/>
        <v>17.627708252880002</v>
      </c>
      <c r="O5094">
        <f t="shared" si="558"/>
        <v>21.60297868608</v>
      </c>
      <c r="P5094">
        <f t="shared" si="559"/>
        <v>589.76131812998403</v>
      </c>
      <c r="Q5094" t="str">
        <f>VLOOKUP(VLOOKUP(C5094,Mapping!$A$1:$C$17,3,0),Mapping!$E$1:$F$6,2,0)</f>
        <v>Vùng 04</v>
      </c>
    </row>
    <row r="5095" spans="1:17" x14ac:dyDescent="0.3">
      <c r="A5095" s="33">
        <v>44834</v>
      </c>
      <c r="B5095">
        <v>4088</v>
      </c>
      <c r="C5095">
        <v>40</v>
      </c>
      <c r="D5095" s="38" t="s">
        <v>78</v>
      </c>
      <c r="E5095" s="2" t="s">
        <v>41</v>
      </c>
      <c r="F5095">
        <v>1553047</v>
      </c>
      <c r="G5095" s="44">
        <f t="shared" si="553"/>
        <v>44562</v>
      </c>
      <c r="H5095" s="50">
        <f t="shared" si="554"/>
        <v>273</v>
      </c>
      <c r="I5095" s="50">
        <f t="shared" si="555"/>
        <v>21156080.400000002</v>
      </c>
      <c r="J5095" s="46">
        <v>774948</v>
      </c>
      <c r="K5095" s="2" t="s">
        <v>34</v>
      </c>
      <c r="L5095" s="52" t="str">
        <f t="shared" si="556"/>
        <v>20220930VND</v>
      </c>
      <c r="M5095">
        <f>VLOOKUP(L5095,Mapping!$H$1:$K$25,4,0)</f>
        <v>1</v>
      </c>
      <c r="N5095">
        <f t="shared" si="557"/>
        <v>1.5530470000000001E-3</v>
      </c>
      <c r="O5095">
        <f t="shared" si="558"/>
        <v>7.7494800000000002E-4</v>
      </c>
      <c r="P5095">
        <f t="shared" si="559"/>
        <v>2.1156080400000003E-2</v>
      </c>
      <c r="Q5095" t="str">
        <f>VLOOKUP(VLOOKUP(C5095,Mapping!$A$1:$C$17,3,0),Mapping!$E$1:$F$6,2,0)</f>
        <v>Vùng 01</v>
      </c>
    </row>
    <row r="5096" spans="1:17" x14ac:dyDescent="0.3">
      <c r="A5096" s="33">
        <v>44834</v>
      </c>
      <c r="B5096">
        <v>4089</v>
      </c>
      <c r="C5096">
        <v>40</v>
      </c>
      <c r="D5096" s="38" t="s">
        <v>78</v>
      </c>
      <c r="E5096" s="2" t="s">
        <v>41</v>
      </c>
      <c r="F5096">
        <v>96006</v>
      </c>
      <c r="G5096" s="44">
        <f t="shared" si="553"/>
        <v>44562</v>
      </c>
      <c r="H5096" s="50">
        <f t="shared" si="554"/>
        <v>273</v>
      </c>
      <c r="I5096" s="50">
        <f t="shared" si="555"/>
        <v>18385840.199999999</v>
      </c>
      <c r="J5096" s="46">
        <v>673474</v>
      </c>
      <c r="K5096" s="2" t="s">
        <v>34</v>
      </c>
      <c r="L5096" s="52" t="str">
        <f t="shared" si="556"/>
        <v>20220930VND</v>
      </c>
      <c r="M5096">
        <f>VLOOKUP(L5096,Mapping!$H$1:$K$25,4,0)</f>
        <v>1</v>
      </c>
      <c r="N5096">
        <f t="shared" si="557"/>
        <v>9.6006000000000002E-5</v>
      </c>
      <c r="O5096">
        <f t="shared" si="558"/>
        <v>6.7347399999999997E-4</v>
      </c>
      <c r="P5096">
        <f t="shared" si="559"/>
        <v>1.83858402E-2</v>
      </c>
      <c r="Q5096" t="str">
        <f>VLOOKUP(VLOOKUP(C5096,Mapping!$A$1:$C$17,3,0),Mapping!$E$1:$F$6,2,0)</f>
        <v>Vùng 01</v>
      </c>
    </row>
    <row r="5097" spans="1:17" x14ac:dyDescent="0.3">
      <c r="A5097" s="33">
        <v>44834</v>
      </c>
      <c r="B5097">
        <v>4089</v>
      </c>
      <c r="C5097">
        <v>45</v>
      </c>
      <c r="D5097" s="38" t="s">
        <v>78</v>
      </c>
      <c r="E5097" s="2" t="s">
        <v>41</v>
      </c>
      <c r="F5097">
        <v>1168256</v>
      </c>
      <c r="G5097" s="44">
        <f t="shared" si="553"/>
        <v>44562</v>
      </c>
      <c r="H5097" s="50">
        <f t="shared" si="554"/>
        <v>273</v>
      </c>
      <c r="I5097" s="50">
        <f t="shared" si="555"/>
        <v>52077452.699999996</v>
      </c>
      <c r="J5097" s="46">
        <v>1907599</v>
      </c>
      <c r="K5097" s="2" t="s">
        <v>34</v>
      </c>
      <c r="L5097" s="52" t="str">
        <f t="shared" si="556"/>
        <v>20220930VND</v>
      </c>
      <c r="M5097">
        <f>VLOOKUP(L5097,Mapping!$H$1:$K$25,4,0)</f>
        <v>1</v>
      </c>
      <c r="N5097">
        <f t="shared" si="557"/>
        <v>1.1682559999999999E-3</v>
      </c>
      <c r="O5097">
        <f t="shared" si="558"/>
        <v>1.9075990000000001E-3</v>
      </c>
      <c r="P5097">
        <f t="shared" si="559"/>
        <v>5.2077452699999999E-2</v>
      </c>
      <c r="Q5097" t="str">
        <f>VLOOKUP(VLOOKUP(C5097,Mapping!$A$1:$C$17,3,0),Mapping!$E$1:$F$6,2,0)</f>
        <v>Vùng 02</v>
      </c>
    </row>
    <row r="5098" spans="1:17" x14ac:dyDescent="0.3">
      <c r="A5098" s="33">
        <v>44834</v>
      </c>
      <c r="B5098">
        <v>4089</v>
      </c>
      <c r="C5098">
        <v>23</v>
      </c>
      <c r="D5098" s="38" t="s">
        <v>78</v>
      </c>
      <c r="E5098" s="2" t="s">
        <v>41</v>
      </c>
      <c r="F5098">
        <v>1883199</v>
      </c>
      <c r="G5098" s="44">
        <f t="shared" si="553"/>
        <v>44562</v>
      </c>
      <c r="H5098" s="50">
        <f t="shared" si="554"/>
        <v>273</v>
      </c>
      <c r="I5098" s="50">
        <f t="shared" si="555"/>
        <v>24692194.800000001</v>
      </c>
      <c r="J5098" s="46">
        <v>904476</v>
      </c>
      <c r="K5098" s="2" t="s">
        <v>34</v>
      </c>
      <c r="L5098" s="52" t="str">
        <f t="shared" si="556"/>
        <v>20220930VND</v>
      </c>
      <c r="M5098">
        <f>VLOOKUP(L5098,Mapping!$H$1:$K$25,4,0)</f>
        <v>1</v>
      </c>
      <c r="N5098">
        <f t="shared" si="557"/>
        <v>1.8831989999999999E-3</v>
      </c>
      <c r="O5098">
        <f t="shared" si="558"/>
        <v>9.0447599999999998E-4</v>
      </c>
      <c r="P5098">
        <f t="shared" si="559"/>
        <v>2.4692194800000001E-2</v>
      </c>
      <c r="Q5098" t="str">
        <f>VLOOKUP(VLOOKUP(C5098,Mapping!$A$1:$C$17,3,0),Mapping!$E$1:$F$6,2,0)</f>
        <v>Vùng 02</v>
      </c>
    </row>
    <row r="5099" spans="1:17" x14ac:dyDescent="0.3">
      <c r="A5099" s="33">
        <v>44834</v>
      </c>
      <c r="B5099">
        <v>4090</v>
      </c>
      <c r="C5099">
        <v>25</v>
      </c>
      <c r="D5099" s="38" t="s">
        <v>78</v>
      </c>
      <c r="E5099" s="2" t="s">
        <v>41</v>
      </c>
      <c r="F5099">
        <v>839721</v>
      </c>
      <c r="G5099" s="44">
        <f t="shared" si="553"/>
        <v>44562</v>
      </c>
      <c r="H5099" s="50">
        <f t="shared" si="554"/>
        <v>273</v>
      </c>
      <c r="I5099" s="50">
        <f t="shared" si="555"/>
        <v>31999886.099999998</v>
      </c>
      <c r="J5099" s="46">
        <v>1172157</v>
      </c>
      <c r="K5099" s="2" t="s">
        <v>34</v>
      </c>
      <c r="L5099" s="52" t="str">
        <f t="shared" si="556"/>
        <v>20220930VND</v>
      </c>
      <c r="M5099">
        <f>VLOOKUP(L5099,Mapping!$H$1:$K$25,4,0)</f>
        <v>1</v>
      </c>
      <c r="N5099">
        <f t="shared" si="557"/>
        <v>8.3972099999999998E-4</v>
      </c>
      <c r="O5099">
        <f t="shared" si="558"/>
        <v>1.1721570000000001E-3</v>
      </c>
      <c r="P5099">
        <f t="shared" si="559"/>
        <v>3.19998861E-2</v>
      </c>
      <c r="Q5099" t="str">
        <f>VLOOKUP(VLOOKUP(C5099,Mapping!$A$1:$C$17,3,0),Mapping!$E$1:$F$6,2,0)</f>
        <v>Vùng 01</v>
      </c>
    </row>
    <row r="5100" spans="1:17" x14ac:dyDescent="0.3">
      <c r="A5100" s="33">
        <v>44834</v>
      </c>
      <c r="B5100">
        <v>4092</v>
      </c>
      <c r="C5100">
        <v>34</v>
      </c>
      <c r="D5100" s="38" t="s">
        <v>78</v>
      </c>
      <c r="E5100" s="2" t="s">
        <v>41</v>
      </c>
      <c r="F5100">
        <v>1009405</v>
      </c>
      <c r="G5100" s="44">
        <f t="shared" si="553"/>
        <v>44562</v>
      </c>
      <c r="H5100" s="50">
        <f t="shared" si="554"/>
        <v>273</v>
      </c>
      <c r="I5100" s="50">
        <f t="shared" si="555"/>
        <v>30081515.099999998</v>
      </c>
      <c r="J5100" s="46">
        <v>1101887</v>
      </c>
      <c r="K5100" s="2" t="s">
        <v>34</v>
      </c>
      <c r="L5100" s="52" t="str">
        <f t="shared" si="556"/>
        <v>20220930VND</v>
      </c>
      <c r="M5100">
        <f>VLOOKUP(L5100,Mapping!$H$1:$K$25,4,0)</f>
        <v>1</v>
      </c>
      <c r="N5100">
        <f t="shared" si="557"/>
        <v>1.0094049999999999E-3</v>
      </c>
      <c r="O5100">
        <f t="shared" si="558"/>
        <v>1.101887E-3</v>
      </c>
      <c r="P5100">
        <f t="shared" si="559"/>
        <v>3.0081515099999998E-2</v>
      </c>
      <c r="Q5100" t="str">
        <f>VLOOKUP(VLOOKUP(C5100,Mapping!$A$1:$C$17,3,0),Mapping!$E$1:$F$6,2,0)</f>
        <v>Vùng 02</v>
      </c>
    </row>
    <row r="5101" spans="1:17" x14ac:dyDescent="0.3">
      <c r="A5101" s="33">
        <v>44834</v>
      </c>
      <c r="B5101">
        <v>4098</v>
      </c>
      <c r="C5101">
        <v>45</v>
      </c>
      <c r="D5101" s="38" t="s">
        <v>78</v>
      </c>
      <c r="E5101" s="2" t="s">
        <v>41</v>
      </c>
      <c r="F5101">
        <v>291343</v>
      </c>
      <c r="G5101" s="44">
        <f t="shared" si="553"/>
        <v>44562</v>
      </c>
      <c r="H5101" s="50">
        <f t="shared" si="554"/>
        <v>273</v>
      </c>
      <c r="I5101" s="50">
        <f t="shared" si="555"/>
        <v>7926500.3999999994</v>
      </c>
      <c r="J5101" s="46">
        <v>290348</v>
      </c>
      <c r="K5101" s="2" t="s">
        <v>34</v>
      </c>
      <c r="L5101" s="52" t="str">
        <f t="shared" si="556"/>
        <v>20220930VND</v>
      </c>
      <c r="M5101">
        <f>VLOOKUP(L5101,Mapping!$H$1:$K$25,4,0)</f>
        <v>1</v>
      </c>
      <c r="N5101">
        <f t="shared" si="557"/>
        <v>2.9134300000000001E-4</v>
      </c>
      <c r="O5101">
        <f t="shared" si="558"/>
        <v>2.9034800000000001E-4</v>
      </c>
      <c r="P5101">
        <f t="shared" si="559"/>
        <v>7.9265003999999997E-3</v>
      </c>
      <c r="Q5101" t="str">
        <f>VLOOKUP(VLOOKUP(C5101,Mapping!$A$1:$C$17,3,0),Mapping!$E$1:$F$6,2,0)</f>
        <v>Vùng 02</v>
      </c>
    </row>
    <row r="5102" spans="1:17" x14ac:dyDescent="0.3">
      <c r="A5102" s="33">
        <v>44834</v>
      </c>
      <c r="B5102">
        <v>4099</v>
      </c>
      <c r="C5102">
        <v>41</v>
      </c>
      <c r="D5102" s="38" t="s">
        <v>78</v>
      </c>
      <c r="E5102" s="2" t="s">
        <v>41</v>
      </c>
      <c r="F5102">
        <v>808531</v>
      </c>
      <c r="G5102" s="44">
        <f t="shared" si="553"/>
        <v>44562</v>
      </c>
      <c r="H5102" s="50">
        <f t="shared" si="554"/>
        <v>273</v>
      </c>
      <c r="I5102" s="50">
        <f t="shared" si="555"/>
        <v>37520628.600000001</v>
      </c>
      <c r="J5102" s="46">
        <v>1374382</v>
      </c>
      <c r="K5102" s="2" t="s">
        <v>34</v>
      </c>
      <c r="L5102" s="52" t="str">
        <f t="shared" si="556"/>
        <v>20220930VND</v>
      </c>
      <c r="M5102">
        <f>VLOOKUP(L5102,Mapping!$H$1:$K$25,4,0)</f>
        <v>1</v>
      </c>
      <c r="N5102">
        <f t="shared" si="557"/>
        <v>8.0853100000000003E-4</v>
      </c>
      <c r="O5102">
        <f t="shared" si="558"/>
        <v>1.3743819999999999E-3</v>
      </c>
      <c r="P5102">
        <f t="shared" si="559"/>
        <v>3.7520628600000001E-2</v>
      </c>
      <c r="Q5102" t="str">
        <f>VLOOKUP(VLOOKUP(C5102,Mapping!$A$1:$C$17,3,0),Mapping!$E$1:$F$6,2,0)</f>
        <v>Vùng 05</v>
      </c>
    </row>
    <row r="5103" spans="1:17" x14ac:dyDescent="0.3">
      <c r="A5103" s="33">
        <v>44834</v>
      </c>
      <c r="B5103">
        <v>4099</v>
      </c>
      <c r="C5103">
        <v>11</v>
      </c>
      <c r="D5103" s="38" t="s">
        <v>78</v>
      </c>
      <c r="E5103" s="2" t="s">
        <v>41</v>
      </c>
      <c r="F5103">
        <v>195687</v>
      </c>
      <c r="G5103" s="44">
        <f t="shared" si="553"/>
        <v>44562</v>
      </c>
      <c r="H5103" s="50">
        <f t="shared" si="554"/>
        <v>273</v>
      </c>
      <c r="I5103" s="50">
        <f t="shared" si="555"/>
        <v>6316182.6000000006</v>
      </c>
      <c r="J5103" s="46">
        <v>231362</v>
      </c>
      <c r="K5103" s="2" t="s">
        <v>34</v>
      </c>
      <c r="L5103" s="52" t="str">
        <f t="shared" si="556"/>
        <v>20220930VND</v>
      </c>
      <c r="M5103">
        <f>VLOOKUP(L5103,Mapping!$H$1:$K$25,4,0)</f>
        <v>1</v>
      </c>
      <c r="N5103">
        <f t="shared" si="557"/>
        <v>1.95687E-4</v>
      </c>
      <c r="O5103">
        <f t="shared" si="558"/>
        <v>2.3136200000000001E-4</v>
      </c>
      <c r="P5103">
        <f t="shared" si="559"/>
        <v>6.3161826000000003E-3</v>
      </c>
      <c r="Q5103" t="str">
        <f>VLOOKUP(VLOOKUP(C5103,Mapping!$A$1:$C$17,3,0),Mapping!$E$1:$F$6,2,0)</f>
        <v>Vùng 01</v>
      </c>
    </row>
    <row r="5104" spans="1:17" x14ac:dyDescent="0.3">
      <c r="A5104" s="33">
        <v>44834</v>
      </c>
      <c r="B5104">
        <v>4099</v>
      </c>
      <c r="C5104">
        <v>36</v>
      </c>
      <c r="D5104" s="38" t="s">
        <v>78</v>
      </c>
      <c r="E5104" s="2" t="s">
        <v>41</v>
      </c>
      <c r="F5104">
        <v>995582</v>
      </c>
      <c r="G5104" s="44">
        <f t="shared" si="553"/>
        <v>44562</v>
      </c>
      <c r="H5104" s="50">
        <f t="shared" si="554"/>
        <v>273</v>
      </c>
      <c r="I5104" s="50">
        <f t="shared" si="555"/>
        <v>31598767.199999999</v>
      </c>
      <c r="J5104" s="46">
        <v>1157464</v>
      </c>
      <c r="K5104" s="2" t="s">
        <v>34</v>
      </c>
      <c r="L5104" s="52" t="str">
        <f t="shared" si="556"/>
        <v>20220930VND</v>
      </c>
      <c r="M5104">
        <f>VLOOKUP(L5104,Mapping!$H$1:$K$25,4,0)</f>
        <v>1</v>
      </c>
      <c r="N5104">
        <f t="shared" si="557"/>
        <v>9.9558200000000006E-4</v>
      </c>
      <c r="O5104">
        <f t="shared" si="558"/>
        <v>1.157464E-3</v>
      </c>
      <c r="P5104">
        <f t="shared" si="559"/>
        <v>3.1598767200000002E-2</v>
      </c>
      <c r="Q5104" t="str">
        <f>VLOOKUP(VLOOKUP(C5104,Mapping!$A$1:$C$17,3,0),Mapping!$E$1:$F$6,2,0)</f>
        <v>Vùng 05</v>
      </c>
    </row>
    <row r="5105" spans="1:17" x14ac:dyDescent="0.3">
      <c r="A5105" s="33">
        <v>44834</v>
      </c>
      <c r="B5105">
        <v>4100</v>
      </c>
      <c r="C5105">
        <v>41</v>
      </c>
      <c r="D5105" s="38" t="s">
        <v>78</v>
      </c>
      <c r="E5105" s="2" t="s">
        <v>41</v>
      </c>
      <c r="F5105">
        <v>1722324</v>
      </c>
      <c r="G5105" s="44">
        <f t="shared" si="553"/>
        <v>44562</v>
      </c>
      <c r="H5105" s="50">
        <f t="shared" si="554"/>
        <v>273</v>
      </c>
      <c r="I5105" s="50">
        <f t="shared" si="555"/>
        <v>51283268.399999999</v>
      </c>
      <c r="J5105" s="46">
        <v>1878508</v>
      </c>
      <c r="K5105" s="2" t="s">
        <v>34</v>
      </c>
      <c r="L5105" s="52" t="str">
        <f t="shared" si="556"/>
        <v>20220930VND</v>
      </c>
      <c r="M5105">
        <f>VLOOKUP(L5105,Mapping!$H$1:$K$25,4,0)</f>
        <v>1</v>
      </c>
      <c r="N5105">
        <f t="shared" si="557"/>
        <v>1.7223239999999999E-3</v>
      </c>
      <c r="O5105">
        <f t="shared" si="558"/>
        <v>1.8785080000000001E-3</v>
      </c>
      <c r="P5105">
        <f t="shared" si="559"/>
        <v>5.1283268399999998E-2</v>
      </c>
      <c r="Q5105" t="str">
        <f>VLOOKUP(VLOOKUP(C5105,Mapping!$A$1:$C$17,3,0),Mapping!$E$1:$F$6,2,0)</f>
        <v>Vùng 05</v>
      </c>
    </row>
    <row r="5106" spans="1:17" x14ac:dyDescent="0.3">
      <c r="A5106" s="33">
        <v>44834</v>
      </c>
      <c r="B5106">
        <v>4100</v>
      </c>
      <c r="C5106">
        <v>34</v>
      </c>
      <c r="D5106" s="38" t="s">
        <v>78</v>
      </c>
      <c r="E5106" s="2" t="s">
        <v>41</v>
      </c>
      <c r="F5106">
        <v>1763170</v>
      </c>
      <c r="G5106" s="44">
        <f t="shared" si="553"/>
        <v>44562</v>
      </c>
      <c r="H5106" s="50">
        <f t="shared" si="554"/>
        <v>273</v>
      </c>
      <c r="I5106" s="50">
        <f t="shared" si="555"/>
        <v>43788763.199999996</v>
      </c>
      <c r="J5106" s="46">
        <v>1603984</v>
      </c>
      <c r="K5106" s="2" t="s">
        <v>34</v>
      </c>
      <c r="L5106" s="52" t="str">
        <f t="shared" si="556"/>
        <v>20220930VND</v>
      </c>
      <c r="M5106">
        <f>VLOOKUP(L5106,Mapping!$H$1:$K$25,4,0)</f>
        <v>1</v>
      </c>
      <c r="N5106">
        <f t="shared" si="557"/>
        <v>1.7631700000000001E-3</v>
      </c>
      <c r="O5106">
        <f t="shared" si="558"/>
        <v>1.6039839999999999E-3</v>
      </c>
      <c r="P5106">
        <f t="shared" si="559"/>
        <v>4.3788763199999997E-2</v>
      </c>
      <c r="Q5106" t="str">
        <f>VLOOKUP(VLOOKUP(C5106,Mapping!$A$1:$C$17,3,0),Mapping!$E$1:$F$6,2,0)</f>
        <v>Vùng 02</v>
      </c>
    </row>
    <row r="5107" spans="1:17" x14ac:dyDescent="0.3">
      <c r="A5107" s="33">
        <v>44834</v>
      </c>
      <c r="B5107">
        <v>4102</v>
      </c>
      <c r="C5107">
        <v>36</v>
      </c>
      <c r="D5107" s="38" t="s">
        <v>78</v>
      </c>
      <c r="E5107" s="2" t="s">
        <v>41</v>
      </c>
      <c r="F5107">
        <v>1117539</v>
      </c>
      <c r="G5107" s="44">
        <f t="shared" si="553"/>
        <v>44562</v>
      </c>
      <c r="H5107" s="50">
        <f t="shared" si="554"/>
        <v>273</v>
      </c>
      <c r="I5107" s="50">
        <f t="shared" si="555"/>
        <v>43294196.399999999</v>
      </c>
      <c r="J5107" s="46">
        <v>1585868</v>
      </c>
      <c r="K5107" s="2" t="s">
        <v>34</v>
      </c>
      <c r="L5107" s="52" t="str">
        <f t="shared" si="556"/>
        <v>20220930VND</v>
      </c>
      <c r="M5107">
        <f>VLOOKUP(L5107,Mapping!$H$1:$K$25,4,0)</f>
        <v>1</v>
      </c>
      <c r="N5107">
        <f t="shared" si="557"/>
        <v>1.1175390000000001E-3</v>
      </c>
      <c r="O5107">
        <f t="shared" si="558"/>
        <v>1.585868E-3</v>
      </c>
      <c r="P5107">
        <f t="shared" si="559"/>
        <v>4.3294196399999998E-2</v>
      </c>
      <c r="Q5107" t="str">
        <f>VLOOKUP(VLOOKUP(C5107,Mapping!$A$1:$C$17,3,0),Mapping!$E$1:$F$6,2,0)</f>
        <v>Vùng 05</v>
      </c>
    </row>
    <row r="5108" spans="1:17" x14ac:dyDescent="0.3">
      <c r="A5108" s="33">
        <v>44834</v>
      </c>
      <c r="B5108">
        <v>4103</v>
      </c>
      <c r="C5108">
        <v>20</v>
      </c>
      <c r="D5108" s="38" t="s">
        <v>78</v>
      </c>
      <c r="E5108" s="2" t="s">
        <v>41</v>
      </c>
      <c r="F5108">
        <v>1878875</v>
      </c>
      <c r="G5108" s="44">
        <f t="shared" si="553"/>
        <v>44562</v>
      </c>
      <c r="H5108" s="50">
        <f t="shared" si="554"/>
        <v>273</v>
      </c>
      <c r="I5108" s="50">
        <f t="shared" si="555"/>
        <v>2924321.4</v>
      </c>
      <c r="J5108" s="46">
        <v>107118</v>
      </c>
      <c r="K5108" s="2" t="s">
        <v>34</v>
      </c>
      <c r="L5108" s="52" t="str">
        <f t="shared" si="556"/>
        <v>20220930VND</v>
      </c>
      <c r="M5108">
        <f>VLOOKUP(L5108,Mapping!$H$1:$K$25,4,0)</f>
        <v>1</v>
      </c>
      <c r="N5108">
        <f t="shared" si="557"/>
        <v>1.8788749999999999E-3</v>
      </c>
      <c r="O5108">
        <f t="shared" si="558"/>
        <v>1.07118E-4</v>
      </c>
      <c r="P5108">
        <f t="shared" si="559"/>
        <v>2.9243213999999998E-3</v>
      </c>
      <c r="Q5108" t="str">
        <f>VLOOKUP(VLOOKUP(C5108,Mapping!$A$1:$C$17,3,0),Mapping!$E$1:$F$6,2,0)</f>
        <v>Vùng 02</v>
      </c>
    </row>
    <row r="5109" spans="1:17" x14ac:dyDescent="0.3">
      <c r="A5109" s="33">
        <v>44834</v>
      </c>
      <c r="B5109">
        <v>4103</v>
      </c>
      <c r="C5109">
        <v>48</v>
      </c>
      <c r="D5109" s="38" t="s">
        <v>78</v>
      </c>
      <c r="E5109" s="2" t="s">
        <v>41</v>
      </c>
      <c r="F5109">
        <v>211484</v>
      </c>
      <c r="G5109" s="44">
        <f t="shared" si="553"/>
        <v>44562</v>
      </c>
      <c r="H5109" s="50">
        <f t="shared" si="554"/>
        <v>273</v>
      </c>
      <c r="I5109" s="50">
        <f t="shared" si="555"/>
        <v>14198347.799999999</v>
      </c>
      <c r="J5109" s="46">
        <v>520086</v>
      </c>
      <c r="K5109" s="2" t="s">
        <v>34</v>
      </c>
      <c r="L5109" s="52" t="str">
        <f t="shared" si="556"/>
        <v>20220930VND</v>
      </c>
      <c r="M5109">
        <f>VLOOKUP(L5109,Mapping!$H$1:$K$25,4,0)</f>
        <v>1</v>
      </c>
      <c r="N5109">
        <f t="shared" si="557"/>
        <v>2.1148400000000001E-4</v>
      </c>
      <c r="O5109">
        <f t="shared" si="558"/>
        <v>5.2008600000000001E-4</v>
      </c>
      <c r="P5109">
        <f t="shared" si="559"/>
        <v>1.4198347799999999E-2</v>
      </c>
      <c r="Q5109" t="str">
        <f>VLOOKUP(VLOOKUP(C5109,Mapping!$A$1:$C$17,3,0),Mapping!$E$1:$F$6,2,0)</f>
        <v>Vùng 01</v>
      </c>
    </row>
    <row r="5110" spans="1:17" x14ac:dyDescent="0.3">
      <c r="A5110" s="33">
        <v>44834</v>
      </c>
      <c r="B5110">
        <v>4104</v>
      </c>
      <c r="C5110">
        <v>40</v>
      </c>
      <c r="D5110" s="38" t="s">
        <v>78</v>
      </c>
      <c r="E5110" s="2" t="s">
        <v>41</v>
      </c>
      <c r="F5110">
        <v>1714589</v>
      </c>
      <c r="G5110" s="44">
        <f t="shared" si="553"/>
        <v>44562</v>
      </c>
      <c r="H5110" s="50">
        <f t="shared" si="554"/>
        <v>273</v>
      </c>
      <c r="I5110" s="50">
        <f t="shared" si="555"/>
        <v>11404629.6</v>
      </c>
      <c r="J5110" s="46">
        <v>417752</v>
      </c>
      <c r="K5110" s="2" t="s">
        <v>34</v>
      </c>
      <c r="L5110" s="52" t="str">
        <f t="shared" si="556"/>
        <v>20220930VND</v>
      </c>
      <c r="M5110">
        <f>VLOOKUP(L5110,Mapping!$H$1:$K$25,4,0)</f>
        <v>1</v>
      </c>
      <c r="N5110">
        <f t="shared" si="557"/>
        <v>1.7145890000000001E-3</v>
      </c>
      <c r="O5110">
        <f t="shared" si="558"/>
        <v>4.1775200000000002E-4</v>
      </c>
      <c r="P5110">
        <f t="shared" si="559"/>
        <v>1.1404629599999999E-2</v>
      </c>
      <c r="Q5110" t="str">
        <f>VLOOKUP(VLOOKUP(C5110,Mapping!$A$1:$C$17,3,0),Mapping!$E$1:$F$6,2,0)</f>
        <v>Vùng 01</v>
      </c>
    </row>
    <row r="5111" spans="1:17" x14ac:dyDescent="0.3">
      <c r="A5111" s="33">
        <v>44834</v>
      </c>
      <c r="B5111">
        <v>4105</v>
      </c>
      <c r="C5111">
        <v>23</v>
      </c>
      <c r="D5111" s="38" t="s">
        <v>78</v>
      </c>
      <c r="E5111" s="2" t="s">
        <v>41</v>
      </c>
      <c r="F5111">
        <v>1966855</v>
      </c>
      <c r="G5111" s="44">
        <f t="shared" si="553"/>
        <v>44562</v>
      </c>
      <c r="H5111" s="50">
        <f t="shared" si="554"/>
        <v>273</v>
      </c>
      <c r="I5111" s="50">
        <f t="shared" si="555"/>
        <v>10416451.5</v>
      </c>
      <c r="J5111" s="46">
        <v>381555</v>
      </c>
      <c r="K5111" s="2" t="s">
        <v>34</v>
      </c>
      <c r="L5111" s="52" t="str">
        <f t="shared" si="556"/>
        <v>20220930VND</v>
      </c>
      <c r="M5111">
        <f>VLOOKUP(L5111,Mapping!$H$1:$K$25,4,0)</f>
        <v>1</v>
      </c>
      <c r="N5111">
        <f t="shared" si="557"/>
        <v>1.966855E-3</v>
      </c>
      <c r="O5111">
        <f t="shared" si="558"/>
        <v>3.81555E-4</v>
      </c>
      <c r="P5111">
        <f t="shared" si="559"/>
        <v>1.04164515E-2</v>
      </c>
      <c r="Q5111" t="str">
        <f>VLOOKUP(VLOOKUP(C5111,Mapping!$A$1:$C$17,3,0),Mapping!$E$1:$F$6,2,0)</f>
        <v>Vùng 02</v>
      </c>
    </row>
    <row r="5112" spans="1:17" x14ac:dyDescent="0.3">
      <c r="A5112" s="33">
        <v>44834</v>
      </c>
      <c r="B5112">
        <v>4105</v>
      </c>
      <c r="C5112">
        <v>45</v>
      </c>
      <c r="D5112" s="38" t="s">
        <v>78</v>
      </c>
      <c r="E5112" s="2" t="s">
        <v>41</v>
      </c>
      <c r="F5112">
        <v>5751273</v>
      </c>
      <c r="G5112" s="44">
        <f t="shared" si="553"/>
        <v>44562</v>
      </c>
      <c r="H5112" s="50">
        <f t="shared" si="554"/>
        <v>273</v>
      </c>
      <c r="I5112" s="50">
        <f t="shared" si="555"/>
        <v>91317380.700000003</v>
      </c>
      <c r="J5112" s="46">
        <v>3344959</v>
      </c>
      <c r="K5112" s="2" t="s">
        <v>34</v>
      </c>
      <c r="L5112" s="52" t="str">
        <f t="shared" si="556"/>
        <v>20220930VND</v>
      </c>
      <c r="M5112">
        <f>VLOOKUP(L5112,Mapping!$H$1:$K$25,4,0)</f>
        <v>1</v>
      </c>
      <c r="N5112">
        <f t="shared" si="557"/>
        <v>5.7512730000000003E-3</v>
      </c>
      <c r="O5112">
        <f t="shared" si="558"/>
        <v>3.3449590000000002E-3</v>
      </c>
      <c r="P5112">
        <f t="shared" si="559"/>
        <v>9.1317380700000006E-2</v>
      </c>
      <c r="Q5112" t="str">
        <f>VLOOKUP(VLOOKUP(C5112,Mapping!$A$1:$C$17,3,0),Mapping!$E$1:$F$6,2,0)</f>
        <v>Vùng 02</v>
      </c>
    </row>
    <row r="5113" spans="1:17" x14ac:dyDescent="0.3">
      <c r="A5113" s="33">
        <v>44834</v>
      </c>
      <c r="B5113">
        <v>4105</v>
      </c>
      <c r="C5113">
        <v>45</v>
      </c>
      <c r="D5113" s="38" t="s">
        <v>78</v>
      </c>
      <c r="E5113" s="2" t="s">
        <v>41</v>
      </c>
      <c r="F5113">
        <v>3442948</v>
      </c>
      <c r="G5113" s="44">
        <f t="shared" si="553"/>
        <v>44562</v>
      </c>
      <c r="H5113" s="50">
        <f t="shared" si="554"/>
        <v>273</v>
      </c>
      <c r="I5113" s="50">
        <f t="shared" si="555"/>
        <v>107904314.7</v>
      </c>
      <c r="J5113" s="46">
        <v>3952539</v>
      </c>
      <c r="K5113" s="2" t="s">
        <v>34</v>
      </c>
      <c r="L5113" s="52" t="str">
        <f t="shared" si="556"/>
        <v>20220930VND</v>
      </c>
      <c r="M5113">
        <f>VLOOKUP(L5113,Mapping!$H$1:$K$25,4,0)</f>
        <v>1</v>
      </c>
      <c r="N5113">
        <f t="shared" si="557"/>
        <v>3.4429479999999999E-3</v>
      </c>
      <c r="O5113">
        <f t="shared" si="558"/>
        <v>3.9525389999999997E-3</v>
      </c>
      <c r="P5113">
        <f t="shared" si="559"/>
        <v>0.1079043147</v>
      </c>
      <c r="Q5113" t="str">
        <f>VLOOKUP(VLOOKUP(C5113,Mapping!$A$1:$C$17,3,0),Mapping!$E$1:$F$6,2,0)</f>
        <v>Vùng 02</v>
      </c>
    </row>
    <row r="5114" spans="1:17" x14ac:dyDescent="0.3">
      <c r="A5114" s="33">
        <v>44834</v>
      </c>
      <c r="B5114">
        <v>4105</v>
      </c>
      <c r="C5114">
        <v>23</v>
      </c>
      <c r="D5114" s="38" t="s">
        <v>78</v>
      </c>
      <c r="E5114" s="2" t="s">
        <v>41</v>
      </c>
      <c r="F5114">
        <v>6799978</v>
      </c>
      <c r="G5114" s="44">
        <f t="shared" si="553"/>
        <v>44562</v>
      </c>
      <c r="H5114" s="50">
        <f t="shared" si="554"/>
        <v>273</v>
      </c>
      <c r="I5114" s="50">
        <f t="shared" si="555"/>
        <v>257910143.40000001</v>
      </c>
      <c r="J5114" s="46">
        <v>9447258</v>
      </c>
      <c r="K5114" s="2" t="s">
        <v>34</v>
      </c>
      <c r="L5114" s="52" t="str">
        <f t="shared" si="556"/>
        <v>20220930VND</v>
      </c>
      <c r="M5114">
        <f>VLOOKUP(L5114,Mapping!$H$1:$K$25,4,0)</f>
        <v>1</v>
      </c>
      <c r="N5114">
        <f t="shared" si="557"/>
        <v>6.7999779999999999E-3</v>
      </c>
      <c r="O5114">
        <f t="shared" si="558"/>
        <v>9.447258E-3</v>
      </c>
      <c r="P5114">
        <f t="shared" si="559"/>
        <v>0.25791014340000001</v>
      </c>
      <c r="Q5114" t="str">
        <f>VLOOKUP(VLOOKUP(C5114,Mapping!$A$1:$C$17,3,0),Mapping!$E$1:$F$6,2,0)</f>
        <v>Vùng 02</v>
      </c>
    </row>
    <row r="5115" spans="1:17" x14ac:dyDescent="0.3">
      <c r="A5115" s="33">
        <v>44834</v>
      </c>
      <c r="B5115">
        <v>4105</v>
      </c>
      <c r="C5115">
        <v>23</v>
      </c>
      <c r="D5115" s="38" t="s">
        <v>78</v>
      </c>
      <c r="E5115" s="2" t="s">
        <v>41</v>
      </c>
      <c r="F5115">
        <v>1130705</v>
      </c>
      <c r="G5115" s="44">
        <f t="shared" si="553"/>
        <v>44562</v>
      </c>
      <c r="H5115" s="50">
        <f t="shared" si="554"/>
        <v>273</v>
      </c>
      <c r="I5115" s="50">
        <f t="shared" si="555"/>
        <v>12549509.700000001</v>
      </c>
      <c r="J5115" s="46">
        <v>459689</v>
      </c>
      <c r="K5115" s="2" t="s">
        <v>34</v>
      </c>
      <c r="L5115" s="52" t="str">
        <f t="shared" si="556"/>
        <v>20220930VND</v>
      </c>
      <c r="M5115">
        <f>VLOOKUP(L5115,Mapping!$H$1:$K$25,4,0)</f>
        <v>1</v>
      </c>
      <c r="N5115">
        <f t="shared" si="557"/>
        <v>1.1307050000000001E-3</v>
      </c>
      <c r="O5115">
        <f t="shared" si="558"/>
        <v>4.59689E-4</v>
      </c>
      <c r="P5115">
        <f t="shared" si="559"/>
        <v>1.2549509700000001E-2</v>
      </c>
      <c r="Q5115" t="str">
        <f>VLOOKUP(VLOOKUP(C5115,Mapping!$A$1:$C$17,3,0),Mapping!$E$1:$F$6,2,0)</f>
        <v>Vùng 02</v>
      </c>
    </row>
    <row r="5116" spans="1:17" x14ac:dyDescent="0.3">
      <c r="A5116" s="33">
        <v>44834</v>
      </c>
      <c r="B5116">
        <v>4106</v>
      </c>
      <c r="C5116">
        <v>41</v>
      </c>
      <c r="D5116" s="38" t="s">
        <v>78</v>
      </c>
      <c r="E5116" s="2" t="s">
        <v>41</v>
      </c>
      <c r="F5116">
        <v>1245805</v>
      </c>
      <c r="G5116" s="44">
        <f t="shared" si="553"/>
        <v>44562</v>
      </c>
      <c r="H5116" s="50">
        <f t="shared" si="554"/>
        <v>273</v>
      </c>
      <c r="I5116" s="50">
        <f t="shared" si="555"/>
        <v>12410853</v>
      </c>
      <c r="J5116" s="46">
        <v>454610</v>
      </c>
      <c r="K5116" s="2" t="s">
        <v>34</v>
      </c>
      <c r="L5116" s="52" t="str">
        <f t="shared" si="556"/>
        <v>20220930VND</v>
      </c>
      <c r="M5116">
        <f>VLOOKUP(L5116,Mapping!$H$1:$K$25,4,0)</f>
        <v>1</v>
      </c>
      <c r="N5116">
        <f t="shared" si="557"/>
        <v>1.245805E-3</v>
      </c>
      <c r="O5116">
        <f t="shared" si="558"/>
        <v>4.5460999999999999E-4</v>
      </c>
      <c r="P5116">
        <f t="shared" si="559"/>
        <v>1.2410852999999999E-2</v>
      </c>
      <c r="Q5116" t="str">
        <f>VLOOKUP(VLOOKUP(C5116,Mapping!$A$1:$C$17,3,0),Mapping!$E$1:$F$6,2,0)</f>
        <v>Vùng 05</v>
      </c>
    </row>
    <row r="5117" spans="1:17" x14ac:dyDescent="0.3">
      <c r="A5117" s="33">
        <v>44834</v>
      </c>
      <c r="B5117">
        <v>4106</v>
      </c>
      <c r="C5117">
        <v>34</v>
      </c>
      <c r="D5117" s="38" t="s">
        <v>78</v>
      </c>
      <c r="E5117" s="2" t="s">
        <v>41</v>
      </c>
      <c r="F5117">
        <v>5548563</v>
      </c>
      <c r="G5117" s="44">
        <f t="shared" si="553"/>
        <v>44562</v>
      </c>
      <c r="H5117" s="50">
        <f t="shared" si="554"/>
        <v>273</v>
      </c>
      <c r="I5117" s="50">
        <f t="shared" si="555"/>
        <v>129809807.39999999</v>
      </c>
      <c r="J5117" s="46">
        <v>4754938</v>
      </c>
      <c r="K5117" s="2" t="s">
        <v>34</v>
      </c>
      <c r="L5117" s="52" t="str">
        <f t="shared" si="556"/>
        <v>20220930VND</v>
      </c>
      <c r="M5117">
        <f>VLOOKUP(L5117,Mapping!$H$1:$K$25,4,0)</f>
        <v>1</v>
      </c>
      <c r="N5117">
        <f t="shared" si="557"/>
        <v>5.5485630000000003E-3</v>
      </c>
      <c r="O5117">
        <f t="shared" si="558"/>
        <v>4.7549380000000002E-3</v>
      </c>
      <c r="P5117">
        <f t="shared" si="559"/>
        <v>0.1298098074</v>
      </c>
      <c r="Q5117" t="str">
        <f>VLOOKUP(VLOOKUP(C5117,Mapping!$A$1:$C$17,3,0),Mapping!$E$1:$F$6,2,0)</f>
        <v>Vùng 02</v>
      </c>
    </row>
    <row r="5118" spans="1:17" x14ac:dyDescent="0.3">
      <c r="A5118" s="33">
        <v>44834</v>
      </c>
      <c r="B5118">
        <v>4107</v>
      </c>
      <c r="C5118">
        <v>26</v>
      </c>
      <c r="D5118" s="38" t="s">
        <v>78</v>
      </c>
      <c r="E5118" s="2" t="s">
        <v>41</v>
      </c>
      <c r="F5118">
        <v>970030</v>
      </c>
      <c r="G5118" s="44">
        <f t="shared" si="553"/>
        <v>44562</v>
      </c>
      <c r="H5118" s="50">
        <f t="shared" si="554"/>
        <v>273</v>
      </c>
      <c r="I5118" s="50">
        <f t="shared" si="555"/>
        <v>34539823.5</v>
      </c>
      <c r="J5118" s="46">
        <v>1265195</v>
      </c>
      <c r="K5118" s="2" t="s">
        <v>34</v>
      </c>
      <c r="L5118" s="52" t="str">
        <f t="shared" si="556"/>
        <v>20220930VND</v>
      </c>
      <c r="M5118">
        <f>VLOOKUP(L5118,Mapping!$H$1:$K$25,4,0)</f>
        <v>1</v>
      </c>
      <c r="N5118">
        <f t="shared" si="557"/>
        <v>9.7002999999999998E-4</v>
      </c>
      <c r="O5118">
        <f t="shared" si="558"/>
        <v>1.265195E-3</v>
      </c>
      <c r="P5118">
        <f t="shared" si="559"/>
        <v>3.4539823499999997E-2</v>
      </c>
      <c r="Q5118" t="str">
        <f>VLOOKUP(VLOOKUP(C5118,Mapping!$A$1:$C$17,3,0),Mapping!$E$1:$F$6,2,0)</f>
        <v>Vùng 04</v>
      </c>
    </row>
    <row r="5119" spans="1:17" x14ac:dyDescent="0.3">
      <c r="A5119" s="33">
        <v>44834</v>
      </c>
      <c r="B5119">
        <v>4109</v>
      </c>
      <c r="C5119">
        <v>34</v>
      </c>
      <c r="D5119" s="38" t="s">
        <v>78</v>
      </c>
      <c r="E5119" s="2" t="s">
        <v>41</v>
      </c>
      <c r="F5119">
        <v>919984</v>
      </c>
      <c r="G5119" s="44">
        <f t="shared" si="553"/>
        <v>44562</v>
      </c>
      <c r="H5119" s="50">
        <f t="shared" si="554"/>
        <v>273</v>
      </c>
      <c r="I5119" s="50">
        <f t="shared" si="555"/>
        <v>28133578.199999999</v>
      </c>
      <c r="J5119" s="46">
        <v>1030534</v>
      </c>
      <c r="K5119" s="2" t="s">
        <v>34</v>
      </c>
      <c r="L5119" s="52" t="str">
        <f t="shared" si="556"/>
        <v>20220930VND</v>
      </c>
      <c r="M5119">
        <f>VLOOKUP(L5119,Mapping!$H$1:$K$25,4,0)</f>
        <v>1</v>
      </c>
      <c r="N5119">
        <f t="shared" si="557"/>
        <v>9.1998399999999999E-4</v>
      </c>
      <c r="O5119">
        <f t="shared" si="558"/>
        <v>1.0305340000000001E-3</v>
      </c>
      <c r="P5119">
        <f t="shared" si="559"/>
        <v>2.8133578199999999E-2</v>
      </c>
      <c r="Q5119" t="str">
        <f>VLOOKUP(VLOOKUP(C5119,Mapping!$A$1:$C$17,3,0),Mapping!$E$1:$F$6,2,0)</f>
        <v>Vùng 02</v>
      </c>
    </row>
    <row r="5120" spans="1:17" x14ac:dyDescent="0.3">
      <c r="A5120" s="33">
        <v>44834</v>
      </c>
      <c r="B5120">
        <v>4109</v>
      </c>
      <c r="C5120">
        <v>34</v>
      </c>
      <c r="D5120" s="38" t="s">
        <v>78</v>
      </c>
      <c r="E5120" s="2" t="s">
        <v>41</v>
      </c>
      <c r="F5120">
        <v>323005</v>
      </c>
      <c r="G5120" s="44">
        <f t="shared" si="553"/>
        <v>44562</v>
      </c>
      <c r="H5120" s="50">
        <f t="shared" si="554"/>
        <v>273</v>
      </c>
      <c r="I5120" s="50">
        <f t="shared" si="555"/>
        <v>34621232.100000001</v>
      </c>
      <c r="J5120" s="46">
        <v>1268177</v>
      </c>
      <c r="K5120" s="2" t="s">
        <v>34</v>
      </c>
      <c r="L5120" s="52" t="str">
        <f t="shared" si="556"/>
        <v>20220930VND</v>
      </c>
      <c r="M5120">
        <f>VLOOKUP(L5120,Mapping!$H$1:$K$25,4,0)</f>
        <v>1</v>
      </c>
      <c r="N5120">
        <f t="shared" si="557"/>
        <v>3.2300500000000002E-4</v>
      </c>
      <c r="O5120">
        <f t="shared" si="558"/>
        <v>1.2681770000000001E-3</v>
      </c>
      <c r="P5120">
        <f t="shared" si="559"/>
        <v>3.4621232100000003E-2</v>
      </c>
      <c r="Q5120" t="str">
        <f>VLOOKUP(VLOOKUP(C5120,Mapping!$A$1:$C$17,3,0),Mapping!$E$1:$F$6,2,0)</f>
        <v>Vùng 02</v>
      </c>
    </row>
    <row r="5121" spans="1:17" x14ac:dyDescent="0.3">
      <c r="A5121" s="33">
        <v>44834</v>
      </c>
      <c r="B5121">
        <v>4110</v>
      </c>
      <c r="C5121">
        <v>34</v>
      </c>
      <c r="D5121" s="38" t="s">
        <v>78</v>
      </c>
      <c r="E5121" s="2" t="s">
        <v>41</v>
      </c>
      <c r="F5121">
        <v>1660613</v>
      </c>
      <c r="G5121" s="44">
        <f t="shared" si="553"/>
        <v>44562</v>
      </c>
      <c r="H5121" s="50">
        <f t="shared" si="554"/>
        <v>273</v>
      </c>
      <c r="I5121" s="50">
        <f t="shared" si="555"/>
        <v>5667425.3999999994</v>
      </c>
      <c r="J5121" s="46">
        <v>207598</v>
      </c>
      <c r="K5121" s="2" t="s">
        <v>34</v>
      </c>
      <c r="L5121" s="52" t="str">
        <f t="shared" si="556"/>
        <v>20220930VND</v>
      </c>
      <c r="M5121">
        <f>VLOOKUP(L5121,Mapping!$H$1:$K$25,4,0)</f>
        <v>1</v>
      </c>
      <c r="N5121">
        <f t="shared" si="557"/>
        <v>1.660613E-3</v>
      </c>
      <c r="O5121">
        <f t="shared" si="558"/>
        <v>2.07598E-4</v>
      </c>
      <c r="P5121">
        <f t="shared" si="559"/>
        <v>5.6674253999999995E-3</v>
      </c>
      <c r="Q5121" t="str">
        <f>VLOOKUP(VLOOKUP(C5121,Mapping!$A$1:$C$17,3,0),Mapping!$E$1:$F$6,2,0)</f>
        <v>Vùng 02</v>
      </c>
    </row>
    <row r="5122" spans="1:17" x14ac:dyDescent="0.3">
      <c r="A5122" s="33">
        <v>44834</v>
      </c>
      <c r="B5122">
        <v>4111</v>
      </c>
      <c r="C5122">
        <v>24</v>
      </c>
      <c r="D5122" s="38" t="s">
        <v>78</v>
      </c>
      <c r="E5122" s="2" t="s">
        <v>41</v>
      </c>
      <c r="F5122">
        <v>1704597</v>
      </c>
      <c r="G5122" s="44">
        <f t="shared" ref="G5122:G5185" si="560">DATE(YEAR(A5122),1,1)</f>
        <v>44562</v>
      </c>
      <c r="H5122" s="50">
        <f t="shared" ref="H5122:H5185" si="561">DATEDIF(G5122,A5122,"D")+1</f>
        <v>273</v>
      </c>
      <c r="I5122" s="50">
        <f t="shared" si="555"/>
        <v>16470854.4</v>
      </c>
      <c r="J5122" s="46">
        <v>603328</v>
      </c>
      <c r="K5122" s="2" t="s">
        <v>34</v>
      </c>
      <c r="L5122" s="52" t="str">
        <f t="shared" si="556"/>
        <v>20220930VND</v>
      </c>
      <c r="M5122">
        <f>VLOOKUP(L5122,Mapping!$H$1:$K$25,4,0)</f>
        <v>1</v>
      </c>
      <c r="N5122">
        <f t="shared" si="557"/>
        <v>1.704597E-3</v>
      </c>
      <c r="O5122">
        <f t="shared" si="558"/>
        <v>6.0332799999999998E-4</v>
      </c>
      <c r="P5122">
        <f t="shared" si="559"/>
        <v>1.6470854400000002E-2</v>
      </c>
      <c r="Q5122" t="str">
        <f>VLOOKUP(VLOOKUP(C5122,Mapping!$A$1:$C$17,3,0),Mapping!$E$1:$F$6,2,0)</f>
        <v>Vùng 04</v>
      </c>
    </row>
    <row r="5123" spans="1:17" x14ac:dyDescent="0.3">
      <c r="A5123" s="33">
        <v>44834</v>
      </c>
      <c r="B5123">
        <v>4111</v>
      </c>
      <c r="C5123">
        <v>20</v>
      </c>
      <c r="D5123" s="38" t="s">
        <v>78</v>
      </c>
      <c r="E5123" s="2" t="s">
        <v>41</v>
      </c>
      <c r="F5123">
        <v>948367</v>
      </c>
      <c r="G5123" s="44">
        <f t="shared" si="560"/>
        <v>44562</v>
      </c>
      <c r="H5123" s="50">
        <f t="shared" si="561"/>
        <v>273</v>
      </c>
      <c r="I5123" s="50">
        <f t="shared" ref="I5123:I5186" si="562">H5123*(J5123/10)*M5123</f>
        <v>39476509.800000004</v>
      </c>
      <c r="J5123" s="46">
        <v>1446026</v>
      </c>
      <c r="K5123" s="2" t="s">
        <v>34</v>
      </c>
      <c r="L5123" s="52" t="str">
        <f t="shared" ref="L5123:L5186" si="563">CONCATENATE(TEXT(A5123,"YYYYMMDD"),K5123)</f>
        <v>20220930VND</v>
      </c>
      <c r="M5123">
        <f>VLOOKUP(L5123,Mapping!$H$1:$K$25,4,0)</f>
        <v>1</v>
      </c>
      <c r="N5123">
        <f t="shared" ref="N5123:N5186" si="564">F5123*M5123/10^9</f>
        <v>9.4836699999999998E-4</v>
      </c>
      <c r="O5123">
        <f t="shared" ref="O5123:O5186" si="565">J5123*M5123/10^9</f>
        <v>1.446026E-3</v>
      </c>
      <c r="P5123">
        <f t="shared" ref="P5123:P5186" si="566">I5123/10^9</f>
        <v>3.9476509800000004E-2</v>
      </c>
      <c r="Q5123" t="str">
        <f>VLOOKUP(VLOOKUP(C5123,Mapping!$A$1:$C$17,3,0),Mapping!$E$1:$F$6,2,0)</f>
        <v>Vùng 02</v>
      </c>
    </row>
    <row r="5124" spans="1:17" x14ac:dyDescent="0.3">
      <c r="A5124" s="33">
        <v>44834</v>
      </c>
      <c r="B5124">
        <v>4112</v>
      </c>
      <c r="C5124">
        <v>40</v>
      </c>
      <c r="D5124" s="38" t="s">
        <v>78</v>
      </c>
      <c r="E5124" s="2" t="s">
        <v>41</v>
      </c>
      <c r="F5124">
        <v>8793719</v>
      </c>
      <c r="G5124" s="44">
        <f t="shared" si="560"/>
        <v>44562</v>
      </c>
      <c r="H5124" s="50">
        <f t="shared" si="561"/>
        <v>273</v>
      </c>
      <c r="I5124" s="50">
        <f t="shared" si="562"/>
        <v>249302644.5</v>
      </c>
      <c r="J5124" s="46">
        <v>9131965</v>
      </c>
      <c r="K5124" s="2" t="s">
        <v>34</v>
      </c>
      <c r="L5124" s="52" t="str">
        <f t="shared" si="563"/>
        <v>20220930VND</v>
      </c>
      <c r="M5124">
        <f>VLOOKUP(L5124,Mapping!$H$1:$K$25,4,0)</f>
        <v>1</v>
      </c>
      <c r="N5124">
        <f t="shared" si="564"/>
        <v>8.7937190000000002E-3</v>
      </c>
      <c r="O5124">
        <f t="shared" si="565"/>
        <v>9.1319650000000006E-3</v>
      </c>
      <c r="P5124">
        <f t="shared" si="566"/>
        <v>0.2493026445</v>
      </c>
      <c r="Q5124" t="str">
        <f>VLOOKUP(VLOOKUP(C5124,Mapping!$A$1:$C$17,3,0),Mapping!$E$1:$F$6,2,0)</f>
        <v>Vùng 01</v>
      </c>
    </row>
    <row r="5125" spans="1:17" x14ac:dyDescent="0.3">
      <c r="A5125" s="33">
        <v>44834</v>
      </c>
      <c r="B5125">
        <v>4113</v>
      </c>
      <c r="C5125">
        <v>20</v>
      </c>
      <c r="D5125" s="38" t="s">
        <v>78</v>
      </c>
      <c r="E5125" s="2" t="s">
        <v>41</v>
      </c>
      <c r="F5125">
        <v>869071</v>
      </c>
      <c r="G5125" s="44">
        <f t="shared" si="560"/>
        <v>44562</v>
      </c>
      <c r="H5125" s="50">
        <f t="shared" si="561"/>
        <v>273</v>
      </c>
      <c r="I5125" s="50">
        <f t="shared" si="562"/>
        <v>11834386.200000001</v>
      </c>
      <c r="J5125" s="46">
        <v>433494</v>
      </c>
      <c r="K5125" s="2" t="s">
        <v>34</v>
      </c>
      <c r="L5125" s="52" t="str">
        <f t="shared" si="563"/>
        <v>20220930VND</v>
      </c>
      <c r="M5125">
        <f>VLOOKUP(L5125,Mapping!$H$1:$K$25,4,0)</f>
        <v>1</v>
      </c>
      <c r="N5125">
        <f t="shared" si="564"/>
        <v>8.6907100000000001E-4</v>
      </c>
      <c r="O5125">
        <f t="shared" si="565"/>
        <v>4.3349399999999998E-4</v>
      </c>
      <c r="P5125">
        <f t="shared" si="566"/>
        <v>1.1834386200000001E-2</v>
      </c>
      <c r="Q5125" t="str">
        <f>VLOOKUP(VLOOKUP(C5125,Mapping!$A$1:$C$17,3,0),Mapping!$E$1:$F$6,2,0)</f>
        <v>Vùng 02</v>
      </c>
    </row>
    <row r="5126" spans="1:17" x14ac:dyDescent="0.3">
      <c r="A5126" s="33">
        <v>44834</v>
      </c>
      <c r="B5126">
        <v>4113</v>
      </c>
      <c r="C5126">
        <v>20</v>
      </c>
      <c r="D5126" s="38" t="s">
        <v>78</v>
      </c>
      <c r="E5126" s="2" t="s">
        <v>41</v>
      </c>
      <c r="F5126">
        <v>244467</v>
      </c>
      <c r="G5126" s="44">
        <f t="shared" si="560"/>
        <v>44562</v>
      </c>
      <c r="H5126" s="50">
        <f t="shared" si="561"/>
        <v>273</v>
      </c>
      <c r="I5126" s="50">
        <f t="shared" si="562"/>
        <v>13798129.799999999</v>
      </c>
      <c r="J5126" s="46">
        <v>505426</v>
      </c>
      <c r="K5126" s="2" t="s">
        <v>34</v>
      </c>
      <c r="L5126" s="52" t="str">
        <f t="shared" si="563"/>
        <v>20220930VND</v>
      </c>
      <c r="M5126">
        <f>VLOOKUP(L5126,Mapping!$H$1:$K$25,4,0)</f>
        <v>1</v>
      </c>
      <c r="N5126">
        <f t="shared" si="564"/>
        <v>2.44467E-4</v>
      </c>
      <c r="O5126">
        <f t="shared" si="565"/>
        <v>5.0542600000000001E-4</v>
      </c>
      <c r="P5126">
        <f t="shared" si="566"/>
        <v>1.37981298E-2</v>
      </c>
      <c r="Q5126" t="str">
        <f>VLOOKUP(VLOOKUP(C5126,Mapping!$A$1:$C$17,3,0),Mapping!$E$1:$F$6,2,0)</f>
        <v>Vùng 02</v>
      </c>
    </row>
    <row r="5127" spans="1:17" x14ac:dyDescent="0.3">
      <c r="A5127" s="33">
        <v>44834</v>
      </c>
      <c r="B5127">
        <v>4114</v>
      </c>
      <c r="C5127">
        <v>40</v>
      </c>
      <c r="D5127" s="38" t="s">
        <v>78</v>
      </c>
      <c r="E5127" s="2" t="s">
        <v>41</v>
      </c>
      <c r="F5127">
        <v>1984833</v>
      </c>
      <c r="G5127" s="44">
        <f t="shared" si="560"/>
        <v>44562</v>
      </c>
      <c r="H5127" s="50">
        <f t="shared" si="561"/>
        <v>273</v>
      </c>
      <c r="I5127" s="50">
        <f t="shared" si="562"/>
        <v>1246065649933.104</v>
      </c>
      <c r="J5127" s="46">
        <v>1967586</v>
      </c>
      <c r="K5127" s="2" t="s">
        <v>35</v>
      </c>
      <c r="L5127" s="52" t="str">
        <f t="shared" si="563"/>
        <v>20220930USD</v>
      </c>
      <c r="M5127">
        <f>VLOOKUP(L5127,Mapping!$H$1:$K$25,4,0)</f>
        <v>23197.68</v>
      </c>
      <c r="N5127">
        <f t="shared" si="564"/>
        <v>46.043520787440002</v>
      </c>
      <c r="O5127">
        <f t="shared" si="565"/>
        <v>45.643430400480007</v>
      </c>
      <c r="P5127">
        <f t="shared" si="566"/>
        <v>1246.0656499331039</v>
      </c>
      <c r="Q5127" t="str">
        <f>VLOOKUP(VLOOKUP(C5127,Mapping!$A$1:$C$17,3,0),Mapping!$E$1:$F$6,2,0)</f>
        <v>Vùng 01</v>
      </c>
    </row>
    <row r="5128" spans="1:17" x14ac:dyDescent="0.3">
      <c r="A5128" s="33">
        <v>44834</v>
      </c>
      <c r="B5128">
        <v>4114</v>
      </c>
      <c r="C5128">
        <v>40</v>
      </c>
      <c r="D5128" s="38" t="s">
        <v>78</v>
      </c>
      <c r="E5128" s="2" t="s">
        <v>41</v>
      </c>
      <c r="F5128">
        <v>95438</v>
      </c>
      <c r="G5128" s="44">
        <f t="shared" si="560"/>
        <v>44562</v>
      </c>
      <c r="H5128" s="50">
        <f t="shared" si="561"/>
        <v>273</v>
      </c>
      <c r="I5128" s="50">
        <f t="shared" si="562"/>
        <v>44531132.100000001</v>
      </c>
      <c r="J5128" s="46">
        <v>1631177</v>
      </c>
      <c r="K5128" s="2" t="s">
        <v>34</v>
      </c>
      <c r="L5128" s="52" t="str">
        <f t="shared" si="563"/>
        <v>20220930VND</v>
      </c>
      <c r="M5128">
        <f>VLOOKUP(L5128,Mapping!$H$1:$K$25,4,0)</f>
        <v>1</v>
      </c>
      <c r="N5128">
        <f t="shared" si="564"/>
        <v>9.5438000000000003E-5</v>
      </c>
      <c r="O5128">
        <f t="shared" si="565"/>
        <v>1.6311769999999999E-3</v>
      </c>
      <c r="P5128">
        <f t="shared" si="566"/>
        <v>4.4531132100000002E-2</v>
      </c>
      <c r="Q5128" t="str">
        <f>VLOOKUP(VLOOKUP(C5128,Mapping!$A$1:$C$17,3,0),Mapping!$E$1:$F$6,2,0)</f>
        <v>Vùng 01</v>
      </c>
    </row>
    <row r="5129" spans="1:17" x14ac:dyDescent="0.3">
      <c r="A5129" s="33">
        <v>44834</v>
      </c>
      <c r="B5129">
        <v>4114</v>
      </c>
      <c r="C5129">
        <v>40</v>
      </c>
      <c r="D5129" s="38" t="s">
        <v>78</v>
      </c>
      <c r="E5129" s="2" t="s">
        <v>41</v>
      </c>
      <c r="F5129">
        <v>1564599</v>
      </c>
      <c r="G5129" s="44">
        <f t="shared" si="560"/>
        <v>44562</v>
      </c>
      <c r="H5129" s="50">
        <f t="shared" si="561"/>
        <v>273</v>
      </c>
      <c r="I5129" s="50">
        <f t="shared" si="562"/>
        <v>1017387290936.0159</v>
      </c>
      <c r="J5129" s="46">
        <v>1606494</v>
      </c>
      <c r="K5129" s="2" t="s">
        <v>35</v>
      </c>
      <c r="L5129" s="52" t="str">
        <f t="shared" si="563"/>
        <v>20220930USD</v>
      </c>
      <c r="M5129">
        <f>VLOOKUP(L5129,Mapping!$H$1:$K$25,4,0)</f>
        <v>23197.68</v>
      </c>
      <c r="N5129">
        <f t="shared" si="564"/>
        <v>36.295066930319997</v>
      </c>
      <c r="O5129">
        <f t="shared" si="565"/>
        <v>37.266933733919998</v>
      </c>
      <c r="P5129">
        <f t="shared" si="566"/>
        <v>1017.3872909360159</v>
      </c>
      <c r="Q5129" t="str">
        <f>VLOOKUP(VLOOKUP(C5129,Mapping!$A$1:$C$17,3,0),Mapping!$E$1:$F$6,2,0)</f>
        <v>Vùng 01</v>
      </c>
    </row>
    <row r="5130" spans="1:17" x14ac:dyDescent="0.3">
      <c r="A5130" s="33">
        <v>44834</v>
      </c>
      <c r="B5130">
        <v>4114</v>
      </c>
      <c r="C5130">
        <v>20</v>
      </c>
      <c r="D5130" s="38" t="s">
        <v>78</v>
      </c>
      <c r="E5130" s="2" t="s">
        <v>41</v>
      </c>
      <c r="F5130">
        <v>1676398</v>
      </c>
      <c r="G5130" s="44">
        <f t="shared" si="560"/>
        <v>44562</v>
      </c>
      <c r="H5130" s="50">
        <f t="shared" si="561"/>
        <v>273</v>
      </c>
      <c r="I5130" s="50">
        <f t="shared" si="562"/>
        <v>2812746.3000000003</v>
      </c>
      <c r="J5130" s="46">
        <v>103031</v>
      </c>
      <c r="K5130" s="2" t="s">
        <v>34</v>
      </c>
      <c r="L5130" s="52" t="str">
        <f t="shared" si="563"/>
        <v>20220930VND</v>
      </c>
      <c r="M5130">
        <f>VLOOKUP(L5130,Mapping!$H$1:$K$25,4,0)</f>
        <v>1</v>
      </c>
      <c r="N5130">
        <f t="shared" si="564"/>
        <v>1.676398E-3</v>
      </c>
      <c r="O5130">
        <f t="shared" si="565"/>
        <v>1.03031E-4</v>
      </c>
      <c r="P5130">
        <f t="shared" si="566"/>
        <v>2.8127463000000002E-3</v>
      </c>
      <c r="Q5130" t="str">
        <f>VLOOKUP(VLOOKUP(C5130,Mapping!$A$1:$C$17,3,0),Mapping!$E$1:$F$6,2,0)</f>
        <v>Vùng 02</v>
      </c>
    </row>
    <row r="5131" spans="1:17" x14ac:dyDescent="0.3">
      <c r="A5131" s="44">
        <v>44834</v>
      </c>
      <c r="B5131">
        <v>4114</v>
      </c>
      <c r="C5131">
        <v>20</v>
      </c>
      <c r="D5131" s="38" t="s">
        <v>78</v>
      </c>
      <c r="E5131" s="2" t="s">
        <v>41</v>
      </c>
      <c r="F5131">
        <v>1854912</v>
      </c>
      <c r="G5131" s="44">
        <f t="shared" si="560"/>
        <v>44562</v>
      </c>
      <c r="H5131" s="50">
        <f t="shared" si="561"/>
        <v>273</v>
      </c>
      <c r="I5131" s="50">
        <f t="shared" si="562"/>
        <v>43572301.5</v>
      </c>
      <c r="J5131" s="46">
        <v>1596055</v>
      </c>
      <c r="K5131" s="2" t="s">
        <v>34</v>
      </c>
      <c r="L5131" s="52" t="str">
        <f t="shared" si="563"/>
        <v>20220930VND</v>
      </c>
      <c r="M5131">
        <f>VLOOKUP(L5131,Mapping!$H$1:$K$25,4,0)</f>
        <v>1</v>
      </c>
      <c r="N5131">
        <f t="shared" si="564"/>
        <v>1.854912E-3</v>
      </c>
      <c r="O5131">
        <f t="shared" si="565"/>
        <v>1.5960550000000001E-3</v>
      </c>
      <c r="P5131">
        <f t="shared" si="566"/>
        <v>4.3572301500000001E-2</v>
      </c>
      <c r="Q5131" t="str">
        <f>VLOOKUP(VLOOKUP(C5131,Mapping!$A$1:$C$17,3,0),Mapping!$E$1:$F$6,2,0)</f>
        <v>Vùng 02</v>
      </c>
    </row>
    <row r="5132" spans="1:17" x14ac:dyDescent="0.3">
      <c r="A5132" s="33">
        <v>44834</v>
      </c>
      <c r="B5132">
        <v>4115</v>
      </c>
      <c r="C5132">
        <v>48</v>
      </c>
      <c r="D5132" s="38" t="s">
        <v>78</v>
      </c>
      <c r="E5132" s="2" t="s">
        <v>41</v>
      </c>
      <c r="F5132">
        <v>8831126</v>
      </c>
      <c r="G5132" s="44">
        <f t="shared" si="560"/>
        <v>44562</v>
      </c>
      <c r="H5132" s="50">
        <f t="shared" si="561"/>
        <v>273</v>
      </c>
      <c r="I5132" s="50">
        <f t="shared" si="562"/>
        <v>221120062.79999998</v>
      </c>
      <c r="J5132" s="46">
        <v>8099636</v>
      </c>
      <c r="K5132" s="2" t="s">
        <v>34</v>
      </c>
      <c r="L5132" s="52" t="str">
        <f t="shared" si="563"/>
        <v>20220930VND</v>
      </c>
      <c r="M5132">
        <f>VLOOKUP(L5132,Mapping!$H$1:$K$25,4,0)</f>
        <v>1</v>
      </c>
      <c r="N5132">
        <f t="shared" si="564"/>
        <v>8.8311259999999999E-3</v>
      </c>
      <c r="O5132">
        <f t="shared" si="565"/>
        <v>8.0996360000000003E-3</v>
      </c>
      <c r="P5132">
        <f t="shared" si="566"/>
        <v>0.22112006279999999</v>
      </c>
      <c r="Q5132" t="str">
        <f>VLOOKUP(VLOOKUP(C5132,Mapping!$A$1:$C$17,3,0),Mapping!$E$1:$F$6,2,0)</f>
        <v>Vùng 01</v>
      </c>
    </row>
    <row r="5133" spans="1:17" x14ac:dyDescent="0.3">
      <c r="A5133" s="33">
        <v>44834</v>
      </c>
      <c r="B5133">
        <v>4116</v>
      </c>
      <c r="C5133">
        <v>48</v>
      </c>
      <c r="D5133" s="38" t="s">
        <v>78</v>
      </c>
      <c r="E5133" s="2" t="s">
        <v>41</v>
      </c>
      <c r="F5133">
        <v>934562</v>
      </c>
      <c r="G5133" s="44">
        <f t="shared" si="560"/>
        <v>44562</v>
      </c>
      <c r="H5133" s="50">
        <f t="shared" si="561"/>
        <v>273</v>
      </c>
      <c r="I5133" s="50">
        <f t="shared" si="562"/>
        <v>18638447.099999998</v>
      </c>
      <c r="J5133" s="46">
        <v>682727</v>
      </c>
      <c r="K5133" s="2" t="s">
        <v>34</v>
      </c>
      <c r="L5133" s="52" t="str">
        <f t="shared" si="563"/>
        <v>20220930VND</v>
      </c>
      <c r="M5133">
        <f>VLOOKUP(L5133,Mapping!$H$1:$K$25,4,0)</f>
        <v>1</v>
      </c>
      <c r="N5133">
        <f t="shared" si="564"/>
        <v>9.34562E-4</v>
      </c>
      <c r="O5133">
        <f t="shared" si="565"/>
        <v>6.8272700000000005E-4</v>
      </c>
      <c r="P5133">
        <f t="shared" si="566"/>
        <v>1.8638447099999997E-2</v>
      </c>
      <c r="Q5133" t="str">
        <f>VLOOKUP(VLOOKUP(C5133,Mapping!$A$1:$C$17,3,0),Mapping!$E$1:$F$6,2,0)</f>
        <v>Vùng 01</v>
      </c>
    </row>
    <row r="5134" spans="1:17" x14ac:dyDescent="0.3">
      <c r="A5134" s="33">
        <v>44834</v>
      </c>
      <c r="B5134">
        <v>4117</v>
      </c>
      <c r="C5134">
        <v>20</v>
      </c>
      <c r="D5134" s="38" t="s">
        <v>78</v>
      </c>
      <c r="E5134" s="2" t="s">
        <v>41</v>
      </c>
      <c r="F5134">
        <v>1078639</v>
      </c>
      <c r="G5134" s="44">
        <f t="shared" si="560"/>
        <v>44562</v>
      </c>
      <c r="H5134" s="50">
        <f t="shared" si="561"/>
        <v>273</v>
      </c>
      <c r="I5134" s="50">
        <f t="shared" si="562"/>
        <v>10618143.9</v>
      </c>
      <c r="J5134" s="46">
        <v>388943</v>
      </c>
      <c r="K5134" s="2" t="s">
        <v>34</v>
      </c>
      <c r="L5134" s="52" t="str">
        <f t="shared" si="563"/>
        <v>20220930VND</v>
      </c>
      <c r="M5134">
        <f>VLOOKUP(L5134,Mapping!$H$1:$K$25,4,0)</f>
        <v>1</v>
      </c>
      <c r="N5134">
        <f t="shared" si="564"/>
        <v>1.0786389999999999E-3</v>
      </c>
      <c r="O5134">
        <f t="shared" si="565"/>
        <v>3.8894299999999999E-4</v>
      </c>
      <c r="P5134">
        <f t="shared" si="566"/>
        <v>1.06181439E-2</v>
      </c>
      <c r="Q5134" t="str">
        <f>VLOOKUP(VLOOKUP(C5134,Mapping!$A$1:$C$17,3,0),Mapping!$E$1:$F$6,2,0)</f>
        <v>Vùng 02</v>
      </c>
    </row>
    <row r="5135" spans="1:17" x14ac:dyDescent="0.3">
      <c r="A5135" s="33">
        <v>44834</v>
      </c>
      <c r="B5135">
        <v>4117</v>
      </c>
      <c r="C5135">
        <v>20</v>
      </c>
      <c r="D5135" s="38" t="s">
        <v>78</v>
      </c>
      <c r="E5135" s="2" t="s">
        <v>41</v>
      </c>
      <c r="F5135">
        <v>1974150</v>
      </c>
      <c r="G5135" s="44">
        <f t="shared" si="560"/>
        <v>44562</v>
      </c>
      <c r="H5135" s="50">
        <f t="shared" si="561"/>
        <v>273</v>
      </c>
      <c r="I5135" s="50">
        <f t="shared" si="562"/>
        <v>33378235.800000001</v>
      </c>
      <c r="J5135" s="46">
        <v>1222646</v>
      </c>
      <c r="K5135" s="2" t="s">
        <v>34</v>
      </c>
      <c r="L5135" s="52" t="str">
        <f t="shared" si="563"/>
        <v>20220930VND</v>
      </c>
      <c r="M5135">
        <f>VLOOKUP(L5135,Mapping!$H$1:$K$25,4,0)</f>
        <v>1</v>
      </c>
      <c r="N5135">
        <f t="shared" si="564"/>
        <v>1.97415E-3</v>
      </c>
      <c r="O5135">
        <f t="shared" si="565"/>
        <v>1.222646E-3</v>
      </c>
      <c r="P5135">
        <f t="shared" si="566"/>
        <v>3.3378235800000003E-2</v>
      </c>
      <c r="Q5135" t="str">
        <f>VLOOKUP(VLOOKUP(C5135,Mapping!$A$1:$C$17,3,0),Mapping!$E$1:$F$6,2,0)</f>
        <v>Vùng 02</v>
      </c>
    </row>
    <row r="5136" spans="1:17" x14ac:dyDescent="0.3">
      <c r="A5136" s="33">
        <v>44834</v>
      </c>
      <c r="B5136">
        <v>4118</v>
      </c>
      <c r="C5136">
        <v>45</v>
      </c>
      <c r="D5136" s="38" t="s">
        <v>78</v>
      </c>
      <c r="E5136" s="2" t="s">
        <v>41</v>
      </c>
      <c r="F5136">
        <v>1421045</v>
      </c>
      <c r="G5136" s="44">
        <f t="shared" si="560"/>
        <v>44562</v>
      </c>
      <c r="H5136" s="50">
        <f t="shared" si="561"/>
        <v>273</v>
      </c>
      <c r="I5136" s="50">
        <f t="shared" si="562"/>
        <v>20527197.599999998</v>
      </c>
      <c r="J5136" s="46">
        <v>751912</v>
      </c>
      <c r="K5136" s="2" t="s">
        <v>34</v>
      </c>
      <c r="L5136" s="52" t="str">
        <f t="shared" si="563"/>
        <v>20220930VND</v>
      </c>
      <c r="M5136">
        <f>VLOOKUP(L5136,Mapping!$H$1:$K$25,4,0)</f>
        <v>1</v>
      </c>
      <c r="N5136">
        <f t="shared" si="564"/>
        <v>1.4210449999999999E-3</v>
      </c>
      <c r="O5136">
        <f t="shared" si="565"/>
        <v>7.5191199999999998E-4</v>
      </c>
      <c r="P5136">
        <f t="shared" si="566"/>
        <v>2.0527197599999998E-2</v>
      </c>
      <c r="Q5136" t="str">
        <f>VLOOKUP(VLOOKUP(C5136,Mapping!$A$1:$C$17,3,0),Mapping!$E$1:$F$6,2,0)</f>
        <v>Vùng 02</v>
      </c>
    </row>
    <row r="5137" spans="1:17" x14ac:dyDescent="0.3">
      <c r="A5137" s="33">
        <v>44834</v>
      </c>
      <c r="B5137">
        <v>4118</v>
      </c>
      <c r="C5137">
        <v>23</v>
      </c>
      <c r="D5137" s="38" t="s">
        <v>78</v>
      </c>
      <c r="E5137" s="2" t="s">
        <v>41</v>
      </c>
      <c r="F5137">
        <v>1842627</v>
      </c>
      <c r="G5137" s="44">
        <f t="shared" si="560"/>
        <v>44562</v>
      </c>
      <c r="H5137" s="50">
        <f t="shared" si="561"/>
        <v>273</v>
      </c>
      <c r="I5137" s="50">
        <f t="shared" si="562"/>
        <v>29290797.900000002</v>
      </c>
      <c r="J5137" s="46">
        <v>1072923</v>
      </c>
      <c r="K5137" s="2" t="s">
        <v>34</v>
      </c>
      <c r="L5137" s="52" t="str">
        <f t="shared" si="563"/>
        <v>20220930VND</v>
      </c>
      <c r="M5137">
        <f>VLOOKUP(L5137,Mapping!$H$1:$K$25,4,0)</f>
        <v>1</v>
      </c>
      <c r="N5137">
        <f t="shared" si="564"/>
        <v>1.8426269999999999E-3</v>
      </c>
      <c r="O5137">
        <f t="shared" si="565"/>
        <v>1.0729229999999999E-3</v>
      </c>
      <c r="P5137">
        <f t="shared" si="566"/>
        <v>2.9290797900000002E-2</v>
      </c>
      <c r="Q5137" t="str">
        <f>VLOOKUP(VLOOKUP(C5137,Mapping!$A$1:$C$17,3,0),Mapping!$E$1:$F$6,2,0)</f>
        <v>Vùng 02</v>
      </c>
    </row>
    <row r="5138" spans="1:17" x14ac:dyDescent="0.3">
      <c r="A5138" s="33">
        <v>44834</v>
      </c>
      <c r="B5138">
        <v>4119</v>
      </c>
      <c r="C5138">
        <v>34</v>
      </c>
      <c r="D5138" s="38" t="s">
        <v>78</v>
      </c>
      <c r="E5138" s="2" t="s">
        <v>43</v>
      </c>
      <c r="F5138">
        <v>7227479</v>
      </c>
      <c r="G5138" s="44">
        <f t="shared" si="560"/>
        <v>44562</v>
      </c>
      <c r="H5138" s="50">
        <f t="shared" si="561"/>
        <v>273</v>
      </c>
      <c r="I5138" s="50">
        <f t="shared" si="562"/>
        <v>167532237.59999999</v>
      </c>
      <c r="J5138" s="46">
        <v>6136712</v>
      </c>
      <c r="K5138" s="2" t="s">
        <v>34</v>
      </c>
      <c r="L5138" s="52" t="str">
        <f t="shared" si="563"/>
        <v>20220930VND</v>
      </c>
      <c r="M5138">
        <f>VLOOKUP(L5138,Mapping!$H$1:$K$25,4,0)</f>
        <v>1</v>
      </c>
      <c r="N5138">
        <f t="shared" si="564"/>
        <v>7.2274790000000002E-3</v>
      </c>
      <c r="O5138">
        <f t="shared" si="565"/>
        <v>6.1367119999999999E-3</v>
      </c>
      <c r="P5138">
        <f t="shared" si="566"/>
        <v>0.16753223759999999</v>
      </c>
      <c r="Q5138" t="str">
        <f>VLOOKUP(VLOOKUP(C5138,Mapping!$A$1:$C$17,3,0),Mapping!$E$1:$F$6,2,0)</f>
        <v>Vùng 02</v>
      </c>
    </row>
    <row r="5139" spans="1:17" x14ac:dyDescent="0.3">
      <c r="A5139" s="33">
        <v>44834</v>
      </c>
      <c r="B5139">
        <v>4119</v>
      </c>
      <c r="C5139">
        <v>40</v>
      </c>
      <c r="D5139" s="38" t="s">
        <v>78</v>
      </c>
      <c r="E5139" s="2" t="s">
        <v>43</v>
      </c>
      <c r="F5139">
        <v>8049548</v>
      </c>
      <c r="G5139" s="44">
        <f t="shared" si="560"/>
        <v>44562</v>
      </c>
      <c r="H5139" s="50">
        <f t="shared" si="561"/>
        <v>273</v>
      </c>
      <c r="I5139" s="50">
        <f t="shared" si="562"/>
        <v>264893947.5</v>
      </c>
      <c r="J5139" s="46">
        <v>9703075</v>
      </c>
      <c r="K5139" s="2" t="s">
        <v>34</v>
      </c>
      <c r="L5139" s="52" t="str">
        <f t="shared" si="563"/>
        <v>20220930VND</v>
      </c>
      <c r="M5139">
        <f>VLOOKUP(L5139,Mapping!$H$1:$K$25,4,0)</f>
        <v>1</v>
      </c>
      <c r="N5139">
        <f t="shared" si="564"/>
        <v>8.0495480000000001E-3</v>
      </c>
      <c r="O5139">
        <f t="shared" si="565"/>
        <v>9.7030750000000002E-3</v>
      </c>
      <c r="P5139">
        <f t="shared" si="566"/>
        <v>0.2648939475</v>
      </c>
      <c r="Q5139" t="str">
        <f>VLOOKUP(VLOOKUP(C5139,Mapping!$A$1:$C$17,3,0),Mapping!$E$1:$F$6,2,0)</f>
        <v>Vùng 01</v>
      </c>
    </row>
    <row r="5140" spans="1:17" x14ac:dyDescent="0.3">
      <c r="A5140" s="33">
        <v>44834</v>
      </c>
      <c r="B5140">
        <v>4119</v>
      </c>
      <c r="C5140">
        <v>40</v>
      </c>
      <c r="D5140" s="38" t="s">
        <v>78</v>
      </c>
      <c r="E5140" s="2" t="s">
        <v>43</v>
      </c>
      <c r="F5140">
        <v>1046043</v>
      </c>
      <c r="G5140" s="44">
        <f t="shared" si="560"/>
        <v>44562</v>
      </c>
      <c r="H5140" s="50">
        <f t="shared" si="561"/>
        <v>273</v>
      </c>
      <c r="I5140" s="50">
        <f t="shared" si="562"/>
        <v>42580656.300000004</v>
      </c>
      <c r="J5140" s="46">
        <v>1559731</v>
      </c>
      <c r="K5140" s="2" t="s">
        <v>34</v>
      </c>
      <c r="L5140" s="52" t="str">
        <f t="shared" si="563"/>
        <v>20220930VND</v>
      </c>
      <c r="M5140">
        <f>VLOOKUP(L5140,Mapping!$H$1:$K$25,4,0)</f>
        <v>1</v>
      </c>
      <c r="N5140">
        <f t="shared" si="564"/>
        <v>1.046043E-3</v>
      </c>
      <c r="O5140">
        <f t="shared" si="565"/>
        <v>1.559731E-3</v>
      </c>
      <c r="P5140">
        <f t="shared" si="566"/>
        <v>4.2580656300000005E-2</v>
      </c>
      <c r="Q5140" t="str">
        <f>VLOOKUP(VLOOKUP(C5140,Mapping!$A$1:$C$17,3,0),Mapping!$E$1:$F$6,2,0)</f>
        <v>Vùng 01</v>
      </c>
    </row>
    <row r="5141" spans="1:17" x14ac:dyDescent="0.3">
      <c r="A5141" s="33">
        <v>44834</v>
      </c>
      <c r="B5141">
        <v>4119</v>
      </c>
      <c r="C5141">
        <v>40</v>
      </c>
      <c r="D5141" s="38" t="s">
        <v>78</v>
      </c>
      <c r="E5141" s="2" t="s">
        <v>41</v>
      </c>
      <c r="F5141">
        <v>6481916</v>
      </c>
      <c r="G5141" s="44">
        <f t="shared" si="560"/>
        <v>44562</v>
      </c>
      <c r="H5141" s="50">
        <f t="shared" si="561"/>
        <v>273</v>
      </c>
      <c r="I5141" s="50">
        <f t="shared" si="562"/>
        <v>190345373.40000001</v>
      </c>
      <c r="J5141" s="46">
        <v>6972358</v>
      </c>
      <c r="K5141" s="2" t="s">
        <v>34</v>
      </c>
      <c r="L5141" s="52" t="str">
        <f t="shared" si="563"/>
        <v>20220930VND</v>
      </c>
      <c r="M5141">
        <f>VLOOKUP(L5141,Mapping!$H$1:$K$25,4,0)</f>
        <v>1</v>
      </c>
      <c r="N5141">
        <f t="shared" si="564"/>
        <v>6.4819159999999999E-3</v>
      </c>
      <c r="O5141">
        <f t="shared" si="565"/>
        <v>6.9723579999999997E-3</v>
      </c>
      <c r="P5141">
        <f t="shared" si="566"/>
        <v>0.19034537340000002</v>
      </c>
      <c r="Q5141" t="str">
        <f>VLOOKUP(VLOOKUP(C5141,Mapping!$A$1:$C$17,3,0),Mapping!$E$1:$F$6,2,0)</f>
        <v>Vùng 01</v>
      </c>
    </row>
    <row r="5142" spans="1:17" x14ac:dyDescent="0.3">
      <c r="A5142" s="33">
        <v>44834</v>
      </c>
      <c r="B5142">
        <v>4119</v>
      </c>
      <c r="C5142">
        <v>40</v>
      </c>
      <c r="D5142" s="38" t="s">
        <v>78</v>
      </c>
      <c r="E5142" s="2" t="s">
        <v>41</v>
      </c>
      <c r="F5142">
        <v>1925288</v>
      </c>
      <c r="G5142" s="44">
        <f t="shared" si="560"/>
        <v>44562</v>
      </c>
      <c r="H5142" s="50">
        <f t="shared" si="561"/>
        <v>273</v>
      </c>
      <c r="I5142" s="50">
        <f t="shared" si="562"/>
        <v>33744438</v>
      </c>
      <c r="J5142" s="46">
        <v>1236060</v>
      </c>
      <c r="K5142" s="2" t="s">
        <v>34</v>
      </c>
      <c r="L5142" s="52" t="str">
        <f t="shared" si="563"/>
        <v>20220930VND</v>
      </c>
      <c r="M5142">
        <f>VLOOKUP(L5142,Mapping!$H$1:$K$25,4,0)</f>
        <v>1</v>
      </c>
      <c r="N5142">
        <f t="shared" si="564"/>
        <v>1.925288E-3</v>
      </c>
      <c r="O5142">
        <f t="shared" si="565"/>
        <v>1.23606E-3</v>
      </c>
      <c r="P5142">
        <f t="shared" si="566"/>
        <v>3.3744438000000002E-2</v>
      </c>
      <c r="Q5142" t="str">
        <f>VLOOKUP(VLOOKUP(C5142,Mapping!$A$1:$C$17,3,0),Mapping!$E$1:$F$6,2,0)</f>
        <v>Vùng 01</v>
      </c>
    </row>
    <row r="5143" spans="1:17" x14ac:dyDescent="0.3">
      <c r="A5143" s="33">
        <v>44834</v>
      </c>
      <c r="B5143">
        <v>4119</v>
      </c>
      <c r="C5143">
        <v>34</v>
      </c>
      <c r="D5143" s="38" t="s">
        <v>78</v>
      </c>
      <c r="E5143" s="2" t="s">
        <v>41</v>
      </c>
      <c r="F5143">
        <v>1872398</v>
      </c>
      <c r="G5143" s="44">
        <f t="shared" si="560"/>
        <v>44562</v>
      </c>
      <c r="H5143" s="50">
        <f t="shared" si="561"/>
        <v>273</v>
      </c>
      <c r="I5143" s="50">
        <f t="shared" si="562"/>
        <v>41389229.699999996</v>
      </c>
      <c r="J5143" s="46">
        <v>1516089</v>
      </c>
      <c r="K5143" s="2" t="s">
        <v>34</v>
      </c>
      <c r="L5143" s="52" t="str">
        <f t="shared" si="563"/>
        <v>20220930VND</v>
      </c>
      <c r="M5143">
        <f>VLOOKUP(L5143,Mapping!$H$1:$K$25,4,0)</f>
        <v>1</v>
      </c>
      <c r="N5143">
        <f t="shared" si="564"/>
        <v>1.8723979999999999E-3</v>
      </c>
      <c r="O5143">
        <f t="shared" si="565"/>
        <v>1.516089E-3</v>
      </c>
      <c r="P5143">
        <f t="shared" si="566"/>
        <v>4.1389229699999995E-2</v>
      </c>
      <c r="Q5143" t="str">
        <f>VLOOKUP(VLOOKUP(C5143,Mapping!$A$1:$C$17,3,0),Mapping!$E$1:$F$6,2,0)</f>
        <v>Vùng 02</v>
      </c>
    </row>
    <row r="5144" spans="1:17" x14ac:dyDescent="0.3">
      <c r="A5144" s="33">
        <v>44834</v>
      </c>
      <c r="B5144">
        <v>4120</v>
      </c>
      <c r="C5144">
        <v>20</v>
      </c>
      <c r="D5144" s="38" t="s">
        <v>78</v>
      </c>
      <c r="E5144" s="2" t="s">
        <v>41</v>
      </c>
      <c r="F5144">
        <v>1146342</v>
      </c>
      <c r="G5144" s="44">
        <f t="shared" si="560"/>
        <v>44562</v>
      </c>
      <c r="H5144" s="50">
        <f t="shared" si="561"/>
        <v>273</v>
      </c>
      <c r="I5144" s="50">
        <f t="shared" si="562"/>
        <v>22330226.099999998</v>
      </c>
      <c r="J5144" s="46">
        <v>817957</v>
      </c>
      <c r="K5144" s="2" t="s">
        <v>34</v>
      </c>
      <c r="L5144" s="52" t="str">
        <f t="shared" si="563"/>
        <v>20220930VND</v>
      </c>
      <c r="M5144">
        <f>VLOOKUP(L5144,Mapping!$H$1:$K$25,4,0)</f>
        <v>1</v>
      </c>
      <c r="N5144">
        <f t="shared" si="564"/>
        <v>1.1463420000000001E-3</v>
      </c>
      <c r="O5144">
        <f t="shared" si="565"/>
        <v>8.1795700000000002E-4</v>
      </c>
      <c r="P5144">
        <f t="shared" si="566"/>
        <v>2.2330226099999999E-2</v>
      </c>
      <c r="Q5144" t="str">
        <f>VLOOKUP(VLOOKUP(C5144,Mapping!$A$1:$C$17,3,0),Mapping!$E$1:$F$6,2,0)</f>
        <v>Vùng 02</v>
      </c>
    </row>
    <row r="5145" spans="1:17" x14ac:dyDescent="0.3">
      <c r="A5145" s="33">
        <v>44834</v>
      </c>
      <c r="B5145">
        <v>4120</v>
      </c>
      <c r="C5145">
        <v>24</v>
      </c>
      <c r="D5145" s="38" t="s">
        <v>78</v>
      </c>
      <c r="E5145" s="2" t="s">
        <v>41</v>
      </c>
      <c r="F5145">
        <v>1075496</v>
      </c>
      <c r="G5145" s="44">
        <f t="shared" si="560"/>
        <v>44562</v>
      </c>
      <c r="H5145" s="50">
        <f t="shared" si="561"/>
        <v>273</v>
      </c>
      <c r="I5145" s="50">
        <f t="shared" si="562"/>
        <v>44974374.899999999</v>
      </c>
      <c r="J5145" s="46">
        <v>1647413</v>
      </c>
      <c r="K5145" s="2" t="s">
        <v>34</v>
      </c>
      <c r="L5145" s="52" t="str">
        <f t="shared" si="563"/>
        <v>20220930VND</v>
      </c>
      <c r="M5145">
        <f>VLOOKUP(L5145,Mapping!$H$1:$K$25,4,0)</f>
        <v>1</v>
      </c>
      <c r="N5145">
        <f t="shared" si="564"/>
        <v>1.075496E-3</v>
      </c>
      <c r="O5145">
        <f t="shared" si="565"/>
        <v>1.6474129999999999E-3</v>
      </c>
      <c r="P5145">
        <f t="shared" si="566"/>
        <v>4.4974374899999996E-2</v>
      </c>
      <c r="Q5145" t="str">
        <f>VLOOKUP(VLOOKUP(C5145,Mapping!$A$1:$C$17,3,0),Mapping!$E$1:$F$6,2,0)</f>
        <v>Vùng 04</v>
      </c>
    </row>
    <row r="5146" spans="1:17" x14ac:dyDescent="0.3">
      <c r="A5146" s="33">
        <v>44834</v>
      </c>
      <c r="B5146">
        <v>4120</v>
      </c>
      <c r="C5146">
        <v>20</v>
      </c>
      <c r="D5146" s="38" t="s">
        <v>78</v>
      </c>
      <c r="E5146" s="2" t="s">
        <v>41</v>
      </c>
      <c r="F5146">
        <v>1074427</v>
      </c>
      <c r="G5146" s="44">
        <f t="shared" si="560"/>
        <v>44562</v>
      </c>
      <c r="H5146" s="50">
        <f t="shared" si="561"/>
        <v>273</v>
      </c>
      <c r="I5146" s="50">
        <f t="shared" si="562"/>
        <v>783064358772.69592</v>
      </c>
      <c r="J5146" s="46">
        <v>1236489</v>
      </c>
      <c r="K5146" s="2" t="s">
        <v>35</v>
      </c>
      <c r="L5146" s="52" t="str">
        <f t="shared" si="563"/>
        <v>20220930USD</v>
      </c>
      <c r="M5146">
        <f>VLOOKUP(L5146,Mapping!$H$1:$K$25,4,0)</f>
        <v>23197.68</v>
      </c>
      <c r="N5146">
        <f t="shared" si="564"/>
        <v>24.924213729360002</v>
      </c>
      <c r="O5146">
        <f t="shared" si="565"/>
        <v>28.68367614552</v>
      </c>
      <c r="P5146">
        <f t="shared" si="566"/>
        <v>783.06435877269587</v>
      </c>
      <c r="Q5146" t="str">
        <f>VLOOKUP(VLOOKUP(C5146,Mapping!$A$1:$C$17,3,0),Mapping!$E$1:$F$6,2,0)</f>
        <v>Vùng 02</v>
      </c>
    </row>
    <row r="5147" spans="1:17" x14ac:dyDescent="0.3">
      <c r="A5147" s="33">
        <v>44834</v>
      </c>
      <c r="B5147">
        <v>4120</v>
      </c>
      <c r="C5147">
        <v>34</v>
      </c>
      <c r="D5147" s="38" t="s">
        <v>78</v>
      </c>
      <c r="E5147" s="2" t="s">
        <v>41</v>
      </c>
      <c r="F5147">
        <v>841252</v>
      </c>
      <c r="G5147" s="44">
        <f t="shared" si="560"/>
        <v>44562</v>
      </c>
      <c r="H5147" s="50">
        <f t="shared" si="561"/>
        <v>273</v>
      </c>
      <c r="I5147" s="50">
        <f t="shared" si="562"/>
        <v>38068703.399999999</v>
      </c>
      <c r="J5147" s="46">
        <v>1394458</v>
      </c>
      <c r="K5147" s="2" t="s">
        <v>34</v>
      </c>
      <c r="L5147" s="52" t="str">
        <f t="shared" si="563"/>
        <v>20220930VND</v>
      </c>
      <c r="M5147">
        <f>VLOOKUP(L5147,Mapping!$H$1:$K$25,4,0)</f>
        <v>1</v>
      </c>
      <c r="N5147">
        <f t="shared" si="564"/>
        <v>8.4125200000000002E-4</v>
      </c>
      <c r="O5147">
        <f t="shared" si="565"/>
        <v>1.3944579999999999E-3</v>
      </c>
      <c r="P5147">
        <f t="shared" si="566"/>
        <v>3.8068703400000001E-2</v>
      </c>
      <c r="Q5147" t="str">
        <f>VLOOKUP(VLOOKUP(C5147,Mapping!$A$1:$C$17,3,0),Mapping!$E$1:$F$6,2,0)</f>
        <v>Vùng 02</v>
      </c>
    </row>
    <row r="5148" spans="1:17" x14ac:dyDescent="0.3">
      <c r="A5148" s="33">
        <v>44834</v>
      </c>
      <c r="B5148">
        <v>4120</v>
      </c>
      <c r="C5148">
        <v>34</v>
      </c>
      <c r="D5148" s="38" t="s">
        <v>78</v>
      </c>
      <c r="E5148" s="2" t="s">
        <v>41</v>
      </c>
      <c r="F5148">
        <v>508437</v>
      </c>
      <c r="G5148" s="44">
        <f t="shared" si="560"/>
        <v>44562</v>
      </c>
      <c r="H5148" s="50">
        <f t="shared" si="561"/>
        <v>273</v>
      </c>
      <c r="I5148" s="50">
        <f t="shared" si="562"/>
        <v>26161644.599999998</v>
      </c>
      <c r="J5148" s="46">
        <v>958302</v>
      </c>
      <c r="K5148" s="2" t="s">
        <v>34</v>
      </c>
      <c r="L5148" s="52" t="str">
        <f t="shared" si="563"/>
        <v>20220930VND</v>
      </c>
      <c r="M5148">
        <f>VLOOKUP(L5148,Mapping!$H$1:$K$25,4,0)</f>
        <v>1</v>
      </c>
      <c r="N5148">
        <f t="shared" si="564"/>
        <v>5.0843700000000004E-4</v>
      </c>
      <c r="O5148">
        <f t="shared" si="565"/>
        <v>9.5830199999999996E-4</v>
      </c>
      <c r="P5148">
        <f t="shared" si="566"/>
        <v>2.6161644599999999E-2</v>
      </c>
      <c r="Q5148" t="str">
        <f>VLOOKUP(VLOOKUP(C5148,Mapping!$A$1:$C$17,3,0),Mapping!$E$1:$F$6,2,0)</f>
        <v>Vùng 02</v>
      </c>
    </row>
    <row r="5149" spans="1:17" x14ac:dyDescent="0.3">
      <c r="A5149" s="33">
        <v>44834</v>
      </c>
      <c r="B5149">
        <v>4120</v>
      </c>
      <c r="C5149">
        <v>25</v>
      </c>
      <c r="D5149" s="38" t="s">
        <v>78</v>
      </c>
      <c r="E5149" s="2" t="s">
        <v>41</v>
      </c>
      <c r="F5149">
        <v>23769</v>
      </c>
      <c r="G5149" s="44">
        <f t="shared" si="560"/>
        <v>44562</v>
      </c>
      <c r="H5149" s="50">
        <f t="shared" si="561"/>
        <v>273</v>
      </c>
      <c r="I5149" s="50">
        <f t="shared" si="562"/>
        <v>53222878.800000004</v>
      </c>
      <c r="J5149" s="46">
        <v>1949556</v>
      </c>
      <c r="K5149" s="2" t="s">
        <v>34</v>
      </c>
      <c r="L5149" s="52" t="str">
        <f t="shared" si="563"/>
        <v>20220930VND</v>
      </c>
      <c r="M5149">
        <f>VLOOKUP(L5149,Mapping!$H$1:$K$25,4,0)</f>
        <v>1</v>
      </c>
      <c r="N5149">
        <f t="shared" si="564"/>
        <v>2.3768999999999999E-5</v>
      </c>
      <c r="O5149">
        <f t="shared" si="565"/>
        <v>1.9495560000000001E-3</v>
      </c>
      <c r="P5149">
        <f t="shared" si="566"/>
        <v>5.3222878800000005E-2</v>
      </c>
      <c r="Q5149" t="str">
        <f>VLOOKUP(VLOOKUP(C5149,Mapping!$A$1:$C$17,3,0),Mapping!$E$1:$F$6,2,0)</f>
        <v>Vùng 01</v>
      </c>
    </row>
    <row r="5150" spans="1:17" x14ac:dyDescent="0.3">
      <c r="A5150" s="44">
        <v>44834</v>
      </c>
      <c r="B5150">
        <v>4120</v>
      </c>
      <c r="C5150">
        <v>34</v>
      </c>
      <c r="D5150" s="38" t="s">
        <v>78</v>
      </c>
      <c r="E5150" s="2" t="s">
        <v>41</v>
      </c>
      <c r="F5150">
        <v>1964072</v>
      </c>
      <c r="G5150" s="44">
        <f t="shared" si="560"/>
        <v>44562</v>
      </c>
      <c r="H5150" s="50">
        <f t="shared" si="561"/>
        <v>273</v>
      </c>
      <c r="I5150" s="50">
        <f t="shared" si="562"/>
        <v>52673302.5</v>
      </c>
      <c r="J5150" s="46">
        <v>1929425</v>
      </c>
      <c r="K5150" s="2" t="s">
        <v>34</v>
      </c>
      <c r="L5150" s="52" t="str">
        <f t="shared" si="563"/>
        <v>20220930VND</v>
      </c>
      <c r="M5150">
        <f>VLOOKUP(L5150,Mapping!$H$1:$K$25,4,0)</f>
        <v>1</v>
      </c>
      <c r="N5150">
        <f t="shared" si="564"/>
        <v>1.9640719999999999E-3</v>
      </c>
      <c r="O5150">
        <f t="shared" si="565"/>
        <v>1.929425E-3</v>
      </c>
      <c r="P5150">
        <f t="shared" si="566"/>
        <v>5.2673302499999998E-2</v>
      </c>
      <c r="Q5150" t="str">
        <f>VLOOKUP(VLOOKUP(C5150,Mapping!$A$1:$C$17,3,0),Mapping!$E$1:$F$6,2,0)</f>
        <v>Vùng 02</v>
      </c>
    </row>
    <row r="5151" spans="1:17" x14ac:dyDescent="0.3">
      <c r="A5151" s="33">
        <v>44834</v>
      </c>
      <c r="B5151">
        <v>4121</v>
      </c>
      <c r="C5151">
        <v>11</v>
      </c>
      <c r="D5151" s="38" t="s">
        <v>78</v>
      </c>
      <c r="E5151" s="2" t="s">
        <v>41</v>
      </c>
      <c r="F5151">
        <v>1961225</v>
      </c>
      <c r="G5151" s="44">
        <f t="shared" si="560"/>
        <v>44562</v>
      </c>
      <c r="H5151" s="50">
        <f t="shared" si="561"/>
        <v>273</v>
      </c>
      <c r="I5151" s="50">
        <f t="shared" si="562"/>
        <v>49028779.800000004</v>
      </c>
      <c r="J5151" s="46">
        <v>1795926</v>
      </c>
      <c r="K5151" s="2" t="s">
        <v>34</v>
      </c>
      <c r="L5151" s="52" t="str">
        <f t="shared" si="563"/>
        <v>20220930VND</v>
      </c>
      <c r="M5151">
        <f>VLOOKUP(L5151,Mapping!$H$1:$K$25,4,0)</f>
        <v>1</v>
      </c>
      <c r="N5151">
        <f t="shared" si="564"/>
        <v>1.961225E-3</v>
      </c>
      <c r="O5151">
        <f t="shared" si="565"/>
        <v>1.795926E-3</v>
      </c>
      <c r="P5151">
        <f t="shared" si="566"/>
        <v>4.9028779800000005E-2</v>
      </c>
      <c r="Q5151" t="str">
        <f>VLOOKUP(VLOOKUP(C5151,Mapping!$A$1:$C$17,3,0),Mapping!$E$1:$F$6,2,0)</f>
        <v>Vùng 01</v>
      </c>
    </row>
    <row r="5152" spans="1:17" x14ac:dyDescent="0.3">
      <c r="A5152" s="33">
        <v>44834</v>
      </c>
      <c r="B5152">
        <v>4122</v>
      </c>
      <c r="C5152">
        <v>25</v>
      </c>
      <c r="D5152" s="38" t="s">
        <v>78</v>
      </c>
      <c r="E5152" s="2" t="s">
        <v>41</v>
      </c>
      <c r="F5152">
        <v>1093980</v>
      </c>
      <c r="G5152" s="44">
        <f t="shared" si="560"/>
        <v>44562</v>
      </c>
      <c r="H5152" s="50">
        <f t="shared" si="561"/>
        <v>273</v>
      </c>
      <c r="I5152" s="50">
        <f t="shared" si="562"/>
        <v>50365715.399999999</v>
      </c>
      <c r="J5152" s="46">
        <v>1844898</v>
      </c>
      <c r="K5152" s="2" t="s">
        <v>34</v>
      </c>
      <c r="L5152" s="52" t="str">
        <f t="shared" si="563"/>
        <v>20220930VND</v>
      </c>
      <c r="M5152">
        <f>VLOOKUP(L5152,Mapping!$H$1:$K$25,4,0)</f>
        <v>1</v>
      </c>
      <c r="N5152">
        <f t="shared" si="564"/>
        <v>1.09398E-3</v>
      </c>
      <c r="O5152">
        <f t="shared" si="565"/>
        <v>1.844898E-3</v>
      </c>
      <c r="P5152">
        <f t="shared" si="566"/>
        <v>5.0365715399999997E-2</v>
      </c>
      <c r="Q5152" t="str">
        <f>VLOOKUP(VLOOKUP(C5152,Mapping!$A$1:$C$17,3,0),Mapping!$E$1:$F$6,2,0)</f>
        <v>Vùng 01</v>
      </c>
    </row>
    <row r="5153" spans="1:17" x14ac:dyDescent="0.3">
      <c r="A5153" s="33">
        <v>44834</v>
      </c>
      <c r="B5153">
        <v>4122</v>
      </c>
      <c r="C5153">
        <v>40</v>
      </c>
      <c r="D5153" s="38" t="s">
        <v>78</v>
      </c>
      <c r="E5153" s="2" t="s">
        <v>41</v>
      </c>
      <c r="F5153">
        <v>783863</v>
      </c>
      <c r="G5153" s="44">
        <f t="shared" si="560"/>
        <v>44562</v>
      </c>
      <c r="H5153" s="50">
        <f t="shared" si="561"/>
        <v>273</v>
      </c>
      <c r="I5153" s="50">
        <f t="shared" si="562"/>
        <v>17255975.099999998</v>
      </c>
      <c r="J5153" s="46">
        <v>632087</v>
      </c>
      <c r="K5153" s="2" t="s">
        <v>34</v>
      </c>
      <c r="L5153" s="52" t="str">
        <f t="shared" si="563"/>
        <v>20220930VND</v>
      </c>
      <c r="M5153">
        <f>VLOOKUP(L5153,Mapping!$H$1:$K$25,4,0)</f>
        <v>1</v>
      </c>
      <c r="N5153">
        <f t="shared" si="564"/>
        <v>7.8386299999999999E-4</v>
      </c>
      <c r="O5153">
        <f t="shared" si="565"/>
        <v>6.3208700000000004E-4</v>
      </c>
      <c r="P5153">
        <f t="shared" si="566"/>
        <v>1.7255975099999998E-2</v>
      </c>
      <c r="Q5153" t="str">
        <f>VLOOKUP(VLOOKUP(C5153,Mapping!$A$1:$C$17,3,0),Mapping!$E$1:$F$6,2,0)</f>
        <v>Vùng 01</v>
      </c>
    </row>
    <row r="5154" spans="1:17" x14ac:dyDescent="0.3">
      <c r="A5154" s="33">
        <v>44834</v>
      </c>
      <c r="B5154">
        <v>4124</v>
      </c>
      <c r="C5154">
        <v>34</v>
      </c>
      <c r="D5154" s="38" t="s">
        <v>78</v>
      </c>
      <c r="E5154" s="2" t="s">
        <v>41</v>
      </c>
      <c r="F5154">
        <v>570631</v>
      </c>
      <c r="G5154" s="44">
        <f t="shared" si="560"/>
        <v>44562</v>
      </c>
      <c r="H5154" s="50">
        <f t="shared" si="561"/>
        <v>273</v>
      </c>
      <c r="I5154" s="50">
        <f t="shared" si="562"/>
        <v>18618709.199999999</v>
      </c>
      <c r="J5154" s="46">
        <v>682004</v>
      </c>
      <c r="K5154" s="2" t="s">
        <v>34</v>
      </c>
      <c r="L5154" s="52" t="str">
        <f t="shared" si="563"/>
        <v>20220930VND</v>
      </c>
      <c r="M5154">
        <f>VLOOKUP(L5154,Mapping!$H$1:$K$25,4,0)</f>
        <v>1</v>
      </c>
      <c r="N5154">
        <f t="shared" si="564"/>
        <v>5.7063100000000005E-4</v>
      </c>
      <c r="O5154">
        <f t="shared" si="565"/>
        <v>6.8200400000000005E-4</v>
      </c>
      <c r="P5154">
        <f t="shared" si="566"/>
        <v>1.86187092E-2</v>
      </c>
      <c r="Q5154" t="str">
        <f>VLOOKUP(VLOOKUP(C5154,Mapping!$A$1:$C$17,3,0),Mapping!$E$1:$F$6,2,0)</f>
        <v>Vùng 02</v>
      </c>
    </row>
    <row r="5155" spans="1:17" x14ac:dyDescent="0.3">
      <c r="A5155" s="33">
        <v>44834</v>
      </c>
      <c r="B5155">
        <v>4124</v>
      </c>
      <c r="C5155">
        <v>43</v>
      </c>
      <c r="D5155" s="38" t="s">
        <v>78</v>
      </c>
      <c r="E5155" s="2" t="s">
        <v>41</v>
      </c>
      <c r="F5155">
        <v>1850274</v>
      </c>
      <c r="G5155" s="44">
        <f t="shared" si="560"/>
        <v>44562</v>
      </c>
      <c r="H5155" s="50">
        <f t="shared" si="561"/>
        <v>273</v>
      </c>
      <c r="I5155" s="50">
        <f t="shared" si="562"/>
        <v>28628745.599999998</v>
      </c>
      <c r="J5155" s="46">
        <v>1048672</v>
      </c>
      <c r="K5155" s="2" t="s">
        <v>34</v>
      </c>
      <c r="L5155" s="52" t="str">
        <f t="shared" si="563"/>
        <v>20220930VND</v>
      </c>
      <c r="M5155">
        <f>VLOOKUP(L5155,Mapping!$H$1:$K$25,4,0)</f>
        <v>1</v>
      </c>
      <c r="N5155">
        <f t="shared" si="564"/>
        <v>1.8502740000000001E-3</v>
      </c>
      <c r="O5155">
        <f t="shared" si="565"/>
        <v>1.0486720000000001E-3</v>
      </c>
      <c r="P5155">
        <f t="shared" si="566"/>
        <v>2.8628745599999998E-2</v>
      </c>
      <c r="Q5155" t="str">
        <f>VLOOKUP(VLOOKUP(C5155,Mapping!$A$1:$C$17,3,0),Mapping!$E$1:$F$6,2,0)</f>
        <v>Vùng 04</v>
      </c>
    </row>
    <row r="5156" spans="1:17" x14ac:dyDescent="0.3">
      <c r="A5156" s="33">
        <v>44834</v>
      </c>
      <c r="B5156">
        <v>4125</v>
      </c>
      <c r="C5156">
        <v>34</v>
      </c>
      <c r="D5156" s="38" t="s">
        <v>78</v>
      </c>
      <c r="E5156" s="2" t="s">
        <v>41</v>
      </c>
      <c r="F5156">
        <v>770792</v>
      </c>
      <c r="G5156" s="44">
        <f t="shared" si="560"/>
        <v>44562</v>
      </c>
      <c r="H5156" s="50">
        <f t="shared" si="561"/>
        <v>273</v>
      </c>
      <c r="I5156" s="50">
        <f t="shared" si="562"/>
        <v>48455534.399999999</v>
      </c>
      <c r="J5156" s="46">
        <v>1774928</v>
      </c>
      <c r="K5156" s="2" t="s">
        <v>34</v>
      </c>
      <c r="L5156" s="52" t="str">
        <f t="shared" si="563"/>
        <v>20220930VND</v>
      </c>
      <c r="M5156">
        <f>VLOOKUP(L5156,Mapping!$H$1:$K$25,4,0)</f>
        <v>1</v>
      </c>
      <c r="N5156">
        <f t="shared" si="564"/>
        <v>7.7079199999999996E-4</v>
      </c>
      <c r="O5156">
        <f t="shared" si="565"/>
        <v>1.7749280000000001E-3</v>
      </c>
      <c r="P5156">
        <f t="shared" si="566"/>
        <v>4.84555344E-2</v>
      </c>
      <c r="Q5156" t="str">
        <f>VLOOKUP(VLOOKUP(C5156,Mapping!$A$1:$C$17,3,0),Mapping!$E$1:$F$6,2,0)</f>
        <v>Vùng 02</v>
      </c>
    </row>
    <row r="5157" spans="1:17" x14ac:dyDescent="0.3">
      <c r="A5157" s="33">
        <v>44834</v>
      </c>
      <c r="B5157">
        <v>4125</v>
      </c>
      <c r="C5157">
        <v>45</v>
      </c>
      <c r="D5157" s="38" t="s">
        <v>78</v>
      </c>
      <c r="E5157" s="2" t="s">
        <v>41</v>
      </c>
      <c r="F5157">
        <v>1847083</v>
      </c>
      <c r="G5157" s="44">
        <f t="shared" si="560"/>
        <v>44562</v>
      </c>
      <c r="H5157" s="50">
        <f t="shared" si="561"/>
        <v>273</v>
      </c>
      <c r="I5157" s="50">
        <f t="shared" si="562"/>
        <v>53207372.399999999</v>
      </c>
      <c r="J5157" s="46">
        <v>1948988</v>
      </c>
      <c r="K5157" s="2" t="s">
        <v>34</v>
      </c>
      <c r="L5157" s="52" t="str">
        <f t="shared" si="563"/>
        <v>20220930VND</v>
      </c>
      <c r="M5157">
        <f>VLOOKUP(L5157,Mapping!$H$1:$K$25,4,0)</f>
        <v>1</v>
      </c>
      <c r="N5157">
        <f t="shared" si="564"/>
        <v>1.847083E-3</v>
      </c>
      <c r="O5157">
        <f t="shared" si="565"/>
        <v>1.948988E-3</v>
      </c>
      <c r="P5157">
        <f t="shared" si="566"/>
        <v>5.3207372400000001E-2</v>
      </c>
      <c r="Q5157" t="str">
        <f>VLOOKUP(VLOOKUP(C5157,Mapping!$A$1:$C$17,3,0),Mapping!$E$1:$F$6,2,0)</f>
        <v>Vùng 02</v>
      </c>
    </row>
    <row r="5158" spans="1:17" x14ac:dyDescent="0.3">
      <c r="A5158" s="33">
        <v>44834</v>
      </c>
      <c r="B5158">
        <v>4126</v>
      </c>
      <c r="C5158">
        <v>34</v>
      </c>
      <c r="D5158" s="38" t="s">
        <v>78</v>
      </c>
      <c r="E5158" s="2" t="s">
        <v>41</v>
      </c>
      <c r="F5158">
        <v>1463623</v>
      </c>
      <c r="G5158" s="44">
        <f t="shared" si="560"/>
        <v>44562</v>
      </c>
      <c r="H5158" s="50">
        <f t="shared" si="561"/>
        <v>273</v>
      </c>
      <c r="I5158" s="50">
        <f t="shared" si="562"/>
        <v>37559558.399999999</v>
      </c>
      <c r="J5158" s="46">
        <v>1375808</v>
      </c>
      <c r="K5158" s="2" t="s">
        <v>34</v>
      </c>
      <c r="L5158" s="52" t="str">
        <f t="shared" si="563"/>
        <v>20220930VND</v>
      </c>
      <c r="M5158">
        <f>VLOOKUP(L5158,Mapping!$H$1:$K$25,4,0)</f>
        <v>1</v>
      </c>
      <c r="N5158">
        <f t="shared" si="564"/>
        <v>1.4636230000000001E-3</v>
      </c>
      <c r="O5158">
        <f t="shared" si="565"/>
        <v>1.3758080000000001E-3</v>
      </c>
      <c r="P5158">
        <f t="shared" si="566"/>
        <v>3.7559558399999998E-2</v>
      </c>
      <c r="Q5158" t="str">
        <f>VLOOKUP(VLOOKUP(C5158,Mapping!$A$1:$C$17,3,0),Mapping!$E$1:$F$6,2,0)</f>
        <v>Vùng 02</v>
      </c>
    </row>
    <row r="5159" spans="1:17" x14ac:dyDescent="0.3">
      <c r="A5159" s="33">
        <v>44834</v>
      </c>
      <c r="B5159">
        <v>4126</v>
      </c>
      <c r="C5159">
        <v>34</v>
      </c>
      <c r="D5159" s="38" t="s">
        <v>78</v>
      </c>
      <c r="E5159" s="2" t="s">
        <v>41</v>
      </c>
      <c r="F5159">
        <v>1157897</v>
      </c>
      <c r="G5159" s="44">
        <f t="shared" si="560"/>
        <v>44562</v>
      </c>
      <c r="H5159" s="50">
        <f t="shared" si="561"/>
        <v>273</v>
      </c>
      <c r="I5159" s="50">
        <f t="shared" si="562"/>
        <v>7616181.2999999998</v>
      </c>
      <c r="J5159" s="46">
        <v>278981</v>
      </c>
      <c r="K5159" s="2" t="s">
        <v>34</v>
      </c>
      <c r="L5159" s="52" t="str">
        <f t="shared" si="563"/>
        <v>20220930VND</v>
      </c>
      <c r="M5159">
        <f>VLOOKUP(L5159,Mapping!$H$1:$K$25,4,0)</f>
        <v>1</v>
      </c>
      <c r="N5159">
        <f t="shared" si="564"/>
        <v>1.157897E-3</v>
      </c>
      <c r="O5159">
        <f t="shared" si="565"/>
        <v>2.7898099999999998E-4</v>
      </c>
      <c r="P5159">
        <f t="shared" si="566"/>
        <v>7.6161813000000002E-3</v>
      </c>
      <c r="Q5159" t="str">
        <f>VLOOKUP(VLOOKUP(C5159,Mapping!$A$1:$C$17,3,0),Mapping!$E$1:$F$6,2,0)</f>
        <v>Vùng 02</v>
      </c>
    </row>
    <row r="5160" spans="1:17" x14ac:dyDescent="0.3">
      <c r="A5160" s="33">
        <v>44834</v>
      </c>
      <c r="B5160">
        <v>4127</v>
      </c>
      <c r="C5160">
        <v>11</v>
      </c>
      <c r="D5160" s="38" t="s">
        <v>78</v>
      </c>
      <c r="E5160" s="2" t="s">
        <v>41</v>
      </c>
      <c r="F5160">
        <v>766211</v>
      </c>
      <c r="G5160" s="44">
        <f t="shared" si="560"/>
        <v>44562</v>
      </c>
      <c r="H5160" s="50">
        <f t="shared" si="561"/>
        <v>273</v>
      </c>
      <c r="I5160" s="50">
        <f t="shared" si="562"/>
        <v>49215948.600000001</v>
      </c>
      <c r="J5160" s="46">
        <v>1802782</v>
      </c>
      <c r="K5160" s="2" t="s">
        <v>34</v>
      </c>
      <c r="L5160" s="52" t="str">
        <f t="shared" si="563"/>
        <v>20220930VND</v>
      </c>
      <c r="M5160">
        <f>VLOOKUP(L5160,Mapping!$H$1:$K$25,4,0)</f>
        <v>1</v>
      </c>
      <c r="N5160">
        <f t="shared" si="564"/>
        <v>7.6621100000000004E-4</v>
      </c>
      <c r="O5160">
        <f t="shared" si="565"/>
        <v>1.802782E-3</v>
      </c>
      <c r="P5160">
        <f t="shared" si="566"/>
        <v>4.9215948600000003E-2</v>
      </c>
      <c r="Q5160" t="str">
        <f>VLOOKUP(VLOOKUP(C5160,Mapping!$A$1:$C$17,3,0),Mapping!$E$1:$F$6,2,0)</f>
        <v>Vùng 01</v>
      </c>
    </row>
    <row r="5161" spans="1:17" x14ac:dyDescent="0.3">
      <c r="A5161" s="33">
        <v>44834</v>
      </c>
      <c r="B5161">
        <v>4128</v>
      </c>
      <c r="C5161">
        <v>24</v>
      </c>
      <c r="D5161" s="38" t="s">
        <v>78</v>
      </c>
      <c r="E5161" s="2" t="s">
        <v>41</v>
      </c>
      <c r="F5161">
        <v>1021413</v>
      </c>
      <c r="G5161" s="44">
        <f t="shared" si="560"/>
        <v>44562</v>
      </c>
      <c r="H5161" s="50">
        <f t="shared" si="561"/>
        <v>273</v>
      </c>
      <c r="I5161" s="50">
        <f t="shared" si="562"/>
        <v>40385354.100000001</v>
      </c>
      <c r="J5161" s="46">
        <v>1479317</v>
      </c>
      <c r="K5161" s="2" t="s">
        <v>34</v>
      </c>
      <c r="L5161" s="52" t="str">
        <f t="shared" si="563"/>
        <v>20220930VND</v>
      </c>
      <c r="M5161">
        <f>VLOOKUP(L5161,Mapping!$H$1:$K$25,4,0)</f>
        <v>1</v>
      </c>
      <c r="N5161">
        <f t="shared" si="564"/>
        <v>1.0214130000000001E-3</v>
      </c>
      <c r="O5161">
        <f t="shared" si="565"/>
        <v>1.479317E-3</v>
      </c>
      <c r="P5161">
        <f t="shared" si="566"/>
        <v>4.03853541E-2</v>
      </c>
      <c r="Q5161" t="str">
        <f>VLOOKUP(VLOOKUP(C5161,Mapping!$A$1:$C$17,3,0),Mapping!$E$1:$F$6,2,0)</f>
        <v>Vùng 04</v>
      </c>
    </row>
    <row r="5162" spans="1:17" x14ac:dyDescent="0.3">
      <c r="A5162" s="33">
        <v>44834</v>
      </c>
      <c r="B5162">
        <v>4130</v>
      </c>
      <c r="C5162">
        <v>24</v>
      </c>
      <c r="D5162" s="38" t="s">
        <v>78</v>
      </c>
      <c r="E5162" s="2" t="s">
        <v>41</v>
      </c>
      <c r="F5162">
        <v>1970567</v>
      </c>
      <c r="G5162" s="44">
        <f t="shared" si="560"/>
        <v>44562</v>
      </c>
      <c r="H5162" s="50">
        <f t="shared" si="561"/>
        <v>273</v>
      </c>
      <c r="I5162" s="50">
        <f t="shared" si="562"/>
        <v>10698815.4</v>
      </c>
      <c r="J5162" s="46">
        <v>391898</v>
      </c>
      <c r="K5162" s="2" t="s">
        <v>34</v>
      </c>
      <c r="L5162" s="52" t="str">
        <f t="shared" si="563"/>
        <v>20220930VND</v>
      </c>
      <c r="M5162">
        <f>VLOOKUP(L5162,Mapping!$H$1:$K$25,4,0)</f>
        <v>1</v>
      </c>
      <c r="N5162">
        <f t="shared" si="564"/>
        <v>1.9705669999999999E-3</v>
      </c>
      <c r="O5162">
        <f t="shared" si="565"/>
        <v>3.9189800000000001E-4</v>
      </c>
      <c r="P5162">
        <f t="shared" si="566"/>
        <v>1.0698815400000001E-2</v>
      </c>
      <c r="Q5162" t="str">
        <f>VLOOKUP(VLOOKUP(C5162,Mapping!$A$1:$C$17,3,0),Mapping!$E$1:$F$6,2,0)</f>
        <v>Vùng 04</v>
      </c>
    </row>
    <row r="5163" spans="1:17" x14ac:dyDescent="0.3">
      <c r="A5163" s="33">
        <v>44834</v>
      </c>
      <c r="B5163">
        <v>4130</v>
      </c>
      <c r="C5163">
        <v>34</v>
      </c>
      <c r="D5163" s="38" t="s">
        <v>78</v>
      </c>
      <c r="E5163" s="2" t="s">
        <v>41</v>
      </c>
      <c r="F5163">
        <v>894957</v>
      </c>
      <c r="G5163" s="44">
        <f t="shared" si="560"/>
        <v>44562</v>
      </c>
      <c r="H5163" s="50">
        <f t="shared" si="561"/>
        <v>273</v>
      </c>
      <c r="I5163" s="50">
        <f t="shared" si="562"/>
        <v>27445727.400000002</v>
      </c>
      <c r="J5163" s="46">
        <v>1005338</v>
      </c>
      <c r="K5163" s="2" t="s">
        <v>34</v>
      </c>
      <c r="L5163" s="52" t="str">
        <f t="shared" si="563"/>
        <v>20220930VND</v>
      </c>
      <c r="M5163">
        <f>VLOOKUP(L5163,Mapping!$H$1:$K$25,4,0)</f>
        <v>1</v>
      </c>
      <c r="N5163">
        <f t="shared" si="564"/>
        <v>8.9495700000000004E-4</v>
      </c>
      <c r="O5163">
        <f t="shared" si="565"/>
        <v>1.0053379999999999E-3</v>
      </c>
      <c r="P5163">
        <f t="shared" si="566"/>
        <v>2.7445727400000001E-2</v>
      </c>
      <c r="Q5163" t="str">
        <f>VLOOKUP(VLOOKUP(C5163,Mapping!$A$1:$C$17,3,0),Mapping!$E$1:$F$6,2,0)</f>
        <v>Vùng 02</v>
      </c>
    </row>
    <row r="5164" spans="1:17" x14ac:dyDescent="0.3">
      <c r="A5164" s="33">
        <v>44834</v>
      </c>
      <c r="B5164">
        <v>4132</v>
      </c>
      <c r="C5164">
        <v>24</v>
      </c>
      <c r="D5164" s="38" t="s">
        <v>78</v>
      </c>
      <c r="E5164" s="2" t="s">
        <v>41</v>
      </c>
      <c r="F5164">
        <v>8412179</v>
      </c>
      <c r="G5164" s="44">
        <f t="shared" si="560"/>
        <v>44562</v>
      </c>
      <c r="H5164" s="50">
        <f t="shared" si="561"/>
        <v>273</v>
      </c>
      <c r="I5164" s="50">
        <f t="shared" si="562"/>
        <v>236089881.29999998</v>
      </c>
      <c r="J5164" s="46">
        <v>8647981</v>
      </c>
      <c r="K5164" s="2" t="s">
        <v>34</v>
      </c>
      <c r="L5164" s="52" t="str">
        <f t="shared" si="563"/>
        <v>20220930VND</v>
      </c>
      <c r="M5164">
        <f>VLOOKUP(L5164,Mapping!$H$1:$K$25,4,0)</f>
        <v>1</v>
      </c>
      <c r="N5164">
        <f t="shared" si="564"/>
        <v>8.4121790000000005E-3</v>
      </c>
      <c r="O5164">
        <f t="shared" si="565"/>
        <v>8.6479810000000008E-3</v>
      </c>
      <c r="P5164">
        <f t="shared" si="566"/>
        <v>0.23608988129999997</v>
      </c>
      <c r="Q5164" t="str">
        <f>VLOOKUP(VLOOKUP(C5164,Mapping!$A$1:$C$17,3,0),Mapping!$E$1:$F$6,2,0)</f>
        <v>Vùng 04</v>
      </c>
    </row>
    <row r="5165" spans="1:17" x14ac:dyDescent="0.3">
      <c r="A5165" s="33">
        <v>44834</v>
      </c>
      <c r="B5165">
        <v>4132</v>
      </c>
      <c r="C5165">
        <v>45</v>
      </c>
      <c r="D5165" s="38" t="s">
        <v>78</v>
      </c>
      <c r="E5165" s="2" t="s">
        <v>41</v>
      </c>
      <c r="F5165">
        <v>1426622</v>
      </c>
      <c r="G5165" s="44">
        <f t="shared" si="560"/>
        <v>44562</v>
      </c>
      <c r="H5165" s="50">
        <f t="shared" si="561"/>
        <v>273</v>
      </c>
      <c r="I5165" s="50">
        <f t="shared" si="562"/>
        <v>35035236.600000001</v>
      </c>
      <c r="J5165" s="46">
        <v>1283342</v>
      </c>
      <c r="K5165" s="2" t="s">
        <v>34</v>
      </c>
      <c r="L5165" s="52" t="str">
        <f t="shared" si="563"/>
        <v>20220930VND</v>
      </c>
      <c r="M5165">
        <f>VLOOKUP(L5165,Mapping!$H$1:$K$25,4,0)</f>
        <v>1</v>
      </c>
      <c r="N5165">
        <f t="shared" si="564"/>
        <v>1.426622E-3</v>
      </c>
      <c r="O5165">
        <f t="shared" si="565"/>
        <v>1.283342E-3</v>
      </c>
      <c r="P5165">
        <f t="shared" si="566"/>
        <v>3.5035236599999998E-2</v>
      </c>
      <c r="Q5165" t="str">
        <f>VLOOKUP(VLOOKUP(C5165,Mapping!$A$1:$C$17,3,0),Mapping!$E$1:$F$6,2,0)</f>
        <v>Vùng 02</v>
      </c>
    </row>
    <row r="5166" spans="1:17" x14ac:dyDescent="0.3">
      <c r="A5166" s="33">
        <v>44834</v>
      </c>
      <c r="B5166">
        <v>4133</v>
      </c>
      <c r="C5166">
        <v>43</v>
      </c>
      <c r="D5166" s="38" t="s">
        <v>78</v>
      </c>
      <c r="E5166" s="2" t="s">
        <v>41</v>
      </c>
      <c r="F5166">
        <v>4364921</v>
      </c>
      <c r="G5166" s="44">
        <f t="shared" si="560"/>
        <v>44562</v>
      </c>
      <c r="H5166" s="50">
        <f t="shared" si="561"/>
        <v>273</v>
      </c>
      <c r="I5166" s="50">
        <f t="shared" si="562"/>
        <v>85992488.399999991</v>
      </c>
      <c r="J5166" s="46">
        <v>3149908</v>
      </c>
      <c r="K5166" s="2" t="s">
        <v>34</v>
      </c>
      <c r="L5166" s="52" t="str">
        <f t="shared" si="563"/>
        <v>20220930VND</v>
      </c>
      <c r="M5166">
        <f>VLOOKUP(L5166,Mapping!$H$1:$K$25,4,0)</f>
        <v>1</v>
      </c>
      <c r="N5166">
        <f t="shared" si="564"/>
        <v>4.3649209999999999E-3</v>
      </c>
      <c r="O5166">
        <f t="shared" si="565"/>
        <v>3.1499079999999999E-3</v>
      </c>
      <c r="P5166">
        <f t="shared" si="566"/>
        <v>8.5992488399999997E-2</v>
      </c>
      <c r="Q5166" t="str">
        <f>VLOOKUP(VLOOKUP(C5166,Mapping!$A$1:$C$17,3,0),Mapping!$E$1:$F$6,2,0)</f>
        <v>Vùng 04</v>
      </c>
    </row>
    <row r="5167" spans="1:17" x14ac:dyDescent="0.3">
      <c r="A5167" s="33">
        <v>44834</v>
      </c>
      <c r="B5167">
        <v>4133</v>
      </c>
      <c r="C5167">
        <v>41</v>
      </c>
      <c r="D5167" s="38" t="s">
        <v>78</v>
      </c>
      <c r="E5167" s="2" t="s">
        <v>41</v>
      </c>
      <c r="F5167">
        <v>379487</v>
      </c>
      <c r="G5167" s="44">
        <f t="shared" si="560"/>
        <v>44562</v>
      </c>
      <c r="H5167" s="50">
        <f t="shared" si="561"/>
        <v>273</v>
      </c>
      <c r="I5167" s="50">
        <f t="shared" si="562"/>
        <v>3379002.9</v>
      </c>
      <c r="J5167" s="46">
        <v>123773</v>
      </c>
      <c r="K5167" s="2" t="s">
        <v>34</v>
      </c>
      <c r="L5167" s="52" t="str">
        <f t="shared" si="563"/>
        <v>20220930VND</v>
      </c>
      <c r="M5167">
        <f>VLOOKUP(L5167,Mapping!$H$1:$K$25,4,0)</f>
        <v>1</v>
      </c>
      <c r="N5167">
        <f t="shared" si="564"/>
        <v>3.7948700000000002E-4</v>
      </c>
      <c r="O5167">
        <f t="shared" si="565"/>
        <v>1.2377300000000001E-4</v>
      </c>
      <c r="P5167">
        <f t="shared" si="566"/>
        <v>3.3790028999999997E-3</v>
      </c>
      <c r="Q5167" t="str">
        <f>VLOOKUP(VLOOKUP(C5167,Mapping!$A$1:$C$17,3,0),Mapping!$E$1:$F$6,2,0)</f>
        <v>Vùng 05</v>
      </c>
    </row>
    <row r="5168" spans="1:17" x14ac:dyDescent="0.3">
      <c r="A5168" s="33">
        <v>44834</v>
      </c>
      <c r="B5168">
        <v>4133</v>
      </c>
      <c r="C5168">
        <v>36</v>
      </c>
      <c r="D5168" s="38" t="s">
        <v>78</v>
      </c>
      <c r="E5168" s="2" t="s">
        <v>41</v>
      </c>
      <c r="F5168">
        <v>224587</v>
      </c>
      <c r="G5168" s="44">
        <f t="shared" si="560"/>
        <v>44562</v>
      </c>
      <c r="H5168" s="50">
        <f t="shared" si="561"/>
        <v>273</v>
      </c>
      <c r="I5168" s="50">
        <f t="shared" si="562"/>
        <v>19959111.900000002</v>
      </c>
      <c r="J5168" s="46">
        <v>731103</v>
      </c>
      <c r="K5168" s="2" t="s">
        <v>34</v>
      </c>
      <c r="L5168" s="52" t="str">
        <f t="shared" si="563"/>
        <v>20220930VND</v>
      </c>
      <c r="M5168">
        <f>VLOOKUP(L5168,Mapping!$H$1:$K$25,4,0)</f>
        <v>1</v>
      </c>
      <c r="N5168">
        <f t="shared" si="564"/>
        <v>2.24587E-4</v>
      </c>
      <c r="O5168">
        <f t="shared" si="565"/>
        <v>7.3110299999999998E-4</v>
      </c>
      <c r="P5168">
        <f t="shared" si="566"/>
        <v>1.9959111900000003E-2</v>
      </c>
      <c r="Q5168" t="str">
        <f>VLOOKUP(VLOOKUP(C5168,Mapping!$A$1:$C$17,3,0),Mapping!$E$1:$F$6,2,0)</f>
        <v>Vùng 05</v>
      </c>
    </row>
    <row r="5169" spans="1:17" x14ac:dyDescent="0.3">
      <c r="A5169" s="33">
        <v>44834</v>
      </c>
      <c r="B5169">
        <v>4134</v>
      </c>
      <c r="C5169">
        <v>23</v>
      </c>
      <c r="D5169" s="38" t="s">
        <v>78</v>
      </c>
      <c r="E5169" s="2" t="s">
        <v>41</v>
      </c>
      <c r="F5169">
        <v>587002</v>
      </c>
      <c r="G5169" s="44">
        <f t="shared" si="560"/>
        <v>44562</v>
      </c>
      <c r="H5169" s="50">
        <f t="shared" si="561"/>
        <v>273</v>
      </c>
      <c r="I5169" s="50">
        <f t="shared" si="562"/>
        <v>22832382.300000001</v>
      </c>
      <c r="J5169" s="46">
        <v>836351</v>
      </c>
      <c r="K5169" s="2" t="s">
        <v>34</v>
      </c>
      <c r="L5169" s="52" t="str">
        <f t="shared" si="563"/>
        <v>20220930VND</v>
      </c>
      <c r="M5169">
        <f>VLOOKUP(L5169,Mapping!$H$1:$K$25,4,0)</f>
        <v>1</v>
      </c>
      <c r="N5169">
        <f t="shared" si="564"/>
        <v>5.8700199999999999E-4</v>
      </c>
      <c r="O5169">
        <f t="shared" si="565"/>
        <v>8.3635100000000004E-4</v>
      </c>
      <c r="P5169">
        <f t="shared" si="566"/>
        <v>2.2832382300000002E-2</v>
      </c>
      <c r="Q5169" t="str">
        <f>VLOOKUP(VLOOKUP(C5169,Mapping!$A$1:$C$17,3,0),Mapping!$E$1:$F$6,2,0)</f>
        <v>Vùng 02</v>
      </c>
    </row>
    <row r="5170" spans="1:17" x14ac:dyDescent="0.3">
      <c r="A5170" s="33">
        <v>44834</v>
      </c>
      <c r="B5170">
        <v>4140</v>
      </c>
      <c r="C5170">
        <v>41</v>
      </c>
      <c r="D5170" s="38" t="s">
        <v>78</v>
      </c>
      <c r="E5170" s="2" t="s">
        <v>41</v>
      </c>
      <c r="F5170">
        <v>1178198</v>
      </c>
      <c r="G5170" s="44">
        <f t="shared" si="560"/>
        <v>44562</v>
      </c>
      <c r="H5170" s="50">
        <f t="shared" si="561"/>
        <v>273</v>
      </c>
      <c r="I5170" s="50">
        <f t="shared" si="562"/>
        <v>41573996.100000001</v>
      </c>
      <c r="J5170" s="46">
        <v>1522857</v>
      </c>
      <c r="K5170" s="2" t="s">
        <v>34</v>
      </c>
      <c r="L5170" s="52" t="str">
        <f t="shared" si="563"/>
        <v>20220930VND</v>
      </c>
      <c r="M5170">
        <f>VLOOKUP(L5170,Mapping!$H$1:$K$25,4,0)</f>
        <v>1</v>
      </c>
      <c r="N5170">
        <f t="shared" si="564"/>
        <v>1.1781980000000001E-3</v>
      </c>
      <c r="O5170">
        <f t="shared" si="565"/>
        <v>1.5228570000000001E-3</v>
      </c>
      <c r="P5170">
        <f t="shared" si="566"/>
        <v>4.1573996100000003E-2</v>
      </c>
      <c r="Q5170" t="str">
        <f>VLOOKUP(VLOOKUP(C5170,Mapping!$A$1:$C$17,3,0),Mapping!$E$1:$F$6,2,0)</f>
        <v>Vùng 05</v>
      </c>
    </row>
    <row r="5171" spans="1:17" x14ac:dyDescent="0.3">
      <c r="A5171" s="33">
        <v>44834</v>
      </c>
      <c r="B5171">
        <v>4140</v>
      </c>
      <c r="C5171">
        <v>45</v>
      </c>
      <c r="D5171" s="38" t="s">
        <v>78</v>
      </c>
      <c r="E5171" s="2" t="s">
        <v>41</v>
      </c>
      <c r="F5171">
        <v>1884689</v>
      </c>
      <c r="G5171" s="44">
        <f t="shared" si="560"/>
        <v>44562</v>
      </c>
      <c r="H5171" s="50">
        <f t="shared" si="561"/>
        <v>273</v>
      </c>
      <c r="I5171" s="50">
        <f t="shared" si="562"/>
        <v>27081736.5</v>
      </c>
      <c r="J5171" s="46">
        <v>992005</v>
      </c>
      <c r="K5171" s="2" t="s">
        <v>34</v>
      </c>
      <c r="L5171" s="52" t="str">
        <f t="shared" si="563"/>
        <v>20220930VND</v>
      </c>
      <c r="M5171">
        <f>VLOOKUP(L5171,Mapping!$H$1:$K$25,4,0)</f>
        <v>1</v>
      </c>
      <c r="N5171">
        <f t="shared" si="564"/>
        <v>1.8846889999999999E-3</v>
      </c>
      <c r="O5171">
        <f t="shared" si="565"/>
        <v>9.9200500000000001E-4</v>
      </c>
      <c r="P5171">
        <f t="shared" si="566"/>
        <v>2.7081736499999998E-2</v>
      </c>
      <c r="Q5171" t="str">
        <f>VLOOKUP(VLOOKUP(C5171,Mapping!$A$1:$C$17,3,0),Mapping!$E$1:$F$6,2,0)</f>
        <v>Vùng 02</v>
      </c>
    </row>
    <row r="5172" spans="1:17" x14ac:dyDescent="0.3">
      <c r="A5172" s="33">
        <v>44834</v>
      </c>
      <c r="B5172">
        <v>4140</v>
      </c>
      <c r="C5172">
        <v>31</v>
      </c>
      <c r="D5172" s="38" t="s">
        <v>78</v>
      </c>
      <c r="E5172" s="2" t="s">
        <v>41</v>
      </c>
      <c r="F5172">
        <v>1251072</v>
      </c>
      <c r="G5172" s="44">
        <f t="shared" si="560"/>
        <v>44562</v>
      </c>
      <c r="H5172" s="50">
        <f t="shared" si="561"/>
        <v>273</v>
      </c>
      <c r="I5172" s="50">
        <f t="shared" si="562"/>
        <v>37175365.5</v>
      </c>
      <c r="J5172" s="46">
        <v>1361735</v>
      </c>
      <c r="K5172" s="2" t="s">
        <v>34</v>
      </c>
      <c r="L5172" s="52" t="str">
        <f t="shared" si="563"/>
        <v>20220930VND</v>
      </c>
      <c r="M5172">
        <f>VLOOKUP(L5172,Mapping!$H$1:$K$25,4,0)</f>
        <v>1</v>
      </c>
      <c r="N5172">
        <f t="shared" si="564"/>
        <v>1.251072E-3</v>
      </c>
      <c r="O5172">
        <f t="shared" si="565"/>
        <v>1.361735E-3</v>
      </c>
      <c r="P5172">
        <f t="shared" si="566"/>
        <v>3.7175365500000002E-2</v>
      </c>
      <c r="Q5172" t="str">
        <f>VLOOKUP(VLOOKUP(C5172,Mapping!$A$1:$C$17,3,0),Mapping!$E$1:$F$6,2,0)</f>
        <v>Vùng 03</v>
      </c>
    </row>
    <row r="5173" spans="1:17" x14ac:dyDescent="0.3">
      <c r="A5173" s="33">
        <v>44834</v>
      </c>
      <c r="B5173">
        <v>4143</v>
      </c>
      <c r="C5173">
        <v>48</v>
      </c>
      <c r="D5173" s="38" t="s">
        <v>78</v>
      </c>
      <c r="E5173" s="2" t="s">
        <v>41</v>
      </c>
      <c r="F5173">
        <v>642777</v>
      </c>
      <c r="G5173" s="44">
        <f t="shared" si="560"/>
        <v>44562</v>
      </c>
      <c r="H5173" s="50">
        <f t="shared" si="561"/>
        <v>273</v>
      </c>
      <c r="I5173" s="50">
        <f t="shared" si="562"/>
        <v>22081659.599999998</v>
      </c>
      <c r="J5173" s="46">
        <v>808852</v>
      </c>
      <c r="K5173" s="2" t="s">
        <v>34</v>
      </c>
      <c r="L5173" s="52" t="str">
        <f t="shared" si="563"/>
        <v>20220930VND</v>
      </c>
      <c r="M5173">
        <f>VLOOKUP(L5173,Mapping!$H$1:$K$25,4,0)</f>
        <v>1</v>
      </c>
      <c r="N5173">
        <f t="shared" si="564"/>
        <v>6.4277699999999998E-4</v>
      </c>
      <c r="O5173">
        <f t="shared" si="565"/>
        <v>8.0885199999999999E-4</v>
      </c>
      <c r="P5173">
        <f t="shared" si="566"/>
        <v>2.2081659599999998E-2</v>
      </c>
      <c r="Q5173" t="str">
        <f>VLOOKUP(VLOOKUP(C5173,Mapping!$A$1:$C$17,3,0),Mapping!$E$1:$F$6,2,0)</f>
        <v>Vùng 01</v>
      </c>
    </row>
    <row r="5174" spans="1:17" x14ac:dyDescent="0.3">
      <c r="A5174" s="33">
        <v>44834</v>
      </c>
      <c r="B5174">
        <v>4144</v>
      </c>
      <c r="C5174">
        <v>12</v>
      </c>
      <c r="D5174" s="38" t="s">
        <v>78</v>
      </c>
      <c r="E5174" s="2" t="s">
        <v>41</v>
      </c>
      <c r="F5174">
        <v>1605898</v>
      </c>
      <c r="G5174" s="44">
        <f t="shared" si="560"/>
        <v>44562</v>
      </c>
      <c r="H5174" s="50">
        <f t="shared" si="561"/>
        <v>273</v>
      </c>
      <c r="I5174" s="50">
        <f t="shared" si="562"/>
        <v>15492449.700000001</v>
      </c>
      <c r="J5174" s="46">
        <v>567489</v>
      </c>
      <c r="K5174" s="2" t="s">
        <v>34</v>
      </c>
      <c r="L5174" s="52" t="str">
        <f t="shared" si="563"/>
        <v>20220930VND</v>
      </c>
      <c r="M5174">
        <f>VLOOKUP(L5174,Mapping!$H$1:$K$25,4,0)</f>
        <v>1</v>
      </c>
      <c r="N5174">
        <f t="shared" si="564"/>
        <v>1.6058979999999999E-3</v>
      </c>
      <c r="O5174">
        <f t="shared" si="565"/>
        <v>5.6748900000000001E-4</v>
      </c>
      <c r="P5174">
        <f t="shared" si="566"/>
        <v>1.5492449700000001E-2</v>
      </c>
      <c r="Q5174" t="str">
        <f>VLOOKUP(VLOOKUP(C5174,Mapping!$A$1:$C$17,3,0),Mapping!$E$1:$F$6,2,0)</f>
        <v>Vùng 03</v>
      </c>
    </row>
    <row r="5175" spans="1:17" x14ac:dyDescent="0.3">
      <c r="A5175" s="33">
        <v>44834</v>
      </c>
      <c r="B5175">
        <v>4145</v>
      </c>
      <c r="C5175">
        <v>26</v>
      </c>
      <c r="D5175" s="38" t="s">
        <v>78</v>
      </c>
      <c r="E5175" s="2" t="s">
        <v>41</v>
      </c>
      <c r="F5175">
        <v>599007</v>
      </c>
      <c r="G5175" s="44">
        <f t="shared" si="560"/>
        <v>44562</v>
      </c>
      <c r="H5175" s="50">
        <f t="shared" si="561"/>
        <v>273</v>
      </c>
      <c r="I5175" s="50">
        <f t="shared" si="562"/>
        <v>13801678.799999999</v>
      </c>
      <c r="J5175" s="46">
        <v>505556</v>
      </c>
      <c r="K5175" s="2" t="s">
        <v>34</v>
      </c>
      <c r="L5175" s="52" t="str">
        <f t="shared" si="563"/>
        <v>20220930VND</v>
      </c>
      <c r="M5175">
        <f>VLOOKUP(L5175,Mapping!$H$1:$K$25,4,0)</f>
        <v>1</v>
      </c>
      <c r="N5175">
        <f t="shared" si="564"/>
        <v>5.9900700000000003E-4</v>
      </c>
      <c r="O5175">
        <f t="shared" si="565"/>
        <v>5.05556E-4</v>
      </c>
      <c r="P5175">
        <f t="shared" si="566"/>
        <v>1.3801678799999998E-2</v>
      </c>
      <c r="Q5175" t="str">
        <f>VLOOKUP(VLOOKUP(C5175,Mapping!$A$1:$C$17,3,0),Mapping!$E$1:$F$6,2,0)</f>
        <v>Vùng 04</v>
      </c>
    </row>
    <row r="5176" spans="1:17" x14ac:dyDescent="0.3">
      <c r="A5176" s="33">
        <v>44834</v>
      </c>
      <c r="B5176">
        <v>4147</v>
      </c>
      <c r="C5176">
        <v>41</v>
      </c>
      <c r="D5176" s="38" t="s">
        <v>78</v>
      </c>
      <c r="E5176" s="2" t="s">
        <v>41</v>
      </c>
      <c r="F5176">
        <v>1223523</v>
      </c>
      <c r="G5176" s="44">
        <f t="shared" si="560"/>
        <v>44562</v>
      </c>
      <c r="H5176" s="50">
        <f t="shared" si="561"/>
        <v>273</v>
      </c>
      <c r="I5176" s="50">
        <f t="shared" si="562"/>
        <v>11284755.299999999</v>
      </c>
      <c r="J5176" s="46">
        <v>413361</v>
      </c>
      <c r="K5176" s="2" t="s">
        <v>34</v>
      </c>
      <c r="L5176" s="52" t="str">
        <f t="shared" si="563"/>
        <v>20220930VND</v>
      </c>
      <c r="M5176">
        <f>VLOOKUP(L5176,Mapping!$H$1:$K$25,4,0)</f>
        <v>1</v>
      </c>
      <c r="N5176">
        <f t="shared" si="564"/>
        <v>1.223523E-3</v>
      </c>
      <c r="O5176">
        <f t="shared" si="565"/>
        <v>4.13361E-4</v>
      </c>
      <c r="P5176">
        <f t="shared" si="566"/>
        <v>1.1284755299999999E-2</v>
      </c>
      <c r="Q5176" t="str">
        <f>VLOOKUP(VLOOKUP(C5176,Mapping!$A$1:$C$17,3,0),Mapping!$E$1:$F$6,2,0)</f>
        <v>Vùng 05</v>
      </c>
    </row>
    <row r="5177" spans="1:17" x14ac:dyDescent="0.3">
      <c r="A5177" s="33">
        <v>44834</v>
      </c>
      <c r="B5177">
        <v>4148</v>
      </c>
      <c r="C5177">
        <v>23</v>
      </c>
      <c r="D5177" s="38" t="s">
        <v>78</v>
      </c>
      <c r="E5177" s="2" t="s">
        <v>41</v>
      </c>
      <c r="F5177">
        <v>1073423</v>
      </c>
      <c r="G5177" s="44">
        <f t="shared" si="560"/>
        <v>44562</v>
      </c>
      <c r="H5177" s="50">
        <f t="shared" si="561"/>
        <v>273</v>
      </c>
      <c r="I5177" s="50">
        <f t="shared" si="562"/>
        <v>22221490.199999999</v>
      </c>
      <c r="J5177" s="46">
        <v>813974</v>
      </c>
      <c r="K5177" s="2" t="s">
        <v>34</v>
      </c>
      <c r="L5177" s="52" t="str">
        <f t="shared" si="563"/>
        <v>20220930VND</v>
      </c>
      <c r="M5177">
        <f>VLOOKUP(L5177,Mapping!$H$1:$K$25,4,0)</f>
        <v>1</v>
      </c>
      <c r="N5177">
        <f t="shared" si="564"/>
        <v>1.073423E-3</v>
      </c>
      <c r="O5177">
        <f t="shared" si="565"/>
        <v>8.1397399999999997E-4</v>
      </c>
      <c r="P5177">
        <f t="shared" si="566"/>
        <v>2.2221490199999999E-2</v>
      </c>
      <c r="Q5177" t="str">
        <f>VLOOKUP(VLOOKUP(C5177,Mapping!$A$1:$C$17,3,0),Mapping!$E$1:$F$6,2,0)</f>
        <v>Vùng 02</v>
      </c>
    </row>
    <row r="5178" spans="1:17" x14ac:dyDescent="0.3">
      <c r="A5178" s="33">
        <v>44834</v>
      </c>
      <c r="B5178">
        <v>4149</v>
      </c>
      <c r="C5178">
        <v>23</v>
      </c>
      <c r="D5178" s="38" t="s">
        <v>78</v>
      </c>
      <c r="E5178" s="2" t="s">
        <v>41</v>
      </c>
      <c r="F5178">
        <v>1927880</v>
      </c>
      <c r="G5178" s="44">
        <f t="shared" si="560"/>
        <v>44562</v>
      </c>
      <c r="H5178" s="50">
        <f t="shared" si="561"/>
        <v>273</v>
      </c>
      <c r="I5178" s="50">
        <f t="shared" si="562"/>
        <v>43803805.5</v>
      </c>
      <c r="J5178" s="46">
        <v>1604535</v>
      </c>
      <c r="K5178" s="2" t="s">
        <v>34</v>
      </c>
      <c r="L5178" s="52" t="str">
        <f t="shared" si="563"/>
        <v>20220930VND</v>
      </c>
      <c r="M5178">
        <f>VLOOKUP(L5178,Mapping!$H$1:$K$25,4,0)</f>
        <v>1</v>
      </c>
      <c r="N5178">
        <f t="shared" si="564"/>
        <v>1.9278800000000001E-3</v>
      </c>
      <c r="O5178">
        <f t="shared" si="565"/>
        <v>1.604535E-3</v>
      </c>
      <c r="P5178">
        <f t="shared" si="566"/>
        <v>4.3803805500000001E-2</v>
      </c>
      <c r="Q5178" t="str">
        <f>VLOOKUP(VLOOKUP(C5178,Mapping!$A$1:$C$17,3,0),Mapping!$E$1:$F$6,2,0)</f>
        <v>Vùng 02</v>
      </c>
    </row>
    <row r="5179" spans="1:17" x14ac:dyDescent="0.3">
      <c r="A5179" s="33">
        <v>44834</v>
      </c>
      <c r="B5179">
        <v>4150</v>
      </c>
      <c r="C5179">
        <v>34</v>
      </c>
      <c r="D5179" s="38" t="s">
        <v>78</v>
      </c>
      <c r="E5179" s="2" t="s">
        <v>41</v>
      </c>
      <c r="F5179">
        <v>1853586</v>
      </c>
      <c r="G5179" s="44">
        <f t="shared" si="560"/>
        <v>44562</v>
      </c>
      <c r="H5179" s="50">
        <f t="shared" si="561"/>
        <v>273</v>
      </c>
      <c r="I5179" s="50">
        <f t="shared" si="562"/>
        <v>4499176.5</v>
      </c>
      <c r="J5179" s="46">
        <v>164805</v>
      </c>
      <c r="K5179" s="2" t="s">
        <v>34</v>
      </c>
      <c r="L5179" s="52" t="str">
        <f t="shared" si="563"/>
        <v>20220930VND</v>
      </c>
      <c r="M5179">
        <f>VLOOKUP(L5179,Mapping!$H$1:$K$25,4,0)</f>
        <v>1</v>
      </c>
      <c r="N5179">
        <f t="shared" si="564"/>
        <v>1.8535859999999999E-3</v>
      </c>
      <c r="O5179">
        <f t="shared" si="565"/>
        <v>1.6480499999999999E-4</v>
      </c>
      <c r="P5179">
        <f t="shared" si="566"/>
        <v>4.4991765000000003E-3</v>
      </c>
      <c r="Q5179" t="str">
        <f>VLOOKUP(VLOOKUP(C5179,Mapping!$A$1:$C$17,3,0),Mapping!$E$1:$F$6,2,0)</f>
        <v>Vùng 02</v>
      </c>
    </row>
    <row r="5180" spans="1:17" x14ac:dyDescent="0.3">
      <c r="A5180" s="33">
        <v>44834</v>
      </c>
      <c r="B5180">
        <v>4150</v>
      </c>
      <c r="C5180">
        <v>48</v>
      </c>
      <c r="D5180" s="38" t="s">
        <v>78</v>
      </c>
      <c r="E5180" s="2" t="s">
        <v>41</v>
      </c>
      <c r="F5180">
        <v>4239030</v>
      </c>
      <c r="G5180" s="44">
        <f t="shared" si="560"/>
        <v>44562</v>
      </c>
      <c r="H5180" s="50">
        <f t="shared" si="561"/>
        <v>273</v>
      </c>
      <c r="I5180" s="50">
        <f t="shared" si="562"/>
        <v>116735619</v>
      </c>
      <c r="J5180" s="46">
        <v>4276030</v>
      </c>
      <c r="K5180" s="2" t="s">
        <v>34</v>
      </c>
      <c r="L5180" s="52" t="str">
        <f t="shared" si="563"/>
        <v>20220930VND</v>
      </c>
      <c r="M5180">
        <f>VLOOKUP(L5180,Mapping!$H$1:$K$25,4,0)</f>
        <v>1</v>
      </c>
      <c r="N5180">
        <f t="shared" si="564"/>
        <v>4.2390300000000004E-3</v>
      </c>
      <c r="O5180">
        <f t="shared" si="565"/>
        <v>4.2760300000000001E-3</v>
      </c>
      <c r="P5180">
        <f t="shared" si="566"/>
        <v>0.116735619</v>
      </c>
      <c r="Q5180" t="str">
        <f>VLOOKUP(VLOOKUP(C5180,Mapping!$A$1:$C$17,3,0),Mapping!$E$1:$F$6,2,0)</f>
        <v>Vùng 01</v>
      </c>
    </row>
    <row r="5181" spans="1:17" x14ac:dyDescent="0.3">
      <c r="A5181" s="33">
        <v>44834</v>
      </c>
      <c r="B5181">
        <v>4150</v>
      </c>
      <c r="C5181">
        <v>20</v>
      </c>
      <c r="D5181" s="38" t="s">
        <v>78</v>
      </c>
      <c r="E5181" s="2" t="s">
        <v>41</v>
      </c>
      <c r="F5181">
        <v>488452</v>
      </c>
      <c r="G5181" s="44">
        <f t="shared" si="560"/>
        <v>44562</v>
      </c>
      <c r="H5181" s="50">
        <f t="shared" si="561"/>
        <v>273</v>
      </c>
      <c r="I5181" s="50">
        <f t="shared" si="562"/>
        <v>41996927.699999996</v>
      </c>
      <c r="J5181" s="46">
        <v>1538349</v>
      </c>
      <c r="K5181" s="2" t="s">
        <v>34</v>
      </c>
      <c r="L5181" s="52" t="str">
        <f t="shared" si="563"/>
        <v>20220930VND</v>
      </c>
      <c r="M5181">
        <f>VLOOKUP(L5181,Mapping!$H$1:$K$25,4,0)</f>
        <v>1</v>
      </c>
      <c r="N5181">
        <f t="shared" si="564"/>
        <v>4.8845200000000001E-4</v>
      </c>
      <c r="O5181">
        <f t="shared" si="565"/>
        <v>1.5383490000000001E-3</v>
      </c>
      <c r="P5181">
        <f t="shared" si="566"/>
        <v>4.1996927699999999E-2</v>
      </c>
      <c r="Q5181" t="str">
        <f>VLOOKUP(VLOOKUP(C5181,Mapping!$A$1:$C$17,3,0),Mapping!$E$1:$F$6,2,0)</f>
        <v>Vùng 02</v>
      </c>
    </row>
    <row r="5182" spans="1:17" x14ac:dyDescent="0.3">
      <c r="A5182" s="33">
        <v>44834</v>
      </c>
      <c r="B5182">
        <v>4154</v>
      </c>
      <c r="C5182">
        <v>34</v>
      </c>
      <c r="D5182" s="38" t="s">
        <v>78</v>
      </c>
      <c r="E5182" s="2" t="s">
        <v>41</v>
      </c>
      <c r="F5182">
        <v>1726271</v>
      </c>
      <c r="G5182" s="44">
        <f t="shared" si="560"/>
        <v>44562</v>
      </c>
      <c r="H5182" s="50">
        <f t="shared" si="561"/>
        <v>273</v>
      </c>
      <c r="I5182" s="50">
        <f t="shared" si="562"/>
        <v>34839441</v>
      </c>
      <c r="J5182" s="46">
        <v>1276170</v>
      </c>
      <c r="K5182" s="2" t="s">
        <v>34</v>
      </c>
      <c r="L5182" s="52" t="str">
        <f t="shared" si="563"/>
        <v>20220930VND</v>
      </c>
      <c r="M5182">
        <f>VLOOKUP(L5182,Mapping!$H$1:$K$25,4,0)</f>
        <v>1</v>
      </c>
      <c r="N5182">
        <f t="shared" si="564"/>
        <v>1.7262709999999999E-3</v>
      </c>
      <c r="O5182">
        <f t="shared" si="565"/>
        <v>1.2761700000000001E-3</v>
      </c>
      <c r="P5182">
        <f t="shared" si="566"/>
        <v>3.4839440999999999E-2</v>
      </c>
      <c r="Q5182" t="str">
        <f>VLOOKUP(VLOOKUP(C5182,Mapping!$A$1:$C$17,3,0),Mapping!$E$1:$F$6,2,0)</f>
        <v>Vùng 02</v>
      </c>
    </row>
    <row r="5183" spans="1:17" x14ac:dyDescent="0.3">
      <c r="A5183" s="33">
        <v>44834</v>
      </c>
      <c r="B5183">
        <v>4155</v>
      </c>
      <c r="C5183">
        <v>40</v>
      </c>
      <c r="D5183" s="38" t="s">
        <v>78</v>
      </c>
      <c r="E5183" s="2" t="s">
        <v>41</v>
      </c>
      <c r="F5183">
        <v>859877</v>
      </c>
      <c r="G5183" s="44">
        <f t="shared" si="560"/>
        <v>44562</v>
      </c>
      <c r="H5183" s="50">
        <f t="shared" si="561"/>
        <v>273</v>
      </c>
      <c r="I5183" s="50">
        <f t="shared" si="562"/>
        <v>620887215868.92004</v>
      </c>
      <c r="J5183" s="46">
        <v>980405</v>
      </c>
      <c r="K5183" s="2" t="s">
        <v>35</v>
      </c>
      <c r="L5183" s="52" t="str">
        <f t="shared" si="563"/>
        <v>20220930USD</v>
      </c>
      <c r="M5183">
        <f>VLOOKUP(L5183,Mapping!$H$1:$K$25,4,0)</f>
        <v>23197.68</v>
      </c>
      <c r="N5183">
        <f t="shared" si="564"/>
        <v>19.947151485359999</v>
      </c>
      <c r="O5183">
        <f t="shared" si="565"/>
        <v>22.743121460400001</v>
      </c>
      <c r="P5183">
        <f t="shared" si="566"/>
        <v>620.88721586892007</v>
      </c>
      <c r="Q5183" t="str">
        <f>VLOOKUP(VLOOKUP(C5183,Mapping!$A$1:$C$17,3,0),Mapping!$E$1:$F$6,2,0)</f>
        <v>Vùng 01</v>
      </c>
    </row>
    <row r="5184" spans="1:17" x14ac:dyDescent="0.3">
      <c r="A5184" s="33">
        <v>44834</v>
      </c>
      <c r="B5184">
        <v>4155</v>
      </c>
      <c r="C5184">
        <v>40</v>
      </c>
      <c r="D5184" s="38" t="s">
        <v>78</v>
      </c>
      <c r="E5184" s="2" t="s">
        <v>41</v>
      </c>
      <c r="F5184">
        <v>8166326</v>
      </c>
      <c r="G5184" s="44">
        <f t="shared" si="560"/>
        <v>44562</v>
      </c>
      <c r="H5184" s="50">
        <f t="shared" si="561"/>
        <v>273</v>
      </c>
      <c r="I5184" s="50">
        <f t="shared" si="562"/>
        <v>235120977</v>
      </c>
      <c r="J5184" s="46">
        <v>8612490</v>
      </c>
      <c r="K5184" s="2" t="s">
        <v>34</v>
      </c>
      <c r="L5184" s="52" t="str">
        <f t="shared" si="563"/>
        <v>20220930VND</v>
      </c>
      <c r="M5184">
        <f>VLOOKUP(L5184,Mapping!$H$1:$K$25,4,0)</f>
        <v>1</v>
      </c>
      <c r="N5184">
        <f t="shared" si="564"/>
        <v>8.1663259999999998E-3</v>
      </c>
      <c r="O5184">
        <f t="shared" si="565"/>
        <v>8.6124900000000004E-3</v>
      </c>
      <c r="P5184">
        <f t="shared" si="566"/>
        <v>0.23512097700000001</v>
      </c>
      <c r="Q5184" t="str">
        <f>VLOOKUP(VLOOKUP(C5184,Mapping!$A$1:$C$17,3,0),Mapping!$E$1:$F$6,2,0)</f>
        <v>Vùng 01</v>
      </c>
    </row>
    <row r="5185" spans="1:17" x14ac:dyDescent="0.3">
      <c r="A5185" s="33">
        <v>44834</v>
      </c>
      <c r="B5185">
        <v>4156</v>
      </c>
      <c r="C5185">
        <v>34</v>
      </c>
      <c r="D5185" s="38" t="s">
        <v>78</v>
      </c>
      <c r="E5185" s="2" t="s">
        <v>41</v>
      </c>
      <c r="F5185">
        <v>379076</v>
      </c>
      <c r="G5185" s="44">
        <f t="shared" si="560"/>
        <v>44562</v>
      </c>
      <c r="H5185" s="50">
        <f t="shared" si="561"/>
        <v>273</v>
      </c>
      <c r="I5185" s="50">
        <f t="shared" si="562"/>
        <v>43782293.100000001</v>
      </c>
      <c r="J5185" s="46">
        <v>1603747</v>
      </c>
      <c r="K5185" s="2" t="s">
        <v>34</v>
      </c>
      <c r="L5185" s="52" t="str">
        <f t="shared" si="563"/>
        <v>20220930VND</v>
      </c>
      <c r="M5185">
        <f>VLOOKUP(L5185,Mapping!$H$1:$K$25,4,0)</f>
        <v>1</v>
      </c>
      <c r="N5185">
        <f t="shared" si="564"/>
        <v>3.79076E-4</v>
      </c>
      <c r="O5185">
        <f t="shared" si="565"/>
        <v>1.603747E-3</v>
      </c>
      <c r="P5185">
        <f t="shared" si="566"/>
        <v>4.3782293100000001E-2</v>
      </c>
      <c r="Q5185" t="str">
        <f>VLOOKUP(VLOOKUP(C5185,Mapping!$A$1:$C$17,3,0),Mapping!$E$1:$F$6,2,0)</f>
        <v>Vùng 02</v>
      </c>
    </row>
    <row r="5186" spans="1:17" x14ac:dyDescent="0.3">
      <c r="A5186" s="33">
        <v>44834</v>
      </c>
      <c r="B5186">
        <v>4159</v>
      </c>
      <c r="C5186">
        <v>48</v>
      </c>
      <c r="D5186" s="38" t="s">
        <v>78</v>
      </c>
      <c r="E5186" s="2" t="s">
        <v>41</v>
      </c>
      <c r="F5186">
        <v>416733</v>
      </c>
      <c r="G5186" s="44">
        <f t="shared" ref="G5186:G5249" si="567">DATE(YEAR(A5186),1,1)</f>
        <v>44562</v>
      </c>
      <c r="H5186" s="50">
        <f t="shared" ref="H5186:H5249" si="568">DATEDIF(G5186,A5186,"D")+1</f>
        <v>273</v>
      </c>
      <c r="I5186" s="50">
        <f t="shared" si="562"/>
        <v>34425272.699999996</v>
      </c>
      <c r="J5186" s="46">
        <v>1260999</v>
      </c>
      <c r="K5186" s="2" t="s">
        <v>34</v>
      </c>
      <c r="L5186" s="52" t="str">
        <f t="shared" si="563"/>
        <v>20220930VND</v>
      </c>
      <c r="M5186">
        <f>VLOOKUP(L5186,Mapping!$H$1:$K$25,4,0)</f>
        <v>1</v>
      </c>
      <c r="N5186">
        <f t="shared" si="564"/>
        <v>4.1673300000000002E-4</v>
      </c>
      <c r="O5186">
        <f t="shared" si="565"/>
        <v>1.2609990000000001E-3</v>
      </c>
      <c r="P5186">
        <f t="shared" si="566"/>
        <v>3.4425272699999995E-2</v>
      </c>
      <c r="Q5186" t="str">
        <f>VLOOKUP(VLOOKUP(C5186,Mapping!$A$1:$C$17,3,0),Mapping!$E$1:$F$6,2,0)</f>
        <v>Vùng 01</v>
      </c>
    </row>
    <row r="5187" spans="1:17" x14ac:dyDescent="0.3">
      <c r="A5187" s="33">
        <v>44834</v>
      </c>
      <c r="B5187">
        <v>4162</v>
      </c>
      <c r="C5187">
        <v>20</v>
      </c>
      <c r="D5187" s="38" t="s">
        <v>78</v>
      </c>
      <c r="E5187" s="2" t="s">
        <v>41</v>
      </c>
      <c r="F5187">
        <v>1336519</v>
      </c>
      <c r="G5187" s="44">
        <f t="shared" si="567"/>
        <v>44562</v>
      </c>
      <c r="H5187" s="50">
        <f t="shared" si="568"/>
        <v>273</v>
      </c>
      <c r="I5187" s="50">
        <f t="shared" ref="I5187:I5250" si="569">H5187*(J5187/10)*M5187</f>
        <v>54087224.100000001</v>
      </c>
      <c r="J5187" s="46">
        <v>1981217</v>
      </c>
      <c r="K5187" s="2" t="s">
        <v>34</v>
      </c>
      <c r="L5187" s="52" t="str">
        <f t="shared" ref="L5187:L5250" si="570">CONCATENATE(TEXT(A5187,"YYYYMMDD"),K5187)</f>
        <v>20220930VND</v>
      </c>
      <c r="M5187">
        <f>VLOOKUP(L5187,Mapping!$H$1:$K$25,4,0)</f>
        <v>1</v>
      </c>
      <c r="N5187">
        <f t="shared" ref="N5187:N5250" si="571">F5187*M5187/10^9</f>
        <v>1.336519E-3</v>
      </c>
      <c r="O5187">
        <f t="shared" ref="O5187:O5250" si="572">J5187*M5187/10^9</f>
        <v>1.981217E-3</v>
      </c>
      <c r="P5187">
        <f t="shared" ref="P5187:P5250" si="573">I5187/10^9</f>
        <v>5.4087224100000005E-2</v>
      </c>
      <c r="Q5187" t="str">
        <f>VLOOKUP(VLOOKUP(C5187,Mapping!$A$1:$C$17,3,0),Mapping!$E$1:$F$6,2,0)</f>
        <v>Vùng 02</v>
      </c>
    </row>
    <row r="5188" spans="1:17" x14ac:dyDescent="0.3">
      <c r="A5188" s="33">
        <v>44834</v>
      </c>
      <c r="B5188">
        <v>4162</v>
      </c>
      <c r="C5188">
        <v>34</v>
      </c>
      <c r="D5188" s="38" t="s">
        <v>78</v>
      </c>
      <c r="E5188" s="2" t="s">
        <v>41</v>
      </c>
      <c r="F5188">
        <v>840994</v>
      </c>
      <c r="G5188" s="44">
        <f t="shared" si="567"/>
        <v>44562</v>
      </c>
      <c r="H5188" s="50">
        <f t="shared" si="568"/>
        <v>273</v>
      </c>
      <c r="I5188" s="50">
        <f t="shared" si="569"/>
        <v>23165114.699999999</v>
      </c>
      <c r="J5188" s="46">
        <v>848539</v>
      </c>
      <c r="K5188" s="2" t="s">
        <v>34</v>
      </c>
      <c r="L5188" s="52" t="str">
        <f t="shared" si="570"/>
        <v>20220930VND</v>
      </c>
      <c r="M5188">
        <f>VLOOKUP(L5188,Mapping!$H$1:$K$25,4,0)</f>
        <v>1</v>
      </c>
      <c r="N5188">
        <f t="shared" si="571"/>
        <v>8.4099399999999996E-4</v>
      </c>
      <c r="O5188">
        <f t="shared" si="572"/>
        <v>8.4853900000000004E-4</v>
      </c>
      <c r="P5188">
        <f t="shared" si="573"/>
        <v>2.3165114699999999E-2</v>
      </c>
      <c r="Q5188" t="str">
        <f>VLOOKUP(VLOOKUP(C5188,Mapping!$A$1:$C$17,3,0),Mapping!$E$1:$F$6,2,0)</f>
        <v>Vùng 02</v>
      </c>
    </row>
    <row r="5189" spans="1:17" x14ac:dyDescent="0.3">
      <c r="A5189" s="33">
        <v>44834</v>
      </c>
      <c r="B5189">
        <v>4163</v>
      </c>
      <c r="C5189">
        <v>16</v>
      </c>
      <c r="D5189" s="38" t="s">
        <v>78</v>
      </c>
      <c r="E5189" s="2" t="s">
        <v>41</v>
      </c>
      <c r="F5189">
        <v>1995811</v>
      </c>
      <c r="G5189" s="44">
        <f t="shared" si="567"/>
        <v>44562</v>
      </c>
      <c r="H5189" s="50">
        <f t="shared" si="568"/>
        <v>273</v>
      </c>
      <c r="I5189" s="50">
        <f t="shared" si="569"/>
        <v>14305964.4</v>
      </c>
      <c r="J5189" s="46">
        <v>524028</v>
      </c>
      <c r="K5189" s="2" t="s">
        <v>34</v>
      </c>
      <c r="L5189" s="52" t="str">
        <f t="shared" si="570"/>
        <v>20220930VND</v>
      </c>
      <c r="M5189">
        <f>VLOOKUP(L5189,Mapping!$H$1:$K$25,4,0)</f>
        <v>1</v>
      </c>
      <c r="N5189">
        <f t="shared" si="571"/>
        <v>1.9958110000000001E-3</v>
      </c>
      <c r="O5189">
        <f t="shared" si="572"/>
        <v>5.2402799999999995E-4</v>
      </c>
      <c r="P5189">
        <f t="shared" si="573"/>
        <v>1.4305964400000001E-2</v>
      </c>
      <c r="Q5189" t="str">
        <f>VLOOKUP(VLOOKUP(C5189,Mapping!$A$1:$C$17,3,0),Mapping!$E$1:$F$6,2,0)</f>
        <v>Vùng 01</v>
      </c>
    </row>
    <row r="5190" spans="1:17" x14ac:dyDescent="0.3">
      <c r="A5190" s="44">
        <v>44834</v>
      </c>
      <c r="B5190">
        <v>4163</v>
      </c>
      <c r="C5190">
        <v>34</v>
      </c>
      <c r="D5190" s="38" t="s">
        <v>78</v>
      </c>
      <c r="E5190" s="2" t="s">
        <v>41</v>
      </c>
      <c r="F5190">
        <v>491230</v>
      </c>
      <c r="G5190" s="44">
        <f t="shared" si="567"/>
        <v>44562</v>
      </c>
      <c r="H5190" s="50">
        <f t="shared" si="568"/>
        <v>273</v>
      </c>
      <c r="I5190" s="50">
        <f t="shared" si="569"/>
        <v>46806778.199999996</v>
      </c>
      <c r="J5190" s="46">
        <v>1714534</v>
      </c>
      <c r="K5190" s="2" t="s">
        <v>34</v>
      </c>
      <c r="L5190" s="52" t="str">
        <f t="shared" si="570"/>
        <v>20220930VND</v>
      </c>
      <c r="M5190">
        <f>VLOOKUP(L5190,Mapping!$H$1:$K$25,4,0)</f>
        <v>1</v>
      </c>
      <c r="N5190">
        <f t="shared" si="571"/>
        <v>4.9123000000000005E-4</v>
      </c>
      <c r="O5190">
        <f t="shared" si="572"/>
        <v>1.714534E-3</v>
      </c>
      <c r="P5190">
        <f t="shared" si="573"/>
        <v>4.6806778199999996E-2</v>
      </c>
      <c r="Q5190" t="str">
        <f>VLOOKUP(VLOOKUP(C5190,Mapping!$A$1:$C$17,3,0),Mapping!$E$1:$F$6,2,0)</f>
        <v>Vùng 02</v>
      </c>
    </row>
    <row r="5191" spans="1:17" x14ac:dyDescent="0.3">
      <c r="A5191" s="33">
        <v>44834</v>
      </c>
      <c r="B5191">
        <v>4164</v>
      </c>
      <c r="C5191">
        <v>40</v>
      </c>
      <c r="D5191" s="38" t="s">
        <v>78</v>
      </c>
      <c r="E5191" s="2" t="s">
        <v>41</v>
      </c>
      <c r="F5191">
        <v>243717</v>
      </c>
      <c r="G5191" s="44">
        <f t="shared" si="567"/>
        <v>44562</v>
      </c>
      <c r="H5191" s="50">
        <f t="shared" si="568"/>
        <v>273</v>
      </c>
      <c r="I5191" s="50">
        <f t="shared" si="569"/>
        <v>42861573.300000004</v>
      </c>
      <c r="J5191" s="46">
        <v>1570021</v>
      </c>
      <c r="K5191" s="2" t="s">
        <v>34</v>
      </c>
      <c r="L5191" s="52" t="str">
        <f t="shared" si="570"/>
        <v>20220930VND</v>
      </c>
      <c r="M5191">
        <f>VLOOKUP(L5191,Mapping!$H$1:$K$25,4,0)</f>
        <v>1</v>
      </c>
      <c r="N5191">
        <f t="shared" si="571"/>
        <v>2.4371700000000001E-4</v>
      </c>
      <c r="O5191">
        <f t="shared" si="572"/>
        <v>1.570021E-3</v>
      </c>
      <c r="P5191">
        <f t="shared" si="573"/>
        <v>4.2861573300000004E-2</v>
      </c>
      <c r="Q5191" t="str">
        <f>VLOOKUP(VLOOKUP(C5191,Mapping!$A$1:$C$17,3,0),Mapping!$E$1:$F$6,2,0)</f>
        <v>Vùng 01</v>
      </c>
    </row>
    <row r="5192" spans="1:17" x14ac:dyDescent="0.3">
      <c r="A5192" s="33">
        <v>44834</v>
      </c>
      <c r="B5192">
        <v>4164</v>
      </c>
      <c r="C5192">
        <v>26</v>
      </c>
      <c r="D5192" s="38" t="s">
        <v>78</v>
      </c>
      <c r="E5192" s="2" t="s">
        <v>41</v>
      </c>
      <c r="F5192">
        <v>871190</v>
      </c>
      <c r="G5192" s="44">
        <f t="shared" si="567"/>
        <v>44562</v>
      </c>
      <c r="H5192" s="50">
        <f t="shared" si="568"/>
        <v>273</v>
      </c>
      <c r="I5192" s="50">
        <f t="shared" si="569"/>
        <v>46273554.600000001</v>
      </c>
      <c r="J5192" s="46">
        <v>1695002</v>
      </c>
      <c r="K5192" s="2" t="s">
        <v>34</v>
      </c>
      <c r="L5192" s="52" t="str">
        <f t="shared" si="570"/>
        <v>20220930VND</v>
      </c>
      <c r="M5192">
        <f>VLOOKUP(L5192,Mapping!$H$1:$K$25,4,0)</f>
        <v>1</v>
      </c>
      <c r="N5192">
        <f t="shared" si="571"/>
        <v>8.7118999999999999E-4</v>
      </c>
      <c r="O5192">
        <f t="shared" si="572"/>
        <v>1.6950019999999999E-3</v>
      </c>
      <c r="P5192">
        <f t="shared" si="573"/>
        <v>4.6273554600000003E-2</v>
      </c>
      <c r="Q5192" t="str">
        <f>VLOOKUP(VLOOKUP(C5192,Mapping!$A$1:$C$17,3,0),Mapping!$E$1:$F$6,2,0)</f>
        <v>Vùng 04</v>
      </c>
    </row>
    <row r="5193" spans="1:17" x14ac:dyDescent="0.3">
      <c r="A5193" s="33">
        <v>44834</v>
      </c>
      <c r="B5193">
        <v>4164</v>
      </c>
      <c r="C5193">
        <v>48</v>
      </c>
      <c r="D5193" s="38" t="s">
        <v>78</v>
      </c>
      <c r="E5193" s="2" t="s">
        <v>41</v>
      </c>
      <c r="F5193">
        <v>3040596</v>
      </c>
      <c r="G5193" s="44">
        <f t="shared" si="567"/>
        <v>44562</v>
      </c>
      <c r="H5193" s="50">
        <f t="shared" si="568"/>
        <v>273</v>
      </c>
      <c r="I5193" s="50">
        <f t="shared" si="569"/>
        <v>71337575.399999991</v>
      </c>
      <c r="J5193" s="46">
        <v>2613098</v>
      </c>
      <c r="K5193" s="2" t="s">
        <v>34</v>
      </c>
      <c r="L5193" s="52" t="str">
        <f t="shared" si="570"/>
        <v>20220930VND</v>
      </c>
      <c r="M5193">
        <f>VLOOKUP(L5193,Mapping!$H$1:$K$25,4,0)</f>
        <v>1</v>
      </c>
      <c r="N5193">
        <f t="shared" si="571"/>
        <v>3.040596E-3</v>
      </c>
      <c r="O5193">
        <f t="shared" si="572"/>
        <v>2.6130979999999999E-3</v>
      </c>
      <c r="P5193">
        <f t="shared" si="573"/>
        <v>7.1337575399999992E-2</v>
      </c>
      <c r="Q5193" t="str">
        <f>VLOOKUP(VLOOKUP(C5193,Mapping!$A$1:$C$17,3,0),Mapping!$E$1:$F$6,2,0)</f>
        <v>Vùng 01</v>
      </c>
    </row>
    <row r="5194" spans="1:17" x14ac:dyDescent="0.3">
      <c r="A5194" s="33">
        <v>44834</v>
      </c>
      <c r="B5194">
        <v>4165</v>
      </c>
      <c r="C5194">
        <v>20</v>
      </c>
      <c r="D5194" s="38" t="s">
        <v>78</v>
      </c>
      <c r="E5194" s="2" t="s">
        <v>41</v>
      </c>
      <c r="F5194">
        <v>1873083</v>
      </c>
      <c r="G5194" s="44">
        <f t="shared" si="567"/>
        <v>44562</v>
      </c>
      <c r="H5194" s="50">
        <f t="shared" si="568"/>
        <v>273</v>
      </c>
      <c r="I5194" s="50">
        <f t="shared" si="569"/>
        <v>28789242.300000001</v>
      </c>
      <c r="J5194" s="46">
        <v>1054551</v>
      </c>
      <c r="K5194" s="2" t="s">
        <v>34</v>
      </c>
      <c r="L5194" s="52" t="str">
        <f t="shared" si="570"/>
        <v>20220930VND</v>
      </c>
      <c r="M5194">
        <f>VLOOKUP(L5194,Mapping!$H$1:$K$25,4,0)</f>
        <v>1</v>
      </c>
      <c r="N5194">
        <f t="shared" si="571"/>
        <v>1.873083E-3</v>
      </c>
      <c r="O5194">
        <f t="shared" si="572"/>
        <v>1.0545509999999999E-3</v>
      </c>
      <c r="P5194">
        <f t="shared" si="573"/>
        <v>2.87892423E-2</v>
      </c>
      <c r="Q5194" t="str">
        <f>VLOOKUP(VLOOKUP(C5194,Mapping!$A$1:$C$17,3,0),Mapping!$E$1:$F$6,2,0)</f>
        <v>Vùng 02</v>
      </c>
    </row>
    <row r="5195" spans="1:17" x14ac:dyDescent="0.3">
      <c r="A5195" s="33">
        <v>44834</v>
      </c>
      <c r="B5195">
        <v>4165</v>
      </c>
      <c r="C5195">
        <v>20</v>
      </c>
      <c r="D5195" s="38" t="s">
        <v>78</v>
      </c>
      <c r="E5195" s="2" t="s">
        <v>41</v>
      </c>
      <c r="F5195">
        <v>105590</v>
      </c>
      <c r="G5195" s="44">
        <f t="shared" si="567"/>
        <v>44562</v>
      </c>
      <c r="H5195" s="50">
        <f t="shared" si="568"/>
        <v>273</v>
      </c>
      <c r="I5195" s="50">
        <f t="shared" si="569"/>
        <v>292939604789.83203</v>
      </c>
      <c r="J5195" s="46">
        <v>462563</v>
      </c>
      <c r="K5195" s="2" t="s">
        <v>35</v>
      </c>
      <c r="L5195" s="52" t="str">
        <f t="shared" si="570"/>
        <v>20220930USD</v>
      </c>
      <c r="M5195">
        <f>VLOOKUP(L5195,Mapping!$H$1:$K$25,4,0)</f>
        <v>23197.68</v>
      </c>
      <c r="N5195">
        <f t="shared" si="571"/>
        <v>2.4494430312</v>
      </c>
      <c r="O5195">
        <f t="shared" si="572"/>
        <v>10.73038845384</v>
      </c>
      <c r="P5195">
        <f t="shared" si="573"/>
        <v>292.939604789832</v>
      </c>
      <c r="Q5195" t="str">
        <f>VLOOKUP(VLOOKUP(C5195,Mapping!$A$1:$C$17,3,0),Mapping!$E$1:$F$6,2,0)</f>
        <v>Vùng 02</v>
      </c>
    </row>
    <row r="5196" spans="1:17" x14ac:dyDescent="0.3">
      <c r="A5196" s="33">
        <v>44834</v>
      </c>
      <c r="B5196">
        <v>4166</v>
      </c>
      <c r="C5196">
        <v>20</v>
      </c>
      <c r="D5196" s="38" t="s">
        <v>78</v>
      </c>
      <c r="E5196" s="2" t="s">
        <v>41</v>
      </c>
      <c r="F5196">
        <v>1607490</v>
      </c>
      <c r="G5196" s="44">
        <f t="shared" si="567"/>
        <v>44562</v>
      </c>
      <c r="H5196" s="50">
        <f t="shared" si="568"/>
        <v>273</v>
      </c>
      <c r="I5196" s="50">
        <f t="shared" si="569"/>
        <v>17218028.099999998</v>
      </c>
      <c r="J5196" s="46">
        <v>630697</v>
      </c>
      <c r="K5196" s="2" t="s">
        <v>34</v>
      </c>
      <c r="L5196" s="52" t="str">
        <f t="shared" si="570"/>
        <v>20220930VND</v>
      </c>
      <c r="M5196">
        <f>VLOOKUP(L5196,Mapping!$H$1:$K$25,4,0)</f>
        <v>1</v>
      </c>
      <c r="N5196">
        <f t="shared" si="571"/>
        <v>1.60749E-3</v>
      </c>
      <c r="O5196">
        <f t="shared" si="572"/>
        <v>6.3069700000000005E-4</v>
      </c>
      <c r="P5196">
        <f t="shared" si="573"/>
        <v>1.7218028099999998E-2</v>
      </c>
      <c r="Q5196" t="str">
        <f>VLOOKUP(VLOOKUP(C5196,Mapping!$A$1:$C$17,3,0),Mapping!$E$1:$F$6,2,0)</f>
        <v>Vùng 02</v>
      </c>
    </row>
    <row r="5197" spans="1:17" x14ac:dyDescent="0.3">
      <c r="A5197" s="33">
        <v>44834</v>
      </c>
      <c r="B5197">
        <v>4170</v>
      </c>
      <c r="C5197">
        <v>34</v>
      </c>
      <c r="D5197" s="38" t="s">
        <v>78</v>
      </c>
      <c r="E5197" s="2" t="s">
        <v>41</v>
      </c>
      <c r="F5197">
        <v>45601</v>
      </c>
      <c r="G5197" s="44">
        <f t="shared" si="567"/>
        <v>44562</v>
      </c>
      <c r="H5197" s="50">
        <f t="shared" si="568"/>
        <v>273</v>
      </c>
      <c r="I5197" s="50">
        <f t="shared" si="569"/>
        <v>41712625.5</v>
      </c>
      <c r="J5197" s="46">
        <v>1527935</v>
      </c>
      <c r="K5197" s="2" t="s">
        <v>34</v>
      </c>
      <c r="L5197" s="52" t="str">
        <f t="shared" si="570"/>
        <v>20220930VND</v>
      </c>
      <c r="M5197">
        <f>VLOOKUP(L5197,Mapping!$H$1:$K$25,4,0)</f>
        <v>1</v>
      </c>
      <c r="N5197">
        <f t="shared" si="571"/>
        <v>4.5600999999999999E-5</v>
      </c>
      <c r="O5197">
        <f t="shared" si="572"/>
        <v>1.527935E-3</v>
      </c>
      <c r="P5197">
        <f t="shared" si="573"/>
        <v>4.1712625500000003E-2</v>
      </c>
      <c r="Q5197" t="str">
        <f>VLOOKUP(VLOOKUP(C5197,Mapping!$A$1:$C$17,3,0),Mapping!$E$1:$F$6,2,0)</f>
        <v>Vùng 02</v>
      </c>
    </row>
    <row r="5198" spans="1:17" x14ac:dyDescent="0.3">
      <c r="A5198" s="33">
        <v>44834</v>
      </c>
      <c r="B5198">
        <v>4170</v>
      </c>
      <c r="C5198">
        <v>34</v>
      </c>
      <c r="D5198" s="38" t="s">
        <v>78</v>
      </c>
      <c r="E5198" s="2" t="s">
        <v>41</v>
      </c>
      <c r="F5198">
        <v>1499219</v>
      </c>
      <c r="G5198" s="44">
        <f t="shared" si="567"/>
        <v>44562</v>
      </c>
      <c r="H5198" s="50">
        <f t="shared" si="568"/>
        <v>273</v>
      </c>
      <c r="I5198" s="50">
        <f t="shared" si="569"/>
        <v>544100628655.58405</v>
      </c>
      <c r="J5198" s="46">
        <v>859156</v>
      </c>
      <c r="K5198" s="2" t="s">
        <v>35</v>
      </c>
      <c r="L5198" s="52" t="str">
        <f t="shared" si="570"/>
        <v>20220930USD</v>
      </c>
      <c r="M5198">
        <f>VLOOKUP(L5198,Mapping!$H$1:$K$25,4,0)</f>
        <v>23197.68</v>
      </c>
      <c r="N5198">
        <f t="shared" si="571"/>
        <v>34.778402611920001</v>
      </c>
      <c r="O5198">
        <f t="shared" si="572"/>
        <v>19.930425958080001</v>
      </c>
      <c r="P5198">
        <f t="shared" si="573"/>
        <v>544.10062865558405</v>
      </c>
      <c r="Q5198" t="str">
        <f>VLOOKUP(VLOOKUP(C5198,Mapping!$A$1:$C$17,3,0),Mapping!$E$1:$F$6,2,0)</f>
        <v>Vùng 02</v>
      </c>
    </row>
    <row r="5199" spans="1:17" x14ac:dyDescent="0.3">
      <c r="A5199" s="33">
        <v>44834</v>
      </c>
      <c r="B5199">
        <v>4172</v>
      </c>
      <c r="C5199">
        <v>43</v>
      </c>
      <c r="D5199" s="38" t="s">
        <v>78</v>
      </c>
      <c r="E5199" s="2" t="s">
        <v>41</v>
      </c>
      <c r="F5199">
        <v>1229274</v>
      </c>
      <c r="G5199" s="44">
        <f t="shared" si="567"/>
        <v>44562</v>
      </c>
      <c r="H5199" s="50">
        <f t="shared" si="568"/>
        <v>273</v>
      </c>
      <c r="I5199" s="50">
        <f t="shared" si="569"/>
        <v>14370556.200000001</v>
      </c>
      <c r="J5199" s="46">
        <v>526394</v>
      </c>
      <c r="K5199" s="2" t="s">
        <v>34</v>
      </c>
      <c r="L5199" s="52" t="str">
        <f t="shared" si="570"/>
        <v>20220930VND</v>
      </c>
      <c r="M5199">
        <f>VLOOKUP(L5199,Mapping!$H$1:$K$25,4,0)</f>
        <v>1</v>
      </c>
      <c r="N5199">
        <f t="shared" si="571"/>
        <v>1.229274E-3</v>
      </c>
      <c r="O5199">
        <f t="shared" si="572"/>
        <v>5.2639400000000002E-4</v>
      </c>
      <c r="P5199">
        <f t="shared" si="573"/>
        <v>1.4370556200000001E-2</v>
      </c>
      <c r="Q5199" t="str">
        <f>VLOOKUP(VLOOKUP(C5199,Mapping!$A$1:$C$17,3,0),Mapping!$E$1:$F$6,2,0)</f>
        <v>Vùng 04</v>
      </c>
    </row>
    <row r="5200" spans="1:17" x14ac:dyDescent="0.3">
      <c r="A5200" s="33">
        <v>44834</v>
      </c>
      <c r="B5200">
        <v>4178</v>
      </c>
      <c r="C5200">
        <v>43</v>
      </c>
      <c r="D5200" s="38" t="s">
        <v>78</v>
      </c>
      <c r="E5200" s="2" t="s">
        <v>41</v>
      </c>
      <c r="F5200">
        <v>1140747</v>
      </c>
      <c r="G5200" s="44">
        <f t="shared" si="567"/>
        <v>44562</v>
      </c>
      <c r="H5200" s="50">
        <f t="shared" si="568"/>
        <v>273</v>
      </c>
      <c r="I5200" s="50">
        <f t="shared" si="569"/>
        <v>21027825</v>
      </c>
      <c r="J5200" s="46">
        <v>770250</v>
      </c>
      <c r="K5200" s="2" t="s">
        <v>34</v>
      </c>
      <c r="L5200" s="52" t="str">
        <f t="shared" si="570"/>
        <v>20220930VND</v>
      </c>
      <c r="M5200">
        <f>VLOOKUP(L5200,Mapping!$H$1:$K$25,4,0)</f>
        <v>1</v>
      </c>
      <c r="N5200">
        <f t="shared" si="571"/>
        <v>1.1407469999999999E-3</v>
      </c>
      <c r="O5200">
        <f t="shared" si="572"/>
        <v>7.7024999999999999E-4</v>
      </c>
      <c r="P5200">
        <f t="shared" si="573"/>
        <v>2.1027825E-2</v>
      </c>
      <c r="Q5200" t="str">
        <f>VLOOKUP(VLOOKUP(C5200,Mapping!$A$1:$C$17,3,0),Mapping!$E$1:$F$6,2,0)</f>
        <v>Vùng 04</v>
      </c>
    </row>
    <row r="5201" spans="1:17" x14ac:dyDescent="0.3">
      <c r="A5201" s="33">
        <v>44834</v>
      </c>
      <c r="B5201">
        <v>4179</v>
      </c>
      <c r="C5201">
        <v>40</v>
      </c>
      <c r="D5201" s="38" t="s">
        <v>78</v>
      </c>
      <c r="E5201" s="2" t="s">
        <v>41</v>
      </c>
      <c r="F5201">
        <v>650176</v>
      </c>
      <c r="G5201" s="44">
        <f t="shared" si="567"/>
        <v>44562</v>
      </c>
      <c r="H5201" s="50">
        <f t="shared" si="568"/>
        <v>273</v>
      </c>
      <c r="I5201" s="50">
        <f t="shared" si="569"/>
        <v>39351612.300000004</v>
      </c>
      <c r="J5201" s="46">
        <v>1441451</v>
      </c>
      <c r="K5201" s="2" t="s">
        <v>34</v>
      </c>
      <c r="L5201" s="52" t="str">
        <f t="shared" si="570"/>
        <v>20220930VND</v>
      </c>
      <c r="M5201">
        <f>VLOOKUP(L5201,Mapping!$H$1:$K$25,4,0)</f>
        <v>1</v>
      </c>
      <c r="N5201">
        <f t="shared" si="571"/>
        <v>6.5017600000000003E-4</v>
      </c>
      <c r="O5201">
        <f t="shared" si="572"/>
        <v>1.4414510000000001E-3</v>
      </c>
      <c r="P5201">
        <f t="shared" si="573"/>
        <v>3.9351612300000005E-2</v>
      </c>
      <c r="Q5201" t="str">
        <f>VLOOKUP(VLOOKUP(C5201,Mapping!$A$1:$C$17,3,0),Mapping!$E$1:$F$6,2,0)</f>
        <v>Vùng 01</v>
      </c>
    </row>
    <row r="5202" spans="1:17" x14ac:dyDescent="0.3">
      <c r="A5202" s="33">
        <v>44834</v>
      </c>
      <c r="B5202">
        <v>4179</v>
      </c>
      <c r="C5202">
        <v>40</v>
      </c>
      <c r="D5202" s="38" t="s">
        <v>78</v>
      </c>
      <c r="E5202" s="2" t="s">
        <v>41</v>
      </c>
      <c r="F5202">
        <v>1770317</v>
      </c>
      <c r="G5202" s="44">
        <f t="shared" si="567"/>
        <v>44562</v>
      </c>
      <c r="H5202" s="50">
        <f t="shared" si="568"/>
        <v>273</v>
      </c>
      <c r="I5202" s="50">
        <f t="shared" si="569"/>
        <v>47375136.899999999</v>
      </c>
      <c r="J5202" s="46">
        <v>1735353</v>
      </c>
      <c r="K5202" s="2" t="s">
        <v>34</v>
      </c>
      <c r="L5202" s="52" t="str">
        <f t="shared" si="570"/>
        <v>20220930VND</v>
      </c>
      <c r="M5202">
        <f>VLOOKUP(L5202,Mapping!$H$1:$K$25,4,0)</f>
        <v>1</v>
      </c>
      <c r="N5202">
        <f t="shared" si="571"/>
        <v>1.770317E-3</v>
      </c>
      <c r="O5202">
        <f t="shared" si="572"/>
        <v>1.735353E-3</v>
      </c>
      <c r="P5202">
        <f t="shared" si="573"/>
        <v>4.7375136899999996E-2</v>
      </c>
      <c r="Q5202" t="str">
        <f>VLOOKUP(VLOOKUP(C5202,Mapping!$A$1:$C$17,3,0),Mapping!$E$1:$F$6,2,0)</f>
        <v>Vùng 01</v>
      </c>
    </row>
    <row r="5203" spans="1:17" x14ac:dyDescent="0.3">
      <c r="A5203" s="33">
        <v>44834</v>
      </c>
      <c r="B5203">
        <v>4180</v>
      </c>
      <c r="C5203">
        <v>45</v>
      </c>
      <c r="D5203" s="38" t="s">
        <v>78</v>
      </c>
      <c r="E5203" s="2" t="s">
        <v>41</v>
      </c>
      <c r="F5203">
        <v>56181</v>
      </c>
      <c r="G5203" s="44">
        <f t="shared" si="567"/>
        <v>44562</v>
      </c>
      <c r="H5203" s="50">
        <f t="shared" si="568"/>
        <v>273</v>
      </c>
      <c r="I5203" s="50">
        <f t="shared" si="569"/>
        <v>53567398324.440002</v>
      </c>
      <c r="J5203" s="46">
        <v>84585</v>
      </c>
      <c r="K5203" s="2" t="s">
        <v>35</v>
      </c>
      <c r="L5203" s="52" t="str">
        <f t="shared" si="570"/>
        <v>20220930USD</v>
      </c>
      <c r="M5203">
        <f>VLOOKUP(L5203,Mapping!$H$1:$K$25,4,0)</f>
        <v>23197.68</v>
      </c>
      <c r="N5203">
        <f t="shared" si="571"/>
        <v>1.30326886008</v>
      </c>
      <c r="O5203">
        <f t="shared" si="572"/>
        <v>1.9621757628000001</v>
      </c>
      <c r="P5203">
        <f t="shared" si="573"/>
        <v>53.567398324439999</v>
      </c>
      <c r="Q5203" t="str">
        <f>VLOOKUP(VLOOKUP(C5203,Mapping!$A$1:$C$17,3,0),Mapping!$E$1:$F$6,2,0)</f>
        <v>Vùng 02</v>
      </c>
    </row>
    <row r="5204" spans="1:17" x14ac:dyDescent="0.3">
      <c r="A5204" s="33">
        <v>44834</v>
      </c>
      <c r="B5204">
        <v>4180</v>
      </c>
      <c r="C5204">
        <v>45</v>
      </c>
      <c r="D5204" s="38" t="s">
        <v>78</v>
      </c>
      <c r="E5204" s="2" t="s">
        <v>41</v>
      </c>
      <c r="F5204">
        <v>1926428</v>
      </c>
      <c r="G5204" s="44">
        <f t="shared" si="567"/>
        <v>44562</v>
      </c>
      <c r="H5204" s="50">
        <f t="shared" si="568"/>
        <v>273</v>
      </c>
      <c r="I5204" s="50">
        <f t="shared" si="569"/>
        <v>53559051</v>
      </c>
      <c r="J5204" s="46">
        <v>1961870</v>
      </c>
      <c r="K5204" s="2" t="s">
        <v>34</v>
      </c>
      <c r="L5204" s="52" t="str">
        <f t="shared" si="570"/>
        <v>20220930VND</v>
      </c>
      <c r="M5204">
        <f>VLOOKUP(L5204,Mapping!$H$1:$K$25,4,0)</f>
        <v>1</v>
      </c>
      <c r="N5204">
        <f t="shared" si="571"/>
        <v>1.926428E-3</v>
      </c>
      <c r="O5204">
        <f t="shared" si="572"/>
        <v>1.9618700000000001E-3</v>
      </c>
      <c r="P5204">
        <f t="shared" si="573"/>
        <v>5.3559051000000003E-2</v>
      </c>
      <c r="Q5204" t="str">
        <f>VLOOKUP(VLOOKUP(C5204,Mapping!$A$1:$C$17,3,0),Mapping!$E$1:$F$6,2,0)</f>
        <v>Vùng 02</v>
      </c>
    </row>
    <row r="5205" spans="1:17" x14ac:dyDescent="0.3">
      <c r="A5205" s="33">
        <v>44834</v>
      </c>
      <c r="B5205">
        <v>4180</v>
      </c>
      <c r="C5205">
        <v>40</v>
      </c>
      <c r="D5205" s="38" t="s">
        <v>78</v>
      </c>
      <c r="E5205" s="2" t="s">
        <v>41</v>
      </c>
      <c r="F5205">
        <v>9884708</v>
      </c>
      <c r="G5205" s="44">
        <f t="shared" si="567"/>
        <v>44562</v>
      </c>
      <c r="H5205" s="50">
        <f t="shared" si="568"/>
        <v>273</v>
      </c>
      <c r="I5205" s="50">
        <f t="shared" si="569"/>
        <v>227073346.5</v>
      </c>
      <c r="J5205" s="46">
        <v>8317705</v>
      </c>
      <c r="K5205" s="2" t="s">
        <v>34</v>
      </c>
      <c r="L5205" s="52" t="str">
        <f t="shared" si="570"/>
        <v>20220930VND</v>
      </c>
      <c r="M5205">
        <f>VLOOKUP(L5205,Mapping!$H$1:$K$25,4,0)</f>
        <v>1</v>
      </c>
      <c r="N5205">
        <f t="shared" si="571"/>
        <v>9.8847080000000007E-3</v>
      </c>
      <c r="O5205">
        <f t="shared" si="572"/>
        <v>8.3177049999999999E-3</v>
      </c>
      <c r="P5205">
        <f t="shared" si="573"/>
        <v>0.2270733465</v>
      </c>
      <c r="Q5205" t="str">
        <f>VLOOKUP(VLOOKUP(C5205,Mapping!$A$1:$C$17,3,0),Mapping!$E$1:$F$6,2,0)</f>
        <v>Vùng 01</v>
      </c>
    </row>
    <row r="5206" spans="1:17" x14ac:dyDescent="0.3">
      <c r="A5206" s="33">
        <v>44834</v>
      </c>
      <c r="B5206">
        <v>4180</v>
      </c>
      <c r="C5206">
        <v>40</v>
      </c>
      <c r="D5206" s="38" t="s">
        <v>78</v>
      </c>
      <c r="E5206" s="2" t="s">
        <v>41</v>
      </c>
      <c r="F5206">
        <v>9228543</v>
      </c>
      <c r="G5206" s="44">
        <f t="shared" si="567"/>
        <v>44562</v>
      </c>
      <c r="H5206" s="50">
        <f t="shared" si="568"/>
        <v>273</v>
      </c>
      <c r="I5206" s="50">
        <f t="shared" si="569"/>
        <v>253411376.40000001</v>
      </c>
      <c r="J5206" s="46">
        <v>9282468</v>
      </c>
      <c r="K5206" s="2" t="s">
        <v>34</v>
      </c>
      <c r="L5206" s="52" t="str">
        <f t="shared" si="570"/>
        <v>20220930VND</v>
      </c>
      <c r="M5206">
        <f>VLOOKUP(L5206,Mapping!$H$1:$K$25,4,0)</f>
        <v>1</v>
      </c>
      <c r="N5206">
        <f t="shared" si="571"/>
        <v>9.2285430000000005E-3</v>
      </c>
      <c r="O5206">
        <f t="shared" si="572"/>
        <v>9.2824680000000003E-3</v>
      </c>
      <c r="P5206">
        <f t="shared" si="573"/>
        <v>0.2534113764</v>
      </c>
      <c r="Q5206" t="str">
        <f>VLOOKUP(VLOOKUP(C5206,Mapping!$A$1:$C$17,3,0),Mapping!$E$1:$F$6,2,0)</f>
        <v>Vùng 01</v>
      </c>
    </row>
    <row r="5207" spans="1:17" x14ac:dyDescent="0.3">
      <c r="A5207" s="33">
        <v>44834</v>
      </c>
      <c r="B5207">
        <v>4180</v>
      </c>
      <c r="C5207">
        <v>20</v>
      </c>
      <c r="D5207" s="38" t="s">
        <v>78</v>
      </c>
      <c r="E5207" s="2" t="s">
        <v>41</v>
      </c>
      <c r="F5207">
        <v>920191</v>
      </c>
      <c r="G5207" s="44">
        <f t="shared" si="567"/>
        <v>44562</v>
      </c>
      <c r="H5207" s="50">
        <f t="shared" si="568"/>
        <v>273</v>
      </c>
      <c r="I5207" s="50">
        <f t="shared" si="569"/>
        <v>16734463.200000001</v>
      </c>
      <c r="J5207" s="46">
        <v>612984</v>
      </c>
      <c r="K5207" s="2" t="s">
        <v>34</v>
      </c>
      <c r="L5207" s="52" t="str">
        <f t="shared" si="570"/>
        <v>20220930VND</v>
      </c>
      <c r="M5207">
        <f>VLOOKUP(L5207,Mapping!$H$1:$K$25,4,0)</f>
        <v>1</v>
      </c>
      <c r="N5207">
        <f t="shared" si="571"/>
        <v>9.20191E-4</v>
      </c>
      <c r="O5207">
        <f t="shared" si="572"/>
        <v>6.1298400000000001E-4</v>
      </c>
      <c r="P5207">
        <f t="shared" si="573"/>
        <v>1.6734463200000001E-2</v>
      </c>
      <c r="Q5207" t="str">
        <f>VLOOKUP(VLOOKUP(C5207,Mapping!$A$1:$C$17,3,0),Mapping!$E$1:$F$6,2,0)</f>
        <v>Vùng 02</v>
      </c>
    </row>
    <row r="5208" spans="1:17" x14ac:dyDescent="0.3">
      <c r="A5208" s="33">
        <v>44834</v>
      </c>
      <c r="B5208">
        <v>4180</v>
      </c>
      <c r="C5208">
        <v>20</v>
      </c>
      <c r="D5208" s="38" t="s">
        <v>78</v>
      </c>
      <c r="E5208" s="2" t="s">
        <v>41</v>
      </c>
      <c r="F5208">
        <v>1108797</v>
      </c>
      <c r="G5208" s="44">
        <f t="shared" si="567"/>
        <v>44562</v>
      </c>
      <c r="H5208" s="50">
        <f t="shared" si="568"/>
        <v>273</v>
      </c>
      <c r="I5208" s="50">
        <f t="shared" si="569"/>
        <v>5429970</v>
      </c>
      <c r="J5208" s="46">
        <v>198900</v>
      </c>
      <c r="K5208" s="2" t="s">
        <v>34</v>
      </c>
      <c r="L5208" s="52" t="str">
        <f t="shared" si="570"/>
        <v>20220930VND</v>
      </c>
      <c r="M5208">
        <f>VLOOKUP(L5208,Mapping!$H$1:$K$25,4,0)</f>
        <v>1</v>
      </c>
      <c r="N5208">
        <f t="shared" si="571"/>
        <v>1.1087969999999999E-3</v>
      </c>
      <c r="O5208">
        <f t="shared" si="572"/>
        <v>1.9890000000000001E-4</v>
      </c>
      <c r="P5208">
        <f t="shared" si="573"/>
        <v>5.4299700000000001E-3</v>
      </c>
      <c r="Q5208" t="str">
        <f>VLOOKUP(VLOOKUP(C5208,Mapping!$A$1:$C$17,3,0),Mapping!$E$1:$F$6,2,0)</f>
        <v>Vùng 02</v>
      </c>
    </row>
    <row r="5209" spans="1:17" x14ac:dyDescent="0.3">
      <c r="A5209" s="33">
        <v>44834</v>
      </c>
      <c r="B5209">
        <v>4182</v>
      </c>
      <c r="C5209">
        <v>23</v>
      </c>
      <c r="D5209" s="38" t="s">
        <v>78</v>
      </c>
      <c r="E5209" s="2" t="s">
        <v>41</v>
      </c>
      <c r="F5209">
        <v>6075151</v>
      </c>
      <c r="G5209" s="44">
        <f t="shared" si="567"/>
        <v>44562</v>
      </c>
      <c r="H5209" s="50">
        <f t="shared" si="568"/>
        <v>273</v>
      </c>
      <c r="I5209" s="50">
        <f t="shared" si="569"/>
        <v>266295666</v>
      </c>
      <c r="J5209" s="46">
        <v>9754420</v>
      </c>
      <c r="K5209" s="2" t="s">
        <v>34</v>
      </c>
      <c r="L5209" s="52" t="str">
        <f t="shared" si="570"/>
        <v>20220930VND</v>
      </c>
      <c r="M5209">
        <f>VLOOKUP(L5209,Mapping!$H$1:$K$25,4,0)</f>
        <v>1</v>
      </c>
      <c r="N5209">
        <f t="shared" si="571"/>
        <v>6.075151E-3</v>
      </c>
      <c r="O5209">
        <f t="shared" si="572"/>
        <v>9.7544199999999998E-3</v>
      </c>
      <c r="P5209">
        <f t="shared" si="573"/>
        <v>0.26629566599999999</v>
      </c>
      <c r="Q5209" t="str">
        <f>VLOOKUP(VLOOKUP(C5209,Mapping!$A$1:$C$17,3,0),Mapping!$E$1:$F$6,2,0)</f>
        <v>Vùng 02</v>
      </c>
    </row>
    <row r="5210" spans="1:17" x14ac:dyDescent="0.3">
      <c r="A5210" s="33">
        <v>44834</v>
      </c>
      <c r="B5210">
        <v>4182</v>
      </c>
      <c r="C5210">
        <v>23</v>
      </c>
      <c r="D5210" s="38" t="s">
        <v>78</v>
      </c>
      <c r="E5210" s="2" t="s">
        <v>41</v>
      </c>
      <c r="F5210">
        <v>9551430</v>
      </c>
      <c r="G5210" s="44">
        <f t="shared" si="567"/>
        <v>44562</v>
      </c>
      <c r="H5210" s="50">
        <f t="shared" si="568"/>
        <v>273</v>
      </c>
      <c r="I5210" s="50">
        <f t="shared" si="569"/>
        <v>214453512</v>
      </c>
      <c r="J5210" s="46">
        <v>7855440</v>
      </c>
      <c r="K5210" s="2" t="s">
        <v>34</v>
      </c>
      <c r="L5210" s="52" t="str">
        <f t="shared" si="570"/>
        <v>20220930VND</v>
      </c>
      <c r="M5210">
        <f>VLOOKUP(L5210,Mapping!$H$1:$K$25,4,0)</f>
        <v>1</v>
      </c>
      <c r="N5210">
        <f t="shared" si="571"/>
        <v>9.5514299999999996E-3</v>
      </c>
      <c r="O5210">
        <f t="shared" si="572"/>
        <v>7.85544E-3</v>
      </c>
      <c r="P5210">
        <f t="shared" si="573"/>
        <v>0.21445351200000001</v>
      </c>
      <c r="Q5210" t="str">
        <f>VLOOKUP(VLOOKUP(C5210,Mapping!$A$1:$C$17,3,0),Mapping!$E$1:$F$6,2,0)</f>
        <v>Vùng 02</v>
      </c>
    </row>
    <row r="5211" spans="1:17" x14ac:dyDescent="0.3">
      <c r="A5211" s="33">
        <v>44834</v>
      </c>
      <c r="B5211">
        <v>4187</v>
      </c>
      <c r="C5211">
        <v>48</v>
      </c>
      <c r="D5211" s="38" t="s">
        <v>78</v>
      </c>
      <c r="E5211" s="2" t="s">
        <v>41</v>
      </c>
      <c r="F5211">
        <v>356732</v>
      </c>
      <c r="G5211" s="44">
        <f t="shared" si="567"/>
        <v>44562</v>
      </c>
      <c r="H5211" s="50">
        <f t="shared" si="568"/>
        <v>273</v>
      </c>
      <c r="I5211" s="50">
        <f t="shared" si="569"/>
        <v>52929977.100000001</v>
      </c>
      <c r="J5211" s="46">
        <v>1938827</v>
      </c>
      <c r="K5211" s="2" t="s">
        <v>34</v>
      </c>
      <c r="L5211" s="52" t="str">
        <f t="shared" si="570"/>
        <v>20220930VND</v>
      </c>
      <c r="M5211">
        <f>VLOOKUP(L5211,Mapping!$H$1:$K$25,4,0)</f>
        <v>1</v>
      </c>
      <c r="N5211">
        <f t="shared" si="571"/>
        <v>3.5673200000000001E-4</v>
      </c>
      <c r="O5211">
        <f t="shared" si="572"/>
        <v>1.938827E-3</v>
      </c>
      <c r="P5211">
        <f t="shared" si="573"/>
        <v>5.2929977100000004E-2</v>
      </c>
      <c r="Q5211" t="str">
        <f>VLOOKUP(VLOOKUP(C5211,Mapping!$A$1:$C$17,3,0),Mapping!$E$1:$F$6,2,0)</f>
        <v>Vùng 01</v>
      </c>
    </row>
    <row r="5212" spans="1:17" x14ac:dyDescent="0.3">
      <c r="A5212" s="33">
        <v>44834</v>
      </c>
      <c r="B5212">
        <v>4187</v>
      </c>
      <c r="C5212">
        <v>11</v>
      </c>
      <c r="D5212" s="38" t="s">
        <v>78</v>
      </c>
      <c r="E5212" s="2" t="s">
        <v>41</v>
      </c>
      <c r="F5212">
        <v>879610</v>
      </c>
      <c r="G5212" s="44">
        <f t="shared" si="567"/>
        <v>44562</v>
      </c>
      <c r="H5212" s="50">
        <f t="shared" si="568"/>
        <v>273</v>
      </c>
      <c r="I5212" s="50">
        <f t="shared" si="569"/>
        <v>36070179.600000001</v>
      </c>
      <c r="J5212" s="46">
        <v>1321252</v>
      </c>
      <c r="K5212" s="2" t="s">
        <v>34</v>
      </c>
      <c r="L5212" s="52" t="str">
        <f t="shared" si="570"/>
        <v>20220930VND</v>
      </c>
      <c r="M5212">
        <f>VLOOKUP(L5212,Mapping!$H$1:$K$25,4,0)</f>
        <v>1</v>
      </c>
      <c r="N5212">
        <f t="shared" si="571"/>
        <v>8.7960999999999996E-4</v>
      </c>
      <c r="O5212">
        <f t="shared" si="572"/>
        <v>1.321252E-3</v>
      </c>
      <c r="P5212">
        <f t="shared" si="573"/>
        <v>3.6070179600000002E-2</v>
      </c>
      <c r="Q5212" t="str">
        <f>VLOOKUP(VLOOKUP(C5212,Mapping!$A$1:$C$17,3,0),Mapping!$E$1:$F$6,2,0)</f>
        <v>Vùng 01</v>
      </c>
    </row>
    <row r="5213" spans="1:17" x14ac:dyDescent="0.3">
      <c r="A5213" s="33">
        <v>44834</v>
      </c>
      <c r="B5213">
        <v>4190</v>
      </c>
      <c r="C5213">
        <v>24</v>
      </c>
      <c r="D5213" s="38" t="s">
        <v>78</v>
      </c>
      <c r="E5213" s="2" t="s">
        <v>41</v>
      </c>
      <c r="F5213">
        <v>9163059</v>
      </c>
      <c r="G5213" s="44">
        <f t="shared" si="567"/>
        <v>44562</v>
      </c>
      <c r="H5213" s="50">
        <f t="shared" si="568"/>
        <v>273</v>
      </c>
      <c r="I5213" s="50">
        <f t="shared" si="569"/>
        <v>178337468.40000001</v>
      </c>
      <c r="J5213" s="46">
        <v>6532508</v>
      </c>
      <c r="K5213" s="2" t="s">
        <v>34</v>
      </c>
      <c r="L5213" s="52" t="str">
        <f t="shared" si="570"/>
        <v>20220930VND</v>
      </c>
      <c r="M5213">
        <f>VLOOKUP(L5213,Mapping!$H$1:$K$25,4,0)</f>
        <v>1</v>
      </c>
      <c r="N5213">
        <f t="shared" si="571"/>
        <v>9.1630589999999994E-3</v>
      </c>
      <c r="O5213">
        <f t="shared" si="572"/>
        <v>6.5325080000000002E-3</v>
      </c>
      <c r="P5213">
        <f t="shared" si="573"/>
        <v>0.1783374684</v>
      </c>
      <c r="Q5213" t="str">
        <f>VLOOKUP(VLOOKUP(C5213,Mapping!$A$1:$C$17,3,0),Mapping!$E$1:$F$6,2,0)</f>
        <v>Vùng 04</v>
      </c>
    </row>
    <row r="5214" spans="1:17" x14ac:dyDescent="0.3">
      <c r="A5214" s="33">
        <v>44834</v>
      </c>
      <c r="B5214">
        <v>4190</v>
      </c>
      <c r="C5214">
        <v>24</v>
      </c>
      <c r="D5214" s="38" t="s">
        <v>78</v>
      </c>
      <c r="E5214" s="2" t="s">
        <v>41</v>
      </c>
      <c r="F5214">
        <v>1738764</v>
      </c>
      <c r="G5214" s="44">
        <f t="shared" si="567"/>
        <v>44562</v>
      </c>
      <c r="H5214" s="50">
        <f t="shared" si="568"/>
        <v>273</v>
      </c>
      <c r="I5214" s="50">
        <f t="shared" si="569"/>
        <v>273025591190.35202</v>
      </c>
      <c r="J5214" s="46">
        <v>431118</v>
      </c>
      <c r="K5214" s="2" t="s">
        <v>35</v>
      </c>
      <c r="L5214" s="52" t="str">
        <f t="shared" si="570"/>
        <v>20220930USD</v>
      </c>
      <c r="M5214">
        <f>VLOOKUP(L5214,Mapping!$H$1:$K$25,4,0)</f>
        <v>23197.68</v>
      </c>
      <c r="N5214">
        <f t="shared" si="571"/>
        <v>40.335290867520001</v>
      </c>
      <c r="O5214">
        <f t="shared" si="572"/>
        <v>10.00093740624</v>
      </c>
      <c r="P5214">
        <f t="shared" si="573"/>
        <v>273.02559119035203</v>
      </c>
      <c r="Q5214" t="str">
        <f>VLOOKUP(VLOOKUP(C5214,Mapping!$A$1:$C$17,3,0),Mapping!$E$1:$F$6,2,0)</f>
        <v>Vùng 04</v>
      </c>
    </row>
    <row r="5215" spans="1:17" x14ac:dyDescent="0.3">
      <c r="A5215" s="33">
        <v>44834</v>
      </c>
      <c r="B5215">
        <v>4192</v>
      </c>
      <c r="C5215">
        <v>40</v>
      </c>
      <c r="D5215" s="38" t="s">
        <v>78</v>
      </c>
      <c r="E5215" s="2" t="s">
        <v>41</v>
      </c>
      <c r="F5215">
        <v>1177183</v>
      </c>
      <c r="G5215" s="44">
        <f t="shared" si="567"/>
        <v>44562</v>
      </c>
      <c r="H5215" s="50">
        <f t="shared" si="568"/>
        <v>273</v>
      </c>
      <c r="I5215" s="50">
        <f t="shared" si="569"/>
        <v>10844624.700000001</v>
      </c>
      <c r="J5215" s="46">
        <v>397239</v>
      </c>
      <c r="K5215" s="2" t="s">
        <v>34</v>
      </c>
      <c r="L5215" s="52" t="str">
        <f t="shared" si="570"/>
        <v>20220930VND</v>
      </c>
      <c r="M5215">
        <f>VLOOKUP(L5215,Mapping!$H$1:$K$25,4,0)</f>
        <v>1</v>
      </c>
      <c r="N5215">
        <f t="shared" si="571"/>
        <v>1.177183E-3</v>
      </c>
      <c r="O5215">
        <f t="shared" si="572"/>
        <v>3.9723900000000002E-4</v>
      </c>
      <c r="P5215">
        <f t="shared" si="573"/>
        <v>1.0844624700000001E-2</v>
      </c>
      <c r="Q5215" t="str">
        <f>VLOOKUP(VLOOKUP(C5215,Mapping!$A$1:$C$17,3,0),Mapping!$E$1:$F$6,2,0)</f>
        <v>Vùng 01</v>
      </c>
    </row>
    <row r="5216" spans="1:17" x14ac:dyDescent="0.3">
      <c r="A5216" s="33">
        <v>44834</v>
      </c>
      <c r="B5216">
        <v>4194</v>
      </c>
      <c r="C5216">
        <v>24</v>
      </c>
      <c r="D5216" s="38" t="s">
        <v>78</v>
      </c>
      <c r="E5216" s="2" t="s">
        <v>41</v>
      </c>
      <c r="F5216">
        <v>155396</v>
      </c>
      <c r="G5216" s="44">
        <f t="shared" si="567"/>
        <v>44562</v>
      </c>
      <c r="H5216" s="50">
        <f t="shared" si="568"/>
        <v>273</v>
      </c>
      <c r="I5216" s="50">
        <f t="shared" si="569"/>
        <v>42259826.699999996</v>
      </c>
      <c r="J5216" s="46">
        <v>1547979</v>
      </c>
      <c r="K5216" s="2" t="s">
        <v>34</v>
      </c>
      <c r="L5216" s="52" t="str">
        <f t="shared" si="570"/>
        <v>20220930VND</v>
      </c>
      <c r="M5216">
        <f>VLOOKUP(L5216,Mapping!$H$1:$K$25,4,0)</f>
        <v>1</v>
      </c>
      <c r="N5216">
        <f t="shared" si="571"/>
        <v>1.55396E-4</v>
      </c>
      <c r="O5216">
        <f t="shared" si="572"/>
        <v>1.5479790000000001E-3</v>
      </c>
      <c r="P5216">
        <f t="shared" si="573"/>
        <v>4.2259826699999996E-2</v>
      </c>
      <c r="Q5216" t="str">
        <f>VLOOKUP(VLOOKUP(C5216,Mapping!$A$1:$C$17,3,0),Mapping!$E$1:$F$6,2,0)</f>
        <v>Vùng 04</v>
      </c>
    </row>
    <row r="5217" spans="1:17" x14ac:dyDescent="0.3">
      <c r="A5217" s="33">
        <v>44834</v>
      </c>
      <c r="B5217">
        <v>4194</v>
      </c>
      <c r="C5217">
        <v>20</v>
      </c>
      <c r="D5217" s="38" t="s">
        <v>78</v>
      </c>
      <c r="E5217" s="2" t="s">
        <v>41</v>
      </c>
      <c r="F5217">
        <v>447951</v>
      </c>
      <c r="G5217" s="44">
        <f t="shared" si="567"/>
        <v>44562</v>
      </c>
      <c r="H5217" s="50">
        <f t="shared" si="568"/>
        <v>273</v>
      </c>
      <c r="I5217" s="50">
        <f t="shared" si="569"/>
        <v>32863385.099999998</v>
      </c>
      <c r="J5217" s="46">
        <v>1203787</v>
      </c>
      <c r="K5217" s="2" t="s">
        <v>34</v>
      </c>
      <c r="L5217" s="52" t="str">
        <f t="shared" si="570"/>
        <v>20220930VND</v>
      </c>
      <c r="M5217">
        <f>VLOOKUP(L5217,Mapping!$H$1:$K$25,4,0)</f>
        <v>1</v>
      </c>
      <c r="N5217">
        <f t="shared" si="571"/>
        <v>4.4795099999999998E-4</v>
      </c>
      <c r="O5217">
        <f t="shared" si="572"/>
        <v>1.203787E-3</v>
      </c>
      <c r="P5217">
        <f t="shared" si="573"/>
        <v>3.2863385099999996E-2</v>
      </c>
      <c r="Q5217" t="str">
        <f>VLOOKUP(VLOOKUP(C5217,Mapping!$A$1:$C$17,3,0),Mapping!$E$1:$F$6,2,0)</f>
        <v>Vùng 02</v>
      </c>
    </row>
    <row r="5218" spans="1:17" x14ac:dyDescent="0.3">
      <c r="A5218" s="33">
        <v>44834</v>
      </c>
      <c r="B5218">
        <v>4194</v>
      </c>
      <c r="C5218">
        <v>20</v>
      </c>
      <c r="D5218" s="38" t="s">
        <v>78</v>
      </c>
      <c r="E5218" s="2" t="s">
        <v>41</v>
      </c>
      <c r="F5218">
        <v>1388417</v>
      </c>
      <c r="G5218" s="44">
        <f t="shared" si="567"/>
        <v>44562</v>
      </c>
      <c r="H5218" s="50">
        <f t="shared" si="568"/>
        <v>273</v>
      </c>
      <c r="I5218" s="50">
        <f t="shared" si="569"/>
        <v>12626686.799999999</v>
      </c>
      <c r="J5218" s="46">
        <v>462516</v>
      </c>
      <c r="K5218" s="2" t="s">
        <v>34</v>
      </c>
      <c r="L5218" s="52" t="str">
        <f t="shared" si="570"/>
        <v>20220930VND</v>
      </c>
      <c r="M5218">
        <f>VLOOKUP(L5218,Mapping!$H$1:$K$25,4,0)</f>
        <v>1</v>
      </c>
      <c r="N5218">
        <f t="shared" si="571"/>
        <v>1.3884170000000001E-3</v>
      </c>
      <c r="O5218">
        <f t="shared" si="572"/>
        <v>4.62516E-4</v>
      </c>
      <c r="P5218">
        <f t="shared" si="573"/>
        <v>1.2626686799999998E-2</v>
      </c>
      <c r="Q5218" t="str">
        <f>VLOOKUP(VLOOKUP(C5218,Mapping!$A$1:$C$17,3,0),Mapping!$E$1:$F$6,2,0)</f>
        <v>Vùng 02</v>
      </c>
    </row>
    <row r="5219" spans="1:17" x14ac:dyDescent="0.3">
      <c r="A5219" s="33">
        <v>44834</v>
      </c>
      <c r="B5219">
        <v>4194</v>
      </c>
      <c r="C5219">
        <v>20</v>
      </c>
      <c r="D5219" s="38" t="s">
        <v>78</v>
      </c>
      <c r="E5219" s="2" t="s">
        <v>41</v>
      </c>
      <c r="F5219">
        <v>1545089</v>
      </c>
      <c r="G5219" s="44">
        <f t="shared" si="567"/>
        <v>44562</v>
      </c>
      <c r="H5219" s="50">
        <f t="shared" si="568"/>
        <v>273</v>
      </c>
      <c r="I5219" s="50">
        <f t="shared" si="569"/>
        <v>708431613513.62402</v>
      </c>
      <c r="J5219" s="46">
        <v>1118641</v>
      </c>
      <c r="K5219" s="2" t="s">
        <v>35</v>
      </c>
      <c r="L5219" s="52" t="str">
        <f t="shared" si="570"/>
        <v>20220930USD</v>
      </c>
      <c r="M5219">
        <f>VLOOKUP(L5219,Mapping!$H$1:$K$25,4,0)</f>
        <v>23197.68</v>
      </c>
      <c r="N5219">
        <f t="shared" si="571"/>
        <v>35.842480193519997</v>
      </c>
      <c r="O5219">
        <f t="shared" si="572"/>
        <v>25.949875952879999</v>
      </c>
      <c r="P5219">
        <f t="shared" si="573"/>
        <v>708.43161351362403</v>
      </c>
      <c r="Q5219" t="str">
        <f>VLOOKUP(VLOOKUP(C5219,Mapping!$A$1:$C$17,3,0),Mapping!$E$1:$F$6,2,0)</f>
        <v>Vùng 02</v>
      </c>
    </row>
    <row r="5220" spans="1:17" x14ac:dyDescent="0.3">
      <c r="A5220" s="33">
        <v>44834</v>
      </c>
      <c r="B5220">
        <v>4194</v>
      </c>
      <c r="C5220">
        <v>48</v>
      </c>
      <c r="D5220" s="38" t="s">
        <v>78</v>
      </c>
      <c r="E5220" s="2" t="s">
        <v>41</v>
      </c>
      <c r="F5220">
        <v>1277814</v>
      </c>
      <c r="G5220" s="44">
        <f t="shared" si="567"/>
        <v>44562</v>
      </c>
      <c r="H5220" s="50">
        <f t="shared" si="568"/>
        <v>273</v>
      </c>
      <c r="I5220" s="50">
        <f t="shared" si="569"/>
        <v>18247811.400000002</v>
      </c>
      <c r="J5220" s="46">
        <v>668418</v>
      </c>
      <c r="K5220" s="2" t="s">
        <v>34</v>
      </c>
      <c r="L5220" s="52" t="str">
        <f t="shared" si="570"/>
        <v>20220930VND</v>
      </c>
      <c r="M5220">
        <f>VLOOKUP(L5220,Mapping!$H$1:$K$25,4,0)</f>
        <v>1</v>
      </c>
      <c r="N5220">
        <f t="shared" si="571"/>
        <v>1.2778139999999999E-3</v>
      </c>
      <c r="O5220">
        <f t="shared" si="572"/>
        <v>6.6841800000000005E-4</v>
      </c>
      <c r="P5220">
        <f t="shared" si="573"/>
        <v>1.8247811400000001E-2</v>
      </c>
      <c r="Q5220" t="str">
        <f>VLOOKUP(VLOOKUP(C5220,Mapping!$A$1:$C$17,3,0),Mapping!$E$1:$F$6,2,0)</f>
        <v>Vùng 01</v>
      </c>
    </row>
    <row r="5221" spans="1:17" x14ac:dyDescent="0.3">
      <c r="A5221" s="33">
        <v>44834</v>
      </c>
      <c r="B5221">
        <v>4194</v>
      </c>
      <c r="C5221">
        <v>45</v>
      </c>
      <c r="D5221" s="38" t="s">
        <v>78</v>
      </c>
      <c r="E5221" s="2" t="s">
        <v>41</v>
      </c>
      <c r="F5221">
        <v>279729</v>
      </c>
      <c r="G5221" s="44">
        <f t="shared" si="567"/>
        <v>44562</v>
      </c>
      <c r="H5221" s="50">
        <f t="shared" si="568"/>
        <v>273</v>
      </c>
      <c r="I5221" s="50">
        <f t="shared" si="569"/>
        <v>1795848.5999999999</v>
      </c>
      <c r="J5221" s="46">
        <v>65782</v>
      </c>
      <c r="K5221" s="2" t="s">
        <v>34</v>
      </c>
      <c r="L5221" s="52" t="str">
        <f t="shared" si="570"/>
        <v>20220930VND</v>
      </c>
      <c r="M5221">
        <f>VLOOKUP(L5221,Mapping!$H$1:$K$25,4,0)</f>
        <v>1</v>
      </c>
      <c r="N5221">
        <f t="shared" si="571"/>
        <v>2.7972899999999999E-4</v>
      </c>
      <c r="O5221">
        <f t="shared" si="572"/>
        <v>6.5782000000000001E-5</v>
      </c>
      <c r="P5221">
        <f t="shared" si="573"/>
        <v>1.7958485999999998E-3</v>
      </c>
      <c r="Q5221" t="str">
        <f>VLOOKUP(VLOOKUP(C5221,Mapping!$A$1:$C$17,3,0),Mapping!$E$1:$F$6,2,0)</f>
        <v>Vùng 02</v>
      </c>
    </row>
    <row r="5222" spans="1:17" x14ac:dyDescent="0.3">
      <c r="A5222" s="33">
        <v>44834</v>
      </c>
      <c r="B5222">
        <v>4196</v>
      </c>
      <c r="C5222">
        <v>34</v>
      </c>
      <c r="D5222" s="38" t="s">
        <v>78</v>
      </c>
      <c r="E5222" s="2" t="s">
        <v>41</v>
      </c>
      <c r="F5222">
        <v>3462065</v>
      </c>
      <c r="G5222" s="44">
        <f t="shared" si="567"/>
        <v>44562</v>
      </c>
      <c r="H5222" s="50">
        <f t="shared" si="568"/>
        <v>273</v>
      </c>
      <c r="I5222" s="50">
        <f t="shared" si="569"/>
        <v>148645933.79999998</v>
      </c>
      <c r="J5222" s="46">
        <v>5444906</v>
      </c>
      <c r="K5222" s="2" t="s">
        <v>34</v>
      </c>
      <c r="L5222" s="52" t="str">
        <f t="shared" si="570"/>
        <v>20220930VND</v>
      </c>
      <c r="M5222">
        <f>VLOOKUP(L5222,Mapping!$H$1:$K$25,4,0)</f>
        <v>1</v>
      </c>
      <c r="N5222">
        <f t="shared" si="571"/>
        <v>3.4620649999999998E-3</v>
      </c>
      <c r="O5222">
        <f t="shared" si="572"/>
        <v>5.4449060000000002E-3</v>
      </c>
      <c r="P5222">
        <f t="shared" si="573"/>
        <v>0.14864593379999999</v>
      </c>
      <c r="Q5222" t="str">
        <f>VLOOKUP(VLOOKUP(C5222,Mapping!$A$1:$C$17,3,0),Mapping!$E$1:$F$6,2,0)</f>
        <v>Vùng 02</v>
      </c>
    </row>
    <row r="5223" spans="1:17" x14ac:dyDescent="0.3">
      <c r="A5223" s="33">
        <v>44834</v>
      </c>
      <c r="B5223">
        <v>4197</v>
      </c>
      <c r="C5223">
        <v>20</v>
      </c>
      <c r="D5223" s="38" t="s">
        <v>78</v>
      </c>
      <c r="E5223" s="2" t="s">
        <v>41</v>
      </c>
      <c r="F5223">
        <v>762718</v>
      </c>
      <c r="G5223" s="44">
        <f t="shared" si="567"/>
        <v>44562</v>
      </c>
      <c r="H5223" s="50">
        <f t="shared" si="568"/>
        <v>273</v>
      </c>
      <c r="I5223" s="50">
        <f t="shared" si="569"/>
        <v>23986626.300000001</v>
      </c>
      <c r="J5223" s="46">
        <v>878631</v>
      </c>
      <c r="K5223" s="2" t="s">
        <v>34</v>
      </c>
      <c r="L5223" s="52" t="str">
        <f t="shared" si="570"/>
        <v>20220930VND</v>
      </c>
      <c r="M5223">
        <f>VLOOKUP(L5223,Mapping!$H$1:$K$25,4,0)</f>
        <v>1</v>
      </c>
      <c r="N5223">
        <f t="shared" si="571"/>
        <v>7.6271800000000001E-4</v>
      </c>
      <c r="O5223">
        <f t="shared" si="572"/>
        <v>8.7863100000000005E-4</v>
      </c>
      <c r="P5223">
        <f t="shared" si="573"/>
        <v>2.3986626300000001E-2</v>
      </c>
      <c r="Q5223" t="str">
        <f>VLOOKUP(VLOOKUP(C5223,Mapping!$A$1:$C$17,3,0),Mapping!$E$1:$F$6,2,0)</f>
        <v>Vùng 02</v>
      </c>
    </row>
    <row r="5224" spans="1:17" x14ac:dyDescent="0.3">
      <c r="A5224" s="33">
        <v>44834</v>
      </c>
      <c r="B5224">
        <v>4197</v>
      </c>
      <c r="C5224">
        <v>43</v>
      </c>
      <c r="D5224" s="38" t="s">
        <v>78</v>
      </c>
      <c r="E5224" s="2" t="s">
        <v>41</v>
      </c>
      <c r="F5224">
        <v>466054</v>
      </c>
      <c r="G5224" s="44">
        <f t="shared" si="567"/>
        <v>44562</v>
      </c>
      <c r="H5224" s="50">
        <f t="shared" si="568"/>
        <v>273</v>
      </c>
      <c r="I5224" s="50">
        <f t="shared" si="569"/>
        <v>24315946.199999999</v>
      </c>
      <c r="J5224" s="46">
        <v>890694</v>
      </c>
      <c r="K5224" s="2" t="s">
        <v>34</v>
      </c>
      <c r="L5224" s="52" t="str">
        <f t="shared" si="570"/>
        <v>20220930VND</v>
      </c>
      <c r="M5224">
        <f>VLOOKUP(L5224,Mapping!$H$1:$K$25,4,0)</f>
        <v>1</v>
      </c>
      <c r="N5224">
        <f t="shared" si="571"/>
        <v>4.6605399999999998E-4</v>
      </c>
      <c r="O5224">
        <f t="shared" si="572"/>
        <v>8.9069400000000003E-4</v>
      </c>
      <c r="P5224">
        <f t="shared" si="573"/>
        <v>2.4315946200000001E-2</v>
      </c>
      <c r="Q5224" t="str">
        <f>VLOOKUP(VLOOKUP(C5224,Mapping!$A$1:$C$17,3,0),Mapping!$E$1:$F$6,2,0)</f>
        <v>Vùng 04</v>
      </c>
    </row>
    <row r="5225" spans="1:17" x14ac:dyDescent="0.3">
      <c r="A5225" s="33">
        <v>44834</v>
      </c>
      <c r="B5225">
        <v>4198</v>
      </c>
      <c r="C5225">
        <v>34</v>
      </c>
      <c r="D5225" s="38" t="s">
        <v>78</v>
      </c>
      <c r="E5225" s="2" t="s">
        <v>41</v>
      </c>
      <c r="F5225">
        <v>154188</v>
      </c>
      <c r="G5225" s="44">
        <f t="shared" si="567"/>
        <v>44562</v>
      </c>
      <c r="H5225" s="50">
        <f t="shared" si="568"/>
        <v>273</v>
      </c>
      <c r="I5225" s="50">
        <f t="shared" si="569"/>
        <v>49211089.199999996</v>
      </c>
      <c r="J5225" s="46">
        <v>1802604</v>
      </c>
      <c r="K5225" s="2" t="s">
        <v>34</v>
      </c>
      <c r="L5225" s="52" t="str">
        <f t="shared" si="570"/>
        <v>20220930VND</v>
      </c>
      <c r="M5225">
        <f>VLOOKUP(L5225,Mapping!$H$1:$K$25,4,0)</f>
        <v>1</v>
      </c>
      <c r="N5225">
        <f t="shared" si="571"/>
        <v>1.5418800000000001E-4</v>
      </c>
      <c r="O5225">
        <f t="shared" si="572"/>
        <v>1.802604E-3</v>
      </c>
      <c r="P5225">
        <f t="shared" si="573"/>
        <v>4.9211089199999995E-2</v>
      </c>
      <c r="Q5225" t="str">
        <f>VLOOKUP(VLOOKUP(C5225,Mapping!$A$1:$C$17,3,0),Mapping!$E$1:$F$6,2,0)</f>
        <v>Vùng 02</v>
      </c>
    </row>
    <row r="5226" spans="1:17" x14ac:dyDescent="0.3">
      <c r="A5226" s="33">
        <v>44834</v>
      </c>
      <c r="B5226">
        <v>4203</v>
      </c>
      <c r="C5226">
        <v>48</v>
      </c>
      <c r="D5226" s="38" t="s">
        <v>78</v>
      </c>
      <c r="E5226" s="2" t="s">
        <v>43</v>
      </c>
      <c r="F5226">
        <v>1521646</v>
      </c>
      <c r="G5226" s="44">
        <f t="shared" si="567"/>
        <v>44562</v>
      </c>
      <c r="H5226" s="50">
        <f t="shared" si="568"/>
        <v>273</v>
      </c>
      <c r="I5226" s="50">
        <f t="shared" si="569"/>
        <v>20000007.300000001</v>
      </c>
      <c r="J5226" s="46">
        <v>732601</v>
      </c>
      <c r="K5226" s="2" t="s">
        <v>34</v>
      </c>
      <c r="L5226" s="52" t="str">
        <f t="shared" si="570"/>
        <v>20220930VND</v>
      </c>
      <c r="M5226">
        <f>VLOOKUP(L5226,Mapping!$H$1:$K$25,4,0)</f>
        <v>1</v>
      </c>
      <c r="N5226">
        <f t="shared" si="571"/>
        <v>1.521646E-3</v>
      </c>
      <c r="O5226">
        <f t="shared" si="572"/>
        <v>7.3260100000000004E-4</v>
      </c>
      <c r="P5226">
        <f t="shared" si="573"/>
        <v>2.0000007300000001E-2</v>
      </c>
      <c r="Q5226" t="str">
        <f>VLOOKUP(VLOOKUP(C5226,Mapping!$A$1:$C$17,3,0),Mapping!$E$1:$F$6,2,0)</f>
        <v>Vùng 01</v>
      </c>
    </row>
    <row r="5227" spans="1:17" x14ac:dyDescent="0.3">
      <c r="A5227" s="33">
        <v>44834</v>
      </c>
      <c r="B5227">
        <v>4203</v>
      </c>
      <c r="C5227">
        <v>48</v>
      </c>
      <c r="D5227" s="38" t="s">
        <v>78</v>
      </c>
      <c r="E5227" s="2" t="s">
        <v>43</v>
      </c>
      <c r="F5227">
        <v>7648887</v>
      </c>
      <c r="G5227" s="44">
        <f t="shared" si="567"/>
        <v>44562</v>
      </c>
      <c r="H5227" s="50">
        <f t="shared" si="568"/>
        <v>273</v>
      </c>
      <c r="I5227" s="50">
        <f t="shared" si="569"/>
        <v>195771739.79999998</v>
      </c>
      <c r="J5227" s="46">
        <v>7171126</v>
      </c>
      <c r="K5227" s="2" t="s">
        <v>34</v>
      </c>
      <c r="L5227" s="52" t="str">
        <f t="shared" si="570"/>
        <v>20220930VND</v>
      </c>
      <c r="M5227">
        <f>VLOOKUP(L5227,Mapping!$H$1:$K$25,4,0)</f>
        <v>1</v>
      </c>
      <c r="N5227">
        <f t="shared" si="571"/>
        <v>7.648887E-3</v>
      </c>
      <c r="O5227">
        <f t="shared" si="572"/>
        <v>7.1711259999999999E-3</v>
      </c>
      <c r="P5227">
        <f t="shared" si="573"/>
        <v>0.19577173979999998</v>
      </c>
      <c r="Q5227" t="str">
        <f>VLOOKUP(VLOOKUP(C5227,Mapping!$A$1:$C$17,3,0),Mapping!$E$1:$F$6,2,0)</f>
        <v>Vùng 01</v>
      </c>
    </row>
    <row r="5228" spans="1:17" x14ac:dyDescent="0.3">
      <c r="A5228" s="33">
        <v>44834</v>
      </c>
      <c r="B5228">
        <v>4203</v>
      </c>
      <c r="C5228">
        <v>48</v>
      </c>
      <c r="D5228" s="38" t="s">
        <v>78</v>
      </c>
      <c r="E5228" s="2" t="s">
        <v>43</v>
      </c>
      <c r="F5228">
        <v>7330568</v>
      </c>
      <c r="G5228" s="44">
        <f t="shared" si="567"/>
        <v>44562</v>
      </c>
      <c r="H5228" s="50">
        <f t="shared" si="568"/>
        <v>273</v>
      </c>
      <c r="I5228" s="50">
        <f t="shared" si="569"/>
        <v>189969861.90000001</v>
      </c>
      <c r="J5228" s="46">
        <v>6958603</v>
      </c>
      <c r="K5228" s="2" t="s">
        <v>34</v>
      </c>
      <c r="L5228" s="52" t="str">
        <f t="shared" si="570"/>
        <v>20220930VND</v>
      </c>
      <c r="M5228">
        <f>VLOOKUP(L5228,Mapping!$H$1:$K$25,4,0)</f>
        <v>1</v>
      </c>
      <c r="N5228">
        <f t="shared" si="571"/>
        <v>7.330568E-3</v>
      </c>
      <c r="O5228">
        <f t="shared" si="572"/>
        <v>6.9586029999999998E-3</v>
      </c>
      <c r="P5228">
        <f t="shared" si="573"/>
        <v>0.18996986190000001</v>
      </c>
      <c r="Q5228" t="str">
        <f>VLOOKUP(VLOOKUP(C5228,Mapping!$A$1:$C$17,3,0),Mapping!$E$1:$F$6,2,0)</f>
        <v>Vùng 01</v>
      </c>
    </row>
    <row r="5229" spans="1:17" x14ac:dyDescent="0.3">
      <c r="A5229" s="33">
        <v>44834</v>
      </c>
      <c r="B5229">
        <v>4203</v>
      </c>
      <c r="C5229">
        <v>48</v>
      </c>
      <c r="D5229" s="38" t="s">
        <v>78</v>
      </c>
      <c r="E5229" s="2" t="s">
        <v>41</v>
      </c>
      <c r="F5229">
        <v>49780</v>
      </c>
      <c r="G5229" s="44">
        <f t="shared" si="567"/>
        <v>44562</v>
      </c>
      <c r="H5229" s="50">
        <f t="shared" si="568"/>
        <v>273</v>
      </c>
      <c r="I5229" s="50">
        <f t="shared" si="569"/>
        <v>20765253.599999998</v>
      </c>
      <c r="J5229" s="46">
        <v>760632</v>
      </c>
      <c r="K5229" s="2" t="s">
        <v>34</v>
      </c>
      <c r="L5229" s="52" t="str">
        <f t="shared" si="570"/>
        <v>20220930VND</v>
      </c>
      <c r="M5229">
        <f>VLOOKUP(L5229,Mapping!$H$1:$K$25,4,0)</f>
        <v>1</v>
      </c>
      <c r="N5229">
        <f t="shared" si="571"/>
        <v>4.9780000000000001E-5</v>
      </c>
      <c r="O5229">
        <f t="shared" si="572"/>
        <v>7.6063200000000002E-4</v>
      </c>
      <c r="P5229">
        <f t="shared" si="573"/>
        <v>2.0765253599999998E-2</v>
      </c>
      <c r="Q5229" t="str">
        <f>VLOOKUP(VLOOKUP(C5229,Mapping!$A$1:$C$17,3,0),Mapping!$E$1:$F$6,2,0)</f>
        <v>Vùng 01</v>
      </c>
    </row>
    <row r="5230" spans="1:17" x14ac:dyDescent="0.3">
      <c r="A5230" s="33">
        <v>44834</v>
      </c>
      <c r="B5230">
        <v>4204</v>
      </c>
      <c r="C5230">
        <v>40</v>
      </c>
      <c r="D5230" s="38" t="s">
        <v>78</v>
      </c>
      <c r="E5230" s="2" t="s">
        <v>41</v>
      </c>
      <c r="F5230">
        <v>1406467</v>
      </c>
      <c r="G5230" s="44">
        <f t="shared" si="567"/>
        <v>44562</v>
      </c>
      <c r="H5230" s="50">
        <f t="shared" si="568"/>
        <v>273</v>
      </c>
      <c r="I5230" s="50">
        <f t="shared" si="569"/>
        <v>34715417.100000001</v>
      </c>
      <c r="J5230" s="46">
        <v>1271627</v>
      </c>
      <c r="K5230" s="2" t="s">
        <v>34</v>
      </c>
      <c r="L5230" s="52" t="str">
        <f t="shared" si="570"/>
        <v>20220930VND</v>
      </c>
      <c r="M5230">
        <f>VLOOKUP(L5230,Mapping!$H$1:$K$25,4,0)</f>
        <v>1</v>
      </c>
      <c r="N5230">
        <f t="shared" si="571"/>
        <v>1.406467E-3</v>
      </c>
      <c r="O5230">
        <f t="shared" si="572"/>
        <v>1.271627E-3</v>
      </c>
      <c r="P5230">
        <f t="shared" si="573"/>
        <v>3.47154171E-2</v>
      </c>
      <c r="Q5230" t="str">
        <f>VLOOKUP(VLOOKUP(C5230,Mapping!$A$1:$C$17,3,0),Mapping!$E$1:$F$6,2,0)</f>
        <v>Vùng 01</v>
      </c>
    </row>
    <row r="5231" spans="1:17" x14ac:dyDescent="0.3">
      <c r="A5231" s="44">
        <v>44834</v>
      </c>
      <c r="B5231">
        <v>4204</v>
      </c>
      <c r="C5231">
        <v>11</v>
      </c>
      <c r="D5231" s="38" t="s">
        <v>78</v>
      </c>
      <c r="E5231" s="2" t="s">
        <v>41</v>
      </c>
      <c r="F5231">
        <v>29225</v>
      </c>
      <c r="G5231" s="44">
        <f t="shared" si="567"/>
        <v>44562</v>
      </c>
      <c r="H5231" s="50">
        <f t="shared" si="568"/>
        <v>273</v>
      </c>
      <c r="I5231" s="50">
        <f t="shared" si="569"/>
        <v>36067040.100000001</v>
      </c>
      <c r="J5231" s="46">
        <v>1321137</v>
      </c>
      <c r="K5231" s="2" t="s">
        <v>34</v>
      </c>
      <c r="L5231" s="52" t="str">
        <f t="shared" si="570"/>
        <v>20220930VND</v>
      </c>
      <c r="M5231">
        <f>VLOOKUP(L5231,Mapping!$H$1:$K$25,4,0)</f>
        <v>1</v>
      </c>
      <c r="N5231">
        <f t="shared" si="571"/>
        <v>2.9224999999999999E-5</v>
      </c>
      <c r="O5231">
        <f t="shared" si="572"/>
        <v>1.321137E-3</v>
      </c>
      <c r="P5231">
        <f t="shared" si="573"/>
        <v>3.6067040100000003E-2</v>
      </c>
      <c r="Q5231" t="str">
        <f>VLOOKUP(VLOOKUP(C5231,Mapping!$A$1:$C$17,3,0),Mapping!$E$1:$F$6,2,0)</f>
        <v>Vùng 01</v>
      </c>
    </row>
    <row r="5232" spans="1:17" x14ac:dyDescent="0.3">
      <c r="A5232" s="33">
        <v>44834</v>
      </c>
      <c r="B5232">
        <v>4206</v>
      </c>
      <c r="C5232">
        <v>45</v>
      </c>
      <c r="D5232" s="38" t="s">
        <v>78</v>
      </c>
      <c r="E5232" s="2" t="s">
        <v>41</v>
      </c>
      <c r="F5232">
        <v>8209148</v>
      </c>
      <c r="G5232" s="44">
        <f t="shared" si="567"/>
        <v>44562</v>
      </c>
      <c r="H5232" s="50">
        <f t="shared" si="568"/>
        <v>273</v>
      </c>
      <c r="I5232" s="50">
        <f t="shared" si="569"/>
        <v>272586486.90000004</v>
      </c>
      <c r="J5232" s="46">
        <v>9984853</v>
      </c>
      <c r="K5232" s="2" t="s">
        <v>34</v>
      </c>
      <c r="L5232" s="52" t="str">
        <f t="shared" si="570"/>
        <v>20220930VND</v>
      </c>
      <c r="M5232">
        <f>VLOOKUP(L5232,Mapping!$H$1:$K$25,4,0)</f>
        <v>1</v>
      </c>
      <c r="N5232">
        <f t="shared" si="571"/>
        <v>8.2091479999999994E-3</v>
      </c>
      <c r="O5232">
        <f t="shared" si="572"/>
        <v>9.9848530000000001E-3</v>
      </c>
      <c r="P5232">
        <f t="shared" si="573"/>
        <v>0.27258648690000004</v>
      </c>
      <c r="Q5232" t="str">
        <f>VLOOKUP(VLOOKUP(C5232,Mapping!$A$1:$C$17,3,0),Mapping!$E$1:$F$6,2,0)</f>
        <v>Vùng 02</v>
      </c>
    </row>
    <row r="5233" spans="1:17" x14ac:dyDescent="0.3">
      <c r="A5233" s="33">
        <v>44834</v>
      </c>
      <c r="B5233">
        <v>4208</v>
      </c>
      <c r="C5233">
        <v>20</v>
      </c>
      <c r="D5233" s="38" t="s">
        <v>78</v>
      </c>
      <c r="E5233" s="2" t="s">
        <v>41</v>
      </c>
      <c r="F5233">
        <v>232348</v>
      </c>
      <c r="G5233" s="44">
        <f t="shared" si="567"/>
        <v>44562</v>
      </c>
      <c r="H5233" s="50">
        <f t="shared" si="568"/>
        <v>273</v>
      </c>
      <c r="I5233" s="50">
        <f t="shared" si="569"/>
        <v>7974384.6000000006</v>
      </c>
      <c r="J5233" s="46">
        <v>292102</v>
      </c>
      <c r="K5233" s="2" t="s">
        <v>34</v>
      </c>
      <c r="L5233" s="52" t="str">
        <f t="shared" si="570"/>
        <v>20220930VND</v>
      </c>
      <c r="M5233">
        <f>VLOOKUP(L5233,Mapping!$H$1:$K$25,4,0)</f>
        <v>1</v>
      </c>
      <c r="N5233">
        <f t="shared" si="571"/>
        <v>2.3234800000000001E-4</v>
      </c>
      <c r="O5233">
        <f t="shared" si="572"/>
        <v>2.9210199999999998E-4</v>
      </c>
      <c r="P5233">
        <f t="shared" si="573"/>
        <v>7.9743846000000004E-3</v>
      </c>
      <c r="Q5233" t="str">
        <f>VLOOKUP(VLOOKUP(C5233,Mapping!$A$1:$C$17,3,0),Mapping!$E$1:$F$6,2,0)</f>
        <v>Vùng 02</v>
      </c>
    </row>
    <row r="5234" spans="1:17" x14ac:dyDescent="0.3">
      <c r="A5234" s="33">
        <v>44834</v>
      </c>
      <c r="B5234">
        <v>4209</v>
      </c>
      <c r="C5234">
        <v>36</v>
      </c>
      <c r="D5234" s="38" t="s">
        <v>78</v>
      </c>
      <c r="E5234" s="2" t="s">
        <v>41</v>
      </c>
      <c r="F5234">
        <v>928115</v>
      </c>
      <c r="G5234" s="44">
        <f t="shared" si="567"/>
        <v>44562</v>
      </c>
      <c r="H5234" s="50">
        <f t="shared" si="568"/>
        <v>273</v>
      </c>
      <c r="I5234" s="50">
        <f t="shared" si="569"/>
        <v>46926133.800000004</v>
      </c>
      <c r="J5234" s="46">
        <v>1718906</v>
      </c>
      <c r="K5234" s="2" t="s">
        <v>34</v>
      </c>
      <c r="L5234" s="52" t="str">
        <f t="shared" si="570"/>
        <v>20220930VND</v>
      </c>
      <c r="M5234">
        <f>VLOOKUP(L5234,Mapping!$H$1:$K$25,4,0)</f>
        <v>1</v>
      </c>
      <c r="N5234">
        <f t="shared" si="571"/>
        <v>9.2811499999999997E-4</v>
      </c>
      <c r="O5234">
        <f t="shared" si="572"/>
        <v>1.7189060000000001E-3</v>
      </c>
      <c r="P5234">
        <f t="shared" si="573"/>
        <v>4.6926133800000006E-2</v>
      </c>
      <c r="Q5234" t="str">
        <f>VLOOKUP(VLOOKUP(C5234,Mapping!$A$1:$C$17,3,0),Mapping!$E$1:$F$6,2,0)</f>
        <v>Vùng 05</v>
      </c>
    </row>
    <row r="5235" spans="1:17" x14ac:dyDescent="0.3">
      <c r="A5235" s="33">
        <v>44834</v>
      </c>
      <c r="B5235">
        <v>4211</v>
      </c>
      <c r="C5235">
        <v>40</v>
      </c>
      <c r="D5235" s="38" t="s">
        <v>78</v>
      </c>
      <c r="E5235" s="2" t="s">
        <v>41</v>
      </c>
      <c r="F5235">
        <v>7370095</v>
      </c>
      <c r="G5235" s="44">
        <f t="shared" si="567"/>
        <v>44562</v>
      </c>
      <c r="H5235" s="50">
        <f t="shared" si="568"/>
        <v>273</v>
      </c>
      <c r="I5235" s="50">
        <f t="shared" si="569"/>
        <v>185718214.5</v>
      </c>
      <c r="J5235" s="46">
        <v>6802865</v>
      </c>
      <c r="K5235" s="2" t="s">
        <v>34</v>
      </c>
      <c r="L5235" s="52" t="str">
        <f t="shared" si="570"/>
        <v>20220930VND</v>
      </c>
      <c r="M5235">
        <f>VLOOKUP(L5235,Mapping!$H$1:$K$25,4,0)</f>
        <v>1</v>
      </c>
      <c r="N5235">
        <f t="shared" si="571"/>
        <v>7.3700950000000001E-3</v>
      </c>
      <c r="O5235">
        <f t="shared" si="572"/>
        <v>6.802865E-3</v>
      </c>
      <c r="P5235">
        <f t="shared" si="573"/>
        <v>0.18571821450000001</v>
      </c>
      <c r="Q5235" t="str">
        <f>VLOOKUP(VLOOKUP(C5235,Mapping!$A$1:$C$17,3,0),Mapping!$E$1:$F$6,2,0)</f>
        <v>Vùng 01</v>
      </c>
    </row>
    <row r="5236" spans="1:17" x14ac:dyDescent="0.3">
      <c r="A5236" s="33">
        <v>44834</v>
      </c>
      <c r="B5236">
        <v>4212</v>
      </c>
      <c r="C5236">
        <v>41</v>
      </c>
      <c r="D5236" s="38" t="s">
        <v>78</v>
      </c>
      <c r="E5236" s="2" t="s">
        <v>41</v>
      </c>
      <c r="F5236">
        <v>1846352</v>
      </c>
      <c r="G5236" s="44">
        <f t="shared" si="567"/>
        <v>44562</v>
      </c>
      <c r="H5236" s="50">
        <f t="shared" si="568"/>
        <v>273</v>
      </c>
      <c r="I5236" s="50">
        <f t="shared" si="569"/>
        <v>31473296.400000002</v>
      </c>
      <c r="J5236" s="46">
        <v>1152868</v>
      </c>
      <c r="K5236" s="2" t="s">
        <v>34</v>
      </c>
      <c r="L5236" s="52" t="str">
        <f t="shared" si="570"/>
        <v>20220930VND</v>
      </c>
      <c r="M5236">
        <f>VLOOKUP(L5236,Mapping!$H$1:$K$25,4,0)</f>
        <v>1</v>
      </c>
      <c r="N5236">
        <f t="shared" si="571"/>
        <v>1.8463520000000001E-3</v>
      </c>
      <c r="O5236">
        <f t="shared" si="572"/>
        <v>1.152868E-3</v>
      </c>
      <c r="P5236">
        <f t="shared" si="573"/>
        <v>3.1473296400000003E-2</v>
      </c>
      <c r="Q5236" t="str">
        <f>VLOOKUP(VLOOKUP(C5236,Mapping!$A$1:$C$17,3,0),Mapping!$E$1:$F$6,2,0)</f>
        <v>Vùng 05</v>
      </c>
    </row>
    <row r="5237" spans="1:17" x14ac:dyDescent="0.3">
      <c r="A5237" s="33">
        <v>44834</v>
      </c>
      <c r="B5237">
        <v>4212</v>
      </c>
      <c r="C5237">
        <v>40</v>
      </c>
      <c r="D5237" s="38" t="s">
        <v>78</v>
      </c>
      <c r="E5237" s="2" t="s">
        <v>41</v>
      </c>
      <c r="F5237">
        <v>248642</v>
      </c>
      <c r="G5237" s="44">
        <f t="shared" si="567"/>
        <v>44562</v>
      </c>
      <c r="H5237" s="50">
        <f t="shared" si="568"/>
        <v>273</v>
      </c>
      <c r="I5237" s="50">
        <f t="shared" si="569"/>
        <v>19632112.5</v>
      </c>
      <c r="J5237" s="46">
        <v>719125</v>
      </c>
      <c r="K5237" s="2" t="s">
        <v>34</v>
      </c>
      <c r="L5237" s="52" t="str">
        <f t="shared" si="570"/>
        <v>20220930VND</v>
      </c>
      <c r="M5237">
        <f>VLOOKUP(L5237,Mapping!$H$1:$K$25,4,0)</f>
        <v>1</v>
      </c>
      <c r="N5237">
        <f t="shared" si="571"/>
        <v>2.4864199999999998E-4</v>
      </c>
      <c r="O5237">
        <f t="shared" si="572"/>
        <v>7.1912500000000004E-4</v>
      </c>
      <c r="P5237">
        <f t="shared" si="573"/>
        <v>1.96321125E-2</v>
      </c>
      <c r="Q5237" t="str">
        <f>VLOOKUP(VLOOKUP(C5237,Mapping!$A$1:$C$17,3,0),Mapping!$E$1:$F$6,2,0)</f>
        <v>Vùng 01</v>
      </c>
    </row>
    <row r="5238" spans="1:17" x14ac:dyDescent="0.3">
      <c r="A5238" s="33">
        <v>44834</v>
      </c>
      <c r="B5238">
        <v>4213</v>
      </c>
      <c r="C5238">
        <v>45</v>
      </c>
      <c r="D5238" s="38" t="s">
        <v>78</v>
      </c>
      <c r="E5238" s="2" t="s">
        <v>43</v>
      </c>
      <c r="F5238">
        <v>7082420</v>
      </c>
      <c r="G5238" s="44">
        <f t="shared" si="567"/>
        <v>44562</v>
      </c>
      <c r="H5238" s="50">
        <f t="shared" si="568"/>
        <v>273</v>
      </c>
      <c r="I5238" s="50">
        <f t="shared" si="569"/>
        <v>235811503.20000002</v>
      </c>
      <c r="J5238" s="46">
        <v>8637784</v>
      </c>
      <c r="K5238" s="2" t="s">
        <v>34</v>
      </c>
      <c r="L5238" s="52" t="str">
        <f t="shared" si="570"/>
        <v>20220930VND</v>
      </c>
      <c r="M5238">
        <f>VLOOKUP(L5238,Mapping!$H$1:$K$25,4,0)</f>
        <v>1</v>
      </c>
      <c r="N5238">
        <f t="shared" si="571"/>
        <v>7.0824199999999999E-3</v>
      </c>
      <c r="O5238">
        <f t="shared" si="572"/>
        <v>8.6377840000000008E-3</v>
      </c>
      <c r="P5238">
        <f t="shared" si="573"/>
        <v>0.23581150320000002</v>
      </c>
      <c r="Q5238" t="str">
        <f>VLOOKUP(VLOOKUP(C5238,Mapping!$A$1:$C$17,3,0),Mapping!$E$1:$F$6,2,0)</f>
        <v>Vùng 02</v>
      </c>
    </row>
    <row r="5239" spans="1:17" x14ac:dyDescent="0.3">
      <c r="A5239" s="33">
        <v>44834</v>
      </c>
      <c r="B5239">
        <v>4213</v>
      </c>
      <c r="C5239">
        <v>45</v>
      </c>
      <c r="D5239" s="38" t="s">
        <v>78</v>
      </c>
      <c r="E5239" s="2" t="s">
        <v>43</v>
      </c>
      <c r="F5239">
        <v>9544707</v>
      </c>
      <c r="G5239" s="44">
        <f t="shared" si="567"/>
        <v>44562</v>
      </c>
      <c r="H5239" s="50">
        <f t="shared" si="568"/>
        <v>273</v>
      </c>
      <c r="I5239" s="50">
        <f t="shared" si="569"/>
        <v>188268771.59999999</v>
      </c>
      <c r="J5239" s="46">
        <v>6896292</v>
      </c>
      <c r="K5239" s="2" t="s">
        <v>34</v>
      </c>
      <c r="L5239" s="52" t="str">
        <f t="shared" si="570"/>
        <v>20220930VND</v>
      </c>
      <c r="M5239">
        <f>VLOOKUP(L5239,Mapping!$H$1:$K$25,4,0)</f>
        <v>1</v>
      </c>
      <c r="N5239">
        <f t="shared" si="571"/>
        <v>9.5447069999999995E-3</v>
      </c>
      <c r="O5239">
        <f t="shared" si="572"/>
        <v>6.896292E-3</v>
      </c>
      <c r="P5239">
        <f t="shared" si="573"/>
        <v>0.1882687716</v>
      </c>
      <c r="Q5239" t="str">
        <f>VLOOKUP(VLOOKUP(C5239,Mapping!$A$1:$C$17,3,0),Mapping!$E$1:$F$6,2,0)</f>
        <v>Vùng 02</v>
      </c>
    </row>
    <row r="5240" spans="1:17" x14ac:dyDescent="0.3">
      <c r="A5240" s="33">
        <v>44834</v>
      </c>
      <c r="B5240">
        <v>4213</v>
      </c>
      <c r="C5240">
        <v>45</v>
      </c>
      <c r="D5240" s="38" t="s">
        <v>78</v>
      </c>
      <c r="E5240" s="2" t="s">
        <v>41</v>
      </c>
      <c r="F5240">
        <v>6054311</v>
      </c>
      <c r="G5240" s="44">
        <f t="shared" si="567"/>
        <v>44562</v>
      </c>
      <c r="H5240" s="50">
        <f t="shared" si="568"/>
        <v>273</v>
      </c>
      <c r="I5240" s="50">
        <f t="shared" si="569"/>
        <v>205891030.79999998</v>
      </c>
      <c r="J5240" s="46">
        <v>7541796</v>
      </c>
      <c r="K5240" s="2" t="s">
        <v>34</v>
      </c>
      <c r="L5240" s="52" t="str">
        <f t="shared" si="570"/>
        <v>20220930VND</v>
      </c>
      <c r="M5240">
        <f>VLOOKUP(L5240,Mapping!$H$1:$K$25,4,0)</f>
        <v>1</v>
      </c>
      <c r="N5240">
        <f t="shared" si="571"/>
        <v>6.0543109999999997E-3</v>
      </c>
      <c r="O5240">
        <f t="shared" si="572"/>
        <v>7.5417959999999999E-3</v>
      </c>
      <c r="P5240">
        <f t="shared" si="573"/>
        <v>0.20589103079999999</v>
      </c>
      <c r="Q5240" t="str">
        <f>VLOOKUP(VLOOKUP(C5240,Mapping!$A$1:$C$17,3,0),Mapping!$E$1:$F$6,2,0)</f>
        <v>Vùng 02</v>
      </c>
    </row>
    <row r="5241" spans="1:17" x14ac:dyDescent="0.3">
      <c r="A5241" s="33">
        <v>44834</v>
      </c>
      <c r="B5241">
        <v>4213</v>
      </c>
      <c r="C5241">
        <v>45</v>
      </c>
      <c r="D5241" s="38" t="s">
        <v>78</v>
      </c>
      <c r="E5241" s="2" t="s">
        <v>41</v>
      </c>
      <c r="F5241">
        <v>5144374</v>
      </c>
      <c r="G5241" s="44">
        <f t="shared" si="567"/>
        <v>44562</v>
      </c>
      <c r="H5241" s="50">
        <f t="shared" si="568"/>
        <v>273</v>
      </c>
      <c r="I5241" s="50">
        <f t="shared" si="569"/>
        <v>148641675</v>
      </c>
      <c r="J5241" s="46">
        <v>5444750</v>
      </c>
      <c r="K5241" s="2" t="s">
        <v>34</v>
      </c>
      <c r="L5241" s="52" t="str">
        <f t="shared" si="570"/>
        <v>20220930VND</v>
      </c>
      <c r="M5241">
        <f>VLOOKUP(L5241,Mapping!$H$1:$K$25,4,0)</f>
        <v>1</v>
      </c>
      <c r="N5241">
        <f t="shared" si="571"/>
        <v>5.1443740000000002E-3</v>
      </c>
      <c r="O5241">
        <f t="shared" si="572"/>
        <v>5.4447499999999999E-3</v>
      </c>
      <c r="P5241">
        <f t="shared" si="573"/>
        <v>0.148641675</v>
      </c>
      <c r="Q5241" t="str">
        <f>VLOOKUP(VLOOKUP(C5241,Mapping!$A$1:$C$17,3,0),Mapping!$E$1:$F$6,2,0)</f>
        <v>Vùng 02</v>
      </c>
    </row>
    <row r="5242" spans="1:17" x14ac:dyDescent="0.3">
      <c r="A5242" s="33">
        <v>44834</v>
      </c>
      <c r="B5242">
        <v>4213</v>
      </c>
      <c r="C5242">
        <v>43</v>
      </c>
      <c r="D5242" s="38" t="s">
        <v>78</v>
      </c>
      <c r="E5242" s="2" t="s">
        <v>41</v>
      </c>
      <c r="F5242">
        <v>1645862</v>
      </c>
      <c r="G5242" s="44">
        <f t="shared" si="567"/>
        <v>44562</v>
      </c>
      <c r="H5242" s="50">
        <f t="shared" si="568"/>
        <v>273</v>
      </c>
      <c r="I5242" s="50">
        <f t="shared" si="569"/>
        <v>34514025</v>
      </c>
      <c r="J5242" s="46">
        <v>1264250</v>
      </c>
      <c r="K5242" s="2" t="s">
        <v>34</v>
      </c>
      <c r="L5242" s="52" t="str">
        <f t="shared" si="570"/>
        <v>20220930VND</v>
      </c>
      <c r="M5242">
        <f>VLOOKUP(L5242,Mapping!$H$1:$K$25,4,0)</f>
        <v>1</v>
      </c>
      <c r="N5242">
        <f t="shared" si="571"/>
        <v>1.6458620000000001E-3</v>
      </c>
      <c r="O5242">
        <f t="shared" si="572"/>
        <v>1.26425E-3</v>
      </c>
      <c r="P5242">
        <f t="shared" si="573"/>
        <v>3.4514024999999997E-2</v>
      </c>
      <c r="Q5242" t="str">
        <f>VLOOKUP(VLOOKUP(C5242,Mapping!$A$1:$C$17,3,0),Mapping!$E$1:$F$6,2,0)</f>
        <v>Vùng 04</v>
      </c>
    </row>
    <row r="5243" spans="1:17" x14ac:dyDescent="0.3">
      <c r="A5243" s="33">
        <v>44834</v>
      </c>
      <c r="B5243">
        <v>4213</v>
      </c>
      <c r="C5243">
        <v>43</v>
      </c>
      <c r="D5243" s="38" t="s">
        <v>78</v>
      </c>
      <c r="E5243" s="2" t="s">
        <v>41</v>
      </c>
      <c r="F5243">
        <v>1530928</v>
      </c>
      <c r="G5243" s="44">
        <f t="shared" si="567"/>
        <v>44562</v>
      </c>
      <c r="H5243" s="50">
        <f t="shared" si="568"/>
        <v>273</v>
      </c>
      <c r="I5243" s="50">
        <f t="shared" si="569"/>
        <v>51405927.300000004</v>
      </c>
      <c r="J5243" s="46">
        <v>1883001</v>
      </c>
      <c r="K5243" s="2" t="s">
        <v>34</v>
      </c>
      <c r="L5243" s="52" t="str">
        <f t="shared" si="570"/>
        <v>20220930VND</v>
      </c>
      <c r="M5243">
        <f>VLOOKUP(L5243,Mapping!$H$1:$K$25,4,0)</f>
        <v>1</v>
      </c>
      <c r="N5243">
        <f t="shared" si="571"/>
        <v>1.530928E-3</v>
      </c>
      <c r="O5243">
        <f t="shared" si="572"/>
        <v>1.883001E-3</v>
      </c>
      <c r="P5243">
        <f t="shared" si="573"/>
        <v>5.1405927300000001E-2</v>
      </c>
      <c r="Q5243" t="str">
        <f>VLOOKUP(VLOOKUP(C5243,Mapping!$A$1:$C$17,3,0),Mapping!$E$1:$F$6,2,0)</f>
        <v>Vùng 04</v>
      </c>
    </row>
    <row r="5244" spans="1:17" x14ac:dyDescent="0.3">
      <c r="A5244" s="33">
        <v>44834</v>
      </c>
      <c r="B5244">
        <v>4214</v>
      </c>
      <c r="C5244">
        <v>16</v>
      </c>
      <c r="D5244" s="38" t="s">
        <v>78</v>
      </c>
      <c r="E5244" s="2" t="s">
        <v>41</v>
      </c>
      <c r="F5244">
        <v>1220330</v>
      </c>
      <c r="G5244" s="44">
        <f t="shared" si="567"/>
        <v>44562</v>
      </c>
      <c r="H5244" s="50">
        <f t="shared" si="568"/>
        <v>273</v>
      </c>
      <c r="I5244" s="50">
        <f t="shared" si="569"/>
        <v>37569577.5</v>
      </c>
      <c r="J5244" s="46">
        <v>1376175</v>
      </c>
      <c r="K5244" s="2" t="s">
        <v>34</v>
      </c>
      <c r="L5244" s="52" t="str">
        <f t="shared" si="570"/>
        <v>20220930VND</v>
      </c>
      <c r="M5244">
        <f>VLOOKUP(L5244,Mapping!$H$1:$K$25,4,0)</f>
        <v>1</v>
      </c>
      <c r="N5244">
        <f t="shared" si="571"/>
        <v>1.2203299999999999E-3</v>
      </c>
      <c r="O5244">
        <f t="shared" si="572"/>
        <v>1.3761750000000001E-3</v>
      </c>
      <c r="P5244">
        <f t="shared" si="573"/>
        <v>3.75695775E-2</v>
      </c>
      <c r="Q5244" t="str">
        <f>VLOOKUP(VLOOKUP(C5244,Mapping!$A$1:$C$17,3,0),Mapping!$E$1:$F$6,2,0)</f>
        <v>Vùng 01</v>
      </c>
    </row>
    <row r="5245" spans="1:17" x14ac:dyDescent="0.3">
      <c r="A5245" s="33">
        <v>44834</v>
      </c>
      <c r="B5245">
        <v>4214</v>
      </c>
      <c r="C5245">
        <v>34</v>
      </c>
      <c r="D5245" s="38" t="s">
        <v>78</v>
      </c>
      <c r="E5245" s="2" t="s">
        <v>41</v>
      </c>
      <c r="F5245">
        <v>2781941</v>
      </c>
      <c r="G5245" s="44">
        <f t="shared" si="567"/>
        <v>44562</v>
      </c>
      <c r="H5245" s="50">
        <f t="shared" si="568"/>
        <v>273</v>
      </c>
      <c r="I5245" s="50">
        <f t="shared" si="569"/>
        <v>71370526.5</v>
      </c>
      <c r="J5245" s="46">
        <v>2614305</v>
      </c>
      <c r="K5245" s="2" t="s">
        <v>34</v>
      </c>
      <c r="L5245" s="52" t="str">
        <f t="shared" si="570"/>
        <v>20220930VND</v>
      </c>
      <c r="M5245">
        <f>VLOOKUP(L5245,Mapping!$H$1:$K$25,4,0)</f>
        <v>1</v>
      </c>
      <c r="N5245">
        <f t="shared" si="571"/>
        <v>2.781941E-3</v>
      </c>
      <c r="O5245">
        <f t="shared" si="572"/>
        <v>2.6143049999999999E-3</v>
      </c>
      <c r="P5245">
        <f t="shared" si="573"/>
        <v>7.1370526500000003E-2</v>
      </c>
      <c r="Q5245" t="str">
        <f>VLOOKUP(VLOOKUP(C5245,Mapping!$A$1:$C$17,3,0),Mapping!$E$1:$F$6,2,0)</f>
        <v>Vùng 02</v>
      </c>
    </row>
    <row r="5246" spans="1:17" x14ac:dyDescent="0.3">
      <c r="A5246" s="33">
        <v>44834</v>
      </c>
      <c r="B5246">
        <v>4215</v>
      </c>
      <c r="C5246">
        <v>26</v>
      </c>
      <c r="D5246" s="38" t="s">
        <v>78</v>
      </c>
      <c r="E5246" s="2" t="s">
        <v>41</v>
      </c>
      <c r="F5246">
        <v>1870817</v>
      </c>
      <c r="G5246" s="44">
        <f t="shared" si="567"/>
        <v>44562</v>
      </c>
      <c r="H5246" s="50">
        <f t="shared" si="568"/>
        <v>273</v>
      </c>
      <c r="I5246" s="50">
        <f t="shared" si="569"/>
        <v>18846118.199999999</v>
      </c>
      <c r="J5246" s="46">
        <v>690334</v>
      </c>
      <c r="K5246" s="2" t="s">
        <v>34</v>
      </c>
      <c r="L5246" s="52" t="str">
        <f t="shared" si="570"/>
        <v>20220930VND</v>
      </c>
      <c r="M5246">
        <f>VLOOKUP(L5246,Mapping!$H$1:$K$25,4,0)</f>
        <v>1</v>
      </c>
      <c r="N5246">
        <f t="shared" si="571"/>
        <v>1.8708170000000001E-3</v>
      </c>
      <c r="O5246">
        <f t="shared" si="572"/>
        <v>6.9033400000000002E-4</v>
      </c>
      <c r="P5246">
        <f t="shared" si="573"/>
        <v>1.8846118199999998E-2</v>
      </c>
      <c r="Q5246" t="str">
        <f>VLOOKUP(VLOOKUP(C5246,Mapping!$A$1:$C$17,3,0),Mapping!$E$1:$F$6,2,0)</f>
        <v>Vùng 04</v>
      </c>
    </row>
    <row r="5247" spans="1:17" x14ac:dyDescent="0.3">
      <c r="A5247" s="33">
        <v>44834</v>
      </c>
      <c r="B5247">
        <v>4215</v>
      </c>
      <c r="C5247">
        <v>23</v>
      </c>
      <c r="D5247" s="38" t="s">
        <v>78</v>
      </c>
      <c r="E5247" s="2" t="s">
        <v>41</v>
      </c>
      <c r="F5247">
        <v>534275</v>
      </c>
      <c r="G5247" s="44">
        <f t="shared" si="567"/>
        <v>44562</v>
      </c>
      <c r="H5247" s="50">
        <f t="shared" si="568"/>
        <v>273</v>
      </c>
      <c r="I5247" s="50">
        <f t="shared" si="569"/>
        <v>8969606.0999999996</v>
      </c>
      <c r="J5247" s="46">
        <v>328557</v>
      </c>
      <c r="K5247" s="2" t="s">
        <v>34</v>
      </c>
      <c r="L5247" s="52" t="str">
        <f t="shared" si="570"/>
        <v>20220930VND</v>
      </c>
      <c r="M5247">
        <f>VLOOKUP(L5247,Mapping!$H$1:$K$25,4,0)</f>
        <v>1</v>
      </c>
      <c r="N5247">
        <f t="shared" si="571"/>
        <v>5.3427499999999996E-4</v>
      </c>
      <c r="O5247">
        <f t="shared" si="572"/>
        <v>3.2855699999999999E-4</v>
      </c>
      <c r="P5247">
        <f t="shared" si="573"/>
        <v>8.9696060999999994E-3</v>
      </c>
      <c r="Q5247" t="str">
        <f>VLOOKUP(VLOOKUP(C5247,Mapping!$A$1:$C$17,3,0),Mapping!$E$1:$F$6,2,0)</f>
        <v>Vùng 02</v>
      </c>
    </row>
    <row r="5248" spans="1:17" x14ac:dyDescent="0.3">
      <c r="A5248" s="33">
        <v>44834</v>
      </c>
      <c r="B5248">
        <v>4215</v>
      </c>
      <c r="C5248">
        <v>23</v>
      </c>
      <c r="D5248" s="38" t="s">
        <v>78</v>
      </c>
      <c r="E5248" s="2" t="s">
        <v>41</v>
      </c>
      <c r="F5248">
        <v>601785</v>
      </c>
      <c r="G5248" s="44">
        <f t="shared" si="567"/>
        <v>44562</v>
      </c>
      <c r="H5248" s="50">
        <f t="shared" si="568"/>
        <v>273</v>
      </c>
      <c r="I5248" s="50">
        <f t="shared" si="569"/>
        <v>1403978394506.6882</v>
      </c>
      <c r="J5248" s="46">
        <v>1996896</v>
      </c>
      <c r="K5248" s="2" t="s">
        <v>42</v>
      </c>
      <c r="L5248" s="52" t="str">
        <f t="shared" si="570"/>
        <v>20220930GBP</v>
      </c>
      <c r="M5248">
        <f>VLOOKUP(L5248,Mapping!$H$1:$K$25,4,0)</f>
        <v>25753.86</v>
      </c>
      <c r="N5248">
        <f t="shared" si="571"/>
        <v>15.4982866401</v>
      </c>
      <c r="O5248">
        <f t="shared" si="572"/>
        <v>51.42778001856</v>
      </c>
      <c r="P5248">
        <f t="shared" si="573"/>
        <v>1403.9783945066881</v>
      </c>
      <c r="Q5248" t="str">
        <f>VLOOKUP(VLOOKUP(C5248,Mapping!$A$1:$C$17,3,0),Mapping!$E$1:$F$6,2,0)</f>
        <v>Vùng 02</v>
      </c>
    </row>
    <row r="5249" spans="1:17" x14ac:dyDescent="0.3">
      <c r="A5249" s="33">
        <v>44834</v>
      </c>
      <c r="B5249">
        <v>4217</v>
      </c>
      <c r="C5249">
        <v>43</v>
      </c>
      <c r="D5249" s="38" t="s">
        <v>78</v>
      </c>
      <c r="E5249" s="2" t="s">
        <v>41</v>
      </c>
      <c r="F5249">
        <v>72890</v>
      </c>
      <c r="G5249" s="44">
        <f t="shared" si="567"/>
        <v>44562</v>
      </c>
      <c r="H5249" s="50">
        <f t="shared" si="568"/>
        <v>273</v>
      </c>
      <c r="I5249" s="50">
        <f t="shared" si="569"/>
        <v>37921856.699999996</v>
      </c>
      <c r="J5249" s="46">
        <v>1389079</v>
      </c>
      <c r="K5249" s="2" t="s">
        <v>34</v>
      </c>
      <c r="L5249" s="52" t="str">
        <f t="shared" si="570"/>
        <v>20220930VND</v>
      </c>
      <c r="M5249">
        <f>VLOOKUP(L5249,Mapping!$H$1:$K$25,4,0)</f>
        <v>1</v>
      </c>
      <c r="N5249">
        <f t="shared" si="571"/>
        <v>7.2890000000000002E-5</v>
      </c>
      <c r="O5249">
        <f t="shared" si="572"/>
        <v>1.3890790000000001E-3</v>
      </c>
      <c r="P5249">
        <f t="shared" si="573"/>
        <v>3.7921856699999992E-2</v>
      </c>
      <c r="Q5249" t="str">
        <f>VLOOKUP(VLOOKUP(C5249,Mapping!$A$1:$C$17,3,0),Mapping!$E$1:$F$6,2,0)</f>
        <v>Vùng 04</v>
      </c>
    </row>
    <row r="5250" spans="1:17" x14ac:dyDescent="0.3">
      <c r="A5250" s="33">
        <v>44834</v>
      </c>
      <c r="B5250">
        <v>4218</v>
      </c>
      <c r="C5250">
        <v>11</v>
      </c>
      <c r="D5250" s="38" t="s">
        <v>78</v>
      </c>
      <c r="E5250" s="2" t="s">
        <v>41</v>
      </c>
      <c r="F5250">
        <v>1171978</v>
      </c>
      <c r="G5250" s="44">
        <f t="shared" ref="G5250:G5313" si="574">DATE(YEAR(A5250),1,1)</f>
        <v>44562</v>
      </c>
      <c r="H5250" s="50">
        <f t="shared" ref="H5250:H5313" si="575">DATEDIF(G5250,A5250,"D")+1</f>
        <v>273</v>
      </c>
      <c r="I5250" s="50">
        <f t="shared" si="569"/>
        <v>52706717.699999996</v>
      </c>
      <c r="J5250" s="46">
        <v>1930649</v>
      </c>
      <c r="K5250" s="2" t="s">
        <v>34</v>
      </c>
      <c r="L5250" s="52" t="str">
        <f t="shared" si="570"/>
        <v>20220930VND</v>
      </c>
      <c r="M5250">
        <f>VLOOKUP(L5250,Mapping!$H$1:$K$25,4,0)</f>
        <v>1</v>
      </c>
      <c r="N5250">
        <f t="shared" si="571"/>
        <v>1.171978E-3</v>
      </c>
      <c r="O5250">
        <f t="shared" si="572"/>
        <v>1.930649E-3</v>
      </c>
      <c r="P5250">
        <f t="shared" si="573"/>
        <v>5.2706717699999996E-2</v>
      </c>
      <c r="Q5250" t="str">
        <f>VLOOKUP(VLOOKUP(C5250,Mapping!$A$1:$C$17,3,0),Mapping!$E$1:$F$6,2,0)</f>
        <v>Vùng 01</v>
      </c>
    </row>
    <row r="5251" spans="1:17" x14ac:dyDescent="0.3">
      <c r="A5251" s="33">
        <v>44834</v>
      </c>
      <c r="B5251">
        <v>4218</v>
      </c>
      <c r="C5251">
        <v>40</v>
      </c>
      <c r="D5251" s="38" t="s">
        <v>78</v>
      </c>
      <c r="E5251" s="2" t="s">
        <v>41</v>
      </c>
      <c r="F5251">
        <v>1937165</v>
      </c>
      <c r="G5251" s="44">
        <f t="shared" si="574"/>
        <v>44562</v>
      </c>
      <c r="H5251" s="50">
        <f t="shared" si="575"/>
        <v>273</v>
      </c>
      <c r="I5251" s="50">
        <f t="shared" ref="I5251:I5314" si="576">H5251*(J5251/10)*M5251</f>
        <v>47098396.800000004</v>
      </c>
      <c r="J5251" s="46">
        <v>1725216</v>
      </c>
      <c r="K5251" s="2" t="s">
        <v>34</v>
      </c>
      <c r="L5251" s="52" t="str">
        <f t="shared" ref="L5251:L5314" si="577">CONCATENATE(TEXT(A5251,"YYYYMMDD"),K5251)</f>
        <v>20220930VND</v>
      </c>
      <c r="M5251">
        <f>VLOOKUP(L5251,Mapping!$H$1:$K$25,4,0)</f>
        <v>1</v>
      </c>
      <c r="N5251">
        <f t="shared" ref="N5251:N5314" si="578">F5251*M5251/10^9</f>
        <v>1.937165E-3</v>
      </c>
      <c r="O5251">
        <f t="shared" ref="O5251:O5314" si="579">J5251*M5251/10^9</f>
        <v>1.7252159999999999E-3</v>
      </c>
      <c r="P5251">
        <f t="shared" ref="P5251:P5314" si="580">I5251/10^9</f>
        <v>4.7098396800000004E-2</v>
      </c>
      <c r="Q5251" t="str">
        <f>VLOOKUP(VLOOKUP(C5251,Mapping!$A$1:$C$17,3,0),Mapping!$E$1:$F$6,2,0)</f>
        <v>Vùng 01</v>
      </c>
    </row>
    <row r="5252" spans="1:17" x14ac:dyDescent="0.3">
      <c r="A5252" s="33">
        <v>44834</v>
      </c>
      <c r="B5252">
        <v>4220</v>
      </c>
      <c r="C5252">
        <v>24</v>
      </c>
      <c r="D5252" s="38" t="s">
        <v>78</v>
      </c>
      <c r="E5252" s="2" t="s">
        <v>41</v>
      </c>
      <c r="F5252">
        <v>807700</v>
      </c>
      <c r="G5252" s="44">
        <f t="shared" si="574"/>
        <v>44562</v>
      </c>
      <c r="H5252" s="50">
        <f t="shared" si="575"/>
        <v>273</v>
      </c>
      <c r="I5252" s="50">
        <f t="shared" si="576"/>
        <v>31590659.099999998</v>
      </c>
      <c r="J5252" s="46">
        <v>1157167</v>
      </c>
      <c r="K5252" s="2" t="s">
        <v>34</v>
      </c>
      <c r="L5252" s="52" t="str">
        <f t="shared" si="577"/>
        <v>20220930VND</v>
      </c>
      <c r="M5252">
        <f>VLOOKUP(L5252,Mapping!$H$1:$K$25,4,0)</f>
        <v>1</v>
      </c>
      <c r="N5252">
        <f t="shared" si="578"/>
        <v>8.0769999999999995E-4</v>
      </c>
      <c r="O5252">
        <f t="shared" si="579"/>
        <v>1.157167E-3</v>
      </c>
      <c r="P5252">
        <f t="shared" si="580"/>
        <v>3.1590659099999994E-2</v>
      </c>
      <c r="Q5252" t="str">
        <f>VLOOKUP(VLOOKUP(C5252,Mapping!$A$1:$C$17,3,0),Mapping!$E$1:$F$6,2,0)</f>
        <v>Vùng 04</v>
      </c>
    </row>
    <row r="5253" spans="1:17" x14ac:dyDescent="0.3">
      <c r="A5253" s="44">
        <v>44834</v>
      </c>
      <c r="B5253">
        <v>4221</v>
      </c>
      <c r="C5253">
        <v>20</v>
      </c>
      <c r="D5253" s="38" t="s">
        <v>78</v>
      </c>
      <c r="E5253" s="2" t="s">
        <v>41</v>
      </c>
      <c r="F5253">
        <v>398329</v>
      </c>
      <c r="G5253" s="44">
        <f t="shared" si="574"/>
        <v>44562</v>
      </c>
      <c r="H5253" s="50">
        <f t="shared" si="575"/>
        <v>273</v>
      </c>
      <c r="I5253" s="50">
        <f t="shared" si="576"/>
        <v>52078080.600000001</v>
      </c>
      <c r="J5253" s="46">
        <v>1907622</v>
      </c>
      <c r="K5253" s="2" t="s">
        <v>34</v>
      </c>
      <c r="L5253" s="52" t="str">
        <f t="shared" si="577"/>
        <v>20220930VND</v>
      </c>
      <c r="M5253">
        <f>VLOOKUP(L5253,Mapping!$H$1:$K$25,4,0)</f>
        <v>1</v>
      </c>
      <c r="N5253">
        <f t="shared" si="578"/>
        <v>3.98329E-4</v>
      </c>
      <c r="O5253">
        <f t="shared" si="579"/>
        <v>1.9076220000000001E-3</v>
      </c>
      <c r="P5253">
        <f t="shared" si="580"/>
        <v>5.20780806E-2</v>
      </c>
      <c r="Q5253" t="str">
        <f>VLOOKUP(VLOOKUP(C5253,Mapping!$A$1:$C$17,3,0),Mapping!$E$1:$F$6,2,0)</f>
        <v>Vùng 02</v>
      </c>
    </row>
    <row r="5254" spans="1:17" x14ac:dyDescent="0.3">
      <c r="A5254" s="33">
        <v>44834</v>
      </c>
      <c r="B5254">
        <v>4222</v>
      </c>
      <c r="C5254">
        <v>34</v>
      </c>
      <c r="D5254" s="38" t="s">
        <v>78</v>
      </c>
      <c r="E5254" s="2" t="s">
        <v>41</v>
      </c>
      <c r="F5254">
        <v>6644017</v>
      </c>
      <c r="G5254" s="44">
        <f t="shared" si="574"/>
        <v>44562</v>
      </c>
      <c r="H5254" s="50">
        <f t="shared" si="575"/>
        <v>273</v>
      </c>
      <c r="I5254" s="50">
        <f t="shared" si="576"/>
        <v>232787373</v>
      </c>
      <c r="J5254" s="46">
        <v>8527010</v>
      </c>
      <c r="K5254" s="2" t="s">
        <v>34</v>
      </c>
      <c r="L5254" s="52" t="str">
        <f t="shared" si="577"/>
        <v>20220930VND</v>
      </c>
      <c r="M5254">
        <f>VLOOKUP(L5254,Mapping!$H$1:$K$25,4,0)</f>
        <v>1</v>
      </c>
      <c r="N5254">
        <f t="shared" si="578"/>
        <v>6.6440170000000003E-3</v>
      </c>
      <c r="O5254">
        <f t="shared" si="579"/>
        <v>8.5270099999999998E-3</v>
      </c>
      <c r="P5254">
        <f t="shared" si="580"/>
        <v>0.23278737299999999</v>
      </c>
      <c r="Q5254" t="str">
        <f>VLOOKUP(VLOOKUP(C5254,Mapping!$A$1:$C$17,3,0),Mapping!$E$1:$F$6,2,0)</f>
        <v>Vùng 02</v>
      </c>
    </row>
    <row r="5255" spans="1:17" x14ac:dyDescent="0.3">
      <c r="A5255" s="33">
        <v>44834</v>
      </c>
      <c r="B5255">
        <v>4225</v>
      </c>
      <c r="C5255">
        <v>41</v>
      </c>
      <c r="D5255" s="38" t="s">
        <v>78</v>
      </c>
      <c r="E5255" s="2" t="s">
        <v>41</v>
      </c>
      <c r="F5255">
        <v>1380663</v>
      </c>
      <c r="G5255" s="44">
        <f t="shared" si="574"/>
        <v>44562</v>
      </c>
      <c r="H5255" s="50">
        <f t="shared" si="575"/>
        <v>273</v>
      </c>
      <c r="I5255" s="50">
        <f t="shared" si="576"/>
        <v>21419197.800000001</v>
      </c>
      <c r="J5255" s="46">
        <v>784586</v>
      </c>
      <c r="K5255" s="2" t="s">
        <v>34</v>
      </c>
      <c r="L5255" s="52" t="str">
        <f t="shared" si="577"/>
        <v>20220930VND</v>
      </c>
      <c r="M5255">
        <f>VLOOKUP(L5255,Mapping!$H$1:$K$25,4,0)</f>
        <v>1</v>
      </c>
      <c r="N5255">
        <f t="shared" si="578"/>
        <v>1.3806630000000001E-3</v>
      </c>
      <c r="O5255">
        <f t="shared" si="579"/>
        <v>7.8458599999999999E-4</v>
      </c>
      <c r="P5255">
        <f t="shared" si="580"/>
        <v>2.1419197800000001E-2</v>
      </c>
      <c r="Q5255" t="str">
        <f>VLOOKUP(VLOOKUP(C5255,Mapping!$A$1:$C$17,3,0),Mapping!$E$1:$F$6,2,0)</f>
        <v>Vùng 05</v>
      </c>
    </row>
    <row r="5256" spans="1:17" x14ac:dyDescent="0.3">
      <c r="A5256" s="33">
        <v>44834</v>
      </c>
      <c r="B5256">
        <v>4227</v>
      </c>
      <c r="C5256">
        <v>34</v>
      </c>
      <c r="D5256" s="38" t="s">
        <v>78</v>
      </c>
      <c r="E5256" s="2" t="s">
        <v>41</v>
      </c>
      <c r="F5256">
        <v>1929341</v>
      </c>
      <c r="G5256" s="44">
        <f t="shared" si="574"/>
        <v>44562</v>
      </c>
      <c r="H5256" s="50">
        <f t="shared" si="575"/>
        <v>273</v>
      </c>
      <c r="I5256" s="50">
        <f t="shared" si="576"/>
        <v>392737.8</v>
      </c>
      <c r="J5256" s="46">
        <v>14386</v>
      </c>
      <c r="K5256" s="2" t="s">
        <v>34</v>
      </c>
      <c r="L5256" s="52" t="str">
        <f t="shared" si="577"/>
        <v>20220930VND</v>
      </c>
      <c r="M5256">
        <f>VLOOKUP(L5256,Mapping!$H$1:$K$25,4,0)</f>
        <v>1</v>
      </c>
      <c r="N5256">
        <f t="shared" si="578"/>
        <v>1.929341E-3</v>
      </c>
      <c r="O5256">
        <f t="shared" si="579"/>
        <v>1.4386000000000001E-5</v>
      </c>
      <c r="P5256">
        <f t="shared" si="580"/>
        <v>3.9273779999999999E-4</v>
      </c>
      <c r="Q5256" t="str">
        <f>VLOOKUP(VLOOKUP(C5256,Mapping!$A$1:$C$17,3,0),Mapping!$E$1:$F$6,2,0)</f>
        <v>Vùng 02</v>
      </c>
    </row>
    <row r="5257" spans="1:17" x14ac:dyDescent="0.3">
      <c r="A5257" s="33">
        <v>44834</v>
      </c>
      <c r="B5257">
        <v>4228</v>
      </c>
      <c r="C5257">
        <v>40</v>
      </c>
      <c r="D5257" s="38" t="s">
        <v>78</v>
      </c>
      <c r="E5257" s="2" t="s">
        <v>41</v>
      </c>
      <c r="F5257">
        <v>677833</v>
      </c>
      <c r="G5257" s="44">
        <f t="shared" si="574"/>
        <v>44562</v>
      </c>
      <c r="H5257" s="50">
        <f t="shared" si="575"/>
        <v>273</v>
      </c>
      <c r="I5257" s="50">
        <f t="shared" si="576"/>
        <v>41939433.899999999</v>
      </c>
      <c r="J5257" s="46">
        <v>1536243</v>
      </c>
      <c r="K5257" s="2" t="s">
        <v>34</v>
      </c>
      <c r="L5257" s="52" t="str">
        <f t="shared" si="577"/>
        <v>20220930VND</v>
      </c>
      <c r="M5257">
        <f>VLOOKUP(L5257,Mapping!$H$1:$K$25,4,0)</f>
        <v>1</v>
      </c>
      <c r="N5257">
        <f t="shared" si="578"/>
        <v>6.7783299999999997E-4</v>
      </c>
      <c r="O5257">
        <f t="shared" si="579"/>
        <v>1.5362430000000001E-3</v>
      </c>
      <c r="P5257">
        <f t="shared" si="580"/>
        <v>4.1939433899999996E-2</v>
      </c>
      <c r="Q5257" t="str">
        <f>VLOOKUP(VLOOKUP(C5257,Mapping!$A$1:$C$17,3,0),Mapping!$E$1:$F$6,2,0)</f>
        <v>Vùng 01</v>
      </c>
    </row>
    <row r="5258" spans="1:17" x14ac:dyDescent="0.3">
      <c r="A5258" s="33">
        <v>44834</v>
      </c>
      <c r="B5258">
        <v>4229</v>
      </c>
      <c r="C5258">
        <v>36</v>
      </c>
      <c r="D5258" s="38" t="s">
        <v>78</v>
      </c>
      <c r="E5258" s="2" t="s">
        <v>41</v>
      </c>
      <c r="F5258">
        <v>8842796</v>
      </c>
      <c r="G5258" s="44">
        <f t="shared" si="574"/>
        <v>44562</v>
      </c>
      <c r="H5258" s="50">
        <f t="shared" si="575"/>
        <v>273</v>
      </c>
      <c r="I5258" s="50">
        <f t="shared" si="576"/>
        <v>252915908.70000002</v>
      </c>
      <c r="J5258" s="46">
        <v>9264319</v>
      </c>
      <c r="K5258" s="2" t="s">
        <v>34</v>
      </c>
      <c r="L5258" s="52" t="str">
        <f t="shared" si="577"/>
        <v>20220930VND</v>
      </c>
      <c r="M5258">
        <f>VLOOKUP(L5258,Mapping!$H$1:$K$25,4,0)</f>
        <v>1</v>
      </c>
      <c r="N5258">
        <f t="shared" si="578"/>
        <v>8.842796E-3</v>
      </c>
      <c r="O5258">
        <f t="shared" si="579"/>
        <v>9.264319E-3</v>
      </c>
      <c r="P5258">
        <f t="shared" si="580"/>
        <v>0.25291590870000003</v>
      </c>
      <c r="Q5258" t="str">
        <f>VLOOKUP(VLOOKUP(C5258,Mapping!$A$1:$C$17,3,0),Mapping!$E$1:$F$6,2,0)</f>
        <v>Vùng 05</v>
      </c>
    </row>
    <row r="5259" spans="1:17" x14ac:dyDescent="0.3">
      <c r="A5259" s="33">
        <v>44834</v>
      </c>
      <c r="B5259">
        <v>4230</v>
      </c>
      <c r="C5259">
        <v>41</v>
      </c>
      <c r="D5259" s="38" t="s">
        <v>78</v>
      </c>
      <c r="E5259" s="2" t="s">
        <v>41</v>
      </c>
      <c r="F5259">
        <v>1482815</v>
      </c>
      <c r="G5259" s="44">
        <f t="shared" si="574"/>
        <v>44562</v>
      </c>
      <c r="H5259" s="50">
        <f t="shared" si="575"/>
        <v>273</v>
      </c>
      <c r="I5259" s="50">
        <f t="shared" si="576"/>
        <v>21354551.400000002</v>
      </c>
      <c r="J5259" s="46">
        <v>782218</v>
      </c>
      <c r="K5259" s="2" t="s">
        <v>34</v>
      </c>
      <c r="L5259" s="52" t="str">
        <f t="shared" si="577"/>
        <v>20220930VND</v>
      </c>
      <c r="M5259">
        <f>VLOOKUP(L5259,Mapping!$H$1:$K$25,4,0)</f>
        <v>1</v>
      </c>
      <c r="N5259">
        <f t="shared" si="578"/>
        <v>1.482815E-3</v>
      </c>
      <c r="O5259">
        <f t="shared" si="579"/>
        <v>7.82218E-4</v>
      </c>
      <c r="P5259">
        <f t="shared" si="580"/>
        <v>2.1354551400000001E-2</v>
      </c>
      <c r="Q5259" t="str">
        <f>VLOOKUP(VLOOKUP(C5259,Mapping!$A$1:$C$17,3,0),Mapping!$E$1:$F$6,2,0)</f>
        <v>Vùng 05</v>
      </c>
    </row>
    <row r="5260" spans="1:17" x14ac:dyDescent="0.3">
      <c r="A5260" s="33">
        <v>44834</v>
      </c>
      <c r="B5260">
        <v>4231</v>
      </c>
      <c r="C5260">
        <v>40</v>
      </c>
      <c r="D5260" s="38" t="s">
        <v>78</v>
      </c>
      <c r="E5260" s="2" t="s">
        <v>41</v>
      </c>
      <c r="F5260">
        <v>6956131</v>
      </c>
      <c r="G5260" s="44">
        <f t="shared" si="574"/>
        <v>44562</v>
      </c>
      <c r="H5260" s="50">
        <f t="shared" si="575"/>
        <v>273</v>
      </c>
      <c r="I5260" s="50">
        <f t="shared" si="576"/>
        <v>254960460.29999998</v>
      </c>
      <c r="J5260" s="46">
        <v>9339211</v>
      </c>
      <c r="K5260" s="2" t="s">
        <v>34</v>
      </c>
      <c r="L5260" s="52" t="str">
        <f t="shared" si="577"/>
        <v>20220930VND</v>
      </c>
      <c r="M5260">
        <f>VLOOKUP(L5260,Mapping!$H$1:$K$25,4,0)</f>
        <v>1</v>
      </c>
      <c r="N5260">
        <f t="shared" si="578"/>
        <v>6.9561309999999999E-3</v>
      </c>
      <c r="O5260">
        <f t="shared" si="579"/>
        <v>9.339211E-3</v>
      </c>
      <c r="P5260">
        <f t="shared" si="580"/>
        <v>0.25496046029999997</v>
      </c>
      <c r="Q5260" t="str">
        <f>VLOOKUP(VLOOKUP(C5260,Mapping!$A$1:$C$17,3,0),Mapping!$E$1:$F$6,2,0)</f>
        <v>Vùng 01</v>
      </c>
    </row>
    <row r="5261" spans="1:17" x14ac:dyDescent="0.3">
      <c r="A5261" s="33">
        <v>44834</v>
      </c>
      <c r="B5261">
        <v>4231</v>
      </c>
      <c r="C5261">
        <v>40</v>
      </c>
      <c r="D5261" s="38" t="s">
        <v>78</v>
      </c>
      <c r="E5261" s="2" t="s">
        <v>41</v>
      </c>
      <c r="F5261">
        <v>1481353</v>
      </c>
      <c r="G5261" s="44">
        <f t="shared" si="574"/>
        <v>44562</v>
      </c>
      <c r="H5261" s="50">
        <f t="shared" si="575"/>
        <v>273</v>
      </c>
      <c r="I5261" s="50">
        <f t="shared" si="576"/>
        <v>1178370036331.488</v>
      </c>
      <c r="J5261" s="46">
        <v>1860692</v>
      </c>
      <c r="K5261" s="2" t="s">
        <v>35</v>
      </c>
      <c r="L5261" s="52" t="str">
        <f t="shared" si="577"/>
        <v>20220930USD</v>
      </c>
      <c r="M5261">
        <f>VLOOKUP(L5261,Mapping!$H$1:$K$25,4,0)</f>
        <v>23197.68</v>
      </c>
      <c r="N5261">
        <f t="shared" si="578"/>
        <v>34.363952861039998</v>
      </c>
      <c r="O5261">
        <f t="shared" si="579"/>
        <v>43.163737594559997</v>
      </c>
      <c r="P5261">
        <f t="shared" si="580"/>
        <v>1178.3700363314881</v>
      </c>
      <c r="Q5261" t="str">
        <f>VLOOKUP(VLOOKUP(C5261,Mapping!$A$1:$C$17,3,0),Mapping!$E$1:$F$6,2,0)</f>
        <v>Vùng 01</v>
      </c>
    </row>
    <row r="5262" spans="1:17" x14ac:dyDescent="0.3">
      <c r="A5262" s="33">
        <v>44834</v>
      </c>
      <c r="B5262">
        <v>4231</v>
      </c>
      <c r="C5262">
        <v>43</v>
      </c>
      <c r="D5262" s="38" t="s">
        <v>78</v>
      </c>
      <c r="E5262" s="2" t="s">
        <v>41</v>
      </c>
      <c r="F5262">
        <v>1814896</v>
      </c>
      <c r="G5262" s="44">
        <f t="shared" si="574"/>
        <v>44562</v>
      </c>
      <c r="H5262" s="50">
        <f t="shared" si="575"/>
        <v>273</v>
      </c>
      <c r="I5262" s="50">
        <f t="shared" si="576"/>
        <v>54166639.800000004</v>
      </c>
      <c r="J5262" s="46">
        <v>1984126</v>
      </c>
      <c r="K5262" s="2" t="s">
        <v>34</v>
      </c>
      <c r="L5262" s="52" t="str">
        <f t="shared" si="577"/>
        <v>20220930VND</v>
      </c>
      <c r="M5262">
        <f>VLOOKUP(L5262,Mapping!$H$1:$K$25,4,0)</f>
        <v>1</v>
      </c>
      <c r="N5262">
        <f t="shared" si="578"/>
        <v>1.8148960000000001E-3</v>
      </c>
      <c r="O5262">
        <f t="shared" si="579"/>
        <v>1.9841260000000001E-3</v>
      </c>
      <c r="P5262">
        <f t="shared" si="580"/>
        <v>5.4166639800000006E-2</v>
      </c>
      <c r="Q5262" t="str">
        <f>VLOOKUP(VLOOKUP(C5262,Mapping!$A$1:$C$17,3,0),Mapping!$E$1:$F$6,2,0)</f>
        <v>Vùng 04</v>
      </c>
    </row>
    <row r="5263" spans="1:17" x14ac:dyDescent="0.3">
      <c r="A5263" s="33">
        <v>44834</v>
      </c>
      <c r="B5263">
        <v>4234</v>
      </c>
      <c r="C5263">
        <v>11</v>
      </c>
      <c r="D5263" s="38" t="s">
        <v>78</v>
      </c>
      <c r="E5263" s="2" t="s">
        <v>41</v>
      </c>
      <c r="F5263">
        <v>58711</v>
      </c>
      <c r="G5263" s="44">
        <f t="shared" si="574"/>
        <v>44562</v>
      </c>
      <c r="H5263" s="50">
        <f t="shared" si="575"/>
        <v>273</v>
      </c>
      <c r="I5263" s="50">
        <f t="shared" si="576"/>
        <v>8553444.9000000004</v>
      </c>
      <c r="J5263" s="46">
        <v>313313</v>
      </c>
      <c r="K5263" s="2" t="s">
        <v>34</v>
      </c>
      <c r="L5263" s="52" t="str">
        <f t="shared" si="577"/>
        <v>20220930VND</v>
      </c>
      <c r="M5263">
        <f>VLOOKUP(L5263,Mapping!$H$1:$K$25,4,0)</f>
        <v>1</v>
      </c>
      <c r="N5263">
        <f t="shared" si="578"/>
        <v>5.8711000000000001E-5</v>
      </c>
      <c r="O5263">
        <f t="shared" si="579"/>
        <v>3.1331300000000001E-4</v>
      </c>
      <c r="P5263">
        <f t="shared" si="580"/>
        <v>8.5534449000000002E-3</v>
      </c>
      <c r="Q5263" t="str">
        <f>VLOOKUP(VLOOKUP(C5263,Mapping!$A$1:$C$17,3,0),Mapping!$E$1:$F$6,2,0)</f>
        <v>Vùng 01</v>
      </c>
    </row>
    <row r="5264" spans="1:17" x14ac:dyDescent="0.3">
      <c r="A5264" s="33">
        <v>44834</v>
      </c>
      <c r="B5264">
        <v>4234</v>
      </c>
      <c r="C5264">
        <v>34</v>
      </c>
      <c r="D5264" s="38" t="s">
        <v>78</v>
      </c>
      <c r="E5264" s="2" t="s">
        <v>41</v>
      </c>
      <c r="F5264">
        <v>472318</v>
      </c>
      <c r="G5264" s="44">
        <f t="shared" si="574"/>
        <v>44562</v>
      </c>
      <c r="H5264" s="50">
        <f t="shared" si="575"/>
        <v>273</v>
      </c>
      <c r="I5264" s="50">
        <f t="shared" si="576"/>
        <v>5708129.7000000002</v>
      </c>
      <c r="J5264" s="46">
        <v>209089</v>
      </c>
      <c r="K5264" s="2" t="s">
        <v>34</v>
      </c>
      <c r="L5264" s="52" t="str">
        <f t="shared" si="577"/>
        <v>20220930VND</v>
      </c>
      <c r="M5264">
        <f>VLOOKUP(L5264,Mapping!$H$1:$K$25,4,0)</f>
        <v>1</v>
      </c>
      <c r="N5264">
        <f t="shared" si="578"/>
        <v>4.72318E-4</v>
      </c>
      <c r="O5264">
        <f t="shared" si="579"/>
        <v>2.09089E-4</v>
      </c>
      <c r="P5264">
        <f t="shared" si="580"/>
        <v>5.7081297E-3</v>
      </c>
      <c r="Q5264" t="str">
        <f>VLOOKUP(VLOOKUP(C5264,Mapping!$A$1:$C$17,3,0),Mapping!$E$1:$F$6,2,0)</f>
        <v>Vùng 02</v>
      </c>
    </row>
    <row r="5265" spans="1:17" x14ac:dyDescent="0.3">
      <c r="A5265" s="33">
        <v>44834</v>
      </c>
      <c r="B5265">
        <v>4234</v>
      </c>
      <c r="C5265">
        <v>25</v>
      </c>
      <c r="D5265" s="38" t="s">
        <v>78</v>
      </c>
      <c r="E5265" s="2" t="s">
        <v>41</v>
      </c>
      <c r="F5265">
        <v>1162582</v>
      </c>
      <c r="G5265" s="44">
        <f t="shared" si="574"/>
        <v>44562</v>
      </c>
      <c r="H5265" s="50">
        <f t="shared" si="575"/>
        <v>273</v>
      </c>
      <c r="I5265" s="50">
        <f t="shared" si="576"/>
        <v>42216337.800000004</v>
      </c>
      <c r="J5265" s="46">
        <v>1546386</v>
      </c>
      <c r="K5265" s="2" t="s">
        <v>34</v>
      </c>
      <c r="L5265" s="52" t="str">
        <f t="shared" si="577"/>
        <v>20220930VND</v>
      </c>
      <c r="M5265">
        <f>VLOOKUP(L5265,Mapping!$H$1:$K$25,4,0)</f>
        <v>1</v>
      </c>
      <c r="N5265">
        <f t="shared" si="578"/>
        <v>1.1625819999999999E-3</v>
      </c>
      <c r="O5265">
        <f t="shared" si="579"/>
        <v>1.5463860000000001E-3</v>
      </c>
      <c r="P5265">
        <f t="shared" si="580"/>
        <v>4.2216337800000003E-2</v>
      </c>
      <c r="Q5265" t="str">
        <f>VLOOKUP(VLOOKUP(C5265,Mapping!$A$1:$C$17,3,0),Mapping!$E$1:$F$6,2,0)</f>
        <v>Vùng 01</v>
      </c>
    </row>
    <row r="5266" spans="1:17" x14ac:dyDescent="0.3">
      <c r="A5266" s="33">
        <v>44834</v>
      </c>
      <c r="B5266">
        <v>4234</v>
      </c>
      <c r="C5266">
        <v>25</v>
      </c>
      <c r="D5266" s="38" t="s">
        <v>78</v>
      </c>
      <c r="E5266" s="2" t="s">
        <v>41</v>
      </c>
      <c r="F5266">
        <v>7057699</v>
      </c>
      <c r="G5266" s="44">
        <f t="shared" si="574"/>
        <v>44562</v>
      </c>
      <c r="H5266" s="50">
        <f t="shared" si="575"/>
        <v>273</v>
      </c>
      <c r="I5266" s="50">
        <f t="shared" si="576"/>
        <v>201498706.5</v>
      </c>
      <c r="J5266" s="46">
        <v>7380905</v>
      </c>
      <c r="K5266" s="2" t="s">
        <v>34</v>
      </c>
      <c r="L5266" s="52" t="str">
        <f t="shared" si="577"/>
        <v>20220930VND</v>
      </c>
      <c r="M5266">
        <f>VLOOKUP(L5266,Mapping!$H$1:$K$25,4,0)</f>
        <v>1</v>
      </c>
      <c r="N5266">
        <f t="shared" si="578"/>
        <v>7.0576989999999997E-3</v>
      </c>
      <c r="O5266">
        <f t="shared" si="579"/>
        <v>7.3809050000000001E-3</v>
      </c>
      <c r="P5266">
        <f t="shared" si="580"/>
        <v>0.20149870650000001</v>
      </c>
      <c r="Q5266" t="str">
        <f>VLOOKUP(VLOOKUP(C5266,Mapping!$A$1:$C$17,3,0),Mapping!$E$1:$F$6,2,0)</f>
        <v>Vùng 01</v>
      </c>
    </row>
    <row r="5267" spans="1:17" x14ac:dyDescent="0.3">
      <c r="A5267" s="33">
        <v>44834</v>
      </c>
      <c r="B5267">
        <v>4234</v>
      </c>
      <c r="C5267">
        <v>25</v>
      </c>
      <c r="D5267" s="38" t="s">
        <v>78</v>
      </c>
      <c r="E5267" s="2" t="s">
        <v>41</v>
      </c>
      <c r="F5267">
        <v>1558422</v>
      </c>
      <c r="G5267" s="44">
        <f t="shared" si="574"/>
        <v>44562</v>
      </c>
      <c r="H5267" s="50">
        <f t="shared" si="575"/>
        <v>273</v>
      </c>
      <c r="I5267" s="50">
        <f t="shared" si="576"/>
        <v>14793951.9</v>
      </c>
      <c r="J5267" s="46">
        <v>541903</v>
      </c>
      <c r="K5267" s="2" t="s">
        <v>34</v>
      </c>
      <c r="L5267" s="52" t="str">
        <f t="shared" si="577"/>
        <v>20220930VND</v>
      </c>
      <c r="M5267">
        <f>VLOOKUP(L5267,Mapping!$H$1:$K$25,4,0)</f>
        <v>1</v>
      </c>
      <c r="N5267">
        <f t="shared" si="578"/>
        <v>1.5584220000000001E-3</v>
      </c>
      <c r="O5267">
        <f t="shared" si="579"/>
        <v>5.4190300000000005E-4</v>
      </c>
      <c r="P5267">
        <f t="shared" si="580"/>
        <v>1.4793951900000001E-2</v>
      </c>
      <c r="Q5267" t="str">
        <f>VLOOKUP(VLOOKUP(C5267,Mapping!$A$1:$C$17,3,0),Mapping!$E$1:$F$6,2,0)</f>
        <v>Vùng 01</v>
      </c>
    </row>
    <row r="5268" spans="1:17" x14ac:dyDescent="0.3">
      <c r="A5268" s="33">
        <v>44834</v>
      </c>
      <c r="B5268">
        <v>4235</v>
      </c>
      <c r="C5268">
        <v>40</v>
      </c>
      <c r="D5268" s="38" t="s">
        <v>78</v>
      </c>
      <c r="E5268" s="2" t="s">
        <v>41</v>
      </c>
      <c r="F5268">
        <v>104935</v>
      </c>
      <c r="G5268" s="44">
        <f t="shared" si="574"/>
        <v>44562</v>
      </c>
      <c r="H5268" s="50">
        <f t="shared" si="575"/>
        <v>273</v>
      </c>
      <c r="I5268" s="50">
        <f t="shared" si="576"/>
        <v>9709845.5999999996</v>
      </c>
      <c r="J5268" s="46">
        <v>355672</v>
      </c>
      <c r="K5268" s="2" t="s">
        <v>34</v>
      </c>
      <c r="L5268" s="52" t="str">
        <f t="shared" si="577"/>
        <v>20220930VND</v>
      </c>
      <c r="M5268">
        <f>VLOOKUP(L5268,Mapping!$H$1:$K$25,4,0)</f>
        <v>1</v>
      </c>
      <c r="N5268">
        <f t="shared" si="578"/>
        <v>1.04935E-4</v>
      </c>
      <c r="O5268">
        <f t="shared" si="579"/>
        <v>3.5567200000000002E-4</v>
      </c>
      <c r="P5268">
        <f t="shared" si="580"/>
        <v>9.7098455999999993E-3</v>
      </c>
      <c r="Q5268" t="str">
        <f>VLOOKUP(VLOOKUP(C5268,Mapping!$A$1:$C$17,3,0),Mapping!$E$1:$F$6,2,0)</f>
        <v>Vùng 01</v>
      </c>
    </row>
    <row r="5269" spans="1:17" x14ac:dyDescent="0.3">
      <c r="A5269" s="33">
        <v>44834</v>
      </c>
      <c r="B5269">
        <v>4235</v>
      </c>
      <c r="C5269">
        <v>34</v>
      </c>
      <c r="D5269" s="38" t="s">
        <v>78</v>
      </c>
      <c r="E5269" s="2" t="s">
        <v>41</v>
      </c>
      <c r="F5269">
        <v>451688</v>
      </c>
      <c r="G5269" s="44">
        <f t="shared" si="574"/>
        <v>44562</v>
      </c>
      <c r="H5269" s="50">
        <f t="shared" si="575"/>
        <v>273</v>
      </c>
      <c r="I5269" s="50">
        <f t="shared" si="576"/>
        <v>10811073</v>
      </c>
      <c r="J5269" s="46">
        <v>396010</v>
      </c>
      <c r="K5269" s="2" t="s">
        <v>34</v>
      </c>
      <c r="L5269" s="52" t="str">
        <f t="shared" si="577"/>
        <v>20220930VND</v>
      </c>
      <c r="M5269">
        <f>VLOOKUP(L5269,Mapping!$H$1:$K$25,4,0)</f>
        <v>1</v>
      </c>
      <c r="N5269">
        <f t="shared" si="578"/>
        <v>4.51688E-4</v>
      </c>
      <c r="O5269">
        <f t="shared" si="579"/>
        <v>3.9601000000000003E-4</v>
      </c>
      <c r="P5269">
        <f t="shared" si="580"/>
        <v>1.0811072999999999E-2</v>
      </c>
      <c r="Q5269" t="str">
        <f>VLOOKUP(VLOOKUP(C5269,Mapping!$A$1:$C$17,3,0),Mapping!$E$1:$F$6,2,0)</f>
        <v>Vùng 02</v>
      </c>
    </row>
    <row r="5270" spans="1:17" x14ac:dyDescent="0.3">
      <c r="A5270" s="33">
        <v>44834</v>
      </c>
      <c r="B5270">
        <v>4235</v>
      </c>
      <c r="C5270">
        <v>16</v>
      </c>
      <c r="D5270" s="38" t="s">
        <v>78</v>
      </c>
      <c r="E5270" s="2" t="s">
        <v>41</v>
      </c>
      <c r="F5270">
        <v>457571</v>
      </c>
      <c r="G5270" s="44">
        <f t="shared" si="574"/>
        <v>44562</v>
      </c>
      <c r="H5270" s="50">
        <f t="shared" si="575"/>
        <v>273</v>
      </c>
      <c r="I5270" s="50">
        <f t="shared" si="576"/>
        <v>1884983.0999999999</v>
      </c>
      <c r="J5270" s="46">
        <v>69047</v>
      </c>
      <c r="K5270" s="2" t="s">
        <v>34</v>
      </c>
      <c r="L5270" s="52" t="str">
        <f t="shared" si="577"/>
        <v>20220930VND</v>
      </c>
      <c r="M5270">
        <f>VLOOKUP(L5270,Mapping!$H$1:$K$25,4,0)</f>
        <v>1</v>
      </c>
      <c r="N5270">
        <f t="shared" si="578"/>
        <v>4.5757099999999999E-4</v>
      </c>
      <c r="O5270">
        <f t="shared" si="579"/>
        <v>6.9047000000000005E-5</v>
      </c>
      <c r="P5270">
        <f t="shared" si="580"/>
        <v>1.8849830999999998E-3</v>
      </c>
      <c r="Q5270" t="str">
        <f>VLOOKUP(VLOOKUP(C5270,Mapping!$A$1:$C$17,3,0),Mapping!$E$1:$F$6,2,0)</f>
        <v>Vùng 01</v>
      </c>
    </row>
    <row r="5271" spans="1:17" x14ac:dyDescent="0.3">
      <c r="A5271" s="33">
        <v>44834</v>
      </c>
      <c r="B5271">
        <v>4235</v>
      </c>
      <c r="C5271">
        <v>34</v>
      </c>
      <c r="D5271" s="38" t="s">
        <v>78</v>
      </c>
      <c r="E5271" s="2" t="s">
        <v>41</v>
      </c>
      <c r="F5271">
        <v>891573</v>
      </c>
      <c r="G5271" s="44">
        <f t="shared" si="574"/>
        <v>44562</v>
      </c>
      <c r="H5271" s="50">
        <f t="shared" si="575"/>
        <v>273</v>
      </c>
      <c r="I5271" s="50">
        <f t="shared" si="576"/>
        <v>41568836.399999999</v>
      </c>
      <c r="J5271" s="46">
        <v>1522668</v>
      </c>
      <c r="K5271" s="2" t="s">
        <v>34</v>
      </c>
      <c r="L5271" s="52" t="str">
        <f t="shared" si="577"/>
        <v>20220930VND</v>
      </c>
      <c r="M5271">
        <f>VLOOKUP(L5271,Mapping!$H$1:$K$25,4,0)</f>
        <v>1</v>
      </c>
      <c r="N5271">
        <f t="shared" si="578"/>
        <v>8.91573E-4</v>
      </c>
      <c r="O5271">
        <f t="shared" si="579"/>
        <v>1.522668E-3</v>
      </c>
      <c r="P5271">
        <f t="shared" si="580"/>
        <v>4.1568836399999996E-2</v>
      </c>
      <c r="Q5271" t="str">
        <f>VLOOKUP(VLOOKUP(C5271,Mapping!$A$1:$C$17,3,0),Mapping!$E$1:$F$6,2,0)</f>
        <v>Vùng 02</v>
      </c>
    </row>
    <row r="5272" spans="1:17" x14ac:dyDescent="0.3">
      <c r="A5272" s="33">
        <v>44834</v>
      </c>
      <c r="B5272">
        <v>4235</v>
      </c>
      <c r="C5272">
        <v>34</v>
      </c>
      <c r="D5272" s="38" t="s">
        <v>78</v>
      </c>
      <c r="E5272" s="2" t="s">
        <v>41</v>
      </c>
      <c r="F5272">
        <v>1269172</v>
      </c>
      <c r="G5272" s="44">
        <f t="shared" si="574"/>
        <v>44562</v>
      </c>
      <c r="H5272" s="50">
        <f t="shared" si="575"/>
        <v>273</v>
      </c>
      <c r="I5272" s="50">
        <f t="shared" si="576"/>
        <v>5830679.3999999994</v>
      </c>
      <c r="J5272" s="46">
        <v>213578</v>
      </c>
      <c r="K5272" s="2" t="s">
        <v>34</v>
      </c>
      <c r="L5272" s="52" t="str">
        <f t="shared" si="577"/>
        <v>20220930VND</v>
      </c>
      <c r="M5272">
        <f>VLOOKUP(L5272,Mapping!$H$1:$K$25,4,0)</f>
        <v>1</v>
      </c>
      <c r="N5272">
        <f t="shared" si="578"/>
        <v>1.2691720000000001E-3</v>
      </c>
      <c r="O5272">
        <f t="shared" si="579"/>
        <v>2.1357799999999999E-4</v>
      </c>
      <c r="P5272">
        <f t="shared" si="580"/>
        <v>5.8306793999999993E-3</v>
      </c>
      <c r="Q5272" t="str">
        <f>VLOOKUP(VLOOKUP(C5272,Mapping!$A$1:$C$17,3,0),Mapping!$E$1:$F$6,2,0)</f>
        <v>Vùng 02</v>
      </c>
    </row>
    <row r="5273" spans="1:17" x14ac:dyDescent="0.3">
      <c r="A5273" s="33">
        <v>44834</v>
      </c>
      <c r="B5273">
        <v>4238</v>
      </c>
      <c r="C5273">
        <v>24</v>
      </c>
      <c r="D5273" s="38" t="s">
        <v>78</v>
      </c>
      <c r="E5273" s="2" t="s">
        <v>41</v>
      </c>
      <c r="F5273">
        <v>844431</v>
      </c>
      <c r="G5273" s="44">
        <f t="shared" si="574"/>
        <v>44562</v>
      </c>
      <c r="H5273" s="50">
        <f t="shared" si="575"/>
        <v>273</v>
      </c>
      <c r="I5273" s="50">
        <f t="shared" si="576"/>
        <v>50638688.100000001</v>
      </c>
      <c r="J5273" s="46">
        <v>1854897</v>
      </c>
      <c r="K5273" s="2" t="s">
        <v>34</v>
      </c>
      <c r="L5273" s="52" t="str">
        <f t="shared" si="577"/>
        <v>20220930VND</v>
      </c>
      <c r="M5273">
        <f>VLOOKUP(L5273,Mapping!$H$1:$K$25,4,0)</f>
        <v>1</v>
      </c>
      <c r="N5273">
        <f t="shared" si="578"/>
        <v>8.4443099999999998E-4</v>
      </c>
      <c r="O5273">
        <f t="shared" si="579"/>
        <v>1.8548970000000001E-3</v>
      </c>
      <c r="P5273">
        <f t="shared" si="580"/>
        <v>5.0638688100000002E-2</v>
      </c>
      <c r="Q5273" t="str">
        <f>VLOOKUP(VLOOKUP(C5273,Mapping!$A$1:$C$17,3,0),Mapping!$E$1:$F$6,2,0)</f>
        <v>Vùng 04</v>
      </c>
    </row>
    <row r="5274" spans="1:17" x14ac:dyDescent="0.3">
      <c r="A5274" s="33">
        <v>44834</v>
      </c>
      <c r="B5274">
        <v>4238</v>
      </c>
      <c r="C5274">
        <v>20</v>
      </c>
      <c r="D5274" s="38" t="s">
        <v>78</v>
      </c>
      <c r="E5274" s="2" t="s">
        <v>41</v>
      </c>
      <c r="F5274">
        <v>1319594</v>
      </c>
      <c r="G5274" s="44">
        <f t="shared" si="574"/>
        <v>44562</v>
      </c>
      <c r="H5274" s="50">
        <f t="shared" si="575"/>
        <v>273</v>
      </c>
      <c r="I5274" s="50">
        <f t="shared" si="576"/>
        <v>8153581.7999999998</v>
      </c>
      <c r="J5274" s="46">
        <v>298666</v>
      </c>
      <c r="K5274" s="2" t="s">
        <v>34</v>
      </c>
      <c r="L5274" s="52" t="str">
        <f t="shared" si="577"/>
        <v>20220930VND</v>
      </c>
      <c r="M5274">
        <f>VLOOKUP(L5274,Mapping!$H$1:$K$25,4,0)</f>
        <v>1</v>
      </c>
      <c r="N5274">
        <f t="shared" si="578"/>
        <v>1.3195940000000001E-3</v>
      </c>
      <c r="O5274">
        <f t="shared" si="579"/>
        <v>2.98666E-4</v>
      </c>
      <c r="P5274">
        <f t="shared" si="580"/>
        <v>8.1535818000000003E-3</v>
      </c>
      <c r="Q5274" t="str">
        <f>VLOOKUP(VLOOKUP(C5274,Mapping!$A$1:$C$17,3,0),Mapping!$E$1:$F$6,2,0)</f>
        <v>Vùng 02</v>
      </c>
    </row>
    <row r="5275" spans="1:17" x14ac:dyDescent="0.3">
      <c r="A5275" s="33">
        <v>44834</v>
      </c>
      <c r="B5275">
        <v>4241</v>
      </c>
      <c r="C5275">
        <v>34</v>
      </c>
      <c r="D5275" s="38" t="s">
        <v>78</v>
      </c>
      <c r="E5275" s="2" t="s">
        <v>41</v>
      </c>
      <c r="F5275">
        <v>850135</v>
      </c>
      <c r="G5275" s="44">
        <f t="shared" si="574"/>
        <v>44562</v>
      </c>
      <c r="H5275" s="50">
        <f t="shared" si="575"/>
        <v>273</v>
      </c>
      <c r="I5275" s="50">
        <f t="shared" si="576"/>
        <v>28184874.900000002</v>
      </c>
      <c r="J5275" s="46">
        <v>1032413</v>
      </c>
      <c r="K5275" s="2" t="s">
        <v>34</v>
      </c>
      <c r="L5275" s="52" t="str">
        <f t="shared" si="577"/>
        <v>20220930VND</v>
      </c>
      <c r="M5275">
        <f>VLOOKUP(L5275,Mapping!$H$1:$K$25,4,0)</f>
        <v>1</v>
      </c>
      <c r="N5275">
        <f t="shared" si="578"/>
        <v>8.5013500000000002E-4</v>
      </c>
      <c r="O5275">
        <f t="shared" si="579"/>
        <v>1.032413E-3</v>
      </c>
      <c r="P5275">
        <f t="shared" si="580"/>
        <v>2.8184874900000004E-2</v>
      </c>
      <c r="Q5275" t="str">
        <f>VLOOKUP(VLOOKUP(C5275,Mapping!$A$1:$C$17,3,0),Mapping!$E$1:$F$6,2,0)</f>
        <v>Vùng 02</v>
      </c>
    </row>
    <row r="5276" spans="1:17" x14ac:dyDescent="0.3">
      <c r="A5276" s="33">
        <v>44834</v>
      </c>
      <c r="B5276">
        <v>4244</v>
      </c>
      <c r="C5276">
        <v>34</v>
      </c>
      <c r="D5276" s="38" t="s">
        <v>78</v>
      </c>
      <c r="E5276" s="2" t="s">
        <v>41</v>
      </c>
      <c r="F5276">
        <v>4871233</v>
      </c>
      <c r="G5276" s="44">
        <f t="shared" si="574"/>
        <v>44562</v>
      </c>
      <c r="H5276" s="50">
        <f t="shared" si="575"/>
        <v>273</v>
      </c>
      <c r="I5276" s="50">
        <f t="shared" si="576"/>
        <v>55030766.699999996</v>
      </c>
      <c r="J5276" s="46">
        <v>2015779</v>
      </c>
      <c r="K5276" s="2" t="s">
        <v>34</v>
      </c>
      <c r="L5276" s="52" t="str">
        <f t="shared" si="577"/>
        <v>20220930VND</v>
      </c>
      <c r="M5276">
        <f>VLOOKUP(L5276,Mapping!$H$1:$K$25,4,0)</f>
        <v>1</v>
      </c>
      <c r="N5276">
        <f t="shared" si="578"/>
        <v>4.871233E-3</v>
      </c>
      <c r="O5276">
        <f t="shared" si="579"/>
        <v>2.0157790000000001E-3</v>
      </c>
      <c r="P5276">
        <f t="shared" si="580"/>
        <v>5.5030766699999997E-2</v>
      </c>
      <c r="Q5276" t="str">
        <f>VLOOKUP(VLOOKUP(C5276,Mapping!$A$1:$C$17,3,0),Mapping!$E$1:$F$6,2,0)</f>
        <v>Vùng 02</v>
      </c>
    </row>
    <row r="5277" spans="1:17" x14ac:dyDescent="0.3">
      <c r="A5277" s="33">
        <v>44834</v>
      </c>
      <c r="B5277">
        <v>4244</v>
      </c>
      <c r="C5277">
        <v>34</v>
      </c>
      <c r="D5277" s="38" t="s">
        <v>78</v>
      </c>
      <c r="E5277" s="2" t="s">
        <v>41</v>
      </c>
      <c r="F5277">
        <v>1887257</v>
      </c>
      <c r="G5277" s="44">
        <f t="shared" si="574"/>
        <v>44562</v>
      </c>
      <c r="H5277" s="50">
        <f t="shared" si="575"/>
        <v>273</v>
      </c>
      <c r="I5277" s="50">
        <f t="shared" si="576"/>
        <v>1181206572089.5442</v>
      </c>
      <c r="J5277" s="46">
        <v>1865171</v>
      </c>
      <c r="K5277" s="2" t="s">
        <v>35</v>
      </c>
      <c r="L5277" s="52" t="str">
        <f t="shared" si="577"/>
        <v>20220930USD</v>
      </c>
      <c r="M5277">
        <f>VLOOKUP(L5277,Mapping!$H$1:$K$25,4,0)</f>
        <v>23197.68</v>
      </c>
      <c r="N5277">
        <f t="shared" si="578"/>
        <v>43.779983963760003</v>
      </c>
      <c r="O5277">
        <f t="shared" si="579"/>
        <v>43.26764000328</v>
      </c>
      <c r="P5277">
        <f t="shared" si="580"/>
        <v>1181.2065720895441</v>
      </c>
      <c r="Q5277" t="str">
        <f>VLOOKUP(VLOOKUP(C5277,Mapping!$A$1:$C$17,3,0),Mapping!$E$1:$F$6,2,0)</f>
        <v>Vùng 02</v>
      </c>
    </row>
    <row r="5278" spans="1:17" x14ac:dyDescent="0.3">
      <c r="A5278" s="33">
        <v>44834</v>
      </c>
      <c r="B5278">
        <v>4244</v>
      </c>
      <c r="C5278">
        <v>34</v>
      </c>
      <c r="D5278" s="38" t="s">
        <v>78</v>
      </c>
      <c r="E5278" s="2" t="s">
        <v>41</v>
      </c>
      <c r="F5278">
        <v>1292849</v>
      </c>
      <c r="G5278" s="44">
        <f t="shared" si="574"/>
        <v>44562</v>
      </c>
      <c r="H5278" s="50">
        <f t="shared" si="575"/>
        <v>273</v>
      </c>
      <c r="I5278" s="50">
        <f t="shared" si="576"/>
        <v>10444952.700000001</v>
      </c>
      <c r="J5278" s="46">
        <v>382599</v>
      </c>
      <c r="K5278" s="2" t="s">
        <v>34</v>
      </c>
      <c r="L5278" s="52" t="str">
        <f t="shared" si="577"/>
        <v>20220930VND</v>
      </c>
      <c r="M5278">
        <f>VLOOKUP(L5278,Mapping!$H$1:$K$25,4,0)</f>
        <v>1</v>
      </c>
      <c r="N5278">
        <f t="shared" si="578"/>
        <v>1.292849E-3</v>
      </c>
      <c r="O5278">
        <f t="shared" si="579"/>
        <v>3.8259900000000001E-4</v>
      </c>
      <c r="P5278">
        <f t="shared" si="580"/>
        <v>1.0444952700000001E-2</v>
      </c>
      <c r="Q5278" t="str">
        <f>VLOOKUP(VLOOKUP(C5278,Mapping!$A$1:$C$17,3,0),Mapping!$E$1:$F$6,2,0)</f>
        <v>Vùng 02</v>
      </c>
    </row>
    <row r="5279" spans="1:17" x14ac:dyDescent="0.3">
      <c r="A5279" s="33">
        <v>44834</v>
      </c>
      <c r="B5279">
        <v>4246</v>
      </c>
      <c r="C5279">
        <v>23</v>
      </c>
      <c r="D5279" s="38" t="s">
        <v>78</v>
      </c>
      <c r="E5279" s="2" t="s">
        <v>41</v>
      </c>
      <c r="F5279">
        <v>1652826</v>
      </c>
      <c r="G5279" s="44">
        <f t="shared" si="574"/>
        <v>44562</v>
      </c>
      <c r="H5279" s="50">
        <f t="shared" si="575"/>
        <v>273</v>
      </c>
      <c r="I5279" s="50">
        <f t="shared" si="576"/>
        <v>309827.7</v>
      </c>
      <c r="J5279" s="46">
        <v>11349</v>
      </c>
      <c r="K5279" s="2" t="s">
        <v>34</v>
      </c>
      <c r="L5279" s="52" t="str">
        <f t="shared" si="577"/>
        <v>20220930VND</v>
      </c>
      <c r="M5279">
        <f>VLOOKUP(L5279,Mapping!$H$1:$K$25,4,0)</f>
        <v>1</v>
      </c>
      <c r="N5279">
        <f t="shared" si="578"/>
        <v>1.652826E-3</v>
      </c>
      <c r="O5279">
        <f t="shared" si="579"/>
        <v>1.1348999999999999E-5</v>
      </c>
      <c r="P5279">
        <f t="shared" si="580"/>
        <v>3.0982770000000001E-4</v>
      </c>
      <c r="Q5279" t="str">
        <f>VLOOKUP(VLOOKUP(C5279,Mapping!$A$1:$C$17,3,0),Mapping!$E$1:$F$6,2,0)</f>
        <v>Vùng 02</v>
      </c>
    </row>
    <row r="5280" spans="1:17" x14ac:dyDescent="0.3">
      <c r="A5280" s="33">
        <v>44834</v>
      </c>
      <c r="B5280">
        <v>4247</v>
      </c>
      <c r="C5280">
        <v>36</v>
      </c>
      <c r="D5280" s="38" t="s">
        <v>78</v>
      </c>
      <c r="E5280" s="2" t="s">
        <v>41</v>
      </c>
      <c r="F5280">
        <v>1859480</v>
      </c>
      <c r="G5280" s="44">
        <f t="shared" si="574"/>
        <v>44562</v>
      </c>
      <c r="H5280" s="50">
        <f t="shared" si="575"/>
        <v>273</v>
      </c>
      <c r="I5280" s="50">
        <f t="shared" si="576"/>
        <v>457958983121.64001</v>
      </c>
      <c r="J5280" s="46">
        <v>723135</v>
      </c>
      <c r="K5280" s="2" t="s">
        <v>35</v>
      </c>
      <c r="L5280" s="52" t="str">
        <f t="shared" si="577"/>
        <v>20220930USD</v>
      </c>
      <c r="M5280">
        <f>VLOOKUP(L5280,Mapping!$H$1:$K$25,4,0)</f>
        <v>23197.68</v>
      </c>
      <c r="N5280">
        <f t="shared" si="578"/>
        <v>43.135622006399998</v>
      </c>
      <c r="O5280">
        <f t="shared" si="579"/>
        <v>16.775054326799999</v>
      </c>
      <c r="P5280">
        <f t="shared" si="580"/>
        <v>457.95898312164002</v>
      </c>
      <c r="Q5280" t="str">
        <f>VLOOKUP(VLOOKUP(C5280,Mapping!$A$1:$C$17,3,0),Mapping!$E$1:$F$6,2,0)</f>
        <v>Vùng 05</v>
      </c>
    </row>
    <row r="5281" spans="1:17" x14ac:dyDescent="0.3">
      <c r="A5281" s="33">
        <v>44834</v>
      </c>
      <c r="B5281">
        <v>4249</v>
      </c>
      <c r="C5281">
        <v>34</v>
      </c>
      <c r="D5281" s="38" t="s">
        <v>78</v>
      </c>
      <c r="E5281" s="2" t="s">
        <v>41</v>
      </c>
      <c r="F5281">
        <v>141946</v>
      </c>
      <c r="G5281" s="44">
        <f t="shared" si="574"/>
        <v>44562</v>
      </c>
      <c r="H5281" s="50">
        <f t="shared" si="575"/>
        <v>273</v>
      </c>
      <c r="I5281" s="50">
        <f t="shared" si="576"/>
        <v>22363887</v>
      </c>
      <c r="J5281" s="46">
        <v>819190</v>
      </c>
      <c r="K5281" s="2" t="s">
        <v>34</v>
      </c>
      <c r="L5281" s="52" t="str">
        <f t="shared" si="577"/>
        <v>20220930VND</v>
      </c>
      <c r="M5281">
        <f>VLOOKUP(L5281,Mapping!$H$1:$K$25,4,0)</f>
        <v>1</v>
      </c>
      <c r="N5281">
        <f t="shared" si="578"/>
        <v>1.41946E-4</v>
      </c>
      <c r="O5281">
        <f t="shared" si="579"/>
        <v>8.1919000000000002E-4</v>
      </c>
      <c r="P5281">
        <f t="shared" si="580"/>
        <v>2.2363886999999999E-2</v>
      </c>
      <c r="Q5281" t="str">
        <f>VLOOKUP(VLOOKUP(C5281,Mapping!$A$1:$C$17,3,0),Mapping!$E$1:$F$6,2,0)</f>
        <v>Vùng 02</v>
      </c>
    </row>
    <row r="5282" spans="1:17" x14ac:dyDescent="0.3">
      <c r="A5282" s="33">
        <v>44834</v>
      </c>
      <c r="B5282">
        <v>4250</v>
      </c>
      <c r="C5282">
        <v>34</v>
      </c>
      <c r="D5282" s="38" t="s">
        <v>78</v>
      </c>
      <c r="E5282" s="2" t="s">
        <v>41</v>
      </c>
      <c r="F5282">
        <v>1404743</v>
      </c>
      <c r="G5282" s="44">
        <f t="shared" si="574"/>
        <v>44562</v>
      </c>
      <c r="H5282" s="50">
        <f t="shared" si="575"/>
        <v>273</v>
      </c>
      <c r="I5282" s="50">
        <f t="shared" si="576"/>
        <v>7028739.8999999994</v>
      </c>
      <c r="J5282" s="46">
        <v>257463</v>
      </c>
      <c r="K5282" s="2" t="s">
        <v>34</v>
      </c>
      <c r="L5282" s="52" t="str">
        <f t="shared" si="577"/>
        <v>20220930VND</v>
      </c>
      <c r="M5282">
        <f>VLOOKUP(L5282,Mapping!$H$1:$K$25,4,0)</f>
        <v>1</v>
      </c>
      <c r="N5282">
        <f t="shared" si="578"/>
        <v>1.404743E-3</v>
      </c>
      <c r="O5282">
        <f t="shared" si="579"/>
        <v>2.5746299999999998E-4</v>
      </c>
      <c r="P5282">
        <f t="shared" si="580"/>
        <v>7.0287398999999999E-3</v>
      </c>
      <c r="Q5282" t="str">
        <f>VLOOKUP(VLOOKUP(C5282,Mapping!$A$1:$C$17,3,0),Mapping!$E$1:$F$6,2,0)</f>
        <v>Vùng 02</v>
      </c>
    </row>
    <row r="5283" spans="1:17" x14ac:dyDescent="0.3">
      <c r="A5283" s="33">
        <v>44834</v>
      </c>
      <c r="B5283">
        <v>4255</v>
      </c>
      <c r="C5283">
        <v>34</v>
      </c>
      <c r="D5283" s="38" t="s">
        <v>78</v>
      </c>
      <c r="E5283" s="2" t="s">
        <v>41</v>
      </c>
      <c r="F5283">
        <v>453582</v>
      </c>
      <c r="G5283" s="44">
        <f t="shared" si="574"/>
        <v>44562</v>
      </c>
      <c r="H5283" s="50">
        <f t="shared" si="575"/>
        <v>273</v>
      </c>
      <c r="I5283" s="50">
        <f t="shared" si="576"/>
        <v>50948379.300000004</v>
      </c>
      <c r="J5283" s="46">
        <v>1866241</v>
      </c>
      <c r="K5283" s="2" t="s">
        <v>34</v>
      </c>
      <c r="L5283" s="52" t="str">
        <f t="shared" si="577"/>
        <v>20220930VND</v>
      </c>
      <c r="M5283">
        <f>VLOOKUP(L5283,Mapping!$H$1:$K$25,4,0)</f>
        <v>1</v>
      </c>
      <c r="N5283">
        <f t="shared" si="578"/>
        <v>4.5358200000000001E-4</v>
      </c>
      <c r="O5283">
        <f t="shared" si="579"/>
        <v>1.866241E-3</v>
      </c>
      <c r="P5283">
        <f t="shared" si="580"/>
        <v>5.0948379300000006E-2</v>
      </c>
      <c r="Q5283" t="str">
        <f>VLOOKUP(VLOOKUP(C5283,Mapping!$A$1:$C$17,3,0),Mapping!$E$1:$F$6,2,0)</f>
        <v>Vùng 02</v>
      </c>
    </row>
    <row r="5284" spans="1:17" x14ac:dyDescent="0.3">
      <c r="A5284" s="33">
        <v>44834</v>
      </c>
      <c r="B5284">
        <v>4255</v>
      </c>
      <c r="C5284">
        <v>40</v>
      </c>
      <c r="D5284" s="38" t="s">
        <v>78</v>
      </c>
      <c r="E5284" s="2" t="s">
        <v>41</v>
      </c>
      <c r="F5284">
        <v>1558050</v>
      </c>
      <c r="G5284" s="44">
        <f t="shared" si="574"/>
        <v>44562</v>
      </c>
      <c r="H5284" s="50">
        <f t="shared" si="575"/>
        <v>273</v>
      </c>
      <c r="I5284" s="50">
        <f t="shared" si="576"/>
        <v>40726740.600000001</v>
      </c>
      <c r="J5284" s="46">
        <v>1491822</v>
      </c>
      <c r="K5284" s="2" t="s">
        <v>34</v>
      </c>
      <c r="L5284" s="52" t="str">
        <f t="shared" si="577"/>
        <v>20220930VND</v>
      </c>
      <c r="M5284">
        <f>VLOOKUP(L5284,Mapping!$H$1:$K$25,4,0)</f>
        <v>1</v>
      </c>
      <c r="N5284">
        <f t="shared" si="578"/>
        <v>1.5580500000000001E-3</v>
      </c>
      <c r="O5284">
        <f t="shared" si="579"/>
        <v>1.4918220000000001E-3</v>
      </c>
      <c r="P5284">
        <f t="shared" si="580"/>
        <v>4.0726740599999998E-2</v>
      </c>
      <c r="Q5284" t="str">
        <f>VLOOKUP(VLOOKUP(C5284,Mapping!$A$1:$C$17,3,0),Mapping!$E$1:$F$6,2,0)</f>
        <v>Vùng 01</v>
      </c>
    </row>
    <row r="5285" spans="1:17" x14ac:dyDescent="0.3">
      <c r="A5285" s="33">
        <v>44834</v>
      </c>
      <c r="B5285">
        <v>4255</v>
      </c>
      <c r="C5285">
        <v>23</v>
      </c>
      <c r="D5285" s="38" t="s">
        <v>78</v>
      </c>
      <c r="E5285" s="2" t="s">
        <v>41</v>
      </c>
      <c r="F5285">
        <v>1530998</v>
      </c>
      <c r="G5285" s="44">
        <f t="shared" si="574"/>
        <v>44562</v>
      </c>
      <c r="H5285" s="50">
        <f t="shared" si="575"/>
        <v>273</v>
      </c>
      <c r="I5285" s="50">
        <f t="shared" si="576"/>
        <v>38383608.899999999</v>
      </c>
      <c r="J5285" s="46">
        <v>1405993</v>
      </c>
      <c r="K5285" s="2" t="s">
        <v>34</v>
      </c>
      <c r="L5285" s="52" t="str">
        <f t="shared" si="577"/>
        <v>20220930VND</v>
      </c>
      <c r="M5285">
        <f>VLOOKUP(L5285,Mapping!$H$1:$K$25,4,0)</f>
        <v>1</v>
      </c>
      <c r="N5285">
        <f t="shared" si="578"/>
        <v>1.530998E-3</v>
      </c>
      <c r="O5285">
        <f t="shared" si="579"/>
        <v>1.4059929999999999E-3</v>
      </c>
      <c r="P5285">
        <f t="shared" si="580"/>
        <v>3.8383608899999998E-2</v>
      </c>
      <c r="Q5285" t="str">
        <f>VLOOKUP(VLOOKUP(C5285,Mapping!$A$1:$C$17,3,0),Mapping!$E$1:$F$6,2,0)</f>
        <v>Vùng 02</v>
      </c>
    </row>
    <row r="5286" spans="1:17" x14ac:dyDescent="0.3">
      <c r="A5286" s="33">
        <v>44834</v>
      </c>
      <c r="B5286">
        <v>4257</v>
      </c>
      <c r="C5286">
        <v>34</v>
      </c>
      <c r="D5286" s="38" t="s">
        <v>78</v>
      </c>
      <c r="E5286" s="2" t="s">
        <v>41</v>
      </c>
      <c r="F5286">
        <v>1781913</v>
      </c>
      <c r="G5286" s="44">
        <f t="shared" si="574"/>
        <v>44562</v>
      </c>
      <c r="H5286" s="50">
        <f t="shared" si="575"/>
        <v>273</v>
      </c>
      <c r="I5286" s="50">
        <f t="shared" si="576"/>
        <v>3628279.1999999997</v>
      </c>
      <c r="J5286" s="46">
        <v>132904</v>
      </c>
      <c r="K5286" s="2" t="s">
        <v>34</v>
      </c>
      <c r="L5286" s="52" t="str">
        <f t="shared" si="577"/>
        <v>20220930VND</v>
      </c>
      <c r="M5286">
        <f>VLOOKUP(L5286,Mapping!$H$1:$K$25,4,0)</f>
        <v>1</v>
      </c>
      <c r="N5286">
        <f t="shared" si="578"/>
        <v>1.781913E-3</v>
      </c>
      <c r="O5286">
        <f t="shared" si="579"/>
        <v>1.3290399999999999E-4</v>
      </c>
      <c r="P5286">
        <f t="shared" si="580"/>
        <v>3.6282791999999995E-3</v>
      </c>
      <c r="Q5286" t="str">
        <f>VLOOKUP(VLOOKUP(C5286,Mapping!$A$1:$C$17,3,0),Mapping!$E$1:$F$6,2,0)</f>
        <v>Vùng 02</v>
      </c>
    </row>
    <row r="5287" spans="1:17" x14ac:dyDescent="0.3">
      <c r="A5287" s="33">
        <v>44834</v>
      </c>
      <c r="B5287">
        <v>4261</v>
      </c>
      <c r="C5287">
        <v>36</v>
      </c>
      <c r="D5287" s="38" t="s">
        <v>78</v>
      </c>
      <c r="E5287" s="2" t="s">
        <v>41</v>
      </c>
      <c r="F5287">
        <v>1792681</v>
      </c>
      <c r="G5287" s="44">
        <f t="shared" si="574"/>
        <v>44562</v>
      </c>
      <c r="H5287" s="50">
        <f t="shared" si="575"/>
        <v>273</v>
      </c>
      <c r="I5287" s="50">
        <f t="shared" si="576"/>
        <v>31704991.5</v>
      </c>
      <c r="J5287" s="46">
        <v>1161355</v>
      </c>
      <c r="K5287" s="2" t="s">
        <v>34</v>
      </c>
      <c r="L5287" s="52" t="str">
        <f t="shared" si="577"/>
        <v>20220930VND</v>
      </c>
      <c r="M5287">
        <f>VLOOKUP(L5287,Mapping!$H$1:$K$25,4,0)</f>
        <v>1</v>
      </c>
      <c r="N5287">
        <f t="shared" si="578"/>
        <v>1.792681E-3</v>
      </c>
      <c r="O5287">
        <f t="shared" si="579"/>
        <v>1.161355E-3</v>
      </c>
      <c r="P5287">
        <f t="shared" si="580"/>
        <v>3.1704991500000002E-2</v>
      </c>
      <c r="Q5287" t="str">
        <f>VLOOKUP(VLOOKUP(C5287,Mapping!$A$1:$C$17,3,0),Mapping!$E$1:$F$6,2,0)</f>
        <v>Vùng 05</v>
      </c>
    </row>
    <row r="5288" spans="1:17" x14ac:dyDescent="0.3">
      <c r="A5288" s="33">
        <v>44834</v>
      </c>
      <c r="B5288">
        <v>4262</v>
      </c>
      <c r="C5288">
        <v>40</v>
      </c>
      <c r="D5288" s="38" t="s">
        <v>78</v>
      </c>
      <c r="E5288" s="2" t="s">
        <v>41</v>
      </c>
      <c r="F5288">
        <v>98181</v>
      </c>
      <c r="G5288" s="44">
        <f t="shared" si="574"/>
        <v>44562</v>
      </c>
      <c r="H5288" s="50">
        <f t="shared" si="575"/>
        <v>273</v>
      </c>
      <c r="I5288" s="50">
        <f t="shared" si="576"/>
        <v>12576809.700000001</v>
      </c>
      <c r="J5288" s="46">
        <v>460689</v>
      </c>
      <c r="K5288" s="2" t="s">
        <v>34</v>
      </c>
      <c r="L5288" s="52" t="str">
        <f t="shared" si="577"/>
        <v>20220930VND</v>
      </c>
      <c r="M5288">
        <f>VLOOKUP(L5288,Mapping!$H$1:$K$25,4,0)</f>
        <v>1</v>
      </c>
      <c r="N5288">
        <f t="shared" si="578"/>
        <v>9.8181000000000001E-5</v>
      </c>
      <c r="O5288">
        <f t="shared" si="579"/>
        <v>4.6068900000000002E-4</v>
      </c>
      <c r="P5288">
        <f t="shared" si="580"/>
        <v>1.2576809700000002E-2</v>
      </c>
      <c r="Q5288" t="str">
        <f>VLOOKUP(VLOOKUP(C5288,Mapping!$A$1:$C$17,3,0),Mapping!$E$1:$F$6,2,0)</f>
        <v>Vùng 01</v>
      </c>
    </row>
    <row r="5289" spans="1:17" x14ac:dyDescent="0.3">
      <c r="A5289" s="33">
        <v>44834</v>
      </c>
      <c r="B5289">
        <v>4264</v>
      </c>
      <c r="C5289">
        <v>41</v>
      </c>
      <c r="D5289" s="38" t="s">
        <v>78</v>
      </c>
      <c r="E5289" s="2" t="s">
        <v>41</v>
      </c>
      <c r="F5289">
        <v>391308</v>
      </c>
      <c r="G5289" s="44">
        <f t="shared" si="574"/>
        <v>44562</v>
      </c>
      <c r="H5289" s="50">
        <f t="shared" si="575"/>
        <v>273</v>
      </c>
      <c r="I5289" s="50">
        <f t="shared" si="576"/>
        <v>37674627.899999999</v>
      </c>
      <c r="J5289" s="46">
        <v>1380023</v>
      </c>
      <c r="K5289" s="2" t="s">
        <v>34</v>
      </c>
      <c r="L5289" s="52" t="str">
        <f t="shared" si="577"/>
        <v>20220930VND</v>
      </c>
      <c r="M5289">
        <f>VLOOKUP(L5289,Mapping!$H$1:$K$25,4,0)</f>
        <v>1</v>
      </c>
      <c r="N5289">
        <f t="shared" si="578"/>
        <v>3.9130799999999999E-4</v>
      </c>
      <c r="O5289">
        <f t="shared" si="579"/>
        <v>1.380023E-3</v>
      </c>
      <c r="P5289">
        <f t="shared" si="580"/>
        <v>3.76746279E-2</v>
      </c>
      <c r="Q5289" t="str">
        <f>VLOOKUP(VLOOKUP(C5289,Mapping!$A$1:$C$17,3,0),Mapping!$E$1:$F$6,2,0)</f>
        <v>Vùng 05</v>
      </c>
    </row>
    <row r="5290" spans="1:17" x14ac:dyDescent="0.3">
      <c r="A5290" s="33">
        <v>44834</v>
      </c>
      <c r="B5290">
        <v>4264</v>
      </c>
      <c r="C5290">
        <v>40</v>
      </c>
      <c r="D5290" s="38" t="s">
        <v>78</v>
      </c>
      <c r="E5290" s="2" t="s">
        <v>43</v>
      </c>
      <c r="F5290">
        <v>1102412</v>
      </c>
      <c r="G5290" s="44">
        <f t="shared" si="574"/>
        <v>44562</v>
      </c>
      <c r="H5290" s="50">
        <f t="shared" si="575"/>
        <v>273</v>
      </c>
      <c r="I5290" s="50">
        <f t="shared" si="576"/>
        <v>38795729.699999996</v>
      </c>
      <c r="J5290" s="46">
        <v>1421089</v>
      </c>
      <c r="K5290" s="2" t="s">
        <v>34</v>
      </c>
      <c r="L5290" s="52" t="str">
        <f t="shared" si="577"/>
        <v>20220930VND</v>
      </c>
      <c r="M5290">
        <f>VLOOKUP(L5290,Mapping!$H$1:$K$25,4,0)</f>
        <v>1</v>
      </c>
      <c r="N5290">
        <f t="shared" si="578"/>
        <v>1.1024120000000001E-3</v>
      </c>
      <c r="O5290">
        <f t="shared" si="579"/>
        <v>1.4210889999999999E-3</v>
      </c>
      <c r="P5290">
        <f t="shared" si="580"/>
        <v>3.8795729699999996E-2</v>
      </c>
      <c r="Q5290" t="str">
        <f>VLOOKUP(VLOOKUP(C5290,Mapping!$A$1:$C$17,3,0),Mapping!$E$1:$F$6,2,0)</f>
        <v>Vùng 01</v>
      </c>
    </row>
    <row r="5291" spans="1:17" x14ac:dyDescent="0.3">
      <c r="A5291" s="33">
        <v>44834</v>
      </c>
      <c r="B5291">
        <v>4264</v>
      </c>
      <c r="C5291">
        <v>40</v>
      </c>
      <c r="D5291" s="38" t="s">
        <v>78</v>
      </c>
      <c r="E5291" s="2" t="s">
        <v>41</v>
      </c>
      <c r="F5291">
        <v>1047766</v>
      </c>
      <c r="G5291" s="44">
        <f t="shared" si="574"/>
        <v>44562</v>
      </c>
      <c r="H5291" s="50">
        <f t="shared" si="575"/>
        <v>273</v>
      </c>
      <c r="I5291" s="50">
        <f t="shared" si="576"/>
        <v>25532734.5</v>
      </c>
      <c r="J5291" s="46">
        <v>935265</v>
      </c>
      <c r="K5291" s="2" t="s">
        <v>34</v>
      </c>
      <c r="L5291" s="52" t="str">
        <f t="shared" si="577"/>
        <v>20220930VND</v>
      </c>
      <c r="M5291">
        <f>VLOOKUP(L5291,Mapping!$H$1:$K$25,4,0)</f>
        <v>1</v>
      </c>
      <c r="N5291">
        <f t="shared" si="578"/>
        <v>1.0477660000000001E-3</v>
      </c>
      <c r="O5291">
        <f t="shared" si="579"/>
        <v>9.3526500000000001E-4</v>
      </c>
      <c r="P5291">
        <f t="shared" si="580"/>
        <v>2.5532734500000001E-2</v>
      </c>
      <c r="Q5291" t="str">
        <f>VLOOKUP(VLOOKUP(C5291,Mapping!$A$1:$C$17,3,0),Mapping!$E$1:$F$6,2,0)</f>
        <v>Vùng 01</v>
      </c>
    </row>
    <row r="5292" spans="1:17" x14ac:dyDescent="0.3">
      <c r="A5292" s="33">
        <v>44834</v>
      </c>
      <c r="B5292">
        <v>4264</v>
      </c>
      <c r="C5292">
        <v>25</v>
      </c>
      <c r="D5292" s="38" t="s">
        <v>78</v>
      </c>
      <c r="E5292" s="2" t="s">
        <v>41</v>
      </c>
      <c r="F5292">
        <v>723582</v>
      </c>
      <c r="G5292" s="44">
        <f t="shared" si="574"/>
        <v>44562</v>
      </c>
      <c r="H5292" s="50">
        <f t="shared" si="575"/>
        <v>273</v>
      </c>
      <c r="I5292" s="50">
        <f t="shared" si="576"/>
        <v>38786884.5</v>
      </c>
      <c r="J5292" s="46">
        <v>1420765</v>
      </c>
      <c r="K5292" s="2" t="s">
        <v>34</v>
      </c>
      <c r="L5292" s="52" t="str">
        <f t="shared" si="577"/>
        <v>20220930VND</v>
      </c>
      <c r="M5292">
        <f>VLOOKUP(L5292,Mapping!$H$1:$K$25,4,0)</f>
        <v>1</v>
      </c>
      <c r="N5292">
        <f t="shared" si="578"/>
        <v>7.2358199999999996E-4</v>
      </c>
      <c r="O5292">
        <f t="shared" si="579"/>
        <v>1.420765E-3</v>
      </c>
      <c r="P5292">
        <f t="shared" si="580"/>
        <v>3.87868845E-2</v>
      </c>
      <c r="Q5292" t="str">
        <f>VLOOKUP(VLOOKUP(C5292,Mapping!$A$1:$C$17,3,0),Mapping!$E$1:$F$6,2,0)</f>
        <v>Vùng 01</v>
      </c>
    </row>
    <row r="5293" spans="1:17" x14ac:dyDescent="0.3">
      <c r="A5293" s="33">
        <v>44834</v>
      </c>
      <c r="B5293">
        <v>4264</v>
      </c>
      <c r="C5293">
        <v>40</v>
      </c>
      <c r="D5293" s="38" t="s">
        <v>78</v>
      </c>
      <c r="E5293" s="2" t="s">
        <v>41</v>
      </c>
      <c r="F5293">
        <v>1892267</v>
      </c>
      <c r="G5293" s="44">
        <f t="shared" si="574"/>
        <v>44562</v>
      </c>
      <c r="H5293" s="50">
        <f t="shared" si="575"/>
        <v>273</v>
      </c>
      <c r="I5293" s="50">
        <f t="shared" si="576"/>
        <v>22820288.400000002</v>
      </c>
      <c r="J5293" s="46">
        <v>835908</v>
      </c>
      <c r="K5293" s="2" t="s">
        <v>34</v>
      </c>
      <c r="L5293" s="52" t="str">
        <f t="shared" si="577"/>
        <v>20220930VND</v>
      </c>
      <c r="M5293">
        <f>VLOOKUP(L5293,Mapping!$H$1:$K$25,4,0)</f>
        <v>1</v>
      </c>
      <c r="N5293">
        <f t="shared" si="578"/>
        <v>1.892267E-3</v>
      </c>
      <c r="O5293">
        <f t="shared" si="579"/>
        <v>8.3590800000000001E-4</v>
      </c>
      <c r="P5293">
        <f t="shared" si="580"/>
        <v>2.2820288400000003E-2</v>
      </c>
      <c r="Q5293" t="str">
        <f>VLOOKUP(VLOOKUP(C5293,Mapping!$A$1:$C$17,3,0),Mapping!$E$1:$F$6,2,0)</f>
        <v>Vùng 01</v>
      </c>
    </row>
    <row r="5294" spans="1:17" x14ac:dyDescent="0.3">
      <c r="A5294" s="33">
        <v>44834</v>
      </c>
      <c r="B5294">
        <v>4266</v>
      </c>
      <c r="C5294">
        <v>20</v>
      </c>
      <c r="D5294" s="38" t="s">
        <v>78</v>
      </c>
      <c r="E5294" s="2" t="s">
        <v>41</v>
      </c>
      <c r="F5294">
        <v>1181171</v>
      </c>
      <c r="G5294" s="44">
        <f t="shared" si="574"/>
        <v>44562</v>
      </c>
      <c r="H5294" s="50">
        <f t="shared" si="575"/>
        <v>273</v>
      </c>
      <c r="I5294" s="50">
        <f t="shared" si="576"/>
        <v>13270065.9</v>
      </c>
      <c r="J5294" s="46">
        <v>486083</v>
      </c>
      <c r="K5294" s="2" t="s">
        <v>34</v>
      </c>
      <c r="L5294" s="52" t="str">
        <f t="shared" si="577"/>
        <v>20220930VND</v>
      </c>
      <c r="M5294">
        <f>VLOOKUP(L5294,Mapping!$H$1:$K$25,4,0)</f>
        <v>1</v>
      </c>
      <c r="N5294">
        <f t="shared" si="578"/>
        <v>1.181171E-3</v>
      </c>
      <c r="O5294">
        <f t="shared" si="579"/>
        <v>4.86083E-4</v>
      </c>
      <c r="P5294">
        <f t="shared" si="580"/>
        <v>1.3270065900000001E-2</v>
      </c>
      <c r="Q5294" t="str">
        <f>VLOOKUP(VLOOKUP(C5294,Mapping!$A$1:$C$17,3,0),Mapping!$E$1:$F$6,2,0)</f>
        <v>Vùng 02</v>
      </c>
    </row>
    <row r="5295" spans="1:17" x14ac:dyDescent="0.3">
      <c r="A5295" s="33">
        <v>44834</v>
      </c>
      <c r="B5295">
        <v>4268</v>
      </c>
      <c r="C5295">
        <v>34</v>
      </c>
      <c r="D5295" s="38" t="s">
        <v>78</v>
      </c>
      <c r="E5295" s="2" t="s">
        <v>41</v>
      </c>
      <c r="F5295">
        <v>9573878</v>
      </c>
      <c r="G5295" s="44">
        <f t="shared" si="574"/>
        <v>44562</v>
      </c>
      <c r="H5295" s="50">
        <f t="shared" si="575"/>
        <v>273</v>
      </c>
      <c r="I5295" s="50">
        <f t="shared" si="576"/>
        <v>261260344.79999998</v>
      </c>
      <c r="J5295" s="46">
        <v>9569976</v>
      </c>
      <c r="K5295" s="2" t="s">
        <v>34</v>
      </c>
      <c r="L5295" s="52" t="str">
        <f t="shared" si="577"/>
        <v>20220930VND</v>
      </c>
      <c r="M5295">
        <f>VLOOKUP(L5295,Mapping!$H$1:$K$25,4,0)</f>
        <v>1</v>
      </c>
      <c r="N5295">
        <f t="shared" si="578"/>
        <v>9.5738779999999992E-3</v>
      </c>
      <c r="O5295">
        <f t="shared" si="579"/>
        <v>9.5699759999999991E-3</v>
      </c>
      <c r="P5295">
        <f t="shared" si="580"/>
        <v>0.26126034479999999</v>
      </c>
      <c r="Q5295" t="str">
        <f>VLOOKUP(VLOOKUP(C5295,Mapping!$A$1:$C$17,3,0),Mapping!$E$1:$F$6,2,0)</f>
        <v>Vùng 02</v>
      </c>
    </row>
    <row r="5296" spans="1:17" x14ac:dyDescent="0.3">
      <c r="A5296" s="33">
        <v>44834</v>
      </c>
      <c r="B5296">
        <v>4270</v>
      </c>
      <c r="C5296">
        <v>24</v>
      </c>
      <c r="D5296" s="38" t="s">
        <v>78</v>
      </c>
      <c r="E5296" s="2" t="s">
        <v>41</v>
      </c>
      <c r="F5296">
        <v>330150</v>
      </c>
      <c r="G5296" s="44">
        <f t="shared" si="574"/>
        <v>44562</v>
      </c>
      <c r="H5296" s="50">
        <f t="shared" si="575"/>
        <v>273</v>
      </c>
      <c r="I5296" s="50">
        <f t="shared" si="576"/>
        <v>42219750.300000004</v>
      </c>
      <c r="J5296" s="46">
        <v>1546511</v>
      </c>
      <c r="K5296" s="2" t="s">
        <v>34</v>
      </c>
      <c r="L5296" s="52" t="str">
        <f t="shared" si="577"/>
        <v>20220930VND</v>
      </c>
      <c r="M5296">
        <f>VLOOKUP(L5296,Mapping!$H$1:$K$25,4,0)</f>
        <v>1</v>
      </c>
      <c r="N5296">
        <f t="shared" si="578"/>
        <v>3.3014999999999997E-4</v>
      </c>
      <c r="O5296">
        <f t="shared" si="579"/>
        <v>1.546511E-3</v>
      </c>
      <c r="P5296">
        <f t="shared" si="580"/>
        <v>4.2219750300000004E-2</v>
      </c>
      <c r="Q5296" t="str">
        <f>VLOOKUP(VLOOKUP(C5296,Mapping!$A$1:$C$17,3,0),Mapping!$E$1:$F$6,2,0)</f>
        <v>Vùng 04</v>
      </c>
    </row>
    <row r="5297" spans="1:17" x14ac:dyDescent="0.3">
      <c r="A5297" s="33">
        <v>44834</v>
      </c>
      <c r="B5297">
        <v>4271</v>
      </c>
      <c r="C5297">
        <v>20</v>
      </c>
      <c r="D5297" s="38" t="s">
        <v>78</v>
      </c>
      <c r="E5297" s="2" t="s">
        <v>41</v>
      </c>
      <c r="F5297">
        <v>6976754</v>
      </c>
      <c r="G5297" s="44">
        <f t="shared" si="574"/>
        <v>44562</v>
      </c>
      <c r="H5297" s="50">
        <f t="shared" si="575"/>
        <v>273</v>
      </c>
      <c r="I5297" s="50">
        <f t="shared" si="576"/>
        <v>249401415.90000001</v>
      </c>
      <c r="J5297" s="46">
        <v>9135583</v>
      </c>
      <c r="K5297" s="2" t="s">
        <v>34</v>
      </c>
      <c r="L5297" s="52" t="str">
        <f t="shared" si="577"/>
        <v>20220930VND</v>
      </c>
      <c r="M5297">
        <f>VLOOKUP(L5297,Mapping!$H$1:$K$25,4,0)</f>
        <v>1</v>
      </c>
      <c r="N5297">
        <f t="shared" si="578"/>
        <v>6.9767539999999999E-3</v>
      </c>
      <c r="O5297">
        <f t="shared" si="579"/>
        <v>9.1355829999999992E-3</v>
      </c>
      <c r="P5297">
        <f t="shared" si="580"/>
        <v>0.24940141590000001</v>
      </c>
      <c r="Q5297" t="str">
        <f>VLOOKUP(VLOOKUP(C5297,Mapping!$A$1:$C$17,3,0),Mapping!$E$1:$F$6,2,0)</f>
        <v>Vùng 02</v>
      </c>
    </row>
    <row r="5298" spans="1:17" x14ac:dyDescent="0.3">
      <c r="A5298" s="33">
        <v>44834</v>
      </c>
      <c r="B5298">
        <v>4271</v>
      </c>
      <c r="C5298">
        <v>23</v>
      </c>
      <c r="D5298" s="38" t="s">
        <v>78</v>
      </c>
      <c r="E5298" s="2" t="s">
        <v>41</v>
      </c>
      <c r="F5298">
        <v>4883880</v>
      </c>
      <c r="G5298" s="44">
        <f t="shared" si="574"/>
        <v>44562</v>
      </c>
      <c r="H5298" s="50">
        <f t="shared" si="575"/>
        <v>273</v>
      </c>
      <c r="I5298" s="50">
        <f t="shared" si="576"/>
        <v>144162427.5</v>
      </c>
      <c r="J5298" s="46">
        <v>5280675</v>
      </c>
      <c r="K5298" s="2" t="s">
        <v>34</v>
      </c>
      <c r="L5298" s="52" t="str">
        <f t="shared" si="577"/>
        <v>20220930VND</v>
      </c>
      <c r="M5298">
        <f>VLOOKUP(L5298,Mapping!$H$1:$K$25,4,0)</f>
        <v>1</v>
      </c>
      <c r="N5298">
        <f t="shared" si="578"/>
        <v>4.8838800000000002E-3</v>
      </c>
      <c r="O5298">
        <f t="shared" si="579"/>
        <v>5.2806750000000003E-3</v>
      </c>
      <c r="P5298">
        <f t="shared" si="580"/>
        <v>0.1441624275</v>
      </c>
      <c r="Q5298" t="str">
        <f>VLOOKUP(VLOOKUP(C5298,Mapping!$A$1:$C$17,3,0),Mapping!$E$1:$F$6,2,0)</f>
        <v>Vùng 02</v>
      </c>
    </row>
    <row r="5299" spans="1:17" x14ac:dyDescent="0.3">
      <c r="A5299" s="33">
        <v>44834</v>
      </c>
      <c r="B5299">
        <v>4274</v>
      </c>
      <c r="C5299">
        <v>34</v>
      </c>
      <c r="D5299" s="38" t="s">
        <v>78</v>
      </c>
      <c r="E5299" s="2" t="s">
        <v>41</v>
      </c>
      <c r="F5299">
        <v>868942</v>
      </c>
      <c r="G5299" s="44">
        <f t="shared" si="574"/>
        <v>44562</v>
      </c>
      <c r="H5299" s="50">
        <f t="shared" si="575"/>
        <v>273</v>
      </c>
      <c r="I5299" s="50">
        <f t="shared" si="576"/>
        <v>16713851.700000001</v>
      </c>
      <c r="J5299" s="46">
        <v>612229</v>
      </c>
      <c r="K5299" s="2" t="s">
        <v>34</v>
      </c>
      <c r="L5299" s="52" t="str">
        <f t="shared" si="577"/>
        <v>20220930VND</v>
      </c>
      <c r="M5299">
        <f>VLOOKUP(L5299,Mapping!$H$1:$K$25,4,0)</f>
        <v>1</v>
      </c>
      <c r="N5299">
        <f t="shared" si="578"/>
        <v>8.6894200000000004E-4</v>
      </c>
      <c r="O5299">
        <f t="shared" si="579"/>
        <v>6.1222900000000005E-4</v>
      </c>
      <c r="P5299">
        <f t="shared" si="580"/>
        <v>1.6713851700000001E-2</v>
      </c>
      <c r="Q5299" t="str">
        <f>VLOOKUP(VLOOKUP(C5299,Mapping!$A$1:$C$17,3,0),Mapping!$E$1:$F$6,2,0)</f>
        <v>Vùng 02</v>
      </c>
    </row>
    <row r="5300" spans="1:17" x14ac:dyDescent="0.3">
      <c r="A5300" s="33">
        <v>44834</v>
      </c>
      <c r="B5300">
        <v>4276</v>
      </c>
      <c r="C5300">
        <v>45</v>
      </c>
      <c r="D5300" s="38" t="s">
        <v>78</v>
      </c>
      <c r="E5300" s="2" t="s">
        <v>41</v>
      </c>
      <c r="F5300">
        <v>884164</v>
      </c>
      <c r="G5300" s="44">
        <f t="shared" si="574"/>
        <v>44562</v>
      </c>
      <c r="H5300" s="50">
        <f t="shared" si="575"/>
        <v>273</v>
      </c>
      <c r="I5300" s="50">
        <f t="shared" si="576"/>
        <v>2157000.3000000003</v>
      </c>
      <c r="J5300" s="46">
        <v>79011</v>
      </c>
      <c r="K5300" s="2" t="s">
        <v>34</v>
      </c>
      <c r="L5300" s="52" t="str">
        <f t="shared" si="577"/>
        <v>20220930VND</v>
      </c>
      <c r="M5300">
        <f>VLOOKUP(L5300,Mapping!$H$1:$K$25,4,0)</f>
        <v>1</v>
      </c>
      <c r="N5300">
        <f t="shared" si="578"/>
        <v>8.84164E-4</v>
      </c>
      <c r="O5300">
        <f t="shared" si="579"/>
        <v>7.9011000000000006E-5</v>
      </c>
      <c r="P5300">
        <f t="shared" si="580"/>
        <v>2.1570003000000002E-3</v>
      </c>
      <c r="Q5300" t="str">
        <f>VLOOKUP(VLOOKUP(C5300,Mapping!$A$1:$C$17,3,0),Mapping!$E$1:$F$6,2,0)</f>
        <v>Vùng 02</v>
      </c>
    </row>
    <row r="5301" spans="1:17" x14ac:dyDescent="0.3">
      <c r="A5301" s="33">
        <v>44834</v>
      </c>
      <c r="B5301">
        <v>4276</v>
      </c>
      <c r="C5301">
        <v>45</v>
      </c>
      <c r="D5301" s="38" t="s">
        <v>78</v>
      </c>
      <c r="E5301" s="2" t="s">
        <v>41</v>
      </c>
      <c r="F5301">
        <v>1574419</v>
      </c>
      <c r="G5301" s="44">
        <f t="shared" si="574"/>
        <v>44562</v>
      </c>
      <c r="H5301" s="50">
        <f t="shared" si="575"/>
        <v>273</v>
      </c>
      <c r="I5301" s="50">
        <f t="shared" si="576"/>
        <v>22316548.800000001</v>
      </c>
      <c r="J5301" s="46">
        <v>817456</v>
      </c>
      <c r="K5301" s="2" t="s">
        <v>34</v>
      </c>
      <c r="L5301" s="52" t="str">
        <f t="shared" si="577"/>
        <v>20220930VND</v>
      </c>
      <c r="M5301">
        <f>VLOOKUP(L5301,Mapping!$H$1:$K$25,4,0)</f>
        <v>1</v>
      </c>
      <c r="N5301">
        <f t="shared" si="578"/>
        <v>1.5744190000000001E-3</v>
      </c>
      <c r="O5301">
        <f t="shared" si="579"/>
        <v>8.1745600000000004E-4</v>
      </c>
      <c r="P5301">
        <f t="shared" si="580"/>
        <v>2.2316548800000002E-2</v>
      </c>
      <c r="Q5301" t="str">
        <f>VLOOKUP(VLOOKUP(C5301,Mapping!$A$1:$C$17,3,0),Mapping!$E$1:$F$6,2,0)</f>
        <v>Vùng 02</v>
      </c>
    </row>
    <row r="5302" spans="1:17" x14ac:dyDescent="0.3">
      <c r="A5302" s="33">
        <v>44834</v>
      </c>
      <c r="B5302">
        <v>4278</v>
      </c>
      <c r="C5302">
        <v>48</v>
      </c>
      <c r="D5302" s="38" t="s">
        <v>78</v>
      </c>
      <c r="E5302" s="2" t="s">
        <v>41</v>
      </c>
      <c r="F5302">
        <v>1500270</v>
      </c>
      <c r="G5302" s="44">
        <f t="shared" si="574"/>
        <v>44562</v>
      </c>
      <c r="H5302" s="50">
        <f t="shared" si="575"/>
        <v>273</v>
      </c>
      <c r="I5302" s="50">
        <f t="shared" si="576"/>
        <v>37274983.199999996</v>
      </c>
      <c r="J5302" s="46">
        <v>1365384</v>
      </c>
      <c r="K5302" s="2" t="s">
        <v>34</v>
      </c>
      <c r="L5302" s="52" t="str">
        <f t="shared" si="577"/>
        <v>20220930VND</v>
      </c>
      <c r="M5302">
        <f>VLOOKUP(L5302,Mapping!$H$1:$K$25,4,0)</f>
        <v>1</v>
      </c>
      <c r="N5302">
        <f t="shared" si="578"/>
        <v>1.5002699999999999E-3</v>
      </c>
      <c r="O5302">
        <f t="shared" si="579"/>
        <v>1.3653840000000001E-3</v>
      </c>
      <c r="P5302">
        <f t="shared" si="580"/>
        <v>3.7274983199999993E-2</v>
      </c>
      <c r="Q5302" t="str">
        <f>VLOOKUP(VLOOKUP(C5302,Mapping!$A$1:$C$17,3,0),Mapping!$E$1:$F$6,2,0)</f>
        <v>Vùng 01</v>
      </c>
    </row>
    <row r="5303" spans="1:17" x14ac:dyDescent="0.3">
      <c r="A5303" s="33">
        <v>44834</v>
      </c>
      <c r="B5303">
        <v>4279</v>
      </c>
      <c r="C5303">
        <v>11</v>
      </c>
      <c r="D5303" s="38" t="s">
        <v>78</v>
      </c>
      <c r="E5303" s="2" t="s">
        <v>41</v>
      </c>
      <c r="F5303">
        <v>1962876</v>
      </c>
      <c r="G5303" s="44">
        <f t="shared" si="574"/>
        <v>44562</v>
      </c>
      <c r="H5303" s="50">
        <f t="shared" si="575"/>
        <v>273</v>
      </c>
      <c r="I5303" s="50">
        <f t="shared" si="576"/>
        <v>30570540</v>
      </c>
      <c r="J5303" s="46">
        <v>1119800</v>
      </c>
      <c r="K5303" s="2" t="s">
        <v>34</v>
      </c>
      <c r="L5303" s="52" t="str">
        <f t="shared" si="577"/>
        <v>20220930VND</v>
      </c>
      <c r="M5303">
        <f>VLOOKUP(L5303,Mapping!$H$1:$K$25,4,0)</f>
        <v>1</v>
      </c>
      <c r="N5303">
        <f t="shared" si="578"/>
        <v>1.9628760000000001E-3</v>
      </c>
      <c r="O5303">
        <f t="shared" si="579"/>
        <v>1.1198E-3</v>
      </c>
      <c r="P5303">
        <f t="shared" si="580"/>
        <v>3.057054E-2</v>
      </c>
      <c r="Q5303" t="str">
        <f>VLOOKUP(VLOOKUP(C5303,Mapping!$A$1:$C$17,3,0),Mapping!$E$1:$F$6,2,0)</f>
        <v>Vùng 01</v>
      </c>
    </row>
    <row r="5304" spans="1:17" x14ac:dyDescent="0.3">
      <c r="A5304" s="33">
        <v>44834</v>
      </c>
      <c r="B5304">
        <v>4280</v>
      </c>
      <c r="C5304">
        <v>36</v>
      </c>
      <c r="D5304" s="38" t="s">
        <v>78</v>
      </c>
      <c r="E5304" s="2" t="s">
        <v>41</v>
      </c>
      <c r="F5304">
        <v>19892</v>
      </c>
      <c r="G5304" s="44">
        <f t="shared" si="574"/>
        <v>44562</v>
      </c>
      <c r="H5304" s="50">
        <f t="shared" si="575"/>
        <v>273</v>
      </c>
      <c r="I5304" s="50">
        <f t="shared" si="576"/>
        <v>42360372.600000001</v>
      </c>
      <c r="J5304" s="46">
        <v>1551662</v>
      </c>
      <c r="K5304" s="2" t="s">
        <v>34</v>
      </c>
      <c r="L5304" s="52" t="str">
        <f t="shared" si="577"/>
        <v>20220930VND</v>
      </c>
      <c r="M5304">
        <f>VLOOKUP(L5304,Mapping!$H$1:$K$25,4,0)</f>
        <v>1</v>
      </c>
      <c r="N5304">
        <f t="shared" si="578"/>
        <v>1.9891999999999999E-5</v>
      </c>
      <c r="O5304">
        <f t="shared" si="579"/>
        <v>1.5516620000000001E-3</v>
      </c>
      <c r="P5304">
        <f t="shared" si="580"/>
        <v>4.2360372600000001E-2</v>
      </c>
      <c r="Q5304" t="str">
        <f>VLOOKUP(VLOOKUP(C5304,Mapping!$A$1:$C$17,3,0),Mapping!$E$1:$F$6,2,0)</f>
        <v>Vùng 05</v>
      </c>
    </row>
    <row r="5305" spans="1:17" x14ac:dyDescent="0.3">
      <c r="A5305" s="33">
        <v>44834</v>
      </c>
      <c r="B5305">
        <v>4280</v>
      </c>
      <c r="C5305">
        <v>23</v>
      </c>
      <c r="D5305" s="38" t="s">
        <v>78</v>
      </c>
      <c r="E5305" s="2" t="s">
        <v>41</v>
      </c>
      <c r="F5305">
        <v>1128484</v>
      </c>
      <c r="G5305" s="44">
        <f t="shared" si="574"/>
        <v>44562</v>
      </c>
      <c r="H5305" s="50">
        <f t="shared" si="575"/>
        <v>273</v>
      </c>
      <c r="I5305" s="50">
        <f t="shared" si="576"/>
        <v>9658903.7999999989</v>
      </c>
      <c r="J5305" s="46">
        <v>353806</v>
      </c>
      <c r="K5305" s="2" t="s">
        <v>34</v>
      </c>
      <c r="L5305" s="52" t="str">
        <f t="shared" si="577"/>
        <v>20220930VND</v>
      </c>
      <c r="M5305">
        <f>VLOOKUP(L5305,Mapping!$H$1:$K$25,4,0)</f>
        <v>1</v>
      </c>
      <c r="N5305">
        <f t="shared" si="578"/>
        <v>1.1284839999999999E-3</v>
      </c>
      <c r="O5305">
        <f t="shared" si="579"/>
        <v>3.5380600000000002E-4</v>
      </c>
      <c r="P5305">
        <f t="shared" si="580"/>
        <v>9.6589037999999985E-3</v>
      </c>
      <c r="Q5305" t="str">
        <f>VLOOKUP(VLOOKUP(C5305,Mapping!$A$1:$C$17,3,0),Mapping!$E$1:$F$6,2,0)</f>
        <v>Vùng 02</v>
      </c>
    </row>
    <row r="5306" spans="1:17" x14ac:dyDescent="0.3">
      <c r="A5306" s="33">
        <v>44834</v>
      </c>
      <c r="B5306">
        <v>4280</v>
      </c>
      <c r="C5306">
        <v>34</v>
      </c>
      <c r="D5306" s="38" t="s">
        <v>78</v>
      </c>
      <c r="E5306" s="2" t="s">
        <v>41</v>
      </c>
      <c r="F5306">
        <v>238756</v>
      </c>
      <c r="G5306" s="44">
        <f t="shared" si="574"/>
        <v>44562</v>
      </c>
      <c r="H5306" s="50">
        <f t="shared" si="575"/>
        <v>273</v>
      </c>
      <c r="I5306" s="50">
        <f t="shared" si="576"/>
        <v>50016193.5</v>
      </c>
      <c r="J5306" s="46">
        <v>1832095</v>
      </c>
      <c r="K5306" s="2" t="s">
        <v>34</v>
      </c>
      <c r="L5306" s="52" t="str">
        <f t="shared" si="577"/>
        <v>20220930VND</v>
      </c>
      <c r="M5306">
        <f>VLOOKUP(L5306,Mapping!$H$1:$K$25,4,0)</f>
        <v>1</v>
      </c>
      <c r="N5306">
        <f t="shared" si="578"/>
        <v>2.3875599999999999E-4</v>
      </c>
      <c r="O5306">
        <f t="shared" si="579"/>
        <v>1.8320949999999999E-3</v>
      </c>
      <c r="P5306">
        <f t="shared" si="580"/>
        <v>5.00161935E-2</v>
      </c>
      <c r="Q5306" t="str">
        <f>VLOOKUP(VLOOKUP(C5306,Mapping!$A$1:$C$17,3,0),Mapping!$E$1:$F$6,2,0)</f>
        <v>Vùng 02</v>
      </c>
    </row>
    <row r="5307" spans="1:17" x14ac:dyDescent="0.3">
      <c r="A5307" s="33">
        <v>44834</v>
      </c>
      <c r="B5307">
        <v>4281</v>
      </c>
      <c r="C5307">
        <v>23</v>
      </c>
      <c r="D5307" s="38" t="s">
        <v>78</v>
      </c>
      <c r="E5307" s="2" t="s">
        <v>41</v>
      </c>
      <c r="F5307">
        <v>645889</v>
      </c>
      <c r="G5307" s="44">
        <f t="shared" si="574"/>
        <v>44562</v>
      </c>
      <c r="H5307" s="50">
        <f t="shared" si="575"/>
        <v>273</v>
      </c>
      <c r="I5307" s="50">
        <f t="shared" si="576"/>
        <v>29192490.599999998</v>
      </c>
      <c r="J5307" s="46">
        <v>1069322</v>
      </c>
      <c r="K5307" s="2" t="s">
        <v>34</v>
      </c>
      <c r="L5307" s="52" t="str">
        <f t="shared" si="577"/>
        <v>20220930VND</v>
      </c>
      <c r="M5307">
        <f>VLOOKUP(L5307,Mapping!$H$1:$K$25,4,0)</f>
        <v>1</v>
      </c>
      <c r="N5307">
        <f t="shared" si="578"/>
        <v>6.4588899999999997E-4</v>
      </c>
      <c r="O5307">
        <f t="shared" si="579"/>
        <v>1.0693219999999999E-3</v>
      </c>
      <c r="P5307">
        <f t="shared" si="580"/>
        <v>2.9192490599999999E-2</v>
      </c>
      <c r="Q5307" t="str">
        <f>VLOOKUP(VLOOKUP(C5307,Mapping!$A$1:$C$17,3,0),Mapping!$E$1:$F$6,2,0)</f>
        <v>Vùng 02</v>
      </c>
    </row>
    <row r="5308" spans="1:17" x14ac:dyDescent="0.3">
      <c r="A5308" s="33">
        <v>44834</v>
      </c>
      <c r="B5308">
        <v>4281</v>
      </c>
      <c r="C5308">
        <v>34</v>
      </c>
      <c r="D5308" s="38" t="s">
        <v>78</v>
      </c>
      <c r="E5308" s="2" t="s">
        <v>41</v>
      </c>
      <c r="F5308">
        <v>384320</v>
      </c>
      <c r="G5308" s="44">
        <f t="shared" si="574"/>
        <v>44562</v>
      </c>
      <c r="H5308" s="50">
        <f t="shared" si="575"/>
        <v>273</v>
      </c>
      <c r="I5308" s="50">
        <f t="shared" si="576"/>
        <v>18044754</v>
      </c>
      <c r="J5308" s="46">
        <v>660980</v>
      </c>
      <c r="K5308" s="2" t="s">
        <v>34</v>
      </c>
      <c r="L5308" s="52" t="str">
        <f t="shared" si="577"/>
        <v>20220930VND</v>
      </c>
      <c r="M5308">
        <f>VLOOKUP(L5308,Mapping!$H$1:$K$25,4,0)</f>
        <v>1</v>
      </c>
      <c r="N5308">
        <f t="shared" si="578"/>
        <v>3.8432000000000001E-4</v>
      </c>
      <c r="O5308">
        <f t="shared" si="579"/>
        <v>6.6098000000000003E-4</v>
      </c>
      <c r="P5308">
        <f t="shared" si="580"/>
        <v>1.8044754E-2</v>
      </c>
      <c r="Q5308" t="str">
        <f>VLOOKUP(VLOOKUP(C5308,Mapping!$A$1:$C$17,3,0),Mapping!$E$1:$F$6,2,0)</f>
        <v>Vùng 02</v>
      </c>
    </row>
    <row r="5309" spans="1:17" x14ac:dyDescent="0.3">
      <c r="A5309" s="33">
        <v>44834</v>
      </c>
      <c r="B5309">
        <v>4283</v>
      </c>
      <c r="C5309">
        <v>36</v>
      </c>
      <c r="D5309" s="38" t="s">
        <v>78</v>
      </c>
      <c r="E5309" s="2" t="s">
        <v>41</v>
      </c>
      <c r="F5309">
        <v>357241</v>
      </c>
      <c r="G5309" s="44">
        <f t="shared" si="574"/>
        <v>44562</v>
      </c>
      <c r="H5309" s="50">
        <f t="shared" si="575"/>
        <v>273</v>
      </c>
      <c r="I5309" s="50">
        <f t="shared" si="576"/>
        <v>15516664.799999999</v>
      </c>
      <c r="J5309" s="46">
        <v>568376</v>
      </c>
      <c r="K5309" s="2" t="s">
        <v>34</v>
      </c>
      <c r="L5309" s="52" t="str">
        <f t="shared" si="577"/>
        <v>20220930VND</v>
      </c>
      <c r="M5309">
        <f>VLOOKUP(L5309,Mapping!$H$1:$K$25,4,0)</f>
        <v>1</v>
      </c>
      <c r="N5309">
        <f t="shared" si="578"/>
        <v>3.57241E-4</v>
      </c>
      <c r="O5309">
        <f t="shared" si="579"/>
        <v>5.6837599999999999E-4</v>
      </c>
      <c r="P5309">
        <f t="shared" si="580"/>
        <v>1.55166648E-2</v>
      </c>
      <c r="Q5309" t="str">
        <f>VLOOKUP(VLOOKUP(C5309,Mapping!$A$1:$C$17,3,0),Mapping!$E$1:$F$6,2,0)</f>
        <v>Vùng 05</v>
      </c>
    </row>
    <row r="5310" spans="1:17" x14ac:dyDescent="0.3">
      <c r="A5310" s="33">
        <v>44834</v>
      </c>
      <c r="B5310">
        <v>4284</v>
      </c>
      <c r="C5310">
        <v>20</v>
      </c>
      <c r="D5310" s="38" t="s">
        <v>78</v>
      </c>
      <c r="E5310" s="2" t="s">
        <v>41</v>
      </c>
      <c r="F5310">
        <v>526714</v>
      </c>
      <c r="G5310" s="44">
        <f t="shared" si="574"/>
        <v>44562</v>
      </c>
      <c r="H5310" s="50">
        <f t="shared" si="575"/>
        <v>273</v>
      </c>
      <c r="I5310" s="50">
        <f t="shared" si="576"/>
        <v>1018808.7000000001</v>
      </c>
      <c r="J5310" s="46">
        <v>37319</v>
      </c>
      <c r="K5310" s="2" t="s">
        <v>34</v>
      </c>
      <c r="L5310" s="52" t="str">
        <f t="shared" si="577"/>
        <v>20220930VND</v>
      </c>
      <c r="M5310">
        <f>VLOOKUP(L5310,Mapping!$H$1:$K$25,4,0)</f>
        <v>1</v>
      </c>
      <c r="N5310">
        <f t="shared" si="578"/>
        <v>5.2671399999999996E-4</v>
      </c>
      <c r="O5310">
        <f t="shared" si="579"/>
        <v>3.7319E-5</v>
      </c>
      <c r="P5310">
        <f t="shared" si="580"/>
        <v>1.0188087E-3</v>
      </c>
      <c r="Q5310" t="str">
        <f>VLOOKUP(VLOOKUP(C5310,Mapping!$A$1:$C$17,3,0),Mapping!$E$1:$F$6,2,0)</f>
        <v>Vùng 02</v>
      </c>
    </row>
    <row r="5311" spans="1:17" x14ac:dyDescent="0.3">
      <c r="A5311" s="33">
        <v>44834</v>
      </c>
      <c r="B5311">
        <v>4286</v>
      </c>
      <c r="C5311">
        <v>24</v>
      </c>
      <c r="D5311" s="38" t="s">
        <v>78</v>
      </c>
      <c r="E5311" s="2" t="s">
        <v>41</v>
      </c>
      <c r="F5311">
        <v>1188825</v>
      </c>
      <c r="G5311" s="44">
        <f t="shared" si="574"/>
        <v>44562</v>
      </c>
      <c r="H5311" s="50">
        <f t="shared" si="575"/>
        <v>273</v>
      </c>
      <c r="I5311" s="50">
        <f t="shared" si="576"/>
        <v>20608879.199999999</v>
      </c>
      <c r="J5311" s="46">
        <v>754904</v>
      </c>
      <c r="K5311" s="2" t="s">
        <v>34</v>
      </c>
      <c r="L5311" s="52" t="str">
        <f t="shared" si="577"/>
        <v>20220930VND</v>
      </c>
      <c r="M5311">
        <f>VLOOKUP(L5311,Mapping!$H$1:$K$25,4,0)</f>
        <v>1</v>
      </c>
      <c r="N5311">
        <f t="shared" si="578"/>
        <v>1.1888249999999999E-3</v>
      </c>
      <c r="O5311">
        <f t="shared" si="579"/>
        <v>7.5490400000000004E-4</v>
      </c>
      <c r="P5311">
        <f t="shared" si="580"/>
        <v>2.0608879199999999E-2</v>
      </c>
      <c r="Q5311" t="str">
        <f>VLOOKUP(VLOOKUP(C5311,Mapping!$A$1:$C$17,3,0),Mapping!$E$1:$F$6,2,0)</f>
        <v>Vùng 04</v>
      </c>
    </row>
    <row r="5312" spans="1:17" x14ac:dyDescent="0.3">
      <c r="A5312" s="33">
        <v>44834</v>
      </c>
      <c r="B5312">
        <v>4286</v>
      </c>
      <c r="C5312">
        <v>24</v>
      </c>
      <c r="D5312" s="38" t="s">
        <v>78</v>
      </c>
      <c r="E5312" s="2" t="s">
        <v>41</v>
      </c>
      <c r="F5312">
        <v>6281691</v>
      </c>
      <c r="G5312" s="44">
        <f t="shared" si="574"/>
        <v>44562</v>
      </c>
      <c r="H5312" s="50">
        <f t="shared" si="575"/>
        <v>273</v>
      </c>
      <c r="I5312" s="50">
        <f t="shared" si="576"/>
        <v>200207007</v>
      </c>
      <c r="J5312" s="46">
        <v>7333590</v>
      </c>
      <c r="K5312" s="2" t="s">
        <v>34</v>
      </c>
      <c r="L5312" s="52" t="str">
        <f t="shared" si="577"/>
        <v>20220930VND</v>
      </c>
      <c r="M5312">
        <f>VLOOKUP(L5312,Mapping!$H$1:$K$25,4,0)</f>
        <v>1</v>
      </c>
      <c r="N5312">
        <f t="shared" si="578"/>
        <v>6.2816909999999998E-3</v>
      </c>
      <c r="O5312">
        <f t="shared" si="579"/>
        <v>7.3335900000000001E-3</v>
      </c>
      <c r="P5312">
        <f t="shared" si="580"/>
        <v>0.20020700699999999</v>
      </c>
      <c r="Q5312" t="str">
        <f>VLOOKUP(VLOOKUP(C5312,Mapping!$A$1:$C$17,3,0),Mapping!$E$1:$F$6,2,0)</f>
        <v>Vùng 04</v>
      </c>
    </row>
    <row r="5313" spans="1:17" x14ac:dyDescent="0.3">
      <c r="A5313" s="33">
        <v>44834</v>
      </c>
      <c r="B5313">
        <v>4289</v>
      </c>
      <c r="C5313">
        <v>36</v>
      </c>
      <c r="D5313" s="38" t="s">
        <v>78</v>
      </c>
      <c r="E5313" s="2" t="s">
        <v>41</v>
      </c>
      <c r="F5313">
        <v>2772</v>
      </c>
      <c r="G5313" s="44">
        <f t="shared" si="574"/>
        <v>44562</v>
      </c>
      <c r="H5313" s="50">
        <f t="shared" si="575"/>
        <v>273</v>
      </c>
      <c r="I5313" s="50">
        <f t="shared" si="576"/>
        <v>50529160.5</v>
      </c>
      <c r="J5313" s="46">
        <v>1850885</v>
      </c>
      <c r="K5313" s="2" t="s">
        <v>34</v>
      </c>
      <c r="L5313" s="52" t="str">
        <f t="shared" si="577"/>
        <v>20220930VND</v>
      </c>
      <c r="M5313">
        <f>VLOOKUP(L5313,Mapping!$H$1:$K$25,4,0)</f>
        <v>1</v>
      </c>
      <c r="N5313">
        <f t="shared" si="578"/>
        <v>2.7719999999999999E-6</v>
      </c>
      <c r="O5313">
        <f t="shared" si="579"/>
        <v>1.850885E-3</v>
      </c>
      <c r="P5313">
        <f t="shared" si="580"/>
        <v>5.0529160500000003E-2</v>
      </c>
      <c r="Q5313" t="str">
        <f>VLOOKUP(VLOOKUP(C5313,Mapping!$A$1:$C$17,3,0),Mapping!$E$1:$F$6,2,0)</f>
        <v>Vùng 05</v>
      </c>
    </row>
    <row r="5314" spans="1:17" x14ac:dyDescent="0.3">
      <c r="A5314" s="33">
        <v>44834</v>
      </c>
      <c r="B5314">
        <v>4292</v>
      </c>
      <c r="C5314">
        <v>34</v>
      </c>
      <c r="D5314" s="38" t="s">
        <v>78</v>
      </c>
      <c r="E5314" s="2" t="s">
        <v>41</v>
      </c>
      <c r="F5314">
        <v>179247</v>
      </c>
      <c r="G5314" s="44">
        <f t="shared" ref="G5314:G5377" si="581">DATE(YEAR(A5314),1,1)</f>
        <v>44562</v>
      </c>
      <c r="H5314" s="50">
        <f t="shared" ref="H5314:H5377" si="582">DATEDIF(G5314,A5314,"D")+1</f>
        <v>273</v>
      </c>
      <c r="I5314" s="50">
        <f t="shared" si="576"/>
        <v>30729699</v>
      </c>
      <c r="J5314" s="46">
        <v>1125630</v>
      </c>
      <c r="K5314" s="2" t="s">
        <v>34</v>
      </c>
      <c r="L5314" s="52" t="str">
        <f t="shared" si="577"/>
        <v>20220930VND</v>
      </c>
      <c r="M5314">
        <f>VLOOKUP(L5314,Mapping!$H$1:$K$25,4,0)</f>
        <v>1</v>
      </c>
      <c r="N5314">
        <f t="shared" si="578"/>
        <v>1.79247E-4</v>
      </c>
      <c r="O5314">
        <f t="shared" si="579"/>
        <v>1.1256300000000001E-3</v>
      </c>
      <c r="P5314">
        <f t="shared" si="580"/>
        <v>3.0729698999999999E-2</v>
      </c>
      <c r="Q5314" t="str">
        <f>VLOOKUP(VLOOKUP(C5314,Mapping!$A$1:$C$17,3,0),Mapping!$E$1:$F$6,2,0)</f>
        <v>Vùng 02</v>
      </c>
    </row>
    <row r="5315" spans="1:17" x14ac:dyDescent="0.3">
      <c r="A5315" s="33">
        <v>44834</v>
      </c>
      <c r="B5315">
        <v>4292</v>
      </c>
      <c r="C5315">
        <v>34</v>
      </c>
      <c r="D5315" s="38" t="s">
        <v>78</v>
      </c>
      <c r="E5315" s="2" t="s">
        <v>41</v>
      </c>
      <c r="F5315">
        <v>605945</v>
      </c>
      <c r="G5315" s="44">
        <f t="shared" si="581"/>
        <v>44562</v>
      </c>
      <c r="H5315" s="50">
        <f t="shared" si="582"/>
        <v>273</v>
      </c>
      <c r="I5315" s="50">
        <f t="shared" ref="I5315:I5378" si="583">H5315*(J5315/10)*M5315</f>
        <v>23984742.599999998</v>
      </c>
      <c r="J5315" s="46">
        <v>878562</v>
      </c>
      <c r="K5315" s="2" t="s">
        <v>34</v>
      </c>
      <c r="L5315" s="52" t="str">
        <f t="shared" ref="L5315:L5378" si="584">CONCATENATE(TEXT(A5315,"YYYYMMDD"),K5315)</f>
        <v>20220930VND</v>
      </c>
      <c r="M5315">
        <f>VLOOKUP(L5315,Mapping!$H$1:$K$25,4,0)</f>
        <v>1</v>
      </c>
      <c r="N5315">
        <f t="shared" ref="N5315:N5378" si="585">F5315*M5315/10^9</f>
        <v>6.0594499999999999E-4</v>
      </c>
      <c r="O5315">
        <f t="shared" ref="O5315:O5378" si="586">J5315*M5315/10^9</f>
        <v>8.7856200000000005E-4</v>
      </c>
      <c r="P5315">
        <f t="shared" ref="P5315:P5378" si="587">I5315/10^9</f>
        <v>2.3984742599999997E-2</v>
      </c>
      <c r="Q5315" t="str">
        <f>VLOOKUP(VLOOKUP(C5315,Mapping!$A$1:$C$17,3,0),Mapping!$E$1:$F$6,2,0)</f>
        <v>Vùng 02</v>
      </c>
    </row>
    <row r="5316" spans="1:17" x14ac:dyDescent="0.3">
      <c r="A5316" s="33">
        <v>44834</v>
      </c>
      <c r="B5316">
        <v>4293</v>
      </c>
      <c r="C5316">
        <v>36</v>
      </c>
      <c r="D5316" s="38" t="s">
        <v>78</v>
      </c>
      <c r="E5316" s="2" t="s">
        <v>41</v>
      </c>
      <c r="F5316">
        <v>821550</v>
      </c>
      <c r="G5316" s="44">
        <f t="shared" si="581"/>
        <v>44562</v>
      </c>
      <c r="H5316" s="50">
        <f t="shared" si="582"/>
        <v>273</v>
      </c>
      <c r="I5316" s="50">
        <f t="shared" si="583"/>
        <v>35723005.5</v>
      </c>
      <c r="J5316" s="46">
        <v>1308535</v>
      </c>
      <c r="K5316" s="2" t="s">
        <v>34</v>
      </c>
      <c r="L5316" s="52" t="str">
        <f t="shared" si="584"/>
        <v>20220930VND</v>
      </c>
      <c r="M5316">
        <f>VLOOKUP(L5316,Mapping!$H$1:$K$25,4,0)</f>
        <v>1</v>
      </c>
      <c r="N5316">
        <f t="shared" si="585"/>
        <v>8.2154999999999999E-4</v>
      </c>
      <c r="O5316">
        <f t="shared" si="586"/>
        <v>1.308535E-3</v>
      </c>
      <c r="P5316">
        <f t="shared" si="587"/>
        <v>3.5723005500000002E-2</v>
      </c>
      <c r="Q5316" t="str">
        <f>VLOOKUP(VLOOKUP(C5316,Mapping!$A$1:$C$17,3,0),Mapping!$E$1:$F$6,2,0)</f>
        <v>Vùng 05</v>
      </c>
    </row>
    <row r="5317" spans="1:17" x14ac:dyDescent="0.3">
      <c r="A5317" s="33">
        <v>44834</v>
      </c>
      <c r="B5317">
        <v>4301</v>
      </c>
      <c r="C5317">
        <v>34</v>
      </c>
      <c r="D5317" s="38" t="s">
        <v>78</v>
      </c>
      <c r="E5317" s="2" t="s">
        <v>41</v>
      </c>
      <c r="F5317">
        <v>1646814</v>
      </c>
      <c r="G5317" s="44">
        <f t="shared" si="581"/>
        <v>44562</v>
      </c>
      <c r="H5317" s="50">
        <f t="shared" si="582"/>
        <v>273</v>
      </c>
      <c r="I5317" s="50">
        <f t="shared" si="583"/>
        <v>54468004.5</v>
      </c>
      <c r="J5317" s="46">
        <v>1995165</v>
      </c>
      <c r="K5317" s="2" t="s">
        <v>34</v>
      </c>
      <c r="L5317" s="52" t="str">
        <f t="shared" si="584"/>
        <v>20220930VND</v>
      </c>
      <c r="M5317">
        <f>VLOOKUP(L5317,Mapping!$H$1:$K$25,4,0)</f>
        <v>1</v>
      </c>
      <c r="N5317">
        <f t="shared" si="585"/>
        <v>1.6468139999999999E-3</v>
      </c>
      <c r="O5317">
        <f t="shared" si="586"/>
        <v>1.9951650000000001E-3</v>
      </c>
      <c r="P5317">
        <f t="shared" si="587"/>
        <v>5.44680045E-2</v>
      </c>
      <c r="Q5317" t="str">
        <f>VLOOKUP(VLOOKUP(C5317,Mapping!$A$1:$C$17,3,0),Mapping!$E$1:$F$6,2,0)</f>
        <v>Vùng 02</v>
      </c>
    </row>
    <row r="5318" spans="1:17" x14ac:dyDescent="0.3">
      <c r="A5318" s="33">
        <v>44834</v>
      </c>
      <c r="B5318">
        <v>4302</v>
      </c>
      <c r="C5318">
        <v>40</v>
      </c>
      <c r="D5318" s="38" t="s">
        <v>78</v>
      </c>
      <c r="E5318" s="2" t="s">
        <v>41</v>
      </c>
      <c r="F5318">
        <v>1448762</v>
      </c>
      <c r="G5318" s="44">
        <f t="shared" si="581"/>
        <v>44562</v>
      </c>
      <c r="H5318" s="50">
        <f t="shared" si="582"/>
        <v>273</v>
      </c>
      <c r="I5318" s="50">
        <f t="shared" si="583"/>
        <v>5030844</v>
      </c>
      <c r="J5318" s="46">
        <v>184280</v>
      </c>
      <c r="K5318" s="2" t="s">
        <v>34</v>
      </c>
      <c r="L5318" s="52" t="str">
        <f t="shared" si="584"/>
        <v>20220930VND</v>
      </c>
      <c r="M5318">
        <f>VLOOKUP(L5318,Mapping!$H$1:$K$25,4,0)</f>
        <v>1</v>
      </c>
      <c r="N5318">
        <f t="shared" si="585"/>
        <v>1.4487619999999999E-3</v>
      </c>
      <c r="O5318">
        <f t="shared" si="586"/>
        <v>1.8427999999999999E-4</v>
      </c>
      <c r="P5318">
        <f t="shared" si="587"/>
        <v>5.0308439999999996E-3</v>
      </c>
      <c r="Q5318" t="str">
        <f>VLOOKUP(VLOOKUP(C5318,Mapping!$A$1:$C$17,3,0),Mapping!$E$1:$F$6,2,0)</f>
        <v>Vùng 01</v>
      </c>
    </row>
    <row r="5319" spans="1:17" x14ac:dyDescent="0.3">
      <c r="A5319" s="33">
        <v>44834</v>
      </c>
      <c r="B5319">
        <v>4302</v>
      </c>
      <c r="C5319">
        <v>34</v>
      </c>
      <c r="D5319" s="38" t="s">
        <v>78</v>
      </c>
      <c r="E5319" s="2" t="s">
        <v>41</v>
      </c>
      <c r="F5319">
        <v>9077640</v>
      </c>
      <c r="G5319" s="44">
        <f t="shared" si="581"/>
        <v>44562</v>
      </c>
      <c r="H5319" s="50">
        <f t="shared" si="582"/>
        <v>273</v>
      </c>
      <c r="I5319" s="50">
        <f t="shared" si="583"/>
        <v>209770470</v>
      </c>
      <c r="J5319" s="46">
        <v>7683900</v>
      </c>
      <c r="K5319" s="2" t="s">
        <v>34</v>
      </c>
      <c r="L5319" s="52" t="str">
        <f t="shared" si="584"/>
        <v>20220930VND</v>
      </c>
      <c r="M5319">
        <f>VLOOKUP(L5319,Mapping!$H$1:$K$25,4,0)</f>
        <v>1</v>
      </c>
      <c r="N5319">
        <f t="shared" si="585"/>
        <v>9.0776399999999997E-3</v>
      </c>
      <c r="O5319">
        <f t="shared" si="586"/>
        <v>7.6838999999999996E-3</v>
      </c>
      <c r="P5319">
        <f t="shared" si="587"/>
        <v>0.20977046999999999</v>
      </c>
      <c r="Q5319" t="str">
        <f>VLOOKUP(VLOOKUP(C5319,Mapping!$A$1:$C$17,3,0),Mapping!$E$1:$F$6,2,0)</f>
        <v>Vùng 02</v>
      </c>
    </row>
    <row r="5320" spans="1:17" x14ac:dyDescent="0.3">
      <c r="A5320" s="33">
        <v>44834</v>
      </c>
      <c r="B5320">
        <v>4303</v>
      </c>
      <c r="C5320">
        <v>20</v>
      </c>
      <c r="D5320" s="38" t="s">
        <v>78</v>
      </c>
      <c r="E5320" s="2" t="s">
        <v>41</v>
      </c>
      <c r="F5320">
        <v>5795956</v>
      </c>
      <c r="G5320" s="44">
        <f t="shared" si="581"/>
        <v>44562</v>
      </c>
      <c r="H5320" s="50">
        <f t="shared" si="582"/>
        <v>273</v>
      </c>
      <c r="I5320" s="50">
        <f t="shared" si="583"/>
        <v>55061779.5</v>
      </c>
      <c r="J5320" s="46">
        <v>2016915</v>
      </c>
      <c r="K5320" s="2" t="s">
        <v>34</v>
      </c>
      <c r="L5320" s="52" t="str">
        <f t="shared" si="584"/>
        <v>20220930VND</v>
      </c>
      <c r="M5320">
        <f>VLOOKUP(L5320,Mapping!$H$1:$K$25,4,0)</f>
        <v>1</v>
      </c>
      <c r="N5320">
        <f t="shared" si="585"/>
        <v>5.7959559999999997E-3</v>
      </c>
      <c r="O5320">
        <f t="shared" si="586"/>
        <v>2.0169150000000002E-3</v>
      </c>
      <c r="P5320">
        <f t="shared" si="587"/>
        <v>5.5061779499999998E-2</v>
      </c>
      <c r="Q5320" t="str">
        <f>VLOOKUP(VLOOKUP(C5320,Mapping!$A$1:$C$17,3,0),Mapping!$E$1:$F$6,2,0)</f>
        <v>Vùng 02</v>
      </c>
    </row>
    <row r="5321" spans="1:17" x14ac:dyDescent="0.3">
      <c r="A5321" s="33">
        <v>44834</v>
      </c>
      <c r="B5321">
        <v>4303</v>
      </c>
      <c r="C5321">
        <v>20</v>
      </c>
      <c r="D5321" s="38" t="s">
        <v>78</v>
      </c>
      <c r="E5321" s="2" t="s">
        <v>41</v>
      </c>
      <c r="F5321">
        <v>8138870</v>
      </c>
      <c r="G5321" s="44">
        <f t="shared" si="581"/>
        <v>44562</v>
      </c>
      <c r="H5321" s="50">
        <f t="shared" si="582"/>
        <v>273</v>
      </c>
      <c r="I5321" s="50">
        <f t="shared" si="583"/>
        <v>229124968.79999998</v>
      </c>
      <c r="J5321" s="46">
        <v>8392856</v>
      </c>
      <c r="K5321" s="2" t="s">
        <v>34</v>
      </c>
      <c r="L5321" s="52" t="str">
        <f t="shared" si="584"/>
        <v>20220930VND</v>
      </c>
      <c r="M5321">
        <f>VLOOKUP(L5321,Mapping!$H$1:$K$25,4,0)</f>
        <v>1</v>
      </c>
      <c r="N5321">
        <f t="shared" si="585"/>
        <v>8.1388699999999994E-3</v>
      </c>
      <c r="O5321">
        <f t="shared" si="586"/>
        <v>8.3928560000000006E-3</v>
      </c>
      <c r="P5321">
        <f t="shared" si="587"/>
        <v>0.2291249688</v>
      </c>
      <c r="Q5321" t="str">
        <f>VLOOKUP(VLOOKUP(C5321,Mapping!$A$1:$C$17,3,0),Mapping!$E$1:$F$6,2,0)</f>
        <v>Vùng 02</v>
      </c>
    </row>
    <row r="5322" spans="1:17" x14ac:dyDescent="0.3">
      <c r="A5322" s="33">
        <v>44834</v>
      </c>
      <c r="B5322">
        <v>4303</v>
      </c>
      <c r="C5322">
        <v>25</v>
      </c>
      <c r="D5322" s="38" t="s">
        <v>78</v>
      </c>
      <c r="E5322" s="2" t="s">
        <v>41</v>
      </c>
      <c r="F5322">
        <v>603932</v>
      </c>
      <c r="G5322" s="44">
        <f t="shared" si="581"/>
        <v>44562</v>
      </c>
      <c r="H5322" s="50">
        <f t="shared" si="582"/>
        <v>273</v>
      </c>
      <c r="I5322" s="50">
        <f t="shared" si="583"/>
        <v>43733589.899999999</v>
      </c>
      <c r="J5322" s="46">
        <v>1601963</v>
      </c>
      <c r="K5322" s="2" t="s">
        <v>34</v>
      </c>
      <c r="L5322" s="52" t="str">
        <f t="shared" si="584"/>
        <v>20220930VND</v>
      </c>
      <c r="M5322">
        <f>VLOOKUP(L5322,Mapping!$H$1:$K$25,4,0)</f>
        <v>1</v>
      </c>
      <c r="N5322">
        <f t="shared" si="585"/>
        <v>6.0393199999999995E-4</v>
      </c>
      <c r="O5322">
        <f t="shared" si="586"/>
        <v>1.6019630000000001E-3</v>
      </c>
      <c r="P5322">
        <f t="shared" si="587"/>
        <v>4.3733589900000001E-2</v>
      </c>
      <c r="Q5322" t="str">
        <f>VLOOKUP(VLOOKUP(C5322,Mapping!$A$1:$C$17,3,0),Mapping!$E$1:$F$6,2,0)</f>
        <v>Vùng 01</v>
      </c>
    </row>
    <row r="5323" spans="1:17" x14ac:dyDescent="0.3">
      <c r="A5323" s="33">
        <v>44834</v>
      </c>
      <c r="B5323">
        <v>4304</v>
      </c>
      <c r="C5323">
        <v>23</v>
      </c>
      <c r="D5323" s="38" t="s">
        <v>78</v>
      </c>
      <c r="E5323" s="2" t="s">
        <v>41</v>
      </c>
      <c r="F5323">
        <v>9666507</v>
      </c>
      <c r="G5323" s="44">
        <f t="shared" si="581"/>
        <v>44562</v>
      </c>
      <c r="H5323" s="50">
        <f t="shared" si="582"/>
        <v>273</v>
      </c>
      <c r="I5323" s="50">
        <f t="shared" si="583"/>
        <v>229374982.20000002</v>
      </c>
      <c r="J5323" s="46">
        <v>8402014</v>
      </c>
      <c r="K5323" s="2" t="s">
        <v>34</v>
      </c>
      <c r="L5323" s="52" t="str">
        <f t="shared" si="584"/>
        <v>20220930VND</v>
      </c>
      <c r="M5323">
        <f>VLOOKUP(L5323,Mapping!$H$1:$K$25,4,0)</f>
        <v>1</v>
      </c>
      <c r="N5323">
        <f t="shared" si="585"/>
        <v>9.6665069999999995E-3</v>
      </c>
      <c r="O5323">
        <f t="shared" si="586"/>
        <v>8.4020139999999993E-3</v>
      </c>
      <c r="P5323">
        <f t="shared" si="587"/>
        <v>0.22937498220000002</v>
      </c>
      <c r="Q5323" t="str">
        <f>VLOOKUP(VLOOKUP(C5323,Mapping!$A$1:$C$17,3,0),Mapping!$E$1:$F$6,2,0)</f>
        <v>Vùng 02</v>
      </c>
    </row>
    <row r="5324" spans="1:17" x14ac:dyDescent="0.3">
      <c r="A5324" s="33">
        <v>44834</v>
      </c>
      <c r="B5324">
        <v>4306</v>
      </c>
      <c r="C5324">
        <v>26</v>
      </c>
      <c r="D5324" s="38" t="s">
        <v>78</v>
      </c>
      <c r="E5324" s="2" t="s">
        <v>41</v>
      </c>
      <c r="F5324">
        <v>1806547</v>
      </c>
      <c r="G5324" s="44">
        <f t="shared" si="581"/>
        <v>44562</v>
      </c>
      <c r="H5324" s="50">
        <f t="shared" si="582"/>
        <v>273</v>
      </c>
      <c r="I5324" s="50">
        <f t="shared" si="583"/>
        <v>38843122.5</v>
      </c>
      <c r="J5324" s="46">
        <v>1422825</v>
      </c>
      <c r="K5324" s="2" t="s">
        <v>34</v>
      </c>
      <c r="L5324" s="52" t="str">
        <f t="shared" si="584"/>
        <v>20220930VND</v>
      </c>
      <c r="M5324">
        <f>VLOOKUP(L5324,Mapping!$H$1:$K$25,4,0)</f>
        <v>1</v>
      </c>
      <c r="N5324">
        <f t="shared" si="585"/>
        <v>1.8065469999999999E-3</v>
      </c>
      <c r="O5324">
        <f t="shared" si="586"/>
        <v>1.422825E-3</v>
      </c>
      <c r="P5324">
        <f t="shared" si="587"/>
        <v>3.88431225E-2</v>
      </c>
      <c r="Q5324" t="str">
        <f>VLOOKUP(VLOOKUP(C5324,Mapping!$A$1:$C$17,3,0),Mapping!$E$1:$F$6,2,0)</f>
        <v>Vùng 04</v>
      </c>
    </row>
    <row r="5325" spans="1:17" x14ac:dyDescent="0.3">
      <c r="A5325" s="33">
        <v>44834</v>
      </c>
      <c r="B5325">
        <v>4310</v>
      </c>
      <c r="C5325">
        <v>34</v>
      </c>
      <c r="D5325" s="38" t="s">
        <v>78</v>
      </c>
      <c r="E5325" s="2" t="s">
        <v>41</v>
      </c>
      <c r="F5325">
        <v>741040</v>
      </c>
      <c r="G5325" s="44">
        <f t="shared" si="581"/>
        <v>44562</v>
      </c>
      <c r="H5325" s="50">
        <f t="shared" si="582"/>
        <v>273</v>
      </c>
      <c r="I5325" s="50">
        <f t="shared" si="583"/>
        <v>36305478.300000004</v>
      </c>
      <c r="J5325" s="46">
        <v>1329871</v>
      </c>
      <c r="K5325" s="2" t="s">
        <v>34</v>
      </c>
      <c r="L5325" s="52" t="str">
        <f t="shared" si="584"/>
        <v>20220930VND</v>
      </c>
      <c r="M5325">
        <f>VLOOKUP(L5325,Mapping!$H$1:$K$25,4,0)</f>
        <v>1</v>
      </c>
      <c r="N5325">
        <f t="shared" si="585"/>
        <v>7.4103999999999999E-4</v>
      </c>
      <c r="O5325">
        <f t="shared" si="586"/>
        <v>1.329871E-3</v>
      </c>
      <c r="P5325">
        <f t="shared" si="587"/>
        <v>3.6305478300000006E-2</v>
      </c>
      <c r="Q5325" t="str">
        <f>VLOOKUP(VLOOKUP(C5325,Mapping!$A$1:$C$17,3,0),Mapping!$E$1:$F$6,2,0)</f>
        <v>Vùng 02</v>
      </c>
    </row>
    <row r="5326" spans="1:17" x14ac:dyDescent="0.3">
      <c r="A5326" s="33">
        <v>44834</v>
      </c>
      <c r="B5326">
        <v>4311</v>
      </c>
      <c r="C5326">
        <v>23</v>
      </c>
      <c r="D5326" s="38" t="s">
        <v>78</v>
      </c>
      <c r="E5326" s="2" t="s">
        <v>41</v>
      </c>
      <c r="F5326">
        <v>1152326</v>
      </c>
      <c r="G5326" s="44">
        <f t="shared" si="581"/>
        <v>44562</v>
      </c>
      <c r="H5326" s="50">
        <f t="shared" si="582"/>
        <v>273</v>
      </c>
      <c r="I5326" s="50">
        <f t="shared" si="583"/>
        <v>8976594.9000000004</v>
      </c>
      <c r="J5326" s="46">
        <v>328813</v>
      </c>
      <c r="K5326" s="2" t="s">
        <v>34</v>
      </c>
      <c r="L5326" s="52" t="str">
        <f t="shared" si="584"/>
        <v>20220930VND</v>
      </c>
      <c r="M5326">
        <f>VLOOKUP(L5326,Mapping!$H$1:$K$25,4,0)</f>
        <v>1</v>
      </c>
      <c r="N5326">
        <f t="shared" si="585"/>
        <v>1.152326E-3</v>
      </c>
      <c r="O5326">
        <f t="shared" si="586"/>
        <v>3.2881300000000001E-4</v>
      </c>
      <c r="P5326">
        <f t="shared" si="587"/>
        <v>8.9765949000000008E-3</v>
      </c>
      <c r="Q5326" t="str">
        <f>VLOOKUP(VLOOKUP(C5326,Mapping!$A$1:$C$17,3,0),Mapping!$E$1:$F$6,2,0)</f>
        <v>Vùng 02</v>
      </c>
    </row>
    <row r="5327" spans="1:17" x14ac:dyDescent="0.3">
      <c r="A5327" s="33">
        <v>44834</v>
      </c>
      <c r="B5327">
        <v>4312</v>
      </c>
      <c r="C5327">
        <v>45</v>
      </c>
      <c r="D5327" s="38" t="s">
        <v>78</v>
      </c>
      <c r="E5327" s="2" t="s">
        <v>41</v>
      </c>
      <c r="F5327">
        <v>1491440</v>
      </c>
      <c r="G5327" s="44">
        <f t="shared" si="581"/>
        <v>44562</v>
      </c>
      <c r="H5327" s="50">
        <f t="shared" si="582"/>
        <v>273</v>
      </c>
      <c r="I5327" s="50">
        <f t="shared" si="583"/>
        <v>16136893.5</v>
      </c>
      <c r="J5327" s="46">
        <v>591095</v>
      </c>
      <c r="K5327" s="2" t="s">
        <v>34</v>
      </c>
      <c r="L5327" s="52" t="str">
        <f t="shared" si="584"/>
        <v>20220930VND</v>
      </c>
      <c r="M5327">
        <f>VLOOKUP(L5327,Mapping!$H$1:$K$25,4,0)</f>
        <v>1</v>
      </c>
      <c r="N5327">
        <f t="shared" si="585"/>
        <v>1.4914399999999999E-3</v>
      </c>
      <c r="O5327">
        <f t="shared" si="586"/>
        <v>5.9109500000000003E-4</v>
      </c>
      <c r="P5327">
        <f t="shared" si="587"/>
        <v>1.6136893499999999E-2</v>
      </c>
      <c r="Q5327" t="str">
        <f>VLOOKUP(VLOOKUP(C5327,Mapping!$A$1:$C$17,3,0),Mapping!$E$1:$F$6,2,0)</f>
        <v>Vùng 02</v>
      </c>
    </row>
    <row r="5328" spans="1:17" x14ac:dyDescent="0.3">
      <c r="A5328" s="33">
        <v>44834</v>
      </c>
      <c r="B5328">
        <v>4313</v>
      </c>
      <c r="C5328">
        <v>26</v>
      </c>
      <c r="D5328" s="38" t="s">
        <v>78</v>
      </c>
      <c r="E5328" s="2" t="s">
        <v>41</v>
      </c>
      <c r="F5328">
        <v>1147724</v>
      </c>
      <c r="G5328" s="44">
        <f t="shared" si="581"/>
        <v>44562</v>
      </c>
      <c r="H5328" s="50">
        <f t="shared" si="582"/>
        <v>273</v>
      </c>
      <c r="I5328" s="50">
        <f t="shared" si="583"/>
        <v>4500350.3999999994</v>
      </c>
      <c r="J5328" s="46">
        <v>164848</v>
      </c>
      <c r="K5328" s="2" t="s">
        <v>34</v>
      </c>
      <c r="L5328" s="52" t="str">
        <f t="shared" si="584"/>
        <v>20220930VND</v>
      </c>
      <c r="M5328">
        <f>VLOOKUP(L5328,Mapping!$H$1:$K$25,4,0)</f>
        <v>1</v>
      </c>
      <c r="N5328">
        <f t="shared" si="585"/>
        <v>1.1477239999999999E-3</v>
      </c>
      <c r="O5328">
        <f t="shared" si="586"/>
        <v>1.6484799999999999E-4</v>
      </c>
      <c r="P5328">
        <f t="shared" si="587"/>
        <v>4.5003503999999995E-3</v>
      </c>
      <c r="Q5328" t="str">
        <f>VLOOKUP(VLOOKUP(C5328,Mapping!$A$1:$C$17,3,0),Mapping!$E$1:$F$6,2,0)</f>
        <v>Vùng 04</v>
      </c>
    </row>
    <row r="5329" spans="1:17" x14ac:dyDescent="0.3">
      <c r="A5329" s="33">
        <v>44834</v>
      </c>
      <c r="B5329">
        <v>4315</v>
      </c>
      <c r="C5329">
        <v>20</v>
      </c>
      <c r="D5329" s="38" t="s">
        <v>78</v>
      </c>
      <c r="E5329" s="2" t="s">
        <v>41</v>
      </c>
      <c r="F5329">
        <v>1634002</v>
      </c>
      <c r="G5329" s="44">
        <f t="shared" si="581"/>
        <v>44562</v>
      </c>
      <c r="H5329" s="50">
        <f t="shared" si="582"/>
        <v>273</v>
      </c>
      <c r="I5329" s="50">
        <f t="shared" si="583"/>
        <v>422871826776.39899</v>
      </c>
      <c r="J5329" s="46">
        <v>685849</v>
      </c>
      <c r="K5329" s="2" t="s">
        <v>36</v>
      </c>
      <c r="L5329" s="52" t="str">
        <f t="shared" si="584"/>
        <v>20220930EUR</v>
      </c>
      <c r="M5329">
        <f>VLOOKUP(L5329,Mapping!$H$1:$K$25,4,0)</f>
        <v>22584.87</v>
      </c>
      <c r="N5329">
        <f t="shared" si="585"/>
        <v>36.903722749739998</v>
      </c>
      <c r="O5329">
        <f t="shared" si="586"/>
        <v>15.489810504629999</v>
      </c>
      <c r="P5329">
        <f t="shared" si="587"/>
        <v>422.87182677639896</v>
      </c>
      <c r="Q5329" t="str">
        <f>VLOOKUP(VLOOKUP(C5329,Mapping!$A$1:$C$17,3,0),Mapping!$E$1:$F$6,2,0)</f>
        <v>Vùng 02</v>
      </c>
    </row>
    <row r="5330" spans="1:17" x14ac:dyDescent="0.3">
      <c r="A5330" s="33">
        <v>44834</v>
      </c>
      <c r="B5330">
        <v>4315</v>
      </c>
      <c r="C5330">
        <v>20</v>
      </c>
      <c r="D5330" s="38" t="s">
        <v>78</v>
      </c>
      <c r="E5330" s="2" t="s">
        <v>41</v>
      </c>
      <c r="F5330">
        <v>1444667</v>
      </c>
      <c r="G5330" s="44">
        <f t="shared" si="581"/>
        <v>44562</v>
      </c>
      <c r="H5330" s="50">
        <f t="shared" si="582"/>
        <v>273</v>
      </c>
      <c r="I5330" s="50">
        <f t="shared" si="583"/>
        <v>20457828.300000001</v>
      </c>
      <c r="J5330" s="46">
        <v>749371</v>
      </c>
      <c r="K5330" s="2" t="s">
        <v>34</v>
      </c>
      <c r="L5330" s="52" t="str">
        <f t="shared" si="584"/>
        <v>20220930VND</v>
      </c>
      <c r="M5330">
        <f>VLOOKUP(L5330,Mapping!$H$1:$K$25,4,0)</f>
        <v>1</v>
      </c>
      <c r="N5330">
        <f t="shared" si="585"/>
        <v>1.444667E-3</v>
      </c>
      <c r="O5330">
        <f t="shared" si="586"/>
        <v>7.4937099999999998E-4</v>
      </c>
      <c r="P5330">
        <f t="shared" si="587"/>
        <v>2.0457828300000001E-2</v>
      </c>
      <c r="Q5330" t="str">
        <f>VLOOKUP(VLOOKUP(C5330,Mapping!$A$1:$C$17,3,0),Mapping!$E$1:$F$6,2,0)</f>
        <v>Vùng 02</v>
      </c>
    </row>
    <row r="5331" spans="1:17" x14ac:dyDescent="0.3">
      <c r="A5331" s="33">
        <v>44834</v>
      </c>
      <c r="B5331">
        <v>4315</v>
      </c>
      <c r="C5331">
        <v>20</v>
      </c>
      <c r="D5331" s="38" t="s">
        <v>78</v>
      </c>
      <c r="E5331" s="2" t="s">
        <v>41</v>
      </c>
      <c r="F5331">
        <v>1980842</v>
      </c>
      <c r="G5331" s="44">
        <f t="shared" si="581"/>
        <v>44562</v>
      </c>
      <c r="H5331" s="50">
        <f t="shared" si="582"/>
        <v>273</v>
      </c>
      <c r="I5331" s="50">
        <f t="shared" si="583"/>
        <v>843272505915.83997</v>
      </c>
      <c r="J5331" s="46">
        <v>1331560</v>
      </c>
      <c r="K5331" s="2" t="s">
        <v>35</v>
      </c>
      <c r="L5331" s="52" t="str">
        <f t="shared" si="584"/>
        <v>20220930USD</v>
      </c>
      <c r="M5331">
        <f>VLOOKUP(L5331,Mapping!$H$1:$K$25,4,0)</f>
        <v>23197.68</v>
      </c>
      <c r="N5331">
        <f t="shared" si="585"/>
        <v>45.95093884656</v>
      </c>
      <c r="O5331">
        <f t="shared" si="586"/>
        <v>30.889102780799998</v>
      </c>
      <c r="P5331">
        <f t="shared" si="587"/>
        <v>843.27250591583993</v>
      </c>
      <c r="Q5331" t="str">
        <f>VLOOKUP(VLOOKUP(C5331,Mapping!$A$1:$C$17,3,0),Mapping!$E$1:$F$6,2,0)</f>
        <v>Vùng 02</v>
      </c>
    </row>
    <row r="5332" spans="1:17" x14ac:dyDescent="0.3">
      <c r="A5332" s="33">
        <v>44834</v>
      </c>
      <c r="B5332">
        <v>4318</v>
      </c>
      <c r="C5332">
        <v>48</v>
      </c>
      <c r="D5332" s="38" t="s">
        <v>78</v>
      </c>
      <c r="E5332" s="2" t="s">
        <v>41</v>
      </c>
      <c r="F5332">
        <v>304919</v>
      </c>
      <c r="G5332" s="44">
        <f t="shared" si="581"/>
        <v>44562</v>
      </c>
      <c r="H5332" s="50">
        <f t="shared" si="582"/>
        <v>273</v>
      </c>
      <c r="I5332" s="50">
        <f t="shared" si="583"/>
        <v>39531164.399999999</v>
      </c>
      <c r="J5332" s="46">
        <v>1448028</v>
      </c>
      <c r="K5332" s="2" t="s">
        <v>34</v>
      </c>
      <c r="L5332" s="52" t="str">
        <f t="shared" si="584"/>
        <v>20220930VND</v>
      </c>
      <c r="M5332">
        <f>VLOOKUP(L5332,Mapping!$H$1:$K$25,4,0)</f>
        <v>1</v>
      </c>
      <c r="N5332">
        <f t="shared" si="585"/>
        <v>3.0491900000000001E-4</v>
      </c>
      <c r="O5332">
        <f t="shared" si="586"/>
        <v>1.4480280000000001E-3</v>
      </c>
      <c r="P5332">
        <f t="shared" si="587"/>
        <v>3.9531164399999999E-2</v>
      </c>
      <c r="Q5332" t="str">
        <f>VLOOKUP(VLOOKUP(C5332,Mapping!$A$1:$C$17,3,0),Mapping!$E$1:$F$6,2,0)</f>
        <v>Vùng 01</v>
      </c>
    </row>
    <row r="5333" spans="1:17" x14ac:dyDescent="0.3">
      <c r="A5333" s="33">
        <v>44834</v>
      </c>
      <c r="B5333">
        <v>4320</v>
      </c>
      <c r="C5333">
        <v>11</v>
      </c>
      <c r="D5333" s="38" t="s">
        <v>78</v>
      </c>
      <c r="E5333" s="2" t="s">
        <v>41</v>
      </c>
      <c r="F5333">
        <v>859811</v>
      </c>
      <c r="G5333" s="44">
        <f t="shared" si="581"/>
        <v>44562</v>
      </c>
      <c r="H5333" s="50">
        <f t="shared" si="582"/>
        <v>273</v>
      </c>
      <c r="I5333" s="50">
        <f t="shared" si="583"/>
        <v>23251437.300000001</v>
      </c>
      <c r="J5333" s="46">
        <v>851701</v>
      </c>
      <c r="K5333" s="2" t="s">
        <v>34</v>
      </c>
      <c r="L5333" s="52" t="str">
        <f t="shared" si="584"/>
        <v>20220930VND</v>
      </c>
      <c r="M5333">
        <f>VLOOKUP(L5333,Mapping!$H$1:$K$25,4,0)</f>
        <v>1</v>
      </c>
      <c r="N5333">
        <f t="shared" si="585"/>
        <v>8.5981100000000004E-4</v>
      </c>
      <c r="O5333">
        <f t="shared" si="586"/>
        <v>8.5170099999999996E-4</v>
      </c>
      <c r="P5333">
        <f t="shared" si="587"/>
        <v>2.32514373E-2</v>
      </c>
      <c r="Q5333" t="str">
        <f>VLOOKUP(VLOOKUP(C5333,Mapping!$A$1:$C$17,3,0),Mapping!$E$1:$F$6,2,0)</f>
        <v>Vùng 01</v>
      </c>
    </row>
    <row r="5334" spans="1:17" x14ac:dyDescent="0.3">
      <c r="A5334" s="33">
        <v>44834</v>
      </c>
      <c r="B5334">
        <v>4320</v>
      </c>
      <c r="C5334">
        <v>45</v>
      </c>
      <c r="D5334" s="38" t="s">
        <v>78</v>
      </c>
      <c r="E5334" s="2" t="s">
        <v>41</v>
      </c>
      <c r="F5334">
        <v>1657223</v>
      </c>
      <c r="G5334" s="44">
        <f t="shared" si="581"/>
        <v>44562</v>
      </c>
      <c r="H5334" s="50">
        <f t="shared" si="582"/>
        <v>273</v>
      </c>
      <c r="I5334" s="50">
        <f t="shared" si="583"/>
        <v>10202637.9</v>
      </c>
      <c r="J5334" s="46">
        <v>373723</v>
      </c>
      <c r="K5334" s="2" t="s">
        <v>34</v>
      </c>
      <c r="L5334" s="52" t="str">
        <f t="shared" si="584"/>
        <v>20220930VND</v>
      </c>
      <c r="M5334">
        <f>VLOOKUP(L5334,Mapping!$H$1:$K$25,4,0)</f>
        <v>1</v>
      </c>
      <c r="N5334">
        <f t="shared" si="585"/>
        <v>1.657223E-3</v>
      </c>
      <c r="O5334">
        <f t="shared" si="586"/>
        <v>3.7372300000000001E-4</v>
      </c>
      <c r="P5334">
        <f t="shared" si="587"/>
        <v>1.02026379E-2</v>
      </c>
      <c r="Q5334" t="str">
        <f>VLOOKUP(VLOOKUP(C5334,Mapping!$A$1:$C$17,3,0),Mapping!$E$1:$F$6,2,0)</f>
        <v>Vùng 02</v>
      </c>
    </row>
    <row r="5335" spans="1:17" x14ac:dyDescent="0.3">
      <c r="A5335" s="33">
        <v>44834</v>
      </c>
      <c r="B5335">
        <v>4323</v>
      </c>
      <c r="C5335">
        <v>25</v>
      </c>
      <c r="D5335" s="38" t="s">
        <v>78</v>
      </c>
      <c r="E5335" s="2" t="s">
        <v>41</v>
      </c>
      <c r="F5335">
        <v>854191</v>
      </c>
      <c r="G5335" s="44">
        <f t="shared" si="581"/>
        <v>44562</v>
      </c>
      <c r="H5335" s="50">
        <f t="shared" si="582"/>
        <v>273</v>
      </c>
      <c r="I5335" s="50">
        <f t="shared" si="583"/>
        <v>14022071.700000001</v>
      </c>
      <c r="J5335" s="46">
        <v>513629</v>
      </c>
      <c r="K5335" s="2" t="s">
        <v>34</v>
      </c>
      <c r="L5335" s="52" t="str">
        <f t="shared" si="584"/>
        <v>20220930VND</v>
      </c>
      <c r="M5335">
        <f>VLOOKUP(L5335,Mapping!$H$1:$K$25,4,0)</f>
        <v>1</v>
      </c>
      <c r="N5335">
        <f t="shared" si="585"/>
        <v>8.5419100000000002E-4</v>
      </c>
      <c r="O5335">
        <f t="shared" si="586"/>
        <v>5.1362900000000004E-4</v>
      </c>
      <c r="P5335">
        <f t="shared" si="587"/>
        <v>1.4022071700000001E-2</v>
      </c>
      <c r="Q5335" t="str">
        <f>VLOOKUP(VLOOKUP(C5335,Mapping!$A$1:$C$17,3,0),Mapping!$E$1:$F$6,2,0)</f>
        <v>Vùng 01</v>
      </c>
    </row>
    <row r="5336" spans="1:17" x14ac:dyDescent="0.3">
      <c r="A5336" s="33">
        <v>44834</v>
      </c>
      <c r="B5336">
        <v>4327</v>
      </c>
      <c r="C5336">
        <v>45</v>
      </c>
      <c r="D5336" s="38" t="s">
        <v>78</v>
      </c>
      <c r="E5336" s="2" t="s">
        <v>41</v>
      </c>
      <c r="F5336">
        <v>502219</v>
      </c>
      <c r="G5336" s="44">
        <f t="shared" si="581"/>
        <v>44562</v>
      </c>
      <c r="H5336" s="50">
        <f t="shared" si="582"/>
        <v>273</v>
      </c>
      <c r="I5336" s="50">
        <f t="shared" si="583"/>
        <v>1303029</v>
      </c>
      <c r="J5336" s="46">
        <v>47730</v>
      </c>
      <c r="K5336" s="2" t="s">
        <v>34</v>
      </c>
      <c r="L5336" s="52" t="str">
        <f t="shared" si="584"/>
        <v>20220930VND</v>
      </c>
      <c r="M5336">
        <f>VLOOKUP(L5336,Mapping!$H$1:$K$25,4,0)</f>
        <v>1</v>
      </c>
      <c r="N5336">
        <f t="shared" si="585"/>
        <v>5.0221900000000004E-4</v>
      </c>
      <c r="O5336">
        <f t="shared" si="586"/>
        <v>4.7729999999999999E-5</v>
      </c>
      <c r="P5336">
        <f t="shared" si="587"/>
        <v>1.303029E-3</v>
      </c>
      <c r="Q5336" t="str">
        <f>VLOOKUP(VLOOKUP(C5336,Mapping!$A$1:$C$17,3,0),Mapping!$E$1:$F$6,2,0)</f>
        <v>Vùng 02</v>
      </c>
    </row>
    <row r="5337" spans="1:17" x14ac:dyDescent="0.3">
      <c r="A5337" s="33">
        <v>44834</v>
      </c>
      <c r="B5337">
        <v>4330</v>
      </c>
      <c r="C5337">
        <v>20</v>
      </c>
      <c r="D5337" s="38" t="s">
        <v>78</v>
      </c>
      <c r="E5337" s="2" t="s">
        <v>41</v>
      </c>
      <c r="F5337">
        <v>881006</v>
      </c>
      <c r="G5337" s="44">
        <f t="shared" si="581"/>
        <v>44562</v>
      </c>
      <c r="H5337" s="50">
        <f t="shared" si="582"/>
        <v>273</v>
      </c>
      <c r="I5337" s="50">
        <f t="shared" si="583"/>
        <v>664494124261.9679</v>
      </c>
      <c r="J5337" s="46">
        <v>1049262</v>
      </c>
      <c r="K5337" s="2" t="s">
        <v>35</v>
      </c>
      <c r="L5337" s="52" t="str">
        <f t="shared" si="584"/>
        <v>20220930USD</v>
      </c>
      <c r="M5337">
        <f>VLOOKUP(L5337,Mapping!$H$1:$K$25,4,0)</f>
        <v>23197.68</v>
      </c>
      <c r="N5337">
        <f t="shared" si="585"/>
        <v>20.437295266080003</v>
      </c>
      <c r="O5337">
        <f t="shared" si="586"/>
        <v>24.34044411216</v>
      </c>
      <c r="P5337">
        <f t="shared" si="587"/>
        <v>664.49412426196784</v>
      </c>
      <c r="Q5337" t="str">
        <f>VLOOKUP(VLOOKUP(C5337,Mapping!$A$1:$C$17,3,0),Mapping!$E$1:$F$6,2,0)</f>
        <v>Vùng 02</v>
      </c>
    </row>
    <row r="5338" spans="1:17" x14ac:dyDescent="0.3">
      <c r="A5338" s="33">
        <v>44834</v>
      </c>
      <c r="B5338">
        <v>4330</v>
      </c>
      <c r="C5338">
        <v>20</v>
      </c>
      <c r="D5338" s="38" t="s">
        <v>78</v>
      </c>
      <c r="E5338" s="2" t="s">
        <v>41</v>
      </c>
      <c r="F5338">
        <v>285328</v>
      </c>
      <c r="G5338" s="44">
        <f t="shared" si="581"/>
        <v>44562</v>
      </c>
      <c r="H5338" s="50">
        <f t="shared" si="582"/>
        <v>273</v>
      </c>
      <c r="I5338" s="50">
        <f t="shared" si="583"/>
        <v>598425701600.72693</v>
      </c>
      <c r="J5338" s="46">
        <v>970577</v>
      </c>
      <c r="K5338" s="2" t="s">
        <v>36</v>
      </c>
      <c r="L5338" s="52" t="str">
        <f t="shared" si="584"/>
        <v>20220930EUR</v>
      </c>
      <c r="M5338">
        <f>VLOOKUP(L5338,Mapping!$H$1:$K$25,4,0)</f>
        <v>22584.87</v>
      </c>
      <c r="N5338">
        <f t="shared" si="585"/>
        <v>6.4440957873599993</v>
      </c>
      <c r="O5338">
        <f t="shared" si="586"/>
        <v>21.920355369989998</v>
      </c>
      <c r="P5338">
        <f t="shared" si="587"/>
        <v>598.42570160072694</v>
      </c>
      <c r="Q5338" t="str">
        <f>VLOOKUP(VLOOKUP(C5338,Mapping!$A$1:$C$17,3,0),Mapping!$E$1:$F$6,2,0)</f>
        <v>Vùng 02</v>
      </c>
    </row>
    <row r="5339" spans="1:17" x14ac:dyDescent="0.3">
      <c r="A5339" s="33">
        <v>44834</v>
      </c>
      <c r="B5339">
        <v>4330</v>
      </c>
      <c r="C5339">
        <v>20</v>
      </c>
      <c r="D5339" s="38" t="s">
        <v>78</v>
      </c>
      <c r="E5339" s="2" t="s">
        <v>41</v>
      </c>
      <c r="F5339">
        <v>6040162</v>
      </c>
      <c r="G5339" s="44">
        <f t="shared" si="581"/>
        <v>44562</v>
      </c>
      <c r="H5339" s="50">
        <f t="shared" si="582"/>
        <v>273</v>
      </c>
      <c r="I5339" s="50">
        <f t="shared" si="583"/>
        <v>249579411.90000001</v>
      </c>
      <c r="J5339" s="46">
        <v>9142103</v>
      </c>
      <c r="K5339" s="2" t="s">
        <v>34</v>
      </c>
      <c r="L5339" s="52" t="str">
        <f t="shared" si="584"/>
        <v>20220930VND</v>
      </c>
      <c r="M5339">
        <f>VLOOKUP(L5339,Mapping!$H$1:$K$25,4,0)</f>
        <v>1</v>
      </c>
      <c r="N5339">
        <f t="shared" si="585"/>
        <v>6.040162E-3</v>
      </c>
      <c r="O5339">
        <f t="shared" si="586"/>
        <v>9.1421030000000004E-3</v>
      </c>
      <c r="P5339">
        <f t="shared" si="587"/>
        <v>0.24957941189999999</v>
      </c>
      <c r="Q5339" t="str">
        <f>VLOOKUP(VLOOKUP(C5339,Mapping!$A$1:$C$17,3,0),Mapping!$E$1:$F$6,2,0)</f>
        <v>Vùng 02</v>
      </c>
    </row>
    <row r="5340" spans="1:17" x14ac:dyDescent="0.3">
      <c r="A5340" s="33">
        <v>44834</v>
      </c>
      <c r="B5340">
        <v>4330</v>
      </c>
      <c r="C5340">
        <v>20</v>
      </c>
      <c r="D5340" s="38" t="s">
        <v>78</v>
      </c>
      <c r="E5340" s="2" t="s">
        <v>41</v>
      </c>
      <c r="F5340">
        <v>1211915</v>
      </c>
      <c r="G5340" s="44">
        <f t="shared" si="581"/>
        <v>44562</v>
      </c>
      <c r="H5340" s="50">
        <f t="shared" si="582"/>
        <v>273</v>
      </c>
      <c r="I5340" s="50">
        <f t="shared" si="583"/>
        <v>567733360266.07202</v>
      </c>
      <c r="J5340" s="46">
        <v>896473</v>
      </c>
      <c r="K5340" s="2" t="s">
        <v>35</v>
      </c>
      <c r="L5340" s="52" t="str">
        <f t="shared" si="584"/>
        <v>20220930USD</v>
      </c>
      <c r="M5340">
        <f>VLOOKUP(L5340,Mapping!$H$1:$K$25,4,0)</f>
        <v>23197.68</v>
      </c>
      <c r="N5340">
        <f t="shared" si="585"/>
        <v>28.113616357200002</v>
      </c>
      <c r="O5340">
        <f t="shared" si="586"/>
        <v>20.79609378264</v>
      </c>
      <c r="P5340">
        <f t="shared" si="587"/>
        <v>567.73336026607205</v>
      </c>
      <c r="Q5340" t="str">
        <f>VLOOKUP(VLOOKUP(C5340,Mapping!$A$1:$C$17,3,0),Mapping!$E$1:$F$6,2,0)</f>
        <v>Vùng 02</v>
      </c>
    </row>
    <row r="5341" spans="1:17" x14ac:dyDescent="0.3">
      <c r="A5341" s="33">
        <v>44834</v>
      </c>
      <c r="B5341">
        <v>4331</v>
      </c>
      <c r="C5341">
        <v>40</v>
      </c>
      <c r="D5341" s="38" t="s">
        <v>78</v>
      </c>
      <c r="E5341" s="2" t="s">
        <v>41</v>
      </c>
      <c r="F5341">
        <v>1596255</v>
      </c>
      <c r="G5341" s="44">
        <f t="shared" si="581"/>
        <v>44562</v>
      </c>
      <c r="H5341" s="50">
        <f t="shared" si="582"/>
        <v>273</v>
      </c>
      <c r="I5341" s="50">
        <f t="shared" si="583"/>
        <v>45901646.699999996</v>
      </c>
      <c r="J5341" s="46">
        <v>1681379</v>
      </c>
      <c r="K5341" s="2" t="s">
        <v>34</v>
      </c>
      <c r="L5341" s="52" t="str">
        <f t="shared" si="584"/>
        <v>20220930VND</v>
      </c>
      <c r="M5341">
        <f>VLOOKUP(L5341,Mapping!$H$1:$K$25,4,0)</f>
        <v>1</v>
      </c>
      <c r="N5341">
        <f t="shared" si="585"/>
        <v>1.596255E-3</v>
      </c>
      <c r="O5341">
        <f t="shared" si="586"/>
        <v>1.681379E-3</v>
      </c>
      <c r="P5341">
        <f t="shared" si="587"/>
        <v>4.5901646699999993E-2</v>
      </c>
      <c r="Q5341" t="str">
        <f>VLOOKUP(VLOOKUP(C5341,Mapping!$A$1:$C$17,3,0),Mapping!$E$1:$F$6,2,0)</f>
        <v>Vùng 01</v>
      </c>
    </row>
    <row r="5342" spans="1:17" x14ac:dyDescent="0.3">
      <c r="A5342" s="33">
        <v>44834</v>
      </c>
      <c r="B5342">
        <v>4332</v>
      </c>
      <c r="C5342">
        <v>43</v>
      </c>
      <c r="D5342" s="38" t="s">
        <v>78</v>
      </c>
      <c r="E5342" s="2" t="s">
        <v>41</v>
      </c>
      <c r="F5342">
        <v>1051895</v>
      </c>
      <c r="G5342" s="44">
        <f t="shared" si="581"/>
        <v>44562</v>
      </c>
      <c r="H5342" s="50">
        <f t="shared" si="582"/>
        <v>273</v>
      </c>
      <c r="I5342" s="50">
        <f t="shared" si="583"/>
        <v>43259498.100000001</v>
      </c>
      <c r="J5342" s="46">
        <v>1584597</v>
      </c>
      <c r="K5342" s="2" t="s">
        <v>34</v>
      </c>
      <c r="L5342" s="52" t="str">
        <f t="shared" si="584"/>
        <v>20220930VND</v>
      </c>
      <c r="M5342">
        <f>VLOOKUP(L5342,Mapping!$H$1:$K$25,4,0)</f>
        <v>1</v>
      </c>
      <c r="N5342">
        <f t="shared" si="585"/>
        <v>1.051895E-3</v>
      </c>
      <c r="O5342">
        <f t="shared" si="586"/>
        <v>1.5845970000000001E-3</v>
      </c>
      <c r="P5342">
        <f t="shared" si="587"/>
        <v>4.3259498100000002E-2</v>
      </c>
      <c r="Q5342" t="str">
        <f>VLOOKUP(VLOOKUP(C5342,Mapping!$A$1:$C$17,3,0),Mapping!$E$1:$F$6,2,0)</f>
        <v>Vùng 04</v>
      </c>
    </row>
    <row r="5343" spans="1:17" x14ac:dyDescent="0.3">
      <c r="A5343" s="33">
        <v>44834</v>
      </c>
      <c r="B5343">
        <v>4332</v>
      </c>
      <c r="C5343">
        <v>25</v>
      </c>
      <c r="D5343" s="38" t="s">
        <v>78</v>
      </c>
      <c r="E5343" s="2" t="s">
        <v>41</v>
      </c>
      <c r="F5343">
        <v>1888077</v>
      </c>
      <c r="G5343" s="44">
        <f t="shared" si="581"/>
        <v>44562</v>
      </c>
      <c r="H5343" s="50">
        <f t="shared" si="582"/>
        <v>273</v>
      </c>
      <c r="I5343" s="50">
        <f t="shared" si="583"/>
        <v>36814241.100000001</v>
      </c>
      <c r="J5343" s="46">
        <v>1348507</v>
      </c>
      <c r="K5343" s="2" t="s">
        <v>34</v>
      </c>
      <c r="L5343" s="52" t="str">
        <f t="shared" si="584"/>
        <v>20220930VND</v>
      </c>
      <c r="M5343">
        <f>VLOOKUP(L5343,Mapping!$H$1:$K$25,4,0)</f>
        <v>1</v>
      </c>
      <c r="N5343">
        <f t="shared" si="585"/>
        <v>1.8880769999999999E-3</v>
      </c>
      <c r="O5343">
        <f t="shared" si="586"/>
        <v>1.3485070000000001E-3</v>
      </c>
      <c r="P5343">
        <f t="shared" si="587"/>
        <v>3.6814241099999999E-2</v>
      </c>
      <c r="Q5343" t="str">
        <f>VLOOKUP(VLOOKUP(C5343,Mapping!$A$1:$C$17,3,0),Mapping!$E$1:$F$6,2,0)</f>
        <v>Vùng 01</v>
      </c>
    </row>
    <row r="5344" spans="1:17" x14ac:dyDescent="0.3">
      <c r="A5344" s="33">
        <v>44834</v>
      </c>
      <c r="B5344">
        <v>4333</v>
      </c>
      <c r="C5344">
        <v>34</v>
      </c>
      <c r="D5344" s="38" t="s">
        <v>78</v>
      </c>
      <c r="E5344" s="2" t="s">
        <v>41</v>
      </c>
      <c r="F5344">
        <v>9459500</v>
      </c>
      <c r="G5344" s="44">
        <f t="shared" si="581"/>
        <v>44562</v>
      </c>
      <c r="H5344" s="50">
        <f t="shared" si="582"/>
        <v>273</v>
      </c>
      <c r="I5344" s="50">
        <f t="shared" si="583"/>
        <v>190755337.5</v>
      </c>
      <c r="J5344" s="46">
        <v>6987375</v>
      </c>
      <c r="K5344" s="2" t="s">
        <v>34</v>
      </c>
      <c r="L5344" s="52" t="str">
        <f t="shared" si="584"/>
        <v>20220930VND</v>
      </c>
      <c r="M5344">
        <f>VLOOKUP(L5344,Mapping!$H$1:$K$25,4,0)</f>
        <v>1</v>
      </c>
      <c r="N5344">
        <f t="shared" si="585"/>
        <v>9.4594999999999992E-3</v>
      </c>
      <c r="O5344">
        <f t="shared" si="586"/>
        <v>6.9873749999999997E-3</v>
      </c>
      <c r="P5344">
        <f t="shared" si="587"/>
        <v>0.19075533750000001</v>
      </c>
      <c r="Q5344" t="str">
        <f>VLOOKUP(VLOOKUP(C5344,Mapping!$A$1:$C$17,3,0),Mapping!$E$1:$F$6,2,0)</f>
        <v>Vùng 02</v>
      </c>
    </row>
    <row r="5345" spans="1:17" x14ac:dyDescent="0.3">
      <c r="A5345" s="33">
        <v>44834</v>
      </c>
      <c r="B5345">
        <v>4333</v>
      </c>
      <c r="C5345">
        <v>34</v>
      </c>
      <c r="D5345" s="38" t="s">
        <v>78</v>
      </c>
      <c r="E5345" s="2" t="s">
        <v>41</v>
      </c>
      <c r="F5345">
        <v>397690</v>
      </c>
      <c r="G5345" s="44">
        <f t="shared" si="581"/>
        <v>44562</v>
      </c>
      <c r="H5345" s="50">
        <f t="shared" si="582"/>
        <v>273</v>
      </c>
      <c r="I5345" s="50">
        <f t="shared" si="583"/>
        <v>16989854.699999999</v>
      </c>
      <c r="J5345" s="46">
        <v>622339</v>
      </c>
      <c r="K5345" s="2" t="s">
        <v>34</v>
      </c>
      <c r="L5345" s="52" t="str">
        <f t="shared" si="584"/>
        <v>20220930VND</v>
      </c>
      <c r="M5345">
        <f>VLOOKUP(L5345,Mapping!$H$1:$K$25,4,0)</f>
        <v>1</v>
      </c>
      <c r="N5345">
        <f t="shared" si="585"/>
        <v>3.9769000000000002E-4</v>
      </c>
      <c r="O5345">
        <f t="shared" si="586"/>
        <v>6.2233899999999997E-4</v>
      </c>
      <c r="P5345">
        <f t="shared" si="587"/>
        <v>1.6989854699999998E-2</v>
      </c>
      <c r="Q5345" t="str">
        <f>VLOOKUP(VLOOKUP(C5345,Mapping!$A$1:$C$17,3,0),Mapping!$E$1:$F$6,2,0)</f>
        <v>Vùng 02</v>
      </c>
    </row>
    <row r="5346" spans="1:17" x14ac:dyDescent="0.3">
      <c r="A5346" s="33">
        <v>44834</v>
      </c>
      <c r="B5346">
        <v>4335</v>
      </c>
      <c r="C5346">
        <v>48</v>
      </c>
      <c r="D5346" s="38" t="s">
        <v>78</v>
      </c>
      <c r="E5346" s="2" t="s">
        <v>41</v>
      </c>
      <c r="F5346">
        <v>1603209</v>
      </c>
      <c r="G5346" s="44">
        <f t="shared" si="581"/>
        <v>44562</v>
      </c>
      <c r="H5346" s="50">
        <f t="shared" si="582"/>
        <v>273</v>
      </c>
      <c r="I5346" s="50">
        <f t="shared" si="583"/>
        <v>11185055.700000001</v>
      </c>
      <c r="J5346" s="46">
        <v>409709</v>
      </c>
      <c r="K5346" s="2" t="s">
        <v>34</v>
      </c>
      <c r="L5346" s="52" t="str">
        <f t="shared" si="584"/>
        <v>20220930VND</v>
      </c>
      <c r="M5346">
        <f>VLOOKUP(L5346,Mapping!$H$1:$K$25,4,0)</f>
        <v>1</v>
      </c>
      <c r="N5346">
        <f t="shared" si="585"/>
        <v>1.603209E-3</v>
      </c>
      <c r="O5346">
        <f t="shared" si="586"/>
        <v>4.0970900000000002E-4</v>
      </c>
      <c r="P5346">
        <f t="shared" si="587"/>
        <v>1.1185055700000002E-2</v>
      </c>
      <c r="Q5346" t="str">
        <f>VLOOKUP(VLOOKUP(C5346,Mapping!$A$1:$C$17,3,0),Mapping!$E$1:$F$6,2,0)</f>
        <v>Vùng 01</v>
      </c>
    </row>
    <row r="5347" spans="1:17" x14ac:dyDescent="0.3">
      <c r="A5347" s="33">
        <v>44834</v>
      </c>
      <c r="B5347">
        <v>4338</v>
      </c>
      <c r="C5347">
        <v>20</v>
      </c>
      <c r="D5347" s="38" t="s">
        <v>78</v>
      </c>
      <c r="E5347" s="2" t="s">
        <v>41</v>
      </c>
      <c r="F5347">
        <v>1259850</v>
      </c>
      <c r="G5347" s="44">
        <f t="shared" si="581"/>
        <v>44562</v>
      </c>
      <c r="H5347" s="50">
        <f t="shared" si="582"/>
        <v>273</v>
      </c>
      <c r="I5347" s="50">
        <f t="shared" si="583"/>
        <v>35331468.899999999</v>
      </c>
      <c r="J5347" s="46">
        <v>1294193</v>
      </c>
      <c r="K5347" s="2" t="s">
        <v>34</v>
      </c>
      <c r="L5347" s="52" t="str">
        <f t="shared" si="584"/>
        <v>20220930VND</v>
      </c>
      <c r="M5347">
        <f>VLOOKUP(L5347,Mapping!$H$1:$K$25,4,0)</f>
        <v>1</v>
      </c>
      <c r="N5347">
        <f t="shared" si="585"/>
        <v>1.2598500000000001E-3</v>
      </c>
      <c r="O5347">
        <f t="shared" si="586"/>
        <v>1.2941929999999999E-3</v>
      </c>
      <c r="P5347">
        <f t="shared" si="587"/>
        <v>3.5331468899999996E-2</v>
      </c>
      <c r="Q5347" t="str">
        <f>VLOOKUP(VLOOKUP(C5347,Mapping!$A$1:$C$17,3,0),Mapping!$E$1:$F$6,2,0)</f>
        <v>Vùng 02</v>
      </c>
    </row>
    <row r="5348" spans="1:17" x14ac:dyDescent="0.3">
      <c r="A5348" s="33">
        <v>44834</v>
      </c>
      <c r="B5348">
        <v>4338</v>
      </c>
      <c r="C5348">
        <v>25</v>
      </c>
      <c r="D5348" s="38" t="s">
        <v>78</v>
      </c>
      <c r="E5348" s="2" t="s">
        <v>41</v>
      </c>
      <c r="F5348">
        <v>840924</v>
      </c>
      <c r="G5348" s="44">
        <f t="shared" si="581"/>
        <v>44562</v>
      </c>
      <c r="H5348" s="50">
        <f t="shared" si="582"/>
        <v>273</v>
      </c>
      <c r="I5348" s="50">
        <f t="shared" si="583"/>
        <v>40365998.399999999</v>
      </c>
      <c r="J5348" s="46">
        <v>1478608</v>
      </c>
      <c r="K5348" s="2" t="s">
        <v>34</v>
      </c>
      <c r="L5348" s="52" t="str">
        <f t="shared" si="584"/>
        <v>20220930VND</v>
      </c>
      <c r="M5348">
        <f>VLOOKUP(L5348,Mapping!$H$1:$K$25,4,0)</f>
        <v>1</v>
      </c>
      <c r="N5348">
        <f t="shared" si="585"/>
        <v>8.4092399999999995E-4</v>
      </c>
      <c r="O5348">
        <f t="shared" si="586"/>
        <v>1.478608E-3</v>
      </c>
      <c r="P5348">
        <f t="shared" si="587"/>
        <v>4.0365998399999999E-2</v>
      </c>
      <c r="Q5348" t="str">
        <f>VLOOKUP(VLOOKUP(C5348,Mapping!$A$1:$C$17,3,0),Mapping!$E$1:$F$6,2,0)</f>
        <v>Vùng 01</v>
      </c>
    </row>
    <row r="5349" spans="1:17" x14ac:dyDescent="0.3">
      <c r="A5349" s="33">
        <v>44834</v>
      </c>
      <c r="B5349">
        <v>4338</v>
      </c>
      <c r="C5349">
        <v>20</v>
      </c>
      <c r="D5349" s="38" t="s">
        <v>78</v>
      </c>
      <c r="E5349" s="2" t="s">
        <v>41</v>
      </c>
      <c r="F5349">
        <v>1272736</v>
      </c>
      <c r="G5349" s="44">
        <f t="shared" si="581"/>
        <v>44562</v>
      </c>
      <c r="H5349" s="50">
        <f t="shared" si="582"/>
        <v>273</v>
      </c>
      <c r="I5349" s="50">
        <f t="shared" si="583"/>
        <v>9798051.9000000004</v>
      </c>
      <c r="J5349" s="46">
        <v>358903</v>
      </c>
      <c r="K5349" s="2" t="s">
        <v>34</v>
      </c>
      <c r="L5349" s="52" t="str">
        <f t="shared" si="584"/>
        <v>20220930VND</v>
      </c>
      <c r="M5349">
        <f>VLOOKUP(L5349,Mapping!$H$1:$K$25,4,0)</f>
        <v>1</v>
      </c>
      <c r="N5349">
        <f t="shared" si="585"/>
        <v>1.272736E-3</v>
      </c>
      <c r="O5349">
        <f t="shared" si="586"/>
        <v>3.5890299999999999E-4</v>
      </c>
      <c r="P5349">
        <f t="shared" si="587"/>
        <v>9.7980519000000002E-3</v>
      </c>
      <c r="Q5349" t="str">
        <f>VLOOKUP(VLOOKUP(C5349,Mapping!$A$1:$C$17,3,0),Mapping!$E$1:$F$6,2,0)</f>
        <v>Vùng 02</v>
      </c>
    </row>
    <row r="5350" spans="1:17" x14ac:dyDescent="0.3">
      <c r="A5350" s="33">
        <v>44834</v>
      </c>
      <c r="B5350">
        <v>4341</v>
      </c>
      <c r="C5350">
        <v>34</v>
      </c>
      <c r="D5350" s="38" t="s">
        <v>78</v>
      </c>
      <c r="E5350" s="2" t="s">
        <v>41</v>
      </c>
      <c r="F5350">
        <v>309475</v>
      </c>
      <c r="G5350" s="44">
        <f t="shared" si="581"/>
        <v>44562</v>
      </c>
      <c r="H5350" s="50">
        <f t="shared" si="582"/>
        <v>273</v>
      </c>
      <c r="I5350" s="50">
        <f t="shared" si="583"/>
        <v>7117737.8999999994</v>
      </c>
      <c r="J5350" s="46">
        <v>260723</v>
      </c>
      <c r="K5350" s="2" t="s">
        <v>34</v>
      </c>
      <c r="L5350" s="52" t="str">
        <f t="shared" si="584"/>
        <v>20220930VND</v>
      </c>
      <c r="M5350">
        <f>VLOOKUP(L5350,Mapping!$H$1:$K$25,4,0)</f>
        <v>1</v>
      </c>
      <c r="N5350">
        <f t="shared" si="585"/>
        <v>3.0947499999999997E-4</v>
      </c>
      <c r="O5350">
        <f t="shared" si="586"/>
        <v>2.6072299999999998E-4</v>
      </c>
      <c r="P5350">
        <f t="shared" si="587"/>
        <v>7.1177378999999997E-3</v>
      </c>
      <c r="Q5350" t="str">
        <f>VLOOKUP(VLOOKUP(C5350,Mapping!$A$1:$C$17,3,0),Mapping!$E$1:$F$6,2,0)</f>
        <v>Vùng 02</v>
      </c>
    </row>
    <row r="5351" spans="1:17" x14ac:dyDescent="0.3">
      <c r="A5351" s="33">
        <v>44834</v>
      </c>
      <c r="B5351">
        <v>4341</v>
      </c>
      <c r="C5351">
        <v>43</v>
      </c>
      <c r="D5351" s="38" t="s">
        <v>78</v>
      </c>
      <c r="E5351" s="2" t="s">
        <v>41</v>
      </c>
      <c r="F5351">
        <v>923766</v>
      </c>
      <c r="G5351" s="44">
        <f t="shared" si="581"/>
        <v>44562</v>
      </c>
      <c r="H5351" s="50">
        <f t="shared" si="582"/>
        <v>273</v>
      </c>
      <c r="I5351" s="50">
        <f t="shared" si="583"/>
        <v>5467644</v>
      </c>
      <c r="J5351" s="46">
        <v>200280</v>
      </c>
      <c r="K5351" s="2" t="s">
        <v>34</v>
      </c>
      <c r="L5351" s="52" t="str">
        <f t="shared" si="584"/>
        <v>20220930VND</v>
      </c>
      <c r="M5351">
        <f>VLOOKUP(L5351,Mapping!$H$1:$K$25,4,0)</f>
        <v>1</v>
      </c>
      <c r="N5351">
        <f t="shared" si="585"/>
        <v>9.2376600000000002E-4</v>
      </c>
      <c r="O5351">
        <f t="shared" si="586"/>
        <v>2.0028E-4</v>
      </c>
      <c r="P5351">
        <f t="shared" si="587"/>
        <v>5.4676439999999998E-3</v>
      </c>
      <c r="Q5351" t="str">
        <f>VLOOKUP(VLOOKUP(C5351,Mapping!$A$1:$C$17,3,0),Mapping!$E$1:$F$6,2,0)</f>
        <v>Vùng 04</v>
      </c>
    </row>
    <row r="5352" spans="1:17" x14ac:dyDescent="0.3">
      <c r="A5352" s="33">
        <v>44834</v>
      </c>
      <c r="B5352">
        <v>4342</v>
      </c>
      <c r="C5352">
        <v>16</v>
      </c>
      <c r="D5352" s="38" t="s">
        <v>78</v>
      </c>
      <c r="E5352" s="2" t="s">
        <v>41</v>
      </c>
      <c r="F5352">
        <v>616992</v>
      </c>
      <c r="G5352" s="44">
        <f t="shared" si="581"/>
        <v>44562</v>
      </c>
      <c r="H5352" s="50">
        <f t="shared" si="582"/>
        <v>273</v>
      </c>
      <c r="I5352" s="50">
        <f t="shared" si="583"/>
        <v>17408118</v>
      </c>
      <c r="J5352" s="46">
        <v>637660</v>
      </c>
      <c r="K5352" s="2" t="s">
        <v>34</v>
      </c>
      <c r="L5352" s="52" t="str">
        <f t="shared" si="584"/>
        <v>20220930VND</v>
      </c>
      <c r="M5352">
        <f>VLOOKUP(L5352,Mapping!$H$1:$K$25,4,0)</f>
        <v>1</v>
      </c>
      <c r="N5352">
        <f t="shared" si="585"/>
        <v>6.1699200000000002E-4</v>
      </c>
      <c r="O5352">
        <f t="shared" si="586"/>
        <v>6.3765999999999996E-4</v>
      </c>
      <c r="P5352">
        <f t="shared" si="587"/>
        <v>1.7408118E-2</v>
      </c>
      <c r="Q5352" t="str">
        <f>VLOOKUP(VLOOKUP(C5352,Mapping!$A$1:$C$17,3,0),Mapping!$E$1:$F$6,2,0)</f>
        <v>Vùng 01</v>
      </c>
    </row>
    <row r="5353" spans="1:17" x14ac:dyDescent="0.3">
      <c r="A5353" s="33">
        <v>44834</v>
      </c>
      <c r="B5353">
        <v>4347</v>
      </c>
      <c r="C5353">
        <v>20</v>
      </c>
      <c r="D5353" s="38" t="s">
        <v>78</v>
      </c>
      <c r="E5353" s="2" t="s">
        <v>41</v>
      </c>
      <c r="F5353">
        <v>492988</v>
      </c>
      <c r="G5353" s="44">
        <f t="shared" si="581"/>
        <v>44562</v>
      </c>
      <c r="H5353" s="50">
        <f t="shared" si="582"/>
        <v>273</v>
      </c>
      <c r="I5353" s="50">
        <f t="shared" si="583"/>
        <v>36687159.600000001</v>
      </c>
      <c r="J5353" s="46">
        <v>1343852</v>
      </c>
      <c r="K5353" s="2" t="s">
        <v>34</v>
      </c>
      <c r="L5353" s="52" t="str">
        <f t="shared" si="584"/>
        <v>20220930VND</v>
      </c>
      <c r="M5353">
        <f>VLOOKUP(L5353,Mapping!$H$1:$K$25,4,0)</f>
        <v>1</v>
      </c>
      <c r="N5353">
        <f t="shared" si="585"/>
        <v>4.9298799999999998E-4</v>
      </c>
      <c r="O5353">
        <f t="shared" si="586"/>
        <v>1.343852E-3</v>
      </c>
      <c r="P5353">
        <f t="shared" si="587"/>
        <v>3.6687159599999998E-2</v>
      </c>
      <c r="Q5353" t="str">
        <f>VLOOKUP(VLOOKUP(C5353,Mapping!$A$1:$C$17,3,0),Mapping!$E$1:$F$6,2,0)</f>
        <v>Vùng 02</v>
      </c>
    </row>
    <row r="5354" spans="1:17" x14ac:dyDescent="0.3">
      <c r="A5354" s="33">
        <v>44834</v>
      </c>
      <c r="B5354">
        <v>4347</v>
      </c>
      <c r="C5354">
        <v>34</v>
      </c>
      <c r="D5354" s="38" t="s">
        <v>78</v>
      </c>
      <c r="E5354" s="2" t="s">
        <v>41</v>
      </c>
      <c r="F5354">
        <v>1440124</v>
      </c>
      <c r="G5354" s="44">
        <f t="shared" si="581"/>
        <v>44562</v>
      </c>
      <c r="H5354" s="50">
        <f t="shared" si="582"/>
        <v>273</v>
      </c>
      <c r="I5354" s="50">
        <f t="shared" si="583"/>
        <v>43982920.800000004</v>
      </c>
      <c r="J5354" s="46">
        <v>1611096</v>
      </c>
      <c r="K5354" s="2" t="s">
        <v>34</v>
      </c>
      <c r="L5354" s="52" t="str">
        <f t="shared" si="584"/>
        <v>20220930VND</v>
      </c>
      <c r="M5354">
        <f>VLOOKUP(L5354,Mapping!$H$1:$K$25,4,0)</f>
        <v>1</v>
      </c>
      <c r="N5354">
        <f t="shared" si="585"/>
        <v>1.4401240000000001E-3</v>
      </c>
      <c r="O5354">
        <f t="shared" si="586"/>
        <v>1.611096E-3</v>
      </c>
      <c r="P5354">
        <f t="shared" si="587"/>
        <v>4.3982920800000005E-2</v>
      </c>
      <c r="Q5354" t="str">
        <f>VLOOKUP(VLOOKUP(C5354,Mapping!$A$1:$C$17,3,0),Mapping!$E$1:$F$6,2,0)</f>
        <v>Vùng 02</v>
      </c>
    </row>
    <row r="5355" spans="1:17" x14ac:dyDescent="0.3">
      <c r="A5355" s="44">
        <v>44834</v>
      </c>
      <c r="B5355">
        <v>4347</v>
      </c>
      <c r="C5355">
        <v>34</v>
      </c>
      <c r="D5355" s="38" t="s">
        <v>78</v>
      </c>
      <c r="E5355" s="2" t="s">
        <v>41</v>
      </c>
      <c r="F5355">
        <v>907134</v>
      </c>
      <c r="G5355" s="44">
        <f t="shared" si="581"/>
        <v>44562</v>
      </c>
      <c r="H5355" s="50">
        <f t="shared" si="582"/>
        <v>273</v>
      </c>
      <c r="I5355" s="50">
        <f t="shared" si="583"/>
        <v>3425767.8000000003</v>
      </c>
      <c r="J5355" s="46">
        <v>125486</v>
      </c>
      <c r="K5355" s="2" t="s">
        <v>34</v>
      </c>
      <c r="L5355" s="52" t="str">
        <f t="shared" si="584"/>
        <v>20220930VND</v>
      </c>
      <c r="M5355">
        <f>VLOOKUP(L5355,Mapping!$H$1:$K$25,4,0)</f>
        <v>1</v>
      </c>
      <c r="N5355">
        <f t="shared" si="585"/>
        <v>9.0713399999999998E-4</v>
      </c>
      <c r="O5355">
        <f t="shared" si="586"/>
        <v>1.2548600000000001E-4</v>
      </c>
      <c r="P5355">
        <f t="shared" si="587"/>
        <v>3.4257678000000004E-3</v>
      </c>
      <c r="Q5355" t="str">
        <f>VLOOKUP(VLOOKUP(C5355,Mapping!$A$1:$C$17,3,0),Mapping!$E$1:$F$6,2,0)</f>
        <v>Vùng 02</v>
      </c>
    </row>
    <row r="5356" spans="1:17" x14ac:dyDescent="0.3">
      <c r="A5356" s="33">
        <v>44834</v>
      </c>
      <c r="B5356">
        <v>4348</v>
      </c>
      <c r="C5356">
        <v>34</v>
      </c>
      <c r="D5356" s="38" t="s">
        <v>78</v>
      </c>
      <c r="E5356" s="2" t="s">
        <v>41</v>
      </c>
      <c r="F5356">
        <v>1015025</v>
      </c>
      <c r="G5356" s="44">
        <f t="shared" si="581"/>
        <v>44562</v>
      </c>
      <c r="H5356" s="50">
        <f t="shared" si="582"/>
        <v>273</v>
      </c>
      <c r="I5356" s="50">
        <f t="shared" si="583"/>
        <v>29378649.300000001</v>
      </c>
      <c r="J5356" s="46">
        <v>1076141</v>
      </c>
      <c r="K5356" s="2" t="s">
        <v>34</v>
      </c>
      <c r="L5356" s="52" t="str">
        <f t="shared" si="584"/>
        <v>20220930VND</v>
      </c>
      <c r="M5356">
        <f>VLOOKUP(L5356,Mapping!$H$1:$K$25,4,0)</f>
        <v>1</v>
      </c>
      <c r="N5356">
        <f t="shared" si="585"/>
        <v>1.0150249999999999E-3</v>
      </c>
      <c r="O5356">
        <f t="shared" si="586"/>
        <v>1.0761410000000001E-3</v>
      </c>
      <c r="P5356">
        <f t="shared" si="587"/>
        <v>2.93786493E-2</v>
      </c>
      <c r="Q5356" t="str">
        <f>VLOOKUP(VLOOKUP(C5356,Mapping!$A$1:$C$17,3,0),Mapping!$E$1:$F$6,2,0)</f>
        <v>Vùng 02</v>
      </c>
    </row>
    <row r="5357" spans="1:17" x14ac:dyDescent="0.3">
      <c r="A5357" s="33">
        <v>44834</v>
      </c>
      <c r="B5357">
        <v>4351</v>
      </c>
      <c r="C5357">
        <v>34</v>
      </c>
      <c r="D5357" s="38" t="s">
        <v>78</v>
      </c>
      <c r="E5357" s="2" t="s">
        <v>41</v>
      </c>
      <c r="F5357">
        <v>1022499</v>
      </c>
      <c r="G5357" s="44">
        <f t="shared" si="581"/>
        <v>44562</v>
      </c>
      <c r="H5357" s="50">
        <f t="shared" si="582"/>
        <v>273</v>
      </c>
      <c r="I5357" s="50">
        <f t="shared" si="583"/>
        <v>14666925</v>
      </c>
      <c r="J5357" s="46">
        <v>537250</v>
      </c>
      <c r="K5357" s="2" t="s">
        <v>34</v>
      </c>
      <c r="L5357" s="52" t="str">
        <f t="shared" si="584"/>
        <v>20220930VND</v>
      </c>
      <c r="M5357">
        <f>VLOOKUP(L5357,Mapping!$H$1:$K$25,4,0)</f>
        <v>1</v>
      </c>
      <c r="N5357">
        <f t="shared" si="585"/>
        <v>1.0224990000000001E-3</v>
      </c>
      <c r="O5357">
        <f t="shared" si="586"/>
        <v>5.3724999999999997E-4</v>
      </c>
      <c r="P5357">
        <f t="shared" si="587"/>
        <v>1.4666925000000001E-2</v>
      </c>
      <c r="Q5357" t="str">
        <f>VLOOKUP(VLOOKUP(C5357,Mapping!$A$1:$C$17,3,0),Mapping!$E$1:$F$6,2,0)</f>
        <v>Vùng 02</v>
      </c>
    </row>
    <row r="5358" spans="1:17" x14ac:dyDescent="0.3">
      <c r="A5358" s="33">
        <v>44834</v>
      </c>
      <c r="B5358">
        <v>4351</v>
      </c>
      <c r="C5358">
        <v>45</v>
      </c>
      <c r="D5358" s="38" t="s">
        <v>78</v>
      </c>
      <c r="E5358" s="2" t="s">
        <v>41</v>
      </c>
      <c r="F5358">
        <v>3678610</v>
      </c>
      <c r="G5358" s="44">
        <f t="shared" si="581"/>
        <v>44562</v>
      </c>
      <c r="H5358" s="50">
        <f t="shared" si="582"/>
        <v>273</v>
      </c>
      <c r="I5358" s="50">
        <f t="shared" si="583"/>
        <v>150190103.70000002</v>
      </c>
      <c r="J5358" s="46">
        <v>5501469</v>
      </c>
      <c r="K5358" s="2" t="s">
        <v>34</v>
      </c>
      <c r="L5358" s="52" t="str">
        <f t="shared" si="584"/>
        <v>20220930VND</v>
      </c>
      <c r="M5358">
        <f>VLOOKUP(L5358,Mapping!$H$1:$K$25,4,0)</f>
        <v>1</v>
      </c>
      <c r="N5358">
        <f t="shared" si="585"/>
        <v>3.6786100000000001E-3</v>
      </c>
      <c r="O5358">
        <f t="shared" si="586"/>
        <v>5.5014690000000002E-3</v>
      </c>
      <c r="P5358">
        <f t="shared" si="587"/>
        <v>0.15019010370000002</v>
      </c>
      <c r="Q5358" t="str">
        <f>VLOOKUP(VLOOKUP(C5358,Mapping!$A$1:$C$17,3,0),Mapping!$E$1:$F$6,2,0)</f>
        <v>Vùng 02</v>
      </c>
    </row>
    <row r="5359" spans="1:17" x14ac:dyDescent="0.3">
      <c r="A5359" s="33">
        <v>44834</v>
      </c>
      <c r="B5359">
        <v>4353</v>
      </c>
      <c r="C5359">
        <v>34</v>
      </c>
      <c r="D5359" s="38" t="s">
        <v>78</v>
      </c>
      <c r="E5359" s="2" t="s">
        <v>41</v>
      </c>
      <c r="F5359">
        <v>148333</v>
      </c>
      <c r="G5359" s="44">
        <f t="shared" si="581"/>
        <v>44562</v>
      </c>
      <c r="H5359" s="50">
        <f t="shared" si="582"/>
        <v>273</v>
      </c>
      <c r="I5359" s="50">
        <f t="shared" si="583"/>
        <v>42130397.399999999</v>
      </c>
      <c r="J5359" s="46">
        <v>1543238</v>
      </c>
      <c r="K5359" s="2" t="s">
        <v>34</v>
      </c>
      <c r="L5359" s="52" t="str">
        <f t="shared" si="584"/>
        <v>20220930VND</v>
      </c>
      <c r="M5359">
        <f>VLOOKUP(L5359,Mapping!$H$1:$K$25,4,0)</f>
        <v>1</v>
      </c>
      <c r="N5359">
        <f t="shared" si="585"/>
        <v>1.48333E-4</v>
      </c>
      <c r="O5359">
        <f t="shared" si="586"/>
        <v>1.5432379999999999E-3</v>
      </c>
      <c r="P5359">
        <f t="shared" si="587"/>
        <v>4.2130397399999998E-2</v>
      </c>
      <c r="Q5359" t="str">
        <f>VLOOKUP(VLOOKUP(C5359,Mapping!$A$1:$C$17,3,0),Mapping!$E$1:$F$6,2,0)</f>
        <v>Vùng 02</v>
      </c>
    </row>
    <row r="5360" spans="1:17" x14ac:dyDescent="0.3">
      <c r="A5360" s="33">
        <v>44834</v>
      </c>
      <c r="B5360">
        <v>4355</v>
      </c>
      <c r="C5360">
        <v>43</v>
      </c>
      <c r="D5360" s="38" t="s">
        <v>78</v>
      </c>
      <c r="E5360" s="2" t="s">
        <v>41</v>
      </c>
      <c r="F5360">
        <v>1511629</v>
      </c>
      <c r="G5360" s="44">
        <f t="shared" si="581"/>
        <v>44562</v>
      </c>
      <c r="H5360" s="50">
        <f t="shared" si="582"/>
        <v>273</v>
      </c>
      <c r="I5360" s="50">
        <f t="shared" si="583"/>
        <v>7228166.3999999994</v>
      </c>
      <c r="J5360" s="46">
        <v>264768</v>
      </c>
      <c r="K5360" s="2" t="s">
        <v>34</v>
      </c>
      <c r="L5360" s="52" t="str">
        <f t="shared" si="584"/>
        <v>20220930VND</v>
      </c>
      <c r="M5360">
        <f>VLOOKUP(L5360,Mapping!$H$1:$K$25,4,0)</f>
        <v>1</v>
      </c>
      <c r="N5360">
        <f t="shared" si="585"/>
        <v>1.511629E-3</v>
      </c>
      <c r="O5360">
        <f t="shared" si="586"/>
        <v>2.6476800000000002E-4</v>
      </c>
      <c r="P5360">
        <f t="shared" si="587"/>
        <v>7.2281663999999995E-3</v>
      </c>
      <c r="Q5360" t="str">
        <f>VLOOKUP(VLOOKUP(C5360,Mapping!$A$1:$C$17,3,0),Mapping!$E$1:$F$6,2,0)</f>
        <v>Vùng 04</v>
      </c>
    </row>
    <row r="5361" spans="1:17" x14ac:dyDescent="0.3">
      <c r="A5361" s="33">
        <v>44834</v>
      </c>
      <c r="B5361">
        <v>4355</v>
      </c>
      <c r="C5361">
        <v>34</v>
      </c>
      <c r="D5361" s="38" t="s">
        <v>78</v>
      </c>
      <c r="E5361" s="2" t="s">
        <v>41</v>
      </c>
      <c r="F5361">
        <v>6125127</v>
      </c>
      <c r="G5361" s="44">
        <f t="shared" si="581"/>
        <v>44562</v>
      </c>
      <c r="H5361" s="50">
        <f t="shared" si="582"/>
        <v>273</v>
      </c>
      <c r="I5361" s="50">
        <f t="shared" si="583"/>
        <v>199234007.70000002</v>
      </c>
      <c r="J5361" s="46">
        <v>7297949</v>
      </c>
      <c r="K5361" s="2" t="s">
        <v>34</v>
      </c>
      <c r="L5361" s="52" t="str">
        <f t="shared" si="584"/>
        <v>20220930VND</v>
      </c>
      <c r="M5361">
        <f>VLOOKUP(L5361,Mapping!$H$1:$K$25,4,0)</f>
        <v>1</v>
      </c>
      <c r="N5361">
        <f t="shared" si="585"/>
        <v>6.1251270000000002E-3</v>
      </c>
      <c r="O5361">
        <f t="shared" si="586"/>
        <v>7.2979489999999998E-3</v>
      </c>
      <c r="P5361">
        <f t="shared" si="587"/>
        <v>0.19923400770000002</v>
      </c>
      <c r="Q5361" t="str">
        <f>VLOOKUP(VLOOKUP(C5361,Mapping!$A$1:$C$17,3,0),Mapping!$E$1:$F$6,2,0)</f>
        <v>Vùng 02</v>
      </c>
    </row>
    <row r="5362" spans="1:17" x14ac:dyDescent="0.3">
      <c r="A5362" s="33">
        <v>44834</v>
      </c>
      <c r="B5362">
        <v>4355</v>
      </c>
      <c r="C5362">
        <v>34</v>
      </c>
      <c r="D5362" s="38" t="s">
        <v>78</v>
      </c>
      <c r="E5362" s="2" t="s">
        <v>41</v>
      </c>
      <c r="F5362">
        <v>1632442</v>
      </c>
      <c r="G5362" s="44">
        <f t="shared" si="581"/>
        <v>44562</v>
      </c>
      <c r="H5362" s="50">
        <f t="shared" si="582"/>
        <v>273</v>
      </c>
      <c r="I5362" s="50">
        <f t="shared" si="583"/>
        <v>8964337.2000000011</v>
      </c>
      <c r="J5362" s="46">
        <v>328364</v>
      </c>
      <c r="K5362" s="2" t="s">
        <v>34</v>
      </c>
      <c r="L5362" s="52" t="str">
        <f t="shared" si="584"/>
        <v>20220930VND</v>
      </c>
      <c r="M5362">
        <f>VLOOKUP(L5362,Mapping!$H$1:$K$25,4,0)</f>
        <v>1</v>
      </c>
      <c r="N5362">
        <f t="shared" si="585"/>
        <v>1.632442E-3</v>
      </c>
      <c r="O5362">
        <f t="shared" si="586"/>
        <v>3.2836399999999999E-4</v>
      </c>
      <c r="P5362">
        <f t="shared" si="587"/>
        <v>8.964337200000002E-3</v>
      </c>
      <c r="Q5362" t="str">
        <f>VLOOKUP(VLOOKUP(C5362,Mapping!$A$1:$C$17,3,0),Mapping!$E$1:$F$6,2,0)</f>
        <v>Vùng 02</v>
      </c>
    </row>
    <row r="5363" spans="1:17" x14ac:dyDescent="0.3">
      <c r="A5363" s="33">
        <v>44834</v>
      </c>
      <c r="B5363">
        <v>4355</v>
      </c>
      <c r="C5363">
        <v>34</v>
      </c>
      <c r="D5363" s="38" t="s">
        <v>78</v>
      </c>
      <c r="E5363" s="2" t="s">
        <v>41</v>
      </c>
      <c r="F5363">
        <v>1739766</v>
      </c>
      <c r="G5363" s="44">
        <f t="shared" si="581"/>
        <v>44562</v>
      </c>
      <c r="H5363" s="50">
        <f t="shared" si="582"/>
        <v>273</v>
      </c>
      <c r="I5363" s="50">
        <f t="shared" si="583"/>
        <v>38825868.899999999</v>
      </c>
      <c r="J5363" s="46">
        <v>1422193</v>
      </c>
      <c r="K5363" s="2" t="s">
        <v>34</v>
      </c>
      <c r="L5363" s="52" t="str">
        <f t="shared" si="584"/>
        <v>20220930VND</v>
      </c>
      <c r="M5363">
        <f>VLOOKUP(L5363,Mapping!$H$1:$K$25,4,0)</f>
        <v>1</v>
      </c>
      <c r="N5363">
        <f t="shared" si="585"/>
        <v>1.739766E-3</v>
      </c>
      <c r="O5363">
        <f t="shared" si="586"/>
        <v>1.422193E-3</v>
      </c>
      <c r="P5363">
        <f t="shared" si="587"/>
        <v>3.8825868899999998E-2</v>
      </c>
      <c r="Q5363" t="str">
        <f>VLOOKUP(VLOOKUP(C5363,Mapping!$A$1:$C$17,3,0),Mapping!$E$1:$F$6,2,0)</f>
        <v>Vùng 02</v>
      </c>
    </row>
    <row r="5364" spans="1:17" x14ac:dyDescent="0.3">
      <c r="A5364" s="33">
        <v>44834</v>
      </c>
      <c r="B5364">
        <v>4356</v>
      </c>
      <c r="C5364">
        <v>41</v>
      </c>
      <c r="D5364" s="38" t="s">
        <v>78</v>
      </c>
      <c r="E5364" s="2" t="s">
        <v>41</v>
      </c>
      <c r="F5364">
        <v>1214075</v>
      </c>
      <c r="G5364" s="44">
        <f t="shared" si="581"/>
        <v>44562</v>
      </c>
      <c r="H5364" s="50">
        <f t="shared" si="582"/>
        <v>273</v>
      </c>
      <c r="I5364" s="50">
        <f t="shared" si="583"/>
        <v>48746252.100000001</v>
      </c>
      <c r="J5364" s="46">
        <v>1785577</v>
      </c>
      <c r="K5364" s="2" t="s">
        <v>34</v>
      </c>
      <c r="L5364" s="52" t="str">
        <f t="shared" si="584"/>
        <v>20220930VND</v>
      </c>
      <c r="M5364">
        <f>VLOOKUP(L5364,Mapping!$H$1:$K$25,4,0)</f>
        <v>1</v>
      </c>
      <c r="N5364">
        <f t="shared" si="585"/>
        <v>1.214075E-3</v>
      </c>
      <c r="O5364">
        <f t="shared" si="586"/>
        <v>1.785577E-3</v>
      </c>
      <c r="P5364">
        <f t="shared" si="587"/>
        <v>4.8746252099999998E-2</v>
      </c>
      <c r="Q5364" t="str">
        <f>VLOOKUP(VLOOKUP(C5364,Mapping!$A$1:$C$17,3,0),Mapping!$E$1:$F$6,2,0)</f>
        <v>Vùng 05</v>
      </c>
    </row>
    <row r="5365" spans="1:17" x14ac:dyDescent="0.3">
      <c r="A5365" s="33">
        <v>44834</v>
      </c>
      <c r="B5365">
        <v>4356</v>
      </c>
      <c r="C5365">
        <v>25</v>
      </c>
      <c r="D5365" s="38" t="s">
        <v>78</v>
      </c>
      <c r="E5365" s="2" t="s">
        <v>41</v>
      </c>
      <c r="F5365">
        <v>1483940</v>
      </c>
      <c r="G5365" s="44">
        <f t="shared" si="581"/>
        <v>44562</v>
      </c>
      <c r="H5365" s="50">
        <f t="shared" si="582"/>
        <v>273</v>
      </c>
      <c r="I5365" s="50">
        <f t="shared" si="583"/>
        <v>875674.79999999993</v>
      </c>
      <c r="J5365" s="46">
        <v>32076</v>
      </c>
      <c r="K5365" s="2" t="s">
        <v>34</v>
      </c>
      <c r="L5365" s="52" t="str">
        <f t="shared" si="584"/>
        <v>20220930VND</v>
      </c>
      <c r="M5365">
        <f>VLOOKUP(L5365,Mapping!$H$1:$K$25,4,0)</f>
        <v>1</v>
      </c>
      <c r="N5365">
        <f t="shared" si="585"/>
        <v>1.48394E-3</v>
      </c>
      <c r="O5365">
        <f t="shared" si="586"/>
        <v>3.2076000000000003E-5</v>
      </c>
      <c r="P5365">
        <f t="shared" si="587"/>
        <v>8.7567479999999995E-4</v>
      </c>
      <c r="Q5365" t="str">
        <f>VLOOKUP(VLOOKUP(C5365,Mapping!$A$1:$C$17,3,0),Mapping!$E$1:$F$6,2,0)</f>
        <v>Vùng 01</v>
      </c>
    </row>
    <row r="5366" spans="1:17" x14ac:dyDescent="0.3">
      <c r="A5366" s="33">
        <v>44834</v>
      </c>
      <c r="B5366">
        <v>4358</v>
      </c>
      <c r="C5366">
        <v>25</v>
      </c>
      <c r="D5366" s="38" t="s">
        <v>78</v>
      </c>
      <c r="E5366" s="2" t="s">
        <v>41</v>
      </c>
      <c r="F5366">
        <v>27300</v>
      </c>
      <c r="G5366" s="44">
        <f t="shared" si="581"/>
        <v>44562</v>
      </c>
      <c r="H5366" s="50">
        <f t="shared" si="582"/>
        <v>273</v>
      </c>
      <c r="I5366" s="50">
        <f t="shared" si="583"/>
        <v>24167843.699999999</v>
      </c>
      <c r="J5366" s="46">
        <v>885269</v>
      </c>
      <c r="K5366" s="2" t="s">
        <v>34</v>
      </c>
      <c r="L5366" s="52" t="str">
        <f t="shared" si="584"/>
        <v>20220930VND</v>
      </c>
      <c r="M5366">
        <f>VLOOKUP(L5366,Mapping!$H$1:$K$25,4,0)</f>
        <v>1</v>
      </c>
      <c r="N5366">
        <f t="shared" si="585"/>
        <v>2.73E-5</v>
      </c>
      <c r="O5366">
        <f t="shared" si="586"/>
        <v>8.8526900000000005E-4</v>
      </c>
      <c r="P5366">
        <f t="shared" si="587"/>
        <v>2.41678437E-2</v>
      </c>
      <c r="Q5366" t="str">
        <f>VLOOKUP(VLOOKUP(C5366,Mapping!$A$1:$C$17,3,0),Mapping!$E$1:$F$6,2,0)</f>
        <v>Vùng 01</v>
      </c>
    </row>
    <row r="5367" spans="1:17" x14ac:dyDescent="0.3">
      <c r="A5367" s="33">
        <v>44834</v>
      </c>
      <c r="B5367">
        <v>4359</v>
      </c>
      <c r="C5367">
        <v>41</v>
      </c>
      <c r="D5367" s="38" t="s">
        <v>78</v>
      </c>
      <c r="E5367" s="2" t="s">
        <v>41</v>
      </c>
      <c r="F5367">
        <v>1398372</v>
      </c>
      <c r="G5367" s="44">
        <f t="shared" si="581"/>
        <v>44562</v>
      </c>
      <c r="H5367" s="50">
        <f t="shared" si="582"/>
        <v>273</v>
      </c>
      <c r="I5367" s="50">
        <f t="shared" si="583"/>
        <v>1207036843124.1121</v>
      </c>
      <c r="J5367" s="46">
        <v>1905958</v>
      </c>
      <c r="K5367" s="2" t="s">
        <v>35</v>
      </c>
      <c r="L5367" s="52" t="str">
        <f t="shared" si="584"/>
        <v>20220930USD</v>
      </c>
      <c r="M5367">
        <f>VLOOKUP(L5367,Mapping!$H$1:$K$25,4,0)</f>
        <v>23197.68</v>
      </c>
      <c r="N5367">
        <f t="shared" si="585"/>
        <v>32.43898617696</v>
      </c>
      <c r="O5367">
        <f t="shared" si="586"/>
        <v>44.213803777439999</v>
      </c>
      <c r="P5367">
        <f t="shared" si="587"/>
        <v>1207.036843124112</v>
      </c>
      <c r="Q5367" t="str">
        <f>VLOOKUP(VLOOKUP(C5367,Mapping!$A$1:$C$17,3,0),Mapping!$E$1:$F$6,2,0)</f>
        <v>Vùng 05</v>
      </c>
    </row>
    <row r="5368" spans="1:17" x14ac:dyDescent="0.3">
      <c r="A5368" s="33">
        <v>44834</v>
      </c>
      <c r="B5368">
        <v>4359</v>
      </c>
      <c r="C5368">
        <v>48</v>
      </c>
      <c r="D5368" s="38" t="s">
        <v>78</v>
      </c>
      <c r="E5368" s="2" t="s">
        <v>41</v>
      </c>
      <c r="F5368">
        <v>378255</v>
      </c>
      <c r="G5368" s="44">
        <f t="shared" si="581"/>
        <v>44562</v>
      </c>
      <c r="H5368" s="50">
        <f t="shared" si="582"/>
        <v>273</v>
      </c>
      <c r="I5368" s="50">
        <f t="shared" si="583"/>
        <v>8670616.5</v>
      </c>
      <c r="J5368" s="46">
        <v>317605</v>
      </c>
      <c r="K5368" s="2" t="s">
        <v>34</v>
      </c>
      <c r="L5368" s="52" t="str">
        <f t="shared" si="584"/>
        <v>20220930VND</v>
      </c>
      <c r="M5368">
        <f>VLOOKUP(L5368,Mapping!$H$1:$K$25,4,0)</f>
        <v>1</v>
      </c>
      <c r="N5368">
        <f t="shared" si="585"/>
        <v>3.7825499999999998E-4</v>
      </c>
      <c r="O5368">
        <f t="shared" si="586"/>
        <v>3.1760499999999999E-4</v>
      </c>
      <c r="P5368">
        <f t="shared" si="587"/>
        <v>8.6706165000000005E-3</v>
      </c>
      <c r="Q5368" t="str">
        <f>VLOOKUP(VLOOKUP(C5368,Mapping!$A$1:$C$17,3,0),Mapping!$E$1:$F$6,2,0)</f>
        <v>Vùng 01</v>
      </c>
    </row>
    <row r="5369" spans="1:17" x14ac:dyDescent="0.3">
      <c r="A5369" s="33">
        <v>44834</v>
      </c>
      <c r="B5369">
        <v>4359</v>
      </c>
      <c r="C5369">
        <v>41</v>
      </c>
      <c r="D5369" s="38" t="s">
        <v>78</v>
      </c>
      <c r="E5369" s="2" t="s">
        <v>41</v>
      </c>
      <c r="F5369">
        <v>948650</v>
      </c>
      <c r="G5369" s="44">
        <f t="shared" si="581"/>
        <v>44562</v>
      </c>
      <c r="H5369" s="50">
        <f t="shared" si="582"/>
        <v>273</v>
      </c>
      <c r="I5369" s="50">
        <f t="shared" si="583"/>
        <v>34581947.399999999</v>
      </c>
      <c r="J5369" s="46">
        <v>1266738</v>
      </c>
      <c r="K5369" s="2" t="s">
        <v>34</v>
      </c>
      <c r="L5369" s="52" t="str">
        <f t="shared" si="584"/>
        <v>20220930VND</v>
      </c>
      <c r="M5369">
        <f>VLOOKUP(L5369,Mapping!$H$1:$K$25,4,0)</f>
        <v>1</v>
      </c>
      <c r="N5369">
        <f t="shared" si="585"/>
        <v>9.4864999999999999E-4</v>
      </c>
      <c r="O5369">
        <f t="shared" si="586"/>
        <v>1.2667379999999999E-3</v>
      </c>
      <c r="P5369">
        <f t="shared" si="587"/>
        <v>3.45819474E-2</v>
      </c>
      <c r="Q5369" t="str">
        <f>VLOOKUP(VLOOKUP(C5369,Mapping!$A$1:$C$17,3,0),Mapping!$E$1:$F$6,2,0)</f>
        <v>Vùng 05</v>
      </c>
    </row>
    <row r="5370" spans="1:17" x14ac:dyDescent="0.3">
      <c r="A5370" s="33">
        <v>44834</v>
      </c>
      <c r="B5370">
        <v>4365</v>
      </c>
      <c r="C5370">
        <v>36</v>
      </c>
      <c r="D5370" s="38" t="s">
        <v>78</v>
      </c>
      <c r="E5370" s="2" t="s">
        <v>41</v>
      </c>
      <c r="F5370">
        <v>1395452</v>
      </c>
      <c r="G5370" s="44">
        <f t="shared" si="581"/>
        <v>44562</v>
      </c>
      <c r="H5370" s="50">
        <f t="shared" si="582"/>
        <v>273</v>
      </c>
      <c r="I5370" s="50">
        <f t="shared" si="583"/>
        <v>1008216.2999999999</v>
      </c>
      <c r="J5370" s="46">
        <v>36931</v>
      </c>
      <c r="K5370" s="2" t="s">
        <v>34</v>
      </c>
      <c r="L5370" s="52" t="str">
        <f t="shared" si="584"/>
        <v>20220930VND</v>
      </c>
      <c r="M5370">
        <f>VLOOKUP(L5370,Mapping!$H$1:$K$25,4,0)</f>
        <v>1</v>
      </c>
      <c r="N5370">
        <f t="shared" si="585"/>
        <v>1.3954519999999999E-3</v>
      </c>
      <c r="O5370">
        <f t="shared" si="586"/>
        <v>3.6931000000000003E-5</v>
      </c>
      <c r="P5370">
        <f t="shared" si="587"/>
        <v>1.0082163E-3</v>
      </c>
      <c r="Q5370" t="str">
        <f>VLOOKUP(VLOOKUP(C5370,Mapping!$A$1:$C$17,3,0),Mapping!$E$1:$F$6,2,0)</f>
        <v>Vùng 05</v>
      </c>
    </row>
    <row r="5371" spans="1:17" x14ac:dyDescent="0.3">
      <c r="A5371" s="33">
        <v>44834</v>
      </c>
      <c r="B5371">
        <v>4365</v>
      </c>
      <c r="C5371">
        <v>26</v>
      </c>
      <c r="D5371" s="38" t="s">
        <v>78</v>
      </c>
      <c r="E5371" s="2" t="s">
        <v>41</v>
      </c>
      <c r="F5371">
        <v>1977763</v>
      </c>
      <c r="G5371" s="44">
        <f t="shared" si="581"/>
        <v>44562</v>
      </c>
      <c r="H5371" s="50">
        <f t="shared" si="582"/>
        <v>273</v>
      </c>
      <c r="I5371" s="50">
        <f t="shared" si="583"/>
        <v>52425254.699999996</v>
      </c>
      <c r="J5371" s="46">
        <v>1920339</v>
      </c>
      <c r="K5371" s="2" t="s">
        <v>34</v>
      </c>
      <c r="L5371" s="52" t="str">
        <f t="shared" si="584"/>
        <v>20220930VND</v>
      </c>
      <c r="M5371">
        <f>VLOOKUP(L5371,Mapping!$H$1:$K$25,4,0)</f>
        <v>1</v>
      </c>
      <c r="N5371">
        <f t="shared" si="585"/>
        <v>1.977763E-3</v>
      </c>
      <c r="O5371">
        <f t="shared" si="586"/>
        <v>1.9203390000000001E-3</v>
      </c>
      <c r="P5371">
        <f t="shared" si="587"/>
        <v>5.2425254699999993E-2</v>
      </c>
      <c r="Q5371" t="str">
        <f>VLOOKUP(VLOOKUP(C5371,Mapping!$A$1:$C$17,3,0),Mapping!$E$1:$F$6,2,0)</f>
        <v>Vùng 04</v>
      </c>
    </row>
    <row r="5372" spans="1:17" x14ac:dyDescent="0.3">
      <c r="A5372" s="33">
        <v>44834</v>
      </c>
      <c r="B5372">
        <v>4366</v>
      </c>
      <c r="C5372">
        <v>26</v>
      </c>
      <c r="D5372" s="38" t="s">
        <v>78</v>
      </c>
      <c r="E5372" s="2" t="s">
        <v>41</v>
      </c>
      <c r="F5372">
        <v>36725</v>
      </c>
      <c r="G5372" s="44">
        <f t="shared" si="581"/>
        <v>44562</v>
      </c>
      <c r="H5372" s="50">
        <f t="shared" si="582"/>
        <v>273</v>
      </c>
      <c r="I5372" s="50">
        <f t="shared" si="583"/>
        <v>30835213.5</v>
      </c>
      <c r="J5372" s="46">
        <v>1129495</v>
      </c>
      <c r="K5372" s="2" t="s">
        <v>34</v>
      </c>
      <c r="L5372" s="52" t="str">
        <f t="shared" si="584"/>
        <v>20220930VND</v>
      </c>
      <c r="M5372">
        <f>VLOOKUP(L5372,Mapping!$H$1:$K$25,4,0)</f>
        <v>1</v>
      </c>
      <c r="N5372">
        <f t="shared" si="585"/>
        <v>3.6724999999999998E-5</v>
      </c>
      <c r="O5372">
        <f t="shared" si="586"/>
        <v>1.1294950000000001E-3</v>
      </c>
      <c r="P5372">
        <f t="shared" si="587"/>
        <v>3.08352135E-2</v>
      </c>
      <c r="Q5372" t="str">
        <f>VLOOKUP(VLOOKUP(C5372,Mapping!$A$1:$C$17,3,0),Mapping!$E$1:$F$6,2,0)</f>
        <v>Vùng 04</v>
      </c>
    </row>
    <row r="5373" spans="1:17" x14ac:dyDescent="0.3">
      <c r="A5373" s="44">
        <v>44834</v>
      </c>
      <c r="B5373">
        <v>4367</v>
      </c>
      <c r="C5373">
        <v>11</v>
      </c>
      <c r="D5373" s="38" t="s">
        <v>78</v>
      </c>
      <c r="E5373" s="2" t="s">
        <v>41</v>
      </c>
      <c r="F5373">
        <v>1009292</v>
      </c>
      <c r="G5373" s="44">
        <f t="shared" si="581"/>
        <v>44562</v>
      </c>
      <c r="H5373" s="50">
        <f t="shared" si="582"/>
        <v>273</v>
      </c>
      <c r="I5373" s="50">
        <f t="shared" si="583"/>
        <v>8410911.5999999996</v>
      </c>
      <c r="J5373" s="46">
        <v>308092</v>
      </c>
      <c r="K5373" s="2" t="s">
        <v>34</v>
      </c>
      <c r="L5373" s="52" t="str">
        <f t="shared" si="584"/>
        <v>20220930VND</v>
      </c>
      <c r="M5373">
        <f>VLOOKUP(L5373,Mapping!$H$1:$K$25,4,0)</f>
        <v>1</v>
      </c>
      <c r="N5373">
        <f t="shared" si="585"/>
        <v>1.009292E-3</v>
      </c>
      <c r="O5373">
        <f t="shared" si="586"/>
        <v>3.0809199999999999E-4</v>
      </c>
      <c r="P5373">
        <f t="shared" si="587"/>
        <v>8.4109115999999994E-3</v>
      </c>
      <c r="Q5373" t="str">
        <f>VLOOKUP(VLOOKUP(C5373,Mapping!$A$1:$C$17,3,0),Mapping!$E$1:$F$6,2,0)</f>
        <v>Vùng 01</v>
      </c>
    </row>
    <row r="5374" spans="1:17" x14ac:dyDescent="0.3">
      <c r="A5374" s="33">
        <v>44834</v>
      </c>
      <c r="B5374">
        <v>4369</v>
      </c>
      <c r="C5374">
        <v>41</v>
      </c>
      <c r="D5374" s="38" t="s">
        <v>78</v>
      </c>
      <c r="E5374" s="2" t="s">
        <v>41</v>
      </c>
      <c r="F5374">
        <v>1118806</v>
      </c>
      <c r="G5374" s="44">
        <f t="shared" si="581"/>
        <v>44562</v>
      </c>
      <c r="H5374" s="50">
        <f t="shared" si="582"/>
        <v>273</v>
      </c>
      <c r="I5374" s="50">
        <f t="shared" si="583"/>
        <v>26389272</v>
      </c>
      <c r="J5374" s="46">
        <v>966640</v>
      </c>
      <c r="K5374" s="2" t="s">
        <v>34</v>
      </c>
      <c r="L5374" s="52" t="str">
        <f t="shared" si="584"/>
        <v>20220930VND</v>
      </c>
      <c r="M5374">
        <f>VLOOKUP(L5374,Mapping!$H$1:$K$25,4,0)</f>
        <v>1</v>
      </c>
      <c r="N5374">
        <f t="shared" si="585"/>
        <v>1.118806E-3</v>
      </c>
      <c r="O5374">
        <f t="shared" si="586"/>
        <v>9.6663999999999995E-4</v>
      </c>
      <c r="P5374">
        <f t="shared" si="587"/>
        <v>2.6389271999999998E-2</v>
      </c>
      <c r="Q5374" t="str">
        <f>VLOOKUP(VLOOKUP(C5374,Mapping!$A$1:$C$17,3,0),Mapping!$E$1:$F$6,2,0)</f>
        <v>Vùng 05</v>
      </c>
    </row>
    <row r="5375" spans="1:17" x14ac:dyDescent="0.3">
      <c r="A5375" s="33">
        <v>44834</v>
      </c>
      <c r="B5375">
        <v>4369</v>
      </c>
      <c r="C5375">
        <v>34</v>
      </c>
      <c r="D5375" s="38" t="s">
        <v>78</v>
      </c>
      <c r="E5375" s="2" t="s">
        <v>41</v>
      </c>
      <c r="F5375">
        <v>1931601</v>
      </c>
      <c r="G5375" s="44">
        <f t="shared" si="581"/>
        <v>44562</v>
      </c>
      <c r="H5375" s="50">
        <f t="shared" si="582"/>
        <v>273</v>
      </c>
      <c r="I5375" s="50">
        <f t="shared" si="583"/>
        <v>44729439.300000004</v>
      </c>
      <c r="J5375" s="46">
        <v>1638441</v>
      </c>
      <c r="K5375" s="2" t="s">
        <v>34</v>
      </c>
      <c r="L5375" s="52" t="str">
        <f t="shared" si="584"/>
        <v>20220930VND</v>
      </c>
      <c r="M5375">
        <f>VLOOKUP(L5375,Mapping!$H$1:$K$25,4,0)</f>
        <v>1</v>
      </c>
      <c r="N5375">
        <f t="shared" si="585"/>
        <v>1.931601E-3</v>
      </c>
      <c r="O5375">
        <f t="shared" si="586"/>
        <v>1.638441E-3</v>
      </c>
      <c r="P5375">
        <f t="shared" si="587"/>
        <v>4.4729439300000007E-2</v>
      </c>
      <c r="Q5375" t="str">
        <f>VLOOKUP(VLOOKUP(C5375,Mapping!$A$1:$C$17,3,0),Mapping!$E$1:$F$6,2,0)</f>
        <v>Vùng 02</v>
      </c>
    </row>
    <row r="5376" spans="1:17" x14ac:dyDescent="0.3">
      <c r="A5376" s="33">
        <v>44834</v>
      </c>
      <c r="B5376">
        <v>4369</v>
      </c>
      <c r="C5376">
        <v>36</v>
      </c>
      <c r="D5376" s="38" t="s">
        <v>78</v>
      </c>
      <c r="E5376" s="2" t="s">
        <v>41</v>
      </c>
      <c r="F5376">
        <v>1697396</v>
      </c>
      <c r="G5376" s="44">
        <f t="shared" si="581"/>
        <v>44562</v>
      </c>
      <c r="H5376" s="50">
        <f t="shared" si="582"/>
        <v>273</v>
      </c>
      <c r="I5376" s="50">
        <f t="shared" si="583"/>
        <v>39204328.800000004</v>
      </c>
      <c r="J5376" s="46">
        <v>1436056</v>
      </c>
      <c r="K5376" s="2" t="s">
        <v>34</v>
      </c>
      <c r="L5376" s="52" t="str">
        <f t="shared" si="584"/>
        <v>20220930VND</v>
      </c>
      <c r="M5376">
        <f>VLOOKUP(L5376,Mapping!$H$1:$K$25,4,0)</f>
        <v>1</v>
      </c>
      <c r="N5376">
        <f t="shared" si="585"/>
        <v>1.6973960000000001E-3</v>
      </c>
      <c r="O5376">
        <f t="shared" si="586"/>
        <v>1.436056E-3</v>
      </c>
      <c r="P5376">
        <f t="shared" si="587"/>
        <v>3.9204328800000007E-2</v>
      </c>
      <c r="Q5376" t="str">
        <f>VLOOKUP(VLOOKUP(C5376,Mapping!$A$1:$C$17,3,0),Mapping!$E$1:$F$6,2,0)</f>
        <v>Vùng 05</v>
      </c>
    </row>
    <row r="5377" spans="1:17" x14ac:dyDescent="0.3">
      <c r="A5377" s="33">
        <v>44834</v>
      </c>
      <c r="B5377">
        <v>4371</v>
      </c>
      <c r="C5377">
        <v>34</v>
      </c>
      <c r="D5377" s="38" t="s">
        <v>78</v>
      </c>
      <c r="E5377" s="2" t="s">
        <v>41</v>
      </c>
      <c r="F5377">
        <v>1646087</v>
      </c>
      <c r="G5377" s="44">
        <f t="shared" si="581"/>
        <v>44562</v>
      </c>
      <c r="H5377" s="50">
        <f t="shared" si="582"/>
        <v>273</v>
      </c>
      <c r="I5377" s="50">
        <f t="shared" si="583"/>
        <v>28011792.900000002</v>
      </c>
      <c r="J5377" s="46">
        <v>1026073</v>
      </c>
      <c r="K5377" s="2" t="s">
        <v>34</v>
      </c>
      <c r="L5377" s="52" t="str">
        <f t="shared" si="584"/>
        <v>20220930VND</v>
      </c>
      <c r="M5377">
        <f>VLOOKUP(L5377,Mapping!$H$1:$K$25,4,0)</f>
        <v>1</v>
      </c>
      <c r="N5377">
        <f t="shared" si="585"/>
        <v>1.6460870000000001E-3</v>
      </c>
      <c r="O5377">
        <f t="shared" si="586"/>
        <v>1.026073E-3</v>
      </c>
      <c r="P5377">
        <f t="shared" si="587"/>
        <v>2.8011792900000002E-2</v>
      </c>
      <c r="Q5377" t="str">
        <f>VLOOKUP(VLOOKUP(C5377,Mapping!$A$1:$C$17,3,0),Mapping!$E$1:$F$6,2,0)</f>
        <v>Vùng 02</v>
      </c>
    </row>
    <row r="5378" spans="1:17" x14ac:dyDescent="0.3">
      <c r="A5378" s="33">
        <v>44834</v>
      </c>
      <c r="B5378">
        <v>4371</v>
      </c>
      <c r="C5378">
        <v>26</v>
      </c>
      <c r="D5378" s="38" t="s">
        <v>78</v>
      </c>
      <c r="E5378" s="2" t="s">
        <v>41</v>
      </c>
      <c r="F5378">
        <v>407108</v>
      </c>
      <c r="G5378" s="44">
        <f t="shared" ref="G5378:G5441" si="588">DATE(YEAR(A5378),1,1)</f>
        <v>44562</v>
      </c>
      <c r="H5378" s="50">
        <f t="shared" ref="H5378:H5441" si="589">DATEDIF(G5378,A5378,"D")+1</f>
        <v>273</v>
      </c>
      <c r="I5378" s="50">
        <f t="shared" si="583"/>
        <v>49020234.899999999</v>
      </c>
      <c r="J5378" s="46">
        <v>1795613</v>
      </c>
      <c r="K5378" s="2" t="s">
        <v>34</v>
      </c>
      <c r="L5378" s="52" t="str">
        <f t="shared" si="584"/>
        <v>20220930VND</v>
      </c>
      <c r="M5378">
        <f>VLOOKUP(L5378,Mapping!$H$1:$K$25,4,0)</f>
        <v>1</v>
      </c>
      <c r="N5378">
        <f t="shared" si="585"/>
        <v>4.0710799999999999E-4</v>
      </c>
      <c r="O5378">
        <f t="shared" si="586"/>
        <v>1.7956129999999999E-3</v>
      </c>
      <c r="P5378">
        <f t="shared" si="587"/>
        <v>4.9020234900000001E-2</v>
      </c>
      <c r="Q5378" t="str">
        <f>VLOOKUP(VLOOKUP(C5378,Mapping!$A$1:$C$17,3,0),Mapping!$E$1:$F$6,2,0)</f>
        <v>Vùng 04</v>
      </c>
    </row>
    <row r="5379" spans="1:17" x14ac:dyDescent="0.3">
      <c r="A5379" s="33">
        <v>44834</v>
      </c>
      <c r="B5379">
        <v>4372</v>
      </c>
      <c r="C5379">
        <v>48</v>
      </c>
      <c r="D5379" s="38" t="s">
        <v>78</v>
      </c>
      <c r="E5379" s="2" t="s">
        <v>41</v>
      </c>
      <c r="F5379">
        <v>501996</v>
      </c>
      <c r="G5379" s="44">
        <f t="shared" si="588"/>
        <v>44562</v>
      </c>
      <c r="H5379" s="50">
        <f t="shared" si="589"/>
        <v>273</v>
      </c>
      <c r="I5379" s="50">
        <f t="shared" ref="I5379:I5442" si="590">H5379*(J5379/10)*M5379</f>
        <v>52815562.800000004</v>
      </c>
      <c r="J5379" s="46">
        <v>1934636</v>
      </c>
      <c r="K5379" s="2" t="s">
        <v>34</v>
      </c>
      <c r="L5379" s="52" t="str">
        <f t="shared" ref="L5379:L5442" si="591">CONCATENATE(TEXT(A5379,"YYYYMMDD"),K5379)</f>
        <v>20220930VND</v>
      </c>
      <c r="M5379">
        <f>VLOOKUP(L5379,Mapping!$H$1:$K$25,4,0)</f>
        <v>1</v>
      </c>
      <c r="N5379">
        <f t="shared" ref="N5379:N5442" si="592">F5379*M5379/10^9</f>
        <v>5.01996E-4</v>
      </c>
      <c r="O5379">
        <f t="shared" ref="O5379:O5442" si="593">J5379*M5379/10^9</f>
        <v>1.934636E-3</v>
      </c>
      <c r="P5379">
        <f t="shared" ref="P5379:P5442" si="594">I5379/10^9</f>
        <v>5.2815562800000007E-2</v>
      </c>
      <c r="Q5379" t="str">
        <f>VLOOKUP(VLOOKUP(C5379,Mapping!$A$1:$C$17,3,0),Mapping!$E$1:$F$6,2,0)</f>
        <v>Vùng 01</v>
      </c>
    </row>
    <row r="5380" spans="1:17" x14ac:dyDescent="0.3">
      <c r="A5380" s="33">
        <v>44834</v>
      </c>
      <c r="B5380">
        <v>4373</v>
      </c>
      <c r="C5380">
        <v>23</v>
      </c>
      <c r="D5380" s="38" t="s">
        <v>78</v>
      </c>
      <c r="E5380" s="2" t="s">
        <v>41</v>
      </c>
      <c r="F5380">
        <v>1013094</v>
      </c>
      <c r="G5380" s="44">
        <f t="shared" si="588"/>
        <v>44562</v>
      </c>
      <c r="H5380" s="50">
        <f t="shared" si="589"/>
        <v>273</v>
      </c>
      <c r="I5380" s="50">
        <f t="shared" si="590"/>
        <v>39874134.300000004</v>
      </c>
      <c r="J5380" s="46">
        <v>1460591</v>
      </c>
      <c r="K5380" s="2" t="s">
        <v>34</v>
      </c>
      <c r="L5380" s="52" t="str">
        <f t="shared" si="591"/>
        <v>20220930VND</v>
      </c>
      <c r="M5380">
        <f>VLOOKUP(L5380,Mapping!$H$1:$K$25,4,0)</f>
        <v>1</v>
      </c>
      <c r="N5380">
        <f t="shared" si="592"/>
        <v>1.013094E-3</v>
      </c>
      <c r="O5380">
        <f t="shared" si="593"/>
        <v>1.460591E-3</v>
      </c>
      <c r="P5380">
        <f t="shared" si="594"/>
        <v>3.9874134300000003E-2</v>
      </c>
      <c r="Q5380" t="str">
        <f>VLOOKUP(VLOOKUP(C5380,Mapping!$A$1:$C$17,3,0),Mapping!$E$1:$F$6,2,0)</f>
        <v>Vùng 02</v>
      </c>
    </row>
    <row r="5381" spans="1:17" x14ac:dyDescent="0.3">
      <c r="A5381" s="33">
        <v>44834</v>
      </c>
      <c r="B5381">
        <v>4373</v>
      </c>
      <c r="C5381">
        <v>20</v>
      </c>
      <c r="D5381" s="38" t="s">
        <v>78</v>
      </c>
      <c r="E5381" s="2" t="s">
        <v>41</v>
      </c>
      <c r="F5381">
        <v>1629276</v>
      </c>
      <c r="G5381" s="44">
        <f t="shared" si="588"/>
        <v>44562</v>
      </c>
      <c r="H5381" s="50">
        <f t="shared" si="589"/>
        <v>273</v>
      </c>
      <c r="I5381" s="50">
        <f t="shared" si="590"/>
        <v>40266599.100000001</v>
      </c>
      <c r="J5381" s="46">
        <v>1474967</v>
      </c>
      <c r="K5381" s="2" t="s">
        <v>34</v>
      </c>
      <c r="L5381" s="52" t="str">
        <f t="shared" si="591"/>
        <v>20220930VND</v>
      </c>
      <c r="M5381">
        <f>VLOOKUP(L5381,Mapping!$H$1:$K$25,4,0)</f>
        <v>1</v>
      </c>
      <c r="N5381">
        <f t="shared" si="592"/>
        <v>1.629276E-3</v>
      </c>
      <c r="O5381">
        <f t="shared" si="593"/>
        <v>1.474967E-3</v>
      </c>
      <c r="P5381">
        <f t="shared" si="594"/>
        <v>4.0266599100000001E-2</v>
      </c>
      <c r="Q5381" t="str">
        <f>VLOOKUP(VLOOKUP(C5381,Mapping!$A$1:$C$17,3,0),Mapping!$E$1:$F$6,2,0)</f>
        <v>Vùng 02</v>
      </c>
    </row>
    <row r="5382" spans="1:17" x14ac:dyDescent="0.3">
      <c r="A5382" s="33">
        <v>44834</v>
      </c>
      <c r="B5382">
        <v>4373</v>
      </c>
      <c r="C5382">
        <v>11</v>
      </c>
      <c r="D5382" s="38" t="s">
        <v>78</v>
      </c>
      <c r="E5382" s="2" t="s">
        <v>41</v>
      </c>
      <c r="F5382">
        <v>470667</v>
      </c>
      <c r="G5382" s="44">
        <f t="shared" si="588"/>
        <v>44562</v>
      </c>
      <c r="H5382" s="50">
        <f t="shared" si="589"/>
        <v>273</v>
      </c>
      <c r="I5382" s="50">
        <f t="shared" si="590"/>
        <v>2196803.6999999997</v>
      </c>
      <c r="J5382" s="46">
        <v>80469</v>
      </c>
      <c r="K5382" s="2" t="s">
        <v>34</v>
      </c>
      <c r="L5382" s="52" t="str">
        <f t="shared" si="591"/>
        <v>20220930VND</v>
      </c>
      <c r="M5382">
        <f>VLOOKUP(L5382,Mapping!$H$1:$K$25,4,0)</f>
        <v>1</v>
      </c>
      <c r="N5382">
        <f t="shared" si="592"/>
        <v>4.7066700000000003E-4</v>
      </c>
      <c r="O5382">
        <f t="shared" si="593"/>
        <v>8.0469000000000005E-5</v>
      </c>
      <c r="P5382">
        <f t="shared" si="594"/>
        <v>2.1968036999999996E-3</v>
      </c>
      <c r="Q5382" t="str">
        <f>VLOOKUP(VLOOKUP(C5382,Mapping!$A$1:$C$17,3,0),Mapping!$E$1:$F$6,2,0)</f>
        <v>Vùng 01</v>
      </c>
    </row>
    <row r="5383" spans="1:17" x14ac:dyDescent="0.3">
      <c r="A5383" s="33">
        <v>44834</v>
      </c>
      <c r="B5383">
        <v>4374</v>
      </c>
      <c r="C5383">
        <v>20</v>
      </c>
      <c r="D5383" s="38" t="s">
        <v>78</v>
      </c>
      <c r="E5383" s="2" t="s">
        <v>41</v>
      </c>
      <c r="F5383">
        <v>1749524</v>
      </c>
      <c r="G5383" s="44">
        <f t="shared" si="588"/>
        <v>44562</v>
      </c>
      <c r="H5383" s="50">
        <f t="shared" si="589"/>
        <v>273</v>
      </c>
      <c r="I5383" s="50">
        <f t="shared" si="590"/>
        <v>15747267.9</v>
      </c>
      <c r="J5383" s="46">
        <v>576823</v>
      </c>
      <c r="K5383" s="2" t="s">
        <v>34</v>
      </c>
      <c r="L5383" s="52" t="str">
        <f t="shared" si="591"/>
        <v>20220930VND</v>
      </c>
      <c r="M5383">
        <f>VLOOKUP(L5383,Mapping!$H$1:$K$25,4,0)</f>
        <v>1</v>
      </c>
      <c r="N5383">
        <f t="shared" si="592"/>
        <v>1.7495239999999999E-3</v>
      </c>
      <c r="O5383">
        <f t="shared" si="593"/>
        <v>5.7682299999999996E-4</v>
      </c>
      <c r="P5383">
        <f t="shared" si="594"/>
        <v>1.57472679E-2</v>
      </c>
      <c r="Q5383" t="str">
        <f>VLOOKUP(VLOOKUP(C5383,Mapping!$A$1:$C$17,3,0),Mapping!$E$1:$F$6,2,0)</f>
        <v>Vùng 02</v>
      </c>
    </row>
    <row r="5384" spans="1:17" x14ac:dyDescent="0.3">
      <c r="A5384" s="33">
        <v>44834</v>
      </c>
      <c r="B5384">
        <v>4375</v>
      </c>
      <c r="C5384">
        <v>23</v>
      </c>
      <c r="D5384" s="38" t="s">
        <v>78</v>
      </c>
      <c r="E5384" s="2" t="s">
        <v>41</v>
      </c>
      <c r="F5384">
        <v>9280830</v>
      </c>
      <c r="G5384" s="44">
        <f t="shared" si="588"/>
        <v>44562</v>
      </c>
      <c r="H5384" s="50">
        <f t="shared" si="589"/>
        <v>273</v>
      </c>
      <c r="I5384" s="50">
        <f t="shared" si="590"/>
        <v>229056254.70000002</v>
      </c>
      <c r="J5384" s="46">
        <v>8390339</v>
      </c>
      <c r="K5384" s="2" t="s">
        <v>34</v>
      </c>
      <c r="L5384" s="52" t="str">
        <f t="shared" si="591"/>
        <v>20220930VND</v>
      </c>
      <c r="M5384">
        <f>VLOOKUP(L5384,Mapping!$H$1:$K$25,4,0)</f>
        <v>1</v>
      </c>
      <c r="N5384">
        <f t="shared" si="592"/>
        <v>9.2808300000000003E-3</v>
      </c>
      <c r="O5384">
        <f t="shared" si="593"/>
        <v>8.3903390000000001E-3</v>
      </c>
      <c r="P5384">
        <f t="shared" si="594"/>
        <v>0.22905625470000002</v>
      </c>
      <c r="Q5384" t="str">
        <f>VLOOKUP(VLOOKUP(C5384,Mapping!$A$1:$C$17,3,0),Mapping!$E$1:$F$6,2,0)</f>
        <v>Vùng 02</v>
      </c>
    </row>
    <row r="5385" spans="1:17" x14ac:dyDescent="0.3">
      <c r="A5385" s="33">
        <v>44834</v>
      </c>
      <c r="B5385">
        <v>4375</v>
      </c>
      <c r="C5385">
        <v>23</v>
      </c>
      <c r="D5385" s="38" t="s">
        <v>78</v>
      </c>
      <c r="E5385" s="2" t="s">
        <v>41</v>
      </c>
      <c r="F5385">
        <v>1781963</v>
      </c>
      <c r="G5385" s="44">
        <f t="shared" si="588"/>
        <v>44562</v>
      </c>
      <c r="H5385" s="50">
        <f t="shared" si="589"/>
        <v>273</v>
      </c>
      <c r="I5385" s="50">
        <f t="shared" si="590"/>
        <v>30378675.599999998</v>
      </c>
      <c r="J5385" s="46">
        <v>1112772</v>
      </c>
      <c r="K5385" s="2" t="s">
        <v>34</v>
      </c>
      <c r="L5385" s="52" t="str">
        <f t="shared" si="591"/>
        <v>20220930VND</v>
      </c>
      <c r="M5385">
        <f>VLOOKUP(L5385,Mapping!$H$1:$K$25,4,0)</f>
        <v>1</v>
      </c>
      <c r="N5385">
        <f t="shared" si="592"/>
        <v>1.7819629999999999E-3</v>
      </c>
      <c r="O5385">
        <f t="shared" si="593"/>
        <v>1.1127719999999999E-3</v>
      </c>
      <c r="P5385">
        <f t="shared" si="594"/>
        <v>3.0378675599999998E-2</v>
      </c>
      <c r="Q5385" t="str">
        <f>VLOOKUP(VLOOKUP(C5385,Mapping!$A$1:$C$17,3,0),Mapping!$E$1:$F$6,2,0)</f>
        <v>Vùng 02</v>
      </c>
    </row>
    <row r="5386" spans="1:17" x14ac:dyDescent="0.3">
      <c r="A5386" s="33">
        <v>44834</v>
      </c>
      <c r="B5386">
        <v>4375</v>
      </c>
      <c r="C5386">
        <v>48</v>
      </c>
      <c r="D5386" s="38" t="s">
        <v>78</v>
      </c>
      <c r="E5386" s="2" t="s">
        <v>41</v>
      </c>
      <c r="F5386">
        <v>464431</v>
      </c>
      <c r="G5386" s="44">
        <f t="shared" si="588"/>
        <v>44562</v>
      </c>
      <c r="H5386" s="50">
        <f t="shared" si="589"/>
        <v>273</v>
      </c>
      <c r="I5386" s="50">
        <f t="shared" si="590"/>
        <v>32057707.5</v>
      </c>
      <c r="J5386" s="46">
        <v>1174275</v>
      </c>
      <c r="K5386" s="2" t="s">
        <v>34</v>
      </c>
      <c r="L5386" s="52" t="str">
        <f t="shared" si="591"/>
        <v>20220930VND</v>
      </c>
      <c r="M5386">
        <f>VLOOKUP(L5386,Mapping!$H$1:$K$25,4,0)</f>
        <v>1</v>
      </c>
      <c r="N5386">
        <f t="shared" si="592"/>
        <v>4.6443100000000001E-4</v>
      </c>
      <c r="O5386">
        <f t="shared" si="593"/>
        <v>1.174275E-3</v>
      </c>
      <c r="P5386">
        <f t="shared" si="594"/>
        <v>3.2057707499999998E-2</v>
      </c>
      <c r="Q5386" t="str">
        <f>VLOOKUP(VLOOKUP(C5386,Mapping!$A$1:$C$17,3,0),Mapping!$E$1:$F$6,2,0)</f>
        <v>Vùng 01</v>
      </c>
    </row>
    <row r="5387" spans="1:17" x14ac:dyDescent="0.3">
      <c r="A5387" s="33">
        <v>44834</v>
      </c>
      <c r="B5387">
        <v>4376</v>
      </c>
      <c r="C5387">
        <v>20</v>
      </c>
      <c r="D5387" s="38" t="s">
        <v>78</v>
      </c>
      <c r="E5387" s="2" t="s">
        <v>41</v>
      </c>
      <c r="F5387">
        <v>1607456</v>
      </c>
      <c r="G5387" s="44">
        <f t="shared" si="588"/>
        <v>44562</v>
      </c>
      <c r="H5387" s="50">
        <f t="shared" si="589"/>
        <v>273</v>
      </c>
      <c r="I5387" s="50">
        <f t="shared" si="590"/>
        <v>580933162633.82397</v>
      </c>
      <c r="J5387" s="46">
        <v>917316</v>
      </c>
      <c r="K5387" s="2" t="s">
        <v>35</v>
      </c>
      <c r="L5387" s="52" t="str">
        <f t="shared" si="591"/>
        <v>20220930USD</v>
      </c>
      <c r="M5387">
        <f>VLOOKUP(L5387,Mapping!$H$1:$K$25,4,0)</f>
        <v>23197.68</v>
      </c>
      <c r="N5387">
        <f t="shared" si="592"/>
        <v>37.289249902080002</v>
      </c>
      <c r="O5387">
        <f t="shared" si="593"/>
        <v>21.27960302688</v>
      </c>
      <c r="P5387">
        <f t="shared" si="594"/>
        <v>580.93316263382394</v>
      </c>
      <c r="Q5387" t="str">
        <f>VLOOKUP(VLOOKUP(C5387,Mapping!$A$1:$C$17,3,0),Mapping!$E$1:$F$6,2,0)</f>
        <v>Vùng 02</v>
      </c>
    </row>
    <row r="5388" spans="1:17" x14ac:dyDescent="0.3">
      <c r="A5388" s="33">
        <v>44834</v>
      </c>
      <c r="B5388">
        <v>4376</v>
      </c>
      <c r="C5388">
        <v>20</v>
      </c>
      <c r="D5388" s="38" t="s">
        <v>78</v>
      </c>
      <c r="E5388" s="2" t="s">
        <v>41</v>
      </c>
      <c r="F5388">
        <v>1701722</v>
      </c>
      <c r="G5388" s="44">
        <f t="shared" si="588"/>
        <v>44562</v>
      </c>
      <c r="H5388" s="50">
        <f t="shared" si="589"/>
        <v>273</v>
      </c>
      <c r="I5388" s="50">
        <f t="shared" si="590"/>
        <v>35382847.5</v>
      </c>
      <c r="J5388" s="46">
        <v>1296075</v>
      </c>
      <c r="K5388" s="2" t="s">
        <v>34</v>
      </c>
      <c r="L5388" s="52" t="str">
        <f t="shared" si="591"/>
        <v>20220930VND</v>
      </c>
      <c r="M5388">
        <f>VLOOKUP(L5388,Mapping!$H$1:$K$25,4,0)</f>
        <v>1</v>
      </c>
      <c r="N5388">
        <f t="shared" si="592"/>
        <v>1.7017219999999999E-3</v>
      </c>
      <c r="O5388">
        <f t="shared" si="593"/>
        <v>1.296075E-3</v>
      </c>
      <c r="P5388">
        <f t="shared" si="594"/>
        <v>3.5382847500000002E-2</v>
      </c>
      <c r="Q5388" t="str">
        <f>VLOOKUP(VLOOKUP(C5388,Mapping!$A$1:$C$17,3,0),Mapping!$E$1:$F$6,2,0)</f>
        <v>Vùng 02</v>
      </c>
    </row>
    <row r="5389" spans="1:17" x14ac:dyDescent="0.3">
      <c r="A5389" s="33">
        <v>44834</v>
      </c>
      <c r="B5389">
        <v>4376</v>
      </c>
      <c r="C5389">
        <v>34</v>
      </c>
      <c r="D5389" s="38" t="s">
        <v>78</v>
      </c>
      <c r="E5389" s="2" t="s">
        <v>41</v>
      </c>
      <c r="F5389">
        <v>8576676</v>
      </c>
      <c r="G5389" s="44">
        <f t="shared" si="588"/>
        <v>44562</v>
      </c>
      <c r="H5389" s="50">
        <f t="shared" si="589"/>
        <v>273</v>
      </c>
      <c r="I5389" s="50">
        <f t="shared" si="590"/>
        <v>188697408.90000001</v>
      </c>
      <c r="J5389" s="46">
        <v>6911993</v>
      </c>
      <c r="K5389" s="2" t="s">
        <v>34</v>
      </c>
      <c r="L5389" s="52" t="str">
        <f t="shared" si="591"/>
        <v>20220930VND</v>
      </c>
      <c r="M5389">
        <f>VLOOKUP(L5389,Mapping!$H$1:$K$25,4,0)</f>
        <v>1</v>
      </c>
      <c r="N5389">
        <f t="shared" si="592"/>
        <v>8.5766760000000001E-3</v>
      </c>
      <c r="O5389">
        <f t="shared" si="593"/>
        <v>6.911993E-3</v>
      </c>
      <c r="P5389">
        <f t="shared" si="594"/>
        <v>0.1886974089</v>
      </c>
      <c r="Q5389" t="str">
        <f>VLOOKUP(VLOOKUP(C5389,Mapping!$A$1:$C$17,3,0),Mapping!$E$1:$F$6,2,0)</f>
        <v>Vùng 02</v>
      </c>
    </row>
    <row r="5390" spans="1:17" x14ac:dyDescent="0.3">
      <c r="A5390" s="33">
        <v>44834</v>
      </c>
      <c r="B5390">
        <v>4378</v>
      </c>
      <c r="C5390">
        <v>48</v>
      </c>
      <c r="D5390" s="38" t="s">
        <v>78</v>
      </c>
      <c r="E5390" s="2" t="s">
        <v>41</v>
      </c>
      <c r="F5390">
        <v>292321</v>
      </c>
      <c r="G5390" s="44">
        <f t="shared" si="588"/>
        <v>44562</v>
      </c>
      <c r="H5390" s="50">
        <f t="shared" si="589"/>
        <v>273</v>
      </c>
      <c r="I5390" s="50">
        <f t="shared" si="590"/>
        <v>28470514.800000001</v>
      </c>
      <c r="J5390" s="46">
        <v>1042876</v>
      </c>
      <c r="K5390" s="2" t="s">
        <v>34</v>
      </c>
      <c r="L5390" s="52" t="str">
        <f t="shared" si="591"/>
        <v>20220930VND</v>
      </c>
      <c r="M5390">
        <f>VLOOKUP(L5390,Mapping!$H$1:$K$25,4,0)</f>
        <v>1</v>
      </c>
      <c r="N5390">
        <f t="shared" si="592"/>
        <v>2.9232100000000001E-4</v>
      </c>
      <c r="O5390">
        <f t="shared" si="593"/>
        <v>1.0428760000000001E-3</v>
      </c>
      <c r="P5390">
        <f t="shared" si="594"/>
        <v>2.8470514799999999E-2</v>
      </c>
      <c r="Q5390" t="str">
        <f>VLOOKUP(VLOOKUP(C5390,Mapping!$A$1:$C$17,3,0),Mapping!$E$1:$F$6,2,0)</f>
        <v>Vùng 01</v>
      </c>
    </row>
    <row r="5391" spans="1:17" x14ac:dyDescent="0.3">
      <c r="A5391" s="33">
        <v>44834</v>
      </c>
      <c r="B5391">
        <v>4380</v>
      </c>
      <c r="C5391">
        <v>23</v>
      </c>
      <c r="D5391" s="38" t="s">
        <v>78</v>
      </c>
      <c r="E5391" s="2" t="s">
        <v>43</v>
      </c>
      <c r="F5391">
        <v>9467953</v>
      </c>
      <c r="G5391" s="44">
        <f t="shared" si="588"/>
        <v>44562</v>
      </c>
      <c r="H5391" s="50">
        <f t="shared" si="589"/>
        <v>273</v>
      </c>
      <c r="I5391" s="50">
        <f t="shared" si="590"/>
        <v>195646159.79999998</v>
      </c>
      <c r="J5391" s="46">
        <v>7166526</v>
      </c>
      <c r="K5391" s="2" t="s">
        <v>34</v>
      </c>
      <c r="L5391" s="52" t="str">
        <f t="shared" si="591"/>
        <v>20220930VND</v>
      </c>
      <c r="M5391">
        <f>VLOOKUP(L5391,Mapping!$H$1:$K$25,4,0)</f>
        <v>1</v>
      </c>
      <c r="N5391">
        <f t="shared" si="592"/>
        <v>9.4679529999999994E-3</v>
      </c>
      <c r="O5391">
        <f t="shared" si="593"/>
        <v>7.1665260000000003E-3</v>
      </c>
      <c r="P5391">
        <f t="shared" si="594"/>
        <v>0.19564615979999997</v>
      </c>
      <c r="Q5391" t="str">
        <f>VLOOKUP(VLOOKUP(C5391,Mapping!$A$1:$C$17,3,0),Mapping!$E$1:$F$6,2,0)</f>
        <v>Vùng 02</v>
      </c>
    </row>
    <row r="5392" spans="1:17" x14ac:dyDescent="0.3">
      <c r="A5392" s="33">
        <v>44834</v>
      </c>
      <c r="B5392">
        <v>4380</v>
      </c>
      <c r="C5392">
        <v>23</v>
      </c>
      <c r="D5392" s="38" t="s">
        <v>78</v>
      </c>
      <c r="E5392" s="2" t="s">
        <v>41</v>
      </c>
      <c r="F5392">
        <v>6394881</v>
      </c>
      <c r="G5392" s="44">
        <f t="shared" si="588"/>
        <v>44562</v>
      </c>
      <c r="H5392" s="50">
        <f t="shared" si="589"/>
        <v>273</v>
      </c>
      <c r="I5392" s="50">
        <f t="shared" si="590"/>
        <v>219971005.79999998</v>
      </c>
      <c r="J5392" s="46">
        <v>8057546</v>
      </c>
      <c r="K5392" s="2" t="s">
        <v>34</v>
      </c>
      <c r="L5392" s="52" t="str">
        <f t="shared" si="591"/>
        <v>20220930VND</v>
      </c>
      <c r="M5392">
        <f>VLOOKUP(L5392,Mapping!$H$1:$K$25,4,0)</f>
        <v>1</v>
      </c>
      <c r="N5392">
        <f t="shared" si="592"/>
        <v>6.3948809999999998E-3</v>
      </c>
      <c r="O5392">
        <f t="shared" si="593"/>
        <v>8.0575460000000005E-3</v>
      </c>
      <c r="P5392">
        <f t="shared" si="594"/>
        <v>0.21997100579999998</v>
      </c>
      <c r="Q5392" t="str">
        <f>VLOOKUP(VLOOKUP(C5392,Mapping!$A$1:$C$17,3,0),Mapping!$E$1:$F$6,2,0)</f>
        <v>Vùng 02</v>
      </c>
    </row>
    <row r="5393" spans="1:17" x14ac:dyDescent="0.3">
      <c r="A5393" s="33">
        <v>44834</v>
      </c>
      <c r="B5393">
        <v>4382</v>
      </c>
      <c r="C5393">
        <v>34</v>
      </c>
      <c r="D5393" s="38" t="s">
        <v>78</v>
      </c>
      <c r="E5393" s="2" t="s">
        <v>41</v>
      </c>
      <c r="F5393">
        <v>1342059</v>
      </c>
      <c r="G5393" s="44">
        <f t="shared" si="588"/>
        <v>44562</v>
      </c>
      <c r="H5393" s="50">
        <f t="shared" si="589"/>
        <v>273</v>
      </c>
      <c r="I5393" s="50">
        <f t="shared" si="590"/>
        <v>10927398.299999999</v>
      </c>
      <c r="J5393" s="46">
        <v>400271</v>
      </c>
      <c r="K5393" s="2" t="s">
        <v>34</v>
      </c>
      <c r="L5393" s="52" t="str">
        <f t="shared" si="591"/>
        <v>20220930VND</v>
      </c>
      <c r="M5393">
        <f>VLOOKUP(L5393,Mapping!$H$1:$K$25,4,0)</f>
        <v>1</v>
      </c>
      <c r="N5393">
        <f t="shared" si="592"/>
        <v>1.342059E-3</v>
      </c>
      <c r="O5393">
        <f t="shared" si="593"/>
        <v>4.00271E-4</v>
      </c>
      <c r="P5393">
        <f t="shared" si="594"/>
        <v>1.0927398299999998E-2</v>
      </c>
      <c r="Q5393" t="str">
        <f>VLOOKUP(VLOOKUP(C5393,Mapping!$A$1:$C$17,3,0),Mapping!$E$1:$F$6,2,0)</f>
        <v>Vùng 02</v>
      </c>
    </row>
    <row r="5394" spans="1:17" x14ac:dyDescent="0.3">
      <c r="A5394" s="33">
        <v>44834</v>
      </c>
      <c r="B5394">
        <v>4383</v>
      </c>
      <c r="C5394">
        <v>40</v>
      </c>
      <c r="D5394" s="38" t="s">
        <v>78</v>
      </c>
      <c r="E5394" s="2" t="s">
        <v>41</v>
      </c>
      <c r="F5394">
        <v>687539</v>
      </c>
      <c r="G5394" s="44">
        <f t="shared" si="588"/>
        <v>44562</v>
      </c>
      <c r="H5394" s="50">
        <f t="shared" si="589"/>
        <v>273</v>
      </c>
      <c r="I5394" s="50">
        <f t="shared" si="590"/>
        <v>7899145.7999999998</v>
      </c>
      <c r="J5394" s="46">
        <v>289346</v>
      </c>
      <c r="K5394" s="2" t="s">
        <v>34</v>
      </c>
      <c r="L5394" s="52" t="str">
        <f t="shared" si="591"/>
        <v>20220930VND</v>
      </c>
      <c r="M5394">
        <f>VLOOKUP(L5394,Mapping!$H$1:$K$25,4,0)</f>
        <v>1</v>
      </c>
      <c r="N5394">
        <f t="shared" si="592"/>
        <v>6.8753900000000003E-4</v>
      </c>
      <c r="O5394">
        <f t="shared" si="593"/>
        <v>2.89346E-4</v>
      </c>
      <c r="P5394">
        <f t="shared" si="594"/>
        <v>7.8991458000000001E-3</v>
      </c>
      <c r="Q5394" t="str">
        <f>VLOOKUP(VLOOKUP(C5394,Mapping!$A$1:$C$17,3,0),Mapping!$E$1:$F$6,2,0)</f>
        <v>Vùng 01</v>
      </c>
    </row>
    <row r="5395" spans="1:17" x14ac:dyDescent="0.3">
      <c r="A5395" s="33">
        <v>44834</v>
      </c>
      <c r="B5395">
        <v>4384</v>
      </c>
      <c r="C5395">
        <v>34</v>
      </c>
      <c r="D5395" s="38" t="s">
        <v>78</v>
      </c>
      <c r="E5395" s="2" t="s">
        <v>41</v>
      </c>
      <c r="F5395">
        <v>256533</v>
      </c>
      <c r="G5395" s="44">
        <f t="shared" si="588"/>
        <v>44562</v>
      </c>
      <c r="H5395" s="50">
        <f t="shared" si="589"/>
        <v>273</v>
      </c>
      <c r="I5395" s="50">
        <f t="shared" si="590"/>
        <v>17139786.300000001</v>
      </c>
      <c r="J5395" s="46">
        <v>627831</v>
      </c>
      <c r="K5395" s="2" t="s">
        <v>34</v>
      </c>
      <c r="L5395" s="52" t="str">
        <f t="shared" si="591"/>
        <v>20220930VND</v>
      </c>
      <c r="M5395">
        <f>VLOOKUP(L5395,Mapping!$H$1:$K$25,4,0)</f>
        <v>1</v>
      </c>
      <c r="N5395">
        <f t="shared" si="592"/>
        <v>2.5653299999999998E-4</v>
      </c>
      <c r="O5395">
        <f t="shared" si="593"/>
        <v>6.2783100000000003E-4</v>
      </c>
      <c r="P5395">
        <f t="shared" si="594"/>
        <v>1.7139786300000001E-2</v>
      </c>
      <c r="Q5395" t="str">
        <f>VLOOKUP(VLOOKUP(C5395,Mapping!$A$1:$C$17,3,0),Mapping!$E$1:$F$6,2,0)</f>
        <v>Vùng 02</v>
      </c>
    </row>
    <row r="5396" spans="1:17" x14ac:dyDescent="0.3">
      <c r="A5396" s="33">
        <v>44834</v>
      </c>
      <c r="B5396">
        <v>4384</v>
      </c>
      <c r="C5396">
        <v>34</v>
      </c>
      <c r="D5396" s="38" t="s">
        <v>78</v>
      </c>
      <c r="E5396" s="2" t="s">
        <v>41</v>
      </c>
      <c r="F5396">
        <v>83120</v>
      </c>
      <c r="G5396" s="44">
        <f t="shared" si="588"/>
        <v>44562</v>
      </c>
      <c r="H5396" s="50">
        <f t="shared" si="589"/>
        <v>273</v>
      </c>
      <c r="I5396" s="50">
        <f t="shared" si="590"/>
        <v>9943479</v>
      </c>
      <c r="J5396" s="46">
        <v>364230</v>
      </c>
      <c r="K5396" s="2" t="s">
        <v>34</v>
      </c>
      <c r="L5396" s="52" t="str">
        <f t="shared" si="591"/>
        <v>20220930VND</v>
      </c>
      <c r="M5396">
        <f>VLOOKUP(L5396,Mapping!$H$1:$K$25,4,0)</f>
        <v>1</v>
      </c>
      <c r="N5396">
        <f t="shared" si="592"/>
        <v>8.3120000000000004E-5</v>
      </c>
      <c r="O5396">
        <f t="shared" si="593"/>
        <v>3.6423E-4</v>
      </c>
      <c r="P5396">
        <f t="shared" si="594"/>
        <v>9.9434789999999999E-3</v>
      </c>
      <c r="Q5396" t="str">
        <f>VLOOKUP(VLOOKUP(C5396,Mapping!$A$1:$C$17,3,0),Mapping!$E$1:$F$6,2,0)</f>
        <v>Vùng 02</v>
      </c>
    </row>
    <row r="5397" spans="1:17" x14ac:dyDescent="0.3">
      <c r="A5397" s="33">
        <v>44834</v>
      </c>
      <c r="B5397">
        <v>4385</v>
      </c>
      <c r="C5397">
        <v>20</v>
      </c>
      <c r="D5397" s="38" t="s">
        <v>78</v>
      </c>
      <c r="E5397" s="2" t="s">
        <v>41</v>
      </c>
      <c r="F5397">
        <v>587346</v>
      </c>
      <c r="G5397" s="44">
        <f t="shared" si="588"/>
        <v>44562</v>
      </c>
      <c r="H5397" s="50">
        <f t="shared" si="589"/>
        <v>273</v>
      </c>
      <c r="I5397" s="50">
        <f t="shared" si="590"/>
        <v>38922210.600000001</v>
      </c>
      <c r="J5397" s="46">
        <v>1425722</v>
      </c>
      <c r="K5397" s="2" t="s">
        <v>34</v>
      </c>
      <c r="L5397" s="52" t="str">
        <f t="shared" si="591"/>
        <v>20220930VND</v>
      </c>
      <c r="M5397">
        <f>VLOOKUP(L5397,Mapping!$H$1:$K$25,4,0)</f>
        <v>1</v>
      </c>
      <c r="N5397">
        <f t="shared" si="592"/>
        <v>5.8734599999999998E-4</v>
      </c>
      <c r="O5397">
        <f t="shared" si="593"/>
        <v>1.4257219999999999E-3</v>
      </c>
      <c r="P5397">
        <f t="shared" si="594"/>
        <v>3.89222106E-2</v>
      </c>
      <c r="Q5397" t="str">
        <f>VLOOKUP(VLOOKUP(C5397,Mapping!$A$1:$C$17,3,0),Mapping!$E$1:$F$6,2,0)</f>
        <v>Vùng 02</v>
      </c>
    </row>
    <row r="5398" spans="1:17" x14ac:dyDescent="0.3">
      <c r="A5398" s="33">
        <v>44834</v>
      </c>
      <c r="B5398">
        <v>4386</v>
      </c>
      <c r="C5398">
        <v>48</v>
      </c>
      <c r="D5398" s="38" t="s">
        <v>78</v>
      </c>
      <c r="E5398" s="2" t="s">
        <v>41</v>
      </c>
      <c r="F5398">
        <v>972126</v>
      </c>
      <c r="G5398" s="44">
        <f t="shared" si="588"/>
        <v>44562</v>
      </c>
      <c r="H5398" s="50">
        <f t="shared" si="589"/>
        <v>273</v>
      </c>
      <c r="I5398" s="50">
        <f t="shared" si="590"/>
        <v>41010333</v>
      </c>
      <c r="J5398" s="46">
        <v>1502210</v>
      </c>
      <c r="K5398" s="2" t="s">
        <v>34</v>
      </c>
      <c r="L5398" s="52" t="str">
        <f t="shared" si="591"/>
        <v>20220930VND</v>
      </c>
      <c r="M5398">
        <f>VLOOKUP(L5398,Mapping!$H$1:$K$25,4,0)</f>
        <v>1</v>
      </c>
      <c r="N5398">
        <f t="shared" si="592"/>
        <v>9.7212600000000002E-4</v>
      </c>
      <c r="O5398">
        <f t="shared" si="593"/>
        <v>1.5022099999999999E-3</v>
      </c>
      <c r="P5398">
        <f t="shared" si="594"/>
        <v>4.1010333000000003E-2</v>
      </c>
      <c r="Q5398" t="str">
        <f>VLOOKUP(VLOOKUP(C5398,Mapping!$A$1:$C$17,3,0),Mapping!$E$1:$F$6,2,0)</f>
        <v>Vùng 01</v>
      </c>
    </row>
    <row r="5399" spans="1:17" x14ac:dyDescent="0.3">
      <c r="A5399" s="33">
        <v>44834</v>
      </c>
      <c r="B5399">
        <v>4389</v>
      </c>
      <c r="C5399">
        <v>25</v>
      </c>
      <c r="D5399" s="38" t="s">
        <v>78</v>
      </c>
      <c r="E5399" s="2" t="s">
        <v>41</v>
      </c>
      <c r="F5399">
        <v>941633</v>
      </c>
      <c r="G5399" s="44">
        <f t="shared" si="588"/>
        <v>44562</v>
      </c>
      <c r="H5399" s="50">
        <f t="shared" si="589"/>
        <v>273</v>
      </c>
      <c r="I5399" s="50">
        <f t="shared" si="590"/>
        <v>1187338783687.0559</v>
      </c>
      <c r="J5399" s="46">
        <v>1874854</v>
      </c>
      <c r="K5399" s="2" t="s">
        <v>35</v>
      </c>
      <c r="L5399" s="52" t="str">
        <f t="shared" si="591"/>
        <v>20220930USD</v>
      </c>
      <c r="M5399">
        <f>VLOOKUP(L5399,Mapping!$H$1:$K$25,4,0)</f>
        <v>23197.68</v>
      </c>
      <c r="N5399">
        <f t="shared" si="592"/>
        <v>21.84370101144</v>
      </c>
      <c r="O5399">
        <f t="shared" si="593"/>
        <v>43.492263138719998</v>
      </c>
      <c r="P5399">
        <f t="shared" si="594"/>
        <v>1187.3387836870559</v>
      </c>
      <c r="Q5399" t="str">
        <f>VLOOKUP(VLOOKUP(C5399,Mapping!$A$1:$C$17,3,0),Mapping!$E$1:$F$6,2,0)</f>
        <v>Vùng 01</v>
      </c>
    </row>
    <row r="5400" spans="1:17" x14ac:dyDescent="0.3">
      <c r="A5400" s="33">
        <v>44834</v>
      </c>
      <c r="B5400">
        <v>4391</v>
      </c>
      <c r="C5400">
        <v>20</v>
      </c>
      <c r="D5400" s="38" t="s">
        <v>78</v>
      </c>
      <c r="E5400" s="2" t="s">
        <v>41</v>
      </c>
      <c r="F5400">
        <v>443212</v>
      </c>
      <c r="G5400" s="44">
        <f t="shared" si="588"/>
        <v>44562</v>
      </c>
      <c r="H5400" s="50">
        <f t="shared" si="589"/>
        <v>273</v>
      </c>
      <c r="I5400" s="50">
        <f t="shared" si="590"/>
        <v>19014231.599999998</v>
      </c>
      <c r="J5400" s="46">
        <v>696492</v>
      </c>
      <c r="K5400" s="2" t="s">
        <v>34</v>
      </c>
      <c r="L5400" s="52" t="str">
        <f t="shared" si="591"/>
        <v>20220930VND</v>
      </c>
      <c r="M5400">
        <f>VLOOKUP(L5400,Mapping!$H$1:$K$25,4,0)</f>
        <v>1</v>
      </c>
      <c r="N5400">
        <f t="shared" si="592"/>
        <v>4.4321200000000001E-4</v>
      </c>
      <c r="O5400">
        <f t="shared" si="593"/>
        <v>6.9649200000000005E-4</v>
      </c>
      <c r="P5400">
        <f t="shared" si="594"/>
        <v>1.9014231599999997E-2</v>
      </c>
      <c r="Q5400" t="str">
        <f>VLOOKUP(VLOOKUP(C5400,Mapping!$A$1:$C$17,3,0),Mapping!$E$1:$F$6,2,0)</f>
        <v>Vùng 02</v>
      </c>
    </row>
    <row r="5401" spans="1:17" x14ac:dyDescent="0.3">
      <c r="A5401" s="33">
        <v>44834</v>
      </c>
      <c r="B5401">
        <v>4391</v>
      </c>
      <c r="C5401">
        <v>23</v>
      </c>
      <c r="D5401" s="38" t="s">
        <v>78</v>
      </c>
      <c r="E5401" s="2" t="s">
        <v>41</v>
      </c>
      <c r="F5401">
        <v>1927465</v>
      </c>
      <c r="G5401" s="44">
        <f t="shared" si="588"/>
        <v>44562</v>
      </c>
      <c r="H5401" s="50">
        <f t="shared" si="589"/>
        <v>273</v>
      </c>
      <c r="I5401" s="50">
        <f t="shared" si="590"/>
        <v>34453637.399999999</v>
      </c>
      <c r="J5401" s="46">
        <v>1262038</v>
      </c>
      <c r="K5401" s="2" t="s">
        <v>34</v>
      </c>
      <c r="L5401" s="52" t="str">
        <f t="shared" si="591"/>
        <v>20220930VND</v>
      </c>
      <c r="M5401">
        <f>VLOOKUP(L5401,Mapping!$H$1:$K$25,4,0)</f>
        <v>1</v>
      </c>
      <c r="N5401">
        <f t="shared" si="592"/>
        <v>1.927465E-3</v>
      </c>
      <c r="O5401">
        <f t="shared" si="593"/>
        <v>1.262038E-3</v>
      </c>
      <c r="P5401">
        <f t="shared" si="594"/>
        <v>3.4453637400000001E-2</v>
      </c>
      <c r="Q5401" t="str">
        <f>VLOOKUP(VLOOKUP(C5401,Mapping!$A$1:$C$17,3,0),Mapping!$E$1:$F$6,2,0)</f>
        <v>Vùng 02</v>
      </c>
    </row>
    <row r="5402" spans="1:17" x14ac:dyDescent="0.3">
      <c r="A5402" s="33">
        <v>44834</v>
      </c>
      <c r="B5402">
        <v>4392</v>
      </c>
      <c r="C5402">
        <v>20</v>
      </c>
      <c r="D5402" s="38" t="s">
        <v>78</v>
      </c>
      <c r="E5402" s="2" t="s">
        <v>41</v>
      </c>
      <c r="F5402">
        <v>531281</v>
      </c>
      <c r="G5402" s="44">
        <f t="shared" si="588"/>
        <v>44562</v>
      </c>
      <c r="H5402" s="50">
        <f t="shared" si="589"/>
        <v>273</v>
      </c>
      <c r="I5402" s="50">
        <f t="shared" si="590"/>
        <v>36460269.300000004</v>
      </c>
      <c r="J5402" s="46">
        <v>1335541</v>
      </c>
      <c r="K5402" s="2" t="s">
        <v>34</v>
      </c>
      <c r="L5402" s="52" t="str">
        <f t="shared" si="591"/>
        <v>20220930VND</v>
      </c>
      <c r="M5402">
        <f>VLOOKUP(L5402,Mapping!$H$1:$K$25,4,0)</f>
        <v>1</v>
      </c>
      <c r="N5402">
        <f t="shared" si="592"/>
        <v>5.3128099999999998E-4</v>
      </c>
      <c r="O5402">
        <f t="shared" si="593"/>
        <v>1.335541E-3</v>
      </c>
      <c r="P5402">
        <f t="shared" si="594"/>
        <v>3.6460269300000007E-2</v>
      </c>
      <c r="Q5402" t="str">
        <f>VLOOKUP(VLOOKUP(C5402,Mapping!$A$1:$C$17,3,0),Mapping!$E$1:$F$6,2,0)</f>
        <v>Vùng 02</v>
      </c>
    </row>
    <row r="5403" spans="1:17" x14ac:dyDescent="0.3">
      <c r="A5403" s="33">
        <v>44834</v>
      </c>
      <c r="B5403">
        <v>4393</v>
      </c>
      <c r="C5403">
        <v>45</v>
      </c>
      <c r="D5403" s="38" t="s">
        <v>78</v>
      </c>
      <c r="E5403" s="2" t="s">
        <v>41</v>
      </c>
      <c r="F5403">
        <v>759322</v>
      </c>
      <c r="G5403" s="44">
        <f t="shared" si="588"/>
        <v>44562</v>
      </c>
      <c r="H5403" s="50">
        <f t="shared" si="589"/>
        <v>273</v>
      </c>
      <c r="I5403" s="50">
        <f t="shared" si="590"/>
        <v>8855655.9000000004</v>
      </c>
      <c r="J5403" s="46">
        <v>324383</v>
      </c>
      <c r="K5403" s="2" t="s">
        <v>34</v>
      </c>
      <c r="L5403" s="52" t="str">
        <f t="shared" si="591"/>
        <v>20220930VND</v>
      </c>
      <c r="M5403">
        <f>VLOOKUP(L5403,Mapping!$H$1:$K$25,4,0)</f>
        <v>1</v>
      </c>
      <c r="N5403">
        <f t="shared" si="592"/>
        <v>7.5932199999999999E-4</v>
      </c>
      <c r="O5403">
        <f t="shared" si="593"/>
        <v>3.2438299999999997E-4</v>
      </c>
      <c r="P5403">
        <f t="shared" si="594"/>
        <v>8.8556559000000003E-3</v>
      </c>
      <c r="Q5403" t="str">
        <f>VLOOKUP(VLOOKUP(C5403,Mapping!$A$1:$C$17,3,0),Mapping!$E$1:$F$6,2,0)</f>
        <v>Vùng 02</v>
      </c>
    </row>
    <row r="5404" spans="1:17" x14ac:dyDescent="0.3">
      <c r="A5404" s="33">
        <v>44834</v>
      </c>
      <c r="B5404">
        <v>4393</v>
      </c>
      <c r="C5404">
        <v>40</v>
      </c>
      <c r="D5404" s="38" t="s">
        <v>78</v>
      </c>
      <c r="E5404" s="2" t="s">
        <v>41</v>
      </c>
      <c r="F5404">
        <v>534185</v>
      </c>
      <c r="G5404" s="44">
        <f t="shared" si="588"/>
        <v>44562</v>
      </c>
      <c r="H5404" s="50">
        <f t="shared" si="589"/>
        <v>273</v>
      </c>
      <c r="I5404" s="50">
        <f t="shared" si="590"/>
        <v>7311813.6000000006</v>
      </c>
      <c r="J5404" s="46">
        <v>267832</v>
      </c>
      <c r="K5404" s="2" t="s">
        <v>34</v>
      </c>
      <c r="L5404" s="52" t="str">
        <f t="shared" si="591"/>
        <v>20220930VND</v>
      </c>
      <c r="M5404">
        <f>VLOOKUP(L5404,Mapping!$H$1:$K$25,4,0)</f>
        <v>1</v>
      </c>
      <c r="N5404">
        <f t="shared" si="592"/>
        <v>5.3418499999999996E-4</v>
      </c>
      <c r="O5404">
        <f t="shared" si="593"/>
        <v>2.6783200000000002E-4</v>
      </c>
      <c r="P5404">
        <f t="shared" si="594"/>
        <v>7.3118136000000005E-3</v>
      </c>
      <c r="Q5404" t="str">
        <f>VLOOKUP(VLOOKUP(C5404,Mapping!$A$1:$C$17,3,0),Mapping!$E$1:$F$6,2,0)</f>
        <v>Vùng 01</v>
      </c>
    </row>
    <row r="5405" spans="1:17" x14ac:dyDescent="0.3">
      <c r="A5405" s="33">
        <v>44834</v>
      </c>
      <c r="B5405">
        <v>4394</v>
      </c>
      <c r="C5405">
        <v>20</v>
      </c>
      <c r="D5405" s="38" t="s">
        <v>78</v>
      </c>
      <c r="E5405" s="2" t="s">
        <v>41</v>
      </c>
      <c r="F5405">
        <v>1854149</v>
      </c>
      <c r="G5405" s="44">
        <f t="shared" si="588"/>
        <v>44562</v>
      </c>
      <c r="H5405" s="50">
        <f t="shared" si="589"/>
        <v>273</v>
      </c>
      <c r="I5405" s="50">
        <f t="shared" si="590"/>
        <v>51805435.5</v>
      </c>
      <c r="J5405" s="46">
        <v>1897635</v>
      </c>
      <c r="K5405" s="2" t="s">
        <v>34</v>
      </c>
      <c r="L5405" s="52" t="str">
        <f t="shared" si="591"/>
        <v>20220930VND</v>
      </c>
      <c r="M5405">
        <f>VLOOKUP(L5405,Mapping!$H$1:$K$25,4,0)</f>
        <v>1</v>
      </c>
      <c r="N5405">
        <f t="shared" si="592"/>
        <v>1.854149E-3</v>
      </c>
      <c r="O5405">
        <f t="shared" si="593"/>
        <v>1.8976349999999999E-3</v>
      </c>
      <c r="P5405">
        <f t="shared" si="594"/>
        <v>5.1805435499999997E-2</v>
      </c>
      <c r="Q5405" t="str">
        <f>VLOOKUP(VLOOKUP(C5405,Mapping!$A$1:$C$17,3,0),Mapping!$E$1:$F$6,2,0)</f>
        <v>Vùng 02</v>
      </c>
    </row>
    <row r="5406" spans="1:17" x14ac:dyDescent="0.3">
      <c r="A5406" s="33">
        <v>44834</v>
      </c>
      <c r="B5406">
        <v>4396</v>
      </c>
      <c r="C5406">
        <v>34</v>
      </c>
      <c r="D5406" s="38" t="s">
        <v>78</v>
      </c>
      <c r="E5406" s="2" t="s">
        <v>41</v>
      </c>
      <c r="F5406">
        <v>1337661</v>
      </c>
      <c r="G5406" s="44">
        <f t="shared" si="588"/>
        <v>44562</v>
      </c>
      <c r="H5406" s="50">
        <f t="shared" si="589"/>
        <v>273</v>
      </c>
      <c r="I5406" s="50">
        <f t="shared" si="590"/>
        <v>21976773</v>
      </c>
      <c r="J5406" s="46">
        <v>805010</v>
      </c>
      <c r="K5406" s="2" t="s">
        <v>34</v>
      </c>
      <c r="L5406" s="52" t="str">
        <f t="shared" si="591"/>
        <v>20220930VND</v>
      </c>
      <c r="M5406">
        <f>VLOOKUP(L5406,Mapping!$H$1:$K$25,4,0)</f>
        <v>1</v>
      </c>
      <c r="N5406">
        <f t="shared" si="592"/>
        <v>1.337661E-3</v>
      </c>
      <c r="O5406">
        <f t="shared" si="593"/>
        <v>8.0500999999999999E-4</v>
      </c>
      <c r="P5406">
        <f t="shared" si="594"/>
        <v>2.1976773000000002E-2</v>
      </c>
      <c r="Q5406" t="str">
        <f>VLOOKUP(VLOOKUP(C5406,Mapping!$A$1:$C$17,3,0),Mapping!$E$1:$F$6,2,0)</f>
        <v>Vùng 02</v>
      </c>
    </row>
    <row r="5407" spans="1:17" x14ac:dyDescent="0.3">
      <c r="A5407" s="33">
        <v>44834</v>
      </c>
      <c r="B5407">
        <v>4396</v>
      </c>
      <c r="C5407">
        <v>43</v>
      </c>
      <c r="D5407" s="38" t="s">
        <v>78</v>
      </c>
      <c r="E5407" s="2" t="s">
        <v>41</v>
      </c>
      <c r="F5407">
        <v>1748940</v>
      </c>
      <c r="G5407" s="44">
        <f t="shared" si="588"/>
        <v>44562</v>
      </c>
      <c r="H5407" s="50">
        <f t="shared" si="589"/>
        <v>273</v>
      </c>
      <c r="I5407" s="50">
        <f t="shared" si="590"/>
        <v>18267795</v>
      </c>
      <c r="J5407" s="46">
        <v>669150</v>
      </c>
      <c r="K5407" s="2" t="s">
        <v>34</v>
      </c>
      <c r="L5407" s="52" t="str">
        <f t="shared" si="591"/>
        <v>20220930VND</v>
      </c>
      <c r="M5407">
        <f>VLOOKUP(L5407,Mapping!$H$1:$K$25,4,0)</f>
        <v>1</v>
      </c>
      <c r="N5407">
        <f t="shared" si="592"/>
        <v>1.74894E-3</v>
      </c>
      <c r="O5407">
        <f t="shared" si="593"/>
        <v>6.6914999999999997E-4</v>
      </c>
      <c r="P5407">
        <f t="shared" si="594"/>
        <v>1.8267795E-2</v>
      </c>
      <c r="Q5407" t="str">
        <f>VLOOKUP(VLOOKUP(C5407,Mapping!$A$1:$C$17,3,0),Mapping!$E$1:$F$6,2,0)</f>
        <v>Vùng 04</v>
      </c>
    </row>
    <row r="5408" spans="1:17" x14ac:dyDescent="0.3">
      <c r="A5408" s="33">
        <v>44834</v>
      </c>
      <c r="B5408">
        <v>4396</v>
      </c>
      <c r="C5408">
        <v>11</v>
      </c>
      <c r="D5408" s="38" t="s">
        <v>78</v>
      </c>
      <c r="E5408" s="2" t="s">
        <v>41</v>
      </c>
      <c r="F5408">
        <v>793310</v>
      </c>
      <c r="G5408" s="44">
        <f t="shared" si="588"/>
        <v>44562</v>
      </c>
      <c r="H5408" s="50">
        <f t="shared" si="589"/>
        <v>273</v>
      </c>
      <c r="I5408" s="50">
        <f t="shared" si="590"/>
        <v>40664114.399999999</v>
      </c>
      <c r="J5408" s="46">
        <v>1489528</v>
      </c>
      <c r="K5408" s="2" t="s">
        <v>34</v>
      </c>
      <c r="L5408" s="52" t="str">
        <f t="shared" si="591"/>
        <v>20220930VND</v>
      </c>
      <c r="M5408">
        <f>VLOOKUP(L5408,Mapping!$H$1:$K$25,4,0)</f>
        <v>1</v>
      </c>
      <c r="N5408">
        <f t="shared" si="592"/>
        <v>7.9330999999999998E-4</v>
      </c>
      <c r="O5408">
        <f t="shared" si="593"/>
        <v>1.4895279999999999E-3</v>
      </c>
      <c r="P5408">
        <f t="shared" si="594"/>
        <v>4.06641144E-2</v>
      </c>
      <c r="Q5408" t="str">
        <f>VLOOKUP(VLOOKUP(C5408,Mapping!$A$1:$C$17,3,0),Mapping!$E$1:$F$6,2,0)</f>
        <v>Vùng 01</v>
      </c>
    </row>
    <row r="5409" spans="1:17" x14ac:dyDescent="0.3">
      <c r="A5409" s="33">
        <v>44834</v>
      </c>
      <c r="B5409">
        <v>4397</v>
      </c>
      <c r="C5409">
        <v>34</v>
      </c>
      <c r="D5409" s="38" t="s">
        <v>78</v>
      </c>
      <c r="E5409" s="2" t="s">
        <v>41</v>
      </c>
      <c r="F5409">
        <v>1154990</v>
      </c>
      <c r="G5409" s="44">
        <f t="shared" si="588"/>
        <v>44562</v>
      </c>
      <c r="H5409" s="50">
        <f t="shared" si="589"/>
        <v>273</v>
      </c>
      <c r="I5409" s="50">
        <f t="shared" si="590"/>
        <v>5247960.8999999994</v>
      </c>
      <c r="J5409" s="46">
        <v>192233</v>
      </c>
      <c r="K5409" s="2" t="s">
        <v>34</v>
      </c>
      <c r="L5409" s="52" t="str">
        <f t="shared" si="591"/>
        <v>20220930VND</v>
      </c>
      <c r="M5409">
        <f>VLOOKUP(L5409,Mapping!$H$1:$K$25,4,0)</f>
        <v>1</v>
      </c>
      <c r="N5409">
        <f t="shared" si="592"/>
        <v>1.1549900000000001E-3</v>
      </c>
      <c r="O5409">
        <f t="shared" si="593"/>
        <v>1.9223299999999999E-4</v>
      </c>
      <c r="P5409">
        <f t="shared" si="594"/>
        <v>5.2479608999999993E-3</v>
      </c>
      <c r="Q5409" t="str">
        <f>VLOOKUP(VLOOKUP(C5409,Mapping!$A$1:$C$17,3,0),Mapping!$E$1:$F$6,2,0)</f>
        <v>Vùng 02</v>
      </c>
    </row>
    <row r="5410" spans="1:17" x14ac:dyDescent="0.3">
      <c r="A5410" s="33">
        <v>44834</v>
      </c>
      <c r="B5410">
        <v>4400</v>
      </c>
      <c r="C5410">
        <v>45</v>
      </c>
      <c r="D5410" s="38" t="s">
        <v>78</v>
      </c>
      <c r="E5410" s="2" t="s">
        <v>41</v>
      </c>
      <c r="F5410">
        <v>1483249</v>
      </c>
      <c r="G5410" s="44">
        <f t="shared" si="588"/>
        <v>44562</v>
      </c>
      <c r="H5410" s="50">
        <f t="shared" si="589"/>
        <v>273</v>
      </c>
      <c r="I5410" s="50">
        <f t="shared" si="590"/>
        <v>9628983</v>
      </c>
      <c r="J5410" s="46">
        <v>352710</v>
      </c>
      <c r="K5410" s="2" t="s">
        <v>34</v>
      </c>
      <c r="L5410" s="52" t="str">
        <f t="shared" si="591"/>
        <v>20220930VND</v>
      </c>
      <c r="M5410">
        <f>VLOOKUP(L5410,Mapping!$H$1:$K$25,4,0)</f>
        <v>1</v>
      </c>
      <c r="N5410">
        <f t="shared" si="592"/>
        <v>1.4832490000000001E-3</v>
      </c>
      <c r="O5410">
        <f t="shared" si="593"/>
        <v>3.5271E-4</v>
      </c>
      <c r="P5410">
        <f t="shared" si="594"/>
        <v>9.6289830000000007E-3</v>
      </c>
      <c r="Q5410" t="str">
        <f>VLOOKUP(VLOOKUP(C5410,Mapping!$A$1:$C$17,3,0),Mapping!$E$1:$F$6,2,0)</f>
        <v>Vùng 02</v>
      </c>
    </row>
    <row r="5411" spans="1:17" x14ac:dyDescent="0.3">
      <c r="A5411" s="33">
        <v>44834</v>
      </c>
      <c r="B5411">
        <v>4401</v>
      </c>
      <c r="C5411">
        <v>23</v>
      </c>
      <c r="D5411" s="38" t="s">
        <v>78</v>
      </c>
      <c r="E5411" s="2" t="s">
        <v>41</v>
      </c>
      <c r="F5411">
        <v>1966883</v>
      </c>
      <c r="G5411" s="44">
        <f t="shared" si="588"/>
        <v>44562</v>
      </c>
      <c r="H5411" s="50">
        <f t="shared" si="589"/>
        <v>273</v>
      </c>
      <c r="I5411" s="50">
        <f t="shared" si="590"/>
        <v>31645805.099999998</v>
      </c>
      <c r="J5411" s="46">
        <v>1159187</v>
      </c>
      <c r="K5411" s="2" t="s">
        <v>34</v>
      </c>
      <c r="L5411" s="52" t="str">
        <f t="shared" si="591"/>
        <v>20220930VND</v>
      </c>
      <c r="M5411">
        <f>VLOOKUP(L5411,Mapping!$H$1:$K$25,4,0)</f>
        <v>1</v>
      </c>
      <c r="N5411">
        <f t="shared" si="592"/>
        <v>1.966883E-3</v>
      </c>
      <c r="O5411">
        <f t="shared" si="593"/>
        <v>1.1591870000000001E-3</v>
      </c>
      <c r="P5411">
        <f t="shared" si="594"/>
        <v>3.16458051E-2</v>
      </c>
      <c r="Q5411" t="str">
        <f>VLOOKUP(VLOOKUP(C5411,Mapping!$A$1:$C$17,3,0),Mapping!$E$1:$F$6,2,0)</f>
        <v>Vùng 02</v>
      </c>
    </row>
    <row r="5412" spans="1:17" x14ac:dyDescent="0.3">
      <c r="A5412" s="33">
        <v>44834</v>
      </c>
      <c r="B5412">
        <v>4401</v>
      </c>
      <c r="C5412">
        <v>34</v>
      </c>
      <c r="D5412" s="38" t="s">
        <v>78</v>
      </c>
      <c r="E5412" s="2" t="s">
        <v>41</v>
      </c>
      <c r="F5412">
        <v>1443228</v>
      </c>
      <c r="G5412" s="44">
        <f t="shared" si="588"/>
        <v>44562</v>
      </c>
      <c r="H5412" s="50">
        <f t="shared" si="589"/>
        <v>273</v>
      </c>
      <c r="I5412" s="50">
        <f t="shared" si="590"/>
        <v>1662378.9000000001</v>
      </c>
      <c r="J5412" s="46">
        <v>60893</v>
      </c>
      <c r="K5412" s="2" t="s">
        <v>34</v>
      </c>
      <c r="L5412" s="52" t="str">
        <f t="shared" si="591"/>
        <v>20220930VND</v>
      </c>
      <c r="M5412">
        <f>VLOOKUP(L5412,Mapping!$H$1:$K$25,4,0)</f>
        <v>1</v>
      </c>
      <c r="N5412">
        <f t="shared" si="592"/>
        <v>1.443228E-3</v>
      </c>
      <c r="O5412">
        <f t="shared" si="593"/>
        <v>6.0893000000000001E-5</v>
      </c>
      <c r="P5412">
        <f t="shared" si="594"/>
        <v>1.6623789E-3</v>
      </c>
      <c r="Q5412" t="str">
        <f>VLOOKUP(VLOOKUP(C5412,Mapping!$A$1:$C$17,3,0),Mapping!$E$1:$F$6,2,0)</f>
        <v>Vùng 02</v>
      </c>
    </row>
    <row r="5413" spans="1:17" x14ac:dyDescent="0.3">
      <c r="A5413" s="33">
        <v>44834</v>
      </c>
      <c r="B5413">
        <v>4401</v>
      </c>
      <c r="C5413">
        <v>23</v>
      </c>
      <c r="D5413" s="38" t="s">
        <v>78</v>
      </c>
      <c r="E5413" s="2" t="s">
        <v>41</v>
      </c>
      <c r="F5413">
        <v>862563</v>
      </c>
      <c r="G5413" s="44">
        <f t="shared" si="588"/>
        <v>44562</v>
      </c>
      <c r="H5413" s="50">
        <f t="shared" si="589"/>
        <v>273</v>
      </c>
      <c r="I5413" s="50">
        <f t="shared" si="590"/>
        <v>650756019729.81604</v>
      </c>
      <c r="J5413" s="46">
        <v>1027569</v>
      </c>
      <c r="K5413" s="2" t="s">
        <v>35</v>
      </c>
      <c r="L5413" s="52" t="str">
        <f t="shared" si="591"/>
        <v>20220930USD</v>
      </c>
      <c r="M5413">
        <f>VLOOKUP(L5413,Mapping!$H$1:$K$25,4,0)</f>
        <v>23197.68</v>
      </c>
      <c r="N5413">
        <f t="shared" si="592"/>
        <v>20.009460453839999</v>
      </c>
      <c r="O5413">
        <f t="shared" si="593"/>
        <v>23.837216839920004</v>
      </c>
      <c r="P5413">
        <f t="shared" si="594"/>
        <v>650.75601972981599</v>
      </c>
      <c r="Q5413" t="str">
        <f>VLOOKUP(VLOOKUP(C5413,Mapping!$A$1:$C$17,3,0),Mapping!$E$1:$F$6,2,0)</f>
        <v>Vùng 02</v>
      </c>
    </row>
    <row r="5414" spans="1:17" x14ac:dyDescent="0.3">
      <c r="A5414" s="33">
        <v>44834</v>
      </c>
      <c r="B5414">
        <v>4403</v>
      </c>
      <c r="C5414">
        <v>40</v>
      </c>
      <c r="D5414" s="38" t="s">
        <v>78</v>
      </c>
      <c r="E5414" s="2" t="s">
        <v>41</v>
      </c>
      <c r="F5414">
        <v>545661</v>
      </c>
      <c r="G5414" s="44">
        <f t="shared" si="588"/>
        <v>44562</v>
      </c>
      <c r="H5414" s="50">
        <f t="shared" si="589"/>
        <v>273</v>
      </c>
      <c r="I5414" s="50">
        <f t="shared" si="590"/>
        <v>35288089.199999996</v>
      </c>
      <c r="J5414" s="46">
        <v>1292604</v>
      </c>
      <c r="K5414" s="2" t="s">
        <v>34</v>
      </c>
      <c r="L5414" s="52" t="str">
        <f t="shared" si="591"/>
        <v>20220930VND</v>
      </c>
      <c r="M5414">
        <f>VLOOKUP(L5414,Mapping!$H$1:$K$25,4,0)</f>
        <v>1</v>
      </c>
      <c r="N5414">
        <f t="shared" si="592"/>
        <v>5.4566100000000002E-4</v>
      </c>
      <c r="O5414">
        <f t="shared" si="593"/>
        <v>1.2926039999999999E-3</v>
      </c>
      <c r="P5414">
        <f t="shared" si="594"/>
        <v>3.5288089199999997E-2</v>
      </c>
      <c r="Q5414" t="str">
        <f>VLOOKUP(VLOOKUP(C5414,Mapping!$A$1:$C$17,3,0),Mapping!$E$1:$F$6,2,0)</f>
        <v>Vùng 01</v>
      </c>
    </row>
    <row r="5415" spans="1:17" x14ac:dyDescent="0.3">
      <c r="A5415" s="33">
        <v>44834</v>
      </c>
      <c r="B5415">
        <v>4403</v>
      </c>
      <c r="C5415">
        <v>40</v>
      </c>
      <c r="D5415" s="38" t="s">
        <v>78</v>
      </c>
      <c r="E5415" s="2" t="s">
        <v>41</v>
      </c>
      <c r="F5415">
        <v>1028094</v>
      </c>
      <c r="G5415" s="44">
        <f t="shared" si="588"/>
        <v>44562</v>
      </c>
      <c r="H5415" s="50">
        <f t="shared" si="589"/>
        <v>273</v>
      </c>
      <c r="I5415" s="50">
        <f t="shared" si="590"/>
        <v>31236305.099999998</v>
      </c>
      <c r="J5415" s="46">
        <v>1144187</v>
      </c>
      <c r="K5415" s="2" t="s">
        <v>34</v>
      </c>
      <c r="L5415" s="52" t="str">
        <f t="shared" si="591"/>
        <v>20220930VND</v>
      </c>
      <c r="M5415">
        <f>VLOOKUP(L5415,Mapping!$H$1:$K$25,4,0)</f>
        <v>1</v>
      </c>
      <c r="N5415">
        <f t="shared" si="592"/>
        <v>1.028094E-3</v>
      </c>
      <c r="O5415">
        <f t="shared" si="593"/>
        <v>1.1441870000000001E-3</v>
      </c>
      <c r="P5415">
        <f t="shared" si="594"/>
        <v>3.1236305099999997E-2</v>
      </c>
      <c r="Q5415" t="str">
        <f>VLOOKUP(VLOOKUP(C5415,Mapping!$A$1:$C$17,3,0),Mapping!$E$1:$F$6,2,0)</f>
        <v>Vùng 01</v>
      </c>
    </row>
    <row r="5416" spans="1:17" x14ac:dyDescent="0.3">
      <c r="A5416" s="33">
        <v>44834</v>
      </c>
      <c r="B5416">
        <v>4407</v>
      </c>
      <c r="C5416">
        <v>48</v>
      </c>
      <c r="D5416" s="38" t="s">
        <v>78</v>
      </c>
      <c r="E5416" s="2" t="s">
        <v>41</v>
      </c>
      <c r="F5416">
        <v>5523793</v>
      </c>
      <c r="G5416" s="44">
        <f t="shared" si="588"/>
        <v>44562</v>
      </c>
      <c r="H5416" s="50">
        <f t="shared" si="589"/>
        <v>273</v>
      </c>
      <c r="I5416" s="50">
        <f t="shared" si="590"/>
        <v>137934724.20000002</v>
      </c>
      <c r="J5416" s="46">
        <v>5052554</v>
      </c>
      <c r="K5416" s="2" t="s">
        <v>34</v>
      </c>
      <c r="L5416" s="52" t="str">
        <f t="shared" si="591"/>
        <v>20220930VND</v>
      </c>
      <c r="M5416">
        <f>VLOOKUP(L5416,Mapping!$H$1:$K$25,4,0)</f>
        <v>1</v>
      </c>
      <c r="N5416">
        <f t="shared" si="592"/>
        <v>5.5237929999999999E-3</v>
      </c>
      <c r="O5416">
        <f t="shared" si="593"/>
        <v>5.0525539999999999E-3</v>
      </c>
      <c r="P5416">
        <f t="shared" si="594"/>
        <v>0.13793472420000003</v>
      </c>
      <c r="Q5416" t="str">
        <f>VLOOKUP(VLOOKUP(C5416,Mapping!$A$1:$C$17,3,0),Mapping!$E$1:$F$6,2,0)</f>
        <v>Vùng 01</v>
      </c>
    </row>
    <row r="5417" spans="1:17" x14ac:dyDescent="0.3">
      <c r="A5417" s="33">
        <v>44834</v>
      </c>
      <c r="B5417">
        <v>4407</v>
      </c>
      <c r="C5417">
        <v>23</v>
      </c>
      <c r="D5417" s="38" t="s">
        <v>78</v>
      </c>
      <c r="E5417" s="2" t="s">
        <v>41</v>
      </c>
      <c r="F5417">
        <v>1147466</v>
      </c>
      <c r="G5417" s="44">
        <f t="shared" si="588"/>
        <v>44562</v>
      </c>
      <c r="H5417" s="50">
        <f t="shared" si="589"/>
        <v>273</v>
      </c>
      <c r="I5417" s="50">
        <f t="shared" si="590"/>
        <v>10501190.700000001</v>
      </c>
      <c r="J5417" s="46">
        <v>384659</v>
      </c>
      <c r="K5417" s="2" t="s">
        <v>34</v>
      </c>
      <c r="L5417" s="52" t="str">
        <f t="shared" si="591"/>
        <v>20220930VND</v>
      </c>
      <c r="M5417">
        <f>VLOOKUP(L5417,Mapping!$H$1:$K$25,4,0)</f>
        <v>1</v>
      </c>
      <c r="N5417">
        <f t="shared" si="592"/>
        <v>1.147466E-3</v>
      </c>
      <c r="O5417">
        <f t="shared" si="593"/>
        <v>3.8465899999999998E-4</v>
      </c>
      <c r="P5417">
        <f t="shared" si="594"/>
        <v>1.0501190700000001E-2</v>
      </c>
      <c r="Q5417" t="str">
        <f>VLOOKUP(VLOOKUP(C5417,Mapping!$A$1:$C$17,3,0),Mapping!$E$1:$F$6,2,0)</f>
        <v>Vùng 02</v>
      </c>
    </row>
    <row r="5418" spans="1:17" x14ac:dyDescent="0.3">
      <c r="A5418" s="33">
        <v>44834</v>
      </c>
      <c r="B5418">
        <v>4407</v>
      </c>
      <c r="C5418">
        <v>36</v>
      </c>
      <c r="D5418" s="38" t="s">
        <v>78</v>
      </c>
      <c r="E5418" s="2" t="s">
        <v>41</v>
      </c>
      <c r="F5418">
        <v>228227</v>
      </c>
      <c r="G5418" s="44">
        <f t="shared" si="588"/>
        <v>44562</v>
      </c>
      <c r="H5418" s="50">
        <f t="shared" si="589"/>
        <v>273</v>
      </c>
      <c r="I5418" s="50">
        <f t="shared" si="590"/>
        <v>15075005.4</v>
      </c>
      <c r="J5418" s="46">
        <v>552198</v>
      </c>
      <c r="K5418" s="2" t="s">
        <v>34</v>
      </c>
      <c r="L5418" s="52" t="str">
        <f t="shared" si="591"/>
        <v>20220930VND</v>
      </c>
      <c r="M5418">
        <f>VLOOKUP(L5418,Mapping!$H$1:$K$25,4,0)</f>
        <v>1</v>
      </c>
      <c r="N5418">
        <f t="shared" si="592"/>
        <v>2.2822700000000001E-4</v>
      </c>
      <c r="O5418">
        <f t="shared" si="593"/>
        <v>5.5219799999999995E-4</v>
      </c>
      <c r="P5418">
        <f t="shared" si="594"/>
        <v>1.5075005400000001E-2</v>
      </c>
      <c r="Q5418" t="str">
        <f>VLOOKUP(VLOOKUP(C5418,Mapping!$A$1:$C$17,3,0),Mapping!$E$1:$F$6,2,0)</f>
        <v>Vùng 05</v>
      </c>
    </row>
    <row r="5419" spans="1:17" x14ac:dyDescent="0.3">
      <c r="A5419" s="33">
        <v>44834</v>
      </c>
      <c r="B5419">
        <v>4408</v>
      </c>
      <c r="C5419">
        <v>34</v>
      </c>
      <c r="D5419" s="38" t="s">
        <v>78</v>
      </c>
      <c r="E5419" s="2" t="s">
        <v>41</v>
      </c>
      <c r="F5419">
        <v>1467105</v>
      </c>
      <c r="G5419" s="44">
        <f t="shared" si="588"/>
        <v>44562</v>
      </c>
      <c r="H5419" s="50">
        <f t="shared" si="589"/>
        <v>273</v>
      </c>
      <c r="I5419" s="50">
        <f t="shared" si="590"/>
        <v>20139346.5</v>
      </c>
      <c r="J5419" s="46">
        <v>737705</v>
      </c>
      <c r="K5419" s="2" t="s">
        <v>34</v>
      </c>
      <c r="L5419" s="52" t="str">
        <f t="shared" si="591"/>
        <v>20220930VND</v>
      </c>
      <c r="M5419">
        <f>VLOOKUP(L5419,Mapping!$H$1:$K$25,4,0)</f>
        <v>1</v>
      </c>
      <c r="N5419">
        <f t="shared" si="592"/>
        <v>1.467105E-3</v>
      </c>
      <c r="O5419">
        <f t="shared" si="593"/>
        <v>7.3770499999999996E-4</v>
      </c>
      <c r="P5419">
        <f t="shared" si="594"/>
        <v>2.0139346499999999E-2</v>
      </c>
      <c r="Q5419" t="str">
        <f>VLOOKUP(VLOOKUP(C5419,Mapping!$A$1:$C$17,3,0),Mapping!$E$1:$F$6,2,0)</f>
        <v>Vùng 02</v>
      </c>
    </row>
    <row r="5420" spans="1:17" x14ac:dyDescent="0.3">
      <c r="A5420" s="33">
        <v>44834</v>
      </c>
      <c r="B5420">
        <v>4411</v>
      </c>
      <c r="C5420">
        <v>40</v>
      </c>
      <c r="D5420" s="38" t="s">
        <v>78</v>
      </c>
      <c r="E5420" s="2" t="s">
        <v>41</v>
      </c>
      <c r="F5420">
        <v>1389284</v>
      </c>
      <c r="G5420" s="44">
        <f t="shared" si="588"/>
        <v>44562</v>
      </c>
      <c r="H5420" s="50">
        <f t="shared" si="589"/>
        <v>273</v>
      </c>
      <c r="I5420" s="50">
        <f t="shared" si="590"/>
        <v>31296337.800000001</v>
      </c>
      <c r="J5420" s="46">
        <v>1146386</v>
      </c>
      <c r="K5420" s="2" t="s">
        <v>34</v>
      </c>
      <c r="L5420" s="52" t="str">
        <f t="shared" si="591"/>
        <v>20220930VND</v>
      </c>
      <c r="M5420">
        <f>VLOOKUP(L5420,Mapping!$H$1:$K$25,4,0)</f>
        <v>1</v>
      </c>
      <c r="N5420">
        <f t="shared" si="592"/>
        <v>1.389284E-3</v>
      </c>
      <c r="O5420">
        <f t="shared" si="593"/>
        <v>1.1463860000000001E-3</v>
      </c>
      <c r="P5420">
        <f t="shared" si="594"/>
        <v>3.1296337800000004E-2</v>
      </c>
      <c r="Q5420" t="str">
        <f>VLOOKUP(VLOOKUP(C5420,Mapping!$A$1:$C$17,3,0),Mapping!$E$1:$F$6,2,0)</f>
        <v>Vùng 01</v>
      </c>
    </row>
    <row r="5421" spans="1:17" x14ac:dyDescent="0.3">
      <c r="A5421" s="33">
        <v>44834</v>
      </c>
      <c r="B5421">
        <v>4412</v>
      </c>
      <c r="C5421">
        <v>23</v>
      </c>
      <c r="D5421" s="38" t="s">
        <v>78</v>
      </c>
      <c r="E5421" s="2" t="s">
        <v>41</v>
      </c>
      <c r="F5421">
        <v>1001591</v>
      </c>
      <c r="G5421" s="44">
        <f t="shared" si="588"/>
        <v>44562</v>
      </c>
      <c r="H5421" s="50">
        <f t="shared" si="589"/>
        <v>273</v>
      </c>
      <c r="I5421" s="50">
        <f t="shared" si="590"/>
        <v>54357030</v>
      </c>
      <c r="J5421" s="46">
        <v>1991100</v>
      </c>
      <c r="K5421" s="2" t="s">
        <v>34</v>
      </c>
      <c r="L5421" s="52" t="str">
        <f t="shared" si="591"/>
        <v>20220930VND</v>
      </c>
      <c r="M5421">
        <f>VLOOKUP(L5421,Mapping!$H$1:$K$25,4,0)</f>
        <v>1</v>
      </c>
      <c r="N5421">
        <f t="shared" si="592"/>
        <v>1.001591E-3</v>
      </c>
      <c r="O5421">
        <f t="shared" si="593"/>
        <v>1.9911E-3</v>
      </c>
      <c r="P5421">
        <f t="shared" si="594"/>
        <v>5.4357030000000001E-2</v>
      </c>
      <c r="Q5421" t="str">
        <f>VLOOKUP(VLOOKUP(C5421,Mapping!$A$1:$C$17,3,0),Mapping!$E$1:$F$6,2,0)</f>
        <v>Vùng 02</v>
      </c>
    </row>
    <row r="5422" spans="1:17" x14ac:dyDescent="0.3">
      <c r="A5422" s="33">
        <v>44834</v>
      </c>
      <c r="B5422">
        <v>4414</v>
      </c>
      <c r="C5422">
        <v>48</v>
      </c>
      <c r="D5422" s="38" t="s">
        <v>78</v>
      </c>
      <c r="E5422" s="2" t="s">
        <v>41</v>
      </c>
      <c r="F5422">
        <v>1751401</v>
      </c>
      <c r="G5422" s="44">
        <f t="shared" si="588"/>
        <v>44562</v>
      </c>
      <c r="H5422" s="50">
        <f t="shared" si="589"/>
        <v>273</v>
      </c>
      <c r="I5422" s="50">
        <f t="shared" si="590"/>
        <v>22889466.599999998</v>
      </c>
      <c r="J5422" s="46">
        <v>838442</v>
      </c>
      <c r="K5422" s="2" t="s">
        <v>34</v>
      </c>
      <c r="L5422" s="52" t="str">
        <f t="shared" si="591"/>
        <v>20220930VND</v>
      </c>
      <c r="M5422">
        <f>VLOOKUP(L5422,Mapping!$H$1:$K$25,4,0)</f>
        <v>1</v>
      </c>
      <c r="N5422">
        <f t="shared" si="592"/>
        <v>1.7514010000000001E-3</v>
      </c>
      <c r="O5422">
        <f t="shared" si="593"/>
        <v>8.3844200000000001E-4</v>
      </c>
      <c r="P5422">
        <f t="shared" si="594"/>
        <v>2.2889466599999998E-2</v>
      </c>
      <c r="Q5422" t="str">
        <f>VLOOKUP(VLOOKUP(C5422,Mapping!$A$1:$C$17,3,0),Mapping!$E$1:$F$6,2,0)</f>
        <v>Vùng 01</v>
      </c>
    </row>
    <row r="5423" spans="1:17" x14ac:dyDescent="0.3">
      <c r="A5423" s="33">
        <v>44834</v>
      </c>
      <c r="B5423">
        <v>4414</v>
      </c>
      <c r="C5423">
        <v>48</v>
      </c>
      <c r="D5423" s="38" t="s">
        <v>78</v>
      </c>
      <c r="E5423" s="2" t="s">
        <v>41</v>
      </c>
      <c r="F5423">
        <v>404913</v>
      </c>
      <c r="G5423" s="44">
        <f t="shared" si="588"/>
        <v>44562</v>
      </c>
      <c r="H5423" s="50">
        <f t="shared" si="589"/>
        <v>273</v>
      </c>
      <c r="I5423" s="50">
        <f t="shared" si="590"/>
        <v>627489333591.12</v>
      </c>
      <c r="J5423" s="46">
        <v>990830</v>
      </c>
      <c r="K5423" s="2" t="s">
        <v>35</v>
      </c>
      <c r="L5423" s="52" t="str">
        <f t="shared" si="591"/>
        <v>20220930USD</v>
      </c>
      <c r="M5423">
        <f>VLOOKUP(L5423,Mapping!$H$1:$K$25,4,0)</f>
        <v>23197.68</v>
      </c>
      <c r="N5423">
        <f t="shared" si="592"/>
        <v>9.3930422018400002</v>
      </c>
      <c r="O5423">
        <f t="shared" si="593"/>
        <v>22.984957274400003</v>
      </c>
      <c r="P5423">
        <f t="shared" si="594"/>
        <v>627.48933359112004</v>
      </c>
      <c r="Q5423" t="str">
        <f>VLOOKUP(VLOOKUP(C5423,Mapping!$A$1:$C$17,3,0),Mapping!$E$1:$F$6,2,0)</f>
        <v>Vùng 01</v>
      </c>
    </row>
    <row r="5424" spans="1:17" x14ac:dyDescent="0.3">
      <c r="A5424" s="33">
        <v>44834</v>
      </c>
      <c r="B5424">
        <v>4415</v>
      </c>
      <c r="C5424">
        <v>23</v>
      </c>
      <c r="D5424" s="38" t="s">
        <v>78</v>
      </c>
      <c r="E5424" s="2" t="s">
        <v>41</v>
      </c>
      <c r="F5424">
        <v>1871916</v>
      </c>
      <c r="G5424" s="44">
        <f t="shared" si="588"/>
        <v>44562</v>
      </c>
      <c r="H5424" s="50">
        <f t="shared" si="589"/>
        <v>273</v>
      </c>
      <c r="I5424" s="50">
        <f t="shared" si="590"/>
        <v>40347980.399999999</v>
      </c>
      <c r="J5424" s="46">
        <v>1477948</v>
      </c>
      <c r="K5424" s="2" t="s">
        <v>34</v>
      </c>
      <c r="L5424" s="52" t="str">
        <f t="shared" si="591"/>
        <v>20220930VND</v>
      </c>
      <c r="M5424">
        <f>VLOOKUP(L5424,Mapping!$H$1:$K$25,4,0)</f>
        <v>1</v>
      </c>
      <c r="N5424">
        <f t="shared" si="592"/>
        <v>1.8719159999999999E-3</v>
      </c>
      <c r="O5424">
        <f t="shared" si="593"/>
        <v>1.477948E-3</v>
      </c>
      <c r="P5424">
        <f t="shared" si="594"/>
        <v>4.0347980399999997E-2</v>
      </c>
      <c r="Q5424" t="str">
        <f>VLOOKUP(VLOOKUP(C5424,Mapping!$A$1:$C$17,3,0),Mapping!$E$1:$F$6,2,0)</f>
        <v>Vùng 02</v>
      </c>
    </row>
    <row r="5425" spans="1:17" x14ac:dyDescent="0.3">
      <c r="A5425" s="33">
        <v>44834</v>
      </c>
      <c r="B5425">
        <v>4416</v>
      </c>
      <c r="C5425">
        <v>41</v>
      </c>
      <c r="D5425" s="38" t="s">
        <v>78</v>
      </c>
      <c r="E5425" s="2" t="s">
        <v>41</v>
      </c>
      <c r="F5425">
        <v>1874096</v>
      </c>
      <c r="G5425" s="44">
        <f t="shared" si="588"/>
        <v>44562</v>
      </c>
      <c r="H5425" s="50">
        <f t="shared" si="589"/>
        <v>273</v>
      </c>
      <c r="I5425" s="50">
        <f t="shared" si="590"/>
        <v>46247646.899999999</v>
      </c>
      <c r="J5425" s="46">
        <v>1694053</v>
      </c>
      <c r="K5425" s="2" t="s">
        <v>34</v>
      </c>
      <c r="L5425" s="52" t="str">
        <f t="shared" si="591"/>
        <v>20220930VND</v>
      </c>
      <c r="M5425">
        <f>VLOOKUP(L5425,Mapping!$H$1:$K$25,4,0)</f>
        <v>1</v>
      </c>
      <c r="N5425">
        <f t="shared" si="592"/>
        <v>1.874096E-3</v>
      </c>
      <c r="O5425">
        <f t="shared" si="593"/>
        <v>1.6940530000000001E-3</v>
      </c>
      <c r="P5425">
        <f t="shared" si="594"/>
        <v>4.6247646900000002E-2</v>
      </c>
      <c r="Q5425" t="str">
        <f>VLOOKUP(VLOOKUP(C5425,Mapping!$A$1:$C$17,3,0),Mapping!$E$1:$F$6,2,0)</f>
        <v>Vùng 05</v>
      </c>
    </row>
    <row r="5426" spans="1:17" x14ac:dyDescent="0.3">
      <c r="A5426" s="33">
        <v>44834</v>
      </c>
      <c r="B5426">
        <v>4416</v>
      </c>
      <c r="C5426">
        <v>40</v>
      </c>
      <c r="D5426" s="38" t="s">
        <v>78</v>
      </c>
      <c r="E5426" s="2" t="s">
        <v>41</v>
      </c>
      <c r="F5426">
        <v>794659</v>
      </c>
      <c r="G5426" s="44">
        <f t="shared" si="588"/>
        <v>44562</v>
      </c>
      <c r="H5426" s="50">
        <f t="shared" si="589"/>
        <v>273</v>
      </c>
      <c r="I5426" s="50">
        <f t="shared" si="590"/>
        <v>32447551.5</v>
      </c>
      <c r="J5426" s="46">
        <v>1188555</v>
      </c>
      <c r="K5426" s="2" t="s">
        <v>34</v>
      </c>
      <c r="L5426" s="52" t="str">
        <f t="shared" si="591"/>
        <v>20220930VND</v>
      </c>
      <c r="M5426">
        <f>VLOOKUP(L5426,Mapping!$H$1:$K$25,4,0)</f>
        <v>1</v>
      </c>
      <c r="N5426">
        <f t="shared" si="592"/>
        <v>7.9465899999999997E-4</v>
      </c>
      <c r="O5426">
        <f t="shared" si="593"/>
        <v>1.188555E-3</v>
      </c>
      <c r="P5426">
        <f t="shared" si="594"/>
        <v>3.2447551499999998E-2</v>
      </c>
      <c r="Q5426" t="str">
        <f>VLOOKUP(VLOOKUP(C5426,Mapping!$A$1:$C$17,3,0),Mapping!$E$1:$F$6,2,0)</f>
        <v>Vùng 01</v>
      </c>
    </row>
    <row r="5427" spans="1:17" x14ac:dyDescent="0.3">
      <c r="A5427" s="33">
        <v>44834</v>
      </c>
      <c r="B5427">
        <v>4416</v>
      </c>
      <c r="C5427">
        <v>40</v>
      </c>
      <c r="D5427" s="38" t="s">
        <v>78</v>
      </c>
      <c r="E5427" s="2" t="s">
        <v>41</v>
      </c>
      <c r="F5427">
        <v>1668029</v>
      </c>
      <c r="G5427" s="44">
        <f t="shared" si="588"/>
        <v>44562</v>
      </c>
      <c r="H5427" s="50">
        <f t="shared" si="589"/>
        <v>273</v>
      </c>
      <c r="I5427" s="50">
        <f t="shared" si="590"/>
        <v>18291163.800000001</v>
      </c>
      <c r="J5427" s="46">
        <v>670006</v>
      </c>
      <c r="K5427" s="2" t="s">
        <v>34</v>
      </c>
      <c r="L5427" s="52" t="str">
        <f t="shared" si="591"/>
        <v>20220930VND</v>
      </c>
      <c r="M5427">
        <f>VLOOKUP(L5427,Mapping!$H$1:$K$25,4,0)</f>
        <v>1</v>
      </c>
      <c r="N5427">
        <f t="shared" si="592"/>
        <v>1.6680289999999999E-3</v>
      </c>
      <c r="O5427">
        <f t="shared" si="593"/>
        <v>6.7000600000000001E-4</v>
      </c>
      <c r="P5427">
        <f t="shared" si="594"/>
        <v>1.8291163799999999E-2</v>
      </c>
      <c r="Q5427" t="str">
        <f>VLOOKUP(VLOOKUP(C5427,Mapping!$A$1:$C$17,3,0),Mapping!$E$1:$F$6,2,0)</f>
        <v>Vùng 01</v>
      </c>
    </row>
    <row r="5428" spans="1:17" x14ac:dyDescent="0.3">
      <c r="A5428" s="33">
        <v>44834</v>
      </c>
      <c r="B5428">
        <v>4417</v>
      </c>
      <c r="C5428">
        <v>26</v>
      </c>
      <c r="D5428" s="38" t="s">
        <v>78</v>
      </c>
      <c r="E5428" s="2" t="s">
        <v>41</v>
      </c>
      <c r="F5428">
        <v>1712954</v>
      </c>
      <c r="G5428" s="44">
        <f t="shared" si="588"/>
        <v>44562</v>
      </c>
      <c r="H5428" s="50">
        <f t="shared" si="589"/>
        <v>273</v>
      </c>
      <c r="I5428" s="50">
        <f t="shared" si="590"/>
        <v>23399376</v>
      </c>
      <c r="J5428" s="46">
        <v>857120</v>
      </c>
      <c r="K5428" s="2" t="s">
        <v>34</v>
      </c>
      <c r="L5428" s="52" t="str">
        <f t="shared" si="591"/>
        <v>20220930VND</v>
      </c>
      <c r="M5428">
        <f>VLOOKUP(L5428,Mapping!$H$1:$K$25,4,0)</f>
        <v>1</v>
      </c>
      <c r="N5428">
        <f t="shared" si="592"/>
        <v>1.712954E-3</v>
      </c>
      <c r="O5428">
        <f t="shared" si="593"/>
        <v>8.5711999999999995E-4</v>
      </c>
      <c r="P5428">
        <f t="shared" si="594"/>
        <v>2.3399376E-2</v>
      </c>
      <c r="Q5428" t="str">
        <f>VLOOKUP(VLOOKUP(C5428,Mapping!$A$1:$C$17,3,0),Mapping!$E$1:$F$6,2,0)</f>
        <v>Vùng 04</v>
      </c>
    </row>
    <row r="5429" spans="1:17" x14ac:dyDescent="0.3">
      <c r="A5429" s="33">
        <v>44834</v>
      </c>
      <c r="B5429">
        <v>4417</v>
      </c>
      <c r="C5429">
        <v>48</v>
      </c>
      <c r="D5429" s="38" t="s">
        <v>78</v>
      </c>
      <c r="E5429" s="2" t="s">
        <v>41</v>
      </c>
      <c r="F5429">
        <v>748066</v>
      </c>
      <c r="G5429" s="44">
        <f t="shared" si="588"/>
        <v>44562</v>
      </c>
      <c r="H5429" s="50">
        <f t="shared" si="589"/>
        <v>273</v>
      </c>
      <c r="I5429" s="50">
        <f t="shared" si="590"/>
        <v>36642305.699999996</v>
      </c>
      <c r="J5429" s="46">
        <v>1342209</v>
      </c>
      <c r="K5429" s="2" t="s">
        <v>34</v>
      </c>
      <c r="L5429" s="52" t="str">
        <f t="shared" si="591"/>
        <v>20220930VND</v>
      </c>
      <c r="M5429">
        <f>VLOOKUP(L5429,Mapping!$H$1:$K$25,4,0)</f>
        <v>1</v>
      </c>
      <c r="N5429">
        <f t="shared" si="592"/>
        <v>7.4806600000000003E-4</v>
      </c>
      <c r="O5429">
        <f t="shared" si="593"/>
        <v>1.342209E-3</v>
      </c>
      <c r="P5429">
        <f t="shared" si="594"/>
        <v>3.6642305699999995E-2</v>
      </c>
      <c r="Q5429" t="str">
        <f>VLOOKUP(VLOOKUP(C5429,Mapping!$A$1:$C$17,3,0),Mapping!$E$1:$F$6,2,0)</f>
        <v>Vùng 01</v>
      </c>
    </row>
    <row r="5430" spans="1:17" x14ac:dyDescent="0.3">
      <c r="A5430" s="33">
        <v>44834</v>
      </c>
      <c r="B5430">
        <v>4421</v>
      </c>
      <c r="C5430">
        <v>20</v>
      </c>
      <c r="D5430" s="38" t="s">
        <v>78</v>
      </c>
      <c r="E5430" s="2" t="s">
        <v>41</v>
      </c>
      <c r="F5430">
        <v>586903</v>
      </c>
      <c r="G5430" s="44">
        <f t="shared" si="588"/>
        <v>44562</v>
      </c>
      <c r="H5430" s="50">
        <f t="shared" si="589"/>
        <v>273</v>
      </c>
      <c r="I5430" s="50">
        <f t="shared" si="590"/>
        <v>4557980.7</v>
      </c>
      <c r="J5430" s="46">
        <v>166959</v>
      </c>
      <c r="K5430" s="2" t="s">
        <v>34</v>
      </c>
      <c r="L5430" s="52" t="str">
        <f t="shared" si="591"/>
        <v>20220930VND</v>
      </c>
      <c r="M5430">
        <f>VLOOKUP(L5430,Mapping!$H$1:$K$25,4,0)</f>
        <v>1</v>
      </c>
      <c r="N5430">
        <f t="shared" si="592"/>
        <v>5.8690299999999995E-4</v>
      </c>
      <c r="O5430">
        <f t="shared" si="593"/>
        <v>1.66959E-4</v>
      </c>
      <c r="P5430">
        <f t="shared" si="594"/>
        <v>4.5579807000000003E-3</v>
      </c>
      <c r="Q5430" t="str">
        <f>VLOOKUP(VLOOKUP(C5430,Mapping!$A$1:$C$17,3,0),Mapping!$E$1:$F$6,2,0)</f>
        <v>Vùng 02</v>
      </c>
    </row>
    <row r="5431" spans="1:17" x14ac:dyDescent="0.3">
      <c r="A5431" s="33">
        <v>44834</v>
      </c>
      <c r="B5431">
        <v>4423</v>
      </c>
      <c r="C5431">
        <v>11</v>
      </c>
      <c r="D5431" s="38" t="s">
        <v>78</v>
      </c>
      <c r="E5431" s="2" t="s">
        <v>41</v>
      </c>
      <c r="F5431">
        <v>1451802</v>
      </c>
      <c r="G5431" s="44">
        <f t="shared" si="588"/>
        <v>44562</v>
      </c>
      <c r="H5431" s="50">
        <f t="shared" si="589"/>
        <v>273</v>
      </c>
      <c r="I5431" s="50">
        <f t="shared" si="590"/>
        <v>32144958.300000001</v>
      </c>
      <c r="J5431" s="46">
        <v>1177471</v>
      </c>
      <c r="K5431" s="2" t="s">
        <v>34</v>
      </c>
      <c r="L5431" s="52" t="str">
        <f t="shared" si="591"/>
        <v>20220930VND</v>
      </c>
      <c r="M5431">
        <f>VLOOKUP(L5431,Mapping!$H$1:$K$25,4,0)</f>
        <v>1</v>
      </c>
      <c r="N5431">
        <f t="shared" si="592"/>
        <v>1.4518020000000001E-3</v>
      </c>
      <c r="O5431">
        <f t="shared" si="593"/>
        <v>1.177471E-3</v>
      </c>
      <c r="P5431">
        <f t="shared" si="594"/>
        <v>3.2144958299999998E-2</v>
      </c>
      <c r="Q5431" t="str">
        <f>VLOOKUP(VLOOKUP(C5431,Mapping!$A$1:$C$17,3,0),Mapping!$E$1:$F$6,2,0)</f>
        <v>Vùng 01</v>
      </c>
    </row>
    <row r="5432" spans="1:17" x14ac:dyDescent="0.3">
      <c r="A5432" s="33">
        <v>44834</v>
      </c>
      <c r="B5432">
        <v>4423</v>
      </c>
      <c r="C5432">
        <v>12</v>
      </c>
      <c r="D5432" s="38" t="s">
        <v>78</v>
      </c>
      <c r="E5432" s="2" t="s">
        <v>41</v>
      </c>
      <c r="F5432">
        <v>1595172</v>
      </c>
      <c r="G5432" s="44">
        <f t="shared" si="588"/>
        <v>44562</v>
      </c>
      <c r="H5432" s="50">
        <f t="shared" si="589"/>
        <v>273</v>
      </c>
      <c r="I5432" s="50">
        <f t="shared" si="590"/>
        <v>33528986.400000002</v>
      </c>
      <c r="J5432" s="46">
        <v>1228168</v>
      </c>
      <c r="K5432" s="2" t="s">
        <v>34</v>
      </c>
      <c r="L5432" s="52" t="str">
        <f t="shared" si="591"/>
        <v>20220930VND</v>
      </c>
      <c r="M5432">
        <f>VLOOKUP(L5432,Mapping!$H$1:$K$25,4,0)</f>
        <v>1</v>
      </c>
      <c r="N5432">
        <f t="shared" si="592"/>
        <v>1.595172E-3</v>
      </c>
      <c r="O5432">
        <f t="shared" si="593"/>
        <v>1.228168E-3</v>
      </c>
      <c r="P5432">
        <f t="shared" si="594"/>
        <v>3.3528986400000002E-2</v>
      </c>
      <c r="Q5432" t="str">
        <f>VLOOKUP(VLOOKUP(C5432,Mapping!$A$1:$C$17,3,0),Mapping!$E$1:$F$6,2,0)</f>
        <v>Vùng 03</v>
      </c>
    </row>
    <row r="5433" spans="1:17" x14ac:dyDescent="0.3">
      <c r="A5433" s="33">
        <v>44834</v>
      </c>
      <c r="B5433">
        <v>4424</v>
      </c>
      <c r="C5433">
        <v>45</v>
      </c>
      <c r="D5433" s="38" t="s">
        <v>78</v>
      </c>
      <c r="E5433" s="2" t="s">
        <v>41</v>
      </c>
      <c r="F5433">
        <v>1000408</v>
      </c>
      <c r="G5433" s="44">
        <f t="shared" si="588"/>
        <v>44562</v>
      </c>
      <c r="H5433" s="50">
        <f t="shared" si="589"/>
        <v>273</v>
      </c>
      <c r="I5433" s="50">
        <f t="shared" si="590"/>
        <v>29101248304.127998</v>
      </c>
      <c r="J5433" s="46">
        <v>45952</v>
      </c>
      <c r="K5433" s="2" t="s">
        <v>35</v>
      </c>
      <c r="L5433" s="52" t="str">
        <f t="shared" si="591"/>
        <v>20220930USD</v>
      </c>
      <c r="M5433">
        <f>VLOOKUP(L5433,Mapping!$H$1:$K$25,4,0)</f>
        <v>23197.68</v>
      </c>
      <c r="N5433">
        <f t="shared" si="592"/>
        <v>23.20714465344</v>
      </c>
      <c r="O5433">
        <f t="shared" si="593"/>
        <v>1.06597979136</v>
      </c>
      <c r="P5433">
        <f t="shared" si="594"/>
        <v>29.101248304127999</v>
      </c>
      <c r="Q5433" t="str">
        <f>VLOOKUP(VLOOKUP(C5433,Mapping!$A$1:$C$17,3,0),Mapping!$E$1:$F$6,2,0)</f>
        <v>Vùng 02</v>
      </c>
    </row>
    <row r="5434" spans="1:17" x14ac:dyDescent="0.3">
      <c r="A5434" s="33">
        <v>44834</v>
      </c>
      <c r="B5434">
        <v>4424</v>
      </c>
      <c r="C5434">
        <v>45</v>
      </c>
      <c r="D5434" s="38" t="s">
        <v>78</v>
      </c>
      <c r="E5434" s="2" t="s">
        <v>41</v>
      </c>
      <c r="F5434">
        <v>1808941</v>
      </c>
      <c r="G5434" s="44">
        <f t="shared" si="588"/>
        <v>44562</v>
      </c>
      <c r="H5434" s="50">
        <f t="shared" si="589"/>
        <v>273</v>
      </c>
      <c r="I5434" s="50">
        <f t="shared" si="590"/>
        <v>4178974.8000000003</v>
      </c>
      <c r="J5434" s="46">
        <v>153076</v>
      </c>
      <c r="K5434" s="2" t="s">
        <v>34</v>
      </c>
      <c r="L5434" s="52" t="str">
        <f t="shared" si="591"/>
        <v>20220930VND</v>
      </c>
      <c r="M5434">
        <f>VLOOKUP(L5434,Mapping!$H$1:$K$25,4,0)</f>
        <v>1</v>
      </c>
      <c r="N5434">
        <f t="shared" si="592"/>
        <v>1.8089410000000001E-3</v>
      </c>
      <c r="O5434">
        <f t="shared" si="593"/>
        <v>1.5307600000000001E-4</v>
      </c>
      <c r="P5434">
        <f t="shared" si="594"/>
        <v>4.1789748000000005E-3</v>
      </c>
      <c r="Q5434" t="str">
        <f>VLOOKUP(VLOOKUP(C5434,Mapping!$A$1:$C$17,3,0),Mapping!$E$1:$F$6,2,0)</f>
        <v>Vùng 02</v>
      </c>
    </row>
    <row r="5435" spans="1:17" x14ac:dyDescent="0.3">
      <c r="A5435" s="33">
        <v>44834</v>
      </c>
      <c r="B5435">
        <v>4425</v>
      </c>
      <c r="C5435">
        <v>36</v>
      </c>
      <c r="D5435" s="38" t="s">
        <v>78</v>
      </c>
      <c r="E5435" s="2" t="s">
        <v>41</v>
      </c>
      <c r="F5435">
        <v>380066</v>
      </c>
      <c r="G5435" s="44">
        <f t="shared" si="588"/>
        <v>44562</v>
      </c>
      <c r="H5435" s="50">
        <f t="shared" si="589"/>
        <v>273</v>
      </c>
      <c r="I5435" s="50">
        <f t="shared" si="590"/>
        <v>8344599.8999999994</v>
      </c>
      <c r="J5435" s="46">
        <v>305663</v>
      </c>
      <c r="K5435" s="2" t="s">
        <v>34</v>
      </c>
      <c r="L5435" s="52" t="str">
        <f t="shared" si="591"/>
        <v>20220930VND</v>
      </c>
      <c r="M5435">
        <f>VLOOKUP(L5435,Mapping!$H$1:$K$25,4,0)</f>
        <v>1</v>
      </c>
      <c r="N5435">
        <f t="shared" si="592"/>
        <v>3.8006599999999998E-4</v>
      </c>
      <c r="O5435">
        <f t="shared" si="593"/>
        <v>3.0566300000000002E-4</v>
      </c>
      <c r="P5435">
        <f t="shared" si="594"/>
        <v>8.3445998999999993E-3</v>
      </c>
      <c r="Q5435" t="str">
        <f>VLOOKUP(VLOOKUP(C5435,Mapping!$A$1:$C$17,3,0),Mapping!$E$1:$F$6,2,0)</f>
        <v>Vùng 05</v>
      </c>
    </row>
    <row r="5436" spans="1:17" x14ac:dyDescent="0.3">
      <c r="A5436" s="44">
        <v>44834</v>
      </c>
      <c r="B5436">
        <v>4426</v>
      </c>
      <c r="C5436">
        <v>25</v>
      </c>
      <c r="D5436" s="38" t="s">
        <v>78</v>
      </c>
      <c r="E5436" s="2" t="s">
        <v>41</v>
      </c>
      <c r="F5436">
        <v>1309304</v>
      </c>
      <c r="G5436" s="44">
        <f t="shared" si="588"/>
        <v>44562</v>
      </c>
      <c r="H5436" s="50">
        <f t="shared" si="589"/>
        <v>273</v>
      </c>
      <c r="I5436" s="50">
        <f t="shared" si="590"/>
        <v>46945735.199999996</v>
      </c>
      <c r="J5436" s="46">
        <v>1719624</v>
      </c>
      <c r="K5436" s="2" t="s">
        <v>34</v>
      </c>
      <c r="L5436" s="52" t="str">
        <f t="shared" si="591"/>
        <v>20220930VND</v>
      </c>
      <c r="M5436">
        <f>VLOOKUP(L5436,Mapping!$H$1:$K$25,4,0)</f>
        <v>1</v>
      </c>
      <c r="N5436">
        <f t="shared" si="592"/>
        <v>1.3093040000000001E-3</v>
      </c>
      <c r="O5436">
        <f t="shared" si="593"/>
        <v>1.7196239999999999E-3</v>
      </c>
      <c r="P5436">
        <f t="shared" si="594"/>
        <v>4.6945735199999998E-2</v>
      </c>
      <c r="Q5436" t="str">
        <f>VLOOKUP(VLOOKUP(C5436,Mapping!$A$1:$C$17,3,0),Mapping!$E$1:$F$6,2,0)</f>
        <v>Vùng 01</v>
      </c>
    </row>
    <row r="5437" spans="1:17" x14ac:dyDescent="0.3">
      <c r="A5437" s="33">
        <v>44834</v>
      </c>
      <c r="B5437">
        <v>4427</v>
      </c>
      <c r="C5437">
        <v>34</v>
      </c>
      <c r="D5437" s="38" t="s">
        <v>78</v>
      </c>
      <c r="E5437" s="2" t="s">
        <v>41</v>
      </c>
      <c r="F5437">
        <v>1472958</v>
      </c>
      <c r="G5437" s="44">
        <f t="shared" si="588"/>
        <v>44562</v>
      </c>
      <c r="H5437" s="50">
        <f t="shared" si="589"/>
        <v>273</v>
      </c>
      <c r="I5437" s="50">
        <f t="shared" si="590"/>
        <v>53854573.5</v>
      </c>
      <c r="J5437" s="46">
        <v>1972695</v>
      </c>
      <c r="K5437" s="2" t="s">
        <v>34</v>
      </c>
      <c r="L5437" s="52" t="str">
        <f t="shared" si="591"/>
        <v>20220930VND</v>
      </c>
      <c r="M5437">
        <f>VLOOKUP(L5437,Mapping!$H$1:$K$25,4,0)</f>
        <v>1</v>
      </c>
      <c r="N5437">
        <f t="shared" si="592"/>
        <v>1.4729579999999999E-3</v>
      </c>
      <c r="O5437">
        <f t="shared" si="593"/>
        <v>1.972695E-3</v>
      </c>
      <c r="P5437">
        <f t="shared" si="594"/>
        <v>5.3854573500000003E-2</v>
      </c>
      <c r="Q5437" t="str">
        <f>VLOOKUP(VLOOKUP(C5437,Mapping!$A$1:$C$17,3,0),Mapping!$E$1:$F$6,2,0)</f>
        <v>Vùng 02</v>
      </c>
    </row>
    <row r="5438" spans="1:17" x14ac:dyDescent="0.3">
      <c r="A5438" s="33">
        <v>44834</v>
      </c>
      <c r="B5438">
        <v>4428</v>
      </c>
      <c r="C5438">
        <v>34</v>
      </c>
      <c r="D5438" s="38" t="s">
        <v>78</v>
      </c>
      <c r="E5438" s="2" t="s">
        <v>41</v>
      </c>
      <c r="F5438">
        <v>5835101</v>
      </c>
      <c r="G5438" s="44">
        <f t="shared" si="588"/>
        <v>44562</v>
      </c>
      <c r="H5438" s="50">
        <f t="shared" si="589"/>
        <v>273</v>
      </c>
      <c r="I5438" s="50">
        <f t="shared" si="590"/>
        <v>77010733.799999997</v>
      </c>
      <c r="J5438" s="46">
        <v>2820906</v>
      </c>
      <c r="K5438" s="2" t="s">
        <v>34</v>
      </c>
      <c r="L5438" s="52" t="str">
        <f t="shared" si="591"/>
        <v>20220930VND</v>
      </c>
      <c r="M5438">
        <f>VLOOKUP(L5438,Mapping!$H$1:$K$25,4,0)</f>
        <v>1</v>
      </c>
      <c r="N5438">
        <f t="shared" si="592"/>
        <v>5.8351009999999997E-3</v>
      </c>
      <c r="O5438">
        <f t="shared" si="593"/>
        <v>2.8209060000000002E-3</v>
      </c>
      <c r="P5438">
        <f t="shared" si="594"/>
        <v>7.7010733799999995E-2</v>
      </c>
      <c r="Q5438" t="str">
        <f>VLOOKUP(VLOOKUP(C5438,Mapping!$A$1:$C$17,3,0),Mapping!$E$1:$F$6,2,0)</f>
        <v>Vùng 02</v>
      </c>
    </row>
    <row r="5439" spans="1:17" x14ac:dyDescent="0.3">
      <c r="A5439" s="33">
        <v>44834</v>
      </c>
      <c r="B5439">
        <v>4429</v>
      </c>
      <c r="C5439">
        <v>20</v>
      </c>
      <c r="D5439" s="38" t="s">
        <v>78</v>
      </c>
      <c r="E5439" s="2" t="s">
        <v>41</v>
      </c>
      <c r="F5439">
        <v>7539183</v>
      </c>
      <c r="G5439" s="44">
        <f t="shared" si="588"/>
        <v>44562</v>
      </c>
      <c r="H5439" s="50">
        <f t="shared" si="589"/>
        <v>273</v>
      </c>
      <c r="I5439" s="50">
        <f t="shared" si="590"/>
        <v>231348799.5</v>
      </c>
      <c r="J5439" s="46">
        <v>8474315</v>
      </c>
      <c r="K5439" s="2" t="s">
        <v>34</v>
      </c>
      <c r="L5439" s="52" t="str">
        <f t="shared" si="591"/>
        <v>20220930VND</v>
      </c>
      <c r="M5439">
        <f>VLOOKUP(L5439,Mapping!$H$1:$K$25,4,0)</f>
        <v>1</v>
      </c>
      <c r="N5439">
        <f t="shared" si="592"/>
        <v>7.5391829999999996E-3</v>
      </c>
      <c r="O5439">
        <f t="shared" si="593"/>
        <v>8.4743149999999996E-3</v>
      </c>
      <c r="P5439">
        <f t="shared" si="594"/>
        <v>0.23134879950000001</v>
      </c>
      <c r="Q5439" t="str">
        <f>VLOOKUP(VLOOKUP(C5439,Mapping!$A$1:$C$17,3,0),Mapping!$E$1:$F$6,2,0)</f>
        <v>Vùng 02</v>
      </c>
    </row>
    <row r="5440" spans="1:17" x14ac:dyDescent="0.3">
      <c r="A5440" s="33">
        <v>44834</v>
      </c>
      <c r="B5440">
        <v>4429</v>
      </c>
      <c r="C5440">
        <v>48</v>
      </c>
      <c r="D5440" s="38" t="s">
        <v>78</v>
      </c>
      <c r="E5440" s="2" t="s">
        <v>41</v>
      </c>
      <c r="F5440">
        <v>1463103</v>
      </c>
      <c r="G5440" s="44">
        <f t="shared" si="588"/>
        <v>44562</v>
      </c>
      <c r="H5440" s="50">
        <f t="shared" si="589"/>
        <v>273</v>
      </c>
      <c r="I5440" s="50">
        <f t="shared" si="590"/>
        <v>42031817.100000001</v>
      </c>
      <c r="J5440" s="46">
        <v>1539627</v>
      </c>
      <c r="K5440" s="2" t="s">
        <v>34</v>
      </c>
      <c r="L5440" s="52" t="str">
        <f t="shared" si="591"/>
        <v>20220930VND</v>
      </c>
      <c r="M5440">
        <f>VLOOKUP(L5440,Mapping!$H$1:$K$25,4,0)</f>
        <v>1</v>
      </c>
      <c r="N5440">
        <f t="shared" si="592"/>
        <v>1.4631030000000001E-3</v>
      </c>
      <c r="O5440">
        <f t="shared" si="593"/>
        <v>1.539627E-3</v>
      </c>
      <c r="P5440">
        <f t="shared" si="594"/>
        <v>4.20318171E-2</v>
      </c>
      <c r="Q5440" t="str">
        <f>VLOOKUP(VLOOKUP(C5440,Mapping!$A$1:$C$17,3,0),Mapping!$E$1:$F$6,2,0)</f>
        <v>Vùng 01</v>
      </c>
    </row>
    <row r="5441" spans="1:17" x14ac:dyDescent="0.3">
      <c r="A5441" s="33">
        <v>44834</v>
      </c>
      <c r="B5441">
        <v>4432</v>
      </c>
      <c r="C5441">
        <v>34</v>
      </c>
      <c r="D5441" s="38" t="s">
        <v>78</v>
      </c>
      <c r="E5441" s="2" t="s">
        <v>41</v>
      </c>
      <c r="F5441">
        <v>555953</v>
      </c>
      <c r="G5441" s="44">
        <f t="shared" si="588"/>
        <v>44562</v>
      </c>
      <c r="H5441" s="50">
        <f t="shared" si="589"/>
        <v>273</v>
      </c>
      <c r="I5441" s="50">
        <f t="shared" si="590"/>
        <v>53757904.199999996</v>
      </c>
      <c r="J5441" s="46">
        <v>1969154</v>
      </c>
      <c r="K5441" s="2" t="s">
        <v>34</v>
      </c>
      <c r="L5441" s="52" t="str">
        <f t="shared" si="591"/>
        <v>20220930VND</v>
      </c>
      <c r="M5441">
        <f>VLOOKUP(L5441,Mapping!$H$1:$K$25,4,0)</f>
        <v>1</v>
      </c>
      <c r="N5441">
        <f t="shared" si="592"/>
        <v>5.5595299999999998E-4</v>
      </c>
      <c r="O5441">
        <f t="shared" si="593"/>
        <v>1.9691539999999999E-3</v>
      </c>
      <c r="P5441">
        <f t="shared" si="594"/>
        <v>5.3757904199999998E-2</v>
      </c>
      <c r="Q5441" t="str">
        <f>VLOOKUP(VLOOKUP(C5441,Mapping!$A$1:$C$17,3,0),Mapping!$E$1:$F$6,2,0)</f>
        <v>Vùng 02</v>
      </c>
    </row>
    <row r="5442" spans="1:17" x14ac:dyDescent="0.3">
      <c r="A5442" s="33">
        <v>44834</v>
      </c>
      <c r="B5442">
        <v>4432</v>
      </c>
      <c r="C5442">
        <v>11</v>
      </c>
      <c r="D5442" s="38" t="s">
        <v>78</v>
      </c>
      <c r="E5442" s="2" t="s">
        <v>41</v>
      </c>
      <c r="F5442">
        <v>1755890</v>
      </c>
      <c r="G5442" s="44">
        <f t="shared" ref="G5442:G5505" si="595">DATE(YEAR(A5442),1,1)</f>
        <v>44562</v>
      </c>
      <c r="H5442" s="50">
        <f t="shared" ref="H5442:H5505" si="596">DATEDIF(G5442,A5442,"D")+1</f>
        <v>273</v>
      </c>
      <c r="I5442" s="50">
        <f t="shared" si="590"/>
        <v>9916179</v>
      </c>
      <c r="J5442" s="46">
        <v>363230</v>
      </c>
      <c r="K5442" s="2" t="s">
        <v>34</v>
      </c>
      <c r="L5442" s="52" t="str">
        <f t="shared" si="591"/>
        <v>20220930VND</v>
      </c>
      <c r="M5442">
        <f>VLOOKUP(L5442,Mapping!$H$1:$K$25,4,0)</f>
        <v>1</v>
      </c>
      <c r="N5442">
        <f t="shared" si="592"/>
        <v>1.75589E-3</v>
      </c>
      <c r="O5442">
        <f t="shared" si="593"/>
        <v>3.6322999999999998E-4</v>
      </c>
      <c r="P5442">
        <f t="shared" si="594"/>
        <v>9.9161790000000007E-3</v>
      </c>
      <c r="Q5442" t="str">
        <f>VLOOKUP(VLOOKUP(C5442,Mapping!$A$1:$C$17,3,0),Mapping!$E$1:$F$6,2,0)</f>
        <v>Vùng 01</v>
      </c>
    </row>
    <row r="5443" spans="1:17" x14ac:dyDescent="0.3">
      <c r="A5443" s="33">
        <v>44834</v>
      </c>
      <c r="B5443">
        <v>4434</v>
      </c>
      <c r="C5443">
        <v>34</v>
      </c>
      <c r="D5443" s="38" t="s">
        <v>78</v>
      </c>
      <c r="E5443" s="2" t="s">
        <v>41</v>
      </c>
      <c r="F5443">
        <v>1407852</v>
      </c>
      <c r="G5443" s="44">
        <f t="shared" si="595"/>
        <v>44562</v>
      </c>
      <c r="H5443" s="50">
        <f t="shared" si="596"/>
        <v>273</v>
      </c>
      <c r="I5443" s="50">
        <f t="shared" ref="I5443:I5506" si="597">H5443*(J5443/10)*M5443</f>
        <v>263799.89999999997</v>
      </c>
      <c r="J5443" s="46">
        <v>9663</v>
      </c>
      <c r="K5443" s="2" t="s">
        <v>34</v>
      </c>
      <c r="L5443" s="52" t="str">
        <f t="shared" ref="L5443:L5506" si="598">CONCATENATE(TEXT(A5443,"YYYYMMDD"),K5443)</f>
        <v>20220930VND</v>
      </c>
      <c r="M5443">
        <f>VLOOKUP(L5443,Mapping!$H$1:$K$25,4,0)</f>
        <v>1</v>
      </c>
      <c r="N5443">
        <f t="shared" ref="N5443:N5506" si="599">F5443*M5443/10^9</f>
        <v>1.407852E-3</v>
      </c>
      <c r="O5443">
        <f t="shared" ref="O5443:O5506" si="600">J5443*M5443/10^9</f>
        <v>9.6630000000000005E-6</v>
      </c>
      <c r="P5443">
        <f t="shared" ref="P5443:P5506" si="601">I5443/10^9</f>
        <v>2.6379989999999998E-4</v>
      </c>
      <c r="Q5443" t="str">
        <f>VLOOKUP(VLOOKUP(C5443,Mapping!$A$1:$C$17,3,0),Mapping!$E$1:$F$6,2,0)</f>
        <v>Vùng 02</v>
      </c>
    </row>
    <row r="5444" spans="1:17" x14ac:dyDescent="0.3">
      <c r="A5444" s="33">
        <v>44834</v>
      </c>
      <c r="B5444">
        <v>4439</v>
      </c>
      <c r="C5444">
        <v>36</v>
      </c>
      <c r="D5444" s="38" t="s">
        <v>78</v>
      </c>
      <c r="E5444" s="2" t="s">
        <v>43</v>
      </c>
      <c r="F5444">
        <v>9944361</v>
      </c>
      <c r="G5444" s="44">
        <f t="shared" si="595"/>
        <v>44562</v>
      </c>
      <c r="H5444" s="50">
        <f t="shared" si="596"/>
        <v>273</v>
      </c>
      <c r="I5444" s="50">
        <f t="shared" si="597"/>
        <v>218952879.59999999</v>
      </c>
      <c r="J5444" s="46">
        <v>8020252</v>
      </c>
      <c r="K5444" s="2" t="s">
        <v>34</v>
      </c>
      <c r="L5444" s="52" t="str">
        <f t="shared" si="598"/>
        <v>20220930VND</v>
      </c>
      <c r="M5444">
        <f>VLOOKUP(L5444,Mapping!$H$1:$K$25,4,0)</f>
        <v>1</v>
      </c>
      <c r="N5444">
        <f t="shared" si="599"/>
        <v>9.9443610000000005E-3</v>
      </c>
      <c r="O5444">
        <f t="shared" si="600"/>
        <v>8.0202520000000003E-3</v>
      </c>
      <c r="P5444">
        <f t="shared" si="601"/>
        <v>0.21895287959999998</v>
      </c>
      <c r="Q5444" t="str">
        <f>VLOOKUP(VLOOKUP(C5444,Mapping!$A$1:$C$17,3,0),Mapping!$E$1:$F$6,2,0)</f>
        <v>Vùng 05</v>
      </c>
    </row>
    <row r="5445" spans="1:17" x14ac:dyDescent="0.3">
      <c r="A5445" s="33">
        <v>44834</v>
      </c>
      <c r="B5445">
        <v>4439</v>
      </c>
      <c r="C5445">
        <v>36</v>
      </c>
      <c r="D5445" s="38" t="s">
        <v>78</v>
      </c>
      <c r="E5445" s="2" t="s">
        <v>41</v>
      </c>
      <c r="F5445">
        <v>921733</v>
      </c>
      <c r="G5445" s="44">
        <f t="shared" si="595"/>
        <v>44562</v>
      </c>
      <c r="H5445" s="50">
        <f t="shared" si="596"/>
        <v>273</v>
      </c>
      <c r="I5445" s="50">
        <f t="shared" si="597"/>
        <v>28986048</v>
      </c>
      <c r="J5445" s="46">
        <v>1061760</v>
      </c>
      <c r="K5445" s="2" t="s">
        <v>34</v>
      </c>
      <c r="L5445" s="52" t="str">
        <f t="shared" si="598"/>
        <v>20220930VND</v>
      </c>
      <c r="M5445">
        <f>VLOOKUP(L5445,Mapping!$H$1:$K$25,4,0)</f>
        <v>1</v>
      </c>
      <c r="N5445">
        <f t="shared" si="599"/>
        <v>9.2173299999999999E-4</v>
      </c>
      <c r="O5445">
        <f t="shared" si="600"/>
        <v>1.0617599999999999E-3</v>
      </c>
      <c r="P5445">
        <f t="shared" si="601"/>
        <v>2.8986048E-2</v>
      </c>
      <c r="Q5445" t="str">
        <f>VLOOKUP(VLOOKUP(C5445,Mapping!$A$1:$C$17,3,0),Mapping!$E$1:$F$6,2,0)</f>
        <v>Vùng 05</v>
      </c>
    </row>
    <row r="5446" spans="1:17" x14ac:dyDescent="0.3">
      <c r="A5446" s="33">
        <v>44834</v>
      </c>
      <c r="B5446">
        <v>4440</v>
      </c>
      <c r="C5446">
        <v>34</v>
      </c>
      <c r="D5446" s="38" t="s">
        <v>78</v>
      </c>
      <c r="E5446" s="2" t="s">
        <v>41</v>
      </c>
      <c r="F5446">
        <v>1489668</v>
      </c>
      <c r="G5446" s="44">
        <f t="shared" si="595"/>
        <v>44562</v>
      </c>
      <c r="H5446" s="50">
        <f t="shared" si="596"/>
        <v>273</v>
      </c>
      <c r="I5446" s="50">
        <f t="shared" si="597"/>
        <v>39185464.5</v>
      </c>
      <c r="J5446" s="46">
        <v>1435365</v>
      </c>
      <c r="K5446" s="2" t="s">
        <v>34</v>
      </c>
      <c r="L5446" s="52" t="str">
        <f t="shared" si="598"/>
        <v>20220930VND</v>
      </c>
      <c r="M5446">
        <f>VLOOKUP(L5446,Mapping!$H$1:$K$25,4,0)</f>
        <v>1</v>
      </c>
      <c r="N5446">
        <f t="shared" si="599"/>
        <v>1.489668E-3</v>
      </c>
      <c r="O5446">
        <f t="shared" si="600"/>
        <v>1.4353650000000001E-3</v>
      </c>
      <c r="P5446">
        <f t="shared" si="601"/>
        <v>3.9185464500000003E-2</v>
      </c>
      <c r="Q5446" t="str">
        <f>VLOOKUP(VLOOKUP(C5446,Mapping!$A$1:$C$17,3,0),Mapping!$E$1:$F$6,2,0)</f>
        <v>Vùng 02</v>
      </c>
    </row>
    <row r="5447" spans="1:17" x14ac:dyDescent="0.3">
      <c r="A5447" s="33">
        <v>44834</v>
      </c>
      <c r="B5447">
        <v>4441</v>
      </c>
      <c r="C5447">
        <v>34</v>
      </c>
      <c r="D5447" s="38" t="s">
        <v>78</v>
      </c>
      <c r="E5447" s="2" t="s">
        <v>41</v>
      </c>
      <c r="F5447">
        <v>6724604</v>
      </c>
      <c r="G5447" s="44">
        <f t="shared" si="595"/>
        <v>44562</v>
      </c>
      <c r="H5447" s="50">
        <f t="shared" si="596"/>
        <v>273</v>
      </c>
      <c r="I5447" s="50">
        <f t="shared" si="597"/>
        <v>246799725.90000001</v>
      </c>
      <c r="J5447" s="46">
        <v>9040283</v>
      </c>
      <c r="K5447" s="2" t="s">
        <v>34</v>
      </c>
      <c r="L5447" s="52" t="str">
        <f t="shared" si="598"/>
        <v>20220930VND</v>
      </c>
      <c r="M5447">
        <f>VLOOKUP(L5447,Mapping!$H$1:$K$25,4,0)</f>
        <v>1</v>
      </c>
      <c r="N5447">
        <f t="shared" si="599"/>
        <v>6.7246040000000003E-3</v>
      </c>
      <c r="O5447">
        <f t="shared" si="600"/>
        <v>9.0402829999999997E-3</v>
      </c>
      <c r="P5447">
        <f t="shared" si="601"/>
        <v>0.24679972590000002</v>
      </c>
      <c r="Q5447" t="str">
        <f>VLOOKUP(VLOOKUP(C5447,Mapping!$A$1:$C$17,3,0),Mapping!$E$1:$F$6,2,0)</f>
        <v>Vùng 02</v>
      </c>
    </row>
    <row r="5448" spans="1:17" x14ac:dyDescent="0.3">
      <c r="A5448" s="33">
        <v>44834</v>
      </c>
      <c r="B5448">
        <v>4441</v>
      </c>
      <c r="C5448">
        <v>20</v>
      </c>
      <c r="D5448" s="38" t="s">
        <v>78</v>
      </c>
      <c r="E5448" s="2" t="s">
        <v>41</v>
      </c>
      <c r="F5448">
        <v>336900</v>
      </c>
      <c r="G5448" s="44">
        <f t="shared" si="595"/>
        <v>44562</v>
      </c>
      <c r="H5448" s="50">
        <f t="shared" si="596"/>
        <v>273</v>
      </c>
      <c r="I5448" s="50">
        <f t="shared" si="597"/>
        <v>19893728.400000002</v>
      </c>
      <c r="J5448" s="46">
        <v>728708</v>
      </c>
      <c r="K5448" s="2" t="s">
        <v>34</v>
      </c>
      <c r="L5448" s="52" t="str">
        <f t="shared" si="598"/>
        <v>20220930VND</v>
      </c>
      <c r="M5448">
        <f>VLOOKUP(L5448,Mapping!$H$1:$K$25,4,0)</f>
        <v>1</v>
      </c>
      <c r="N5448">
        <f t="shared" si="599"/>
        <v>3.369E-4</v>
      </c>
      <c r="O5448">
        <f t="shared" si="600"/>
        <v>7.28708E-4</v>
      </c>
      <c r="P5448">
        <f t="shared" si="601"/>
        <v>1.9893728400000001E-2</v>
      </c>
      <c r="Q5448" t="str">
        <f>VLOOKUP(VLOOKUP(C5448,Mapping!$A$1:$C$17,3,0),Mapping!$E$1:$F$6,2,0)</f>
        <v>Vùng 02</v>
      </c>
    </row>
    <row r="5449" spans="1:17" x14ac:dyDescent="0.3">
      <c r="A5449" s="33">
        <v>44834</v>
      </c>
      <c r="B5449">
        <v>4442</v>
      </c>
      <c r="C5449">
        <v>34</v>
      </c>
      <c r="D5449" s="38" t="s">
        <v>78</v>
      </c>
      <c r="E5449" s="2" t="s">
        <v>41</v>
      </c>
      <c r="F5449">
        <v>962925</v>
      </c>
      <c r="G5449" s="44">
        <f t="shared" si="595"/>
        <v>44562</v>
      </c>
      <c r="H5449" s="50">
        <f t="shared" si="596"/>
        <v>273</v>
      </c>
      <c r="I5449" s="50">
        <f t="shared" si="597"/>
        <v>2793336</v>
      </c>
      <c r="J5449" s="46">
        <v>102320</v>
      </c>
      <c r="K5449" s="2" t="s">
        <v>34</v>
      </c>
      <c r="L5449" s="52" t="str">
        <f t="shared" si="598"/>
        <v>20220930VND</v>
      </c>
      <c r="M5449">
        <f>VLOOKUP(L5449,Mapping!$H$1:$K$25,4,0)</f>
        <v>1</v>
      </c>
      <c r="N5449">
        <f t="shared" si="599"/>
        <v>9.62925E-4</v>
      </c>
      <c r="O5449">
        <f t="shared" si="600"/>
        <v>1.0232E-4</v>
      </c>
      <c r="P5449">
        <f t="shared" si="601"/>
        <v>2.793336E-3</v>
      </c>
      <c r="Q5449" t="str">
        <f>VLOOKUP(VLOOKUP(C5449,Mapping!$A$1:$C$17,3,0),Mapping!$E$1:$F$6,2,0)</f>
        <v>Vùng 02</v>
      </c>
    </row>
    <row r="5450" spans="1:17" x14ac:dyDescent="0.3">
      <c r="A5450" s="33">
        <v>44834</v>
      </c>
      <c r="B5450">
        <v>4442</v>
      </c>
      <c r="C5450">
        <v>20</v>
      </c>
      <c r="D5450" s="38" t="s">
        <v>78</v>
      </c>
      <c r="E5450" s="2" t="s">
        <v>41</v>
      </c>
      <c r="F5450">
        <v>539107</v>
      </c>
      <c r="G5450" s="44">
        <f t="shared" si="595"/>
        <v>44562</v>
      </c>
      <c r="H5450" s="50">
        <f t="shared" si="596"/>
        <v>273</v>
      </c>
      <c r="I5450" s="50">
        <f t="shared" si="597"/>
        <v>37950166.800000004</v>
      </c>
      <c r="J5450" s="46">
        <v>1390116</v>
      </c>
      <c r="K5450" s="2" t="s">
        <v>34</v>
      </c>
      <c r="L5450" s="52" t="str">
        <f t="shared" si="598"/>
        <v>20220930VND</v>
      </c>
      <c r="M5450">
        <f>VLOOKUP(L5450,Mapping!$H$1:$K$25,4,0)</f>
        <v>1</v>
      </c>
      <c r="N5450">
        <f t="shared" si="599"/>
        <v>5.3910700000000004E-4</v>
      </c>
      <c r="O5450">
        <f t="shared" si="600"/>
        <v>1.3901160000000001E-3</v>
      </c>
      <c r="P5450">
        <f t="shared" si="601"/>
        <v>3.7950166800000004E-2</v>
      </c>
      <c r="Q5450" t="str">
        <f>VLOOKUP(VLOOKUP(C5450,Mapping!$A$1:$C$17,3,0),Mapping!$E$1:$F$6,2,0)</f>
        <v>Vùng 02</v>
      </c>
    </row>
    <row r="5451" spans="1:17" x14ac:dyDescent="0.3">
      <c r="A5451" s="33">
        <v>44834</v>
      </c>
      <c r="B5451">
        <v>4444</v>
      </c>
      <c r="C5451">
        <v>20</v>
      </c>
      <c r="D5451" s="38" t="s">
        <v>78</v>
      </c>
      <c r="E5451" s="2" t="s">
        <v>41</v>
      </c>
      <c r="F5451">
        <v>853320</v>
      </c>
      <c r="G5451" s="44">
        <f t="shared" si="595"/>
        <v>44562</v>
      </c>
      <c r="H5451" s="50">
        <f t="shared" si="596"/>
        <v>273</v>
      </c>
      <c r="I5451" s="50">
        <f t="shared" si="597"/>
        <v>18167221.800000001</v>
      </c>
      <c r="J5451" s="46">
        <v>665466</v>
      </c>
      <c r="K5451" s="2" t="s">
        <v>34</v>
      </c>
      <c r="L5451" s="52" t="str">
        <f t="shared" si="598"/>
        <v>20220930VND</v>
      </c>
      <c r="M5451">
        <f>VLOOKUP(L5451,Mapping!$H$1:$K$25,4,0)</f>
        <v>1</v>
      </c>
      <c r="N5451">
        <f t="shared" si="599"/>
        <v>8.5331999999999997E-4</v>
      </c>
      <c r="O5451">
        <f t="shared" si="600"/>
        <v>6.6546599999999997E-4</v>
      </c>
      <c r="P5451">
        <f t="shared" si="601"/>
        <v>1.8167221800000001E-2</v>
      </c>
      <c r="Q5451" t="str">
        <f>VLOOKUP(VLOOKUP(C5451,Mapping!$A$1:$C$17,3,0),Mapping!$E$1:$F$6,2,0)</f>
        <v>Vùng 02</v>
      </c>
    </row>
    <row r="5452" spans="1:17" x14ac:dyDescent="0.3">
      <c r="A5452" s="33">
        <v>44834</v>
      </c>
      <c r="B5452">
        <v>4444</v>
      </c>
      <c r="C5452">
        <v>48</v>
      </c>
      <c r="D5452" s="38" t="s">
        <v>78</v>
      </c>
      <c r="E5452" s="2" t="s">
        <v>41</v>
      </c>
      <c r="F5452">
        <v>1022680</v>
      </c>
      <c r="G5452" s="44">
        <f t="shared" si="595"/>
        <v>44562</v>
      </c>
      <c r="H5452" s="50">
        <f t="shared" si="596"/>
        <v>273</v>
      </c>
      <c r="I5452" s="50">
        <f t="shared" si="597"/>
        <v>18514286.699999999</v>
      </c>
      <c r="J5452" s="46">
        <v>678179</v>
      </c>
      <c r="K5452" s="2" t="s">
        <v>34</v>
      </c>
      <c r="L5452" s="52" t="str">
        <f t="shared" si="598"/>
        <v>20220930VND</v>
      </c>
      <c r="M5452">
        <f>VLOOKUP(L5452,Mapping!$H$1:$K$25,4,0)</f>
        <v>1</v>
      </c>
      <c r="N5452">
        <f t="shared" si="599"/>
        <v>1.02268E-3</v>
      </c>
      <c r="O5452">
        <f t="shared" si="600"/>
        <v>6.78179E-4</v>
      </c>
      <c r="P5452">
        <f t="shared" si="601"/>
        <v>1.85142867E-2</v>
      </c>
      <c r="Q5452" t="str">
        <f>VLOOKUP(VLOOKUP(C5452,Mapping!$A$1:$C$17,3,0),Mapping!$E$1:$F$6,2,0)</f>
        <v>Vùng 01</v>
      </c>
    </row>
    <row r="5453" spans="1:17" x14ac:dyDescent="0.3">
      <c r="A5453" s="33">
        <v>44834</v>
      </c>
      <c r="B5453">
        <v>4445</v>
      </c>
      <c r="C5453">
        <v>48</v>
      </c>
      <c r="D5453" s="38" t="s">
        <v>78</v>
      </c>
      <c r="E5453" s="2" t="s">
        <v>41</v>
      </c>
      <c r="F5453">
        <v>187300</v>
      </c>
      <c r="G5453" s="44">
        <f t="shared" si="595"/>
        <v>44562</v>
      </c>
      <c r="H5453" s="50">
        <f t="shared" si="596"/>
        <v>273</v>
      </c>
      <c r="I5453" s="50">
        <f t="shared" si="597"/>
        <v>53306689.800000004</v>
      </c>
      <c r="J5453" s="46">
        <v>1952626</v>
      </c>
      <c r="K5453" s="2" t="s">
        <v>34</v>
      </c>
      <c r="L5453" s="52" t="str">
        <f t="shared" si="598"/>
        <v>20220930VND</v>
      </c>
      <c r="M5453">
        <f>VLOOKUP(L5453,Mapping!$H$1:$K$25,4,0)</f>
        <v>1</v>
      </c>
      <c r="N5453">
        <f t="shared" si="599"/>
        <v>1.873E-4</v>
      </c>
      <c r="O5453">
        <f t="shared" si="600"/>
        <v>1.9526260000000001E-3</v>
      </c>
      <c r="P5453">
        <f t="shared" si="601"/>
        <v>5.3306689800000001E-2</v>
      </c>
      <c r="Q5453" t="str">
        <f>VLOOKUP(VLOOKUP(C5453,Mapping!$A$1:$C$17,3,0),Mapping!$E$1:$F$6,2,0)</f>
        <v>Vùng 01</v>
      </c>
    </row>
    <row r="5454" spans="1:17" x14ac:dyDescent="0.3">
      <c r="A5454" s="33">
        <v>44834</v>
      </c>
      <c r="B5454">
        <v>4447</v>
      </c>
      <c r="C5454">
        <v>43</v>
      </c>
      <c r="D5454" s="38" t="s">
        <v>78</v>
      </c>
      <c r="E5454" s="2" t="s">
        <v>41</v>
      </c>
      <c r="F5454">
        <v>1152563</v>
      </c>
      <c r="G5454" s="44">
        <f t="shared" si="595"/>
        <v>44562</v>
      </c>
      <c r="H5454" s="50">
        <f t="shared" si="596"/>
        <v>273</v>
      </c>
      <c r="I5454" s="50">
        <f t="shared" si="597"/>
        <v>29844005.099999998</v>
      </c>
      <c r="J5454" s="46">
        <v>1093187</v>
      </c>
      <c r="K5454" s="2" t="s">
        <v>34</v>
      </c>
      <c r="L5454" s="52" t="str">
        <f t="shared" si="598"/>
        <v>20220930VND</v>
      </c>
      <c r="M5454">
        <f>VLOOKUP(L5454,Mapping!$H$1:$K$25,4,0)</f>
        <v>1</v>
      </c>
      <c r="N5454">
        <f t="shared" si="599"/>
        <v>1.1525629999999999E-3</v>
      </c>
      <c r="O5454">
        <f t="shared" si="600"/>
        <v>1.093187E-3</v>
      </c>
      <c r="P5454">
        <f t="shared" si="601"/>
        <v>2.9844005099999998E-2</v>
      </c>
      <c r="Q5454" t="str">
        <f>VLOOKUP(VLOOKUP(C5454,Mapping!$A$1:$C$17,3,0),Mapping!$E$1:$F$6,2,0)</f>
        <v>Vùng 04</v>
      </c>
    </row>
    <row r="5455" spans="1:17" x14ac:dyDescent="0.3">
      <c r="A5455" s="33">
        <v>44834</v>
      </c>
      <c r="B5455">
        <v>4450</v>
      </c>
      <c r="C5455">
        <v>36</v>
      </c>
      <c r="D5455" s="38" t="s">
        <v>78</v>
      </c>
      <c r="E5455" s="2" t="s">
        <v>41</v>
      </c>
      <c r="F5455">
        <v>1606116</v>
      </c>
      <c r="G5455" s="44">
        <f t="shared" si="595"/>
        <v>44562</v>
      </c>
      <c r="H5455" s="50">
        <f t="shared" si="596"/>
        <v>273</v>
      </c>
      <c r="I5455" s="50">
        <f t="shared" si="597"/>
        <v>34270399.800000004</v>
      </c>
      <c r="J5455" s="46">
        <v>1255326</v>
      </c>
      <c r="K5455" s="2" t="s">
        <v>34</v>
      </c>
      <c r="L5455" s="52" t="str">
        <f t="shared" si="598"/>
        <v>20220930VND</v>
      </c>
      <c r="M5455">
        <f>VLOOKUP(L5455,Mapping!$H$1:$K$25,4,0)</f>
        <v>1</v>
      </c>
      <c r="N5455">
        <f t="shared" si="599"/>
        <v>1.6061160000000001E-3</v>
      </c>
      <c r="O5455">
        <f t="shared" si="600"/>
        <v>1.255326E-3</v>
      </c>
      <c r="P5455">
        <f t="shared" si="601"/>
        <v>3.4270399800000004E-2</v>
      </c>
      <c r="Q5455" t="str">
        <f>VLOOKUP(VLOOKUP(C5455,Mapping!$A$1:$C$17,3,0),Mapping!$E$1:$F$6,2,0)</f>
        <v>Vùng 05</v>
      </c>
    </row>
    <row r="5456" spans="1:17" x14ac:dyDescent="0.3">
      <c r="A5456" s="33">
        <v>44834</v>
      </c>
      <c r="B5456">
        <v>4451</v>
      </c>
      <c r="C5456">
        <v>45</v>
      </c>
      <c r="D5456" s="38" t="s">
        <v>78</v>
      </c>
      <c r="E5456" s="2" t="s">
        <v>41</v>
      </c>
      <c r="F5456">
        <v>1841452</v>
      </c>
      <c r="G5456" s="44">
        <f t="shared" si="595"/>
        <v>44562</v>
      </c>
      <c r="H5456" s="50">
        <f t="shared" si="596"/>
        <v>273</v>
      </c>
      <c r="I5456" s="50">
        <f t="shared" si="597"/>
        <v>386513619972.47998</v>
      </c>
      <c r="J5456" s="46">
        <v>610320</v>
      </c>
      <c r="K5456" s="2" t="s">
        <v>35</v>
      </c>
      <c r="L5456" s="52" t="str">
        <f t="shared" si="598"/>
        <v>20220930USD</v>
      </c>
      <c r="M5456">
        <f>VLOOKUP(L5456,Mapping!$H$1:$K$25,4,0)</f>
        <v>23197.68</v>
      </c>
      <c r="N5456">
        <f t="shared" si="599"/>
        <v>42.717414231360003</v>
      </c>
      <c r="O5456">
        <f t="shared" si="600"/>
        <v>14.1580080576</v>
      </c>
      <c r="P5456">
        <f t="shared" si="601"/>
        <v>386.51361997248</v>
      </c>
      <c r="Q5456" t="str">
        <f>VLOOKUP(VLOOKUP(C5456,Mapping!$A$1:$C$17,3,0),Mapping!$E$1:$F$6,2,0)</f>
        <v>Vùng 02</v>
      </c>
    </row>
    <row r="5457" spans="1:17" x14ac:dyDescent="0.3">
      <c r="A5457" s="33">
        <v>44834</v>
      </c>
      <c r="B5457">
        <v>4451</v>
      </c>
      <c r="C5457">
        <v>45</v>
      </c>
      <c r="D5457" s="38" t="s">
        <v>78</v>
      </c>
      <c r="E5457" s="2" t="s">
        <v>41</v>
      </c>
      <c r="F5457">
        <v>1667936</v>
      </c>
      <c r="G5457" s="44">
        <f t="shared" si="595"/>
        <v>44562</v>
      </c>
      <c r="H5457" s="50">
        <f t="shared" si="596"/>
        <v>273</v>
      </c>
      <c r="I5457" s="50">
        <f t="shared" si="597"/>
        <v>15999601.799999999</v>
      </c>
      <c r="J5457" s="46">
        <v>586066</v>
      </c>
      <c r="K5457" s="2" t="s">
        <v>34</v>
      </c>
      <c r="L5457" s="52" t="str">
        <f t="shared" si="598"/>
        <v>20220930VND</v>
      </c>
      <c r="M5457">
        <f>VLOOKUP(L5457,Mapping!$H$1:$K$25,4,0)</f>
        <v>1</v>
      </c>
      <c r="N5457">
        <f t="shared" si="599"/>
        <v>1.6679360000000001E-3</v>
      </c>
      <c r="O5457">
        <f t="shared" si="600"/>
        <v>5.86066E-4</v>
      </c>
      <c r="P5457">
        <f t="shared" si="601"/>
        <v>1.5999601799999999E-2</v>
      </c>
      <c r="Q5457" t="str">
        <f>VLOOKUP(VLOOKUP(C5457,Mapping!$A$1:$C$17,3,0),Mapping!$E$1:$F$6,2,0)</f>
        <v>Vùng 02</v>
      </c>
    </row>
    <row r="5458" spans="1:17" x14ac:dyDescent="0.3">
      <c r="A5458" s="33">
        <v>44834</v>
      </c>
      <c r="B5458">
        <v>4452</v>
      </c>
      <c r="C5458">
        <v>43</v>
      </c>
      <c r="D5458" s="38" t="s">
        <v>78</v>
      </c>
      <c r="E5458" s="2" t="s">
        <v>41</v>
      </c>
      <c r="F5458">
        <v>1643189</v>
      </c>
      <c r="G5458" s="44">
        <f t="shared" si="595"/>
        <v>44562</v>
      </c>
      <c r="H5458" s="50">
        <f t="shared" si="596"/>
        <v>273</v>
      </c>
      <c r="I5458" s="50">
        <f t="shared" si="597"/>
        <v>51514362.899999999</v>
      </c>
      <c r="J5458" s="46">
        <v>1886973</v>
      </c>
      <c r="K5458" s="2" t="s">
        <v>34</v>
      </c>
      <c r="L5458" s="52" t="str">
        <f t="shared" si="598"/>
        <v>20220930VND</v>
      </c>
      <c r="M5458">
        <f>VLOOKUP(L5458,Mapping!$H$1:$K$25,4,0)</f>
        <v>1</v>
      </c>
      <c r="N5458">
        <f t="shared" si="599"/>
        <v>1.643189E-3</v>
      </c>
      <c r="O5458">
        <f t="shared" si="600"/>
        <v>1.8869729999999999E-3</v>
      </c>
      <c r="P5458">
        <f t="shared" si="601"/>
        <v>5.1514362899999999E-2</v>
      </c>
      <c r="Q5458" t="str">
        <f>VLOOKUP(VLOOKUP(C5458,Mapping!$A$1:$C$17,3,0),Mapping!$E$1:$F$6,2,0)</f>
        <v>Vùng 04</v>
      </c>
    </row>
    <row r="5459" spans="1:17" x14ac:dyDescent="0.3">
      <c r="A5459" s="33">
        <v>44834</v>
      </c>
      <c r="B5459">
        <v>4453</v>
      </c>
      <c r="C5459">
        <v>34</v>
      </c>
      <c r="D5459" s="38" t="s">
        <v>78</v>
      </c>
      <c r="E5459" s="2" t="s">
        <v>41</v>
      </c>
      <c r="F5459">
        <v>789335</v>
      </c>
      <c r="G5459" s="44">
        <f t="shared" si="595"/>
        <v>44562</v>
      </c>
      <c r="H5459" s="50">
        <f t="shared" si="596"/>
        <v>273</v>
      </c>
      <c r="I5459" s="50">
        <f t="shared" si="597"/>
        <v>39111044.699999996</v>
      </c>
      <c r="J5459" s="46">
        <v>1432639</v>
      </c>
      <c r="K5459" s="2" t="s">
        <v>34</v>
      </c>
      <c r="L5459" s="52" t="str">
        <f t="shared" si="598"/>
        <v>20220930VND</v>
      </c>
      <c r="M5459">
        <f>VLOOKUP(L5459,Mapping!$H$1:$K$25,4,0)</f>
        <v>1</v>
      </c>
      <c r="N5459">
        <f t="shared" si="599"/>
        <v>7.8933499999999995E-4</v>
      </c>
      <c r="O5459">
        <f t="shared" si="600"/>
        <v>1.4326390000000001E-3</v>
      </c>
      <c r="P5459">
        <f t="shared" si="601"/>
        <v>3.9111044699999993E-2</v>
      </c>
      <c r="Q5459" t="str">
        <f>VLOOKUP(VLOOKUP(C5459,Mapping!$A$1:$C$17,3,0),Mapping!$E$1:$F$6,2,0)</f>
        <v>Vùng 02</v>
      </c>
    </row>
    <row r="5460" spans="1:17" x14ac:dyDescent="0.3">
      <c r="A5460" s="33">
        <v>44834</v>
      </c>
      <c r="B5460">
        <v>4453</v>
      </c>
      <c r="C5460">
        <v>34</v>
      </c>
      <c r="D5460" s="38" t="s">
        <v>78</v>
      </c>
      <c r="E5460" s="2" t="s">
        <v>41</v>
      </c>
      <c r="F5460">
        <v>1744550</v>
      </c>
      <c r="G5460" s="44">
        <f t="shared" si="595"/>
        <v>44562</v>
      </c>
      <c r="H5460" s="50">
        <f t="shared" si="596"/>
        <v>273</v>
      </c>
      <c r="I5460" s="50">
        <f t="shared" si="597"/>
        <v>485240770110.09601</v>
      </c>
      <c r="J5460" s="46">
        <v>766214</v>
      </c>
      <c r="K5460" s="2" t="s">
        <v>35</v>
      </c>
      <c r="L5460" s="52" t="str">
        <f t="shared" si="598"/>
        <v>20220930USD</v>
      </c>
      <c r="M5460">
        <f>VLOOKUP(L5460,Mapping!$H$1:$K$25,4,0)</f>
        <v>23197.68</v>
      </c>
      <c r="N5460">
        <f t="shared" si="599"/>
        <v>40.469512643999998</v>
      </c>
      <c r="O5460">
        <f t="shared" si="600"/>
        <v>17.774387183520002</v>
      </c>
      <c r="P5460">
        <f t="shared" si="601"/>
        <v>485.24077011009604</v>
      </c>
      <c r="Q5460" t="str">
        <f>VLOOKUP(VLOOKUP(C5460,Mapping!$A$1:$C$17,3,0),Mapping!$E$1:$F$6,2,0)</f>
        <v>Vùng 02</v>
      </c>
    </row>
    <row r="5461" spans="1:17" x14ac:dyDescent="0.3">
      <c r="A5461" s="33">
        <v>44834</v>
      </c>
      <c r="B5461">
        <v>4455</v>
      </c>
      <c r="C5461">
        <v>20</v>
      </c>
      <c r="D5461" s="38" t="s">
        <v>78</v>
      </c>
      <c r="E5461" s="2" t="s">
        <v>41</v>
      </c>
      <c r="F5461">
        <v>7005696</v>
      </c>
      <c r="G5461" s="44">
        <f t="shared" si="595"/>
        <v>44562</v>
      </c>
      <c r="H5461" s="50">
        <f t="shared" si="596"/>
        <v>273</v>
      </c>
      <c r="I5461" s="50">
        <f t="shared" si="597"/>
        <v>208349095.5</v>
      </c>
      <c r="J5461" s="46">
        <v>7631835</v>
      </c>
      <c r="K5461" s="2" t="s">
        <v>34</v>
      </c>
      <c r="L5461" s="52" t="str">
        <f t="shared" si="598"/>
        <v>20220930VND</v>
      </c>
      <c r="M5461">
        <f>VLOOKUP(L5461,Mapping!$H$1:$K$25,4,0)</f>
        <v>1</v>
      </c>
      <c r="N5461">
        <f t="shared" si="599"/>
        <v>7.0056959999999996E-3</v>
      </c>
      <c r="O5461">
        <f t="shared" si="600"/>
        <v>7.631835E-3</v>
      </c>
      <c r="P5461">
        <f t="shared" si="601"/>
        <v>0.2083490955</v>
      </c>
      <c r="Q5461" t="str">
        <f>VLOOKUP(VLOOKUP(C5461,Mapping!$A$1:$C$17,3,0),Mapping!$E$1:$F$6,2,0)</f>
        <v>Vùng 02</v>
      </c>
    </row>
    <row r="5462" spans="1:17" x14ac:dyDescent="0.3">
      <c r="A5462" s="33">
        <v>44834</v>
      </c>
      <c r="B5462">
        <v>4455</v>
      </c>
      <c r="C5462">
        <v>34</v>
      </c>
      <c r="D5462" s="38" t="s">
        <v>78</v>
      </c>
      <c r="E5462" s="2" t="s">
        <v>41</v>
      </c>
      <c r="F5462">
        <v>1598442</v>
      </c>
      <c r="G5462" s="44">
        <f t="shared" si="595"/>
        <v>44562</v>
      </c>
      <c r="H5462" s="50">
        <f t="shared" si="596"/>
        <v>273</v>
      </c>
      <c r="I5462" s="50">
        <f t="shared" si="597"/>
        <v>45637819.5</v>
      </c>
      <c r="J5462" s="46">
        <v>1671715</v>
      </c>
      <c r="K5462" s="2" t="s">
        <v>34</v>
      </c>
      <c r="L5462" s="52" t="str">
        <f t="shared" si="598"/>
        <v>20220930VND</v>
      </c>
      <c r="M5462">
        <f>VLOOKUP(L5462,Mapping!$H$1:$K$25,4,0)</f>
        <v>1</v>
      </c>
      <c r="N5462">
        <f t="shared" si="599"/>
        <v>1.598442E-3</v>
      </c>
      <c r="O5462">
        <f t="shared" si="600"/>
        <v>1.671715E-3</v>
      </c>
      <c r="P5462">
        <f t="shared" si="601"/>
        <v>4.5637819500000003E-2</v>
      </c>
      <c r="Q5462" t="str">
        <f>VLOOKUP(VLOOKUP(C5462,Mapping!$A$1:$C$17,3,0),Mapping!$E$1:$F$6,2,0)</f>
        <v>Vùng 02</v>
      </c>
    </row>
    <row r="5463" spans="1:17" x14ac:dyDescent="0.3">
      <c r="A5463" s="33">
        <v>44834</v>
      </c>
      <c r="B5463">
        <v>4455</v>
      </c>
      <c r="C5463">
        <v>36</v>
      </c>
      <c r="D5463" s="38" t="s">
        <v>78</v>
      </c>
      <c r="E5463" s="2" t="s">
        <v>41</v>
      </c>
      <c r="F5463">
        <v>401865</v>
      </c>
      <c r="G5463" s="44">
        <f t="shared" si="595"/>
        <v>44562</v>
      </c>
      <c r="H5463" s="50">
        <f t="shared" si="596"/>
        <v>273</v>
      </c>
      <c r="I5463" s="50">
        <f t="shared" si="597"/>
        <v>11196876.6</v>
      </c>
      <c r="J5463" s="46">
        <v>410142</v>
      </c>
      <c r="K5463" s="2" t="s">
        <v>34</v>
      </c>
      <c r="L5463" s="52" t="str">
        <f t="shared" si="598"/>
        <v>20220930VND</v>
      </c>
      <c r="M5463">
        <f>VLOOKUP(L5463,Mapping!$H$1:$K$25,4,0)</f>
        <v>1</v>
      </c>
      <c r="N5463">
        <f t="shared" si="599"/>
        <v>4.01865E-4</v>
      </c>
      <c r="O5463">
        <f t="shared" si="600"/>
        <v>4.10142E-4</v>
      </c>
      <c r="P5463">
        <f t="shared" si="601"/>
        <v>1.1196876599999999E-2</v>
      </c>
      <c r="Q5463" t="str">
        <f>VLOOKUP(VLOOKUP(C5463,Mapping!$A$1:$C$17,3,0),Mapping!$E$1:$F$6,2,0)</f>
        <v>Vùng 05</v>
      </c>
    </row>
    <row r="5464" spans="1:17" x14ac:dyDescent="0.3">
      <c r="A5464" s="33">
        <v>44834</v>
      </c>
      <c r="B5464">
        <v>4456</v>
      </c>
      <c r="C5464">
        <v>25</v>
      </c>
      <c r="D5464" s="38" t="s">
        <v>78</v>
      </c>
      <c r="E5464" s="2" t="s">
        <v>41</v>
      </c>
      <c r="F5464">
        <v>459434</v>
      </c>
      <c r="G5464" s="44">
        <f t="shared" si="595"/>
        <v>44562</v>
      </c>
      <c r="H5464" s="50">
        <f t="shared" si="596"/>
        <v>273</v>
      </c>
      <c r="I5464" s="50">
        <f t="shared" si="597"/>
        <v>41292942.600000001</v>
      </c>
      <c r="J5464" s="46">
        <v>1512562</v>
      </c>
      <c r="K5464" s="2" t="s">
        <v>34</v>
      </c>
      <c r="L5464" s="52" t="str">
        <f t="shared" si="598"/>
        <v>20220930VND</v>
      </c>
      <c r="M5464">
        <f>VLOOKUP(L5464,Mapping!$H$1:$K$25,4,0)</f>
        <v>1</v>
      </c>
      <c r="N5464">
        <f t="shared" si="599"/>
        <v>4.5943399999999999E-4</v>
      </c>
      <c r="O5464">
        <f t="shared" si="600"/>
        <v>1.5125620000000001E-3</v>
      </c>
      <c r="P5464">
        <f t="shared" si="601"/>
        <v>4.12929426E-2</v>
      </c>
      <c r="Q5464" t="str">
        <f>VLOOKUP(VLOOKUP(C5464,Mapping!$A$1:$C$17,3,0),Mapping!$E$1:$F$6,2,0)</f>
        <v>Vùng 01</v>
      </c>
    </row>
    <row r="5465" spans="1:17" x14ac:dyDescent="0.3">
      <c r="A5465" s="33">
        <v>44834</v>
      </c>
      <c r="B5465">
        <v>4457</v>
      </c>
      <c r="C5465">
        <v>48</v>
      </c>
      <c r="D5465" s="38" t="s">
        <v>78</v>
      </c>
      <c r="E5465" s="2" t="s">
        <v>41</v>
      </c>
      <c r="F5465">
        <v>835585</v>
      </c>
      <c r="G5465" s="44">
        <f t="shared" si="595"/>
        <v>44562</v>
      </c>
      <c r="H5465" s="50">
        <f t="shared" si="596"/>
        <v>273</v>
      </c>
      <c r="I5465" s="50">
        <f t="shared" si="597"/>
        <v>54472372.5</v>
      </c>
      <c r="J5465" s="46">
        <v>1995325</v>
      </c>
      <c r="K5465" s="2" t="s">
        <v>34</v>
      </c>
      <c r="L5465" s="52" t="str">
        <f t="shared" si="598"/>
        <v>20220930VND</v>
      </c>
      <c r="M5465">
        <f>VLOOKUP(L5465,Mapping!$H$1:$K$25,4,0)</f>
        <v>1</v>
      </c>
      <c r="N5465">
        <f t="shared" si="599"/>
        <v>8.3558500000000002E-4</v>
      </c>
      <c r="O5465">
        <f t="shared" si="600"/>
        <v>1.995325E-3</v>
      </c>
      <c r="P5465">
        <f t="shared" si="601"/>
        <v>5.4472372499999998E-2</v>
      </c>
      <c r="Q5465" t="str">
        <f>VLOOKUP(VLOOKUP(C5465,Mapping!$A$1:$C$17,3,0),Mapping!$E$1:$F$6,2,0)</f>
        <v>Vùng 01</v>
      </c>
    </row>
    <row r="5466" spans="1:17" x14ac:dyDescent="0.3">
      <c r="A5466" s="33">
        <v>44834</v>
      </c>
      <c r="B5466">
        <v>4457</v>
      </c>
      <c r="C5466">
        <v>40</v>
      </c>
      <c r="D5466" s="38" t="s">
        <v>78</v>
      </c>
      <c r="E5466" s="2" t="s">
        <v>41</v>
      </c>
      <c r="F5466">
        <v>1226905</v>
      </c>
      <c r="G5466" s="44">
        <f t="shared" si="595"/>
        <v>44562</v>
      </c>
      <c r="H5466" s="50">
        <f t="shared" si="596"/>
        <v>273</v>
      </c>
      <c r="I5466" s="50">
        <f t="shared" si="597"/>
        <v>16504979.4</v>
      </c>
      <c r="J5466" s="46">
        <v>604578</v>
      </c>
      <c r="K5466" s="2" t="s">
        <v>34</v>
      </c>
      <c r="L5466" s="52" t="str">
        <f t="shared" si="598"/>
        <v>20220930VND</v>
      </c>
      <c r="M5466">
        <f>VLOOKUP(L5466,Mapping!$H$1:$K$25,4,0)</f>
        <v>1</v>
      </c>
      <c r="N5466">
        <f t="shared" si="599"/>
        <v>1.2269049999999999E-3</v>
      </c>
      <c r="O5466">
        <f t="shared" si="600"/>
        <v>6.0457800000000004E-4</v>
      </c>
      <c r="P5466">
        <f t="shared" si="601"/>
        <v>1.6504979400000001E-2</v>
      </c>
      <c r="Q5466" t="str">
        <f>VLOOKUP(VLOOKUP(C5466,Mapping!$A$1:$C$17,3,0),Mapping!$E$1:$F$6,2,0)</f>
        <v>Vùng 01</v>
      </c>
    </row>
    <row r="5467" spans="1:17" x14ac:dyDescent="0.3">
      <c r="A5467" s="33">
        <v>44834</v>
      </c>
      <c r="B5467">
        <v>4458</v>
      </c>
      <c r="C5467">
        <v>41</v>
      </c>
      <c r="D5467" s="38" t="s">
        <v>78</v>
      </c>
      <c r="E5467" s="2" t="s">
        <v>41</v>
      </c>
      <c r="F5467">
        <v>1297905</v>
      </c>
      <c r="G5467" s="44">
        <f t="shared" si="595"/>
        <v>44562</v>
      </c>
      <c r="H5467" s="50">
        <f t="shared" si="596"/>
        <v>273</v>
      </c>
      <c r="I5467" s="50">
        <f t="shared" si="597"/>
        <v>36040313.399999999</v>
      </c>
      <c r="J5467" s="46">
        <v>1320158</v>
      </c>
      <c r="K5467" s="2" t="s">
        <v>34</v>
      </c>
      <c r="L5467" s="52" t="str">
        <f t="shared" si="598"/>
        <v>20220930VND</v>
      </c>
      <c r="M5467">
        <f>VLOOKUP(L5467,Mapping!$H$1:$K$25,4,0)</f>
        <v>1</v>
      </c>
      <c r="N5467">
        <f t="shared" si="599"/>
        <v>1.297905E-3</v>
      </c>
      <c r="O5467">
        <f t="shared" si="600"/>
        <v>1.3201580000000001E-3</v>
      </c>
      <c r="P5467">
        <f t="shared" si="601"/>
        <v>3.6040313399999996E-2</v>
      </c>
      <c r="Q5467" t="str">
        <f>VLOOKUP(VLOOKUP(C5467,Mapping!$A$1:$C$17,3,0),Mapping!$E$1:$F$6,2,0)</f>
        <v>Vùng 05</v>
      </c>
    </row>
    <row r="5468" spans="1:17" x14ac:dyDescent="0.3">
      <c r="A5468" s="33">
        <v>44834</v>
      </c>
      <c r="B5468">
        <v>4458</v>
      </c>
      <c r="C5468">
        <v>41</v>
      </c>
      <c r="D5468" s="38" t="s">
        <v>78</v>
      </c>
      <c r="E5468" s="2" t="s">
        <v>41</v>
      </c>
      <c r="F5468">
        <v>141325</v>
      </c>
      <c r="G5468" s="44">
        <f t="shared" si="595"/>
        <v>44562</v>
      </c>
      <c r="H5468" s="50">
        <f t="shared" si="596"/>
        <v>273</v>
      </c>
      <c r="I5468" s="50">
        <f t="shared" si="597"/>
        <v>27856101</v>
      </c>
      <c r="J5468" s="46">
        <v>1020370</v>
      </c>
      <c r="K5468" s="2" t="s">
        <v>34</v>
      </c>
      <c r="L5468" s="52" t="str">
        <f t="shared" si="598"/>
        <v>20220930VND</v>
      </c>
      <c r="M5468">
        <f>VLOOKUP(L5468,Mapping!$H$1:$K$25,4,0)</f>
        <v>1</v>
      </c>
      <c r="N5468">
        <f t="shared" si="599"/>
        <v>1.4132500000000001E-4</v>
      </c>
      <c r="O5468">
        <f t="shared" si="600"/>
        <v>1.02037E-3</v>
      </c>
      <c r="P5468">
        <f t="shared" si="601"/>
        <v>2.7856101000000001E-2</v>
      </c>
      <c r="Q5468" t="str">
        <f>VLOOKUP(VLOOKUP(C5468,Mapping!$A$1:$C$17,3,0),Mapping!$E$1:$F$6,2,0)</f>
        <v>Vùng 05</v>
      </c>
    </row>
    <row r="5469" spans="1:17" x14ac:dyDescent="0.3">
      <c r="A5469" s="33">
        <v>44834</v>
      </c>
      <c r="B5469">
        <v>4459</v>
      </c>
      <c r="C5469">
        <v>48</v>
      </c>
      <c r="D5469" s="38" t="s">
        <v>78</v>
      </c>
      <c r="E5469" s="2" t="s">
        <v>43</v>
      </c>
      <c r="F5469">
        <v>756406</v>
      </c>
      <c r="G5469" s="44">
        <f t="shared" si="595"/>
        <v>44562</v>
      </c>
      <c r="H5469" s="50">
        <f t="shared" si="596"/>
        <v>273</v>
      </c>
      <c r="I5469" s="50">
        <f t="shared" si="597"/>
        <v>9868212.9000000004</v>
      </c>
      <c r="J5469" s="46">
        <v>361473</v>
      </c>
      <c r="K5469" s="2" t="s">
        <v>34</v>
      </c>
      <c r="L5469" s="52" t="str">
        <f t="shared" si="598"/>
        <v>20220930VND</v>
      </c>
      <c r="M5469">
        <f>VLOOKUP(L5469,Mapping!$H$1:$K$25,4,0)</f>
        <v>1</v>
      </c>
      <c r="N5469">
        <f t="shared" si="599"/>
        <v>7.5640600000000005E-4</v>
      </c>
      <c r="O5469">
        <f t="shared" si="600"/>
        <v>3.6147300000000001E-4</v>
      </c>
      <c r="P5469">
        <f t="shared" si="601"/>
        <v>9.8682129000000011E-3</v>
      </c>
      <c r="Q5469" t="str">
        <f>VLOOKUP(VLOOKUP(C5469,Mapping!$A$1:$C$17,3,0),Mapping!$E$1:$F$6,2,0)</f>
        <v>Vùng 01</v>
      </c>
    </row>
    <row r="5470" spans="1:17" x14ac:dyDescent="0.3">
      <c r="A5470" s="33">
        <v>44834</v>
      </c>
      <c r="B5470">
        <v>4459</v>
      </c>
      <c r="C5470">
        <v>48</v>
      </c>
      <c r="D5470" s="38" t="s">
        <v>78</v>
      </c>
      <c r="E5470" s="2" t="s">
        <v>43</v>
      </c>
      <c r="F5470">
        <v>1824436</v>
      </c>
      <c r="G5470" s="44">
        <f t="shared" si="595"/>
        <v>44562</v>
      </c>
      <c r="H5470" s="50">
        <f t="shared" si="596"/>
        <v>273</v>
      </c>
      <c r="I5470" s="50">
        <f t="shared" si="597"/>
        <v>6520796.1000000006</v>
      </c>
      <c r="J5470" s="46">
        <v>238857</v>
      </c>
      <c r="K5470" s="2" t="s">
        <v>34</v>
      </c>
      <c r="L5470" s="52" t="str">
        <f t="shared" si="598"/>
        <v>20220930VND</v>
      </c>
      <c r="M5470">
        <f>VLOOKUP(L5470,Mapping!$H$1:$K$25,4,0)</f>
        <v>1</v>
      </c>
      <c r="N5470">
        <f t="shared" si="599"/>
        <v>1.824436E-3</v>
      </c>
      <c r="O5470">
        <f t="shared" si="600"/>
        <v>2.3885700000000001E-4</v>
      </c>
      <c r="P5470">
        <f t="shared" si="601"/>
        <v>6.5207961000000002E-3</v>
      </c>
      <c r="Q5470" t="str">
        <f>VLOOKUP(VLOOKUP(C5470,Mapping!$A$1:$C$17,3,0),Mapping!$E$1:$F$6,2,0)</f>
        <v>Vùng 01</v>
      </c>
    </row>
    <row r="5471" spans="1:17" x14ac:dyDescent="0.3">
      <c r="A5471" s="33">
        <v>44834</v>
      </c>
      <c r="B5471">
        <v>4459</v>
      </c>
      <c r="C5471">
        <v>48</v>
      </c>
      <c r="D5471" s="38" t="s">
        <v>78</v>
      </c>
      <c r="E5471" s="2" t="s">
        <v>43</v>
      </c>
      <c r="F5471">
        <v>6581936</v>
      </c>
      <c r="G5471" s="44">
        <f t="shared" si="595"/>
        <v>44562</v>
      </c>
      <c r="H5471" s="50">
        <f t="shared" si="596"/>
        <v>273</v>
      </c>
      <c r="I5471" s="50">
        <f t="shared" si="597"/>
        <v>189915562.20000002</v>
      </c>
      <c r="J5471" s="46">
        <v>6956614</v>
      </c>
      <c r="K5471" s="2" t="s">
        <v>34</v>
      </c>
      <c r="L5471" s="52" t="str">
        <f t="shared" si="598"/>
        <v>20220930VND</v>
      </c>
      <c r="M5471">
        <f>VLOOKUP(L5471,Mapping!$H$1:$K$25,4,0)</f>
        <v>1</v>
      </c>
      <c r="N5471">
        <f t="shared" si="599"/>
        <v>6.581936E-3</v>
      </c>
      <c r="O5471">
        <f t="shared" si="600"/>
        <v>6.9566139999999999E-3</v>
      </c>
      <c r="P5471">
        <f t="shared" si="601"/>
        <v>0.18991556220000003</v>
      </c>
      <c r="Q5471" t="str">
        <f>VLOOKUP(VLOOKUP(C5471,Mapping!$A$1:$C$17,3,0),Mapping!$E$1:$F$6,2,0)</f>
        <v>Vùng 01</v>
      </c>
    </row>
    <row r="5472" spans="1:17" x14ac:dyDescent="0.3">
      <c r="A5472" s="33">
        <v>44834</v>
      </c>
      <c r="B5472">
        <v>4459</v>
      </c>
      <c r="C5472">
        <v>48</v>
      </c>
      <c r="D5472" s="38" t="s">
        <v>78</v>
      </c>
      <c r="E5472" s="2" t="s">
        <v>43</v>
      </c>
      <c r="F5472">
        <v>8644322</v>
      </c>
      <c r="G5472" s="44">
        <f t="shared" si="595"/>
        <v>44562</v>
      </c>
      <c r="H5472" s="50">
        <f t="shared" si="596"/>
        <v>273</v>
      </c>
      <c r="I5472" s="50">
        <f t="shared" si="597"/>
        <v>232849262.09999999</v>
      </c>
      <c r="J5472" s="46">
        <v>8529277</v>
      </c>
      <c r="K5472" s="2" t="s">
        <v>34</v>
      </c>
      <c r="L5472" s="52" t="str">
        <f t="shared" si="598"/>
        <v>20220930VND</v>
      </c>
      <c r="M5472">
        <f>VLOOKUP(L5472,Mapping!$H$1:$K$25,4,0)</f>
        <v>1</v>
      </c>
      <c r="N5472">
        <f t="shared" si="599"/>
        <v>8.6443219999999994E-3</v>
      </c>
      <c r="O5472">
        <f t="shared" si="600"/>
        <v>8.529277E-3</v>
      </c>
      <c r="P5472">
        <f t="shared" si="601"/>
        <v>0.23284926209999998</v>
      </c>
      <c r="Q5472" t="str">
        <f>VLOOKUP(VLOOKUP(C5472,Mapping!$A$1:$C$17,3,0),Mapping!$E$1:$F$6,2,0)</f>
        <v>Vùng 01</v>
      </c>
    </row>
    <row r="5473" spans="1:17" x14ac:dyDescent="0.3">
      <c r="A5473" s="33">
        <v>44834</v>
      </c>
      <c r="B5473">
        <v>4459</v>
      </c>
      <c r="C5473">
        <v>48</v>
      </c>
      <c r="D5473" s="38" t="s">
        <v>78</v>
      </c>
      <c r="E5473" s="2" t="s">
        <v>43</v>
      </c>
      <c r="F5473">
        <v>1546334</v>
      </c>
      <c r="G5473" s="44">
        <f t="shared" si="595"/>
        <v>44562</v>
      </c>
      <c r="H5473" s="50">
        <f t="shared" si="596"/>
        <v>273</v>
      </c>
      <c r="I5473" s="50">
        <f t="shared" si="597"/>
        <v>9268786.7999999989</v>
      </c>
      <c r="J5473" s="46">
        <v>339516</v>
      </c>
      <c r="K5473" s="2" t="s">
        <v>34</v>
      </c>
      <c r="L5473" s="52" t="str">
        <f t="shared" si="598"/>
        <v>20220930VND</v>
      </c>
      <c r="M5473">
        <f>VLOOKUP(L5473,Mapping!$H$1:$K$25,4,0)</f>
        <v>1</v>
      </c>
      <c r="N5473">
        <f t="shared" si="599"/>
        <v>1.5463339999999999E-3</v>
      </c>
      <c r="O5473">
        <f t="shared" si="600"/>
        <v>3.3951599999999999E-4</v>
      </c>
      <c r="P5473">
        <f t="shared" si="601"/>
        <v>9.2687867999999996E-3</v>
      </c>
      <c r="Q5473" t="str">
        <f>VLOOKUP(VLOOKUP(C5473,Mapping!$A$1:$C$17,3,0),Mapping!$E$1:$F$6,2,0)</f>
        <v>Vùng 01</v>
      </c>
    </row>
    <row r="5474" spans="1:17" x14ac:dyDescent="0.3">
      <c r="A5474" s="33">
        <v>44834</v>
      </c>
      <c r="B5474">
        <v>4459</v>
      </c>
      <c r="C5474">
        <v>48</v>
      </c>
      <c r="D5474" s="38" t="s">
        <v>78</v>
      </c>
      <c r="E5474" s="2" t="s">
        <v>43</v>
      </c>
      <c r="F5474">
        <v>9519769</v>
      </c>
      <c r="G5474" s="44">
        <f t="shared" si="595"/>
        <v>44562</v>
      </c>
      <c r="H5474" s="50">
        <f t="shared" si="596"/>
        <v>273</v>
      </c>
      <c r="I5474" s="50">
        <f t="shared" si="597"/>
        <v>216576551.09999999</v>
      </c>
      <c r="J5474" s="46">
        <v>7933207</v>
      </c>
      <c r="K5474" s="2" t="s">
        <v>34</v>
      </c>
      <c r="L5474" s="52" t="str">
        <f t="shared" si="598"/>
        <v>20220930VND</v>
      </c>
      <c r="M5474">
        <f>VLOOKUP(L5474,Mapping!$H$1:$K$25,4,0)</f>
        <v>1</v>
      </c>
      <c r="N5474">
        <f t="shared" si="599"/>
        <v>9.5197690000000008E-3</v>
      </c>
      <c r="O5474">
        <f t="shared" si="600"/>
        <v>7.9332069999999994E-3</v>
      </c>
      <c r="P5474">
        <f t="shared" si="601"/>
        <v>0.21657655109999999</v>
      </c>
      <c r="Q5474" t="str">
        <f>VLOOKUP(VLOOKUP(C5474,Mapping!$A$1:$C$17,3,0),Mapping!$E$1:$F$6,2,0)</f>
        <v>Vùng 01</v>
      </c>
    </row>
    <row r="5475" spans="1:17" x14ac:dyDescent="0.3">
      <c r="A5475" s="33">
        <v>44834</v>
      </c>
      <c r="B5475">
        <v>4459</v>
      </c>
      <c r="C5475">
        <v>48</v>
      </c>
      <c r="D5475" s="38" t="s">
        <v>78</v>
      </c>
      <c r="E5475" s="2" t="s">
        <v>43</v>
      </c>
      <c r="F5475">
        <v>379973</v>
      </c>
      <c r="G5475" s="44">
        <f t="shared" si="595"/>
        <v>44562</v>
      </c>
      <c r="H5475" s="50">
        <f t="shared" si="596"/>
        <v>273</v>
      </c>
      <c r="I5475" s="50">
        <f t="shared" si="597"/>
        <v>36736381.5</v>
      </c>
      <c r="J5475" s="46">
        <v>1345655</v>
      </c>
      <c r="K5475" s="2" t="s">
        <v>34</v>
      </c>
      <c r="L5475" s="52" t="str">
        <f t="shared" si="598"/>
        <v>20220930VND</v>
      </c>
      <c r="M5475">
        <f>VLOOKUP(L5475,Mapping!$H$1:$K$25,4,0)</f>
        <v>1</v>
      </c>
      <c r="N5475">
        <f t="shared" si="599"/>
        <v>3.7997299999999998E-4</v>
      </c>
      <c r="O5475">
        <f t="shared" si="600"/>
        <v>1.3456550000000001E-3</v>
      </c>
      <c r="P5475">
        <f t="shared" si="601"/>
        <v>3.6736381499999998E-2</v>
      </c>
      <c r="Q5475" t="str">
        <f>VLOOKUP(VLOOKUP(C5475,Mapping!$A$1:$C$17,3,0),Mapping!$E$1:$F$6,2,0)</f>
        <v>Vùng 01</v>
      </c>
    </row>
    <row r="5476" spans="1:17" x14ac:dyDescent="0.3">
      <c r="A5476" s="33">
        <v>44834</v>
      </c>
      <c r="B5476">
        <v>4459</v>
      </c>
      <c r="C5476">
        <v>48</v>
      </c>
      <c r="D5476" s="38" t="s">
        <v>78</v>
      </c>
      <c r="E5476" s="2" t="s">
        <v>43</v>
      </c>
      <c r="F5476">
        <v>6133295</v>
      </c>
      <c r="G5476" s="44">
        <f t="shared" si="595"/>
        <v>44562</v>
      </c>
      <c r="H5476" s="50">
        <f t="shared" si="596"/>
        <v>273</v>
      </c>
      <c r="I5476" s="50">
        <f t="shared" si="597"/>
        <v>187324382.70000002</v>
      </c>
      <c r="J5476" s="46">
        <v>6861699</v>
      </c>
      <c r="K5476" s="2" t="s">
        <v>34</v>
      </c>
      <c r="L5476" s="52" t="str">
        <f t="shared" si="598"/>
        <v>20220930VND</v>
      </c>
      <c r="M5476">
        <f>VLOOKUP(L5476,Mapping!$H$1:$K$25,4,0)</f>
        <v>1</v>
      </c>
      <c r="N5476">
        <f t="shared" si="599"/>
        <v>6.1332950000000004E-3</v>
      </c>
      <c r="O5476">
        <f t="shared" si="600"/>
        <v>6.8616989999999997E-3</v>
      </c>
      <c r="P5476">
        <f t="shared" si="601"/>
        <v>0.18732438270000001</v>
      </c>
      <c r="Q5476" t="str">
        <f>VLOOKUP(VLOOKUP(C5476,Mapping!$A$1:$C$17,3,0),Mapping!$E$1:$F$6,2,0)</f>
        <v>Vùng 01</v>
      </c>
    </row>
    <row r="5477" spans="1:17" x14ac:dyDescent="0.3">
      <c r="A5477" s="33">
        <v>44834</v>
      </c>
      <c r="B5477">
        <v>4459</v>
      </c>
      <c r="C5477">
        <v>48</v>
      </c>
      <c r="D5477" s="38" t="s">
        <v>78</v>
      </c>
      <c r="E5477" s="2" t="s">
        <v>43</v>
      </c>
      <c r="F5477">
        <v>1467807</v>
      </c>
      <c r="G5477" s="44">
        <f t="shared" si="595"/>
        <v>44562</v>
      </c>
      <c r="H5477" s="50">
        <f t="shared" si="596"/>
        <v>273</v>
      </c>
      <c r="I5477" s="50">
        <f t="shared" si="597"/>
        <v>7732342.7999999998</v>
      </c>
      <c r="J5477" s="46">
        <v>283236</v>
      </c>
      <c r="K5477" s="2" t="s">
        <v>34</v>
      </c>
      <c r="L5477" s="52" t="str">
        <f t="shared" si="598"/>
        <v>20220930VND</v>
      </c>
      <c r="M5477">
        <f>VLOOKUP(L5477,Mapping!$H$1:$K$25,4,0)</f>
        <v>1</v>
      </c>
      <c r="N5477">
        <f t="shared" si="599"/>
        <v>1.467807E-3</v>
      </c>
      <c r="O5477">
        <f t="shared" si="600"/>
        <v>2.8323600000000002E-4</v>
      </c>
      <c r="P5477">
        <f t="shared" si="601"/>
        <v>7.7323428E-3</v>
      </c>
      <c r="Q5477" t="str">
        <f>VLOOKUP(VLOOKUP(C5477,Mapping!$A$1:$C$17,3,0),Mapping!$E$1:$F$6,2,0)</f>
        <v>Vùng 01</v>
      </c>
    </row>
    <row r="5478" spans="1:17" x14ac:dyDescent="0.3">
      <c r="A5478" s="33">
        <v>44834</v>
      </c>
      <c r="B5478">
        <v>4459</v>
      </c>
      <c r="C5478">
        <v>48</v>
      </c>
      <c r="D5478" s="38" t="s">
        <v>78</v>
      </c>
      <c r="E5478" s="2" t="s">
        <v>43</v>
      </c>
      <c r="F5478">
        <v>669966</v>
      </c>
      <c r="G5478" s="44">
        <f t="shared" si="595"/>
        <v>44562</v>
      </c>
      <c r="H5478" s="50">
        <f t="shared" si="596"/>
        <v>273</v>
      </c>
      <c r="I5478" s="50">
        <f t="shared" si="597"/>
        <v>32629260.300000001</v>
      </c>
      <c r="J5478" s="46">
        <v>1195211</v>
      </c>
      <c r="K5478" s="2" t="s">
        <v>34</v>
      </c>
      <c r="L5478" s="52" t="str">
        <f t="shared" si="598"/>
        <v>20220930VND</v>
      </c>
      <c r="M5478">
        <f>VLOOKUP(L5478,Mapping!$H$1:$K$25,4,0)</f>
        <v>1</v>
      </c>
      <c r="N5478">
        <f t="shared" si="599"/>
        <v>6.6996600000000003E-4</v>
      </c>
      <c r="O5478">
        <f t="shared" si="600"/>
        <v>1.1952110000000001E-3</v>
      </c>
      <c r="P5478">
        <f t="shared" si="601"/>
        <v>3.2629260300000004E-2</v>
      </c>
      <c r="Q5478" t="str">
        <f>VLOOKUP(VLOOKUP(C5478,Mapping!$A$1:$C$17,3,0),Mapping!$E$1:$F$6,2,0)</f>
        <v>Vùng 01</v>
      </c>
    </row>
    <row r="5479" spans="1:17" x14ac:dyDescent="0.3">
      <c r="A5479" s="33">
        <v>44834</v>
      </c>
      <c r="B5479">
        <v>4459</v>
      </c>
      <c r="C5479">
        <v>48</v>
      </c>
      <c r="D5479" s="38" t="s">
        <v>78</v>
      </c>
      <c r="E5479" s="2" t="s">
        <v>43</v>
      </c>
      <c r="F5479">
        <v>7915007</v>
      </c>
      <c r="G5479" s="44">
        <f t="shared" si="595"/>
        <v>44562</v>
      </c>
      <c r="H5479" s="50">
        <f t="shared" si="596"/>
        <v>273</v>
      </c>
      <c r="I5479" s="50">
        <f t="shared" si="597"/>
        <v>187701887.09999999</v>
      </c>
      <c r="J5479" s="46">
        <v>6875527</v>
      </c>
      <c r="K5479" s="2" t="s">
        <v>34</v>
      </c>
      <c r="L5479" s="52" t="str">
        <f t="shared" si="598"/>
        <v>20220930VND</v>
      </c>
      <c r="M5479">
        <f>VLOOKUP(L5479,Mapping!$H$1:$K$25,4,0)</f>
        <v>1</v>
      </c>
      <c r="N5479">
        <f t="shared" si="599"/>
        <v>7.9150069999999999E-3</v>
      </c>
      <c r="O5479">
        <f t="shared" si="600"/>
        <v>6.8755270000000002E-3</v>
      </c>
      <c r="P5479">
        <f t="shared" si="601"/>
        <v>0.18770188709999999</v>
      </c>
      <c r="Q5479" t="str">
        <f>VLOOKUP(VLOOKUP(C5479,Mapping!$A$1:$C$17,3,0),Mapping!$E$1:$F$6,2,0)</f>
        <v>Vùng 01</v>
      </c>
    </row>
    <row r="5480" spans="1:17" x14ac:dyDescent="0.3">
      <c r="A5480" s="33">
        <v>44834</v>
      </c>
      <c r="B5480">
        <v>4459</v>
      </c>
      <c r="C5480">
        <v>48</v>
      </c>
      <c r="D5480" s="38" t="s">
        <v>78</v>
      </c>
      <c r="E5480" s="2" t="s">
        <v>43</v>
      </c>
      <c r="F5480">
        <v>967715</v>
      </c>
      <c r="G5480" s="44">
        <f t="shared" si="595"/>
        <v>44562</v>
      </c>
      <c r="H5480" s="50">
        <f t="shared" si="596"/>
        <v>273</v>
      </c>
      <c r="I5480" s="50">
        <f t="shared" si="597"/>
        <v>29826669.599999998</v>
      </c>
      <c r="J5480" s="46">
        <v>1092552</v>
      </c>
      <c r="K5480" s="2" t="s">
        <v>34</v>
      </c>
      <c r="L5480" s="52" t="str">
        <f t="shared" si="598"/>
        <v>20220930VND</v>
      </c>
      <c r="M5480">
        <f>VLOOKUP(L5480,Mapping!$H$1:$K$25,4,0)</f>
        <v>1</v>
      </c>
      <c r="N5480">
        <f t="shared" si="599"/>
        <v>9.6771499999999996E-4</v>
      </c>
      <c r="O5480">
        <f t="shared" si="600"/>
        <v>1.0925520000000001E-3</v>
      </c>
      <c r="P5480">
        <f t="shared" si="601"/>
        <v>2.9826669599999998E-2</v>
      </c>
      <c r="Q5480" t="str">
        <f>VLOOKUP(VLOOKUP(C5480,Mapping!$A$1:$C$17,3,0),Mapping!$E$1:$F$6,2,0)</f>
        <v>Vùng 01</v>
      </c>
    </row>
    <row r="5481" spans="1:17" x14ac:dyDescent="0.3">
      <c r="A5481" s="33">
        <v>44834</v>
      </c>
      <c r="B5481">
        <v>4459</v>
      </c>
      <c r="C5481">
        <v>34</v>
      </c>
      <c r="D5481" s="38" t="s">
        <v>78</v>
      </c>
      <c r="E5481" s="2" t="s">
        <v>41</v>
      </c>
      <c r="F5481">
        <v>326532</v>
      </c>
      <c r="G5481" s="44">
        <f t="shared" si="595"/>
        <v>44562</v>
      </c>
      <c r="H5481" s="50">
        <f t="shared" si="596"/>
        <v>273</v>
      </c>
      <c r="I5481" s="50">
        <f t="shared" si="597"/>
        <v>33651481.5</v>
      </c>
      <c r="J5481" s="46">
        <v>1232655</v>
      </c>
      <c r="K5481" s="2" t="s">
        <v>34</v>
      </c>
      <c r="L5481" s="52" t="str">
        <f t="shared" si="598"/>
        <v>20220930VND</v>
      </c>
      <c r="M5481">
        <f>VLOOKUP(L5481,Mapping!$H$1:$K$25,4,0)</f>
        <v>1</v>
      </c>
      <c r="N5481">
        <f t="shared" si="599"/>
        <v>3.2653199999999998E-4</v>
      </c>
      <c r="O5481">
        <f t="shared" si="600"/>
        <v>1.232655E-3</v>
      </c>
      <c r="P5481">
        <f t="shared" si="601"/>
        <v>3.3651481499999997E-2</v>
      </c>
      <c r="Q5481" t="str">
        <f>VLOOKUP(VLOOKUP(C5481,Mapping!$A$1:$C$17,3,0),Mapping!$E$1:$F$6,2,0)</f>
        <v>Vùng 02</v>
      </c>
    </row>
    <row r="5482" spans="1:17" x14ac:dyDescent="0.3">
      <c r="A5482" s="33">
        <v>44834</v>
      </c>
      <c r="B5482">
        <v>4459</v>
      </c>
      <c r="C5482">
        <v>48</v>
      </c>
      <c r="D5482" s="38" t="s">
        <v>78</v>
      </c>
      <c r="E5482" s="2" t="s">
        <v>41</v>
      </c>
      <c r="F5482">
        <v>1255830</v>
      </c>
      <c r="G5482" s="44">
        <f t="shared" si="595"/>
        <v>44562</v>
      </c>
      <c r="H5482" s="50">
        <f t="shared" si="596"/>
        <v>273</v>
      </c>
      <c r="I5482" s="50">
        <f t="shared" si="597"/>
        <v>47679914.100000001</v>
      </c>
      <c r="J5482" s="46">
        <v>1746517</v>
      </c>
      <c r="K5482" s="2" t="s">
        <v>34</v>
      </c>
      <c r="L5482" s="52" t="str">
        <f t="shared" si="598"/>
        <v>20220930VND</v>
      </c>
      <c r="M5482">
        <f>VLOOKUP(L5482,Mapping!$H$1:$K$25,4,0)</f>
        <v>1</v>
      </c>
      <c r="N5482">
        <f t="shared" si="599"/>
        <v>1.2558300000000001E-3</v>
      </c>
      <c r="O5482">
        <f t="shared" si="600"/>
        <v>1.7465169999999999E-3</v>
      </c>
      <c r="P5482">
        <f t="shared" si="601"/>
        <v>4.7679914099999998E-2</v>
      </c>
      <c r="Q5482" t="str">
        <f>VLOOKUP(VLOOKUP(C5482,Mapping!$A$1:$C$17,3,0),Mapping!$E$1:$F$6,2,0)</f>
        <v>Vùng 01</v>
      </c>
    </row>
    <row r="5483" spans="1:17" x14ac:dyDescent="0.3">
      <c r="A5483" s="33">
        <v>44834</v>
      </c>
      <c r="B5483">
        <v>4461</v>
      </c>
      <c r="C5483">
        <v>34</v>
      </c>
      <c r="D5483" s="38" t="s">
        <v>78</v>
      </c>
      <c r="E5483" s="2" t="s">
        <v>41</v>
      </c>
      <c r="F5483">
        <v>1057501</v>
      </c>
      <c r="G5483" s="44">
        <f t="shared" si="595"/>
        <v>44562</v>
      </c>
      <c r="H5483" s="50">
        <f t="shared" si="596"/>
        <v>273</v>
      </c>
      <c r="I5483" s="50">
        <f t="shared" si="597"/>
        <v>4965870</v>
      </c>
      <c r="J5483" s="46">
        <v>181900</v>
      </c>
      <c r="K5483" s="2" t="s">
        <v>34</v>
      </c>
      <c r="L5483" s="52" t="str">
        <f t="shared" si="598"/>
        <v>20220930VND</v>
      </c>
      <c r="M5483">
        <f>VLOOKUP(L5483,Mapping!$H$1:$K$25,4,0)</f>
        <v>1</v>
      </c>
      <c r="N5483">
        <f t="shared" si="599"/>
        <v>1.057501E-3</v>
      </c>
      <c r="O5483">
        <f t="shared" si="600"/>
        <v>1.819E-4</v>
      </c>
      <c r="P5483">
        <f t="shared" si="601"/>
        <v>4.9658699999999998E-3</v>
      </c>
      <c r="Q5483" t="str">
        <f>VLOOKUP(VLOOKUP(C5483,Mapping!$A$1:$C$17,3,0),Mapping!$E$1:$F$6,2,0)</f>
        <v>Vùng 02</v>
      </c>
    </row>
    <row r="5484" spans="1:17" x14ac:dyDescent="0.3">
      <c r="A5484" s="33">
        <v>44834</v>
      </c>
      <c r="B5484">
        <v>4461</v>
      </c>
      <c r="C5484">
        <v>34</v>
      </c>
      <c r="D5484" s="38" t="s">
        <v>78</v>
      </c>
      <c r="E5484" s="2" t="s">
        <v>41</v>
      </c>
      <c r="F5484">
        <v>1483929</v>
      </c>
      <c r="G5484" s="44">
        <f t="shared" si="595"/>
        <v>44562</v>
      </c>
      <c r="H5484" s="50">
        <f t="shared" si="596"/>
        <v>273</v>
      </c>
      <c r="I5484" s="50">
        <f t="shared" si="597"/>
        <v>679715.4</v>
      </c>
      <c r="J5484" s="46">
        <v>24898</v>
      </c>
      <c r="K5484" s="2" t="s">
        <v>34</v>
      </c>
      <c r="L5484" s="52" t="str">
        <f t="shared" si="598"/>
        <v>20220930VND</v>
      </c>
      <c r="M5484">
        <f>VLOOKUP(L5484,Mapping!$H$1:$K$25,4,0)</f>
        <v>1</v>
      </c>
      <c r="N5484">
        <f t="shared" si="599"/>
        <v>1.4839289999999999E-3</v>
      </c>
      <c r="O5484">
        <f t="shared" si="600"/>
        <v>2.4898000000000001E-5</v>
      </c>
      <c r="P5484">
        <f t="shared" si="601"/>
        <v>6.7971540000000003E-4</v>
      </c>
      <c r="Q5484" t="str">
        <f>VLOOKUP(VLOOKUP(C5484,Mapping!$A$1:$C$17,3,0),Mapping!$E$1:$F$6,2,0)</f>
        <v>Vùng 02</v>
      </c>
    </row>
    <row r="5485" spans="1:17" x14ac:dyDescent="0.3">
      <c r="A5485" s="33">
        <v>44834</v>
      </c>
      <c r="B5485">
        <v>4462</v>
      </c>
      <c r="C5485">
        <v>43</v>
      </c>
      <c r="D5485" s="38" t="s">
        <v>78</v>
      </c>
      <c r="E5485" s="2" t="s">
        <v>41</v>
      </c>
      <c r="F5485">
        <v>1874451</v>
      </c>
      <c r="G5485" s="44">
        <f t="shared" si="595"/>
        <v>44562</v>
      </c>
      <c r="H5485" s="50">
        <f t="shared" si="596"/>
        <v>273</v>
      </c>
      <c r="I5485" s="50">
        <f t="shared" si="597"/>
        <v>22155014.699999999</v>
      </c>
      <c r="J5485" s="46">
        <v>811539</v>
      </c>
      <c r="K5485" s="2" t="s">
        <v>34</v>
      </c>
      <c r="L5485" s="52" t="str">
        <f t="shared" si="598"/>
        <v>20220930VND</v>
      </c>
      <c r="M5485">
        <f>VLOOKUP(L5485,Mapping!$H$1:$K$25,4,0)</f>
        <v>1</v>
      </c>
      <c r="N5485">
        <f t="shared" si="599"/>
        <v>1.8744510000000001E-3</v>
      </c>
      <c r="O5485">
        <f t="shared" si="600"/>
        <v>8.1153900000000001E-4</v>
      </c>
      <c r="P5485">
        <f t="shared" si="601"/>
        <v>2.21550147E-2</v>
      </c>
      <c r="Q5485" t="str">
        <f>VLOOKUP(VLOOKUP(C5485,Mapping!$A$1:$C$17,3,0),Mapping!$E$1:$F$6,2,0)</f>
        <v>Vùng 04</v>
      </c>
    </row>
    <row r="5486" spans="1:17" x14ac:dyDescent="0.3">
      <c r="A5486" s="33">
        <v>44834</v>
      </c>
      <c r="B5486">
        <v>4462</v>
      </c>
      <c r="C5486">
        <v>36</v>
      </c>
      <c r="D5486" s="38" t="s">
        <v>78</v>
      </c>
      <c r="E5486" s="2" t="s">
        <v>41</v>
      </c>
      <c r="F5486">
        <v>1577564</v>
      </c>
      <c r="G5486" s="44">
        <f t="shared" si="595"/>
        <v>44562</v>
      </c>
      <c r="H5486" s="50">
        <f t="shared" si="596"/>
        <v>273</v>
      </c>
      <c r="I5486" s="50">
        <f t="shared" si="597"/>
        <v>45407516.699999996</v>
      </c>
      <c r="J5486" s="46">
        <v>1663279</v>
      </c>
      <c r="K5486" s="2" t="s">
        <v>34</v>
      </c>
      <c r="L5486" s="52" t="str">
        <f t="shared" si="598"/>
        <v>20220930VND</v>
      </c>
      <c r="M5486">
        <f>VLOOKUP(L5486,Mapping!$H$1:$K$25,4,0)</f>
        <v>1</v>
      </c>
      <c r="N5486">
        <f t="shared" si="599"/>
        <v>1.577564E-3</v>
      </c>
      <c r="O5486">
        <f t="shared" si="600"/>
        <v>1.6632789999999999E-3</v>
      </c>
      <c r="P5486">
        <f t="shared" si="601"/>
        <v>4.5407516699999997E-2</v>
      </c>
      <c r="Q5486" t="str">
        <f>VLOOKUP(VLOOKUP(C5486,Mapping!$A$1:$C$17,3,0),Mapping!$E$1:$F$6,2,0)</f>
        <v>Vùng 05</v>
      </c>
    </row>
    <row r="5487" spans="1:17" x14ac:dyDescent="0.3">
      <c r="A5487" s="33">
        <v>44834</v>
      </c>
      <c r="B5487">
        <v>4462</v>
      </c>
      <c r="C5487">
        <v>40</v>
      </c>
      <c r="D5487" s="38" t="s">
        <v>78</v>
      </c>
      <c r="E5487" s="2" t="s">
        <v>41</v>
      </c>
      <c r="F5487">
        <v>117996</v>
      </c>
      <c r="G5487" s="44">
        <f t="shared" si="595"/>
        <v>44562</v>
      </c>
      <c r="H5487" s="50">
        <f t="shared" si="596"/>
        <v>273</v>
      </c>
      <c r="I5487" s="50">
        <f t="shared" si="597"/>
        <v>5626994.1000000006</v>
      </c>
      <c r="J5487" s="46">
        <v>206117</v>
      </c>
      <c r="K5487" s="2" t="s">
        <v>34</v>
      </c>
      <c r="L5487" s="52" t="str">
        <f t="shared" si="598"/>
        <v>20220930VND</v>
      </c>
      <c r="M5487">
        <f>VLOOKUP(L5487,Mapping!$H$1:$K$25,4,0)</f>
        <v>1</v>
      </c>
      <c r="N5487">
        <f t="shared" si="599"/>
        <v>1.17996E-4</v>
      </c>
      <c r="O5487">
        <f t="shared" si="600"/>
        <v>2.0611699999999999E-4</v>
      </c>
      <c r="P5487">
        <f t="shared" si="601"/>
        <v>5.6269941000000002E-3</v>
      </c>
      <c r="Q5487" t="str">
        <f>VLOOKUP(VLOOKUP(C5487,Mapping!$A$1:$C$17,3,0),Mapping!$E$1:$F$6,2,0)</f>
        <v>Vùng 01</v>
      </c>
    </row>
    <row r="5488" spans="1:17" x14ac:dyDescent="0.3">
      <c r="A5488" s="33">
        <v>44834</v>
      </c>
      <c r="B5488">
        <v>4463</v>
      </c>
      <c r="C5488">
        <v>20</v>
      </c>
      <c r="D5488" s="38" t="s">
        <v>78</v>
      </c>
      <c r="E5488" s="2" t="s">
        <v>41</v>
      </c>
      <c r="F5488">
        <v>1878215</v>
      </c>
      <c r="G5488" s="44">
        <f t="shared" si="595"/>
        <v>44562</v>
      </c>
      <c r="H5488" s="50">
        <f t="shared" si="596"/>
        <v>273</v>
      </c>
      <c r="I5488" s="50">
        <f t="shared" si="597"/>
        <v>5322517.2</v>
      </c>
      <c r="J5488" s="46">
        <v>194964</v>
      </c>
      <c r="K5488" s="2" t="s">
        <v>34</v>
      </c>
      <c r="L5488" s="52" t="str">
        <f t="shared" si="598"/>
        <v>20220930VND</v>
      </c>
      <c r="M5488">
        <f>VLOOKUP(L5488,Mapping!$H$1:$K$25,4,0)</f>
        <v>1</v>
      </c>
      <c r="N5488">
        <f t="shared" si="599"/>
        <v>1.8782149999999999E-3</v>
      </c>
      <c r="O5488">
        <f t="shared" si="600"/>
        <v>1.94964E-4</v>
      </c>
      <c r="P5488">
        <f t="shared" si="601"/>
        <v>5.3225171999999998E-3</v>
      </c>
      <c r="Q5488" t="str">
        <f>VLOOKUP(VLOOKUP(C5488,Mapping!$A$1:$C$17,3,0),Mapping!$E$1:$F$6,2,0)</f>
        <v>Vùng 02</v>
      </c>
    </row>
    <row r="5489" spans="1:17" x14ac:dyDescent="0.3">
      <c r="A5489" s="33">
        <v>44834</v>
      </c>
      <c r="B5489">
        <v>4463</v>
      </c>
      <c r="C5489">
        <v>26</v>
      </c>
      <c r="D5489" s="38" t="s">
        <v>78</v>
      </c>
      <c r="E5489" s="2" t="s">
        <v>41</v>
      </c>
      <c r="F5489">
        <v>1998124</v>
      </c>
      <c r="G5489" s="44">
        <f t="shared" si="595"/>
        <v>44562</v>
      </c>
      <c r="H5489" s="50">
        <f t="shared" si="596"/>
        <v>273</v>
      </c>
      <c r="I5489" s="50">
        <f t="shared" si="597"/>
        <v>35263055.100000001</v>
      </c>
      <c r="J5489" s="46">
        <v>1291687</v>
      </c>
      <c r="K5489" s="2" t="s">
        <v>34</v>
      </c>
      <c r="L5489" s="52" t="str">
        <f t="shared" si="598"/>
        <v>20220930VND</v>
      </c>
      <c r="M5489">
        <f>VLOOKUP(L5489,Mapping!$H$1:$K$25,4,0)</f>
        <v>1</v>
      </c>
      <c r="N5489">
        <f t="shared" si="599"/>
        <v>1.998124E-3</v>
      </c>
      <c r="O5489">
        <f t="shared" si="600"/>
        <v>1.2916869999999999E-3</v>
      </c>
      <c r="P5489">
        <f t="shared" si="601"/>
        <v>3.5263055100000003E-2</v>
      </c>
      <c r="Q5489" t="str">
        <f>VLOOKUP(VLOOKUP(C5489,Mapping!$A$1:$C$17,3,0),Mapping!$E$1:$F$6,2,0)</f>
        <v>Vùng 04</v>
      </c>
    </row>
    <row r="5490" spans="1:17" x14ac:dyDescent="0.3">
      <c r="A5490" s="33">
        <v>44834</v>
      </c>
      <c r="B5490">
        <v>4464</v>
      </c>
      <c r="C5490">
        <v>34</v>
      </c>
      <c r="D5490" s="38" t="s">
        <v>78</v>
      </c>
      <c r="E5490" s="2" t="s">
        <v>41</v>
      </c>
      <c r="F5490">
        <v>633280</v>
      </c>
      <c r="G5490" s="44">
        <f t="shared" si="595"/>
        <v>44562</v>
      </c>
      <c r="H5490" s="50">
        <f t="shared" si="596"/>
        <v>273</v>
      </c>
      <c r="I5490" s="50">
        <f t="shared" si="597"/>
        <v>26198909.099999998</v>
      </c>
      <c r="J5490" s="46">
        <v>959667</v>
      </c>
      <c r="K5490" s="2" t="s">
        <v>34</v>
      </c>
      <c r="L5490" s="52" t="str">
        <f t="shared" si="598"/>
        <v>20220930VND</v>
      </c>
      <c r="M5490">
        <f>VLOOKUP(L5490,Mapping!$H$1:$K$25,4,0)</f>
        <v>1</v>
      </c>
      <c r="N5490">
        <f t="shared" si="599"/>
        <v>6.3327999999999995E-4</v>
      </c>
      <c r="O5490">
        <f t="shared" si="600"/>
        <v>9.5966699999999999E-4</v>
      </c>
      <c r="P5490">
        <f t="shared" si="601"/>
        <v>2.6198909099999997E-2</v>
      </c>
      <c r="Q5490" t="str">
        <f>VLOOKUP(VLOOKUP(C5490,Mapping!$A$1:$C$17,3,0),Mapping!$E$1:$F$6,2,0)</f>
        <v>Vùng 02</v>
      </c>
    </row>
    <row r="5491" spans="1:17" x14ac:dyDescent="0.3">
      <c r="A5491" s="33">
        <v>44834</v>
      </c>
      <c r="B5491">
        <v>4467</v>
      </c>
      <c r="C5491">
        <v>48</v>
      </c>
      <c r="D5491" s="38" t="s">
        <v>78</v>
      </c>
      <c r="E5491" s="2" t="s">
        <v>41</v>
      </c>
      <c r="F5491">
        <v>1969351</v>
      </c>
      <c r="G5491" s="44">
        <f t="shared" si="595"/>
        <v>44562</v>
      </c>
      <c r="H5491" s="50">
        <f t="shared" si="596"/>
        <v>273</v>
      </c>
      <c r="I5491" s="50">
        <f t="shared" si="597"/>
        <v>35374056.899999999</v>
      </c>
      <c r="J5491" s="46">
        <v>1295753</v>
      </c>
      <c r="K5491" s="2" t="s">
        <v>34</v>
      </c>
      <c r="L5491" s="52" t="str">
        <f t="shared" si="598"/>
        <v>20220930VND</v>
      </c>
      <c r="M5491">
        <f>VLOOKUP(L5491,Mapping!$H$1:$K$25,4,0)</f>
        <v>1</v>
      </c>
      <c r="N5491">
        <f t="shared" si="599"/>
        <v>1.9693509999999998E-3</v>
      </c>
      <c r="O5491">
        <f t="shared" si="600"/>
        <v>1.295753E-3</v>
      </c>
      <c r="P5491">
        <f t="shared" si="601"/>
        <v>3.5374056899999999E-2</v>
      </c>
      <c r="Q5491" t="str">
        <f>VLOOKUP(VLOOKUP(C5491,Mapping!$A$1:$C$17,3,0),Mapping!$E$1:$F$6,2,0)</f>
        <v>Vùng 01</v>
      </c>
    </row>
    <row r="5492" spans="1:17" x14ac:dyDescent="0.3">
      <c r="A5492" s="33">
        <v>44834</v>
      </c>
      <c r="B5492">
        <v>4467</v>
      </c>
      <c r="C5492">
        <v>34</v>
      </c>
      <c r="D5492" s="38" t="s">
        <v>78</v>
      </c>
      <c r="E5492" s="2" t="s">
        <v>41</v>
      </c>
      <c r="F5492">
        <v>1123785</v>
      </c>
      <c r="G5492" s="44">
        <f t="shared" si="595"/>
        <v>44562</v>
      </c>
      <c r="H5492" s="50">
        <f t="shared" si="596"/>
        <v>273</v>
      </c>
      <c r="I5492" s="50">
        <f t="shared" si="597"/>
        <v>53270353.5</v>
      </c>
      <c r="J5492" s="46">
        <v>1951295</v>
      </c>
      <c r="K5492" s="2" t="s">
        <v>34</v>
      </c>
      <c r="L5492" s="52" t="str">
        <f t="shared" si="598"/>
        <v>20220930VND</v>
      </c>
      <c r="M5492">
        <f>VLOOKUP(L5492,Mapping!$H$1:$K$25,4,0)</f>
        <v>1</v>
      </c>
      <c r="N5492">
        <f t="shared" si="599"/>
        <v>1.123785E-3</v>
      </c>
      <c r="O5492">
        <f t="shared" si="600"/>
        <v>1.951295E-3</v>
      </c>
      <c r="P5492">
        <f t="shared" si="601"/>
        <v>5.3270353499999999E-2</v>
      </c>
      <c r="Q5492" t="str">
        <f>VLOOKUP(VLOOKUP(C5492,Mapping!$A$1:$C$17,3,0),Mapping!$E$1:$F$6,2,0)</f>
        <v>Vùng 02</v>
      </c>
    </row>
    <row r="5493" spans="1:17" x14ac:dyDescent="0.3">
      <c r="A5493" s="33">
        <v>44834</v>
      </c>
      <c r="B5493">
        <v>4467</v>
      </c>
      <c r="C5493">
        <v>45</v>
      </c>
      <c r="D5493" s="38" t="s">
        <v>78</v>
      </c>
      <c r="E5493" s="2" t="s">
        <v>41</v>
      </c>
      <c r="F5493">
        <v>1811749</v>
      </c>
      <c r="G5493" s="44">
        <f t="shared" si="595"/>
        <v>44562</v>
      </c>
      <c r="H5493" s="50">
        <f t="shared" si="596"/>
        <v>273</v>
      </c>
      <c r="I5493" s="50">
        <f t="shared" si="597"/>
        <v>24051846</v>
      </c>
      <c r="J5493" s="46">
        <v>881020</v>
      </c>
      <c r="K5493" s="2" t="s">
        <v>34</v>
      </c>
      <c r="L5493" s="52" t="str">
        <f t="shared" si="598"/>
        <v>20220930VND</v>
      </c>
      <c r="M5493">
        <f>VLOOKUP(L5493,Mapping!$H$1:$K$25,4,0)</f>
        <v>1</v>
      </c>
      <c r="N5493">
        <f t="shared" si="599"/>
        <v>1.8117490000000001E-3</v>
      </c>
      <c r="O5493">
        <f t="shared" si="600"/>
        <v>8.8102000000000005E-4</v>
      </c>
      <c r="P5493">
        <f t="shared" si="601"/>
        <v>2.4051846000000002E-2</v>
      </c>
      <c r="Q5493" t="str">
        <f>VLOOKUP(VLOOKUP(C5493,Mapping!$A$1:$C$17,3,0),Mapping!$E$1:$F$6,2,0)</f>
        <v>Vùng 02</v>
      </c>
    </row>
    <row r="5494" spans="1:17" x14ac:dyDescent="0.3">
      <c r="A5494" s="33">
        <v>44834</v>
      </c>
      <c r="B5494">
        <v>4468</v>
      </c>
      <c r="C5494">
        <v>23</v>
      </c>
      <c r="D5494" s="38" t="s">
        <v>78</v>
      </c>
      <c r="E5494" s="2" t="s">
        <v>41</v>
      </c>
      <c r="F5494">
        <v>1011673</v>
      </c>
      <c r="G5494" s="44">
        <f t="shared" si="595"/>
        <v>44562</v>
      </c>
      <c r="H5494" s="50">
        <f t="shared" si="596"/>
        <v>273</v>
      </c>
      <c r="I5494" s="50">
        <f t="shared" si="597"/>
        <v>43665858.600000001</v>
      </c>
      <c r="J5494" s="46">
        <v>1599482</v>
      </c>
      <c r="K5494" s="2" t="s">
        <v>34</v>
      </c>
      <c r="L5494" s="52" t="str">
        <f t="shared" si="598"/>
        <v>20220930VND</v>
      </c>
      <c r="M5494">
        <f>VLOOKUP(L5494,Mapping!$H$1:$K$25,4,0)</f>
        <v>1</v>
      </c>
      <c r="N5494">
        <f t="shared" si="599"/>
        <v>1.011673E-3</v>
      </c>
      <c r="O5494">
        <f t="shared" si="600"/>
        <v>1.5994819999999999E-3</v>
      </c>
      <c r="P5494">
        <f t="shared" si="601"/>
        <v>4.3665858600000003E-2</v>
      </c>
      <c r="Q5494" t="str">
        <f>VLOOKUP(VLOOKUP(C5494,Mapping!$A$1:$C$17,3,0),Mapping!$E$1:$F$6,2,0)</f>
        <v>Vùng 02</v>
      </c>
    </row>
    <row r="5495" spans="1:17" x14ac:dyDescent="0.3">
      <c r="A5495" s="33">
        <v>44834</v>
      </c>
      <c r="B5495">
        <v>4471</v>
      </c>
      <c r="C5495">
        <v>36</v>
      </c>
      <c r="D5495" s="38" t="s">
        <v>78</v>
      </c>
      <c r="E5495" s="2" t="s">
        <v>41</v>
      </c>
      <c r="F5495">
        <v>1347373</v>
      </c>
      <c r="G5495" s="44">
        <f t="shared" si="595"/>
        <v>44562</v>
      </c>
      <c r="H5495" s="50">
        <f t="shared" si="596"/>
        <v>273</v>
      </c>
      <c r="I5495" s="50">
        <f t="shared" si="597"/>
        <v>29121019.199999999</v>
      </c>
      <c r="J5495" s="46">
        <v>1066704</v>
      </c>
      <c r="K5495" s="2" t="s">
        <v>34</v>
      </c>
      <c r="L5495" s="52" t="str">
        <f t="shared" si="598"/>
        <v>20220930VND</v>
      </c>
      <c r="M5495">
        <f>VLOOKUP(L5495,Mapping!$H$1:$K$25,4,0)</f>
        <v>1</v>
      </c>
      <c r="N5495">
        <f t="shared" si="599"/>
        <v>1.347373E-3</v>
      </c>
      <c r="O5495">
        <f t="shared" si="600"/>
        <v>1.0667039999999999E-3</v>
      </c>
      <c r="P5495">
        <f t="shared" si="601"/>
        <v>2.9121019200000001E-2</v>
      </c>
      <c r="Q5495" t="str">
        <f>VLOOKUP(VLOOKUP(C5495,Mapping!$A$1:$C$17,3,0),Mapping!$E$1:$F$6,2,0)</f>
        <v>Vùng 05</v>
      </c>
    </row>
    <row r="5496" spans="1:17" x14ac:dyDescent="0.3">
      <c r="A5496" s="33">
        <v>44834</v>
      </c>
      <c r="B5496">
        <v>4472</v>
      </c>
      <c r="C5496">
        <v>40</v>
      </c>
      <c r="D5496" s="38" t="s">
        <v>78</v>
      </c>
      <c r="E5496" s="2" t="s">
        <v>43</v>
      </c>
      <c r="F5496">
        <v>1138222</v>
      </c>
      <c r="G5496" s="44">
        <f t="shared" si="595"/>
        <v>44562</v>
      </c>
      <c r="H5496" s="50">
        <f t="shared" si="596"/>
        <v>273</v>
      </c>
      <c r="I5496" s="50">
        <f t="shared" si="597"/>
        <v>25094433</v>
      </c>
      <c r="J5496" s="46">
        <v>919210</v>
      </c>
      <c r="K5496" s="2" t="s">
        <v>34</v>
      </c>
      <c r="L5496" s="52" t="str">
        <f t="shared" si="598"/>
        <v>20220930VND</v>
      </c>
      <c r="M5496">
        <f>VLOOKUP(L5496,Mapping!$H$1:$K$25,4,0)</f>
        <v>1</v>
      </c>
      <c r="N5496">
        <f t="shared" si="599"/>
        <v>1.1382219999999999E-3</v>
      </c>
      <c r="O5496">
        <f t="shared" si="600"/>
        <v>9.1920999999999995E-4</v>
      </c>
      <c r="P5496">
        <f t="shared" si="601"/>
        <v>2.5094432999999999E-2</v>
      </c>
      <c r="Q5496" t="str">
        <f>VLOOKUP(VLOOKUP(C5496,Mapping!$A$1:$C$17,3,0),Mapping!$E$1:$F$6,2,0)</f>
        <v>Vùng 01</v>
      </c>
    </row>
    <row r="5497" spans="1:17" x14ac:dyDescent="0.3">
      <c r="A5497" s="33">
        <v>44834</v>
      </c>
      <c r="B5497">
        <v>4472</v>
      </c>
      <c r="C5497">
        <v>40</v>
      </c>
      <c r="D5497" s="38" t="s">
        <v>78</v>
      </c>
      <c r="E5497" s="2" t="s">
        <v>41</v>
      </c>
      <c r="F5497">
        <v>5841954</v>
      </c>
      <c r="G5497" s="44">
        <f t="shared" si="595"/>
        <v>44562</v>
      </c>
      <c r="H5497" s="50">
        <f t="shared" si="596"/>
        <v>273</v>
      </c>
      <c r="I5497" s="50">
        <f t="shared" si="597"/>
        <v>72400910.399999991</v>
      </c>
      <c r="J5497" s="46">
        <v>2652048</v>
      </c>
      <c r="K5497" s="2" t="s">
        <v>34</v>
      </c>
      <c r="L5497" s="52" t="str">
        <f t="shared" si="598"/>
        <v>20220930VND</v>
      </c>
      <c r="M5497">
        <f>VLOOKUP(L5497,Mapping!$H$1:$K$25,4,0)</f>
        <v>1</v>
      </c>
      <c r="N5497">
        <f t="shared" si="599"/>
        <v>5.8419539999999999E-3</v>
      </c>
      <c r="O5497">
        <f t="shared" si="600"/>
        <v>2.6520480000000002E-3</v>
      </c>
      <c r="P5497">
        <f t="shared" si="601"/>
        <v>7.240091039999999E-2</v>
      </c>
      <c r="Q5497" t="str">
        <f>VLOOKUP(VLOOKUP(C5497,Mapping!$A$1:$C$17,3,0),Mapping!$E$1:$F$6,2,0)</f>
        <v>Vùng 01</v>
      </c>
    </row>
    <row r="5498" spans="1:17" x14ac:dyDescent="0.3">
      <c r="A5498" s="33">
        <v>44834</v>
      </c>
      <c r="B5498">
        <v>4473</v>
      </c>
      <c r="C5498">
        <v>34</v>
      </c>
      <c r="D5498" s="38" t="s">
        <v>78</v>
      </c>
      <c r="E5498" s="2" t="s">
        <v>41</v>
      </c>
      <c r="F5498">
        <v>625016</v>
      </c>
      <c r="G5498" s="44">
        <f t="shared" si="595"/>
        <v>44562</v>
      </c>
      <c r="H5498" s="50">
        <f t="shared" si="596"/>
        <v>273</v>
      </c>
      <c r="I5498" s="50">
        <f t="shared" si="597"/>
        <v>794072321386.34412</v>
      </c>
      <c r="J5498" s="46">
        <v>1253871</v>
      </c>
      <c r="K5498" s="2" t="s">
        <v>35</v>
      </c>
      <c r="L5498" s="52" t="str">
        <f t="shared" si="598"/>
        <v>20220930USD</v>
      </c>
      <c r="M5498">
        <f>VLOOKUP(L5498,Mapping!$H$1:$K$25,4,0)</f>
        <v>23197.68</v>
      </c>
      <c r="N5498">
        <f t="shared" si="599"/>
        <v>14.49892116288</v>
      </c>
      <c r="O5498">
        <f t="shared" si="600"/>
        <v>29.086898219279998</v>
      </c>
      <c r="P5498">
        <f t="shared" si="601"/>
        <v>794.07232138634413</v>
      </c>
      <c r="Q5498" t="str">
        <f>VLOOKUP(VLOOKUP(C5498,Mapping!$A$1:$C$17,3,0),Mapping!$E$1:$F$6,2,0)</f>
        <v>Vùng 02</v>
      </c>
    </row>
    <row r="5499" spans="1:17" x14ac:dyDescent="0.3">
      <c r="A5499" s="33">
        <v>44834</v>
      </c>
      <c r="B5499">
        <v>4473</v>
      </c>
      <c r="C5499">
        <v>45</v>
      </c>
      <c r="D5499" s="38" t="s">
        <v>78</v>
      </c>
      <c r="E5499" s="2" t="s">
        <v>41</v>
      </c>
      <c r="F5499">
        <v>1217211</v>
      </c>
      <c r="G5499" s="44">
        <f t="shared" si="595"/>
        <v>44562</v>
      </c>
      <c r="H5499" s="50">
        <f t="shared" si="596"/>
        <v>273</v>
      </c>
      <c r="I5499" s="50">
        <f t="shared" si="597"/>
        <v>49957689.600000001</v>
      </c>
      <c r="J5499" s="46">
        <v>1829952</v>
      </c>
      <c r="K5499" s="2" t="s">
        <v>34</v>
      </c>
      <c r="L5499" s="52" t="str">
        <f t="shared" si="598"/>
        <v>20220930VND</v>
      </c>
      <c r="M5499">
        <f>VLOOKUP(L5499,Mapping!$H$1:$K$25,4,0)</f>
        <v>1</v>
      </c>
      <c r="N5499">
        <f t="shared" si="599"/>
        <v>1.2172109999999999E-3</v>
      </c>
      <c r="O5499">
        <f t="shared" si="600"/>
        <v>1.8299519999999999E-3</v>
      </c>
      <c r="P5499">
        <f t="shared" si="601"/>
        <v>4.9957689600000001E-2</v>
      </c>
      <c r="Q5499" t="str">
        <f>VLOOKUP(VLOOKUP(C5499,Mapping!$A$1:$C$17,3,0),Mapping!$E$1:$F$6,2,0)</f>
        <v>Vùng 02</v>
      </c>
    </row>
    <row r="5500" spans="1:17" x14ac:dyDescent="0.3">
      <c r="A5500" s="33">
        <v>44834</v>
      </c>
      <c r="B5500">
        <v>4473</v>
      </c>
      <c r="C5500">
        <v>34</v>
      </c>
      <c r="D5500" s="38" t="s">
        <v>78</v>
      </c>
      <c r="E5500" s="2" t="s">
        <v>41</v>
      </c>
      <c r="F5500">
        <v>592152</v>
      </c>
      <c r="G5500" s="44">
        <f t="shared" si="595"/>
        <v>44562</v>
      </c>
      <c r="H5500" s="50">
        <f t="shared" si="596"/>
        <v>273</v>
      </c>
      <c r="I5500" s="50">
        <f t="shared" si="597"/>
        <v>30804064.199999999</v>
      </c>
      <c r="J5500" s="46">
        <v>1128354</v>
      </c>
      <c r="K5500" s="2" t="s">
        <v>34</v>
      </c>
      <c r="L5500" s="52" t="str">
        <f t="shared" si="598"/>
        <v>20220930VND</v>
      </c>
      <c r="M5500">
        <f>VLOOKUP(L5500,Mapping!$H$1:$K$25,4,0)</f>
        <v>1</v>
      </c>
      <c r="N5500">
        <f t="shared" si="599"/>
        <v>5.9215199999999998E-4</v>
      </c>
      <c r="O5500">
        <f t="shared" si="600"/>
        <v>1.128354E-3</v>
      </c>
      <c r="P5500">
        <f t="shared" si="601"/>
        <v>3.0804064199999998E-2</v>
      </c>
      <c r="Q5500" t="str">
        <f>VLOOKUP(VLOOKUP(C5500,Mapping!$A$1:$C$17,3,0),Mapping!$E$1:$F$6,2,0)</f>
        <v>Vùng 02</v>
      </c>
    </row>
    <row r="5501" spans="1:17" x14ac:dyDescent="0.3">
      <c r="A5501" s="33">
        <v>44834</v>
      </c>
      <c r="B5501">
        <v>4474</v>
      </c>
      <c r="C5501">
        <v>41</v>
      </c>
      <c r="D5501" s="38" t="s">
        <v>78</v>
      </c>
      <c r="E5501" s="2" t="s">
        <v>41</v>
      </c>
      <c r="F5501">
        <v>1145514</v>
      </c>
      <c r="G5501" s="44">
        <f t="shared" si="595"/>
        <v>44562</v>
      </c>
      <c r="H5501" s="50">
        <f t="shared" si="596"/>
        <v>273</v>
      </c>
      <c r="I5501" s="50">
        <f t="shared" si="597"/>
        <v>43954829.100000001</v>
      </c>
      <c r="J5501" s="46">
        <v>1610067</v>
      </c>
      <c r="K5501" s="2" t="s">
        <v>34</v>
      </c>
      <c r="L5501" s="52" t="str">
        <f t="shared" si="598"/>
        <v>20220930VND</v>
      </c>
      <c r="M5501">
        <f>VLOOKUP(L5501,Mapping!$H$1:$K$25,4,0)</f>
        <v>1</v>
      </c>
      <c r="N5501">
        <f t="shared" si="599"/>
        <v>1.145514E-3</v>
      </c>
      <c r="O5501">
        <f t="shared" si="600"/>
        <v>1.610067E-3</v>
      </c>
      <c r="P5501">
        <f t="shared" si="601"/>
        <v>4.3954829100000002E-2</v>
      </c>
      <c r="Q5501" t="str">
        <f>VLOOKUP(VLOOKUP(C5501,Mapping!$A$1:$C$17,3,0),Mapping!$E$1:$F$6,2,0)</f>
        <v>Vùng 05</v>
      </c>
    </row>
    <row r="5502" spans="1:17" x14ac:dyDescent="0.3">
      <c r="A5502" s="33">
        <v>44834</v>
      </c>
      <c r="B5502">
        <v>4474</v>
      </c>
      <c r="C5502">
        <v>20</v>
      </c>
      <c r="D5502" s="38" t="s">
        <v>78</v>
      </c>
      <c r="E5502" s="2" t="s">
        <v>41</v>
      </c>
      <c r="F5502">
        <v>1084950</v>
      </c>
      <c r="G5502" s="44">
        <f t="shared" si="595"/>
        <v>44562</v>
      </c>
      <c r="H5502" s="50">
        <f t="shared" si="596"/>
        <v>273</v>
      </c>
      <c r="I5502" s="50">
        <f t="shared" si="597"/>
        <v>21882478.800000001</v>
      </c>
      <c r="J5502" s="46">
        <v>801556</v>
      </c>
      <c r="K5502" s="2" t="s">
        <v>34</v>
      </c>
      <c r="L5502" s="52" t="str">
        <f t="shared" si="598"/>
        <v>20220930VND</v>
      </c>
      <c r="M5502">
        <f>VLOOKUP(L5502,Mapping!$H$1:$K$25,4,0)</f>
        <v>1</v>
      </c>
      <c r="N5502">
        <f t="shared" si="599"/>
        <v>1.0849500000000001E-3</v>
      </c>
      <c r="O5502">
        <f t="shared" si="600"/>
        <v>8.0155600000000003E-4</v>
      </c>
      <c r="P5502">
        <f t="shared" si="601"/>
        <v>2.1882478800000001E-2</v>
      </c>
      <c r="Q5502" t="str">
        <f>VLOOKUP(VLOOKUP(C5502,Mapping!$A$1:$C$17,3,0),Mapping!$E$1:$F$6,2,0)</f>
        <v>Vùng 02</v>
      </c>
    </row>
    <row r="5503" spans="1:17" x14ac:dyDescent="0.3">
      <c r="A5503" s="33">
        <v>44834</v>
      </c>
      <c r="B5503">
        <v>4475</v>
      </c>
      <c r="C5503">
        <v>34</v>
      </c>
      <c r="D5503" s="38" t="s">
        <v>78</v>
      </c>
      <c r="E5503" s="2" t="s">
        <v>41</v>
      </c>
      <c r="F5503">
        <v>1365147</v>
      </c>
      <c r="G5503" s="44">
        <f t="shared" si="595"/>
        <v>44562</v>
      </c>
      <c r="H5503" s="50">
        <f t="shared" si="596"/>
        <v>273</v>
      </c>
      <c r="I5503" s="50">
        <f t="shared" si="597"/>
        <v>24161182.5</v>
      </c>
      <c r="J5503" s="46">
        <v>885025</v>
      </c>
      <c r="K5503" s="2" t="s">
        <v>34</v>
      </c>
      <c r="L5503" s="52" t="str">
        <f t="shared" si="598"/>
        <v>20220930VND</v>
      </c>
      <c r="M5503">
        <f>VLOOKUP(L5503,Mapping!$H$1:$K$25,4,0)</f>
        <v>1</v>
      </c>
      <c r="N5503">
        <f t="shared" si="599"/>
        <v>1.3651469999999999E-3</v>
      </c>
      <c r="O5503">
        <f t="shared" si="600"/>
        <v>8.85025E-4</v>
      </c>
      <c r="P5503">
        <f t="shared" si="601"/>
        <v>2.41611825E-2</v>
      </c>
      <c r="Q5503" t="str">
        <f>VLOOKUP(VLOOKUP(C5503,Mapping!$A$1:$C$17,3,0),Mapping!$E$1:$F$6,2,0)</f>
        <v>Vùng 02</v>
      </c>
    </row>
    <row r="5504" spans="1:17" x14ac:dyDescent="0.3">
      <c r="A5504" s="33">
        <v>44834</v>
      </c>
      <c r="B5504">
        <v>4476</v>
      </c>
      <c r="C5504">
        <v>26</v>
      </c>
      <c r="D5504" s="38" t="s">
        <v>78</v>
      </c>
      <c r="E5504" s="2" t="s">
        <v>41</v>
      </c>
      <c r="F5504">
        <v>74443</v>
      </c>
      <c r="G5504" s="44">
        <f t="shared" si="595"/>
        <v>44562</v>
      </c>
      <c r="H5504" s="50">
        <f t="shared" si="596"/>
        <v>273</v>
      </c>
      <c r="I5504" s="50">
        <f t="shared" si="597"/>
        <v>16969352.400000002</v>
      </c>
      <c r="J5504" s="46">
        <v>621588</v>
      </c>
      <c r="K5504" s="2" t="s">
        <v>34</v>
      </c>
      <c r="L5504" s="52" t="str">
        <f t="shared" si="598"/>
        <v>20220930VND</v>
      </c>
      <c r="M5504">
        <f>VLOOKUP(L5504,Mapping!$H$1:$K$25,4,0)</f>
        <v>1</v>
      </c>
      <c r="N5504">
        <f t="shared" si="599"/>
        <v>7.4443000000000005E-5</v>
      </c>
      <c r="O5504">
        <f t="shared" si="600"/>
        <v>6.2158799999999996E-4</v>
      </c>
      <c r="P5504">
        <f t="shared" si="601"/>
        <v>1.6969352400000002E-2</v>
      </c>
      <c r="Q5504" t="str">
        <f>VLOOKUP(VLOOKUP(C5504,Mapping!$A$1:$C$17,3,0),Mapping!$E$1:$F$6,2,0)</f>
        <v>Vùng 04</v>
      </c>
    </row>
    <row r="5505" spans="1:17" x14ac:dyDescent="0.3">
      <c r="A5505" s="33">
        <v>44834</v>
      </c>
      <c r="B5505">
        <v>4478</v>
      </c>
      <c r="C5505">
        <v>16</v>
      </c>
      <c r="D5505" s="38" t="s">
        <v>78</v>
      </c>
      <c r="E5505" s="2" t="s">
        <v>41</v>
      </c>
      <c r="F5505">
        <v>251737</v>
      </c>
      <c r="G5505" s="44">
        <f t="shared" si="595"/>
        <v>44562</v>
      </c>
      <c r="H5505" s="50">
        <f t="shared" si="596"/>
        <v>273</v>
      </c>
      <c r="I5505" s="50">
        <f t="shared" si="597"/>
        <v>15763047.299999999</v>
      </c>
      <c r="J5505" s="46">
        <v>577401</v>
      </c>
      <c r="K5505" s="2" t="s">
        <v>34</v>
      </c>
      <c r="L5505" s="52" t="str">
        <f t="shared" si="598"/>
        <v>20220930VND</v>
      </c>
      <c r="M5505">
        <f>VLOOKUP(L5505,Mapping!$H$1:$K$25,4,0)</f>
        <v>1</v>
      </c>
      <c r="N5505">
        <f t="shared" si="599"/>
        <v>2.5173699999999998E-4</v>
      </c>
      <c r="O5505">
        <f t="shared" si="600"/>
        <v>5.7740099999999996E-4</v>
      </c>
      <c r="P5505">
        <f t="shared" si="601"/>
        <v>1.5763047299999999E-2</v>
      </c>
      <c r="Q5505" t="str">
        <f>VLOOKUP(VLOOKUP(C5505,Mapping!$A$1:$C$17,3,0),Mapping!$E$1:$F$6,2,0)</f>
        <v>Vùng 01</v>
      </c>
    </row>
    <row r="5506" spans="1:17" x14ac:dyDescent="0.3">
      <c r="A5506" s="33">
        <v>44834</v>
      </c>
      <c r="B5506">
        <v>4479</v>
      </c>
      <c r="C5506">
        <v>45</v>
      </c>
      <c r="D5506" s="38" t="s">
        <v>78</v>
      </c>
      <c r="E5506" s="2" t="s">
        <v>41</v>
      </c>
      <c r="F5506">
        <v>966798</v>
      </c>
      <c r="G5506" s="44">
        <f t="shared" ref="G5506:G5569" si="602">DATE(YEAR(A5506),1,1)</f>
        <v>44562</v>
      </c>
      <c r="H5506" s="50">
        <f t="shared" ref="H5506:H5569" si="603">DATEDIF(G5506,A5506,"D")+1</f>
        <v>273</v>
      </c>
      <c r="I5506" s="50">
        <f t="shared" si="597"/>
        <v>18613003.5</v>
      </c>
      <c r="J5506" s="46">
        <v>681795</v>
      </c>
      <c r="K5506" s="2" t="s">
        <v>34</v>
      </c>
      <c r="L5506" s="52" t="str">
        <f t="shared" si="598"/>
        <v>20220930VND</v>
      </c>
      <c r="M5506">
        <f>VLOOKUP(L5506,Mapping!$H$1:$K$25,4,0)</f>
        <v>1</v>
      </c>
      <c r="N5506">
        <f t="shared" si="599"/>
        <v>9.6679800000000005E-4</v>
      </c>
      <c r="O5506">
        <f t="shared" si="600"/>
        <v>6.8179500000000001E-4</v>
      </c>
      <c r="P5506">
        <f t="shared" si="601"/>
        <v>1.8613003499999999E-2</v>
      </c>
      <c r="Q5506" t="str">
        <f>VLOOKUP(VLOOKUP(C5506,Mapping!$A$1:$C$17,3,0),Mapping!$E$1:$F$6,2,0)</f>
        <v>Vùng 02</v>
      </c>
    </row>
    <row r="5507" spans="1:17" x14ac:dyDescent="0.3">
      <c r="A5507" s="33">
        <v>44834</v>
      </c>
      <c r="B5507">
        <v>4480</v>
      </c>
      <c r="C5507">
        <v>40</v>
      </c>
      <c r="D5507" s="38" t="s">
        <v>78</v>
      </c>
      <c r="E5507" s="2" t="s">
        <v>41</v>
      </c>
      <c r="F5507">
        <v>8614216</v>
      </c>
      <c r="G5507" s="44">
        <f t="shared" si="602"/>
        <v>44562</v>
      </c>
      <c r="H5507" s="50">
        <f t="shared" si="603"/>
        <v>273</v>
      </c>
      <c r="I5507" s="50">
        <f t="shared" ref="I5507:I5570" si="604">H5507*(J5507/10)*M5507</f>
        <v>193037344.5</v>
      </c>
      <c r="J5507" s="46">
        <v>7070965</v>
      </c>
      <c r="K5507" s="2" t="s">
        <v>34</v>
      </c>
      <c r="L5507" s="52" t="str">
        <f t="shared" ref="L5507:L5570" si="605">CONCATENATE(TEXT(A5507,"YYYYMMDD"),K5507)</f>
        <v>20220930VND</v>
      </c>
      <c r="M5507">
        <f>VLOOKUP(L5507,Mapping!$H$1:$K$25,4,0)</f>
        <v>1</v>
      </c>
      <c r="N5507">
        <f t="shared" ref="N5507:N5570" si="606">F5507*M5507/10^9</f>
        <v>8.6142159999999992E-3</v>
      </c>
      <c r="O5507">
        <f t="shared" ref="O5507:O5570" si="607">J5507*M5507/10^9</f>
        <v>7.0709650000000002E-3</v>
      </c>
      <c r="P5507">
        <f t="shared" ref="P5507:P5570" si="608">I5507/10^9</f>
        <v>0.19303734450000001</v>
      </c>
      <c r="Q5507" t="str">
        <f>VLOOKUP(VLOOKUP(C5507,Mapping!$A$1:$C$17,3,0),Mapping!$E$1:$F$6,2,0)</f>
        <v>Vùng 01</v>
      </c>
    </row>
    <row r="5508" spans="1:17" x14ac:dyDescent="0.3">
      <c r="A5508" s="33">
        <v>44834</v>
      </c>
      <c r="B5508">
        <v>4480</v>
      </c>
      <c r="C5508">
        <v>45</v>
      </c>
      <c r="D5508" s="38" t="s">
        <v>78</v>
      </c>
      <c r="E5508" s="2" t="s">
        <v>41</v>
      </c>
      <c r="F5508">
        <v>1890775</v>
      </c>
      <c r="G5508" s="44">
        <f t="shared" si="602"/>
        <v>44562</v>
      </c>
      <c r="H5508" s="50">
        <f t="shared" si="603"/>
        <v>273</v>
      </c>
      <c r="I5508" s="50">
        <f t="shared" si="604"/>
        <v>13746096</v>
      </c>
      <c r="J5508" s="46">
        <v>503520</v>
      </c>
      <c r="K5508" s="2" t="s">
        <v>34</v>
      </c>
      <c r="L5508" s="52" t="str">
        <f t="shared" si="605"/>
        <v>20220930VND</v>
      </c>
      <c r="M5508">
        <f>VLOOKUP(L5508,Mapping!$H$1:$K$25,4,0)</f>
        <v>1</v>
      </c>
      <c r="N5508">
        <f t="shared" si="606"/>
        <v>1.8907749999999999E-3</v>
      </c>
      <c r="O5508">
        <f t="shared" si="607"/>
        <v>5.0352000000000003E-4</v>
      </c>
      <c r="P5508">
        <f t="shared" si="608"/>
        <v>1.3746095999999999E-2</v>
      </c>
      <c r="Q5508" t="str">
        <f>VLOOKUP(VLOOKUP(C5508,Mapping!$A$1:$C$17,3,0),Mapping!$E$1:$F$6,2,0)</f>
        <v>Vùng 02</v>
      </c>
    </row>
    <row r="5509" spans="1:17" x14ac:dyDescent="0.3">
      <c r="A5509" s="33">
        <v>44834</v>
      </c>
      <c r="B5509">
        <v>4480</v>
      </c>
      <c r="C5509">
        <v>40</v>
      </c>
      <c r="D5509" s="38" t="s">
        <v>78</v>
      </c>
      <c r="E5509" s="2" t="s">
        <v>41</v>
      </c>
      <c r="F5509">
        <v>5713710</v>
      </c>
      <c r="G5509" s="44">
        <f t="shared" si="602"/>
        <v>44562</v>
      </c>
      <c r="H5509" s="50">
        <f t="shared" si="603"/>
        <v>273</v>
      </c>
      <c r="I5509" s="50">
        <f t="shared" si="604"/>
        <v>116268570.60000001</v>
      </c>
      <c r="J5509" s="46">
        <v>4258922</v>
      </c>
      <c r="K5509" s="2" t="s">
        <v>34</v>
      </c>
      <c r="L5509" s="52" t="str">
        <f t="shared" si="605"/>
        <v>20220930VND</v>
      </c>
      <c r="M5509">
        <f>VLOOKUP(L5509,Mapping!$H$1:$K$25,4,0)</f>
        <v>1</v>
      </c>
      <c r="N5509">
        <f t="shared" si="606"/>
        <v>5.7137100000000003E-3</v>
      </c>
      <c r="O5509">
        <f t="shared" si="607"/>
        <v>4.2589220000000001E-3</v>
      </c>
      <c r="P5509">
        <f t="shared" si="608"/>
        <v>0.11626857060000001</v>
      </c>
      <c r="Q5509" t="str">
        <f>VLOOKUP(VLOOKUP(C5509,Mapping!$A$1:$C$17,3,0),Mapping!$E$1:$F$6,2,0)</f>
        <v>Vùng 01</v>
      </c>
    </row>
    <row r="5510" spans="1:17" x14ac:dyDescent="0.3">
      <c r="A5510" s="33">
        <v>44834</v>
      </c>
      <c r="B5510">
        <v>4480</v>
      </c>
      <c r="C5510">
        <v>45</v>
      </c>
      <c r="D5510" s="38" t="s">
        <v>78</v>
      </c>
      <c r="E5510" s="2" t="s">
        <v>41</v>
      </c>
      <c r="F5510">
        <v>963361</v>
      </c>
      <c r="G5510" s="44">
        <f t="shared" si="602"/>
        <v>44562</v>
      </c>
      <c r="H5510" s="50">
        <f t="shared" si="603"/>
        <v>273</v>
      </c>
      <c r="I5510" s="50">
        <f t="shared" si="604"/>
        <v>22515596295.192001</v>
      </c>
      <c r="J5510" s="46">
        <v>35553</v>
      </c>
      <c r="K5510" s="2" t="s">
        <v>35</v>
      </c>
      <c r="L5510" s="52" t="str">
        <f t="shared" si="605"/>
        <v>20220930USD</v>
      </c>
      <c r="M5510">
        <f>VLOOKUP(L5510,Mapping!$H$1:$K$25,4,0)</f>
        <v>23197.68</v>
      </c>
      <c r="N5510">
        <f t="shared" si="606"/>
        <v>22.347740202480001</v>
      </c>
      <c r="O5510">
        <f t="shared" si="607"/>
        <v>0.82474711703999992</v>
      </c>
      <c r="P5510">
        <f t="shared" si="608"/>
        <v>22.515596295192001</v>
      </c>
      <c r="Q5510" t="str">
        <f>VLOOKUP(VLOOKUP(C5510,Mapping!$A$1:$C$17,3,0),Mapping!$E$1:$F$6,2,0)</f>
        <v>Vùng 02</v>
      </c>
    </row>
    <row r="5511" spans="1:17" x14ac:dyDescent="0.3">
      <c r="A5511" s="33">
        <v>44834</v>
      </c>
      <c r="B5511">
        <v>4480</v>
      </c>
      <c r="C5511">
        <v>40</v>
      </c>
      <c r="D5511" s="38" t="s">
        <v>78</v>
      </c>
      <c r="E5511" s="2" t="s">
        <v>41</v>
      </c>
      <c r="F5511">
        <v>710041</v>
      </c>
      <c r="G5511" s="44">
        <f t="shared" si="602"/>
        <v>44562</v>
      </c>
      <c r="H5511" s="50">
        <f t="shared" si="603"/>
        <v>273</v>
      </c>
      <c r="I5511" s="50">
        <f t="shared" si="604"/>
        <v>5781375.6000000006</v>
      </c>
      <c r="J5511" s="46">
        <v>211772</v>
      </c>
      <c r="K5511" s="2" t="s">
        <v>34</v>
      </c>
      <c r="L5511" s="52" t="str">
        <f t="shared" si="605"/>
        <v>20220930VND</v>
      </c>
      <c r="M5511">
        <f>VLOOKUP(L5511,Mapping!$H$1:$K$25,4,0)</f>
        <v>1</v>
      </c>
      <c r="N5511">
        <f t="shared" si="606"/>
        <v>7.1004100000000001E-4</v>
      </c>
      <c r="O5511">
        <f t="shared" si="607"/>
        <v>2.1177199999999999E-4</v>
      </c>
      <c r="P5511">
        <f t="shared" si="608"/>
        <v>5.7813756000000003E-3</v>
      </c>
      <c r="Q5511" t="str">
        <f>VLOOKUP(VLOOKUP(C5511,Mapping!$A$1:$C$17,3,0),Mapping!$E$1:$F$6,2,0)</f>
        <v>Vùng 01</v>
      </c>
    </row>
    <row r="5512" spans="1:17" x14ac:dyDescent="0.3">
      <c r="A5512" s="33">
        <v>44834</v>
      </c>
      <c r="B5512">
        <v>4480</v>
      </c>
      <c r="C5512">
        <v>40</v>
      </c>
      <c r="D5512" s="38" t="s">
        <v>78</v>
      </c>
      <c r="E5512" s="2" t="s">
        <v>41</v>
      </c>
      <c r="F5512">
        <v>959325</v>
      </c>
      <c r="G5512" s="44">
        <f t="shared" si="602"/>
        <v>44562</v>
      </c>
      <c r="H5512" s="50">
        <f t="shared" si="603"/>
        <v>273</v>
      </c>
      <c r="I5512" s="50">
        <f t="shared" si="604"/>
        <v>26169698.099999998</v>
      </c>
      <c r="J5512" s="46">
        <v>958597</v>
      </c>
      <c r="K5512" s="2" t="s">
        <v>34</v>
      </c>
      <c r="L5512" s="52" t="str">
        <f t="shared" si="605"/>
        <v>20220930VND</v>
      </c>
      <c r="M5512">
        <f>VLOOKUP(L5512,Mapping!$H$1:$K$25,4,0)</f>
        <v>1</v>
      </c>
      <c r="N5512">
        <f t="shared" si="606"/>
        <v>9.5932500000000002E-4</v>
      </c>
      <c r="O5512">
        <f t="shared" si="607"/>
        <v>9.5859700000000005E-4</v>
      </c>
      <c r="P5512">
        <f t="shared" si="608"/>
        <v>2.6169698099999996E-2</v>
      </c>
      <c r="Q5512" t="str">
        <f>VLOOKUP(VLOOKUP(C5512,Mapping!$A$1:$C$17,3,0),Mapping!$E$1:$F$6,2,0)</f>
        <v>Vùng 01</v>
      </c>
    </row>
    <row r="5513" spans="1:17" x14ac:dyDescent="0.3">
      <c r="A5513" s="33">
        <v>44834</v>
      </c>
      <c r="B5513">
        <v>4482</v>
      </c>
      <c r="C5513">
        <v>48</v>
      </c>
      <c r="D5513" s="38" t="s">
        <v>78</v>
      </c>
      <c r="E5513" s="2" t="s">
        <v>43</v>
      </c>
      <c r="F5513">
        <v>9973356</v>
      </c>
      <c r="G5513" s="44">
        <f t="shared" si="602"/>
        <v>44562</v>
      </c>
      <c r="H5513" s="50">
        <f t="shared" si="603"/>
        <v>273</v>
      </c>
      <c r="I5513" s="50">
        <f t="shared" si="604"/>
        <v>191512666.79999998</v>
      </c>
      <c r="J5513" s="46">
        <v>7015116</v>
      </c>
      <c r="K5513" s="2" t="s">
        <v>34</v>
      </c>
      <c r="L5513" s="52" t="str">
        <f t="shared" si="605"/>
        <v>20220930VND</v>
      </c>
      <c r="M5513">
        <f>VLOOKUP(L5513,Mapping!$H$1:$K$25,4,0)</f>
        <v>1</v>
      </c>
      <c r="N5513">
        <f t="shared" si="606"/>
        <v>9.9733559999999992E-3</v>
      </c>
      <c r="O5513">
        <f t="shared" si="607"/>
        <v>7.0151160000000001E-3</v>
      </c>
      <c r="P5513">
        <f t="shared" si="608"/>
        <v>0.19151266679999998</v>
      </c>
      <c r="Q5513" t="str">
        <f>VLOOKUP(VLOOKUP(C5513,Mapping!$A$1:$C$17,3,0),Mapping!$E$1:$F$6,2,0)</f>
        <v>Vùng 01</v>
      </c>
    </row>
    <row r="5514" spans="1:17" x14ac:dyDescent="0.3">
      <c r="A5514" s="33">
        <v>44834</v>
      </c>
      <c r="B5514">
        <v>4482</v>
      </c>
      <c r="C5514">
        <v>48</v>
      </c>
      <c r="D5514" s="38" t="s">
        <v>78</v>
      </c>
      <c r="E5514" s="2" t="s">
        <v>43</v>
      </c>
      <c r="F5514">
        <v>1218015</v>
      </c>
      <c r="G5514" s="44">
        <f t="shared" si="602"/>
        <v>44562</v>
      </c>
      <c r="H5514" s="50">
        <f t="shared" si="603"/>
        <v>273</v>
      </c>
      <c r="I5514" s="50">
        <f t="shared" si="604"/>
        <v>5301632.7</v>
      </c>
      <c r="J5514" s="46">
        <v>194199</v>
      </c>
      <c r="K5514" s="2" t="s">
        <v>34</v>
      </c>
      <c r="L5514" s="52" t="str">
        <f t="shared" si="605"/>
        <v>20220930VND</v>
      </c>
      <c r="M5514">
        <f>VLOOKUP(L5514,Mapping!$H$1:$K$25,4,0)</f>
        <v>1</v>
      </c>
      <c r="N5514">
        <f t="shared" si="606"/>
        <v>1.218015E-3</v>
      </c>
      <c r="O5514">
        <f t="shared" si="607"/>
        <v>1.9419899999999999E-4</v>
      </c>
      <c r="P5514">
        <f t="shared" si="608"/>
        <v>5.3016327000000004E-3</v>
      </c>
      <c r="Q5514" t="str">
        <f>VLOOKUP(VLOOKUP(C5514,Mapping!$A$1:$C$17,3,0),Mapping!$E$1:$F$6,2,0)</f>
        <v>Vùng 01</v>
      </c>
    </row>
    <row r="5515" spans="1:17" x14ac:dyDescent="0.3">
      <c r="A5515" s="33">
        <v>44834</v>
      </c>
      <c r="B5515">
        <v>4482</v>
      </c>
      <c r="C5515">
        <v>48</v>
      </c>
      <c r="D5515" s="38" t="s">
        <v>78</v>
      </c>
      <c r="E5515" s="2" t="s">
        <v>41</v>
      </c>
      <c r="F5515">
        <v>6360582</v>
      </c>
      <c r="G5515" s="44">
        <f t="shared" si="602"/>
        <v>44562</v>
      </c>
      <c r="H5515" s="50">
        <f t="shared" si="603"/>
        <v>273</v>
      </c>
      <c r="I5515" s="50">
        <f t="shared" si="604"/>
        <v>192646244.70000002</v>
      </c>
      <c r="J5515" s="46">
        <v>7056639</v>
      </c>
      <c r="K5515" s="2" t="s">
        <v>34</v>
      </c>
      <c r="L5515" s="52" t="str">
        <f t="shared" si="605"/>
        <v>20220930VND</v>
      </c>
      <c r="M5515">
        <f>VLOOKUP(L5515,Mapping!$H$1:$K$25,4,0)</f>
        <v>1</v>
      </c>
      <c r="N5515">
        <f t="shared" si="606"/>
        <v>6.360582E-3</v>
      </c>
      <c r="O5515">
        <f t="shared" si="607"/>
        <v>7.056639E-3</v>
      </c>
      <c r="P5515">
        <f t="shared" si="608"/>
        <v>0.19264624470000002</v>
      </c>
      <c r="Q5515" t="str">
        <f>VLOOKUP(VLOOKUP(C5515,Mapping!$A$1:$C$17,3,0),Mapping!$E$1:$F$6,2,0)</f>
        <v>Vùng 01</v>
      </c>
    </row>
    <row r="5516" spans="1:17" x14ac:dyDescent="0.3">
      <c r="A5516" s="33">
        <v>44834</v>
      </c>
      <c r="B5516">
        <v>4482</v>
      </c>
      <c r="C5516">
        <v>48</v>
      </c>
      <c r="D5516" s="38" t="s">
        <v>78</v>
      </c>
      <c r="E5516" s="2" t="s">
        <v>41</v>
      </c>
      <c r="F5516">
        <v>512627</v>
      </c>
      <c r="G5516" s="44">
        <f t="shared" si="602"/>
        <v>44562</v>
      </c>
      <c r="H5516" s="50">
        <f t="shared" si="603"/>
        <v>273</v>
      </c>
      <c r="I5516" s="50">
        <f t="shared" si="604"/>
        <v>1770132</v>
      </c>
      <c r="J5516" s="46">
        <v>64840</v>
      </c>
      <c r="K5516" s="2" t="s">
        <v>34</v>
      </c>
      <c r="L5516" s="52" t="str">
        <f t="shared" si="605"/>
        <v>20220930VND</v>
      </c>
      <c r="M5516">
        <f>VLOOKUP(L5516,Mapping!$H$1:$K$25,4,0)</f>
        <v>1</v>
      </c>
      <c r="N5516">
        <f t="shared" si="606"/>
        <v>5.1262699999999998E-4</v>
      </c>
      <c r="O5516">
        <f t="shared" si="607"/>
        <v>6.4839999999999996E-5</v>
      </c>
      <c r="P5516">
        <f t="shared" si="608"/>
        <v>1.770132E-3</v>
      </c>
      <c r="Q5516" t="str">
        <f>VLOOKUP(VLOOKUP(C5516,Mapping!$A$1:$C$17,3,0),Mapping!$E$1:$F$6,2,0)</f>
        <v>Vùng 01</v>
      </c>
    </row>
    <row r="5517" spans="1:17" x14ac:dyDescent="0.3">
      <c r="A5517" s="33">
        <v>44834</v>
      </c>
      <c r="B5517">
        <v>4482</v>
      </c>
      <c r="C5517">
        <v>48</v>
      </c>
      <c r="D5517" s="38" t="s">
        <v>78</v>
      </c>
      <c r="E5517" s="2" t="s">
        <v>41</v>
      </c>
      <c r="F5517">
        <v>600819</v>
      </c>
      <c r="G5517" s="44">
        <f t="shared" si="602"/>
        <v>44562</v>
      </c>
      <c r="H5517" s="50">
        <f t="shared" si="603"/>
        <v>273</v>
      </c>
      <c r="I5517" s="50">
        <f t="shared" si="604"/>
        <v>16503723.6</v>
      </c>
      <c r="J5517" s="46">
        <v>604532</v>
      </c>
      <c r="K5517" s="2" t="s">
        <v>34</v>
      </c>
      <c r="L5517" s="52" t="str">
        <f t="shared" si="605"/>
        <v>20220930VND</v>
      </c>
      <c r="M5517">
        <f>VLOOKUP(L5517,Mapping!$H$1:$K$25,4,0)</f>
        <v>1</v>
      </c>
      <c r="N5517">
        <f t="shared" si="606"/>
        <v>6.0081900000000005E-4</v>
      </c>
      <c r="O5517">
        <f t="shared" si="607"/>
        <v>6.0453199999999996E-4</v>
      </c>
      <c r="P5517">
        <f t="shared" si="608"/>
        <v>1.6503723599999999E-2</v>
      </c>
      <c r="Q5517" t="str">
        <f>VLOOKUP(VLOOKUP(C5517,Mapping!$A$1:$C$17,3,0),Mapping!$E$1:$F$6,2,0)</f>
        <v>Vùng 01</v>
      </c>
    </row>
    <row r="5518" spans="1:17" x14ac:dyDescent="0.3">
      <c r="A5518" s="33">
        <v>44834</v>
      </c>
      <c r="B5518">
        <v>4483</v>
      </c>
      <c r="C5518">
        <v>34</v>
      </c>
      <c r="D5518" s="38" t="s">
        <v>78</v>
      </c>
      <c r="E5518" s="2" t="s">
        <v>41</v>
      </c>
      <c r="F5518">
        <v>949227</v>
      </c>
      <c r="G5518" s="44">
        <f t="shared" si="602"/>
        <v>44562</v>
      </c>
      <c r="H5518" s="50">
        <f t="shared" si="603"/>
        <v>273</v>
      </c>
      <c r="I5518" s="50">
        <f t="shared" si="604"/>
        <v>14537823.299999999</v>
      </c>
      <c r="J5518" s="46">
        <v>532521</v>
      </c>
      <c r="K5518" s="2" t="s">
        <v>34</v>
      </c>
      <c r="L5518" s="52" t="str">
        <f t="shared" si="605"/>
        <v>20220930VND</v>
      </c>
      <c r="M5518">
        <f>VLOOKUP(L5518,Mapping!$H$1:$K$25,4,0)</f>
        <v>1</v>
      </c>
      <c r="N5518">
        <f t="shared" si="606"/>
        <v>9.4922699999999997E-4</v>
      </c>
      <c r="O5518">
        <f t="shared" si="607"/>
        <v>5.3252099999999999E-4</v>
      </c>
      <c r="P5518">
        <f t="shared" si="608"/>
        <v>1.4537823299999999E-2</v>
      </c>
      <c r="Q5518" t="str">
        <f>VLOOKUP(VLOOKUP(C5518,Mapping!$A$1:$C$17,3,0),Mapping!$E$1:$F$6,2,0)</f>
        <v>Vùng 02</v>
      </c>
    </row>
    <row r="5519" spans="1:17" x14ac:dyDescent="0.3">
      <c r="A5519" s="33">
        <v>44834</v>
      </c>
      <c r="B5519">
        <v>4483</v>
      </c>
      <c r="C5519">
        <v>25</v>
      </c>
      <c r="D5519" s="38" t="s">
        <v>78</v>
      </c>
      <c r="E5519" s="2" t="s">
        <v>41</v>
      </c>
      <c r="F5519">
        <v>545043</v>
      </c>
      <c r="G5519" s="44">
        <f t="shared" si="602"/>
        <v>44562</v>
      </c>
      <c r="H5519" s="50">
        <f t="shared" si="603"/>
        <v>273</v>
      </c>
      <c r="I5519" s="50">
        <f t="shared" si="604"/>
        <v>36200400.600000001</v>
      </c>
      <c r="J5519" s="46">
        <v>1326022</v>
      </c>
      <c r="K5519" s="2" t="s">
        <v>34</v>
      </c>
      <c r="L5519" s="52" t="str">
        <f t="shared" si="605"/>
        <v>20220930VND</v>
      </c>
      <c r="M5519">
        <f>VLOOKUP(L5519,Mapping!$H$1:$K$25,4,0)</f>
        <v>1</v>
      </c>
      <c r="N5519">
        <f t="shared" si="606"/>
        <v>5.4504300000000005E-4</v>
      </c>
      <c r="O5519">
        <f t="shared" si="607"/>
        <v>1.3260220000000001E-3</v>
      </c>
      <c r="P5519">
        <f t="shared" si="608"/>
        <v>3.6200400600000002E-2</v>
      </c>
      <c r="Q5519" t="str">
        <f>VLOOKUP(VLOOKUP(C5519,Mapping!$A$1:$C$17,3,0),Mapping!$E$1:$F$6,2,0)</f>
        <v>Vùng 01</v>
      </c>
    </row>
    <row r="5520" spans="1:17" x14ac:dyDescent="0.3">
      <c r="A5520" s="33">
        <v>44834</v>
      </c>
      <c r="B5520">
        <v>4484</v>
      </c>
      <c r="C5520">
        <v>20</v>
      </c>
      <c r="D5520" s="38" t="s">
        <v>78</v>
      </c>
      <c r="E5520" s="2" t="s">
        <v>41</v>
      </c>
      <c r="F5520">
        <v>1157074</v>
      </c>
      <c r="G5520" s="44">
        <f t="shared" si="602"/>
        <v>44562</v>
      </c>
      <c r="H5520" s="50">
        <f t="shared" si="603"/>
        <v>273</v>
      </c>
      <c r="I5520" s="50">
        <f t="shared" si="604"/>
        <v>48870712.800000004</v>
      </c>
      <c r="J5520" s="46">
        <v>1790136</v>
      </c>
      <c r="K5520" s="2" t="s">
        <v>34</v>
      </c>
      <c r="L5520" s="52" t="str">
        <f t="shared" si="605"/>
        <v>20220930VND</v>
      </c>
      <c r="M5520">
        <f>VLOOKUP(L5520,Mapping!$H$1:$K$25,4,0)</f>
        <v>1</v>
      </c>
      <c r="N5520">
        <f t="shared" si="606"/>
        <v>1.1570739999999999E-3</v>
      </c>
      <c r="O5520">
        <f t="shared" si="607"/>
        <v>1.7901359999999999E-3</v>
      </c>
      <c r="P5520">
        <f t="shared" si="608"/>
        <v>4.8870712800000007E-2</v>
      </c>
      <c r="Q5520" t="str">
        <f>VLOOKUP(VLOOKUP(C5520,Mapping!$A$1:$C$17,3,0),Mapping!$E$1:$F$6,2,0)</f>
        <v>Vùng 02</v>
      </c>
    </row>
    <row r="5521" spans="1:17" x14ac:dyDescent="0.3">
      <c r="A5521" s="33">
        <v>44834</v>
      </c>
      <c r="B5521">
        <v>4484</v>
      </c>
      <c r="C5521">
        <v>20</v>
      </c>
      <c r="D5521" s="38" t="s">
        <v>78</v>
      </c>
      <c r="E5521" s="2" t="s">
        <v>41</v>
      </c>
      <c r="F5521">
        <v>1653537</v>
      </c>
      <c r="G5521" s="44">
        <f t="shared" si="602"/>
        <v>44562</v>
      </c>
      <c r="H5521" s="50">
        <f t="shared" si="603"/>
        <v>273</v>
      </c>
      <c r="I5521" s="50">
        <f t="shared" si="604"/>
        <v>42352073.399999999</v>
      </c>
      <c r="J5521" s="46">
        <v>1551358</v>
      </c>
      <c r="K5521" s="2" t="s">
        <v>34</v>
      </c>
      <c r="L5521" s="52" t="str">
        <f t="shared" si="605"/>
        <v>20220930VND</v>
      </c>
      <c r="M5521">
        <f>VLOOKUP(L5521,Mapping!$H$1:$K$25,4,0)</f>
        <v>1</v>
      </c>
      <c r="N5521">
        <f t="shared" si="606"/>
        <v>1.6535370000000001E-3</v>
      </c>
      <c r="O5521">
        <f t="shared" si="607"/>
        <v>1.5513580000000001E-3</v>
      </c>
      <c r="P5521">
        <f t="shared" si="608"/>
        <v>4.2352073399999995E-2</v>
      </c>
      <c r="Q5521" t="str">
        <f>VLOOKUP(VLOOKUP(C5521,Mapping!$A$1:$C$17,3,0),Mapping!$E$1:$F$6,2,0)</f>
        <v>Vùng 02</v>
      </c>
    </row>
    <row r="5522" spans="1:17" x14ac:dyDescent="0.3">
      <c r="A5522" s="33">
        <v>44834</v>
      </c>
      <c r="B5522">
        <v>4484</v>
      </c>
      <c r="C5522">
        <v>25</v>
      </c>
      <c r="D5522" s="38" t="s">
        <v>78</v>
      </c>
      <c r="E5522" s="2" t="s">
        <v>41</v>
      </c>
      <c r="F5522">
        <v>7608971</v>
      </c>
      <c r="G5522" s="44">
        <f t="shared" si="602"/>
        <v>44562</v>
      </c>
      <c r="H5522" s="50">
        <f t="shared" si="603"/>
        <v>273</v>
      </c>
      <c r="I5522" s="50">
        <f t="shared" si="604"/>
        <v>263937137.09999999</v>
      </c>
      <c r="J5522" s="46">
        <v>9668027</v>
      </c>
      <c r="K5522" s="2" t="s">
        <v>34</v>
      </c>
      <c r="L5522" s="52" t="str">
        <f t="shared" si="605"/>
        <v>20220930VND</v>
      </c>
      <c r="M5522">
        <f>VLOOKUP(L5522,Mapping!$H$1:$K$25,4,0)</f>
        <v>1</v>
      </c>
      <c r="N5522">
        <f t="shared" si="606"/>
        <v>7.608971E-3</v>
      </c>
      <c r="O5522">
        <f t="shared" si="607"/>
        <v>9.6680269999999992E-3</v>
      </c>
      <c r="P5522">
        <f t="shared" si="608"/>
        <v>0.2639371371</v>
      </c>
      <c r="Q5522" t="str">
        <f>VLOOKUP(VLOOKUP(C5522,Mapping!$A$1:$C$17,3,0),Mapping!$E$1:$F$6,2,0)</f>
        <v>Vùng 01</v>
      </c>
    </row>
    <row r="5523" spans="1:17" x14ac:dyDescent="0.3">
      <c r="A5523" s="44">
        <v>44834</v>
      </c>
      <c r="B5523">
        <v>4484</v>
      </c>
      <c r="C5523">
        <v>34</v>
      </c>
      <c r="D5523" s="38" t="s">
        <v>78</v>
      </c>
      <c r="E5523" s="2" t="s">
        <v>41</v>
      </c>
      <c r="F5523">
        <v>6697399</v>
      </c>
      <c r="G5523" s="44">
        <f t="shared" si="602"/>
        <v>44562</v>
      </c>
      <c r="H5523" s="50">
        <f t="shared" si="603"/>
        <v>273</v>
      </c>
      <c r="I5523" s="50">
        <f t="shared" si="604"/>
        <v>230520927</v>
      </c>
      <c r="J5523" s="46">
        <v>8443990</v>
      </c>
      <c r="K5523" s="2" t="s">
        <v>34</v>
      </c>
      <c r="L5523" s="52" t="str">
        <f t="shared" si="605"/>
        <v>20220930VND</v>
      </c>
      <c r="M5523">
        <f>VLOOKUP(L5523,Mapping!$H$1:$K$25,4,0)</f>
        <v>1</v>
      </c>
      <c r="N5523">
        <f t="shared" si="606"/>
        <v>6.6973989999999997E-3</v>
      </c>
      <c r="O5523">
        <f t="shared" si="607"/>
        <v>8.4439900000000002E-3</v>
      </c>
      <c r="P5523">
        <f t="shared" si="608"/>
        <v>0.23052092699999999</v>
      </c>
      <c r="Q5523" t="str">
        <f>VLOOKUP(VLOOKUP(C5523,Mapping!$A$1:$C$17,3,0),Mapping!$E$1:$F$6,2,0)</f>
        <v>Vùng 02</v>
      </c>
    </row>
    <row r="5524" spans="1:17" x14ac:dyDescent="0.3">
      <c r="A5524" s="33">
        <v>44834</v>
      </c>
      <c r="B5524">
        <v>4486</v>
      </c>
      <c r="C5524">
        <v>11</v>
      </c>
      <c r="D5524" s="38" t="s">
        <v>78</v>
      </c>
      <c r="E5524" s="2" t="s">
        <v>41</v>
      </c>
      <c r="F5524">
        <v>745927</v>
      </c>
      <c r="G5524" s="44">
        <f t="shared" si="602"/>
        <v>44562</v>
      </c>
      <c r="H5524" s="50">
        <f t="shared" si="603"/>
        <v>273</v>
      </c>
      <c r="I5524" s="50">
        <f t="shared" si="604"/>
        <v>49818514.199999996</v>
      </c>
      <c r="J5524" s="46">
        <v>1824854</v>
      </c>
      <c r="K5524" s="2" t="s">
        <v>34</v>
      </c>
      <c r="L5524" s="52" t="str">
        <f t="shared" si="605"/>
        <v>20220930VND</v>
      </c>
      <c r="M5524">
        <f>VLOOKUP(L5524,Mapping!$H$1:$K$25,4,0)</f>
        <v>1</v>
      </c>
      <c r="N5524">
        <f t="shared" si="606"/>
        <v>7.4592699999999996E-4</v>
      </c>
      <c r="O5524">
        <f t="shared" si="607"/>
        <v>1.8248540000000001E-3</v>
      </c>
      <c r="P5524">
        <f t="shared" si="608"/>
        <v>4.9818514199999997E-2</v>
      </c>
      <c r="Q5524" t="str">
        <f>VLOOKUP(VLOOKUP(C5524,Mapping!$A$1:$C$17,3,0),Mapping!$E$1:$F$6,2,0)</f>
        <v>Vùng 01</v>
      </c>
    </row>
    <row r="5525" spans="1:17" x14ac:dyDescent="0.3">
      <c r="A5525" s="33">
        <v>44834</v>
      </c>
      <c r="B5525">
        <v>4487</v>
      </c>
      <c r="C5525">
        <v>20</v>
      </c>
      <c r="D5525" s="38" t="s">
        <v>78</v>
      </c>
      <c r="E5525" s="2" t="s">
        <v>41</v>
      </c>
      <c r="F5525">
        <v>480385</v>
      </c>
      <c r="G5525" s="44">
        <f t="shared" si="602"/>
        <v>44562</v>
      </c>
      <c r="H5525" s="50">
        <f t="shared" si="603"/>
        <v>273</v>
      </c>
      <c r="I5525" s="50">
        <f t="shared" si="604"/>
        <v>39083990.399999999</v>
      </c>
      <c r="J5525" s="46">
        <v>1431648</v>
      </c>
      <c r="K5525" s="2" t="s">
        <v>34</v>
      </c>
      <c r="L5525" s="52" t="str">
        <f t="shared" si="605"/>
        <v>20220930VND</v>
      </c>
      <c r="M5525">
        <f>VLOOKUP(L5525,Mapping!$H$1:$K$25,4,0)</f>
        <v>1</v>
      </c>
      <c r="N5525">
        <f t="shared" si="606"/>
        <v>4.80385E-4</v>
      </c>
      <c r="O5525">
        <f t="shared" si="607"/>
        <v>1.431648E-3</v>
      </c>
      <c r="P5525">
        <f t="shared" si="608"/>
        <v>3.9083990399999997E-2</v>
      </c>
      <c r="Q5525" t="str">
        <f>VLOOKUP(VLOOKUP(C5525,Mapping!$A$1:$C$17,3,0),Mapping!$E$1:$F$6,2,0)</f>
        <v>Vùng 02</v>
      </c>
    </row>
    <row r="5526" spans="1:17" x14ac:dyDescent="0.3">
      <c r="A5526" s="33">
        <v>44834</v>
      </c>
      <c r="B5526">
        <v>4489</v>
      </c>
      <c r="C5526">
        <v>20</v>
      </c>
      <c r="D5526" s="38" t="s">
        <v>78</v>
      </c>
      <c r="E5526" s="2" t="s">
        <v>41</v>
      </c>
      <c r="F5526">
        <v>8577358</v>
      </c>
      <c r="G5526" s="44">
        <f t="shared" si="602"/>
        <v>44562</v>
      </c>
      <c r="H5526" s="50">
        <f t="shared" si="603"/>
        <v>273</v>
      </c>
      <c r="I5526" s="50">
        <f t="shared" si="604"/>
        <v>177950518.20000002</v>
      </c>
      <c r="J5526" s="46">
        <v>6518334</v>
      </c>
      <c r="K5526" s="2" t="s">
        <v>34</v>
      </c>
      <c r="L5526" s="52" t="str">
        <f t="shared" si="605"/>
        <v>20220930VND</v>
      </c>
      <c r="M5526">
        <f>VLOOKUP(L5526,Mapping!$H$1:$K$25,4,0)</f>
        <v>1</v>
      </c>
      <c r="N5526">
        <f t="shared" si="606"/>
        <v>8.5773580000000002E-3</v>
      </c>
      <c r="O5526">
        <f t="shared" si="607"/>
        <v>6.5183339999999998E-3</v>
      </c>
      <c r="P5526">
        <f t="shared" si="608"/>
        <v>0.17795051820000002</v>
      </c>
      <c r="Q5526" t="str">
        <f>VLOOKUP(VLOOKUP(C5526,Mapping!$A$1:$C$17,3,0),Mapping!$E$1:$F$6,2,0)</f>
        <v>Vùng 02</v>
      </c>
    </row>
    <row r="5527" spans="1:17" x14ac:dyDescent="0.3">
      <c r="A5527" s="33">
        <v>44834</v>
      </c>
      <c r="B5527">
        <v>4489</v>
      </c>
      <c r="C5527">
        <v>20</v>
      </c>
      <c r="D5527" s="38" t="s">
        <v>78</v>
      </c>
      <c r="E5527" s="2" t="s">
        <v>41</v>
      </c>
      <c r="F5527">
        <v>8466859</v>
      </c>
      <c r="G5527" s="44">
        <f t="shared" si="602"/>
        <v>44562</v>
      </c>
      <c r="H5527" s="50">
        <f t="shared" si="603"/>
        <v>273</v>
      </c>
      <c r="I5527" s="50">
        <f t="shared" si="604"/>
        <v>231743994.29999998</v>
      </c>
      <c r="J5527" s="46">
        <v>8488791</v>
      </c>
      <c r="K5527" s="2" t="s">
        <v>34</v>
      </c>
      <c r="L5527" s="52" t="str">
        <f t="shared" si="605"/>
        <v>20220930VND</v>
      </c>
      <c r="M5527">
        <f>VLOOKUP(L5527,Mapping!$H$1:$K$25,4,0)</f>
        <v>1</v>
      </c>
      <c r="N5527">
        <f t="shared" si="606"/>
        <v>8.4668590000000002E-3</v>
      </c>
      <c r="O5527">
        <f t="shared" si="607"/>
        <v>8.4887910000000007E-3</v>
      </c>
      <c r="P5527">
        <f t="shared" si="608"/>
        <v>0.23174399429999998</v>
      </c>
      <c r="Q5527" t="str">
        <f>VLOOKUP(VLOOKUP(C5527,Mapping!$A$1:$C$17,3,0),Mapping!$E$1:$F$6,2,0)</f>
        <v>Vùng 02</v>
      </c>
    </row>
    <row r="5528" spans="1:17" x14ac:dyDescent="0.3">
      <c r="A5528" s="33">
        <v>44834</v>
      </c>
      <c r="B5528">
        <v>4489</v>
      </c>
      <c r="C5528">
        <v>34</v>
      </c>
      <c r="D5528" s="38" t="s">
        <v>78</v>
      </c>
      <c r="E5528" s="2" t="s">
        <v>41</v>
      </c>
      <c r="F5528">
        <v>6584499</v>
      </c>
      <c r="G5528" s="44">
        <f t="shared" si="602"/>
        <v>44562</v>
      </c>
      <c r="H5528" s="50">
        <f t="shared" si="603"/>
        <v>273</v>
      </c>
      <c r="I5528" s="50">
        <f t="shared" si="604"/>
        <v>184690424.09999999</v>
      </c>
      <c r="J5528" s="46">
        <v>6765217</v>
      </c>
      <c r="K5528" s="2" t="s">
        <v>34</v>
      </c>
      <c r="L5528" s="52" t="str">
        <f t="shared" si="605"/>
        <v>20220930VND</v>
      </c>
      <c r="M5528">
        <f>VLOOKUP(L5528,Mapping!$H$1:$K$25,4,0)</f>
        <v>1</v>
      </c>
      <c r="N5528">
        <f t="shared" si="606"/>
        <v>6.5844989999999997E-3</v>
      </c>
      <c r="O5528">
        <f t="shared" si="607"/>
        <v>6.7652169999999996E-3</v>
      </c>
      <c r="P5528">
        <f t="shared" si="608"/>
        <v>0.1846904241</v>
      </c>
      <c r="Q5528" t="str">
        <f>VLOOKUP(VLOOKUP(C5528,Mapping!$A$1:$C$17,3,0),Mapping!$E$1:$F$6,2,0)</f>
        <v>Vùng 02</v>
      </c>
    </row>
    <row r="5529" spans="1:17" x14ac:dyDescent="0.3">
      <c r="A5529" s="33">
        <v>44834</v>
      </c>
      <c r="B5529">
        <v>4489</v>
      </c>
      <c r="C5529">
        <v>40</v>
      </c>
      <c r="D5529" s="38" t="s">
        <v>78</v>
      </c>
      <c r="E5529" s="2" t="s">
        <v>41</v>
      </c>
      <c r="F5529">
        <v>148682</v>
      </c>
      <c r="G5529" s="44">
        <f t="shared" si="602"/>
        <v>44562</v>
      </c>
      <c r="H5529" s="50">
        <f t="shared" si="603"/>
        <v>273</v>
      </c>
      <c r="I5529" s="50">
        <f t="shared" si="604"/>
        <v>45224961.600000001</v>
      </c>
      <c r="J5529" s="46">
        <v>1656592</v>
      </c>
      <c r="K5529" s="2" t="s">
        <v>34</v>
      </c>
      <c r="L5529" s="52" t="str">
        <f t="shared" si="605"/>
        <v>20220930VND</v>
      </c>
      <c r="M5529">
        <f>VLOOKUP(L5529,Mapping!$H$1:$K$25,4,0)</f>
        <v>1</v>
      </c>
      <c r="N5529">
        <f t="shared" si="606"/>
        <v>1.48682E-4</v>
      </c>
      <c r="O5529">
        <f t="shared" si="607"/>
        <v>1.6565919999999999E-3</v>
      </c>
      <c r="P5529">
        <f t="shared" si="608"/>
        <v>4.5224961600000002E-2</v>
      </c>
      <c r="Q5529" t="str">
        <f>VLOOKUP(VLOOKUP(C5529,Mapping!$A$1:$C$17,3,0),Mapping!$E$1:$F$6,2,0)</f>
        <v>Vùng 01</v>
      </c>
    </row>
    <row r="5530" spans="1:17" x14ac:dyDescent="0.3">
      <c r="A5530" s="33">
        <v>44834</v>
      </c>
      <c r="B5530">
        <v>4489</v>
      </c>
      <c r="C5530">
        <v>34</v>
      </c>
      <c r="D5530" s="38" t="s">
        <v>78</v>
      </c>
      <c r="E5530" s="2" t="s">
        <v>41</v>
      </c>
      <c r="F5530">
        <v>1469475</v>
      </c>
      <c r="G5530" s="44">
        <f t="shared" si="602"/>
        <v>44562</v>
      </c>
      <c r="H5530" s="50">
        <f t="shared" si="603"/>
        <v>273</v>
      </c>
      <c r="I5530" s="50">
        <f t="shared" si="604"/>
        <v>45261461.699999996</v>
      </c>
      <c r="J5530" s="46">
        <v>1657929</v>
      </c>
      <c r="K5530" s="2" t="s">
        <v>34</v>
      </c>
      <c r="L5530" s="52" t="str">
        <f t="shared" si="605"/>
        <v>20220930VND</v>
      </c>
      <c r="M5530">
        <f>VLOOKUP(L5530,Mapping!$H$1:$K$25,4,0)</f>
        <v>1</v>
      </c>
      <c r="N5530">
        <f t="shared" si="606"/>
        <v>1.469475E-3</v>
      </c>
      <c r="O5530">
        <f t="shared" si="607"/>
        <v>1.657929E-3</v>
      </c>
      <c r="P5530">
        <f t="shared" si="608"/>
        <v>4.5261461699999998E-2</v>
      </c>
      <c r="Q5530" t="str">
        <f>VLOOKUP(VLOOKUP(C5530,Mapping!$A$1:$C$17,3,0),Mapping!$E$1:$F$6,2,0)</f>
        <v>Vùng 02</v>
      </c>
    </row>
    <row r="5531" spans="1:17" x14ac:dyDescent="0.3">
      <c r="A5531" s="33">
        <v>44834</v>
      </c>
      <c r="B5531">
        <v>4491</v>
      </c>
      <c r="C5531">
        <v>41</v>
      </c>
      <c r="D5531" s="38" t="s">
        <v>78</v>
      </c>
      <c r="E5531" s="2" t="s">
        <v>41</v>
      </c>
      <c r="F5531">
        <v>1473646</v>
      </c>
      <c r="G5531" s="44">
        <f t="shared" si="602"/>
        <v>44562</v>
      </c>
      <c r="H5531" s="50">
        <f t="shared" si="603"/>
        <v>273</v>
      </c>
      <c r="I5531" s="50">
        <f t="shared" si="604"/>
        <v>51607455.899999999</v>
      </c>
      <c r="J5531" s="46">
        <v>1890383</v>
      </c>
      <c r="K5531" s="2" t="s">
        <v>34</v>
      </c>
      <c r="L5531" s="52" t="str">
        <f t="shared" si="605"/>
        <v>20220930VND</v>
      </c>
      <c r="M5531">
        <f>VLOOKUP(L5531,Mapping!$H$1:$K$25,4,0)</f>
        <v>1</v>
      </c>
      <c r="N5531">
        <f t="shared" si="606"/>
        <v>1.4736459999999999E-3</v>
      </c>
      <c r="O5531">
        <f t="shared" si="607"/>
        <v>1.890383E-3</v>
      </c>
      <c r="P5531">
        <f t="shared" si="608"/>
        <v>5.1607455900000002E-2</v>
      </c>
      <c r="Q5531" t="str">
        <f>VLOOKUP(VLOOKUP(C5531,Mapping!$A$1:$C$17,3,0),Mapping!$E$1:$F$6,2,0)</f>
        <v>Vùng 05</v>
      </c>
    </row>
    <row r="5532" spans="1:17" x14ac:dyDescent="0.3">
      <c r="A5532" s="33">
        <v>44834</v>
      </c>
      <c r="B5532">
        <v>4491</v>
      </c>
      <c r="C5532">
        <v>40</v>
      </c>
      <c r="D5532" s="38" t="s">
        <v>78</v>
      </c>
      <c r="E5532" s="2" t="s">
        <v>41</v>
      </c>
      <c r="F5532">
        <v>674150</v>
      </c>
      <c r="G5532" s="44">
        <f t="shared" si="602"/>
        <v>44562</v>
      </c>
      <c r="H5532" s="50">
        <f t="shared" si="603"/>
        <v>273</v>
      </c>
      <c r="I5532" s="50">
        <f t="shared" si="604"/>
        <v>29237126.099999998</v>
      </c>
      <c r="J5532" s="46">
        <v>1070957</v>
      </c>
      <c r="K5532" s="2" t="s">
        <v>34</v>
      </c>
      <c r="L5532" s="52" t="str">
        <f t="shared" si="605"/>
        <v>20220930VND</v>
      </c>
      <c r="M5532">
        <f>VLOOKUP(L5532,Mapping!$H$1:$K$25,4,0)</f>
        <v>1</v>
      </c>
      <c r="N5532">
        <f t="shared" si="606"/>
        <v>6.7414999999999999E-4</v>
      </c>
      <c r="O5532">
        <f t="shared" si="607"/>
        <v>1.070957E-3</v>
      </c>
      <c r="P5532">
        <f t="shared" si="608"/>
        <v>2.9237126099999997E-2</v>
      </c>
      <c r="Q5532" t="str">
        <f>VLOOKUP(VLOOKUP(C5532,Mapping!$A$1:$C$17,3,0),Mapping!$E$1:$F$6,2,0)</f>
        <v>Vùng 01</v>
      </c>
    </row>
    <row r="5533" spans="1:17" x14ac:dyDescent="0.3">
      <c r="A5533" s="33">
        <v>44834</v>
      </c>
      <c r="B5533">
        <v>4494</v>
      </c>
      <c r="C5533">
        <v>20</v>
      </c>
      <c r="D5533" s="38" t="s">
        <v>78</v>
      </c>
      <c r="E5533" s="2" t="s">
        <v>41</v>
      </c>
      <c r="F5533">
        <v>1656068</v>
      </c>
      <c r="G5533" s="44">
        <f t="shared" si="602"/>
        <v>44562</v>
      </c>
      <c r="H5533" s="50">
        <f t="shared" si="603"/>
        <v>273</v>
      </c>
      <c r="I5533" s="50">
        <f t="shared" si="604"/>
        <v>29175701.099999998</v>
      </c>
      <c r="J5533" s="46">
        <v>1068707</v>
      </c>
      <c r="K5533" s="2" t="s">
        <v>34</v>
      </c>
      <c r="L5533" s="52" t="str">
        <f t="shared" si="605"/>
        <v>20220930VND</v>
      </c>
      <c r="M5533">
        <f>VLOOKUP(L5533,Mapping!$H$1:$K$25,4,0)</f>
        <v>1</v>
      </c>
      <c r="N5533">
        <f t="shared" si="606"/>
        <v>1.6560679999999999E-3</v>
      </c>
      <c r="O5533">
        <f t="shared" si="607"/>
        <v>1.0687069999999999E-3</v>
      </c>
      <c r="P5533">
        <f t="shared" si="608"/>
        <v>2.9175701099999996E-2</v>
      </c>
      <c r="Q5533" t="str">
        <f>VLOOKUP(VLOOKUP(C5533,Mapping!$A$1:$C$17,3,0),Mapping!$E$1:$F$6,2,0)</f>
        <v>Vùng 02</v>
      </c>
    </row>
    <row r="5534" spans="1:17" x14ac:dyDescent="0.3">
      <c r="A5534" s="33">
        <v>44834</v>
      </c>
      <c r="B5534">
        <v>4494</v>
      </c>
      <c r="C5534">
        <v>40</v>
      </c>
      <c r="D5534" s="38" t="s">
        <v>78</v>
      </c>
      <c r="E5534" s="2" t="s">
        <v>41</v>
      </c>
      <c r="F5534">
        <v>1065394</v>
      </c>
      <c r="G5534" s="44">
        <f t="shared" si="602"/>
        <v>44562</v>
      </c>
      <c r="H5534" s="50">
        <f t="shared" si="603"/>
        <v>273</v>
      </c>
      <c r="I5534" s="50">
        <f t="shared" si="604"/>
        <v>48653541.300000004</v>
      </c>
      <c r="J5534" s="46">
        <v>1782181</v>
      </c>
      <c r="K5534" s="2" t="s">
        <v>34</v>
      </c>
      <c r="L5534" s="52" t="str">
        <f t="shared" si="605"/>
        <v>20220930VND</v>
      </c>
      <c r="M5534">
        <f>VLOOKUP(L5534,Mapping!$H$1:$K$25,4,0)</f>
        <v>1</v>
      </c>
      <c r="N5534">
        <f t="shared" si="606"/>
        <v>1.0653940000000001E-3</v>
      </c>
      <c r="O5534">
        <f t="shared" si="607"/>
        <v>1.7821810000000001E-3</v>
      </c>
      <c r="P5534">
        <f t="shared" si="608"/>
        <v>4.8653541300000006E-2</v>
      </c>
      <c r="Q5534" t="str">
        <f>VLOOKUP(VLOOKUP(C5534,Mapping!$A$1:$C$17,3,0),Mapping!$E$1:$F$6,2,0)</f>
        <v>Vùng 01</v>
      </c>
    </row>
    <row r="5535" spans="1:17" x14ac:dyDescent="0.3">
      <c r="A5535" s="33">
        <v>44834</v>
      </c>
      <c r="B5535">
        <v>4496</v>
      </c>
      <c r="C5535">
        <v>20</v>
      </c>
      <c r="D5535" s="38" t="s">
        <v>78</v>
      </c>
      <c r="E5535" s="2" t="s">
        <v>41</v>
      </c>
      <c r="F5535">
        <v>186467</v>
      </c>
      <c r="G5535" s="44">
        <f t="shared" si="602"/>
        <v>44562</v>
      </c>
      <c r="H5535" s="50">
        <f t="shared" si="603"/>
        <v>273</v>
      </c>
      <c r="I5535" s="50">
        <f t="shared" si="604"/>
        <v>19804129.800000001</v>
      </c>
      <c r="J5535" s="46">
        <v>725426</v>
      </c>
      <c r="K5535" s="2" t="s">
        <v>34</v>
      </c>
      <c r="L5535" s="52" t="str">
        <f t="shared" si="605"/>
        <v>20220930VND</v>
      </c>
      <c r="M5535">
        <f>VLOOKUP(L5535,Mapping!$H$1:$K$25,4,0)</f>
        <v>1</v>
      </c>
      <c r="N5535">
        <f t="shared" si="606"/>
        <v>1.86467E-4</v>
      </c>
      <c r="O5535">
        <f t="shared" si="607"/>
        <v>7.2542600000000004E-4</v>
      </c>
      <c r="P5535">
        <f t="shared" si="608"/>
        <v>1.98041298E-2</v>
      </c>
      <c r="Q5535" t="str">
        <f>VLOOKUP(VLOOKUP(C5535,Mapping!$A$1:$C$17,3,0),Mapping!$E$1:$F$6,2,0)</f>
        <v>Vùng 02</v>
      </c>
    </row>
    <row r="5536" spans="1:17" x14ac:dyDescent="0.3">
      <c r="A5536" s="33">
        <v>44834</v>
      </c>
      <c r="B5536">
        <v>4498</v>
      </c>
      <c r="C5536">
        <v>48</v>
      </c>
      <c r="D5536" s="38" t="s">
        <v>78</v>
      </c>
      <c r="E5536" s="2" t="s">
        <v>41</v>
      </c>
      <c r="F5536">
        <v>720238</v>
      </c>
      <c r="G5536" s="44">
        <f t="shared" si="602"/>
        <v>44562</v>
      </c>
      <c r="H5536" s="50">
        <f t="shared" si="603"/>
        <v>273</v>
      </c>
      <c r="I5536" s="50">
        <f t="shared" si="604"/>
        <v>31585499.400000002</v>
      </c>
      <c r="J5536" s="46">
        <v>1156978</v>
      </c>
      <c r="K5536" s="2" t="s">
        <v>34</v>
      </c>
      <c r="L5536" s="52" t="str">
        <f t="shared" si="605"/>
        <v>20220930VND</v>
      </c>
      <c r="M5536">
        <f>VLOOKUP(L5536,Mapping!$H$1:$K$25,4,0)</f>
        <v>1</v>
      </c>
      <c r="N5536">
        <f t="shared" si="606"/>
        <v>7.20238E-4</v>
      </c>
      <c r="O5536">
        <f t="shared" si="607"/>
        <v>1.1569779999999999E-3</v>
      </c>
      <c r="P5536">
        <f t="shared" si="608"/>
        <v>3.1585499400000001E-2</v>
      </c>
      <c r="Q5536" t="str">
        <f>VLOOKUP(VLOOKUP(C5536,Mapping!$A$1:$C$17,3,0),Mapping!$E$1:$F$6,2,0)</f>
        <v>Vùng 01</v>
      </c>
    </row>
    <row r="5537" spans="1:17" x14ac:dyDescent="0.3">
      <c r="A5537" s="33">
        <v>44834</v>
      </c>
      <c r="B5537">
        <v>4499</v>
      </c>
      <c r="C5537">
        <v>43</v>
      </c>
      <c r="D5537" s="38" t="s">
        <v>78</v>
      </c>
      <c r="E5537" s="2" t="s">
        <v>41</v>
      </c>
      <c r="F5537">
        <v>473868</v>
      </c>
      <c r="G5537" s="44">
        <f t="shared" si="602"/>
        <v>44562</v>
      </c>
      <c r="H5537" s="50">
        <f t="shared" si="603"/>
        <v>273</v>
      </c>
      <c r="I5537" s="50">
        <f t="shared" si="604"/>
        <v>1627653.3</v>
      </c>
      <c r="J5537" s="46">
        <v>59621</v>
      </c>
      <c r="K5537" s="2" t="s">
        <v>34</v>
      </c>
      <c r="L5537" s="52" t="str">
        <f t="shared" si="605"/>
        <v>20220930VND</v>
      </c>
      <c r="M5537">
        <f>VLOOKUP(L5537,Mapping!$H$1:$K$25,4,0)</f>
        <v>1</v>
      </c>
      <c r="N5537">
        <f t="shared" si="606"/>
        <v>4.7386800000000001E-4</v>
      </c>
      <c r="O5537">
        <f t="shared" si="607"/>
        <v>5.9620999999999997E-5</v>
      </c>
      <c r="P5537">
        <f t="shared" si="608"/>
        <v>1.6276533000000001E-3</v>
      </c>
      <c r="Q5537" t="str">
        <f>VLOOKUP(VLOOKUP(C5537,Mapping!$A$1:$C$17,3,0),Mapping!$E$1:$F$6,2,0)</f>
        <v>Vùng 04</v>
      </c>
    </row>
    <row r="5538" spans="1:17" x14ac:dyDescent="0.3">
      <c r="A5538" s="33">
        <v>44834</v>
      </c>
      <c r="B5538">
        <v>4503</v>
      </c>
      <c r="C5538">
        <v>24</v>
      </c>
      <c r="D5538" s="38" t="s">
        <v>78</v>
      </c>
      <c r="E5538" s="2" t="s">
        <v>41</v>
      </c>
      <c r="F5538">
        <v>1299203</v>
      </c>
      <c r="G5538" s="44">
        <f t="shared" si="602"/>
        <v>44562</v>
      </c>
      <c r="H5538" s="50">
        <f t="shared" si="603"/>
        <v>273</v>
      </c>
      <c r="I5538" s="50">
        <f t="shared" si="604"/>
        <v>17567331.599999998</v>
      </c>
      <c r="J5538" s="46">
        <v>643492</v>
      </c>
      <c r="K5538" s="2" t="s">
        <v>34</v>
      </c>
      <c r="L5538" s="52" t="str">
        <f t="shared" si="605"/>
        <v>20220930VND</v>
      </c>
      <c r="M5538">
        <f>VLOOKUP(L5538,Mapping!$H$1:$K$25,4,0)</f>
        <v>1</v>
      </c>
      <c r="N5538">
        <f t="shared" si="606"/>
        <v>1.2992030000000001E-3</v>
      </c>
      <c r="O5538">
        <f t="shared" si="607"/>
        <v>6.4349199999999996E-4</v>
      </c>
      <c r="P5538">
        <f t="shared" si="608"/>
        <v>1.7567331599999996E-2</v>
      </c>
      <c r="Q5538" t="str">
        <f>VLOOKUP(VLOOKUP(C5538,Mapping!$A$1:$C$17,3,0),Mapping!$E$1:$F$6,2,0)</f>
        <v>Vùng 04</v>
      </c>
    </row>
    <row r="5539" spans="1:17" x14ac:dyDescent="0.3">
      <c r="A5539" s="33">
        <v>44834</v>
      </c>
      <c r="B5539">
        <v>4504</v>
      </c>
      <c r="C5539">
        <v>48</v>
      </c>
      <c r="D5539" s="38" t="s">
        <v>78</v>
      </c>
      <c r="E5539" s="2" t="s">
        <v>41</v>
      </c>
      <c r="F5539">
        <v>1109722</v>
      </c>
      <c r="G5539" s="44">
        <f t="shared" si="602"/>
        <v>44562</v>
      </c>
      <c r="H5539" s="50">
        <f t="shared" si="603"/>
        <v>273</v>
      </c>
      <c r="I5539" s="50">
        <f t="shared" si="604"/>
        <v>37759230.600000001</v>
      </c>
      <c r="J5539" s="46">
        <v>1383122</v>
      </c>
      <c r="K5539" s="2" t="s">
        <v>34</v>
      </c>
      <c r="L5539" s="52" t="str">
        <f t="shared" si="605"/>
        <v>20220930VND</v>
      </c>
      <c r="M5539">
        <f>VLOOKUP(L5539,Mapping!$H$1:$K$25,4,0)</f>
        <v>1</v>
      </c>
      <c r="N5539">
        <f t="shared" si="606"/>
        <v>1.1097220000000001E-3</v>
      </c>
      <c r="O5539">
        <f t="shared" si="607"/>
        <v>1.3831220000000001E-3</v>
      </c>
      <c r="P5539">
        <f t="shared" si="608"/>
        <v>3.7759230599999999E-2</v>
      </c>
      <c r="Q5539" t="str">
        <f>VLOOKUP(VLOOKUP(C5539,Mapping!$A$1:$C$17,3,0),Mapping!$E$1:$F$6,2,0)</f>
        <v>Vùng 01</v>
      </c>
    </row>
    <row r="5540" spans="1:17" x14ac:dyDescent="0.3">
      <c r="A5540" s="33">
        <v>44834</v>
      </c>
      <c r="B5540">
        <v>4508</v>
      </c>
      <c r="C5540">
        <v>20</v>
      </c>
      <c r="D5540" s="38" t="s">
        <v>78</v>
      </c>
      <c r="E5540" s="2" t="s">
        <v>41</v>
      </c>
      <c r="F5540">
        <v>1476611</v>
      </c>
      <c r="G5540" s="44">
        <f t="shared" si="602"/>
        <v>44562</v>
      </c>
      <c r="H5540" s="50">
        <f t="shared" si="603"/>
        <v>273</v>
      </c>
      <c r="I5540" s="50">
        <f t="shared" si="604"/>
        <v>25256922.599999998</v>
      </c>
      <c r="J5540" s="46">
        <v>925162</v>
      </c>
      <c r="K5540" s="2" t="s">
        <v>34</v>
      </c>
      <c r="L5540" s="52" t="str">
        <f t="shared" si="605"/>
        <v>20220930VND</v>
      </c>
      <c r="M5540">
        <f>VLOOKUP(L5540,Mapping!$H$1:$K$25,4,0)</f>
        <v>1</v>
      </c>
      <c r="N5540">
        <f t="shared" si="606"/>
        <v>1.4766110000000001E-3</v>
      </c>
      <c r="O5540">
        <f t="shared" si="607"/>
        <v>9.2516199999999999E-4</v>
      </c>
      <c r="P5540">
        <f t="shared" si="608"/>
        <v>2.5256922599999999E-2</v>
      </c>
      <c r="Q5540" t="str">
        <f>VLOOKUP(VLOOKUP(C5540,Mapping!$A$1:$C$17,3,0),Mapping!$E$1:$F$6,2,0)</f>
        <v>Vùng 02</v>
      </c>
    </row>
    <row r="5541" spans="1:17" x14ac:dyDescent="0.3">
      <c r="A5541" s="33">
        <v>44834</v>
      </c>
      <c r="B5541">
        <v>4508</v>
      </c>
      <c r="C5541">
        <v>20</v>
      </c>
      <c r="D5541" s="38" t="s">
        <v>78</v>
      </c>
      <c r="E5541" s="2" t="s">
        <v>41</v>
      </c>
      <c r="F5541">
        <v>380029</v>
      </c>
      <c r="G5541" s="44">
        <f t="shared" si="602"/>
        <v>44562</v>
      </c>
      <c r="H5541" s="50">
        <f t="shared" si="603"/>
        <v>273</v>
      </c>
      <c r="I5541" s="50">
        <f t="shared" si="604"/>
        <v>9902010.2999999989</v>
      </c>
      <c r="J5541" s="46">
        <v>362711</v>
      </c>
      <c r="K5541" s="2" t="s">
        <v>34</v>
      </c>
      <c r="L5541" s="52" t="str">
        <f t="shared" si="605"/>
        <v>20220930VND</v>
      </c>
      <c r="M5541">
        <f>VLOOKUP(L5541,Mapping!$H$1:$K$25,4,0)</f>
        <v>1</v>
      </c>
      <c r="N5541">
        <f t="shared" si="606"/>
        <v>3.8002899999999999E-4</v>
      </c>
      <c r="O5541">
        <f t="shared" si="607"/>
        <v>3.6271099999999999E-4</v>
      </c>
      <c r="P5541">
        <f t="shared" si="608"/>
        <v>9.9020102999999981E-3</v>
      </c>
      <c r="Q5541" t="str">
        <f>VLOOKUP(VLOOKUP(C5541,Mapping!$A$1:$C$17,3,0),Mapping!$E$1:$F$6,2,0)</f>
        <v>Vùng 02</v>
      </c>
    </row>
    <row r="5542" spans="1:17" x14ac:dyDescent="0.3">
      <c r="A5542" s="33">
        <v>44834</v>
      </c>
      <c r="B5542">
        <v>4508</v>
      </c>
      <c r="C5542">
        <v>25</v>
      </c>
      <c r="D5542" s="38" t="s">
        <v>78</v>
      </c>
      <c r="E5542" s="2" t="s">
        <v>41</v>
      </c>
      <c r="F5542">
        <v>289203</v>
      </c>
      <c r="G5542" s="44">
        <f t="shared" si="602"/>
        <v>44562</v>
      </c>
      <c r="H5542" s="50">
        <f t="shared" si="603"/>
        <v>273</v>
      </c>
      <c r="I5542" s="50">
        <f t="shared" si="604"/>
        <v>2246517</v>
      </c>
      <c r="J5542" s="46">
        <v>82290</v>
      </c>
      <c r="K5542" s="2" t="s">
        <v>34</v>
      </c>
      <c r="L5542" s="52" t="str">
        <f t="shared" si="605"/>
        <v>20220930VND</v>
      </c>
      <c r="M5542">
        <f>VLOOKUP(L5542,Mapping!$H$1:$K$25,4,0)</f>
        <v>1</v>
      </c>
      <c r="N5542">
        <f t="shared" si="606"/>
        <v>2.8920299999999998E-4</v>
      </c>
      <c r="O5542">
        <f t="shared" si="607"/>
        <v>8.229E-5</v>
      </c>
      <c r="P5542">
        <f t="shared" si="608"/>
        <v>2.246517E-3</v>
      </c>
      <c r="Q5542" t="str">
        <f>VLOOKUP(VLOOKUP(C5542,Mapping!$A$1:$C$17,3,0),Mapping!$E$1:$F$6,2,0)</f>
        <v>Vùng 01</v>
      </c>
    </row>
    <row r="5543" spans="1:17" x14ac:dyDescent="0.3">
      <c r="A5543" s="33">
        <v>44834</v>
      </c>
      <c r="B5543">
        <v>4509</v>
      </c>
      <c r="C5543">
        <v>20</v>
      </c>
      <c r="D5543" s="38" t="s">
        <v>78</v>
      </c>
      <c r="E5543" s="2" t="s">
        <v>41</v>
      </c>
      <c r="F5543">
        <v>1191885</v>
      </c>
      <c r="G5543" s="44">
        <f t="shared" si="602"/>
        <v>44562</v>
      </c>
      <c r="H5543" s="50">
        <f t="shared" si="603"/>
        <v>273</v>
      </c>
      <c r="I5543" s="50">
        <f t="shared" si="604"/>
        <v>50488811.100000001</v>
      </c>
      <c r="J5543" s="46">
        <v>1849407</v>
      </c>
      <c r="K5543" s="2" t="s">
        <v>34</v>
      </c>
      <c r="L5543" s="52" t="str">
        <f t="shared" si="605"/>
        <v>20220930VND</v>
      </c>
      <c r="M5543">
        <f>VLOOKUP(L5543,Mapping!$H$1:$K$25,4,0)</f>
        <v>1</v>
      </c>
      <c r="N5543">
        <f t="shared" si="606"/>
        <v>1.1918849999999999E-3</v>
      </c>
      <c r="O5543">
        <f t="shared" si="607"/>
        <v>1.849407E-3</v>
      </c>
      <c r="P5543">
        <f t="shared" si="608"/>
        <v>5.0488811100000003E-2</v>
      </c>
      <c r="Q5543" t="str">
        <f>VLOOKUP(VLOOKUP(C5543,Mapping!$A$1:$C$17,3,0),Mapping!$E$1:$F$6,2,0)</f>
        <v>Vùng 02</v>
      </c>
    </row>
    <row r="5544" spans="1:17" x14ac:dyDescent="0.3">
      <c r="A5544" s="33">
        <v>44834</v>
      </c>
      <c r="B5544">
        <v>4509</v>
      </c>
      <c r="C5544">
        <v>20</v>
      </c>
      <c r="D5544" s="38" t="s">
        <v>78</v>
      </c>
      <c r="E5544" s="2" t="s">
        <v>41</v>
      </c>
      <c r="F5544">
        <v>9741109</v>
      </c>
      <c r="G5544" s="44">
        <f t="shared" si="602"/>
        <v>44562</v>
      </c>
      <c r="H5544" s="50">
        <f t="shared" si="603"/>
        <v>273</v>
      </c>
      <c r="I5544" s="50">
        <f t="shared" si="604"/>
        <v>248369858.09999999</v>
      </c>
      <c r="J5544" s="46">
        <v>9097797</v>
      </c>
      <c r="K5544" s="2" t="s">
        <v>34</v>
      </c>
      <c r="L5544" s="52" t="str">
        <f t="shared" si="605"/>
        <v>20220930VND</v>
      </c>
      <c r="M5544">
        <f>VLOOKUP(L5544,Mapping!$H$1:$K$25,4,0)</f>
        <v>1</v>
      </c>
      <c r="N5544">
        <f t="shared" si="606"/>
        <v>9.7411089999999995E-3</v>
      </c>
      <c r="O5544">
        <f t="shared" si="607"/>
        <v>9.0977969999999995E-3</v>
      </c>
      <c r="P5544">
        <f t="shared" si="608"/>
        <v>0.24836985810000001</v>
      </c>
      <c r="Q5544" t="str">
        <f>VLOOKUP(VLOOKUP(C5544,Mapping!$A$1:$C$17,3,0),Mapping!$E$1:$F$6,2,0)</f>
        <v>Vùng 02</v>
      </c>
    </row>
    <row r="5545" spans="1:17" x14ac:dyDescent="0.3">
      <c r="A5545" s="33">
        <v>44834</v>
      </c>
      <c r="B5545">
        <v>4509</v>
      </c>
      <c r="C5545">
        <v>26</v>
      </c>
      <c r="D5545" s="38" t="s">
        <v>78</v>
      </c>
      <c r="E5545" s="2" t="s">
        <v>41</v>
      </c>
      <c r="F5545">
        <v>831748</v>
      </c>
      <c r="G5545" s="44">
        <f t="shared" si="602"/>
        <v>44562</v>
      </c>
      <c r="H5545" s="50">
        <f t="shared" si="603"/>
        <v>273</v>
      </c>
      <c r="I5545" s="50">
        <f t="shared" si="604"/>
        <v>20796484.800000001</v>
      </c>
      <c r="J5545" s="46">
        <v>761776</v>
      </c>
      <c r="K5545" s="2" t="s">
        <v>34</v>
      </c>
      <c r="L5545" s="52" t="str">
        <f t="shared" si="605"/>
        <v>20220930VND</v>
      </c>
      <c r="M5545">
        <f>VLOOKUP(L5545,Mapping!$H$1:$K$25,4,0)</f>
        <v>1</v>
      </c>
      <c r="N5545">
        <f t="shared" si="606"/>
        <v>8.3174799999999999E-4</v>
      </c>
      <c r="O5545">
        <f t="shared" si="607"/>
        <v>7.6177600000000003E-4</v>
      </c>
      <c r="P5545">
        <f t="shared" si="608"/>
        <v>2.0796484800000001E-2</v>
      </c>
      <c r="Q5545" t="str">
        <f>VLOOKUP(VLOOKUP(C5545,Mapping!$A$1:$C$17,3,0),Mapping!$E$1:$F$6,2,0)</f>
        <v>Vùng 04</v>
      </c>
    </row>
    <row r="5546" spans="1:17" x14ac:dyDescent="0.3">
      <c r="A5546" s="33">
        <v>44834</v>
      </c>
      <c r="B5546">
        <v>4509</v>
      </c>
      <c r="C5546">
        <v>25</v>
      </c>
      <c r="D5546" s="38" t="s">
        <v>78</v>
      </c>
      <c r="E5546" s="2" t="s">
        <v>41</v>
      </c>
      <c r="F5546">
        <v>265602</v>
      </c>
      <c r="G5546" s="44">
        <f t="shared" si="602"/>
        <v>44562</v>
      </c>
      <c r="H5546" s="50">
        <f t="shared" si="603"/>
        <v>273</v>
      </c>
      <c r="I5546" s="50">
        <f t="shared" si="604"/>
        <v>36673591.5</v>
      </c>
      <c r="J5546" s="46">
        <v>1343355</v>
      </c>
      <c r="K5546" s="2" t="s">
        <v>34</v>
      </c>
      <c r="L5546" s="52" t="str">
        <f t="shared" si="605"/>
        <v>20220930VND</v>
      </c>
      <c r="M5546">
        <f>VLOOKUP(L5546,Mapping!$H$1:$K$25,4,0)</f>
        <v>1</v>
      </c>
      <c r="N5546">
        <f t="shared" si="606"/>
        <v>2.6560199999999998E-4</v>
      </c>
      <c r="O5546">
        <f t="shared" si="607"/>
        <v>1.3433550000000001E-3</v>
      </c>
      <c r="P5546">
        <f t="shared" si="608"/>
        <v>3.6673591499999998E-2</v>
      </c>
      <c r="Q5546" t="str">
        <f>VLOOKUP(VLOOKUP(C5546,Mapping!$A$1:$C$17,3,0),Mapping!$E$1:$F$6,2,0)</f>
        <v>Vùng 01</v>
      </c>
    </row>
    <row r="5547" spans="1:17" x14ac:dyDescent="0.3">
      <c r="A5547" s="33">
        <v>44834</v>
      </c>
      <c r="B5547">
        <v>4509</v>
      </c>
      <c r="C5547">
        <v>36</v>
      </c>
      <c r="D5547" s="38" t="s">
        <v>78</v>
      </c>
      <c r="E5547" s="2" t="s">
        <v>41</v>
      </c>
      <c r="F5547">
        <v>787521</v>
      </c>
      <c r="G5547" s="44">
        <f t="shared" si="602"/>
        <v>44562</v>
      </c>
      <c r="H5547" s="50">
        <f t="shared" si="603"/>
        <v>273</v>
      </c>
      <c r="I5547" s="50">
        <f t="shared" si="604"/>
        <v>36864145.5</v>
      </c>
      <c r="J5547" s="46">
        <v>1350335</v>
      </c>
      <c r="K5547" s="2" t="s">
        <v>34</v>
      </c>
      <c r="L5547" s="52" t="str">
        <f t="shared" si="605"/>
        <v>20220930VND</v>
      </c>
      <c r="M5547">
        <f>VLOOKUP(L5547,Mapping!$H$1:$K$25,4,0)</f>
        <v>1</v>
      </c>
      <c r="N5547">
        <f t="shared" si="606"/>
        <v>7.8752100000000001E-4</v>
      </c>
      <c r="O5547">
        <f t="shared" si="607"/>
        <v>1.350335E-3</v>
      </c>
      <c r="P5547">
        <f t="shared" si="608"/>
        <v>3.6864145500000001E-2</v>
      </c>
      <c r="Q5547" t="str">
        <f>VLOOKUP(VLOOKUP(C5547,Mapping!$A$1:$C$17,3,0),Mapping!$E$1:$F$6,2,0)</f>
        <v>Vùng 05</v>
      </c>
    </row>
    <row r="5548" spans="1:17" x14ac:dyDescent="0.3">
      <c r="A5548" s="33">
        <v>44834</v>
      </c>
      <c r="B5548">
        <v>4511</v>
      </c>
      <c r="C5548">
        <v>48</v>
      </c>
      <c r="D5548" s="38" t="s">
        <v>78</v>
      </c>
      <c r="E5548" s="2" t="s">
        <v>41</v>
      </c>
      <c r="F5548">
        <v>1448569</v>
      </c>
      <c r="G5548" s="44">
        <f t="shared" si="602"/>
        <v>44562</v>
      </c>
      <c r="H5548" s="50">
        <f t="shared" si="603"/>
        <v>273</v>
      </c>
      <c r="I5548" s="50">
        <f t="shared" si="604"/>
        <v>4446351</v>
      </c>
      <c r="J5548" s="46">
        <v>162870</v>
      </c>
      <c r="K5548" s="2" t="s">
        <v>34</v>
      </c>
      <c r="L5548" s="52" t="str">
        <f t="shared" si="605"/>
        <v>20220930VND</v>
      </c>
      <c r="M5548">
        <f>VLOOKUP(L5548,Mapping!$H$1:$K$25,4,0)</f>
        <v>1</v>
      </c>
      <c r="N5548">
        <f t="shared" si="606"/>
        <v>1.448569E-3</v>
      </c>
      <c r="O5548">
        <f t="shared" si="607"/>
        <v>1.6286999999999999E-4</v>
      </c>
      <c r="P5548">
        <f t="shared" si="608"/>
        <v>4.4463510000000003E-3</v>
      </c>
      <c r="Q5548" t="str">
        <f>VLOOKUP(VLOOKUP(C5548,Mapping!$A$1:$C$17,3,0),Mapping!$E$1:$F$6,2,0)</f>
        <v>Vùng 01</v>
      </c>
    </row>
    <row r="5549" spans="1:17" x14ac:dyDescent="0.3">
      <c r="A5549" s="33">
        <v>44834</v>
      </c>
      <c r="B5549">
        <v>4514</v>
      </c>
      <c r="C5549">
        <v>20</v>
      </c>
      <c r="D5549" s="38" t="s">
        <v>78</v>
      </c>
      <c r="E5549" s="2" t="s">
        <v>41</v>
      </c>
      <c r="F5549">
        <v>1246851</v>
      </c>
      <c r="G5549" s="44">
        <f t="shared" si="602"/>
        <v>44562</v>
      </c>
      <c r="H5549" s="50">
        <f t="shared" si="603"/>
        <v>273</v>
      </c>
      <c r="I5549" s="50">
        <f t="shared" si="604"/>
        <v>12515002.5</v>
      </c>
      <c r="J5549" s="46">
        <v>458425</v>
      </c>
      <c r="K5549" s="2" t="s">
        <v>34</v>
      </c>
      <c r="L5549" s="52" t="str">
        <f t="shared" si="605"/>
        <v>20220930VND</v>
      </c>
      <c r="M5549">
        <f>VLOOKUP(L5549,Mapping!$H$1:$K$25,4,0)</f>
        <v>1</v>
      </c>
      <c r="N5549">
        <f t="shared" si="606"/>
        <v>1.246851E-3</v>
      </c>
      <c r="O5549">
        <f t="shared" si="607"/>
        <v>4.5842499999999999E-4</v>
      </c>
      <c r="P5549">
        <f t="shared" si="608"/>
        <v>1.2515002500000001E-2</v>
      </c>
      <c r="Q5549" t="str">
        <f>VLOOKUP(VLOOKUP(C5549,Mapping!$A$1:$C$17,3,0),Mapping!$E$1:$F$6,2,0)</f>
        <v>Vùng 02</v>
      </c>
    </row>
    <row r="5550" spans="1:17" x14ac:dyDescent="0.3">
      <c r="A5550" s="33">
        <v>44834</v>
      </c>
      <c r="B5550">
        <v>4514</v>
      </c>
      <c r="C5550">
        <v>36</v>
      </c>
      <c r="D5550" s="38" t="s">
        <v>78</v>
      </c>
      <c r="E5550" s="2" t="s">
        <v>41</v>
      </c>
      <c r="F5550">
        <v>6673797</v>
      </c>
      <c r="G5550" s="44">
        <f t="shared" si="602"/>
        <v>44562</v>
      </c>
      <c r="H5550" s="50">
        <f t="shared" si="603"/>
        <v>273</v>
      </c>
      <c r="I5550" s="50">
        <f t="shared" si="604"/>
        <v>209334161.40000001</v>
      </c>
      <c r="J5550" s="46">
        <v>7667918</v>
      </c>
      <c r="K5550" s="2" t="s">
        <v>34</v>
      </c>
      <c r="L5550" s="52" t="str">
        <f t="shared" si="605"/>
        <v>20220930VND</v>
      </c>
      <c r="M5550">
        <f>VLOOKUP(L5550,Mapping!$H$1:$K$25,4,0)</f>
        <v>1</v>
      </c>
      <c r="N5550">
        <f t="shared" si="606"/>
        <v>6.6737970000000004E-3</v>
      </c>
      <c r="O5550">
        <f t="shared" si="607"/>
        <v>7.6679180000000001E-3</v>
      </c>
      <c r="P5550">
        <f t="shared" si="608"/>
        <v>0.2093341614</v>
      </c>
      <c r="Q5550" t="str">
        <f>VLOOKUP(VLOOKUP(C5550,Mapping!$A$1:$C$17,3,0),Mapping!$E$1:$F$6,2,0)</f>
        <v>Vùng 05</v>
      </c>
    </row>
    <row r="5551" spans="1:17" x14ac:dyDescent="0.3">
      <c r="A5551" s="33">
        <v>44834</v>
      </c>
      <c r="B5551">
        <v>4514</v>
      </c>
      <c r="C5551">
        <v>36</v>
      </c>
      <c r="D5551" s="38" t="s">
        <v>78</v>
      </c>
      <c r="E5551" s="2" t="s">
        <v>41</v>
      </c>
      <c r="F5551">
        <v>789283</v>
      </c>
      <c r="G5551" s="44">
        <f t="shared" si="602"/>
        <v>44562</v>
      </c>
      <c r="H5551" s="50">
        <f t="shared" si="603"/>
        <v>273</v>
      </c>
      <c r="I5551" s="50">
        <f t="shared" si="604"/>
        <v>22352421</v>
      </c>
      <c r="J5551" s="46">
        <v>818770</v>
      </c>
      <c r="K5551" s="2" t="s">
        <v>34</v>
      </c>
      <c r="L5551" s="52" t="str">
        <f t="shared" si="605"/>
        <v>20220930VND</v>
      </c>
      <c r="M5551">
        <f>VLOOKUP(L5551,Mapping!$H$1:$K$25,4,0)</f>
        <v>1</v>
      </c>
      <c r="N5551">
        <f t="shared" si="606"/>
        <v>7.89283E-4</v>
      </c>
      <c r="O5551">
        <f t="shared" si="607"/>
        <v>8.1877000000000002E-4</v>
      </c>
      <c r="P5551">
        <f t="shared" si="608"/>
        <v>2.2352421000000001E-2</v>
      </c>
      <c r="Q5551" t="str">
        <f>VLOOKUP(VLOOKUP(C5551,Mapping!$A$1:$C$17,3,0),Mapping!$E$1:$F$6,2,0)</f>
        <v>Vùng 05</v>
      </c>
    </row>
    <row r="5552" spans="1:17" x14ac:dyDescent="0.3">
      <c r="A5552" s="33">
        <v>44834</v>
      </c>
      <c r="B5552">
        <v>4515</v>
      </c>
      <c r="C5552">
        <v>20</v>
      </c>
      <c r="D5552" s="38" t="s">
        <v>78</v>
      </c>
      <c r="E5552" s="2" t="s">
        <v>41</v>
      </c>
      <c r="F5552">
        <v>774959</v>
      </c>
      <c r="G5552" s="44">
        <f t="shared" si="602"/>
        <v>44562</v>
      </c>
      <c r="H5552" s="50">
        <f t="shared" si="603"/>
        <v>273</v>
      </c>
      <c r="I5552" s="50">
        <f t="shared" si="604"/>
        <v>39651584.699999996</v>
      </c>
      <c r="J5552" s="46">
        <v>1452439</v>
      </c>
      <c r="K5552" s="2" t="s">
        <v>34</v>
      </c>
      <c r="L5552" s="52" t="str">
        <f t="shared" si="605"/>
        <v>20220930VND</v>
      </c>
      <c r="M5552">
        <f>VLOOKUP(L5552,Mapping!$H$1:$K$25,4,0)</f>
        <v>1</v>
      </c>
      <c r="N5552">
        <f t="shared" si="606"/>
        <v>7.7495899999999998E-4</v>
      </c>
      <c r="O5552">
        <f t="shared" si="607"/>
        <v>1.452439E-3</v>
      </c>
      <c r="P5552">
        <f t="shared" si="608"/>
        <v>3.9651584699999992E-2</v>
      </c>
      <c r="Q5552" t="str">
        <f>VLOOKUP(VLOOKUP(C5552,Mapping!$A$1:$C$17,3,0),Mapping!$E$1:$F$6,2,0)</f>
        <v>Vùng 02</v>
      </c>
    </row>
    <row r="5553" spans="1:17" x14ac:dyDescent="0.3">
      <c r="A5553" s="33">
        <v>44834</v>
      </c>
      <c r="B5553">
        <v>4516</v>
      </c>
      <c r="C5553">
        <v>40</v>
      </c>
      <c r="D5553" s="38" t="s">
        <v>78</v>
      </c>
      <c r="E5553" s="2" t="s">
        <v>43</v>
      </c>
      <c r="F5553">
        <v>192380</v>
      </c>
      <c r="G5553" s="44">
        <f t="shared" si="602"/>
        <v>44562</v>
      </c>
      <c r="H5553" s="50">
        <f t="shared" si="603"/>
        <v>273</v>
      </c>
      <c r="I5553" s="50">
        <f t="shared" si="604"/>
        <v>13471512.6</v>
      </c>
      <c r="J5553" s="46">
        <v>493462</v>
      </c>
      <c r="K5553" s="2" t="s">
        <v>34</v>
      </c>
      <c r="L5553" s="52" t="str">
        <f t="shared" si="605"/>
        <v>20220930VND</v>
      </c>
      <c r="M5553">
        <f>VLOOKUP(L5553,Mapping!$H$1:$K$25,4,0)</f>
        <v>1</v>
      </c>
      <c r="N5553">
        <f t="shared" si="606"/>
        <v>1.9238E-4</v>
      </c>
      <c r="O5553">
        <f t="shared" si="607"/>
        <v>4.9346199999999996E-4</v>
      </c>
      <c r="P5553">
        <f t="shared" si="608"/>
        <v>1.3471512599999999E-2</v>
      </c>
      <c r="Q5553" t="str">
        <f>VLOOKUP(VLOOKUP(C5553,Mapping!$A$1:$C$17,3,0),Mapping!$E$1:$F$6,2,0)</f>
        <v>Vùng 01</v>
      </c>
    </row>
    <row r="5554" spans="1:17" x14ac:dyDescent="0.3">
      <c r="A5554" s="33">
        <v>44834</v>
      </c>
      <c r="B5554">
        <v>4516</v>
      </c>
      <c r="C5554">
        <v>40</v>
      </c>
      <c r="D5554" s="38" t="s">
        <v>78</v>
      </c>
      <c r="E5554" s="2" t="s">
        <v>43</v>
      </c>
      <c r="F5554">
        <v>1317594</v>
      </c>
      <c r="G5554" s="44">
        <f t="shared" si="602"/>
        <v>44562</v>
      </c>
      <c r="H5554" s="50">
        <f t="shared" si="603"/>
        <v>273</v>
      </c>
      <c r="I5554" s="50">
        <f t="shared" si="604"/>
        <v>46267767</v>
      </c>
      <c r="J5554" s="46">
        <v>1694790</v>
      </c>
      <c r="K5554" s="2" t="s">
        <v>34</v>
      </c>
      <c r="L5554" s="52" t="str">
        <f t="shared" si="605"/>
        <v>20220930VND</v>
      </c>
      <c r="M5554">
        <f>VLOOKUP(L5554,Mapping!$H$1:$K$25,4,0)</f>
        <v>1</v>
      </c>
      <c r="N5554">
        <f t="shared" si="606"/>
        <v>1.3175940000000001E-3</v>
      </c>
      <c r="O5554">
        <f t="shared" si="607"/>
        <v>1.6947900000000001E-3</v>
      </c>
      <c r="P5554">
        <f t="shared" si="608"/>
        <v>4.6267767000000001E-2</v>
      </c>
      <c r="Q5554" t="str">
        <f>VLOOKUP(VLOOKUP(C5554,Mapping!$A$1:$C$17,3,0),Mapping!$E$1:$F$6,2,0)</f>
        <v>Vùng 01</v>
      </c>
    </row>
    <row r="5555" spans="1:17" x14ac:dyDescent="0.3">
      <c r="A5555" s="33">
        <v>44834</v>
      </c>
      <c r="B5555">
        <v>4516</v>
      </c>
      <c r="C5555">
        <v>40</v>
      </c>
      <c r="D5555" s="38" t="s">
        <v>78</v>
      </c>
      <c r="E5555" s="2" t="s">
        <v>43</v>
      </c>
      <c r="F5555">
        <v>506001</v>
      </c>
      <c r="G5555" s="44">
        <f t="shared" si="602"/>
        <v>44562</v>
      </c>
      <c r="H5555" s="50">
        <f t="shared" si="603"/>
        <v>273</v>
      </c>
      <c r="I5555" s="50">
        <f t="shared" si="604"/>
        <v>34443891.300000004</v>
      </c>
      <c r="J5555" s="46">
        <v>1261681</v>
      </c>
      <c r="K5555" s="2" t="s">
        <v>34</v>
      </c>
      <c r="L5555" s="52" t="str">
        <f t="shared" si="605"/>
        <v>20220930VND</v>
      </c>
      <c r="M5555">
        <f>VLOOKUP(L5555,Mapping!$H$1:$K$25,4,0)</f>
        <v>1</v>
      </c>
      <c r="N5555">
        <f t="shared" si="606"/>
        <v>5.0600099999999996E-4</v>
      </c>
      <c r="O5555">
        <f t="shared" si="607"/>
        <v>1.261681E-3</v>
      </c>
      <c r="P5555">
        <f t="shared" si="608"/>
        <v>3.4443891300000001E-2</v>
      </c>
      <c r="Q5555" t="str">
        <f>VLOOKUP(VLOOKUP(C5555,Mapping!$A$1:$C$17,3,0),Mapping!$E$1:$F$6,2,0)</f>
        <v>Vùng 01</v>
      </c>
    </row>
    <row r="5556" spans="1:17" x14ac:dyDescent="0.3">
      <c r="A5556" s="33">
        <v>44834</v>
      </c>
      <c r="B5556">
        <v>4516</v>
      </c>
      <c r="C5556">
        <v>40</v>
      </c>
      <c r="D5556" s="38" t="s">
        <v>78</v>
      </c>
      <c r="E5556" s="2" t="s">
        <v>43</v>
      </c>
      <c r="F5556">
        <v>5192978</v>
      </c>
      <c r="G5556" s="44">
        <f t="shared" si="602"/>
        <v>44562</v>
      </c>
      <c r="H5556" s="50">
        <f t="shared" si="603"/>
        <v>273</v>
      </c>
      <c r="I5556" s="50">
        <f t="shared" si="604"/>
        <v>69768098.399999991</v>
      </c>
      <c r="J5556" s="46">
        <v>2555608</v>
      </c>
      <c r="K5556" s="2" t="s">
        <v>34</v>
      </c>
      <c r="L5556" s="52" t="str">
        <f t="shared" si="605"/>
        <v>20220930VND</v>
      </c>
      <c r="M5556">
        <f>VLOOKUP(L5556,Mapping!$H$1:$K$25,4,0)</f>
        <v>1</v>
      </c>
      <c r="N5556">
        <f t="shared" si="606"/>
        <v>5.192978E-3</v>
      </c>
      <c r="O5556">
        <f t="shared" si="607"/>
        <v>2.555608E-3</v>
      </c>
      <c r="P5556">
        <f t="shared" si="608"/>
        <v>6.9768098399999992E-2</v>
      </c>
      <c r="Q5556" t="str">
        <f>VLOOKUP(VLOOKUP(C5556,Mapping!$A$1:$C$17,3,0),Mapping!$E$1:$F$6,2,0)</f>
        <v>Vùng 01</v>
      </c>
    </row>
    <row r="5557" spans="1:17" x14ac:dyDescent="0.3">
      <c r="A5557" s="33">
        <v>44834</v>
      </c>
      <c r="B5557">
        <v>4516</v>
      </c>
      <c r="C5557">
        <v>40</v>
      </c>
      <c r="D5557" s="38" t="s">
        <v>78</v>
      </c>
      <c r="E5557" s="2" t="s">
        <v>41</v>
      </c>
      <c r="F5557">
        <v>777416</v>
      </c>
      <c r="G5557" s="44">
        <f t="shared" si="602"/>
        <v>44562</v>
      </c>
      <c r="H5557" s="50">
        <f t="shared" si="603"/>
        <v>273</v>
      </c>
      <c r="I5557" s="50">
        <f t="shared" si="604"/>
        <v>50086491</v>
      </c>
      <c r="J5557" s="46">
        <v>1834670</v>
      </c>
      <c r="K5557" s="2" t="s">
        <v>34</v>
      </c>
      <c r="L5557" s="52" t="str">
        <f t="shared" si="605"/>
        <v>20220930VND</v>
      </c>
      <c r="M5557">
        <f>VLOOKUP(L5557,Mapping!$H$1:$K$25,4,0)</f>
        <v>1</v>
      </c>
      <c r="N5557">
        <f t="shared" si="606"/>
        <v>7.7741599999999996E-4</v>
      </c>
      <c r="O5557">
        <f t="shared" si="607"/>
        <v>1.8346700000000001E-3</v>
      </c>
      <c r="P5557">
        <f t="shared" si="608"/>
        <v>5.0086490999999997E-2</v>
      </c>
      <c r="Q5557" t="str">
        <f>VLOOKUP(VLOOKUP(C5557,Mapping!$A$1:$C$17,3,0),Mapping!$E$1:$F$6,2,0)</f>
        <v>Vùng 01</v>
      </c>
    </row>
    <row r="5558" spans="1:17" x14ac:dyDescent="0.3">
      <c r="A5558" s="33">
        <v>44834</v>
      </c>
      <c r="B5558">
        <v>4516</v>
      </c>
      <c r="C5558">
        <v>40</v>
      </c>
      <c r="D5558" s="38" t="s">
        <v>78</v>
      </c>
      <c r="E5558" s="2" t="s">
        <v>41</v>
      </c>
      <c r="F5558">
        <v>833792</v>
      </c>
      <c r="G5558" s="44">
        <f t="shared" si="602"/>
        <v>44562</v>
      </c>
      <c r="H5558" s="50">
        <f t="shared" si="603"/>
        <v>273</v>
      </c>
      <c r="I5558" s="50">
        <f t="shared" si="604"/>
        <v>13373259.9</v>
      </c>
      <c r="J5558" s="46">
        <v>489863</v>
      </c>
      <c r="K5558" s="2" t="s">
        <v>34</v>
      </c>
      <c r="L5558" s="52" t="str">
        <f t="shared" si="605"/>
        <v>20220930VND</v>
      </c>
      <c r="M5558">
        <f>VLOOKUP(L5558,Mapping!$H$1:$K$25,4,0)</f>
        <v>1</v>
      </c>
      <c r="N5558">
        <f t="shared" si="606"/>
        <v>8.3379199999999998E-4</v>
      </c>
      <c r="O5558">
        <f t="shared" si="607"/>
        <v>4.89863E-4</v>
      </c>
      <c r="P5558">
        <f t="shared" si="608"/>
        <v>1.33732599E-2</v>
      </c>
      <c r="Q5558" t="str">
        <f>VLOOKUP(VLOOKUP(C5558,Mapping!$A$1:$C$17,3,0),Mapping!$E$1:$F$6,2,0)</f>
        <v>Vùng 01</v>
      </c>
    </row>
    <row r="5559" spans="1:17" x14ac:dyDescent="0.3">
      <c r="A5559" s="33">
        <v>44834</v>
      </c>
      <c r="B5559">
        <v>4516</v>
      </c>
      <c r="C5559">
        <v>40</v>
      </c>
      <c r="D5559" s="38" t="s">
        <v>78</v>
      </c>
      <c r="E5559" s="2" t="s">
        <v>41</v>
      </c>
      <c r="F5559">
        <v>65558</v>
      </c>
      <c r="G5559" s="44">
        <f t="shared" si="602"/>
        <v>44562</v>
      </c>
      <c r="H5559" s="50">
        <f t="shared" si="603"/>
        <v>273</v>
      </c>
      <c r="I5559" s="50">
        <f t="shared" si="604"/>
        <v>1256416250609.52</v>
      </c>
      <c r="J5559" s="46">
        <v>1983930</v>
      </c>
      <c r="K5559" s="2" t="s">
        <v>35</v>
      </c>
      <c r="L5559" s="52" t="str">
        <f t="shared" si="605"/>
        <v>20220930USD</v>
      </c>
      <c r="M5559">
        <f>VLOOKUP(L5559,Mapping!$H$1:$K$25,4,0)</f>
        <v>23197.68</v>
      </c>
      <c r="N5559">
        <f t="shared" si="606"/>
        <v>1.5207935054400001</v>
      </c>
      <c r="O5559">
        <f t="shared" si="607"/>
        <v>46.022573282400003</v>
      </c>
      <c r="P5559">
        <f t="shared" si="608"/>
        <v>1256.4162506095199</v>
      </c>
      <c r="Q5559" t="str">
        <f>VLOOKUP(VLOOKUP(C5559,Mapping!$A$1:$C$17,3,0),Mapping!$E$1:$F$6,2,0)</f>
        <v>Vùng 01</v>
      </c>
    </row>
    <row r="5560" spans="1:17" x14ac:dyDescent="0.3">
      <c r="A5560" s="33">
        <v>44834</v>
      </c>
      <c r="B5560">
        <v>4516</v>
      </c>
      <c r="C5560">
        <v>40</v>
      </c>
      <c r="D5560" s="38" t="s">
        <v>78</v>
      </c>
      <c r="E5560" s="2" t="s">
        <v>41</v>
      </c>
      <c r="F5560">
        <v>6439201</v>
      </c>
      <c r="G5560" s="44">
        <f t="shared" si="602"/>
        <v>44562</v>
      </c>
      <c r="H5560" s="50">
        <f t="shared" si="603"/>
        <v>273</v>
      </c>
      <c r="I5560" s="50">
        <f t="shared" si="604"/>
        <v>202711017.59999999</v>
      </c>
      <c r="J5560" s="46">
        <v>7425312</v>
      </c>
      <c r="K5560" s="2" t="s">
        <v>34</v>
      </c>
      <c r="L5560" s="52" t="str">
        <f t="shared" si="605"/>
        <v>20220930VND</v>
      </c>
      <c r="M5560">
        <f>VLOOKUP(L5560,Mapping!$H$1:$K$25,4,0)</f>
        <v>1</v>
      </c>
      <c r="N5560">
        <f t="shared" si="606"/>
        <v>6.4392010000000003E-3</v>
      </c>
      <c r="O5560">
        <f t="shared" si="607"/>
        <v>7.4253119999999999E-3</v>
      </c>
      <c r="P5560">
        <f t="shared" si="608"/>
        <v>0.20271101759999999</v>
      </c>
      <c r="Q5560" t="str">
        <f>VLOOKUP(VLOOKUP(C5560,Mapping!$A$1:$C$17,3,0),Mapping!$E$1:$F$6,2,0)</f>
        <v>Vùng 01</v>
      </c>
    </row>
    <row r="5561" spans="1:17" x14ac:dyDescent="0.3">
      <c r="A5561" s="33">
        <v>44834</v>
      </c>
      <c r="B5561">
        <v>4516</v>
      </c>
      <c r="C5561">
        <v>36</v>
      </c>
      <c r="D5561" s="38" t="s">
        <v>78</v>
      </c>
      <c r="E5561" s="2" t="s">
        <v>41</v>
      </c>
      <c r="F5561">
        <v>852008</v>
      </c>
      <c r="G5561" s="44">
        <f t="shared" si="602"/>
        <v>44562</v>
      </c>
      <c r="H5561" s="50">
        <f t="shared" si="603"/>
        <v>273</v>
      </c>
      <c r="I5561" s="50">
        <f t="shared" si="604"/>
        <v>9247465.5</v>
      </c>
      <c r="J5561" s="46">
        <v>338735</v>
      </c>
      <c r="K5561" s="2" t="s">
        <v>34</v>
      </c>
      <c r="L5561" s="52" t="str">
        <f t="shared" si="605"/>
        <v>20220930VND</v>
      </c>
      <c r="M5561">
        <f>VLOOKUP(L5561,Mapping!$H$1:$K$25,4,0)</f>
        <v>1</v>
      </c>
      <c r="N5561">
        <f t="shared" si="606"/>
        <v>8.5200800000000002E-4</v>
      </c>
      <c r="O5561">
        <f t="shared" si="607"/>
        <v>3.38735E-4</v>
      </c>
      <c r="P5561">
        <f t="shared" si="608"/>
        <v>9.2474654999999996E-3</v>
      </c>
      <c r="Q5561" t="str">
        <f>VLOOKUP(VLOOKUP(C5561,Mapping!$A$1:$C$17,3,0),Mapping!$E$1:$F$6,2,0)</f>
        <v>Vùng 05</v>
      </c>
    </row>
    <row r="5562" spans="1:17" x14ac:dyDescent="0.3">
      <c r="A5562" s="33">
        <v>44834</v>
      </c>
      <c r="B5562">
        <v>4517</v>
      </c>
      <c r="C5562">
        <v>20</v>
      </c>
      <c r="D5562" s="38" t="s">
        <v>78</v>
      </c>
      <c r="E5562" s="2" t="s">
        <v>41</v>
      </c>
      <c r="F5562">
        <v>209261</v>
      </c>
      <c r="G5562" s="44">
        <f t="shared" si="602"/>
        <v>44562</v>
      </c>
      <c r="H5562" s="50">
        <f t="shared" si="603"/>
        <v>273</v>
      </c>
      <c r="I5562" s="50">
        <f t="shared" si="604"/>
        <v>1174078184839.5601</v>
      </c>
      <c r="J5562" s="46">
        <v>1853915</v>
      </c>
      <c r="K5562" s="2" t="s">
        <v>35</v>
      </c>
      <c r="L5562" s="52" t="str">
        <f t="shared" si="605"/>
        <v>20220930USD</v>
      </c>
      <c r="M5562">
        <f>VLOOKUP(L5562,Mapping!$H$1:$K$25,4,0)</f>
        <v>23197.68</v>
      </c>
      <c r="N5562">
        <f t="shared" si="606"/>
        <v>4.8543697144800007</v>
      </c>
      <c r="O5562">
        <f t="shared" si="607"/>
        <v>43.006526917199999</v>
      </c>
      <c r="P5562">
        <f t="shared" si="608"/>
        <v>1174.07818483956</v>
      </c>
      <c r="Q5562" t="str">
        <f>VLOOKUP(VLOOKUP(C5562,Mapping!$A$1:$C$17,3,0),Mapping!$E$1:$F$6,2,0)</f>
        <v>Vùng 02</v>
      </c>
    </row>
    <row r="5563" spans="1:17" x14ac:dyDescent="0.3">
      <c r="A5563" s="33">
        <v>44834</v>
      </c>
      <c r="B5563">
        <v>4517</v>
      </c>
      <c r="C5563">
        <v>20</v>
      </c>
      <c r="D5563" s="38" t="s">
        <v>78</v>
      </c>
      <c r="E5563" s="2" t="s">
        <v>41</v>
      </c>
      <c r="F5563">
        <v>647180</v>
      </c>
      <c r="G5563" s="44">
        <f t="shared" si="602"/>
        <v>44562</v>
      </c>
      <c r="H5563" s="50">
        <f t="shared" si="603"/>
        <v>273</v>
      </c>
      <c r="I5563" s="50">
        <f t="shared" si="604"/>
        <v>5789292.6000000006</v>
      </c>
      <c r="J5563" s="46">
        <v>212062</v>
      </c>
      <c r="K5563" s="2" t="s">
        <v>34</v>
      </c>
      <c r="L5563" s="52" t="str">
        <f t="shared" si="605"/>
        <v>20220930VND</v>
      </c>
      <c r="M5563">
        <f>VLOOKUP(L5563,Mapping!$H$1:$K$25,4,0)</f>
        <v>1</v>
      </c>
      <c r="N5563">
        <f t="shared" si="606"/>
        <v>6.4718000000000002E-4</v>
      </c>
      <c r="O5563">
        <f t="shared" si="607"/>
        <v>2.12062E-4</v>
      </c>
      <c r="P5563">
        <f t="shared" si="608"/>
        <v>5.7892926000000008E-3</v>
      </c>
      <c r="Q5563" t="str">
        <f>VLOOKUP(VLOOKUP(C5563,Mapping!$A$1:$C$17,3,0),Mapping!$E$1:$F$6,2,0)</f>
        <v>Vùng 02</v>
      </c>
    </row>
    <row r="5564" spans="1:17" x14ac:dyDescent="0.3">
      <c r="A5564" s="33">
        <v>44834</v>
      </c>
      <c r="B5564">
        <v>4517</v>
      </c>
      <c r="C5564">
        <v>48</v>
      </c>
      <c r="D5564" s="38" t="s">
        <v>78</v>
      </c>
      <c r="E5564" s="2" t="s">
        <v>41</v>
      </c>
      <c r="F5564">
        <v>259804</v>
      </c>
      <c r="G5564" s="44">
        <f t="shared" si="602"/>
        <v>44562</v>
      </c>
      <c r="H5564" s="50">
        <f t="shared" si="603"/>
        <v>273</v>
      </c>
      <c r="I5564" s="50">
        <f t="shared" si="604"/>
        <v>5329451.3999999994</v>
      </c>
      <c r="J5564" s="46">
        <v>195218</v>
      </c>
      <c r="K5564" s="2" t="s">
        <v>34</v>
      </c>
      <c r="L5564" s="52" t="str">
        <f t="shared" si="605"/>
        <v>20220930VND</v>
      </c>
      <c r="M5564">
        <f>VLOOKUP(L5564,Mapping!$H$1:$K$25,4,0)</f>
        <v>1</v>
      </c>
      <c r="N5564">
        <f t="shared" si="606"/>
        <v>2.5980399999999998E-4</v>
      </c>
      <c r="O5564">
        <f t="shared" si="607"/>
        <v>1.9521799999999999E-4</v>
      </c>
      <c r="P5564">
        <f t="shared" si="608"/>
        <v>5.3294513999999991E-3</v>
      </c>
      <c r="Q5564" t="str">
        <f>VLOOKUP(VLOOKUP(C5564,Mapping!$A$1:$C$17,3,0),Mapping!$E$1:$F$6,2,0)</f>
        <v>Vùng 01</v>
      </c>
    </row>
    <row r="5565" spans="1:17" x14ac:dyDescent="0.3">
      <c r="A5565" s="33">
        <v>44834</v>
      </c>
      <c r="B5565">
        <v>4518</v>
      </c>
      <c r="C5565">
        <v>24</v>
      </c>
      <c r="D5565" s="38" t="s">
        <v>78</v>
      </c>
      <c r="E5565" s="2" t="s">
        <v>41</v>
      </c>
      <c r="F5565">
        <v>1577955</v>
      </c>
      <c r="G5565" s="44">
        <f t="shared" si="602"/>
        <v>44562</v>
      </c>
      <c r="H5565" s="50">
        <f t="shared" si="603"/>
        <v>273</v>
      </c>
      <c r="I5565" s="50">
        <f t="shared" si="604"/>
        <v>29543623.199999999</v>
      </c>
      <c r="J5565" s="46">
        <v>1082184</v>
      </c>
      <c r="K5565" s="2" t="s">
        <v>34</v>
      </c>
      <c r="L5565" s="52" t="str">
        <f t="shared" si="605"/>
        <v>20220930VND</v>
      </c>
      <c r="M5565">
        <f>VLOOKUP(L5565,Mapping!$H$1:$K$25,4,0)</f>
        <v>1</v>
      </c>
      <c r="N5565">
        <f t="shared" si="606"/>
        <v>1.577955E-3</v>
      </c>
      <c r="O5565">
        <f t="shared" si="607"/>
        <v>1.0821839999999999E-3</v>
      </c>
      <c r="P5565">
        <f t="shared" si="608"/>
        <v>2.9543623200000001E-2</v>
      </c>
      <c r="Q5565" t="str">
        <f>VLOOKUP(VLOOKUP(C5565,Mapping!$A$1:$C$17,3,0),Mapping!$E$1:$F$6,2,0)</f>
        <v>Vùng 04</v>
      </c>
    </row>
    <row r="5566" spans="1:17" x14ac:dyDescent="0.3">
      <c r="A5566" s="33">
        <v>44834</v>
      </c>
      <c r="B5566">
        <v>4518</v>
      </c>
      <c r="C5566">
        <v>24</v>
      </c>
      <c r="D5566" s="38" t="s">
        <v>78</v>
      </c>
      <c r="E5566" s="2" t="s">
        <v>41</v>
      </c>
      <c r="F5566">
        <v>5265617</v>
      </c>
      <c r="G5566" s="44">
        <f t="shared" si="602"/>
        <v>44562</v>
      </c>
      <c r="H5566" s="50">
        <f t="shared" si="603"/>
        <v>273</v>
      </c>
      <c r="I5566" s="50">
        <f t="shared" si="604"/>
        <v>65658520.199999996</v>
      </c>
      <c r="J5566" s="46">
        <v>2405074</v>
      </c>
      <c r="K5566" s="2" t="s">
        <v>34</v>
      </c>
      <c r="L5566" s="52" t="str">
        <f t="shared" si="605"/>
        <v>20220930VND</v>
      </c>
      <c r="M5566">
        <f>VLOOKUP(L5566,Mapping!$H$1:$K$25,4,0)</f>
        <v>1</v>
      </c>
      <c r="N5566">
        <f t="shared" si="606"/>
        <v>5.2656170000000002E-3</v>
      </c>
      <c r="O5566">
        <f t="shared" si="607"/>
        <v>2.4050740000000001E-3</v>
      </c>
      <c r="P5566">
        <f t="shared" si="608"/>
        <v>6.5658520200000001E-2</v>
      </c>
      <c r="Q5566" t="str">
        <f>VLOOKUP(VLOOKUP(C5566,Mapping!$A$1:$C$17,3,0),Mapping!$E$1:$F$6,2,0)</f>
        <v>Vùng 04</v>
      </c>
    </row>
    <row r="5567" spans="1:17" x14ac:dyDescent="0.3">
      <c r="A5567" s="33">
        <v>44834</v>
      </c>
      <c r="B5567">
        <v>4518</v>
      </c>
      <c r="C5567">
        <v>34</v>
      </c>
      <c r="D5567" s="38" t="s">
        <v>78</v>
      </c>
      <c r="E5567" s="2" t="s">
        <v>41</v>
      </c>
      <c r="F5567">
        <v>650856</v>
      </c>
      <c r="G5567" s="44">
        <f t="shared" si="602"/>
        <v>44562</v>
      </c>
      <c r="H5567" s="50">
        <f t="shared" si="603"/>
        <v>273</v>
      </c>
      <c r="I5567" s="50">
        <f t="shared" si="604"/>
        <v>7120304.1000000006</v>
      </c>
      <c r="J5567" s="46">
        <v>260817</v>
      </c>
      <c r="K5567" s="2" t="s">
        <v>34</v>
      </c>
      <c r="L5567" s="52" t="str">
        <f t="shared" si="605"/>
        <v>20220930VND</v>
      </c>
      <c r="M5567">
        <f>VLOOKUP(L5567,Mapping!$H$1:$K$25,4,0)</f>
        <v>1</v>
      </c>
      <c r="N5567">
        <f t="shared" si="606"/>
        <v>6.50856E-4</v>
      </c>
      <c r="O5567">
        <f t="shared" si="607"/>
        <v>2.6081699999999999E-4</v>
      </c>
      <c r="P5567">
        <f t="shared" si="608"/>
        <v>7.1203041000000005E-3</v>
      </c>
      <c r="Q5567" t="str">
        <f>VLOOKUP(VLOOKUP(C5567,Mapping!$A$1:$C$17,3,0),Mapping!$E$1:$F$6,2,0)</f>
        <v>Vùng 02</v>
      </c>
    </row>
    <row r="5568" spans="1:17" x14ac:dyDescent="0.3">
      <c r="A5568" s="33">
        <v>44834</v>
      </c>
      <c r="B5568">
        <v>4518</v>
      </c>
      <c r="C5568">
        <v>48</v>
      </c>
      <c r="D5568" s="38" t="s">
        <v>78</v>
      </c>
      <c r="E5568" s="2" t="s">
        <v>41</v>
      </c>
      <c r="F5568">
        <v>231926</v>
      </c>
      <c r="G5568" s="44">
        <f t="shared" si="602"/>
        <v>44562</v>
      </c>
      <c r="H5568" s="50">
        <f t="shared" si="603"/>
        <v>273</v>
      </c>
      <c r="I5568" s="50">
        <f t="shared" si="604"/>
        <v>18043607.400000002</v>
      </c>
      <c r="J5568" s="46">
        <v>660938</v>
      </c>
      <c r="K5568" s="2" t="s">
        <v>34</v>
      </c>
      <c r="L5568" s="52" t="str">
        <f t="shared" si="605"/>
        <v>20220930VND</v>
      </c>
      <c r="M5568">
        <f>VLOOKUP(L5568,Mapping!$H$1:$K$25,4,0)</f>
        <v>1</v>
      </c>
      <c r="N5568">
        <f t="shared" si="606"/>
        <v>2.31926E-4</v>
      </c>
      <c r="O5568">
        <f t="shared" si="607"/>
        <v>6.6093800000000002E-4</v>
      </c>
      <c r="P5568">
        <f t="shared" si="608"/>
        <v>1.8043607400000002E-2</v>
      </c>
      <c r="Q5568" t="str">
        <f>VLOOKUP(VLOOKUP(C5568,Mapping!$A$1:$C$17,3,0),Mapping!$E$1:$F$6,2,0)</f>
        <v>Vùng 01</v>
      </c>
    </row>
    <row r="5569" spans="1:17" x14ac:dyDescent="0.3">
      <c r="A5569" s="33">
        <v>44834</v>
      </c>
      <c r="B5569">
        <v>4520</v>
      </c>
      <c r="C5569">
        <v>20</v>
      </c>
      <c r="D5569" s="38" t="s">
        <v>78</v>
      </c>
      <c r="E5569" s="2" t="s">
        <v>41</v>
      </c>
      <c r="F5569">
        <v>201884</v>
      </c>
      <c r="G5569" s="44">
        <f t="shared" si="602"/>
        <v>44562</v>
      </c>
      <c r="H5569" s="50">
        <f t="shared" si="603"/>
        <v>273</v>
      </c>
      <c r="I5569" s="50">
        <f t="shared" si="604"/>
        <v>22982505</v>
      </c>
      <c r="J5569" s="46">
        <v>841850</v>
      </c>
      <c r="K5569" s="2" t="s">
        <v>34</v>
      </c>
      <c r="L5569" s="52" t="str">
        <f t="shared" si="605"/>
        <v>20220930VND</v>
      </c>
      <c r="M5569">
        <f>VLOOKUP(L5569,Mapping!$H$1:$K$25,4,0)</f>
        <v>1</v>
      </c>
      <c r="N5569">
        <f t="shared" si="606"/>
        <v>2.0188399999999999E-4</v>
      </c>
      <c r="O5569">
        <f t="shared" si="607"/>
        <v>8.4185E-4</v>
      </c>
      <c r="P5569">
        <f t="shared" si="608"/>
        <v>2.2982505E-2</v>
      </c>
      <c r="Q5569" t="str">
        <f>VLOOKUP(VLOOKUP(C5569,Mapping!$A$1:$C$17,3,0),Mapping!$E$1:$F$6,2,0)</f>
        <v>Vùng 02</v>
      </c>
    </row>
    <row r="5570" spans="1:17" x14ac:dyDescent="0.3">
      <c r="A5570" s="44">
        <v>44834</v>
      </c>
      <c r="B5570">
        <v>4521</v>
      </c>
      <c r="C5570">
        <v>43</v>
      </c>
      <c r="D5570" s="38" t="s">
        <v>78</v>
      </c>
      <c r="E5570" s="2" t="s">
        <v>41</v>
      </c>
      <c r="F5570">
        <v>663368</v>
      </c>
      <c r="G5570" s="44">
        <f t="shared" ref="G5570:G5633" si="609">DATE(YEAR(A5570),1,1)</f>
        <v>44562</v>
      </c>
      <c r="H5570" s="50">
        <f t="shared" ref="H5570:H5633" si="610">DATEDIF(G5570,A5570,"D")+1</f>
        <v>273</v>
      </c>
      <c r="I5570" s="50">
        <f t="shared" si="604"/>
        <v>44998071.300000004</v>
      </c>
      <c r="J5570" s="46">
        <v>1648281</v>
      </c>
      <c r="K5570" s="2" t="s">
        <v>34</v>
      </c>
      <c r="L5570" s="52" t="str">
        <f t="shared" si="605"/>
        <v>20220930VND</v>
      </c>
      <c r="M5570">
        <f>VLOOKUP(L5570,Mapping!$H$1:$K$25,4,0)</f>
        <v>1</v>
      </c>
      <c r="N5570">
        <f t="shared" si="606"/>
        <v>6.6336800000000001E-4</v>
      </c>
      <c r="O5570">
        <f t="shared" si="607"/>
        <v>1.6482809999999999E-3</v>
      </c>
      <c r="P5570">
        <f t="shared" si="608"/>
        <v>4.4998071300000005E-2</v>
      </c>
      <c r="Q5570" t="str">
        <f>VLOOKUP(VLOOKUP(C5570,Mapping!$A$1:$C$17,3,0),Mapping!$E$1:$F$6,2,0)</f>
        <v>Vùng 04</v>
      </c>
    </row>
    <row r="5571" spans="1:17" x14ac:dyDescent="0.3">
      <c r="A5571" s="33">
        <v>44834</v>
      </c>
      <c r="B5571">
        <v>4525</v>
      </c>
      <c r="C5571">
        <v>40</v>
      </c>
      <c r="D5571" s="38" t="s">
        <v>78</v>
      </c>
      <c r="E5571" s="2" t="s">
        <v>41</v>
      </c>
      <c r="F5571">
        <v>672081</v>
      </c>
      <c r="G5571" s="44">
        <f t="shared" si="609"/>
        <v>44562</v>
      </c>
      <c r="H5571" s="50">
        <f t="shared" si="610"/>
        <v>273</v>
      </c>
      <c r="I5571" s="50">
        <f t="shared" ref="I5571:I5634" si="611">H5571*(J5571/10)*M5571</f>
        <v>25114116.300000001</v>
      </c>
      <c r="J5571" s="46">
        <v>919931</v>
      </c>
      <c r="K5571" s="2" t="s">
        <v>34</v>
      </c>
      <c r="L5571" s="52" t="str">
        <f t="shared" ref="L5571:L5634" si="612">CONCATENATE(TEXT(A5571,"YYYYMMDD"),K5571)</f>
        <v>20220930VND</v>
      </c>
      <c r="M5571">
        <f>VLOOKUP(L5571,Mapping!$H$1:$K$25,4,0)</f>
        <v>1</v>
      </c>
      <c r="N5571">
        <f t="shared" ref="N5571:N5634" si="613">F5571*M5571/10^9</f>
        <v>6.7208100000000005E-4</v>
      </c>
      <c r="O5571">
        <f t="shared" ref="O5571:O5634" si="614">J5571*M5571/10^9</f>
        <v>9.1993100000000003E-4</v>
      </c>
      <c r="P5571">
        <f t="shared" ref="P5571:P5634" si="615">I5571/10^9</f>
        <v>2.5114116299999999E-2</v>
      </c>
      <c r="Q5571" t="str">
        <f>VLOOKUP(VLOOKUP(C5571,Mapping!$A$1:$C$17,3,0),Mapping!$E$1:$F$6,2,0)</f>
        <v>Vùng 01</v>
      </c>
    </row>
    <row r="5572" spans="1:17" x14ac:dyDescent="0.3">
      <c r="A5572" s="33">
        <v>44834</v>
      </c>
      <c r="B5572">
        <v>4528</v>
      </c>
      <c r="C5572">
        <v>16</v>
      </c>
      <c r="D5572" s="38" t="s">
        <v>78</v>
      </c>
      <c r="E5572" s="2" t="s">
        <v>41</v>
      </c>
      <c r="F5572">
        <v>272882</v>
      </c>
      <c r="G5572" s="44">
        <f t="shared" si="609"/>
        <v>44562</v>
      </c>
      <c r="H5572" s="50">
        <f t="shared" si="610"/>
        <v>273</v>
      </c>
      <c r="I5572" s="50">
        <f t="shared" si="611"/>
        <v>18371262</v>
      </c>
      <c r="J5572" s="46">
        <v>672940</v>
      </c>
      <c r="K5572" s="2" t="s">
        <v>34</v>
      </c>
      <c r="L5572" s="52" t="str">
        <f t="shared" si="612"/>
        <v>20220930VND</v>
      </c>
      <c r="M5572">
        <f>VLOOKUP(L5572,Mapping!$H$1:$K$25,4,0)</f>
        <v>1</v>
      </c>
      <c r="N5572">
        <f t="shared" si="613"/>
        <v>2.7288200000000001E-4</v>
      </c>
      <c r="O5572">
        <f t="shared" si="614"/>
        <v>6.7294000000000002E-4</v>
      </c>
      <c r="P5572">
        <f t="shared" si="615"/>
        <v>1.8371261999999999E-2</v>
      </c>
      <c r="Q5572" t="str">
        <f>VLOOKUP(VLOOKUP(C5572,Mapping!$A$1:$C$17,3,0),Mapping!$E$1:$F$6,2,0)</f>
        <v>Vùng 01</v>
      </c>
    </row>
    <row r="5573" spans="1:17" x14ac:dyDescent="0.3">
      <c r="A5573" s="33">
        <v>44834</v>
      </c>
      <c r="B5573">
        <v>4530</v>
      </c>
      <c r="C5573">
        <v>48</v>
      </c>
      <c r="D5573" s="38" t="s">
        <v>78</v>
      </c>
      <c r="E5573" s="2" t="s">
        <v>41</v>
      </c>
      <c r="F5573">
        <v>1174882</v>
      </c>
      <c r="G5573" s="44">
        <f t="shared" si="609"/>
        <v>44562</v>
      </c>
      <c r="H5573" s="50">
        <f t="shared" si="610"/>
        <v>273</v>
      </c>
      <c r="I5573" s="50">
        <f t="shared" si="611"/>
        <v>21275190.300000001</v>
      </c>
      <c r="J5573" s="46">
        <v>779311</v>
      </c>
      <c r="K5573" s="2" t="s">
        <v>34</v>
      </c>
      <c r="L5573" s="52" t="str">
        <f t="shared" si="612"/>
        <v>20220930VND</v>
      </c>
      <c r="M5573">
        <f>VLOOKUP(L5573,Mapping!$H$1:$K$25,4,0)</f>
        <v>1</v>
      </c>
      <c r="N5573">
        <f t="shared" si="613"/>
        <v>1.1748819999999999E-3</v>
      </c>
      <c r="O5573">
        <f t="shared" si="614"/>
        <v>7.7931099999999998E-4</v>
      </c>
      <c r="P5573">
        <f t="shared" si="615"/>
        <v>2.12751903E-2</v>
      </c>
      <c r="Q5573" t="str">
        <f>VLOOKUP(VLOOKUP(C5573,Mapping!$A$1:$C$17,3,0),Mapping!$E$1:$F$6,2,0)</f>
        <v>Vùng 01</v>
      </c>
    </row>
    <row r="5574" spans="1:17" x14ac:dyDescent="0.3">
      <c r="A5574" s="33">
        <v>44834</v>
      </c>
      <c r="B5574">
        <v>4531</v>
      </c>
      <c r="C5574">
        <v>20</v>
      </c>
      <c r="D5574" s="38" t="s">
        <v>78</v>
      </c>
      <c r="E5574" s="2" t="s">
        <v>41</v>
      </c>
      <c r="F5574">
        <v>195092</v>
      </c>
      <c r="G5574" s="44">
        <f t="shared" si="609"/>
        <v>44562</v>
      </c>
      <c r="H5574" s="50">
        <f t="shared" si="610"/>
        <v>273</v>
      </c>
      <c r="I5574" s="50">
        <f t="shared" si="611"/>
        <v>12460129.5</v>
      </c>
      <c r="J5574" s="46">
        <v>456415</v>
      </c>
      <c r="K5574" s="2" t="s">
        <v>34</v>
      </c>
      <c r="L5574" s="52" t="str">
        <f t="shared" si="612"/>
        <v>20220930VND</v>
      </c>
      <c r="M5574">
        <f>VLOOKUP(L5574,Mapping!$H$1:$K$25,4,0)</f>
        <v>1</v>
      </c>
      <c r="N5574">
        <f t="shared" si="613"/>
        <v>1.9509200000000001E-4</v>
      </c>
      <c r="O5574">
        <f t="shared" si="614"/>
        <v>4.56415E-4</v>
      </c>
      <c r="P5574">
        <f t="shared" si="615"/>
        <v>1.24601295E-2</v>
      </c>
      <c r="Q5574" t="str">
        <f>VLOOKUP(VLOOKUP(C5574,Mapping!$A$1:$C$17,3,0),Mapping!$E$1:$F$6,2,0)</f>
        <v>Vùng 02</v>
      </c>
    </row>
    <row r="5575" spans="1:17" x14ac:dyDescent="0.3">
      <c r="A5575" s="33">
        <v>44834</v>
      </c>
      <c r="B5575">
        <v>4532</v>
      </c>
      <c r="C5575">
        <v>40</v>
      </c>
      <c r="D5575" s="38" t="s">
        <v>78</v>
      </c>
      <c r="E5575" s="2" t="s">
        <v>41</v>
      </c>
      <c r="F5575">
        <v>51197</v>
      </c>
      <c r="G5575" s="44">
        <f t="shared" si="609"/>
        <v>44562</v>
      </c>
      <c r="H5575" s="50">
        <f t="shared" si="610"/>
        <v>273</v>
      </c>
      <c r="I5575" s="50">
        <f t="shared" si="611"/>
        <v>45488734.199999996</v>
      </c>
      <c r="J5575" s="46">
        <v>1666254</v>
      </c>
      <c r="K5575" s="2" t="s">
        <v>34</v>
      </c>
      <c r="L5575" s="52" t="str">
        <f t="shared" si="612"/>
        <v>20220930VND</v>
      </c>
      <c r="M5575">
        <f>VLOOKUP(L5575,Mapping!$H$1:$K$25,4,0)</f>
        <v>1</v>
      </c>
      <c r="N5575">
        <f t="shared" si="613"/>
        <v>5.1196999999999998E-5</v>
      </c>
      <c r="O5575">
        <f t="shared" si="614"/>
        <v>1.666254E-3</v>
      </c>
      <c r="P5575">
        <f t="shared" si="615"/>
        <v>4.5488734199999999E-2</v>
      </c>
      <c r="Q5575" t="str">
        <f>VLOOKUP(VLOOKUP(C5575,Mapping!$A$1:$C$17,3,0),Mapping!$E$1:$F$6,2,0)</f>
        <v>Vùng 01</v>
      </c>
    </row>
    <row r="5576" spans="1:17" x14ac:dyDescent="0.3">
      <c r="A5576" s="33">
        <v>44834</v>
      </c>
      <c r="B5576">
        <v>4536</v>
      </c>
      <c r="C5576">
        <v>34</v>
      </c>
      <c r="D5576" s="38" t="s">
        <v>78</v>
      </c>
      <c r="E5576" s="2" t="s">
        <v>41</v>
      </c>
      <c r="F5576">
        <v>5896395</v>
      </c>
      <c r="G5576" s="44">
        <f t="shared" si="609"/>
        <v>44562</v>
      </c>
      <c r="H5576" s="50">
        <f t="shared" si="610"/>
        <v>273</v>
      </c>
      <c r="I5576" s="50">
        <f t="shared" si="611"/>
        <v>89503841.700000003</v>
      </c>
      <c r="J5576" s="46">
        <v>3278529</v>
      </c>
      <c r="K5576" s="2" t="s">
        <v>34</v>
      </c>
      <c r="L5576" s="52" t="str">
        <f t="shared" si="612"/>
        <v>20220930VND</v>
      </c>
      <c r="M5576">
        <f>VLOOKUP(L5576,Mapping!$H$1:$K$25,4,0)</f>
        <v>1</v>
      </c>
      <c r="N5576">
        <f t="shared" si="613"/>
        <v>5.8963949999999996E-3</v>
      </c>
      <c r="O5576">
        <f t="shared" si="614"/>
        <v>3.2785290000000001E-3</v>
      </c>
      <c r="P5576">
        <f t="shared" si="615"/>
        <v>8.9503841700000003E-2</v>
      </c>
      <c r="Q5576" t="str">
        <f>VLOOKUP(VLOOKUP(C5576,Mapping!$A$1:$C$17,3,0),Mapping!$E$1:$F$6,2,0)</f>
        <v>Vùng 02</v>
      </c>
    </row>
    <row r="5577" spans="1:17" x14ac:dyDescent="0.3">
      <c r="A5577" s="33">
        <v>44834</v>
      </c>
      <c r="B5577">
        <v>4536</v>
      </c>
      <c r="C5577">
        <v>34</v>
      </c>
      <c r="D5577" s="38" t="s">
        <v>78</v>
      </c>
      <c r="E5577" s="2" t="s">
        <v>41</v>
      </c>
      <c r="F5577">
        <v>1733672</v>
      </c>
      <c r="G5577" s="44">
        <f t="shared" si="609"/>
        <v>44562</v>
      </c>
      <c r="H5577" s="50">
        <f t="shared" si="610"/>
        <v>273</v>
      </c>
      <c r="I5577" s="50">
        <f t="shared" si="611"/>
        <v>47879449.800000004</v>
      </c>
      <c r="J5577" s="46">
        <v>1753826</v>
      </c>
      <c r="K5577" s="2" t="s">
        <v>34</v>
      </c>
      <c r="L5577" s="52" t="str">
        <f t="shared" si="612"/>
        <v>20220930VND</v>
      </c>
      <c r="M5577">
        <f>VLOOKUP(L5577,Mapping!$H$1:$K$25,4,0)</f>
        <v>1</v>
      </c>
      <c r="N5577">
        <f t="shared" si="613"/>
        <v>1.7336719999999999E-3</v>
      </c>
      <c r="O5577">
        <f t="shared" si="614"/>
        <v>1.753826E-3</v>
      </c>
      <c r="P5577">
        <f t="shared" si="615"/>
        <v>4.7879449800000001E-2</v>
      </c>
      <c r="Q5577" t="str">
        <f>VLOOKUP(VLOOKUP(C5577,Mapping!$A$1:$C$17,3,0),Mapping!$E$1:$F$6,2,0)</f>
        <v>Vùng 02</v>
      </c>
    </row>
    <row r="5578" spans="1:17" x14ac:dyDescent="0.3">
      <c r="A5578" s="33">
        <v>44834</v>
      </c>
      <c r="B5578">
        <v>4538</v>
      </c>
      <c r="C5578">
        <v>23</v>
      </c>
      <c r="D5578" s="38" t="s">
        <v>78</v>
      </c>
      <c r="E5578" s="2" t="s">
        <v>41</v>
      </c>
      <c r="F5578">
        <v>1994697</v>
      </c>
      <c r="G5578" s="44">
        <f t="shared" si="609"/>
        <v>44562</v>
      </c>
      <c r="H5578" s="50">
        <f t="shared" si="610"/>
        <v>273</v>
      </c>
      <c r="I5578" s="50">
        <f t="shared" si="611"/>
        <v>20475573.300000001</v>
      </c>
      <c r="J5578" s="46">
        <v>750021</v>
      </c>
      <c r="K5578" s="2" t="s">
        <v>34</v>
      </c>
      <c r="L5578" s="52" t="str">
        <f t="shared" si="612"/>
        <v>20220930VND</v>
      </c>
      <c r="M5578">
        <f>VLOOKUP(L5578,Mapping!$H$1:$K$25,4,0)</f>
        <v>1</v>
      </c>
      <c r="N5578">
        <f t="shared" si="613"/>
        <v>1.9946970000000001E-3</v>
      </c>
      <c r="O5578">
        <f t="shared" si="614"/>
        <v>7.5002100000000002E-4</v>
      </c>
      <c r="P5578">
        <f t="shared" si="615"/>
        <v>2.0475573300000001E-2</v>
      </c>
      <c r="Q5578" t="str">
        <f>VLOOKUP(VLOOKUP(C5578,Mapping!$A$1:$C$17,3,0),Mapping!$E$1:$F$6,2,0)</f>
        <v>Vùng 02</v>
      </c>
    </row>
    <row r="5579" spans="1:17" x14ac:dyDescent="0.3">
      <c r="A5579" s="33">
        <v>44834</v>
      </c>
      <c r="B5579">
        <v>4538</v>
      </c>
      <c r="C5579">
        <v>26</v>
      </c>
      <c r="D5579" s="38" t="s">
        <v>78</v>
      </c>
      <c r="E5579" s="2" t="s">
        <v>41</v>
      </c>
      <c r="F5579">
        <v>1163260</v>
      </c>
      <c r="G5579" s="44">
        <f t="shared" si="609"/>
        <v>44562</v>
      </c>
      <c r="H5579" s="50">
        <f t="shared" si="610"/>
        <v>273</v>
      </c>
      <c r="I5579" s="50">
        <f t="shared" si="611"/>
        <v>11084236.799999999</v>
      </c>
      <c r="J5579" s="46">
        <v>406016</v>
      </c>
      <c r="K5579" s="2" t="s">
        <v>34</v>
      </c>
      <c r="L5579" s="52" t="str">
        <f t="shared" si="612"/>
        <v>20220930VND</v>
      </c>
      <c r="M5579">
        <f>VLOOKUP(L5579,Mapping!$H$1:$K$25,4,0)</f>
        <v>1</v>
      </c>
      <c r="N5579">
        <f t="shared" si="613"/>
        <v>1.1632599999999999E-3</v>
      </c>
      <c r="O5579">
        <f t="shared" si="614"/>
        <v>4.0601599999999998E-4</v>
      </c>
      <c r="P5579">
        <f t="shared" si="615"/>
        <v>1.1084236799999999E-2</v>
      </c>
      <c r="Q5579" t="str">
        <f>VLOOKUP(VLOOKUP(C5579,Mapping!$A$1:$C$17,3,0),Mapping!$E$1:$F$6,2,0)</f>
        <v>Vùng 04</v>
      </c>
    </row>
    <row r="5580" spans="1:17" x14ac:dyDescent="0.3">
      <c r="A5580" s="33">
        <v>44834</v>
      </c>
      <c r="B5580">
        <v>4539</v>
      </c>
      <c r="C5580">
        <v>24</v>
      </c>
      <c r="D5580" s="38" t="s">
        <v>78</v>
      </c>
      <c r="E5580" s="2" t="s">
        <v>41</v>
      </c>
      <c r="F5580">
        <v>318172</v>
      </c>
      <c r="G5580" s="44">
        <f t="shared" si="609"/>
        <v>44562</v>
      </c>
      <c r="H5580" s="50">
        <f t="shared" si="610"/>
        <v>273</v>
      </c>
      <c r="I5580" s="50">
        <f t="shared" si="611"/>
        <v>43909756.800000004</v>
      </c>
      <c r="J5580" s="46">
        <v>1608416</v>
      </c>
      <c r="K5580" s="2" t="s">
        <v>34</v>
      </c>
      <c r="L5580" s="52" t="str">
        <f t="shared" si="612"/>
        <v>20220930VND</v>
      </c>
      <c r="M5580">
        <f>VLOOKUP(L5580,Mapping!$H$1:$K$25,4,0)</f>
        <v>1</v>
      </c>
      <c r="N5580">
        <f t="shared" si="613"/>
        <v>3.1817199999999998E-4</v>
      </c>
      <c r="O5580">
        <f t="shared" si="614"/>
        <v>1.6084160000000001E-3</v>
      </c>
      <c r="P5580">
        <f t="shared" si="615"/>
        <v>4.3909756800000005E-2</v>
      </c>
      <c r="Q5580" t="str">
        <f>VLOOKUP(VLOOKUP(C5580,Mapping!$A$1:$C$17,3,0),Mapping!$E$1:$F$6,2,0)</f>
        <v>Vùng 04</v>
      </c>
    </row>
    <row r="5581" spans="1:17" x14ac:dyDescent="0.3">
      <c r="A5581" s="33">
        <v>44834</v>
      </c>
      <c r="B5581">
        <v>4545</v>
      </c>
      <c r="C5581">
        <v>24</v>
      </c>
      <c r="D5581" s="38" t="s">
        <v>78</v>
      </c>
      <c r="E5581" s="2" t="s">
        <v>41</v>
      </c>
      <c r="F5581">
        <v>1712191</v>
      </c>
      <c r="G5581" s="44">
        <f t="shared" si="609"/>
        <v>44562</v>
      </c>
      <c r="H5581" s="50">
        <f t="shared" si="610"/>
        <v>273</v>
      </c>
      <c r="I5581" s="50">
        <f t="shared" si="611"/>
        <v>28774554.900000002</v>
      </c>
      <c r="J5581" s="46">
        <v>1054013</v>
      </c>
      <c r="K5581" s="2" t="s">
        <v>34</v>
      </c>
      <c r="L5581" s="52" t="str">
        <f t="shared" si="612"/>
        <v>20220930VND</v>
      </c>
      <c r="M5581">
        <f>VLOOKUP(L5581,Mapping!$H$1:$K$25,4,0)</f>
        <v>1</v>
      </c>
      <c r="N5581">
        <f t="shared" si="613"/>
        <v>1.7121910000000001E-3</v>
      </c>
      <c r="O5581">
        <f t="shared" si="614"/>
        <v>1.0540129999999999E-3</v>
      </c>
      <c r="P5581">
        <f t="shared" si="615"/>
        <v>2.8774554900000002E-2</v>
      </c>
      <c r="Q5581" t="str">
        <f>VLOOKUP(VLOOKUP(C5581,Mapping!$A$1:$C$17,3,0),Mapping!$E$1:$F$6,2,0)</f>
        <v>Vùng 04</v>
      </c>
    </row>
    <row r="5582" spans="1:17" x14ac:dyDescent="0.3">
      <c r="A5582" s="33">
        <v>44834</v>
      </c>
      <c r="B5582">
        <v>4549</v>
      </c>
      <c r="C5582">
        <v>11</v>
      </c>
      <c r="D5582" s="38" t="s">
        <v>78</v>
      </c>
      <c r="E5582" s="2" t="s">
        <v>41</v>
      </c>
      <c r="F5582">
        <v>1403558</v>
      </c>
      <c r="G5582" s="44">
        <f t="shared" si="609"/>
        <v>44562</v>
      </c>
      <c r="H5582" s="50">
        <f t="shared" si="610"/>
        <v>273</v>
      </c>
      <c r="I5582" s="50">
        <f t="shared" si="611"/>
        <v>12921663.299999999</v>
      </c>
      <c r="J5582" s="46">
        <v>473321</v>
      </c>
      <c r="K5582" s="2" t="s">
        <v>34</v>
      </c>
      <c r="L5582" s="52" t="str">
        <f t="shared" si="612"/>
        <v>20220930VND</v>
      </c>
      <c r="M5582">
        <f>VLOOKUP(L5582,Mapping!$H$1:$K$25,4,0)</f>
        <v>1</v>
      </c>
      <c r="N5582">
        <f t="shared" si="613"/>
        <v>1.4035580000000001E-3</v>
      </c>
      <c r="O5582">
        <f t="shared" si="614"/>
        <v>4.7332100000000002E-4</v>
      </c>
      <c r="P5582">
        <f t="shared" si="615"/>
        <v>1.2921663299999999E-2</v>
      </c>
      <c r="Q5582" t="str">
        <f>VLOOKUP(VLOOKUP(C5582,Mapping!$A$1:$C$17,3,0),Mapping!$E$1:$F$6,2,0)</f>
        <v>Vùng 01</v>
      </c>
    </row>
    <row r="5583" spans="1:17" x14ac:dyDescent="0.3">
      <c r="A5583" s="33">
        <v>44834</v>
      </c>
      <c r="B5583">
        <v>4550</v>
      </c>
      <c r="C5583">
        <v>11</v>
      </c>
      <c r="D5583" s="38" t="s">
        <v>78</v>
      </c>
      <c r="E5583" s="2" t="s">
        <v>41</v>
      </c>
      <c r="F5583">
        <v>218631</v>
      </c>
      <c r="G5583" s="44">
        <f t="shared" si="609"/>
        <v>44562</v>
      </c>
      <c r="H5583" s="50">
        <f t="shared" si="610"/>
        <v>273</v>
      </c>
      <c r="I5583" s="50">
        <f t="shared" si="611"/>
        <v>51816628.5</v>
      </c>
      <c r="J5583" s="46">
        <v>1898045</v>
      </c>
      <c r="K5583" s="2" t="s">
        <v>34</v>
      </c>
      <c r="L5583" s="52" t="str">
        <f t="shared" si="612"/>
        <v>20220930VND</v>
      </c>
      <c r="M5583">
        <f>VLOOKUP(L5583,Mapping!$H$1:$K$25,4,0)</f>
        <v>1</v>
      </c>
      <c r="N5583">
        <f t="shared" si="613"/>
        <v>2.18631E-4</v>
      </c>
      <c r="O5583">
        <f t="shared" si="614"/>
        <v>1.8980449999999999E-3</v>
      </c>
      <c r="P5583">
        <f t="shared" si="615"/>
        <v>5.1816628500000003E-2</v>
      </c>
      <c r="Q5583" t="str">
        <f>VLOOKUP(VLOOKUP(C5583,Mapping!$A$1:$C$17,3,0),Mapping!$E$1:$F$6,2,0)</f>
        <v>Vùng 01</v>
      </c>
    </row>
    <row r="5584" spans="1:17" x14ac:dyDescent="0.3">
      <c r="A5584" s="33">
        <v>44834</v>
      </c>
      <c r="B5584">
        <v>4551</v>
      </c>
      <c r="C5584">
        <v>34</v>
      </c>
      <c r="D5584" s="38" t="s">
        <v>78</v>
      </c>
      <c r="E5584" s="2" t="s">
        <v>41</v>
      </c>
      <c r="F5584">
        <v>990757</v>
      </c>
      <c r="G5584" s="44">
        <f t="shared" si="609"/>
        <v>44562</v>
      </c>
      <c r="H5584" s="50">
        <f t="shared" si="610"/>
        <v>273</v>
      </c>
      <c r="I5584" s="50">
        <f t="shared" si="611"/>
        <v>4369774.5</v>
      </c>
      <c r="J5584" s="46">
        <v>160065</v>
      </c>
      <c r="K5584" s="2" t="s">
        <v>34</v>
      </c>
      <c r="L5584" s="52" t="str">
        <f t="shared" si="612"/>
        <v>20220930VND</v>
      </c>
      <c r="M5584">
        <f>VLOOKUP(L5584,Mapping!$H$1:$K$25,4,0)</f>
        <v>1</v>
      </c>
      <c r="N5584">
        <f t="shared" si="613"/>
        <v>9.907570000000001E-4</v>
      </c>
      <c r="O5584">
        <f t="shared" si="614"/>
        <v>1.6006500000000001E-4</v>
      </c>
      <c r="P5584">
        <f t="shared" si="615"/>
        <v>4.3697744999999996E-3</v>
      </c>
      <c r="Q5584" t="str">
        <f>VLOOKUP(VLOOKUP(C5584,Mapping!$A$1:$C$17,3,0),Mapping!$E$1:$F$6,2,0)</f>
        <v>Vùng 02</v>
      </c>
    </row>
    <row r="5585" spans="1:17" x14ac:dyDescent="0.3">
      <c r="A5585" s="33">
        <v>44834</v>
      </c>
      <c r="B5585">
        <v>4553</v>
      </c>
      <c r="C5585">
        <v>48</v>
      </c>
      <c r="D5585" s="38" t="s">
        <v>78</v>
      </c>
      <c r="E5585" s="2" t="s">
        <v>41</v>
      </c>
      <c r="F5585">
        <v>444012</v>
      </c>
      <c r="G5585" s="44">
        <f t="shared" si="609"/>
        <v>44562</v>
      </c>
      <c r="H5585" s="50">
        <f t="shared" si="610"/>
        <v>273</v>
      </c>
      <c r="I5585" s="50">
        <f t="shared" si="611"/>
        <v>4356916.2</v>
      </c>
      <c r="J5585" s="46">
        <v>159594</v>
      </c>
      <c r="K5585" s="2" t="s">
        <v>34</v>
      </c>
      <c r="L5585" s="52" t="str">
        <f t="shared" si="612"/>
        <v>20220930VND</v>
      </c>
      <c r="M5585">
        <f>VLOOKUP(L5585,Mapping!$H$1:$K$25,4,0)</f>
        <v>1</v>
      </c>
      <c r="N5585">
        <f t="shared" si="613"/>
        <v>4.4401199999999998E-4</v>
      </c>
      <c r="O5585">
        <f t="shared" si="614"/>
        <v>1.5959399999999999E-4</v>
      </c>
      <c r="P5585">
        <f t="shared" si="615"/>
        <v>4.3569161999999998E-3</v>
      </c>
      <c r="Q5585" t="str">
        <f>VLOOKUP(VLOOKUP(C5585,Mapping!$A$1:$C$17,3,0),Mapping!$E$1:$F$6,2,0)</f>
        <v>Vùng 01</v>
      </c>
    </row>
    <row r="5586" spans="1:17" x14ac:dyDescent="0.3">
      <c r="A5586" s="33">
        <v>44834</v>
      </c>
      <c r="B5586">
        <v>4554</v>
      </c>
      <c r="C5586">
        <v>41</v>
      </c>
      <c r="D5586" s="38" t="s">
        <v>78</v>
      </c>
      <c r="E5586" s="2" t="s">
        <v>41</v>
      </c>
      <c r="F5586">
        <v>836662</v>
      </c>
      <c r="G5586" s="44">
        <f t="shared" si="609"/>
        <v>44562</v>
      </c>
      <c r="H5586" s="50">
        <f t="shared" si="610"/>
        <v>273</v>
      </c>
      <c r="I5586" s="50">
        <f t="shared" si="611"/>
        <v>42179182.5</v>
      </c>
      <c r="J5586" s="46">
        <v>1545025</v>
      </c>
      <c r="K5586" s="2" t="s">
        <v>34</v>
      </c>
      <c r="L5586" s="52" t="str">
        <f t="shared" si="612"/>
        <v>20220930VND</v>
      </c>
      <c r="M5586">
        <f>VLOOKUP(L5586,Mapping!$H$1:$K$25,4,0)</f>
        <v>1</v>
      </c>
      <c r="N5586">
        <f t="shared" si="613"/>
        <v>8.3666199999999995E-4</v>
      </c>
      <c r="O5586">
        <f t="shared" si="614"/>
        <v>1.545025E-3</v>
      </c>
      <c r="P5586">
        <f t="shared" si="615"/>
        <v>4.2179182500000002E-2</v>
      </c>
      <c r="Q5586" t="str">
        <f>VLOOKUP(VLOOKUP(C5586,Mapping!$A$1:$C$17,3,0),Mapping!$E$1:$F$6,2,0)</f>
        <v>Vùng 05</v>
      </c>
    </row>
    <row r="5587" spans="1:17" x14ac:dyDescent="0.3">
      <c r="A5587" s="33">
        <v>44834</v>
      </c>
      <c r="B5587">
        <v>4554</v>
      </c>
      <c r="C5587">
        <v>12</v>
      </c>
      <c r="D5587" s="38" t="s">
        <v>78</v>
      </c>
      <c r="E5587" s="2" t="s">
        <v>41</v>
      </c>
      <c r="F5587">
        <v>1956736</v>
      </c>
      <c r="G5587" s="44">
        <f t="shared" si="609"/>
        <v>44562</v>
      </c>
      <c r="H5587" s="50">
        <f t="shared" si="610"/>
        <v>273</v>
      </c>
      <c r="I5587" s="50">
        <f t="shared" si="611"/>
        <v>43178717.399999999</v>
      </c>
      <c r="J5587" s="46">
        <v>1581638</v>
      </c>
      <c r="K5587" s="2" t="s">
        <v>34</v>
      </c>
      <c r="L5587" s="52" t="str">
        <f t="shared" si="612"/>
        <v>20220930VND</v>
      </c>
      <c r="M5587">
        <f>VLOOKUP(L5587,Mapping!$H$1:$K$25,4,0)</f>
        <v>1</v>
      </c>
      <c r="N5587">
        <f t="shared" si="613"/>
        <v>1.9567360000000002E-3</v>
      </c>
      <c r="O5587">
        <f t="shared" si="614"/>
        <v>1.581638E-3</v>
      </c>
      <c r="P5587">
        <f t="shared" si="615"/>
        <v>4.3178717399999997E-2</v>
      </c>
      <c r="Q5587" t="str">
        <f>VLOOKUP(VLOOKUP(C5587,Mapping!$A$1:$C$17,3,0),Mapping!$E$1:$F$6,2,0)</f>
        <v>Vùng 03</v>
      </c>
    </row>
    <row r="5588" spans="1:17" x14ac:dyDescent="0.3">
      <c r="A5588" s="33">
        <v>44834</v>
      </c>
      <c r="B5588">
        <v>4555</v>
      </c>
      <c r="C5588">
        <v>41</v>
      </c>
      <c r="D5588" s="38" t="s">
        <v>78</v>
      </c>
      <c r="E5588" s="2" t="s">
        <v>41</v>
      </c>
      <c r="F5588">
        <v>628428</v>
      </c>
      <c r="G5588" s="44">
        <f t="shared" si="609"/>
        <v>44562</v>
      </c>
      <c r="H5588" s="50">
        <f t="shared" si="610"/>
        <v>273</v>
      </c>
      <c r="I5588" s="50">
        <f t="shared" si="611"/>
        <v>11454970.799999999</v>
      </c>
      <c r="J5588" s="46">
        <v>419596</v>
      </c>
      <c r="K5588" s="2" t="s">
        <v>34</v>
      </c>
      <c r="L5588" s="52" t="str">
        <f t="shared" si="612"/>
        <v>20220930VND</v>
      </c>
      <c r="M5588">
        <f>VLOOKUP(L5588,Mapping!$H$1:$K$25,4,0)</f>
        <v>1</v>
      </c>
      <c r="N5588">
        <f t="shared" si="613"/>
        <v>6.2842799999999999E-4</v>
      </c>
      <c r="O5588">
        <f t="shared" si="614"/>
        <v>4.19596E-4</v>
      </c>
      <c r="P5588">
        <f t="shared" si="615"/>
        <v>1.1454970799999999E-2</v>
      </c>
      <c r="Q5588" t="str">
        <f>VLOOKUP(VLOOKUP(C5588,Mapping!$A$1:$C$17,3,0),Mapping!$E$1:$F$6,2,0)</f>
        <v>Vùng 05</v>
      </c>
    </row>
    <row r="5589" spans="1:17" x14ac:dyDescent="0.3">
      <c r="A5589" s="33">
        <v>44834</v>
      </c>
      <c r="B5589">
        <v>4557</v>
      </c>
      <c r="C5589">
        <v>43</v>
      </c>
      <c r="D5589" s="38" t="s">
        <v>78</v>
      </c>
      <c r="E5589" s="2" t="s">
        <v>41</v>
      </c>
      <c r="F5589">
        <v>1923366</v>
      </c>
      <c r="G5589" s="44">
        <f t="shared" si="609"/>
        <v>44562</v>
      </c>
      <c r="H5589" s="50">
        <f t="shared" si="610"/>
        <v>273</v>
      </c>
      <c r="I5589" s="50">
        <f t="shared" si="611"/>
        <v>40996819.5</v>
      </c>
      <c r="J5589" s="46">
        <v>1501715</v>
      </c>
      <c r="K5589" s="2" t="s">
        <v>34</v>
      </c>
      <c r="L5589" s="52" t="str">
        <f t="shared" si="612"/>
        <v>20220930VND</v>
      </c>
      <c r="M5589">
        <f>VLOOKUP(L5589,Mapping!$H$1:$K$25,4,0)</f>
        <v>1</v>
      </c>
      <c r="N5589">
        <f t="shared" si="613"/>
        <v>1.9233659999999999E-3</v>
      </c>
      <c r="O5589">
        <f t="shared" si="614"/>
        <v>1.501715E-3</v>
      </c>
      <c r="P5589">
        <f t="shared" si="615"/>
        <v>4.0996819499999997E-2</v>
      </c>
      <c r="Q5589" t="str">
        <f>VLOOKUP(VLOOKUP(C5589,Mapping!$A$1:$C$17,3,0),Mapping!$E$1:$F$6,2,0)</f>
        <v>Vùng 04</v>
      </c>
    </row>
    <row r="5590" spans="1:17" x14ac:dyDescent="0.3">
      <c r="A5590" s="33">
        <v>44834</v>
      </c>
      <c r="B5590">
        <v>4558</v>
      </c>
      <c r="C5590">
        <v>11</v>
      </c>
      <c r="D5590" s="38" t="s">
        <v>78</v>
      </c>
      <c r="E5590" s="2" t="s">
        <v>41</v>
      </c>
      <c r="F5590">
        <v>1778001</v>
      </c>
      <c r="G5590" s="44">
        <f t="shared" si="609"/>
        <v>44562</v>
      </c>
      <c r="H5590" s="50">
        <f t="shared" si="610"/>
        <v>273</v>
      </c>
      <c r="I5590" s="50">
        <f t="shared" si="611"/>
        <v>43161545.699999996</v>
      </c>
      <c r="J5590" s="46">
        <v>1581009</v>
      </c>
      <c r="K5590" s="2" t="s">
        <v>34</v>
      </c>
      <c r="L5590" s="52" t="str">
        <f t="shared" si="612"/>
        <v>20220930VND</v>
      </c>
      <c r="M5590">
        <f>VLOOKUP(L5590,Mapping!$H$1:$K$25,4,0)</f>
        <v>1</v>
      </c>
      <c r="N5590">
        <f t="shared" si="613"/>
        <v>1.778001E-3</v>
      </c>
      <c r="O5590">
        <f t="shared" si="614"/>
        <v>1.581009E-3</v>
      </c>
      <c r="P5590">
        <f t="shared" si="615"/>
        <v>4.3161545699999998E-2</v>
      </c>
      <c r="Q5590" t="str">
        <f>VLOOKUP(VLOOKUP(C5590,Mapping!$A$1:$C$17,3,0),Mapping!$E$1:$F$6,2,0)</f>
        <v>Vùng 01</v>
      </c>
    </row>
    <row r="5591" spans="1:17" x14ac:dyDescent="0.3">
      <c r="A5591" s="33">
        <v>44834</v>
      </c>
      <c r="B5591">
        <v>4558</v>
      </c>
      <c r="C5591">
        <v>34</v>
      </c>
      <c r="D5591" s="38" t="s">
        <v>78</v>
      </c>
      <c r="E5591" s="2" t="s">
        <v>41</v>
      </c>
      <c r="F5591">
        <v>1832536</v>
      </c>
      <c r="G5591" s="44">
        <f t="shared" si="609"/>
        <v>44562</v>
      </c>
      <c r="H5591" s="50">
        <f t="shared" si="610"/>
        <v>273</v>
      </c>
      <c r="I5591" s="50">
        <f t="shared" si="611"/>
        <v>10777739.700000001</v>
      </c>
      <c r="J5591" s="46">
        <v>394789</v>
      </c>
      <c r="K5591" s="2" t="s">
        <v>34</v>
      </c>
      <c r="L5591" s="52" t="str">
        <f t="shared" si="612"/>
        <v>20220930VND</v>
      </c>
      <c r="M5591">
        <f>VLOOKUP(L5591,Mapping!$H$1:$K$25,4,0)</f>
        <v>1</v>
      </c>
      <c r="N5591">
        <f t="shared" si="613"/>
        <v>1.8325360000000001E-3</v>
      </c>
      <c r="O5591">
        <f t="shared" si="614"/>
        <v>3.9478899999999999E-4</v>
      </c>
      <c r="P5591">
        <f t="shared" si="615"/>
        <v>1.07777397E-2</v>
      </c>
      <c r="Q5591" t="str">
        <f>VLOOKUP(VLOOKUP(C5591,Mapping!$A$1:$C$17,3,0),Mapping!$E$1:$F$6,2,0)</f>
        <v>Vùng 02</v>
      </c>
    </row>
    <row r="5592" spans="1:17" x14ac:dyDescent="0.3">
      <c r="A5592" s="33">
        <v>44834</v>
      </c>
      <c r="B5592">
        <v>4560</v>
      </c>
      <c r="C5592">
        <v>26</v>
      </c>
      <c r="D5592" s="38" t="s">
        <v>78</v>
      </c>
      <c r="E5592" s="2" t="s">
        <v>41</v>
      </c>
      <c r="F5592">
        <v>1762243</v>
      </c>
      <c r="G5592" s="44">
        <f t="shared" si="609"/>
        <v>44562</v>
      </c>
      <c r="H5592" s="50">
        <f t="shared" si="610"/>
        <v>273</v>
      </c>
      <c r="I5592" s="50">
        <f t="shared" si="611"/>
        <v>46292528.100000001</v>
      </c>
      <c r="J5592" s="46">
        <v>1695697</v>
      </c>
      <c r="K5592" s="2" t="s">
        <v>34</v>
      </c>
      <c r="L5592" s="52" t="str">
        <f t="shared" si="612"/>
        <v>20220930VND</v>
      </c>
      <c r="M5592">
        <f>VLOOKUP(L5592,Mapping!$H$1:$K$25,4,0)</f>
        <v>1</v>
      </c>
      <c r="N5592">
        <f t="shared" si="613"/>
        <v>1.7622429999999999E-3</v>
      </c>
      <c r="O5592">
        <f t="shared" si="614"/>
        <v>1.6956969999999999E-3</v>
      </c>
      <c r="P5592">
        <f t="shared" si="615"/>
        <v>4.6292528100000001E-2</v>
      </c>
      <c r="Q5592" t="str">
        <f>VLOOKUP(VLOOKUP(C5592,Mapping!$A$1:$C$17,3,0),Mapping!$E$1:$F$6,2,0)</f>
        <v>Vùng 04</v>
      </c>
    </row>
    <row r="5593" spans="1:17" x14ac:dyDescent="0.3">
      <c r="A5593" s="33">
        <v>44834</v>
      </c>
      <c r="B5593">
        <v>4560</v>
      </c>
      <c r="C5593">
        <v>25</v>
      </c>
      <c r="D5593" s="38" t="s">
        <v>78</v>
      </c>
      <c r="E5593" s="2" t="s">
        <v>41</v>
      </c>
      <c r="F5593">
        <v>5869568</v>
      </c>
      <c r="G5593" s="44">
        <f t="shared" si="609"/>
        <v>44562</v>
      </c>
      <c r="H5593" s="50">
        <f t="shared" si="610"/>
        <v>273</v>
      </c>
      <c r="I5593" s="50">
        <f t="shared" si="611"/>
        <v>97521305.700000003</v>
      </c>
      <c r="J5593" s="46">
        <v>3572209</v>
      </c>
      <c r="K5593" s="2" t="s">
        <v>34</v>
      </c>
      <c r="L5593" s="52" t="str">
        <f t="shared" si="612"/>
        <v>20220930VND</v>
      </c>
      <c r="M5593">
        <f>VLOOKUP(L5593,Mapping!$H$1:$K$25,4,0)</f>
        <v>1</v>
      </c>
      <c r="N5593">
        <f t="shared" si="613"/>
        <v>5.8695680000000004E-3</v>
      </c>
      <c r="O5593">
        <f t="shared" si="614"/>
        <v>3.5722089999999998E-3</v>
      </c>
      <c r="P5593">
        <f t="shared" si="615"/>
        <v>9.7521305700000005E-2</v>
      </c>
      <c r="Q5593" t="str">
        <f>VLOOKUP(VLOOKUP(C5593,Mapping!$A$1:$C$17,3,0),Mapping!$E$1:$F$6,2,0)</f>
        <v>Vùng 01</v>
      </c>
    </row>
    <row r="5594" spans="1:17" x14ac:dyDescent="0.3">
      <c r="A5594" s="33">
        <v>44834</v>
      </c>
      <c r="B5594">
        <v>4560</v>
      </c>
      <c r="C5594">
        <v>26</v>
      </c>
      <c r="D5594" s="38" t="s">
        <v>78</v>
      </c>
      <c r="E5594" s="2" t="s">
        <v>41</v>
      </c>
      <c r="F5594">
        <v>780479</v>
      </c>
      <c r="G5594" s="44">
        <f t="shared" si="609"/>
        <v>44562</v>
      </c>
      <c r="H5594" s="50">
        <f t="shared" si="610"/>
        <v>273</v>
      </c>
      <c r="I5594" s="50">
        <f t="shared" si="611"/>
        <v>43389937.5</v>
      </c>
      <c r="J5594" s="46">
        <v>1589375</v>
      </c>
      <c r="K5594" s="2" t="s">
        <v>34</v>
      </c>
      <c r="L5594" s="52" t="str">
        <f t="shared" si="612"/>
        <v>20220930VND</v>
      </c>
      <c r="M5594">
        <f>VLOOKUP(L5594,Mapping!$H$1:$K$25,4,0)</f>
        <v>1</v>
      </c>
      <c r="N5594">
        <f t="shared" si="613"/>
        <v>7.8047900000000005E-4</v>
      </c>
      <c r="O5594">
        <f t="shared" si="614"/>
        <v>1.5893750000000001E-3</v>
      </c>
      <c r="P5594">
        <f t="shared" si="615"/>
        <v>4.3389937500000003E-2</v>
      </c>
      <c r="Q5594" t="str">
        <f>VLOOKUP(VLOOKUP(C5594,Mapping!$A$1:$C$17,3,0),Mapping!$E$1:$F$6,2,0)</f>
        <v>Vùng 04</v>
      </c>
    </row>
    <row r="5595" spans="1:17" x14ac:dyDescent="0.3">
      <c r="A5595" s="33">
        <v>44834</v>
      </c>
      <c r="B5595">
        <v>4561</v>
      </c>
      <c r="C5595">
        <v>43</v>
      </c>
      <c r="D5595" s="38" t="s">
        <v>78</v>
      </c>
      <c r="E5595" s="2" t="s">
        <v>41</v>
      </c>
      <c r="F5595">
        <v>887344</v>
      </c>
      <c r="G5595" s="44">
        <f t="shared" si="609"/>
        <v>44562</v>
      </c>
      <c r="H5595" s="50">
        <f t="shared" si="610"/>
        <v>273</v>
      </c>
      <c r="I5595" s="50">
        <f t="shared" si="611"/>
        <v>3165325.8000000003</v>
      </c>
      <c r="J5595" s="46">
        <v>115946</v>
      </c>
      <c r="K5595" s="2" t="s">
        <v>34</v>
      </c>
      <c r="L5595" s="52" t="str">
        <f t="shared" si="612"/>
        <v>20220930VND</v>
      </c>
      <c r="M5595">
        <f>VLOOKUP(L5595,Mapping!$H$1:$K$25,4,0)</f>
        <v>1</v>
      </c>
      <c r="N5595">
        <f t="shared" si="613"/>
        <v>8.8734399999999998E-4</v>
      </c>
      <c r="O5595">
        <f t="shared" si="614"/>
        <v>1.15946E-4</v>
      </c>
      <c r="P5595">
        <f t="shared" si="615"/>
        <v>3.1653258000000004E-3</v>
      </c>
      <c r="Q5595" t="str">
        <f>VLOOKUP(VLOOKUP(C5595,Mapping!$A$1:$C$17,3,0),Mapping!$E$1:$F$6,2,0)</f>
        <v>Vùng 04</v>
      </c>
    </row>
    <row r="5596" spans="1:17" x14ac:dyDescent="0.3">
      <c r="A5596" s="33">
        <v>44834</v>
      </c>
      <c r="B5596">
        <v>4561</v>
      </c>
      <c r="C5596">
        <v>34</v>
      </c>
      <c r="D5596" s="38" t="s">
        <v>78</v>
      </c>
      <c r="E5596" s="2" t="s">
        <v>41</v>
      </c>
      <c r="F5596">
        <v>1653863</v>
      </c>
      <c r="G5596" s="44">
        <f t="shared" si="609"/>
        <v>44562</v>
      </c>
      <c r="H5596" s="50">
        <f t="shared" si="610"/>
        <v>273</v>
      </c>
      <c r="I5596" s="50">
        <f t="shared" si="611"/>
        <v>20060831.699999999</v>
      </c>
      <c r="J5596" s="46">
        <v>734829</v>
      </c>
      <c r="K5596" s="2" t="s">
        <v>34</v>
      </c>
      <c r="L5596" s="52" t="str">
        <f t="shared" si="612"/>
        <v>20220930VND</v>
      </c>
      <c r="M5596">
        <f>VLOOKUP(L5596,Mapping!$H$1:$K$25,4,0)</f>
        <v>1</v>
      </c>
      <c r="N5596">
        <f t="shared" si="613"/>
        <v>1.653863E-3</v>
      </c>
      <c r="O5596">
        <f t="shared" si="614"/>
        <v>7.3482899999999999E-4</v>
      </c>
      <c r="P5596">
        <f t="shared" si="615"/>
        <v>2.00608317E-2</v>
      </c>
      <c r="Q5596" t="str">
        <f>VLOOKUP(VLOOKUP(C5596,Mapping!$A$1:$C$17,3,0),Mapping!$E$1:$F$6,2,0)</f>
        <v>Vùng 02</v>
      </c>
    </row>
    <row r="5597" spans="1:17" x14ac:dyDescent="0.3">
      <c r="A5597" s="33">
        <v>44834</v>
      </c>
      <c r="B5597">
        <v>4563</v>
      </c>
      <c r="C5597">
        <v>34</v>
      </c>
      <c r="D5597" s="38" t="s">
        <v>78</v>
      </c>
      <c r="E5597" s="2" t="s">
        <v>41</v>
      </c>
      <c r="F5597">
        <v>1474869</v>
      </c>
      <c r="G5597" s="44">
        <f t="shared" si="609"/>
        <v>44562</v>
      </c>
      <c r="H5597" s="50">
        <f t="shared" si="610"/>
        <v>273</v>
      </c>
      <c r="I5597" s="50">
        <f t="shared" si="611"/>
        <v>45091300.800000004</v>
      </c>
      <c r="J5597" s="46">
        <v>1651696</v>
      </c>
      <c r="K5597" s="2" t="s">
        <v>34</v>
      </c>
      <c r="L5597" s="52" t="str">
        <f t="shared" si="612"/>
        <v>20220930VND</v>
      </c>
      <c r="M5597">
        <f>VLOOKUP(L5597,Mapping!$H$1:$K$25,4,0)</f>
        <v>1</v>
      </c>
      <c r="N5597">
        <f t="shared" si="613"/>
        <v>1.474869E-3</v>
      </c>
      <c r="O5597">
        <f t="shared" si="614"/>
        <v>1.651696E-3</v>
      </c>
      <c r="P5597">
        <f t="shared" si="615"/>
        <v>4.5091300800000005E-2</v>
      </c>
      <c r="Q5597" t="str">
        <f>VLOOKUP(VLOOKUP(C5597,Mapping!$A$1:$C$17,3,0),Mapping!$E$1:$F$6,2,0)</f>
        <v>Vùng 02</v>
      </c>
    </row>
    <row r="5598" spans="1:17" x14ac:dyDescent="0.3">
      <c r="A5598" s="33">
        <v>44834</v>
      </c>
      <c r="B5598">
        <v>4565</v>
      </c>
      <c r="C5598">
        <v>34</v>
      </c>
      <c r="D5598" s="38" t="s">
        <v>78</v>
      </c>
      <c r="E5598" s="2" t="s">
        <v>41</v>
      </c>
      <c r="F5598">
        <v>296048</v>
      </c>
      <c r="G5598" s="44">
        <f t="shared" si="609"/>
        <v>44562</v>
      </c>
      <c r="H5598" s="50">
        <f t="shared" si="610"/>
        <v>273</v>
      </c>
      <c r="I5598" s="50">
        <f t="shared" si="611"/>
        <v>5216238.3</v>
      </c>
      <c r="J5598" s="46">
        <v>191071</v>
      </c>
      <c r="K5598" s="2" t="s">
        <v>34</v>
      </c>
      <c r="L5598" s="52" t="str">
        <f t="shared" si="612"/>
        <v>20220930VND</v>
      </c>
      <c r="M5598">
        <f>VLOOKUP(L5598,Mapping!$H$1:$K$25,4,0)</f>
        <v>1</v>
      </c>
      <c r="N5598">
        <f t="shared" si="613"/>
        <v>2.9604799999999998E-4</v>
      </c>
      <c r="O5598">
        <f t="shared" si="614"/>
        <v>1.9107099999999999E-4</v>
      </c>
      <c r="P5598">
        <f t="shared" si="615"/>
        <v>5.2162382999999994E-3</v>
      </c>
      <c r="Q5598" t="str">
        <f>VLOOKUP(VLOOKUP(C5598,Mapping!$A$1:$C$17,3,0),Mapping!$E$1:$F$6,2,0)</f>
        <v>Vùng 02</v>
      </c>
    </row>
    <row r="5599" spans="1:17" x14ac:dyDescent="0.3">
      <c r="A5599" s="33">
        <v>44834</v>
      </c>
      <c r="B5599">
        <v>4566</v>
      </c>
      <c r="C5599">
        <v>34</v>
      </c>
      <c r="D5599" s="38" t="s">
        <v>78</v>
      </c>
      <c r="E5599" s="2" t="s">
        <v>41</v>
      </c>
      <c r="F5599">
        <v>188848</v>
      </c>
      <c r="G5599" s="44">
        <f t="shared" si="609"/>
        <v>44562</v>
      </c>
      <c r="H5599" s="50">
        <f t="shared" si="610"/>
        <v>273</v>
      </c>
      <c r="I5599" s="50">
        <f t="shared" si="611"/>
        <v>47255999.699999996</v>
      </c>
      <c r="J5599" s="46">
        <v>1730989</v>
      </c>
      <c r="K5599" s="2" t="s">
        <v>34</v>
      </c>
      <c r="L5599" s="52" t="str">
        <f t="shared" si="612"/>
        <v>20220930VND</v>
      </c>
      <c r="M5599">
        <f>VLOOKUP(L5599,Mapping!$H$1:$K$25,4,0)</f>
        <v>1</v>
      </c>
      <c r="N5599">
        <f t="shared" si="613"/>
        <v>1.8884800000000001E-4</v>
      </c>
      <c r="O5599">
        <f t="shared" si="614"/>
        <v>1.7309890000000001E-3</v>
      </c>
      <c r="P5599">
        <f t="shared" si="615"/>
        <v>4.7255999699999995E-2</v>
      </c>
      <c r="Q5599" t="str">
        <f>VLOOKUP(VLOOKUP(C5599,Mapping!$A$1:$C$17,3,0),Mapping!$E$1:$F$6,2,0)</f>
        <v>Vùng 02</v>
      </c>
    </row>
    <row r="5600" spans="1:17" x14ac:dyDescent="0.3">
      <c r="A5600" s="33">
        <v>44834</v>
      </c>
      <c r="B5600">
        <v>4567</v>
      </c>
      <c r="C5600">
        <v>43</v>
      </c>
      <c r="D5600" s="38" t="s">
        <v>78</v>
      </c>
      <c r="E5600" s="2" t="s">
        <v>41</v>
      </c>
      <c r="F5600">
        <v>193487</v>
      </c>
      <c r="G5600" s="44">
        <f t="shared" si="609"/>
        <v>44562</v>
      </c>
      <c r="H5600" s="50">
        <f t="shared" si="610"/>
        <v>273</v>
      </c>
      <c r="I5600" s="50">
        <f t="shared" si="611"/>
        <v>33158934.900000002</v>
      </c>
      <c r="J5600" s="46">
        <v>1214613</v>
      </c>
      <c r="K5600" s="2" t="s">
        <v>34</v>
      </c>
      <c r="L5600" s="52" t="str">
        <f t="shared" si="612"/>
        <v>20220930VND</v>
      </c>
      <c r="M5600">
        <f>VLOOKUP(L5600,Mapping!$H$1:$K$25,4,0)</f>
        <v>1</v>
      </c>
      <c r="N5600">
        <f t="shared" si="613"/>
        <v>1.93487E-4</v>
      </c>
      <c r="O5600">
        <f t="shared" si="614"/>
        <v>1.214613E-3</v>
      </c>
      <c r="P5600">
        <f t="shared" si="615"/>
        <v>3.3158934899999999E-2</v>
      </c>
      <c r="Q5600" t="str">
        <f>VLOOKUP(VLOOKUP(C5600,Mapping!$A$1:$C$17,3,0),Mapping!$E$1:$F$6,2,0)</f>
        <v>Vùng 04</v>
      </c>
    </row>
    <row r="5601" spans="1:17" x14ac:dyDescent="0.3">
      <c r="A5601" s="33">
        <v>44834</v>
      </c>
      <c r="B5601">
        <v>4569</v>
      </c>
      <c r="C5601">
        <v>12</v>
      </c>
      <c r="D5601" s="38" t="s">
        <v>78</v>
      </c>
      <c r="E5601" s="2" t="s">
        <v>41</v>
      </c>
      <c r="F5601">
        <v>1290283</v>
      </c>
      <c r="G5601" s="44">
        <f t="shared" si="609"/>
        <v>44562</v>
      </c>
      <c r="H5601" s="50">
        <f t="shared" si="610"/>
        <v>273</v>
      </c>
      <c r="I5601" s="50">
        <f t="shared" si="611"/>
        <v>44789908.800000004</v>
      </c>
      <c r="J5601" s="46">
        <v>1640656</v>
      </c>
      <c r="K5601" s="2" t="s">
        <v>34</v>
      </c>
      <c r="L5601" s="52" t="str">
        <f t="shared" si="612"/>
        <v>20220930VND</v>
      </c>
      <c r="M5601">
        <f>VLOOKUP(L5601,Mapping!$H$1:$K$25,4,0)</f>
        <v>1</v>
      </c>
      <c r="N5601">
        <f t="shared" si="613"/>
        <v>1.2902829999999999E-3</v>
      </c>
      <c r="O5601">
        <f t="shared" si="614"/>
        <v>1.6406560000000001E-3</v>
      </c>
      <c r="P5601">
        <f t="shared" si="615"/>
        <v>4.4789908800000007E-2</v>
      </c>
      <c r="Q5601" t="str">
        <f>VLOOKUP(VLOOKUP(C5601,Mapping!$A$1:$C$17,3,0),Mapping!$E$1:$F$6,2,0)</f>
        <v>Vùng 03</v>
      </c>
    </row>
    <row r="5602" spans="1:17" x14ac:dyDescent="0.3">
      <c r="A5602" s="33">
        <v>44834</v>
      </c>
      <c r="B5602">
        <v>4571</v>
      </c>
      <c r="C5602">
        <v>34</v>
      </c>
      <c r="D5602" s="38" t="s">
        <v>78</v>
      </c>
      <c r="E5602" s="2" t="s">
        <v>41</v>
      </c>
      <c r="F5602">
        <v>949373</v>
      </c>
      <c r="G5602" s="44">
        <f t="shared" si="609"/>
        <v>44562</v>
      </c>
      <c r="H5602" s="50">
        <f t="shared" si="610"/>
        <v>273</v>
      </c>
      <c r="I5602" s="50">
        <f t="shared" si="611"/>
        <v>13458517.799999999</v>
      </c>
      <c r="J5602" s="46">
        <v>492986</v>
      </c>
      <c r="K5602" s="2" t="s">
        <v>34</v>
      </c>
      <c r="L5602" s="52" t="str">
        <f t="shared" si="612"/>
        <v>20220930VND</v>
      </c>
      <c r="M5602">
        <f>VLOOKUP(L5602,Mapping!$H$1:$K$25,4,0)</f>
        <v>1</v>
      </c>
      <c r="N5602">
        <f t="shared" si="613"/>
        <v>9.4937299999999999E-4</v>
      </c>
      <c r="O5602">
        <f t="shared" si="614"/>
        <v>4.9298600000000005E-4</v>
      </c>
      <c r="P5602">
        <f t="shared" si="615"/>
        <v>1.3458517799999998E-2</v>
      </c>
      <c r="Q5602" t="str">
        <f>VLOOKUP(VLOOKUP(C5602,Mapping!$A$1:$C$17,3,0),Mapping!$E$1:$F$6,2,0)</f>
        <v>Vùng 02</v>
      </c>
    </row>
    <row r="5603" spans="1:17" x14ac:dyDescent="0.3">
      <c r="A5603" s="33">
        <v>44834</v>
      </c>
      <c r="B5603">
        <v>4573</v>
      </c>
      <c r="C5603">
        <v>16</v>
      </c>
      <c r="D5603" s="38" t="s">
        <v>78</v>
      </c>
      <c r="E5603" s="2" t="s">
        <v>41</v>
      </c>
      <c r="F5603">
        <v>1319459</v>
      </c>
      <c r="G5603" s="44">
        <f t="shared" si="609"/>
        <v>44562</v>
      </c>
      <c r="H5603" s="50">
        <f t="shared" si="610"/>
        <v>273</v>
      </c>
      <c r="I5603" s="50">
        <f t="shared" si="611"/>
        <v>4281786.6000000006</v>
      </c>
      <c r="J5603" s="46">
        <v>156842</v>
      </c>
      <c r="K5603" s="2" t="s">
        <v>34</v>
      </c>
      <c r="L5603" s="52" t="str">
        <f t="shared" si="612"/>
        <v>20220930VND</v>
      </c>
      <c r="M5603">
        <f>VLOOKUP(L5603,Mapping!$H$1:$K$25,4,0)</f>
        <v>1</v>
      </c>
      <c r="N5603">
        <f t="shared" si="613"/>
        <v>1.319459E-3</v>
      </c>
      <c r="O5603">
        <f t="shared" si="614"/>
        <v>1.56842E-4</v>
      </c>
      <c r="P5603">
        <f t="shared" si="615"/>
        <v>4.2817866000000003E-3</v>
      </c>
      <c r="Q5603" t="str">
        <f>VLOOKUP(VLOOKUP(C5603,Mapping!$A$1:$C$17,3,0),Mapping!$E$1:$F$6,2,0)</f>
        <v>Vùng 01</v>
      </c>
    </row>
    <row r="5604" spans="1:17" x14ac:dyDescent="0.3">
      <c r="A5604" s="33">
        <v>44834</v>
      </c>
      <c r="B5604">
        <v>4574</v>
      </c>
      <c r="C5604">
        <v>41</v>
      </c>
      <c r="D5604" s="38" t="s">
        <v>78</v>
      </c>
      <c r="E5604" s="2" t="s">
        <v>41</v>
      </c>
      <c r="F5604">
        <v>1954711</v>
      </c>
      <c r="G5604" s="44">
        <f t="shared" si="609"/>
        <v>44562</v>
      </c>
      <c r="H5604" s="50">
        <f t="shared" si="610"/>
        <v>273</v>
      </c>
      <c r="I5604" s="50">
        <f t="shared" si="611"/>
        <v>42826192.5</v>
      </c>
      <c r="J5604" s="46">
        <v>1568725</v>
      </c>
      <c r="K5604" s="2" t="s">
        <v>34</v>
      </c>
      <c r="L5604" s="52" t="str">
        <f t="shared" si="612"/>
        <v>20220930VND</v>
      </c>
      <c r="M5604">
        <f>VLOOKUP(L5604,Mapping!$H$1:$K$25,4,0)</f>
        <v>1</v>
      </c>
      <c r="N5604">
        <f t="shared" si="613"/>
        <v>1.954711E-3</v>
      </c>
      <c r="O5604">
        <f t="shared" si="614"/>
        <v>1.568725E-3</v>
      </c>
      <c r="P5604">
        <f t="shared" si="615"/>
        <v>4.2826192499999999E-2</v>
      </c>
      <c r="Q5604" t="str">
        <f>VLOOKUP(VLOOKUP(C5604,Mapping!$A$1:$C$17,3,0),Mapping!$E$1:$F$6,2,0)</f>
        <v>Vùng 05</v>
      </c>
    </row>
    <row r="5605" spans="1:17" x14ac:dyDescent="0.3">
      <c r="A5605" s="33">
        <v>44834</v>
      </c>
      <c r="B5605">
        <v>4577</v>
      </c>
      <c r="C5605">
        <v>40</v>
      </c>
      <c r="D5605" s="38" t="s">
        <v>78</v>
      </c>
      <c r="E5605" s="2" t="s">
        <v>41</v>
      </c>
      <c r="F5605">
        <v>8365766</v>
      </c>
      <c r="G5605" s="44">
        <f t="shared" si="609"/>
        <v>44562</v>
      </c>
      <c r="H5605" s="50">
        <f t="shared" si="610"/>
        <v>273</v>
      </c>
      <c r="I5605" s="50">
        <f t="shared" si="611"/>
        <v>247151377.20000002</v>
      </c>
      <c r="J5605" s="46">
        <v>9053164</v>
      </c>
      <c r="K5605" s="2" t="s">
        <v>34</v>
      </c>
      <c r="L5605" s="52" t="str">
        <f t="shared" si="612"/>
        <v>20220930VND</v>
      </c>
      <c r="M5605">
        <f>VLOOKUP(L5605,Mapping!$H$1:$K$25,4,0)</f>
        <v>1</v>
      </c>
      <c r="N5605">
        <f t="shared" si="613"/>
        <v>8.3657660000000002E-3</v>
      </c>
      <c r="O5605">
        <f t="shared" si="614"/>
        <v>9.0531640000000007E-3</v>
      </c>
      <c r="P5605">
        <f t="shared" si="615"/>
        <v>0.24715137720000002</v>
      </c>
      <c r="Q5605" t="str">
        <f>VLOOKUP(VLOOKUP(C5605,Mapping!$A$1:$C$17,3,0),Mapping!$E$1:$F$6,2,0)</f>
        <v>Vùng 01</v>
      </c>
    </row>
    <row r="5606" spans="1:17" x14ac:dyDescent="0.3">
      <c r="A5606" s="33">
        <v>44834</v>
      </c>
      <c r="B5606">
        <v>4578</v>
      </c>
      <c r="C5606">
        <v>20</v>
      </c>
      <c r="D5606" s="38" t="s">
        <v>78</v>
      </c>
      <c r="E5606" s="2" t="s">
        <v>41</v>
      </c>
      <c r="F5606">
        <v>778537</v>
      </c>
      <c r="G5606" s="44">
        <f t="shared" si="609"/>
        <v>44562</v>
      </c>
      <c r="H5606" s="50">
        <f t="shared" si="610"/>
        <v>273</v>
      </c>
      <c r="I5606" s="50">
        <f t="shared" si="611"/>
        <v>31716785.099999998</v>
      </c>
      <c r="J5606" s="46">
        <v>1161787</v>
      </c>
      <c r="K5606" s="2" t="s">
        <v>34</v>
      </c>
      <c r="L5606" s="52" t="str">
        <f t="shared" si="612"/>
        <v>20220930VND</v>
      </c>
      <c r="M5606">
        <f>VLOOKUP(L5606,Mapping!$H$1:$K$25,4,0)</f>
        <v>1</v>
      </c>
      <c r="N5606">
        <f t="shared" si="613"/>
        <v>7.7853700000000004E-4</v>
      </c>
      <c r="O5606">
        <f t="shared" si="614"/>
        <v>1.1617870000000001E-3</v>
      </c>
      <c r="P5606">
        <f t="shared" si="615"/>
        <v>3.1716785099999999E-2</v>
      </c>
      <c r="Q5606" t="str">
        <f>VLOOKUP(VLOOKUP(C5606,Mapping!$A$1:$C$17,3,0),Mapping!$E$1:$F$6,2,0)</f>
        <v>Vùng 02</v>
      </c>
    </row>
    <row r="5607" spans="1:17" x14ac:dyDescent="0.3">
      <c r="A5607" s="33">
        <v>44834</v>
      </c>
      <c r="B5607">
        <v>4578</v>
      </c>
      <c r="C5607">
        <v>36</v>
      </c>
      <c r="D5607" s="38" t="s">
        <v>78</v>
      </c>
      <c r="E5607" s="2" t="s">
        <v>43</v>
      </c>
      <c r="F5607">
        <v>9197911</v>
      </c>
      <c r="G5607" s="44">
        <f t="shared" si="609"/>
        <v>44562</v>
      </c>
      <c r="H5607" s="50">
        <f t="shared" si="610"/>
        <v>273</v>
      </c>
      <c r="I5607" s="50">
        <f t="shared" si="611"/>
        <v>217905105.59999999</v>
      </c>
      <c r="J5607" s="46">
        <v>7981872</v>
      </c>
      <c r="K5607" s="2" t="s">
        <v>34</v>
      </c>
      <c r="L5607" s="52" t="str">
        <f t="shared" si="612"/>
        <v>20220930VND</v>
      </c>
      <c r="M5607">
        <f>VLOOKUP(L5607,Mapping!$H$1:$K$25,4,0)</f>
        <v>1</v>
      </c>
      <c r="N5607">
        <f t="shared" si="613"/>
        <v>9.1979109999999996E-3</v>
      </c>
      <c r="O5607">
        <f t="shared" si="614"/>
        <v>7.9818719999999992E-3</v>
      </c>
      <c r="P5607">
        <f t="shared" si="615"/>
        <v>0.21790510559999998</v>
      </c>
      <c r="Q5607" t="str">
        <f>VLOOKUP(VLOOKUP(C5607,Mapping!$A$1:$C$17,3,0),Mapping!$E$1:$F$6,2,0)</f>
        <v>Vùng 05</v>
      </c>
    </row>
    <row r="5608" spans="1:17" x14ac:dyDescent="0.3">
      <c r="A5608" s="33">
        <v>44834</v>
      </c>
      <c r="B5608">
        <v>4578</v>
      </c>
      <c r="C5608">
        <v>36</v>
      </c>
      <c r="D5608" s="38" t="s">
        <v>78</v>
      </c>
      <c r="E5608" s="2" t="s">
        <v>41</v>
      </c>
      <c r="F5608">
        <v>1176640</v>
      </c>
      <c r="G5608" s="44">
        <f t="shared" si="609"/>
        <v>44562</v>
      </c>
      <c r="H5608" s="50">
        <f t="shared" si="610"/>
        <v>273</v>
      </c>
      <c r="I5608" s="50">
        <f t="shared" si="611"/>
        <v>1181052.5999999999</v>
      </c>
      <c r="J5608" s="46">
        <v>43262</v>
      </c>
      <c r="K5608" s="2" t="s">
        <v>34</v>
      </c>
      <c r="L5608" s="52" t="str">
        <f t="shared" si="612"/>
        <v>20220930VND</v>
      </c>
      <c r="M5608">
        <f>VLOOKUP(L5608,Mapping!$H$1:$K$25,4,0)</f>
        <v>1</v>
      </c>
      <c r="N5608">
        <f t="shared" si="613"/>
        <v>1.1766400000000001E-3</v>
      </c>
      <c r="O5608">
        <f t="shared" si="614"/>
        <v>4.3262E-5</v>
      </c>
      <c r="P5608">
        <f t="shared" si="615"/>
        <v>1.1810525999999999E-3</v>
      </c>
      <c r="Q5608" t="str">
        <f>VLOOKUP(VLOOKUP(C5608,Mapping!$A$1:$C$17,3,0),Mapping!$E$1:$F$6,2,0)</f>
        <v>Vùng 05</v>
      </c>
    </row>
    <row r="5609" spans="1:17" x14ac:dyDescent="0.3">
      <c r="A5609" s="33">
        <v>44834</v>
      </c>
      <c r="B5609">
        <v>4580</v>
      </c>
      <c r="C5609">
        <v>34</v>
      </c>
      <c r="D5609" s="38" t="s">
        <v>78</v>
      </c>
      <c r="E5609" s="2" t="s">
        <v>41</v>
      </c>
      <c r="F5609">
        <v>1140330</v>
      </c>
      <c r="G5609" s="44">
        <f t="shared" si="609"/>
        <v>44562</v>
      </c>
      <c r="H5609" s="50">
        <f t="shared" si="610"/>
        <v>273</v>
      </c>
      <c r="I5609" s="50">
        <f t="shared" si="611"/>
        <v>22693370.699999999</v>
      </c>
      <c r="J5609" s="46">
        <v>831259</v>
      </c>
      <c r="K5609" s="2" t="s">
        <v>34</v>
      </c>
      <c r="L5609" s="52" t="str">
        <f t="shared" si="612"/>
        <v>20220930VND</v>
      </c>
      <c r="M5609">
        <f>VLOOKUP(L5609,Mapping!$H$1:$K$25,4,0)</f>
        <v>1</v>
      </c>
      <c r="N5609">
        <f t="shared" si="613"/>
        <v>1.1403299999999999E-3</v>
      </c>
      <c r="O5609">
        <f t="shared" si="614"/>
        <v>8.3125899999999999E-4</v>
      </c>
      <c r="P5609">
        <f t="shared" si="615"/>
        <v>2.26933707E-2</v>
      </c>
      <c r="Q5609" t="str">
        <f>VLOOKUP(VLOOKUP(C5609,Mapping!$A$1:$C$17,3,0),Mapping!$E$1:$F$6,2,0)</f>
        <v>Vùng 02</v>
      </c>
    </row>
    <row r="5610" spans="1:17" x14ac:dyDescent="0.3">
      <c r="A5610" s="33">
        <v>44834</v>
      </c>
      <c r="B5610">
        <v>4583</v>
      </c>
      <c r="C5610">
        <v>16</v>
      </c>
      <c r="D5610" s="38" t="s">
        <v>78</v>
      </c>
      <c r="E5610" s="2" t="s">
        <v>41</v>
      </c>
      <c r="F5610">
        <v>592880</v>
      </c>
      <c r="G5610" s="44">
        <f t="shared" si="609"/>
        <v>44562</v>
      </c>
      <c r="H5610" s="50">
        <f t="shared" si="610"/>
        <v>273</v>
      </c>
      <c r="I5610" s="50">
        <f t="shared" si="611"/>
        <v>42735338.100000001</v>
      </c>
      <c r="J5610" s="46">
        <v>1565397</v>
      </c>
      <c r="K5610" s="2" t="s">
        <v>34</v>
      </c>
      <c r="L5610" s="52" t="str">
        <f t="shared" si="612"/>
        <v>20220930VND</v>
      </c>
      <c r="M5610">
        <f>VLOOKUP(L5610,Mapping!$H$1:$K$25,4,0)</f>
        <v>1</v>
      </c>
      <c r="N5610">
        <f t="shared" si="613"/>
        <v>5.9287999999999995E-4</v>
      </c>
      <c r="O5610">
        <f t="shared" si="614"/>
        <v>1.5653970000000001E-3</v>
      </c>
      <c r="P5610">
        <f t="shared" si="615"/>
        <v>4.2735338099999999E-2</v>
      </c>
      <c r="Q5610" t="str">
        <f>VLOOKUP(VLOOKUP(C5610,Mapping!$A$1:$C$17,3,0),Mapping!$E$1:$F$6,2,0)</f>
        <v>Vùng 01</v>
      </c>
    </row>
    <row r="5611" spans="1:17" x14ac:dyDescent="0.3">
      <c r="A5611" s="33">
        <v>44834</v>
      </c>
      <c r="B5611">
        <v>4586</v>
      </c>
      <c r="C5611">
        <v>48</v>
      </c>
      <c r="D5611" s="38" t="s">
        <v>78</v>
      </c>
      <c r="E5611" s="2" t="s">
        <v>41</v>
      </c>
      <c r="F5611">
        <v>1614326</v>
      </c>
      <c r="G5611" s="44">
        <f t="shared" si="609"/>
        <v>44562</v>
      </c>
      <c r="H5611" s="50">
        <f t="shared" si="610"/>
        <v>273</v>
      </c>
      <c r="I5611" s="50">
        <f t="shared" si="611"/>
        <v>20796184.5</v>
      </c>
      <c r="J5611" s="46">
        <v>761765</v>
      </c>
      <c r="K5611" s="2" t="s">
        <v>34</v>
      </c>
      <c r="L5611" s="52" t="str">
        <f t="shared" si="612"/>
        <v>20220930VND</v>
      </c>
      <c r="M5611">
        <f>VLOOKUP(L5611,Mapping!$H$1:$K$25,4,0)</f>
        <v>1</v>
      </c>
      <c r="N5611">
        <f t="shared" si="613"/>
        <v>1.6143259999999999E-3</v>
      </c>
      <c r="O5611">
        <f t="shared" si="614"/>
        <v>7.6176499999999997E-4</v>
      </c>
      <c r="P5611">
        <f t="shared" si="615"/>
        <v>2.0796184499999999E-2</v>
      </c>
      <c r="Q5611" t="str">
        <f>VLOOKUP(VLOOKUP(C5611,Mapping!$A$1:$C$17,3,0),Mapping!$E$1:$F$6,2,0)</f>
        <v>Vùng 01</v>
      </c>
    </row>
    <row r="5612" spans="1:17" x14ac:dyDescent="0.3">
      <c r="A5612" s="33">
        <v>44834</v>
      </c>
      <c r="B5612">
        <v>4586</v>
      </c>
      <c r="C5612">
        <v>26</v>
      </c>
      <c r="D5612" s="38" t="s">
        <v>78</v>
      </c>
      <c r="E5612" s="2" t="s">
        <v>41</v>
      </c>
      <c r="F5612">
        <v>1102826</v>
      </c>
      <c r="G5612" s="44">
        <f t="shared" si="609"/>
        <v>44562</v>
      </c>
      <c r="H5612" s="50">
        <f t="shared" si="610"/>
        <v>273</v>
      </c>
      <c r="I5612" s="50">
        <f t="shared" si="611"/>
        <v>31316239.5</v>
      </c>
      <c r="J5612" s="46">
        <v>1147115</v>
      </c>
      <c r="K5612" s="2" t="s">
        <v>34</v>
      </c>
      <c r="L5612" s="52" t="str">
        <f t="shared" si="612"/>
        <v>20220930VND</v>
      </c>
      <c r="M5612">
        <f>VLOOKUP(L5612,Mapping!$H$1:$K$25,4,0)</f>
        <v>1</v>
      </c>
      <c r="N5612">
        <f t="shared" si="613"/>
        <v>1.1028259999999999E-3</v>
      </c>
      <c r="O5612">
        <f t="shared" si="614"/>
        <v>1.147115E-3</v>
      </c>
      <c r="P5612">
        <f t="shared" si="615"/>
        <v>3.1316239500000002E-2</v>
      </c>
      <c r="Q5612" t="str">
        <f>VLOOKUP(VLOOKUP(C5612,Mapping!$A$1:$C$17,3,0),Mapping!$E$1:$F$6,2,0)</f>
        <v>Vùng 04</v>
      </c>
    </row>
    <row r="5613" spans="1:17" x14ac:dyDescent="0.3">
      <c r="A5613" s="33">
        <v>44834</v>
      </c>
      <c r="B5613">
        <v>4587</v>
      </c>
      <c r="C5613">
        <v>48</v>
      </c>
      <c r="D5613" s="38" t="s">
        <v>78</v>
      </c>
      <c r="E5613" s="2" t="s">
        <v>41</v>
      </c>
      <c r="F5613">
        <v>1089493</v>
      </c>
      <c r="G5613" s="44">
        <f t="shared" si="609"/>
        <v>44562</v>
      </c>
      <c r="H5613" s="50">
        <f t="shared" si="610"/>
        <v>273</v>
      </c>
      <c r="I5613" s="50">
        <f t="shared" si="611"/>
        <v>11050248.299999999</v>
      </c>
      <c r="J5613" s="46">
        <v>404771</v>
      </c>
      <c r="K5613" s="2" t="s">
        <v>34</v>
      </c>
      <c r="L5613" s="52" t="str">
        <f t="shared" si="612"/>
        <v>20220930VND</v>
      </c>
      <c r="M5613">
        <f>VLOOKUP(L5613,Mapping!$H$1:$K$25,4,0)</f>
        <v>1</v>
      </c>
      <c r="N5613">
        <f t="shared" si="613"/>
        <v>1.089493E-3</v>
      </c>
      <c r="O5613">
        <f t="shared" si="614"/>
        <v>4.04771E-4</v>
      </c>
      <c r="P5613">
        <f t="shared" si="615"/>
        <v>1.1050248299999999E-2</v>
      </c>
      <c r="Q5613" t="str">
        <f>VLOOKUP(VLOOKUP(C5613,Mapping!$A$1:$C$17,3,0),Mapping!$E$1:$F$6,2,0)</f>
        <v>Vùng 01</v>
      </c>
    </row>
    <row r="5614" spans="1:17" x14ac:dyDescent="0.3">
      <c r="A5614" s="33">
        <v>44834</v>
      </c>
      <c r="B5614">
        <v>4587</v>
      </c>
      <c r="C5614">
        <v>34</v>
      </c>
      <c r="D5614" s="38" t="s">
        <v>78</v>
      </c>
      <c r="E5614" s="2" t="s">
        <v>41</v>
      </c>
      <c r="F5614">
        <v>1583019</v>
      </c>
      <c r="G5614" s="44">
        <f t="shared" si="609"/>
        <v>44562</v>
      </c>
      <c r="H5614" s="50">
        <f t="shared" si="610"/>
        <v>273</v>
      </c>
      <c r="I5614" s="50">
        <f t="shared" si="611"/>
        <v>11214321.299999999</v>
      </c>
      <c r="J5614" s="46">
        <v>410781</v>
      </c>
      <c r="K5614" s="2" t="s">
        <v>34</v>
      </c>
      <c r="L5614" s="52" t="str">
        <f t="shared" si="612"/>
        <v>20220930VND</v>
      </c>
      <c r="M5614">
        <f>VLOOKUP(L5614,Mapping!$H$1:$K$25,4,0)</f>
        <v>1</v>
      </c>
      <c r="N5614">
        <f t="shared" si="613"/>
        <v>1.583019E-3</v>
      </c>
      <c r="O5614">
        <f t="shared" si="614"/>
        <v>4.1078099999999998E-4</v>
      </c>
      <c r="P5614">
        <f t="shared" si="615"/>
        <v>1.1214321299999998E-2</v>
      </c>
      <c r="Q5614" t="str">
        <f>VLOOKUP(VLOOKUP(C5614,Mapping!$A$1:$C$17,3,0),Mapping!$E$1:$F$6,2,0)</f>
        <v>Vùng 02</v>
      </c>
    </row>
    <row r="5615" spans="1:17" x14ac:dyDescent="0.3">
      <c r="A5615" s="33">
        <v>44834</v>
      </c>
      <c r="B5615">
        <v>4591</v>
      </c>
      <c r="C5615">
        <v>36</v>
      </c>
      <c r="D5615" s="38" t="s">
        <v>78</v>
      </c>
      <c r="E5615" s="2" t="s">
        <v>41</v>
      </c>
      <c r="F5615">
        <v>693235</v>
      </c>
      <c r="G5615" s="44">
        <f t="shared" si="609"/>
        <v>44562</v>
      </c>
      <c r="H5615" s="50">
        <f t="shared" si="610"/>
        <v>273</v>
      </c>
      <c r="I5615" s="50">
        <f t="shared" si="611"/>
        <v>51652036.800000004</v>
      </c>
      <c r="J5615" s="46">
        <v>1892016</v>
      </c>
      <c r="K5615" s="2" t="s">
        <v>34</v>
      </c>
      <c r="L5615" s="52" t="str">
        <f t="shared" si="612"/>
        <v>20220930VND</v>
      </c>
      <c r="M5615">
        <f>VLOOKUP(L5615,Mapping!$H$1:$K$25,4,0)</f>
        <v>1</v>
      </c>
      <c r="N5615">
        <f t="shared" si="613"/>
        <v>6.9323500000000005E-4</v>
      </c>
      <c r="O5615">
        <f t="shared" si="614"/>
        <v>1.8920160000000001E-3</v>
      </c>
      <c r="P5615">
        <f t="shared" si="615"/>
        <v>5.1652036800000002E-2</v>
      </c>
      <c r="Q5615" t="str">
        <f>VLOOKUP(VLOOKUP(C5615,Mapping!$A$1:$C$17,3,0),Mapping!$E$1:$F$6,2,0)</f>
        <v>Vùng 05</v>
      </c>
    </row>
    <row r="5616" spans="1:17" x14ac:dyDescent="0.3">
      <c r="A5616" s="33">
        <v>44834</v>
      </c>
      <c r="B5616">
        <v>4593</v>
      </c>
      <c r="C5616">
        <v>45</v>
      </c>
      <c r="D5616" s="38" t="s">
        <v>78</v>
      </c>
      <c r="E5616" s="2" t="s">
        <v>41</v>
      </c>
      <c r="F5616">
        <v>1100941</v>
      </c>
      <c r="G5616" s="44">
        <f t="shared" si="609"/>
        <v>44562</v>
      </c>
      <c r="H5616" s="50">
        <f t="shared" si="610"/>
        <v>273</v>
      </c>
      <c r="I5616" s="50">
        <f t="shared" si="611"/>
        <v>7843017</v>
      </c>
      <c r="J5616" s="46">
        <v>287290</v>
      </c>
      <c r="K5616" s="2" t="s">
        <v>34</v>
      </c>
      <c r="L5616" s="52" t="str">
        <f t="shared" si="612"/>
        <v>20220930VND</v>
      </c>
      <c r="M5616">
        <f>VLOOKUP(L5616,Mapping!$H$1:$K$25,4,0)</f>
        <v>1</v>
      </c>
      <c r="N5616">
        <f t="shared" si="613"/>
        <v>1.100941E-3</v>
      </c>
      <c r="O5616">
        <f t="shared" si="614"/>
        <v>2.8729E-4</v>
      </c>
      <c r="P5616">
        <f t="shared" si="615"/>
        <v>7.8430170000000007E-3</v>
      </c>
      <c r="Q5616" t="str">
        <f>VLOOKUP(VLOOKUP(C5616,Mapping!$A$1:$C$17,3,0),Mapping!$E$1:$F$6,2,0)</f>
        <v>Vùng 02</v>
      </c>
    </row>
    <row r="5617" spans="1:17" x14ac:dyDescent="0.3">
      <c r="A5617" s="33">
        <v>44834</v>
      </c>
      <c r="B5617">
        <v>4594</v>
      </c>
      <c r="C5617">
        <v>34</v>
      </c>
      <c r="D5617" s="38" t="s">
        <v>78</v>
      </c>
      <c r="E5617" s="2" t="s">
        <v>41</v>
      </c>
      <c r="F5617">
        <v>1742841</v>
      </c>
      <c r="G5617" s="44">
        <f t="shared" si="609"/>
        <v>44562</v>
      </c>
      <c r="H5617" s="50">
        <f t="shared" si="610"/>
        <v>273</v>
      </c>
      <c r="I5617" s="50">
        <f t="shared" si="611"/>
        <v>36382491.600000001</v>
      </c>
      <c r="J5617" s="46">
        <v>1332692</v>
      </c>
      <c r="K5617" s="2" t="s">
        <v>34</v>
      </c>
      <c r="L5617" s="52" t="str">
        <f t="shared" si="612"/>
        <v>20220930VND</v>
      </c>
      <c r="M5617">
        <f>VLOOKUP(L5617,Mapping!$H$1:$K$25,4,0)</f>
        <v>1</v>
      </c>
      <c r="N5617">
        <f t="shared" si="613"/>
        <v>1.742841E-3</v>
      </c>
      <c r="O5617">
        <f t="shared" si="614"/>
        <v>1.3326919999999999E-3</v>
      </c>
      <c r="P5617">
        <f t="shared" si="615"/>
        <v>3.6382491600000004E-2</v>
      </c>
      <c r="Q5617" t="str">
        <f>VLOOKUP(VLOOKUP(C5617,Mapping!$A$1:$C$17,3,0),Mapping!$E$1:$F$6,2,0)</f>
        <v>Vùng 02</v>
      </c>
    </row>
    <row r="5618" spans="1:17" x14ac:dyDescent="0.3">
      <c r="A5618" s="33">
        <v>44834</v>
      </c>
      <c r="B5618">
        <v>4597</v>
      </c>
      <c r="C5618">
        <v>24</v>
      </c>
      <c r="D5618" s="38" t="s">
        <v>78</v>
      </c>
      <c r="E5618" s="2" t="s">
        <v>41</v>
      </c>
      <c r="F5618">
        <v>1278203</v>
      </c>
      <c r="G5618" s="44">
        <f t="shared" si="609"/>
        <v>44562</v>
      </c>
      <c r="H5618" s="50">
        <f t="shared" si="610"/>
        <v>273</v>
      </c>
      <c r="I5618" s="50">
        <f t="shared" si="611"/>
        <v>698922664103.66406</v>
      </c>
      <c r="J5618" s="46">
        <v>1103626</v>
      </c>
      <c r="K5618" s="2" t="s">
        <v>35</v>
      </c>
      <c r="L5618" s="52" t="str">
        <f t="shared" si="612"/>
        <v>20220930USD</v>
      </c>
      <c r="M5618">
        <f>VLOOKUP(L5618,Mapping!$H$1:$K$25,4,0)</f>
        <v>23197.68</v>
      </c>
      <c r="N5618">
        <f t="shared" si="613"/>
        <v>29.651344169040001</v>
      </c>
      <c r="O5618">
        <f t="shared" si="614"/>
        <v>25.601562787679999</v>
      </c>
      <c r="P5618">
        <f t="shared" si="615"/>
        <v>698.92266410366403</v>
      </c>
      <c r="Q5618" t="str">
        <f>VLOOKUP(VLOOKUP(C5618,Mapping!$A$1:$C$17,3,0),Mapping!$E$1:$F$6,2,0)</f>
        <v>Vùng 04</v>
      </c>
    </row>
    <row r="5619" spans="1:17" x14ac:dyDescent="0.3">
      <c r="A5619" s="33">
        <v>44834</v>
      </c>
      <c r="B5619">
        <v>4597</v>
      </c>
      <c r="C5619">
        <v>24</v>
      </c>
      <c r="D5619" s="38" t="s">
        <v>78</v>
      </c>
      <c r="E5619" s="2" t="s">
        <v>41</v>
      </c>
      <c r="F5619">
        <v>810328</v>
      </c>
      <c r="G5619" s="44">
        <f t="shared" si="609"/>
        <v>44562</v>
      </c>
      <c r="H5619" s="50">
        <f t="shared" si="610"/>
        <v>273</v>
      </c>
      <c r="I5619" s="50">
        <f t="shared" si="611"/>
        <v>1103196733045.407</v>
      </c>
      <c r="J5619" s="46">
        <v>1789257</v>
      </c>
      <c r="K5619" s="2" t="s">
        <v>36</v>
      </c>
      <c r="L5619" s="52" t="str">
        <f t="shared" si="612"/>
        <v>20220930EUR</v>
      </c>
      <c r="M5619">
        <f>VLOOKUP(L5619,Mapping!$H$1:$K$25,4,0)</f>
        <v>22584.87</v>
      </c>
      <c r="N5619">
        <f t="shared" si="613"/>
        <v>18.30115253736</v>
      </c>
      <c r="O5619">
        <f t="shared" si="614"/>
        <v>40.410136741589994</v>
      </c>
      <c r="P5619">
        <f t="shared" si="615"/>
        <v>1103.196733045407</v>
      </c>
      <c r="Q5619" t="str">
        <f>VLOOKUP(VLOOKUP(C5619,Mapping!$A$1:$C$17,3,0),Mapping!$E$1:$F$6,2,0)</f>
        <v>Vùng 04</v>
      </c>
    </row>
    <row r="5620" spans="1:17" x14ac:dyDescent="0.3">
      <c r="A5620" s="33">
        <v>44834</v>
      </c>
      <c r="B5620">
        <v>4597</v>
      </c>
      <c r="C5620">
        <v>24</v>
      </c>
      <c r="D5620" s="38" t="s">
        <v>78</v>
      </c>
      <c r="E5620" s="2" t="s">
        <v>41</v>
      </c>
      <c r="F5620">
        <v>249875</v>
      </c>
      <c r="G5620" s="44">
        <f t="shared" si="609"/>
        <v>44562</v>
      </c>
      <c r="H5620" s="50">
        <f t="shared" si="610"/>
        <v>273</v>
      </c>
      <c r="I5620" s="50">
        <f t="shared" si="611"/>
        <v>711960283174.14001</v>
      </c>
      <c r="J5620" s="46">
        <v>1012630</v>
      </c>
      <c r="K5620" s="2" t="s">
        <v>42</v>
      </c>
      <c r="L5620" s="52" t="str">
        <f t="shared" si="612"/>
        <v>20220930GBP</v>
      </c>
      <c r="M5620">
        <f>VLOOKUP(L5620,Mapping!$H$1:$K$25,4,0)</f>
        <v>25753.86</v>
      </c>
      <c r="N5620">
        <f t="shared" si="613"/>
        <v>6.4352457674999997</v>
      </c>
      <c r="O5620">
        <f t="shared" si="614"/>
        <v>26.0791312518</v>
      </c>
      <c r="P5620">
        <f t="shared" si="615"/>
        <v>711.96028317414005</v>
      </c>
      <c r="Q5620" t="str">
        <f>VLOOKUP(VLOOKUP(C5620,Mapping!$A$1:$C$17,3,0),Mapping!$E$1:$F$6,2,0)</f>
        <v>Vùng 04</v>
      </c>
    </row>
    <row r="5621" spans="1:17" x14ac:dyDescent="0.3">
      <c r="A5621" s="33">
        <v>44834</v>
      </c>
      <c r="B5621">
        <v>4597</v>
      </c>
      <c r="C5621">
        <v>24</v>
      </c>
      <c r="D5621" s="38" t="s">
        <v>78</v>
      </c>
      <c r="E5621" s="2" t="s">
        <v>41</v>
      </c>
      <c r="F5621">
        <v>6132236</v>
      </c>
      <c r="G5621" s="44">
        <f t="shared" si="609"/>
        <v>44562</v>
      </c>
      <c r="H5621" s="50">
        <f t="shared" si="610"/>
        <v>273</v>
      </c>
      <c r="I5621" s="50">
        <f t="shared" si="611"/>
        <v>247215068.09999999</v>
      </c>
      <c r="J5621" s="46">
        <v>9055497</v>
      </c>
      <c r="K5621" s="2" t="s">
        <v>34</v>
      </c>
      <c r="L5621" s="52" t="str">
        <f t="shared" si="612"/>
        <v>20220930VND</v>
      </c>
      <c r="M5621">
        <f>VLOOKUP(L5621,Mapping!$H$1:$K$25,4,0)</f>
        <v>1</v>
      </c>
      <c r="N5621">
        <f t="shared" si="613"/>
        <v>6.1322360000000001E-3</v>
      </c>
      <c r="O5621">
        <f t="shared" si="614"/>
        <v>9.0554969999999992E-3</v>
      </c>
      <c r="P5621">
        <f t="shared" si="615"/>
        <v>0.24721506809999999</v>
      </c>
      <c r="Q5621" t="str">
        <f>VLOOKUP(VLOOKUP(C5621,Mapping!$A$1:$C$17,3,0),Mapping!$E$1:$F$6,2,0)</f>
        <v>Vùng 04</v>
      </c>
    </row>
    <row r="5622" spans="1:17" x14ac:dyDescent="0.3">
      <c r="A5622" s="33">
        <v>44834</v>
      </c>
      <c r="B5622">
        <v>4597</v>
      </c>
      <c r="C5622">
        <v>24</v>
      </c>
      <c r="D5622" s="38" t="s">
        <v>78</v>
      </c>
      <c r="E5622" s="2" t="s">
        <v>41</v>
      </c>
      <c r="F5622">
        <v>253038</v>
      </c>
      <c r="G5622" s="44">
        <f t="shared" si="609"/>
        <v>44562</v>
      </c>
      <c r="H5622" s="50">
        <f t="shared" si="610"/>
        <v>273</v>
      </c>
      <c r="I5622" s="50">
        <f t="shared" si="611"/>
        <v>6484716456.3581409</v>
      </c>
      <c r="J5622" s="46">
        <v>1484561</v>
      </c>
      <c r="K5622" s="2" t="s">
        <v>37</v>
      </c>
      <c r="L5622" s="52" t="str">
        <f t="shared" si="612"/>
        <v>20220930JPY</v>
      </c>
      <c r="M5622">
        <f>VLOOKUP(L5622,Mapping!$H$1:$K$25,4,0)</f>
        <v>160.00380000000001</v>
      </c>
      <c r="N5622">
        <f t="shared" si="613"/>
        <v>4.0487041544400006E-2</v>
      </c>
      <c r="O5622">
        <f t="shared" si="614"/>
        <v>0.23753540133180001</v>
      </c>
      <c r="P5622">
        <f t="shared" si="615"/>
        <v>6.4847164563581412</v>
      </c>
      <c r="Q5622" t="str">
        <f>VLOOKUP(VLOOKUP(C5622,Mapping!$A$1:$C$17,3,0),Mapping!$E$1:$F$6,2,0)</f>
        <v>Vùng 04</v>
      </c>
    </row>
    <row r="5623" spans="1:17" x14ac:dyDescent="0.3">
      <c r="A5623" s="33">
        <v>44834</v>
      </c>
      <c r="B5623">
        <v>4598</v>
      </c>
      <c r="C5623">
        <v>34</v>
      </c>
      <c r="D5623" s="38" t="s">
        <v>78</v>
      </c>
      <c r="E5623" s="2" t="s">
        <v>41</v>
      </c>
      <c r="F5623">
        <v>1965401</v>
      </c>
      <c r="G5623" s="44">
        <f t="shared" si="609"/>
        <v>44562</v>
      </c>
      <c r="H5623" s="50">
        <f t="shared" si="610"/>
        <v>273</v>
      </c>
      <c r="I5623" s="50">
        <f t="shared" si="611"/>
        <v>25273357.199999999</v>
      </c>
      <c r="J5623" s="46">
        <v>925764</v>
      </c>
      <c r="K5623" s="2" t="s">
        <v>34</v>
      </c>
      <c r="L5623" s="52" t="str">
        <f t="shared" si="612"/>
        <v>20220930VND</v>
      </c>
      <c r="M5623">
        <f>VLOOKUP(L5623,Mapping!$H$1:$K$25,4,0)</f>
        <v>1</v>
      </c>
      <c r="N5623">
        <f t="shared" si="613"/>
        <v>1.9654009999999999E-3</v>
      </c>
      <c r="O5623">
        <f t="shared" si="614"/>
        <v>9.2576400000000004E-4</v>
      </c>
      <c r="P5623">
        <f t="shared" si="615"/>
        <v>2.5273357199999999E-2</v>
      </c>
      <c r="Q5623" t="str">
        <f>VLOOKUP(VLOOKUP(C5623,Mapping!$A$1:$C$17,3,0),Mapping!$E$1:$F$6,2,0)</f>
        <v>Vùng 02</v>
      </c>
    </row>
    <row r="5624" spans="1:17" x14ac:dyDescent="0.3">
      <c r="A5624" s="33">
        <v>44834</v>
      </c>
      <c r="B5624">
        <v>4600</v>
      </c>
      <c r="C5624">
        <v>45</v>
      </c>
      <c r="D5624" s="38" t="s">
        <v>78</v>
      </c>
      <c r="E5624" s="2" t="s">
        <v>41</v>
      </c>
      <c r="F5624">
        <v>98701</v>
      </c>
      <c r="G5624" s="44">
        <f t="shared" si="609"/>
        <v>44562</v>
      </c>
      <c r="H5624" s="50">
        <f t="shared" si="610"/>
        <v>273</v>
      </c>
      <c r="I5624" s="50">
        <f t="shared" si="611"/>
        <v>54088561.800000004</v>
      </c>
      <c r="J5624" s="46">
        <v>1981266</v>
      </c>
      <c r="K5624" s="2" t="s">
        <v>34</v>
      </c>
      <c r="L5624" s="52" t="str">
        <f t="shared" si="612"/>
        <v>20220930VND</v>
      </c>
      <c r="M5624">
        <f>VLOOKUP(L5624,Mapping!$H$1:$K$25,4,0)</f>
        <v>1</v>
      </c>
      <c r="N5624">
        <f t="shared" si="613"/>
        <v>9.8701000000000002E-5</v>
      </c>
      <c r="O5624">
        <f t="shared" si="614"/>
        <v>1.9812660000000002E-3</v>
      </c>
      <c r="P5624">
        <f t="shared" si="615"/>
        <v>5.4088561800000004E-2</v>
      </c>
      <c r="Q5624" t="str">
        <f>VLOOKUP(VLOOKUP(C5624,Mapping!$A$1:$C$17,3,0),Mapping!$E$1:$F$6,2,0)</f>
        <v>Vùng 02</v>
      </c>
    </row>
    <row r="5625" spans="1:17" x14ac:dyDescent="0.3">
      <c r="A5625" s="33">
        <v>44834</v>
      </c>
      <c r="B5625">
        <v>4600</v>
      </c>
      <c r="C5625">
        <v>40</v>
      </c>
      <c r="D5625" s="38" t="s">
        <v>78</v>
      </c>
      <c r="E5625" s="2" t="s">
        <v>41</v>
      </c>
      <c r="F5625">
        <v>1563943</v>
      </c>
      <c r="G5625" s="44">
        <f t="shared" si="609"/>
        <v>44562</v>
      </c>
      <c r="H5625" s="50">
        <f t="shared" si="610"/>
        <v>273</v>
      </c>
      <c r="I5625" s="50">
        <f t="shared" si="611"/>
        <v>1081980.9000000001</v>
      </c>
      <c r="J5625" s="46">
        <v>39633</v>
      </c>
      <c r="K5625" s="2" t="s">
        <v>34</v>
      </c>
      <c r="L5625" s="52" t="str">
        <f t="shared" si="612"/>
        <v>20220930VND</v>
      </c>
      <c r="M5625">
        <f>VLOOKUP(L5625,Mapping!$H$1:$K$25,4,0)</f>
        <v>1</v>
      </c>
      <c r="N5625">
        <f t="shared" si="613"/>
        <v>1.5639429999999999E-3</v>
      </c>
      <c r="O5625">
        <f t="shared" si="614"/>
        <v>3.9632999999999998E-5</v>
      </c>
      <c r="P5625">
        <f t="shared" si="615"/>
        <v>1.0819809000000001E-3</v>
      </c>
      <c r="Q5625" t="str">
        <f>VLOOKUP(VLOOKUP(C5625,Mapping!$A$1:$C$17,3,0),Mapping!$E$1:$F$6,2,0)</f>
        <v>Vùng 01</v>
      </c>
    </row>
    <row r="5626" spans="1:17" x14ac:dyDescent="0.3">
      <c r="A5626" s="33">
        <v>44834</v>
      </c>
      <c r="B5626">
        <v>4600</v>
      </c>
      <c r="C5626">
        <v>40</v>
      </c>
      <c r="D5626" s="38" t="s">
        <v>78</v>
      </c>
      <c r="E5626" s="2" t="s">
        <v>41</v>
      </c>
      <c r="F5626">
        <v>136492</v>
      </c>
      <c r="G5626" s="44">
        <f t="shared" si="609"/>
        <v>44562</v>
      </c>
      <c r="H5626" s="50">
        <f t="shared" si="610"/>
        <v>273</v>
      </c>
      <c r="I5626" s="50">
        <f t="shared" si="611"/>
        <v>753831384762.45593</v>
      </c>
      <c r="J5626" s="46">
        <v>1190329</v>
      </c>
      <c r="K5626" s="2" t="s">
        <v>35</v>
      </c>
      <c r="L5626" s="52" t="str">
        <f t="shared" si="612"/>
        <v>20220930USD</v>
      </c>
      <c r="M5626">
        <f>VLOOKUP(L5626,Mapping!$H$1:$K$25,4,0)</f>
        <v>23197.68</v>
      </c>
      <c r="N5626">
        <f t="shared" si="613"/>
        <v>3.16629773856</v>
      </c>
      <c r="O5626">
        <f t="shared" si="614"/>
        <v>27.61287123672</v>
      </c>
      <c r="P5626">
        <f t="shared" si="615"/>
        <v>753.83138476245597</v>
      </c>
      <c r="Q5626" t="str">
        <f>VLOOKUP(VLOOKUP(C5626,Mapping!$A$1:$C$17,3,0),Mapping!$E$1:$F$6,2,0)</f>
        <v>Vùng 01</v>
      </c>
    </row>
    <row r="5627" spans="1:17" x14ac:dyDescent="0.3">
      <c r="A5627" s="33">
        <v>44834</v>
      </c>
      <c r="B5627">
        <v>4600</v>
      </c>
      <c r="C5627">
        <v>43</v>
      </c>
      <c r="D5627" s="38" t="s">
        <v>78</v>
      </c>
      <c r="E5627" s="2" t="s">
        <v>41</v>
      </c>
      <c r="F5627">
        <v>1547115</v>
      </c>
      <c r="G5627" s="44">
        <f t="shared" si="609"/>
        <v>44562</v>
      </c>
      <c r="H5627" s="50">
        <f t="shared" si="610"/>
        <v>273</v>
      </c>
      <c r="I5627" s="50">
        <f t="shared" si="611"/>
        <v>35781154.5</v>
      </c>
      <c r="J5627" s="46">
        <v>1310665</v>
      </c>
      <c r="K5627" s="2" t="s">
        <v>34</v>
      </c>
      <c r="L5627" s="52" t="str">
        <f t="shared" si="612"/>
        <v>20220930VND</v>
      </c>
      <c r="M5627">
        <f>VLOOKUP(L5627,Mapping!$H$1:$K$25,4,0)</f>
        <v>1</v>
      </c>
      <c r="N5627">
        <f t="shared" si="613"/>
        <v>1.5471149999999999E-3</v>
      </c>
      <c r="O5627">
        <f t="shared" si="614"/>
        <v>1.3106649999999999E-3</v>
      </c>
      <c r="P5627">
        <f t="shared" si="615"/>
        <v>3.5781154500000002E-2</v>
      </c>
      <c r="Q5627" t="str">
        <f>VLOOKUP(VLOOKUP(C5627,Mapping!$A$1:$C$17,3,0),Mapping!$E$1:$F$6,2,0)</f>
        <v>Vùng 04</v>
      </c>
    </row>
    <row r="5628" spans="1:17" x14ac:dyDescent="0.3">
      <c r="A5628" s="33">
        <v>44834</v>
      </c>
      <c r="B5628">
        <v>4601</v>
      </c>
      <c r="C5628">
        <v>23</v>
      </c>
      <c r="D5628" s="38" t="s">
        <v>78</v>
      </c>
      <c r="E5628" s="2" t="s">
        <v>41</v>
      </c>
      <c r="F5628">
        <v>569284</v>
      </c>
      <c r="G5628" s="44">
        <f t="shared" si="609"/>
        <v>44562</v>
      </c>
      <c r="H5628" s="50">
        <f t="shared" si="610"/>
        <v>273</v>
      </c>
      <c r="I5628" s="50">
        <f t="shared" si="611"/>
        <v>778459.5</v>
      </c>
      <c r="J5628" s="46">
        <v>28515</v>
      </c>
      <c r="K5628" s="2" t="s">
        <v>34</v>
      </c>
      <c r="L5628" s="52" t="str">
        <f t="shared" si="612"/>
        <v>20220930VND</v>
      </c>
      <c r="M5628">
        <f>VLOOKUP(L5628,Mapping!$H$1:$K$25,4,0)</f>
        <v>1</v>
      </c>
      <c r="N5628">
        <f t="shared" si="613"/>
        <v>5.6928399999999998E-4</v>
      </c>
      <c r="O5628">
        <f t="shared" si="614"/>
        <v>2.8515000000000001E-5</v>
      </c>
      <c r="P5628">
        <f t="shared" si="615"/>
        <v>7.7845949999999996E-4</v>
      </c>
      <c r="Q5628" t="str">
        <f>VLOOKUP(VLOOKUP(C5628,Mapping!$A$1:$C$17,3,0),Mapping!$E$1:$F$6,2,0)</f>
        <v>Vùng 02</v>
      </c>
    </row>
    <row r="5629" spans="1:17" x14ac:dyDescent="0.3">
      <c r="A5629" s="33">
        <v>44834</v>
      </c>
      <c r="B5629">
        <v>4602</v>
      </c>
      <c r="C5629">
        <v>41</v>
      </c>
      <c r="D5629" s="38" t="s">
        <v>78</v>
      </c>
      <c r="E5629" s="2" t="s">
        <v>41</v>
      </c>
      <c r="F5629">
        <v>43877</v>
      </c>
      <c r="G5629" s="44">
        <f t="shared" si="609"/>
        <v>44562</v>
      </c>
      <c r="H5629" s="50">
        <f t="shared" si="610"/>
        <v>273</v>
      </c>
      <c r="I5629" s="50">
        <f t="shared" si="611"/>
        <v>22270111.5</v>
      </c>
      <c r="J5629" s="46">
        <v>815755</v>
      </c>
      <c r="K5629" s="2" t="s">
        <v>34</v>
      </c>
      <c r="L5629" s="52" t="str">
        <f t="shared" si="612"/>
        <v>20220930VND</v>
      </c>
      <c r="M5629">
        <f>VLOOKUP(L5629,Mapping!$H$1:$K$25,4,0)</f>
        <v>1</v>
      </c>
      <c r="N5629">
        <f t="shared" si="613"/>
        <v>4.3877E-5</v>
      </c>
      <c r="O5629">
        <f t="shared" si="614"/>
        <v>8.1575500000000004E-4</v>
      </c>
      <c r="P5629">
        <f t="shared" si="615"/>
        <v>2.2270111499999998E-2</v>
      </c>
      <c r="Q5629" t="str">
        <f>VLOOKUP(VLOOKUP(C5629,Mapping!$A$1:$C$17,3,0),Mapping!$E$1:$F$6,2,0)</f>
        <v>Vùng 05</v>
      </c>
    </row>
    <row r="5630" spans="1:17" x14ac:dyDescent="0.3">
      <c r="A5630" s="33">
        <v>44834</v>
      </c>
      <c r="B5630">
        <v>4603</v>
      </c>
      <c r="C5630">
        <v>34</v>
      </c>
      <c r="D5630" s="38" t="s">
        <v>78</v>
      </c>
      <c r="E5630" s="2" t="s">
        <v>41</v>
      </c>
      <c r="F5630">
        <v>977974</v>
      </c>
      <c r="G5630" s="44">
        <f t="shared" si="609"/>
        <v>44562</v>
      </c>
      <c r="H5630" s="50">
        <f t="shared" si="610"/>
        <v>273</v>
      </c>
      <c r="I5630" s="50">
        <f t="shared" si="611"/>
        <v>12292616.700000001</v>
      </c>
      <c r="J5630" s="46">
        <v>450279</v>
      </c>
      <c r="K5630" s="2" t="s">
        <v>34</v>
      </c>
      <c r="L5630" s="52" t="str">
        <f t="shared" si="612"/>
        <v>20220930VND</v>
      </c>
      <c r="M5630">
        <f>VLOOKUP(L5630,Mapping!$H$1:$K$25,4,0)</f>
        <v>1</v>
      </c>
      <c r="N5630">
        <f t="shared" si="613"/>
        <v>9.7797399999999994E-4</v>
      </c>
      <c r="O5630">
        <f t="shared" si="614"/>
        <v>4.5027899999999999E-4</v>
      </c>
      <c r="P5630">
        <f t="shared" si="615"/>
        <v>1.2292616700000002E-2</v>
      </c>
      <c r="Q5630" t="str">
        <f>VLOOKUP(VLOOKUP(C5630,Mapping!$A$1:$C$17,3,0),Mapping!$E$1:$F$6,2,0)</f>
        <v>Vùng 02</v>
      </c>
    </row>
    <row r="5631" spans="1:17" x14ac:dyDescent="0.3">
      <c r="A5631" s="33">
        <v>44834</v>
      </c>
      <c r="B5631">
        <v>4603</v>
      </c>
      <c r="C5631">
        <v>34</v>
      </c>
      <c r="D5631" s="38" t="s">
        <v>78</v>
      </c>
      <c r="E5631" s="2" t="s">
        <v>41</v>
      </c>
      <c r="F5631">
        <v>479731</v>
      </c>
      <c r="G5631" s="44">
        <f t="shared" si="609"/>
        <v>44562</v>
      </c>
      <c r="H5631" s="50">
        <f t="shared" si="610"/>
        <v>273</v>
      </c>
      <c r="I5631" s="50">
        <f t="shared" si="611"/>
        <v>326229477229.65601</v>
      </c>
      <c r="J5631" s="46">
        <v>515129</v>
      </c>
      <c r="K5631" s="2" t="s">
        <v>35</v>
      </c>
      <c r="L5631" s="52" t="str">
        <f t="shared" si="612"/>
        <v>20220930USD</v>
      </c>
      <c r="M5631">
        <f>VLOOKUP(L5631,Mapping!$H$1:$K$25,4,0)</f>
        <v>23197.68</v>
      </c>
      <c r="N5631">
        <f t="shared" si="613"/>
        <v>11.128646224080001</v>
      </c>
      <c r="O5631">
        <f t="shared" si="614"/>
        <v>11.94979770072</v>
      </c>
      <c r="P5631">
        <f t="shared" si="615"/>
        <v>326.22947722965603</v>
      </c>
      <c r="Q5631" t="str">
        <f>VLOOKUP(VLOOKUP(C5631,Mapping!$A$1:$C$17,3,0),Mapping!$E$1:$F$6,2,0)</f>
        <v>Vùng 02</v>
      </c>
    </row>
    <row r="5632" spans="1:17" x14ac:dyDescent="0.3">
      <c r="A5632" s="33">
        <v>44834</v>
      </c>
      <c r="B5632">
        <v>4604</v>
      </c>
      <c r="C5632">
        <v>20</v>
      </c>
      <c r="D5632" s="38" t="s">
        <v>78</v>
      </c>
      <c r="E5632" s="2" t="s">
        <v>41</v>
      </c>
      <c r="F5632">
        <v>182714</v>
      </c>
      <c r="G5632" s="44">
        <f t="shared" si="609"/>
        <v>44562</v>
      </c>
      <c r="H5632" s="50">
        <f t="shared" si="610"/>
        <v>273</v>
      </c>
      <c r="I5632" s="50">
        <f t="shared" si="611"/>
        <v>48111554.399999999</v>
      </c>
      <c r="J5632" s="46">
        <v>1762328</v>
      </c>
      <c r="K5632" s="2" t="s">
        <v>34</v>
      </c>
      <c r="L5632" s="52" t="str">
        <f t="shared" si="612"/>
        <v>20220930VND</v>
      </c>
      <c r="M5632">
        <f>VLOOKUP(L5632,Mapping!$H$1:$K$25,4,0)</f>
        <v>1</v>
      </c>
      <c r="N5632">
        <f t="shared" si="613"/>
        <v>1.82714E-4</v>
      </c>
      <c r="O5632">
        <f t="shared" si="614"/>
        <v>1.7623280000000001E-3</v>
      </c>
      <c r="P5632">
        <f t="shared" si="615"/>
        <v>4.8111554399999999E-2</v>
      </c>
      <c r="Q5632" t="str">
        <f>VLOOKUP(VLOOKUP(C5632,Mapping!$A$1:$C$17,3,0),Mapping!$E$1:$F$6,2,0)</f>
        <v>Vùng 02</v>
      </c>
    </row>
    <row r="5633" spans="1:17" x14ac:dyDescent="0.3">
      <c r="A5633" s="33">
        <v>44834</v>
      </c>
      <c r="B5633">
        <v>4605</v>
      </c>
      <c r="C5633">
        <v>34</v>
      </c>
      <c r="D5633" s="38" t="s">
        <v>78</v>
      </c>
      <c r="E5633" s="2" t="s">
        <v>41</v>
      </c>
      <c r="F5633">
        <v>2495754</v>
      </c>
      <c r="G5633" s="44">
        <f t="shared" si="609"/>
        <v>44562</v>
      </c>
      <c r="H5633" s="50">
        <f t="shared" si="610"/>
        <v>273</v>
      </c>
      <c r="I5633" s="50">
        <f t="shared" si="611"/>
        <v>121893954</v>
      </c>
      <c r="J5633" s="46">
        <v>4464980</v>
      </c>
      <c r="K5633" s="2" t="s">
        <v>34</v>
      </c>
      <c r="L5633" s="52" t="str">
        <f t="shared" si="612"/>
        <v>20220930VND</v>
      </c>
      <c r="M5633">
        <f>VLOOKUP(L5633,Mapping!$H$1:$K$25,4,0)</f>
        <v>1</v>
      </c>
      <c r="N5633">
        <f t="shared" si="613"/>
        <v>2.4957540000000002E-3</v>
      </c>
      <c r="O5633">
        <f t="shared" si="614"/>
        <v>4.4649800000000003E-3</v>
      </c>
      <c r="P5633">
        <f t="shared" si="615"/>
        <v>0.121893954</v>
      </c>
      <c r="Q5633" t="str">
        <f>VLOOKUP(VLOOKUP(C5633,Mapping!$A$1:$C$17,3,0),Mapping!$E$1:$F$6,2,0)</f>
        <v>Vùng 02</v>
      </c>
    </row>
    <row r="5634" spans="1:17" x14ac:dyDescent="0.3">
      <c r="A5634" s="33">
        <v>44834</v>
      </c>
      <c r="B5634">
        <v>4605</v>
      </c>
      <c r="C5634">
        <v>23</v>
      </c>
      <c r="D5634" s="38" t="s">
        <v>78</v>
      </c>
      <c r="E5634" s="2" t="s">
        <v>41</v>
      </c>
      <c r="F5634">
        <v>717546</v>
      </c>
      <c r="G5634" s="44">
        <f t="shared" ref="G5634:G5697" si="616">DATE(YEAR(A5634),1,1)</f>
        <v>44562</v>
      </c>
      <c r="H5634" s="50">
        <f t="shared" ref="H5634:H5697" si="617">DATEDIF(G5634,A5634,"D")+1</f>
        <v>273</v>
      </c>
      <c r="I5634" s="50">
        <f t="shared" si="611"/>
        <v>37531302.899999999</v>
      </c>
      <c r="J5634" s="46">
        <v>1374773</v>
      </c>
      <c r="K5634" s="2" t="s">
        <v>34</v>
      </c>
      <c r="L5634" s="52" t="str">
        <f t="shared" si="612"/>
        <v>20220930VND</v>
      </c>
      <c r="M5634">
        <f>VLOOKUP(L5634,Mapping!$H$1:$K$25,4,0)</f>
        <v>1</v>
      </c>
      <c r="N5634">
        <f t="shared" si="613"/>
        <v>7.17546E-4</v>
      </c>
      <c r="O5634">
        <f t="shared" si="614"/>
        <v>1.3747729999999999E-3</v>
      </c>
      <c r="P5634">
        <f t="shared" si="615"/>
        <v>3.7531302900000001E-2</v>
      </c>
      <c r="Q5634" t="str">
        <f>VLOOKUP(VLOOKUP(C5634,Mapping!$A$1:$C$17,3,0),Mapping!$E$1:$F$6,2,0)</f>
        <v>Vùng 02</v>
      </c>
    </row>
    <row r="5635" spans="1:17" x14ac:dyDescent="0.3">
      <c r="A5635" s="33">
        <v>44834</v>
      </c>
      <c r="B5635">
        <v>4606</v>
      </c>
      <c r="C5635">
        <v>24</v>
      </c>
      <c r="D5635" s="38" t="s">
        <v>78</v>
      </c>
      <c r="E5635" s="2" t="s">
        <v>41</v>
      </c>
      <c r="F5635">
        <v>1393842</v>
      </c>
      <c r="G5635" s="44">
        <f t="shared" si="616"/>
        <v>44562</v>
      </c>
      <c r="H5635" s="50">
        <f t="shared" si="617"/>
        <v>273</v>
      </c>
      <c r="I5635" s="50">
        <f t="shared" ref="I5635:I5698" si="618">H5635*(J5635/10)*M5635</f>
        <v>6344929.5</v>
      </c>
      <c r="J5635" s="46">
        <v>232415</v>
      </c>
      <c r="K5635" s="2" t="s">
        <v>34</v>
      </c>
      <c r="L5635" s="52" t="str">
        <f t="shared" ref="L5635:L5698" si="619">CONCATENATE(TEXT(A5635,"YYYYMMDD"),K5635)</f>
        <v>20220930VND</v>
      </c>
      <c r="M5635">
        <f>VLOOKUP(L5635,Mapping!$H$1:$K$25,4,0)</f>
        <v>1</v>
      </c>
      <c r="N5635">
        <f t="shared" ref="N5635:N5698" si="620">F5635*M5635/10^9</f>
        <v>1.393842E-3</v>
      </c>
      <c r="O5635">
        <f t="shared" ref="O5635:O5698" si="621">J5635*M5635/10^9</f>
        <v>2.32415E-4</v>
      </c>
      <c r="P5635">
        <f t="shared" ref="P5635:P5698" si="622">I5635/10^9</f>
        <v>6.3449294999999998E-3</v>
      </c>
      <c r="Q5635" t="str">
        <f>VLOOKUP(VLOOKUP(C5635,Mapping!$A$1:$C$17,3,0),Mapping!$E$1:$F$6,2,0)</f>
        <v>Vùng 04</v>
      </c>
    </row>
    <row r="5636" spans="1:17" x14ac:dyDescent="0.3">
      <c r="A5636" s="33">
        <v>44834</v>
      </c>
      <c r="B5636">
        <v>4606</v>
      </c>
      <c r="C5636">
        <v>48</v>
      </c>
      <c r="D5636" s="38" t="s">
        <v>78</v>
      </c>
      <c r="E5636" s="2" t="s">
        <v>41</v>
      </c>
      <c r="F5636">
        <v>415546</v>
      </c>
      <c r="G5636" s="44">
        <f t="shared" si="616"/>
        <v>44562</v>
      </c>
      <c r="H5636" s="50">
        <f t="shared" si="617"/>
        <v>273</v>
      </c>
      <c r="I5636" s="50">
        <f t="shared" si="618"/>
        <v>41107903.199999996</v>
      </c>
      <c r="J5636" s="46">
        <v>1505784</v>
      </c>
      <c r="K5636" s="2" t="s">
        <v>34</v>
      </c>
      <c r="L5636" s="52" t="str">
        <f t="shared" si="619"/>
        <v>20220930VND</v>
      </c>
      <c r="M5636">
        <f>VLOOKUP(L5636,Mapping!$H$1:$K$25,4,0)</f>
        <v>1</v>
      </c>
      <c r="N5636">
        <f t="shared" si="620"/>
        <v>4.1554599999999998E-4</v>
      </c>
      <c r="O5636">
        <f t="shared" si="621"/>
        <v>1.505784E-3</v>
      </c>
      <c r="P5636">
        <f t="shared" si="622"/>
        <v>4.1107903199999997E-2</v>
      </c>
      <c r="Q5636" t="str">
        <f>VLOOKUP(VLOOKUP(C5636,Mapping!$A$1:$C$17,3,0),Mapping!$E$1:$F$6,2,0)</f>
        <v>Vùng 01</v>
      </c>
    </row>
    <row r="5637" spans="1:17" x14ac:dyDescent="0.3">
      <c r="A5637" s="33">
        <v>44834</v>
      </c>
      <c r="B5637">
        <v>4613</v>
      </c>
      <c r="C5637">
        <v>45</v>
      </c>
      <c r="D5637" s="38" t="s">
        <v>78</v>
      </c>
      <c r="E5637" s="2" t="s">
        <v>41</v>
      </c>
      <c r="F5637">
        <v>47081</v>
      </c>
      <c r="G5637" s="44">
        <f t="shared" si="616"/>
        <v>44562</v>
      </c>
      <c r="H5637" s="50">
        <f t="shared" si="617"/>
        <v>273</v>
      </c>
      <c r="I5637" s="50">
        <f t="shared" si="618"/>
        <v>31355578.800000001</v>
      </c>
      <c r="J5637" s="46">
        <v>1148556</v>
      </c>
      <c r="K5637" s="2" t="s">
        <v>34</v>
      </c>
      <c r="L5637" s="52" t="str">
        <f t="shared" si="619"/>
        <v>20220930VND</v>
      </c>
      <c r="M5637">
        <f>VLOOKUP(L5637,Mapping!$H$1:$K$25,4,0)</f>
        <v>1</v>
      </c>
      <c r="N5637">
        <f t="shared" si="620"/>
        <v>4.7080999999999999E-5</v>
      </c>
      <c r="O5637">
        <f t="shared" si="621"/>
        <v>1.148556E-3</v>
      </c>
      <c r="P5637">
        <f t="shared" si="622"/>
        <v>3.1355578799999999E-2</v>
      </c>
      <c r="Q5637" t="str">
        <f>VLOOKUP(VLOOKUP(C5637,Mapping!$A$1:$C$17,3,0),Mapping!$E$1:$F$6,2,0)</f>
        <v>Vùng 02</v>
      </c>
    </row>
    <row r="5638" spans="1:17" x14ac:dyDescent="0.3">
      <c r="A5638" s="33">
        <v>44834</v>
      </c>
      <c r="B5638">
        <v>4615</v>
      </c>
      <c r="C5638">
        <v>11</v>
      </c>
      <c r="D5638" s="38" t="s">
        <v>78</v>
      </c>
      <c r="E5638" s="2" t="s">
        <v>41</v>
      </c>
      <c r="F5638">
        <v>1998769</v>
      </c>
      <c r="G5638" s="44">
        <f t="shared" si="616"/>
        <v>44562</v>
      </c>
      <c r="H5638" s="50">
        <f t="shared" si="617"/>
        <v>273</v>
      </c>
      <c r="I5638" s="50">
        <f t="shared" si="618"/>
        <v>46790152.5</v>
      </c>
      <c r="J5638" s="46">
        <v>1713925</v>
      </c>
      <c r="K5638" s="2" t="s">
        <v>34</v>
      </c>
      <c r="L5638" s="52" t="str">
        <f t="shared" si="619"/>
        <v>20220930VND</v>
      </c>
      <c r="M5638">
        <f>VLOOKUP(L5638,Mapping!$H$1:$K$25,4,0)</f>
        <v>1</v>
      </c>
      <c r="N5638">
        <f t="shared" si="620"/>
        <v>1.9987690000000001E-3</v>
      </c>
      <c r="O5638">
        <f t="shared" si="621"/>
        <v>1.713925E-3</v>
      </c>
      <c r="P5638">
        <f t="shared" si="622"/>
        <v>4.6790152500000001E-2</v>
      </c>
      <c r="Q5638" t="str">
        <f>VLOOKUP(VLOOKUP(C5638,Mapping!$A$1:$C$17,3,0),Mapping!$E$1:$F$6,2,0)</f>
        <v>Vùng 01</v>
      </c>
    </row>
    <row r="5639" spans="1:17" x14ac:dyDescent="0.3">
      <c r="A5639" s="33">
        <v>44834</v>
      </c>
      <c r="B5639">
        <v>4615</v>
      </c>
      <c r="C5639">
        <v>20</v>
      </c>
      <c r="D5639" s="38" t="s">
        <v>78</v>
      </c>
      <c r="E5639" s="2" t="s">
        <v>41</v>
      </c>
      <c r="F5639">
        <v>1162970</v>
      </c>
      <c r="G5639" s="44">
        <f t="shared" si="616"/>
        <v>44562</v>
      </c>
      <c r="H5639" s="50">
        <f t="shared" si="617"/>
        <v>273</v>
      </c>
      <c r="I5639" s="50">
        <f t="shared" si="618"/>
        <v>47575245.899999999</v>
      </c>
      <c r="J5639" s="46">
        <v>1742683</v>
      </c>
      <c r="K5639" s="2" t="s">
        <v>34</v>
      </c>
      <c r="L5639" s="52" t="str">
        <f t="shared" si="619"/>
        <v>20220930VND</v>
      </c>
      <c r="M5639">
        <f>VLOOKUP(L5639,Mapping!$H$1:$K$25,4,0)</f>
        <v>1</v>
      </c>
      <c r="N5639">
        <f t="shared" si="620"/>
        <v>1.1629699999999999E-3</v>
      </c>
      <c r="O5639">
        <f t="shared" si="621"/>
        <v>1.7426830000000001E-3</v>
      </c>
      <c r="P5639">
        <f t="shared" si="622"/>
        <v>4.75752459E-2</v>
      </c>
      <c r="Q5639" t="str">
        <f>VLOOKUP(VLOOKUP(C5639,Mapping!$A$1:$C$17,3,0),Mapping!$E$1:$F$6,2,0)</f>
        <v>Vùng 02</v>
      </c>
    </row>
    <row r="5640" spans="1:17" x14ac:dyDescent="0.3">
      <c r="A5640" s="33">
        <v>44834</v>
      </c>
      <c r="B5640">
        <v>4615</v>
      </c>
      <c r="C5640">
        <v>20</v>
      </c>
      <c r="D5640" s="38" t="s">
        <v>78</v>
      </c>
      <c r="E5640" s="2" t="s">
        <v>41</v>
      </c>
      <c r="F5640">
        <v>1425245</v>
      </c>
      <c r="G5640" s="44">
        <f t="shared" si="616"/>
        <v>44562</v>
      </c>
      <c r="H5640" s="50">
        <f t="shared" si="617"/>
        <v>273</v>
      </c>
      <c r="I5640" s="50">
        <f t="shared" si="618"/>
        <v>44459305.800000004</v>
      </c>
      <c r="J5640" s="46">
        <v>1628546</v>
      </c>
      <c r="K5640" s="2" t="s">
        <v>34</v>
      </c>
      <c r="L5640" s="52" t="str">
        <f t="shared" si="619"/>
        <v>20220930VND</v>
      </c>
      <c r="M5640">
        <f>VLOOKUP(L5640,Mapping!$H$1:$K$25,4,0)</f>
        <v>1</v>
      </c>
      <c r="N5640">
        <f t="shared" si="620"/>
        <v>1.4252449999999999E-3</v>
      </c>
      <c r="O5640">
        <f t="shared" si="621"/>
        <v>1.628546E-3</v>
      </c>
      <c r="P5640">
        <f t="shared" si="622"/>
        <v>4.4459305800000001E-2</v>
      </c>
      <c r="Q5640" t="str">
        <f>VLOOKUP(VLOOKUP(C5640,Mapping!$A$1:$C$17,3,0),Mapping!$E$1:$F$6,2,0)</f>
        <v>Vùng 02</v>
      </c>
    </row>
    <row r="5641" spans="1:17" x14ac:dyDescent="0.3">
      <c r="A5641" s="33">
        <v>44834</v>
      </c>
      <c r="B5641">
        <v>4616</v>
      </c>
      <c r="C5641">
        <v>16</v>
      </c>
      <c r="D5641" s="38" t="s">
        <v>78</v>
      </c>
      <c r="E5641" s="2" t="s">
        <v>41</v>
      </c>
      <c r="F5641">
        <v>1274570</v>
      </c>
      <c r="G5641" s="44">
        <f t="shared" si="616"/>
        <v>44562</v>
      </c>
      <c r="H5641" s="50">
        <f t="shared" si="617"/>
        <v>273</v>
      </c>
      <c r="I5641" s="50">
        <f t="shared" si="618"/>
        <v>3666417.3000000003</v>
      </c>
      <c r="J5641" s="46">
        <v>134301</v>
      </c>
      <c r="K5641" s="2" t="s">
        <v>34</v>
      </c>
      <c r="L5641" s="52" t="str">
        <f t="shared" si="619"/>
        <v>20220930VND</v>
      </c>
      <c r="M5641">
        <f>VLOOKUP(L5641,Mapping!$H$1:$K$25,4,0)</f>
        <v>1</v>
      </c>
      <c r="N5641">
        <f t="shared" si="620"/>
        <v>1.27457E-3</v>
      </c>
      <c r="O5641">
        <f t="shared" si="621"/>
        <v>1.34301E-4</v>
      </c>
      <c r="P5641">
        <f t="shared" si="622"/>
        <v>3.6664173000000005E-3</v>
      </c>
      <c r="Q5641" t="str">
        <f>VLOOKUP(VLOOKUP(C5641,Mapping!$A$1:$C$17,3,0),Mapping!$E$1:$F$6,2,0)</f>
        <v>Vùng 01</v>
      </c>
    </row>
    <row r="5642" spans="1:17" x14ac:dyDescent="0.3">
      <c r="A5642" s="33">
        <v>44834</v>
      </c>
      <c r="B5642">
        <v>4616</v>
      </c>
      <c r="C5642">
        <v>16</v>
      </c>
      <c r="D5642" s="38" t="s">
        <v>78</v>
      </c>
      <c r="E5642" s="2" t="s">
        <v>41</v>
      </c>
      <c r="F5642">
        <v>4360106</v>
      </c>
      <c r="G5642" s="44">
        <f t="shared" si="616"/>
        <v>44562</v>
      </c>
      <c r="H5642" s="50">
        <f t="shared" si="617"/>
        <v>273</v>
      </c>
      <c r="I5642" s="50">
        <f t="shared" si="618"/>
        <v>65739355.5</v>
      </c>
      <c r="J5642" s="46">
        <v>2408035</v>
      </c>
      <c r="K5642" s="2" t="s">
        <v>34</v>
      </c>
      <c r="L5642" s="52" t="str">
        <f t="shared" si="619"/>
        <v>20220930VND</v>
      </c>
      <c r="M5642">
        <f>VLOOKUP(L5642,Mapping!$H$1:$K$25,4,0)</f>
        <v>1</v>
      </c>
      <c r="N5642">
        <f t="shared" si="620"/>
        <v>4.3601059999999999E-3</v>
      </c>
      <c r="O5642">
        <f t="shared" si="621"/>
        <v>2.4080350000000002E-3</v>
      </c>
      <c r="P5642">
        <f t="shared" si="622"/>
        <v>6.5739355499999999E-2</v>
      </c>
      <c r="Q5642" t="str">
        <f>VLOOKUP(VLOOKUP(C5642,Mapping!$A$1:$C$17,3,0),Mapping!$E$1:$F$6,2,0)</f>
        <v>Vùng 01</v>
      </c>
    </row>
    <row r="5643" spans="1:17" x14ac:dyDescent="0.3">
      <c r="A5643" s="33">
        <v>44834</v>
      </c>
      <c r="B5643">
        <v>4618</v>
      </c>
      <c r="C5643">
        <v>25</v>
      </c>
      <c r="D5643" s="38" t="s">
        <v>78</v>
      </c>
      <c r="E5643" s="2" t="s">
        <v>41</v>
      </c>
      <c r="F5643">
        <v>1472260</v>
      </c>
      <c r="G5643" s="44">
        <f t="shared" si="616"/>
        <v>44562</v>
      </c>
      <c r="H5643" s="50">
        <f t="shared" si="617"/>
        <v>273</v>
      </c>
      <c r="I5643" s="50">
        <f t="shared" si="618"/>
        <v>21650483.400000002</v>
      </c>
      <c r="J5643" s="46">
        <v>793058</v>
      </c>
      <c r="K5643" s="2" t="s">
        <v>34</v>
      </c>
      <c r="L5643" s="52" t="str">
        <f t="shared" si="619"/>
        <v>20220930VND</v>
      </c>
      <c r="M5643">
        <f>VLOOKUP(L5643,Mapping!$H$1:$K$25,4,0)</f>
        <v>1</v>
      </c>
      <c r="N5643">
        <f t="shared" si="620"/>
        <v>1.47226E-3</v>
      </c>
      <c r="O5643">
        <f t="shared" si="621"/>
        <v>7.9305800000000002E-4</v>
      </c>
      <c r="P5643">
        <f t="shared" si="622"/>
        <v>2.1650483400000003E-2</v>
      </c>
      <c r="Q5643" t="str">
        <f>VLOOKUP(VLOOKUP(C5643,Mapping!$A$1:$C$17,3,0),Mapping!$E$1:$F$6,2,0)</f>
        <v>Vùng 01</v>
      </c>
    </row>
    <row r="5644" spans="1:17" x14ac:dyDescent="0.3">
      <c r="A5644" s="33">
        <v>44834</v>
      </c>
      <c r="B5644">
        <v>4618</v>
      </c>
      <c r="C5644">
        <v>25</v>
      </c>
      <c r="D5644" s="38" t="s">
        <v>78</v>
      </c>
      <c r="E5644" s="2" t="s">
        <v>41</v>
      </c>
      <c r="F5644">
        <v>168087</v>
      </c>
      <c r="G5644" s="44">
        <f t="shared" si="616"/>
        <v>44562</v>
      </c>
      <c r="H5644" s="50">
        <f t="shared" si="617"/>
        <v>273</v>
      </c>
      <c r="I5644" s="50">
        <f t="shared" si="618"/>
        <v>3286182.9</v>
      </c>
      <c r="J5644" s="46">
        <v>120373</v>
      </c>
      <c r="K5644" s="2" t="s">
        <v>34</v>
      </c>
      <c r="L5644" s="52" t="str">
        <f t="shared" si="619"/>
        <v>20220930VND</v>
      </c>
      <c r="M5644">
        <f>VLOOKUP(L5644,Mapping!$H$1:$K$25,4,0)</f>
        <v>1</v>
      </c>
      <c r="N5644">
        <f t="shared" si="620"/>
        <v>1.6808700000000001E-4</v>
      </c>
      <c r="O5644">
        <f t="shared" si="621"/>
        <v>1.2037299999999999E-4</v>
      </c>
      <c r="P5644">
        <f t="shared" si="622"/>
        <v>3.2861828999999998E-3</v>
      </c>
      <c r="Q5644" t="str">
        <f>VLOOKUP(VLOOKUP(C5644,Mapping!$A$1:$C$17,3,0),Mapping!$E$1:$F$6,2,0)</f>
        <v>Vùng 01</v>
      </c>
    </row>
    <row r="5645" spans="1:17" x14ac:dyDescent="0.3">
      <c r="A5645" s="33">
        <v>44834</v>
      </c>
      <c r="B5645">
        <v>4619</v>
      </c>
      <c r="C5645">
        <v>25</v>
      </c>
      <c r="D5645" s="38" t="s">
        <v>78</v>
      </c>
      <c r="E5645" s="2" t="s">
        <v>41</v>
      </c>
      <c r="F5645">
        <v>985510</v>
      </c>
      <c r="G5645" s="44">
        <f t="shared" si="616"/>
        <v>44562</v>
      </c>
      <c r="H5645" s="50">
        <f t="shared" si="617"/>
        <v>273</v>
      </c>
      <c r="I5645" s="50">
        <f t="shared" si="618"/>
        <v>1239386903314.5601</v>
      </c>
      <c r="J5645" s="46">
        <v>1957040</v>
      </c>
      <c r="K5645" s="2" t="s">
        <v>35</v>
      </c>
      <c r="L5645" s="52" t="str">
        <f t="shared" si="619"/>
        <v>20220930USD</v>
      </c>
      <c r="M5645">
        <f>VLOOKUP(L5645,Mapping!$H$1:$K$25,4,0)</f>
        <v>23197.68</v>
      </c>
      <c r="N5645">
        <f t="shared" si="620"/>
        <v>22.861545616800001</v>
      </c>
      <c r="O5645">
        <f t="shared" si="621"/>
        <v>45.398787667199997</v>
      </c>
      <c r="P5645">
        <f t="shared" si="622"/>
        <v>1239.38690331456</v>
      </c>
      <c r="Q5645" t="str">
        <f>VLOOKUP(VLOOKUP(C5645,Mapping!$A$1:$C$17,3,0),Mapping!$E$1:$F$6,2,0)</f>
        <v>Vùng 01</v>
      </c>
    </row>
    <row r="5646" spans="1:17" x14ac:dyDescent="0.3">
      <c r="A5646" s="33">
        <v>44834</v>
      </c>
      <c r="B5646">
        <v>4619</v>
      </c>
      <c r="C5646">
        <v>25</v>
      </c>
      <c r="D5646" s="38" t="s">
        <v>78</v>
      </c>
      <c r="E5646" s="2" t="s">
        <v>41</v>
      </c>
      <c r="F5646">
        <v>1767575</v>
      </c>
      <c r="G5646" s="44">
        <f t="shared" si="616"/>
        <v>44562</v>
      </c>
      <c r="H5646" s="50">
        <f t="shared" si="617"/>
        <v>273</v>
      </c>
      <c r="I5646" s="50">
        <f t="shared" si="618"/>
        <v>29568930.300000001</v>
      </c>
      <c r="J5646" s="46">
        <v>1083111</v>
      </c>
      <c r="K5646" s="2" t="s">
        <v>34</v>
      </c>
      <c r="L5646" s="52" t="str">
        <f t="shared" si="619"/>
        <v>20220930VND</v>
      </c>
      <c r="M5646">
        <f>VLOOKUP(L5646,Mapping!$H$1:$K$25,4,0)</f>
        <v>1</v>
      </c>
      <c r="N5646">
        <f t="shared" si="620"/>
        <v>1.767575E-3</v>
      </c>
      <c r="O5646">
        <f t="shared" si="621"/>
        <v>1.0831110000000001E-3</v>
      </c>
      <c r="P5646">
        <f t="shared" si="622"/>
        <v>2.9568930300000001E-2</v>
      </c>
      <c r="Q5646" t="str">
        <f>VLOOKUP(VLOOKUP(C5646,Mapping!$A$1:$C$17,3,0),Mapping!$E$1:$F$6,2,0)</f>
        <v>Vùng 01</v>
      </c>
    </row>
    <row r="5647" spans="1:17" x14ac:dyDescent="0.3">
      <c r="A5647" s="33">
        <v>44834</v>
      </c>
      <c r="B5647">
        <v>4621</v>
      </c>
      <c r="C5647">
        <v>40</v>
      </c>
      <c r="D5647" s="38" t="s">
        <v>78</v>
      </c>
      <c r="E5647" s="2" t="s">
        <v>41</v>
      </c>
      <c r="F5647">
        <v>1594296</v>
      </c>
      <c r="G5647" s="44">
        <f t="shared" si="616"/>
        <v>44562</v>
      </c>
      <c r="H5647" s="50">
        <f t="shared" si="617"/>
        <v>273</v>
      </c>
      <c r="I5647" s="50">
        <f t="shared" si="618"/>
        <v>50351765.100000001</v>
      </c>
      <c r="J5647" s="46">
        <v>1844387</v>
      </c>
      <c r="K5647" s="2" t="s">
        <v>34</v>
      </c>
      <c r="L5647" s="52" t="str">
        <f t="shared" si="619"/>
        <v>20220930VND</v>
      </c>
      <c r="M5647">
        <f>VLOOKUP(L5647,Mapping!$H$1:$K$25,4,0)</f>
        <v>1</v>
      </c>
      <c r="N5647">
        <f t="shared" si="620"/>
        <v>1.594296E-3</v>
      </c>
      <c r="O5647">
        <f t="shared" si="621"/>
        <v>1.8443870000000001E-3</v>
      </c>
      <c r="P5647">
        <f t="shared" si="622"/>
        <v>5.0351765100000001E-2</v>
      </c>
      <c r="Q5647" t="str">
        <f>VLOOKUP(VLOOKUP(C5647,Mapping!$A$1:$C$17,3,0),Mapping!$E$1:$F$6,2,0)</f>
        <v>Vùng 01</v>
      </c>
    </row>
    <row r="5648" spans="1:17" x14ac:dyDescent="0.3">
      <c r="A5648" s="33">
        <v>44834</v>
      </c>
      <c r="B5648">
        <v>4623</v>
      </c>
      <c r="C5648">
        <v>40</v>
      </c>
      <c r="D5648" s="38" t="s">
        <v>78</v>
      </c>
      <c r="E5648" s="2" t="s">
        <v>41</v>
      </c>
      <c r="F5648">
        <v>1882879</v>
      </c>
      <c r="G5648" s="44">
        <f t="shared" si="616"/>
        <v>44562</v>
      </c>
      <c r="H5648" s="50">
        <f t="shared" si="617"/>
        <v>273</v>
      </c>
      <c r="I5648" s="50">
        <f t="shared" si="618"/>
        <v>28572807.900000002</v>
      </c>
      <c r="J5648" s="46">
        <v>1046623</v>
      </c>
      <c r="K5648" s="2" t="s">
        <v>34</v>
      </c>
      <c r="L5648" s="52" t="str">
        <f t="shared" si="619"/>
        <v>20220930VND</v>
      </c>
      <c r="M5648">
        <f>VLOOKUP(L5648,Mapping!$H$1:$K$25,4,0)</f>
        <v>1</v>
      </c>
      <c r="N5648">
        <f t="shared" si="620"/>
        <v>1.8828790000000001E-3</v>
      </c>
      <c r="O5648">
        <f t="shared" si="621"/>
        <v>1.046623E-3</v>
      </c>
      <c r="P5648">
        <f t="shared" si="622"/>
        <v>2.8572807900000004E-2</v>
      </c>
      <c r="Q5648" t="str">
        <f>VLOOKUP(VLOOKUP(C5648,Mapping!$A$1:$C$17,3,0),Mapping!$E$1:$F$6,2,0)</f>
        <v>Vùng 01</v>
      </c>
    </row>
    <row r="5649" spans="1:17" x14ac:dyDescent="0.3">
      <c r="A5649" s="33">
        <v>44834</v>
      </c>
      <c r="B5649">
        <v>4623</v>
      </c>
      <c r="C5649">
        <v>34</v>
      </c>
      <c r="D5649" s="38" t="s">
        <v>78</v>
      </c>
      <c r="E5649" s="2" t="s">
        <v>41</v>
      </c>
      <c r="F5649">
        <v>412403</v>
      </c>
      <c r="G5649" s="44">
        <f t="shared" si="616"/>
        <v>44562</v>
      </c>
      <c r="H5649" s="50">
        <f t="shared" si="617"/>
        <v>273</v>
      </c>
      <c r="I5649" s="50">
        <f t="shared" si="618"/>
        <v>42981802.5</v>
      </c>
      <c r="J5649" s="46">
        <v>1574425</v>
      </c>
      <c r="K5649" s="2" t="s">
        <v>34</v>
      </c>
      <c r="L5649" s="52" t="str">
        <f t="shared" si="619"/>
        <v>20220930VND</v>
      </c>
      <c r="M5649">
        <f>VLOOKUP(L5649,Mapping!$H$1:$K$25,4,0)</f>
        <v>1</v>
      </c>
      <c r="N5649">
        <f t="shared" si="620"/>
        <v>4.1240299999999999E-4</v>
      </c>
      <c r="O5649">
        <f t="shared" si="621"/>
        <v>1.574425E-3</v>
      </c>
      <c r="P5649">
        <f t="shared" si="622"/>
        <v>4.2981802499999999E-2</v>
      </c>
      <c r="Q5649" t="str">
        <f>VLOOKUP(VLOOKUP(C5649,Mapping!$A$1:$C$17,3,0),Mapping!$E$1:$F$6,2,0)</f>
        <v>Vùng 02</v>
      </c>
    </row>
    <row r="5650" spans="1:17" x14ac:dyDescent="0.3">
      <c r="A5650" s="33">
        <v>44834</v>
      </c>
      <c r="B5650">
        <v>4623</v>
      </c>
      <c r="C5650">
        <v>23</v>
      </c>
      <c r="D5650" s="38" t="s">
        <v>78</v>
      </c>
      <c r="E5650" s="2" t="s">
        <v>41</v>
      </c>
      <c r="F5650">
        <v>799223</v>
      </c>
      <c r="G5650" s="44">
        <f t="shared" si="616"/>
        <v>44562</v>
      </c>
      <c r="H5650" s="50">
        <f t="shared" si="617"/>
        <v>273</v>
      </c>
      <c r="I5650" s="50">
        <f t="shared" si="618"/>
        <v>39841510.800000004</v>
      </c>
      <c r="J5650" s="46">
        <v>1459396</v>
      </c>
      <c r="K5650" s="2" t="s">
        <v>34</v>
      </c>
      <c r="L5650" s="52" t="str">
        <f t="shared" si="619"/>
        <v>20220930VND</v>
      </c>
      <c r="M5650">
        <f>VLOOKUP(L5650,Mapping!$H$1:$K$25,4,0)</f>
        <v>1</v>
      </c>
      <c r="N5650">
        <f t="shared" si="620"/>
        <v>7.9922299999999995E-4</v>
      </c>
      <c r="O5650">
        <f t="shared" si="621"/>
        <v>1.459396E-3</v>
      </c>
      <c r="P5650">
        <f t="shared" si="622"/>
        <v>3.9841510800000007E-2</v>
      </c>
      <c r="Q5650" t="str">
        <f>VLOOKUP(VLOOKUP(C5650,Mapping!$A$1:$C$17,3,0),Mapping!$E$1:$F$6,2,0)</f>
        <v>Vùng 02</v>
      </c>
    </row>
    <row r="5651" spans="1:17" x14ac:dyDescent="0.3">
      <c r="A5651" s="33">
        <v>44834</v>
      </c>
      <c r="B5651">
        <v>4624</v>
      </c>
      <c r="C5651">
        <v>34</v>
      </c>
      <c r="D5651" s="38" t="s">
        <v>78</v>
      </c>
      <c r="E5651" s="2" t="s">
        <v>41</v>
      </c>
      <c r="F5651">
        <v>148134</v>
      </c>
      <c r="G5651" s="44">
        <f t="shared" si="616"/>
        <v>44562</v>
      </c>
      <c r="H5651" s="50">
        <f t="shared" si="617"/>
        <v>273</v>
      </c>
      <c r="I5651" s="50">
        <f t="shared" si="618"/>
        <v>18341778</v>
      </c>
      <c r="J5651" s="46">
        <v>671860</v>
      </c>
      <c r="K5651" s="2" t="s">
        <v>34</v>
      </c>
      <c r="L5651" s="52" t="str">
        <f t="shared" si="619"/>
        <v>20220930VND</v>
      </c>
      <c r="M5651">
        <f>VLOOKUP(L5651,Mapping!$H$1:$K$25,4,0)</f>
        <v>1</v>
      </c>
      <c r="N5651">
        <f t="shared" si="620"/>
        <v>1.4813399999999999E-4</v>
      </c>
      <c r="O5651">
        <f t="shared" si="621"/>
        <v>6.7186000000000004E-4</v>
      </c>
      <c r="P5651">
        <f t="shared" si="622"/>
        <v>1.8341778E-2</v>
      </c>
      <c r="Q5651" t="str">
        <f>VLOOKUP(VLOOKUP(C5651,Mapping!$A$1:$C$17,3,0),Mapping!$E$1:$F$6,2,0)</f>
        <v>Vùng 02</v>
      </c>
    </row>
    <row r="5652" spans="1:17" x14ac:dyDescent="0.3">
      <c r="A5652" s="33">
        <v>44834</v>
      </c>
      <c r="B5652">
        <v>4625</v>
      </c>
      <c r="C5652">
        <v>25</v>
      </c>
      <c r="D5652" s="38" t="s">
        <v>78</v>
      </c>
      <c r="E5652" s="2" t="s">
        <v>41</v>
      </c>
      <c r="F5652">
        <v>1962221</v>
      </c>
      <c r="G5652" s="44">
        <f t="shared" si="616"/>
        <v>44562</v>
      </c>
      <c r="H5652" s="50">
        <f t="shared" si="617"/>
        <v>273</v>
      </c>
      <c r="I5652" s="50">
        <f t="shared" si="618"/>
        <v>12045224.1</v>
      </c>
      <c r="J5652" s="46">
        <v>441217</v>
      </c>
      <c r="K5652" s="2" t="s">
        <v>34</v>
      </c>
      <c r="L5652" s="52" t="str">
        <f t="shared" si="619"/>
        <v>20220930VND</v>
      </c>
      <c r="M5652">
        <f>VLOOKUP(L5652,Mapping!$H$1:$K$25,4,0)</f>
        <v>1</v>
      </c>
      <c r="N5652">
        <f t="shared" si="620"/>
        <v>1.9622210000000001E-3</v>
      </c>
      <c r="O5652">
        <f t="shared" si="621"/>
        <v>4.4121699999999999E-4</v>
      </c>
      <c r="P5652">
        <f t="shared" si="622"/>
        <v>1.20452241E-2</v>
      </c>
      <c r="Q5652" t="str">
        <f>VLOOKUP(VLOOKUP(C5652,Mapping!$A$1:$C$17,3,0),Mapping!$E$1:$F$6,2,0)</f>
        <v>Vùng 01</v>
      </c>
    </row>
    <row r="5653" spans="1:17" x14ac:dyDescent="0.3">
      <c r="A5653" s="33">
        <v>44834</v>
      </c>
      <c r="B5653">
        <v>4625</v>
      </c>
      <c r="C5653">
        <v>23</v>
      </c>
      <c r="D5653" s="38" t="s">
        <v>78</v>
      </c>
      <c r="E5653" s="2" t="s">
        <v>41</v>
      </c>
      <c r="F5653">
        <v>1253490</v>
      </c>
      <c r="G5653" s="44">
        <f t="shared" si="616"/>
        <v>44562</v>
      </c>
      <c r="H5653" s="50">
        <f t="shared" si="617"/>
        <v>273</v>
      </c>
      <c r="I5653" s="50">
        <f t="shared" si="618"/>
        <v>21057773.099999998</v>
      </c>
      <c r="J5653" s="46">
        <v>771347</v>
      </c>
      <c r="K5653" s="2" t="s">
        <v>34</v>
      </c>
      <c r="L5653" s="52" t="str">
        <f t="shared" si="619"/>
        <v>20220930VND</v>
      </c>
      <c r="M5653">
        <f>VLOOKUP(L5653,Mapping!$H$1:$K$25,4,0)</f>
        <v>1</v>
      </c>
      <c r="N5653">
        <f t="shared" si="620"/>
        <v>1.2534899999999999E-3</v>
      </c>
      <c r="O5653">
        <f t="shared" si="621"/>
        <v>7.7134700000000003E-4</v>
      </c>
      <c r="P5653">
        <f t="shared" si="622"/>
        <v>2.1057773099999996E-2</v>
      </c>
      <c r="Q5653" t="str">
        <f>VLOOKUP(VLOOKUP(C5653,Mapping!$A$1:$C$17,3,0),Mapping!$E$1:$F$6,2,0)</f>
        <v>Vùng 02</v>
      </c>
    </row>
    <row r="5654" spans="1:17" x14ac:dyDescent="0.3">
      <c r="A5654" s="33">
        <v>44834</v>
      </c>
      <c r="B5654">
        <v>4629</v>
      </c>
      <c r="C5654">
        <v>23</v>
      </c>
      <c r="D5654" s="38" t="s">
        <v>78</v>
      </c>
      <c r="E5654" s="2" t="s">
        <v>41</v>
      </c>
      <c r="F5654">
        <v>9615089</v>
      </c>
      <c r="G5654" s="44">
        <f t="shared" si="616"/>
        <v>44562</v>
      </c>
      <c r="H5654" s="50">
        <f t="shared" si="617"/>
        <v>273</v>
      </c>
      <c r="I5654" s="50">
        <f t="shared" si="618"/>
        <v>240137051.70000002</v>
      </c>
      <c r="J5654" s="46">
        <v>8796229</v>
      </c>
      <c r="K5654" s="2" t="s">
        <v>34</v>
      </c>
      <c r="L5654" s="52" t="str">
        <f t="shared" si="619"/>
        <v>20220930VND</v>
      </c>
      <c r="M5654">
        <f>VLOOKUP(L5654,Mapping!$H$1:$K$25,4,0)</f>
        <v>1</v>
      </c>
      <c r="N5654">
        <f t="shared" si="620"/>
        <v>9.6150890000000003E-3</v>
      </c>
      <c r="O5654">
        <f t="shared" si="621"/>
        <v>8.7962289999999992E-3</v>
      </c>
      <c r="P5654">
        <f t="shared" si="622"/>
        <v>0.24013705170000002</v>
      </c>
      <c r="Q5654" t="str">
        <f>VLOOKUP(VLOOKUP(C5654,Mapping!$A$1:$C$17,3,0),Mapping!$E$1:$F$6,2,0)</f>
        <v>Vùng 02</v>
      </c>
    </row>
    <row r="5655" spans="1:17" x14ac:dyDescent="0.3">
      <c r="A5655" s="33">
        <v>44834</v>
      </c>
      <c r="B5655">
        <v>4630</v>
      </c>
      <c r="C5655">
        <v>45</v>
      </c>
      <c r="D5655" s="38" t="s">
        <v>78</v>
      </c>
      <c r="E5655" s="2" t="s">
        <v>41</v>
      </c>
      <c r="F5655">
        <v>1174367</v>
      </c>
      <c r="G5655" s="44">
        <f t="shared" si="616"/>
        <v>44562</v>
      </c>
      <c r="H5655" s="50">
        <f t="shared" si="617"/>
        <v>273</v>
      </c>
      <c r="I5655" s="50">
        <f t="shared" si="618"/>
        <v>30735896.099999998</v>
      </c>
      <c r="J5655" s="46">
        <v>1125857</v>
      </c>
      <c r="K5655" s="2" t="s">
        <v>34</v>
      </c>
      <c r="L5655" s="52" t="str">
        <f t="shared" si="619"/>
        <v>20220930VND</v>
      </c>
      <c r="M5655">
        <f>VLOOKUP(L5655,Mapping!$H$1:$K$25,4,0)</f>
        <v>1</v>
      </c>
      <c r="N5655">
        <f t="shared" si="620"/>
        <v>1.1743669999999999E-3</v>
      </c>
      <c r="O5655">
        <f t="shared" si="621"/>
        <v>1.1258570000000001E-3</v>
      </c>
      <c r="P5655">
        <f t="shared" si="622"/>
        <v>3.0735896099999997E-2</v>
      </c>
      <c r="Q5655" t="str">
        <f>VLOOKUP(VLOOKUP(C5655,Mapping!$A$1:$C$17,3,0),Mapping!$E$1:$F$6,2,0)</f>
        <v>Vùng 02</v>
      </c>
    </row>
    <row r="5656" spans="1:17" x14ac:dyDescent="0.3">
      <c r="A5656" s="33">
        <v>44834</v>
      </c>
      <c r="B5656">
        <v>4631</v>
      </c>
      <c r="C5656">
        <v>11</v>
      </c>
      <c r="D5656" s="38" t="s">
        <v>78</v>
      </c>
      <c r="E5656" s="2" t="s">
        <v>41</v>
      </c>
      <c r="F5656">
        <v>1816684</v>
      </c>
      <c r="G5656" s="44">
        <f t="shared" si="616"/>
        <v>44562</v>
      </c>
      <c r="H5656" s="50">
        <f t="shared" si="617"/>
        <v>273</v>
      </c>
      <c r="I5656" s="50">
        <f t="shared" si="618"/>
        <v>37284865.800000004</v>
      </c>
      <c r="J5656" s="46">
        <v>1365746</v>
      </c>
      <c r="K5656" s="2" t="s">
        <v>34</v>
      </c>
      <c r="L5656" s="52" t="str">
        <f t="shared" si="619"/>
        <v>20220930VND</v>
      </c>
      <c r="M5656">
        <f>VLOOKUP(L5656,Mapping!$H$1:$K$25,4,0)</f>
        <v>1</v>
      </c>
      <c r="N5656">
        <f t="shared" si="620"/>
        <v>1.8166840000000001E-3</v>
      </c>
      <c r="O5656">
        <f t="shared" si="621"/>
        <v>1.3657459999999999E-3</v>
      </c>
      <c r="P5656">
        <f t="shared" si="622"/>
        <v>3.7284865800000004E-2</v>
      </c>
      <c r="Q5656" t="str">
        <f>VLOOKUP(VLOOKUP(C5656,Mapping!$A$1:$C$17,3,0),Mapping!$E$1:$F$6,2,0)</f>
        <v>Vùng 01</v>
      </c>
    </row>
    <row r="5657" spans="1:17" x14ac:dyDescent="0.3">
      <c r="A5657" s="33">
        <v>44834</v>
      </c>
      <c r="B5657">
        <v>4631</v>
      </c>
      <c r="C5657">
        <v>34</v>
      </c>
      <c r="D5657" s="38" t="s">
        <v>78</v>
      </c>
      <c r="E5657" s="2" t="s">
        <v>41</v>
      </c>
      <c r="F5657">
        <v>6914816</v>
      </c>
      <c r="G5657" s="44">
        <f t="shared" si="616"/>
        <v>44562</v>
      </c>
      <c r="H5657" s="50">
        <f t="shared" si="617"/>
        <v>273</v>
      </c>
      <c r="I5657" s="50">
        <f t="shared" si="618"/>
        <v>258221117.70000002</v>
      </c>
      <c r="J5657" s="46">
        <v>9458649</v>
      </c>
      <c r="K5657" s="2" t="s">
        <v>34</v>
      </c>
      <c r="L5657" s="52" t="str">
        <f t="shared" si="619"/>
        <v>20220930VND</v>
      </c>
      <c r="M5657">
        <f>VLOOKUP(L5657,Mapping!$H$1:$K$25,4,0)</f>
        <v>1</v>
      </c>
      <c r="N5657">
        <f t="shared" si="620"/>
        <v>6.9148159999999998E-3</v>
      </c>
      <c r="O5657">
        <f t="shared" si="621"/>
        <v>9.4586489999999995E-3</v>
      </c>
      <c r="P5657">
        <f t="shared" si="622"/>
        <v>0.2582211177</v>
      </c>
      <c r="Q5657" t="str">
        <f>VLOOKUP(VLOOKUP(C5657,Mapping!$A$1:$C$17,3,0),Mapping!$E$1:$F$6,2,0)</f>
        <v>Vùng 02</v>
      </c>
    </row>
    <row r="5658" spans="1:17" x14ac:dyDescent="0.3">
      <c r="A5658" s="33">
        <v>44834</v>
      </c>
      <c r="B5658">
        <v>4631</v>
      </c>
      <c r="C5658">
        <v>34</v>
      </c>
      <c r="D5658" s="38" t="s">
        <v>78</v>
      </c>
      <c r="E5658" s="2" t="s">
        <v>41</v>
      </c>
      <c r="F5658">
        <v>77562</v>
      </c>
      <c r="G5658" s="44">
        <f t="shared" si="616"/>
        <v>44562</v>
      </c>
      <c r="H5658" s="50">
        <f t="shared" si="617"/>
        <v>273</v>
      </c>
      <c r="I5658" s="50">
        <f t="shared" si="618"/>
        <v>17511858</v>
      </c>
      <c r="J5658" s="46">
        <v>641460</v>
      </c>
      <c r="K5658" s="2" t="s">
        <v>34</v>
      </c>
      <c r="L5658" s="52" t="str">
        <f t="shared" si="619"/>
        <v>20220930VND</v>
      </c>
      <c r="M5658">
        <f>VLOOKUP(L5658,Mapping!$H$1:$K$25,4,0)</f>
        <v>1</v>
      </c>
      <c r="N5658">
        <f t="shared" si="620"/>
        <v>7.7562E-5</v>
      </c>
      <c r="O5658">
        <f t="shared" si="621"/>
        <v>6.4145999999999995E-4</v>
      </c>
      <c r="P5658">
        <f t="shared" si="622"/>
        <v>1.7511858000000002E-2</v>
      </c>
      <c r="Q5658" t="str">
        <f>VLOOKUP(VLOOKUP(C5658,Mapping!$A$1:$C$17,3,0),Mapping!$E$1:$F$6,2,0)</f>
        <v>Vùng 02</v>
      </c>
    </row>
    <row r="5659" spans="1:17" x14ac:dyDescent="0.3">
      <c r="A5659" s="33">
        <v>44834</v>
      </c>
      <c r="B5659">
        <v>4631</v>
      </c>
      <c r="C5659">
        <v>34</v>
      </c>
      <c r="D5659" s="38" t="s">
        <v>78</v>
      </c>
      <c r="E5659" s="2" t="s">
        <v>41</v>
      </c>
      <c r="F5659">
        <v>1947778</v>
      </c>
      <c r="G5659" s="44">
        <f t="shared" si="616"/>
        <v>44562</v>
      </c>
      <c r="H5659" s="50">
        <f t="shared" si="617"/>
        <v>273</v>
      </c>
      <c r="I5659" s="50">
        <f t="shared" si="618"/>
        <v>22969510.199999999</v>
      </c>
      <c r="J5659" s="46">
        <v>841374</v>
      </c>
      <c r="K5659" s="2" t="s">
        <v>34</v>
      </c>
      <c r="L5659" s="52" t="str">
        <f t="shared" si="619"/>
        <v>20220930VND</v>
      </c>
      <c r="M5659">
        <f>VLOOKUP(L5659,Mapping!$H$1:$K$25,4,0)</f>
        <v>1</v>
      </c>
      <c r="N5659">
        <f t="shared" si="620"/>
        <v>1.9477780000000001E-3</v>
      </c>
      <c r="O5659">
        <f t="shared" si="621"/>
        <v>8.4137399999999998E-4</v>
      </c>
      <c r="P5659">
        <f t="shared" si="622"/>
        <v>2.2969510199999998E-2</v>
      </c>
      <c r="Q5659" t="str">
        <f>VLOOKUP(VLOOKUP(C5659,Mapping!$A$1:$C$17,3,0),Mapping!$E$1:$F$6,2,0)</f>
        <v>Vùng 02</v>
      </c>
    </row>
    <row r="5660" spans="1:17" x14ac:dyDescent="0.3">
      <c r="A5660" s="33">
        <v>44834</v>
      </c>
      <c r="B5660">
        <v>4631</v>
      </c>
      <c r="C5660">
        <v>34</v>
      </c>
      <c r="D5660" s="38" t="s">
        <v>78</v>
      </c>
      <c r="E5660" s="2" t="s">
        <v>41</v>
      </c>
      <c r="F5660">
        <v>1332245</v>
      </c>
      <c r="G5660" s="44">
        <f t="shared" si="616"/>
        <v>44562</v>
      </c>
      <c r="H5660" s="50">
        <f t="shared" si="617"/>
        <v>273</v>
      </c>
      <c r="I5660" s="50">
        <f t="shared" si="618"/>
        <v>16077434.1</v>
      </c>
      <c r="J5660" s="46">
        <v>588917</v>
      </c>
      <c r="K5660" s="2" t="s">
        <v>34</v>
      </c>
      <c r="L5660" s="52" t="str">
        <f t="shared" si="619"/>
        <v>20220930VND</v>
      </c>
      <c r="M5660">
        <f>VLOOKUP(L5660,Mapping!$H$1:$K$25,4,0)</f>
        <v>1</v>
      </c>
      <c r="N5660">
        <f t="shared" si="620"/>
        <v>1.3322449999999999E-3</v>
      </c>
      <c r="O5660">
        <f t="shared" si="621"/>
        <v>5.88917E-4</v>
      </c>
      <c r="P5660">
        <f t="shared" si="622"/>
        <v>1.6077434099999999E-2</v>
      </c>
      <c r="Q5660" t="str">
        <f>VLOOKUP(VLOOKUP(C5660,Mapping!$A$1:$C$17,3,0),Mapping!$E$1:$F$6,2,0)</f>
        <v>Vùng 02</v>
      </c>
    </row>
    <row r="5661" spans="1:17" x14ac:dyDescent="0.3">
      <c r="A5661" s="33">
        <v>44834</v>
      </c>
      <c r="B5661">
        <v>4631</v>
      </c>
      <c r="C5661">
        <v>34</v>
      </c>
      <c r="D5661" s="38" t="s">
        <v>78</v>
      </c>
      <c r="E5661" s="2" t="s">
        <v>41</v>
      </c>
      <c r="F5661">
        <v>8961567</v>
      </c>
      <c r="G5661" s="44">
        <f t="shared" si="616"/>
        <v>44562</v>
      </c>
      <c r="H5661" s="50">
        <f t="shared" si="617"/>
        <v>273</v>
      </c>
      <c r="I5661" s="50">
        <f t="shared" si="618"/>
        <v>206085843.59999999</v>
      </c>
      <c r="J5661" s="46">
        <v>7548932</v>
      </c>
      <c r="K5661" s="2" t="s">
        <v>34</v>
      </c>
      <c r="L5661" s="52" t="str">
        <f t="shared" si="619"/>
        <v>20220930VND</v>
      </c>
      <c r="M5661">
        <f>VLOOKUP(L5661,Mapping!$H$1:$K$25,4,0)</f>
        <v>1</v>
      </c>
      <c r="N5661">
        <f t="shared" si="620"/>
        <v>8.9615670000000001E-3</v>
      </c>
      <c r="O5661">
        <f t="shared" si="621"/>
        <v>7.5489320000000004E-3</v>
      </c>
      <c r="P5661">
        <f t="shared" si="622"/>
        <v>0.20608584359999998</v>
      </c>
      <c r="Q5661" t="str">
        <f>VLOOKUP(VLOOKUP(C5661,Mapping!$A$1:$C$17,3,0),Mapping!$E$1:$F$6,2,0)</f>
        <v>Vùng 02</v>
      </c>
    </row>
    <row r="5662" spans="1:17" x14ac:dyDescent="0.3">
      <c r="A5662" s="33">
        <v>44834</v>
      </c>
      <c r="B5662">
        <v>4631</v>
      </c>
      <c r="C5662">
        <v>34</v>
      </c>
      <c r="D5662" s="38" t="s">
        <v>78</v>
      </c>
      <c r="E5662" s="2" t="s">
        <v>41</v>
      </c>
      <c r="F5662">
        <v>1214981</v>
      </c>
      <c r="G5662" s="44">
        <f t="shared" si="616"/>
        <v>44562</v>
      </c>
      <c r="H5662" s="50">
        <f t="shared" si="617"/>
        <v>273</v>
      </c>
      <c r="I5662" s="50">
        <f t="shared" si="618"/>
        <v>12105174.9</v>
      </c>
      <c r="J5662" s="46">
        <v>443413</v>
      </c>
      <c r="K5662" s="2" t="s">
        <v>34</v>
      </c>
      <c r="L5662" s="52" t="str">
        <f t="shared" si="619"/>
        <v>20220930VND</v>
      </c>
      <c r="M5662">
        <f>VLOOKUP(L5662,Mapping!$H$1:$K$25,4,0)</f>
        <v>1</v>
      </c>
      <c r="N5662">
        <f t="shared" si="620"/>
        <v>1.214981E-3</v>
      </c>
      <c r="O5662">
        <f t="shared" si="621"/>
        <v>4.4341299999999998E-4</v>
      </c>
      <c r="P5662">
        <f t="shared" si="622"/>
        <v>1.21051749E-2</v>
      </c>
      <c r="Q5662" t="str">
        <f>VLOOKUP(VLOOKUP(C5662,Mapping!$A$1:$C$17,3,0),Mapping!$E$1:$F$6,2,0)</f>
        <v>Vùng 02</v>
      </c>
    </row>
    <row r="5663" spans="1:17" x14ac:dyDescent="0.3">
      <c r="A5663" s="33">
        <v>44834</v>
      </c>
      <c r="B5663">
        <v>4631</v>
      </c>
      <c r="C5663">
        <v>34</v>
      </c>
      <c r="D5663" s="38" t="s">
        <v>78</v>
      </c>
      <c r="E5663" s="2" t="s">
        <v>41</v>
      </c>
      <c r="F5663">
        <v>6165179</v>
      </c>
      <c r="G5663" s="44">
        <f t="shared" si="616"/>
        <v>44562</v>
      </c>
      <c r="H5663" s="50">
        <f t="shared" si="617"/>
        <v>273</v>
      </c>
      <c r="I5663" s="50">
        <f t="shared" si="618"/>
        <v>187978763.70000002</v>
      </c>
      <c r="J5663" s="46">
        <v>6885669</v>
      </c>
      <c r="K5663" s="2" t="s">
        <v>34</v>
      </c>
      <c r="L5663" s="52" t="str">
        <f t="shared" si="619"/>
        <v>20220930VND</v>
      </c>
      <c r="M5663">
        <f>VLOOKUP(L5663,Mapping!$H$1:$K$25,4,0)</f>
        <v>1</v>
      </c>
      <c r="N5663">
        <f t="shared" si="620"/>
        <v>6.1651789999999998E-3</v>
      </c>
      <c r="O5663">
        <f t="shared" si="621"/>
        <v>6.8856689999999996E-3</v>
      </c>
      <c r="P5663">
        <f t="shared" si="622"/>
        <v>0.18797876370000002</v>
      </c>
      <c r="Q5663" t="str">
        <f>VLOOKUP(VLOOKUP(C5663,Mapping!$A$1:$C$17,3,0),Mapping!$E$1:$F$6,2,0)</f>
        <v>Vùng 02</v>
      </c>
    </row>
    <row r="5664" spans="1:17" x14ac:dyDescent="0.3">
      <c r="A5664" s="33">
        <v>44834</v>
      </c>
      <c r="B5664">
        <v>4632</v>
      </c>
      <c r="C5664">
        <v>12</v>
      </c>
      <c r="D5664" s="38" t="s">
        <v>78</v>
      </c>
      <c r="E5664" s="2" t="s">
        <v>41</v>
      </c>
      <c r="F5664">
        <v>1018521</v>
      </c>
      <c r="G5664" s="44">
        <f t="shared" si="616"/>
        <v>44562</v>
      </c>
      <c r="H5664" s="50">
        <f t="shared" si="617"/>
        <v>273</v>
      </c>
      <c r="I5664" s="50">
        <f t="shared" si="618"/>
        <v>26731204.5</v>
      </c>
      <c r="J5664" s="46">
        <v>979165</v>
      </c>
      <c r="K5664" s="2" t="s">
        <v>34</v>
      </c>
      <c r="L5664" s="52" t="str">
        <f t="shared" si="619"/>
        <v>20220930VND</v>
      </c>
      <c r="M5664">
        <f>VLOOKUP(L5664,Mapping!$H$1:$K$25,4,0)</f>
        <v>1</v>
      </c>
      <c r="N5664">
        <f t="shared" si="620"/>
        <v>1.0185210000000001E-3</v>
      </c>
      <c r="O5664">
        <f t="shared" si="621"/>
        <v>9.7916499999999994E-4</v>
      </c>
      <c r="P5664">
        <f t="shared" si="622"/>
        <v>2.6731204500000001E-2</v>
      </c>
      <c r="Q5664" t="str">
        <f>VLOOKUP(VLOOKUP(C5664,Mapping!$A$1:$C$17,3,0),Mapping!$E$1:$F$6,2,0)</f>
        <v>Vùng 03</v>
      </c>
    </row>
    <row r="5665" spans="1:17" x14ac:dyDescent="0.3">
      <c r="A5665" s="33">
        <v>44834</v>
      </c>
      <c r="B5665">
        <v>4632</v>
      </c>
      <c r="C5665">
        <v>12</v>
      </c>
      <c r="D5665" s="38" t="s">
        <v>78</v>
      </c>
      <c r="E5665" s="2" t="s">
        <v>41</v>
      </c>
      <c r="F5665">
        <v>8939661</v>
      </c>
      <c r="G5665" s="44">
        <f t="shared" si="616"/>
        <v>44562</v>
      </c>
      <c r="H5665" s="50">
        <f t="shared" si="617"/>
        <v>273</v>
      </c>
      <c r="I5665" s="50">
        <f t="shared" si="618"/>
        <v>167996583.29999998</v>
      </c>
      <c r="J5665" s="46">
        <v>6153721</v>
      </c>
      <c r="K5665" s="2" t="s">
        <v>34</v>
      </c>
      <c r="L5665" s="52" t="str">
        <f t="shared" si="619"/>
        <v>20220930VND</v>
      </c>
      <c r="M5665">
        <f>VLOOKUP(L5665,Mapping!$H$1:$K$25,4,0)</f>
        <v>1</v>
      </c>
      <c r="N5665">
        <f t="shared" si="620"/>
        <v>8.9396609999999998E-3</v>
      </c>
      <c r="O5665">
        <f t="shared" si="621"/>
        <v>6.153721E-3</v>
      </c>
      <c r="P5665">
        <f t="shared" si="622"/>
        <v>0.16799658329999997</v>
      </c>
      <c r="Q5665" t="str">
        <f>VLOOKUP(VLOOKUP(C5665,Mapping!$A$1:$C$17,3,0),Mapping!$E$1:$F$6,2,0)</f>
        <v>Vùng 03</v>
      </c>
    </row>
    <row r="5666" spans="1:17" x14ac:dyDescent="0.3">
      <c r="A5666" s="33">
        <v>44834</v>
      </c>
      <c r="B5666">
        <v>4634</v>
      </c>
      <c r="C5666">
        <v>25</v>
      </c>
      <c r="D5666" s="38" t="s">
        <v>78</v>
      </c>
      <c r="E5666" s="2" t="s">
        <v>41</v>
      </c>
      <c r="F5666">
        <v>1268062</v>
      </c>
      <c r="G5666" s="44">
        <f t="shared" si="616"/>
        <v>44562</v>
      </c>
      <c r="H5666" s="50">
        <f t="shared" si="617"/>
        <v>273</v>
      </c>
      <c r="I5666" s="50">
        <f t="shared" si="618"/>
        <v>550748343737.59204</v>
      </c>
      <c r="J5666" s="46">
        <v>869653</v>
      </c>
      <c r="K5666" s="2" t="s">
        <v>35</v>
      </c>
      <c r="L5666" s="52" t="str">
        <f t="shared" si="619"/>
        <v>20220930USD</v>
      </c>
      <c r="M5666">
        <f>VLOOKUP(L5666,Mapping!$H$1:$K$25,4,0)</f>
        <v>23197.68</v>
      </c>
      <c r="N5666">
        <f t="shared" si="620"/>
        <v>29.416096496160002</v>
      </c>
      <c r="O5666">
        <f t="shared" si="621"/>
        <v>20.173932005040001</v>
      </c>
      <c r="P5666">
        <f t="shared" si="622"/>
        <v>550.74834373759199</v>
      </c>
      <c r="Q5666" t="str">
        <f>VLOOKUP(VLOOKUP(C5666,Mapping!$A$1:$C$17,3,0),Mapping!$E$1:$F$6,2,0)</f>
        <v>Vùng 01</v>
      </c>
    </row>
    <row r="5667" spans="1:17" x14ac:dyDescent="0.3">
      <c r="A5667" s="33">
        <v>44834</v>
      </c>
      <c r="B5667">
        <v>4634</v>
      </c>
      <c r="C5667">
        <v>25</v>
      </c>
      <c r="D5667" s="38" t="s">
        <v>78</v>
      </c>
      <c r="E5667" s="2" t="s">
        <v>41</v>
      </c>
      <c r="F5667">
        <v>1740347</v>
      </c>
      <c r="G5667" s="44">
        <f t="shared" si="616"/>
        <v>44562</v>
      </c>
      <c r="H5667" s="50">
        <f t="shared" si="617"/>
        <v>273</v>
      </c>
      <c r="I5667" s="50">
        <f t="shared" si="618"/>
        <v>38467037.699999996</v>
      </c>
      <c r="J5667" s="46">
        <v>1409049</v>
      </c>
      <c r="K5667" s="2" t="s">
        <v>34</v>
      </c>
      <c r="L5667" s="52" t="str">
        <f t="shared" si="619"/>
        <v>20220930VND</v>
      </c>
      <c r="M5667">
        <f>VLOOKUP(L5667,Mapping!$H$1:$K$25,4,0)</f>
        <v>1</v>
      </c>
      <c r="N5667">
        <f t="shared" si="620"/>
        <v>1.7403469999999999E-3</v>
      </c>
      <c r="O5667">
        <f t="shared" si="621"/>
        <v>1.4090489999999999E-3</v>
      </c>
      <c r="P5667">
        <f t="shared" si="622"/>
        <v>3.8467037699999998E-2</v>
      </c>
      <c r="Q5667" t="str">
        <f>VLOOKUP(VLOOKUP(C5667,Mapping!$A$1:$C$17,3,0),Mapping!$E$1:$F$6,2,0)</f>
        <v>Vùng 01</v>
      </c>
    </row>
    <row r="5668" spans="1:17" x14ac:dyDescent="0.3">
      <c r="A5668" s="33">
        <v>44834</v>
      </c>
      <c r="B5668">
        <v>4634</v>
      </c>
      <c r="C5668">
        <v>25</v>
      </c>
      <c r="D5668" s="38" t="s">
        <v>78</v>
      </c>
      <c r="E5668" s="2" t="s">
        <v>41</v>
      </c>
      <c r="F5668">
        <v>6225836</v>
      </c>
      <c r="G5668" s="44">
        <f t="shared" si="616"/>
        <v>44562</v>
      </c>
      <c r="H5668" s="50">
        <f t="shared" si="617"/>
        <v>273</v>
      </c>
      <c r="I5668" s="50">
        <f t="shared" si="618"/>
        <v>256284537.59999999</v>
      </c>
      <c r="J5668" s="46">
        <v>9387712</v>
      </c>
      <c r="K5668" s="2" t="s">
        <v>34</v>
      </c>
      <c r="L5668" s="52" t="str">
        <f t="shared" si="619"/>
        <v>20220930VND</v>
      </c>
      <c r="M5668">
        <f>VLOOKUP(L5668,Mapping!$H$1:$K$25,4,0)</f>
        <v>1</v>
      </c>
      <c r="N5668">
        <f t="shared" si="620"/>
        <v>6.2258360000000002E-3</v>
      </c>
      <c r="O5668">
        <f t="shared" si="621"/>
        <v>9.3877119999999994E-3</v>
      </c>
      <c r="P5668">
        <f t="shared" si="622"/>
        <v>0.25628453759999997</v>
      </c>
      <c r="Q5668" t="str">
        <f>VLOOKUP(VLOOKUP(C5668,Mapping!$A$1:$C$17,3,0),Mapping!$E$1:$F$6,2,0)</f>
        <v>Vùng 01</v>
      </c>
    </row>
    <row r="5669" spans="1:17" x14ac:dyDescent="0.3">
      <c r="A5669" s="33">
        <v>44834</v>
      </c>
      <c r="B5669">
        <v>4635</v>
      </c>
      <c r="C5669">
        <v>48</v>
      </c>
      <c r="D5669" s="38" t="s">
        <v>78</v>
      </c>
      <c r="E5669" s="2" t="s">
        <v>41</v>
      </c>
      <c r="F5669">
        <v>1136434</v>
      </c>
      <c r="G5669" s="44">
        <f t="shared" si="616"/>
        <v>44562</v>
      </c>
      <c r="H5669" s="50">
        <f t="shared" si="617"/>
        <v>273</v>
      </c>
      <c r="I5669" s="50">
        <f t="shared" si="618"/>
        <v>40572877.800000004</v>
      </c>
      <c r="J5669" s="46">
        <v>1486186</v>
      </c>
      <c r="K5669" s="2" t="s">
        <v>34</v>
      </c>
      <c r="L5669" s="52" t="str">
        <f t="shared" si="619"/>
        <v>20220930VND</v>
      </c>
      <c r="M5669">
        <f>VLOOKUP(L5669,Mapping!$H$1:$K$25,4,0)</f>
        <v>1</v>
      </c>
      <c r="N5669">
        <f t="shared" si="620"/>
        <v>1.136434E-3</v>
      </c>
      <c r="O5669">
        <f t="shared" si="621"/>
        <v>1.486186E-3</v>
      </c>
      <c r="P5669">
        <f t="shared" si="622"/>
        <v>4.0572877800000004E-2</v>
      </c>
      <c r="Q5669" t="str">
        <f>VLOOKUP(VLOOKUP(C5669,Mapping!$A$1:$C$17,3,0),Mapping!$E$1:$F$6,2,0)</f>
        <v>Vùng 01</v>
      </c>
    </row>
    <row r="5670" spans="1:17" x14ac:dyDescent="0.3">
      <c r="A5670" s="33">
        <v>44834</v>
      </c>
      <c r="B5670">
        <v>4641</v>
      </c>
      <c r="C5670">
        <v>12</v>
      </c>
      <c r="D5670" s="38" t="s">
        <v>78</v>
      </c>
      <c r="E5670" s="2" t="s">
        <v>41</v>
      </c>
      <c r="F5670">
        <v>852129</v>
      </c>
      <c r="G5670" s="44">
        <f t="shared" si="616"/>
        <v>44562</v>
      </c>
      <c r="H5670" s="50">
        <f t="shared" si="617"/>
        <v>273</v>
      </c>
      <c r="I5670" s="50">
        <f t="shared" si="618"/>
        <v>23069100.599999998</v>
      </c>
      <c r="J5670" s="46">
        <v>845022</v>
      </c>
      <c r="K5670" s="2" t="s">
        <v>34</v>
      </c>
      <c r="L5670" s="52" t="str">
        <f t="shared" si="619"/>
        <v>20220930VND</v>
      </c>
      <c r="M5670">
        <f>VLOOKUP(L5670,Mapping!$H$1:$K$25,4,0)</f>
        <v>1</v>
      </c>
      <c r="N5670">
        <f t="shared" si="620"/>
        <v>8.5212899999999997E-4</v>
      </c>
      <c r="O5670">
        <f t="shared" si="621"/>
        <v>8.4502199999999996E-4</v>
      </c>
      <c r="P5670">
        <f t="shared" si="622"/>
        <v>2.3069100599999996E-2</v>
      </c>
      <c r="Q5670" t="str">
        <f>VLOOKUP(VLOOKUP(C5670,Mapping!$A$1:$C$17,3,0),Mapping!$E$1:$F$6,2,0)</f>
        <v>Vùng 03</v>
      </c>
    </row>
    <row r="5671" spans="1:17" x14ac:dyDescent="0.3">
      <c r="A5671" s="33">
        <v>44834</v>
      </c>
      <c r="B5671">
        <v>4644</v>
      </c>
      <c r="C5671">
        <v>26</v>
      </c>
      <c r="D5671" s="38" t="s">
        <v>78</v>
      </c>
      <c r="E5671" s="2" t="s">
        <v>41</v>
      </c>
      <c r="F5671">
        <v>1735378</v>
      </c>
      <c r="G5671" s="44">
        <f t="shared" si="616"/>
        <v>44562</v>
      </c>
      <c r="H5671" s="50">
        <f t="shared" si="617"/>
        <v>273</v>
      </c>
      <c r="I5671" s="50">
        <f t="shared" si="618"/>
        <v>526045974061.60797</v>
      </c>
      <c r="J5671" s="46">
        <v>830647</v>
      </c>
      <c r="K5671" s="2" t="s">
        <v>35</v>
      </c>
      <c r="L5671" s="52" t="str">
        <f t="shared" si="619"/>
        <v>20220930USD</v>
      </c>
      <c r="M5671">
        <f>VLOOKUP(L5671,Mapping!$H$1:$K$25,4,0)</f>
        <v>23197.68</v>
      </c>
      <c r="N5671">
        <f t="shared" si="620"/>
        <v>40.256743523040001</v>
      </c>
      <c r="O5671">
        <f t="shared" si="621"/>
        <v>19.269083298959998</v>
      </c>
      <c r="P5671">
        <f t="shared" si="622"/>
        <v>526.04597406160792</v>
      </c>
      <c r="Q5671" t="str">
        <f>VLOOKUP(VLOOKUP(C5671,Mapping!$A$1:$C$17,3,0),Mapping!$E$1:$F$6,2,0)</f>
        <v>Vùng 04</v>
      </c>
    </row>
    <row r="5672" spans="1:17" x14ac:dyDescent="0.3">
      <c r="A5672" s="33">
        <v>44834</v>
      </c>
      <c r="B5672">
        <v>4647</v>
      </c>
      <c r="C5672">
        <v>40</v>
      </c>
      <c r="D5672" s="38" t="s">
        <v>78</v>
      </c>
      <c r="E5672" s="2" t="s">
        <v>41</v>
      </c>
      <c r="F5672">
        <v>933163</v>
      </c>
      <c r="G5672" s="44">
        <f t="shared" si="616"/>
        <v>44562</v>
      </c>
      <c r="H5672" s="50">
        <f t="shared" si="617"/>
        <v>273</v>
      </c>
      <c r="I5672" s="50">
        <f t="shared" si="618"/>
        <v>434960181471.81598</v>
      </c>
      <c r="J5672" s="46">
        <v>686819</v>
      </c>
      <c r="K5672" s="2" t="s">
        <v>35</v>
      </c>
      <c r="L5672" s="52" t="str">
        <f t="shared" si="619"/>
        <v>20220930USD</v>
      </c>
      <c r="M5672">
        <f>VLOOKUP(L5672,Mapping!$H$1:$K$25,4,0)</f>
        <v>23197.68</v>
      </c>
      <c r="N5672">
        <f t="shared" si="620"/>
        <v>21.647216661840002</v>
      </c>
      <c r="O5672">
        <f t="shared" si="621"/>
        <v>15.93260737992</v>
      </c>
      <c r="P5672">
        <f t="shared" si="622"/>
        <v>434.96018147181599</v>
      </c>
      <c r="Q5672" t="str">
        <f>VLOOKUP(VLOOKUP(C5672,Mapping!$A$1:$C$17,3,0),Mapping!$E$1:$F$6,2,0)</f>
        <v>Vùng 01</v>
      </c>
    </row>
    <row r="5673" spans="1:17" x14ac:dyDescent="0.3">
      <c r="A5673" s="33">
        <v>44834</v>
      </c>
      <c r="B5673">
        <v>4647</v>
      </c>
      <c r="C5673">
        <v>40</v>
      </c>
      <c r="D5673" s="38" t="s">
        <v>78</v>
      </c>
      <c r="E5673" s="2" t="s">
        <v>41</v>
      </c>
      <c r="F5673">
        <v>1003723</v>
      </c>
      <c r="G5673" s="44">
        <f t="shared" si="616"/>
        <v>44562</v>
      </c>
      <c r="H5673" s="50">
        <f t="shared" si="617"/>
        <v>273</v>
      </c>
      <c r="I5673" s="50">
        <f t="shared" si="618"/>
        <v>35738129.699999996</v>
      </c>
      <c r="J5673" s="46">
        <v>1309089</v>
      </c>
      <c r="K5673" s="2" t="s">
        <v>34</v>
      </c>
      <c r="L5673" s="52" t="str">
        <f t="shared" si="619"/>
        <v>20220930VND</v>
      </c>
      <c r="M5673">
        <f>VLOOKUP(L5673,Mapping!$H$1:$K$25,4,0)</f>
        <v>1</v>
      </c>
      <c r="N5673">
        <f t="shared" si="620"/>
        <v>1.003723E-3</v>
      </c>
      <c r="O5673">
        <f t="shared" si="621"/>
        <v>1.309089E-3</v>
      </c>
      <c r="P5673">
        <f t="shared" si="622"/>
        <v>3.5738129699999996E-2</v>
      </c>
      <c r="Q5673" t="str">
        <f>VLOOKUP(VLOOKUP(C5673,Mapping!$A$1:$C$17,3,0),Mapping!$E$1:$F$6,2,0)</f>
        <v>Vùng 01</v>
      </c>
    </row>
    <row r="5674" spans="1:17" x14ac:dyDescent="0.3">
      <c r="A5674" s="33">
        <v>44834</v>
      </c>
      <c r="B5674">
        <v>4648</v>
      </c>
      <c r="C5674">
        <v>23</v>
      </c>
      <c r="D5674" s="38" t="s">
        <v>78</v>
      </c>
      <c r="E5674" s="2" t="s">
        <v>41</v>
      </c>
      <c r="F5674">
        <v>1155248</v>
      </c>
      <c r="G5674" s="44">
        <f t="shared" si="616"/>
        <v>44562</v>
      </c>
      <c r="H5674" s="50">
        <f t="shared" si="617"/>
        <v>273</v>
      </c>
      <c r="I5674" s="50">
        <f t="shared" si="618"/>
        <v>33820468.5</v>
      </c>
      <c r="J5674" s="46">
        <v>1238845</v>
      </c>
      <c r="K5674" s="2" t="s">
        <v>34</v>
      </c>
      <c r="L5674" s="52" t="str">
        <f t="shared" si="619"/>
        <v>20220930VND</v>
      </c>
      <c r="M5674">
        <f>VLOOKUP(L5674,Mapping!$H$1:$K$25,4,0)</f>
        <v>1</v>
      </c>
      <c r="N5674">
        <f t="shared" si="620"/>
        <v>1.155248E-3</v>
      </c>
      <c r="O5674">
        <f t="shared" si="621"/>
        <v>1.2388449999999999E-3</v>
      </c>
      <c r="P5674">
        <f t="shared" si="622"/>
        <v>3.3820468499999999E-2</v>
      </c>
      <c r="Q5674" t="str">
        <f>VLOOKUP(VLOOKUP(C5674,Mapping!$A$1:$C$17,3,0),Mapping!$E$1:$F$6,2,0)</f>
        <v>Vùng 02</v>
      </c>
    </row>
    <row r="5675" spans="1:17" x14ac:dyDescent="0.3">
      <c r="A5675" s="33">
        <v>44834</v>
      </c>
      <c r="B5675">
        <v>4649</v>
      </c>
      <c r="C5675">
        <v>34</v>
      </c>
      <c r="D5675" s="38" t="s">
        <v>78</v>
      </c>
      <c r="E5675" s="2" t="s">
        <v>41</v>
      </c>
      <c r="F5675">
        <v>8917063</v>
      </c>
      <c r="G5675" s="44">
        <f t="shared" si="616"/>
        <v>44562</v>
      </c>
      <c r="H5675" s="50">
        <f t="shared" si="617"/>
        <v>273</v>
      </c>
      <c r="I5675" s="50">
        <f t="shared" si="618"/>
        <v>179693131.79999998</v>
      </c>
      <c r="J5675" s="46">
        <v>6582166</v>
      </c>
      <c r="K5675" s="2" t="s">
        <v>34</v>
      </c>
      <c r="L5675" s="52" t="str">
        <f t="shared" si="619"/>
        <v>20220930VND</v>
      </c>
      <c r="M5675">
        <f>VLOOKUP(L5675,Mapping!$H$1:$K$25,4,0)</f>
        <v>1</v>
      </c>
      <c r="N5675">
        <f t="shared" si="620"/>
        <v>8.9170629999999994E-3</v>
      </c>
      <c r="O5675">
        <f t="shared" si="621"/>
        <v>6.5821660000000004E-3</v>
      </c>
      <c r="P5675">
        <f t="shared" si="622"/>
        <v>0.17969313179999999</v>
      </c>
      <c r="Q5675" t="str">
        <f>VLOOKUP(VLOOKUP(C5675,Mapping!$A$1:$C$17,3,0),Mapping!$E$1:$F$6,2,0)</f>
        <v>Vùng 02</v>
      </c>
    </row>
    <row r="5676" spans="1:17" x14ac:dyDescent="0.3">
      <c r="A5676" s="33">
        <v>44834</v>
      </c>
      <c r="B5676">
        <v>4650</v>
      </c>
      <c r="C5676">
        <v>34</v>
      </c>
      <c r="D5676" s="38" t="s">
        <v>78</v>
      </c>
      <c r="E5676" s="2" t="s">
        <v>41</v>
      </c>
      <c r="F5676">
        <v>899241</v>
      </c>
      <c r="G5676" s="44">
        <f t="shared" si="616"/>
        <v>44562</v>
      </c>
      <c r="H5676" s="50">
        <f t="shared" si="617"/>
        <v>273</v>
      </c>
      <c r="I5676" s="50">
        <f t="shared" si="618"/>
        <v>30837206.400000002</v>
      </c>
      <c r="J5676" s="46">
        <v>1129568</v>
      </c>
      <c r="K5676" s="2" t="s">
        <v>34</v>
      </c>
      <c r="L5676" s="52" t="str">
        <f t="shared" si="619"/>
        <v>20220930VND</v>
      </c>
      <c r="M5676">
        <f>VLOOKUP(L5676,Mapping!$H$1:$K$25,4,0)</f>
        <v>1</v>
      </c>
      <c r="N5676">
        <f t="shared" si="620"/>
        <v>8.9924099999999995E-4</v>
      </c>
      <c r="O5676">
        <f t="shared" si="621"/>
        <v>1.1295680000000001E-3</v>
      </c>
      <c r="P5676">
        <f t="shared" si="622"/>
        <v>3.0837206400000001E-2</v>
      </c>
      <c r="Q5676" t="str">
        <f>VLOOKUP(VLOOKUP(C5676,Mapping!$A$1:$C$17,3,0),Mapping!$E$1:$F$6,2,0)</f>
        <v>Vùng 02</v>
      </c>
    </row>
    <row r="5677" spans="1:17" x14ac:dyDescent="0.3">
      <c r="A5677" s="33">
        <v>44834</v>
      </c>
      <c r="B5677">
        <v>4652</v>
      </c>
      <c r="C5677">
        <v>34</v>
      </c>
      <c r="D5677" s="38" t="s">
        <v>78</v>
      </c>
      <c r="E5677" s="2" t="s">
        <v>41</v>
      </c>
      <c r="F5677">
        <v>30880</v>
      </c>
      <c r="G5677" s="44">
        <f t="shared" si="616"/>
        <v>44562</v>
      </c>
      <c r="H5677" s="50">
        <f t="shared" si="617"/>
        <v>273</v>
      </c>
      <c r="I5677" s="50">
        <f t="shared" si="618"/>
        <v>5422762.7999999998</v>
      </c>
      <c r="J5677" s="46">
        <v>198636</v>
      </c>
      <c r="K5677" s="2" t="s">
        <v>34</v>
      </c>
      <c r="L5677" s="52" t="str">
        <f t="shared" si="619"/>
        <v>20220930VND</v>
      </c>
      <c r="M5677">
        <f>VLOOKUP(L5677,Mapping!$H$1:$K$25,4,0)</f>
        <v>1</v>
      </c>
      <c r="N5677">
        <f t="shared" si="620"/>
        <v>3.0880000000000002E-5</v>
      </c>
      <c r="O5677">
        <f t="shared" si="621"/>
        <v>1.98636E-4</v>
      </c>
      <c r="P5677">
        <f t="shared" si="622"/>
        <v>5.4227627999999996E-3</v>
      </c>
      <c r="Q5677" t="str">
        <f>VLOOKUP(VLOOKUP(C5677,Mapping!$A$1:$C$17,3,0),Mapping!$E$1:$F$6,2,0)</f>
        <v>Vùng 02</v>
      </c>
    </row>
    <row r="5678" spans="1:17" x14ac:dyDescent="0.3">
      <c r="A5678" s="33">
        <v>44834</v>
      </c>
      <c r="B5678">
        <v>4652</v>
      </c>
      <c r="C5678">
        <v>20</v>
      </c>
      <c r="D5678" s="38" t="s">
        <v>78</v>
      </c>
      <c r="E5678" s="2" t="s">
        <v>41</v>
      </c>
      <c r="F5678">
        <v>108512</v>
      </c>
      <c r="G5678" s="44">
        <f t="shared" si="616"/>
        <v>44562</v>
      </c>
      <c r="H5678" s="50">
        <f t="shared" si="617"/>
        <v>273</v>
      </c>
      <c r="I5678" s="50">
        <f t="shared" si="618"/>
        <v>1964289.5999999999</v>
      </c>
      <c r="J5678" s="46">
        <v>71952</v>
      </c>
      <c r="K5678" s="2" t="s">
        <v>34</v>
      </c>
      <c r="L5678" s="52" t="str">
        <f t="shared" si="619"/>
        <v>20220930VND</v>
      </c>
      <c r="M5678">
        <f>VLOOKUP(L5678,Mapping!$H$1:$K$25,4,0)</f>
        <v>1</v>
      </c>
      <c r="N5678">
        <f t="shared" si="620"/>
        <v>1.0851199999999999E-4</v>
      </c>
      <c r="O5678">
        <f t="shared" si="621"/>
        <v>7.1952000000000005E-5</v>
      </c>
      <c r="P5678">
        <f t="shared" si="622"/>
        <v>1.9642895999999999E-3</v>
      </c>
      <c r="Q5678" t="str">
        <f>VLOOKUP(VLOOKUP(C5678,Mapping!$A$1:$C$17,3,0),Mapping!$E$1:$F$6,2,0)</f>
        <v>Vùng 02</v>
      </c>
    </row>
    <row r="5679" spans="1:17" x14ac:dyDescent="0.3">
      <c r="A5679" s="33">
        <v>44834</v>
      </c>
      <c r="B5679">
        <v>4653</v>
      </c>
      <c r="C5679">
        <v>48</v>
      </c>
      <c r="D5679" s="38" t="s">
        <v>78</v>
      </c>
      <c r="E5679" s="2" t="s">
        <v>41</v>
      </c>
      <c r="F5679">
        <v>200215</v>
      </c>
      <c r="G5679" s="44">
        <f t="shared" si="616"/>
        <v>44562</v>
      </c>
      <c r="H5679" s="50">
        <f t="shared" si="617"/>
        <v>273</v>
      </c>
      <c r="I5679" s="50">
        <f t="shared" si="618"/>
        <v>844946308998.79199</v>
      </c>
      <c r="J5679" s="46">
        <v>1334203</v>
      </c>
      <c r="K5679" s="2" t="s">
        <v>35</v>
      </c>
      <c r="L5679" s="52" t="str">
        <f t="shared" si="619"/>
        <v>20220930USD</v>
      </c>
      <c r="M5679">
        <f>VLOOKUP(L5679,Mapping!$H$1:$K$25,4,0)</f>
        <v>23197.68</v>
      </c>
      <c r="N5679">
        <f t="shared" si="620"/>
        <v>4.6445235012000001</v>
      </c>
      <c r="O5679">
        <f t="shared" si="621"/>
        <v>30.950414249040001</v>
      </c>
      <c r="P5679">
        <f t="shared" si="622"/>
        <v>844.94630899879201</v>
      </c>
      <c r="Q5679" t="str">
        <f>VLOOKUP(VLOOKUP(C5679,Mapping!$A$1:$C$17,3,0),Mapping!$E$1:$F$6,2,0)</f>
        <v>Vùng 01</v>
      </c>
    </row>
    <row r="5680" spans="1:17" x14ac:dyDescent="0.3">
      <c r="A5680" s="33">
        <v>44834</v>
      </c>
      <c r="B5680">
        <v>4653</v>
      </c>
      <c r="C5680">
        <v>48</v>
      </c>
      <c r="D5680" s="38" t="s">
        <v>78</v>
      </c>
      <c r="E5680" s="2" t="s">
        <v>41</v>
      </c>
      <c r="F5680">
        <v>1229489</v>
      </c>
      <c r="G5680" s="44">
        <f t="shared" si="616"/>
        <v>44562</v>
      </c>
      <c r="H5680" s="50">
        <f t="shared" si="617"/>
        <v>273</v>
      </c>
      <c r="I5680" s="50">
        <f t="shared" si="618"/>
        <v>2917687.5</v>
      </c>
      <c r="J5680" s="46">
        <v>106875</v>
      </c>
      <c r="K5680" s="2" t="s">
        <v>34</v>
      </c>
      <c r="L5680" s="52" t="str">
        <f t="shared" si="619"/>
        <v>20220930VND</v>
      </c>
      <c r="M5680">
        <f>VLOOKUP(L5680,Mapping!$H$1:$K$25,4,0)</f>
        <v>1</v>
      </c>
      <c r="N5680">
        <f t="shared" si="620"/>
        <v>1.2294890000000001E-3</v>
      </c>
      <c r="O5680">
        <f t="shared" si="621"/>
        <v>1.06875E-4</v>
      </c>
      <c r="P5680">
        <f t="shared" si="622"/>
        <v>2.9176875000000001E-3</v>
      </c>
      <c r="Q5680" t="str">
        <f>VLOOKUP(VLOOKUP(C5680,Mapping!$A$1:$C$17,3,0),Mapping!$E$1:$F$6,2,0)</f>
        <v>Vùng 01</v>
      </c>
    </row>
    <row r="5681" spans="1:17" x14ac:dyDescent="0.3">
      <c r="A5681" s="33">
        <v>44834</v>
      </c>
      <c r="B5681">
        <v>4653</v>
      </c>
      <c r="C5681">
        <v>48</v>
      </c>
      <c r="D5681" s="38" t="s">
        <v>78</v>
      </c>
      <c r="E5681" s="2" t="s">
        <v>41</v>
      </c>
      <c r="F5681">
        <v>310853</v>
      </c>
      <c r="G5681" s="44">
        <f t="shared" si="616"/>
        <v>44562</v>
      </c>
      <c r="H5681" s="50">
        <f t="shared" si="617"/>
        <v>273</v>
      </c>
      <c r="I5681" s="50">
        <f t="shared" si="618"/>
        <v>48606039.300000004</v>
      </c>
      <c r="J5681" s="46">
        <v>1780441</v>
      </c>
      <c r="K5681" s="2" t="s">
        <v>34</v>
      </c>
      <c r="L5681" s="52" t="str">
        <f t="shared" si="619"/>
        <v>20220930VND</v>
      </c>
      <c r="M5681">
        <f>VLOOKUP(L5681,Mapping!$H$1:$K$25,4,0)</f>
        <v>1</v>
      </c>
      <c r="N5681">
        <f t="shared" si="620"/>
        <v>3.1085299999999999E-4</v>
      </c>
      <c r="O5681">
        <f t="shared" si="621"/>
        <v>1.780441E-3</v>
      </c>
      <c r="P5681">
        <f t="shared" si="622"/>
        <v>4.8606039300000008E-2</v>
      </c>
      <c r="Q5681" t="str">
        <f>VLOOKUP(VLOOKUP(C5681,Mapping!$A$1:$C$17,3,0),Mapping!$E$1:$F$6,2,0)</f>
        <v>Vùng 01</v>
      </c>
    </row>
    <row r="5682" spans="1:17" x14ac:dyDescent="0.3">
      <c r="A5682" s="33">
        <v>44834</v>
      </c>
      <c r="B5682">
        <v>4656</v>
      </c>
      <c r="C5682">
        <v>26</v>
      </c>
      <c r="D5682" s="38" t="s">
        <v>78</v>
      </c>
      <c r="E5682" s="2" t="s">
        <v>41</v>
      </c>
      <c r="F5682">
        <v>5228393</v>
      </c>
      <c r="G5682" s="44">
        <f t="shared" si="616"/>
        <v>44562</v>
      </c>
      <c r="H5682" s="50">
        <f t="shared" si="617"/>
        <v>273</v>
      </c>
      <c r="I5682" s="50">
        <f t="shared" si="618"/>
        <v>99857585.100000009</v>
      </c>
      <c r="J5682" s="46">
        <v>3657787</v>
      </c>
      <c r="K5682" s="2" t="s">
        <v>34</v>
      </c>
      <c r="L5682" s="52" t="str">
        <f t="shared" si="619"/>
        <v>20220930VND</v>
      </c>
      <c r="M5682">
        <f>VLOOKUP(L5682,Mapping!$H$1:$K$25,4,0)</f>
        <v>1</v>
      </c>
      <c r="N5682">
        <f t="shared" si="620"/>
        <v>5.2283929999999996E-3</v>
      </c>
      <c r="O5682">
        <f t="shared" si="621"/>
        <v>3.657787E-3</v>
      </c>
      <c r="P5682">
        <f t="shared" si="622"/>
        <v>9.9857585100000007E-2</v>
      </c>
      <c r="Q5682" t="str">
        <f>VLOOKUP(VLOOKUP(C5682,Mapping!$A$1:$C$17,3,0),Mapping!$E$1:$F$6,2,0)</f>
        <v>Vùng 04</v>
      </c>
    </row>
    <row r="5683" spans="1:17" x14ac:dyDescent="0.3">
      <c r="A5683" s="33">
        <v>44834</v>
      </c>
      <c r="B5683">
        <v>4658</v>
      </c>
      <c r="C5683">
        <v>25</v>
      </c>
      <c r="D5683" s="38" t="s">
        <v>78</v>
      </c>
      <c r="E5683" s="2" t="s">
        <v>41</v>
      </c>
      <c r="F5683">
        <v>451796</v>
      </c>
      <c r="G5683" s="44">
        <f t="shared" si="616"/>
        <v>44562</v>
      </c>
      <c r="H5683" s="50">
        <f t="shared" si="617"/>
        <v>273</v>
      </c>
      <c r="I5683" s="50">
        <f t="shared" si="618"/>
        <v>21524630.400000002</v>
      </c>
      <c r="J5683" s="46">
        <v>788448</v>
      </c>
      <c r="K5683" s="2" t="s">
        <v>34</v>
      </c>
      <c r="L5683" s="52" t="str">
        <f t="shared" si="619"/>
        <v>20220930VND</v>
      </c>
      <c r="M5683">
        <f>VLOOKUP(L5683,Mapping!$H$1:$K$25,4,0)</f>
        <v>1</v>
      </c>
      <c r="N5683">
        <f t="shared" si="620"/>
        <v>4.5179600000000002E-4</v>
      </c>
      <c r="O5683">
        <f t="shared" si="621"/>
        <v>7.8844799999999997E-4</v>
      </c>
      <c r="P5683">
        <f t="shared" si="622"/>
        <v>2.1524630400000001E-2</v>
      </c>
      <c r="Q5683" t="str">
        <f>VLOOKUP(VLOOKUP(C5683,Mapping!$A$1:$C$17,3,0),Mapping!$E$1:$F$6,2,0)</f>
        <v>Vùng 01</v>
      </c>
    </row>
    <row r="5684" spans="1:17" x14ac:dyDescent="0.3">
      <c r="A5684" s="33">
        <v>44834</v>
      </c>
      <c r="B5684">
        <v>4658</v>
      </c>
      <c r="C5684">
        <v>45</v>
      </c>
      <c r="D5684" s="38" t="s">
        <v>78</v>
      </c>
      <c r="E5684" s="2" t="s">
        <v>41</v>
      </c>
      <c r="F5684">
        <v>263691</v>
      </c>
      <c r="G5684" s="44">
        <f t="shared" si="616"/>
        <v>44562</v>
      </c>
      <c r="H5684" s="50">
        <f t="shared" si="617"/>
        <v>273</v>
      </c>
      <c r="I5684" s="50">
        <f t="shared" si="618"/>
        <v>44164001.699999996</v>
      </c>
      <c r="J5684" s="46">
        <v>1617729</v>
      </c>
      <c r="K5684" s="2" t="s">
        <v>34</v>
      </c>
      <c r="L5684" s="52" t="str">
        <f t="shared" si="619"/>
        <v>20220930VND</v>
      </c>
      <c r="M5684">
        <f>VLOOKUP(L5684,Mapping!$H$1:$K$25,4,0)</f>
        <v>1</v>
      </c>
      <c r="N5684">
        <f t="shared" si="620"/>
        <v>2.6369099999999998E-4</v>
      </c>
      <c r="O5684">
        <f t="shared" si="621"/>
        <v>1.617729E-3</v>
      </c>
      <c r="P5684">
        <f t="shared" si="622"/>
        <v>4.4164001699999997E-2</v>
      </c>
      <c r="Q5684" t="str">
        <f>VLOOKUP(VLOOKUP(C5684,Mapping!$A$1:$C$17,3,0),Mapping!$E$1:$F$6,2,0)</f>
        <v>Vùng 02</v>
      </c>
    </row>
    <row r="5685" spans="1:17" x14ac:dyDescent="0.3">
      <c r="A5685" s="33">
        <v>44834</v>
      </c>
      <c r="B5685">
        <v>4660</v>
      </c>
      <c r="C5685">
        <v>25</v>
      </c>
      <c r="D5685" s="38" t="s">
        <v>78</v>
      </c>
      <c r="E5685" s="2" t="s">
        <v>41</v>
      </c>
      <c r="F5685">
        <v>292677</v>
      </c>
      <c r="G5685" s="44">
        <f t="shared" si="616"/>
        <v>44562</v>
      </c>
      <c r="H5685" s="50">
        <f t="shared" si="617"/>
        <v>273</v>
      </c>
      <c r="I5685" s="50">
        <f t="shared" si="618"/>
        <v>2033085.5999999999</v>
      </c>
      <c r="J5685" s="46">
        <v>74472</v>
      </c>
      <c r="K5685" s="2" t="s">
        <v>34</v>
      </c>
      <c r="L5685" s="52" t="str">
        <f t="shared" si="619"/>
        <v>20220930VND</v>
      </c>
      <c r="M5685">
        <f>VLOOKUP(L5685,Mapping!$H$1:$K$25,4,0)</f>
        <v>1</v>
      </c>
      <c r="N5685">
        <f t="shared" si="620"/>
        <v>2.9267699999999998E-4</v>
      </c>
      <c r="O5685">
        <f t="shared" si="621"/>
        <v>7.4472000000000001E-5</v>
      </c>
      <c r="P5685">
        <f t="shared" si="622"/>
        <v>2.0330855999999998E-3</v>
      </c>
      <c r="Q5685" t="str">
        <f>VLOOKUP(VLOOKUP(C5685,Mapping!$A$1:$C$17,3,0),Mapping!$E$1:$F$6,2,0)</f>
        <v>Vùng 01</v>
      </c>
    </row>
    <row r="5686" spans="1:17" x14ac:dyDescent="0.3">
      <c r="A5686" s="33">
        <v>44834</v>
      </c>
      <c r="B5686">
        <v>4662</v>
      </c>
      <c r="C5686">
        <v>34</v>
      </c>
      <c r="D5686" s="38" t="s">
        <v>78</v>
      </c>
      <c r="E5686" s="2" t="s">
        <v>41</v>
      </c>
      <c r="F5686">
        <v>943207</v>
      </c>
      <c r="G5686" s="44">
        <f t="shared" si="616"/>
        <v>44562</v>
      </c>
      <c r="H5686" s="50">
        <f t="shared" si="617"/>
        <v>273</v>
      </c>
      <c r="I5686" s="50">
        <f t="shared" si="618"/>
        <v>28301118.300000001</v>
      </c>
      <c r="J5686" s="46">
        <v>1036671</v>
      </c>
      <c r="K5686" s="2" t="s">
        <v>34</v>
      </c>
      <c r="L5686" s="52" t="str">
        <f t="shared" si="619"/>
        <v>20220930VND</v>
      </c>
      <c r="M5686">
        <f>VLOOKUP(L5686,Mapping!$H$1:$K$25,4,0)</f>
        <v>1</v>
      </c>
      <c r="N5686">
        <f t="shared" si="620"/>
        <v>9.4320700000000005E-4</v>
      </c>
      <c r="O5686">
        <f t="shared" si="621"/>
        <v>1.0366710000000001E-3</v>
      </c>
      <c r="P5686">
        <f t="shared" si="622"/>
        <v>2.8301118300000001E-2</v>
      </c>
      <c r="Q5686" t="str">
        <f>VLOOKUP(VLOOKUP(C5686,Mapping!$A$1:$C$17,3,0),Mapping!$E$1:$F$6,2,0)</f>
        <v>Vùng 02</v>
      </c>
    </row>
    <row r="5687" spans="1:17" x14ac:dyDescent="0.3">
      <c r="A5687" s="33">
        <v>44834</v>
      </c>
      <c r="B5687">
        <v>4663</v>
      </c>
      <c r="C5687">
        <v>34</v>
      </c>
      <c r="D5687" s="38" t="s">
        <v>78</v>
      </c>
      <c r="E5687" s="2" t="s">
        <v>41</v>
      </c>
      <c r="F5687">
        <v>7141655</v>
      </c>
      <c r="G5687" s="44">
        <f t="shared" si="616"/>
        <v>44562</v>
      </c>
      <c r="H5687" s="50">
        <f t="shared" si="617"/>
        <v>273</v>
      </c>
      <c r="I5687" s="50">
        <f t="shared" si="618"/>
        <v>259662694.20000002</v>
      </c>
      <c r="J5687" s="46">
        <v>9511454</v>
      </c>
      <c r="K5687" s="2" t="s">
        <v>34</v>
      </c>
      <c r="L5687" s="52" t="str">
        <f t="shared" si="619"/>
        <v>20220930VND</v>
      </c>
      <c r="M5687">
        <f>VLOOKUP(L5687,Mapping!$H$1:$K$25,4,0)</f>
        <v>1</v>
      </c>
      <c r="N5687">
        <f t="shared" si="620"/>
        <v>7.1416550000000002E-3</v>
      </c>
      <c r="O5687">
        <f t="shared" si="621"/>
        <v>9.5114540000000008E-3</v>
      </c>
      <c r="P5687">
        <f t="shared" si="622"/>
        <v>0.25966269420000004</v>
      </c>
      <c r="Q5687" t="str">
        <f>VLOOKUP(VLOOKUP(C5687,Mapping!$A$1:$C$17,3,0),Mapping!$E$1:$F$6,2,0)</f>
        <v>Vùng 02</v>
      </c>
    </row>
    <row r="5688" spans="1:17" x14ac:dyDescent="0.3">
      <c r="A5688" s="33">
        <v>44834</v>
      </c>
      <c r="B5688">
        <v>4663</v>
      </c>
      <c r="C5688">
        <v>34</v>
      </c>
      <c r="D5688" s="38" t="s">
        <v>78</v>
      </c>
      <c r="E5688" s="2" t="s">
        <v>41</v>
      </c>
      <c r="F5688">
        <v>997726</v>
      </c>
      <c r="G5688" s="44">
        <f t="shared" si="616"/>
        <v>44562</v>
      </c>
      <c r="H5688" s="50">
        <f t="shared" si="617"/>
        <v>273</v>
      </c>
      <c r="I5688" s="50">
        <f t="shared" si="618"/>
        <v>870247777318.92004</v>
      </c>
      <c r="J5688" s="46">
        <v>1374155</v>
      </c>
      <c r="K5688" s="2" t="s">
        <v>35</v>
      </c>
      <c r="L5688" s="52" t="str">
        <f t="shared" si="619"/>
        <v>20220930USD</v>
      </c>
      <c r="M5688">
        <f>VLOOKUP(L5688,Mapping!$H$1:$K$25,4,0)</f>
        <v>23197.68</v>
      </c>
      <c r="N5688">
        <f t="shared" si="620"/>
        <v>23.14492847568</v>
      </c>
      <c r="O5688">
        <f t="shared" si="621"/>
        <v>31.8772079604</v>
      </c>
      <c r="P5688">
        <f t="shared" si="622"/>
        <v>870.24777731892004</v>
      </c>
      <c r="Q5688" t="str">
        <f>VLOOKUP(VLOOKUP(C5688,Mapping!$A$1:$C$17,3,0),Mapping!$E$1:$F$6,2,0)</f>
        <v>Vùng 02</v>
      </c>
    </row>
    <row r="5689" spans="1:17" x14ac:dyDescent="0.3">
      <c r="A5689" s="33">
        <v>44834</v>
      </c>
      <c r="B5689">
        <v>4664</v>
      </c>
      <c r="C5689">
        <v>34</v>
      </c>
      <c r="D5689" s="38" t="s">
        <v>78</v>
      </c>
      <c r="E5689" s="2" t="s">
        <v>41</v>
      </c>
      <c r="F5689">
        <v>362087</v>
      </c>
      <c r="G5689" s="44">
        <f t="shared" si="616"/>
        <v>44562</v>
      </c>
      <c r="H5689" s="50">
        <f t="shared" si="617"/>
        <v>273</v>
      </c>
      <c r="I5689" s="50">
        <f t="shared" si="618"/>
        <v>15194197.200000001</v>
      </c>
      <c r="J5689" s="46">
        <v>556564</v>
      </c>
      <c r="K5689" s="2" t="s">
        <v>34</v>
      </c>
      <c r="L5689" s="52" t="str">
        <f t="shared" si="619"/>
        <v>20220930VND</v>
      </c>
      <c r="M5689">
        <f>VLOOKUP(L5689,Mapping!$H$1:$K$25,4,0)</f>
        <v>1</v>
      </c>
      <c r="N5689">
        <f t="shared" si="620"/>
        <v>3.6208699999999998E-4</v>
      </c>
      <c r="O5689">
        <f t="shared" si="621"/>
        <v>5.5656399999999995E-4</v>
      </c>
      <c r="P5689">
        <f t="shared" si="622"/>
        <v>1.51941972E-2</v>
      </c>
      <c r="Q5689" t="str">
        <f>VLOOKUP(VLOOKUP(C5689,Mapping!$A$1:$C$17,3,0),Mapping!$E$1:$F$6,2,0)</f>
        <v>Vùng 02</v>
      </c>
    </row>
    <row r="5690" spans="1:17" x14ac:dyDescent="0.3">
      <c r="A5690" s="33">
        <v>44834</v>
      </c>
      <c r="B5690">
        <v>4664</v>
      </c>
      <c r="C5690">
        <v>34</v>
      </c>
      <c r="D5690" s="38" t="s">
        <v>78</v>
      </c>
      <c r="E5690" s="2" t="s">
        <v>41</v>
      </c>
      <c r="F5690">
        <v>782582</v>
      </c>
      <c r="G5690" s="44">
        <f t="shared" si="616"/>
        <v>44562</v>
      </c>
      <c r="H5690" s="50">
        <f t="shared" si="617"/>
        <v>273</v>
      </c>
      <c r="I5690" s="50">
        <f t="shared" si="618"/>
        <v>298156363329.82501</v>
      </c>
      <c r="J5690" s="46">
        <v>483575</v>
      </c>
      <c r="K5690" s="2" t="s">
        <v>36</v>
      </c>
      <c r="L5690" s="52" t="str">
        <f t="shared" si="619"/>
        <v>20220930EUR</v>
      </c>
      <c r="M5690">
        <f>VLOOKUP(L5690,Mapping!$H$1:$K$25,4,0)</f>
        <v>22584.87</v>
      </c>
      <c r="N5690">
        <f t="shared" si="620"/>
        <v>17.674512734339999</v>
      </c>
      <c r="O5690">
        <f t="shared" si="621"/>
        <v>10.921478510249999</v>
      </c>
      <c r="P5690">
        <f t="shared" si="622"/>
        <v>298.15636332982501</v>
      </c>
      <c r="Q5690" t="str">
        <f>VLOOKUP(VLOOKUP(C5690,Mapping!$A$1:$C$17,3,0),Mapping!$E$1:$F$6,2,0)</f>
        <v>Vùng 02</v>
      </c>
    </row>
    <row r="5691" spans="1:17" x14ac:dyDescent="0.3">
      <c r="A5691" s="33">
        <v>44834</v>
      </c>
      <c r="B5691">
        <v>4664</v>
      </c>
      <c r="C5691">
        <v>34</v>
      </c>
      <c r="D5691" s="38" t="s">
        <v>78</v>
      </c>
      <c r="E5691" s="2" t="s">
        <v>41</v>
      </c>
      <c r="F5691">
        <v>1677069</v>
      </c>
      <c r="G5691" s="44">
        <f t="shared" si="616"/>
        <v>44562</v>
      </c>
      <c r="H5691" s="50">
        <f t="shared" si="617"/>
        <v>273</v>
      </c>
      <c r="I5691" s="50">
        <f t="shared" si="618"/>
        <v>1216045488169.512</v>
      </c>
      <c r="J5691" s="46">
        <v>1920183</v>
      </c>
      <c r="K5691" s="2" t="s">
        <v>35</v>
      </c>
      <c r="L5691" s="52" t="str">
        <f t="shared" si="619"/>
        <v>20220930USD</v>
      </c>
      <c r="M5691">
        <f>VLOOKUP(L5691,Mapping!$H$1:$K$25,4,0)</f>
        <v>23197.68</v>
      </c>
      <c r="N5691">
        <f t="shared" si="620"/>
        <v>38.904109999919996</v>
      </c>
      <c r="O5691">
        <f t="shared" si="621"/>
        <v>44.543790775440002</v>
      </c>
      <c r="P5691">
        <f t="shared" si="622"/>
        <v>1216.0454881695121</v>
      </c>
      <c r="Q5691" t="str">
        <f>VLOOKUP(VLOOKUP(C5691,Mapping!$A$1:$C$17,3,0),Mapping!$E$1:$F$6,2,0)</f>
        <v>Vùng 02</v>
      </c>
    </row>
    <row r="5692" spans="1:17" x14ac:dyDescent="0.3">
      <c r="A5692" s="33">
        <v>44834</v>
      </c>
      <c r="B5692">
        <v>4664</v>
      </c>
      <c r="C5692">
        <v>43</v>
      </c>
      <c r="D5692" s="38" t="s">
        <v>78</v>
      </c>
      <c r="E5692" s="2" t="s">
        <v>41</v>
      </c>
      <c r="F5692">
        <v>270945</v>
      </c>
      <c r="G5692" s="44">
        <f t="shared" si="616"/>
        <v>44562</v>
      </c>
      <c r="H5692" s="50">
        <f t="shared" si="617"/>
        <v>273</v>
      </c>
      <c r="I5692" s="50">
        <f t="shared" si="618"/>
        <v>34145202</v>
      </c>
      <c r="J5692" s="46">
        <v>1250740</v>
      </c>
      <c r="K5692" s="2" t="s">
        <v>34</v>
      </c>
      <c r="L5692" s="52" t="str">
        <f t="shared" si="619"/>
        <v>20220930VND</v>
      </c>
      <c r="M5692">
        <f>VLOOKUP(L5692,Mapping!$H$1:$K$25,4,0)</f>
        <v>1</v>
      </c>
      <c r="N5692">
        <f t="shared" si="620"/>
        <v>2.7094499999999997E-4</v>
      </c>
      <c r="O5692">
        <f t="shared" si="621"/>
        <v>1.25074E-3</v>
      </c>
      <c r="P5692">
        <f t="shared" si="622"/>
        <v>3.4145201999999999E-2</v>
      </c>
      <c r="Q5692" t="str">
        <f>VLOOKUP(VLOOKUP(C5692,Mapping!$A$1:$C$17,3,0),Mapping!$E$1:$F$6,2,0)</f>
        <v>Vùng 04</v>
      </c>
    </row>
    <row r="5693" spans="1:17" x14ac:dyDescent="0.3">
      <c r="A5693" s="33">
        <v>44834</v>
      </c>
      <c r="B5693">
        <v>4669</v>
      </c>
      <c r="C5693">
        <v>20</v>
      </c>
      <c r="D5693" s="38" t="s">
        <v>78</v>
      </c>
      <c r="E5693" s="2" t="s">
        <v>41</v>
      </c>
      <c r="F5693">
        <v>1147617</v>
      </c>
      <c r="G5693" s="44">
        <f t="shared" si="616"/>
        <v>44562</v>
      </c>
      <c r="H5693" s="50">
        <f t="shared" si="617"/>
        <v>273</v>
      </c>
      <c r="I5693" s="50">
        <f t="shared" si="618"/>
        <v>14110005</v>
      </c>
      <c r="J5693" s="46">
        <v>516850</v>
      </c>
      <c r="K5693" s="2" t="s">
        <v>34</v>
      </c>
      <c r="L5693" s="52" t="str">
        <f t="shared" si="619"/>
        <v>20220930VND</v>
      </c>
      <c r="M5693">
        <f>VLOOKUP(L5693,Mapping!$H$1:$K$25,4,0)</f>
        <v>1</v>
      </c>
      <c r="N5693">
        <f t="shared" si="620"/>
        <v>1.1476170000000001E-3</v>
      </c>
      <c r="O5693">
        <f t="shared" si="621"/>
        <v>5.1685000000000001E-4</v>
      </c>
      <c r="P5693">
        <f t="shared" si="622"/>
        <v>1.4110005E-2</v>
      </c>
      <c r="Q5693" t="str">
        <f>VLOOKUP(VLOOKUP(C5693,Mapping!$A$1:$C$17,3,0),Mapping!$E$1:$F$6,2,0)</f>
        <v>Vùng 02</v>
      </c>
    </row>
    <row r="5694" spans="1:17" x14ac:dyDescent="0.3">
      <c r="A5694" s="33">
        <v>44834</v>
      </c>
      <c r="B5694">
        <v>4669</v>
      </c>
      <c r="C5694">
        <v>26</v>
      </c>
      <c r="D5694" s="38" t="s">
        <v>78</v>
      </c>
      <c r="E5694" s="2" t="s">
        <v>41</v>
      </c>
      <c r="F5694">
        <v>813874</v>
      </c>
      <c r="G5694" s="44">
        <f t="shared" si="616"/>
        <v>44562</v>
      </c>
      <c r="H5694" s="50">
        <f t="shared" si="617"/>
        <v>273</v>
      </c>
      <c r="I5694" s="50">
        <f t="shared" si="618"/>
        <v>8804823.2999999989</v>
      </c>
      <c r="J5694" s="46">
        <v>322521</v>
      </c>
      <c r="K5694" s="2" t="s">
        <v>34</v>
      </c>
      <c r="L5694" s="52" t="str">
        <f t="shared" si="619"/>
        <v>20220930VND</v>
      </c>
      <c r="M5694">
        <f>VLOOKUP(L5694,Mapping!$H$1:$K$25,4,0)</f>
        <v>1</v>
      </c>
      <c r="N5694">
        <f t="shared" si="620"/>
        <v>8.1387400000000002E-4</v>
      </c>
      <c r="O5694">
        <f t="shared" si="621"/>
        <v>3.2252099999999998E-4</v>
      </c>
      <c r="P5694">
        <f t="shared" si="622"/>
        <v>8.8048232999999986E-3</v>
      </c>
      <c r="Q5694" t="str">
        <f>VLOOKUP(VLOOKUP(C5694,Mapping!$A$1:$C$17,3,0),Mapping!$E$1:$F$6,2,0)</f>
        <v>Vùng 04</v>
      </c>
    </row>
    <row r="5695" spans="1:17" x14ac:dyDescent="0.3">
      <c r="A5695" s="33">
        <v>44834</v>
      </c>
      <c r="B5695">
        <v>4669</v>
      </c>
      <c r="C5695">
        <v>43</v>
      </c>
      <c r="D5695" s="38" t="s">
        <v>78</v>
      </c>
      <c r="E5695" s="2" t="s">
        <v>41</v>
      </c>
      <c r="F5695">
        <v>8204117</v>
      </c>
      <c r="G5695" s="44">
        <f t="shared" si="616"/>
        <v>44562</v>
      </c>
      <c r="H5695" s="50">
        <f t="shared" si="617"/>
        <v>273</v>
      </c>
      <c r="I5695" s="50">
        <f t="shared" si="618"/>
        <v>250130871.90000001</v>
      </c>
      <c r="J5695" s="46">
        <v>9162303</v>
      </c>
      <c r="K5695" s="2" t="s">
        <v>34</v>
      </c>
      <c r="L5695" s="52" t="str">
        <f t="shared" si="619"/>
        <v>20220930VND</v>
      </c>
      <c r="M5695">
        <f>VLOOKUP(L5695,Mapping!$H$1:$K$25,4,0)</f>
        <v>1</v>
      </c>
      <c r="N5695">
        <f t="shared" si="620"/>
        <v>8.2041170000000004E-3</v>
      </c>
      <c r="O5695">
        <f t="shared" si="621"/>
        <v>9.1623030000000001E-3</v>
      </c>
      <c r="P5695">
        <f t="shared" si="622"/>
        <v>0.2501308719</v>
      </c>
      <c r="Q5695" t="str">
        <f>VLOOKUP(VLOOKUP(C5695,Mapping!$A$1:$C$17,3,0),Mapping!$E$1:$F$6,2,0)</f>
        <v>Vùng 04</v>
      </c>
    </row>
    <row r="5696" spans="1:17" x14ac:dyDescent="0.3">
      <c r="A5696" s="33">
        <v>44834</v>
      </c>
      <c r="B5696">
        <v>4671</v>
      </c>
      <c r="C5696">
        <v>34</v>
      </c>
      <c r="D5696" s="38" t="s">
        <v>78</v>
      </c>
      <c r="E5696" s="2" t="s">
        <v>41</v>
      </c>
      <c r="F5696">
        <v>1135225</v>
      </c>
      <c r="G5696" s="44">
        <f t="shared" si="616"/>
        <v>44562</v>
      </c>
      <c r="H5696" s="50">
        <f t="shared" si="617"/>
        <v>273</v>
      </c>
      <c r="I5696" s="50">
        <f t="shared" si="618"/>
        <v>7744737</v>
      </c>
      <c r="J5696" s="46">
        <v>283690</v>
      </c>
      <c r="K5696" s="2" t="s">
        <v>34</v>
      </c>
      <c r="L5696" s="52" t="str">
        <f t="shared" si="619"/>
        <v>20220930VND</v>
      </c>
      <c r="M5696">
        <f>VLOOKUP(L5696,Mapping!$H$1:$K$25,4,0)</f>
        <v>1</v>
      </c>
      <c r="N5696">
        <f t="shared" si="620"/>
        <v>1.1352249999999999E-3</v>
      </c>
      <c r="O5696">
        <f t="shared" si="621"/>
        <v>2.8369000000000002E-4</v>
      </c>
      <c r="P5696">
        <f t="shared" si="622"/>
        <v>7.7447369999999998E-3</v>
      </c>
      <c r="Q5696" t="str">
        <f>VLOOKUP(VLOOKUP(C5696,Mapping!$A$1:$C$17,3,0),Mapping!$E$1:$F$6,2,0)</f>
        <v>Vùng 02</v>
      </c>
    </row>
    <row r="5697" spans="1:17" x14ac:dyDescent="0.3">
      <c r="A5697" s="33">
        <v>44834</v>
      </c>
      <c r="B5697">
        <v>4671</v>
      </c>
      <c r="C5697">
        <v>23</v>
      </c>
      <c r="D5697" s="38" t="s">
        <v>78</v>
      </c>
      <c r="E5697" s="2" t="s">
        <v>41</v>
      </c>
      <c r="F5697">
        <v>627226</v>
      </c>
      <c r="G5697" s="44">
        <f t="shared" si="616"/>
        <v>44562</v>
      </c>
      <c r="H5697" s="50">
        <f t="shared" si="617"/>
        <v>273</v>
      </c>
      <c r="I5697" s="50">
        <f t="shared" si="618"/>
        <v>41249426.399999999</v>
      </c>
      <c r="J5697" s="46">
        <v>1510968</v>
      </c>
      <c r="K5697" s="2" t="s">
        <v>34</v>
      </c>
      <c r="L5697" s="52" t="str">
        <f t="shared" si="619"/>
        <v>20220930VND</v>
      </c>
      <c r="M5697">
        <f>VLOOKUP(L5697,Mapping!$H$1:$K$25,4,0)</f>
        <v>1</v>
      </c>
      <c r="N5697">
        <f t="shared" si="620"/>
        <v>6.2722600000000004E-4</v>
      </c>
      <c r="O5697">
        <f t="shared" si="621"/>
        <v>1.5109679999999999E-3</v>
      </c>
      <c r="P5697">
        <f t="shared" si="622"/>
        <v>4.1249426399999997E-2</v>
      </c>
      <c r="Q5697" t="str">
        <f>VLOOKUP(VLOOKUP(C5697,Mapping!$A$1:$C$17,3,0),Mapping!$E$1:$F$6,2,0)</f>
        <v>Vùng 02</v>
      </c>
    </row>
    <row r="5698" spans="1:17" x14ac:dyDescent="0.3">
      <c r="A5698" s="33">
        <v>44834</v>
      </c>
      <c r="B5698">
        <v>4672</v>
      </c>
      <c r="C5698">
        <v>41</v>
      </c>
      <c r="D5698" s="38" t="s">
        <v>78</v>
      </c>
      <c r="E5698" s="2" t="s">
        <v>41</v>
      </c>
      <c r="F5698">
        <v>287551</v>
      </c>
      <c r="G5698" s="44">
        <f t="shared" ref="G5698:G5761" si="623">DATE(YEAR(A5698),1,1)</f>
        <v>44562</v>
      </c>
      <c r="H5698" s="50">
        <f t="shared" ref="H5698:H5761" si="624">DATEDIF(G5698,A5698,"D")+1</f>
        <v>273</v>
      </c>
      <c r="I5698" s="50">
        <f t="shared" si="618"/>
        <v>38336134.199999996</v>
      </c>
      <c r="J5698" s="46">
        <v>1404254</v>
      </c>
      <c r="K5698" s="2" t="s">
        <v>34</v>
      </c>
      <c r="L5698" s="52" t="str">
        <f t="shared" si="619"/>
        <v>20220930VND</v>
      </c>
      <c r="M5698">
        <f>VLOOKUP(L5698,Mapping!$H$1:$K$25,4,0)</f>
        <v>1</v>
      </c>
      <c r="N5698">
        <f t="shared" si="620"/>
        <v>2.8755099999999998E-4</v>
      </c>
      <c r="O5698">
        <f t="shared" si="621"/>
        <v>1.404254E-3</v>
      </c>
      <c r="P5698">
        <f t="shared" si="622"/>
        <v>3.8336134199999997E-2</v>
      </c>
      <c r="Q5698" t="str">
        <f>VLOOKUP(VLOOKUP(C5698,Mapping!$A$1:$C$17,3,0),Mapping!$E$1:$F$6,2,0)</f>
        <v>Vùng 05</v>
      </c>
    </row>
    <row r="5699" spans="1:17" x14ac:dyDescent="0.3">
      <c r="A5699" s="33">
        <v>44834</v>
      </c>
      <c r="B5699">
        <v>4673</v>
      </c>
      <c r="C5699">
        <v>20</v>
      </c>
      <c r="D5699" s="38" t="s">
        <v>78</v>
      </c>
      <c r="E5699" s="2" t="s">
        <v>41</v>
      </c>
      <c r="F5699">
        <v>645626</v>
      </c>
      <c r="G5699" s="44">
        <f t="shared" si="623"/>
        <v>44562</v>
      </c>
      <c r="H5699" s="50">
        <f t="shared" si="624"/>
        <v>273</v>
      </c>
      <c r="I5699" s="50">
        <f t="shared" ref="I5699:I5762" si="625">H5699*(J5699/10)*M5699</f>
        <v>13601324.1</v>
      </c>
      <c r="J5699" s="46">
        <v>498217</v>
      </c>
      <c r="K5699" s="2" t="s">
        <v>34</v>
      </c>
      <c r="L5699" s="52" t="str">
        <f t="shared" ref="L5699:L5762" si="626">CONCATENATE(TEXT(A5699,"YYYYMMDD"),K5699)</f>
        <v>20220930VND</v>
      </c>
      <c r="M5699">
        <f>VLOOKUP(L5699,Mapping!$H$1:$K$25,4,0)</f>
        <v>1</v>
      </c>
      <c r="N5699">
        <f t="shared" ref="N5699:N5762" si="627">F5699*M5699/10^9</f>
        <v>6.4562599999999995E-4</v>
      </c>
      <c r="O5699">
        <f t="shared" ref="O5699:O5762" si="628">J5699*M5699/10^9</f>
        <v>4.9821700000000002E-4</v>
      </c>
      <c r="P5699">
        <f t="shared" ref="P5699:P5762" si="629">I5699/10^9</f>
        <v>1.3601324099999999E-2</v>
      </c>
      <c r="Q5699" t="str">
        <f>VLOOKUP(VLOOKUP(C5699,Mapping!$A$1:$C$17,3,0),Mapping!$E$1:$F$6,2,0)</f>
        <v>Vùng 02</v>
      </c>
    </row>
    <row r="5700" spans="1:17" x14ac:dyDescent="0.3">
      <c r="A5700" s="33">
        <v>44834</v>
      </c>
      <c r="B5700">
        <v>4673</v>
      </c>
      <c r="C5700">
        <v>43</v>
      </c>
      <c r="D5700" s="38" t="s">
        <v>78</v>
      </c>
      <c r="E5700" s="2" t="s">
        <v>41</v>
      </c>
      <c r="F5700">
        <v>1459646</v>
      </c>
      <c r="G5700" s="44">
        <f t="shared" si="623"/>
        <v>44562</v>
      </c>
      <c r="H5700" s="50">
        <f t="shared" si="624"/>
        <v>273</v>
      </c>
      <c r="I5700" s="50">
        <f t="shared" si="625"/>
        <v>21658728</v>
      </c>
      <c r="J5700" s="46">
        <v>793360</v>
      </c>
      <c r="K5700" s="2" t="s">
        <v>34</v>
      </c>
      <c r="L5700" s="52" t="str">
        <f t="shared" si="626"/>
        <v>20220930VND</v>
      </c>
      <c r="M5700">
        <f>VLOOKUP(L5700,Mapping!$H$1:$K$25,4,0)</f>
        <v>1</v>
      </c>
      <c r="N5700">
        <f t="shared" si="627"/>
        <v>1.459646E-3</v>
      </c>
      <c r="O5700">
        <f t="shared" si="628"/>
        <v>7.9336000000000001E-4</v>
      </c>
      <c r="P5700">
        <f t="shared" si="629"/>
        <v>2.1658727999999999E-2</v>
      </c>
      <c r="Q5700" t="str">
        <f>VLOOKUP(VLOOKUP(C5700,Mapping!$A$1:$C$17,3,0),Mapping!$E$1:$F$6,2,0)</f>
        <v>Vùng 04</v>
      </c>
    </row>
    <row r="5701" spans="1:17" x14ac:dyDescent="0.3">
      <c r="A5701" s="33">
        <v>44834</v>
      </c>
      <c r="B5701">
        <v>4673</v>
      </c>
      <c r="C5701">
        <v>34</v>
      </c>
      <c r="D5701" s="38" t="s">
        <v>78</v>
      </c>
      <c r="E5701" s="2" t="s">
        <v>41</v>
      </c>
      <c r="F5701">
        <v>1681062</v>
      </c>
      <c r="G5701" s="44">
        <f t="shared" si="623"/>
        <v>44562</v>
      </c>
      <c r="H5701" s="50">
        <f t="shared" si="624"/>
        <v>273</v>
      </c>
      <c r="I5701" s="50">
        <f t="shared" si="625"/>
        <v>40828706.100000001</v>
      </c>
      <c r="J5701" s="46">
        <v>1495557</v>
      </c>
      <c r="K5701" s="2" t="s">
        <v>34</v>
      </c>
      <c r="L5701" s="52" t="str">
        <f t="shared" si="626"/>
        <v>20220930VND</v>
      </c>
      <c r="M5701">
        <f>VLOOKUP(L5701,Mapping!$H$1:$K$25,4,0)</f>
        <v>1</v>
      </c>
      <c r="N5701">
        <f t="shared" si="627"/>
        <v>1.6810620000000001E-3</v>
      </c>
      <c r="O5701">
        <f t="shared" si="628"/>
        <v>1.495557E-3</v>
      </c>
      <c r="P5701">
        <f t="shared" si="629"/>
        <v>4.0828706100000001E-2</v>
      </c>
      <c r="Q5701" t="str">
        <f>VLOOKUP(VLOOKUP(C5701,Mapping!$A$1:$C$17,3,0),Mapping!$E$1:$F$6,2,0)</f>
        <v>Vùng 02</v>
      </c>
    </row>
    <row r="5702" spans="1:17" x14ac:dyDescent="0.3">
      <c r="A5702" s="33">
        <v>44834</v>
      </c>
      <c r="B5702">
        <v>4676</v>
      </c>
      <c r="C5702">
        <v>40</v>
      </c>
      <c r="D5702" s="38" t="s">
        <v>78</v>
      </c>
      <c r="E5702" s="2" t="s">
        <v>41</v>
      </c>
      <c r="F5702">
        <v>9795289</v>
      </c>
      <c r="G5702" s="44">
        <f t="shared" si="623"/>
        <v>44562</v>
      </c>
      <c r="H5702" s="50">
        <f t="shared" si="624"/>
        <v>273</v>
      </c>
      <c r="I5702" s="50">
        <f t="shared" si="625"/>
        <v>233125974.90000001</v>
      </c>
      <c r="J5702" s="46">
        <v>8539413</v>
      </c>
      <c r="K5702" s="2" t="s">
        <v>34</v>
      </c>
      <c r="L5702" s="52" t="str">
        <f t="shared" si="626"/>
        <v>20220930VND</v>
      </c>
      <c r="M5702">
        <f>VLOOKUP(L5702,Mapping!$H$1:$K$25,4,0)</f>
        <v>1</v>
      </c>
      <c r="N5702">
        <f t="shared" si="627"/>
        <v>9.7952890000000004E-3</v>
      </c>
      <c r="O5702">
        <f t="shared" si="628"/>
        <v>8.5394129999999992E-3</v>
      </c>
      <c r="P5702">
        <f t="shared" si="629"/>
        <v>0.2331259749</v>
      </c>
      <c r="Q5702" t="str">
        <f>VLOOKUP(VLOOKUP(C5702,Mapping!$A$1:$C$17,3,0),Mapping!$E$1:$F$6,2,0)</f>
        <v>Vùng 01</v>
      </c>
    </row>
    <row r="5703" spans="1:17" x14ac:dyDescent="0.3">
      <c r="A5703" s="33">
        <v>44834</v>
      </c>
      <c r="B5703">
        <v>4676</v>
      </c>
      <c r="C5703">
        <v>43</v>
      </c>
      <c r="D5703" s="38" t="s">
        <v>78</v>
      </c>
      <c r="E5703" s="2" t="s">
        <v>41</v>
      </c>
      <c r="F5703">
        <v>693792</v>
      </c>
      <c r="G5703" s="44">
        <f t="shared" si="623"/>
        <v>44562</v>
      </c>
      <c r="H5703" s="50">
        <f t="shared" si="624"/>
        <v>273</v>
      </c>
      <c r="I5703" s="50">
        <f t="shared" si="625"/>
        <v>20847317.400000002</v>
      </c>
      <c r="J5703" s="46">
        <v>763638</v>
      </c>
      <c r="K5703" s="2" t="s">
        <v>34</v>
      </c>
      <c r="L5703" s="52" t="str">
        <f t="shared" si="626"/>
        <v>20220930VND</v>
      </c>
      <c r="M5703">
        <f>VLOOKUP(L5703,Mapping!$H$1:$K$25,4,0)</f>
        <v>1</v>
      </c>
      <c r="N5703">
        <f t="shared" si="627"/>
        <v>6.9379200000000004E-4</v>
      </c>
      <c r="O5703">
        <f t="shared" si="628"/>
        <v>7.6363799999999997E-4</v>
      </c>
      <c r="P5703">
        <f t="shared" si="629"/>
        <v>2.0847317400000002E-2</v>
      </c>
      <c r="Q5703" t="str">
        <f>VLOOKUP(VLOOKUP(C5703,Mapping!$A$1:$C$17,3,0),Mapping!$E$1:$F$6,2,0)</f>
        <v>Vùng 04</v>
      </c>
    </row>
    <row r="5704" spans="1:17" x14ac:dyDescent="0.3">
      <c r="A5704" s="33">
        <v>44834</v>
      </c>
      <c r="B5704">
        <v>4676</v>
      </c>
      <c r="C5704">
        <v>34</v>
      </c>
      <c r="D5704" s="38" t="s">
        <v>78</v>
      </c>
      <c r="E5704" s="2" t="s">
        <v>41</v>
      </c>
      <c r="F5704">
        <v>1666625</v>
      </c>
      <c r="G5704" s="44">
        <f t="shared" si="623"/>
        <v>44562</v>
      </c>
      <c r="H5704" s="50">
        <f t="shared" si="624"/>
        <v>273</v>
      </c>
      <c r="I5704" s="50">
        <f t="shared" si="625"/>
        <v>25813187.400000002</v>
      </c>
      <c r="J5704" s="46">
        <v>945538</v>
      </c>
      <c r="K5704" s="2" t="s">
        <v>34</v>
      </c>
      <c r="L5704" s="52" t="str">
        <f t="shared" si="626"/>
        <v>20220930VND</v>
      </c>
      <c r="M5704">
        <f>VLOOKUP(L5704,Mapping!$H$1:$K$25,4,0)</f>
        <v>1</v>
      </c>
      <c r="N5704">
        <f t="shared" si="627"/>
        <v>1.6666249999999999E-3</v>
      </c>
      <c r="O5704">
        <f t="shared" si="628"/>
        <v>9.45538E-4</v>
      </c>
      <c r="P5704">
        <f t="shared" si="629"/>
        <v>2.5813187400000003E-2</v>
      </c>
      <c r="Q5704" t="str">
        <f>VLOOKUP(VLOOKUP(C5704,Mapping!$A$1:$C$17,3,0),Mapping!$E$1:$F$6,2,0)</f>
        <v>Vùng 02</v>
      </c>
    </row>
    <row r="5705" spans="1:17" x14ac:dyDescent="0.3">
      <c r="A5705" s="33">
        <v>44834</v>
      </c>
      <c r="B5705">
        <v>4679</v>
      </c>
      <c r="C5705">
        <v>34</v>
      </c>
      <c r="D5705" s="38" t="s">
        <v>78</v>
      </c>
      <c r="E5705" s="2" t="s">
        <v>41</v>
      </c>
      <c r="F5705">
        <v>220482</v>
      </c>
      <c r="G5705" s="44">
        <f t="shared" si="623"/>
        <v>44562</v>
      </c>
      <c r="H5705" s="50">
        <f t="shared" si="624"/>
        <v>273</v>
      </c>
      <c r="I5705" s="50">
        <f t="shared" si="625"/>
        <v>49350483</v>
      </c>
      <c r="J5705" s="46">
        <v>1807710</v>
      </c>
      <c r="K5705" s="2" t="s">
        <v>34</v>
      </c>
      <c r="L5705" s="52" t="str">
        <f t="shared" si="626"/>
        <v>20220930VND</v>
      </c>
      <c r="M5705">
        <f>VLOOKUP(L5705,Mapping!$H$1:$K$25,4,0)</f>
        <v>1</v>
      </c>
      <c r="N5705">
        <f t="shared" si="627"/>
        <v>2.2048200000000001E-4</v>
      </c>
      <c r="O5705">
        <f t="shared" si="628"/>
        <v>1.8077099999999999E-3</v>
      </c>
      <c r="P5705">
        <f t="shared" si="629"/>
        <v>4.9350483000000001E-2</v>
      </c>
      <c r="Q5705" t="str">
        <f>VLOOKUP(VLOOKUP(C5705,Mapping!$A$1:$C$17,3,0),Mapping!$E$1:$F$6,2,0)</f>
        <v>Vùng 02</v>
      </c>
    </row>
    <row r="5706" spans="1:17" x14ac:dyDescent="0.3">
      <c r="A5706" s="33">
        <v>44834</v>
      </c>
      <c r="B5706">
        <v>4682</v>
      </c>
      <c r="C5706">
        <v>34</v>
      </c>
      <c r="D5706" s="38" t="s">
        <v>78</v>
      </c>
      <c r="E5706" s="2" t="s">
        <v>41</v>
      </c>
      <c r="F5706">
        <v>1540735</v>
      </c>
      <c r="G5706" s="44">
        <f t="shared" si="623"/>
        <v>44562</v>
      </c>
      <c r="H5706" s="50">
        <f t="shared" si="624"/>
        <v>273</v>
      </c>
      <c r="I5706" s="50">
        <f t="shared" si="625"/>
        <v>21707758.800000001</v>
      </c>
      <c r="J5706" s="46">
        <v>795156</v>
      </c>
      <c r="K5706" s="2" t="s">
        <v>34</v>
      </c>
      <c r="L5706" s="52" t="str">
        <f t="shared" si="626"/>
        <v>20220930VND</v>
      </c>
      <c r="M5706">
        <f>VLOOKUP(L5706,Mapping!$H$1:$K$25,4,0)</f>
        <v>1</v>
      </c>
      <c r="N5706">
        <f t="shared" si="627"/>
        <v>1.5407350000000001E-3</v>
      </c>
      <c r="O5706">
        <f t="shared" si="628"/>
        <v>7.9515599999999999E-4</v>
      </c>
      <c r="P5706">
        <f t="shared" si="629"/>
        <v>2.1707758800000001E-2</v>
      </c>
      <c r="Q5706" t="str">
        <f>VLOOKUP(VLOOKUP(C5706,Mapping!$A$1:$C$17,3,0),Mapping!$E$1:$F$6,2,0)</f>
        <v>Vùng 02</v>
      </c>
    </row>
    <row r="5707" spans="1:17" x14ac:dyDescent="0.3">
      <c r="A5707" s="33">
        <v>44834</v>
      </c>
      <c r="B5707">
        <v>4682</v>
      </c>
      <c r="C5707">
        <v>40</v>
      </c>
      <c r="D5707" s="38" t="s">
        <v>78</v>
      </c>
      <c r="E5707" s="2" t="s">
        <v>41</v>
      </c>
      <c r="F5707">
        <v>1106439</v>
      </c>
      <c r="G5707" s="44">
        <f t="shared" si="623"/>
        <v>44562</v>
      </c>
      <c r="H5707" s="50">
        <f t="shared" si="624"/>
        <v>273</v>
      </c>
      <c r="I5707" s="50">
        <f t="shared" si="625"/>
        <v>4363877.7</v>
      </c>
      <c r="J5707" s="46">
        <v>159849</v>
      </c>
      <c r="K5707" s="2" t="s">
        <v>34</v>
      </c>
      <c r="L5707" s="52" t="str">
        <f t="shared" si="626"/>
        <v>20220930VND</v>
      </c>
      <c r="M5707">
        <f>VLOOKUP(L5707,Mapping!$H$1:$K$25,4,0)</f>
        <v>1</v>
      </c>
      <c r="N5707">
        <f t="shared" si="627"/>
        <v>1.1064390000000001E-3</v>
      </c>
      <c r="O5707">
        <f t="shared" si="628"/>
        <v>1.5984899999999999E-4</v>
      </c>
      <c r="P5707">
        <f t="shared" si="629"/>
        <v>4.3638777000000002E-3</v>
      </c>
      <c r="Q5707" t="str">
        <f>VLOOKUP(VLOOKUP(C5707,Mapping!$A$1:$C$17,3,0),Mapping!$E$1:$F$6,2,0)</f>
        <v>Vùng 01</v>
      </c>
    </row>
    <row r="5708" spans="1:17" x14ac:dyDescent="0.3">
      <c r="A5708" s="33">
        <v>44834</v>
      </c>
      <c r="B5708">
        <v>4684</v>
      </c>
      <c r="C5708">
        <v>34</v>
      </c>
      <c r="D5708" s="38" t="s">
        <v>78</v>
      </c>
      <c r="E5708" s="2" t="s">
        <v>41</v>
      </c>
      <c r="F5708">
        <v>309138</v>
      </c>
      <c r="G5708" s="44">
        <f t="shared" si="623"/>
        <v>44562</v>
      </c>
      <c r="H5708" s="50">
        <f t="shared" si="624"/>
        <v>273</v>
      </c>
      <c r="I5708" s="50">
        <f t="shared" si="625"/>
        <v>9339493.7999999989</v>
      </c>
      <c r="J5708" s="46">
        <v>342106</v>
      </c>
      <c r="K5708" s="2" t="s">
        <v>34</v>
      </c>
      <c r="L5708" s="52" t="str">
        <f t="shared" si="626"/>
        <v>20220930VND</v>
      </c>
      <c r="M5708">
        <f>VLOOKUP(L5708,Mapping!$H$1:$K$25,4,0)</f>
        <v>1</v>
      </c>
      <c r="N5708">
        <f t="shared" si="627"/>
        <v>3.0913799999999998E-4</v>
      </c>
      <c r="O5708">
        <f t="shared" si="628"/>
        <v>3.4210600000000001E-4</v>
      </c>
      <c r="P5708">
        <f t="shared" si="629"/>
        <v>9.3394937999999993E-3</v>
      </c>
      <c r="Q5708" t="str">
        <f>VLOOKUP(VLOOKUP(C5708,Mapping!$A$1:$C$17,3,0),Mapping!$E$1:$F$6,2,0)</f>
        <v>Vùng 02</v>
      </c>
    </row>
    <row r="5709" spans="1:17" x14ac:dyDescent="0.3">
      <c r="A5709" s="33">
        <v>44834</v>
      </c>
      <c r="B5709">
        <v>4685</v>
      </c>
      <c r="C5709">
        <v>23</v>
      </c>
      <c r="D5709" s="38" t="s">
        <v>78</v>
      </c>
      <c r="E5709" s="2" t="s">
        <v>41</v>
      </c>
      <c r="F5709">
        <v>1766318</v>
      </c>
      <c r="G5709" s="44">
        <f t="shared" si="623"/>
        <v>44562</v>
      </c>
      <c r="H5709" s="50">
        <f t="shared" si="624"/>
        <v>273</v>
      </c>
      <c r="I5709" s="50">
        <f t="shared" si="625"/>
        <v>23194598.699999999</v>
      </c>
      <c r="J5709" s="46">
        <v>849619</v>
      </c>
      <c r="K5709" s="2" t="s">
        <v>34</v>
      </c>
      <c r="L5709" s="52" t="str">
        <f t="shared" si="626"/>
        <v>20220930VND</v>
      </c>
      <c r="M5709">
        <f>VLOOKUP(L5709,Mapping!$H$1:$K$25,4,0)</f>
        <v>1</v>
      </c>
      <c r="N5709">
        <f t="shared" si="627"/>
        <v>1.766318E-3</v>
      </c>
      <c r="O5709">
        <f t="shared" si="628"/>
        <v>8.4961900000000003E-4</v>
      </c>
      <c r="P5709">
        <f t="shared" si="629"/>
        <v>2.3194598699999999E-2</v>
      </c>
      <c r="Q5709" t="str">
        <f>VLOOKUP(VLOOKUP(C5709,Mapping!$A$1:$C$17,3,0),Mapping!$E$1:$F$6,2,0)</f>
        <v>Vùng 02</v>
      </c>
    </row>
    <row r="5710" spans="1:17" x14ac:dyDescent="0.3">
      <c r="A5710" s="33">
        <v>44834</v>
      </c>
      <c r="B5710">
        <v>4685</v>
      </c>
      <c r="C5710">
        <v>23</v>
      </c>
      <c r="D5710" s="38" t="s">
        <v>78</v>
      </c>
      <c r="E5710" s="2" t="s">
        <v>41</v>
      </c>
      <c r="F5710">
        <v>963193</v>
      </c>
      <c r="G5710" s="44">
        <f t="shared" si="623"/>
        <v>44562</v>
      </c>
      <c r="H5710" s="50">
        <f t="shared" si="624"/>
        <v>273</v>
      </c>
      <c r="I5710" s="50">
        <f t="shared" si="625"/>
        <v>34180064.100000001</v>
      </c>
      <c r="J5710" s="46">
        <v>1252017</v>
      </c>
      <c r="K5710" s="2" t="s">
        <v>34</v>
      </c>
      <c r="L5710" s="52" t="str">
        <f t="shared" si="626"/>
        <v>20220930VND</v>
      </c>
      <c r="M5710">
        <f>VLOOKUP(L5710,Mapping!$H$1:$K$25,4,0)</f>
        <v>1</v>
      </c>
      <c r="N5710">
        <f t="shared" si="627"/>
        <v>9.6319299999999999E-4</v>
      </c>
      <c r="O5710">
        <f t="shared" si="628"/>
        <v>1.252017E-3</v>
      </c>
      <c r="P5710">
        <f t="shared" si="629"/>
        <v>3.4180064100000004E-2</v>
      </c>
      <c r="Q5710" t="str">
        <f>VLOOKUP(VLOOKUP(C5710,Mapping!$A$1:$C$17,3,0),Mapping!$E$1:$F$6,2,0)</f>
        <v>Vùng 02</v>
      </c>
    </row>
    <row r="5711" spans="1:17" x14ac:dyDescent="0.3">
      <c r="A5711" s="33">
        <v>44834</v>
      </c>
      <c r="B5711">
        <v>4685</v>
      </c>
      <c r="C5711">
        <v>23</v>
      </c>
      <c r="D5711" s="38" t="s">
        <v>78</v>
      </c>
      <c r="E5711" s="2" t="s">
        <v>41</v>
      </c>
      <c r="F5711">
        <v>397726</v>
      </c>
      <c r="G5711" s="44">
        <f t="shared" si="623"/>
        <v>44562</v>
      </c>
      <c r="H5711" s="50">
        <f t="shared" si="624"/>
        <v>273</v>
      </c>
      <c r="I5711" s="50">
        <f t="shared" si="625"/>
        <v>5587654.7999999998</v>
      </c>
      <c r="J5711" s="46">
        <v>204676</v>
      </c>
      <c r="K5711" s="2" t="s">
        <v>34</v>
      </c>
      <c r="L5711" s="52" t="str">
        <f t="shared" si="626"/>
        <v>20220930VND</v>
      </c>
      <c r="M5711">
        <f>VLOOKUP(L5711,Mapping!$H$1:$K$25,4,0)</f>
        <v>1</v>
      </c>
      <c r="N5711">
        <f t="shared" si="627"/>
        <v>3.9772599999999999E-4</v>
      </c>
      <c r="O5711">
        <f t="shared" si="628"/>
        <v>2.0467599999999999E-4</v>
      </c>
      <c r="P5711">
        <f t="shared" si="629"/>
        <v>5.5876547999999995E-3</v>
      </c>
      <c r="Q5711" t="str">
        <f>VLOOKUP(VLOOKUP(C5711,Mapping!$A$1:$C$17,3,0),Mapping!$E$1:$F$6,2,0)</f>
        <v>Vùng 02</v>
      </c>
    </row>
    <row r="5712" spans="1:17" x14ac:dyDescent="0.3">
      <c r="A5712" s="33">
        <v>44834</v>
      </c>
      <c r="B5712">
        <v>4686</v>
      </c>
      <c r="C5712">
        <v>45</v>
      </c>
      <c r="D5712" s="38" t="s">
        <v>78</v>
      </c>
      <c r="E5712" s="2" t="s">
        <v>41</v>
      </c>
      <c r="F5712">
        <v>1370508</v>
      </c>
      <c r="G5712" s="44">
        <f t="shared" si="623"/>
        <v>44562</v>
      </c>
      <c r="H5712" s="50">
        <f t="shared" si="624"/>
        <v>273</v>
      </c>
      <c r="I5712" s="50">
        <f t="shared" si="625"/>
        <v>5363194.2</v>
      </c>
      <c r="J5712" s="46">
        <v>196454</v>
      </c>
      <c r="K5712" s="2" t="s">
        <v>34</v>
      </c>
      <c r="L5712" s="52" t="str">
        <f t="shared" si="626"/>
        <v>20220930VND</v>
      </c>
      <c r="M5712">
        <f>VLOOKUP(L5712,Mapping!$H$1:$K$25,4,0)</f>
        <v>1</v>
      </c>
      <c r="N5712">
        <f t="shared" si="627"/>
        <v>1.3705080000000001E-3</v>
      </c>
      <c r="O5712">
        <f t="shared" si="628"/>
        <v>1.9645400000000001E-4</v>
      </c>
      <c r="P5712">
        <f t="shared" si="629"/>
        <v>5.3631942E-3</v>
      </c>
      <c r="Q5712" t="str">
        <f>VLOOKUP(VLOOKUP(C5712,Mapping!$A$1:$C$17,3,0),Mapping!$E$1:$F$6,2,0)</f>
        <v>Vùng 02</v>
      </c>
    </row>
    <row r="5713" spans="1:17" x14ac:dyDescent="0.3">
      <c r="A5713" s="33">
        <v>44834</v>
      </c>
      <c r="B5713">
        <v>4687</v>
      </c>
      <c r="C5713">
        <v>48</v>
      </c>
      <c r="D5713" s="38" t="s">
        <v>78</v>
      </c>
      <c r="E5713" s="2" t="s">
        <v>41</v>
      </c>
      <c r="F5713">
        <v>359389</v>
      </c>
      <c r="G5713" s="44">
        <f t="shared" si="623"/>
        <v>44562</v>
      </c>
      <c r="H5713" s="50">
        <f t="shared" si="624"/>
        <v>273</v>
      </c>
      <c r="I5713" s="50">
        <f t="shared" si="625"/>
        <v>32384679.599999998</v>
      </c>
      <c r="J5713" s="46">
        <v>1186252</v>
      </c>
      <c r="K5713" s="2" t="s">
        <v>34</v>
      </c>
      <c r="L5713" s="52" t="str">
        <f t="shared" si="626"/>
        <v>20220930VND</v>
      </c>
      <c r="M5713">
        <f>VLOOKUP(L5713,Mapping!$H$1:$K$25,4,0)</f>
        <v>1</v>
      </c>
      <c r="N5713">
        <f t="shared" si="627"/>
        <v>3.59389E-4</v>
      </c>
      <c r="O5713">
        <f t="shared" si="628"/>
        <v>1.1862520000000001E-3</v>
      </c>
      <c r="P5713">
        <f t="shared" si="629"/>
        <v>3.2384679600000001E-2</v>
      </c>
      <c r="Q5713" t="str">
        <f>VLOOKUP(VLOOKUP(C5713,Mapping!$A$1:$C$17,3,0),Mapping!$E$1:$F$6,2,0)</f>
        <v>Vùng 01</v>
      </c>
    </row>
    <row r="5714" spans="1:17" x14ac:dyDescent="0.3">
      <c r="A5714" s="33">
        <v>44834</v>
      </c>
      <c r="B5714">
        <v>4688</v>
      </c>
      <c r="C5714">
        <v>34</v>
      </c>
      <c r="D5714" s="38" t="s">
        <v>78</v>
      </c>
      <c r="E5714" s="2" t="s">
        <v>41</v>
      </c>
      <c r="F5714">
        <v>572538</v>
      </c>
      <c r="G5714" s="44">
        <f t="shared" si="623"/>
        <v>44562</v>
      </c>
      <c r="H5714" s="50">
        <f t="shared" si="624"/>
        <v>273</v>
      </c>
      <c r="I5714" s="50">
        <f t="shared" si="625"/>
        <v>33365978.099999998</v>
      </c>
      <c r="J5714" s="46">
        <v>1222197</v>
      </c>
      <c r="K5714" s="2" t="s">
        <v>34</v>
      </c>
      <c r="L5714" s="52" t="str">
        <f t="shared" si="626"/>
        <v>20220930VND</v>
      </c>
      <c r="M5714">
        <f>VLOOKUP(L5714,Mapping!$H$1:$K$25,4,0)</f>
        <v>1</v>
      </c>
      <c r="N5714">
        <f t="shared" si="627"/>
        <v>5.7253800000000004E-4</v>
      </c>
      <c r="O5714">
        <f t="shared" si="628"/>
        <v>1.222197E-3</v>
      </c>
      <c r="P5714">
        <f t="shared" si="629"/>
        <v>3.3365978099999999E-2</v>
      </c>
      <c r="Q5714" t="str">
        <f>VLOOKUP(VLOOKUP(C5714,Mapping!$A$1:$C$17,3,0),Mapping!$E$1:$F$6,2,0)</f>
        <v>Vùng 02</v>
      </c>
    </row>
    <row r="5715" spans="1:17" x14ac:dyDescent="0.3">
      <c r="A5715" s="33">
        <v>44834</v>
      </c>
      <c r="B5715">
        <v>4690</v>
      </c>
      <c r="C5715">
        <v>45</v>
      </c>
      <c r="D5715" s="38" t="s">
        <v>78</v>
      </c>
      <c r="E5715" s="2" t="s">
        <v>43</v>
      </c>
      <c r="F5715">
        <v>1037626</v>
      </c>
      <c r="G5715" s="44">
        <f t="shared" si="623"/>
        <v>44562</v>
      </c>
      <c r="H5715" s="50">
        <f t="shared" si="624"/>
        <v>273</v>
      </c>
      <c r="I5715" s="50">
        <f t="shared" si="625"/>
        <v>22513654.800000001</v>
      </c>
      <c r="J5715" s="46">
        <v>824676</v>
      </c>
      <c r="K5715" s="2" t="s">
        <v>34</v>
      </c>
      <c r="L5715" s="52" t="str">
        <f t="shared" si="626"/>
        <v>20220930VND</v>
      </c>
      <c r="M5715">
        <f>VLOOKUP(L5715,Mapping!$H$1:$K$25,4,0)</f>
        <v>1</v>
      </c>
      <c r="N5715">
        <f t="shared" si="627"/>
        <v>1.037626E-3</v>
      </c>
      <c r="O5715">
        <f t="shared" si="628"/>
        <v>8.2467599999999999E-4</v>
      </c>
      <c r="P5715">
        <f t="shared" si="629"/>
        <v>2.2513654800000001E-2</v>
      </c>
      <c r="Q5715" t="str">
        <f>VLOOKUP(VLOOKUP(C5715,Mapping!$A$1:$C$17,3,0),Mapping!$E$1:$F$6,2,0)</f>
        <v>Vùng 02</v>
      </c>
    </row>
    <row r="5716" spans="1:17" x14ac:dyDescent="0.3">
      <c r="A5716" s="33">
        <v>44834</v>
      </c>
      <c r="B5716">
        <v>4690</v>
      </c>
      <c r="C5716">
        <v>45</v>
      </c>
      <c r="D5716" s="38" t="s">
        <v>78</v>
      </c>
      <c r="E5716" s="2" t="s">
        <v>43</v>
      </c>
      <c r="F5716">
        <v>1125543</v>
      </c>
      <c r="G5716" s="44">
        <f t="shared" si="623"/>
        <v>44562</v>
      </c>
      <c r="H5716" s="50">
        <f t="shared" si="624"/>
        <v>273</v>
      </c>
      <c r="I5716" s="50">
        <f t="shared" si="625"/>
        <v>14283523.799999999</v>
      </c>
      <c r="J5716" s="46">
        <v>523206</v>
      </c>
      <c r="K5716" s="2" t="s">
        <v>34</v>
      </c>
      <c r="L5716" s="52" t="str">
        <f t="shared" si="626"/>
        <v>20220930VND</v>
      </c>
      <c r="M5716">
        <f>VLOOKUP(L5716,Mapping!$H$1:$K$25,4,0)</f>
        <v>1</v>
      </c>
      <c r="N5716">
        <f t="shared" si="627"/>
        <v>1.1255429999999999E-3</v>
      </c>
      <c r="O5716">
        <f t="shared" si="628"/>
        <v>5.2320600000000002E-4</v>
      </c>
      <c r="P5716">
        <f t="shared" si="629"/>
        <v>1.42835238E-2</v>
      </c>
      <c r="Q5716" t="str">
        <f>VLOOKUP(VLOOKUP(C5716,Mapping!$A$1:$C$17,3,0),Mapping!$E$1:$F$6,2,0)</f>
        <v>Vùng 02</v>
      </c>
    </row>
    <row r="5717" spans="1:17" x14ac:dyDescent="0.3">
      <c r="A5717" s="33">
        <v>44834</v>
      </c>
      <c r="B5717">
        <v>4690</v>
      </c>
      <c r="C5717">
        <v>45</v>
      </c>
      <c r="D5717" s="38" t="s">
        <v>78</v>
      </c>
      <c r="E5717" s="2" t="s">
        <v>43</v>
      </c>
      <c r="F5717">
        <v>1646711</v>
      </c>
      <c r="G5717" s="44">
        <f t="shared" si="623"/>
        <v>44562</v>
      </c>
      <c r="H5717" s="50">
        <f t="shared" si="624"/>
        <v>273</v>
      </c>
      <c r="I5717" s="50">
        <f t="shared" si="625"/>
        <v>3047690.1</v>
      </c>
      <c r="J5717" s="46">
        <v>111637</v>
      </c>
      <c r="K5717" s="2" t="s">
        <v>34</v>
      </c>
      <c r="L5717" s="52" t="str">
        <f t="shared" si="626"/>
        <v>20220930VND</v>
      </c>
      <c r="M5717">
        <f>VLOOKUP(L5717,Mapping!$H$1:$K$25,4,0)</f>
        <v>1</v>
      </c>
      <c r="N5717">
        <f t="shared" si="627"/>
        <v>1.6467109999999999E-3</v>
      </c>
      <c r="O5717">
        <f t="shared" si="628"/>
        <v>1.11637E-4</v>
      </c>
      <c r="P5717">
        <f t="shared" si="629"/>
        <v>3.0476901000000001E-3</v>
      </c>
      <c r="Q5717" t="str">
        <f>VLOOKUP(VLOOKUP(C5717,Mapping!$A$1:$C$17,3,0),Mapping!$E$1:$F$6,2,0)</f>
        <v>Vùng 02</v>
      </c>
    </row>
    <row r="5718" spans="1:17" x14ac:dyDescent="0.3">
      <c r="A5718" s="33">
        <v>44834</v>
      </c>
      <c r="B5718">
        <v>4690</v>
      </c>
      <c r="C5718">
        <v>45</v>
      </c>
      <c r="D5718" s="38" t="s">
        <v>78</v>
      </c>
      <c r="E5718" s="2" t="s">
        <v>43</v>
      </c>
      <c r="F5718">
        <v>1546549</v>
      </c>
      <c r="G5718" s="44">
        <f t="shared" si="623"/>
        <v>44562</v>
      </c>
      <c r="H5718" s="50">
        <f t="shared" si="624"/>
        <v>273</v>
      </c>
      <c r="I5718" s="50">
        <f t="shared" si="625"/>
        <v>21929134.5</v>
      </c>
      <c r="J5718" s="46">
        <v>803265</v>
      </c>
      <c r="K5718" s="2" t="s">
        <v>34</v>
      </c>
      <c r="L5718" s="52" t="str">
        <f t="shared" si="626"/>
        <v>20220930VND</v>
      </c>
      <c r="M5718">
        <f>VLOOKUP(L5718,Mapping!$H$1:$K$25,4,0)</f>
        <v>1</v>
      </c>
      <c r="N5718">
        <f t="shared" si="627"/>
        <v>1.5465489999999999E-3</v>
      </c>
      <c r="O5718">
        <f t="shared" si="628"/>
        <v>8.0326499999999995E-4</v>
      </c>
      <c r="P5718">
        <f t="shared" si="629"/>
        <v>2.1929134499999999E-2</v>
      </c>
      <c r="Q5718" t="str">
        <f>VLOOKUP(VLOOKUP(C5718,Mapping!$A$1:$C$17,3,0),Mapping!$E$1:$F$6,2,0)</f>
        <v>Vùng 02</v>
      </c>
    </row>
    <row r="5719" spans="1:17" x14ac:dyDescent="0.3">
      <c r="A5719" s="33">
        <v>44834</v>
      </c>
      <c r="B5719">
        <v>4690</v>
      </c>
      <c r="C5719">
        <v>45</v>
      </c>
      <c r="D5719" s="38" t="s">
        <v>78</v>
      </c>
      <c r="E5719" s="2" t="s">
        <v>41</v>
      </c>
      <c r="F5719">
        <v>673430</v>
      </c>
      <c r="G5719" s="44">
        <f t="shared" si="623"/>
        <v>44562</v>
      </c>
      <c r="H5719" s="50">
        <f t="shared" si="624"/>
        <v>273</v>
      </c>
      <c r="I5719" s="50">
        <f t="shared" si="625"/>
        <v>32669691.599999998</v>
      </c>
      <c r="J5719" s="46">
        <v>1196692</v>
      </c>
      <c r="K5719" s="2" t="s">
        <v>34</v>
      </c>
      <c r="L5719" s="52" t="str">
        <f t="shared" si="626"/>
        <v>20220930VND</v>
      </c>
      <c r="M5719">
        <f>VLOOKUP(L5719,Mapping!$H$1:$K$25,4,0)</f>
        <v>1</v>
      </c>
      <c r="N5719">
        <f t="shared" si="627"/>
        <v>6.7343000000000004E-4</v>
      </c>
      <c r="O5719">
        <f t="shared" si="628"/>
        <v>1.1966920000000001E-3</v>
      </c>
      <c r="P5719">
        <f t="shared" si="629"/>
        <v>3.2669691599999995E-2</v>
      </c>
      <c r="Q5719" t="str">
        <f>VLOOKUP(VLOOKUP(C5719,Mapping!$A$1:$C$17,3,0),Mapping!$E$1:$F$6,2,0)</f>
        <v>Vùng 02</v>
      </c>
    </row>
    <row r="5720" spans="1:17" x14ac:dyDescent="0.3">
      <c r="A5720" s="33">
        <v>44834</v>
      </c>
      <c r="B5720">
        <v>4690</v>
      </c>
      <c r="C5720">
        <v>45</v>
      </c>
      <c r="D5720" s="38" t="s">
        <v>78</v>
      </c>
      <c r="E5720" s="2" t="s">
        <v>41</v>
      </c>
      <c r="F5720">
        <v>8045271</v>
      </c>
      <c r="G5720" s="44">
        <f t="shared" si="623"/>
        <v>44562</v>
      </c>
      <c r="H5720" s="50">
        <f t="shared" si="624"/>
        <v>273</v>
      </c>
      <c r="I5720" s="50">
        <f t="shared" si="625"/>
        <v>236090727.59999999</v>
      </c>
      <c r="J5720" s="46">
        <v>8648012</v>
      </c>
      <c r="K5720" s="2" t="s">
        <v>34</v>
      </c>
      <c r="L5720" s="52" t="str">
        <f t="shared" si="626"/>
        <v>20220930VND</v>
      </c>
      <c r="M5720">
        <f>VLOOKUP(L5720,Mapping!$H$1:$K$25,4,0)</f>
        <v>1</v>
      </c>
      <c r="N5720">
        <f t="shared" si="627"/>
        <v>8.0452709999999997E-3</v>
      </c>
      <c r="O5720">
        <f t="shared" si="628"/>
        <v>8.6480120000000001E-3</v>
      </c>
      <c r="P5720">
        <f t="shared" si="629"/>
        <v>0.23609072759999999</v>
      </c>
      <c r="Q5720" t="str">
        <f>VLOOKUP(VLOOKUP(C5720,Mapping!$A$1:$C$17,3,0),Mapping!$E$1:$F$6,2,0)</f>
        <v>Vùng 02</v>
      </c>
    </row>
    <row r="5721" spans="1:17" x14ac:dyDescent="0.3">
      <c r="A5721" s="33">
        <v>44834</v>
      </c>
      <c r="B5721">
        <v>4690</v>
      </c>
      <c r="C5721">
        <v>45</v>
      </c>
      <c r="D5721" s="38" t="s">
        <v>78</v>
      </c>
      <c r="E5721" s="2" t="s">
        <v>41</v>
      </c>
      <c r="F5721">
        <v>52822</v>
      </c>
      <c r="G5721" s="44">
        <f t="shared" si="623"/>
        <v>44562</v>
      </c>
      <c r="H5721" s="50">
        <f t="shared" si="624"/>
        <v>273</v>
      </c>
      <c r="I5721" s="50">
        <f t="shared" si="625"/>
        <v>328687301582.64001</v>
      </c>
      <c r="J5721" s="46">
        <v>519010</v>
      </c>
      <c r="K5721" s="2" t="s">
        <v>35</v>
      </c>
      <c r="L5721" s="52" t="str">
        <f t="shared" si="626"/>
        <v>20220930USD</v>
      </c>
      <c r="M5721">
        <f>VLOOKUP(L5721,Mapping!$H$1:$K$25,4,0)</f>
        <v>23197.68</v>
      </c>
      <c r="N5721">
        <f t="shared" si="627"/>
        <v>1.2253478529599999</v>
      </c>
      <c r="O5721">
        <f t="shared" si="628"/>
        <v>12.039827896799999</v>
      </c>
      <c r="P5721">
        <f t="shared" si="629"/>
        <v>328.68730158264003</v>
      </c>
      <c r="Q5721" t="str">
        <f>VLOOKUP(VLOOKUP(C5721,Mapping!$A$1:$C$17,3,0),Mapping!$E$1:$F$6,2,0)</f>
        <v>Vùng 02</v>
      </c>
    </row>
    <row r="5722" spans="1:17" x14ac:dyDescent="0.3">
      <c r="A5722" s="33">
        <v>44834</v>
      </c>
      <c r="B5722">
        <v>4691</v>
      </c>
      <c r="C5722">
        <v>34</v>
      </c>
      <c r="D5722" s="38" t="s">
        <v>78</v>
      </c>
      <c r="E5722" s="2" t="s">
        <v>41</v>
      </c>
      <c r="F5722">
        <v>5444972</v>
      </c>
      <c r="G5722" s="44">
        <f t="shared" si="623"/>
        <v>44562</v>
      </c>
      <c r="H5722" s="50">
        <f t="shared" si="624"/>
        <v>273</v>
      </c>
      <c r="I5722" s="50">
        <f t="shared" si="625"/>
        <v>92096741.100000009</v>
      </c>
      <c r="J5722" s="46">
        <v>3373507</v>
      </c>
      <c r="K5722" s="2" t="s">
        <v>34</v>
      </c>
      <c r="L5722" s="52" t="str">
        <f t="shared" si="626"/>
        <v>20220930VND</v>
      </c>
      <c r="M5722">
        <f>VLOOKUP(L5722,Mapping!$H$1:$K$25,4,0)</f>
        <v>1</v>
      </c>
      <c r="N5722">
        <f t="shared" si="627"/>
        <v>5.4449720000000002E-3</v>
      </c>
      <c r="O5722">
        <f t="shared" si="628"/>
        <v>3.373507E-3</v>
      </c>
      <c r="P5722">
        <f t="shared" si="629"/>
        <v>9.2096741100000004E-2</v>
      </c>
      <c r="Q5722" t="str">
        <f>VLOOKUP(VLOOKUP(C5722,Mapping!$A$1:$C$17,3,0),Mapping!$E$1:$F$6,2,0)</f>
        <v>Vùng 02</v>
      </c>
    </row>
    <row r="5723" spans="1:17" x14ac:dyDescent="0.3">
      <c r="A5723" s="33">
        <v>44834</v>
      </c>
      <c r="B5723">
        <v>4693</v>
      </c>
      <c r="C5723">
        <v>20</v>
      </c>
      <c r="D5723" s="38" t="s">
        <v>78</v>
      </c>
      <c r="E5723" s="2" t="s">
        <v>41</v>
      </c>
      <c r="F5723">
        <v>8430850</v>
      </c>
      <c r="G5723" s="44">
        <f t="shared" si="623"/>
        <v>44562</v>
      </c>
      <c r="H5723" s="50">
        <f t="shared" si="624"/>
        <v>273</v>
      </c>
      <c r="I5723" s="50">
        <f t="shared" si="625"/>
        <v>220325004.90000001</v>
      </c>
      <c r="J5723" s="46">
        <v>8070513</v>
      </c>
      <c r="K5723" s="2" t="s">
        <v>34</v>
      </c>
      <c r="L5723" s="52" t="str">
        <f t="shared" si="626"/>
        <v>20220930VND</v>
      </c>
      <c r="M5723">
        <f>VLOOKUP(L5723,Mapping!$H$1:$K$25,4,0)</f>
        <v>1</v>
      </c>
      <c r="N5723">
        <f t="shared" si="627"/>
        <v>8.4308500000000001E-3</v>
      </c>
      <c r="O5723">
        <f t="shared" si="628"/>
        <v>8.0705129999999996E-3</v>
      </c>
      <c r="P5723">
        <f t="shared" si="629"/>
        <v>0.22032500490000001</v>
      </c>
      <c r="Q5723" t="str">
        <f>VLOOKUP(VLOOKUP(C5723,Mapping!$A$1:$C$17,3,0),Mapping!$E$1:$F$6,2,0)</f>
        <v>Vùng 02</v>
      </c>
    </row>
    <row r="5724" spans="1:17" x14ac:dyDescent="0.3">
      <c r="A5724" s="33">
        <v>44834</v>
      </c>
      <c r="B5724">
        <v>4693</v>
      </c>
      <c r="C5724">
        <v>20</v>
      </c>
      <c r="D5724" s="38" t="s">
        <v>78</v>
      </c>
      <c r="E5724" s="2" t="s">
        <v>43</v>
      </c>
      <c r="F5724">
        <v>7396673</v>
      </c>
      <c r="G5724" s="44">
        <f t="shared" si="623"/>
        <v>44562</v>
      </c>
      <c r="H5724" s="50">
        <f t="shared" si="624"/>
        <v>273</v>
      </c>
      <c r="I5724" s="50">
        <f t="shared" si="625"/>
        <v>242248051.5</v>
      </c>
      <c r="J5724" s="46">
        <v>8873555</v>
      </c>
      <c r="K5724" s="2" t="s">
        <v>34</v>
      </c>
      <c r="L5724" s="52" t="str">
        <f t="shared" si="626"/>
        <v>20220930VND</v>
      </c>
      <c r="M5724">
        <f>VLOOKUP(L5724,Mapping!$H$1:$K$25,4,0)</f>
        <v>1</v>
      </c>
      <c r="N5724">
        <f t="shared" si="627"/>
        <v>7.3966730000000003E-3</v>
      </c>
      <c r="O5724">
        <f t="shared" si="628"/>
        <v>8.873555E-3</v>
      </c>
      <c r="P5724">
        <f t="shared" si="629"/>
        <v>0.24224805150000001</v>
      </c>
      <c r="Q5724" t="str">
        <f>VLOOKUP(VLOOKUP(C5724,Mapping!$A$1:$C$17,3,0),Mapping!$E$1:$F$6,2,0)</f>
        <v>Vùng 02</v>
      </c>
    </row>
    <row r="5725" spans="1:17" x14ac:dyDescent="0.3">
      <c r="A5725" s="33">
        <v>44834</v>
      </c>
      <c r="B5725">
        <v>4693</v>
      </c>
      <c r="C5725">
        <v>20</v>
      </c>
      <c r="D5725" s="38" t="s">
        <v>78</v>
      </c>
      <c r="E5725" s="2" t="s">
        <v>41</v>
      </c>
      <c r="F5725">
        <v>7682184</v>
      </c>
      <c r="G5725" s="44">
        <f t="shared" si="623"/>
        <v>44562</v>
      </c>
      <c r="H5725" s="50">
        <f t="shared" si="624"/>
        <v>273</v>
      </c>
      <c r="I5725" s="50">
        <f t="shared" si="625"/>
        <v>239054634</v>
      </c>
      <c r="J5725" s="46">
        <v>8756580</v>
      </c>
      <c r="K5725" s="2" t="s">
        <v>34</v>
      </c>
      <c r="L5725" s="52" t="str">
        <f t="shared" si="626"/>
        <v>20220930VND</v>
      </c>
      <c r="M5725">
        <f>VLOOKUP(L5725,Mapping!$H$1:$K$25,4,0)</f>
        <v>1</v>
      </c>
      <c r="N5725">
        <f t="shared" si="627"/>
        <v>7.6821839999999999E-3</v>
      </c>
      <c r="O5725">
        <f t="shared" si="628"/>
        <v>8.7565799999999999E-3</v>
      </c>
      <c r="P5725">
        <f t="shared" si="629"/>
        <v>0.23905463399999999</v>
      </c>
      <c r="Q5725" t="str">
        <f>VLOOKUP(VLOOKUP(C5725,Mapping!$A$1:$C$17,3,0),Mapping!$E$1:$F$6,2,0)</f>
        <v>Vùng 02</v>
      </c>
    </row>
    <row r="5726" spans="1:17" x14ac:dyDescent="0.3">
      <c r="A5726" s="33">
        <v>44834</v>
      </c>
      <c r="B5726">
        <v>4693</v>
      </c>
      <c r="C5726">
        <v>40</v>
      </c>
      <c r="D5726" s="38" t="s">
        <v>78</v>
      </c>
      <c r="E5726" s="2" t="s">
        <v>41</v>
      </c>
      <c r="F5726">
        <v>906663</v>
      </c>
      <c r="G5726" s="44">
        <f t="shared" si="623"/>
        <v>44562</v>
      </c>
      <c r="H5726" s="50">
        <f t="shared" si="624"/>
        <v>273</v>
      </c>
      <c r="I5726" s="50">
        <f t="shared" si="625"/>
        <v>52157933.100000001</v>
      </c>
      <c r="J5726" s="46">
        <v>1910547</v>
      </c>
      <c r="K5726" s="2" t="s">
        <v>34</v>
      </c>
      <c r="L5726" s="52" t="str">
        <f t="shared" si="626"/>
        <v>20220930VND</v>
      </c>
      <c r="M5726">
        <f>VLOOKUP(L5726,Mapping!$H$1:$K$25,4,0)</f>
        <v>1</v>
      </c>
      <c r="N5726">
        <f t="shared" si="627"/>
        <v>9.0666300000000004E-4</v>
      </c>
      <c r="O5726">
        <f t="shared" si="628"/>
        <v>1.9105470000000001E-3</v>
      </c>
      <c r="P5726">
        <f t="shared" si="629"/>
        <v>5.2157933100000005E-2</v>
      </c>
      <c r="Q5726" t="str">
        <f>VLOOKUP(VLOOKUP(C5726,Mapping!$A$1:$C$17,3,0),Mapping!$E$1:$F$6,2,0)</f>
        <v>Vùng 01</v>
      </c>
    </row>
    <row r="5727" spans="1:17" x14ac:dyDescent="0.3">
      <c r="A5727" s="33">
        <v>44834</v>
      </c>
      <c r="B5727">
        <v>4694</v>
      </c>
      <c r="C5727">
        <v>26</v>
      </c>
      <c r="D5727" s="38" t="s">
        <v>78</v>
      </c>
      <c r="E5727" s="2" t="s">
        <v>41</v>
      </c>
      <c r="F5727">
        <v>212640</v>
      </c>
      <c r="G5727" s="44">
        <f t="shared" si="623"/>
        <v>44562</v>
      </c>
      <c r="H5727" s="50">
        <f t="shared" si="624"/>
        <v>273</v>
      </c>
      <c r="I5727" s="50">
        <f t="shared" si="625"/>
        <v>49748790</v>
      </c>
      <c r="J5727" s="46">
        <v>1822300</v>
      </c>
      <c r="K5727" s="2" t="s">
        <v>34</v>
      </c>
      <c r="L5727" s="52" t="str">
        <f t="shared" si="626"/>
        <v>20220930VND</v>
      </c>
      <c r="M5727">
        <f>VLOOKUP(L5727,Mapping!$H$1:$K$25,4,0)</f>
        <v>1</v>
      </c>
      <c r="N5727">
        <f t="shared" si="627"/>
        <v>2.1264E-4</v>
      </c>
      <c r="O5727">
        <f t="shared" si="628"/>
        <v>1.8223E-3</v>
      </c>
      <c r="P5727">
        <f t="shared" si="629"/>
        <v>4.9748790000000001E-2</v>
      </c>
      <c r="Q5727" t="str">
        <f>VLOOKUP(VLOOKUP(C5727,Mapping!$A$1:$C$17,3,0),Mapping!$E$1:$F$6,2,0)</f>
        <v>Vùng 04</v>
      </c>
    </row>
    <row r="5728" spans="1:17" x14ac:dyDescent="0.3">
      <c r="A5728" s="33">
        <v>44834</v>
      </c>
      <c r="B5728">
        <v>4695</v>
      </c>
      <c r="C5728">
        <v>24</v>
      </c>
      <c r="D5728" s="38" t="s">
        <v>78</v>
      </c>
      <c r="E5728" s="2" t="s">
        <v>41</v>
      </c>
      <c r="F5728">
        <v>1077539</v>
      </c>
      <c r="G5728" s="44">
        <f t="shared" si="623"/>
        <v>44562</v>
      </c>
      <c r="H5728" s="50">
        <f t="shared" si="624"/>
        <v>273</v>
      </c>
      <c r="I5728" s="50">
        <f t="shared" si="625"/>
        <v>26507672.099999998</v>
      </c>
      <c r="J5728" s="46">
        <v>970977</v>
      </c>
      <c r="K5728" s="2" t="s">
        <v>34</v>
      </c>
      <c r="L5728" s="52" t="str">
        <f t="shared" si="626"/>
        <v>20220930VND</v>
      </c>
      <c r="M5728">
        <f>VLOOKUP(L5728,Mapping!$H$1:$K$25,4,0)</f>
        <v>1</v>
      </c>
      <c r="N5728">
        <f t="shared" si="627"/>
        <v>1.077539E-3</v>
      </c>
      <c r="O5728">
        <f t="shared" si="628"/>
        <v>9.7097700000000004E-4</v>
      </c>
      <c r="P5728">
        <f t="shared" si="629"/>
        <v>2.6507672099999997E-2</v>
      </c>
      <c r="Q5728" t="str">
        <f>VLOOKUP(VLOOKUP(C5728,Mapping!$A$1:$C$17,3,0),Mapping!$E$1:$F$6,2,0)</f>
        <v>Vùng 04</v>
      </c>
    </row>
    <row r="5729" spans="1:17" x14ac:dyDescent="0.3">
      <c r="A5729" s="33">
        <v>44834</v>
      </c>
      <c r="B5729">
        <v>4697</v>
      </c>
      <c r="C5729">
        <v>34</v>
      </c>
      <c r="D5729" s="38" t="s">
        <v>78</v>
      </c>
      <c r="E5729" s="2" t="s">
        <v>41</v>
      </c>
      <c r="F5729">
        <v>1950362</v>
      </c>
      <c r="G5729" s="44">
        <f t="shared" si="623"/>
        <v>44562</v>
      </c>
      <c r="H5729" s="50">
        <f t="shared" si="624"/>
        <v>273</v>
      </c>
      <c r="I5729" s="50">
        <f t="shared" si="625"/>
        <v>18615788.099999998</v>
      </c>
      <c r="J5729" s="46">
        <v>681897</v>
      </c>
      <c r="K5729" s="2" t="s">
        <v>34</v>
      </c>
      <c r="L5729" s="52" t="str">
        <f t="shared" si="626"/>
        <v>20220930VND</v>
      </c>
      <c r="M5729">
        <f>VLOOKUP(L5729,Mapping!$H$1:$K$25,4,0)</f>
        <v>1</v>
      </c>
      <c r="N5729">
        <f t="shared" si="627"/>
        <v>1.950362E-3</v>
      </c>
      <c r="O5729">
        <f t="shared" si="628"/>
        <v>6.8189699999999999E-4</v>
      </c>
      <c r="P5729">
        <f t="shared" si="629"/>
        <v>1.8615788099999999E-2</v>
      </c>
      <c r="Q5729" t="str">
        <f>VLOOKUP(VLOOKUP(C5729,Mapping!$A$1:$C$17,3,0),Mapping!$E$1:$F$6,2,0)</f>
        <v>Vùng 02</v>
      </c>
    </row>
    <row r="5730" spans="1:17" x14ac:dyDescent="0.3">
      <c r="A5730" s="33">
        <v>44834</v>
      </c>
      <c r="B5730">
        <v>4697</v>
      </c>
      <c r="C5730">
        <v>34</v>
      </c>
      <c r="D5730" s="38" t="s">
        <v>78</v>
      </c>
      <c r="E5730" s="2" t="s">
        <v>41</v>
      </c>
      <c r="F5730">
        <v>605390</v>
      </c>
      <c r="G5730" s="44">
        <f t="shared" si="623"/>
        <v>44562</v>
      </c>
      <c r="H5730" s="50">
        <f t="shared" si="624"/>
        <v>273</v>
      </c>
      <c r="I5730" s="50">
        <f t="shared" si="625"/>
        <v>861449386765.96802</v>
      </c>
      <c r="J5730" s="46">
        <v>1360262</v>
      </c>
      <c r="K5730" s="2" t="s">
        <v>35</v>
      </c>
      <c r="L5730" s="52" t="str">
        <f t="shared" si="626"/>
        <v>20220930USD</v>
      </c>
      <c r="M5730">
        <f>VLOOKUP(L5730,Mapping!$H$1:$K$25,4,0)</f>
        <v>23197.68</v>
      </c>
      <c r="N5730">
        <f t="shared" si="627"/>
        <v>14.043643495200001</v>
      </c>
      <c r="O5730">
        <f t="shared" si="628"/>
        <v>31.554922592160001</v>
      </c>
      <c r="P5730">
        <f t="shared" si="629"/>
        <v>861.44938676596803</v>
      </c>
      <c r="Q5730" t="str">
        <f>VLOOKUP(VLOOKUP(C5730,Mapping!$A$1:$C$17,3,0),Mapping!$E$1:$F$6,2,0)</f>
        <v>Vùng 02</v>
      </c>
    </row>
    <row r="5731" spans="1:17" x14ac:dyDescent="0.3">
      <c r="A5731" s="33">
        <v>44834</v>
      </c>
      <c r="B5731">
        <v>4699</v>
      </c>
      <c r="C5731">
        <v>36</v>
      </c>
      <c r="D5731" s="38" t="s">
        <v>78</v>
      </c>
      <c r="E5731" s="2" t="s">
        <v>41</v>
      </c>
      <c r="F5731">
        <v>187563</v>
      </c>
      <c r="G5731" s="44">
        <f t="shared" si="623"/>
        <v>44562</v>
      </c>
      <c r="H5731" s="50">
        <f t="shared" si="624"/>
        <v>273</v>
      </c>
      <c r="I5731" s="50">
        <f t="shared" si="625"/>
        <v>50596345.800000004</v>
      </c>
      <c r="J5731" s="46">
        <v>1853346</v>
      </c>
      <c r="K5731" s="2" t="s">
        <v>34</v>
      </c>
      <c r="L5731" s="52" t="str">
        <f t="shared" si="626"/>
        <v>20220930VND</v>
      </c>
      <c r="M5731">
        <f>VLOOKUP(L5731,Mapping!$H$1:$K$25,4,0)</f>
        <v>1</v>
      </c>
      <c r="N5731">
        <f t="shared" si="627"/>
        <v>1.8756299999999999E-4</v>
      </c>
      <c r="O5731">
        <f t="shared" si="628"/>
        <v>1.8533460000000001E-3</v>
      </c>
      <c r="P5731">
        <f t="shared" si="629"/>
        <v>5.0596345800000005E-2</v>
      </c>
      <c r="Q5731" t="str">
        <f>VLOOKUP(VLOOKUP(C5731,Mapping!$A$1:$C$17,3,0),Mapping!$E$1:$F$6,2,0)</f>
        <v>Vùng 05</v>
      </c>
    </row>
    <row r="5732" spans="1:17" x14ac:dyDescent="0.3">
      <c r="A5732" s="33">
        <v>44834</v>
      </c>
      <c r="B5732">
        <v>4699</v>
      </c>
      <c r="C5732">
        <v>41</v>
      </c>
      <c r="D5732" s="38" t="s">
        <v>78</v>
      </c>
      <c r="E5732" s="2" t="s">
        <v>41</v>
      </c>
      <c r="F5732">
        <v>918822</v>
      </c>
      <c r="G5732" s="44">
        <f t="shared" si="623"/>
        <v>44562</v>
      </c>
      <c r="H5732" s="50">
        <f t="shared" si="624"/>
        <v>273</v>
      </c>
      <c r="I5732" s="50">
        <f t="shared" si="625"/>
        <v>48658646.399999999</v>
      </c>
      <c r="J5732" s="46">
        <v>1782368</v>
      </c>
      <c r="K5732" s="2" t="s">
        <v>34</v>
      </c>
      <c r="L5732" s="52" t="str">
        <f t="shared" si="626"/>
        <v>20220930VND</v>
      </c>
      <c r="M5732">
        <f>VLOOKUP(L5732,Mapping!$H$1:$K$25,4,0)</f>
        <v>1</v>
      </c>
      <c r="N5732">
        <f t="shared" si="627"/>
        <v>9.1882200000000002E-4</v>
      </c>
      <c r="O5732">
        <f t="shared" si="628"/>
        <v>1.7823680000000001E-3</v>
      </c>
      <c r="P5732">
        <f t="shared" si="629"/>
        <v>4.8658646399999998E-2</v>
      </c>
      <c r="Q5732" t="str">
        <f>VLOOKUP(VLOOKUP(C5732,Mapping!$A$1:$C$17,3,0),Mapping!$E$1:$F$6,2,0)</f>
        <v>Vùng 05</v>
      </c>
    </row>
    <row r="5733" spans="1:17" x14ac:dyDescent="0.3">
      <c r="A5733" s="33">
        <v>44834</v>
      </c>
      <c r="B5733">
        <v>4699</v>
      </c>
      <c r="C5733">
        <v>34</v>
      </c>
      <c r="D5733" s="38" t="s">
        <v>78</v>
      </c>
      <c r="E5733" s="2" t="s">
        <v>41</v>
      </c>
      <c r="F5733">
        <v>1284722</v>
      </c>
      <c r="G5733" s="44">
        <f t="shared" si="623"/>
        <v>44562</v>
      </c>
      <c r="H5733" s="50">
        <f t="shared" si="624"/>
        <v>273</v>
      </c>
      <c r="I5733" s="50">
        <f t="shared" si="625"/>
        <v>26573929.199999999</v>
      </c>
      <c r="J5733" s="46">
        <v>973404</v>
      </c>
      <c r="K5733" s="2" t="s">
        <v>34</v>
      </c>
      <c r="L5733" s="52" t="str">
        <f t="shared" si="626"/>
        <v>20220930VND</v>
      </c>
      <c r="M5733">
        <f>VLOOKUP(L5733,Mapping!$H$1:$K$25,4,0)</f>
        <v>1</v>
      </c>
      <c r="N5733">
        <f t="shared" si="627"/>
        <v>1.2847220000000001E-3</v>
      </c>
      <c r="O5733">
        <f t="shared" si="628"/>
        <v>9.7340399999999998E-4</v>
      </c>
      <c r="P5733">
        <f t="shared" si="629"/>
        <v>2.6573929199999999E-2</v>
      </c>
      <c r="Q5733" t="str">
        <f>VLOOKUP(VLOOKUP(C5733,Mapping!$A$1:$C$17,3,0),Mapping!$E$1:$F$6,2,0)</f>
        <v>Vùng 02</v>
      </c>
    </row>
    <row r="5734" spans="1:17" x14ac:dyDescent="0.3">
      <c r="A5734" s="33">
        <v>44834</v>
      </c>
      <c r="B5734">
        <v>4700</v>
      </c>
      <c r="C5734">
        <v>41</v>
      </c>
      <c r="D5734" s="38" t="s">
        <v>78</v>
      </c>
      <c r="E5734" s="2" t="s">
        <v>41</v>
      </c>
      <c r="F5734">
        <v>201736</v>
      </c>
      <c r="G5734" s="44">
        <f t="shared" si="623"/>
        <v>44562</v>
      </c>
      <c r="H5734" s="50">
        <f t="shared" si="624"/>
        <v>273</v>
      </c>
      <c r="I5734" s="50">
        <f t="shared" si="625"/>
        <v>45186741.600000001</v>
      </c>
      <c r="J5734" s="46">
        <v>1655192</v>
      </c>
      <c r="K5734" s="2" t="s">
        <v>34</v>
      </c>
      <c r="L5734" s="52" t="str">
        <f t="shared" si="626"/>
        <v>20220930VND</v>
      </c>
      <c r="M5734">
        <f>VLOOKUP(L5734,Mapping!$H$1:$K$25,4,0)</f>
        <v>1</v>
      </c>
      <c r="N5734">
        <f t="shared" si="627"/>
        <v>2.0173599999999999E-4</v>
      </c>
      <c r="O5734">
        <f t="shared" si="628"/>
        <v>1.655192E-3</v>
      </c>
      <c r="P5734">
        <f t="shared" si="629"/>
        <v>4.5186741600000004E-2</v>
      </c>
      <c r="Q5734" t="str">
        <f>VLOOKUP(VLOOKUP(C5734,Mapping!$A$1:$C$17,3,0),Mapping!$E$1:$F$6,2,0)</f>
        <v>Vùng 05</v>
      </c>
    </row>
    <row r="5735" spans="1:17" x14ac:dyDescent="0.3">
      <c r="A5735" s="33">
        <v>44834</v>
      </c>
      <c r="B5735">
        <v>4700</v>
      </c>
      <c r="C5735">
        <v>48</v>
      </c>
      <c r="D5735" s="38" t="s">
        <v>78</v>
      </c>
      <c r="E5735" s="2" t="s">
        <v>41</v>
      </c>
      <c r="F5735">
        <v>285181</v>
      </c>
      <c r="G5735" s="44">
        <f t="shared" si="623"/>
        <v>44562</v>
      </c>
      <c r="H5735" s="50">
        <f t="shared" si="624"/>
        <v>273</v>
      </c>
      <c r="I5735" s="50">
        <f t="shared" si="625"/>
        <v>34687434.600000001</v>
      </c>
      <c r="J5735" s="46">
        <v>1270602</v>
      </c>
      <c r="K5735" s="2" t="s">
        <v>34</v>
      </c>
      <c r="L5735" s="52" t="str">
        <f t="shared" si="626"/>
        <v>20220930VND</v>
      </c>
      <c r="M5735">
        <f>VLOOKUP(L5735,Mapping!$H$1:$K$25,4,0)</f>
        <v>1</v>
      </c>
      <c r="N5735">
        <f t="shared" si="627"/>
        <v>2.8518100000000002E-4</v>
      </c>
      <c r="O5735">
        <f t="shared" si="628"/>
        <v>1.270602E-3</v>
      </c>
      <c r="P5735">
        <f t="shared" si="629"/>
        <v>3.4687434600000004E-2</v>
      </c>
      <c r="Q5735" t="str">
        <f>VLOOKUP(VLOOKUP(C5735,Mapping!$A$1:$C$17,3,0),Mapping!$E$1:$F$6,2,0)</f>
        <v>Vùng 01</v>
      </c>
    </row>
    <row r="5736" spans="1:17" x14ac:dyDescent="0.3">
      <c r="A5736" s="33">
        <v>44834</v>
      </c>
      <c r="B5736">
        <v>4700</v>
      </c>
      <c r="C5736">
        <v>41</v>
      </c>
      <c r="D5736" s="38" t="s">
        <v>78</v>
      </c>
      <c r="E5736" s="2" t="s">
        <v>41</v>
      </c>
      <c r="F5736">
        <v>6778350</v>
      </c>
      <c r="G5736" s="44">
        <f t="shared" si="623"/>
        <v>44562</v>
      </c>
      <c r="H5736" s="50">
        <f t="shared" si="624"/>
        <v>273</v>
      </c>
      <c r="I5736" s="50">
        <f t="shared" si="625"/>
        <v>256563816.59999999</v>
      </c>
      <c r="J5736" s="46">
        <v>9397942</v>
      </c>
      <c r="K5736" s="2" t="s">
        <v>34</v>
      </c>
      <c r="L5736" s="52" t="str">
        <f t="shared" si="626"/>
        <v>20220930VND</v>
      </c>
      <c r="M5736">
        <f>VLOOKUP(L5736,Mapping!$H$1:$K$25,4,0)</f>
        <v>1</v>
      </c>
      <c r="N5736">
        <f t="shared" si="627"/>
        <v>6.7783499999999998E-3</v>
      </c>
      <c r="O5736">
        <f t="shared" si="628"/>
        <v>9.3979419999999994E-3</v>
      </c>
      <c r="P5736">
        <f t="shared" si="629"/>
        <v>0.25656381659999999</v>
      </c>
      <c r="Q5736" t="str">
        <f>VLOOKUP(VLOOKUP(C5736,Mapping!$A$1:$C$17,3,0),Mapping!$E$1:$F$6,2,0)</f>
        <v>Vùng 05</v>
      </c>
    </row>
    <row r="5737" spans="1:17" x14ac:dyDescent="0.3">
      <c r="A5737" s="33">
        <v>44834</v>
      </c>
      <c r="B5737">
        <v>4701</v>
      </c>
      <c r="C5737">
        <v>20</v>
      </c>
      <c r="D5737" s="38" t="s">
        <v>79</v>
      </c>
      <c r="E5737" s="2" t="s">
        <v>41</v>
      </c>
      <c r="F5737">
        <v>1977345</v>
      </c>
      <c r="G5737" s="44">
        <f t="shared" si="623"/>
        <v>44562</v>
      </c>
      <c r="H5737" s="50">
        <f t="shared" si="624"/>
        <v>273</v>
      </c>
      <c r="I5737" s="50">
        <f t="shared" si="625"/>
        <v>34985386.800000004</v>
      </c>
      <c r="J5737" s="46">
        <v>1281516</v>
      </c>
      <c r="K5737" s="2" t="s">
        <v>34</v>
      </c>
      <c r="L5737" s="52" t="str">
        <f t="shared" si="626"/>
        <v>20220930VND</v>
      </c>
      <c r="M5737">
        <f>VLOOKUP(L5737,Mapping!$H$1:$K$25,4,0)</f>
        <v>1</v>
      </c>
      <c r="N5737">
        <f t="shared" si="627"/>
        <v>1.9773450000000001E-3</v>
      </c>
      <c r="O5737">
        <f t="shared" si="628"/>
        <v>1.2815159999999999E-3</v>
      </c>
      <c r="P5737">
        <f t="shared" si="629"/>
        <v>3.4985386800000004E-2</v>
      </c>
      <c r="Q5737" t="str">
        <f>VLOOKUP(VLOOKUP(C5737,Mapping!$A$1:$C$17,3,0),Mapping!$E$1:$F$6,2,0)</f>
        <v>Vùng 02</v>
      </c>
    </row>
    <row r="5738" spans="1:17" x14ac:dyDescent="0.3">
      <c r="A5738" s="33">
        <v>44834</v>
      </c>
      <c r="B5738">
        <v>4707</v>
      </c>
      <c r="C5738">
        <v>25</v>
      </c>
      <c r="D5738" s="38" t="s">
        <v>79</v>
      </c>
      <c r="E5738" s="2" t="s">
        <v>41</v>
      </c>
      <c r="F5738">
        <v>365339</v>
      </c>
      <c r="G5738" s="44">
        <f t="shared" si="623"/>
        <v>44562</v>
      </c>
      <c r="H5738" s="50">
        <f t="shared" si="624"/>
        <v>273</v>
      </c>
      <c r="I5738" s="50">
        <f t="shared" si="625"/>
        <v>34019239.800000004</v>
      </c>
      <c r="J5738" s="46">
        <v>1246126</v>
      </c>
      <c r="K5738" s="2" t="s">
        <v>34</v>
      </c>
      <c r="L5738" s="52" t="str">
        <f t="shared" si="626"/>
        <v>20220930VND</v>
      </c>
      <c r="M5738">
        <f>VLOOKUP(L5738,Mapping!$H$1:$K$25,4,0)</f>
        <v>1</v>
      </c>
      <c r="N5738">
        <f t="shared" si="627"/>
        <v>3.6533900000000001E-4</v>
      </c>
      <c r="O5738">
        <f t="shared" si="628"/>
        <v>1.246126E-3</v>
      </c>
      <c r="P5738">
        <f t="shared" si="629"/>
        <v>3.4019239800000003E-2</v>
      </c>
      <c r="Q5738" t="str">
        <f>VLOOKUP(VLOOKUP(C5738,Mapping!$A$1:$C$17,3,0),Mapping!$E$1:$F$6,2,0)</f>
        <v>Vùng 01</v>
      </c>
    </row>
    <row r="5739" spans="1:17" x14ac:dyDescent="0.3">
      <c r="A5739" s="33">
        <v>44834</v>
      </c>
      <c r="B5739">
        <v>4707</v>
      </c>
      <c r="C5739">
        <v>25</v>
      </c>
      <c r="D5739" s="38" t="s">
        <v>79</v>
      </c>
      <c r="E5739" s="2" t="s">
        <v>41</v>
      </c>
      <c r="F5739">
        <v>469705</v>
      </c>
      <c r="G5739" s="44">
        <f t="shared" si="623"/>
        <v>44562</v>
      </c>
      <c r="H5739" s="50">
        <f t="shared" si="624"/>
        <v>273</v>
      </c>
      <c r="I5739" s="50">
        <f t="shared" si="625"/>
        <v>300071791819.79999</v>
      </c>
      <c r="J5739" s="46">
        <v>473825</v>
      </c>
      <c r="K5739" s="2" t="s">
        <v>35</v>
      </c>
      <c r="L5739" s="52" t="str">
        <f t="shared" si="626"/>
        <v>20220930USD</v>
      </c>
      <c r="M5739">
        <f>VLOOKUP(L5739,Mapping!$H$1:$K$25,4,0)</f>
        <v>23197.68</v>
      </c>
      <c r="N5739">
        <f t="shared" si="627"/>
        <v>10.8960662844</v>
      </c>
      <c r="O5739">
        <f t="shared" si="628"/>
        <v>10.991640726</v>
      </c>
      <c r="P5739">
        <f t="shared" si="629"/>
        <v>300.07179181980001</v>
      </c>
      <c r="Q5739" t="str">
        <f>VLOOKUP(VLOOKUP(C5739,Mapping!$A$1:$C$17,3,0),Mapping!$E$1:$F$6,2,0)</f>
        <v>Vùng 01</v>
      </c>
    </row>
    <row r="5740" spans="1:17" x14ac:dyDescent="0.3">
      <c r="A5740" s="33">
        <v>44834</v>
      </c>
      <c r="B5740">
        <v>4708</v>
      </c>
      <c r="C5740">
        <v>34</v>
      </c>
      <c r="D5740" s="38" t="s">
        <v>79</v>
      </c>
      <c r="E5740" s="2" t="s">
        <v>41</v>
      </c>
      <c r="F5740">
        <v>9402176</v>
      </c>
      <c r="G5740" s="44">
        <f t="shared" si="623"/>
        <v>44562</v>
      </c>
      <c r="H5740" s="50">
        <f t="shared" si="624"/>
        <v>273</v>
      </c>
      <c r="I5740" s="50">
        <f t="shared" si="625"/>
        <v>177335585.70000002</v>
      </c>
      <c r="J5740" s="46">
        <v>6495809</v>
      </c>
      <c r="K5740" s="2" t="s">
        <v>34</v>
      </c>
      <c r="L5740" s="52" t="str">
        <f t="shared" si="626"/>
        <v>20220930VND</v>
      </c>
      <c r="M5740">
        <f>VLOOKUP(L5740,Mapping!$H$1:$K$25,4,0)</f>
        <v>1</v>
      </c>
      <c r="N5740">
        <f t="shared" si="627"/>
        <v>9.4021759999999999E-3</v>
      </c>
      <c r="O5740">
        <f t="shared" si="628"/>
        <v>6.495809E-3</v>
      </c>
      <c r="P5740">
        <f t="shared" si="629"/>
        <v>0.17733558570000002</v>
      </c>
      <c r="Q5740" t="str">
        <f>VLOOKUP(VLOOKUP(C5740,Mapping!$A$1:$C$17,3,0),Mapping!$E$1:$F$6,2,0)</f>
        <v>Vùng 02</v>
      </c>
    </row>
    <row r="5741" spans="1:17" x14ac:dyDescent="0.3">
      <c r="A5741" s="33">
        <v>44834</v>
      </c>
      <c r="B5741">
        <v>4708</v>
      </c>
      <c r="C5741">
        <v>23</v>
      </c>
      <c r="D5741" s="38" t="s">
        <v>79</v>
      </c>
      <c r="E5741" s="2" t="s">
        <v>41</v>
      </c>
      <c r="F5741">
        <v>26984</v>
      </c>
      <c r="G5741" s="44">
        <f t="shared" si="623"/>
        <v>44562</v>
      </c>
      <c r="H5741" s="50">
        <f t="shared" si="624"/>
        <v>273</v>
      </c>
      <c r="I5741" s="50">
        <f t="shared" si="625"/>
        <v>52122443.100000001</v>
      </c>
      <c r="J5741" s="46">
        <v>1909247</v>
      </c>
      <c r="K5741" s="2" t="s">
        <v>34</v>
      </c>
      <c r="L5741" s="52" t="str">
        <f t="shared" si="626"/>
        <v>20220930VND</v>
      </c>
      <c r="M5741">
        <f>VLOOKUP(L5741,Mapping!$H$1:$K$25,4,0)</f>
        <v>1</v>
      </c>
      <c r="N5741">
        <f t="shared" si="627"/>
        <v>2.6984000000000001E-5</v>
      </c>
      <c r="O5741">
        <f t="shared" si="628"/>
        <v>1.909247E-3</v>
      </c>
      <c r="P5741">
        <f t="shared" si="629"/>
        <v>5.2122443099999999E-2</v>
      </c>
      <c r="Q5741" t="str">
        <f>VLOOKUP(VLOOKUP(C5741,Mapping!$A$1:$C$17,3,0),Mapping!$E$1:$F$6,2,0)</f>
        <v>Vùng 02</v>
      </c>
    </row>
    <row r="5742" spans="1:17" x14ac:dyDescent="0.3">
      <c r="A5742" s="33">
        <v>44834</v>
      </c>
      <c r="B5742">
        <v>4709</v>
      </c>
      <c r="C5742">
        <v>34</v>
      </c>
      <c r="D5742" s="38" t="s">
        <v>79</v>
      </c>
      <c r="E5742" s="2" t="s">
        <v>41</v>
      </c>
      <c r="F5742">
        <v>1825754</v>
      </c>
      <c r="G5742" s="44">
        <f t="shared" si="623"/>
        <v>44562</v>
      </c>
      <c r="H5742" s="50">
        <f t="shared" si="624"/>
        <v>273</v>
      </c>
      <c r="I5742" s="50">
        <f t="shared" si="625"/>
        <v>12702389.700000001</v>
      </c>
      <c r="J5742" s="46">
        <v>465289</v>
      </c>
      <c r="K5742" s="2" t="s">
        <v>34</v>
      </c>
      <c r="L5742" s="52" t="str">
        <f t="shared" si="626"/>
        <v>20220930VND</v>
      </c>
      <c r="M5742">
        <f>VLOOKUP(L5742,Mapping!$H$1:$K$25,4,0)</f>
        <v>1</v>
      </c>
      <c r="N5742">
        <f t="shared" si="627"/>
        <v>1.825754E-3</v>
      </c>
      <c r="O5742">
        <f t="shared" si="628"/>
        <v>4.6528900000000002E-4</v>
      </c>
      <c r="P5742">
        <f t="shared" si="629"/>
        <v>1.27023897E-2</v>
      </c>
      <c r="Q5742" t="str">
        <f>VLOOKUP(VLOOKUP(C5742,Mapping!$A$1:$C$17,3,0),Mapping!$E$1:$F$6,2,0)</f>
        <v>Vùng 02</v>
      </c>
    </row>
    <row r="5743" spans="1:17" x14ac:dyDescent="0.3">
      <c r="A5743" s="33">
        <v>44834</v>
      </c>
      <c r="B5743">
        <v>4709</v>
      </c>
      <c r="C5743">
        <v>34</v>
      </c>
      <c r="D5743" s="38" t="s">
        <v>79</v>
      </c>
      <c r="E5743" s="2" t="s">
        <v>41</v>
      </c>
      <c r="F5743">
        <v>1656911</v>
      </c>
      <c r="G5743" s="44">
        <f t="shared" si="623"/>
        <v>44562</v>
      </c>
      <c r="H5743" s="50">
        <f t="shared" si="624"/>
        <v>273</v>
      </c>
      <c r="I5743" s="50">
        <f t="shared" si="625"/>
        <v>25556376.300000001</v>
      </c>
      <c r="J5743" s="46">
        <v>936131</v>
      </c>
      <c r="K5743" s="2" t="s">
        <v>34</v>
      </c>
      <c r="L5743" s="52" t="str">
        <f t="shared" si="626"/>
        <v>20220930VND</v>
      </c>
      <c r="M5743">
        <f>VLOOKUP(L5743,Mapping!$H$1:$K$25,4,0)</f>
        <v>1</v>
      </c>
      <c r="N5743">
        <f t="shared" si="627"/>
        <v>1.6569110000000001E-3</v>
      </c>
      <c r="O5743">
        <f t="shared" si="628"/>
        <v>9.3613099999999999E-4</v>
      </c>
      <c r="P5743">
        <f t="shared" si="629"/>
        <v>2.5556376299999999E-2</v>
      </c>
      <c r="Q5743" t="str">
        <f>VLOOKUP(VLOOKUP(C5743,Mapping!$A$1:$C$17,3,0),Mapping!$E$1:$F$6,2,0)</f>
        <v>Vùng 02</v>
      </c>
    </row>
    <row r="5744" spans="1:17" x14ac:dyDescent="0.3">
      <c r="A5744" s="33">
        <v>44834</v>
      </c>
      <c r="B5744">
        <v>4709</v>
      </c>
      <c r="C5744">
        <v>48</v>
      </c>
      <c r="D5744" s="38" t="s">
        <v>79</v>
      </c>
      <c r="E5744" s="2" t="s">
        <v>41</v>
      </c>
      <c r="F5744">
        <v>954423</v>
      </c>
      <c r="G5744" s="44">
        <f t="shared" si="623"/>
        <v>44562</v>
      </c>
      <c r="H5744" s="50">
        <f t="shared" si="624"/>
        <v>273</v>
      </c>
      <c r="I5744" s="50">
        <f t="shared" si="625"/>
        <v>27814168.199999999</v>
      </c>
      <c r="J5744" s="46">
        <v>1018834</v>
      </c>
      <c r="K5744" s="2" t="s">
        <v>34</v>
      </c>
      <c r="L5744" s="52" t="str">
        <f t="shared" si="626"/>
        <v>20220930VND</v>
      </c>
      <c r="M5744">
        <f>VLOOKUP(L5744,Mapping!$H$1:$K$25,4,0)</f>
        <v>1</v>
      </c>
      <c r="N5744">
        <f t="shared" si="627"/>
        <v>9.5442300000000003E-4</v>
      </c>
      <c r="O5744">
        <f t="shared" si="628"/>
        <v>1.0188339999999999E-3</v>
      </c>
      <c r="P5744">
        <f t="shared" si="629"/>
        <v>2.7814168199999999E-2</v>
      </c>
      <c r="Q5744" t="str">
        <f>VLOOKUP(VLOOKUP(C5744,Mapping!$A$1:$C$17,3,0),Mapping!$E$1:$F$6,2,0)</f>
        <v>Vùng 01</v>
      </c>
    </row>
    <row r="5745" spans="1:17" x14ac:dyDescent="0.3">
      <c r="A5745" s="33">
        <v>44834</v>
      </c>
      <c r="B5745">
        <v>4709</v>
      </c>
      <c r="C5745">
        <v>48</v>
      </c>
      <c r="D5745" s="38" t="s">
        <v>79</v>
      </c>
      <c r="E5745" s="2" t="s">
        <v>41</v>
      </c>
      <c r="F5745">
        <v>1205380</v>
      </c>
      <c r="G5745" s="44">
        <f t="shared" si="623"/>
        <v>44562</v>
      </c>
      <c r="H5745" s="50">
        <f t="shared" si="624"/>
        <v>273</v>
      </c>
      <c r="I5745" s="50">
        <f t="shared" si="625"/>
        <v>33992158.199999996</v>
      </c>
      <c r="J5745" s="46">
        <v>1245134</v>
      </c>
      <c r="K5745" s="2" t="s">
        <v>34</v>
      </c>
      <c r="L5745" s="52" t="str">
        <f t="shared" si="626"/>
        <v>20220930VND</v>
      </c>
      <c r="M5745">
        <f>VLOOKUP(L5745,Mapping!$H$1:$K$25,4,0)</f>
        <v>1</v>
      </c>
      <c r="N5745">
        <f t="shared" si="627"/>
        <v>1.20538E-3</v>
      </c>
      <c r="O5745">
        <f t="shared" si="628"/>
        <v>1.245134E-3</v>
      </c>
      <c r="P5745">
        <f t="shared" si="629"/>
        <v>3.3992158199999997E-2</v>
      </c>
      <c r="Q5745" t="str">
        <f>VLOOKUP(VLOOKUP(C5745,Mapping!$A$1:$C$17,3,0),Mapping!$E$1:$F$6,2,0)</f>
        <v>Vùng 01</v>
      </c>
    </row>
    <row r="5746" spans="1:17" x14ac:dyDescent="0.3">
      <c r="A5746" s="33">
        <v>44834</v>
      </c>
      <c r="B5746">
        <v>4711</v>
      </c>
      <c r="C5746">
        <v>20</v>
      </c>
      <c r="D5746" s="38" t="s">
        <v>79</v>
      </c>
      <c r="E5746" s="2" t="s">
        <v>41</v>
      </c>
      <c r="F5746">
        <v>825922</v>
      </c>
      <c r="G5746" s="44">
        <f t="shared" si="623"/>
        <v>44562</v>
      </c>
      <c r="H5746" s="50">
        <f t="shared" si="624"/>
        <v>273</v>
      </c>
      <c r="I5746" s="50">
        <f t="shared" si="625"/>
        <v>1268685.5999999999</v>
      </c>
      <c r="J5746" s="46">
        <v>46472</v>
      </c>
      <c r="K5746" s="2" t="s">
        <v>34</v>
      </c>
      <c r="L5746" s="52" t="str">
        <f t="shared" si="626"/>
        <v>20220930VND</v>
      </c>
      <c r="M5746">
        <f>VLOOKUP(L5746,Mapping!$H$1:$K$25,4,0)</f>
        <v>1</v>
      </c>
      <c r="N5746">
        <f t="shared" si="627"/>
        <v>8.2592199999999998E-4</v>
      </c>
      <c r="O5746">
        <f t="shared" si="628"/>
        <v>4.6471999999999998E-5</v>
      </c>
      <c r="P5746">
        <f t="shared" si="629"/>
        <v>1.2686855999999999E-3</v>
      </c>
      <c r="Q5746" t="str">
        <f>VLOOKUP(VLOOKUP(C5746,Mapping!$A$1:$C$17,3,0),Mapping!$E$1:$F$6,2,0)</f>
        <v>Vùng 02</v>
      </c>
    </row>
    <row r="5747" spans="1:17" x14ac:dyDescent="0.3">
      <c r="A5747" s="33">
        <v>44834</v>
      </c>
      <c r="B5747">
        <v>4711</v>
      </c>
      <c r="C5747">
        <v>48</v>
      </c>
      <c r="D5747" s="38" t="s">
        <v>79</v>
      </c>
      <c r="E5747" s="2" t="s">
        <v>41</v>
      </c>
      <c r="F5747">
        <v>175164</v>
      </c>
      <c r="G5747" s="44">
        <f t="shared" si="623"/>
        <v>44562</v>
      </c>
      <c r="H5747" s="50">
        <f t="shared" si="624"/>
        <v>273</v>
      </c>
      <c r="I5747" s="50">
        <f t="shared" si="625"/>
        <v>44285568.600000001</v>
      </c>
      <c r="J5747" s="46">
        <v>1622182</v>
      </c>
      <c r="K5747" s="2" t="s">
        <v>34</v>
      </c>
      <c r="L5747" s="52" t="str">
        <f t="shared" si="626"/>
        <v>20220930VND</v>
      </c>
      <c r="M5747">
        <f>VLOOKUP(L5747,Mapping!$H$1:$K$25,4,0)</f>
        <v>1</v>
      </c>
      <c r="N5747">
        <f t="shared" si="627"/>
        <v>1.7516400000000001E-4</v>
      </c>
      <c r="O5747">
        <f t="shared" si="628"/>
        <v>1.622182E-3</v>
      </c>
      <c r="P5747">
        <f t="shared" si="629"/>
        <v>4.4285568599999998E-2</v>
      </c>
      <c r="Q5747" t="str">
        <f>VLOOKUP(VLOOKUP(C5747,Mapping!$A$1:$C$17,3,0),Mapping!$E$1:$F$6,2,0)</f>
        <v>Vùng 01</v>
      </c>
    </row>
    <row r="5748" spans="1:17" x14ac:dyDescent="0.3">
      <c r="A5748" s="33">
        <v>44834</v>
      </c>
      <c r="B5748">
        <v>4714</v>
      </c>
      <c r="C5748">
        <v>43</v>
      </c>
      <c r="D5748" s="38" t="s">
        <v>79</v>
      </c>
      <c r="E5748" s="2" t="s">
        <v>41</v>
      </c>
      <c r="F5748">
        <v>1468183</v>
      </c>
      <c r="G5748" s="44">
        <f t="shared" si="623"/>
        <v>44562</v>
      </c>
      <c r="H5748" s="50">
        <f t="shared" si="624"/>
        <v>273</v>
      </c>
      <c r="I5748" s="50">
        <f t="shared" si="625"/>
        <v>47043851.399999999</v>
      </c>
      <c r="J5748" s="46">
        <v>1723218</v>
      </c>
      <c r="K5748" s="2" t="s">
        <v>34</v>
      </c>
      <c r="L5748" s="52" t="str">
        <f t="shared" si="626"/>
        <v>20220930VND</v>
      </c>
      <c r="M5748">
        <f>VLOOKUP(L5748,Mapping!$H$1:$K$25,4,0)</f>
        <v>1</v>
      </c>
      <c r="N5748">
        <f t="shared" si="627"/>
        <v>1.4681830000000001E-3</v>
      </c>
      <c r="O5748">
        <f t="shared" si="628"/>
        <v>1.7232180000000001E-3</v>
      </c>
      <c r="P5748">
        <f t="shared" si="629"/>
        <v>4.7043851399999996E-2</v>
      </c>
      <c r="Q5748" t="str">
        <f>VLOOKUP(VLOOKUP(C5748,Mapping!$A$1:$C$17,3,0),Mapping!$E$1:$F$6,2,0)</f>
        <v>Vùng 04</v>
      </c>
    </row>
    <row r="5749" spans="1:17" x14ac:dyDescent="0.3">
      <c r="A5749" s="33">
        <v>44834</v>
      </c>
      <c r="B5749">
        <v>4716</v>
      </c>
      <c r="C5749">
        <v>20</v>
      </c>
      <c r="D5749" s="38" t="s">
        <v>79</v>
      </c>
      <c r="E5749" s="2" t="s">
        <v>41</v>
      </c>
      <c r="F5749">
        <v>360035</v>
      </c>
      <c r="G5749" s="44">
        <f t="shared" si="623"/>
        <v>44562</v>
      </c>
      <c r="H5749" s="50">
        <f t="shared" si="624"/>
        <v>273</v>
      </c>
      <c r="I5749" s="50">
        <f t="shared" si="625"/>
        <v>11945060.4</v>
      </c>
      <c r="J5749" s="46">
        <v>437548</v>
      </c>
      <c r="K5749" s="2" t="s">
        <v>34</v>
      </c>
      <c r="L5749" s="52" t="str">
        <f t="shared" si="626"/>
        <v>20220930VND</v>
      </c>
      <c r="M5749">
        <f>VLOOKUP(L5749,Mapping!$H$1:$K$25,4,0)</f>
        <v>1</v>
      </c>
      <c r="N5749">
        <f t="shared" si="627"/>
        <v>3.6003499999999998E-4</v>
      </c>
      <c r="O5749">
        <f t="shared" si="628"/>
        <v>4.3754800000000001E-4</v>
      </c>
      <c r="P5749">
        <f t="shared" si="629"/>
        <v>1.1945060400000001E-2</v>
      </c>
      <c r="Q5749" t="str">
        <f>VLOOKUP(VLOOKUP(C5749,Mapping!$A$1:$C$17,3,0),Mapping!$E$1:$F$6,2,0)</f>
        <v>Vùng 02</v>
      </c>
    </row>
    <row r="5750" spans="1:17" x14ac:dyDescent="0.3">
      <c r="A5750" s="33">
        <v>44834</v>
      </c>
      <c r="B5750">
        <v>4716</v>
      </c>
      <c r="C5750">
        <v>45</v>
      </c>
      <c r="D5750" s="38" t="s">
        <v>79</v>
      </c>
      <c r="E5750" s="2" t="s">
        <v>41</v>
      </c>
      <c r="F5750">
        <v>580485</v>
      </c>
      <c r="G5750" s="44">
        <f t="shared" si="623"/>
        <v>44562</v>
      </c>
      <c r="H5750" s="50">
        <f t="shared" si="624"/>
        <v>273</v>
      </c>
      <c r="I5750" s="50">
        <f t="shared" si="625"/>
        <v>13825812</v>
      </c>
      <c r="J5750" s="46">
        <v>506440</v>
      </c>
      <c r="K5750" s="2" t="s">
        <v>34</v>
      </c>
      <c r="L5750" s="52" t="str">
        <f t="shared" si="626"/>
        <v>20220930VND</v>
      </c>
      <c r="M5750">
        <f>VLOOKUP(L5750,Mapping!$H$1:$K$25,4,0)</f>
        <v>1</v>
      </c>
      <c r="N5750">
        <f t="shared" si="627"/>
        <v>5.8048500000000005E-4</v>
      </c>
      <c r="O5750">
        <f t="shared" si="628"/>
        <v>5.0644000000000004E-4</v>
      </c>
      <c r="P5750">
        <f t="shared" si="629"/>
        <v>1.3825812E-2</v>
      </c>
      <c r="Q5750" t="str">
        <f>VLOOKUP(VLOOKUP(C5750,Mapping!$A$1:$C$17,3,0),Mapping!$E$1:$F$6,2,0)</f>
        <v>Vùng 02</v>
      </c>
    </row>
    <row r="5751" spans="1:17" x14ac:dyDescent="0.3">
      <c r="A5751" s="33">
        <v>44834</v>
      </c>
      <c r="B5751">
        <v>4717</v>
      </c>
      <c r="C5751">
        <v>40</v>
      </c>
      <c r="D5751" s="38" t="s">
        <v>79</v>
      </c>
      <c r="E5751" s="2" t="s">
        <v>41</v>
      </c>
      <c r="F5751">
        <v>1601702</v>
      </c>
      <c r="G5751" s="44">
        <f t="shared" si="623"/>
        <v>44562</v>
      </c>
      <c r="H5751" s="50">
        <f t="shared" si="624"/>
        <v>273</v>
      </c>
      <c r="I5751" s="50">
        <f t="shared" si="625"/>
        <v>38918033.699999996</v>
      </c>
      <c r="J5751" s="46">
        <v>1425569</v>
      </c>
      <c r="K5751" s="2" t="s">
        <v>34</v>
      </c>
      <c r="L5751" s="52" t="str">
        <f t="shared" si="626"/>
        <v>20220930VND</v>
      </c>
      <c r="M5751">
        <f>VLOOKUP(L5751,Mapping!$H$1:$K$25,4,0)</f>
        <v>1</v>
      </c>
      <c r="N5751">
        <f t="shared" si="627"/>
        <v>1.601702E-3</v>
      </c>
      <c r="O5751">
        <f t="shared" si="628"/>
        <v>1.425569E-3</v>
      </c>
      <c r="P5751">
        <f t="shared" si="629"/>
        <v>3.8918033699999993E-2</v>
      </c>
      <c r="Q5751" t="str">
        <f>VLOOKUP(VLOOKUP(C5751,Mapping!$A$1:$C$17,3,0),Mapping!$E$1:$F$6,2,0)</f>
        <v>Vùng 01</v>
      </c>
    </row>
    <row r="5752" spans="1:17" x14ac:dyDescent="0.3">
      <c r="A5752" s="33">
        <v>44834</v>
      </c>
      <c r="B5752">
        <v>4718</v>
      </c>
      <c r="C5752">
        <v>48</v>
      </c>
      <c r="D5752" s="38" t="s">
        <v>79</v>
      </c>
      <c r="E5752" s="2" t="s">
        <v>41</v>
      </c>
      <c r="F5752">
        <v>1367802</v>
      </c>
      <c r="G5752" s="44">
        <f t="shared" si="623"/>
        <v>44562</v>
      </c>
      <c r="H5752" s="50">
        <f t="shared" si="624"/>
        <v>273</v>
      </c>
      <c r="I5752" s="50">
        <f t="shared" si="625"/>
        <v>1935515.4000000001</v>
      </c>
      <c r="J5752" s="46">
        <v>70898</v>
      </c>
      <c r="K5752" s="2" t="s">
        <v>34</v>
      </c>
      <c r="L5752" s="52" t="str">
        <f t="shared" si="626"/>
        <v>20220930VND</v>
      </c>
      <c r="M5752">
        <f>VLOOKUP(L5752,Mapping!$H$1:$K$25,4,0)</f>
        <v>1</v>
      </c>
      <c r="N5752">
        <f t="shared" si="627"/>
        <v>1.367802E-3</v>
      </c>
      <c r="O5752">
        <f t="shared" si="628"/>
        <v>7.0897999999999998E-5</v>
      </c>
      <c r="P5752">
        <f t="shared" si="629"/>
        <v>1.9355154000000002E-3</v>
      </c>
      <c r="Q5752" t="str">
        <f>VLOOKUP(VLOOKUP(C5752,Mapping!$A$1:$C$17,3,0),Mapping!$E$1:$F$6,2,0)</f>
        <v>Vùng 01</v>
      </c>
    </row>
    <row r="5753" spans="1:17" x14ac:dyDescent="0.3">
      <c r="A5753" s="33">
        <v>44834</v>
      </c>
      <c r="B5753">
        <v>4720</v>
      </c>
      <c r="C5753">
        <v>26</v>
      </c>
      <c r="D5753" s="38" t="s">
        <v>79</v>
      </c>
      <c r="E5753" s="2" t="s">
        <v>41</v>
      </c>
      <c r="F5753">
        <v>1625468</v>
      </c>
      <c r="G5753" s="44">
        <f t="shared" si="623"/>
        <v>44562</v>
      </c>
      <c r="H5753" s="50">
        <f t="shared" si="624"/>
        <v>273</v>
      </c>
      <c r="I5753" s="50">
        <f t="shared" si="625"/>
        <v>5201605.5</v>
      </c>
      <c r="J5753" s="46">
        <v>190535</v>
      </c>
      <c r="K5753" s="2" t="s">
        <v>34</v>
      </c>
      <c r="L5753" s="52" t="str">
        <f t="shared" si="626"/>
        <v>20220930VND</v>
      </c>
      <c r="M5753">
        <f>VLOOKUP(L5753,Mapping!$H$1:$K$25,4,0)</f>
        <v>1</v>
      </c>
      <c r="N5753">
        <f t="shared" si="627"/>
        <v>1.6254679999999999E-3</v>
      </c>
      <c r="O5753">
        <f t="shared" si="628"/>
        <v>1.90535E-4</v>
      </c>
      <c r="P5753">
        <f t="shared" si="629"/>
        <v>5.2016055000000004E-3</v>
      </c>
      <c r="Q5753" t="str">
        <f>VLOOKUP(VLOOKUP(C5753,Mapping!$A$1:$C$17,3,0),Mapping!$E$1:$F$6,2,0)</f>
        <v>Vùng 04</v>
      </c>
    </row>
    <row r="5754" spans="1:17" x14ac:dyDescent="0.3">
      <c r="A5754" s="33">
        <v>44834</v>
      </c>
      <c r="B5754">
        <v>4722</v>
      </c>
      <c r="C5754">
        <v>40</v>
      </c>
      <c r="D5754" s="38" t="s">
        <v>79</v>
      </c>
      <c r="E5754" s="2" t="s">
        <v>41</v>
      </c>
      <c r="F5754">
        <v>637192</v>
      </c>
      <c r="G5754" s="44">
        <f t="shared" si="623"/>
        <v>44562</v>
      </c>
      <c r="H5754" s="50">
        <f t="shared" si="624"/>
        <v>273</v>
      </c>
      <c r="I5754" s="50">
        <f t="shared" si="625"/>
        <v>31846705.800000001</v>
      </c>
      <c r="J5754" s="46">
        <v>1166546</v>
      </c>
      <c r="K5754" s="2" t="s">
        <v>34</v>
      </c>
      <c r="L5754" s="52" t="str">
        <f t="shared" si="626"/>
        <v>20220930VND</v>
      </c>
      <c r="M5754">
        <f>VLOOKUP(L5754,Mapping!$H$1:$K$25,4,0)</f>
        <v>1</v>
      </c>
      <c r="N5754">
        <f t="shared" si="627"/>
        <v>6.3719199999999997E-4</v>
      </c>
      <c r="O5754">
        <f t="shared" si="628"/>
        <v>1.1665460000000001E-3</v>
      </c>
      <c r="P5754">
        <f t="shared" si="629"/>
        <v>3.18467058E-2</v>
      </c>
      <c r="Q5754" t="str">
        <f>VLOOKUP(VLOOKUP(C5754,Mapping!$A$1:$C$17,3,0),Mapping!$E$1:$F$6,2,0)</f>
        <v>Vùng 01</v>
      </c>
    </row>
    <row r="5755" spans="1:17" x14ac:dyDescent="0.3">
      <c r="A5755" s="33">
        <v>44834</v>
      </c>
      <c r="B5755">
        <v>4723</v>
      </c>
      <c r="C5755">
        <v>24</v>
      </c>
      <c r="D5755" s="38" t="s">
        <v>79</v>
      </c>
      <c r="E5755" s="2" t="s">
        <v>41</v>
      </c>
      <c r="F5755">
        <v>1257191</v>
      </c>
      <c r="G5755" s="44">
        <f t="shared" si="623"/>
        <v>44562</v>
      </c>
      <c r="H5755" s="50">
        <f t="shared" si="624"/>
        <v>273</v>
      </c>
      <c r="I5755" s="50">
        <f t="shared" si="625"/>
        <v>46726079.399999999</v>
      </c>
      <c r="J5755" s="46">
        <v>1711578</v>
      </c>
      <c r="K5755" s="2" t="s">
        <v>34</v>
      </c>
      <c r="L5755" s="52" t="str">
        <f t="shared" si="626"/>
        <v>20220930VND</v>
      </c>
      <c r="M5755">
        <f>VLOOKUP(L5755,Mapping!$H$1:$K$25,4,0)</f>
        <v>1</v>
      </c>
      <c r="N5755">
        <f t="shared" si="627"/>
        <v>1.257191E-3</v>
      </c>
      <c r="O5755">
        <f t="shared" si="628"/>
        <v>1.7115780000000001E-3</v>
      </c>
      <c r="P5755">
        <f t="shared" si="629"/>
        <v>4.6726079399999995E-2</v>
      </c>
      <c r="Q5755" t="str">
        <f>VLOOKUP(VLOOKUP(C5755,Mapping!$A$1:$C$17,3,0),Mapping!$E$1:$F$6,2,0)</f>
        <v>Vùng 04</v>
      </c>
    </row>
    <row r="5756" spans="1:17" x14ac:dyDescent="0.3">
      <c r="A5756" s="33">
        <v>44834</v>
      </c>
      <c r="B5756">
        <v>4723</v>
      </c>
      <c r="C5756">
        <v>25</v>
      </c>
      <c r="D5756" s="38" t="s">
        <v>79</v>
      </c>
      <c r="E5756" s="2" t="s">
        <v>41</v>
      </c>
      <c r="F5756">
        <v>1165404</v>
      </c>
      <c r="G5756" s="44">
        <f t="shared" si="623"/>
        <v>44562</v>
      </c>
      <c r="H5756" s="50">
        <f t="shared" si="624"/>
        <v>273</v>
      </c>
      <c r="I5756" s="50">
        <f t="shared" si="625"/>
        <v>24523371.599999998</v>
      </c>
      <c r="J5756" s="46">
        <v>898292</v>
      </c>
      <c r="K5756" s="2" t="s">
        <v>34</v>
      </c>
      <c r="L5756" s="52" t="str">
        <f t="shared" si="626"/>
        <v>20220930VND</v>
      </c>
      <c r="M5756">
        <f>VLOOKUP(L5756,Mapping!$H$1:$K$25,4,0)</f>
        <v>1</v>
      </c>
      <c r="N5756">
        <f t="shared" si="627"/>
        <v>1.1654040000000001E-3</v>
      </c>
      <c r="O5756">
        <f t="shared" si="628"/>
        <v>8.9829199999999997E-4</v>
      </c>
      <c r="P5756">
        <f t="shared" si="629"/>
        <v>2.4523371599999996E-2</v>
      </c>
      <c r="Q5756" t="str">
        <f>VLOOKUP(VLOOKUP(C5756,Mapping!$A$1:$C$17,3,0),Mapping!$E$1:$F$6,2,0)</f>
        <v>Vùng 01</v>
      </c>
    </row>
    <row r="5757" spans="1:17" x14ac:dyDescent="0.3">
      <c r="A5757" s="33">
        <v>44834</v>
      </c>
      <c r="B5757">
        <v>4723</v>
      </c>
      <c r="C5757">
        <v>26</v>
      </c>
      <c r="D5757" s="38" t="s">
        <v>79</v>
      </c>
      <c r="E5757" s="2" t="s">
        <v>41</v>
      </c>
      <c r="F5757">
        <v>135559</v>
      </c>
      <c r="G5757" s="44">
        <f t="shared" si="623"/>
        <v>44562</v>
      </c>
      <c r="H5757" s="50">
        <f t="shared" si="624"/>
        <v>273</v>
      </c>
      <c r="I5757" s="50">
        <f t="shared" si="625"/>
        <v>21095283.300000001</v>
      </c>
      <c r="J5757" s="46">
        <v>772721</v>
      </c>
      <c r="K5757" s="2" t="s">
        <v>34</v>
      </c>
      <c r="L5757" s="52" t="str">
        <f t="shared" si="626"/>
        <v>20220930VND</v>
      </c>
      <c r="M5757">
        <f>VLOOKUP(L5757,Mapping!$H$1:$K$25,4,0)</f>
        <v>1</v>
      </c>
      <c r="N5757">
        <f t="shared" si="627"/>
        <v>1.3555899999999999E-4</v>
      </c>
      <c r="O5757">
        <f t="shared" si="628"/>
        <v>7.7272099999999998E-4</v>
      </c>
      <c r="P5757">
        <f t="shared" si="629"/>
        <v>2.10952833E-2</v>
      </c>
      <c r="Q5757" t="str">
        <f>VLOOKUP(VLOOKUP(C5757,Mapping!$A$1:$C$17,3,0),Mapping!$E$1:$F$6,2,0)</f>
        <v>Vùng 04</v>
      </c>
    </row>
    <row r="5758" spans="1:17" x14ac:dyDescent="0.3">
      <c r="A5758" s="33">
        <v>44834</v>
      </c>
      <c r="B5758">
        <v>4726</v>
      </c>
      <c r="C5758">
        <v>24</v>
      </c>
      <c r="D5758" s="38" t="s">
        <v>79</v>
      </c>
      <c r="E5758" s="2" t="s">
        <v>41</v>
      </c>
      <c r="F5758">
        <v>687950</v>
      </c>
      <c r="G5758" s="44">
        <f t="shared" si="623"/>
        <v>44562</v>
      </c>
      <c r="H5758" s="50">
        <f t="shared" si="624"/>
        <v>273</v>
      </c>
      <c r="I5758" s="50">
        <f t="shared" si="625"/>
        <v>21801206.699999999</v>
      </c>
      <c r="J5758" s="46">
        <v>798579</v>
      </c>
      <c r="K5758" s="2" t="s">
        <v>34</v>
      </c>
      <c r="L5758" s="52" t="str">
        <f t="shared" si="626"/>
        <v>20220930VND</v>
      </c>
      <c r="M5758">
        <f>VLOOKUP(L5758,Mapping!$H$1:$K$25,4,0)</f>
        <v>1</v>
      </c>
      <c r="N5758">
        <f t="shared" si="627"/>
        <v>6.8795E-4</v>
      </c>
      <c r="O5758">
        <f t="shared" si="628"/>
        <v>7.98579E-4</v>
      </c>
      <c r="P5758">
        <f t="shared" si="629"/>
        <v>2.1801206699999999E-2</v>
      </c>
      <c r="Q5758" t="str">
        <f>VLOOKUP(VLOOKUP(C5758,Mapping!$A$1:$C$17,3,0),Mapping!$E$1:$F$6,2,0)</f>
        <v>Vùng 04</v>
      </c>
    </row>
    <row r="5759" spans="1:17" x14ac:dyDescent="0.3">
      <c r="A5759" s="33">
        <v>44834</v>
      </c>
      <c r="B5759">
        <v>4726</v>
      </c>
      <c r="C5759">
        <v>48</v>
      </c>
      <c r="D5759" s="38" t="s">
        <v>79</v>
      </c>
      <c r="E5759" s="2" t="s">
        <v>41</v>
      </c>
      <c r="F5759">
        <v>3282152</v>
      </c>
      <c r="G5759" s="44">
        <f t="shared" si="623"/>
        <v>44562</v>
      </c>
      <c r="H5759" s="50">
        <f t="shared" si="624"/>
        <v>273</v>
      </c>
      <c r="I5759" s="50">
        <f t="shared" si="625"/>
        <v>69134902.200000003</v>
      </c>
      <c r="J5759" s="46">
        <v>2532414</v>
      </c>
      <c r="K5759" s="2" t="s">
        <v>34</v>
      </c>
      <c r="L5759" s="52" t="str">
        <f t="shared" si="626"/>
        <v>20220930VND</v>
      </c>
      <c r="M5759">
        <f>VLOOKUP(L5759,Mapping!$H$1:$K$25,4,0)</f>
        <v>1</v>
      </c>
      <c r="N5759">
        <f t="shared" si="627"/>
        <v>3.282152E-3</v>
      </c>
      <c r="O5759">
        <f t="shared" si="628"/>
        <v>2.5324140000000002E-3</v>
      </c>
      <c r="P5759">
        <f t="shared" si="629"/>
        <v>6.9134902200000001E-2</v>
      </c>
      <c r="Q5759" t="str">
        <f>VLOOKUP(VLOOKUP(C5759,Mapping!$A$1:$C$17,3,0),Mapping!$E$1:$F$6,2,0)</f>
        <v>Vùng 01</v>
      </c>
    </row>
    <row r="5760" spans="1:17" x14ac:dyDescent="0.3">
      <c r="A5760" s="33">
        <v>44834</v>
      </c>
      <c r="B5760">
        <v>4726</v>
      </c>
      <c r="C5760">
        <v>41</v>
      </c>
      <c r="D5760" s="38" t="s">
        <v>79</v>
      </c>
      <c r="E5760" s="2" t="s">
        <v>41</v>
      </c>
      <c r="F5760">
        <v>911847</v>
      </c>
      <c r="G5760" s="44">
        <f t="shared" si="623"/>
        <v>44562</v>
      </c>
      <c r="H5760" s="50">
        <f t="shared" si="624"/>
        <v>273</v>
      </c>
      <c r="I5760" s="50">
        <f t="shared" si="625"/>
        <v>45522040.199999996</v>
      </c>
      <c r="J5760" s="46">
        <v>1667474</v>
      </c>
      <c r="K5760" s="2" t="s">
        <v>34</v>
      </c>
      <c r="L5760" s="52" t="str">
        <f t="shared" si="626"/>
        <v>20220930VND</v>
      </c>
      <c r="M5760">
        <f>VLOOKUP(L5760,Mapping!$H$1:$K$25,4,0)</f>
        <v>1</v>
      </c>
      <c r="N5760">
        <f t="shared" si="627"/>
        <v>9.1184700000000003E-4</v>
      </c>
      <c r="O5760">
        <f t="shared" si="628"/>
        <v>1.667474E-3</v>
      </c>
      <c r="P5760">
        <f t="shared" si="629"/>
        <v>4.5522040199999995E-2</v>
      </c>
      <c r="Q5760" t="str">
        <f>VLOOKUP(VLOOKUP(C5760,Mapping!$A$1:$C$17,3,0),Mapping!$E$1:$F$6,2,0)</f>
        <v>Vùng 05</v>
      </c>
    </row>
    <row r="5761" spans="1:17" x14ac:dyDescent="0.3">
      <c r="A5761" s="33">
        <v>44834</v>
      </c>
      <c r="B5761">
        <v>4726</v>
      </c>
      <c r="C5761">
        <v>11</v>
      </c>
      <c r="D5761" s="38" t="s">
        <v>79</v>
      </c>
      <c r="E5761" s="2" t="s">
        <v>41</v>
      </c>
      <c r="F5761">
        <v>1770153</v>
      </c>
      <c r="G5761" s="44">
        <f t="shared" si="623"/>
        <v>44562</v>
      </c>
      <c r="H5761" s="50">
        <f t="shared" si="624"/>
        <v>273</v>
      </c>
      <c r="I5761" s="50">
        <f t="shared" si="625"/>
        <v>36968622.600000001</v>
      </c>
      <c r="J5761" s="46">
        <v>1354162</v>
      </c>
      <c r="K5761" s="2" t="s">
        <v>34</v>
      </c>
      <c r="L5761" s="52" t="str">
        <f t="shared" si="626"/>
        <v>20220930VND</v>
      </c>
      <c r="M5761">
        <f>VLOOKUP(L5761,Mapping!$H$1:$K$25,4,0)</f>
        <v>1</v>
      </c>
      <c r="N5761">
        <f t="shared" si="627"/>
        <v>1.770153E-3</v>
      </c>
      <c r="O5761">
        <f t="shared" si="628"/>
        <v>1.3541619999999999E-3</v>
      </c>
      <c r="P5761">
        <f t="shared" si="629"/>
        <v>3.6968622600000001E-2</v>
      </c>
      <c r="Q5761" t="str">
        <f>VLOOKUP(VLOOKUP(C5761,Mapping!$A$1:$C$17,3,0),Mapping!$E$1:$F$6,2,0)</f>
        <v>Vùng 01</v>
      </c>
    </row>
    <row r="5762" spans="1:17" x14ac:dyDescent="0.3">
      <c r="A5762" s="33">
        <v>44834</v>
      </c>
      <c r="B5762">
        <v>4726</v>
      </c>
      <c r="C5762">
        <v>20</v>
      </c>
      <c r="D5762" s="38" t="s">
        <v>79</v>
      </c>
      <c r="E5762" s="2" t="s">
        <v>41</v>
      </c>
      <c r="F5762">
        <v>203179</v>
      </c>
      <c r="G5762" s="44">
        <f t="shared" ref="G5762:G5825" si="630">DATE(YEAR(A5762),1,1)</f>
        <v>44562</v>
      </c>
      <c r="H5762" s="50">
        <f t="shared" ref="H5762:H5825" si="631">DATEDIF(G5762,A5762,"D")+1</f>
        <v>273</v>
      </c>
      <c r="I5762" s="50">
        <f t="shared" si="625"/>
        <v>42367252.199999996</v>
      </c>
      <c r="J5762" s="46">
        <v>1551914</v>
      </c>
      <c r="K5762" s="2" t="s">
        <v>34</v>
      </c>
      <c r="L5762" s="52" t="str">
        <f t="shared" si="626"/>
        <v>20220930VND</v>
      </c>
      <c r="M5762">
        <f>VLOOKUP(L5762,Mapping!$H$1:$K$25,4,0)</f>
        <v>1</v>
      </c>
      <c r="N5762">
        <f t="shared" si="627"/>
        <v>2.03179E-4</v>
      </c>
      <c r="O5762">
        <f t="shared" si="628"/>
        <v>1.5519139999999999E-3</v>
      </c>
      <c r="P5762">
        <f t="shared" si="629"/>
        <v>4.2367252199999997E-2</v>
      </c>
      <c r="Q5762" t="str">
        <f>VLOOKUP(VLOOKUP(C5762,Mapping!$A$1:$C$17,3,0),Mapping!$E$1:$F$6,2,0)</f>
        <v>Vùng 02</v>
      </c>
    </row>
    <row r="5763" spans="1:17" x14ac:dyDescent="0.3">
      <c r="A5763" s="33">
        <v>44834</v>
      </c>
      <c r="B5763">
        <v>4726</v>
      </c>
      <c r="C5763">
        <v>48</v>
      </c>
      <c r="D5763" s="38" t="s">
        <v>79</v>
      </c>
      <c r="E5763" s="2" t="s">
        <v>41</v>
      </c>
      <c r="F5763">
        <v>9553601</v>
      </c>
      <c r="G5763" s="44">
        <f t="shared" si="630"/>
        <v>44562</v>
      </c>
      <c r="H5763" s="50">
        <f t="shared" si="631"/>
        <v>273</v>
      </c>
      <c r="I5763" s="50">
        <f t="shared" ref="I5763:I5826" si="632">H5763*(J5763/10)*M5763</f>
        <v>219053562</v>
      </c>
      <c r="J5763" s="46">
        <v>8023940</v>
      </c>
      <c r="K5763" s="2" t="s">
        <v>34</v>
      </c>
      <c r="L5763" s="52" t="str">
        <f t="shared" ref="L5763:L5826" si="633">CONCATENATE(TEXT(A5763,"YYYYMMDD"),K5763)</f>
        <v>20220930VND</v>
      </c>
      <c r="M5763">
        <f>VLOOKUP(L5763,Mapping!$H$1:$K$25,4,0)</f>
        <v>1</v>
      </c>
      <c r="N5763">
        <f t="shared" ref="N5763:N5826" si="634">F5763*M5763/10^9</f>
        <v>9.5536010000000001E-3</v>
      </c>
      <c r="O5763">
        <f t="shared" ref="O5763:O5826" si="635">J5763*M5763/10^9</f>
        <v>8.0239400000000002E-3</v>
      </c>
      <c r="P5763">
        <f t="shared" ref="P5763:P5826" si="636">I5763/10^9</f>
        <v>0.21905356200000001</v>
      </c>
      <c r="Q5763" t="str">
        <f>VLOOKUP(VLOOKUP(C5763,Mapping!$A$1:$C$17,3,0),Mapping!$E$1:$F$6,2,0)</f>
        <v>Vùng 01</v>
      </c>
    </row>
    <row r="5764" spans="1:17" x14ac:dyDescent="0.3">
      <c r="A5764" s="33">
        <v>44834</v>
      </c>
      <c r="B5764">
        <v>4727</v>
      </c>
      <c r="C5764">
        <v>25</v>
      </c>
      <c r="D5764" s="38" t="s">
        <v>79</v>
      </c>
      <c r="E5764" s="2" t="s">
        <v>41</v>
      </c>
      <c r="F5764">
        <v>1214373</v>
      </c>
      <c r="G5764" s="44">
        <f t="shared" si="630"/>
        <v>44562</v>
      </c>
      <c r="H5764" s="50">
        <f t="shared" si="631"/>
        <v>273</v>
      </c>
      <c r="I5764" s="50">
        <f t="shared" si="632"/>
        <v>63417.9</v>
      </c>
      <c r="J5764" s="46">
        <v>2323</v>
      </c>
      <c r="K5764" s="2" t="s">
        <v>34</v>
      </c>
      <c r="L5764" s="52" t="str">
        <f t="shared" si="633"/>
        <v>20220930VND</v>
      </c>
      <c r="M5764">
        <f>VLOOKUP(L5764,Mapping!$H$1:$K$25,4,0)</f>
        <v>1</v>
      </c>
      <c r="N5764">
        <f t="shared" si="634"/>
        <v>1.2143729999999999E-3</v>
      </c>
      <c r="O5764">
        <f t="shared" si="635"/>
        <v>2.323E-6</v>
      </c>
      <c r="P5764">
        <f t="shared" si="636"/>
        <v>6.3417900000000001E-5</v>
      </c>
      <c r="Q5764" t="str">
        <f>VLOOKUP(VLOOKUP(C5764,Mapping!$A$1:$C$17,3,0),Mapping!$E$1:$F$6,2,0)</f>
        <v>Vùng 01</v>
      </c>
    </row>
    <row r="5765" spans="1:17" x14ac:dyDescent="0.3">
      <c r="A5765" s="33">
        <v>44834</v>
      </c>
      <c r="B5765">
        <v>4730</v>
      </c>
      <c r="C5765">
        <v>11</v>
      </c>
      <c r="D5765" s="38" t="s">
        <v>79</v>
      </c>
      <c r="E5765" s="2" t="s">
        <v>41</v>
      </c>
      <c r="F5765">
        <v>1430467</v>
      </c>
      <c r="G5765" s="44">
        <f t="shared" si="630"/>
        <v>44562</v>
      </c>
      <c r="H5765" s="50">
        <f t="shared" si="631"/>
        <v>273</v>
      </c>
      <c r="I5765" s="50">
        <f t="shared" si="632"/>
        <v>6795870.8999999994</v>
      </c>
      <c r="J5765" s="46">
        <v>248933</v>
      </c>
      <c r="K5765" s="2" t="s">
        <v>34</v>
      </c>
      <c r="L5765" s="52" t="str">
        <f t="shared" si="633"/>
        <v>20220930VND</v>
      </c>
      <c r="M5765">
        <f>VLOOKUP(L5765,Mapping!$H$1:$K$25,4,0)</f>
        <v>1</v>
      </c>
      <c r="N5765">
        <f t="shared" si="634"/>
        <v>1.4304669999999999E-3</v>
      </c>
      <c r="O5765">
        <f t="shared" si="635"/>
        <v>2.4893300000000001E-4</v>
      </c>
      <c r="P5765">
        <f t="shared" si="636"/>
        <v>6.7958708999999997E-3</v>
      </c>
      <c r="Q5765" t="str">
        <f>VLOOKUP(VLOOKUP(C5765,Mapping!$A$1:$C$17,3,0),Mapping!$E$1:$F$6,2,0)</f>
        <v>Vùng 01</v>
      </c>
    </row>
    <row r="5766" spans="1:17" x14ac:dyDescent="0.3">
      <c r="A5766" s="33">
        <v>44834</v>
      </c>
      <c r="B5766">
        <v>4731</v>
      </c>
      <c r="C5766">
        <v>25</v>
      </c>
      <c r="D5766" s="38" t="s">
        <v>79</v>
      </c>
      <c r="E5766" s="2" t="s">
        <v>41</v>
      </c>
      <c r="F5766">
        <v>925001</v>
      </c>
      <c r="G5766" s="44">
        <f t="shared" si="630"/>
        <v>44562</v>
      </c>
      <c r="H5766" s="50">
        <f t="shared" si="631"/>
        <v>273</v>
      </c>
      <c r="I5766" s="50">
        <f t="shared" si="632"/>
        <v>54511957.5</v>
      </c>
      <c r="J5766" s="46">
        <v>1996775</v>
      </c>
      <c r="K5766" s="2" t="s">
        <v>34</v>
      </c>
      <c r="L5766" s="52" t="str">
        <f t="shared" si="633"/>
        <v>20220930VND</v>
      </c>
      <c r="M5766">
        <f>VLOOKUP(L5766,Mapping!$H$1:$K$25,4,0)</f>
        <v>1</v>
      </c>
      <c r="N5766">
        <f t="shared" si="634"/>
        <v>9.2500099999999995E-4</v>
      </c>
      <c r="O5766">
        <f t="shared" si="635"/>
        <v>1.9967750000000001E-3</v>
      </c>
      <c r="P5766">
        <f t="shared" si="636"/>
        <v>5.45119575E-2</v>
      </c>
      <c r="Q5766" t="str">
        <f>VLOOKUP(VLOOKUP(C5766,Mapping!$A$1:$C$17,3,0),Mapping!$E$1:$F$6,2,0)</f>
        <v>Vùng 01</v>
      </c>
    </row>
    <row r="5767" spans="1:17" x14ac:dyDescent="0.3">
      <c r="A5767" s="33">
        <v>44834</v>
      </c>
      <c r="B5767">
        <v>4731</v>
      </c>
      <c r="C5767">
        <v>40</v>
      </c>
      <c r="D5767" s="38" t="s">
        <v>79</v>
      </c>
      <c r="E5767" s="2" t="s">
        <v>41</v>
      </c>
      <c r="F5767">
        <v>374008</v>
      </c>
      <c r="G5767" s="44">
        <f t="shared" si="630"/>
        <v>44562</v>
      </c>
      <c r="H5767" s="50">
        <f t="shared" si="631"/>
        <v>273</v>
      </c>
      <c r="I5767" s="50">
        <f t="shared" si="632"/>
        <v>19957910.699999999</v>
      </c>
      <c r="J5767" s="46">
        <v>731059</v>
      </c>
      <c r="K5767" s="2" t="s">
        <v>34</v>
      </c>
      <c r="L5767" s="52" t="str">
        <f t="shared" si="633"/>
        <v>20220930VND</v>
      </c>
      <c r="M5767">
        <f>VLOOKUP(L5767,Mapping!$H$1:$K$25,4,0)</f>
        <v>1</v>
      </c>
      <c r="N5767">
        <f t="shared" si="634"/>
        <v>3.74008E-4</v>
      </c>
      <c r="O5767">
        <f t="shared" si="635"/>
        <v>7.3105900000000005E-4</v>
      </c>
      <c r="P5767">
        <f t="shared" si="636"/>
        <v>1.9957910699999998E-2</v>
      </c>
      <c r="Q5767" t="str">
        <f>VLOOKUP(VLOOKUP(C5767,Mapping!$A$1:$C$17,3,0),Mapping!$E$1:$F$6,2,0)</f>
        <v>Vùng 01</v>
      </c>
    </row>
    <row r="5768" spans="1:17" x14ac:dyDescent="0.3">
      <c r="A5768" s="33">
        <v>44834</v>
      </c>
      <c r="B5768">
        <v>4733</v>
      </c>
      <c r="C5768">
        <v>40</v>
      </c>
      <c r="D5768" s="38" t="s">
        <v>79</v>
      </c>
      <c r="E5768" s="2" t="s">
        <v>41</v>
      </c>
      <c r="F5768">
        <v>998736</v>
      </c>
      <c r="G5768" s="44">
        <f t="shared" si="630"/>
        <v>44562</v>
      </c>
      <c r="H5768" s="50">
        <f t="shared" si="631"/>
        <v>273</v>
      </c>
      <c r="I5768" s="50">
        <f t="shared" si="632"/>
        <v>1004306548341.0959</v>
      </c>
      <c r="J5768" s="46">
        <v>1585839</v>
      </c>
      <c r="K5768" s="2" t="s">
        <v>35</v>
      </c>
      <c r="L5768" s="52" t="str">
        <f t="shared" si="633"/>
        <v>20220930USD</v>
      </c>
      <c r="M5768">
        <f>VLOOKUP(L5768,Mapping!$H$1:$K$25,4,0)</f>
        <v>23197.68</v>
      </c>
      <c r="N5768">
        <f t="shared" si="634"/>
        <v>23.168358132479998</v>
      </c>
      <c r="O5768">
        <f t="shared" si="635"/>
        <v>36.787785653520004</v>
      </c>
      <c r="P5768">
        <f t="shared" si="636"/>
        <v>1004.3065483410959</v>
      </c>
      <c r="Q5768" t="str">
        <f>VLOOKUP(VLOOKUP(C5768,Mapping!$A$1:$C$17,3,0),Mapping!$E$1:$F$6,2,0)</f>
        <v>Vùng 01</v>
      </c>
    </row>
    <row r="5769" spans="1:17" x14ac:dyDescent="0.3">
      <c r="A5769" s="33">
        <v>44834</v>
      </c>
      <c r="B5769">
        <v>4733</v>
      </c>
      <c r="C5769">
        <v>40</v>
      </c>
      <c r="D5769" s="38" t="s">
        <v>79</v>
      </c>
      <c r="E5769" s="2" t="s">
        <v>41</v>
      </c>
      <c r="F5769">
        <v>1986668</v>
      </c>
      <c r="G5769" s="44">
        <f t="shared" si="630"/>
        <v>44562</v>
      </c>
      <c r="H5769" s="50">
        <f t="shared" si="631"/>
        <v>273</v>
      </c>
      <c r="I5769" s="50">
        <f t="shared" si="632"/>
        <v>10691307.9</v>
      </c>
      <c r="J5769" s="46">
        <v>391623</v>
      </c>
      <c r="K5769" s="2" t="s">
        <v>34</v>
      </c>
      <c r="L5769" s="52" t="str">
        <f t="shared" si="633"/>
        <v>20220930VND</v>
      </c>
      <c r="M5769">
        <f>VLOOKUP(L5769,Mapping!$H$1:$K$25,4,0)</f>
        <v>1</v>
      </c>
      <c r="N5769">
        <f t="shared" si="634"/>
        <v>1.986668E-3</v>
      </c>
      <c r="O5769">
        <f t="shared" si="635"/>
        <v>3.9162300000000001E-4</v>
      </c>
      <c r="P5769">
        <f t="shared" si="636"/>
        <v>1.06913079E-2</v>
      </c>
      <c r="Q5769" t="str">
        <f>VLOOKUP(VLOOKUP(C5769,Mapping!$A$1:$C$17,3,0),Mapping!$E$1:$F$6,2,0)</f>
        <v>Vùng 01</v>
      </c>
    </row>
    <row r="5770" spans="1:17" x14ac:dyDescent="0.3">
      <c r="A5770" s="33">
        <v>44834</v>
      </c>
      <c r="B5770">
        <v>4733</v>
      </c>
      <c r="C5770">
        <v>25</v>
      </c>
      <c r="D5770" s="38" t="s">
        <v>79</v>
      </c>
      <c r="E5770" s="2" t="s">
        <v>41</v>
      </c>
      <c r="F5770">
        <v>22807</v>
      </c>
      <c r="G5770" s="44">
        <f t="shared" si="630"/>
        <v>44562</v>
      </c>
      <c r="H5770" s="50">
        <f t="shared" si="631"/>
        <v>273</v>
      </c>
      <c r="I5770" s="50">
        <f t="shared" si="632"/>
        <v>47418980.699999996</v>
      </c>
      <c r="J5770" s="46">
        <v>1736959</v>
      </c>
      <c r="K5770" s="2" t="s">
        <v>34</v>
      </c>
      <c r="L5770" s="52" t="str">
        <f t="shared" si="633"/>
        <v>20220930VND</v>
      </c>
      <c r="M5770">
        <f>VLOOKUP(L5770,Mapping!$H$1:$K$25,4,0)</f>
        <v>1</v>
      </c>
      <c r="N5770">
        <f t="shared" si="634"/>
        <v>2.2807E-5</v>
      </c>
      <c r="O5770">
        <f t="shared" si="635"/>
        <v>1.7369589999999999E-3</v>
      </c>
      <c r="P5770">
        <f t="shared" si="636"/>
        <v>4.7418980699999995E-2</v>
      </c>
      <c r="Q5770" t="str">
        <f>VLOOKUP(VLOOKUP(C5770,Mapping!$A$1:$C$17,3,0),Mapping!$E$1:$F$6,2,0)</f>
        <v>Vùng 01</v>
      </c>
    </row>
    <row r="5771" spans="1:17" x14ac:dyDescent="0.3">
      <c r="A5771" s="33">
        <v>44834</v>
      </c>
      <c r="B5771">
        <v>4734</v>
      </c>
      <c r="C5771">
        <v>40</v>
      </c>
      <c r="D5771" s="38" t="s">
        <v>79</v>
      </c>
      <c r="E5771" s="2" t="s">
        <v>43</v>
      </c>
      <c r="F5771">
        <v>1375258</v>
      </c>
      <c r="G5771" s="44">
        <f t="shared" si="630"/>
        <v>44562</v>
      </c>
      <c r="H5771" s="50">
        <f t="shared" si="631"/>
        <v>273</v>
      </c>
      <c r="I5771" s="50">
        <f t="shared" si="632"/>
        <v>11105148.6</v>
      </c>
      <c r="J5771" s="46">
        <v>406782</v>
      </c>
      <c r="K5771" s="2" t="s">
        <v>34</v>
      </c>
      <c r="L5771" s="52" t="str">
        <f t="shared" si="633"/>
        <v>20220930VND</v>
      </c>
      <c r="M5771">
        <f>VLOOKUP(L5771,Mapping!$H$1:$K$25,4,0)</f>
        <v>1</v>
      </c>
      <c r="N5771">
        <f t="shared" si="634"/>
        <v>1.3752580000000001E-3</v>
      </c>
      <c r="O5771">
        <f t="shared" si="635"/>
        <v>4.0678200000000001E-4</v>
      </c>
      <c r="P5771">
        <f t="shared" si="636"/>
        <v>1.11051486E-2</v>
      </c>
      <c r="Q5771" t="str">
        <f>VLOOKUP(VLOOKUP(C5771,Mapping!$A$1:$C$17,3,0),Mapping!$E$1:$F$6,2,0)</f>
        <v>Vùng 01</v>
      </c>
    </row>
    <row r="5772" spans="1:17" x14ac:dyDescent="0.3">
      <c r="A5772" s="33">
        <v>44834</v>
      </c>
      <c r="B5772">
        <v>4734</v>
      </c>
      <c r="C5772">
        <v>40</v>
      </c>
      <c r="D5772" s="38" t="s">
        <v>79</v>
      </c>
      <c r="E5772" s="2" t="s">
        <v>41</v>
      </c>
      <c r="F5772">
        <v>2252255</v>
      </c>
      <c r="G5772" s="44">
        <f t="shared" si="630"/>
        <v>44562</v>
      </c>
      <c r="H5772" s="50">
        <f t="shared" si="631"/>
        <v>273</v>
      </c>
      <c r="I5772" s="50">
        <f t="shared" si="632"/>
        <v>127937546.10000001</v>
      </c>
      <c r="J5772" s="46">
        <v>4686357</v>
      </c>
      <c r="K5772" s="2" t="s">
        <v>34</v>
      </c>
      <c r="L5772" s="52" t="str">
        <f t="shared" si="633"/>
        <v>20220930VND</v>
      </c>
      <c r="M5772">
        <f>VLOOKUP(L5772,Mapping!$H$1:$K$25,4,0)</f>
        <v>1</v>
      </c>
      <c r="N5772">
        <f t="shared" si="634"/>
        <v>2.2522549999999999E-3</v>
      </c>
      <c r="O5772">
        <f t="shared" si="635"/>
        <v>4.6863570000000004E-3</v>
      </c>
      <c r="P5772">
        <f t="shared" si="636"/>
        <v>0.12793754610000002</v>
      </c>
      <c r="Q5772" t="str">
        <f>VLOOKUP(VLOOKUP(C5772,Mapping!$A$1:$C$17,3,0),Mapping!$E$1:$F$6,2,0)</f>
        <v>Vùng 01</v>
      </c>
    </row>
    <row r="5773" spans="1:17" x14ac:dyDescent="0.3">
      <c r="A5773" s="33">
        <v>44834</v>
      </c>
      <c r="B5773">
        <v>4735</v>
      </c>
      <c r="C5773">
        <v>25</v>
      </c>
      <c r="D5773" s="38" t="s">
        <v>79</v>
      </c>
      <c r="E5773" s="2" t="s">
        <v>41</v>
      </c>
      <c r="F5773">
        <v>1426221</v>
      </c>
      <c r="G5773" s="44">
        <f t="shared" si="630"/>
        <v>44562</v>
      </c>
      <c r="H5773" s="50">
        <f t="shared" si="631"/>
        <v>273</v>
      </c>
      <c r="I5773" s="50">
        <f t="shared" si="632"/>
        <v>32222845.199999999</v>
      </c>
      <c r="J5773" s="46">
        <v>1180324</v>
      </c>
      <c r="K5773" s="2" t="s">
        <v>34</v>
      </c>
      <c r="L5773" s="52" t="str">
        <f t="shared" si="633"/>
        <v>20220930VND</v>
      </c>
      <c r="M5773">
        <f>VLOOKUP(L5773,Mapping!$H$1:$K$25,4,0)</f>
        <v>1</v>
      </c>
      <c r="N5773">
        <f t="shared" si="634"/>
        <v>1.4262210000000001E-3</v>
      </c>
      <c r="O5773">
        <f t="shared" si="635"/>
        <v>1.180324E-3</v>
      </c>
      <c r="P5773">
        <f t="shared" si="636"/>
        <v>3.2222845200000003E-2</v>
      </c>
      <c r="Q5773" t="str">
        <f>VLOOKUP(VLOOKUP(C5773,Mapping!$A$1:$C$17,3,0),Mapping!$E$1:$F$6,2,0)</f>
        <v>Vùng 01</v>
      </c>
    </row>
    <row r="5774" spans="1:17" x14ac:dyDescent="0.3">
      <c r="A5774" s="33">
        <v>44834</v>
      </c>
      <c r="B5774">
        <v>4738</v>
      </c>
      <c r="C5774">
        <v>24</v>
      </c>
      <c r="D5774" s="38" t="s">
        <v>79</v>
      </c>
      <c r="E5774" s="2" t="s">
        <v>41</v>
      </c>
      <c r="F5774">
        <v>1869574</v>
      </c>
      <c r="G5774" s="44">
        <f t="shared" si="630"/>
        <v>44562</v>
      </c>
      <c r="H5774" s="50">
        <f t="shared" si="631"/>
        <v>273</v>
      </c>
      <c r="I5774" s="50">
        <f t="shared" si="632"/>
        <v>41087237.100000001</v>
      </c>
      <c r="J5774" s="46">
        <v>1505027</v>
      </c>
      <c r="K5774" s="2" t="s">
        <v>34</v>
      </c>
      <c r="L5774" s="52" t="str">
        <f t="shared" si="633"/>
        <v>20220930VND</v>
      </c>
      <c r="M5774">
        <f>VLOOKUP(L5774,Mapping!$H$1:$K$25,4,0)</f>
        <v>1</v>
      </c>
      <c r="N5774">
        <f t="shared" si="634"/>
        <v>1.8695739999999999E-3</v>
      </c>
      <c r="O5774">
        <f t="shared" si="635"/>
        <v>1.5050269999999999E-3</v>
      </c>
      <c r="P5774">
        <f t="shared" si="636"/>
        <v>4.10872371E-2</v>
      </c>
      <c r="Q5774" t="str">
        <f>VLOOKUP(VLOOKUP(C5774,Mapping!$A$1:$C$17,3,0),Mapping!$E$1:$F$6,2,0)</f>
        <v>Vùng 04</v>
      </c>
    </row>
    <row r="5775" spans="1:17" x14ac:dyDescent="0.3">
      <c r="A5775" s="33">
        <v>44834</v>
      </c>
      <c r="B5775">
        <v>4739</v>
      </c>
      <c r="C5775">
        <v>41</v>
      </c>
      <c r="D5775" s="38" t="s">
        <v>79</v>
      </c>
      <c r="E5775" s="2" t="s">
        <v>41</v>
      </c>
      <c r="F5775">
        <v>1744507</v>
      </c>
      <c r="G5775" s="44">
        <f t="shared" si="630"/>
        <v>44562</v>
      </c>
      <c r="H5775" s="50">
        <f t="shared" si="631"/>
        <v>273</v>
      </c>
      <c r="I5775" s="50">
        <f t="shared" si="632"/>
        <v>34663629</v>
      </c>
      <c r="J5775" s="46">
        <v>1269730</v>
      </c>
      <c r="K5775" s="2" t="s">
        <v>34</v>
      </c>
      <c r="L5775" s="52" t="str">
        <f t="shared" si="633"/>
        <v>20220930VND</v>
      </c>
      <c r="M5775">
        <f>VLOOKUP(L5775,Mapping!$H$1:$K$25,4,0)</f>
        <v>1</v>
      </c>
      <c r="N5775">
        <f t="shared" si="634"/>
        <v>1.744507E-3</v>
      </c>
      <c r="O5775">
        <f t="shared" si="635"/>
        <v>1.2697299999999999E-3</v>
      </c>
      <c r="P5775">
        <f t="shared" si="636"/>
        <v>3.4663629000000001E-2</v>
      </c>
      <c r="Q5775" t="str">
        <f>VLOOKUP(VLOOKUP(C5775,Mapping!$A$1:$C$17,3,0),Mapping!$E$1:$F$6,2,0)</f>
        <v>Vùng 05</v>
      </c>
    </row>
    <row r="5776" spans="1:17" x14ac:dyDescent="0.3">
      <c r="A5776" s="33">
        <v>44834</v>
      </c>
      <c r="B5776">
        <v>4739</v>
      </c>
      <c r="C5776">
        <v>41</v>
      </c>
      <c r="D5776" s="38" t="s">
        <v>79</v>
      </c>
      <c r="E5776" s="2" t="s">
        <v>41</v>
      </c>
      <c r="F5776">
        <v>3151376</v>
      </c>
      <c r="G5776" s="44">
        <f t="shared" si="630"/>
        <v>44562</v>
      </c>
      <c r="H5776" s="50">
        <f t="shared" si="631"/>
        <v>273</v>
      </c>
      <c r="I5776" s="50">
        <f t="shared" si="632"/>
        <v>113850309.3</v>
      </c>
      <c r="J5776" s="46">
        <v>4170341</v>
      </c>
      <c r="K5776" s="2" t="s">
        <v>34</v>
      </c>
      <c r="L5776" s="52" t="str">
        <f t="shared" si="633"/>
        <v>20220930VND</v>
      </c>
      <c r="M5776">
        <f>VLOOKUP(L5776,Mapping!$H$1:$K$25,4,0)</f>
        <v>1</v>
      </c>
      <c r="N5776">
        <f t="shared" si="634"/>
        <v>3.151376E-3</v>
      </c>
      <c r="O5776">
        <f t="shared" si="635"/>
        <v>4.1703410000000002E-3</v>
      </c>
      <c r="P5776">
        <f t="shared" si="636"/>
        <v>0.11385030929999999</v>
      </c>
      <c r="Q5776" t="str">
        <f>VLOOKUP(VLOOKUP(C5776,Mapping!$A$1:$C$17,3,0),Mapping!$E$1:$F$6,2,0)</f>
        <v>Vùng 05</v>
      </c>
    </row>
    <row r="5777" spans="1:17" x14ac:dyDescent="0.3">
      <c r="A5777" s="33">
        <v>44834</v>
      </c>
      <c r="B5777">
        <v>4740</v>
      </c>
      <c r="C5777">
        <v>34</v>
      </c>
      <c r="D5777" s="38" t="s">
        <v>79</v>
      </c>
      <c r="E5777" s="2" t="s">
        <v>41</v>
      </c>
      <c r="F5777">
        <v>1687936</v>
      </c>
      <c r="G5777" s="44">
        <f t="shared" si="630"/>
        <v>44562</v>
      </c>
      <c r="H5777" s="50">
        <f t="shared" si="631"/>
        <v>273</v>
      </c>
      <c r="I5777" s="50">
        <f t="shared" si="632"/>
        <v>43271701.199999996</v>
      </c>
      <c r="J5777" s="46">
        <v>1585044</v>
      </c>
      <c r="K5777" s="2" t="s">
        <v>34</v>
      </c>
      <c r="L5777" s="52" t="str">
        <f t="shared" si="633"/>
        <v>20220930VND</v>
      </c>
      <c r="M5777">
        <f>VLOOKUP(L5777,Mapping!$H$1:$K$25,4,0)</f>
        <v>1</v>
      </c>
      <c r="N5777">
        <f t="shared" si="634"/>
        <v>1.6879359999999999E-3</v>
      </c>
      <c r="O5777">
        <f t="shared" si="635"/>
        <v>1.5850440000000001E-3</v>
      </c>
      <c r="P5777">
        <f t="shared" si="636"/>
        <v>4.3271701199999998E-2</v>
      </c>
      <c r="Q5777" t="str">
        <f>VLOOKUP(VLOOKUP(C5777,Mapping!$A$1:$C$17,3,0),Mapping!$E$1:$F$6,2,0)</f>
        <v>Vùng 02</v>
      </c>
    </row>
    <row r="5778" spans="1:17" x14ac:dyDescent="0.3">
      <c r="A5778" s="33">
        <v>44834</v>
      </c>
      <c r="B5778">
        <v>4740</v>
      </c>
      <c r="C5778">
        <v>34</v>
      </c>
      <c r="D5778" s="38" t="s">
        <v>79</v>
      </c>
      <c r="E5778" s="2" t="s">
        <v>41</v>
      </c>
      <c r="F5778">
        <v>250316</v>
      </c>
      <c r="G5778" s="44">
        <f t="shared" si="630"/>
        <v>44562</v>
      </c>
      <c r="H5778" s="50">
        <f t="shared" si="631"/>
        <v>273</v>
      </c>
      <c r="I5778" s="50">
        <f t="shared" si="632"/>
        <v>26074393.800000001</v>
      </c>
      <c r="J5778" s="46">
        <v>955106</v>
      </c>
      <c r="K5778" s="2" t="s">
        <v>34</v>
      </c>
      <c r="L5778" s="52" t="str">
        <f t="shared" si="633"/>
        <v>20220930VND</v>
      </c>
      <c r="M5778">
        <f>VLOOKUP(L5778,Mapping!$H$1:$K$25,4,0)</f>
        <v>1</v>
      </c>
      <c r="N5778">
        <f t="shared" si="634"/>
        <v>2.5031599999999999E-4</v>
      </c>
      <c r="O5778">
        <f t="shared" si="635"/>
        <v>9.5510600000000005E-4</v>
      </c>
      <c r="P5778">
        <f t="shared" si="636"/>
        <v>2.6074393800000002E-2</v>
      </c>
      <c r="Q5778" t="str">
        <f>VLOOKUP(VLOOKUP(C5778,Mapping!$A$1:$C$17,3,0),Mapping!$E$1:$F$6,2,0)</f>
        <v>Vùng 02</v>
      </c>
    </row>
    <row r="5779" spans="1:17" x14ac:dyDescent="0.3">
      <c r="A5779" s="33">
        <v>44834</v>
      </c>
      <c r="B5779">
        <v>4741</v>
      </c>
      <c r="C5779">
        <v>34</v>
      </c>
      <c r="D5779" s="38" t="s">
        <v>79</v>
      </c>
      <c r="E5779" s="2" t="s">
        <v>41</v>
      </c>
      <c r="F5779">
        <v>836775</v>
      </c>
      <c r="G5779" s="44">
        <f t="shared" si="630"/>
        <v>44562</v>
      </c>
      <c r="H5779" s="50">
        <f t="shared" si="631"/>
        <v>273</v>
      </c>
      <c r="I5779" s="50">
        <f t="shared" si="632"/>
        <v>36236054.399999999</v>
      </c>
      <c r="J5779" s="46">
        <v>1327328</v>
      </c>
      <c r="K5779" s="2" t="s">
        <v>34</v>
      </c>
      <c r="L5779" s="52" t="str">
        <f t="shared" si="633"/>
        <v>20220930VND</v>
      </c>
      <c r="M5779">
        <f>VLOOKUP(L5779,Mapping!$H$1:$K$25,4,0)</f>
        <v>1</v>
      </c>
      <c r="N5779">
        <f t="shared" si="634"/>
        <v>8.36775E-4</v>
      </c>
      <c r="O5779">
        <f t="shared" si="635"/>
        <v>1.327328E-3</v>
      </c>
      <c r="P5779">
        <f t="shared" si="636"/>
        <v>3.6236054399999995E-2</v>
      </c>
      <c r="Q5779" t="str">
        <f>VLOOKUP(VLOOKUP(C5779,Mapping!$A$1:$C$17,3,0),Mapping!$E$1:$F$6,2,0)</f>
        <v>Vùng 02</v>
      </c>
    </row>
    <row r="5780" spans="1:17" x14ac:dyDescent="0.3">
      <c r="A5780" s="33">
        <v>44834</v>
      </c>
      <c r="B5780">
        <v>4741</v>
      </c>
      <c r="C5780">
        <v>34</v>
      </c>
      <c r="D5780" s="38" t="s">
        <v>79</v>
      </c>
      <c r="E5780" s="2" t="s">
        <v>41</v>
      </c>
      <c r="F5780">
        <v>1660007</v>
      </c>
      <c r="G5780" s="44">
        <f t="shared" si="630"/>
        <v>44562</v>
      </c>
      <c r="H5780" s="50">
        <f t="shared" si="631"/>
        <v>273</v>
      </c>
      <c r="I5780" s="50">
        <f t="shared" si="632"/>
        <v>11875445.4</v>
      </c>
      <c r="J5780" s="46">
        <v>434998</v>
      </c>
      <c r="K5780" s="2" t="s">
        <v>34</v>
      </c>
      <c r="L5780" s="52" t="str">
        <f t="shared" si="633"/>
        <v>20220930VND</v>
      </c>
      <c r="M5780">
        <f>VLOOKUP(L5780,Mapping!$H$1:$K$25,4,0)</f>
        <v>1</v>
      </c>
      <c r="N5780">
        <f t="shared" si="634"/>
        <v>1.660007E-3</v>
      </c>
      <c r="O5780">
        <f t="shared" si="635"/>
        <v>4.3499800000000003E-4</v>
      </c>
      <c r="P5780">
        <f t="shared" si="636"/>
        <v>1.18754454E-2</v>
      </c>
      <c r="Q5780" t="str">
        <f>VLOOKUP(VLOOKUP(C5780,Mapping!$A$1:$C$17,3,0),Mapping!$E$1:$F$6,2,0)</f>
        <v>Vùng 02</v>
      </c>
    </row>
    <row r="5781" spans="1:17" x14ac:dyDescent="0.3">
      <c r="A5781" s="33">
        <v>44834</v>
      </c>
      <c r="B5781">
        <v>4742</v>
      </c>
      <c r="C5781">
        <v>34</v>
      </c>
      <c r="D5781" s="38" t="s">
        <v>79</v>
      </c>
      <c r="E5781" s="2" t="s">
        <v>41</v>
      </c>
      <c r="F5781">
        <v>593734</v>
      </c>
      <c r="G5781" s="44">
        <f t="shared" si="630"/>
        <v>44562</v>
      </c>
      <c r="H5781" s="50">
        <f t="shared" si="631"/>
        <v>273</v>
      </c>
      <c r="I5781" s="50">
        <f t="shared" si="632"/>
        <v>30500733.900000002</v>
      </c>
      <c r="J5781" s="46">
        <v>1117243</v>
      </c>
      <c r="K5781" s="2" t="s">
        <v>34</v>
      </c>
      <c r="L5781" s="52" t="str">
        <f t="shared" si="633"/>
        <v>20220930VND</v>
      </c>
      <c r="M5781">
        <f>VLOOKUP(L5781,Mapping!$H$1:$K$25,4,0)</f>
        <v>1</v>
      </c>
      <c r="N5781">
        <f t="shared" si="634"/>
        <v>5.9373399999999995E-4</v>
      </c>
      <c r="O5781">
        <f t="shared" si="635"/>
        <v>1.117243E-3</v>
      </c>
      <c r="P5781">
        <f t="shared" si="636"/>
        <v>3.0500733900000004E-2</v>
      </c>
      <c r="Q5781" t="str">
        <f>VLOOKUP(VLOOKUP(C5781,Mapping!$A$1:$C$17,3,0),Mapping!$E$1:$F$6,2,0)</f>
        <v>Vùng 02</v>
      </c>
    </row>
    <row r="5782" spans="1:17" x14ac:dyDescent="0.3">
      <c r="A5782" s="33">
        <v>44834</v>
      </c>
      <c r="B5782">
        <v>4743</v>
      </c>
      <c r="C5782">
        <v>23</v>
      </c>
      <c r="D5782" s="38" t="s">
        <v>79</v>
      </c>
      <c r="E5782" s="2" t="s">
        <v>41</v>
      </c>
      <c r="F5782">
        <v>460451</v>
      </c>
      <c r="G5782" s="44">
        <f t="shared" si="630"/>
        <v>44562</v>
      </c>
      <c r="H5782" s="50">
        <f t="shared" si="631"/>
        <v>273</v>
      </c>
      <c r="I5782" s="50">
        <f t="shared" si="632"/>
        <v>1196834433867.072</v>
      </c>
      <c r="J5782" s="46">
        <v>1889848</v>
      </c>
      <c r="K5782" s="2" t="s">
        <v>35</v>
      </c>
      <c r="L5782" s="52" t="str">
        <f t="shared" si="633"/>
        <v>20220930USD</v>
      </c>
      <c r="M5782">
        <f>VLOOKUP(L5782,Mapping!$H$1:$K$25,4,0)</f>
        <v>23197.68</v>
      </c>
      <c r="N5782">
        <f t="shared" si="634"/>
        <v>10.68139495368</v>
      </c>
      <c r="O5782">
        <f t="shared" si="635"/>
        <v>43.840089152639997</v>
      </c>
      <c r="P5782">
        <f t="shared" si="636"/>
        <v>1196.834433867072</v>
      </c>
      <c r="Q5782" t="str">
        <f>VLOOKUP(VLOOKUP(C5782,Mapping!$A$1:$C$17,3,0),Mapping!$E$1:$F$6,2,0)</f>
        <v>Vùng 02</v>
      </c>
    </row>
    <row r="5783" spans="1:17" x14ac:dyDescent="0.3">
      <c r="A5783" s="33">
        <v>44834</v>
      </c>
      <c r="B5783">
        <v>4743</v>
      </c>
      <c r="C5783">
        <v>23</v>
      </c>
      <c r="D5783" s="38" t="s">
        <v>79</v>
      </c>
      <c r="E5783" s="2" t="s">
        <v>41</v>
      </c>
      <c r="F5783">
        <v>1398887</v>
      </c>
      <c r="G5783" s="44">
        <f t="shared" si="630"/>
        <v>44562</v>
      </c>
      <c r="H5783" s="50">
        <f t="shared" si="631"/>
        <v>273</v>
      </c>
      <c r="I5783" s="50">
        <f t="shared" si="632"/>
        <v>13330835.700000001</v>
      </c>
      <c r="J5783" s="46">
        <v>488309</v>
      </c>
      <c r="K5783" s="2" t="s">
        <v>34</v>
      </c>
      <c r="L5783" s="52" t="str">
        <f t="shared" si="633"/>
        <v>20220930VND</v>
      </c>
      <c r="M5783">
        <f>VLOOKUP(L5783,Mapping!$H$1:$K$25,4,0)</f>
        <v>1</v>
      </c>
      <c r="N5783">
        <f t="shared" si="634"/>
        <v>1.3988869999999999E-3</v>
      </c>
      <c r="O5783">
        <f t="shared" si="635"/>
        <v>4.8830900000000003E-4</v>
      </c>
      <c r="P5783">
        <f t="shared" si="636"/>
        <v>1.3330835700000002E-2</v>
      </c>
      <c r="Q5783" t="str">
        <f>VLOOKUP(VLOOKUP(C5783,Mapping!$A$1:$C$17,3,0),Mapping!$E$1:$F$6,2,0)</f>
        <v>Vùng 02</v>
      </c>
    </row>
    <row r="5784" spans="1:17" x14ac:dyDescent="0.3">
      <c r="A5784" s="33">
        <v>44834</v>
      </c>
      <c r="B5784">
        <v>4743</v>
      </c>
      <c r="C5784">
        <v>23</v>
      </c>
      <c r="D5784" s="38" t="s">
        <v>79</v>
      </c>
      <c r="E5784" s="2" t="s">
        <v>41</v>
      </c>
      <c r="F5784">
        <v>1813324</v>
      </c>
      <c r="G5784" s="44">
        <f t="shared" si="630"/>
        <v>44562</v>
      </c>
      <c r="H5784" s="50">
        <f t="shared" si="631"/>
        <v>273</v>
      </c>
      <c r="I5784" s="50">
        <f t="shared" si="632"/>
        <v>782483625731.80798</v>
      </c>
      <c r="J5784" s="46">
        <v>1235572</v>
      </c>
      <c r="K5784" s="2" t="s">
        <v>35</v>
      </c>
      <c r="L5784" s="52" t="str">
        <f t="shared" si="633"/>
        <v>20220930USD</v>
      </c>
      <c r="M5784">
        <f>VLOOKUP(L5784,Mapping!$H$1:$K$25,4,0)</f>
        <v>23197.68</v>
      </c>
      <c r="N5784">
        <f t="shared" si="634"/>
        <v>42.064909888320003</v>
      </c>
      <c r="O5784">
        <f t="shared" si="635"/>
        <v>28.662403872959999</v>
      </c>
      <c r="P5784">
        <f t="shared" si="636"/>
        <v>782.48362573180793</v>
      </c>
      <c r="Q5784" t="str">
        <f>VLOOKUP(VLOOKUP(C5784,Mapping!$A$1:$C$17,3,0),Mapping!$E$1:$F$6,2,0)</f>
        <v>Vùng 02</v>
      </c>
    </row>
    <row r="5785" spans="1:17" x14ac:dyDescent="0.3">
      <c r="A5785" s="33">
        <v>44834</v>
      </c>
      <c r="B5785">
        <v>4744</v>
      </c>
      <c r="C5785">
        <v>16</v>
      </c>
      <c r="D5785" s="38" t="s">
        <v>79</v>
      </c>
      <c r="E5785" s="2" t="s">
        <v>41</v>
      </c>
      <c r="F5785">
        <v>7450087</v>
      </c>
      <c r="G5785" s="44">
        <f t="shared" si="630"/>
        <v>44562</v>
      </c>
      <c r="H5785" s="50">
        <f t="shared" si="631"/>
        <v>273</v>
      </c>
      <c r="I5785" s="50">
        <f t="shared" si="632"/>
        <v>241344694.5</v>
      </c>
      <c r="J5785" s="46">
        <v>8840465</v>
      </c>
      <c r="K5785" s="2" t="s">
        <v>34</v>
      </c>
      <c r="L5785" s="52" t="str">
        <f t="shared" si="633"/>
        <v>20220930VND</v>
      </c>
      <c r="M5785">
        <f>VLOOKUP(L5785,Mapping!$H$1:$K$25,4,0)</f>
        <v>1</v>
      </c>
      <c r="N5785">
        <f t="shared" si="634"/>
        <v>7.4500870000000002E-3</v>
      </c>
      <c r="O5785">
        <f t="shared" si="635"/>
        <v>8.8404650000000005E-3</v>
      </c>
      <c r="P5785">
        <f t="shared" si="636"/>
        <v>0.24134469450000001</v>
      </c>
      <c r="Q5785" t="str">
        <f>VLOOKUP(VLOOKUP(C5785,Mapping!$A$1:$C$17,3,0),Mapping!$E$1:$F$6,2,0)</f>
        <v>Vùng 01</v>
      </c>
    </row>
    <row r="5786" spans="1:17" x14ac:dyDescent="0.3">
      <c r="A5786" s="33">
        <v>44834</v>
      </c>
      <c r="B5786">
        <v>4744</v>
      </c>
      <c r="C5786">
        <v>16</v>
      </c>
      <c r="D5786" s="38" t="s">
        <v>79</v>
      </c>
      <c r="E5786" s="2" t="s">
        <v>41</v>
      </c>
      <c r="F5786">
        <v>9888148</v>
      </c>
      <c r="G5786" s="44">
        <f t="shared" si="630"/>
        <v>44562</v>
      </c>
      <c r="H5786" s="50">
        <f t="shared" si="631"/>
        <v>273</v>
      </c>
      <c r="I5786" s="50">
        <f t="shared" si="632"/>
        <v>202396084.79999998</v>
      </c>
      <c r="J5786" s="46">
        <v>7413776</v>
      </c>
      <c r="K5786" s="2" t="s">
        <v>34</v>
      </c>
      <c r="L5786" s="52" t="str">
        <f t="shared" si="633"/>
        <v>20220930VND</v>
      </c>
      <c r="M5786">
        <f>VLOOKUP(L5786,Mapping!$H$1:$K$25,4,0)</f>
        <v>1</v>
      </c>
      <c r="N5786">
        <f t="shared" si="634"/>
        <v>9.8881479999999994E-3</v>
      </c>
      <c r="O5786">
        <f t="shared" si="635"/>
        <v>7.4137760000000004E-3</v>
      </c>
      <c r="P5786">
        <f t="shared" si="636"/>
        <v>0.20239608479999999</v>
      </c>
      <c r="Q5786" t="str">
        <f>VLOOKUP(VLOOKUP(C5786,Mapping!$A$1:$C$17,3,0),Mapping!$E$1:$F$6,2,0)</f>
        <v>Vùng 01</v>
      </c>
    </row>
    <row r="5787" spans="1:17" x14ac:dyDescent="0.3">
      <c r="A5787" s="33">
        <v>44834</v>
      </c>
      <c r="B5787">
        <v>4745</v>
      </c>
      <c r="C5787">
        <v>24</v>
      </c>
      <c r="D5787" s="38" t="s">
        <v>79</v>
      </c>
      <c r="E5787" s="2" t="s">
        <v>41</v>
      </c>
      <c r="F5787">
        <v>37501</v>
      </c>
      <c r="G5787" s="44">
        <f t="shared" si="630"/>
        <v>44562</v>
      </c>
      <c r="H5787" s="50">
        <f t="shared" si="631"/>
        <v>273</v>
      </c>
      <c r="I5787" s="50">
        <f t="shared" si="632"/>
        <v>25964183.699999999</v>
      </c>
      <c r="J5787" s="46">
        <v>951069</v>
      </c>
      <c r="K5787" s="2" t="s">
        <v>34</v>
      </c>
      <c r="L5787" s="52" t="str">
        <f t="shared" si="633"/>
        <v>20220930VND</v>
      </c>
      <c r="M5787">
        <f>VLOOKUP(L5787,Mapping!$H$1:$K$25,4,0)</f>
        <v>1</v>
      </c>
      <c r="N5787">
        <f t="shared" si="634"/>
        <v>3.7500999999999999E-5</v>
      </c>
      <c r="O5787">
        <f t="shared" si="635"/>
        <v>9.5106900000000002E-4</v>
      </c>
      <c r="P5787">
        <f t="shared" si="636"/>
        <v>2.5964183700000001E-2</v>
      </c>
      <c r="Q5787" t="str">
        <f>VLOOKUP(VLOOKUP(C5787,Mapping!$A$1:$C$17,3,0),Mapping!$E$1:$F$6,2,0)</f>
        <v>Vùng 04</v>
      </c>
    </row>
    <row r="5788" spans="1:17" x14ac:dyDescent="0.3">
      <c r="A5788" s="33">
        <v>44834</v>
      </c>
      <c r="B5788">
        <v>4745</v>
      </c>
      <c r="C5788">
        <v>34</v>
      </c>
      <c r="D5788" s="38" t="s">
        <v>79</v>
      </c>
      <c r="E5788" s="2" t="s">
        <v>41</v>
      </c>
      <c r="F5788">
        <v>42093</v>
      </c>
      <c r="G5788" s="44">
        <f t="shared" si="630"/>
        <v>44562</v>
      </c>
      <c r="H5788" s="50">
        <f t="shared" si="631"/>
        <v>273</v>
      </c>
      <c r="I5788" s="50">
        <f t="shared" si="632"/>
        <v>42657314.699999996</v>
      </c>
      <c r="J5788" s="46">
        <v>1562539</v>
      </c>
      <c r="K5788" s="2" t="s">
        <v>34</v>
      </c>
      <c r="L5788" s="52" t="str">
        <f t="shared" si="633"/>
        <v>20220930VND</v>
      </c>
      <c r="M5788">
        <f>VLOOKUP(L5788,Mapping!$H$1:$K$25,4,0)</f>
        <v>1</v>
      </c>
      <c r="N5788">
        <f t="shared" si="634"/>
        <v>4.2092999999999998E-5</v>
      </c>
      <c r="O5788">
        <f t="shared" si="635"/>
        <v>1.5625389999999999E-3</v>
      </c>
      <c r="P5788">
        <f t="shared" si="636"/>
        <v>4.2657314699999997E-2</v>
      </c>
      <c r="Q5788" t="str">
        <f>VLOOKUP(VLOOKUP(C5788,Mapping!$A$1:$C$17,3,0),Mapping!$E$1:$F$6,2,0)</f>
        <v>Vùng 02</v>
      </c>
    </row>
    <row r="5789" spans="1:17" x14ac:dyDescent="0.3">
      <c r="A5789" s="33">
        <v>44834</v>
      </c>
      <c r="B5789">
        <v>4745</v>
      </c>
      <c r="C5789">
        <v>48</v>
      </c>
      <c r="D5789" s="38" t="s">
        <v>79</v>
      </c>
      <c r="E5789" s="2" t="s">
        <v>41</v>
      </c>
      <c r="F5789">
        <v>1038635</v>
      </c>
      <c r="G5789" s="44">
        <f t="shared" si="630"/>
        <v>44562</v>
      </c>
      <c r="H5789" s="50">
        <f t="shared" si="631"/>
        <v>273</v>
      </c>
      <c r="I5789" s="50">
        <f t="shared" si="632"/>
        <v>13125785.4</v>
      </c>
      <c r="J5789" s="46">
        <v>480798</v>
      </c>
      <c r="K5789" s="2" t="s">
        <v>34</v>
      </c>
      <c r="L5789" s="52" t="str">
        <f t="shared" si="633"/>
        <v>20220930VND</v>
      </c>
      <c r="M5789">
        <f>VLOOKUP(L5789,Mapping!$H$1:$K$25,4,0)</f>
        <v>1</v>
      </c>
      <c r="N5789">
        <f t="shared" si="634"/>
        <v>1.038635E-3</v>
      </c>
      <c r="O5789">
        <f t="shared" si="635"/>
        <v>4.80798E-4</v>
      </c>
      <c r="P5789">
        <f t="shared" si="636"/>
        <v>1.3125785400000001E-2</v>
      </c>
      <c r="Q5789" t="str">
        <f>VLOOKUP(VLOOKUP(C5789,Mapping!$A$1:$C$17,3,0),Mapping!$E$1:$F$6,2,0)</f>
        <v>Vùng 01</v>
      </c>
    </row>
    <row r="5790" spans="1:17" x14ac:dyDescent="0.3">
      <c r="A5790" s="33">
        <v>44834</v>
      </c>
      <c r="B5790">
        <v>4745</v>
      </c>
      <c r="C5790">
        <v>34</v>
      </c>
      <c r="D5790" s="38" t="s">
        <v>79</v>
      </c>
      <c r="E5790" s="2" t="s">
        <v>41</v>
      </c>
      <c r="F5790">
        <v>1690119</v>
      </c>
      <c r="G5790" s="44">
        <f t="shared" si="630"/>
        <v>44562</v>
      </c>
      <c r="H5790" s="50">
        <f t="shared" si="631"/>
        <v>273</v>
      </c>
      <c r="I5790" s="50">
        <f t="shared" si="632"/>
        <v>31283070</v>
      </c>
      <c r="J5790" s="46">
        <v>1145900</v>
      </c>
      <c r="K5790" s="2" t="s">
        <v>34</v>
      </c>
      <c r="L5790" s="52" t="str">
        <f t="shared" si="633"/>
        <v>20220930VND</v>
      </c>
      <c r="M5790">
        <f>VLOOKUP(L5790,Mapping!$H$1:$K$25,4,0)</f>
        <v>1</v>
      </c>
      <c r="N5790">
        <f t="shared" si="634"/>
        <v>1.6901189999999999E-3</v>
      </c>
      <c r="O5790">
        <f t="shared" si="635"/>
        <v>1.1459E-3</v>
      </c>
      <c r="P5790">
        <f t="shared" si="636"/>
        <v>3.1283070000000003E-2</v>
      </c>
      <c r="Q5790" t="str">
        <f>VLOOKUP(VLOOKUP(C5790,Mapping!$A$1:$C$17,3,0),Mapping!$E$1:$F$6,2,0)</f>
        <v>Vùng 02</v>
      </c>
    </row>
    <row r="5791" spans="1:17" x14ac:dyDescent="0.3">
      <c r="A5791" s="33">
        <v>44834</v>
      </c>
      <c r="B5791">
        <v>4747</v>
      </c>
      <c r="C5791">
        <v>20</v>
      </c>
      <c r="D5791" s="38" t="s">
        <v>79</v>
      </c>
      <c r="E5791" s="2" t="s">
        <v>41</v>
      </c>
      <c r="F5791">
        <v>2890065</v>
      </c>
      <c r="G5791" s="44">
        <f t="shared" si="630"/>
        <v>44562</v>
      </c>
      <c r="H5791" s="50">
        <f t="shared" si="631"/>
        <v>273</v>
      </c>
      <c r="I5791" s="50">
        <f t="shared" si="632"/>
        <v>56156373</v>
      </c>
      <c r="J5791" s="46">
        <v>2057010</v>
      </c>
      <c r="K5791" s="2" t="s">
        <v>34</v>
      </c>
      <c r="L5791" s="52" t="str">
        <f t="shared" si="633"/>
        <v>20220930VND</v>
      </c>
      <c r="M5791">
        <f>VLOOKUP(L5791,Mapping!$H$1:$K$25,4,0)</f>
        <v>1</v>
      </c>
      <c r="N5791">
        <f t="shared" si="634"/>
        <v>2.8900649999999998E-3</v>
      </c>
      <c r="O5791">
        <f t="shared" si="635"/>
        <v>2.0570100000000002E-3</v>
      </c>
      <c r="P5791">
        <f t="shared" si="636"/>
        <v>5.6156373000000002E-2</v>
      </c>
      <c r="Q5791" t="str">
        <f>VLOOKUP(VLOOKUP(C5791,Mapping!$A$1:$C$17,3,0),Mapping!$E$1:$F$6,2,0)</f>
        <v>Vùng 02</v>
      </c>
    </row>
    <row r="5792" spans="1:17" x14ac:dyDescent="0.3">
      <c r="A5792" s="33">
        <v>44834</v>
      </c>
      <c r="B5792">
        <v>4750</v>
      </c>
      <c r="C5792">
        <v>34</v>
      </c>
      <c r="D5792" s="38" t="s">
        <v>79</v>
      </c>
      <c r="E5792" s="2" t="s">
        <v>41</v>
      </c>
      <c r="F5792">
        <v>199510</v>
      </c>
      <c r="G5792" s="44">
        <f t="shared" si="630"/>
        <v>44562</v>
      </c>
      <c r="H5792" s="50">
        <f t="shared" si="631"/>
        <v>273</v>
      </c>
      <c r="I5792" s="50">
        <f t="shared" si="632"/>
        <v>42015191.399999999</v>
      </c>
      <c r="J5792" s="46">
        <v>1539018</v>
      </c>
      <c r="K5792" s="2" t="s">
        <v>34</v>
      </c>
      <c r="L5792" s="52" t="str">
        <f t="shared" si="633"/>
        <v>20220930VND</v>
      </c>
      <c r="M5792">
        <f>VLOOKUP(L5792,Mapping!$H$1:$K$25,4,0)</f>
        <v>1</v>
      </c>
      <c r="N5792">
        <f t="shared" si="634"/>
        <v>1.9950999999999999E-4</v>
      </c>
      <c r="O5792">
        <f t="shared" si="635"/>
        <v>1.5390180000000001E-3</v>
      </c>
      <c r="P5792">
        <f t="shared" si="636"/>
        <v>4.2015191399999999E-2</v>
      </c>
      <c r="Q5792" t="str">
        <f>VLOOKUP(VLOOKUP(C5792,Mapping!$A$1:$C$17,3,0),Mapping!$E$1:$F$6,2,0)</f>
        <v>Vùng 02</v>
      </c>
    </row>
    <row r="5793" spans="1:17" x14ac:dyDescent="0.3">
      <c r="A5793" s="33">
        <v>44834</v>
      </c>
      <c r="B5793">
        <v>4750</v>
      </c>
      <c r="C5793">
        <v>25</v>
      </c>
      <c r="D5793" s="38" t="s">
        <v>79</v>
      </c>
      <c r="E5793" s="2" t="s">
        <v>41</v>
      </c>
      <c r="F5793">
        <v>349924</v>
      </c>
      <c r="G5793" s="44">
        <f t="shared" si="630"/>
        <v>44562</v>
      </c>
      <c r="H5793" s="50">
        <f t="shared" si="631"/>
        <v>273</v>
      </c>
      <c r="I5793" s="50">
        <f t="shared" si="632"/>
        <v>19929136.5</v>
      </c>
      <c r="J5793" s="46">
        <v>730005</v>
      </c>
      <c r="K5793" s="2" t="s">
        <v>34</v>
      </c>
      <c r="L5793" s="52" t="str">
        <f t="shared" si="633"/>
        <v>20220930VND</v>
      </c>
      <c r="M5793">
        <f>VLOOKUP(L5793,Mapping!$H$1:$K$25,4,0)</f>
        <v>1</v>
      </c>
      <c r="N5793">
        <f t="shared" si="634"/>
        <v>3.4992399999999999E-4</v>
      </c>
      <c r="O5793">
        <f t="shared" si="635"/>
        <v>7.3000500000000004E-4</v>
      </c>
      <c r="P5793">
        <f t="shared" si="636"/>
        <v>1.99291365E-2</v>
      </c>
      <c r="Q5793" t="str">
        <f>VLOOKUP(VLOOKUP(C5793,Mapping!$A$1:$C$17,3,0),Mapping!$E$1:$F$6,2,0)</f>
        <v>Vùng 01</v>
      </c>
    </row>
    <row r="5794" spans="1:17" x14ac:dyDescent="0.3">
      <c r="A5794" s="33">
        <v>44834</v>
      </c>
      <c r="B5794">
        <v>4751</v>
      </c>
      <c r="C5794">
        <v>24</v>
      </c>
      <c r="D5794" s="38" t="s">
        <v>79</v>
      </c>
      <c r="E5794" s="2" t="s">
        <v>41</v>
      </c>
      <c r="F5794">
        <v>1776830</v>
      </c>
      <c r="G5794" s="44">
        <f t="shared" si="630"/>
        <v>44562</v>
      </c>
      <c r="H5794" s="50">
        <f t="shared" si="631"/>
        <v>273</v>
      </c>
      <c r="I5794" s="50">
        <f t="shared" si="632"/>
        <v>49004237.100000001</v>
      </c>
      <c r="J5794" s="46">
        <v>1795027</v>
      </c>
      <c r="K5794" s="2" t="s">
        <v>34</v>
      </c>
      <c r="L5794" s="52" t="str">
        <f t="shared" si="633"/>
        <v>20220930VND</v>
      </c>
      <c r="M5794">
        <f>VLOOKUP(L5794,Mapping!$H$1:$K$25,4,0)</f>
        <v>1</v>
      </c>
      <c r="N5794">
        <f t="shared" si="634"/>
        <v>1.7768300000000001E-3</v>
      </c>
      <c r="O5794">
        <f t="shared" si="635"/>
        <v>1.795027E-3</v>
      </c>
      <c r="P5794">
        <f t="shared" si="636"/>
        <v>4.90042371E-2</v>
      </c>
      <c r="Q5794" t="str">
        <f>VLOOKUP(VLOOKUP(C5794,Mapping!$A$1:$C$17,3,0),Mapping!$E$1:$F$6,2,0)</f>
        <v>Vùng 04</v>
      </c>
    </row>
    <row r="5795" spans="1:17" x14ac:dyDescent="0.3">
      <c r="A5795" s="33">
        <v>44834</v>
      </c>
      <c r="B5795">
        <v>4754</v>
      </c>
      <c r="C5795">
        <v>34</v>
      </c>
      <c r="D5795" s="38" t="s">
        <v>79</v>
      </c>
      <c r="E5795" s="2" t="s">
        <v>41</v>
      </c>
      <c r="F5795">
        <v>102708</v>
      </c>
      <c r="G5795" s="44">
        <f t="shared" si="630"/>
        <v>44562</v>
      </c>
      <c r="H5795" s="50">
        <f t="shared" si="631"/>
        <v>273</v>
      </c>
      <c r="I5795" s="50">
        <f t="shared" si="632"/>
        <v>38189123.699999996</v>
      </c>
      <c r="J5795" s="46">
        <v>1398869</v>
      </c>
      <c r="K5795" s="2" t="s">
        <v>34</v>
      </c>
      <c r="L5795" s="52" t="str">
        <f t="shared" si="633"/>
        <v>20220930VND</v>
      </c>
      <c r="M5795">
        <f>VLOOKUP(L5795,Mapping!$H$1:$K$25,4,0)</f>
        <v>1</v>
      </c>
      <c r="N5795">
        <f t="shared" si="634"/>
        <v>1.0270800000000001E-4</v>
      </c>
      <c r="O5795">
        <f t="shared" si="635"/>
        <v>1.3988690000000001E-3</v>
      </c>
      <c r="P5795">
        <f t="shared" si="636"/>
        <v>3.8189123699999994E-2</v>
      </c>
      <c r="Q5795" t="str">
        <f>VLOOKUP(VLOOKUP(C5795,Mapping!$A$1:$C$17,3,0),Mapping!$E$1:$F$6,2,0)</f>
        <v>Vùng 02</v>
      </c>
    </row>
    <row r="5796" spans="1:17" x14ac:dyDescent="0.3">
      <c r="A5796" s="33">
        <v>44834</v>
      </c>
      <c r="B5796">
        <v>4754</v>
      </c>
      <c r="C5796">
        <v>11</v>
      </c>
      <c r="D5796" s="38" t="s">
        <v>79</v>
      </c>
      <c r="E5796" s="2" t="s">
        <v>41</v>
      </c>
      <c r="F5796">
        <v>111842</v>
      </c>
      <c r="G5796" s="44">
        <f t="shared" si="630"/>
        <v>44562</v>
      </c>
      <c r="H5796" s="50">
        <f t="shared" si="631"/>
        <v>273</v>
      </c>
      <c r="I5796" s="50">
        <f t="shared" si="632"/>
        <v>51778872.600000001</v>
      </c>
      <c r="J5796" s="46">
        <v>1896662</v>
      </c>
      <c r="K5796" s="2" t="s">
        <v>34</v>
      </c>
      <c r="L5796" s="52" t="str">
        <f t="shared" si="633"/>
        <v>20220930VND</v>
      </c>
      <c r="M5796">
        <f>VLOOKUP(L5796,Mapping!$H$1:$K$25,4,0)</f>
        <v>1</v>
      </c>
      <c r="N5796">
        <f t="shared" si="634"/>
        <v>1.11842E-4</v>
      </c>
      <c r="O5796">
        <f t="shared" si="635"/>
        <v>1.8966619999999999E-3</v>
      </c>
      <c r="P5796">
        <f t="shared" si="636"/>
        <v>5.1778872600000005E-2</v>
      </c>
      <c r="Q5796" t="str">
        <f>VLOOKUP(VLOOKUP(C5796,Mapping!$A$1:$C$17,3,0),Mapping!$E$1:$F$6,2,0)</f>
        <v>Vùng 01</v>
      </c>
    </row>
    <row r="5797" spans="1:17" x14ac:dyDescent="0.3">
      <c r="A5797" s="33">
        <v>44834</v>
      </c>
      <c r="B5797">
        <v>4755</v>
      </c>
      <c r="C5797">
        <v>24</v>
      </c>
      <c r="D5797" s="38" t="s">
        <v>79</v>
      </c>
      <c r="E5797" s="2" t="s">
        <v>41</v>
      </c>
      <c r="F5797">
        <v>160471</v>
      </c>
      <c r="G5797" s="44">
        <f t="shared" si="630"/>
        <v>44562</v>
      </c>
      <c r="H5797" s="50">
        <f t="shared" si="631"/>
        <v>273</v>
      </c>
      <c r="I5797" s="50">
        <f t="shared" si="632"/>
        <v>968334031232.56799</v>
      </c>
      <c r="J5797" s="46">
        <v>1529037</v>
      </c>
      <c r="K5797" s="2" t="s">
        <v>35</v>
      </c>
      <c r="L5797" s="52" t="str">
        <f t="shared" si="633"/>
        <v>20220930USD</v>
      </c>
      <c r="M5797">
        <f>VLOOKUP(L5797,Mapping!$H$1:$K$25,4,0)</f>
        <v>23197.68</v>
      </c>
      <c r="N5797">
        <f t="shared" si="634"/>
        <v>3.7225549072800002</v>
      </c>
      <c r="O5797">
        <f t="shared" si="635"/>
        <v>35.470111034160006</v>
      </c>
      <c r="P5797">
        <f t="shared" si="636"/>
        <v>968.33403123256801</v>
      </c>
      <c r="Q5797" t="str">
        <f>VLOOKUP(VLOOKUP(C5797,Mapping!$A$1:$C$17,3,0),Mapping!$E$1:$F$6,2,0)</f>
        <v>Vùng 04</v>
      </c>
    </row>
    <row r="5798" spans="1:17" x14ac:dyDescent="0.3">
      <c r="A5798" s="44">
        <v>44834</v>
      </c>
      <c r="B5798">
        <v>4757</v>
      </c>
      <c r="C5798">
        <v>34</v>
      </c>
      <c r="D5798" s="38" t="s">
        <v>79</v>
      </c>
      <c r="E5798" s="2" t="s">
        <v>41</v>
      </c>
      <c r="F5798">
        <v>5177381</v>
      </c>
      <c r="G5798" s="44">
        <f t="shared" si="630"/>
        <v>44562</v>
      </c>
      <c r="H5798" s="50">
        <f t="shared" si="631"/>
        <v>273</v>
      </c>
      <c r="I5798" s="50">
        <f t="shared" si="632"/>
        <v>120709625.39999999</v>
      </c>
      <c r="J5798" s="46">
        <v>4421598</v>
      </c>
      <c r="K5798" s="2" t="s">
        <v>34</v>
      </c>
      <c r="L5798" s="52" t="str">
        <f t="shared" si="633"/>
        <v>20220930VND</v>
      </c>
      <c r="M5798">
        <f>VLOOKUP(L5798,Mapping!$H$1:$K$25,4,0)</f>
        <v>1</v>
      </c>
      <c r="N5798">
        <f t="shared" si="634"/>
        <v>5.177381E-3</v>
      </c>
      <c r="O5798">
        <f t="shared" si="635"/>
        <v>4.4215979999999997E-3</v>
      </c>
      <c r="P5798">
        <f t="shared" si="636"/>
        <v>0.12070962539999999</v>
      </c>
      <c r="Q5798" t="str">
        <f>VLOOKUP(VLOOKUP(C5798,Mapping!$A$1:$C$17,3,0),Mapping!$E$1:$F$6,2,0)</f>
        <v>Vùng 02</v>
      </c>
    </row>
    <row r="5799" spans="1:17" x14ac:dyDescent="0.3">
      <c r="A5799" s="44">
        <v>44834</v>
      </c>
      <c r="B5799">
        <v>4757</v>
      </c>
      <c r="C5799">
        <v>34</v>
      </c>
      <c r="D5799" s="38" t="s">
        <v>79</v>
      </c>
      <c r="E5799" s="2" t="s">
        <v>41</v>
      </c>
      <c r="F5799">
        <v>5634407</v>
      </c>
      <c r="G5799" s="44">
        <f t="shared" si="630"/>
        <v>44562</v>
      </c>
      <c r="H5799" s="50">
        <f t="shared" si="631"/>
        <v>273</v>
      </c>
      <c r="I5799" s="50">
        <f t="shared" si="632"/>
        <v>136436609.40000001</v>
      </c>
      <c r="J5799" s="46">
        <v>4997678</v>
      </c>
      <c r="K5799" s="2" t="s">
        <v>34</v>
      </c>
      <c r="L5799" s="52" t="str">
        <f t="shared" si="633"/>
        <v>20220930VND</v>
      </c>
      <c r="M5799">
        <f>VLOOKUP(L5799,Mapping!$H$1:$K$25,4,0)</f>
        <v>1</v>
      </c>
      <c r="N5799">
        <f t="shared" si="634"/>
        <v>5.6344070000000001E-3</v>
      </c>
      <c r="O5799">
        <f t="shared" si="635"/>
        <v>4.9976780000000002E-3</v>
      </c>
      <c r="P5799">
        <f t="shared" si="636"/>
        <v>0.13643660940000002</v>
      </c>
      <c r="Q5799" t="str">
        <f>VLOOKUP(VLOOKUP(C5799,Mapping!$A$1:$C$17,3,0),Mapping!$E$1:$F$6,2,0)</f>
        <v>Vùng 02</v>
      </c>
    </row>
    <row r="5800" spans="1:17" x14ac:dyDescent="0.3">
      <c r="A5800" s="33">
        <v>44834</v>
      </c>
      <c r="B5800">
        <v>4758</v>
      </c>
      <c r="C5800">
        <v>36</v>
      </c>
      <c r="D5800" s="38" t="s">
        <v>79</v>
      </c>
      <c r="E5800" s="2" t="s">
        <v>41</v>
      </c>
      <c r="F5800">
        <v>1678005</v>
      </c>
      <c r="G5800" s="44">
        <f t="shared" si="630"/>
        <v>44562</v>
      </c>
      <c r="H5800" s="50">
        <f t="shared" si="631"/>
        <v>273</v>
      </c>
      <c r="I5800" s="50">
        <f t="shared" si="632"/>
        <v>20321164.5</v>
      </c>
      <c r="J5800" s="46">
        <v>744365</v>
      </c>
      <c r="K5800" s="2" t="s">
        <v>34</v>
      </c>
      <c r="L5800" s="52" t="str">
        <f t="shared" si="633"/>
        <v>20220930VND</v>
      </c>
      <c r="M5800">
        <f>VLOOKUP(L5800,Mapping!$H$1:$K$25,4,0)</f>
        <v>1</v>
      </c>
      <c r="N5800">
        <f t="shared" si="634"/>
        <v>1.678005E-3</v>
      </c>
      <c r="O5800">
        <f t="shared" si="635"/>
        <v>7.4436499999999998E-4</v>
      </c>
      <c r="P5800">
        <f t="shared" si="636"/>
        <v>2.0321164499999999E-2</v>
      </c>
      <c r="Q5800" t="str">
        <f>VLOOKUP(VLOOKUP(C5800,Mapping!$A$1:$C$17,3,0),Mapping!$E$1:$F$6,2,0)</f>
        <v>Vùng 05</v>
      </c>
    </row>
    <row r="5801" spans="1:17" x14ac:dyDescent="0.3">
      <c r="A5801" s="33">
        <v>44834</v>
      </c>
      <c r="B5801">
        <v>4758</v>
      </c>
      <c r="C5801">
        <v>34</v>
      </c>
      <c r="D5801" s="38" t="s">
        <v>79</v>
      </c>
      <c r="E5801" s="2" t="s">
        <v>41</v>
      </c>
      <c r="F5801">
        <v>402622</v>
      </c>
      <c r="G5801" s="44">
        <f t="shared" si="630"/>
        <v>44562</v>
      </c>
      <c r="H5801" s="50">
        <f t="shared" si="631"/>
        <v>273</v>
      </c>
      <c r="I5801" s="50">
        <f t="shared" si="632"/>
        <v>42302141.699999996</v>
      </c>
      <c r="J5801" s="46">
        <v>1549529</v>
      </c>
      <c r="K5801" s="2" t="s">
        <v>34</v>
      </c>
      <c r="L5801" s="52" t="str">
        <f t="shared" si="633"/>
        <v>20220930VND</v>
      </c>
      <c r="M5801">
        <f>VLOOKUP(L5801,Mapping!$H$1:$K$25,4,0)</f>
        <v>1</v>
      </c>
      <c r="N5801">
        <f t="shared" si="634"/>
        <v>4.02622E-4</v>
      </c>
      <c r="O5801">
        <f t="shared" si="635"/>
        <v>1.549529E-3</v>
      </c>
      <c r="P5801">
        <f t="shared" si="636"/>
        <v>4.2302141699999997E-2</v>
      </c>
      <c r="Q5801" t="str">
        <f>VLOOKUP(VLOOKUP(C5801,Mapping!$A$1:$C$17,3,0),Mapping!$E$1:$F$6,2,0)</f>
        <v>Vùng 02</v>
      </c>
    </row>
    <row r="5802" spans="1:17" x14ac:dyDescent="0.3">
      <c r="A5802" s="33">
        <v>44834</v>
      </c>
      <c r="B5802">
        <v>4762</v>
      </c>
      <c r="C5802">
        <v>48</v>
      </c>
      <c r="D5802" s="38" t="s">
        <v>79</v>
      </c>
      <c r="E5802" s="2" t="s">
        <v>41</v>
      </c>
      <c r="F5802">
        <v>7376452</v>
      </c>
      <c r="G5802" s="44">
        <f t="shared" si="630"/>
        <v>44562</v>
      </c>
      <c r="H5802" s="50">
        <f t="shared" si="631"/>
        <v>273</v>
      </c>
      <c r="I5802" s="50">
        <f t="shared" si="632"/>
        <v>255571106.70000002</v>
      </c>
      <c r="J5802" s="46">
        <v>9361579</v>
      </c>
      <c r="K5802" s="2" t="s">
        <v>34</v>
      </c>
      <c r="L5802" s="52" t="str">
        <f t="shared" si="633"/>
        <v>20220930VND</v>
      </c>
      <c r="M5802">
        <f>VLOOKUP(L5802,Mapping!$H$1:$K$25,4,0)</f>
        <v>1</v>
      </c>
      <c r="N5802">
        <f t="shared" si="634"/>
        <v>7.3764520000000004E-3</v>
      </c>
      <c r="O5802">
        <f t="shared" si="635"/>
        <v>9.3615790000000001E-3</v>
      </c>
      <c r="P5802">
        <f t="shared" si="636"/>
        <v>0.25557110669999999</v>
      </c>
      <c r="Q5802" t="str">
        <f>VLOOKUP(VLOOKUP(C5802,Mapping!$A$1:$C$17,3,0),Mapping!$E$1:$F$6,2,0)</f>
        <v>Vùng 01</v>
      </c>
    </row>
    <row r="5803" spans="1:17" x14ac:dyDescent="0.3">
      <c r="A5803" s="33">
        <v>44834</v>
      </c>
      <c r="B5803">
        <v>4763</v>
      </c>
      <c r="C5803">
        <v>48</v>
      </c>
      <c r="D5803" s="38" t="s">
        <v>79</v>
      </c>
      <c r="E5803" s="2" t="s">
        <v>41</v>
      </c>
      <c r="F5803">
        <v>983910</v>
      </c>
      <c r="G5803" s="44">
        <f t="shared" si="630"/>
        <v>44562</v>
      </c>
      <c r="H5803" s="50">
        <f t="shared" si="631"/>
        <v>273</v>
      </c>
      <c r="I5803" s="50">
        <f t="shared" si="632"/>
        <v>20701180.5</v>
      </c>
      <c r="J5803" s="46">
        <v>758285</v>
      </c>
      <c r="K5803" s="2" t="s">
        <v>34</v>
      </c>
      <c r="L5803" s="52" t="str">
        <f t="shared" si="633"/>
        <v>20220930VND</v>
      </c>
      <c r="M5803">
        <f>VLOOKUP(L5803,Mapping!$H$1:$K$25,4,0)</f>
        <v>1</v>
      </c>
      <c r="N5803">
        <f t="shared" si="634"/>
        <v>9.8390999999999995E-4</v>
      </c>
      <c r="O5803">
        <f t="shared" si="635"/>
        <v>7.5828500000000004E-4</v>
      </c>
      <c r="P5803">
        <f t="shared" si="636"/>
        <v>2.0701180499999999E-2</v>
      </c>
      <c r="Q5803" t="str">
        <f>VLOOKUP(VLOOKUP(C5803,Mapping!$A$1:$C$17,3,0),Mapping!$E$1:$F$6,2,0)</f>
        <v>Vùng 01</v>
      </c>
    </row>
    <row r="5804" spans="1:17" x14ac:dyDescent="0.3">
      <c r="A5804" s="33">
        <v>44834</v>
      </c>
      <c r="B5804">
        <v>4765</v>
      </c>
      <c r="C5804">
        <v>40</v>
      </c>
      <c r="D5804" s="38" t="s">
        <v>79</v>
      </c>
      <c r="E5804" s="2" t="s">
        <v>41</v>
      </c>
      <c r="F5804">
        <v>114912</v>
      </c>
      <c r="G5804" s="44">
        <f t="shared" si="630"/>
        <v>44562</v>
      </c>
      <c r="H5804" s="50">
        <f t="shared" si="631"/>
        <v>273</v>
      </c>
      <c r="I5804" s="50">
        <f t="shared" si="632"/>
        <v>33550635.300000001</v>
      </c>
      <c r="J5804" s="46">
        <v>1228961</v>
      </c>
      <c r="K5804" s="2" t="s">
        <v>34</v>
      </c>
      <c r="L5804" s="52" t="str">
        <f t="shared" si="633"/>
        <v>20220930VND</v>
      </c>
      <c r="M5804">
        <f>VLOOKUP(L5804,Mapping!$H$1:$K$25,4,0)</f>
        <v>1</v>
      </c>
      <c r="N5804">
        <f t="shared" si="634"/>
        <v>1.14912E-4</v>
      </c>
      <c r="O5804">
        <f t="shared" si="635"/>
        <v>1.228961E-3</v>
      </c>
      <c r="P5804">
        <f t="shared" si="636"/>
        <v>3.3550635299999999E-2</v>
      </c>
      <c r="Q5804" t="str">
        <f>VLOOKUP(VLOOKUP(C5804,Mapping!$A$1:$C$17,3,0),Mapping!$E$1:$F$6,2,0)</f>
        <v>Vùng 01</v>
      </c>
    </row>
    <row r="5805" spans="1:17" x14ac:dyDescent="0.3">
      <c r="A5805" s="33">
        <v>44834</v>
      </c>
      <c r="B5805">
        <v>4765</v>
      </c>
      <c r="C5805">
        <v>34</v>
      </c>
      <c r="D5805" s="38" t="s">
        <v>79</v>
      </c>
      <c r="E5805" s="2" t="s">
        <v>41</v>
      </c>
      <c r="F5805">
        <v>882828</v>
      </c>
      <c r="G5805" s="44">
        <f t="shared" si="630"/>
        <v>44562</v>
      </c>
      <c r="H5805" s="50">
        <f t="shared" si="631"/>
        <v>273</v>
      </c>
      <c r="I5805" s="50">
        <f t="shared" si="632"/>
        <v>46553570.699999996</v>
      </c>
      <c r="J5805" s="46">
        <v>1705259</v>
      </c>
      <c r="K5805" s="2" t="s">
        <v>34</v>
      </c>
      <c r="L5805" s="52" t="str">
        <f t="shared" si="633"/>
        <v>20220930VND</v>
      </c>
      <c r="M5805">
        <f>VLOOKUP(L5805,Mapping!$H$1:$K$25,4,0)</f>
        <v>1</v>
      </c>
      <c r="N5805">
        <f t="shared" si="634"/>
        <v>8.82828E-4</v>
      </c>
      <c r="O5805">
        <f t="shared" si="635"/>
        <v>1.705259E-3</v>
      </c>
      <c r="P5805">
        <f t="shared" si="636"/>
        <v>4.6553570699999998E-2</v>
      </c>
      <c r="Q5805" t="str">
        <f>VLOOKUP(VLOOKUP(C5805,Mapping!$A$1:$C$17,3,0),Mapping!$E$1:$F$6,2,0)</f>
        <v>Vùng 02</v>
      </c>
    </row>
    <row r="5806" spans="1:17" x14ac:dyDescent="0.3">
      <c r="A5806" s="33">
        <v>44834</v>
      </c>
      <c r="B5806">
        <v>4765</v>
      </c>
      <c r="C5806">
        <v>34</v>
      </c>
      <c r="D5806" s="38" t="s">
        <v>79</v>
      </c>
      <c r="E5806" s="2" t="s">
        <v>41</v>
      </c>
      <c r="F5806">
        <v>1625442</v>
      </c>
      <c r="G5806" s="44">
        <f t="shared" si="630"/>
        <v>44562</v>
      </c>
      <c r="H5806" s="50">
        <f t="shared" si="631"/>
        <v>273</v>
      </c>
      <c r="I5806" s="50">
        <f t="shared" si="632"/>
        <v>19944124.199999999</v>
      </c>
      <c r="J5806" s="46">
        <v>730554</v>
      </c>
      <c r="K5806" s="2" t="s">
        <v>34</v>
      </c>
      <c r="L5806" s="52" t="str">
        <f t="shared" si="633"/>
        <v>20220930VND</v>
      </c>
      <c r="M5806">
        <f>VLOOKUP(L5806,Mapping!$H$1:$K$25,4,0)</f>
        <v>1</v>
      </c>
      <c r="N5806">
        <f t="shared" si="634"/>
        <v>1.6254419999999999E-3</v>
      </c>
      <c r="O5806">
        <f t="shared" si="635"/>
        <v>7.3055400000000001E-4</v>
      </c>
      <c r="P5806">
        <f t="shared" si="636"/>
        <v>1.99441242E-2</v>
      </c>
      <c r="Q5806" t="str">
        <f>VLOOKUP(VLOOKUP(C5806,Mapping!$A$1:$C$17,3,0),Mapping!$E$1:$F$6,2,0)</f>
        <v>Vùng 02</v>
      </c>
    </row>
    <row r="5807" spans="1:17" x14ac:dyDescent="0.3">
      <c r="A5807" s="33">
        <v>44834</v>
      </c>
      <c r="B5807">
        <v>4765</v>
      </c>
      <c r="C5807">
        <v>34</v>
      </c>
      <c r="D5807" s="38" t="s">
        <v>79</v>
      </c>
      <c r="E5807" s="2" t="s">
        <v>41</v>
      </c>
      <c r="F5807">
        <v>1043229</v>
      </c>
      <c r="G5807" s="44">
        <f t="shared" si="630"/>
        <v>44562</v>
      </c>
      <c r="H5807" s="50">
        <f t="shared" si="631"/>
        <v>273</v>
      </c>
      <c r="I5807" s="50">
        <f t="shared" si="632"/>
        <v>522774363495.38403</v>
      </c>
      <c r="J5807" s="46">
        <v>825481</v>
      </c>
      <c r="K5807" s="2" t="s">
        <v>35</v>
      </c>
      <c r="L5807" s="52" t="str">
        <f t="shared" si="633"/>
        <v>20220930USD</v>
      </c>
      <c r="M5807">
        <f>VLOOKUP(L5807,Mapping!$H$1:$K$25,4,0)</f>
        <v>23197.68</v>
      </c>
      <c r="N5807">
        <f t="shared" si="634"/>
        <v>24.20049250872</v>
      </c>
      <c r="O5807">
        <f t="shared" si="635"/>
        <v>19.149244084080003</v>
      </c>
      <c r="P5807">
        <f t="shared" si="636"/>
        <v>522.77436349538402</v>
      </c>
      <c r="Q5807" t="str">
        <f>VLOOKUP(VLOOKUP(C5807,Mapping!$A$1:$C$17,3,0),Mapping!$E$1:$F$6,2,0)</f>
        <v>Vùng 02</v>
      </c>
    </row>
    <row r="5808" spans="1:17" x14ac:dyDescent="0.3">
      <c r="A5808" s="33">
        <v>44834</v>
      </c>
      <c r="B5808">
        <v>4766</v>
      </c>
      <c r="C5808">
        <v>40</v>
      </c>
      <c r="D5808" s="38" t="s">
        <v>79</v>
      </c>
      <c r="E5808" s="2" t="s">
        <v>41</v>
      </c>
      <c r="F5808">
        <v>683109</v>
      </c>
      <c r="G5808" s="44">
        <f t="shared" si="630"/>
        <v>44562</v>
      </c>
      <c r="H5808" s="50">
        <f t="shared" si="631"/>
        <v>273</v>
      </c>
      <c r="I5808" s="50">
        <f t="shared" si="632"/>
        <v>9957074.4000000004</v>
      </c>
      <c r="J5808" s="46">
        <v>364728</v>
      </c>
      <c r="K5808" s="2" t="s">
        <v>34</v>
      </c>
      <c r="L5808" s="52" t="str">
        <f t="shared" si="633"/>
        <v>20220930VND</v>
      </c>
      <c r="M5808">
        <f>VLOOKUP(L5808,Mapping!$H$1:$K$25,4,0)</f>
        <v>1</v>
      </c>
      <c r="N5808">
        <f t="shared" si="634"/>
        <v>6.8310899999999999E-4</v>
      </c>
      <c r="O5808">
        <f t="shared" si="635"/>
        <v>3.6472799999999998E-4</v>
      </c>
      <c r="P5808">
        <f t="shared" si="636"/>
        <v>9.9570743999999999E-3</v>
      </c>
      <c r="Q5808" t="str">
        <f>VLOOKUP(VLOOKUP(C5808,Mapping!$A$1:$C$17,3,0),Mapping!$E$1:$F$6,2,0)</f>
        <v>Vùng 01</v>
      </c>
    </row>
    <row r="5809" spans="1:17" x14ac:dyDescent="0.3">
      <c r="A5809" s="33">
        <v>44834</v>
      </c>
      <c r="B5809">
        <v>4766</v>
      </c>
      <c r="C5809">
        <v>48</v>
      </c>
      <c r="D5809" s="38" t="s">
        <v>79</v>
      </c>
      <c r="E5809" s="2" t="s">
        <v>41</v>
      </c>
      <c r="F5809">
        <v>1868446</v>
      </c>
      <c r="G5809" s="44">
        <f t="shared" si="630"/>
        <v>44562</v>
      </c>
      <c r="H5809" s="50">
        <f t="shared" si="631"/>
        <v>273</v>
      </c>
      <c r="I5809" s="50">
        <f t="shared" si="632"/>
        <v>798798</v>
      </c>
      <c r="J5809" s="46">
        <v>29260</v>
      </c>
      <c r="K5809" s="2" t="s">
        <v>34</v>
      </c>
      <c r="L5809" s="52" t="str">
        <f t="shared" si="633"/>
        <v>20220930VND</v>
      </c>
      <c r="M5809">
        <f>VLOOKUP(L5809,Mapping!$H$1:$K$25,4,0)</f>
        <v>1</v>
      </c>
      <c r="N5809">
        <f t="shared" si="634"/>
        <v>1.868446E-3</v>
      </c>
      <c r="O5809">
        <f t="shared" si="635"/>
        <v>2.9260000000000001E-5</v>
      </c>
      <c r="P5809">
        <f t="shared" si="636"/>
        <v>7.9879799999999998E-4</v>
      </c>
      <c r="Q5809" t="str">
        <f>VLOOKUP(VLOOKUP(C5809,Mapping!$A$1:$C$17,3,0),Mapping!$E$1:$F$6,2,0)</f>
        <v>Vùng 01</v>
      </c>
    </row>
    <row r="5810" spans="1:17" x14ac:dyDescent="0.3">
      <c r="A5810" s="33">
        <v>44834</v>
      </c>
      <c r="B5810">
        <v>4767</v>
      </c>
      <c r="C5810">
        <v>40</v>
      </c>
      <c r="D5810" s="38" t="s">
        <v>79</v>
      </c>
      <c r="E5810" s="2" t="s">
        <v>41</v>
      </c>
      <c r="F5810">
        <v>1023148</v>
      </c>
      <c r="G5810" s="44">
        <f t="shared" si="630"/>
        <v>44562</v>
      </c>
      <c r="H5810" s="50">
        <f t="shared" si="631"/>
        <v>273</v>
      </c>
      <c r="I5810" s="50">
        <f t="shared" si="632"/>
        <v>21026023.199999999</v>
      </c>
      <c r="J5810" s="46">
        <v>770184</v>
      </c>
      <c r="K5810" s="2" t="s">
        <v>34</v>
      </c>
      <c r="L5810" s="52" t="str">
        <f t="shared" si="633"/>
        <v>20220930VND</v>
      </c>
      <c r="M5810">
        <f>VLOOKUP(L5810,Mapping!$H$1:$K$25,4,0)</f>
        <v>1</v>
      </c>
      <c r="N5810">
        <f t="shared" si="634"/>
        <v>1.023148E-3</v>
      </c>
      <c r="O5810">
        <f t="shared" si="635"/>
        <v>7.7018400000000004E-4</v>
      </c>
      <c r="P5810">
        <f t="shared" si="636"/>
        <v>2.1026023200000001E-2</v>
      </c>
      <c r="Q5810" t="str">
        <f>VLOOKUP(VLOOKUP(C5810,Mapping!$A$1:$C$17,3,0),Mapping!$E$1:$F$6,2,0)</f>
        <v>Vùng 01</v>
      </c>
    </row>
    <row r="5811" spans="1:17" x14ac:dyDescent="0.3">
      <c r="A5811" s="33">
        <v>44834</v>
      </c>
      <c r="B5811">
        <v>4769</v>
      </c>
      <c r="C5811">
        <v>48</v>
      </c>
      <c r="D5811" s="38" t="s">
        <v>79</v>
      </c>
      <c r="E5811" s="2" t="s">
        <v>41</v>
      </c>
      <c r="F5811">
        <v>757786</v>
      </c>
      <c r="G5811" s="44">
        <f t="shared" si="630"/>
        <v>44562</v>
      </c>
      <c r="H5811" s="50">
        <f t="shared" si="631"/>
        <v>273</v>
      </c>
      <c r="I5811" s="50">
        <f t="shared" si="632"/>
        <v>41155842</v>
      </c>
      <c r="J5811" s="46">
        <v>1507540</v>
      </c>
      <c r="K5811" s="2" t="s">
        <v>34</v>
      </c>
      <c r="L5811" s="52" t="str">
        <f t="shared" si="633"/>
        <v>20220930VND</v>
      </c>
      <c r="M5811">
        <f>VLOOKUP(L5811,Mapping!$H$1:$K$25,4,0)</f>
        <v>1</v>
      </c>
      <c r="N5811">
        <f t="shared" si="634"/>
        <v>7.5778599999999998E-4</v>
      </c>
      <c r="O5811">
        <f t="shared" si="635"/>
        <v>1.5075399999999999E-3</v>
      </c>
      <c r="P5811">
        <f t="shared" si="636"/>
        <v>4.1155841999999998E-2</v>
      </c>
      <c r="Q5811" t="str">
        <f>VLOOKUP(VLOOKUP(C5811,Mapping!$A$1:$C$17,3,0),Mapping!$E$1:$F$6,2,0)</f>
        <v>Vùng 01</v>
      </c>
    </row>
    <row r="5812" spans="1:17" x14ac:dyDescent="0.3">
      <c r="A5812" s="33">
        <v>44834</v>
      </c>
      <c r="B5812">
        <v>4770</v>
      </c>
      <c r="C5812">
        <v>24</v>
      </c>
      <c r="D5812" s="38" t="s">
        <v>79</v>
      </c>
      <c r="E5812" s="2" t="s">
        <v>41</v>
      </c>
      <c r="F5812">
        <v>153614</v>
      </c>
      <c r="G5812" s="44">
        <f t="shared" si="630"/>
        <v>44562</v>
      </c>
      <c r="H5812" s="50">
        <f t="shared" si="631"/>
        <v>273</v>
      </c>
      <c r="I5812" s="50">
        <f t="shared" si="632"/>
        <v>969805.20000000007</v>
      </c>
      <c r="J5812" s="46">
        <v>35524</v>
      </c>
      <c r="K5812" s="2" t="s">
        <v>34</v>
      </c>
      <c r="L5812" s="52" t="str">
        <f t="shared" si="633"/>
        <v>20220930VND</v>
      </c>
      <c r="M5812">
        <f>VLOOKUP(L5812,Mapping!$H$1:$K$25,4,0)</f>
        <v>1</v>
      </c>
      <c r="N5812">
        <f t="shared" si="634"/>
        <v>1.53614E-4</v>
      </c>
      <c r="O5812">
        <f t="shared" si="635"/>
        <v>3.5524000000000001E-5</v>
      </c>
      <c r="P5812">
        <f t="shared" si="636"/>
        <v>9.6980520000000008E-4</v>
      </c>
      <c r="Q5812" t="str">
        <f>VLOOKUP(VLOOKUP(C5812,Mapping!$A$1:$C$17,3,0),Mapping!$E$1:$F$6,2,0)</f>
        <v>Vùng 04</v>
      </c>
    </row>
    <row r="5813" spans="1:17" x14ac:dyDescent="0.3">
      <c r="A5813" s="33">
        <v>44834</v>
      </c>
      <c r="B5813">
        <v>4770</v>
      </c>
      <c r="C5813">
        <v>24</v>
      </c>
      <c r="D5813" s="38" t="s">
        <v>79</v>
      </c>
      <c r="E5813" s="2" t="s">
        <v>41</v>
      </c>
      <c r="F5813">
        <v>1651399</v>
      </c>
      <c r="G5813" s="44">
        <f t="shared" si="630"/>
        <v>44562</v>
      </c>
      <c r="H5813" s="50">
        <f t="shared" si="631"/>
        <v>273</v>
      </c>
      <c r="I5813" s="50">
        <f t="shared" si="632"/>
        <v>185196843343.51199</v>
      </c>
      <c r="J5813" s="46">
        <v>292433</v>
      </c>
      <c r="K5813" s="2" t="s">
        <v>35</v>
      </c>
      <c r="L5813" s="52" t="str">
        <f t="shared" si="633"/>
        <v>20220930USD</v>
      </c>
      <c r="M5813">
        <f>VLOOKUP(L5813,Mapping!$H$1:$K$25,4,0)</f>
        <v>23197.68</v>
      </c>
      <c r="N5813">
        <f t="shared" si="634"/>
        <v>38.308625554320002</v>
      </c>
      <c r="O5813">
        <f t="shared" si="635"/>
        <v>6.7837671554400005</v>
      </c>
      <c r="P5813">
        <f t="shared" si="636"/>
        <v>185.196843343512</v>
      </c>
      <c r="Q5813" t="str">
        <f>VLOOKUP(VLOOKUP(C5813,Mapping!$A$1:$C$17,3,0),Mapping!$E$1:$F$6,2,0)</f>
        <v>Vùng 04</v>
      </c>
    </row>
    <row r="5814" spans="1:17" x14ac:dyDescent="0.3">
      <c r="A5814" s="33">
        <v>44834</v>
      </c>
      <c r="B5814">
        <v>4772</v>
      </c>
      <c r="C5814">
        <v>34</v>
      </c>
      <c r="D5814" s="38" t="s">
        <v>79</v>
      </c>
      <c r="E5814" s="2" t="s">
        <v>41</v>
      </c>
      <c r="F5814">
        <v>358846</v>
      </c>
      <c r="G5814" s="44">
        <f t="shared" si="630"/>
        <v>44562</v>
      </c>
      <c r="H5814" s="50">
        <f t="shared" si="631"/>
        <v>273</v>
      </c>
      <c r="I5814" s="50">
        <f t="shared" si="632"/>
        <v>409627681615.15204</v>
      </c>
      <c r="J5814" s="46">
        <v>646818</v>
      </c>
      <c r="K5814" s="2" t="s">
        <v>35</v>
      </c>
      <c r="L5814" s="52" t="str">
        <f t="shared" si="633"/>
        <v>20220930USD</v>
      </c>
      <c r="M5814">
        <f>VLOOKUP(L5814,Mapping!$H$1:$K$25,4,0)</f>
        <v>23197.68</v>
      </c>
      <c r="N5814">
        <f t="shared" si="634"/>
        <v>8.324394677279999</v>
      </c>
      <c r="O5814">
        <f t="shared" si="635"/>
        <v>15.004676982239999</v>
      </c>
      <c r="P5814">
        <f t="shared" si="636"/>
        <v>409.62768161515203</v>
      </c>
      <c r="Q5814" t="str">
        <f>VLOOKUP(VLOOKUP(C5814,Mapping!$A$1:$C$17,3,0),Mapping!$E$1:$F$6,2,0)</f>
        <v>Vùng 02</v>
      </c>
    </row>
    <row r="5815" spans="1:17" x14ac:dyDescent="0.3">
      <c r="A5815" s="33">
        <v>44834</v>
      </c>
      <c r="B5815">
        <v>4772</v>
      </c>
      <c r="C5815">
        <v>34</v>
      </c>
      <c r="D5815" s="38" t="s">
        <v>79</v>
      </c>
      <c r="E5815" s="2" t="s">
        <v>41</v>
      </c>
      <c r="F5815">
        <v>7900471</v>
      </c>
      <c r="G5815" s="44">
        <f t="shared" si="630"/>
        <v>44562</v>
      </c>
      <c r="H5815" s="50">
        <f t="shared" si="631"/>
        <v>273</v>
      </c>
      <c r="I5815" s="50">
        <f t="shared" si="632"/>
        <v>252933326.09999999</v>
      </c>
      <c r="J5815" s="46">
        <v>9264957</v>
      </c>
      <c r="K5815" s="2" t="s">
        <v>34</v>
      </c>
      <c r="L5815" s="52" t="str">
        <f t="shared" si="633"/>
        <v>20220930VND</v>
      </c>
      <c r="M5815">
        <f>VLOOKUP(L5815,Mapping!$H$1:$K$25,4,0)</f>
        <v>1</v>
      </c>
      <c r="N5815">
        <f t="shared" si="634"/>
        <v>7.9004709999999992E-3</v>
      </c>
      <c r="O5815">
        <f t="shared" si="635"/>
        <v>9.2649570000000007E-3</v>
      </c>
      <c r="P5815">
        <f t="shared" si="636"/>
        <v>0.25293332609999997</v>
      </c>
      <c r="Q5815" t="str">
        <f>VLOOKUP(VLOOKUP(C5815,Mapping!$A$1:$C$17,3,0),Mapping!$E$1:$F$6,2,0)</f>
        <v>Vùng 02</v>
      </c>
    </row>
    <row r="5816" spans="1:17" x14ac:dyDescent="0.3">
      <c r="A5816" s="33">
        <v>44834</v>
      </c>
      <c r="B5816">
        <v>4773</v>
      </c>
      <c r="C5816">
        <v>20</v>
      </c>
      <c r="D5816" s="38" t="s">
        <v>79</v>
      </c>
      <c r="E5816" s="2" t="s">
        <v>41</v>
      </c>
      <c r="F5816">
        <v>9030990</v>
      </c>
      <c r="G5816" s="44">
        <f t="shared" si="630"/>
        <v>44562</v>
      </c>
      <c r="H5816" s="50">
        <f t="shared" si="631"/>
        <v>273</v>
      </c>
      <c r="I5816" s="50">
        <f t="shared" si="632"/>
        <v>265371397.20000002</v>
      </c>
      <c r="J5816" s="46">
        <v>9720564</v>
      </c>
      <c r="K5816" s="2" t="s">
        <v>34</v>
      </c>
      <c r="L5816" s="52" t="str">
        <f t="shared" si="633"/>
        <v>20220930VND</v>
      </c>
      <c r="M5816">
        <f>VLOOKUP(L5816,Mapping!$H$1:$K$25,4,0)</f>
        <v>1</v>
      </c>
      <c r="N5816">
        <f t="shared" si="634"/>
        <v>9.0309899999999992E-3</v>
      </c>
      <c r="O5816">
        <f t="shared" si="635"/>
        <v>9.7205639999999992E-3</v>
      </c>
      <c r="P5816">
        <f t="shared" si="636"/>
        <v>0.26537139720000003</v>
      </c>
      <c r="Q5816" t="str">
        <f>VLOOKUP(VLOOKUP(C5816,Mapping!$A$1:$C$17,3,0),Mapping!$E$1:$F$6,2,0)</f>
        <v>Vùng 02</v>
      </c>
    </row>
    <row r="5817" spans="1:17" x14ac:dyDescent="0.3">
      <c r="A5817" s="33">
        <v>44834</v>
      </c>
      <c r="B5817">
        <v>4773</v>
      </c>
      <c r="C5817">
        <v>20</v>
      </c>
      <c r="D5817" s="38" t="s">
        <v>79</v>
      </c>
      <c r="E5817" s="2" t="s">
        <v>41</v>
      </c>
      <c r="F5817">
        <v>447910</v>
      </c>
      <c r="G5817" s="44">
        <f t="shared" si="630"/>
        <v>44562</v>
      </c>
      <c r="H5817" s="50">
        <f t="shared" si="631"/>
        <v>273</v>
      </c>
      <c r="I5817" s="50">
        <f t="shared" si="632"/>
        <v>1241459683295.832</v>
      </c>
      <c r="J5817" s="46">
        <v>1960313</v>
      </c>
      <c r="K5817" s="2" t="s">
        <v>35</v>
      </c>
      <c r="L5817" s="52" t="str">
        <f t="shared" si="633"/>
        <v>20220930USD</v>
      </c>
      <c r="M5817">
        <f>VLOOKUP(L5817,Mapping!$H$1:$K$25,4,0)</f>
        <v>23197.68</v>
      </c>
      <c r="N5817">
        <f t="shared" si="634"/>
        <v>10.3904728488</v>
      </c>
      <c r="O5817">
        <f t="shared" si="635"/>
        <v>45.474713673840007</v>
      </c>
      <c r="P5817">
        <f t="shared" si="636"/>
        <v>1241.4596832958321</v>
      </c>
      <c r="Q5817" t="str">
        <f>VLOOKUP(VLOOKUP(C5817,Mapping!$A$1:$C$17,3,0),Mapping!$E$1:$F$6,2,0)</f>
        <v>Vùng 02</v>
      </c>
    </row>
    <row r="5818" spans="1:17" x14ac:dyDescent="0.3">
      <c r="A5818" s="33">
        <v>44834</v>
      </c>
      <c r="B5818">
        <v>4773</v>
      </c>
      <c r="C5818">
        <v>20</v>
      </c>
      <c r="D5818" s="38" t="s">
        <v>79</v>
      </c>
      <c r="E5818" s="2" t="s">
        <v>41</v>
      </c>
      <c r="F5818">
        <v>898122</v>
      </c>
      <c r="G5818" s="44">
        <f t="shared" si="630"/>
        <v>44562</v>
      </c>
      <c r="H5818" s="50">
        <f t="shared" si="631"/>
        <v>273</v>
      </c>
      <c r="I5818" s="50">
        <f t="shared" si="632"/>
        <v>4828878.6000000006</v>
      </c>
      <c r="J5818" s="46">
        <v>176882</v>
      </c>
      <c r="K5818" s="2" t="s">
        <v>34</v>
      </c>
      <c r="L5818" s="52" t="str">
        <f t="shared" si="633"/>
        <v>20220930VND</v>
      </c>
      <c r="M5818">
        <f>VLOOKUP(L5818,Mapping!$H$1:$K$25,4,0)</f>
        <v>1</v>
      </c>
      <c r="N5818">
        <f t="shared" si="634"/>
        <v>8.98122E-4</v>
      </c>
      <c r="O5818">
        <f t="shared" si="635"/>
        <v>1.76882E-4</v>
      </c>
      <c r="P5818">
        <f t="shared" si="636"/>
        <v>4.8288786000000002E-3</v>
      </c>
      <c r="Q5818" t="str">
        <f>VLOOKUP(VLOOKUP(C5818,Mapping!$A$1:$C$17,3,0),Mapping!$E$1:$F$6,2,0)</f>
        <v>Vùng 02</v>
      </c>
    </row>
    <row r="5819" spans="1:17" x14ac:dyDescent="0.3">
      <c r="A5819" s="33">
        <v>44834</v>
      </c>
      <c r="B5819">
        <v>4773</v>
      </c>
      <c r="C5819">
        <v>20</v>
      </c>
      <c r="D5819" s="38" t="s">
        <v>79</v>
      </c>
      <c r="E5819" s="2" t="s">
        <v>43</v>
      </c>
      <c r="F5819">
        <v>6776820</v>
      </c>
      <c r="G5819" s="44">
        <f t="shared" si="630"/>
        <v>44562</v>
      </c>
      <c r="H5819" s="50">
        <f t="shared" si="631"/>
        <v>273</v>
      </c>
      <c r="I5819" s="50">
        <f t="shared" si="632"/>
        <v>183691162.20000002</v>
      </c>
      <c r="J5819" s="46">
        <v>6728614</v>
      </c>
      <c r="K5819" s="2" t="s">
        <v>34</v>
      </c>
      <c r="L5819" s="52" t="str">
        <f t="shared" si="633"/>
        <v>20220930VND</v>
      </c>
      <c r="M5819">
        <f>VLOOKUP(L5819,Mapping!$H$1:$K$25,4,0)</f>
        <v>1</v>
      </c>
      <c r="N5819">
        <f t="shared" si="634"/>
        <v>6.7768200000000002E-3</v>
      </c>
      <c r="O5819">
        <f t="shared" si="635"/>
        <v>6.7286139999999999E-3</v>
      </c>
      <c r="P5819">
        <f t="shared" si="636"/>
        <v>0.18369116220000001</v>
      </c>
      <c r="Q5819" t="str">
        <f>VLOOKUP(VLOOKUP(C5819,Mapping!$A$1:$C$17,3,0),Mapping!$E$1:$F$6,2,0)</f>
        <v>Vùng 02</v>
      </c>
    </row>
    <row r="5820" spans="1:17" x14ac:dyDescent="0.3">
      <c r="A5820" s="33">
        <v>44834</v>
      </c>
      <c r="B5820">
        <v>4773</v>
      </c>
      <c r="C5820">
        <v>20</v>
      </c>
      <c r="D5820" s="38" t="s">
        <v>79</v>
      </c>
      <c r="E5820" s="2" t="s">
        <v>41</v>
      </c>
      <c r="F5820">
        <v>8610566</v>
      </c>
      <c r="G5820" s="44">
        <f t="shared" si="630"/>
        <v>44562</v>
      </c>
      <c r="H5820" s="50">
        <f t="shared" si="631"/>
        <v>273</v>
      </c>
      <c r="I5820" s="50">
        <f t="shared" si="632"/>
        <v>224386098.29999998</v>
      </c>
      <c r="J5820" s="46">
        <v>8219271</v>
      </c>
      <c r="K5820" s="2" t="s">
        <v>34</v>
      </c>
      <c r="L5820" s="52" t="str">
        <f t="shared" si="633"/>
        <v>20220930VND</v>
      </c>
      <c r="M5820">
        <f>VLOOKUP(L5820,Mapping!$H$1:$K$25,4,0)</f>
        <v>1</v>
      </c>
      <c r="N5820">
        <f t="shared" si="634"/>
        <v>8.6105660000000001E-3</v>
      </c>
      <c r="O5820">
        <f t="shared" si="635"/>
        <v>8.2192710000000002E-3</v>
      </c>
      <c r="P5820">
        <f t="shared" si="636"/>
        <v>0.22438609829999998</v>
      </c>
      <c r="Q5820" t="str">
        <f>VLOOKUP(VLOOKUP(C5820,Mapping!$A$1:$C$17,3,0),Mapping!$E$1:$F$6,2,0)</f>
        <v>Vùng 02</v>
      </c>
    </row>
    <row r="5821" spans="1:17" x14ac:dyDescent="0.3">
      <c r="A5821" s="33">
        <v>44834</v>
      </c>
      <c r="B5821">
        <v>4773</v>
      </c>
      <c r="C5821">
        <v>20</v>
      </c>
      <c r="D5821" s="38" t="s">
        <v>79</v>
      </c>
      <c r="E5821" s="2" t="s">
        <v>41</v>
      </c>
      <c r="F5821">
        <v>1382981</v>
      </c>
      <c r="G5821" s="44">
        <f t="shared" si="630"/>
        <v>44562</v>
      </c>
      <c r="H5821" s="50">
        <f t="shared" si="631"/>
        <v>273</v>
      </c>
      <c r="I5821" s="50">
        <f t="shared" si="632"/>
        <v>658961011308.59998</v>
      </c>
      <c r="J5821" s="46">
        <v>1040525</v>
      </c>
      <c r="K5821" s="2" t="s">
        <v>35</v>
      </c>
      <c r="L5821" s="52" t="str">
        <f t="shared" si="633"/>
        <v>20220930USD</v>
      </c>
      <c r="M5821">
        <f>VLOOKUP(L5821,Mapping!$H$1:$K$25,4,0)</f>
        <v>23197.68</v>
      </c>
      <c r="N5821">
        <f t="shared" si="634"/>
        <v>32.081950684079999</v>
      </c>
      <c r="O5821">
        <f t="shared" si="635"/>
        <v>24.137765982000001</v>
      </c>
      <c r="P5821">
        <f t="shared" si="636"/>
        <v>658.96101130859995</v>
      </c>
      <c r="Q5821" t="str">
        <f>VLOOKUP(VLOOKUP(C5821,Mapping!$A$1:$C$17,3,0),Mapping!$E$1:$F$6,2,0)</f>
        <v>Vùng 02</v>
      </c>
    </row>
    <row r="5822" spans="1:17" x14ac:dyDescent="0.3">
      <c r="A5822" s="33">
        <v>44834</v>
      </c>
      <c r="B5822">
        <v>4773</v>
      </c>
      <c r="C5822">
        <v>20</v>
      </c>
      <c r="D5822" s="38" t="s">
        <v>79</v>
      </c>
      <c r="E5822" s="2" t="s">
        <v>43</v>
      </c>
      <c r="F5822">
        <v>8029941</v>
      </c>
      <c r="G5822" s="44">
        <f t="shared" si="630"/>
        <v>44562</v>
      </c>
      <c r="H5822" s="50">
        <f t="shared" si="631"/>
        <v>273</v>
      </c>
      <c r="I5822" s="50">
        <f t="shared" si="632"/>
        <v>247156072.79999998</v>
      </c>
      <c r="J5822" s="46">
        <v>9053336</v>
      </c>
      <c r="K5822" s="2" t="s">
        <v>34</v>
      </c>
      <c r="L5822" s="52" t="str">
        <f t="shared" si="633"/>
        <v>20220930VND</v>
      </c>
      <c r="M5822">
        <f>VLOOKUP(L5822,Mapping!$H$1:$K$25,4,0)</f>
        <v>1</v>
      </c>
      <c r="N5822">
        <f t="shared" si="634"/>
        <v>8.0299410000000005E-3</v>
      </c>
      <c r="O5822">
        <f t="shared" si="635"/>
        <v>9.0533360000000004E-3</v>
      </c>
      <c r="P5822">
        <f t="shared" si="636"/>
        <v>0.24715607279999999</v>
      </c>
      <c r="Q5822" t="str">
        <f>VLOOKUP(VLOOKUP(C5822,Mapping!$A$1:$C$17,3,0),Mapping!$E$1:$F$6,2,0)</f>
        <v>Vùng 02</v>
      </c>
    </row>
    <row r="5823" spans="1:17" x14ac:dyDescent="0.3">
      <c r="A5823" s="33">
        <v>44834</v>
      </c>
      <c r="B5823">
        <v>4774</v>
      </c>
      <c r="C5823">
        <v>20</v>
      </c>
      <c r="D5823" s="38" t="s">
        <v>79</v>
      </c>
      <c r="E5823" s="2" t="s">
        <v>41</v>
      </c>
      <c r="F5823">
        <v>418205</v>
      </c>
      <c r="G5823" s="44">
        <f t="shared" si="630"/>
        <v>44562</v>
      </c>
      <c r="H5823" s="50">
        <f t="shared" si="631"/>
        <v>273</v>
      </c>
      <c r="I5823" s="50">
        <f t="shared" si="632"/>
        <v>776667429169.63208</v>
      </c>
      <c r="J5823" s="46">
        <v>1226388</v>
      </c>
      <c r="K5823" s="2" t="s">
        <v>35</v>
      </c>
      <c r="L5823" s="52" t="str">
        <f t="shared" si="633"/>
        <v>20220930USD</v>
      </c>
      <c r="M5823">
        <f>VLOOKUP(L5823,Mapping!$H$1:$K$25,4,0)</f>
        <v>23197.68</v>
      </c>
      <c r="N5823">
        <f t="shared" si="634"/>
        <v>9.7013857643999994</v>
      </c>
      <c r="O5823">
        <f t="shared" si="635"/>
        <v>28.449356379840001</v>
      </c>
      <c r="P5823">
        <f t="shared" si="636"/>
        <v>776.6674291696321</v>
      </c>
      <c r="Q5823" t="str">
        <f>VLOOKUP(VLOOKUP(C5823,Mapping!$A$1:$C$17,3,0),Mapping!$E$1:$F$6,2,0)</f>
        <v>Vùng 02</v>
      </c>
    </row>
    <row r="5824" spans="1:17" x14ac:dyDescent="0.3">
      <c r="A5824" s="44">
        <v>44834</v>
      </c>
      <c r="B5824">
        <v>4774</v>
      </c>
      <c r="C5824">
        <v>23</v>
      </c>
      <c r="D5824" s="38" t="s">
        <v>79</v>
      </c>
      <c r="E5824" s="2" t="s">
        <v>41</v>
      </c>
      <c r="F5824">
        <v>439559</v>
      </c>
      <c r="G5824" s="44">
        <f t="shared" si="630"/>
        <v>44562</v>
      </c>
      <c r="H5824" s="50">
        <f t="shared" si="631"/>
        <v>273</v>
      </c>
      <c r="I5824" s="50">
        <f t="shared" si="632"/>
        <v>40817049</v>
      </c>
      <c r="J5824" s="46">
        <v>1495130</v>
      </c>
      <c r="K5824" s="2" t="s">
        <v>34</v>
      </c>
      <c r="L5824" s="52" t="str">
        <f t="shared" si="633"/>
        <v>20220930VND</v>
      </c>
      <c r="M5824">
        <f>VLOOKUP(L5824,Mapping!$H$1:$K$25,4,0)</f>
        <v>1</v>
      </c>
      <c r="N5824">
        <f t="shared" si="634"/>
        <v>4.3955900000000001E-4</v>
      </c>
      <c r="O5824">
        <f t="shared" si="635"/>
        <v>1.4951299999999999E-3</v>
      </c>
      <c r="P5824">
        <f t="shared" si="636"/>
        <v>4.0817049000000001E-2</v>
      </c>
      <c r="Q5824" t="str">
        <f>VLOOKUP(VLOOKUP(C5824,Mapping!$A$1:$C$17,3,0),Mapping!$E$1:$F$6,2,0)</f>
        <v>Vùng 02</v>
      </c>
    </row>
    <row r="5825" spans="1:17" x14ac:dyDescent="0.3">
      <c r="A5825" s="33">
        <v>44834</v>
      </c>
      <c r="B5825">
        <v>4775</v>
      </c>
      <c r="C5825">
        <v>34</v>
      </c>
      <c r="D5825" s="38" t="s">
        <v>79</v>
      </c>
      <c r="E5825" s="2" t="s">
        <v>41</v>
      </c>
      <c r="F5825">
        <v>340854</v>
      </c>
      <c r="G5825" s="44">
        <f t="shared" si="630"/>
        <v>44562</v>
      </c>
      <c r="H5825" s="50">
        <f t="shared" si="631"/>
        <v>273</v>
      </c>
      <c r="I5825" s="50">
        <f t="shared" si="632"/>
        <v>52467597</v>
      </c>
      <c r="J5825" s="46">
        <v>1921890</v>
      </c>
      <c r="K5825" s="2" t="s">
        <v>34</v>
      </c>
      <c r="L5825" s="52" t="str">
        <f t="shared" si="633"/>
        <v>20220930VND</v>
      </c>
      <c r="M5825">
        <f>VLOOKUP(L5825,Mapping!$H$1:$K$25,4,0)</f>
        <v>1</v>
      </c>
      <c r="N5825">
        <f t="shared" si="634"/>
        <v>3.4085400000000003E-4</v>
      </c>
      <c r="O5825">
        <f t="shared" si="635"/>
        <v>1.9218900000000001E-3</v>
      </c>
      <c r="P5825">
        <f t="shared" si="636"/>
        <v>5.2467596999999998E-2</v>
      </c>
      <c r="Q5825" t="str">
        <f>VLOOKUP(VLOOKUP(C5825,Mapping!$A$1:$C$17,3,0),Mapping!$E$1:$F$6,2,0)</f>
        <v>Vùng 02</v>
      </c>
    </row>
    <row r="5826" spans="1:17" x14ac:dyDescent="0.3">
      <c r="A5826" s="33">
        <v>44834</v>
      </c>
      <c r="B5826">
        <v>4776</v>
      </c>
      <c r="C5826">
        <v>40</v>
      </c>
      <c r="D5826" s="38" t="s">
        <v>79</v>
      </c>
      <c r="E5826" s="2" t="s">
        <v>41</v>
      </c>
      <c r="F5826">
        <v>258996</v>
      </c>
      <c r="G5826" s="44">
        <f t="shared" ref="G5826:G5889" si="637">DATE(YEAR(A5826),1,1)</f>
        <v>44562</v>
      </c>
      <c r="H5826" s="50">
        <f t="shared" ref="H5826:H5889" si="638">DATEDIF(G5826,A5826,"D")+1</f>
        <v>273</v>
      </c>
      <c r="I5826" s="50">
        <f t="shared" si="632"/>
        <v>48838225.800000004</v>
      </c>
      <c r="J5826" s="46">
        <v>1788946</v>
      </c>
      <c r="K5826" s="2" t="s">
        <v>34</v>
      </c>
      <c r="L5826" s="52" t="str">
        <f t="shared" si="633"/>
        <v>20220930VND</v>
      </c>
      <c r="M5826">
        <f>VLOOKUP(L5826,Mapping!$H$1:$K$25,4,0)</f>
        <v>1</v>
      </c>
      <c r="N5826">
        <f t="shared" si="634"/>
        <v>2.58996E-4</v>
      </c>
      <c r="O5826">
        <f t="shared" si="635"/>
        <v>1.788946E-3</v>
      </c>
      <c r="P5826">
        <f t="shared" si="636"/>
        <v>4.8838225800000003E-2</v>
      </c>
      <c r="Q5826" t="str">
        <f>VLOOKUP(VLOOKUP(C5826,Mapping!$A$1:$C$17,3,0),Mapping!$E$1:$F$6,2,0)</f>
        <v>Vùng 01</v>
      </c>
    </row>
    <row r="5827" spans="1:17" x14ac:dyDescent="0.3">
      <c r="A5827" s="33">
        <v>44834</v>
      </c>
      <c r="B5827">
        <v>4777</v>
      </c>
      <c r="C5827">
        <v>20</v>
      </c>
      <c r="D5827" s="38" t="s">
        <v>79</v>
      </c>
      <c r="E5827" s="2" t="s">
        <v>41</v>
      </c>
      <c r="F5827">
        <v>990219</v>
      </c>
      <c r="G5827" s="44">
        <f t="shared" si="637"/>
        <v>44562</v>
      </c>
      <c r="H5827" s="50">
        <f t="shared" si="638"/>
        <v>273</v>
      </c>
      <c r="I5827" s="50">
        <f t="shared" ref="I5827:I5890" si="639">H5827*(J5827/10)*M5827</f>
        <v>43325700.600000001</v>
      </c>
      <c r="J5827" s="46">
        <v>1587022</v>
      </c>
      <c r="K5827" s="2" t="s">
        <v>34</v>
      </c>
      <c r="L5827" s="52" t="str">
        <f t="shared" ref="L5827:L5890" si="640">CONCATENATE(TEXT(A5827,"YYYYMMDD"),K5827)</f>
        <v>20220930VND</v>
      </c>
      <c r="M5827">
        <f>VLOOKUP(L5827,Mapping!$H$1:$K$25,4,0)</f>
        <v>1</v>
      </c>
      <c r="N5827">
        <f t="shared" ref="N5827:N5890" si="641">F5827*M5827/10^9</f>
        <v>9.9021900000000008E-4</v>
      </c>
      <c r="O5827">
        <f t="shared" ref="O5827:O5890" si="642">J5827*M5827/10^9</f>
        <v>1.587022E-3</v>
      </c>
      <c r="P5827">
        <f t="shared" ref="P5827:P5890" si="643">I5827/10^9</f>
        <v>4.3325700600000003E-2</v>
      </c>
      <c r="Q5827" t="str">
        <f>VLOOKUP(VLOOKUP(C5827,Mapping!$A$1:$C$17,3,0),Mapping!$E$1:$F$6,2,0)</f>
        <v>Vùng 02</v>
      </c>
    </row>
    <row r="5828" spans="1:17" x14ac:dyDescent="0.3">
      <c r="A5828" s="33">
        <v>44834</v>
      </c>
      <c r="B5828">
        <v>4777</v>
      </c>
      <c r="C5828">
        <v>45</v>
      </c>
      <c r="D5828" s="38" t="s">
        <v>79</v>
      </c>
      <c r="E5828" s="2" t="s">
        <v>41</v>
      </c>
      <c r="F5828">
        <v>1332976</v>
      </c>
      <c r="G5828" s="44">
        <f t="shared" si="637"/>
        <v>44562</v>
      </c>
      <c r="H5828" s="50">
        <f t="shared" si="638"/>
        <v>273</v>
      </c>
      <c r="I5828" s="50">
        <f t="shared" si="639"/>
        <v>21282807</v>
      </c>
      <c r="J5828" s="46">
        <v>779590</v>
      </c>
      <c r="K5828" s="2" t="s">
        <v>34</v>
      </c>
      <c r="L5828" s="52" t="str">
        <f t="shared" si="640"/>
        <v>20220930VND</v>
      </c>
      <c r="M5828">
        <f>VLOOKUP(L5828,Mapping!$H$1:$K$25,4,0)</f>
        <v>1</v>
      </c>
      <c r="N5828">
        <f t="shared" si="641"/>
        <v>1.332976E-3</v>
      </c>
      <c r="O5828">
        <f t="shared" si="642"/>
        <v>7.7959000000000004E-4</v>
      </c>
      <c r="P5828">
        <f t="shared" si="643"/>
        <v>2.1282807000000001E-2</v>
      </c>
      <c r="Q5828" t="str">
        <f>VLOOKUP(VLOOKUP(C5828,Mapping!$A$1:$C$17,3,0),Mapping!$E$1:$F$6,2,0)</f>
        <v>Vùng 02</v>
      </c>
    </row>
    <row r="5829" spans="1:17" x14ac:dyDescent="0.3">
      <c r="A5829" s="33">
        <v>44834</v>
      </c>
      <c r="B5829">
        <v>4778</v>
      </c>
      <c r="C5829">
        <v>45</v>
      </c>
      <c r="D5829" s="38" t="s">
        <v>79</v>
      </c>
      <c r="E5829" s="2" t="s">
        <v>41</v>
      </c>
      <c r="F5829">
        <v>337644</v>
      </c>
      <c r="G5829" s="44">
        <f t="shared" si="637"/>
        <v>44562</v>
      </c>
      <c r="H5829" s="50">
        <f t="shared" si="638"/>
        <v>273</v>
      </c>
      <c r="I5829" s="50">
        <f t="shared" si="639"/>
        <v>42553056</v>
      </c>
      <c r="J5829" s="46">
        <v>1558720</v>
      </c>
      <c r="K5829" s="2" t="s">
        <v>34</v>
      </c>
      <c r="L5829" s="52" t="str">
        <f t="shared" si="640"/>
        <v>20220930VND</v>
      </c>
      <c r="M5829">
        <f>VLOOKUP(L5829,Mapping!$H$1:$K$25,4,0)</f>
        <v>1</v>
      </c>
      <c r="N5829">
        <f t="shared" si="641"/>
        <v>3.3764400000000001E-4</v>
      </c>
      <c r="O5829">
        <f t="shared" si="642"/>
        <v>1.55872E-3</v>
      </c>
      <c r="P5829">
        <f t="shared" si="643"/>
        <v>4.2553055999999999E-2</v>
      </c>
      <c r="Q5829" t="str">
        <f>VLOOKUP(VLOOKUP(C5829,Mapping!$A$1:$C$17,3,0),Mapping!$E$1:$F$6,2,0)</f>
        <v>Vùng 02</v>
      </c>
    </row>
    <row r="5830" spans="1:17" x14ac:dyDescent="0.3">
      <c r="A5830" s="33">
        <v>44834</v>
      </c>
      <c r="B5830">
        <v>4780</v>
      </c>
      <c r="C5830">
        <v>34</v>
      </c>
      <c r="D5830" s="38" t="s">
        <v>79</v>
      </c>
      <c r="E5830" s="2" t="s">
        <v>41</v>
      </c>
      <c r="F5830">
        <v>6503578</v>
      </c>
      <c r="G5830" s="44">
        <f t="shared" si="637"/>
        <v>44562</v>
      </c>
      <c r="H5830" s="50">
        <f t="shared" si="638"/>
        <v>273</v>
      </c>
      <c r="I5830" s="50">
        <f t="shared" si="639"/>
        <v>264477185.70000002</v>
      </c>
      <c r="J5830" s="46">
        <v>9687809</v>
      </c>
      <c r="K5830" s="2" t="s">
        <v>34</v>
      </c>
      <c r="L5830" s="52" t="str">
        <f t="shared" si="640"/>
        <v>20220930VND</v>
      </c>
      <c r="M5830">
        <f>VLOOKUP(L5830,Mapping!$H$1:$K$25,4,0)</f>
        <v>1</v>
      </c>
      <c r="N5830">
        <f t="shared" si="641"/>
        <v>6.5035780000000003E-3</v>
      </c>
      <c r="O5830">
        <f t="shared" si="642"/>
        <v>9.6878090000000004E-3</v>
      </c>
      <c r="P5830">
        <f t="shared" si="643"/>
        <v>0.26447718570000001</v>
      </c>
      <c r="Q5830" t="str">
        <f>VLOOKUP(VLOOKUP(C5830,Mapping!$A$1:$C$17,3,0),Mapping!$E$1:$F$6,2,0)</f>
        <v>Vùng 02</v>
      </c>
    </row>
    <row r="5831" spans="1:17" x14ac:dyDescent="0.3">
      <c r="A5831" s="33">
        <v>44834</v>
      </c>
      <c r="B5831">
        <v>4780</v>
      </c>
      <c r="C5831">
        <v>34</v>
      </c>
      <c r="D5831" s="38" t="s">
        <v>79</v>
      </c>
      <c r="E5831" s="2" t="s">
        <v>41</v>
      </c>
      <c r="F5831">
        <v>511470</v>
      </c>
      <c r="G5831" s="44">
        <f t="shared" si="637"/>
        <v>44562</v>
      </c>
      <c r="H5831" s="50">
        <f t="shared" si="638"/>
        <v>273</v>
      </c>
      <c r="I5831" s="50">
        <f t="shared" si="639"/>
        <v>11398869.299999999</v>
      </c>
      <c r="J5831" s="46">
        <v>417541</v>
      </c>
      <c r="K5831" s="2" t="s">
        <v>34</v>
      </c>
      <c r="L5831" s="52" t="str">
        <f t="shared" si="640"/>
        <v>20220930VND</v>
      </c>
      <c r="M5831">
        <f>VLOOKUP(L5831,Mapping!$H$1:$K$25,4,0)</f>
        <v>1</v>
      </c>
      <c r="N5831">
        <f t="shared" si="641"/>
        <v>5.1146999999999998E-4</v>
      </c>
      <c r="O5831">
        <f t="shared" si="642"/>
        <v>4.1754100000000001E-4</v>
      </c>
      <c r="P5831">
        <f t="shared" si="643"/>
        <v>1.13988693E-2</v>
      </c>
      <c r="Q5831" t="str">
        <f>VLOOKUP(VLOOKUP(C5831,Mapping!$A$1:$C$17,3,0),Mapping!$E$1:$F$6,2,0)</f>
        <v>Vùng 02</v>
      </c>
    </row>
    <row r="5832" spans="1:17" x14ac:dyDescent="0.3">
      <c r="A5832" s="33">
        <v>44834</v>
      </c>
      <c r="B5832">
        <v>4781</v>
      </c>
      <c r="C5832">
        <v>11</v>
      </c>
      <c r="D5832" s="38" t="s">
        <v>79</v>
      </c>
      <c r="E5832" s="2" t="s">
        <v>41</v>
      </c>
      <c r="F5832">
        <v>1644783</v>
      </c>
      <c r="G5832" s="44">
        <f t="shared" si="637"/>
        <v>44562</v>
      </c>
      <c r="H5832" s="50">
        <f t="shared" si="638"/>
        <v>273</v>
      </c>
      <c r="I5832" s="50">
        <f t="shared" si="639"/>
        <v>54593912.100000001</v>
      </c>
      <c r="J5832" s="46">
        <v>1999777</v>
      </c>
      <c r="K5832" s="2" t="s">
        <v>34</v>
      </c>
      <c r="L5832" s="52" t="str">
        <f t="shared" si="640"/>
        <v>20220930VND</v>
      </c>
      <c r="M5832">
        <f>VLOOKUP(L5832,Mapping!$H$1:$K$25,4,0)</f>
        <v>1</v>
      </c>
      <c r="N5832">
        <f t="shared" si="641"/>
        <v>1.6447829999999999E-3</v>
      </c>
      <c r="O5832">
        <f t="shared" si="642"/>
        <v>1.9997769999999999E-3</v>
      </c>
      <c r="P5832">
        <f t="shared" si="643"/>
        <v>5.4593912100000003E-2</v>
      </c>
      <c r="Q5832" t="str">
        <f>VLOOKUP(VLOOKUP(C5832,Mapping!$A$1:$C$17,3,0),Mapping!$E$1:$F$6,2,0)</f>
        <v>Vùng 01</v>
      </c>
    </row>
    <row r="5833" spans="1:17" x14ac:dyDescent="0.3">
      <c r="A5833" s="33">
        <v>44834</v>
      </c>
      <c r="B5833">
        <v>4781</v>
      </c>
      <c r="C5833">
        <v>23</v>
      </c>
      <c r="D5833" s="38" t="s">
        <v>79</v>
      </c>
      <c r="E5833" s="2" t="s">
        <v>41</v>
      </c>
      <c r="F5833">
        <v>7101349</v>
      </c>
      <c r="G5833" s="44">
        <f t="shared" si="637"/>
        <v>44562</v>
      </c>
      <c r="H5833" s="50">
        <f t="shared" si="638"/>
        <v>273</v>
      </c>
      <c r="I5833" s="50">
        <f t="shared" si="639"/>
        <v>230328953.40000001</v>
      </c>
      <c r="J5833" s="46">
        <v>8436958</v>
      </c>
      <c r="K5833" s="2" t="s">
        <v>34</v>
      </c>
      <c r="L5833" s="52" t="str">
        <f t="shared" si="640"/>
        <v>20220930VND</v>
      </c>
      <c r="M5833">
        <f>VLOOKUP(L5833,Mapping!$H$1:$K$25,4,0)</f>
        <v>1</v>
      </c>
      <c r="N5833">
        <f t="shared" si="641"/>
        <v>7.1013489999999999E-3</v>
      </c>
      <c r="O5833">
        <f t="shared" si="642"/>
        <v>8.4369579999999996E-3</v>
      </c>
      <c r="P5833">
        <f t="shared" si="643"/>
        <v>0.23032895340000001</v>
      </c>
      <c r="Q5833" t="str">
        <f>VLOOKUP(VLOOKUP(C5833,Mapping!$A$1:$C$17,3,0),Mapping!$E$1:$F$6,2,0)</f>
        <v>Vùng 02</v>
      </c>
    </row>
    <row r="5834" spans="1:17" x14ac:dyDescent="0.3">
      <c r="A5834" s="33">
        <v>44834</v>
      </c>
      <c r="B5834">
        <v>4781</v>
      </c>
      <c r="C5834">
        <v>23</v>
      </c>
      <c r="D5834" s="38" t="s">
        <v>79</v>
      </c>
      <c r="E5834" s="2" t="s">
        <v>41</v>
      </c>
      <c r="F5834">
        <v>1202652</v>
      </c>
      <c r="G5834" s="44">
        <f t="shared" si="637"/>
        <v>44562</v>
      </c>
      <c r="H5834" s="50">
        <f t="shared" si="638"/>
        <v>273</v>
      </c>
      <c r="I5834" s="50">
        <f t="shared" si="639"/>
        <v>467984702609.42401</v>
      </c>
      <c r="J5834" s="46">
        <v>738966</v>
      </c>
      <c r="K5834" s="2" t="s">
        <v>35</v>
      </c>
      <c r="L5834" s="52" t="str">
        <f t="shared" si="640"/>
        <v>20220930USD</v>
      </c>
      <c r="M5834">
        <f>VLOOKUP(L5834,Mapping!$H$1:$K$25,4,0)</f>
        <v>23197.68</v>
      </c>
      <c r="N5834">
        <f t="shared" si="641"/>
        <v>27.898736247360002</v>
      </c>
      <c r="O5834">
        <f t="shared" si="642"/>
        <v>17.14229679888</v>
      </c>
      <c r="P5834">
        <f t="shared" si="643"/>
        <v>467.98470260942401</v>
      </c>
      <c r="Q5834" t="str">
        <f>VLOOKUP(VLOOKUP(C5834,Mapping!$A$1:$C$17,3,0),Mapping!$E$1:$F$6,2,0)</f>
        <v>Vùng 02</v>
      </c>
    </row>
    <row r="5835" spans="1:17" x14ac:dyDescent="0.3">
      <c r="A5835" s="33">
        <v>44834</v>
      </c>
      <c r="B5835">
        <v>4784</v>
      </c>
      <c r="C5835">
        <v>12</v>
      </c>
      <c r="D5835" s="38" t="s">
        <v>79</v>
      </c>
      <c r="E5835" s="2" t="s">
        <v>41</v>
      </c>
      <c r="F5835">
        <v>453347</v>
      </c>
      <c r="G5835" s="44">
        <f t="shared" si="637"/>
        <v>44562</v>
      </c>
      <c r="H5835" s="50">
        <f t="shared" si="638"/>
        <v>273</v>
      </c>
      <c r="I5835" s="50">
        <f t="shared" si="639"/>
        <v>52021050.899999999</v>
      </c>
      <c r="J5835" s="46">
        <v>1905533</v>
      </c>
      <c r="K5835" s="2" t="s">
        <v>34</v>
      </c>
      <c r="L5835" s="52" t="str">
        <f t="shared" si="640"/>
        <v>20220930VND</v>
      </c>
      <c r="M5835">
        <f>VLOOKUP(L5835,Mapping!$H$1:$K$25,4,0)</f>
        <v>1</v>
      </c>
      <c r="N5835">
        <f t="shared" si="641"/>
        <v>4.5334699999999999E-4</v>
      </c>
      <c r="O5835">
        <f t="shared" si="642"/>
        <v>1.9055330000000001E-3</v>
      </c>
      <c r="P5835">
        <f t="shared" si="643"/>
        <v>5.2021050899999997E-2</v>
      </c>
      <c r="Q5835" t="str">
        <f>VLOOKUP(VLOOKUP(C5835,Mapping!$A$1:$C$17,3,0),Mapping!$E$1:$F$6,2,0)</f>
        <v>Vùng 03</v>
      </c>
    </row>
    <row r="5836" spans="1:17" x14ac:dyDescent="0.3">
      <c r="A5836" s="33">
        <v>44834</v>
      </c>
      <c r="B5836">
        <v>4785</v>
      </c>
      <c r="C5836">
        <v>40</v>
      </c>
      <c r="D5836" s="38" t="s">
        <v>79</v>
      </c>
      <c r="E5836" s="2" t="s">
        <v>41</v>
      </c>
      <c r="F5836">
        <v>961646</v>
      </c>
      <c r="G5836" s="44">
        <f t="shared" si="637"/>
        <v>44562</v>
      </c>
      <c r="H5836" s="50">
        <f t="shared" si="638"/>
        <v>273</v>
      </c>
      <c r="I5836" s="50">
        <f t="shared" si="639"/>
        <v>29908624.199999999</v>
      </c>
      <c r="J5836" s="46">
        <v>1095554</v>
      </c>
      <c r="K5836" s="2" t="s">
        <v>34</v>
      </c>
      <c r="L5836" s="52" t="str">
        <f t="shared" si="640"/>
        <v>20220930VND</v>
      </c>
      <c r="M5836">
        <f>VLOOKUP(L5836,Mapping!$H$1:$K$25,4,0)</f>
        <v>1</v>
      </c>
      <c r="N5836">
        <f t="shared" si="641"/>
        <v>9.6164600000000003E-4</v>
      </c>
      <c r="O5836">
        <f t="shared" si="642"/>
        <v>1.0955540000000001E-3</v>
      </c>
      <c r="P5836">
        <f t="shared" si="643"/>
        <v>2.9908624200000001E-2</v>
      </c>
      <c r="Q5836" t="str">
        <f>VLOOKUP(VLOOKUP(C5836,Mapping!$A$1:$C$17,3,0),Mapping!$E$1:$F$6,2,0)</f>
        <v>Vùng 01</v>
      </c>
    </row>
    <row r="5837" spans="1:17" x14ac:dyDescent="0.3">
      <c r="A5837" s="33">
        <v>44834</v>
      </c>
      <c r="B5837">
        <v>4787</v>
      </c>
      <c r="C5837">
        <v>45</v>
      </c>
      <c r="D5837" s="38" t="s">
        <v>79</v>
      </c>
      <c r="E5837" s="2" t="s">
        <v>41</v>
      </c>
      <c r="F5837">
        <v>580697</v>
      </c>
      <c r="G5837" s="44">
        <f t="shared" si="637"/>
        <v>44562</v>
      </c>
      <c r="H5837" s="50">
        <f t="shared" si="638"/>
        <v>273</v>
      </c>
      <c r="I5837" s="50">
        <f t="shared" si="639"/>
        <v>39305011.199999996</v>
      </c>
      <c r="J5837" s="46">
        <v>1439744</v>
      </c>
      <c r="K5837" s="2" t="s">
        <v>34</v>
      </c>
      <c r="L5837" s="52" t="str">
        <f t="shared" si="640"/>
        <v>20220930VND</v>
      </c>
      <c r="M5837">
        <f>VLOOKUP(L5837,Mapping!$H$1:$K$25,4,0)</f>
        <v>1</v>
      </c>
      <c r="N5837">
        <f t="shared" si="641"/>
        <v>5.8069700000000003E-4</v>
      </c>
      <c r="O5837">
        <f t="shared" si="642"/>
        <v>1.439744E-3</v>
      </c>
      <c r="P5837">
        <f t="shared" si="643"/>
        <v>3.9305011199999997E-2</v>
      </c>
      <c r="Q5837" t="str">
        <f>VLOOKUP(VLOOKUP(C5837,Mapping!$A$1:$C$17,3,0),Mapping!$E$1:$F$6,2,0)</f>
        <v>Vùng 02</v>
      </c>
    </row>
    <row r="5838" spans="1:17" x14ac:dyDescent="0.3">
      <c r="A5838" s="33">
        <v>44834</v>
      </c>
      <c r="B5838">
        <v>4787</v>
      </c>
      <c r="C5838">
        <v>23</v>
      </c>
      <c r="D5838" s="38" t="s">
        <v>79</v>
      </c>
      <c r="E5838" s="2" t="s">
        <v>41</v>
      </c>
      <c r="F5838">
        <v>128399</v>
      </c>
      <c r="G5838" s="44">
        <f t="shared" si="637"/>
        <v>44562</v>
      </c>
      <c r="H5838" s="50">
        <f t="shared" si="638"/>
        <v>273</v>
      </c>
      <c r="I5838" s="50">
        <f t="shared" si="639"/>
        <v>51857715</v>
      </c>
      <c r="J5838" s="46">
        <v>1899550</v>
      </c>
      <c r="K5838" s="2" t="s">
        <v>34</v>
      </c>
      <c r="L5838" s="52" t="str">
        <f t="shared" si="640"/>
        <v>20220930VND</v>
      </c>
      <c r="M5838">
        <f>VLOOKUP(L5838,Mapping!$H$1:$K$25,4,0)</f>
        <v>1</v>
      </c>
      <c r="N5838">
        <f t="shared" si="641"/>
        <v>1.2839899999999999E-4</v>
      </c>
      <c r="O5838">
        <f t="shared" si="642"/>
        <v>1.8995500000000001E-3</v>
      </c>
      <c r="P5838">
        <f t="shared" si="643"/>
        <v>5.1857714999999999E-2</v>
      </c>
      <c r="Q5838" t="str">
        <f>VLOOKUP(VLOOKUP(C5838,Mapping!$A$1:$C$17,3,0),Mapping!$E$1:$F$6,2,0)</f>
        <v>Vùng 02</v>
      </c>
    </row>
    <row r="5839" spans="1:17" x14ac:dyDescent="0.3">
      <c r="A5839" s="33">
        <v>44834</v>
      </c>
      <c r="B5839">
        <v>4788</v>
      </c>
      <c r="C5839">
        <v>34</v>
      </c>
      <c r="D5839" s="38" t="s">
        <v>79</v>
      </c>
      <c r="E5839" s="2" t="s">
        <v>41</v>
      </c>
      <c r="F5839">
        <v>9799790</v>
      </c>
      <c r="G5839" s="44">
        <f t="shared" si="637"/>
        <v>44562</v>
      </c>
      <c r="H5839" s="50">
        <f t="shared" si="638"/>
        <v>273</v>
      </c>
      <c r="I5839" s="50">
        <f t="shared" si="639"/>
        <v>237458102.70000002</v>
      </c>
      <c r="J5839" s="46">
        <v>8698099</v>
      </c>
      <c r="K5839" s="2" t="s">
        <v>34</v>
      </c>
      <c r="L5839" s="52" t="str">
        <f t="shared" si="640"/>
        <v>20220930VND</v>
      </c>
      <c r="M5839">
        <f>VLOOKUP(L5839,Mapping!$H$1:$K$25,4,0)</f>
        <v>1</v>
      </c>
      <c r="N5839">
        <f t="shared" si="641"/>
        <v>9.7997899999999992E-3</v>
      </c>
      <c r="O5839">
        <f t="shared" si="642"/>
        <v>8.6980990000000008E-3</v>
      </c>
      <c r="P5839">
        <f t="shared" si="643"/>
        <v>0.23745810270000001</v>
      </c>
      <c r="Q5839" t="str">
        <f>VLOOKUP(VLOOKUP(C5839,Mapping!$A$1:$C$17,3,0),Mapping!$E$1:$F$6,2,0)</f>
        <v>Vùng 02</v>
      </c>
    </row>
    <row r="5840" spans="1:17" x14ac:dyDescent="0.3">
      <c r="A5840" s="33">
        <v>44834</v>
      </c>
      <c r="B5840">
        <v>4788</v>
      </c>
      <c r="C5840">
        <v>25</v>
      </c>
      <c r="D5840" s="38" t="s">
        <v>79</v>
      </c>
      <c r="E5840" s="2" t="s">
        <v>41</v>
      </c>
      <c r="F5840">
        <v>433192</v>
      </c>
      <c r="G5840" s="44">
        <f t="shared" si="637"/>
        <v>44562</v>
      </c>
      <c r="H5840" s="50">
        <f t="shared" si="638"/>
        <v>273</v>
      </c>
      <c r="I5840" s="50">
        <f t="shared" si="639"/>
        <v>3292434.6</v>
      </c>
      <c r="J5840" s="46">
        <v>120602</v>
      </c>
      <c r="K5840" s="2" t="s">
        <v>34</v>
      </c>
      <c r="L5840" s="52" t="str">
        <f t="shared" si="640"/>
        <v>20220930VND</v>
      </c>
      <c r="M5840">
        <f>VLOOKUP(L5840,Mapping!$H$1:$K$25,4,0)</f>
        <v>1</v>
      </c>
      <c r="N5840">
        <f t="shared" si="641"/>
        <v>4.33192E-4</v>
      </c>
      <c r="O5840">
        <f t="shared" si="642"/>
        <v>1.2060199999999999E-4</v>
      </c>
      <c r="P5840">
        <f t="shared" si="643"/>
        <v>3.2924346000000001E-3</v>
      </c>
      <c r="Q5840" t="str">
        <f>VLOOKUP(VLOOKUP(C5840,Mapping!$A$1:$C$17,3,0),Mapping!$E$1:$F$6,2,0)</f>
        <v>Vùng 01</v>
      </c>
    </row>
    <row r="5841" spans="1:17" x14ac:dyDescent="0.3">
      <c r="A5841" s="33">
        <v>44834</v>
      </c>
      <c r="B5841">
        <v>4788</v>
      </c>
      <c r="C5841">
        <v>25</v>
      </c>
      <c r="D5841" s="38" t="s">
        <v>79</v>
      </c>
      <c r="E5841" s="2" t="s">
        <v>41</v>
      </c>
      <c r="F5841">
        <v>1976593</v>
      </c>
      <c r="G5841" s="44">
        <f t="shared" si="637"/>
        <v>44562</v>
      </c>
      <c r="H5841" s="50">
        <f t="shared" si="638"/>
        <v>273</v>
      </c>
      <c r="I5841" s="50">
        <f t="shared" si="639"/>
        <v>917510196948.34497</v>
      </c>
      <c r="J5841" s="46">
        <v>1488095</v>
      </c>
      <c r="K5841" s="2" t="s">
        <v>36</v>
      </c>
      <c r="L5841" s="52" t="str">
        <f t="shared" si="640"/>
        <v>20220930EUR</v>
      </c>
      <c r="M5841">
        <f>VLOOKUP(L5841,Mapping!$H$1:$K$25,4,0)</f>
        <v>22584.87</v>
      </c>
      <c r="N5841">
        <f t="shared" si="641"/>
        <v>44.641095947909996</v>
      </c>
      <c r="O5841">
        <f t="shared" si="642"/>
        <v>33.608432122650001</v>
      </c>
      <c r="P5841">
        <f t="shared" si="643"/>
        <v>917.51019694834497</v>
      </c>
      <c r="Q5841" t="str">
        <f>VLOOKUP(VLOOKUP(C5841,Mapping!$A$1:$C$17,3,0),Mapping!$E$1:$F$6,2,0)</f>
        <v>Vùng 01</v>
      </c>
    </row>
    <row r="5842" spans="1:17" x14ac:dyDescent="0.3">
      <c r="A5842" s="33">
        <v>44834</v>
      </c>
      <c r="B5842">
        <v>4788</v>
      </c>
      <c r="C5842">
        <v>34</v>
      </c>
      <c r="D5842" s="38" t="s">
        <v>79</v>
      </c>
      <c r="E5842" s="2" t="s">
        <v>41</v>
      </c>
      <c r="F5842">
        <v>132796</v>
      </c>
      <c r="G5842" s="44">
        <f t="shared" si="637"/>
        <v>44562</v>
      </c>
      <c r="H5842" s="50">
        <f t="shared" si="638"/>
        <v>273</v>
      </c>
      <c r="I5842" s="50">
        <f t="shared" si="639"/>
        <v>28862269.800000001</v>
      </c>
      <c r="J5842" s="46">
        <v>1057226</v>
      </c>
      <c r="K5842" s="2" t="s">
        <v>34</v>
      </c>
      <c r="L5842" s="52" t="str">
        <f t="shared" si="640"/>
        <v>20220930VND</v>
      </c>
      <c r="M5842">
        <f>VLOOKUP(L5842,Mapping!$H$1:$K$25,4,0)</f>
        <v>1</v>
      </c>
      <c r="N5842">
        <f t="shared" si="641"/>
        <v>1.3279599999999999E-4</v>
      </c>
      <c r="O5842">
        <f t="shared" si="642"/>
        <v>1.0572260000000001E-3</v>
      </c>
      <c r="P5842">
        <f t="shared" si="643"/>
        <v>2.88622698E-2</v>
      </c>
      <c r="Q5842" t="str">
        <f>VLOOKUP(VLOOKUP(C5842,Mapping!$A$1:$C$17,3,0),Mapping!$E$1:$F$6,2,0)</f>
        <v>Vùng 02</v>
      </c>
    </row>
    <row r="5843" spans="1:17" x14ac:dyDescent="0.3">
      <c r="A5843" s="33">
        <v>44834</v>
      </c>
      <c r="B5843">
        <v>4789</v>
      </c>
      <c r="C5843">
        <v>40</v>
      </c>
      <c r="D5843" s="38" t="s">
        <v>79</v>
      </c>
      <c r="E5843" s="2" t="s">
        <v>41</v>
      </c>
      <c r="F5843">
        <v>537816</v>
      </c>
      <c r="G5843" s="44">
        <f t="shared" si="637"/>
        <v>44562</v>
      </c>
      <c r="H5843" s="50">
        <f t="shared" si="638"/>
        <v>273</v>
      </c>
      <c r="I5843" s="50">
        <f t="shared" si="639"/>
        <v>23408248.5</v>
      </c>
      <c r="J5843" s="46">
        <v>857445</v>
      </c>
      <c r="K5843" s="2" t="s">
        <v>34</v>
      </c>
      <c r="L5843" s="52" t="str">
        <f t="shared" si="640"/>
        <v>20220930VND</v>
      </c>
      <c r="M5843">
        <f>VLOOKUP(L5843,Mapping!$H$1:$K$25,4,0)</f>
        <v>1</v>
      </c>
      <c r="N5843">
        <f t="shared" si="641"/>
        <v>5.3781599999999999E-4</v>
      </c>
      <c r="O5843">
        <f t="shared" si="642"/>
        <v>8.5744499999999997E-4</v>
      </c>
      <c r="P5843">
        <f t="shared" si="643"/>
        <v>2.3408248499999999E-2</v>
      </c>
      <c r="Q5843" t="str">
        <f>VLOOKUP(VLOOKUP(C5843,Mapping!$A$1:$C$17,3,0),Mapping!$E$1:$F$6,2,0)</f>
        <v>Vùng 01</v>
      </c>
    </row>
    <row r="5844" spans="1:17" x14ac:dyDescent="0.3">
      <c r="A5844" s="33">
        <v>44834</v>
      </c>
      <c r="B5844">
        <v>4789</v>
      </c>
      <c r="C5844">
        <v>43</v>
      </c>
      <c r="D5844" s="38" t="s">
        <v>79</v>
      </c>
      <c r="E5844" s="2" t="s">
        <v>41</v>
      </c>
      <c r="F5844">
        <v>970956</v>
      </c>
      <c r="G5844" s="44">
        <f t="shared" si="637"/>
        <v>44562</v>
      </c>
      <c r="H5844" s="50">
        <f t="shared" si="638"/>
        <v>273</v>
      </c>
      <c r="I5844" s="50">
        <f t="shared" si="639"/>
        <v>35639303.699999996</v>
      </c>
      <c r="J5844" s="46">
        <v>1305469</v>
      </c>
      <c r="K5844" s="2" t="s">
        <v>34</v>
      </c>
      <c r="L5844" s="52" t="str">
        <f t="shared" si="640"/>
        <v>20220930VND</v>
      </c>
      <c r="M5844">
        <f>VLOOKUP(L5844,Mapping!$H$1:$K$25,4,0)</f>
        <v>1</v>
      </c>
      <c r="N5844">
        <f t="shared" si="641"/>
        <v>9.7095600000000003E-4</v>
      </c>
      <c r="O5844">
        <f t="shared" si="642"/>
        <v>1.3054690000000001E-3</v>
      </c>
      <c r="P5844">
        <f t="shared" si="643"/>
        <v>3.5639303699999993E-2</v>
      </c>
      <c r="Q5844" t="str">
        <f>VLOOKUP(VLOOKUP(C5844,Mapping!$A$1:$C$17,3,0),Mapping!$E$1:$F$6,2,0)</f>
        <v>Vùng 04</v>
      </c>
    </row>
    <row r="5845" spans="1:17" x14ac:dyDescent="0.3">
      <c r="A5845" s="33">
        <v>44834</v>
      </c>
      <c r="B5845">
        <v>4791</v>
      </c>
      <c r="C5845">
        <v>34</v>
      </c>
      <c r="D5845" s="38" t="s">
        <v>79</v>
      </c>
      <c r="E5845" s="2" t="s">
        <v>41</v>
      </c>
      <c r="F5845">
        <v>8745225</v>
      </c>
      <c r="G5845" s="44">
        <f t="shared" si="637"/>
        <v>44562</v>
      </c>
      <c r="H5845" s="50">
        <f t="shared" si="638"/>
        <v>273</v>
      </c>
      <c r="I5845" s="50">
        <f t="shared" si="639"/>
        <v>181856056.20000002</v>
      </c>
      <c r="J5845" s="46">
        <v>6661394</v>
      </c>
      <c r="K5845" s="2" t="s">
        <v>34</v>
      </c>
      <c r="L5845" s="52" t="str">
        <f t="shared" si="640"/>
        <v>20220930VND</v>
      </c>
      <c r="M5845">
        <f>VLOOKUP(L5845,Mapping!$H$1:$K$25,4,0)</f>
        <v>1</v>
      </c>
      <c r="N5845">
        <f t="shared" si="641"/>
        <v>8.7452250000000006E-3</v>
      </c>
      <c r="O5845">
        <f t="shared" si="642"/>
        <v>6.6613940000000002E-3</v>
      </c>
      <c r="P5845">
        <f t="shared" si="643"/>
        <v>0.1818560562</v>
      </c>
      <c r="Q5845" t="str">
        <f>VLOOKUP(VLOOKUP(C5845,Mapping!$A$1:$C$17,3,0),Mapping!$E$1:$F$6,2,0)</f>
        <v>Vùng 02</v>
      </c>
    </row>
    <row r="5846" spans="1:17" x14ac:dyDescent="0.3">
      <c r="A5846" s="33">
        <v>44834</v>
      </c>
      <c r="B5846">
        <v>4793</v>
      </c>
      <c r="C5846">
        <v>48</v>
      </c>
      <c r="D5846" s="38" t="s">
        <v>79</v>
      </c>
      <c r="E5846" s="2" t="s">
        <v>41</v>
      </c>
      <c r="F5846">
        <v>1824751</v>
      </c>
      <c r="G5846" s="44">
        <f t="shared" si="637"/>
        <v>44562</v>
      </c>
      <c r="H5846" s="50">
        <f t="shared" si="638"/>
        <v>273</v>
      </c>
      <c r="I5846" s="50">
        <f t="shared" si="639"/>
        <v>14238533.4</v>
      </c>
      <c r="J5846" s="46">
        <v>521558</v>
      </c>
      <c r="K5846" s="2" t="s">
        <v>34</v>
      </c>
      <c r="L5846" s="52" t="str">
        <f t="shared" si="640"/>
        <v>20220930VND</v>
      </c>
      <c r="M5846">
        <f>VLOOKUP(L5846,Mapping!$H$1:$K$25,4,0)</f>
        <v>1</v>
      </c>
      <c r="N5846">
        <f t="shared" si="641"/>
        <v>1.8247510000000001E-3</v>
      </c>
      <c r="O5846">
        <f t="shared" si="642"/>
        <v>5.2155799999999998E-4</v>
      </c>
      <c r="P5846">
        <f t="shared" si="643"/>
        <v>1.42385334E-2</v>
      </c>
      <c r="Q5846" t="str">
        <f>VLOOKUP(VLOOKUP(C5846,Mapping!$A$1:$C$17,3,0),Mapping!$E$1:$F$6,2,0)</f>
        <v>Vùng 01</v>
      </c>
    </row>
    <row r="5847" spans="1:17" x14ac:dyDescent="0.3">
      <c r="A5847" s="33">
        <v>44834</v>
      </c>
      <c r="B5847">
        <v>4793</v>
      </c>
      <c r="C5847">
        <v>23</v>
      </c>
      <c r="D5847" s="38" t="s">
        <v>79</v>
      </c>
      <c r="E5847" s="2" t="s">
        <v>41</v>
      </c>
      <c r="F5847">
        <v>1107561</v>
      </c>
      <c r="G5847" s="44">
        <f t="shared" si="637"/>
        <v>44562</v>
      </c>
      <c r="H5847" s="50">
        <f t="shared" si="638"/>
        <v>273</v>
      </c>
      <c r="I5847" s="50">
        <f t="shared" si="639"/>
        <v>36879160.5</v>
      </c>
      <c r="J5847" s="46">
        <v>1350885</v>
      </c>
      <c r="K5847" s="2" t="s">
        <v>34</v>
      </c>
      <c r="L5847" s="52" t="str">
        <f t="shared" si="640"/>
        <v>20220930VND</v>
      </c>
      <c r="M5847">
        <f>VLOOKUP(L5847,Mapping!$H$1:$K$25,4,0)</f>
        <v>1</v>
      </c>
      <c r="N5847">
        <f t="shared" si="641"/>
        <v>1.107561E-3</v>
      </c>
      <c r="O5847">
        <f t="shared" si="642"/>
        <v>1.350885E-3</v>
      </c>
      <c r="P5847">
        <f t="shared" si="643"/>
        <v>3.6879160500000001E-2</v>
      </c>
      <c r="Q5847" t="str">
        <f>VLOOKUP(VLOOKUP(C5847,Mapping!$A$1:$C$17,3,0),Mapping!$E$1:$F$6,2,0)</f>
        <v>Vùng 02</v>
      </c>
    </row>
    <row r="5848" spans="1:17" x14ac:dyDescent="0.3">
      <c r="A5848" s="33">
        <v>44834</v>
      </c>
      <c r="B5848">
        <v>4796</v>
      </c>
      <c r="C5848">
        <v>34</v>
      </c>
      <c r="D5848" s="38" t="s">
        <v>79</v>
      </c>
      <c r="E5848" s="2" t="s">
        <v>41</v>
      </c>
      <c r="F5848">
        <v>1224512</v>
      </c>
      <c r="G5848" s="44">
        <f t="shared" si="637"/>
        <v>44562</v>
      </c>
      <c r="H5848" s="50">
        <f t="shared" si="638"/>
        <v>273</v>
      </c>
      <c r="I5848" s="50">
        <f t="shared" si="639"/>
        <v>49990504.199999996</v>
      </c>
      <c r="J5848" s="46">
        <v>1831154</v>
      </c>
      <c r="K5848" s="2" t="s">
        <v>34</v>
      </c>
      <c r="L5848" s="52" t="str">
        <f t="shared" si="640"/>
        <v>20220930VND</v>
      </c>
      <c r="M5848">
        <f>VLOOKUP(L5848,Mapping!$H$1:$K$25,4,0)</f>
        <v>1</v>
      </c>
      <c r="N5848">
        <f t="shared" si="641"/>
        <v>1.2245120000000001E-3</v>
      </c>
      <c r="O5848">
        <f t="shared" si="642"/>
        <v>1.831154E-3</v>
      </c>
      <c r="P5848">
        <f t="shared" si="643"/>
        <v>4.9990504199999994E-2</v>
      </c>
      <c r="Q5848" t="str">
        <f>VLOOKUP(VLOOKUP(C5848,Mapping!$A$1:$C$17,3,0),Mapping!$E$1:$F$6,2,0)</f>
        <v>Vùng 02</v>
      </c>
    </row>
    <row r="5849" spans="1:17" x14ac:dyDescent="0.3">
      <c r="A5849" s="33">
        <v>44834</v>
      </c>
      <c r="B5849">
        <v>4798</v>
      </c>
      <c r="C5849">
        <v>34</v>
      </c>
      <c r="D5849" s="38" t="s">
        <v>79</v>
      </c>
      <c r="E5849" s="2" t="s">
        <v>41</v>
      </c>
      <c r="F5849">
        <v>64056</v>
      </c>
      <c r="G5849" s="44">
        <f t="shared" si="637"/>
        <v>44562</v>
      </c>
      <c r="H5849" s="50">
        <f t="shared" si="638"/>
        <v>273</v>
      </c>
      <c r="I5849" s="50">
        <f t="shared" si="639"/>
        <v>22698721.5</v>
      </c>
      <c r="J5849" s="46">
        <v>831455</v>
      </c>
      <c r="K5849" s="2" t="s">
        <v>34</v>
      </c>
      <c r="L5849" s="52" t="str">
        <f t="shared" si="640"/>
        <v>20220930VND</v>
      </c>
      <c r="M5849">
        <f>VLOOKUP(L5849,Mapping!$H$1:$K$25,4,0)</f>
        <v>1</v>
      </c>
      <c r="N5849">
        <f t="shared" si="641"/>
        <v>6.4055999999999998E-5</v>
      </c>
      <c r="O5849">
        <f t="shared" si="642"/>
        <v>8.3145500000000004E-4</v>
      </c>
      <c r="P5849">
        <f t="shared" si="643"/>
        <v>2.2698721500000001E-2</v>
      </c>
      <c r="Q5849" t="str">
        <f>VLOOKUP(VLOOKUP(C5849,Mapping!$A$1:$C$17,3,0),Mapping!$E$1:$F$6,2,0)</f>
        <v>Vùng 02</v>
      </c>
    </row>
    <row r="5850" spans="1:17" x14ac:dyDescent="0.3">
      <c r="A5850" s="33">
        <v>44834</v>
      </c>
      <c r="B5850">
        <v>4802</v>
      </c>
      <c r="C5850">
        <v>24</v>
      </c>
      <c r="D5850" s="38" t="s">
        <v>79</v>
      </c>
      <c r="E5850" s="2" t="s">
        <v>41</v>
      </c>
      <c r="F5850">
        <v>643847</v>
      </c>
      <c r="G5850" s="44">
        <f t="shared" si="637"/>
        <v>44562</v>
      </c>
      <c r="H5850" s="50">
        <f t="shared" si="638"/>
        <v>273</v>
      </c>
      <c r="I5850" s="50">
        <f t="shared" si="639"/>
        <v>39503345.699999996</v>
      </c>
      <c r="J5850" s="46">
        <v>1447009</v>
      </c>
      <c r="K5850" s="2" t="s">
        <v>34</v>
      </c>
      <c r="L5850" s="52" t="str">
        <f t="shared" si="640"/>
        <v>20220930VND</v>
      </c>
      <c r="M5850">
        <f>VLOOKUP(L5850,Mapping!$H$1:$K$25,4,0)</f>
        <v>1</v>
      </c>
      <c r="N5850">
        <f t="shared" si="641"/>
        <v>6.4384700000000002E-4</v>
      </c>
      <c r="O5850">
        <f t="shared" si="642"/>
        <v>1.447009E-3</v>
      </c>
      <c r="P5850">
        <f t="shared" si="643"/>
        <v>3.9503345699999998E-2</v>
      </c>
      <c r="Q5850" t="str">
        <f>VLOOKUP(VLOOKUP(C5850,Mapping!$A$1:$C$17,3,0),Mapping!$E$1:$F$6,2,0)</f>
        <v>Vùng 04</v>
      </c>
    </row>
    <row r="5851" spans="1:17" x14ac:dyDescent="0.3">
      <c r="A5851" s="33">
        <v>44834</v>
      </c>
      <c r="B5851">
        <v>4802</v>
      </c>
      <c r="C5851">
        <v>34</v>
      </c>
      <c r="D5851" s="38" t="s">
        <v>79</v>
      </c>
      <c r="E5851" s="2" t="s">
        <v>41</v>
      </c>
      <c r="F5851">
        <v>1791053</v>
      </c>
      <c r="G5851" s="44">
        <f t="shared" si="637"/>
        <v>44562</v>
      </c>
      <c r="H5851" s="50">
        <f t="shared" si="638"/>
        <v>273</v>
      </c>
      <c r="I5851" s="50">
        <f t="shared" si="639"/>
        <v>23543656.5</v>
      </c>
      <c r="J5851" s="46">
        <v>862405</v>
      </c>
      <c r="K5851" s="2" t="s">
        <v>34</v>
      </c>
      <c r="L5851" s="52" t="str">
        <f t="shared" si="640"/>
        <v>20220930VND</v>
      </c>
      <c r="M5851">
        <f>VLOOKUP(L5851,Mapping!$H$1:$K$25,4,0)</f>
        <v>1</v>
      </c>
      <c r="N5851">
        <f t="shared" si="641"/>
        <v>1.7910529999999999E-3</v>
      </c>
      <c r="O5851">
        <f t="shared" si="642"/>
        <v>8.6240500000000001E-4</v>
      </c>
      <c r="P5851">
        <f t="shared" si="643"/>
        <v>2.3543656499999999E-2</v>
      </c>
      <c r="Q5851" t="str">
        <f>VLOOKUP(VLOOKUP(C5851,Mapping!$A$1:$C$17,3,0),Mapping!$E$1:$F$6,2,0)</f>
        <v>Vùng 02</v>
      </c>
    </row>
    <row r="5852" spans="1:17" x14ac:dyDescent="0.3">
      <c r="A5852" s="33">
        <v>44834</v>
      </c>
      <c r="B5852">
        <v>4803</v>
      </c>
      <c r="C5852">
        <v>36</v>
      </c>
      <c r="D5852" s="38" t="s">
        <v>79</v>
      </c>
      <c r="E5852" s="2" t="s">
        <v>41</v>
      </c>
      <c r="F5852">
        <v>197288</v>
      </c>
      <c r="G5852" s="44">
        <f t="shared" si="637"/>
        <v>44562</v>
      </c>
      <c r="H5852" s="50">
        <f t="shared" si="638"/>
        <v>273</v>
      </c>
      <c r="I5852" s="50">
        <f t="shared" si="639"/>
        <v>6272175</v>
      </c>
      <c r="J5852" s="46">
        <v>229750</v>
      </c>
      <c r="K5852" s="2" t="s">
        <v>34</v>
      </c>
      <c r="L5852" s="52" t="str">
        <f t="shared" si="640"/>
        <v>20220930VND</v>
      </c>
      <c r="M5852">
        <f>VLOOKUP(L5852,Mapping!$H$1:$K$25,4,0)</f>
        <v>1</v>
      </c>
      <c r="N5852">
        <f t="shared" si="641"/>
        <v>1.97288E-4</v>
      </c>
      <c r="O5852">
        <f t="shared" si="642"/>
        <v>2.2975E-4</v>
      </c>
      <c r="P5852">
        <f t="shared" si="643"/>
        <v>6.2721749999999996E-3</v>
      </c>
      <c r="Q5852" t="str">
        <f>VLOOKUP(VLOOKUP(C5852,Mapping!$A$1:$C$17,3,0),Mapping!$E$1:$F$6,2,0)</f>
        <v>Vùng 05</v>
      </c>
    </row>
    <row r="5853" spans="1:17" x14ac:dyDescent="0.3">
      <c r="A5853" s="33">
        <v>44834</v>
      </c>
      <c r="B5853">
        <v>4804</v>
      </c>
      <c r="C5853">
        <v>36</v>
      </c>
      <c r="D5853" s="38" t="s">
        <v>79</v>
      </c>
      <c r="E5853" s="2" t="s">
        <v>41</v>
      </c>
      <c r="F5853">
        <v>1579932</v>
      </c>
      <c r="G5853" s="44">
        <f t="shared" si="637"/>
        <v>44562</v>
      </c>
      <c r="H5853" s="50">
        <f t="shared" si="638"/>
        <v>273</v>
      </c>
      <c r="I5853" s="50">
        <f t="shared" si="639"/>
        <v>19626488.699999999</v>
      </c>
      <c r="J5853" s="46">
        <v>718919</v>
      </c>
      <c r="K5853" s="2" t="s">
        <v>34</v>
      </c>
      <c r="L5853" s="52" t="str">
        <f t="shared" si="640"/>
        <v>20220930VND</v>
      </c>
      <c r="M5853">
        <f>VLOOKUP(L5853,Mapping!$H$1:$K$25,4,0)</f>
        <v>1</v>
      </c>
      <c r="N5853">
        <f t="shared" si="641"/>
        <v>1.579932E-3</v>
      </c>
      <c r="O5853">
        <f t="shared" si="642"/>
        <v>7.1891900000000005E-4</v>
      </c>
      <c r="P5853">
        <f t="shared" si="643"/>
        <v>1.96264887E-2</v>
      </c>
      <c r="Q5853" t="str">
        <f>VLOOKUP(VLOOKUP(C5853,Mapping!$A$1:$C$17,3,0),Mapping!$E$1:$F$6,2,0)</f>
        <v>Vùng 05</v>
      </c>
    </row>
    <row r="5854" spans="1:17" x14ac:dyDescent="0.3">
      <c r="A5854" s="33">
        <v>44834</v>
      </c>
      <c r="B5854">
        <v>4806</v>
      </c>
      <c r="C5854">
        <v>12</v>
      </c>
      <c r="D5854" s="38" t="s">
        <v>79</v>
      </c>
      <c r="E5854" s="2" t="s">
        <v>41</v>
      </c>
      <c r="F5854">
        <v>1310561</v>
      </c>
      <c r="G5854" s="44">
        <f t="shared" si="637"/>
        <v>44562</v>
      </c>
      <c r="H5854" s="50">
        <f t="shared" si="638"/>
        <v>273</v>
      </c>
      <c r="I5854" s="50">
        <f t="shared" si="639"/>
        <v>28837645.199999999</v>
      </c>
      <c r="J5854" s="46">
        <v>1056324</v>
      </c>
      <c r="K5854" s="2" t="s">
        <v>34</v>
      </c>
      <c r="L5854" s="52" t="str">
        <f t="shared" si="640"/>
        <v>20220930VND</v>
      </c>
      <c r="M5854">
        <f>VLOOKUP(L5854,Mapping!$H$1:$K$25,4,0)</f>
        <v>1</v>
      </c>
      <c r="N5854">
        <f t="shared" si="641"/>
        <v>1.310561E-3</v>
      </c>
      <c r="O5854">
        <f t="shared" si="642"/>
        <v>1.056324E-3</v>
      </c>
      <c r="P5854">
        <f t="shared" si="643"/>
        <v>2.8837645199999998E-2</v>
      </c>
      <c r="Q5854" t="str">
        <f>VLOOKUP(VLOOKUP(C5854,Mapping!$A$1:$C$17,3,0),Mapping!$E$1:$F$6,2,0)</f>
        <v>Vùng 03</v>
      </c>
    </row>
    <row r="5855" spans="1:17" x14ac:dyDescent="0.3">
      <c r="A5855" s="33">
        <v>44834</v>
      </c>
      <c r="B5855">
        <v>4806</v>
      </c>
      <c r="C5855">
        <v>48</v>
      </c>
      <c r="D5855" s="38" t="s">
        <v>79</v>
      </c>
      <c r="E5855" s="2" t="s">
        <v>41</v>
      </c>
      <c r="F5855">
        <v>1639437</v>
      </c>
      <c r="G5855" s="44">
        <f t="shared" si="637"/>
        <v>44562</v>
      </c>
      <c r="H5855" s="50">
        <f t="shared" si="638"/>
        <v>273</v>
      </c>
      <c r="I5855" s="50">
        <f t="shared" si="639"/>
        <v>16316609.4</v>
      </c>
      <c r="J5855" s="46">
        <v>597678</v>
      </c>
      <c r="K5855" s="2" t="s">
        <v>34</v>
      </c>
      <c r="L5855" s="52" t="str">
        <f t="shared" si="640"/>
        <v>20220930VND</v>
      </c>
      <c r="M5855">
        <f>VLOOKUP(L5855,Mapping!$H$1:$K$25,4,0)</f>
        <v>1</v>
      </c>
      <c r="N5855">
        <f t="shared" si="641"/>
        <v>1.6394370000000001E-3</v>
      </c>
      <c r="O5855">
        <f t="shared" si="642"/>
        <v>5.9767800000000003E-4</v>
      </c>
      <c r="P5855">
        <f t="shared" si="643"/>
        <v>1.6316609400000001E-2</v>
      </c>
      <c r="Q5855" t="str">
        <f>VLOOKUP(VLOOKUP(C5855,Mapping!$A$1:$C$17,3,0),Mapping!$E$1:$F$6,2,0)</f>
        <v>Vùng 01</v>
      </c>
    </row>
    <row r="5856" spans="1:17" x14ac:dyDescent="0.3">
      <c r="A5856" s="33">
        <v>44834</v>
      </c>
      <c r="B5856">
        <v>4808</v>
      </c>
      <c r="C5856">
        <v>20</v>
      </c>
      <c r="D5856" s="38" t="s">
        <v>79</v>
      </c>
      <c r="E5856" s="2" t="s">
        <v>41</v>
      </c>
      <c r="F5856">
        <v>1463356</v>
      </c>
      <c r="G5856" s="44">
        <f t="shared" si="637"/>
        <v>44562</v>
      </c>
      <c r="H5856" s="50">
        <f t="shared" si="638"/>
        <v>273</v>
      </c>
      <c r="I5856" s="50">
        <f t="shared" si="639"/>
        <v>43865640</v>
      </c>
      <c r="J5856" s="46">
        <v>1606800</v>
      </c>
      <c r="K5856" s="2" t="s">
        <v>34</v>
      </c>
      <c r="L5856" s="52" t="str">
        <f t="shared" si="640"/>
        <v>20220930VND</v>
      </c>
      <c r="M5856">
        <f>VLOOKUP(L5856,Mapping!$H$1:$K$25,4,0)</f>
        <v>1</v>
      </c>
      <c r="N5856">
        <f t="shared" si="641"/>
        <v>1.4633560000000001E-3</v>
      </c>
      <c r="O5856">
        <f t="shared" si="642"/>
        <v>1.6068E-3</v>
      </c>
      <c r="P5856">
        <f t="shared" si="643"/>
        <v>4.3865639999999997E-2</v>
      </c>
      <c r="Q5856" t="str">
        <f>VLOOKUP(VLOOKUP(C5856,Mapping!$A$1:$C$17,3,0),Mapping!$E$1:$F$6,2,0)</f>
        <v>Vùng 02</v>
      </c>
    </row>
    <row r="5857" spans="1:17" x14ac:dyDescent="0.3">
      <c r="A5857" s="33">
        <v>44834</v>
      </c>
      <c r="B5857">
        <v>4809</v>
      </c>
      <c r="C5857">
        <v>41</v>
      </c>
      <c r="D5857" s="38" t="s">
        <v>79</v>
      </c>
      <c r="E5857" s="2" t="s">
        <v>41</v>
      </c>
      <c r="F5857">
        <v>267801</v>
      </c>
      <c r="G5857" s="44">
        <f t="shared" si="637"/>
        <v>44562</v>
      </c>
      <c r="H5857" s="50">
        <f t="shared" si="638"/>
        <v>273</v>
      </c>
      <c r="I5857" s="50">
        <f t="shared" si="639"/>
        <v>34333926.899999999</v>
      </c>
      <c r="J5857" s="46">
        <v>1257653</v>
      </c>
      <c r="K5857" s="2" t="s">
        <v>34</v>
      </c>
      <c r="L5857" s="52" t="str">
        <f t="shared" si="640"/>
        <v>20220930VND</v>
      </c>
      <c r="M5857">
        <f>VLOOKUP(L5857,Mapping!$H$1:$K$25,4,0)</f>
        <v>1</v>
      </c>
      <c r="N5857">
        <f t="shared" si="641"/>
        <v>2.6780100000000002E-4</v>
      </c>
      <c r="O5857">
        <f t="shared" si="642"/>
        <v>1.2576530000000001E-3</v>
      </c>
      <c r="P5857">
        <f t="shared" si="643"/>
        <v>3.4333926899999999E-2</v>
      </c>
      <c r="Q5857" t="str">
        <f>VLOOKUP(VLOOKUP(C5857,Mapping!$A$1:$C$17,3,0),Mapping!$E$1:$F$6,2,0)</f>
        <v>Vùng 05</v>
      </c>
    </row>
    <row r="5858" spans="1:17" x14ac:dyDescent="0.3">
      <c r="A5858" s="33">
        <v>44834</v>
      </c>
      <c r="B5858">
        <v>4809</v>
      </c>
      <c r="C5858">
        <v>48</v>
      </c>
      <c r="D5858" s="38" t="s">
        <v>79</v>
      </c>
      <c r="E5858" s="2" t="s">
        <v>41</v>
      </c>
      <c r="F5858">
        <v>7933266</v>
      </c>
      <c r="G5858" s="44">
        <f t="shared" si="637"/>
        <v>44562</v>
      </c>
      <c r="H5858" s="50">
        <f t="shared" si="638"/>
        <v>273</v>
      </c>
      <c r="I5858" s="50">
        <f t="shared" si="639"/>
        <v>255936762.90000001</v>
      </c>
      <c r="J5858" s="46">
        <v>9374973</v>
      </c>
      <c r="K5858" s="2" t="s">
        <v>34</v>
      </c>
      <c r="L5858" s="52" t="str">
        <f t="shared" si="640"/>
        <v>20220930VND</v>
      </c>
      <c r="M5858">
        <f>VLOOKUP(L5858,Mapping!$H$1:$K$25,4,0)</f>
        <v>1</v>
      </c>
      <c r="N5858">
        <f t="shared" si="641"/>
        <v>7.9332659999999996E-3</v>
      </c>
      <c r="O5858">
        <f t="shared" si="642"/>
        <v>9.374973E-3</v>
      </c>
      <c r="P5858">
        <f t="shared" si="643"/>
        <v>0.2559367629</v>
      </c>
      <c r="Q5858" t="str">
        <f>VLOOKUP(VLOOKUP(C5858,Mapping!$A$1:$C$17,3,0),Mapping!$E$1:$F$6,2,0)</f>
        <v>Vùng 01</v>
      </c>
    </row>
    <row r="5859" spans="1:17" x14ac:dyDescent="0.3">
      <c r="A5859" s="33">
        <v>44834</v>
      </c>
      <c r="B5859">
        <v>4811</v>
      </c>
      <c r="C5859">
        <v>40</v>
      </c>
      <c r="D5859" s="38" t="s">
        <v>79</v>
      </c>
      <c r="E5859" s="2" t="s">
        <v>41</v>
      </c>
      <c r="F5859">
        <v>471837</v>
      </c>
      <c r="G5859" s="44">
        <f t="shared" si="637"/>
        <v>44562</v>
      </c>
      <c r="H5859" s="50">
        <f t="shared" si="638"/>
        <v>273</v>
      </c>
      <c r="I5859" s="50">
        <f t="shared" si="639"/>
        <v>54583374.300000004</v>
      </c>
      <c r="J5859" s="46">
        <v>1999391</v>
      </c>
      <c r="K5859" s="2" t="s">
        <v>34</v>
      </c>
      <c r="L5859" s="52" t="str">
        <f t="shared" si="640"/>
        <v>20220930VND</v>
      </c>
      <c r="M5859">
        <f>VLOOKUP(L5859,Mapping!$H$1:$K$25,4,0)</f>
        <v>1</v>
      </c>
      <c r="N5859">
        <f t="shared" si="641"/>
        <v>4.7183700000000002E-4</v>
      </c>
      <c r="O5859">
        <f t="shared" si="642"/>
        <v>1.9993910000000001E-3</v>
      </c>
      <c r="P5859">
        <f t="shared" si="643"/>
        <v>5.4583374300000001E-2</v>
      </c>
      <c r="Q5859" t="str">
        <f>VLOOKUP(VLOOKUP(C5859,Mapping!$A$1:$C$17,3,0),Mapping!$E$1:$F$6,2,0)</f>
        <v>Vùng 01</v>
      </c>
    </row>
    <row r="5860" spans="1:17" x14ac:dyDescent="0.3">
      <c r="A5860" s="33">
        <v>44834</v>
      </c>
      <c r="B5860">
        <v>4812</v>
      </c>
      <c r="C5860">
        <v>40</v>
      </c>
      <c r="D5860" s="38" t="s">
        <v>79</v>
      </c>
      <c r="E5860" s="2" t="s">
        <v>41</v>
      </c>
      <c r="F5860">
        <v>829210</v>
      </c>
      <c r="G5860" s="44">
        <f t="shared" si="637"/>
        <v>44562</v>
      </c>
      <c r="H5860" s="50">
        <f t="shared" si="638"/>
        <v>273</v>
      </c>
      <c r="I5860" s="50">
        <f t="shared" si="639"/>
        <v>5299530.6000000006</v>
      </c>
      <c r="J5860" s="46">
        <v>194122</v>
      </c>
      <c r="K5860" s="2" t="s">
        <v>34</v>
      </c>
      <c r="L5860" s="52" t="str">
        <f t="shared" si="640"/>
        <v>20220930VND</v>
      </c>
      <c r="M5860">
        <f>VLOOKUP(L5860,Mapping!$H$1:$K$25,4,0)</f>
        <v>1</v>
      </c>
      <c r="N5860">
        <f t="shared" si="641"/>
        <v>8.2921000000000004E-4</v>
      </c>
      <c r="O5860">
        <f t="shared" si="642"/>
        <v>1.94122E-4</v>
      </c>
      <c r="P5860">
        <f t="shared" si="643"/>
        <v>5.2995306000000004E-3</v>
      </c>
      <c r="Q5860" t="str">
        <f>VLOOKUP(VLOOKUP(C5860,Mapping!$A$1:$C$17,3,0),Mapping!$E$1:$F$6,2,0)</f>
        <v>Vùng 01</v>
      </c>
    </row>
    <row r="5861" spans="1:17" x14ac:dyDescent="0.3">
      <c r="A5861" s="33">
        <v>44834</v>
      </c>
      <c r="B5861">
        <v>4812</v>
      </c>
      <c r="C5861">
        <v>25</v>
      </c>
      <c r="D5861" s="38" t="s">
        <v>79</v>
      </c>
      <c r="E5861" s="2" t="s">
        <v>41</v>
      </c>
      <c r="F5861">
        <v>1090463</v>
      </c>
      <c r="G5861" s="44">
        <f t="shared" si="637"/>
        <v>44562</v>
      </c>
      <c r="H5861" s="50">
        <f t="shared" si="638"/>
        <v>273</v>
      </c>
      <c r="I5861" s="50">
        <f t="shared" si="639"/>
        <v>51609967.5</v>
      </c>
      <c r="J5861" s="46">
        <v>1890475</v>
      </c>
      <c r="K5861" s="2" t="s">
        <v>34</v>
      </c>
      <c r="L5861" s="52" t="str">
        <f t="shared" si="640"/>
        <v>20220930VND</v>
      </c>
      <c r="M5861">
        <f>VLOOKUP(L5861,Mapping!$H$1:$K$25,4,0)</f>
        <v>1</v>
      </c>
      <c r="N5861">
        <f t="shared" si="641"/>
        <v>1.0904630000000001E-3</v>
      </c>
      <c r="O5861">
        <f t="shared" si="642"/>
        <v>1.890475E-3</v>
      </c>
      <c r="P5861">
        <f t="shared" si="643"/>
        <v>5.1609967499999999E-2</v>
      </c>
      <c r="Q5861" t="str">
        <f>VLOOKUP(VLOOKUP(C5861,Mapping!$A$1:$C$17,3,0),Mapping!$E$1:$F$6,2,0)</f>
        <v>Vùng 01</v>
      </c>
    </row>
    <row r="5862" spans="1:17" x14ac:dyDescent="0.3">
      <c r="A5862" s="33">
        <v>44834</v>
      </c>
      <c r="B5862">
        <v>4812</v>
      </c>
      <c r="C5862">
        <v>34</v>
      </c>
      <c r="D5862" s="38" t="s">
        <v>79</v>
      </c>
      <c r="E5862" s="2" t="s">
        <v>41</v>
      </c>
      <c r="F5862">
        <v>94244</v>
      </c>
      <c r="G5862" s="44">
        <f t="shared" si="637"/>
        <v>44562</v>
      </c>
      <c r="H5862" s="50">
        <f t="shared" si="638"/>
        <v>273</v>
      </c>
      <c r="I5862" s="50">
        <f t="shared" si="639"/>
        <v>4995217.5</v>
      </c>
      <c r="J5862" s="46">
        <v>182975</v>
      </c>
      <c r="K5862" s="2" t="s">
        <v>34</v>
      </c>
      <c r="L5862" s="52" t="str">
        <f t="shared" si="640"/>
        <v>20220930VND</v>
      </c>
      <c r="M5862">
        <f>VLOOKUP(L5862,Mapping!$H$1:$K$25,4,0)</f>
        <v>1</v>
      </c>
      <c r="N5862">
        <f t="shared" si="641"/>
        <v>9.4244000000000001E-5</v>
      </c>
      <c r="O5862">
        <f t="shared" si="642"/>
        <v>1.8297499999999999E-4</v>
      </c>
      <c r="P5862">
        <f t="shared" si="643"/>
        <v>4.9952175000000003E-3</v>
      </c>
      <c r="Q5862" t="str">
        <f>VLOOKUP(VLOOKUP(C5862,Mapping!$A$1:$C$17,3,0),Mapping!$E$1:$F$6,2,0)</f>
        <v>Vùng 02</v>
      </c>
    </row>
    <row r="5863" spans="1:17" x14ac:dyDescent="0.3">
      <c r="A5863" s="33">
        <v>44834</v>
      </c>
      <c r="B5863">
        <v>4813</v>
      </c>
      <c r="C5863">
        <v>23</v>
      </c>
      <c r="D5863" s="38" t="s">
        <v>79</v>
      </c>
      <c r="E5863" s="2" t="s">
        <v>41</v>
      </c>
      <c r="F5863">
        <v>1138336</v>
      </c>
      <c r="G5863" s="44">
        <f t="shared" si="637"/>
        <v>44562</v>
      </c>
      <c r="H5863" s="50">
        <f t="shared" si="638"/>
        <v>273</v>
      </c>
      <c r="I5863" s="50">
        <f t="shared" si="639"/>
        <v>22679966.400000002</v>
      </c>
      <c r="J5863" s="46">
        <v>830768</v>
      </c>
      <c r="K5863" s="2" t="s">
        <v>34</v>
      </c>
      <c r="L5863" s="52" t="str">
        <f t="shared" si="640"/>
        <v>20220930VND</v>
      </c>
      <c r="M5863">
        <f>VLOOKUP(L5863,Mapping!$H$1:$K$25,4,0)</f>
        <v>1</v>
      </c>
      <c r="N5863">
        <f t="shared" si="641"/>
        <v>1.138336E-3</v>
      </c>
      <c r="O5863">
        <f t="shared" si="642"/>
        <v>8.3076799999999996E-4</v>
      </c>
      <c r="P5863">
        <f t="shared" si="643"/>
        <v>2.2679966400000001E-2</v>
      </c>
      <c r="Q5863" t="str">
        <f>VLOOKUP(VLOOKUP(C5863,Mapping!$A$1:$C$17,3,0),Mapping!$E$1:$F$6,2,0)</f>
        <v>Vùng 02</v>
      </c>
    </row>
    <row r="5864" spans="1:17" x14ac:dyDescent="0.3">
      <c r="A5864" s="33">
        <v>44834</v>
      </c>
      <c r="B5864">
        <v>4815</v>
      </c>
      <c r="C5864">
        <v>20</v>
      </c>
      <c r="D5864" s="38" t="s">
        <v>79</v>
      </c>
      <c r="E5864" s="2" t="s">
        <v>41</v>
      </c>
      <c r="F5864">
        <v>569424</v>
      </c>
      <c r="G5864" s="44">
        <f t="shared" si="637"/>
        <v>44562</v>
      </c>
      <c r="H5864" s="50">
        <f t="shared" si="638"/>
        <v>273</v>
      </c>
      <c r="I5864" s="50">
        <f t="shared" si="639"/>
        <v>13094581.5</v>
      </c>
      <c r="J5864" s="46">
        <v>479655</v>
      </c>
      <c r="K5864" s="2" t="s">
        <v>34</v>
      </c>
      <c r="L5864" s="52" t="str">
        <f t="shared" si="640"/>
        <v>20220930VND</v>
      </c>
      <c r="M5864">
        <f>VLOOKUP(L5864,Mapping!$H$1:$K$25,4,0)</f>
        <v>1</v>
      </c>
      <c r="N5864">
        <f t="shared" si="641"/>
        <v>5.6942400000000002E-4</v>
      </c>
      <c r="O5864">
        <f t="shared" si="642"/>
        <v>4.79655E-4</v>
      </c>
      <c r="P5864">
        <f t="shared" si="643"/>
        <v>1.3094581500000001E-2</v>
      </c>
      <c r="Q5864" t="str">
        <f>VLOOKUP(VLOOKUP(C5864,Mapping!$A$1:$C$17,3,0),Mapping!$E$1:$F$6,2,0)</f>
        <v>Vùng 02</v>
      </c>
    </row>
    <row r="5865" spans="1:17" x14ac:dyDescent="0.3">
      <c r="A5865" s="33">
        <v>44834</v>
      </c>
      <c r="B5865">
        <v>4816</v>
      </c>
      <c r="C5865">
        <v>23</v>
      </c>
      <c r="D5865" s="38" t="s">
        <v>79</v>
      </c>
      <c r="E5865" s="2" t="s">
        <v>41</v>
      </c>
      <c r="F5865">
        <v>733795</v>
      </c>
      <c r="G5865" s="44">
        <f t="shared" si="637"/>
        <v>44562</v>
      </c>
      <c r="H5865" s="50">
        <f t="shared" si="638"/>
        <v>273</v>
      </c>
      <c r="I5865" s="50">
        <f t="shared" si="639"/>
        <v>37242223.199999996</v>
      </c>
      <c r="J5865" s="46">
        <v>1364184</v>
      </c>
      <c r="K5865" s="2" t="s">
        <v>34</v>
      </c>
      <c r="L5865" s="52" t="str">
        <f t="shared" si="640"/>
        <v>20220930VND</v>
      </c>
      <c r="M5865">
        <f>VLOOKUP(L5865,Mapping!$H$1:$K$25,4,0)</f>
        <v>1</v>
      </c>
      <c r="N5865">
        <f t="shared" si="641"/>
        <v>7.3379499999999998E-4</v>
      </c>
      <c r="O5865">
        <f t="shared" si="642"/>
        <v>1.3641840000000001E-3</v>
      </c>
      <c r="P5865">
        <f t="shared" si="643"/>
        <v>3.7242223199999994E-2</v>
      </c>
      <c r="Q5865" t="str">
        <f>VLOOKUP(VLOOKUP(C5865,Mapping!$A$1:$C$17,3,0),Mapping!$E$1:$F$6,2,0)</f>
        <v>Vùng 02</v>
      </c>
    </row>
    <row r="5866" spans="1:17" x14ac:dyDescent="0.3">
      <c r="A5866" s="33">
        <v>44834</v>
      </c>
      <c r="B5866">
        <v>4821</v>
      </c>
      <c r="C5866">
        <v>34</v>
      </c>
      <c r="D5866" s="38" t="s">
        <v>79</v>
      </c>
      <c r="E5866" s="2" t="s">
        <v>41</v>
      </c>
      <c r="F5866">
        <v>626958</v>
      </c>
      <c r="G5866" s="44">
        <f t="shared" si="637"/>
        <v>44562</v>
      </c>
      <c r="H5866" s="50">
        <f t="shared" si="638"/>
        <v>273</v>
      </c>
      <c r="I5866" s="50">
        <f t="shared" si="639"/>
        <v>34287817.199999996</v>
      </c>
      <c r="J5866" s="46">
        <v>1255964</v>
      </c>
      <c r="K5866" s="2" t="s">
        <v>34</v>
      </c>
      <c r="L5866" s="52" t="str">
        <f t="shared" si="640"/>
        <v>20220930VND</v>
      </c>
      <c r="M5866">
        <f>VLOOKUP(L5866,Mapping!$H$1:$K$25,4,0)</f>
        <v>1</v>
      </c>
      <c r="N5866">
        <f t="shared" si="641"/>
        <v>6.2695800000000005E-4</v>
      </c>
      <c r="O5866">
        <f t="shared" si="642"/>
        <v>1.255964E-3</v>
      </c>
      <c r="P5866">
        <f t="shared" si="643"/>
        <v>3.4287817199999994E-2</v>
      </c>
      <c r="Q5866" t="str">
        <f>VLOOKUP(VLOOKUP(C5866,Mapping!$A$1:$C$17,3,0),Mapping!$E$1:$F$6,2,0)</f>
        <v>Vùng 02</v>
      </c>
    </row>
    <row r="5867" spans="1:17" x14ac:dyDescent="0.3">
      <c r="A5867" s="33">
        <v>44834</v>
      </c>
      <c r="B5867">
        <v>4823</v>
      </c>
      <c r="C5867">
        <v>34</v>
      </c>
      <c r="D5867" s="38" t="s">
        <v>79</v>
      </c>
      <c r="E5867" s="2" t="s">
        <v>43</v>
      </c>
      <c r="F5867">
        <v>6691069</v>
      </c>
      <c r="G5867" s="44">
        <f t="shared" si="637"/>
        <v>44562</v>
      </c>
      <c r="H5867" s="50">
        <f t="shared" si="638"/>
        <v>273</v>
      </c>
      <c r="I5867" s="50">
        <f t="shared" si="639"/>
        <v>240802161.59999999</v>
      </c>
      <c r="J5867" s="46">
        <v>8820592</v>
      </c>
      <c r="K5867" s="2" t="s">
        <v>34</v>
      </c>
      <c r="L5867" s="52" t="str">
        <f t="shared" si="640"/>
        <v>20220930VND</v>
      </c>
      <c r="M5867">
        <f>VLOOKUP(L5867,Mapping!$H$1:$K$25,4,0)</f>
        <v>1</v>
      </c>
      <c r="N5867">
        <f t="shared" si="641"/>
        <v>6.691069E-3</v>
      </c>
      <c r="O5867">
        <f t="shared" si="642"/>
        <v>8.8205920000000004E-3</v>
      </c>
      <c r="P5867">
        <f t="shared" si="643"/>
        <v>0.24080216159999998</v>
      </c>
      <c r="Q5867" t="str">
        <f>VLOOKUP(VLOOKUP(C5867,Mapping!$A$1:$C$17,3,0),Mapping!$E$1:$F$6,2,0)</f>
        <v>Vùng 02</v>
      </c>
    </row>
    <row r="5868" spans="1:17" x14ac:dyDescent="0.3">
      <c r="A5868" s="33">
        <v>44834</v>
      </c>
      <c r="B5868">
        <v>4823</v>
      </c>
      <c r="C5868">
        <v>34</v>
      </c>
      <c r="D5868" s="38" t="s">
        <v>79</v>
      </c>
      <c r="E5868" s="2" t="s">
        <v>41</v>
      </c>
      <c r="F5868">
        <v>5826365</v>
      </c>
      <c r="G5868" s="44">
        <f t="shared" si="637"/>
        <v>44562</v>
      </c>
      <c r="H5868" s="50">
        <f t="shared" si="638"/>
        <v>273</v>
      </c>
      <c r="I5868" s="50">
        <f t="shared" si="639"/>
        <v>124594633.8</v>
      </c>
      <c r="J5868" s="46">
        <v>4563906</v>
      </c>
      <c r="K5868" s="2" t="s">
        <v>34</v>
      </c>
      <c r="L5868" s="52" t="str">
        <f t="shared" si="640"/>
        <v>20220930VND</v>
      </c>
      <c r="M5868">
        <f>VLOOKUP(L5868,Mapping!$H$1:$K$25,4,0)</f>
        <v>1</v>
      </c>
      <c r="N5868">
        <f t="shared" si="641"/>
        <v>5.826365E-3</v>
      </c>
      <c r="O5868">
        <f t="shared" si="642"/>
        <v>4.5639060000000004E-3</v>
      </c>
      <c r="P5868">
        <f t="shared" si="643"/>
        <v>0.12459463379999999</v>
      </c>
      <c r="Q5868" t="str">
        <f>VLOOKUP(VLOOKUP(C5868,Mapping!$A$1:$C$17,3,0),Mapping!$E$1:$F$6,2,0)</f>
        <v>Vùng 02</v>
      </c>
    </row>
    <row r="5869" spans="1:17" x14ac:dyDescent="0.3">
      <c r="A5869" s="33">
        <v>44834</v>
      </c>
      <c r="B5869">
        <v>4823</v>
      </c>
      <c r="C5869">
        <v>34</v>
      </c>
      <c r="D5869" s="38" t="s">
        <v>79</v>
      </c>
      <c r="E5869" s="2" t="s">
        <v>41</v>
      </c>
      <c r="F5869">
        <v>8984096</v>
      </c>
      <c r="G5869" s="44">
        <f t="shared" si="637"/>
        <v>44562</v>
      </c>
      <c r="H5869" s="50">
        <f t="shared" si="638"/>
        <v>273</v>
      </c>
      <c r="I5869" s="50">
        <f t="shared" si="639"/>
        <v>248511381.29999998</v>
      </c>
      <c r="J5869" s="46">
        <v>9102981</v>
      </c>
      <c r="K5869" s="2" t="s">
        <v>34</v>
      </c>
      <c r="L5869" s="52" t="str">
        <f t="shared" si="640"/>
        <v>20220930VND</v>
      </c>
      <c r="M5869">
        <f>VLOOKUP(L5869,Mapping!$H$1:$K$25,4,0)</f>
        <v>1</v>
      </c>
      <c r="N5869">
        <f t="shared" si="641"/>
        <v>8.9840960000000004E-3</v>
      </c>
      <c r="O5869">
        <f t="shared" si="642"/>
        <v>9.1029809999999996E-3</v>
      </c>
      <c r="P5869">
        <f t="shared" si="643"/>
        <v>0.24851138129999997</v>
      </c>
      <c r="Q5869" t="str">
        <f>VLOOKUP(VLOOKUP(C5869,Mapping!$A$1:$C$17,3,0),Mapping!$E$1:$F$6,2,0)</f>
        <v>Vùng 02</v>
      </c>
    </row>
    <row r="5870" spans="1:17" x14ac:dyDescent="0.3">
      <c r="A5870" s="33">
        <v>44834</v>
      </c>
      <c r="B5870">
        <v>4823</v>
      </c>
      <c r="C5870">
        <v>34</v>
      </c>
      <c r="D5870" s="38" t="s">
        <v>79</v>
      </c>
      <c r="E5870" s="2" t="s">
        <v>41</v>
      </c>
      <c r="F5870">
        <v>1235428</v>
      </c>
      <c r="G5870" s="44">
        <f t="shared" si="637"/>
        <v>44562</v>
      </c>
      <c r="H5870" s="50">
        <f t="shared" si="638"/>
        <v>273</v>
      </c>
      <c r="I5870" s="50">
        <f t="shared" si="639"/>
        <v>3751811.6999999997</v>
      </c>
      <c r="J5870" s="46">
        <v>137429</v>
      </c>
      <c r="K5870" s="2" t="s">
        <v>34</v>
      </c>
      <c r="L5870" s="52" t="str">
        <f t="shared" si="640"/>
        <v>20220930VND</v>
      </c>
      <c r="M5870">
        <f>VLOOKUP(L5870,Mapping!$H$1:$K$25,4,0)</f>
        <v>1</v>
      </c>
      <c r="N5870">
        <f t="shared" si="641"/>
        <v>1.235428E-3</v>
      </c>
      <c r="O5870">
        <f t="shared" si="642"/>
        <v>1.37429E-4</v>
      </c>
      <c r="P5870">
        <f t="shared" si="643"/>
        <v>3.7518116999999997E-3</v>
      </c>
      <c r="Q5870" t="str">
        <f>VLOOKUP(VLOOKUP(C5870,Mapping!$A$1:$C$17,3,0),Mapping!$E$1:$F$6,2,0)</f>
        <v>Vùng 02</v>
      </c>
    </row>
    <row r="5871" spans="1:17" x14ac:dyDescent="0.3">
      <c r="A5871" s="33">
        <v>44834</v>
      </c>
      <c r="B5871">
        <v>4823</v>
      </c>
      <c r="C5871">
        <v>34</v>
      </c>
      <c r="D5871" s="38" t="s">
        <v>79</v>
      </c>
      <c r="E5871" s="2" t="s">
        <v>41</v>
      </c>
      <c r="F5871">
        <v>959858</v>
      </c>
      <c r="G5871" s="44">
        <f t="shared" si="637"/>
        <v>44562</v>
      </c>
      <c r="H5871" s="50">
        <f t="shared" si="638"/>
        <v>273</v>
      </c>
      <c r="I5871" s="50">
        <f t="shared" si="639"/>
        <v>814811520539.01587</v>
      </c>
      <c r="J5871" s="46">
        <v>1286619</v>
      </c>
      <c r="K5871" s="2" t="s">
        <v>35</v>
      </c>
      <c r="L5871" s="52" t="str">
        <f t="shared" si="640"/>
        <v>20220930USD</v>
      </c>
      <c r="M5871">
        <f>VLOOKUP(L5871,Mapping!$H$1:$K$25,4,0)</f>
        <v>23197.68</v>
      </c>
      <c r="N5871">
        <f t="shared" si="641"/>
        <v>22.266478729439999</v>
      </c>
      <c r="O5871">
        <f t="shared" si="642"/>
        <v>29.846575843920004</v>
      </c>
      <c r="P5871">
        <f t="shared" si="643"/>
        <v>814.81152053901587</v>
      </c>
      <c r="Q5871" t="str">
        <f>VLOOKUP(VLOOKUP(C5871,Mapping!$A$1:$C$17,3,0),Mapping!$E$1:$F$6,2,0)</f>
        <v>Vùng 02</v>
      </c>
    </row>
    <row r="5872" spans="1:17" x14ac:dyDescent="0.3">
      <c r="A5872" s="33">
        <v>44834</v>
      </c>
      <c r="B5872">
        <v>4824</v>
      </c>
      <c r="C5872">
        <v>24</v>
      </c>
      <c r="D5872" s="38" t="s">
        <v>79</v>
      </c>
      <c r="E5872" s="2" t="s">
        <v>41</v>
      </c>
      <c r="F5872">
        <v>495925</v>
      </c>
      <c r="G5872" s="44">
        <f t="shared" si="637"/>
        <v>44562</v>
      </c>
      <c r="H5872" s="50">
        <f t="shared" si="638"/>
        <v>273</v>
      </c>
      <c r="I5872" s="50">
        <f t="shared" si="639"/>
        <v>24391867.5</v>
      </c>
      <c r="J5872" s="46">
        <v>893475</v>
      </c>
      <c r="K5872" s="2" t="s">
        <v>34</v>
      </c>
      <c r="L5872" s="52" t="str">
        <f t="shared" si="640"/>
        <v>20220930VND</v>
      </c>
      <c r="M5872">
        <f>VLOOKUP(L5872,Mapping!$H$1:$K$25,4,0)</f>
        <v>1</v>
      </c>
      <c r="N5872">
        <f t="shared" si="641"/>
        <v>4.9592500000000003E-4</v>
      </c>
      <c r="O5872">
        <f t="shared" si="642"/>
        <v>8.9347500000000002E-4</v>
      </c>
      <c r="P5872">
        <f t="shared" si="643"/>
        <v>2.4391867500000001E-2</v>
      </c>
      <c r="Q5872" t="str">
        <f>VLOOKUP(VLOOKUP(C5872,Mapping!$A$1:$C$17,3,0),Mapping!$E$1:$F$6,2,0)</f>
        <v>Vùng 04</v>
      </c>
    </row>
    <row r="5873" spans="1:17" x14ac:dyDescent="0.3">
      <c r="A5873" s="33">
        <v>44834</v>
      </c>
      <c r="B5873">
        <v>4825</v>
      </c>
      <c r="C5873">
        <v>24</v>
      </c>
      <c r="D5873" s="38" t="s">
        <v>79</v>
      </c>
      <c r="E5873" s="2" t="s">
        <v>41</v>
      </c>
      <c r="F5873">
        <v>3768036</v>
      </c>
      <c r="G5873" s="44">
        <f t="shared" si="637"/>
        <v>44562</v>
      </c>
      <c r="H5873" s="50">
        <f t="shared" si="638"/>
        <v>273</v>
      </c>
      <c r="I5873" s="50">
        <f t="shared" si="639"/>
        <v>158918159.40000001</v>
      </c>
      <c r="J5873" s="46">
        <v>5821178</v>
      </c>
      <c r="K5873" s="2" t="s">
        <v>34</v>
      </c>
      <c r="L5873" s="52" t="str">
        <f t="shared" si="640"/>
        <v>20220930VND</v>
      </c>
      <c r="M5873">
        <f>VLOOKUP(L5873,Mapping!$H$1:$K$25,4,0)</f>
        <v>1</v>
      </c>
      <c r="N5873">
        <f t="shared" si="641"/>
        <v>3.7680360000000002E-3</v>
      </c>
      <c r="O5873">
        <f t="shared" si="642"/>
        <v>5.8211779999999998E-3</v>
      </c>
      <c r="P5873">
        <f t="shared" si="643"/>
        <v>0.15891815940000001</v>
      </c>
      <c r="Q5873" t="str">
        <f>VLOOKUP(VLOOKUP(C5873,Mapping!$A$1:$C$17,3,0),Mapping!$E$1:$F$6,2,0)</f>
        <v>Vùng 04</v>
      </c>
    </row>
    <row r="5874" spans="1:17" x14ac:dyDescent="0.3">
      <c r="A5874" s="33">
        <v>44834</v>
      </c>
      <c r="B5874">
        <v>4825</v>
      </c>
      <c r="C5874">
        <v>24</v>
      </c>
      <c r="D5874" s="38" t="s">
        <v>79</v>
      </c>
      <c r="E5874" s="2" t="s">
        <v>41</v>
      </c>
      <c r="F5874">
        <v>896451</v>
      </c>
      <c r="G5874" s="44">
        <f t="shared" si="637"/>
        <v>44562</v>
      </c>
      <c r="H5874" s="50">
        <f t="shared" si="638"/>
        <v>273</v>
      </c>
      <c r="I5874" s="50">
        <f t="shared" si="639"/>
        <v>196312466390.04001</v>
      </c>
      <c r="J5874" s="46">
        <v>309985</v>
      </c>
      <c r="K5874" s="2" t="s">
        <v>35</v>
      </c>
      <c r="L5874" s="52" t="str">
        <f t="shared" si="640"/>
        <v>20220930USD</v>
      </c>
      <c r="M5874">
        <f>VLOOKUP(L5874,Mapping!$H$1:$K$25,4,0)</f>
        <v>23197.68</v>
      </c>
      <c r="N5874">
        <f t="shared" si="641"/>
        <v>20.795583433680001</v>
      </c>
      <c r="O5874">
        <f t="shared" si="642"/>
        <v>7.1909328347999999</v>
      </c>
      <c r="P5874">
        <f t="shared" si="643"/>
        <v>196.31246639004002</v>
      </c>
      <c r="Q5874" t="str">
        <f>VLOOKUP(VLOOKUP(C5874,Mapping!$A$1:$C$17,3,0),Mapping!$E$1:$F$6,2,0)</f>
        <v>Vùng 04</v>
      </c>
    </row>
    <row r="5875" spans="1:17" x14ac:dyDescent="0.3">
      <c r="A5875" s="33">
        <v>44834</v>
      </c>
      <c r="B5875">
        <v>4825</v>
      </c>
      <c r="C5875">
        <v>40</v>
      </c>
      <c r="D5875" s="38" t="s">
        <v>79</v>
      </c>
      <c r="E5875" s="2" t="s">
        <v>41</v>
      </c>
      <c r="F5875">
        <v>872790</v>
      </c>
      <c r="G5875" s="44">
        <f t="shared" si="637"/>
        <v>44562</v>
      </c>
      <c r="H5875" s="50">
        <f t="shared" si="638"/>
        <v>273</v>
      </c>
      <c r="I5875" s="50">
        <f t="shared" si="639"/>
        <v>1625960.7</v>
      </c>
      <c r="J5875" s="46">
        <v>59559</v>
      </c>
      <c r="K5875" s="2" t="s">
        <v>34</v>
      </c>
      <c r="L5875" s="52" t="str">
        <f t="shared" si="640"/>
        <v>20220930VND</v>
      </c>
      <c r="M5875">
        <f>VLOOKUP(L5875,Mapping!$H$1:$K$25,4,0)</f>
        <v>1</v>
      </c>
      <c r="N5875">
        <f t="shared" si="641"/>
        <v>8.7279000000000002E-4</v>
      </c>
      <c r="O5875">
        <f t="shared" si="642"/>
        <v>5.9558999999999997E-5</v>
      </c>
      <c r="P5875">
        <f t="shared" si="643"/>
        <v>1.6259606999999999E-3</v>
      </c>
      <c r="Q5875" t="str">
        <f>VLOOKUP(VLOOKUP(C5875,Mapping!$A$1:$C$17,3,0),Mapping!$E$1:$F$6,2,0)</f>
        <v>Vùng 01</v>
      </c>
    </row>
    <row r="5876" spans="1:17" x14ac:dyDescent="0.3">
      <c r="A5876" s="33">
        <v>44834</v>
      </c>
      <c r="B5876">
        <v>4826</v>
      </c>
      <c r="C5876">
        <v>40</v>
      </c>
      <c r="D5876" s="38" t="s">
        <v>79</v>
      </c>
      <c r="E5876" s="2" t="s">
        <v>41</v>
      </c>
      <c r="F5876">
        <v>976638</v>
      </c>
      <c r="G5876" s="44">
        <f t="shared" si="637"/>
        <v>44562</v>
      </c>
      <c r="H5876" s="50">
        <f t="shared" si="638"/>
        <v>273</v>
      </c>
      <c r="I5876" s="50">
        <f t="shared" si="639"/>
        <v>22064242.199999999</v>
      </c>
      <c r="J5876" s="46">
        <v>808214</v>
      </c>
      <c r="K5876" s="2" t="s">
        <v>34</v>
      </c>
      <c r="L5876" s="52" t="str">
        <f t="shared" si="640"/>
        <v>20220930VND</v>
      </c>
      <c r="M5876">
        <f>VLOOKUP(L5876,Mapping!$H$1:$K$25,4,0)</f>
        <v>1</v>
      </c>
      <c r="N5876">
        <f t="shared" si="641"/>
        <v>9.7663799999999994E-4</v>
      </c>
      <c r="O5876">
        <f t="shared" si="642"/>
        <v>8.0821400000000002E-4</v>
      </c>
      <c r="P5876">
        <f t="shared" si="643"/>
        <v>2.20642422E-2</v>
      </c>
      <c r="Q5876" t="str">
        <f>VLOOKUP(VLOOKUP(C5876,Mapping!$A$1:$C$17,3,0),Mapping!$E$1:$F$6,2,0)</f>
        <v>Vùng 01</v>
      </c>
    </row>
    <row r="5877" spans="1:17" x14ac:dyDescent="0.3">
      <c r="A5877" s="33">
        <v>44834</v>
      </c>
      <c r="B5877">
        <v>4827</v>
      </c>
      <c r="C5877">
        <v>41</v>
      </c>
      <c r="D5877" s="38" t="s">
        <v>79</v>
      </c>
      <c r="E5877" s="2" t="s">
        <v>41</v>
      </c>
      <c r="F5877">
        <v>1060143</v>
      </c>
      <c r="G5877" s="44">
        <f t="shared" si="637"/>
        <v>44562</v>
      </c>
      <c r="H5877" s="50">
        <f t="shared" si="638"/>
        <v>273</v>
      </c>
      <c r="I5877" s="50">
        <f t="shared" si="639"/>
        <v>12288467.1</v>
      </c>
      <c r="J5877" s="46">
        <v>450127</v>
      </c>
      <c r="K5877" s="2" t="s">
        <v>34</v>
      </c>
      <c r="L5877" s="52" t="str">
        <f t="shared" si="640"/>
        <v>20220930VND</v>
      </c>
      <c r="M5877">
        <f>VLOOKUP(L5877,Mapping!$H$1:$K$25,4,0)</f>
        <v>1</v>
      </c>
      <c r="N5877">
        <f t="shared" si="641"/>
        <v>1.0601429999999999E-3</v>
      </c>
      <c r="O5877">
        <f t="shared" si="642"/>
        <v>4.5012699999999998E-4</v>
      </c>
      <c r="P5877">
        <f t="shared" si="643"/>
        <v>1.22884671E-2</v>
      </c>
      <c r="Q5877" t="str">
        <f>VLOOKUP(VLOOKUP(C5877,Mapping!$A$1:$C$17,3,0),Mapping!$E$1:$F$6,2,0)</f>
        <v>Vùng 05</v>
      </c>
    </row>
    <row r="5878" spans="1:17" x14ac:dyDescent="0.3">
      <c r="A5878" s="33">
        <v>44834</v>
      </c>
      <c r="B5878">
        <v>4830</v>
      </c>
      <c r="C5878">
        <v>23</v>
      </c>
      <c r="D5878" s="38" t="s">
        <v>79</v>
      </c>
      <c r="E5878" s="2" t="s">
        <v>41</v>
      </c>
      <c r="F5878">
        <v>1530938</v>
      </c>
      <c r="G5878" s="44">
        <f t="shared" si="637"/>
        <v>44562</v>
      </c>
      <c r="H5878" s="50">
        <f t="shared" si="638"/>
        <v>273</v>
      </c>
      <c r="I5878" s="50">
        <f t="shared" si="639"/>
        <v>54461943.899999999</v>
      </c>
      <c r="J5878" s="46">
        <v>1994943</v>
      </c>
      <c r="K5878" s="2" t="s">
        <v>34</v>
      </c>
      <c r="L5878" s="52" t="str">
        <f t="shared" si="640"/>
        <v>20220930VND</v>
      </c>
      <c r="M5878">
        <f>VLOOKUP(L5878,Mapping!$H$1:$K$25,4,0)</f>
        <v>1</v>
      </c>
      <c r="N5878">
        <f t="shared" si="641"/>
        <v>1.5309379999999999E-3</v>
      </c>
      <c r="O5878">
        <f t="shared" si="642"/>
        <v>1.9949429999999999E-3</v>
      </c>
      <c r="P5878">
        <f t="shared" si="643"/>
        <v>5.4461943899999997E-2</v>
      </c>
      <c r="Q5878" t="str">
        <f>VLOOKUP(VLOOKUP(C5878,Mapping!$A$1:$C$17,3,0),Mapping!$E$1:$F$6,2,0)</f>
        <v>Vùng 02</v>
      </c>
    </row>
    <row r="5879" spans="1:17" x14ac:dyDescent="0.3">
      <c r="A5879" s="33">
        <v>44834</v>
      </c>
      <c r="B5879">
        <v>4831</v>
      </c>
      <c r="C5879">
        <v>40</v>
      </c>
      <c r="D5879" s="38" t="s">
        <v>79</v>
      </c>
      <c r="E5879" s="2" t="s">
        <v>41</v>
      </c>
      <c r="F5879">
        <v>63544</v>
      </c>
      <c r="G5879" s="44">
        <f t="shared" si="637"/>
        <v>44562</v>
      </c>
      <c r="H5879" s="50">
        <f t="shared" si="638"/>
        <v>273</v>
      </c>
      <c r="I5879" s="50">
        <f t="shared" si="639"/>
        <v>2062296.5999999999</v>
      </c>
      <c r="J5879" s="46">
        <v>75542</v>
      </c>
      <c r="K5879" s="2" t="s">
        <v>34</v>
      </c>
      <c r="L5879" s="52" t="str">
        <f t="shared" si="640"/>
        <v>20220930VND</v>
      </c>
      <c r="M5879">
        <f>VLOOKUP(L5879,Mapping!$H$1:$K$25,4,0)</f>
        <v>1</v>
      </c>
      <c r="N5879">
        <f t="shared" si="641"/>
        <v>6.3544E-5</v>
      </c>
      <c r="O5879">
        <f t="shared" si="642"/>
        <v>7.5542000000000003E-5</v>
      </c>
      <c r="P5879">
        <f t="shared" si="643"/>
        <v>2.0622965999999997E-3</v>
      </c>
      <c r="Q5879" t="str">
        <f>VLOOKUP(VLOOKUP(C5879,Mapping!$A$1:$C$17,3,0),Mapping!$E$1:$F$6,2,0)</f>
        <v>Vùng 01</v>
      </c>
    </row>
    <row r="5880" spans="1:17" x14ac:dyDescent="0.3">
      <c r="A5880" s="33">
        <v>44834</v>
      </c>
      <c r="B5880">
        <v>4832</v>
      </c>
      <c r="C5880">
        <v>24</v>
      </c>
      <c r="D5880" s="38" t="s">
        <v>79</v>
      </c>
      <c r="E5880" s="2" t="s">
        <v>41</v>
      </c>
      <c r="F5880">
        <v>80884</v>
      </c>
      <c r="G5880" s="44">
        <f t="shared" si="637"/>
        <v>44562</v>
      </c>
      <c r="H5880" s="50">
        <f t="shared" si="638"/>
        <v>273</v>
      </c>
      <c r="I5880" s="50">
        <f t="shared" si="639"/>
        <v>28473053.699999999</v>
      </c>
      <c r="J5880" s="46">
        <v>1042969</v>
      </c>
      <c r="K5880" s="2" t="s">
        <v>34</v>
      </c>
      <c r="L5880" s="52" t="str">
        <f t="shared" si="640"/>
        <v>20220930VND</v>
      </c>
      <c r="M5880">
        <f>VLOOKUP(L5880,Mapping!$H$1:$K$25,4,0)</f>
        <v>1</v>
      </c>
      <c r="N5880">
        <f t="shared" si="641"/>
        <v>8.0883999999999993E-5</v>
      </c>
      <c r="O5880">
        <f t="shared" si="642"/>
        <v>1.0429689999999999E-3</v>
      </c>
      <c r="P5880">
        <f t="shared" si="643"/>
        <v>2.8473053700000001E-2</v>
      </c>
      <c r="Q5880" t="str">
        <f>VLOOKUP(VLOOKUP(C5880,Mapping!$A$1:$C$17,3,0),Mapping!$E$1:$F$6,2,0)</f>
        <v>Vùng 04</v>
      </c>
    </row>
    <row r="5881" spans="1:17" x14ac:dyDescent="0.3">
      <c r="A5881" s="33">
        <v>44834</v>
      </c>
      <c r="B5881">
        <v>4832</v>
      </c>
      <c r="C5881">
        <v>25</v>
      </c>
      <c r="D5881" s="38" t="s">
        <v>79</v>
      </c>
      <c r="E5881" s="2" t="s">
        <v>41</v>
      </c>
      <c r="F5881">
        <v>1790158</v>
      </c>
      <c r="G5881" s="44">
        <f t="shared" si="637"/>
        <v>44562</v>
      </c>
      <c r="H5881" s="50">
        <f t="shared" si="638"/>
        <v>273</v>
      </c>
      <c r="I5881" s="50">
        <f t="shared" si="639"/>
        <v>21659874.599999998</v>
      </c>
      <c r="J5881" s="46">
        <v>793402</v>
      </c>
      <c r="K5881" s="2" t="s">
        <v>34</v>
      </c>
      <c r="L5881" s="52" t="str">
        <f t="shared" si="640"/>
        <v>20220930VND</v>
      </c>
      <c r="M5881">
        <f>VLOOKUP(L5881,Mapping!$H$1:$K$25,4,0)</f>
        <v>1</v>
      </c>
      <c r="N5881">
        <f t="shared" si="641"/>
        <v>1.790158E-3</v>
      </c>
      <c r="O5881">
        <f t="shared" si="642"/>
        <v>7.9340200000000002E-4</v>
      </c>
      <c r="P5881">
        <f t="shared" si="643"/>
        <v>2.1659874599999997E-2</v>
      </c>
      <c r="Q5881" t="str">
        <f>VLOOKUP(VLOOKUP(C5881,Mapping!$A$1:$C$17,3,0),Mapping!$E$1:$F$6,2,0)</f>
        <v>Vùng 01</v>
      </c>
    </row>
    <row r="5882" spans="1:17" x14ac:dyDescent="0.3">
      <c r="A5882" s="33">
        <v>44834</v>
      </c>
      <c r="B5882">
        <v>4833</v>
      </c>
      <c r="C5882">
        <v>36</v>
      </c>
      <c r="D5882" s="38" t="s">
        <v>79</v>
      </c>
      <c r="E5882" s="2" t="s">
        <v>41</v>
      </c>
      <c r="F5882">
        <v>1136147</v>
      </c>
      <c r="G5882" s="44">
        <f t="shared" si="637"/>
        <v>44562</v>
      </c>
      <c r="H5882" s="50">
        <f t="shared" si="638"/>
        <v>273</v>
      </c>
      <c r="I5882" s="50">
        <f t="shared" si="639"/>
        <v>8174302.5</v>
      </c>
      <c r="J5882" s="46">
        <v>299425</v>
      </c>
      <c r="K5882" s="2" t="s">
        <v>34</v>
      </c>
      <c r="L5882" s="52" t="str">
        <f t="shared" si="640"/>
        <v>20220930VND</v>
      </c>
      <c r="M5882">
        <f>VLOOKUP(L5882,Mapping!$H$1:$K$25,4,0)</f>
        <v>1</v>
      </c>
      <c r="N5882">
        <f t="shared" si="641"/>
        <v>1.1361469999999999E-3</v>
      </c>
      <c r="O5882">
        <f t="shared" si="642"/>
        <v>2.9942499999999997E-4</v>
      </c>
      <c r="P5882">
        <f t="shared" si="643"/>
        <v>8.1743024999999993E-3</v>
      </c>
      <c r="Q5882" t="str">
        <f>VLOOKUP(VLOOKUP(C5882,Mapping!$A$1:$C$17,3,0),Mapping!$E$1:$F$6,2,0)</f>
        <v>Vùng 05</v>
      </c>
    </row>
    <row r="5883" spans="1:17" x14ac:dyDescent="0.3">
      <c r="A5883" s="33">
        <v>44834</v>
      </c>
      <c r="B5883">
        <v>4833</v>
      </c>
      <c r="C5883">
        <v>34</v>
      </c>
      <c r="D5883" s="38" t="s">
        <v>79</v>
      </c>
      <c r="E5883" s="2" t="s">
        <v>41</v>
      </c>
      <c r="F5883">
        <v>308536</v>
      </c>
      <c r="G5883" s="44">
        <f t="shared" si="637"/>
        <v>44562</v>
      </c>
      <c r="H5883" s="50">
        <f t="shared" si="638"/>
        <v>273</v>
      </c>
      <c r="I5883" s="50">
        <f t="shared" si="639"/>
        <v>27153207.900000002</v>
      </c>
      <c r="J5883" s="46">
        <v>994623</v>
      </c>
      <c r="K5883" s="2" t="s">
        <v>34</v>
      </c>
      <c r="L5883" s="52" t="str">
        <f t="shared" si="640"/>
        <v>20220930VND</v>
      </c>
      <c r="M5883">
        <f>VLOOKUP(L5883,Mapping!$H$1:$K$25,4,0)</f>
        <v>1</v>
      </c>
      <c r="N5883">
        <f t="shared" si="641"/>
        <v>3.0853599999999999E-4</v>
      </c>
      <c r="O5883">
        <f t="shared" si="642"/>
        <v>9.9462300000000003E-4</v>
      </c>
      <c r="P5883">
        <f t="shared" si="643"/>
        <v>2.7153207900000004E-2</v>
      </c>
      <c r="Q5883" t="str">
        <f>VLOOKUP(VLOOKUP(C5883,Mapping!$A$1:$C$17,3,0),Mapping!$E$1:$F$6,2,0)</f>
        <v>Vùng 02</v>
      </c>
    </row>
    <row r="5884" spans="1:17" x14ac:dyDescent="0.3">
      <c r="A5884" s="33">
        <v>44834</v>
      </c>
      <c r="B5884">
        <v>4834</v>
      </c>
      <c r="C5884">
        <v>23</v>
      </c>
      <c r="D5884" s="38" t="s">
        <v>79</v>
      </c>
      <c r="E5884" s="2" t="s">
        <v>41</v>
      </c>
      <c r="F5884">
        <v>329226</v>
      </c>
      <c r="G5884" s="44">
        <f t="shared" si="637"/>
        <v>44562</v>
      </c>
      <c r="H5884" s="50">
        <f t="shared" si="638"/>
        <v>273</v>
      </c>
      <c r="I5884" s="50">
        <f t="shared" si="639"/>
        <v>31733793</v>
      </c>
      <c r="J5884" s="46">
        <v>1162410</v>
      </c>
      <c r="K5884" s="2" t="s">
        <v>34</v>
      </c>
      <c r="L5884" s="52" t="str">
        <f t="shared" si="640"/>
        <v>20220930VND</v>
      </c>
      <c r="M5884">
        <f>VLOOKUP(L5884,Mapping!$H$1:$K$25,4,0)</f>
        <v>1</v>
      </c>
      <c r="N5884">
        <f t="shared" si="641"/>
        <v>3.2922600000000001E-4</v>
      </c>
      <c r="O5884">
        <f t="shared" si="642"/>
        <v>1.16241E-3</v>
      </c>
      <c r="P5884">
        <f t="shared" si="643"/>
        <v>3.1733793000000003E-2</v>
      </c>
      <c r="Q5884" t="str">
        <f>VLOOKUP(VLOOKUP(C5884,Mapping!$A$1:$C$17,3,0),Mapping!$E$1:$F$6,2,0)</f>
        <v>Vùng 02</v>
      </c>
    </row>
    <row r="5885" spans="1:17" x14ac:dyDescent="0.3">
      <c r="A5885" s="33">
        <v>44834</v>
      </c>
      <c r="B5885">
        <v>4835</v>
      </c>
      <c r="C5885">
        <v>34</v>
      </c>
      <c r="D5885" s="38" t="s">
        <v>79</v>
      </c>
      <c r="E5885" s="2" t="s">
        <v>41</v>
      </c>
      <c r="F5885">
        <v>1435731</v>
      </c>
      <c r="G5885" s="44">
        <f t="shared" si="637"/>
        <v>44562</v>
      </c>
      <c r="H5885" s="50">
        <f t="shared" si="638"/>
        <v>273</v>
      </c>
      <c r="I5885" s="50">
        <f t="shared" si="639"/>
        <v>15495125.1</v>
      </c>
      <c r="J5885" s="46">
        <v>567587</v>
      </c>
      <c r="K5885" s="2" t="s">
        <v>34</v>
      </c>
      <c r="L5885" s="52" t="str">
        <f t="shared" si="640"/>
        <v>20220930VND</v>
      </c>
      <c r="M5885">
        <f>VLOOKUP(L5885,Mapping!$H$1:$K$25,4,0)</f>
        <v>1</v>
      </c>
      <c r="N5885">
        <f t="shared" si="641"/>
        <v>1.435731E-3</v>
      </c>
      <c r="O5885">
        <f t="shared" si="642"/>
        <v>5.6758700000000004E-4</v>
      </c>
      <c r="P5885">
        <f t="shared" si="643"/>
        <v>1.54951251E-2</v>
      </c>
      <c r="Q5885" t="str">
        <f>VLOOKUP(VLOOKUP(C5885,Mapping!$A$1:$C$17,3,0),Mapping!$E$1:$F$6,2,0)</f>
        <v>Vùng 02</v>
      </c>
    </row>
    <row r="5886" spans="1:17" x14ac:dyDescent="0.3">
      <c r="A5886" s="33">
        <v>44834</v>
      </c>
      <c r="B5886">
        <v>4836</v>
      </c>
      <c r="C5886">
        <v>26</v>
      </c>
      <c r="D5886" s="38" t="s">
        <v>79</v>
      </c>
      <c r="E5886" s="2" t="s">
        <v>43</v>
      </c>
      <c r="F5886">
        <v>151574</v>
      </c>
      <c r="G5886" s="44">
        <f t="shared" si="637"/>
        <v>44562</v>
      </c>
      <c r="H5886" s="50">
        <f t="shared" si="638"/>
        <v>273</v>
      </c>
      <c r="I5886" s="50">
        <f t="shared" si="639"/>
        <v>43647485.699999996</v>
      </c>
      <c r="J5886" s="46">
        <v>1598809</v>
      </c>
      <c r="K5886" s="2" t="s">
        <v>34</v>
      </c>
      <c r="L5886" s="52" t="str">
        <f t="shared" si="640"/>
        <v>20220930VND</v>
      </c>
      <c r="M5886">
        <f>VLOOKUP(L5886,Mapping!$H$1:$K$25,4,0)</f>
        <v>1</v>
      </c>
      <c r="N5886">
        <f t="shared" si="641"/>
        <v>1.51574E-4</v>
      </c>
      <c r="O5886">
        <f t="shared" si="642"/>
        <v>1.5988090000000001E-3</v>
      </c>
      <c r="P5886">
        <f t="shared" si="643"/>
        <v>4.3647485699999995E-2</v>
      </c>
      <c r="Q5886" t="str">
        <f>VLOOKUP(VLOOKUP(C5886,Mapping!$A$1:$C$17,3,0),Mapping!$E$1:$F$6,2,0)</f>
        <v>Vùng 04</v>
      </c>
    </row>
    <row r="5887" spans="1:17" x14ac:dyDescent="0.3">
      <c r="A5887" s="33">
        <v>44834</v>
      </c>
      <c r="B5887">
        <v>4836</v>
      </c>
      <c r="C5887">
        <v>26</v>
      </c>
      <c r="D5887" s="38" t="s">
        <v>79</v>
      </c>
      <c r="E5887" s="2" t="s">
        <v>43</v>
      </c>
      <c r="F5887">
        <v>1422611</v>
      </c>
      <c r="G5887" s="44">
        <f t="shared" si="637"/>
        <v>44562</v>
      </c>
      <c r="H5887" s="50">
        <f t="shared" si="638"/>
        <v>273</v>
      </c>
      <c r="I5887" s="50">
        <f t="shared" si="639"/>
        <v>39971813.699999996</v>
      </c>
      <c r="J5887" s="46">
        <v>1464169</v>
      </c>
      <c r="K5887" s="2" t="s">
        <v>34</v>
      </c>
      <c r="L5887" s="52" t="str">
        <f t="shared" si="640"/>
        <v>20220930VND</v>
      </c>
      <c r="M5887">
        <f>VLOOKUP(L5887,Mapping!$H$1:$K$25,4,0)</f>
        <v>1</v>
      </c>
      <c r="N5887">
        <f t="shared" si="641"/>
        <v>1.4226110000000001E-3</v>
      </c>
      <c r="O5887">
        <f t="shared" si="642"/>
        <v>1.464169E-3</v>
      </c>
      <c r="P5887">
        <f t="shared" si="643"/>
        <v>3.9971813699999997E-2</v>
      </c>
      <c r="Q5887" t="str">
        <f>VLOOKUP(VLOOKUP(C5887,Mapping!$A$1:$C$17,3,0),Mapping!$E$1:$F$6,2,0)</f>
        <v>Vùng 04</v>
      </c>
    </row>
    <row r="5888" spans="1:17" x14ac:dyDescent="0.3">
      <c r="A5888" s="33">
        <v>44834</v>
      </c>
      <c r="B5888">
        <v>4836</v>
      </c>
      <c r="C5888">
        <v>26</v>
      </c>
      <c r="D5888" s="38" t="s">
        <v>79</v>
      </c>
      <c r="E5888" s="2" t="s">
        <v>43</v>
      </c>
      <c r="F5888">
        <v>7861699</v>
      </c>
      <c r="G5888" s="44">
        <f t="shared" si="637"/>
        <v>44562</v>
      </c>
      <c r="H5888" s="50">
        <f t="shared" si="638"/>
        <v>273</v>
      </c>
      <c r="I5888" s="50">
        <f t="shared" si="639"/>
        <v>264435990</v>
      </c>
      <c r="J5888" s="46">
        <v>9686300</v>
      </c>
      <c r="K5888" s="2" t="s">
        <v>34</v>
      </c>
      <c r="L5888" s="52" t="str">
        <f t="shared" si="640"/>
        <v>20220930VND</v>
      </c>
      <c r="M5888">
        <f>VLOOKUP(L5888,Mapping!$H$1:$K$25,4,0)</f>
        <v>1</v>
      </c>
      <c r="N5888">
        <f t="shared" si="641"/>
        <v>7.8616989999999998E-3</v>
      </c>
      <c r="O5888">
        <f t="shared" si="642"/>
        <v>9.6863000000000001E-3</v>
      </c>
      <c r="P5888">
        <f t="shared" si="643"/>
        <v>0.26443599000000001</v>
      </c>
      <c r="Q5888" t="str">
        <f>VLOOKUP(VLOOKUP(C5888,Mapping!$A$1:$C$17,3,0),Mapping!$E$1:$F$6,2,0)</f>
        <v>Vùng 04</v>
      </c>
    </row>
    <row r="5889" spans="1:17" x14ac:dyDescent="0.3">
      <c r="A5889" s="33">
        <v>44834</v>
      </c>
      <c r="B5889">
        <v>4836</v>
      </c>
      <c r="C5889">
        <v>26</v>
      </c>
      <c r="D5889" s="38" t="s">
        <v>79</v>
      </c>
      <c r="E5889" s="2" t="s">
        <v>43</v>
      </c>
      <c r="F5889">
        <v>9242597</v>
      </c>
      <c r="G5889" s="44">
        <f t="shared" si="637"/>
        <v>44562</v>
      </c>
      <c r="H5889" s="50">
        <f t="shared" si="638"/>
        <v>273</v>
      </c>
      <c r="I5889" s="50">
        <f t="shared" si="639"/>
        <v>193881378.59999999</v>
      </c>
      <c r="J5889" s="46">
        <v>7101882</v>
      </c>
      <c r="K5889" s="2" t="s">
        <v>34</v>
      </c>
      <c r="L5889" s="52" t="str">
        <f t="shared" si="640"/>
        <v>20220930VND</v>
      </c>
      <c r="M5889">
        <f>VLOOKUP(L5889,Mapping!$H$1:$K$25,4,0)</f>
        <v>1</v>
      </c>
      <c r="N5889">
        <f t="shared" si="641"/>
        <v>9.242597E-3</v>
      </c>
      <c r="O5889">
        <f t="shared" si="642"/>
        <v>7.1018820000000003E-3</v>
      </c>
      <c r="P5889">
        <f t="shared" si="643"/>
        <v>0.19388137859999999</v>
      </c>
      <c r="Q5889" t="str">
        <f>VLOOKUP(VLOOKUP(C5889,Mapping!$A$1:$C$17,3,0),Mapping!$E$1:$F$6,2,0)</f>
        <v>Vùng 04</v>
      </c>
    </row>
    <row r="5890" spans="1:17" x14ac:dyDescent="0.3">
      <c r="A5890" s="33">
        <v>44834</v>
      </c>
      <c r="B5890">
        <v>4836</v>
      </c>
      <c r="C5890">
        <v>26</v>
      </c>
      <c r="D5890" s="38" t="s">
        <v>79</v>
      </c>
      <c r="E5890" s="2" t="s">
        <v>43</v>
      </c>
      <c r="F5890">
        <v>8557769</v>
      </c>
      <c r="G5890" s="44">
        <f t="shared" ref="G5890:G5953" si="644">DATE(YEAR(A5890),1,1)</f>
        <v>44562</v>
      </c>
      <c r="H5890" s="50">
        <f t="shared" ref="H5890:H5953" si="645">DATEDIF(G5890,A5890,"D")+1</f>
        <v>273</v>
      </c>
      <c r="I5890" s="50">
        <f t="shared" si="639"/>
        <v>233426466</v>
      </c>
      <c r="J5890" s="46">
        <v>8550420</v>
      </c>
      <c r="K5890" s="2" t="s">
        <v>34</v>
      </c>
      <c r="L5890" s="52" t="str">
        <f t="shared" si="640"/>
        <v>20220930VND</v>
      </c>
      <c r="M5890">
        <f>VLOOKUP(L5890,Mapping!$H$1:$K$25,4,0)</f>
        <v>1</v>
      </c>
      <c r="N5890">
        <f t="shared" si="641"/>
        <v>8.5577689999999998E-3</v>
      </c>
      <c r="O5890">
        <f t="shared" si="642"/>
        <v>8.5504199999999995E-3</v>
      </c>
      <c r="P5890">
        <f t="shared" si="643"/>
        <v>0.233426466</v>
      </c>
      <c r="Q5890" t="str">
        <f>VLOOKUP(VLOOKUP(C5890,Mapping!$A$1:$C$17,3,0),Mapping!$E$1:$F$6,2,0)</f>
        <v>Vùng 04</v>
      </c>
    </row>
    <row r="5891" spans="1:17" x14ac:dyDescent="0.3">
      <c r="A5891" s="33">
        <v>44834</v>
      </c>
      <c r="B5891">
        <v>4836</v>
      </c>
      <c r="C5891">
        <v>26</v>
      </c>
      <c r="D5891" s="38" t="s">
        <v>79</v>
      </c>
      <c r="E5891" s="2" t="s">
        <v>43</v>
      </c>
      <c r="F5891">
        <v>9774704</v>
      </c>
      <c r="G5891" s="44">
        <f t="shared" si="644"/>
        <v>44562</v>
      </c>
      <c r="H5891" s="50">
        <f t="shared" si="645"/>
        <v>273</v>
      </c>
      <c r="I5891" s="50">
        <f t="shared" ref="I5891:I5954" si="646">H5891*(J5891/10)*M5891</f>
        <v>194601743.70000002</v>
      </c>
      <c r="J5891" s="46">
        <v>7128269</v>
      </c>
      <c r="K5891" s="2" t="s">
        <v>34</v>
      </c>
      <c r="L5891" s="52" t="str">
        <f t="shared" ref="L5891:L5954" si="647">CONCATENATE(TEXT(A5891,"YYYYMMDD"),K5891)</f>
        <v>20220930VND</v>
      </c>
      <c r="M5891">
        <f>VLOOKUP(L5891,Mapping!$H$1:$K$25,4,0)</f>
        <v>1</v>
      </c>
      <c r="N5891">
        <f t="shared" ref="N5891:N5954" si="648">F5891*M5891/10^9</f>
        <v>9.7747040000000004E-3</v>
      </c>
      <c r="O5891">
        <f t="shared" ref="O5891:O5954" si="649">J5891*M5891/10^9</f>
        <v>7.1282689999999996E-3</v>
      </c>
      <c r="P5891">
        <f t="shared" ref="P5891:P5954" si="650">I5891/10^9</f>
        <v>0.19460174370000002</v>
      </c>
      <c r="Q5891" t="str">
        <f>VLOOKUP(VLOOKUP(C5891,Mapping!$A$1:$C$17,3,0),Mapping!$E$1:$F$6,2,0)</f>
        <v>Vùng 04</v>
      </c>
    </row>
    <row r="5892" spans="1:17" x14ac:dyDescent="0.3">
      <c r="A5892" s="33">
        <v>44834</v>
      </c>
      <c r="B5892">
        <v>4836</v>
      </c>
      <c r="C5892">
        <v>26</v>
      </c>
      <c r="D5892" s="38" t="s">
        <v>79</v>
      </c>
      <c r="E5892" s="2" t="s">
        <v>43</v>
      </c>
      <c r="F5892">
        <v>879058</v>
      </c>
      <c r="G5892" s="44">
        <f t="shared" si="644"/>
        <v>44562</v>
      </c>
      <c r="H5892" s="50">
        <f t="shared" si="645"/>
        <v>273</v>
      </c>
      <c r="I5892" s="50">
        <f t="shared" si="646"/>
        <v>32285962.800000001</v>
      </c>
      <c r="J5892" s="46">
        <v>1182636</v>
      </c>
      <c r="K5892" s="2" t="s">
        <v>34</v>
      </c>
      <c r="L5892" s="52" t="str">
        <f t="shared" si="647"/>
        <v>20220930VND</v>
      </c>
      <c r="M5892">
        <f>VLOOKUP(L5892,Mapping!$H$1:$K$25,4,0)</f>
        <v>1</v>
      </c>
      <c r="N5892">
        <f t="shared" si="648"/>
        <v>8.7905800000000005E-4</v>
      </c>
      <c r="O5892">
        <f t="shared" si="649"/>
        <v>1.1826359999999999E-3</v>
      </c>
      <c r="P5892">
        <f t="shared" si="650"/>
        <v>3.2285962799999998E-2</v>
      </c>
      <c r="Q5892" t="str">
        <f>VLOOKUP(VLOOKUP(C5892,Mapping!$A$1:$C$17,3,0),Mapping!$E$1:$F$6,2,0)</f>
        <v>Vùng 04</v>
      </c>
    </row>
    <row r="5893" spans="1:17" x14ac:dyDescent="0.3">
      <c r="A5893" s="33">
        <v>44834</v>
      </c>
      <c r="B5893">
        <v>4836</v>
      </c>
      <c r="C5893">
        <v>26</v>
      </c>
      <c r="D5893" s="38" t="s">
        <v>79</v>
      </c>
      <c r="E5893" s="2" t="s">
        <v>43</v>
      </c>
      <c r="F5893">
        <v>171011</v>
      </c>
      <c r="G5893" s="44">
        <f t="shared" si="644"/>
        <v>44562</v>
      </c>
      <c r="H5893" s="50">
        <f t="shared" si="645"/>
        <v>273</v>
      </c>
      <c r="I5893" s="50">
        <f t="shared" si="646"/>
        <v>2482962.3000000003</v>
      </c>
      <c r="J5893" s="46">
        <v>90951</v>
      </c>
      <c r="K5893" s="2" t="s">
        <v>34</v>
      </c>
      <c r="L5893" s="52" t="str">
        <f t="shared" si="647"/>
        <v>20220930VND</v>
      </c>
      <c r="M5893">
        <f>VLOOKUP(L5893,Mapping!$H$1:$K$25,4,0)</f>
        <v>1</v>
      </c>
      <c r="N5893">
        <f t="shared" si="648"/>
        <v>1.7101099999999999E-4</v>
      </c>
      <c r="O5893">
        <f t="shared" si="649"/>
        <v>9.0951000000000004E-5</v>
      </c>
      <c r="P5893">
        <f t="shared" si="650"/>
        <v>2.4829623000000001E-3</v>
      </c>
      <c r="Q5893" t="str">
        <f>VLOOKUP(VLOOKUP(C5893,Mapping!$A$1:$C$17,3,0),Mapping!$E$1:$F$6,2,0)</f>
        <v>Vùng 04</v>
      </c>
    </row>
    <row r="5894" spans="1:17" x14ac:dyDescent="0.3">
      <c r="A5894" s="33">
        <v>44834</v>
      </c>
      <c r="B5894">
        <v>4836</v>
      </c>
      <c r="C5894">
        <v>26</v>
      </c>
      <c r="D5894" s="38" t="s">
        <v>79</v>
      </c>
      <c r="E5894" s="2" t="s">
        <v>43</v>
      </c>
      <c r="F5894">
        <v>8581930</v>
      </c>
      <c r="G5894" s="44">
        <f t="shared" si="644"/>
        <v>44562</v>
      </c>
      <c r="H5894" s="50">
        <f t="shared" si="645"/>
        <v>273</v>
      </c>
      <c r="I5894" s="50">
        <f t="shared" si="646"/>
        <v>250672094.40000001</v>
      </c>
      <c r="J5894" s="46">
        <v>9182128</v>
      </c>
      <c r="K5894" s="2" t="s">
        <v>34</v>
      </c>
      <c r="L5894" s="52" t="str">
        <f t="shared" si="647"/>
        <v>20220930VND</v>
      </c>
      <c r="M5894">
        <f>VLOOKUP(L5894,Mapping!$H$1:$K$25,4,0)</f>
        <v>1</v>
      </c>
      <c r="N5894">
        <f t="shared" si="648"/>
        <v>8.5819299999999998E-3</v>
      </c>
      <c r="O5894">
        <f t="shared" si="649"/>
        <v>9.1821279999999995E-3</v>
      </c>
      <c r="P5894">
        <f t="shared" si="650"/>
        <v>0.25067209439999999</v>
      </c>
      <c r="Q5894" t="str">
        <f>VLOOKUP(VLOOKUP(C5894,Mapping!$A$1:$C$17,3,0),Mapping!$E$1:$F$6,2,0)</f>
        <v>Vùng 04</v>
      </c>
    </row>
    <row r="5895" spans="1:17" x14ac:dyDescent="0.3">
      <c r="A5895" s="33">
        <v>44834</v>
      </c>
      <c r="B5895">
        <v>4836</v>
      </c>
      <c r="C5895">
        <v>26</v>
      </c>
      <c r="D5895" s="38" t="s">
        <v>79</v>
      </c>
      <c r="E5895" s="2" t="s">
        <v>43</v>
      </c>
      <c r="F5895">
        <v>587947</v>
      </c>
      <c r="G5895" s="44">
        <f t="shared" si="644"/>
        <v>44562</v>
      </c>
      <c r="H5895" s="50">
        <f t="shared" si="645"/>
        <v>273</v>
      </c>
      <c r="I5895" s="50">
        <f t="shared" si="646"/>
        <v>46700526.600000001</v>
      </c>
      <c r="J5895" s="46">
        <v>1710642</v>
      </c>
      <c r="K5895" s="2" t="s">
        <v>34</v>
      </c>
      <c r="L5895" s="52" t="str">
        <f t="shared" si="647"/>
        <v>20220930VND</v>
      </c>
      <c r="M5895">
        <f>VLOOKUP(L5895,Mapping!$H$1:$K$25,4,0)</f>
        <v>1</v>
      </c>
      <c r="N5895">
        <f t="shared" si="648"/>
        <v>5.8794700000000001E-4</v>
      </c>
      <c r="O5895">
        <f t="shared" si="649"/>
        <v>1.7106420000000001E-3</v>
      </c>
      <c r="P5895">
        <f t="shared" si="650"/>
        <v>4.67005266E-2</v>
      </c>
      <c r="Q5895" t="str">
        <f>VLOOKUP(VLOOKUP(C5895,Mapping!$A$1:$C$17,3,0),Mapping!$E$1:$F$6,2,0)</f>
        <v>Vùng 04</v>
      </c>
    </row>
    <row r="5896" spans="1:17" x14ac:dyDescent="0.3">
      <c r="A5896" s="33">
        <v>44834</v>
      </c>
      <c r="B5896">
        <v>4836</v>
      </c>
      <c r="C5896">
        <v>26</v>
      </c>
      <c r="D5896" s="38" t="s">
        <v>79</v>
      </c>
      <c r="E5896" s="2" t="s">
        <v>43</v>
      </c>
      <c r="F5896">
        <v>6619743</v>
      </c>
      <c r="G5896" s="44">
        <f t="shared" si="644"/>
        <v>44562</v>
      </c>
      <c r="H5896" s="50">
        <f t="shared" si="645"/>
        <v>273</v>
      </c>
      <c r="I5896" s="50">
        <f t="shared" si="646"/>
        <v>206634136.79999998</v>
      </c>
      <c r="J5896" s="46">
        <v>7569016</v>
      </c>
      <c r="K5896" s="2" t="s">
        <v>34</v>
      </c>
      <c r="L5896" s="52" t="str">
        <f t="shared" si="647"/>
        <v>20220930VND</v>
      </c>
      <c r="M5896">
        <f>VLOOKUP(L5896,Mapping!$H$1:$K$25,4,0)</f>
        <v>1</v>
      </c>
      <c r="N5896">
        <f t="shared" si="648"/>
        <v>6.619743E-3</v>
      </c>
      <c r="O5896">
        <f t="shared" si="649"/>
        <v>7.5690159999999996E-3</v>
      </c>
      <c r="P5896">
        <f t="shared" si="650"/>
        <v>0.20663413679999998</v>
      </c>
      <c r="Q5896" t="str">
        <f>VLOOKUP(VLOOKUP(C5896,Mapping!$A$1:$C$17,3,0),Mapping!$E$1:$F$6,2,0)</f>
        <v>Vùng 04</v>
      </c>
    </row>
    <row r="5897" spans="1:17" x14ac:dyDescent="0.3">
      <c r="A5897" s="33">
        <v>44834</v>
      </c>
      <c r="B5897">
        <v>4836</v>
      </c>
      <c r="C5897">
        <v>26</v>
      </c>
      <c r="D5897" s="38" t="s">
        <v>79</v>
      </c>
      <c r="E5897" s="2" t="s">
        <v>43</v>
      </c>
      <c r="F5897">
        <v>7759292</v>
      </c>
      <c r="G5897" s="44">
        <f t="shared" si="644"/>
        <v>44562</v>
      </c>
      <c r="H5897" s="50">
        <f t="shared" si="645"/>
        <v>273</v>
      </c>
      <c r="I5897" s="50">
        <f t="shared" si="646"/>
        <v>242420423.70000002</v>
      </c>
      <c r="J5897" s="46">
        <v>8879869</v>
      </c>
      <c r="K5897" s="2" t="s">
        <v>34</v>
      </c>
      <c r="L5897" s="52" t="str">
        <f t="shared" si="647"/>
        <v>20220930VND</v>
      </c>
      <c r="M5897">
        <f>VLOOKUP(L5897,Mapping!$H$1:$K$25,4,0)</f>
        <v>1</v>
      </c>
      <c r="N5897">
        <f t="shared" si="648"/>
        <v>7.7592920000000001E-3</v>
      </c>
      <c r="O5897">
        <f t="shared" si="649"/>
        <v>8.8798690000000003E-3</v>
      </c>
      <c r="P5897">
        <f t="shared" si="650"/>
        <v>0.24242042370000003</v>
      </c>
      <c r="Q5897" t="str">
        <f>VLOOKUP(VLOOKUP(C5897,Mapping!$A$1:$C$17,3,0),Mapping!$E$1:$F$6,2,0)</f>
        <v>Vùng 04</v>
      </c>
    </row>
    <row r="5898" spans="1:17" x14ac:dyDescent="0.3">
      <c r="A5898" s="33">
        <v>44834</v>
      </c>
      <c r="B5898">
        <v>4836</v>
      </c>
      <c r="C5898">
        <v>26</v>
      </c>
      <c r="D5898" s="38" t="s">
        <v>79</v>
      </c>
      <c r="E5898" s="2" t="s">
        <v>43</v>
      </c>
      <c r="F5898">
        <v>9970034</v>
      </c>
      <c r="G5898" s="44">
        <f t="shared" si="644"/>
        <v>44562</v>
      </c>
      <c r="H5898" s="50">
        <f t="shared" si="645"/>
        <v>273</v>
      </c>
      <c r="I5898" s="50">
        <f t="shared" si="646"/>
        <v>263717426.70000002</v>
      </c>
      <c r="J5898" s="46">
        <v>9659979</v>
      </c>
      <c r="K5898" s="2" t="s">
        <v>34</v>
      </c>
      <c r="L5898" s="52" t="str">
        <f t="shared" si="647"/>
        <v>20220930VND</v>
      </c>
      <c r="M5898">
        <f>VLOOKUP(L5898,Mapping!$H$1:$K$25,4,0)</f>
        <v>1</v>
      </c>
      <c r="N5898">
        <f t="shared" si="648"/>
        <v>9.9700339999999991E-3</v>
      </c>
      <c r="O5898">
        <f t="shared" si="649"/>
        <v>9.6599790000000008E-3</v>
      </c>
      <c r="P5898">
        <f t="shared" si="650"/>
        <v>0.26371742670000003</v>
      </c>
      <c r="Q5898" t="str">
        <f>VLOOKUP(VLOOKUP(C5898,Mapping!$A$1:$C$17,3,0),Mapping!$E$1:$F$6,2,0)</f>
        <v>Vùng 04</v>
      </c>
    </row>
    <row r="5899" spans="1:17" x14ac:dyDescent="0.3">
      <c r="A5899" s="33">
        <v>44834</v>
      </c>
      <c r="B5899">
        <v>4836</v>
      </c>
      <c r="C5899">
        <v>40</v>
      </c>
      <c r="D5899" s="38" t="s">
        <v>79</v>
      </c>
      <c r="E5899" s="2" t="s">
        <v>41</v>
      </c>
      <c r="F5899">
        <v>673373</v>
      </c>
      <c r="G5899" s="44">
        <f t="shared" si="644"/>
        <v>44562</v>
      </c>
      <c r="H5899" s="50">
        <f t="shared" si="645"/>
        <v>273</v>
      </c>
      <c r="I5899" s="50">
        <f t="shared" si="646"/>
        <v>198266186598.48001</v>
      </c>
      <c r="J5899" s="46">
        <v>313070</v>
      </c>
      <c r="K5899" s="2" t="s">
        <v>35</v>
      </c>
      <c r="L5899" s="52" t="str">
        <f t="shared" si="647"/>
        <v>20220930USD</v>
      </c>
      <c r="M5899">
        <f>VLOOKUP(L5899,Mapping!$H$1:$K$25,4,0)</f>
        <v>23197.68</v>
      </c>
      <c r="N5899">
        <f t="shared" si="648"/>
        <v>15.62069137464</v>
      </c>
      <c r="O5899">
        <f t="shared" si="649"/>
        <v>7.2624976776000008</v>
      </c>
      <c r="P5899">
        <f t="shared" si="650"/>
        <v>198.26618659848</v>
      </c>
      <c r="Q5899" t="str">
        <f>VLOOKUP(VLOOKUP(C5899,Mapping!$A$1:$C$17,3,0),Mapping!$E$1:$F$6,2,0)</f>
        <v>Vùng 01</v>
      </c>
    </row>
    <row r="5900" spans="1:17" x14ac:dyDescent="0.3">
      <c r="A5900" s="33">
        <v>44834</v>
      </c>
      <c r="B5900">
        <v>4836</v>
      </c>
      <c r="C5900">
        <v>26</v>
      </c>
      <c r="D5900" s="38" t="s">
        <v>79</v>
      </c>
      <c r="E5900" s="2" t="s">
        <v>41</v>
      </c>
      <c r="F5900">
        <v>50202</v>
      </c>
      <c r="G5900" s="44">
        <f t="shared" si="644"/>
        <v>44562</v>
      </c>
      <c r="H5900" s="50">
        <f t="shared" si="645"/>
        <v>273</v>
      </c>
      <c r="I5900" s="50">
        <f t="shared" si="646"/>
        <v>1127579010582.0242</v>
      </c>
      <c r="J5900" s="46">
        <v>1780491</v>
      </c>
      <c r="K5900" s="2" t="s">
        <v>35</v>
      </c>
      <c r="L5900" s="52" t="str">
        <f t="shared" si="647"/>
        <v>20220930USD</v>
      </c>
      <c r="M5900">
        <f>VLOOKUP(L5900,Mapping!$H$1:$K$25,4,0)</f>
        <v>23197.68</v>
      </c>
      <c r="N5900">
        <f t="shared" si="648"/>
        <v>1.1645699313600002</v>
      </c>
      <c r="O5900">
        <f t="shared" si="649"/>
        <v>41.303260460879997</v>
      </c>
      <c r="P5900">
        <f t="shared" si="650"/>
        <v>1127.5790105820242</v>
      </c>
      <c r="Q5900" t="str">
        <f>VLOOKUP(VLOOKUP(C5900,Mapping!$A$1:$C$17,3,0),Mapping!$E$1:$F$6,2,0)</f>
        <v>Vùng 04</v>
      </c>
    </row>
    <row r="5901" spans="1:17" x14ac:dyDescent="0.3">
      <c r="A5901" s="33">
        <v>44834</v>
      </c>
      <c r="B5901">
        <v>4837</v>
      </c>
      <c r="C5901">
        <v>20</v>
      </c>
      <c r="D5901" s="38" t="s">
        <v>79</v>
      </c>
      <c r="E5901" s="2" t="s">
        <v>41</v>
      </c>
      <c r="F5901">
        <v>706912</v>
      </c>
      <c r="G5901" s="44">
        <f t="shared" si="644"/>
        <v>44562</v>
      </c>
      <c r="H5901" s="50">
        <f t="shared" si="645"/>
        <v>273</v>
      </c>
      <c r="I5901" s="50">
        <f t="shared" si="646"/>
        <v>28994101.5</v>
      </c>
      <c r="J5901" s="46">
        <v>1062055</v>
      </c>
      <c r="K5901" s="2" t="s">
        <v>34</v>
      </c>
      <c r="L5901" s="52" t="str">
        <f t="shared" si="647"/>
        <v>20220930VND</v>
      </c>
      <c r="M5901">
        <f>VLOOKUP(L5901,Mapping!$H$1:$K$25,4,0)</f>
        <v>1</v>
      </c>
      <c r="N5901">
        <f t="shared" si="648"/>
        <v>7.0691199999999997E-4</v>
      </c>
      <c r="O5901">
        <f t="shared" si="649"/>
        <v>1.0620549999999999E-3</v>
      </c>
      <c r="P5901">
        <f t="shared" si="650"/>
        <v>2.8994101500000001E-2</v>
      </c>
      <c r="Q5901" t="str">
        <f>VLOOKUP(VLOOKUP(C5901,Mapping!$A$1:$C$17,3,0),Mapping!$E$1:$F$6,2,0)</f>
        <v>Vùng 02</v>
      </c>
    </row>
    <row r="5902" spans="1:17" x14ac:dyDescent="0.3">
      <c r="A5902" s="33">
        <v>44834</v>
      </c>
      <c r="B5902">
        <v>4839</v>
      </c>
      <c r="C5902">
        <v>48</v>
      </c>
      <c r="D5902" s="38" t="s">
        <v>79</v>
      </c>
      <c r="E5902" s="2" t="s">
        <v>41</v>
      </c>
      <c r="F5902">
        <v>5946623</v>
      </c>
      <c r="G5902" s="44">
        <f t="shared" si="644"/>
        <v>44562</v>
      </c>
      <c r="H5902" s="50">
        <f t="shared" si="645"/>
        <v>273</v>
      </c>
      <c r="I5902" s="50">
        <f t="shared" si="646"/>
        <v>126309510.60000001</v>
      </c>
      <c r="J5902" s="46">
        <v>4626722</v>
      </c>
      <c r="K5902" s="2" t="s">
        <v>34</v>
      </c>
      <c r="L5902" s="52" t="str">
        <f t="shared" si="647"/>
        <v>20220930VND</v>
      </c>
      <c r="M5902">
        <f>VLOOKUP(L5902,Mapping!$H$1:$K$25,4,0)</f>
        <v>1</v>
      </c>
      <c r="N5902">
        <f t="shared" si="648"/>
        <v>5.9466229999999998E-3</v>
      </c>
      <c r="O5902">
        <f t="shared" si="649"/>
        <v>4.6267219999999998E-3</v>
      </c>
      <c r="P5902">
        <f t="shared" si="650"/>
        <v>0.12630951060000001</v>
      </c>
      <c r="Q5902" t="str">
        <f>VLOOKUP(VLOOKUP(C5902,Mapping!$A$1:$C$17,3,0),Mapping!$E$1:$F$6,2,0)</f>
        <v>Vùng 01</v>
      </c>
    </row>
    <row r="5903" spans="1:17" x14ac:dyDescent="0.3">
      <c r="A5903" s="33">
        <v>44834</v>
      </c>
      <c r="B5903">
        <v>4841</v>
      </c>
      <c r="C5903">
        <v>24</v>
      </c>
      <c r="D5903" s="38" t="s">
        <v>79</v>
      </c>
      <c r="E5903" s="2" t="s">
        <v>41</v>
      </c>
      <c r="F5903">
        <v>4959</v>
      </c>
      <c r="G5903" s="44">
        <f t="shared" si="644"/>
        <v>44562</v>
      </c>
      <c r="H5903" s="50">
        <f t="shared" si="645"/>
        <v>273</v>
      </c>
      <c r="I5903" s="50">
        <f t="shared" si="646"/>
        <v>52910757.899999999</v>
      </c>
      <c r="J5903" s="46">
        <v>1938123</v>
      </c>
      <c r="K5903" s="2" t="s">
        <v>34</v>
      </c>
      <c r="L5903" s="52" t="str">
        <f t="shared" si="647"/>
        <v>20220930VND</v>
      </c>
      <c r="M5903">
        <f>VLOOKUP(L5903,Mapping!$H$1:$K$25,4,0)</f>
        <v>1</v>
      </c>
      <c r="N5903">
        <f t="shared" si="648"/>
        <v>4.9590000000000003E-6</v>
      </c>
      <c r="O5903">
        <f t="shared" si="649"/>
        <v>1.9381229999999999E-3</v>
      </c>
      <c r="P5903">
        <f t="shared" si="650"/>
        <v>5.2910757900000001E-2</v>
      </c>
      <c r="Q5903" t="str">
        <f>VLOOKUP(VLOOKUP(C5903,Mapping!$A$1:$C$17,3,0),Mapping!$E$1:$F$6,2,0)</f>
        <v>Vùng 04</v>
      </c>
    </row>
    <row r="5904" spans="1:17" x14ac:dyDescent="0.3">
      <c r="A5904" s="33">
        <v>44834</v>
      </c>
      <c r="B5904">
        <v>4843</v>
      </c>
      <c r="C5904">
        <v>34</v>
      </c>
      <c r="D5904" s="38" t="s">
        <v>79</v>
      </c>
      <c r="E5904" s="2" t="s">
        <v>43</v>
      </c>
      <c r="F5904">
        <v>3050220</v>
      </c>
      <c r="G5904" s="44">
        <f t="shared" si="644"/>
        <v>44562</v>
      </c>
      <c r="H5904" s="50">
        <f t="shared" si="645"/>
        <v>273</v>
      </c>
      <c r="I5904" s="50">
        <f t="shared" si="646"/>
        <v>79235410.799999997</v>
      </c>
      <c r="J5904" s="46">
        <v>2902396</v>
      </c>
      <c r="K5904" s="2" t="s">
        <v>34</v>
      </c>
      <c r="L5904" s="52" t="str">
        <f t="shared" si="647"/>
        <v>20220930VND</v>
      </c>
      <c r="M5904">
        <f>VLOOKUP(L5904,Mapping!$H$1:$K$25,4,0)</f>
        <v>1</v>
      </c>
      <c r="N5904">
        <f t="shared" si="648"/>
        <v>3.0502200000000002E-3</v>
      </c>
      <c r="O5904">
        <f t="shared" si="649"/>
        <v>2.9023959999999998E-3</v>
      </c>
      <c r="P5904">
        <f t="shared" si="650"/>
        <v>7.9235410800000003E-2</v>
      </c>
      <c r="Q5904" t="str">
        <f>VLOOKUP(VLOOKUP(C5904,Mapping!$A$1:$C$17,3,0),Mapping!$E$1:$F$6,2,0)</f>
        <v>Vùng 02</v>
      </c>
    </row>
    <row r="5905" spans="1:17" x14ac:dyDescent="0.3">
      <c r="A5905" s="33">
        <v>44834</v>
      </c>
      <c r="B5905">
        <v>4843</v>
      </c>
      <c r="C5905">
        <v>11</v>
      </c>
      <c r="D5905" s="38" t="s">
        <v>79</v>
      </c>
      <c r="E5905" s="2" t="s">
        <v>41</v>
      </c>
      <c r="F5905">
        <v>883989</v>
      </c>
      <c r="G5905" s="44">
        <f t="shared" si="644"/>
        <v>44562</v>
      </c>
      <c r="H5905" s="50">
        <f t="shared" si="645"/>
        <v>273</v>
      </c>
      <c r="I5905" s="50">
        <f t="shared" si="646"/>
        <v>18991763.699999999</v>
      </c>
      <c r="J5905" s="46">
        <v>695669</v>
      </c>
      <c r="K5905" s="2" t="s">
        <v>34</v>
      </c>
      <c r="L5905" s="52" t="str">
        <f t="shared" si="647"/>
        <v>20220930VND</v>
      </c>
      <c r="M5905">
        <f>VLOOKUP(L5905,Mapping!$H$1:$K$25,4,0)</f>
        <v>1</v>
      </c>
      <c r="N5905">
        <f t="shared" si="648"/>
        <v>8.8398899999999996E-4</v>
      </c>
      <c r="O5905">
        <f t="shared" si="649"/>
        <v>6.95669E-4</v>
      </c>
      <c r="P5905">
        <f t="shared" si="650"/>
        <v>1.8991763700000001E-2</v>
      </c>
      <c r="Q5905" t="str">
        <f>VLOOKUP(VLOOKUP(C5905,Mapping!$A$1:$C$17,3,0),Mapping!$E$1:$F$6,2,0)</f>
        <v>Vùng 01</v>
      </c>
    </row>
    <row r="5906" spans="1:17" x14ac:dyDescent="0.3">
      <c r="A5906" s="33">
        <v>44834</v>
      </c>
      <c r="B5906">
        <v>4843</v>
      </c>
      <c r="C5906">
        <v>34</v>
      </c>
      <c r="D5906" s="38" t="s">
        <v>79</v>
      </c>
      <c r="E5906" s="2" t="s">
        <v>41</v>
      </c>
      <c r="F5906">
        <v>1212071</v>
      </c>
      <c r="G5906" s="44">
        <f t="shared" si="644"/>
        <v>44562</v>
      </c>
      <c r="H5906" s="50">
        <f t="shared" si="645"/>
        <v>273</v>
      </c>
      <c r="I5906" s="50">
        <f t="shared" si="646"/>
        <v>53455829.699999996</v>
      </c>
      <c r="J5906" s="46">
        <v>1958089</v>
      </c>
      <c r="K5906" s="2" t="s">
        <v>34</v>
      </c>
      <c r="L5906" s="52" t="str">
        <f t="shared" si="647"/>
        <v>20220930VND</v>
      </c>
      <c r="M5906">
        <f>VLOOKUP(L5906,Mapping!$H$1:$K$25,4,0)</f>
        <v>1</v>
      </c>
      <c r="N5906">
        <f t="shared" si="648"/>
        <v>1.2120709999999999E-3</v>
      </c>
      <c r="O5906">
        <f t="shared" si="649"/>
        <v>1.9580890000000001E-3</v>
      </c>
      <c r="P5906">
        <f t="shared" si="650"/>
        <v>5.3455829699999999E-2</v>
      </c>
      <c r="Q5906" t="str">
        <f>VLOOKUP(VLOOKUP(C5906,Mapping!$A$1:$C$17,3,0),Mapping!$E$1:$F$6,2,0)</f>
        <v>Vùng 02</v>
      </c>
    </row>
    <row r="5907" spans="1:17" x14ac:dyDescent="0.3">
      <c r="A5907" s="33">
        <v>44834</v>
      </c>
      <c r="B5907">
        <v>4844</v>
      </c>
      <c r="C5907">
        <v>31</v>
      </c>
      <c r="D5907" s="38" t="s">
        <v>79</v>
      </c>
      <c r="E5907" s="2" t="s">
        <v>41</v>
      </c>
      <c r="F5907">
        <v>669595</v>
      </c>
      <c r="G5907" s="44">
        <f t="shared" si="644"/>
        <v>44562</v>
      </c>
      <c r="H5907" s="50">
        <f t="shared" si="645"/>
        <v>273</v>
      </c>
      <c r="I5907" s="50">
        <f t="shared" si="646"/>
        <v>19933067.699999999</v>
      </c>
      <c r="J5907" s="46">
        <v>730149</v>
      </c>
      <c r="K5907" s="2" t="s">
        <v>34</v>
      </c>
      <c r="L5907" s="52" t="str">
        <f t="shared" si="647"/>
        <v>20220930VND</v>
      </c>
      <c r="M5907">
        <f>VLOOKUP(L5907,Mapping!$H$1:$K$25,4,0)</f>
        <v>1</v>
      </c>
      <c r="N5907">
        <f t="shared" si="648"/>
        <v>6.6959500000000004E-4</v>
      </c>
      <c r="O5907">
        <f t="shared" si="649"/>
        <v>7.3014900000000003E-4</v>
      </c>
      <c r="P5907">
        <f t="shared" si="650"/>
        <v>1.9933067699999998E-2</v>
      </c>
      <c r="Q5907" t="str">
        <f>VLOOKUP(VLOOKUP(C5907,Mapping!$A$1:$C$17,3,0),Mapping!$E$1:$F$6,2,0)</f>
        <v>Vùng 03</v>
      </c>
    </row>
    <row r="5908" spans="1:17" x14ac:dyDescent="0.3">
      <c r="A5908" s="33">
        <v>44834</v>
      </c>
      <c r="B5908">
        <v>4846</v>
      </c>
      <c r="C5908">
        <v>34</v>
      </c>
      <c r="D5908" s="38" t="s">
        <v>79</v>
      </c>
      <c r="E5908" s="2" t="s">
        <v>41</v>
      </c>
      <c r="F5908">
        <v>7396804</v>
      </c>
      <c r="G5908" s="44">
        <f t="shared" si="644"/>
        <v>44562</v>
      </c>
      <c r="H5908" s="50">
        <f t="shared" si="645"/>
        <v>273</v>
      </c>
      <c r="I5908" s="50">
        <f t="shared" si="646"/>
        <v>239027907.29999998</v>
      </c>
      <c r="J5908" s="46">
        <v>8755601</v>
      </c>
      <c r="K5908" s="2" t="s">
        <v>34</v>
      </c>
      <c r="L5908" s="52" t="str">
        <f t="shared" si="647"/>
        <v>20220930VND</v>
      </c>
      <c r="M5908">
        <f>VLOOKUP(L5908,Mapping!$H$1:$K$25,4,0)</f>
        <v>1</v>
      </c>
      <c r="N5908">
        <f t="shared" si="648"/>
        <v>7.3968039999999999E-3</v>
      </c>
      <c r="O5908">
        <f t="shared" si="649"/>
        <v>8.755601E-3</v>
      </c>
      <c r="P5908">
        <f t="shared" si="650"/>
        <v>0.23902790729999998</v>
      </c>
      <c r="Q5908" t="str">
        <f>VLOOKUP(VLOOKUP(C5908,Mapping!$A$1:$C$17,3,0),Mapping!$E$1:$F$6,2,0)</f>
        <v>Vùng 02</v>
      </c>
    </row>
    <row r="5909" spans="1:17" x14ac:dyDescent="0.3">
      <c r="A5909" s="33">
        <v>44834</v>
      </c>
      <c r="B5909">
        <v>4848</v>
      </c>
      <c r="C5909">
        <v>34</v>
      </c>
      <c r="D5909" s="38" t="s">
        <v>79</v>
      </c>
      <c r="E5909" s="2" t="s">
        <v>41</v>
      </c>
      <c r="F5909">
        <v>1932288</v>
      </c>
      <c r="G5909" s="44">
        <f t="shared" si="644"/>
        <v>44562</v>
      </c>
      <c r="H5909" s="50">
        <f t="shared" si="645"/>
        <v>273</v>
      </c>
      <c r="I5909" s="50">
        <f t="shared" si="646"/>
        <v>31293607.800000001</v>
      </c>
      <c r="J5909" s="46">
        <v>1146286</v>
      </c>
      <c r="K5909" s="2" t="s">
        <v>34</v>
      </c>
      <c r="L5909" s="52" t="str">
        <f t="shared" si="647"/>
        <v>20220930VND</v>
      </c>
      <c r="M5909">
        <f>VLOOKUP(L5909,Mapping!$H$1:$K$25,4,0)</f>
        <v>1</v>
      </c>
      <c r="N5909">
        <f t="shared" si="648"/>
        <v>1.9322880000000001E-3</v>
      </c>
      <c r="O5909">
        <f t="shared" si="649"/>
        <v>1.146286E-3</v>
      </c>
      <c r="P5909">
        <f t="shared" si="650"/>
        <v>3.1293607799999998E-2</v>
      </c>
      <c r="Q5909" t="str">
        <f>VLOOKUP(VLOOKUP(C5909,Mapping!$A$1:$C$17,3,0),Mapping!$E$1:$F$6,2,0)</f>
        <v>Vùng 02</v>
      </c>
    </row>
    <row r="5910" spans="1:17" x14ac:dyDescent="0.3">
      <c r="A5910" s="33">
        <v>44834</v>
      </c>
      <c r="B5910">
        <v>4849</v>
      </c>
      <c r="C5910">
        <v>40</v>
      </c>
      <c r="D5910" s="38" t="s">
        <v>79</v>
      </c>
      <c r="E5910" s="2" t="s">
        <v>41</v>
      </c>
      <c r="F5910">
        <v>231033</v>
      </c>
      <c r="G5910" s="44">
        <f t="shared" si="644"/>
        <v>44562</v>
      </c>
      <c r="H5910" s="50">
        <f t="shared" si="645"/>
        <v>273</v>
      </c>
      <c r="I5910" s="50">
        <f t="shared" si="646"/>
        <v>48618297</v>
      </c>
      <c r="J5910" s="46">
        <v>1780890</v>
      </c>
      <c r="K5910" s="2" t="s">
        <v>34</v>
      </c>
      <c r="L5910" s="52" t="str">
        <f t="shared" si="647"/>
        <v>20220930VND</v>
      </c>
      <c r="M5910">
        <f>VLOOKUP(L5910,Mapping!$H$1:$K$25,4,0)</f>
        <v>1</v>
      </c>
      <c r="N5910">
        <f t="shared" si="648"/>
        <v>2.3103300000000001E-4</v>
      </c>
      <c r="O5910">
        <f t="shared" si="649"/>
        <v>1.78089E-3</v>
      </c>
      <c r="P5910">
        <f t="shared" si="650"/>
        <v>4.8618296999999998E-2</v>
      </c>
      <c r="Q5910" t="str">
        <f>VLOOKUP(VLOOKUP(C5910,Mapping!$A$1:$C$17,3,0),Mapping!$E$1:$F$6,2,0)</f>
        <v>Vùng 01</v>
      </c>
    </row>
    <row r="5911" spans="1:17" x14ac:dyDescent="0.3">
      <c r="A5911" s="33">
        <v>44834</v>
      </c>
      <c r="B5911">
        <v>4851</v>
      </c>
      <c r="C5911">
        <v>40</v>
      </c>
      <c r="D5911" s="38" t="s">
        <v>79</v>
      </c>
      <c r="E5911" s="2" t="s">
        <v>41</v>
      </c>
      <c r="F5911">
        <v>1986203</v>
      </c>
      <c r="G5911" s="44">
        <f t="shared" si="644"/>
        <v>44562</v>
      </c>
      <c r="H5911" s="50">
        <f t="shared" si="645"/>
        <v>273</v>
      </c>
      <c r="I5911" s="50">
        <f t="shared" si="646"/>
        <v>29616869.099999998</v>
      </c>
      <c r="J5911" s="46">
        <v>1084867</v>
      </c>
      <c r="K5911" s="2" t="s">
        <v>34</v>
      </c>
      <c r="L5911" s="52" t="str">
        <f t="shared" si="647"/>
        <v>20220930VND</v>
      </c>
      <c r="M5911">
        <f>VLOOKUP(L5911,Mapping!$H$1:$K$25,4,0)</f>
        <v>1</v>
      </c>
      <c r="N5911">
        <f t="shared" si="648"/>
        <v>1.9862030000000002E-3</v>
      </c>
      <c r="O5911">
        <f t="shared" si="649"/>
        <v>1.084867E-3</v>
      </c>
      <c r="P5911">
        <f t="shared" si="650"/>
        <v>2.9616869099999998E-2</v>
      </c>
      <c r="Q5911" t="str">
        <f>VLOOKUP(VLOOKUP(C5911,Mapping!$A$1:$C$17,3,0),Mapping!$E$1:$F$6,2,0)</f>
        <v>Vùng 01</v>
      </c>
    </row>
    <row r="5912" spans="1:17" x14ac:dyDescent="0.3">
      <c r="A5912" s="33">
        <v>44834</v>
      </c>
      <c r="B5912">
        <v>4851</v>
      </c>
      <c r="C5912">
        <v>25</v>
      </c>
      <c r="D5912" s="38" t="s">
        <v>79</v>
      </c>
      <c r="E5912" s="2" t="s">
        <v>41</v>
      </c>
      <c r="F5912">
        <v>672468</v>
      </c>
      <c r="G5912" s="44">
        <f t="shared" si="644"/>
        <v>44562</v>
      </c>
      <c r="H5912" s="50">
        <f t="shared" si="645"/>
        <v>273</v>
      </c>
      <c r="I5912" s="50">
        <f t="shared" si="646"/>
        <v>51889137.300000004</v>
      </c>
      <c r="J5912" s="46">
        <v>1900701</v>
      </c>
      <c r="K5912" s="2" t="s">
        <v>34</v>
      </c>
      <c r="L5912" s="52" t="str">
        <f t="shared" si="647"/>
        <v>20220930VND</v>
      </c>
      <c r="M5912">
        <f>VLOOKUP(L5912,Mapping!$H$1:$K$25,4,0)</f>
        <v>1</v>
      </c>
      <c r="N5912">
        <f t="shared" si="648"/>
        <v>6.7246799999999996E-4</v>
      </c>
      <c r="O5912">
        <f t="shared" si="649"/>
        <v>1.9007010000000001E-3</v>
      </c>
      <c r="P5912">
        <f t="shared" si="650"/>
        <v>5.1889137300000006E-2</v>
      </c>
      <c r="Q5912" t="str">
        <f>VLOOKUP(VLOOKUP(C5912,Mapping!$A$1:$C$17,3,0),Mapping!$E$1:$F$6,2,0)</f>
        <v>Vùng 01</v>
      </c>
    </row>
    <row r="5913" spans="1:17" x14ac:dyDescent="0.3">
      <c r="A5913" s="33">
        <v>44834</v>
      </c>
      <c r="B5913">
        <v>4852</v>
      </c>
      <c r="C5913">
        <v>40</v>
      </c>
      <c r="D5913" s="38" t="s">
        <v>79</v>
      </c>
      <c r="E5913" s="2" t="s">
        <v>41</v>
      </c>
      <c r="F5913">
        <v>424285</v>
      </c>
      <c r="G5913" s="44">
        <f t="shared" si="644"/>
        <v>44562</v>
      </c>
      <c r="H5913" s="50">
        <f t="shared" si="645"/>
        <v>273</v>
      </c>
      <c r="I5913" s="50">
        <f t="shared" si="646"/>
        <v>7170208.5</v>
      </c>
      <c r="J5913" s="46">
        <v>262645</v>
      </c>
      <c r="K5913" s="2" t="s">
        <v>34</v>
      </c>
      <c r="L5913" s="52" t="str">
        <f t="shared" si="647"/>
        <v>20220930VND</v>
      </c>
      <c r="M5913">
        <f>VLOOKUP(L5913,Mapping!$H$1:$K$25,4,0)</f>
        <v>1</v>
      </c>
      <c r="N5913">
        <f t="shared" si="648"/>
        <v>4.2428499999999999E-4</v>
      </c>
      <c r="O5913">
        <f t="shared" si="649"/>
        <v>2.6264499999999999E-4</v>
      </c>
      <c r="P5913">
        <f t="shared" si="650"/>
        <v>7.1702084999999997E-3</v>
      </c>
      <c r="Q5913" t="str">
        <f>VLOOKUP(VLOOKUP(C5913,Mapping!$A$1:$C$17,3,0),Mapping!$E$1:$F$6,2,0)</f>
        <v>Vùng 01</v>
      </c>
    </row>
    <row r="5914" spans="1:17" x14ac:dyDescent="0.3">
      <c r="A5914" s="33">
        <v>44834</v>
      </c>
      <c r="B5914">
        <v>4852</v>
      </c>
      <c r="C5914">
        <v>34</v>
      </c>
      <c r="D5914" s="38" t="s">
        <v>79</v>
      </c>
      <c r="E5914" s="2" t="s">
        <v>41</v>
      </c>
      <c r="F5914">
        <v>711787</v>
      </c>
      <c r="G5914" s="44">
        <f t="shared" si="644"/>
        <v>44562</v>
      </c>
      <c r="H5914" s="50">
        <f t="shared" si="645"/>
        <v>273</v>
      </c>
      <c r="I5914" s="50">
        <f t="shared" si="646"/>
        <v>32894780.099999998</v>
      </c>
      <c r="J5914" s="46">
        <v>1204937</v>
      </c>
      <c r="K5914" s="2" t="s">
        <v>34</v>
      </c>
      <c r="L5914" s="52" t="str">
        <f t="shared" si="647"/>
        <v>20220930VND</v>
      </c>
      <c r="M5914">
        <f>VLOOKUP(L5914,Mapping!$H$1:$K$25,4,0)</f>
        <v>1</v>
      </c>
      <c r="N5914">
        <f t="shared" si="648"/>
        <v>7.1178699999999997E-4</v>
      </c>
      <c r="O5914">
        <f t="shared" si="649"/>
        <v>1.2049369999999999E-3</v>
      </c>
      <c r="P5914">
        <f t="shared" si="650"/>
        <v>3.28947801E-2</v>
      </c>
      <c r="Q5914" t="str">
        <f>VLOOKUP(VLOOKUP(C5914,Mapping!$A$1:$C$17,3,0),Mapping!$E$1:$F$6,2,0)</f>
        <v>Vùng 02</v>
      </c>
    </row>
    <row r="5915" spans="1:17" x14ac:dyDescent="0.3">
      <c r="A5915" s="33">
        <v>44834</v>
      </c>
      <c r="B5915">
        <v>4854</v>
      </c>
      <c r="C5915">
        <v>34</v>
      </c>
      <c r="D5915" s="38" t="s">
        <v>79</v>
      </c>
      <c r="E5915" s="2" t="s">
        <v>41</v>
      </c>
      <c r="F5915">
        <v>1812822</v>
      </c>
      <c r="G5915" s="44">
        <f t="shared" si="644"/>
        <v>44562</v>
      </c>
      <c r="H5915" s="50">
        <f t="shared" si="645"/>
        <v>273</v>
      </c>
      <c r="I5915" s="50">
        <f t="shared" si="646"/>
        <v>7929066.6000000006</v>
      </c>
      <c r="J5915" s="46">
        <v>290442</v>
      </c>
      <c r="K5915" s="2" t="s">
        <v>34</v>
      </c>
      <c r="L5915" s="52" t="str">
        <f t="shared" si="647"/>
        <v>20220930VND</v>
      </c>
      <c r="M5915">
        <f>VLOOKUP(L5915,Mapping!$H$1:$K$25,4,0)</f>
        <v>1</v>
      </c>
      <c r="N5915">
        <f t="shared" si="648"/>
        <v>1.812822E-3</v>
      </c>
      <c r="O5915">
        <f t="shared" si="649"/>
        <v>2.9044200000000002E-4</v>
      </c>
      <c r="P5915">
        <f t="shared" si="650"/>
        <v>7.9290666000000013E-3</v>
      </c>
      <c r="Q5915" t="str">
        <f>VLOOKUP(VLOOKUP(C5915,Mapping!$A$1:$C$17,3,0),Mapping!$E$1:$F$6,2,0)</f>
        <v>Vùng 02</v>
      </c>
    </row>
    <row r="5916" spans="1:17" x14ac:dyDescent="0.3">
      <c r="A5916" s="33">
        <v>44834</v>
      </c>
      <c r="B5916">
        <v>4855</v>
      </c>
      <c r="C5916">
        <v>48</v>
      </c>
      <c r="D5916" s="38" t="s">
        <v>79</v>
      </c>
      <c r="E5916" s="2" t="s">
        <v>41</v>
      </c>
      <c r="F5916">
        <v>785164</v>
      </c>
      <c r="G5916" s="44">
        <f t="shared" si="644"/>
        <v>44562</v>
      </c>
      <c r="H5916" s="50">
        <f t="shared" si="645"/>
        <v>273</v>
      </c>
      <c r="I5916" s="50">
        <f t="shared" si="646"/>
        <v>11481424.5</v>
      </c>
      <c r="J5916" s="46">
        <v>420565</v>
      </c>
      <c r="K5916" s="2" t="s">
        <v>34</v>
      </c>
      <c r="L5916" s="52" t="str">
        <f t="shared" si="647"/>
        <v>20220930VND</v>
      </c>
      <c r="M5916">
        <f>VLOOKUP(L5916,Mapping!$H$1:$K$25,4,0)</f>
        <v>1</v>
      </c>
      <c r="N5916">
        <f t="shared" si="648"/>
        <v>7.8516399999999998E-4</v>
      </c>
      <c r="O5916">
        <f t="shared" si="649"/>
        <v>4.2056500000000002E-4</v>
      </c>
      <c r="P5916">
        <f t="shared" si="650"/>
        <v>1.14814245E-2</v>
      </c>
      <c r="Q5916" t="str">
        <f>VLOOKUP(VLOOKUP(C5916,Mapping!$A$1:$C$17,3,0),Mapping!$E$1:$F$6,2,0)</f>
        <v>Vùng 01</v>
      </c>
    </row>
    <row r="5917" spans="1:17" x14ac:dyDescent="0.3">
      <c r="A5917" s="33">
        <v>44834</v>
      </c>
      <c r="B5917">
        <v>4856</v>
      </c>
      <c r="C5917">
        <v>20</v>
      </c>
      <c r="D5917" s="38" t="s">
        <v>79</v>
      </c>
      <c r="E5917" s="2" t="s">
        <v>41</v>
      </c>
      <c r="F5917">
        <v>1662341</v>
      </c>
      <c r="G5917" s="44">
        <f t="shared" si="644"/>
        <v>44562</v>
      </c>
      <c r="H5917" s="50">
        <f t="shared" si="645"/>
        <v>273</v>
      </c>
      <c r="I5917" s="50">
        <f t="shared" si="646"/>
        <v>3096311.4</v>
      </c>
      <c r="J5917" s="46">
        <v>113418</v>
      </c>
      <c r="K5917" s="2" t="s">
        <v>34</v>
      </c>
      <c r="L5917" s="52" t="str">
        <f t="shared" si="647"/>
        <v>20220930VND</v>
      </c>
      <c r="M5917">
        <f>VLOOKUP(L5917,Mapping!$H$1:$K$25,4,0)</f>
        <v>1</v>
      </c>
      <c r="N5917">
        <f t="shared" si="648"/>
        <v>1.6623409999999999E-3</v>
      </c>
      <c r="O5917">
        <f t="shared" si="649"/>
        <v>1.13418E-4</v>
      </c>
      <c r="P5917">
        <f t="shared" si="650"/>
        <v>3.0963113999999997E-3</v>
      </c>
      <c r="Q5917" t="str">
        <f>VLOOKUP(VLOOKUP(C5917,Mapping!$A$1:$C$17,3,0),Mapping!$E$1:$F$6,2,0)</f>
        <v>Vùng 02</v>
      </c>
    </row>
    <row r="5918" spans="1:17" x14ac:dyDescent="0.3">
      <c r="A5918" s="33">
        <v>44834</v>
      </c>
      <c r="B5918">
        <v>4860</v>
      </c>
      <c r="C5918">
        <v>45</v>
      </c>
      <c r="D5918" s="38" t="s">
        <v>79</v>
      </c>
      <c r="E5918" s="2" t="s">
        <v>41</v>
      </c>
      <c r="F5918">
        <v>247850</v>
      </c>
      <c r="G5918" s="44">
        <f t="shared" si="644"/>
        <v>44562</v>
      </c>
      <c r="H5918" s="50">
        <f t="shared" si="645"/>
        <v>273</v>
      </c>
      <c r="I5918" s="50">
        <f t="shared" si="646"/>
        <v>21640846.5</v>
      </c>
      <c r="J5918" s="46">
        <v>792705</v>
      </c>
      <c r="K5918" s="2" t="s">
        <v>34</v>
      </c>
      <c r="L5918" s="52" t="str">
        <f t="shared" si="647"/>
        <v>20220930VND</v>
      </c>
      <c r="M5918">
        <f>VLOOKUP(L5918,Mapping!$H$1:$K$25,4,0)</f>
        <v>1</v>
      </c>
      <c r="N5918">
        <f t="shared" si="648"/>
        <v>2.4784999999999998E-4</v>
      </c>
      <c r="O5918">
        <f t="shared" si="649"/>
        <v>7.9270499999999999E-4</v>
      </c>
      <c r="P5918">
        <f t="shared" si="650"/>
        <v>2.1640846500000002E-2</v>
      </c>
      <c r="Q5918" t="str">
        <f>VLOOKUP(VLOOKUP(C5918,Mapping!$A$1:$C$17,3,0),Mapping!$E$1:$F$6,2,0)</f>
        <v>Vùng 02</v>
      </c>
    </row>
    <row r="5919" spans="1:17" x14ac:dyDescent="0.3">
      <c r="A5919" s="33">
        <v>44834</v>
      </c>
      <c r="B5919">
        <v>4861</v>
      </c>
      <c r="C5919">
        <v>34</v>
      </c>
      <c r="D5919" s="38" t="s">
        <v>79</v>
      </c>
      <c r="E5919" s="2" t="s">
        <v>41</v>
      </c>
      <c r="F5919">
        <v>644168</v>
      </c>
      <c r="G5919" s="44">
        <f t="shared" si="644"/>
        <v>44562</v>
      </c>
      <c r="H5919" s="50">
        <f t="shared" si="645"/>
        <v>273</v>
      </c>
      <c r="I5919" s="50">
        <f t="shared" si="646"/>
        <v>14401350.6</v>
      </c>
      <c r="J5919" s="46">
        <v>527522</v>
      </c>
      <c r="K5919" s="2" t="s">
        <v>34</v>
      </c>
      <c r="L5919" s="52" t="str">
        <f t="shared" si="647"/>
        <v>20220930VND</v>
      </c>
      <c r="M5919">
        <f>VLOOKUP(L5919,Mapping!$H$1:$K$25,4,0)</f>
        <v>1</v>
      </c>
      <c r="N5919">
        <f t="shared" si="648"/>
        <v>6.4416799999999998E-4</v>
      </c>
      <c r="O5919">
        <f t="shared" si="649"/>
        <v>5.27522E-4</v>
      </c>
      <c r="P5919">
        <f t="shared" si="650"/>
        <v>1.44013506E-2</v>
      </c>
      <c r="Q5919" t="str">
        <f>VLOOKUP(VLOOKUP(C5919,Mapping!$A$1:$C$17,3,0),Mapping!$E$1:$F$6,2,0)</f>
        <v>Vùng 02</v>
      </c>
    </row>
    <row r="5920" spans="1:17" x14ac:dyDescent="0.3">
      <c r="A5920" s="33">
        <v>44834</v>
      </c>
      <c r="B5920">
        <v>4863</v>
      </c>
      <c r="C5920">
        <v>23</v>
      </c>
      <c r="D5920" s="38" t="s">
        <v>79</v>
      </c>
      <c r="E5920" s="2" t="s">
        <v>41</v>
      </c>
      <c r="F5920">
        <v>1462010</v>
      </c>
      <c r="G5920" s="44">
        <f t="shared" si="644"/>
        <v>44562</v>
      </c>
      <c r="H5920" s="50">
        <f t="shared" si="645"/>
        <v>273</v>
      </c>
      <c r="I5920" s="50">
        <f t="shared" si="646"/>
        <v>53531778.300000004</v>
      </c>
      <c r="J5920" s="46">
        <v>1960871</v>
      </c>
      <c r="K5920" s="2" t="s">
        <v>34</v>
      </c>
      <c r="L5920" s="52" t="str">
        <f t="shared" si="647"/>
        <v>20220930VND</v>
      </c>
      <c r="M5920">
        <f>VLOOKUP(L5920,Mapping!$H$1:$K$25,4,0)</f>
        <v>1</v>
      </c>
      <c r="N5920">
        <f t="shared" si="648"/>
        <v>1.4620099999999999E-3</v>
      </c>
      <c r="O5920">
        <f t="shared" si="649"/>
        <v>1.9608709999999999E-3</v>
      </c>
      <c r="P5920">
        <f t="shared" si="650"/>
        <v>5.3531778300000006E-2</v>
      </c>
      <c r="Q5920" t="str">
        <f>VLOOKUP(VLOOKUP(C5920,Mapping!$A$1:$C$17,3,0),Mapping!$E$1:$F$6,2,0)</f>
        <v>Vùng 02</v>
      </c>
    </row>
    <row r="5921" spans="1:17" x14ac:dyDescent="0.3">
      <c r="A5921" s="33">
        <v>44834</v>
      </c>
      <c r="B5921">
        <v>4864</v>
      </c>
      <c r="C5921">
        <v>34</v>
      </c>
      <c r="D5921" s="38" t="s">
        <v>79</v>
      </c>
      <c r="E5921" s="2" t="s">
        <v>41</v>
      </c>
      <c r="F5921">
        <v>28997</v>
      </c>
      <c r="G5921" s="44">
        <f t="shared" si="644"/>
        <v>44562</v>
      </c>
      <c r="H5921" s="50">
        <f t="shared" si="645"/>
        <v>273</v>
      </c>
      <c r="I5921" s="50">
        <f t="shared" si="646"/>
        <v>27634288.5</v>
      </c>
      <c r="J5921" s="46">
        <v>1012245</v>
      </c>
      <c r="K5921" s="2" t="s">
        <v>34</v>
      </c>
      <c r="L5921" s="52" t="str">
        <f t="shared" si="647"/>
        <v>20220930VND</v>
      </c>
      <c r="M5921">
        <f>VLOOKUP(L5921,Mapping!$H$1:$K$25,4,0)</f>
        <v>1</v>
      </c>
      <c r="N5921">
        <f t="shared" si="648"/>
        <v>2.8997E-5</v>
      </c>
      <c r="O5921">
        <f t="shared" si="649"/>
        <v>1.0122449999999999E-3</v>
      </c>
      <c r="P5921">
        <f t="shared" si="650"/>
        <v>2.76342885E-2</v>
      </c>
      <c r="Q5921" t="str">
        <f>VLOOKUP(VLOOKUP(C5921,Mapping!$A$1:$C$17,3,0),Mapping!$E$1:$F$6,2,0)</f>
        <v>Vùng 02</v>
      </c>
    </row>
    <row r="5922" spans="1:17" x14ac:dyDescent="0.3">
      <c r="A5922" s="33">
        <v>44834</v>
      </c>
      <c r="B5922">
        <v>4867</v>
      </c>
      <c r="C5922">
        <v>34</v>
      </c>
      <c r="D5922" s="38" t="s">
        <v>79</v>
      </c>
      <c r="E5922" s="2" t="s">
        <v>41</v>
      </c>
      <c r="F5922">
        <v>321449</v>
      </c>
      <c r="G5922" s="44">
        <f t="shared" si="644"/>
        <v>44562</v>
      </c>
      <c r="H5922" s="50">
        <f t="shared" si="645"/>
        <v>273</v>
      </c>
      <c r="I5922" s="50">
        <f t="shared" si="646"/>
        <v>29605293.900000002</v>
      </c>
      <c r="J5922" s="46">
        <v>1084443</v>
      </c>
      <c r="K5922" s="2" t="s">
        <v>34</v>
      </c>
      <c r="L5922" s="52" t="str">
        <f t="shared" si="647"/>
        <v>20220930VND</v>
      </c>
      <c r="M5922">
        <f>VLOOKUP(L5922,Mapping!$H$1:$K$25,4,0)</f>
        <v>1</v>
      </c>
      <c r="N5922">
        <f t="shared" si="648"/>
        <v>3.2144900000000002E-4</v>
      </c>
      <c r="O5922">
        <f t="shared" si="649"/>
        <v>1.084443E-3</v>
      </c>
      <c r="P5922">
        <f t="shared" si="650"/>
        <v>2.9605293900000003E-2</v>
      </c>
      <c r="Q5922" t="str">
        <f>VLOOKUP(VLOOKUP(C5922,Mapping!$A$1:$C$17,3,0),Mapping!$E$1:$F$6,2,0)</f>
        <v>Vùng 02</v>
      </c>
    </row>
    <row r="5923" spans="1:17" x14ac:dyDescent="0.3">
      <c r="A5923" s="33">
        <v>44834</v>
      </c>
      <c r="B5923">
        <v>4867</v>
      </c>
      <c r="C5923">
        <v>25</v>
      </c>
      <c r="D5923" s="38" t="s">
        <v>79</v>
      </c>
      <c r="E5923" s="2" t="s">
        <v>41</v>
      </c>
      <c r="F5923">
        <v>122533</v>
      </c>
      <c r="G5923" s="44">
        <f t="shared" si="644"/>
        <v>44562</v>
      </c>
      <c r="H5923" s="50">
        <f t="shared" si="645"/>
        <v>273</v>
      </c>
      <c r="I5923" s="50">
        <f t="shared" si="646"/>
        <v>53757795</v>
      </c>
      <c r="J5923" s="46">
        <v>1969150</v>
      </c>
      <c r="K5923" s="2" t="s">
        <v>34</v>
      </c>
      <c r="L5923" s="52" t="str">
        <f t="shared" si="647"/>
        <v>20220930VND</v>
      </c>
      <c r="M5923">
        <f>VLOOKUP(L5923,Mapping!$H$1:$K$25,4,0)</f>
        <v>1</v>
      </c>
      <c r="N5923">
        <f t="shared" si="648"/>
        <v>1.22533E-4</v>
      </c>
      <c r="O5923">
        <f t="shared" si="649"/>
        <v>1.9691499999999998E-3</v>
      </c>
      <c r="P5923">
        <f t="shared" si="650"/>
        <v>5.3757794999999997E-2</v>
      </c>
      <c r="Q5923" t="str">
        <f>VLOOKUP(VLOOKUP(C5923,Mapping!$A$1:$C$17,3,0),Mapping!$E$1:$F$6,2,0)</f>
        <v>Vùng 01</v>
      </c>
    </row>
    <row r="5924" spans="1:17" x14ac:dyDescent="0.3">
      <c r="A5924" s="33">
        <v>44834</v>
      </c>
      <c r="B5924">
        <v>4870</v>
      </c>
      <c r="C5924">
        <v>11</v>
      </c>
      <c r="D5924" s="38" t="s">
        <v>79</v>
      </c>
      <c r="E5924" s="2" t="s">
        <v>41</v>
      </c>
      <c r="F5924">
        <v>742005</v>
      </c>
      <c r="G5924" s="44">
        <f t="shared" si="644"/>
        <v>44562</v>
      </c>
      <c r="H5924" s="50">
        <f t="shared" si="645"/>
        <v>273</v>
      </c>
      <c r="I5924" s="50">
        <f t="shared" si="646"/>
        <v>50127768.600000001</v>
      </c>
      <c r="J5924" s="46">
        <v>1836182</v>
      </c>
      <c r="K5924" s="2" t="s">
        <v>34</v>
      </c>
      <c r="L5924" s="52" t="str">
        <f t="shared" si="647"/>
        <v>20220930VND</v>
      </c>
      <c r="M5924">
        <f>VLOOKUP(L5924,Mapping!$H$1:$K$25,4,0)</f>
        <v>1</v>
      </c>
      <c r="N5924">
        <f t="shared" si="648"/>
        <v>7.4200500000000001E-4</v>
      </c>
      <c r="O5924">
        <f t="shared" si="649"/>
        <v>1.836182E-3</v>
      </c>
      <c r="P5924">
        <f t="shared" si="650"/>
        <v>5.0127768600000004E-2</v>
      </c>
      <c r="Q5924" t="str">
        <f>VLOOKUP(VLOOKUP(C5924,Mapping!$A$1:$C$17,3,0),Mapping!$E$1:$F$6,2,0)</f>
        <v>Vùng 01</v>
      </c>
    </row>
    <row r="5925" spans="1:17" x14ac:dyDescent="0.3">
      <c r="A5925" s="33">
        <v>44834</v>
      </c>
      <c r="B5925">
        <v>4870</v>
      </c>
      <c r="C5925">
        <v>34</v>
      </c>
      <c r="D5925" s="38" t="s">
        <v>79</v>
      </c>
      <c r="E5925" s="2" t="s">
        <v>41</v>
      </c>
      <c r="F5925">
        <v>8322193</v>
      </c>
      <c r="G5925" s="44">
        <f t="shared" si="644"/>
        <v>44562</v>
      </c>
      <c r="H5925" s="50">
        <f t="shared" si="645"/>
        <v>273</v>
      </c>
      <c r="I5925" s="50">
        <f t="shared" si="646"/>
        <v>217887360.59999999</v>
      </c>
      <c r="J5925" s="46">
        <v>7981222</v>
      </c>
      <c r="K5925" s="2" t="s">
        <v>34</v>
      </c>
      <c r="L5925" s="52" t="str">
        <f t="shared" si="647"/>
        <v>20220930VND</v>
      </c>
      <c r="M5925">
        <f>VLOOKUP(L5925,Mapping!$H$1:$K$25,4,0)</f>
        <v>1</v>
      </c>
      <c r="N5925">
        <f t="shared" si="648"/>
        <v>8.3221930000000003E-3</v>
      </c>
      <c r="O5925">
        <f t="shared" si="649"/>
        <v>7.9812219999999996E-3</v>
      </c>
      <c r="P5925">
        <f t="shared" si="650"/>
        <v>0.2178873606</v>
      </c>
      <c r="Q5925" t="str">
        <f>VLOOKUP(VLOOKUP(C5925,Mapping!$A$1:$C$17,3,0),Mapping!$E$1:$F$6,2,0)</f>
        <v>Vùng 02</v>
      </c>
    </row>
    <row r="5926" spans="1:17" x14ac:dyDescent="0.3">
      <c r="A5926" s="33">
        <v>44834</v>
      </c>
      <c r="B5926">
        <v>4871</v>
      </c>
      <c r="C5926">
        <v>26</v>
      </c>
      <c r="D5926" s="38" t="s">
        <v>79</v>
      </c>
      <c r="E5926" s="2" t="s">
        <v>41</v>
      </c>
      <c r="F5926">
        <v>31963</v>
      </c>
      <c r="G5926" s="44">
        <f t="shared" si="644"/>
        <v>44562</v>
      </c>
      <c r="H5926" s="50">
        <f t="shared" si="645"/>
        <v>273</v>
      </c>
      <c r="I5926" s="50">
        <f t="shared" si="646"/>
        <v>5611214.7000000002</v>
      </c>
      <c r="J5926" s="46">
        <v>205539</v>
      </c>
      <c r="K5926" s="2" t="s">
        <v>34</v>
      </c>
      <c r="L5926" s="52" t="str">
        <f t="shared" si="647"/>
        <v>20220930VND</v>
      </c>
      <c r="M5926">
        <f>VLOOKUP(L5926,Mapping!$H$1:$K$25,4,0)</f>
        <v>1</v>
      </c>
      <c r="N5926">
        <f t="shared" si="648"/>
        <v>3.1962999999999999E-5</v>
      </c>
      <c r="O5926">
        <f t="shared" si="649"/>
        <v>2.05539E-4</v>
      </c>
      <c r="P5926">
        <f t="shared" si="650"/>
        <v>5.6112147000000005E-3</v>
      </c>
      <c r="Q5926" t="str">
        <f>VLOOKUP(VLOOKUP(C5926,Mapping!$A$1:$C$17,3,0),Mapping!$E$1:$F$6,2,0)</f>
        <v>Vùng 04</v>
      </c>
    </row>
    <row r="5927" spans="1:17" x14ac:dyDescent="0.3">
      <c r="A5927" s="33">
        <v>44834</v>
      </c>
      <c r="B5927">
        <v>4873</v>
      </c>
      <c r="C5927">
        <v>43</v>
      </c>
      <c r="D5927" s="38" t="s">
        <v>79</v>
      </c>
      <c r="E5927" s="2" t="s">
        <v>41</v>
      </c>
      <c r="F5927">
        <v>1867859</v>
      </c>
      <c r="G5927" s="44">
        <f t="shared" si="644"/>
        <v>44562</v>
      </c>
      <c r="H5927" s="50">
        <f t="shared" si="645"/>
        <v>273</v>
      </c>
      <c r="I5927" s="50">
        <f t="shared" si="646"/>
        <v>35677414.5</v>
      </c>
      <c r="J5927" s="46">
        <v>1306865</v>
      </c>
      <c r="K5927" s="2" t="s">
        <v>34</v>
      </c>
      <c r="L5927" s="52" t="str">
        <f t="shared" si="647"/>
        <v>20220930VND</v>
      </c>
      <c r="M5927">
        <f>VLOOKUP(L5927,Mapping!$H$1:$K$25,4,0)</f>
        <v>1</v>
      </c>
      <c r="N5927">
        <f t="shared" si="648"/>
        <v>1.8678589999999999E-3</v>
      </c>
      <c r="O5927">
        <f t="shared" si="649"/>
        <v>1.3068649999999999E-3</v>
      </c>
      <c r="P5927">
        <f t="shared" si="650"/>
        <v>3.5677414499999997E-2</v>
      </c>
      <c r="Q5927" t="str">
        <f>VLOOKUP(VLOOKUP(C5927,Mapping!$A$1:$C$17,3,0),Mapping!$E$1:$F$6,2,0)</f>
        <v>Vùng 04</v>
      </c>
    </row>
    <row r="5928" spans="1:17" x14ac:dyDescent="0.3">
      <c r="A5928" s="33">
        <v>44834</v>
      </c>
      <c r="B5928">
        <v>4874</v>
      </c>
      <c r="C5928">
        <v>34</v>
      </c>
      <c r="D5928" s="38" t="s">
        <v>79</v>
      </c>
      <c r="E5928" s="2" t="s">
        <v>43</v>
      </c>
      <c r="F5928">
        <v>8288614</v>
      </c>
      <c r="G5928" s="44">
        <f t="shared" si="644"/>
        <v>44562</v>
      </c>
      <c r="H5928" s="50">
        <f t="shared" si="645"/>
        <v>273</v>
      </c>
      <c r="I5928" s="50">
        <f t="shared" si="646"/>
        <v>183288077.70000002</v>
      </c>
      <c r="J5928" s="46">
        <v>6713849</v>
      </c>
      <c r="K5928" s="2" t="s">
        <v>34</v>
      </c>
      <c r="L5928" s="52" t="str">
        <f t="shared" si="647"/>
        <v>20220930VND</v>
      </c>
      <c r="M5928">
        <f>VLOOKUP(L5928,Mapping!$H$1:$K$25,4,0)</f>
        <v>1</v>
      </c>
      <c r="N5928">
        <f t="shared" si="648"/>
        <v>8.2886139999999997E-3</v>
      </c>
      <c r="O5928">
        <f t="shared" si="649"/>
        <v>6.713849E-3</v>
      </c>
      <c r="P5928">
        <f t="shared" si="650"/>
        <v>0.18328807770000002</v>
      </c>
      <c r="Q5928" t="str">
        <f>VLOOKUP(VLOOKUP(C5928,Mapping!$A$1:$C$17,3,0),Mapping!$E$1:$F$6,2,0)</f>
        <v>Vùng 02</v>
      </c>
    </row>
    <row r="5929" spans="1:17" x14ac:dyDescent="0.3">
      <c r="A5929" s="33">
        <v>44834</v>
      </c>
      <c r="B5929">
        <v>4874</v>
      </c>
      <c r="C5929">
        <v>34</v>
      </c>
      <c r="D5929" s="38" t="s">
        <v>79</v>
      </c>
      <c r="E5929" s="2" t="s">
        <v>43</v>
      </c>
      <c r="F5929">
        <v>8541884</v>
      </c>
      <c r="G5929" s="44">
        <f t="shared" si="644"/>
        <v>44562</v>
      </c>
      <c r="H5929" s="50">
        <f t="shared" si="645"/>
        <v>273</v>
      </c>
      <c r="I5929" s="50">
        <f t="shared" si="646"/>
        <v>196096964.70000002</v>
      </c>
      <c r="J5929" s="46">
        <v>7183039</v>
      </c>
      <c r="K5929" s="2" t="s">
        <v>34</v>
      </c>
      <c r="L5929" s="52" t="str">
        <f t="shared" si="647"/>
        <v>20220930VND</v>
      </c>
      <c r="M5929">
        <f>VLOOKUP(L5929,Mapping!$H$1:$K$25,4,0)</f>
        <v>1</v>
      </c>
      <c r="N5929">
        <f t="shared" si="648"/>
        <v>8.5418839999999996E-3</v>
      </c>
      <c r="O5929">
        <f t="shared" si="649"/>
        <v>7.1830389999999996E-3</v>
      </c>
      <c r="P5929">
        <f t="shared" si="650"/>
        <v>0.19609696470000001</v>
      </c>
      <c r="Q5929" t="str">
        <f>VLOOKUP(VLOOKUP(C5929,Mapping!$A$1:$C$17,3,0),Mapping!$E$1:$F$6,2,0)</f>
        <v>Vùng 02</v>
      </c>
    </row>
    <row r="5930" spans="1:17" x14ac:dyDescent="0.3">
      <c r="A5930" s="33">
        <v>44834</v>
      </c>
      <c r="B5930">
        <v>4874</v>
      </c>
      <c r="C5930">
        <v>34</v>
      </c>
      <c r="D5930" s="38" t="s">
        <v>79</v>
      </c>
      <c r="E5930" s="2" t="s">
        <v>41</v>
      </c>
      <c r="F5930">
        <v>6919986</v>
      </c>
      <c r="G5930" s="44">
        <f t="shared" si="644"/>
        <v>44562</v>
      </c>
      <c r="H5930" s="50">
        <f t="shared" si="645"/>
        <v>273</v>
      </c>
      <c r="I5930" s="50">
        <f t="shared" si="646"/>
        <v>174028272.59999999</v>
      </c>
      <c r="J5930" s="46">
        <v>6374662</v>
      </c>
      <c r="K5930" s="2" t="s">
        <v>34</v>
      </c>
      <c r="L5930" s="52" t="str">
        <f t="shared" si="647"/>
        <v>20220930VND</v>
      </c>
      <c r="M5930">
        <f>VLOOKUP(L5930,Mapping!$H$1:$K$25,4,0)</f>
        <v>1</v>
      </c>
      <c r="N5930">
        <f t="shared" si="648"/>
        <v>6.9199860000000004E-3</v>
      </c>
      <c r="O5930">
        <f t="shared" si="649"/>
        <v>6.3746619999999997E-3</v>
      </c>
      <c r="P5930">
        <f t="shared" si="650"/>
        <v>0.17402827260000001</v>
      </c>
      <c r="Q5930" t="str">
        <f>VLOOKUP(VLOOKUP(C5930,Mapping!$A$1:$C$17,3,0),Mapping!$E$1:$F$6,2,0)</f>
        <v>Vùng 02</v>
      </c>
    </row>
    <row r="5931" spans="1:17" x14ac:dyDescent="0.3">
      <c r="A5931" s="33">
        <v>44834</v>
      </c>
      <c r="B5931">
        <v>4874</v>
      </c>
      <c r="C5931">
        <v>34</v>
      </c>
      <c r="D5931" s="38" t="s">
        <v>79</v>
      </c>
      <c r="E5931" s="2" t="s">
        <v>41</v>
      </c>
      <c r="F5931">
        <v>8620926</v>
      </c>
      <c r="G5931" s="44">
        <f t="shared" si="644"/>
        <v>44562</v>
      </c>
      <c r="H5931" s="50">
        <f t="shared" si="645"/>
        <v>273</v>
      </c>
      <c r="I5931" s="50">
        <f t="shared" si="646"/>
        <v>224844547.20000002</v>
      </c>
      <c r="J5931" s="46">
        <v>8236064</v>
      </c>
      <c r="K5931" s="2" t="s">
        <v>34</v>
      </c>
      <c r="L5931" s="52" t="str">
        <f t="shared" si="647"/>
        <v>20220930VND</v>
      </c>
      <c r="M5931">
        <f>VLOOKUP(L5931,Mapping!$H$1:$K$25,4,0)</f>
        <v>1</v>
      </c>
      <c r="N5931">
        <f t="shared" si="648"/>
        <v>8.6209259999999992E-3</v>
      </c>
      <c r="O5931">
        <f t="shared" si="649"/>
        <v>8.2360639999999995E-3</v>
      </c>
      <c r="P5931">
        <f t="shared" si="650"/>
        <v>0.22484454720000002</v>
      </c>
      <c r="Q5931" t="str">
        <f>VLOOKUP(VLOOKUP(C5931,Mapping!$A$1:$C$17,3,0),Mapping!$E$1:$F$6,2,0)</f>
        <v>Vùng 02</v>
      </c>
    </row>
    <row r="5932" spans="1:17" x14ac:dyDescent="0.3">
      <c r="A5932" s="33">
        <v>44834</v>
      </c>
      <c r="B5932">
        <v>4875</v>
      </c>
      <c r="C5932">
        <v>36</v>
      </c>
      <c r="D5932" s="38" t="s">
        <v>79</v>
      </c>
      <c r="E5932" s="2" t="s">
        <v>41</v>
      </c>
      <c r="F5932">
        <v>1392799</v>
      </c>
      <c r="G5932" s="44">
        <f t="shared" si="644"/>
        <v>44562</v>
      </c>
      <c r="H5932" s="50">
        <f t="shared" si="645"/>
        <v>273</v>
      </c>
      <c r="I5932" s="50">
        <f t="shared" si="646"/>
        <v>39318715.800000004</v>
      </c>
      <c r="J5932" s="46">
        <v>1440246</v>
      </c>
      <c r="K5932" s="2" t="s">
        <v>34</v>
      </c>
      <c r="L5932" s="52" t="str">
        <f t="shared" si="647"/>
        <v>20220930VND</v>
      </c>
      <c r="M5932">
        <f>VLOOKUP(L5932,Mapping!$H$1:$K$25,4,0)</f>
        <v>1</v>
      </c>
      <c r="N5932">
        <f t="shared" si="648"/>
        <v>1.3927989999999999E-3</v>
      </c>
      <c r="O5932">
        <f t="shared" si="649"/>
        <v>1.4402460000000001E-3</v>
      </c>
      <c r="P5932">
        <f t="shared" si="650"/>
        <v>3.9318715800000008E-2</v>
      </c>
      <c r="Q5932" t="str">
        <f>VLOOKUP(VLOOKUP(C5932,Mapping!$A$1:$C$17,3,0),Mapping!$E$1:$F$6,2,0)</f>
        <v>Vùng 05</v>
      </c>
    </row>
    <row r="5933" spans="1:17" x14ac:dyDescent="0.3">
      <c r="A5933" s="33">
        <v>44834</v>
      </c>
      <c r="B5933">
        <v>4876</v>
      </c>
      <c r="C5933">
        <v>20</v>
      </c>
      <c r="D5933" s="38" t="s">
        <v>79</v>
      </c>
      <c r="E5933" s="2" t="s">
        <v>41</v>
      </c>
      <c r="F5933">
        <v>1174996</v>
      </c>
      <c r="G5933" s="44">
        <f t="shared" si="644"/>
        <v>44562</v>
      </c>
      <c r="H5933" s="50">
        <f t="shared" si="645"/>
        <v>273</v>
      </c>
      <c r="I5933" s="50">
        <f t="shared" si="646"/>
        <v>17150078.400000002</v>
      </c>
      <c r="J5933" s="46">
        <v>628208</v>
      </c>
      <c r="K5933" s="2" t="s">
        <v>34</v>
      </c>
      <c r="L5933" s="52" t="str">
        <f t="shared" si="647"/>
        <v>20220930VND</v>
      </c>
      <c r="M5933">
        <f>VLOOKUP(L5933,Mapping!$H$1:$K$25,4,0)</f>
        <v>1</v>
      </c>
      <c r="N5933">
        <f t="shared" si="648"/>
        <v>1.174996E-3</v>
      </c>
      <c r="O5933">
        <f t="shared" si="649"/>
        <v>6.28208E-4</v>
      </c>
      <c r="P5933">
        <f t="shared" si="650"/>
        <v>1.7150078400000001E-2</v>
      </c>
      <c r="Q5933" t="str">
        <f>VLOOKUP(VLOOKUP(C5933,Mapping!$A$1:$C$17,3,0),Mapping!$E$1:$F$6,2,0)</f>
        <v>Vùng 02</v>
      </c>
    </row>
    <row r="5934" spans="1:17" x14ac:dyDescent="0.3">
      <c r="A5934" s="33">
        <v>44834</v>
      </c>
      <c r="B5934">
        <v>4876</v>
      </c>
      <c r="C5934">
        <v>20</v>
      </c>
      <c r="D5934" s="38" t="s">
        <v>79</v>
      </c>
      <c r="E5934" s="2" t="s">
        <v>41</v>
      </c>
      <c r="F5934">
        <v>10810</v>
      </c>
      <c r="G5934" s="44">
        <f t="shared" si="644"/>
        <v>44562</v>
      </c>
      <c r="H5934" s="50">
        <f t="shared" si="645"/>
        <v>273</v>
      </c>
      <c r="I5934" s="50">
        <f t="shared" si="646"/>
        <v>618800503361.04004</v>
      </c>
      <c r="J5934" s="46">
        <v>977110</v>
      </c>
      <c r="K5934" s="2" t="s">
        <v>35</v>
      </c>
      <c r="L5934" s="52" t="str">
        <f t="shared" si="647"/>
        <v>20220930USD</v>
      </c>
      <c r="M5934">
        <f>VLOOKUP(L5934,Mapping!$H$1:$K$25,4,0)</f>
        <v>23197.68</v>
      </c>
      <c r="N5934">
        <f t="shared" si="648"/>
        <v>0.25076692080000001</v>
      </c>
      <c r="O5934">
        <f t="shared" si="649"/>
        <v>22.666685104799999</v>
      </c>
      <c r="P5934">
        <f t="shared" si="650"/>
        <v>618.80050336104</v>
      </c>
      <c r="Q5934" t="str">
        <f>VLOOKUP(VLOOKUP(C5934,Mapping!$A$1:$C$17,3,0),Mapping!$E$1:$F$6,2,0)</f>
        <v>Vùng 02</v>
      </c>
    </row>
    <row r="5935" spans="1:17" x14ac:dyDescent="0.3">
      <c r="A5935" s="33">
        <v>44834</v>
      </c>
      <c r="B5935">
        <v>4877</v>
      </c>
      <c r="C5935">
        <v>26</v>
      </c>
      <c r="D5935" s="38" t="s">
        <v>79</v>
      </c>
      <c r="E5935" s="2" t="s">
        <v>41</v>
      </c>
      <c r="F5935">
        <v>1026227</v>
      </c>
      <c r="G5935" s="44">
        <f t="shared" si="644"/>
        <v>44562</v>
      </c>
      <c r="H5935" s="50">
        <f t="shared" si="645"/>
        <v>273</v>
      </c>
      <c r="I5935" s="50">
        <f t="shared" si="646"/>
        <v>24077726.400000002</v>
      </c>
      <c r="J5935" s="46">
        <v>881968</v>
      </c>
      <c r="K5935" s="2" t="s">
        <v>34</v>
      </c>
      <c r="L5935" s="52" t="str">
        <f t="shared" si="647"/>
        <v>20220930VND</v>
      </c>
      <c r="M5935">
        <f>VLOOKUP(L5935,Mapping!$H$1:$K$25,4,0)</f>
        <v>1</v>
      </c>
      <c r="N5935">
        <f t="shared" si="648"/>
        <v>1.026227E-3</v>
      </c>
      <c r="O5935">
        <f t="shared" si="649"/>
        <v>8.8196800000000001E-4</v>
      </c>
      <c r="P5935">
        <f t="shared" si="650"/>
        <v>2.4077726400000003E-2</v>
      </c>
      <c r="Q5935" t="str">
        <f>VLOOKUP(VLOOKUP(C5935,Mapping!$A$1:$C$17,3,0),Mapping!$E$1:$F$6,2,0)</f>
        <v>Vùng 04</v>
      </c>
    </row>
    <row r="5936" spans="1:17" x14ac:dyDescent="0.3">
      <c r="A5936" s="33">
        <v>44834</v>
      </c>
      <c r="B5936">
        <v>4877</v>
      </c>
      <c r="C5936">
        <v>48</v>
      </c>
      <c r="D5936" s="38" t="s">
        <v>79</v>
      </c>
      <c r="E5936" s="2" t="s">
        <v>41</v>
      </c>
      <c r="F5936">
        <v>1690179</v>
      </c>
      <c r="G5936" s="44">
        <f t="shared" si="644"/>
        <v>44562</v>
      </c>
      <c r="H5936" s="50">
        <f t="shared" si="645"/>
        <v>273</v>
      </c>
      <c r="I5936" s="50">
        <f t="shared" si="646"/>
        <v>54596123.399999999</v>
      </c>
      <c r="J5936" s="46">
        <v>1999858</v>
      </c>
      <c r="K5936" s="2" t="s">
        <v>34</v>
      </c>
      <c r="L5936" s="52" t="str">
        <f t="shared" si="647"/>
        <v>20220930VND</v>
      </c>
      <c r="M5936">
        <f>VLOOKUP(L5936,Mapping!$H$1:$K$25,4,0)</f>
        <v>1</v>
      </c>
      <c r="N5936">
        <f t="shared" si="648"/>
        <v>1.690179E-3</v>
      </c>
      <c r="O5936">
        <f t="shared" si="649"/>
        <v>1.9998580000000002E-3</v>
      </c>
      <c r="P5936">
        <f t="shared" si="650"/>
        <v>5.4596123400000002E-2</v>
      </c>
      <c r="Q5936" t="str">
        <f>VLOOKUP(VLOOKUP(C5936,Mapping!$A$1:$C$17,3,0),Mapping!$E$1:$F$6,2,0)</f>
        <v>Vùng 01</v>
      </c>
    </row>
    <row r="5937" spans="1:17" x14ac:dyDescent="0.3">
      <c r="A5937" s="33">
        <v>44834</v>
      </c>
      <c r="B5937">
        <v>4878</v>
      </c>
      <c r="C5937">
        <v>24</v>
      </c>
      <c r="D5937" s="38" t="s">
        <v>79</v>
      </c>
      <c r="E5937" s="2" t="s">
        <v>41</v>
      </c>
      <c r="F5937">
        <v>1864015</v>
      </c>
      <c r="G5937" s="44">
        <f t="shared" si="644"/>
        <v>44562</v>
      </c>
      <c r="H5937" s="50">
        <f t="shared" si="645"/>
        <v>273</v>
      </c>
      <c r="I5937" s="50">
        <f t="shared" si="646"/>
        <v>39276510</v>
      </c>
      <c r="J5937" s="46">
        <v>1438700</v>
      </c>
      <c r="K5937" s="2" t="s">
        <v>34</v>
      </c>
      <c r="L5937" s="52" t="str">
        <f t="shared" si="647"/>
        <v>20220930VND</v>
      </c>
      <c r="M5937">
        <f>VLOOKUP(L5937,Mapping!$H$1:$K$25,4,0)</f>
        <v>1</v>
      </c>
      <c r="N5937">
        <f t="shared" si="648"/>
        <v>1.8640149999999999E-3</v>
      </c>
      <c r="O5937">
        <f t="shared" si="649"/>
        <v>1.4387E-3</v>
      </c>
      <c r="P5937">
        <f t="shared" si="650"/>
        <v>3.9276510000000001E-2</v>
      </c>
      <c r="Q5937" t="str">
        <f>VLOOKUP(VLOOKUP(C5937,Mapping!$A$1:$C$17,3,0),Mapping!$E$1:$F$6,2,0)</f>
        <v>Vùng 04</v>
      </c>
    </row>
    <row r="5938" spans="1:17" x14ac:dyDescent="0.3">
      <c r="A5938" s="33">
        <v>44834</v>
      </c>
      <c r="B5938">
        <v>4878</v>
      </c>
      <c r="C5938">
        <v>36</v>
      </c>
      <c r="D5938" s="38" t="s">
        <v>79</v>
      </c>
      <c r="E5938" s="2" t="s">
        <v>41</v>
      </c>
      <c r="F5938">
        <v>1119860</v>
      </c>
      <c r="G5938" s="44">
        <f t="shared" si="644"/>
        <v>44562</v>
      </c>
      <c r="H5938" s="50">
        <f t="shared" si="645"/>
        <v>273</v>
      </c>
      <c r="I5938" s="50">
        <f t="shared" si="646"/>
        <v>12437661.6</v>
      </c>
      <c r="J5938" s="46">
        <v>455592</v>
      </c>
      <c r="K5938" s="2" t="s">
        <v>34</v>
      </c>
      <c r="L5938" s="52" t="str">
        <f t="shared" si="647"/>
        <v>20220930VND</v>
      </c>
      <c r="M5938">
        <f>VLOOKUP(L5938,Mapping!$H$1:$K$25,4,0)</f>
        <v>1</v>
      </c>
      <c r="N5938">
        <f t="shared" si="648"/>
        <v>1.1198600000000001E-3</v>
      </c>
      <c r="O5938">
        <f t="shared" si="649"/>
        <v>4.55592E-4</v>
      </c>
      <c r="P5938">
        <f t="shared" si="650"/>
        <v>1.24376616E-2</v>
      </c>
      <c r="Q5938" t="str">
        <f>VLOOKUP(VLOOKUP(C5938,Mapping!$A$1:$C$17,3,0),Mapping!$E$1:$F$6,2,0)</f>
        <v>Vùng 05</v>
      </c>
    </row>
    <row r="5939" spans="1:17" x14ac:dyDescent="0.3">
      <c r="A5939" s="33">
        <v>44834</v>
      </c>
      <c r="B5939">
        <v>4879</v>
      </c>
      <c r="C5939">
        <v>43</v>
      </c>
      <c r="D5939" s="38" t="s">
        <v>79</v>
      </c>
      <c r="E5939" s="2" t="s">
        <v>41</v>
      </c>
      <c r="F5939">
        <v>1626902</v>
      </c>
      <c r="G5939" s="44">
        <f t="shared" si="644"/>
        <v>44562</v>
      </c>
      <c r="H5939" s="50">
        <f t="shared" si="645"/>
        <v>273</v>
      </c>
      <c r="I5939" s="50">
        <f t="shared" si="646"/>
        <v>4321289.7</v>
      </c>
      <c r="J5939" s="46">
        <v>158289</v>
      </c>
      <c r="K5939" s="2" t="s">
        <v>34</v>
      </c>
      <c r="L5939" s="52" t="str">
        <f t="shared" si="647"/>
        <v>20220930VND</v>
      </c>
      <c r="M5939">
        <f>VLOOKUP(L5939,Mapping!$H$1:$K$25,4,0)</f>
        <v>1</v>
      </c>
      <c r="N5939">
        <f t="shared" si="648"/>
        <v>1.6269019999999999E-3</v>
      </c>
      <c r="O5939">
        <f t="shared" si="649"/>
        <v>1.5828899999999999E-4</v>
      </c>
      <c r="P5939">
        <f t="shared" si="650"/>
        <v>4.3212897000000005E-3</v>
      </c>
      <c r="Q5939" t="str">
        <f>VLOOKUP(VLOOKUP(C5939,Mapping!$A$1:$C$17,3,0),Mapping!$E$1:$F$6,2,0)</f>
        <v>Vùng 04</v>
      </c>
    </row>
    <row r="5940" spans="1:17" x14ac:dyDescent="0.3">
      <c r="A5940" s="44">
        <v>44834</v>
      </c>
      <c r="B5940">
        <v>4880</v>
      </c>
      <c r="C5940">
        <v>12</v>
      </c>
      <c r="D5940" s="38" t="s">
        <v>79</v>
      </c>
      <c r="E5940" s="2" t="s">
        <v>41</v>
      </c>
      <c r="F5940">
        <v>1044957</v>
      </c>
      <c r="G5940" s="44">
        <f t="shared" si="644"/>
        <v>44562</v>
      </c>
      <c r="H5940" s="50">
        <f t="shared" si="645"/>
        <v>273</v>
      </c>
      <c r="I5940" s="50">
        <f t="shared" si="646"/>
        <v>37377549.300000004</v>
      </c>
      <c r="J5940" s="46">
        <v>1369141</v>
      </c>
      <c r="K5940" s="2" t="s">
        <v>34</v>
      </c>
      <c r="L5940" s="52" t="str">
        <f t="shared" si="647"/>
        <v>20220930VND</v>
      </c>
      <c r="M5940">
        <f>VLOOKUP(L5940,Mapping!$H$1:$K$25,4,0)</f>
        <v>1</v>
      </c>
      <c r="N5940">
        <f t="shared" si="648"/>
        <v>1.044957E-3</v>
      </c>
      <c r="O5940">
        <f t="shared" si="649"/>
        <v>1.3691409999999999E-3</v>
      </c>
      <c r="P5940">
        <f t="shared" si="650"/>
        <v>3.7377549300000007E-2</v>
      </c>
      <c r="Q5940" t="str">
        <f>VLOOKUP(VLOOKUP(C5940,Mapping!$A$1:$C$17,3,0),Mapping!$E$1:$F$6,2,0)</f>
        <v>Vùng 03</v>
      </c>
    </row>
    <row r="5941" spans="1:17" x14ac:dyDescent="0.3">
      <c r="A5941" s="33">
        <v>44834</v>
      </c>
      <c r="B5941">
        <v>4883</v>
      </c>
      <c r="C5941">
        <v>20</v>
      </c>
      <c r="D5941" s="38" t="s">
        <v>79</v>
      </c>
      <c r="E5941" s="2" t="s">
        <v>41</v>
      </c>
      <c r="F5941">
        <v>834698</v>
      </c>
      <c r="G5941" s="44">
        <f t="shared" si="644"/>
        <v>44562</v>
      </c>
      <c r="H5941" s="50">
        <f t="shared" si="645"/>
        <v>273</v>
      </c>
      <c r="I5941" s="50">
        <f t="shared" si="646"/>
        <v>20638008.300000001</v>
      </c>
      <c r="J5941" s="46">
        <v>755971</v>
      </c>
      <c r="K5941" s="2" t="s">
        <v>34</v>
      </c>
      <c r="L5941" s="52" t="str">
        <f t="shared" si="647"/>
        <v>20220930VND</v>
      </c>
      <c r="M5941">
        <f>VLOOKUP(L5941,Mapping!$H$1:$K$25,4,0)</f>
        <v>1</v>
      </c>
      <c r="N5941">
        <f t="shared" si="648"/>
        <v>8.3469800000000004E-4</v>
      </c>
      <c r="O5941">
        <f t="shared" si="649"/>
        <v>7.5597100000000003E-4</v>
      </c>
      <c r="P5941">
        <f t="shared" si="650"/>
        <v>2.06380083E-2</v>
      </c>
      <c r="Q5941" t="str">
        <f>VLOOKUP(VLOOKUP(C5941,Mapping!$A$1:$C$17,3,0),Mapping!$E$1:$F$6,2,0)</f>
        <v>Vùng 02</v>
      </c>
    </row>
    <row r="5942" spans="1:17" x14ac:dyDescent="0.3">
      <c r="A5942" s="33">
        <v>44834</v>
      </c>
      <c r="B5942">
        <v>4883</v>
      </c>
      <c r="C5942">
        <v>41</v>
      </c>
      <c r="D5942" s="38" t="s">
        <v>79</v>
      </c>
      <c r="E5942" s="2" t="s">
        <v>41</v>
      </c>
      <c r="F5942">
        <v>1029599</v>
      </c>
      <c r="G5942" s="44">
        <f t="shared" si="644"/>
        <v>44562</v>
      </c>
      <c r="H5942" s="50">
        <f t="shared" si="645"/>
        <v>273</v>
      </c>
      <c r="I5942" s="50">
        <f t="shared" si="646"/>
        <v>39571595.699999996</v>
      </c>
      <c r="J5942" s="46">
        <v>1449509</v>
      </c>
      <c r="K5942" s="2" t="s">
        <v>34</v>
      </c>
      <c r="L5942" s="52" t="str">
        <f t="shared" si="647"/>
        <v>20220930VND</v>
      </c>
      <c r="M5942">
        <f>VLOOKUP(L5942,Mapping!$H$1:$K$25,4,0)</f>
        <v>1</v>
      </c>
      <c r="N5942">
        <f t="shared" si="648"/>
        <v>1.029599E-3</v>
      </c>
      <c r="O5942">
        <f t="shared" si="649"/>
        <v>1.4495090000000001E-3</v>
      </c>
      <c r="P5942">
        <f t="shared" si="650"/>
        <v>3.9571595699999997E-2</v>
      </c>
      <c r="Q5942" t="str">
        <f>VLOOKUP(VLOOKUP(C5942,Mapping!$A$1:$C$17,3,0),Mapping!$E$1:$F$6,2,0)</f>
        <v>Vùng 05</v>
      </c>
    </row>
    <row r="5943" spans="1:17" x14ac:dyDescent="0.3">
      <c r="A5943" s="33">
        <v>44834</v>
      </c>
      <c r="B5943">
        <v>4883</v>
      </c>
      <c r="C5943">
        <v>20</v>
      </c>
      <c r="D5943" s="38" t="s">
        <v>79</v>
      </c>
      <c r="E5943" s="2" t="s">
        <v>43</v>
      </c>
      <c r="F5943">
        <v>6829631</v>
      </c>
      <c r="G5943" s="44">
        <f t="shared" si="644"/>
        <v>44562</v>
      </c>
      <c r="H5943" s="50">
        <f t="shared" si="645"/>
        <v>273</v>
      </c>
      <c r="I5943" s="50">
        <f t="shared" si="646"/>
        <v>219633687</v>
      </c>
      <c r="J5943" s="46">
        <v>8045190</v>
      </c>
      <c r="K5943" s="2" t="s">
        <v>34</v>
      </c>
      <c r="L5943" s="52" t="str">
        <f t="shared" si="647"/>
        <v>20220930VND</v>
      </c>
      <c r="M5943">
        <f>VLOOKUP(L5943,Mapping!$H$1:$K$25,4,0)</f>
        <v>1</v>
      </c>
      <c r="N5943">
        <f t="shared" si="648"/>
        <v>6.8296310000000001E-3</v>
      </c>
      <c r="O5943">
        <f t="shared" si="649"/>
        <v>8.0451900000000007E-3</v>
      </c>
      <c r="P5943">
        <f t="shared" si="650"/>
        <v>0.21963368699999999</v>
      </c>
      <c r="Q5943" t="str">
        <f>VLOOKUP(VLOOKUP(C5943,Mapping!$A$1:$C$17,3,0),Mapping!$E$1:$F$6,2,0)</f>
        <v>Vùng 02</v>
      </c>
    </row>
    <row r="5944" spans="1:17" x14ac:dyDescent="0.3">
      <c r="A5944" s="33">
        <v>44834</v>
      </c>
      <c r="B5944">
        <v>4884</v>
      </c>
      <c r="C5944">
        <v>11</v>
      </c>
      <c r="D5944" s="38" t="s">
        <v>79</v>
      </c>
      <c r="E5944" s="2" t="s">
        <v>41</v>
      </c>
      <c r="F5944">
        <v>717337</v>
      </c>
      <c r="G5944" s="44">
        <f t="shared" si="644"/>
        <v>44562</v>
      </c>
      <c r="H5944" s="50">
        <f t="shared" si="645"/>
        <v>273</v>
      </c>
      <c r="I5944" s="50">
        <f t="shared" si="646"/>
        <v>40650109.5</v>
      </c>
      <c r="J5944" s="46">
        <v>1489015</v>
      </c>
      <c r="K5944" s="2" t="s">
        <v>34</v>
      </c>
      <c r="L5944" s="52" t="str">
        <f t="shared" si="647"/>
        <v>20220930VND</v>
      </c>
      <c r="M5944">
        <f>VLOOKUP(L5944,Mapping!$H$1:$K$25,4,0)</f>
        <v>1</v>
      </c>
      <c r="N5944">
        <f t="shared" si="648"/>
        <v>7.1733699999999997E-4</v>
      </c>
      <c r="O5944">
        <f t="shared" si="649"/>
        <v>1.489015E-3</v>
      </c>
      <c r="P5944">
        <f t="shared" si="650"/>
        <v>4.0650109500000003E-2</v>
      </c>
      <c r="Q5944" t="str">
        <f>VLOOKUP(VLOOKUP(C5944,Mapping!$A$1:$C$17,3,0),Mapping!$E$1:$F$6,2,0)</f>
        <v>Vùng 01</v>
      </c>
    </row>
    <row r="5945" spans="1:17" x14ac:dyDescent="0.3">
      <c r="A5945" s="33">
        <v>44834</v>
      </c>
      <c r="B5945">
        <v>4885</v>
      </c>
      <c r="C5945">
        <v>20</v>
      </c>
      <c r="D5945" s="38" t="s">
        <v>79</v>
      </c>
      <c r="E5945" s="2" t="s">
        <v>41</v>
      </c>
      <c r="F5945">
        <v>1303354</v>
      </c>
      <c r="G5945" s="44">
        <f t="shared" si="644"/>
        <v>44562</v>
      </c>
      <c r="H5945" s="50">
        <f t="shared" si="645"/>
        <v>273</v>
      </c>
      <c r="I5945" s="50">
        <f t="shared" si="646"/>
        <v>38573466507.575996</v>
      </c>
      <c r="J5945" s="46">
        <v>60909</v>
      </c>
      <c r="K5945" s="2" t="s">
        <v>35</v>
      </c>
      <c r="L5945" s="52" t="str">
        <f t="shared" si="647"/>
        <v>20220930USD</v>
      </c>
      <c r="M5945">
        <f>VLOOKUP(L5945,Mapping!$H$1:$K$25,4,0)</f>
        <v>23197.68</v>
      </c>
      <c r="N5945">
        <f t="shared" si="648"/>
        <v>30.234789018720001</v>
      </c>
      <c r="O5945">
        <f t="shared" si="649"/>
        <v>1.4129474911200002</v>
      </c>
      <c r="P5945">
        <f t="shared" si="650"/>
        <v>38.573466507575993</v>
      </c>
      <c r="Q5945" t="str">
        <f>VLOOKUP(VLOOKUP(C5945,Mapping!$A$1:$C$17,3,0),Mapping!$E$1:$F$6,2,0)</f>
        <v>Vùng 02</v>
      </c>
    </row>
    <row r="5946" spans="1:17" x14ac:dyDescent="0.3">
      <c r="A5946" s="33">
        <v>44834</v>
      </c>
      <c r="B5946">
        <v>4885</v>
      </c>
      <c r="C5946">
        <v>20</v>
      </c>
      <c r="D5946" s="38" t="s">
        <v>79</v>
      </c>
      <c r="E5946" s="2" t="s">
        <v>41</v>
      </c>
      <c r="F5946">
        <v>8573740</v>
      </c>
      <c r="G5946" s="44">
        <f t="shared" si="644"/>
        <v>44562</v>
      </c>
      <c r="H5946" s="50">
        <f t="shared" si="645"/>
        <v>273</v>
      </c>
      <c r="I5946" s="50">
        <f t="shared" si="646"/>
        <v>183592718.40000001</v>
      </c>
      <c r="J5946" s="46">
        <v>6725008</v>
      </c>
      <c r="K5946" s="2" t="s">
        <v>34</v>
      </c>
      <c r="L5946" s="52" t="str">
        <f t="shared" si="647"/>
        <v>20220930VND</v>
      </c>
      <c r="M5946">
        <f>VLOOKUP(L5946,Mapping!$H$1:$K$25,4,0)</f>
        <v>1</v>
      </c>
      <c r="N5946">
        <f t="shared" si="648"/>
        <v>8.5737399999999998E-3</v>
      </c>
      <c r="O5946">
        <f t="shared" si="649"/>
        <v>6.7250080000000002E-3</v>
      </c>
      <c r="P5946">
        <f t="shared" si="650"/>
        <v>0.18359271839999999</v>
      </c>
      <c r="Q5946" t="str">
        <f>VLOOKUP(VLOOKUP(C5946,Mapping!$A$1:$C$17,3,0),Mapping!$E$1:$F$6,2,0)</f>
        <v>Vùng 02</v>
      </c>
    </row>
    <row r="5947" spans="1:17" x14ac:dyDescent="0.3">
      <c r="A5947" s="33">
        <v>44834</v>
      </c>
      <c r="B5947">
        <v>4888</v>
      </c>
      <c r="C5947">
        <v>36</v>
      </c>
      <c r="D5947" s="38" t="s">
        <v>79</v>
      </c>
      <c r="E5947" s="2" t="s">
        <v>41</v>
      </c>
      <c r="F5947">
        <v>720250</v>
      </c>
      <c r="G5947" s="44">
        <f t="shared" si="644"/>
        <v>44562</v>
      </c>
      <c r="H5947" s="50">
        <f t="shared" si="645"/>
        <v>273</v>
      </c>
      <c r="I5947" s="50">
        <f t="shared" si="646"/>
        <v>5557106.1000000006</v>
      </c>
      <c r="J5947" s="46">
        <v>203557</v>
      </c>
      <c r="K5947" s="2" t="s">
        <v>34</v>
      </c>
      <c r="L5947" s="52" t="str">
        <f t="shared" si="647"/>
        <v>20220930VND</v>
      </c>
      <c r="M5947">
        <f>VLOOKUP(L5947,Mapping!$H$1:$K$25,4,0)</f>
        <v>1</v>
      </c>
      <c r="N5947">
        <f t="shared" si="648"/>
        <v>7.2024999999999997E-4</v>
      </c>
      <c r="O5947">
        <f t="shared" si="649"/>
        <v>2.0355699999999999E-4</v>
      </c>
      <c r="P5947">
        <f t="shared" si="650"/>
        <v>5.5571061000000005E-3</v>
      </c>
      <c r="Q5947" t="str">
        <f>VLOOKUP(VLOOKUP(C5947,Mapping!$A$1:$C$17,3,0),Mapping!$E$1:$F$6,2,0)</f>
        <v>Vùng 05</v>
      </c>
    </row>
    <row r="5948" spans="1:17" x14ac:dyDescent="0.3">
      <c r="A5948" s="33">
        <v>44834</v>
      </c>
      <c r="B5948">
        <v>4888</v>
      </c>
      <c r="C5948">
        <v>34</v>
      </c>
      <c r="D5948" s="38" t="s">
        <v>79</v>
      </c>
      <c r="E5948" s="2" t="s">
        <v>41</v>
      </c>
      <c r="F5948">
        <v>1926033</v>
      </c>
      <c r="G5948" s="44">
        <f t="shared" si="644"/>
        <v>44562</v>
      </c>
      <c r="H5948" s="50">
        <f t="shared" si="645"/>
        <v>273</v>
      </c>
      <c r="I5948" s="50">
        <f t="shared" si="646"/>
        <v>13500532.5</v>
      </c>
      <c r="J5948" s="46">
        <v>494525</v>
      </c>
      <c r="K5948" s="2" t="s">
        <v>34</v>
      </c>
      <c r="L5948" s="52" t="str">
        <f t="shared" si="647"/>
        <v>20220930VND</v>
      </c>
      <c r="M5948">
        <f>VLOOKUP(L5948,Mapping!$H$1:$K$25,4,0)</f>
        <v>1</v>
      </c>
      <c r="N5948">
        <f t="shared" si="648"/>
        <v>1.926033E-3</v>
      </c>
      <c r="O5948">
        <f t="shared" si="649"/>
        <v>4.94525E-4</v>
      </c>
      <c r="P5948">
        <f t="shared" si="650"/>
        <v>1.3500532500000001E-2</v>
      </c>
      <c r="Q5948" t="str">
        <f>VLOOKUP(VLOOKUP(C5948,Mapping!$A$1:$C$17,3,0),Mapping!$E$1:$F$6,2,0)</f>
        <v>Vùng 02</v>
      </c>
    </row>
    <row r="5949" spans="1:17" x14ac:dyDescent="0.3">
      <c r="A5949" s="33">
        <v>44834</v>
      </c>
      <c r="B5949">
        <v>4894</v>
      </c>
      <c r="C5949">
        <v>20</v>
      </c>
      <c r="D5949" s="38" t="s">
        <v>79</v>
      </c>
      <c r="E5949" s="2" t="s">
        <v>41</v>
      </c>
      <c r="F5949">
        <v>692804</v>
      </c>
      <c r="G5949" s="44">
        <f t="shared" si="644"/>
        <v>44562</v>
      </c>
      <c r="H5949" s="50">
        <f t="shared" si="645"/>
        <v>273</v>
      </c>
      <c r="I5949" s="50">
        <f t="shared" si="646"/>
        <v>6996416.7000000002</v>
      </c>
      <c r="J5949" s="46">
        <v>256279</v>
      </c>
      <c r="K5949" s="2" t="s">
        <v>34</v>
      </c>
      <c r="L5949" s="52" t="str">
        <f t="shared" si="647"/>
        <v>20220930VND</v>
      </c>
      <c r="M5949">
        <f>VLOOKUP(L5949,Mapping!$H$1:$K$25,4,0)</f>
        <v>1</v>
      </c>
      <c r="N5949">
        <f t="shared" si="648"/>
        <v>6.9280399999999999E-4</v>
      </c>
      <c r="O5949">
        <f t="shared" si="649"/>
        <v>2.5627899999999999E-4</v>
      </c>
      <c r="P5949">
        <f t="shared" si="650"/>
        <v>6.9964166999999999E-3</v>
      </c>
      <c r="Q5949" t="str">
        <f>VLOOKUP(VLOOKUP(C5949,Mapping!$A$1:$C$17,3,0),Mapping!$E$1:$F$6,2,0)</f>
        <v>Vùng 02</v>
      </c>
    </row>
    <row r="5950" spans="1:17" x14ac:dyDescent="0.3">
      <c r="A5950" s="33">
        <v>44834</v>
      </c>
      <c r="B5950">
        <v>4894</v>
      </c>
      <c r="C5950">
        <v>34</v>
      </c>
      <c r="D5950" s="38" t="s">
        <v>79</v>
      </c>
      <c r="E5950" s="2" t="s">
        <v>41</v>
      </c>
      <c r="F5950">
        <v>208410</v>
      </c>
      <c r="G5950" s="44">
        <f t="shared" si="644"/>
        <v>44562</v>
      </c>
      <c r="H5950" s="50">
        <f t="shared" si="645"/>
        <v>273</v>
      </c>
      <c r="I5950" s="50">
        <f t="shared" si="646"/>
        <v>36984675</v>
      </c>
      <c r="J5950" s="46">
        <v>1354750</v>
      </c>
      <c r="K5950" s="2" t="s">
        <v>34</v>
      </c>
      <c r="L5950" s="52" t="str">
        <f t="shared" si="647"/>
        <v>20220930VND</v>
      </c>
      <c r="M5950">
        <f>VLOOKUP(L5950,Mapping!$H$1:$K$25,4,0)</f>
        <v>1</v>
      </c>
      <c r="N5950">
        <f t="shared" si="648"/>
        <v>2.0840999999999999E-4</v>
      </c>
      <c r="O5950">
        <f t="shared" si="649"/>
        <v>1.3547500000000001E-3</v>
      </c>
      <c r="P5950">
        <f t="shared" si="650"/>
        <v>3.6984675000000002E-2</v>
      </c>
      <c r="Q5950" t="str">
        <f>VLOOKUP(VLOOKUP(C5950,Mapping!$A$1:$C$17,3,0),Mapping!$E$1:$F$6,2,0)</f>
        <v>Vùng 02</v>
      </c>
    </row>
    <row r="5951" spans="1:17" x14ac:dyDescent="0.3">
      <c r="A5951" s="33">
        <v>44834</v>
      </c>
      <c r="B5951">
        <v>4895</v>
      </c>
      <c r="C5951">
        <v>34</v>
      </c>
      <c r="D5951" s="38" t="s">
        <v>79</v>
      </c>
      <c r="E5951" s="2" t="s">
        <v>41</v>
      </c>
      <c r="F5951">
        <v>1414784</v>
      </c>
      <c r="G5951" s="44">
        <f t="shared" si="644"/>
        <v>44562</v>
      </c>
      <c r="H5951" s="50">
        <f t="shared" si="645"/>
        <v>273</v>
      </c>
      <c r="I5951" s="50">
        <f t="shared" si="646"/>
        <v>16581119.1</v>
      </c>
      <c r="J5951" s="46">
        <v>607367</v>
      </c>
      <c r="K5951" s="2" t="s">
        <v>34</v>
      </c>
      <c r="L5951" s="52" t="str">
        <f t="shared" si="647"/>
        <v>20220930VND</v>
      </c>
      <c r="M5951">
        <f>VLOOKUP(L5951,Mapping!$H$1:$K$25,4,0)</f>
        <v>1</v>
      </c>
      <c r="N5951">
        <f t="shared" si="648"/>
        <v>1.4147840000000001E-3</v>
      </c>
      <c r="O5951">
        <f t="shared" si="649"/>
        <v>6.0736700000000004E-4</v>
      </c>
      <c r="P5951">
        <f t="shared" si="650"/>
        <v>1.65811191E-2</v>
      </c>
      <c r="Q5951" t="str">
        <f>VLOOKUP(VLOOKUP(C5951,Mapping!$A$1:$C$17,3,0),Mapping!$E$1:$F$6,2,0)</f>
        <v>Vùng 02</v>
      </c>
    </row>
    <row r="5952" spans="1:17" x14ac:dyDescent="0.3">
      <c r="A5952" s="33">
        <v>44834</v>
      </c>
      <c r="B5952">
        <v>4899</v>
      </c>
      <c r="C5952">
        <v>40</v>
      </c>
      <c r="D5952" s="38" t="s">
        <v>79</v>
      </c>
      <c r="E5952" s="2" t="s">
        <v>43</v>
      </c>
      <c r="F5952">
        <v>335857</v>
      </c>
      <c r="G5952" s="44">
        <f t="shared" si="644"/>
        <v>44562</v>
      </c>
      <c r="H5952" s="50">
        <f t="shared" si="645"/>
        <v>273</v>
      </c>
      <c r="I5952" s="50">
        <f t="shared" si="646"/>
        <v>27163172.400000002</v>
      </c>
      <c r="J5952" s="46">
        <v>994988</v>
      </c>
      <c r="K5952" s="2" t="s">
        <v>34</v>
      </c>
      <c r="L5952" s="52" t="str">
        <f t="shared" si="647"/>
        <v>20220930VND</v>
      </c>
      <c r="M5952">
        <f>VLOOKUP(L5952,Mapping!$H$1:$K$25,4,0)</f>
        <v>1</v>
      </c>
      <c r="N5952">
        <f t="shared" si="648"/>
        <v>3.3585700000000001E-4</v>
      </c>
      <c r="O5952">
        <f t="shared" si="649"/>
        <v>9.9498800000000004E-4</v>
      </c>
      <c r="P5952">
        <f t="shared" si="650"/>
        <v>2.7163172400000001E-2</v>
      </c>
      <c r="Q5952" t="str">
        <f>VLOOKUP(VLOOKUP(C5952,Mapping!$A$1:$C$17,3,0),Mapping!$E$1:$F$6,2,0)</f>
        <v>Vùng 01</v>
      </c>
    </row>
    <row r="5953" spans="1:17" x14ac:dyDescent="0.3">
      <c r="A5953" s="33">
        <v>44834</v>
      </c>
      <c r="B5953">
        <v>4899</v>
      </c>
      <c r="C5953">
        <v>40</v>
      </c>
      <c r="D5953" s="38" t="s">
        <v>79</v>
      </c>
      <c r="E5953" s="2" t="s">
        <v>41</v>
      </c>
      <c r="F5953">
        <v>4846682</v>
      </c>
      <c r="G5953" s="44">
        <f t="shared" si="644"/>
        <v>44562</v>
      </c>
      <c r="H5953" s="50">
        <f t="shared" si="645"/>
        <v>273</v>
      </c>
      <c r="I5953" s="50">
        <f t="shared" si="646"/>
        <v>154940003.40000001</v>
      </c>
      <c r="J5953" s="46">
        <v>5675458</v>
      </c>
      <c r="K5953" s="2" t="s">
        <v>34</v>
      </c>
      <c r="L5953" s="52" t="str">
        <f t="shared" si="647"/>
        <v>20220930VND</v>
      </c>
      <c r="M5953">
        <f>VLOOKUP(L5953,Mapping!$H$1:$K$25,4,0)</f>
        <v>1</v>
      </c>
      <c r="N5953">
        <f t="shared" si="648"/>
        <v>4.8466819999999997E-3</v>
      </c>
      <c r="O5953">
        <f t="shared" si="649"/>
        <v>5.6754580000000004E-3</v>
      </c>
      <c r="P5953">
        <f t="shared" si="650"/>
        <v>0.1549400034</v>
      </c>
      <c r="Q5953" t="str">
        <f>VLOOKUP(VLOOKUP(C5953,Mapping!$A$1:$C$17,3,0),Mapping!$E$1:$F$6,2,0)</f>
        <v>Vùng 01</v>
      </c>
    </row>
    <row r="5954" spans="1:17" x14ac:dyDescent="0.3">
      <c r="A5954" s="33">
        <v>44834</v>
      </c>
      <c r="B5954">
        <v>4899</v>
      </c>
      <c r="C5954">
        <v>40</v>
      </c>
      <c r="D5954" s="38" t="s">
        <v>79</v>
      </c>
      <c r="E5954" s="2" t="s">
        <v>41</v>
      </c>
      <c r="F5954">
        <v>2899365</v>
      </c>
      <c r="G5954" s="44">
        <f t="shared" ref="G5954:G6017" si="651">DATE(YEAR(A5954),1,1)</f>
        <v>44562</v>
      </c>
      <c r="H5954" s="50">
        <f t="shared" ref="H5954:H6017" si="652">DATEDIF(G5954,A5954,"D")+1</f>
        <v>273</v>
      </c>
      <c r="I5954" s="50">
        <f t="shared" si="646"/>
        <v>76543112.100000009</v>
      </c>
      <c r="J5954" s="46">
        <v>2803777</v>
      </c>
      <c r="K5954" s="2" t="s">
        <v>34</v>
      </c>
      <c r="L5954" s="52" t="str">
        <f t="shared" si="647"/>
        <v>20220930VND</v>
      </c>
      <c r="M5954">
        <f>VLOOKUP(L5954,Mapping!$H$1:$K$25,4,0)</f>
        <v>1</v>
      </c>
      <c r="N5954">
        <f t="shared" si="648"/>
        <v>2.8993650000000001E-3</v>
      </c>
      <c r="O5954">
        <f t="shared" si="649"/>
        <v>2.8037769999999999E-3</v>
      </c>
      <c r="P5954">
        <f t="shared" si="650"/>
        <v>7.6543112100000005E-2</v>
      </c>
      <c r="Q5954" t="str">
        <f>VLOOKUP(VLOOKUP(C5954,Mapping!$A$1:$C$17,3,0),Mapping!$E$1:$F$6,2,0)</f>
        <v>Vùng 01</v>
      </c>
    </row>
    <row r="5955" spans="1:17" x14ac:dyDescent="0.3">
      <c r="A5955" s="33">
        <v>44834</v>
      </c>
      <c r="B5955">
        <v>4902</v>
      </c>
      <c r="C5955">
        <v>26</v>
      </c>
      <c r="D5955" s="38" t="s">
        <v>79</v>
      </c>
      <c r="E5955" s="2" t="s">
        <v>41</v>
      </c>
      <c r="F5955">
        <v>1668269</v>
      </c>
      <c r="G5955" s="44">
        <f t="shared" si="651"/>
        <v>44562</v>
      </c>
      <c r="H5955" s="50">
        <f t="shared" si="652"/>
        <v>273</v>
      </c>
      <c r="I5955" s="50">
        <f t="shared" ref="I5955:I6018" si="653">H5955*(J5955/10)*M5955</f>
        <v>3277719.9</v>
      </c>
      <c r="J5955" s="46">
        <v>120063</v>
      </c>
      <c r="K5955" s="2" t="s">
        <v>34</v>
      </c>
      <c r="L5955" s="52" t="str">
        <f t="shared" ref="L5955:L6018" si="654">CONCATENATE(TEXT(A5955,"YYYYMMDD"),K5955)</f>
        <v>20220930VND</v>
      </c>
      <c r="M5955">
        <f>VLOOKUP(L5955,Mapping!$H$1:$K$25,4,0)</f>
        <v>1</v>
      </c>
      <c r="N5955">
        <f t="shared" ref="N5955:N6018" si="655">F5955*M5955/10^9</f>
        <v>1.668269E-3</v>
      </c>
      <c r="O5955">
        <f t="shared" ref="O5955:O6018" si="656">J5955*M5955/10^9</f>
        <v>1.2006300000000001E-4</v>
      </c>
      <c r="P5955">
        <f t="shared" ref="P5955:P6018" si="657">I5955/10^9</f>
        <v>3.2777199E-3</v>
      </c>
      <c r="Q5955" t="str">
        <f>VLOOKUP(VLOOKUP(C5955,Mapping!$A$1:$C$17,3,0),Mapping!$E$1:$F$6,2,0)</f>
        <v>Vùng 04</v>
      </c>
    </row>
    <row r="5956" spans="1:17" x14ac:dyDescent="0.3">
      <c r="A5956" s="33">
        <v>44834</v>
      </c>
      <c r="B5956">
        <v>4904</v>
      </c>
      <c r="C5956">
        <v>34</v>
      </c>
      <c r="D5956" s="38" t="s">
        <v>79</v>
      </c>
      <c r="E5956" s="2" t="s">
        <v>41</v>
      </c>
      <c r="F5956">
        <v>1579110</v>
      </c>
      <c r="G5956" s="44">
        <f t="shared" si="651"/>
        <v>44562</v>
      </c>
      <c r="H5956" s="50">
        <f t="shared" si="652"/>
        <v>273</v>
      </c>
      <c r="I5956" s="50">
        <f t="shared" si="653"/>
        <v>52375650.600000001</v>
      </c>
      <c r="J5956" s="46">
        <v>1918522</v>
      </c>
      <c r="K5956" s="2" t="s">
        <v>34</v>
      </c>
      <c r="L5956" s="52" t="str">
        <f t="shared" si="654"/>
        <v>20220930VND</v>
      </c>
      <c r="M5956">
        <f>VLOOKUP(L5956,Mapping!$H$1:$K$25,4,0)</f>
        <v>1</v>
      </c>
      <c r="N5956">
        <f t="shared" si="655"/>
        <v>1.5791100000000001E-3</v>
      </c>
      <c r="O5956">
        <f t="shared" si="656"/>
        <v>1.918522E-3</v>
      </c>
      <c r="P5956">
        <f t="shared" si="657"/>
        <v>5.2375650600000004E-2</v>
      </c>
      <c r="Q5956" t="str">
        <f>VLOOKUP(VLOOKUP(C5956,Mapping!$A$1:$C$17,3,0),Mapping!$E$1:$F$6,2,0)</f>
        <v>Vùng 02</v>
      </c>
    </row>
    <row r="5957" spans="1:17" x14ac:dyDescent="0.3">
      <c r="A5957" s="33">
        <v>44834</v>
      </c>
      <c r="B5957">
        <v>4904</v>
      </c>
      <c r="C5957">
        <v>34</v>
      </c>
      <c r="D5957" s="38" t="s">
        <v>79</v>
      </c>
      <c r="E5957" s="2" t="s">
        <v>41</v>
      </c>
      <c r="F5957">
        <v>256276</v>
      </c>
      <c r="G5957" s="44">
        <f t="shared" si="651"/>
        <v>44562</v>
      </c>
      <c r="H5957" s="50">
        <f t="shared" si="652"/>
        <v>273</v>
      </c>
      <c r="I5957" s="50">
        <f t="shared" si="653"/>
        <v>151330670939.44803</v>
      </c>
      <c r="J5957" s="46">
        <v>238957</v>
      </c>
      <c r="K5957" s="2" t="s">
        <v>35</v>
      </c>
      <c r="L5957" s="52" t="str">
        <f t="shared" si="654"/>
        <v>20220930USD</v>
      </c>
      <c r="M5957">
        <f>VLOOKUP(L5957,Mapping!$H$1:$K$25,4,0)</f>
        <v>23197.68</v>
      </c>
      <c r="N5957">
        <f t="shared" si="655"/>
        <v>5.9450086396800002</v>
      </c>
      <c r="O5957">
        <f t="shared" si="656"/>
        <v>5.54324801976</v>
      </c>
      <c r="P5957">
        <f t="shared" si="657"/>
        <v>151.33067093944803</v>
      </c>
      <c r="Q5957" t="str">
        <f>VLOOKUP(VLOOKUP(C5957,Mapping!$A$1:$C$17,3,0),Mapping!$E$1:$F$6,2,0)</f>
        <v>Vùng 02</v>
      </c>
    </row>
    <row r="5958" spans="1:17" x14ac:dyDescent="0.3">
      <c r="A5958" s="33">
        <v>44834</v>
      </c>
      <c r="B5958">
        <v>4905</v>
      </c>
      <c r="C5958">
        <v>26</v>
      </c>
      <c r="D5958" s="38" t="s">
        <v>79</v>
      </c>
      <c r="E5958" s="2" t="s">
        <v>41</v>
      </c>
      <c r="F5958">
        <v>638006</v>
      </c>
      <c r="G5958" s="44">
        <f t="shared" si="651"/>
        <v>44562</v>
      </c>
      <c r="H5958" s="50">
        <f t="shared" si="652"/>
        <v>273</v>
      </c>
      <c r="I5958" s="50">
        <f t="shared" si="653"/>
        <v>53080509.300000004</v>
      </c>
      <c r="J5958" s="46">
        <v>1944341</v>
      </c>
      <c r="K5958" s="2" t="s">
        <v>34</v>
      </c>
      <c r="L5958" s="52" t="str">
        <f t="shared" si="654"/>
        <v>20220930VND</v>
      </c>
      <c r="M5958">
        <f>VLOOKUP(L5958,Mapping!$H$1:$K$25,4,0)</f>
        <v>1</v>
      </c>
      <c r="N5958">
        <f t="shared" si="655"/>
        <v>6.3800599999999999E-4</v>
      </c>
      <c r="O5958">
        <f t="shared" si="656"/>
        <v>1.944341E-3</v>
      </c>
      <c r="P5958">
        <f t="shared" si="657"/>
        <v>5.3080509300000002E-2</v>
      </c>
      <c r="Q5958" t="str">
        <f>VLOOKUP(VLOOKUP(C5958,Mapping!$A$1:$C$17,3,0),Mapping!$E$1:$F$6,2,0)</f>
        <v>Vùng 04</v>
      </c>
    </row>
    <row r="5959" spans="1:17" x14ac:dyDescent="0.3">
      <c r="A5959" s="33">
        <v>44834</v>
      </c>
      <c r="B5959">
        <v>4906</v>
      </c>
      <c r="C5959">
        <v>20</v>
      </c>
      <c r="D5959" s="38" t="s">
        <v>79</v>
      </c>
      <c r="E5959" s="2" t="s">
        <v>41</v>
      </c>
      <c r="F5959">
        <v>1082548</v>
      </c>
      <c r="G5959" s="44">
        <f t="shared" si="651"/>
        <v>44562</v>
      </c>
      <c r="H5959" s="50">
        <f t="shared" si="652"/>
        <v>273</v>
      </c>
      <c r="I5959" s="50">
        <f t="shared" si="653"/>
        <v>45731376.600000001</v>
      </c>
      <c r="J5959" s="46">
        <v>1675142</v>
      </c>
      <c r="K5959" s="2" t="s">
        <v>34</v>
      </c>
      <c r="L5959" s="52" t="str">
        <f t="shared" si="654"/>
        <v>20220930VND</v>
      </c>
      <c r="M5959">
        <f>VLOOKUP(L5959,Mapping!$H$1:$K$25,4,0)</f>
        <v>1</v>
      </c>
      <c r="N5959">
        <f t="shared" si="655"/>
        <v>1.082548E-3</v>
      </c>
      <c r="O5959">
        <f t="shared" si="656"/>
        <v>1.6751419999999999E-3</v>
      </c>
      <c r="P5959">
        <f t="shared" si="657"/>
        <v>4.5731376599999998E-2</v>
      </c>
      <c r="Q5959" t="str">
        <f>VLOOKUP(VLOOKUP(C5959,Mapping!$A$1:$C$17,3,0),Mapping!$E$1:$F$6,2,0)</f>
        <v>Vùng 02</v>
      </c>
    </row>
    <row r="5960" spans="1:17" x14ac:dyDescent="0.3">
      <c r="A5960" s="33">
        <v>44834</v>
      </c>
      <c r="B5960">
        <v>4906</v>
      </c>
      <c r="C5960">
        <v>34</v>
      </c>
      <c r="D5960" s="38" t="s">
        <v>79</v>
      </c>
      <c r="E5960" s="2" t="s">
        <v>41</v>
      </c>
      <c r="F5960">
        <v>1323150</v>
      </c>
      <c r="G5960" s="44">
        <f t="shared" si="651"/>
        <v>44562</v>
      </c>
      <c r="H5960" s="50">
        <f t="shared" si="652"/>
        <v>273</v>
      </c>
      <c r="I5960" s="50">
        <f t="shared" si="653"/>
        <v>21157936.800000001</v>
      </c>
      <c r="J5960" s="46">
        <v>775016</v>
      </c>
      <c r="K5960" s="2" t="s">
        <v>34</v>
      </c>
      <c r="L5960" s="52" t="str">
        <f t="shared" si="654"/>
        <v>20220930VND</v>
      </c>
      <c r="M5960">
        <f>VLOOKUP(L5960,Mapping!$H$1:$K$25,4,0)</f>
        <v>1</v>
      </c>
      <c r="N5960">
        <f t="shared" si="655"/>
        <v>1.3231499999999999E-3</v>
      </c>
      <c r="O5960">
        <f t="shared" si="656"/>
        <v>7.7501600000000001E-4</v>
      </c>
      <c r="P5960">
        <f t="shared" si="657"/>
        <v>2.1157936800000002E-2</v>
      </c>
      <c r="Q5960" t="str">
        <f>VLOOKUP(VLOOKUP(C5960,Mapping!$A$1:$C$17,3,0),Mapping!$E$1:$F$6,2,0)</f>
        <v>Vùng 02</v>
      </c>
    </row>
    <row r="5961" spans="1:17" x14ac:dyDescent="0.3">
      <c r="A5961" s="33">
        <v>44834</v>
      </c>
      <c r="B5961">
        <v>4909</v>
      </c>
      <c r="C5961">
        <v>20</v>
      </c>
      <c r="D5961" s="38" t="s">
        <v>79</v>
      </c>
      <c r="E5961" s="2" t="s">
        <v>41</v>
      </c>
      <c r="F5961">
        <v>572038</v>
      </c>
      <c r="G5961" s="44">
        <f t="shared" si="651"/>
        <v>44562</v>
      </c>
      <c r="H5961" s="50">
        <f t="shared" si="652"/>
        <v>273</v>
      </c>
      <c r="I5961" s="50">
        <f t="shared" si="653"/>
        <v>9055710.2999999989</v>
      </c>
      <c r="J5961" s="46">
        <v>331711</v>
      </c>
      <c r="K5961" s="2" t="s">
        <v>34</v>
      </c>
      <c r="L5961" s="52" t="str">
        <f t="shared" si="654"/>
        <v>20220930VND</v>
      </c>
      <c r="M5961">
        <f>VLOOKUP(L5961,Mapping!$H$1:$K$25,4,0)</f>
        <v>1</v>
      </c>
      <c r="N5961">
        <f t="shared" si="655"/>
        <v>5.7203799999999997E-4</v>
      </c>
      <c r="O5961">
        <f t="shared" si="656"/>
        <v>3.31711E-4</v>
      </c>
      <c r="P5961">
        <f t="shared" si="657"/>
        <v>9.0557102999999986E-3</v>
      </c>
      <c r="Q5961" t="str">
        <f>VLOOKUP(VLOOKUP(C5961,Mapping!$A$1:$C$17,3,0),Mapping!$E$1:$F$6,2,0)</f>
        <v>Vùng 02</v>
      </c>
    </row>
    <row r="5962" spans="1:17" x14ac:dyDescent="0.3">
      <c r="A5962" s="33">
        <v>44834</v>
      </c>
      <c r="B5962">
        <v>4909</v>
      </c>
      <c r="C5962">
        <v>40</v>
      </c>
      <c r="D5962" s="38" t="s">
        <v>79</v>
      </c>
      <c r="E5962" s="2" t="s">
        <v>41</v>
      </c>
      <c r="F5962">
        <v>205740</v>
      </c>
      <c r="G5962" s="44">
        <f t="shared" si="651"/>
        <v>44562</v>
      </c>
      <c r="H5962" s="50">
        <f t="shared" si="652"/>
        <v>273</v>
      </c>
      <c r="I5962" s="50">
        <f t="shared" si="653"/>
        <v>17574921</v>
      </c>
      <c r="J5962" s="46">
        <v>643770</v>
      </c>
      <c r="K5962" s="2" t="s">
        <v>34</v>
      </c>
      <c r="L5962" s="52" t="str">
        <f t="shared" si="654"/>
        <v>20220930VND</v>
      </c>
      <c r="M5962">
        <f>VLOOKUP(L5962,Mapping!$H$1:$K$25,4,0)</f>
        <v>1</v>
      </c>
      <c r="N5962">
        <f t="shared" si="655"/>
        <v>2.0573999999999999E-4</v>
      </c>
      <c r="O5962">
        <f t="shared" si="656"/>
        <v>6.4377E-4</v>
      </c>
      <c r="P5962">
        <f t="shared" si="657"/>
        <v>1.7574921E-2</v>
      </c>
      <c r="Q5962" t="str">
        <f>VLOOKUP(VLOOKUP(C5962,Mapping!$A$1:$C$17,3,0),Mapping!$E$1:$F$6,2,0)</f>
        <v>Vùng 01</v>
      </c>
    </row>
    <row r="5963" spans="1:17" x14ac:dyDescent="0.3">
      <c r="A5963" s="33">
        <v>44834</v>
      </c>
      <c r="B5963">
        <v>4911</v>
      </c>
      <c r="C5963">
        <v>34</v>
      </c>
      <c r="D5963" s="38" t="s">
        <v>79</v>
      </c>
      <c r="E5963" s="2" t="s">
        <v>41</v>
      </c>
      <c r="F5963">
        <v>1989218</v>
      </c>
      <c r="G5963" s="44">
        <f t="shared" si="651"/>
        <v>44562</v>
      </c>
      <c r="H5963" s="50">
        <f t="shared" si="652"/>
        <v>273</v>
      </c>
      <c r="I5963" s="50">
        <f t="shared" si="653"/>
        <v>2516868.9</v>
      </c>
      <c r="J5963" s="46">
        <v>92193</v>
      </c>
      <c r="K5963" s="2" t="s">
        <v>34</v>
      </c>
      <c r="L5963" s="52" t="str">
        <f t="shared" si="654"/>
        <v>20220930VND</v>
      </c>
      <c r="M5963">
        <f>VLOOKUP(L5963,Mapping!$H$1:$K$25,4,0)</f>
        <v>1</v>
      </c>
      <c r="N5963">
        <f t="shared" si="655"/>
        <v>1.9892180000000001E-3</v>
      </c>
      <c r="O5963">
        <f t="shared" si="656"/>
        <v>9.2193000000000003E-5</v>
      </c>
      <c r="P5963">
        <f t="shared" si="657"/>
        <v>2.5168689000000001E-3</v>
      </c>
      <c r="Q5963" t="str">
        <f>VLOOKUP(VLOOKUP(C5963,Mapping!$A$1:$C$17,3,0),Mapping!$E$1:$F$6,2,0)</f>
        <v>Vùng 02</v>
      </c>
    </row>
    <row r="5964" spans="1:17" x14ac:dyDescent="0.3">
      <c r="A5964" s="33">
        <v>44834</v>
      </c>
      <c r="B5964">
        <v>4914</v>
      </c>
      <c r="C5964">
        <v>25</v>
      </c>
      <c r="D5964" s="38" t="s">
        <v>79</v>
      </c>
      <c r="E5964" s="2" t="s">
        <v>41</v>
      </c>
      <c r="F5964">
        <v>1897408</v>
      </c>
      <c r="G5964" s="44">
        <f t="shared" si="651"/>
        <v>44562</v>
      </c>
      <c r="H5964" s="50">
        <f t="shared" si="652"/>
        <v>273</v>
      </c>
      <c r="I5964" s="50">
        <f t="shared" si="653"/>
        <v>28809253.199999999</v>
      </c>
      <c r="J5964" s="46">
        <v>1055284</v>
      </c>
      <c r="K5964" s="2" t="s">
        <v>34</v>
      </c>
      <c r="L5964" s="52" t="str">
        <f t="shared" si="654"/>
        <v>20220930VND</v>
      </c>
      <c r="M5964">
        <f>VLOOKUP(L5964,Mapping!$H$1:$K$25,4,0)</f>
        <v>1</v>
      </c>
      <c r="N5964">
        <f t="shared" si="655"/>
        <v>1.897408E-3</v>
      </c>
      <c r="O5964">
        <f t="shared" si="656"/>
        <v>1.0552840000000001E-3</v>
      </c>
      <c r="P5964">
        <f t="shared" si="657"/>
        <v>2.8809253199999999E-2</v>
      </c>
      <c r="Q5964" t="str">
        <f>VLOOKUP(VLOOKUP(C5964,Mapping!$A$1:$C$17,3,0),Mapping!$E$1:$F$6,2,0)</f>
        <v>Vùng 01</v>
      </c>
    </row>
    <row r="5965" spans="1:17" x14ac:dyDescent="0.3">
      <c r="A5965" s="33">
        <v>44834</v>
      </c>
      <c r="B5965">
        <v>4915</v>
      </c>
      <c r="C5965">
        <v>26</v>
      </c>
      <c r="D5965" s="38" t="s">
        <v>79</v>
      </c>
      <c r="E5965" s="2" t="s">
        <v>41</v>
      </c>
      <c r="F5965">
        <v>26491</v>
      </c>
      <c r="G5965" s="44">
        <f t="shared" si="651"/>
        <v>44562</v>
      </c>
      <c r="H5965" s="50">
        <f t="shared" si="652"/>
        <v>273</v>
      </c>
      <c r="I5965" s="50">
        <f t="shared" si="653"/>
        <v>7970890.2000000002</v>
      </c>
      <c r="J5965" s="46">
        <v>291974</v>
      </c>
      <c r="K5965" s="2" t="s">
        <v>34</v>
      </c>
      <c r="L5965" s="52" t="str">
        <f t="shared" si="654"/>
        <v>20220930VND</v>
      </c>
      <c r="M5965">
        <f>VLOOKUP(L5965,Mapping!$H$1:$K$25,4,0)</f>
        <v>1</v>
      </c>
      <c r="N5965">
        <f t="shared" si="655"/>
        <v>2.6491000000000001E-5</v>
      </c>
      <c r="O5965">
        <f t="shared" si="656"/>
        <v>2.9197400000000002E-4</v>
      </c>
      <c r="P5965">
        <f t="shared" si="657"/>
        <v>7.9708902000000005E-3</v>
      </c>
      <c r="Q5965" t="str">
        <f>VLOOKUP(VLOOKUP(C5965,Mapping!$A$1:$C$17,3,0),Mapping!$E$1:$F$6,2,0)</f>
        <v>Vùng 04</v>
      </c>
    </row>
    <row r="5966" spans="1:17" x14ac:dyDescent="0.3">
      <c r="A5966" s="33">
        <v>44834</v>
      </c>
      <c r="B5966">
        <v>4918</v>
      </c>
      <c r="C5966">
        <v>43</v>
      </c>
      <c r="D5966" s="38" t="s">
        <v>79</v>
      </c>
      <c r="E5966" s="2" t="s">
        <v>41</v>
      </c>
      <c r="F5966">
        <v>1825371</v>
      </c>
      <c r="G5966" s="44">
        <f t="shared" si="651"/>
        <v>44562</v>
      </c>
      <c r="H5966" s="50">
        <f t="shared" si="652"/>
        <v>273</v>
      </c>
      <c r="I5966" s="50">
        <f t="shared" si="653"/>
        <v>26745236.699999999</v>
      </c>
      <c r="J5966" s="46">
        <v>979679</v>
      </c>
      <c r="K5966" s="2" t="s">
        <v>34</v>
      </c>
      <c r="L5966" s="52" t="str">
        <f t="shared" si="654"/>
        <v>20220930VND</v>
      </c>
      <c r="M5966">
        <f>VLOOKUP(L5966,Mapping!$H$1:$K$25,4,0)</f>
        <v>1</v>
      </c>
      <c r="N5966">
        <f t="shared" si="655"/>
        <v>1.8253709999999999E-3</v>
      </c>
      <c r="O5966">
        <f t="shared" si="656"/>
        <v>9.7967900000000001E-4</v>
      </c>
      <c r="P5966">
        <f t="shared" si="657"/>
        <v>2.6745236699999998E-2</v>
      </c>
      <c r="Q5966" t="str">
        <f>VLOOKUP(VLOOKUP(C5966,Mapping!$A$1:$C$17,3,0),Mapping!$E$1:$F$6,2,0)</f>
        <v>Vùng 04</v>
      </c>
    </row>
    <row r="5967" spans="1:17" x14ac:dyDescent="0.3">
      <c r="A5967" s="33">
        <v>44834</v>
      </c>
      <c r="B5967">
        <v>4918</v>
      </c>
      <c r="C5967">
        <v>36</v>
      </c>
      <c r="D5967" s="38" t="s">
        <v>79</v>
      </c>
      <c r="E5967" s="2" t="s">
        <v>41</v>
      </c>
      <c r="F5967">
        <v>683127</v>
      </c>
      <c r="G5967" s="44">
        <f t="shared" si="651"/>
        <v>44562</v>
      </c>
      <c r="H5967" s="50">
        <f t="shared" si="652"/>
        <v>273</v>
      </c>
      <c r="I5967" s="50">
        <f t="shared" si="653"/>
        <v>47918024.699999996</v>
      </c>
      <c r="J5967" s="46">
        <v>1755239</v>
      </c>
      <c r="K5967" s="2" t="s">
        <v>34</v>
      </c>
      <c r="L5967" s="52" t="str">
        <f t="shared" si="654"/>
        <v>20220930VND</v>
      </c>
      <c r="M5967">
        <f>VLOOKUP(L5967,Mapping!$H$1:$K$25,4,0)</f>
        <v>1</v>
      </c>
      <c r="N5967">
        <f t="shared" si="655"/>
        <v>6.8312699999999995E-4</v>
      </c>
      <c r="O5967">
        <f t="shared" si="656"/>
        <v>1.755239E-3</v>
      </c>
      <c r="P5967">
        <f t="shared" si="657"/>
        <v>4.7918024699999999E-2</v>
      </c>
      <c r="Q5967" t="str">
        <f>VLOOKUP(VLOOKUP(C5967,Mapping!$A$1:$C$17,3,0),Mapping!$E$1:$F$6,2,0)</f>
        <v>Vùng 05</v>
      </c>
    </row>
    <row r="5968" spans="1:17" x14ac:dyDescent="0.3">
      <c r="A5968" s="33">
        <v>44834</v>
      </c>
      <c r="B5968">
        <v>4919</v>
      </c>
      <c r="C5968">
        <v>20</v>
      </c>
      <c r="D5968" s="38" t="s">
        <v>79</v>
      </c>
      <c r="E5968" s="2" t="s">
        <v>41</v>
      </c>
      <c r="F5968">
        <v>338779</v>
      </c>
      <c r="G5968" s="44">
        <f t="shared" si="651"/>
        <v>44562</v>
      </c>
      <c r="H5968" s="50">
        <f t="shared" si="652"/>
        <v>273</v>
      </c>
      <c r="I5968" s="50">
        <f t="shared" si="653"/>
        <v>18750267.900000002</v>
      </c>
      <c r="J5968" s="46">
        <v>686823</v>
      </c>
      <c r="K5968" s="2" t="s">
        <v>34</v>
      </c>
      <c r="L5968" s="52" t="str">
        <f t="shared" si="654"/>
        <v>20220930VND</v>
      </c>
      <c r="M5968">
        <f>VLOOKUP(L5968,Mapping!$H$1:$K$25,4,0)</f>
        <v>1</v>
      </c>
      <c r="N5968">
        <f t="shared" si="655"/>
        <v>3.3877899999999999E-4</v>
      </c>
      <c r="O5968">
        <f t="shared" si="656"/>
        <v>6.8682300000000003E-4</v>
      </c>
      <c r="P5968">
        <f t="shared" si="657"/>
        <v>1.8750267900000003E-2</v>
      </c>
      <c r="Q5968" t="str">
        <f>VLOOKUP(VLOOKUP(C5968,Mapping!$A$1:$C$17,3,0),Mapping!$E$1:$F$6,2,0)</f>
        <v>Vùng 02</v>
      </c>
    </row>
    <row r="5969" spans="1:17" x14ac:dyDescent="0.3">
      <c r="A5969" s="33">
        <v>44834</v>
      </c>
      <c r="B5969">
        <v>4919</v>
      </c>
      <c r="C5969">
        <v>23</v>
      </c>
      <c r="D5969" s="38" t="s">
        <v>79</v>
      </c>
      <c r="E5969" s="2" t="s">
        <v>41</v>
      </c>
      <c r="F5969">
        <v>1683883</v>
      </c>
      <c r="G5969" s="44">
        <f t="shared" si="651"/>
        <v>44562</v>
      </c>
      <c r="H5969" s="50">
        <f t="shared" si="652"/>
        <v>273</v>
      </c>
      <c r="I5969" s="50">
        <f t="shared" si="653"/>
        <v>29792681.099999998</v>
      </c>
      <c r="J5969" s="46">
        <v>1091307</v>
      </c>
      <c r="K5969" s="2" t="s">
        <v>34</v>
      </c>
      <c r="L5969" s="52" t="str">
        <f t="shared" si="654"/>
        <v>20220930VND</v>
      </c>
      <c r="M5969">
        <f>VLOOKUP(L5969,Mapping!$H$1:$K$25,4,0)</f>
        <v>1</v>
      </c>
      <c r="N5969">
        <f t="shared" si="655"/>
        <v>1.683883E-3</v>
      </c>
      <c r="O5969">
        <f t="shared" si="656"/>
        <v>1.0913069999999999E-3</v>
      </c>
      <c r="P5969">
        <f t="shared" si="657"/>
        <v>2.9792681099999999E-2</v>
      </c>
      <c r="Q5969" t="str">
        <f>VLOOKUP(VLOOKUP(C5969,Mapping!$A$1:$C$17,3,0),Mapping!$E$1:$F$6,2,0)</f>
        <v>Vùng 02</v>
      </c>
    </row>
    <row r="5970" spans="1:17" x14ac:dyDescent="0.3">
      <c r="A5970" s="33">
        <v>44834</v>
      </c>
      <c r="B5970">
        <v>4920</v>
      </c>
      <c r="C5970">
        <v>48</v>
      </c>
      <c r="D5970" s="38" t="s">
        <v>79</v>
      </c>
      <c r="E5970" s="2" t="s">
        <v>41</v>
      </c>
      <c r="F5970">
        <v>361433</v>
      </c>
      <c r="G5970" s="44">
        <f t="shared" si="651"/>
        <v>44562</v>
      </c>
      <c r="H5970" s="50">
        <f t="shared" si="652"/>
        <v>273</v>
      </c>
      <c r="I5970" s="50">
        <f t="shared" si="653"/>
        <v>34208210.399999999</v>
      </c>
      <c r="J5970" s="46">
        <v>1253048</v>
      </c>
      <c r="K5970" s="2" t="s">
        <v>34</v>
      </c>
      <c r="L5970" s="52" t="str">
        <f t="shared" si="654"/>
        <v>20220930VND</v>
      </c>
      <c r="M5970">
        <f>VLOOKUP(L5970,Mapping!$H$1:$K$25,4,0)</f>
        <v>1</v>
      </c>
      <c r="N5970">
        <f t="shared" si="655"/>
        <v>3.6143299999999998E-4</v>
      </c>
      <c r="O5970">
        <f t="shared" si="656"/>
        <v>1.2530480000000001E-3</v>
      </c>
      <c r="P5970">
        <f t="shared" si="657"/>
        <v>3.4208210400000001E-2</v>
      </c>
      <c r="Q5970" t="str">
        <f>VLOOKUP(VLOOKUP(C5970,Mapping!$A$1:$C$17,3,0),Mapping!$E$1:$F$6,2,0)</f>
        <v>Vùng 01</v>
      </c>
    </row>
    <row r="5971" spans="1:17" x14ac:dyDescent="0.3">
      <c r="A5971" s="33">
        <v>44834</v>
      </c>
      <c r="B5971">
        <v>4923</v>
      </c>
      <c r="C5971">
        <v>40</v>
      </c>
      <c r="D5971" s="38" t="s">
        <v>79</v>
      </c>
      <c r="E5971" s="2" t="s">
        <v>41</v>
      </c>
      <c r="F5971">
        <v>1698034</v>
      </c>
      <c r="G5971" s="44">
        <f t="shared" si="651"/>
        <v>44562</v>
      </c>
      <c r="H5971" s="50">
        <f t="shared" si="652"/>
        <v>273</v>
      </c>
      <c r="I5971" s="50">
        <f t="shared" si="653"/>
        <v>14032855.200000001</v>
      </c>
      <c r="J5971" s="46">
        <v>514024</v>
      </c>
      <c r="K5971" s="2" t="s">
        <v>34</v>
      </c>
      <c r="L5971" s="52" t="str">
        <f t="shared" si="654"/>
        <v>20220930VND</v>
      </c>
      <c r="M5971">
        <f>VLOOKUP(L5971,Mapping!$H$1:$K$25,4,0)</f>
        <v>1</v>
      </c>
      <c r="N5971">
        <f t="shared" si="655"/>
        <v>1.698034E-3</v>
      </c>
      <c r="O5971">
        <f t="shared" si="656"/>
        <v>5.1402399999999997E-4</v>
      </c>
      <c r="P5971">
        <f t="shared" si="657"/>
        <v>1.4032855200000001E-2</v>
      </c>
      <c r="Q5971" t="str">
        <f>VLOOKUP(VLOOKUP(C5971,Mapping!$A$1:$C$17,3,0),Mapping!$E$1:$F$6,2,0)</f>
        <v>Vùng 01</v>
      </c>
    </row>
    <row r="5972" spans="1:17" x14ac:dyDescent="0.3">
      <c r="A5972" s="33">
        <v>44834</v>
      </c>
      <c r="B5972">
        <v>4924</v>
      </c>
      <c r="C5972">
        <v>20</v>
      </c>
      <c r="D5972" s="38" t="s">
        <v>79</v>
      </c>
      <c r="E5972" s="2" t="s">
        <v>41</v>
      </c>
      <c r="F5972">
        <v>18514</v>
      </c>
      <c r="G5972" s="44">
        <f t="shared" si="651"/>
        <v>44562</v>
      </c>
      <c r="H5972" s="50">
        <f t="shared" si="652"/>
        <v>273</v>
      </c>
      <c r="I5972" s="50">
        <f t="shared" si="653"/>
        <v>1205020426545.9358</v>
      </c>
      <c r="J5972" s="46">
        <v>1902774</v>
      </c>
      <c r="K5972" s="2" t="s">
        <v>35</v>
      </c>
      <c r="L5972" s="52" t="str">
        <f t="shared" si="654"/>
        <v>20220930USD</v>
      </c>
      <c r="M5972">
        <f>VLOOKUP(L5972,Mapping!$H$1:$K$25,4,0)</f>
        <v>23197.68</v>
      </c>
      <c r="N5972">
        <f t="shared" si="655"/>
        <v>0.42948184751999996</v>
      </c>
      <c r="O5972">
        <f t="shared" si="656"/>
        <v>44.13994236432</v>
      </c>
      <c r="P5972">
        <f t="shared" si="657"/>
        <v>1205.0204265459358</v>
      </c>
      <c r="Q5972" t="str">
        <f>VLOOKUP(VLOOKUP(C5972,Mapping!$A$1:$C$17,3,0),Mapping!$E$1:$F$6,2,0)</f>
        <v>Vùng 02</v>
      </c>
    </row>
    <row r="5973" spans="1:17" x14ac:dyDescent="0.3">
      <c r="A5973" s="33">
        <v>44834</v>
      </c>
      <c r="B5973">
        <v>4924</v>
      </c>
      <c r="C5973">
        <v>34</v>
      </c>
      <c r="D5973" s="38" t="s">
        <v>79</v>
      </c>
      <c r="E5973" s="2" t="s">
        <v>41</v>
      </c>
      <c r="F5973">
        <v>854975</v>
      </c>
      <c r="G5973" s="44">
        <f t="shared" si="651"/>
        <v>44562</v>
      </c>
      <c r="H5973" s="50">
        <f t="shared" si="652"/>
        <v>273</v>
      </c>
      <c r="I5973" s="50">
        <f t="shared" si="653"/>
        <v>9753525.5999999996</v>
      </c>
      <c r="J5973" s="46">
        <v>357272</v>
      </c>
      <c r="K5973" s="2" t="s">
        <v>34</v>
      </c>
      <c r="L5973" s="52" t="str">
        <f t="shared" si="654"/>
        <v>20220930VND</v>
      </c>
      <c r="M5973">
        <f>VLOOKUP(L5973,Mapping!$H$1:$K$25,4,0)</f>
        <v>1</v>
      </c>
      <c r="N5973">
        <f t="shared" si="655"/>
        <v>8.5497500000000001E-4</v>
      </c>
      <c r="O5973">
        <f t="shared" si="656"/>
        <v>3.57272E-4</v>
      </c>
      <c r="P5973">
        <f t="shared" si="657"/>
        <v>9.7535256000000001E-3</v>
      </c>
      <c r="Q5973" t="str">
        <f>VLOOKUP(VLOOKUP(C5973,Mapping!$A$1:$C$17,3,0),Mapping!$E$1:$F$6,2,0)</f>
        <v>Vùng 02</v>
      </c>
    </row>
    <row r="5974" spans="1:17" x14ac:dyDescent="0.3">
      <c r="A5974" s="33">
        <v>44834</v>
      </c>
      <c r="B5974">
        <v>4925</v>
      </c>
      <c r="C5974">
        <v>34</v>
      </c>
      <c r="D5974" s="38" t="s">
        <v>79</v>
      </c>
      <c r="E5974" s="2" t="s">
        <v>41</v>
      </c>
      <c r="F5974">
        <v>424248</v>
      </c>
      <c r="G5974" s="44">
        <f t="shared" si="651"/>
        <v>44562</v>
      </c>
      <c r="H5974" s="50">
        <f t="shared" si="652"/>
        <v>273</v>
      </c>
      <c r="I5974" s="50">
        <f t="shared" si="653"/>
        <v>10221884.4</v>
      </c>
      <c r="J5974" s="46">
        <v>374428</v>
      </c>
      <c r="K5974" s="2" t="s">
        <v>34</v>
      </c>
      <c r="L5974" s="52" t="str">
        <f t="shared" si="654"/>
        <v>20220930VND</v>
      </c>
      <c r="M5974">
        <f>VLOOKUP(L5974,Mapping!$H$1:$K$25,4,0)</f>
        <v>1</v>
      </c>
      <c r="N5974">
        <f t="shared" si="655"/>
        <v>4.2424800000000001E-4</v>
      </c>
      <c r="O5974">
        <f t="shared" si="656"/>
        <v>3.74428E-4</v>
      </c>
      <c r="P5974">
        <f t="shared" si="657"/>
        <v>1.0221884400000001E-2</v>
      </c>
      <c r="Q5974" t="str">
        <f>VLOOKUP(VLOOKUP(C5974,Mapping!$A$1:$C$17,3,0),Mapping!$E$1:$F$6,2,0)</f>
        <v>Vùng 02</v>
      </c>
    </row>
    <row r="5975" spans="1:17" x14ac:dyDescent="0.3">
      <c r="A5975" s="33">
        <v>44834</v>
      </c>
      <c r="B5975">
        <v>4926</v>
      </c>
      <c r="C5975">
        <v>34</v>
      </c>
      <c r="D5975" s="38" t="s">
        <v>79</v>
      </c>
      <c r="E5975" s="2" t="s">
        <v>41</v>
      </c>
      <c r="F5975">
        <v>1877830</v>
      </c>
      <c r="G5975" s="44">
        <f t="shared" si="651"/>
        <v>44562</v>
      </c>
      <c r="H5975" s="50">
        <f t="shared" si="652"/>
        <v>273</v>
      </c>
      <c r="I5975" s="50">
        <f t="shared" si="653"/>
        <v>10954561.799999999</v>
      </c>
      <c r="J5975" s="46">
        <v>401266</v>
      </c>
      <c r="K5975" s="2" t="s">
        <v>34</v>
      </c>
      <c r="L5975" s="52" t="str">
        <f t="shared" si="654"/>
        <v>20220930VND</v>
      </c>
      <c r="M5975">
        <f>VLOOKUP(L5975,Mapping!$H$1:$K$25,4,0)</f>
        <v>1</v>
      </c>
      <c r="N5975">
        <f t="shared" si="655"/>
        <v>1.87783E-3</v>
      </c>
      <c r="O5975">
        <f t="shared" si="656"/>
        <v>4.01266E-4</v>
      </c>
      <c r="P5975">
        <f t="shared" si="657"/>
        <v>1.0954561799999998E-2</v>
      </c>
      <c r="Q5975" t="str">
        <f>VLOOKUP(VLOOKUP(C5975,Mapping!$A$1:$C$17,3,0),Mapping!$E$1:$F$6,2,0)</f>
        <v>Vùng 02</v>
      </c>
    </row>
    <row r="5976" spans="1:17" x14ac:dyDescent="0.3">
      <c r="A5976" s="33">
        <v>44834</v>
      </c>
      <c r="B5976">
        <v>4926</v>
      </c>
      <c r="C5976">
        <v>45</v>
      </c>
      <c r="D5976" s="38" t="s">
        <v>79</v>
      </c>
      <c r="E5976" s="2" t="s">
        <v>41</v>
      </c>
      <c r="F5976">
        <v>319310</v>
      </c>
      <c r="G5976" s="44">
        <f t="shared" si="651"/>
        <v>44562</v>
      </c>
      <c r="H5976" s="50">
        <f t="shared" si="652"/>
        <v>273</v>
      </c>
      <c r="I5976" s="50">
        <f t="shared" si="653"/>
        <v>518154</v>
      </c>
      <c r="J5976" s="46">
        <v>18980</v>
      </c>
      <c r="K5976" s="2" t="s">
        <v>34</v>
      </c>
      <c r="L5976" s="52" t="str">
        <f t="shared" si="654"/>
        <v>20220930VND</v>
      </c>
      <c r="M5976">
        <f>VLOOKUP(L5976,Mapping!$H$1:$K$25,4,0)</f>
        <v>1</v>
      </c>
      <c r="N5976">
        <f t="shared" si="655"/>
        <v>3.1931E-4</v>
      </c>
      <c r="O5976">
        <f t="shared" si="656"/>
        <v>1.8980000000000001E-5</v>
      </c>
      <c r="P5976">
        <f t="shared" si="657"/>
        <v>5.1815400000000005E-4</v>
      </c>
      <c r="Q5976" t="str">
        <f>VLOOKUP(VLOOKUP(C5976,Mapping!$A$1:$C$17,3,0),Mapping!$E$1:$F$6,2,0)</f>
        <v>Vùng 02</v>
      </c>
    </row>
    <row r="5977" spans="1:17" x14ac:dyDescent="0.3">
      <c r="A5977" s="33">
        <v>44834</v>
      </c>
      <c r="B5977">
        <v>4926</v>
      </c>
      <c r="C5977">
        <v>34</v>
      </c>
      <c r="D5977" s="38" t="s">
        <v>79</v>
      </c>
      <c r="E5977" s="2" t="s">
        <v>41</v>
      </c>
      <c r="F5977">
        <v>133036</v>
      </c>
      <c r="G5977" s="44">
        <f t="shared" si="651"/>
        <v>44562</v>
      </c>
      <c r="H5977" s="50">
        <f t="shared" si="652"/>
        <v>273</v>
      </c>
      <c r="I5977" s="50">
        <f t="shared" si="653"/>
        <v>34618119.899999999</v>
      </c>
      <c r="J5977" s="46">
        <v>1268063</v>
      </c>
      <c r="K5977" s="2" t="s">
        <v>34</v>
      </c>
      <c r="L5977" s="52" t="str">
        <f t="shared" si="654"/>
        <v>20220930VND</v>
      </c>
      <c r="M5977">
        <f>VLOOKUP(L5977,Mapping!$H$1:$K$25,4,0)</f>
        <v>1</v>
      </c>
      <c r="N5977">
        <f t="shared" si="655"/>
        <v>1.33036E-4</v>
      </c>
      <c r="O5977">
        <f t="shared" si="656"/>
        <v>1.268063E-3</v>
      </c>
      <c r="P5977">
        <f t="shared" si="657"/>
        <v>3.4618119900000001E-2</v>
      </c>
      <c r="Q5977" t="str">
        <f>VLOOKUP(VLOOKUP(C5977,Mapping!$A$1:$C$17,3,0),Mapping!$E$1:$F$6,2,0)</f>
        <v>Vùng 02</v>
      </c>
    </row>
    <row r="5978" spans="1:17" x14ac:dyDescent="0.3">
      <c r="A5978" s="33">
        <v>44834</v>
      </c>
      <c r="B5978">
        <v>4927</v>
      </c>
      <c r="C5978">
        <v>12</v>
      </c>
      <c r="D5978" s="38" t="s">
        <v>79</v>
      </c>
      <c r="E5978" s="2" t="s">
        <v>41</v>
      </c>
      <c r="F5978">
        <v>7917604</v>
      </c>
      <c r="G5978" s="44">
        <f t="shared" si="651"/>
        <v>44562</v>
      </c>
      <c r="H5978" s="50">
        <f t="shared" si="652"/>
        <v>273</v>
      </c>
      <c r="I5978" s="50">
        <f t="shared" si="653"/>
        <v>260400121.79999998</v>
      </c>
      <c r="J5978" s="46">
        <v>9538466</v>
      </c>
      <c r="K5978" s="2" t="s">
        <v>34</v>
      </c>
      <c r="L5978" s="52" t="str">
        <f t="shared" si="654"/>
        <v>20220930VND</v>
      </c>
      <c r="M5978">
        <f>VLOOKUP(L5978,Mapping!$H$1:$K$25,4,0)</f>
        <v>1</v>
      </c>
      <c r="N5978">
        <f t="shared" si="655"/>
        <v>7.917604E-3</v>
      </c>
      <c r="O5978">
        <f t="shared" si="656"/>
        <v>9.5384660000000007E-3</v>
      </c>
      <c r="P5978">
        <f t="shared" si="657"/>
        <v>0.2604001218</v>
      </c>
      <c r="Q5978" t="str">
        <f>VLOOKUP(VLOOKUP(C5978,Mapping!$A$1:$C$17,3,0),Mapping!$E$1:$F$6,2,0)</f>
        <v>Vùng 03</v>
      </c>
    </row>
    <row r="5979" spans="1:17" x14ac:dyDescent="0.3">
      <c r="A5979" s="33">
        <v>44834</v>
      </c>
      <c r="B5979">
        <v>4929</v>
      </c>
      <c r="C5979">
        <v>24</v>
      </c>
      <c r="D5979" s="38" t="s">
        <v>79</v>
      </c>
      <c r="E5979" s="2" t="s">
        <v>41</v>
      </c>
      <c r="F5979">
        <v>1721028</v>
      </c>
      <c r="G5979" s="44">
        <f t="shared" si="651"/>
        <v>44562</v>
      </c>
      <c r="H5979" s="50">
        <f t="shared" si="652"/>
        <v>273</v>
      </c>
      <c r="I5979" s="50">
        <f t="shared" si="653"/>
        <v>51389301.600000001</v>
      </c>
      <c r="J5979" s="46">
        <v>1882392</v>
      </c>
      <c r="K5979" s="2" t="s">
        <v>34</v>
      </c>
      <c r="L5979" s="52" t="str">
        <f t="shared" si="654"/>
        <v>20220930VND</v>
      </c>
      <c r="M5979">
        <f>VLOOKUP(L5979,Mapping!$H$1:$K$25,4,0)</f>
        <v>1</v>
      </c>
      <c r="N5979">
        <f t="shared" si="655"/>
        <v>1.7210280000000001E-3</v>
      </c>
      <c r="O5979">
        <f t="shared" si="656"/>
        <v>1.8823920000000001E-3</v>
      </c>
      <c r="P5979">
        <f t="shared" si="657"/>
        <v>5.1389301599999999E-2</v>
      </c>
      <c r="Q5979" t="str">
        <f>VLOOKUP(VLOOKUP(C5979,Mapping!$A$1:$C$17,3,0),Mapping!$E$1:$F$6,2,0)</f>
        <v>Vùng 04</v>
      </c>
    </row>
    <row r="5980" spans="1:17" x14ac:dyDescent="0.3">
      <c r="A5980" s="33">
        <v>44834</v>
      </c>
      <c r="B5980">
        <v>4930</v>
      </c>
      <c r="C5980">
        <v>34</v>
      </c>
      <c r="D5980" s="38" t="s">
        <v>79</v>
      </c>
      <c r="E5980" s="2" t="s">
        <v>41</v>
      </c>
      <c r="F5980">
        <v>1742</v>
      </c>
      <c r="G5980" s="44">
        <f t="shared" si="651"/>
        <v>44562</v>
      </c>
      <c r="H5980" s="50">
        <f t="shared" si="652"/>
        <v>273</v>
      </c>
      <c r="I5980" s="50">
        <f t="shared" si="653"/>
        <v>32187109.5</v>
      </c>
      <c r="J5980" s="46">
        <v>1179015</v>
      </c>
      <c r="K5980" s="2" t="s">
        <v>34</v>
      </c>
      <c r="L5980" s="52" t="str">
        <f t="shared" si="654"/>
        <v>20220930VND</v>
      </c>
      <c r="M5980">
        <f>VLOOKUP(L5980,Mapping!$H$1:$K$25,4,0)</f>
        <v>1</v>
      </c>
      <c r="N5980">
        <f t="shared" si="655"/>
        <v>1.742E-6</v>
      </c>
      <c r="O5980">
        <f t="shared" si="656"/>
        <v>1.1790150000000001E-3</v>
      </c>
      <c r="P5980">
        <f t="shared" si="657"/>
        <v>3.2187109499999998E-2</v>
      </c>
      <c r="Q5980" t="str">
        <f>VLOOKUP(VLOOKUP(C5980,Mapping!$A$1:$C$17,3,0),Mapping!$E$1:$F$6,2,0)</f>
        <v>Vùng 02</v>
      </c>
    </row>
    <row r="5981" spans="1:17" x14ac:dyDescent="0.3">
      <c r="A5981" s="33">
        <v>44834</v>
      </c>
      <c r="B5981">
        <v>4932</v>
      </c>
      <c r="C5981">
        <v>23</v>
      </c>
      <c r="D5981" s="38" t="s">
        <v>79</v>
      </c>
      <c r="E5981" s="2" t="s">
        <v>41</v>
      </c>
      <c r="F5981">
        <v>264148</v>
      </c>
      <c r="G5981" s="44">
        <f t="shared" si="651"/>
        <v>44562</v>
      </c>
      <c r="H5981" s="50">
        <f t="shared" si="652"/>
        <v>273</v>
      </c>
      <c r="I5981" s="50">
        <f t="shared" si="653"/>
        <v>43666377.300000004</v>
      </c>
      <c r="J5981" s="46">
        <v>1599501</v>
      </c>
      <c r="K5981" s="2" t="s">
        <v>34</v>
      </c>
      <c r="L5981" s="52" t="str">
        <f t="shared" si="654"/>
        <v>20220930VND</v>
      </c>
      <c r="M5981">
        <f>VLOOKUP(L5981,Mapping!$H$1:$K$25,4,0)</f>
        <v>1</v>
      </c>
      <c r="N5981">
        <f t="shared" si="655"/>
        <v>2.6414800000000002E-4</v>
      </c>
      <c r="O5981">
        <f t="shared" si="656"/>
        <v>1.5995009999999999E-3</v>
      </c>
      <c r="P5981">
        <f t="shared" si="657"/>
        <v>4.3666377300000003E-2</v>
      </c>
      <c r="Q5981" t="str">
        <f>VLOOKUP(VLOOKUP(C5981,Mapping!$A$1:$C$17,3,0),Mapping!$E$1:$F$6,2,0)</f>
        <v>Vùng 02</v>
      </c>
    </row>
    <row r="5982" spans="1:17" x14ac:dyDescent="0.3">
      <c r="A5982" s="33">
        <v>44834</v>
      </c>
      <c r="B5982">
        <v>4937</v>
      </c>
      <c r="C5982">
        <v>20</v>
      </c>
      <c r="D5982" s="38" t="s">
        <v>79</v>
      </c>
      <c r="E5982" s="2" t="s">
        <v>41</v>
      </c>
      <c r="F5982">
        <v>884367</v>
      </c>
      <c r="G5982" s="44">
        <f t="shared" si="651"/>
        <v>44562</v>
      </c>
      <c r="H5982" s="50">
        <f t="shared" si="652"/>
        <v>273</v>
      </c>
      <c r="I5982" s="50">
        <f t="shared" si="653"/>
        <v>10793601</v>
      </c>
      <c r="J5982" s="46">
        <v>395370</v>
      </c>
      <c r="K5982" s="2" t="s">
        <v>34</v>
      </c>
      <c r="L5982" s="52" t="str">
        <f t="shared" si="654"/>
        <v>20220930VND</v>
      </c>
      <c r="M5982">
        <f>VLOOKUP(L5982,Mapping!$H$1:$K$25,4,0)</f>
        <v>1</v>
      </c>
      <c r="N5982">
        <f t="shared" si="655"/>
        <v>8.8436700000000005E-4</v>
      </c>
      <c r="O5982">
        <f t="shared" si="656"/>
        <v>3.9536999999999998E-4</v>
      </c>
      <c r="P5982">
        <f t="shared" si="657"/>
        <v>1.0793601E-2</v>
      </c>
      <c r="Q5982" t="str">
        <f>VLOOKUP(VLOOKUP(C5982,Mapping!$A$1:$C$17,3,0),Mapping!$E$1:$F$6,2,0)</f>
        <v>Vùng 02</v>
      </c>
    </row>
    <row r="5983" spans="1:17" x14ac:dyDescent="0.3">
      <c r="A5983" s="33">
        <v>44834</v>
      </c>
      <c r="B5983">
        <v>4938</v>
      </c>
      <c r="C5983">
        <v>41</v>
      </c>
      <c r="D5983" s="38" t="s">
        <v>79</v>
      </c>
      <c r="E5983" s="2" t="s">
        <v>41</v>
      </c>
      <c r="F5983">
        <v>425282</v>
      </c>
      <c r="G5983" s="44">
        <f t="shared" si="651"/>
        <v>44562</v>
      </c>
      <c r="H5983" s="50">
        <f t="shared" si="652"/>
        <v>273</v>
      </c>
      <c r="I5983" s="50">
        <f t="shared" si="653"/>
        <v>2813729.1</v>
      </c>
      <c r="J5983" s="46">
        <v>103067</v>
      </c>
      <c r="K5983" s="2" t="s">
        <v>34</v>
      </c>
      <c r="L5983" s="52" t="str">
        <f t="shared" si="654"/>
        <v>20220930VND</v>
      </c>
      <c r="M5983">
        <f>VLOOKUP(L5983,Mapping!$H$1:$K$25,4,0)</f>
        <v>1</v>
      </c>
      <c r="N5983">
        <f t="shared" si="655"/>
        <v>4.2528200000000003E-4</v>
      </c>
      <c r="O5983">
        <f t="shared" si="656"/>
        <v>1.0306699999999999E-4</v>
      </c>
      <c r="P5983">
        <f t="shared" si="657"/>
        <v>2.8137291000000001E-3</v>
      </c>
      <c r="Q5983" t="str">
        <f>VLOOKUP(VLOOKUP(C5983,Mapping!$A$1:$C$17,3,0),Mapping!$E$1:$F$6,2,0)</f>
        <v>Vùng 05</v>
      </c>
    </row>
    <row r="5984" spans="1:17" x14ac:dyDescent="0.3">
      <c r="A5984" s="33">
        <v>44834</v>
      </c>
      <c r="B5984">
        <v>4939</v>
      </c>
      <c r="C5984">
        <v>23</v>
      </c>
      <c r="D5984" s="38" t="s">
        <v>79</v>
      </c>
      <c r="E5984" s="2" t="s">
        <v>41</v>
      </c>
      <c r="F5984">
        <v>883351</v>
      </c>
      <c r="G5984" s="44">
        <f t="shared" si="651"/>
        <v>44562</v>
      </c>
      <c r="H5984" s="50">
        <f t="shared" si="652"/>
        <v>273</v>
      </c>
      <c r="I5984" s="50">
        <f t="shared" si="653"/>
        <v>40072496.100000001</v>
      </c>
      <c r="J5984" s="46">
        <v>1467857</v>
      </c>
      <c r="K5984" s="2" t="s">
        <v>34</v>
      </c>
      <c r="L5984" s="52" t="str">
        <f t="shared" si="654"/>
        <v>20220930VND</v>
      </c>
      <c r="M5984">
        <f>VLOOKUP(L5984,Mapping!$H$1:$K$25,4,0)</f>
        <v>1</v>
      </c>
      <c r="N5984">
        <f t="shared" si="655"/>
        <v>8.8335099999999999E-4</v>
      </c>
      <c r="O5984">
        <f t="shared" si="656"/>
        <v>1.4678569999999999E-3</v>
      </c>
      <c r="P5984">
        <f t="shared" si="657"/>
        <v>4.00724961E-2</v>
      </c>
      <c r="Q5984" t="str">
        <f>VLOOKUP(VLOOKUP(C5984,Mapping!$A$1:$C$17,3,0),Mapping!$E$1:$F$6,2,0)</f>
        <v>Vùng 02</v>
      </c>
    </row>
    <row r="5985" spans="1:17" x14ac:dyDescent="0.3">
      <c r="A5985" s="33">
        <v>44834</v>
      </c>
      <c r="B5985">
        <v>4941</v>
      </c>
      <c r="C5985">
        <v>26</v>
      </c>
      <c r="D5985" s="38" t="s">
        <v>79</v>
      </c>
      <c r="E5985" s="2" t="s">
        <v>41</v>
      </c>
      <c r="F5985">
        <v>575159</v>
      </c>
      <c r="G5985" s="44">
        <f t="shared" si="651"/>
        <v>44562</v>
      </c>
      <c r="H5985" s="50">
        <f t="shared" si="652"/>
        <v>273</v>
      </c>
      <c r="I5985" s="50">
        <f t="shared" si="653"/>
        <v>399758386403.37598</v>
      </c>
      <c r="J5985" s="46">
        <v>631234</v>
      </c>
      <c r="K5985" s="2" t="s">
        <v>35</v>
      </c>
      <c r="L5985" s="52" t="str">
        <f t="shared" si="654"/>
        <v>20220930USD</v>
      </c>
      <c r="M5985">
        <f>VLOOKUP(L5985,Mapping!$H$1:$K$25,4,0)</f>
        <v>23197.68</v>
      </c>
      <c r="N5985">
        <f t="shared" si="655"/>
        <v>13.34235443112</v>
      </c>
      <c r="O5985">
        <f t="shared" si="656"/>
        <v>14.64316433712</v>
      </c>
      <c r="P5985">
        <f t="shared" si="657"/>
        <v>399.75838640337599</v>
      </c>
      <c r="Q5985" t="str">
        <f>VLOOKUP(VLOOKUP(C5985,Mapping!$A$1:$C$17,3,0),Mapping!$E$1:$F$6,2,0)</f>
        <v>Vùng 04</v>
      </c>
    </row>
    <row r="5986" spans="1:17" x14ac:dyDescent="0.3">
      <c r="A5986" s="33">
        <v>44834</v>
      </c>
      <c r="B5986">
        <v>4942</v>
      </c>
      <c r="C5986">
        <v>41</v>
      </c>
      <c r="D5986" s="38" t="s">
        <v>79</v>
      </c>
      <c r="E5986" s="2" t="s">
        <v>41</v>
      </c>
      <c r="F5986">
        <v>1091018</v>
      </c>
      <c r="G5986" s="44">
        <f t="shared" si="651"/>
        <v>44562</v>
      </c>
      <c r="H5986" s="50">
        <f t="shared" si="652"/>
        <v>273</v>
      </c>
      <c r="I5986" s="50">
        <f t="shared" si="653"/>
        <v>12615930.6</v>
      </c>
      <c r="J5986" s="46">
        <v>462122</v>
      </c>
      <c r="K5986" s="2" t="s">
        <v>34</v>
      </c>
      <c r="L5986" s="52" t="str">
        <f t="shared" si="654"/>
        <v>20220930VND</v>
      </c>
      <c r="M5986">
        <f>VLOOKUP(L5986,Mapping!$H$1:$K$25,4,0)</f>
        <v>1</v>
      </c>
      <c r="N5986">
        <f t="shared" si="655"/>
        <v>1.091018E-3</v>
      </c>
      <c r="O5986">
        <f t="shared" si="656"/>
        <v>4.6212199999999998E-4</v>
      </c>
      <c r="P5986">
        <f t="shared" si="657"/>
        <v>1.26159306E-2</v>
      </c>
      <c r="Q5986" t="str">
        <f>VLOOKUP(VLOOKUP(C5986,Mapping!$A$1:$C$17,3,0),Mapping!$E$1:$F$6,2,0)</f>
        <v>Vùng 05</v>
      </c>
    </row>
    <row r="5987" spans="1:17" x14ac:dyDescent="0.3">
      <c r="A5987" s="33">
        <v>44834</v>
      </c>
      <c r="B5987">
        <v>4944</v>
      </c>
      <c r="C5987">
        <v>24</v>
      </c>
      <c r="D5987" s="38" t="s">
        <v>79</v>
      </c>
      <c r="E5987" s="2" t="s">
        <v>41</v>
      </c>
      <c r="F5987">
        <v>565279</v>
      </c>
      <c r="G5987" s="44">
        <f t="shared" si="651"/>
        <v>44562</v>
      </c>
      <c r="H5987" s="50">
        <f t="shared" si="652"/>
        <v>273</v>
      </c>
      <c r="I5987" s="50">
        <f t="shared" si="653"/>
        <v>53587797.899999999</v>
      </c>
      <c r="J5987" s="46">
        <v>1962923</v>
      </c>
      <c r="K5987" s="2" t="s">
        <v>34</v>
      </c>
      <c r="L5987" s="52" t="str">
        <f t="shared" si="654"/>
        <v>20220930VND</v>
      </c>
      <c r="M5987">
        <f>VLOOKUP(L5987,Mapping!$H$1:$K$25,4,0)</f>
        <v>1</v>
      </c>
      <c r="N5987">
        <f t="shared" si="655"/>
        <v>5.6527900000000002E-4</v>
      </c>
      <c r="O5987">
        <f t="shared" si="656"/>
        <v>1.9629230000000001E-3</v>
      </c>
      <c r="P5987">
        <f t="shared" si="657"/>
        <v>5.3587797899999998E-2</v>
      </c>
      <c r="Q5987" t="str">
        <f>VLOOKUP(VLOOKUP(C5987,Mapping!$A$1:$C$17,3,0),Mapping!$E$1:$F$6,2,0)</f>
        <v>Vùng 04</v>
      </c>
    </row>
    <row r="5988" spans="1:17" x14ac:dyDescent="0.3">
      <c r="A5988" s="33">
        <v>44834</v>
      </c>
      <c r="B5988">
        <v>4946</v>
      </c>
      <c r="C5988">
        <v>48</v>
      </c>
      <c r="D5988" s="38" t="s">
        <v>79</v>
      </c>
      <c r="E5988" s="2" t="s">
        <v>41</v>
      </c>
      <c r="F5988">
        <v>16875</v>
      </c>
      <c r="G5988" s="44">
        <f t="shared" si="651"/>
        <v>44562</v>
      </c>
      <c r="H5988" s="50">
        <f t="shared" si="652"/>
        <v>273</v>
      </c>
      <c r="I5988" s="50">
        <f t="shared" si="653"/>
        <v>25117665.300000001</v>
      </c>
      <c r="J5988" s="46">
        <v>920061</v>
      </c>
      <c r="K5988" s="2" t="s">
        <v>34</v>
      </c>
      <c r="L5988" s="52" t="str">
        <f t="shared" si="654"/>
        <v>20220930VND</v>
      </c>
      <c r="M5988">
        <f>VLOOKUP(L5988,Mapping!$H$1:$K$25,4,0)</f>
        <v>1</v>
      </c>
      <c r="N5988">
        <f t="shared" si="655"/>
        <v>1.6875E-5</v>
      </c>
      <c r="O5988">
        <f t="shared" si="656"/>
        <v>9.2006100000000001E-4</v>
      </c>
      <c r="P5988">
        <f t="shared" si="657"/>
        <v>2.5117665300000001E-2</v>
      </c>
      <c r="Q5988" t="str">
        <f>VLOOKUP(VLOOKUP(C5988,Mapping!$A$1:$C$17,3,0),Mapping!$E$1:$F$6,2,0)</f>
        <v>Vùng 01</v>
      </c>
    </row>
    <row r="5989" spans="1:17" x14ac:dyDescent="0.3">
      <c r="A5989" s="33">
        <v>44834</v>
      </c>
      <c r="B5989">
        <v>4946</v>
      </c>
      <c r="C5989">
        <v>48</v>
      </c>
      <c r="D5989" s="38" t="s">
        <v>79</v>
      </c>
      <c r="E5989" s="2" t="s">
        <v>41</v>
      </c>
      <c r="F5989">
        <v>9187772</v>
      </c>
      <c r="G5989" s="44">
        <f t="shared" si="651"/>
        <v>44562</v>
      </c>
      <c r="H5989" s="50">
        <f t="shared" si="652"/>
        <v>273</v>
      </c>
      <c r="I5989" s="50">
        <f t="shared" si="653"/>
        <v>165312911.40000001</v>
      </c>
      <c r="J5989" s="46">
        <v>6055418</v>
      </c>
      <c r="K5989" s="2" t="s">
        <v>34</v>
      </c>
      <c r="L5989" s="52" t="str">
        <f t="shared" si="654"/>
        <v>20220930VND</v>
      </c>
      <c r="M5989">
        <f>VLOOKUP(L5989,Mapping!$H$1:$K$25,4,0)</f>
        <v>1</v>
      </c>
      <c r="N5989">
        <f t="shared" si="655"/>
        <v>9.1877720000000003E-3</v>
      </c>
      <c r="O5989">
        <f t="shared" si="656"/>
        <v>6.0554179999999999E-3</v>
      </c>
      <c r="P5989">
        <f t="shared" si="657"/>
        <v>0.16531291140000001</v>
      </c>
      <c r="Q5989" t="str">
        <f>VLOOKUP(VLOOKUP(C5989,Mapping!$A$1:$C$17,3,0),Mapping!$E$1:$F$6,2,0)</f>
        <v>Vùng 01</v>
      </c>
    </row>
    <row r="5990" spans="1:17" x14ac:dyDescent="0.3">
      <c r="A5990" s="33">
        <v>44834</v>
      </c>
      <c r="B5990">
        <v>4946</v>
      </c>
      <c r="C5990">
        <v>48</v>
      </c>
      <c r="D5990" s="38" t="s">
        <v>79</v>
      </c>
      <c r="E5990" s="2" t="s">
        <v>41</v>
      </c>
      <c r="F5990">
        <v>496297</v>
      </c>
      <c r="G5990" s="44">
        <f t="shared" si="651"/>
        <v>44562</v>
      </c>
      <c r="H5990" s="50">
        <f t="shared" si="652"/>
        <v>273</v>
      </c>
      <c r="I5990" s="50">
        <f t="shared" si="653"/>
        <v>44676613.800000004</v>
      </c>
      <c r="J5990" s="46">
        <v>1636506</v>
      </c>
      <c r="K5990" s="2" t="s">
        <v>34</v>
      </c>
      <c r="L5990" s="52" t="str">
        <f t="shared" si="654"/>
        <v>20220930VND</v>
      </c>
      <c r="M5990">
        <f>VLOOKUP(L5990,Mapping!$H$1:$K$25,4,0)</f>
        <v>1</v>
      </c>
      <c r="N5990">
        <f t="shared" si="655"/>
        <v>4.9629700000000004E-4</v>
      </c>
      <c r="O5990">
        <f t="shared" si="656"/>
        <v>1.636506E-3</v>
      </c>
      <c r="P5990">
        <f t="shared" si="657"/>
        <v>4.4676613800000008E-2</v>
      </c>
      <c r="Q5990" t="str">
        <f>VLOOKUP(VLOOKUP(C5990,Mapping!$A$1:$C$17,3,0),Mapping!$E$1:$F$6,2,0)</f>
        <v>Vùng 01</v>
      </c>
    </row>
    <row r="5991" spans="1:17" x14ac:dyDescent="0.3">
      <c r="A5991" s="33">
        <v>44834</v>
      </c>
      <c r="B5991">
        <v>4946</v>
      </c>
      <c r="C5991">
        <v>48</v>
      </c>
      <c r="D5991" s="38" t="s">
        <v>79</v>
      </c>
      <c r="E5991" s="2" t="s">
        <v>41</v>
      </c>
      <c r="F5991">
        <v>1951745</v>
      </c>
      <c r="G5991" s="44">
        <f t="shared" si="651"/>
        <v>44562</v>
      </c>
      <c r="H5991" s="50">
        <f t="shared" si="652"/>
        <v>273</v>
      </c>
      <c r="I5991" s="50">
        <f t="shared" si="653"/>
        <v>4141191.6</v>
      </c>
      <c r="J5991" s="46">
        <v>151692</v>
      </c>
      <c r="K5991" s="2" t="s">
        <v>34</v>
      </c>
      <c r="L5991" s="52" t="str">
        <f t="shared" si="654"/>
        <v>20220930VND</v>
      </c>
      <c r="M5991">
        <f>VLOOKUP(L5991,Mapping!$H$1:$K$25,4,0)</f>
        <v>1</v>
      </c>
      <c r="N5991">
        <f t="shared" si="655"/>
        <v>1.951745E-3</v>
      </c>
      <c r="O5991">
        <f t="shared" si="656"/>
        <v>1.5169200000000001E-4</v>
      </c>
      <c r="P5991">
        <f t="shared" si="657"/>
        <v>4.1411916E-3</v>
      </c>
      <c r="Q5991" t="str">
        <f>VLOOKUP(VLOOKUP(C5991,Mapping!$A$1:$C$17,3,0),Mapping!$E$1:$F$6,2,0)</f>
        <v>Vùng 01</v>
      </c>
    </row>
    <row r="5992" spans="1:17" x14ac:dyDescent="0.3">
      <c r="A5992" s="33">
        <v>44834</v>
      </c>
      <c r="B5992">
        <v>4949</v>
      </c>
      <c r="C5992">
        <v>34</v>
      </c>
      <c r="D5992" s="38" t="s">
        <v>79</v>
      </c>
      <c r="E5992" s="2" t="s">
        <v>41</v>
      </c>
      <c r="F5992">
        <v>8684375</v>
      </c>
      <c r="G5992" s="44">
        <f t="shared" si="651"/>
        <v>44562</v>
      </c>
      <c r="H5992" s="50">
        <f t="shared" si="652"/>
        <v>273</v>
      </c>
      <c r="I5992" s="50">
        <f t="shared" si="653"/>
        <v>244535382</v>
      </c>
      <c r="J5992" s="46">
        <v>8957340</v>
      </c>
      <c r="K5992" s="2" t="s">
        <v>34</v>
      </c>
      <c r="L5992" s="52" t="str">
        <f t="shared" si="654"/>
        <v>20220930VND</v>
      </c>
      <c r="M5992">
        <f>VLOOKUP(L5992,Mapping!$H$1:$K$25,4,0)</f>
        <v>1</v>
      </c>
      <c r="N5992">
        <f t="shared" si="655"/>
        <v>8.6843749999999994E-3</v>
      </c>
      <c r="O5992">
        <f t="shared" si="656"/>
        <v>8.9573399999999994E-3</v>
      </c>
      <c r="P5992">
        <f t="shared" si="657"/>
        <v>0.244535382</v>
      </c>
      <c r="Q5992" t="str">
        <f>VLOOKUP(VLOOKUP(C5992,Mapping!$A$1:$C$17,3,0),Mapping!$E$1:$F$6,2,0)</f>
        <v>Vùng 02</v>
      </c>
    </row>
    <row r="5993" spans="1:17" x14ac:dyDescent="0.3">
      <c r="A5993" s="33">
        <v>44834</v>
      </c>
      <c r="B5993">
        <v>4949</v>
      </c>
      <c r="C5993">
        <v>48</v>
      </c>
      <c r="D5993" s="38" t="s">
        <v>79</v>
      </c>
      <c r="E5993" s="2" t="s">
        <v>41</v>
      </c>
      <c r="F5993">
        <v>955838</v>
      </c>
      <c r="G5993" s="44">
        <f t="shared" si="651"/>
        <v>44562</v>
      </c>
      <c r="H5993" s="50">
        <f t="shared" si="652"/>
        <v>273</v>
      </c>
      <c r="I5993" s="50">
        <f t="shared" si="653"/>
        <v>35370507.899999999</v>
      </c>
      <c r="J5993" s="46">
        <v>1295623</v>
      </c>
      <c r="K5993" s="2" t="s">
        <v>34</v>
      </c>
      <c r="L5993" s="52" t="str">
        <f t="shared" si="654"/>
        <v>20220930VND</v>
      </c>
      <c r="M5993">
        <f>VLOOKUP(L5993,Mapping!$H$1:$K$25,4,0)</f>
        <v>1</v>
      </c>
      <c r="N5993">
        <f t="shared" si="655"/>
        <v>9.5583799999999998E-4</v>
      </c>
      <c r="O5993">
        <f t="shared" si="656"/>
        <v>1.2956230000000001E-3</v>
      </c>
      <c r="P5993">
        <f t="shared" si="657"/>
        <v>3.5370507900000001E-2</v>
      </c>
      <c r="Q5993" t="str">
        <f>VLOOKUP(VLOOKUP(C5993,Mapping!$A$1:$C$17,3,0),Mapping!$E$1:$F$6,2,0)</f>
        <v>Vùng 01</v>
      </c>
    </row>
    <row r="5994" spans="1:17" x14ac:dyDescent="0.3">
      <c r="A5994" s="33">
        <v>44834</v>
      </c>
      <c r="B5994">
        <v>4949</v>
      </c>
      <c r="C5994">
        <v>34</v>
      </c>
      <c r="D5994" s="38" t="s">
        <v>79</v>
      </c>
      <c r="E5994" s="2" t="s">
        <v>41</v>
      </c>
      <c r="F5994">
        <v>1223047</v>
      </c>
      <c r="G5994" s="44">
        <f t="shared" si="651"/>
        <v>44562</v>
      </c>
      <c r="H5994" s="50">
        <f t="shared" si="652"/>
        <v>273</v>
      </c>
      <c r="I5994" s="50">
        <f t="shared" si="653"/>
        <v>9705914.4000000004</v>
      </c>
      <c r="J5994" s="46">
        <v>355528</v>
      </c>
      <c r="K5994" s="2" t="s">
        <v>34</v>
      </c>
      <c r="L5994" s="52" t="str">
        <f t="shared" si="654"/>
        <v>20220930VND</v>
      </c>
      <c r="M5994">
        <f>VLOOKUP(L5994,Mapping!$H$1:$K$25,4,0)</f>
        <v>1</v>
      </c>
      <c r="N5994">
        <f t="shared" si="655"/>
        <v>1.2230469999999999E-3</v>
      </c>
      <c r="O5994">
        <f t="shared" si="656"/>
        <v>3.5552799999999997E-4</v>
      </c>
      <c r="P5994">
        <f t="shared" si="657"/>
        <v>9.7059143999999997E-3</v>
      </c>
      <c r="Q5994" t="str">
        <f>VLOOKUP(VLOOKUP(C5994,Mapping!$A$1:$C$17,3,0),Mapping!$E$1:$F$6,2,0)</f>
        <v>Vùng 02</v>
      </c>
    </row>
    <row r="5995" spans="1:17" x14ac:dyDescent="0.3">
      <c r="A5995" s="33">
        <v>44834</v>
      </c>
      <c r="B5995">
        <v>4950</v>
      </c>
      <c r="C5995">
        <v>34</v>
      </c>
      <c r="D5995" s="38" t="s">
        <v>79</v>
      </c>
      <c r="E5995" s="2" t="s">
        <v>41</v>
      </c>
      <c r="F5995">
        <v>372159</v>
      </c>
      <c r="G5995" s="44">
        <f t="shared" si="651"/>
        <v>44562</v>
      </c>
      <c r="H5995" s="50">
        <f t="shared" si="652"/>
        <v>273</v>
      </c>
      <c r="I5995" s="50">
        <f t="shared" si="653"/>
        <v>51308630.100000001</v>
      </c>
      <c r="J5995" s="46">
        <v>1879437</v>
      </c>
      <c r="K5995" s="2" t="s">
        <v>34</v>
      </c>
      <c r="L5995" s="52" t="str">
        <f t="shared" si="654"/>
        <v>20220930VND</v>
      </c>
      <c r="M5995">
        <f>VLOOKUP(L5995,Mapping!$H$1:$K$25,4,0)</f>
        <v>1</v>
      </c>
      <c r="N5995">
        <f t="shared" si="655"/>
        <v>3.72159E-4</v>
      </c>
      <c r="O5995">
        <f t="shared" si="656"/>
        <v>1.8794370000000001E-3</v>
      </c>
      <c r="P5995">
        <f t="shared" si="657"/>
        <v>5.1308630100000002E-2</v>
      </c>
      <c r="Q5995" t="str">
        <f>VLOOKUP(VLOOKUP(C5995,Mapping!$A$1:$C$17,3,0),Mapping!$E$1:$F$6,2,0)</f>
        <v>Vùng 02</v>
      </c>
    </row>
    <row r="5996" spans="1:17" x14ac:dyDescent="0.3">
      <c r="A5996" s="33">
        <v>44834</v>
      </c>
      <c r="B5996">
        <v>4951</v>
      </c>
      <c r="C5996">
        <v>41</v>
      </c>
      <c r="D5996" s="38" t="s">
        <v>79</v>
      </c>
      <c r="E5996" s="2" t="s">
        <v>41</v>
      </c>
      <c r="F5996">
        <v>1682327</v>
      </c>
      <c r="G5996" s="44">
        <f t="shared" si="651"/>
        <v>44562</v>
      </c>
      <c r="H5996" s="50">
        <f t="shared" si="652"/>
        <v>273</v>
      </c>
      <c r="I5996" s="50">
        <f t="shared" si="653"/>
        <v>39161413.199999996</v>
      </c>
      <c r="J5996" s="46">
        <v>1434484</v>
      </c>
      <c r="K5996" s="2" t="s">
        <v>34</v>
      </c>
      <c r="L5996" s="52" t="str">
        <f t="shared" si="654"/>
        <v>20220930VND</v>
      </c>
      <c r="M5996">
        <f>VLOOKUP(L5996,Mapping!$H$1:$K$25,4,0)</f>
        <v>1</v>
      </c>
      <c r="N5996">
        <f t="shared" si="655"/>
        <v>1.682327E-3</v>
      </c>
      <c r="O5996">
        <f t="shared" si="656"/>
        <v>1.434484E-3</v>
      </c>
      <c r="P5996">
        <f t="shared" si="657"/>
        <v>3.9161413199999995E-2</v>
      </c>
      <c r="Q5996" t="str">
        <f>VLOOKUP(VLOOKUP(C5996,Mapping!$A$1:$C$17,3,0),Mapping!$E$1:$F$6,2,0)</f>
        <v>Vùng 05</v>
      </c>
    </row>
    <row r="5997" spans="1:17" x14ac:dyDescent="0.3">
      <c r="A5997" s="33">
        <v>44834</v>
      </c>
      <c r="B5997">
        <v>4952</v>
      </c>
      <c r="C5997">
        <v>48</v>
      </c>
      <c r="D5997" s="38" t="s">
        <v>79</v>
      </c>
      <c r="E5997" s="2" t="s">
        <v>41</v>
      </c>
      <c r="F5997">
        <v>1374084</v>
      </c>
      <c r="G5997" s="44">
        <f t="shared" si="651"/>
        <v>44562</v>
      </c>
      <c r="H5997" s="50">
        <f t="shared" si="652"/>
        <v>273</v>
      </c>
      <c r="I5997" s="50">
        <f t="shared" si="653"/>
        <v>17145819.599999998</v>
      </c>
      <c r="J5997" s="46">
        <v>628052</v>
      </c>
      <c r="K5997" s="2" t="s">
        <v>34</v>
      </c>
      <c r="L5997" s="52" t="str">
        <f t="shared" si="654"/>
        <v>20220930VND</v>
      </c>
      <c r="M5997">
        <f>VLOOKUP(L5997,Mapping!$H$1:$K$25,4,0)</f>
        <v>1</v>
      </c>
      <c r="N5997">
        <f t="shared" si="655"/>
        <v>1.374084E-3</v>
      </c>
      <c r="O5997">
        <f t="shared" si="656"/>
        <v>6.2805200000000004E-4</v>
      </c>
      <c r="P5997">
        <f t="shared" si="657"/>
        <v>1.7145819599999997E-2</v>
      </c>
      <c r="Q5997" t="str">
        <f>VLOOKUP(VLOOKUP(C5997,Mapping!$A$1:$C$17,3,0),Mapping!$E$1:$F$6,2,0)</f>
        <v>Vùng 01</v>
      </c>
    </row>
    <row r="5998" spans="1:17" x14ac:dyDescent="0.3">
      <c r="A5998" s="33">
        <v>44834</v>
      </c>
      <c r="B5998">
        <v>4952</v>
      </c>
      <c r="C5998">
        <v>45</v>
      </c>
      <c r="D5998" s="38" t="s">
        <v>79</v>
      </c>
      <c r="E5998" s="2" t="s">
        <v>41</v>
      </c>
      <c r="F5998">
        <v>209604</v>
      </c>
      <c r="G5998" s="44">
        <f t="shared" si="651"/>
        <v>44562</v>
      </c>
      <c r="H5998" s="50">
        <f t="shared" si="652"/>
        <v>273</v>
      </c>
      <c r="I5998" s="50">
        <f t="shared" si="653"/>
        <v>54276959.100000001</v>
      </c>
      <c r="J5998" s="46">
        <v>1988167</v>
      </c>
      <c r="K5998" s="2" t="s">
        <v>34</v>
      </c>
      <c r="L5998" s="52" t="str">
        <f t="shared" si="654"/>
        <v>20220930VND</v>
      </c>
      <c r="M5998">
        <f>VLOOKUP(L5998,Mapping!$H$1:$K$25,4,0)</f>
        <v>1</v>
      </c>
      <c r="N5998">
        <f t="shared" si="655"/>
        <v>2.0960400000000001E-4</v>
      </c>
      <c r="O5998">
        <f t="shared" si="656"/>
        <v>1.9881669999999999E-3</v>
      </c>
      <c r="P5998">
        <f t="shared" si="657"/>
        <v>5.4276959100000001E-2</v>
      </c>
      <c r="Q5998" t="str">
        <f>VLOOKUP(VLOOKUP(C5998,Mapping!$A$1:$C$17,3,0),Mapping!$E$1:$F$6,2,0)</f>
        <v>Vùng 02</v>
      </c>
    </row>
    <row r="5999" spans="1:17" x14ac:dyDescent="0.3">
      <c r="A5999" s="33">
        <v>44834</v>
      </c>
      <c r="B5999">
        <v>4954</v>
      </c>
      <c r="C5999">
        <v>24</v>
      </c>
      <c r="D5999" s="38" t="s">
        <v>79</v>
      </c>
      <c r="E5999" s="2" t="s">
        <v>41</v>
      </c>
      <c r="F5999">
        <v>456143</v>
      </c>
      <c r="G5999" s="44">
        <f t="shared" si="651"/>
        <v>44562</v>
      </c>
      <c r="H5999" s="50">
        <f t="shared" si="652"/>
        <v>273</v>
      </c>
      <c r="I5999" s="50">
        <f t="shared" si="653"/>
        <v>14324828.700000001</v>
      </c>
      <c r="J5999" s="46">
        <v>524719</v>
      </c>
      <c r="K5999" s="2" t="s">
        <v>34</v>
      </c>
      <c r="L5999" s="52" t="str">
        <f t="shared" si="654"/>
        <v>20220930VND</v>
      </c>
      <c r="M5999">
        <f>VLOOKUP(L5999,Mapping!$H$1:$K$25,4,0)</f>
        <v>1</v>
      </c>
      <c r="N5999">
        <f t="shared" si="655"/>
        <v>4.56143E-4</v>
      </c>
      <c r="O5999">
        <f t="shared" si="656"/>
        <v>5.2471899999999999E-4</v>
      </c>
      <c r="P5999">
        <f t="shared" si="657"/>
        <v>1.4324828700000002E-2</v>
      </c>
      <c r="Q5999" t="str">
        <f>VLOOKUP(VLOOKUP(C5999,Mapping!$A$1:$C$17,3,0),Mapping!$E$1:$F$6,2,0)</f>
        <v>Vùng 04</v>
      </c>
    </row>
    <row r="6000" spans="1:17" x14ac:dyDescent="0.3">
      <c r="A6000" s="33">
        <v>44834</v>
      </c>
      <c r="B6000">
        <v>4954</v>
      </c>
      <c r="C6000">
        <v>24</v>
      </c>
      <c r="D6000" s="38" t="s">
        <v>79</v>
      </c>
      <c r="E6000" s="2" t="s">
        <v>41</v>
      </c>
      <c r="F6000">
        <v>9648302</v>
      </c>
      <c r="G6000" s="44">
        <f t="shared" si="651"/>
        <v>44562</v>
      </c>
      <c r="H6000" s="50">
        <f t="shared" si="652"/>
        <v>273</v>
      </c>
      <c r="I6000" s="50">
        <f t="shared" si="653"/>
        <v>198622651.5</v>
      </c>
      <c r="J6000" s="46">
        <v>7275555</v>
      </c>
      <c r="K6000" s="2" t="s">
        <v>34</v>
      </c>
      <c r="L6000" s="52" t="str">
        <f t="shared" si="654"/>
        <v>20220930VND</v>
      </c>
      <c r="M6000">
        <f>VLOOKUP(L6000,Mapping!$H$1:$K$25,4,0)</f>
        <v>1</v>
      </c>
      <c r="N6000">
        <f t="shared" si="655"/>
        <v>9.6483019999999992E-3</v>
      </c>
      <c r="O6000">
        <f t="shared" si="656"/>
        <v>7.2755550000000004E-3</v>
      </c>
      <c r="P6000">
        <f t="shared" si="657"/>
        <v>0.1986226515</v>
      </c>
      <c r="Q6000" t="str">
        <f>VLOOKUP(VLOOKUP(C6000,Mapping!$A$1:$C$17,3,0),Mapping!$E$1:$F$6,2,0)</f>
        <v>Vùng 04</v>
      </c>
    </row>
    <row r="6001" spans="1:17" x14ac:dyDescent="0.3">
      <c r="A6001" s="33">
        <v>44834</v>
      </c>
      <c r="B6001">
        <v>4954</v>
      </c>
      <c r="C6001">
        <v>24</v>
      </c>
      <c r="D6001" s="38" t="s">
        <v>79</v>
      </c>
      <c r="E6001" s="2" t="s">
        <v>41</v>
      </c>
      <c r="F6001">
        <v>1231120</v>
      </c>
      <c r="G6001" s="44">
        <f t="shared" si="651"/>
        <v>44562</v>
      </c>
      <c r="H6001" s="50">
        <f t="shared" si="652"/>
        <v>273</v>
      </c>
      <c r="I6001" s="50">
        <f t="shared" si="653"/>
        <v>995546155587.98413</v>
      </c>
      <c r="J6001" s="46">
        <v>1572006</v>
      </c>
      <c r="K6001" s="2" t="s">
        <v>35</v>
      </c>
      <c r="L6001" s="52" t="str">
        <f t="shared" si="654"/>
        <v>20220930USD</v>
      </c>
      <c r="M6001">
        <f>VLOOKUP(L6001,Mapping!$H$1:$K$25,4,0)</f>
        <v>23197.68</v>
      </c>
      <c r="N6001">
        <f t="shared" si="655"/>
        <v>28.559127801599999</v>
      </c>
      <c r="O6001">
        <f t="shared" si="656"/>
        <v>36.466892146079999</v>
      </c>
      <c r="P6001">
        <f t="shared" si="657"/>
        <v>995.54615558798412</v>
      </c>
      <c r="Q6001" t="str">
        <f>VLOOKUP(VLOOKUP(C6001,Mapping!$A$1:$C$17,3,0),Mapping!$E$1:$F$6,2,0)</f>
        <v>Vùng 04</v>
      </c>
    </row>
    <row r="6002" spans="1:17" x14ac:dyDescent="0.3">
      <c r="A6002" s="33">
        <v>44834</v>
      </c>
      <c r="B6002">
        <v>4954</v>
      </c>
      <c r="C6002">
        <v>24</v>
      </c>
      <c r="D6002" s="38" t="s">
        <v>79</v>
      </c>
      <c r="E6002" s="2" t="s">
        <v>41</v>
      </c>
      <c r="F6002">
        <v>683407</v>
      </c>
      <c r="G6002" s="44">
        <f t="shared" si="651"/>
        <v>44562</v>
      </c>
      <c r="H6002" s="50">
        <f t="shared" si="652"/>
        <v>273</v>
      </c>
      <c r="I6002" s="50">
        <f t="shared" si="653"/>
        <v>660306827070.89099</v>
      </c>
      <c r="J6002" s="46">
        <v>1070941</v>
      </c>
      <c r="K6002" s="2" t="s">
        <v>36</v>
      </c>
      <c r="L6002" s="52" t="str">
        <f t="shared" si="654"/>
        <v>20220930EUR</v>
      </c>
      <c r="M6002">
        <f>VLOOKUP(L6002,Mapping!$H$1:$K$25,4,0)</f>
        <v>22584.87</v>
      </c>
      <c r="N6002">
        <f t="shared" si="655"/>
        <v>15.434658252089999</v>
      </c>
      <c r="O6002">
        <f t="shared" si="656"/>
        <v>24.187063262669998</v>
      </c>
      <c r="P6002">
        <f t="shared" si="657"/>
        <v>660.30682707089102</v>
      </c>
      <c r="Q6002" t="str">
        <f>VLOOKUP(VLOOKUP(C6002,Mapping!$A$1:$C$17,3,0),Mapping!$E$1:$F$6,2,0)</f>
        <v>Vùng 04</v>
      </c>
    </row>
    <row r="6003" spans="1:17" x14ac:dyDescent="0.3">
      <c r="A6003" s="33">
        <v>44834</v>
      </c>
      <c r="B6003">
        <v>4956</v>
      </c>
      <c r="C6003">
        <v>48</v>
      </c>
      <c r="D6003" s="38" t="s">
        <v>79</v>
      </c>
      <c r="E6003" s="2" t="s">
        <v>41</v>
      </c>
      <c r="F6003">
        <v>8306624</v>
      </c>
      <c r="G6003" s="44">
        <f t="shared" si="651"/>
        <v>44562</v>
      </c>
      <c r="H6003" s="50">
        <f t="shared" si="652"/>
        <v>273</v>
      </c>
      <c r="I6003" s="50">
        <f t="shared" si="653"/>
        <v>197591557.79999998</v>
      </c>
      <c r="J6003" s="46">
        <v>7237786</v>
      </c>
      <c r="K6003" s="2" t="s">
        <v>34</v>
      </c>
      <c r="L6003" s="52" t="str">
        <f t="shared" si="654"/>
        <v>20220930VND</v>
      </c>
      <c r="M6003">
        <f>VLOOKUP(L6003,Mapping!$H$1:$K$25,4,0)</f>
        <v>1</v>
      </c>
      <c r="N6003">
        <f t="shared" si="655"/>
        <v>8.3066240000000003E-3</v>
      </c>
      <c r="O6003">
        <f t="shared" si="656"/>
        <v>7.2377860000000004E-3</v>
      </c>
      <c r="P6003">
        <f t="shared" si="657"/>
        <v>0.19759155779999998</v>
      </c>
      <c r="Q6003" t="str">
        <f>VLOOKUP(VLOOKUP(C6003,Mapping!$A$1:$C$17,3,0),Mapping!$E$1:$F$6,2,0)</f>
        <v>Vùng 01</v>
      </c>
    </row>
    <row r="6004" spans="1:17" x14ac:dyDescent="0.3">
      <c r="A6004" s="33">
        <v>44834</v>
      </c>
      <c r="B6004">
        <v>4957</v>
      </c>
      <c r="C6004">
        <v>48</v>
      </c>
      <c r="D6004" s="38" t="s">
        <v>79</v>
      </c>
      <c r="E6004" s="2" t="s">
        <v>41</v>
      </c>
      <c r="F6004">
        <v>1606002</v>
      </c>
      <c r="G6004" s="44">
        <f t="shared" si="651"/>
        <v>44562</v>
      </c>
      <c r="H6004" s="50">
        <f t="shared" si="652"/>
        <v>273</v>
      </c>
      <c r="I6004" s="50">
        <f t="shared" si="653"/>
        <v>24623753.699999999</v>
      </c>
      <c r="J6004" s="46">
        <v>901969</v>
      </c>
      <c r="K6004" s="2" t="s">
        <v>34</v>
      </c>
      <c r="L6004" s="52" t="str">
        <f t="shared" si="654"/>
        <v>20220930VND</v>
      </c>
      <c r="M6004">
        <f>VLOOKUP(L6004,Mapping!$H$1:$K$25,4,0)</f>
        <v>1</v>
      </c>
      <c r="N6004">
        <f t="shared" si="655"/>
        <v>1.606002E-3</v>
      </c>
      <c r="O6004">
        <f t="shared" si="656"/>
        <v>9.0196899999999997E-4</v>
      </c>
      <c r="P6004">
        <f t="shared" si="657"/>
        <v>2.4623753700000001E-2</v>
      </c>
      <c r="Q6004" t="str">
        <f>VLOOKUP(VLOOKUP(C6004,Mapping!$A$1:$C$17,3,0),Mapping!$E$1:$F$6,2,0)</f>
        <v>Vùng 01</v>
      </c>
    </row>
    <row r="6005" spans="1:17" x14ac:dyDescent="0.3">
      <c r="A6005" s="33">
        <v>44834</v>
      </c>
      <c r="B6005">
        <v>4957</v>
      </c>
      <c r="C6005">
        <v>48</v>
      </c>
      <c r="D6005" s="38" t="s">
        <v>79</v>
      </c>
      <c r="E6005" s="2" t="s">
        <v>41</v>
      </c>
      <c r="F6005">
        <v>1449698</v>
      </c>
      <c r="G6005" s="44">
        <f t="shared" si="651"/>
        <v>44562</v>
      </c>
      <c r="H6005" s="50">
        <f t="shared" si="652"/>
        <v>273</v>
      </c>
      <c r="I6005" s="50">
        <f t="shared" si="653"/>
        <v>52324490.399999999</v>
      </c>
      <c r="J6005" s="46">
        <v>1916648</v>
      </c>
      <c r="K6005" s="2" t="s">
        <v>34</v>
      </c>
      <c r="L6005" s="52" t="str">
        <f t="shared" si="654"/>
        <v>20220930VND</v>
      </c>
      <c r="M6005">
        <f>VLOOKUP(L6005,Mapping!$H$1:$K$25,4,0)</f>
        <v>1</v>
      </c>
      <c r="N6005">
        <f t="shared" si="655"/>
        <v>1.4496979999999999E-3</v>
      </c>
      <c r="O6005">
        <f t="shared" si="656"/>
        <v>1.916648E-3</v>
      </c>
      <c r="P6005">
        <f t="shared" si="657"/>
        <v>5.23244904E-2</v>
      </c>
      <c r="Q6005" t="str">
        <f>VLOOKUP(VLOOKUP(C6005,Mapping!$A$1:$C$17,3,0),Mapping!$E$1:$F$6,2,0)</f>
        <v>Vùng 01</v>
      </c>
    </row>
    <row r="6006" spans="1:17" x14ac:dyDescent="0.3">
      <c r="A6006" s="33">
        <v>44834</v>
      </c>
      <c r="B6006">
        <v>4958</v>
      </c>
      <c r="C6006">
        <v>20</v>
      </c>
      <c r="D6006" s="38" t="s">
        <v>79</v>
      </c>
      <c r="E6006" s="2" t="s">
        <v>41</v>
      </c>
      <c r="F6006">
        <v>1621540</v>
      </c>
      <c r="G6006" s="44">
        <f t="shared" si="651"/>
        <v>44562</v>
      </c>
      <c r="H6006" s="50">
        <f t="shared" si="652"/>
        <v>273</v>
      </c>
      <c r="I6006" s="50">
        <f t="shared" si="653"/>
        <v>29873052.300000001</v>
      </c>
      <c r="J6006" s="46">
        <v>1094251</v>
      </c>
      <c r="K6006" s="2" t="s">
        <v>34</v>
      </c>
      <c r="L6006" s="52" t="str">
        <f t="shared" si="654"/>
        <v>20220930VND</v>
      </c>
      <c r="M6006">
        <f>VLOOKUP(L6006,Mapping!$H$1:$K$25,4,0)</f>
        <v>1</v>
      </c>
      <c r="N6006">
        <f t="shared" si="655"/>
        <v>1.6215400000000001E-3</v>
      </c>
      <c r="O6006">
        <f t="shared" si="656"/>
        <v>1.0942510000000001E-3</v>
      </c>
      <c r="P6006">
        <f t="shared" si="657"/>
        <v>2.9873052300000001E-2</v>
      </c>
      <c r="Q6006" t="str">
        <f>VLOOKUP(VLOOKUP(C6006,Mapping!$A$1:$C$17,3,0),Mapping!$E$1:$F$6,2,0)</f>
        <v>Vùng 02</v>
      </c>
    </row>
    <row r="6007" spans="1:17" x14ac:dyDescent="0.3">
      <c r="A6007" s="33">
        <v>44834</v>
      </c>
      <c r="B6007">
        <v>4958</v>
      </c>
      <c r="C6007">
        <v>25</v>
      </c>
      <c r="D6007" s="38" t="s">
        <v>79</v>
      </c>
      <c r="E6007" s="2" t="s">
        <v>41</v>
      </c>
      <c r="F6007">
        <v>1166078</v>
      </c>
      <c r="G6007" s="44">
        <f t="shared" si="651"/>
        <v>44562</v>
      </c>
      <c r="H6007" s="50">
        <f t="shared" si="652"/>
        <v>273</v>
      </c>
      <c r="I6007" s="50">
        <f t="shared" si="653"/>
        <v>10170069</v>
      </c>
      <c r="J6007" s="46">
        <v>372530</v>
      </c>
      <c r="K6007" s="2" t="s">
        <v>34</v>
      </c>
      <c r="L6007" s="52" t="str">
        <f t="shared" si="654"/>
        <v>20220930VND</v>
      </c>
      <c r="M6007">
        <f>VLOOKUP(L6007,Mapping!$H$1:$K$25,4,0)</f>
        <v>1</v>
      </c>
      <c r="N6007">
        <f t="shared" si="655"/>
        <v>1.1660780000000001E-3</v>
      </c>
      <c r="O6007">
        <f t="shared" si="656"/>
        <v>3.7252999999999999E-4</v>
      </c>
      <c r="P6007">
        <f t="shared" si="657"/>
        <v>1.0170069E-2</v>
      </c>
      <c r="Q6007" t="str">
        <f>VLOOKUP(VLOOKUP(C6007,Mapping!$A$1:$C$17,3,0),Mapping!$E$1:$F$6,2,0)</f>
        <v>Vùng 01</v>
      </c>
    </row>
    <row r="6008" spans="1:17" x14ac:dyDescent="0.3">
      <c r="A6008" s="33">
        <v>44834</v>
      </c>
      <c r="B6008">
        <v>4962</v>
      </c>
      <c r="C6008">
        <v>20</v>
      </c>
      <c r="D6008" s="38" t="s">
        <v>79</v>
      </c>
      <c r="E6008" s="2" t="s">
        <v>41</v>
      </c>
      <c r="F6008">
        <v>472458</v>
      </c>
      <c r="G6008" s="44">
        <f t="shared" si="651"/>
        <v>44562</v>
      </c>
      <c r="H6008" s="50">
        <f t="shared" si="652"/>
        <v>273</v>
      </c>
      <c r="I6008" s="50">
        <f t="shared" si="653"/>
        <v>28351596</v>
      </c>
      <c r="J6008" s="46">
        <v>1038520</v>
      </c>
      <c r="K6008" s="2" t="s">
        <v>34</v>
      </c>
      <c r="L6008" s="52" t="str">
        <f t="shared" si="654"/>
        <v>20220930VND</v>
      </c>
      <c r="M6008">
        <f>VLOOKUP(L6008,Mapping!$H$1:$K$25,4,0)</f>
        <v>1</v>
      </c>
      <c r="N6008">
        <f t="shared" si="655"/>
        <v>4.7245799999999998E-4</v>
      </c>
      <c r="O6008">
        <f t="shared" si="656"/>
        <v>1.03852E-3</v>
      </c>
      <c r="P6008">
        <f t="shared" si="657"/>
        <v>2.8351596E-2</v>
      </c>
      <c r="Q6008" t="str">
        <f>VLOOKUP(VLOOKUP(C6008,Mapping!$A$1:$C$17,3,0),Mapping!$E$1:$F$6,2,0)</f>
        <v>Vùng 02</v>
      </c>
    </row>
    <row r="6009" spans="1:17" x14ac:dyDescent="0.3">
      <c r="A6009" s="33">
        <v>44834</v>
      </c>
      <c r="B6009">
        <v>4962</v>
      </c>
      <c r="C6009">
        <v>20</v>
      </c>
      <c r="D6009" s="38" t="s">
        <v>79</v>
      </c>
      <c r="E6009" s="2" t="s">
        <v>41</v>
      </c>
      <c r="F6009">
        <v>731439</v>
      </c>
      <c r="G6009" s="44">
        <f t="shared" si="651"/>
        <v>44562</v>
      </c>
      <c r="H6009" s="50">
        <f t="shared" si="652"/>
        <v>273</v>
      </c>
      <c r="I6009" s="50">
        <f t="shared" si="653"/>
        <v>364278574099.44</v>
      </c>
      <c r="J6009" s="46">
        <v>575210</v>
      </c>
      <c r="K6009" s="2" t="s">
        <v>35</v>
      </c>
      <c r="L6009" s="52" t="str">
        <f t="shared" si="654"/>
        <v>20220930USD</v>
      </c>
      <c r="M6009">
        <f>VLOOKUP(L6009,Mapping!$H$1:$K$25,4,0)</f>
        <v>23197.68</v>
      </c>
      <c r="N6009">
        <f t="shared" si="655"/>
        <v>16.967687861520002</v>
      </c>
      <c r="O6009">
        <f t="shared" si="656"/>
        <v>13.343537512799999</v>
      </c>
      <c r="P6009">
        <f t="shared" si="657"/>
        <v>364.27857409943999</v>
      </c>
      <c r="Q6009" t="str">
        <f>VLOOKUP(VLOOKUP(C6009,Mapping!$A$1:$C$17,3,0),Mapping!$E$1:$F$6,2,0)</f>
        <v>Vùng 02</v>
      </c>
    </row>
    <row r="6010" spans="1:17" x14ac:dyDescent="0.3">
      <c r="A6010" s="33">
        <v>44834</v>
      </c>
      <c r="B6010">
        <v>4962</v>
      </c>
      <c r="C6010">
        <v>34</v>
      </c>
      <c r="D6010" s="38" t="s">
        <v>79</v>
      </c>
      <c r="E6010" s="2" t="s">
        <v>41</v>
      </c>
      <c r="F6010">
        <v>1655677</v>
      </c>
      <c r="G6010" s="44">
        <f t="shared" si="651"/>
        <v>44562</v>
      </c>
      <c r="H6010" s="50">
        <f t="shared" si="652"/>
        <v>273</v>
      </c>
      <c r="I6010" s="50">
        <f t="shared" si="653"/>
        <v>33825873.899999999</v>
      </c>
      <c r="J6010" s="46">
        <v>1239043</v>
      </c>
      <c r="K6010" s="2" t="s">
        <v>34</v>
      </c>
      <c r="L6010" s="52" t="str">
        <f t="shared" si="654"/>
        <v>20220930VND</v>
      </c>
      <c r="M6010">
        <f>VLOOKUP(L6010,Mapping!$H$1:$K$25,4,0)</f>
        <v>1</v>
      </c>
      <c r="N6010">
        <f t="shared" si="655"/>
        <v>1.6556769999999999E-3</v>
      </c>
      <c r="O6010">
        <f t="shared" si="656"/>
        <v>1.239043E-3</v>
      </c>
      <c r="P6010">
        <f t="shared" si="657"/>
        <v>3.3825873899999997E-2</v>
      </c>
      <c r="Q6010" t="str">
        <f>VLOOKUP(VLOOKUP(C6010,Mapping!$A$1:$C$17,3,0),Mapping!$E$1:$F$6,2,0)</f>
        <v>Vùng 02</v>
      </c>
    </row>
    <row r="6011" spans="1:17" x14ac:dyDescent="0.3">
      <c r="A6011" s="33">
        <v>44834</v>
      </c>
      <c r="B6011">
        <v>4963</v>
      </c>
      <c r="C6011">
        <v>20</v>
      </c>
      <c r="D6011" s="38" t="s">
        <v>79</v>
      </c>
      <c r="E6011" s="2" t="s">
        <v>41</v>
      </c>
      <c r="F6011">
        <v>656587</v>
      </c>
      <c r="G6011" s="44">
        <f t="shared" si="651"/>
        <v>44562</v>
      </c>
      <c r="H6011" s="50">
        <f t="shared" si="652"/>
        <v>273</v>
      </c>
      <c r="I6011" s="50">
        <f t="shared" si="653"/>
        <v>34878753</v>
      </c>
      <c r="J6011" s="46">
        <v>1277610</v>
      </c>
      <c r="K6011" s="2" t="s">
        <v>34</v>
      </c>
      <c r="L6011" s="52" t="str">
        <f t="shared" si="654"/>
        <v>20220930VND</v>
      </c>
      <c r="M6011">
        <f>VLOOKUP(L6011,Mapping!$H$1:$K$25,4,0)</f>
        <v>1</v>
      </c>
      <c r="N6011">
        <f t="shared" si="655"/>
        <v>6.5658700000000003E-4</v>
      </c>
      <c r="O6011">
        <f t="shared" si="656"/>
        <v>1.27761E-3</v>
      </c>
      <c r="P6011">
        <f t="shared" si="657"/>
        <v>3.4878752999999998E-2</v>
      </c>
      <c r="Q6011" t="str">
        <f>VLOOKUP(VLOOKUP(C6011,Mapping!$A$1:$C$17,3,0),Mapping!$E$1:$F$6,2,0)</f>
        <v>Vùng 02</v>
      </c>
    </row>
    <row r="6012" spans="1:17" x14ac:dyDescent="0.3">
      <c r="A6012" s="33">
        <v>44834</v>
      </c>
      <c r="B6012">
        <v>4963</v>
      </c>
      <c r="C6012">
        <v>20</v>
      </c>
      <c r="D6012" s="38" t="s">
        <v>79</v>
      </c>
      <c r="E6012" s="2" t="s">
        <v>41</v>
      </c>
      <c r="F6012">
        <v>855966</v>
      </c>
      <c r="G6012" s="44">
        <f t="shared" si="651"/>
        <v>44562</v>
      </c>
      <c r="H6012" s="50">
        <f t="shared" si="652"/>
        <v>273</v>
      </c>
      <c r="I6012" s="50">
        <f t="shared" si="653"/>
        <v>774442024692.33594</v>
      </c>
      <c r="J6012" s="46">
        <v>1222874</v>
      </c>
      <c r="K6012" s="2" t="s">
        <v>35</v>
      </c>
      <c r="L6012" s="52" t="str">
        <f t="shared" si="654"/>
        <v>20220930USD</v>
      </c>
      <c r="M6012">
        <f>VLOOKUP(L6012,Mapping!$H$1:$K$25,4,0)</f>
        <v>23197.68</v>
      </c>
      <c r="N6012">
        <f t="shared" si="655"/>
        <v>19.856425358880003</v>
      </c>
      <c r="O6012">
        <f t="shared" si="656"/>
        <v>28.36783973232</v>
      </c>
      <c r="P6012">
        <f t="shared" si="657"/>
        <v>774.44202469233596</v>
      </c>
      <c r="Q6012" t="str">
        <f>VLOOKUP(VLOOKUP(C6012,Mapping!$A$1:$C$17,3,0),Mapping!$E$1:$F$6,2,0)</f>
        <v>Vùng 02</v>
      </c>
    </row>
    <row r="6013" spans="1:17" x14ac:dyDescent="0.3">
      <c r="A6013" s="33">
        <v>44834</v>
      </c>
      <c r="B6013">
        <v>4968</v>
      </c>
      <c r="C6013">
        <v>24</v>
      </c>
      <c r="D6013" s="38" t="s">
        <v>79</v>
      </c>
      <c r="E6013" s="2" t="s">
        <v>41</v>
      </c>
      <c r="F6013">
        <v>422351</v>
      </c>
      <c r="G6013" s="44">
        <f t="shared" si="651"/>
        <v>44562</v>
      </c>
      <c r="H6013" s="50">
        <f t="shared" si="652"/>
        <v>273</v>
      </c>
      <c r="I6013" s="50">
        <f t="shared" si="653"/>
        <v>14742709.799999999</v>
      </c>
      <c r="J6013" s="46">
        <v>540026</v>
      </c>
      <c r="K6013" s="2" t="s">
        <v>34</v>
      </c>
      <c r="L6013" s="52" t="str">
        <f t="shared" si="654"/>
        <v>20220930VND</v>
      </c>
      <c r="M6013">
        <f>VLOOKUP(L6013,Mapping!$H$1:$K$25,4,0)</f>
        <v>1</v>
      </c>
      <c r="N6013">
        <f t="shared" si="655"/>
        <v>4.2235100000000001E-4</v>
      </c>
      <c r="O6013">
        <f t="shared" si="656"/>
        <v>5.4002599999999998E-4</v>
      </c>
      <c r="P6013">
        <f t="shared" si="657"/>
        <v>1.4742709799999998E-2</v>
      </c>
      <c r="Q6013" t="str">
        <f>VLOOKUP(VLOOKUP(C6013,Mapping!$A$1:$C$17,3,0),Mapping!$E$1:$F$6,2,0)</f>
        <v>Vùng 04</v>
      </c>
    </row>
    <row r="6014" spans="1:17" x14ac:dyDescent="0.3">
      <c r="A6014" s="33">
        <v>44834</v>
      </c>
      <c r="B6014">
        <v>4968</v>
      </c>
      <c r="C6014">
        <v>24</v>
      </c>
      <c r="D6014" s="38" t="s">
        <v>79</v>
      </c>
      <c r="E6014" s="2" t="s">
        <v>41</v>
      </c>
      <c r="F6014">
        <v>808190</v>
      </c>
      <c r="G6014" s="44">
        <f t="shared" si="651"/>
        <v>44562</v>
      </c>
      <c r="H6014" s="50">
        <f t="shared" si="652"/>
        <v>273</v>
      </c>
      <c r="I6014" s="50">
        <f t="shared" si="653"/>
        <v>27753835.199999999</v>
      </c>
      <c r="J6014" s="46">
        <v>1016624</v>
      </c>
      <c r="K6014" s="2" t="s">
        <v>34</v>
      </c>
      <c r="L6014" s="52" t="str">
        <f t="shared" si="654"/>
        <v>20220930VND</v>
      </c>
      <c r="M6014">
        <f>VLOOKUP(L6014,Mapping!$H$1:$K$25,4,0)</f>
        <v>1</v>
      </c>
      <c r="N6014">
        <f t="shared" si="655"/>
        <v>8.0818999999999997E-4</v>
      </c>
      <c r="O6014">
        <f t="shared" si="656"/>
        <v>1.016624E-3</v>
      </c>
      <c r="P6014">
        <f t="shared" si="657"/>
        <v>2.77538352E-2</v>
      </c>
      <c r="Q6014" t="str">
        <f>VLOOKUP(VLOOKUP(C6014,Mapping!$A$1:$C$17,3,0),Mapping!$E$1:$F$6,2,0)</f>
        <v>Vùng 04</v>
      </c>
    </row>
    <row r="6015" spans="1:17" x14ac:dyDescent="0.3">
      <c r="A6015" s="33">
        <v>44834</v>
      </c>
      <c r="B6015">
        <v>4968</v>
      </c>
      <c r="C6015">
        <v>40</v>
      </c>
      <c r="D6015" s="38" t="s">
        <v>79</v>
      </c>
      <c r="E6015" s="2" t="s">
        <v>41</v>
      </c>
      <c r="F6015">
        <v>609977</v>
      </c>
      <c r="G6015" s="44">
        <f t="shared" si="651"/>
        <v>44562</v>
      </c>
      <c r="H6015" s="50">
        <f t="shared" si="652"/>
        <v>273</v>
      </c>
      <c r="I6015" s="50">
        <f t="shared" si="653"/>
        <v>28620828.599999998</v>
      </c>
      <c r="J6015" s="46">
        <v>1048382</v>
      </c>
      <c r="K6015" s="2" t="s">
        <v>34</v>
      </c>
      <c r="L6015" s="52" t="str">
        <f t="shared" si="654"/>
        <v>20220930VND</v>
      </c>
      <c r="M6015">
        <f>VLOOKUP(L6015,Mapping!$H$1:$K$25,4,0)</f>
        <v>1</v>
      </c>
      <c r="N6015">
        <f t="shared" si="655"/>
        <v>6.0997700000000005E-4</v>
      </c>
      <c r="O6015">
        <f t="shared" si="656"/>
        <v>1.048382E-3</v>
      </c>
      <c r="P6015">
        <f t="shared" si="657"/>
        <v>2.8620828599999999E-2</v>
      </c>
      <c r="Q6015" t="str">
        <f>VLOOKUP(VLOOKUP(C6015,Mapping!$A$1:$C$17,3,0),Mapping!$E$1:$F$6,2,0)</f>
        <v>Vùng 01</v>
      </c>
    </row>
    <row r="6016" spans="1:17" x14ac:dyDescent="0.3">
      <c r="A6016" s="33">
        <v>44834</v>
      </c>
      <c r="B6016">
        <v>4970</v>
      </c>
      <c r="C6016">
        <v>36</v>
      </c>
      <c r="D6016" s="38" t="s">
        <v>79</v>
      </c>
      <c r="E6016" s="2" t="s">
        <v>41</v>
      </c>
      <c r="F6016">
        <v>1473490</v>
      </c>
      <c r="G6016" s="44">
        <f t="shared" si="651"/>
        <v>44562</v>
      </c>
      <c r="H6016" s="50">
        <f t="shared" si="652"/>
        <v>273</v>
      </c>
      <c r="I6016" s="50">
        <f t="shared" si="653"/>
        <v>13626658.5</v>
      </c>
      <c r="J6016" s="46">
        <v>499145</v>
      </c>
      <c r="K6016" s="2" t="s">
        <v>34</v>
      </c>
      <c r="L6016" s="52" t="str">
        <f t="shared" si="654"/>
        <v>20220930VND</v>
      </c>
      <c r="M6016">
        <f>VLOOKUP(L6016,Mapping!$H$1:$K$25,4,0)</f>
        <v>1</v>
      </c>
      <c r="N6016">
        <f t="shared" si="655"/>
        <v>1.47349E-3</v>
      </c>
      <c r="O6016">
        <f t="shared" si="656"/>
        <v>4.9914499999999999E-4</v>
      </c>
      <c r="P6016">
        <f t="shared" si="657"/>
        <v>1.36266585E-2</v>
      </c>
      <c r="Q6016" t="str">
        <f>VLOOKUP(VLOOKUP(C6016,Mapping!$A$1:$C$17,3,0),Mapping!$E$1:$F$6,2,0)</f>
        <v>Vùng 05</v>
      </c>
    </row>
    <row r="6017" spans="1:17" x14ac:dyDescent="0.3">
      <c r="A6017" s="33">
        <v>44834</v>
      </c>
      <c r="B6017">
        <v>4971</v>
      </c>
      <c r="C6017">
        <v>40</v>
      </c>
      <c r="D6017" s="38" t="s">
        <v>79</v>
      </c>
      <c r="E6017" s="2" t="s">
        <v>41</v>
      </c>
      <c r="F6017">
        <v>895504</v>
      </c>
      <c r="G6017" s="44">
        <f t="shared" si="651"/>
        <v>44562</v>
      </c>
      <c r="H6017" s="50">
        <f t="shared" si="652"/>
        <v>273</v>
      </c>
      <c r="I6017" s="50">
        <f t="shared" si="653"/>
        <v>18102029.400000002</v>
      </c>
      <c r="J6017" s="46">
        <v>663078</v>
      </c>
      <c r="K6017" s="2" t="s">
        <v>34</v>
      </c>
      <c r="L6017" s="52" t="str">
        <f t="shared" si="654"/>
        <v>20220930VND</v>
      </c>
      <c r="M6017">
        <f>VLOOKUP(L6017,Mapping!$H$1:$K$25,4,0)</f>
        <v>1</v>
      </c>
      <c r="N6017">
        <f t="shared" si="655"/>
        <v>8.9550399999999998E-4</v>
      </c>
      <c r="O6017">
        <f t="shared" si="656"/>
        <v>6.63078E-4</v>
      </c>
      <c r="P6017">
        <f t="shared" si="657"/>
        <v>1.8102029400000001E-2</v>
      </c>
      <c r="Q6017" t="str">
        <f>VLOOKUP(VLOOKUP(C6017,Mapping!$A$1:$C$17,3,0),Mapping!$E$1:$F$6,2,0)</f>
        <v>Vùng 01</v>
      </c>
    </row>
    <row r="6018" spans="1:17" x14ac:dyDescent="0.3">
      <c r="A6018" s="33">
        <v>44834</v>
      </c>
      <c r="B6018">
        <v>4971</v>
      </c>
      <c r="C6018">
        <v>40</v>
      </c>
      <c r="D6018" s="38" t="s">
        <v>79</v>
      </c>
      <c r="E6018" s="2" t="s">
        <v>41</v>
      </c>
      <c r="F6018">
        <v>1196322</v>
      </c>
      <c r="G6018" s="44">
        <f t="shared" ref="G6018:G6081" si="658">DATE(YEAR(A6018),1,1)</f>
        <v>44562</v>
      </c>
      <c r="H6018" s="50">
        <f t="shared" ref="H6018:H6081" si="659">DATEDIF(G6018,A6018,"D")+1</f>
        <v>273</v>
      </c>
      <c r="I6018" s="50">
        <f t="shared" si="653"/>
        <v>475248615345.50403</v>
      </c>
      <c r="J6018" s="46">
        <v>750436</v>
      </c>
      <c r="K6018" s="2" t="s">
        <v>35</v>
      </c>
      <c r="L6018" s="52" t="str">
        <f t="shared" si="654"/>
        <v>20220930USD</v>
      </c>
      <c r="M6018">
        <f>VLOOKUP(L6018,Mapping!$H$1:$K$25,4,0)</f>
        <v>23197.68</v>
      </c>
      <c r="N6018">
        <f t="shared" si="655"/>
        <v>27.751894932959999</v>
      </c>
      <c r="O6018">
        <f t="shared" si="656"/>
        <v>17.40837418848</v>
      </c>
      <c r="P6018">
        <f t="shared" si="657"/>
        <v>475.24861534550405</v>
      </c>
      <c r="Q6018" t="str">
        <f>VLOOKUP(VLOOKUP(C6018,Mapping!$A$1:$C$17,3,0),Mapping!$E$1:$F$6,2,0)</f>
        <v>Vùng 01</v>
      </c>
    </row>
    <row r="6019" spans="1:17" x14ac:dyDescent="0.3">
      <c r="A6019" s="33">
        <v>44834</v>
      </c>
      <c r="B6019">
        <v>4973</v>
      </c>
      <c r="C6019">
        <v>48</v>
      </c>
      <c r="D6019" s="38" t="s">
        <v>79</v>
      </c>
      <c r="E6019" s="2" t="s">
        <v>41</v>
      </c>
      <c r="F6019">
        <v>1887361</v>
      </c>
      <c r="G6019" s="44">
        <f t="shared" si="658"/>
        <v>44562</v>
      </c>
      <c r="H6019" s="50">
        <f t="shared" si="659"/>
        <v>273</v>
      </c>
      <c r="I6019" s="50">
        <f t="shared" ref="I6019:I6082" si="660">H6019*(J6019/10)*M6019</f>
        <v>8542907.0999999996</v>
      </c>
      <c r="J6019" s="46">
        <v>312927</v>
      </c>
      <c r="K6019" s="2" t="s">
        <v>34</v>
      </c>
      <c r="L6019" s="52" t="str">
        <f t="shared" ref="L6019:L6082" si="661">CONCATENATE(TEXT(A6019,"YYYYMMDD"),K6019)</f>
        <v>20220930VND</v>
      </c>
      <c r="M6019">
        <f>VLOOKUP(L6019,Mapping!$H$1:$K$25,4,0)</f>
        <v>1</v>
      </c>
      <c r="N6019">
        <f t="shared" ref="N6019:N6082" si="662">F6019*M6019/10^9</f>
        <v>1.8873609999999999E-3</v>
      </c>
      <c r="O6019">
        <f t="shared" ref="O6019:O6082" si="663">J6019*M6019/10^9</f>
        <v>3.1292700000000001E-4</v>
      </c>
      <c r="P6019">
        <f t="shared" ref="P6019:P6082" si="664">I6019/10^9</f>
        <v>8.5429071000000002E-3</v>
      </c>
      <c r="Q6019" t="str">
        <f>VLOOKUP(VLOOKUP(C6019,Mapping!$A$1:$C$17,3,0),Mapping!$E$1:$F$6,2,0)</f>
        <v>Vùng 01</v>
      </c>
    </row>
    <row r="6020" spans="1:17" x14ac:dyDescent="0.3">
      <c r="A6020" s="33">
        <v>44834</v>
      </c>
      <c r="B6020">
        <v>4974</v>
      </c>
      <c r="C6020">
        <v>45</v>
      </c>
      <c r="D6020" s="38" t="s">
        <v>79</v>
      </c>
      <c r="E6020" s="2" t="s">
        <v>41</v>
      </c>
      <c r="F6020">
        <v>139890</v>
      </c>
      <c r="G6020" s="44">
        <f t="shared" si="658"/>
        <v>44562</v>
      </c>
      <c r="H6020" s="50">
        <f t="shared" si="659"/>
        <v>273</v>
      </c>
      <c r="I6020" s="50">
        <f t="shared" si="660"/>
        <v>1098552</v>
      </c>
      <c r="J6020" s="46">
        <v>40240</v>
      </c>
      <c r="K6020" s="2" t="s">
        <v>34</v>
      </c>
      <c r="L6020" s="52" t="str">
        <f t="shared" si="661"/>
        <v>20220930VND</v>
      </c>
      <c r="M6020">
        <f>VLOOKUP(L6020,Mapping!$H$1:$K$25,4,0)</f>
        <v>1</v>
      </c>
      <c r="N6020">
        <f t="shared" si="662"/>
        <v>1.3988999999999999E-4</v>
      </c>
      <c r="O6020">
        <f t="shared" si="663"/>
        <v>4.0240000000000001E-5</v>
      </c>
      <c r="P6020">
        <f t="shared" si="664"/>
        <v>1.098552E-3</v>
      </c>
      <c r="Q6020" t="str">
        <f>VLOOKUP(VLOOKUP(C6020,Mapping!$A$1:$C$17,3,0),Mapping!$E$1:$F$6,2,0)</f>
        <v>Vùng 02</v>
      </c>
    </row>
    <row r="6021" spans="1:17" x14ac:dyDescent="0.3">
      <c r="A6021" s="33">
        <v>44834</v>
      </c>
      <c r="B6021">
        <v>4975</v>
      </c>
      <c r="C6021">
        <v>48</v>
      </c>
      <c r="D6021" s="38" t="s">
        <v>79</v>
      </c>
      <c r="E6021" s="2" t="s">
        <v>41</v>
      </c>
      <c r="F6021">
        <v>1102984</v>
      </c>
      <c r="G6021" s="44">
        <f t="shared" si="658"/>
        <v>44562</v>
      </c>
      <c r="H6021" s="50">
        <f t="shared" si="659"/>
        <v>273</v>
      </c>
      <c r="I6021" s="50">
        <f t="shared" si="660"/>
        <v>40569820.199999996</v>
      </c>
      <c r="J6021" s="46">
        <v>1486074</v>
      </c>
      <c r="K6021" s="2" t="s">
        <v>34</v>
      </c>
      <c r="L6021" s="52" t="str">
        <f t="shared" si="661"/>
        <v>20220930VND</v>
      </c>
      <c r="M6021">
        <f>VLOOKUP(L6021,Mapping!$H$1:$K$25,4,0)</f>
        <v>1</v>
      </c>
      <c r="N6021">
        <f t="shared" si="662"/>
        <v>1.102984E-3</v>
      </c>
      <c r="O6021">
        <f t="shared" si="663"/>
        <v>1.486074E-3</v>
      </c>
      <c r="P6021">
        <f t="shared" si="664"/>
        <v>4.0569820199999995E-2</v>
      </c>
      <c r="Q6021" t="str">
        <f>VLOOKUP(VLOOKUP(C6021,Mapping!$A$1:$C$17,3,0),Mapping!$E$1:$F$6,2,0)</f>
        <v>Vùng 01</v>
      </c>
    </row>
    <row r="6022" spans="1:17" x14ac:dyDescent="0.3">
      <c r="A6022" s="33">
        <v>44834</v>
      </c>
      <c r="B6022">
        <v>4975</v>
      </c>
      <c r="C6022">
        <v>40</v>
      </c>
      <c r="D6022" s="38" t="s">
        <v>79</v>
      </c>
      <c r="E6022" s="2" t="s">
        <v>41</v>
      </c>
      <c r="F6022">
        <v>1122678</v>
      </c>
      <c r="G6022" s="44">
        <f t="shared" si="658"/>
        <v>44562</v>
      </c>
      <c r="H6022" s="50">
        <f t="shared" si="659"/>
        <v>273</v>
      </c>
      <c r="I6022" s="50">
        <f t="shared" si="660"/>
        <v>47818079.399999999</v>
      </c>
      <c r="J6022" s="46">
        <v>1751578</v>
      </c>
      <c r="K6022" s="2" t="s">
        <v>34</v>
      </c>
      <c r="L6022" s="52" t="str">
        <f t="shared" si="661"/>
        <v>20220930VND</v>
      </c>
      <c r="M6022">
        <f>VLOOKUP(L6022,Mapping!$H$1:$K$25,4,0)</f>
        <v>1</v>
      </c>
      <c r="N6022">
        <f t="shared" si="662"/>
        <v>1.122678E-3</v>
      </c>
      <c r="O6022">
        <f t="shared" si="663"/>
        <v>1.7515779999999999E-3</v>
      </c>
      <c r="P6022">
        <f t="shared" si="664"/>
        <v>4.7818079399999998E-2</v>
      </c>
      <c r="Q6022" t="str">
        <f>VLOOKUP(VLOOKUP(C6022,Mapping!$A$1:$C$17,3,0),Mapping!$E$1:$F$6,2,0)</f>
        <v>Vùng 01</v>
      </c>
    </row>
    <row r="6023" spans="1:17" x14ac:dyDescent="0.3">
      <c r="A6023" s="33">
        <v>44834</v>
      </c>
      <c r="B6023">
        <v>4980</v>
      </c>
      <c r="C6023">
        <v>40</v>
      </c>
      <c r="D6023" s="38" t="s">
        <v>79</v>
      </c>
      <c r="E6023" s="2" t="s">
        <v>41</v>
      </c>
      <c r="F6023">
        <v>544377</v>
      </c>
      <c r="G6023" s="44">
        <f t="shared" si="658"/>
        <v>44562</v>
      </c>
      <c r="H6023" s="50">
        <f t="shared" si="659"/>
        <v>273</v>
      </c>
      <c r="I6023" s="50">
        <f t="shared" si="660"/>
        <v>506493719505.77399</v>
      </c>
      <c r="J6023" s="46">
        <v>821474</v>
      </c>
      <c r="K6023" s="2" t="s">
        <v>36</v>
      </c>
      <c r="L6023" s="52" t="str">
        <f t="shared" si="661"/>
        <v>20220930EUR</v>
      </c>
      <c r="M6023">
        <f>VLOOKUP(L6023,Mapping!$H$1:$K$25,4,0)</f>
        <v>22584.87</v>
      </c>
      <c r="N6023">
        <f t="shared" si="662"/>
        <v>12.29468377599</v>
      </c>
      <c r="O6023">
        <f t="shared" si="663"/>
        <v>18.552883498380002</v>
      </c>
      <c r="P6023">
        <f t="shared" si="664"/>
        <v>506.49371950577398</v>
      </c>
      <c r="Q6023" t="str">
        <f>VLOOKUP(VLOOKUP(C6023,Mapping!$A$1:$C$17,3,0),Mapping!$E$1:$F$6,2,0)</f>
        <v>Vùng 01</v>
      </c>
    </row>
    <row r="6024" spans="1:17" x14ac:dyDescent="0.3">
      <c r="A6024" s="33">
        <v>44834</v>
      </c>
      <c r="B6024">
        <v>4980</v>
      </c>
      <c r="C6024">
        <v>40</v>
      </c>
      <c r="D6024" s="38" t="s">
        <v>79</v>
      </c>
      <c r="E6024" s="2" t="s">
        <v>41</v>
      </c>
      <c r="F6024">
        <v>1176389</v>
      </c>
      <c r="G6024" s="44">
        <f t="shared" si="658"/>
        <v>44562</v>
      </c>
      <c r="H6024" s="50">
        <f t="shared" si="659"/>
        <v>273</v>
      </c>
      <c r="I6024" s="50">
        <f t="shared" si="660"/>
        <v>243029494699.992</v>
      </c>
      <c r="J6024" s="46">
        <v>383753</v>
      </c>
      <c r="K6024" s="2" t="s">
        <v>35</v>
      </c>
      <c r="L6024" s="52" t="str">
        <f t="shared" si="661"/>
        <v>20220930USD</v>
      </c>
      <c r="M6024">
        <f>VLOOKUP(L6024,Mapping!$H$1:$K$25,4,0)</f>
        <v>23197.68</v>
      </c>
      <c r="N6024">
        <f t="shared" si="662"/>
        <v>27.28949557752</v>
      </c>
      <c r="O6024">
        <f t="shared" si="663"/>
        <v>8.9021792930400014</v>
      </c>
      <c r="P6024">
        <f t="shared" si="664"/>
        <v>243.029494699992</v>
      </c>
      <c r="Q6024" t="str">
        <f>VLOOKUP(VLOOKUP(C6024,Mapping!$A$1:$C$17,3,0),Mapping!$E$1:$F$6,2,0)</f>
        <v>Vùng 01</v>
      </c>
    </row>
    <row r="6025" spans="1:17" x14ac:dyDescent="0.3">
      <c r="A6025" s="33">
        <v>44834</v>
      </c>
      <c r="B6025">
        <v>4980</v>
      </c>
      <c r="C6025">
        <v>40</v>
      </c>
      <c r="D6025" s="38" t="s">
        <v>79</v>
      </c>
      <c r="E6025" s="2" t="s">
        <v>41</v>
      </c>
      <c r="F6025">
        <v>555364</v>
      </c>
      <c r="G6025" s="44">
        <f t="shared" si="658"/>
        <v>44562</v>
      </c>
      <c r="H6025" s="50">
        <f t="shared" si="659"/>
        <v>273</v>
      </c>
      <c r="I6025" s="50">
        <f t="shared" si="660"/>
        <v>10715959.799999999</v>
      </c>
      <c r="J6025" s="46">
        <v>392526</v>
      </c>
      <c r="K6025" s="2" t="s">
        <v>34</v>
      </c>
      <c r="L6025" s="52" t="str">
        <f t="shared" si="661"/>
        <v>20220930VND</v>
      </c>
      <c r="M6025">
        <f>VLOOKUP(L6025,Mapping!$H$1:$K$25,4,0)</f>
        <v>1</v>
      </c>
      <c r="N6025">
        <f t="shared" si="662"/>
        <v>5.5536400000000003E-4</v>
      </c>
      <c r="O6025">
        <f t="shared" si="663"/>
        <v>3.9252599999999998E-4</v>
      </c>
      <c r="P6025">
        <f t="shared" si="664"/>
        <v>1.0715959799999999E-2</v>
      </c>
      <c r="Q6025" t="str">
        <f>VLOOKUP(VLOOKUP(C6025,Mapping!$A$1:$C$17,3,0),Mapping!$E$1:$F$6,2,0)</f>
        <v>Vùng 01</v>
      </c>
    </row>
    <row r="6026" spans="1:17" x14ac:dyDescent="0.3">
      <c r="A6026" s="33">
        <v>44834</v>
      </c>
      <c r="B6026">
        <v>4980</v>
      </c>
      <c r="C6026">
        <v>40</v>
      </c>
      <c r="D6026" s="38" t="s">
        <v>79</v>
      </c>
      <c r="E6026" s="2" t="s">
        <v>41</v>
      </c>
      <c r="F6026">
        <v>926033</v>
      </c>
      <c r="G6026" s="44">
        <f t="shared" si="658"/>
        <v>44562</v>
      </c>
      <c r="H6026" s="50">
        <f t="shared" si="659"/>
        <v>273</v>
      </c>
      <c r="I6026" s="50">
        <f t="shared" si="660"/>
        <v>28000081.199999999</v>
      </c>
      <c r="J6026" s="46">
        <v>1025644</v>
      </c>
      <c r="K6026" s="2" t="s">
        <v>34</v>
      </c>
      <c r="L6026" s="52" t="str">
        <f t="shared" si="661"/>
        <v>20220930VND</v>
      </c>
      <c r="M6026">
        <f>VLOOKUP(L6026,Mapping!$H$1:$K$25,4,0)</f>
        <v>1</v>
      </c>
      <c r="N6026">
        <f t="shared" si="662"/>
        <v>9.2603300000000004E-4</v>
      </c>
      <c r="O6026">
        <f t="shared" si="663"/>
        <v>1.025644E-3</v>
      </c>
      <c r="P6026">
        <f t="shared" si="664"/>
        <v>2.8000081199999999E-2</v>
      </c>
      <c r="Q6026" t="str">
        <f>VLOOKUP(VLOOKUP(C6026,Mapping!$A$1:$C$17,3,0),Mapping!$E$1:$F$6,2,0)</f>
        <v>Vùng 01</v>
      </c>
    </row>
    <row r="6027" spans="1:17" x14ac:dyDescent="0.3">
      <c r="A6027" s="33">
        <v>44834</v>
      </c>
      <c r="B6027">
        <v>4983</v>
      </c>
      <c r="C6027">
        <v>36</v>
      </c>
      <c r="D6027" s="38" t="s">
        <v>79</v>
      </c>
      <c r="E6027" s="2" t="s">
        <v>41</v>
      </c>
      <c r="F6027">
        <v>684797</v>
      </c>
      <c r="G6027" s="44">
        <f t="shared" si="658"/>
        <v>44562</v>
      </c>
      <c r="H6027" s="50">
        <f t="shared" si="659"/>
        <v>273</v>
      </c>
      <c r="I6027" s="50">
        <f t="shared" si="660"/>
        <v>41617020.899999999</v>
      </c>
      <c r="J6027" s="46">
        <v>1524433</v>
      </c>
      <c r="K6027" s="2" t="s">
        <v>34</v>
      </c>
      <c r="L6027" s="52" t="str">
        <f t="shared" si="661"/>
        <v>20220930VND</v>
      </c>
      <c r="M6027">
        <f>VLOOKUP(L6027,Mapping!$H$1:$K$25,4,0)</f>
        <v>1</v>
      </c>
      <c r="N6027">
        <f t="shared" si="662"/>
        <v>6.8479700000000001E-4</v>
      </c>
      <c r="O6027">
        <f t="shared" si="663"/>
        <v>1.524433E-3</v>
      </c>
      <c r="P6027">
        <f t="shared" si="664"/>
        <v>4.1617020899999996E-2</v>
      </c>
      <c r="Q6027" t="str">
        <f>VLOOKUP(VLOOKUP(C6027,Mapping!$A$1:$C$17,3,0),Mapping!$E$1:$F$6,2,0)</f>
        <v>Vùng 05</v>
      </c>
    </row>
    <row r="6028" spans="1:17" x14ac:dyDescent="0.3">
      <c r="A6028" s="33">
        <v>44834</v>
      </c>
      <c r="B6028">
        <v>4983</v>
      </c>
      <c r="C6028">
        <v>23</v>
      </c>
      <c r="D6028" s="38" t="s">
        <v>79</v>
      </c>
      <c r="E6028" s="2" t="s">
        <v>41</v>
      </c>
      <c r="F6028">
        <v>1100698</v>
      </c>
      <c r="G6028" s="44">
        <f t="shared" si="658"/>
        <v>44562</v>
      </c>
      <c r="H6028" s="50">
        <f t="shared" si="659"/>
        <v>273</v>
      </c>
      <c r="I6028" s="50">
        <f t="shared" si="660"/>
        <v>30474116.400000002</v>
      </c>
      <c r="J6028" s="46">
        <v>1116268</v>
      </c>
      <c r="K6028" s="2" t="s">
        <v>34</v>
      </c>
      <c r="L6028" s="52" t="str">
        <f t="shared" si="661"/>
        <v>20220930VND</v>
      </c>
      <c r="M6028">
        <f>VLOOKUP(L6028,Mapping!$H$1:$K$25,4,0)</f>
        <v>1</v>
      </c>
      <c r="N6028">
        <f t="shared" si="662"/>
        <v>1.100698E-3</v>
      </c>
      <c r="O6028">
        <f t="shared" si="663"/>
        <v>1.1162679999999999E-3</v>
      </c>
      <c r="P6028">
        <f t="shared" si="664"/>
        <v>3.0474116400000001E-2</v>
      </c>
      <c r="Q6028" t="str">
        <f>VLOOKUP(VLOOKUP(C6028,Mapping!$A$1:$C$17,3,0),Mapping!$E$1:$F$6,2,0)</f>
        <v>Vùng 02</v>
      </c>
    </row>
    <row r="6029" spans="1:17" x14ac:dyDescent="0.3">
      <c r="A6029" s="33">
        <v>44834</v>
      </c>
      <c r="B6029">
        <v>4983</v>
      </c>
      <c r="C6029">
        <v>34</v>
      </c>
      <c r="D6029" s="38" t="s">
        <v>79</v>
      </c>
      <c r="E6029" s="2" t="s">
        <v>41</v>
      </c>
      <c r="F6029">
        <v>790954</v>
      </c>
      <c r="G6029" s="44">
        <f t="shared" si="658"/>
        <v>44562</v>
      </c>
      <c r="H6029" s="50">
        <f t="shared" si="659"/>
        <v>273</v>
      </c>
      <c r="I6029" s="50">
        <f t="shared" si="660"/>
        <v>18211911.900000002</v>
      </c>
      <c r="J6029" s="46">
        <v>667103</v>
      </c>
      <c r="K6029" s="2" t="s">
        <v>34</v>
      </c>
      <c r="L6029" s="52" t="str">
        <f t="shared" si="661"/>
        <v>20220930VND</v>
      </c>
      <c r="M6029">
        <f>VLOOKUP(L6029,Mapping!$H$1:$K$25,4,0)</f>
        <v>1</v>
      </c>
      <c r="N6029">
        <f t="shared" si="662"/>
        <v>7.9095399999999996E-4</v>
      </c>
      <c r="O6029">
        <f t="shared" si="663"/>
        <v>6.6710300000000005E-4</v>
      </c>
      <c r="P6029">
        <f t="shared" si="664"/>
        <v>1.8211911900000002E-2</v>
      </c>
      <c r="Q6029" t="str">
        <f>VLOOKUP(VLOOKUP(C6029,Mapping!$A$1:$C$17,3,0),Mapping!$E$1:$F$6,2,0)</f>
        <v>Vùng 02</v>
      </c>
    </row>
    <row r="6030" spans="1:17" x14ac:dyDescent="0.3">
      <c r="A6030" s="33">
        <v>44834</v>
      </c>
      <c r="B6030">
        <v>4985</v>
      </c>
      <c r="C6030">
        <v>20</v>
      </c>
      <c r="D6030" s="38" t="s">
        <v>79</v>
      </c>
      <c r="E6030" s="2" t="s">
        <v>41</v>
      </c>
      <c r="F6030">
        <v>1205634</v>
      </c>
      <c r="G6030" s="44">
        <f t="shared" si="658"/>
        <v>44562</v>
      </c>
      <c r="H6030" s="50">
        <f t="shared" si="659"/>
        <v>273</v>
      </c>
      <c r="I6030" s="50">
        <f t="shared" si="660"/>
        <v>37367175.300000004</v>
      </c>
      <c r="J6030" s="46">
        <v>1368761</v>
      </c>
      <c r="K6030" s="2" t="s">
        <v>34</v>
      </c>
      <c r="L6030" s="52" t="str">
        <f t="shared" si="661"/>
        <v>20220930VND</v>
      </c>
      <c r="M6030">
        <f>VLOOKUP(L6030,Mapping!$H$1:$K$25,4,0)</f>
        <v>1</v>
      </c>
      <c r="N6030">
        <f t="shared" si="662"/>
        <v>1.2056339999999999E-3</v>
      </c>
      <c r="O6030">
        <f t="shared" si="663"/>
        <v>1.368761E-3</v>
      </c>
      <c r="P6030">
        <f t="shared" si="664"/>
        <v>3.7367175300000006E-2</v>
      </c>
      <c r="Q6030" t="str">
        <f>VLOOKUP(VLOOKUP(C6030,Mapping!$A$1:$C$17,3,0),Mapping!$E$1:$F$6,2,0)</f>
        <v>Vùng 02</v>
      </c>
    </row>
    <row r="6031" spans="1:17" x14ac:dyDescent="0.3">
      <c r="A6031" s="33">
        <v>44834</v>
      </c>
      <c r="B6031">
        <v>4988</v>
      </c>
      <c r="C6031">
        <v>48</v>
      </c>
      <c r="D6031" s="38" t="s">
        <v>79</v>
      </c>
      <c r="E6031" s="2" t="s">
        <v>41</v>
      </c>
      <c r="F6031">
        <v>232457</v>
      </c>
      <c r="G6031" s="44">
        <f t="shared" si="658"/>
        <v>44562</v>
      </c>
      <c r="H6031" s="50">
        <f t="shared" si="659"/>
        <v>273</v>
      </c>
      <c r="I6031" s="50">
        <f t="shared" si="660"/>
        <v>7011923.1000000006</v>
      </c>
      <c r="J6031" s="46">
        <v>256847</v>
      </c>
      <c r="K6031" s="2" t="s">
        <v>34</v>
      </c>
      <c r="L6031" s="52" t="str">
        <f t="shared" si="661"/>
        <v>20220930VND</v>
      </c>
      <c r="M6031">
        <f>VLOOKUP(L6031,Mapping!$H$1:$K$25,4,0)</f>
        <v>1</v>
      </c>
      <c r="N6031">
        <f t="shared" si="662"/>
        <v>2.3245699999999999E-4</v>
      </c>
      <c r="O6031">
        <f t="shared" si="663"/>
        <v>2.5684699999999999E-4</v>
      </c>
      <c r="P6031">
        <f t="shared" si="664"/>
        <v>7.0119231000000002E-3</v>
      </c>
      <c r="Q6031" t="str">
        <f>VLOOKUP(VLOOKUP(C6031,Mapping!$A$1:$C$17,3,0),Mapping!$E$1:$F$6,2,0)</f>
        <v>Vùng 01</v>
      </c>
    </row>
    <row r="6032" spans="1:17" x14ac:dyDescent="0.3">
      <c r="A6032" s="33">
        <v>44834</v>
      </c>
      <c r="B6032">
        <v>4988</v>
      </c>
      <c r="C6032">
        <v>43</v>
      </c>
      <c r="D6032" s="38" t="s">
        <v>79</v>
      </c>
      <c r="E6032" s="2" t="s">
        <v>41</v>
      </c>
      <c r="F6032">
        <v>1133599</v>
      </c>
      <c r="G6032" s="44">
        <f t="shared" si="658"/>
        <v>44562</v>
      </c>
      <c r="H6032" s="50">
        <f t="shared" si="659"/>
        <v>273</v>
      </c>
      <c r="I6032" s="50">
        <f t="shared" si="660"/>
        <v>30149983.5</v>
      </c>
      <c r="J6032" s="46">
        <v>1104395</v>
      </c>
      <c r="K6032" s="2" t="s">
        <v>34</v>
      </c>
      <c r="L6032" s="52" t="str">
        <f t="shared" si="661"/>
        <v>20220930VND</v>
      </c>
      <c r="M6032">
        <f>VLOOKUP(L6032,Mapping!$H$1:$K$25,4,0)</f>
        <v>1</v>
      </c>
      <c r="N6032">
        <f t="shared" si="662"/>
        <v>1.1335990000000001E-3</v>
      </c>
      <c r="O6032">
        <f t="shared" si="663"/>
        <v>1.104395E-3</v>
      </c>
      <c r="P6032">
        <f t="shared" si="664"/>
        <v>3.0149983500000001E-2</v>
      </c>
      <c r="Q6032" t="str">
        <f>VLOOKUP(VLOOKUP(C6032,Mapping!$A$1:$C$17,3,0),Mapping!$E$1:$F$6,2,0)</f>
        <v>Vùng 04</v>
      </c>
    </row>
    <row r="6033" spans="1:17" x14ac:dyDescent="0.3">
      <c r="A6033" s="33">
        <v>44834</v>
      </c>
      <c r="B6033">
        <v>4988</v>
      </c>
      <c r="C6033">
        <v>48</v>
      </c>
      <c r="D6033" s="38" t="s">
        <v>79</v>
      </c>
      <c r="E6033" s="2" t="s">
        <v>41</v>
      </c>
      <c r="F6033">
        <v>122174</v>
      </c>
      <c r="G6033" s="44">
        <f t="shared" si="658"/>
        <v>44562</v>
      </c>
      <c r="H6033" s="50">
        <f t="shared" si="659"/>
        <v>273</v>
      </c>
      <c r="I6033" s="50">
        <f t="shared" si="660"/>
        <v>8283311.3999999994</v>
      </c>
      <c r="J6033" s="46">
        <v>303418</v>
      </c>
      <c r="K6033" s="2" t="s">
        <v>34</v>
      </c>
      <c r="L6033" s="52" t="str">
        <f t="shared" si="661"/>
        <v>20220930VND</v>
      </c>
      <c r="M6033">
        <f>VLOOKUP(L6033,Mapping!$H$1:$K$25,4,0)</f>
        <v>1</v>
      </c>
      <c r="N6033">
        <f t="shared" si="662"/>
        <v>1.2217400000000001E-4</v>
      </c>
      <c r="O6033">
        <f t="shared" si="663"/>
        <v>3.0341800000000001E-4</v>
      </c>
      <c r="P6033">
        <f t="shared" si="664"/>
        <v>8.2833113999999999E-3</v>
      </c>
      <c r="Q6033" t="str">
        <f>VLOOKUP(VLOOKUP(C6033,Mapping!$A$1:$C$17,3,0),Mapping!$E$1:$F$6,2,0)</f>
        <v>Vùng 01</v>
      </c>
    </row>
    <row r="6034" spans="1:17" x14ac:dyDescent="0.3">
      <c r="A6034" s="33">
        <v>44834</v>
      </c>
      <c r="B6034">
        <v>4989</v>
      </c>
      <c r="C6034">
        <v>34</v>
      </c>
      <c r="D6034" s="38" t="s">
        <v>79</v>
      </c>
      <c r="E6034" s="2" t="s">
        <v>41</v>
      </c>
      <c r="F6034">
        <v>1817396</v>
      </c>
      <c r="G6034" s="44">
        <f t="shared" si="658"/>
        <v>44562</v>
      </c>
      <c r="H6034" s="50">
        <f t="shared" si="659"/>
        <v>273</v>
      </c>
      <c r="I6034" s="50">
        <f t="shared" si="660"/>
        <v>25782256.5</v>
      </c>
      <c r="J6034" s="46">
        <v>944405</v>
      </c>
      <c r="K6034" s="2" t="s">
        <v>34</v>
      </c>
      <c r="L6034" s="52" t="str">
        <f t="shared" si="661"/>
        <v>20220930VND</v>
      </c>
      <c r="M6034">
        <f>VLOOKUP(L6034,Mapping!$H$1:$K$25,4,0)</f>
        <v>1</v>
      </c>
      <c r="N6034">
        <f t="shared" si="662"/>
        <v>1.817396E-3</v>
      </c>
      <c r="O6034">
        <f t="shared" si="663"/>
        <v>9.4440500000000005E-4</v>
      </c>
      <c r="P6034">
        <f t="shared" si="664"/>
        <v>2.57822565E-2</v>
      </c>
      <c r="Q6034" t="str">
        <f>VLOOKUP(VLOOKUP(C6034,Mapping!$A$1:$C$17,3,0),Mapping!$E$1:$F$6,2,0)</f>
        <v>Vùng 02</v>
      </c>
    </row>
    <row r="6035" spans="1:17" x14ac:dyDescent="0.3">
      <c r="A6035" s="33">
        <v>44834</v>
      </c>
      <c r="B6035">
        <v>4990</v>
      </c>
      <c r="C6035">
        <v>20</v>
      </c>
      <c r="D6035" s="38" t="s">
        <v>79</v>
      </c>
      <c r="E6035" s="2" t="s">
        <v>41</v>
      </c>
      <c r="F6035">
        <v>749154</v>
      </c>
      <c r="G6035" s="44">
        <f t="shared" si="658"/>
        <v>44562</v>
      </c>
      <c r="H6035" s="50">
        <f t="shared" si="659"/>
        <v>273</v>
      </c>
      <c r="I6035" s="50">
        <f t="shared" si="660"/>
        <v>49259082.600000001</v>
      </c>
      <c r="J6035" s="46">
        <v>1804362</v>
      </c>
      <c r="K6035" s="2" t="s">
        <v>34</v>
      </c>
      <c r="L6035" s="52" t="str">
        <f t="shared" si="661"/>
        <v>20220930VND</v>
      </c>
      <c r="M6035">
        <f>VLOOKUP(L6035,Mapping!$H$1:$K$25,4,0)</f>
        <v>1</v>
      </c>
      <c r="N6035">
        <f t="shared" si="662"/>
        <v>7.4915400000000003E-4</v>
      </c>
      <c r="O6035">
        <f t="shared" si="663"/>
        <v>1.8043619999999999E-3</v>
      </c>
      <c r="P6035">
        <f t="shared" si="664"/>
        <v>4.9259082600000004E-2</v>
      </c>
      <c r="Q6035" t="str">
        <f>VLOOKUP(VLOOKUP(C6035,Mapping!$A$1:$C$17,3,0),Mapping!$E$1:$F$6,2,0)</f>
        <v>Vùng 02</v>
      </c>
    </row>
    <row r="6036" spans="1:17" x14ac:dyDescent="0.3">
      <c r="A6036" s="33">
        <v>44834</v>
      </c>
      <c r="B6036">
        <v>4990</v>
      </c>
      <c r="C6036">
        <v>20</v>
      </c>
      <c r="D6036" s="38" t="s">
        <v>79</v>
      </c>
      <c r="E6036" s="2" t="s">
        <v>41</v>
      </c>
      <c r="F6036">
        <v>710095</v>
      </c>
      <c r="G6036" s="44">
        <f t="shared" si="658"/>
        <v>44562</v>
      </c>
      <c r="H6036" s="50">
        <f t="shared" si="659"/>
        <v>273</v>
      </c>
      <c r="I6036" s="50">
        <f t="shared" si="660"/>
        <v>184263997357.44</v>
      </c>
      <c r="J6036" s="46">
        <v>290960</v>
      </c>
      <c r="K6036" s="2" t="s">
        <v>35</v>
      </c>
      <c r="L6036" s="52" t="str">
        <f t="shared" si="661"/>
        <v>20220930USD</v>
      </c>
      <c r="M6036">
        <f>VLOOKUP(L6036,Mapping!$H$1:$K$25,4,0)</f>
        <v>23197.68</v>
      </c>
      <c r="N6036">
        <f t="shared" si="662"/>
        <v>16.472556579599999</v>
      </c>
      <c r="O6036">
        <f t="shared" si="663"/>
        <v>6.7495969728</v>
      </c>
      <c r="P6036">
        <f t="shared" si="664"/>
        <v>184.26399735743999</v>
      </c>
      <c r="Q6036" t="str">
        <f>VLOOKUP(VLOOKUP(C6036,Mapping!$A$1:$C$17,3,0),Mapping!$E$1:$F$6,2,0)</f>
        <v>Vùng 02</v>
      </c>
    </row>
    <row r="6037" spans="1:17" x14ac:dyDescent="0.3">
      <c r="A6037" s="33">
        <v>44834</v>
      </c>
      <c r="B6037">
        <v>4990</v>
      </c>
      <c r="C6037">
        <v>34</v>
      </c>
      <c r="D6037" s="38" t="s">
        <v>79</v>
      </c>
      <c r="E6037" s="2" t="s">
        <v>41</v>
      </c>
      <c r="F6037">
        <v>1096082</v>
      </c>
      <c r="G6037" s="44">
        <f t="shared" si="658"/>
        <v>44562</v>
      </c>
      <c r="H6037" s="50">
        <f t="shared" si="659"/>
        <v>273</v>
      </c>
      <c r="I6037" s="50">
        <f t="shared" si="660"/>
        <v>29257273.5</v>
      </c>
      <c r="J6037" s="46">
        <v>1071695</v>
      </c>
      <c r="K6037" s="2" t="s">
        <v>34</v>
      </c>
      <c r="L6037" s="52" t="str">
        <f t="shared" si="661"/>
        <v>20220930VND</v>
      </c>
      <c r="M6037">
        <f>VLOOKUP(L6037,Mapping!$H$1:$K$25,4,0)</f>
        <v>1</v>
      </c>
      <c r="N6037">
        <f t="shared" si="662"/>
        <v>1.096082E-3</v>
      </c>
      <c r="O6037">
        <f t="shared" si="663"/>
        <v>1.0716949999999999E-3</v>
      </c>
      <c r="P6037">
        <f t="shared" si="664"/>
        <v>2.92572735E-2</v>
      </c>
      <c r="Q6037" t="str">
        <f>VLOOKUP(VLOOKUP(C6037,Mapping!$A$1:$C$17,3,0),Mapping!$E$1:$F$6,2,0)</f>
        <v>Vùng 02</v>
      </c>
    </row>
    <row r="6038" spans="1:17" x14ac:dyDescent="0.3">
      <c r="A6038" s="33">
        <v>44834</v>
      </c>
      <c r="B6038">
        <v>4991</v>
      </c>
      <c r="C6038">
        <v>20</v>
      </c>
      <c r="D6038" s="38" t="s">
        <v>79</v>
      </c>
      <c r="E6038" s="2" t="s">
        <v>41</v>
      </c>
      <c r="F6038">
        <v>826752</v>
      </c>
      <c r="G6038" s="44">
        <f t="shared" si="658"/>
        <v>44562</v>
      </c>
      <c r="H6038" s="50">
        <f t="shared" si="659"/>
        <v>273</v>
      </c>
      <c r="I6038" s="50">
        <f t="shared" si="660"/>
        <v>851890826054.26794</v>
      </c>
      <c r="J6038" s="46">
        <v>1381668</v>
      </c>
      <c r="K6038" s="2" t="s">
        <v>36</v>
      </c>
      <c r="L6038" s="52" t="str">
        <f t="shared" si="661"/>
        <v>20220930EUR</v>
      </c>
      <c r="M6038">
        <f>VLOOKUP(L6038,Mapping!$H$1:$K$25,4,0)</f>
        <v>22584.87</v>
      </c>
      <c r="N6038">
        <f t="shared" si="662"/>
        <v>18.672086442239998</v>
      </c>
      <c r="O6038">
        <f t="shared" si="663"/>
        <v>31.20479216316</v>
      </c>
      <c r="P6038">
        <f t="shared" si="664"/>
        <v>851.8908260542679</v>
      </c>
      <c r="Q6038" t="str">
        <f>VLOOKUP(VLOOKUP(C6038,Mapping!$A$1:$C$17,3,0),Mapping!$E$1:$F$6,2,0)</f>
        <v>Vùng 02</v>
      </c>
    </row>
    <row r="6039" spans="1:17" x14ac:dyDescent="0.3">
      <c r="A6039" s="33">
        <v>44834</v>
      </c>
      <c r="B6039">
        <v>4991</v>
      </c>
      <c r="C6039">
        <v>20</v>
      </c>
      <c r="D6039" s="38" t="s">
        <v>79</v>
      </c>
      <c r="E6039" s="2" t="s">
        <v>41</v>
      </c>
      <c r="F6039">
        <v>6809131</v>
      </c>
      <c r="G6039" s="44">
        <f t="shared" si="658"/>
        <v>44562</v>
      </c>
      <c r="H6039" s="50">
        <f t="shared" si="659"/>
        <v>273</v>
      </c>
      <c r="I6039" s="50">
        <f t="shared" si="660"/>
        <v>260502933.59999999</v>
      </c>
      <c r="J6039" s="46">
        <v>9542232</v>
      </c>
      <c r="K6039" s="2" t="s">
        <v>34</v>
      </c>
      <c r="L6039" s="52" t="str">
        <f t="shared" si="661"/>
        <v>20220930VND</v>
      </c>
      <c r="M6039">
        <f>VLOOKUP(L6039,Mapping!$H$1:$K$25,4,0)</f>
        <v>1</v>
      </c>
      <c r="N6039">
        <f t="shared" si="662"/>
        <v>6.8091310000000004E-3</v>
      </c>
      <c r="O6039">
        <f t="shared" si="663"/>
        <v>9.5422319999999995E-3</v>
      </c>
      <c r="P6039">
        <f t="shared" si="664"/>
        <v>0.26050293359999999</v>
      </c>
      <c r="Q6039" t="str">
        <f>VLOOKUP(VLOOKUP(C6039,Mapping!$A$1:$C$17,3,0),Mapping!$E$1:$F$6,2,0)</f>
        <v>Vùng 02</v>
      </c>
    </row>
    <row r="6040" spans="1:17" x14ac:dyDescent="0.3">
      <c r="A6040" s="33">
        <v>44834</v>
      </c>
      <c r="B6040">
        <v>4991</v>
      </c>
      <c r="C6040">
        <v>20</v>
      </c>
      <c r="D6040" s="38" t="s">
        <v>79</v>
      </c>
      <c r="E6040" s="2" t="s">
        <v>41</v>
      </c>
      <c r="F6040">
        <v>1492764</v>
      </c>
      <c r="G6040" s="44">
        <f t="shared" si="658"/>
        <v>44562</v>
      </c>
      <c r="H6040" s="50">
        <f t="shared" si="659"/>
        <v>273</v>
      </c>
      <c r="I6040" s="50">
        <f t="shared" si="660"/>
        <v>167389174448.496</v>
      </c>
      <c r="J6040" s="46">
        <v>264314</v>
      </c>
      <c r="K6040" s="2" t="s">
        <v>35</v>
      </c>
      <c r="L6040" s="52" t="str">
        <f t="shared" si="661"/>
        <v>20220930USD</v>
      </c>
      <c r="M6040">
        <f>VLOOKUP(L6040,Mapping!$H$1:$K$25,4,0)</f>
        <v>23197.68</v>
      </c>
      <c r="N6040">
        <f t="shared" si="662"/>
        <v>34.62866158752</v>
      </c>
      <c r="O6040">
        <f t="shared" si="663"/>
        <v>6.1314715915200004</v>
      </c>
      <c r="P6040">
        <f t="shared" si="664"/>
        <v>167.38917444849599</v>
      </c>
      <c r="Q6040" t="str">
        <f>VLOOKUP(VLOOKUP(C6040,Mapping!$A$1:$C$17,3,0),Mapping!$E$1:$F$6,2,0)</f>
        <v>Vùng 02</v>
      </c>
    </row>
    <row r="6041" spans="1:17" x14ac:dyDescent="0.3">
      <c r="A6041" s="33">
        <v>44834</v>
      </c>
      <c r="B6041">
        <v>4991</v>
      </c>
      <c r="C6041">
        <v>20</v>
      </c>
      <c r="D6041" s="38" t="s">
        <v>79</v>
      </c>
      <c r="E6041" s="2" t="s">
        <v>41</v>
      </c>
      <c r="F6041">
        <v>9503830</v>
      </c>
      <c r="G6041" s="44">
        <f t="shared" si="658"/>
        <v>44562</v>
      </c>
      <c r="H6041" s="50">
        <f t="shared" si="659"/>
        <v>273</v>
      </c>
      <c r="I6041" s="50">
        <f t="shared" si="660"/>
        <v>195629834.40000001</v>
      </c>
      <c r="J6041" s="46">
        <v>7165928</v>
      </c>
      <c r="K6041" s="2" t="s">
        <v>34</v>
      </c>
      <c r="L6041" s="52" t="str">
        <f t="shared" si="661"/>
        <v>20220930VND</v>
      </c>
      <c r="M6041">
        <f>VLOOKUP(L6041,Mapping!$H$1:$K$25,4,0)</f>
        <v>1</v>
      </c>
      <c r="N6041">
        <f t="shared" si="662"/>
        <v>9.5038299999999996E-3</v>
      </c>
      <c r="O6041">
        <f t="shared" si="663"/>
        <v>7.1659280000000002E-3</v>
      </c>
      <c r="P6041">
        <f t="shared" si="664"/>
        <v>0.19562983440000001</v>
      </c>
      <c r="Q6041" t="str">
        <f>VLOOKUP(VLOOKUP(C6041,Mapping!$A$1:$C$17,3,0),Mapping!$E$1:$F$6,2,0)</f>
        <v>Vùng 02</v>
      </c>
    </row>
    <row r="6042" spans="1:17" x14ac:dyDescent="0.3">
      <c r="A6042" s="33">
        <v>44834</v>
      </c>
      <c r="B6042">
        <v>4991</v>
      </c>
      <c r="C6042">
        <v>34</v>
      </c>
      <c r="D6042" s="38" t="s">
        <v>79</v>
      </c>
      <c r="E6042" s="2" t="s">
        <v>41</v>
      </c>
      <c r="F6042">
        <v>902265</v>
      </c>
      <c r="G6042" s="44">
        <f t="shared" si="658"/>
        <v>44562</v>
      </c>
      <c r="H6042" s="50">
        <f t="shared" si="659"/>
        <v>273</v>
      </c>
      <c r="I6042" s="50">
        <f t="shared" si="660"/>
        <v>43953354.899999999</v>
      </c>
      <c r="J6042" s="46">
        <v>1610013</v>
      </c>
      <c r="K6042" s="2" t="s">
        <v>34</v>
      </c>
      <c r="L6042" s="52" t="str">
        <f t="shared" si="661"/>
        <v>20220930VND</v>
      </c>
      <c r="M6042">
        <f>VLOOKUP(L6042,Mapping!$H$1:$K$25,4,0)</f>
        <v>1</v>
      </c>
      <c r="N6042">
        <f t="shared" si="662"/>
        <v>9.0226499999999997E-4</v>
      </c>
      <c r="O6042">
        <f t="shared" si="663"/>
        <v>1.610013E-3</v>
      </c>
      <c r="P6042">
        <f t="shared" si="664"/>
        <v>4.3953354899999998E-2</v>
      </c>
      <c r="Q6042" t="str">
        <f>VLOOKUP(VLOOKUP(C6042,Mapping!$A$1:$C$17,3,0),Mapping!$E$1:$F$6,2,0)</f>
        <v>Vùng 02</v>
      </c>
    </row>
    <row r="6043" spans="1:17" x14ac:dyDescent="0.3">
      <c r="A6043" s="33">
        <v>44834</v>
      </c>
      <c r="B6043">
        <v>4992</v>
      </c>
      <c r="C6043">
        <v>23</v>
      </c>
      <c r="D6043" s="38" t="s">
        <v>79</v>
      </c>
      <c r="E6043" s="2" t="s">
        <v>41</v>
      </c>
      <c r="F6043">
        <v>1835191</v>
      </c>
      <c r="G6043" s="44">
        <f t="shared" si="658"/>
        <v>44562</v>
      </c>
      <c r="H6043" s="50">
        <f t="shared" si="659"/>
        <v>273</v>
      </c>
      <c r="I6043" s="50">
        <f t="shared" si="660"/>
        <v>27919382.400000002</v>
      </c>
      <c r="J6043" s="46">
        <v>1022688</v>
      </c>
      <c r="K6043" s="2" t="s">
        <v>34</v>
      </c>
      <c r="L6043" s="52" t="str">
        <f t="shared" si="661"/>
        <v>20220930VND</v>
      </c>
      <c r="M6043">
        <f>VLOOKUP(L6043,Mapping!$H$1:$K$25,4,0)</f>
        <v>1</v>
      </c>
      <c r="N6043">
        <f t="shared" si="662"/>
        <v>1.8351909999999999E-3</v>
      </c>
      <c r="O6043">
        <f t="shared" si="663"/>
        <v>1.0226879999999999E-3</v>
      </c>
      <c r="P6043">
        <f t="shared" si="664"/>
        <v>2.7919382400000001E-2</v>
      </c>
      <c r="Q6043" t="str">
        <f>VLOOKUP(VLOOKUP(C6043,Mapping!$A$1:$C$17,3,0),Mapping!$E$1:$F$6,2,0)</f>
        <v>Vùng 02</v>
      </c>
    </row>
    <row r="6044" spans="1:17" x14ac:dyDescent="0.3">
      <c r="A6044" s="33">
        <v>44834</v>
      </c>
      <c r="B6044">
        <v>4992</v>
      </c>
      <c r="C6044">
        <v>23</v>
      </c>
      <c r="D6044" s="38" t="s">
        <v>79</v>
      </c>
      <c r="E6044" s="2" t="s">
        <v>41</v>
      </c>
      <c r="F6044">
        <v>8928372</v>
      </c>
      <c r="G6044" s="44">
        <f t="shared" si="658"/>
        <v>44562</v>
      </c>
      <c r="H6044" s="50">
        <f t="shared" si="659"/>
        <v>273</v>
      </c>
      <c r="I6044" s="50">
        <f t="shared" si="660"/>
        <v>194568765.29999998</v>
      </c>
      <c r="J6044" s="46">
        <v>7127061</v>
      </c>
      <c r="K6044" s="2" t="s">
        <v>34</v>
      </c>
      <c r="L6044" s="52" t="str">
        <f t="shared" si="661"/>
        <v>20220930VND</v>
      </c>
      <c r="M6044">
        <f>VLOOKUP(L6044,Mapping!$H$1:$K$25,4,0)</f>
        <v>1</v>
      </c>
      <c r="N6044">
        <f t="shared" si="662"/>
        <v>8.9283720000000004E-3</v>
      </c>
      <c r="O6044">
        <f t="shared" si="663"/>
        <v>7.1270609999999996E-3</v>
      </c>
      <c r="P6044">
        <f t="shared" si="664"/>
        <v>0.19456876529999997</v>
      </c>
      <c r="Q6044" t="str">
        <f>VLOOKUP(VLOOKUP(C6044,Mapping!$A$1:$C$17,3,0),Mapping!$E$1:$F$6,2,0)</f>
        <v>Vùng 02</v>
      </c>
    </row>
    <row r="6045" spans="1:17" x14ac:dyDescent="0.3">
      <c r="A6045" s="33">
        <v>44834</v>
      </c>
      <c r="B6045">
        <v>4993</v>
      </c>
      <c r="C6045">
        <v>48</v>
      </c>
      <c r="D6045" s="38" t="s">
        <v>79</v>
      </c>
      <c r="E6045" s="2" t="s">
        <v>41</v>
      </c>
      <c r="F6045">
        <v>657462</v>
      </c>
      <c r="G6045" s="44">
        <f t="shared" si="658"/>
        <v>44562</v>
      </c>
      <c r="H6045" s="50">
        <f t="shared" si="659"/>
        <v>273</v>
      </c>
      <c r="I6045" s="50">
        <f t="shared" si="660"/>
        <v>27421703.400000002</v>
      </c>
      <c r="J6045" s="46">
        <v>1004458</v>
      </c>
      <c r="K6045" s="2" t="s">
        <v>34</v>
      </c>
      <c r="L6045" s="52" t="str">
        <f t="shared" si="661"/>
        <v>20220930VND</v>
      </c>
      <c r="M6045">
        <f>VLOOKUP(L6045,Mapping!$H$1:$K$25,4,0)</f>
        <v>1</v>
      </c>
      <c r="N6045">
        <f t="shared" si="662"/>
        <v>6.5746200000000004E-4</v>
      </c>
      <c r="O6045">
        <f t="shared" si="663"/>
        <v>1.004458E-3</v>
      </c>
      <c r="P6045">
        <f t="shared" si="664"/>
        <v>2.7421703400000001E-2</v>
      </c>
      <c r="Q6045" t="str">
        <f>VLOOKUP(VLOOKUP(C6045,Mapping!$A$1:$C$17,3,0),Mapping!$E$1:$F$6,2,0)</f>
        <v>Vùng 01</v>
      </c>
    </row>
    <row r="6046" spans="1:17" x14ac:dyDescent="0.3">
      <c r="A6046" s="33">
        <v>44834</v>
      </c>
      <c r="B6046">
        <v>4994</v>
      </c>
      <c r="C6046">
        <v>34</v>
      </c>
      <c r="D6046" s="38" t="s">
        <v>79</v>
      </c>
      <c r="E6046" s="2" t="s">
        <v>41</v>
      </c>
      <c r="F6046">
        <v>283771</v>
      </c>
      <c r="G6046" s="44">
        <f t="shared" si="658"/>
        <v>44562</v>
      </c>
      <c r="H6046" s="50">
        <f t="shared" si="659"/>
        <v>273</v>
      </c>
      <c r="I6046" s="50">
        <f t="shared" si="660"/>
        <v>46853788.800000004</v>
      </c>
      <c r="J6046" s="46">
        <v>1716256</v>
      </c>
      <c r="K6046" s="2" t="s">
        <v>34</v>
      </c>
      <c r="L6046" s="52" t="str">
        <f t="shared" si="661"/>
        <v>20220930VND</v>
      </c>
      <c r="M6046">
        <f>VLOOKUP(L6046,Mapping!$H$1:$K$25,4,0)</f>
        <v>1</v>
      </c>
      <c r="N6046">
        <f t="shared" si="662"/>
        <v>2.8377099999999999E-4</v>
      </c>
      <c r="O6046">
        <f t="shared" si="663"/>
        <v>1.716256E-3</v>
      </c>
      <c r="P6046">
        <f t="shared" si="664"/>
        <v>4.6853788800000004E-2</v>
      </c>
      <c r="Q6046" t="str">
        <f>VLOOKUP(VLOOKUP(C6046,Mapping!$A$1:$C$17,3,0),Mapping!$E$1:$F$6,2,0)</f>
        <v>Vùng 02</v>
      </c>
    </row>
    <row r="6047" spans="1:17" x14ac:dyDescent="0.3">
      <c r="A6047" s="33">
        <v>44834</v>
      </c>
      <c r="B6047">
        <v>4996</v>
      </c>
      <c r="C6047">
        <v>34</v>
      </c>
      <c r="D6047" s="38" t="s">
        <v>79</v>
      </c>
      <c r="E6047" s="2" t="s">
        <v>41</v>
      </c>
      <c r="F6047">
        <v>1460179</v>
      </c>
      <c r="G6047" s="44">
        <f t="shared" si="658"/>
        <v>44562</v>
      </c>
      <c r="H6047" s="50">
        <f t="shared" si="659"/>
        <v>273</v>
      </c>
      <c r="I6047" s="50">
        <f t="shared" si="660"/>
        <v>4129698.3000000003</v>
      </c>
      <c r="J6047" s="46">
        <v>151271</v>
      </c>
      <c r="K6047" s="2" t="s">
        <v>34</v>
      </c>
      <c r="L6047" s="52" t="str">
        <f t="shared" si="661"/>
        <v>20220930VND</v>
      </c>
      <c r="M6047">
        <f>VLOOKUP(L6047,Mapping!$H$1:$K$25,4,0)</f>
        <v>1</v>
      </c>
      <c r="N6047">
        <f t="shared" si="662"/>
        <v>1.460179E-3</v>
      </c>
      <c r="O6047">
        <f t="shared" si="663"/>
        <v>1.51271E-4</v>
      </c>
      <c r="P6047">
        <f t="shared" si="664"/>
        <v>4.1296982999999999E-3</v>
      </c>
      <c r="Q6047" t="str">
        <f>VLOOKUP(VLOOKUP(C6047,Mapping!$A$1:$C$17,3,0),Mapping!$E$1:$F$6,2,0)</f>
        <v>Vùng 02</v>
      </c>
    </row>
    <row r="6048" spans="1:17" x14ac:dyDescent="0.3">
      <c r="A6048" s="33">
        <v>44834</v>
      </c>
      <c r="B6048">
        <v>4996</v>
      </c>
      <c r="C6048">
        <v>45</v>
      </c>
      <c r="D6048" s="38" t="s">
        <v>79</v>
      </c>
      <c r="E6048" s="2" t="s">
        <v>41</v>
      </c>
      <c r="F6048">
        <v>204618</v>
      </c>
      <c r="G6048" s="44">
        <f t="shared" si="658"/>
        <v>44562</v>
      </c>
      <c r="H6048" s="50">
        <f t="shared" si="659"/>
        <v>273</v>
      </c>
      <c r="I6048" s="50">
        <f t="shared" si="660"/>
        <v>25000302.599999998</v>
      </c>
      <c r="J6048" s="46">
        <v>915762</v>
      </c>
      <c r="K6048" s="2" t="s">
        <v>34</v>
      </c>
      <c r="L6048" s="52" t="str">
        <f t="shared" si="661"/>
        <v>20220930VND</v>
      </c>
      <c r="M6048">
        <f>VLOOKUP(L6048,Mapping!$H$1:$K$25,4,0)</f>
        <v>1</v>
      </c>
      <c r="N6048">
        <f t="shared" si="662"/>
        <v>2.04618E-4</v>
      </c>
      <c r="O6048">
        <f t="shared" si="663"/>
        <v>9.1576199999999998E-4</v>
      </c>
      <c r="P6048">
        <f t="shared" si="664"/>
        <v>2.5000302599999996E-2</v>
      </c>
      <c r="Q6048" t="str">
        <f>VLOOKUP(VLOOKUP(C6048,Mapping!$A$1:$C$17,3,0),Mapping!$E$1:$F$6,2,0)</f>
        <v>Vùng 02</v>
      </c>
    </row>
    <row r="6049" spans="1:17" x14ac:dyDescent="0.3">
      <c r="A6049" s="33">
        <v>44865</v>
      </c>
      <c r="B6049">
        <v>2000</v>
      </c>
      <c r="C6049">
        <v>45</v>
      </c>
      <c r="D6049" s="38" t="s">
        <v>77</v>
      </c>
      <c r="E6049" s="2" t="s">
        <v>41</v>
      </c>
      <c r="F6049">
        <v>1197202</v>
      </c>
      <c r="G6049" s="44">
        <f t="shared" si="658"/>
        <v>44562</v>
      </c>
      <c r="H6049" s="50">
        <f t="shared" si="659"/>
        <v>304</v>
      </c>
      <c r="I6049" s="50">
        <f t="shared" si="660"/>
        <v>51642668.800000004</v>
      </c>
      <c r="J6049" s="46">
        <v>1698772</v>
      </c>
      <c r="K6049" s="2" t="s">
        <v>34</v>
      </c>
      <c r="L6049" s="52" t="str">
        <f t="shared" si="661"/>
        <v>20221031VND</v>
      </c>
      <c r="M6049">
        <f>VLOOKUP(L6049,Mapping!$H$1:$K$25,4,0)</f>
        <v>1</v>
      </c>
      <c r="N6049">
        <f t="shared" si="662"/>
        <v>1.1972020000000001E-3</v>
      </c>
      <c r="O6049">
        <f t="shared" si="663"/>
        <v>1.6987720000000001E-3</v>
      </c>
      <c r="P6049">
        <f t="shared" si="664"/>
        <v>5.1642668800000006E-2</v>
      </c>
      <c r="Q6049" t="str">
        <f>VLOOKUP(VLOOKUP(C6049,Mapping!$A$1:$C$17,3,0),Mapping!$E$1:$F$6,2,0)</f>
        <v>Vùng 02</v>
      </c>
    </row>
    <row r="6050" spans="1:17" x14ac:dyDescent="0.3">
      <c r="A6050" s="33">
        <v>44865</v>
      </c>
      <c r="B6050">
        <v>2000</v>
      </c>
      <c r="C6050">
        <v>45</v>
      </c>
      <c r="D6050" s="38" t="s">
        <v>77</v>
      </c>
      <c r="E6050" s="2" t="s">
        <v>41</v>
      </c>
      <c r="F6050">
        <v>1524638</v>
      </c>
      <c r="G6050" s="44">
        <f t="shared" si="658"/>
        <v>44562</v>
      </c>
      <c r="H6050" s="50">
        <f t="shared" si="659"/>
        <v>304</v>
      </c>
      <c r="I6050" s="50">
        <f t="shared" si="660"/>
        <v>228840473664</v>
      </c>
      <c r="J6050" s="46">
        <v>321255</v>
      </c>
      <c r="K6050" s="2" t="s">
        <v>35</v>
      </c>
      <c r="L6050" s="52" t="str">
        <f t="shared" si="661"/>
        <v>20221031USD</v>
      </c>
      <c r="M6050">
        <f>VLOOKUP(L6050,Mapping!$H$1:$K$25,4,0)</f>
        <v>23432</v>
      </c>
      <c r="N6050">
        <f t="shared" si="662"/>
        <v>35.725317615999998</v>
      </c>
      <c r="O6050">
        <f t="shared" si="663"/>
        <v>7.5276471599999999</v>
      </c>
      <c r="P6050">
        <f t="shared" si="664"/>
        <v>228.840473664</v>
      </c>
      <c r="Q6050" t="str">
        <f>VLOOKUP(VLOOKUP(C6050,Mapping!$A$1:$C$17,3,0),Mapping!$E$1:$F$6,2,0)</f>
        <v>Vùng 02</v>
      </c>
    </row>
    <row r="6051" spans="1:17" x14ac:dyDescent="0.3">
      <c r="A6051" s="33">
        <v>44865</v>
      </c>
      <c r="B6051">
        <v>2002</v>
      </c>
      <c r="C6051">
        <v>40</v>
      </c>
      <c r="D6051" s="38" t="s">
        <v>77</v>
      </c>
      <c r="E6051" s="2" t="s">
        <v>41</v>
      </c>
      <c r="F6051">
        <v>532972</v>
      </c>
      <c r="G6051" s="44">
        <f t="shared" si="658"/>
        <v>44562</v>
      </c>
      <c r="H6051" s="50">
        <f t="shared" si="659"/>
        <v>304</v>
      </c>
      <c r="I6051" s="50">
        <f t="shared" si="660"/>
        <v>45601276.800000004</v>
      </c>
      <c r="J6051" s="46">
        <v>1500042</v>
      </c>
      <c r="K6051" s="2" t="s">
        <v>34</v>
      </c>
      <c r="L6051" s="52" t="str">
        <f t="shared" si="661"/>
        <v>20221031VND</v>
      </c>
      <c r="M6051">
        <f>VLOOKUP(L6051,Mapping!$H$1:$K$25,4,0)</f>
        <v>1</v>
      </c>
      <c r="N6051">
        <f t="shared" si="662"/>
        <v>5.3297200000000005E-4</v>
      </c>
      <c r="O6051">
        <f t="shared" si="663"/>
        <v>1.500042E-3</v>
      </c>
      <c r="P6051">
        <f t="shared" si="664"/>
        <v>4.5601276800000007E-2</v>
      </c>
      <c r="Q6051" t="str">
        <f>VLOOKUP(VLOOKUP(C6051,Mapping!$A$1:$C$17,3,0),Mapping!$E$1:$F$6,2,0)</f>
        <v>Vùng 01</v>
      </c>
    </row>
    <row r="6052" spans="1:17" x14ac:dyDescent="0.3">
      <c r="A6052" s="33">
        <v>44865</v>
      </c>
      <c r="B6052">
        <v>2004</v>
      </c>
      <c r="C6052">
        <v>36</v>
      </c>
      <c r="D6052" s="38" t="s">
        <v>77</v>
      </c>
      <c r="E6052" s="2" t="s">
        <v>41</v>
      </c>
      <c r="F6052">
        <v>675496</v>
      </c>
      <c r="G6052" s="44">
        <f t="shared" si="658"/>
        <v>44562</v>
      </c>
      <c r="H6052" s="50">
        <f t="shared" si="659"/>
        <v>304</v>
      </c>
      <c r="I6052" s="50">
        <f t="shared" si="660"/>
        <v>28455676.800000001</v>
      </c>
      <c r="J6052" s="46">
        <v>936042</v>
      </c>
      <c r="K6052" s="2" t="s">
        <v>34</v>
      </c>
      <c r="L6052" s="52" t="str">
        <f t="shared" si="661"/>
        <v>20221031VND</v>
      </c>
      <c r="M6052">
        <f>VLOOKUP(L6052,Mapping!$H$1:$K$25,4,0)</f>
        <v>1</v>
      </c>
      <c r="N6052">
        <f t="shared" si="662"/>
        <v>6.7549600000000004E-4</v>
      </c>
      <c r="O6052">
        <f t="shared" si="663"/>
        <v>9.3604199999999999E-4</v>
      </c>
      <c r="P6052">
        <f t="shared" si="664"/>
        <v>2.8455676799999999E-2</v>
      </c>
      <c r="Q6052" t="str">
        <f>VLOOKUP(VLOOKUP(C6052,Mapping!$A$1:$C$17,3,0),Mapping!$E$1:$F$6,2,0)</f>
        <v>Vùng 05</v>
      </c>
    </row>
    <row r="6053" spans="1:17" x14ac:dyDescent="0.3">
      <c r="A6053" s="33">
        <v>44865</v>
      </c>
      <c r="B6053">
        <v>2005</v>
      </c>
      <c r="C6053">
        <v>48</v>
      </c>
      <c r="D6053" s="38" t="s">
        <v>77</v>
      </c>
      <c r="E6053" s="2" t="s">
        <v>41</v>
      </c>
      <c r="F6053">
        <v>1255734</v>
      </c>
      <c r="G6053" s="44">
        <f t="shared" si="658"/>
        <v>44562</v>
      </c>
      <c r="H6053" s="50">
        <f t="shared" si="659"/>
        <v>304</v>
      </c>
      <c r="I6053" s="50">
        <f t="shared" si="660"/>
        <v>54514496</v>
      </c>
      <c r="J6053" s="46">
        <v>1793240</v>
      </c>
      <c r="K6053" s="2" t="s">
        <v>34</v>
      </c>
      <c r="L6053" s="52" t="str">
        <f t="shared" si="661"/>
        <v>20221031VND</v>
      </c>
      <c r="M6053">
        <f>VLOOKUP(L6053,Mapping!$H$1:$K$25,4,0)</f>
        <v>1</v>
      </c>
      <c r="N6053">
        <f t="shared" si="662"/>
        <v>1.2557340000000001E-3</v>
      </c>
      <c r="O6053">
        <f t="shared" si="663"/>
        <v>1.79324E-3</v>
      </c>
      <c r="P6053">
        <f t="shared" si="664"/>
        <v>5.4514496000000003E-2</v>
      </c>
      <c r="Q6053" t="str">
        <f>VLOOKUP(VLOOKUP(C6053,Mapping!$A$1:$C$17,3,0),Mapping!$E$1:$F$6,2,0)</f>
        <v>Vùng 01</v>
      </c>
    </row>
    <row r="6054" spans="1:17" x14ac:dyDescent="0.3">
      <c r="A6054" s="33">
        <v>44865</v>
      </c>
      <c r="B6054">
        <v>2006</v>
      </c>
      <c r="C6054">
        <v>25</v>
      </c>
      <c r="D6054" s="38" t="s">
        <v>77</v>
      </c>
      <c r="E6054" s="2" t="s">
        <v>41</v>
      </c>
      <c r="F6054">
        <v>182640</v>
      </c>
      <c r="G6054" s="44">
        <f t="shared" si="658"/>
        <v>44562</v>
      </c>
      <c r="H6054" s="50">
        <f t="shared" si="659"/>
        <v>304</v>
      </c>
      <c r="I6054" s="50">
        <f t="shared" si="660"/>
        <v>184788388646.39999</v>
      </c>
      <c r="J6054" s="46">
        <v>259413</v>
      </c>
      <c r="K6054" s="2" t="s">
        <v>35</v>
      </c>
      <c r="L6054" s="52" t="str">
        <f t="shared" si="661"/>
        <v>20221031USD</v>
      </c>
      <c r="M6054">
        <f>VLOOKUP(L6054,Mapping!$H$1:$K$25,4,0)</f>
        <v>23432</v>
      </c>
      <c r="N6054">
        <f t="shared" si="662"/>
        <v>4.2796204800000002</v>
      </c>
      <c r="O6054">
        <f t="shared" si="663"/>
        <v>6.078565416</v>
      </c>
      <c r="P6054">
        <f t="shared" si="664"/>
        <v>184.78838864639999</v>
      </c>
      <c r="Q6054" t="str">
        <f>VLOOKUP(VLOOKUP(C6054,Mapping!$A$1:$C$17,3,0),Mapping!$E$1:$F$6,2,0)</f>
        <v>Vùng 01</v>
      </c>
    </row>
    <row r="6055" spans="1:17" x14ac:dyDescent="0.3">
      <c r="A6055" s="33">
        <v>44865</v>
      </c>
      <c r="B6055">
        <v>2006</v>
      </c>
      <c r="C6055">
        <v>25</v>
      </c>
      <c r="D6055" s="38" t="s">
        <v>77</v>
      </c>
      <c r="E6055" s="2" t="s">
        <v>41</v>
      </c>
      <c r="F6055">
        <v>520349</v>
      </c>
      <c r="G6055" s="44">
        <f t="shared" si="658"/>
        <v>44562</v>
      </c>
      <c r="H6055" s="50">
        <f t="shared" si="659"/>
        <v>304</v>
      </c>
      <c r="I6055" s="50">
        <f t="shared" si="660"/>
        <v>32837624</v>
      </c>
      <c r="J6055" s="46">
        <v>1080185</v>
      </c>
      <c r="K6055" s="2" t="s">
        <v>34</v>
      </c>
      <c r="L6055" s="52" t="str">
        <f t="shared" si="661"/>
        <v>20221031VND</v>
      </c>
      <c r="M6055">
        <f>VLOOKUP(L6055,Mapping!$H$1:$K$25,4,0)</f>
        <v>1</v>
      </c>
      <c r="N6055">
        <f t="shared" si="662"/>
        <v>5.2034900000000003E-4</v>
      </c>
      <c r="O6055">
        <f t="shared" si="663"/>
        <v>1.080185E-3</v>
      </c>
      <c r="P6055">
        <f t="shared" si="664"/>
        <v>3.2837624000000003E-2</v>
      </c>
      <c r="Q6055" t="str">
        <f>VLOOKUP(VLOOKUP(C6055,Mapping!$A$1:$C$17,3,0),Mapping!$E$1:$F$6,2,0)</f>
        <v>Vùng 01</v>
      </c>
    </row>
    <row r="6056" spans="1:17" x14ac:dyDescent="0.3">
      <c r="A6056" s="33">
        <v>44865</v>
      </c>
      <c r="B6056">
        <v>2008</v>
      </c>
      <c r="C6056">
        <v>36</v>
      </c>
      <c r="D6056" s="38" t="s">
        <v>77</v>
      </c>
      <c r="E6056" s="2" t="s">
        <v>41</v>
      </c>
      <c r="F6056">
        <v>38242</v>
      </c>
      <c r="G6056" s="44">
        <f t="shared" si="658"/>
        <v>44562</v>
      </c>
      <c r="H6056" s="50">
        <f t="shared" si="659"/>
        <v>304</v>
      </c>
      <c r="I6056" s="50">
        <f t="shared" si="660"/>
        <v>42912913.600000001</v>
      </c>
      <c r="J6056" s="46">
        <v>1411609</v>
      </c>
      <c r="K6056" s="2" t="s">
        <v>34</v>
      </c>
      <c r="L6056" s="52" t="str">
        <f t="shared" si="661"/>
        <v>20221031VND</v>
      </c>
      <c r="M6056">
        <f>VLOOKUP(L6056,Mapping!$H$1:$K$25,4,0)</f>
        <v>1</v>
      </c>
      <c r="N6056">
        <f t="shared" si="662"/>
        <v>3.8241999999999997E-5</v>
      </c>
      <c r="O6056">
        <f t="shared" si="663"/>
        <v>1.4116090000000001E-3</v>
      </c>
      <c r="P6056">
        <f t="shared" si="664"/>
        <v>4.2912913599999998E-2</v>
      </c>
      <c r="Q6056" t="str">
        <f>VLOOKUP(VLOOKUP(C6056,Mapping!$A$1:$C$17,3,0),Mapping!$E$1:$F$6,2,0)</f>
        <v>Vùng 05</v>
      </c>
    </row>
    <row r="6057" spans="1:17" x14ac:dyDescent="0.3">
      <c r="A6057" s="33">
        <v>44865</v>
      </c>
      <c r="B6057">
        <v>2008</v>
      </c>
      <c r="C6057">
        <v>40</v>
      </c>
      <c r="D6057" s="38" t="s">
        <v>77</v>
      </c>
      <c r="E6057" s="2" t="s">
        <v>41</v>
      </c>
      <c r="F6057">
        <v>731037</v>
      </c>
      <c r="G6057" s="44">
        <f t="shared" si="658"/>
        <v>44562</v>
      </c>
      <c r="H6057" s="50">
        <f t="shared" si="659"/>
        <v>304</v>
      </c>
      <c r="I6057" s="50">
        <f t="shared" si="660"/>
        <v>49663628.800000004</v>
      </c>
      <c r="J6057" s="46">
        <v>1633672</v>
      </c>
      <c r="K6057" s="2" t="s">
        <v>34</v>
      </c>
      <c r="L6057" s="52" t="str">
        <f t="shared" si="661"/>
        <v>20221031VND</v>
      </c>
      <c r="M6057">
        <f>VLOOKUP(L6057,Mapping!$H$1:$K$25,4,0)</f>
        <v>1</v>
      </c>
      <c r="N6057">
        <f t="shared" si="662"/>
        <v>7.3103700000000003E-4</v>
      </c>
      <c r="O6057">
        <f t="shared" si="663"/>
        <v>1.6336720000000001E-3</v>
      </c>
      <c r="P6057">
        <f t="shared" si="664"/>
        <v>4.9663628800000005E-2</v>
      </c>
      <c r="Q6057" t="str">
        <f>VLOOKUP(VLOOKUP(C6057,Mapping!$A$1:$C$17,3,0),Mapping!$E$1:$F$6,2,0)</f>
        <v>Vùng 01</v>
      </c>
    </row>
    <row r="6058" spans="1:17" x14ac:dyDescent="0.3">
      <c r="A6058" s="33">
        <v>44865</v>
      </c>
      <c r="B6058">
        <v>2009</v>
      </c>
      <c r="C6058">
        <v>45</v>
      </c>
      <c r="D6058" s="38" t="s">
        <v>77</v>
      </c>
      <c r="E6058" s="2" t="s">
        <v>41</v>
      </c>
      <c r="F6058">
        <v>1189682</v>
      </c>
      <c r="G6058" s="44">
        <f t="shared" si="658"/>
        <v>44562</v>
      </c>
      <c r="H6058" s="50">
        <f t="shared" si="659"/>
        <v>304</v>
      </c>
      <c r="I6058" s="50">
        <f t="shared" si="660"/>
        <v>2372932.7999999998</v>
      </c>
      <c r="J6058" s="46">
        <v>78057</v>
      </c>
      <c r="K6058" s="2" t="s">
        <v>34</v>
      </c>
      <c r="L6058" s="52" t="str">
        <f t="shared" si="661"/>
        <v>20221031VND</v>
      </c>
      <c r="M6058">
        <f>VLOOKUP(L6058,Mapping!$H$1:$K$25,4,0)</f>
        <v>1</v>
      </c>
      <c r="N6058">
        <f t="shared" si="662"/>
        <v>1.1896820000000001E-3</v>
      </c>
      <c r="O6058">
        <f t="shared" si="663"/>
        <v>7.8057000000000002E-5</v>
      </c>
      <c r="P6058">
        <f t="shared" si="664"/>
        <v>2.3729327999999997E-3</v>
      </c>
      <c r="Q6058" t="str">
        <f>VLOOKUP(VLOOKUP(C6058,Mapping!$A$1:$C$17,3,0),Mapping!$E$1:$F$6,2,0)</f>
        <v>Vùng 02</v>
      </c>
    </row>
    <row r="6059" spans="1:17" x14ac:dyDescent="0.3">
      <c r="A6059" s="33">
        <v>44865</v>
      </c>
      <c r="B6059">
        <v>2009</v>
      </c>
      <c r="C6059">
        <v>34</v>
      </c>
      <c r="D6059" s="38" t="s">
        <v>77</v>
      </c>
      <c r="E6059" s="2" t="s">
        <v>41</v>
      </c>
      <c r="F6059">
        <v>1638116</v>
      </c>
      <c r="G6059" s="44">
        <f t="shared" si="658"/>
        <v>44562</v>
      </c>
      <c r="H6059" s="50">
        <f t="shared" si="659"/>
        <v>304</v>
      </c>
      <c r="I6059" s="50">
        <f t="shared" si="660"/>
        <v>7055323.2000000002</v>
      </c>
      <c r="J6059" s="46">
        <v>232083</v>
      </c>
      <c r="K6059" s="2" t="s">
        <v>34</v>
      </c>
      <c r="L6059" s="52" t="str">
        <f t="shared" si="661"/>
        <v>20221031VND</v>
      </c>
      <c r="M6059">
        <f>VLOOKUP(L6059,Mapping!$H$1:$K$25,4,0)</f>
        <v>1</v>
      </c>
      <c r="N6059">
        <f t="shared" si="662"/>
        <v>1.638116E-3</v>
      </c>
      <c r="O6059">
        <f t="shared" si="663"/>
        <v>2.3208300000000001E-4</v>
      </c>
      <c r="P6059">
        <f t="shared" si="664"/>
        <v>7.0553232000000006E-3</v>
      </c>
      <c r="Q6059" t="str">
        <f>VLOOKUP(VLOOKUP(C6059,Mapping!$A$1:$C$17,3,0),Mapping!$E$1:$F$6,2,0)</f>
        <v>Vùng 02</v>
      </c>
    </row>
    <row r="6060" spans="1:17" x14ac:dyDescent="0.3">
      <c r="A6060" s="33">
        <v>44865</v>
      </c>
      <c r="B6060">
        <v>2010</v>
      </c>
      <c r="C6060">
        <v>40</v>
      </c>
      <c r="D6060" s="38" t="s">
        <v>77</v>
      </c>
      <c r="E6060" s="2" t="s">
        <v>41</v>
      </c>
      <c r="F6060">
        <v>6458476</v>
      </c>
      <c r="G6060" s="44">
        <f t="shared" si="658"/>
        <v>44562</v>
      </c>
      <c r="H6060" s="50">
        <f t="shared" si="659"/>
        <v>304</v>
      </c>
      <c r="I6060" s="50">
        <f t="shared" si="660"/>
        <v>285172945.60000002</v>
      </c>
      <c r="J6060" s="46">
        <v>9380689</v>
      </c>
      <c r="K6060" s="2" t="s">
        <v>34</v>
      </c>
      <c r="L6060" s="52" t="str">
        <f t="shared" si="661"/>
        <v>20221031VND</v>
      </c>
      <c r="M6060">
        <f>VLOOKUP(L6060,Mapping!$H$1:$K$25,4,0)</f>
        <v>1</v>
      </c>
      <c r="N6060">
        <f t="shared" si="662"/>
        <v>6.4584760000000003E-3</v>
      </c>
      <c r="O6060">
        <f t="shared" si="663"/>
        <v>9.3806889999999993E-3</v>
      </c>
      <c r="P6060">
        <f t="shared" si="664"/>
        <v>0.28517294560000001</v>
      </c>
      <c r="Q6060" t="str">
        <f>VLOOKUP(VLOOKUP(C6060,Mapping!$A$1:$C$17,3,0),Mapping!$E$1:$F$6,2,0)</f>
        <v>Vùng 01</v>
      </c>
    </row>
    <row r="6061" spans="1:17" x14ac:dyDescent="0.3">
      <c r="A6061" s="33">
        <v>44865</v>
      </c>
      <c r="B6061">
        <v>2011</v>
      </c>
      <c r="C6061">
        <v>34</v>
      </c>
      <c r="D6061" s="38" t="s">
        <v>77</v>
      </c>
      <c r="E6061" s="2" t="s">
        <v>41</v>
      </c>
      <c r="F6061">
        <v>700200</v>
      </c>
      <c r="G6061" s="44">
        <f t="shared" si="658"/>
        <v>44562</v>
      </c>
      <c r="H6061" s="50">
        <f t="shared" si="659"/>
        <v>304</v>
      </c>
      <c r="I6061" s="50">
        <f t="shared" si="660"/>
        <v>24426248</v>
      </c>
      <c r="J6061" s="46">
        <v>803495</v>
      </c>
      <c r="K6061" s="2" t="s">
        <v>34</v>
      </c>
      <c r="L6061" s="52" t="str">
        <f t="shared" si="661"/>
        <v>20221031VND</v>
      </c>
      <c r="M6061">
        <f>VLOOKUP(L6061,Mapping!$H$1:$K$25,4,0)</f>
        <v>1</v>
      </c>
      <c r="N6061">
        <f t="shared" si="662"/>
        <v>7.002E-4</v>
      </c>
      <c r="O6061">
        <f t="shared" si="663"/>
        <v>8.0349499999999999E-4</v>
      </c>
      <c r="P6061">
        <f t="shared" si="664"/>
        <v>2.4426248000000001E-2</v>
      </c>
      <c r="Q6061" t="str">
        <f>VLOOKUP(VLOOKUP(C6061,Mapping!$A$1:$C$17,3,0),Mapping!$E$1:$F$6,2,0)</f>
        <v>Vùng 02</v>
      </c>
    </row>
    <row r="6062" spans="1:17" x14ac:dyDescent="0.3">
      <c r="A6062" s="33">
        <v>44865</v>
      </c>
      <c r="B6062">
        <v>2013</v>
      </c>
      <c r="C6062">
        <v>26</v>
      </c>
      <c r="D6062" s="38" t="s">
        <v>77</v>
      </c>
      <c r="E6062" s="2" t="s">
        <v>41</v>
      </c>
      <c r="F6062">
        <v>1085465</v>
      </c>
      <c r="G6062" s="44">
        <f t="shared" si="658"/>
        <v>44562</v>
      </c>
      <c r="H6062" s="50">
        <f t="shared" si="659"/>
        <v>304</v>
      </c>
      <c r="I6062" s="50">
        <f t="shared" si="660"/>
        <v>1006574.4</v>
      </c>
      <c r="J6062" s="46">
        <v>33111</v>
      </c>
      <c r="K6062" s="2" t="s">
        <v>34</v>
      </c>
      <c r="L6062" s="52" t="str">
        <f t="shared" si="661"/>
        <v>20221031VND</v>
      </c>
      <c r="M6062">
        <f>VLOOKUP(L6062,Mapping!$H$1:$K$25,4,0)</f>
        <v>1</v>
      </c>
      <c r="N6062">
        <f t="shared" si="662"/>
        <v>1.0854650000000001E-3</v>
      </c>
      <c r="O6062">
        <f t="shared" si="663"/>
        <v>3.3111000000000002E-5</v>
      </c>
      <c r="P6062">
        <f t="shared" si="664"/>
        <v>1.0065744E-3</v>
      </c>
      <c r="Q6062" t="str">
        <f>VLOOKUP(VLOOKUP(C6062,Mapping!$A$1:$C$17,3,0),Mapping!$E$1:$F$6,2,0)</f>
        <v>Vùng 04</v>
      </c>
    </row>
    <row r="6063" spans="1:17" x14ac:dyDescent="0.3">
      <c r="A6063" s="33">
        <v>44865</v>
      </c>
      <c r="B6063">
        <v>2015</v>
      </c>
      <c r="C6063">
        <v>34</v>
      </c>
      <c r="D6063" s="38" t="s">
        <v>77</v>
      </c>
      <c r="E6063" s="2" t="s">
        <v>41</v>
      </c>
      <c r="F6063">
        <v>5884262</v>
      </c>
      <c r="G6063" s="44">
        <f t="shared" si="658"/>
        <v>44562</v>
      </c>
      <c r="H6063" s="50">
        <f t="shared" si="659"/>
        <v>304</v>
      </c>
      <c r="I6063" s="50">
        <f t="shared" si="660"/>
        <v>135965550.40000001</v>
      </c>
      <c r="J6063" s="46">
        <v>4472551</v>
      </c>
      <c r="K6063" s="2" t="s">
        <v>34</v>
      </c>
      <c r="L6063" s="52" t="str">
        <f t="shared" si="661"/>
        <v>20221031VND</v>
      </c>
      <c r="M6063">
        <f>VLOOKUP(L6063,Mapping!$H$1:$K$25,4,0)</f>
        <v>1</v>
      </c>
      <c r="N6063">
        <f t="shared" si="662"/>
        <v>5.8842620000000003E-3</v>
      </c>
      <c r="O6063">
        <f t="shared" si="663"/>
        <v>4.472551E-3</v>
      </c>
      <c r="P6063">
        <f t="shared" si="664"/>
        <v>0.1359655504</v>
      </c>
      <c r="Q6063" t="str">
        <f>VLOOKUP(VLOOKUP(C6063,Mapping!$A$1:$C$17,3,0),Mapping!$E$1:$F$6,2,0)</f>
        <v>Vùng 02</v>
      </c>
    </row>
    <row r="6064" spans="1:17" x14ac:dyDescent="0.3">
      <c r="A6064" s="33">
        <v>44865</v>
      </c>
      <c r="B6064">
        <v>2015</v>
      </c>
      <c r="C6064">
        <v>34</v>
      </c>
      <c r="D6064" s="38" t="s">
        <v>77</v>
      </c>
      <c r="E6064" s="2" t="s">
        <v>41</v>
      </c>
      <c r="F6064">
        <v>1589481</v>
      </c>
      <c r="G6064" s="44">
        <f t="shared" si="658"/>
        <v>44562</v>
      </c>
      <c r="H6064" s="50">
        <f t="shared" si="659"/>
        <v>304</v>
      </c>
      <c r="I6064" s="50">
        <f t="shared" si="660"/>
        <v>5985608</v>
      </c>
      <c r="J6064" s="46">
        <v>196895</v>
      </c>
      <c r="K6064" s="2" t="s">
        <v>34</v>
      </c>
      <c r="L6064" s="52" t="str">
        <f t="shared" si="661"/>
        <v>20221031VND</v>
      </c>
      <c r="M6064">
        <f>VLOOKUP(L6064,Mapping!$H$1:$K$25,4,0)</f>
        <v>1</v>
      </c>
      <c r="N6064">
        <f t="shared" si="662"/>
        <v>1.589481E-3</v>
      </c>
      <c r="O6064">
        <f t="shared" si="663"/>
        <v>1.9689499999999999E-4</v>
      </c>
      <c r="P6064">
        <f t="shared" si="664"/>
        <v>5.9856079999999999E-3</v>
      </c>
      <c r="Q6064" t="str">
        <f>VLOOKUP(VLOOKUP(C6064,Mapping!$A$1:$C$17,3,0),Mapping!$E$1:$F$6,2,0)</f>
        <v>Vùng 02</v>
      </c>
    </row>
    <row r="6065" spans="1:17" x14ac:dyDescent="0.3">
      <c r="A6065" s="33">
        <v>44865</v>
      </c>
      <c r="B6065">
        <v>2015</v>
      </c>
      <c r="C6065">
        <v>41</v>
      </c>
      <c r="D6065" s="38" t="s">
        <v>77</v>
      </c>
      <c r="E6065" s="2" t="s">
        <v>41</v>
      </c>
      <c r="F6065">
        <v>641640</v>
      </c>
      <c r="G6065" s="44">
        <f t="shared" si="658"/>
        <v>44562</v>
      </c>
      <c r="H6065" s="50">
        <f t="shared" si="659"/>
        <v>304</v>
      </c>
      <c r="I6065" s="50">
        <f t="shared" si="660"/>
        <v>40305992</v>
      </c>
      <c r="J6065" s="46">
        <v>1325855</v>
      </c>
      <c r="K6065" s="2" t="s">
        <v>34</v>
      </c>
      <c r="L6065" s="52" t="str">
        <f t="shared" si="661"/>
        <v>20221031VND</v>
      </c>
      <c r="M6065">
        <f>VLOOKUP(L6065,Mapping!$H$1:$K$25,4,0)</f>
        <v>1</v>
      </c>
      <c r="N6065">
        <f t="shared" si="662"/>
        <v>6.4163999999999996E-4</v>
      </c>
      <c r="O6065">
        <f t="shared" si="663"/>
        <v>1.3258549999999999E-3</v>
      </c>
      <c r="P6065">
        <f t="shared" si="664"/>
        <v>4.0305991999999999E-2</v>
      </c>
      <c r="Q6065" t="str">
        <f>VLOOKUP(VLOOKUP(C6065,Mapping!$A$1:$C$17,3,0),Mapping!$E$1:$F$6,2,0)</f>
        <v>Vùng 05</v>
      </c>
    </row>
    <row r="6066" spans="1:17" x14ac:dyDescent="0.3">
      <c r="A6066" s="33">
        <v>44865</v>
      </c>
      <c r="B6066">
        <v>2016</v>
      </c>
      <c r="C6066">
        <v>20</v>
      </c>
      <c r="D6066" s="38" t="s">
        <v>77</v>
      </c>
      <c r="E6066" s="2" t="s">
        <v>41</v>
      </c>
      <c r="F6066">
        <v>76601</v>
      </c>
      <c r="G6066" s="44">
        <f t="shared" si="658"/>
        <v>44562</v>
      </c>
      <c r="H6066" s="50">
        <f t="shared" si="659"/>
        <v>304</v>
      </c>
      <c r="I6066" s="50">
        <f t="shared" si="660"/>
        <v>48063160</v>
      </c>
      <c r="J6066" s="46">
        <v>1581025</v>
      </c>
      <c r="K6066" s="2" t="s">
        <v>34</v>
      </c>
      <c r="L6066" s="52" t="str">
        <f t="shared" si="661"/>
        <v>20221031VND</v>
      </c>
      <c r="M6066">
        <f>VLOOKUP(L6066,Mapping!$H$1:$K$25,4,0)</f>
        <v>1</v>
      </c>
      <c r="N6066">
        <f t="shared" si="662"/>
        <v>7.6600999999999994E-5</v>
      </c>
      <c r="O6066">
        <f t="shared" si="663"/>
        <v>1.581025E-3</v>
      </c>
      <c r="P6066">
        <f t="shared" si="664"/>
        <v>4.8063160000000001E-2</v>
      </c>
      <c r="Q6066" t="str">
        <f>VLOOKUP(VLOOKUP(C6066,Mapping!$A$1:$C$17,3,0),Mapping!$E$1:$F$6,2,0)</f>
        <v>Vùng 02</v>
      </c>
    </row>
    <row r="6067" spans="1:17" x14ac:dyDescent="0.3">
      <c r="A6067" s="33">
        <v>44865</v>
      </c>
      <c r="B6067">
        <v>2020</v>
      </c>
      <c r="C6067">
        <v>48</v>
      </c>
      <c r="D6067" s="38" t="s">
        <v>77</v>
      </c>
      <c r="E6067" s="2" t="s">
        <v>41</v>
      </c>
      <c r="F6067">
        <v>739477</v>
      </c>
      <c r="G6067" s="44">
        <f t="shared" si="658"/>
        <v>44562</v>
      </c>
      <c r="H6067" s="50">
        <f t="shared" si="659"/>
        <v>304</v>
      </c>
      <c r="I6067" s="50">
        <f t="shared" si="660"/>
        <v>49236995.199999996</v>
      </c>
      <c r="J6067" s="46">
        <v>1619638</v>
      </c>
      <c r="K6067" s="2" t="s">
        <v>34</v>
      </c>
      <c r="L6067" s="52" t="str">
        <f t="shared" si="661"/>
        <v>20221031VND</v>
      </c>
      <c r="M6067">
        <f>VLOOKUP(L6067,Mapping!$H$1:$K$25,4,0)</f>
        <v>1</v>
      </c>
      <c r="N6067">
        <f t="shared" si="662"/>
        <v>7.3947699999999999E-4</v>
      </c>
      <c r="O6067">
        <f t="shared" si="663"/>
        <v>1.6196380000000001E-3</v>
      </c>
      <c r="P6067">
        <f t="shared" si="664"/>
        <v>4.9236995199999994E-2</v>
      </c>
      <c r="Q6067" t="str">
        <f>VLOOKUP(VLOOKUP(C6067,Mapping!$A$1:$C$17,3,0),Mapping!$E$1:$F$6,2,0)</f>
        <v>Vùng 01</v>
      </c>
    </row>
    <row r="6068" spans="1:17" x14ac:dyDescent="0.3">
      <c r="A6068" s="33">
        <v>44865</v>
      </c>
      <c r="B6068">
        <v>2020</v>
      </c>
      <c r="C6068">
        <v>11</v>
      </c>
      <c r="D6068" s="38" t="s">
        <v>77</v>
      </c>
      <c r="E6068" s="2" t="s">
        <v>41</v>
      </c>
      <c r="F6068">
        <v>749483</v>
      </c>
      <c r="G6068" s="44">
        <f t="shared" si="658"/>
        <v>44562</v>
      </c>
      <c r="H6068" s="50">
        <f t="shared" si="659"/>
        <v>304</v>
      </c>
      <c r="I6068" s="50">
        <f t="shared" si="660"/>
        <v>30067667.199999999</v>
      </c>
      <c r="J6068" s="46">
        <v>989068</v>
      </c>
      <c r="K6068" s="2" t="s">
        <v>34</v>
      </c>
      <c r="L6068" s="52" t="str">
        <f t="shared" si="661"/>
        <v>20221031VND</v>
      </c>
      <c r="M6068">
        <f>VLOOKUP(L6068,Mapping!$H$1:$K$25,4,0)</f>
        <v>1</v>
      </c>
      <c r="N6068">
        <f t="shared" si="662"/>
        <v>7.4948300000000001E-4</v>
      </c>
      <c r="O6068">
        <f t="shared" si="663"/>
        <v>9.8906800000000007E-4</v>
      </c>
      <c r="P6068">
        <f t="shared" si="664"/>
        <v>3.0067667199999999E-2</v>
      </c>
      <c r="Q6068" t="str">
        <f>VLOOKUP(VLOOKUP(C6068,Mapping!$A$1:$C$17,3,0),Mapping!$E$1:$F$6,2,0)</f>
        <v>Vùng 01</v>
      </c>
    </row>
    <row r="6069" spans="1:17" x14ac:dyDescent="0.3">
      <c r="A6069" s="33">
        <v>44865</v>
      </c>
      <c r="B6069">
        <v>2021</v>
      </c>
      <c r="C6069">
        <v>36</v>
      </c>
      <c r="D6069" s="38" t="s">
        <v>77</v>
      </c>
      <c r="E6069" s="2" t="s">
        <v>41</v>
      </c>
      <c r="F6069">
        <v>343408</v>
      </c>
      <c r="G6069" s="44">
        <f t="shared" si="658"/>
        <v>44562</v>
      </c>
      <c r="H6069" s="50">
        <f t="shared" si="659"/>
        <v>304</v>
      </c>
      <c r="I6069" s="50">
        <f t="shared" si="660"/>
        <v>176139243788.79999</v>
      </c>
      <c r="J6069" s="46">
        <v>247271</v>
      </c>
      <c r="K6069" s="2" t="s">
        <v>35</v>
      </c>
      <c r="L6069" s="52" t="str">
        <f t="shared" si="661"/>
        <v>20221031USD</v>
      </c>
      <c r="M6069">
        <f>VLOOKUP(L6069,Mapping!$H$1:$K$25,4,0)</f>
        <v>23432</v>
      </c>
      <c r="N6069">
        <f t="shared" si="662"/>
        <v>8.0467362560000009</v>
      </c>
      <c r="O6069">
        <f t="shared" si="663"/>
        <v>5.7940540719999998</v>
      </c>
      <c r="P6069">
        <f t="shared" si="664"/>
        <v>176.1392437888</v>
      </c>
      <c r="Q6069" t="str">
        <f>VLOOKUP(VLOOKUP(C6069,Mapping!$A$1:$C$17,3,0),Mapping!$E$1:$F$6,2,0)</f>
        <v>Vùng 05</v>
      </c>
    </row>
    <row r="6070" spans="1:17" x14ac:dyDescent="0.3">
      <c r="A6070" s="33">
        <v>44865</v>
      </c>
      <c r="B6070">
        <v>2021</v>
      </c>
      <c r="C6070">
        <v>40</v>
      </c>
      <c r="D6070" s="38" t="s">
        <v>77</v>
      </c>
      <c r="E6070" s="2" t="s">
        <v>41</v>
      </c>
      <c r="F6070">
        <v>7454239</v>
      </c>
      <c r="G6070" s="44">
        <f t="shared" si="658"/>
        <v>44562</v>
      </c>
      <c r="H6070" s="50">
        <f t="shared" si="659"/>
        <v>304</v>
      </c>
      <c r="I6070" s="50">
        <f t="shared" si="660"/>
        <v>205463780.79999998</v>
      </c>
      <c r="J6070" s="46">
        <v>6758677</v>
      </c>
      <c r="K6070" s="2" t="s">
        <v>34</v>
      </c>
      <c r="L6070" s="52" t="str">
        <f t="shared" si="661"/>
        <v>20221031VND</v>
      </c>
      <c r="M6070">
        <f>VLOOKUP(L6070,Mapping!$H$1:$K$25,4,0)</f>
        <v>1</v>
      </c>
      <c r="N6070">
        <f t="shared" si="662"/>
        <v>7.4542389999999997E-3</v>
      </c>
      <c r="O6070">
        <f t="shared" si="663"/>
        <v>6.7586770000000003E-3</v>
      </c>
      <c r="P6070">
        <f t="shared" si="664"/>
        <v>0.2054637808</v>
      </c>
      <c r="Q6070" t="str">
        <f>VLOOKUP(VLOOKUP(C6070,Mapping!$A$1:$C$17,3,0),Mapping!$E$1:$F$6,2,0)</f>
        <v>Vùng 01</v>
      </c>
    </row>
    <row r="6071" spans="1:17" x14ac:dyDescent="0.3">
      <c r="A6071" s="33">
        <v>44865</v>
      </c>
      <c r="B6071">
        <v>2022</v>
      </c>
      <c r="C6071">
        <v>23</v>
      </c>
      <c r="D6071" s="38" t="s">
        <v>77</v>
      </c>
      <c r="E6071" s="2" t="s">
        <v>41</v>
      </c>
      <c r="F6071">
        <v>236941</v>
      </c>
      <c r="G6071" s="44">
        <f t="shared" si="658"/>
        <v>44562</v>
      </c>
      <c r="H6071" s="50">
        <f t="shared" si="659"/>
        <v>304</v>
      </c>
      <c r="I6071" s="50">
        <f t="shared" si="660"/>
        <v>19146436.800000001</v>
      </c>
      <c r="J6071" s="46">
        <v>629817</v>
      </c>
      <c r="K6071" s="2" t="s">
        <v>34</v>
      </c>
      <c r="L6071" s="52" t="str">
        <f t="shared" si="661"/>
        <v>20221031VND</v>
      </c>
      <c r="M6071">
        <f>VLOOKUP(L6071,Mapping!$H$1:$K$25,4,0)</f>
        <v>1</v>
      </c>
      <c r="N6071">
        <f t="shared" si="662"/>
        <v>2.3694100000000001E-4</v>
      </c>
      <c r="O6071">
        <f t="shared" si="663"/>
        <v>6.2981699999999996E-4</v>
      </c>
      <c r="P6071">
        <f t="shared" si="664"/>
        <v>1.91464368E-2</v>
      </c>
      <c r="Q6071" t="str">
        <f>VLOOKUP(VLOOKUP(C6071,Mapping!$A$1:$C$17,3,0),Mapping!$E$1:$F$6,2,0)</f>
        <v>Vùng 02</v>
      </c>
    </row>
    <row r="6072" spans="1:17" x14ac:dyDescent="0.3">
      <c r="A6072" s="33">
        <v>44865</v>
      </c>
      <c r="B6072">
        <v>2022</v>
      </c>
      <c r="C6072">
        <v>48</v>
      </c>
      <c r="D6072" s="38" t="s">
        <v>77</v>
      </c>
      <c r="E6072" s="2" t="s">
        <v>41</v>
      </c>
      <c r="F6072">
        <v>1823014</v>
      </c>
      <c r="G6072" s="44">
        <f t="shared" si="658"/>
        <v>44562</v>
      </c>
      <c r="H6072" s="50">
        <f t="shared" si="659"/>
        <v>304</v>
      </c>
      <c r="I6072" s="50">
        <f t="shared" si="660"/>
        <v>55469329.600000001</v>
      </c>
      <c r="J6072" s="46">
        <v>1824649</v>
      </c>
      <c r="K6072" s="2" t="s">
        <v>34</v>
      </c>
      <c r="L6072" s="52" t="str">
        <f t="shared" si="661"/>
        <v>20221031VND</v>
      </c>
      <c r="M6072">
        <f>VLOOKUP(L6072,Mapping!$H$1:$K$25,4,0)</f>
        <v>1</v>
      </c>
      <c r="N6072">
        <f t="shared" si="662"/>
        <v>1.823014E-3</v>
      </c>
      <c r="O6072">
        <f t="shared" si="663"/>
        <v>1.824649E-3</v>
      </c>
      <c r="P6072">
        <f t="shared" si="664"/>
        <v>5.5469329599999999E-2</v>
      </c>
      <c r="Q6072" t="str">
        <f>VLOOKUP(VLOOKUP(C6072,Mapping!$A$1:$C$17,3,0),Mapping!$E$1:$F$6,2,0)</f>
        <v>Vùng 01</v>
      </c>
    </row>
    <row r="6073" spans="1:17" x14ac:dyDescent="0.3">
      <c r="A6073" s="33">
        <v>44865</v>
      </c>
      <c r="B6073">
        <v>2023</v>
      </c>
      <c r="C6073">
        <v>20</v>
      </c>
      <c r="D6073" s="38" t="s">
        <v>77</v>
      </c>
      <c r="E6073" s="2" t="s">
        <v>41</v>
      </c>
      <c r="F6073">
        <v>1278200</v>
      </c>
      <c r="G6073" s="44">
        <f t="shared" si="658"/>
        <v>44562</v>
      </c>
      <c r="H6073" s="50">
        <f t="shared" si="659"/>
        <v>304</v>
      </c>
      <c r="I6073" s="50">
        <f t="shared" si="660"/>
        <v>49114604.800000004</v>
      </c>
      <c r="J6073" s="46">
        <v>1615612</v>
      </c>
      <c r="K6073" s="2" t="s">
        <v>34</v>
      </c>
      <c r="L6073" s="52" t="str">
        <f t="shared" si="661"/>
        <v>20221031VND</v>
      </c>
      <c r="M6073">
        <f>VLOOKUP(L6073,Mapping!$H$1:$K$25,4,0)</f>
        <v>1</v>
      </c>
      <c r="N6073">
        <f t="shared" si="662"/>
        <v>1.2782E-3</v>
      </c>
      <c r="O6073">
        <f t="shared" si="663"/>
        <v>1.615612E-3</v>
      </c>
      <c r="P6073">
        <f t="shared" si="664"/>
        <v>4.9114604800000003E-2</v>
      </c>
      <c r="Q6073" t="str">
        <f>VLOOKUP(VLOOKUP(C6073,Mapping!$A$1:$C$17,3,0),Mapping!$E$1:$F$6,2,0)</f>
        <v>Vùng 02</v>
      </c>
    </row>
    <row r="6074" spans="1:17" x14ac:dyDescent="0.3">
      <c r="A6074" s="33">
        <v>44865</v>
      </c>
      <c r="B6074">
        <v>2024</v>
      </c>
      <c r="C6074">
        <v>45</v>
      </c>
      <c r="D6074" s="38" t="s">
        <v>77</v>
      </c>
      <c r="E6074" s="2" t="s">
        <v>41</v>
      </c>
      <c r="F6074">
        <v>1868952</v>
      </c>
      <c r="G6074" s="44">
        <f t="shared" si="658"/>
        <v>44562</v>
      </c>
      <c r="H6074" s="50">
        <f t="shared" si="659"/>
        <v>304</v>
      </c>
      <c r="I6074" s="50">
        <f t="shared" si="660"/>
        <v>39598827.200000003</v>
      </c>
      <c r="J6074" s="46">
        <v>1302593</v>
      </c>
      <c r="K6074" s="2" t="s">
        <v>34</v>
      </c>
      <c r="L6074" s="52" t="str">
        <f t="shared" si="661"/>
        <v>20221031VND</v>
      </c>
      <c r="M6074">
        <f>VLOOKUP(L6074,Mapping!$H$1:$K$25,4,0)</f>
        <v>1</v>
      </c>
      <c r="N6074">
        <f t="shared" si="662"/>
        <v>1.8689519999999999E-3</v>
      </c>
      <c r="O6074">
        <f t="shared" si="663"/>
        <v>1.3025929999999999E-3</v>
      </c>
      <c r="P6074">
        <f t="shared" si="664"/>
        <v>3.9598827200000006E-2</v>
      </c>
      <c r="Q6074" t="str">
        <f>VLOOKUP(VLOOKUP(C6074,Mapping!$A$1:$C$17,3,0),Mapping!$E$1:$F$6,2,0)</f>
        <v>Vùng 02</v>
      </c>
    </row>
    <row r="6075" spans="1:17" x14ac:dyDescent="0.3">
      <c r="A6075" s="33">
        <v>44865</v>
      </c>
      <c r="B6075">
        <v>2026</v>
      </c>
      <c r="C6075">
        <v>41</v>
      </c>
      <c r="D6075" s="38" t="s">
        <v>77</v>
      </c>
      <c r="E6075" s="2" t="s">
        <v>41</v>
      </c>
      <c r="F6075">
        <v>192132</v>
      </c>
      <c r="G6075" s="44">
        <f t="shared" si="658"/>
        <v>44562</v>
      </c>
      <c r="H6075" s="50">
        <f t="shared" si="659"/>
        <v>304</v>
      </c>
      <c r="I6075" s="50">
        <f t="shared" si="660"/>
        <v>9817072</v>
      </c>
      <c r="J6075" s="46">
        <v>322930</v>
      </c>
      <c r="K6075" s="2" t="s">
        <v>34</v>
      </c>
      <c r="L6075" s="52" t="str">
        <f t="shared" si="661"/>
        <v>20221031VND</v>
      </c>
      <c r="M6075">
        <f>VLOOKUP(L6075,Mapping!$H$1:$K$25,4,0)</f>
        <v>1</v>
      </c>
      <c r="N6075">
        <f t="shared" si="662"/>
        <v>1.92132E-4</v>
      </c>
      <c r="O6075">
        <f t="shared" si="663"/>
        <v>3.2293000000000003E-4</v>
      </c>
      <c r="P6075">
        <f t="shared" si="664"/>
        <v>9.8170719999999996E-3</v>
      </c>
      <c r="Q6075" t="str">
        <f>VLOOKUP(VLOOKUP(C6075,Mapping!$A$1:$C$17,3,0),Mapping!$E$1:$F$6,2,0)</f>
        <v>Vùng 05</v>
      </c>
    </row>
    <row r="6076" spans="1:17" x14ac:dyDescent="0.3">
      <c r="A6076" s="33">
        <v>44865</v>
      </c>
      <c r="B6076">
        <v>2027</v>
      </c>
      <c r="C6076">
        <v>24</v>
      </c>
      <c r="D6076" s="38" t="s">
        <v>77</v>
      </c>
      <c r="E6076" s="2" t="s">
        <v>41</v>
      </c>
      <c r="F6076">
        <v>455608</v>
      </c>
      <c r="G6076" s="44">
        <f t="shared" si="658"/>
        <v>44562</v>
      </c>
      <c r="H6076" s="50">
        <f t="shared" si="659"/>
        <v>304</v>
      </c>
      <c r="I6076" s="50">
        <f t="shared" si="660"/>
        <v>24094371.199999999</v>
      </c>
      <c r="J6076" s="46">
        <v>792578</v>
      </c>
      <c r="K6076" s="2" t="s">
        <v>34</v>
      </c>
      <c r="L6076" s="52" t="str">
        <f t="shared" si="661"/>
        <v>20221031VND</v>
      </c>
      <c r="M6076">
        <f>VLOOKUP(L6076,Mapping!$H$1:$K$25,4,0)</f>
        <v>1</v>
      </c>
      <c r="N6076">
        <f t="shared" si="662"/>
        <v>4.5560799999999998E-4</v>
      </c>
      <c r="O6076">
        <f t="shared" si="663"/>
        <v>7.9257800000000005E-4</v>
      </c>
      <c r="P6076">
        <f t="shared" si="664"/>
        <v>2.4094371199999999E-2</v>
      </c>
      <c r="Q6076" t="str">
        <f>VLOOKUP(VLOOKUP(C6076,Mapping!$A$1:$C$17,3,0),Mapping!$E$1:$F$6,2,0)</f>
        <v>Vùng 04</v>
      </c>
    </row>
    <row r="6077" spans="1:17" x14ac:dyDescent="0.3">
      <c r="A6077" s="33">
        <v>44865</v>
      </c>
      <c r="B6077">
        <v>2029</v>
      </c>
      <c r="C6077">
        <v>40</v>
      </c>
      <c r="D6077" s="38" t="s">
        <v>77</v>
      </c>
      <c r="E6077" s="2" t="s">
        <v>41</v>
      </c>
      <c r="F6077">
        <v>939478</v>
      </c>
      <c r="G6077" s="44">
        <f t="shared" si="658"/>
        <v>44562</v>
      </c>
      <c r="H6077" s="50">
        <f t="shared" si="659"/>
        <v>304</v>
      </c>
      <c r="I6077" s="50">
        <f t="shared" si="660"/>
        <v>14310009.6</v>
      </c>
      <c r="J6077" s="46">
        <v>470724</v>
      </c>
      <c r="K6077" s="2" t="s">
        <v>34</v>
      </c>
      <c r="L6077" s="52" t="str">
        <f t="shared" si="661"/>
        <v>20221031VND</v>
      </c>
      <c r="M6077">
        <f>VLOOKUP(L6077,Mapping!$H$1:$K$25,4,0)</f>
        <v>1</v>
      </c>
      <c r="N6077">
        <f t="shared" si="662"/>
        <v>9.3947799999999999E-4</v>
      </c>
      <c r="O6077">
        <f t="shared" si="663"/>
        <v>4.70724E-4</v>
      </c>
      <c r="P6077">
        <f t="shared" si="664"/>
        <v>1.43100096E-2</v>
      </c>
      <c r="Q6077" t="str">
        <f>VLOOKUP(VLOOKUP(C6077,Mapping!$A$1:$C$17,3,0),Mapping!$E$1:$F$6,2,0)</f>
        <v>Vùng 01</v>
      </c>
    </row>
    <row r="6078" spans="1:17" x14ac:dyDescent="0.3">
      <c r="A6078" s="33">
        <v>44865</v>
      </c>
      <c r="B6078">
        <v>2029</v>
      </c>
      <c r="C6078">
        <v>20</v>
      </c>
      <c r="D6078" s="38" t="s">
        <v>77</v>
      </c>
      <c r="E6078" s="2" t="s">
        <v>41</v>
      </c>
      <c r="F6078">
        <v>202593</v>
      </c>
      <c r="G6078" s="44">
        <f t="shared" si="658"/>
        <v>44562</v>
      </c>
      <c r="H6078" s="50">
        <f t="shared" si="659"/>
        <v>304</v>
      </c>
      <c r="I6078" s="50">
        <f t="shared" si="660"/>
        <v>29110918.400000002</v>
      </c>
      <c r="J6078" s="46">
        <v>957596</v>
      </c>
      <c r="K6078" s="2" t="s">
        <v>34</v>
      </c>
      <c r="L6078" s="52" t="str">
        <f t="shared" si="661"/>
        <v>20221031VND</v>
      </c>
      <c r="M6078">
        <f>VLOOKUP(L6078,Mapping!$H$1:$K$25,4,0)</f>
        <v>1</v>
      </c>
      <c r="N6078">
        <f t="shared" si="662"/>
        <v>2.0259299999999999E-4</v>
      </c>
      <c r="O6078">
        <f t="shared" si="663"/>
        <v>9.5759600000000001E-4</v>
      </c>
      <c r="P6078">
        <f t="shared" si="664"/>
        <v>2.9110918400000001E-2</v>
      </c>
      <c r="Q6078" t="str">
        <f>VLOOKUP(VLOOKUP(C6078,Mapping!$A$1:$C$17,3,0),Mapping!$E$1:$F$6,2,0)</f>
        <v>Vùng 02</v>
      </c>
    </row>
    <row r="6079" spans="1:17" x14ac:dyDescent="0.3">
      <c r="A6079" s="33">
        <v>44865</v>
      </c>
      <c r="B6079">
        <v>2031</v>
      </c>
      <c r="C6079">
        <v>48</v>
      </c>
      <c r="D6079" s="38" t="s">
        <v>77</v>
      </c>
      <c r="E6079" s="2" t="s">
        <v>41</v>
      </c>
      <c r="F6079">
        <v>9425996</v>
      </c>
      <c r="G6079" s="44">
        <f t="shared" si="658"/>
        <v>44562</v>
      </c>
      <c r="H6079" s="50">
        <f t="shared" si="659"/>
        <v>304</v>
      </c>
      <c r="I6079" s="50">
        <f t="shared" si="660"/>
        <v>241470361.59999999</v>
      </c>
      <c r="J6079" s="46">
        <v>7943104</v>
      </c>
      <c r="K6079" s="2" t="s">
        <v>34</v>
      </c>
      <c r="L6079" s="52" t="str">
        <f t="shared" si="661"/>
        <v>20221031VND</v>
      </c>
      <c r="M6079">
        <f>VLOOKUP(L6079,Mapping!$H$1:$K$25,4,0)</f>
        <v>1</v>
      </c>
      <c r="N6079">
        <f t="shared" si="662"/>
        <v>9.4259960000000007E-3</v>
      </c>
      <c r="O6079">
        <f t="shared" si="663"/>
        <v>7.9431039999999994E-3</v>
      </c>
      <c r="P6079">
        <f t="shared" si="664"/>
        <v>0.24147036159999999</v>
      </c>
      <c r="Q6079" t="str">
        <f>VLOOKUP(VLOOKUP(C6079,Mapping!$A$1:$C$17,3,0),Mapping!$E$1:$F$6,2,0)</f>
        <v>Vùng 01</v>
      </c>
    </row>
    <row r="6080" spans="1:17" x14ac:dyDescent="0.3">
      <c r="A6080" s="33">
        <v>44865</v>
      </c>
      <c r="B6080">
        <v>2031</v>
      </c>
      <c r="C6080">
        <v>48</v>
      </c>
      <c r="D6080" s="38" t="s">
        <v>77</v>
      </c>
      <c r="E6080" s="2" t="s">
        <v>41</v>
      </c>
      <c r="F6080">
        <v>1208810</v>
      </c>
      <c r="G6080" s="44">
        <f t="shared" si="658"/>
        <v>44562</v>
      </c>
      <c r="H6080" s="50">
        <f t="shared" si="659"/>
        <v>304</v>
      </c>
      <c r="I6080" s="50">
        <f t="shared" si="660"/>
        <v>59227864</v>
      </c>
      <c r="J6080" s="46">
        <v>1948285</v>
      </c>
      <c r="K6080" s="2" t="s">
        <v>34</v>
      </c>
      <c r="L6080" s="52" t="str">
        <f t="shared" si="661"/>
        <v>20221031VND</v>
      </c>
      <c r="M6080">
        <f>VLOOKUP(L6080,Mapping!$H$1:$K$25,4,0)</f>
        <v>1</v>
      </c>
      <c r="N6080">
        <f t="shared" si="662"/>
        <v>1.20881E-3</v>
      </c>
      <c r="O6080">
        <f t="shared" si="663"/>
        <v>1.9482849999999999E-3</v>
      </c>
      <c r="P6080">
        <f t="shared" si="664"/>
        <v>5.9227863999999998E-2</v>
      </c>
      <c r="Q6080" t="str">
        <f>VLOOKUP(VLOOKUP(C6080,Mapping!$A$1:$C$17,3,0),Mapping!$E$1:$F$6,2,0)</f>
        <v>Vùng 01</v>
      </c>
    </row>
    <row r="6081" spans="1:17" x14ac:dyDescent="0.3">
      <c r="A6081" s="33">
        <v>44865</v>
      </c>
      <c r="B6081">
        <v>2031</v>
      </c>
      <c r="C6081">
        <v>20</v>
      </c>
      <c r="D6081" s="38" t="s">
        <v>77</v>
      </c>
      <c r="E6081" s="2" t="s">
        <v>41</v>
      </c>
      <c r="F6081">
        <v>1056597</v>
      </c>
      <c r="G6081" s="44">
        <f t="shared" si="658"/>
        <v>44562</v>
      </c>
      <c r="H6081" s="50">
        <f t="shared" si="659"/>
        <v>304</v>
      </c>
      <c r="I6081" s="50">
        <f t="shared" si="660"/>
        <v>533656939110.39996</v>
      </c>
      <c r="J6081" s="46">
        <v>749168</v>
      </c>
      <c r="K6081" s="2" t="s">
        <v>35</v>
      </c>
      <c r="L6081" s="52" t="str">
        <f t="shared" si="661"/>
        <v>20221031USD</v>
      </c>
      <c r="M6081">
        <f>VLOOKUP(L6081,Mapping!$H$1:$K$25,4,0)</f>
        <v>23432</v>
      </c>
      <c r="N6081">
        <f t="shared" si="662"/>
        <v>24.758180904</v>
      </c>
      <c r="O6081">
        <f t="shared" si="663"/>
        <v>17.554504575999999</v>
      </c>
      <c r="P6081">
        <f t="shared" si="664"/>
        <v>533.6569391104</v>
      </c>
      <c r="Q6081" t="str">
        <f>VLOOKUP(VLOOKUP(C6081,Mapping!$A$1:$C$17,3,0),Mapping!$E$1:$F$6,2,0)</f>
        <v>Vùng 02</v>
      </c>
    </row>
    <row r="6082" spans="1:17" x14ac:dyDescent="0.3">
      <c r="A6082" s="33">
        <v>44865</v>
      </c>
      <c r="B6082">
        <v>2031</v>
      </c>
      <c r="C6082">
        <v>20</v>
      </c>
      <c r="D6082" s="38" t="s">
        <v>77</v>
      </c>
      <c r="E6082" s="2" t="s">
        <v>41</v>
      </c>
      <c r="F6082">
        <v>1080870</v>
      </c>
      <c r="G6082" s="44">
        <f t="shared" ref="G6082:G6145" si="665">DATE(YEAR(A6082),1,1)</f>
        <v>44562</v>
      </c>
      <c r="H6082" s="50">
        <f t="shared" ref="H6082:H6145" si="666">DATEDIF(G6082,A6082,"D")+1</f>
        <v>304</v>
      </c>
      <c r="I6082" s="50">
        <f t="shared" si="660"/>
        <v>34514305.600000001</v>
      </c>
      <c r="J6082" s="46">
        <v>1135339</v>
      </c>
      <c r="K6082" s="2" t="s">
        <v>34</v>
      </c>
      <c r="L6082" s="52" t="str">
        <f t="shared" si="661"/>
        <v>20221031VND</v>
      </c>
      <c r="M6082">
        <f>VLOOKUP(L6082,Mapping!$H$1:$K$25,4,0)</f>
        <v>1</v>
      </c>
      <c r="N6082">
        <f t="shared" si="662"/>
        <v>1.0808700000000001E-3</v>
      </c>
      <c r="O6082">
        <f t="shared" si="663"/>
        <v>1.135339E-3</v>
      </c>
      <c r="P6082">
        <f t="shared" si="664"/>
        <v>3.4514305600000003E-2</v>
      </c>
      <c r="Q6082" t="str">
        <f>VLOOKUP(VLOOKUP(C6082,Mapping!$A$1:$C$17,3,0),Mapping!$E$1:$F$6,2,0)</f>
        <v>Vùng 02</v>
      </c>
    </row>
    <row r="6083" spans="1:17" x14ac:dyDescent="0.3">
      <c r="A6083" s="33">
        <v>44865</v>
      </c>
      <c r="B6083">
        <v>2032</v>
      </c>
      <c r="C6083">
        <v>34</v>
      </c>
      <c r="D6083" s="38" t="s">
        <v>77</v>
      </c>
      <c r="E6083" s="2" t="s">
        <v>41</v>
      </c>
      <c r="F6083">
        <v>644041</v>
      </c>
      <c r="G6083" s="44">
        <f t="shared" si="665"/>
        <v>44562</v>
      </c>
      <c r="H6083" s="50">
        <f t="shared" si="666"/>
        <v>304</v>
      </c>
      <c r="I6083" s="50">
        <f t="shared" ref="I6083:I6146" si="667">H6083*(J6083/10)*M6083</f>
        <v>56493140.800000004</v>
      </c>
      <c r="J6083" s="46">
        <v>1858327</v>
      </c>
      <c r="K6083" s="2" t="s">
        <v>34</v>
      </c>
      <c r="L6083" s="52" t="str">
        <f t="shared" ref="L6083:L6146" si="668">CONCATENATE(TEXT(A6083,"YYYYMMDD"),K6083)</f>
        <v>20221031VND</v>
      </c>
      <c r="M6083">
        <f>VLOOKUP(L6083,Mapping!$H$1:$K$25,4,0)</f>
        <v>1</v>
      </c>
      <c r="N6083">
        <f t="shared" ref="N6083:N6146" si="669">F6083*M6083/10^9</f>
        <v>6.4404100000000004E-4</v>
      </c>
      <c r="O6083">
        <f t="shared" ref="O6083:O6146" si="670">J6083*M6083/10^9</f>
        <v>1.8583269999999999E-3</v>
      </c>
      <c r="P6083">
        <f t="shared" ref="P6083:P6146" si="671">I6083/10^9</f>
        <v>5.6493140800000008E-2</v>
      </c>
      <c r="Q6083" t="str">
        <f>VLOOKUP(VLOOKUP(C6083,Mapping!$A$1:$C$17,3,0),Mapping!$E$1:$F$6,2,0)</f>
        <v>Vùng 02</v>
      </c>
    </row>
    <row r="6084" spans="1:17" x14ac:dyDescent="0.3">
      <c r="A6084" s="33">
        <v>44865</v>
      </c>
      <c r="B6084">
        <v>2032</v>
      </c>
      <c r="C6084">
        <v>34</v>
      </c>
      <c r="D6084" s="38" t="s">
        <v>77</v>
      </c>
      <c r="E6084" s="2" t="s">
        <v>41</v>
      </c>
      <c r="F6084">
        <v>1412011</v>
      </c>
      <c r="G6084" s="44">
        <f t="shared" si="665"/>
        <v>44562</v>
      </c>
      <c r="H6084" s="50">
        <f t="shared" si="666"/>
        <v>304</v>
      </c>
      <c r="I6084" s="50">
        <f t="shared" si="667"/>
        <v>4336955.2</v>
      </c>
      <c r="J6084" s="46">
        <v>142663</v>
      </c>
      <c r="K6084" s="2" t="s">
        <v>34</v>
      </c>
      <c r="L6084" s="52" t="str">
        <f t="shared" si="668"/>
        <v>20221031VND</v>
      </c>
      <c r="M6084">
        <f>VLOOKUP(L6084,Mapping!$H$1:$K$25,4,0)</f>
        <v>1</v>
      </c>
      <c r="N6084">
        <f t="shared" si="669"/>
        <v>1.4120109999999999E-3</v>
      </c>
      <c r="O6084">
        <f t="shared" si="670"/>
        <v>1.4266300000000001E-4</v>
      </c>
      <c r="P6084">
        <f t="shared" si="671"/>
        <v>4.3369552E-3</v>
      </c>
      <c r="Q6084" t="str">
        <f>VLOOKUP(VLOOKUP(C6084,Mapping!$A$1:$C$17,3,0),Mapping!$E$1:$F$6,2,0)</f>
        <v>Vùng 02</v>
      </c>
    </row>
    <row r="6085" spans="1:17" x14ac:dyDescent="0.3">
      <c r="A6085" s="33">
        <v>44865</v>
      </c>
      <c r="B6085">
        <v>2034</v>
      </c>
      <c r="C6085">
        <v>31</v>
      </c>
      <c r="D6085" s="38" t="s">
        <v>77</v>
      </c>
      <c r="E6085" s="2" t="s">
        <v>41</v>
      </c>
      <c r="F6085">
        <v>168117</v>
      </c>
      <c r="G6085" s="44">
        <f t="shared" si="665"/>
        <v>44562</v>
      </c>
      <c r="H6085" s="50">
        <f t="shared" si="666"/>
        <v>304</v>
      </c>
      <c r="I6085" s="50">
        <f t="shared" si="667"/>
        <v>4504246.4000000004</v>
      </c>
      <c r="J6085" s="46">
        <v>148166</v>
      </c>
      <c r="K6085" s="2" t="s">
        <v>34</v>
      </c>
      <c r="L6085" s="52" t="str">
        <f t="shared" si="668"/>
        <v>20221031VND</v>
      </c>
      <c r="M6085">
        <f>VLOOKUP(L6085,Mapping!$H$1:$K$25,4,0)</f>
        <v>1</v>
      </c>
      <c r="N6085">
        <f t="shared" si="669"/>
        <v>1.6811699999999999E-4</v>
      </c>
      <c r="O6085">
        <f t="shared" si="670"/>
        <v>1.48166E-4</v>
      </c>
      <c r="P6085">
        <f t="shared" si="671"/>
        <v>4.5042464000000001E-3</v>
      </c>
      <c r="Q6085" t="str">
        <f>VLOOKUP(VLOOKUP(C6085,Mapping!$A$1:$C$17,3,0),Mapping!$E$1:$F$6,2,0)</f>
        <v>Vùng 03</v>
      </c>
    </row>
    <row r="6086" spans="1:17" x14ac:dyDescent="0.3">
      <c r="A6086" s="33">
        <v>44865</v>
      </c>
      <c r="B6086">
        <v>2036</v>
      </c>
      <c r="C6086">
        <v>40</v>
      </c>
      <c r="D6086" s="38" t="s">
        <v>77</v>
      </c>
      <c r="E6086" s="2" t="s">
        <v>41</v>
      </c>
      <c r="F6086">
        <v>1489851</v>
      </c>
      <c r="G6086" s="44">
        <f t="shared" si="665"/>
        <v>44562</v>
      </c>
      <c r="H6086" s="50">
        <f t="shared" si="666"/>
        <v>304</v>
      </c>
      <c r="I6086" s="50">
        <f t="shared" si="667"/>
        <v>21263371.199999999</v>
      </c>
      <c r="J6086" s="46">
        <v>699453</v>
      </c>
      <c r="K6086" s="2" t="s">
        <v>34</v>
      </c>
      <c r="L6086" s="52" t="str">
        <f t="shared" si="668"/>
        <v>20221031VND</v>
      </c>
      <c r="M6086">
        <f>VLOOKUP(L6086,Mapping!$H$1:$K$25,4,0)</f>
        <v>1</v>
      </c>
      <c r="N6086">
        <f t="shared" si="669"/>
        <v>1.4898509999999999E-3</v>
      </c>
      <c r="O6086">
        <f t="shared" si="670"/>
        <v>6.9945300000000005E-4</v>
      </c>
      <c r="P6086">
        <f t="shared" si="671"/>
        <v>2.1263371199999999E-2</v>
      </c>
      <c r="Q6086" t="str">
        <f>VLOOKUP(VLOOKUP(C6086,Mapping!$A$1:$C$17,3,0),Mapping!$E$1:$F$6,2,0)</f>
        <v>Vùng 01</v>
      </c>
    </row>
    <row r="6087" spans="1:17" x14ac:dyDescent="0.3">
      <c r="A6087" s="33">
        <v>44865</v>
      </c>
      <c r="B6087">
        <v>2036</v>
      </c>
      <c r="C6087">
        <v>11</v>
      </c>
      <c r="D6087" s="38" t="s">
        <v>77</v>
      </c>
      <c r="E6087" s="2" t="s">
        <v>41</v>
      </c>
      <c r="F6087">
        <v>195599</v>
      </c>
      <c r="G6087" s="44">
        <f t="shared" si="665"/>
        <v>44562</v>
      </c>
      <c r="H6087" s="50">
        <f t="shared" si="666"/>
        <v>304</v>
      </c>
      <c r="I6087" s="50">
        <f t="shared" si="667"/>
        <v>59626104</v>
      </c>
      <c r="J6087" s="46">
        <v>1961385</v>
      </c>
      <c r="K6087" s="2" t="s">
        <v>34</v>
      </c>
      <c r="L6087" s="52" t="str">
        <f t="shared" si="668"/>
        <v>20221031VND</v>
      </c>
      <c r="M6087">
        <f>VLOOKUP(L6087,Mapping!$H$1:$K$25,4,0)</f>
        <v>1</v>
      </c>
      <c r="N6087">
        <f t="shared" si="669"/>
        <v>1.95599E-4</v>
      </c>
      <c r="O6087">
        <f t="shared" si="670"/>
        <v>1.961385E-3</v>
      </c>
      <c r="P6087">
        <f t="shared" si="671"/>
        <v>5.9626103999999999E-2</v>
      </c>
      <c r="Q6087" t="str">
        <f>VLOOKUP(VLOOKUP(C6087,Mapping!$A$1:$C$17,3,0),Mapping!$E$1:$F$6,2,0)</f>
        <v>Vùng 01</v>
      </c>
    </row>
    <row r="6088" spans="1:17" x14ac:dyDescent="0.3">
      <c r="A6088" s="33">
        <v>44865</v>
      </c>
      <c r="B6088">
        <v>2037</v>
      </c>
      <c r="C6088">
        <v>34</v>
      </c>
      <c r="D6088" s="38" t="s">
        <v>77</v>
      </c>
      <c r="E6088" s="2" t="s">
        <v>41</v>
      </c>
      <c r="F6088">
        <v>1790378</v>
      </c>
      <c r="G6088" s="44">
        <f t="shared" si="665"/>
        <v>44562</v>
      </c>
      <c r="H6088" s="50">
        <f t="shared" si="666"/>
        <v>304</v>
      </c>
      <c r="I6088" s="50">
        <f t="shared" si="667"/>
        <v>17553112</v>
      </c>
      <c r="J6088" s="46">
        <v>577405</v>
      </c>
      <c r="K6088" s="2" t="s">
        <v>34</v>
      </c>
      <c r="L6088" s="52" t="str">
        <f t="shared" si="668"/>
        <v>20221031VND</v>
      </c>
      <c r="M6088">
        <f>VLOOKUP(L6088,Mapping!$H$1:$K$25,4,0)</f>
        <v>1</v>
      </c>
      <c r="N6088">
        <f t="shared" si="669"/>
        <v>1.790378E-3</v>
      </c>
      <c r="O6088">
        <f t="shared" si="670"/>
        <v>5.7740500000000002E-4</v>
      </c>
      <c r="P6088">
        <f t="shared" si="671"/>
        <v>1.7553111999999999E-2</v>
      </c>
      <c r="Q6088" t="str">
        <f>VLOOKUP(VLOOKUP(C6088,Mapping!$A$1:$C$17,3,0),Mapping!$E$1:$F$6,2,0)</f>
        <v>Vùng 02</v>
      </c>
    </row>
    <row r="6089" spans="1:17" x14ac:dyDescent="0.3">
      <c r="A6089" s="33">
        <v>44865</v>
      </c>
      <c r="B6089">
        <v>2037</v>
      </c>
      <c r="C6089">
        <v>40</v>
      </c>
      <c r="D6089" s="38" t="s">
        <v>77</v>
      </c>
      <c r="E6089" s="2" t="s">
        <v>41</v>
      </c>
      <c r="F6089">
        <v>57366</v>
      </c>
      <c r="G6089" s="44">
        <f t="shared" si="665"/>
        <v>44562</v>
      </c>
      <c r="H6089" s="50">
        <f t="shared" si="666"/>
        <v>304</v>
      </c>
      <c r="I6089" s="50">
        <f t="shared" si="667"/>
        <v>34737867.200000003</v>
      </c>
      <c r="J6089" s="46">
        <v>1142693</v>
      </c>
      <c r="K6089" s="2" t="s">
        <v>34</v>
      </c>
      <c r="L6089" s="52" t="str">
        <f t="shared" si="668"/>
        <v>20221031VND</v>
      </c>
      <c r="M6089">
        <f>VLOOKUP(L6089,Mapping!$H$1:$K$25,4,0)</f>
        <v>1</v>
      </c>
      <c r="N6089">
        <f t="shared" si="669"/>
        <v>5.7365999999999999E-5</v>
      </c>
      <c r="O6089">
        <f t="shared" si="670"/>
        <v>1.142693E-3</v>
      </c>
      <c r="P6089">
        <f t="shared" si="671"/>
        <v>3.4737867200000001E-2</v>
      </c>
      <c r="Q6089" t="str">
        <f>VLOOKUP(VLOOKUP(C6089,Mapping!$A$1:$C$17,3,0),Mapping!$E$1:$F$6,2,0)</f>
        <v>Vùng 01</v>
      </c>
    </row>
    <row r="6090" spans="1:17" x14ac:dyDescent="0.3">
      <c r="A6090" s="33">
        <v>44865</v>
      </c>
      <c r="B6090">
        <v>2037</v>
      </c>
      <c r="C6090">
        <v>24</v>
      </c>
      <c r="D6090" s="38" t="s">
        <v>77</v>
      </c>
      <c r="E6090" s="2" t="s">
        <v>41</v>
      </c>
      <c r="F6090">
        <v>1928781</v>
      </c>
      <c r="G6090" s="44">
        <f t="shared" si="665"/>
        <v>44562</v>
      </c>
      <c r="H6090" s="50">
        <f t="shared" si="666"/>
        <v>304</v>
      </c>
      <c r="I6090" s="50">
        <f t="shared" si="667"/>
        <v>12313307.200000001</v>
      </c>
      <c r="J6090" s="46">
        <v>405043</v>
      </c>
      <c r="K6090" s="2" t="s">
        <v>34</v>
      </c>
      <c r="L6090" s="52" t="str">
        <f t="shared" si="668"/>
        <v>20221031VND</v>
      </c>
      <c r="M6090">
        <f>VLOOKUP(L6090,Mapping!$H$1:$K$25,4,0)</f>
        <v>1</v>
      </c>
      <c r="N6090">
        <f t="shared" si="669"/>
        <v>1.9287810000000001E-3</v>
      </c>
      <c r="O6090">
        <f t="shared" si="670"/>
        <v>4.05043E-4</v>
      </c>
      <c r="P6090">
        <f t="shared" si="671"/>
        <v>1.2313307200000002E-2</v>
      </c>
      <c r="Q6090" t="str">
        <f>VLOOKUP(VLOOKUP(C6090,Mapping!$A$1:$C$17,3,0),Mapping!$E$1:$F$6,2,0)</f>
        <v>Vùng 04</v>
      </c>
    </row>
    <row r="6091" spans="1:17" x14ac:dyDescent="0.3">
      <c r="A6091" s="33">
        <v>44865</v>
      </c>
      <c r="B6091">
        <v>2037</v>
      </c>
      <c r="C6091">
        <v>40</v>
      </c>
      <c r="D6091" s="38" t="s">
        <v>77</v>
      </c>
      <c r="E6091" s="2" t="s">
        <v>41</v>
      </c>
      <c r="F6091">
        <v>989314</v>
      </c>
      <c r="G6091" s="44">
        <f t="shared" si="665"/>
        <v>44562</v>
      </c>
      <c r="H6091" s="50">
        <f t="shared" si="666"/>
        <v>304</v>
      </c>
      <c r="I6091" s="50">
        <f t="shared" si="667"/>
        <v>14989115.200000001</v>
      </c>
      <c r="J6091" s="46">
        <v>493063</v>
      </c>
      <c r="K6091" s="2" t="s">
        <v>34</v>
      </c>
      <c r="L6091" s="52" t="str">
        <f t="shared" si="668"/>
        <v>20221031VND</v>
      </c>
      <c r="M6091">
        <f>VLOOKUP(L6091,Mapping!$H$1:$K$25,4,0)</f>
        <v>1</v>
      </c>
      <c r="N6091">
        <f t="shared" si="669"/>
        <v>9.8931400000000004E-4</v>
      </c>
      <c r="O6091">
        <f t="shared" si="670"/>
        <v>4.9306299999999996E-4</v>
      </c>
      <c r="P6091">
        <f t="shared" si="671"/>
        <v>1.4989115200000002E-2</v>
      </c>
      <c r="Q6091" t="str">
        <f>VLOOKUP(VLOOKUP(C6091,Mapping!$A$1:$C$17,3,0),Mapping!$E$1:$F$6,2,0)</f>
        <v>Vùng 01</v>
      </c>
    </row>
    <row r="6092" spans="1:17" x14ac:dyDescent="0.3">
      <c r="A6092" s="33">
        <v>44865</v>
      </c>
      <c r="B6092">
        <v>2038</v>
      </c>
      <c r="C6092">
        <v>40</v>
      </c>
      <c r="D6092" s="38" t="s">
        <v>77</v>
      </c>
      <c r="E6092" s="2" t="s">
        <v>41</v>
      </c>
      <c r="F6092">
        <v>1037763</v>
      </c>
      <c r="G6092" s="44">
        <f t="shared" si="665"/>
        <v>44562</v>
      </c>
      <c r="H6092" s="50">
        <f t="shared" si="666"/>
        <v>304</v>
      </c>
      <c r="I6092" s="50">
        <f t="shared" si="667"/>
        <v>26791033.599999998</v>
      </c>
      <c r="J6092" s="46">
        <v>881284</v>
      </c>
      <c r="K6092" s="2" t="s">
        <v>34</v>
      </c>
      <c r="L6092" s="52" t="str">
        <f t="shared" si="668"/>
        <v>20221031VND</v>
      </c>
      <c r="M6092">
        <f>VLOOKUP(L6092,Mapping!$H$1:$K$25,4,0)</f>
        <v>1</v>
      </c>
      <c r="N6092">
        <f t="shared" si="669"/>
        <v>1.0377629999999999E-3</v>
      </c>
      <c r="O6092">
        <f t="shared" si="670"/>
        <v>8.8128399999999997E-4</v>
      </c>
      <c r="P6092">
        <f t="shared" si="671"/>
        <v>2.6791033599999996E-2</v>
      </c>
      <c r="Q6092" t="str">
        <f>VLOOKUP(VLOOKUP(C6092,Mapping!$A$1:$C$17,3,0),Mapping!$E$1:$F$6,2,0)</f>
        <v>Vùng 01</v>
      </c>
    </row>
    <row r="6093" spans="1:17" x14ac:dyDescent="0.3">
      <c r="A6093" s="33">
        <v>44865</v>
      </c>
      <c r="B6093">
        <v>2042</v>
      </c>
      <c r="C6093">
        <v>48</v>
      </c>
      <c r="D6093" s="38" t="s">
        <v>77</v>
      </c>
      <c r="E6093" s="2" t="s">
        <v>41</v>
      </c>
      <c r="F6093">
        <v>100124</v>
      </c>
      <c r="G6093" s="44">
        <f t="shared" si="665"/>
        <v>44562</v>
      </c>
      <c r="H6093" s="50">
        <f t="shared" si="666"/>
        <v>304</v>
      </c>
      <c r="I6093" s="50">
        <f t="shared" si="667"/>
        <v>37202212.799999997</v>
      </c>
      <c r="J6093" s="46">
        <v>1223757</v>
      </c>
      <c r="K6093" s="2" t="s">
        <v>34</v>
      </c>
      <c r="L6093" s="52" t="str">
        <f t="shared" si="668"/>
        <v>20221031VND</v>
      </c>
      <c r="M6093">
        <f>VLOOKUP(L6093,Mapping!$H$1:$K$25,4,0)</f>
        <v>1</v>
      </c>
      <c r="N6093">
        <f t="shared" si="669"/>
        <v>1.0012400000000001E-4</v>
      </c>
      <c r="O6093">
        <f t="shared" si="670"/>
        <v>1.223757E-3</v>
      </c>
      <c r="P6093">
        <f t="shared" si="671"/>
        <v>3.7202212799999995E-2</v>
      </c>
      <c r="Q6093" t="str">
        <f>VLOOKUP(VLOOKUP(C6093,Mapping!$A$1:$C$17,3,0),Mapping!$E$1:$F$6,2,0)</f>
        <v>Vùng 01</v>
      </c>
    </row>
    <row r="6094" spans="1:17" x14ac:dyDescent="0.3">
      <c r="A6094" s="33">
        <v>44865</v>
      </c>
      <c r="B6094">
        <v>2042</v>
      </c>
      <c r="C6094">
        <v>20</v>
      </c>
      <c r="D6094" s="38" t="s">
        <v>77</v>
      </c>
      <c r="E6094" s="2" t="s">
        <v>41</v>
      </c>
      <c r="F6094">
        <v>1043861</v>
      </c>
      <c r="G6094" s="44">
        <f t="shared" si="665"/>
        <v>44562</v>
      </c>
      <c r="H6094" s="50">
        <f t="shared" si="666"/>
        <v>304</v>
      </c>
      <c r="I6094" s="50">
        <f t="shared" si="667"/>
        <v>1099478886139.2</v>
      </c>
      <c r="J6094" s="46">
        <v>1585371</v>
      </c>
      <c r="K6094" s="2" t="s">
        <v>36</v>
      </c>
      <c r="L6094" s="52" t="str">
        <f t="shared" si="668"/>
        <v>20221031EUR</v>
      </c>
      <c r="M6094">
        <f>VLOOKUP(L6094,Mapping!$H$1:$K$25,4,0)</f>
        <v>22813</v>
      </c>
      <c r="N6094">
        <f t="shared" si="669"/>
        <v>23.813600993000001</v>
      </c>
      <c r="O6094">
        <f t="shared" si="670"/>
        <v>36.167068622999999</v>
      </c>
      <c r="P6094">
        <f t="shared" si="671"/>
        <v>1099.4788861391999</v>
      </c>
      <c r="Q6094" t="str">
        <f>VLOOKUP(VLOOKUP(C6094,Mapping!$A$1:$C$17,3,0),Mapping!$E$1:$F$6,2,0)</f>
        <v>Vùng 02</v>
      </c>
    </row>
    <row r="6095" spans="1:17" x14ac:dyDescent="0.3">
      <c r="A6095" s="33">
        <v>44865</v>
      </c>
      <c r="B6095">
        <v>2043</v>
      </c>
      <c r="C6095">
        <v>11</v>
      </c>
      <c r="D6095" s="38" t="s">
        <v>77</v>
      </c>
      <c r="E6095" s="2" t="s">
        <v>41</v>
      </c>
      <c r="F6095">
        <v>357798</v>
      </c>
      <c r="G6095" s="44">
        <f t="shared" si="665"/>
        <v>44562</v>
      </c>
      <c r="H6095" s="50">
        <f t="shared" si="666"/>
        <v>304</v>
      </c>
      <c r="I6095" s="50">
        <f t="shared" si="667"/>
        <v>15338563.200000001</v>
      </c>
      <c r="J6095" s="46">
        <v>504558</v>
      </c>
      <c r="K6095" s="2" t="s">
        <v>34</v>
      </c>
      <c r="L6095" s="52" t="str">
        <f t="shared" si="668"/>
        <v>20221031VND</v>
      </c>
      <c r="M6095">
        <f>VLOOKUP(L6095,Mapping!$H$1:$K$25,4,0)</f>
        <v>1</v>
      </c>
      <c r="N6095">
        <f t="shared" si="669"/>
        <v>3.5779799999999999E-4</v>
      </c>
      <c r="O6095">
        <f t="shared" si="670"/>
        <v>5.04558E-4</v>
      </c>
      <c r="P6095">
        <f t="shared" si="671"/>
        <v>1.53385632E-2</v>
      </c>
      <c r="Q6095" t="str">
        <f>VLOOKUP(VLOOKUP(C6095,Mapping!$A$1:$C$17,3,0),Mapping!$E$1:$F$6,2,0)</f>
        <v>Vùng 01</v>
      </c>
    </row>
    <row r="6096" spans="1:17" x14ac:dyDescent="0.3">
      <c r="A6096" s="33">
        <v>44865</v>
      </c>
      <c r="B6096">
        <v>2044</v>
      </c>
      <c r="C6096">
        <v>40</v>
      </c>
      <c r="D6096" s="38" t="s">
        <v>77</v>
      </c>
      <c r="E6096" s="2" t="s">
        <v>41</v>
      </c>
      <c r="F6096">
        <v>1161192</v>
      </c>
      <c r="G6096" s="44">
        <f t="shared" si="665"/>
        <v>44562</v>
      </c>
      <c r="H6096" s="50">
        <f t="shared" si="666"/>
        <v>304</v>
      </c>
      <c r="I6096" s="50">
        <f t="shared" si="667"/>
        <v>42820710.399999999</v>
      </c>
      <c r="J6096" s="46">
        <v>1408576</v>
      </c>
      <c r="K6096" s="2" t="s">
        <v>34</v>
      </c>
      <c r="L6096" s="52" t="str">
        <f t="shared" si="668"/>
        <v>20221031VND</v>
      </c>
      <c r="M6096">
        <f>VLOOKUP(L6096,Mapping!$H$1:$K$25,4,0)</f>
        <v>1</v>
      </c>
      <c r="N6096">
        <f t="shared" si="669"/>
        <v>1.1611919999999999E-3</v>
      </c>
      <c r="O6096">
        <f t="shared" si="670"/>
        <v>1.4085759999999999E-3</v>
      </c>
      <c r="P6096">
        <f t="shared" si="671"/>
        <v>4.2820710399999996E-2</v>
      </c>
      <c r="Q6096" t="str">
        <f>VLOOKUP(VLOOKUP(C6096,Mapping!$A$1:$C$17,3,0),Mapping!$E$1:$F$6,2,0)</f>
        <v>Vùng 01</v>
      </c>
    </row>
    <row r="6097" spans="1:17" x14ac:dyDescent="0.3">
      <c r="A6097" s="33">
        <v>44865</v>
      </c>
      <c r="B6097">
        <v>2045</v>
      </c>
      <c r="C6097">
        <v>20</v>
      </c>
      <c r="D6097" s="38" t="s">
        <v>77</v>
      </c>
      <c r="E6097" s="2" t="s">
        <v>41</v>
      </c>
      <c r="F6097">
        <v>213954</v>
      </c>
      <c r="G6097" s="44">
        <f t="shared" si="665"/>
        <v>44562</v>
      </c>
      <c r="H6097" s="50">
        <f t="shared" si="666"/>
        <v>304</v>
      </c>
      <c r="I6097" s="50">
        <f t="shared" si="667"/>
        <v>42319718.399999999</v>
      </c>
      <c r="J6097" s="46">
        <v>1392096</v>
      </c>
      <c r="K6097" s="2" t="s">
        <v>34</v>
      </c>
      <c r="L6097" s="52" t="str">
        <f t="shared" si="668"/>
        <v>20221031VND</v>
      </c>
      <c r="M6097">
        <f>VLOOKUP(L6097,Mapping!$H$1:$K$25,4,0)</f>
        <v>1</v>
      </c>
      <c r="N6097">
        <f t="shared" si="669"/>
        <v>2.1395400000000001E-4</v>
      </c>
      <c r="O6097">
        <f t="shared" si="670"/>
        <v>1.392096E-3</v>
      </c>
      <c r="P6097">
        <f t="shared" si="671"/>
        <v>4.2319718399999998E-2</v>
      </c>
      <c r="Q6097" t="str">
        <f>VLOOKUP(VLOOKUP(C6097,Mapping!$A$1:$C$17,3,0),Mapping!$E$1:$F$6,2,0)</f>
        <v>Vùng 02</v>
      </c>
    </row>
    <row r="6098" spans="1:17" x14ac:dyDescent="0.3">
      <c r="A6098" s="33">
        <v>44865</v>
      </c>
      <c r="B6098">
        <v>2045</v>
      </c>
      <c r="C6098">
        <v>34</v>
      </c>
      <c r="D6098" s="38" t="s">
        <v>77</v>
      </c>
      <c r="E6098" s="2" t="s">
        <v>41</v>
      </c>
      <c r="F6098">
        <v>653118</v>
      </c>
      <c r="G6098" s="44">
        <f t="shared" si="665"/>
        <v>44562</v>
      </c>
      <c r="H6098" s="50">
        <f t="shared" si="666"/>
        <v>304</v>
      </c>
      <c r="I6098" s="50">
        <f t="shared" si="667"/>
        <v>4548113.5999999996</v>
      </c>
      <c r="J6098" s="46">
        <v>149609</v>
      </c>
      <c r="K6098" s="2" t="s">
        <v>34</v>
      </c>
      <c r="L6098" s="52" t="str">
        <f t="shared" si="668"/>
        <v>20221031VND</v>
      </c>
      <c r="M6098">
        <f>VLOOKUP(L6098,Mapping!$H$1:$K$25,4,0)</f>
        <v>1</v>
      </c>
      <c r="N6098">
        <f t="shared" si="669"/>
        <v>6.5311799999999995E-4</v>
      </c>
      <c r="O6098">
        <f t="shared" si="670"/>
        <v>1.4960900000000001E-4</v>
      </c>
      <c r="P6098">
        <f t="shared" si="671"/>
        <v>4.5481135999999997E-3</v>
      </c>
      <c r="Q6098" t="str">
        <f>VLOOKUP(VLOOKUP(C6098,Mapping!$A$1:$C$17,3,0),Mapping!$E$1:$F$6,2,0)</f>
        <v>Vùng 02</v>
      </c>
    </row>
    <row r="6099" spans="1:17" x14ac:dyDescent="0.3">
      <c r="A6099" s="33">
        <v>44865</v>
      </c>
      <c r="B6099">
        <v>2047</v>
      </c>
      <c r="C6099">
        <v>20</v>
      </c>
      <c r="D6099" s="38" t="s">
        <v>77</v>
      </c>
      <c r="E6099" s="2" t="s">
        <v>41</v>
      </c>
      <c r="F6099">
        <v>3613734</v>
      </c>
      <c r="G6099" s="44">
        <f t="shared" si="665"/>
        <v>44562</v>
      </c>
      <c r="H6099" s="50">
        <f t="shared" si="666"/>
        <v>304</v>
      </c>
      <c r="I6099" s="50">
        <f t="shared" si="667"/>
        <v>153932771.19999999</v>
      </c>
      <c r="J6099" s="46">
        <v>5063578</v>
      </c>
      <c r="K6099" s="2" t="s">
        <v>34</v>
      </c>
      <c r="L6099" s="52" t="str">
        <f t="shared" si="668"/>
        <v>20221031VND</v>
      </c>
      <c r="M6099">
        <f>VLOOKUP(L6099,Mapping!$H$1:$K$25,4,0)</f>
        <v>1</v>
      </c>
      <c r="N6099">
        <f t="shared" si="669"/>
        <v>3.613734E-3</v>
      </c>
      <c r="O6099">
        <f t="shared" si="670"/>
        <v>5.063578E-3</v>
      </c>
      <c r="P6099">
        <f t="shared" si="671"/>
        <v>0.15393277119999998</v>
      </c>
      <c r="Q6099" t="str">
        <f>VLOOKUP(VLOOKUP(C6099,Mapping!$A$1:$C$17,3,0),Mapping!$E$1:$F$6,2,0)</f>
        <v>Vùng 02</v>
      </c>
    </row>
    <row r="6100" spans="1:17" x14ac:dyDescent="0.3">
      <c r="A6100" s="33">
        <v>44865</v>
      </c>
      <c r="B6100">
        <v>2047</v>
      </c>
      <c r="C6100">
        <v>20</v>
      </c>
      <c r="D6100" s="38" t="s">
        <v>77</v>
      </c>
      <c r="E6100" s="2" t="s">
        <v>41</v>
      </c>
      <c r="F6100">
        <v>6549441</v>
      </c>
      <c r="G6100" s="44">
        <f t="shared" si="665"/>
        <v>44562</v>
      </c>
      <c r="H6100" s="50">
        <f t="shared" si="666"/>
        <v>304</v>
      </c>
      <c r="I6100" s="50">
        <f t="shared" si="667"/>
        <v>295860947.19999999</v>
      </c>
      <c r="J6100" s="46">
        <v>9732268</v>
      </c>
      <c r="K6100" s="2" t="s">
        <v>34</v>
      </c>
      <c r="L6100" s="52" t="str">
        <f t="shared" si="668"/>
        <v>20221031VND</v>
      </c>
      <c r="M6100">
        <f>VLOOKUP(L6100,Mapping!$H$1:$K$25,4,0)</f>
        <v>1</v>
      </c>
      <c r="N6100">
        <f t="shared" si="669"/>
        <v>6.5494409999999996E-3</v>
      </c>
      <c r="O6100">
        <f t="shared" si="670"/>
        <v>9.7322680000000005E-3</v>
      </c>
      <c r="P6100">
        <f t="shared" si="671"/>
        <v>0.2958609472</v>
      </c>
      <c r="Q6100" t="str">
        <f>VLOOKUP(VLOOKUP(C6100,Mapping!$A$1:$C$17,3,0),Mapping!$E$1:$F$6,2,0)</f>
        <v>Vùng 02</v>
      </c>
    </row>
    <row r="6101" spans="1:17" x14ac:dyDescent="0.3">
      <c r="A6101" s="33">
        <v>44865</v>
      </c>
      <c r="B6101">
        <v>2048</v>
      </c>
      <c r="C6101">
        <v>24</v>
      </c>
      <c r="D6101" s="38" t="s">
        <v>77</v>
      </c>
      <c r="E6101" s="2" t="s">
        <v>41</v>
      </c>
      <c r="F6101">
        <v>612583</v>
      </c>
      <c r="G6101" s="44">
        <f t="shared" si="665"/>
        <v>44562</v>
      </c>
      <c r="H6101" s="50">
        <f t="shared" si="666"/>
        <v>304</v>
      </c>
      <c r="I6101" s="50">
        <f t="shared" si="667"/>
        <v>58172193.600000001</v>
      </c>
      <c r="J6101" s="46">
        <v>1913559</v>
      </c>
      <c r="K6101" s="2" t="s">
        <v>34</v>
      </c>
      <c r="L6101" s="52" t="str">
        <f t="shared" si="668"/>
        <v>20221031VND</v>
      </c>
      <c r="M6101">
        <f>VLOOKUP(L6101,Mapping!$H$1:$K$25,4,0)</f>
        <v>1</v>
      </c>
      <c r="N6101">
        <f t="shared" si="669"/>
        <v>6.1258299999999999E-4</v>
      </c>
      <c r="O6101">
        <f t="shared" si="670"/>
        <v>1.913559E-3</v>
      </c>
      <c r="P6101">
        <f t="shared" si="671"/>
        <v>5.8172193599999998E-2</v>
      </c>
      <c r="Q6101" t="str">
        <f>VLOOKUP(VLOOKUP(C6101,Mapping!$A$1:$C$17,3,0),Mapping!$E$1:$F$6,2,0)</f>
        <v>Vùng 04</v>
      </c>
    </row>
    <row r="6102" spans="1:17" x14ac:dyDescent="0.3">
      <c r="A6102" s="33">
        <v>44865</v>
      </c>
      <c r="B6102">
        <v>2059</v>
      </c>
      <c r="C6102">
        <v>40</v>
      </c>
      <c r="D6102" s="38" t="s">
        <v>77</v>
      </c>
      <c r="E6102" s="2" t="s">
        <v>41</v>
      </c>
      <c r="F6102">
        <v>1580765</v>
      </c>
      <c r="G6102" s="44">
        <f t="shared" si="665"/>
        <v>44562</v>
      </c>
      <c r="H6102" s="50">
        <f t="shared" si="666"/>
        <v>304</v>
      </c>
      <c r="I6102" s="50">
        <f t="shared" si="667"/>
        <v>902416542059.19995</v>
      </c>
      <c r="J6102" s="46">
        <v>1301221</v>
      </c>
      <c r="K6102" s="2" t="s">
        <v>36</v>
      </c>
      <c r="L6102" s="52" t="str">
        <f t="shared" si="668"/>
        <v>20221031EUR</v>
      </c>
      <c r="M6102">
        <f>VLOOKUP(L6102,Mapping!$H$1:$K$25,4,0)</f>
        <v>22813</v>
      </c>
      <c r="N6102">
        <f t="shared" si="669"/>
        <v>36.061991945000003</v>
      </c>
      <c r="O6102">
        <f t="shared" si="670"/>
        <v>29.684754673</v>
      </c>
      <c r="P6102">
        <f t="shared" si="671"/>
        <v>902.41654205919997</v>
      </c>
      <c r="Q6102" t="str">
        <f>VLOOKUP(VLOOKUP(C6102,Mapping!$A$1:$C$17,3,0),Mapping!$E$1:$F$6,2,0)</f>
        <v>Vùng 01</v>
      </c>
    </row>
    <row r="6103" spans="1:17" x14ac:dyDescent="0.3">
      <c r="A6103" s="33">
        <v>44865</v>
      </c>
      <c r="B6103">
        <v>2059</v>
      </c>
      <c r="C6103">
        <v>45</v>
      </c>
      <c r="D6103" s="38" t="s">
        <v>77</v>
      </c>
      <c r="E6103" s="2" t="s">
        <v>41</v>
      </c>
      <c r="F6103">
        <v>481795</v>
      </c>
      <c r="G6103" s="44">
        <f t="shared" si="665"/>
        <v>44562</v>
      </c>
      <c r="H6103" s="50">
        <f t="shared" si="666"/>
        <v>304</v>
      </c>
      <c r="I6103" s="50">
        <f t="shared" si="667"/>
        <v>130444519334.40001</v>
      </c>
      <c r="J6103" s="46">
        <v>183123</v>
      </c>
      <c r="K6103" s="2" t="s">
        <v>35</v>
      </c>
      <c r="L6103" s="52" t="str">
        <f t="shared" si="668"/>
        <v>20221031USD</v>
      </c>
      <c r="M6103">
        <f>VLOOKUP(L6103,Mapping!$H$1:$K$25,4,0)</f>
        <v>23432</v>
      </c>
      <c r="N6103">
        <f t="shared" si="669"/>
        <v>11.289420440000001</v>
      </c>
      <c r="O6103">
        <f t="shared" si="670"/>
        <v>4.2909381360000003</v>
      </c>
      <c r="P6103">
        <f t="shared" si="671"/>
        <v>130.44451933440001</v>
      </c>
      <c r="Q6103" t="str">
        <f>VLOOKUP(VLOOKUP(C6103,Mapping!$A$1:$C$17,3,0),Mapping!$E$1:$F$6,2,0)</f>
        <v>Vùng 02</v>
      </c>
    </row>
    <row r="6104" spans="1:17" x14ac:dyDescent="0.3">
      <c r="A6104" s="33">
        <v>44865</v>
      </c>
      <c r="B6104">
        <v>2059</v>
      </c>
      <c r="C6104">
        <v>40</v>
      </c>
      <c r="D6104" s="38" t="s">
        <v>77</v>
      </c>
      <c r="E6104" s="2" t="s">
        <v>41</v>
      </c>
      <c r="F6104">
        <v>352953</v>
      </c>
      <c r="G6104" s="44">
        <f t="shared" si="665"/>
        <v>44562</v>
      </c>
      <c r="H6104" s="50">
        <f t="shared" si="666"/>
        <v>304</v>
      </c>
      <c r="I6104" s="50">
        <f t="shared" si="667"/>
        <v>5211988218.1440001</v>
      </c>
      <c r="J6104" s="46">
        <v>1060803</v>
      </c>
      <c r="K6104" s="2" t="s">
        <v>37</v>
      </c>
      <c r="L6104" s="52" t="str">
        <f t="shared" si="668"/>
        <v>20221031JPY</v>
      </c>
      <c r="M6104">
        <f>VLOOKUP(L6104,Mapping!$H$1:$K$25,4,0)</f>
        <v>161.62</v>
      </c>
      <c r="N6104">
        <f t="shared" si="669"/>
        <v>5.704426386E-2</v>
      </c>
      <c r="O6104">
        <f t="shared" si="670"/>
        <v>0.17144698086000001</v>
      </c>
      <c r="P6104">
        <f t="shared" si="671"/>
        <v>5.2119882181440005</v>
      </c>
      <c r="Q6104" t="str">
        <f>VLOOKUP(VLOOKUP(C6104,Mapping!$A$1:$C$17,3,0),Mapping!$E$1:$F$6,2,0)</f>
        <v>Vùng 01</v>
      </c>
    </row>
    <row r="6105" spans="1:17" x14ac:dyDescent="0.3">
      <c r="A6105" s="33">
        <v>44865</v>
      </c>
      <c r="B6105">
        <v>2059</v>
      </c>
      <c r="C6105">
        <v>45</v>
      </c>
      <c r="D6105" s="38" t="s">
        <v>77</v>
      </c>
      <c r="E6105" s="2" t="s">
        <v>41</v>
      </c>
      <c r="F6105">
        <v>1072293</v>
      </c>
      <c r="G6105" s="44">
        <f t="shared" si="665"/>
        <v>44562</v>
      </c>
      <c r="H6105" s="50">
        <f t="shared" si="666"/>
        <v>304</v>
      </c>
      <c r="I6105" s="50">
        <f t="shared" si="667"/>
        <v>43702644.800000004</v>
      </c>
      <c r="J6105" s="46">
        <v>1437587</v>
      </c>
      <c r="K6105" s="2" t="s">
        <v>34</v>
      </c>
      <c r="L6105" s="52" t="str">
        <f t="shared" si="668"/>
        <v>20221031VND</v>
      </c>
      <c r="M6105">
        <f>VLOOKUP(L6105,Mapping!$H$1:$K$25,4,0)</f>
        <v>1</v>
      </c>
      <c r="N6105">
        <f t="shared" si="669"/>
        <v>1.072293E-3</v>
      </c>
      <c r="O6105">
        <f t="shared" si="670"/>
        <v>1.4375869999999999E-3</v>
      </c>
      <c r="P6105">
        <f t="shared" si="671"/>
        <v>4.3702644800000003E-2</v>
      </c>
      <c r="Q6105" t="str">
        <f>VLOOKUP(VLOOKUP(C6105,Mapping!$A$1:$C$17,3,0),Mapping!$E$1:$F$6,2,0)</f>
        <v>Vùng 02</v>
      </c>
    </row>
    <row r="6106" spans="1:17" x14ac:dyDescent="0.3">
      <c r="A6106" s="33">
        <v>44865</v>
      </c>
      <c r="B6106">
        <v>2059</v>
      </c>
      <c r="C6106">
        <v>26</v>
      </c>
      <c r="D6106" s="38" t="s">
        <v>77</v>
      </c>
      <c r="E6106" s="2" t="s">
        <v>41</v>
      </c>
      <c r="F6106">
        <v>1301095</v>
      </c>
      <c r="G6106" s="44">
        <f t="shared" si="665"/>
        <v>44562</v>
      </c>
      <c r="H6106" s="50">
        <f t="shared" si="666"/>
        <v>304</v>
      </c>
      <c r="I6106" s="50">
        <f t="shared" si="667"/>
        <v>25340497.599999998</v>
      </c>
      <c r="J6106" s="46">
        <v>833569</v>
      </c>
      <c r="K6106" s="2" t="s">
        <v>34</v>
      </c>
      <c r="L6106" s="52" t="str">
        <f t="shared" si="668"/>
        <v>20221031VND</v>
      </c>
      <c r="M6106">
        <f>VLOOKUP(L6106,Mapping!$H$1:$K$25,4,0)</f>
        <v>1</v>
      </c>
      <c r="N6106">
        <f t="shared" si="669"/>
        <v>1.3010949999999999E-3</v>
      </c>
      <c r="O6106">
        <f t="shared" si="670"/>
        <v>8.3356900000000004E-4</v>
      </c>
      <c r="P6106">
        <f t="shared" si="671"/>
        <v>2.5340497599999998E-2</v>
      </c>
      <c r="Q6106" t="str">
        <f>VLOOKUP(VLOOKUP(C6106,Mapping!$A$1:$C$17,3,0),Mapping!$E$1:$F$6,2,0)</f>
        <v>Vùng 04</v>
      </c>
    </row>
    <row r="6107" spans="1:17" x14ac:dyDescent="0.3">
      <c r="A6107" s="33">
        <v>44865</v>
      </c>
      <c r="B6107">
        <v>2059</v>
      </c>
      <c r="C6107">
        <v>20</v>
      </c>
      <c r="D6107" s="38" t="s">
        <v>77</v>
      </c>
      <c r="E6107" s="2" t="s">
        <v>41</v>
      </c>
      <c r="F6107">
        <v>390922</v>
      </c>
      <c r="G6107" s="44">
        <f t="shared" si="665"/>
        <v>44562</v>
      </c>
      <c r="H6107" s="50">
        <f t="shared" si="666"/>
        <v>304</v>
      </c>
      <c r="I6107" s="50">
        <f t="shared" si="667"/>
        <v>49953796.800000004</v>
      </c>
      <c r="J6107" s="46">
        <v>1643217</v>
      </c>
      <c r="K6107" s="2" t="s">
        <v>34</v>
      </c>
      <c r="L6107" s="52" t="str">
        <f t="shared" si="668"/>
        <v>20221031VND</v>
      </c>
      <c r="M6107">
        <f>VLOOKUP(L6107,Mapping!$H$1:$K$25,4,0)</f>
        <v>1</v>
      </c>
      <c r="N6107">
        <f t="shared" si="669"/>
        <v>3.9092199999999998E-4</v>
      </c>
      <c r="O6107">
        <f t="shared" si="670"/>
        <v>1.643217E-3</v>
      </c>
      <c r="P6107">
        <f t="shared" si="671"/>
        <v>4.9953796800000005E-2</v>
      </c>
      <c r="Q6107" t="str">
        <f>VLOOKUP(VLOOKUP(C6107,Mapping!$A$1:$C$17,3,0),Mapping!$E$1:$F$6,2,0)</f>
        <v>Vùng 02</v>
      </c>
    </row>
    <row r="6108" spans="1:17" x14ac:dyDescent="0.3">
      <c r="A6108" s="33">
        <v>44865</v>
      </c>
      <c r="B6108">
        <v>2059</v>
      </c>
      <c r="C6108">
        <v>40</v>
      </c>
      <c r="D6108" s="38" t="s">
        <v>77</v>
      </c>
      <c r="E6108" s="2" t="s">
        <v>41</v>
      </c>
      <c r="F6108">
        <v>8660137</v>
      </c>
      <c r="G6108" s="44">
        <f t="shared" si="665"/>
        <v>44562</v>
      </c>
      <c r="H6108" s="50">
        <f t="shared" si="666"/>
        <v>304</v>
      </c>
      <c r="I6108" s="50">
        <f t="shared" si="667"/>
        <v>231842134.40000001</v>
      </c>
      <c r="J6108" s="46">
        <v>7626386</v>
      </c>
      <c r="K6108" s="2" t="s">
        <v>34</v>
      </c>
      <c r="L6108" s="52" t="str">
        <f t="shared" si="668"/>
        <v>20221031VND</v>
      </c>
      <c r="M6108">
        <f>VLOOKUP(L6108,Mapping!$H$1:$K$25,4,0)</f>
        <v>1</v>
      </c>
      <c r="N6108">
        <f t="shared" si="669"/>
        <v>8.660137E-3</v>
      </c>
      <c r="O6108">
        <f t="shared" si="670"/>
        <v>7.6263859999999998E-3</v>
      </c>
      <c r="P6108">
        <f t="shared" si="671"/>
        <v>0.23184213440000001</v>
      </c>
      <c r="Q6108" t="str">
        <f>VLOOKUP(VLOOKUP(C6108,Mapping!$A$1:$C$17,3,0),Mapping!$E$1:$F$6,2,0)</f>
        <v>Vùng 01</v>
      </c>
    </row>
    <row r="6109" spans="1:17" x14ac:dyDescent="0.3">
      <c r="A6109" s="33">
        <v>44865</v>
      </c>
      <c r="B6109">
        <v>2059</v>
      </c>
      <c r="C6109">
        <v>40</v>
      </c>
      <c r="D6109" s="38" t="s">
        <v>77</v>
      </c>
      <c r="E6109" s="2" t="s">
        <v>41</v>
      </c>
      <c r="F6109">
        <v>1898228</v>
      </c>
      <c r="G6109" s="44">
        <f t="shared" si="665"/>
        <v>44562</v>
      </c>
      <c r="H6109" s="50">
        <f t="shared" si="666"/>
        <v>304</v>
      </c>
      <c r="I6109" s="50">
        <f t="shared" si="667"/>
        <v>971705994470.3999</v>
      </c>
      <c r="J6109" s="46">
        <v>1364118</v>
      </c>
      <c r="K6109" s="2" t="s">
        <v>35</v>
      </c>
      <c r="L6109" s="52" t="str">
        <f t="shared" si="668"/>
        <v>20221031USD</v>
      </c>
      <c r="M6109">
        <f>VLOOKUP(L6109,Mapping!$H$1:$K$25,4,0)</f>
        <v>23432</v>
      </c>
      <c r="N6109">
        <f t="shared" si="669"/>
        <v>44.479278495999999</v>
      </c>
      <c r="O6109">
        <f t="shared" si="670"/>
        <v>31.964012975999999</v>
      </c>
      <c r="P6109">
        <f t="shared" si="671"/>
        <v>971.7059944703999</v>
      </c>
      <c r="Q6109" t="str">
        <f>VLOOKUP(VLOOKUP(C6109,Mapping!$A$1:$C$17,3,0),Mapping!$E$1:$F$6,2,0)</f>
        <v>Vùng 01</v>
      </c>
    </row>
    <row r="6110" spans="1:17" x14ac:dyDescent="0.3">
      <c r="A6110" s="33">
        <v>44865</v>
      </c>
      <c r="B6110">
        <v>2062</v>
      </c>
      <c r="C6110">
        <v>20</v>
      </c>
      <c r="D6110" s="38" t="s">
        <v>77</v>
      </c>
      <c r="E6110" s="2" t="s">
        <v>41</v>
      </c>
      <c r="F6110">
        <v>604846</v>
      </c>
      <c r="G6110" s="44">
        <f t="shared" si="665"/>
        <v>44562</v>
      </c>
      <c r="H6110" s="50">
        <f t="shared" si="666"/>
        <v>304</v>
      </c>
      <c r="I6110" s="50">
        <f t="shared" si="667"/>
        <v>29390750.400000002</v>
      </c>
      <c r="J6110" s="46">
        <v>966801</v>
      </c>
      <c r="K6110" s="2" t="s">
        <v>34</v>
      </c>
      <c r="L6110" s="52" t="str">
        <f t="shared" si="668"/>
        <v>20221031VND</v>
      </c>
      <c r="M6110">
        <f>VLOOKUP(L6110,Mapping!$H$1:$K$25,4,0)</f>
        <v>1</v>
      </c>
      <c r="N6110">
        <f t="shared" si="669"/>
        <v>6.0484600000000003E-4</v>
      </c>
      <c r="O6110">
        <f t="shared" si="670"/>
        <v>9.6680099999999999E-4</v>
      </c>
      <c r="P6110">
        <f t="shared" si="671"/>
        <v>2.9390750400000002E-2</v>
      </c>
      <c r="Q6110" t="str">
        <f>VLOOKUP(VLOOKUP(C6110,Mapping!$A$1:$C$17,3,0),Mapping!$E$1:$F$6,2,0)</f>
        <v>Vùng 02</v>
      </c>
    </row>
    <row r="6111" spans="1:17" x14ac:dyDescent="0.3">
      <c r="A6111" s="33">
        <v>44865</v>
      </c>
      <c r="B6111">
        <v>2064</v>
      </c>
      <c r="C6111">
        <v>36</v>
      </c>
      <c r="D6111" s="38" t="s">
        <v>77</v>
      </c>
      <c r="E6111" s="2" t="s">
        <v>41</v>
      </c>
      <c r="F6111">
        <v>911033</v>
      </c>
      <c r="G6111" s="44">
        <f t="shared" si="665"/>
        <v>44562</v>
      </c>
      <c r="H6111" s="50">
        <f t="shared" si="666"/>
        <v>304</v>
      </c>
      <c r="I6111" s="50">
        <f t="shared" si="667"/>
        <v>44195763.199999996</v>
      </c>
      <c r="J6111" s="46">
        <v>1453808</v>
      </c>
      <c r="K6111" s="2" t="s">
        <v>34</v>
      </c>
      <c r="L6111" s="52" t="str">
        <f t="shared" si="668"/>
        <v>20221031VND</v>
      </c>
      <c r="M6111">
        <f>VLOOKUP(L6111,Mapping!$H$1:$K$25,4,0)</f>
        <v>1</v>
      </c>
      <c r="N6111">
        <f t="shared" si="669"/>
        <v>9.11033E-4</v>
      </c>
      <c r="O6111">
        <f t="shared" si="670"/>
        <v>1.453808E-3</v>
      </c>
      <c r="P6111">
        <f t="shared" si="671"/>
        <v>4.4195763199999995E-2</v>
      </c>
      <c r="Q6111" t="str">
        <f>VLOOKUP(VLOOKUP(C6111,Mapping!$A$1:$C$17,3,0),Mapping!$E$1:$F$6,2,0)</f>
        <v>Vùng 05</v>
      </c>
    </row>
    <row r="6112" spans="1:17" x14ac:dyDescent="0.3">
      <c r="A6112" s="33">
        <v>44865</v>
      </c>
      <c r="B6112">
        <v>2065</v>
      </c>
      <c r="C6112">
        <v>23</v>
      </c>
      <c r="D6112" s="38" t="s">
        <v>77</v>
      </c>
      <c r="E6112" s="2" t="s">
        <v>43</v>
      </c>
      <c r="F6112">
        <v>1982556</v>
      </c>
      <c r="G6112" s="44">
        <f t="shared" si="665"/>
        <v>44562</v>
      </c>
      <c r="H6112" s="50">
        <f t="shared" si="666"/>
        <v>304</v>
      </c>
      <c r="I6112" s="50">
        <f t="shared" si="667"/>
        <v>53384193.600000001</v>
      </c>
      <c r="J6112" s="46">
        <v>1756059</v>
      </c>
      <c r="K6112" s="2" t="s">
        <v>34</v>
      </c>
      <c r="L6112" s="52" t="str">
        <f t="shared" si="668"/>
        <v>20221031VND</v>
      </c>
      <c r="M6112">
        <f>VLOOKUP(L6112,Mapping!$H$1:$K$25,4,0)</f>
        <v>1</v>
      </c>
      <c r="N6112">
        <f t="shared" si="669"/>
        <v>1.9825559999999999E-3</v>
      </c>
      <c r="O6112">
        <f t="shared" si="670"/>
        <v>1.7560589999999999E-3</v>
      </c>
      <c r="P6112">
        <f t="shared" si="671"/>
        <v>5.3384193600000004E-2</v>
      </c>
      <c r="Q6112" t="str">
        <f>VLOOKUP(VLOOKUP(C6112,Mapping!$A$1:$C$17,3,0),Mapping!$E$1:$F$6,2,0)</f>
        <v>Vùng 02</v>
      </c>
    </row>
    <row r="6113" spans="1:17" x14ac:dyDescent="0.3">
      <c r="A6113" s="33">
        <v>44865</v>
      </c>
      <c r="B6113">
        <v>2065</v>
      </c>
      <c r="C6113">
        <v>23</v>
      </c>
      <c r="D6113" s="38" t="s">
        <v>77</v>
      </c>
      <c r="E6113" s="2" t="s">
        <v>43</v>
      </c>
      <c r="F6113">
        <v>5621082</v>
      </c>
      <c r="G6113" s="44">
        <f t="shared" si="665"/>
        <v>44562</v>
      </c>
      <c r="H6113" s="50">
        <f t="shared" si="666"/>
        <v>304</v>
      </c>
      <c r="I6113" s="50">
        <f t="shared" si="667"/>
        <v>65926473.600000001</v>
      </c>
      <c r="J6113" s="46">
        <v>2168634</v>
      </c>
      <c r="K6113" s="2" t="s">
        <v>34</v>
      </c>
      <c r="L6113" s="52" t="str">
        <f t="shared" si="668"/>
        <v>20221031VND</v>
      </c>
      <c r="M6113">
        <f>VLOOKUP(L6113,Mapping!$H$1:$K$25,4,0)</f>
        <v>1</v>
      </c>
      <c r="N6113">
        <f t="shared" si="669"/>
        <v>5.6210820000000003E-3</v>
      </c>
      <c r="O6113">
        <f t="shared" si="670"/>
        <v>2.168634E-3</v>
      </c>
      <c r="P6113">
        <f t="shared" si="671"/>
        <v>6.5926473600000007E-2</v>
      </c>
      <c r="Q6113" t="str">
        <f>VLOOKUP(VLOOKUP(C6113,Mapping!$A$1:$C$17,3,0),Mapping!$E$1:$F$6,2,0)</f>
        <v>Vùng 02</v>
      </c>
    </row>
    <row r="6114" spans="1:17" x14ac:dyDescent="0.3">
      <c r="A6114" s="33">
        <v>44865</v>
      </c>
      <c r="B6114">
        <v>2065</v>
      </c>
      <c r="C6114">
        <v>23</v>
      </c>
      <c r="D6114" s="38" t="s">
        <v>77</v>
      </c>
      <c r="E6114" s="2" t="s">
        <v>43</v>
      </c>
      <c r="F6114">
        <v>1705839</v>
      </c>
      <c r="G6114" s="44">
        <f t="shared" si="665"/>
        <v>44562</v>
      </c>
      <c r="H6114" s="50">
        <f t="shared" si="666"/>
        <v>304</v>
      </c>
      <c r="I6114" s="50">
        <f t="shared" si="667"/>
        <v>10286296</v>
      </c>
      <c r="J6114" s="46">
        <v>338365</v>
      </c>
      <c r="K6114" s="2" t="s">
        <v>34</v>
      </c>
      <c r="L6114" s="52" t="str">
        <f t="shared" si="668"/>
        <v>20221031VND</v>
      </c>
      <c r="M6114">
        <f>VLOOKUP(L6114,Mapping!$H$1:$K$25,4,0)</f>
        <v>1</v>
      </c>
      <c r="N6114">
        <f t="shared" si="669"/>
        <v>1.705839E-3</v>
      </c>
      <c r="O6114">
        <f t="shared" si="670"/>
        <v>3.3836499999999998E-4</v>
      </c>
      <c r="P6114">
        <f t="shared" si="671"/>
        <v>1.0286296E-2</v>
      </c>
      <c r="Q6114" t="str">
        <f>VLOOKUP(VLOOKUP(C6114,Mapping!$A$1:$C$17,3,0),Mapping!$E$1:$F$6,2,0)</f>
        <v>Vùng 02</v>
      </c>
    </row>
    <row r="6115" spans="1:17" x14ac:dyDescent="0.3">
      <c r="A6115" s="33">
        <v>44865</v>
      </c>
      <c r="B6115">
        <v>2065</v>
      </c>
      <c r="C6115">
        <v>23</v>
      </c>
      <c r="D6115" s="38" t="s">
        <v>77</v>
      </c>
      <c r="E6115" s="2" t="s">
        <v>41</v>
      </c>
      <c r="F6115">
        <v>719435</v>
      </c>
      <c r="G6115" s="44">
        <f t="shared" si="665"/>
        <v>44562</v>
      </c>
      <c r="H6115" s="50">
        <f t="shared" si="666"/>
        <v>304</v>
      </c>
      <c r="I6115" s="50">
        <f t="shared" si="667"/>
        <v>175770314252.79999</v>
      </c>
      <c r="J6115" s="46">
        <v>352642</v>
      </c>
      <c r="K6115" s="2" t="s">
        <v>46</v>
      </c>
      <c r="L6115" s="52" t="str">
        <f t="shared" si="668"/>
        <v>20221031SGD</v>
      </c>
      <c r="M6115">
        <f>VLOOKUP(L6115,Mapping!$H$1:$K$25,4,0)</f>
        <v>16396</v>
      </c>
      <c r="N6115">
        <f t="shared" si="669"/>
        <v>11.795856260000001</v>
      </c>
      <c r="O6115">
        <f t="shared" si="670"/>
        <v>5.7819182319999998</v>
      </c>
      <c r="P6115">
        <f t="shared" si="671"/>
        <v>175.77031425279998</v>
      </c>
      <c r="Q6115" t="str">
        <f>VLOOKUP(VLOOKUP(C6115,Mapping!$A$1:$C$17,3,0),Mapping!$E$1:$F$6,2,0)</f>
        <v>Vùng 02</v>
      </c>
    </row>
    <row r="6116" spans="1:17" x14ac:dyDescent="0.3">
      <c r="A6116" s="33">
        <v>44865</v>
      </c>
      <c r="B6116">
        <v>2065</v>
      </c>
      <c r="C6116">
        <v>34</v>
      </c>
      <c r="D6116" s="38" t="s">
        <v>77</v>
      </c>
      <c r="E6116" s="2" t="s">
        <v>41</v>
      </c>
      <c r="F6116">
        <v>1168651</v>
      </c>
      <c r="G6116" s="44">
        <f t="shared" si="665"/>
        <v>44562</v>
      </c>
      <c r="H6116" s="50">
        <f t="shared" si="666"/>
        <v>304</v>
      </c>
      <c r="I6116" s="50">
        <f t="shared" si="667"/>
        <v>1023294.4</v>
      </c>
      <c r="J6116" s="46">
        <v>33661</v>
      </c>
      <c r="K6116" s="2" t="s">
        <v>34</v>
      </c>
      <c r="L6116" s="52" t="str">
        <f t="shared" si="668"/>
        <v>20221031VND</v>
      </c>
      <c r="M6116">
        <f>VLOOKUP(L6116,Mapping!$H$1:$K$25,4,0)</f>
        <v>1</v>
      </c>
      <c r="N6116">
        <f t="shared" si="669"/>
        <v>1.1686509999999999E-3</v>
      </c>
      <c r="O6116">
        <f t="shared" si="670"/>
        <v>3.3661000000000002E-5</v>
      </c>
      <c r="P6116">
        <f t="shared" si="671"/>
        <v>1.0232944E-3</v>
      </c>
      <c r="Q6116" t="str">
        <f>VLOOKUP(VLOOKUP(C6116,Mapping!$A$1:$C$17,3,0),Mapping!$E$1:$F$6,2,0)</f>
        <v>Vùng 02</v>
      </c>
    </row>
    <row r="6117" spans="1:17" x14ac:dyDescent="0.3">
      <c r="A6117" s="33">
        <v>44865</v>
      </c>
      <c r="B6117">
        <v>2065</v>
      </c>
      <c r="C6117">
        <v>20</v>
      </c>
      <c r="D6117" s="38" t="s">
        <v>77</v>
      </c>
      <c r="E6117" s="2" t="s">
        <v>41</v>
      </c>
      <c r="F6117">
        <v>69303</v>
      </c>
      <c r="G6117" s="44">
        <f t="shared" si="665"/>
        <v>44562</v>
      </c>
      <c r="H6117" s="50">
        <f t="shared" si="666"/>
        <v>304</v>
      </c>
      <c r="I6117" s="50">
        <f t="shared" si="667"/>
        <v>19982953.599999998</v>
      </c>
      <c r="J6117" s="46">
        <v>657334</v>
      </c>
      <c r="K6117" s="2" t="s">
        <v>34</v>
      </c>
      <c r="L6117" s="52" t="str">
        <f t="shared" si="668"/>
        <v>20221031VND</v>
      </c>
      <c r="M6117">
        <f>VLOOKUP(L6117,Mapping!$H$1:$K$25,4,0)</f>
        <v>1</v>
      </c>
      <c r="N6117">
        <f t="shared" si="669"/>
        <v>6.9302999999999997E-5</v>
      </c>
      <c r="O6117">
        <f t="shared" si="670"/>
        <v>6.5733399999999998E-4</v>
      </c>
      <c r="P6117">
        <f t="shared" si="671"/>
        <v>1.9982953599999999E-2</v>
      </c>
      <c r="Q6117" t="str">
        <f>VLOOKUP(VLOOKUP(C6117,Mapping!$A$1:$C$17,3,0),Mapping!$E$1:$F$6,2,0)</f>
        <v>Vùng 02</v>
      </c>
    </row>
    <row r="6118" spans="1:17" x14ac:dyDescent="0.3">
      <c r="A6118" s="33">
        <v>44865</v>
      </c>
      <c r="B6118">
        <v>2065</v>
      </c>
      <c r="C6118">
        <v>23</v>
      </c>
      <c r="D6118" s="38" t="s">
        <v>77</v>
      </c>
      <c r="E6118" s="2" t="s">
        <v>41</v>
      </c>
      <c r="F6118">
        <v>472943</v>
      </c>
      <c r="G6118" s="44">
        <f t="shared" si="665"/>
        <v>44562</v>
      </c>
      <c r="H6118" s="50">
        <f t="shared" si="666"/>
        <v>304</v>
      </c>
      <c r="I6118" s="50">
        <f t="shared" si="667"/>
        <v>1161188.8</v>
      </c>
      <c r="J6118" s="46">
        <v>38197</v>
      </c>
      <c r="K6118" s="2" t="s">
        <v>34</v>
      </c>
      <c r="L6118" s="52" t="str">
        <f t="shared" si="668"/>
        <v>20221031VND</v>
      </c>
      <c r="M6118">
        <f>VLOOKUP(L6118,Mapping!$H$1:$K$25,4,0)</f>
        <v>1</v>
      </c>
      <c r="N6118">
        <f t="shared" si="669"/>
        <v>4.7294299999999997E-4</v>
      </c>
      <c r="O6118">
        <f t="shared" si="670"/>
        <v>3.8197E-5</v>
      </c>
      <c r="P6118">
        <f t="shared" si="671"/>
        <v>1.1611888000000001E-3</v>
      </c>
      <c r="Q6118" t="str">
        <f>VLOOKUP(VLOOKUP(C6118,Mapping!$A$1:$C$17,3,0),Mapping!$E$1:$F$6,2,0)</f>
        <v>Vùng 02</v>
      </c>
    </row>
    <row r="6119" spans="1:17" x14ac:dyDescent="0.3">
      <c r="A6119" s="33">
        <v>44865</v>
      </c>
      <c r="B6119">
        <v>2065</v>
      </c>
      <c r="C6119">
        <v>23</v>
      </c>
      <c r="D6119" s="38" t="s">
        <v>77</v>
      </c>
      <c r="E6119" s="2" t="s">
        <v>41</v>
      </c>
      <c r="F6119">
        <v>1225212</v>
      </c>
      <c r="G6119" s="44">
        <f t="shared" si="665"/>
        <v>44562</v>
      </c>
      <c r="H6119" s="50">
        <f t="shared" si="666"/>
        <v>304</v>
      </c>
      <c r="I6119" s="50">
        <f t="shared" si="667"/>
        <v>978839836553.59985</v>
      </c>
      <c r="J6119" s="46">
        <v>1411418</v>
      </c>
      <c r="K6119" s="2" t="s">
        <v>36</v>
      </c>
      <c r="L6119" s="52" t="str">
        <f t="shared" si="668"/>
        <v>20221031EUR</v>
      </c>
      <c r="M6119">
        <f>VLOOKUP(L6119,Mapping!$H$1:$K$25,4,0)</f>
        <v>22813</v>
      </c>
      <c r="N6119">
        <f t="shared" si="669"/>
        <v>27.950761356000001</v>
      </c>
      <c r="O6119">
        <f t="shared" si="670"/>
        <v>32.198678833999999</v>
      </c>
      <c r="P6119">
        <f t="shared" si="671"/>
        <v>978.83983655359987</v>
      </c>
      <c r="Q6119" t="str">
        <f>VLOOKUP(VLOOKUP(C6119,Mapping!$A$1:$C$17,3,0),Mapping!$E$1:$F$6,2,0)</f>
        <v>Vùng 02</v>
      </c>
    </row>
    <row r="6120" spans="1:17" x14ac:dyDescent="0.3">
      <c r="A6120" s="33">
        <v>44865</v>
      </c>
      <c r="B6120">
        <v>2065</v>
      </c>
      <c r="C6120">
        <v>23</v>
      </c>
      <c r="D6120" s="38" t="s">
        <v>77</v>
      </c>
      <c r="E6120" s="2" t="s">
        <v>41</v>
      </c>
      <c r="F6120">
        <v>362023</v>
      </c>
      <c r="G6120" s="44">
        <f t="shared" si="665"/>
        <v>44562</v>
      </c>
      <c r="H6120" s="50">
        <f t="shared" si="666"/>
        <v>304</v>
      </c>
      <c r="I6120" s="50">
        <f t="shared" si="667"/>
        <v>815930920768</v>
      </c>
      <c r="J6120" s="46">
        <v>1145435</v>
      </c>
      <c r="K6120" s="2" t="s">
        <v>35</v>
      </c>
      <c r="L6120" s="52" t="str">
        <f t="shared" si="668"/>
        <v>20221031USD</v>
      </c>
      <c r="M6120">
        <f>VLOOKUP(L6120,Mapping!$H$1:$K$25,4,0)</f>
        <v>23432</v>
      </c>
      <c r="N6120">
        <f t="shared" si="669"/>
        <v>8.4829229359999996</v>
      </c>
      <c r="O6120">
        <f t="shared" si="670"/>
        <v>26.839832919999999</v>
      </c>
      <c r="P6120">
        <f t="shared" si="671"/>
        <v>815.93092076799996</v>
      </c>
      <c r="Q6120" t="str">
        <f>VLOOKUP(VLOOKUP(C6120,Mapping!$A$1:$C$17,3,0),Mapping!$E$1:$F$6,2,0)</f>
        <v>Vùng 02</v>
      </c>
    </row>
    <row r="6121" spans="1:17" x14ac:dyDescent="0.3">
      <c r="A6121" s="33">
        <v>44865</v>
      </c>
      <c r="B6121">
        <v>2070</v>
      </c>
      <c r="C6121">
        <v>25</v>
      </c>
      <c r="D6121" s="38" t="s">
        <v>77</v>
      </c>
      <c r="E6121" s="2" t="s">
        <v>41</v>
      </c>
      <c r="F6121">
        <v>1168019</v>
      </c>
      <c r="G6121" s="44">
        <f t="shared" si="665"/>
        <v>44562</v>
      </c>
      <c r="H6121" s="50">
        <f t="shared" si="666"/>
        <v>304</v>
      </c>
      <c r="I6121" s="50">
        <f t="shared" si="667"/>
        <v>45771456</v>
      </c>
      <c r="J6121" s="46">
        <v>1505640</v>
      </c>
      <c r="K6121" s="2" t="s">
        <v>34</v>
      </c>
      <c r="L6121" s="52" t="str">
        <f t="shared" si="668"/>
        <v>20221031VND</v>
      </c>
      <c r="M6121">
        <f>VLOOKUP(L6121,Mapping!$H$1:$K$25,4,0)</f>
        <v>1</v>
      </c>
      <c r="N6121">
        <f t="shared" si="669"/>
        <v>1.168019E-3</v>
      </c>
      <c r="O6121">
        <f t="shared" si="670"/>
        <v>1.5056399999999999E-3</v>
      </c>
      <c r="P6121">
        <f t="shared" si="671"/>
        <v>4.5771456000000002E-2</v>
      </c>
      <c r="Q6121" t="str">
        <f>VLOOKUP(VLOOKUP(C6121,Mapping!$A$1:$C$17,3,0),Mapping!$E$1:$F$6,2,0)</f>
        <v>Vùng 01</v>
      </c>
    </row>
    <row r="6122" spans="1:17" x14ac:dyDescent="0.3">
      <c r="A6122" s="33">
        <v>44865</v>
      </c>
      <c r="B6122">
        <v>2070</v>
      </c>
      <c r="C6122">
        <v>40</v>
      </c>
      <c r="D6122" s="38" t="s">
        <v>77</v>
      </c>
      <c r="E6122" s="2" t="s">
        <v>41</v>
      </c>
      <c r="F6122">
        <v>309099</v>
      </c>
      <c r="G6122" s="44">
        <f t="shared" si="665"/>
        <v>44562</v>
      </c>
      <c r="H6122" s="50">
        <f t="shared" si="666"/>
        <v>304</v>
      </c>
      <c r="I6122" s="50">
        <f t="shared" si="667"/>
        <v>59521649.600000001</v>
      </c>
      <c r="J6122" s="46">
        <v>1957949</v>
      </c>
      <c r="K6122" s="2" t="s">
        <v>34</v>
      </c>
      <c r="L6122" s="52" t="str">
        <f t="shared" si="668"/>
        <v>20221031VND</v>
      </c>
      <c r="M6122">
        <f>VLOOKUP(L6122,Mapping!$H$1:$K$25,4,0)</f>
        <v>1</v>
      </c>
      <c r="N6122">
        <f t="shared" si="669"/>
        <v>3.0909900000000002E-4</v>
      </c>
      <c r="O6122">
        <f t="shared" si="670"/>
        <v>1.9579490000000001E-3</v>
      </c>
      <c r="P6122">
        <f t="shared" si="671"/>
        <v>5.9521649600000004E-2</v>
      </c>
      <c r="Q6122" t="str">
        <f>VLOOKUP(VLOOKUP(C6122,Mapping!$A$1:$C$17,3,0),Mapping!$E$1:$F$6,2,0)</f>
        <v>Vùng 01</v>
      </c>
    </row>
    <row r="6123" spans="1:17" x14ac:dyDescent="0.3">
      <c r="A6123" s="33">
        <v>44865</v>
      </c>
      <c r="B6123">
        <v>2072</v>
      </c>
      <c r="C6123">
        <v>34</v>
      </c>
      <c r="D6123" s="38" t="s">
        <v>77</v>
      </c>
      <c r="E6123" s="2" t="s">
        <v>41</v>
      </c>
      <c r="F6123">
        <v>1608372</v>
      </c>
      <c r="G6123" s="44">
        <f t="shared" si="665"/>
        <v>44562</v>
      </c>
      <c r="H6123" s="50">
        <f t="shared" si="666"/>
        <v>304</v>
      </c>
      <c r="I6123" s="50">
        <f t="shared" si="667"/>
        <v>15265390.4</v>
      </c>
      <c r="J6123" s="46">
        <v>502151</v>
      </c>
      <c r="K6123" s="2" t="s">
        <v>34</v>
      </c>
      <c r="L6123" s="52" t="str">
        <f t="shared" si="668"/>
        <v>20221031VND</v>
      </c>
      <c r="M6123">
        <f>VLOOKUP(L6123,Mapping!$H$1:$K$25,4,0)</f>
        <v>1</v>
      </c>
      <c r="N6123">
        <f t="shared" si="669"/>
        <v>1.6083720000000001E-3</v>
      </c>
      <c r="O6123">
        <f t="shared" si="670"/>
        <v>5.0215100000000005E-4</v>
      </c>
      <c r="P6123">
        <f t="shared" si="671"/>
        <v>1.52653904E-2</v>
      </c>
      <c r="Q6123" t="str">
        <f>VLOOKUP(VLOOKUP(C6123,Mapping!$A$1:$C$17,3,0),Mapping!$E$1:$F$6,2,0)</f>
        <v>Vùng 02</v>
      </c>
    </row>
    <row r="6124" spans="1:17" x14ac:dyDescent="0.3">
      <c r="A6124" s="33">
        <v>44865</v>
      </c>
      <c r="B6124">
        <v>2072</v>
      </c>
      <c r="C6124">
        <v>40</v>
      </c>
      <c r="D6124" s="38" t="s">
        <v>77</v>
      </c>
      <c r="E6124" s="2" t="s">
        <v>41</v>
      </c>
      <c r="F6124">
        <v>8592591</v>
      </c>
      <c r="G6124" s="44">
        <f t="shared" si="665"/>
        <v>44562</v>
      </c>
      <c r="H6124" s="50">
        <f t="shared" si="666"/>
        <v>304</v>
      </c>
      <c r="I6124" s="50">
        <f t="shared" si="667"/>
        <v>283616830.39999998</v>
      </c>
      <c r="J6124" s="46">
        <v>9329501</v>
      </c>
      <c r="K6124" s="2" t="s">
        <v>34</v>
      </c>
      <c r="L6124" s="52" t="str">
        <f t="shared" si="668"/>
        <v>20221031VND</v>
      </c>
      <c r="M6124">
        <f>VLOOKUP(L6124,Mapping!$H$1:$K$25,4,0)</f>
        <v>1</v>
      </c>
      <c r="N6124">
        <f t="shared" si="669"/>
        <v>8.5925910000000001E-3</v>
      </c>
      <c r="O6124">
        <f t="shared" si="670"/>
        <v>9.3295010000000005E-3</v>
      </c>
      <c r="P6124">
        <f t="shared" si="671"/>
        <v>0.28361683039999996</v>
      </c>
      <c r="Q6124" t="str">
        <f>VLOOKUP(VLOOKUP(C6124,Mapping!$A$1:$C$17,3,0),Mapping!$E$1:$F$6,2,0)</f>
        <v>Vùng 01</v>
      </c>
    </row>
    <row r="6125" spans="1:17" x14ac:dyDescent="0.3">
      <c r="A6125" s="33">
        <v>44865</v>
      </c>
      <c r="B6125">
        <v>2075</v>
      </c>
      <c r="C6125">
        <v>23</v>
      </c>
      <c r="D6125" s="38" t="s">
        <v>77</v>
      </c>
      <c r="E6125" s="2" t="s">
        <v>41</v>
      </c>
      <c r="F6125">
        <v>1479107</v>
      </c>
      <c r="G6125" s="44">
        <f t="shared" si="665"/>
        <v>44562</v>
      </c>
      <c r="H6125" s="50">
        <f t="shared" si="666"/>
        <v>304</v>
      </c>
      <c r="I6125" s="50">
        <f t="shared" si="667"/>
        <v>27064785.599999998</v>
      </c>
      <c r="J6125" s="46">
        <v>890289</v>
      </c>
      <c r="K6125" s="2" t="s">
        <v>34</v>
      </c>
      <c r="L6125" s="52" t="str">
        <f t="shared" si="668"/>
        <v>20221031VND</v>
      </c>
      <c r="M6125">
        <f>VLOOKUP(L6125,Mapping!$H$1:$K$25,4,0)</f>
        <v>1</v>
      </c>
      <c r="N6125">
        <f t="shared" si="669"/>
        <v>1.4791069999999999E-3</v>
      </c>
      <c r="O6125">
        <f t="shared" si="670"/>
        <v>8.9028899999999995E-4</v>
      </c>
      <c r="P6125">
        <f t="shared" si="671"/>
        <v>2.7064785599999999E-2</v>
      </c>
      <c r="Q6125" t="str">
        <f>VLOOKUP(VLOOKUP(C6125,Mapping!$A$1:$C$17,3,0),Mapping!$E$1:$F$6,2,0)</f>
        <v>Vùng 02</v>
      </c>
    </row>
    <row r="6126" spans="1:17" x14ac:dyDescent="0.3">
      <c r="A6126" s="33">
        <v>44865</v>
      </c>
      <c r="B6126">
        <v>2075</v>
      </c>
      <c r="C6126">
        <v>23</v>
      </c>
      <c r="D6126" s="38" t="s">
        <v>77</v>
      </c>
      <c r="E6126" s="2" t="s">
        <v>41</v>
      </c>
      <c r="F6126">
        <v>492140</v>
      </c>
      <c r="G6126" s="44">
        <f t="shared" si="665"/>
        <v>44562</v>
      </c>
      <c r="H6126" s="50">
        <f t="shared" si="666"/>
        <v>304</v>
      </c>
      <c r="I6126" s="50">
        <f t="shared" si="667"/>
        <v>47440811.199999996</v>
      </c>
      <c r="J6126" s="46">
        <v>1560553</v>
      </c>
      <c r="K6126" s="2" t="s">
        <v>34</v>
      </c>
      <c r="L6126" s="52" t="str">
        <f t="shared" si="668"/>
        <v>20221031VND</v>
      </c>
      <c r="M6126">
        <f>VLOOKUP(L6126,Mapping!$H$1:$K$25,4,0)</f>
        <v>1</v>
      </c>
      <c r="N6126">
        <f t="shared" si="669"/>
        <v>4.9213999999999996E-4</v>
      </c>
      <c r="O6126">
        <f t="shared" si="670"/>
        <v>1.5605529999999999E-3</v>
      </c>
      <c r="P6126">
        <f t="shared" si="671"/>
        <v>4.7440811199999995E-2</v>
      </c>
      <c r="Q6126" t="str">
        <f>VLOOKUP(VLOOKUP(C6126,Mapping!$A$1:$C$17,3,0),Mapping!$E$1:$F$6,2,0)</f>
        <v>Vùng 02</v>
      </c>
    </row>
    <row r="6127" spans="1:17" x14ac:dyDescent="0.3">
      <c r="A6127" s="33">
        <v>44865</v>
      </c>
      <c r="B6127">
        <v>2076</v>
      </c>
      <c r="C6127">
        <v>36</v>
      </c>
      <c r="D6127" s="38" t="s">
        <v>77</v>
      </c>
      <c r="E6127" s="2" t="s">
        <v>41</v>
      </c>
      <c r="F6127">
        <v>1988914</v>
      </c>
      <c r="G6127" s="44">
        <f t="shared" si="665"/>
        <v>44562</v>
      </c>
      <c r="H6127" s="50">
        <f t="shared" si="666"/>
        <v>304</v>
      </c>
      <c r="I6127" s="50">
        <f t="shared" si="667"/>
        <v>46662480</v>
      </c>
      <c r="J6127" s="46">
        <v>1534950</v>
      </c>
      <c r="K6127" s="2" t="s">
        <v>34</v>
      </c>
      <c r="L6127" s="52" t="str">
        <f t="shared" si="668"/>
        <v>20221031VND</v>
      </c>
      <c r="M6127">
        <f>VLOOKUP(L6127,Mapping!$H$1:$K$25,4,0)</f>
        <v>1</v>
      </c>
      <c r="N6127">
        <f t="shared" si="669"/>
        <v>1.988914E-3</v>
      </c>
      <c r="O6127">
        <f t="shared" si="670"/>
        <v>1.53495E-3</v>
      </c>
      <c r="P6127">
        <f t="shared" si="671"/>
        <v>4.6662479999999999E-2</v>
      </c>
      <c r="Q6127" t="str">
        <f>VLOOKUP(VLOOKUP(C6127,Mapping!$A$1:$C$17,3,0),Mapping!$E$1:$F$6,2,0)</f>
        <v>Vùng 05</v>
      </c>
    </row>
    <row r="6128" spans="1:17" x14ac:dyDescent="0.3">
      <c r="A6128" s="33">
        <v>44865</v>
      </c>
      <c r="B6128">
        <v>2078</v>
      </c>
      <c r="C6128">
        <v>40</v>
      </c>
      <c r="D6128" s="38" t="s">
        <v>77</v>
      </c>
      <c r="E6128" s="2" t="s">
        <v>41</v>
      </c>
      <c r="F6128">
        <v>1158512</v>
      </c>
      <c r="G6128" s="44">
        <f t="shared" si="665"/>
        <v>44562</v>
      </c>
      <c r="H6128" s="50">
        <f t="shared" si="666"/>
        <v>304</v>
      </c>
      <c r="I6128" s="50">
        <f t="shared" si="667"/>
        <v>42235115.199999996</v>
      </c>
      <c r="J6128" s="46">
        <v>1389313</v>
      </c>
      <c r="K6128" s="2" t="s">
        <v>34</v>
      </c>
      <c r="L6128" s="52" t="str">
        <f t="shared" si="668"/>
        <v>20221031VND</v>
      </c>
      <c r="M6128">
        <f>VLOOKUP(L6128,Mapping!$H$1:$K$25,4,0)</f>
        <v>1</v>
      </c>
      <c r="N6128">
        <f t="shared" si="669"/>
        <v>1.158512E-3</v>
      </c>
      <c r="O6128">
        <f t="shared" si="670"/>
        <v>1.3893130000000001E-3</v>
      </c>
      <c r="P6128">
        <f t="shared" si="671"/>
        <v>4.2235115199999992E-2</v>
      </c>
      <c r="Q6128" t="str">
        <f>VLOOKUP(VLOOKUP(C6128,Mapping!$A$1:$C$17,3,0),Mapping!$E$1:$F$6,2,0)</f>
        <v>Vùng 01</v>
      </c>
    </row>
    <row r="6129" spans="1:17" x14ac:dyDescent="0.3">
      <c r="A6129" s="33">
        <v>44865</v>
      </c>
      <c r="B6129">
        <v>2078</v>
      </c>
      <c r="C6129">
        <v>45</v>
      </c>
      <c r="D6129" s="38" t="s">
        <v>77</v>
      </c>
      <c r="E6129" s="2" t="s">
        <v>41</v>
      </c>
      <c r="F6129">
        <v>1827014</v>
      </c>
      <c r="G6129" s="44">
        <f t="shared" si="665"/>
        <v>44562</v>
      </c>
      <c r="H6129" s="50">
        <f t="shared" si="666"/>
        <v>304</v>
      </c>
      <c r="I6129" s="50">
        <f t="shared" si="667"/>
        <v>50957848</v>
      </c>
      <c r="J6129" s="46">
        <v>1676245</v>
      </c>
      <c r="K6129" s="2" t="s">
        <v>34</v>
      </c>
      <c r="L6129" s="52" t="str">
        <f t="shared" si="668"/>
        <v>20221031VND</v>
      </c>
      <c r="M6129">
        <f>VLOOKUP(L6129,Mapping!$H$1:$K$25,4,0)</f>
        <v>1</v>
      </c>
      <c r="N6129">
        <f t="shared" si="669"/>
        <v>1.8270140000000001E-3</v>
      </c>
      <c r="O6129">
        <f t="shared" si="670"/>
        <v>1.676245E-3</v>
      </c>
      <c r="P6129">
        <f t="shared" si="671"/>
        <v>5.0957848E-2</v>
      </c>
      <c r="Q6129" t="str">
        <f>VLOOKUP(VLOOKUP(C6129,Mapping!$A$1:$C$17,3,0),Mapping!$E$1:$F$6,2,0)</f>
        <v>Vùng 02</v>
      </c>
    </row>
    <row r="6130" spans="1:17" x14ac:dyDescent="0.3">
      <c r="A6130" s="44">
        <v>44865</v>
      </c>
      <c r="B6130">
        <v>2078</v>
      </c>
      <c r="C6130">
        <v>45</v>
      </c>
      <c r="D6130" s="38" t="s">
        <v>77</v>
      </c>
      <c r="E6130" s="2" t="s">
        <v>41</v>
      </c>
      <c r="F6130">
        <v>1107617</v>
      </c>
      <c r="G6130" s="44">
        <f t="shared" si="665"/>
        <v>44562</v>
      </c>
      <c r="H6130" s="50">
        <f t="shared" si="666"/>
        <v>304</v>
      </c>
      <c r="I6130" s="50">
        <f t="shared" si="667"/>
        <v>3215073.6</v>
      </c>
      <c r="J6130" s="46">
        <v>105759</v>
      </c>
      <c r="K6130" s="2" t="s">
        <v>34</v>
      </c>
      <c r="L6130" s="52" t="str">
        <f t="shared" si="668"/>
        <v>20221031VND</v>
      </c>
      <c r="M6130">
        <f>VLOOKUP(L6130,Mapping!$H$1:$K$25,4,0)</f>
        <v>1</v>
      </c>
      <c r="N6130">
        <f t="shared" si="669"/>
        <v>1.107617E-3</v>
      </c>
      <c r="O6130">
        <f t="shared" si="670"/>
        <v>1.05759E-4</v>
      </c>
      <c r="P6130">
        <f t="shared" si="671"/>
        <v>3.2150735999999999E-3</v>
      </c>
      <c r="Q6130" t="str">
        <f>VLOOKUP(VLOOKUP(C6130,Mapping!$A$1:$C$17,3,0),Mapping!$E$1:$F$6,2,0)</f>
        <v>Vùng 02</v>
      </c>
    </row>
    <row r="6131" spans="1:17" x14ac:dyDescent="0.3">
      <c r="A6131" s="33">
        <v>44865</v>
      </c>
      <c r="B6131">
        <v>2079</v>
      </c>
      <c r="C6131">
        <v>40</v>
      </c>
      <c r="D6131" s="38" t="s">
        <v>77</v>
      </c>
      <c r="E6131" s="2" t="s">
        <v>41</v>
      </c>
      <c r="F6131">
        <v>798085</v>
      </c>
      <c r="G6131" s="44">
        <f t="shared" si="665"/>
        <v>44562</v>
      </c>
      <c r="H6131" s="50">
        <f t="shared" si="666"/>
        <v>304</v>
      </c>
      <c r="I6131" s="50">
        <f t="shared" si="667"/>
        <v>5461238.3999999994</v>
      </c>
      <c r="J6131" s="46">
        <v>179646</v>
      </c>
      <c r="K6131" s="2" t="s">
        <v>34</v>
      </c>
      <c r="L6131" s="52" t="str">
        <f t="shared" si="668"/>
        <v>20221031VND</v>
      </c>
      <c r="M6131">
        <f>VLOOKUP(L6131,Mapping!$H$1:$K$25,4,0)</f>
        <v>1</v>
      </c>
      <c r="N6131">
        <f t="shared" si="669"/>
        <v>7.9808500000000003E-4</v>
      </c>
      <c r="O6131">
        <f t="shared" si="670"/>
        <v>1.7964599999999999E-4</v>
      </c>
      <c r="P6131">
        <f t="shared" si="671"/>
        <v>5.4612383999999995E-3</v>
      </c>
      <c r="Q6131" t="str">
        <f>VLOOKUP(VLOOKUP(C6131,Mapping!$A$1:$C$17,3,0),Mapping!$E$1:$F$6,2,0)</f>
        <v>Vùng 01</v>
      </c>
    </row>
    <row r="6132" spans="1:17" x14ac:dyDescent="0.3">
      <c r="A6132" s="33">
        <v>44865</v>
      </c>
      <c r="B6132">
        <v>2083</v>
      </c>
      <c r="C6132">
        <v>41</v>
      </c>
      <c r="D6132" s="38" t="s">
        <v>77</v>
      </c>
      <c r="E6132" s="2" t="s">
        <v>41</v>
      </c>
      <c r="F6132">
        <v>1977807</v>
      </c>
      <c r="G6132" s="44">
        <f t="shared" si="665"/>
        <v>44562</v>
      </c>
      <c r="H6132" s="50">
        <f t="shared" si="666"/>
        <v>304</v>
      </c>
      <c r="I6132" s="50">
        <f t="shared" si="667"/>
        <v>39894801.600000001</v>
      </c>
      <c r="J6132" s="46">
        <v>1312329</v>
      </c>
      <c r="K6132" s="2" t="s">
        <v>34</v>
      </c>
      <c r="L6132" s="52" t="str">
        <f t="shared" si="668"/>
        <v>20221031VND</v>
      </c>
      <c r="M6132">
        <f>VLOOKUP(L6132,Mapping!$H$1:$K$25,4,0)</f>
        <v>1</v>
      </c>
      <c r="N6132">
        <f t="shared" si="669"/>
        <v>1.9778069999999998E-3</v>
      </c>
      <c r="O6132">
        <f t="shared" si="670"/>
        <v>1.3123290000000001E-3</v>
      </c>
      <c r="P6132">
        <f t="shared" si="671"/>
        <v>3.9894801600000002E-2</v>
      </c>
      <c r="Q6132" t="str">
        <f>VLOOKUP(VLOOKUP(C6132,Mapping!$A$1:$C$17,3,0),Mapping!$E$1:$F$6,2,0)</f>
        <v>Vùng 05</v>
      </c>
    </row>
    <row r="6133" spans="1:17" x14ac:dyDescent="0.3">
      <c r="A6133" s="33">
        <v>44865</v>
      </c>
      <c r="B6133">
        <v>2083</v>
      </c>
      <c r="C6133">
        <v>25</v>
      </c>
      <c r="D6133" s="38" t="s">
        <v>77</v>
      </c>
      <c r="E6133" s="2" t="s">
        <v>41</v>
      </c>
      <c r="F6133">
        <v>1512907</v>
      </c>
      <c r="G6133" s="44">
        <f t="shared" si="665"/>
        <v>44562</v>
      </c>
      <c r="H6133" s="50">
        <f t="shared" si="666"/>
        <v>304</v>
      </c>
      <c r="I6133" s="50">
        <f t="shared" si="667"/>
        <v>22149227.199999999</v>
      </c>
      <c r="J6133" s="46">
        <v>728593</v>
      </c>
      <c r="K6133" s="2" t="s">
        <v>34</v>
      </c>
      <c r="L6133" s="52" t="str">
        <f t="shared" si="668"/>
        <v>20221031VND</v>
      </c>
      <c r="M6133">
        <f>VLOOKUP(L6133,Mapping!$H$1:$K$25,4,0)</f>
        <v>1</v>
      </c>
      <c r="N6133">
        <f t="shared" si="669"/>
        <v>1.512907E-3</v>
      </c>
      <c r="O6133">
        <f t="shared" si="670"/>
        <v>7.2859300000000004E-4</v>
      </c>
      <c r="P6133">
        <f t="shared" si="671"/>
        <v>2.21492272E-2</v>
      </c>
      <c r="Q6133" t="str">
        <f>VLOOKUP(VLOOKUP(C6133,Mapping!$A$1:$C$17,3,0),Mapping!$E$1:$F$6,2,0)</f>
        <v>Vùng 01</v>
      </c>
    </row>
    <row r="6134" spans="1:17" x14ac:dyDescent="0.3">
      <c r="A6134" s="33">
        <v>44865</v>
      </c>
      <c r="B6134">
        <v>2085</v>
      </c>
      <c r="C6134">
        <v>48</v>
      </c>
      <c r="D6134" s="38" t="s">
        <v>77</v>
      </c>
      <c r="E6134" s="2" t="s">
        <v>41</v>
      </c>
      <c r="F6134">
        <v>395806</v>
      </c>
      <c r="G6134" s="44">
        <f t="shared" si="665"/>
        <v>44562</v>
      </c>
      <c r="H6134" s="50">
        <f t="shared" si="666"/>
        <v>304</v>
      </c>
      <c r="I6134" s="50">
        <f t="shared" si="667"/>
        <v>35263939.200000003</v>
      </c>
      <c r="J6134" s="46">
        <v>1159998</v>
      </c>
      <c r="K6134" s="2" t="s">
        <v>34</v>
      </c>
      <c r="L6134" s="52" t="str">
        <f t="shared" si="668"/>
        <v>20221031VND</v>
      </c>
      <c r="M6134">
        <f>VLOOKUP(L6134,Mapping!$H$1:$K$25,4,0)</f>
        <v>1</v>
      </c>
      <c r="N6134">
        <f t="shared" si="669"/>
        <v>3.9580600000000001E-4</v>
      </c>
      <c r="O6134">
        <f t="shared" si="670"/>
        <v>1.159998E-3</v>
      </c>
      <c r="P6134">
        <f t="shared" si="671"/>
        <v>3.5263939200000004E-2</v>
      </c>
      <c r="Q6134" t="str">
        <f>VLOOKUP(VLOOKUP(C6134,Mapping!$A$1:$C$17,3,0),Mapping!$E$1:$F$6,2,0)</f>
        <v>Vùng 01</v>
      </c>
    </row>
    <row r="6135" spans="1:17" x14ac:dyDescent="0.3">
      <c r="A6135" s="33">
        <v>44865</v>
      </c>
      <c r="B6135">
        <v>2085</v>
      </c>
      <c r="C6135">
        <v>48</v>
      </c>
      <c r="D6135" s="38" t="s">
        <v>77</v>
      </c>
      <c r="E6135" s="2" t="s">
        <v>41</v>
      </c>
      <c r="F6135">
        <v>407025</v>
      </c>
      <c r="G6135" s="44">
        <f t="shared" si="665"/>
        <v>44562</v>
      </c>
      <c r="H6135" s="50">
        <f t="shared" si="666"/>
        <v>304</v>
      </c>
      <c r="I6135" s="50">
        <f t="shared" si="667"/>
        <v>504730528768</v>
      </c>
      <c r="J6135" s="46">
        <v>708560</v>
      </c>
      <c r="K6135" s="2" t="s">
        <v>35</v>
      </c>
      <c r="L6135" s="52" t="str">
        <f t="shared" si="668"/>
        <v>20221031USD</v>
      </c>
      <c r="M6135">
        <f>VLOOKUP(L6135,Mapping!$H$1:$K$25,4,0)</f>
        <v>23432</v>
      </c>
      <c r="N6135">
        <f t="shared" si="669"/>
        <v>9.5374098000000007</v>
      </c>
      <c r="O6135">
        <f t="shared" si="670"/>
        <v>16.602977920000001</v>
      </c>
      <c r="P6135">
        <f t="shared" si="671"/>
        <v>504.730528768</v>
      </c>
      <c r="Q6135" t="str">
        <f>VLOOKUP(VLOOKUP(C6135,Mapping!$A$1:$C$17,3,0),Mapping!$E$1:$F$6,2,0)</f>
        <v>Vùng 01</v>
      </c>
    </row>
    <row r="6136" spans="1:17" x14ac:dyDescent="0.3">
      <c r="A6136" s="33">
        <v>44865</v>
      </c>
      <c r="B6136">
        <v>2087</v>
      </c>
      <c r="C6136">
        <v>48</v>
      </c>
      <c r="D6136" s="38" t="s">
        <v>77</v>
      </c>
      <c r="E6136" s="2" t="s">
        <v>41</v>
      </c>
      <c r="F6136">
        <v>1108683</v>
      </c>
      <c r="G6136" s="44">
        <f t="shared" si="665"/>
        <v>44562</v>
      </c>
      <c r="H6136" s="50">
        <f t="shared" si="666"/>
        <v>304</v>
      </c>
      <c r="I6136" s="50">
        <f t="shared" si="667"/>
        <v>41646784</v>
      </c>
      <c r="J6136" s="46">
        <v>1369960</v>
      </c>
      <c r="K6136" s="2" t="s">
        <v>34</v>
      </c>
      <c r="L6136" s="52" t="str">
        <f t="shared" si="668"/>
        <v>20221031VND</v>
      </c>
      <c r="M6136">
        <f>VLOOKUP(L6136,Mapping!$H$1:$K$25,4,0)</f>
        <v>1</v>
      </c>
      <c r="N6136">
        <f t="shared" si="669"/>
        <v>1.1086830000000001E-3</v>
      </c>
      <c r="O6136">
        <f t="shared" si="670"/>
        <v>1.3699599999999999E-3</v>
      </c>
      <c r="P6136">
        <f t="shared" si="671"/>
        <v>4.1646783999999999E-2</v>
      </c>
      <c r="Q6136" t="str">
        <f>VLOOKUP(VLOOKUP(C6136,Mapping!$A$1:$C$17,3,0),Mapping!$E$1:$F$6,2,0)</f>
        <v>Vùng 01</v>
      </c>
    </row>
    <row r="6137" spans="1:17" x14ac:dyDescent="0.3">
      <c r="A6137" s="33">
        <v>44865</v>
      </c>
      <c r="B6137">
        <v>2089</v>
      </c>
      <c r="C6137">
        <v>40</v>
      </c>
      <c r="D6137" s="38" t="s">
        <v>77</v>
      </c>
      <c r="E6137" s="2" t="s">
        <v>41</v>
      </c>
      <c r="F6137">
        <v>1739636</v>
      </c>
      <c r="G6137" s="44">
        <f t="shared" si="665"/>
        <v>44562</v>
      </c>
      <c r="H6137" s="50">
        <f t="shared" si="666"/>
        <v>304</v>
      </c>
      <c r="I6137" s="50">
        <f t="shared" si="667"/>
        <v>56650035.199999996</v>
      </c>
      <c r="J6137" s="46">
        <v>1863488</v>
      </c>
      <c r="K6137" s="2" t="s">
        <v>34</v>
      </c>
      <c r="L6137" s="52" t="str">
        <f t="shared" si="668"/>
        <v>20221031VND</v>
      </c>
      <c r="M6137">
        <f>VLOOKUP(L6137,Mapping!$H$1:$K$25,4,0)</f>
        <v>1</v>
      </c>
      <c r="N6137">
        <f t="shared" si="669"/>
        <v>1.7396359999999999E-3</v>
      </c>
      <c r="O6137">
        <f t="shared" si="670"/>
        <v>1.863488E-3</v>
      </c>
      <c r="P6137">
        <f t="shared" si="671"/>
        <v>5.6650035199999997E-2</v>
      </c>
      <c r="Q6137" t="str">
        <f>VLOOKUP(VLOOKUP(C6137,Mapping!$A$1:$C$17,3,0),Mapping!$E$1:$F$6,2,0)</f>
        <v>Vùng 01</v>
      </c>
    </row>
    <row r="6138" spans="1:17" x14ac:dyDescent="0.3">
      <c r="A6138" s="33">
        <v>44865</v>
      </c>
      <c r="B6138">
        <v>2089</v>
      </c>
      <c r="C6138">
        <v>26</v>
      </c>
      <c r="D6138" s="38" t="s">
        <v>77</v>
      </c>
      <c r="E6138" s="2" t="s">
        <v>41</v>
      </c>
      <c r="F6138">
        <v>1950272</v>
      </c>
      <c r="G6138" s="44">
        <f t="shared" si="665"/>
        <v>44562</v>
      </c>
      <c r="H6138" s="50">
        <f t="shared" si="666"/>
        <v>304</v>
      </c>
      <c r="I6138" s="50">
        <f t="shared" si="667"/>
        <v>1328511587424</v>
      </c>
      <c r="J6138" s="46">
        <v>1915620</v>
      </c>
      <c r="K6138" s="2" t="s">
        <v>36</v>
      </c>
      <c r="L6138" s="52" t="str">
        <f t="shared" si="668"/>
        <v>20221031EUR</v>
      </c>
      <c r="M6138">
        <f>VLOOKUP(L6138,Mapping!$H$1:$K$25,4,0)</f>
        <v>22813</v>
      </c>
      <c r="N6138">
        <f t="shared" si="669"/>
        <v>44.491555136000002</v>
      </c>
      <c r="O6138">
        <f t="shared" si="670"/>
        <v>43.701039059999999</v>
      </c>
      <c r="P6138">
        <f t="shared" si="671"/>
        <v>1328.511587424</v>
      </c>
      <c r="Q6138" t="str">
        <f>VLOOKUP(VLOOKUP(C6138,Mapping!$A$1:$C$17,3,0),Mapping!$E$1:$F$6,2,0)</f>
        <v>Vùng 04</v>
      </c>
    </row>
    <row r="6139" spans="1:17" x14ac:dyDescent="0.3">
      <c r="A6139" s="33">
        <v>44865</v>
      </c>
      <c r="B6139">
        <v>2089</v>
      </c>
      <c r="C6139">
        <v>26</v>
      </c>
      <c r="D6139" s="38" t="s">
        <v>77</v>
      </c>
      <c r="E6139" s="2" t="s">
        <v>41</v>
      </c>
      <c r="F6139">
        <v>1553397</v>
      </c>
      <c r="G6139" s="44">
        <f t="shared" si="665"/>
        <v>44562</v>
      </c>
      <c r="H6139" s="50">
        <f t="shared" si="666"/>
        <v>304</v>
      </c>
      <c r="I6139" s="50">
        <f t="shared" si="667"/>
        <v>56844048</v>
      </c>
      <c r="J6139" s="46">
        <v>1869870</v>
      </c>
      <c r="K6139" s="2" t="s">
        <v>34</v>
      </c>
      <c r="L6139" s="52" t="str">
        <f t="shared" si="668"/>
        <v>20221031VND</v>
      </c>
      <c r="M6139">
        <f>VLOOKUP(L6139,Mapping!$H$1:$K$25,4,0)</f>
        <v>1</v>
      </c>
      <c r="N6139">
        <f t="shared" si="669"/>
        <v>1.553397E-3</v>
      </c>
      <c r="O6139">
        <f t="shared" si="670"/>
        <v>1.86987E-3</v>
      </c>
      <c r="P6139">
        <f t="shared" si="671"/>
        <v>5.6844048000000001E-2</v>
      </c>
      <c r="Q6139" t="str">
        <f>VLOOKUP(VLOOKUP(C6139,Mapping!$A$1:$C$17,3,0),Mapping!$E$1:$F$6,2,0)</f>
        <v>Vùng 04</v>
      </c>
    </row>
    <row r="6140" spans="1:17" x14ac:dyDescent="0.3">
      <c r="A6140" s="33">
        <v>44865</v>
      </c>
      <c r="B6140">
        <v>2089</v>
      </c>
      <c r="C6140">
        <v>26</v>
      </c>
      <c r="D6140" s="38" t="s">
        <v>77</v>
      </c>
      <c r="E6140" s="2" t="s">
        <v>41</v>
      </c>
      <c r="F6140">
        <v>1989809</v>
      </c>
      <c r="G6140" s="44">
        <f t="shared" si="665"/>
        <v>44562</v>
      </c>
      <c r="H6140" s="50">
        <f t="shared" si="666"/>
        <v>304</v>
      </c>
      <c r="I6140" s="50">
        <f t="shared" si="667"/>
        <v>819789627545.59998</v>
      </c>
      <c r="J6140" s="46">
        <v>1150852</v>
      </c>
      <c r="K6140" s="2" t="s">
        <v>35</v>
      </c>
      <c r="L6140" s="52" t="str">
        <f t="shared" si="668"/>
        <v>20221031USD</v>
      </c>
      <c r="M6140">
        <f>VLOOKUP(L6140,Mapping!$H$1:$K$25,4,0)</f>
        <v>23432</v>
      </c>
      <c r="N6140">
        <f t="shared" si="669"/>
        <v>46.625204488000001</v>
      </c>
      <c r="O6140">
        <f t="shared" si="670"/>
        <v>26.966764063999999</v>
      </c>
      <c r="P6140">
        <f t="shared" si="671"/>
        <v>819.78962754559996</v>
      </c>
      <c r="Q6140" t="str">
        <f>VLOOKUP(VLOOKUP(C6140,Mapping!$A$1:$C$17,3,0),Mapping!$E$1:$F$6,2,0)</f>
        <v>Vùng 04</v>
      </c>
    </row>
    <row r="6141" spans="1:17" x14ac:dyDescent="0.3">
      <c r="A6141" s="33">
        <v>44865</v>
      </c>
      <c r="B6141">
        <v>2090</v>
      </c>
      <c r="C6141">
        <v>25</v>
      </c>
      <c r="D6141" s="38" t="s">
        <v>77</v>
      </c>
      <c r="E6141" s="2" t="s">
        <v>41</v>
      </c>
      <c r="F6141">
        <v>1093520</v>
      </c>
      <c r="G6141" s="44">
        <f t="shared" si="665"/>
        <v>44562</v>
      </c>
      <c r="H6141" s="50">
        <f t="shared" si="666"/>
        <v>304</v>
      </c>
      <c r="I6141" s="50">
        <f t="shared" si="667"/>
        <v>43829048</v>
      </c>
      <c r="J6141" s="46">
        <v>1441745</v>
      </c>
      <c r="K6141" s="2" t="s">
        <v>34</v>
      </c>
      <c r="L6141" s="52" t="str">
        <f t="shared" si="668"/>
        <v>20221031VND</v>
      </c>
      <c r="M6141">
        <f>VLOOKUP(L6141,Mapping!$H$1:$K$25,4,0)</f>
        <v>1</v>
      </c>
      <c r="N6141">
        <f t="shared" si="669"/>
        <v>1.09352E-3</v>
      </c>
      <c r="O6141">
        <f t="shared" si="670"/>
        <v>1.4417449999999999E-3</v>
      </c>
      <c r="P6141">
        <f t="shared" si="671"/>
        <v>4.3829048000000002E-2</v>
      </c>
      <c r="Q6141" t="str">
        <f>VLOOKUP(VLOOKUP(C6141,Mapping!$A$1:$C$17,3,0),Mapping!$E$1:$F$6,2,0)</f>
        <v>Vùng 01</v>
      </c>
    </row>
    <row r="6142" spans="1:17" x14ac:dyDescent="0.3">
      <c r="A6142" s="33">
        <v>44865</v>
      </c>
      <c r="B6142">
        <v>2090</v>
      </c>
      <c r="C6142">
        <v>48</v>
      </c>
      <c r="D6142" s="38" t="s">
        <v>77</v>
      </c>
      <c r="E6142" s="2" t="s">
        <v>41</v>
      </c>
      <c r="F6142">
        <v>93933</v>
      </c>
      <c r="G6142" s="44">
        <f t="shared" si="665"/>
        <v>44562</v>
      </c>
      <c r="H6142" s="50">
        <f t="shared" si="666"/>
        <v>304</v>
      </c>
      <c r="I6142" s="50">
        <f t="shared" si="667"/>
        <v>21656595.199999999</v>
      </c>
      <c r="J6142" s="46">
        <v>712388</v>
      </c>
      <c r="K6142" s="2" t="s">
        <v>34</v>
      </c>
      <c r="L6142" s="52" t="str">
        <f t="shared" si="668"/>
        <v>20221031VND</v>
      </c>
      <c r="M6142">
        <f>VLOOKUP(L6142,Mapping!$H$1:$K$25,4,0)</f>
        <v>1</v>
      </c>
      <c r="N6142">
        <f t="shared" si="669"/>
        <v>9.3932999999999997E-5</v>
      </c>
      <c r="O6142">
        <f t="shared" si="670"/>
        <v>7.12388E-4</v>
      </c>
      <c r="P6142">
        <f t="shared" si="671"/>
        <v>2.16565952E-2</v>
      </c>
      <c r="Q6142" t="str">
        <f>VLOOKUP(VLOOKUP(C6142,Mapping!$A$1:$C$17,3,0),Mapping!$E$1:$F$6,2,0)</f>
        <v>Vùng 01</v>
      </c>
    </row>
    <row r="6143" spans="1:17" x14ac:dyDescent="0.3">
      <c r="A6143" s="33">
        <v>44865</v>
      </c>
      <c r="B6143">
        <v>2091</v>
      </c>
      <c r="C6143">
        <v>26</v>
      </c>
      <c r="D6143" s="38" t="s">
        <v>77</v>
      </c>
      <c r="E6143" s="2" t="s">
        <v>41</v>
      </c>
      <c r="F6143">
        <v>1798836</v>
      </c>
      <c r="G6143" s="44">
        <f t="shared" si="665"/>
        <v>44562</v>
      </c>
      <c r="H6143" s="50">
        <f t="shared" si="666"/>
        <v>304</v>
      </c>
      <c r="I6143" s="50">
        <f t="shared" si="667"/>
        <v>604992795033.59998</v>
      </c>
      <c r="J6143" s="46">
        <v>849312</v>
      </c>
      <c r="K6143" s="2" t="s">
        <v>35</v>
      </c>
      <c r="L6143" s="52" t="str">
        <f t="shared" si="668"/>
        <v>20221031USD</v>
      </c>
      <c r="M6143">
        <f>VLOOKUP(L6143,Mapping!$H$1:$K$25,4,0)</f>
        <v>23432</v>
      </c>
      <c r="N6143">
        <f t="shared" si="669"/>
        <v>42.150325152000001</v>
      </c>
      <c r="O6143">
        <f t="shared" si="670"/>
        <v>19.901078783999999</v>
      </c>
      <c r="P6143">
        <f t="shared" si="671"/>
        <v>604.99279503360003</v>
      </c>
      <c r="Q6143" t="str">
        <f>VLOOKUP(VLOOKUP(C6143,Mapping!$A$1:$C$17,3,0),Mapping!$E$1:$F$6,2,0)</f>
        <v>Vùng 04</v>
      </c>
    </row>
    <row r="6144" spans="1:17" x14ac:dyDescent="0.3">
      <c r="A6144" s="33">
        <v>44865</v>
      </c>
      <c r="B6144">
        <v>2091</v>
      </c>
      <c r="C6144">
        <v>26</v>
      </c>
      <c r="D6144" s="38" t="s">
        <v>77</v>
      </c>
      <c r="E6144" s="2" t="s">
        <v>41</v>
      </c>
      <c r="F6144">
        <v>580023</v>
      </c>
      <c r="G6144" s="44">
        <f t="shared" si="665"/>
        <v>44562</v>
      </c>
      <c r="H6144" s="50">
        <f t="shared" si="666"/>
        <v>304</v>
      </c>
      <c r="I6144" s="50">
        <f t="shared" si="667"/>
        <v>22587990.400000002</v>
      </c>
      <c r="J6144" s="46">
        <v>743026</v>
      </c>
      <c r="K6144" s="2" t="s">
        <v>34</v>
      </c>
      <c r="L6144" s="52" t="str">
        <f t="shared" si="668"/>
        <v>20221031VND</v>
      </c>
      <c r="M6144">
        <f>VLOOKUP(L6144,Mapping!$H$1:$K$25,4,0)</f>
        <v>1</v>
      </c>
      <c r="N6144">
        <f t="shared" si="669"/>
        <v>5.8002300000000004E-4</v>
      </c>
      <c r="O6144">
        <f t="shared" si="670"/>
        <v>7.4302600000000004E-4</v>
      </c>
      <c r="P6144">
        <f t="shared" si="671"/>
        <v>2.2587990400000001E-2</v>
      </c>
      <c r="Q6144" t="str">
        <f>VLOOKUP(VLOOKUP(C6144,Mapping!$A$1:$C$17,3,0),Mapping!$E$1:$F$6,2,0)</f>
        <v>Vùng 04</v>
      </c>
    </row>
    <row r="6145" spans="1:17" x14ac:dyDescent="0.3">
      <c r="A6145" s="33">
        <v>44865</v>
      </c>
      <c r="B6145">
        <v>2095</v>
      </c>
      <c r="C6145">
        <v>23</v>
      </c>
      <c r="D6145" s="38" t="s">
        <v>77</v>
      </c>
      <c r="E6145" s="2" t="s">
        <v>41</v>
      </c>
      <c r="F6145">
        <v>1839106</v>
      </c>
      <c r="G6145" s="44">
        <f t="shared" si="665"/>
        <v>44562</v>
      </c>
      <c r="H6145" s="50">
        <f t="shared" si="666"/>
        <v>304</v>
      </c>
      <c r="I6145" s="50">
        <f t="shared" si="667"/>
        <v>49732150.399999999</v>
      </c>
      <c r="J6145" s="46">
        <v>1635926</v>
      </c>
      <c r="K6145" s="2" t="s">
        <v>34</v>
      </c>
      <c r="L6145" s="52" t="str">
        <f t="shared" si="668"/>
        <v>20221031VND</v>
      </c>
      <c r="M6145">
        <f>VLOOKUP(L6145,Mapping!$H$1:$K$25,4,0)</f>
        <v>1</v>
      </c>
      <c r="N6145">
        <f t="shared" si="669"/>
        <v>1.8391060000000001E-3</v>
      </c>
      <c r="O6145">
        <f t="shared" si="670"/>
        <v>1.635926E-3</v>
      </c>
      <c r="P6145">
        <f t="shared" si="671"/>
        <v>4.9732150400000001E-2</v>
      </c>
      <c r="Q6145" t="str">
        <f>VLOOKUP(VLOOKUP(C6145,Mapping!$A$1:$C$17,3,0),Mapping!$E$1:$F$6,2,0)</f>
        <v>Vùng 02</v>
      </c>
    </row>
    <row r="6146" spans="1:17" x14ac:dyDescent="0.3">
      <c r="A6146" s="33">
        <v>44865</v>
      </c>
      <c r="B6146">
        <v>2100</v>
      </c>
      <c r="C6146">
        <v>41</v>
      </c>
      <c r="D6146" s="38" t="s">
        <v>77</v>
      </c>
      <c r="E6146" s="2" t="s">
        <v>41</v>
      </c>
      <c r="F6146">
        <v>1203887</v>
      </c>
      <c r="G6146" s="44">
        <f t="shared" ref="G6146:G6209" si="672">DATE(YEAR(A6146),1,1)</f>
        <v>44562</v>
      </c>
      <c r="H6146" s="50">
        <f t="shared" ref="H6146:H6209" si="673">DATEDIF(G6146,A6146,"D")+1</f>
        <v>304</v>
      </c>
      <c r="I6146" s="50">
        <f t="shared" si="667"/>
        <v>24535505.599999998</v>
      </c>
      <c r="J6146" s="46">
        <v>807089</v>
      </c>
      <c r="K6146" s="2" t="s">
        <v>34</v>
      </c>
      <c r="L6146" s="52" t="str">
        <f t="shared" si="668"/>
        <v>20221031VND</v>
      </c>
      <c r="M6146">
        <f>VLOOKUP(L6146,Mapping!$H$1:$K$25,4,0)</f>
        <v>1</v>
      </c>
      <c r="N6146">
        <f t="shared" si="669"/>
        <v>1.2038870000000001E-3</v>
      </c>
      <c r="O6146">
        <f t="shared" si="670"/>
        <v>8.0708899999999998E-4</v>
      </c>
      <c r="P6146">
        <f t="shared" si="671"/>
        <v>2.4535505599999997E-2</v>
      </c>
      <c r="Q6146" t="str">
        <f>VLOOKUP(VLOOKUP(C6146,Mapping!$A$1:$C$17,3,0),Mapping!$E$1:$F$6,2,0)</f>
        <v>Vùng 05</v>
      </c>
    </row>
    <row r="6147" spans="1:17" x14ac:dyDescent="0.3">
      <c r="A6147" s="33">
        <v>44865</v>
      </c>
      <c r="B6147">
        <v>2101</v>
      </c>
      <c r="C6147">
        <v>20</v>
      </c>
      <c r="D6147" s="38" t="s">
        <v>77</v>
      </c>
      <c r="E6147" s="2" t="s">
        <v>41</v>
      </c>
      <c r="F6147">
        <v>343315</v>
      </c>
      <c r="G6147" s="44">
        <f t="shared" si="672"/>
        <v>44562</v>
      </c>
      <c r="H6147" s="50">
        <f t="shared" si="673"/>
        <v>304</v>
      </c>
      <c r="I6147" s="50">
        <f t="shared" ref="I6147:I6210" si="674">H6147*(J6147/10)*M6147</f>
        <v>54610924.800000004</v>
      </c>
      <c r="J6147" s="46">
        <v>1796412</v>
      </c>
      <c r="K6147" s="2" t="s">
        <v>34</v>
      </c>
      <c r="L6147" s="52" t="str">
        <f t="shared" ref="L6147:L6210" si="675">CONCATENATE(TEXT(A6147,"YYYYMMDD"),K6147)</f>
        <v>20221031VND</v>
      </c>
      <c r="M6147">
        <f>VLOOKUP(L6147,Mapping!$H$1:$K$25,4,0)</f>
        <v>1</v>
      </c>
      <c r="N6147">
        <f t="shared" ref="N6147:N6210" si="676">F6147*M6147/10^9</f>
        <v>3.4331500000000002E-4</v>
      </c>
      <c r="O6147">
        <f t="shared" ref="O6147:O6210" si="677">J6147*M6147/10^9</f>
        <v>1.7964120000000001E-3</v>
      </c>
      <c r="P6147">
        <f t="shared" ref="P6147:P6210" si="678">I6147/10^9</f>
        <v>5.4610924800000002E-2</v>
      </c>
      <c r="Q6147" t="str">
        <f>VLOOKUP(VLOOKUP(C6147,Mapping!$A$1:$C$17,3,0),Mapping!$E$1:$F$6,2,0)</f>
        <v>Vùng 02</v>
      </c>
    </row>
    <row r="6148" spans="1:17" x14ac:dyDescent="0.3">
      <c r="A6148" s="33">
        <v>44865</v>
      </c>
      <c r="B6148">
        <v>2101</v>
      </c>
      <c r="C6148">
        <v>40</v>
      </c>
      <c r="D6148" s="38" t="s">
        <v>77</v>
      </c>
      <c r="E6148" s="2" t="s">
        <v>41</v>
      </c>
      <c r="F6148">
        <v>124356</v>
      </c>
      <c r="G6148" s="44">
        <f t="shared" si="672"/>
        <v>44562</v>
      </c>
      <c r="H6148" s="50">
        <f t="shared" si="673"/>
        <v>304</v>
      </c>
      <c r="I6148" s="50">
        <f t="shared" si="674"/>
        <v>36025976</v>
      </c>
      <c r="J6148" s="46">
        <v>1185065</v>
      </c>
      <c r="K6148" s="2" t="s">
        <v>34</v>
      </c>
      <c r="L6148" s="52" t="str">
        <f t="shared" si="675"/>
        <v>20221031VND</v>
      </c>
      <c r="M6148">
        <f>VLOOKUP(L6148,Mapping!$H$1:$K$25,4,0)</f>
        <v>1</v>
      </c>
      <c r="N6148">
        <f t="shared" si="676"/>
        <v>1.24356E-4</v>
      </c>
      <c r="O6148">
        <f t="shared" si="677"/>
        <v>1.1850649999999999E-3</v>
      </c>
      <c r="P6148">
        <f t="shared" si="678"/>
        <v>3.6025976000000001E-2</v>
      </c>
      <c r="Q6148" t="str">
        <f>VLOOKUP(VLOOKUP(C6148,Mapping!$A$1:$C$17,3,0),Mapping!$E$1:$F$6,2,0)</f>
        <v>Vùng 01</v>
      </c>
    </row>
    <row r="6149" spans="1:17" x14ac:dyDescent="0.3">
      <c r="A6149" s="33">
        <v>44865</v>
      </c>
      <c r="B6149">
        <v>2101</v>
      </c>
      <c r="C6149">
        <v>34</v>
      </c>
      <c r="D6149" s="38" t="s">
        <v>77</v>
      </c>
      <c r="E6149" s="2" t="s">
        <v>41</v>
      </c>
      <c r="F6149">
        <v>1447081</v>
      </c>
      <c r="G6149" s="44">
        <f t="shared" si="672"/>
        <v>44562</v>
      </c>
      <c r="H6149" s="50">
        <f t="shared" si="673"/>
        <v>304</v>
      </c>
      <c r="I6149" s="50">
        <f t="shared" si="674"/>
        <v>11337406.4</v>
      </c>
      <c r="J6149" s="46">
        <v>372941</v>
      </c>
      <c r="K6149" s="2" t="s">
        <v>34</v>
      </c>
      <c r="L6149" s="52" t="str">
        <f t="shared" si="675"/>
        <v>20221031VND</v>
      </c>
      <c r="M6149">
        <f>VLOOKUP(L6149,Mapping!$H$1:$K$25,4,0)</f>
        <v>1</v>
      </c>
      <c r="N6149">
        <f t="shared" si="676"/>
        <v>1.447081E-3</v>
      </c>
      <c r="O6149">
        <f t="shared" si="677"/>
        <v>3.7294100000000001E-4</v>
      </c>
      <c r="P6149">
        <f t="shared" si="678"/>
        <v>1.13374064E-2</v>
      </c>
      <c r="Q6149" t="str">
        <f>VLOOKUP(VLOOKUP(C6149,Mapping!$A$1:$C$17,3,0),Mapping!$E$1:$F$6,2,0)</f>
        <v>Vùng 02</v>
      </c>
    </row>
    <row r="6150" spans="1:17" x14ac:dyDescent="0.3">
      <c r="A6150" s="33">
        <v>44865</v>
      </c>
      <c r="B6150">
        <v>2101</v>
      </c>
      <c r="C6150">
        <v>34</v>
      </c>
      <c r="D6150" s="38" t="s">
        <v>77</v>
      </c>
      <c r="E6150" s="2" t="s">
        <v>41</v>
      </c>
      <c r="F6150">
        <v>1577068</v>
      </c>
      <c r="G6150" s="44">
        <f t="shared" si="672"/>
        <v>44562</v>
      </c>
      <c r="H6150" s="50">
        <f t="shared" si="673"/>
        <v>304</v>
      </c>
      <c r="I6150" s="50">
        <f t="shared" si="674"/>
        <v>785604064140.80005</v>
      </c>
      <c r="J6150" s="46">
        <v>1102861</v>
      </c>
      <c r="K6150" s="2" t="s">
        <v>35</v>
      </c>
      <c r="L6150" s="52" t="str">
        <f t="shared" si="675"/>
        <v>20221031USD</v>
      </c>
      <c r="M6150">
        <f>VLOOKUP(L6150,Mapping!$H$1:$K$25,4,0)</f>
        <v>23432</v>
      </c>
      <c r="N6150">
        <f t="shared" si="676"/>
        <v>36.953857376000002</v>
      </c>
      <c r="O6150">
        <f t="shared" si="677"/>
        <v>25.842238951999999</v>
      </c>
      <c r="P6150">
        <f t="shared" si="678"/>
        <v>785.60406414080001</v>
      </c>
      <c r="Q6150" t="str">
        <f>VLOOKUP(VLOOKUP(C6150,Mapping!$A$1:$C$17,3,0),Mapping!$E$1:$F$6,2,0)</f>
        <v>Vùng 02</v>
      </c>
    </row>
    <row r="6151" spans="1:17" x14ac:dyDescent="0.3">
      <c r="A6151" s="33">
        <v>44865</v>
      </c>
      <c r="B6151">
        <v>2102</v>
      </c>
      <c r="C6151">
        <v>41</v>
      </c>
      <c r="D6151" s="38" t="s">
        <v>77</v>
      </c>
      <c r="E6151" s="2" t="s">
        <v>43</v>
      </c>
      <c r="F6151">
        <v>1124758</v>
      </c>
      <c r="G6151" s="44">
        <f t="shared" si="672"/>
        <v>44562</v>
      </c>
      <c r="H6151" s="50">
        <f t="shared" si="673"/>
        <v>304</v>
      </c>
      <c r="I6151" s="50">
        <f t="shared" si="674"/>
        <v>15931515.200000001</v>
      </c>
      <c r="J6151" s="46">
        <v>524063</v>
      </c>
      <c r="K6151" s="2" t="s">
        <v>34</v>
      </c>
      <c r="L6151" s="52" t="str">
        <f t="shared" si="675"/>
        <v>20221031VND</v>
      </c>
      <c r="M6151">
        <f>VLOOKUP(L6151,Mapping!$H$1:$K$25,4,0)</f>
        <v>1</v>
      </c>
      <c r="N6151">
        <f t="shared" si="676"/>
        <v>1.124758E-3</v>
      </c>
      <c r="O6151">
        <f t="shared" si="677"/>
        <v>5.2406299999999996E-4</v>
      </c>
      <c r="P6151">
        <f t="shared" si="678"/>
        <v>1.5931515199999999E-2</v>
      </c>
      <c r="Q6151" t="str">
        <f>VLOOKUP(VLOOKUP(C6151,Mapping!$A$1:$C$17,3,0),Mapping!$E$1:$F$6,2,0)</f>
        <v>Vùng 05</v>
      </c>
    </row>
    <row r="6152" spans="1:17" x14ac:dyDescent="0.3">
      <c r="A6152" s="33">
        <v>44865</v>
      </c>
      <c r="B6152">
        <v>2105</v>
      </c>
      <c r="C6152">
        <v>24</v>
      </c>
      <c r="D6152" s="38" t="s">
        <v>77</v>
      </c>
      <c r="E6152" s="2" t="s">
        <v>41</v>
      </c>
      <c r="F6152">
        <v>6376964</v>
      </c>
      <c r="G6152" s="44">
        <f t="shared" si="672"/>
        <v>44562</v>
      </c>
      <c r="H6152" s="50">
        <f t="shared" si="673"/>
        <v>304</v>
      </c>
      <c r="I6152" s="50">
        <f t="shared" si="674"/>
        <v>214692217.59999999</v>
      </c>
      <c r="J6152" s="46">
        <v>7062244</v>
      </c>
      <c r="K6152" s="2" t="s">
        <v>34</v>
      </c>
      <c r="L6152" s="52" t="str">
        <f t="shared" si="675"/>
        <v>20221031VND</v>
      </c>
      <c r="M6152">
        <f>VLOOKUP(L6152,Mapping!$H$1:$K$25,4,0)</f>
        <v>1</v>
      </c>
      <c r="N6152">
        <f t="shared" si="676"/>
        <v>6.3769639999999997E-3</v>
      </c>
      <c r="O6152">
        <f t="shared" si="677"/>
        <v>7.0622439999999996E-3</v>
      </c>
      <c r="P6152">
        <f t="shared" si="678"/>
        <v>0.21469221759999998</v>
      </c>
      <c r="Q6152" t="str">
        <f>VLOOKUP(VLOOKUP(C6152,Mapping!$A$1:$C$17,3,0),Mapping!$E$1:$F$6,2,0)</f>
        <v>Vùng 04</v>
      </c>
    </row>
    <row r="6153" spans="1:17" x14ac:dyDescent="0.3">
      <c r="A6153" s="33">
        <v>44865</v>
      </c>
      <c r="B6153">
        <v>2105</v>
      </c>
      <c r="C6153">
        <v>24</v>
      </c>
      <c r="D6153" s="38" t="s">
        <v>77</v>
      </c>
      <c r="E6153" s="2" t="s">
        <v>41</v>
      </c>
      <c r="F6153">
        <v>1260605</v>
      </c>
      <c r="G6153" s="44">
        <f t="shared" si="672"/>
        <v>44562</v>
      </c>
      <c r="H6153" s="50">
        <f t="shared" si="673"/>
        <v>304</v>
      </c>
      <c r="I6153" s="50">
        <f t="shared" si="674"/>
        <v>30785076.800000001</v>
      </c>
      <c r="J6153" s="46">
        <v>1012667</v>
      </c>
      <c r="K6153" s="2" t="s">
        <v>34</v>
      </c>
      <c r="L6153" s="52" t="str">
        <f t="shared" si="675"/>
        <v>20221031VND</v>
      </c>
      <c r="M6153">
        <f>VLOOKUP(L6153,Mapping!$H$1:$K$25,4,0)</f>
        <v>1</v>
      </c>
      <c r="N6153">
        <f t="shared" si="676"/>
        <v>1.2606049999999999E-3</v>
      </c>
      <c r="O6153">
        <f t="shared" si="677"/>
        <v>1.0126670000000001E-3</v>
      </c>
      <c r="P6153">
        <f t="shared" si="678"/>
        <v>3.0785076800000002E-2</v>
      </c>
      <c r="Q6153" t="str">
        <f>VLOOKUP(VLOOKUP(C6153,Mapping!$A$1:$C$17,3,0),Mapping!$E$1:$F$6,2,0)</f>
        <v>Vùng 04</v>
      </c>
    </row>
    <row r="6154" spans="1:17" x14ac:dyDescent="0.3">
      <c r="A6154" s="33">
        <v>44865</v>
      </c>
      <c r="B6154">
        <v>2106</v>
      </c>
      <c r="C6154">
        <v>41</v>
      </c>
      <c r="D6154" s="38" t="s">
        <v>77</v>
      </c>
      <c r="E6154" s="2" t="s">
        <v>41</v>
      </c>
      <c r="F6154">
        <v>1194712</v>
      </c>
      <c r="G6154" s="44">
        <f t="shared" si="672"/>
        <v>44562</v>
      </c>
      <c r="H6154" s="50">
        <f t="shared" si="673"/>
        <v>304</v>
      </c>
      <c r="I6154" s="50">
        <f t="shared" si="674"/>
        <v>20873947.199999999</v>
      </c>
      <c r="J6154" s="46">
        <v>686643</v>
      </c>
      <c r="K6154" s="2" t="s">
        <v>34</v>
      </c>
      <c r="L6154" s="52" t="str">
        <f t="shared" si="675"/>
        <v>20221031VND</v>
      </c>
      <c r="M6154">
        <f>VLOOKUP(L6154,Mapping!$H$1:$K$25,4,0)</f>
        <v>1</v>
      </c>
      <c r="N6154">
        <f t="shared" si="676"/>
        <v>1.1947119999999999E-3</v>
      </c>
      <c r="O6154">
        <f t="shared" si="677"/>
        <v>6.8664300000000002E-4</v>
      </c>
      <c r="P6154">
        <f t="shared" si="678"/>
        <v>2.08739472E-2</v>
      </c>
      <c r="Q6154" t="str">
        <f>VLOOKUP(VLOOKUP(C6154,Mapping!$A$1:$C$17,3,0),Mapping!$E$1:$F$6,2,0)</f>
        <v>Vùng 05</v>
      </c>
    </row>
    <row r="6155" spans="1:17" x14ac:dyDescent="0.3">
      <c r="A6155" s="33">
        <v>44865</v>
      </c>
      <c r="B6155">
        <v>2108</v>
      </c>
      <c r="C6155">
        <v>48</v>
      </c>
      <c r="D6155" s="38" t="s">
        <v>77</v>
      </c>
      <c r="E6155" s="2" t="s">
        <v>41</v>
      </c>
      <c r="F6155">
        <v>1538937</v>
      </c>
      <c r="G6155" s="44">
        <f t="shared" si="672"/>
        <v>44562</v>
      </c>
      <c r="H6155" s="50">
        <f t="shared" si="673"/>
        <v>304</v>
      </c>
      <c r="I6155" s="50">
        <f t="shared" si="674"/>
        <v>29776131.199999999</v>
      </c>
      <c r="J6155" s="46">
        <v>979478</v>
      </c>
      <c r="K6155" s="2" t="s">
        <v>34</v>
      </c>
      <c r="L6155" s="52" t="str">
        <f t="shared" si="675"/>
        <v>20221031VND</v>
      </c>
      <c r="M6155">
        <f>VLOOKUP(L6155,Mapping!$H$1:$K$25,4,0)</f>
        <v>1</v>
      </c>
      <c r="N6155">
        <f t="shared" si="676"/>
        <v>1.538937E-3</v>
      </c>
      <c r="O6155">
        <f t="shared" si="677"/>
        <v>9.7947799999999999E-4</v>
      </c>
      <c r="P6155">
        <f t="shared" si="678"/>
        <v>2.97761312E-2</v>
      </c>
      <c r="Q6155" t="str">
        <f>VLOOKUP(VLOOKUP(C6155,Mapping!$A$1:$C$17,3,0),Mapping!$E$1:$F$6,2,0)</f>
        <v>Vùng 01</v>
      </c>
    </row>
    <row r="6156" spans="1:17" x14ac:dyDescent="0.3">
      <c r="A6156" s="33">
        <v>44865</v>
      </c>
      <c r="B6156">
        <v>2108</v>
      </c>
      <c r="C6156">
        <v>34</v>
      </c>
      <c r="D6156" s="38" t="s">
        <v>77</v>
      </c>
      <c r="E6156" s="2" t="s">
        <v>41</v>
      </c>
      <c r="F6156">
        <v>1338320</v>
      </c>
      <c r="G6156" s="44">
        <f t="shared" si="672"/>
        <v>44562</v>
      </c>
      <c r="H6156" s="50">
        <f t="shared" si="673"/>
        <v>304</v>
      </c>
      <c r="I6156" s="50">
        <f t="shared" si="674"/>
        <v>9524441.5999999996</v>
      </c>
      <c r="J6156" s="46">
        <v>313304</v>
      </c>
      <c r="K6156" s="2" t="s">
        <v>34</v>
      </c>
      <c r="L6156" s="52" t="str">
        <f t="shared" si="675"/>
        <v>20221031VND</v>
      </c>
      <c r="M6156">
        <f>VLOOKUP(L6156,Mapping!$H$1:$K$25,4,0)</f>
        <v>1</v>
      </c>
      <c r="N6156">
        <f t="shared" si="676"/>
        <v>1.33832E-3</v>
      </c>
      <c r="O6156">
        <f t="shared" si="677"/>
        <v>3.1330399999999998E-4</v>
      </c>
      <c r="P6156">
        <f t="shared" si="678"/>
        <v>9.5244415999999991E-3</v>
      </c>
      <c r="Q6156" t="str">
        <f>VLOOKUP(VLOOKUP(C6156,Mapping!$A$1:$C$17,3,0),Mapping!$E$1:$F$6,2,0)</f>
        <v>Vùng 02</v>
      </c>
    </row>
    <row r="6157" spans="1:17" x14ac:dyDescent="0.3">
      <c r="A6157" s="33">
        <v>44865</v>
      </c>
      <c r="B6157">
        <v>2109</v>
      </c>
      <c r="C6157">
        <v>40</v>
      </c>
      <c r="D6157" s="38" t="s">
        <v>77</v>
      </c>
      <c r="E6157" s="2" t="s">
        <v>41</v>
      </c>
      <c r="F6157">
        <v>1492059</v>
      </c>
      <c r="G6157" s="44">
        <f t="shared" si="672"/>
        <v>44562</v>
      </c>
      <c r="H6157" s="50">
        <f t="shared" si="673"/>
        <v>304</v>
      </c>
      <c r="I6157" s="50">
        <f t="shared" si="674"/>
        <v>16075732.799999999</v>
      </c>
      <c r="J6157" s="46">
        <v>528807</v>
      </c>
      <c r="K6157" s="2" t="s">
        <v>34</v>
      </c>
      <c r="L6157" s="52" t="str">
        <f t="shared" si="675"/>
        <v>20221031VND</v>
      </c>
      <c r="M6157">
        <f>VLOOKUP(L6157,Mapping!$H$1:$K$25,4,0)</f>
        <v>1</v>
      </c>
      <c r="N6157">
        <f t="shared" si="676"/>
        <v>1.492059E-3</v>
      </c>
      <c r="O6157">
        <f t="shared" si="677"/>
        <v>5.2880699999999995E-4</v>
      </c>
      <c r="P6157">
        <f t="shared" si="678"/>
        <v>1.6075732799999999E-2</v>
      </c>
      <c r="Q6157" t="str">
        <f>VLOOKUP(VLOOKUP(C6157,Mapping!$A$1:$C$17,3,0),Mapping!$E$1:$F$6,2,0)</f>
        <v>Vùng 01</v>
      </c>
    </row>
    <row r="6158" spans="1:17" x14ac:dyDescent="0.3">
      <c r="A6158" s="33">
        <v>44865</v>
      </c>
      <c r="B6158">
        <v>2110</v>
      </c>
      <c r="C6158">
        <v>48</v>
      </c>
      <c r="D6158" s="38" t="s">
        <v>77</v>
      </c>
      <c r="E6158" s="2" t="s">
        <v>41</v>
      </c>
      <c r="F6158">
        <v>1432092</v>
      </c>
      <c r="G6158" s="44">
        <f t="shared" si="672"/>
        <v>44562</v>
      </c>
      <c r="H6158" s="50">
        <f t="shared" si="673"/>
        <v>304</v>
      </c>
      <c r="I6158" s="50">
        <f t="shared" si="674"/>
        <v>35930033.600000001</v>
      </c>
      <c r="J6158" s="46">
        <v>1181909</v>
      </c>
      <c r="K6158" s="2" t="s">
        <v>34</v>
      </c>
      <c r="L6158" s="52" t="str">
        <f t="shared" si="675"/>
        <v>20221031VND</v>
      </c>
      <c r="M6158">
        <f>VLOOKUP(L6158,Mapping!$H$1:$K$25,4,0)</f>
        <v>1</v>
      </c>
      <c r="N6158">
        <f t="shared" si="676"/>
        <v>1.432092E-3</v>
      </c>
      <c r="O6158">
        <f t="shared" si="677"/>
        <v>1.1819090000000001E-3</v>
      </c>
      <c r="P6158">
        <f t="shared" si="678"/>
        <v>3.5930033600000001E-2</v>
      </c>
      <c r="Q6158" t="str">
        <f>VLOOKUP(VLOOKUP(C6158,Mapping!$A$1:$C$17,3,0),Mapping!$E$1:$F$6,2,0)</f>
        <v>Vùng 01</v>
      </c>
    </row>
    <row r="6159" spans="1:17" x14ac:dyDescent="0.3">
      <c r="A6159" s="33">
        <v>44865</v>
      </c>
      <c r="B6159">
        <v>2110</v>
      </c>
      <c r="C6159">
        <v>48</v>
      </c>
      <c r="D6159" s="38" t="s">
        <v>77</v>
      </c>
      <c r="E6159" s="2" t="s">
        <v>41</v>
      </c>
      <c r="F6159">
        <v>1606530</v>
      </c>
      <c r="G6159" s="44">
        <f t="shared" si="672"/>
        <v>44562</v>
      </c>
      <c r="H6159" s="50">
        <f t="shared" si="673"/>
        <v>304</v>
      </c>
      <c r="I6159" s="50">
        <f t="shared" si="674"/>
        <v>57271715.199999996</v>
      </c>
      <c r="J6159" s="46">
        <v>1883938</v>
      </c>
      <c r="K6159" s="2" t="s">
        <v>34</v>
      </c>
      <c r="L6159" s="52" t="str">
        <f t="shared" si="675"/>
        <v>20221031VND</v>
      </c>
      <c r="M6159">
        <f>VLOOKUP(L6159,Mapping!$H$1:$K$25,4,0)</f>
        <v>1</v>
      </c>
      <c r="N6159">
        <f t="shared" si="676"/>
        <v>1.6065299999999999E-3</v>
      </c>
      <c r="O6159">
        <f t="shared" si="677"/>
        <v>1.8839379999999999E-3</v>
      </c>
      <c r="P6159">
        <f t="shared" si="678"/>
        <v>5.7271715199999997E-2</v>
      </c>
      <c r="Q6159" t="str">
        <f>VLOOKUP(VLOOKUP(C6159,Mapping!$A$1:$C$17,3,0),Mapping!$E$1:$F$6,2,0)</f>
        <v>Vùng 01</v>
      </c>
    </row>
    <row r="6160" spans="1:17" x14ac:dyDescent="0.3">
      <c r="A6160" s="33">
        <v>44865</v>
      </c>
      <c r="B6160">
        <v>2110</v>
      </c>
      <c r="C6160">
        <v>40</v>
      </c>
      <c r="D6160" s="38" t="s">
        <v>77</v>
      </c>
      <c r="E6160" s="2" t="s">
        <v>41</v>
      </c>
      <c r="F6160">
        <v>1518984</v>
      </c>
      <c r="G6160" s="44">
        <f t="shared" si="672"/>
        <v>44562</v>
      </c>
      <c r="H6160" s="50">
        <f t="shared" si="673"/>
        <v>304</v>
      </c>
      <c r="I6160" s="50">
        <f t="shared" si="674"/>
        <v>36394241.600000001</v>
      </c>
      <c r="J6160" s="46">
        <v>1197179</v>
      </c>
      <c r="K6160" s="2" t="s">
        <v>34</v>
      </c>
      <c r="L6160" s="52" t="str">
        <f t="shared" si="675"/>
        <v>20221031VND</v>
      </c>
      <c r="M6160">
        <f>VLOOKUP(L6160,Mapping!$H$1:$K$25,4,0)</f>
        <v>1</v>
      </c>
      <c r="N6160">
        <f t="shared" si="676"/>
        <v>1.5189839999999999E-3</v>
      </c>
      <c r="O6160">
        <f t="shared" si="677"/>
        <v>1.197179E-3</v>
      </c>
      <c r="P6160">
        <f t="shared" si="678"/>
        <v>3.6394241600000002E-2</v>
      </c>
      <c r="Q6160" t="str">
        <f>VLOOKUP(VLOOKUP(C6160,Mapping!$A$1:$C$17,3,0),Mapping!$E$1:$F$6,2,0)</f>
        <v>Vùng 01</v>
      </c>
    </row>
    <row r="6161" spans="1:17" x14ac:dyDescent="0.3">
      <c r="A6161" s="33">
        <v>44865</v>
      </c>
      <c r="B6161">
        <v>2111</v>
      </c>
      <c r="C6161">
        <v>16</v>
      </c>
      <c r="D6161" s="38" t="s">
        <v>77</v>
      </c>
      <c r="E6161" s="2" t="s">
        <v>41</v>
      </c>
      <c r="F6161">
        <v>57912</v>
      </c>
      <c r="G6161" s="44">
        <f t="shared" si="672"/>
        <v>44562</v>
      </c>
      <c r="H6161" s="50">
        <f t="shared" si="673"/>
        <v>304</v>
      </c>
      <c r="I6161" s="50">
        <f t="shared" si="674"/>
        <v>55508910.399999999</v>
      </c>
      <c r="J6161" s="46">
        <v>1825951</v>
      </c>
      <c r="K6161" s="2" t="s">
        <v>34</v>
      </c>
      <c r="L6161" s="52" t="str">
        <f t="shared" si="675"/>
        <v>20221031VND</v>
      </c>
      <c r="M6161">
        <f>VLOOKUP(L6161,Mapping!$H$1:$K$25,4,0)</f>
        <v>1</v>
      </c>
      <c r="N6161">
        <f t="shared" si="676"/>
        <v>5.7911999999999997E-5</v>
      </c>
      <c r="O6161">
        <f t="shared" si="677"/>
        <v>1.8259509999999999E-3</v>
      </c>
      <c r="P6161">
        <f t="shared" si="678"/>
        <v>5.55089104E-2</v>
      </c>
      <c r="Q6161" t="str">
        <f>VLOOKUP(VLOOKUP(C6161,Mapping!$A$1:$C$17,3,0),Mapping!$E$1:$F$6,2,0)</f>
        <v>Vùng 01</v>
      </c>
    </row>
    <row r="6162" spans="1:17" x14ac:dyDescent="0.3">
      <c r="A6162" s="33">
        <v>44865</v>
      </c>
      <c r="B6162">
        <v>2111</v>
      </c>
      <c r="C6162">
        <v>16</v>
      </c>
      <c r="D6162" s="38" t="s">
        <v>77</v>
      </c>
      <c r="E6162" s="2" t="s">
        <v>41</v>
      </c>
      <c r="F6162">
        <v>858445</v>
      </c>
      <c r="G6162" s="44">
        <f t="shared" si="672"/>
        <v>44562</v>
      </c>
      <c r="H6162" s="50">
        <f t="shared" si="673"/>
        <v>304</v>
      </c>
      <c r="I6162" s="50">
        <f t="shared" si="674"/>
        <v>250968379763.19998</v>
      </c>
      <c r="J6162" s="46">
        <v>352319</v>
      </c>
      <c r="K6162" s="2" t="s">
        <v>35</v>
      </c>
      <c r="L6162" s="52" t="str">
        <f t="shared" si="675"/>
        <v>20221031USD</v>
      </c>
      <c r="M6162">
        <f>VLOOKUP(L6162,Mapping!$H$1:$K$25,4,0)</f>
        <v>23432</v>
      </c>
      <c r="N6162">
        <f t="shared" si="676"/>
        <v>20.115083240000001</v>
      </c>
      <c r="O6162">
        <f t="shared" si="677"/>
        <v>8.2555388080000007</v>
      </c>
      <c r="P6162">
        <f t="shared" si="678"/>
        <v>250.96837976319998</v>
      </c>
      <c r="Q6162" t="str">
        <f>VLOOKUP(VLOOKUP(C6162,Mapping!$A$1:$C$17,3,0),Mapping!$E$1:$F$6,2,0)</f>
        <v>Vùng 01</v>
      </c>
    </row>
    <row r="6163" spans="1:17" x14ac:dyDescent="0.3">
      <c r="A6163" s="33">
        <v>44865</v>
      </c>
      <c r="B6163">
        <v>2113</v>
      </c>
      <c r="C6163">
        <v>25</v>
      </c>
      <c r="D6163" s="38" t="s">
        <v>77</v>
      </c>
      <c r="E6163" s="2" t="s">
        <v>41</v>
      </c>
      <c r="F6163">
        <v>594594</v>
      </c>
      <c r="G6163" s="44">
        <f t="shared" si="672"/>
        <v>44562</v>
      </c>
      <c r="H6163" s="50">
        <f t="shared" si="673"/>
        <v>304</v>
      </c>
      <c r="I6163" s="50">
        <f t="shared" si="674"/>
        <v>9894318.4000000004</v>
      </c>
      <c r="J6163" s="46">
        <v>325471</v>
      </c>
      <c r="K6163" s="2" t="s">
        <v>34</v>
      </c>
      <c r="L6163" s="52" t="str">
        <f t="shared" si="675"/>
        <v>20221031VND</v>
      </c>
      <c r="M6163">
        <f>VLOOKUP(L6163,Mapping!$H$1:$K$25,4,0)</f>
        <v>1</v>
      </c>
      <c r="N6163">
        <f t="shared" si="676"/>
        <v>5.9459400000000005E-4</v>
      </c>
      <c r="O6163">
        <f t="shared" si="677"/>
        <v>3.2547099999999997E-4</v>
      </c>
      <c r="P6163">
        <f t="shared" si="678"/>
        <v>9.894318400000001E-3</v>
      </c>
      <c r="Q6163" t="str">
        <f>VLOOKUP(VLOOKUP(C6163,Mapping!$A$1:$C$17,3,0),Mapping!$E$1:$F$6,2,0)</f>
        <v>Vùng 01</v>
      </c>
    </row>
    <row r="6164" spans="1:17" x14ac:dyDescent="0.3">
      <c r="A6164" s="33">
        <v>44865</v>
      </c>
      <c r="B6164">
        <v>2116</v>
      </c>
      <c r="C6164">
        <v>23</v>
      </c>
      <c r="D6164" s="38" t="s">
        <v>77</v>
      </c>
      <c r="E6164" s="2" t="s">
        <v>41</v>
      </c>
      <c r="F6164">
        <v>158735</v>
      </c>
      <c r="G6164" s="44">
        <f t="shared" si="672"/>
        <v>44562</v>
      </c>
      <c r="H6164" s="50">
        <f t="shared" si="673"/>
        <v>304</v>
      </c>
      <c r="I6164" s="50">
        <f t="shared" si="674"/>
        <v>20264427.199999999</v>
      </c>
      <c r="J6164" s="46">
        <v>666593</v>
      </c>
      <c r="K6164" s="2" t="s">
        <v>34</v>
      </c>
      <c r="L6164" s="52" t="str">
        <f t="shared" si="675"/>
        <v>20221031VND</v>
      </c>
      <c r="M6164">
        <f>VLOOKUP(L6164,Mapping!$H$1:$K$25,4,0)</f>
        <v>1</v>
      </c>
      <c r="N6164">
        <f t="shared" si="676"/>
        <v>1.5873499999999999E-4</v>
      </c>
      <c r="O6164">
        <f t="shared" si="677"/>
        <v>6.6659300000000005E-4</v>
      </c>
      <c r="P6164">
        <f t="shared" si="678"/>
        <v>2.0264427200000001E-2</v>
      </c>
      <c r="Q6164" t="str">
        <f>VLOOKUP(VLOOKUP(C6164,Mapping!$A$1:$C$17,3,0),Mapping!$E$1:$F$6,2,0)</f>
        <v>Vùng 02</v>
      </c>
    </row>
    <row r="6165" spans="1:17" x14ac:dyDescent="0.3">
      <c r="A6165" s="33">
        <v>44865</v>
      </c>
      <c r="B6165">
        <v>2117</v>
      </c>
      <c r="C6165">
        <v>48</v>
      </c>
      <c r="D6165" s="38" t="s">
        <v>77</v>
      </c>
      <c r="E6165" s="2" t="s">
        <v>41</v>
      </c>
      <c r="F6165">
        <v>647750</v>
      </c>
      <c r="G6165" s="44">
        <f t="shared" si="672"/>
        <v>44562</v>
      </c>
      <c r="H6165" s="50">
        <f t="shared" si="673"/>
        <v>304</v>
      </c>
      <c r="I6165" s="50">
        <f t="shared" si="674"/>
        <v>850394293964.79993</v>
      </c>
      <c r="J6165" s="46">
        <v>1193816</v>
      </c>
      <c r="K6165" s="2" t="s">
        <v>35</v>
      </c>
      <c r="L6165" s="52" t="str">
        <f t="shared" si="675"/>
        <v>20221031USD</v>
      </c>
      <c r="M6165">
        <f>VLOOKUP(L6165,Mapping!$H$1:$K$25,4,0)</f>
        <v>23432</v>
      </c>
      <c r="N6165">
        <f t="shared" si="676"/>
        <v>15.178077999999999</v>
      </c>
      <c r="O6165">
        <f t="shared" si="677"/>
        <v>27.973496512000001</v>
      </c>
      <c r="P6165">
        <f t="shared" si="678"/>
        <v>850.39429396479989</v>
      </c>
      <c r="Q6165" t="str">
        <f>VLOOKUP(VLOOKUP(C6165,Mapping!$A$1:$C$17,3,0),Mapping!$E$1:$F$6,2,0)</f>
        <v>Vùng 01</v>
      </c>
    </row>
    <row r="6166" spans="1:17" x14ac:dyDescent="0.3">
      <c r="A6166" s="33">
        <v>44865</v>
      </c>
      <c r="B6166">
        <v>2118</v>
      </c>
      <c r="C6166">
        <v>40</v>
      </c>
      <c r="D6166" s="38" t="s">
        <v>77</v>
      </c>
      <c r="E6166" s="2" t="s">
        <v>43</v>
      </c>
      <c r="F6166">
        <v>1242226</v>
      </c>
      <c r="G6166" s="44">
        <f t="shared" si="672"/>
        <v>44562</v>
      </c>
      <c r="H6166" s="50">
        <f t="shared" si="673"/>
        <v>304</v>
      </c>
      <c r="I6166" s="50">
        <f t="shared" si="674"/>
        <v>54329664</v>
      </c>
      <c r="J6166" s="46">
        <v>1787160</v>
      </c>
      <c r="K6166" s="2" t="s">
        <v>34</v>
      </c>
      <c r="L6166" s="52" t="str">
        <f t="shared" si="675"/>
        <v>20221031VND</v>
      </c>
      <c r="M6166">
        <f>VLOOKUP(L6166,Mapping!$H$1:$K$25,4,0)</f>
        <v>1</v>
      </c>
      <c r="N6166">
        <f t="shared" si="676"/>
        <v>1.2422259999999999E-3</v>
      </c>
      <c r="O6166">
        <f t="shared" si="677"/>
        <v>1.7871600000000001E-3</v>
      </c>
      <c r="P6166">
        <f t="shared" si="678"/>
        <v>5.4329664E-2</v>
      </c>
      <c r="Q6166" t="str">
        <f>VLOOKUP(VLOOKUP(C6166,Mapping!$A$1:$C$17,3,0),Mapping!$E$1:$F$6,2,0)</f>
        <v>Vùng 01</v>
      </c>
    </row>
    <row r="6167" spans="1:17" x14ac:dyDescent="0.3">
      <c r="A6167" s="33">
        <v>44865</v>
      </c>
      <c r="B6167">
        <v>2118</v>
      </c>
      <c r="C6167">
        <v>40</v>
      </c>
      <c r="D6167" s="38" t="s">
        <v>77</v>
      </c>
      <c r="E6167" s="2" t="s">
        <v>41</v>
      </c>
      <c r="F6167">
        <v>7434809</v>
      </c>
      <c r="G6167" s="44">
        <f t="shared" si="672"/>
        <v>44562</v>
      </c>
      <c r="H6167" s="50">
        <f t="shared" si="673"/>
        <v>304</v>
      </c>
      <c r="I6167" s="50">
        <f t="shared" si="674"/>
        <v>188260876.79999998</v>
      </c>
      <c r="J6167" s="46">
        <v>6192792</v>
      </c>
      <c r="K6167" s="2" t="s">
        <v>34</v>
      </c>
      <c r="L6167" s="52" t="str">
        <f t="shared" si="675"/>
        <v>20221031VND</v>
      </c>
      <c r="M6167">
        <f>VLOOKUP(L6167,Mapping!$H$1:$K$25,4,0)</f>
        <v>1</v>
      </c>
      <c r="N6167">
        <f t="shared" si="676"/>
        <v>7.4348089999999997E-3</v>
      </c>
      <c r="O6167">
        <f t="shared" si="677"/>
        <v>6.1927919999999999E-3</v>
      </c>
      <c r="P6167">
        <f t="shared" si="678"/>
        <v>0.18826087679999998</v>
      </c>
      <c r="Q6167" t="str">
        <f>VLOOKUP(VLOOKUP(C6167,Mapping!$A$1:$C$17,3,0),Mapping!$E$1:$F$6,2,0)</f>
        <v>Vùng 01</v>
      </c>
    </row>
    <row r="6168" spans="1:17" x14ac:dyDescent="0.3">
      <c r="A6168" s="33">
        <v>44865</v>
      </c>
      <c r="B6168">
        <v>2119</v>
      </c>
      <c r="C6168">
        <v>48</v>
      </c>
      <c r="D6168" s="38" t="s">
        <v>77</v>
      </c>
      <c r="E6168" s="2" t="s">
        <v>41</v>
      </c>
      <c r="F6168">
        <v>1681643</v>
      </c>
      <c r="G6168" s="44">
        <f t="shared" si="672"/>
        <v>44562</v>
      </c>
      <c r="H6168" s="50">
        <f t="shared" si="673"/>
        <v>304</v>
      </c>
      <c r="I6168" s="50">
        <f t="shared" si="674"/>
        <v>35818648</v>
      </c>
      <c r="J6168" s="46">
        <v>1178245</v>
      </c>
      <c r="K6168" s="2" t="s">
        <v>34</v>
      </c>
      <c r="L6168" s="52" t="str">
        <f t="shared" si="675"/>
        <v>20221031VND</v>
      </c>
      <c r="M6168">
        <f>VLOOKUP(L6168,Mapping!$H$1:$K$25,4,0)</f>
        <v>1</v>
      </c>
      <c r="N6168">
        <f t="shared" si="676"/>
        <v>1.681643E-3</v>
      </c>
      <c r="O6168">
        <f t="shared" si="677"/>
        <v>1.1782450000000001E-3</v>
      </c>
      <c r="P6168">
        <f t="shared" si="678"/>
        <v>3.5818648000000002E-2</v>
      </c>
      <c r="Q6168" t="str">
        <f>VLOOKUP(VLOOKUP(C6168,Mapping!$A$1:$C$17,3,0),Mapping!$E$1:$F$6,2,0)</f>
        <v>Vùng 01</v>
      </c>
    </row>
    <row r="6169" spans="1:17" x14ac:dyDescent="0.3">
      <c r="A6169" s="33">
        <v>44865</v>
      </c>
      <c r="B6169">
        <v>2120</v>
      </c>
      <c r="C6169">
        <v>20</v>
      </c>
      <c r="D6169" s="38" t="s">
        <v>77</v>
      </c>
      <c r="E6169" s="2" t="s">
        <v>41</v>
      </c>
      <c r="F6169">
        <v>1355228</v>
      </c>
      <c r="G6169" s="44">
        <f t="shared" si="672"/>
        <v>44562</v>
      </c>
      <c r="H6169" s="50">
        <f t="shared" si="673"/>
        <v>304</v>
      </c>
      <c r="I6169" s="50">
        <f t="shared" si="674"/>
        <v>52281980.800000004</v>
      </c>
      <c r="J6169" s="46">
        <v>1719802</v>
      </c>
      <c r="K6169" s="2" t="s">
        <v>34</v>
      </c>
      <c r="L6169" s="52" t="str">
        <f t="shared" si="675"/>
        <v>20221031VND</v>
      </c>
      <c r="M6169">
        <f>VLOOKUP(L6169,Mapping!$H$1:$K$25,4,0)</f>
        <v>1</v>
      </c>
      <c r="N6169">
        <f t="shared" si="676"/>
        <v>1.355228E-3</v>
      </c>
      <c r="O6169">
        <f t="shared" si="677"/>
        <v>1.7198020000000001E-3</v>
      </c>
      <c r="P6169">
        <f t="shared" si="678"/>
        <v>5.2281980800000002E-2</v>
      </c>
      <c r="Q6169" t="str">
        <f>VLOOKUP(VLOOKUP(C6169,Mapping!$A$1:$C$17,3,0),Mapping!$E$1:$F$6,2,0)</f>
        <v>Vùng 02</v>
      </c>
    </row>
    <row r="6170" spans="1:17" x14ac:dyDescent="0.3">
      <c r="A6170" s="33">
        <v>44865</v>
      </c>
      <c r="B6170">
        <v>2121</v>
      </c>
      <c r="C6170">
        <v>23</v>
      </c>
      <c r="D6170" s="38" t="s">
        <v>77</v>
      </c>
      <c r="E6170" s="2" t="s">
        <v>41</v>
      </c>
      <c r="F6170">
        <v>1444573</v>
      </c>
      <c r="G6170" s="44">
        <f t="shared" si="672"/>
        <v>44562</v>
      </c>
      <c r="H6170" s="50">
        <f t="shared" si="673"/>
        <v>304</v>
      </c>
      <c r="I6170" s="50">
        <f t="shared" si="674"/>
        <v>8765779.1999999993</v>
      </c>
      <c r="J6170" s="46">
        <v>288348</v>
      </c>
      <c r="K6170" s="2" t="s">
        <v>34</v>
      </c>
      <c r="L6170" s="52" t="str">
        <f t="shared" si="675"/>
        <v>20221031VND</v>
      </c>
      <c r="M6170">
        <f>VLOOKUP(L6170,Mapping!$H$1:$K$25,4,0)</f>
        <v>1</v>
      </c>
      <c r="N6170">
        <f t="shared" si="676"/>
        <v>1.444573E-3</v>
      </c>
      <c r="O6170">
        <f t="shared" si="677"/>
        <v>2.8834800000000001E-4</v>
      </c>
      <c r="P6170">
        <f t="shared" si="678"/>
        <v>8.7657791999999988E-3</v>
      </c>
      <c r="Q6170" t="str">
        <f>VLOOKUP(VLOOKUP(C6170,Mapping!$A$1:$C$17,3,0),Mapping!$E$1:$F$6,2,0)</f>
        <v>Vùng 02</v>
      </c>
    </row>
    <row r="6171" spans="1:17" x14ac:dyDescent="0.3">
      <c r="A6171" s="33">
        <v>44865</v>
      </c>
      <c r="B6171">
        <v>2122</v>
      </c>
      <c r="C6171">
        <v>11</v>
      </c>
      <c r="D6171" s="38" t="s">
        <v>77</v>
      </c>
      <c r="E6171" s="2" t="s">
        <v>41</v>
      </c>
      <c r="F6171">
        <v>8770158</v>
      </c>
      <c r="G6171" s="44">
        <f t="shared" si="672"/>
        <v>44562</v>
      </c>
      <c r="H6171" s="50">
        <f t="shared" si="673"/>
        <v>304</v>
      </c>
      <c r="I6171" s="50">
        <f t="shared" si="674"/>
        <v>237851819.20000002</v>
      </c>
      <c r="J6171" s="46">
        <v>7824073</v>
      </c>
      <c r="K6171" s="2" t="s">
        <v>34</v>
      </c>
      <c r="L6171" s="52" t="str">
        <f t="shared" si="675"/>
        <v>20221031VND</v>
      </c>
      <c r="M6171">
        <f>VLOOKUP(L6171,Mapping!$H$1:$K$25,4,0)</f>
        <v>1</v>
      </c>
      <c r="N6171">
        <f t="shared" si="676"/>
        <v>8.7701580000000001E-3</v>
      </c>
      <c r="O6171">
        <f t="shared" si="677"/>
        <v>7.8240730000000008E-3</v>
      </c>
      <c r="P6171">
        <f t="shared" si="678"/>
        <v>0.23785181920000001</v>
      </c>
      <c r="Q6171" t="str">
        <f>VLOOKUP(VLOOKUP(C6171,Mapping!$A$1:$C$17,3,0),Mapping!$E$1:$F$6,2,0)</f>
        <v>Vùng 01</v>
      </c>
    </row>
    <row r="6172" spans="1:17" x14ac:dyDescent="0.3">
      <c r="A6172" s="33">
        <v>44865</v>
      </c>
      <c r="B6172">
        <v>2124</v>
      </c>
      <c r="C6172">
        <v>43</v>
      </c>
      <c r="D6172" s="38" t="s">
        <v>77</v>
      </c>
      <c r="E6172" s="2" t="s">
        <v>41</v>
      </c>
      <c r="F6172">
        <v>1704590</v>
      </c>
      <c r="G6172" s="44">
        <f t="shared" si="672"/>
        <v>44562</v>
      </c>
      <c r="H6172" s="50">
        <f t="shared" si="673"/>
        <v>304</v>
      </c>
      <c r="I6172" s="50">
        <f t="shared" si="674"/>
        <v>54510939.199999996</v>
      </c>
      <c r="J6172" s="46">
        <v>1793123</v>
      </c>
      <c r="K6172" s="2" t="s">
        <v>34</v>
      </c>
      <c r="L6172" s="52" t="str">
        <f t="shared" si="675"/>
        <v>20221031VND</v>
      </c>
      <c r="M6172">
        <f>VLOOKUP(L6172,Mapping!$H$1:$K$25,4,0)</f>
        <v>1</v>
      </c>
      <c r="N6172">
        <f t="shared" si="676"/>
        <v>1.70459E-3</v>
      </c>
      <c r="O6172">
        <f t="shared" si="677"/>
        <v>1.793123E-3</v>
      </c>
      <c r="P6172">
        <f t="shared" si="678"/>
        <v>5.4510939199999997E-2</v>
      </c>
      <c r="Q6172" t="str">
        <f>VLOOKUP(VLOOKUP(C6172,Mapping!$A$1:$C$17,3,0),Mapping!$E$1:$F$6,2,0)</f>
        <v>Vùng 04</v>
      </c>
    </row>
    <row r="6173" spans="1:17" x14ac:dyDescent="0.3">
      <c r="A6173" s="33">
        <v>44865</v>
      </c>
      <c r="B6173">
        <v>2124</v>
      </c>
      <c r="C6173">
        <v>34</v>
      </c>
      <c r="D6173" s="38" t="s">
        <v>77</v>
      </c>
      <c r="E6173" s="2" t="s">
        <v>41</v>
      </c>
      <c r="F6173">
        <v>857324</v>
      </c>
      <c r="G6173" s="44">
        <f t="shared" si="672"/>
        <v>44562</v>
      </c>
      <c r="H6173" s="50">
        <f t="shared" si="673"/>
        <v>304</v>
      </c>
      <c r="I6173" s="50">
        <f t="shared" si="674"/>
        <v>9808712</v>
      </c>
      <c r="J6173" s="46">
        <v>322655</v>
      </c>
      <c r="K6173" s="2" t="s">
        <v>34</v>
      </c>
      <c r="L6173" s="52" t="str">
        <f t="shared" si="675"/>
        <v>20221031VND</v>
      </c>
      <c r="M6173">
        <f>VLOOKUP(L6173,Mapping!$H$1:$K$25,4,0)</f>
        <v>1</v>
      </c>
      <c r="N6173">
        <f t="shared" si="676"/>
        <v>8.5732400000000002E-4</v>
      </c>
      <c r="O6173">
        <f t="shared" si="677"/>
        <v>3.2265499999999998E-4</v>
      </c>
      <c r="P6173">
        <f t="shared" si="678"/>
        <v>9.8087120000000007E-3</v>
      </c>
      <c r="Q6173" t="str">
        <f>VLOOKUP(VLOOKUP(C6173,Mapping!$A$1:$C$17,3,0),Mapping!$E$1:$F$6,2,0)</f>
        <v>Vùng 02</v>
      </c>
    </row>
    <row r="6174" spans="1:17" x14ac:dyDescent="0.3">
      <c r="A6174" s="33">
        <v>44865</v>
      </c>
      <c r="B6174">
        <v>2124</v>
      </c>
      <c r="C6174">
        <v>26</v>
      </c>
      <c r="D6174" s="38" t="s">
        <v>77</v>
      </c>
      <c r="E6174" s="2" t="s">
        <v>41</v>
      </c>
      <c r="F6174">
        <v>356202</v>
      </c>
      <c r="G6174" s="44">
        <f t="shared" si="672"/>
        <v>44562</v>
      </c>
      <c r="H6174" s="50">
        <f t="shared" si="673"/>
        <v>304</v>
      </c>
      <c r="I6174" s="50">
        <f t="shared" si="674"/>
        <v>48891316.800000004</v>
      </c>
      <c r="J6174" s="46">
        <v>1608267</v>
      </c>
      <c r="K6174" s="2" t="s">
        <v>34</v>
      </c>
      <c r="L6174" s="52" t="str">
        <f t="shared" si="675"/>
        <v>20221031VND</v>
      </c>
      <c r="M6174">
        <f>VLOOKUP(L6174,Mapping!$H$1:$K$25,4,0)</f>
        <v>1</v>
      </c>
      <c r="N6174">
        <f t="shared" si="676"/>
        <v>3.5620200000000002E-4</v>
      </c>
      <c r="O6174">
        <f t="shared" si="677"/>
        <v>1.608267E-3</v>
      </c>
      <c r="P6174">
        <f t="shared" si="678"/>
        <v>4.8891316800000008E-2</v>
      </c>
      <c r="Q6174" t="str">
        <f>VLOOKUP(VLOOKUP(C6174,Mapping!$A$1:$C$17,3,0),Mapping!$E$1:$F$6,2,0)</f>
        <v>Vùng 04</v>
      </c>
    </row>
    <row r="6175" spans="1:17" x14ac:dyDescent="0.3">
      <c r="A6175" s="33">
        <v>44865</v>
      </c>
      <c r="B6175">
        <v>2125</v>
      </c>
      <c r="C6175">
        <v>48</v>
      </c>
      <c r="D6175" s="38" t="s">
        <v>77</v>
      </c>
      <c r="E6175" s="2" t="s">
        <v>41</v>
      </c>
      <c r="F6175">
        <v>1325533</v>
      </c>
      <c r="G6175" s="44">
        <f t="shared" si="672"/>
        <v>44562</v>
      </c>
      <c r="H6175" s="50">
        <f t="shared" si="673"/>
        <v>304</v>
      </c>
      <c r="I6175" s="50">
        <f t="shared" si="674"/>
        <v>55307784</v>
      </c>
      <c r="J6175" s="46">
        <v>1819335</v>
      </c>
      <c r="K6175" s="2" t="s">
        <v>34</v>
      </c>
      <c r="L6175" s="52" t="str">
        <f t="shared" si="675"/>
        <v>20221031VND</v>
      </c>
      <c r="M6175">
        <f>VLOOKUP(L6175,Mapping!$H$1:$K$25,4,0)</f>
        <v>1</v>
      </c>
      <c r="N6175">
        <f t="shared" si="676"/>
        <v>1.325533E-3</v>
      </c>
      <c r="O6175">
        <f t="shared" si="677"/>
        <v>1.819335E-3</v>
      </c>
      <c r="P6175">
        <f t="shared" si="678"/>
        <v>5.5307783999999999E-2</v>
      </c>
      <c r="Q6175" t="str">
        <f>VLOOKUP(VLOOKUP(C6175,Mapping!$A$1:$C$17,3,0),Mapping!$E$1:$F$6,2,0)</f>
        <v>Vùng 01</v>
      </c>
    </row>
    <row r="6176" spans="1:17" x14ac:dyDescent="0.3">
      <c r="A6176" s="33">
        <v>44865</v>
      </c>
      <c r="B6176">
        <v>2126</v>
      </c>
      <c r="C6176">
        <v>40</v>
      </c>
      <c r="D6176" s="38" t="s">
        <v>77</v>
      </c>
      <c r="E6176" s="2" t="s">
        <v>41</v>
      </c>
      <c r="F6176">
        <v>1462162</v>
      </c>
      <c r="G6176" s="44">
        <f t="shared" si="672"/>
        <v>44562</v>
      </c>
      <c r="H6176" s="50">
        <f t="shared" si="673"/>
        <v>304</v>
      </c>
      <c r="I6176" s="50">
        <f t="shared" si="674"/>
        <v>6317241.6000000006</v>
      </c>
      <c r="J6176" s="46">
        <v>207804</v>
      </c>
      <c r="K6176" s="2" t="s">
        <v>34</v>
      </c>
      <c r="L6176" s="52" t="str">
        <f t="shared" si="675"/>
        <v>20221031VND</v>
      </c>
      <c r="M6176">
        <f>VLOOKUP(L6176,Mapping!$H$1:$K$25,4,0)</f>
        <v>1</v>
      </c>
      <c r="N6176">
        <f t="shared" si="676"/>
        <v>1.4621619999999999E-3</v>
      </c>
      <c r="O6176">
        <f t="shared" si="677"/>
        <v>2.0780399999999999E-4</v>
      </c>
      <c r="P6176">
        <f t="shared" si="678"/>
        <v>6.3172416000000006E-3</v>
      </c>
      <c r="Q6176" t="str">
        <f>VLOOKUP(VLOOKUP(C6176,Mapping!$A$1:$C$17,3,0),Mapping!$E$1:$F$6,2,0)</f>
        <v>Vùng 01</v>
      </c>
    </row>
    <row r="6177" spans="1:17" x14ac:dyDescent="0.3">
      <c r="A6177" s="33">
        <v>44865</v>
      </c>
      <c r="B6177">
        <v>2126</v>
      </c>
      <c r="C6177">
        <v>40</v>
      </c>
      <c r="D6177" s="38" t="s">
        <v>77</v>
      </c>
      <c r="E6177" s="2" t="s">
        <v>41</v>
      </c>
      <c r="F6177">
        <v>721104</v>
      </c>
      <c r="G6177" s="44">
        <f t="shared" si="672"/>
        <v>44562</v>
      </c>
      <c r="H6177" s="50">
        <f t="shared" si="673"/>
        <v>304</v>
      </c>
      <c r="I6177" s="50">
        <f t="shared" si="674"/>
        <v>16170368</v>
      </c>
      <c r="J6177" s="46">
        <v>531920</v>
      </c>
      <c r="K6177" s="2" t="s">
        <v>34</v>
      </c>
      <c r="L6177" s="52" t="str">
        <f t="shared" si="675"/>
        <v>20221031VND</v>
      </c>
      <c r="M6177">
        <f>VLOOKUP(L6177,Mapping!$H$1:$K$25,4,0)</f>
        <v>1</v>
      </c>
      <c r="N6177">
        <f t="shared" si="676"/>
        <v>7.2110399999999997E-4</v>
      </c>
      <c r="O6177">
        <f t="shared" si="677"/>
        <v>5.3191999999999996E-4</v>
      </c>
      <c r="P6177">
        <f t="shared" si="678"/>
        <v>1.6170368000000001E-2</v>
      </c>
      <c r="Q6177" t="str">
        <f>VLOOKUP(VLOOKUP(C6177,Mapping!$A$1:$C$17,3,0),Mapping!$E$1:$F$6,2,0)</f>
        <v>Vùng 01</v>
      </c>
    </row>
    <row r="6178" spans="1:17" x14ac:dyDescent="0.3">
      <c r="A6178" s="33">
        <v>44865</v>
      </c>
      <c r="B6178">
        <v>2126</v>
      </c>
      <c r="C6178">
        <v>34</v>
      </c>
      <c r="D6178" s="38" t="s">
        <v>77</v>
      </c>
      <c r="E6178" s="2" t="s">
        <v>41</v>
      </c>
      <c r="F6178">
        <v>254784</v>
      </c>
      <c r="G6178" s="44">
        <f t="shared" si="672"/>
        <v>44562</v>
      </c>
      <c r="H6178" s="50">
        <f t="shared" si="673"/>
        <v>304</v>
      </c>
      <c r="I6178" s="50">
        <f t="shared" si="674"/>
        <v>8433142.4000000004</v>
      </c>
      <c r="J6178" s="46">
        <v>277406</v>
      </c>
      <c r="K6178" s="2" t="s">
        <v>34</v>
      </c>
      <c r="L6178" s="52" t="str">
        <f t="shared" si="675"/>
        <v>20221031VND</v>
      </c>
      <c r="M6178">
        <f>VLOOKUP(L6178,Mapping!$H$1:$K$25,4,0)</f>
        <v>1</v>
      </c>
      <c r="N6178">
        <f t="shared" si="676"/>
        <v>2.5478399999999998E-4</v>
      </c>
      <c r="O6178">
        <f t="shared" si="677"/>
        <v>2.7740600000000001E-4</v>
      </c>
      <c r="P6178">
        <f t="shared" si="678"/>
        <v>8.4331423999999995E-3</v>
      </c>
      <c r="Q6178" t="str">
        <f>VLOOKUP(VLOOKUP(C6178,Mapping!$A$1:$C$17,3,0),Mapping!$E$1:$F$6,2,0)</f>
        <v>Vùng 02</v>
      </c>
    </row>
    <row r="6179" spans="1:17" x14ac:dyDescent="0.3">
      <c r="A6179" s="33">
        <v>44865</v>
      </c>
      <c r="B6179">
        <v>2126</v>
      </c>
      <c r="C6179">
        <v>40</v>
      </c>
      <c r="D6179" s="38" t="s">
        <v>77</v>
      </c>
      <c r="E6179" s="2" t="s">
        <v>41</v>
      </c>
      <c r="F6179">
        <v>1222729</v>
      </c>
      <c r="G6179" s="44">
        <f t="shared" si="672"/>
        <v>44562</v>
      </c>
      <c r="H6179" s="50">
        <f t="shared" si="673"/>
        <v>304</v>
      </c>
      <c r="I6179" s="50">
        <f t="shared" si="674"/>
        <v>62270708710.399994</v>
      </c>
      <c r="J6179" s="46">
        <v>87418</v>
      </c>
      <c r="K6179" s="2" t="s">
        <v>35</v>
      </c>
      <c r="L6179" s="52" t="str">
        <f t="shared" si="675"/>
        <v>20221031USD</v>
      </c>
      <c r="M6179">
        <f>VLOOKUP(L6179,Mapping!$H$1:$K$25,4,0)</f>
        <v>23432</v>
      </c>
      <c r="N6179">
        <f t="shared" si="676"/>
        <v>28.650985928000001</v>
      </c>
      <c r="O6179">
        <f t="shared" si="677"/>
        <v>2.0483785760000002</v>
      </c>
      <c r="P6179">
        <f t="shared" si="678"/>
        <v>62.270708710399994</v>
      </c>
      <c r="Q6179" t="str">
        <f>VLOOKUP(VLOOKUP(C6179,Mapping!$A$1:$C$17,3,0),Mapping!$E$1:$F$6,2,0)</f>
        <v>Vùng 01</v>
      </c>
    </row>
    <row r="6180" spans="1:17" x14ac:dyDescent="0.3">
      <c r="A6180" s="33">
        <v>44865</v>
      </c>
      <c r="B6180">
        <v>2127</v>
      </c>
      <c r="C6180">
        <v>45</v>
      </c>
      <c r="D6180" s="38" t="s">
        <v>77</v>
      </c>
      <c r="E6180" s="2" t="s">
        <v>41</v>
      </c>
      <c r="F6180">
        <v>1862226</v>
      </c>
      <c r="G6180" s="44">
        <f t="shared" si="672"/>
        <v>44562</v>
      </c>
      <c r="H6180" s="50">
        <f t="shared" si="673"/>
        <v>304</v>
      </c>
      <c r="I6180" s="50">
        <f t="shared" si="674"/>
        <v>25400142.400000002</v>
      </c>
      <c r="J6180" s="46">
        <v>835531</v>
      </c>
      <c r="K6180" s="2" t="s">
        <v>34</v>
      </c>
      <c r="L6180" s="52" t="str">
        <f t="shared" si="675"/>
        <v>20221031VND</v>
      </c>
      <c r="M6180">
        <f>VLOOKUP(L6180,Mapping!$H$1:$K$25,4,0)</f>
        <v>1</v>
      </c>
      <c r="N6180">
        <f t="shared" si="676"/>
        <v>1.862226E-3</v>
      </c>
      <c r="O6180">
        <f t="shared" si="677"/>
        <v>8.3553100000000003E-4</v>
      </c>
      <c r="P6180">
        <f t="shared" si="678"/>
        <v>2.5400142400000002E-2</v>
      </c>
      <c r="Q6180" t="str">
        <f>VLOOKUP(VLOOKUP(C6180,Mapping!$A$1:$C$17,3,0),Mapping!$E$1:$F$6,2,0)</f>
        <v>Vùng 02</v>
      </c>
    </row>
    <row r="6181" spans="1:17" x14ac:dyDescent="0.3">
      <c r="A6181" s="33">
        <v>44865</v>
      </c>
      <c r="B6181">
        <v>2127</v>
      </c>
      <c r="C6181">
        <v>36</v>
      </c>
      <c r="D6181" s="38" t="s">
        <v>77</v>
      </c>
      <c r="E6181" s="2" t="s">
        <v>41</v>
      </c>
      <c r="F6181">
        <v>1404060</v>
      </c>
      <c r="G6181" s="44">
        <f t="shared" si="672"/>
        <v>44562</v>
      </c>
      <c r="H6181" s="50">
        <f t="shared" si="673"/>
        <v>304</v>
      </c>
      <c r="I6181" s="50">
        <f t="shared" si="674"/>
        <v>22551784</v>
      </c>
      <c r="J6181" s="46">
        <v>741835</v>
      </c>
      <c r="K6181" s="2" t="s">
        <v>34</v>
      </c>
      <c r="L6181" s="52" t="str">
        <f t="shared" si="675"/>
        <v>20221031VND</v>
      </c>
      <c r="M6181">
        <f>VLOOKUP(L6181,Mapping!$H$1:$K$25,4,0)</f>
        <v>1</v>
      </c>
      <c r="N6181">
        <f t="shared" si="676"/>
        <v>1.4040599999999999E-3</v>
      </c>
      <c r="O6181">
        <f t="shared" si="677"/>
        <v>7.4183500000000004E-4</v>
      </c>
      <c r="P6181">
        <f t="shared" si="678"/>
        <v>2.2551783999999998E-2</v>
      </c>
      <c r="Q6181" t="str">
        <f>VLOOKUP(VLOOKUP(C6181,Mapping!$A$1:$C$17,3,0),Mapping!$E$1:$F$6,2,0)</f>
        <v>Vùng 05</v>
      </c>
    </row>
    <row r="6182" spans="1:17" x14ac:dyDescent="0.3">
      <c r="A6182" s="33">
        <v>44865</v>
      </c>
      <c r="B6182">
        <v>2129</v>
      </c>
      <c r="C6182">
        <v>11</v>
      </c>
      <c r="D6182" s="38" t="s">
        <v>77</v>
      </c>
      <c r="E6182" s="2" t="s">
        <v>41</v>
      </c>
      <c r="F6182">
        <v>1547500</v>
      </c>
      <c r="G6182" s="44">
        <f t="shared" si="672"/>
        <v>44562</v>
      </c>
      <c r="H6182" s="50">
        <f t="shared" si="673"/>
        <v>304</v>
      </c>
      <c r="I6182" s="50">
        <f t="shared" si="674"/>
        <v>3478276.8000000003</v>
      </c>
      <c r="J6182" s="46">
        <v>114417</v>
      </c>
      <c r="K6182" s="2" t="s">
        <v>34</v>
      </c>
      <c r="L6182" s="52" t="str">
        <f t="shared" si="675"/>
        <v>20221031VND</v>
      </c>
      <c r="M6182">
        <f>VLOOKUP(L6182,Mapping!$H$1:$K$25,4,0)</f>
        <v>1</v>
      </c>
      <c r="N6182">
        <f t="shared" si="676"/>
        <v>1.5475E-3</v>
      </c>
      <c r="O6182">
        <f t="shared" si="677"/>
        <v>1.14417E-4</v>
      </c>
      <c r="P6182">
        <f t="shared" si="678"/>
        <v>3.4782768000000005E-3</v>
      </c>
      <c r="Q6182" t="str">
        <f>VLOOKUP(VLOOKUP(C6182,Mapping!$A$1:$C$17,3,0),Mapping!$E$1:$F$6,2,0)</f>
        <v>Vùng 01</v>
      </c>
    </row>
    <row r="6183" spans="1:17" x14ac:dyDescent="0.3">
      <c r="A6183" s="33">
        <v>44865</v>
      </c>
      <c r="B6183">
        <v>2129</v>
      </c>
      <c r="C6183">
        <v>34</v>
      </c>
      <c r="D6183" s="38" t="s">
        <v>77</v>
      </c>
      <c r="E6183" s="2" t="s">
        <v>41</v>
      </c>
      <c r="F6183">
        <v>1259165</v>
      </c>
      <c r="G6183" s="44">
        <f t="shared" si="672"/>
        <v>44562</v>
      </c>
      <c r="H6183" s="50">
        <f t="shared" si="673"/>
        <v>304</v>
      </c>
      <c r="I6183" s="50">
        <f t="shared" si="674"/>
        <v>27498867.199999999</v>
      </c>
      <c r="J6183" s="46">
        <v>904568</v>
      </c>
      <c r="K6183" s="2" t="s">
        <v>34</v>
      </c>
      <c r="L6183" s="52" t="str">
        <f t="shared" si="675"/>
        <v>20221031VND</v>
      </c>
      <c r="M6183">
        <f>VLOOKUP(L6183,Mapping!$H$1:$K$25,4,0)</f>
        <v>1</v>
      </c>
      <c r="N6183">
        <f t="shared" si="676"/>
        <v>1.259165E-3</v>
      </c>
      <c r="O6183">
        <f t="shared" si="677"/>
        <v>9.0456800000000002E-4</v>
      </c>
      <c r="P6183">
        <f t="shared" si="678"/>
        <v>2.7498867199999999E-2</v>
      </c>
      <c r="Q6183" t="str">
        <f>VLOOKUP(VLOOKUP(C6183,Mapping!$A$1:$C$17,3,0),Mapping!$E$1:$F$6,2,0)</f>
        <v>Vùng 02</v>
      </c>
    </row>
    <row r="6184" spans="1:17" x14ac:dyDescent="0.3">
      <c r="A6184" s="33">
        <v>44865</v>
      </c>
      <c r="B6184">
        <v>2131</v>
      </c>
      <c r="C6184">
        <v>20</v>
      </c>
      <c r="D6184" s="38" t="s">
        <v>77</v>
      </c>
      <c r="E6184" s="2" t="s">
        <v>41</v>
      </c>
      <c r="F6184">
        <v>1068125</v>
      </c>
      <c r="G6184" s="44">
        <f t="shared" si="672"/>
        <v>44562</v>
      </c>
      <c r="H6184" s="50">
        <f t="shared" si="673"/>
        <v>304</v>
      </c>
      <c r="I6184" s="50">
        <f t="shared" si="674"/>
        <v>37006619.200000003</v>
      </c>
      <c r="J6184" s="46">
        <v>1217323</v>
      </c>
      <c r="K6184" s="2" t="s">
        <v>34</v>
      </c>
      <c r="L6184" s="52" t="str">
        <f t="shared" si="675"/>
        <v>20221031VND</v>
      </c>
      <c r="M6184">
        <f>VLOOKUP(L6184,Mapping!$H$1:$K$25,4,0)</f>
        <v>1</v>
      </c>
      <c r="N6184">
        <f t="shared" si="676"/>
        <v>1.0681250000000001E-3</v>
      </c>
      <c r="O6184">
        <f t="shared" si="677"/>
        <v>1.217323E-3</v>
      </c>
      <c r="P6184">
        <f t="shared" si="678"/>
        <v>3.70066192E-2</v>
      </c>
      <c r="Q6184" t="str">
        <f>VLOOKUP(VLOOKUP(C6184,Mapping!$A$1:$C$17,3,0),Mapping!$E$1:$F$6,2,0)</f>
        <v>Vùng 02</v>
      </c>
    </row>
    <row r="6185" spans="1:17" x14ac:dyDescent="0.3">
      <c r="A6185" s="33">
        <v>44865</v>
      </c>
      <c r="B6185">
        <v>2132</v>
      </c>
      <c r="C6185">
        <v>40</v>
      </c>
      <c r="D6185" s="38" t="s">
        <v>77</v>
      </c>
      <c r="E6185" s="2" t="s">
        <v>41</v>
      </c>
      <c r="F6185">
        <v>213376</v>
      </c>
      <c r="G6185" s="44">
        <f t="shared" si="672"/>
        <v>44562</v>
      </c>
      <c r="H6185" s="50">
        <f t="shared" si="673"/>
        <v>304</v>
      </c>
      <c r="I6185" s="50">
        <f t="shared" si="674"/>
        <v>20723953.599999998</v>
      </c>
      <c r="J6185" s="46">
        <v>681709</v>
      </c>
      <c r="K6185" s="2" t="s">
        <v>34</v>
      </c>
      <c r="L6185" s="52" t="str">
        <f t="shared" si="675"/>
        <v>20221031VND</v>
      </c>
      <c r="M6185">
        <f>VLOOKUP(L6185,Mapping!$H$1:$K$25,4,0)</f>
        <v>1</v>
      </c>
      <c r="N6185">
        <f t="shared" si="676"/>
        <v>2.1337600000000001E-4</v>
      </c>
      <c r="O6185">
        <f t="shared" si="677"/>
        <v>6.8170899999999996E-4</v>
      </c>
      <c r="P6185">
        <f t="shared" si="678"/>
        <v>2.0723953599999997E-2</v>
      </c>
      <c r="Q6185" t="str">
        <f>VLOOKUP(VLOOKUP(C6185,Mapping!$A$1:$C$17,3,0),Mapping!$E$1:$F$6,2,0)</f>
        <v>Vùng 01</v>
      </c>
    </row>
    <row r="6186" spans="1:17" x14ac:dyDescent="0.3">
      <c r="A6186" s="33">
        <v>44865</v>
      </c>
      <c r="B6186">
        <v>2132</v>
      </c>
      <c r="C6186">
        <v>40</v>
      </c>
      <c r="D6186" s="38" t="s">
        <v>77</v>
      </c>
      <c r="E6186" s="2" t="s">
        <v>41</v>
      </c>
      <c r="F6186">
        <v>1118551</v>
      </c>
      <c r="G6186" s="44">
        <f t="shared" si="672"/>
        <v>44562</v>
      </c>
      <c r="H6186" s="50">
        <f t="shared" si="673"/>
        <v>304</v>
      </c>
      <c r="I6186" s="50">
        <f t="shared" si="674"/>
        <v>12726716.799999999</v>
      </c>
      <c r="J6186" s="46">
        <v>418642</v>
      </c>
      <c r="K6186" s="2" t="s">
        <v>34</v>
      </c>
      <c r="L6186" s="52" t="str">
        <f t="shared" si="675"/>
        <v>20221031VND</v>
      </c>
      <c r="M6186">
        <f>VLOOKUP(L6186,Mapping!$H$1:$K$25,4,0)</f>
        <v>1</v>
      </c>
      <c r="N6186">
        <f t="shared" si="676"/>
        <v>1.118551E-3</v>
      </c>
      <c r="O6186">
        <f t="shared" si="677"/>
        <v>4.1864199999999999E-4</v>
      </c>
      <c r="P6186">
        <f t="shared" si="678"/>
        <v>1.2726716799999999E-2</v>
      </c>
      <c r="Q6186" t="str">
        <f>VLOOKUP(VLOOKUP(C6186,Mapping!$A$1:$C$17,3,0),Mapping!$E$1:$F$6,2,0)</f>
        <v>Vùng 01</v>
      </c>
    </row>
    <row r="6187" spans="1:17" x14ac:dyDescent="0.3">
      <c r="A6187" s="33">
        <v>44865</v>
      </c>
      <c r="B6187">
        <v>2133</v>
      </c>
      <c r="C6187">
        <v>34</v>
      </c>
      <c r="D6187" s="38" t="s">
        <v>77</v>
      </c>
      <c r="E6187" s="2" t="s">
        <v>41</v>
      </c>
      <c r="F6187">
        <v>1111369</v>
      </c>
      <c r="G6187" s="44">
        <f t="shared" si="672"/>
        <v>44562</v>
      </c>
      <c r="H6187" s="50">
        <f t="shared" si="673"/>
        <v>304</v>
      </c>
      <c r="I6187" s="50">
        <f t="shared" si="674"/>
        <v>8056060.7999999998</v>
      </c>
      <c r="J6187" s="46">
        <v>265002</v>
      </c>
      <c r="K6187" s="2" t="s">
        <v>34</v>
      </c>
      <c r="L6187" s="52" t="str">
        <f t="shared" si="675"/>
        <v>20221031VND</v>
      </c>
      <c r="M6187">
        <f>VLOOKUP(L6187,Mapping!$H$1:$K$25,4,0)</f>
        <v>1</v>
      </c>
      <c r="N6187">
        <f t="shared" si="676"/>
        <v>1.1113690000000001E-3</v>
      </c>
      <c r="O6187">
        <f t="shared" si="677"/>
        <v>2.6500200000000002E-4</v>
      </c>
      <c r="P6187">
        <f t="shared" si="678"/>
        <v>8.0560608000000006E-3</v>
      </c>
      <c r="Q6187" t="str">
        <f>VLOOKUP(VLOOKUP(C6187,Mapping!$A$1:$C$17,3,0),Mapping!$E$1:$F$6,2,0)</f>
        <v>Vùng 02</v>
      </c>
    </row>
    <row r="6188" spans="1:17" x14ac:dyDescent="0.3">
      <c r="A6188" s="33">
        <v>44865</v>
      </c>
      <c r="B6188">
        <v>2134</v>
      </c>
      <c r="C6188">
        <v>20</v>
      </c>
      <c r="D6188" s="38" t="s">
        <v>77</v>
      </c>
      <c r="E6188" s="2" t="s">
        <v>41</v>
      </c>
      <c r="F6188">
        <v>54695</v>
      </c>
      <c r="G6188" s="44">
        <f t="shared" si="672"/>
        <v>44562</v>
      </c>
      <c r="H6188" s="50">
        <f t="shared" si="673"/>
        <v>304</v>
      </c>
      <c r="I6188" s="50">
        <f t="shared" si="674"/>
        <v>34832259.200000003</v>
      </c>
      <c r="J6188" s="46">
        <v>1145798</v>
      </c>
      <c r="K6188" s="2" t="s">
        <v>34</v>
      </c>
      <c r="L6188" s="52" t="str">
        <f t="shared" si="675"/>
        <v>20221031VND</v>
      </c>
      <c r="M6188">
        <f>VLOOKUP(L6188,Mapping!$H$1:$K$25,4,0)</f>
        <v>1</v>
      </c>
      <c r="N6188">
        <f t="shared" si="676"/>
        <v>5.4694999999999997E-5</v>
      </c>
      <c r="O6188">
        <f t="shared" si="677"/>
        <v>1.145798E-3</v>
      </c>
      <c r="P6188">
        <f t="shared" si="678"/>
        <v>3.48322592E-2</v>
      </c>
      <c r="Q6188" t="str">
        <f>VLOOKUP(VLOOKUP(C6188,Mapping!$A$1:$C$17,3,0),Mapping!$E$1:$F$6,2,0)</f>
        <v>Vùng 02</v>
      </c>
    </row>
    <row r="6189" spans="1:17" x14ac:dyDescent="0.3">
      <c r="A6189" s="33">
        <v>44865</v>
      </c>
      <c r="B6189">
        <v>2135</v>
      </c>
      <c r="C6189">
        <v>34</v>
      </c>
      <c r="D6189" s="38" t="s">
        <v>77</v>
      </c>
      <c r="E6189" s="2" t="s">
        <v>41</v>
      </c>
      <c r="F6189">
        <v>386367</v>
      </c>
      <c r="G6189" s="44">
        <f t="shared" si="672"/>
        <v>44562</v>
      </c>
      <c r="H6189" s="50">
        <f t="shared" si="673"/>
        <v>304</v>
      </c>
      <c r="I6189" s="50">
        <f t="shared" si="674"/>
        <v>49816784</v>
      </c>
      <c r="J6189" s="46">
        <v>1638710</v>
      </c>
      <c r="K6189" s="2" t="s">
        <v>34</v>
      </c>
      <c r="L6189" s="52" t="str">
        <f t="shared" si="675"/>
        <v>20221031VND</v>
      </c>
      <c r="M6189">
        <f>VLOOKUP(L6189,Mapping!$H$1:$K$25,4,0)</f>
        <v>1</v>
      </c>
      <c r="N6189">
        <f t="shared" si="676"/>
        <v>3.8636699999999998E-4</v>
      </c>
      <c r="O6189">
        <f t="shared" si="677"/>
        <v>1.63871E-3</v>
      </c>
      <c r="P6189">
        <f t="shared" si="678"/>
        <v>4.9816784000000003E-2</v>
      </c>
      <c r="Q6189" t="str">
        <f>VLOOKUP(VLOOKUP(C6189,Mapping!$A$1:$C$17,3,0),Mapping!$E$1:$F$6,2,0)</f>
        <v>Vùng 02</v>
      </c>
    </row>
    <row r="6190" spans="1:17" x14ac:dyDescent="0.3">
      <c r="A6190" s="33">
        <v>44865</v>
      </c>
      <c r="B6190">
        <v>2136</v>
      </c>
      <c r="C6190">
        <v>20</v>
      </c>
      <c r="D6190" s="38" t="s">
        <v>77</v>
      </c>
      <c r="E6190" s="2" t="s">
        <v>41</v>
      </c>
      <c r="F6190">
        <v>1213837</v>
      </c>
      <c r="G6190" s="44">
        <f t="shared" si="672"/>
        <v>44562</v>
      </c>
      <c r="H6190" s="50">
        <f t="shared" si="673"/>
        <v>304</v>
      </c>
      <c r="I6190" s="50">
        <f t="shared" si="674"/>
        <v>26940328</v>
      </c>
      <c r="J6190" s="46">
        <v>886195</v>
      </c>
      <c r="K6190" s="2" t="s">
        <v>34</v>
      </c>
      <c r="L6190" s="52" t="str">
        <f t="shared" si="675"/>
        <v>20221031VND</v>
      </c>
      <c r="M6190">
        <f>VLOOKUP(L6190,Mapping!$H$1:$K$25,4,0)</f>
        <v>1</v>
      </c>
      <c r="N6190">
        <f t="shared" si="676"/>
        <v>1.2138369999999999E-3</v>
      </c>
      <c r="O6190">
        <f t="shared" si="677"/>
        <v>8.8619499999999999E-4</v>
      </c>
      <c r="P6190">
        <f t="shared" si="678"/>
        <v>2.6940327999999999E-2</v>
      </c>
      <c r="Q6190" t="str">
        <f>VLOOKUP(VLOOKUP(C6190,Mapping!$A$1:$C$17,3,0),Mapping!$E$1:$F$6,2,0)</f>
        <v>Vùng 02</v>
      </c>
    </row>
    <row r="6191" spans="1:17" x14ac:dyDescent="0.3">
      <c r="A6191" s="33">
        <v>44865</v>
      </c>
      <c r="B6191">
        <v>2136</v>
      </c>
      <c r="C6191">
        <v>20</v>
      </c>
      <c r="D6191" s="38" t="s">
        <v>77</v>
      </c>
      <c r="E6191" s="2" t="s">
        <v>41</v>
      </c>
      <c r="F6191">
        <v>1742127</v>
      </c>
      <c r="G6191" s="44">
        <f t="shared" si="672"/>
        <v>44562</v>
      </c>
      <c r="H6191" s="50">
        <f t="shared" si="673"/>
        <v>304</v>
      </c>
      <c r="I6191" s="50">
        <f t="shared" si="674"/>
        <v>23127924.800000001</v>
      </c>
      <c r="J6191" s="46">
        <v>760787</v>
      </c>
      <c r="K6191" s="2" t="s">
        <v>34</v>
      </c>
      <c r="L6191" s="52" t="str">
        <f t="shared" si="675"/>
        <v>20221031VND</v>
      </c>
      <c r="M6191">
        <f>VLOOKUP(L6191,Mapping!$H$1:$K$25,4,0)</f>
        <v>1</v>
      </c>
      <c r="N6191">
        <f t="shared" si="676"/>
        <v>1.742127E-3</v>
      </c>
      <c r="O6191">
        <f t="shared" si="677"/>
        <v>7.6078699999999997E-4</v>
      </c>
      <c r="P6191">
        <f t="shared" si="678"/>
        <v>2.3127924800000001E-2</v>
      </c>
      <c r="Q6191" t="str">
        <f>VLOOKUP(VLOOKUP(C6191,Mapping!$A$1:$C$17,3,0),Mapping!$E$1:$F$6,2,0)</f>
        <v>Vùng 02</v>
      </c>
    </row>
    <row r="6192" spans="1:17" x14ac:dyDescent="0.3">
      <c r="A6192" s="33">
        <v>44865</v>
      </c>
      <c r="B6192">
        <v>2137</v>
      </c>
      <c r="C6192">
        <v>11</v>
      </c>
      <c r="D6192" s="38" t="s">
        <v>77</v>
      </c>
      <c r="E6192" s="2" t="s">
        <v>41</v>
      </c>
      <c r="F6192">
        <v>142744</v>
      </c>
      <c r="G6192" s="44">
        <f t="shared" si="672"/>
        <v>44562</v>
      </c>
      <c r="H6192" s="50">
        <f t="shared" si="673"/>
        <v>304</v>
      </c>
      <c r="I6192" s="50">
        <f t="shared" si="674"/>
        <v>8749363.1999999993</v>
      </c>
      <c r="J6192" s="46">
        <v>287808</v>
      </c>
      <c r="K6192" s="2" t="s">
        <v>34</v>
      </c>
      <c r="L6192" s="52" t="str">
        <f t="shared" si="675"/>
        <v>20221031VND</v>
      </c>
      <c r="M6192">
        <f>VLOOKUP(L6192,Mapping!$H$1:$K$25,4,0)</f>
        <v>1</v>
      </c>
      <c r="N6192">
        <f t="shared" si="676"/>
        <v>1.4274399999999999E-4</v>
      </c>
      <c r="O6192">
        <f t="shared" si="677"/>
        <v>2.8780800000000002E-4</v>
      </c>
      <c r="P6192">
        <f t="shared" si="678"/>
        <v>8.7493631999999988E-3</v>
      </c>
      <c r="Q6192" t="str">
        <f>VLOOKUP(VLOOKUP(C6192,Mapping!$A$1:$C$17,3,0),Mapping!$E$1:$F$6,2,0)</f>
        <v>Vùng 01</v>
      </c>
    </row>
    <row r="6193" spans="1:17" x14ac:dyDescent="0.3">
      <c r="A6193" s="33">
        <v>44865</v>
      </c>
      <c r="B6193">
        <v>2139</v>
      </c>
      <c r="C6193">
        <v>40</v>
      </c>
      <c r="D6193" s="38" t="s">
        <v>77</v>
      </c>
      <c r="E6193" s="2" t="s">
        <v>43</v>
      </c>
      <c r="F6193">
        <v>9772299</v>
      </c>
      <c r="G6193" s="44">
        <f t="shared" si="672"/>
        <v>44562</v>
      </c>
      <c r="H6193" s="50">
        <f t="shared" si="673"/>
        <v>304</v>
      </c>
      <c r="I6193" s="50">
        <f t="shared" si="674"/>
        <v>293995268.80000001</v>
      </c>
      <c r="J6193" s="46">
        <v>9670897</v>
      </c>
      <c r="K6193" s="2" t="s">
        <v>34</v>
      </c>
      <c r="L6193" s="52" t="str">
        <f t="shared" si="675"/>
        <v>20221031VND</v>
      </c>
      <c r="M6193">
        <f>VLOOKUP(L6193,Mapping!$H$1:$K$25,4,0)</f>
        <v>1</v>
      </c>
      <c r="N6193">
        <f t="shared" si="676"/>
        <v>9.7722989999999999E-3</v>
      </c>
      <c r="O6193">
        <f t="shared" si="677"/>
        <v>9.6708969999999995E-3</v>
      </c>
      <c r="P6193">
        <f t="shared" si="678"/>
        <v>0.29399526879999999</v>
      </c>
      <c r="Q6193" t="str">
        <f>VLOOKUP(VLOOKUP(C6193,Mapping!$A$1:$C$17,3,0),Mapping!$E$1:$F$6,2,0)</f>
        <v>Vùng 01</v>
      </c>
    </row>
    <row r="6194" spans="1:17" x14ac:dyDescent="0.3">
      <c r="A6194" s="33">
        <v>44865</v>
      </c>
      <c r="B6194">
        <v>2139</v>
      </c>
      <c r="C6194">
        <v>40</v>
      </c>
      <c r="D6194" s="38" t="s">
        <v>77</v>
      </c>
      <c r="E6194" s="2" t="s">
        <v>43</v>
      </c>
      <c r="F6194">
        <v>8239947</v>
      </c>
      <c r="G6194" s="44">
        <f t="shared" si="672"/>
        <v>44562</v>
      </c>
      <c r="H6194" s="50">
        <f t="shared" si="673"/>
        <v>304</v>
      </c>
      <c r="I6194" s="50">
        <f t="shared" si="674"/>
        <v>201472960</v>
      </c>
      <c r="J6194" s="46">
        <v>6627400</v>
      </c>
      <c r="K6194" s="2" t="s">
        <v>34</v>
      </c>
      <c r="L6194" s="52" t="str">
        <f t="shared" si="675"/>
        <v>20221031VND</v>
      </c>
      <c r="M6194">
        <f>VLOOKUP(L6194,Mapping!$H$1:$K$25,4,0)</f>
        <v>1</v>
      </c>
      <c r="N6194">
        <f t="shared" si="676"/>
        <v>8.2399469999999992E-3</v>
      </c>
      <c r="O6194">
        <f t="shared" si="677"/>
        <v>6.6274000000000003E-3</v>
      </c>
      <c r="P6194">
        <f t="shared" si="678"/>
        <v>0.20147296000000001</v>
      </c>
      <c r="Q6194" t="str">
        <f>VLOOKUP(VLOOKUP(C6194,Mapping!$A$1:$C$17,3,0),Mapping!$E$1:$F$6,2,0)</f>
        <v>Vùng 01</v>
      </c>
    </row>
    <row r="6195" spans="1:17" x14ac:dyDescent="0.3">
      <c r="A6195" s="33">
        <v>44865</v>
      </c>
      <c r="B6195">
        <v>2139</v>
      </c>
      <c r="C6195">
        <v>40</v>
      </c>
      <c r="D6195" s="38" t="s">
        <v>77</v>
      </c>
      <c r="E6195" s="2" t="s">
        <v>43</v>
      </c>
      <c r="F6195">
        <v>9893413</v>
      </c>
      <c r="G6195" s="44">
        <f t="shared" si="672"/>
        <v>44562</v>
      </c>
      <c r="H6195" s="50">
        <f t="shared" si="673"/>
        <v>304</v>
      </c>
      <c r="I6195" s="50">
        <f t="shared" si="674"/>
        <v>234962116.79999998</v>
      </c>
      <c r="J6195" s="46">
        <v>7729017</v>
      </c>
      <c r="K6195" s="2" t="s">
        <v>34</v>
      </c>
      <c r="L6195" s="52" t="str">
        <f t="shared" si="675"/>
        <v>20221031VND</v>
      </c>
      <c r="M6195">
        <f>VLOOKUP(L6195,Mapping!$H$1:$K$25,4,0)</f>
        <v>1</v>
      </c>
      <c r="N6195">
        <f t="shared" si="676"/>
        <v>9.8934130000000002E-3</v>
      </c>
      <c r="O6195">
        <f t="shared" si="677"/>
        <v>7.7290170000000004E-3</v>
      </c>
      <c r="P6195">
        <f t="shared" si="678"/>
        <v>0.23496211679999998</v>
      </c>
      <c r="Q6195" t="str">
        <f>VLOOKUP(VLOOKUP(C6195,Mapping!$A$1:$C$17,3,0),Mapping!$E$1:$F$6,2,0)</f>
        <v>Vùng 01</v>
      </c>
    </row>
    <row r="6196" spans="1:17" x14ac:dyDescent="0.3">
      <c r="A6196" s="33">
        <v>44865</v>
      </c>
      <c r="B6196">
        <v>2139</v>
      </c>
      <c r="C6196">
        <v>40</v>
      </c>
      <c r="D6196" s="38" t="s">
        <v>77</v>
      </c>
      <c r="E6196" s="2" t="s">
        <v>43</v>
      </c>
      <c r="F6196">
        <v>7376107</v>
      </c>
      <c r="G6196" s="44">
        <f t="shared" si="672"/>
        <v>44562</v>
      </c>
      <c r="H6196" s="50">
        <f t="shared" si="673"/>
        <v>304</v>
      </c>
      <c r="I6196" s="50">
        <f t="shared" si="674"/>
        <v>223574793.59999999</v>
      </c>
      <c r="J6196" s="46">
        <v>7354434</v>
      </c>
      <c r="K6196" s="2" t="s">
        <v>34</v>
      </c>
      <c r="L6196" s="52" t="str">
        <f t="shared" si="675"/>
        <v>20221031VND</v>
      </c>
      <c r="M6196">
        <f>VLOOKUP(L6196,Mapping!$H$1:$K$25,4,0)</f>
        <v>1</v>
      </c>
      <c r="N6196">
        <f t="shared" si="676"/>
        <v>7.3761069999999998E-3</v>
      </c>
      <c r="O6196">
        <f t="shared" si="677"/>
        <v>7.354434E-3</v>
      </c>
      <c r="P6196">
        <f t="shared" si="678"/>
        <v>0.22357479359999999</v>
      </c>
      <c r="Q6196" t="str">
        <f>VLOOKUP(VLOOKUP(C6196,Mapping!$A$1:$C$17,3,0),Mapping!$E$1:$F$6,2,0)</f>
        <v>Vùng 01</v>
      </c>
    </row>
    <row r="6197" spans="1:17" x14ac:dyDescent="0.3">
      <c r="A6197" s="33">
        <v>44865</v>
      </c>
      <c r="B6197">
        <v>2139</v>
      </c>
      <c r="C6197">
        <v>40</v>
      </c>
      <c r="D6197" s="38" t="s">
        <v>77</v>
      </c>
      <c r="E6197" s="2" t="s">
        <v>43</v>
      </c>
      <c r="F6197">
        <v>6838423</v>
      </c>
      <c r="G6197" s="44">
        <f t="shared" si="672"/>
        <v>44562</v>
      </c>
      <c r="H6197" s="50">
        <f t="shared" si="673"/>
        <v>304</v>
      </c>
      <c r="I6197" s="50">
        <f t="shared" si="674"/>
        <v>205891417.59999999</v>
      </c>
      <c r="J6197" s="46">
        <v>6772744</v>
      </c>
      <c r="K6197" s="2" t="s">
        <v>34</v>
      </c>
      <c r="L6197" s="52" t="str">
        <f t="shared" si="675"/>
        <v>20221031VND</v>
      </c>
      <c r="M6197">
        <f>VLOOKUP(L6197,Mapping!$H$1:$K$25,4,0)</f>
        <v>1</v>
      </c>
      <c r="N6197">
        <f t="shared" si="676"/>
        <v>6.8384229999999997E-3</v>
      </c>
      <c r="O6197">
        <f t="shared" si="677"/>
        <v>6.7727439999999998E-3</v>
      </c>
      <c r="P6197">
        <f t="shared" si="678"/>
        <v>0.20589141759999999</v>
      </c>
      <c r="Q6197" t="str">
        <f>VLOOKUP(VLOOKUP(C6197,Mapping!$A$1:$C$17,3,0),Mapping!$E$1:$F$6,2,0)</f>
        <v>Vùng 01</v>
      </c>
    </row>
    <row r="6198" spans="1:17" x14ac:dyDescent="0.3">
      <c r="A6198" s="33">
        <v>44865</v>
      </c>
      <c r="B6198">
        <v>2139</v>
      </c>
      <c r="C6198">
        <v>40</v>
      </c>
      <c r="D6198" s="38" t="s">
        <v>77</v>
      </c>
      <c r="E6198" s="2" t="s">
        <v>43</v>
      </c>
      <c r="F6198">
        <v>9881238</v>
      </c>
      <c r="G6198" s="44">
        <f t="shared" si="672"/>
        <v>44562</v>
      </c>
      <c r="H6198" s="50">
        <f t="shared" si="673"/>
        <v>304</v>
      </c>
      <c r="I6198" s="50">
        <f t="shared" si="674"/>
        <v>243537470.40000001</v>
      </c>
      <c r="J6198" s="46">
        <v>8011101</v>
      </c>
      <c r="K6198" s="2" t="s">
        <v>34</v>
      </c>
      <c r="L6198" s="52" t="str">
        <f t="shared" si="675"/>
        <v>20221031VND</v>
      </c>
      <c r="M6198">
        <f>VLOOKUP(L6198,Mapping!$H$1:$K$25,4,0)</f>
        <v>1</v>
      </c>
      <c r="N6198">
        <f t="shared" si="676"/>
        <v>9.8812380000000005E-3</v>
      </c>
      <c r="O6198">
        <f t="shared" si="677"/>
        <v>8.0111009999999996E-3</v>
      </c>
      <c r="P6198">
        <f t="shared" si="678"/>
        <v>0.24353747040000001</v>
      </c>
      <c r="Q6198" t="str">
        <f>VLOOKUP(VLOOKUP(C6198,Mapping!$A$1:$C$17,3,0),Mapping!$E$1:$F$6,2,0)</f>
        <v>Vùng 01</v>
      </c>
    </row>
    <row r="6199" spans="1:17" x14ac:dyDescent="0.3">
      <c r="A6199" s="33">
        <v>44865</v>
      </c>
      <c r="B6199">
        <v>2139</v>
      </c>
      <c r="C6199">
        <v>40</v>
      </c>
      <c r="D6199" s="38" t="s">
        <v>77</v>
      </c>
      <c r="E6199" s="2" t="s">
        <v>43</v>
      </c>
      <c r="F6199">
        <v>6820547</v>
      </c>
      <c r="G6199" s="44">
        <f t="shared" si="672"/>
        <v>44562</v>
      </c>
      <c r="H6199" s="50">
        <f t="shared" si="673"/>
        <v>304</v>
      </c>
      <c r="I6199" s="50">
        <f t="shared" si="674"/>
        <v>265650156.79999998</v>
      </c>
      <c r="J6199" s="46">
        <v>8738492</v>
      </c>
      <c r="K6199" s="2" t="s">
        <v>34</v>
      </c>
      <c r="L6199" s="52" t="str">
        <f t="shared" si="675"/>
        <v>20221031VND</v>
      </c>
      <c r="M6199">
        <f>VLOOKUP(L6199,Mapping!$H$1:$K$25,4,0)</f>
        <v>1</v>
      </c>
      <c r="N6199">
        <f t="shared" si="676"/>
        <v>6.8205469999999997E-3</v>
      </c>
      <c r="O6199">
        <f t="shared" si="677"/>
        <v>8.7384920000000005E-3</v>
      </c>
      <c r="P6199">
        <f t="shared" si="678"/>
        <v>0.26565015679999998</v>
      </c>
      <c r="Q6199" t="str">
        <f>VLOOKUP(VLOOKUP(C6199,Mapping!$A$1:$C$17,3,0),Mapping!$E$1:$F$6,2,0)</f>
        <v>Vùng 01</v>
      </c>
    </row>
    <row r="6200" spans="1:17" x14ac:dyDescent="0.3">
      <c r="A6200" s="33">
        <v>44865</v>
      </c>
      <c r="B6200">
        <v>2139</v>
      </c>
      <c r="C6200">
        <v>40</v>
      </c>
      <c r="D6200" s="38" t="s">
        <v>77</v>
      </c>
      <c r="E6200" s="2" t="s">
        <v>43</v>
      </c>
      <c r="F6200">
        <v>9649532</v>
      </c>
      <c r="G6200" s="44">
        <f t="shared" si="672"/>
        <v>44562</v>
      </c>
      <c r="H6200" s="50">
        <f t="shared" si="673"/>
        <v>304</v>
      </c>
      <c r="I6200" s="50">
        <f t="shared" si="674"/>
        <v>303120680</v>
      </c>
      <c r="J6200" s="46">
        <v>9971075</v>
      </c>
      <c r="K6200" s="2" t="s">
        <v>34</v>
      </c>
      <c r="L6200" s="52" t="str">
        <f t="shared" si="675"/>
        <v>20221031VND</v>
      </c>
      <c r="M6200">
        <f>VLOOKUP(L6200,Mapping!$H$1:$K$25,4,0)</f>
        <v>1</v>
      </c>
      <c r="N6200">
        <f t="shared" si="676"/>
        <v>9.6495320000000006E-3</v>
      </c>
      <c r="O6200">
        <f t="shared" si="677"/>
        <v>9.9710749999999994E-3</v>
      </c>
      <c r="P6200">
        <f t="shared" si="678"/>
        <v>0.30312067999999998</v>
      </c>
      <c r="Q6200" t="str">
        <f>VLOOKUP(VLOOKUP(C6200,Mapping!$A$1:$C$17,3,0),Mapping!$E$1:$F$6,2,0)</f>
        <v>Vùng 01</v>
      </c>
    </row>
    <row r="6201" spans="1:17" x14ac:dyDescent="0.3">
      <c r="A6201" s="33">
        <v>44865</v>
      </c>
      <c r="B6201">
        <v>2139</v>
      </c>
      <c r="C6201">
        <v>40</v>
      </c>
      <c r="D6201" s="38" t="s">
        <v>77</v>
      </c>
      <c r="E6201" s="2" t="s">
        <v>43</v>
      </c>
      <c r="F6201">
        <v>8820801</v>
      </c>
      <c r="G6201" s="44">
        <f t="shared" si="672"/>
        <v>44562</v>
      </c>
      <c r="H6201" s="50">
        <f t="shared" si="673"/>
        <v>304</v>
      </c>
      <c r="I6201" s="50">
        <f t="shared" si="674"/>
        <v>229099720</v>
      </c>
      <c r="J6201" s="46">
        <v>7536175</v>
      </c>
      <c r="K6201" s="2" t="s">
        <v>34</v>
      </c>
      <c r="L6201" s="52" t="str">
        <f t="shared" si="675"/>
        <v>20221031VND</v>
      </c>
      <c r="M6201">
        <f>VLOOKUP(L6201,Mapping!$H$1:$K$25,4,0)</f>
        <v>1</v>
      </c>
      <c r="N6201">
        <f t="shared" si="676"/>
        <v>8.8208009999999996E-3</v>
      </c>
      <c r="O6201">
        <f t="shared" si="677"/>
        <v>7.536175E-3</v>
      </c>
      <c r="P6201">
        <f t="shared" si="678"/>
        <v>0.22909972000000001</v>
      </c>
      <c r="Q6201" t="str">
        <f>VLOOKUP(VLOOKUP(C6201,Mapping!$A$1:$C$17,3,0),Mapping!$E$1:$F$6,2,0)</f>
        <v>Vùng 01</v>
      </c>
    </row>
    <row r="6202" spans="1:17" x14ac:dyDescent="0.3">
      <c r="A6202" s="33">
        <v>44865</v>
      </c>
      <c r="B6202">
        <v>2139</v>
      </c>
      <c r="C6202">
        <v>40</v>
      </c>
      <c r="D6202" s="38" t="s">
        <v>77</v>
      </c>
      <c r="E6202" s="2" t="s">
        <v>43</v>
      </c>
      <c r="F6202">
        <v>8031456</v>
      </c>
      <c r="G6202" s="44">
        <f t="shared" si="672"/>
        <v>44562</v>
      </c>
      <c r="H6202" s="50">
        <f t="shared" si="673"/>
        <v>304</v>
      </c>
      <c r="I6202" s="50">
        <f t="shared" si="674"/>
        <v>191132308.79999998</v>
      </c>
      <c r="J6202" s="46">
        <v>6287247</v>
      </c>
      <c r="K6202" s="2" t="s">
        <v>34</v>
      </c>
      <c r="L6202" s="52" t="str">
        <f t="shared" si="675"/>
        <v>20221031VND</v>
      </c>
      <c r="M6202">
        <f>VLOOKUP(L6202,Mapping!$H$1:$K$25,4,0)</f>
        <v>1</v>
      </c>
      <c r="N6202">
        <f t="shared" si="676"/>
        <v>8.0314559999999993E-3</v>
      </c>
      <c r="O6202">
        <f t="shared" si="677"/>
        <v>6.2872470000000001E-3</v>
      </c>
      <c r="P6202">
        <f t="shared" si="678"/>
        <v>0.19113230879999998</v>
      </c>
      <c r="Q6202" t="str">
        <f>VLOOKUP(VLOOKUP(C6202,Mapping!$A$1:$C$17,3,0),Mapping!$E$1:$F$6,2,0)</f>
        <v>Vùng 01</v>
      </c>
    </row>
    <row r="6203" spans="1:17" x14ac:dyDescent="0.3">
      <c r="A6203" s="33">
        <v>44865</v>
      </c>
      <c r="B6203">
        <v>2139</v>
      </c>
      <c r="C6203">
        <v>43</v>
      </c>
      <c r="D6203" s="38" t="s">
        <v>77</v>
      </c>
      <c r="E6203" s="2" t="s">
        <v>41</v>
      </c>
      <c r="F6203">
        <v>1998149</v>
      </c>
      <c r="G6203" s="44">
        <f t="shared" si="672"/>
        <v>44562</v>
      </c>
      <c r="H6203" s="50">
        <f t="shared" si="673"/>
        <v>304</v>
      </c>
      <c r="I6203" s="50">
        <f t="shared" si="674"/>
        <v>41649550.399999999</v>
      </c>
      <c r="J6203" s="46">
        <v>1370051</v>
      </c>
      <c r="K6203" s="2" t="s">
        <v>34</v>
      </c>
      <c r="L6203" s="52" t="str">
        <f t="shared" si="675"/>
        <v>20221031VND</v>
      </c>
      <c r="M6203">
        <f>VLOOKUP(L6203,Mapping!$H$1:$K$25,4,0)</f>
        <v>1</v>
      </c>
      <c r="N6203">
        <f t="shared" si="676"/>
        <v>1.9981489999999998E-3</v>
      </c>
      <c r="O6203">
        <f t="shared" si="677"/>
        <v>1.370051E-3</v>
      </c>
      <c r="P6203">
        <f t="shared" si="678"/>
        <v>4.1649550399999999E-2</v>
      </c>
      <c r="Q6203" t="str">
        <f>VLOOKUP(VLOOKUP(C6203,Mapping!$A$1:$C$17,3,0),Mapping!$E$1:$F$6,2,0)</f>
        <v>Vùng 04</v>
      </c>
    </row>
    <row r="6204" spans="1:17" x14ac:dyDescent="0.3">
      <c r="A6204" s="33">
        <v>44865</v>
      </c>
      <c r="B6204">
        <v>2139</v>
      </c>
      <c r="C6204">
        <v>40</v>
      </c>
      <c r="D6204" s="38" t="s">
        <v>77</v>
      </c>
      <c r="E6204" s="2" t="s">
        <v>41</v>
      </c>
      <c r="F6204">
        <v>9175004</v>
      </c>
      <c r="G6204" s="44">
        <f t="shared" si="672"/>
        <v>44562</v>
      </c>
      <c r="H6204" s="50">
        <f t="shared" si="673"/>
        <v>304</v>
      </c>
      <c r="I6204" s="50">
        <f t="shared" si="674"/>
        <v>235391547.20000002</v>
      </c>
      <c r="J6204" s="46">
        <v>7743143</v>
      </c>
      <c r="K6204" s="2" t="s">
        <v>34</v>
      </c>
      <c r="L6204" s="52" t="str">
        <f t="shared" si="675"/>
        <v>20221031VND</v>
      </c>
      <c r="M6204">
        <f>VLOOKUP(L6204,Mapping!$H$1:$K$25,4,0)</f>
        <v>1</v>
      </c>
      <c r="N6204">
        <f t="shared" si="676"/>
        <v>9.1750040000000005E-3</v>
      </c>
      <c r="O6204">
        <f t="shared" si="677"/>
        <v>7.7431430000000001E-3</v>
      </c>
      <c r="P6204">
        <f t="shared" si="678"/>
        <v>0.23539154720000002</v>
      </c>
      <c r="Q6204" t="str">
        <f>VLOOKUP(VLOOKUP(C6204,Mapping!$A$1:$C$17,3,0),Mapping!$E$1:$F$6,2,0)</f>
        <v>Vùng 01</v>
      </c>
    </row>
    <row r="6205" spans="1:17" x14ac:dyDescent="0.3">
      <c r="A6205" s="33">
        <v>44865</v>
      </c>
      <c r="B6205">
        <v>2141</v>
      </c>
      <c r="C6205">
        <v>23</v>
      </c>
      <c r="D6205" s="38" t="s">
        <v>77</v>
      </c>
      <c r="E6205" s="2" t="s">
        <v>41</v>
      </c>
      <c r="F6205">
        <v>680141</v>
      </c>
      <c r="G6205" s="44">
        <f t="shared" si="672"/>
        <v>44562</v>
      </c>
      <c r="H6205" s="50">
        <f t="shared" si="673"/>
        <v>304</v>
      </c>
      <c r="I6205" s="50">
        <f t="shared" si="674"/>
        <v>531743613209.60004</v>
      </c>
      <c r="J6205" s="46">
        <v>746482</v>
      </c>
      <c r="K6205" s="2" t="s">
        <v>35</v>
      </c>
      <c r="L6205" s="52" t="str">
        <f t="shared" si="675"/>
        <v>20221031USD</v>
      </c>
      <c r="M6205">
        <f>VLOOKUP(L6205,Mapping!$H$1:$K$25,4,0)</f>
        <v>23432</v>
      </c>
      <c r="N6205">
        <f t="shared" si="676"/>
        <v>15.937063911999999</v>
      </c>
      <c r="O6205">
        <f t="shared" si="677"/>
        <v>17.491566224</v>
      </c>
      <c r="P6205">
        <f t="shared" si="678"/>
        <v>531.74361320960008</v>
      </c>
      <c r="Q6205" t="str">
        <f>VLOOKUP(VLOOKUP(C6205,Mapping!$A$1:$C$17,3,0),Mapping!$E$1:$F$6,2,0)</f>
        <v>Vùng 02</v>
      </c>
    </row>
    <row r="6206" spans="1:17" x14ac:dyDescent="0.3">
      <c r="A6206" s="33">
        <v>44865</v>
      </c>
      <c r="B6206">
        <v>2141</v>
      </c>
      <c r="C6206">
        <v>23</v>
      </c>
      <c r="D6206" s="38" t="s">
        <v>77</v>
      </c>
      <c r="E6206" s="2" t="s">
        <v>41</v>
      </c>
      <c r="F6206">
        <v>9517806</v>
      </c>
      <c r="G6206" s="44">
        <f t="shared" si="672"/>
        <v>44562</v>
      </c>
      <c r="H6206" s="50">
        <f t="shared" si="673"/>
        <v>304</v>
      </c>
      <c r="I6206" s="50">
        <f t="shared" si="674"/>
        <v>217714768</v>
      </c>
      <c r="J6206" s="46">
        <v>7161670</v>
      </c>
      <c r="K6206" s="2" t="s">
        <v>34</v>
      </c>
      <c r="L6206" s="52" t="str">
        <f t="shared" si="675"/>
        <v>20221031VND</v>
      </c>
      <c r="M6206">
        <f>VLOOKUP(L6206,Mapping!$H$1:$K$25,4,0)</f>
        <v>1</v>
      </c>
      <c r="N6206">
        <f t="shared" si="676"/>
        <v>9.5178060000000002E-3</v>
      </c>
      <c r="O6206">
        <f t="shared" si="677"/>
        <v>7.1616700000000002E-3</v>
      </c>
      <c r="P6206">
        <f t="shared" si="678"/>
        <v>0.217714768</v>
      </c>
      <c r="Q6206" t="str">
        <f>VLOOKUP(VLOOKUP(C6206,Mapping!$A$1:$C$17,3,0),Mapping!$E$1:$F$6,2,0)</f>
        <v>Vùng 02</v>
      </c>
    </row>
    <row r="6207" spans="1:17" x14ac:dyDescent="0.3">
      <c r="A6207" s="33">
        <v>44865</v>
      </c>
      <c r="B6207">
        <v>2141</v>
      </c>
      <c r="C6207">
        <v>48</v>
      </c>
      <c r="D6207" s="38" t="s">
        <v>77</v>
      </c>
      <c r="E6207" s="2" t="s">
        <v>41</v>
      </c>
      <c r="F6207">
        <v>1276795</v>
      </c>
      <c r="G6207" s="44">
        <f t="shared" si="672"/>
        <v>44562</v>
      </c>
      <c r="H6207" s="50">
        <f t="shared" si="673"/>
        <v>304</v>
      </c>
      <c r="I6207" s="50">
        <f t="shared" si="674"/>
        <v>221676.80000000002</v>
      </c>
      <c r="J6207" s="46">
        <v>7292</v>
      </c>
      <c r="K6207" s="2" t="s">
        <v>34</v>
      </c>
      <c r="L6207" s="52" t="str">
        <f t="shared" si="675"/>
        <v>20221031VND</v>
      </c>
      <c r="M6207">
        <f>VLOOKUP(L6207,Mapping!$H$1:$K$25,4,0)</f>
        <v>1</v>
      </c>
      <c r="N6207">
        <f t="shared" si="676"/>
        <v>1.2767950000000001E-3</v>
      </c>
      <c r="O6207">
        <f t="shared" si="677"/>
        <v>7.2919999999999998E-6</v>
      </c>
      <c r="P6207">
        <f t="shared" si="678"/>
        <v>2.2167680000000003E-4</v>
      </c>
      <c r="Q6207" t="str">
        <f>VLOOKUP(VLOOKUP(C6207,Mapping!$A$1:$C$17,3,0),Mapping!$E$1:$F$6,2,0)</f>
        <v>Vùng 01</v>
      </c>
    </row>
    <row r="6208" spans="1:17" x14ac:dyDescent="0.3">
      <c r="A6208" s="33">
        <v>44865</v>
      </c>
      <c r="B6208">
        <v>2143</v>
      </c>
      <c r="C6208">
        <v>20</v>
      </c>
      <c r="D6208" s="38" t="s">
        <v>77</v>
      </c>
      <c r="E6208" s="2" t="s">
        <v>41</v>
      </c>
      <c r="F6208">
        <v>1691167</v>
      </c>
      <c r="G6208" s="44">
        <f t="shared" si="672"/>
        <v>44562</v>
      </c>
      <c r="H6208" s="50">
        <f t="shared" si="673"/>
        <v>304</v>
      </c>
      <c r="I6208" s="50">
        <f t="shared" si="674"/>
        <v>28197246.400000002</v>
      </c>
      <c r="J6208" s="46">
        <v>927541</v>
      </c>
      <c r="K6208" s="2" t="s">
        <v>34</v>
      </c>
      <c r="L6208" s="52" t="str">
        <f t="shared" si="675"/>
        <v>20221031VND</v>
      </c>
      <c r="M6208">
        <f>VLOOKUP(L6208,Mapping!$H$1:$K$25,4,0)</f>
        <v>1</v>
      </c>
      <c r="N6208">
        <f t="shared" si="676"/>
        <v>1.6911669999999999E-3</v>
      </c>
      <c r="O6208">
        <f t="shared" si="677"/>
        <v>9.2754100000000004E-4</v>
      </c>
      <c r="P6208">
        <f t="shared" si="678"/>
        <v>2.8197246400000001E-2</v>
      </c>
      <c r="Q6208" t="str">
        <f>VLOOKUP(VLOOKUP(C6208,Mapping!$A$1:$C$17,3,0),Mapping!$E$1:$F$6,2,0)</f>
        <v>Vùng 02</v>
      </c>
    </row>
    <row r="6209" spans="1:17" x14ac:dyDescent="0.3">
      <c r="A6209" s="33">
        <v>44865</v>
      </c>
      <c r="B6209">
        <v>2144</v>
      </c>
      <c r="C6209">
        <v>34</v>
      </c>
      <c r="D6209" s="38" t="s">
        <v>77</v>
      </c>
      <c r="E6209" s="2" t="s">
        <v>41</v>
      </c>
      <c r="F6209">
        <v>518914</v>
      </c>
      <c r="G6209" s="44">
        <f t="shared" si="672"/>
        <v>44562</v>
      </c>
      <c r="H6209" s="50">
        <f t="shared" si="673"/>
        <v>304</v>
      </c>
      <c r="I6209" s="50">
        <f t="shared" si="674"/>
        <v>4946596.8</v>
      </c>
      <c r="J6209" s="46">
        <v>162717</v>
      </c>
      <c r="K6209" s="2" t="s">
        <v>34</v>
      </c>
      <c r="L6209" s="52" t="str">
        <f t="shared" si="675"/>
        <v>20221031VND</v>
      </c>
      <c r="M6209">
        <f>VLOOKUP(L6209,Mapping!$H$1:$K$25,4,0)</f>
        <v>1</v>
      </c>
      <c r="N6209">
        <f t="shared" si="676"/>
        <v>5.1891399999999999E-4</v>
      </c>
      <c r="O6209">
        <f t="shared" si="677"/>
        <v>1.6271699999999999E-4</v>
      </c>
      <c r="P6209">
        <f t="shared" si="678"/>
        <v>4.9465967999999996E-3</v>
      </c>
      <c r="Q6209" t="str">
        <f>VLOOKUP(VLOOKUP(C6209,Mapping!$A$1:$C$17,3,0),Mapping!$E$1:$F$6,2,0)</f>
        <v>Vùng 02</v>
      </c>
    </row>
    <row r="6210" spans="1:17" x14ac:dyDescent="0.3">
      <c r="A6210" s="33">
        <v>44865</v>
      </c>
      <c r="B6210">
        <v>2147</v>
      </c>
      <c r="C6210">
        <v>34</v>
      </c>
      <c r="D6210" s="38" t="s">
        <v>77</v>
      </c>
      <c r="E6210" s="2" t="s">
        <v>41</v>
      </c>
      <c r="F6210">
        <v>95167</v>
      </c>
      <c r="G6210" s="44">
        <f t="shared" ref="G6210:G6273" si="679">DATE(YEAR(A6210),1,1)</f>
        <v>44562</v>
      </c>
      <c r="H6210" s="50">
        <f t="shared" ref="H6210:H6273" si="680">DATEDIF(G6210,A6210,"D")+1</f>
        <v>304</v>
      </c>
      <c r="I6210" s="50">
        <f t="shared" si="674"/>
        <v>13844646.4</v>
      </c>
      <c r="J6210" s="46">
        <v>455416</v>
      </c>
      <c r="K6210" s="2" t="s">
        <v>34</v>
      </c>
      <c r="L6210" s="52" t="str">
        <f t="shared" si="675"/>
        <v>20221031VND</v>
      </c>
      <c r="M6210">
        <f>VLOOKUP(L6210,Mapping!$H$1:$K$25,4,0)</f>
        <v>1</v>
      </c>
      <c r="N6210">
        <f t="shared" si="676"/>
        <v>9.5167000000000005E-5</v>
      </c>
      <c r="O6210">
        <f t="shared" si="677"/>
        <v>4.5541599999999999E-4</v>
      </c>
      <c r="P6210">
        <f t="shared" si="678"/>
        <v>1.3844646400000001E-2</v>
      </c>
      <c r="Q6210" t="str">
        <f>VLOOKUP(VLOOKUP(C6210,Mapping!$A$1:$C$17,3,0),Mapping!$E$1:$F$6,2,0)</f>
        <v>Vùng 02</v>
      </c>
    </row>
    <row r="6211" spans="1:17" x14ac:dyDescent="0.3">
      <c r="A6211" s="33">
        <v>44865</v>
      </c>
      <c r="B6211">
        <v>2147</v>
      </c>
      <c r="C6211">
        <v>20</v>
      </c>
      <c r="D6211" s="38" t="s">
        <v>77</v>
      </c>
      <c r="E6211" s="2" t="s">
        <v>41</v>
      </c>
      <c r="F6211">
        <v>1106873</v>
      </c>
      <c r="G6211" s="44">
        <f t="shared" si="679"/>
        <v>44562</v>
      </c>
      <c r="H6211" s="50">
        <f t="shared" si="680"/>
        <v>304</v>
      </c>
      <c r="I6211" s="50">
        <f t="shared" ref="I6211:I6274" si="681">H6211*(J6211/10)*M6211</f>
        <v>57767417.600000001</v>
      </c>
      <c r="J6211" s="46">
        <v>1900244</v>
      </c>
      <c r="K6211" s="2" t="s">
        <v>34</v>
      </c>
      <c r="L6211" s="52" t="str">
        <f t="shared" ref="L6211:L6274" si="682">CONCATENATE(TEXT(A6211,"YYYYMMDD"),K6211)</f>
        <v>20221031VND</v>
      </c>
      <c r="M6211">
        <f>VLOOKUP(L6211,Mapping!$H$1:$K$25,4,0)</f>
        <v>1</v>
      </c>
      <c r="N6211">
        <f t="shared" ref="N6211:N6274" si="683">F6211*M6211/10^9</f>
        <v>1.106873E-3</v>
      </c>
      <c r="O6211">
        <f t="shared" ref="O6211:O6274" si="684">J6211*M6211/10^9</f>
        <v>1.9002439999999999E-3</v>
      </c>
      <c r="P6211">
        <f t="shared" ref="P6211:P6274" si="685">I6211/10^9</f>
        <v>5.7767417600000003E-2</v>
      </c>
      <c r="Q6211" t="str">
        <f>VLOOKUP(VLOOKUP(C6211,Mapping!$A$1:$C$17,3,0),Mapping!$E$1:$F$6,2,0)</f>
        <v>Vùng 02</v>
      </c>
    </row>
    <row r="6212" spans="1:17" x14ac:dyDescent="0.3">
      <c r="A6212" s="33">
        <v>44865</v>
      </c>
      <c r="B6212">
        <v>2148</v>
      </c>
      <c r="C6212">
        <v>24</v>
      </c>
      <c r="D6212" s="38" t="s">
        <v>77</v>
      </c>
      <c r="E6212" s="2" t="s">
        <v>41</v>
      </c>
      <c r="F6212">
        <v>1851262</v>
      </c>
      <c r="G6212" s="44">
        <f t="shared" si="679"/>
        <v>44562</v>
      </c>
      <c r="H6212" s="50">
        <f t="shared" si="680"/>
        <v>304</v>
      </c>
      <c r="I6212" s="50">
        <f t="shared" si="681"/>
        <v>6654438.3999999994</v>
      </c>
      <c r="J6212" s="46">
        <v>218896</v>
      </c>
      <c r="K6212" s="2" t="s">
        <v>34</v>
      </c>
      <c r="L6212" s="52" t="str">
        <f t="shared" si="682"/>
        <v>20221031VND</v>
      </c>
      <c r="M6212">
        <f>VLOOKUP(L6212,Mapping!$H$1:$K$25,4,0)</f>
        <v>1</v>
      </c>
      <c r="N6212">
        <f t="shared" si="683"/>
        <v>1.851262E-3</v>
      </c>
      <c r="O6212">
        <f t="shared" si="684"/>
        <v>2.18896E-4</v>
      </c>
      <c r="P6212">
        <f t="shared" si="685"/>
        <v>6.6544383999999996E-3</v>
      </c>
      <c r="Q6212" t="str">
        <f>VLOOKUP(VLOOKUP(C6212,Mapping!$A$1:$C$17,3,0),Mapping!$E$1:$F$6,2,0)</f>
        <v>Vùng 04</v>
      </c>
    </row>
    <row r="6213" spans="1:17" x14ac:dyDescent="0.3">
      <c r="A6213" s="33">
        <v>44865</v>
      </c>
      <c r="B6213">
        <v>2149</v>
      </c>
      <c r="C6213">
        <v>34</v>
      </c>
      <c r="D6213" s="38" t="s">
        <v>77</v>
      </c>
      <c r="E6213" s="2" t="s">
        <v>41</v>
      </c>
      <c r="F6213">
        <v>911223</v>
      </c>
      <c r="G6213" s="44">
        <f t="shared" si="679"/>
        <v>44562</v>
      </c>
      <c r="H6213" s="50">
        <f t="shared" si="680"/>
        <v>304</v>
      </c>
      <c r="I6213" s="50">
        <f t="shared" si="681"/>
        <v>58025452.800000004</v>
      </c>
      <c r="J6213" s="46">
        <v>1908732</v>
      </c>
      <c r="K6213" s="2" t="s">
        <v>34</v>
      </c>
      <c r="L6213" s="52" t="str">
        <f t="shared" si="682"/>
        <v>20221031VND</v>
      </c>
      <c r="M6213">
        <f>VLOOKUP(L6213,Mapping!$H$1:$K$25,4,0)</f>
        <v>1</v>
      </c>
      <c r="N6213">
        <f t="shared" si="683"/>
        <v>9.1122299999999996E-4</v>
      </c>
      <c r="O6213">
        <f t="shared" si="684"/>
        <v>1.908732E-3</v>
      </c>
      <c r="P6213">
        <f t="shared" si="685"/>
        <v>5.8025452800000002E-2</v>
      </c>
      <c r="Q6213" t="str">
        <f>VLOOKUP(VLOOKUP(C6213,Mapping!$A$1:$C$17,3,0),Mapping!$E$1:$F$6,2,0)</f>
        <v>Vùng 02</v>
      </c>
    </row>
    <row r="6214" spans="1:17" x14ac:dyDescent="0.3">
      <c r="A6214" s="33">
        <v>44865</v>
      </c>
      <c r="B6214">
        <v>2149</v>
      </c>
      <c r="C6214">
        <v>20</v>
      </c>
      <c r="D6214" s="38" t="s">
        <v>77</v>
      </c>
      <c r="E6214" s="2" t="s">
        <v>41</v>
      </c>
      <c r="F6214">
        <v>265232</v>
      </c>
      <c r="G6214" s="44">
        <f t="shared" si="679"/>
        <v>44562</v>
      </c>
      <c r="H6214" s="50">
        <f t="shared" si="680"/>
        <v>304</v>
      </c>
      <c r="I6214" s="50">
        <f t="shared" si="681"/>
        <v>41747894.399999999</v>
      </c>
      <c r="J6214" s="46">
        <v>1373286</v>
      </c>
      <c r="K6214" s="2" t="s">
        <v>34</v>
      </c>
      <c r="L6214" s="52" t="str">
        <f t="shared" si="682"/>
        <v>20221031VND</v>
      </c>
      <c r="M6214">
        <f>VLOOKUP(L6214,Mapping!$H$1:$K$25,4,0)</f>
        <v>1</v>
      </c>
      <c r="N6214">
        <f t="shared" si="683"/>
        <v>2.6523200000000001E-4</v>
      </c>
      <c r="O6214">
        <f t="shared" si="684"/>
        <v>1.373286E-3</v>
      </c>
      <c r="P6214">
        <f t="shared" si="685"/>
        <v>4.1747894399999999E-2</v>
      </c>
      <c r="Q6214" t="str">
        <f>VLOOKUP(VLOOKUP(C6214,Mapping!$A$1:$C$17,3,0),Mapping!$E$1:$F$6,2,0)</f>
        <v>Vùng 02</v>
      </c>
    </row>
    <row r="6215" spans="1:17" x14ac:dyDescent="0.3">
      <c r="A6215" s="33">
        <v>44865</v>
      </c>
      <c r="B6215">
        <v>2149</v>
      </c>
      <c r="C6215">
        <v>26</v>
      </c>
      <c r="D6215" s="38" t="s">
        <v>77</v>
      </c>
      <c r="E6215" s="2" t="s">
        <v>41</v>
      </c>
      <c r="F6215">
        <v>1521518</v>
      </c>
      <c r="G6215" s="44">
        <f t="shared" si="679"/>
        <v>44562</v>
      </c>
      <c r="H6215" s="50">
        <f t="shared" si="680"/>
        <v>304</v>
      </c>
      <c r="I6215" s="50">
        <f t="shared" si="681"/>
        <v>23047790.400000002</v>
      </c>
      <c r="J6215" s="46">
        <v>758151</v>
      </c>
      <c r="K6215" s="2" t="s">
        <v>34</v>
      </c>
      <c r="L6215" s="52" t="str">
        <f t="shared" si="682"/>
        <v>20221031VND</v>
      </c>
      <c r="M6215">
        <f>VLOOKUP(L6215,Mapping!$H$1:$K$25,4,0)</f>
        <v>1</v>
      </c>
      <c r="N6215">
        <f t="shared" si="683"/>
        <v>1.5215179999999999E-3</v>
      </c>
      <c r="O6215">
        <f t="shared" si="684"/>
        <v>7.5815099999999999E-4</v>
      </c>
      <c r="P6215">
        <f t="shared" si="685"/>
        <v>2.3047790400000004E-2</v>
      </c>
      <c r="Q6215" t="str">
        <f>VLOOKUP(VLOOKUP(C6215,Mapping!$A$1:$C$17,3,0),Mapping!$E$1:$F$6,2,0)</f>
        <v>Vùng 04</v>
      </c>
    </row>
    <row r="6216" spans="1:17" x14ac:dyDescent="0.3">
      <c r="A6216" s="33">
        <v>44865</v>
      </c>
      <c r="B6216">
        <v>2150</v>
      </c>
      <c r="C6216">
        <v>20</v>
      </c>
      <c r="D6216" s="38" t="s">
        <v>77</v>
      </c>
      <c r="E6216" s="2" t="s">
        <v>41</v>
      </c>
      <c r="F6216">
        <v>755357</v>
      </c>
      <c r="G6216" s="44">
        <f t="shared" si="679"/>
        <v>44562</v>
      </c>
      <c r="H6216" s="50">
        <f t="shared" si="680"/>
        <v>304</v>
      </c>
      <c r="I6216" s="50">
        <f t="shared" si="681"/>
        <v>10059329.6</v>
      </c>
      <c r="J6216" s="46">
        <v>330899</v>
      </c>
      <c r="K6216" s="2" t="s">
        <v>34</v>
      </c>
      <c r="L6216" s="52" t="str">
        <f t="shared" si="682"/>
        <v>20221031VND</v>
      </c>
      <c r="M6216">
        <f>VLOOKUP(L6216,Mapping!$H$1:$K$25,4,0)</f>
        <v>1</v>
      </c>
      <c r="N6216">
        <f t="shared" si="683"/>
        <v>7.5535700000000001E-4</v>
      </c>
      <c r="O6216">
        <f t="shared" si="684"/>
        <v>3.30899E-4</v>
      </c>
      <c r="P6216">
        <f t="shared" si="685"/>
        <v>1.00593296E-2</v>
      </c>
      <c r="Q6216" t="str">
        <f>VLOOKUP(VLOOKUP(C6216,Mapping!$A$1:$C$17,3,0),Mapping!$E$1:$F$6,2,0)</f>
        <v>Vùng 02</v>
      </c>
    </row>
    <row r="6217" spans="1:17" x14ac:dyDescent="0.3">
      <c r="A6217" s="33">
        <v>44865</v>
      </c>
      <c r="B6217">
        <v>2155</v>
      </c>
      <c r="C6217">
        <v>40</v>
      </c>
      <c r="D6217" s="38" t="s">
        <v>77</v>
      </c>
      <c r="E6217" s="2" t="s">
        <v>41</v>
      </c>
      <c r="F6217">
        <v>1703044</v>
      </c>
      <c r="G6217" s="44">
        <f t="shared" si="679"/>
        <v>44562</v>
      </c>
      <c r="H6217" s="50">
        <f t="shared" si="680"/>
        <v>304</v>
      </c>
      <c r="I6217" s="50">
        <f t="shared" si="681"/>
        <v>42003436.800000004</v>
      </c>
      <c r="J6217" s="46">
        <v>1381692</v>
      </c>
      <c r="K6217" s="2" t="s">
        <v>34</v>
      </c>
      <c r="L6217" s="52" t="str">
        <f t="shared" si="682"/>
        <v>20221031VND</v>
      </c>
      <c r="M6217">
        <f>VLOOKUP(L6217,Mapping!$H$1:$K$25,4,0)</f>
        <v>1</v>
      </c>
      <c r="N6217">
        <f t="shared" si="683"/>
        <v>1.7030439999999999E-3</v>
      </c>
      <c r="O6217">
        <f t="shared" si="684"/>
        <v>1.3816919999999999E-3</v>
      </c>
      <c r="P6217">
        <f t="shared" si="685"/>
        <v>4.2003436800000002E-2</v>
      </c>
      <c r="Q6217" t="str">
        <f>VLOOKUP(VLOOKUP(C6217,Mapping!$A$1:$C$17,3,0),Mapping!$E$1:$F$6,2,0)</f>
        <v>Vùng 01</v>
      </c>
    </row>
    <row r="6218" spans="1:17" x14ac:dyDescent="0.3">
      <c r="A6218" s="33">
        <v>44865</v>
      </c>
      <c r="B6218">
        <v>2155</v>
      </c>
      <c r="C6218">
        <v>11</v>
      </c>
      <c r="D6218" s="38" t="s">
        <v>77</v>
      </c>
      <c r="E6218" s="2" t="s">
        <v>41</v>
      </c>
      <c r="F6218">
        <v>305566</v>
      </c>
      <c r="G6218" s="44">
        <f t="shared" si="679"/>
        <v>44562</v>
      </c>
      <c r="H6218" s="50">
        <f t="shared" si="680"/>
        <v>304</v>
      </c>
      <c r="I6218" s="50">
        <f t="shared" si="681"/>
        <v>47926268.800000004</v>
      </c>
      <c r="J6218" s="46">
        <v>1576522</v>
      </c>
      <c r="K6218" s="2" t="s">
        <v>34</v>
      </c>
      <c r="L6218" s="52" t="str">
        <f t="shared" si="682"/>
        <v>20221031VND</v>
      </c>
      <c r="M6218">
        <f>VLOOKUP(L6218,Mapping!$H$1:$K$25,4,0)</f>
        <v>1</v>
      </c>
      <c r="N6218">
        <f t="shared" si="683"/>
        <v>3.0556600000000001E-4</v>
      </c>
      <c r="O6218">
        <f t="shared" si="684"/>
        <v>1.5765219999999999E-3</v>
      </c>
      <c r="P6218">
        <f t="shared" si="685"/>
        <v>4.7926268800000005E-2</v>
      </c>
      <c r="Q6218" t="str">
        <f>VLOOKUP(VLOOKUP(C6218,Mapping!$A$1:$C$17,3,0),Mapping!$E$1:$F$6,2,0)</f>
        <v>Vùng 01</v>
      </c>
    </row>
    <row r="6219" spans="1:17" x14ac:dyDescent="0.3">
      <c r="A6219" s="33">
        <v>44865</v>
      </c>
      <c r="B6219">
        <v>2155</v>
      </c>
      <c r="C6219">
        <v>11</v>
      </c>
      <c r="D6219" s="38" t="s">
        <v>77</v>
      </c>
      <c r="E6219" s="2" t="s">
        <v>41</v>
      </c>
      <c r="F6219">
        <v>1568045</v>
      </c>
      <c r="G6219" s="44">
        <f t="shared" si="679"/>
        <v>44562</v>
      </c>
      <c r="H6219" s="50">
        <f t="shared" si="680"/>
        <v>304</v>
      </c>
      <c r="I6219" s="50">
        <f t="shared" si="681"/>
        <v>40986344</v>
      </c>
      <c r="J6219" s="46">
        <v>1348235</v>
      </c>
      <c r="K6219" s="2" t="s">
        <v>34</v>
      </c>
      <c r="L6219" s="52" t="str">
        <f t="shared" si="682"/>
        <v>20221031VND</v>
      </c>
      <c r="M6219">
        <f>VLOOKUP(L6219,Mapping!$H$1:$K$25,4,0)</f>
        <v>1</v>
      </c>
      <c r="N6219">
        <f t="shared" si="683"/>
        <v>1.5680449999999999E-3</v>
      </c>
      <c r="O6219">
        <f t="shared" si="684"/>
        <v>1.3482349999999999E-3</v>
      </c>
      <c r="P6219">
        <f t="shared" si="685"/>
        <v>4.0986344000000001E-2</v>
      </c>
      <c r="Q6219" t="str">
        <f>VLOOKUP(VLOOKUP(C6219,Mapping!$A$1:$C$17,3,0),Mapping!$E$1:$F$6,2,0)</f>
        <v>Vùng 01</v>
      </c>
    </row>
    <row r="6220" spans="1:17" x14ac:dyDescent="0.3">
      <c r="A6220" s="33">
        <v>44865</v>
      </c>
      <c r="B6220">
        <v>2159</v>
      </c>
      <c r="C6220">
        <v>26</v>
      </c>
      <c r="D6220" s="38" t="s">
        <v>77</v>
      </c>
      <c r="E6220" s="2" t="s">
        <v>41</v>
      </c>
      <c r="F6220">
        <v>1912489</v>
      </c>
      <c r="G6220" s="44">
        <f t="shared" si="679"/>
        <v>44562</v>
      </c>
      <c r="H6220" s="50">
        <f t="shared" si="680"/>
        <v>304</v>
      </c>
      <c r="I6220" s="50">
        <f t="shared" si="681"/>
        <v>35347356.799999997</v>
      </c>
      <c r="J6220" s="46">
        <v>1162742</v>
      </c>
      <c r="K6220" s="2" t="s">
        <v>34</v>
      </c>
      <c r="L6220" s="52" t="str">
        <f t="shared" si="682"/>
        <v>20221031VND</v>
      </c>
      <c r="M6220">
        <f>VLOOKUP(L6220,Mapping!$H$1:$K$25,4,0)</f>
        <v>1</v>
      </c>
      <c r="N6220">
        <f t="shared" si="683"/>
        <v>1.9124890000000001E-3</v>
      </c>
      <c r="O6220">
        <f t="shared" si="684"/>
        <v>1.162742E-3</v>
      </c>
      <c r="P6220">
        <f t="shared" si="685"/>
        <v>3.53473568E-2</v>
      </c>
      <c r="Q6220" t="str">
        <f>VLOOKUP(VLOOKUP(C6220,Mapping!$A$1:$C$17,3,0),Mapping!$E$1:$F$6,2,0)</f>
        <v>Vùng 04</v>
      </c>
    </row>
    <row r="6221" spans="1:17" x14ac:dyDescent="0.3">
      <c r="A6221" s="33">
        <v>44865</v>
      </c>
      <c r="B6221">
        <v>2160</v>
      </c>
      <c r="C6221">
        <v>40</v>
      </c>
      <c r="D6221" s="38" t="s">
        <v>77</v>
      </c>
      <c r="E6221" s="2" t="s">
        <v>41</v>
      </c>
      <c r="F6221">
        <v>1155765</v>
      </c>
      <c r="G6221" s="44">
        <f t="shared" si="679"/>
        <v>44562</v>
      </c>
      <c r="H6221" s="50">
        <f t="shared" si="680"/>
        <v>304</v>
      </c>
      <c r="I6221" s="50">
        <f t="shared" si="681"/>
        <v>34729902.399999999</v>
      </c>
      <c r="J6221" s="46">
        <v>1142431</v>
      </c>
      <c r="K6221" s="2" t="s">
        <v>34</v>
      </c>
      <c r="L6221" s="52" t="str">
        <f t="shared" si="682"/>
        <v>20221031VND</v>
      </c>
      <c r="M6221">
        <f>VLOOKUP(L6221,Mapping!$H$1:$K$25,4,0)</f>
        <v>1</v>
      </c>
      <c r="N6221">
        <f t="shared" si="683"/>
        <v>1.155765E-3</v>
      </c>
      <c r="O6221">
        <f t="shared" si="684"/>
        <v>1.142431E-3</v>
      </c>
      <c r="P6221">
        <f t="shared" si="685"/>
        <v>3.4729902399999998E-2</v>
      </c>
      <c r="Q6221" t="str">
        <f>VLOOKUP(VLOOKUP(C6221,Mapping!$A$1:$C$17,3,0),Mapping!$E$1:$F$6,2,0)</f>
        <v>Vùng 01</v>
      </c>
    </row>
    <row r="6222" spans="1:17" x14ac:dyDescent="0.3">
      <c r="A6222" s="33">
        <v>44865</v>
      </c>
      <c r="B6222">
        <v>2164</v>
      </c>
      <c r="C6222">
        <v>24</v>
      </c>
      <c r="D6222" s="38" t="s">
        <v>77</v>
      </c>
      <c r="E6222" s="2" t="s">
        <v>41</v>
      </c>
      <c r="F6222">
        <v>1130412</v>
      </c>
      <c r="G6222" s="44">
        <f t="shared" si="679"/>
        <v>44562</v>
      </c>
      <c r="H6222" s="50">
        <f t="shared" si="680"/>
        <v>304</v>
      </c>
      <c r="I6222" s="50">
        <f t="shared" si="681"/>
        <v>1102671941414.3999</v>
      </c>
      <c r="J6222" s="46">
        <v>1547973</v>
      </c>
      <c r="K6222" s="2" t="s">
        <v>35</v>
      </c>
      <c r="L6222" s="52" t="str">
        <f t="shared" si="682"/>
        <v>20221031USD</v>
      </c>
      <c r="M6222">
        <f>VLOOKUP(L6222,Mapping!$H$1:$K$25,4,0)</f>
        <v>23432</v>
      </c>
      <c r="N6222">
        <f t="shared" si="683"/>
        <v>26.487813983999999</v>
      </c>
      <c r="O6222">
        <f t="shared" si="684"/>
        <v>36.272103336000001</v>
      </c>
      <c r="P6222">
        <f t="shared" si="685"/>
        <v>1102.6719414144</v>
      </c>
      <c r="Q6222" t="str">
        <f>VLOOKUP(VLOOKUP(C6222,Mapping!$A$1:$C$17,3,0),Mapping!$E$1:$F$6,2,0)</f>
        <v>Vùng 04</v>
      </c>
    </row>
    <row r="6223" spans="1:17" x14ac:dyDescent="0.3">
      <c r="A6223" s="33">
        <v>44865</v>
      </c>
      <c r="B6223">
        <v>2167</v>
      </c>
      <c r="C6223">
        <v>43</v>
      </c>
      <c r="D6223" s="38" t="s">
        <v>77</v>
      </c>
      <c r="E6223" s="2" t="s">
        <v>41</v>
      </c>
      <c r="F6223">
        <v>557376</v>
      </c>
      <c r="G6223" s="44">
        <f t="shared" si="679"/>
        <v>44562</v>
      </c>
      <c r="H6223" s="50">
        <f t="shared" si="680"/>
        <v>304</v>
      </c>
      <c r="I6223" s="50">
        <f t="shared" si="681"/>
        <v>1335646794649.6001</v>
      </c>
      <c r="J6223" s="46">
        <v>1875032</v>
      </c>
      <c r="K6223" s="2" t="s">
        <v>35</v>
      </c>
      <c r="L6223" s="52" t="str">
        <f t="shared" si="682"/>
        <v>20221031USD</v>
      </c>
      <c r="M6223">
        <f>VLOOKUP(L6223,Mapping!$H$1:$K$25,4,0)</f>
        <v>23432</v>
      </c>
      <c r="N6223">
        <f t="shared" si="683"/>
        <v>13.060434431999999</v>
      </c>
      <c r="O6223">
        <f t="shared" si="684"/>
        <v>43.935749823999998</v>
      </c>
      <c r="P6223">
        <f t="shared" si="685"/>
        <v>1335.6467946496</v>
      </c>
      <c r="Q6223" t="str">
        <f>VLOOKUP(VLOOKUP(C6223,Mapping!$A$1:$C$17,3,0),Mapping!$E$1:$F$6,2,0)</f>
        <v>Vùng 04</v>
      </c>
    </row>
    <row r="6224" spans="1:17" x14ac:dyDescent="0.3">
      <c r="A6224" s="33">
        <v>44865</v>
      </c>
      <c r="B6224">
        <v>2167</v>
      </c>
      <c r="C6224">
        <v>43</v>
      </c>
      <c r="D6224" s="38" t="s">
        <v>77</v>
      </c>
      <c r="E6224" s="2" t="s">
        <v>41</v>
      </c>
      <c r="F6224">
        <v>1957320</v>
      </c>
      <c r="G6224" s="44">
        <f t="shared" si="679"/>
        <v>44562</v>
      </c>
      <c r="H6224" s="50">
        <f t="shared" si="680"/>
        <v>304</v>
      </c>
      <c r="I6224" s="50">
        <f t="shared" si="681"/>
        <v>40481886.399999999</v>
      </c>
      <c r="J6224" s="46">
        <v>1331641</v>
      </c>
      <c r="K6224" s="2" t="s">
        <v>34</v>
      </c>
      <c r="L6224" s="52" t="str">
        <f t="shared" si="682"/>
        <v>20221031VND</v>
      </c>
      <c r="M6224">
        <f>VLOOKUP(L6224,Mapping!$H$1:$K$25,4,0)</f>
        <v>1</v>
      </c>
      <c r="N6224">
        <f t="shared" si="683"/>
        <v>1.9573199999999998E-3</v>
      </c>
      <c r="O6224">
        <f t="shared" si="684"/>
        <v>1.3316409999999999E-3</v>
      </c>
      <c r="P6224">
        <f t="shared" si="685"/>
        <v>4.04818864E-2</v>
      </c>
      <c r="Q6224" t="str">
        <f>VLOOKUP(VLOOKUP(C6224,Mapping!$A$1:$C$17,3,0),Mapping!$E$1:$F$6,2,0)</f>
        <v>Vùng 04</v>
      </c>
    </row>
    <row r="6225" spans="1:17" x14ac:dyDescent="0.3">
      <c r="A6225" s="33">
        <v>44865</v>
      </c>
      <c r="B6225">
        <v>2168</v>
      </c>
      <c r="C6225">
        <v>40</v>
      </c>
      <c r="D6225" s="38" t="s">
        <v>77</v>
      </c>
      <c r="E6225" s="2" t="s">
        <v>41</v>
      </c>
      <c r="F6225">
        <v>539816</v>
      </c>
      <c r="G6225" s="44">
        <f t="shared" si="679"/>
        <v>44562</v>
      </c>
      <c r="H6225" s="50">
        <f t="shared" si="680"/>
        <v>304</v>
      </c>
      <c r="I6225" s="50">
        <f t="shared" si="681"/>
        <v>19842718.399999999</v>
      </c>
      <c r="J6225" s="46">
        <v>652721</v>
      </c>
      <c r="K6225" s="2" t="s">
        <v>34</v>
      </c>
      <c r="L6225" s="52" t="str">
        <f t="shared" si="682"/>
        <v>20221031VND</v>
      </c>
      <c r="M6225">
        <f>VLOOKUP(L6225,Mapping!$H$1:$K$25,4,0)</f>
        <v>1</v>
      </c>
      <c r="N6225">
        <f t="shared" si="683"/>
        <v>5.3981600000000004E-4</v>
      </c>
      <c r="O6225">
        <f t="shared" si="684"/>
        <v>6.5272099999999999E-4</v>
      </c>
      <c r="P6225">
        <f t="shared" si="685"/>
        <v>1.9842718399999997E-2</v>
      </c>
      <c r="Q6225" t="str">
        <f>VLOOKUP(VLOOKUP(C6225,Mapping!$A$1:$C$17,3,0),Mapping!$E$1:$F$6,2,0)</f>
        <v>Vùng 01</v>
      </c>
    </row>
    <row r="6226" spans="1:17" x14ac:dyDescent="0.3">
      <c r="A6226" s="33">
        <v>44865</v>
      </c>
      <c r="B6226">
        <v>2168</v>
      </c>
      <c r="C6226">
        <v>40</v>
      </c>
      <c r="D6226" s="38" t="s">
        <v>77</v>
      </c>
      <c r="E6226" s="2" t="s">
        <v>41</v>
      </c>
      <c r="F6226">
        <v>7264264</v>
      </c>
      <c r="G6226" s="44">
        <f t="shared" si="679"/>
        <v>44562</v>
      </c>
      <c r="H6226" s="50">
        <f t="shared" si="680"/>
        <v>304</v>
      </c>
      <c r="I6226" s="50">
        <f t="shared" si="681"/>
        <v>188966795.20000002</v>
      </c>
      <c r="J6226" s="46">
        <v>6216013</v>
      </c>
      <c r="K6226" s="2" t="s">
        <v>34</v>
      </c>
      <c r="L6226" s="52" t="str">
        <f t="shared" si="682"/>
        <v>20221031VND</v>
      </c>
      <c r="M6226">
        <f>VLOOKUP(L6226,Mapping!$H$1:$K$25,4,0)</f>
        <v>1</v>
      </c>
      <c r="N6226">
        <f t="shared" si="683"/>
        <v>7.2642640000000003E-3</v>
      </c>
      <c r="O6226">
        <f t="shared" si="684"/>
        <v>6.2160130000000003E-3</v>
      </c>
      <c r="P6226">
        <f t="shared" si="685"/>
        <v>0.18896679520000001</v>
      </c>
      <c r="Q6226" t="str">
        <f>VLOOKUP(VLOOKUP(C6226,Mapping!$A$1:$C$17,3,0),Mapping!$E$1:$F$6,2,0)</f>
        <v>Vùng 01</v>
      </c>
    </row>
    <row r="6227" spans="1:17" x14ac:dyDescent="0.3">
      <c r="A6227" s="33">
        <v>44865</v>
      </c>
      <c r="B6227">
        <v>2168</v>
      </c>
      <c r="C6227">
        <v>40</v>
      </c>
      <c r="D6227" s="38" t="s">
        <v>77</v>
      </c>
      <c r="E6227" s="2" t="s">
        <v>41</v>
      </c>
      <c r="F6227">
        <v>889330</v>
      </c>
      <c r="G6227" s="44">
        <f t="shared" si="679"/>
        <v>44562</v>
      </c>
      <c r="H6227" s="50">
        <f t="shared" si="680"/>
        <v>304</v>
      </c>
      <c r="I6227" s="50">
        <f t="shared" si="681"/>
        <v>58500665.600000001</v>
      </c>
      <c r="J6227" s="46">
        <v>1924364</v>
      </c>
      <c r="K6227" s="2" t="s">
        <v>34</v>
      </c>
      <c r="L6227" s="52" t="str">
        <f t="shared" si="682"/>
        <v>20221031VND</v>
      </c>
      <c r="M6227">
        <f>VLOOKUP(L6227,Mapping!$H$1:$K$25,4,0)</f>
        <v>1</v>
      </c>
      <c r="N6227">
        <f t="shared" si="683"/>
        <v>8.8933000000000003E-4</v>
      </c>
      <c r="O6227">
        <f t="shared" si="684"/>
        <v>1.924364E-3</v>
      </c>
      <c r="P6227">
        <f t="shared" si="685"/>
        <v>5.8500665600000001E-2</v>
      </c>
      <c r="Q6227" t="str">
        <f>VLOOKUP(VLOOKUP(C6227,Mapping!$A$1:$C$17,3,0),Mapping!$E$1:$F$6,2,0)</f>
        <v>Vùng 01</v>
      </c>
    </row>
    <row r="6228" spans="1:17" x14ac:dyDescent="0.3">
      <c r="A6228" s="33">
        <v>44865</v>
      </c>
      <c r="B6228">
        <v>2170</v>
      </c>
      <c r="C6228">
        <v>34</v>
      </c>
      <c r="D6228" s="38" t="s">
        <v>77</v>
      </c>
      <c r="E6228" s="2" t="s">
        <v>41</v>
      </c>
      <c r="F6228">
        <v>1305913</v>
      </c>
      <c r="G6228" s="44">
        <f t="shared" si="679"/>
        <v>44562</v>
      </c>
      <c r="H6228" s="50">
        <f t="shared" si="680"/>
        <v>304</v>
      </c>
      <c r="I6228" s="50">
        <f t="shared" si="681"/>
        <v>14664625.6</v>
      </c>
      <c r="J6228" s="46">
        <v>482389</v>
      </c>
      <c r="K6228" s="2" t="s">
        <v>34</v>
      </c>
      <c r="L6228" s="52" t="str">
        <f t="shared" si="682"/>
        <v>20221031VND</v>
      </c>
      <c r="M6228">
        <f>VLOOKUP(L6228,Mapping!$H$1:$K$25,4,0)</f>
        <v>1</v>
      </c>
      <c r="N6228">
        <f t="shared" si="683"/>
        <v>1.3059129999999999E-3</v>
      </c>
      <c r="O6228">
        <f t="shared" si="684"/>
        <v>4.8238900000000001E-4</v>
      </c>
      <c r="P6228">
        <f t="shared" si="685"/>
        <v>1.46646256E-2</v>
      </c>
      <c r="Q6228" t="str">
        <f>VLOOKUP(VLOOKUP(C6228,Mapping!$A$1:$C$17,3,0),Mapping!$E$1:$F$6,2,0)</f>
        <v>Vùng 02</v>
      </c>
    </row>
    <row r="6229" spans="1:17" x14ac:dyDescent="0.3">
      <c r="A6229" s="33">
        <v>44865</v>
      </c>
      <c r="B6229">
        <v>2174</v>
      </c>
      <c r="C6229">
        <v>45</v>
      </c>
      <c r="D6229" s="38" t="s">
        <v>77</v>
      </c>
      <c r="E6229" s="2" t="s">
        <v>41</v>
      </c>
      <c r="F6229">
        <v>231057</v>
      </c>
      <c r="G6229" s="44">
        <f t="shared" si="679"/>
        <v>44562</v>
      </c>
      <c r="H6229" s="50">
        <f t="shared" si="680"/>
        <v>304</v>
      </c>
      <c r="I6229" s="50">
        <f t="shared" si="681"/>
        <v>42555683.199999996</v>
      </c>
      <c r="J6229" s="46">
        <v>1399858</v>
      </c>
      <c r="K6229" s="2" t="s">
        <v>34</v>
      </c>
      <c r="L6229" s="52" t="str">
        <f t="shared" si="682"/>
        <v>20221031VND</v>
      </c>
      <c r="M6229">
        <f>VLOOKUP(L6229,Mapping!$H$1:$K$25,4,0)</f>
        <v>1</v>
      </c>
      <c r="N6229">
        <f t="shared" si="683"/>
        <v>2.3105700000000001E-4</v>
      </c>
      <c r="O6229">
        <f t="shared" si="684"/>
        <v>1.3998579999999999E-3</v>
      </c>
      <c r="P6229">
        <f t="shared" si="685"/>
        <v>4.2555683199999993E-2</v>
      </c>
      <c r="Q6229" t="str">
        <f>VLOOKUP(VLOOKUP(C6229,Mapping!$A$1:$C$17,3,0),Mapping!$E$1:$F$6,2,0)</f>
        <v>Vùng 02</v>
      </c>
    </row>
    <row r="6230" spans="1:17" x14ac:dyDescent="0.3">
      <c r="A6230" s="33">
        <v>44865</v>
      </c>
      <c r="B6230">
        <v>2178</v>
      </c>
      <c r="C6230">
        <v>48</v>
      </c>
      <c r="D6230" s="38" t="s">
        <v>77</v>
      </c>
      <c r="E6230" s="2" t="s">
        <v>41</v>
      </c>
      <c r="F6230">
        <v>1221046</v>
      </c>
      <c r="G6230" s="44">
        <f t="shared" si="679"/>
        <v>44562</v>
      </c>
      <c r="H6230" s="50">
        <f t="shared" si="680"/>
        <v>304</v>
      </c>
      <c r="I6230" s="50">
        <f t="shared" si="681"/>
        <v>46675248</v>
      </c>
      <c r="J6230" s="46">
        <v>1535370</v>
      </c>
      <c r="K6230" s="2" t="s">
        <v>34</v>
      </c>
      <c r="L6230" s="52" t="str">
        <f t="shared" si="682"/>
        <v>20221031VND</v>
      </c>
      <c r="M6230">
        <f>VLOOKUP(L6230,Mapping!$H$1:$K$25,4,0)</f>
        <v>1</v>
      </c>
      <c r="N6230">
        <f t="shared" si="683"/>
        <v>1.2210459999999999E-3</v>
      </c>
      <c r="O6230">
        <f t="shared" si="684"/>
        <v>1.5353700000000001E-3</v>
      </c>
      <c r="P6230">
        <f t="shared" si="685"/>
        <v>4.6675248000000003E-2</v>
      </c>
      <c r="Q6230" t="str">
        <f>VLOOKUP(VLOOKUP(C6230,Mapping!$A$1:$C$17,3,0),Mapping!$E$1:$F$6,2,0)</f>
        <v>Vùng 01</v>
      </c>
    </row>
    <row r="6231" spans="1:17" x14ac:dyDescent="0.3">
      <c r="A6231" s="33">
        <v>44865</v>
      </c>
      <c r="B6231">
        <v>2182</v>
      </c>
      <c r="C6231">
        <v>40</v>
      </c>
      <c r="D6231" s="38" t="s">
        <v>77</v>
      </c>
      <c r="E6231" s="2" t="s">
        <v>41</v>
      </c>
      <c r="F6231">
        <v>775064</v>
      </c>
      <c r="G6231" s="44">
        <f t="shared" si="679"/>
        <v>44562</v>
      </c>
      <c r="H6231" s="50">
        <f t="shared" si="680"/>
        <v>304</v>
      </c>
      <c r="I6231" s="50">
        <f t="shared" si="681"/>
        <v>60121350.399999999</v>
      </c>
      <c r="J6231" s="46">
        <v>1977676</v>
      </c>
      <c r="K6231" s="2" t="s">
        <v>34</v>
      </c>
      <c r="L6231" s="52" t="str">
        <f t="shared" si="682"/>
        <v>20221031VND</v>
      </c>
      <c r="M6231">
        <f>VLOOKUP(L6231,Mapping!$H$1:$K$25,4,0)</f>
        <v>1</v>
      </c>
      <c r="N6231">
        <f t="shared" si="683"/>
        <v>7.75064E-4</v>
      </c>
      <c r="O6231">
        <f t="shared" si="684"/>
        <v>1.9776759999999998E-3</v>
      </c>
      <c r="P6231">
        <f t="shared" si="685"/>
        <v>6.0121350399999995E-2</v>
      </c>
      <c r="Q6231" t="str">
        <f>VLOOKUP(VLOOKUP(C6231,Mapping!$A$1:$C$17,3,0),Mapping!$E$1:$F$6,2,0)</f>
        <v>Vùng 01</v>
      </c>
    </row>
    <row r="6232" spans="1:17" x14ac:dyDescent="0.3">
      <c r="A6232" s="33">
        <v>44865</v>
      </c>
      <c r="B6232">
        <v>2184</v>
      </c>
      <c r="C6232">
        <v>20</v>
      </c>
      <c r="D6232" s="38" t="s">
        <v>77</v>
      </c>
      <c r="E6232" s="2" t="s">
        <v>43</v>
      </c>
      <c r="F6232">
        <v>97837</v>
      </c>
      <c r="G6232" s="44">
        <f t="shared" si="679"/>
        <v>44562</v>
      </c>
      <c r="H6232" s="50">
        <f t="shared" si="680"/>
        <v>304</v>
      </c>
      <c r="I6232" s="50">
        <f t="shared" si="681"/>
        <v>9789164.8000000007</v>
      </c>
      <c r="J6232" s="46">
        <v>322012</v>
      </c>
      <c r="K6232" s="2" t="s">
        <v>34</v>
      </c>
      <c r="L6232" s="52" t="str">
        <f t="shared" si="682"/>
        <v>20221031VND</v>
      </c>
      <c r="M6232">
        <f>VLOOKUP(L6232,Mapping!$H$1:$K$25,4,0)</f>
        <v>1</v>
      </c>
      <c r="N6232">
        <f t="shared" si="683"/>
        <v>9.7837000000000005E-5</v>
      </c>
      <c r="O6232">
        <f t="shared" si="684"/>
        <v>3.2201199999999999E-4</v>
      </c>
      <c r="P6232">
        <f t="shared" si="685"/>
        <v>9.7891648000000015E-3</v>
      </c>
      <c r="Q6232" t="str">
        <f>VLOOKUP(VLOOKUP(C6232,Mapping!$A$1:$C$17,3,0),Mapping!$E$1:$F$6,2,0)</f>
        <v>Vùng 02</v>
      </c>
    </row>
    <row r="6233" spans="1:17" x14ac:dyDescent="0.3">
      <c r="A6233" s="33">
        <v>44865</v>
      </c>
      <c r="B6233">
        <v>2184</v>
      </c>
      <c r="C6233">
        <v>24</v>
      </c>
      <c r="D6233" s="38" t="s">
        <v>77</v>
      </c>
      <c r="E6233" s="2" t="s">
        <v>41</v>
      </c>
      <c r="F6233">
        <v>1643314</v>
      </c>
      <c r="G6233" s="44">
        <f t="shared" si="679"/>
        <v>44562</v>
      </c>
      <c r="H6233" s="50">
        <f t="shared" si="680"/>
        <v>304</v>
      </c>
      <c r="I6233" s="50">
        <f t="shared" si="681"/>
        <v>36871308.799999997</v>
      </c>
      <c r="J6233" s="46">
        <v>1212872</v>
      </c>
      <c r="K6233" s="2" t="s">
        <v>34</v>
      </c>
      <c r="L6233" s="52" t="str">
        <f t="shared" si="682"/>
        <v>20221031VND</v>
      </c>
      <c r="M6233">
        <f>VLOOKUP(L6233,Mapping!$H$1:$K$25,4,0)</f>
        <v>1</v>
      </c>
      <c r="N6233">
        <f t="shared" si="683"/>
        <v>1.6433140000000001E-3</v>
      </c>
      <c r="O6233">
        <f t="shared" si="684"/>
        <v>1.212872E-3</v>
      </c>
      <c r="P6233">
        <f t="shared" si="685"/>
        <v>3.6871308799999995E-2</v>
      </c>
      <c r="Q6233" t="str">
        <f>VLOOKUP(VLOOKUP(C6233,Mapping!$A$1:$C$17,3,0),Mapping!$E$1:$F$6,2,0)</f>
        <v>Vùng 04</v>
      </c>
    </row>
    <row r="6234" spans="1:17" x14ac:dyDescent="0.3">
      <c r="A6234" s="33">
        <v>44865</v>
      </c>
      <c r="B6234">
        <v>2184</v>
      </c>
      <c r="C6234">
        <v>20</v>
      </c>
      <c r="D6234" s="38" t="s">
        <v>77</v>
      </c>
      <c r="E6234" s="2" t="s">
        <v>41</v>
      </c>
      <c r="F6234">
        <v>1936159</v>
      </c>
      <c r="G6234" s="44">
        <f t="shared" si="679"/>
        <v>44562</v>
      </c>
      <c r="H6234" s="50">
        <f t="shared" si="680"/>
        <v>304</v>
      </c>
      <c r="I6234" s="50">
        <f t="shared" si="681"/>
        <v>50752739.199999996</v>
      </c>
      <c r="J6234" s="46">
        <v>1669498</v>
      </c>
      <c r="K6234" s="2" t="s">
        <v>34</v>
      </c>
      <c r="L6234" s="52" t="str">
        <f t="shared" si="682"/>
        <v>20221031VND</v>
      </c>
      <c r="M6234">
        <f>VLOOKUP(L6234,Mapping!$H$1:$K$25,4,0)</f>
        <v>1</v>
      </c>
      <c r="N6234">
        <f t="shared" si="683"/>
        <v>1.936159E-3</v>
      </c>
      <c r="O6234">
        <f t="shared" si="684"/>
        <v>1.6694979999999999E-3</v>
      </c>
      <c r="P6234">
        <f t="shared" si="685"/>
        <v>5.0752739199999994E-2</v>
      </c>
      <c r="Q6234" t="str">
        <f>VLOOKUP(VLOOKUP(C6234,Mapping!$A$1:$C$17,3,0),Mapping!$E$1:$F$6,2,0)</f>
        <v>Vùng 02</v>
      </c>
    </row>
    <row r="6235" spans="1:17" x14ac:dyDescent="0.3">
      <c r="A6235" s="33">
        <v>44865</v>
      </c>
      <c r="B6235">
        <v>2187</v>
      </c>
      <c r="C6235">
        <v>45</v>
      </c>
      <c r="D6235" s="38" t="s">
        <v>77</v>
      </c>
      <c r="E6235" s="2" t="s">
        <v>41</v>
      </c>
      <c r="F6235">
        <v>1837830</v>
      </c>
      <c r="G6235" s="44">
        <f t="shared" si="679"/>
        <v>44562</v>
      </c>
      <c r="H6235" s="50">
        <f t="shared" si="680"/>
        <v>304</v>
      </c>
      <c r="I6235" s="50">
        <f t="shared" si="681"/>
        <v>2368828.7999999998</v>
      </c>
      <c r="J6235" s="46">
        <v>77922</v>
      </c>
      <c r="K6235" s="2" t="s">
        <v>34</v>
      </c>
      <c r="L6235" s="52" t="str">
        <f t="shared" si="682"/>
        <v>20221031VND</v>
      </c>
      <c r="M6235">
        <f>VLOOKUP(L6235,Mapping!$H$1:$K$25,4,0)</f>
        <v>1</v>
      </c>
      <c r="N6235">
        <f t="shared" si="683"/>
        <v>1.8378299999999999E-3</v>
      </c>
      <c r="O6235">
        <f t="shared" si="684"/>
        <v>7.7922000000000004E-5</v>
      </c>
      <c r="P6235">
        <f t="shared" si="685"/>
        <v>2.3688287999999997E-3</v>
      </c>
      <c r="Q6235" t="str">
        <f>VLOOKUP(VLOOKUP(C6235,Mapping!$A$1:$C$17,3,0),Mapping!$E$1:$F$6,2,0)</f>
        <v>Vùng 02</v>
      </c>
    </row>
    <row r="6236" spans="1:17" x14ac:dyDescent="0.3">
      <c r="A6236" s="33">
        <v>44865</v>
      </c>
      <c r="B6236">
        <v>2188</v>
      </c>
      <c r="C6236">
        <v>40</v>
      </c>
      <c r="D6236" s="38" t="s">
        <v>77</v>
      </c>
      <c r="E6236" s="2" t="s">
        <v>41</v>
      </c>
      <c r="F6236">
        <v>1921840</v>
      </c>
      <c r="G6236" s="44">
        <f t="shared" si="679"/>
        <v>44562</v>
      </c>
      <c r="H6236" s="50">
        <f t="shared" si="680"/>
        <v>304</v>
      </c>
      <c r="I6236" s="50">
        <f t="shared" si="681"/>
        <v>37651312</v>
      </c>
      <c r="J6236" s="46">
        <v>1238530</v>
      </c>
      <c r="K6236" s="2" t="s">
        <v>34</v>
      </c>
      <c r="L6236" s="52" t="str">
        <f t="shared" si="682"/>
        <v>20221031VND</v>
      </c>
      <c r="M6236">
        <f>VLOOKUP(L6236,Mapping!$H$1:$K$25,4,0)</f>
        <v>1</v>
      </c>
      <c r="N6236">
        <f t="shared" si="683"/>
        <v>1.92184E-3</v>
      </c>
      <c r="O6236">
        <f t="shared" si="684"/>
        <v>1.2385300000000001E-3</v>
      </c>
      <c r="P6236">
        <f t="shared" si="685"/>
        <v>3.7651311999999999E-2</v>
      </c>
      <c r="Q6236" t="str">
        <f>VLOOKUP(VLOOKUP(C6236,Mapping!$A$1:$C$17,3,0),Mapping!$E$1:$F$6,2,0)</f>
        <v>Vùng 01</v>
      </c>
    </row>
    <row r="6237" spans="1:17" x14ac:dyDescent="0.3">
      <c r="A6237" s="33">
        <v>44865</v>
      </c>
      <c r="B6237">
        <v>2188</v>
      </c>
      <c r="C6237">
        <v>11</v>
      </c>
      <c r="D6237" s="38" t="s">
        <v>77</v>
      </c>
      <c r="E6237" s="2" t="s">
        <v>41</v>
      </c>
      <c r="F6237">
        <v>1010777</v>
      </c>
      <c r="G6237" s="44">
        <f t="shared" si="679"/>
        <v>44562</v>
      </c>
      <c r="H6237" s="50">
        <f t="shared" si="680"/>
        <v>304</v>
      </c>
      <c r="I6237" s="50">
        <f t="shared" si="681"/>
        <v>39352800</v>
      </c>
      <c r="J6237" s="46">
        <v>1294500</v>
      </c>
      <c r="K6237" s="2" t="s">
        <v>34</v>
      </c>
      <c r="L6237" s="52" t="str">
        <f t="shared" si="682"/>
        <v>20221031VND</v>
      </c>
      <c r="M6237">
        <f>VLOOKUP(L6237,Mapping!$H$1:$K$25,4,0)</f>
        <v>1</v>
      </c>
      <c r="N6237">
        <f t="shared" si="683"/>
        <v>1.010777E-3</v>
      </c>
      <c r="O6237">
        <f t="shared" si="684"/>
        <v>1.2945000000000001E-3</v>
      </c>
      <c r="P6237">
        <f t="shared" si="685"/>
        <v>3.93528E-2</v>
      </c>
      <c r="Q6237" t="str">
        <f>VLOOKUP(VLOOKUP(C6237,Mapping!$A$1:$C$17,3,0),Mapping!$E$1:$F$6,2,0)</f>
        <v>Vùng 01</v>
      </c>
    </row>
    <row r="6238" spans="1:17" x14ac:dyDescent="0.3">
      <c r="A6238" s="33">
        <v>44865</v>
      </c>
      <c r="B6238">
        <v>2189</v>
      </c>
      <c r="C6238">
        <v>34</v>
      </c>
      <c r="D6238" s="38" t="s">
        <v>77</v>
      </c>
      <c r="E6238" s="2" t="s">
        <v>41</v>
      </c>
      <c r="F6238">
        <v>216743</v>
      </c>
      <c r="G6238" s="44">
        <f t="shared" si="679"/>
        <v>44562</v>
      </c>
      <c r="H6238" s="50">
        <f t="shared" si="680"/>
        <v>304</v>
      </c>
      <c r="I6238" s="50">
        <f t="shared" si="681"/>
        <v>60572152</v>
      </c>
      <c r="J6238" s="46">
        <v>1992505</v>
      </c>
      <c r="K6238" s="2" t="s">
        <v>34</v>
      </c>
      <c r="L6238" s="52" t="str">
        <f t="shared" si="682"/>
        <v>20221031VND</v>
      </c>
      <c r="M6238">
        <f>VLOOKUP(L6238,Mapping!$H$1:$K$25,4,0)</f>
        <v>1</v>
      </c>
      <c r="N6238">
        <f t="shared" si="683"/>
        <v>2.1674300000000001E-4</v>
      </c>
      <c r="O6238">
        <f t="shared" si="684"/>
        <v>1.9925049999999999E-3</v>
      </c>
      <c r="P6238">
        <f t="shared" si="685"/>
        <v>6.0572151999999997E-2</v>
      </c>
      <c r="Q6238" t="str">
        <f>VLOOKUP(VLOOKUP(C6238,Mapping!$A$1:$C$17,3,0),Mapping!$E$1:$F$6,2,0)</f>
        <v>Vùng 02</v>
      </c>
    </row>
    <row r="6239" spans="1:17" x14ac:dyDescent="0.3">
      <c r="A6239" s="33">
        <v>44865</v>
      </c>
      <c r="B6239">
        <v>2190</v>
      </c>
      <c r="C6239">
        <v>40</v>
      </c>
      <c r="D6239" s="38" t="s">
        <v>77</v>
      </c>
      <c r="E6239" s="2" t="s">
        <v>43</v>
      </c>
      <c r="F6239">
        <v>5820698</v>
      </c>
      <c r="G6239" s="44">
        <f t="shared" si="679"/>
        <v>44562</v>
      </c>
      <c r="H6239" s="50">
        <f t="shared" si="680"/>
        <v>304</v>
      </c>
      <c r="I6239" s="50">
        <f t="shared" si="681"/>
        <v>142419257.59999999</v>
      </c>
      <c r="J6239" s="46">
        <v>4684844</v>
      </c>
      <c r="K6239" s="2" t="s">
        <v>34</v>
      </c>
      <c r="L6239" s="52" t="str">
        <f t="shared" si="682"/>
        <v>20221031VND</v>
      </c>
      <c r="M6239">
        <f>VLOOKUP(L6239,Mapping!$H$1:$K$25,4,0)</f>
        <v>1</v>
      </c>
      <c r="N6239">
        <f t="shared" si="683"/>
        <v>5.820698E-3</v>
      </c>
      <c r="O6239">
        <f t="shared" si="684"/>
        <v>4.6848439999999996E-3</v>
      </c>
      <c r="P6239">
        <f t="shared" si="685"/>
        <v>0.14241925759999999</v>
      </c>
      <c r="Q6239" t="str">
        <f>VLOOKUP(VLOOKUP(C6239,Mapping!$A$1:$C$17,3,0),Mapping!$E$1:$F$6,2,0)</f>
        <v>Vùng 01</v>
      </c>
    </row>
    <row r="6240" spans="1:17" x14ac:dyDescent="0.3">
      <c r="A6240" s="33">
        <v>44865</v>
      </c>
      <c r="B6240">
        <v>2190</v>
      </c>
      <c r="C6240">
        <v>24</v>
      </c>
      <c r="D6240" s="38" t="s">
        <v>77</v>
      </c>
      <c r="E6240" s="2" t="s">
        <v>41</v>
      </c>
      <c r="F6240">
        <v>692283</v>
      </c>
      <c r="G6240" s="44">
        <f t="shared" si="679"/>
        <v>44562</v>
      </c>
      <c r="H6240" s="50">
        <f t="shared" si="680"/>
        <v>304</v>
      </c>
      <c r="I6240" s="50">
        <f t="shared" si="681"/>
        <v>8013409.6000000006</v>
      </c>
      <c r="J6240" s="46">
        <v>263599</v>
      </c>
      <c r="K6240" s="2" t="s">
        <v>34</v>
      </c>
      <c r="L6240" s="52" t="str">
        <f t="shared" si="682"/>
        <v>20221031VND</v>
      </c>
      <c r="M6240">
        <f>VLOOKUP(L6240,Mapping!$H$1:$K$25,4,0)</f>
        <v>1</v>
      </c>
      <c r="N6240">
        <f t="shared" si="683"/>
        <v>6.9228300000000003E-4</v>
      </c>
      <c r="O6240">
        <f t="shared" si="684"/>
        <v>2.6359899999999999E-4</v>
      </c>
      <c r="P6240">
        <f t="shared" si="685"/>
        <v>8.0134096000000002E-3</v>
      </c>
      <c r="Q6240" t="str">
        <f>VLOOKUP(VLOOKUP(C6240,Mapping!$A$1:$C$17,3,0),Mapping!$E$1:$F$6,2,0)</f>
        <v>Vùng 04</v>
      </c>
    </row>
    <row r="6241" spans="1:17" x14ac:dyDescent="0.3">
      <c r="A6241" s="33">
        <v>44865</v>
      </c>
      <c r="B6241">
        <v>2190</v>
      </c>
      <c r="C6241">
        <v>40</v>
      </c>
      <c r="D6241" s="38" t="s">
        <v>77</v>
      </c>
      <c r="E6241" s="2" t="s">
        <v>41</v>
      </c>
      <c r="F6241">
        <v>783365</v>
      </c>
      <c r="G6241" s="44">
        <f t="shared" si="679"/>
        <v>44562</v>
      </c>
      <c r="H6241" s="50">
        <f t="shared" si="680"/>
        <v>304</v>
      </c>
      <c r="I6241" s="50">
        <f t="shared" si="681"/>
        <v>2754544</v>
      </c>
      <c r="J6241" s="46">
        <v>90610</v>
      </c>
      <c r="K6241" s="2" t="s">
        <v>34</v>
      </c>
      <c r="L6241" s="52" t="str">
        <f t="shared" si="682"/>
        <v>20221031VND</v>
      </c>
      <c r="M6241">
        <f>VLOOKUP(L6241,Mapping!$H$1:$K$25,4,0)</f>
        <v>1</v>
      </c>
      <c r="N6241">
        <f t="shared" si="683"/>
        <v>7.8336499999999995E-4</v>
      </c>
      <c r="O6241">
        <f t="shared" si="684"/>
        <v>9.0610000000000002E-5</v>
      </c>
      <c r="P6241">
        <f t="shared" si="685"/>
        <v>2.7545439999999998E-3</v>
      </c>
      <c r="Q6241" t="str">
        <f>VLOOKUP(VLOOKUP(C6241,Mapping!$A$1:$C$17,3,0),Mapping!$E$1:$F$6,2,0)</f>
        <v>Vùng 01</v>
      </c>
    </row>
    <row r="6242" spans="1:17" x14ac:dyDescent="0.3">
      <c r="A6242" s="33">
        <v>44865</v>
      </c>
      <c r="B6242">
        <v>2191</v>
      </c>
      <c r="C6242">
        <v>24</v>
      </c>
      <c r="D6242" s="38" t="s">
        <v>77</v>
      </c>
      <c r="E6242" s="2" t="s">
        <v>41</v>
      </c>
      <c r="F6242">
        <v>4719235</v>
      </c>
      <c r="G6242" s="44">
        <f t="shared" si="679"/>
        <v>44562</v>
      </c>
      <c r="H6242" s="50">
        <f t="shared" si="680"/>
        <v>304</v>
      </c>
      <c r="I6242" s="50">
        <f t="shared" si="681"/>
        <v>138297139.19999999</v>
      </c>
      <c r="J6242" s="46">
        <v>4549248</v>
      </c>
      <c r="K6242" s="2" t="s">
        <v>34</v>
      </c>
      <c r="L6242" s="52" t="str">
        <f t="shared" si="682"/>
        <v>20221031VND</v>
      </c>
      <c r="M6242">
        <f>VLOOKUP(L6242,Mapping!$H$1:$K$25,4,0)</f>
        <v>1</v>
      </c>
      <c r="N6242">
        <f t="shared" si="683"/>
        <v>4.7192349999999996E-3</v>
      </c>
      <c r="O6242">
        <f t="shared" si="684"/>
        <v>4.5492479999999997E-3</v>
      </c>
      <c r="P6242">
        <f t="shared" si="685"/>
        <v>0.13829713919999997</v>
      </c>
      <c r="Q6242" t="str">
        <f>VLOOKUP(VLOOKUP(C6242,Mapping!$A$1:$C$17,3,0),Mapping!$E$1:$F$6,2,0)</f>
        <v>Vùng 04</v>
      </c>
    </row>
    <row r="6243" spans="1:17" x14ac:dyDescent="0.3">
      <c r="A6243" s="33">
        <v>44865</v>
      </c>
      <c r="B6243">
        <v>2192</v>
      </c>
      <c r="C6243">
        <v>45</v>
      </c>
      <c r="D6243" s="38" t="s">
        <v>77</v>
      </c>
      <c r="E6243" s="2" t="s">
        <v>41</v>
      </c>
      <c r="F6243">
        <v>1902519</v>
      </c>
      <c r="G6243" s="44">
        <f t="shared" si="679"/>
        <v>44562</v>
      </c>
      <c r="H6243" s="50">
        <f t="shared" si="680"/>
        <v>304</v>
      </c>
      <c r="I6243" s="50">
        <f t="shared" si="681"/>
        <v>1773019.2</v>
      </c>
      <c r="J6243" s="46">
        <v>58323</v>
      </c>
      <c r="K6243" s="2" t="s">
        <v>34</v>
      </c>
      <c r="L6243" s="52" t="str">
        <f t="shared" si="682"/>
        <v>20221031VND</v>
      </c>
      <c r="M6243">
        <f>VLOOKUP(L6243,Mapping!$H$1:$K$25,4,0)</f>
        <v>1</v>
      </c>
      <c r="N6243">
        <f t="shared" si="683"/>
        <v>1.9025190000000001E-3</v>
      </c>
      <c r="O6243">
        <f t="shared" si="684"/>
        <v>5.8322999999999997E-5</v>
      </c>
      <c r="P6243">
        <f t="shared" si="685"/>
        <v>1.7730191999999999E-3</v>
      </c>
      <c r="Q6243" t="str">
        <f>VLOOKUP(VLOOKUP(C6243,Mapping!$A$1:$C$17,3,0),Mapping!$E$1:$F$6,2,0)</f>
        <v>Vùng 02</v>
      </c>
    </row>
    <row r="6244" spans="1:17" x14ac:dyDescent="0.3">
      <c r="A6244" s="33">
        <v>44865</v>
      </c>
      <c r="B6244">
        <v>2192</v>
      </c>
      <c r="C6244">
        <v>40</v>
      </c>
      <c r="D6244" s="38" t="s">
        <v>77</v>
      </c>
      <c r="E6244" s="2" t="s">
        <v>41</v>
      </c>
      <c r="F6244">
        <v>1115498</v>
      </c>
      <c r="G6244" s="44">
        <f t="shared" si="679"/>
        <v>44562</v>
      </c>
      <c r="H6244" s="50">
        <f t="shared" si="680"/>
        <v>304</v>
      </c>
      <c r="I6244" s="50">
        <f t="shared" si="681"/>
        <v>7435080</v>
      </c>
      <c r="J6244" s="46">
        <v>244575</v>
      </c>
      <c r="K6244" s="2" t="s">
        <v>34</v>
      </c>
      <c r="L6244" s="52" t="str">
        <f t="shared" si="682"/>
        <v>20221031VND</v>
      </c>
      <c r="M6244">
        <f>VLOOKUP(L6244,Mapping!$H$1:$K$25,4,0)</f>
        <v>1</v>
      </c>
      <c r="N6244">
        <f t="shared" si="683"/>
        <v>1.1154979999999999E-3</v>
      </c>
      <c r="O6244">
        <f t="shared" si="684"/>
        <v>2.4457500000000002E-4</v>
      </c>
      <c r="P6244">
        <f t="shared" si="685"/>
        <v>7.4350800000000002E-3</v>
      </c>
      <c r="Q6244" t="str">
        <f>VLOOKUP(VLOOKUP(C6244,Mapping!$A$1:$C$17,3,0),Mapping!$E$1:$F$6,2,0)</f>
        <v>Vùng 01</v>
      </c>
    </row>
    <row r="6245" spans="1:17" x14ac:dyDescent="0.3">
      <c r="A6245" s="33">
        <v>44865</v>
      </c>
      <c r="B6245">
        <v>2193</v>
      </c>
      <c r="C6245">
        <v>16</v>
      </c>
      <c r="D6245" s="38" t="s">
        <v>77</v>
      </c>
      <c r="E6245" s="2" t="s">
        <v>41</v>
      </c>
      <c r="F6245">
        <v>1951602</v>
      </c>
      <c r="G6245" s="44">
        <f t="shared" si="679"/>
        <v>44562</v>
      </c>
      <c r="H6245" s="50">
        <f t="shared" si="680"/>
        <v>304</v>
      </c>
      <c r="I6245" s="50">
        <f t="shared" si="681"/>
        <v>46108865.600000001</v>
      </c>
      <c r="J6245" s="46">
        <v>1516739</v>
      </c>
      <c r="K6245" s="2" t="s">
        <v>34</v>
      </c>
      <c r="L6245" s="52" t="str">
        <f t="shared" si="682"/>
        <v>20221031VND</v>
      </c>
      <c r="M6245">
        <f>VLOOKUP(L6245,Mapping!$H$1:$K$25,4,0)</f>
        <v>1</v>
      </c>
      <c r="N6245">
        <f t="shared" si="683"/>
        <v>1.951602E-3</v>
      </c>
      <c r="O6245">
        <f t="shared" si="684"/>
        <v>1.516739E-3</v>
      </c>
      <c r="P6245">
        <f t="shared" si="685"/>
        <v>4.61088656E-2</v>
      </c>
      <c r="Q6245" t="str">
        <f>VLOOKUP(VLOOKUP(C6245,Mapping!$A$1:$C$17,3,0),Mapping!$E$1:$F$6,2,0)</f>
        <v>Vùng 01</v>
      </c>
    </row>
    <row r="6246" spans="1:17" x14ac:dyDescent="0.3">
      <c r="A6246" s="33">
        <v>44865</v>
      </c>
      <c r="B6246">
        <v>2193</v>
      </c>
      <c r="C6246">
        <v>25</v>
      </c>
      <c r="D6246" s="38" t="s">
        <v>77</v>
      </c>
      <c r="E6246" s="2" t="s">
        <v>41</v>
      </c>
      <c r="F6246">
        <v>217089</v>
      </c>
      <c r="G6246" s="44">
        <f t="shared" si="679"/>
        <v>44562</v>
      </c>
      <c r="H6246" s="50">
        <f t="shared" si="680"/>
        <v>304</v>
      </c>
      <c r="I6246" s="50">
        <f t="shared" si="681"/>
        <v>2459907.2000000002</v>
      </c>
      <c r="J6246" s="46">
        <v>80918</v>
      </c>
      <c r="K6246" s="2" t="s">
        <v>34</v>
      </c>
      <c r="L6246" s="52" t="str">
        <f t="shared" si="682"/>
        <v>20221031VND</v>
      </c>
      <c r="M6246">
        <f>VLOOKUP(L6246,Mapping!$H$1:$K$25,4,0)</f>
        <v>1</v>
      </c>
      <c r="N6246">
        <f t="shared" si="683"/>
        <v>2.1708900000000001E-4</v>
      </c>
      <c r="O6246">
        <f t="shared" si="684"/>
        <v>8.0918E-5</v>
      </c>
      <c r="P6246">
        <f t="shared" si="685"/>
        <v>2.4599072000000004E-3</v>
      </c>
      <c r="Q6246" t="str">
        <f>VLOOKUP(VLOOKUP(C6246,Mapping!$A$1:$C$17,3,0),Mapping!$E$1:$F$6,2,0)</f>
        <v>Vùng 01</v>
      </c>
    </row>
    <row r="6247" spans="1:17" x14ac:dyDescent="0.3">
      <c r="A6247" s="33">
        <v>44865</v>
      </c>
      <c r="B6247">
        <v>2196</v>
      </c>
      <c r="C6247">
        <v>11</v>
      </c>
      <c r="D6247" s="38" t="s">
        <v>77</v>
      </c>
      <c r="E6247" s="2" t="s">
        <v>41</v>
      </c>
      <c r="F6247">
        <v>326274</v>
      </c>
      <c r="G6247" s="44">
        <f t="shared" si="679"/>
        <v>44562</v>
      </c>
      <c r="H6247" s="50">
        <f t="shared" si="680"/>
        <v>304</v>
      </c>
      <c r="I6247" s="50">
        <f t="shared" si="681"/>
        <v>58007456</v>
      </c>
      <c r="J6247" s="46">
        <v>1908140</v>
      </c>
      <c r="K6247" s="2" t="s">
        <v>34</v>
      </c>
      <c r="L6247" s="52" t="str">
        <f t="shared" si="682"/>
        <v>20221031VND</v>
      </c>
      <c r="M6247">
        <f>VLOOKUP(L6247,Mapping!$H$1:$K$25,4,0)</f>
        <v>1</v>
      </c>
      <c r="N6247">
        <f t="shared" si="683"/>
        <v>3.2627399999999999E-4</v>
      </c>
      <c r="O6247">
        <f t="shared" si="684"/>
        <v>1.90814E-3</v>
      </c>
      <c r="P6247">
        <f t="shared" si="685"/>
        <v>5.8007455999999999E-2</v>
      </c>
      <c r="Q6247" t="str">
        <f>VLOOKUP(VLOOKUP(C6247,Mapping!$A$1:$C$17,3,0),Mapping!$E$1:$F$6,2,0)</f>
        <v>Vùng 01</v>
      </c>
    </row>
    <row r="6248" spans="1:17" x14ac:dyDescent="0.3">
      <c r="A6248" s="33">
        <v>44865</v>
      </c>
      <c r="B6248">
        <v>2196</v>
      </c>
      <c r="C6248">
        <v>25</v>
      </c>
      <c r="D6248" s="38" t="s">
        <v>77</v>
      </c>
      <c r="E6248" s="2" t="s">
        <v>41</v>
      </c>
      <c r="F6248">
        <v>452035</v>
      </c>
      <c r="G6248" s="44">
        <f t="shared" si="679"/>
        <v>44562</v>
      </c>
      <c r="H6248" s="50">
        <f t="shared" si="680"/>
        <v>304</v>
      </c>
      <c r="I6248" s="50">
        <f t="shared" si="681"/>
        <v>687803620032</v>
      </c>
      <c r="J6248" s="46">
        <v>965565</v>
      </c>
      <c r="K6248" s="2" t="s">
        <v>35</v>
      </c>
      <c r="L6248" s="52" t="str">
        <f t="shared" si="682"/>
        <v>20221031USD</v>
      </c>
      <c r="M6248">
        <f>VLOOKUP(L6248,Mapping!$H$1:$K$25,4,0)</f>
        <v>23432</v>
      </c>
      <c r="N6248">
        <f t="shared" si="683"/>
        <v>10.592084120000001</v>
      </c>
      <c r="O6248">
        <f t="shared" si="684"/>
        <v>22.625119080000001</v>
      </c>
      <c r="P6248">
        <f t="shared" si="685"/>
        <v>687.80362003200003</v>
      </c>
      <c r="Q6248" t="str">
        <f>VLOOKUP(VLOOKUP(C6248,Mapping!$A$1:$C$17,3,0),Mapping!$E$1:$F$6,2,0)</f>
        <v>Vùng 01</v>
      </c>
    </row>
    <row r="6249" spans="1:17" x14ac:dyDescent="0.3">
      <c r="A6249" s="33">
        <v>44865</v>
      </c>
      <c r="B6249">
        <v>2196</v>
      </c>
      <c r="C6249">
        <v>25</v>
      </c>
      <c r="D6249" s="38" t="s">
        <v>77</v>
      </c>
      <c r="E6249" s="2" t="s">
        <v>41</v>
      </c>
      <c r="F6249">
        <v>121960</v>
      </c>
      <c r="G6249" s="44">
        <f t="shared" si="679"/>
        <v>44562</v>
      </c>
      <c r="H6249" s="50">
        <f t="shared" si="680"/>
        <v>304</v>
      </c>
      <c r="I6249" s="50">
        <f t="shared" si="681"/>
        <v>6257657.6000000006</v>
      </c>
      <c r="J6249" s="46">
        <v>205844</v>
      </c>
      <c r="K6249" s="2" t="s">
        <v>34</v>
      </c>
      <c r="L6249" s="52" t="str">
        <f t="shared" si="682"/>
        <v>20221031VND</v>
      </c>
      <c r="M6249">
        <f>VLOOKUP(L6249,Mapping!$H$1:$K$25,4,0)</f>
        <v>1</v>
      </c>
      <c r="N6249">
        <f t="shared" si="683"/>
        <v>1.2196E-4</v>
      </c>
      <c r="O6249">
        <f t="shared" si="684"/>
        <v>2.05844E-4</v>
      </c>
      <c r="P6249">
        <f t="shared" si="685"/>
        <v>6.2576576000000009E-3</v>
      </c>
      <c r="Q6249" t="str">
        <f>VLOOKUP(VLOOKUP(C6249,Mapping!$A$1:$C$17,3,0),Mapping!$E$1:$F$6,2,0)</f>
        <v>Vùng 01</v>
      </c>
    </row>
    <row r="6250" spans="1:17" x14ac:dyDescent="0.3">
      <c r="A6250" s="33">
        <v>44865</v>
      </c>
      <c r="B6250">
        <v>2200</v>
      </c>
      <c r="C6250">
        <v>36</v>
      </c>
      <c r="D6250" s="38" t="s">
        <v>77</v>
      </c>
      <c r="E6250" s="2" t="s">
        <v>41</v>
      </c>
      <c r="F6250">
        <v>1172702</v>
      </c>
      <c r="G6250" s="44">
        <f t="shared" si="679"/>
        <v>44562</v>
      </c>
      <c r="H6250" s="50">
        <f t="shared" si="680"/>
        <v>304</v>
      </c>
      <c r="I6250" s="50">
        <f t="shared" si="681"/>
        <v>34789243.200000003</v>
      </c>
      <c r="J6250" s="46">
        <v>1144383</v>
      </c>
      <c r="K6250" s="2" t="s">
        <v>34</v>
      </c>
      <c r="L6250" s="52" t="str">
        <f t="shared" si="682"/>
        <v>20221031VND</v>
      </c>
      <c r="M6250">
        <f>VLOOKUP(L6250,Mapping!$H$1:$K$25,4,0)</f>
        <v>1</v>
      </c>
      <c r="N6250">
        <f t="shared" si="683"/>
        <v>1.1727020000000001E-3</v>
      </c>
      <c r="O6250">
        <f t="shared" si="684"/>
        <v>1.1443829999999999E-3</v>
      </c>
      <c r="P6250">
        <f t="shared" si="685"/>
        <v>3.47892432E-2</v>
      </c>
      <c r="Q6250" t="str">
        <f>VLOOKUP(VLOOKUP(C6250,Mapping!$A$1:$C$17,3,0),Mapping!$E$1:$F$6,2,0)</f>
        <v>Vùng 05</v>
      </c>
    </row>
    <row r="6251" spans="1:17" x14ac:dyDescent="0.3">
      <c r="A6251" s="33">
        <v>44865</v>
      </c>
      <c r="B6251">
        <v>2200</v>
      </c>
      <c r="C6251">
        <v>34</v>
      </c>
      <c r="D6251" s="38" t="s">
        <v>77</v>
      </c>
      <c r="E6251" s="2" t="s">
        <v>41</v>
      </c>
      <c r="F6251">
        <v>3069443</v>
      </c>
      <c r="G6251" s="44">
        <f t="shared" si="679"/>
        <v>44562</v>
      </c>
      <c r="H6251" s="50">
        <f t="shared" si="680"/>
        <v>304</v>
      </c>
      <c r="I6251" s="50">
        <f t="shared" si="681"/>
        <v>86425254.399999991</v>
      </c>
      <c r="J6251" s="46">
        <v>2842936</v>
      </c>
      <c r="K6251" s="2" t="s">
        <v>34</v>
      </c>
      <c r="L6251" s="52" t="str">
        <f t="shared" si="682"/>
        <v>20221031VND</v>
      </c>
      <c r="M6251">
        <f>VLOOKUP(L6251,Mapping!$H$1:$K$25,4,0)</f>
        <v>1</v>
      </c>
      <c r="N6251">
        <f t="shared" si="683"/>
        <v>3.0694429999999998E-3</v>
      </c>
      <c r="O6251">
        <f t="shared" si="684"/>
        <v>2.8429359999999999E-3</v>
      </c>
      <c r="P6251">
        <f t="shared" si="685"/>
        <v>8.6425254399999984E-2</v>
      </c>
      <c r="Q6251" t="str">
        <f>VLOOKUP(VLOOKUP(C6251,Mapping!$A$1:$C$17,3,0),Mapping!$E$1:$F$6,2,0)</f>
        <v>Vùng 02</v>
      </c>
    </row>
    <row r="6252" spans="1:17" x14ac:dyDescent="0.3">
      <c r="A6252" s="33">
        <v>44865</v>
      </c>
      <c r="B6252">
        <v>2201</v>
      </c>
      <c r="C6252">
        <v>48</v>
      </c>
      <c r="D6252" s="38" t="s">
        <v>77</v>
      </c>
      <c r="E6252" s="2" t="s">
        <v>41</v>
      </c>
      <c r="F6252">
        <v>1299472</v>
      </c>
      <c r="G6252" s="44">
        <f t="shared" si="679"/>
        <v>44562</v>
      </c>
      <c r="H6252" s="50">
        <f t="shared" si="680"/>
        <v>304</v>
      </c>
      <c r="I6252" s="50">
        <f t="shared" si="681"/>
        <v>4056758.4</v>
      </c>
      <c r="J6252" s="46">
        <v>133446</v>
      </c>
      <c r="K6252" s="2" t="s">
        <v>34</v>
      </c>
      <c r="L6252" s="52" t="str">
        <f t="shared" si="682"/>
        <v>20221031VND</v>
      </c>
      <c r="M6252">
        <f>VLOOKUP(L6252,Mapping!$H$1:$K$25,4,0)</f>
        <v>1</v>
      </c>
      <c r="N6252">
        <f t="shared" si="683"/>
        <v>1.2994720000000001E-3</v>
      </c>
      <c r="O6252">
        <f t="shared" si="684"/>
        <v>1.3344600000000001E-4</v>
      </c>
      <c r="P6252">
        <f t="shared" si="685"/>
        <v>4.0567583999999999E-3</v>
      </c>
      <c r="Q6252" t="str">
        <f>VLOOKUP(VLOOKUP(C6252,Mapping!$A$1:$C$17,3,0),Mapping!$E$1:$F$6,2,0)</f>
        <v>Vùng 01</v>
      </c>
    </row>
    <row r="6253" spans="1:17" x14ac:dyDescent="0.3">
      <c r="A6253" s="33">
        <v>44865</v>
      </c>
      <c r="B6253">
        <v>2201</v>
      </c>
      <c r="C6253">
        <v>23</v>
      </c>
      <c r="D6253" s="38" t="s">
        <v>77</v>
      </c>
      <c r="E6253" s="2" t="s">
        <v>41</v>
      </c>
      <c r="F6253">
        <v>732990</v>
      </c>
      <c r="G6253" s="44">
        <f t="shared" si="679"/>
        <v>44562</v>
      </c>
      <c r="H6253" s="50">
        <f t="shared" si="680"/>
        <v>304</v>
      </c>
      <c r="I6253" s="50">
        <f t="shared" si="681"/>
        <v>51914931.199999996</v>
      </c>
      <c r="J6253" s="46">
        <v>1707728</v>
      </c>
      <c r="K6253" s="2" t="s">
        <v>34</v>
      </c>
      <c r="L6253" s="52" t="str">
        <f t="shared" si="682"/>
        <v>20221031VND</v>
      </c>
      <c r="M6253">
        <f>VLOOKUP(L6253,Mapping!$H$1:$K$25,4,0)</f>
        <v>1</v>
      </c>
      <c r="N6253">
        <f t="shared" si="683"/>
        <v>7.3298999999999999E-4</v>
      </c>
      <c r="O6253">
        <f t="shared" si="684"/>
        <v>1.7077279999999999E-3</v>
      </c>
      <c r="P6253">
        <f t="shared" si="685"/>
        <v>5.1914931199999993E-2</v>
      </c>
      <c r="Q6253" t="str">
        <f>VLOOKUP(VLOOKUP(C6253,Mapping!$A$1:$C$17,3,0),Mapping!$E$1:$F$6,2,0)</f>
        <v>Vùng 02</v>
      </c>
    </row>
    <row r="6254" spans="1:17" x14ac:dyDescent="0.3">
      <c r="A6254" s="33">
        <v>44865</v>
      </c>
      <c r="B6254">
        <v>2201</v>
      </c>
      <c r="C6254">
        <v>23</v>
      </c>
      <c r="D6254" s="38" t="s">
        <v>77</v>
      </c>
      <c r="E6254" s="2" t="s">
        <v>41</v>
      </c>
      <c r="F6254">
        <v>1544754</v>
      </c>
      <c r="G6254" s="44">
        <f t="shared" si="679"/>
        <v>44562</v>
      </c>
      <c r="H6254" s="50">
        <f t="shared" si="680"/>
        <v>304</v>
      </c>
      <c r="I6254" s="50">
        <f t="shared" si="681"/>
        <v>56538376</v>
      </c>
      <c r="J6254" s="46">
        <v>1859815</v>
      </c>
      <c r="K6254" s="2" t="s">
        <v>34</v>
      </c>
      <c r="L6254" s="52" t="str">
        <f t="shared" si="682"/>
        <v>20221031VND</v>
      </c>
      <c r="M6254">
        <f>VLOOKUP(L6254,Mapping!$H$1:$K$25,4,0)</f>
        <v>1</v>
      </c>
      <c r="N6254">
        <f t="shared" si="683"/>
        <v>1.544754E-3</v>
      </c>
      <c r="O6254">
        <f t="shared" si="684"/>
        <v>1.8598149999999999E-3</v>
      </c>
      <c r="P6254">
        <f t="shared" si="685"/>
        <v>5.6538376000000001E-2</v>
      </c>
      <c r="Q6254" t="str">
        <f>VLOOKUP(VLOOKUP(C6254,Mapping!$A$1:$C$17,3,0),Mapping!$E$1:$F$6,2,0)</f>
        <v>Vùng 02</v>
      </c>
    </row>
    <row r="6255" spans="1:17" x14ac:dyDescent="0.3">
      <c r="A6255" s="33">
        <v>44865</v>
      </c>
      <c r="B6255">
        <v>2202</v>
      </c>
      <c r="C6255">
        <v>20</v>
      </c>
      <c r="D6255" s="38" t="s">
        <v>77</v>
      </c>
      <c r="E6255" s="2" t="s">
        <v>41</v>
      </c>
      <c r="F6255">
        <v>1172111</v>
      </c>
      <c r="G6255" s="44">
        <f t="shared" si="679"/>
        <v>44562</v>
      </c>
      <c r="H6255" s="50">
        <f t="shared" si="680"/>
        <v>304</v>
      </c>
      <c r="I6255" s="50">
        <f t="shared" si="681"/>
        <v>53119561.600000001</v>
      </c>
      <c r="J6255" s="46">
        <v>1747354</v>
      </c>
      <c r="K6255" s="2" t="s">
        <v>34</v>
      </c>
      <c r="L6255" s="52" t="str">
        <f t="shared" si="682"/>
        <v>20221031VND</v>
      </c>
      <c r="M6255">
        <f>VLOOKUP(L6255,Mapping!$H$1:$K$25,4,0)</f>
        <v>1</v>
      </c>
      <c r="N6255">
        <f t="shared" si="683"/>
        <v>1.172111E-3</v>
      </c>
      <c r="O6255">
        <f t="shared" si="684"/>
        <v>1.747354E-3</v>
      </c>
      <c r="P6255">
        <f t="shared" si="685"/>
        <v>5.3119561600000004E-2</v>
      </c>
      <c r="Q6255" t="str">
        <f>VLOOKUP(VLOOKUP(C6255,Mapping!$A$1:$C$17,3,0),Mapping!$E$1:$F$6,2,0)</f>
        <v>Vùng 02</v>
      </c>
    </row>
    <row r="6256" spans="1:17" x14ac:dyDescent="0.3">
      <c r="A6256" s="33">
        <v>44865</v>
      </c>
      <c r="B6256">
        <v>2202</v>
      </c>
      <c r="C6256">
        <v>34</v>
      </c>
      <c r="D6256" s="38" t="s">
        <v>77</v>
      </c>
      <c r="E6256" s="2" t="s">
        <v>41</v>
      </c>
      <c r="F6256">
        <v>75122</v>
      </c>
      <c r="G6256" s="44">
        <f t="shared" si="679"/>
        <v>44562</v>
      </c>
      <c r="H6256" s="50">
        <f t="shared" si="680"/>
        <v>304</v>
      </c>
      <c r="I6256" s="50">
        <f t="shared" si="681"/>
        <v>12617945.6</v>
      </c>
      <c r="J6256" s="46">
        <v>415064</v>
      </c>
      <c r="K6256" s="2" t="s">
        <v>34</v>
      </c>
      <c r="L6256" s="52" t="str">
        <f t="shared" si="682"/>
        <v>20221031VND</v>
      </c>
      <c r="M6256">
        <f>VLOOKUP(L6256,Mapping!$H$1:$K$25,4,0)</f>
        <v>1</v>
      </c>
      <c r="N6256">
        <f t="shared" si="683"/>
        <v>7.5122000000000003E-5</v>
      </c>
      <c r="O6256">
        <f t="shared" si="684"/>
        <v>4.1506399999999998E-4</v>
      </c>
      <c r="P6256">
        <f t="shared" si="685"/>
        <v>1.26179456E-2</v>
      </c>
      <c r="Q6256" t="str">
        <f>VLOOKUP(VLOOKUP(C6256,Mapping!$A$1:$C$17,3,0),Mapping!$E$1:$F$6,2,0)</f>
        <v>Vùng 02</v>
      </c>
    </row>
    <row r="6257" spans="1:17" x14ac:dyDescent="0.3">
      <c r="A6257" s="33">
        <v>44865</v>
      </c>
      <c r="B6257">
        <v>2202</v>
      </c>
      <c r="C6257">
        <v>40</v>
      </c>
      <c r="D6257" s="38" t="s">
        <v>77</v>
      </c>
      <c r="E6257" s="2" t="s">
        <v>41</v>
      </c>
      <c r="F6257">
        <v>808313</v>
      </c>
      <c r="G6257" s="44">
        <f t="shared" si="679"/>
        <v>44562</v>
      </c>
      <c r="H6257" s="50">
        <f t="shared" si="680"/>
        <v>304</v>
      </c>
      <c r="I6257" s="50">
        <f t="shared" si="681"/>
        <v>5908270.3999999994</v>
      </c>
      <c r="J6257" s="46">
        <v>194351</v>
      </c>
      <c r="K6257" s="2" t="s">
        <v>34</v>
      </c>
      <c r="L6257" s="52" t="str">
        <f t="shared" si="682"/>
        <v>20221031VND</v>
      </c>
      <c r="M6257">
        <f>VLOOKUP(L6257,Mapping!$H$1:$K$25,4,0)</f>
        <v>1</v>
      </c>
      <c r="N6257">
        <f t="shared" si="683"/>
        <v>8.0831299999999996E-4</v>
      </c>
      <c r="O6257">
        <f t="shared" si="684"/>
        <v>1.94351E-4</v>
      </c>
      <c r="P6257">
        <f t="shared" si="685"/>
        <v>5.9082703999999995E-3</v>
      </c>
      <c r="Q6257" t="str">
        <f>VLOOKUP(VLOOKUP(C6257,Mapping!$A$1:$C$17,3,0),Mapping!$E$1:$F$6,2,0)</f>
        <v>Vùng 01</v>
      </c>
    </row>
    <row r="6258" spans="1:17" x14ac:dyDescent="0.3">
      <c r="A6258" s="33">
        <v>44865</v>
      </c>
      <c r="B6258">
        <v>2204</v>
      </c>
      <c r="C6258">
        <v>45</v>
      </c>
      <c r="D6258" s="38" t="s">
        <v>77</v>
      </c>
      <c r="E6258" s="2" t="s">
        <v>41</v>
      </c>
      <c r="F6258">
        <v>234323</v>
      </c>
      <c r="G6258" s="44">
        <f t="shared" si="679"/>
        <v>44562</v>
      </c>
      <c r="H6258" s="50">
        <f t="shared" si="680"/>
        <v>304</v>
      </c>
      <c r="I6258" s="50">
        <f t="shared" si="681"/>
        <v>751983380646.40002</v>
      </c>
      <c r="J6258" s="46">
        <v>1055663</v>
      </c>
      <c r="K6258" s="2" t="s">
        <v>35</v>
      </c>
      <c r="L6258" s="52" t="str">
        <f t="shared" si="682"/>
        <v>20221031USD</v>
      </c>
      <c r="M6258">
        <f>VLOOKUP(L6258,Mapping!$H$1:$K$25,4,0)</f>
        <v>23432</v>
      </c>
      <c r="N6258">
        <f t="shared" si="683"/>
        <v>5.4906565360000004</v>
      </c>
      <c r="O6258">
        <f t="shared" si="684"/>
        <v>24.736295416000001</v>
      </c>
      <c r="P6258">
        <f t="shared" si="685"/>
        <v>751.98338064640006</v>
      </c>
      <c r="Q6258" t="str">
        <f>VLOOKUP(VLOOKUP(C6258,Mapping!$A$1:$C$17,3,0),Mapping!$E$1:$F$6,2,0)</f>
        <v>Vùng 02</v>
      </c>
    </row>
    <row r="6259" spans="1:17" x14ac:dyDescent="0.3">
      <c r="A6259" s="33">
        <v>44865</v>
      </c>
      <c r="B6259">
        <v>2204</v>
      </c>
      <c r="C6259">
        <v>45</v>
      </c>
      <c r="D6259" s="38" t="s">
        <v>77</v>
      </c>
      <c r="E6259" s="2" t="s">
        <v>41</v>
      </c>
      <c r="F6259">
        <v>1588663</v>
      </c>
      <c r="G6259" s="44">
        <f t="shared" si="679"/>
        <v>44562</v>
      </c>
      <c r="H6259" s="50">
        <f t="shared" si="680"/>
        <v>304</v>
      </c>
      <c r="I6259" s="50">
        <f t="shared" si="681"/>
        <v>18721779.199999999</v>
      </c>
      <c r="J6259" s="46">
        <v>615848</v>
      </c>
      <c r="K6259" s="2" t="s">
        <v>34</v>
      </c>
      <c r="L6259" s="52" t="str">
        <f t="shared" si="682"/>
        <v>20221031VND</v>
      </c>
      <c r="M6259">
        <f>VLOOKUP(L6259,Mapping!$H$1:$K$25,4,0)</f>
        <v>1</v>
      </c>
      <c r="N6259">
        <f t="shared" si="683"/>
        <v>1.5886629999999999E-3</v>
      </c>
      <c r="O6259">
        <f t="shared" si="684"/>
        <v>6.15848E-4</v>
      </c>
      <c r="P6259">
        <f t="shared" si="685"/>
        <v>1.87217792E-2</v>
      </c>
      <c r="Q6259" t="str">
        <f>VLOOKUP(VLOOKUP(C6259,Mapping!$A$1:$C$17,3,0),Mapping!$E$1:$F$6,2,0)</f>
        <v>Vùng 02</v>
      </c>
    </row>
    <row r="6260" spans="1:17" x14ac:dyDescent="0.3">
      <c r="A6260" s="33">
        <v>44865</v>
      </c>
      <c r="B6260">
        <v>2205</v>
      </c>
      <c r="C6260">
        <v>48</v>
      </c>
      <c r="D6260" s="38" t="s">
        <v>77</v>
      </c>
      <c r="E6260" s="2" t="s">
        <v>41</v>
      </c>
      <c r="F6260">
        <v>390674</v>
      </c>
      <c r="G6260" s="44">
        <f t="shared" si="679"/>
        <v>44562</v>
      </c>
      <c r="H6260" s="50">
        <f t="shared" si="680"/>
        <v>304</v>
      </c>
      <c r="I6260" s="50">
        <f t="shared" si="681"/>
        <v>35921643.200000003</v>
      </c>
      <c r="J6260" s="46">
        <v>1181633</v>
      </c>
      <c r="K6260" s="2" t="s">
        <v>34</v>
      </c>
      <c r="L6260" s="52" t="str">
        <f t="shared" si="682"/>
        <v>20221031VND</v>
      </c>
      <c r="M6260">
        <f>VLOOKUP(L6260,Mapping!$H$1:$K$25,4,0)</f>
        <v>1</v>
      </c>
      <c r="N6260">
        <f t="shared" si="683"/>
        <v>3.9067399999999998E-4</v>
      </c>
      <c r="O6260">
        <f t="shared" si="684"/>
        <v>1.1816330000000001E-3</v>
      </c>
      <c r="P6260">
        <f t="shared" si="685"/>
        <v>3.5921643200000006E-2</v>
      </c>
      <c r="Q6260" t="str">
        <f>VLOOKUP(VLOOKUP(C6260,Mapping!$A$1:$C$17,3,0),Mapping!$E$1:$F$6,2,0)</f>
        <v>Vùng 01</v>
      </c>
    </row>
    <row r="6261" spans="1:17" x14ac:dyDescent="0.3">
      <c r="A6261" s="33">
        <v>44865</v>
      </c>
      <c r="B6261">
        <v>2205</v>
      </c>
      <c r="C6261">
        <v>34</v>
      </c>
      <c r="D6261" s="38" t="s">
        <v>77</v>
      </c>
      <c r="E6261" s="2" t="s">
        <v>41</v>
      </c>
      <c r="F6261">
        <v>1154976</v>
      </c>
      <c r="G6261" s="44">
        <f t="shared" si="679"/>
        <v>44562</v>
      </c>
      <c r="H6261" s="50">
        <f t="shared" si="680"/>
        <v>304</v>
      </c>
      <c r="I6261" s="50">
        <f t="shared" si="681"/>
        <v>20077072</v>
      </c>
      <c r="J6261" s="46">
        <v>660430</v>
      </c>
      <c r="K6261" s="2" t="s">
        <v>34</v>
      </c>
      <c r="L6261" s="52" t="str">
        <f t="shared" si="682"/>
        <v>20221031VND</v>
      </c>
      <c r="M6261">
        <f>VLOOKUP(L6261,Mapping!$H$1:$K$25,4,0)</f>
        <v>1</v>
      </c>
      <c r="N6261">
        <f t="shared" si="683"/>
        <v>1.154976E-3</v>
      </c>
      <c r="O6261">
        <f t="shared" si="684"/>
        <v>6.6043000000000004E-4</v>
      </c>
      <c r="P6261">
        <f t="shared" si="685"/>
        <v>2.0077072000000001E-2</v>
      </c>
      <c r="Q6261" t="str">
        <f>VLOOKUP(VLOOKUP(C6261,Mapping!$A$1:$C$17,3,0),Mapping!$E$1:$F$6,2,0)</f>
        <v>Vùng 02</v>
      </c>
    </row>
    <row r="6262" spans="1:17" x14ac:dyDescent="0.3">
      <c r="A6262" s="33">
        <v>44865</v>
      </c>
      <c r="B6262">
        <v>2207</v>
      </c>
      <c r="C6262">
        <v>34</v>
      </c>
      <c r="D6262" s="38" t="s">
        <v>77</v>
      </c>
      <c r="E6262" s="2" t="s">
        <v>41</v>
      </c>
      <c r="F6262">
        <v>1541492</v>
      </c>
      <c r="G6262" s="44">
        <f t="shared" si="679"/>
        <v>44562</v>
      </c>
      <c r="H6262" s="50">
        <f t="shared" si="680"/>
        <v>304</v>
      </c>
      <c r="I6262" s="50">
        <f t="shared" si="681"/>
        <v>52612489.600000001</v>
      </c>
      <c r="J6262" s="46">
        <v>1730674</v>
      </c>
      <c r="K6262" s="2" t="s">
        <v>34</v>
      </c>
      <c r="L6262" s="52" t="str">
        <f t="shared" si="682"/>
        <v>20221031VND</v>
      </c>
      <c r="M6262">
        <f>VLOOKUP(L6262,Mapping!$H$1:$K$25,4,0)</f>
        <v>1</v>
      </c>
      <c r="N6262">
        <f t="shared" si="683"/>
        <v>1.541492E-3</v>
      </c>
      <c r="O6262">
        <f t="shared" si="684"/>
        <v>1.730674E-3</v>
      </c>
      <c r="P6262">
        <f t="shared" si="685"/>
        <v>5.2612489599999999E-2</v>
      </c>
      <c r="Q6262" t="str">
        <f>VLOOKUP(VLOOKUP(C6262,Mapping!$A$1:$C$17,3,0),Mapping!$E$1:$F$6,2,0)</f>
        <v>Vùng 02</v>
      </c>
    </row>
    <row r="6263" spans="1:17" x14ac:dyDescent="0.3">
      <c r="A6263" s="33">
        <v>44865</v>
      </c>
      <c r="B6263">
        <v>2210</v>
      </c>
      <c r="C6263">
        <v>20</v>
      </c>
      <c r="D6263" s="38" t="s">
        <v>77</v>
      </c>
      <c r="E6263" s="2" t="s">
        <v>41</v>
      </c>
      <c r="F6263">
        <v>845099</v>
      </c>
      <c r="G6263" s="44">
        <f t="shared" si="679"/>
        <v>44562</v>
      </c>
      <c r="H6263" s="50">
        <f t="shared" si="680"/>
        <v>304</v>
      </c>
      <c r="I6263" s="50">
        <f t="shared" si="681"/>
        <v>28988193.599999998</v>
      </c>
      <c r="J6263" s="46">
        <v>953559</v>
      </c>
      <c r="K6263" s="2" t="s">
        <v>34</v>
      </c>
      <c r="L6263" s="52" t="str">
        <f t="shared" si="682"/>
        <v>20221031VND</v>
      </c>
      <c r="M6263">
        <f>VLOOKUP(L6263,Mapping!$H$1:$K$25,4,0)</f>
        <v>1</v>
      </c>
      <c r="N6263">
        <f t="shared" si="683"/>
        <v>8.4509899999999998E-4</v>
      </c>
      <c r="O6263">
        <f t="shared" si="684"/>
        <v>9.5355899999999998E-4</v>
      </c>
      <c r="P6263">
        <f t="shared" si="685"/>
        <v>2.8988193599999997E-2</v>
      </c>
      <c r="Q6263" t="str">
        <f>VLOOKUP(VLOOKUP(C6263,Mapping!$A$1:$C$17,3,0),Mapping!$E$1:$F$6,2,0)</f>
        <v>Vùng 02</v>
      </c>
    </row>
    <row r="6264" spans="1:17" x14ac:dyDescent="0.3">
      <c r="A6264" s="33">
        <v>44865</v>
      </c>
      <c r="B6264">
        <v>2213</v>
      </c>
      <c r="C6264">
        <v>25</v>
      </c>
      <c r="D6264" s="38" t="s">
        <v>77</v>
      </c>
      <c r="E6264" s="2" t="s">
        <v>41</v>
      </c>
      <c r="F6264">
        <v>1041058</v>
      </c>
      <c r="G6264" s="44">
        <f t="shared" si="679"/>
        <v>44562</v>
      </c>
      <c r="H6264" s="50">
        <f t="shared" si="680"/>
        <v>304</v>
      </c>
      <c r="I6264" s="50">
        <f t="shared" si="681"/>
        <v>75453139507.199997</v>
      </c>
      <c r="J6264" s="46">
        <v>105924</v>
      </c>
      <c r="K6264" s="2" t="s">
        <v>35</v>
      </c>
      <c r="L6264" s="52" t="str">
        <f t="shared" si="682"/>
        <v>20221031USD</v>
      </c>
      <c r="M6264">
        <f>VLOOKUP(L6264,Mapping!$H$1:$K$25,4,0)</f>
        <v>23432</v>
      </c>
      <c r="N6264">
        <f t="shared" si="683"/>
        <v>24.394071056000001</v>
      </c>
      <c r="O6264">
        <f t="shared" si="684"/>
        <v>2.4820111680000001</v>
      </c>
      <c r="P6264">
        <f t="shared" si="685"/>
        <v>75.453139507199992</v>
      </c>
      <c r="Q6264" t="str">
        <f>VLOOKUP(VLOOKUP(C6264,Mapping!$A$1:$C$17,3,0),Mapping!$E$1:$F$6,2,0)</f>
        <v>Vùng 01</v>
      </c>
    </row>
    <row r="6265" spans="1:17" x14ac:dyDescent="0.3">
      <c r="A6265" s="33">
        <v>44865</v>
      </c>
      <c r="B6265">
        <v>2213</v>
      </c>
      <c r="C6265">
        <v>25</v>
      </c>
      <c r="D6265" s="38" t="s">
        <v>77</v>
      </c>
      <c r="E6265" s="2" t="s">
        <v>41</v>
      </c>
      <c r="F6265">
        <v>428979</v>
      </c>
      <c r="G6265" s="44">
        <f t="shared" si="679"/>
        <v>44562</v>
      </c>
      <c r="H6265" s="50">
        <f t="shared" si="680"/>
        <v>304</v>
      </c>
      <c r="I6265" s="50">
        <f t="shared" si="681"/>
        <v>15236024</v>
      </c>
      <c r="J6265" s="46">
        <v>501185</v>
      </c>
      <c r="K6265" s="2" t="s">
        <v>34</v>
      </c>
      <c r="L6265" s="52" t="str">
        <f t="shared" si="682"/>
        <v>20221031VND</v>
      </c>
      <c r="M6265">
        <f>VLOOKUP(L6265,Mapping!$H$1:$K$25,4,0)</f>
        <v>1</v>
      </c>
      <c r="N6265">
        <f t="shared" si="683"/>
        <v>4.2897900000000001E-4</v>
      </c>
      <c r="O6265">
        <f t="shared" si="684"/>
        <v>5.0118500000000002E-4</v>
      </c>
      <c r="P6265">
        <f t="shared" si="685"/>
        <v>1.5236024000000001E-2</v>
      </c>
      <c r="Q6265" t="str">
        <f>VLOOKUP(VLOOKUP(C6265,Mapping!$A$1:$C$17,3,0),Mapping!$E$1:$F$6,2,0)</f>
        <v>Vùng 01</v>
      </c>
    </row>
    <row r="6266" spans="1:17" x14ac:dyDescent="0.3">
      <c r="A6266" s="33">
        <v>44865</v>
      </c>
      <c r="B6266">
        <v>2214</v>
      </c>
      <c r="C6266">
        <v>20</v>
      </c>
      <c r="D6266" s="38" t="s">
        <v>77</v>
      </c>
      <c r="E6266" s="2" t="s">
        <v>41</v>
      </c>
      <c r="F6266">
        <v>1870456</v>
      </c>
      <c r="G6266" s="44">
        <f t="shared" si="679"/>
        <v>44562</v>
      </c>
      <c r="H6266" s="50">
        <f t="shared" si="680"/>
        <v>304</v>
      </c>
      <c r="I6266" s="50">
        <f t="shared" si="681"/>
        <v>36028590.399999999</v>
      </c>
      <c r="J6266" s="46">
        <v>1185151</v>
      </c>
      <c r="K6266" s="2" t="s">
        <v>34</v>
      </c>
      <c r="L6266" s="52" t="str">
        <f t="shared" si="682"/>
        <v>20221031VND</v>
      </c>
      <c r="M6266">
        <f>VLOOKUP(L6266,Mapping!$H$1:$K$25,4,0)</f>
        <v>1</v>
      </c>
      <c r="N6266">
        <f t="shared" si="683"/>
        <v>1.8704559999999999E-3</v>
      </c>
      <c r="O6266">
        <f t="shared" si="684"/>
        <v>1.185151E-3</v>
      </c>
      <c r="P6266">
        <f t="shared" si="685"/>
        <v>3.6028590399999998E-2</v>
      </c>
      <c r="Q6266" t="str">
        <f>VLOOKUP(VLOOKUP(C6266,Mapping!$A$1:$C$17,3,0),Mapping!$E$1:$F$6,2,0)</f>
        <v>Vùng 02</v>
      </c>
    </row>
    <row r="6267" spans="1:17" x14ac:dyDescent="0.3">
      <c r="A6267" s="33">
        <v>44865</v>
      </c>
      <c r="B6267">
        <v>2215</v>
      </c>
      <c r="C6267">
        <v>48</v>
      </c>
      <c r="D6267" s="38" t="s">
        <v>77</v>
      </c>
      <c r="E6267" s="2" t="s">
        <v>41</v>
      </c>
      <c r="F6267">
        <v>1012098</v>
      </c>
      <c r="G6267" s="44">
        <f t="shared" si="679"/>
        <v>44562</v>
      </c>
      <c r="H6267" s="50">
        <f t="shared" si="680"/>
        <v>304</v>
      </c>
      <c r="I6267" s="50">
        <f t="shared" si="681"/>
        <v>23919753.599999998</v>
      </c>
      <c r="J6267" s="46">
        <v>786834</v>
      </c>
      <c r="K6267" s="2" t="s">
        <v>34</v>
      </c>
      <c r="L6267" s="52" t="str">
        <f t="shared" si="682"/>
        <v>20221031VND</v>
      </c>
      <c r="M6267">
        <f>VLOOKUP(L6267,Mapping!$H$1:$K$25,4,0)</f>
        <v>1</v>
      </c>
      <c r="N6267">
        <f t="shared" si="683"/>
        <v>1.0120979999999999E-3</v>
      </c>
      <c r="O6267">
        <f t="shared" si="684"/>
        <v>7.8683400000000004E-4</v>
      </c>
      <c r="P6267">
        <f t="shared" si="685"/>
        <v>2.3919753599999996E-2</v>
      </c>
      <c r="Q6267" t="str">
        <f>VLOOKUP(VLOOKUP(C6267,Mapping!$A$1:$C$17,3,0),Mapping!$E$1:$F$6,2,0)</f>
        <v>Vùng 01</v>
      </c>
    </row>
    <row r="6268" spans="1:17" x14ac:dyDescent="0.3">
      <c r="A6268" s="33">
        <v>44865</v>
      </c>
      <c r="B6268">
        <v>2218</v>
      </c>
      <c r="C6268">
        <v>40</v>
      </c>
      <c r="D6268" s="38" t="s">
        <v>77</v>
      </c>
      <c r="E6268" s="2" t="s">
        <v>41</v>
      </c>
      <c r="F6268">
        <v>1958425</v>
      </c>
      <c r="G6268" s="44">
        <f t="shared" si="679"/>
        <v>44562</v>
      </c>
      <c r="H6268" s="50">
        <f t="shared" si="680"/>
        <v>304</v>
      </c>
      <c r="I6268" s="50">
        <f t="shared" si="681"/>
        <v>9152436.8000000007</v>
      </c>
      <c r="J6268" s="46">
        <v>301067</v>
      </c>
      <c r="K6268" s="2" t="s">
        <v>34</v>
      </c>
      <c r="L6268" s="52" t="str">
        <f t="shared" si="682"/>
        <v>20221031VND</v>
      </c>
      <c r="M6268">
        <f>VLOOKUP(L6268,Mapping!$H$1:$K$25,4,0)</f>
        <v>1</v>
      </c>
      <c r="N6268">
        <f t="shared" si="683"/>
        <v>1.9584250000000002E-3</v>
      </c>
      <c r="O6268">
        <f t="shared" si="684"/>
        <v>3.0106700000000002E-4</v>
      </c>
      <c r="P6268">
        <f t="shared" si="685"/>
        <v>9.1524368000000002E-3</v>
      </c>
      <c r="Q6268" t="str">
        <f>VLOOKUP(VLOOKUP(C6268,Mapping!$A$1:$C$17,3,0),Mapping!$E$1:$F$6,2,0)</f>
        <v>Vùng 01</v>
      </c>
    </row>
    <row r="6269" spans="1:17" x14ac:dyDescent="0.3">
      <c r="A6269" s="33">
        <v>44865</v>
      </c>
      <c r="B6269">
        <v>2219</v>
      </c>
      <c r="C6269">
        <v>40</v>
      </c>
      <c r="D6269" s="38" t="s">
        <v>77</v>
      </c>
      <c r="E6269" s="2" t="s">
        <v>41</v>
      </c>
      <c r="F6269">
        <v>645418</v>
      </c>
      <c r="G6269" s="44">
        <f t="shared" si="679"/>
        <v>44562</v>
      </c>
      <c r="H6269" s="50">
        <f t="shared" si="680"/>
        <v>304</v>
      </c>
      <c r="I6269" s="50">
        <f t="shared" si="681"/>
        <v>32804548.800000001</v>
      </c>
      <c r="J6269" s="46">
        <v>1079097</v>
      </c>
      <c r="K6269" s="2" t="s">
        <v>34</v>
      </c>
      <c r="L6269" s="52" t="str">
        <f t="shared" si="682"/>
        <v>20221031VND</v>
      </c>
      <c r="M6269">
        <f>VLOOKUP(L6269,Mapping!$H$1:$K$25,4,0)</f>
        <v>1</v>
      </c>
      <c r="N6269">
        <f t="shared" si="683"/>
        <v>6.4541800000000003E-4</v>
      </c>
      <c r="O6269">
        <f t="shared" si="684"/>
        <v>1.079097E-3</v>
      </c>
      <c r="P6269">
        <f t="shared" si="685"/>
        <v>3.28045488E-2</v>
      </c>
      <c r="Q6269" t="str">
        <f>VLOOKUP(VLOOKUP(C6269,Mapping!$A$1:$C$17,3,0),Mapping!$E$1:$F$6,2,0)</f>
        <v>Vùng 01</v>
      </c>
    </row>
    <row r="6270" spans="1:17" x14ac:dyDescent="0.3">
      <c r="A6270" s="33">
        <v>44865</v>
      </c>
      <c r="B6270">
        <v>2220</v>
      </c>
      <c r="C6270">
        <v>26</v>
      </c>
      <c r="D6270" s="38" t="s">
        <v>77</v>
      </c>
      <c r="E6270" s="2" t="s">
        <v>41</v>
      </c>
      <c r="F6270">
        <v>56444</v>
      </c>
      <c r="G6270" s="44">
        <f t="shared" si="679"/>
        <v>44562</v>
      </c>
      <c r="H6270" s="50">
        <f t="shared" si="680"/>
        <v>304</v>
      </c>
      <c r="I6270" s="50">
        <f t="shared" si="681"/>
        <v>20447982.400000002</v>
      </c>
      <c r="J6270" s="46">
        <v>672631</v>
      </c>
      <c r="K6270" s="2" t="s">
        <v>34</v>
      </c>
      <c r="L6270" s="52" t="str">
        <f t="shared" si="682"/>
        <v>20221031VND</v>
      </c>
      <c r="M6270">
        <f>VLOOKUP(L6270,Mapping!$H$1:$K$25,4,0)</f>
        <v>1</v>
      </c>
      <c r="N6270">
        <f t="shared" si="683"/>
        <v>5.6443999999999997E-5</v>
      </c>
      <c r="O6270">
        <f t="shared" si="684"/>
        <v>6.7263100000000003E-4</v>
      </c>
      <c r="P6270">
        <f t="shared" si="685"/>
        <v>2.0447982400000002E-2</v>
      </c>
      <c r="Q6270" t="str">
        <f>VLOOKUP(VLOOKUP(C6270,Mapping!$A$1:$C$17,3,0),Mapping!$E$1:$F$6,2,0)</f>
        <v>Vùng 04</v>
      </c>
    </row>
    <row r="6271" spans="1:17" x14ac:dyDescent="0.3">
      <c r="A6271" s="33">
        <v>44865</v>
      </c>
      <c r="B6271">
        <v>2223</v>
      </c>
      <c r="C6271">
        <v>23</v>
      </c>
      <c r="D6271" s="38" t="s">
        <v>77</v>
      </c>
      <c r="E6271" s="2" t="s">
        <v>41</v>
      </c>
      <c r="F6271">
        <v>360733</v>
      </c>
      <c r="G6271" s="44">
        <f t="shared" si="679"/>
        <v>44562</v>
      </c>
      <c r="H6271" s="50">
        <f t="shared" si="680"/>
        <v>304</v>
      </c>
      <c r="I6271" s="50">
        <f t="shared" si="681"/>
        <v>50249740.800000004</v>
      </c>
      <c r="J6271" s="46">
        <v>1652952</v>
      </c>
      <c r="K6271" s="2" t="s">
        <v>34</v>
      </c>
      <c r="L6271" s="52" t="str">
        <f t="shared" si="682"/>
        <v>20221031VND</v>
      </c>
      <c r="M6271">
        <f>VLOOKUP(L6271,Mapping!$H$1:$K$25,4,0)</f>
        <v>1</v>
      </c>
      <c r="N6271">
        <f t="shared" si="683"/>
        <v>3.6073300000000002E-4</v>
      </c>
      <c r="O6271">
        <f t="shared" si="684"/>
        <v>1.6529520000000001E-3</v>
      </c>
      <c r="P6271">
        <f t="shared" si="685"/>
        <v>5.0249740800000005E-2</v>
      </c>
      <c r="Q6271" t="str">
        <f>VLOOKUP(VLOOKUP(C6271,Mapping!$A$1:$C$17,3,0),Mapping!$E$1:$F$6,2,0)</f>
        <v>Vùng 02</v>
      </c>
    </row>
    <row r="6272" spans="1:17" x14ac:dyDescent="0.3">
      <c r="A6272" s="33">
        <v>44865</v>
      </c>
      <c r="B6272">
        <v>2223</v>
      </c>
      <c r="C6272">
        <v>24</v>
      </c>
      <c r="D6272" s="38" t="s">
        <v>77</v>
      </c>
      <c r="E6272" s="2" t="s">
        <v>41</v>
      </c>
      <c r="F6272">
        <v>1420601</v>
      </c>
      <c r="G6272" s="44">
        <f t="shared" si="679"/>
        <v>44562</v>
      </c>
      <c r="H6272" s="50">
        <f t="shared" si="680"/>
        <v>304</v>
      </c>
      <c r="I6272" s="50">
        <f t="shared" si="681"/>
        <v>670602207577.59998</v>
      </c>
      <c r="J6272" s="46">
        <v>941417</v>
      </c>
      <c r="K6272" s="2" t="s">
        <v>35</v>
      </c>
      <c r="L6272" s="52" t="str">
        <f t="shared" si="682"/>
        <v>20221031USD</v>
      </c>
      <c r="M6272">
        <f>VLOOKUP(L6272,Mapping!$H$1:$K$25,4,0)</f>
        <v>23432</v>
      </c>
      <c r="N6272">
        <f t="shared" si="683"/>
        <v>33.287522631999998</v>
      </c>
      <c r="O6272">
        <f t="shared" si="684"/>
        <v>22.059283143999998</v>
      </c>
      <c r="P6272">
        <f t="shared" si="685"/>
        <v>670.60220757759998</v>
      </c>
      <c r="Q6272" t="str">
        <f>VLOOKUP(VLOOKUP(C6272,Mapping!$A$1:$C$17,3,0),Mapping!$E$1:$F$6,2,0)</f>
        <v>Vùng 04</v>
      </c>
    </row>
    <row r="6273" spans="1:17" x14ac:dyDescent="0.3">
      <c r="A6273" s="33">
        <v>44865</v>
      </c>
      <c r="B6273">
        <v>2226</v>
      </c>
      <c r="C6273">
        <v>48</v>
      </c>
      <c r="D6273" s="38" t="s">
        <v>77</v>
      </c>
      <c r="E6273" s="2" t="s">
        <v>41</v>
      </c>
      <c r="F6273">
        <v>1805549</v>
      </c>
      <c r="G6273" s="44">
        <f t="shared" si="679"/>
        <v>44562</v>
      </c>
      <c r="H6273" s="50">
        <f t="shared" si="680"/>
        <v>304</v>
      </c>
      <c r="I6273" s="50">
        <f t="shared" si="681"/>
        <v>2998564.8000000003</v>
      </c>
      <c r="J6273" s="46">
        <v>98637</v>
      </c>
      <c r="K6273" s="2" t="s">
        <v>34</v>
      </c>
      <c r="L6273" s="52" t="str">
        <f t="shared" si="682"/>
        <v>20221031VND</v>
      </c>
      <c r="M6273">
        <f>VLOOKUP(L6273,Mapping!$H$1:$K$25,4,0)</f>
        <v>1</v>
      </c>
      <c r="N6273">
        <f t="shared" si="683"/>
        <v>1.805549E-3</v>
      </c>
      <c r="O6273">
        <f t="shared" si="684"/>
        <v>9.8636999999999998E-5</v>
      </c>
      <c r="P6273">
        <f t="shared" si="685"/>
        <v>2.9985648000000003E-3</v>
      </c>
      <c r="Q6273" t="str">
        <f>VLOOKUP(VLOOKUP(C6273,Mapping!$A$1:$C$17,3,0),Mapping!$E$1:$F$6,2,0)</f>
        <v>Vùng 01</v>
      </c>
    </row>
    <row r="6274" spans="1:17" x14ac:dyDescent="0.3">
      <c r="A6274" s="33">
        <v>44865</v>
      </c>
      <c r="B6274">
        <v>2227</v>
      </c>
      <c r="C6274">
        <v>20</v>
      </c>
      <c r="D6274" s="38" t="s">
        <v>77</v>
      </c>
      <c r="E6274" s="2" t="s">
        <v>41</v>
      </c>
      <c r="F6274">
        <v>8959269</v>
      </c>
      <c r="G6274" s="44">
        <f t="shared" ref="G6274:G6337" si="686">DATE(YEAR(A6274),1,1)</f>
        <v>44562</v>
      </c>
      <c r="H6274" s="50">
        <f t="shared" ref="H6274:H6337" si="687">DATEDIF(G6274,A6274,"D")+1</f>
        <v>304</v>
      </c>
      <c r="I6274" s="50">
        <f t="shared" si="681"/>
        <v>268276352</v>
      </c>
      <c r="J6274" s="46">
        <v>8824880</v>
      </c>
      <c r="K6274" s="2" t="s">
        <v>34</v>
      </c>
      <c r="L6274" s="52" t="str">
        <f t="shared" si="682"/>
        <v>20221031VND</v>
      </c>
      <c r="M6274">
        <f>VLOOKUP(L6274,Mapping!$H$1:$K$25,4,0)</f>
        <v>1</v>
      </c>
      <c r="N6274">
        <f t="shared" si="683"/>
        <v>8.9592690000000006E-3</v>
      </c>
      <c r="O6274">
        <f t="shared" si="684"/>
        <v>8.8248800000000002E-3</v>
      </c>
      <c r="P6274">
        <f t="shared" si="685"/>
        <v>0.268276352</v>
      </c>
      <c r="Q6274" t="str">
        <f>VLOOKUP(VLOOKUP(C6274,Mapping!$A$1:$C$17,3,0),Mapping!$E$1:$F$6,2,0)</f>
        <v>Vùng 02</v>
      </c>
    </row>
    <row r="6275" spans="1:17" x14ac:dyDescent="0.3">
      <c r="A6275" s="33">
        <v>44865</v>
      </c>
      <c r="B6275">
        <v>2227</v>
      </c>
      <c r="C6275">
        <v>11</v>
      </c>
      <c r="D6275" s="38" t="s">
        <v>77</v>
      </c>
      <c r="E6275" s="2" t="s">
        <v>41</v>
      </c>
      <c r="F6275">
        <v>449978</v>
      </c>
      <c r="G6275" s="44">
        <f t="shared" si="686"/>
        <v>44562</v>
      </c>
      <c r="H6275" s="50">
        <f t="shared" si="687"/>
        <v>304</v>
      </c>
      <c r="I6275" s="50">
        <f t="shared" ref="I6275:I6338" si="688">H6275*(J6275/10)*M6275</f>
        <v>5435337.6000000006</v>
      </c>
      <c r="J6275" s="46">
        <v>178794</v>
      </c>
      <c r="K6275" s="2" t="s">
        <v>34</v>
      </c>
      <c r="L6275" s="52" t="str">
        <f t="shared" ref="L6275:L6338" si="689">CONCATENATE(TEXT(A6275,"YYYYMMDD"),K6275)</f>
        <v>20221031VND</v>
      </c>
      <c r="M6275">
        <f>VLOOKUP(L6275,Mapping!$H$1:$K$25,4,0)</f>
        <v>1</v>
      </c>
      <c r="N6275">
        <f t="shared" ref="N6275:N6338" si="690">F6275*M6275/10^9</f>
        <v>4.4997800000000002E-4</v>
      </c>
      <c r="O6275">
        <f t="shared" ref="O6275:O6338" si="691">J6275*M6275/10^9</f>
        <v>1.78794E-4</v>
      </c>
      <c r="P6275">
        <f t="shared" ref="P6275:P6338" si="692">I6275/10^9</f>
        <v>5.4353376000000004E-3</v>
      </c>
      <c r="Q6275" t="str">
        <f>VLOOKUP(VLOOKUP(C6275,Mapping!$A$1:$C$17,3,0),Mapping!$E$1:$F$6,2,0)</f>
        <v>Vùng 01</v>
      </c>
    </row>
    <row r="6276" spans="1:17" x14ac:dyDescent="0.3">
      <c r="A6276" s="33">
        <v>44865</v>
      </c>
      <c r="B6276">
        <v>2228</v>
      </c>
      <c r="C6276">
        <v>40</v>
      </c>
      <c r="D6276" s="38" t="s">
        <v>77</v>
      </c>
      <c r="E6276" s="2" t="s">
        <v>41</v>
      </c>
      <c r="F6276">
        <v>1521576</v>
      </c>
      <c r="G6276" s="44">
        <f t="shared" si="686"/>
        <v>44562</v>
      </c>
      <c r="H6276" s="50">
        <f t="shared" si="687"/>
        <v>304</v>
      </c>
      <c r="I6276" s="50">
        <f t="shared" si="688"/>
        <v>54254576</v>
      </c>
      <c r="J6276" s="46">
        <v>1784690</v>
      </c>
      <c r="K6276" s="2" t="s">
        <v>34</v>
      </c>
      <c r="L6276" s="52" t="str">
        <f t="shared" si="689"/>
        <v>20221031VND</v>
      </c>
      <c r="M6276">
        <f>VLOOKUP(L6276,Mapping!$H$1:$K$25,4,0)</f>
        <v>1</v>
      </c>
      <c r="N6276">
        <f t="shared" si="690"/>
        <v>1.521576E-3</v>
      </c>
      <c r="O6276">
        <f t="shared" si="691"/>
        <v>1.78469E-3</v>
      </c>
      <c r="P6276">
        <f t="shared" si="692"/>
        <v>5.4254575999999999E-2</v>
      </c>
      <c r="Q6276" t="str">
        <f>VLOOKUP(VLOOKUP(C6276,Mapping!$A$1:$C$17,3,0),Mapping!$E$1:$F$6,2,0)</f>
        <v>Vùng 01</v>
      </c>
    </row>
    <row r="6277" spans="1:17" x14ac:dyDescent="0.3">
      <c r="A6277" s="33">
        <v>44865</v>
      </c>
      <c r="B6277">
        <v>2229</v>
      </c>
      <c r="C6277">
        <v>48</v>
      </c>
      <c r="D6277" s="38" t="s">
        <v>77</v>
      </c>
      <c r="E6277" s="2" t="s">
        <v>41</v>
      </c>
      <c r="F6277">
        <v>5165333</v>
      </c>
      <c r="G6277" s="44">
        <f t="shared" si="686"/>
        <v>44562</v>
      </c>
      <c r="H6277" s="50">
        <f t="shared" si="687"/>
        <v>304</v>
      </c>
      <c r="I6277" s="50">
        <f t="shared" si="688"/>
        <v>112531284.8</v>
      </c>
      <c r="J6277" s="46">
        <v>3701687</v>
      </c>
      <c r="K6277" s="2" t="s">
        <v>34</v>
      </c>
      <c r="L6277" s="52" t="str">
        <f t="shared" si="689"/>
        <v>20221031VND</v>
      </c>
      <c r="M6277">
        <f>VLOOKUP(L6277,Mapping!$H$1:$K$25,4,0)</f>
        <v>1</v>
      </c>
      <c r="N6277">
        <f t="shared" si="690"/>
        <v>5.1653330000000003E-3</v>
      </c>
      <c r="O6277">
        <f t="shared" si="691"/>
        <v>3.7016869999999999E-3</v>
      </c>
      <c r="P6277">
        <f t="shared" si="692"/>
        <v>0.11253128479999999</v>
      </c>
      <c r="Q6277" t="str">
        <f>VLOOKUP(VLOOKUP(C6277,Mapping!$A$1:$C$17,3,0),Mapping!$E$1:$F$6,2,0)</f>
        <v>Vùng 01</v>
      </c>
    </row>
    <row r="6278" spans="1:17" x14ac:dyDescent="0.3">
      <c r="A6278" s="33">
        <v>44865</v>
      </c>
      <c r="B6278">
        <v>2230</v>
      </c>
      <c r="C6278">
        <v>45</v>
      </c>
      <c r="D6278" s="38" t="s">
        <v>77</v>
      </c>
      <c r="E6278" s="2" t="s">
        <v>41</v>
      </c>
      <c r="F6278">
        <v>1929114</v>
      </c>
      <c r="G6278" s="44">
        <f t="shared" si="686"/>
        <v>44562</v>
      </c>
      <c r="H6278" s="50">
        <f t="shared" si="687"/>
        <v>304</v>
      </c>
      <c r="I6278" s="50">
        <f t="shared" si="688"/>
        <v>122963712536</v>
      </c>
      <c r="J6278" s="46">
        <v>177305</v>
      </c>
      <c r="K6278" s="2" t="s">
        <v>36</v>
      </c>
      <c r="L6278" s="52" t="str">
        <f t="shared" si="689"/>
        <v>20221031EUR</v>
      </c>
      <c r="M6278">
        <f>VLOOKUP(L6278,Mapping!$H$1:$K$25,4,0)</f>
        <v>22813</v>
      </c>
      <c r="N6278">
        <f t="shared" si="690"/>
        <v>44.008877681999998</v>
      </c>
      <c r="O6278">
        <f t="shared" si="691"/>
        <v>4.0448589650000004</v>
      </c>
      <c r="P6278">
        <f t="shared" si="692"/>
        <v>122.963712536</v>
      </c>
      <c r="Q6278" t="str">
        <f>VLOOKUP(VLOOKUP(C6278,Mapping!$A$1:$C$17,3,0),Mapping!$E$1:$F$6,2,0)</f>
        <v>Vùng 02</v>
      </c>
    </row>
    <row r="6279" spans="1:17" x14ac:dyDescent="0.3">
      <c r="A6279" s="33">
        <v>44865</v>
      </c>
      <c r="B6279">
        <v>2230</v>
      </c>
      <c r="C6279">
        <v>45</v>
      </c>
      <c r="D6279" s="38" t="s">
        <v>77</v>
      </c>
      <c r="E6279" s="2" t="s">
        <v>41</v>
      </c>
      <c r="F6279">
        <v>850690</v>
      </c>
      <c r="G6279" s="44">
        <f t="shared" si="686"/>
        <v>44562</v>
      </c>
      <c r="H6279" s="50">
        <f t="shared" si="687"/>
        <v>304</v>
      </c>
      <c r="I6279" s="50">
        <f t="shared" si="688"/>
        <v>4483574.4000000004</v>
      </c>
      <c r="J6279" s="46">
        <v>147486</v>
      </c>
      <c r="K6279" s="2" t="s">
        <v>34</v>
      </c>
      <c r="L6279" s="52" t="str">
        <f t="shared" si="689"/>
        <v>20221031VND</v>
      </c>
      <c r="M6279">
        <f>VLOOKUP(L6279,Mapping!$H$1:$K$25,4,0)</f>
        <v>1</v>
      </c>
      <c r="N6279">
        <f t="shared" si="690"/>
        <v>8.5068999999999997E-4</v>
      </c>
      <c r="O6279">
        <f t="shared" si="691"/>
        <v>1.47486E-4</v>
      </c>
      <c r="P6279">
        <f t="shared" si="692"/>
        <v>4.4835744000000007E-3</v>
      </c>
      <c r="Q6279" t="str">
        <f>VLOOKUP(VLOOKUP(C6279,Mapping!$A$1:$C$17,3,0),Mapping!$E$1:$F$6,2,0)</f>
        <v>Vùng 02</v>
      </c>
    </row>
    <row r="6280" spans="1:17" x14ac:dyDescent="0.3">
      <c r="A6280" s="33">
        <v>44865</v>
      </c>
      <c r="B6280">
        <v>2230</v>
      </c>
      <c r="C6280">
        <v>34</v>
      </c>
      <c r="D6280" s="38" t="s">
        <v>77</v>
      </c>
      <c r="E6280" s="2" t="s">
        <v>41</v>
      </c>
      <c r="F6280">
        <v>110226</v>
      </c>
      <c r="G6280" s="44">
        <f t="shared" si="686"/>
        <v>44562</v>
      </c>
      <c r="H6280" s="50">
        <f t="shared" si="687"/>
        <v>304</v>
      </c>
      <c r="I6280" s="50">
        <f t="shared" si="688"/>
        <v>35069257.600000001</v>
      </c>
      <c r="J6280" s="46">
        <v>1153594</v>
      </c>
      <c r="K6280" s="2" t="s">
        <v>34</v>
      </c>
      <c r="L6280" s="52" t="str">
        <f t="shared" si="689"/>
        <v>20221031VND</v>
      </c>
      <c r="M6280">
        <f>VLOOKUP(L6280,Mapping!$H$1:$K$25,4,0)</f>
        <v>1</v>
      </c>
      <c r="N6280">
        <f t="shared" si="690"/>
        <v>1.10226E-4</v>
      </c>
      <c r="O6280">
        <f t="shared" si="691"/>
        <v>1.153594E-3</v>
      </c>
      <c r="P6280">
        <f t="shared" si="692"/>
        <v>3.5069257600000001E-2</v>
      </c>
      <c r="Q6280" t="str">
        <f>VLOOKUP(VLOOKUP(C6280,Mapping!$A$1:$C$17,3,0),Mapping!$E$1:$F$6,2,0)</f>
        <v>Vùng 02</v>
      </c>
    </row>
    <row r="6281" spans="1:17" x14ac:dyDescent="0.3">
      <c r="A6281" s="33">
        <v>44865</v>
      </c>
      <c r="B6281">
        <v>2231</v>
      </c>
      <c r="C6281">
        <v>26</v>
      </c>
      <c r="D6281" s="38" t="s">
        <v>77</v>
      </c>
      <c r="E6281" s="2" t="s">
        <v>41</v>
      </c>
      <c r="F6281">
        <v>477277</v>
      </c>
      <c r="G6281" s="44">
        <f t="shared" si="686"/>
        <v>44562</v>
      </c>
      <c r="H6281" s="50">
        <f t="shared" si="687"/>
        <v>304</v>
      </c>
      <c r="I6281" s="50">
        <f t="shared" si="688"/>
        <v>39194780.799999997</v>
      </c>
      <c r="J6281" s="46">
        <v>1289302</v>
      </c>
      <c r="K6281" s="2" t="s">
        <v>34</v>
      </c>
      <c r="L6281" s="52" t="str">
        <f t="shared" si="689"/>
        <v>20221031VND</v>
      </c>
      <c r="M6281">
        <f>VLOOKUP(L6281,Mapping!$H$1:$K$25,4,0)</f>
        <v>1</v>
      </c>
      <c r="N6281">
        <f t="shared" si="690"/>
        <v>4.7727700000000002E-4</v>
      </c>
      <c r="O6281">
        <f t="shared" si="691"/>
        <v>1.289302E-3</v>
      </c>
      <c r="P6281">
        <f t="shared" si="692"/>
        <v>3.9194780799999995E-2</v>
      </c>
      <c r="Q6281" t="str">
        <f>VLOOKUP(VLOOKUP(C6281,Mapping!$A$1:$C$17,3,0),Mapping!$E$1:$F$6,2,0)</f>
        <v>Vùng 04</v>
      </c>
    </row>
    <row r="6282" spans="1:17" x14ac:dyDescent="0.3">
      <c r="A6282" s="33">
        <v>44865</v>
      </c>
      <c r="B6282">
        <v>2232</v>
      </c>
      <c r="C6282">
        <v>48</v>
      </c>
      <c r="D6282" s="38" t="s">
        <v>77</v>
      </c>
      <c r="E6282" s="2" t="s">
        <v>41</v>
      </c>
      <c r="F6282">
        <v>1857099</v>
      </c>
      <c r="G6282" s="44">
        <f t="shared" si="686"/>
        <v>44562</v>
      </c>
      <c r="H6282" s="50">
        <f t="shared" si="687"/>
        <v>304</v>
      </c>
      <c r="I6282" s="50">
        <f t="shared" si="688"/>
        <v>55439720</v>
      </c>
      <c r="J6282" s="46">
        <v>1823675</v>
      </c>
      <c r="K6282" s="2" t="s">
        <v>34</v>
      </c>
      <c r="L6282" s="52" t="str">
        <f t="shared" si="689"/>
        <v>20221031VND</v>
      </c>
      <c r="M6282">
        <f>VLOOKUP(L6282,Mapping!$H$1:$K$25,4,0)</f>
        <v>1</v>
      </c>
      <c r="N6282">
        <f t="shared" si="690"/>
        <v>1.8570990000000001E-3</v>
      </c>
      <c r="O6282">
        <f t="shared" si="691"/>
        <v>1.8236750000000001E-3</v>
      </c>
      <c r="P6282">
        <f t="shared" si="692"/>
        <v>5.5439719999999998E-2</v>
      </c>
      <c r="Q6282" t="str">
        <f>VLOOKUP(VLOOKUP(C6282,Mapping!$A$1:$C$17,3,0),Mapping!$E$1:$F$6,2,0)</f>
        <v>Vùng 01</v>
      </c>
    </row>
    <row r="6283" spans="1:17" x14ac:dyDescent="0.3">
      <c r="A6283" s="33">
        <v>44865</v>
      </c>
      <c r="B6283">
        <v>2232</v>
      </c>
      <c r="C6283">
        <v>48</v>
      </c>
      <c r="D6283" s="38" t="s">
        <v>77</v>
      </c>
      <c r="E6283" s="2" t="s">
        <v>41</v>
      </c>
      <c r="F6283">
        <v>1266307</v>
      </c>
      <c r="G6283" s="44">
        <f t="shared" si="686"/>
        <v>44562</v>
      </c>
      <c r="H6283" s="50">
        <f t="shared" si="687"/>
        <v>304</v>
      </c>
      <c r="I6283" s="50">
        <f t="shared" si="688"/>
        <v>211431772364.80002</v>
      </c>
      <c r="J6283" s="46">
        <v>296816</v>
      </c>
      <c r="K6283" s="2" t="s">
        <v>35</v>
      </c>
      <c r="L6283" s="52" t="str">
        <f t="shared" si="689"/>
        <v>20221031USD</v>
      </c>
      <c r="M6283">
        <f>VLOOKUP(L6283,Mapping!$H$1:$K$25,4,0)</f>
        <v>23432</v>
      </c>
      <c r="N6283">
        <f t="shared" si="690"/>
        <v>29.672105624</v>
      </c>
      <c r="O6283">
        <f t="shared" si="691"/>
        <v>6.9549925119999996</v>
      </c>
      <c r="P6283">
        <f t="shared" si="692"/>
        <v>211.43177236480003</v>
      </c>
      <c r="Q6283" t="str">
        <f>VLOOKUP(VLOOKUP(C6283,Mapping!$A$1:$C$17,3,0),Mapping!$E$1:$F$6,2,0)</f>
        <v>Vùng 01</v>
      </c>
    </row>
    <row r="6284" spans="1:17" x14ac:dyDescent="0.3">
      <c r="A6284" s="33">
        <v>44865</v>
      </c>
      <c r="B6284">
        <v>2233</v>
      </c>
      <c r="C6284">
        <v>20</v>
      </c>
      <c r="D6284" s="38" t="s">
        <v>77</v>
      </c>
      <c r="E6284" s="2" t="s">
        <v>41</v>
      </c>
      <c r="F6284">
        <v>1188977</v>
      </c>
      <c r="G6284" s="44">
        <f t="shared" si="686"/>
        <v>44562</v>
      </c>
      <c r="H6284" s="50">
        <f t="shared" si="687"/>
        <v>304</v>
      </c>
      <c r="I6284" s="50">
        <f t="shared" si="688"/>
        <v>46213897.600000001</v>
      </c>
      <c r="J6284" s="46">
        <v>1520194</v>
      </c>
      <c r="K6284" s="2" t="s">
        <v>34</v>
      </c>
      <c r="L6284" s="52" t="str">
        <f t="shared" si="689"/>
        <v>20221031VND</v>
      </c>
      <c r="M6284">
        <f>VLOOKUP(L6284,Mapping!$H$1:$K$25,4,0)</f>
        <v>1</v>
      </c>
      <c r="N6284">
        <f t="shared" si="690"/>
        <v>1.1889769999999999E-3</v>
      </c>
      <c r="O6284">
        <f t="shared" si="691"/>
        <v>1.5201940000000001E-3</v>
      </c>
      <c r="P6284">
        <f t="shared" si="692"/>
        <v>4.6213897600000005E-2</v>
      </c>
      <c r="Q6284" t="str">
        <f>VLOOKUP(VLOOKUP(C6284,Mapping!$A$1:$C$17,3,0),Mapping!$E$1:$F$6,2,0)</f>
        <v>Vùng 02</v>
      </c>
    </row>
    <row r="6285" spans="1:17" x14ac:dyDescent="0.3">
      <c r="A6285" s="33">
        <v>44865</v>
      </c>
      <c r="B6285">
        <v>2233</v>
      </c>
      <c r="C6285">
        <v>48</v>
      </c>
      <c r="D6285" s="38" t="s">
        <v>77</v>
      </c>
      <c r="E6285" s="2" t="s">
        <v>41</v>
      </c>
      <c r="F6285">
        <v>40300</v>
      </c>
      <c r="G6285" s="44">
        <f t="shared" si="686"/>
        <v>44562</v>
      </c>
      <c r="H6285" s="50">
        <f t="shared" si="687"/>
        <v>304</v>
      </c>
      <c r="I6285" s="50">
        <f t="shared" si="688"/>
        <v>24466497.599999998</v>
      </c>
      <c r="J6285" s="46">
        <v>804819</v>
      </c>
      <c r="K6285" s="2" t="s">
        <v>34</v>
      </c>
      <c r="L6285" s="52" t="str">
        <f t="shared" si="689"/>
        <v>20221031VND</v>
      </c>
      <c r="M6285">
        <f>VLOOKUP(L6285,Mapping!$H$1:$K$25,4,0)</f>
        <v>1</v>
      </c>
      <c r="N6285">
        <f t="shared" si="690"/>
        <v>4.0299999999999997E-5</v>
      </c>
      <c r="O6285">
        <f t="shared" si="691"/>
        <v>8.0481900000000002E-4</v>
      </c>
      <c r="P6285">
        <f t="shared" si="692"/>
        <v>2.4466497599999998E-2</v>
      </c>
      <c r="Q6285" t="str">
        <f>VLOOKUP(VLOOKUP(C6285,Mapping!$A$1:$C$17,3,0),Mapping!$E$1:$F$6,2,0)</f>
        <v>Vùng 01</v>
      </c>
    </row>
    <row r="6286" spans="1:17" x14ac:dyDescent="0.3">
      <c r="A6286" s="33">
        <v>44865</v>
      </c>
      <c r="B6286">
        <v>2234</v>
      </c>
      <c r="C6286">
        <v>40</v>
      </c>
      <c r="D6286" s="38" t="s">
        <v>77</v>
      </c>
      <c r="E6286" s="2" t="s">
        <v>41</v>
      </c>
      <c r="F6286">
        <v>355921</v>
      </c>
      <c r="G6286" s="44">
        <f t="shared" si="686"/>
        <v>44562</v>
      </c>
      <c r="H6286" s="50">
        <f t="shared" si="687"/>
        <v>304</v>
      </c>
      <c r="I6286" s="50">
        <f t="shared" si="688"/>
        <v>27392892.800000001</v>
      </c>
      <c r="J6286" s="46">
        <v>901082</v>
      </c>
      <c r="K6286" s="2" t="s">
        <v>34</v>
      </c>
      <c r="L6286" s="52" t="str">
        <f t="shared" si="689"/>
        <v>20221031VND</v>
      </c>
      <c r="M6286">
        <f>VLOOKUP(L6286,Mapping!$H$1:$K$25,4,0)</f>
        <v>1</v>
      </c>
      <c r="N6286">
        <f t="shared" si="690"/>
        <v>3.5592099999999998E-4</v>
      </c>
      <c r="O6286">
        <f t="shared" si="691"/>
        <v>9.0108199999999999E-4</v>
      </c>
      <c r="P6286">
        <f t="shared" si="692"/>
        <v>2.7392892800000002E-2</v>
      </c>
      <c r="Q6286" t="str">
        <f>VLOOKUP(VLOOKUP(C6286,Mapping!$A$1:$C$17,3,0),Mapping!$E$1:$F$6,2,0)</f>
        <v>Vùng 01</v>
      </c>
    </row>
    <row r="6287" spans="1:17" x14ac:dyDescent="0.3">
      <c r="A6287" s="33">
        <v>44865</v>
      </c>
      <c r="B6287">
        <v>2235</v>
      </c>
      <c r="C6287">
        <v>34</v>
      </c>
      <c r="D6287" s="38" t="s">
        <v>77</v>
      </c>
      <c r="E6287" s="2" t="s">
        <v>41</v>
      </c>
      <c r="F6287">
        <v>8622795</v>
      </c>
      <c r="G6287" s="44">
        <f t="shared" si="686"/>
        <v>44562</v>
      </c>
      <c r="H6287" s="50">
        <f t="shared" si="687"/>
        <v>304</v>
      </c>
      <c r="I6287" s="50">
        <f t="shared" si="688"/>
        <v>299422216</v>
      </c>
      <c r="J6287" s="46">
        <v>9849415</v>
      </c>
      <c r="K6287" s="2" t="s">
        <v>34</v>
      </c>
      <c r="L6287" s="52" t="str">
        <f t="shared" si="689"/>
        <v>20221031VND</v>
      </c>
      <c r="M6287">
        <f>VLOOKUP(L6287,Mapping!$H$1:$K$25,4,0)</f>
        <v>1</v>
      </c>
      <c r="N6287">
        <f t="shared" si="690"/>
        <v>8.6227950000000008E-3</v>
      </c>
      <c r="O6287">
        <f t="shared" si="691"/>
        <v>9.8494150000000003E-3</v>
      </c>
      <c r="P6287">
        <f t="shared" si="692"/>
        <v>0.29942221600000002</v>
      </c>
      <c r="Q6287" t="str">
        <f>VLOOKUP(VLOOKUP(C6287,Mapping!$A$1:$C$17,3,0),Mapping!$E$1:$F$6,2,0)</f>
        <v>Vùng 02</v>
      </c>
    </row>
    <row r="6288" spans="1:17" x14ac:dyDescent="0.3">
      <c r="A6288" s="33">
        <v>44865</v>
      </c>
      <c r="B6288">
        <v>2236</v>
      </c>
      <c r="C6288">
        <v>41</v>
      </c>
      <c r="D6288" s="38" t="s">
        <v>77</v>
      </c>
      <c r="E6288" s="2" t="s">
        <v>43</v>
      </c>
      <c r="F6288">
        <v>6067362</v>
      </c>
      <c r="G6288" s="44">
        <f t="shared" si="686"/>
        <v>44562</v>
      </c>
      <c r="H6288" s="50">
        <f t="shared" si="687"/>
        <v>304</v>
      </c>
      <c r="I6288" s="50">
        <f t="shared" si="688"/>
        <v>226333897.59999999</v>
      </c>
      <c r="J6288" s="46">
        <v>7445194</v>
      </c>
      <c r="K6288" s="2" t="s">
        <v>34</v>
      </c>
      <c r="L6288" s="52" t="str">
        <f t="shared" si="689"/>
        <v>20221031VND</v>
      </c>
      <c r="M6288">
        <f>VLOOKUP(L6288,Mapping!$H$1:$K$25,4,0)</f>
        <v>1</v>
      </c>
      <c r="N6288">
        <f t="shared" si="690"/>
        <v>6.0673619999999998E-3</v>
      </c>
      <c r="O6288">
        <f t="shared" si="691"/>
        <v>7.4451939999999996E-3</v>
      </c>
      <c r="P6288">
        <f t="shared" si="692"/>
        <v>0.2263338976</v>
      </c>
      <c r="Q6288" t="str">
        <f>VLOOKUP(VLOOKUP(C6288,Mapping!$A$1:$C$17,3,0),Mapping!$E$1:$F$6,2,0)</f>
        <v>Vùng 05</v>
      </c>
    </row>
    <row r="6289" spans="1:17" x14ac:dyDescent="0.3">
      <c r="A6289" s="33">
        <v>44865</v>
      </c>
      <c r="B6289">
        <v>2236</v>
      </c>
      <c r="C6289">
        <v>41</v>
      </c>
      <c r="D6289" s="38" t="s">
        <v>77</v>
      </c>
      <c r="E6289" s="2" t="s">
        <v>41</v>
      </c>
      <c r="F6289">
        <v>691465</v>
      </c>
      <c r="G6289" s="44">
        <f t="shared" si="686"/>
        <v>44562</v>
      </c>
      <c r="H6289" s="50">
        <f t="shared" si="687"/>
        <v>304</v>
      </c>
      <c r="I6289" s="50">
        <f t="shared" si="688"/>
        <v>26467091.199999999</v>
      </c>
      <c r="J6289" s="46">
        <v>870628</v>
      </c>
      <c r="K6289" s="2" t="s">
        <v>34</v>
      </c>
      <c r="L6289" s="52" t="str">
        <f t="shared" si="689"/>
        <v>20221031VND</v>
      </c>
      <c r="M6289">
        <f>VLOOKUP(L6289,Mapping!$H$1:$K$25,4,0)</f>
        <v>1</v>
      </c>
      <c r="N6289">
        <f t="shared" si="690"/>
        <v>6.9146500000000005E-4</v>
      </c>
      <c r="O6289">
        <f t="shared" si="691"/>
        <v>8.7062800000000003E-4</v>
      </c>
      <c r="P6289">
        <f t="shared" si="692"/>
        <v>2.6467091200000001E-2</v>
      </c>
      <c r="Q6289" t="str">
        <f>VLOOKUP(VLOOKUP(C6289,Mapping!$A$1:$C$17,3,0),Mapping!$E$1:$F$6,2,0)</f>
        <v>Vùng 05</v>
      </c>
    </row>
    <row r="6290" spans="1:17" x14ac:dyDescent="0.3">
      <c r="A6290" s="33">
        <v>44865</v>
      </c>
      <c r="B6290">
        <v>2241</v>
      </c>
      <c r="C6290">
        <v>23</v>
      </c>
      <c r="D6290" s="38" t="s">
        <v>77</v>
      </c>
      <c r="E6290" s="2" t="s">
        <v>41</v>
      </c>
      <c r="F6290">
        <v>1654335</v>
      </c>
      <c r="G6290" s="44">
        <f t="shared" si="686"/>
        <v>44562</v>
      </c>
      <c r="H6290" s="50">
        <f t="shared" si="687"/>
        <v>304</v>
      </c>
      <c r="I6290" s="50">
        <f t="shared" si="688"/>
        <v>23080835.199999999</v>
      </c>
      <c r="J6290" s="46">
        <v>759238</v>
      </c>
      <c r="K6290" s="2" t="s">
        <v>34</v>
      </c>
      <c r="L6290" s="52" t="str">
        <f t="shared" si="689"/>
        <v>20221031VND</v>
      </c>
      <c r="M6290">
        <f>VLOOKUP(L6290,Mapping!$H$1:$K$25,4,0)</f>
        <v>1</v>
      </c>
      <c r="N6290">
        <f t="shared" si="690"/>
        <v>1.6543350000000001E-3</v>
      </c>
      <c r="O6290">
        <f t="shared" si="691"/>
        <v>7.5923799999999997E-4</v>
      </c>
      <c r="P6290">
        <f t="shared" si="692"/>
        <v>2.30808352E-2</v>
      </c>
      <c r="Q6290" t="str">
        <f>VLOOKUP(VLOOKUP(C6290,Mapping!$A$1:$C$17,3,0),Mapping!$E$1:$F$6,2,0)</f>
        <v>Vùng 02</v>
      </c>
    </row>
    <row r="6291" spans="1:17" x14ac:dyDescent="0.3">
      <c r="A6291" s="33">
        <v>44865</v>
      </c>
      <c r="B6291">
        <v>2241</v>
      </c>
      <c r="C6291">
        <v>40</v>
      </c>
      <c r="D6291" s="38" t="s">
        <v>77</v>
      </c>
      <c r="E6291" s="2" t="s">
        <v>41</v>
      </c>
      <c r="F6291">
        <v>697211</v>
      </c>
      <c r="G6291" s="44">
        <f t="shared" si="686"/>
        <v>44562</v>
      </c>
      <c r="H6291" s="50">
        <f t="shared" si="687"/>
        <v>304</v>
      </c>
      <c r="I6291" s="50">
        <f t="shared" si="688"/>
        <v>50932372.800000004</v>
      </c>
      <c r="J6291" s="46">
        <v>1675407</v>
      </c>
      <c r="K6291" s="2" t="s">
        <v>34</v>
      </c>
      <c r="L6291" s="52" t="str">
        <f t="shared" si="689"/>
        <v>20221031VND</v>
      </c>
      <c r="M6291">
        <f>VLOOKUP(L6291,Mapping!$H$1:$K$25,4,0)</f>
        <v>1</v>
      </c>
      <c r="N6291">
        <f t="shared" si="690"/>
        <v>6.9721099999999999E-4</v>
      </c>
      <c r="O6291">
        <f t="shared" si="691"/>
        <v>1.6754070000000001E-3</v>
      </c>
      <c r="P6291">
        <f t="shared" si="692"/>
        <v>5.0932372800000007E-2</v>
      </c>
      <c r="Q6291" t="str">
        <f>VLOOKUP(VLOOKUP(C6291,Mapping!$A$1:$C$17,3,0),Mapping!$E$1:$F$6,2,0)</f>
        <v>Vùng 01</v>
      </c>
    </row>
    <row r="6292" spans="1:17" x14ac:dyDescent="0.3">
      <c r="A6292" s="33">
        <v>44865</v>
      </c>
      <c r="B6292">
        <v>2242</v>
      </c>
      <c r="C6292">
        <v>48</v>
      </c>
      <c r="D6292" s="38" t="s">
        <v>77</v>
      </c>
      <c r="E6292" s="2" t="s">
        <v>41</v>
      </c>
      <c r="F6292">
        <v>98960</v>
      </c>
      <c r="G6292" s="44">
        <f t="shared" si="686"/>
        <v>44562</v>
      </c>
      <c r="H6292" s="50">
        <f t="shared" si="687"/>
        <v>304</v>
      </c>
      <c r="I6292" s="50">
        <f t="shared" si="688"/>
        <v>26974558.400000002</v>
      </c>
      <c r="J6292" s="46">
        <v>887321</v>
      </c>
      <c r="K6292" s="2" t="s">
        <v>34</v>
      </c>
      <c r="L6292" s="52" t="str">
        <f t="shared" si="689"/>
        <v>20221031VND</v>
      </c>
      <c r="M6292">
        <f>VLOOKUP(L6292,Mapping!$H$1:$K$25,4,0)</f>
        <v>1</v>
      </c>
      <c r="N6292">
        <f t="shared" si="690"/>
        <v>9.8960000000000001E-5</v>
      </c>
      <c r="O6292">
        <f t="shared" si="691"/>
        <v>8.8732100000000005E-4</v>
      </c>
      <c r="P6292">
        <f t="shared" si="692"/>
        <v>2.6974558400000001E-2</v>
      </c>
      <c r="Q6292" t="str">
        <f>VLOOKUP(VLOOKUP(C6292,Mapping!$A$1:$C$17,3,0),Mapping!$E$1:$F$6,2,0)</f>
        <v>Vùng 01</v>
      </c>
    </row>
    <row r="6293" spans="1:17" x14ac:dyDescent="0.3">
      <c r="A6293" s="33">
        <v>44865</v>
      </c>
      <c r="B6293">
        <v>2244</v>
      </c>
      <c r="C6293">
        <v>34</v>
      </c>
      <c r="D6293" s="38" t="s">
        <v>77</v>
      </c>
      <c r="E6293" s="2" t="s">
        <v>41</v>
      </c>
      <c r="F6293">
        <v>511137</v>
      </c>
      <c r="G6293" s="44">
        <f t="shared" si="686"/>
        <v>44562</v>
      </c>
      <c r="H6293" s="50">
        <f t="shared" si="687"/>
        <v>304</v>
      </c>
      <c r="I6293" s="50">
        <f t="shared" si="688"/>
        <v>14144846.4</v>
      </c>
      <c r="J6293" s="46">
        <v>465291</v>
      </c>
      <c r="K6293" s="2" t="s">
        <v>34</v>
      </c>
      <c r="L6293" s="52" t="str">
        <f t="shared" si="689"/>
        <v>20221031VND</v>
      </c>
      <c r="M6293">
        <f>VLOOKUP(L6293,Mapping!$H$1:$K$25,4,0)</f>
        <v>1</v>
      </c>
      <c r="N6293">
        <f t="shared" si="690"/>
        <v>5.1113700000000005E-4</v>
      </c>
      <c r="O6293">
        <f t="shared" si="691"/>
        <v>4.65291E-4</v>
      </c>
      <c r="P6293">
        <f t="shared" si="692"/>
        <v>1.4144846400000001E-2</v>
      </c>
      <c r="Q6293" t="str">
        <f>VLOOKUP(VLOOKUP(C6293,Mapping!$A$1:$C$17,3,0),Mapping!$E$1:$F$6,2,0)</f>
        <v>Vùng 02</v>
      </c>
    </row>
    <row r="6294" spans="1:17" x14ac:dyDescent="0.3">
      <c r="A6294" s="33">
        <v>44865</v>
      </c>
      <c r="B6294">
        <v>2247</v>
      </c>
      <c r="C6294">
        <v>40</v>
      </c>
      <c r="D6294" s="38" t="s">
        <v>77</v>
      </c>
      <c r="E6294" s="2" t="s">
        <v>41</v>
      </c>
      <c r="F6294">
        <v>342839</v>
      </c>
      <c r="G6294" s="44">
        <f t="shared" si="686"/>
        <v>44562</v>
      </c>
      <c r="H6294" s="50">
        <f t="shared" si="687"/>
        <v>304</v>
      </c>
      <c r="I6294" s="50">
        <f t="shared" si="688"/>
        <v>31357873.599999998</v>
      </c>
      <c r="J6294" s="46">
        <v>1031509</v>
      </c>
      <c r="K6294" s="2" t="s">
        <v>34</v>
      </c>
      <c r="L6294" s="52" t="str">
        <f t="shared" si="689"/>
        <v>20221031VND</v>
      </c>
      <c r="M6294">
        <f>VLOOKUP(L6294,Mapping!$H$1:$K$25,4,0)</f>
        <v>1</v>
      </c>
      <c r="N6294">
        <f t="shared" si="690"/>
        <v>3.42839E-4</v>
      </c>
      <c r="O6294">
        <f t="shared" si="691"/>
        <v>1.0315089999999999E-3</v>
      </c>
      <c r="P6294">
        <f t="shared" si="692"/>
        <v>3.1357873599999996E-2</v>
      </c>
      <c r="Q6294" t="str">
        <f>VLOOKUP(VLOOKUP(C6294,Mapping!$A$1:$C$17,3,0),Mapping!$E$1:$F$6,2,0)</f>
        <v>Vùng 01</v>
      </c>
    </row>
    <row r="6295" spans="1:17" x14ac:dyDescent="0.3">
      <c r="A6295" s="33">
        <v>44865</v>
      </c>
      <c r="B6295">
        <v>2247</v>
      </c>
      <c r="C6295">
        <v>20</v>
      </c>
      <c r="D6295" s="38" t="s">
        <v>77</v>
      </c>
      <c r="E6295" s="2" t="s">
        <v>41</v>
      </c>
      <c r="F6295">
        <v>233301</v>
      </c>
      <c r="G6295" s="44">
        <f t="shared" si="686"/>
        <v>44562</v>
      </c>
      <c r="H6295" s="50">
        <f t="shared" si="687"/>
        <v>304</v>
      </c>
      <c r="I6295" s="50">
        <f t="shared" si="688"/>
        <v>42400004.800000004</v>
      </c>
      <c r="J6295" s="46">
        <v>1394737</v>
      </c>
      <c r="K6295" s="2" t="s">
        <v>34</v>
      </c>
      <c r="L6295" s="52" t="str">
        <f t="shared" si="689"/>
        <v>20221031VND</v>
      </c>
      <c r="M6295">
        <f>VLOOKUP(L6295,Mapping!$H$1:$K$25,4,0)</f>
        <v>1</v>
      </c>
      <c r="N6295">
        <f t="shared" si="690"/>
        <v>2.3330099999999999E-4</v>
      </c>
      <c r="O6295">
        <f t="shared" si="691"/>
        <v>1.3947370000000001E-3</v>
      </c>
      <c r="P6295">
        <f t="shared" si="692"/>
        <v>4.2400004800000002E-2</v>
      </c>
      <c r="Q6295" t="str">
        <f>VLOOKUP(VLOOKUP(C6295,Mapping!$A$1:$C$17,3,0),Mapping!$E$1:$F$6,2,0)</f>
        <v>Vùng 02</v>
      </c>
    </row>
    <row r="6296" spans="1:17" x14ac:dyDescent="0.3">
      <c r="A6296" s="33">
        <v>44865</v>
      </c>
      <c r="B6296">
        <v>2250</v>
      </c>
      <c r="C6296">
        <v>48</v>
      </c>
      <c r="D6296" s="38" t="s">
        <v>77</v>
      </c>
      <c r="E6296" s="2" t="s">
        <v>41</v>
      </c>
      <c r="F6296">
        <v>1157620</v>
      </c>
      <c r="G6296" s="44">
        <f t="shared" si="686"/>
        <v>44562</v>
      </c>
      <c r="H6296" s="50">
        <f t="shared" si="687"/>
        <v>304</v>
      </c>
      <c r="I6296" s="50">
        <f t="shared" si="688"/>
        <v>5626584</v>
      </c>
      <c r="J6296" s="46">
        <v>185085</v>
      </c>
      <c r="K6296" s="2" t="s">
        <v>34</v>
      </c>
      <c r="L6296" s="52" t="str">
        <f t="shared" si="689"/>
        <v>20221031VND</v>
      </c>
      <c r="M6296">
        <f>VLOOKUP(L6296,Mapping!$H$1:$K$25,4,0)</f>
        <v>1</v>
      </c>
      <c r="N6296">
        <f t="shared" si="690"/>
        <v>1.15762E-3</v>
      </c>
      <c r="O6296">
        <f t="shared" si="691"/>
        <v>1.8508500000000001E-4</v>
      </c>
      <c r="P6296">
        <f t="shared" si="692"/>
        <v>5.6265839999999996E-3</v>
      </c>
      <c r="Q6296" t="str">
        <f>VLOOKUP(VLOOKUP(C6296,Mapping!$A$1:$C$17,3,0),Mapping!$E$1:$F$6,2,0)</f>
        <v>Vùng 01</v>
      </c>
    </row>
    <row r="6297" spans="1:17" x14ac:dyDescent="0.3">
      <c r="A6297" s="33">
        <v>44865</v>
      </c>
      <c r="B6297">
        <v>2250</v>
      </c>
      <c r="C6297">
        <v>34</v>
      </c>
      <c r="D6297" s="38" t="s">
        <v>77</v>
      </c>
      <c r="E6297" s="2" t="s">
        <v>41</v>
      </c>
      <c r="F6297">
        <v>672393</v>
      </c>
      <c r="G6297" s="44">
        <f t="shared" si="686"/>
        <v>44562</v>
      </c>
      <c r="H6297" s="50">
        <f t="shared" si="687"/>
        <v>304</v>
      </c>
      <c r="I6297" s="50">
        <f t="shared" si="688"/>
        <v>58821598.399999999</v>
      </c>
      <c r="J6297" s="46">
        <v>1934921</v>
      </c>
      <c r="K6297" s="2" t="s">
        <v>34</v>
      </c>
      <c r="L6297" s="52" t="str">
        <f t="shared" si="689"/>
        <v>20221031VND</v>
      </c>
      <c r="M6297">
        <f>VLOOKUP(L6297,Mapping!$H$1:$K$25,4,0)</f>
        <v>1</v>
      </c>
      <c r="N6297">
        <f t="shared" si="690"/>
        <v>6.7239299999999997E-4</v>
      </c>
      <c r="O6297">
        <f t="shared" si="691"/>
        <v>1.934921E-3</v>
      </c>
      <c r="P6297">
        <f t="shared" si="692"/>
        <v>5.8821598400000001E-2</v>
      </c>
      <c r="Q6297" t="str">
        <f>VLOOKUP(VLOOKUP(C6297,Mapping!$A$1:$C$17,3,0),Mapping!$E$1:$F$6,2,0)</f>
        <v>Vùng 02</v>
      </c>
    </row>
    <row r="6298" spans="1:17" x14ac:dyDescent="0.3">
      <c r="A6298" s="33">
        <v>44865</v>
      </c>
      <c r="B6298">
        <v>2253</v>
      </c>
      <c r="C6298">
        <v>40</v>
      </c>
      <c r="D6298" s="38" t="s">
        <v>77</v>
      </c>
      <c r="E6298" s="2" t="s">
        <v>41</v>
      </c>
      <c r="F6298">
        <v>2612070</v>
      </c>
      <c r="G6298" s="44">
        <f t="shared" si="686"/>
        <v>44562</v>
      </c>
      <c r="H6298" s="50">
        <f t="shared" si="687"/>
        <v>304</v>
      </c>
      <c r="I6298" s="50">
        <f t="shared" si="688"/>
        <v>92824180.799999997</v>
      </c>
      <c r="J6298" s="46">
        <v>3053427</v>
      </c>
      <c r="K6298" s="2" t="s">
        <v>34</v>
      </c>
      <c r="L6298" s="52" t="str">
        <f t="shared" si="689"/>
        <v>20221031VND</v>
      </c>
      <c r="M6298">
        <f>VLOOKUP(L6298,Mapping!$H$1:$K$25,4,0)</f>
        <v>1</v>
      </c>
      <c r="N6298">
        <f t="shared" si="690"/>
        <v>2.6120700000000002E-3</v>
      </c>
      <c r="O6298">
        <f t="shared" si="691"/>
        <v>3.0534270000000001E-3</v>
      </c>
      <c r="P6298">
        <f t="shared" si="692"/>
        <v>9.2824180800000003E-2</v>
      </c>
      <c r="Q6298" t="str">
        <f>VLOOKUP(VLOOKUP(C6298,Mapping!$A$1:$C$17,3,0),Mapping!$E$1:$F$6,2,0)</f>
        <v>Vùng 01</v>
      </c>
    </row>
    <row r="6299" spans="1:17" x14ac:dyDescent="0.3">
      <c r="A6299" s="33">
        <v>44865</v>
      </c>
      <c r="B6299">
        <v>2253</v>
      </c>
      <c r="C6299">
        <v>48</v>
      </c>
      <c r="D6299" s="38" t="s">
        <v>77</v>
      </c>
      <c r="E6299" s="2" t="s">
        <v>41</v>
      </c>
      <c r="F6299">
        <v>8032296</v>
      </c>
      <c r="G6299" s="44">
        <f t="shared" si="686"/>
        <v>44562</v>
      </c>
      <c r="H6299" s="50">
        <f t="shared" si="687"/>
        <v>304</v>
      </c>
      <c r="I6299" s="50">
        <f t="shared" si="688"/>
        <v>222402964.79999998</v>
      </c>
      <c r="J6299" s="46">
        <v>7315887</v>
      </c>
      <c r="K6299" s="2" t="s">
        <v>34</v>
      </c>
      <c r="L6299" s="52" t="str">
        <f t="shared" si="689"/>
        <v>20221031VND</v>
      </c>
      <c r="M6299">
        <f>VLOOKUP(L6299,Mapping!$H$1:$K$25,4,0)</f>
        <v>1</v>
      </c>
      <c r="N6299">
        <f t="shared" si="690"/>
        <v>8.0322959999999995E-3</v>
      </c>
      <c r="O6299">
        <f t="shared" si="691"/>
        <v>7.3158870000000001E-3</v>
      </c>
      <c r="P6299">
        <f t="shared" si="692"/>
        <v>0.22240296479999999</v>
      </c>
      <c r="Q6299" t="str">
        <f>VLOOKUP(VLOOKUP(C6299,Mapping!$A$1:$C$17,3,0),Mapping!$E$1:$F$6,2,0)</f>
        <v>Vùng 01</v>
      </c>
    </row>
    <row r="6300" spans="1:17" x14ac:dyDescent="0.3">
      <c r="A6300" s="33">
        <v>44865</v>
      </c>
      <c r="B6300">
        <v>2253</v>
      </c>
      <c r="C6300">
        <v>40</v>
      </c>
      <c r="D6300" s="38" t="s">
        <v>77</v>
      </c>
      <c r="E6300" s="2" t="s">
        <v>41</v>
      </c>
      <c r="F6300">
        <v>1055897</v>
      </c>
      <c r="G6300" s="44">
        <f t="shared" si="686"/>
        <v>44562</v>
      </c>
      <c r="H6300" s="50">
        <f t="shared" si="687"/>
        <v>304</v>
      </c>
      <c r="I6300" s="50">
        <f t="shared" si="688"/>
        <v>35011892.799999997</v>
      </c>
      <c r="J6300" s="46">
        <v>1151707</v>
      </c>
      <c r="K6300" s="2" t="s">
        <v>34</v>
      </c>
      <c r="L6300" s="52" t="str">
        <f t="shared" si="689"/>
        <v>20221031VND</v>
      </c>
      <c r="M6300">
        <f>VLOOKUP(L6300,Mapping!$H$1:$K$25,4,0)</f>
        <v>1</v>
      </c>
      <c r="N6300">
        <f t="shared" si="690"/>
        <v>1.0558970000000001E-3</v>
      </c>
      <c r="O6300">
        <f t="shared" si="691"/>
        <v>1.1517070000000001E-3</v>
      </c>
      <c r="P6300">
        <f t="shared" si="692"/>
        <v>3.50118928E-2</v>
      </c>
      <c r="Q6300" t="str">
        <f>VLOOKUP(VLOOKUP(C6300,Mapping!$A$1:$C$17,3,0),Mapping!$E$1:$F$6,2,0)</f>
        <v>Vùng 01</v>
      </c>
    </row>
    <row r="6301" spans="1:17" x14ac:dyDescent="0.3">
      <c r="A6301" s="33">
        <v>44865</v>
      </c>
      <c r="B6301">
        <v>2256</v>
      </c>
      <c r="C6301">
        <v>34</v>
      </c>
      <c r="D6301" s="38" t="s">
        <v>77</v>
      </c>
      <c r="E6301" s="2" t="s">
        <v>41</v>
      </c>
      <c r="F6301">
        <v>825254</v>
      </c>
      <c r="G6301" s="44">
        <f t="shared" si="686"/>
        <v>44562</v>
      </c>
      <c r="H6301" s="50">
        <f t="shared" si="687"/>
        <v>304</v>
      </c>
      <c r="I6301" s="50">
        <f t="shared" si="688"/>
        <v>9193689.5999999996</v>
      </c>
      <c r="J6301" s="46">
        <v>302424</v>
      </c>
      <c r="K6301" s="2" t="s">
        <v>34</v>
      </c>
      <c r="L6301" s="52" t="str">
        <f t="shared" si="689"/>
        <v>20221031VND</v>
      </c>
      <c r="M6301">
        <f>VLOOKUP(L6301,Mapping!$H$1:$K$25,4,0)</f>
        <v>1</v>
      </c>
      <c r="N6301">
        <f t="shared" si="690"/>
        <v>8.2525399999999998E-4</v>
      </c>
      <c r="O6301">
        <f t="shared" si="691"/>
        <v>3.0242399999999998E-4</v>
      </c>
      <c r="P6301">
        <f t="shared" si="692"/>
        <v>9.193689599999999E-3</v>
      </c>
      <c r="Q6301" t="str">
        <f>VLOOKUP(VLOOKUP(C6301,Mapping!$A$1:$C$17,3,0),Mapping!$E$1:$F$6,2,0)</f>
        <v>Vùng 02</v>
      </c>
    </row>
    <row r="6302" spans="1:17" x14ac:dyDescent="0.3">
      <c r="A6302" s="33">
        <v>44865</v>
      </c>
      <c r="B6302">
        <v>2256</v>
      </c>
      <c r="C6302">
        <v>41</v>
      </c>
      <c r="D6302" s="38" t="s">
        <v>77</v>
      </c>
      <c r="E6302" s="2" t="s">
        <v>41</v>
      </c>
      <c r="F6302">
        <v>1734221</v>
      </c>
      <c r="G6302" s="44">
        <f t="shared" si="686"/>
        <v>44562</v>
      </c>
      <c r="H6302" s="50">
        <f t="shared" si="687"/>
        <v>304</v>
      </c>
      <c r="I6302" s="50">
        <f t="shared" si="688"/>
        <v>24829990.400000002</v>
      </c>
      <c r="J6302" s="46">
        <v>816776</v>
      </c>
      <c r="K6302" s="2" t="s">
        <v>34</v>
      </c>
      <c r="L6302" s="52" t="str">
        <f t="shared" si="689"/>
        <v>20221031VND</v>
      </c>
      <c r="M6302">
        <f>VLOOKUP(L6302,Mapping!$H$1:$K$25,4,0)</f>
        <v>1</v>
      </c>
      <c r="N6302">
        <f t="shared" si="690"/>
        <v>1.734221E-3</v>
      </c>
      <c r="O6302">
        <f t="shared" si="691"/>
        <v>8.1677599999999996E-4</v>
      </c>
      <c r="P6302">
        <f t="shared" si="692"/>
        <v>2.4829990400000002E-2</v>
      </c>
      <c r="Q6302" t="str">
        <f>VLOOKUP(VLOOKUP(C6302,Mapping!$A$1:$C$17,3,0),Mapping!$E$1:$F$6,2,0)</f>
        <v>Vùng 05</v>
      </c>
    </row>
    <row r="6303" spans="1:17" x14ac:dyDescent="0.3">
      <c r="A6303" s="33">
        <v>44865</v>
      </c>
      <c r="B6303">
        <v>2257</v>
      </c>
      <c r="C6303">
        <v>20</v>
      </c>
      <c r="D6303" s="38" t="s">
        <v>77</v>
      </c>
      <c r="E6303" s="2" t="s">
        <v>41</v>
      </c>
      <c r="F6303">
        <v>74436</v>
      </c>
      <c r="G6303" s="44">
        <f t="shared" si="686"/>
        <v>44562</v>
      </c>
      <c r="H6303" s="50">
        <f t="shared" si="687"/>
        <v>304</v>
      </c>
      <c r="I6303" s="50">
        <f t="shared" si="688"/>
        <v>28138027.199999999</v>
      </c>
      <c r="J6303" s="46">
        <v>925593</v>
      </c>
      <c r="K6303" s="2" t="s">
        <v>34</v>
      </c>
      <c r="L6303" s="52" t="str">
        <f t="shared" si="689"/>
        <v>20221031VND</v>
      </c>
      <c r="M6303">
        <f>VLOOKUP(L6303,Mapping!$H$1:$K$25,4,0)</f>
        <v>1</v>
      </c>
      <c r="N6303">
        <f t="shared" si="690"/>
        <v>7.4436000000000004E-5</v>
      </c>
      <c r="O6303">
        <f t="shared" si="691"/>
        <v>9.2559300000000005E-4</v>
      </c>
      <c r="P6303">
        <f t="shared" si="692"/>
        <v>2.8138027199999999E-2</v>
      </c>
      <c r="Q6303" t="str">
        <f>VLOOKUP(VLOOKUP(C6303,Mapping!$A$1:$C$17,3,0),Mapping!$E$1:$F$6,2,0)</f>
        <v>Vùng 02</v>
      </c>
    </row>
    <row r="6304" spans="1:17" x14ac:dyDescent="0.3">
      <c r="A6304" s="33">
        <v>44865</v>
      </c>
      <c r="B6304">
        <v>2257</v>
      </c>
      <c r="C6304">
        <v>26</v>
      </c>
      <c r="D6304" s="38" t="s">
        <v>77</v>
      </c>
      <c r="E6304" s="2" t="s">
        <v>41</v>
      </c>
      <c r="F6304">
        <v>1510547</v>
      </c>
      <c r="G6304" s="44">
        <f t="shared" si="686"/>
        <v>44562</v>
      </c>
      <c r="H6304" s="50">
        <f t="shared" si="687"/>
        <v>304</v>
      </c>
      <c r="I6304" s="50">
        <f t="shared" si="688"/>
        <v>26262742.400000002</v>
      </c>
      <c r="J6304" s="46">
        <v>863906</v>
      </c>
      <c r="K6304" s="2" t="s">
        <v>34</v>
      </c>
      <c r="L6304" s="52" t="str">
        <f t="shared" si="689"/>
        <v>20221031VND</v>
      </c>
      <c r="M6304">
        <f>VLOOKUP(L6304,Mapping!$H$1:$K$25,4,0)</f>
        <v>1</v>
      </c>
      <c r="N6304">
        <f t="shared" si="690"/>
        <v>1.5105470000000001E-3</v>
      </c>
      <c r="O6304">
        <f t="shared" si="691"/>
        <v>8.6390600000000001E-4</v>
      </c>
      <c r="P6304">
        <f t="shared" si="692"/>
        <v>2.6262742400000001E-2</v>
      </c>
      <c r="Q6304" t="str">
        <f>VLOOKUP(VLOOKUP(C6304,Mapping!$A$1:$C$17,3,0),Mapping!$E$1:$F$6,2,0)</f>
        <v>Vùng 04</v>
      </c>
    </row>
    <row r="6305" spans="1:17" x14ac:dyDescent="0.3">
      <c r="A6305" s="33">
        <v>44865</v>
      </c>
      <c r="B6305">
        <v>2257</v>
      </c>
      <c r="C6305">
        <v>26</v>
      </c>
      <c r="D6305" s="38" t="s">
        <v>77</v>
      </c>
      <c r="E6305" s="2" t="s">
        <v>41</v>
      </c>
      <c r="F6305">
        <v>37965</v>
      </c>
      <c r="G6305" s="44">
        <f t="shared" si="686"/>
        <v>44562</v>
      </c>
      <c r="H6305" s="50">
        <f t="shared" si="687"/>
        <v>304</v>
      </c>
      <c r="I6305" s="50">
        <f t="shared" si="688"/>
        <v>333638162867.20001</v>
      </c>
      <c r="J6305" s="46">
        <v>468374</v>
      </c>
      <c r="K6305" s="2" t="s">
        <v>35</v>
      </c>
      <c r="L6305" s="52" t="str">
        <f t="shared" si="689"/>
        <v>20221031USD</v>
      </c>
      <c r="M6305">
        <f>VLOOKUP(L6305,Mapping!$H$1:$K$25,4,0)</f>
        <v>23432</v>
      </c>
      <c r="N6305">
        <f t="shared" si="690"/>
        <v>0.88959588000000001</v>
      </c>
      <c r="O6305">
        <f t="shared" si="691"/>
        <v>10.974939568</v>
      </c>
      <c r="P6305">
        <f t="shared" si="692"/>
        <v>333.63816286720004</v>
      </c>
      <c r="Q6305" t="str">
        <f>VLOOKUP(VLOOKUP(C6305,Mapping!$A$1:$C$17,3,0),Mapping!$E$1:$F$6,2,0)</f>
        <v>Vùng 04</v>
      </c>
    </row>
    <row r="6306" spans="1:17" x14ac:dyDescent="0.3">
      <c r="A6306" s="33">
        <v>44865</v>
      </c>
      <c r="B6306">
        <v>2257</v>
      </c>
      <c r="C6306">
        <v>26</v>
      </c>
      <c r="D6306" s="38" t="s">
        <v>77</v>
      </c>
      <c r="E6306" s="2" t="s">
        <v>41</v>
      </c>
      <c r="F6306">
        <v>1121655</v>
      </c>
      <c r="G6306" s="44">
        <f t="shared" si="686"/>
        <v>44562</v>
      </c>
      <c r="H6306" s="50">
        <f t="shared" si="687"/>
        <v>304</v>
      </c>
      <c r="I6306" s="50">
        <f t="shared" si="688"/>
        <v>37994224</v>
      </c>
      <c r="J6306" s="46">
        <v>1249810</v>
      </c>
      <c r="K6306" s="2" t="s">
        <v>34</v>
      </c>
      <c r="L6306" s="52" t="str">
        <f t="shared" si="689"/>
        <v>20221031VND</v>
      </c>
      <c r="M6306">
        <f>VLOOKUP(L6306,Mapping!$H$1:$K$25,4,0)</f>
        <v>1</v>
      </c>
      <c r="N6306">
        <f t="shared" si="690"/>
        <v>1.121655E-3</v>
      </c>
      <c r="O6306">
        <f t="shared" si="691"/>
        <v>1.2498100000000001E-3</v>
      </c>
      <c r="P6306">
        <f t="shared" si="692"/>
        <v>3.7994224E-2</v>
      </c>
      <c r="Q6306" t="str">
        <f>VLOOKUP(VLOOKUP(C6306,Mapping!$A$1:$C$17,3,0),Mapping!$E$1:$F$6,2,0)</f>
        <v>Vùng 04</v>
      </c>
    </row>
    <row r="6307" spans="1:17" x14ac:dyDescent="0.3">
      <c r="A6307" s="33">
        <v>44865</v>
      </c>
      <c r="B6307">
        <v>2258</v>
      </c>
      <c r="C6307">
        <v>40</v>
      </c>
      <c r="D6307" s="38" t="s">
        <v>77</v>
      </c>
      <c r="E6307" s="2" t="s">
        <v>41</v>
      </c>
      <c r="F6307">
        <v>1239867</v>
      </c>
      <c r="G6307" s="44">
        <f t="shared" si="686"/>
        <v>44562</v>
      </c>
      <c r="H6307" s="50">
        <f t="shared" si="687"/>
        <v>304</v>
      </c>
      <c r="I6307" s="50">
        <f t="shared" si="688"/>
        <v>29473134.400000002</v>
      </c>
      <c r="J6307" s="46">
        <v>969511</v>
      </c>
      <c r="K6307" s="2" t="s">
        <v>34</v>
      </c>
      <c r="L6307" s="52" t="str">
        <f t="shared" si="689"/>
        <v>20221031VND</v>
      </c>
      <c r="M6307">
        <f>VLOOKUP(L6307,Mapping!$H$1:$K$25,4,0)</f>
        <v>1</v>
      </c>
      <c r="N6307">
        <f t="shared" si="690"/>
        <v>1.239867E-3</v>
      </c>
      <c r="O6307">
        <f t="shared" si="691"/>
        <v>9.6951100000000005E-4</v>
      </c>
      <c r="P6307">
        <f t="shared" si="692"/>
        <v>2.9473134400000003E-2</v>
      </c>
      <c r="Q6307" t="str">
        <f>VLOOKUP(VLOOKUP(C6307,Mapping!$A$1:$C$17,3,0),Mapping!$E$1:$F$6,2,0)</f>
        <v>Vùng 01</v>
      </c>
    </row>
    <row r="6308" spans="1:17" x14ac:dyDescent="0.3">
      <c r="A6308" s="33">
        <v>44865</v>
      </c>
      <c r="B6308">
        <v>2261</v>
      </c>
      <c r="C6308">
        <v>43</v>
      </c>
      <c r="D6308" s="38" t="s">
        <v>77</v>
      </c>
      <c r="E6308" s="2" t="s">
        <v>41</v>
      </c>
      <c r="F6308">
        <v>1551805</v>
      </c>
      <c r="G6308" s="44">
        <f t="shared" si="686"/>
        <v>44562</v>
      </c>
      <c r="H6308" s="50">
        <f t="shared" si="687"/>
        <v>304</v>
      </c>
      <c r="I6308" s="50">
        <f t="shared" si="688"/>
        <v>28145566.400000002</v>
      </c>
      <c r="J6308" s="46">
        <v>925841</v>
      </c>
      <c r="K6308" s="2" t="s">
        <v>34</v>
      </c>
      <c r="L6308" s="52" t="str">
        <f t="shared" si="689"/>
        <v>20221031VND</v>
      </c>
      <c r="M6308">
        <f>VLOOKUP(L6308,Mapping!$H$1:$K$25,4,0)</f>
        <v>1</v>
      </c>
      <c r="N6308">
        <f t="shared" si="690"/>
        <v>1.5518050000000001E-3</v>
      </c>
      <c r="O6308">
        <f t="shared" si="691"/>
        <v>9.2584099999999995E-4</v>
      </c>
      <c r="P6308">
        <f t="shared" si="692"/>
        <v>2.8145566400000002E-2</v>
      </c>
      <c r="Q6308" t="str">
        <f>VLOOKUP(VLOOKUP(C6308,Mapping!$A$1:$C$17,3,0),Mapping!$E$1:$F$6,2,0)</f>
        <v>Vùng 04</v>
      </c>
    </row>
    <row r="6309" spans="1:17" x14ac:dyDescent="0.3">
      <c r="A6309" s="33">
        <v>44865</v>
      </c>
      <c r="B6309">
        <v>2263</v>
      </c>
      <c r="C6309">
        <v>36</v>
      </c>
      <c r="D6309" s="38" t="s">
        <v>77</v>
      </c>
      <c r="E6309" s="2" t="s">
        <v>41</v>
      </c>
      <c r="F6309">
        <v>162017</v>
      </c>
      <c r="G6309" s="44">
        <f t="shared" si="686"/>
        <v>44562</v>
      </c>
      <c r="H6309" s="50">
        <f t="shared" si="687"/>
        <v>304</v>
      </c>
      <c r="I6309" s="50">
        <f t="shared" si="688"/>
        <v>57119107.199999996</v>
      </c>
      <c r="J6309" s="46">
        <v>1878918</v>
      </c>
      <c r="K6309" s="2" t="s">
        <v>34</v>
      </c>
      <c r="L6309" s="52" t="str">
        <f t="shared" si="689"/>
        <v>20221031VND</v>
      </c>
      <c r="M6309">
        <f>VLOOKUP(L6309,Mapping!$H$1:$K$25,4,0)</f>
        <v>1</v>
      </c>
      <c r="N6309">
        <f t="shared" si="690"/>
        <v>1.62017E-4</v>
      </c>
      <c r="O6309">
        <f t="shared" si="691"/>
        <v>1.878918E-3</v>
      </c>
      <c r="P6309">
        <f t="shared" si="692"/>
        <v>5.7119107199999998E-2</v>
      </c>
      <c r="Q6309" t="str">
        <f>VLOOKUP(VLOOKUP(C6309,Mapping!$A$1:$C$17,3,0),Mapping!$E$1:$F$6,2,0)</f>
        <v>Vùng 05</v>
      </c>
    </row>
    <row r="6310" spans="1:17" x14ac:dyDescent="0.3">
      <c r="A6310" s="33">
        <v>44865</v>
      </c>
      <c r="B6310">
        <v>2268</v>
      </c>
      <c r="C6310">
        <v>40</v>
      </c>
      <c r="D6310" s="38" t="s">
        <v>77</v>
      </c>
      <c r="E6310" s="2" t="s">
        <v>41</v>
      </c>
      <c r="F6310">
        <v>1266488</v>
      </c>
      <c r="G6310" s="44">
        <f t="shared" si="686"/>
        <v>44562</v>
      </c>
      <c r="H6310" s="50">
        <f t="shared" si="687"/>
        <v>304</v>
      </c>
      <c r="I6310" s="50">
        <f t="shared" si="688"/>
        <v>5667593.6000000006</v>
      </c>
      <c r="J6310" s="46">
        <v>186434</v>
      </c>
      <c r="K6310" s="2" t="s">
        <v>34</v>
      </c>
      <c r="L6310" s="52" t="str">
        <f t="shared" si="689"/>
        <v>20221031VND</v>
      </c>
      <c r="M6310">
        <f>VLOOKUP(L6310,Mapping!$H$1:$K$25,4,0)</f>
        <v>1</v>
      </c>
      <c r="N6310">
        <f t="shared" si="690"/>
        <v>1.2664880000000001E-3</v>
      </c>
      <c r="O6310">
        <f t="shared" si="691"/>
        <v>1.86434E-4</v>
      </c>
      <c r="P6310">
        <f t="shared" si="692"/>
        <v>5.6675936000000005E-3</v>
      </c>
      <c r="Q6310" t="str">
        <f>VLOOKUP(VLOOKUP(C6310,Mapping!$A$1:$C$17,3,0),Mapping!$E$1:$F$6,2,0)</f>
        <v>Vùng 01</v>
      </c>
    </row>
    <row r="6311" spans="1:17" x14ac:dyDescent="0.3">
      <c r="A6311" s="33">
        <v>44865</v>
      </c>
      <c r="B6311">
        <v>2269</v>
      </c>
      <c r="C6311">
        <v>23</v>
      </c>
      <c r="D6311" s="38" t="s">
        <v>77</v>
      </c>
      <c r="E6311" s="2" t="s">
        <v>41</v>
      </c>
      <c r="F6311">
        <v>1825303</v>
      </c>
      <c r="G6311" s="44">
        <f t="shared" si="686"/>
        <v>44562</v>
      </c>
      <c r="H6311" s="50">
        <f t="shared" si="687"/>
        <v>304</v>
      </c>
      <c r="I6311" s="50">
        <f t="shared" si="688"/>
        <v>49296427.199999996</v>
      </c>
      <c r="J6311" s="46">
        <v>1621593</v>
      </c>
      <c r="K6311" s="2" t="s">
        <v>34</v>
      </c>
      <c r="L6311" s="52" t="str">
        <f t="shared" si="689"/>
        <v>20221031VND</v>
      </c>
      <c r="M6311">
        <f>VLOOKUP(L6311,Mapping!$H$1:$K$25,4,0)</f>
        <v>1</v>
      </c>
      <c r="N6311">
        <f t="shared" si="690"/>
        <v>1.8253029999999999E-3</v>
      </c>
      <c r="O6311">
        <f t="shared" si="691"/>
        <v>1.6215929999999999E-3</v>
      </c>
      <c r="P6311">
        <f t="shared" si="692"/>
        <v>4.9296427199999993E-2</v>
      </c>
      <c r="Q6311" t="str">
        <f>VLOOKUP(VLOOKUP(C6311,Mapping!$A$1:$C$17,3,0),Mapping!$E$1:$F$6,2,0)</f>
        <v>Vùng 02</v>
      </c>
    </row>
    <row r="6312" spans="1:17" x14ac:dyDescent="0.3">
      <c r="A6312" s="33">
        <v>44865</v>
      </c>
      <c r="B6312">
        <v>2270</v>
      </c>
      <c r="C6312">
        <v>34</v>
      </c>
      <c r="D6312" s="38" t="s">
        <v>77</v>
      </c>
      <c r="E6312" s="2" t="s">
        <v>41</v>
      </c>
      <c r="F6312">
        <v>926385</v>
      </c>
      <c r="G6312" s="44">
        <f t="shared" si="686"/>
        <v>44562</v>
      </c>
      <c r="H6312" s="50">
        <f t="shared" si="687"/>
        <v>304</v>
      </c>
      <c r="I6312" s="50">
        <f t="shared" si="688"/>
        <v>56573244.800000004</v>
      </c>
      <c r="J6312" s="46">
        <v>1860962</v>
      </c>
      <c r="K6312" s="2" t="s">
        <v>34</v>
      </c>
      <c r="L6312" s="52" t="str">
        <f t="shared" si="689"/>
        <v>20221031VND</v>
      </c>
      <c r="M6312">
        <f>VLOOKUP(L6312,Mapping!$H$1:$K$25,4,0)</f>
        <v>1</v>
      </c>
      <c r="N6312">
        <f t="shared" si="690"/>
        <v>9.2638499999999995E-4</v>
      </c>
      <c r="O6312">
        <f t="shared" si="691"/>
        <v>1.8609620000000001E-3</v>
      </c>
      <c r="P6312">
        <f t="shared" si="692"/>
        <v>5.6573244800000005E-2</v>
      </c>
      <c r="Q6312" t="str">
        <f>VLOOKUP(VLOOKUP(C6312,Mapping!$A$1:$C$17,3,0),Mapping!$E$1:$F$6,2,0)</f>
        <v>Vùng 02</v>
      </c>
    </row>
    <row r="6313" spans="1:17" x14ac:dyDescent="0.3">
      <c r="A6313" s="33">
        <v>44865</v>
      </c>
      <c r="B6313">
        <v>2276</v>
      </c>
      <c r="C6313">
        <v>20</v>
      </c>
      <c r="D6313" s="38" t="s">
        <v>77</v>
      </c>
      <c r="E6313" s="2" t="s">
        <v>41</v>
      </c>
      <c r="F6313">
        <v>127665</v>
      </c>
      <c r="G6313" s="44">
        <f t="shared" si="686"/>
        <v>44562</v>
      </c>
      <c r="H6313" s="50">
        <f t="shared" si="687"/>
        <v>304</v>
      </c>
      <c r="I6313" s="50">
        <f t="shared" si="688"/>
        <v>4743585.5999999996</v>
      </c>
      <c r="J6313" s="46">
        <v>156039</v>
      </c>
      <c r="K6313" s="2" t="s">
        <v>34</v>
      </c>
      <c r="L6313" s="52" t="str">
        <f t="shared" si="689"/>
        <v>20221031VND</v>
      </c>
      <c r="M6313">
        <f>VLOOKUP(L6313,Mapping!$H$1:$K$25,4,0)</f>
        <v>1</v>
      </c>
      <c r="N6313">
        <f t="shared" si="690"/>
        <v>1.2766500000000001E-4</v>
      </c>
      <c r="O6313">
        <f t="shared" si="691"/>
        <v>1.5603899999999999E-4</v>
      </c>
      <c r="P6313">
        <f t="shared" si="692"/>
        <v>4.7435856E-3</v>
      </c>
      <c r="Q6313" t="str">
        <f>VLOOKUP(VLOOKUP(C6313,Mapping!$A$1:$C$17,3,0),Mapping!$E$1:$F$6,2,0)</f>
        <v>Vùng 02</v>
      </c>
    </row>
    <row r="6314" spans="1:17" x14ac:dyDescent="0.3">
      <c r="A6314" s="33">
        <v>44865</v>
      </c>
      <c r="B6314">
        <v>2276</v>
      </c>
      <c r="C6314">
        <v>43</v>
      </c>
      <c r="D6314" s="38" t="s">
        <v>77</v>
      </c>
      <c r="E6314" s="2" t="s">
        <v>41</v>
      </c>
      <c r="F6314">
        <v>1000786</v>
      </c>
      <c r="G6314" s="44">
        <f t="shared" si="686"/>
        <v>44562</v>
      </c>
      <c r="H6314" s="50">
        <f t="shared" si="687"/>
        <v>304</v>
      </c>
      <c r="I6314" s="50">
        <f t="shared" si="688"/>
        <v>2622212.8000000003</v>
      </c>
      <c r="J6314" s="46">
        <v>86257</v>
      </c>
      <c r="K6314" s="2" t="s">
        <v>34</v>
      </c>
      <c r="L6314" s="52" t="str">
        <f t="shared" si="689"/>
        <v>20221031VND</v>
      </c>
      <c r="M6314">
        <f>VLOOKUP(L6314,Mapping!$H$1:$K$25,4,0)</f>
        <v>1</v>
      </c>
      <c r="N6314">
        <f t="shared" si="690"/>
        <v>1.000786E-3</v>
      </c>
      <c r="O6314">
        <f t="shared" si="691"/>
        <v>8.6256999999999998E-5</v>
      </c>
      <c r="P6314">
        <f t="shared" si="692"/>
        <v>2.6222128000000003E-3</v>
      </c>
      <c r="Q6314" t="str">
        <f>VLOOKUP(VLOOKUP(C6314,Mapping!$A$1:$C$17,3,0),Mapping!$E$1:$F$6,2,0)</f>
        <v>Vùng 04</v>
      </c>
    </row>
    <row r="6315" spans="1:17" x14ac:dyDescent="0.3">
      <c r="A6315" s="33">
        <v>44865</v>
      </c>
      <c r="B6315">
        <v>2278</v>
      </c>
      <c r="C6315">
        <v>24</v>
      </c>
      <c r="D6315" s="38" t="s">
        <v>77</v>
      </c>
      <c r="E6315" s="2" t="s">
        <v>41</v>
      </c>
      <c r="F6315">
        <v>9126846</v>
      </c>
      <c r="G6315" s="44">
        <f t="shared" si="686"/>
        <v>44562</v>
      </c>
      <c r="H6315" s="50">
        <f t="shared" si="687"/>
        <v>304</v>
      </c>
      <c r="I6315" s="50">
        <f t="shared" si="688"/>
        <v>265163696</v>
      </c>
      <c r="J6315" s="46">
        <v>8722490</v>
      </c>
      <c r="K6315" s="2" t="s">
        <v>34</v>
      </c>
      <c r="L6315" s="52" t="str">
        <f t="shared" si="689"/>
        <v>20221031VND</v>
      </c>
      <c r="M6315">
        <f>VLOOKUP(L6315,Mapping!$H$1:$K$25,4,0)</f>
        <v>1</v>
      </c>
      <c r="N6315">
        <f t="shared" si="690"/>
        <v>9.1268459999999992E-3</v>
      </c>
      <c r="O6315">
        <f t="shared" si="691"/>
        <v>8.7224899999999994E-3</v>
      </c>
      <c r="P6315">
        <f t="shared" si="692"/>
        <v>0.265163696</v>
      </c>
      <c r="Q6315" t="str">
        <f>VLOOKUP(VLOOKUP(C6315,Mapping!$A$1:$C$17,3,0),Mapping!$E$1:$F$6,2,0)</f>
        <v>Vùng 04</v>
      </c>
    </row>
    <row r="6316" spans="1:17" x14ac:dyDescent="0.3">
      <c r="A6316" s="33">
        <v>44865</v>
      </c>
      <c r="B6316">
        <v>2278</v>
      </c>
      <c r="C6316">
        <v>24</v>
      </c>
      <c r="D6316" s="38" t="s">
        <v>77</v>
      </c>
      <c r="E6316" s="2" t="s">
        <v>41</v>
      </c>
      <c r="F6316">
        <v>1159578</v>
      </c>
      <c r="G6316" s="44">
        <f t="shared" si="686"/>
        <v>44562</v>
      </c>
      <c r="H6316" s="50">
        <f t="shared" si="687"/>
        <v>304</v>
      </c>
      <c r="I6316" s="50">
        <f t="shared" si="688"/>
        <v>551819288512</v>
      </c>
      <c r="J6316" s="46">
        <v>774665</v>
      </c>
      <c r="K6316" s="2" t="s">
        <v>35</v>
      </c>
      <c r="L6316" s="52" t="str">
        <f t="shared" si="689"/>
        <v>20221031USD</v>
      </c>
      <c r="M6316">
        <f>VLOOKUP(L6316,Mapping!$H$1:$K$25,4,0)</f>
        <v>23432</v>
      </c>
      <c r="N6316">
        <f t="shared" si="690"/>
        <v>27.171231696</v>
      </c>
      <c r="O6316">
        <f t="shared" si="691"/>
        <v>18.151950280000001</v>
      </c>
      <c r="P6316">
        <f t="shared" si="692"/>
        <v>551.81928851199996</v>
      </c>
      <c r="Q6316" t="str">
        <f>VLOOKUP(VLOOKUP(C6316,Mapping!$A$1:$C$17,3,0),Mapping!$E$1:$F$6,2,0)</f>
        <v>Vùng 04</v>
      </c>
    </row>
    <row r="6317" spans="1:17" x14ac:dyDescent="0.3">
      <c r="A6317" s="33">
        <v>44865</v>
      </c>
      <c r="B6317">
        <v>2278</v>
      </c>
      <c r="C6317">
        <v>24</v>
      </c>
      <c r="D6317" s="38" t="s">
        <v>77</v>
      </c>
      <c r="E6317" s="2" t="s">
        <v>41</v>
      </c>
      <c r="F6317">
        <v>809088</v>
      </c>
      <c r="G6317" s="44">
        <f t="shared" si="686"/>
        <v>44562</v>
      </c>
      <c r="H6317" s="50">
        <f t="shared" si="687"/>
        <v>304</v>
      </c>
      <c r="I6317" s="50">
        <f t="shared" si="688"/>
        <v>1257329880811.2</v>
      </c>
      <c r="J6317" s="46">
        <v>1812981</v>
      </c>
      <c r="K6317" s="2" t="s">
        <v>36</v>
      </c>
      <c r="L6317" s="52" t="str">
        <f t="shared" si="689"/>
        <v>20221031EUR</v>
      </c>
      <c r="M6317">
        <f>VLOOKUP(L6317,Mapping!$H$1:$K$25,4,0)</f>
        <v>22813</v>
      </c>
      <c r="N6317">
        <f t="shared" si="690"/>
        <v>18.457724544000001</v>
      </c>
      <c r="O6317">
        <f t="shared" si="691"/>
        <v>41.359535553000001</v>
      </c>
      <c r="P6317">
        <f t="shared" si="692"/>
        <v>1257.3298808111999</v>
      </c>
      <c r="Q6317" t="str">
        <f>VLOOKUP(VLOOKUP(C6317,Mapping!$A$1:$C$17,3,0),Mapping!$E$1:$F$6,2,0)</f>
        <v>Vùng 04</v>
      </c>
    </row>
    <row r="6318" spans="1:17" x14ac:dyDescent="0.3">
      <c r="A6318" s="33">
        <v>44865</v>
      </c>
      <c r="B6318">
        <v>2278</v>
      </c>
      <c r="C6318">
        <v>23</v>
      </c>
      <c r="D6318" s="38" t="s">
        <v>77</v>
      </c>
      <c r="E6318" s="2" t="s">
        <v>41</v>
      </c>
      <c r="F6318">
        <v>1694703</v>
      </c>
      <c r="G6318" s="44">
        <f t="shared" si="686"/>
        <v>44562</v>
      </c>
      <c r="H6318" s="50">
        <f t="shared" si="687"/>
        <v>304</v>
      </c>
      <c r="I6318" s="50">
        <f t="shared" si="688"/>
        <v>25631000</v>
      </c>
      <c r="J6318" s="46">
        <v>843125</v>
      </c>
      <c r="K6318" s="2" t="s">
        <v>34</v>
      </c>
      <c r="L6318" s="52" t="str">
        <f t="shared" si="689"/>
        <v>20221031VND</v>
      </c>
      <c r="M6318">
        <f>VLOOKUP(L6318,Mapping!$H$1:$K$25,4,0)</f>
        <v>1</v>
      </c>
      <c r="N6318">
        <f t="shared" si="690"/>
        <v>1.6947030000000001E-3</v>
      </c>
      <c r="O6318">
        <f t="shared" si="691"/>
        <v>8.4312500000000002E-4</v>
      </c>
      <c r="P6318">
        <f t="shared" si="692"/>
        <v>2.5631000000000001E-2</v>
      </c>
      <c r="Q6318" t="str">
        <f>VLOOKUP(VLOOKUP(C6318,Mapping!$A$1:$C$17,3,0),Mapping!$E$1:$F$6,2,0)</f>
        <v>Vùng 02</v>
      </c>
    </row>
    <row r="6319" spans="1:17" x14ac:dyDescent="0.3">
      <c r="A6319" s="33">
        <v>44865</v>
      </c>
      <c r="B6319">
        <v>2280</v>
      </c>
      <c r="C6319">
        <v>43</v>
      </c>
      <c r="D6319" s="38" t="s">
        <v>77</v>
      </c>
      <c r="E6319" s="2" t="s">
        <v>41</v>
      </c>
      <c r="F6319">
        <v>835119</v>
      </c>
      <c r="G6319" s="44">
        <f t="shared" si="686"/>
        <v>44562</v>
      </c>
      <c r="H6319" s="50">
        <f t="shared" si="687"/>
        <v>304</v>
      </c>
      <c r="I6319" s="50">
        <f t="shared" si="688"/>
        <v>22853200</v>
      </c>
      <c r="J6319" s="46">
        <v>751750</v>
      </c>
      <c r="K6319" s="2" t="s">
        <v>34</v>
      </c>
      <c r="L6319" s="52" t="str">
        <f t="shared" si="689"/>
        <v>20221031VND</v>
      </c>
      <c r="M6319">
        <f>VLOOKUP(L6319,Mapping!$H$1:$K$25,4,0)</f>
        <v>1</v>
      </c>
      <c r="N6319">
        <f t="shared" si="690"/>
        <v>8.3511900000000005E-4</v>
      </c>
      <c r="O6319">
        <f t="shared" si="691"/>
        <v>7.5175000000000003E-4</v>
      </c>
      <c r="P6319">
        <f t="shared" si="692"/>
        <v>2.2853200000000001E-2</v>
      </c>
      <c r="Q6319" t="str">
        <f>VLOOKUP(VLOOKUP(C6319,Mapping!$A$1:$C$17,3,0),Mapping!$E$1:$F$6,2,0)</f>
        <v>Vùng 04</v>
      </c>
    </row>
    <row r="6320" spans="1:17" x14ac:dyDescent="0.3">
      <c r="A6320" s="33">
        <v>44865</v>
      </c>
      <c r="B6320">
        <v>2281</v>
      </c>
      <c r="C6320">
        <v>26</v>
      </c>
      <c r="D6320" s="38" t="s">
        <v>77</v>
      </c>
      <c r="E6320" s="2" t="s">
        <v>41</v>
      </c>
      <c r="F6320">
        <v>7913105</v>
      </c>
      <c r="G6320" s="44">
        <f t="shared" si="686"/>
        <v>44562</v>
      </c>
      <c r="H6320" s="50">
        <f t="shared" si="687"/>
        <v>304</v>
      </c>
      <c r="I6320" s="50">
        <f t="shared" si="688"/>
        <v>212947500.79999998</v>
      </c>
      <c r="J6320" s="46">
        <v>7004852</v>
      </c>
      <c r="K6320" s="2" t="s">
        <v>34</v>
      </c>
      <c r="L6320" s="52" t="str">
        <f t="shared" si="689"/>
        <v>20221031VND</v>
      </c>
      <c r="M6320">
        <f>VLOOKUP(L6320,Mapping!$H$1:$K$25,4,0)</f>
        <v>1</v>
      </c>
      <c r="N6320">
        <f t="shared" si="690"/>
        <v>7.9131050000000001E-3</v>
      </c>
      <c r="O6320">
        <f t="shared" si="691"/>
        <v>7.0048519999999998E-3</v>
      </c>
      <c r="P6320">
        <f t="shared" si="692"/>
        <v>0.21294750079999999</v>
      </c>
      <c r="Q6320" t="str">
        <f>VLOOKUP(VLOOKUP(C6320,Mapping!$A$1:$C$17,3,0),Mapping!$E$1:$F$6,2,0)</f>
        <v>Vùng 04</v>
      </c>
    </row>
    <row r="6321" spans="1:17" x14ac:dyDescent="0.3">
      <c r="A6321" s="33">
        <v>44865</v>
      </c>
      <c r="B6321">
        <v>2281</v>
      </c>
      <c r="C6321">
        <v>48</v>
      </c>
      <c r="D6321" s="38" t="s">
        <v>77</v>
      </c>
      <c r="E6321" s="2" t="s">
        <v>41</v>
      </c>
      <c r="F6321">
        <v>1262506</v>
      </c>
      <c r="G6321" s="44">
        <f t="shared" si="686"/>
        <v>44562</v>
      </c>
      <c r="H6321" s="50">
        <f t="shared" si="687"/>
        <v>304</v>
      </c>
      <c r="I6321" s="50">
        <f t="shared" si="688"/>
        <v>25105809.599999998</v>
      </c>
      <c r="J6321" s="46">
        <v>825849</v>
      </c>
      <c r="K6321" s="2" t="s">
        <v>34</v>
      </c>
      <c r="L6321" s="52" t="str">
        <f t="shared" si="689"/>
        <v>20221031VND</v>
      </c>
      <c r="M6321">
        <f>VLOOKUP(L6321,Mapping!$H$1:$K$25,4,0)</f>
        <v>1</v>
      </c>
      <c r="N6321">
        <f t="shared" si="690"/>
        <v>1.262506E-3</v>
      </c>
      <c r="O6321">
        <f t="shared" si="691"/>
        <v>8.2584900000000003E-4</v>
      </c>
      <c r="P6321">
        <f t="shared" si="692"/>
        <v>2.5105809599999997E-2</v>
      </c>
      <c r="Q6321" t="str">
        <f>VLOOKUP(VLOOKUP(C6321,Mapping!$A$1:$C$17,3,0),Mapping!$E$1:$F$6,2,0)</f>
        <v>Vùng 01</v>
      </c>
    </row>
    <row r="6322" spans="1:17" x14ac:dyDescent="0.3">
      <c r="A6322" s="33">
        <v>44865</v>
      </c>
      <c r="B6322">
        <v>2283</v>
      </c>
      <c r="C6322">
        <v>11</v>
      </c>
      <c r="D6322" s="38" t="s">
        <v>77</v>
      </c>
      <c r="E6322" s="2" t="s">
        <v>41</v>
      </c>
      <c r="F6322">
        <v>1740600</v>
      </c>
      <c r="G6322" s="44">
        <f t="shared" si="686"/>
        <v>44562</v>
      </c>
      <c r="H6322" s="50">
        <f t="shared" si="687"/>
        <v>304</v>
      </c>
      <c r="I6322" s="50">
        <f t="shared" si="688"/>
        <v>37916582.399999999</v>
      </c>
      <c r="J6322" s="46">
        <v>1247256</v>
      </c>
      <c r="K6322" s="2" t="s">
        <v>34</v>
      </c>
      <c r="L6322" s="52" t="str">
        <f t="shared" si="689"/>
        <v>20221031VND</v>
      </c>
      <c r="M6322">
        <f>VLOOKUP(L6322,Mapping!$H$1:$K$25,4,0)</f>
        <v>1</v>
      </c>
      <c r="N6322">
        <f t="shared" si="690"/>
        <v>1.7405999999999999E-3</v>
      </c>
      <c r="O6322">
        <f t="shared" si="691"/>
        <v>1.247256E-3</v>
      </c>
      <c r="P6322">
        <f t="shared" si="692"/>
        <v>3.7916582399999996E-2</v>
      </c>
      <c r="Q6322" t="str">
        <f>VLOOKUP(VLOOKUP(C6322,Mapping!$A$1:$C$17,3,0),Mapping!$E$1:$F$6,2,0)</f>
        <v>Vùng 01</v>
      </c>
    </row>
    <row r="6323" spans="1:17" x14ac:dyDescent="0.3">
      <c r="A6323" s="33">
        <v>44865</v>
      </c>
      <c r="B6323">
        <v>2283</v>
      </c>
      <c r="C6323">
        <v>11</v>
      </c>
      <c r="D6323" s="38" t="s">
        <v>77</v>
      </c>
      <c r="E6323" s="2" t="s">
        <v>41</v>
      </c>
      <c r="F6323">
        <v>579851</v>
      </c>
      <c r="G6323" s="44">
        <f t="shared" si="686"/>
        <v>44562</v>
      </c>
      <c r="H6323" s="50">
        <f t="shared" si="687"/>
        <v>304</v>
      </c>
      <c r="I6323" s="50">
        <f t="shared" si="688"/>
        <v>45206593.600000001</v>
      </c>
      <c r="J6323" s="46">
        <v>1487059</v>
      </c>
      <c r="K6323" s="2" t="s">
        <v>34</v>
      </c>
      <c r="L6323" s="52" t="str">
        <f t="shared" si="689"/>
        <v>20221031VND</v>
      </c>
      <c r="M6323">
        <f>VLOOKUP(L6323,Mapping!$H$1:$K$25,4,0)</f>
        <v>1</v>
      </c>
      <c r="N6323">
        <f t="shared" si="690"/>
        <v>5.7985100000000004E-4</v>
      </c>
      <c r="O6323">
        <f t="shared" si="691"/>
        <v>1.487059E-3</v>
      </c>
      <c r="P6323">
        <f t="shared" si="692"/>
        <v>4.5206593600000004E-2</v>
      </c>
      <c r="Q6323" t="str">
        <f>VLOOKUP(VLOOKUP(C6323,Mapping!$A$1:$C$17,3,0),Mapping!$E$1:$F$6,2,0)</f>
        <v>Vùng 01</v>
      </c>
    </row>
    <row r="6324" spans="1:17" x14ac:dyDescent="0.3">
      <c r="A6324" s="33">
        <v>44865</v>
      </c>
      <c r="B6324">
        <v>2283</v>
      </c>
      <c r="C6324">
        <v>26</v>
      </c>
      <c r="D6324" s="38" t="s">
        <v>77</v>
      </c>
      <c r="E6324" s="2" t="s">
        <v>41</v>
      </c>
      <c r="F6324">
        <v>1066049</v>
      </c>
      <c r="G6324" s="44">
        <f t="shared" si="686"/>
        <v>44562</v>
      </c>
      <c r="H6324" s="50">
        <f t="shared" si="687"/>
        <v>304</v>
      </c>
      <c r="I6324" s="50">
        <f t="shared" si="688"/>
        <v>26666089.599999998</v>
      </c>
      <c r="J6324" s="46">
        <v>877174</v>
      </c>
      <c r="K6324" s="2" t="s">
        <v>34</v>
      </c>
      <c r="L6324" s="52" t="str">
        <f t="shared" si="689"/>
        <v>20221031VND</v>
      </c>
      <c r="M6324">
        <f>VLOOKUP(L6324,Mapping!$H$1:$K$25,4,0)</f>
        <v>1</v>
      </c>
      <c r="N6324">
        <f t="shared" si="690"/>
        <v>1.0660489999999999E-3</v>
      </c>
      <c r="O6324">
        <f t="shared" si="691"/>
        <v>8.7717399999999999E-4</v>
      </c>
      <c r="P6324">
        <f t="shared" si="692"/>
        <v>2.6666089599999998E-2</v>
      </c>
      <c r="Q6324" t="str">
        <f>VLOOKUP(VLOOKUP(C6324,Mapping!$A$1:$C$17,3,0),Mapping!$E$1:$F$6,2,0)</f>
        <v>Vùng 04</v>
      </c>
    </row>
    <row r="6325" spans="1:17" x14ac:dyDescent="0.3">
      <c r="A6325" s="33">
        <v>44865</v>
      </c>
      <c r="B6325">
        <v>2283</v>
      </c>
      <c r="C6325">
        <v>34</v>
      </c>
      <c r="D6325" s="38" t="s">
        <v>77</v>
      </c>
      <c r="E6325" s="2" t="s">
        <v>41</v>
      </c>
      <c r="F6325">
        <v>5815108</v>
      </c>
      <c r="G6325" s="44">
        <f t="shared" si="686"/>
        <v>44562</v>
      </c>
      <c r="H6325" s="50">
        <f t="shared" si="687"/>
        <v>304</v>
      </c>
      <c r="I6325" s="50">
        <f t="shared" si="688"/>
        <v>69226971.200000003</v>
      </c>
      <c r="J6325" s="46">
        <v>2277203</v>
      </c>
      <c r="K6325" s="2" t="s">
        <v>34</v>
      </c>
      <c r="L6325" s="52" t="str">
        <f t="shared" si="689"/>
        <v>20221031VND</v>
      </c>
      <c r="M6325">
        <f>VLOOKUP(L6325,Mapping!$H$1:$K$25,4,0)</f>
        <v>1</v>
      </c>
      <c r="N6325">
        <f t="shared" si="690"/>
        <v>5.8151080000000003E-3</v>
      </c>
      <c r="O6325">
        <f t="shared" si="691"/>
        <v>2.2772030000000002E-3</v>
      </c>
      <c r="P6325">
        <f t="shared" si="692"/>
        <v>6.9226971200000001E-2</v>
      </c>
      <c r="Q6325" t="str">
        <f>VLOOKUP(VLOOKUP(C6325,Mapping!$A$1:$C$17,3,0),Mapping!$E$1:$F$6,2,0)</f>
        <v>Vùng 02</v>
      </c>
    </row>
    <row r="6326" spans="1:17" x14ac:dyDescent="0.3">
      <c r="A6326" s="33">
        <v>44865</v>
      </c>
      <c r="B6326">
        <v>2284</v>
      </c>
      <c r="C6326">
        <v>40</v>
      </c>
      <c r="D6326" s="38" t="s">
        <v>77</v>
      </c>
      <c r="E6326" s="2" t="s">
        <v>41</v>
      </c>
      <c r="F6326">
        <v>616519</v>
      </c>
      <c r="G6326" s="44">
        <f t="shared" si="686"/>
        <v>44562</v>
      </c>
      <c r="H6326" s="50">
        <f t="shared" si="687"/>
        <v>304</v>
      </c>
      <c r="I6326" s="50">
        <f t="shared" si="688"/>
        <v>45643563.199999996</v>
      </c>
      <c r="J6326" s="46">
        <v>1501433</v>
      </c>
      <c r="K6326" s="2" t="s">
        <v>34</v>
      </c>
      <c r="L6326" s="52" t="str">
        <f t="shared" si="689"/>
        <v>20221031VND</v>
      </c>
      <c r="M6326">
        <f>VLOOKUP(L6326,Mapping!$H$1:$K$25,4,0)</f>
        <v>1</v>
      </c>
      <c r="N6326">
        <f t="shared" si="690"/>
        <v>6.1651900000000005E-4</v>
      </c>
      <c r="O6326">
        <f t="shared" si="691"/>
        <v>1.5014329999999999E-3</v>
      </c>
      <c r="P6326">
        <f t="shared" si="692"/>
        <v>4.5643563199999994E-2</v>
      </c>
      <c r="Q6326" t="str">
        <f>VLOOKUP(VLOOKUP(C6326,Mapping!$A$1:$C$17,3,0),Mapping!$E$1:$F$6,2,0)</f>
        <v>Vùng 01</v>
      </c>
    </row>
    <row r="6327" spans="1:17" x14ac:dyDescent="0.3">
      <c r="A6327" s="33">
        <v>44865</v>
      </c>
      <c r="B6327">
        <v>2284</v>
      </c>
      <c r="C6327">
        <v>23</v>
      </c>
      <c r="D6327" s="38" t="s">
        <v>77</v>
      </c>
      <c r="E6327" s="2" t="s">
        <v>41</v>
      </c>
      <c r="F6327">
        <v>752269</v>
      </c>
      <c r="G6327" s="44">
        <f t="shared" si="686"/>
        <v>44562</v>
      </c>
      <c r="H6327" s="50">
        <f t="shared" si="687"/>
        <v>304</v>
      </c>
      <c r="I6327" s="50">
        <f t="shared" si="688"/>
        <v>10699097.6</v>
      </c>
      <c r="J6327" s="46">
        <v>351944</v>
      </c>
      <c r="K6327" s="2" t="s">
        <v>34</v>
      </c>
      <c r="L6327" s="52" t="str">
        <f t="shared" si="689"/>
        <v>20221031VND</v>
      </c>
      <c r="M6327">
        <f>VLOOKUP(L6327,Mapping!$H$1:$K$25,4,0)</f>
        <v>1</v>
      </c>
      <c r="N6327">
        <f t="shared" si="690"/>
        <v>7.5226899999999996E-4</v>
      </c>
      <c r="O6327">
        <f t="shared" si="691"/>
        <v>3.5194399999999998E-4</v>
      </c>
      <c r="P6327">
        <f t="shared" si="692"/>
        <v>1.0699097599999999E-2</v>
      </c>
      <c r="Q6327" t="str">
        <f>VLOOKUP(VLOOKUP(C6327,Mapping!$A$1:$C$17,3,0),Mapping!$E$1:$F$6,2,0)</f>
        <v>Vùng 02</v>
      </c>
    </row>
    <row r="6328" spans="1:17" x14ac:dyDescent="0.3">
      <c r="A6328" s="33">
        <v>44865</v>
      </c>
      <c r="B6328">
        <v>2285</v>
      </c>
      <c r="C6328">
        <v>12</v>
      </c>
      <c r="D6328" s="38" t="s">
        <v>77</v>
      </c>
      <c r="E6328" s="2" t="s">
        <v>41</v>
      </c>
      <c r="F6328">
        <v>153900</v>
      </c>
      <c r="G6328" s="44">
        <f t="shared" si="686"/>
        <v>44562</v>
      </c>
      <c r="H6328" s="50">
        <f t="shared" si="687"/>
        <v>304</v>
      </c>
      <c r="I6328" s="50">
        <f t="shared" si="688"/>
        <v>17875564.800000001</v>
      </c>
      <c r="J6328" s="46">
        <v>588012</v>
      </c>
      <c r="K6328" s="2" t="s">
        <v>34</v>
      </c>
      <c r="L6328" s="52" t="str">
        <f t="shared" si="689"/>
        <v>20221031VND</v>
      </c>
      <c r="M6328">
        <f>VLOOKUP(L6328,Mapping!$H$1:$K$25,4,0)</f>
        <v>1</v>
      </c>
      <c r="N6328">
        <f t="shared" si="690"/>
        <v>1.539E-4</v>
      </c>
      <c r="O6328">
        <f t="shared" si="691"/>
        <v>5.8801199999999995E-4</v>
      </c>
      <c r="P6328">
        <f t="shared" si="692"/>
        <v>1.78755648E-2</v>
      </c>
      <c r="Q6328" t="str">
        <f>VLOOKUP(VLOOKUP(C6328,Mapping!$A$1:$C$17,3,0),Mapping!$E$1:$F$6,2,0)</f>
        <v>Vùng 03</v>
      </c>
    </row>
    <row r="6329" spans="1:17" x14ac:dyDescent="0.3">
      <c r="A6329" s="33">
        <v>44865</v>
      </c>
      <c r="B6329">
        <v>2285</v>
      </c>
      <c r="C6329">
        <v>40</v>
      </c>
      <c r="D6329" s="38" t="s">
        <v>77</v>
      </c>
      <c r="E6329" s="2" t="s">
        <v>41</v>
      </c>
      <c r="F6329">
        <v>1733806</v>
      </c>
      <c r="G6329" s="44">
        <f t="shared" si="686"/>
        <v>44562</v>
      </c>
      <c r="H6329" s="50">
        <f t="shared" si="687"/>
        <v>304</v>
      </c>
      <c r="I6329" s="50">
        <f t="shared" si="688"/>
        <v>4825088</v>
      </c>
      <c r="J6329" s="46">
        <v>158720</v>
      </c>
      <c r="K6329" s="2" t="s">
        <v>34</v>
      </c>
      <c r="L6329" s="52" t="str">
        <f t="shared" si="689"/>
        <v>20221031VND</v>
      </c>
      <c r="M6329">
        <f>VLOOKUP(L6329,Mapping!$H$1:$K$25,4,0)</f>
        <v>1</v>
      </c>
      <c r="N6329">
        <f t="shared" si="690"/>
        <v>1.7338060000000001E-3</v>
      </c>
      <c r="O6329">
        <f t="shared" si="691"/>
        <v>1.5872E-4</v>
      </c>
      <c r="P6329">
        <f t="shared" si="692"/>
        <v>4.8250879999999999E-3</v>
      </c>
      <c r="Q6329" t="str">
        <f>VLOOKUP(VLOOKUP(C6329,Mapping!$A$1:$C$17,3,0),Mapping!$E$1:$F$6,2,0)</f>
        <v>Vùng 01</v>
      </c>
    </row>
    <row r="6330" spans="1:17" x14ac:dyDescent="0.3">
      <c r="A6330" s="33">
        <v>44865</v>
      </c>
      <c r="B6330">
        <v>2289</v>
      </c>
      <c r="C6330">
        <v>23</v>
      </c>
      <c r="D6330" s="38" t="s">
        <v>77</v>
      </c>
      <c r="E6330" s="2" t="s">
        <v>41</v>
      </c>
      <c r="F6330">
        <v>915454</v>
      </c>
      <c r="G6330" s="44">
        <f t="shared" si="686"/>
        <v>44562</v>
      </c>
      <c r="H6330" s="50">
        <f t="shared" si="687"/>
        <v>304</v>
      </c>
      <c r="I6330" s="50">
        <f t="shared" si="688"/>
        <v>43465068.800000004</v>
      </c>
      <c r="J6330" s="46">
        <v>1429772</v>
      </c>
      <c r="K6330" s="2" t="s">
        <v>34</v>
      </c>
      <c r="L6330" s="52" t="str">
        <f t="shared" si="689"/>
        <v>20221031VND</v>
      </c>
      <c r="M6330">
        <f>VLOOKUP(L6330,Mapping!$H$1:$K$25,4,0)</f>
        <v>1</v>
      </c>
      <c r="N6330">
        <f t="shared" si="690"/>
        <v>9.1545400000000001E-4</v>
      </c>
      <c r="O6330">
        <f t="shared" si="691"/>
        <v>1.4297719999999999E-3</v>
      </c>
      <c r="P6330">
        <f t="shared" si="692"/>
        <v>4.3465068800000006E-2</v>
      </c>
      <c r="Q6330" t="str">
        <f>VLOOKUP(VLOOKUP(C6330,Mapping!$A$1:$C$17,3,0),Mapping!$E$1:$F$6,2,0)</f>
        <v>Vùng 02</v>
      </c>
    </row>
    <row r="6331" spans="1:17" x14ac:dyDescent="0.3">
      <c r="A6331" s="33">
        <v>44865</v>
      </c>
      <c r="B6331">
        <v>2289</v>
      </c>
      <c r="C6331">
        <v>34</v>
      </c>
      <c r="D6331" s="38" t="s">
        <v>77</v>
      </c>
      <c r="E6331" s="2" t="s">
        <v>41</v>
      </c>
      <c r="F6331">
        <v>1005794</v>
      </c>
      <c r="G6331" s="44">
        <f t="shared" si="686"/>
        <v>44562</v>
      </c>
      <c r="H6331" s="50">
        <f t="shared" si="687"/>
        <v>304</v>
      </c>
      <c r="I6331" s="50">
        <f t="shared" si="688"/>
        <v>18347433.600000001</v>
      </c>
      <c r="J6331" s="46">
        <v>603534</v>
      </c>
      <c r="K6331" s="2" t="s">
        <v>34</v>
      </c>
      <c r="L6331" s="52" t="str">
        <f t="shared" si="689"/>
        <v>20221031VND</v>
      </c>
      <c r="M6331">
        <f>VLOOKUP(L6331,Mapping!$H$1:$K$25,4,0)</f>
        <v>1</v>
      </c>
      <c r="N6331">
        <f t="shared" si="690"/>
        <v>1.005794E-3</v>
      </c>
      <c r="O6331">
        <f t="shared" si="691"/>
        <v>6.0353399999999997E-4</v>
      </c>
      <c r="P6331">
        <f t="shared" si="692"/>
        <v>1.8347433600000001E-2</v>
      </c>
      <c r="Q6331" t="str">
        <f>VLOOKUP(VLOOKUP(C6331,Mapping!$A$1:$C$17,3,0),Mapping!$E$1:$F$6,2,0)</f>
        <v>Vùng 02</v>
      </c>
    </row>
    <row r="6332" spans="1:17" x14ac:dyDescent="0.3">
      <c r="A6332" s="33">
        <v>44865</v>
      </c>
      <c r="B6332">
        <v>2289</v>
      </c>
      <c r="C6332">
        <v>34</v>
      </c>
      <c r="D6332" s="38" t="s">
        <v>77</v>
      </c>
      <c r="E6332" s="2" t="s">
        <v>41</v>
      </c>
      <c r="F6332">
        <v>459048</v>
      </c>
      <c r="G6332" s="44">
        <f t="shared" si="686"/>
        <v>44562</v>
      </c>
      <c r="H6332" s="50">
        <f t="shared" si="687"/>
        <v>304</v>
      </c>
      <c r="I6332" s="50">
        <f t="shared" si="688"/>
        <v>223339127449.60001</v>
      </c>
      <c r="J6332" s="46">
        <v>313532</v>
      </c>
      <c r="K6332" s="2" t="s">
        <v>35</v>
      </c>
      <c r="L6332" s="52" t="str">
        <f t="shared" si="689"/>
        <v>20221031USD</v>
      </c>
      <c r="M6332">
        <f>VLOOKUP(L6332,Mapping!$H$1:$K$25,4,0)</f>
        <v>23432</v>
      </c>
      <c r="N6332">
        <f t="shared" si="690"/>
        <v>10.756412736</v>
      </c>
      <c r="O6332">
        <f t="shared" si="691"/>
        <v>7.346681824</v>
      </c>
      <c r="P6332">
        <f t="shared" si="692"/>
        <v>223.3391274496</v>
      </c>
      <c r="Q6332" t="str">
        <f>VLOOKUP(VLOOKUP(C6332,Mapping!$A$1:$C$17,3,0),Mapping!$E$1:$F$6,2,0)</f>
        <v>Vùng 02</v>
      </c>
    </row>
    <row r="6333" spans="1:17" x14ac:dyDescent="0.3">
      <c r="A6333" s="33">
        <v>44865</v>
      </c>
      <c r="B6333">
        <v>2289</v>
      </c>
      <c r="C6333">
        <v>48</v>
      </c>
      <c r="D6333" s="38" t="s">
        <v>77</v>
      </c>
      <c r="E6333" s="2" t="s">
        <v>41</v>
      </c>
      <c r="F6333">
        <v>198916</v>
      </c>
      <c r="G6333" s="44">
        <f t="shared" si="686"/>
        <v>44562</v>
      </c>
      <c r="H6333" s="50">
        <f t="shared" si="687"/>
        <v>304</v>
      </c>
      <c r="I6333" s="50">
        <f t="shared" si="688"/>
        <v>39512308.799999997</v>
      </c>
      <c r="J6333" s="46">
        <v>1299747</v>
      </c>
      <c r="K6333" s="2" t="s">
        <v>34</v>
      </c>
      <c r="L6333" s="52" t="str">
        <f t="shared" si="689"/>
        <v>20221031VND</v>
      </c>
      <c r="M6333">
        <f>VLOOKUP(L6333,Mapping!$H$1:$K$25,4,0)</f>
        <v>1</v>
      </c>
      <c r="N6333">
        <f t="shared" si="690"/>
        <v>1.9891599999999999E-4</v>
      </c>
      <c r="O6333">
        <f t="shared" si="691"/>
        <v>1.299747E-3</v>
      </c>
      <c r="P6333">
        <f t="shared" si="692"/>
        <v>3.95123088E-2</v>
      </c>
      <c r="Q6333" t="str">
        <f>VLOOKUP(VLOOKUP(C6333,Mapping!$A$1:$C$17,3,0),Mapping!$E$1:$F$6,2,0)</f>
        <v>Vùng 01</v>
      </c>
    </row>
    <row r="6334" spans="1:17" x14ac:dyDescent="0.3">
      <c r="A6334" s="33">
        <v>44865</v>
      </c>
      <c r="B6334">
        <v>2290</v>
      </c>
      <c r="C6334">
        <v>25</v>
      </c>
      <c r="D6334" s="38" t="s">
        <v>77</v>
      </c>
      <c r="E6334" s="2" t="s">
        <v>43</v>
      </c>
      <c r="F6334">
        <v>8922374</v>
      </c>
      <c r="G6334" s="44">
        <f t="shared" si="686"/>
        <v>44562</v>
      </c>
      <c r="H6334" s="50">
        <f t="shared" si="687"/>
        <v>304</v>
      </c>
      <c r="I6334" s="50">
        <f t="shared" si="688"/>
        <v>250188868.79999998</v>
      </c>
      <c r="J6334" s="46">
        <v>8229897</v>
      </c>
      <c r="K6334" s="2" t="s">
        <v>34</v>
      </c>
      <c r="L6334" s="52" t="str">
        <f t="shared" si="689"/>
        <v>20221031VND</v>
      </c>
      <c r="M6334">
        <f>VLOOKUP(L6334,Mapping!$H$1:$K$25,4,0)</f>
        <v>1</v>
      </c>
      <c r="N6334">
        <f t="shared" si="690"/>
        <v>8.9223740000000003E-3</v>
      </c>
      <c r="O6334">
        <f t="shared" si="691"/>
        <v>8.2298969999999999E-3</v>
      </c>
      <c r="P6334">
        <f t="shared" si="692"/>
        <v>0.25018886879999996</v>
      </c>
      <c r="Q6334" t="str">
        <f>VLOOKUP(VLOOKUP(C6334,Mapping!$A$1:$C$17,3,0),Mapping!$E$1:$F$6,2,0)</f>
        <v>Vùng 01</v>
      </c>
    </row>
    <row r="6335" spans="1:17" x14ac:dyDescent="0.3">
      <c r="A6335" s="33">
        <v>44865</v>
      </c>
      <c r="B6335">
        <v>2290</v>
      </c>
      <c r="C6335">
        <v>25</v>
      </c>
      <c r="D6335" s="38" t="s">
        <v>77</v>
      </c>
      <c r="E6335" s="2" t="s">
        <v>43</v>
      </c>
      <c r="F6335">
        <v>7377251</v>
      </c>
      <c r="G6335" s="44">
        <f t="shared" si="686"/>
        <v>44562</v>
      </c>
      <c r="H6335" s="50">
        <f t="shared" si="687"/>
        <v>304</v>
      </c>
      <c r="I6335" s="50">
        <f t="shared" si="688"/>
        <v>252373504</v>
      </c>
      <c r="J6335" s="46">
        <v>8301760</v>
      </c>
      <c r="K6335" s="2" t="s">
        <v>34</v>
      </c>
      <c r="L6335" s="52" t="str">
        <f t="shared" si="689"/>
        <v>20221031VND</v>
      </c>
      <c r="M6335">
        <f>VLOOKUP(L6335,Mapping!$H$1:$K$25,4,0)</f>
        <v>1</v>
      </c>
      <c r="N6335">
        <f t="shared" si="690"/>
        <v>7.3772509999999996E-3</v>
      </c>
      <c r="O6335">
        <f t="shared" si="691"/>
        <v>8.30176E-3</v>
      </c>
      <c r="P6335">
        <f t="shared" si="692"/>
        <v>0.25237350400000003</v>
      </c>
      <c r="Q6335" t="str">
        <f>VLOOKUP(VLOOKUP(C6335,Mapping!$A$1:$C$17,3,0),Mapping!$E$1:$F$6,2,0)</f>
        <v>Vùng 01</v>
      </c>
    </row>
    <row r="6336" spans="1:17" x14ac:dyDescent="0.3">
      <c r="A6336" s="33">
        <v>44865</v>
      </c>
      <c r="B6336">
        <v>2290</v>
      </c>
      <c r="C6336">
        <v>25</v>
      </c>
      <c r="D6336" s="38" t="s">
        <v>77</v>
      </c>
      <c r="E6336" s="2" t="s">
        <v>43</v>
      </c>
      <c r="F6336">
        <v>6151354</v>
      </c>
      <c r="G6336" s="44">
        <f t="shared" si="686"/>
        <v>44562</v>
      </c>
      <c r="H6336" s="50">
        <f t="shared" si="687"/>
        <v>304</v>
      </c>
      <c r="I6336" s="50">
        <f t="shared" si="688"/>
        <v>291348523.19999999</v>
      </c>
      <c r="J6336" s="46">
        <v>9583833</v>
      </c>
      <c r="K6336" s="2" t="s">
        <v>34</v>
      </c>
      <c r="L6336" s="52" t="str">
        <f t="shared" si="689"/>
        <v>20221031VND</v>
      </c>
      <c r="M6336">
        <f>VLOOKUP(L6336,Mapping!$H$1:$K$25,4,0)</f>
        <v>1</v>
      </c>
      <c r="N6336">
        <f t="shared" si="690"/>
        <v>6.1513540000000004E-3</v>
      </c>
      <c r="O6336">
        <f t="shared" si="691"/>
        <v>9.5838329999999999E-3</v>
      </c>
      <c r="P6336">
        <f t="shared" si="692"/>
        <v>0.29134852319999999</v>
      </c>
      <c r="Q6336" t="str">
        <f>VLOOKUP(VLOOKUP(C6336,Mapping!$A$1:$C$17,3,0),Mapping!$E$1:$F$6,2,0)</f>
        <v>Vùng 01</v>
      </c>
    </row>
    <row r="6337" spans="1:17" x14ac:dyDescent="0.3">
      <c r="A6337" s="33">
        <v>44865</v>
      </c>
      <c r="B6337">
        <v>2290</v>
      </c>
      <c r="C6337">
        <v>25</v>
      </c>
      <c r="D6337" s="38" t="s">
        <v>77</v>
      </c>
      <c r="E6337" s="2" t="s">
        <v>41</v>
      </c>
      <c r="F6337">
        <v>1686937</v>
      </c>
      <c r="G6337" s="44">
        <f t="shared" si="686"/>
        <v>44562</v>
      </c>
      <c r="H6337" s="50">
        <f t="shared" si="687"/>
        <v>304</v>
      </c>
      <c r="I6337" s="50">
        <f t="shared" si="688"/>
        <v>56363576</v>
      </c>
      <c r="J6337" s="46">
        <v>1854065</v>
      </c>
      <c r="K6337" s="2" t="s">
        <v>34</v>
      </c>
      <c r="L6337" s="52" t="str">
        <f t="shared" si="689"/>
        <v>20221031VND</v>
      </c>
      <c r="M6337">
        <f>VLOOKUP(L6337,Mapping!$H$1:$K$25,4,0)</f>
        <v>1</v>
      </c>
      <c r="N6337">
        <f t="shared" si="690"/>
        <v>1.6869369999999999E-3</v>
      </c>
      <c r="O6337">
        <f t="shared" si="691"/>
        <v>1.854065E-3</v>
      </c>
      <c r="P6337">
        <f t="shared" si="692"/>
        <v>5.6363575999999999E-2</v>
      </c>
      <c r="Q6337" t="str">
        <f>VLOOKUP(VLOOKUP(C6337,Mapping!$A$1:$C$17,3,0),Mapping!$E$1:$F$6,2,0)</f>
        <v>Vùng 01</v>
      </c>
    </row>
    <row r="6338" spans="1:17" x14ac:dyDescent="0.3">
      <c r="A6338" s="33">
        <v>44865</v>
      </c>
      <c r="B6338">
        <v>2291</v>
      </c>
      <c r="C6338">
        <v>41</v>
      </c>
      <c r="D6338" s="38" t="s">
        <v>77</v>
      </c>
      <c r="E6338" s="2" t="s">
        <v>41</v>
      </c>
      <c r="F6338">
        <v>1173528</v>
      </c>
      <c r="G6338" s="44">
        <f t="shared" ref="G6338:G6401" si="693">DATE(YEAR(A6338),1,1)</f>
        <v>44562</v>
      </c>
      <c r="H6338" s="50">
        <f t="shared" ref="H6338:H6401" si="694">DATEDIF(G6338,A6338,"D")+1</f>
        <v>304</v>
      </c>
      <c r="I6338" s="50">
        <f t="shared" si="688"/>
        <v>32472824</v>
      </c>
      <c r="J6338" s="46">
        <v>1068185</v>
      </c>
      <c r="K6338" s="2" t="s">
        <v>34</v>
      </c>
      <c r="L6338" s="52" t="str">
        <f t="shared" si="689"/>
        <v>20221031VND</v>
      </c>
      <c r="M6338">
        <f>VLOOKUP(L6338,Mapping!$H$1:$K$25,4,0)</f>
        <v>1</v>
      </c>
      <c r="N6338">
        <f t="shared" si="690"/>
        <v>1.1735280000000001E-3</v>
      </c>
      <c r="O6338">
        <f t="shared" si="691"/>
        <v>1.0681849999999999E-3</v>
      </c>
      <c r="P6338">
        <f t="shared" si="692"/>
        <v>3.2472823999999997E-2</v>
      </c>
      <c r="Q6338" t="str">
        <f>VLOOKUP(VLOOKUP(C6338,Mapping!$A$1:$C$17,3,0),Mapping!$E$1:$F$6,2,0)</f>
        <v>Vùng 05</v>
      </c>
    </row>
    <row r="6339" spans="1:17" x14ac:dyDescent="0.3">
      <c r="A6339" s="33">
        <v>44865</v>
      </c>
      <c r="B6339">
        <v>2292</v>
      </c>
      <c r="C6339">
        <v>11</v>
      </c>
      <c r="D6339" s="38" t="s">
        <v>77</v>
      </c>
      <c r="E6339" s="2" t="s">
        <v>41</v>
      </c>
      <c r="F6339">
        <v>1220189</v>
      </c>
      <c r="G6339" s="44">
        <f t="shared" si="693"/>
        <v>44562</v>
      </c>
      <c r="H6339" s="50">
        <f t="shared" si="694"/>
        <v>304</v>
      </c>
      <c r="I6339" s="50">
        <f t="shared" ref="I6339:I6402" si="695">H6339*(J6339/10)*M6339</f>
        <v>59782147.199999996</v>
      </c>
      <c r="J6339" s="46">
        <v>1966518</v>
      </c>
      <c r="K6339" s="2" t="s">
        <v>34</v>
      </c>
      <c r="L6339" s="52" t="str">
        <f t="shared" ref="L6339:L6402" si="696">CONCATENATE(TEXT(A6339,"YYYYMMDD"),K6339)</f>
        <v>20221031VND</v>
      </c>
      <c r="M6339">
        <f>VLOOKUP(L6339,Mapping!$H$1:$K$25,4,0)</f>
        <v>1</v>
      </c>
      <c r="N6339">
        <f t="shared" ref="N6339:N6402" si="697">F6339*M6339/10^9</f>
        <v>1.220189E-3</v>
      </c>
      <c r="O6339">
        <f t="shared" ref="O6339:O6402" si="698">J6339*M6339/10^9</f>
        <v>1.966518E-3</v>
      </c>
      <c r="P6339">
        <f t="shared" ref="P6339:P6402" si="699">I6339/10^9</f>
        <v>5.9782147199999996E-2</v>
      </c>
      <c r="Q6339" t="str">
        <f>VLOOKUP(VLOOKUP(C6339,Mapping!$A$1:$C$17,3,0),Mapping!$E$1:$F$6,2,0)</f>
        <v>Vùng 01</v>
      </c>
    </row>
    <row r="6340" spans="1:17" x14ac:dyDescent="0.3">
      <c r="A6340" s="33">
        <v>44865</v>
      </c>
      <c r="B6340">
        <v>2292</v>
      </c>
      <c r="C6340">
        <v>45</v>
      </c>
      <c r="D6340" s="38" t="s">
        <v>77</v>
      </c>
      <c r="E6340" s="2" t="s">
        <v>41</v>
      </c>
      <c r="F6340">
        <v>1049666</v>
      </c>
      <c r="G6340" s="44">
        <f t="shared" si="693"/>
        <v>44562</v>
      </c>
      <c r="H6340" s="50">
        <f t="shared" si="694"/>
        <v>304</v>
      </c>
      <c r="I6340" s="50">
        <f t="shared" si="695"/>
        <v>38332576</v>
      </c>
      <c r="J6340" s="46">
        <v>1260940</v>
      </c>
      <c r="K6340" s="2" t="s">
        <v>34</v>
      </c>
      <c r="L6340" s="52" t="str">
        <f t="shared" si="696"/>
        <v>20221031VND</v>
      </c>
      <c r="M6340">
        <f>VLOOKUP(L6340,Mapping!$H$1:$K$25,4,0)</f>
        <v>1</v>
      </c>
      <c r="N6340">
        <f t="shared" si="697"/>
        <v>1.0496660000000001E-3</v>
      </c>
      <c r="O6340">
        <f t="shared" si="698"/>
        <v>1.2609400000000001E-3</v>
      </c>
      <c r="P6340">
        <f t="shared" si="699"/>
        <v>3.8332576E-2</v>
      </c>
      <c r="Q6340" t="str">
        <f>VLOOKUP(VLOOKUP(C6340,Mapping!$A$1:$C$17,3,0),Mapping!$E$1:$F$6,2,0)</f>
        <v>Vùng 02</v>
      </c>
    </row>
    <row r="6341" spans="1:17" x14ac:dyDescent="0.3">
      <c r="A6341" s="33">
        <v>44865</v>
      </c>
      <c r="B6341">
        <v>2292</v>
      </c>
      <c r="C6341">
        <v>23</v>
      </c>
      <c r="D6341" s="38" t="s">
        <v>77</v>
      </c>
      <c r="E6341" s="2" t="s">
        <v>41</v>
      </c>
      <c r="F6341">
        <v>1056176</v>
      </c>
      <c r="G6341" s="44">
        <f t="shared" si="693"/>
        <v>44562</v>
      </c>
      <c r="H6341" s="50">
        <f t="shared" si="694"/>
        <v>304</v>
      </c>
      <c r="I6341" s="50">
        <f t="shared" si="695"/>
        <v>9686808</v>
      </c>
      <c r="J6341" s="46">
        <v>318645</v>
      </c>
      <c r="K6341" s="2" t="s">
        <v>34</v>
      </c>
      <c r="L6341" s="52" t="str">
        <f t="shared" si="696"/>
        <v>20221031VND</v>
      </c>
      <c r="M6341">
        <f>VLOOKUP(L6341,Mapping!$H$1:$K$25,4,0)</f>
        <v>1</v>
      </c>
      <c r="N6341">
        <f t="shared" si="697"/>
        <v>1.056176E-3</v>
      </c>
      <c r="O6341">
        <f t="shared" si="698"/>
        <v>3.18645E-4</v>
      </c>
      <c r="P6341">
        <f t="shared" si="699"/>
        <v>9.6868079999999999E-3</v>
      </c>
      <c r="Q6341" t="str">
        <f>VLOOKUP(VLOOKUP(C6341,Mapping!$A$1:$C$17,3,0),Mapping!$E$1:$F$6,2,0)</f>
        <v>Vùng 02</v>
      </c>
    </row>
    <row r="6342" spans="1:17" x14ac:dyDescent="0.3">
      <c r="A6342" s="33">
        <v>44865</v>
      </c>
      <c r="B6342">
        <v>2294</v>
      </c>
      <c r="C6342">
        <v>23</v>
      </c>
      <c r="D6342" s="38" t="s">
        <v>77</v>
      </c>
      <c r="E6342" s="2" t="s">
        <v>41</v>
      </c>
      <c r="F6342">
        <v>85213</v>
      </c>
      <c r="G6342" s="44">
        <f t="shared" si="693"/>
        <v>44562</v>
      </c>
      <c r="H6342" s="50">
        <f t="shared" si="694"/>
        <v>304</v>
      </c>
      <c r="I6342" s="50">
        <f t="shared" si="695"/>
        <v>37131928</v>
      </c>
      <c r="J6342" s="46">
        <v>1221445</v>
      </c>
      <c r="K6342" s="2" t="s">
        <v>34</v>
      </c>
      <c r="L6342" s="52" t="str">
        <f t="shared" si="696"/>
        <v>20221031VND</v>
      </c>
      <c r="M6342">
        <f>VLOOKUP(L6342,Mapping!$H$1:$K$25,4,0)</f>
        <v>1</v>
      </c>
      <c r="N6342">
        <f t="shared" si="697"/>
        <v>8.5212999999999999E-5</v>
      </c>
      <c r="O6342">
        <f t="shared" si="698"/>
        <v>1.221445E-3</v>
      </c>
      <c r="P6342">
        <f t="shared" si="699"/>
        <v>3.7131928000000002E-2</v>
      </c>
      <c r="Q6342" t="str">
        <f>VLOOKUP(VLOOKUP(C6342,Mapping!$A$1:$C$17,3,0),Mapping!$E$1:$F$6,2,0)</f>
        <v>Vùng 02</v>
      </c>
    </row>
    <row r="6343" spans="1:17" x14ac:dyDescent="0.3">
      <c r="A6343" s="33">
        <v>44865</v>
      </c>
      <c r="B6343">
        <v>2295</v>
      </c>
      <c r="C6343">
        <v>34</v>
      </c>
      <c r="D6343" s="38" t="s">
        <v>77</v>
      </c>
      <c r="E6343" s="2" t="s">
        <v>41</v>
      </c>
      <c r="F6343">
        <v>65611</v>
      </c>
      <c r="G6343" s="44">
        <f t="shared" si="693"/>
        <v>44562</v>
      </c>
      <c r="H6343" s="50">
        <f t="shared" si="694"/>
        <v>304</v>
      </c>
      <c r="I6343" s="50">
        <f t="shared" si="695"/>
        <v>42529417.600000001</v>
      </c>
      <c r="J6343" s="46">
        <v>1398994</v>
      </c>
      <c r="K6343" s="2" t="s">
        <v>34</v>
      </c>
      <c r="L6343" s="52" t="str">
        <f t="shared" si="696"/>
        <v>20221031VND</v>
      </c>
      <c r="M6343">
        <f>VLOOKUP(L6343,Mapping!$H$1:$K$25,4,0)</f>
        <v>1</v>
      </c>
      <c r="N6343">
        <f t="shared" si="697"/>
        <v>6.5611000000000006E-5</v>
      </c>
      <c r="O6343">
        <f t="shared" si="698"/>
        <v>1.398994E-3</v>
      </c>
      <c r="P6343">
        <f t="shared" si="699"/>
        <v>4.2529417600000001E-2</v>
      </c>
      <c r="Q6343" t="str">
        <f>VLOOKUP(VLOOKUP(C6343,Mapping!$A$1:$C$17,3,0),Mapping!$E$1:$F$6,2,0)</f>
        <v>Vùng 02</v>
      </c>
    </row>
    <row r="6344" spans="1:17" x14ac:dyDescent="0.3">
      <c r="A6344" s="33">
        <v>44865</v>
      </c>
      <c r="B6344">
        <v>2297</v>
      </c>
      <c r="C6344">
        <v>41</v>
      </c>
      <c r="D6344" s="38" t="s">
        <v>77</v>
      </c>
      <c r="E6344" s="2" t="s">
        <v>41</v>
      </c>
      <c r="F6344">
        <v>1549978</v>
      </c>
      <c r="G6344" s="44">
        <f t="shared" si="693"/>
        <v>44562</v>
      </c>
      <c r="H6344" s="50">
        <f t="shared" si="694"/>
        <v>304</v>
      </c>
      <c r="I6344" s="50">
        <f t="shared" si="695"/>
        <v>6424371.2000000002</v>
      </c>
      <c r="J6344" s="46">
        <v>211328</v>
      </c>
      <c r="K6344" s="2" t="s">
        <v>34</v>
      </c>
      <c r="L6344" s="52" t="str">
        <f t="shared" si="696"/>
        <v>20221031VND</v>
      </c>
      <c r="M6344">
        <f>VLOOKUP(L6344,Mapping!$H$1:$K$25,4,0)</f>
        <v>1</v>
      </c>
      <c r="N6344">
        <f t="shared" si="697"/>
        <v>1.549978E-3</v>
      </c>
      <c r="O6344">
        <f t="shared" si="698"/>
        <v>2.1132799999999999E-4</v>
      </c>
      <c r="P6344">
        <f t="shared" si="699"/>
        <v>6.4243712E-3</v>
      </c>
      <c r="Q6344" t="str">
        <f>VLOOKUP(VLOOKUP(C6344,Mapping!$A$1:$C$17,3,0),Mapping!$E$1:$F$6,2,0)</f>
        <v>Vùng 05</v>
      </c>
    </row>
    <row r="6345" spans="1:17" x14ac:dyDescent="0.3">
      <c r="A6345" s="33">
        <v>44865</v>
      </c>
      <c r="B6345">
        <v>2299</v>
      </c>
      <c r="C6345">
        <v>40</v>
      </c>
      <c r="D6345" s="38" t="s">
        <v>77</v>
      </c>
      <c r="E6345" s="2" t="s">
        <v>41</v>
      </c>
      <c r="F6345">
        <v>1182549</v>
      </c>
      <c r="G6345" s="44">
        <f t="shared" si="693"/>
        <v>44562</v>
      </c>
      <c r="H6345" s="50">
        <f t="shared" si="694"/>
        <v>304</v>
      </c>
      <c r="I6345" s="50">
        <f t="shared" si="695"/>
        <v>59184361.600000001</v>
      </c>
      <c r="J6345" s="46">
        <v>1946854</v>
      </c>
      <c r="K6345" s="2" t="s">
        <v>34</v>
      </c>
      <c r="L6345" s="52" t="str">
        <f t="shared" si="696"/>
        <v>20221031VND</v>
      </c>
      <c r="M6345">
        <f>VLOOKUP(L6345,Mapping!$H$1:$K$25,4,0)</f>
        <v>1</v>
      </c>
      <c r="N6345">
        <f t="shared" si="697"/>
        <v>1.182549E-3</v>
      </c>
      <c r="O6345">
        <f t="shared" si="698"/>
        <v>1.946854E-3</v>
      </c>
      <c r="P6345">
        <f t="shared" si="699"/>
        <v>5.9184361599999999E-2</v>
      </c>
      <c r="Q6345" t="str">
        <f>VLOOKUP(VLOOKUP(C6345,Mapping!$A$1:$C$17,3,0),Mapping!$E$1:$F$6,2,0)</f>
        <v>Vùng 01</v>
      </c>
    </row>
    <row r="6346" spans="1:17" x14ac:dyDescent="0.3">
      <c r="A6346" s="33">
        <v>44865</v>
      </c>
      <c r="B6346">
        <v>2301</v>
      </c>
      <c r="C6346">
        <v>40</v>
      </c>
      <c r="D6346" s="38" t="s">
        <v>77</v>
      </c>
      <c r="E6346" s="2" t="s">
        <v>41</v>
      </c>
      <c r="F6346">
        <v>1972415</v>
      </c>
      <c r="G6346" s="44">
        <f t="shared" si="693"/>
        <v>44562</v>
      </c>
      <c r="H6346" s="50">
        <f t="shared" si="694"/>
        <v>304</v>
      </c>
      <c r="I6346" s="50">
        <f t="shared" si="695"/>
        <v>2622699.1999999997</v>
      </c>
      <c r="J6346" s="46">
        <v>86273</v>
      </c>
      <c r="K6346" s="2" t="s">
        <v>34</v>
      </c>
      <c r="L6346" s="52" t="str">
        <f t="shared" si="696"/>
        <v>20221031VND</v>
      </c>
      <c r="M6346">
        <f>VLOOKUP(L6346,Mapping!$H$1:$K$25,4,0)</f>
        <v>1</v>
      </c>
      <c r="N6346">
        <f t="shared" si="697"/>
        <v>1.9724149999999999E-3</v>
      </c>
      <c r="O6346">
        <f t="shared" si="698"/>
        <v>8.6273000000000006E-5</v>
      </c>
      <c r="P6346">
        <f t="shared" si="699"/>
        <v>2.6226991999999997E-3</v>
      </c>
      <c r="Q6346" t="str">
        <f>VLOOKUP(VLOOKUP(C6346,Mapping!$A$1:$C$17,3,0),Mapping!$E$1:$F$6,2,0)</f>
        <v>Vùng 01</v>
      </c>
    </row>
    <row r="6347" spans="1:17" x14ac:dyDescent="0.3">
      <c r="A6347" s="33">
        <v>44865</v>
      </c>
      <c r="B6347">
        <v>2303</v>
      </c>
      <c r="C6347">
        <v>40</v>
      </c>
      <c r="D6347" s="38" t="s">
        <v>77</v>
      </c>
      <c r="E6347" s="2" t="s">
        <v>41</v>
      </c>
      <c r="F6347">
        <v>1449408</v>
      </c>
      <c r="G6347" s="44">
        <f t="shared" si="693"/>
        <v>44562</v>
      </c>
      <c r="H6347" s="50">
        <f t="shared" si="694"/>
        <v>304</v>
      </c>
      <c r="I6347" s="50">
        <f t="shared" si="695"/>
        <v>22761756.800000001</v>
      </c>
      <c r="J6347" s="46">
        <v>748742</v>
      </c>
      <c r="K6347" s="2" t="s">
        <v>34</v>
      </c>
      <c r="L6347" s="52" t="str">
        <f t="shared" si="696"/>
        <v>20221031VND</v>
      </c>
      <c r="M6347">
        <f>VLOOKUP(L6347,Mapping!$H$1:$K$25,4,0)</f>
        <v>1</v>
      </c>
      <c r="N6347">
        <f t="shared" si="697"/>
        <v>1.4494079999999999E-3</v>
      </c>
      <c r="O6347">
        <f t="shared" si="698"/>
        <v>7.4874200000000005E-4</v>
      </c>
      <c r="P6347">
        <f t="shared" si="699"/>
        <v>2.2761756800000001E-2</v>
      </c>
      <c r="Q6347" t="str">
        <f>VLOOKUP(VLOOKUP(C6347,Mapping!$A$1:$C$17,3,0),Mapping!$E$1:$F$6,2,0)</f>
        <v>Vùng 01</v>
      </c>
    </row>
    <row r="6348" spans="1:17" x14ac:dyDescent="0.3">
      <c r="A6348" s="33">
        <v>44865</v>
      </c>
      <c r="B6348">
        <v>2304</v>
      </c>
      <c r="C6348">
        <v>24</v>
      </c>
      <c r="D6348" s="38" t="s">
        <v>77</v>
      </c>
      <c r="E6348" s="2" t="s">
        <v>41</v>
      </c>
      <c r="F6348">
        <v>9717563</v>
      </c>
      <c r="G6348" s="44">
        <f t="shared" si="693"/>
        <v>44562</v>
      </c>
      <c r="H6348" s="50">
        <f t="shared" si="694"/>
        <v>304</v>
      </c>
      <c r="I6348" s="50">
        <f t="shared" si="695"/>
        <v>232699171.20000002</v>
      </c>
      <c r="J6348" s="46">
        <v>7654578</v>
      </c>
      <c r="K6348" s="2" t="s">
        <v>34</v>
      </c>
      <c r="L6348" s="52" t="str">
        <f t="shared" si="696"/>
        <v>20221031VND</v>
      </c>
      <c r="M6348">
        <f>VLOOKUP(L6348,Mapping!$H$1:$K$25,4,0)</f>
        <v>1</v>
      </c>
      <c r="N6348">
        <f t="shared" si="697"/>
        <v>9.7175630000000002E-3</v>
      </c>
      <c r="O6348">
        <f t="shared" si="698"/>
        <v>7.6545780000000004E-3</v>
      </c>
      <c r="P6348">
        <f t="shared" si="699"/>
        <v>0.23269917120000003</v>
      </c>
      <c r="Q6348" t="str">
        <f>VLOOKUP(VLOOKUP(C6348,Mapping!$A$1:$C$17,3,0),Mapping!$E$1:$F$6,2,0)</f>
        <v>Vùng 04</v>
      </c>
    </row>
    <row r="6349" spans="1:17" x14ac:dyDescent="0.3">
      <c r="A6349" s="33">
        <v>44865</v>
      </c>
      <c r="B6349">
        <v>2304</v>
      </c>
      <c r="C6349">
        <v>25</v>
      </c>
      <c r="D6349" s="38" t="s">
        <v>77</v>
      </c>
      <c r="E6349" s="2" t="s">
        <v>41</v>
      </c>
      <c r="F6349">
        <v>1967107</v>
      </c>
      <c r="G6349" s="44">
        <f t="shared" si="693"/>
        <v>44562</v>
      </c>
      <c r="H6349" s="50">
        <f t="shared" si="694"/>
        <v>304</v>
      </c>
      <c r="I6349" s="50">
        <f t="shared" si="695"/>
        <v>192280</v>
      </c>
      <c r="J6349" s="46">
        <v>6325</v>
      </c>
      <c r="K6349" s="2" t="s">
        <v>34</v>
      </c>
      <c r="L6349" s="52" t="str">
        <f t="shared" si="696"/>
        <v>20221031VND</v>
      </c>
      <c r="M6349">
        <f>VLOOKUP(L6349,Mapping!$H$1:$K$25,4,0)</f>
        <v>1</v>
      </c>
      <c r="N6349">
        <f t="shared" si="697"/>
        <v>1.9671070000000001E-3</v>
      </c>
      <c r="O6349">
        <f t="shared" si="698"/>
        <v>6.3249999999999996E-6</v>
      </c>
      <c r="P6349">
        <f t="shared" si="699"/>
        <v>1.9228E-4</v>
      </c>
      <c r="Q6349" t="str">
        <f>VLOOKUP(VLOOKUP(C6349,Mapping!$A$1:$C$17,3,0),Mapping!$E$1:$F$6,2,0)</f>
        <v>Vùng 01</v>
      </c>
    </row>
    <row r="6350" spans="1:17" x14ac:dyDescent="0.3">
      <c r="A6350" s="33">
        <v>44865</v>
      </c>
      <c r="B6350">
        <v>2304</v>
      </c>
      <c r="C6350">
        <v>24</v>
      </c>
      <c r="D6350" s="38" t="s">
        <v>77</v>
      </c>
      <c r="E6350" s="2" t="s">
        <v>41</v>
      </c>
      <c r="F6350">
        <v>1795539</v>
      </c>
      <c r="G6350" s="44">
        <f t="shared" si="693"/>
        <v>44562</v>
      </c>
      <c r="H6350" s="50">
        <f t="shared" si="694"/>
        <v>304</v>
      </c>
      <c r="I6350" s="50">
        <f t="shared" si="695"/>
        <v>29296662.400000002</v>
      </c>
      <c r="J6350" s="46">
        <v>963706</v>
      </c>
      <c r="K6350" s="2" t="s">
        <v>34</v>
      </c>
      <c r="L6350" s="52" t="str">
        <f t="shared" si="696"/>
        <v>20221031VND</v>
      </c>
      <c r="M6350">
        <f>VLOOKUP(L6350,Mapping!$H$1:$K$25,4,0)</f>
        <v>1</v>
      </c>
      <c r="N6350">
        <f t="shared" si="697"/>
        <v>1.7955390000000001E-3</v>
      </c>
      <c r="O6350">
        <f t="shared" si="698"/>
        <v>9.6370600000000005E-4</v>
      </c>
      <c r="P6350">
        <f t="shared" si="699"/>
        <v>2.9296662400000003E-2</v>
      </c>
      <c r="Q6350" t="str">
        <f>VLOOKUP(VLOOKUP(C6350,Mapping!$A$1:$C$17,3,0),Mapping!$E$1:$F$6,2,0)</f>
        <v>Vùng 04</v>
      </c>
    </row>
    <row r="6351" spans="1:17" x14ac:dyDescent="0.3">
      <c r="A6351" s="33">
        <v>44865</v>
      </c>
      <c r="B6351">
        <v>2304</v>
      </c>
      <c r="C6351">
        <v>24</v>
      </c>
      <c r="D6351" s="38" t="s">
        <v>77</v>
      </c>
      <c r="E6351" s="2" t="s">
        <v>41</v>
      </c>
      <c r="F6351">
        <v>9637877</v>
      </c>
      <c r="G6351" s="44">
        <f t="shared" si="693"/>
        <v>44562</v>
      </c>
      <c r="H6351" s="50">
        <f t="shared" si="694"/>
        <v>304</v>
      </c>
      <c r="I6351" s="50">
        <f t="shared" si="695"/>
        <v>255000124.79999998</v>
      </c>
      <c r="J6351" s="46">
        <v>8388162</v>
      </c>
      <c r="K6351" s="2" t="s">
        <v>34</v>
      </c>
      <c r="L6351" s="52" t="str">
        <f t="shared" si="696"/>
        <v>20221031VND</v>
      </c>
      <c r="M6351">
        <f>VLOOKUP(L6351,Mapping!$H$1:$K$25,4,0)</f>
        <v>1</v>
      </c>
      <c r="N6351">
        <f t="shared" si="697"/>
        <v>9.6378769999999996E-3</v>
      </c>
      <c r="O6351">
        <f t="shared" si="698"/>
        <v>8.3881619999999994E-3</v>
      </c>
      <c r="P6351">
        <f t="shared" si="699"/>
        <v>0.25500012480000001</v>
      </c>
      <c r="Q6351" t="str">
        <f>VLOOKUP(VLOOKUP(C6351,Mapping!$A$1:$C$17,3,0),Mapping!$E$1:$F$6,2,0)</f>
        <v>Vùng 04</v>
      </c>
    </row>
    <row r="6352" spans="1:17" x14ac:dyDescent="0.3">
      <c r="A6352" s="33">
        <v>44865</v>
      </c>
      <c r="B6352">
        <v>2305</v>
      </c>
      <c r="C6352">
        <v>36</v>
      </c>
      <c r="D6352" s="38" t="s">
        <v>77</v>
      </c>
      <c r="E6352" s="2" t="s">
        <v>41</v>
      </c>
      <c r="F6352">
        <v>1781218</v>
      </c>
      <c r="G6352" s="44">
        <f t="shared" si="693"/>
        <v>44562</v>
      </c>
      <c r="H6352" s="50">
        <f t="shared" si="694"/>
        <v>304</v>
      </c>
      <c r="I6352" s="50">
        <f t="shared" si="695"/>
        <v>1556784</v>
      </c>
      <c r="J6352" s="46">
        <v>51210</v>
      </c>
      <c r="K6352" s="2" t="s">
        <v>34</v>
      </c>
      <c r="L6352" s="52" t="str">
        <f t="shared" si="696"/>
        <v>20221031VND</v>
      </c>
      <c r="M6352">
        <f>VLOOKUP(L6352,Mapping!$H$1:$K$25,4,0)</f>
        <v>1</v>
      </c>
      <c r="N6352">
        <f t="shared" si="697"/>
        <v>1.781218E-3</v>
      </c>
      <c r="O6352">
        <f t="shared" si="698"/>
        <v>5.1209999999999999E-5</v>
      </c>
      <c r="P6352">
        <f t="shared" si="699"/>
        <v>1.5567840000000001E-3</v>
      </c>
      <c r="Q6352" t="str">
        <f>VLOOKUP(VLOOKUP(C6352,Mapping!$A$1:$C$17,3,0),Mapping!$E$1:$F$6,2,0)</f>
        <v>Vùng 05</v>
      </c>
    </row>
    <row r="6353" spans="1:17" x14ac:dyDescent="0.3">
      <c r="A6353" s="33">
        <v>44865</v>
      </c>
      <c r="B6353">
        <v>2307</v>
      </c>
      <c r="C6353">
        <v>20</v>
      </c>
      <c r="D6353" s="38" t="s">
        <v>77</v>
      </c>
      <c r="E6353" s="2" t="s">
        <v>41</v>
      </c>
      <c r="F6353">
        <v>1890420</v>
      </c>
      <c r="G6353" s="44">
        <f t="shared" si="693"/>
        <v>44562</v>
      </c>
      <c r="H6353" s="50">
        <f t="shared" si="694"/>
        <v>304</v>
      </c>
      <c r="I6353" s="50">
        <f t="shared" si="695"/>
        <v>39731492.799999997</v>
      </c>
      <c r="J6353" s="46">
        <v>1306957</v>
      </c>
      <c r="K6353" s="2" t="s">
        <v>34</v>
      </c>
      <c r="L6353" s="52" t="str">
        <f t="shared" si="696"/>
        <v>20221031VND</v>
      </c>
      <c r="M6353">
        <f>VLOOKUP(L6353,Mapping!$H$1:$K$25,4,0)</f>
        <v>1</v>
      </c>
      <c r="N6353">
        <f t="shared" si="697"/>
        <v>1.8904200000000001E-3</v>
      </c>
      <c r="O6353">
        <f t="shared" si="698"/>
        <v>1.3069570000000001E-3</v>
      </c>
      <c r="P6353">
        <f t="shared" si="699"/>
        <v>3.9731492799999997E-2</v>
      </c>
      <c r="Q6353" t="str">
        <f>VLOOKUP(VLOOKUP(C6353,Mapping!$A$1:$C$17,3,0),Mapping!$E$1:$F$6,2,0)</f>
        <v>Vùng 02</v>
      </c>
    </row>
    <row r="6354" spans="1:17" x14ac:dyDescent="0.3">
      <c r="A6354" s="33">
        <v>44865</v>
      </c>
      <c r="B6354">
        <v>2308</v>
      </c>
      <c r="C6354">
        <v>25</v>
      </c>
      <c r="D6354" s="38" t="s">
        <v>77</v>
      </c>
      <c r="E6354" s="2" t="s">
        <v>41</v>
      </c>
      <c r="F6354">
        <v>786936</v>
      </c>
      <c r="G6354" s="44">
        <f t="shared" si="693"/>
        <v>44562</v>
      </c>
      <c r="H6354" s="50">
        <f t="shared" si="694"/>
        <v>304</v>
      </c>
      <c r="I6354" s="50">
        <f t="shared" si="695"/>
        <v>38237241.600000001</v>
      </c>
      <c r="J6354" s="46">
        <v>1257804</v>
      </c>
      <c r="K6354" s="2" t="s">
        <v>34</v>
      </c>
      <c r="L6354" s="52" t="str">
        <f t="shared" si="696"/>
        <v>20221031VND</v>
      </c>
      <c r="M6354">
        <f>VLOOKUP(L6354,Mapping!$H$1:$K$25,4,0)</f>
        <v>1</v>
      </c>
      <c r="N6354">
        <f t="shared" si="697"/>
        <v>7.8693600000000002E-4</v>
      </c>
      <c r="O6354">
        <f t="shared" si="698"/>
        <v>1.257804E-3</v>
      </c>
      <c r="P6354">
        <f t="shared" si="699"/>
        <v>3.8237241599999999E-2</v>
      </c>
      <c r="Q6354" t="str">
        <f>VLOOKUP(VLOOKUP(C6354,Mapping!$A$1:$C$17,3,0),Mapping!$E$1:$F$6,2,0)</f>
        <v>Vùng 01</v>
      </c>
    </row>
    <row r="6355" spans="1:17" x14ac:dyDescent="0.3">
      <c r="A6355" s="33">
        <v>44865</v>
      </c>
      <c r="B6355">
        <v>2309</v>
      </c>
      <c r="C6355">
        <v>11</v>
      </c>
      <c r="D6355" s="38" t="s">
        <v>77</v>
      </c>
      <c r="E6355" s="2" t="s">
        <v>41</v>
      </c>
      <c r="F6355">
        <v>82083</v>
      </c>
      <c r="G6355" s="44">
        <f t="shared" si="693"/>
        <v>44562</v>
      </c>
      <c r="H6355" s="50">
        <f t="shared" si="694"/>
        <v>304</v>
      </c>
      <c r="I6355" s="50">
        <f t="shared" si="695"/>
        <v>37831036.799999997</v>
      </c>
      <c r="J6355" s="46">
        <v>1244442</v>
      </c>
      <c r="K6355" s="2" t="s">
        <v>34</v>
      </c>
      <c r="L6355" s="52" t="str">
        <f t="shared" si="696"/>
        <v>20221031VND</v>
      </c>
      <c r="M6355">
        <f>VLOOKUP(L6355,Mapping!$H$1:$K$25,4,0)</f>
        <v>1</v>
      </c>
      <c r="N6355">
        <f t="shared" si="697"/>
        <v>8.2083000000000007E-5</v>
      </c>
      <c r="O6355">
        <f t="shared" si="698"/>
        <v>1.2444419999999999E-3</v>
      </c>
      <c r="P6355">
        <f t="shared" si="699"/>
        <v>3.7831036799999995E-2</v>
      </c>
      <c r="Q6355" t="str">
        <f>VLOOKUP(VLOOKUP(C6355,Mapping!$A$1:$C$17,3,0),Mapping!$E$1:$F$6,2,0)</f>
        <v>Vùng 01</v>
      </c>
    </row>
    <row r="6356" spans="1:17" x14ac:dyDescent="0.3">
      <c r="A6356" s="33">
        <v>44865</v>
      </c>
      <c r="B6356">
        <v>2310</v>
      </c>
      <c r="C6356">
        <v>34</v>
      </c>
      <c r="D6356" s="38" t="s">
        <v>77</v>
      </c>
      <c r="E6356" s="2" t="s">
        <v>41</v>
      </c>
      <c r="F6356">
        <v>972534</v>
      </c>
      <c r="G6356" s="44">
        <f t="shared" si="693"/>
        <v>44562</v>
      </c>
      <c r="H6356" s="50">
        <f t="shared" si="694"/>
        <v>304</v>
      </c>
      <c r="I6356" s="50">
        <f t="shared" si="695"/>
        <v>50531974.399999999</v>
      </c>
      <c r="J6356" s="46">
        <v>1662236</v>
      </c>
      <c r="K6356" s="2" t="s">
        <v>34</v>
      </c>
      <c r="L6356" s="52" t="str">
        <f t="shared" si="696"/>
        <v>20221031VND</v>
      </c>
      <c r="M6356">
        <f>VLOOKUP(L6356,Mapping!$H$1:$K$25,4,0)</f>
        <v>1</v>
      </c>
      <c r="N6356">
        <f t="shared" si="697"/>
        <v>9.7253400000000005E-4</v>
      </c>
      <c r="O6356">
        <f t="shared" si="698"/>
        <v>1.6622360000000001E-3</v>
      </c>
      <c r="P6356">
        <f t="shared" si="699"/>
        <v>5.0531974399999999E-2</v>
      </c>
      <c r="Q6356" t="str">
        <f>VLOOKUP(VLOOKUP(C6356,Mapping!$A$1:$C$17,3,0),Mapping!$E$1:$F$6,2,0)</f>
        <v>Vùng 02</v>
      </c>
    </row>
    <row r="6357" spans="1:17" x14ac:dyDescent="0.3">
      <c r="A6357" s="33">
        <v>44865</v>
      </c>
      <c r="B6357">
        <v>2310</v>
      </c>
      <c r="C6357">
        <v>34</v>
      </c>
      <c r="D6357" s="38" t="s">
        <v>77</v>
      </c>
      <c r="E6357" s="2" t="s">
        <v>41</v>
      </c>
      <c r="F6357">
        <v>677682</v>
      </c>
      <c r="G6357" s="44">
        <f t="shared" si="693"/>
        <v>44562</v>
      </c>
      <c r="H6357" s="50">
        <f t="shared" si="694"/>
        <v>304</v>
      </c>
      <c r="I6357" s="50">
        <f t="shared" si="695"/>
        <v>38778270.399999999</v>
      </c>
      <c r="J6357" s="46">
        <v>1275601</v>
      </c>
      <c r="K6357" s="2" t="s">
        <v>34</v>
      </c>
      <c r="L6357" s="52" t="str">
        <f t="shared" si="696"/>
        <v>20221031VND</v>
      </c>
      <c r="M6357">
        <f>VLOOKUP(L6357,Mapping!$H$1:$K$25,4,0)</f>
        <v>1</v>
      </c>
      <c r="N6357">
        <f t="shared" si="697"/>
        <v>6.7768199999999998E-4</v>
      </c>
      <c r="O6357">
        <f t="shared" si="698"/>
        <v>1.2756009999999999E-3</v>
      </c>
      <c r="P6357">
        <f t="shared" si="699"/>
        <v>3.8778270400000002E-2</v>
      </c>
      <c r="Q6357" t="str">
        <f>VLOOKUP(VLOOKUP(C6357,Mapping!$A$1:$C$17,3,0),Mapping!$E$1:$F$6,2,0)</f>
        <v>Vùng 02</v>
      </c>
    </row>
    <row r="6358" spans="1:17" x14ac:dyDescent="0.3">
      <c r="A6358" s="33">
        <v>44865</v>
      </c>
      <c r="B6358">
        <v>2311</v>
      </c>
      <c r="C6358">
        <v>20</v>
      </c>
      <c r="D6358" s="38" t="s">
        <v>77</v>
      </c>
      <c r="E6358" s="2" t="s">
        <v>41</v>
      </c>
      <c r="F6358">
        <v>644079</v>
      </c>
      <c r="G6358" s="44">
        <f t="shared" si="693"/>
        <v>44562</v>
      </c>
      <c r="H6358" s="50">
        <f t="shared" si="694"/>
        <v>304</v>
      </c>
      <c r="I6358" s="50">
        <f t="shared" si="695"/>
        <v>11798726.4</v>
      </c>
      <c r="J6358" s="46">
        <v>388116</v>
      </c>
      <c r="K6358" s="2" t="s">
        <v>34</v>
      </c>
      <c r="L6358" s="52" t="str">
        <f t="shared" si="696"/>
        <v>20221031VND</v>
      </c>
      <c r="M6358">
        <f>VLOOKUP(L6358,Mapping!$H$1:$K$25,4,0)</f>
        <v>1</v>
      </c>
      <c r="N6358">
        <f t="shared" si="697"/>
        <v>6.4407899999999998E-4</v>
      </c>
      <c r="O6358">
        <f t="shared" si="698"/>
        <v>3.8811599999999998E-4</v>
      </c>
      <c r="P6358">
        <f t="shared" si="699"/>
        <v>1.1798726400000001E-2</v>
      </c>
      <c r="Q6358" t="str">
        <f>VLOOKUP(VLOOKUP(C6358,Mapping!$A$1:$C$17,3,0),Mapping!$E$1:$F$6,2,0)</f>
        <v>Vùng 02</v>
      </c>
    </row>
    <row r="6359" spans="1:17" x14ac:dyDescent="0.3">
      <c r="A6359" s="33">
        <v>44865</v>
      </c>
      <c r="B6359">
        <v>2314</v>
      </c>
      <c r="C6359">
        <v>45</v>
      </c>
      <c r="D6359" s="38" t="s">
        <v>77</v>
      </c>
      <c r="E6359" s="2" t="s">
        <v>43</v>
      </c>
      <c r="F6359">
        <v>1550236</v>
      </c>
      <c r="G6359" s="44">
        <f t="shared" si="693"/>
        <v>44562</v>
      </c>
      <c r="H6359" s="50">
        <f t="shared" si="694"/>
        <v>304</v>
      </c>
      <c r="I6359" s="50">
        <f t="shared" si="695"/>
        <v>35933256</v>
      </c>
      <c r="J6359" s="46">
        <v>1182015</v>
      </c>
      <c r="K6359" s="2" t="s">
        <v>34</v>
      </c>
      <c r="L6359" s="52" t="str">
        <f t="shared" si="696"/>
        <v>20221031VND</v>
      </c>
      <c r="M6359">
        <f>VLOOKUP(L6359,Mapping!$H$1:$K$25,4,0)</f>
        <v>1</v>
      </c>
      <c r="N6359">
        <f t="shared" si="697"/>
        <v>1.550236E-3</v>
      </c>
      <c r="O6359">
        <f t="shared" si="698"/>
        <v>1.182015E-3</v>
      </c>
      <c r="P6359">
        <f t="shared" si="699"/>
        <v>3.5933255999999997E-2</v>
      </c>
      <c r="Q6359" t="str">
        <f>VLOOKUP(VLOOKUP(C6359,Mapping!$A$1:$C$17,3,0),Mapping!$E$1:$F$6,2,0)</f>
        <v>Vùng 02</v>
      </c>
    </row>
    <row r="6360" spans="1:17" x14ac:dyDescent="0.3">
      <c r="A6360" s="33">
        <v>44865</v>
      </c>
      <c r="B6360">
        <v>2314</v>
      </c>
      <c r="C6360">
        <v>45</v>
      </c>
      <c r="D6360" s="38" t="s">
        <v>77</v>
      </c>
      <c r="E6360" s="2" t="s">
        <v>43</v>
      </c>
      <c r="F6360">
        <v>938654</v>
      </c>
      <c r="G6360" s="44">
        <f t="shared" si="693"/>
        <v>44562</v>
      </c>
      <c r="H6360" s="50">
        <f t="shared" si="694"/>
        <v>304</v>
      </c>
      <c r="I6360" s="50">
        <f t="shared" si="695"/>
        <v>21296355.199999999</v>
      </c>
      <c r="J6360" s="46">
        <v>700538</v>
      </c>
      <c r="K6360" s="2" t="s">
        <v>34</v>
      </c>
      <c r="L6360" s="52" t="str">
        <f t="shared" si="696"/>
        <v>20221031VND</v>
      </c>
      <c r="M6360">
        <f>VLOOKUP(L6360,Mapping!$H$1:$K$25,4,0)</f>
        <v>1</v>
      </c>
      <c r="N6360">
        <f t="shared" si="697"/>
        <v>9.3865400000000003E-4</v>
      </c>
      <c r="O6360">
        <f t="shared" si="698"/>
        <v>7.0053800000000001E-4</v>
      </c>
      <c r="P6360">
        <f t="shared" si="699"/>
        <v>2.1296355199999999E-2</v>
      </c>
      <c r="Q6360" t="str">
        <f>VLOOKUP(VLOOKUP(C6360,Mapping!$A$1:$C$17,3,0),Mapping!$E$1:$F$6,2,0)</f>
        <v>Vùng 02</v>
      </c>
    </row>
    <row r="6361" spans="1:17" x14ac:dyDescent="0.3">
      <c r="A6361" s="33">
        <v>44865</v>
      </c>
      <c r="B6361">
        <v>2314</v>
      </c>
      <c r="C6361">
        <v>45</v>
      </c>
      <c r="D6361" s="38" t="s">
        <v>77</v>
      </c>
      <c r="E6361" s="2" t="s">
        <v>43</v>
      </c>
      <c r="F6361">
        <v>667955</v>
      </c>
      <c r="G6361" s="44">
        <f t="shared" si="693"/>
        <v>44562</v>
      </c>
      <c r="H6361" s="50">
        <f t="shared" si="694"/>
        <v>304</v>
      </c>
      <c r="I6361" s="50">
        <f t="shared" si="695"/>
        <v>26842470.400000002</v>
      </c>
      <c r="J6361" s="46">
        <v>882976</v>
      </c>
      <c r="K6361" s="2" t="s">
        <v>34</v>
      </c>
      <c r="L6361" s="52" t="str">
        <f t="shared" si="696"/>
        <v>20221031VND</v>
      </c>
      <c r="M6361">
        <f>VLOOKUP(L6361,Mapping!$H$1:$K$25,4,0)</f>
        <v>1</v>
      </c>
      <c r="N6361">
        <f t="shared" si="697"/>
        <v>6.6795500000000002E-4</v>
      </c>
      <c r="O6361">
        <f t="shared" si="698"/>
        <v>8.8297600000000005E-4</v>
      </c>
      <c r="P6361">
        <f t="shared" si="699"/>
        <v>2.6842470400000002E-2</v>
      </c>
      <c r="Q6361" t="str">
        <f>VLOOKUP(VLOOKUP(C6361,Mapping!$A$1:$C$17,3,0),Mapping!$E$1:$F$6,2,0)</f>
        <v>Vùng 02</v>
      </c>
    </row>
    <row r="6362" spans="1:17" x14ac:dyDescent="0.3">
      <c r="A6362" s="33">
        <v>44865</v>
      </c>
      <c r="B6362">
        <v>2314</v>
      </c>
      <c r="C6362">
        <v>45</v>
      </c>
      <c r="D6362" s="38" t="s">
        <v>77</v>
      </c>
      <c r="E6362" s="2" t="s">
        <v>43</v>
      </c>
      <c r="F6362">
        <v>829872</v>
      </c>
      <c r="G6362" s="44">
        <f t="shared" si="693"/>
        <v>44562</v>
      </c>
      <c r="H6362" s="50">
        <f t="shared" si="694"/>
        <v>304</v>
      </c>
      <c r="I6362" s="50">
        <f t="shared" si="695"/>
        <v>14316424</v>
      </c>
      <c r="J6362" s="46">
        <v>470935</v>
      </c>
      <c r="K6362" s="2" t="s">
        <v>34</v>
      </c>
      <c r="L6362" s="52" t="str">
        <f t="shared" si="696"/>
        <v>20221031VND</v>
      </c>
      <c r="M6362">
        <f>VLOOKUP(L6362,Mapping!$H$1:$K$25,4,0)</f>
        <v>1</v>
      </c>
      <c r="N6362">
        <f t="shared" si="697"/>
        <v>8.2987200000000005E-4</v>
      </c>
      <c r="O6362">
        <f t="shared" si="698"/>
        <v>4.7093500000000002E-4</v>
      </c>
      <c r="P6362">
        <f t="shared" si="699"/>
        <v>1.4316423999999999E-2</v>
      </c>
      <c r="Q6362" t="str">
        <f>VLOOKUP(VLOOKUP(C6362,Mapping!$A$1:$C$17,3,0),Mapping!$E$1:$F$6,2,0)</f>
        <v>Vùng 02</v>
      </c>
    </row>
    <row r="6363" spans="1:17" x14ac:dyDescent="0.3">
      <c r="A6363" s="33">
        <v>44865</v>
      </c>
      <c r="B6363">
        <v>2314</v>
      </c>
      <c r="C6363">
        <v>45</v>
      </c>
      <c r="D6363" s="38" t="s">
        <v>77</v>
      </c>
      <c r="E6363" s="2" t="s">
        <v>43</v>
      </c>
      <c r="F6363">
        <v>535360</v>
      </c>
      <c r="G6363" s="44">
        <f t="shared" si="693"/>
        <v>44562</v>
      </c>
      <c r="H6363" s="50">
        <f t="shared" si="694"/>
        <v>304</v>
      </c>
      <c r="I6363" s="50">
        <f t="shared" si="695"/>
        <v>59466747.199999996</v>
      </c>
      <c r="J6363" s="46">
        <v>1956143</v>
      </c>
      <c r="K6363" s="2" t="s">
        <v>34</v>
      </c>
      <c r="L6363" s="52" t="str">
        <f t="shared" si="696"/>
        <v>20221031VND</v>
      </c>
      <c r="M6363">
        <f>VLOOKUP(L6363,Mapping!$H$1:$K$25,4,0)</f>
        <v>1</v>
      </c>
      <c r="N6363">
        <f t="shared" si="697"/>
        <v>5.3536000000000002E-4</v>
      </c>
      <c r="O6363">
        <f t="shared" si="698"/>
        <v>1.956143E-3</v>
      </c>
      <c r="P6363">
        <f t="shared" si="699"/>
        <v>5.9466747199999996E-2</v>
      </c>
      <c r="Q6363" t="str">
        <f>VLOOKUP(VLOOKUP(C6363,Mapping!$A$1:$C$17,3,0),Mapping!$E$1:$F$6,2,0)</f>
        <v>Vùng 02</v>
      </c>
    </row>
    <row r="6364" spans="1:17" x14ac:dyDescent="0.3">
      <c r="A6364" s="33">
        <v>44865</v>
      </c>
      <c r="B6364">
        <v>2314</v>
      </c>
      <c r="C6364">
        <v>45</v>
      </c>
      <c r="D6364" s="38" t="s">
        <v>77</v>
      </c>
      <c r="E6364" s="2" t="s">
        <v>41</v>
      </c>
      <c r="F6364">
        <v>882753</v>
      </c>
      <c r="G6364" s="44">
        <f t="shared" si="693"/>
        <v>44562</v>
      </c>
      <c r="H6364" s="50">
        <f t="shared" si="694"/>
        <v>304</v>
      </c>
      <c r="I6364" s="50">
        <f t="shared" si="695"/>
        <v>20815244.800000001</v>
      </c>
      <c r="J6364" s="46">
        <v>684712</v>
      </c>
      <c r="K6364" s="2" t="s">
        <v>34</v>
      </c>
      <c r="L6364" s="52" t="str">
        <f t="shared" si="696"/>
        <v>20221031VND</v>
      </c>
      <c r="M6364">
        <f>VLOOKUP(L6364,Mapping!$H$1:$K$25,4,0)</f>
        <v>1</v>
      </c>
      <c r="N6364">
        <f t="shared" si="697"/>
        <v>8.8275300000000001E-4</v>
      </c>
      <c r="O6364">
        <f t="shared" si="698"/>
        <v>6.8471199999999997E-4</v>
      </c>
      <c r="P6364">
        <f t="shared" si="699"/>
        <v>2.08152448E-2</v>
      </c>
      <c r="Q6364" t="str">
        <f>VLOOKUP(VLOOKUP(C6364,Mapping!$A$1:$C$17,3,0),Mapping!$E$1:$F$6,2,0)</f>
        <v>Vùng 02</v>
      </c>
    </row>
    <row r="6365" spans="1:17" x14ac:dyDescent="0.3">
      <c r="A6365" s="33">
        <v>44865</v>
      </c>
      <c r="B6365">
        <v>2314</v>
      </c>
      <c r="C6365">
        <v>34</v>
      </c>
      <c r="D6365" s="38" t="s">
        <v>77</v>
      </c>
      <c r="E6365" s="2" t="s">
        <v>41</v>
      </c>
      <c r="F6365">
        <v>1045402</v>
      </c>
      <c r="G6365" s="44">
        <f t="shared" si="693"/>
        <v>44562</v>
      </c>
      <c r="H6365" s="50">
        <f t="shared" si="694"/>
        <v>304</v>
      </c>
      <c r="I6365" s="50">
        <f t="shared" si="695"/>
        <v>57307435.199999996</v>
      </c>
      <c r="J6365" s="46">
        <v>1885113</v>
      </c>
      <c r="K6365" s="2" t="s">
        <v>34</v>
      </c>
      <c r="L6365" s="52" t="str">
        <f t="shared" si="696"/>
        <v>20221031VND</v>
      </c>
      <c r="M6365">
        <f>VLOOKUP(L6365,Mapping!$H$1:$K$25,4,0)</f>
        <v>1</v>
      </c>
      <c r="N6365">
        <f t="shared" si="697"/>
        <v>1.045402E-3</v>
      </c>
      <c r="O6365">
        <f t="shared" si="698"/>
        <v>1.8851129999999999E-3</v>
      </c>
      <c r="P6365">
        <f t="shared" si="699"/>
        <v>5.7307435199999993E-2</v>
      </c>
      <c r="Q6365" t="str">
        <f>VLOOKUP(VLOOKUP(C6365,Mapping!$A$1:$C$17,3,0),Mapping!$E$1:$F$6,2,0)</f>
        <v>Vùng 02</v>
      </c>
    </row>
    <row r="6366" spans="1:17" x14ac:dyDescent="0.3">
      <c r="A6366" s="33">
        <v>44865</v>
      </c>
      <c r="B6366">
        <v>2314</v>
      </c>
      <c r="C6366">
        <v>45</v>
      </c>
      <c r="D6366" s="38" t="s">
        <v>77</v>
      </c>
      <c r="E6366" s="2" t="s">
        <v>41</v>
      </c>
      <c r="F6366">
        <v>7606129</v>
      </c>
      <c r="G6366" s="44">
        <f t="shared" si="693"/>
        <v>44562</v>
      </c>
      <c r="H6366" s="50">
        <f t="shared" si="694"/>
        <v>304</v>
      </c>
      <c r="I6366" s="50">
        <f t="shared" si="695"/>
        <v>294237982.39999998</v>
      </c>
      <c r="J6366" s="46">
        <v>9678881</v>
      </c>
      <c r="K6366" s="2" t="s">
        <v>34</v>
      </c>
      <c r="L6366" s="52" t="str">
        <f t="shared" si="696"/>
        <v>20221031VND</v>
      </c>
      <c r="M6366">
        <f>VLOOKUP(L6366,Mapping!$H$1:$K$25,4,0)</f>
        <v>1</v>
      </c>
      <c r="N6366">
        <f t="shared" si="697"/>
        <v>7.6061289999999997E-3</v>
      </c>
      <c r="O6366">
        <f t="shared" si="698"/>
        <v>9.6788810000000003E-3</v>
      </c>
      <c r="P6366">
        <f t="shared" si="699"/>
        <v>0.29423798239999999</v>
      </c>
      <c r="Q6366" t="str">
        <f>VLOOKUP(VLOOKUP(C6366,Mapping!$A$1:$C$17,3,0),Mapping!$E$1:$F$6,2,0)</f>
        <v>Vùng 02</v>
      </c>
    </row>
    <row r="6367" spans="1:17" x14ac:dyDescent="0.3">
      <c r="A6367" s="33">
        <v>44865</v>
      </c>
      <c r="B6367">
        <v>2314</v>
      </c>
      <c r="C6367">
        <v>45</v>
      </c>
      <c r="D6367" s="38" t="s">
        <v>77</v>
      </c>
      <c r="E6367" s="2" t="s">
        <v>41</v>
      </c>
      <c r="F6367">
        <v>620103</v>
      </c>
      <c r="G6367" s="44">
        <f t="shared" si="693"/>
        <v>44562</v>
      </c>
      <c r="H6367" s="50">
        <f t="shared" si="694"/>
        <v>304</v>
      </c>
      <c r="I6367" s="50">
        <f t="shared" si="695"/>
        <v>356691989369.59998</v>
      </c>
      <c r="J6367" s="46">
        <v>715619</v>
      </c>
      <c r="K6367" s="2" t="s">
        <v>46</v>
      </c>
      <c r="L6367" s="52" t="str">
        <f t="shared" si="696"/>
        <v>20221031SGD</v>
      </c>
      <c r="M6367">
        <f>VLOOKUP(L6367,Mapping!$H$1:$K$25,4,0)</f>
        <v>16396</v>
      </c>
      <c r="N6367">
        <f t="shared" si="697"/>
        <v>10.167208788</v>
      </c>
      <c r="O6367">
        <f t="shared" si="698"/>
        <v>11.733289124000001</v>
      </c>
      <c r="P6367">
        <f t="shared" si="699"/>
        <v>356.69198936959998</v>
      </c>
      <c r="Q6367" t="str">
        <f>VLOOKUP(VLOOKUP(C6367,Mapping!$A$1:$C$17,3,0),Mapping!$E$1:$F$6,2,0)</f>
        <v>Vùng 02</v>
      </c>
    </row>
    <row r="6368" spans="1:17" x14ac:dyDescent="0.3">
      <c r="A6368" s="33">
        <v>44865</v>
      </c>
      <c r="B6368">
        <v>2314</v>
      </c>
      <c r="C6368">
        <v>45</v>
      </c>
      <c r="D6368" s="38" t="s">
        <v>77</v>
      </c>
      <c r="E6368" s="2" t="s">
        <v>41</v>
      </c>
      <c r="F6368">
        <v>1588903</v>
      </c>
      <c r="G6368" s="44">
        <f t="shared" si="693"/>
        <v>44562</v>
      </c>
      <c r="H6368" s="50">
        <f t="shared" si="694"/>
        <v>304</v>
      </c>
      <c r="I6368" s="50">
        <f t="shared" si="695"/>
        <v>326095983180.79999</v>
      </c>
      <c r="J6368" s="46">
        <v>457786</v>
      </c>
      <c r="K6368" s="2" t="s">
        <v>35</v>
      </c>
      <c r="L6368" s="52" t="str">
        <f t="shared" si="696"/>
        <v>20221031USD</v>
      </c>
      <c r="M6368">
        <f>VLOOKUP(L6368,Mapping!$H$1:$K$25,4,0)</f>
        <v>23432</v>
      </c>
      <c r="N6368">
        <f t="shared" si="697"/>
        <v>37.231175096000001</v>
      </c>
      <c r="O6368">
        <f t="shared" si="698"/>
        <v>10.726841552</v>
      </c>
      <c r="P6368">
        <f t="shared" si="699"/>
        <v>326.09598318079998</v>
      </c>
      <c r="Q6368" t="str">
        <f>VLOOKUP(VLOOKUP(C6368,Mapping!$A$1:$C$17,3,0),Mapping!$E$1:$F$6,2,0)</f>
        <v>Vùng 02</v>
      </c>
    </row>
    <row r="6369" spans="1:17" x14ac:dyDescent="0.3">
      <c r="A6369" s="33">
        <v>44865</v>
      </c>
      <c r="B6369">
        <v>2314</v>
      </c>
      <c r="C6369">
        <v>34</v>
      </c>
      <c r="D6369" s="38" t="s">
        <v>77</v>
      </c>
      <c r="E6369" s="2" t="s">
        <v>41</v>
      </c>
      <c r="F6369">
        <v>882627</v>
      </c>
      <c r="G6369" s="44">
        <f t="shared" si="693"/>
        <v>44562</v>
      </c>
      <c r="H6369" s="50">
        <f t="shared" si="694"/>
        <v>304</v>
      </c>
      <c r="I6369" s="50">
        <f t="shared" si="695"/>
        <v>56697702.399999999</v>
      </c>
      <c r="J6369" s="46">
        <v>1865056</v>
      </c>
      <c r="K6369" s="2" t="s">
        <v>34</v>
      </c>
      <c r="L6369" s="52" t="str">
        <f t="shared" si="696"/>
        <v>20221031VND</v>
      </c>
      <c r="M6369">
        <f>VLOOKUP(L6369,Mapping!$H$1:$K$25,4,0)</f>
        <v>1</v>
      </c>
      <c r="N6369">
        <f t="shared" si="697"/>
        <v>8.8262699999999998E-4</v>
      </c>
      <c r="O6369">
        <f t="shared" si="698"/>
        <v>1.8650559999999999E-3</v>
      </c>
      <c r="P6369">
        <f t="shared" si="699"/>
        <v>5.6697702400000001E-2</v>
      </c>
      <c r="Q6369" t="str">
        <f>VLOOKUP(VLOOKUP(C6369,Mapping!$A$1:$C$17,3,0),Mapping!$E$1:$F$6,2,0)</f>
        <v>Vùng 02</v>
      </c>
    </row>
    <row r="6370" spans="1:17" x14ac:dyDescent="0.3">
      <c r="A6370" s="33">
        <v>44865</v>
      </c>
      <c r="B6370">
        <v>2315</v>
      </c>
      <c r="C6370">
        <v>43</v>
      </c>
      <c r="D6370" s="38" t="s">
        <v>77</v>
      </c>
      <c r="E6370" s="2" t="s">
        <v>41</v>
      </c>
      <c r="F6370">
        <v>1716926</v>
      </c>
      <c r="G6370" s="44">
        <f t="shared" si="693"/>
        <v>44562</v>
      </c>
      <c r="H6370" s="50">
        <f t="shared" si="694"/>
        <v>304</v>
      </c>
      <c r="I6370" s="50">
        <f t="shared" si="695"/>
        <v>40109577.600000001</v>
      </c>
      <c r="J6370" s="46">
        <v>1319394</v>
      </c>
      <c r="K6370" s="2" t="s">
        <v>34</v>
      </c>
      <c r="L6370" s="52" t="str">
        <f t="shared" si="696"/>
        <v>20221031VND</v>
      </c>
      <c r="M6370">
        <f>VLOOKUP(L6370,Mapping!$H$1:$K$25,4,0)</f>
        <v>1</v>
      </c>
      <c r="N6370">
        <f t="shared" si="697"/>
        <v>1.7169259999999999E-3</v>
      </c>
      <c r="O6370">
        <f t="shared" si="698"/>
        <v>1.319394E-3</v>
      </c>
      <c r="P6370">
        <f t="shared" si="699"/>
        <v>4.0109577600000001E-2</v>
      </c>
      <c r="Q6370" t="str">
        <f>VLOOKUP(VLOOKUP(C6370,Mapping!$A$1:$C$17,3,0),Mapping!$E$1:$F$6,2,0)</f>
        <v>Vùng 04</v>
      </c>
    </row>
    <row r="6371" spans="1:17" x14ac:dyDescent="0.3">
      <c r="A6371" s="33">
        <v>44865</v>
      </c>
      <c r="B6371">
        <v>2316</v>
      </c>
      <c r="C6371">
        <v>48</v>
      </c>
      <c r="D6371" s="38" t="s">
        <v>77</v>
      </c>
      <c r="E6371" s="2" t="s">
        <v>41</v>
      </c>
      <c r="F6371">
        <v>1095807</v>
      </c>
      <c r="G6371" s="44">
        <f t="shared" si="693"/>
        <v>44562</v>
      </c>
      <c r="H6371" s="50">
        <f t="shared" si="694"/>
        <v>304</v>
      </c>
      <c r="I6371" s="50">
        <f t="shared" si="695"/>
        <v>51815523.199999996</v>
      </c>
      <c r="J6371" s="46">
        <v>1704458</v>
      </c>
      <c r="K6371" s="2" t="s">
        <v>34</v>
      </c>
      <c r="L6371" s="52" t="str">
        <f t="shared" si="696"/>
        <v>20221031VND</v>
      </c>
      <c r="M6371">
        <f>VLOOKUP(L6371,Mapping!$H$1:$K$25,4,0)</f>
        <v>1</v>
      </c>
      <c r="N6371">
        <f t="shared" si="697"/>
        <v>1.0958070000000001E-3</v>
      </c>
      <c r="O6371">
        <f t="shared" si="698"/>
        <v>1.7044580000000001E-3</v>
      </c>
      <c r="P6371">
        <f t="shared" si="699"/>
        <v>5.1815523199999998E-2</v>
      </c>
      <c r="Q6371" t="str">
        <f>VLOOKUP(VLOOKUP(C6371,Mapping!$A$1:$C$17,3,0),Mapping!$E$1:$F$6,2,0)</f>
        <v>Vùng 01</v>
      </c>
    </row>
    <row r="6372" spans="1:17" x14ac:dyDescent="0.3">
      <c r="A6372" s="33">
        <v>44865</v>
      </c>
      <c r="B6372">
        <v>2318</v>
      </c>
      <c r="C6372">
        <v>24</v>
      </c>
      <c r="D6372" s="38" t="s">
        <v>77</v>
      </c>
      <c r="E6372" s="2" t="s">
        <v>41</v>
      </c>
      <c r="F6372">
        <v>5276942</v>
      </c>
      <c r="G6372" s="44">
        <f t="shared" si="693"/>
        <v>44562</v>
      </c>
      <c r="H6372" s="50">
        <f t="shared" si="694"/>
        <v>304</v>
      </c>
      <c r="I6372" s="50">
        <f t="shared" si="695"/>
        <v>80558632</v>
      </c>
      <c r="J6372" s="46">
        <v>2649955</v>
      </c>
      <c r="K6372" s="2" t="s">
        <v>34</v>
      </c>
      <c r="L6372" s="52" t="str">
        <f t="shared" si="696"/>
        <v>20221031VND</v>
      </c>
      <c r="M6372">
        <f>VLOOKUP(L6372,Mapping!$H$1:$K$25,4,0)</f>
        <v>1</v>
      </c>
      <c r="N6372">
        <f t="shared" si="697"/>
        <v>5.2769419999999997E-3</v>
      </c>
      <c r="O6372">
        <f t="shared" si="698"/>
        <v>2.6499549999999998E-3</v>
      </c>
      <c r="P6372">
        <f t="shared" si="699"/>
        <v>8.0558632000000005E-2</v>
      </c>
      <c r="Q6372" t="str">
        <f>VLOOKUP(VLOOKUP(C6372,Mapping!$A$1:$C$17,3,0),Mapping!$E$1:$F$6,2,0)</f>
        <v>Vùng 04</v>
      </c>
    </row>
    <row r="6373" spans="1:17" x14ac:dyDescent="0.3">
      <c r="A6373" s="33">
        <v>44865</v>
      </c>
      <c r="B6373">
        <v>2318</v>
      </c>
      <c r="C6373">
        <v>24</v>
      </c>
      <c r="D6373" s="38" t="s">
        <v>77</v>
      </c>
      <c r="E6373" s="2" t="s">
        <v>41</v>
      </c>
      <c r="F6373">
        <v>1450376</v>
      </c>
      <c r="G6373" s="44">
        <f t="shared" si="693"/>
        <v>44562</v>
      </c>
      <c r="H6373" s="50">
        <f t="shared" si="694"/>
        <v>304</v>
      </c>
      <c r="I6373" s="50">
        <f t="shared" si="695"/>
        <v>1244070002214.3999</v>
      </c>
      <c r="J6373" s="46">
        <v>1746473</v>
      </c>
      <c r="K6373" s="2" t="s">
        <v>35</v>
      </c>
      <c r="L6373" s="52" t="str">
        <f t="shared" si="696"/>
        <v>20221031USD</v>
      </c>
      <c r="M6373">
        <f>VLOOKUP(L6373,Mapping!$H$1:$K$25,4,0)</f>
        <v>23432</v>
      </c>
      <c r="N6373">
        <f t="shared" si="697"/>
        <v>33.985210432000002</v>
      </c>
      <c r="O6373">
        <f t="shared" si="698"/>
        <v>40.923355336</v>
      </c>
      <c r="P6373">
        <f t="shared" si="699"/>
        <v>1244.0700022143999</v>
      </c>
      <c r="Q6373" t="str">
        <f>VLOOKUP(VLOOKUP(C6373,Mapping!$A$1:$C$17,3,0),Mapping!$E$1:$F$6,2,0)</f>
        <v>Vùng 04</v>
      </c>
    </row>
    <row r="6374" spans="1:17" x14ac:dyDescent="0.3">
      <c r="A6374" s="33">
        <v>44865</v>
      </c>
      <c r="B6374">
        <v>2319</v>
      </c>
      <c r="C6374">
        <v>20</v>
      </c>
      <c r="D6374" s="38" t="s">
        <v>77</v>
      </c>
      <c r="E6374" s="2" t="s">
        <v>41</v>
      </c>
      <c r="F6374">
        <v>6923229</v>
      </c>
      <c r="G6374" s="44">
        <f t="shared" si="693"/>
        <v>44562</v>
      </c>
      <c r="H6374" s="50">
        <f t="shared" si="694"/>
        <v>304</v>
      </c>
      <c r="I6374" s="50">
        <f t="shared" si="695"/>
        <v>267382440</v>
      </c>
      <c r="J6374" s="46">
        <v>8795475</v>
      </c>
      <c r="K6374" s="2" t="s">
        <v>34</v>
      </c>
      <c r="L6374" s="52" t="str">
        <f t="shared" si="696"/>
        <v>20221031VND</v>
      </c>
      <c r="M6374">
        <f>VLOOKUP(L6374,Mapping!$H$1:$K$25,4,0)</f>
        <v>1</v>
      </c>
      <c r="N6374">
        <f t="shared" si="697"/>
        <v>6.9232290000000004E-3</v>
      </c>
      <c r="O6374">
        <f t="shared" si="698"/>
        <v>8.7954750000000005E-3</v>
      </c>
      <c r="P6374">
        <f t="shared" si="699"/>
        <v>0.26738244</v>
      </c>
      <c r="Q6374" t="str">
        <f>VLOOKUP(VLOOKUP(C6374,Mapping!$A$1:$C$17,3,0),Mapping!$E$1:$F$6,2,0)</f>
        <v>Vùng 02</v>
      </c>
    </row>
    <row r="6375" spans="1:17" x14ac:dyDescent="0.3">
      <c r="A6375" s="33">
        <v>44865</v>
      </c>
      <c r="B6375">
        <v>2319</v>
      </c>
      <c r="C6375">
        <v>20</v>
      </c>
      <c r="D6375" s="38" t="s">
        <v>77</v>
      </c>
      <c r="E6375" s="2" t="s">
        <v>41</v>
      </c>
      <c r="F6375">
        <v>941602</v>
      </c>
      <c r="G6375" s="44">
        <f t="shared" si="693"/>
        <v>44562</v>
      </c>
      <c r="H6375" s="50">
        <f t="shared" si="694"/>
        <v>304</v>
      </c>
      <c r="I6375" s="50">
        <f t="shared" si="695"/>
        <v>967025255641.6001</v>
      </c>
      <c r="J6375" s="46">
        <v>1357547</v>
      </c>
      <c r="K6375" s="2" t="s">
        <v>35</v>
      </c>
      <c r="L6375" s="52" t="str">
        <f t="shared" si="696"/>
        <v>20221031USD</v>
      </c>
      <c r="M6375">
        <f>VLOOKUP(L6375,Mapping!$H$1:$K$25,4,0)</f>
        <v>23432</v>
      </c>
      <c r="N6375">
        <f t="shared" si="697"/>
        <v>22.063618064</v>
      </c>
      <c r="O6375">
        <f t="shared" si="698"/>
        <v>31.810041303999999</v>
      </c>
      <c r="P6375">
        <f t="shared" si="699"/>
        <v>967.0252556416001</v>
      </c>
      <c r="Q6375" t="str">
        <f>VLOOKUP(VLOOKUP(C6375,Mapping!$A$1:$C$17,3,0),Mapping!$E$1:$F$6,2,0)</f>
        <v>Vùng 02</v>
      </c>
    </row>
    <row r="6376" spans="1:17" x14ac:dyDescent="0.3">
      <c r="A6376" s="33">
        <v>44865</v>
      </c>
      <c r="B6376">
        <v>2321</v>
      </c>
      <c r="C6376">
        <v>40</v>
      </c>
      <c r="D6376" s="38" t="s">
        <v>77</v>
      </c>
      <c r="E6376" s="2" t="s">
        <v>41</v>
      </c>
      <c r="F6376">
        <v>6266292</v>
      </c>
      <c r="G6376" s="44">
        <f t="shared" si="693"/>
        <v>44562</v>
      </c>
      <c r="H6376" s="50">
        <f t="shared" si="694"/>
        <v>304</v>
      </c>
      <c r="I6376" s="50">
        <f t="shared" si="695"/>
        <v>238403001.59999999</v>
      </c>
      <c r="J6376" s="46">
        <v>7842204</v>
      </c>
      <c r="K6376" s="2" t="s">
        <v>34</v>
      </c>
      <c r="L6376" s="52" t="str">
        <f t="shared" si="696"/>
        <v>20221031VND</v>
      </c>
      <c r="M6376">
        <f>VLOOKUP(L6376,Mapping!$H$1:$K$25,4,0)</f>
        <v>1</v>
      </c>
      <c r="N6376">
        <f t="shared" si="697"/>
        <v>6.2662919999999997E-3</v>
      </c>
      <c r="O6376">
        <f t="shared" si="698"/>
        <v>7.8422040000000002E-3</v>
      </c>
      <c r="P6376">
        <f t="shared" si="699"/>
        <v>0.2384030016</v>
      </c>
      <c r="Q6376" t="str">
        <f>VLOOKUP(VLOOKUP(C6376,Mapping!$A$1:$C$17,3,0),Mapping!$E$1:$F$6,2,0)</f>
        <v>Vùng 01</v>
      </c>
    </row>
    <row r="6377" spans="1:17" x14ac:dyDescent="0.3">
      <c r="A6377" s="33">
        <v>44865</v>
      </c>
      <c r="B6377">
        <v>2321</v>
      </c>
      <c r="C6377">
        <v>40</v>
      </c>
      <c r="D6377" s="38" t="s">
        <v>77</v>
      </c>
      <c r="E6377" s="2" t="s">
        <v>41</v>
      </c>
      <c r="F6377">
        <v>1216791</v>
      </c>
      <c r="G6377" s="44">
        <f t="shared" si="693"/>
        <v>44562</v>
      </c>
      <c r="H6377" s="50">
        <f t="shared" si="694"/>
        <v>304</v>
      </c>
      <c r="I6377" s="50">
        <f t="shared" si="695"/>
        <v>949581475539.19995</v>
      </c>
      <c r="J6377" s="46">
        <v>1905113</v>
      </c>
      <c r="K6377" s="2" t="s">
        <v>46</v>
      </c>
      <c r="L6377" s="52" t="str">
        <f t="shared" si="696"/>
        <v>20221031SGD</v>
      </c>
      <c r="M6377">
        <f>VLOOKUP(L6377,Mapping!$H$1:$K$25,4,0)</f>
        <v>16396</v>
      </c>
      <c r="N6377">
        <f t="shared" si="697"/>
        <v>19.950505236000001</v>
      </c>
      <c r="O6377">
        <f t="shared" si="698"/>
        <v>31.236232747999999</v>
      </c>
      <c r="P6377">
        <f t="shared" si="699"/>
        <v>949.58147553919991</v>
      </c>
      <c r="Q6377" t="str">
        <f>VLOOKUP(VLOOKUP(C6377,Mapping!$A$1:$C$17,3,0),Mapping!$E$1:$F$6,2,0)</f>
        <v>Vùng 01</v>
      </c>
    </row>
    <row r="6378" spans="1:17" x14ac:dyDescent="0.3">
      <c r="A6378" s="33">
        <v>44865</v>
      </c>
      <c r="B6378">
        <v>2321</v>
      </c>
      <c r="C6378">
        <v>40</v>
      </c>
      <c r="D6378" s="38" t="s">
        <v>77</v>
      </c>
      <c r="E6378" s="2" t="s">
        <v>41</v>
      </c>
      <c r="F6378">
        <v>533269</v>
      </c>
      <c r="G6378" s="44">
        <f t="shared" si="693"/>
        <v>44562</v>
      </c>
      <c r="H6378" s="50">
        <f t="shared" si="694"/>
        <v>304</v>
      </c>
      <c r="I6378" s="50">
        <f t="shared" si="695"/>
        <v>1104028223065.6001</v>
      </c>
      <c r="J6378" s="46">
        <v>1549877</v>
      </c>
      <c r="K6378" s="2" t="s">
        <v>35</v>
      </c>
      <c r="L6378" s="52" t="str">
        <f t="shared" si="696"/>
        <v>20221031USD</v>
      </c>
      <c r="M6378">
        <f>VLOOKUP(L6378,Mapping!$H$1:$K$25,4,0)</f>
        <v>23432</v>
      </c>
      <c r="N6378">
        <f t="shared" si="697"/>
        <v>12.495559208</v>
      </c>
      <c r="O6378">
        <f t="shared" si="698"/>
        <v>36.316717863999997</v>
      </c>
      <c r="P6378">
        <f t="shared" si="699"/>
        <v>1104.0282230656001</v>
      </c>
      <c r="Q6378" t="str">
        <f>VLOOKUP(VLOOKUP(C6378,Mapping!$A$1:$C$17,3,0),Mapping!$E$1:$F$6,2,0)</f>
        <v>Vùng 01</v>
      </c>
    </row>
    <row r="6379" spans="1:17" x14ac:dyDescent="0.3">
      <c r="A6379" s="33">
        <v>44865</v>
      </c>
      <c r="B6379">
        <v>2321</v>
      </c>
      <c r="C6379">
        <v>40</v>
      </c>
      <c r="D6379" s="38" t="s">
        <v>77</v>
      </c>
      <c r="E6379" s="2" t="s">
        <v>41</v>
      </c>
      <c r="F6379">
        <v>6241990</v>
      </c>
      <c r="G6379" s="44">
        <f t="shared" si="693"/>
        <v>44562</v>
      </c>
      <c r="H6379" s="50">
        <f t="shared" si="694"/>
        <v>304</v>
      </c>
      <c r="I6379" s="50">
        <f t="shared" si="695"/>
        <v>242538860.79999998</v>
      </c>
      <c r="J6379" s="46">
        <v>7978252</v>
      </c>
      <c r="K6379" s="2" t="s">
        <v>34</v>
      </c>
      <c r="L6379" s="52" t="str">
        <f t="shared" si="696"/>
        <v>20221031VND</v>
      </c>
      <c r="M6379">
        <f>VLOOKUP(L6379,Mapping!$H$1:$K$25,4,0)</f>
        <v>1</v>
      </c>
      <c r="N6379">
        <f t="shared" si="697"/>
        <v>6.2419900000000002E-3</v>
      </c>
      <c r="O6379">
        <f t="shared" si="698"/>
        <v>7.9782519999999999E-3</v>
      </c>
      <c r="P6379">
        <f t="shared" si="699"/>
        <v>0.24253886079999998</v>
      </c>
      <c r="Q6379" t="str">
        <f>VLOOKUP(VLOOKUP(C6379,Mapping!$A$1:$C$17,3,0),Mapping!$E$1:$F$6,2,0)</f>
        <v>Vùng 01</v>
      </c>
    </row>
    <row r="6380" spans="1:17" x14ac:dyDescent="0.3">
      <c r="A6380" s="33">
        <v>44865</v>
      </c>
      <c r="B6380">
        <v>2323</v>
      </c>
      <c r="C6380">
        <v>25</v>
      </c>
      <c r="D6380" s="38" t="s">
        <v>77</v>
      </c>
      <c r="E6380" s="2" t="s">
        <v>41</v>
      </c>
      <c r="F6380">
        <v>1977081</v>
      </c>
      <c r="G6380" s="44">
        <f t="shared" si="693"/>
        <v>44562</v>
      </c>
      <c r="H6380" s="50">
        <f t="shared" si="694"/>
        <v>304</v>
      </c>
      <c r="I6380" s="50">
        <f t="shared" si="695"/>
        <v>4328808</v>
      </c>
      <c r="J6380" s="46">
        <v>142395</v>
      </c>
      <c r="K6380" s="2" t="s">
        <v>34</v>
      </c>
      <c r="L6380" s="52" t="str">
        <f t="shared" si="696"/>
        <v>20221031VND</v>
      </c>
      <c r="M6380">
        <f>VLOOKUP(L6380,Mapping!$H$1:$K$25,4,0)</f>
        <v>1</v>
      </c>
      <c r="N6380">
        <f t="shared" si="697"/>
        <v>1.9770809999999999E-3</v>
      </c>
      <c r="O6380">
        <f t="shared" si="698"/>
        <v>1.4239499999999999E-4</v>
      </c>
      <c r="P6380">
        <f t="shared" si="699"/>
        <v>4.328808E-3</v>
      </c>
      <c r="Q6380" t="str">
        <f>VLOOKUP(VLOOKUP(C6380,Mapping!$A$1:$C$17,3,0),Mapping!$E$1:$F$6,2,0)</f>
        <v>Vùng 01</v>
      </c>
    </row>
    <row r="6381" spans="1:17" x14ac:dyDescent="0.3">
      <c r="A6381" s="33">
        <v>44865</v>
      </c>
      <c r="B6381">
        <v>2324</v>
      </c>
      <c r="C6381">
        <v>41</v>
      </c>
      <c r="D6381" s="38" t="s">
        <v>77</v>
      </c>
      <c r="E6381" s="2" t="s">
        <v>41</v>
      </c>
      <c r="F6381">
        <v>795220</v>
      </c>
      <c r="G6381" s="44">
        <f t="shared" si="693"/>
        <v>44562</v>
      </c>
      <c r="H6381" s="50">
        <f t="shared" si="694"/>
        <v>304</v>
      </c>
      <c r="I6381" s="50">
        <f t="shared" si="695"/>
        <v>53696462.399999999</v>
      </c>
      <c r="J6381" s="46">
        <v>1766331</v>
      </c>
      <c r="K6381" s="2" t="s">
        <v>34</v>
      </c>
      <c r="L6381" s="52" t="str">
        <f t="shared" si="696"/>
        <v>20221031VND</v>
      </c>
      <c r="M6381">
        <f>VLOOKUP(L6381,Mapping!$H$1:$K$25,4,0)</f>
        <v>1</v>
      </c>
      <c r="N6381">
        <f t="shared" si="697"/>
        <v>7.9522000000000002E-4</v>
      </c>
      <c r="O6381">
        <f t="shared" si="698"/>
        <v>1.7663310000000001E-3</v>
      </c>
      <c r="P6381">
        <f t="shared" si="699"/>
        <v>5.3696462399999999E-2</v>
      </c>
      <c r="Q6381" t="str">
        <f>VLOOKUP(VLOOKUP(C6381,Mapping!$A$1:$C$17,3,0),Mapping!$E$1:$F$6,2,0)</f>
        <v>Vùng 05</v>
      </c>
    </row>
    <row r="6382" spans="1:17" x14ac:dyDescent="0.3">
      <c r="A6382" s="33">
        <v>44865</v>
      </c>
      <c r="B6382">
        <v>2324</v>
      </c>
      <c r="C6382">
        <v>25</v>
      </c>
      <c r="D6382" s="38" t="s">
        <v>77</v>
      </c>
      <c r="E6382" s="2" t="s">
        <v>41</v>
      </c>
      <c r="F6382">
        <v>1480883</v>
      </c>
      <c r="G6382" s="44">
        <f t="shared" si="693"/>
        <v>44562</v>
      </c>
      <c r="H6382" s="50">
        <f t="shared" si="694"/>
        <v>304</v>
      </c>
      <c r="I6382" s="50">
        <f t="shared" si="695"/>
        <v>28521675.199999999</v>
      </c>
      <c r="J6382" s="46">
        <v>938213</v>
      </c>
      <c r="K6382" s="2" t="s">
        <v>34</v>
      </c>
      <c r="L6382" s="52" t="str">
        <f t="shared" si="696"/>
        <v>20221031VND</v>
      </c>
      <c r="M6382">
        <f>VLOOKUP(L6382,Mapping!$H$1:$K$25,4,0)</f>
        <v>1</v>
      </c>
      <c r="N6382">
        <f t="shared" si="697"/>
        <v>1.4808829999999999E-3</v>
      </c>
      <c r="O6382">
        <f t="shared" si="698"/>
        <v>9.3821300000000002E-4</v>
      </c>
      <c r="P6382">
        <f t="shared" si="699"/>
        <v>2.8521675199999999E-2</v>
      </c>
      <c r="Q6382" t="str">
        <f>VLOOKUP(VLOOKUP(C6382,Mapping!$A$1:$C$17,3,0),Mapping!$E$1:$F$6,2,0)</f>
        <v>Vùng 01</v>
      </c>
    </row>
    <row r="6383" spans="1:17" x14ac:dyDescent="0.3">
      <c r="A6383" s="33">
        <v>44865</v>
      </c>
      <c r="B6383">
        <v>2326</v>
      </c>
      <c r="C6383">
        <v>25</v>
      </c>
      <c r="D6383" s="38" t="s">
        <v>77</v>
      </c>
      <c r="E6383" s="2" t="s">
        <v>41</v>
      </c>
      <c r="F6383">
        <v>1927348</v>
      </c>
      <c r="G6383" s="44">
        <f t="shared" si="693"/>
        <v>44562</v>
      </c>
      <c r="H6383" s="50">
        <f t="shared" si="694"/>
        <v>304</v>
      </c>
      <c r="I6383" s="50">
        <f t="shared" si="695"/>
        <v>19453993.600000001</v>
      </c>
      <c r="J6383" s="46">
        <v>639934</v>
      </c>
      <c r="K6383" s="2" t="s">
        <v>34</v>
      </c>
      <c r="L6383" s="52" t="str">
        <f t="shared" si="696"/>
        <v>20221031VND</v>
      </c>
      <c r="M6383">
        <f>VLOOKUP(L6383,Mapping!$H$1:$K$25,4,0)</f>
        <v>1</v>
      </c>
      <c r="N6383">
        <f t="shared" si="697"/>
        <v>1.927348E-3</v>
      </c>
      <c r="O6383">
        <f t="shared" si="698"/>
        <v>6.3993399999999999E-4</v>
      </c>
      <c r="P6383">
        <f t="shared" si="699"/>
        <v>1.94539936E-2</v>
      </c>
      <c r="Q6383" t="str">
        <f>VLOOKUP(VLOOKUP(C6383,Mapping!$A$1:$C$17,3,0),Mapping!$E$1:$F$6,2,0)</f>
        <v>Vùng 01</v>
      </c>
    </row>
    <row r="6384" spans="1:17" x14ac:dyDescent="0.3">
      <c r="A6384" s="33">
        <v>44865</v>
      </c>
      <c r="B6384">
        <v>2326</v>
      </c>
      <c r="C6384">
        <v>34</v>
      </c>
      <c r="D6384" s="38" t="s">
        <v>77</v>
      </c>
      <c r="E6384" s="2" t="s">
        <v>41</v>
      </c>
      <c r="F6384">
        <v>1495323</v>
      </c>
      <c r="G6384" s="44">
        <f t="shared" si="693"/>
        <v>44562</v>
      </c>
      <c r="H6384" s="50">
        <f t="shared" si="694"/>
        <v>304</v>
      </c>
      <c r="I6384" s="50">
        <f t="shared" si="695"/>
        <v>7770483.2000000002</v>
      </c>
      <c r="J6384" s="46">
        <v>255608</v>
      </c>
      <c r="K6384" s="2" t="s">
        <v>34</v>
      </c>
      <c r="L6384" s="52" t="str">
        <f t="shared" si="696"/>
        <v>20221031VND</v>
      </c>
      <c r="M6384">
        <f>VLOOKUP(L6384,Mapping!$H$1:$K$25,4,0)</f>
        <v>1</v>
      </c>
      <c r="N6384">
        <f t="shared" si="697"/>
        <v>1.495323E-3</v>
      </c>
      <c r="O6384">
        <f t="shared" si="698"/>
        <v>2.55608E-4</v>
      </c>
      <c r="P6384">
        <f t="shared" si="699"/>
        <v>7.7704832E-3</v>
      </c>
      <c r="Q6384" t="str">
        <f>VLOOKUP(VLOOKUP(C6384,Mapping!$A$1:$C$17,3,0),Mapping!$E$1:$F$6,2,0)</f>
        <v>Vùng 02</v>
      </c>
    </row>
    <row r="6385" spans="1:17" x14ac:dyDescent="0.3">
      <c r="A6385" s="33">
        <v>44865</v>
      </c>
      <c r="B6385">
        <v>2328</v>
      </c>
      <c r="C6385">
        <v>43</v>
      </c>
      <c r="D6385" s="38" t="s">
        <v>77</v>
      </c>
      <c r="E6385" s="2" t="s">
        <v>41</v>
      </c>
      <c r="F6385">
        <v>573044</v>
      </c>
      <c r="G6385" s="44">
        <f t="shared" si="693"/>
        <v>44562</v>
      </c>
      <c r="H6385" s="50">
        <f t="shared" si="694"/>
        <v>304</v>
      </c>
      <c r="I6385" s="50">
        <f t="shared" si="695"/>
        <v>43829686.399999999</v>
      </c>
      <c r="J6385" s="46">
        <v>1441766</v>
      </c>
      <c r="K6385" s="2" t="s">
        <v>34</v>
      </c>
      <c r="L6385" s="52" t="str">
        <f t="shared" si="696"/>
        <v>20221031VND</v>
      </c>
      <c r="M6385">
        <f>VLOOKUP(L6385,Mapping!$H$1:$K$25,4,0)</f>
        <v>1</v>
      </c>
      <c r="N6385">
        <f t="shared" si="697"/>
        <v>5.7304399999999998E-4</v>
      </c>
      <c r="O6385">
        <f t="shared" si="698"/>
        <v>1.4417659999999999E-3</v>
      </c>
      <c r="P6385">
        <f t="shared" si="699"/>
        <v>4.3829686399999998E-2</v>
      </c>
      <c r="Q6385" t="str">
        <f>VLOOKUP(VLOOKUP(C6385,Mapping!$A$1:$C$17,3,0),Mapping!$E$1:$F$6,2,0)</f>
        <v>Vùng 04</v>
      </c>
    </row>
    <row r="6386" spans="1:17" x14ac:dyDescent="0.3">
      <c r="A6386" s="33">
        <v>44865</v>
      </c>
      <c r="B6386">
        <v>2331</v>
      </c>
      <c r="C6386">
        <v>20</v>
      </c>
      <c r="D6386" s="38" t="s">
        <v>77</v>
      </c>
      <c r="E6386" s="2" t="s">
        <v>41</v>
      </c>
      <c r="F6386">
        <v>387438</v>
      </c>
      <c r="G6386" s="44">
        <f t="shared" si="693"/>
        <v>44562</v>
      </c>
      <c r="H6386" s="50">
        <f t="shared" si="694"/>
        <v>304</v>
      </c>
      <c r="I6386" s="50">
        <f t="shared" si="695"/>
        <v>56502838.399999999</v>
      </c>
      <c r="J6386" s="46">
        <v>1858646</v>
      </c>
      <c r="K6386" s="2" t="s">
        <v>34</v>
      </c>
      <c r="L6386" s="52" t="str">
        <f t="shared" si="696"/>
        <v>20221031VND</v>
      </c>
      <c r="M6386">
        <f>VLOOKUP(L6386,Mapping!$H$1:$K$25,4,0)</f>
        <v>1</v>
      </c>
      <c r="N6386">
        <f t="shared" si="697"/>
        <v>3.8743799999999999E-4</v>
      </c>
      <c r="O6386">
        <f t="shared" si="698"/>
        <v>1.858646E-3</v>
      </c>
      <c r="P6386">
        <f t="shared" si="699"/>
        <v>5.6502838399999998E-2</v>
      </c>
      <c r="Q6386" t="str">
        <f>VLOOKUP(VLOOKUP(C6386,Mapping!$A$1:$C$17,3,0),Mapping!$E$1:$F$6,2,0)</f>
        <v>Vùng 02</v>
      </c>
    </row>
    <row r="6387" spans="1:17" x14ac:dyDescent="0.3">
      <c r="A6387" s="33">
        <v>44865</v>
      </c>
      <c r="B6387">
        <v>2333</v>
      </c>
      <c r="C6387">
        <v>40</v>
      </c>
      <c r="D6387" s="38" t="s">
        <v>77</v>
      </c>
      <c r="E6387" s="2" t="s">
        <v>41</v>
      </c>
      <c r="F6387">
        <v>257598</v>
      </c>
      <c r="G6387" s="44">
        <f t="shared" si="693"/>
        <v>44562</v>
      </c>
      <c r="H6387" s="50">
        <f t="shared" si="694"/>
        <v>304</v>
      </c>
      <c r="I6387" s="50">
        <f t="shared" si="695"/>
        <v>32664587.199999999</v>
      </c>
      <c r="J6387" s="46">
        <v>1074493</v>
      </c>
      <c r="K6387" s="2" t="s">
        <v>34</v>
      </c>
      <c r="L6387" s="52" t="str">
        <f t="shared" si="696"/>
        <v>20221031VND</v>
      </c>
      <c r="M6387">
        <f>VLOOKUP(L6387,Mapping!$H$1:$K$25,4,0)</f>
        <v>1</v>
      </c>
      <c r="N6387">
        <f t="shared" si="697"/>
        <v>2.57598E-4</v>
      </c>
      <c r="O6387">
        <f t="shared" si="698"/>
        <v>1.0744929999999999E-3</v>
      </c>
      <c r="P6387">
        <f t="shared" si="699"/>
        <v>3.2664587199999998E-2</v>
      </c>
      <c r="Q6387" t="str">
        <f>VLOOKUP(VLOOKUP(C6387,Mapping!$A$1:$C$17,3,0),Mapping!$E$1:$F$6,2,0)</f>
        <v>Vùng 01</v>
      </c>
    </row>
    <row r="6388" spans="1:17" x14ac:dyDescent="0.3">
      <c r="A6388" s="33">
        <v>44865</v>
      </c>
      <c r="B6388">
        <v>2334</v>
      </c>
      <c r="C6388">
        <v>48</v>
      </c>
      <c r="D6388" s="38" t="s">
        <v>77</v>
      </c>
      <c r="E6388" s="2" t="s">
        <v>41</v>
      </c>
      <c r="F6388">
        <v>1411139</v>
      </c>
      <c r="G6388" s="44">
        <f t="shared" si="693"/>
        <v>44562</v>
      </c>
      <c r="H6388" s="50">
        <f t="shared" si="694"/>
        <v>304</v>
      </c>
      <c r="I6388" s="50">
        <f t="shared" si="695"/>
        <v>33489886.400000002</v>
      </c>
      <c r="J6388" s="46">
        <v>1101641</v>
      </c>
      <c r="K6388" s="2" t="s">
        <v>34</v>
      </c>
      <c r="L6388" s="52" t="str">
        <f t="shared" si="696"/>
        <v>20221031VND</v>
      </c>
      <c r="M6388">
        <f>VLOOKUP(L6388,Mapping!$H$1:$K$25,4,0)</f>
        <v>1</v>
      </c>
      <c r="N6388">
        <f t="shared" si="697"/>
        <v>1.4111390000000001E-3</v>
      </c>
      <c r="O6388">
        <f t="shared" si="698"/>
        <v>1.101641E-3</v>
      </c>
      <c r="P6388">
        <f t="shared" si="699"/>
        <v>3.3489886400000002E-2</v>
      </c>
      <c r="Q6388" t="str">
        <f>VLOOKUP(VLOOKUP(C6388,Mapping!$A$1:$C$17,3,0),Mapping!$E$1:$F$6,2,0)</f>
        <v>Vùng 01</v>
      </c>
    </row>
    <row r="6389" spans="1:17" x14ac:dyDescent="0.3">
      <c r="A6389" s="33">
        <v>44865</v>
      </c>
      <c r="B6389">
        <v>2334</v>
      </c>
      <c r="C6389">
        <v>48</v>
      </c>
      <c r="D6389" s="38" t="s">
        <v>77</v>
      </c>
      <c r="E6389" s="2" t="s">
        <v>41</v>
      </c>
      <c r="F6389">
        <v>773764</v>
      </c>
      <c r="G6389" s="44">
        <f t="shared" si="693"/>
        <v>44562</v>
      </c>
      <c r="H6389" s="50">
        <f t="shared" si="694"/>
        <v>304</v>
      </c>
      <c r="I6389" s="50">
        <f t="shared" si="695"/>
        <v>49933976</v>
      </c>
      <c r="J6389" s="46">
        <v>1642565</v>
      </c>
      <c r="K6389" s="2" t="s">
        <v>34</v>
      </c>
      <c r="L6389" s="52" t="str">
        <f t="shared" si="696"/>
        <v>20221031VND</v>
      </c>
      <c r="M6389">
        <f>VLOOKUP(L6389,Mapping!$H$1:$K$25,4,0)</f>
        <v>1</v>
      </c>
      <c r="N6389">
        <f t="shared" si="697"/>
        <v>7.7376400000000003E-4</v>
      </c>
      <c r="O6389">
        <f t="shared" si="698"/>
        <v>1.6425649999999999E-3</v>
      </c>
      <c r="P6389">
        <f t="shared" si="699"/>
        <v>4.9933975999999998E-2</v>
      </c>
      <c r="Q6389" t="str">
        <f>VLOOKUP(VLOOKUP(C6389,Mapping!$A$1:$C$17,3,0),Mapping!$E$1:$F$6,2,0)</f>
        <v>Vùng 01</v>
      </c>
    </row>
    <row r="6390" spans="1:17" x14ac:dyDescent="0.3">
      <c r="A6390" s="33">
        <v>44865</v>
      </c>
      <c r="B6390">
        <v>2335</v>
      </c>
      <c r="C6390">
        <v>48</v>
      </c>
      <c r="D6390" s="38" t="s">
        <v>77</v>
      </c>
      <c r="E6390" s="2" t="s">
        <v>41</v>
      </c>
      <c r="F6390">
        <v>1700133</v>
      </c>
      <c r="G6390" s="44">
        <f t="shared" si="693"/>
        <v>44562</v>
      </c>
      <c r="H6390" s="50">
        <f t="shared" si="694"/>
        <v>304</v>
      </c>
      <c r="I6390" s="50">
        <f t="shared" si="695"/>
        <v>41916918.399999999</v>
      </c>
      <c r="J6390" s="46">
        <v>1378846</v>
      </c>
      <c r="K6390" s="2" t="s">
        <v>34</v>
      </c>
      <c r="L6390" s="52" t="str">
        <f t="shared" si="696"/>
        <v>20221031VND</v>
      </c>
      <c r="M6390">
        <f>VLOOKUP(L6390,Mapping!$H$1:$K$25,4,0)</f>
        <v>1</v>
      </c>
      <c r="N6390">
        <f t="shared" si="697"/>
        <v>1.7001329999999999E-3</v>
      </c>
      <c r="O6390">
        <f t="shared" si="698"/>
        <v>1.378846E-3</v>
      </c>
      <c r="P6390">
        <f t="shared" si="699"/>
        <v>4.1916918399999996E-2</v>
      </c>
      <c r="Q6390" t="str">
        <f>VLOOKUP(VLOOKUP(C6390,Mapping!$A$1:$C$17,3,0),Mapping!$E$1:$F$6,2,0)</f>
        <v>Vùng 01</v>
      </c>
    </row>
    <row r="6391" spans="1:17" x14ac:dyDescent="0.3">
      <c r="A6391" s="33">
        <v>44865</v>
      </c>
      <c r="B6391">
        <v>2335</v>
      </c>
      <c r="C6391">
        <v>34</v>
      </c>
      <c r="D6391" s="38" t="s">
        <v>77</v>
      </c>
      <c r="E6391" s="2" t="s">
        <v>41</v>
      </c>
      <c r="F6391">
        <v>1542880</v>
      </c>
      <c r="G6391" s="44">
        <f t="shared" si="693"/>
        <v>44562</v>
      </c>
      <c r="H6391" s="50">
        <f t="shared" si="694"/>
        <v>304</v>
      </c>
      <c r="I6391" s="50">
        <f t="shared" si="695"/>
        <v>39266585.600000001</v>
      </c>
      <c r="J6391" s="46">
        <v>1291664</v>
      </c>
      <c r="K6391" s="2" t="s">
        <v>34</v>
      </c>
      <c r="L6391" s="52" t="str">
        <f t="shared" si="696"/>
        <v>20221031VND</v>
      </c>
      <c r="M6391">
        <f>VLOOKUP(L6391,Mapping!$H$1:$K$25,4,0)</f>
        <v>1</v>
      </c>
      <c r="N6391">
        <f t="shared" si="697"/>
        <v>1.5428799999999999E-3</v>
      </c>
      <c r="O6391">
        <f t="shared" si="698"/>
        <v>1.2916640000000001E-3</v>
      </c>
      <c r="P6391">
        <f t="shared" si="699"/>
        <v>3.9266585600000001E-2</v>
      </c>
      <c r="Q6391" t="str">
        <f>VLOOKUP(VLOOKUP(C6391,Mapping!$A$1:$C$17,3,0),Mapping!$E$1:$F$6,2,0)</f>
        <v>Vùng 02</v>
      </c>
    </row>
    <row r="6392" spans="1:17" x14ac:dyDescent="0.3">
      <c r="A6392" s="33">
        <v>44865</v>
      </c>
      <c r="B6392">
        <v>2335</v>
      </c>
      <c r="C6392">
        <v>34</v>
      </c>
      <c r="D6392" s="38" t="s">
        <v>77</v>
      </c>
      <c r="E6392" s="2" t="s">
        <v>41</v>
      </c>
      <c r="F6392">
        <v>1980294</v>
      </c>
      <c r="G6392" s="44">
        <f t="shared" si="693"/>
        <v>44562</v>
      </c>
      <c r="H6392" s="50">
        <f t="shared" si="694"/>
        <v>304</v>
      </c>
      <c r="I6392" s="50">
        <f t="shared" si="695"/>
        <v>40195488</v>
      </c>
      <c r="J6392" s="46">
        <v>1322220</v>
      </c>
      <c r="K6392" s="2" t="s">
        <v>34</v>
      </c>
      <c r="L6392" s="52" t="str">
        <f t="shared" si="696"/>
        <v>20221031VND</v>
      </c>
      <c r="M6392">
        <f>VLOOKUP(L6392,Mapping!$H$1:$K$25,4,0)</f>
        <v>1</v>
      </c>
      <c r="N6392">
        <f t="shared" si="697"/>
        <v>1.9802940000000001E-3</v>
      </c>
      <c r="O6392">
        <f t="shared" si="698"/>
        <v>1.32222E-3</v>
      </c>
      <c r="P6392">
        <f t="shared" si="699"/>
        <v>4.0195488000000001E-2</v>
      </c>
      <c r="Q6392" t="str">
        <f>VLOOKUP(VLOOKUP(C6392,Mapping!$A$1:$C$17,3,0),Mapping!$E$1:$F$6,2,0)</f>
        <v>Vùng 02</v>
      </c>
    </row>
    <row r="6393" spans="1:17" x14ac:dyDescent="0.3">
      <c r="A6393" s="33">
        <v>44865</v>
      </c>
      <c r="B6393">
        <v>2336</v>
      </c>
      <c r="C6393">
        <v>40</v>
      </c>
      <c r="D6393" s="38" t="s">
        <v>77</v>
      </c>
      <c r="E6393" s="2" t="s">
        <v>41</v>
      </c>
      <c r="F6393">
        <v>442069</v>
      </c>
      <c r="G6393" s="44">
        <f t="shared" si="693"/>
        <v>44562</v>
      </c>
      <c r="H6393" s="50">
        <f t="shared" si="694"/>
        <v>304</v>
      </c>
      <c r="I6393" s="50">
        <f t="shared" si="695"/>
        <v>14583609.6</v>
      </c>
      <c r="J6393" s="46">
        <v>479724</v>
      </c>
      <c r="K6393" s="2" t="s">
        <v>34</v>
      </c>
      <c r="L6393" s="52" t="str">
        <f t="shared" si="696"/>
        <v>20221031VND</v>
      </c>
      <c r="M6393">
        <f>VLOOKUP(L6393,Mapping!$H$1:$K$25,4,0)</f>
        <v>1</v>
      </c>
      <c r="N6393">
        <f t="shared" si="697"/>
        <v>4.4206900000000001E-4</v>
      </c>
      <c r="O6393">
        <f t="shared" si="698"/>
        <v>4.79724E-4</v>
      </c>
      <c r="P6393">
        <f t="shared" si="699"/>
        <v>1.45836096E-2</v>
      </c>
      <c r="Q6393" t="str">
        <f>VLOOKUP(VLOOKUP(C6393,Mapping!$A$1:$C$17,3,0),Mapping!$E$1:$F$6,2,0)</f>
        <v>Vùng 01</v>
      </c>
    </row>
    <row r="6394" spans="1:17" x14ac:dyDescent="0.3">
      <c r="A6394" s="33">
        <v>44865</v>
      </c>
      <c r="B6394">
        <v>2340</v>
      </c>
      <c r="C6394">
        <v>11</v>
      </c>
      <c r="D6394" s="38" t="s">
        <v>77</v>
      </c>
      <c r="E6394" s="2" t="s">
        <v>41</v>
      </c>
      <c r="F6394">
        <v>285064</v>
      </c>
      <c r="G6394" s="44">
        <f t="shared" si="693"/>
        <v>44562</v>
      </c>
      <c r="H6394" s="50">
        <f t="shared" si="694"/>
        <v>304</v>
      </c>
      <c r="I6394" s="50">
        <f t="shared" si="695"/>
        <v>37100920</v>
      </c>
      <c r="J6394" s="46">
        <v>1220425</v>
      </c>
      <c r="K6394" s="2" t="s">
        <v>34</v>
      </c>
      <c r="L6394" s="52" t="str">
        <f t="shared" si="696"/>
        <v>20221031VND</v>
      </c>
      <c r="M6394">
        <f>VLOOKUP(L6394,Mapping!$H$1:$K$25,4,0)</f>
        <v>1</v>
      </c>
      <c r="N6394">
        <f t="shared" si="697"/>
        <v>2.8506400000000002E-4</v>
      </c>
      <c r="O6394">
        <f t="shared" si="698"/>
        <v>1.220425E-3</v>
      </c>
      <c r="P6394">
        <f t="shared" si="699"/>
        <v>3.7100920000000003E-2</v>
      </c>
      <c r="Q6394" t="str">
        <f>VLOOKUP(VLOOKUP(C6394,Mapping!$A$1:$C$17,3,0),Mapping!$E$1:$F$6,2,0)</f>
        <v>Vùng 01</v>
      </c>
    </row>
    <row r="6395" spans="1:17" x14ac:dyDescent="0.3">
      <c r="A6395" s="33">
        <v>44865</v>
      </c>
      <c r="B6395">
        <v>2340</v>
      </c>
      <c r="C6395">
        <v>34</v>
      </c>
      <c r="D6395" s="38" t="s">
        <v>77</v>
      </c>
      <c r="E6395" s="2" t="s">
        <v>41</v>
      </c>
      <c r="F6395">
        <v>8990612</v>
      </c>
      <c r="G6395" s="44">
        <f t="shared" si="693"/>
        <v>44562</v>
      </c>
      <c r="H6395" s="50">
        <f t="shared" si="694"/>
        <v>304</v>
      </c>
      <c r="I6395" s="50">
        <f t="shared" si="695"/>
        <v>269747651.19999999</v>
      </c>
      <c r="J6395" s="46">
        <v>8873278</v>
      </c>
      <c r="K6395" s="2" t="s">
        <v>34</v>
      </c>
      <c r="L6395" s="52" t="str">
        <f t="shared" si="696"/>
        <v>20221031VND</v>
      </c>
      <c r="M6395">
        <f>VLOOKUP(L6395,Mapping!$H$1:$K$25,4,0)</f>
        <v>1</v>
      </c>
      <c r="N6395">
        <f t="shared" si="697"/>
        <v>8.9906120000000003E-3</v>
      </c>
      <c r="O6395">
        <f t="shared" si="698"/>
        <v>8.8732780000000001E-3</v>
      </c>
      <c r="P6395">
        <f t="shared" si="699"/>
        <v>0.26974765119999999</v>
      </c>
      <c r="Q6395" t="str">
        <f>VLOOKUP(VLOOKUP(C6395,Mapping!$A$1:$C$17,3,0),Mapping!$E$1:$F$6,2,0)</f>
        <v>Vùng 02</v>
      </c>
    </row>
    <row r="6396" spans="1:17" x14ac:dyDescent="0.3">
      <c r="A6396" s="33">
        <v>44865</v>
      </c>
      <c r="B6396">
        <v>2341</v>
      </c>
      <c r="C6396">
        <v>12</v>
      </c>
      <c r="D6396" s="38" t="s">
        <v>77</v>
      </c>
      <c r="E6396" s="2" t="s">
        <v>41</v>
      </c>
      <c r="F6396">
        <v>1579157</v>
      </c>
      <c r="G6396" s="44">
        <f t="shared" si="693"/>
        <v>44562</v>
      </c>
      <c r="H6396" s="50">
        <f t="shared" si="694"/>
        <v>304</v>
      </c>
      <c r="I6396" s="50">
        <f t="shared" si="695"/>
        <v>27961464</v>
      </c>
      <c r="J6396" s="46">
        <v>919785</v>
      </c>
      <c r="K6396" s="2" t="s">
        <v>34</v>
      </c>
      <c r="L6396" s="52" t="str">
        <f t="shared" si="696"/>
        <v>20221031VND</v>
      </c>
      <c r="M6396">
        <f>VLOOKUP(L6396,Mapping!$H$1:$K$25,4,0)</f>
        <v>1</v>
      </c>
      <c r="N6396">
        <f t="shared" si="697"/>
        <v>1.5791570000000001E-3</v>
      </c>
      <c r="O6396">
        <f t="shared" si="698"/>
        <v>9.19785E-4</v>
      </c>
      <c r="P6396">
        <f t="shared" si="699"/>
        <v>2.7961463999999998E-2</v>
      </c>
      <c r="Q6396" t="str">
        <f>VLOOKUP(VLOOKUP(C6396,Mapping!$A$1:$C$17,3,0),Mapping!$E$1:$F$6,2,0)</f>
        <v>Vùng 03</v>
      </c>
    </row>
    <row r="6397" spans="1:17" x14ac:dyDescent="0.3">
      <c r="A6397" s="33">
        <v>44865</v>
      </c>
      <c r="B6397">
        <v>2341</v>
      </c>
      <c r="C6397">
        <v>23</v>
      </c>
      <c r="D6397" s="38" t="s">
        <v>77</v>
      </c>
      <c r="E6397" s="2" t="s">
        <v>41</v>
      </c>
      <c r="F6397">
        <v>639238</v>
      </c>
      <c r="G6397" s="44">
        <f t="shared" si="693"/>
        <v>44562</v>
      </c>
      <c r="H6397" s="50">
        <f t="shared" si="694"/>
        <v>304</v>
      </c>
      <c r="I6397" s="50">
        <f t="shared" si="695"/>
        <v>52113990.399999999</v>
      </c>
      <c r="J6397" s="46">
        <v>1714276</v>
      </c>
      <c r="K6397" s="2" t="s">
        <v>34</v>
      </c>
      <c r="L6397" s="52" t="str">
        <f t="shared" si="696"/>
        <v>20221031VND</v>
      </c>
      <c r="M6397">
        <f>VLOOKUP(L6397,Mapping!$H$1:$K$25,4,0)</f>
        <v>1</v>
      </c>
      <c r="N6397">
        <f t="shared" si="697"/>
        <v>6.3923799999999998E-4</v>
      </c>
      <c r="O6397">
        <f t="shared" si="698"/>
        <v>1.714276E-3</v>
      </c>
      <c r="P6397">
        <f t="shared" si="699"/>
        <v>5.2113990399999997E-2</v>
      </c>
      <c r="Q6397" t="str">
        <f>VLOOKUP(VLOOKUP(C6397,Mapping!$A$1:$C$17,3,0),Mapping!$E$1:$F$6,2,0)</f>
        <v>Vùng 02</v>
      </c>
    </row>
    <row r="6398" spans="1:17" x14ac:dyDescent="0.3">
      <c r="A6398" s="33">
        <v>44865</v>
      </c>
      <c r="B6398">
        <v>2341</v>
      </c>
      <c r="C6398">
        <v>23</v>
      </c>
      <c r="D6398" s="38" t="s">
        <v>77</v>
      </c>
      <c r="E6398" s="2" t="s">
        <v>41</v>
      </c>
      <c r="F6398">
        <v>1646410</v>
      </c>
      <c r="G6398" s="44">
        <f t="shared" si="693"/>
        <v>44562</v>
      </c>
      <c r="H6398" s="50">
        <f t="shared" si="694"/>
        <v>304</v>
      </c>
      <c r="I6398" s="50">
        <f t="shared" si="695"/>
        <v>1066721217331.2001</v>
      </c>
      <c r="J6398" s="46">
        <v>1497504</v>
      </c>
      <c r="K6398" s="2" t="s">
        <v>35</v>
      </c>
      <c r="L6398" s="52" t="str">
        <f t="shared" si="696"/>
        <v>20221031USD</v>
      </c>
      <c r="M6398">
        <f>VLOOKUP(L6398,Mapping!$H$1:$K$25,4,0)</f>
        <v>23432</v>
      </c>
      <c r="N6398">
        <f t="shared" si="697"/>
        <v>38.578679119999997</v>
      </c>
      <c r="O6398">
        <f t="shared" si="698"/>
        <v>35.089513728</v>
      </c>
      <c r="P6398">
        <f t="shared" si="699"/>
        <v>1066.7212173312</v>
      </c>
      <c r="Q6398" t="str">
        <f>VLOOKUP(VLOOKUP(C6398,Mapping!$A$1:$C$17,3,0),Mapping!$E$1:$F$6,2,0)</f>
        <v>Vùng 02</v>
      </c>
    </row>
    <row r="6399" spans="1:17" x14ac:dyDescent="0.3">
      <c r="A6399" s="33">
        <v>44865</v>
      </c>
      <c r="B6399">
        <v>2341</v>
      </c>
      <c r="C6399">
        <v>43</v>
      </c>
      <c r="D6399" s="38" t="s">
        <v>77</v>
      </c>
      <c r="E6399" s="2" t="s">
        <v>41</v>
      </c>
      <c r="F6399">
        <v>247793</v>
      </c>
      <c r="G6399" s="44">
        <f t="shared" si="693"/>
        <v>44562</v>
      </c>
      <c r="H6399" s="50">
        <f t="shared" si="694"/>
        <v>304</v>
      </c>
      <c r="I6399" s="50">
        <f t="shared" si="695"/>
        <v>41221214.399999999</v>
      </c>
      <c r="J6399" s="46">
        <v>1355961</v>
      </c>
      <c r="K6399" s="2" t="s">
        <v>34</v>
      </c>
      <c r="L6399" s="52" t="str">
        <f t="shared" si="696"/>
        <v>20221031VND</v>
      </c>
      <c r="M6399">
        <f>VLOOKUP(L6399,Mapping!$H$1:$K$25,4,0)</f>
        <v>1</v>
      </c>
      <c r="N6399">
        <f t="shared" si="697"/>
        <v>2.47793E-4</v>
      </c>
      <c r="O6399">
        <f t="shared" si="698"/>
        <v>1.3559609999999999E-3</v>
      </c>
      <c r="P6399">
        <f t="shared" si="699"/>
        <v>4.1221214399999997E-2</v>
      </c>
      <c r="Q6399" t="str">
        <f>VLOOKUP(VLOOKUP(C6399,Mapping!$A$1:$C$17,3,0),Mapping!$E$1:$F$6,2,0)</f>
        <v>Vùng 04</v>
      </c>
    </row>
    <row r="6400" spans="1:17" x14ac:dyDescent="0.3">
      <c r="A6400" s="33">
        <v>44865</v>
      </c>
      <c r="B6400">
        <v>2342</v>
      </c>
      <c r="C6400">
        <v>16</v>
      </c>
      <c r="D6400" s="38" t="s">
        <v>77</v>
      </c>
      <c r="E6400" s="2" t="s">
        <v>41</v>
      </c>
      <c r="F6400">
        <v>777835</v>
      </c>
      <c r="G6400" s="44">
        <f t="shared" si="693"/>
        <v>44562</v>
      </c>
      <c r="H6400" s="50">
        <f t="shared" si="694"/>
        <v>304</v>
      </c>
      <c r="I6400" s="50">
        <f t="shared" si="695"/>
        <v>45647272</v>
      </c>
      <c r="J6400" s="46">
        <v>1501555</v>
      </c>
      <c r="K6400" s="2" t="s">
        <v>34</v>
      </c>
      <c r="L6400" s="52" t="str">
        <f t="shared" si="696"/>
        <v>20221031VND</v>
      </c>
      <c r="M6400">
        <f>VLOOKUP(L6400,Mapping!$H$1:$K$25,4,0)</f>
        <v>1</v>
      </c>
      <c r="N6400">
        <f t="shared" si="697"/>
        <v>7.7783500000000005E-4</v>
      </c>
      <c r="O6400">
        <f t="shared" si="698"/>
        <v>1.5015549999999999E-3</v>
      </c>
      <c r="P6400">
        <f t="shared" si="699"/>
        <v>4.5647272000000003E-2</v>
      </c>
      <c r="Q6400" t="str">
        <f>VLOOKUP(VLOOKUP(C6400,Mapping!$A$1:$C$17,3,0),Mapping!$E$1:$F$6,2,0)</f>
        <v>Vùng 01</v>
      </c>
    </row>
    <row r="6401" spans="1:17" x14ac:dyDescent="0.3">
      <c r="A6401" s="33">
        <v>44865</v>
      </c>
      <c r="B6401">
        <v>2343</v>
      </c>
      <c r="C6401">
        <v>41</v>
      </c>
      <c r="D6401" s="38" t="s">
        <v>77</v>
      </c>
      <c r="E6401" s="2" t="s">
        <v>41</v>
      </c>
      <c r="F6401">
        <v>1918044</v>
      </c>
      <c r="G6401" s="44">
        <f t="shared" si="693"/>
        <v>44562</v>
      </c>
      <c r="H6401" s="50">
        <f t="shared" si="694"/>
        <v>304</v>
      </c>
      <c r="I6401" s="50">
        <f t="shared" si="695"/>
        <v>44435315.199999996</v>
      </c>
      <c r="J6401" s="46">
        <v>1461688</v>
      </c>
      <c r="K6401" s="2" t="s">
        <v>34</v>
      </c>
      <c r="L6401" s="52" t="str">
        <f t="shared" si="696"/>
        <v>20221031VND</v>
      </c>
      <c r="M6401">
        <f>VLOOKUP(L6401,Mapping!$H$1:$K$25,4,0)</f>
        <v>1</v>
      </c>
      <c r="N6401">
        <f t="shared" si="697"/>
        <v>1.918044E-3</v>
      </c>
      <c r="O6401">
        <f t="shared" si="698"/>
        <v>1.461688E-3</v>
      </c>
      <c r="P6401">
        <f t="shared" si="699"/>
        <v>4.4435315199999999E-2</v>
      </c>
      <c r="Q6401" t="str">
        <f>VLOOKUP(VLOOKUP(C6401,Mapping!$A$1:$C$17,3,0),Mapping!$E$1:$F$6,2,0)</f>
        <v>Vùng 05</v>
      </c>
    </row>
    <row r="6402" spans="1:17" x14ac:dyDescent="0.3">
      <c r="A6402" s="33">
        <v>44865</v>
      </c>
      <c r="B6402">
        <v>2345</v>
      </c>
      <c r="C6402">
        <v>43</v>
      </c>
      <c r="D6402" s="38" t="s">
        <v>77</v>
      </c>
      <c r="E6402" s="2" t="s">
        <v>41</v>
      </c>
      <c r="F6402">
        <v>6368459</v>
      </c>
      <c r="G6402" s="44">
        <f t="shared" ref="G6402:G6465" si="700">DATE(YEAR(A6402),1,1)</f>
        <v>44562</v>
      </c>
      <c r="H6402" s="50">
        <f t="shared" ref="H6402:H6465" si="701">DATEDIF(G6402,A6402,"D")+1</f>
        <v>304</v>
      </c>
      <c r="I6402" s="50">
        <f t="shared" si="695"/>
        <v>196989416</v>
      </c>
      <c r="J6402" s="46">
        <v>6479915</v>
      </c>
      <c r="K6402" s="2" t="s">
        <v>34</v>
      </c>
      <c r="L6402" s="52" t="str">
        <f t="shared" si="696"/>
        <v>20221031VND</v>
      </c>
      <c r="M6402">
        <f>VLOOKUP(L6402,Mapping!$H$1:$K$25,4,0)</f>
        <v>1</v>
      </c>
      <c r="N6402">
        <f t="shared" si="697"/>
        <v>6.3684589999999999E-3</v>
      </c>
      <c r="O6402">
        <f t="shared" si="698"/>
        <v>6.4799150000000002E-3</v>
      </c>
      <c r="P6402">
        <f t="shared" si="699"/>
        <v>0.196989416</v>
      </c>
      <c r="Q6402" t="str">
        <f>VLOOKUP(VLOOKUP(C6402,Mapping!$A$1:$C$17,3,0),Mapping!$E$1:$F$6,2,0)</f>
        <v>Vùng 04</v>
      </c>
    </row>
    <row r="6403" spans="1:17" x14ac:dyDescent="0.3">
      <c r="A6403" s="33">
        <v>44865</v>
      </c>
      <c r="B6403">
        <v>2345</v>
      </c>
      <c r="C6403">
        <v>48</v>
      </c>
      <c r="D6403" s="38" t="s">
        <v>77</v>
      </c>
      <c r="E6403" s="2" t="s">
        <v>41</v>
      </c>
      <c r="F6403">
        <v>518507</v>
      </c>
      <c r="G6403" s="44">
        <f t="shared" si="700"/>
        <v>44562</v>
      </c>
      <c r="H6403" s="50">
        <f t="shared" si="701"/>
        <v>304</v>
      </c>
      <c r="I6403" s="50">
        <f t="shared" ref="I6403:I6466" si="702">H6403*(J6403/10)*M6403</f>
        <v>10024582.4</v>
      </c>
      <c r="J6403" s="46">
        <v>329756</v>
      </c>
      <c r="K6403" s="2" t="s">
        <v>34</v>
      </c>
      <c r="L6403" s="52" t="str">
        <f t="shared" ref="L6403:L6466" si="703">CONCATENATE(TEXT(A6403,"YYYYMMDD"),K6403)</f>
        <v>20221031VND</v>
      </c>
      <c r="M6403">
        <f>VLOOKUP(L6403,Mapping!$H$1:$K$25,4,0)</f>
        <v>1</v>
      </c>
      <c r="N6403">
        <f t="shared" ref="N6403:N6466" si="704">F6403*M6403/10^9</f>
        <v>5.1850699999999997E-4</v>
      </c>
      <c r="O6403">
        <f t="shared" ref="O6403:O6466" si="705">J6403*M6403/10^9</f>
        <v>3.2975600000000001E-4</v>
      </c>
      <c r="P6403">
        <f t="shared" ref="P6403:P6466" si="706">I6403/10^9</f>
        <v>1.0024582400000001E-2</v>
      </c>
      <c r="Q6403" t="str">
        <f>VLOOKUP(VLOOKUP(C6403,Mapping!$A$1:$C$17,3,0),Mapping!$E$1:$F$6,2,0)</f>
        <v>Vùng 01</v>
      </c>
    </row>
    <row r="6404" spans="1:17" x14ac:dyDescent="0.3">
      <c r="A6404" s="33">
        <v>44865</v>
      </c>
      <c r="B6404">
        <v>2345</v>
      </c>
      <c r="C6404">
        <v>20</v>
      </c>
      <c r="D6404" s="38" t="s">
        <v>77</v>
      </c>
      <c r="E6404" s="2" t="s">
        <v>41</v>
      </c>
      <c r="F6404">
        <v>7912093</v>
      </c>
      <c r="G6404" s="44">
        <f t="shared" si="700"/>
        <v>44562</v>
      </c>
      <c r="H6404" s="50">
        <f t="shared" si="701"/>
        <v>304</v>
      </c>
      <c r="I6404" s="50">
        <f t="shared" si="702"/>
        <v>210977428.79999998</v>
      </c>
      <c r="J6404" s="46">
        <v>6940047</v>
      </c>
      <c r="K6404" s="2" t="s">
        <v>34</v>
      </c>
      <c r="L6404" s="52" t="str">
        <f t="shared" si="703"/>
        <v>20221031VND</v>
      </c>
      <c r="M6404">
        <f>VLOOKUP(L6404,Mapping!$H$1:$K$25,4,0)</f>
        <v>1</v>
      </c>
      <c r="N6404">
        <f t="shared" si="704"/>
        <v>7.9120930000000003E-3</v>
      </c>
      <c r="O6404">
        <f t="shared" si="705"/>
        <v>6.9400470000000004E-3</v>
      </c>
      <c r="P6404">
        <f t="shared" si="706"/>
        <v>0.21097742879999998</v>
      </c>
      <c r="Q6404" t="str">
        <f>VLOOKUP(VLOOKUP(C6404,Mapping!$A$1:$C$17,3,0),Mapping!$E$1:$F$6,2,0)</f>
        <v>Vùng 02</v>
      </c>
    </row>
    <row r="6405" spans="1:17" x14ac:dyDescent="0.3">
      <c r="A6405" s="33">
        <v>44865</v>
      </c>
      <c r="B6405">
        <v>2345</v>
      </c>
      <c r="C6405">
        <v>20</v>
      </c>
      <c r="D6405" s="38" t="s">
        <v>77</v>
      </c>
      <c r="E6405" s="2" t="s">
        <v>41</v>
      </c>
      <c r="F6405">
        <v>332679</v>
      </c>
      <c r="G6405" s="44">
        <f t="shared" si="700"/>
        <v>44562</v>
      </c>
      <c r="H6405" s="50">
        <f t="shared" si="701"/>
        <v>304</v>
      </c>
      <c r="I6405" s="50">
        <f t="shared" si="702"/>
        <v>912848784537.59998</v>
      </c>
      <c r="J6405" s="46">
        <v>1281492</v>
      </c>
      <c r="K6405" s="2" t="s">
        <v>35</v>
      </c>
      <c r="L6405" s="52" t="str">
        <f t="shared" si="703"/>
        <v>20221031USD</v>
      </c>
      <c r="M6405">
        <f>VLOOKUP(L6405,Mapping!$H$1:$K$25,4,0)</f>
        <v>23432</v>
      </c>
      <c r="N6405">
        <f t="shared" si="704"/>
        <v>7.795334328</v>
      </c>
      <c r="O6405">
        <f t="shared" si="705"/>
        <v>30.027920544000001</v>
      </c>
      <c r="P6405">
        <f t="shared" si="706"/>
        <v>912.84878453759995</v>
      </c>
      <c r="Q6405" t="str">
        <f>VLOOKUP(VLOOKUP(C6405,Mapping!$A$1:$C$17,3,0),Mapping!$E$1:$F$6,2,0)</f>
        <v>Vùng 02</v>
      </c>
    </row>
    <row r="6406" spans="1:17" x14ac:dyDescent="0.3">
      <c r="A6406" s="33">
        <v>44865</v>
      </c>
      <c r="B6406">
        <v>2346</v>
      </c>
      <c r="C6406">
        <v>41</v>
      </c>
      <c r="D6406" s="38" t="s">
        <v>77</v>
      </c>
      <c r="E6406" s="2" t="s">
        <v>41</v>
      </c>
      <c r="F6406">
        <v>129043</v>
      </c>
      <c r="G6406" s="44">
        <f t="shared" si="700"/>
        <v>44562</v>
      </c>
      <c r="H6406" s="50">
        <f t="shared" si="701"/>
        <v>304</v>
      </c>
      <c r="I6406" s="50">
        <f t="shared" si="702"/>
        <v>17512588.800000001</v>
      </c>
      <c r="J6406" s="46">
        <v>576072</v>
      </c>
      <c r="K6406" s="2" t="s">
        <v>34</v>
      </c>
      <c r="L6406" s="52" t="str">
        <f t="shared" si="703"/>
        <v>20221031VND</v>
      </c>
      <c r="M6406">
        <f>VLOOKUP(L6406,Mapping!$H$1:$K$25,4,0)</f>
        <v>1</v>
      </c>
      <c r="N6406">
        <f t="shared" si="704"/>
        <v>1.2904299999999999E-4</v>
      </c>
      <c r="O6406">
        <f t="shared" si="705"/>
        <v>5.7607199999999996E-4</v>
      </c>
      <c r="P6406">
        <f t="shared" si="706"/>
        <v>1.7512588799999999E-2</v>
      </c>
      <c r="Q6406" t="str">
        <f>VLOOKUP(VLOOKUP(C6406,Mapping!$A$1:$C$17,3,0),Mapping!$E$1:$F$6,2,0)</f>
        <v>Vùng 05</v>
      </c>
    </row>
    <row r="6407" spans="1:17" x14ac:dyDescent="0.3">
      <c r="A6407" s="33">
        <v>44865</v>
      </c>
      <c r="B6407">
        <v>2346</v>
      </c>
      <c r="C6407">
        <v>40</v>
      </c>
      <c r="D6407" s="38" t="s">
        <v>77</v>
      </c>
      <c r="E6407" s="2" t="s">
        <v>41</v>
      </c>
      <c r="F6407">
        <v>1477069</v>
      </c>
      <c r="G6407" s="44">
        <f t="shared" si="700"/>
        <v>44562</v>
      </c>
      <c r="H6407" s="50">
        <f t="shared" si="701"/>
        <v>304</v>
      </c>
      <c r="I6407" s="50">
        <f t="shared" si="702"/>
        <v>42713276.800000004</v>
      </c>
      <c r="J6407" s="46">
        <v>1405042</v>
      </c>
      <c r="K6407" s="2" t="s">
        <v>34</v>
      </c>
      <c r="L6407" s="52" t="str">
        <f t="shared" si="703"/>
        <v>20221031VND</v>
      </c>
      <c r="M6407">
        <f>VLOOKUP(L6407,Mapping!$H$1:$K$25,4,0)</f>
        <v>1</v>
      </c>
      <c r="N6407">
        <f t="shared" si="704"/>
        <v>1.4770689999999999E-3</v>
      </c>
      <c r="O6407">
        <f t="shared" si="705"/>
        <v>1.405042E-3</v>
      </c>
      <c r="P6407">
        <f t="shared" si="706"/>
        <v>4.2713276800000005E-2</v>
      </c>
      <c r="Q6407" t="str">
        <f>VLOOKUP(VLOOKUP(C6407,Mapping!$A$1:$C$17,3,0),Mapping!$E$1:$F$6,2,0)</f>
        <v>Vùng 01</v>
      </c>
    </row>
    <row r="6408" spans="1:17" x14ac:dyDescent="0.3">
      <c r="A6408" s="33">
        <v>44865</v>
      </c>
      <c r="B6408">
        <v>2348</v>
      </c>
      <c r="C6408">
        <v>24</v>
      </c>
      <c r="D6408" s="38" t="s">
        <v>77</v>
      </c>
      <c r="E6408" s="2" t="s">
        <v>41</v>
      </c>
      <c r="F6408">
        <v>1551633</v>
      </c>
      <c r="G6408" s="44">
        <f t="shared" si="700"/>
        <v>44562</v>
      </c>
      <c r="H6408" s="50">
        <f t="shared" si="701"/>
        <v>304</v>
      </c>
      <c r="I6408" s="50">
        <f t="shared" si="702"/>
        <v>55428228.800000004</v>
      </c>
      <c r="J6408" s="46">
        <v>1823297</v>
      </c>
      <c r="K6408" s="2" t="s">
        <v>34</v>
      </c>
      <c r="L6408" s="52" t="str">
        <f t="shared" si="703"/>
        <v>20221031VND</v>
      </c>
      <c r="M6408">
        <f>VLOOKUP(L6408,Mapping!$H$1:$K$25,4,0)</f>
        <v>1</v>
      </c>
      <c r="N6408">
        <f t="shared" si="704"/>
        <v>1.551633E-3</v>
      </c>
      <c r="O6408">
        <f t="shared" si="705"/>
        <v>1.823297E-3</v>
      </c>
      <c r="P6408">
        <f t="shared" si="706"/>
        <v>5.5428228800000007E-2</v>
      </c>
      <c r="Q6408" t="str">
        <f>VLOOKUP(VLOOKUP(C6408,Mapping!$A$1:$C$17,3,0),Mapping!$E$1:$F$6,2,0)</f>
        <v>Vùng 04</v>
      </c>
    </row>
    <row r="6409" spans="1:17" x14ac:dyDescent="0.3">
      <c r="A6409" s="33">
        <v>44865</v>
      </c>
      <c r="B6409">
        <v>2348</v>
      </c>
      <c r="C6409">
        <v>40</v>
      </c>
      <c r="D6409" s="38" t="s">
        <v>77</v>
      </c>
      <c r="E6409" s="2" t="s">
        <v>41</v>
      </c>
      <c r="F6409">
        <v>1896985</v>
      </c>
      <c r="G6409" s="44">
        <f t="shared" si="700"/>
        <v>44562</v>
      </c>
      <c r="H6409" s="50">
        <f t="shared" si="701"/>
        <v>304</v>
      </c>
      <c r="I6409" s="50">
        <f t="shared" si="702"/>
        <v>49847153.600000001</v>
      </c>
      <c r="J6409" s="46">
        <v>1639709</v>
      </c>
      <c r="K6409" s="2" t="s">
        <v>34</v>
      </c>
      <c r="L6409" s="52" t="str">
        <f t="shared" si="703"/>
        <v>20221031VND</v>
      </c>
      <c r="M6409">
        <f>VLOOKUP(L6409,Mapping!$H$1:$K$25,4,0)</f>
        <v>1</v>
      </c>
      <c r="N6409">
        <f t="shared" si="704"/>
        <v>1.8969849999999999E-3</v>
      </c>
      <c r="O6409">
        <f t="shared" si="705"/>
        <v>1.639709E-3</v>
      </c>
      <c r="P6409">
        <f t="shared" si="706"/>
        <v>4.9847153599999999E-2</v>
      </c>
      <c r="Q6409" t="str">
        <f>VLOOKUP(VLOOKUP(C6409,Mapping!$A$1:$C$17,3,0),Mapping!$E$1:$F$6,2,0)</f>
        <v>Vùng 01</v>
      </c>
    </row>
    <row r="6410" spans="1:17" x14ac:dyDescent="0.3">
      <c r="A6410" s="33">
        <v>44865</v>
      </c>
      <c r="B6410">
        <v>2349</v>
      </c>
      <c r="C6410">
        <v>45</v>
      </c>
      <c r="D6410" s="38" t="s">
        <v>77</v>
      </c>
      <c r="E6410" s="2" t="s">
        <v>41</v>
      </c>
      <c r="F6410">
        <v>618718</v>
      </c>
      <c r="G6410" s="44">
        <f t="shared" si="700"/>
        <v>44562</v>
      </c>
      <c r="H6410" s="50">
        <f t="shared" si="701"/>
        <v>304</v>
      </c>
      <c r="I6410" s="50">
        <f t="shared" si="702"/>
        <v>45456238.399999999</v>
      </c>
      <c r="J6410" s="46">
        <v>1495271</v>
      </c>
      <c r="K6410" s="2" t="s">
        <v>34</v>
      </c>
      <c r="L6410" s="52" t="str">
        <f t="shared" si="703"/>
        <v>20221031VND</v>
      </c>
      <c r="M6410">
        <f>VLOOKUP(L6410,Mapping!$H$1:$K$25,4,0)</f>
        <v>1</v>
      </c>
      <c r="N6410">
        <f t="shared" si="704"/>
        <v>6.1871799999999998E-4</v>
      </c>
      <c r="O6410">
        <f t="shared" si="705"/>
        <v>1.4952710000000001E-3</v>
      </c>
      <c r="P6410">
        <f t="shared" si="706"/>
        <v>4.5456238400000001E-2</v>
      </c>
      <c r="Q6410" t="str">
        <f>VLOOKUP(VLOOKUP(C6410,Mapping!$A$1:$C$17,3,0),Mapping!$E$1:$F$6,2,0)</f>
        <v>Vùng 02</v>
      </c>
    </row>
    <row r="6411" spans="1:17" x14ac:dyDescent="0.3">
      <c r="A6411" s="33">
        <v>44865</v>
      </c>
      <c r="B6411">
        <v>2349</v>
      </c>
      <c r="C6411">
        <v>34</v>
      </c>
      <c r="D6411" s="38" t="s">
        <v>77</v>
      </c>
      <c r="E6411" s="2" t="s">
        <v>41</v>
      </c>
      <c r="F6411">
        <v>1799867</v>
      </c>
      <c r="G6411" s="44">
        <f t="shared" si="700"/>
        <v>44562</v>
      </c>
      <c r="H6411" s="50">
        <f t="shared" si="701"/>
        <v>304</v>
      </c>
      <c r="I6411" s="50">
        <f t="shared" si="702"/>
        <v>24857016</v>
      </c>
      <c r="J6411" s="46">
        <v>817665</v>
      </c>
      <c r="K6411" s="2" t="s">
        <v>34</v>
      </c>
      <c r="L6411" s="52" t="str">
        <f t="shared" si="703"/>
        <v>20221031VND</v>
      </c>
      <c r="M6411">
        <f>VLOOKUP(L6411,Mapping!$H$1:$K$25,4,0)</f>
        <v>1</v>
      </c>
      <c r="N6411">
        <f t="shared" si="704"/>
        <v>1.7998669999999999E-3</v>
      </c>
      <c r="O6411">
        <f t="shared" si="705"/>
        <v>8.1766499999999997E-4</v>
      </c>
      <c r="P6411">
        <f t="shared" si="706"/>
        <v>2.4857015999999999E-2</v>
      </c>
      <c r="Q6411" t="str">
        <f>VLOOKUP(VLOOKUP(C6411,Mapping!$A$1:$C$17,3,0),Mapping!$E$1:$F$6,2,0)</f>
        <v>Vùng 02</v>
      </c>
    </row>
    <row r="6412" spans="1:17" x14ac:dyDescent="0.3">
      <c r="A6412" s="33">
        <v>44865</v>
      </c>
      <c r="B6412">
        <v>2350</v>
      </c>
      <c r="C6412">
        <v>23</v>
      </c>
      <c r="D6412" s="38" t="s">
        <v>77</v>
      </c>
      <c r="E6412" s="2" t="s">
        <v>41</v>
      </c>
      <c r="F6412">
        <v>807273</v>
      </c>
      <c r="G6412" s="44">
        <f t="shared" si="700"/>
        <v>44562</v>
      </c>
      <c r="H6412" s="50">
        <f t="shared" si="701"/>
        <v>304</v>
      </c>
      <c r="I6412" s="50">
        <f t="shared" si="702"/>
        <v>3420912</v>
      </c>
      <c r="J6412" s="46">
        <v>112530</v>
      </c>
      <c r="K6412" s="2" t="s">
        <v>34</v>
      </c>
      <c r="L6412" s="52" t="str">
        <f t="shared" si="703"/>
        <v>20221031VND</v>
      </c>
      <c r="M6412">
        <f>VLOOKUP(L6412,Mapping!$H$1:$K$25,4,0)</f>
        <v>1</v>
      </c>
      <c r="N6412">
        <f t="shared" si="704"/>
        <v>8.0727299999999995E-4</v>
      </c>
      <c r="O6412">
        <f t="shared" si="705"/>
        <v>1.1252999999999999E-4</v>
      </c>
      <c r="P6412">
        <f t="shared" si="706"/>
        <v>3.4209119999999999E-3</v>
      </c>
      <c r="Q6412" t="str">
        <f>VLOOKUP(VLOOKUP(C6412,Mapping!$A$1:$C$17,3,0),Mapping!$E$1:$F$6,2,0)</f>
        <v>Vùng 02</v>
      </c>
    </row>
    <row r="6413" spans="1:17" x14ac:dyDescent="0.3">
      <c r="A6413" s="33">
        <v>44865</v>
      </c>
      <c r="B6413">
        <v>2351</v>
      </c>
      <c r="C6413">
        <v>20</v>
      </c>
      <c r="D6413" s="38" t="s">
        <v>77</v>
      </c>
      <c r="E6413" s="2" t="s">
        <v>41</v>
      </c>
      <c r="F6413">
        <v>583363</v>
      </c>
      <c r="G6413" s="44">
        <f t="shared" si="700"/>
        <v>44562</v>
      </c>
      <c r="H6413" s="50">
        <f t="shared" si="701"/>
        <v>304</v>
      </c>
      <c r="I6413" s="50">
        <f t="shared" si="702"/>
        <v>24494374.400000002</v>
      </c>
      <c r="J6413" s="46">
        <v>805736</v>
      </c>
      <c r="K6413" s="2" t="s">
        <v>34</v>
      </c>
      <c r="L6413" s="52" t="str">
        <f t="shared" si="703"/>
        <v>20221031VND</v>
      </c>
      <c r="M6413">
        <f>VLOOKUP(L6413,Mapping!$H$1:$K$25,4,0)</f>
        <v>1</v>
      </c>
      <c r="N6413">
        <f t="shared" si="704"/>
        <v>5.8336300000000005E-4</v>
      </c>
      <c r="O6413">
        <f t="shared" si="705"/>
        <v>8.0573600000000004E-4</v>
      </c>
      <c r="P6413">
        <f t="shared" si="706"/>
        <v>2.4494374400000001E-2</v>
      </c>
      <c r="Q6413" t="str">
        <f>VLOOKUP(VLOOKUP(C6413,Mapping!$A$1:$C$17,3,0),Mapping!$E$1:$F$6,2,0)</f>
        <v>Vùng 02</v>
      </c>
    </row>
    <row r="6414" spans="1:17" x14ac:dyDescent="0.3">
      <c r="A6414" s="33">
        <v>44865</v>
      </c>
      <c r="B6414">
        <v>2353</v>
      </c>
      <c r="C6414">
        <v>34</v>
      </c>
      <c r="D6414" s="38" t="s">
        <v>77</v>
      </c>
      <c r="E6414" s="2" t="s">
        <v>41</v>
      </c>
      <c r="F6414">
        <v>77980</v>
      </c>
      <c r="G6414" s="44">
        <f t="shared" si="700"/>
        <v>44562</v>
      </c>
      <c r="H6414" s="50">
        <f t="shared" si="701"/>
        <v>304</v>
      </c>
      <c r="I6414" s="50">
        <f t="shared" si="702"/>
        <v>30531571.199999999</v>
      </c>
      <c r="J6414" s="46">
        <v>1004328</v>
      </c>
      <c r="K6414" s="2" t="s">
        <v>34</v>
      </c>
      <c r="L6414" s="52" t="str">
        <f t="shared" si="703"/>
        <v>20221031VND</v>
      </c>
      <c r="M6414">
        <f>VLOOKUP(L6414,Mapping!$H$1:$K$25,4,0)</f>
        <v>1</v>
      </c>
      <c r="N6414">
        <f t="shared" si="704"/>
        <v>7.7979999999999995E-5</v>
      </c>
      <c r="O6414">
        <f t="shared" si="705"/>
        <v>1.0043280000000001E-3</v>
      </c>
      <c r="P6414">
        <f t="shared" si="706"/>
        <v>3.05315712E-2</v>
      </c>
      <c r="Q6414" t="str">
        <f>VLOOKUP(VLOOKUP(C6414,Mapping!$A$1:$C$17,3,0),Mapping!$E$1:$F$6,2,0)</f>
        <v>Vùng 02</v>
      </c>
    </row>
    <row r="6415" spans="1:17" x14ac:dyDescent="0.3">
      <c r="A6415" s="33">
        <v>44865</v>
      </c>
      <c r="B6415">
        <v>2353</v>
      </c>
      <c r="C6415">
        <v>11</v>
      </c>
      <c r="D6415" s="38" t="s">
        <v>77</v>
      </c>
      <c r="E6415" s="2" t="s">
        <v>41</v>
      </c>
      <c r="F6415">
        <v>1003358</v>
      </c>
      <c r="G6415" s="44">
        <f t="shared" si="700"/>
        <v>44562</v>
      </c>
      <c r="H6415" s="50">
        <f t="shared" si="701"/>
        <v>304</v>
      </c>
      <c r="I6415" s="50">
        <f t="shared" si="702"/>
        <v>19139201.600000001</v>
      </c>
      <c r="J6415" s="46">
        <v>629579</v>
      </c>
      <c r="K6415" s="2" t="s">
        <v>34</v>
      </c>
      <c r="L6415" s="52" t="str">
        <f t="shared" si="703"/>
        <v>20221031VND</v>
      </c>
      <c r="M6415">
        <f>VLOOKUP(L6415,Mapping!$H$1:$K$25,4,0)</f>
        <v>1</v>
      </c>
      <c r="N6415">
        <f t="shared" si="704"/>
        <v>1.003358E-3</v>
      </c>
      <c r="O6415">
        <f t="shared" si="705"/>
        <v>6.2957900000000001E-4</v>
      </c>
      <c r="P6415">
        <f t="shared" si="706"/>
        <v>1.9139201600000003E-2</v>
      </c>
      <c r="Q6415" t="str">
        <f>VLOOKUP(VLOOKUP(C6415,Mapping!$A$1:$C$17,3,0),Mapping!$E$1:$F$6,2,0)</f>
        <v>Vùng 01</v>
      </c>
    </row>
    <row r="6416" spans="1:17" x14ac:dyDescent="0.3">
      <c r="A6416" s="33">
        <v>44865</v>
      </c>
      <c r="B6416">
        <v>2357</v>
      </c>
      <c r="C6416">
        <v>43</v>
      </c>
      <c r="D6416" s="38" t="s">
        <v>77</v>
      </c>
      <c r="E6416" s="2" t="s">
        <v>41</v>
      </c>
      <c r="F6416">
        <v>481523</v>
      </c>
      <c r="G6416" s="44">
        <f t="shared" si="700"/>
        <v>44562</v>
      </c>
      <c r="H6416" s="50">
        <f t="shared" si="701"/>
        <v>304</v>
      </c>
      <c r="I6416" s="50">
        <f t="shared" si="702"/>
        <v>46723736</v>
      </c>
      <c r="J6416" s="46">
        <v>1536965</v>
      </c>
      <c r="K6416" s="2" t="s">
        <v>34</v>
      </c>
      <c r="L6416" s="52" t="str">
        <f t="shared" si="703"/>
        <v>20221031VND</v>
      </c>
      <c r="M6416">
        <f>VLOOKUP(L6416,Mapping!$H$1:$K$25,4,0)</f>
        <v>1</v>
      </c>
      <c r="N6416">
        <f t="shared" si="704"/>
        <v>4.8152299999999998E-4</v>
      </c>
      <c r="O6416">
        <f t="shared" si="705"/>
        <v>1.5369649999999999E-3</v>
      </c>
      <c r="P6416">
        <f t="shared" si="706"/>
        <v>4.6723736000000002E-2</v>
      </c>
      <c r="Q6416" t="str">
        <f>VLOOKUP(VLOOKUP(C6416,Mapping!$A$1:$C$17,3,0),Mapping!$E$1:$F$6,2,0)</f>
        <v>Vùng 04</v>
      </c>
    </row>
    <row r="6417" spans="1:17" x14ac:dyDescent="0.3">
      <c r="A6417" s="33">
        <v>44865</v>
      </c>
      <c r="B6417">
        <v>2357</v>
      </c>
      <c r="C6417">
        <v>43</v>
      </c>
      <c r="D6417" s="38" t="s">
        <v>77</v>
      </c>
      <c r="E6417" s="2" t="s">
        <v>43</v>
      </c>
      <c r="F6417">
        <v>6021304</v>
      </c>
      <c r="G6417" s="44">
        <f t="shared" si="700"/>
        <v>44562</v>
      </c>
      <c r="H6417" s="50">
        <f t="shared" si="701"/>
        <v>304</v>
      </c>
      <c r="I6417" s="50">
        <f t="shared" si="702"/>
        <v>267257556.79999998</v>
      </c>
      <c r="J6417" s="46">
        <v>8791367</v>
      </c>
      <c r="K6417" s="2" t="s">
        <v>34</v>
      </c>
      <c r="L6417" s="52" t="str">
        <f t="shared" si="703"/>
        <v>20221031VND</v>
      </c>
      <c r="M6417">
        <f>VLOOKUP(L6417,Mapping!$H$1:$K$25,4,0)</f>
        <v>1</v>
      </c>
      <c r="N6417">
        <f t="shared" si="704"/>
        <v>6.0213039999999999E-3</v>
      </c>
      <c r="O6417">
        <f t="shared" si="705"/>
        <v>8.7913669999999996E-3</v>
      </c>
      <c r="P6417">
        <f t="shared" si="706"/>
        <v>0.26725755679999996</v>
      </c>
      <c r="Q6417" t="str">
        <f>VLOOKUP(VLOOKUP(C6417,Mapping!$A$1:$C$17,3,0),Mapping!$E$1:$F$6,2,0)</f>
        <v>Vùng 04</v>
      </c>
    </row>
    <row r="6418" spans="1:17" x14ac:dyDescent="0.3">
      <c r="A6418" s="33">
        <v>44865</v>
      </c>
      <c r="B6418">
        <v>2357</v>
      </c>
      <c r="C6418">
        <v>34</v>
      </c>
      <c r="D6418" s="38" t="s">
        <v>77</v>
      </c>
      <c r="E6418" s="2" t="s">
        <v>41</v>
      </c>
      <c r="F6418">
        <v>668039</v>
      </c>
      <c r="G6418" s="44">
        <f t="shared" si="700"/>
        <v>44562</v>
      </c>
      <c r="H6418" s="50">
        <f t="shared" si="701"/>
        <v>304</v>
      </c>
      <c r="I6418" s="50">
        <f t="shared" si="702"/>
        <v>43826889.600000001</v>
      </c>
      <c r="J6418" s="46">
        <v>1441674</v>
      </c>
      <c r="K6418" s="2" t="s">
        <v>34</v>
      </c>
      <c r="L6418" s="52" t="str">
        <f t="shared" si="703"/>
        <v>20221031VND</v>
      </c>
      <c r="M6418">
        <f>VLOOKUP(L6418,Mapping!$H$1:$K$25,4,0)</f>
        <v>1</v>
      </c>
      <c r="N6418">
        <f t="shared" si="704"/>
        <v>6.6803900000000005E-4</v>
      </c>
      <c r="O6418">
        <f t="shared" si="705"/>
        <v>1.441674E-3</v>
      </c>
      <c r="P6418">
        <f t="shared" si="706"/>
        <v>4.3826889600000002E-2</v>
      </c>
      <c r="Q6418" t="str">
        <f>VLOOKUP(VLOOKUP(C6418,Mapping!$A$1:$C$17,3,0),Mapping!$E$1:$F$6,2,0)</f>
        <v>Vùng 02</v>
      </c>
    </row>
    <row r="6419" spans="1:17" x14ac:dyDescent="0.3">
      <c r="A6419" s="33">
        <v>44865</v>
      </c>
      <c r="B6419">
        <v>2358</v>
      </c>
      <c r="C6419">
        <v>36</v>
      </c>
      <c r="D6419" s="38" t="s">
        <v>77</v>
      </c>
      <c r="E6419" s="2" t="s">
        <v>41</v>
      </c>
      <c r="F6419">
        <v>767474</v>
      </c>
      <c r="G6419" s="44">
        <f t="shared" si="700"/>
        <v>44562</v>
      </c>
      <c r="H6419" s="50">
        <f t="shared" si="701"/>
        <v>304</v>
      </c>
      <c r="I6419" s="50">
        <f t="shared" si="702"/>
        <v>34977753.600000001</v>
      </c>
      <c r="J6419" s="46">
        <v>1150584</v>
      </c>
      <c r="K6419" s="2" t="s">
        <v>34</v>
      </c>
      <c r="L6419" s="52" t="str">
        <f t="shared" si="703"/>
        <v>20221031VND</v>
      </c>
      <c r="M6419">
        <f>VLOOKUP(L6419,Mapping!$H$1:$K$25,4,0)</f>
        <v>1</v>
      </c>
      <c r="N6419">
        <f t="shared" si="704"/>
        <v>7.6747399999999998E-4</v>
      </c>
      <c r="O6419">
        <f t="shared" si="705"/>
        <v>1.1505840000000001E-3</v>
      </c>
      <c r="P6419">
        <f t="shared" si="706"/>
        <v>3.4977753600000001E-2</v>
      </c>
      <c r="Q6419" t="str">
        <f>VLOOKUP(VLOOKUP(C6419,Mapping!$A$1:$C$17,3,0),Mapping!$E$1:$F$6,2,0)</f>
        <v>Vùng 05</v>
      </c>
    </row>
    <row r="6420" spans="1:17" x14ac:dyDescent="0.3">
      <c r="A6420" s="33">
        <v>44865</v>
      </c>
      <c r="B6420">
        <v>2359</v>
      </c>
      <c r="C6420">
        <v>20</v>
      </c>
      <c r="D6420" s="38" t="s">
        <v>77</v>
      </c>
      <c r="E6420" s="2" t="s">
        <v>41</v>
      </c>
      <c r="F6420">
        <v>238680</v>
      </c>
      <c r="G6420" s="44">
        <f t="shared" si="700"/>
        <v>44562</v>
      </c>
      <c r="H6420" s="50">
        <f t="shared" si="701"/>
        <v>304</v>
      </c>
      <c r="I6420" s="50">
        <f t="shared" si="702"/>
        <v>23136588.800000001</v>
      </c>
      <c r="J6420" s="46">
        <v>761072</v>
      </c>
      <c r="K6420" s="2" t="s">
        <v>34</v>
      </c>
      <c r="L6420" s="52" t="str">
        <f t="shared" si="703"/>
        <v>20221031VND</v>
      </c>
      <c r="M6420">
        <f>VLOOKUP(L6420,Mapping!$H$1:$K$25,4,0)</f>
        <v>1</v>
      </c>
      <c r="N6420">
        <f t="shared" si="704"/>
        <v>2.3868000000000001E-4</v>
      </c>
      <c r="O6420">
        <f t="shared" si="705"/>
        <v>7.6107200000000001E-4</v>
      </c>
      <c r="P6420">
        <f t="shared" si="706"/>
        <v>2.31365888E-2</v>
      </c>
      <c r="Q6420" t="str">
        <f>VLOOKUP(VLOOKUP(C6420,Mapping!$A$1:$C$17,3,0),Mapping!$E$1:$F$6,2,0)</f>
        <v>Vùng 02</v>
      </c>
    </row>
    <row r="6421" spans="1:17" x14ac:dyDescent="0.3">
      <c r="A6421" s="33">
        <v>44865</v>
      </c>
      <c r="B6421">
        <v>2359</v>
      </c>
      <c r="C6421">
        <v>20</v>
      </c>
      <c r="D6421" s="38" t="s">
        <v>77</v>
      </c>
      <c r="E6421" s="2" t="s">
        <v>41</v>
      </c>
      <c r="F6421">
        <v>1207980</v>
      </c>
      <c r="G6421" s="44">
        <f t="shared" si="700"/>
        <v>44562</v>
      </c>
      <c r="H6421" s="50">
        <f t="shared" si="701"/>
        <v>304</v>
      </c>
      <c r="I6421" s="50">
        <f t="shared" si="702"/>
        <v>853349050419.20007</v>
      </c>
      <c r="J6421" s="46">
        <v>1197964</v>
      </c>
      <c r="K6421" s="2" t="s">
        <v>35</v>
      </c>
      <c r="L6421" s="52" t="str">
        <f t="shared" si="703"/>
        <v>20221031USD</v>
      </c>
      <c r="M6421">
        <f>VLOOKUP(L6421,Mapping!$H$1:$K$25,4,0)</f>
        <v>23432</v>
      </c>
      <c r="N6421">
        <f t="shared" si="704"/>
        <v>28.305387360000001</v>
      </c>
      <c r="O6421">
        <f t="shared" si="705"/>
        <v>28.070692447999999</v>
      </c>
      <c r="P6421">
        <f t="shared" si="706"/>
        <v>853.34905041920013</v>
      </c>
      <c r="Q6421" t="str">
        <f>VLOOKUP(VLOOKUP(C6421,Mapping!$A$1:$C$17,3,0),Mapping!$E$1:$F$6,2,0)</f>
        <v>Vùng 02</v>
      </c>
    </row>
    <row r="6422" spans="1:17" x14ac:dyDescent="0.3">
      <c r="A6422" s="33">
        <v>44865</v>
      </c>
      <c r="B6422">
        <v>2361</v>
      </c>
      <c r="C6422">
        <v>34</v>
      </c>
      <c r="D6422" s="38" t="s">
        <v>77</v>
      </c>
      <c r="E6422" s="2" t="s">
        <v>41</v>
      </c>
      <c r="F6422">
        <v>1093301</v>
      </c>
      <c r="G6422" s="44">
        <f t="shared" si="700"/>
        <v>44562</v>
      </c>
      <c r="H6422" s="50">
        <f t="shared" si="701"/>
        <v>304</v>
      </c>
      <c r="I6422" s="50">
        <f t="shared" si="702"/>
        <v>45232616</v>
      </c>
      <c r="J6422" s="46">
        <v>1487915</v>
      </c>
      <c r="K6422" s="2" t="s">
        <v>34</v>
      </c>
      <c r="L6422" s="52" t="str">
        <f t="shared" si="703"/>
        <v>20221031VND</v>
      </c>
      <c r="M6422">
        <f>VLOOKUP(L6422,Mapping!$H$1:$K$25,4,0)</f>
        <v>1</v>
      </c>
      <c r="N6422">
        <f t="shared" si="704"/>
        <v>1.0933010000000001E-3</v>
      </c>
      <c r="O6422">
        <f t="shared" si="705"/>
        <v>1.487915E-3</v>
      </c>
      <c r="P6422">
        <f t="shared" si="706"/>
        <v>4.5232616000000003E-2</v>
      </c>
      <c r="Q6422" t="str">
        <f>VLOOKUP(VLOOKUP(C6422,Mapping!$A$1:$C$17,3,0),Mapping!$E$1:$F$6,2,0)</f>
        <v>Vùng 02</v>
      </c>
    </row>
    <row r="6423" spans="1:17" x14ac:dyDescent="0.3">
      <c r="A6423" s="33">
        <v>44865</v>
      </c>
      <c r="B6423">
        <v>2362</v>
      </c>
      <c r="C6423">
        <v>40</v>
      </c>
      <c r="D6423" s="38" t="s">
        <v>77</v>
      </c>
      <c r="E6423" s="2" t="s">
        <v>41</v>
      </c>
      <c r="F6423">
        <v>3176760</v>
      </c>
      <c r="G6423" s="44">
        <f t="shared" si="700"/>
        <v>44562</v>
      </c>
      <c r="H6423" s="50">
        <f t="shared" si="701"/>
        <v>304</v>
      </c>
      <c r="I6423" s="50">
        <f t="shared" si="702"/>
        <v>83013158.399999991</v>
      </c>
      <c r="J6423" s="46">
        <v>2730696</v>
      </c>
      <c r="K6423" s="2" t="s">
        <v>34</v>
      </c>
      <c r="L6423" s="52" t="str">
        <f t="shared" si="703"/>
        <v>20221031VND</v>
      </c>
      <c r="M6423">
        <f>VLOOKUP(L6423,Mapping!$H$1:$K$25,4,0)</f>
        <v>1</v>
      </c>
      <c r="N6423">
        <f t="shared" si="704"/>
        <v>3.1767599999999998E-3</v>
      </c>
      <c r="O6423">
        <f t="shared" si="705"/>
        <v>2.7306959999999999E-3</v>
      </c>
      <c r="P6423">
        <f t="shared" si="706"/>
        <v>8.3013158399999995E-2</v>
      </c>
      <c r="Q6423" t="str">
        <f>VLOOKUP(VLOOKUP(C6423,Mapping!$A$1:$C$17,3,0),Mapping!$E$1:$F$6,2,0)</f>
        <v>Vùng 01</v>
      </c>
    </row>
    <row r="6424" spans="1:17" x14ac:dyDescent="0.3">
      <c r="A6424" s="33">
        <v>44865</v>
      </c>
      <c r="B6424">
        <v>2365</v>
      </c>
      <c r="C6424">
        <v>40</v>
      </c>
      <c r="D6424" s="38" t="s">
        <v>77</v>
      </c>
      <c r="E6424" s="2" t="s">
        <v>41</v>
      </c>
      <c r="F6424">
        <v>1720309</v>
      </c>
      <c r="G6424" s="44">
        <f t="shared" si="700"/>
        <v>44562</v>
      </c>
      <c r="H6424" s="50">
        <f t="shared" si="701"/>
        <v>304</v>
      </c>
      <c r="I6424" s="50">
        <f t="shared" si="702"/>
        <v>7095755.2000000002</v>
      </c>
      <c r="J6424" s="46">
        <v>233413</v>
      </c>
      <c r="K6424" s="2" t="s">
        <v>34</v>
      </c>
      <c r="L6424" s="52" t="str">
        <f t="shared" si="703"/>
        <v>20221031VND</v>
      </c>
      <c r="M6424">
        <f>VLOOKUP(L6424,Mapping!$H$1:$K$25,4,0)</f>
        <v>1</v>
      </c>
      <c r="N6424">
        <f t="shared" si="704"/>
        <v>1.7203089999999999E-3</v>
      </c>
      <c r="O6424">
        <f t="shared" si="705"/>
        <v>2.33413E-4</v>
      </c>
      <c r="P6424">
        <f t="shared" si="706"/>
        <v>7.0957552000000005E-3</v>
      </c>
      <c r="Q6424" t="str">
        <f>VLOOKUP(VLOOKUP(C6424,Mapping!$A$1:$C$17,3,0),Mapping!$E$1:$F$6,2,0)</f>
        <v>Vùng 01</v>
      </c>
    </row>
    <row r="6425" spans="1:17" x14ac:dyDescent="0.3">
      <c r="A6425" s="33">
        <v>44865</v>
      </c>
      <c r="B6425">
        <v>2365</v>
      </c>
      <c r="C6425">
        <v>20</v>
      </c>
      <c r="D6425" s="38" t="s">
        <v>77</v>
      </c>
      <c r="E6425" s="2" t="s">
        <v>41</v>
      </c>
      <c r="F6425">
        <v>1953576</v>
      </c>
      <c r="G6425" s="44">
        <f t="shared" si="700"/>
        <v>44562</v>
      </c>
      <c r="H6425" s="50">
        <f t="shared" si="701"/>
        <v>304</v>
      </c>
      <c r="I6425" s="50">
        <f t="shared" si="702"/>
        <v>2724691.1999999997</v>
      </c>
      <c r="J6425" s="46">
        <v>89628</v>
      </c>
      <c r="K6425" s="2" t="s">
        <v>34</v>
      </c>
      <c r="L6425" s="52" t="str">
        <f t="shared" si="703"/>
        <v>20221031VND</v>
      </c>
      <c r="M6425">
        <f>VLOOKUP(L6425,Mapping!$H$1:$K$25,4,0)</f>
        <v>1</v>
      </c>
      <c r="N6425">
        <f t="shared" si="704"/>
        <v>1.9535759999999998E-3</v>
      </c>
      <c r="O6425">
        <f t="shared" si="705"/>
        <v>8.9628000000000003E-5</v>
      </c>
      <c r="P6425">
        <f t="shared" si="706"/>
        <v>2.7246911999999996E-3</v>
      </c>
      <c r="Q6425" t="str">
        <f>VLOOKUP(VLOOKUP(C6425,Mapping!$A$1:$C$17,3,0),Mapping!$E$1:$F$6,2,0)</f>
        <v>Vùng 02</v>
      </c>
    </row>
    <row r="6426" spans="1:17" x14ac:dyDescent="0.3">
      <c r="A6426" s="33">
        <v>44865</v>
      </c>
      <c r="B6426">
        <v>2365</v>
      </c>
      <c r="C6426">
        <v>40</v>
      </c>
      <c r="D6426" s="38" t="s">
        <v>77</v>
      </c>
      <c r="E6426" s="2" t="s">
        <v>41</v>
      </c>
      <c r="F6426">
        <v>234645</v>
      </c>
      <c r="G6426" s="44">
        <f t="shared" si="700"/>
        <v>44562</v>
      </c>
      <c r="H6426" s="50">
        <f t="shared" si="701"/>
        <v>304</v>
      </c>
      <c r="I6426" s="50">
        <f t="shared" si="702"/>
        <v>3179262.4</v>
      </c>
      <c r="J6426" s="46">
        <v>104581</v>
      </c>
      <c r="K6426" s="2" t="s">
        <v>34</v>
      </c>
      <c r="L6426" s="52" t="str">
        <f t="shared" si="703"/>
        <v>20221031VND</v>
      </c>
      <c r="M6426">
        <f>VLOOKUP(L6426,Mapping!$H$1:$K$25,4,0)</f>
        <v>1</v>
      </c>
      <c r="N6426">
        <f t="shared" si="704"/>
        <v>2.3464499999999999E-4</v>
      </c>
      <c r="O6426">
        <f t="shared" si="705"/>
        <v>1.0458099999999999E-4</v>
      </c>
      <c r="P6426">
        <f t="shared" si="706"/>
        <v>3.1792624000000001E-3</v>
      </c>
      <c r="Q6426" t="str">
        <f>VLOOKUP(VLOOKUP(C6426,Mapping!$A$1:$C$17,3,0),Mapping!$E$1:$F$6,2,0)</f>
        <v>Vùng 01</v>
      </c>
    </row>
    <row r="6427" spans="1:17" x14ac:dyDescent="0.3">
      <c r="A6427" s="33">
        <v>44865</v>
      </c>
      <c r="B6427">
        <v>2365</v>
      </c>
      <c r="C6427">
        <v>40</v>
      </c>
      <c r="D6427" s="38" t="s">
        <v>77</v>
      </c>
      <c r="E6427" s="2" t="s">
        <v>41</v>
      </c>
      <c r="F6427">
        <v>1800791</v>
      </c>
      <c r="G6427" s="44">
        <f t="shared" si="700"/>
        <v>44562</v>
      </c>
      <c r="H6427" s="50">
        <f t="shared" si="701"/>
        <v>304</v>
      </c>
      <c r="I6427" s="50">
        <f t="shared" si="702"/>
        <v>38110017.600000001</v>
      </c>
      <c r="J6427" s="46">
        <v>1253619</v>
      </c>
      <c r="K6427" s="2" t="s">
        <v>34</v>
      </c>
      <c r="L6427" s="52" t="str">
        <f t="shared" si="703"/>
        <v>20221031VND</v>
      </c>
      <c r="M6427">
        <f>VLOOKUP(L6427,Mapping!$H$1:$K$25,4,0)</f>
        <v>1</v>
      </c>
      <c r="N6427">
        <f t="shared" si="704"/>
        <v>1.8007909999999999E-3</v>
      </c>
      <c r="O6427">
        <f t="shared" si="705"/>
        <v>1.2536190000000001E-3</v>
      </c>
      <c r="P6427">
        <f t="shared" si="706"/>
        <v>3.8110017600000004E-2</v>
      </c>
      <c r="Q6427" t="str">
        <f>VLOOKUP(VLOOKUP(C6427,Mapping!$A$1:$C$17,3,0),Mapping!$E$1:$F$6,2,0)</f>
        <v>Vùng 01</v>
      </c>
    </row>
    <row r="6428" spans="1:17" x14ac:dyDescent="0.3">
      <c r="A6428" s="33">
        <v>44865</v>
      </c>
      <c r="B6428">
        <v>2365</v>
      </c>
      <c r="C6428">
        <v>23</v>
      </c>
      <c r="D6428" s="38" t="s">
        <v>77</v>
      </c>
      <c r="E6428" s="2" t="s">
        <v>41</v>
      </c>
      <c r="F6428">
        <v>389391</v>
      </c>
      <c r="G6428" s="44">
        <f t="shared" si="700"/>
        <v>44562</v>
      </c>
      <c r="H6428" s="50">
        <f t="shared" si="701"/>
        <v>304</v>
      </c>
      <c r="I6428" s="50">
        <f t="shared" si="702"/>
        <v>18183608</v>
      </c>
      <c r="J6428" s="46">
        <v>598145</v>
      </c>
      <c r="K6428" s="2" t="s">
        <v>34</v>
      </c>
      <c r="L6428" s="52" t="str">
        <f t="shared" si="703"/>
        <v>20221031VND</v>
      </c>
      <c r="M6428">
        <f>VLOOKUP(L6428,Mapping!$H$1:$K$25,4,0)</f>
        <v>1</v>
      </c>
      <c r="N6428">
        <f t="shared" si="704"/>
        <v>3.89391E-4</v>
      </c>
      <c r="O6428">
        <f t="shared" si="705"/>
        <v>5.9814500000000001E-4</v>
      </c>
      <c r="P6428">
        <f t="shared" si="706"/>
        <v>1.8183608E-2</v>
      </c>
      <c r="Q6428" t="str">
        <f>VLOOKUP(VLOOKUP(C6428,Mapping!$A$1:$C$17,3,0),Mapping!$E$1:$F$6,2,0)</f>
        <v>Vùng 02</v>
      </c>
    </row>
    <row r="6429" spans="1:17" x14ac:dyDescent="0.3">
      <c r="A6429" s="33">
        <v>44865</v>
      </c>
      <c r="B6429">
        <v>2367</v>
      </c>
      <c r="C6429">
        <v>48</v>
      </c>
      <c r="D6429" s="38" t="s">
        <v>77</v>
      </c>
      <c r="E6429" s="2" t="s">
        <v>41</v>
      </c>
      <c r="F6429">
        <v>3983904</v>
      </c>
      <c r="G6429" s="44">
        <f t="shared" si="700"/>
        <v>44562</v>
      </c>
      <c r="H6429" s="50">
        <f t="shared" si="701"/>
        <v>304</v>
      </c>
      <c r="I6429" s="50">
        <f t="shared" si="702"/>
        <v>172835004.79999998</v>
      </c>
      <c r="J6429" s="46">
        <v>5685362</v>
      </c>
      <c r="K6429" s="2" t="s">
        <v>34</v>
      </c>
      <c r="L6429" s="52" t="str">
        <f t="shared" si="703"/>
        <v>20221031VND</v>
      </c>
      <c r="M6429">
        <f>VLOOKUP(L6429,Mapping!$H$1:$K$25,4,0)</f>
        <v>1</v>
      </c>
      <c r="N6429">
        <f t="shared" si="704"/>
        <v>3.9839039999999999E-3</v>
      </c>
      <c r="O6429">
        <f t="shared" si="705"/>
        <v>5.6853620000000002E-3</v>
      </c>
      <c r="P6429">
        <f t="shared" si="706"/>
        <v>0.17283500479999997</v>
      </c>
      <c r="Q6429" t="str">
        <f>VLOOKUP(VLOOKUP(C6429,Mapping!$A$1:$C$17,3,0),Mapping!$E$1:$F$6,2,0)</f>
        <v>Vùng 01</v>
      </c>
    </row>
    <row r="6430" spans="1:17" x14ac:dyDescent="0.3">
      <c r="A6430" s="33">
        <v>44865</v>
      </c>
      <c r="B6430">
        <v>2368</v>
      </c>
      <c r="C6430">
        <v>34</v>
      </c>
      <c r="D6430" s="38" t="s">
        <v>77</v>
      </c>
      <c r="E6430" s="2" t="s">
        <v>41</v>
      </c>
      <c r="F6430">
        <v>1595210</v>
      </c>
      <c r="G6430" s="44">
        <f t="shared" si="700"/>
        <v>44562</v>
      </c>
      <c r="H6430" s="50">
        <f t="shared" si="701"/>
        <v>304</v>
      </c>
      <c r="I6430" s="50">
        <f t="shared" si="702"/>
        <v>6952540.7999999998</v>
      </c>
      <c r="J6430" s="46">
        <v>228702</v>
      </c>
      <c r="K6430" s="2" t="s">
        <v>34</v>
      </c>
      <c r="L6430" s="52" t="str">
        <f t="shared" si="703"/>
        <v>20221031VND</v>
      </c>
      <c r="M6430">
        <f>VLOOKUP(L6430,Mapping!$H$1:$K$25,4,0)</f>
        <v>1</v>
      </c>
      <c r="N6430">
        <f t="shared" si="704"/>
        <v>1.5952099999999999E-3</v>
      </c>
      <c r="O6430">
        <f t="shared" si="705"/>
        <v>2.2870200000000001E-4</v>
      </c>
      <c r="P6430">
        <f t="shared" si="706"/>
        <v>6.9525407999999995E-3</v>
      </c>
      <c r="Q6430" t="str">
        <f>VLOOKUP(VLOOKUP(C6430,Mapping!$A$1:$C$17,3,0),Mapping!$E$1:$F$6,2,0)</f>
        <v>Vùng 02</v>
      </c>
    </row>
    <row r="6431" spans="1:17" x14ac:dyDescent="0.3">
      <c r="A6431" s="33">
        <v>44865</v>
      </c>
      <c r="B6431">
        <v>2372</v>
      </c>
      <c r="C6431">
        <v>25</v>
      </c>
      <c r="D6431" s="38" t="s">
        <v>77</v>
      </c>
      <c r="E6431" s="2" t="s">
        <v>41</v>
      </c>
      <c r="F6431">
        <v>621395</v>
      </c>
      <c r="G6431" s="44">
        <f t="shared" si="700"/>
        <v>44562</v>
      </c>
      <c r="H6431" s="50">
        <f t="shared" si="701"/>
        <v>304</v>
      </c>
      <c r="I6431" s="50">
        <f t="shared" si="702"/>
        <v>27943467.199999999</v>
      </c>
      <c r="J6431" s="46">
        <v>919193</v>
      </c>
      <c r="K6431" s="2" t="s">
        <v>34</v>
      </c>
      <c r="L6431" s="52" t="str">
        <f t="shared" si="703"/>
        <v>20221031VND</v>
      </c>
      <c r="M6431">
        <f>VLOOKUP(L6431,Mapping!$H$1:$K$25,4,0)</f>
        <v>1</v>
      </c>
      <c r="N6431">
        <f t="shared" si="704"/>
        <v>6.2139499999999996E-4</v>
      </c>
      <c r="O6431">
        <f t="shared" si="705"/>
        <v>9.1919300000000001E-4</v>
      </c>
      <c r="P6431">
        <f t="shared" si="706"/>
        <v>2.7943467199999999E-2</v>
      </c>
      <c r="Q6431" t="str">
        <f>VLOOKUP(VLOOKUP(C6431,Mapping!$A$1:$C$17,3,0),Mapping!$E$1:$F$6,2,0)</f>
        <v>Vùng 01</v>
      </c>
    </row>
    <row r="6432" spans="1:17" x14ac:dyDescent="0.3">
      <c r="A6432" s="33">
        <v>44865</v>
      </c>
      <c r="B6432">
        <v>2373</v>
      </c>
      <c r="C6432">
        <v>40</v>
      </c>
      <c r="D6432" s="38" t="s">
        <v>77</v>
      </c>
      <c r="E6432" s="2" t="s">
        <v>41</v>
      </c>
      <c r="F6432">
        <v>39601</v>
      </c>
      <c r="G6432" s="44">
        <f t="shared" si="700"/>
        <v>44562</v>
      </c>
      <c r="H6432" s="50">
        <f t="shared" si="701"/>
        <v>304</v>
      </c>
      <c r="I6432" s="50">
        <f t="shared" si="702"/>
        <v>57995204.800000004</v>
      </c>
      <c r="J6432" s="46">
        <v>1907737</v>
      </c>
      <c r="K6432" s="2" t="s">
        <v>34</v>
      </c>
      <c r="L6432" s="52" t="str">
        <f t="shared" si="703"/>
        <v>20221031VND</v>
      </c>
      <c r="M6432">
        <f>VLOOKUP(L6432,Mapping!$H$1:$K$25,4,0)</f>
        <v>1</v>
      </c>
      <c r="N6432">
        <f t="shared" si="704"/>
        <v>3.9601000000000003E-5</v>
      </c>
      <c r="O6432">
        <f t="shared" si="705"/>
        <v>1.9077370000000001E-3</v>
      </c>
      <c r="P6432">
        <f t="shared" si="706"/>
        <v>5.7995204800000005E-2</v>
      </c>
      <c r="Q6432" t="str">
        <f>VLOOKUP(VLOOKUP(C6432,Mapping!$A$1:$C$17,3,0),Mapping!$E$1:$F$6,2,0)</f>
        <v>Vùng 01</v>
      </c>
    </row>
    <row r="6433" spans="1:17" x14ac:dyDescent="0.3">
      <c r="A6433" s="33">
        <v>44865</v>
      </c>
      <c r="B6433">
        <v>2374</v>
      </c>
      <c r="C6433">
        <v>34</v>
      </c>
      <c r="D6433" s="38" t="s">
        <v>77</v>
      </c>
      <c r="E6433" s="2" t="s">
        <v>41</v>
      </c>
      <c r="F6433">
        <v>1435301</v>
      </c>
      <c r="G6433" s="44">
        <f t="shared" si="700"/>
        <v>44562</v>
      </c>
      <c r="H6433" s="50">
        <f t="shared" si="701"/>
        <v>304</v>
      </c>
      <c r="I6433" s="50">
        <f t="shared" si="702"/>
        <v>47863158.399999999</v>
      </c>
      <c r="J6433" s="46">
        <v>1574446</v>
      </c>
      <c r="K6433" s="2" t="s">
        <v>34</v>
      </c>
      <c r="L6433" s="52" t="str">
        <f t="shared" si="703"/>
        <v>20221031VND</v>
      </c>
      <c r="M6433">
        <f>VLOOKUP(L6433,Mapping!$H$1:$K$25,4,0)</f>
        <v>1</v>
      </c>
      <c r="N6433">
        <f t="shared" si="704"/>
        <v>1.4353009999999999E-3</v>
      </c>
      <c r="O6433">
        <f t="shared" si="705"/>
        <v>1.574446E-3</v>
      </c>
      <c r="P6433">
        <f t="shared" si="706"/>
        <v>4.7863158400000001E-2</v>
      </c>
      <c r="Q6433" t="str">
        <f>VLOOKUP(VLOOKUP(C6433,Mapping!$A$1:$C$17,3,0),Mapping!$E$1:$F$6,2,0)</f>
        <v>Vùng 02</v>
      </c>
    </row>
    <row r="6434" spans="1:17" x14ac:dyDescent="0.3">
      <c r="A6434" s="33">
        <v>44865</v>
      </c>
      <c r="B6434">
        <v>2376</v>
      </c>
      <c r="C6434">
        <v>34</v>
      </c>
      <c r="D6434" s="38" t="s">
        <v>77</v>
      </c>
      <c r="E6434" s="2" t="s">
        <v>41</v>
      </c>
      <c r="F6434">
        <v>1576683</v>
      </c>
      <c r="G6434" s="44">
        <f t="shared" si="700"/>
        <v>44562</v>
      </c>
      <c r="H6434" s="50">
        <f t="shared" si="701"/>
        <v>304</v>
      </c>
      <c r="I6434" s="50">
        <f t="shared" si="702"/>
        <v>1088776</v>
      </c>
      <c r="J6434" s="46">
        <v>35815</v>
      </c>
      <c r="K6434" s="2" t="s">
        <v>34</v>
      </c>
      <c r="L6434" s="52" t="str">
        <f t="shared" si="703"/>
        <v>20221031VND</v>
      </c>
      <c r="M6434">
        <f>VLOOKUP(L6434,Mapping!$H$1:$K$25,4,0)</f>
        <v>1</v>
      </c>
      <c r="N6434">
        <f t="shared" si="704"/>
        <v>1.5766829999999999E-3</v>
      </c>
      <c r="O6434">
        <f t="shared" si="705"/>
        <v>3.5815000000000002E-5</v>
      </c>
      <c r="P6434">
        <f t="shared" si="706"/>
        <v>1.0887760000000001E-3</v>
      </c>
      <c r="Q6434" t="str">
        <f>VLOOKUP(VLOOKUP(C6434,Mapping!$A$1:$C$17,3,0),Mapping!$E$1:$F$6,2,0)</f>
        <v>Vùng 02</v>
      </c>
    </row>
    <row r="6435" spans="1:17" x14ac:dyDescent="0.3">
      <c r="A6435" s="33">
        <v>44865</v>
      </c>
      <c r="B6435">
        <v>2376</v>
      </c>
      <c r="C6435">
        <v>48</v>
      </c>
      <c r="D6435" s="38" t="s">
        <v>77</v>
      </c>
      <c r="E6435" s="2" t="s">
        <v>41</v>
      </c>
      <c r="F6435">
        <v>7749724</v>
      </c>
      <c r="G6435" s="44">
        <f t="shared" si="700"/>
        <v>44562</v>
      </c>
      <c r="H6435" s="50">
        <f t="shared" si="701"/>
        <v>304</v>
      </c>
      <c r="I6435" s="50">
        <f t="shared" si="702"/>
        <v>283696904</v>
      </c>
      <c r="J6435" s="46">
        <v>9332135</v>
      </c>
      <c r="K6435" s="2" t="s">
        <v>34</v>
      </c>
      <c r="L6435" s="52" t="str">
        <f t="shared" si="703"/>
        <v>20221031VND</v>
      </c>
      <c r="M6435">
        <f>VLOOKUP(L6435,Mapping!$H$1:$K$25,4,0)</f>
        <v>1</v>
      </c>
      <c r="N6435">
        <f t="shared" si="704"/>
        <v>7.7497240000000004E-3</v>
      </c>
      <c r="O6435">
        <f t="shared" si="705"/>
        <v>9.3321350000000001E-3</v>
      </c>
      <c r="P6435">
        <f t="shared" si="706"/>
        <v>0.28369690400000003</v>
      </c>
      <c r="Q6435" t="str">
        <f>VLOOKUP(VLOOKUP(C6435,Mapping!$A$1:$C$17,3,0),Mapping!$E$1:$F$6,2,0)</f>
        <v>Vùng 01</v>
      </c>
    </row>
    <row r="6436" spans="1:17" x14ac:dyDescent="0.3">
      <c r="A6436" s="33">
        <v>44865</v>
      </c>
      <c r="B6436">
        <v>2378</v>
      </c>
      <c r="C6436">
        <v>23</v>
      </c>
      <c r="D6436" s="38" t="s">
        <v>77</v>
      </c>
      <c r="E6436" s="2" t="s">
        <v>41</v>
      </c>
      <c r="F6436">
        <v>188923</v>
      </c>
      <c r="G6436" s="44">
        <f t="shared" si="700"/>
        <v>44562</v>
      </c>
      <c r="H6436" s="50">
        <f t="shared" si="701"/>
        <v>304</v>
      </c>
      <c r="I6436" s="50">
        <f t="shared" si="702"/>
        <v>53924979.199999996</v>
      </c>
      <c r="J6436" s="46">
        <v>1773848</v>
      </c>
      <c r="K6436" s="2" t="s">
        <v>34</v>
      </c>
      <c r="L6436" s="52" t="str">
        <f t="shared" si="703"/>
        <v>20221031VND</v>
      </c>
      <c r="M6436">
        <f>VLOOKUP(L6436,Mapping!$H$1:$K$25,4,0)</f>
        <v>1</v>
      </c>
      <c r="N6436">
        <f t="shared" si="704"/>
        <v>1.8892299999999999E-4</v>
      </c>
      <c r="O6436">
        <f t="shared" si="705"/>
        <v>1.773848E-3</v>
      </c>
      <c r="P6436">
        <f t="shared" si="706"/>
        <v>5.3924979199999994E-2</v>
      </c>
      <c r="Q6436" t="str">
        <f>VLOOKUP(VLOOKUP(C6436,Mapping!$A$1:$C$17,3,0),Mapping!$E$1:$F$6,2,0)</f>
        <v>Vùng 02</v>
      </c>
    </row>
    <row r="6437" spans="1:17" x14ac:dyDescent="0.3">
      <c r="A6437" s="33">
        <v>44865</v>
      </c>
      <c r="B6437">
        <v>2379</v>
      </c>
      <c r="C6437">
        <v>36</v>
      </c>
      <c r="D6437" s="38" t="s">
        <v>77</v>
      </c>
      <c r="E6437" s="2" t="s">
        <v>41</v>
      </c>
      <c r="F6437">
        <v>328769</v>
      </c>
      <c r="G6437" s="44">
        <f t="shared" si="700"/>
        <v>44562</v>
      </c>
      <c r="H6437" s="50">
        <f t="shared" si="701"/>
        <v>304</v>
      </c>
      <c r="I6437" s="50">
        <f t="shared" si="702"/>
        <v>15511539.200000001</v>
      </c>
      <c r="J6437" s="46">
        <v>510248</v>
      </c>
      <c r="K6437" s="2" t="s">
        <v>34</v>
      </c>
      <c r="L6437" s="52" t="str">
        <f t="shared" si="703"/>
        <v>20221031VND</v>
      </c>
      <c r="M6437">
        <f>VLOOKUP(L6437,Mapping!$H$1:$K$25,4,0)</f>
        <v>1</v>
      </c>
      <c r="N6437">
        <f t="shared" si="704"/>
        <v>3.2876900000000002E-4</v>
      </c>
      <c r="O6437">
        <f t="shared" si="705"/>
        <v>5.1024800000000004E-4</v>
      </c>
      <c r="P6437">
        <f t="shared" si="706"/>
        <v>1.55115392E-2</v>
      </c>
      <c r="Q6437" t="str">
        <f>VLOOKUP(VLOOKUP(C6437,Mapping!$A$1:$C$17,3,0),Mapping!$E$1:$F$6,2,0)</f>
        <v>Vùng 05</v>
      </c>
    </row>
    <row r="6438" spans="1:17" x14ac:dyDescent="0.3">
      <c r="A6438" s="33">
        <v>44865</v>
      </c>
      <c r="B6438">
        <v>2381</v>
      </c>
      <c r="C6438">
        <v>25</v>
      </c>
      <c r="D6438" s="38" t="s">
        <v>77</v>
      </c>
      <c r="E6438" s="2" t="s">
        <v>41</v>
      </c>
      <c r="F6438">
        <v>1292784</v>
      </c>
      <c r="G6438" s="44">
        <f t="shared" si="700"/>
        <v>44562</v>
      </c>
      <c r="H6438" s="50">
        <f t="shared" si="701"/>
        <v>304</v>
      </c>
      <c r="I6438" s="50">
        <f t="shared" si="702"/>
        <v>13771108.799999999</v>
      </c>
      <c r="J6438" s="46">
        <v>452997</v>
      </c>
      <c r="K6438" s="2" t="s">
        <v>34</v>
      </c>
      <c r="L6438" s="52" t="str">
        <f t="shared" si="703"/>
        <v>20221031VND</v>
      </c>
      <c r="M6438">
        <f>VLOOKUP(L6438,Mapping!$H$1:$K$25,4,0)</f>
        <v>1</v>
      </c>
      <c r="N6438">
        <f t="shared" si="704"/>
        <v>1.2927839999999999E-3</v>
      </c>
      <c r="O6438">
        <f t="shared" si="705"/>
        <v>4.5299700000000001E-4</v>
      </c>
      <c r="P6438">
        <f t="shared" si="706"/>
        <v>1.3771108799999999E-2</v>
      </c>
      <c r="Q6438" t="str">
        <f>VLOOKUP(VLOOKUP(C6438,Mapping!$A$1:$C$17,3,0),Mapping!$E$1:$F$6,2,0)</f>
        <v>Vùng 01</v>
      </c>
    </row>
    <row r="6439" spans="1:17" x14ac:dyDescent="0.3">
      <c r="A6439" s="33">
        <v>44865</v>
      </c>
      <c r="B6439">
        <v>2382</v>
      </c>
      <c r="C6439">
        <v>40</v>
      </c>
      <c r="D6439" s="38" t="s">
        <v>77</v>
      </c>
      <c r="E6439" s="2" t="s">
        <v>41</v>
      </c>
      <c r="F6439">
        <v>724546</v>
      </c>
      <c r="G6439" s="44">
        <f t="shared" si="700"/>
        <v>44562</v>
      </c>
      <c r="H6439" s="50">
        <f t="shared" si="701"/>
        <v>304</v>
      </c>
      <c r="I6439" s="50">
        <f t="shared" si="702"/>
        <v>21414915.199999999</v>
      </c>
      <c r="J6439" s="46">
        <v>704438</v>
      </c>
      <c r="K6439" s="2" t="s">
        <v>34</v>
      </c>
      <c r="L6439" s="52" t="str">
        <f t="shared" si="703"/>
        <v>20221031VND</v>
      </c>
      <c r="M6439">
        <f>VLOOKUP(L6439,Mapping!$H$1:$K$25,4,0)</f>
        <v>1</v>
      </c>
      <c r="N6439">
        <f t="shared" si="704"/>
        <v>7.2454599999999996E-4</v>
      </c>
      <c r="O6439">
        <f t="shared" si="705"/>
        <v>7.0443800000000005E-4</v>
      </c>
      <c r="P6439">
        <f t="shared" si="706"/>
        <v>2.1414915199999999E-2</v>
      </c>
      <c r="Q6439" t="str">
        <f>VLOOKUP(VLOOKUP(C6439,Mapping!$A$1:$C$17,3,0),Mapping!$E$1:$F$6,2,0)</f>
        <v>Vùng 01</v>
      </c>
    </row>
    <row r="6440" spans="1:17" x14ac:dyDescent="0.3">
      <c r="A6440" s="33">
        <v>44865</v>
      </c>
      <c r="B6440">
        <v>2383</v>
      </c>
      <c r="C6440">
        <v>11</v>
      </c>
      <c r="D6440" s="38" t="s">
        <v>77</v>
      </c>
      <c r="E6440" s="2" t="s">
        <v>41</v>
      </c>
      <c r="F6440">
        <v>721080</v>
      </c>
      <c r="G6440" s="44">
        <f t="shared" si="700"/>
        <v>44562</v>
      </c>
      <c r="H6440" s="50">
        <f t="shared" si="701"/>
        <v>304</v>
      </c>
      <c r="I6440" s="50">
        <f t="shared" si="702"/>
        <v>22826964.800000001</v>
      </c>
      <c r="J6440" s="46">
        <v>750887</v>
      </c>
      <c r="K6440" s="2" t="s">
        <v>34</v>
      </c>
      <c r="L6440" s="52" t="str">
        <f t="shared" si="703"/>
        <v>20221031VND</v>
      </c>
      <c r="M6440">
        <f>VLOOKUP(L6440,Mapping!$H$1:$K$25,4,0)</f>
        <v>1</v>
      </c>
      <c r="N6440">
        <f t="shared" si="704"/>
        <v>7.2108000000000003E-4</v>
      </c>
      <c r="O6440">
        <f t="shared" si="705"/>
        <v>7.50887E-4</v>
      </c>
      <c r="P6440">
        <f t="shared" si="706"/>
        <v>2.2826964800000002E-2</v>
      </c>
      <c r="Q6440" t="str">
        <f>VLOOKUP(VLOOKUP(C6440,Mapping!$A$1:$C$17,3,0),Mapping!$E$1:$F$6,2,0)</f>
        <v>Vùng 01</v>
      </c>
    </row>
    <row r="6441" spans="1:17" x14ac:dyDescent="0.3">
      <c r="A6441" s="33">
        <v>44865</v>
      </c>
      <c r="B6441">
        <v>2383</v>
      </c>
      <c r="C6441">
        <v>34</v>
      </c>
      <c r="D6441" s="38" t="s">
        <v>77</v>
      </c>
      <c r="E6441" s="2" t="s">
        <v>41</v>
      </c>
      <c r="F6441">
        <v>990770</v>
      </c>
      <c r="G6441" s="44">
        <f t="shared" si="700"/>
        <v>44562</v>
      </c>
      <c r="H6441" s="50">
        <f t="shared" si="701"/>
        <v>304</v>
      </c>
      <c r="I6441" s="50">
        <f t="shared" si="702"/>
        <v>40958984</v>
      </c>
      <c r="J6441" s="46">
        <v>1347335</v>
      </c>
      <c r="K6441" s="2" t="s">
        <v>34</v>
      </c>
      <c r="L6441" s="52" t="str">
        <f t="shared" si="703"/>
        <v>20221031VND</v>
      </c>
      <c r="M6441">
        <f>VLOOKUP(L6441,Mapping!$H$1:$K$25,4,0)</f>
        <v>1</v>
      </c>
      <c r="N6441">
        <f t="shared" si="704"/>
        <v>9.9076999999999998E-4</v>
      </c>
      <c r="O6441">
        <f t="shared" si="705"/>
        <v>1.3473350000000001E-3</v>
      </c>
      <c r="P6441">
        <f t="shared" si="706"/>
        <v>4.0958983999999997E-2</v>
      </c>
      <c r="Q6441" t="str">
        <f>VLOOKUP(VLOOKUP(C6441,Mapping!$A$1:$C$17,3,0),Mapping!$E$1:$F$6,2,0)</f>
        <v>Vùng 02</v>
      </c>
    </row>
    <row r="6442" spans="1:17" x14ac:dyDescent="0.3">
      <c r="A6442" s="33">
        <v>44865</v>
      </c>
      <c r="B6442">
        <v>2383</v>
      </c>
      <c r="C6442">
        <v>48</v>
      </c>
      <c r="D6442" s="38" t="s">
        <v>77</v>
      </c>
      <c r="E6442" s="2" t="s">
        <v>41</v>
      </c>
      <c r="F6442">
        <v>1100364</v>
      </c>
      <c r="G6442" s="44">
        <f t="shared" si="700"/>
        <v>44562</v>
      </c>
      <c r="H6442" s="50">
        <f t="shared" si="701"/>
        <v>304</v>
      </c>
      <c r="I6442" s="50">
        <f t="shared" si="702"/>
        <v>26654841.599999998</v>
      </c>
      <c r="J6442" s="46">
        <v>876804</v>
      </c>
      <c r="K6442" s="2" t="s">
        <v>34</v>
      </c>
      <c r="L6442" s="52" t="str">
        <f t="shared" si="703"/>
        <v>20221031VND</v>
      </c>
      <c r="M6442">
        <f>VLOOKUP(L6442,Mapping!$H$1:$K$25,4,0)</f>
        <v>1</v>
      </c>
      <c r="N6442">
        <f t="shared" si="704"/>
        <v>1.1003639999999999E-3</v>
      </c>
      <c r="O6442">
        <f t="shared" si="705"/>
        <v>8.7680400000000002E-4</v>
      </c>
      <c r="P6442">
        <f t="shared" si="706"/>
        <v>2.6654841599999996E-2</v>
      </c>
      <c r="Q6442" t="str">
        <f>VLOOKUP(VLOOKUP(C6442,Mapping!$A$1:$C$17,3,0),Mapping!$E$1:$F$6,2,0)</f>
        <v>Vùng 01</v>
      </c>
    </row>
    <row r="6443" spans="1:17" x14ac:dyDescent="0.3">
      <c r="A6443" s="33">
        <v>44865</v>
      </c>
      <c r="B6443">
        <v>2383</v>
      </c>
      <c r="C6443">
        <v>40</v>
      </c>
      <c r="D6443" s="38" t="s">
        <v>77</v>
      </c>
      <c r="E6443" s="2" t="s">
        <v>41</v>
      </c>
      <c r="F6443">
        <v>1316878</v>
      </c>
      <c r="G6443" s="44">
        <f t="shared" si="700"/>
        <v>44562</v>
      </c>
      <c r="H6443" s="50">
        <f t="shared" si="701"/>
        <v>304</v>
      </c>
      <c r="I6443" s="50">
        <f t="shared" si="702"/>
        <v>48564060.800000004</v>
      </c>
      <c r="J6443" s="46">
        <v>1597502</v>
      </c>
      <c r="K6443" s="2" t="s">
        <v>34</v>
      </c>
      <c r="L6443" s="52" t="str">
        <f t="shared" si="703"/>
        <v>20221031VND</v>
      </c>
      <c r="M6443">
        <f>VLOOKUP(L6443,Mapping!$H$1:$K$25,4,0)</f>
        <v>1</v>
      </c>
      <c r="N6443">
        <f t="shared" si="704"/>
        <v>1.3168780000000001E-3</v>
      </c>
      <c r="O6443">
        <f t="shared" si="705"/>
        <v>1.597502E-3</v>
      </c>
      <c r="P6443">
        <f t="shared" si="706"/>
        <v>4.8564060800000003E-2</v>
      </c>
      <c r="Q6443" t="str">
        <f>VLOOKUP(VLOOKUP(C6443,Mapping!$A$1:$C$17,3,0),Mapping!$E$1:$F$6,2,0)</f>
        <v>Vùng 01</v>
      </c>
    </row>
    <row r="6444" spans="1:17" x14ac:dyDescent="0.3">
      <c r="A6444" s="33">
        <v>44865</v>
      </c>
      <c r="B6444">
        <v>2384</v>
      </c>
      <c r="C6444">
        <v>45</v>
      </c>
      <c r="D6444" s="38" t="s">
        <v>77</v>
      </c>
      <c r="E6444" s="2" t="s">
        <v>41</v>
      </c>
      <c r="F6444">
        <v>1823096</v>
      </c>
      <c r="G6444" s="44">
        <f t="shared" si="700"/>
        <v>44562</v>
      </c>
      <c r="H6444" s="50">
        <f t="shared" si="701"/>
        <v>304</v>
      </c>
      <c r="I6444" s="50">
        <f t="shared" si="702"/>
        <v>2898852.8000000003</v>
      </c>
      <c r="J6444" s="46">
        <v>95357</v>
      </c>
      <c r="K6444" s="2" t="s">
        <v>34</v>
      </c>
      <c r="L6444" s="52" t="str">
        <f t="shared" si="703"/>
        <v>20221031VND</v>
      </c>
      <c r="M6444">
        <f>VLOOKUP(L6444,Mapping!$H$1:$K$25,4,0)</f>
        <v>1</v>
      </c>
      <c r="N6444">
        <f t="shared" si="704"/>
        <v>1.823096E-3</v>
      </c>
      <c r="O6444">
        <f t="shared" si="705"/>
        <v>9.5357000000000002E-5</v>
      </c>
      <c r="P6444">
        <f t="shared" si="706"/>
        <v>2.8988528000000002E-3</v>
      </c>
      <c r="Q6444" t="str">
        <f>VLOOKUP(VLOOKUP(C6444,Mapping!$A$1:$C$17,3,0),Mapping!$E$1:$F$6,2,0)</f>
        <v>Vùng 02</v>
      </c>
    </row>
    <row r="6445" spans="1:17" x14ac:dyDescent="0.3">
      <c r="A6445" s="33">
        <v>44865</v>
      </c>
      <c r="B6445">
        <v>2384</v>
      </c>
      <c r="C6445">
        <v>23</v>
      </c>
      <c r="D6445" s="38" t="s">
        <v>77</v>
      </c>
      <c r="E6445" s="2" t="s">
        <v>41</v>
      </c>
      <c r="F6445">
        <v>140143</v>
      </c>
      <c r="G6445" s="44">
        <f t="shared" si="700"/>
        <v>44562</v>
      </c>
      <c r="H6445" s="50">
        <f t="shared" si="701"/>
        <v>304</v>
      </c>
      <c r="I6445" s="50">
        <f t="shared" si="702"/>
        <v>25970963.199999999</v>
      </c>
      <c r="J6445" s="46">
        <v>854308</v>
      </c>
      <c r="K6445" s="2" t="s">
        <v>34</v>
      </c>
      <c r="L6445" s="52" t="str">
        <f t="shared" si="703"/>
        <v>20221031VND</v>
      </c>
      <c r="M6445">
        <f>VLOOKUP(L6445,Mapping!$H$1:$K$25,4,0)</f>
        <v>1</v>
      </c>
      <c r="N6445">
        <f t="shared" si="704"/>
        <v>1.4014299999999999E-4</v>
      </c>
      <c r="O6445">
        <f t="shared" si="705"/>
        <v>8.5430800000000002E-4</v>
      </c>
      <c r="P6445">
        <f t="shared" si="706"/>
        <v>2.5970963199999999E-2</v>
      </c>
      <c r="Q6445" t="str">
        <f>VLOOKUP(VLOOKUP(C6445,Mapping!$A$1:$C$17,3,0),Mapping!$E$1:$F$6,2,0)</f>
        <v>Vùng 02</v>
      </c>
    </row>
    <row r="6446" spans="1:17" x14ac:dyDescent="0.3">
      <c r="A6446" s="33">
        <v>44865</v>
      </c>
      <c r="B6446">
        <v>2387</v>
      </c>
      <c r="C6446">
        <v>11</v>
      </c>
      <c r="D6446" s="38" t="s">
        <v>77</v>
      </c>
      <c r="E6446" s="2" t="s">
        <v>41</v>
      </c>
      <c r="F6446">
        <v>1988068</v>
      </c>
      <c r="G6446" s="44">
        <f t="shared" si="700"/>
        <v>44562</v>
      </c>
      <c r="H6446" s="50">
        <f t="shared" si="701"/>
        <v>304</v>
      </c>
      <c r="I6446" s="50">
        <f t="shared" si="702"/>
        <v>4572342.4000000004</v>
      </c>
      <c r="J6446" s="46">
        <v>150406</v>
      </c>
      <c r="K6446" s="2" t="s">
        <v>34</v>
      </c>
      <c r="L6446" s="52" t="str">
        <f t="shared" si="703"/>
        <v>20221031VND</v>
      </c>
      <c r="M6446">
        <f>VLOOKUP(L6446,Mapping!$H$1:$K$25,4,0)</f>
        <v>1</v>
      </c>
      <c r="N6446">
        <f t="shared" si="704"/>
        <v>1.988068E-3</v>
      </c>
      <c r="O6446">
        <f t="shared" si="705"/>
        <v>1.5040600000000001E-4</v>
      </c>
      <c r="P6446">
        <f t="shared" si="706"/>
        <v>4.5723424000000002E-3</v>
      </c>
      <c r="Q6446" t="str">
        <f>VLOOKUP(VLOOKUP(C6446,Mapping!$A$1:$C$17,3,0),Mapping!$E$1:$F$6,2,0)</f>
        <v>Vùng 01</v>
      </c>
    </row>
    <row r="6447" spans="1:17" x14ac:dyDescent="0.3">
      <c r="A6447" s="33">
        <v>44865</v>
      </c>
      <c r="B6447">
        <v>2387</v>
      </c>
      <c r="C6447">
        <v>45</v>
      </c>
      <c r="D6447" s="38" t="s">
        <v>77</v>
      </c>
      <c r="E6447" s="2" t="s">
        <v>41</v>
      </c>
      <c r="F6447">
        <v>1243490</v>
      </c>
      <c r="G6447" s="44">
        <f t="shared" si="700"/>
        <v>44562</v>
      </c>
      <c r="H6447" s="50">
        <f t="shared" si="701"/>
        <v>304</v>
      </c>
      <c r="I6447" s="50">
        <f t="shared" si="702"/>
        <v>11042070.4</v>
      </c>
      <c r="J6447" s="46">
        <v>363226</v>
      </c>
      <c r="K6447" s="2" t="s">
        <v>34</v>
      </c>
      <c r="L6447" s="52" t="str">
        <f t="shared" si="703"/>
        <v>20221031VND</v>
      </c>
      <c r="M6447">
        <f>VLOOKUP(L6447,Mapping!$H$1:$K$25,4,0)</f>
        <v>1</v>
      </c>
      <c r="N6447">
        <f t="shared" si="704"/>
        <v>1.2434900000000001E-3</v>
      </c>
      <c r="O6447">
        <f t="shared" si="705"/>
        <v>3.6322600000000002E-4</v>
      </c>
      <c r="P6447">
        <f t="shared" si="706"/>
        <v>1.1042070400000001E-2</v>
      </c>
      <c r="Q6447" t="str">
        <f>VLOOKUP(VLOOKUP(C6447,Mapping!$A$1:$C$17,3,0),Mapping!$E$1:$F$6,2,0)</f>
        <v>Vùng 02</v>
      </c>
    </row>
    <row r="6448" spans="1:17" x14ac:dyDescent="0.3">
      <c r="A6448" s="33">
        <v>44865</v>
      </c>
      <c r="B6448">
        <v>2389</v>
      </c>
      <c r="C6448">
        <v>40</v>
      </c>
      <c r="D6448" s="38" t="s">
        <v>77</v>
      </c>
      <c r="E6448" s="2" t="s">
        <v>41</v>
      </c>
      <c r="F6448">
        <v>1898802</v>
      </c>
      <c r="G6448" s="44">
        <f t="shared" si="700"/>
        <v>44562</v>
      </c>
      <c r="H6448" s="50">
        <f t="shared" si="701"/>
        <v>304</v>
      </c>
      <c r="I6448" s="50">
        <f t="shared" si="702"/>
        <v>28931041.599999998</v>
      </c>
      <c r="J6448" s="46">
        <v>951679</v>
      </c>
      <c r="K6448" s="2" t="s">
        <v>34</v>
      </c>
      <c r="L6448" s="52" t="str">
        <f t="shared" si="703"/>
        <v>20221031VND</v>
      </c>
      <c r="M6448">
        <f>VLOOKUP(L6448,Mapping!$H$1:$K$25,4,0)</f>
        <v>1</v>
      </c>
      <c r="N6448">
        <f t="shared" si="704"/>
        <v>1.898802E-3</v>
      </c>
      <c r="O6448">
        <f t="shared" si="705"/>
        <v>9.5167899999999998E-4</v>
      </c>
      <c r="P6448">
        <f t="shared" si="706"/>
        <v>2.8931041599999999E-2</v>
      </c>
      <c r="Q6448" t="str">
        <f>VLOOKUP(VLOOKUP(C6448,Mapping!$A$1:$C$17,3,0),Mapping!$E$1:$F$6,2,0)</f>
        <v>Vùng 01</v>
      </c>
    </row>
    <row r="6449" spans="1:17" x14ac:dyDescent="0.3">
      <c r="A6449" s="33">
        <v>44865</v>
      </c>
      <c r="B6449">
        <v>2389</v>
      </c>
      <c r="C6449">
        <v>20</v>
      </c>
      <c r="D6449" s="38" t="s">
        <v>77</v>
      </c>
      <c r="E6449" s="2" t="s">
        <v>41</v>
      </c>
      <c r="F6449">
        <v>1882826</v>
      </c>
      <c r="G6449" s="44">
        <f t="shared" si="700"/>
        <v>44562</v>
      </c>
      <c r="H6449" s="50">
        <f t="shared" si="701"/>
        <v>304</v>
      </c>
      <c r="I6449" s="50">
        <f t="shared" si="702"/>
        <v>1517628.8</v>
      </c>
      <c r="J6449" s="46">
        <v>49922</v>
      </c>
      <c r="K6449" s="2" t="s">
        <v>34</v>
      </c>
      <c r="L6449" s="52" t="str">
        <f t="shared" si="703"/>
        <v>20221031VND</v>
      </c>
      <c r="M6449">
        <f>VLOOKUP(L6449,Mapping!$H$1:$K$25,4,0)</f>
        <v>1</v>
      </c>
      <c r="N6449">
        <f t="shared" si="704"/>
        <v>1.882826E-3</v>
      </c>
      <c r="O6449">
        <f t="shared" si="705"/>
        <v>4.9922000000000001E-5</v>
      </c>
      <c r="P6449">
        <f t="shared" si="706"/>
        <v>1.5176288000000001E-3</v>
      </c>
      <c r="Q6449" t="str">
        <f>VLOOKUP(VLOOKUP(C6449,Mapping!$A$1:$C$17,3,0),Mapping!$E$1:$F$6,2,0)</f>
        <v>Vùng 02</v>
      </c>
    </row>
    <row r="6450" spans="1:17" x14ac:dyDescent="0.3">
      <c r="A6450" s="33">
        <v>44865</v>
      </c>
      <c r="B6450">
        <v>2390</v>
      </c>
      <c r="C6450">
        <v>41</v>
      </c>
      <c r="D6450" s="38" t="s">
        <v>77</v>
      </c>
      <c r="E6450" s="2" t="s">
        <v>41</v>
      </c>
      <c r="F6450">
        <v>1998503</v>
      </c>
      <c r="G6450" s="44">
        <f t="shared" si="700"/>
        <v>44562</v>
      </c>
      <c r="H6450" s="50">
        <f t="shared" si="701"/>
        <v>304</v>
      </c>
      <c r="I6450" s="50">
        <f t="shared" si="702"/>
        <v>44810694.399999999</v>
      </c>
      <c r="J6450" s="46">
        <v>1474036</v>
      </c>
      <c r="K6450" s="2" t="s">
        <v>34</v>
      </c>
      <c r="L6450" s="52" t="str">
        <f t="shared" si="703"/>
        <v>20221031VND</v>
      </c>
      <c r="M6450">
        <f>VLOOKUP(L6450,Mapping!$H$1:$K$25,4,0)</f>
        <v>1</v>
      </c>
      <c r="N6450">
        <f t="shared" si="704"/>
        <v>1.998503E-3</v>
      </c>
      <c r="O6450">
        <f t="shared" si="705"/>
        <v>1.474036E-3</v>
      </c>
      <c r="P6450">
        <f t="shared" si="706"/>
        <v>4.4810694399999997E-2</v>
      </c>
      <c r="Q6450" t="str">
        <f>VLOOKUP(VLOOKUP(C6450,Mapping!$A$1:$C$17,3,0),Mapping!$E$1:$F$6,2,0)</f>
        <v>Vùng 05</v>
      </c>
    </row>
    <row r="6451" spans="1:17" x14ac:dyDescent="0.3">
      <c r="A6451" s="33">
        <v>44865</v>
      </c>
      <c r="B6451">
        <v>2391</v>
      </c>
      <c r="C6451">
        <v>20</v>
      </c>
      <c r="D6451" s="38" t="s">
        <v>77</v>
      </c>
      <c r="E6451" s="2" t="s">
        <v>41</v>
      </c>
      <c r="F6451">
        <v>1863507</v>
      </c>
      <c r="G6451" s="44">
        <f t="shared" si="700"/>
        <v>44562</v>
      </c>
      <c r="H6451" s="50">
        <f t="shared" si="701"/>
        <v>304</v>
      </c>
      <c r="I6451" s="50">
        <f t="shared" si="702"/>
        <v>14181569.6</v>
      </c>
      <c r="J6451" s="46">
        <v>466499</v>
      </c>
      <c r="K6451" s="2" t="s">
        <v>34</v>
      </c>
      <c r="L6451" s="52" t="str">
        <f t="shared" si="703"/>
        <v>20221031VND</v>
      </c>
      <c r="M6451">
        <f>VLOOKUP(L6451,Mapping!$H$1:$K$25,4,0)</f>
        <v>1</v>
      </c>
      <c r="N6451">
        <f t="shared" si="704"/>
        <v>1.8635069999999999E-3</v>
      </c>
      <c r="O6451">
        <f t="shared" si="705"/>
        <v>4.6649899999999999E-4</v>
      </c>
      <c r="P6451">
        <f t="shared" si="706"/>
        <v>1.4181569599999999E-2</v>
      </c>
      <c r="Q6451" t="str">
        <f>VLOOKUP(VLOOKUP(C6451,Mapping!$A$1:$C$17,3,0),Mapping!$E$1:$F$6,2,0)</f>
        <v>Vùng 02</v>
      </c>
    </row>
    <row r="6452" spans="1:17" x14ac:dyDescent="0.3">
      <c r="A6452" s="33">
        <v>44865</v>
      </c>
      <c r="B6452">
        <v>2392</v>
      </c>
      <c r="C6452">
        <v>40</v>
      </c>
      <c r="D6452" s="38" t="s">
        <v>77</v>
      </c>
      <c r="E6452" s="2" t="s">
        <v>41</v>
      </c>
      <c r="F6452">
        <v>1484611</v>
      </c>
      <c r="G6452" s="44">
        <f t="shared" si="700"/>
        <v>44562</v>
      </c>
      <c r="H6452" s="50">
        <f t="shared" si="701"/>
        <v>304</v>
      </c>
      <c r="I6452" s="50">
        <f t="shared" si="702"/>
        <v>49041948.800000004</v>
      </c>
      <c r="J6452" s="46">
        <v>1613222</v>
      </c>
      <c r="K6452" s="2" t="s">
        <v>34</v>
      </c>
      <c r="L6452" s="52" t="str">
        <f t="shared" si="703"/>
        <v>20221031VND</v>
      </c>
      <c r="M6452">
        <f>VLOOKUP(L6452,Mapping!$H$1:$K$25,4,0)</f>
        <v>1</v>
      </c>
      <c r="N6452">
        <f t="shared" si="704"/>
        <v>1.484611E-3</v>
      </c>
      <c r="O6452">
        <f t="shared" si="705"/>
        <v>1.6132220000000001E-3</v>
      </c>
      <c r="P6452">
        <f t="shared" si="706"/>
        <v>4.9041948800000006E-2</v>
      </c>
      <c r="Q6452" t="str">
        <f>VLOOKUP(VLOOKUP(C6452,Mapping!$A$1:$C$17,3,0),Mapping!$E$1:$F$6,2,0)</f>
        <v>Vùng 01</v>
      </c>
    </row>
    <row r="6453" spans="1:17" x14ac:dyDescent="0.3">
      <c r="A6453" s="33">
        <v>44865</v>
      </c>
      <c r="B6453">
        <v>2395</v>
      </c>
      <c r="C6453">
        <v>45</v>
      </c>
      <c r="D6453" s="38" t="s">
        <v>77</v>
      </c>
      <c r="E6453" s="2" t="s">
        <v>41</v>
      </c>
      <c r="F6453">
        <v>4078806</v>
      </c>
      <c r="G6453" s="44">
        <f t="shared" si="700"/>
        <v>44562</v>
      </c>
      <c r="H6453" s="50">
        <f t="shared" si="701"/>
        <v>304</v>
      </c>
      <c r="I6453" s="50">
        <f t="shared" si="702"/>
        <v>86926611.200000003</v>
      </c>
      <c r="J6453" s="46">
        <v>2859428</v>
      </c>
      <c r="K6453" s="2" t="s">
        <v>34</v>
      </c>
      <c r="L6453" s="52" t="str">
        <f t="shared" si="703"/>
        <v>20221031VND</v>
      </c>
      <c r="M6453">
        <f>VLOOKUP(L6453,Mapping!$H$1:$K$25,4,0)</f>
        <v>1</v>
      </c>
      <c r="N6453">
        <f t="shared" si="704"/>
        <v>4.0788059999999999E-3</v>
      </c>
      <c r="O6453">
        <f t="shared" si="705"/>
        <v>2.8594279999999998E-3</v>
      </c>
      <c r="P6453">
        <f t="shared" si="706"/>
        <v>8.6926611200000004E-2</v>
      </c>
      <c r="Q6453" t="str">
        <f>VLOOKUP(VLOOKUP(C6453,Mapping!$A$1:$C$17,3,0),Mapping!$E$1:$F$6,2,0)</f>
        <v>Vùng 02</v>
      </c>
    </row>
    <row r="6454" spans="1:17" x14ac:dyDescent="0.3">
      <c r="A6454" s="33">
        <v>44865</v>
      </c>
      <c r="B6454">
        <v>2395</v>
      </c>
      <c r="C6454">
        <v>45</v>
      </c>
      <c r="D6454" s="38" t="s">
        <v>77</v>
      </c>
      <c r="E6454" s="2" t="s">
        <v>41</v>
      </c>
      <c r="F6454">
        <v>1568186</v>
      </c>
      <c r="G6454" s="44">
        <f t="shared" si="700"/>
        <v>44562</v>
      </c>
      <c r="H6454" s="50">
        <f t="shared" si="701"/>
        <v>304</v>
      </c>
      <c r="I6454" s="50">
        <f t="shared" si="702"/>
        <v>925333841523.20007</v>
      </c>
      <c r="J6454" s="46">
        <v>1299019</v>
      </c>
      <c r="K6454" s="2" t="s">
        <v>35</v>
      </c>
      <c r="L6454" s="52" t="str">
        <f t="shared" si="703"/>
        <v>20221031USD</v>
      </c>
      <c r="M6454">
        <f>VLOOKUP(L6454,Mapping!$H$1:$K$25,4,0)</f>
        <v>23432</v>
      </c>
      <c r="N6454">
        <f t="shared" si="704"/>
        <v>36.745734351999999</v>
      </c>
      <c r="O6454">
        <f t="shared" si="705"/>
        <v>30.438613208</v>
      </c>
      <c r="P6454">
        <f t="shared" si="706"/>
        <v>925.33384152320002</v>
      </c>
      <c r="Q6454" t="str">
        <f>VLOOKUP(VLOOKUP(C6454,Mapping!$A$1:$C$17,3,0),Mapping!$E$1:$F$6,2,0)</f>
        <v>Vùng 02</v>
      </c>
    </row>
    <row r="6455" spans="1:17" x14ac:dyDescent="0.3">
      <c r="A6455" s="33">
        <v>44865</v>
      </c>
      <c r="B6455">
        <v>2395</v>
      </c>
      <c r="C6455">
        <v>45</v>
      </c>
      <c r="D6455" s="38" t="s">
        <v>77</v>
      </c>
      <c r="E6455" s="2" t="s">
        <v>41</v>
      </c>
      <c r="F6455">
        <v>1728413</v>
      </c>
      <c r="G6455" s="44">
        <f t="shared" si="700"/>
        <v>44562</v>
      </c>
      <c r="H6455" s="50">
        <f t="shared" si="701"/>
        <v>304</v>
      </c>
      <c r="I6455" s="50">
        <f t="shared" si="702"/>
        <v>58113825.600000001</v>
      </c>
      <c r="J6455" s="46">
        <v>1911639</v>
      </c>
      <c r="K6455" s="2" t="s">
        <v>34</v>
      </c>
      <c r="L6455" s="52" t="str">
        <f t="shared" si="703"/>
        <v>20221031VND</v>
      </c>
      <c r="M6455">
        <f>VLOOKUP(L6455,Mapping!$H$1:$K$25,4,0)</f>
        <v>1</v>
      </c>
      <c r="N6455">
        <f t="shared" si="704"/>
        <v>1.728413E-3</v>
      </c>
      <c r="O6455">
        <f t="shared" si="705"/>
        <v>1.9116389999999999E-3</v>
      </c>
      <c r="P6455">
        <f t="shared" si="706"/>
        <v>5.8113825600000002E-2</v>
      </c>
      <c r="Q6455" t="str">
        <f>VLOOKUP(VLOOKUP(C6455,Mapping!$A$1:$C$17,3,0),Mapping!$E$1:$F$6,2,0)</f>
        <v>Vùng 02</v>
      </c>
    </row>
    <row r="6456" spans="1:17" x14ac:dyDescent="0.3">
      <c r="A6456" s="33">
        <v>44865</v>
      </c>
      <c r="B6456">
        <v>2401</v>
      </c>
      <c r="C6456">
        <v>20</v>
      </c>
      <c r="D6456" s="38" t="s">
        <v>77</v>
      </c>
      <c r="E6456" s="2" t="s">
        <v>41</v>
      </c>
      <c r="F6456">
        <v>398305</v>
      </c>
      <c r="G6456" s="44">
        <f t="shared" si="700"/>
        <v>44562</v>
      </c>
      <c r="H6456" s="50">
        <f t="shared" si="701"/>
        <v>304</v>
      </c>
      <c r="I6456" s="50">
        <f t="shared" si="702"/>
        <v>20849992</v>
      </c>
      <c r="J6456" s="46">
        <v>685855</v>
      </c>
      <c r="K6456" s="2" t="s">
        <v>34</v>
      </c>
      <c r="L6456" s="52" t="str">
        <f t="shared" si="703"/>
        <v>20221031VND</v>
      </c>
      <c r="M6456">
        <f>VLOOKUP(L6456,Mapping!$H$1:$K$25,4,0)</f>
        <v>1</v>
      </c>
      <c r="N6456">
        <f t="shared" si="704"/>
        <v>3.98305E-4</v>
      </c>
      <c r="O6456">
        <f t="shared" si="705"/>
        <v>6.8585499999999997E-4</v>
      </c>
      <c r="P6456">
        <f t="shared" si="706"/>
        <v>2.0849992000000001E-2</v>
      </c>
      <c r="Q6456" t="str">
        <f>VLOOKUP(VLOOKUP(C6456,Mapping!$A$1:$C$17,3,0),Mapping!$E$1:$F$6,2,0)</f>
        <v>Vùng 02</v>
      </c>
    </row>
    <row r="6457" spans="1:17" x14ac:dyDescent="0.3">
      <c r="A6457" s="33">
        <v>44865</v>
      </c>
      <c r="B6457">
        <v>2401</v>
      </c>
      <c r="C6457">
        <v>34</v>
      </c>
      <c r="D6457" s="38" t="s">
        <v>77</v>
      </c>
      <c r="E6457" s="2" t="s">
        <v>41</v>
      </c>
      <c r="F6457">
        <v>1907195</v>
      </c>
      <c r="G6457" s="44">
        <f t="shared" si="700"/>
        <v>44562</v>
      </c>
      <c r="H6457" s="50">
        <f t="shared" si="701"/>
        <v>304</v>
      </c>
      <c r="I6457" s="50">
        <f t="shared" si="702"/>
        <v>730861288460.80005</v>
      </c>
      <c r="J6457" s="46">
        <v>1026011</v>
      </c>
      <c r="K6457" s="2" t="s">
        <v>35</v>
      </c>
      <c r="L6457" s="52" t="str">
        <f t="shared" si="703"/>
        <v>20221031USD</v>
      </c>
      <c r="M6457">
        <f>VLOOKUP(L6457,Mapping!$H$1:$K$25,4,0)</f>
        <v>23432</v>
      </c>
      <c r="N6457">
        <f t="shared" si="704"/>
        <v>44.689393240000001</v>
      </c>
      <c r="O6457">
        <f t="shared" si="705"/>
        <v>24.041489752</v>
      </c>
      <c r="P6457">
        <f t="shared" si="706"/>
        <v>730.8612884608001</v>
      </c>
      <c r="Q6457" t="str">
        <f>VLOOKUP(VLOOKUP(C6457,Mapping!$A$1:$C$17,3,0),Mapping!$E$1:$F$6,2,0)</f>
        <v>Vùng 02</v>
      </c>
    </row>
    <row r="6458" spans="1:17" x14ac:dyDescent="0.3">
      <c r="A6458" s="33">
        <v>44865</v>
      </c>
      <c r="B6458">
        <v>2401</v>
      </c>
      <c r="C6458">
        <v>34</v>
      </c>
      <c r="D6458" s="38" t="s">
        <v>77</v>
      </c>
      <c r="E6458" s="2" t="s">
        <v>41</v>
      </c>
      <c r="F6458">
        <v>1033915</v>
      </c>
      <c r="G6458" s="44">
        <f t="shared" si="700"/>
        <v>44562</v>
      </c>
      <c r="H6458" s="50">
        <f t="shared" si="701"/>
        <v>304</v>
      </c>
      <c r="I6458" s="50">
        <f t="shared" si="702"/>
        <v>59138457.600000001</v>
      </c>
      <c r="J6458" s="46">
        <v>1945344</v>
      </c>
      <c r="K6458" s="2" t="s">
        <v>34</v>
      </c>
      <c r="L6458" s="52" t="str">
        <f t="shared" si="703"/>
        <v>20221031VND</v>
      </c>
      <c r="M6458">
        <f>VLOOKUP(L6458,Mapping!$H$1:$K$25,4,0)</f>
        <v>1</v>
      </c>
      <c r="N6458">
        <f t="shared" si="704"/>
        <v>1.0339150000000001E-3</v>
      </c>
      <c r="O6458">
        <f t="shared" si="705"/>
        <v>1.9453439999999999E-3</v>
      </c>
      <c r="P6458">
        <f t="shared" si="706"/>
        <v>5.91384576E-2</v>
      </c>
      <c r="Q6458" t="str">
        <f>VLOOKUP(VLOOKUP(C6458,Mapping!$A$1:$C$17,3,0),Mapping!$E$1:$F$6,2,0)</f>
        <v>Vùng 02</v>
      </c>
    </row>
    <row r="6459" spans="1:17" x14ac:dyDescent="0.3">
      <c r="A6459" s="33">
        <v>44865</v>
      </c>
      <c r="B6459">
        <v>2403</v>
      </c>
      <c r="C6459">
        <v>40</v>
      </c>
      <c r="D6459" s="38" t="s">
        <v>77</v>
      </c>
      <c r="E6459" s="2" t="s">
        <v>41</v>
      </c>
      <c r="F6459">
        <v>1893432</v>
      </c>
      <c r="G6459" s="44">
        <f t="shared" si="700"/>
        <v>44562</v>
      </c>
      <c r="H6459" s="50">
        <f t="shared" si="701"/>
        <v>304</v>
      </c>
      <c r="I6459" s="50">
        <f t="shared" si="702"/>
        <v>28541952</v>
      </c>
      <c r="J6459" s="46">
        <v>938880</v>
      </c>
      <c r="K6459" s="2" t="s">
        <v>34</v>
      </c>
      <c r="L6459" s="52" t="str">
        <f t="shared" si="703"/>
        <v>20221031VND</v>
      </c>
      <c r="M6459">
        <f>VLOOKUP(L6459,Mapping!$H$1:$K$25,4,0)</f>
        <v>1</v>
      </c>
      <c r="N6459">
        <f t="shared" si="704"/>
        <v>1.893432E-3</v>
      </c>
      <c r="O6459">
        <f t="shared" si="705"/>
        <v>9.3888000000000001E-4</v>
      </c>
      <c r="P6459">
        <f t="shared" si="706"/>
        <v>2.8541951999999999E-2</v>
      </c>
      <c r="Q6459" t="str">
        <f>VLOOKUP(VLOOKUP(C6459,Mapping!$A$1:$C$17,3,0),Mapping!$E$1:$F$6,2,0)</f>
        <v>Vùng 01</v>
      </c>
    </row>
    <row r="6460" spans="1:17" x14ac:dyDescent="0.3">
      <c r="A6460" s="33">
        <v>44865</v>
      </c>
      <c r="B6460">
        <v>2406</v>
      </c>
      <c r="C6460">
        <v>48</v>
      </c>
      <c r="D6460" s="38" t="s">
        <v>77</v>
      </c>
      <c r="E6460" s="2" t="s">
        <v>41</v>
      </c>
      <c r="F6460">
        <v>45304</v>
      </c>
      <c r="G6460" s="44">
        <f t="shared" si="700"/>
        <v>44562</v>
      </c>
      <c r="H6460" s="50">
        <f t="shared" si="701"/>
        <v>304</v>
      </c>
      <c r="I6460" s="50">
        <f t="shared" si="702"/>
        <v>56030665.600000001</v>
      </c>
      <c r="J6460" s="46">
        <v>1843114</v>
      </c>
      <c r="K6460" s="2" t="s">
        <v>34</v>
      </c>
      <c r="L6460" s="52" t="str">
        <f t="shared" si="703"/>
        <v>20221031VND</v>
      </c>
      <c r="M6460">
        <f>VLOOKUP(L6460,Mapping!$H$1:$K$25,4,0)</f>
        <v>1</v>
      </c>
      <c r="N6460">
        <f t="shared" si="704"/>
        <v>4.5303999999999999E-5</v>
      </c>
      <c r="O6460">
        <f t="shared" si="705"/>
        <v>1.8431140000000001E-3</v>
      </c>
      <c r="P6460">
        <f t="shared" si="706"/>
        <v>5.6030665600000001E-2</v>
      </c>
      <c r="Q6460" t="str">
        <f>VLOOKUP(VLOOKUP(C6460,Mapping!$A$1:$C$17,3,0),Mapping!$E$1:$F$6,2,0)</f>
        <v>Vùng 01</v>
      </c>
    </row>
    <row r="6461" spans="1:17" x14ac:dyDescent="0.3">
      <c r="A6461" s="33">
        <v>44865</v>
      </c>
      <c r="B6461">
        <v>2407</v>
      </c>
      <c r="C6461">
        <v>11</v>
      </c>
      <c r="D6461" s="38" t="s">
        <v>77</v>
      </c>
      <c r="E6461" s="2" t="s">
        <v>41</v>
      </c>
      <c r="F6461">
        <v>548421</v>
      </c>
      <c r="G6461" s="44">
        <f t="shared" si="700"/>
        <v>44562</v>
      </c>
      <c r="H6461" s="50">
        <f t="shared" si="701"/>
        <v>304</v>
      </c>
      <c r="I6461" s="50">
        <f t="shared" si="702"/>
        <v>11363489.6</v>
      </c>
      <c r="J6461" s="46">
        <v>373799</v>
      </c>
      <c r="K6461" s="2" t="s">
        <v>34</v>
      </c>
      <c r="L6461" s="52" t="str">
        <f t="shared" si="703"/>
        <v>20221031VND</v>
      </c>
      <c r="M6461">
        <f>VLOOKUP(L6461,Mapping!$H$1:$K$25,4,0)</f>
        <v>1</v>
      </c>
      <c r="N6461">
        <f t="shared" si="704"/>
        <v>5.48421E-4</v>
      </c>
      <c r="O6461">
        <f t="shared" si="705"/>
        <v>3.7379900000000002E-4</v>
      </c>
      <c r="P6461">
        <f t="shared" si="706"/>
        <v>1.13634896E-2</v>
      </c>
      <c r="Q6461" t="str">
        <f>VLOOKUP(VLOOKUP(C6461,Mapping!$A$1:$C$17,3,0),Mapping!$E$1:$F$6,2,0)</f>
        <v>Vùng 01</v>
      </c>
    </row>
    <row r="6462" spans="1:17" x14ac:dyDescent="0.3">
      <c r="A6462" s="33">
        <v>44865</v>
      </c>
      <c r="B6462">
        <v>2409</v>
      </c>
      <c r="C6462">
        <v>34</v>
      </c>
      <c r="D6462" s="38" t="s">
        <v>77</v>
      </c>
      <c r="E6462" s="2" t="s">
        <v>41</v>
      </c>
      <c r="F6462">
        <v>129381</v>
      </c>
      <c r="G6462" s="44">
        <f t="shared" si="700"/>
        <v>44562</v>
      </c>
      <c r="H6462" s="50">
        <f t="shared" si="701"/>
        <v>304</v>
      </c>
      <c r="I6462" s="50">
        <f t="shared" si="702"/>
        <v>15019089.6</v>
      </c>
      <c r="J6462" s="46">
        <v>494049</v>
      </c>
      <c r="K6462" s="2" t="s">
        <v>34</v>
      </c>
      <c r="L6462" s="52" t="str">
        <f t="shared" si="703"/>
        <v>20221031VND</v>
      </c>
      <c r="M6462">
        <f>VLOOKUP(L6462,Mapping!$H$1:$K$25,4,0)</f>
        <v>1</v>
      </c>
      <c r="N6462">
        <f t="shared" si="704"/>
        <v>1.29381E-4</v>
      </c>
      <c r="O6462">
        <f t="shared" si="705"/>
        <v>4.9404899999999999E-4</v>
      </c>
      <c r="P6462">
        <f t="shared" si="706"/>
        <v>1.50190896E-2</v>
      </c>
      <c r="Q6462" t="str">
        <f>VLOOKUP(VLOOKUP(C6462,Mapping!$A$1:$C$17,3,0),Mapping!$E$1:$F$6,2,0)</f>
        <v>Vùng 02</v>
      </c>
    </row>
    <row r="6463" spans="1:17" x14ac:dyDescent="0.3">
      <c r="A6463" s="33">
        <v>44865</v>
      </c>
      <c r="B6463">
        <v>2410</v>
      </c>
      <c r="C6463">
        <v>11</v>
      </c>
      <c r="D6463" s="38" t="s">
        <v>77</v>
      </c>
      <c r="E6463" s="2" t="s">
        <v>41</v>
      </c>
      <c r="F6463">
        <v>1254228</v>
      </c>
      <c r="G6463" s="44">
        <f t="shared" si="700"/>
        <v>44562</v>
      </c>
      <c r="H6463" s="50">
        <f t="shared" si="701"/>
        <v>304</v>
      </c>
      <c r="I6463" s="50">
        <f t="shared" si="702"/>
        <v>900833867200</v>
      </c>
      <c r="J6463" s="46">
        <v>1264625</v>
      </c>
      <c r="K6463" s="2" t="s">
        <v>35</v>
      </c>
      <c r="L6463" s="52" t="str">
        <f t="shared" si="703"/>
        <v>20221031USD</v>
      </c>
      <c r="M6463">
        <f>VLOOKUP(L6463,Mapping!$H$1:$K$25,4,0)</f>
        <v>23432</v>
      </c>
      <c r="N6463">
        <f t="shared" si="704"/>
        <v>29.389070495999999</v>
      </c>
      <c r="O6463">
        <f t="shared" si="705"/>
        <v>29.632693</v>
      </c>
      <c r="P6463">
        <f t="shared" si="706"/>
        <v>900.83386719999999</v>
      </c>
      <c r="Q6463" t="str">
        <f>VLOOKUP(VLOOKUP(C6463,Mapping!$A$1:$C$17,3,0),Mapping!$E$1:$F$6,2,0)</f>
        <v>Vùng 01</v>
      </c>
    </row>
    <row r="6464" spans="1:17" x14ac:dyDescent="0.3">
      <c r="A6464" s="33">
        <v>44865</v>
      </c>
      <c r="B6464">
        <v>2410</v>
      </c>
      <c r="C6464">
        <v>11</v>
      </c>
      <c r="D6464" s="38" t="s">
        <v>77</v>
      </c>
      <c r="E6464" s="2" t="s">
        <v>41</v>
      </c>
      <c r="F6464">
        <v>588437</v>
      </c>
      <c r="G6464" s="44">
        <f t="shared" si="700"/>
        <v>44562</v>
      </c>
      <c r="H6464" s="50">
        <f t="shared" si="701"/>
        <v>304</v>
      </c>
      <c r="I6464" s="50">
        <f t="shared" si="702"/>
        <v>35060563.200000003</v>
      </c>
      <c r="J6464" s="46">
        <v>1153308</v>
      </c>
      <c r="K6464" s="2" t="s">
        <v>34</v>
      </c>
      <c r="L6464" s="52" t="str">
        <f t="shared" si="703"/>
        <v>20221031VND</v>
      </c>
      <c r="M6464">
        <f>VLOOKUP(L6464,Mapping!$H$1:$K$25,4,0)</f>
        <v>1</v>
      </c>
      <c r="N6464">
        <f t="shared" si="704"/>
        <v>5.8843700000000003E-4</v>
      </c>
      <c r="O6464">
        <f t="shared" si="705"/>
        <v>1.153308E-3</v>
      </c>
      <c r="P6464">
        <f t="shared" si="706"/>
        <v>3.5060563200000006E-2</v>
      </c>
      <c r="Q6464" t="str">
        <f>VLOOKUP(VLOOKUP(C6464,Mapping!$A$1:$C$17,3,0),Mapping!$E$1:$F$6,2,0)</f>
        <v>Vùng 01</v>
      </c>
    </row>
    <row r="6465" spans="1:17" x14ac:dyDescent="0.3">
      <c r="A6465" s="33">
        <v>44865</v>
      </c>
      <c r="B6465">
        <v>2416</v>
      </c>
      <c r="C6465">
        <v>48</v>
      </c>
      <c r="D6465" s="38" t="s">
        <v>77</v>
      </c>
      <c r="E6465" s="2" t="s">
        <v>41</v>
      </c>
      <c r="F6465">
        <v>1338945</v>
      </c>
      <c r="G6465" s="44">
        <f t="shared" si="700"/>
        <v>44562</v>
      </c>
      <c r="H6465" s="50">
        <f t="shared" si="701"/>
        <v>304</v>
      </c>
      <c r="I6465" s="50">
        <f t="shared" si="702"/>
        <v>53661137.600000001</v>
      </c>
      <c r="J6465" s="46">
        <v>1765169</v>
      </c>
      <c r="K6465" s="2" t="s">
        <v>34</v>
      </c>
      <c r="L6465" s="52" t="str">
        <f t="shared" si="703"/>
        <v>20221031VND</v>
      </c>
      <c r="M6465">
        <f>VLOOKUP(L6465,Mapping!$H$1:$K$25,4,0)</f>
        <v>1</v>
      </c>
      <c r="N6465">
        <f t="shared" si="704"/>
        <v>1.338945E-3</v>
      </c>
      <c r="O6465">
        <f t="shared" si="705"/>
        <v>1.765169E-3</v>
      </c>
      <c r="P6465">
        <f t="shared" si="706"/>
        <v>5.3661137599999999E-2</v>
      </c>
      <c r="Q6465" t="str">
        <f>VLOOKUP(VLOOKUP(C6465,Mapping!$A$1:$C$17,3,0),Mapping!$E$1:$F$6,2,0)</f>
        <v>Vùng 01</v>
      </c>
    </row>
    <row r="6466" spans="1:17" x14ac:dyDescent="0.3">
      <c r="A6466" s="33">
        <v>44865</v>
      </c>
      <c r="B6466">
        <v>2416</v>
      </c>
      <c r="C6466">
        <v>11</v>
      </c>
      <c r="D6466" s="38" t="s">
        <v>77</v>
      </c>
      <c r="E6466" s="2" t="s">
        <v>41</v>
      </c>
      <c r="F6466">
        <v>1985919</v>
      </c>
      <c r="G6466" s="44">
        <f t="shared" ref="G6466:G6529" si="707">DATE(YEAR(A6466),1,1)</f>
        <v>44562</v>
      </c>
      <c r="H6466" s="50">
        <f t="shared" ref="H6466:H6529" si="708">DATEDIF(G6466,A6466,"D")+1</f>
        <v>304</v>
      </c>
      <c r="I6466" s="50">
        <f t="shared" si="702"/>
        <v>34747352</v>
      </c>
      <c r="J6466" s="46">
        <v>1143005</v>
      </c>
      <c r="K6466" s="2" t="s">
        <v>34</v>
      </c>
      <c r="L6466" s="52" t="str">
        <f t="shared" si="703"/>
        <v>20221031VND</v>
      </c>
      <c r="M6466">
        <f>VLOOKUP(L6466,Mapping!$H$1:$K$25,4,0)</f>
        <v>1</v>
      </c>
      <c r="N6466">
        <f t="shared" si="704"/>
        <v>1.9859190000000001E-3</v>
      </c>
      <c r="O6466">
        <f t="shared" si="705"/>
        <v>1.1430050000000001E-3</v>
      </c>
      <c r="P6466">
        <f t="shared" si="706"/>
        <v>3.4747352000000002E-2</v>
      </c>
      <c r="Q6466" t="str">
        <f>VLOOKUP(VLOOKUP(C6466,Mapping!$A$1:$C$17,3,0),Mapping!$E$1:$F$6,2,0)</f>
        <v>Vùng 01</v>
      </c>
    </row>
    <row r="6467" spans="1:17" x14ac:dyDescent="0.3">
      <c r="A6467" s="33">
        <v>44865</v>
      </c>
      <c r="B6467">
        <v>2417</v>
      </c>
      <c r="C6467">
        <v>40</v>
      </c>
      <c r="D6467" s="38" t="s">
        <v>77</v>
      </c>
      <c r="E6467" s="2" t="s">
        <v>41</v>
      </c>
      <c r="F6467">
        <v>6013741</v>
      </c>
      <c r="G6467" s="44">
        <f t="shared" si="707"/>
        <v>44562</v>
      </c>
      <c r="H6467" s="50">
        <f t="shared" si="708"/>
        <v>304</v>
      </c>
      <c r="I6467" s="50">
        <f t="shared" ref="I6467:I6530" si="709">H6467*(J6467/10)*M6467</f>
        <v>204721838.40000001</v>
      </c>
      <c r="J6467" s="46">
        <v>6734271</v>
      </c>
      <c r="K6467" s="2" t="s">
        <v>34</v>
      </c>
      <c r="L6467" s="52" t="str">
        <f t="shared" ref="L6467:L6530" si="710">CONCATENATE(TEXT(A6467,"YYYYMMDD"),K6467)</f>
        <v>20221031VND</v>
      </c>
      <c r="M6467">
        <f>VLOOKUP(L6467,Mapping!$H$1:$K$25,4,0)</f>
        <v>1</v>
      </c>
      <c r="N6467">
        <f t="shared" ref="N6467:N6530" si="711">F6467*M6467/10^9</f>
        <v>6.0137410000000004E-3</v>
      </c>
      <c r="O6467">
        <f t="shared" ref="O6467:O6530" si="712">J6467*M6467/10^9</f>
        <v>6.734271E-3</v>
      </c>
      <c r="P6467">
        <f t="shared" ref="P6467:P6530" si="713">I6467/10^9</f>
        <v>0.20472183839999999</v>
      </c>
      <c r="Q6467" t="str">
        <f>VLOOKUP(VLOOKUP(C6467,Mapping!$A$1:$C$17,3,0),Mapping!$E$1:$F$6,2,0)</f>
        <v>Vùng 01</v>
      </c>
    </row>
    <row r="6468" spans="1:17" x14ac:dyDescent="0.3">
      <c r="A6468" s="33">
        <v>44865</v>
      </c>
      <c r="B6468">
        <v>2417</v>
      </c>
      <c r="C6468">
        <v>40</v>
      </c>
      <c r="D6468" s="38" t="s">
        <v>77</v>
      </c>
      <c r="E6468" s="2" t="s">
        <v>41</v>
      </c>
      <c r="F6468">
        <v>468536</v>
      </c>
      <c r="G6468" s="44">
        <f t="shared" si="707"/>
        <v>44562</v>
      </c>
      <c r="H6468" s="50">
        <f t="shared" si="708"/>
        <v>304</v>
      </c>
      <c r="I6468" s="50">
        <f t="shared" si="709"/>
        <v>47168761.600000001</v>
      </c>
      <c r="J6468" s="46">
        <v>1551604</v>
      </c>
      <c r="K6468" s="2" t="s">
        <v>34</v>
      </c>
      <c r="L6468" s="52" t="str">
        <f t="shared" si="710"/>
        <v>20221031VND</v>
      </c>
      <c r="M6468">
        <f>VLOOKUP(L6468,Mapping!$H$1:$K$25,4,0)</f>
        <v>1</v>
      </c>
      <c r="N6468">
        <f t="shared" si="711"/>
        <v>4.6853599999999997E-4</v>
      </c>
      <c r="O6468">
        <f t="shared" si="712"/>
        <v>1.551604E-3</v>
      </c>
      <c r="P6468">
        <f t="shared" si="713"/>
        <v>4.7168761600000005E-2</v>
      </c>
      <c r="Q6468" t="str">
        <f>VLOOKUP(VLOOKUP(C6468,Mapping!$A$1:$C$17,3,0),Mapping!$E$1:$F$6,2,0)</f>
        <v>Vùng 01</v>
      </c>
    </row>
    <row r="6469" spans="1:17" x14ac:dyDescent="0.3">
      <c r="A6469" s="33">
        <v>44865</v>
      </c>
      <c r="B6469">
        <v>2417</v>
      </c>
      <c r="C6469">
        <v>40</v>
      </c>
      <c r="D6469" s="38" t="s">
        <v>77</v>
      </c>
      <c r="E6469" s="2" t="s">
        <v>41</v>
      </c>
      <c r="F6469">
        <v>1980685</v>
      </c>
      <c r="G6469" s="44">
        <f t="shared" si="707"/>
        <v>44562</v>
      </c>
      <c r="H6469" s="50">
        <f t="shared" si="708"/>
        <v>304</v>
      </c>
      <c r="I6469" s="50">
        <f t="shared" si="709"/>
        <v>133398563456</v>
      </c>
      <c r="J6469" s="46">
        <v>187270</v>
      </c>
      <c r="K6469" s="2" t="s">
        <v>35</v>
      </c>
      <c r="L6469" s="52" t="str">
        <f t="shared" si="710"/>
        <v>20221031USD</v>
      </c>
      <c r="M6469">
        <f>VLOOKUP(L6469,Mapping!$H$1:$K$25,4,0)</f>
        <v>23432</v>
      </c>
      <c r="N6469">
        <f t="shared" si="711"/>
        <v>46.411410920000002</v>
      </c>
      <c r="O6469">
        <f t="shared" si="712"/>
        <v>4.3881106399999998</v>
      </c>
      <c r="P6469">
        <f t="shared" si="713"/>
        <v>133.39856345600001</v>
      </c>
      <c r="Q6469" t="str">
        <f>VLOOKUP(VLOOKUP(C6469,Mapping!$A$1:$C$17,3,0),Mapping!$E$1:$F$6,2,0)</f>
        <v>Vùng 01</v>
      </c>
    </row>
    <row r="6470" spans="1:17" x14ac:dyDescent="0.3">
      <c r="A6470" s="33">
        <v>44865</v>
      </c>
      <c r="B6470">
        <v>2417</v>
      </c>
      <c r="C6470">
        <v>11</v>
      </c>
      <c r="D6470" s="38" t="s">
        <v>77</v>
      </c>
      <c r="E6470" s="2" t="s">
        <v>41</v>
      </c>
      <c r="F6470">
        <v>128877</v>
      </c>
      <c r="G6470" s="44">
        <f t="shared" si="707"/>
        <v>44562</v>
      </c>
      <c r="H6470" s="50">
        <f t="shared" si="708"/>
        <v>304</v>
      </c>
      <c r="I6470" s="50">
        <f t="shared" si="709"/>
        <v>48161838.399999999</v>
      </c>
      <c r="J6470" s="46">
        <v>1584271</v>
      </c>
      <c r="K6470" s="2" t="s">
        <v>34</v>
      </c>
      <c r="L6470" s="52" t="str">
        <f t="shared" si="710"/>
        <v>20221031VND</v>
      </c>
      <c r="M6470">
        <f>VLOOKUP(L6470,Mapping!$H$1:$K$25,4,0)</f>
        <v>1</v>
      </c>
      <c r="N6470">
        <f t="shared" si="711"/>
        <v>1.2887700000000001E-4</v>
      </c>
      <c r="O6470">
        <f t="shared" si="712"/>
        <v>1.5842709999999999E-3</v>
      </c>
      <c r="P6470">
        <f t="shared" si="713"/>
        <v>4.8161838399999997E-2</v>
      </c>
      <c r="Q6470" t="str">
        <f>VLOOKUP(VLOOKUP(C6470,Mapping!$A$1:$C$17,3,0),Mapping!$E$1:$F$6,2,0)</f>
        <v>Vùng 01</v>
      </c>
    </row>
    <row r="6471" spans="1:17" x14ac:dyDescent="0.3">
      <c r="A6471" s="33">
        <v>44865</v>
      </c>
      <c r="B6471">
        <v>2418</v>
      </c>
      <c r="C6471">
        <v>23</v>
      </c>
      <c r="D6471" s="38" t="s">
        <v>77</v>
      </c>
      <c r="E6471" s="2" t="s">
        <v>43</v>
      </c>
      <c r="F6471">
        <v>1863884</v>
      </c>
      <c r="G6471" s="44">
        <f t="shared" si="707"/>
        <v>44562</v>
      </c>
      <c r="H6471" s="50">
        <f t="shared" si="708"/>
        <v>304</v>
      </c>
      <c r="I6471" s="50">
        <f t="shared" si="709"/>
        <v>49799425.600000001</v>
      </c>
      <c r="J6471" s="46">
        <v>1638139</v>
      </c>
      <c r="K6471" s="2" t="s">
        <v>34</v>
      </c>
      <c r="L6471" s="52" t="str">
        <f t="shared" si="710"/>
        <v>20221031VND</v>
      </c>
      <c r="M6471">
        <f>VLOOKUP(L6471,Mapping!$H$1:$K$25,4,0)</f>
        <v>1</v>
      </c>
      <c r="N6471">
        <f t="shared" si="711"/>
        <v>1.8638839999999999E-3</v>
      </c>
      <c r="O6471">
        <f t="shared" si="712"/>
        <v>1.638139E-3</v>
      </c>
      <c r="P6471">
        <f t="shared" si="713"/>
        <v>4.9799425600000002E-2</v>
      </c>
      <c r="Q6471" t="str">
        <f>VLOOKUP(VLOOKUP(C6471,Mapping!$A$1:$C$17,3,0),Mapping!$E$1:$F$6,2,0)</f>
        <v>Vùng 02</v>
      </c>
    </row>
    <row r="6472" spans="1:17" x14ac:dyDescent="0.3">
      <c r="A6472" s="33">
        <v>44865</v>
      </c>
      <c r="B6472">
        <v>2418</v>
      </c>
      <c r="C6472">
        <v>23</v>
      </c>
      <c r="D6472" s="38" t="s">
        <v>77</v>
      </c>
      <c r="E6472" s="2" t="s">
        <v>45</v>
      </c>
      <c r="F6472">
        <v>4808201</v>
      </c>
      <c r="G6472" s="44">
        <f t="shared" si="707"/>
        <v>44562</v>
      </c>
      <c r="H6472" s="50">
        <f t="shared" si="708"/>
        <v>304</v>
      </c>
      <c r="I6472" s="50">
        <f t="shared" si="709"/>
        <v>108349096</v>
      </c>
      <c r="J6472" s="46">
        <v>3564115</v>
      </c>
      <c r="K6472" s="2" t="s">
        <v>34</v>
      </c>
      <c r="L6472" s="52" t="str">
        <f t="shared" si="710"/>
        <v>20221031VND</v>
      </c>
      <c r="M6472">
        <f>VLOOKUP(L6472,Mapping!$H$1:$K$25,4,0)</f>
        <v>1</v>
      </c>
      <c r="N6472">
        <f t="shared" si="711"/>
        <v>4.8082009999999998E-3</v>
      </c>
      <c r="O6472">
        <f t="shared" si="712"/>
        <v>3.5641150000000001E-3</v>
      </c>
      <c r="P6472">
        <f t="shared" si="713"/>
        <v>0.10834909600000001</v>
      </c>
      <c r="Q6472" t="str">
        <f>VLOOKUP(VLOOKUP(C6472,Mapping!$A$1:$C$17,3,0),Mapping!$E$1:$F$6,2,0)</f>
        <v>Vùng 02</v>
      </c>
    </row>
    <row r="6473" spans="1:17" x14ac:dyDescent="0.3">
      <c r="A6473" s="33">
        <v>44865</v>
      </c>
      <c r="B6473">
        <v>2418</v>
      </c>
      <c r="C6473">
        <v>23</v>
      </c>
      <c r="D6473" s="38" t="s">
        <v>77</v>
      </c>
      <c r="E6473" s="2" t="s">
        <v>43</v>
      </c>
      <c r="F6473">
        <v>799401</v>
      </c>
      <c r="G6473" s="44">
        <f t="shared" si="707"/>
        <v>44562</v>
      </c>
      <c r="H6473" s="50">
        <f t="shared" si="708"/>
        <v>304</v>
      </c>
      <c r="I6473" s="50">
        <f t="shared" si="709"/>
        <v>8172432</v>
      </c>
      <c r="J6473" s="46">
        <v>268830</v>
      </c>
      <c r="K6473" s="2" t="s">
        <v>34</v>
      </c>
      <c r="L6473" s="52" t="str">
        <f t="shared" si="710"/>
        <v>20221031VND</v>
      </c>
      <c r="M6473">
        <f>VLOOKUP(L6473,Mapping!$H$1:$K$25,4,0)</f>
        <v>1</v>
      </c>
      <c r="N6473">
        <f t="shared" si="711"/>
        <v>7.9940100000000004E-4</v>
      </c>
      <c r="O6473">
        <f t="shared" si="712"/>
        <v>2.6883000000000001E-4</v>
      </c>
      <c r="P6473">
        <f t="shared" si="713"/>
        <v>8.1724320000000003E-3</v>
      </c>
      <c r="Q6473" t="str">
        <f>VLOOKUP(VLOOKUP(C6473,Mapping!$A$1:$C$17,3,0),Mapping!$E$1:$F$6,2,0)</f>
        <v>Vùng 02</v>
      </c>
    </row>
    <row r="6474" spans="1:17" x14ac:dyDescent="0.3">
      <c r="A6474" s="33">
        <v>44865</v>
      </c>
      <c r="B6474">
        <v>2418</v>
      </c>
      <c r="C6474">
        <v>23</v>
      </c>
      <c r="D6474" s="38" t="s">
        <v>77</v>
      </c>
      <c r="E6474" s="2" t="s">
        <v>43</v>
      </c>
      <c r="F6474">
        <v>746452</v>
      </c>
      <c r="G6474" s="44">
        <f t="shared" si="707"/>
        <v>44562</v>
      </c>
      <c r="H6474" s="50">
        <f t="shared" si="708"/>
        <v>304</v>
      </c>
      <c r="I6474" s="50">
        <f t="shared" si="709"/>
        <v>19947385.599999998</v>
      </c>
      <c r="J6474" s="46">
        <v>656164</v>
      </c>
      <c r="K6474" s="2" t="s">
        <v>34</v>
      </c>
      <c r="L6474" s="52" t="str">
        <f t="shared" si="710"/>
        <v>20221031VND</v>
      </c>
      <c r="M6474">
        <f>VLOOKUP(L6474,Mapping!$H$1:$K$25,4,0)</f>
        <v>1</v>
      </c>
      <c r="N6474">
        <f t="shared" si="711"/>
        <v>7.4645199999999999E-4</v>
      </c>
      <c r="O6474">
        <f t="shared" si="712"/>
        <v>6.5616399999999999E-4</v>
      </c>
      <c r="P6474">
        <f t="shared" si="713"/>
        <v>1.9947385599999999E-2</v>
      </c>
      <c r="Q6474" t="str">
        <f>VLOOKUP(VLOOKUP(C6474,Mapping!$A$1:$C$17,3,0),Mapping!$E$1:$F$6,2,0)</f>
        <v>Vùng 02</v>
      </c>
    </row>
    <row r="6475" spans="1:17" x14ac:dyDescent="0.3">
      <c r="A6475" s="33">
        <v>44865</v>
      </c>
      <c r="B6475">
        <v>2418</v>
      </c>
      <c r="C6475">
        <v>23</v>
      </c>
      <c r="D6475" s="38" t="s">
        <v>77</v>
      </c>
      <c r="E6475" s="2" t="s">
        <v>41</v>
      </c>
      <c r="F6475">
        <v>7588095</v>
      </c>
      <c r="G6475" s="44">
        <f t="shared" si="707"/>
        <v>44562</v>
      </c>
      <c r="H6475" s="50">
        <f t="shared" si="708"/>
        <v>304</v>
      </c>
      <c r="I6475" s="50">
        <f t="shared" si="709"/>
        <v>269473382.39999998</v>
      </c>
      <c r="J6475" s="46">
        <v>8864256</v>
      </c>
      <c r="K6475" s="2" t="s">
        <v>34</v>
      </c>
      <c r="L6475" s="52" t="str">
        <f t="shared" si="710"/>
        <v>20221031VND</v>
      </c>
      <c r="M6475">
        <f>VLOOKUP(L6475,Mapping!$H$1:$K$25,4,0)</f>
        <v>1</v>
      </c>
      <c r="N6475">
        <f t="shared" si="711"/>
        <v>7.5880950000000004E-3</v>
      </c>
      <c r="O6475">
        <f t="shared" si="712"/>
        <v>8.8642559999999992E-3</v>
      </c>
      <c r="P6475">
        <f t="shared" si="713"/>
        <v>0.26947338239999996</v>
      </c>
      <c r="Q6475" t="str">
        <f>VLOOKUP(VLOOKUP(C6475,Mapping!$A$1:$C$17,3,0),Mapping!$E$1:$F$6,2,0)</f>
        <v>Vùng 02</v>
      </c>
    </row>
    <row r="6476" spans="1:17" x14ac:dyDescent="0.3">
      <c r="A6476" s="33">
        <v>44865</v>
      </c>
      <c r="B6476">
        <v>2418</v>
      </c>
      <c r="C6476">
        <v>23</v>
      </c>
      <c r="D6476" s="38" t="s">
        <v>77</v>
      </c>
      <c r="E6476" s="2" t="s">
        <v>41</v>
      </c>
      <c r="F6476">
        <v>27263</v>
      </c>
      <c r="G6476" s="44">
        <f t="shared" si="707"/>
        <v>44562</v>
      </c>
      <c r="H6476" s="50">
        <f t="shared" si="708"/>
        <v>304</v>
      </c>
      <c r="I6476" s="50">
        <f t="shared" si="709"/>
        <v>865762652204.79993</v>
      </c>
      <c r="J6476" s="46">
        <v>1094758</v>
      </c>
      <c r="K6476" s="2" t="s">
        <v>42</v>
      </c>
      <c r="L6476" s="52" t="str">
        <f t="shared" si="710"/>
        <v>20221031GBP</v>
      </c>
      <c r="M6476">
        <f>VLOOKUP(L6476,Mapping!$H$1:$K$25,4,0)</f>
        <v>26014</v>
      </c>
      <c r="N6476">
        <f t="shared" si="711"/>
        <v>0.70921968199999996</v>
      </c>
      <c r="O6476">
        <f t="shared" si="712"/>
        <v>28.479034612</v>
      </c>
      <c r="P6476">
        <f t="shared" si="713"/>
        <v>865.76265220479991</v>
      </c>
      <c r="Q6476" t="str">
        <f>VLOOKUP(VLOOKUP(C6476,Mapping!$A$1:$C$17,3,0),Mapping!$E$1:$F$6,2,0)</f>
        <v>Vùng 02</v>
      </c>
    </row>
    <row r="6477" spans="1:17" x14ac:dyDescent="0.3">
      <c r="A6477" s="33">
        <v>44865</v>
      </c>
      <c r="B6477">
        <v>2418</v>
      </c>
      <c r="C6477">
        <v>23</v>
      </c>
      <c r="D6477" s="38" t="s">
        <v>77</v>
      </c>
      <c r="E6477" s="2" t="s">
        <v>41</v>
      </c>
      <c r="F6477">
        <v>6767900</v>
      </c>
      <c r="G6477" s="44">
        <f t="shared" si="707"/>
        <v>44562</v>
      </c>
      <c r="H6477" s="50">
        <f t="shared" si="708"/>
        <v>304</v>
      </c>
      <c r="I6477" s="50">
        <f t="shared" si="709"/>
        <v>294190588.80000001</v>
      </c>
      <c r="J6477" s="46">
        <v>9677322</v>
      </c>
      <c r="K6477" s="2" t="s">
        <v>34</v>
      </c>
      <c r="L6477" s="52" t="str">
        <f t="shared" si="710"/>
        <v>20221031VND</v>
      </c>
      <c r="M6477">
        <f>VLOOKUP(L6477,Mapping!$H$1:$K$25,4,0)</f>
        <v>1</v>
      </c>
      <c r="N6477">
        <f t="shared" si="711"/>
        <v>6.7679000000000003E-3</v>
      </c>
      <c r="O6477">
        <f t="shared" si="712"/>
        <v>9.6773220000000004E-3</v>
      </c>
      <c r="P6477">
        <f t="shared" si="713"/>
        <v>0.29419058879999999</v>
      </c>
      <c r="Q6477" t="str">
        <f>VLOOKUP(VLOOKUP(C6477,Mapping!$A$1:$C$17,3,0),Mapping!$E$1:$F$6,2,0)</f>
        <v>Vùng 02</v>
      </c>
    </row>
    <row r="6478" spans="1:17" x14ac:dyDescent="0.3">
      <c r="A6478" s="33">
        <v>44865</v>
      </c>
      <c r="B6478">
        <v>2418</v>
      </c>
      <c r="C6478">
        <v>23</v>
      </c>
      <c r="D6478" s="38" t="s">
        <v>77</v>
      </c>
      <c r="E6478" s="2" t="s">
        <v>41</v>
      </c>
      <c r="F6478">
        <v>1078541</v>
      </c>
      <c r="G6478" s="44">
        <f t="shared" si="707"/>
        <v>44562</v>
      </c>
      <c r="H6478" s="50">
        <f t="shared" si="708"/>
        <v>304</v>
      </c>
      <c r="I6478" s="50">
        <f t="shared" si="709"/>
        <v>1215305291417.6001</v>
      </c>
      <c r="J6478" s="46">
        <v>1706092</v>
      </c>
      <c r="K6478" s="2" t="s">
        <v>35</v>
      </c>
      <c r="L6478" s="52" t="str">
        <f t="shared" si="710"/>
        <v>20221031USD</v>
      </c>
      <c r="M6478">
        <f>VLOOKUP(L6478,Mapping!$H$1:$K$25,4,0)</f>
        <v>23432</v>
      </c>
      <c r="N6478">
        <f t="shared" si="711"/>
        <v>25.272372711999999</v>
      </c>
      <c r="O6478">
        <f t="shared" si="712"/>
        <v>39.977147744</v>
      </c>
      <c r="P6478">
        <f t="shared" si="713"/>
        <v>1215.3052914176001</v>
      </c>
      <c r="Q6478" t="str">
        <f>VLOOKUP(VLOOKUP(C6478,Mapping!$A$1:$C$17,3,0),Mapping!$E$1:$F$6,2,0)</f>
        <v>Vùng 02</v>
      </c>
    </row>
    <row r="6479" spans="1:17" x14ac:dyDescent="0.3">
      <c r="A6479" s="33">
        <v>44865</v>
      </c>
      <c r="B6479">
        <v>2418</v>
      </c>
      <c r="C6479">
        <v>23</v>
      </c>
      <c r="D6479" s="38" t="s">
        <v>77</v>
      </c>
      <c r="E6479" s="2" t="s">
        <v>41</v>
      </c>
      <c r="F6479">
        <v>65314</v>
      </c>
      <c r="G6479" s="44">
        <f t="shared" si="707"/>
        <v>44562</v>
      </c>
      <c r="H6479" s="50">
        <f t="shared" si="708"/>
        <v>304</v>
      </c>
      <c r="I6479" s="50">
        <f t="shared" si="709"/>
        <v>879502799851.19995</v>
      </c>
      <c r="J6479" s="46">
        <v>1268181</v>
      </c>
      <c r="K6479" s="2" t="s">
        <v>36</v>
      </c>
      <c r="L6479" s="52" t="str">
        <f t="shared" si="710"/>
        <v>20221031EUR</v>
      </c>
      <c r="M6479">
        <f>VLOOKUP(L6479,Mapping!$H$1:$K$25,4,0)</f>
        <v>22813</v>
      </c>
      <c r="N6479">
        <f t="shared" si="711"/>
        <v>1.490008282</v>
      </c>
      <c r="O6479">
        <f t="shared" si="712"/>
        <v>28.931013152999999</v>
      </c>
      <c r="P6479">
        <f t="shared" si="713"/>
        <v>879.50279985119994</v>
      </c>
      <c r="Q6479" t="str">
        <f>VLOOKUP(VLOOKUP(C6479,Mapping!$A$1:$C$17,3,0),Mapping!$E$1:$F$6,2,0)</f>
        <v>Vùng 02</v>
      </c>
    </row>
    <row r="6480" spans="1:17" x14ac:dyDescent="0.3">
      <c r="A6480" s="33">
        <v>44865</v>
      </c>
      <c r="B6480">
        <v>2420</v>
      </c>
      <c r="C6480">
        <v>40</v>
      </c>
      <c r="D6480" s="38" t="s">
        <v>77</v>
      </c>
      <c r="E6480" s="2" t="s">
        <v>41</v>
      </c>
      <c r="F6480">
        <v>1553920</v>
      </c>
      <c r="G6480" s="44">
        <f t="shared" si="707"/>
        <v>44562</v>
      </c>
      <c r="H6480" s="50">
        <f t="shared" si="708"/>
        <v>304</v>
      </c>
      <c r="I6480" s="50">
        <f t="shared" si="709"/>
        <v>43545416</v>
      </c>
      <c r="J6480" s="46">
        <v>1432415</v>
      </c>
      <c r="K6480" s="2" t="s">
        <v>34</v>
      </c>
      <c r="L6480" s="52" t="str">
        <f t="shared" si="710"/>
        <v>20221031VND</v>
      </c>
      <c r="M6480">
        <f>VLOOKUP(L6480,Mapping!$H$1:$K$25,4,0)</f>
        <v>1</v>
      </c>
      <c r="N6480">
        <f t="shared" si="711"/>
        <v>1.5539200000000001E-3</v>
      </c>
      <c r="O6480">
        <f t="shared" si="712"/>
        <v>1.432415E-3</v>
      </c>
      <c r="P6480">
        <f t="shared" si="713"/>
        <v>4.3545416000000003E-2</v>
      </c>
      <c r="Q6480" t="str">
        <f>VLOOKUP(VLOOKUP(C6480,Mapping!$A$1:$C$17,3,0),Mapping!$E$1:$F$6,2,0)</f>
        <v>Vùng 01</v>
      </c>
    </row>
    <row r="6481" spans="1:17" x14ac:dyDescent="0.3">
      <c r="A6481" s="33">
        <v>44865</v>
      </c>
      <c r="B6481">
        <v>2420</v>
      </c>
      <c r="C6481">
        <v>40</v>
      </c>
      <c r="D6481" s="38" t="s">
        <v>77</v>
      </c>
      <c r="E6481" s="2" t="s">
        <v>41</v>
      </c>
      <c r="F6481">
        <v>6952604</v>
      </c>
      <c r="G6481" s="44">
        <f t="shared" si="707"/>
        <v>44562</v>
      </c>
      <c r="H6481" s="50">
        <f t="shared" si="708"/>
        <v>304</v>
      </c>
      <c r="I6481" s="50">
        <f t="shared" si="709"/>
        <v>223236624</v>
      </c>
      <c r="J6481" s="46">
        <v>7343310</v>
      </c>
      <c r="K6481" s="2" t="s">
        <v>34</v>
      </c>
      <c r="L6481" s="52" t="str">
        <f t="shared" si="710"/>
        <v>20221031VND</v>
      </c>
      <c r="M6481">
        <f>VLOOKUP(L6481,Mapping!$H$1:$K$25,4,0)</f>
        <v>1</v>
      </c>
      <c r="N6481">
        <f t="shared" si="711"/>
        <v>6.9526040000000002E-3</v>
      </c>
      <c r="O6481">
        <f t="shared" si="712"/>
        <v>7.3433099999999996E-3</v>
      </c>
      <c r="P6481">
        <f t="shared" si="713"/>
        <v>0.22323662399999999</v>
      </c>
      <c r="Q6481" t="str">
        <f>VLOOKUP(VLOOKUP(C6481,Mapping!$A$1:$C$17,3,0),Mapping!$E$1:$F$6,2,0)</f>
        <v>Vùng 01</v>
      </c>
    </row>
    <row r="6482" spans="1:17" x14ac:dyDescent="0.3">
      <c r="A6482" s="33">
        <v>44865</v>
      </c>
      <c r="B6482">
        <v>2421</v>
      </c>
      <c r="C6482">
        <v>36</v>
      </c>
      <c r="D6482" s="38" t="s">
        <v>77</v>
      </c>
      <c r="E6482" s="2" t="s">
        <v>41</v>
      </c>
      <c r="F6482">
        <v>968072</v>
      </c>
      <c r="G6482" s="44">
        <f t="shared" si="707"/>
        <v>44562</v>
      </c>
      <c r="H6482" s="50">
        <f t="shared" si="708"/>
        <v>304</v>
      </c>
      <c r="I6482" s="50">
        <f t="shared" si="709"/>
        <v>52369137.600000001</v>
      </c>
      <c r="J6482" s="46">
        <v>1722669</v>
      </c>
      <c r="K6482" s="2" t="s">
        <v>34</v>
      </c>
      <c r="L6482" s="52" t="str">
        <f t="shared" si="710"/>
        <v>20221031VND</v>
      </c>
      <c r="M6482">
        <f>VLOOKUP(L6482,Mapping!$H$1:$K$25,4,0)</f>
        <v>1</v>
      </c>
      <c r="N6482">
        <f t="shared" si="711"/>
        <v>9.6807200000000005E-4</v>
      </c>
      <c r="O6482">
        <f t="shared" si="712"/>
        <v>1.722669E-3</v>
      </c>
      <c r="P6482">
        <f t="shared" si="713"/>
        <v>5.2369137600000004E-2</v>
      </c>
      <c r="Q6482" t="str">
        <f>VLOOKUP(VLOOKUP(C6482,Mapping!$A$1:$C$17,3,0),Mapping!$E$1:$F$6,2,0)</f>
        <v>Vùng 05</v>
      </c>
    </row>
    <row r="6483" spans="1:17" x14ac:dyDescent="0.3">
      <c r="A6483" s="33">
        <v>44865</v>
      </c>
      <c r="B6483">
        <v>2421</v>
      </c>
      <c r="C6483">
        <v>26</v>
      </c>
      <c r="D6483" s="38" t="s">
        <v>77</v>
      </c>
      <c r="E6483" s="2" t="s">
        <v>41</v>
      </c>
      <c r="F6483">
        <v>93673</v>
      </c>
      <c r="G6483" s="44">
        <f t="shared" si="707"/>
        <v>44562</v>
      </c>
      <c r="H6483" s="50">
        <f t="shared" si="708"/>
        <v>304</v>
      </c>
      <c r="I6483" s="50">
        <f t="shared" si="709"/>
        <v>32122038.400000002</v>
      </c>
      <c r="J6483" s="46">
        <v>1056646</v>
      </c>
      <c r="K6483" s="2" t="s">
        <v>34</v>
      </c>
      <c r="L6483" s="52" t="str">
        <f t="shared" si="710"/>
        <v>20221031VND</v>
      </c>
      <c r="M6483">
        <f>VLOOKUP(L6483,Mapping!$H$1:$K$25,4,0)</f>
        <v>1</v>
      </c>
      <c r="N6483">
        <f t="shared" si="711"/>
        <v>9.3672999999999996E-5</v>
      </c>
      <c r="O6483">
        <f t="shared" si="712"/>
        <v>1.0566460000000001E-3</v>
      </c>
      <c r="P6483">
        <f t="shared" si="713"/>
        <v>3.2122038400000004E-2</v>
      </c>
      <c r="Q6483" t="str">
        <f>VLOOKUP(VLOOKUP(C6483,Mapping!$A$1:$C$17,3,0),Mapping!$E$1:$F$6,2,0)</f>
        <v>Vùng 04</v>
      </c>
    </row>
    <row r="6484" spans="1:17" x14ac:dyDescent="0.3">
      <c r="A6484" s="33">
        <v>44865</v>
      </c>
      <c r="B6484">
        <v>2421</v>
      </c>
      <c r="C6484">
        <v>20</v>
      </c>
      <c r="D6484" s="38" t="s">
        <v>77</v>
      </c>
      <c r="E6484" s="2" t="s">
        <v>41</v>
      </c>
      <c r="F6484">
        <v>1732873</v>
      </c>
      <c r="G6484" s="44">
        <f t="shared" si="707"/>
        <v>44562</v>
      </c>
      <c r="H6484" s="50">
        <f t="shared" si="708"/>
        <v>304</v>
      </c>
      <c r="I6484" s="50">
        <f t="shared" si="709"/>
        <v>19040584</v>
      </c>
      <c r="J6484" s="46">
        <v>626335</v>
      </c>
      <c r="K6484" s="2" t="s">
        <v>34</v>
      </c>
      <c r="L6484" s="52" t="str">
        <f t="shared" si="710"/>
        <v>20221031VND</v>
      </c>
      <c r="M6484">
        <f>VLOOKUP(L6484,Mapping!$H$1:$K$25,4,0)</f>
        <v>1</v>
      </c>
      <c r="N6484">
        <f t="shared" si="711"/>
        <v>1.732873E-3</v>
      </c>
      <c r="O6484">
        <f t="shared" si="712"/>
        <v>6.26335E-4</v>
      </c>
      <c r="P6484">
        <f t="shared" si="713"/>
        <v>1.9040583999999999E-2</v>
      </c>
      <c r="Q6484" t="str">
        <f>VLOOKUP(VLOOKUP(C6484,Mapping!$A$1:$C$17,3,0),Mapping!$E$1:$F$6,2,0)</f>
        <v>Vùng 02</v>
      </c>
    </row>
    <row r="6485" spans="1:17" x14ac:dyDescent="0.3">
      <c r="A6485" s="33">
        <v>44865</v>
      </c>
      <c r="B6485">
        <v>2422</v>
      </c>
      <c r="C6485">
        <v>25</v>
      </c>
      <c r="D6485" s="38" t="s">
        <v>77</v>
      </c>
      <c r="E6485" s="2" t="s">
        <v>41</v>
      </c>
      <c r="F6485">
        <v>1254303</v>
      </c>
      <c r="G6485" s="44">
        <f t="shared" si="707"/>
        <v>44562</v>
      </c>
      <c r="H6485" s="50">
        <f t="shared" si="708"/>
        <v>304</v>
      </c>
      <c r="I6485" s="50">
        <f t="shared" si="709"/>
        <v>58580678.399999999</v>
      </c>
      <c r="J6485" s="46">
        <v>1926996</v>
      </c>
      <c r="K6485" s="2" t="s">
        <v>34</v>
      </c>
      <c r="L6485" s="52" t="str">
        <f t="shared" si="710"/>
        <v>20221031VND</v>
      </c>
      <c r="M6485">
        <f>VLOOKUP(L6485,Mapping!$H$1:$K$25,4,0)</f>
        <v>1</v>
      </c>
      <c r="N6485">
        <f t="shared" si="711"/>
        <v>1.254303E-3</v>
      </c>
      <c r="O6485">
        <f t="shared" si="712"/>
        <v>1.926996E-3</v>
      </c>
      <c r="P6485">
        <f t="shared" si="713"/>
        <v>5.8580678399999996E-2</v>
      </c>
      <c r="Q6485" t="str">
        <f>VLOOKUP(VLOOKUP(C6485,Mapping!$A$1:$C$17,3,0),Mapping!$E$1:$F$6,2,0)</f>
        <v>Vùng 01</v>
      </c>
    </row>
    <row r="6486" spans="1:17" x14ac:dyDescent="0.3">
      <c r="A6486" s="33">
        <v>44865</v>
      </c>
      <c r="B6486">
        <v>2422</v>
      </c>
      <c r="C6486">
        <v>25</v>
      </c>
      <c r="D6486" s="38" t="s">
        <v>77</v>
      </c>
      <c r="E6486" s="2" t="s">
        <v>41</v>
      </c>
      <c r="F6486">
        <v>732718</v>
      </c>
      <c r="G6486" s="44">
        <f t="shared" si="707"/>
        <v>44562</v>
      </c>
      <c r="H6486" s="50">
        <f t="shared" si="708"/>
        <v>304</v>
      </c>
      <c r="I6486" s="50">
        <f t="shared" si="709"/>
        <v>1113309207116.8</v>
      </c>
      <c r="J6486" s="46">
        <v>1562906</v>
      </c>
      <c r="K6486" s="2" t="s">
        <v>35</v>
      </c>
      <c r="L6486" s="52" t="str">
        <f t="shared" si="710"/>
        <v>20221031USD</v>
      </c>
      <c r="M6486">
        <f>VLOOKUP(L6486,Mapping!$H$1:$K$25,4,0)</f>
        <v>23432</v>
      </c>
      <c r="N6486">
        <f t="shared" si="711"/>
        <v>17.169048176</v>
      </c>
      <c r="O6486">
        <f t="shared" si="712"/>
        <v>36.622013391999999</v>
      </c>
      <c r="P6486">
        <f t="shared" si="713"/>
        <v>1113.3092071168001</v>
      </c>
      <c r="Q6486" t="str">
        <f>VLOOKUP(VLOOKUP(C6486,Mapping!$A$1:$C$17,3,0),Mapping!$E$1:$F$6,2,0)</f>
        <v>Vùng 01</v>
      </c>
    </row>
    <row r="6487" spans="1:17" x14ac:dyDescent="0.3">
      <c r="A6487" s="33">
        <v>44865</v>
      </c>
      <c r="B6487">
        <v>2422</v>
      </c>
      <c r="C6487">
        <v>20</v>
      </c>
      <c r="D6487" s="38" t="s">
        <v>77</v>
      </c>
      <c r="E6487" s="2" t="s">
        <v>41</v>
      </c>
      <c r="F6487">
        <v>1122391</v>
      </c>
      <c r="G6487" s="44">
        <f t="shared" si="707"/>
        <v>44562</v>
      </c>
      <c r="H6487" s="50">
        <f t="shared" si="708"/>
        <v>304</v>
      </c>
      <c r="I6487" s="50">
        <f t="shared" si="709"/>
        <v>26112323.199999999</v>
      </c>
      <c r="J6487" s="46">
        <v>858958</v>
      </c>
      <c r="K6487" s="2" t="s">
        <v>34</v>
      </c>
      <c r="L6487" s="52" t="str">
        <f t="shared" si="710"/>
        <v>20221031VND</v>
      </c>
      <c r="M6487">
        <f>VLOOKUP(L6487,Mapping!$H$1:$K$25,4,0)</f>
        <v>1</v>
      </c>
      <c r="N6487">
        <f t="shared" si="711"/>
        <v>1.1223909999999999E-3</v>
      </c>
      <c r="O6487">
        <f t="shared" si="712"/>
        <v>8.5895800000000005E-4</v>
      </c>
      <c r="P6487">
        <f t="shared" si="713"/>
        <v>2.6112323199999999E-2</v>
      </c>
      <c r="Q6487" t="str">
        <f>VLOOKUP(VLOOKUP(C6487,Mapping!$A$1:$C$17,3,0),Mapping!$E$1:$F$6,2,0)</f>
        <v>Vùng 02</v>
      </c>
    </row>
    <row r="6488" spans="1:17" x14ac:dyDescent="0.3">
      <c r="A6488" s="33">
        <v>44865</v>
      </c>
      <c r="B6488">
        <v>2424</v>
      </c>
      <c r="C6488">
        <v>45</v>
      </c>
      <c r="D6488" s="38" t="s">
        <v>77</v>
      </c>
      <c r="E6488" s="2" t="s">
        <v>43</v>
      </c>
      <c r="F6488">
        <v>8713791</v>
      </c>
      <c r="G6488" s="44">
        <f t="shared" si="707"/>
        <v>44562</v>
      </c>
      <c r="H6488" s="50">
        <f t="shared" si="708"/>
        <v>304</v>
      </c>
      <c r="I6488" s="50">
        <f t="shared" si="709"/>
        <v>298891401.60000002</v>
      </c>
      <c r="J6488" s="46">
        <v>9831954</v>
      </c>
      <c r="K6488" s="2" t="s">
        <v>34</v>
      </c>
      <c r="L6488" s="52" t="str">
        <f t="shared" si="710"/>
        <v>20221031VND</v>
      </c>
      <c r="M6488">
        <f>VLOOKUP(L6488,Mapping!$H$1:$K$25,4,0)</f>
        <v>1</v>
      </c>
      <c r="N6488">
        <f t="shared" si="711"/>
        <v>8.7137910000000002E-3</v>
      </c>
      <c r="O6488">
        <f t="shared" si="712"/>
        <v>9.8319540000000004E-3</v>
      </c>
      <c r="P6488">
        <f t="shared" si="713"/>
        <v>0.29889140160000005</v>
      </c>
      <c r="Q6488" t="str">
        <f>VLOOKUP(VLOOKUP(C6488,Mapping!$A$1:$C$17,3,0),Mapping!$E$1:$F$6,2,0)</f>
        <v>Vùng 02</v>
      </c>
    </row>
    <row r="6489" spans="1:17" x14ac:dyDescent="0.3">
      <c r="A6489" s="33">
        <v>44865</v>
      </c>
      <c r="B6489">
        <v>2424</v>
      </c>
      <c r="C6489">
        <v>45</v>
      </c>
      <c r="D6489" s="38" t="s">
        <v>77</v>
      </c>
      <c r="E6489" s="2" t="s">
        <v>43</v>
      </c>
      <c r="F6489">
        <v>7043469</v>
      </c>
      <c r="G6489" s="44">
        <f t="shared" si="707"/>
        <v>44562</v>
      </c>
      <c r="H6489" s="50">
        <f t="shared" si="708"/>
        <v>304</v>
      </c>
      <c r="I6489" s="50">
        <f t="shared" si="709"/>
        <v>224586080</v>
      </c>
      <c r="J6489" s="46">
        <v>7387700</v>
      </c>
      <c r="K6489" s="2" t="s">
        <v>34</v>
      </c>
      <c r="L6489" s="52" t="str">
        <f t="shared" si="710"/>
        <v>20221031VND</v>
      </c>
      <c r="M6489">
        <f>VLOOKUP(L6489,Mapping!$H$1:$K$25,4,0)</f>
        <v>1</v>
      </c>
      <c r="N6489">
        <f t="shared" si="711"/>
        <v>7.0434690000000001E-3</v>
      </c>
      <c r="O6489">
        <f t="shared" si="712"/>
        <v>7.3876999999999996E-3</v>
      </c>
      <c r="P6489">
        <f t="shared" si="713"/>
        <v>0.22458607999999999</v>
      </c>
      <c r="Q6489" t="str">
        <f>VLOOKUP(VLOOKUP(C6489,Mapping!$A$1:$C$17,3,0),Mapping!$E$1:$F$6,2,0)</f>
        <v>Vùng 02</v>
      </c>
    </row>
    <row r="6490" spans="1:17" x14ac:dyDescent="0.3">
      <c r="A6490" s="33">
        <v>44865</v>
      </c>
      <c r="B6490">
        <v>2424</v>
      </c>
      <c r="C6490">
        <v>45</v>
      </c>
      <c r="D6490" s="38" t="s">
        <v>77</v>
      </c>
      <c r="E6490" s="2" t="s">
        <v>43</v>
      </c>
      <c r="F6490">
        <v>1740069</v>
      </c>
      <c r="G6490" s="44">
        <f t="shared" si="707"/>
        <v>44562</v>
      </c>
      <c r="H6490" s="50">
        <f t="shared" si="708"/>
        <v>304</v>
      </c>
      <c r="I6490" s="50">
        <f t="shared" si="709"/>
        <v>41099067.199999996</v>
      </c>
      <c r="J6490" s="46">
        <v>1351943</v>
      </c>
      <c r="K6490" s="2" t="s">
        <v>34</v>
      </c>
      <c r="L6490" s="52" t="str">
        <f t="shared" si="710"/>
        <v>20221031VND</v>
      </c>
      <c r="M6490">
        <f>VLOOKUP(L6490,Mapping!$H$1:$K$25,4,0)</f>
        <v>1</v>
      </c>
      <c r="N6490">
        <f t="shared" si="711"/>
        <v>1.7400689999999999E-3</v>
      </c>
      <c r="O6490">
        <f t="shared" si="712"/>
        <v>1.351943E-3</v>
      </c>
      <c r="P6490">
        <f t="shared" si="713"/>
        <v>4.1099067199999999E-2</v>
      </c>
      <c r="Q6490" t="str">
        <f>VLOOKUP(VLOOKUP(C6490,Mapping!$A$1:$C$17,3,0),Mapping!$E$1:$F$6,2,0)</f>
        <v>Vùng 02</v>
      </c>
    </row>
    <row r="6491" spans="1:17" x14ac:dyDescent="0.3">
      <c r="A6491" s="33">
        <v>44865</v>
      </c>
      <c r="B6491">
        <v>2424</v>
      </c>
      <c r="C6491">
        <v>45</v>
      </c>
      <c r="D6491" s="38" t="s">
        <v>77</v>
      </c>
      <c r="E6491" s="2" t="s">
        <v>43</v>
      </c>
      <c r="F6491">
        <v>1678784</v>
      </c>
      <c r="G6491" s="44">
        <f t="shared" si="707"/>
        <v>44562</v>
      </c>
      <c r="H6491" s="50">
        <f t="shared" si="708"/>
        <v>304</v>
      </c>
      <c r="I6491" s="50">
        <f t="shared" si="709"/>
        <v>35361553.600000001</v>
      </c>
      <c r="J6491" s="46">
        <v>1163209</v>
      </c>
      <c r="K6491" s="2" t="s">
        <v>34</v>
      </c>
      <c r="L6491" s="52" t="str">
        <f t="shared" si="710"/>
        <v>20221031VND</v>
      </c>
      <c r="M6491">
        <f>VLOOKUP(L6491,Mapping!$H$1:$K$25,4,0)</f>
        <v>1</v>
      </c>
      <c r="N6491">
        <f t="shared" si="711"/>
        <v>1.678784E-3</v>
      </c>
      <c r="O6491">
        <f t="shared" si="712"/>
        <v>1.1632089999999999E-3</v>
      </c>
      <c r="P6491">
        <f t="shared" si="713"/>
        <v>3.5361553599999998E-2</v>
      </c>
      <c r="Q6491" t="str">
        <f>VLOOKUP(VLOOKUP(C6491,Mapping!$A$1:$C$17,3,0),Mapping!$E$1:$F$6,2,0)</f>
        <v>Vùng 02</v>
      </c>
    </row>
    <row r="6492" spans="1:17" x14ac:dyDescent="0.3">
      <c r="A6492" s="33">
        <v>44865</v>
      </c>
      <c r="B6492">
        <v>2424</v>
      </c>
      <c r="C6492">
        <v>23</v>
      </c>
      <c r="D6492" s="38" t="s">
        <v>77</v>
      </c>
      <c r="E6492" s="2" t="s">
        <v>41</v>
      </c>
      <c r="F6492">
        <v>1408502</v>
      </c>
      <c r="G6492" s="44">
        <f t="shared" si="707"/>
        <v>44562</v>
      </c>
      <c r="H6492" s="50">
        <f t="shared" si="708"/>
        <v>304</v>
      </c>
      <c r="I6492" s="50">
        <f t="shared" si="709"/>
        <v>2269208</v>
      </c>
      <c r="J6492" s="46">
        <v>74645</v>
      </c>
      <c r="K6492" s="2" t="s">
        <v>34</v>
      </c>
      <c r="L6492" s="52" t="str">
        <f t="shared" si="710"/>
        <v>20221031VND</v>
      </c>
      <c r="M6492">
        <f>VLOOKUP(L6492,Mapping!$H$1:$K$25,4,0)</f>
        <v>1</v>
      </c>
      <c r="N6492">
        <f t="shared" si="711"/>
        <v>1.4085020000000001E-3</v>
      </c>
      <c r="O6492">
        <f t="shared" si="712"/>
        <v>7.4645000000000001E-5</v>
      </c>
      <c r="P6492">
        <f t="shared" si="713"/>
        <v>2.269208E-3</v>
      </c>
      <c r="Q6492" t="str">
        <f>VLOOKUP(VLOOKUP(C6492,Mapping!$A$1:$C$17,3,0),Mapping!$E$1:$F$6,2,0)</f>
        <v>Vùng 02</v>
      </c>
    </row>
    <row r="6493" spans="1:17" x14ac:dyDescent="0.3">
      <c r="A6493" s="33">
        <v>44865</v>
      </c>
      <c r="B6493">
        <v>2424</v>
      </c>
      <c r="C6493">
        <v>45</v>
      </c>
      <c r="D6493" s="38" t="s">
        <v>77</v>
      </c>
      <c r="E6493" s="2" t="s">
        <v>41</v>
      </c>
      <c r="F6493">
        <v>1296451</v>
      </c>
      <c r="G6493" s="44">
        <f t="shared" si="707"/>
        <v>44562</v>
      </c>
      <c r="H6493" s="50">
        <f t="shared" si="708"/>
        <v>304</v>
      </c>
      <c r="I6493" s="50">
        <f t="shared" si="709"/>
        <v>1354869095257.6001</v>
      </c>
      <c r="J6493" s="46">
        <v>1902017</v>
      </c>
      <c r="K6493" s="2" t="s">
        <v>35</v>
      </c>
      <c r="L6493" s="52" t="str">
        <f t="shared" si="710"/>
        <v>20221031USD</v>
      </c>
      <c r="M6493">
        <f>VLOOKUP(L6493,Mapping!$H$1:$K$25,4,0)</f>
        <v>23432</v>
      </c>
      <c r="N6493">
        <f t="shared" si="711"/>
        <v>30.378439832000002</v>
      </c>
      <c r="O6493">
        <f t="shared" si="712"/>
        <v>44.568062343999998</v>
      </c>
      <c r="P6493">
        <f t="shared" si="713"/>
        <v>1354.8690952576001</v>
      </c>
      <c r="Q6493" t="str">
        <f>VLOOKUP(VLOOKUP(C6493,Mapping!$A$1:$C$17,3,0),Mapping!$E$1:$F$6,2,0)</f>
        <v>Vùng 02</v>
      </c>
    </row>
    <row r="6494" spans="1:17" x14ac:dyDescent="0.3">
      <c r="A6494" s="33">
        <v>44865</v>
      </c>
      <c r="B6494">
        <v>2424</v>
      </c>
      <c r="C6494">
        <v>45</v>
      </c>
      <c r="D6494" s="38" t="s">
        <v>77</v>
      </c>
      <c r="E6494" s="2" t="s">
        <v>41</v>
      </c>
      <c r="F6494">
        <v>7724041</v>
      </c>
      <c r="G6494" s="44">
        <f t="shared" si="707"/>
        <v>44562</v>
      </c>
      <c r="H6494" s="50">
        <f t="shared" si="708"/>
        <v>304</v>
      </c>
      <c r="I6494" s="50">
        <f t="shared" si="709"/>
        <v>234051545.59999999</v>
      </c>
      <c r="J6494" s="46">
        <v>7699064</v>
      </c>
      <c r="K6494" s="2" t="s">
        <v>34</v>
      </c>
      <c r="L6494" s="52" t="str">
        <f t="shared" si="710"/>
        <v>20221031VND</v>
      </c>
      <c r="M6494">
        <f>VLOOKUP(L6494,Mapping!$H$1:$K$25,4,0)</f>
        <v>1</v>
      </c>
      <c r="N6494">
        <f t="shared" si="711"/>
        <v>7.7240410000000001E-3</v>
      </c>
      <c r="O6494">
        <f t="shared" si="712"/>
        <v>7.6990640000000003E-3</v>
      </c>
      <c r="P6494">
        <f t="shared" si="713"/>
        <v>0.23405154559999999</v>
      </c>
      <c r="Q6494" t="str">
        <f>VLOOKUP(VLOOKUP(C6494,Mapping!$A$1:$C$17,3,0),Mapping!$E$1:$F$6,2,0)</f>
        <v>Vùng 02</v>
      </c>
    </row>
    <row r="6495" spans="1:17" x14ac:dyDescent="0.3">
      <c r="A6495" s="33">
        <v>44865</v>
      </c>
      <c r="B6495">
        <v>2424</v>
      </c>
      <c r="C6495">
        <v>45</v>
      </c>
      <c r="D6495" s="38" t="s">
        <v>77</v>
      </c>
      <c r="E6495" s="2" t="s">
        <v>41</v>
      </c>
      <c r="F6495">
        <v>2356625</v>
      </c>
      <c r="G6495" s="44">
        <f t="shared" si="707"/>
        <v>44562</v>
      </c>
      <c r="H6495" s="50">
        <f t="shared" si="708"/>
        <v>304</v>
      </c>
      <c r="I6495" s="50">
        <f t="shared" si="709"/>
        <v>172085432</v>
      </c>
      <c r="J6495" s="46">
        <v>5660705</v>
      </c>
      <c r="K6495" s="2" t="s">
        <v>34</v>
      </c>
      <c r="L6495" s="52" t="str">
        <f t="shared" si="710"/>
        <v>20221031VND</v>
      </c>
      <c r="M6495">
        <f>VLOOKUP(L6495,Mapping!$H$1:$K$25,4,0)</f>
        <v>1</v>
      </c>
      <c r="N6495">
        <f t="shared" si="711"/>
        <v>2.3566250000000002E-3</v>
      </c>
      <c r="O6495">
        <f t="shared" si="712"/>
        <v>5.6607050000000003E-3</v>
      </c>
      <c r="P6495">
        <f t="shared" si="713"/>
        <v>0.17208543200000001</v>
      </c>
      <c r="Q6495" t="str">
        <f>VLOOKUP(VLOOKUP(C6495,Mapping!$A$1:$C$17,3,0),Mapping!$E$1:$F$6,2,0)</f>
        <v>Vùng 02</v>
      </c>
    </row>
    <row r="6496" spans="1:17" x14ac:dyDescent="0.3">
      <c r="A6496" s="33">
        <v>44865</v>
      </c>
      <c r="B6496">
        <v>2424</v>
      </c>
      <c r="C6496">
        <v>25</v>
      </c>
      <c r="D6496" s="38" t="s">
        <v>77</v>
      </c>
      <c r="E6496" s="2" t="s">
        <v>41</v>
      </c>
      <c r="F6496">
        <v>4467244</v>
      </c>
      <c r="G6496" s="44">
        <f t="shared" si="707"/>
        <v>44562</v>
      </c>
      <c r="H6496" s="50">
        <f t="shared" si="708"/>
        <v>304</v>
      </c>
      <c r="I6496" s="50">
        <f t="shared" si="709"/>
        <v>90151321.600000009</v>
      </c>
      <c r="J6496" s="46">
        <v>2965504</v>
      </c>
      <c r="K6496" s="2" t="s">
        <v>34</v>
      </c>
      <c r="L6496" s="52" t="str">
        <f t="shared" si="710"/>
        <v>20221031VND</v>
      </c>
      <c r="M6496">
        <f>VLOOKUP(L6496,Mapping!$H$1:$K$25,4,0)</f>
        <v>1</v>
      </c>
      <c r="N6496">
        <f t="shared" si="711"/>
        <v>4.4672440000000004E-3</v>
      </c>
      <c r="O6496">
        <f t="shared" si="712"/>
        <v>2.9655039999999999E-3</v>
      </c>
      <c r="P6496">
        <f t="shared" si="713"/>
        <v>9.0151321600000014E-2</v>
      </c>
      <c r="Q6496" t="str">
        <f>VLOOKUP(VLOOKUP(C6496,Mapping!$A$1:$C$17,3,0),Mapping!$E$1:$F$6,2,0)</f>
        <v>Vùng 01</v>
      </c>
    </row>
    <row r="6497" spans="1:17" x14ac:dyDescent="0.3">
      <c r="A6497" s="33">
        <v>44865</v>
      </c>
      <c r="B6497">
        <v>2424</v>
      </c>
      <c r="C6497">
        <v>45</v>
      </c>
      <c r="D6497" s="38" t="s">
        <v>77</v>
      </c>
      <c r="E6497" s="2" t="s">
        <v>41</v>
      </c>
      <c r="F6497">
        <v>1892828</v>
      </c>
      <c r="G6497" s="44">
        <f t="shared" si="707"/>
        <v>44562</v>
      </c>
      <c r="H6497" s="50">
        <f t="shared" si="708"/>
        <v>304</v>
      </c>
      <c r="I6497" s="50">
        <f t="shared" si="709"/>
        <v>1030209175001.6001</v>
      </c>
      <c r="J6497" s="46">
        <v>1446247</v>
      </c>
      <c r="K6497" s="2" t="s">
        <v>35</v>
      </c>
      <c r="L6497" s="52" t="str">
        <f t="shared" si="710"/>
        <v>20221031USD</v>
      </c>
      <c r="M6497">
        <f>VLOOKUP(L6497,Mapping!$H$1:$K$25,4,0)</f>
        <v>23432</v>
      </c>
      <c r="N6497">
        <f t="shared" si="711"/>
        <v>44.352745695999999</v>
      </c>
      <c r="O6497">
        <f t="shared" si="712"/>
        <v>33.888459703999999</v>
      </c>
      <c r="P6497">
        <f t="shared" si="713"/>
        <v>1030.2091750016</v>
      </c>
      <c r="Q6497" t="str">
        <f>VLOOKUP(VLOOKUP(C6497,Mapping!$A$1:$C$17,3,0),Mapping!$E$1:$F$6,2,0)</f>
        <v>Vùng 02</v>
      </c>
    </row>
    <row r="6498" spans="1:17" x14ac:dyDescent="0.3">
      <c r="A6498" s="44">
        <v>44865</v>
      </c>
      <c r="B6498">
        <v>2424</v>
      </c>
      <c r="C6498">
        <v>23</v>
      </c>
      <c r="D6498" s="38" t="s">
        <v>77</v>
      </c>
      <c r="E6498" s="2" t="s">
        <v>41</v>
      </c>
      <c r="F6498">
        <v>1135636</v>
      </c>
      <c r="G6498" s="44">
        <f t="shared" si="707"/>
        <v>44562</v>
      </c>
      <c r="H6498" s="50">
        <f t="shared" si="708"/>
        <v>304</v>
      </c>
      <c r="I6498" s="50">
        <f t="shared" si="709"/>
        <v>518249845555.19995</v>
      </c>
      <c r="J6498" s="46">
        <v>1149696</v>
      </c>
      <c r="K6498" s="2" t="s">
        <v>44</v>
      </c>
      <c r="L6498" s="52" t="str">
        <f t="shared" si="710"/>
        <v>20221031AUD</v>
      </c>
      <c r="M6498">
        <f>VLOOKUP(L6498,Mapping!$H$1:$K$25,4,0)</f>
        <v>14828</v>
      </c>
      <c r="N6498">
        <f t="shared" si="711"/>
        <v>16.839210607999998</v>
      </c>
      <c r="O6498">
        <f t="shared" si="712"/>
        <v>17.047692288</v>
      </c>
      <c r="P6498">
        <f t="shared" si="713"/>
        <v>518.24984555519995</v>
      </c>
      <c r="Q6498" t="str">
        <f>VLOOKUP(VLOOKUP(C6498,Mapping!$A$1:$C$17,3,0),Mapping!$E$1:$F$6,2,0)</f>
        <v>Vùng 02</v>
      </c>
    </row>
    <row r="6499" spans="1:17" x14ac:dyDescent="0.3">
      <c r="A6499" s="33">
        <v>44865</v>
      </c>
      <c r="B6499">
        <v>2426</v>
      </c>
      <c r="C6499">
        <v>23</v>
      </c>
      <c r="D6499" s="38" t="s">
        <v>77</v>
      </c>
      <c r="E6499" s="2" t="s">
        <v>43</v>
      </c>
      <c r="F6499">
        <v>69415</v>
      </c>
      <c r="G6499" s="44">
        <f t="shared" si="707"/>
        <v>44562</v>
      </c>
      <c r="H6499" s="50">
        <f t="shared" si="708"/>
        <v>304</v>
      </c>
      <c r="I6499" s="50">
        <f t="shared" si="709"/>
        <v>55815707.199999996</v>
      </c>
      <c r="J6499" s="46">
        <v>1836043</v>
      </c>
      <c r="K6499" s="2" t="s">
        <v>34</v>
      </c>
      <c r="L6499" s="52" t="str">
        <f t="shared" si="710"/>
        <v>20221031VND</v>
      </c>
      <c r="M6499">
        <f>VLOOKUP(L6499,Mapping!$H$1:$K$25,4,0)</f>
        <v>1</v>
      </c>
      <c r="N6499">
        <f t="shared" si="711"/>
        <v>6.9414999999999999E-5</v>
      </c>
      <c r="O6499">
        <f t="shared" si="712"/>
        <v>1.8360430000000001E-3</v>
      </c>
      <c r="P6499">
        <f t="shared" si="713"/>
        <v>5.5815707199999995E-2</v>
      </c>
      <c r="Q6499" t="str">
        <f>VLOOKUP(VLOOKUP(C6499,Mapping!$A$1:$C$17,3,0),Mapping!$E$1:$F$6,2,0)</f>
        <v>Vùng 02</v>
      </c>
    </row>
    <row r="6500" spans="1:17" x14ac:dyDescent="0.3">
      <c r="A6500" s="33">
        <v>44865</v>
      </c>
      <c r="B6500">
        <v>2426</v>
      </c>
      <c r="C6500">
        <v>23</v>
      </c>
      <c r="D6500" s="38" t="s">
        <v>77</v>
      </c>
      <c r="E6500" s="2" t="s">
        <v>43</v>
      </c>
      <c r="F6500">
        <v>301510</v>
      </c>
      <c r="G6500" s="44">
        <f t="shared" si="707"/>
        <v>44562</v>
      </c>
      <c r="H6500" s="50">
        <f t="shared" si="708"/>
        <v>304</v>
      </c>
      <c r="I6500" s="50">
        <f t="shared" si="709"/>
        <v>29054769.599999998</v>
      </c>
      <c r="J6500" s="46">
        <v>955749</v>
      </c>
      <c r="K6500" s="2" t="s">
        <v>34</v>
      </c>
      <c r="L6500" s="52" t="str">
        <f t="shared" si="710"/>
        <v>20221031VND</v>
      </c>
      <c r="M6500">
        <f>VLOOKUP(L6500,Mapping!$H$1:$K$25,4,0)</f>
        <v>1</v>
      </c>
      <c r="N6500">
        <f t="shared" si="711"/>
        <v>3.0151000000000001E-4</v>
      </c>
      <c r="O6500">
        <f t="shared" si="712"/>
        <v>9.5574899999999999E-4</v>
      </c>
      <c r="P6500">
        <f t="shared" si="713"/>
        <v>2.9054769599999999E-2</v>
      </c>
      <c r="Q6500" t="str">
        <f>VLOOKUP(VLOOKUP(C6500,Mapping!$A$1:$C$17,3,0),Mapping!$E$1:$F$6,2,0)</f>
        <v>Vùng 02</v>
      </c>
    </row>
    <row r="6501" spans="1:17" x14ac:dyDescent="0.3">
      <c r="A6501" s="33">
        <v>44865</v>
      </c>
      <c r="B6501">
        <v>2426</v>
      </c>
      <c r="C6501">
        <v>23</v>
      </c>
      <c r="D6501" s="38" t="s">
        <v>77</v>
      </c>
      <c r="E6501" s="2" t="s">
        <v>41</v>
      </c>
      <c r="F6501">
        <v>6191486</v>
      </c>
      <c r="G6501" s="44">
        <f t="shared" si="707"/>
        <v>44562</v>
      </c>
      <c r="H6501" s="50">
        <f t="shared" si="708"/>
        <v>304</v>
      </c>
      <c r="I6501" s="50">
        <f t="shared" si="709"/>
        <v>294042054.39999998</v>
      </c>
      <c r="J6501" s="46">
        <v>9672436</v>
      </c>
      <c r="K6501" s="2" t="s">
        <v>34</v>
      </c>
      <c r="L6501" s="52" t="str">
        <f t="shared" si="710"/>
        <v>20221031VND</v>
      </c>
      <c r="M6501">
        <f>VLOOKUP(L6501,Mapping!$H$1:$K$25,4,0)</f>
        <v>1</v>
      </c>
      <c r="N6501">
        <f t="shared" si="711"/>
        <v>6.1914860000000004E-3</v>
      </c>
      <c r="O6501">
        <f t="shared" si="712"/>
        <v>9.6724359999999995E-3</v>
      </c>
      <c r="P6501">
        <f t="shared" si="713"/>
        <v>0.29404205439999997</v>
      </c>
      <c r="Q6501" t="str">
        <f>VLOOKUP(VLOOKUP(C6501,Mapping!$A$1:$C$17,3,0),Mapping!$E$1:$F$6,2,0)</f>
        <v>Vùng 02</v>
      </c>
    </row>
    <row r="6502" spans="1:17" x14ac:dyDescent="0.3">
      <c r="A6502" s="33">
        <v>44865</v>
      </c>
      <c r="B6502">
        <v>2426</v>
      </c>
      <c r="C6502">
        <v>23</v>
      </c>
      <c r="D6502" s="38" t="s">
        <v>77</v>
      </c>
      <c r="E6502" s="2" t="s">
        <v>41</v>
      </c>
      <c r="F6502">
        <v>8140292</v>
      </c>
      <c r="G6502" s="44">
        <f t="shared" si="707"/>
        <v>44562</v>
      </c>
      <c r="H6502" s="50">
        <f t="shared" si="708"/>
        <v>304</v>
      </c>
      <c r="I6502" s="50">
        <f t="shared" si="709"/>
        <v>233460265.59999999</v>
      </c>
      <c r="J6502" s="46">
        <v>7679614</v>
      </c>
      <c r="K6502" s="2" t="s">
        <v>34</v>
      </c>
      <c r="L6502" s="52" t="str">
        <f t="shared" si="710"/>
        <v>20221031VND</v>
      </c>
      <c r="M6502">
        <f>VLOOKUP(L6502,Mapping!$H$1:$K$25,4,0)</f>
        <v>1</v>
      </c>
      <c r="N6502">
        <f t="shared" si="711"/>
        <v>8.1402920000000004E-3</v>
      </c>
      <c r="O6502">
        <f t="shared" si="712"/>
        <v>7.6796140000000004E-3</v>
      </c>
      <c r="P6502">
        <f t="shared" si="713"/>
        <v>0.23346026559999999</v>
      </c>
      <c r="Q6502" t="str">
        <f>VLOOKUP(VLOOKUP(C6502,Mapping!$A$1:$C$17,3,0),Mapping!$E$1:$F$6,2,0)</f>
        <v>Vùng 02</v>
      </c>
    </row>
    <row r="6503" spans="1:17" x14ac:dyDescent="0.3">
      <c r="A6503" s="33">
        <v>44865</v>
      </c>
      <c r="B6503">
        <v>2427</v>
      </c>
      <c r="C6503">
        <v>26</v>
      </c>
      <c r="D6503" s="38" t="s">
        <v>77</v>
      </c>
      <c r="E6503" s="2" t="s">
        <v>41</v>
      </c>
      <c r="F6503">
        <v>1035963</v>
      </c>
      <c r="G6503" s="44">
        <f t="shared" si="707"/>
        <v>44562</v>
      </c>
      <c r="H6503" s="50">
        <f t="shared" si="708"/>
        <v>304</v>
      </c>
      <c r="I6503" s="50">
        <f t="shared" si="709"/>
        <v>34031340.799999997</v>
      </c>
      <c r="J6503" s="46">
        <v>1119452</v>
      </c>
      <c r="K6503" s="2" t="s">
        <v>34</v>
      </c>
      <c r="L6503" s="52" t="str">
        <f t="shared" si="710"/>
        <v>20221031VND</v>
      </c>
      <c r="M6503">
        <f>VLOOKUP(L6503,Mapping!$H$1:$K$25,4,0)</f>
        <v>1</v>
      </c>
      <c r="N6503">
        <f t="shared" si="711"/>
        <v>1.035963E-3</v>
      </c>
      <c r="O6503">
        <f t="shared" si="712"/>
        <v>1.1194519999999999E-3</v>
      </c>
      <c r="P6503">
        <f t="shared" si="713"/>
        <v>3.4031340799999997E-2</v>
      </c>
      <c r="Q6503" t="str">
        <f>VLOOKUP(VLOOKUP(C6503,Mapping!$A$1:$C$17,3,0),Mapping!$E$1:$F$6,2,0)</f>
        <v>Vùng 04</v>
      </c>
    </row>
    <row r="6504" spans="1:17" x14ac:dyDescent="0.3">
      <c r="A6504" s="33">
        <v>44865</v>
      </c>
      <c r="B6504">
        <v>2427</v>
      </c>
      <c r="C6504">
        <v>31</v>
      </c>
      <c r="D6504" s="38" t="s">
        <v>77</v>
      </c>
      <c r="E6504" s="2" t="s">
        <v>41</v>
      </c>
      <c r="F6504">
        <v>966212</v>
      </c>
      <c r="G6504" s="44">
        <f t="shared" si="707"/>
        <v>44562</v>
      </c>
      <c r="H6504" s="50">
        <f t="shared" si="708"/>
        <v>304</v>
      </c>
      <c r="I6504" s="50">
        <f t="shared" si="709"/>
        <v>8088588.7999999998</v>
      </c>
      <c r="J6504" s="46">
        <v>266072</v>
      </c>
      <c r="K6504" s="2" t="s">
        <v>34</v>
      </c>
      <c r="L6504" s="52" t="str">
        <f t="shared" si="710"/>
        <v>20221031VND</v>
      </c>
      <c r="M6504">
        <f>VLOOKUP(L6504,Mapping!$H$1:$K$25,4,0)</f>
        <v>1</v>
      </c>
      <c r="N6504">
        <f t="shared" si="711"/>
        <v>9.6621200000000004E-4</v>
      </c>
      <c r="O6504">
        <f t="shared" si="712"/>
        <v>2.6607200000000001E-4</v>
      </c>
      <c r="P6504">
        <f t="shared" si="713"/>
        <v>8.0885887999999993E-3</v>
      </c>
      <c r="Q6504" t="str">
        <f>VLOOKUP(VLOOKUP(C6504,Mapping!$A$1:$C$17,3,0),Mapping!$E$1:$F$6,2,0)</f>
        <v>Vùng 03</v>
      </c>
    </row>
    <row r="6505" spans="1:17" x14ac:dyDescent="0.3">
      <c r="A6505" s="33">
        <v>44865</v>
      </c>
      <c r="B6505">
        <v>2429</v>
      </c>
      <c r="C6505">
        <v>41</v>
      </c>
      <c r="D6505" s="38" t="s">
        <v>77</v>
      </c>
      <c r="E6505" s="2" t="s">
        <v>41</v>
      </c>
      <c r="F6505">
        <v>895352</v>
      </c>
      <c r="G6505" s="44">
        <f t="shared" si="707"/>
        <v>44562</v>
      </c>
      <c r="H6505" s="50">
        <f t="shared" si="708"/>
        <v>304</v>
      </c>
      <c r="I6505" s="50">
        <f t="shared" si="709"/>
        <v>7343180.7999999998</v>
      </c>
      <c r="J6505" s="46">
        <v>241552</v>
      </c>
      <c r="K6505" s="2" t="s">
        <v>34</v>
      </c>
      <c r="L6505" s="52" t="str">
        <f t="shared" si="710"/>
        <v>20221031VND</v>
      </c>
      <c r="M6505">
        <f>VLOOKUP(L6505,Mapping!$H$1:$K$25,4,0)</f>
        <v>1</v>
      </c>
      <c r="N6505">
        <f t="shared" si="711"/>
        <v>8.9535199999999998E-4</v>
      </c>
      <c r="O6505">
        <f t="shared" si="712"/>
        <v>2.4155199999999999E-4</v>
      </c>
      <c r="P6505">
        <f t="shared" si="713"/>
        <v>7.3431807999999998E-3</v>
      </c>
      <c r="Q6505" t="str">
        <f>VLOOKUP(VLOOKUP(C6505,Mapping!$A$1:$C$17,3,0),Mapping!$E$1:$F$6,2,0)</f>
        <v>Vùng 05</v>
      </c>
    </row>
    <row r="6506" spans="1:17" x14ac:dyDescent="0.3">
      <c r="A6506" s="33">
        <v>44865</v>
      </c>
      <c r="B6506">
        <v>2429</v>
      </c>
      <c r="C6506">
        <v>45</v>
      </c>
      <c r="D6506" s="38" t="s">
        <v>77</v>
      </c>
      <c r="E6506" s="2" t="s">
        <v>41</v>
      </c>
      <c r="F6506">
        <v>667977</v>
      </c>
      <c r="G6506" s="44">
        <f t="shared" si="707"/>
        <v>44562</v>
      </c>
      <c r="H6506" s="50">
        <f t="shared" si="708"/>
        <v>304</v>
      </c>
      <c r="I6506" s="50">
        <f t="shared" si="709"/>
        <v>627451935884.80005</v>
      </c>
      <c r="J6506" s="46">
        <v>880841</v>
      </c>
      <c r="K6506" s="2" t="s">
        <v>35</v>
      </c>
      <c r="L6506" s="52" t="str">
        <f t="shared" si="710"/>
        <v>20221031USD</v>
      </c>
      <c r="M6506">
        <f>VLOOKUP(L6506,Mapping!$H$1:$K$25,4,0)</f>
        <v>23432</v>
      </c>
      <c r="N6506">
        <f t="shared" si="711"/>
        <v>15.652037064</v>
      </c>
      <c r="O6506">
        <f t="shared" si="712"/>
        <v>20.639866311999999</v>
      </c>
      <c r="P6506">
        <f t="shared" si="713"/>
        <v>627.45193588480004</v>
      </c>
      <c r="Q6506" t="str">
        <f>VLOOKUP(VLOOKUP(C6506,Mapping!$A$1:$C$17,3,0),Mapping!$E$1:$F$6,2,0)</f>
        <v>Vùng 02</v>
      </c>
    </row>
    <row r="6507" spans="1:17" x14ac:dyDescent="0.3">
      <c r="A6507" s="33">
        <v>44865</v>
      </c>
      <c r="B6507">
        <v>2429</v>
      </c>
      <c r="C6507">
        <v>45</v>
      </c>
      <c r="D6507" s="38" t="s">
        <v>77</v>
      </c>
      <c r="E6507" s="2" t="s">
        <v>41</v>
      </c>
      <c r="F6507">
        <v>964845</v>
      </c>
      <c r="G6507" s="44">
        <f t="shared" si="707"/>
        <v>44562</v>
      </c>
      <c r="H6507" s="50">
        <f t="shared" si="708"/>
        <v>304</v>
      </c>
      <c r="I6507" s="50">
        <f t="shared" si="709"/>
        <v>16983811.199999999</v>
      </c>
      <c r="J6507" s="46">
        <v>558678</v>
      </c>
      <c r="K6507" s="2" t="s">
        <v>34</v>
      </c>
      <c r="L6507" s="52" t="str">
        <f t="shared" si="710"/>
        <v>20221031VND</v>
      </c>
      <c r="M6507">
        <f>VLOOKUP(L6507,Mapping!$H$1:$K$25,4,0)</f>
        <v>1</v>
      </c>
      <c r="N6507">
        <f t="shared" si="711"/>
        <v>9.6484499999999998E-4</v>
      </c>
      <c r="O6507">
        <f t="shared" si="712"/>
        <v>5.5867799999999995E-4</v>
      </c>
      <c r="P6507">
        <f t="shared" si="713"/>
        <v>1.6983811200000001E-2</v>
      </c>
      <c r="Q6507" t="str">
        <f>VLOOKUP(VLOOKUP(C6507,Mapping!$A$1:$C$17,3,0),Mapping!$E$1:$F$6,2,0)</f>
        <v>Vùng 02</v>
      </c>
    </row>
    <row r="6508" spans="1:17" x14ac:dyDescent="0.3">
      <c r="A6508" s="33">
        <v>44865</v>
      </c>
      <c r="B6508">
        <v>2431</v>
      </c>
      <c r="C6508">
        <v>34</v>
      </c>
      <c r="D6508" s="38" t="s">
        <v>77</v>
      </c>
      <c r="E6508" s="2" t="s">
        <v>41</v>
      </c>
      <c r="F6508">
        <v>357201</v>
      </c>
      <c r="G6508" s="44">
        <f t="shared" si="707"/>
        <v>44562</v>
      </c>
      <c r="H6508" s="50">
        <f t="shared" si="708"/>
        <v>304</v>
      </c>
      <c r="I6508" s="50">
        <f t="shared" si="709"/>
        <v>4215537.5999999996</v>
      </c>
      <c r="J6508" s="46">
        <v>138669</v>
      </c>
      <c r="K6508" s="2" t="s">
        <v>34</v>
      </c>
      <c r="L6508" s="52" t="str">
        <f t="shared" si="710"/>
        <v>20221031VND</v>
      </c>
      <c r="M6508">
        <f>VLOOKUP(L6508,Mapping!$H$1:$K$25,4,0)</f>
        <v>1</v>
      </c>
      <c r="N6508">
        <f t="shared" si="711"/>
        <v>3.5720100000000002E-4</v>
      </c>
      <c r="O6508">
        <f t="shared" si="712"/>
        <v>1.3866900000000001E-4</v>
      </c>
      <c r="P6508">
        <f t="shared" si="713"/>
        <v>4.2155375999999994E-3</v>
      </c>
      <c r="Q6508" t="str">
        <f>VLOOKUP(VLOOKUP(C6508,Mapping!$A$1:$C$17,3,0),Mapping!$E$1:$F$6,2,0)</f>
        <v>Vùng 02</v>
      </c>
    </row>
    <row r="6509" spans="1:17" x14ac:dyDescent="0.3">
      <c r="A6509" s="33">
        <v>44865</v>
      </c>
      <c r="B6509">
        <v>2431</v>
      </c>
      <c r="C6509">
        <v>36</v>
      </c>
      <c r="D6509" s="38" t="s">
        <v>77</v>
      </c>
      <c r="E6509" s="2" t="s">
        <v>41</v>
      </c>
      <c r="F6509">
        <v>1772567</v>
      </c>
      <c r="G6509" s="44">
        <f t="shared" si="707"/>
        <v>44562</v>
      </c>
      <c r="H6509" s="50">
        <f t="shared" si="708"/>
        <v>304</v>
      </c>
      <c r="I6509" s="50">
        <f t="shared" si="709"/>
        <v>8959640</v>
      </c>
      <c r="J6509" s="46">
        <v>294725</v>
      </c>
      <c r="K6509" s="2" t="s">
        <v>34</v>
      </c>
      <c r="L6509" s="52" t="str">
        <f t="shared" si="710"/>
        <v>20221031VND</v>
      </c>
      <c r="M6509">
        <f>VLOOKUP(L6509,Mapping!$H$1:$K$25,4,0)</f>
        <v>1</v>
      </c>
      <c r="N6509">
        <f t="shared" si="711"/>
        <v>1.7725670000000001E-3</v>
      </c>
      <c r="O6509">
        <f t="shared" si="712"/>
        <v>2.9472500000000002E-4</v>
      </c>
      <c r="P6509">
        <f t="shared" si="713"/>
        <v>8.9596399999999996E-3</v>
      </c>
      <c r="Q6509" t="str">
        <f>VLOOKUP(VLOOKUP(C6509,Mapping!$A$1:$C$17,3,0),Mapping!$E$1:$F$6,2,0)</f>
        <v>Vùng 05</v>
      </c>
    </row>
    <row r="6510" spans="1:17" x14ac:dyDescent="0.3">
      <c r="A6510" s="33">
        <v>44865</v>
      </c>
      <c r="B6510">
        <v>2432</v>
      </c>
      <c r="C6510">
        <v>40</v>
      </c>
      <c r="D6510" s="38" t="s">
        <v>77</v>
      </c>
      <c r="E6510" s="2" t="s">
        <v>41</v>
      </c>
      <c r="F6510">
        <v>547186</v>
      </c>
      <c r="G6510" s="44">
        <f t="shared" si="707"/>
        <v>44562</v>
      </c>
      <c r="H6510" s="50">
        <f t="shared" si="708"/>
        <v>304</v>
      </c>
      <c r="I6510" s="50">
        <f t="shared" si="709"/>
        <v>502755.2</v>
      </c>
      <c r="J6510" s="46">
        <v>16538</v>
      </c>
      <c r="K6510" s="2" t="s">
        <v>34</v>
      </c>
      <c r="L6510" s="52" t="str">
        <f t="shared" si="710"/>
        <v>20221031VND</v>
      </c>
      <c r="M6510">
        <f>VLOOKUP(L6510,Mapping!$H$1:$K$25,4,0)</f>
        <v>1</v>
      </c>
      <c r="N6510">
        <f t="shared" si="711"/>
        <v>5.4718599999999996E-4</v>
      </c>
      <c r="O6510">
        <f t="shared" si="712"/>
        <v>1.6538E-5</v>
      </c>
      <c r="P6510">
        <f t="shared" si="713"/>
        <v>5.0275519999999998E-4</v>
      </c>
      <c r="Q6510" t="str">
        <f>VLOOKUP(VLOOKUP(C6510,Mapping!$A$1:$C$17,3,0),Mapping!$E$1:$F$6,2,0)</f>
        <v>Vùng 01</v>
      </c>
    </row>
    <row r="6511" spans="1:17" x14ac:dyDescent="0.3">
      <c r="A6511" s="33">
        <v>44865</v>
      </c>
      <c r="B6511">
        <v>2433</v>
      </c>
      <c r="C6511">
        <v>20</v>
      </c>
      <c r="D6511" s="38" t="s">
        <v>77</v>
      </c>
      <c r="E6511" s="2" t="s">
        <v>41</v>
      </c>
      <c r="F6511">
        <v>1557755</v>
      </c>
      <c r="G6511" s="44">
        <f t="shared" si="707"/>
        <v>44562</v>
      </c>
      <c r="H6511" s="50">
        <f t="shared" si="708"/>
        <v>304</v>
      </c>
      <c r="I6511" s="50">
        <f t="shared" si="709"/>
        <v>39891913.600000001</v>
      </c>
      <c r="J6511" s="46">
        <v>1312234</v>
      </c>
      <c r="K6511" s="2" t="s">
        <v>34</v>
      </c>
      <c r="L6511" s="52" t="str">
        <f t="shared" si="710"/>
        <v>20221031VND</v>
      </c>
      <c r="M6511">
        <f>VLOOKUP(L6511,Mapping!$H$1:$K$25,4,0)</f>
        <v>1</v>
      </c>
      <c r="N6511">
        <f t="shared" si="711"/>
        <v>1.5577550000000001E-3</v>
      </c>
      <c r="O6511">
        <f t="shared" si="712"/>
        <v>1.312234E-3</v>
      </c>
      <c r="P6511">
        <f t="shared" si="713"/>
        <v>3.9891913600000002E-2</v>
      </c>
      <c r="Q6511" t="str">
        <f>VLOOKUP(VLOOKUP(C6511,Mapping!$A$1:$C$17,3,0),Mapping!$E$1:$F$6,2,0)</f>
        <v>Vùng 02</v>
      </c>
    </row>
    <row r="6512" spans="1:17" x14ac:dyDescent="0.3">
      <c r="A6512" s="33">
        <v>44865</v>
      </c>
      <c r="B6512">
        <v>2434</v>
      </c>
      <c r="C6512">
        <v>34</v>
      </c>
      <c r="D6512" s="38" t="s">
        <v>77</v>
      </c>
      <c r="E6512" s="2" t="s">
        <v>41</v>
      </c>
      <c r="F6512">
        <v>1117479</v>
      </c>
      <c r="G6512" s="44">
        <f t="shared" si="707"/>
        <v>44562</v>
      </c>
      <c r="H6512" s="50">
        <f t="shared" si="708"/>
        <v>304</v>
      </c>
      <c r="I6512" s="50">
        <f t="shared" si="709"/>
        <v>25430968</v>
      </c>
      <c r="J6512" s="46">
        <v>836545</v>
      </c>
      <c r="K6512" s="2" t="s">
        <v>34</v>
      </c>
      <c r="L6512" s="52" t="str">
        <f t="shared" si="710"/>
        <v>20221031VND</v>
      </c>
      <c r="M6512">
        <f>VLOOKUP(L6512,Mapping!$H$1:$K$25,4,0)</f>
        <v>1</v>
      </c>
      <c r="N6512">
        <f t="shared" si="711"/>
        <v>1.117479E-3</v>
      </c>
      <c r="O6512">
        <f t="shared" si="712"/>
        <v>8.3654499999999995E-4</v>
      </c>
      <c r="P6512">
        <f t="shared" si="713"/>
        <v>2.5430968000000002E-2</v>
      </c>
      <c r="Q6512" t="str">
        <f>VLOOKUP(VLOOKUP(C6512,Mapping!$A$1:$C$17,3,0),Mapping!$E$1:$F$6,2,0)</f>
        <v>Vùng 02</v>
      </c>
    </row>
    <row r="6513" spans="1:17" x14ac:dyDescent="0.3">
      <c r="A6513" s="33">
        <v>44865</v>
      </c>
      <c r="B6513">
        <v>2435</v>
      </c>
      <c r="C6513">
        <v>40</v>
      </c>
      <c r="D6513" s="38" t="s">
        <v>77</v>
      </c>
      <c r="E6513" s="2" t="s">
        <v>41</v>
      </c>
      <c r="F6513">
        <v>392559</v>
      </c>
      <c r="G6513" s="44">
        <f t="shared" si="707"/>
        <v>44562</v>
      </c>
      <c r="H6513" s="50">
        <f t="shared" si="708"/>
        <v>304</v>
      </c>
      <c r="I6513" s="50">
        <f t="shared" si="709"/>
        <v>46406451.199999996</v>
      </c>
      <c r="J6513" s="46">
        <v>1526528</v>
      </c>
      <c r="K6513" s="2" t="s">
        <v>34</v>
      </c>
      <c r="L6513" s="52" t="str">
        <f t="shared" si="710"/>
        <v>20221031VND</v>
      </c>
      <c r="M6513">
        <f>VLOOKUP(L6513,Mapping!$H$1:$K$25,4,0)</f>
        <v>1</v>
      </c>
      <c r="N6513">
        <f t="shared" si="711"/>
        <v>3.9255900000000001E-4</v>
      </c>
      <c r="O6513">
        <f t="shared" si="712"/>
        <v>1.5265280000000001E-3</v>
      </c>
      <c r="P6513">
        <f t="shared" si="713"/>
        <v>4.6406451199999997E-2</v>
      </c>
      <c r="Q6513" t="str">
        <f>VLOOKUP(VLOOKUP(C6513,Mapping!$A$1:$C$17,3,0),Mapping!$E$1:$F$6,2,0)</f>
        <v>Vùng 01</v>
      </c>
    </row>
    <row r="6514" spans="1:17" x14ac:dyDescent="0.3">
      <c r="A6514" s="33">
        <v>44865</v>
      </c>
      <c r="B6514">
        <v>2436</v>
      </c>
      <c r="C6514">
        <v>25</v>
      </c>
      <c r="D6514" s="38" t="s">
        <v>77</v>
      </c>
      <c r="E6514" s="2" t="s">
        <v>41</v>
      </c>
      <c r="F6514">
        <v>1464306</v>
      </c>
      <c r="G6514" s="44">
        <f t="shared" si="707"/>
        <v>44562</v>
      </c>
      <c r="H6514" s="50">
        <f t="shared" si="708"/>
        <v>304</v>
      </c>
      <c r="I6514" s="50">
        <f t="shared" si="709"/>
        <v>40563632</v>
      </c>
      <c r="J6514" s="46">
        <v>1334330</v>
      </c>
      <c r="K6514" s="2" t="s">
        <v>34</v>
      </c>
      <c r="L6514" s="52" t="str">
        <f t="shared" si="710"/>
        <v>20221031VND</v>
      </c>
      <c r="M6514">
        <f>VLOOKUP(L6514,Mapping!$H$1:$K$25,4,0)</f>
        <v>1</v>
      </c>
      <c r="N6514">
        <f t="shared" si="711"/>
        <v>1.4643060000000001E-3</v>
      </c>
      <c r="O6514">
        <f t="shared" si="712"/>
        <v>1.3343300000000001E-3</v>
      </c>
      <c r="P6514">
        <f t="shared" si="713"/>
        <v>4.0563632000000002E-2</v>
      </c>
      <c r="Q6514" t="str">
        <f>VLOOKUP(VLOOKUP(C6514,Mapping!$A$1:$C$17,3,0),Mapping!$E$1:$F$6,2,0)</f>
        <v>Vùng 01</v>
      </c>
    </row>
    <row r="6515" spans="1:17" x14ac:dyDescent="0.3">
      <c r="A6515" s="33">
        <v>44865</v>
      </c>
      <c r="B6515">
        <v>2436</v>
      </c>
      <c r="C6515">
        <v>36</v>
      </c>
      <c r="D6515" s="38" t="s">
        <v>77</v>
      </c>
      <c r="E6515" s="2" t="s">
        <v>41</v>
      </c>
      <c r="F6515">
        <v>1286537</v>
      </c>
      <c r="G6515" s="44">
        <f t="shared" si="707"/>
        <v>44562</v>
      </c>
      <c r="H6515" s="50">
        <f t="shared" si="708"/>
        <v>304</v>
      </c>
      <c r="I6515" s="50">
        <f t="shared" si="709"/>
        <v>49469251.199999996</v>
      </c>
      <c r="J6515" s="46">
        <v>1627278</v>
      </c>
      <c r="K6515" s="2" t="s">
        <v>34</v>
      </c>
      <c r="L6515" s="52" t="str">
        <f t="shared" si="710"/>
        <v>20221031VND</v>
      </c>
      <c r="M6515">
        <f>VLOOKUP(L6515,Mapping!$H$1:$K$25,4,0)</f>
        <v>1</v>
      </c>
      <c r="N6515">
        <f t="shared" si="711"/>
        <v>1.2865369999999999E-3</v>
      </c>
      <c r="O6515">
        <f t="shared" si="712"/>
        <v>1.627278E-3</v>
      </c>
      <c r="P6515">
        <f t="shared" si="713"/>
        <v>4.9469251199999995E-2</v>
      </c>
      <c r="Q6515" t="str">
        <f>VLOOKUP(VLOOKUP(C6515,Mapping!$A$1:$C$17,3,0),Mapping!$E$1:$F$6,2,0)</f>
        <v>Vùng 05</v>
      </c>
    </row>
    <row r="6516" spans="1:17" x14ac:dyDescent="0.3">
      <c r="A6516" s="33">
        <v>44865</v>
      </c>
      <c r="B6516">
        <v>2437</v>
      </c>
      <c r="C6516">
        <v>26</v>
      </c>
      <c r="D6516" s="38" t="s">
        <v>77</v>
      </c>
      <c r="E6516" s="2" t="s">
        <v>41</v>
      </c>
      <c r="F6516">
        <v>1706500</v>
      </c>
      <c r="G6516" s="44">
        <f t="shared" si="707"/>
        <v>44562</v>
      </c>
      <c r="H6516" s="50">
        <f t="shared" si="708"/>
        <v>304</v>
      </c>
      <c r="I6516" s="50">
        <f t="shared" si="709"/>
        <v>238475487116.80002</v>
      </c>
      <c r="J6516" s="46">
        <v>334781</v>
      </c>
      <c r="K6516" s="2" t="s">
        <v>35</v>
      </c>
      <c r="L6516" s="52" t="str">
        <f t="shared" si="710"/>
        <v>20221031USD</v>
      </c>
      <c r="M6516">
        <f>VLOOKUP(L6516,Mapping!$H$1:$K$25,4,0)</f>
        <v>23432</v>
      </c>
      <c r="N6516">
        <f t="shared" si="711"/>
        <v>39.986708</v>
      </c>
      <c r="O6516">
        <f t="shared" si="712"/>
        <v>7.8445883920000004</v>
      </c>
      <c r="P6516">
        <f t="shared" si="713"/>
        <v>238.47548711680002</v>
      </c>
      <c r="Q6516" t="str">
        <f>VLOOKUP(VLOOKUP(C6516,Mapping!$A$1:$C$17,3,0),Mapping!$E$1:$F$6,2,0)</f>
        <v>Vùng 04</v>
      </c>
    </row>
    <row r="6517" spans="1:17" x14ac:dyDescent="0.3">
      <c r="A6517" s="33">
        <v>44865</v>
      </c>
      <c r="B6517">
        <v>2437</v>
      </c>
      <c r="C6517">
        <v>26</v>
      </c>
      <c r="D6517" s="38" t="s">
        <v>77</v>
      </c>
      <c r="E6517" s="2" t="s">
        <v>41</v>
      </c>
      <c r="F6517">
        <v>1024731</v>
      </c>
      <c r="G6517" s="44">
        <f t="shared" si="707"/>
        <v>44562</v>
      </c>
      <c r="H6517" s="50">
        <f t="shared" si="708"/>
        <v>304</v>
      </c>
      <c r="I6517" s="50">
        <f t="shared" si="709"/>
        <v>24833182.400000002</v>
      </c>
      <c r="J6517" s="46">
        <v>816881</v>
      </c>
      <c r="K6517" s="2" t="s">
        <v>34</v>
      </c>
      <c r="L6517" s="52" t="str">
        <f t="shared" si="710"/>
        <v>20221031VND</v>
      </c>
      <c r="M6517">
        <f>VLOOKUP(L6517,Mapping!$H$1:$K$25,4,0)</f>
        <v>1</v>
      </c>
      <c r="N6517">
        <f t="shared" si="711"/>
        <v>1.0247310000000001E-3</v>
      </c>
      <c r="O6517">
        <f t="shared" si="712"/>
        <v>8.1688099999999999E-4</v>
      </c>
      <c r="P6517">
        <f t="shared" si="713"/>
        <v>2.4833182400000001E-2</v>
      </c>
      <c r="Q6517" t="str">
        <f>VLOOKUP(VLOOKUP(C6517,Mapping!$A$1:$C$17,3,0),Mapping!$E$1:$F$6,2,0)</f>
        <v>Vùng 04</v>
      </c>
    </row>
    <row r="6518" spans="1:17" x14ac:dyDescent="0.3">
      <c r="A6518" s="33">
        <v>44865</v>
      </c>
      <c r="B6518">
        <v>2439</v>
      </c>
      <c r="C6518">
        <v>20</v>
      </c>
      <c r="D6518" s="38" t="s">
        <v>77</v>
      </c>
      <c r="E6518" s="2" t="s">
        <v>41</v>
      </c>
      <c r="F6518">
        <v>9767655</v>
      </c>
      <c r="G6518" s="44">
        <f t="shared" si="707"/>
        <v>44562</v>
      </c>
      <c r="H6518" s="50">
        <f t="shared" si="708"/>
        <v>304</v>
      </c>
      <c r="I6518" s="50">
        <f t="shared" si="709"/>
        <v>231801915.20000002</v>
      </c>
      <c r="J6518" s="46">
        <v>7625063</v>
      </c>
      <c r="K6518" s="2" t="s">
        <v>34</v>
      </c>
      <c r="L6518" s="52" t="str">
        <f t="shared" si="710"/>
        <v>20221031VND</v>
      </c>
      <c r="M6518">
        <f>VLOOKUP(L6518,Mapping!$H$1:$K$25,4,0)</f>
        <v>1</v>
      </c>
      <c r="N6518">
        <f t="shared" si="711"/>
        <v>9.7676550000000001E-3</v>
      </c>
      <c r="O6518">
        <f t="shared" si="712"/>
        <v>7.6250629999999996E-3</v>
      </c>
      <c r="P6518">
        <f t="shared" si="713"/>
        <v>0.23180191520000001</v>
      </c>
      <c r="Q6518" t="str">
        <f>VLOOKUP(VLOOKUP(C6518,Mapping!$A$1:$C$17,3,0),Mapping!$E$1:$F$6,2,0)</f>
        <v>Vùng 02</v>
      </c>
    </row>
    <row r="6519" spans="1:17" x14ac:dyDescent="0.3">
      <c r="A6519" s="33">
        <v>44865</v>
      </c>
      <c r="B6519">
        <v>2439</v>
      </c>
      <c r="C6519">
        <v>20</v>
      </c>
      <c r="D6519" s="38" t="s">
        <v>77</v>
      </c>
      <c r="E6519" s="2" t="s">
        <v>41</v>
      </c>
      <c r="F6519">
        <v>5888035</v>
      </c>
      <c r="G6519" s="44">
        <f t="shared" si="707"/>
        <v>44562</v>
      </c>
      <c r="H6519" s="50">
        <f t="shared" si="708"/>
        <v>304</v>
      </c>
      <c r="I6519" s="50">
        <f t="shared" si="709"/>
        <v>166729590.40000001</v>
      </c>
      <c r="J6519" s="46">
        <v>5484526</v>
      </c>
      <c r="K6519" s="2" t="s">
        <v>34</v>
      </c>
      <c r="L6519" s="52" t="str">
        <f t="shared" si="710"/>
        <v>20221031VND</v>
      </c>
      <c r="M6519">
        <f>VLOOKUP(L6519,Mapping!$H$1:$K$25,4,0)</f>
        <v>1</v>
      </c>
      <c r="N6519">
        <f t="shared" si="711"/>
        <v>5.8880349999999998E-3</v>
      </c>
      <c r="O6519">
        <f t="shared" si="712"/>
        <v>5.484526E-3</v>
      </c>
      <c r="P6519">
        <f t="shared" si="713"/>
        <v>0.16672959040000002</v>
      </c>
      <c r="Q6519" t="str">
        <f>VLOOKUP(VLOOKUP(C6519,Mapping!$A$1:$C$17,3,0),Mapping!$E$1:$F$6,2,0)</f>
        <v>Vùng 02</v>
      </c>
    </row>
    <row r="6520" spans="1:17" x14ac:dyDescent="0.3">
      <c r="A6520" s="33">
        <v>44865</v>
      </c>
      <c r="B6520">
        <v>2439</v>
      </c>
      <c r="C6520">
        <v>20</v>
      </c>
      <c r="D6520" s="38" t="s">
        <v>77</v>
      </c>
      <c r="E6520" s="2" t="s">
        <v>41</v>
      </c>
      <c r="F6520">
        <v>947242</v>
      </c>
      <c r="G6520" s="44">
        <f t="shared" si="707"/>
        <v>44562</v>
      </c>
      <c r="H6520" s="50">
        <f t="shared" si="708"/>
        <v>304</v>
      </c>
      <c r="I6520" s="50">
        <f t="shared" si="709"/>
        <v>1183368562662.3999</v>
      </c>
      <c r="J6520" s="46">
        <v>1661258</v>
      </c>
      <c r="K6520" s="2" t="s">
        <v>35</v>
      </c>
      <c r="L6520" s="52" t="str">
        <f t="shared" si="710"/>
        <v>20221031USD</v>
      </c>
      <c r="M6520">
        <f>VLOOKUP(L6520,Mapping!$H$1:$K$25,4,0)</f>
        <v>23432</v>
      </c>
      <c r="N6520">
        <f t="shared" si="711"/>
        <v>22.195774543999999</v>
      </c>
      <c r="O6520">
        <f t="shared" si="712"/>
        <v>38.926597456000003</v>
      </c>
      <c r="P6520">
        <f t="shared" si="713"/>
        <v>1183.3685626623999</v>
      </c>
      <c r="Q6520" t="str">
        <f>VLOOKUP(VLOOKUP(C6520,Mapping!$A$1:$C$17,3,0),Mapping!$E$1:$F$6,2,0)</f>
        <v>Vùng 02</v>
      </c>
    </row>
    <row r="6521" spans="1:17" x14ac:dyDescent="0.3">
      <c r="A6521" s="33">
        <v>44865</v>
      </c>
      <c r="B6521">
        <v>2439</v>
      </c>
      <c r="C6521">
        <v>40</v>
      </c>
      <c r="D6521" s="38" t="s">
        <v>77</v>
      </c>
      <c r="E6521" s="2" t="s">
        <v>41</v>
      </c>
      <c r="F6521">
        <v>7063682</v>
      </c>
      <c r="G6521" s="44">
        <f t="shared" si="707"/>
        <v>44562</v>
      </c>
      <c r="H6521" s="50">
        <f t="shared" si="708"/>
        <v>304</v>
      </c>
      <c r="I6521" s="50">
        <f t="shared" si="709"/>
        <v>219110280</v>
      </c>
      <c r="J6521" s="46">
        <v>7207575</v>
      </c>
      <c r="K6521" s="2" t="s">
        <v>34</v>
      </c>
      <c r="L6521" s="52" t="str">
        <f t="shared" si="710"/>
        <v>20221031VND</v>
      </c>
      <c r="M6521">
        <f>VLOOKUP(L6521,Mapping!$H$1:$K$25,4,0)</f>
        <v>1</v>
      </c>
      <c r="N6521">
        <f t="shared" si="711"/>
        <v>7.0636819999999999E-3</v>
      </c>
      <c r="O6521">
        <f t="shared" si="712"/>
        <v>7.2075749999999999E-3</v>
      </c>
      <c r="P6521">
        <f t="shared" si="713"/>
        <v>0.21911027999999999</v>
      </c>
      <c r="Q6521" t="str">
        <f>VLOOKUP(VLOOKUP(C6521,Mapping!$A$1:$C$17,3,0),Mapping!$E$1:$F$6,2,0)</f>
        <v>Vùng 01</v>
      </c>
    </row>
    <row r="6522" spans="1:17" x14ac:dyDescent="0.3">
      <c r="A6522" s="33">
        <v>44865</v>
      </c>
      <c r="B6522">
        <v>2439</v>
      </c>
      <c r="C6522">
        <v>20</v>
      </c>
      <c r="D6522" s="38" t="s">
        <v>77</v>
      </c>
      <c r="E6522" s="2" t="s">
        <v>41</v>
      </c>
      <c r="F6522">
        <v>7452544</v>
      </c>
      <c r="G6522" s="44">
        <f t="shared" si="707"/>
        <v>44562</v>
      </c>
      <c r="H6522" s="50">
        <f t="shared" si="708"/>
        <v>304</v>
      </c>
      <c r="I6522" s="50">
        <f t="shared" si="709"/>
        <v>228098009.59999999</v>
      </c>
      <c r="J6522" s="46">
        <v>7503224</v>
      </c>
      <c r="K6522" s="2" t="s">
        <v>34</v>
      </c>
      <c r="L6522" s="52" t="str">
        <f t="shared" si="710"/>
        <v>20221031VND</v>
      </c>
      <c r="M6522">
        <f>VLOOKUP(L6522,Mapping!$H$1:$K$25,4,0)</f>
        <v>1</v>
      </c>
      <c r="N6522">
        <f t="shared" si="711"/>
        <v>7.4525440000000002E-3</v>
      </c>
      <c r="O6522">
        <f t="shared" si="712"/>
        <v>7.5032240000000002E-3</v>
      </c>
      <c r="P6522">
        <f t="shared" si="713"/>
        <v>0.22809800959999998</v>
      </c>
      <c r="Q6522" t="str">
        <f>VLOOKUP(VLOOKUP(C6522,Mapping!$A$1:$C$17,3,0),Mapping!$E$1:$F$6,2,0)</f>
        <v>Vùng 02</v>
      </c>
    </row>
    <row r="6523" spans="1:17" x14ac:dyDescent="0.3">
      <c r="A6523" s="44">
        <v>44865</v>
      </c>
      <c r="B6523">
        <v>2439</v>
      </c>
      <c r="C6523">
        <v>40</v>
      </c>
      <c r="D6523" s="38" t="s">
        <v>77</v>
      </c>
      <c r="E6523" s="2" t="s">
        <v>41</v>
      </c>
      <c r="F6523">
        <v>8685479</v>
      </c>
      <c r="G6523" s="44">
        <f t="shared" si="707"/>
        <v>44562</v>
      </c>
      <c r="H6523" s="50">
        <f t="shared" si="708"/>
        <v>304</v>
      </c>
      <c r="I6523" s="50">
        <f t="shared" si="709"/>
        <v>298485348.80000001</v>
      </c>
      <c r="J6523" s="46">
        <v>9818597</v>
      </c>
      <c r="K6523" s="2" t="s">
        <v>34</v>
      </c>
      <c r="L6523" s="52" t="str">
        <f t="shared" si="710"/>
        <v>20221031VND</v>
      </c>
      <c r="M6523">
        <f>VLOOKUP(L6523,Mapping!$H$1:$K$25,4,0)</f>
        <v>1</v>
      </c>
      <c r="N6523">
        <f t="shared" si="711"/>
        <v>8.6854789999999994E-3</v>
      </c>
      <c r="O6523">
        <f t="shared" si="712"/>
        <v>9.8185970000000001E-3</v>
      </c>
      <c r="P6523">
        <f t="shared" si="713"/>
        <v>0.29848534879999999</v>
      </c>
      <c r="Q6523" t="str">
        <f>VLOOKUP(VLOOKUP(C6523,Mapping!$A$1:$C$17,3,0),Mapping!$E$1:$F$6,2,0)</f>
        <v>Vùng 01</v>
      </c>
    </row>
    <row r="6524" spans="1:17" x14ac:dyDescent="0.3">
      <c r="A6524" s="33">
        <v>44865</v>
      </c>
      <c r="B6524">
        <v>2441</v>
      </c>
      <c r="C6524">
        <v>40</v>
      </c>
      <c r="D6524" s="38" t="s">
        <v>77</v>
      </c>
      <c r="E6524" s="2" t="s">
        <v>41</v>
      </c>
      <c r="F6524">
        <v>453140</v>
      </c>
      <c r="G6524" s="44">
        <f t="shared" si="707"/>
        <v>44562</v>
      </c>
      <c r="H6524" s="50">
        <f t="shared" si="708"/>
        <v>304</v>
      </c>
      <c r="I6524" s="50">
        <f t="shared" si="709"/>
        <v>7528529.6000000006</v>
      </c>
      <c r="J6524" s="46">
        <v>247649</v>
      </c>
      <c r="K6524" s="2" t="s">
        <v>34</v>
      </c>
      <c r="L6524" s="52" t="str">
        <f t="shared" si="710"/>
        <v>20221031VND</v>
      </c>
      <c r="M6524">
        <f>VLOOKUP(L6524,Mapping!$H$1:$K$25,4,0)</f>
        <v>1</v>
      </c>
      <c r="N6524">
        <f t="shared" si="711"/>
        <v>4.5313999999999999E-4</v>
      </c>
      <c r="O6524">
        <f t="shared" si="712"/>
        <v>2.4764900000000001E-4</v>
      </c>
      <c r="P6524">
        <f t="shared" si="713"/>
        <v>7.5285296000000002E-3</v>
      </c>
      <c r="Q6524" t="str">
        <f>VLOOKUP(VLOOKUP(C6524,Mapping!$A$1:$C$17,3,0),Mapping!$E$1:$F$6,2,0)</f>
        <v>Vùng 01</v>
      </c>
    </row>
    <row r="6525" spans="1:17" x14ac:dyDescent="0.3">
      <c r="A6525" s="33">
        <v>44865</v>
      </c>
      <c r="B6525">
        <v>2441</v>
      </c>
      <c r="C6525">
        <v>34</v>
      </c>
      <c r="D6525" s="38" t="s">
        <v>77</v>
      </c>
      <c r="E6525" s="2" t="s">
        <v>41</v>
      </c>
      <c r="F6525">
        <v>466639</v>
      </c>
      <c r="G6525" s="44">
        <f t="shared" si="707"/>
        <v>44562</v>
      </c>
      <c r="H6525" s="50">
        <f t="shared" si="708"/>
        <v>304</v>
      </c>
      <c r="I6525" s="50">
        <f t="shared" si="709"/>
        <v>45226870.399999999</v>
      </c>
      <c r="J6525" s="46">
        <v>1487726</v>
      </c>
      <c r="K6525" s="2" t="s">
        <v>34</v>
      </c>
      <c r="L6525" s="52" t="str">
        <f t="shared" si="710"/>
        <v>20221031VND</v>
      </c>
      <c r="M6525">
        <f>VLOOKUP(L6525,Mapping!$H$1:$K$25,4,0)</f>
        <v>1</v>
      </c>
      <c r="N6525">
        <f t="shared" si="711"/>
        <v>4.6663899999999998E-4</v>
      </c>
      <c r="O6525">
        <f t="shared" si="712"/>
        <v>1.487726E-3</v>
      </c>
      <c r="P6525">
        <f t="shared" si="713"/>
        <v>4.5226870400000001E-2</v>
      </c>
      <c r="Q6525" t="str">
        <f>VLOOKUP(VLOOKUP(C6525,Mapping!$A$1:$C$17,3,0),Mapping!$E$1:$F$6,2,0)</f>
        <v>Vùng 02</v>
      </c>
    </row>
    <row r="6526" spans="1:17" x14ac:dyDescent="0.3">
      <c r="A6526" s="33">
        <v>44865</v>
      </c>
      <c r="B6526">
        <v>2441</v>
      </c>
      <c r="C6526">
        <v>40</v>
      </c>
      <c r="D6526" s="38" t="s">
        <v>77</v>
      </c>
      <c r="E6526" s="2" t="s">
        <v>41</v>
      </c>
      <c r="F6526">
        <v>516759</v>
      </c>
      <c r="G6526" s="44">
        <f t="shared" si="707"/>
        <v>44562</v>
      </c>
      <c r="H6526" s="50">
        <f t="shared" si="708"/>
        <v>304</v>
      </c>
      <c r="I6526" s="50">
        <f t="shared" si="709"/>
        <v>19000425.600000001</v>
      </c>
      <c r="J6526" s="46">
        <v>625014</v>
      </c>
      <c r="K6526" s="2" t="s">
        <v>34</v>
      </c>
      <c r="L6526" s="52" t="str">
        <f t="shared" si="710"/>
        <v>20221031VND</v>
      </c>
      <c r="M6526">
        <f>VLOOKUP(L6526,Mapping!$H$1:$K$25,4,0)</f>
        <v>1</v>
      </c>
      <c r="N6526">
        <f t="shared" si="711"/>
        <v>5.1675899999999999E-4</v>
      </c>
      <c r="O6526">
        <f t="shared" si="712"/>
        <v>6.2501400000000002E-4</v>
      </c>
      <c r="P6526">
        <f t="shared" si="713"/>
        <v>1.9000425600000002E-2</v>
      </c>
      <c r="Q6526" t="str">
        <f>VLOOKUP(VLOOKUP(C6526,Mapping!$A$1:$C$17,3,0),Mapping!$E$1:$F$6,2,0)</f>
        <v>Vùng 01</v>
      </c>
    </row>
    <row r="6527" spans="1:17" x14ac:dyDescent="0.3">
      <c r="A6527" s="33">
        <v>44865</v>
      </c>
      <c r="B6527">
        <v>2444</v>
      </c>
      <c r="C6527">
        <v>25</v>
      </c>
      <c r="D6527" s="38" t="s">
        <v>77</v>
      </c>
      <c r="E6527" s="2" t="s">
        <v>41</v>
      </c>
      <c r="F6527">
        <v>931576</v>
      </c>
      <c r="G6527" s="44">
        <f t="shared" si="707"/>
        <v>44562</v>
      </c>
      <c r="H6527" s="50">
        <f t="shared" si="708"/>
        <v>304</v>
      </c>
      <c r="I6527" s="50">
        <f t="shared" si="709"/>
        <v>27095155.199999999</v>
      </c>
      <c r="J6527" s="46">
        <v>891288</v>
      </c>
      <c r="K6527" s="2" t="s">
        <v>34</v>
      </c>
      <c r="L6527" s="52" t="str">
        <f t="shared" si="710"/>
        <v>20221031VND</v>
      </c>
      <c r="M6527">
        <f>VLOOKUP(L6527,Mapping!$H$1:$K$25,4,0)</f>
        <v>1</v>
      </c>
      <c r="N6527">
        <f t="shared" si="711"/>
        <v>9.3157600000000004E-4</v>
      </c>
      <c r="O6527">
        <f t="shared" si="712"/>
        <v>8.9128799999999995E-4</v>
      </c>
      <c r="P6527">
        <f t="shared" si="713"/>
        <v>2.7095155199999998E-2</v>
      </c>
      <c r="Q6527" t="str">
        <f>VLOOKUP(VLOOKUP(C6527,Mapping!$A$1:$C$17,3,0),Mapping!$E$1:$F$6,2,0)</f>
        <v>Vùng 01</v>
      </c>
    </row>
    <row r="6528" spans="1:17" x14ac:dyDescent="0.3">
      <c r="A6528" s="33">
        <v>44865</v>
      </c>
      <c r="B6528">
        <v>2445</v>
      </c>
      <c r="C6528">
        <v>45</v>
      </c>
      <c r="D6528" s="38" t="s">
        <v>77</v>
      </c>
      <c r="E6528" s="2" t="s">
        <v>41</v>
      </c>
      <c r="F6528">
        <v>1204000</v>
      </c>
      <c r="G6528" s="44">
        <f t="shared" si="707"/>
        <v>44562</v>
      </c>
      <c r="H6528" s="50">
        <f t="shared" si="708"/>
        <v>304</v>
      </c>
      <c r="I6528" s="50">
        <f t="shared" si="709"/>
        <v>24565115.199999999</v>
      </c>
      <c r="J6528" s="46">
        <v>808063</v>
      </c>
      <c r="K6528" s="2" t="s">
        <v>34</v>
      </c>
      <c r="L6528" s="52" t="str">
        <f t="shared" si="710"/>
        <v>20221031VND</v>
      </c>
      <c r="M6528">
        <f>VLOOKUP(L6528,Mapping!$H$1:$K$25,4,0)</f>
        <v>1</v>
      </c>
      <c r="N6528">
        <f t="shared" si="711"/>
        <v>1.204E-3</v>
      </c>
      <c r="O6528">
        <f t="shared" si="712"/>
        <v>8.0806300000000003E-4</v>
      </c>
      <c r="P6528">
        <f t="shared" si="713"/>
        <v>2.4565115199999998E-2</v>
      </c>
      <c r="Q6528" t="str">
        <f>VLOOKUP(VLOOKUP(C6528,Mapping!$A$1:$C$17,3,0),Mapping!$E$1:$F$6,2,0)</f>
        <v>Vùng 02</v>
      </c>
    </row>
    <row r="6529" spans="1:17" x14ac:dyDescent="0.3">
      <c r="A6529" s="33">
        <v>44865</v>
      </c>
      <c r="B6529">
        <v>2445</v>
      </c>
      <c r="C6529">
        <v>40</v>
      </c>
      <c r="D6529" s="38" t="s">
        <v>77</v>
      </c>
      <c r="E6529" s="2" t="s">
        <v>41</v>
      </c>
      <c r="F6529">
        <v>304713</v>
      </c>
      <c r="G6529" s="44">
        <f t="shared" si="707"/>
        <v>44562</v>
      </c>
      <c r="H6529" s="50">
        <f t="shared" si="708"/>
        <v>304</v>
      </c>
      <c r="I6529" s="50">
        <f t="shared" si="709"/>
        <v>35287104</v>
      </c>
      <c r="J6529" s="46">
        <v>1160760</v>
      </c>
      <c r="K6529" s="2" t="s">
        <v>34</v>
      </c>
      <c r="L6529" s="52" t="str">
        <f t="shared" si="710"/>
        <v>20221031VND</v>
      </c>
      <c r="M6529">
        <f>VLOOKUP(L6529,Mapping!$H$1:$K$25,4,0)</f>
        <v>1</v>
      </c>
      <c r="N6529">
        <f t="shared" si="711"/>
        <v>3.0471300000000002E-4</v>
      </c>
      <c r="O6529">
        <f t="shared" si="712"/>
        <v>1.16076E-3</v>
      </c>
      <c r="P6529">
        <f t="shared" si="713"/>
        <v>3.5287104E-2</v>
      </c>
      <c r="Q6529" t="str">
        <f>VLOOKUP(VLOOKUP(C6529,Mapping!$A$1:$C$17,3,0),Mapping!$E$1:$F$6,2,0)</f>
        <v>Vùng 01</v>
      </c>
    </row>
    <row r="6530" spans="1:17" x14ac:dyDescent="0.3">
      <c r="A6530" s="33">
        <v>44865</v>
      </c>
      <c r="B6530">
        <v>2446</v>
      </c>
      <c r="C6530">
        <v>40</v>
      </c>
      <c r="D6530" s="38" t="s">
        <v>77</v>
      </c>
      <c r="E6530" s="2" t="s">
        <v>41</v>
      </c>
      <c r="F6530">
        <v>1069343</v>
      </c>
      <c r="G6530" s="44">
        <f t="shared" ref="G6530:G6593" si="714">DATE(YEAR(A6530),1,1)</f>
        <v>44562</v>
      </c>
      <c r="H6530" s="50">
        <f t="shared" ref="H6530:H6593" si="715">DATEDIF(G6530,A6530,"D")+1</f>
        <v>304</v>
      </c>
      <c r="I6530" s="50">
        <f t="shared" si="709"/>
        <v>995282073152</v>
      </c>
      <c r="J6530" s="46">
        <v>1397215</v>
      </c>
      <c r="K6530" s="2" t="s">
        <v>35</v>
      </c>
      <c r="L6530" s="52" t="str">
        <f t="shared" si="710"/>
        <v>20221031USD</v>
      </c>
      <c r="M6530">
        <f>VLOOKUP(L6530,Mapping!$H$1:$K$25,4,0)</f>
        <v>23432</v>
      </c>
      <c r="N6530">
        <f t="shared" si="711"/>
        <v>25.056845175999999</v>
      </c>
      <c r="O6530">
        <f t="shared" si="712"/>
        <v>32.739541879999997</v>
      </c>
      <c r="P6530">
        <f t="shared" si="713"/>
        <v>995.28207315199995</v>
      </c>
      <c r="Q6530" t="str">
        <f>VLOOKUP(VLOOKUP(C6530,Mapping!$A$1:$C$17,3,0),Mapping!$E$1:$F$6,2,0)</f>
        <v>Vùng 01</v>
      </c>
    </row>
    <row r="6531" spans="1:17" x14ac:dyDescent="0.3">
      <c r="A6531" s="33">
        <v>44865</v>
      </c>
      <c r="B6531">
        <v>2447</v>
      </c>
      <c r="C6531">
        <v>40</v>
      </c>
      <c r="D6531" s="38" t="s">
        <v>77</v>
      </c>
      <c r="E6531" s="2" t="s">
        <v>43</v>
      </c>
      <c r="F6531">
        <v>523375</v>
      </c>
      <c r="G6531" s="44">
        <f t="shared" si="714"/>
        <v>44562</v>
      </c>
      <c r="H6531" s="50">
        <f t="shared" si="715"/>
        <v>304</v>
      </c>
      <c r="I6531" s="50">
        <f t="shared" ref="I6531:I6594" si="716">H6531*(J6531/10)*M6531</f>
        <v>9228862.4000000004</v>
      </c>
      <c r="J6531" s="46">
        <v>303581</v>
      </c>
      <c r="K6531" s="2" t="s">
        <v>34</v>
      </c>
      <c r="L6531" s="52" t="str">
        <f t="shared" ref="L6531:L6594" si="717">CONCATENATE(TEXT(A6531,"YYYYMMDD"),K6531)</f>
        <v>20221031VND</v>
      </c>
      <c r="M6531">
        <f>VLOOKUP(L6531,Mapping!$H$1:$K$25,4,0)</f>
        <v>1</v>
      </c>
      <c r="N6531">
        <f t="shared" ref="N6531:N6594" si="718">F6531*M6531/10^9</f>
        <v>5.2337499999999997E-4</v>
      </c>
      <c r="O6531">
        <f t="shared" ref="O6531:O6594" si="719">J6531*M6531/10^9</f>
        <v>3.0358099999999998E-4</v>
      </c>
      <c r="P6531">
        <f t="shared" ref="P6531:P6594" si="720">I6531/10^9</f>
        <v>9.228862400000001E-3</v>
      </c>
      <c r="Q6531" t="str">
        <f>VLOOKUP(VLOOKUP(C6531,Mapping!$A$1:$C$17,3,0),Mapping!$E$1:$F$6,2,0)</f>
        <v>Vùng 01</v>
      </c>
    </row>
    <row r="6532" spans="1:17" x14ac:dyDescent="0.3">
      <c r="A6532" s="33">
        <v>44865</v>
      </c>
      <c r="B6532">
        <v>2447</v>
      </c>
      <c r="C6532">
        <v>45</v>
      </c>
      <c r="D6532" s="38" t="s">
        <v>77</v>
      </c>
      <c r="E6532" s="2" t="s">
        <v>41</v>
      </c>
      <c r="F6532">
        <v>1697717</v>
      </c>
      <c r="G6532" s="44">
        <f t="shared" si="714"/>
        <v>44562</v>
      </c>
      <c r="H6532" s="50">
        <f t="shared" si="715"/>
        <v>304</v>
      </c>
      <c r="I6532" s="50">
        <f t="shared" si="716"/>
        <v>1585846.4000000001</v>
      </c>
      <c r="J6532" s="46">
        <v>52166</v>
      </c>
      <c r="K6532" s="2" t="s">
        <v>34</v>
      </c>
      <c r="L6532" s="52" t="str">
        <f t="shared" si="717"/>
        <v>20221031VND</v>
      </c>
      <c r="M6532">
        <f>VLOOKUP(L6532,Mapping!$H$1:$K$25,4,0)</f>
        <v>1</v>
      </c>
      <c r="N6532">
        <f t="shared" si="718"/>
        <v>1.6977170000000001E-3</v>
      </c>
      <c r="O6532">
        <f t="shared" si="719"/>
        <v>5.2166000000000002E-5</v>
      </c>
      <c r="P6532">
        <f t="shared" si="720"/>
        <v>1.5858464000000001E-3</v>
      </c>
      <c r="Q6532" t="str">
        <f>VLOOKUP(VLOOKUP(C6532,Mapping!$A$1:$C$17,3,0),Mapping!$E$1:$F$6,2,0)</f>
        <v>Vùng 02</v>
      </c>
    </row>
    <row r="6533" spans="1:17" x14ac:dyDescent="0.3">
      <c r="A6533" s="33">
        <v>44865</v>
      </c>
      <c r="B6533">
        <v>2447</v>
      </c>
      <c r="C6533">
        <v>45</v>
      </c>
      <c r="D6533" s="38" t="s">
        <v>77</v>
      </c>
      <c r="E6533" s="2" t="s">
        <v>41</v>
      </c>
      <c r="F6533">
        <v>837119</v>
      </c>
      <c r="G6533" s="44">
        <f t="shared" si="714"/>
        <v>44562</v>
      </c>
      <c r="H6533" s="50">
        <f t="shared" si="715"/>
        <v>304</v>
      </c>
      <c r="I6533" s="50">
        <f t="shared" si="716"/>
        <v>186409658099.20001</v>
      </c>
      <c r="J6533" s="46">
        <v>261689</v>
      </c>
      <c r="K6533" s="2" t="s">
        <v>35</v>
      </c>
      <c r="L6533" s="52" t="str">
        <f t="shared" si="717"/>
        <v>20221031USD</v>
      </c>
      <c r="M6533">
        <f>VLOOKUP(L6533,Mapping!$H$1:$K$25,4,0)</f>
        <v>23432</v>
      </c>
      <c r="N6533">
        <f t="shared" si="718"/>
        <v>19.615372407999999</v>
      </c>
      <c r="O6533">
        <f t="shared" si="719"/>
        <v>6.1318966479999997</v>
      </c>
      <c r="P6533">
        <f t="shared" si="720"/>
        <v>186.40965809920002</v>
      </c>
      <c r="Q6533" t="str">
        <f>VLOOKUP(VLOOKUP(C6533,Mapping!$A$1:$C$17,3,0),Mapping!$E$1:$F$6,2,0)</f>
        <v>Vùng 02</v>
      </c>
    </row>
    <row r="6534" spans="1:17" x14ac:dyDescent="0.3">
      <c r="A6534" s="33">
        <v>44865</v>
      </c>
      <c r="B6534">
        <v>2447</v>
      </c>
      <c r="C6534">
        <v>40</v>
      </c>
      <c r="D6534" s="38" t="s">
        <v>77</v>
      </c>
      <c r="E6534" s="2" t="s">
        <v>41</v>
      </c>
      <c r="F6534">
        <v>1630454</v>
      </c>
      <c r="G6534" s="44">
        <f t="shared" si="714"/>
        <v>44562</v>
      </c>
      <c r="H6534" s="50">
        <f t="shared" si="715"/>
        <v>304</v>
      </c>
      <c r="I6534" s="50">
        <f t="shared" si="716"/>
        <v>25993398.400000002</v>
      </c>
      <c r="J6534" s="46">
        <v>855046</v>
      </c>
      <c r="K6534" s="2" t="s">
        <v>34</v>
      </c>
      <c r="L6534" s="52" t="str">
        <f t="shared" si="717"/>
        <v>20221031VND</v>
      </c>
      <c r="M6534">
        <f>VLOOKUP(L6534,Mapping!$H$1:$K$25,4,0)</f>
        <v>1</v>
      </c>
      <c r="N6534">
        <f t="shared" si="718"/>
        <v>1.6304539999999999E-3</v>
      </c>
      <c r="O6534">
        <f t="shared" si="719"/>
        <v>8.5504600000000004E-4</v>
      </c>
      <c r="P6534">
        <f t="shared" si="720"/>
        <v>2.5993398400000003E-2</v>
      </c>
      <c r="Q6534" t="str">
        <f>VLOOKUP(VLOOKUP(C6534,Mapping!$A$1:$C$17,3,0),Mapping!$E$1:$F$6,2,0)</f>
        <v>Vùng 01</v>
      </c>
    </row>
    <row r="6535" spans="1:17" x14ac:dyDescent="0.3">
      <c r="A6535" s="33">
        <v>44865</v>
      </c>
      <c r="B6535">
        <v>2447</v>
      </c>
      <c r="C6535">
        <v>34</v>
      </c>
      <c r="D6535" s="38" t="s">
        <v>77</v>
      </c>
      <c r="E6535" s="2" t="s">
        <v>41</v>
      </c>
      <c r="F6535">
        <v>1742068</v>
      </c>
      <c r="G6535" s="44">
        <f t="shared" si="714"/>
        <v>44562</v>
      </c>
      <c r="H6535" s="50">
        <f t="shared" si="715"/>
        <v>304</v>
      </c>
      <c r="I6535" s="50">
        <f t="shared" si="716"/>
        <v>4812076.8</v>
      </c>
      <c r="J6535" s="46">
        <v>158292</v>
      </c>
      <c r="K6535" s="2" t="s">
        <v>34</v>
      </c>
      <c r="L6535" s="52" t="str">
        <f t="shared" si="717"/>
        <v>20221031VND</v>
      </c>
      <c r="M6535">
        <f>VLOOKUP(L6535,Mapping!$H$1:$K$25,4,0)</f>
        <v>1</v>
      </c>
      <c r="N6535">
        <f t="shared" si="718"/>
        <v>1.742068E-3</v>
      </c>
      <c r="O6535">
        <f t="shared" si="719"/>
        <v>1.5829200000000001E-4</v>
      </c>
      <c r="P6535">
        <f t="shared" si="720"/>
        <v>4.8120767999999996E-3</v>
      </c>
      <c r="Q6535" t="str">
        <f>VLOOKUP(VLOOKUP(C6535,Mapping!$A$1:$C$17,3,0),Mapping!$E$1:$F$6,2,0)</f>
        <v>Vùng 02</v>
      </c>
    </row>
    <row r="6536" spans="1:17" x14ac:dyDescent="0.3">
      <c r="A6536" s="33">
        <v>44865</v>
      </c>
      <c r="B6536">
        <v>2448</v>
      </c>
      <c r="C6536">
        <v>41</v>
      </c>
      <c r="D6536" s="38" t="s">
        <v>77</v>
      </c>
      <c r="E6536" s="2" t="s">
        <v>41</v>
      </c>
      <c r="F6536">
        <v>805815</v>
      </c>
      <c r="G6536" s="44">
        <f t="shared" si="714"/>
        <v>44562</v>
      </c>
      <c r="H6536" s="50">
        <f t="shared" si="715"/>
        <v>304</v>
      </c>
      <c r="I6536" s="50">
        <f t="shared" si="716"/>
        <v>59405004.800000004</v>
      </c>
      <c r="J6536" s="46">
        <v>1954112</v>
      </c>
      <c r="K6536" s="2" t="s">
        <v>34</v>
      </c>
      <c r="L6536" s="52" t="str">
        <f t="shared" si="717"/>
        <v>20221031VND</v>
      </c>
      <c r="M6536">
        <f>VLOOKUP(L6536,Mapping!$H$1:$K$25,4,0)</f>
        <v>1</v>
      </c>
      <c r="N6536">
        <f t="shared" si="718"/>
        <v>8.0581499999999998E-4</v>
      </c>
      <c r="O6536">
        <f t="shared" si="719"/>
        <v>1.954112E-3</v>
      </c>
      <c r="P6536">
        <f t="shared" si="720"/>
        <v>5.9405004800000001E-2</v>
      </c>
      <c r="Q6536" t="str">
        <f>VLOOKUP(VLOOKUP(C6536,Mapping!$A$1:$C$17,3,0),Mapping!$E$1:$F$6,2,0)</f>
        <v>Vùng 05</v>
      </c>
    </row>
    <row r="6537" spans="1:17" x14ac:dyDescent="0.3">
      <c r="A6537" s="33">
        <v>44865</v>
      </c>
      <c r="B6537">
        <v>2449</v>
      </c>
      <c r="C6537">
        <v>11</v>
      </c>
      <c r="D6537" s="38" t="s">
        <v>77</v>
      </c>
      <c r="E6537" s="2" t="s">
        <v>41</v>
      </c>
      <c r="F6537">
        <v>665096</v>
      </c>
      <c r="G6537" s="44">
        <f t="shared" si="714"/>
        <v>44562</v>
      </c>
      <c r="H6537" s="50">
        <f t="shared" si="715"/>
        <v>304</v>
      </c>
      <c r="I6537" s="50">
        <f t="shared" si="716"/>
        <v>25354512</v>
      </c>
      <c r="J6537" s="46">
        <v>834030</v>
      </c>
      <c r="K6537" s="2" t="s">
        <v>34</v>
      </c>
      <c r="L6537" s="52" t="str">
        <f t="shared" si="717"/>
        <v>20221031VND</v>
      </c>
      <c r="M6537">
        <f>VLOOKUP(L6537,Mapping!$H$1:$K$25,4,0)</f>
        <v>1</v>
      </c>
      <c r="N6537">
        <f t="shared" si="718"/>
        <v>6.65096E-4</v>
      </c>
      <c r="O6537">
        <f t="shared" si="719"/>
        <v>8.3403000000000004E-4</v>
      </c>
      <c r="P6537">
        <f t="shared" si="720"/>
        <v>2.5354511999999999E-2</v>
      </c>
      <c r="Q6537" t="str">
        <f>VLOOKUP(VLOOKUP(C6537,Mapping!$A$1:$C$17,3,0),Mapping!$E$1:$F$6,2,0)</f>
        <v>Vùng 01</v>
      </c>
    </row>
    <row r="6538" spans="1:17" x14ac:dyDescent="0.3">
      <c r="A6538" s="33">
        <v>44865</v>
      </c>
      <c r="B6538">
        <v>2450</v>
      </c>
      <c r="C6538">
        <v>36</v>
      </c>
      <c r="D6538" s="38" t="s">
        <v>77</v>
      </c>
      <c r="E6538" s="2" t="s">
        <v>41</v>
      </c>
      <c r="F6538">
        <v>322417</v>
      </c>
      <c r="G6538" s="44">
        <f t="shared" si="714"/>
        <v>44562</v>
      </c>
      <c r="H6538" s="50">
        <f t="shared" si="715"/>
        <v>304</v>
      </c>
      <c r="I6538" s="50">
        <f t="shared" si="716"/>
        <v>29153843.199999999</v>
      </c>
      <c r="J6538" s="46">
        <v>959008</v>
      </c>
      <c r="K6538" s="2" t="s">
        <v>34</v>
      </c>
      <c r="L6538" s="52" t="str">
        <f t="shared" si="717"/>
        <v>20221031VND</v>
      </c>
      <c r="M6538">
        <f>VLOOKUP(L6538,Mapping!$H$1:$K$25,4,0)</f>
        <v>1</v>
      </c>
      <c r="N6538">
        <f t="shared" si="718"/>
        <v>3.2241700000000003E-4</v>
      </c>
      <c r="O6538">
        <f t="shared" si="719"/>
        <v>9.5900800000000002E-4</v>
      </c>
      <c r="P6538">
        <f t="shared" si="720"/>
        <v>2.9153843199999998E-2</v>
      </c>
      <c r="Q6538" t="str">
        <f>VLOOKUP(VLOOKUP(C6538,Mapping!$A$1:$C$17,3,0),Mapping!$E$1:$F$6,2,0)</f>
        <v>Vùng 05</v>
      </c>
    </row>
    <row r="6539" spans="1:17" x14ac:dyDescent="0.3">
      <c r="A6539" s="33">
        <v>44865</v>
      </c>
      <c r="B6539">
        <v>2452</v>
      </c>
      <c r="C6539">
        <v>45</v>
      </c>
      <c r="D6539" s="38" t="s">
        <v>77</v>
      </c>
      <c r="E6539" s="2" t="s">
        <v>41</v>
      </c>
      <c r="F6539">
        <v>446198</v>
      </c>
      <c r="G6539" s="44">
        <f t="shared" si="714"/>
        <v>44562</v>
      </c>
      <c r="H6539" s="50">
        <f t="shared" si="715"/>
        <v>304</v>
      </c>
      <c r="I6539" s="50">
        <f t="shared" si="716"/>
        <v>48466659.199999996</v>
      </c>
      <c r="J6539" s="46">
        <v>1594298</v>
      </c>
      <c r="K6539" s="2" t="s">
        <v>34</v>
      </c>
      <c r="L6539" s="52" t="str">
        <f t="shared" si="717"/>
        <v>20221031VND</v>
      </c>
      <c r="M6539">
        <f>VLOOKUP(L6539,Mapping!$H$1:$K$25,4,0)</f>
        <v>1</v>
      </c>
      <c r="N6539">
        <f t="shared" si="718"/>
        <v>4.4619800000000003E-4</v>
      </c>
      <c r="O6539">
        <f t="shared" si="719"/>
        <v>1.5942980000000001E-3</v>
      </c>
      <c r="P6539">
        <f t="shared" si="720"/>
        <v>4.8466659199999998E-2</v>
      </c>
      <c r="Q6539" t="str">
        <f>VLOOKUP(VLOOKUP(C6539,Mapping!$A$1:$C$17,3,0),Mapping!$E$1:$F$6,2,0)</f>
        <v>Vùng 02</v>
      </c>
    </row>
    <row r="6540" spans="1:17" x14ac:dyDescent="0.3">
      <c r="A6540" s="33">
        <v>44865</v>
      </c>
      <c r="B6540">
        <v>2454</v>
      </c>
      <c r="C6540">
        <v>48</v>
      </c>
      <c r="D6540" s="38" t="s">
        <v>77</v>
      </c>
      <c r="E6540" s="2" t="s">
        <v>41</v>
      </c>
      <c r="F6540">
        <v>747606</v>
      </c>
      <c r="G6540" s="44">
        <f t="shared" si="714"/>
        <v>44562</v>
      </c>
      <c r="H6540" s="50">
        <f t="shared" si="715"/>
        <v>304</v>
      </c>
      <c r="I6540" s="50">
        <f t="shared" si="716"/>
        <v>1241779.2</v>
      </c>
      <c r="J6540" s="46">
        <v>40848</v>
      </c>
      <c r="K6540" s="2" t="s">
        <v>34</v>
      </c>
      <c r="L6540" s="52" t="str">
        <f t="shared" si="717"/>
        <v>20221031VND</v>
      </c>
      <c r="M6540">
        <f>VLOOKUP(L6540,Mapping!$H$1:$K$25,4,0)</f>
        <v>1</v>
      </c>
      <c r="N6540">
        <f t="shared" si="718"/>
        <v>7.4760600000000005E-4</v>
      </c>
      <c r="O6540">
        <f t="shared" si="719"/>
        <v>4.0847999999999999E-5</v>
      </c>
      <c r="P6540">
        <f t="shared" si="720"/>
        <v>1.2417792E-3</v>
      </c>
      <c r="Q6540" t="str">
        <f>VLOOKUP(VLOOKUP(C6540,Mapping!$A$1:$C$17,3,0),Mapping!$E$1:$F$6,2,0)</f>
        <v>Vùng 01</v>
      </c>
    </row>
    <row r="6541" spans="1:17" x14ac:dyDescent="0.3">
      <c r="A6541" s="33">
        <v>44865</v>
      </c>
      <c r="B6541">
        <v>2455</v>
      </c>
      <c r="C6541">
        <v>20</v>
      </c>
      <c r="D6541" s="38" t="s">
        <v>77</v>
      </c>
      <c r="E6541" s="2" t="s">
        <v>41</v>
      </c>
      <c r="F6541">
        <v>1296436</v>
      </c>
      <c r="G6541" s="44">
        <f t="shared" si="714"/>
        <v>44562</v>
      </c>
      <c r="H6541" s="50">
        <f t="shared" si="715"/>
        <v>304</v>
      </c>
      <c r="I6541" s="50">
        <f t="shared" si="716"/>
        <v>34925192</v>
      </c>
      <c r="J6541" s="46">
        <v>1148855</v>
      </c>
      <c r="K6541" s="2" t="s">
        <v>34</v>
      </c>
      <c r="L6541" s="52" t="str">
        <f t="shared" si="717"/>
        <v>20221031VND</v>
      </c>
      <c r="M6541">
        <f>VLOOKUP(L6541,Mapping!$H$1:$K$25,4,0)</f>
        <v>1</v>
      </c>
      <c r="N6541">
        <f t="shared" si="718"/>
        <v>1.296436E-3</v>
      </c>
      <c r="O6541">
        <f t="shared" si="719"/>
        <v>1.1488550000000001E-3</v>
      </c>
      <c r="P6541">
        <f t="shared" si="720"/>
        <v>3.4925192000000001E-2</v>
      </c>
      <c r="Q6541" t="str">
        <f>VLOOKUP(VLOOKUP(C6541,Mapping!$A$1:$C$17,3,0),Mapping!$E$1:$F$6,2,0)</f>
        <v>Vùng 02</v>
      </c>
    </row>
    <row r="6542" spans="1:17" x14ac:dyDescent="0.3">
      <c r="A6542" s="33">
        <v>44865</v>
      </c>
      <c r="B6542">
        <v>2455</v>
      </c>
      <c r="C6542">
        <v>25</v>
      </c>
      <c r="D6542" s="38" t="s">
        <v>77</v>
      </c>
      <c r="E6542" s="2" t="s">
        <v>41</v>
      </c>
      <c r="F6542">
        <v>1207967</v>
      </c>
      <c r="G6542" s="44">
        <f t="shared" si="714"/>
        <v>44562</v>
      </c>
      <c r="H6542" s="50">
        <f t="shared" si="715"/>
        <v>304</v>
      </c>
      <c r="I6542" s="50">
        <f t="shared" si="716"/>
        <v>297530725568</v>
      </c>
      <c r="J6542" s="46">
        <v>417685</v>
      </c>
      <c r="K6542" s="2" t="s">
        <v>35</v>
      </c>
      <c r="L6542" s="52" t="str">
        <f t="shared" si="717"/>
        <v>20221031USD</v>
      </c>
      <c r="M6542">
        <f>VLOOKUP(L6542,Mapping!$H$1:$K$25,4,0)</f>
        <v>23432</v>
      </c>
      <c r="N6542">
        <f t="shared" si="718"/>
        <v>28.305082744</v>
      </c>
      <c r="O6542">
        <f t="shared" si="719"/>
        <v>9.7871949199999992</v>
      </c>
      <c r="P6542">
        <f t="shared" si="720"/>
        <v>297.53072556799998</v>
      </c>
      <c r="Q6542" t="str">
        <f>VLOOKUP(VLOOKUP(C6542,Mapping!$A$1:$C$17,3,0),Mapping!$E$1:$F$6,2,0)</f>
        <v>Vùng 01</v>
      </c>
    </row>
    <row r="6543" spans="1:17" x14ac:dyDescent="0.3">
      <c r="A6543" s="33">
        <v>44865</v>
      </c>
      <c r="B6543">
        <v>2455</v>
      </c>
      <c r="C6543">
        <v>25</v>
      </c>
      <c r="D6543" s="38" t="s">
        <v>77</v>
      </c>
      <c r="E6543" s="2" t="s">
        <v>41</v>
      </c>
      <c r="F6543">
        <v>897888</v>
      </c>
      <c r="G6543" s="44">
        <f t="shared" si="714"/>
        <v>44562</v>
      </c>
      <c r="H6543" s="50">
        <f t="shared" si="715"/>
        <v>304</v>
      </c>
      <c r="I6543" s="50">
        <f t="shared" si="716"/>
        <v>52512777.600000001</v>
      </c>
      <c r="J6543" s="46">
        <v>1727394</v>
      </c>
      <c r="K6543" s="2" t="s">
        <v>34</v>
      </c>
      <c r="L6543" s="52" t="str">
        <f t="shared" si="717"/>
        <v>20221031VND</v>
      </c>
      <c r="M6543">
        <f>VLOOKUP(L6543,Mapping!$H$1:$K$25,4,0)</f>
        <v>1</v>
      </c>
      <c r="N6543">
        <f t="shared" si="718"/>
        <v>8.9788800000000001E-4</v>
      </c>
      <c r="O6543">
        <f t="shared" si="719"/>
        <v>1.7273939999999999E-3</v>
      </c>
      <c r="P6543">
        <f t="shared" si="720"/>
        <v>5.2512777600000005E-2</v>
      </c>
      <c r="Q6543" t="str">
        <f>VLOOKUP(VLOOKUP(C6543,Mapping!$A$1:$C$17,3,0),Mapping!$E$1:$F$6,2,0)</f>
        <v>Vùng 01</v>
      </c>
    </row>
    <row r="6544" spans="1:17" x14ac:dyDescent="0.3">
      <c r="A6544" s="33">
        <v>44865</v>
      </c>
      <c r="B6544">
        <v>2456</v>
      </c>
      <c r="C6544">
        <v>45</v>
      </c>
      <c r="D6544" s="38" t="s">
        <v>77</v>
      </c>
      <c r="E6544" s="2" t="s">
        <v>41</v>
      </c>
      <c r="F6544">
        <v>908165</v>
      </c>
      <c r="G6544" s="44">
        <f t="shared" si="714"/>
        <v>44562</v>
      </c>
      <c r="H6544" s="50">
        <f t="shared" si="715"/>
        <v>304</v>
      </c>
      <c r="I6544" s="50">
        <f t="shared" si="716"/>
        <v>10983094.4</v>
      </c>
      <c r="J6544" s="46">
        <v>361286</v>
      </c>
      <c r="K6544" s="2" t="s">
        <v>34</v>
      </c>
      <c r="L6544" s="52" t="str">
        <f t="shared" si="717"/>
        <v>20221031VND</v>
      </c>
      <c r="M6544">
        <f>VLOOKUP(L6544,Mapping!$H$1:$K$25,4,0)</f>
        <v>1</v>
      </c>
      <c r="N6544">
        <f t="shared" si="718"/>
        <v>9.0816499999999995E-4</v>
      </c>
      <c r="O6544">
        <f t="shared" si="719"/>
        <v>3.61286E-4</v>
      </c>
      <c r="P6544">
        <f t="shared" si="720"/>
        <v>1.0983094400000001E-2</v>
      </c>
      <c r="Q6544" t="str">
        <f>VLOOKUP(VLOOKUP(C6544,Mapping!$A$1:$C$17,3,0),Mapping!$E$1:$F$6,2,0)</f>
        <v>Vùng 02</v>
      </c>
    </row>
    <row r="6545" spans="1:17" x14ac:dyDescent="0.3">
      <c r="A6545" s="33">
        <v>44865</v>
      </c>
      <c r="B6545">
        <v>2456</v>
      </c>
      <c r="C6545">
        <v>45</v>
      </c>
      <c r="D6545" s="38" t="s">
        <v>77</v>
      </c>
      <c r="E6545" s="2" t="s">
        <v>41</v>
      </c>
      <c r="F6545">
        <v>1645852</v>
      </c>
      <c r="G6545" s="44">
        <f t="shared" si="714"/>
        <v>44562</v>
      </c>
      <c r="H6545" s="50">
        <f t="shared" si="715"/>
        <v>304</v>
      </c>
      <c r="I6545" s="50">
        <f t="shared" si="716"/>
        <v>212883506611.19998</v>
      </c>
      <c r="J6545" s="46">
        <v>298854</v>
      </c>
      <c r="K6545" s="2" t="s">
        <v>35</v>
      </c>
      <c r="L6545" s="52" t="str">
        <f t="shared" si="717"/>
        <v>20221031USD</v>
      </c>
      <c r="M6545">
        <f>VLOOKUP(L6545,Mapping!$H$1:$K$25,4,0)</f>
        <v>23432</v>
      </c>
      <c r="N6545">
        <f t="shared" si="718"/>
        <v>38.565604063999999</v>
      </c>
      <c r="O6545">
        <f t="shared" si="719"/>
        <v>7.0027469279999996</v>
      </c>
      <c r="P6545">
        <f t="shared" si="720"/>
        <v>212.88350661119998</v>
      </c>
      <c r="Q6545" t="str">
        <f>VLOOKUP(VLOOKUP(C6545,Mapping!$A$1:$C$17,3,0),Mapping!$E$1:$F$6,2,0)</f>
        <v>Vùng 02</v>
      </c>
    </row>
    <row r="6546" spans="1:17" x14ac:dyDescent="0.3">
      <c r="A6546" s="33">
        <v>44865</v>
      </c>
      <c r="B6546">
        <v>2456</v>
      </c>
      <c r="C6546">
        <v>45</v>
      </c>
      <c r="D6546" s="38" t="s">
        <v>77</v>
      </c>
      <c r="E6546" s="2" t="s">
        <v>41</v>
      </c>
      <c r="F6546">
        <v>600855</v>
      </c>
      <c r="G6546" s="44">
        <f t="shared" si="714"/>
        <v>44562</v>
      </c>
      <c r="H6546" s="50">
        <f t="shared" si="715"/>
        <v>304</v>
      </c>
      <c r="I6546" s="50">
        <f t="shared" si="716"/>
        <v>4645272</v>
      </c>
      <c r="J6546" s="46">
        <v>152805</v>
      </c>
      <c r="K6546" s="2" t="s">
        <v>34</v>
      </c>
      <c r="L6546" s="52" t="str">
        <f t="shared" si="717"/>
        <v>20221031VND</v>
      </c>
      <c r="M6546">
        <f>VLOOKUP(L6546,Mapping!$H$1:$K$25,4,0)</f>
        <v>1</v>
      </c>
      <c r="N6546">
        <f t="shared" si="718"/>
        <v>6.0085499999999997E-4</v>
      </c>
      <c r="O6546">
        <f t="shared" si="719"/>
        <v>1.52805E-4</v>
      </c>
      <c r="P6546">
        <f t="shared" si="720"/>
        <v>4.6452719999999998E-3</v>
      </c>
      <c r="Q6546" t="str">
        <f>VLOOKUP(VLOOKUP(C6546,Mapping!$A$1:$C$17,3,0),Mapping!$E$1:$F$6,2,0)</f>
        <v>Vùng 02</v>
      </c>
    </row>
    <row r="6547" spans="1:17" x14ac:dyDescent="0.3">
      <c r="A6547" s="33">
        <v>44865</v>
      </c>
      <c r="B6547">
        <v>2458</v>
      </c>
      <c r="C6547">
        <v>43</v>
      </c>
      <c r="D6547" s="38" t="s">
        <v>77</v>
      </c>
      <c r="E6547" s="2" t="s">
        <v>41</v>
      </c>
      <c r="F6547">
        <v>5766209</v>
      </c>
      <c r="G6547" s="44">
        <f t="shared" si="714"/>
        <v>44562</v>
      </c>
      <c r="H6547" s="50">
        <f t="shared" si="715"/>
        <v>304</v>
      </c>
      <c r="I6547" s="50">
        <f t="shared" si="716"/>
        <v>105125814.39999999</v>
      </c>
      <c r="J6547" s="46">
        <v>3458086</v>
      </c>
      <c r="K6547" s="2" t="s">
        <v>34</v>
      </c>
      <c r="L6547" s="52" t="str">
        <f t="shared" si="717"/>
        <v>20221031VND</v>
      </c>
      <c r="M6547">
        <f>VLOOKUP(L6547,Mapping!$H$1:$K$25,4,0)</f>
        <v>1</v>
      </c>
      <c r="N6547">
        <f t="shared" si="718"/>
        <v>5.7662089999999996E-3</v>
      </c>
      <c r="O6547">
        <f t="shared" si="719"/>
        <v>3.458086E-3</v>
      </c>
      <c r="P6547">
        <f t="shared" si="720"/>
        <v>0.10512581439999999</v>
      </c>
      <c r="Q6547" t="str">
        <f>VLOOKUP(VLOOKUP(C6547,Mapping!$A$1:$C$17,3,0),Mapping!$E$1:$F$6,2,0)</f>
        <v>Vùng 04</v>
      </c>
    </row>
    <row r="6548" spans="1:17" x14ac:dyDescent="0.3">
      <c r="A6548" s="33">
        <v>44865</v>
      </c>
      <c r="B6548">
        <v>2460</v>
      </c>
      <c r="C6548">
        <v>48</v>
      </c>
      <c r="D6548" s="38" t="s">
        <v>77</v>
      </c>
      <c r="E6548" s="2" t="s">
        <v>43</v>
      </c>
      <c r="F6548">
        <v>6952771</v>
      </c>
      <c r="G6548" s="44">
        <f t="shared" si="714"/>
        <v>44562</v>
      </c>
      <c r="H6548" s="50">
        <f t="shared" si="715"/>
        <v>304</v>
      </c>
      <c r="I6548" s="50">
        <f t="shared" si="716"/>
        <v>262358931.20000002</v>
      </c>
      <c r="J6548" s="46">
        <v>8630228</v>
      </c>
      <c r="K6548" s="2" t="s">
        <v>34</v>
      </c>
      <c r="L6548" s="52" t="str">
        <f t="shared" si="717"/>
        <v>20221031VND</v>
      </c>
      <c r="M6548">
        <f>VLOOKUP(L6548,Mapping!$H$1:$K$25,4,0)</f>
        <v>1</v>
      </c>
      <c r="N6548">
        <f t="shared" si="718"/>
        <v>6.952771E-3</v>
      </c>
      <c r="O6548">
        <f t="shared" si="719"/>
        <v>8.6302280000000002E-3</v>
      </c>
      <c r="P6548">
        <f t="shared" si="720"/>
        <v>0.26235893120000003</v>
      </c>
      <c r="Q6548" t="str">
        <f>VLOOKUP(VLOOKUP(C6548,Mapping!$A$1:$C$17,3,0),Mapping!$E$1:$F$6,2,0)</f>
        <v>Vùng 01</v>
      </c>
    </row>
    <row r="6549" spans="1:17" x14ac:dyDescent="0.3">
      <c r="A6549" s="33">
        <v>44865</v>
      </c>
      <c r="B6549">
        <v>2460</v>
      </c>
      <c r="C6549">
        <v>48</v>
      </c>
      <c r="D6549" s="38" t="s">
        <v>77</v>
      </c>
      <c r="E6549" s="2" t="s">
        <v>43</v>
      </c>
      <c r="F6549">
        <v>6214651</v>
      </c>
      <c r="G6549" s="44">
        <f t="shared" si="714"/>
        <v>44562</v>
      </c>
      <c r="H6549" s="50">
        <f t="shared" si="715"/>
        <v>304</v>
      </c>
      <c r="I6549" s="50">
        <f t="shared" si="716"/>
        <v>232604262.40000001</v>
      </c>
      <c r="J6549" s="46">
        <v>7651456</v>
      </c>
      <c r="K6549" s="2" t="s">
        <v>34</v>
      </c>
      <c r="L6549" s="52" t="str">
        <f t="shared" si="717"/>
        <v>20221031VND</v>
      </c>
      <c r="M6549">
        <f>VLOOKUP(L6549,Mapping!$H$1:$K$25,4,0)</f>
        <v>1</v>
      </c>
      <c r="N6549">
        <f t="shared" si="718"/>
        <v>6.2146509999999999E-3</v>
      </c>
      <c r="O6549">
        <f t="shared" si="719"/>
        <v>7.6514560000000001E-3</v>
      </c>
      <c r="P6549">
        <f t="shared" si="720"/>
        <v>0.23260426240000001</v>
      </c>
      <c r="Q6549" t="str">
        <f>VLOOKUP(VLOOKUP(C6549,Mapping!$A$1:$C$17,3,0),Mapping!$E$1:$F$6,2,0)</f>
        <v>Vùng 01</v>
      </c>
    </row>
    <row r="6550" spans="1:17" x14ac:dyDescent="0.3">
      <c r="A6550" s="33">
        <v>44865</v>
      </c>
      <c r="B6550">
        <v>2460</v>
      </c>
      <c r="C6550">
        <v>23</v>
      </c>
      <c r="D6550" s="38" t="s">
        <v>77</v>
      </c>
      <c r="E6550" s="2" t="s">
        <v>41</v>
      </c>
      <c r="F6550">
        <v>657679</v>
      </c>
      <c r="G6550" s="44">
        <f t="shared" si="714"/>
        <v>44562</v>
      </c>
      <c r="H6550" s="50">
        <f t="shared" si="715"/>
        <v>304</v>
      </c>
      <c r="I6550" s="50">
        <f t="shared" si="716"/>
        <v>8712761.5999999996</v>
      </c>
      <c r="J6550" s="46">
        <v>286604</v>
      </c>
      <c r="K6550" s="2" t="s">
        <v>34</v>
      </c>
      <c r="L6550" s="52" t="str">
        <f t="shared" si="717"/>
        <v>20221031VND</v>
      </c>
      <c r="M6550">
        <f>VLOOKUP(L6550,Mapping!$H$1:$K$25,4,0)</f>
        <v>1</v>
      </c>
      <c r="N6550">
        <f t="shared" si="718"/>
        <v>6.5767899999999999E-4</v>
      </c>
      <c r="O6550">
        <f t="shared" si="719"/>
        <v>2.8660399999999998E-4</v>
      </c>
      <c r="P6550">
        <f t="shared" si="720"/>
        <v>8.7127616000000005E-3</v>
      </c>
      <c r="Q6550" t="str">
        <f>VLOOKUP(VLOOKUP(C6550,Mapping!$A$1:$C$17,3,0),Mapping!$E$1:$F$6,2,0)</f>
        <v>Vùng 02</v>
      </c>
    </row>
    <row r="6551" spans="1:17" x14ac:dyDescent="0.3">
      <c r="A6551" s="33">
        <v>44865</v>
      </c>
      <c r="B6551">
        <v>2460</v>
      </c>
      <c r="C6551">
        <v>48</v>
      </c>
      <c r="D6551" s="38" t="s">
        <v>77</v>
      </c>
      <c r="E6551" s="2" t="s">
        <v>41</v>
      </c>
      <c r="F6551">
        <v>1956315</v>
      </c>
      <c r="G6551" s="44">
        <f t="shared" si="714"/>
        <v>44562</v>
      </c>
      <c r="H6551" s="50">
        <f t="shared" si="715"/>
        <v>304</v>
      </c>
      <c r="I6551" s="50">
        <f t="shared" si="716"/>
        <v>41390512</v>
      </c>
      <c r="J6551" s="46">
        <v>1361530</v>
      </c>
      <c r="K6551" s="2" t="s">
        <v>34</v>
      </c>
      <c r="L6551" s="52" t="str">
        <f t="shared" si="717"/>
        <v>20221031VND</v>
      </c>
      <c r="M6551">
        <f>VLOOKUP(L6551,Mapping!$H$1:$K$25,4,0)</f>
        <v>1</v>
      </c>
      <c r="N6551">
        <f t="shared" si="718"/>
        <v>1.9563150000000001E-3</v>
      </c>
      <c r="O6551">
        <f t="shared" si="719"/>
        <v>1.3615299999999999E-3</v>
      </c>
      <c r="P6551">
        <f t="shared" si="720"/>
        <v>4.1390511999999997E-2</v>
      </c>
      <c r="Q6551" t="str">
        <f>VLOOKUP(VLOOKUP(C6551,Mapping!$A$1:$C$17,3,0),Mapping!$E$1:$F$6,2,0)</f>
        <v>Vùng 01</v>
      </c>
    </row>
    <row r="6552" spans="1:17" x14ac:dyDescent="0.3">
      <c r="A6552" s="33">
        <v>44865</v>
      </c>
      <c r="B6552">
        <v>2460</v>
      </c>
      <c r="C6552">
        <v>48</v>
      </c>
      <c r="D6552" s="38" t="s">
        <v>77</v>
      </c>
      <c r="E6552" s="2" t="s">
        <v>41</v>
      </c>
      <c r="F6552">
        <v>5256936</v>
      </c>
      <c r="G6552" s="44">
        <f t="shared" si="714"/>
        <v>44562</v>
      </c>
      <c r="H6552" s="50">
        <f t="shared" si="715"/>
        <v>304</v>
      </c>
      <c r="I6552" s="50">
        <f t="shared" si="716"/>
        <v>111782836.8</v>
      </c>
      <c r="J6552" s="46">
        <v>3677067</v>
      </c>
      <c r="K6552" s="2" t="s">
        <v>34</v>
      </c>
      <c r="L6552" s="52" t="str">
        <f t="shared" si="717"/>
        <v>20221031VND</v>
      </c>
      <c r="M6552">
        <f>VLOOKUP(L6552,Mapping!$H$1:$K$25,4,0)</f>
        <v>1</v>
      </c>
      <c r="N6552">
        <f t="shared" si="718"/>
        <v>5.2569360000000002E-3</v>
      </c>
      <c r="O6552">
        <f t="shared" si="719"/>
        <v>3.677067E-3</v>
      </c>
      <c r="P6552">
        <f t="shared" si="720"/>
        <v>0.11178283679999999</v>
      </c>
      <c r="Q6552" t="str">
        <f>VLOOKUP(VLOOKUP(C6552,Mapping!$A$1:$C$17,3,0),Mapping!$E$1:$F$6,2,0)</f>
        <v>Vùng 01</v>
      </c>
    </row>
    <row r="6553" spans="1:17" x14ac:dyDescent="0.3">
      <c r="A6553" s="33">
        <v>44865</v>
      </c>
      <c r="B6553">
        <v>2460</v>
      </c>
      <c r="C6553">
        <v>23</v>
      </c>
      <c r="D6553" s="38" t="s">
        <v>77</v>
      </c>
      <c r="E6553" s="2" t="s">
        <v>41</v>
      </c>
      <c r="F6553">
        <v>1003382</v>
      </c>
      <c r="G6553" s="44">
        <f t="shared" si="714"/>
        <v>44562</v>
      </c>
      <c r="H6553" s="50">
        <f t="shared" si="715"/>
        <v>304</v>
      </c>
      <c r="I6553" s="50">
        <f t="shared" si="716"/>
        <v>42145100.800000004</v>
      </c>
      <c r="J6553" s="46">
        <v>1386352</v>
      </c>
      <c r="K6553" s="2" t="s">
        <v>34</v>
      </c>
      <c r="L6553" s="52" t="str">
        <f t="shared" si="717"/>
        <v>20221031VND</v>
      </c>
      <c r="M6553">
        <f>VLOOKUP(L6553,Mapping!$H$1:$K$25,4,0)</f>
        <v>1</v>
      </c>
      <c r="N6553">
        <f t="shared" si="718"/>
        <v>1.0033819999999999E-3</v>
      </c>
      <c r="O6553">
        <f t="shared" si="719"/>
        <v>1.386352E-3</v>
      </c>
      <c r="P6553">
        <f t="shared" si="720"/>
        <v>4.2145100800000002E-2</v>
      </c>
      <c r="Q6553" t="str">
        <f>VLOOKUP(VLOOKUP(C6553,Mapping!$A$1:$C$17,3,0),Mapping!$E$1:$F$6,2,0)</f>
        <v>Vùng 02</v>
      </c>
    </row>
    <row r="6554" spans="1:17" x14ac:dyDescent="0.3">
      <c r="A6554" s="33">
        <v>44865</v>
      </c>
      <c r="B6554">
        <v>2461</v>
      </c>
      <c r="C6554">
        <v>24</v>
      </c>
      <c r="D6554" s="38" t="s">
        <v>77</v>
      </c>
      <c r="E6554" s="2" t="s">
        <v>41</v>
      </c>
      <c r="F6554">
        <v>1076478</v>
      </c>
      <c r="G6554" s="44">
        <f t="shared" si="714"/>
        <v>44562</v>
      </c>
      <c r="H6554" s="50">
        <f t="shared" si="715"/>
        <v>304</v>
      </c>
      <c r="I6554" s="50">
        <f t="shared" si="716"/>
        <v>12423720</v>
      </c>
      <c r="J6554" s="46">
        <v>408675</v>
      </c>
      <c r="K6554" s="2" t="s">
        <v>34</v>
      </c>
      <c r="L6554" s="52" t="str">
        <f t="shared" si="717"/>
        <v>20221031VND</v>
      </c>
      <c r="M6554">
        <f>VLOOKUP(L6554,Mapping!$H$1:$K$25,4,0)</f>
        <v>1</v>
      </c>
      <c r="N6554">
        <f t="shared" si="718"/>
        <v>1.0764780000000001E-3</v>
      </c>
      <c r="O6554">
        <f t="shared" si="719"/>
        <v>4.08675E-4</v>
      </c>
      <c r="P6554">
        <f t="shared" si="720"/>
        <v>1.2423719999999999E-2</v>
      </c>
      <c r="Q6554" t="str">
        <f>VLOOKUP(VLOOKUP(C6554,Mapping!$A$1:$C$17,3,0),Mapping!$E$1:$F$6,2,0)</f>
        <v>Vùng 04</v>
      </c>
    </row>
    <row r="6555" spans="1:17" x14ac:dyDescent="0.3">
      <c r="A6555" s="33">
        <v>44865</v>
      </c>
      <c r="B6555">
        <v>2463</v>
      </c>
      <c r="C6555">
        <v>45</v>
      </c>
      <c r="D6555" s="38" t="s">
        <v>77</v>
      </c>
      <c r="E6555" s="2" t="s">
        <v>41</v>
      </c>
      <c r="F6555">
        <v>1495235</v>
      </c>
      <c r="G6555" s="44">
        <f t="shared" si="714"/>
        <v>44562</v>
      </c>
      <c r="H6555" s="50">
        <f t="shared" si="715"/>
        <v>304</v>
      </c>
      <c r="I6555" s="50">
        <f t="shared" si="716"/>
        <v>52827052.800000004</v>
      </c>
      <c r="J6555" s="46">
        <v>1737732</v>
      </c>
      <c r="K6555" s="2" t="s">
        <v>34</v>
      </c>
      <c r="L6555" s="52" t="str">
        <f t="shared" si="717"/>
        <v>20221031VND</v>
      </c>
      <c r="M6555">
        <f>VLOOKUP(L6555,Mapping!$H$1:$K$25,4,0)</f>
        <v>1</v>
      </c>
      <c r="N6555">
        <f t="shared" si="718"/>
        <v>1.4952349999999999E-3</v>
      </c>
      <c r="O6555">
        <f t="shared" si="719"/>
        <v>1.7377320000000001E-3</v>
      </c>
      <c r="P6555">
        <f t="shared" si="720"/>
        <v>5.2827052800000003E-2</v>
      </c>
      <c r="Q6555" t="str">
        <f>VLOOKUP(VLOOKUP(C6555,Mapping!$A$1:$C$17,3,0),Mapping!$E$1:$F$6,2,0)</f>
        <v>Vùng 02</v>
      </c>
    </row>
    <row r="6556" spans="1:17" x14ac:dyDescent="0.3">
      <c r="A6556" s="33">
        <v>44865</v>
      </c>
      <c r="B6556">
        <v>2463</v>
      </c>
      <c r="C6556">
        <v>23</v>
      </c>
      <c r="D6556" s="38" t="s">
        <v>77</v>
      </c>
      <c r="E6556" s="2" t="s">
        <v>41</v>
      </c>
      <c r="F6556">
        <v>1972883</v>
      </c>
      <c r="G6556" s="44">
        <f t="shared" si="714"/>
        <v>44562</v>
      </c>
      <c r="H6556" s="50">
        <f t="shared" si="715"/>
        <v>304</v>
      </c>
      <c r="I6556" s="50">
        <f t="shared" si="716"/>
        <v>3194888</v>
      </c>
      <c r="J6556" s="46">
        <v>105095</v>
      </c>
      <c r="K6556" s="2" t="s">
        <v>34</v>
      </c>
      <c r="L6556" s="52" t="str">
        <f t="shared" si="717"/>
        <v>20221031VND</v>
      </c>
      <c r="M6556">
        <f>VLOOKUP(L6556,Mapping!$H$1:$K$25,4,0)</f>
        <v>1</v>
      </c>
      <c r="N6556">
        <f t="shared" si="718"/>
        <v>1.9728829999999999E-3</v>
      </c>
      <c r="O6556">
        <f t="shared" si="719"/>
        <v>1.05095E-4</v>
      </c>
      <c r="P6556">
        <f t="shared" si="720"/>
        <v>3.1948879999999999E-3</v>
      </c>
      <c r="Q6556" t="str">
        <f>VLOOKUP(VLOOKUP(C6556,Mapping!$A$1:$C$17,3,0),Mapping!$E$1:$F$6,2,0)</f>
        <v>Vùng 02</v>
      </c>
    </row>
    <row r="6557" spans="1:17" x14ac:dyDescent="0.3">
      <c r="A6557" s="33">
        <v>44865</v>
      </c>
      <c r="B6557">
        <v>2465</v>
      </c>
      <c r="C6557">
        <v>34</v>
      </c>
      <c r="D6557" s="38" t="s">
        <v>77</v>
      </c>
      <c r="E6557" s="2" t="s">
        <v>41</v>
      </c>
      <c r="F6557">
        <v>355825</v>
      </c>
      <c r="G6557" s="44">
        <f t="shared" si="714"/>
        <v>44562</v>
      </c>
      <c r="H6557" s="50">
        <f t="shared" si="715"/>
        <v>304</v>
      </c>
      <c r="I6557" s="50">
        <f t="shared" si="716"/>
        <v>5516840</v>
      </c>
      <c r="J6557" s="46">
        <v>181475</v>
      </c>
      <c r="K6557" s="2" t="s">
        <v>34</v>
      </c>
      <c r="L6557" s="52" t="str">
        <f t="shared" si="717"/>
        <v>20221031VND</v>
      </c>
      <c r="M6557">
        <f>VLOOKUP(L6557,Mapping!$H$1:$K$25,4,0)</f>
        <v>1</v>
      </c>
      <c r="N6557">
        <f t="shared" si="718"/>
        <v>3.5582499999999999E-4</v>
      </c>
      <c r="O6557">
        <f t="shared" si="719"/>
        <v>1.8147500000000001E-4</v>
      </c>
      <c r="P6557">
        <f t="shared" si="720"/>
        <v>5.5168400000000003E-3</v>
      </c>
      <c r="Q6557" t="str">
        <f>VLOOKUP(VLOOKUP(C6557,Mapping!$A$1:$C$17,3,0),Mapping!$E$1:$F$6,2,0)</f>
        <v>Vùng 02</v>
      </c>
    </row>
    <row r="6558" spans="1:17" x14ac:dyDescent="0.3">
      <c r="A6558" s="33">
        <v>44865</v>
      </c>
      <c r="B6558">
        <v>2465</v>
      </c>
      <c r="C6558">
        <v>20</v>
      </c>
      <c r="D6558" s="38" t="s">
        <v>77</v>
      </c>
      <c r="E6558" s="2" t="s">
        <v>41</v>
      </c>
      <c r="F6558">
        <v>1641620</v>
      </c>
      <c r="G6558" s="44">
        <f t="shared" si="714"/>
        <v>44562</v>
      </c>
      <c r="H6558" s="50">
        <f t="shared" si="715"/>
        <v>304</v>
      </c>
      <c r="I6558" s="50">
        <f t="shared" si="716"/>
        <v>31708264</v>
      </c>
      <c r="J6558" s="46">
        <v>1043035</v>
      </c>
      <c r="K6558" s="2" t="s">
        <v>34</v>
      </c>
      <c r="L6558" s="52" t="str">
        <f t="shared" si="717"/>
        <v>20221031VND</v>
      </c>
      <c r="M6558">
        <f>VLOOKUP(L6558,Mapping!$H$1:$K$25,4,0)</f>
        <v>1</v>
      </c>
      <c r="N6558">
        <f t="shared" si="718"/>
        <v>1.6416200000000001E-3</v>
      </c>
      <c r="O6558">
        <f t="shared" si="719"/>
        <v>1.0430350000000001E-3</v>
      </c>
      <c r="P6558">
        <f t="shared" si="720"/>
        <v>3.1708264E-2</v>
      </c>
      <c r="Q6558" t="str">
        <f>VLOOKUP(VLOOKUP(C6558,Mapping!$A$1:$C$17,3,0),Mapping!$E$1:$F$6,2,0)</f>
        <v>Vùng 02</v>
      </c>
    </row>
    <row r="6559" spans="1:17" x14ac:dyDescent="0.3">
      <c r="A6559" s="33">
        <v>44865</v>
      </c>
      <c r="B6559">
        <v>2469</v>
      </c>
      <c r="C6559">
        <v>36</v>
      </c>
      <c r="D6559" s="38" t="s">
        <v>77</v>
      </c>
      <c r="E6559" s="2" t="s">
        <v>41</v>
      </c>
      <c r="F6559">
        <v>620742</v>
      </c>
      <c r="G6559" s="44">
        <f t="shared" si="714"/>
        <v>44562</v>
      </c>
      <c r="H6559" s="50">
        <f t="shared" si="715"/>
        <v>304</v>
      </c>
      <c r="I6559" s="50">
        <f t="shared" si="716"/>
        <v>43402961.600000001</v>
      </c>
      <c r="J6559" s="46">
        <v>1427729</v>
      </c>
      <c r="K6559" s="2" t="s">
        <v>34</v>
      </c>
      <c r="L6559" s="52" t="str">
        <f t="shared" si="717"/>
        <v>20221031VND</v>
      </c>
      <c r="M6559">
        <f>VLOOKUP(L6559,Mapping!$H$1:$K$25,4,0)</f>
        <v>1</v>
      </c>
      <c r="N6559">
        <f t="shared" si="718"/>
        <v>6.2074199999999997E-4</v>
      </c>
      <c r="O6559">
        <f t="shared" si="719"/>
        <v>1.427729E-3</v>
      </c>
      <c r="P6559">
        <f t="shared" si="720"/>
        <v>4.3402961600000005E-2</v>
      </c>
      <c r="Q6559" t="str">
        <f>VLOOKUP(VLOOKUP(C6559,Mapping!$A$1:$C$17,3,0),Mapping!$E$1:$F$6,2,0)</f>
        <v>Vùng 05</v>
      </c>
    </row>
    <row r="6560" spans="1:17" x14ac:dyDescent="0.3">
      <c r="A6560" s="33">
        <v>44865</v>
      </c>
      <c r="B6560">
        <v>2471</v>
      </c>
      <c r="C6560">
        <v>48</v>
      </c>
      <c r="D6560" s="38" t="s">
        <v>77</v>
      </c>
      <c r="E6560" s="2" t="s">
        <v>41</v>
      </c>
      <c r="F6560">
        <v>8350958</v>
      </c>
      <c r="G6560" s="44">
        <f t="shared" si="714"/>
        <v>44562</v>
      </c>
      <c r="H6560" s="50">
        <f t="shared" si="715"/>
        <v>304</v>
      </c>
      <c r="I6560" s="50">
        <f t="shared" si="716"/>
        <v>248448864</v>
      </c>
      <c r="J6560" s="46">
        <v>8172660</v>
      </c>
      <c r="K6560" s="2" t="s">
        <v>34</v>
      </c>
      <c r="L6560" s="52" t="str">
        <f t="shared" si="717"/>
        <v>20221031VND</v>
      </c>
      <c r="M6560">
        <f>VLOOKUP(L6560,Mapping!$H$1:$K$25,4,0)</f>
        <v>1</v>
      </c>
      <c r="N6560">
        <f t="shared" si="718"/>
        <v>8.3509580000000003E-3</v>
      </c>
      <c r="O6560">
        <f t="shared" si="719"/>
        <v>8.17266E-3</v>
      </c>
      <c r="P6560">
        <f t="shared" si="720"/>
        <v>0.24844886399999999</v>
      </c>
      <c r="Q6560" t="str">
        <f>VLOOKUP(VLOOKUP(C6560,Mapping!$A$1:$C$17,3,0),Mapping!$E$1:$F$6,2,0)</f>
        <v>Vùng 01</v>
      </c>
    </row>
    <row r="6561" spans="1:17" x14ac:dyDescent="0.3">
      <c r="A6561" s="33">
        <v>44865</v>
      </c>
      <c r="B6561">
        <v>2471</v>
      </c>
      <c r="C6561">
        <v>40</v>
      </c>
      <c r="D6561" s="38" t="s">
        <v>77</v>
      </c>
      <c r="E6561" s="2" t="s">
        <v>41</v>
      </c>
      <c r="F6561">
        <v>1207539</v>
      </c>
      <c r="G6561" s="44">
        <f t="shared" si="714"/>
        <v>44562</v>
      </c>
      <c r="H6561" s="50">
        <f t="shared" si="715"/>
        <v>304</v>
      </c>
      <c r="I6561" s="50">
        <f t="shared" si="716"/>
        <v>30948324.800000001</v>
      </c>
      <c r="J6561" s="46">
        <v>1018037</v>
      </c>
      <c r="K6561" s="2" t="s">
        <v>34</v>
      </c>
      <c r="L6561" s="52" t="str">
        <f t="shared" si="717"/>
        <v>20221031VND</v>
      </c>
      <c r="M6561">
        <f>VLOOKUP(L6561,Mapping!$H$1:$K$25,4,0)</f>
        <v>1</v>
      </c>
      <c r="N6561">
        <f t="shared" si="718"/>
        <v>1.2075390000000001E-3</v>
      </c>
      <c r="O6561">
        <f t="shared" si="719"/>
        <v>1.0180370000000001E-3</v>
      </c>
      <c r="P6561">
        <f t="shared" si="720"/>
        <v>3.09483248E-2</v>
      </c>
      <c r="Q6561" t="str">
        <f>VLOOKUP(VLOOKUP(C6561,Mapping!$A$1:$C$17,3,0),Mapping!$E$1:$F$6,2,0)</f>
        <v>Vùng 01</v>
      </c>
    </row>
    <row r="6562" spans="1:17" x14ac:dyDescent="0.3">
      <c r="A6562" s="33">
        <v>44865</v>
      </c>
      <c r="B6562">
        <v>2472</v>
      </c>
      <c r="C6562">
        <v>11</v>
      </c>
      <c r="D6562" s="38" t="s">
        <v>77</v>
      </c>
      <c r="E6562" s="2" t="s">
        <v>41</v>
      </c>
      <c r="F6562">
        <v>573753</v>
      </c>
      <c r="G6562" s="44">
        <f t="shared" si="714"/>
        <v>44562</v>
      </c>
      <c r="H6562" s="50">
        <f t="shared" si="715"/>
        <v>304</v>
      </c>
      <c r="I6562" s="50">
        <f t="shared" si="716"/>
        <v>26903726.400000002</v>
      </c>
      <c r="J6562" s="46">
        <v>884991</v>
      </c>
      <c r="K6562" s="2" t="s">
        <v>34</v>
      </c>
      <c r="L6562" s="52" t="str">
        <f t="shared" si="717"/>
        <v>20221031VND</v>
      </c>
      <c r="M6562">
        <f>VLOOKUP(L6562,Mapping!$H$1:$K$25,4,0)</f>
        <v>1</v>
      </c>
      <c r="N6562">
        <f t="shared" si="718"/>
        <v>5.7375299999999998E-4</v>
      </c>
      <c r="O6562">
        <f t="shared" si="719"/>
        <v>8.8499100000000001E-4</v>
      </c>
      <c r="P6562">
        <f t="shared" si="720"/>
        <v>2.6903726400000001E-2</v>
      </c>
      <c r="Q6562" t="str">
        <f>VLOOKUP(VLOOKUP(C6562,Mapping!$A$1:$C$17,3,0),Mapping!$E$1:$F$6,2,0)</f>
        <v>Vùng 01</v>
      </c>
    </row>
    <row r="6563" spans="1:17" x14ac:dyDescent="0.3">
      <c r="A6563" s="33">
        <v>44865</v>
      </c>
      <c r="B6563">
        <v>2473</v>
      </c>
      <c r="C6563">
        <v>24</v>
      </c>
      <c r="D6563" s="38" t="s">
        <v>77</v>
      </c>
      <c r="E6563" s="2" t="s">
        <v>43</v>
      </c>
      <c r="F6563">
        <v>1845885</v>
      </c>
      <c r="G6563" s="44">
        <f t="shared" si="714"/>
        <v>44562</v>
      </c>
      <c r="H6563" s="50">
        <f t="shared" si="715"/>
        <v>304</v>
      </c>
      <c r="I6563" s="50">
        <f t="shared" si="716"/>
        <v>962616</v>
      </c>
      <c r="J6563" s="46">
        <v>31665</v>
      </c>
      <c r="K6563" s="2" t="s">
        <v>34</v>
      </c>
      <c r="L6563" s="52" t="str">
        <f t="shared" si="717"/>
        <v>20221031VND</v>
      </c>
      <c r="M6563">
        <f>VLOOKUP(L6563,Mapping!$H$1:$K$25,4,0)</f>
        <v>1</v>
      </c>
      <c r="N6563">
        <f t="shared" si="718"/>
        <v>1.845885E-3</v>
      </c>
      <c r="O6563">
        <f t="shared" si="719"/>
        <v>3.1665000000000003E-5</v>
      </c>
      <c r="P6563">
        <f t="shared" si="720"/>
        <v>9.6261600000000001E-4</v>
      </c>
      <c r="Q6563" t="str">
        <f>VLOOKUP(VLOOKUP(C6563,Mapping!$A$1:$C$17,3,0),Mapping!$E$1:$F$6,2,0)</f>
        <v>Vùng 04</v>
      </c>
    </row>
    <row r="6564" spans="1:17" x14ac:dyDescent="0.3">
      <c r="A6564" s="33">
        <v>44865</v>
      </c>
      <c r="B6564">
        <v>2473</v>
      </c>
      <c r="C6564">
        <v>24</v>
      </c>
      <c r="D6564" s="38" t="s">
        <v>77</v>
      </c>
      <c r="E6564" s="2" t="s">
        <v>41</v>
      </c>
      <c r="F6564">
        <v>1504102</v>
      </c>
      <c r="G6564" s="44">
        <f t="shared" si="714"/>
        <v>44562</v>
      </c>
      <c r="H6564" s="50">
        <f t="shared" si="715"/>
        <v>304</v>
      </c>
      <c r="I6564" s="50">
        <f t="shared" si="716"/>
        <v>20193260.800000001</v>
      </c>
      <c r="J6564" s="46">
        <v>664252</v>
      </c>
      <c r="K6564" s="2" t="s">
        <v>34</v>
      </c>
      <c r="L6564" s="52" t="str">
        <f t="shared" si="717"/>
        <v>20221031VND</v>
      </c>
      <c r="M6564">
        <f>VLOOKUP(L6564,Mapping!$H$1:$K$25,4,0)</f>
        <v>1</v>
      </c>
      <c r="N6564">
        <f t="shared" si="718"/>
        <v>1.504102E-3</v>
      </c>
      <c r="O6564">
        <f t="shared" si="719"/>
        <v>6.6425200000000005E-4</v>
      </c>
      <c r="P6564">
        <f t="shared" si="720"/>
        <v>2.0193260800000001E-2</v>
      </c>
      <c r="Q6564" t="str">
        <f>VLOOKUP(VLOOKUP(C6564,Mapping!$A$1:$C$17,3,0),Mapping!$E$1:$F$6,2,0)</f>
        <v>Vùng 04</v>
      </c>
    </row>
    <row r="6565" spans="1:17" x14ac:dyDescent="0.3">
      <c r="A6565" s="33">
        <v>44865</v>
      </c>
      <c r="B6565">
        <v>2473</v>
      </c>
      <c r="C6565">
        <v>24</v>
      </c>
      <c r="D6565" s="38" t="s">
        <v>77</v>
      </c>
      <c r="E6565" s="2" t="s">
        <v>41</v>
      </c>
      <c r="F6565">
        <v>8159107</v>
      </c>
      <c r="G6565" s="44">
        <f t="shared" si="714"/>
        <v>44562</v>
      </c>
      <c r="H6565" s="50">
        <f t="shared" si="715"/>
        <v>304</v>
      </c>
      <c r="I6565" s="50">
        <f t="shared" si="716"/>
        <v>245650209.59999999</v>
      </c>
      <c r="J6565" s="46">
        <v>8080599</v>
      </c>
      <c r="K6565" s="2" t="s">
        <v>34</v>
      </c>
      <c r="L6565" s="52" t="str">
        <f t="shared" si="717"/>
        <v>20221031VND</v>
      </c>
      <c r="M6565">
        <f>VLOOKUP(L6565,Mapping!$H$1:$K$25,4,0)</f>
        <v>1</v>
      </c>
      <c r="N6565">
        <f t="shared" si="718"/>
        <v>8.1591070000000005E-3</v>
      </c>
      <c r="O6565">
        <f t="shared" si="719"/>
        <v>8.0805990000000008E-3</v>
      </c>
      <c r="P6565">
        <f t="shared" si="720"/>
        <v>0.2456502096</v>
      </c>
      <c r="Q6565" t="str">
        <f>VLOOKUP(VLOOKUP(C6565,Mapping!$A$1:$C$17,3,0),Mapping!$E$1:$F$6,2,0)</f>
        <v>Vùng 04</v>
      </c>
    </row>
    <row r="6566" spans="1:17" x14ac:dyDescent="0.3">
      <c r="A6566" s="33">
        <v>44865</v>
      </c>
      <c r="B6566">
        <v>2473</v>
      </c>
      <c r="C6566">
        <v>20</v>
      </c>
      <c r="D6566" s="38" t="s">
        <v>77</v>
      </c>
      <c r="E6566" s="2" t="s">
        <v>41</v>
      </c>
      <c r="F6566">
        <v>8578793</v>
      </c>
      <c r="G6566" s="44">
        <f t="shared" si="714"/>
        <v>44562</v>
      </c>
      <c r="H6566" s="50">
        <f t="shared" si="715"/>
        <v>304</v>
      </c>
      <c r="I6566" s="50">
        <f t="shared" si="716"/>
        <v>191753259.20000002</v>
      </c>
      <c r="J6566" s="46">
        <v>6307673</v>
      </c>
      <c r="K6566" s="2" t="s">
        <v>34</v>
      </c>
      <c r="L6566" s="52" t="str">
        <f t="shared" si="717"/>
        <v>20221031VND</v>
      </c>
      <c r="M6566">
        <f>VLOOKUP(L6566,Mapping!$H$1:$K$25,4,0)</f>
        <v>1</v>
      </c>
      <c r="N6566">
        <f t="shared" si="718"/>
        <v>8.5787929999999995E-3</v>
      </c>
      <c r="O6566">
        <f t="shared" si="719"/>
        <v>6.3076729999999998E-3</v>
      </c>
      <c r="P6566">
        <f t="shared" si="720"/>
        <v>0.19175325920000003</v>
      </c>
      <c r="Q6566" t="str">
        <f>VLOOKUP(VLOOKUP(C6566,Mapping!$A$1:$C$17,3,0),Mapping!$E$1:$F$6,2,0)</f>
        <v>Vùng 02</v>
      </c>
    </row>
    <row r="6567" spans="1:17" x14ac:dyDescent="0.3">
      <c r="A6567" s="33">
        <v>44865</v>
      </c>
      <c r="B6567">
        <v>2474</v>
      </c>
      <c r="C6567">
        <v>24</v>
      </c>
      <c r="D6567" s="38" t="s">
        <v>77</v>
      </c>
      <c r="E6567" s="2" t="s">
        <v>41</v>
      </c>
      <c r="F6567">
        <v>1153563</v>
      </c>
      <c r="G6567" s="44">
        <f t="shared" si="714"/>
        <v>44562</v>
      </c>
      <c r="H6567" s="50">
        <f t="shared" si="715"/>
        <v>304</v>
      </c>
      <c r="I6567" s="50">
        <f t="shared" si="716"/>
        <v>15757900.799999999</v>
      </c>
      <c r="J6567" s="46">
        <v>518352</v>
      </c>
      <c r="K6567" s="2" t="s">
        <v>34</v>
      </c>
      <c r="L6567" s="52" t="str">
        <f t="shared" si="717"/>
        <v>20221031VND</v>
      </c>
      <c r="M6567">
        <f>VLOOKUP(L6567,Mapping!$H$1:$K$25,4,0)</f>
        <v>1</v>
      </c>
      <c r="N6567">
        <f t="shared" si="718"/>
        <v>1.153563E-3</v>
      </c>
      <c r="O6567">
        <f t="shared" si="719"/>
        <v>5.1835200000000003E-4</v>
      </c>
      <c r="P6567">
        <f t="shared" si="720"/>
        <v>1.5757900799999999E-2</v>
      </c>
      <c r="Q6567" t="str">
        <f>VLOOKUP(VLOOKUP(C6567,Mapping!$A$1:$C$17,3,0),Mapping!$E$1:$F$6,2,0)</f>
        <v>Vùng 04</v>
      </c>
    </row>
    <row r="6568" spans="1:17" x14ac:dyDescent="0.3">
      <c r="A6568" s="33">
        <v>44865</v>
      </c>
      <c r="B6568">
        <v>2474</v>
      </c>
      <c r="C6568">
        <v>23</v>
      </c>
      <c r="D6568" s="38" t="s">
        <v>77</v>
      </c>
      <c r="E6568" s="2" t="s">
        <v>41</v>
      </c>
      <c r="F6568">
        <v>1349674</v>
      </c>
      <c r="G6568" s="44">
        <f t="shared" si="714"/>
        <v>44562</v>
      </c>
      <c r="H6568" s="50">
        <f t="shared" si="715"/>
        <v>304</v>
      </c>
      <c r="I6568" s="50">
        <f t="shared" si="716"/>
        <v>50892974.399999999</v>
      </c>
      <c r="J6568" s="46">
        <v>1674111</v>
      </c>
      <c r="K6568" s="2" t="s">
        <v>34</v>
      </c>
      <c r="L6568" s="52" t="str">
        <f t="shared" si="717"/>
        <v>20221031VND</v>
      </c>
      <c r="M6568">
        <f>VLOOKUP(L6568,Mapping!$H$1:$K$25,4,0)</f>
        <v>1</v>
      </c>
      <c r="N6568">
        <f t="shared" si="718"/>
        <v>1.3496739999999999E-3</v>
      </c>
      <c r="O6568">
        <f t="shared" si="719"/>
        <v>1.674111E-3</v>
      </c>
      <c r="P6568">
        <f t="shared" si="720"/>
        <v>5.0892974399999999E-2</v>
      </c>
      <c r="Q6568" t="str">
        <f>VLOOKUP(VLOOKUP(C6568,Mapping!$A$1:$C$17,3,0),Mapping!$E$1:$F$6,2,0)</f>
        <v>Vùng 02</v>
      </c>
    </row>
    <row r="6569" spans="1:17" x14ac:dyDescent="0.3">
      <c r="A6569" s="33">
        <v>44865</v>
      </c>
      <c r="B6569">
        <v>2476</v>
      </c>
      <c r="C6569">
        <v>34</v>
      </c>
      <c r="D6569" s="38" t="s">
        <v>77</v>
      </c>
      <c r="E6569" s="2" t="s">
        <v>41</v>
      </c>
      <c r="F6569">
        <v>234188</v>
      </c>
      <c r="G6569" s="44">
        <f t="shared" si="714"/>
        <v>44562</v>
      </c>
      <c r="H6569" s="50">
        <f t="shared" si="715"/>
        <v>304</v>
      </c>
      <c r="I6569" s="50">
        <f t="shared" si="716"/>
        <v>681112</v>
      </c>
      <c r="J6569" s="46">
        <v>22405</v>
      </c>
      <c r="K6569" s="2" t="s">
        <v>34</v>
      </c>
      <c r="L6569" s="52" t="str">
        <f t="shared" si="717"/>
        <v>20221031VND</v>
      </c>
      <c r="M6569">
        <f>VLOOKUP(L6569,Mapping!$H$1:$K$25,4,0)</f>
        <v>1</v>
      </c>
      <c r="N6569">
        <f t="shared" si="718"/>
        <v>2.34188E-4</v>
      </c>
      <c r="O6569">
        <f t="shared" si="719"/>
        <v>2.2405E-5</v>
      </c>
      <c r="P6569">
        <f t="shared" si="720"/>
        <v>6.8111199999999999E-4</v>
      </c>
      <c r="Q6569" t="str">
        <f>VLOOKUP(VLOOKUP(C6569,Mapping!$A$1:$C$17,3,0),Mapping!$E$1:$F$6,2,0)</f>
        <v>Vùng 02</v>
      </c>
    </row>
    <row r="6570" spans="1:17" x14ac:dyDescent="0.3">
      <c r="A6570" s="33">
        <v>44865</v>
      </c>
      <c r="B6570">
        <v>2477</v>
      </c>
      <c r="C6570">
        <v>34</v>
      </c>
      <c r="D6570" s="38" t="s">
        <v>77</v>
      </c>
      <c r="E6570" s="2" t="s">
        <v>41</v>
      </c>
      <c r="F6570">
        <v>2822090</v>
      </c>
      <c r="G6570" s="44">
        <f t="shared" si="714"/>
        <v>44562</v>
      </c>
      <c r="H6570" s="50">
        <f t="shared" si="715"/>
        <v>304</v>
      </c>
      <c r="I6570" s="50">
        <f t="shared" si="716"/>
        <v>104425185.60000001</v>
      </c>
      <c r="J6570" s="46">
        <v>3435039</v>
      </c>
      <c r="K6570" s="2" t="s">
        <v>34</v>
      </c>
      <c r="L6570" s="52" t="str">
        <f t="shared" si="717"/>
        <v>20221031VND</v>
      </c>
      <c r="M6570">
        <f>VLOOKUP(L6570,Mapping!$H$1:$K$25,4,0)</f>
        <v>1</v>
      </c>
      <c r="N6570">
        <f t="shared" si="718"/>
        <v>2.8220900000000002E-3</v>
      </c>
      <c r="O6570">
        <f t="shared" si="719"/>
        <v>3.435039E-3</v>
      </c>
      <c r="P6570">
        <f t="shared" si="720"/>
        <v>0.10442518560000001</v>
      </c>
      <c r="Q6570" t="str">
        <f>VLOOKUP(VLOOKUP(C6570,Mapping!$A$1:$C$17,3,0),Mapping!$E$1:$F$6,2,0)</f>
        <v>Vùng 02</v>
      </c>
    </row>
    <row r="6571" spans="1:17" x14ac:dyDescent="0.3">
      <c r="A6571" s="33">
        <v>44865</v>
      </c>
      <c r="B6571">
        <v>2477</v>
      </c>
      <c r="C6571">
        <v>34</v>
      </c>
      <c r="D6571" s="38" t="s">
        <v>77</v>
      </c>
      <c r="E6571" s="2" t="s">
        <v>41</v>
      </c>
      <c r="F6571">
        <v>7483346</v>
      </c>
      <c r="G6571" s="44">
        <f t="shared" si="714"/>
        <v>44562</v>
      </c>
      <c r="H6571" s="50">
        <f t="shared" si="715"/>
        <v>304</v>
      </c>
      <c r="I6571" s="50">
        <f t="shared" si="716"/>
        <v>297420132.80000001</v>
      </c>
      <c r="J6571" s="46">
        <v>9783557</v>
      </c>
      <c r="K6571" s="2" t="s">
        <v>34</v>
      </c>
      <c r="L6571" s="52" t="str">
        <f t="shared" si="717"/>
        <v>20221031VND</v>
      </c>
      <c r="M6571">
        <f>VLOOKUP(L6571,Mapping!$H$1:$K$25,4,0)</f>
        <v>1</v>
      </c>
      <c r="N6571">
        <f t="shared" si="718"/>
        <v>7.4833460000000001E-3</v>
      </c>
      <c r="O6571">
        <f t="shared" si="719"/>
        <v>9.783557E-3</v>
      </c>
      <c r="P6571">
        <f t="shared" si="720"/>
        <v>0.29742013280000001</v>
      </c>
      <c r="Q6571" t="str">
        <f>VLOOKUP(VLOOKUP(C6571,Mapping!$A$1:$C$17,3,0),Mapping!$E$1:$F$6,2,0)</f>
        <v>Vùng 02</v>
      </c>
    </row>
    <row r="6572" spans="1:17" x14ac:dyDescent="0.3">
      <c r="A6572" s="33">
        <v>44865</v>
      </c>
      <c r="B6572">
        <v>2477</v>
      </c>
      <c r="C6572">
        <v>43</v>
      </c>
      <c r="D6572" s="38" t="s">
        <v>77</v>
      </c>
      <c r="E6572" s="2" t="s">
        <v>41</v>
      </c>
      <c r="F6572">
        <v>648361</v>
      </c>
      <c r="G6572" s="44">
        <f t="shared" si="714"/>
        <v>44562</v>
      </c>
      <c r="H6572" s="50">
        <f t="shared" si="715"/>
        <v>304</v>
      </c>
      <c r="I6572" s="50">
        <f t="shared" si="716"/>
        <v>7244259.2000000002</v>
      </c>
      <c r="J6572" s="46">
        <v>238298</v>
      </c>
      <c r="K6572" s="2" t="s">
        <v>34</v>
      </c>
      <c r="L6572" s="52" t="str">
        <f t="shared" si="717"/>
        <v>20221031VND</v>
      </c>
      <c r="M6572">
        <f>VLOOKUP(L6572,Mapping!$H$1:$K$25,4,0)</f>
        <v>1</v>
      </c>
      <c r="N6572">
        <f t="shared" si="718"/>
        <v>6.4836099999999997E-4</v>
      </c>
      <c r="O6572">
        <f t="shared" si="719"/>
        <v>2.3829799999999999E-4</v>
      </c>
      <c r="P6572">
        <f t="shared" si="720"/>
        <v>7.2442592000000004E-3</v>
      </c>
      <c r="Q6572" t="str">
        <f>VLOOKUP(VLOOKUP(C6572,Mapping!$A$1:$C$17,3,0),Mapping!$E$1:$F$6,2,0)</f>
        <v>Vùng 04</v>
      </c>
    </row>
    <row r="6573" spans="1:17" x14ac:dyDescent="0.3">
      <c r="A6573" s="44">
        <v>44865</v>
      </c>
      <c r="B6573">
        <v>2477</v>
      </c>
      <c r="C6573">
        <v>43</v>
      </c>
      <c r="D6573" s="38" t="s">
        <v>77</v>
      </c>
      <c r="E6573" s="2" t="s">
        <v>41</v>
      </c>
      <c r="F6573">
        <v>1714514</v>
      </c>
      <c r="G6573" s="44">
        <f t="shared" si="714"/>
        <v>44562</v>
      </c>
      <c r="H6573" s="50">
        <f t="shared" si="715"/>
        <v>304</v>
      </c>
      <c r="I6573" s="50">
        <f t="shared" si="716"/>
        <v>697943677440</v>
      </c>
      <c r="J6573" s="46">
        <v>979800</v>
      </c>
      <c r="K6573" s="2" t="s">
        <v>35</v>
      </c>
      <c r="L6573" s="52" t="str">
        <f t="shared" si="717"/>
        <v>20221031USD</v>
      </c>
      <c r="M6573">
        <f>VLOOKUP(L6573,Mapping!$H$1:$K$25,4,0)</f>
        <v>23432</v>
      </c>
      <c r="N6573">
        <f t="shared" si="718"/>
        <v>40.174492047999998</v>
      </c>
      <c r="O6573">
        <f t="shared" si="719"/>
        <v>22.958673600000001</v>
      </c>
      <c r="P6573">
        <f t="shared" si="720"/>
        <v>697.94367743999999</v>
      </c>
      <c r="Q6573" t="str">
        <f>VLOOKUP(VLOOKUP(C6573,Mapping!$A$1:$C$17,3,0),Mapping!$E$1:$F$6,2,0)</f>
        <v>Vùng 04</v>
      </c>
    </row>
    <row r="6574" spans="1:17" x14ac:dyDescent="0.3">
      <c r="A6574" s="33">
        <v>44865</v>
      </c>
      <c r="B6574">
        <v>2478</v>
      </c>
      <c r="C6574">
        <v>34</v>
      </c>
      <c r="D6574" s="38" t="s">
        <v>77</v>
      </c>
      <c r="E6574" s="2" t="s">
        <v>41</v>
      </c>
      <c r="F6574">
        <v>6905798</v>
      </c>
      <c r="G6574" s="44">
        <f t="shared" si="714"/>
        <v>44562</v>
      </c>
      <c r="H6574" s="50">
        <f t="shared" si="715"/>
        <v>304</v>
      </c>
      <c r="I6574" s="50">
        <f t="shared" si="716"/>
        <v>268918612.80000001</v>
      </c>
      <c r="J6574" s="46">
        <v>8846007</v>
      </c>
      <c r="K6574" s="2" t="s">
        <v>34</v>
      </c>
      <c r="L6574" s="52" t="str">
        <f t="shared" si="717"/>
        <v>20221031VND</v>
      </c>
      <c r="M6574">
        <f>VLOOKUP(L6574,Mapping!$H$1:$K$25,4,0)</f>
        <v>1</v>
      </c>
      <c r="N6574">
        <f t="shared" si="718"/>
        <v>6.9057980000000003E-3</v>
      </c>
      <c r="O6574">
        <f t="shared" si="719"/>
        <v>8.8460069999999995E-3</v>
      </c>
      <c r="P6574">
        <f t="shared" si="720"/>
        <v>0.26891861280000001</v>
      </c>
      <c r="Q6574" t="str">
        <f>VLOOKUP(VLOOKUP(C6574,Mapping!$A$1:$C$17,3,0),Mapping!$E$1:$F$6,2,0)</f>
        <v>Vùng 02</v>
      </c>
    </row>
    <row r="6575" spans="1:17" x14ac:dyDescent="0.3">
      <c r="A6575" s="33">
        <v>44865</v>
      </c>
      <c r="B6575">
        <v>2479</v>
      </c>
      <c r="C6575">
        <v>16</v>
      </c>
      <c r="D6575" s="38" t="s">
        <v>77</v>
      </c>
      <c r="E6575" s="2" t="s">
        <v>41</v>
      </c>
      <c r="F6575">
        <v>1520878</v>
      </c>
      <c r="G6575" s="44">
        <f t="shared" si="714"/>
        <v>44562</v>
      </c>
      <c r="H6575" s="50">
        <f t="shared" si="715"/>
        <v>304</v>
      </c>
      <c r="I6575" s="50">
        <f t="shared" si="716"/>
        <v>7118646.3999999994</v>
      </c>
      <c r="J6575" s="46">
        <v>234166</v>
      </c>
      <c r="K6575" s="2" t="s">
        <v>34</v>
      </c>
      <c r="L6575" s="52" t="str">
        <f t="shared" si="717"/>
        <v>20221031VND</v>
      </c>
      <c r="M6575">
        <f>VLOOKUP(L6575,Mapping!$H$1:$K$25,4,0)</f>
        <v>1</v>
      </c>
      <c r="N6575">
        <f t="shared" si="718"/>
        <v>1.520878E-3</v>
      </c>
      <c r="O6575">
        <f t="shared" si="719"/>
        <v>2.3416600000000001E-4</v>
      </c>
      <c r="P6575">
        <f t="shared" si="720"/>
        <v>7.1186463999999994E-3</v>
      </c>
      <c r="Q6575" t="str">
        <f>VLOOKUP(VLOOKUP(C6575,Mapping!$A$1:$C$17,3,0),Mapping!$E$1:$F$6,2,0)</f>
        <v>Vùng 01</v>
      </c>
    </row>
    <row r="6576" spans="1:17" x14ac:dyDescent="0.3">
      <c r="A6576" s="33">
        <v>44865</v>
      </c>
      <c r="B6576">
        <v>2480</v>
      </c>
      <c r="C6576">
        <v>20</v>
      </c>
      <c r="D6576" s="38" t="s">
        <v>77</v>
      </c>
      <c r="E6576" s="2" t="s">
        <v>41</v>
      </c>
      <c r="F6576">
        <v>4288078</v>
      </c>
      <c r="G6576" s="44">
        <f t="shared" si="714"/>
        <v>44562</v>
      </c>
      <c r="H6576" s="50">
        <f t="shared" si="715"/>
        <v>304</v>
      </c>
      <c r="I6576" s="50">
        <f t="shared" si="716"/>
        <v>169970473.59999999</v>
      </c>
      <c r="J6576" s="46">
        <v>5591134</v>
      </c>
      <c r="K6576" s="2" t="s">
        <v>34</v>
      </c>
      <c r="L6576" s="52" t="str">
        <f t="shared" si="717"/>
        <v>20221031VND</v>
      </c>
      <c r="M6576">
        <f>VLOOKUP(L6576,Mapping!$H$1:$K$25,4,0)</f>
        <v>1</v>
      </c>
      <c r="N6576">
        <f t="shared" si="718"/>
        <v>4.2880779999999999E-3</v>
      </c>
      <c r="O6576">
        <f t="shared" si="719"/>
        <v>5.5911340000000002E-3</v>
      </c>
      <c r="P6576">
        <f t="shared" si="720"/>
        <v>0.1699704736</v>
      </c>
      <c r="Q6576" t="str">
        <f>VLOOKUP(VLOOKUP(C6576,Mapping!$A$1:$C$17,3,0),Mapping!$E$1:$F$6,2,0)</f>
        <v>Vùng 02</v>
      </c>
    </row>
    <row r="6577" spans="1:17" x14ac:dyDescent="0.3">
      <c r="A6577" s="33">
        <v>44865</v>
      </c>
      <c r="B6577">
        <v>2480</v>
      </c>
      <c r="C6577">
        <v>45</v>
      </c>
      <c r="D6577" s="38" t="s">
        <v>77</v>
      </c>
      <c r="E6577" s="2" t="s">
        <v>41</v>
      </c>
      <c r="F6577">
        <v>1849237</v>
      </c>
      <c r="G6577" s="44">
        <f t="shared" si="714"/>
        <v>44562</v>
      </c>
      <c r="H6577" s="50">
        <f t="shared" si="715"/>
        <v>304</v>
      </c>
      <c r="I6577" s="50">
        <f t="shared" si="716"/>
        <v>12270443.200000001</v>
      </c>
      <c r="J6577" s="46">
        <v>403633</v>
      </c>
      <c r="K6577" s="2" t="s">
        <v>34</v>
      </c>
      <c r="L6577" s="52" t="str">
        <f t="shared" si="717"/>
        <v>20221031VND</v>
      </c>
      <c r="M6577">
        <f>VLOOKUP(L6577,Mapping!$H$1:$K$25,4,0)</f>
        <v>1</v>
      </c>
      <c r="N6577">
        <f t="shared" si="718"/>
        <v>1.8492370000000001E-3</v>
      </c>
      <c r="O6577">
        <f t="shared" si="719"/>
        <v>4.0363299999999998E-4</v>
      </c>
      <c r="P6577">
        <f t="shared" si="720"/>
        <v>1.2270443200000002E-2</v>
      </c>
      <c r="Q6577" t="str">
        <f>VLOOKUP(VLOOKUP(C6577,Mapping!$A$1:$C$17,3,0),Mapping!$E$1:$F$6,2,0)</f>
        <v>Vùng 02</v>
      </c>
    </row>
    <row r="6578" spans="1:17" x14ac:dyDescent="0.3">
      <c r="A6578" s="33">
        <v>44865</v>
      </c>
      <c r="B6578">
        <v>2480</v>
      </c>
      <c r="C6578">
        <v>24</v>
      </c>
      <c r="D6578" s="38" t="s">
        <v>77</v>
      </c>
      <c r="E6578" s="2" t="s">
        <v>41</v>
      </c>
      <c r="F6578">
        <v>1613292</v>
      </c>
      <c r="G6578" s="44">
        <f t="shared" si="714"/>
        <v>44562</v>
      </c>
      <c r="H6578" s="50">
        <f t="shared" si="715"/>
        <v>304</v>
      </c>
      <c r="I6578" s="50">
        <f t="shared" si="716"/>
        <v>5683371.2000000002</v>
      </c>
      <c r="J6578" s="46">
        <v>186953</v>
      </c>
      <c r="K6578" s="2" t="s">
        <v>34</v>
      </c>
      <c r="L6578" s="52" t="str">
        <f t="shared" si="717"/>
        <v>20221031VND</v>
      </c>
      <c r="M6578">
        <f>VLOOKUP(L6578,Mapping!$H$1:$K$25,4,0)</f>
        <v>1</v>
      </c>
      <c r="N6578">
        <f t="shared" si="718"/>
        <v>1.6132919999999999E-3</v>
      </c>
      <c r="O6578">
        <f t="shared" si="719"/>
        <v>1.8695300000000001E-4</v>
      </c>
      <c r="P6578">
        <f t="shared" si="720"/>
        <v>5.6833712000000005E-3</v>
      </c>
      <c r="Q6578" t="str">
        <f>VLOOKUP(VLOOKUP(C6578,Mapping!$A$1:$C$17,3,0),Mapping!$E$1:$F$6,2,0)</f>
        <v>Vùng 04</v>
      </c>
    </row>
    <row r="6579" spans="1:17" x14ac:dyDescent="0.3">
      <c r="A6579" s="33">
        <v>44865</v>
      </c>
      <c r="B6579">
        <v>2481</v>
      </c>
      <c r="C6579">
        <v>34</v>
      </c>
      <c r="D6579" s="38" t="s">
        <v>77</v>
      </c>
      <c r="E6579" s="2" t="s">
        <v>41</v>
      </c>
      <c r="F6579">
        <v>1006086</v>
      </c>
      <c r="G6579" s="44">
        <f t="shared" si="714"/>
        <v>44562</v>
      </c>
      <c r="H6579" s="50">
        <f t="shared" si="715"/>
        <v>304</v>
      </c>
      <c r="I6579" s="50">
        <f t="shared" si="716"/>
        <v>9751833.5999999996</v>
      </c>
      <c r="J6579" s="46">
        <v>320784</v>
      </c>
      <c r="K6579" s="2" t="s">
        <v>34</v>
      </c>
      <c r="L6579" s="52" t="str">
        <f t="shared" si="717"/>
        <v>20221031VND</v>
      </c>
      <c r="M6579">
        <f>VLOOKUP(L6579,Mapping!$H$1:$K$25,4,0)</f>
        <v>1</v>
      </c>
      <c r="N6579">
        <f t="shared" si="718"/>
        <v>1.006086E-3</v>
      </c>
      <c r="O6579">
        <f t="shared" si="719"/>
        <v>3.2078400000000001E-4</v>
      </c>
      <c r="P6579">
        <f t="shared" si="720"/>
        <v>9.751833599999999E-3</v>
      </c>
      <c r="Q6579" t="str">
        <f>VLOOKUP(VLOOKUP(C6579,Mapping!$A$1:$C$17,3,0),Mapping!$E$1:$F$6,2,0)</f>
        <v>Vùng 02</v>
      </c>
    </row>
    <row r="6580" spans="1:17" x14ac:dyDescent="0.3">
      <c r="A6580" s="33">
        <v>44865</v>
      </c>
      <c r="B6580">
        <v>2483</v>
      </c>
      <c r="C6580">
        <v>24</v>
      </c>
      <c r="D6580" s="38" t="s">
        <v>77</v>
      </c>
      <c r="E6580" s="2" t="s">
        <v>41</v>
      </c>
      <c r="F6580">
        <v>282438</v>
      </c>
      <c r="G6580" s="44">
        <f t="shared" si="714"/>
        <v>44562</v>
      </c>
      <c r="H6580" s="50">
        <f t="shared" si="715"/>
        <v>304</v>
      </c>
      <c r="I6580" s="50">
        <f t="shared" si="716"/>
        <v>50961404.800000004</v>
      </c>
      <c r="J6580" s="46">
        <v>1676362</v>
      </c>
      <c r="K6580" s="2" t="s">
        <v>34</v>
      </c>
      <c r="L6580" s="52" t="str">
        <f t="shared" si="717"/>
        <v>20221031VND</v>
      </c>
      <c r="M6580">
        <f>VLOOKUP(L6580,Mapping!$H$1:$K$25,4,0)</f>
        <v>1</v>
      </c>
      <c r="N6580">
        <f t="shared" si="718"/>
        <v>2.8243799999999998E-4</v>
      </c>
      <c r="O6580">
        <f t="shared" si="719"/>
        <v>1.676362E-3</v>
      </c>
      <c r="P6580">
        <f t="shared" si="720"/>
        <v>5.0961404800000006E-2</v>
      </c>
      <c r="Q6580" t="str">
        <f>VLOOKUP(VLOOKUP(C6580,Mapping!$A$1:$C$17,3,0),Mapping!$E$1:$F$6,2,0)</f>
        <v>Vùng 04</v>
      </c>
    </row>
    <row r="6581" spans="1:17" x14ac:dyDescent="0.3">
      <c r="A6581" s="33">
        <v>44865</v>
      </c>
      <c r="B6581">
        <v>2483</v>
      </c>
      <c r="C6581">
        <v>20</v>
      </c>
      <c r="D6581" s="38" t="s">
        <v>77</v>
      </c>
      <c r="E6581" s="2" t="s">
        <v>41</v>
      </c>
      <c r="F6581">
        <v>555893</v>
      </c>
      <c r="G6581" s="44">
        <f t="shared" si="714"/>
        <v>44562</v>
      </c>
      <c r="H6581" s="50">
        <f t="shared" si="715"/>
        <v>304</v>
      </c>
      <c r="I6581" s="50">
        <f t="shared" si="716"/>
        <v>53535676.800000004</v>
      </c>
      <c r="J6581" s="46">
        <v>1761042</v>
      </c>
      <c r="K6581" s="2" t="s">
        <v>34</v>
      </c>
      <c r="L6581" s="52" t="str">
        <f t="shared" si="717"/>
        <v>20221031VND</v>
      </c>
      <c r="M6581">
        <f>VLOOKUP(L6581,Mapping!$H$1:$K$25,4,0)</f>
        <v>1</v>
      </c>
      <c r="N6581">
        <f t="shared" si="718"/>
        <v>5.5589300000000001E-4</v>
      </c>
      <c r="O6581">
        <f t="shared" si="719"/>
        <v>1.761042E-3</v>
      </c>
      <c r="P6581">
        <f t="shared" si="720"/>
        <v>5.3535676800000001E-2</v>
      </c>
      <c r="Q6581" t="str">
        <f>VLOOKUP(VLOOKUP(C6581,Mapping!$A$1:$C$17,3,0),Mapping!$E$1:$F$6,2,0)</f>
        <v>Vùng 02</v>
      </c>
    </row>
    <row r="6582" spans="1:17" x14ac:dyDescent="0.3">
      <c r="A6582" s="33">
        <v>44865</v>
      </c>
      <c r="B6582">
        <v>2489</v>
      </c>
      <c r="C6582">
        <v>20</v>
      </c>
      <c r="D6582" s="38" t="s">
        <v>77</v>
      </c>
      <c r="E6582" s="2" t="s">
        <v>41</v>
      </c>
      <c r="F6582">
        <v>1145214</v>
      </c>
      <c r="G6582" s="44">
        <f t="shared" si="714"/>
        <v>44562</v>
      </c>
      <c r="H6582" s="50">
        <f t="shared" si="715"/>
        <v>304</v>
      </c>
      <c r="I6582" s="50">
        <f t="shared" si="716"/>
        <v>12308960</v>
      </c>
      <c r="J6582" s="46">
        <v>404900</v>
      </c>
      <c r="K6582" s="2" t="s">
        <v>34</v>
      </c>
      <c r="L6582" s="52" t="str">
        <f t="shared" si="717"/>
        <v>20221031VND</v>
      </c>
      <c r="M6582">
        <f>VLOOKUP(L6582,Mapping!$H$1:$K$25,4,0)</f>
        <v>1</v>
      </c>
      <c r="N6582">
        <f t="shared" si="718"/>
        <v>1.1452140000000001E-3</v>
      </c>
      <c r="O6582">
        <f t="shared" si="719"/>
        <v>4.0489999999999998E-4</v>
      </c>
      <c r="P6582">
        <f t="shared" si="720"/>
        <v>1.2308960000000001E-2</v>
      </c>
      <c r="Q6582" t="str">
        <f>VLOOKUP(VLOOKUP(C6582,Mapping!$A$1:$C$17,3,0),Mapping!$E$1:$F$6,2,0)</f>
        <v>Vùng 02</v>
      </c>
    </row>
    <row r="6583" spans="1:17" x14ac:dyDescent="0.3">
      <c r="A6583" s="33">
        <v>44865</v>
      </c>
      <c r="B6583">
        <v>2491</v>
      </c>
      <c r="C6583">
        <v>48</v>
      </c>
      <c r="D6583" s="38" t="s">
        <v>77</v>
      </c>
      <c r="E6583" s="2" t="s">
        <v>41</v>
      </c>
      <c r="F6583">
        <v>169920</v>
      </c>
      <c r="G6583" s="44">
        <f t="shared" si="714"/>
        <v>44562</v>
      </c>
      <c r="H6583" s="50">
        <f t="shared" si="715"/>
        <v>304</v>
      </c>
      <c r="I6583" s="50">
        <f t="shared" si="716"/>
        <v>32811692.800000001</v>
      </c>
      <c r="J6583" s="46">
        <v>1079332</v>
      </c>
      <c r="K6583" s="2" t="s">
        <v>34</v>
      </c>
      <c r="L6583" s="52" t="str">
        <f t="shared" si="717"/>
        <v>20221031VND</v>
      </c>
      <c r="M6583">
        <f>VLOOKUP(L6583,Mapping!$H$1:$K$25,4,0)</f>
        <v>1</v>
      </c>
      <c r="N6583">
        <f t="shared" si="718"/>
        <v>1.6992E-4</v>
      </c>
      <c r="O6583">
        <f t="shared" si="719"/>
        <v>1.0793319999999999E-3</v>
      </c>
      <c r="P6583">
        <f t="shared" si="720"/>
        <v>3.28116928E-2</v>
      </c>
      <c r="Q6583" t="str">
        <f>VLOOKUP(VLOOKUP(C6583,Mapping!$A$1:$C$17,3,0),Mapping!$E$1:$F$6,2,0)</f>
        <v>Vùng 01</v>
      </c>
    </row>
    <row r="6584" spans="1:17" x14ac:dyDescent="0.3">
      <c r="A6584" s="33">
        <v>44865</v>
      </c>
      <c r="B6584">
        <v>2492</v>
      </c>
      <c r="C6584">
        <v>34</v>
      </c>
      <c r="D6584" s="38" t="s">
        <v>77</v>
      </c>
      <c r="E6584" s="2" t="s">
        <v>41</v>
      </c>
      <c r="F6584">
        <v>710783</v>
      </c>
      <c r="G6584" s="44">
        <f t="shared" si="714"/>
        <v>44562</v>
      </c>
      <c r="H6584" s="50">
        <f t="shared" si="715"/>
        <v>304</v>
      </c>
      <c r="I6584" s="50">
        <f t="shared" si="716"/>
        <v>5802052.7999999998</v>
      </c>
      <c r="J6584" s="46">
        <v>190857</v>
      </c>
      <c r="K6584" s="2" t="s">
        <v>34</v>
      </c>
      <c r="L6584" s="52" t="str">
        <f t="shared" si="717"/>
        <v>20221031VND</v>
      </c>
      <c r="M6584">
        <f>VLOOKUP(L6584,Mapping!$H$1:$K$25,4,0)</f>
        <v>1</v>
      </c>
      <c r="N6584">
        <f t="shared" si="718"/>
        <v>7.1078299999999999E-4</v>
      </c>
      <c r="O6584">
        <f t="shared" si="719"/>
        <v>1.9085700000000001E-4</v>
      </c>
      <c r="P6584">
        <f t="shared" si="720"/>
        <v>5.8020527999999997E-3</v>
      </c>
      <c r="Q6584" t="str">
        <f>VLOOKUP(VLOOKUP(C6584,Mapping!$A$1:$C$17,3,0),Mapping!$E$1:$F$6,2,0)</f>
        <v>Vùng 02</v>
      </c>
    </row>
    <row r="6585" spans="1:17" x14ac:dyDescent="0.3">
      <c r="A6585" s="33">
        <v>44865</v>
      </c>
      <c r="B6585">
        <v>2493</v>
      </c>
      <c r="C6585">
        <v>34</v>
      </c>
      <c r="D6585" s="38" t="s">
        <v>77</v>
      </c>
      <c r="E6585" s="2" t="s">
        <v>41</v>
      </c>
      <c r="F6585">
        <v>980461</v>
      </c>
      <c r="G6585" s="44">
        <f t="shared" si="714"/>
        <v>44562</v>
      </c>
      <c r="H6585" s="50">
        <f t="shared" si="715"/>
        <v>304</v>
      </c>
      <c r="I6585" s="50">
        <f t="shared" si="716"/>
        <v>6289638.3999999994</v>
      </c>
      <c r="J6585" s="46">
        <v>206896</v>
      </c>
      <c r="K6585" s="2" t="s">
        <v>34</v>
      </c>
      <c r="L6585" s="52" t="str">
        <f t="shared" si="717"/>
        <v>20221031VND</v>
      </c>
      <c r="M6585">
        <f>VLOOKUP(L6585,Mapping!$H$1:$K$25,4,0)</f>
        <v>1</v>
      </c>
      <c r="N6585">
        <f t="shared" si="718"/>
        <v>9.8046099999999996E-4</v>
      </c>
      <c r="O6585">
        <f t="shared" si="719"/>
        <v>2.0689600000000001E-4</v>
      </c>
      <c r="P6585">
        <f t="shared" si="720"/>
        <v>6.2896383999999994E-3</v>
      </c>
      <c r="Q6585" t="str">
        <f>VLOOKUP(VLOOKUP(C6585,Mapping!$A$1:$C$17,3,0),Mapping!$E$1:$F$6,2,0)</f>
        <v>Vùng 02</v>
      </c>
    </row>
    <row r="6586" spans="1:17" x14ac:dyDescent="0.3">
      <c r="A6586" s="33">
        <v>44865</v>
      </c>
      <c r="B6586">
        <v>2494</v>
      </c>
      <c r="C6586">
        <v>24</v>
      </c>
      <c r="D6586" s="38" t="s">
        <v>77</v>
      </c>
      <c r="E6586" s="2" t="s">
        <v>41</v>
      </c>
      <c r="F6586">
        <v>1997141</v>
      </c>
      <c r="G6586" s="44">
        <f t="shared" si="714"/>
        <v>44562</v>
      </c>
      <c r="H6586" s="50">
        <f t="shared" si="715"/>
        <v>304</v>
      </c>
      <c r="I6586" s="50">
        <f t="shared" si="716"/>
        <v>8660048</v>
      </c>
      <c r="J6586" s="46">
        <v>284870</v>
      </c>
      <c r="K6586" s="2" t="s">
        <v>34</v>
      </c>
      <c r="L6586" s="52" t="str">
        <f t="shared" si="717"/>
        <v>20221031VND</v>
      </c>
      <c r="M6586">
        <f>VLOOKUP(L6586,Mapping!$H$1:$K$25,4,0)</f>
        <v>1</v>
      </c>
      <c r="N6586">
        <f t="shared" si="718"/>
        <v>1.997141E-3</v>
      </c>
      <c r="O6586">
        <f t="shared" si="719"/>
        <v>2.8487E-4</v>
      </c>
      <c r="P6586">
        <f t="shared" si="720"/>
        <v>8.6600480000000001E-3</v>
      </c>
      <c r="Q6586" t="str">
        <f>VLOOKUP(VLOOKUP(C6586,Mapping!$A$1:$C$17,3,0),Mapping!$E$1:$F$6,2,0)</f>
        <v>Vùng 04</v>
      </c>
    </row>
    <row r="6587" spans="1:17" x14ac:dyDescent="0.3">
      <c r="A6587" s="33">
        <v>44865</v>
      </c>
      <c r="B6587">
        <v>2495</v>
      </c>
      <c r="C6587">
        <v>34</v>
      </c>
      <c r="D6587" s="38" t="s">
        <v>77</v>
      </c>
      <c r="E6587" s="2" t="s">
        <v>41</v>
      </c>
      <c r="F6587">
        <v>12587</v>
      </c>
      <c r="G6587" s="44">
        <f t="shared" si="714"/>
        <v>44562</v>
      </c>
      <c r="H6587" s="50">
        <f t="shared" si="715"/>
        <v>304</v>
      </c>
      <c r="I6587" s="50">
        <f t="shared" si="716"/>
        <v>21340161.599999998</v>
      </c>
      <c r="J6587" s="46">
        <v>701979</v>
      </c>
      <c r="K6587" s="2" t="s">
        <v>34</v>
      </c>
      <c r="L6587" s="52" t="str">
        <f t="shared" si="717"/>
        <v>20221031VND</v>
      </c>
      <c r="M6587">
        <f>VLOOKUP(L6587,Mapping!$H$1:$K$25,4,0)</f>
        <v>1</v>
      </c>
      <c r="N6587">
        <f t="shared" si="718"/>
        <v>1.2587E-5</v>
      </c>
      <c r="O6587">
        <f t="shared" si="719"/>
        <v>7.0197900000000004E-4</v>
      </c>
      <c r="P6587">
        <f t="shared" si="720"/>
        <v>2.1340161599999997E-2</v>
      </c>
      <c r="Q6587" t="str">
        <f>VLOOKUP(VLOOKUP(C6587,Mapping!$A$1:$C$17,3,0),Mapping!$E$1:$F$6,2,0)</f>
        <v>Vùng 02</v>
      </c>
    </row>
    <row r="6588" spans="1:17" x14ac:dyDescent="0.3">
      <c r="A6588" s="33">
        <v>44865</v>
      </c>
      <c r="B6588">
        <v>2496</v>
      </c>
      <c r="C6588">
        <v>25</v>
      </c>
      <c r="D6588" s="38" t="s">
        <v>77</v>
      </c>
      <c r="E6588" s="2" t="s">
        <v>41</v>
      </c>
      <c r="F6588">
        <v>5239215</v>
      </c>
      <c r="G6588" s="44">
        <f t="shared" si="714"/>
        <v>44562</v>
      </c>
      <c r="H6588" s="50">
        <f t="shared" si="715"/>
        <v>304</v>
      </c>
      <c r="I6588" s="50">
        <f t="shared" si="716"/>
        <v>133657947.2</v>
      </c>
      <c r="J6588" s="46">
        <v>4396643</v>
      </c>
      <c r="K6588" s="2" t="s">
        <v>34</v>
      </c>
      <c r="L6588" s="52" t="str">
        <f t="shared" si="717"/>
        <v>20221031VND</v>
      </c>
      <c r="M6588">
        <f>VLOOKUP(L6588,Mapping!$H$1:$K$25,4,0)</f>
        <v>1</v>
      </c>
      <c r="N6588">
        <f t="shared" si="718"/>
        <v>5.2392150000000002E-3</v>
      </c>
      <c r="O6588">
        <f t="shared" si="719"/>
        <v>4.3966430000000004E-3</v>
      </c>
      <c r="P6588">
        <f t="shared" si="720"/>
        <v>0.13365794720000002</v>
      </c>
      <c r="Q6588" t="str">
        <f>VLOOKUP(VLOOKUP(C6588,Mapping!$A$1:$C$17,3,0),Mapping!$E$1:$F$6,2,0)</f>
        <v>Vùng 01</v>
      </c>
    </row>
    <row r="6589" spans="1:17" x14ac:dyDescent="0.3">
      <c r="A6589" s="33">
        <v>44865</v>
      </c>
      <c r="B6589">
        <v>2496</v>
      </c>
      <c r="C6589">
        <v>25</v>
      </c>
      <c r="D6589" s="38" t="s">
        <v>77</v>
      </c>
      <c r="E6589" s="2" t="s">
        <v>41</v>
      </c>
      <c r="F6589">
        <v>1645535</v>
      </c>
      <c r="G6589" s="44">
        <f t="shared" si="714"/>
        <v>44562</v>
      </c>
      <c r="H6589" s="50">
        <f t="shared" si="715"/>
        <v>304</v>
      </c>
      <c r="I6589" s="50">
        <f t="shared" si="716"/>
        <v>846126708160</v>
      </c>
      <c r="J6589" s="46">
        <v>1187825</v>
      </c>
      <c r="K6589" s="2" t="s">
        <v>35</v>
      </c>
      <c r="L6589" s="52" t="str">
        <f t="shared" si="717"/>
        <v>20221031USD</v>
      </c>
      <c r="M6589">
        <f>VLOOKUP(L6589,Mapping!$H$1:$K$25,4,0)</f>
        <v>23432</v>
      </c>
      <c r="N6589">
        <f t="shared" si="718"/>
        <v>38.558176119999999</v>
      </c>
      <c r="O6589">
        <f t="shared" si="719"/>
        <v>27.833115400000001</v>
      </c>
      <c r="P6589">
        <f t="shared" si="720"/>
        <v>846.12670816000002</v>
      </c>
      <c r="Q6589" t="str">
        <f>VLOOKUP(VLOOKUP(C6589,Mapping!$A$1:$C$17,3,0),Mapping!$E$1:$F$6,2,0)</f>
        <v>Vùng 01</v>
      </c>
    </row>
    <row r="6590" spans="1:17" x14ac:dyDescent="0.3">
      <c r="A6590" s="33">
        <v>44865</v>
      </c>
      <c r="B6590">
        <v>2497</v>
      </c>
      <c r="C6590">
        <v>20</v>
      </c>
      <c r="D6590" s="38" t="s">
        <v>77</v>
      </c>
      <c r="E6590" s="2" t="s">
        <v>41</v>
      </c>
      <c r="F6590">
        <v>896288</v>
      </c>
      <c r="G6590" s="44">
        <f t="shared" si="714"/>
        <v>44562</v>
      </c>
      <c r="H6590" s="50">
        <f t="shared" si="715"/>
        <v>304</v>
      </c>
      <c r="I6590" s="50">
        <f t="shared" si="716"/>
        <v>28829110.400000002</v>
      </c>
      <c r="J6590" s="46">
        <v>948326</v>
      </c>
      <c r="K6590" s="2" t="s">
        <v>34</v>
      </c>
      <c r="L6590" s="52" t="str">
        <f t="shared" si="717"/>
        <v>20221031VND</v>
      </c>
      <c r="M6590">
        <f>VLOOKUP(L6590,Mapping!$H$1:$K$25,4,0)</f>
        <v>1</v>
      </c>
      <c r="N6590">
        <f t="shared" si="718"/>
        <v>8.9628799999999997E-4</v>
      </c>
      <c r="O6590">
        <f t="shared" si="719"/>
        <v>9.4832599999999999E-4</v>
      </c>
      <c r="P6590">
        <f t="shared" si="720"/>
        <v>2.8829110400000003E-2</v>
      </c>
      <c r="Q6590" t="str">
        <f>VLOOKUP(VLOOKUP(C6590,Mapping!$A$1:$C$17,3,0),Mapping!$E$1:$F$6,2,0)</f>
        <v>Vùng 02</v>
      </c>
    </row>
    <row r="6591" spans="1:17" x14ac:dyDescent="0.3">
      <c r="A6591" s="33">
        <v>44865</v>
      </c>
      <c r="B6591">
        <v>2497</v>
      </c>
      <c r="C6591">
        <v>20</v>
      </c>
      <c r="D6591" s="38" t="s">
        <v>77</v>
      </c>
      <c r="E6591" s="2" t="s">
        <v>41</v>
      </c>
      <c r="F6591">
        <v>1045956</v>
      </c>
      <c r="G6591" s="44">
        <f t="shared" si="714"/>
        <v>44562</v>
      </c>
      <c r="H6591" s="50">
        <f t="shared" si="715"/>
        <v>304</v>
      </c>
      <c r="I6591" s="50">
        <f t="shared" si="716"/>
        <v>10756067.200000001</v>
      </c>
      <c r="J6591" s="46">
        <v>353818</v>
      </c>
      <c r="K6591" s="2" t="s">
        <v>34</v>
      </c>
      <c r="L6591" s="52" t="str">
        <f t="shared" si="717"/>
        <v>20221031VND</v>
      </c>
      <c r="M6591">
        <f>VLOOKUP(L6591,Mapping!$H$1:$K$25,4,0)</f>
        <v>1</v>
      </c>
      <c r="N6591">
        <f t="shared" si="718"/>
        <v>1.045956E-3</v>
      </c>
      <c r="O6591">
        <f t="shared" si="719"/>
        <v>3.5381799999999999E-4</v>
      </c>
      <c r="P6591">
        <f t="shared" si="720"/>
        <v>1.07560672E-2</v>
      </c>
      <c r="Q6591" t="str">
        <f>VLOOKUP(VLOOKUP(C6591,Mapping!$A$1:$C$17,3,0),Mapping!$E$1:$F$6,2,0)</f>
        <v>Vùng 02</v>
      </c>
    </row>
    <row r="6592" spans="1:17" x14ac:dyDescent="0.3">
      <c r="A6592" s="33">
        <v>44865</v>
      </c>
      <c r="B6592">
        <v>2498</v>
      </c>
      <c r="C6592">
        <v>48</v>
      </c>
      <c r="D6592" s="38" t="s">
        <v>77</v>
      </c>
      <c r="E6592" s="2" t="s">
        <v>41</v>
      </c>
      <c r="F6592">
        <v>364601</v>
      </c>
      <c r="G6592" s="44">
        <f t="shared" si="714"/>
        <v>44562</v>
      </c>
      <c r="H6592" s="50">
        <f t="shared" si="715"/>
        <v>304</v>
      </c>
      <c r="I6592" s="50">
        <f t="shared" si="716"/>
        <v>16772257.6</v>
      </c>
      <c r="J6592" s="46">
        <v>551719</v>
      </c>
      <c r="K6592" s="2" t="s">
        <v>34</v>
      </c>
      <c r="L6592" s="52" t="str">
        <f t="shared" si="717"/>
        <v>20221031VND</v>
      </c>
      <c r="M6592">
        <f>VLOOKUP(L6592,Mapping!$H$1:$K$25,4,0)</f>
        <v>1</v>
      </c>
      <c r="N6592">
        <f t="shared" si="718"/>
        <v>3.6460099999999999E-4</v>
      </c>
      <c r="O6592">
        <f t="shared" si="719"/>
        <v>5.5171899999999999E-4</v>
      </c>
      <c r="P6592">
        <f t="shared" si="720"/>
        <v>1.67722576E-2</v>
      </c>
      <c r="Q6592" t="str">
        <f>VLOOKUP(VLOOKUP(C6592,Mapping!$A$1:$C$17,3,0),Mapping!$E$1:$F$6,2,0)</f>
        <v>Vùng 01</v>
      </c>
    </row>
    <row r="6593" spans="1:17" x14ac:dyDescent="0.3">
      <c r="A6593" s="33">
        <v>44865</v>
      </c>
      <c r="B6593">
        <v>2498</v>
      </c>
      <c r="C6593">
        <v>48</v>
      </c>
      <c r="D6593" s="38" t="s">
        <v>77</v>
      </c>
      <c r="E6593" s="2" t="s">
        <v>41</v>
      </c>
      <c r="F6593">
        <v>1246316</v>
      </c>
      <c r="G6593" s="44">
        <f t="shared" si="714"/>
        <v>44562</v>
      </c>
      <c r="H6593" s="50">
        <f t="shared" si="715"/>
        <v>304</v>
      </c>
      <c r="I6593" s="50">
        <f t="shared" si="716"/>
        <v>15673024</v>
      </c>
      <c r="J6593" s="46">
        <v>515560</v>
      </c>
      <c r="K6593" s="2" t="s">
        <v>34</v>
      </c>
      <c r="L6593" s="52" t="str">
        <f t="shared" si="717"/>
        <v>20221031VND</v>
      </c>
      <c r="M6593">
        <f>VLOOKUP(L6593,Mapping!$H$1:$K$25,4,0)</f>
        <v>1</v>
      </c>
      <c r="N6593">
        <f t="shared" si="718"/>
        <v>1.2463159999999999E-3</v>
      </c>
      <c r="O6593">
        <f t="shared" si="719"/>
        <v>5.1555999999999998E-4</v>
      </c>
      <c r="P6593">
        <f t="shared" si="720"/>
        <v>1.5673024000000001E-2</v>
      </c>
      <c r="Q6593" t="str">
        <f>VLOOKUP(VLOOKUP(C6593,Mapping!$A$1:$C$17,3,0),Mapping!$E$1:$F$6,2,0)</f>
        <v>Vùng 01</v>
      </c>
    </row>
    <row r="6594" spans="1:17" x14ac:dyDescent="0.3">
      <c r="A6594" s="33">
        <v>44865</v>
      </c>
      <c r="B6594">
        <v>2498</v>
      </c>
      <c r="C6594">
        <v>40</v>
      </c>
      <c r="D6594" s="38" t="s">
        <v>77</v>
      </c>
      <c r="E6594" s="2" t="s">
        <v>41</v>
      </c>
      <c r="F6594">
        <v>734133</v>
      </c>
      <c r="G6594" s="44">
        <f t="shared" ref="G6594:G6657" si="721">DATE(YEAR(A6594),1,1)</f>
        <v>44562</v>
      </c>
      <c r="H6594" s="50">
        <f t="shared" ref="H6594:H6657" si="722">DATEDIF(G6594,A6594,"D")+1</f>
        <v>304</v>
      </c>
      <c r="I6594" s="50">
        <f t="shared" si="716"/>
        <v>58899513.600000001</v>
      </c>
      <c r="J6594" s="46">
        <v>1937484</v>
      </c>
      <c r="K6594" s="2" t="s">
        <v>34</v>
      </c>
      <c r="L6594" s="52" t="str">
        <f t="shared" si="717"/>
        <v>20221031VND</v>
      </c>
      <c r="M6594">
        <f>VLOOKUP(L6594,Mapping!$H$1:$K$25,4,0)</f>
        <v>1</v>
      </c>
      <c r="N6594">
        <f t="shared" si="718"/>
        <v>7.3413299999999999E-4</v>
      </c>
      <c r="O6594">
        <f t="shared" si="719"/>
        <v>1.937484E-3</v>
      </c>
      <c r="P6594">
        <f t="shared" si="720"/>
        <v>5.8899513600000002E-2</v>
      </c>
      <c r="Q6594" t="str">
        <f>VLOOKUP(VLOOKUP(C6594,Mapping!$A$1:$C$17,3,0),Mapping!$E$1:$F$6,2,0)</f>
        <v>Vùng 01</v>
      </c>
    </row>
    <row r="6595" spans="1:17" x14ac:dyDescent="0.3">
      <c r="A6595" s="33">
        <v>44865</v>
      </c>
      <c r="B6595">
        <v>2500</v>
      </c>
      <c r="C6595">
        <v>41</v>
      </c>
      <c r="D6595" s="38" t="s">
        <v>77</v>
      </c>
      <c r="E6595" s="2" t="s">
        <v>41</v>
      </c>
      <c r="F6595">
        <v>1532634</v>
      </c>
      <c r="G6595" s="44">
        <f t="shared" si="721"/>
        <v>44562</v>
      </c>
      <c r="H6595" s="50">
        <f t="shared" si="722"/>
        <v>304</v>
      </c>
      <c r="I6595" s="50">
        <f t="shared" ref="I6595:I6658" si="723">H6595*(J6595/10)*M6595</f>
        <v>1055427.2</v>
      </c>
      <c r="J6595" s="46">
        <v>34718</v>
      </c>
      <c r="K6595" s="2" t="s">
        <v>34</v>
      </c>
      <c r="L6595" s="52" t="str">
        <f t="shared" ref="L6595:L6658" si="724">CONCATENATE(TEXT(A6595,"YYYYMMDD"),K6595)</f>
        <v>20221031VND</v>
      </c>
      <c r="M6595">
        <f>VLOOKUP(L6595,Mapping!$H$1:$K$25,4,0)</f>
        <v>1</v>
      </c>
      <c r="N6595">
        <f t="shared" ref="N6595:N6658" si="725">F6595*M6595/10^9</f>
        <v>1.5326339999999999E-3</v>
      </c>
      <c r="O6595">
        <f t="shared" ref="O6595:O6658" si="726">J6595*M6595/10^9</f>
        <v>3.4718000000000002E-5</v>
      </c>
      <c r="P6595">
        <f t="shared" ref="P6595:P6658" si="727">I6595/10^9</f>
        <v>1.0554271999999999E-3</v>
      </c>
      <c r="Q6595" t="str">
        <f>VLOOKUP(VLOOKUP(C6595,Mapping!$A$1:$C$17,3,0),Mapping!$E$1:$F$6,2,0)</f>
        <v>Vùng 05</v>
      </c>
    </row>
    <row r="6596" spans="1:17" x14ac:dyDescent="0.3">
      <c r="A6596" s="33">
        <v>44865</v>
      </c>
      <c r="B6596">
        <v>2501</v>
      </c>
      <c r="C6596">
        <v>20</v>
      </c>
      <c r="D6596" s="38" t="s">
        <v>77</v>
      </c>
      <c r="E6596" s="2" t="s">
        <v>41</v>
      </c>
      <c r="F6596">
        <v>1548575</v>
      </c>
      <c r="G6596" s="44">
        <f t="shared" si="721"/>
        <v>44562</v>
      </c>
      <c r="H6596" s="50">
        <f t="shared" si="722"/>
        <v>304</v>
      </c>
      <c r="I6596" s="50">
        <f t="shared" si="723"/>
        <v>16296528</v>
      </c>
      <c r="J6596" s="46">
        <v>536070</v>
      </c>
      <c r="K6596" s="2" t="s">
        <v>34</v>
      </c>
      <c r="L6596" s="52" t="str">
        <f t="shared" si="724"/>
        <v>20221031VND</v>
      </c>
      <c r="M6596">
        <f>VLOOKUP(L6596,Mapping!$H$1:$K$25,4,0)</f>
        <v>1</v>
      </c>
      <c r="N6596">
        <f t="shared" si="725"/>
        <v>1.548575E-3</v>
      </c>
      <c r="O6596">
        <f t="shared" si="726"/>
        <v>5.3607000000000004E-4</v>
      </c>
      <c r="P6596">
        <f t="shared" si="727"/>
        <v>1.6296528000000001E-2</v>
      </c>
      <c r="Q6596" t="str">
        <f>VLOOKUP(VLOOKUP(C6596,Mapping!$A$1:$C$17,3,0),Mapping!$E$1:$F$6,2,0)</f>
        <v>Vùng 02</v>
      </c>
    </row>
    <row r="6597" spans="1:17" x14ac:dyDescent="0.3">
      <c r="A6597" s="33">
        <v>44865</v>
      </c>
      <c r="B6597">
        <v>2501</v>
      </c>
      <c r="C6597">
        <v>20</v>
      </c>
      <c r="D6597" s="38" t="s">
        <v>77</v>
      </c>
      <c r="E6597" s="2" t="s">
        <v>41</v>
      </c>
      <c r="F6597">
        <v>1103356</v>
      </c>
      <c r="G6597" s="44">
        <f t="shared" si="721"/>
        <v>44562</v>
      </c>
      <c r="H6597" s="50">
        <f t="shared" si="722"/>
        <v>304</v>
      </c>
      <c r="I6597" s="50">
        <f t="shared" si="723"/>
        <v>53820372.800000004</v>
      </c>
      <c r="J6597" s="46">
        <v>1770407</v>
      </c>
      <c r="K6597" s="2" t="s">
        <v>34</v>
      </c>
      <c r="L6597" s="52" t="str">
        <f t="shared" si="724"/>
        <v>20221031VND</v>
      </c>
      <c r="M6597">
        <f>VLOOKUP(L6597,Mapping!$H$1:$K$25,4,0)</f>
        <v>1</v>
      </c>
      <c r="N6597">
        <f t="shared" si="725"/>
        <v>1.103356E-3</v>
      </c>
      <c r="O6597">
        <f t="shared" si="726"/>
        <v>1.7704070000000001E-3</v>
      </c>
      <c r="P6597">
        <f t="shared" si="727"/>
        <v>5.3820372800000002E-2</v>
      </c>
      <c r="Q6597" t="str">
        <f>VLOOKUP(VLOOKUP(C6597,Mapping!$A$1:$C$17,3,0),Mapping!$E$1:$F$6,2,0)</f>
        <v>Vùng 02</v>
      </c>
    </row>
    <row r="6598" spans="1:17" x14ac:dyDescent="0.3">
      <c r="A6598" s="33">
        <v>44865</v>
      </c>
      <c r="B6598">
        <v>2504</v>
      </c>
      <c r="C6598">
        <v>20</v>
      </c>
      <c r="D6598" s="38" t="s">
        <v>77</v>
      </c>
      <c r="E6598" s="2" t="s">
        <v>41</v>
      </c>
      <c r="F6598">
        <v>1843687</v>
      </c>
      <c r="G6598" s="44">
        <f t="shared" si="721"/>
        <v>44562</v>
      </c>
      <c r="H6598" s="50">
        <f t="shared" si="722"/>
        <v>304</v>
      </c>
      <c r="I6598" s="50">
        <f t="shared" si="723"/>
        <v>17666108.800000001</v>
      </c>
      <c r="J6598" s="46">
        <v>581122</v>
      </c>
      <c r="K6598" s="2" t="s">
        <v>34</v>
      </c>
      <c r="L6598" s="52" t="str">
        <f t="shared" si="724"/>
        <v>20221031VND</v>
      </c>
      <c r="M6598">
        <f>VLOOKUP(L6598,Mapping!$H$1:$K$25,4,0)</f>
        <v>1</v>
      </c>
      <c r="N6598">
        <f t="shared" si="725"/>
        <v>1.8436870000000001E-3</v>
      </c>
      <c r="O6598">
        <f t="shared" si="726"/>
        <v>5.81122E-4</v>
      </c>
      <c r="P6598">
        <f t="shared" si="727"/>
        <v>1.76661088E-2</v>
      </c>
      <c r="Q6598" t="str">
        <f>VLOOKUP(VLOOKUP(C6598,Mapping!$A$1:$C$17,3,0),Mapping!$E$1:$F$6,2,0)</f>
        <v>Vùng 02</v>
      </c>
    </row>
    <row r="6599" spans="1:17" x14ac:dyDescent="0.3">
      <c r="A6599" s="33">
        <v>44865</v>
      </c>
      <c r="B6599">
        <v>2504</v>
      </c>
      <c r="C6599">
        <v>24</v>
      </c>
      <c r="D6599" s="38" t="s">
        <v>77</v>
      </c>
      <c r="E6599" s="2" t="s">
        <v>41</v>
      </c>
      <c r="F6599">
        <v>1064157</v>
      </c>
      <c r="G6599" s="44">
        <f t="shared" si="721"/>
        <v>44562</v>
      </c>
      <c r="H6599" s="50">
        <f t="shared" si="722"/>
        <v>304</v>
      </c>
      <c r="I6599" s="50">
        <f t="shared" si="723"/>
        <v>28036126.400000002</v>
      </c>
      <c r="J6599" s="46">
        <v>922241</v>
      </c>
      <c r="K6599" s="2" t="s">
        <v>34</v>
      </c>
      <c r="L6599" s="52" t="str">
        <f t="shared" si="724"/>
        <v>20221031VND</v>
      </c>
      <c r="M6599">
        <f>VLOOKUP(L6599,Mapping!$H$1:$K$25,4,0)</f>
        <v>1</v>
      </c>
      <c r="N6599">
        <f t="shared" si="725"/>
        <v>1.064157E-3</v>
      </c>
      <c r="O6599">
        <f t="shared" si="726"/>
        <v>9.2224099999999997E-4</v>
      </c>
      <c r="P6599">
        <f t="shared" si="727"/>
        <v>2.8036126400000003E-2</v>
      </c>
      <c r="Q6599" t="str">
        <f>VLOOKUP(VLOOKUP(C6599,Mapping!$A$1:$C$17,3,0),Mapping!$E$1:$F$6,2,0)</f>
        <v>Vùng 04</v>
      </c>
    </row>
    <row r="6600" spans="1:17" x14ac:dyDescent="0.3">
      <c r="A6600" s="33">
        <v>44865</v>
      </c>
      <c r="B6600">
        <v>2505</v>
      </c>
      <c r="C6600">
        <v>26</v>
      </c>
      <c r="D6600" s="38" t="s">
        <v>77</v>
      </c>
      <c r="E6600" s="2" t="s">
        <v>41</v>
      </c>
      <c r="F6600">
        <v>681646</v>
      </c>
      <c r="G6600" s="44">
        <f t="shared" si="721"/>
        <v>44562</v>
      </c>
      <c r="H6600" s="50">
        <f t="shared" si="722"/>
        <v>304</v>
      </c>
      <c r="I6600" s="50">
        <f t="shared" si="723"/>
        <v>26117096</v>
      </c>
      <c r="J6600" s="46">
        <v>859115</v>
      </c>
      <c r="K6600" s="2" t="s">
        <v>34</v>
      </c>
      <c r="L6600" s="52" t="str">
        <f t="shared" si="724"/>
        <v>20221031VND</v>
      </c>
      <c r="M6600">
        <f>VLOOKUP(L6600,Mapping!$H$1:$K$25,4,0)</f>
        <v>1</v>
      </c>
      <c r="N6600">
        <f t="shared" si="725"/>
        <v>6.8164600000000005E-4</v>
      </c>
      <c r="O6600">
        <f t="shared" si="726"/>
        <v>8.5911500000000003E-4</v>
      </c>
      <c r="P6600">
        <f t="shared" si="727"/>
        <v>2.6117095999999999E-2</v>
      </c>
      <c r="Q6600" t="str">
        <f>VLOOKUP(VLOOKUP(C6600,Mapping!$A$1:$C$17,3,0),Mapping!$E$1:$F$6,2,0)</f>
        <v>Vùng 04</v>
      </c>
    </row>
    <row r="6601" spans="1:17" x14ac:dyDescent="0.3">
      <c r="A6601" s="33">
        <v>44865</v>
      </c>
      <c r="B6601">
        <v>2505</v>
      </c>
      <c r="C6601">
        <v>40</v>
      </c>
      <c r="D6601" s="38" t="s">
        <v>77</v>
      </c>
      <c r="E6601" s="2" t="s">
        <v>41</v>
      </c>
      <c r="F6601">
        <v>1022582</v>
      </c>
      <c r="G6601" s="44">
        <f t="shared" si="721"/>
        <v>44562</v>
      </c>
      <c r="H6601" s="50">
        <f t="shared" si="722"/>
        <v>304</v>
      </c>
      <c r="I6601" s="50">
        <f t="shared" si="723"/>
        <v>13157606.4</v>
      </c>
      <c r="J6601" s="46">
        <v>432816</v>
      </c>
      <c r="K6601" s="2" t="s">
        <v>34</v>
      </c>
      <c r="L6601" s="52" t="str">
        <f t="shared" si="724"/>
        <v>20221031VND</v>
      </c>
      <c r="M6601">
        <f>VLOOKUP(L6601,Mapping!$H$1:$K$25,4,0)</f>
        <v>1</v>
      </c>
      <c r="N6601">
        <f t="shared" si="725"/>
        <v>1.022582E-3</v>
      </c>
      <c r="O6601">
        <f t="shared" si="726"/>
        <v>4.3281599999999998E-4</v>
      </c>
      <c r="P6601">
        <f t="shared" si="727"/>
        <v>1.3157606400000001E-2</v>
      </c>
      <c r="Q6601" t="str">
        <f>VLOOKUP(VLOOKUP(C6601,Mapping!$A$1:$C$17,3,0),Mapping!$E$1:$F$6,2,0)</f>
        <v>Vùng 01</v>
      </c>
    </row>
    <row r="6602" spans="1:17" x14ac:dyDescent="0.3">
      <c r="A6602" s="33">
        <v>44865</v>
      </c>
      <c r="B6602">
        <v>2506</v>
      </c>
      <c r="C6602">
        <v>48</v>
      </c>
      <c r="D6602" s="38" t="s">
        <v>77</v>
      </c>
      <c r="E6602" s="2" t="s">
        <v>41</v>
      </c>
      <c r="F6602">
        <v>62304</v>
      </c>
      <c r="G6602" s="44">
        <f t="shared" si="721"/>
        <v>44562</v>
      </c>
      <c r="H6602" s="50">
        <f t="shared" si="722"/>
        <v>304</v>
      </c>
      <c r="I6602" s="50">
        <f t="shared" si="723"/>
        <v>51018009.600000001</v>
      </c>
      <c r="J6602" s="46">
        <v>1678224</v>
      </c>
      <c r="K6602" s="2" t="s">
        <v>34</v>
      </c>
      <c r="L6602" s="52" t="str">
        <f t="shared" si="724"/>
        <v>20221031VND</v>
      </c>
      <c r="M6602">
        <f>VLOOKUP(L6602,Mapping!$H$1:$K$25,4,0)</f>
        <v>1</v>
      </c>
      <c r="N6602">
        <f t="shared" si="725"/>
        <v>6.2304000000000005E-5</v>
      </c>
      <c r="O6602">
        <f t="shared" si="726"/>
        <v>1.6782240000000001E-3</v>
      </c>
      <c r="P6602">
        <f t="shared" si="727"/>
        <v>5.1018009600000004E-2</v>
      </c>
      <c r="Q6602" t="str">
        <f>VLOOKUP(VLOOKUP(C6602,Mapping!$A$1:$C$17,3,0),Mapping!$E$1:$F$6,2,0)</f>
        <v>Vùng 01</v>
      </c>
    </row>
    <row r="6603" spans="1:17" x14ac:dyDescent="0.3">
      <c r="A6603" s="33">
        <v>44865</v>
      </c>
      <c r="B6603">
        <v>2507</v>
      </c>
      <c r="C6603">
        <v>40</v>
      </c>
      <c r="D6603" s="38" t="s">
        <v>77</v>
      </c>
      <c r="E6603" s="2" t="s">
        <v>41</v>
      </c>
      <c r="F6603">
        <v>1425373</v>
      </c>
      <c r="G6603" s="44">
        <f t="shared" si="721"/>
        <v>44562</v>
      </c>
      <c r="H6603" s="50">
        <f t="shared" si="722"/>
        <v>304</v>
      </c>
      <c r="I6603" s="50">
        <f t="shared" si="723"/>
        <v>41348043.199999996</v>
      </c>
      <c r="J6603" s="46">
        <v>1360133</v>
      </c>
      <c r="K6603" s="2" t="s">
        <v>34</v>
      </c>
      <c r="L6603" s="52" t="str">
        <f t="shared" si="724"/>
        <v>20221031VND</v>
      </c>
      <c r="M6603">
        <f>VLOOKUP(L6603,Mapping!$H$1:$K$25,4,0)</f>
        <v>1</v>
      </c>
      <c r="N6603">
        <f t="shared" si="725"/>
        <v>1.425373E-3</v>
      </c>
      <c r="O6603">
        <f t="shared" si="726"/>
        <v>1.3601329999999999E-3</v>
      </c>
      <c r="P6603">
        <f t="shared" si="727"/>
        <v>4.1348043199999997E-2</v>
      </c>
      <c r="Q6603" t="str">
        <f>VLOOKUP(VLOOKUP(C6603,Mapping!$A$1:$C$17,3,0),Mapping!$E$1:$F$6,2,0)</f>
        <v>Vùng 01</v>
      </c>
    </row>
    <row r="6604" spans="1:17" x14ac:dyDescent="0.3">
      <c r="A6604" s="33">
        <v>44865</v>
      </c>
      <c r="B6604">
        <v>2507</v>
      </c>
      <c r="C6604">
        <v>40</v>
      </c>
      <c r="D6604" s="38" t="s">
        <v>77</v>
      </c>
      <c r="E6604" s="2" t="s">
        <v>41</v>
      </c>
      <c r="F6604">
        <v>736598</v>
      </c>
      <c r="G6604" s="44">
        <f t="shared" si="721"/>
        <v>44562</v>
      </c>
      <c r="H6604" s="50">
        <f t="shared" si="722"/>
        <v>304</v>
      </c>
      <c r="I6604" s="50">
        <f t="shared" si="723"/>
        <v>196084562188.79999</v>
      </c>
      <c r="J6604" s="46">
        <v>275271</v>
      </c>
      <c r="K6604" s="2" t="s">
        <v>35</v>
      </c>
      <c r="L6604" s="52" t="str">
        <f t="shared" si="724"/>
        <v>20221031USD</v>
      </c>
      <c r="M6604">
        <f>VLOOKUP(L6604,Mapping!$H$1:$K$25,4,0)</f>
        <v>23432</v>
      </c>
      <c r="N6604">
        <f t="shared" si="725"/>
        <v>17.259964335999999</v>
      </c>
      <c r="O6604">
        <f t="shared" si="726"/>
        <v>6.4501500719999996</v>
      </c>
      <c r="P6604">
        <f t="shared" si="727"/>
        <v>196.08456218879999</v>
      </c>
      <c r="Q6604" t="str">
        <f>VLOOKUP(VLOOKUP(C6604,Mapping!$A$1:$C$17,3,0),Mapping!$E$1:$F$6,2,0)</f>
        <v>Vùng 01</v>
      </c>
    </row>
    <row r="6605" spans="1:17" x14ac:dyDescent="0.3">
      <c r="A6605" s="33">
        <v>44865</v>
      </c>
      <c r="B6605">
        <v>2507</v>
      </c>
      <c r="C6605">
        <v>40</v>
      </c>
      <c r="D6605" s="38" t="s">
        <v>77</v>
      </c>
      <c r="E6605" s="2" t="s">
        <v>41</v>
      </c>
      <c r="F6605">
        <v>1135780</v>
      </c>
      <c r="G6605" s="44">
        <f t="shared" si="721"/>
        <v>44562</v>
      </c>
      <c r="H6605" s="50">
        <f t="shared" si="722"/>
        <v>304</v>
      </c>
      <c r="I6605" s="50">
        <f t="shared" si="723"/>
        <v>1115043025152</v>
      </c>
      <c r="J6605" s="46">
        <v>1565340</v>
      </c>
      <c r="K6605" s="2" t="s">
        <v>35</v>
      </c>
      <c r="L6605" s="52" t="str">
        <f t="shared" si="724"/>
        <v>20221031USD</v>
      </c>
      <c r="M6605">
        <f>VLOOKUP(L6605,Mapping!$H$1:$K$25,4,0)</f>
        <v>23432</v>
      </c>
      <c r="N6605">
        <f t="shared" si="725"/>
        <v>26.613596959999999</v>
      </c>
      <c r="O6605">
        <f t="shared" si="726"/>
        <v>36.679046880000001</v>
      </c>
      <c r="P6605">
        <f t="shared" si="727"/>
        <v>1115.0430251519999</v>
      </c>
      <c r="Q6605" t="str">
        <f>VLOOKUP(VLOOKUP(C6605,Mapping!$A$1:$C$17,3,0),Mapping!$E$1:$F$6,2,0)</f>
        <v>Vùng 01</v>
      </c>
    </row>
    <row r="6606" spans="1:17" x14ac:dyDescent="0.3">
      <c r="A6606" s="33">
        <v>44865</v>
      </c>
      <c r="B6606">
        <v>2507</v>
      </c>
      <c r="C6606">
        <v>48</v>
      </c>
      <c r="D6606" s="38" t="s">
        <v>77</v>
      </c>
      <c r="E6606" s="2" t="s">
        <v>41</v>
      </c>
      <c r="F6606">
        <v>1509124</v>
      </c>
      <c r="G6606" s="44">
        <f t="shared" si="721"/>
        <v>44562</v>
      </c>
      <c r="H6606" s="50">
        <f t="shared" si="722"/>
        <v>304</v>
      </c>
      <c r="I6606" s="50">
        <f t="shared" si="723"/>
        <v>26276483.199999999</v>
      </c>
      <c r="J6606" s="46">
        <v>864358</v>
      </c>
      <c r="K6606" s="2" t="s">
        <v>34</v>
      </c>
      <c r="L6606" s="52" t="str">
        <f t="shared" si="724"/>
        <v>20221031VND</v>
      </c>
      <c r="M6606">
        <f>VLOOKUP(L6606,Mapping!$H$1:$K$25,4,0)</f>
        <v>1</v>
      </c>
      <c r="N6606">
        <f t="shared" si="725"/>
        <v>1.5091239999999999E-3</v>
      </c>
      <c r="O6606">
        <f t="shared" si="726"/>
        <v>8.6435799999999997E-4</v>
      </c>
      <c r="P6606">
        <f t="shared" si="727"/>
        <v>2.6276483199999999E-2</v>
      </c>
      <c r="Q6606" t="str">
        <f>VLOOKUP(VLOOKUP(C6606,Mapping!$A$1:$C$17,3,0),Mapping!$E$1:$F$6,2,0)</f>
        <v>Vùng 01</v>
      </c>
    </row>
    <row r="6607" spans="1:17" x14ac:dyDescent="0.3">
      <c r="A6607" s="33">
        <v>44865</v>
      </c>
      <c r="B6607">
        <v>2508</v>
      </c>
      <c r="C6607">
        <v>23</v>
      </c>
      <c r="D6607" s="38" t="s">
        <v>77</v>
      </c>
      <c r="E6607" s="2" t="s">
        <v>41</v>
      </c>
      <c r="F6607">
        <v>225992</v>
      </c>
      <c r="G6607" s="44">
        <f t="shared" si="721"/>
        <v>44562</v>
      </c>
      <c r="H6607" s="50">
        <f t="shared" si="722"/>
        <v>304</v>
      </c>
      <c r="I6607" s="50">
        <f t="shared" si="723"/>
        <v>3980028.8000000003</v>
      </c>
      <c r="J6607" s="46">
        <v>130922</v>
      </c>
      <c r="K6607" s="2" t="s">
        <v>34</v>
      </c>
      <c r="L6607" s="52" t="str">
        <f t="shared" si="724"/>
        <v>20221031VND</v>
      </c>
      <c r="M6607">
        <f>VLOOKUP(L6607,Mapping!$H$1:$K$25,4,0)</f>
        <v>1</v>
      </c>
      <c r="N6607">
        <f t="shared" si="725"/>
        <v>2.25992E-4</v>
      </c>
      <c r="O6607">
        <f t="shared" si="726"/>
        <v>1.30922E-4</v>
      </c>
      <c r="P6607">
        <f t="shared" si="727"/>
        <v>3.9800288000000003E-3</v>
      </c>
      <c r="Q6607" t="str">
        <f>VLOOKUP(VLOOKUP(C6607,Mapping!$A$1:$C$17,3,0),Mapping!$E$1:$F$6,2,0)</f>
        <v>Vùng 02</v>
      </c>
    </row>
    <row r="6608" spans="1:17" x14ac:dyDescent="0.3">
      <c r="A6608" s="33">
        <v>44865</v>
      </c>
      <c r="B6608">
        <v>2508</v>
      </c>
      <c r="C6608">
        <v>23</v>
      </c>
      <c r="D6608" s="38" t="s">
        <v>77</v>
      </c>
      <c r="E6608" s="2" t="s">
        <v>41</v>
      </c>
      <c r="F6608">
        <v>150073</v>
      </c>
      <c r="G6608" s="44">
        <f t="shared" si="721"/>
        <v>44562</v>
      </c>
      <c r="H6608" s="50">
        <f t="shared" si="722"/>
        <v>304</v>
      </c>
      <c r="I6608" s="50">
        <f t="shared" si="723"/>
        <v>55013462144</v>
      </c>
      <c r="J6608" s="46">
        <v>77230</v>
      </c>
      <c r="K6608" s="2" t="s">
        <v>35</v>
      </c>
      <c r="L6608" s="52" t="str">
        <f t="shared" si="724"/>
        <v>20221031USD</v>
      </c>
      <c r="M6608">
        <f>VLOOKUP(L6608,Mapping!$H$1:$K$25,4,0)</f>
        <v>23432</v>
      </c>
      <c r="N6608">
        <f t="shared" si="725"/>
        <v>3.5165105360000002</v>
      </c>
      <c r="O6608">
        <f t="shared" si="726"/>
        <v>1.80965336</v>
      </c>
      <c r="P6608">
        <f t="shared" si="727"/>
        <v>55.013462144000002</v>
      </c>
      <c r="Q6608" t="str">
        <f>VLOOKUP(VLOOKUP(C6608,Mapping!$A$1:$C$17,3,0),Mapping!$E$1:$F$6,2,0)</f>
        <v>Vùng 02</v>
      </c>
    </row>
    <row r="6609" spans="1:17" x14ac:dyDescent="0.3">
      <c r="A6609" s="33">
        <v>44865</v>
      </c>
      <c r="B6609">
        <v>2509</v>
      </c>
      <c r="C6609">
        <v>20</v>
      </c>
      <c r="D6609" s="38" t="s">
        <v>77</v>
      </c>
      <c r="E6609" s="2" t="s">
        <v>41</v>
      </c>
      <c r="F6609">
        <v>1620102</v>
      </c>
      <c r="G6609" s="44">
        <f t="shared" si="721"/>
        <v>44562</v>
      </c>
      <c r="H6609" s="50">
        <f t="shared" si="722"/>
        <v>304</v>
      </c>
      <c r="I6609" s="50">
        <f t="shared" si="723"/>
        <v>18110465.600000001</v>
      </c>
      <c r="J6609" s="46">
        <v>595739</v>
      </c>
      <c r="K6609" s="2" t="s">
        <v>34</v>
      </c>
      <c r="L6609" s="52" t="str">
        <f t="shared" si="724"/>
        <v>20221031VND</v>
      </c>
      <c r="M6609">
        <f>VLOOKUP(L6609,Mapping!$H$1:$K$25,4,0)</f>
        <v>1</v>
      </c>
      <c r="N6609">
        <f t="shared" si="725"/>
        <v>1.620102E-3</v>
      </c>
      <c r="O6609">
        <f t="shared" si="726"/>
        <v>5.9573899999999997E-4</v>
      </c>
      <c r="P6609">
        <f t="shared" si="727"/>
        <v>1.81104656E-2</v>
      </c>
      <c r="Q6609" t="str">
        <f>VLOOKUP(VLOOKUP(C6609,Mapping!$A$1:$C$17,3,0),Mapping!$E$1:$F$6,2,0)</f>
        <v>Vùng 02</v>
      </c>
    </row>
    <row r="6610" spans="1:17" x14ac:dyDescent="0.3">
      <c r="A6610" s="33">
        <v>44865</v>
      </c>
      <c r="B6610">
        <v>2509</v>
      </c>
      <c r="C6610">
        <v>20</v>
      </c>
      <c r="D6610" s="38" t="s">
        <v>77</v>
      </c>
      <c r="E6610" s="2" t="s">
        <v>41</v>
      </c>
      <c r="F6610">
        <v>1381354</v>
      </c>
      <c r="G6610" s="44">
        <f t="shared" si="721"/>
        <v>44562</v>
      </c>
      <c r="H6610" s="50">
        <f t="shared" si="722"/>
        <v>304</v>
      </c>
      <c r="I6610" s="50">
        <f t="shared" si="723"/>
        <v>3623467.1999999997</v>
      </c>
      <c r="J6610" s="46">
        <v>119193</v>
      </c>
      <c r="K6610" s="2" t="s">
        <v>34</v>
      </c>
      <c r="L6610" s="52" t="str">
        <f t="shared" si="724"/>
        <v>20221031VND</v>
      </c>
      <c r="M6610">
        <f>VLOOKUP(L6610,Mapping!$H$1:$K$25,4,0)</f>
        <v>1</v>
      </c>
      <c r="N6610">
        <f t="shared" si="725"/>
        <v>1.381354E-3</v>
      </c>
      <c r="O6610">
        <f t="shared" si="726"/>
        <v>1.19193E-4</v>
      </c>
      <c r="P6610">
        <f t="shared" si="727"/>
        <v>3.6234671999999996E-3</v>
      </c>
      <c r="Q6610" t="str">
        <f>VLOOKUP(VLOOKUP(C6610,Mapping!$A$1:$C$17,3,0),Mapping!$E$1:$F$6,2,0)</f>
        <v>Vùng 02</v>
      </c>
    </row>
    <row r="6611" spans="1:17" x14ac:dyDescent="0.3">
      <c r="A6611" s="33">
        <v>44865</v>
      </c>
      <c r="B6611">
        <v>2510</v>
      </c>
      <c r="C6611">
        <v>36</v>
      </c>
      <c r="D6611" s="38" t="s">
        <v>77</v>
      </c>
      <c r="E6611" s="2" t="s">
        <v>41</v>
      </c>
      <c r="F6611">
        <v>14829</v>
      </c>
      <c r="G6611" s="44">
        <f t="shared" si="721"/>
        <v>44562</v>
      </c>
      <c r="H6611" s="50">
        <f t="shared" si="722"/>
        <v>304</v>
      </c>
      <c r="I6611" s="50">
        <f t="shared" si="723"/>
        <v>32800779.199999999</v>
      </c>
      <c r="J6611" s="46">
        <v>1078973</v>
      </c>
      <c r="K6611" s="2" t="s">
        <v>34</v>
      </c>
      <c r="L6611" s="52" t="str">
        <f t="shared" si="724"/>
        <v>20221031VND</v>
      </c>
      <c r="M6611">
        <f>VLOOKUP(L6611,Mapping!$H$1:$K$25,4,0)</f>
        <v>1</v>
      </c>
      <c r="N6611">
        <f t="shared" si="725"/>
        <v>1.4829E-5</v>
      </c>
      <c r="O6611">
        <f t="shared" si="726"/>
        <v>1.078973E-3</v>
      </c>
      <c r="P6611">
        <f t="shared" si="727"/>
        <v>3.2800779199999998E-2</v>
      </c>
      <c r="Q6611" t="str">
        <f>VLOOKUP(VLOOKUP(C6611,Mapping!$A$1:$C$17,3,0),Mapping!$E$1:$F$6,2,0)</f>
        <v>Vùng 05</v>
      </c>
    </row>
    <row r="6612" spans="1:17" x14ac:dyDescent="0.3">
      <c r="A6612" s="33">
        <v>44865</v>
      </c>
      <c r="B6612">
        <v>2511</v>
      </c>
      <c r="C6612">
        <v>23</v>
      </c>
      <c r="D6612" s="38" t="s">
        <v>77</v>
      </c>
      <c r="E6612" s="2" t="s">
        <v>41</v>
      </c>
      <c r="F6612">
        <v>561984</v>
      </c>
      <c r="G6612" s="44">
        <f t="shared" si="721"/>
        <v>44562</v>
      </c>
      <c r="H6612" s="50">
        <f t="shared" si="722"/>
        <v>304</v>
      </c>
      <c r="I6612" s="50">
        <f t="shared" si="723"/>
        <v>58844124.800000004</v>
      </c>
      <c r="J6612" s="46">
        <v>1935662</v>
      </c>
      <c r="K6612" s="2" t="s">
        <v>34</v>
      </c>
      <c r="L6612" s="52" t="str">
        <f t="shared" si="724"/>
        <v>20221031VND</v>
      </c>
      <c r="M6612">
        <f>VLOOKUP(L6612,Mapping!$H$1:$K$25,4,0)</f>
        <v>1</v>
      </c>
      <c r="N6612">
        <f t="shared" si="725"/>
        <v>5.6198399999999996E-4</v>
      </c>
      <c r="O6612">
        <f t="shared" si="726"/>
        <v>1.9356620000000001E-3</v>
      </c>
      <c r="P6612">
        <f t="shared" si="727"/>
        <v>5.8844124800000001E-2</v>
      </c>
      <c r="Q6612" t="str">
        <f>VLOOKUP(VLOOKUP(C6612,Mapping!$A$1:$C$17,3,0),Mapping!$E$1:$F$6,2,0)</f>
        <v>Vùng 02</v>
      </c>
    </row>
    <row r="6613" spans="1:17" x14ac:dyDescent="0.3">
      <c r="A6613" s="33">
        <v>44865</v>
      </c>
      <c r="B6613">
        <v>2516</v>
      </c>
      <c r="C6613">
        <v>24</v>
      </c>
      <c r="D6613" s="38" t="s">
        <v>77</v>
      </c>
      <c r="E6613" s="2" t="s">
        <v>41</v>
      </c>
      <c r="F6613">
        <v>1689975</v>
      </c>
      <c r="G6613" s="44">
        <f t="shared" si="721"/>
        <v>44562</v>
      </c>
      <c r="H6613" s="50">
        <f t="shared" si="722"/>
        <v>304</v>
      </c>
      <c r="I6613" s="50">
        <f t="shared" si="723"/>
        <v>22280129.599999998</v>
      </c>
      <c r="J6613" s="46">
        <v>732899</v>
      </c>
      <c r="K6613" s="2" t="s">
        <v>34</v>
      </c>
      <c r="L6613" s="52" t="str">
        <f t="shared" si="724"/>
        <v>20221031VND</v>
      </c>
      <c r="M6613">
        <f>VLOOKUP(L6613,Mapping!$H$1:$K$25,4,0)</f>
        <v>1</v>
      </c>
      <c r="N6613">
        <f t="shared" si="725"/>
        <v>1.689975E-3</v>
      </c>
      <c r="O6613">
        <f t="shared" si="726"/>
        <v>7.3289899999999996E-4</v>
      </c>
      <c r="P6613">
        <f t="shared" si="727"/>
        <v>2.2280129599999997E-2</v>
      </c>
      <c r="Q6613" t="str">
        <f>VLOOKUP(VLOOKUP(C6613,Mapping!$A$1:$C$17,3,0),Mapping!$E$1:$F$6,2,0)</f>
        <v>Vùng 04</v>
      </c>
    </row>
    <row r="6614" spans="1:17" x14ac:dyDescent="0.3">
      <c r="A6614" s="33">
        <v>44865</v>
      </c>
      <c r="B6614">
        <v>2524</v>
      </c>
      <c r="C6614">
        <v>40</v>
      </c>
      <c r="D6614" s="38" t="s">
        <v>77</v>
      </c>
      <c r="E6614" s="2" t="s">
        <v>41</v>
      </c>
      <c r="F6614">
        <v>1326398</v>
      </c>
      <c r="G6614" s="44">
        <f t="shared" si="721"/>
        <v>44562</v>
      </c>
      <c r="H6614" s="50">
        <f t="shared" si="722"/>
        <v>304</v>
      </c>
      <c r="I6614" s="50">
        <f t="shared" si="723"/>
        <v>29160561.599999998</v>
      </c>
      <c r="J6614" s="46">
        <v>959229</v>
      </c>
      <c r="K6614" s="2" t="s">
        <v>34</v>
      </c>
      <c r="L6614" s="52" t="str">
        <f t="shared" si="724"/>
        <v>20221031VND</v>
      </c>
      <c r="M6614">
        <f>VLOOKUP(L6614,Mapping!$H$1:$K$25,4,0)</f>
        <v>1</v>
      </c>
      <c r="N6614">
        <f t="shared" si="725"/>
        <v>1.3263979999999999E-3</v>
      </c>
      <c r="O6614">
        <f t="shared" si="726"/>
        <v>9.5922900000000003E-4</v>
      </c>
      <c r="P6614">
        <f t="shared" si="727"/>
        <v>2.9160561599999999E-2</v>
      </c>
      <c r="Q6614" t="str">
        <f>VLOOKUP(VLOOKUP(C6614,Mapping!$A$1:$C$17,3,0),Mapping!$E$1:$F$6,2,0)</f>
        <v>Vùng 01</v>
      </c>
    </row>
    <row r="6615" spans="1:17" x14ac:dyDescent="0.3">
      <c r="A6615" s="33">
        <v>44865</v>
      </c>
      <c r="B6615">
        <v>2525</v>
      </c>
      <c r="C6615">
        <v>43</v>
      </c>
      <c r="D6615" s="38" t="s">
        <v>77</v>
      </c>
      <c r="E6615" s="2" t="s">
        <v>41</v>
      </c>
      <c r="F6615">
        <v>1085542</v>
      </c>
      <c r="G6615" s="44">
        <f t="shared" si="721"/>
        <v>44562</v>
      </c>
      <c r="H6615" s="50">
        <f t="shared" si="722"/>
        <v>304</v>
      </c>
      <c r="I6615" s="50">
        <f t="shared" si="723"/>
        <v>13816921.6</v>
      </c>
      <c r="J6615" s="46">
        <v>454504</v>
      </c>
      <c r="K6615" s="2" t="s">
        <v>34</v>
      </c>
      <c r="L6615" s="52" t="str">
        <f t="shared" si="724"/>
        <v>20221031VND</v>
      </c>
      <c r="M6615">
        <f>VLOOKUP(L6615,Mapping!$H$1:$K$25,4,0)</f>
        <v>1</v>
      </c>
      <c r="N6615">
        <f t="shared" si="725"/>
        <v>1.0855420000000001E-3</v>
      </c>
      <c r="O6615">
        <f t="shared" si="726"/>
        <v>4.54504E-4</v>
      </c>
      <c r="P6615">
        <f t="shared" si="727"/>
        <v>1.38169216E-2</v>
      </c>
      <c r="Q6615" t="str">
        <f>VLOOKUP(VLOOKUP(C6615,Mapping!$A$1:$C$17,3,0),Mapping!$E$1:$F$6,2,0)</f>
        <v>Vùng 04</v>
      </c>
    </row>
    <row r="6616" spans="1:17" x14ac:dyDescent="0.3">
      <c r="A6616" s="33">
        <v>44865</v>
      </c>
      <c r="B6616">
        <v>2526</v>
      </c>
      <c r="C6616">
        <v>48</v>
      </c>
      <c r="D6616" s="38" t="s">
        <v>77</v>
      </c>
      <c r="E6616" s="2" t="s">
        <v>41</v>
      </c>
      <c r="F6616">
        <v>974696</v>
      </c>
      <c r="G6616" s="44">
        <f t="shared" si="721"/>
        <v>44562</v>
      </c>
      <c r="H6616" s="50">
        <f t="shared" si="722"/>
        <v>304</v>
      </c>
      <c r="I6616" s="50">
        <f t="shared" si="723"/>
        <v>19605416</v>
      </c>
      <c r="J6616" s="46">
        <v>644915</v>
      </c>
      <c r="K6616" s="2" t="s">
        <v>34</v>
      </c>
      <c r="L6616" s="52" t="str">
        <f t="shared" si="724"/>
        <v>20221031VND</v>
      </c>
      <c r="M6616">
        <f>VLOOKUP(L6616,Mapping!$H$1:$K$25,4,0)</f>
        <v>1</v>
      </c>
      <c r="N6616">
        <f t="shared" si="725"/>
        <v>9.7469600000000005E-4</v>
      </c>
      <c r="O6616">
        <f t="shared" si="726"/>
        <v>6.4491500000000003E-4</v>
      </c>
      <c r="P6616">
        <f t="shared" si="727"/>
        <v>1.9605416000000001E-2</v>
      </c>
      <c r="Q6616" t="str">
        <f>VLOOKUP(VLOOKUP(C6616,Mapping!$A$1:$C$17,3,0),Mapping!$E$1:$F$6,2,0)</f>
        <v>Vùng 01</v>
      </c>
    </row>
    <row r="6617" spans="1:17" x14ac:dyDescent="0.3">
      <c r="A6617" s="33">
        <v>44865</v>
      </c>
      <c r="B6617">
        <v>2527</v>
      </c>
      <c r="C6617">
        <v>25</v>
      </c>
      <c r="D6617" s="38" t="s">
        <v>77</v>
      </c>
      <c r="E6617" s="2" t="s">
        <v>41</v>
      </c>
      <c r="F6617">
        <v>378093</v>
      </c>
      <c r="G6617" s="44">
        <f t="shared" si="721"/>
        <v>44562</v>
      </c>
      <c r="H6617" s="50">
        <f t="shared" si="722"/>
        <v>304</v>
      </c>
      <c r="I6617" s="50">
        <f t="shared" si="723"/>
        <v>46103728</v>
      </c>
      <c r="J6617" s="46">
        <v>1516570</v>
      </c>
      <c r="K6617" s="2" t="s">
        <v>34</v>
      </c>
      <c r="L6617" s="52" t="str">
        <f t="shared" si="724"/>
        <v>20221031VND</v>
      </c>
      <c r="M6617">
        <f>VLOOKUP(L6617,Mapping!$H$1:$K$25,4,0)</f>
        <v>1</v>
      </c>
      <c r="N6617">
        <f t="shared" si="725"/>
        <v>3.7809299999999997E-4</v>
      </c>
      <c r="O6617">
        <f t="shared" si="726"/>
        <v>1.5165700000000001E-3</v>
      </c>
      <c r="P6617">
        <f t="shared" si="727"/>
        <v>4.6103727999999997E-2</v>
      </c>
      <c r="Q6617" t="str">
        <f>VLOOKUP(VLOOKUP(C6617,Mapping!$A$1:$C$17,3,0),Mapping!$E$1:$F$6,2,0)</f>
        <v>Vùng 01</v>
      </c>
    </row>
    <row r="6618" spans="1:17" x14ac:dyDescent="0.3">
      <c r="A6618" s="33">
        <v>44865</v>
      </c>
      <c r="B6618">
        <v>2528</v>
      </c>
      <c r="C6618">
        <v>48</v>
      </c>
      <c r="D6618" s="38" t="s">
        <v>77</v>
      </c>
      <c r="E6618" s="2" t="s">
        <v>41</v>
      </c>
      <c r="F6618">
        <v>1091773</v>
      </c>
      <c r="G6618" s="44">
        <f t="shared" si="721"/>
        <v>44562</v>
      </c>
      <c r="H6618" s="50">
        <f t="shared" si="722"/>
        <v>304</v>
      </c>
      <c r="I6618" s="50">
        <f t="shared" si="723"/>
        <v>1537084.8</v>
      </c>
      <c r="J6618" s="46">
        <v>50562</v>
      </c>
      <c r="K6618" s="2" t="s">
        <v>34</v>
      </c>
      <c r="L6618" s="52" t="str">
        <f t="shared" si="724"/>
        <v>20221031VND</v>
      </c>
      <c r="M6618">
        <f>VLOOKUP(L6618,Mapping!$H$1:$K$25,4,0)</f>
        <v>1</v>
      </c>
      <c r="N6618">
        <f t="shared" si="725"/>
        <v>1.0917730000000001E-3</v>
      </c>
      <c r="O6618">
        <f t="shared" si="726"/>
        <v>5.0562000000000001E-5</v>
      </c>
      <c r="P6618">
        <f t="shared" si="727"/>
        <v>1.5370848E-3</v>
      </c>
      <c r="Q6618" t="str">
        <f>VLOOKUP(VLOOKUP(C6618,Mapping!$A$1:$C$17,3,0),Mapping!$E$1:$F$6,2,0)</f>
        <v>Vùng 01</v>
      </c>
    </row>
    <row r="6619" spans="1:17" x14ac:dyDescent="0.3">
      <c r="A6619" s="33">
        <v>44865</v>
      </c>
      <c r="B6619">
        <v>2530</v>
      </c>
      <c r="C6619">
        <v>25</v>
      </c>
      <c r="D6619" s="38" t="s">
        <v>77</v>
      </c>
      <c r="E6619" s="2" t="s">
        <v>41</v>
      </c>
      <c r="F6619">
        <v>1054517</v>
      </c>
      <c r="G6619" s="44">
        <f t="shared" si="721"/>
        <v>44562</v>
      </c>
      <c r="H6619" s="50">
        <f t="shared" si="722"/>
        <v>304</v>
      </c>
      <c r="I6619" s="50">
        <f t="shared" si="723"/>
        <v>15739387.200000001</v>
      </c>
      <c r="J6619" s="46">
        <v>517743</v>
      </c>
      <c r="K6619" s="2" t="s">
        <v>34</v>
      </c>
      <c r="L6619" s="52" t="str">
        <f t="shared" si="724"/>
        <v>20221031VND</v>
      </c>
      <c r="M6619">
        <f>VLOOKUP(L6619,Mapping!$H$1:$K$25,4,0)</f>
        <v>1</v>
      </c>
      <c r="N6619">
        <f t="shared" si="725"/>
        <v>1.054517E-3</v>
      </c>
      <c r="O6619">
        <f t="shared" si="726"/>
        <v>5.1774299999999998E-4</v>
      </c>
      <c r="P6619">
        <f t="shared" si="727"/>
        <v>1.57393872E-2</v>
      </c>
      <c r="Q6619" t="str">
        <f>VLOOKUP(VLOOKUP(C6619,Mapping!$A$1:$C$17,3,0),Mapping!$E$1:$F$6,2,0)</f>
        <v>Vùng 01</v>
      </c>
    </row>
    <row r="6620" spans="1:17" x14ac:dyDescent="0.3">
      <c r="A6620" s="33">
        <v>44865</v>
      </c>
      <c r="B6620">
        <v>2532</v>
      </c>
      <c r="C6620">
        <v>23</v>
      </c>
      <c r="D6620" s="38" t="s">
        <v>77</v>
      </c>
      <c r="E6620" s="2" t="s">
        <v>41</v>
      </c>
      <c r="F6620">
        <v>360079</v>
      </c>
      <c r="G6620" s="44">
        <f t="shared" si="721"/>
        <v>44562</v>
      </c>
      <c r="H6620" s="50">
        <f t="shared" si="722"/>
        <v>304</v>
      </c>
      <c r="I6620" s="50">
        <f t="shared" si="723"/>
        <v>50658560</v>
      </c>
      <c r="J6620" s="46">
        <v>1666400</v>
      </c>
      <c r="K6620" s="2" t="s">
        <v>34</v>
      </c>
      <c r="L6620" s="52" t="str">
        <f t="shared" si="724"/>
        <v>20221031VND</v>
      </c>
      <c r="M6620">
        <f>VLOOKUP(L6620,Mapping!$H$1:$K$25,4,0)</f>
        <v>1</v>
      </c>
      <c r="N6620">
        <f t="shared" si="725"/>
        <v>3.6007900000000002E-4</v>
      </c>
      <c r="O6620">
        <f t="shared" si="726"/>
        <v>1.6664E-3</v>
      </c>
      <c r="P6620">
        <f t="shared" si="727"/>
        <v>5.0658559999999998E-2</v>
      </c>
      <c r="Q6620" t="str">
        <f>VLOOKUP(VLOOKUP(C6620,Mapping!$A$1:$C$17,3,0),Mapping!$E$1:$F$6,2,0)</f>
        <v>Vùng 02</v>
      </c>
    </row>
    <row r="6621" spans="1:17" x14ac:dyDescent="0.3">
      <c r="A6621" s="33">
        <v>44865</v>
      </c>
      <c r="B6621">
        <v>2532</v>
      </c>
      <c r="C6621">
        <v>40</v>
      </c>
      <c r="D6621" s="38" t="s">
        <v>77</v>
      </c>
      <c r="E6621" s="2" t="s">
        <v>41</v>
      </c>
      <c r="F6621">
        <v>922928</v>
      </c>
      <c r="G6621" s="44">
        <f t="shared" si="721"/>
        <v>44562</v>
      </c>
      <c r="H6621" s="50">
        <f t="shared" si="722"/>
        <v>304</v>
      </c>
      <c r="I6621" s="50">
        <f t="shared" si="723"/>
        <v>48000262.399999999</v>
      </c>
      <c r="J6621" s="46">
        <v>1578956</v>
      </c>
      <c r="K6621" s="2" t="s">
        <v>34</v>
      </c>
      <c r="L6621" s="52" t="str">
        <f t="shared" si="724"/>
        <v>20221031VND</v>
      </c>
      <c r="M6621">
        <f>VLOOKUP(L6621,Mapping!$H$1:$K$25,4,0)</f>
        <v>1</v>
      </c>
      <c r="N6621">
        <f t="shared" si="725"/>
        <v>9.2292800000000005E-4</v>
      </c>
      <c r="O6621">
        <f t="shared" si="726"/>
        <v>1.5789560000000001E-3</v>
      </c>
      <c r="P6621">
        <f t="shared" si="727"/>
        <v>4.80002624E-2</v>
      </c>
      <c r="Q6621" t="str">
        <f>VLOOKUP(VLOOKUP(C6621,Mapping!$A$1:$C$17,3,0),Mapping!$E$1:$F$6,2,0)</f>
        <v>Vùng 01</v>
      </c>
    </row>
    <row r="6622" spans="1:17" x14ac:dyDescent="0.3">
      <c r="A6622" s="33">
        <v>44865</v>
      </c>
      <c r="B6622">
        <v>2535</v>
      </c>
      <c r="C6622">
        <v>48</v>
      </c>
      <c r="D6622" s="38" t="s">
        <v>77</v>
      </c>
      <c r="E6622" s="2" t="s">
        <v>41</v>
      </c>
      <c r="F6622">
        <v>1473383</v>
      </c>
      <c r="G6622" s="44">
        <f t="shared" si="721"/>
        <v>44562</v>
      </c>
      <c r="H6622" s="50">
        <f t="shared" si="722"/>
        <v>304</v>
      </c>
      <c r="I6622" s="50">
        <f t="shared" si="723"/>
        <v>7011212.7999999998</v>
      </c>
      <c r="J6622" s="46">
        <v>230632</v>
      </c>
      <c r="K6622" s="2" t="s">
        <v>34</v>
      </c>
      <c r="L6622" s="52" t="str">
        <f t="shared" si="724"/>
        <v>20221031VND</v>
      </c>
      <c r="M6622">
        <f>VLOOKUP(L6622,Mapping!$H$1:$K$25,4,0)</f>
        <v>1</v>
      </c>
      <c r="N6622">
        <f t="shared" si="725"/>
        <v>1.473383E-3</v>
      </c>
      <c r="O6622">
        <f t="shared" si="726"/>
        <v>2.3063200000000001E-4</v>
      </c>
      <c r="P6622">
        <f t="shared" si="727"/>
        <v>7.0112127999999996E-3</v>
      </c>
      <c r="Q6622" t="str">
        <f>VLOOKUP(VLOOKUP(C6622,Mapping!$A$1:$C$17,3,0),Mapping!$E$1:$F$6,2,0)</f>
        <v>Vùng 01</v>
      </c>
    </row>
    <row r="6623" spans="1:17" x14ac:dyDescent="0.3">
      <c r="A6623" s="33">
        <v>44865</v>
      </c>
      <c r="B6623">
        <v>2536</v>
      </c>
      <c r="C6623">
        <v>41</v>
      </c>
      <c r="D6623" s="38" t="s">
        <v>77</v>
      </c>
      <c r="E6623" s="2" t="s">
        <v>41</v>
      </c>
      <c r="F6623">
        <v>3442326</v>
      </c>
      <c r="G6623" s="44">
        <f t="shared" si="721"/>
        <v>44562</v>
      </c>
      <c r="H6623" s="50">
        <f t="shared" si="722"/>
        <v>304</v>
      </c>
      <c r="I6623" s="50">
        <f t="shared" si="723"/>
        <v>126083574.39999999</v>
      </c>
      <c r="J6623" s="46">
        <v>4147486</v>
      </c>
      <c r="K6623" s="2" t="s">
        <v>34</v>
      </c>
      <c r="L6623" s="52" t="str">
        <f t="shared" si="724"/>
        <v>20221031VND</v>
      </c>
      <c r="M6623">
        <f>VLOOKUP(L6623,Mapping!$H$1:$K$25,4,0)</f>
        <v>1</v>
      </c>
      <c r="N6623">
        <f t="shared" si="725"/>
        <v>3.4423259999999999E-3</v>
      </c>
      <c r="O6623">
        <f t="shared" si="726"/>
        <v>4.1474859999999997E-3</v>
      </c>
      <c r="P6623">
        <f t="shared" si="727"/>
        <v>0.12608357439999998</v>
      </c>
      <c r="Q6623" t="str">
        <f>VLOOKUP(VLOOKUP(C6623,Mapping!$A$1:$C$17,3,0),Mapping!$E$1:$F$6,2,0)</f>
        <v>Vùng 05</v>
      </c>
    </row>
    <row r="6624" spans="1:17" x14ac:dyDescent="0.3">
      <c r="A6624" s="33">
        <v>44865</v>
      </c>
      <c r="B6624">
        <v>2537</v>
      </c>
      <c r="C6624">
        <v>34</v>
      </c>
      <c r="D6624" s="38" t="s">
        <v>77</v>
      </c>
      <c r="E6624" s="2" t="s">
        <v>41</v>
      </c>
      <c r="F6624">
        <v>178679</v>
      </c>
      <c r="G6624" s="44">
        <f t="shared" si="721"/>
        <v>44562</v>
      </c>
      <c r="H6624" s="50">
        <f t="shared" si="722"/>
        <v>304</v>
      </c>
      <c r="I6624" s="50">
        <f t="shared" si="723"/>
        <v>43376027.199999996</v>
      </c>
      <c r="J6624" s="46">
        <v>1426843</v>
      </c>
      <c r="K6624" s="2" t="s">
        <v>34</v>
      </c>
      <c r="L6624" s="52" t="str">
        <f t="shared" si="724"/>
        <v>20221031VND</v>
      </c>
      <c r="M6624">
        <f>VLOOKUP(L6624,Mapping!$H$1:$K$25,4,0)</f>
        <v>1</v>
      </c>
      <c r="N6624">
        <f t="shared" si="725"/>
        <v>1.78679E-4</v>
      </c>
      <c r="O6624">
        <f t="shared" si="726"/>
        <v>1.4268429999999999E-3</v>
      </c>
      <c r="P6624">
        <f t="shared" si="727"/>
        <v>4.3376027199999993E-2</v>
      </c>
      <c r="Q6624" t="str">
        <f>VLOOKUP(VLOOKUP(C6624,Mapping!$A$1:$C$17,3,0),Mapping!$E$1:$F$6,2,0)</f>
        <v>Vùng 02</v>
      </c>
    </row>
    <row r="6625" spans="1:17" x14ac:dyDescent="0.3">
      <c r="A6625" s="33">
        <v>44865</v>
      </c>
      <c r="B6625">
        <v>2540</v>
      </c>
      <c r="C6625">
        <v>20</v>
      </c>
      <c r="D6625" s="38" t="s">
        <v>77</v>
      </c>
      <c r="E6625" s="2" t="s">
        <v>41</v>
      </c>
      <c r="F6625">
        <v>1966259</v>
      </c>
      <c r="G6625" s="44">
        <f t="shared" si="721"/>
        <v>44562</v>
      </c>
      <c r="H6625" s="50">
        <f t="shared" si="722"/>
        <v>304</v>
      </c>
      <c r="I6625" s="50">
        <f t="shared" si="723"/>
        <v>53713030.399999999</v>
      </c>
      <c r="J6625" s="46">
        <v>1766876</v>
      </c>
      <c r="K6625" s="2" t="s">
        <v>34</v>
      </c>
      <c r="L6625" s="52" t="str">
        <f t="shared" si="724"/>
        <v>20221031VND</v>
      </c>
      <c r="M6625">
        <f>VLOOKUP(L6625,Mapping!$H$1:$K$25,4,0)</f>
        <v>1</v>
      </c>
      <c r="N6625">
        <f t="shared" si="725"/>
        <v>1.9662590000000001E-3</v>
      </c>
      <c r="O6625">
        <f t="shared" si="726"/>
        <v>1.7668759999999999E-3</v>
      </c>
      <c r="P6625">
        <f t="shared" si="727"/>
        <v>5.37130304E-2</v>
      </c>
      <c r="Q6625" t="str">
        <f>VLOOKUP(VLOOKUP(C6625,Mapping!$A$1:$C$17,3,0),Mapping!$E$1:$F$6,2,0)</f>
        <v>Vùng 02</v>
      </c>
    </row>
    <row r="6626" spans="1:17" x14ac:dyDescent="0.3">
      <c r="A6626" s="33">
        <v>44865</v>
      </c>
      <c r="B6626">
        <v>2543</v>
      </c>
      <c r="C6626">
        <v>20</v>
      </c>
      <c r="D6626" s="38" t="s">
        <v>77</v>
      </c>
      <c r="E6626" s="2" t="s">
        <v>41</v>
      </c>
      <c r="F6626">
        <v>3632</v>
      </c>
      <c r="G6626" s="44">
        <f t="shared" si="721"/>
        <v>44562</v>
      </c>
      <c r="H6626" s="50">
        <f t="shared" si="722"/>
        <v>304</v>
      </c>
      <c r="I6626" s="50">
        <f t="shared" si="723"/>
        <v>36887633.600000001</v>
      </c>
      <c r="J6626" s="46">
        <v>1213409</v>
      </c>
      <c r="K6626" s="2" t="s">
        <v>34</v>
      </c>
      <c r="L6626" s="52" t="str">
        <f t="shared" si="724"/>
        <v>20221031VND</v>
      </c>
      <c r="M6626">
        <f>VLOOKUP(L6626,Mapping!$H$1:$K$25,4,0)</f>
        <v>1</v>
      </c>
      <c r="N6626">
        <f t="shared" si="725"/>
        <v>3.6320000000000001E-6</v>
      </c>
      <c r="O6626">
        <f t="shared" si="726"/>
        <v>1.2134089999999999E-3</v>
      </c>
      <c r="P6626">
        <f t="shared" si="727"/>
        <v>3.6887633600000004E-2</v>
      </c>
      <c r="Q6626" t="str">
        <f>VLOOKUP(VLOOKUP(C6626,Mapping!$A$1:$C$17,3,0),Mapping!$E$1:$F$6,2,0)</f>
        <v>Vùng 02</v>
      </c>
    </row>
    <row r="6627" spans="1:17" x14ac:dyDescent="0.3">
      <c r="A6627" s="33">
        <v>44865</v>
      </c>
      <c r="B6627">
        <v>2543</v>
      </c>
      <c r="C6627">
        <v>41</v>
      </c>
      <c r="D6627" s="38" t="s">
        <v>77</v>
      </c>
      <c r="E6627" s="2" t="s">
        <v>41</v>
      </c>
      <c r="F6627">
        <v>1261830</v>
      </c>
      <c r="G6627" s="44">
        <f t="shared" si="721"/>
        <v>44562</v>
      </c>
      <c r="H6627" s="50">
        <f t="shared" si="722"/>
        <v>304</v>
      </c>
      <c r="I6627" s="50">
        <f t="shared" si="723"/>
        <v>40295868.800000004</v>
      </c>
      <c r="J6627" s="46">
        <v>1325522</v>
      </c>
      <c r="K6627" s="2" t="s">
        <v>34</v>
      </c>
      <c r="L6627" s="52" t="str">
        <f t="shared" si="724"/>
        <v>20221031VND</v>
      </c>
      <c r="M6627">
        <f>VLOOKUP(L6627,Mapping!$H$1:$K$25,4,0)</f>
        <v>1</v>
      </c>
      <c r="N6627">
        <f t="shared" si="725"/>
        <v>1.26183E-3</v>
      </c>
      <c r="O6627">
        <f t="shared" si="726"/>
        <v>1.325522E-3</v>
      </c>
      <c r="P6627">
        <f t="shared" si="727"/>
        <v>4.0295868800000002E-2</v>
      </c>
      <c r="Q6627" t="str">
        <f>VLOOKUP(VLOOKUP(C6627,Mapping!$A$1:$C$17,3,0),Mapping!$E$1:$F$6,2,0)</f>
        <v>Vùng 05</v>
      </c>
    </row>
    <row r="6628" spans="1:17" x14ac:dyDescent="0.3">
      <c r="A6628" s="33">
        <v>44865</v>
      </c>
      <c r="B6628">
        <v>2544</v>
      </c>
      <c r="C6628">
        <v>12</v>
      </c>
      <c r="D6628" s="38" t="s">
        <v>77</v>
      </c>
      <c r="E6628" s="2" t="s">
        <v>41</v>
      </c>
      <c r="F6628">
        <v>1233850</v>
      </c>
      <c r="G6628" s="44">
        <f t="shared" si="721"/>
        <v>44562</v>
      </c>
      <c r="H6628" s="50">
        <f t="shared" si="722"/>
        <v>304</v>
      </c>
      <c r="I6628" s="50">
        <f t="shared" si="723"/>
        <v>20974206.400000002</v>
      </c>
      <c r="J6628" s="46">
        <v>689941</v>
      </c>
      <c r="K6628" s="2" t="s">
        <v>34</v>
      </c>
      <c r="L6628" s="52" t="str">
        <f t="shared" si="724"/>
        <v>20221031VND</v>
      </c>
      <c r="M6628">
        <f>VLOOKUP(L6628,Mapping!$H$1:$K$25,4,0)</f>
        <v>1</v>
      </c>
      <c r="N6628">
        <f t="shared" si="725"/>
        <v>1.2338500000000001E-3</v>
      </c>
      <c r="O6628">
        <f t="shared" si="726"/>
        <v>6.8994100000000001E-4</v>
      </c>
      <c r="P6628">
        <f t="shared" si="727"/>
        <v>2.0974206400000001E-2</v>
      </c>
      <c r="Q6628" t="str">
        <f>VLOOKUP(VLOOKUP(C6628,Mapping!$A$1:$C$17,3,0),Mapping!$E$1:$F$6,2,0)</f>
        <v>Vùng 03</v>
      </c>
    </row>
    <row r="6629" spans="1:17" x14ac:dyDescent="0.3">
      <c r="A6629" s="33">
        <v>44865</v>
      </c>
      <c r="B6629">
        <v>2544</v>
      </c>
      <c r="C6629">
        <v>41</v>
      </c>
      <c r="D6629" s="38" t="s">
        <v>77</v>
      </c>
      <c r="E6629" s="2" t="s">
        <v>41</v>
      </c>
      <c r="F6629">
        <v>789525</v>
      </c>
      <c r="G6629" s="44">
        <f t="shared" si="721"/>
        <v>44562</v>
      </c>
      <c r="H6629" s="50">
        <f t="shared" si="722"/>
        <v>304</v>
      </c>
      <c r="I6629" s="50">
        <f t="shared" si="723"/>
        <v>25480793.599999998</v>
      </c>
      <c r="J6629" s="46">
        <v>838184</v>
      </c>
      <c r="K6629" s="2" t="s">
        <v>34</v>
      </c>
      <c r="L6629" s="52" t="str">
        <f t="shared" si="724"/>
        <v>20221031VND</v>
      </c>
      <c r="M6629">
        <f>VLOOKUP(L6629,Mapping!$H$1:$K$25,4,0)</f>
        <v>1</v>
      </c>
      <c r="N6629">
        <f t="shared" si="725"/>
        <v>7.8952500000000001E-4</v>
      </c>
      <c r="O6629">
        <f t="shared" si="726"/>
        <v>8.3818399999999996E-4</v>
      </c>
      <c r="P6629">
        <f t="shared" si="727"/>
        <v>2.5480793599999999E-2</v>
      </c>
      <c r="Q6629" t="str">
        <f>VLOOKUP(VLOOKUP(C6629,Mapping!$A$1:$C$17,3,0),Mapping!$E$1:$F$6,2,0)</f>
        <v>Vùng 05</v>
      </c>
    </row>
    <row r="6630" spans="1:17" x14ac:dyDescent="0.3">
      <c r="A6630" s="33">
        <v>44865</v>
      </c>
      <c r="B6630">
        <v>2544</v>
      </c>
      <c r="C6630">
        <v>40</v>
      </c>
      <c r="D6630" s="38" t="s">
        <v>77</v>
      </c>
      <c r="E6630" s="2" t="s">
        <v>41</v>
      </c>
      <c r="F6630">
        <v>1728913</v>
      </c>
      <c r="G6630" s="44">
        <f t="shared" si="721"/>
        <v>44562</v>
      </c>
      <c r="H6630" s="50">
        <f t="shared" si="722"/>
        <v>304</v>
      </c>
      <c r="I6630" s="50">
        <f t="shared" si="723"/>
        <v>26501929.599999998</v>
      </c>
      <c r="J6630" s="46">
        <v>871774</v>
      </c>
      <c r="K6630" s="2" t="s">
        <v>34</v>
      </c>
      <c r="L6630" s="52" t="str">
        <f t="shared" si="724"/>
        <v>20221031VND</v>
      </c>
      <c r="M6630">
        <f>VLOOKUP(L6630,Mapping!$H$1:$K$25,4,0)</f>
        <v>1</v>
      </c>
      <c r="N6630">
        <f t="shared" si="725"/>
        <v>1.7289130000000001E-3</v>
      </c>
      <c r="O6630">
        <f t="shared" si="726"/>
        <v>8.7177399999999996E-4</v>
      </c>
      <c r="P6630">
        <f t="shared" si="727"/>
        <v>2.6501929599999998E-2</v>
      </c>
      <c r="Q6630" t="str">
        <f>VLOOKUP(VLOOKUP(C6630,Mapping!$A$1:$C$17,3,0),Mapping!$E$1:$F$6,2,0)</f>
        <v>Vùng 01</v>
      </c>
    </row>
    <row r="6631" spans="1:17" x14ac:dyDescent="0.3">
      <c r="A6631" s="33">
        <v>44865</v>
      </c>
      <c r="B6631">
        <v>2545</v>
      </c>
      <c r="C6631">
        <v>41</v>
      </c>
      <c r="D6631" s="38" t="s">
        <v>77</v>
      </c>
      <c r="E6631" s="2" t="s">
        <v>41</v>
      </c>
      <c r="F6631">
        <v>1108567</v>
      </c>
      <c r="G6631" s="44">
        <f t="shared" si="721"/>
        <v>44562</v>
      </c>
      <c r="H6631" s="50">
        <f t="shared" si="722"/>
        <v>304</v>
      </c>
      <c r="I6631" s="50">
        <f t="shared" si="723"/>
        <v>43789649.600000001</v>
      </c>
      <c r="J6631" s="46">
        <v>1440449</v>
      </c>
      <c r="K6631" s="2" t="s">
        <v>34</v>
      </c>
      <c r="L6631" s="52" t="str">
        <f t="shared" si="724"/>
        <v>20221031VND</v>
      </c>
      <c r="M6631">
        <f>VLOOKUP(L6631,Mapping!$H$1:$K$25,4,0)</f>
        <v>1</v>
      </c>
      <c r="N6631">
        <f t="shared" si="725"/>
        <v>1.108567E-3</v>
      </c>
      <c r="O6631">
        <f t="shared" si="726"/>
        <v>1.4404489999999999E-3</v>
      </c>
      <c r="P6631">
        <f t="shared" si="727"/>
        <v>4.3789649600000001E-2</v>
      </c>
      <c r="Q6631" t="str">
        <f>VLOOKUP(VLOOKUP(C6631,Mapping!$A$1:$C$17,3,0),Mapping!$E$1:$F$6,2,0)</f>
        <v>Vùng 05</v>
      </c>
    </row>
    <row r="6632" spans="1:17" x14ac:dyDescent="0.3">
      <c r="A6632" s="33">
        <v>44865</v>
      </c>
      <c r="B6632">
        <v>2554</v>
      </c>
      <c r="C6632">
        <v>24</v>
      </c>
      <c r="D6632" s="38" t="s">
        <v>77</v>
      </c>
      <c r="E6632" s="2" t="s">
        <v>41</v>
      </c>
      <c r="F6632">
        <v>497372</v>
      </c>
      <c r="G6632" s="44">
        <f t="shared" si="721"/>
        <v>44562</v>
      </c>
      <c r="H6632" s="50">
        <f t="shared" si="722"/>
        <v>304</v>
      </c>
      <c r="I6632" s="50">
        <f t="shared" si="723"/>
        <v>15485729.6</v>
      </c>
      <c r="J6632" s="46">
        <v>509399</v>
      </c>
      <c r="K6632" s="2" t="s">
        <v>34</v>
      </c>
      <c r="L6632" s="52" t="str">
        <f t="shared" si="724"/>
        <v>20221031VND</v>
      </c>
      <c r="M6632">
        <f>VLOOKUP(L6632,Mapping!$H$1:$K$25,4,0)</f>
        <v>1</v>
      </c>
      <c r="N6632">
        <f t="shared" si="725"/>
        <v>4.9737200000000005E-4</v>
      </c>
      <c r="O6632">
        <f t="shared" si="726"/>
        <v>5.0939900000000001E-4</v>
      </c>
      <c r="P6632">
        <f t="shared" si="727"/>
        <v>1.5485729599999999E-2</v>
      </c>
      <c r="Q6632" t="str">
        <f>VLOOKUP(VLOOKUP(C6632,Mapping!$A$1:$C$17,3,0),Mapping!$E$1:$F$6,2,0)</f>
        <v>Vùng 04</v>
      </c>
    </row>
    <row r="6633" spans="1:17" x14ac:dyDescent="0.3">
      <c r="A6633" s="33">
        <v>44865</v>
      </c>
      <c r="B6633">
        <v>2555</v>
      </c>
      <c r="C6633">
        <v>40</v>
      </c>
      <c r="D6633" s="38" t="s">
        <v>77</v>
      </c>
      <c r="E6633" s="2" t="s">
        <v>41</v>
      </c>
      <c r="F6633">
        <v>323970</v>
      </c>
      <c r="G6633" s="44">
        <f t="shared" si="721"/>
        <v>44562</v>
      </c>
      <c r="H6633" s="50">
        <f t="shared" si="722"/>
        <v>304</v>
      </c>
      <c r="I6633" s="50">
        <f t="shared" si="723"/>
        <v>46514492.800000004</v>
      </c>
      <c r="J6633" s="46">
        <v>1530082</v>
      </c>
      <c r="K6633" s="2" t="s">
        <v>34</v>
      </c>
      <c r="L6633" s="52" t="str">
        <f t="shared" si="724"/>
        <v>20221031VND</v>
      </c>
      <c r="M6633">
        <f>VLOOKUP(L6633,Mapping!$H$1:$K$25,4,0)</f>
        <v>1</v>
      </c>
      <c r="N6633">
        <f t="shared" si="725"/>
        <v>3.2396999999999998E-4</v>
      </c>
      <c r="O6633">
        <f t="shared" si="726"/>
        <v>1.5300820000000001E-3</v>
      </c>
      <c r="P6633">
        <f t="shared" si="727"/>
        <v>4.6514492800000001E-2</v>
      </c>
      <c r="Q6633" t="str">
        <f>VLOOKUP(VLOOKUP(C6633,Mapping!$A$1:$C$17,3,0),Mapping!$E$1:$F$6,2,0)</f>
        <v>Vùng 01</v>
      </c>
    </row>
    <row r="6634" spans="1:17" x14ac:dyDescent="0.3">
      <c r="A6634" s="33">
        <v>44865</v>
      </c>
      <c r="B6634">
        <v>2556</v>
      </c>
      <c r="C6634">
        <v>40</v>
      </c>
      <c r="D6634" s="38" t="s">
        <v>77</v>
      </c>
      <c r="E6634" s="2" t="s">
        <v>41</v>
      </c>
      <c r="F6634">
        <v>749079</v>
      </c>
      <c r="G6634" s="44">
        <f t="shared" si="721"/>
        <v>44562</v>
      </c>
      <c r="H6634" s="50">
        <f t="shared" si="722"/>
        <v>304</v>
      </c>
      <c r="I6634" s="50">
        <f t="shared" si="723"/>
        <v>48296267.199999996</v>
      </c>
      <c r="J6634" s="46">
        <v>1588693</v>
      </c>
      <c r="K6634" s="2" t="s">
        <v>34</v>
      </c>
      <c r="L6634" s="52" t="str">
        <f t="shared" si="724"/>
        <v>20221031VND</v>
      </c>
      <c r="M6634">
        <f>VLOOKUP(L6634,Mapping!$H$1:$K$25,4,0)</f>
        <v>1</v>
      </c>
      <c r="N6634">
        <f t="shared" si="725"/>
        <v>7.4907900000000004E-4</v>
      </c>
      <c r="O6634">
        <f t="shared" si="726"/>
        <v>1.588693E-3</v>
      </c>
      <c r="P6634">
        <f t="shared" si="727"/>
        <v>4.8296267199999993E-2</v>
      </c>
      <c r="Q6634" t="str">
        <f>VLOOKUP(VLOOKUP(C6634,Mapping!$A$1:$C$17,3,0),Mapping!$E$1:$F$6,2,0)</f>
        <v>Vùng 01</v>
      </c>
    </row>
    <row r="6635" spans="1:17" x14ac:dyDescent="0.3">
      <c r="A6635" s="33">
        <v>44865</v>
      </c>
      <c r="B6635">
        <v>2556</v>
      </c>
      <c r="C6635">
        <v>40</v>
      </c>
      <c r="D6635" s="38" t="s">
        <v>77</v>
      </c>
      <c r="E6635" s="2" t="s">
        <v>41</v>
      </c>
      <c r="F6635">
        <v>8809581</v>
      </c>
      <c r="G6635" s="44">
        <f t="shared" si="721"/>
        <v>44562</v>
      </c>
      <c r="H6635" s="50">
        <f t="shared" si="722"/>
        <v>304</v>
      </c>
      <c r="I6635" s="50">
        <f t="shared" si="723"/>
        <v>290170918.39999998</v>
      </c>
      <c r="J6635" s="46">
        <v>9545096</v>
      </c>
      <c r="K6635" s="2" t="s">
        <v>34</v>
      </c>
      <c r="L6635" s="52" t="str">
        <f t="shared" si="724"/>
        <v>20221031VND</v>
      </c>
      <c r="M6635">
        <f>VLOOKUP(L6635,Mapping!$H$1:$K$25,4,0)</f>
        <v>1</v>
      </c>
      <c r="N6635">
        <f t="shared" si="725"/>
        <v>8.8095810000000004E-3</v>
      </c>
      <c r="O6635">
        <f t="shared" si="726"/>
        <v>9.5450959999999994E-3</v>
      </c>
      <c r="P6635">
        <f t="shared" si="727"/>
        <v>0.29017091839999998</v>
      </c>
      <c r="Q6635" t="str">
        <f>VLOOKUP(VLOOKUP(C6635,Mapping!$A$1:$C$17,3,0),Mapping!$E$1:$F$6,2,0)</f>
        <v>Vùng 01</v>
      </c>
    </row>
    <row r="6636" spans="1:17" x14ac:dyDescent="0.3">
      <c r="A6636" s="33">
        <v>44865</v>
      </c>
      <c r="B6636">
        <v>2558</v>
      </c>
      <c r="C6636">
        <v>40</v>
      </c>
      <c r="D6636" s="38" t="s">
        <v>77</v>
      </c>
      <c r="E6636" s="2" t="s">
        <v>41</v>
      </c>
      <c r="F6636">
        <v>1516554</v>
      </c>
      <c r="G6636" s="44">
        <f t="shared" si="721"/>
        <v>44562</v>
      </c>
      <c r="H6636" s="50">
        <f t="shared" si="722"/>
        <v>304</v>
      </c>
      <c r="I6636" s="50">
        <f t="shared" si="723"/>
        <v>51666259.199999996</v>
      </c>
      <c r="J6636" s="46">
        <v>1699548</v>
      </c>
      <c r="K6636" s="2" t="s">
        <v>34</v>
      </c>
      <c r="L6636" s="52" t="str">
        <f t="shared" si="724"/>
        <v>20221031VND</v>
      </c>
      <c r="M6636">
        <f>VLOOKUP(L6636,Mapping!$H$1:$K$25,4,0)</f>
        <v>1</v>
      </c>
      <c r="N6636">
        <f t="shared" si="725"/>
        <v>1.516554E-3</v>
      </c>
      <c r="O6636">
        <f t="shared" si="726"/>
        <v>1.6995479999999999E-3</v>
      </c>
      <c r="P6636">
        <f t="shared" si="727"/>
        <v>5.1666259199999995E-2</v>
      </c>
      <c r="Q6636" t="str">
        <f>VLOOKUP(VLOOKUP(C6636,Mapping!$A$1:$C$17,3,0),Mapping!$E$1:$F$6,2,0)</f>
        <v>Vùng 01</v>
      </c>
    </row>
    <row r="6637" spans="1:17" x14ac:dyDescent="0.3">
      <c r="A6637" s="33">
        <v>44865</v>
      </c>
      <c r="B6637">
        <v>2559</v>
      </c>
      <c r="C6637">
        <v>45</v>
      </c>
      <c r="D6637" s="38" t="s">
        <v>77</v>
      </c>
      <c r="E6637" s="2" t="s">
        <v>41</v>
      </c>
      <c r="F6637">
        <v>109405</v>
      </c>
      <c r="G6637" s="44">
        <f t="shared" si="721"/>
        <v>44562</v>
      </c>
      <c r="H6637" s="50">
        <f t="shared" si="722"/>
        <v>304</v>
      </c>
      <c r="I6637" s="50">
        <f t="shared" si="723"/>
        <v>341999525273.59998</v>
      </c>
      <c r="J6637" s="46">
        <v>480112</v>
      </c>
      <c r="K6637" s="2" t="s">
        <v>35</v>
      </c>
      <c r="L6637" s="52" t="str">
        <f t="shared" si="724"/>
        <v>20221031USD</v>
      </c>
      <c r="M6637">
        <f>VLOOKUP(L6637,Mapping!$H$1:$K$25,4,0)</f>
        <v>23432</v>
      </c>
      <c r="N6637">
        <f t="shared" si="725"/>
        <v>2.5635779599999999</v>
      </c>
      <c r="O6637">
        <f t="shared" si="726"/>
        <v>11.249984383999999</v>
      </c>
      <c r="P6637">
        <f t="shared" si="727"/>
        <v>341.9995252736</v>
      </c>
      <c r="Q6637" t="str">
        <f>VLOOKUP(VLOOKUP(C6637,Mapping!$A$1:$C$17,3,0),Mapping!$E$1:$F$6,2,0)</f>
        <v>Vùng 02</v>
      </c>
    </row>
    <row r="6638" spans="1:17" x14ac:dyDescent="0.3">
      <c r="A6638" s="44">
        <v>44865</v>
      </c>
      <c r="B6638">
        <v>2559</v>
      </c>
      <c r="C6638">
        <v>45</v>
      </c>
      <c r="D6638" s="38" t="s">
        <v>77</v>
      </c>
      <c r="E6638" s="2" t="s">
        <v>41</v>
      </c>
      <c r="F6638">
        <v>5282998</v>
      </c>
      <c r="G6638" s="44">
        <f t="shared" si="721"/>
        <v>44562</v>
      </c>
      <c r="H6638" s="50">
        <f t="shared" si="722"/>
        <v>304</v>
      </c>
      <c r="I6638" s="50">
        <f t="shared" si="723"/>
        <v>121319012.8</v>
      </c>
      <c r="J6638" s="46">
        <v>3990757</v>
      </c>
      <c r="K6638" s="2" t="s">
        <v>34</v>
      </c>
      <c r="L6638" s="52" t="str">
        <f t="shared" si="724"/>
        <v>20221031VND</v>
      </c>
      <c r="M6638">
        <f>VLOOKUP(L6638,Mapping!$H$1:$K$25,4,0)</f>
        <v>1</v>
      </c>
      <c r="N6638">
        <f t="shared" si="725"/>
        <v>5.2829979999999997E-3</v>
      </c>
      <c r="O6638">
        <f t="shared" si="726"/>
        <v>3.9907570000000002E-3</v>
      </c>
      <c r="P6638">
        <f t="shared" si="727"/>
        <v>0.1213190128</v>
      </c>
      <c r="Q6638" t="str">
        <f>VLOOKUP(VLOOKUP(C6638,Mapping!$A$1:$C$17,3,0),Mapping!$E$1:$F$6,2,0)</f>
        <v>Vùng 02</v>
      </c>
    </row>
    <row r="6639" spans="1:17" x14ac:dyDescent="0.3">
      <c r="A6639" s="33">
        <v>44865</v>
      </c>
      <c r="B6639">
        <v>2560</v>
      </c>
      <c r="C6639">
        <v>25</v>
      </c>
      <c r="D6639" s="38" t="s">
        <v>77</v>
      </c>
      <c r="E6639" s="2" t="s">
        <v>41</v>
      </c>
      <c r="F6639">
        <v>810949</v>
      </c>
      <c r="G6639" s="44">
        <f t="shared" si="721"/>
        <v>44562</v>
      </c>
      <c r="H6639" s="50">
        <f t="shared" si="722"/>
        <v>304</v>
      </c>
      <c r="I6639" s="50">
        <f t="shared" si="723"/>
        <v>29205249.599999998</v>
      </c>
      <c r="J6639" s="46">
        <v>960699</v>
      </c>
      <c r="K6639" s="2" t="s">
        <v>34</v>
      </c>
      <c r="L6639" s="52" t="str">
        <f t="shared" si="724"/>
        <v>20221031VND</v>
      </c>
      <c r="M6639">
        <f>VLOOKUP(L6639,Mapping!$H$1:$K$25,4,0)</f>
        <v>1</v>
      </c>
      <c r="N6639">
        <f t="shared" si="725"/>
        <v>8.1094900000000004E-4</v>
      </c>
      <c r="O6639">
        <f t="shared" si="726"/>
        <v>9.6069899999999997E-4</v>
      </c>
      <c r="P6639">
        <f t="shared" si="727"/>
        <v>2.9205249599999997E-2</v>
      </c>
      <c r="Q6639" t="str">
        <f>VLOOKUP(VLOOKUP(C6639,Mapping!$A$1:$C$17,3,0),Mapping!$E$1:$F$6,2,0)</f>
        <v>Vùng 01</v>
      </c>
    </row>
    <row r="6640" spans="1:17" x14ac:dyDescent="0.3">
      <c r="A6640" s="33">
        <v>44865</v>
      </c>
      <c r="B6640">
        <v>2560</v>
      </c>
      <c r="C6640">
        <v>40</v>
      </c>
      <c r="D6640" s="38" t="s">
        <v>77</v>
      </c>
      <c r="E6640" s="2" t="s">
        <v>41</v>
      </c>
      <c r="F6640">
        <v>988859</v>
      </c>
      <c r="G6640" s="44">
        <f t="shared" si="721"/>
        <v>44562</v>
      </c>
      <c r="H6640" s="50">
        <f t="shared" si="722"/>
        <v>304</v>
      </c>
      <c r="I6640" s="50">
        <f t="shared" si="723"/>
        <v>46950611.199999996</v>
      </c>
      <c r="J6640" s="46">
        <v>1544428</v>
      </c>
      <c r="K6640" s="2" t="s">
        <v>34</v>
      </c>
      <c r="L6640" s="52" t="str">
        <f t="shared" si="724"/>
        <v>20221031VND</v>
      </c>
      <c r="M6640">
        <f>VLOOKUP(L6640,Mapping!$H$1:$K$25,4,0)</f>
        <v>1</v>
      </c>
      <c r="N6640">
        <f t="shared" si="725"/>
        <v>9.8885899999999992E-4</v>
      </c>
      <c r="O6640">
        <f t="shared" si="726"/>
        <v>1.544428E-3</v>
      </c>
      <c r="P6640">
        <f t="shared" si="727"/>
        <v>4.6950611199999999E-2</v>
      </c>
      <c r="Q6640" t="str">
        <f>VLOOKUP(VLOOKUP(C6640,Mapping!$A$1:$C$17,3,0),Mapping!$E$1:$F$6,2,0)</f>
        <v>Vùng 01</v>
      </c>
    </row>
    <row r="6641" spans="1:17" x14ac:dyDescent="0.3">
      <c r="A6641" s="33">
        <v>44865</v>
      </c>
      <c r="B6641">
        <v>2561</v>
      </c>
      <c r="C6641">
        <v>23</v>
      </c>
      <c r="D6641" s="38" t="s">
        <v>77</v>
      </c>
      <c r="E6641" s="2" t="s">
        <v>41</v>
      </c>
      <c r="F6641">
        <v>317437</v>
      </c>
      <c r="G6641" s="44">
        <f t="shared" si="721"/>
        <v>44562</v>
      </c>
      <c r="H6641" s="50">
        <f t="shared" si="722"/>
        <v>304</v>
      </c>
      <c r="I6641" s="50">
        <f t="shared" si="723"/>
        <v>57121752</v>
      </c>
      <c r="J6641" s="46">
        <v>1879005</v>
      </c>
      <c r="K6641" s="2" t="s">
        <v>34</v>
      </c>
      <c r="L6641" s="52" t="str">
        <f t="shared" si="724"/>
        <v>20221031VND</v>
      </c>
      <c r="M6641">
        <f>VLOOKUP(L6641,Mapping!$H$1:$K$25,4,0)</f>
        <v>1</v>
      </c>
      <c r="N6641">
        <f t="shared" si="725"/>
        <v>3.17437E-4</v>
      </c>
      <c r="O6641">
        <f t="shared" si="726"/>
        <v>1.879005E-3</v>
      </c>
      <c r="P6641">
        <f t="shared" si="727"/>
        <v>5.7121751999999998E-2</v>
      </c>
      <c r="Q6641" t="str">
        <f>VLOOKUP(VLOOKUP(C6641,Mapping!$A$1:$C$17,3,0),Mapping!$E$1:$F$6,2,0)</f>
        <v>Vùng 02</v>
      </c>
    </row>
    <row r="6642" spans="1:17" x14ac:dyDescent="0.3">
      <c r="A6642" s="33">
        <v>44865</v>
      </c>
      <c r="B6642">
        <v>2561</v>
      </c>
      <c r="C6642">
        <v>23</v>
      </c>
      <c r="D6642" s="38" t="s">
        <v>77</v>
      </c>
      <c r="E6642" s="2" t="s">
        <v>41</v>
      </c>
      <c r="F6642">
        <v>1572720</v>
      </c>
      <c r="G6642" s="44">
        <f t="shared" si="721"/>
        <v>44562</v>
      </c>
      <c r="H6642" s="50">
        <f t="shared" si="722"/>
        <v>304</v>
      </c>
      <c r="I6642" s="50">
        <f t="shared" si="723"/>
        <v>656193139699.19995</v>
      </c>
      <c r="J6642" s="46">
        <v>921189</v>
      </c>
      <c r="K6642" s="2" t="s">
        <v>35</v>
      </c>
      <c r="L6642" s="52" t="str">
        <f t="shared" si="724"/>
        <v>20221031USD</v>
      </c>
      <c r="M6642">
        <f>VLOOKUP(L6642,Mapping!$H$1:$K$25,4,0)</f>
        <v>23432</v>
      </c>
      <c r="N6642">
        <f t="shared" si="725"/>
        <v>36.851975039999999</v>
      </c>
      <c r="O6642">
        <f t="shared" si="726"/>
        <v>21.585300648</v>
      </c>
      <c r="P6642">
        <f t="shared" si="727"/>
        <v>656.19313969919995</v>
      </c>
      <c r="Q6642" t="str">
        <f>VLOOKUP(VLOOKUP(C6642,Mapping!$A$1:$C$17,3,0),Mapping!$E$1:$F$6,2,0)</f>
        <v>Vùng 02</v>
      </c>
    </row>
    <row r="6643" spans="1:17" x14ac:dyDescent="0.3">
      <c r="A6643" s="33">
        <v>44865</v>
      </c>
      <c r="B6643">
        <v>2561</v>
      </c>
      <c r="C6643">
        <v>23</v>
      </c>
      <c r="D6643" s="38" t="s">
        <v>77</v>
      </c>
      <c r="E6643" s="2" t="s">
        <v>43</v>
      </c>
      <c r="F6643">
        <v>1907527</v>
      </c>
      <c r="G6643" s="44">
        <f t="shared" si="721"/>
        <v>44562</v>
      </c>
      <c r="H6643" s="50">
        <f t="shared" si="722"/>
        <v>304</v>
      </c>
      <c r="I6643" s="50">
        <f t="shared" si="723"/>
        <v>50849624</v>
      </c>
      <c r="J6643" s="46">
        <v>1672685</v>
      </c>
      <c r="K6643" s="2" t="s">
        <v>34</v>
      </c>
      <c r="L6643" s="52" t="str">
        <f t="shared" si="724"/>
        <v>20221031VND</v>
      </c>
      <c r="M6643">
        <f>VLOOKUP(L6643,Mapping!$H$1:$K$25,4,0)</f>
        <v>1</v>
      </c>
      <c r="N6643">
        <f t="shared" si="725"/>
        <v>1.907527E-3</v>
      </c>
      <c r="O6643">
        <f t="shared" si="726"/>
        <v>1.6726849999999999E-3</v>
      </c>
      <c r="P6643">
        <f t="shared" si="727"/>
        <v>5.0849624000000003E-2</v>
      </c>
      <c r="Q6643" t="str">
        <f>VLOOKUP(VLOOKUP(C6643,Mapping!$A$1:$C$17,3,0),Mapping!$E$1:$F$6,2,0)</f>
        <v>Vùng 02</v>
      </c>
    </row>
    <row r="6644" spans="1:17" x14ac:dyDescent="0.3">
      <c r="A6644" s="33">
        <v>44865</v>
      </c>
      <c r="B6644">
        <v>2562</v>
      </c>
      <c r="C6644">
        <v>34</v>
      </c>
      <c r="D6644" s="38" t="s">
        <v>77</v>
      </c>
      <c r="E6644" s="2" t="s">
        <v>41</v>
      </c>
      <c r="F6644">
        <v>1117432</v>
      </c>
      <c r="G6644" s="44">
        <f t="shared" si="721"/>
        <v>44562</v>
      </c>
      <c r="H6644" s="50">
        <f t="shared" si="722"/>
        <v>304</v>
      </c>
      <c r="I6644" s="50">
        <f t="shared" si="723"/>
        <v>147257.60000000001</v>
      </c>
      <c r="J6644" s="46">
        <v>4844</v>
      </c>
      <c r="K6644" s="2" t="s">
        <v>34</v>
      </c>
      <c r="L6644" s="52" t="str">
        <f t="shared" si="724"/>
        <v>20221031VND</v>
      </c>
      <c r="M6644">
        <f>VLOOKUP(L6644,Mapping!$H$1:$K$25,4,0)</f>
        <v>1</v>
      </c>
      <c r="N6644">
        <f t="shared" si="725"/>
        <v>1.117432E-3</v>
      </c>
      <c r="O6644">
        <f t="shared" si="726"/>
        <v>4.8439999999999997E-6</v>
      </c>
      <c r="P6644">
        <f t="shared" si="727"/>
        <v>1.4725760000000002E-4</v>
      </c>
      <c r="Q6644" t="str">
        <f>VLOOKUP(VLOOKUP(C6644,Mapping!$A$1:$C$17,3,0),Mapping!$E$1:$F$6,2,0)</f>
        <v>Vùng 02</v>
      </c>
    </row>
    <row r="6645" spans="1:17" x14ac:dyDescent="0.3">
      <c r="A6645" s="33">
        <v>44865</v>
      </c>
      <c r="B6645">
        <v>2562</v>
      </c>
      <c r="C6645">
        <v>34</v>
      </c>
      <c r="D6645" s="38" t="s">
        <v>77</v>
      </c>
      <c r="E6645" s="2" t="s">
        <v>41</v>
      </c>
      <c r="F6645">
        <v>2180642</v>
      </c>
      <c r="G6645" s="44">
        <f t="shared" si="721"/>
        <v>44562</v>
      </c>
      <c r="H6645" s="50">
        <f t="shared" si="722"/>
        <v>304</v>
      </c>
      <c r="I6645" s="50">
        <f t="shared" si="723"/>
        <v>137348537.59999999</v>
      </c>
      <c r="J6645" s="46">
        <v>4518044</v>
      </c>
      <c r="K6645" s="2" t="s">
        <v>34</v>
      </c>
      <c r="L6645" s="52" t="str">
        <f t="shared" si="724"/>
        <v>20221031VND</v>
      </c>
      <c r="M6645">
        <f>VLOOKUP(L6645,Mapping!$H$1:$K$25,4,0)</f>
        <v>1</v>
      </c>
      <c r="N6645">
        <f t="shared" si="725"/>
        <v>2.180642E-3</v>
      </c>
      <c r="O6645">
        <f t="shared" si="726"/>
        <v>4.5180439999999997E-3</v>
      </c>
      <c r="P6645">
        <f t="shared" si="727"/>
        <v>0.13734853759999999</v>
      </c>
      <c r="Q6645" t="str">
        <f>VLOOKUP(VLOOKUP(C6645,Mapping!$A$1:$C$17,3,0),Mapping!$E$1:$F$6,2,0)</f>
        <v>Vùng 02</v>
      </c>
    </row>
    <row r="6646" spans="1:17" x14ac:dyDescent="0.3">
      <c r="A6646" s="33">
        <v>44865</v>
      </c>
      <c r="B6646">
        <v>2564</v>
      </c>
      <c r="C6646">
        <v>45</v>
      </c>
      <c r="D6646" s="38" t="s">
        <v>77</v>
      </c>
      <c r="E6646" s="2" t="s">
        <v>41</v>
      </c>
      <c r="F6646">
        <v>1070425</v>
      </c>
      <c r="G6646" s="44">
        <f t="shared" si="721"/>
        <v>44562</v>
      </c>
      <c r="H6646" s="50">
        <f t="shared" si="722"/>
        <v>304</v>
      </c>
      <c r="I6646" s="50">
        <f t="shared" si="723"/>
        <v>33168072</v>
      </c>
      <c r="J6646" s="46">
        <v>1091055</v>
      </c>
      <c r="K6646" s="2" t="s">
        <v>34</v>
      </c>
      <c r="L6646" s="52" t="str">
        <f t="shared" si="724"/>
        <v>20221031VND</v>
      </c>
      <c r="M6646">
        <f>VLOOKUP(L6646,Mapping!$H$1:$K$25,4,0)</f>
        <v>1</v>
      </c>
      <c r="N6646">
        <f t="shared" si="725"/>
        <v>1.0704250000000001E-3</v>
      </c>
      <c r="O6646">
        <f t="shared" si="726"/>
        <v>1.0910550000000001E-3</v>
      </c>
      <c r="P6646">
        <f t="shared" si="727"/>
        <v>3.3168072E-2</v>
      </c>
      <c r="Q6646" t="str">
        <f>VLOOKUP(VLOOKUP(C6646,Mapping!$A$1:$C$17,3,0),Mapping!$E$1:$F$6,2,0)</f>
        <v>Vùng 02</v>
      </c>
    </row>
    <row r="6647" spans="1:17" x14ac:dyDescent="0.3">
      <c r="A6647" s="33">
        <v>44865</v>
      </c>
      <c r="B6647">
        <v>2565</v>
      </c>
      <c r="C6647">
        <v>23</v>
      </c>
      <c r="D6647" s="38" t="s">
        <v>77</v>
      </c>
      <c r="E6647" s="2" t="s">
        <v>41</v>
      </c>
      <c r="F6647">
        <v>1715560</v>
      </c>
      <c r="G6647" s="44">
        <f t="shared" si="721"/>
        <v>44562</v>
      </c>
      <c r="H6647" s="50">
        <f t="shared" si="722"/>
        <v>304</v>
      </c>
      <c r="I6647" s="50">
        <f t="shared" si="723"/>
        <v>7343667.2000000002</v>
      </c>
      <c r="J6647" s="46">
        <v>241568</v>
      </c>
      <c r="K6647" s="2" t="s">
        <v>34</v>
      </c>
      <c r="L6647" s="52" t="str">
        <f t="shared" si="724"/>
        <v>20221031VND</v>
      </c>
      <c r="M6647">
        <f>VLOOKUP(L6647,Mapping!$H$1:$K$25,4,0)</f>
        <v>1</v>
      </c>
      <c r="N6647">
        <f t="shared" si="725"/>
        <v>1.7155600000000001E-3</v>
      </c>
      <c r="O6647">
        <f t="shared" si="726"/>
        <v>2.41568E-4</v>
      </c>
      <c r="P6647">
        <f t="shared" si="727"/>
        <v>7.3436672E-3</v>
      </c>
      <c r="Q6647" t="str">
        <f>VLOOKUP(VLOOKUP(C6647,Mapping!$A$1:$C$17,3,0),Mapping!$E$1:$F$6,2,0)</f>
        <v>Vùng 02</v>
      </c>
    </row>
    <row r="6648" spans="1:17" x14ac:dyDescent="0.3">
      <c r="A6648" s="33">
        <v>44865</v>
      </c>
      <c r="B6648">
        <v>2565</v>
      </c>
      <c r="C6648">
        <v>20</v>
      </c>
      <c r="D6648" s="38" t="s">
        <v>77</v>
      </c>
      <c r="E6648" s="2" t="s">
        <v>41</v>
      </c>
      <c r="F6648">
        <v>362699</v>
      </c>
      <c r="G6648" s="44">
        <f t="shared" si="721"/>
        <v>44562</v>
      </c>
      <c r="H6648" s="50">
        <f t="shared" si="722"/>
        <v>304</v>
      </c>
      <c r="I6648" s="50">
        <f t="shared" si="723"/>
        <v>15587478.4</v>
      </c>
      <c r="J6648" s="46">
        <v>512746</v>
      </c>
      <c r="K6648" s="2" t="s">
        <v>34</v>
      </c>
      <c r="L6648" s="52" t="str">
        <f t="shared" si="724"/>
        <v>20221031VND</v>
      </c>
      <c r="M6648">
        <f>VLOOKUP(L6648,Mapping!$H$1:$K$25,4,0)</f>
        <v>1</v>
      </c>
      <c r="N6648">
        <f t="shared" si="725"/>
        <v>3.6269900000000002E-4</v>
      </c>
      <c r="O6648">
        <f t="shared" si="726"/>
        <v>5.1274600000000001E-4</v>
      </c>
      <c r="P6648">
        <f t="shared" si="727"/>
        <v>1.55874784E-2</v>
      </c>
      <c r="Q6648" t="str">
        <f>VLOOKUP(VLOOKUP(C6648,Mapping!$A$1:$C$17,3,0),Mapping!$E$1:$F$6,2,0)</f>
        <v>Vùng 02</v>
      </c>
    </row>
    <row r="6649" spans="1:17" x14ac:dyDescent="0.3">
      <c r="A6649" s="33">
        <v>44865</v>
      </c>
      <c r="B6649">
        <v>2566</v>
      </c>
      <c r="C6649">
        <v>23</v>
      </c>
      <c r="D6649" s="38" t="s">
        <v>77</v>
      </c>
      <c r="E6649" s="2" t="s">
        <v>41</v>
      </c>
      <c r="F6649">
        <v>1054368</v>
      </c>
      <c r="G6649" s="44">
        <f t="shared" si="721"/>
        <v>44562</v>
      </c>
      <c r="H6649" s="50">
        <f t="shared" si="722"/>
        <v>304</v>
      </c>
      <c r="I6649" s="50">
        <f t="shared" si="723"/>
        <v>45900777.600000001</v>
      </c>
      <c r="J6649" s="46">
        <v>1509894</v>
      </c>
      <c r="K6649" s="2" t="s">
        <v>34</v>
      </c>
      <c r="L6649" s="52" t="str">
        <f t="shared" si="724"/>
        <v>20221031VND</v>
      </c>
      <c r="M6649">
        <f>VLOOKUP(L6649,Mapping!$H$1:$K$25,4,0)</f>
        <v>1</v>
      </c>
      <c r="N6649">
        <f t="shared" si="725"/>
        <v>1.054368E-3</v>
      </c>
      <c r="O6649">
        <f t="shared" si="726"/>
        <v>1.5098939999999999E-3</v>
      </c>
      <c r="P6649">
        <f t="shared" si="727"/>
        <v>4.5900777600000005E-2</v>
      </c>
      <c r="Q6649" t="str">
        <f>VLOOKUP(VLOOKUP(C6649,Mapping!$A$1:$C$17,3,0),Mapping!$E$1:$F$6,2,0)</f>
        <v>Vùng 02</v>
      </c>
    </row>
    <row r="6650" spans="1:17" x14ac:dyDescent="0.3">
      <c r="A6650" s="33">
        <v>44865</v>
      </c>
      <c r="B6650">
        <v>2568</v>
      </c>
      <c r="C6650">
        <v>34</v>
      </c>
      <c r="D6650" s="38" t="s">
        <v>77</v>
      </c>
      <c r="E6650" s="2" t="s">
        <v>41</v>
      </c>
      <c r="F6650">
        <v>1776586</v>
      </c>
      <c r="G6650" s="44">
        <f t="shared" si="721"/>
        <v>44562</v>
      </c>
      <c r="H6650" s="50">
        <f t="shared" si="722"/>
        <v>304</v>
      </c>
      <c r="I6650" s="50">
        <f t="shared" si="723"/>
        <v>41035956.800000004</v>
      </c>
      <c r="J6650" s="46">
        <v>1349867</v>
      </c>
      <c r="K6650" s="2" t="s">
        <v>34</v>
      </c>
      <c r="L6650" s="52" t="str">
        <f t="shared" si="724"/>
        <v>20221031VND</v>
      </c>
      <c r="M6650">
        <f>VLOOKUP(L6650,Mapping!$H$1:$K$25,4,0)</f>
        <v>1</v>
      </c>
      <c r="N6650">
        <f t="shared" si="725"/>
        <v>1.7765859999999999E-3</v>
      </c>
      <c r="O6650">
        <f t="shared" si="726"/>
        <v>1.349867E-3</v>
      </c>
      <c r="P6650">
        <f t="shared" si="727"/>
        <v>4.1035956800000002E-2</v>
      </c>
      <c r="Q6650" t="str">
        <f>VLOOKUP(VLOOKUP(C6650,Mapping!$A$1:$C$17,3,0),Mapping!$E$1:$F$6,2,0)</f>
        <v>Vùng 02</v>
      </c>
    </row>
    <row r="6651" spans="1:17" x14ac:dyDescent="0.3">
      <c r="A6651" s="33">
        <v>44865</v>
      </c>
      <c r="B6651">
        <v>2568</v>
      </c>
      <c r="C6651">
        <v>40</v>
      </c>
      <c r="D6651" s="38" t="s">
        <v>77</v>
      </c>
      <c r="E6651" s="2" t="s">
        <v>41</v>
      </c>
      <c r="F6651">
        <v>1868710</v>
      </c>
      <c r="G6651" s="44">
        <f t="shared" si="721"/>
        <v>44562</v>
      </c>
      <c r="H6651" s="50">
        <f t="shared" si="722"/>
        <v>304</v>
      </c>
      <c r="I6651" s="50">
        <f t="shared" si="723"/>
        <v>17334140.800000001</v>
      </c>
      <c r="J6651" s="46">
        <v>570202</v>
      </c>
      <c r="K6651" s="2" t="s">
        <v>34</v>
      </c>
      <c r="L6651" s="52" t="str">
        <f t="shared" si="724"/>
        <v>20221031VND</v>
      </c>
      <c r="M6651">
        <f>VLOOKUP(L6651,Mapping!$H$1:$K$25,4,0)</f>
        <v>1</v>
      </c>
      <c r="N6651">
        <f t="shared" si="725"/>
        <v>1.86871E-3</v>
      </c>
      <c r="O6651">
        <f t="shared" si="726"/>
        <v>5.7020200000000001E-4</v>
      </c>
      <c r="P6651">
        <f t="shared" si="727"/>
        <v>1.7334140800000002E-2</v>
      </c>
      <c r="Q6651" t="str">
        <f>VLOOKUP(VLOOKUP(C6651,Mapping!$A$1:$C$17,3,0),Mapping!$E$1:$F$6,2,0)</f>
        <v>Vùng 01</v>
      </c>
    </row>
    <row r="6652" spans="1:17" x14ac:dyDescent="0.3">
      <c r="A6652" s="33">
        <v>44865</v>
      </c>
      <c r="B6652">
        <v>2569</v>
      </c>
      <c r="C6652">
        <v>48</v>
      </c>
      <c r="D6652" s="38" t="s">
        <v>77</v>
      </c>
      <c r="E6652" s="2" t="s">
        <v>41</v>
      </c>
      <c r="F6652">
        <v>1824626</v>
      </c>
      <c r="G6652" s="44">
        <f t="shared" si="721"/>
        <v>44562</v>
      </c>
      <c r="H6652" s="50">
        <f t="shared" si="722"/>
        <v>304</v>
      </c>
      <c r="I6652" s="50">
        <f t="shared" si="723"/>
        <v>39682792</v>
      </c>
      <c r="J6652" s="46">
        <v>1305355</v>
      </c>
      <c r="K6652" s="2" t="s">
        <v>34</v>
      </c>
      <c r="L6652" s="52" t="str">
        <f t="shared" si="724"/>
        <v>20221031VND</v>
      </c>
      <c r="M6652">
        <f>VLOOKUP(L6652,Mapping!$H$1:$K$25,4,0)</f>
        <v>1</v>
      </c>
      <c r="N6652">
        <f t="shared" si="725"/>
        <v>1.824626E-3</v>
      </c>
      <c r="O6652">
        <f t="shared" si="726"/>
        <v>1.305355E-3</v>
      </c>
      <c r="P6652">
        <f t="shared" si="727"/>
        <v>3.9682792000000001E-2</v>
      </c>
      <c r="Q6652" t="str">
        <f>VLOOKUP(VLOOKUP(C6652,Mapping!$A$1:$C$17,3,0),Mapping!$E$1:$F$6,2,0)</f>
        <v>Vùng 01</v>
      </c>
    </row>
    <row r="6653" spans="1:17" x14ac:dyDescent="0.3">
      <c r="A6653" s="33">
        <v>44865</v>
      </c>
      <c r="B6653">
        <v>2570</v>
      </c>
      <c r="C6653">
        <v>40</v>
      </c>
      <c r="D6653" s="38" t="s">
        <v>77</v>
      </c>
      <c r="E6653" s="2" t="s">
        <v>41</v>
      </c>
      <c r="F6653">
        <v>1500802</v>
      </c>
      <c r="G6653" s="44">
        <f t="shared" si="721"/>
        <v>44562</v>
      </c>
      <c r="H6653" s="50">
        <f t="shared" si="722"/>
        <v>304</v>
      </c>
      <c r="I6653" s="50">
        <f t="shared" si="723"/>
        <v>55816771.199999996</v>
      </c>
      <c r="J6653" s="46">
        <v>1836078</v>
      </c>
      <c r="K6653" s="2" t="s">
        <v>34</v>
      </c>
      <c r="L6653" s="52" t="str">
        <f t="shared" si="724"/>
        <v>20221031VND</v>
      </c>
      <c r="M6653">
        <f>VLOOKUP(L6653,Mapping!$H$1:$K$25,4,0)</f>
        <v>1</v>
      </c>
      <c r="N6653">
        <f t="shared" si="725"/>
        <v>1.5008020000000001E-3</v>
      </c>
      <c r="O6653">
        <f t="shared" si="726"/>
        <v>1.8360780000000001E-3</v>
      </c>
      <c r="P6653">
        <f t="shared" si="727"/>
        <v>5.5816771199999997E-2</v>
      </c>
      <c r="Q6653" t="str">
        <f>VLOOKUP(VLOOKUP(C6653,Mapping!$A$1:$C$17,3,0),Mapping!$E$1:$F$6,2,0)</f>
        <v>Vùng 01</v>
      </c>
    </row>
    <row r="6654" spans="1:17" x14ac:dyDescent="0.3">
      <c r="A6654" s="33">
        <v>44865</v>
      </c>
      <c r="B6654">
        <v>2572</v>
      </c>
      <c r="C6654">
        <v>43</v>
      </c>
      <c r="D6654" s="38" t="s">
        <v>77</v>
      </c>
      <c r="E6654" s="2" t="s">
        <v>41</v>
      </c>
      <c r="F6654">
        <v>409427</v>
      </c>
      <c r="G6654" s="44">
        <f t="shared" si="721"/>
        <v>44562</v>
      </c>
      <c r="H6654" s="50">
        <f t="shared" si="722"/>
        <v>304</v>
      </c>
      <c r="I6654" s="50">
        <f t="shared" si="723"/>
        <v>46397878.399999999</v>
      </c>
      <c r="J6654" s="46">
        <v>1526246</v>
      </c>
      <c r="K6654" s="2" t="s">
        <v>34</v>
      </c>
      <c r="L6654" s="52" t="str">
        <f t="shared" si="724"/>
        <v>20221031VND</v>
      </c>
      <c r="M6654">
        <f>VLOOKUP(L6654,Mapping!$H$1:$K$25,4,0)</f>
        <v>1</v>
      </c>
      <c r="N6654">
        <f t="shared" si="725"/>
        <v>4.0942700000000002E-4</v>
      </c>
      <c r="O6654">
        <f t="shared" si="726"/>
        <v>1.526246E-3</v>
      </c>
      <c r="P6654">
        <f t="shared" si="727"/>
        <v>4.6397878400000002E-2</v>
      </c>
      <c r="Q6654" t="str">
        <f>VLOOKUP(VLOOKUP(C6654,Mapping!$A$1:$C$17,3,0),Mapping!$E$1:$F$6,2,0)</f>
        <v>Vùng 04</v>
      </c>
    </row>
    <row r="6655" spans="1:17" x14ac:dyDescent="0.3">
      <c r="A6655" s="33">
        <v>44865</v>
      </c>
      <c r="B6655">
        <v>2573</v>
      </c>
      <c r="C6655">
        <v>43</v>
      </c>
      <c r="D6655" s="38" t="s">
        <v>77</v>
      </c>
      <c r="E6655" s="2" t="s">
        <v>41</v>
      </c>
      <c r="F6655">
        <v>1181280</v>
      </c>
      <c r="G6655" s="44">
        <f t="shared" si="721"/>
        <v>44562</v>
      </c>
      <c r="H6655" s="50">
        <f t="shared" si="722"/>
        <v>304</v>
      </c>
      <c r="I6655" s="50">
        <f t="shared" si="723"/>
        <v>2218865.6</v>
      </c>
      <c r="J6655" s="46">
        <v>72989</v>
      </c>
      <c r="K6655" s="2" t="s">
        <v>34</v>
      </c>
      <c r="L6655" s="52" t="str">
        <f t="shared" si="724"/>
        <v>20221031VND</v>
      </c>
      <c r="M6655">
        <f>VLOOKUP(L6655,Mapping!$H$1:$K$25,4,0)</f>
        <v>1</v>
      </c>
      <c r="N6655">
        <f t="shared" si="725"/>
        <v>1.18128E-3</v>
      </c>
      <c r="O6655">
        <f t="shared" si="726"/>
        <v>7.2989000000000002E-5</v>
      </c>
      <c r="P6655">
        <f t="shared" si="727"/>
        <v>2.2188656000000002E-3</v>
      </c>
      <c r="Q6655" t="str">
        <f>VLOOKUP(VLOOKUP(C6655,Mapping!$A$1:$C$17,3,0),Mapping!$E$1:$F$6,2,0)</f>
        <v>Vùng 04</v>
      </c>
    </row>
    <row r="6656" spans="1:17" x14ac:dyDescent="0.3">
      <c r="A6656" s="33">
        <v>44865</v>
      </c>
      <c r="B6656">
        <v>2573</v>
      </c>
      <c r="C6656">
        <v>41</v>
      </c>
      <c r="D6656" s="38" t="s">
        <v>77</v>
      </c>
      <c r="E6656" s="2" t="s">
        <v>41</v>
      </c>
      <c r="F6656">
        <v>1701459</v>
      </c>
      <c r="G6656" s="44">
        <f t="shared" si="721"/>
        <v>44562</v>
      </c>
      <c r="H6656" s="50">
        <f t="shared" si="722"/>
        <v>304</v>
      </c>
      <c r="I6656" s="50">
        <f t="shared" si="723"/>
        <v>25450180.800000001</v>
      </c>
      <c r="J6656" s="46">
        <v>837177</v>
      </c>
      <c r="K6656" s="2" t="s">
        <v>34</v>
      </c>
      <c r="L6656" s="52" t="str">
        <f t="shared" si="724"/>
        <v>20221031VND</v>
      </c>
      <c r="M6656">
        <f>VLOOKUP(L6656,Mapping!$H$1:$K$25,4,0)</f>
        <v>1</v>
      </c>
      <c r="N6656">
        <f t="shared" si="725"/>
        <v>1.701459E-3</v>
      </c>
      <c r="O6656">
        <f t="shared" si="726"/>
        <v>8.3717700000000004E-4</v>
      </c>
      <c r="P6656">
        <f t="shared" si="727"/>
        <v>2.54501808E-2</v>
      </c>
      <c r="Q6656" t="str">
        <f>VLOOKUP(VLOOKUP(C6656,Mapping!$A$1:$C$17,3,0),Mapping!$E$1:$F$6,2,0)</f>
        <v>Vùng 05</v>
      </c>
    </row>
    <row r="6657" spans="1:17" x14ac:dyDescent="0.3">
      <c r="A6657" s="33">
        <v>44865</v>
      </c>
      <c r="B6657">
        <v>2575</v>
      </c>
      <c r="C6657">
        <v>25</v>
      </c>
      <c r="D6657" s="38" t="s">
        <v>77</v>
      </c>
      <c r="E6657" s="2" t="s">
        <v>41</v>
      </c>
      <c r="F6657">
        <v>1914318</v>
      </c>
      <c r="G6657" s="44">
        <f t="shared" si="721"/>
        <v>44562</v>
      </c>
      <c r="H6657" s="50">
        <f t="shared" si="722"/>
        <v>304</v>
      </c>
      <c r="I6657" s="50">
        <f t="shared" si="723"/>
        <v>29282222.400000002</v>
      </c>
      <c r="J6657" s="46">
        <v>963231</v>
      </c>
      <c r="K6657" s="2" t="s">
        <v>34</v>
      </c>
      <c r="L6657" s="52" t="str">
        <f t="shared" si="724"/>
        <v>20221031VND</v>
      </c>
      <c r="M6657">
        <f>VLOOKUP(L6657,Mapping!$H$1:$K$25,4,0)</f>
        <v>1</v>
      </c>
      <c r="N6657">
        <f t="shared" si="725"/>
        <v>1.9143179999999999E-3</v>
      </c>
      <c r="O6657">
        <f t="shared" si="726"/>
        <v>9.6323100000000005E-4</v>
      </c>
      <c r="P6657">
        <f t="shared" si="727"/>
        <v>2.9282222400000002E-2</v>
      </c>
      <c r="Q6657" t="str">
        <f>VLOOKUP(VLOOKUP(C6657,Mapping!$A$1:$C$17,3,0),Mapping!$E$1:$F$6,2,0)</f>
        <v>Vùng 01</v>
      </c>
    </row>
    <row r="6658" spans="1:17" x14ac:dyDescent="0.3">
      <c r="A6658" s="33">
        <v>44865</v>
      </c>
      <c r="B6658">
        <v>2575</v>
      </c>
      <c r="C6658">
        <v>25</v>
      </c>
      <c r="D6658" s="38" t="s">
        <v>77</v>
      </c>
      <c r="E6658" s="2" t="s">
        <v>41</v>
      </c>
      <c r="F6658">
        <v>869238</v>
      </c>
      <c r="G6658" s="44">
        <f t="shared" ref="G6658:G6721" si="728">DATE(YEAR(A6658),1,1)</f>
        <v>44562</v>
      </c>
      <c r="H6658" s="50">
        <f t="shared" ref="H6658:H6721" si="729">DATEDIF(G6658,A6658,"D")+1</f>
        <v>304</v>
      </c>
      <c r="I6658" s="50">
        <f t="shared" si="723"/>
        <v>15621526.4</v>
      </c>
      <c r="J6658" s="46">
        <v>513866</v>
      </c>
      <c r="K6658" s="2" t="s">
        <v>34</v>
      </c>
      <c r="L6658" s="52" t="str">
        <f t="shared" si="724"/>
        <v>20221031VND</v>
      </c>
      <c r="M6658">
        <f>VLOOKUP(L6658,Mapping!$H$1:$K$25,4,0)</f>
        <v>1</v>
      </c>
      <c r="N6658">
        <f t="shared" si="725"/>
        <v>8.6923800000000004E-4</v>
      </c>
      <c r="O6658">
        <f t="shared" si="726"/>
        <v>5.1386599999999998E-4</v>
      </c>
      <c r="P6658">
        <f t="shared" si="727"/>
        <v>1.56215264E-2</v>
      </c>
      <c r="Q6658" t="str">
        <f>VLOOKUP(VLOOKUP(C6658,Mapping!$A$1:$C$17,3,0),Mapping!$E$1:$F$6,2,0)</f>
        <v>Vùng 01</v>
      </c>
    </row>
    <row r="6659" spans="1:17" x14ac:dyDescent="0.3">
      <c r="A6659" s="33">
        <v>44865</v>
      </c>
      <c r="B6659">
        <v>2576</v>
      </c>
      <c r="C6659">
        <v>25</v>
      </c>
      <c r="D6659" s="38" t="s">
        <v>77</v>
      </c>
      <c r="E6659" s="2" t="s">
        <v>41</v>
      </c>
      <c r="F6659">
        <v>1803211</v>
      </c>
      <c r="G6659" s="44">
        <f t="shared" si="728"/>
        <v>44562</v>
      </c>
      <c r="H6659" s="50">
        <f t="shared" si="729"/>
        <v>304</v>
      </c>
      <c r="I6659" s="50">
        <f t="shared" ref="I6659:I6722" si="730">H6659*(J6659/10)*M6659</f>
        <v>26208144</v>
      </c>
      <c r="J6659" s="46">
        <v>862110</v>
      </c>
      <c r="K6659" s="2" t="s">
        <v>34</v>
      </c>
      <c r="L6659" s="52" t="str">
        <f t="shared" ref="L6659:L6722" si="731">CONCATENATE(TEXT(A6659,"YYYYMMDD"),K6659)</f>
        <v>20221031VND</v>
      </c>
      <c r="M6659">
        <f>VLOOKUP(L6659,Mapping!$H$1:$K$25,4,0)</f>
        <v>1</v>
      </c>
      <c r="N6659">
        <f t="shared" ref="N6659:N6722" si="732">F6659*M6659/10^9</f>
        <v>1.8032110000000001E-3</v>
      </c>
      <c r="O6659">
        <f t="shared" ref="O6659:O6722" si="733">J6659*M6659/10^9</f>
        <v>8.6211000000000002E-4</v>
      </c>
      <c r="P6659">
        <f t="shared" ref="P6659:P6722" si="734">I6659/10^9</f>
        <v>2.6208143999999999E-2</v>
      </c>
      <c r="Q6659" t="str">
        <f>VLOOKUP(VLOOKUP(C6659,Mapping!$A$1:$C$17,3,0),Mapping!$E$1:$F$6,2,0)</f>
        <v>Vùng 01</v>
      </c>
    </row>
    <row r="6660" spans="1:17" x14ac:dyDescent="0.3">
      <c r="A6660" s="33">
        <v>44865</v>
      </c>
      <c r="B6660">
        <v>2579</v>
      </c>
      <c r="C6660">
        <v>40</v>
      </c>
      <c r="D6660" s="38" t="s">
        <v>77</v>
      </c>
      <c r="E6660" s="2" t="s">
        <v>43</v>
      </c>
      <c r="F6660">
        <v>1889204</v>
      </c>
      <c r="G6660" s="44">
        <f t="shared" si="728"/>
        <v>44562</v>
      </c>
      <c r="H6660" s="50">
        <f t="shared" si="729"/>
        <v>304</v>
      </c>
      <c r="I6660" s="50">
        <f t="shared" si="730"/>
        <v>47772019.199999996</v>
      </c>
      <c r="J6660" s="46">
        <v>1571448</v>
      </c>
      <c r="K6660" s="2" t="s">
        <v>34</v>
      </c>
      <c r="L6660" s="52" t="str">
        <f t="shared" si="731"/>
        <v>20221031VND</v>
      </c>
      <c r="M6660">
        <f>VLOOKUP(L6660,Mapping!$H$1:$K$25,4,0)</f>
        <v>1</v>
      </c>
      <c r="N6660">
        <f t="shared" si="732"/>
        <v>1.889204E-3</v>
      </c>
      <c r="O6660">
        <f t="shared" si="733"/>
        <v>1.571448E-3</v>
      </c>
      <c r="P6660">
        <f t="shared" si="734"/>
        <v>4.7772019199999995E-2</v>
      </c>
      <c r="Q6660" t="str">
        <f>VLOOKUP(VLOOKUP(C6660,Mapping!$A$1:$C$17,3,0),Mapping!$E$1:$F$6,2,0)</f>
        <v>Vùng 01</v>
      </c>
    </row>
    <row r="6661" spans="1:17" x14ac:dyDescent="0.3">
      <c r="A6661" s="33">
        <v>44865</v>
      </c>
      <c r="B6661">
        <v>2579</v>
      </c>
      <c r="C6661">
        <v>40</v>
      </c>
      <c r="D6661" s="38" t="s">
        <v>77</v>
      </c>
      <c r="E6661" s="2" t="s">
        <v>43</v>
      </c>
      <c r="F6661">
        <v>58939</v>
      </c>
      <c r="G6661" s="44">
        <f t="shared" si="728"/>
        <v>44562</v>
      </c>
      <c r="H6661" s="50">
        <f t="shared" si="729"/>
        <v>304</v>
      </c>
      <c r="I6661" s="50">
        <f t="shared" si="730"/>
        <v>33780753.600000001</v>
      </c>
      <c r="J6661" s="46">
        <v>1111209</v>
      </c>
      <c r="K6661" s="2" t="s">
        <v>34</v>
      </c>
      <c r="L6661" s="52" t="str">
        <f t="shared" si="731"/>
        <v>20221031VND</v>
      </c>
      <c r="M6661">
        <f>VLOOKUP(L6661,Mapping!$H$1:$K$25,4,0)</f>
        <v>1</v>
      </c>
      <c r="N6661">
        <f t="shared" si="732"/>
        <v>5.8938999999999999E-5</v>
      </c>
      <c r="O6661">
        <f t="shared" si="733"/>
        <v>1.1112089999999999E-3</v>
      </c>
      <c r="P6661">
        <f t="shared" si="734"/>
        <v>3.3780753600000005E-2</v>
      </c>
      <c r="Q6661" t="str">
        <f>VLOOKUP(VLOOKUP(C6661,Mapping!$A$1:$C$17,3,0),Mapping!$E$1:$F$6,2,0)</f>
        <v>Vùng 01</v>
      </c>
    </row>
    <row r="6662" spans="1:17" x14ac:dyDescent="0.3">
      <c r="A6662" s="33">
        <v>44865</v>
      </c>
      <c r="B6662">
        <v>2579</v>
      </c>
      <c r="C6662">
        <v>40</v>
      </c>
      <c r="D6662" s="38" t="s">
        <v>77</v>
      </c>
      <c r="E6662" s="2" t="s">
        <v>41</v>
      </c>
      <c r="F6662">
        <v>1219210</v>
      </c>
      <c r="G6662" s="44">
        <f t="shared" si="728"/>
        <v>44562</v>
      </c>
      <c r="H6662" s="50">
        <f t="shared" si="729"/>
        <v>304</v>
      </c>
      <c r="I6662" s="50">
        <f t="shared" si="730"/>
        <v>42320752</v>
      </c>
      <c r="J6662" s="46">
        <v>1392130</v>
      </c>
      <c r="K6662" s="2" t="s">
        <v>34</v>
      </c>
      <c r="L6662" s="52" t="str">
        <f t="shared" si="731"/>
        <v>20221031VND</v>
      </c>
      <c r="M6662">
        <f>VLOOKUP(L6662,Mapping!$H$1:$K$25,4,0)</f>
        <v>1</v>
      </c>
      <c r="N6662">
        <f t="shared" si="732"/>
        <v>1.2192100000000001E-3</v>
      </c>
      <c r="O6662">
        <f t="shared" si="733"/>
        <v>1.3921300000000001E-3</v>
      </c>
      <c r="P6662">
        <f t="shared" si="734"/>
        <v>4.2320752000000003E-2</v>
      </c>
      <c r="Q6662" t="str">
        <f>VLOOKUP(VLOOKUP(C6662,Mapping!$A$1:$C$17,3,0),Mapping!$E$1:$F$6,2,0)</f>
        <v>Vùng 01</v>
      </c>
    </row>
    <row r="6663" spans="1:17" x14ac:dyDescent="0.3">
      <c r="A6663" s="33">
        <v>44865</v>
      </c>
      <c r="B6663">
        <v>2579</v>
      </c>
      <c r="C6663">
        <v>40</v>
      </c>
      <c r="D6663" s="38" t="s">
        <v>77</v>
      </c>
      <c r="E6663" s="2" t="s">
        <v>41</v>
      </c>
      <c r="F6663">
        <v>4817452</v>
      </c>
      <c r="G6663" s="44">
        <f t="shared" si="728"/>
        <v>44562</v>
      </c>
      <c r="H6663" s="50">
        <f t="shared" si="729"/>
        <v>304</v>
      </c>
      <c r="I6663" s="50">
        <f t="shared" si="730"/>
        <v>69688990.400000006</v>
      </c>
      <c r="J6663" s="46">
        <v>2292401</v>
      </c>
      <c r="K6663" s="2" t="s">
        <v>34</v>
      </c>
      <c r="L6663" s="52" t="str">
        <f t="shared" si="731"/>
        <v>20221031VND</v>
      </c>
      <c r="M6663">
        <f>VLOOKUP(L6663,Mapping!$H$1:$K$25,4,0)</f>
        <v>1</v>
      </c>
      <c r="N6663">
        <f t="shared" si="732"/>
        <v>4.8174519999999998E-3</v>
      </c>
      <c r="O6663">
        <f t="shared" si="733"/>
        <v>2.2924009999999999E-3</v>
      </c>
      <c r="P6663">
        <f t="shared" si="734"/>
        <v>6.9688990400000012E-2</v>
      </c>
      <c r="Q6663" t="str">
        <f>VLOOKUP(VLOOKUP(C6663,Mapping!$A$1:$C$17,3,0),Mapping!$E$1:$F$6,2,0)</f>
        <v>Vùng 01</v>
      </c>
    </row>
    <row r="6664" spans="1:17" x14ac:dyDescent="0.3">
      <c r="A6664" s="33">
        <v>44865</v>
      </c>
      <c r="B6664">
        <v>2579</v>
      </c>
      <c r="C6664">
        <v>34</v>
      </c>
      <c r="D6664" s="38" t="s">
        <v>77</v>
      </c>
      <c r="E6664" s="2" t="s">
        <v>41</v>
      </c>
      <c r="F6664">
        <v>1270485</v>
      </c>
      <c r="G6664" s="44">
        <f t="shared" si="728"/>
        <v>44562</v>
      </c>
      <c r="H6664" s="50">
        <f t="shared" si="729"/>
        <v>304</v>
      </c>
      <c r="I6664" s="50">
        <f t="shared" si="730"/>
        <v>14576100.799999999</v>
      </c>
      <c r="J6664" s="46">
        <v>479477</v>
      </c>
      <c r="K6664" s="2" t="s">
        <v>34</v>
      </c>
      <c r="L6664" s="52" t="str">
        <f t="shared" si="731"/>
        <v>20221031VND</v>
      </c>
      <c r="M6664">
        <f>VLOOKUP(L6664,Mapping!$H$1:$K$25,4,0)</f>
        <v>1</v>
      </c>
      <c r="N6664">
        <f t="shared" si="732"/>
        <v>1.270485E-3</v>
      </c>
      <c r="O6664">
        <f t="shared" si="733"/>
        <v>4.7947700000000002E-4</v>
      </c>
      <c r="P6664">
        <f t="shared" si="734"/>
        <v>1.4576100799999998E-2</v>
      </c>
      <c r="Q6664" t="str">
        <f>VLOOKUP(VLOOKUP(C6664,Mapping!$A$1:$C$17,3,0),Mapping!$E$1:$F$6,2,0)</f>
        <v>Vùng 02</v>
      </c>
    </row>
    <row r="6665" spans="1:17" x14ac:dyDescent="0.3">
      <c r="A6665" s="33">
        <v>44865</v>
      </c>
      <c r="B6665">
        <v>2579</v>
      </c>
      <c r="C6665">
        <v>34</v>
      </c>
      <c r="D6665" s="38" t="s">
        <v>77</v>
      </c>
      <c r="E6665" s="2" t="s">
        <v>41</v>
      </c>
      <c r="F6665">
        <v>928778</v>
      </c>
      <c r="G6665" s="44">
        <f t="shared" si="728"/>
        <v>44562</v>
      </c>
      <c r="H6665" s="50">
        <f t="shared" si="729"/>
        <v>304</v>
      </c>
      <c r="I6665" s="50">
        <f t="shared" si="730"/>
        <v>79669437350.399994</v>
      </c>
      <c r="J6665" s="46">
        <v>111843</v>
      </c>
      <c r="K6665" s="2" t="s">
        <v>35</v>
      </c>
      <c r="L6665" s="52" t="str">
        <f t="shared" si="731"/>
        <v>20221031USD</v>
      </c>
      <c r="M6665">
        <f>VLOOKUP(L6665,Mapping!$H$1:$K$25,4,0)</f>
        <v>23432</v>
      </c>
      <c r="N6665">
        <f t="shared" si="732"/>
        <v>21.763126096000001</v>
      </c>
      <c r="O6665">
        <f t="shared" si="733"/>
        <v>2.620705176</v>
      </c>
      <c r="P6665">
        <f t="shared" si="734"/>
        <v>79.669437350399988</v>
      </c>
      <c r="Q6665" t="str">
        <f>VLOOKUP(VLOOKUP(C6665,Mapping!$A$1:$C$17,3,0),Mapping!$E$1:$F$6,2,0)</f>
        <v>Vùng 02</v>
      </c>
    </row>
    <row r="6666" spans="1:17" x14ac:dyDescent="0.3">
      <c r="A6666" s="33">
        <v>44865</v>
      </c>
      <c r="B6666">
        <v>2580</v>
      </c>
      <c r="C6666">
        <v>48</v>
      </c>
      <c r="D6666" s="38" t="s">
        <v>77</v>
      </c>
      <c r="E6666" s="2" t="s">
        <v>41</v>
      </c>
      <c r="F6666">
        <v>799824</v>
      </c>
      <c r="G6666" s="44">
        <f t="shared" si="728"/>
        <v>44562</v>
      </c>
      <c r="H6666" s="50">
        <f t="shared" si="729"/>
        <v>304</v>
      </c>
      <c r="I6666" s="50">
        <f t="shared" si="730"/>
        <v>16425758.4</v>
      </c>
      <c r="J6666" s="46">
        <v>540321</v>
      </c>
      <c r="K6666" s="2" t="s">
        <v>34</v>
      </c>
      <c r="L6666" s="52" t="str">
        <f t="shared" si="731"/>
        <v>20221031VND</v>
      </c>
      <c r="M6666">
        <f>VLOOKUP(L6666,Mapping!$H$1:$K$25,4,0)</f>
        <v>1</v>
      </c>
      <c r="N6666">
        <f t="shared" si="732"/>
        <v>7.9982399999999998E-4</v>
      </c>
      <c r="O6666">
        <f t="shared" si="733"/>
        <v>5.4032099999999997E-4</v>
      </c>
      <c r="P6666">
        <f t="shared" si="734"/>
        <v>1.6425758400000001E-2</v>
      </c>
      <c r="Q6666" t="str">
        <f>VLOOKUP(VLOOKUP(C6666,Mapping!$A$1:$C$17,3,0),Mapping!$E$1:$F$6,2,0)</f>
        <v>Vùng 01</v>
      </c>
    </row>
    <row r="6667" spans="1:17" x14ac:dyDescent="0.3">
      <c r="A6667" s="33">
        <v>44865</v>
      </c>
      <c r="B6667">
        <v>2582</v>
      </c>
      <c r="C6667">
        <v>40</v>
      </c>
      <c r="D6667" s="38" t="s">
        <v>77</v>
      </c>
      <c r="E6667" s="2" t="s">
        <v>41</v>
      </c>
      <c r="F6667">
        <v>4981853</v>
      </c>
      <c r="G6667" s="44">
        <f t="shared" si="728"/>
        <v>44562</v>
      </c>
      <c r="H6667" s="50">
        <f t="shared" si="729"/>
        <v>304</v>
      </c>
      <c r="I6667" s="50">
        <f t="shared" si="730"/>
        <v>128101252.8</v>
      </c>
      <c r="J6667" s="46">
        <v>4213857</v>
      </c>
      <c r="K6667" s="2" t="s">
        <v>34</v>
      </c>
      <c r="L6667" s="52" t="str">
        <f t="shared" si="731"/>
        <v>20221031VND</v>
      </c>
      <c r="M6667">
        <f>VLOOKUP(L6667,Mapping!$H$1:$K$25,4,0)</f>
        <v>1</v>
      </c>
      <c r="N6667">
        <f t="shared" si="732"/>
        <v>4.9818529999999996E-3</v>
      </c>
      <c r="O6667">
        <f t="shared" si="733"/>
        <v>4.2138569999999997E-3</v>
      </c>
      <c r="P6667">
        <f t="shared" si="734"/>
        <v>0.12810125280000001</v>
      </c>
      <c r="Q6667" t="str">
        <f>VLOOKUP(VLOOKUP(C6667,Mapping!$A$1:$C$17,3,0),Mapping!$E$1:$F$6,2,0)</f>
        <v>Vùng 01</v>
      </c>
    </row>
    <row r="6668" spans="1:17" x14ac:dyDescent="0.3">
      <c r="A6668" s="33">
        <v>44865</v>
      </c>
      <c r="B6668">
        <v>2583</v>
      </c>
      <c r="C6668">
        <v>20</v>
      </c>
      <c r="D6668" s="38" t="s">
        <v>77</v>
      </c>
      <c r="E6668" s="2" t="s">
        <v>41</v>
      </c>
      <c r="F6668">
        <v>9569291</v>
      </c>
      <c r="G6668" s="44">
        <f t="shared" si="728"/>
        <v>44562</v>
      </c>
      <c r="H6668" s="50">
        <f t="shared" si="729"/>
        <v>304</v>
      </c>
      <c r="I6668" s="50">
        <f t="shared" si="730"/>
        <v>278786604.80000001</v>
      </c>
      <c r="J6668" s="46">
        <v>9170612</v>
      </c>
      <c r="K6668" s="2" t="s">
        <v>34</v>
      </c>
      <c r="L6668" s="52" t="str">
        <f t="shared" si="731"/>
        <v>20221031VND</v>
      </c>
      <c r="M6668">
        <f>VLOOKUP(L6668,Mapping!$H$1:$K$25,4,0)</f>
        <v>1</v>
      </c>
      <c r="N6668">
        <f t="shared" si="732"/>
        <v>9.5692910000000006E-3</v>
      </c>
      <c r="O6668">
        <f t="shared" si="733"/>
        <v>9.1706119999999999E-3</v>
      </c>
      <c r="P6668">
        <f t="shared" si="734"/>
        <v>0.2787866048</v>
      </c>
      <c r="Q6668" t="str">
        <f>VLOOKUP(VLOOKUP(C6668,Mapping!$A$1:$C$17,3,0),Mapping!$E$1:$F$6,2,0)</f>
        <v>Vùng 02</v>
      </c>
    </row>
    <row r="6669" spans="1:17" x14ac:dyDescent="0.3">
      <c r="A6669" s="33">
        <v>44865</v>
      </c>
      <c r="B6669">
        <v>2584</v>
      </c>
      <c r="C6669">
        <v>43</v>
      </c>
      <c r="D6669" s="38" t="s">
        <v>77</v>
      </c>
      <c r="E6669" s="2" t="s">
        <v>41</v>
      </c>
      <c r="F6669">
        <v>2576986</v>
      </c>
      <c r="G6669" s="44">
        <f t="shared" si="728"/>
        <v>44562</v>
      </c>
      <c r="H6669" s="50">
        <f t="shared" si="729"/>
        <v>304</v>
      </c>
      <c r="I6669" s="50">
        <f t="shared" si="730"/>
        <v>71022060.799999997</v>
      </c>
      <c r="J6669" s="46">
        <v>2336252</v>
      </c>
      <c r="K6669" s="2" t="s">
        <v>34</v>
      </c>
      <c r="L6669" s="52" t="str">
        <f t="shared" si="731"/>
        <v>20221031VND</v>
      </c>
      <c r="M6669">
        <f>VLOOKUP(L6669,Mapping!$H$1:$K$25,4,0)</f>
        <v>1</v>
      </c>
      <c r="N6669">
        <f t="shared" si="732"/>
        <v>2.5769859999999999E-3</v>
      </c>
      <c r="O6669">
        <f t="shared" si="733"/>
        <v>2.336252E-3</v>
      </c>
      <c r="P6669">
        <f t="shared" si="734"/>
        <v>7.1022060799999995E-2</v>
      </c>
      <c r="Q6669" t="str">
        <f>VLOOKUP(VLOOKUP(C6669,Mapping!$A$1:$C$17,3,0),Mapping!$E$1:$F$6,2,0)</f>
        <v>Vùng 04</v>
      </c>
    </row>
    <row r="6670" spans="1:17" x14ac:dyDescent="0.3">
      <c r="A6670" s="33">
        <v>44865</v>
      </c>
      <c r="B6670">
        <v>2584</v>
      </c>
      <c r="C6670">
        <v>48</v>
      </c>
      <c r="D6670" s="38" t="s">
        <v>77</v>
      </c>
      <c r="E6670" s="2" t="s">
        <v>41</v>
      </c>
      <c r="F6670">
        <v>1978671</v>
      </c>
      <c r="G6670" s="44">
        <f t="shared" si="728"/>
        <v>44562</v>
      </c>
      <c r="H6670" s="50">
        <f t="shared" si="729"/>
        <v>304</v>
      </c>
      <c r="I6670" s="50">
        <f t="shared" si="730"/>
        <v>1899939.2</v>
      </c>
      <c r="J6670" s="46">
        <v>62498</v>
      </c>
      <c r="K6670" s="2" t="s">
        <v>34</v>
      </c>
      <c r="L6670" s="52" t="str">
        <f t="shared" si="731"/>
        <v>20221031VND</v>
      </c>
      <c r="M6670">
        <f>VLOOKUP(L6670,Mapping!$H$1:$K$25,4,0)</f>
        <v>1</v>
      </c>
      <c r="N6670">
        <f t="shared" si="732"/>
        <v>1.978671E-3</v>
      </c>
      <c r="O6670">
        <f t="shared" si="733"/>
        <v>6.2497999999999997E-5</v>
      </c>
      <c r="P6670">
        <f t="shared" si="734"/>
        <v>1.8999391999999999E-3</v>
      </c>
      <c r="Q6670" t="str">
        <f>VLOOKUP(VLOOKUP(C6670,Mapping!$A$1:$C$17,3,0),Mapping!$E$1:$F$6,2,0)</f>
        <v>Vùng 01</v>
      </c>
    </row>
    <row r="6671" spans="1:17" x14ac:dyDescent="0.3">
      <c r="A6671" s="33">
        <v>44865</v>
      </c>
      <c r="B6671">
        <v>2585</v>
      </c>
      <c r="C6671">
        <v>34</v>
      </c>
      <c r="D6671" s="38" t="s">
        <v>77</v>
      </c>
      <c r="E6671" s="2" t="s">
        <v>41</v>
      </c>
      <c r="F6671">
        <v>1144417</v>
      </c>
      <c r="G6671" s="44">
        <f t="shared" si="728"/>
        <v>44562</v>
      </c>
      <c r="H6671" s="50">
        <f t="shared" si="729"/>
        <v>304</v>
      </c>
      <c r="I6671" s="50">
        <f t="shared" si="730"/>
        <v>12091326.4</v>
      </c>
      <c r="J6671" s="46">
        <v>397741</v>
      </c>
      <c r="K6671" s="2" t="s">
        <v>34</v>
      </c>
      <c r="L6671" s="52" t="str">
        <f t="shared" si="731"/>
        <v>20221031VND</v>
      </c>
      <c r="M6671">
        <f>VLOOKUP(L6671,Mapping!$H$1:$K$25,4,0)</f>
        <v>1</v>
      </c>
      <c r="N6671">
        <f t="shared" si="732"/>
        <v>1.144417E-3</v>
      </c>
      <c r="O6671">
        <f t="shared" si="733"/>
        <v>3.9774100000000001E-4</v>
      </c>
      <c r="P6671">
        <f t="shared" si="734"/>
        <v>1.20913264E-2</v>
      </c>
      <c r="Q6671" t="str">
        <f>VLOOKUP(VLOOKUP(C6671,Mapping!$A$1:$C$17,3,0),Mapping!$E$1:$F$6,2,0)</f>
        <v>Vùng 02</v>
      </c>
    </row>
    <row r="6672" spans="1:17" x14ac:dyDescent="0.3">
      <c r="A6672" s="33">
        <v>44865</v>
      </c>
      <c r="B6672">
        <v>2586</v>
      </c>
      <c r="C6672">
        <v>34</v>
      </c>
      <c r="D6672" s="38" t="s">
        <v>77</v>
      </c>
      <c r="E6672" s="2" t="s">
        <v>41</v>
      </c>
      <c r="F6672">
        <v>1310946</v>
      </c>
      <c r="G6672" s="44">
        <f t="shared" si="728"/>
        <v>44562</v>
      </c>
      <c r="H6672" s="50">
        <f t="shared" si="729"/>
        <v>304</v>
      </c>
      <c r="I6672" s="50">
        <f t="shared" si="730"/>
        <v>60772944</v>
      </c>
      <c r="J6672" s="46">
        <v>1999110</v>
      </c>
      <c r="K6672" s="2" t="s">
        <v>34</v>
      </c>
      <c r="L6672" s="52" t="str">
        <f t="shared" si="731"/>
        <v>20221031VND</v>
      </c>
      <c r="M6672">
        <f>VLOOKUP(L6672,Mapping!$H$1:$K$25,4,0)</f>
        <v>1</v>
      </c>
      <c r="N6672">
        <f t="shared" si="732"/>
        <v>1.3109459999999999E-3</v>
      </c>
      <c r="O6672">
        <f t="shared" si="733"/>
        <v>1.9991100000000001E-3</v>
      </c>
      <c r="P6672">
        <f t="shared" si="734"/>
        <v>6.0772944000000002E-2</v>
      </c>
      <c r="Q6672" t="str">
        <f>VLOOKUP(VLOOKUP(C6672,Mapping!$A$1:$C$17,3,0),Mapping!$E$1:$F$6,2,0)</f>
        <v>Vùng 02</v>
      </c>
    </row>
    <row r="6673" spans="1:17" x14ac:dyDescent="0.3">
      <c r="A6673" s="33">
        <v>44865</v>
      </c>
      <c r="B6673">
        <v>2586</v>
      </c>
      <c r="C6673">
        <v>40</v>
      </c>
      <c r="D6673" s="38" t="s">
        <v>77</v>
      </c>
      <c r="E6673" s="2" t="s">
        <v>41</v>
      </c>
      <c r="F6673">
        <v>1574189</v>
      </c>
      <c r="G6673" s="44">
        <f t="shared" si="728"/>
        <v>44562</v>
      </c>
      <c r="H6673" s="50">
        <f t="shared" si="729"/>
        <v>304</v>
      </c>
      <c r="I6673" s="50">
        <f t="shared" si="730"/>
        <v>60139073.600000001</v>
      </c>
      <c r="J6673" s="46">
        <v>1978259</v>
      </c>
      <c r="K6673" s="2" t="s">
        <v>34</v>
      </c>
      <c r="L6673" s="52" t="str">
        <f t="shared" si="731"/>
        <v>20221031VND</v>
      </c>
      <c r="M6673">
        <f>VLOOKUP(L6673,Mapping!$H$1:$K$25,4,0)</f>
        <v>1</v>
      </c>
      <c r="N6673">
        <f t="shared" si="732"/>
        <v>1.5741889999999999E-3</v>
      </c>
      <c r="O6673">
        <f t="shared" si="733"/>
        <v>1.978259E-3</v>
      </c>
      <c r="P6673">
        <f t="shared" si="734"/>
        <v>6.0139073600000002E-2</v>
      </c>
      <c r="Q6673" t="str">
        <f>VLOOKUP(VLOOKUP(C6673,Mapping!$A$1:$C$17,3,0),Mapping!$E$1:$F$6,2,0)</f>
        <v>Vùng 01</v>
      </c>
    </row>
    <row r="6674" spans="1:17" x14ac:dyDescent="0.3">
      <c r="A6674" s="33">
        <v>44865</v>
      </c>
      <c r="B6674">
        <v>2587</v>
      </c>
      <c r="C6674">
        <v>45</v>
      </c>
      <c r="D6674" s="38" t="s">
        <v>77</v>
      </c>
      <c r="E6674" s="2" t="s">
        <v>41</v>
      </c>
      <c r="F6674">
        <v>2303528</v>
      </c>
      <c r="G6674" s="44">
        <f t="shared" si="728"/>
        <v>44562</v>
      </c>
      <c r="H6674" s="50">
        <f t="shared" si="729"/>
        <v>304</v>
      </c>
      <c r="I6674" s="50">
        <f t="shared" si="730"/>
        <v>159550630.40000001</v>
      </c>
      <c r="J6674" s="46">
        <v>5248376</v>
      </c>
      <c r="K6674" s="2" t="s">
        <v>34</v>
      </c>
      <c r="L6674" s="52" t="str">
        <f t="shared" si="731"/>
        <v>20221031VND</v>
      </c>
      <c r="M6674">
        <f>VLOOKUP(L6674,Mapping!$H$1:$K$25,4,0)</f>
        <v>1</v>
      </c>
      <c r="N6674">
        <f t="shared" si="732"/>
        <v>2.303528E-3</v>
      </c>
      <c r="O6674">
        <f t="shared" si="733"/>
        <v>5.2483759999999999E-3</v>
      </c>
      <c r="P6674">
        <f t="shared" si="734"/>
        <v>0.1595506304</v>
      </c>
      <c r="Q6674" t="str">
        <f>VLOOKUP(VLOOKUP(C6674,Mapping!$A$1:$C$17,3,0),Mapping!$E$1:$F$6,2,0)</f>
        <v>Vùng 02</v>
      </c>
    </row>
    <row r="6675" spans="1:17" x14ac:dyDescent="0.3">
      <c r="A6675" s="33">
        <v>44865</v>
      </c>
      <c r="B6675">
        <v>2590</v>
      </c>
      <c r="C6675">
        <v>34</v>
      </c>
      <c r="D6675" s="38" t="s">
        <v>77</v>
      </c>
      <c r="E6675" s="2" t="s">
        <v>41</v>
      </c>
      <c r="F6675">
        <v>370581</v>
      </c>
      <c r="G6675" s="44">
        <f t="shared" si="728"/>
        <v>44562</v>
      </c>
      <c r="H6675" s="50">
        <f t="shared" si="729"/>
        <v>304</v>
      </c>
      <c r="I6675" s="50">
        <f t="shared" si="730"/>
        <v>13324380.799999999</v>
      </c>
      <c r="J6675" s="46">
        <v>438302</v>
      </c>
      <c r="K6675" s="2" t="s">
        <v>34</v>
      </c>
      <c r="L6675" s="52" t="str">
        <f t="shared" si="731"/>
        <v>20221031VND</v>
      </c>
      <c r="M6675">
        <f>VLOOKUP(L6675,Mapping!$H$1:$K$25,4,0)</f>
        <v>1</v>
      </c>
      <c r="N6675">
        <f t="shared" si="732"/>
        <v>3.7058099999999998E-4</v>
      </c>
      <c r="O6675">
        <f t="shared" si="733"/>
        <v>4.3830200000000001E-4</v>
      </c>
      <c r="P6675">
        <f t="shared" si="734"/>
        <v>1.3324380799999999E-2</v>
      </c>
      <c r="Q6675" t="str">
        <f>VLOOKUP(VLOOKUP(C6675,Mapping!$A$1:$C$17,3,0),Mapping!$E$1:$F$6,2,0)</f>
        <v>Vùng 02</v>
      </c>
    </row>
    <row r="6676" spans="1:17" x14ac:dyDescent="0.3">
      <c r="A6676" s="33">
        <v>44865</v>
      </c>
      <c r="B6676">
        <v>2590</v>
      </c>
      <c r="C6676">
        <v>43</v>
      </c>
      <c r="D6676" s="38" t="s">
        <v>77</v>
      </c>
      <c r="E6676" s="2" t="s">
        <v>41</v>
      </c>
      <c r="F6676">
        <v>1305743</v>
      </c>
      <c r="G6676" s="44">
        <f t="shared" si="728"/>
        <v>44562</v>
      </c>
      <c r="H6676" s="50">
        <f t="shared" si="729"/>
        <v>304</v>
      </c>
      <c r="I6676" s="50">
        <f t="shared" si="730"/>
        <v>40503288</v>
      </c>
      <c r="J6676" s="46">
        <v>1332345</v>
      </c>
      <c r="K6676" s="2" t="s">
        <v>34</v>
      </c>
      <c r="L6676" s="52" t="str">
        <f t="shared" si="731"/>
        <v>20221031VND</v>
      </c>
      <c r="M6676">
        <f>VLOOKUP(L6676,Mapping!$H$1:$K$25,4,0)</f>
        <v>1</v>
      </c>
      <c r="N6676">
        <f t="shared" si="732"/>
        <v>1.3057430000000001E-3</v>
      </c>
      <c r="O6676">
        <f t="shared" si="733"/>
        <v>1.332345E-3</v>
      </c>
      <c r="P6676">
        <f t="shared" si="734"/>
        <v>4.0503287999999998E-2</v>
      </c>
      <c r="Q6676" t="str">
        <f>VLOOKUP(VLOOKUP(C6676,Mapping!$A$1:$C$17,3,0),Mapping!$E$1:$F$6,2,0)</f>
        <v>Vùng 04</v>
      </c>
    </row>
    <row r="6677" spans="1:17" x14ac:dyDescent="0.3">
      <c r="A6677" s="33">
        <v>44865</v>
      </c>
      <c r="B6677">
        <v>2590</v>
      </c>
      <c r="C6677">
        <v>34</v>
      </c>
      <c r="D6677" s="38" t="s">
        <v>77</v>
      </c>
      <c r="E6677" s="2" t="s">
        <v>41</v>
      </c>
      <c r="F6677">
        <v>4049047</v>
      </c>
      <c r="G6677" s="44">
        <f t="shared" si="728"/>
        <v>44562</v>
      </c>
      <c r="H6677" s="50">
        <f t="shared" si="729"/>
        <v>304</v>
      </c>
      <c r="I6677" s="50">
        <f t="shared" si="730"/>
        <v>143824041.59999999</v>
      </c>
      <c r="J6677" s="46">
        <v>4731054</v>
      </c>
      <c r="K6677" s="2" t="s">
        <v>34</v>
      </c>
      <c r="L6677" s="52" t="str">
        <f t="shared" si="731"/>
        <v>20221031VND</v>
      </c>
      <c r="M6677">
        <f>VLOOKUP(L6677,Mapping!$H$1:$K$25,4,0)</f>
        <v>1</v>
      </c>
      <c r="N6677">
        <f t="shared" si="732"/>
        <v>4.0490470000000001E-3</v>
      </c>
      <c r="O6677">
        <f t="shared" si="733"/>
        <v>4.7310540000000002E-3</v>
      </c>
      <c r="P6677">
        <f t="shared" si="734"/>
        <v>0.14382404160000001</v>
      </c>
      <c r="Q6677" t="str">
        <f>VLOOKUP(VLOOKUP(C6677,Mapping!$A$1:$C$17,3,0),Mapping!$E$1:$F$6,2,0)</f>
        <v>Vùng 02</v>
      </c>
    </row>
    <row r="6678" spans="1:17" x14ac:dyDescent="0.3">
      <c r="A6678" s="33">
        <v>44865</v>
      </c>
      <c r="B6678">
        <v>2591</v>
      </c>
      <c r="C6678">
        <v>45</v>
      </c>
      <c r="D6678" s="38" t="s">
        <v>77</v>
      </c>
      <c r="E6678" s="2" t="s">
        <v>41</v>
      </c>
      <c r="F6678">
        <v>1316863</v>
      </c>
      <c r="G6678" s="44">
        <f t="shared" si="728"/>
        <v>44562</v>
      </c>
      <c r="H6678" s="50">
        <f t="shared" si="729"/>
        <v>304</v>
      </c>
      <c r="I6678" s="50">
        <f t="shared" si="730"/>
        <v>31892275.199999999</v>
      </c>
      <c r="J6678" s="46">
        <v>1049088</v>
      </c>
      <c r="K6678" s="2" t="s">
        <v>34</v>
      </c>
      <c r="L6678" s="52" t="str">
        <f t="shared" si="731"/>
        <v>20221031VND</v>
      </c>
      <c r="M6678">
        <f>VLOOKUP(L6678,Mapping!$H$1:$K$25,4,0)</f>
        <v>1</v>
      </c>
      <c r="N6678">
        <f t="shared" si="732"/>
        <v>1.3168629999999999E-3</v>
      </c>
      <c r="O6678">
        <f t="shared" si="733"/>
        <v>1.0490880000000001E-3</v>
      </c>
      <c r="P6678">
        <f t="shared" si="734"/>
        <v>3.18922752E-2</v>
      </c>
      <c r="Q6678" t="str">
        <f>VLOOKUP(VLOOKUP(C6678,Mapping!$A$1:$C$17,3,0),Mapping!$E$1:$F$6,2,0)</f>
        <v>Vùng 02</v>
      </c>
    </row>
    <row r="6679" spans="1:17" x14ac:dyDescent="0.3">
      <c r="A6679" s="33">
        <v>44865</v>
      </c>
      <c r="B6679">
        <v>2592</v>
      </c>
      <c r="C6679">
        <v>41</v>
      </c>
      <c r="D6679" s="38" t="s">
        <v>77</v>
      </c>
      <c r="E6679" s="2" t="s">
        <v>41</v>
      </c>
      <c r="F6679">
        <v>694708</v>
      </c>
      <c r="G6679" s="44">
        <f t="shared" si="728"/>
        <v>44562</v>
      </c>
      <c r="H6679" s="50">
        <f t="shared" si="729"/>
        <v>304</v>
      </c>
      <c r="I6679" s="50">
        <f t="shared" si="730"/>
        <v>46643024</v>
      </c>
      <c r="J6679" s="46">
        <v>1534310</v>
      </c>
      <c r="K6679" s="2" t="s">
        <v>34</v>
      </c>
      <c r="L6679" s="52" t="str">
        <f t="shared" si="731"/>
        <v>20221031VND</v>
      </c>
      <c r="M6679">
        <f>VLOOKUP(L6679,Mapping!$H$1:$K$25,4,0)</f>
        <v>1</v>
      </c>
      <c r="N6679">
        <f t="shared" si="732"/>
        <v>6.9470800000000004E-4</v>
      </c>
      <c r="O6679">
        <f t="shared" si="733"/>
        <v>1.5343100000000001E-3</v>
      </c>
      <c r="P6679">
        <f t="shared" si="734"/>
        <v>4.6643023999999998E-2</v>
      </c>
      <c r="Q6679" t="str">
        <f>VLOOKUP(VLOOKUP(C6679,Mapping!$A$1:$C$17,3,0),Mapping!$E$1:$F$6,2,0)</f>
        <v>Vùng 05</v>
      </c>
    </row>
    <row r="6680" spans="1:17" x14ac:dyDescent="0.3">
      <c r="A6680" s="33">
        <v>44865</v>
      </c>
      <c r="B6680">
        <v>2593</v>
      </c>
      <c r="C6680">
        <v>25</v>
      </c>
      <c r="D6680" s="38" t="s">
        <v>77</v>
      </c>
      <c r="E6680" s="2" t="s">
        <v>41</v>
      </c>
      <c r="F6680">
        <v>9541830</v>
      </c>
      <c r="G6680" s="44">
        <f t="shared" si="728"/>
        <v>44562</v>
      </c>
      <c r="H6680" s="50">
        <f t="shared" si="729"/>
        <v>304</v>
      </c>
      <c r="I6680" s="50">
        <f t="shared" si="730"/>
        <v>218584512</v>
      </c>
      <c r="J6680" s="46">
        <v>7190280</v>
      </c>
      <c r="K6680" s="2" t="s">
        <v>34</v>
      </c>
      <c r="L6680" s="52" t="str">
        <f t="shared" si="731"/>
        <v>20221031VND</v>
      </c>
      <c r="M6680">
        <f>VLOOKUP(L6680,Mapping!$H$1:$K$25,4,0)</f>
        <v>1</v>
      </c>
      <c r="N6680">
        <f t="shared" si="732"/>
        <v>9.5418299999999994E-3</v>
      </c>
      <c r="O6680">
        <f t="shared" si="733"/>
        <v>7.1902800000000003E-3</v>
      </c>
      <c r="P6680">
        <f t="shared" si="734"/>
        <v>0.21858451200000001</v>
      </c>
      <c r="Q6680" t="str">
        <f>VLOOKUP(VLOOKUP(C6680,Mapping!$A$1:$C$17,3,0),Mapping!$E$1:$F$6,2,0)</f>
        <v>Vùng 01</v>
      </c>
    </row>
    <row r="6681" spans="1:17" x14ac:dyDescent="0.3">
      <c r="A6681" s="33">
        <v>44865</v>
      </c>
      <c r="B6681">
        <v>2596</v>
      </c>
      <c r="C6681">
        <v>20</v>
      </c>
      <c r="D6681" s="38" t="s">
        <v>77</v>
      </c>
      <c r="E6681" s="2" t="s">
        <v>41</v>
      </c>
      <c r="F6681">
        <v>228293</v>
      </c>
      <c r="G6681" s="44">
        <f t="shared" si="728"/>
        <v>44562</v>
      </c>
      <c r="H6681" s="50">
        <f t="shared" si="729"/>
        <v>304</v>
      </c>
      <c r="I6681" s="50">
        <f t="shared" si="730"/>
        <v>14057172.799999999</v>
      </c>
      <c r="J6681" s="46">
        <v>462407</v>
      </c>
      <c r="K6681" s="2" t="s">
        <v>34</v>
      </c>
      <c r="L6681" s="52" t="str">
        <f t="shared" si="731"/>
        <v>20221031VND</v>
      </c>
      <c r="M6681">
        <f>VLOOKUP(L6681,Mapping!$H$1:$K$25,4,0)</f>
        <v>1</v>
      </c>
      <c r="N6681">
        <f t="shared" si="732"/>
        <v>2.2829299999999999E-4</v>
      </c>
      <c r="O6681">
        <f t="shared" si="733"/>
        <v>4.6240700000000002E-4</v>
      </c>
      <c r="P6681">
        <f t="shared" si="734"/>
        <v>1.4057172799999998E-2</v>
      </c>
      <c r="Q6681" t="str">
        <f>VLOOKUP(VLOOKUP(C6681,Mapping!$A$1:$C$17,3,0),Mapping!$E$1:$F$6,2,0)</f>
        <v>Vùng 02</v>
      </c>
    </row>
    <row r="6682" spans="1:17" x14ac:dyDescent="0.3">
      <c r="A6682" s="33">
        <v>44865</v>
      </c>
      <c r="B6682">
        <v>2596</v>
      </c>
      <c r="C6682">
        <v>34</v>
      </c>
      <c r="D6682" s="38" t="s">
        <v>77</v>
      </c>
      <c r="E6682" s="2" t="s">
        <v>41</v>
      </c>
      <c r="F6682">
        <v>1390344</v>
      </c>
      <c r="G6682" s="44">
        <f t="shared" si="728"/>
        <v>44562</v>
      </c>
      <c r="H6682" s="50">
        <f t="shared" si="729"/>
        <v>304</v>
      </c>
      <c r="I6682" s="50">
        <f t="shared" si="730"/>
        <v>34144489.600000001</v>
      </c>
      <c r="J6682" s="46">
        <v>1123174</v>
      </c>
      <c r="K6682" s="2" t="s">
        <v>34</v>
      </c>
      <c r="L6682" s="52" t="str">
        <f t="shared" si="731"/>
        <v>20221031VND</v>
      </c>
      <c r="M6682">
        <f>VLOOKUP(L6682,Mapping!$H$1:$K$25,4,0)</f>
        <v>1</v>
      </c>
      <c r="N6682">
        <f t="shared" si="732"/>
        <v>1.390344E-3</v>
      </c>
      <c r="O6682">
        <f t="shared" si="733"/>
        <v>1.123174E-3</v>
      </c>
      <c r="P6682">
        <f t="shared" si="734"/>
        <v>3.4144489600000001E-2</v>
      </c>
      <c r="Q6682" t="str">
        <f>VLOOKUP(VLOOKUP(C6682,Mapping!$A$1:$C$17,3,0),Mapping!$E$1:$F$6,2,0)</f>
        <v>Vùng 02</v>
      </c>
    </row>
    <row r="6683" spans="1:17" x14ac:dyDescent="0.3">
      <c r="A6683" s="33">
        <v>44865</v>
      </c>
      <c r="B6683">
        <v>2597</v>
      </c>
      <c r="C6683">
        <v>34</v>
      </c>
      <c r="D6683" s="38" t="s">
        <v>77</v>
      </c>
      <c r="E6683" s="2" t="s">
        <v>41</v>
      </c>
      <c r="F6683">
        <v>1189488</v>
      </c>
      <c r="G6683" s="44">
        <f t="shared" si="728"/>
        <v>44562</v>
      </c>
      <c r="H6683" s="50">
        <f t="shared" si="729"/>
        <v>304</v>
      </c>
      <c r="I6683" s="50">
        <f t="shared" si="730"/>
        <v>59540923.199999996</v>
      </c>
      <c r="J6683" s="46">
        <v>1958583</v>
      </c>
      <c r="K6683" s="2" t="s">
        <v>34</v>
      </c>
      <c r="L6683" s="52" t="str">
        <f t="shared" si="731"/>
        <v>20221031VND</v>
      </c>
      <c r="M6683">
        <f>VLOOKUP(L6683,Mapping!$H$1:$K$25,4,0)</f>
        <v>1</v>
      </c>
      <c r="N6683">
        <f t="shared" si="732"/>
        <v>1.189488E-3</v>
      </c>
      <c r="O6683">
        <f t="shared" si="733"/>
        <v>1.9585829999999999E-3</v>
      </c>
      <c r="P6683">
        <f t="shared" si="734"/>
        <v>5.9540923199999998E-2</v>
      </c>
      <c r="Q6683" t="str">
        <f>VLOOKUP(VLOOKUP(C6683,Mapping!$A$1:$C$17,3,0),Mapping!$E$1:$F$6,2,0)</f>
        <v>Vùng 02</v>
      </c>
    </row>
    <row r="6684" spans="1:17" x14ac:dyDescent="0.3">
      <c r="A6684" s="33">
        <v>44865</v>
      </c>
      <c r="B6684">
        <v>2597</v>
      </c>
      <c r="C6684">
        <v>40</v>
      </c>
      <c r="D6684" s="38" t="s">
        <v>77</v>
      </c>
      <c r="E6684" s="2" t="s">
        <v>41</v>
      </c>
      <c r="F6684">
        <v>482570</v>
      </c>
      <c r="G6684" s="44">
        <f t="shared" si="728"/>
        <v>44562</v>
      </c>
      <c r="H6684" s="50">
        <f t="shared" si="729"/>
        <v>304</v>
      </c>
      <c r="I6684" s="50">
        <f t="shared" si="730"/>
        <v>48110158.399999999</v>
      </c>
      <c r="J6684" s="46">
        <v>1582571</v>
      </c>
      <c r="K6684" s="2" t="s">
        <v>34</v>
      </c>
      <c r="L6684" s="52" t="str">
        <f t="shared" si="731"/>
        <v>20221031VND</v>
      </c>
      <c r="M6684">
        <f>VLOOKUP(L6684,Mapping!$H$1:$K$25,4,0)</f>
        <v>1</v>
      </c>
      <c r="N6684">
        <f t="shared" si="732"/>
        <v>4.8256999999999998E-4</v>
      </c>
      <c r="O6684">
        <f t="shared" si="733"/>
        <v>1.5825710000000001E-3</v>
      </c>
      <c r="P6684">
        <f t="shared" si="734"/>
        <v>4.8110158399999998E-2</v>
      </c>
      <c r="Q6684" t="str">
        <f>VLOOKUP(VLOOKUP(C6684,Mapping!$A$1:$C$17,3,0),Mapping!$E$1:$F$6,2,0)</f>
        <v>Vùng 01</v>
      </c>
    </row>
    <row r="6685" spans="1:17" x14ac:dyDescent="0.3">
      <c r="A6685" s="33">
        <v>44865</v>
      </c>
      <c r="B6685">
        <v>2598</v>
      </c>
      <c r="C6685">
        <v>48</v>
      </c>
      <c r="D6685" s="38" t="s">
        <v>77</v>
      </c>
      <c r="E6685" s="2" t="s">
        <v>41</v>
      </c>
      <c r="F6685">
        <v>121244</v>
      </c>
      <c r="G6685" s="44">
        <f t="shared" si="728"/>
        <v>44562</v>
      </c>
      <c r="H6685" s="50">
        <f t="shared" si="729"/>
        <v>304</v>
      </c>
      <c r="I6685" s="50">
        <f t="shared" si="730"/>
        <v>19454784</v>
      </c>
      <c r="J6685" s="46">
        <v>639960</v>
      </c>
      <c r="K6685" s="2" t="s">
        <v>34</v>
      </c>
      <c r="L6685" s="52" t="str">
        <f t="shared" si="731"/>
        <v>20221031VND</v>
      </c>
      <c r="M6685">
        <f>VLOOKUP(L6685,Mapping!$H$1:$K$25,4,0)</f>
        <v>1</v>
      </c>
      <c r="N6685">
        <f t="shared" si="732"/>
        <v>1.2124400000000001E-4</v>
      </c>
      <c r="O6685">
        <f t="shared" si="733"/>
        <v>6.3995999999999996E-4</v>
      </c>
      <c r="P6685">
        <f t="shared" si="734"/>
        <v>1.9454783999999999E-2</v>
      </c>
      <c r="Q6685" t="str">
        <f>VLOOKUP(VLOOKUP(C6685,Mapping!$A$1:$C$17,3,0),Mapping!$E$1:$F$6,2,0)</f>
        <v>Vùng 01</v>
      </c>
    </row>
    <row r="6686" spans="1:17" x14ac:dyDescent="0.3">
      <c r="A6686" s="33">
        <v>44865</v>
      </c>
      <c r="B6686">
        <v>2600</v>
      </c>
      <c r="C6686">
        <v>40</v>
      </c>
      <c r="D6686" s="38" t="s">
        <v>77</v>
      </c>
      <c r="E6686" s="2" t="s">
        <v>41</v>
      </c>
      <c r="F6686">
        <v>181999</v>
      </c>
      <c r="G6686" s="44">
        <f t="shared" si="728"/>
        <v>44562</v>
      </c>
      <c r="H6686" s="50">
        <f t="shared" si="729"/>
        <v>304</v>
      </c>
      <c r="I6686" s="50">
        <f t="shared" si="730"/>
        <v>44946886.399999999</v>
      </c>
      <c r="J6686" s="46">
        <v>1478516</v>
      </c>
      <c r="K6686" s="2" t="s">
        <v>34</v>
      </c>
      <c r="L6686" s="52" t="str">
        <f t="shared" si="731"/>
        <v>20221031VND</v>
      </c>
      <c r="M6686">
        <f>VLOOKUP(L6686,Mapping!$H$1:$K$25,4,0)</f>
        <v>1</v>
      </c>
      <c r="N6686">
        <f t="shared" si="732"/>
        <v>1.8199899999999999E-4</v>
      </c>
      <c r="O6686">
        <f t="shared" si="733"/>
        <v>1.478516E-3</v>
      </c>
      <c r="P6686">
        <f t="shared" si="734"/>
        <v>4.4946886399999997E-2</v>
      </c>
      <c r="Q6686" t="str">
        <f>VLOOKUP(VLOOKUP(C6686,Mapping!$A$1:$C$17,3,0),Mapping!$E$1:$F$6,2,0)</f>
        <v>Vùng 01</v>
      </c>
    </row>
    <row r="6687" spans="1:17" x14ac:dyDescent="0.3">
      <c r="A6687" s="33">
        <v>44865</v>
      </c>
      <c r="B6687">
        <v>2600</v>
      </c>
      <c r="C6687">
        <v>40</v>
      </c>
      <c r="D6687" s="38" t="s">
        <v>77</v>
      </c>
      <c r="E6687" s="2" t="s">
        <v>41</v>
      </c>
      <c r="F6687">
        <v>193602</v>
      </c>
      <c r="G6687" s="44">
        <f t="shared" si="728"/>
        <v>44562</v>
      </c>
      <c r="H6687" s="50">
        <f t="shared" si="729"/>
        <v>304</v>
      </c>
      <c r="I6687" s="50">
        <f t="shared" si="730"/>
        <v>20780801.599999998</v>
      </c>
      <c r="J6687" s="46">
        <v>683579</v>
      </c>
      <c r="K6687" s="2" t="s">
        <v>34</v>
      </c>
      <c r="L6687" s="52" t="str">
        <f t="shared" si="731"/>
        <v>20221031VND</v>
      </c>
      <c r="M6687">
        <f>VLOOKUP(L6687,Mapping!$H$1:$K$25,4,0)</f>
        <v>1</v>
      </c>
      <c r="N6687">
        <f t="shared" si="732"/>
        <v>1.9360199999999999E-4</v>
      </c>
      <c r="O6687">
        <f t="shared" si="733"/>
        <v>6.8357900000000002E-4</v>
      </c>
      <c r="P6687">
        <f t="shared" si="734"/>
        <v>2.0780801599999999E-2</v>
      </c>
      <c r="Q6687" t="str">
        <f>VLOOKUP(VLOOKUP(C6687,Mapping!$A$1:$C$17,3,0),Mapping!$E$1:$F$6,2,0)</f>
        <v>Vùng 01</v>
      </c>
    </row>
    <row r="6688" spans="1:17" x14ac:dyDescent="0.3">
      <c r="A6688" s="33">
        <v>44865</v>
      </c>
      <c r="B6688">
        <v>2603</v>
      </c>
      <c r="C6688">
        <v>23</v>
      </c>
      <c r="D6688" s="38" t="s">
        <v>77</v>
      </c>
      <c r="E6688" s="2" t="s">
        <v>41</v>
      </c>
      <c r="F6688">
        <v>1039243</v>
      </c>
      <c r="G6688" s="44">
        <f t="shared" si="728"/>
        <v>44562</v>
      </c>
      <c r="H6688" s="50">
        <f t="shared" si="729"/>
        <v>304</v>
      </c>
      <c r="I6688" s="50">
        <f t="shared" si="730"/>
        <v>19378966.399999999</v>
      </c>
      <c r="J6688" s="46">
        <v>637466</v>
      </c>
      <c r="K6688" s="2" t="s">
        <v>34</v>
      </c>
      <c r="L6688" s="52" t="str">
        <f t="shared" si="731"/>
        <v>20221031VND</v>
      </c>
      <c r="M6688">
        <f>VLOOKUP(L6688,Mapping!$H$1:$K$25,4,0)</f>
        <v>1</v>
      </c>
      <c r="N6688">
        <f t="shared" si="732"/>
        <v>1.039243E-3</v>
      </c>
      <c r="O6688">
        <f t="shared" si="733"/>
        <v>6.3746600000000005E-4</v>
      </c>
      <c r="P6688">
        <f t="shared" si="734"/>
        <v>1.9378966399999999E-2</v>
      </c>
      <c r="Q6688" t="str">
        <f>VLOOKUP(VLOOKUP(C6688,Mapping!$A$1:$C$17,3,0),Mapping!$E$1:$F$6,2,0)</f>
        <v>Vùng 02</v>
      </c>
    </row>
    <row r="6689" spans="1:17" x14ac:dyDescent="0.3">
      <c r="A6689" s="33">
        <v>44865</v>
      </c>
      <c r="B6689">
        <v>2607</v>
      </c>
      <c r="C6689">
        <v>20</v>
      </c>
      <c r="D6689" s="38" t="s">
        <v>77</v>
      </c>
      <c r="E6689" s="2" t="s">
        <v>41</v>
      </c>
      <c r="F6689">
        <v>352665</v>
      </c>
      <c r="G6689" s="44">
        <f t="shared" si="728"/>
        <v>44562</v>
      </c>
      <c r="H6689" s="50">
        <f t="shared" si="729"/>
        <v>304</v>
      </c>
      <c r="I6689" s="50">
        <f t="shared" si="730"/>
        <v>12377025.6</v>
      </c>
      <c r="J6689" s="46">
        <v>407139</v>
      </c>
      <c r="K6689" s="2" t="s">
        <v>34</v>
      </c>
      <c r="L6689" s="52" t="str">
        <f t="shared" si="731"/>
        <v>20221031VND</v>
      </c>
      <c r="M6689">
        <f>VLOOKUP(L6689,Mapping!$H$1:$K$25,4,0)</f>
        <v>1</v>
      </c>
      <c r="N6689">
        <f t="shared" si="732"/>
        <v>3.52665E-4</v>
      </c>
      <c r="O6689">
        <f t="shared" si="733"/>
        <v>4.0713899999999999E-4</v>
      </c>
      <c r="P6689">
        <f t="shared" si="734"/>
        <v>1.2377025599999999E-2</v>
      </c>
      <c r="Q6689" t="str">
        <f>VLOOKUP(VLOOKUP(C6689,Mapping!$A$1:$C$17,3,0),Mapping!$E$1:$F$6,2,0)</f>
        <v>Vùng 02</v>
      </c>
    </row>
    <row r="6690" spans="1:17" x14ac:dyDescent="0.3">
      <c r="A6690" s="33">
        <v>44865</v>
      </c>
      <c r="B6690">
        <v>2607</v>
      </c>
      <c r="C6690">
        <v>20</v>
      </c>
      <c r="D6690" s="38" t="s">
        <v>77</v>
      </c>
      <c r="E6690" s="2" t="s">
        <v>41</v>
      </c>
      <c r="F6690">
        <v>253881</v>
      </c>
      <c r="G6690" s="44">
        <f t="shared" si="728"/>
        <v>44562</v>
      </c>
      <c r="H6690" s="50">
        <f t="shared" si="729"/>
        <v>304</v>
      </c>
      <c r="I6690" s="50">
        <f t="shared" si="730"/>
        <v>325919324646.40002</v>
      </c>
      <c r="J6690" s="46">
        <v>457538</v>
      </c>
      <c r="K6690" s="2" t="s">
        <v>35</v>
      </c>
      <c r="L6690" s="52" t="str">
        <f t="shared" si="731"/>
        <v>20221031USD</v>
      </c>
      <c r="M6690">
        <f>VLOOKUP(L6690,Mapping!$H$1:$K$25,4,0)</f>
        <v>23432</v>
      </c>
      <c r="N6690">
        <f t="shared" si="732"/>
        <v>5.9489395920000003</v>
      </c>
      <c r="O6690">
        <f t="shared" si="733"/>
        <v>10.721030416</v>
      </c>
      <c r="P6690">
        <f t="shared" si="734"/>
        <v>325.91932464640001</v>
      </c>
      <c r="Q6690" t="str">
        <f>VLOOKUP(VLOOKUP(C6690,Mapping!$A$1:$C$17,3,0),Mapping!$E$1:$F$6,2,0)</f>
        <v>Vùng 02</v>
      </c>
    </row>
    <row r="6691" spans="1:17" x14ac:dyDescent="0.3">
      <c r="A6691" s="33">
        <v>44865</v>
      </c>
      <c r="B6691">
        <v>2609</v>
      </c>
      <c r="C6691">
        <v>41</v>
      </c>
      <c r="D6691" s="38" t="s">
        <v>77</v>
      </c>
      <c r="E6691" s="2" t="s">
        <v>41</v>
      </c>
      <c r="F6691">
        <v>859281</v>
      </c>
      <c r="G6691" s="44">
        <f t="shared" si="728"/>
        <v>44562</v>
      </c>
      <c r="H6691" s="50">
        <f t="shared" si="729"/>
        <v>304</v>
      </c>
      <c r="I6691" s="50">
        <f t="shared" si="730"/>
        <v>53050523.199999996</v>
      </c>
      <c r="J6691" s="46">
        <v>1745083</v>
      </c>
      <c r="K6691" s="2" t="s">
        <v>34</v>
      </c>
      <c r="L6691" s="52" t="str">
        <f t="shared" si="731"/>
        <v>20221031VND</v>
      </c>
      <c r="M6691">
        <f>VLOOKUP(L6691,Mapping!$H$1:$K$25,4,0)</f>
        <v>1</v>
      </c>
      <c r="N6691">
        <f t="shared" si="732"/>
        <v>8.5928100000000004E-4</v>
      </c>
      <c r="O6691">
        <f t="shared" si="733"/>
        <v>1.7450829999999999E-3</v>
      </c>
      <c r="P6691">
        <f t="shared" si="734"/>
        <v>5.3050523199999998E-2</v>
      </c>
      <c r="Q6691" t="str">
        <f>VLOOKUP(VLOOKUP(C6691,Mapping!$A$1:$C$17,3,0),Mapping!$E$1:$F$6,2,0)</f>
        <v>Vùng 05</v>
      </c>
    </row>
    <row r="6692" spans="1:17" x14ac:dyDescent="0.3">
      <c r="A6692" s="33">
        <v>44865</v>
      </c>
      <c r="B6692">
        <v>2611</v>
      </c>
      <c r="C6692">
        <v>48</v>
      </c>
      <c r="D6692" s="38" t="s">
        <v>77</v>
      </c>
      <c r="E6692" s="2" t="s">
        <v>41</v>
      </c>
      <c r="F6692">
        <v>514362</v>
      </c>
      <c r="G6692" s="44">
        <f t="shared" si="728"/>
        <v>44562</v>
      </c>
      <c r="H6692" s="50">
        <f t="shared" si="729"/>
        <v>304</v>
      </c>
      <c r="I6692" s="50">
        <f t="shared" si="730"/>
        <v>31777302.400000002</v>
      </c>
      <c r="J6692" s="46">
        <v>1045306</v>
      </c>
      <c r="K6692" s="2" t="s">
        <v>34</v>
      </c>
      <c r="L6692" s="52" t="str">
        <f t="shared" si="731"/>
        <v>20221031VND</v>
      </c>
      <c r="M6692">
        <f>VLOOKUP(L6692,Mapping!$H$1:$K$25,4,0)</f>
        <v>1</v>
      </c>
      <c r="N6692">
        <f t="shared" si="732"/>
        <v>5.1436199999999998E-4</v>
      </c>
      <c r="O6692">
        <f t="shared" si="733"/>
        <v>1.045306E-3</v>
      </c>
      <c r="P6692">
        <f t="shared" si="734"/>
        <v>3.1777302400000006E-2</v>
      </c>
      <c r="Q6692" t="str">
        <f>VLOOKUP(VLOOKUP(C6692,Mapping!$A$1:$C$17,3,0),Mapping!$E$1:$F$6,2,0)</f>
        <v>Vùng 01</v>
      </c>
    </row>
    <row r="6693" spans="1:17" x14ac:dyDescent="0.3">
      <c r="A6693" s="33">
        <v>44865</v>
      </c>
      <c r="B6693">
        <v>2612</v>
      </c>
      <c r="C6693">
        <v>45</v>
      </c>
      <c r="D6693" s="38" t="s">
        <v>77</v>
      </c>
      <c r="E6693" s="2" t="s">
        <v>41</v>
      </c>
      <c r="F6693">
        <v>1805201</v>
      </c>
      <c r="G6693" s="44">
        <f t="shared" si="728"/>
        <v>44562</v>
      </c>
      <c r="H6693" s="50">
        <f t="shared" si="729"/>
        <v>304</v>
      </c>
      <c r="I6693" s="50">
        <f t="shared" si="730"/>
        <v>10988688</v>
      </c>
      <c r="J6693" s="46">
        <v>361470</v>
      </c>
      <c r="K6693" s="2" t="s">
        <v>34</v>
      </c>
      <c r="L6693" s="52" t="str">
        <f t="shared" si="731"/>
        <v>20221031VND</v>
      </c>
      <c r="M6693">
        <f>VLOOKUP(L6693,Mapping!$H$1:$K$25,4,0)</f>
        <v>1</v>
      </c>
      <c r="N6693">
        <f t="shared" si="732"/>
        <v>1.805201E-3</v>
      </c>
      <c r="O6693">
        <f t="shared" si="733"/>
        <v>3.6147000000000002E-4</v>
      </c>
      <c r="P6693">
        <f t="shared" si="734"/>
        <v>1.0988688E-2</v>
      </c>
      <c r="Q6693" t="str">
        <f>VLOOKUP(VLOOKUP(C6693,Mapping!$A$1:$C$17,3,0),Mapping!$E$1:$F$6,2,0)</f>
        <v>Vùng 02</v>
      </c>
    </row>
    <row r="6694" spans="1:17" x14ac:dyDescent="0.3">
      <c r="A6694" s="33">
        <v>44865</v>
      </c>
      <c r="B6694">
        <v>2612</v>
      </c>
      <c r="C6694">
        <v>40</v>
      </c>
      <c r="D6694" s="38" t="s">
        <v>77</v>
      </c>
      <c r="E6694" s="2" t="s">
        <v>41</v>
      </c>
      <c r="F6694">
        <v>197673</v>
      </c>
      <c r="G6694" s="44">
        <f t="shared" si="728"/>
        <v>44562</v>
      </c>
      <c r="H6694" s="50">
        <f t="shared" si="729"/>
        <v>304</v>
      </c>
      <c r="I6694" s="50">
        <f t="shared" si="730"/>
        <v>8397027.1999999993</v>
      </c>
      <c r="J6694" s="46">
        <v>276218</v>
      </c>
      <c r="K6694" s="2" t="s">
        <v>34</v>
      </c>
      <c r="L6694" s="52" t="str">
        <f t="shared" si="731"/>
        <v>20221031VND</v>
      </c>
      <c r="M6694">
        <f>VLOOKUP(L6694,Mapping!$H$1:$K$25,4,0)</f>
        <v>1</v>
      </c>
      <c r="N6694">
        <f t="shared" si="732"/>
        <v>1.9767299999999999E-4</v>
      </c>
      <c r="O6694">
        <f t="shared" si="733"/>
        <v>2.76218E-4</v>
      </c>
      <c r="P6694">
        <f t="shared" si="734"/>
        <v>8.3970271999999988E-3</v>
      </c>
      <c r="Q6694" t="str">
        <f>VLOOKUP(VLOOKUP(C6694,Mapping!$A$1:$C$17,3,0),Mapping!$E$1:$F$6,2,0)</f>
        <v>Vùng 01</v>
      </c>
    </row>
    <row r="6695" spans="1:17" x14ac:dyDescent="0.3">
      <c r="A6695" s="33">
        <v>44865</v>
      </c>
      <c r="B6695">
        <v>2613</v>
      </c>
      <c r="C6695">
        <v>11</v>
      </c>
      <c r="D6695" s="38" t="s">
        <v>77</v>
      </c>
      <c r="E6695" s="2" t="s">
        <v>41</v>
      </c>
      <c r="F6695">
        <v>459797</v>
      </c>
      <c r="G6695" s="44">
        <f t="shared" si="728"/>
        <v>44562</v>
      </c>
      <c r="H6695" s="50">
        <f t="shared" si="729"/>
        <v>304</v>
      </c>
      <c r="I6695" s="50">
        <f t="shared" si="730"/>
        <v>4089347.1999999997</v>
      </c>
      <c r="J6695" s="46">
        <v>134518</v>
      </c>
      <c r="K6695" s="2" t="s">
        <v>34</v>
      </c>
      <c r="L6695" s="52" t="str">
        <f t="shared" si="731"/>
        <v>20221031VND</v>
      </c>
      <c r="M6695">
        <f>VLOOKUP(L6695,Mapping!$H$1:$K$25,4,0)</f>
        <v>1</v>
      </c>
      <c r="N6695">
        <f t="shared" si="732"/>
        <v>4.5979700000000002E-4</v>
      </c>
      <c r="O6695">
        <f t="shared" si="733"/>
        <v>1.34518E-4</v>
      </c>
      <c r="P6695">
        <f t="shared" si="734"/>
        <v>4.0893471999999993E-3</v>
      </c>
      <c r="Q6695" t="str">
        <f>VLOOKUP(VLOOKUP(C6695,Mapping!$A$1:$C$17,3,0),Mapping!$E$1:$F$6,2,0)</f>
        <v>Vùng 01</v>
      </c>
    </row>
    <row r="6696" spans="1:17" x14ac:dyDescent="0.3">
      <c r="A6696" s="33">
        <v>44865</v>
      </c>
      <c r="B6696">
        <v>2613</v>
      </c>
      <c r="C6696">
        <v>34</v>
      </c>
      <c r="D6696" s="38" t="s">
        <v>77</v>
      </c>
      <c r="E6696" s="2" t="s">
        <v>41</v>
      </c>
      <c r="F6696">
        <v>926398</v>
      </c>
      <c r="G6696" s="44">
        <f t="shared" si="728"/>
        <v>44562</v>
      </c>
      <c r="H6696" s="50">
        <f t="shared" si="729"/>
        <v>304</v>
      </c>
      <c r="I6696" s="50">
        <f t="shared" si="730"/>
        <v>60215924.800000004</v>
      </c>
      <c r="J6696" s="46">
        <v>1980787</v>
      </c>
      <c r="K6696" s="2" t="s">
        <v>34</v>
      </c>
      <c r="L6696" s="52" t="str">
        <f t="shared" si="731"/>
        <v>20221031VND</v>
      </c>
      <c r="M6696">
        <f>VLOOKUP(L6696,Mapping!$H$1:$K$25,4,0)</f>
        <v>1</v>
      </c>
      <c r="N6696">
        <f t="shared" si="732"/>
        <v>9.2639800000000004E-4</v>
      </c>
      <c r="O6696">
        <f t="shared" si="733"/>
        <v>1.9807869999999999E-3</v>
      </c>
      <c r="P6696">
        <f t="shared" si="734"/>
        <v>6.0215924800000008E-2</v>
      </c>
      <c r="Q6696" t="str">
        <f>VLOOKUP(VLOOKUP(C6696,Mapping!$A$1:$C$17,3,0),Mapping!$E$1:$F$6,2,0)</f>
        <v>Vùng 02</v>
      </c>
    </row>
    <row r="6697" spans="1:17" x14ac:dyDescent="0.3">
      <c r="A6697" s="33">
        <v>44865</v>
      </c>
      <c r="B6697">
        <v>2615</v>
      </c>
      <c r="C6697">
        <v>16</v>
      </c>
      <c r="D6697" s="38" t="s">
        <v>77</v>
      </c>
      <c r="E6697" s="2" t="s">
        <v>41</v>
      </c>
      <c r="F6697">
        <v>520882</v>
      </c>
      <c r="G6697" s="44">
        <f t="shared" si="728"/>
        <v>44562</v>
      </c>
      <c r="H6697" s="50">
        <f t="shared" si="729"/>
        <v>304</v>
      </c>
      <c r="I6697" s="50">
        <f t="shared" si="730"/>
        <v>19091169.600000001</v>
      </c>
      <c r="J6697" s="46">
        <v>627999</v>
      </c>
      <c r="K6697" s="2" t="s">
        <v>34</v>
      </c>
      <c r="L6697" s="52" t="str">
        <f t="shared" si="731"/>
        <v>20221031VND</v>
      </c>
      <c r="M6697">
        <f>VLOOKUP(L6697,Mapping!$H$1:$K$25,4,0)</f>
        <v>1</v>
      </c>
      <c r="N6697">
        <f t="shared" si="732"/>
        <v>5.2088199999999996E-4</v>
      </c>
      <c r="O6697">
        <f t="shared" si="733"/>
        <v>6.2799899999999996E-4</v>
      </c>
      <c r="P6697">
        <f t="shared" si="734"/>
        <v>1.9091169600000003E-2</v>
      </c>
      <c r="Q6697" t="str">
        <f>VLOOKUP(VLOOKUP(C6697,Mapping!$A$1:$C$17,3,0),Mapping!$E$1:$F$6,2,0)</f>
        <v>Vùng 01</v>
      </c>
    </row>
    <row r="6698" spans="1:17" x14ac:dyDescent="0.3">
      <c r="A6698" s="33">
        <v>44865</v>
      </c>
      <c r="B6698">
        <v>2615</v>
      </c>
      <c r="C6698">
        <v>41</v>
      </c>
      <c r="D6698" s="38" t="s">
        <v>77</v>
      </c>
      <c r="E6698" s="2" t="s">
        <v>41</v>
      </c>
      <c r="F6698">
        <v>1770596</v>
      </c>
      <c r="G6698" s="44">
        <f t="shared" si="728"/>
        <v>44562</v>
      </c>
      <c r="H6698" s="50">
        <f t="shared" si="729"/>
        <v>304</v>
      </c>
      <c r="I6698" s="50">
        <f t="shared" si="730"/>
        <v>20689236.800000001</v>
      </c>
      <c r="J6698" s="46">
        <v>680567</v>
      </c>
      <c r="K6698" s="2" t="s">
        <v>34</v>
      </c>
      <c r="L6698" s="52" t="str">
        <f t="shared" si="731"/>
        <v>20221031VND</v>
      </c>
      <c r="M6698">
        <f>VLOOKUP(L6698,Mapping!$H$1:$K$25,4,0)</f>
        <v>1</v>
      </c>
      <c r="N6698">
        <f t="shared" si="732"/>
        <v>1.7705959999999999E-3</v>
      </c>
      <c r="O6698">
        <f t="shared" si="733"/>
        <v>6.8056699999999998E-4</v>
      </c>
      <c r="P6698">
        <f t="shared" si="734"/>
        <v>2.06892368E-2</v>
      </c>
      <c r="Q6698" t="str">
        <f>VLOOKUP(VLOOKUP(C6698,Mapping!$A$1:$C$17,3,0),Mapping!$E$1:$F$6,2,0)</f>
        <v>Vùng 05</v>
      </c>
    </row>
    <row r="6699" spans="1:17" x14ac:dyDescent="0.3">
      <c r="A6699" s="33">
        <v>44865</v>
      </c>
      <c r="B6699">
        <v>2615</v>
      </c>
      <c r="C6699">
        <v>20</v>
      </c>
      <c r="D6699" s="38" t="s">
        <v>77</v>
      </c>
      <c r="E6699" s="2" t="s">
        <v>41</v>
      </c>
      <c r="F6699">
        <v>1250644</v>
      </c>
      <c r="G6699" s="44">
        <f t="shared" si="728"/>
        <v>44562</v>
      </c>
      <c r="H6699" s="50">
        <f t="shared" si="729"/>
        <v>304</v>
      </c>
      <c r="I6699" s="50">
        <f t="shared" si="730"/>
        <v>480076.79999999999</v>
      </c>
      <c r="J6699" s="46">
        <v>15792</v>
      </c>
      <c r="K6699" s="2" t="s">
        <v>34</v>
      </c>
      <c r="L6699" s="52" t="str">
        <f t="shared" si="731"/>
        <v>20221031VND</v>
      </c>
      <c r="M6699">
        <f>VLOOKUP(L6699,Mapping!$H$1:$K$25,4,0)</f>
        <v>1</v>
      </c>
      <c r="N6699">
        <f t="shared" si="732"/>
        <v>1.250644E-3</v>
      </c>
      <c r="O6699">
        <f t="shared" si="733"/>
        <v>1.5792000000000001E-5</v>
      </c>
      <c r="P6699">
        <f t="shared" si="734"/>
        <v>4.8007679999999996E-4</v>
      </c>
      <c r="Q6699" t="str">
        <f>VLOOKUP(VLOOKUP(C6699,Mapping!$A$1:$C$17,3,0),Mapping!$E$1:$F$6,2,0)</f>
        <v>Vùng 02</v>
      </c>
    </row>
    <row r="6700" spans="1:17" x14ac:dyDescent="0.3">
      <c r="A6700" s="33">
        <v>44865</v>
      </c>
      <c r="B6700">
        <v>2616</v>
      </c>
      <c r="C6700">
        <v>34</v>
      </c>
      <c r="D6700" s="38" t="s">
        <v>77</v>
      </c>
      <c r="E6700" s="2" t="s">
        <v>41</v>
      </c>
      <c r="F6700">
        <v>161394</v>
      </c>
      <c r="G6700" s="44">
        <f t="shared" si="728"/>
        <v>44562</v>
      </c>
      <c r="H6700" s="50">
        <f t="shared" si="729"/>
        <v>304</v>
      </c>
      <c r="I6700" s="50">
        <f t="shared" si="730"/>
        <v>52520104</v>
      </c>
      <c r="J6700" s="46">
        <v>1727635</v>
      </c>
      <c r="K6700" s="2" t="s">
        <v>34</v>
      </c>
      <c r="L6700" s="52" t="str">
        <f t="shared" si="731"/>
        <v>20221031VND</v>
      </c>
      <c r="M6700">
        <f>VLOOKUP(L6700,Mapping!$H$1:$K$25,4,0)</f>
        <v>1</v>
      </c>
      <c r="N6700">
        <f t="shared" si="732"/>
        <v>1.6139400000000001E-4</v>
      </c>
      <c r="O6700">
        <f t="shared" si="733"/>
        <v>1.7276349999999999E-3</v>
      </c>
      <c r="P6700">
        <f t="shared" si="734"/>
        <v>5.2520103999999998E-2</v>
      </c>
      <c r="Q6700" t="str">
        <f>VLOOKUP(VLOOKUP(C6700,Mapping!$A$1:$C$17,3,0),Mapping!$E$1:$F$6,2,0)</f>
        <v>Vùng 02</v>
      </c>
    </row>
    <row r="6701" spans="1:17" x14ac:dyDescent="0.3">
      <c r="A6701" s="33">
        <v>44865</v>
      </c>
      <c r="B6701">
        <v>2616</v>
      </c>
      <c r="C6701">
        <v>34</v>
      </c>
      <c r="D6701" s="38" t="s">
        <v>77</v>
      </c>
      <c r="E6701" s="2" t="s">
        <v>41</v>
      </c>
      <c r="F6701">
        <v>381303</v>
      </c>
      <c r="G6701" s="44">
        <f t="shared" si="728"/>
        <v>44562</v>
      </c>
      <c r="H6701" s="50">
        <f t="shared" si="729"/>
        <v>304</v>
      </c>
      <c r="I6701" s="50">
        <f t="shared" si="730"/>
        <v>23069556.800000001</v>
      </c>
      <c r="J6701" s="46">
        <v>758867</v>
      </c>
      <c r="K6701" s="2" t="s">
        <v>34</v>
      </c>
      <c r="L6701" s="52" t="str">
        <f t="shared" si="731"/>
        <v>20221031VND</v>
      </c>
      <c r="M6701">
        <f>VLOOKUP(L6701,Mapping!$H$1:$K$25,4,0)</f>
        <v>1</v>
      </c>
      <c r="N6701">
        <f t="shared" si="732"/>
        <v>3.8130299999999999E-4</v>
      </c>
      <c r="O6701">
        <f t="shared" si="733"/>
        <v>7.5886699999999998E-4</v>
      </c>
      <c r="P6701">
        <f t="shared" si="734"/>
        <v>2.3069556800000002E-2</v>
      </c>
      <c r="Q6701" t="str">
        <f>VLOOKUP(VLOOKUP(C6701,Mapping!$A$1:$C$17,3,0),Mapping!$E$1:$F$6,2,0)</f>
        <v>Vùng 02</v>
      </c>
    </row>
    <row r="6702" spans="1:17" x14ac:dyDescent="0.3">
      <c r="A6702" s="33">
        <v>44865</v>
      </c>
      <c r="B6702">
        <v>2618</v>
      </c>
      <c r="C6702">
        <v>40</v>
      </c>
      <c r="D6702" s="38" t="s">
        <v>77</v>
      </c>
      <c r="E6702" s="2" t="s">
        <v>41</v>
      </c>
      <c r="F6702">
        <v>259514</v>
      </c>
      <c r="G6702" s="44">
        <f t="shared" si="728"/>
        <v>44562</v>
      </c>
      <c r="H6702" s="50">
        <f t="shared" si="729"/>
        <v>304</v>
      </c>
      <c r="I6702" s="50">
        <f t="shared" si="730"/>
        <v>11544977.6</v>
      </c>
      <c r="J6702" s="46">
        <v>379769</v>
      </c>
      <c r="K6702" s="2" t="s">
        <v>34</v>
      </c>
      <c r="L6702" s="52" t="str">
        <f t="shared" si="731"/>
        <v>20221031VND</v>
      </c>
      <c r="M6702">
        <f>VLOOKUP(L6702,Mapping!$H$1:$K$25,4,0)</f>
        <v>1</v>
      </c>
      <c r="N6702">
        <f t="shared" si="732"/>
        <v>2.5951400000000002E-4</v>
      </c>
      <c r="O6702">
        <f t="shared" si="733"/>
        <v>3.7976900000000002E-4</v>
      </c>
      <c r="P6702">
        <f t="shared" si="734"/>
        <v>1.1544977599999999E-2</v>
      </c>
      <c r="Q6702" t="str">
        <f>VLOOKUP(VLOOKUP(C6702,Mapping!$A$1:$C$17,3,0),Mapping!$E$1:$F$6,2,0)</f>
        <v>Vùng 01</v>
      </c>
    </row>
    <row r="6703" spans="1:17" x14ac:dyDescent="0.3">
      <c r="A6703" s="33">
        <v>44865</v>
      </c>
      <c r="B6703">
        <v>2620</v>
      </c>
      <c r="C6703">
        <v>40</v>
      </c>
      <c r="D6703" s="38" t="s">
        <v>77</v>
      </c>
      <c r="E6703" s="2" t="s">
        <v>41</v>
      </c>
      <c r="F6703">
        <v>9180073</v>
      </c>
      <c r="G6703" s="44">
        <f t="shared" si="728"/>
        <v>44562</v>
      </c>
      <c r="H6703" s="50">
        <f t="shared" si="729"/>
        <v>304</v>
      </c>
      <c r="I6703" s="50">
        <f t="shared" si="730"/>
        <v>189241155.20000002</v>
      </c>
      <c r="J6703" s="46">
        <v>6225038</v>
      </c>
      <c r="K6703" s="2" t="s">
        <v>34</v>
      </c>
      <c r="L6703" s="52" t="str">
        <f t="shared" si="731"/>
        <v>20221031VND</v>
      </c>
      <c r="M6703">
        <f>VLOOKUP(L6703,Mapping!$H$1:$K$25,4,0)</f>
        <v>1</v>
      </c>
      <c r="N6703">
        <f t="shared" si="732"/>
        <v>9.1800730000000004E-3</v>
      </c>
      <c r="O6703">
        <f t="shared" si="733"/>
        <v>6.2250379999999996E-3</v>
      </c>
      <c r="P6703">
        <f t="shared" si="734"/>
        <v>0.18924115520000001</v>
      </c>
      <c r="Q6703" t="str">
        <f>VLOOKUP(VLOOKUP(C6703,Mapping!$A$1:$C$17,3,0),Mapping!$E$1:$F$6,2,0)</f>
        <v>Vùng 01</v>
      </c>
    </row>
    <row r="6704" spans="1:17" x14ac:dyDescent="0.3">
      <c r="A6704" s="33">
        <v>44865</v>
      </c>
      <c r="B6704">
        <v>2620</v>
      </c>
      <c r="C6704">
        <v>40</v>
      </c>
      <c r="D6704" s="38" t="s">
        <v>77</v>
      </c>
      <c r="E6704" s="2" t="s">
        <v>41</v>
      </c>
      <c r="F6704">
        <v>333360</v>
      </c>
      <c r="G6704" s="44">
        <f t="shared" si="728"/>
        <v>44562</v>
      </c>
      <c r="H6704" s="50">
        <f t="shared" si="729"/>
        <v>304</v>
      </c>
      <c r="I6704" s="50">
        <f t="shared" si="730"/>
        <v>18410179.199999999</v>
      </c>
      <c r="J6704" s="46">
        <v>605598</v>
      </c>
      <c r="K6704" s="2" t="s">
        <v>34</v>
      </c>
      <c r="L6704" s="52" t="str">
        <f t="shared" si="731"/>
        <v>20221031VND</v>
      </c>
      <c r="M6704">
        <f>VLOOKUP(L6704,Mapping!$H$1:$K$25,4,0)</f>
        <v>1</v>
      </c>
      <c r="N6704">
        <f t="shared" si="732"/>
        <v>3.3335999999999999E-4</v>
      </c>
      <c r="O6704">
        <f t="shared" si="733"/>
        <v>6.0559800000000005E-4</v>
      </c>
      <c r="P6704">
        <f t="shared" si="734"/>
        <v>1.8410179199999998E-2</v>
      </c>
      <c r="Q6704" t="str">
        <f>VLOOKUP(VLOOKUP(C6704,Mapping!$A$1:$C$17,3,0),Mapping!$E$1:$F$6,2,0)</f>
        <v>Vùng 01</v>
      </c>
    </row>
    <row r="6705" spans="1:17" x14ac:dyDescent="0.3">
      <c r="A6705" s="33">
        <v>44865</v>
      </c>
      <c r="B6705">
        <v>2623</v>
      </c>
      <c r="C6705">
        <v>26</v>
      </c>
      <c r="D6705" s="38" t="s">
        <v>77</v>
      </c>
      <c r="E6705" s="2" t="s">
        <v>41</v>
      </c>
      <c r="F6705">
        <v>1483475</v>
      </c>
      <c r="G6705" s="44">
        <f t="shared" si="728"/>
        <v>44562</v>
      </c>
      <c r="H6705" s="50">
        <f t="shared" si="729"/>
        <v>304</v>
      </c>
      <c r="I6705" s="50">
        <f t="shared" si="730"/>
        <v>54438283.199999996</v>
      </c>
      <c r="J6705" s="46">
        <v>1790733</v>
      </c>
      <c r="K6705" s="2" t="s">
        <v>34</v>
      </c>
      <c r="L6705" s="52" t="str">
        <f t="shared" si="731"/>
        <v>20221031VND</v>
      </c>
      <c r="M6705">
        <f>VLOOKUP(L6705,Mapping!$H$1:$K$25,4,0)</f>
        <v>1</v>
      </c>
      <c r="N6705">
        <f t="shared" si="732"/>
        <v>1.4834749999999999E-3</v>
      </c>
      <c r="O6705">
        <f t="shared" si="733"/>
        <v>1.7907330000000001E-3</v>
      </c>
      <c r="P6705">
        <f t="shared" si="734"/>
        <v>5.4438283199999993E-2</v>
      </c>
      <c r="Q6705" t="str">
        <f>VLOOKUP(VLOOKUP(C6705,Mapping!$A$1:$C$17,3,0),Mapping!$E$1:$F$6,2,0)</f>
        <v>Vùng 04</v>
      </c>
    </row>
    <row r="6706" spans="1:17" x14ac:dyDescent="0.3">
      <c r="A6706" s="33">
        <v>44865</v>
      </c>
      <c r="B6706">
        <v>2623</v>
      </c>
      <c r="C6706">
        <v>41</v>
      </c>
      <c r="D6706" s="38" t="s">
        <v>77</v>
      </c>
      <c r="E6706" s="2" t="s">
        <v>41</v>
      </c>
      <c r="F6706">
        <v>1557116</v>
      </c>
      <c r="G6706" s="44">
        <f t="shared" si="728"/>
        <v>44562</v>
      </c>
      <c r="H6706" s="50">
        <f t="shared" si="729"/>
        <v>304</v>
      </c>
      <c r="I6706" s="50">
        <f t="shared" si="730"/>
        <v>6338065.6000000006</v>
      </c>
      <c r="J6706" s="46">
        <v>208489</v>
      </c>
      <c r="K6706" s="2" t="s">
        <v>34</v>
      </c>
      <c r="L6706" s="52" t="str">
        <f t="shared" si="731"/>
        <v>20221031VND</v>
      </c>
      <c r="M6706">
        <f>VLOOKUP(L6706,Mapping!$H$1:$K$25,4,0)</f>
        <v>1</v>
      </c>
      <c r="N6706">
        <f t="shared" si="732"/>
        <v>1.5571160000000001E-3</v>
      </c>
      <c r="O6706">
        <f t="shared" si="733"/>
        <v>2.0848899999999999E-4</v>
      </c>
      <c r="P6706">
        <f t="shared" si="734"/>
        <v>6.3380656000000006E-3</v>
      </c>
      <c r="Q6706" t="str">
        <f>VLOOKUP(VLOOKUP(C6706,Mapping!$A$1:$C$17,3,0),Mapping!$E$1:$F$6,2,0)</f>
        <v>Vùng 05</v>
      </c>
    </row>
    <row r="6707" spans="1:17" x14ac:dyDescent="0.3">
      <c r="A6707" s="33">
        <v>44865</v>
      </c>
      <c r="B6707">
        <v>2623</v>
      </c>
      <c r="C6707">
        <v>34</v>
      </c>
      <c r="D6707" s="38" t="s">
        <v>77</v>
      </c>
      <c r="E6707" s="2" t="s">
        <v>41</v>
      </c>
      <c r="F6707">
        <v>1994728</v>
      </c>
      <c r="G6707" s="44">
        <f t="shared" si="728"/>
        <v>44562</v>
      </c>
      <c r="H6707" s="50">
        <f t="shared" si="729"/>
        <v>304</v>
      </c>
      <c r="I6707" s="50">
        <f t="shared" si="730"/>
        <v>47997556.800000004</v>
      </c>
      <c r="J6707" s="46">
        <v>1578867</v>
      </c>
      <c r="K6707" s="2" t="s">
        <v>34</v>
      </c>
      <c r="L6707" s="52" t="str">
        <f t="shared" si="731"/>
        <v>20221031VND</v>
      </c>
      <c r="M6707">
        <f>VLOOKUP(L6707,Mapping!$H$1:$K$25,4,0)</f>
        <v>1</v>
      </c>
      <c r="N6707">
        <f t="shared" si="732"/>
        <v>1.9947279999999999E-3</v>
      </c>
      <c r="O6707">
        <f t="shared" si="733"/>
        <v>1.5788670000000001E-3</v>
      </c>
      <c r="P6707">
        <f t="shared" si="734"/>
        <v>4.7997556800000007E-2</v>
      </c>
      <c r="Q6707" t="str">
        <f>VLOOKUP(VLOOKUP(C6707,Mapping!$A$1:$C$17,3,0),Mapping!$E$1:$F$6,2,0)</f>
        <v>Vùng 02</v>
      </c>
    </row>
    <row r="6708" spans="1:17" x14ac:dyDescent="0.3">
      <c r="A6708" s="33">
        <v>44865</v>
      </c>
      <c r="B6708">
        <v>2623</v>
      </c>
      <c r="C6708">
        <v>34</v>
      </c>
      <c r="D6708" s="38" t="s">
        <v>77</v>
      </c>
      <c r="E6708" s="2" t="s">
        <v>41</v>
      </c>
      <c r="F6708">
        <v>280985</v>
      </c>
      <c r="G6708" s="44">
        <f t="shared" si="728"/>
        <v>44562</v>
      </c>
      <c r="H6708" s="50">
        <f t="shared" si="729"/>
        <v>304</v>
      </c>
      <c r="I6708" s="50">
        <f t="shared" si="730"/>
        <v>8398000</v>
      </c>
      <c r="J6708" s="46">
        <v>276250</v>
      </c>
      <c r="K6708" s="2" t="s">
        <v>34</v>
      </c>
      <c r="L6708" s="52" t="str">
        <f t="shared" si="731"/>
        <v>20221031VND</v>
      </c>
      <c r="M6708">
        <f>VLOOKUP(L6708,Mapping!$H$1:$K$25,4,0)</f>
        <v>1</v>
      </c>
      <c r="N6708">
        <f t="shared" si="732"/>
        <v>2.8098499999999998E-4</v>
      </c>
      <c r="O6708">
        <f t="shared" si="733"/>
        <v>2.7625000000000002E-4</v>
      </c>
      <c r="P6708">
        <f t="shared" si="734"/>
        <v>8.3979999999999992E-3</v>
      </c>
      <c r="Q6708" t="str">
        <f>VLOOKUP(VLOOKUP(C6708,Mapping!$A$1:$C$17,3,0),Mapping!$E$1:$F$6,2,0)</f>
        <v>Vùng 02</v>
      </c>
    </row>
    <row r="6709" spans="1:17" x14ac:dyDescent="0.3">
      <c r="A6709" s="33">
        <v>44865</v>
      </c>
      <c r="B6709">
        <v>2624</v>
      </c>
      <c r="C6709">
        <v>26</v>
      </c>
      <c r="D6709" s="38" t="s">
        <v>77</v>
      </c>
      <c r="E6709" s="2" t="s">
        <v>41</v>
      </c>
      <c r="F6709">
        <v>638933</v>
      </c>
      <c r="G6709" s="44">
        <f t="shared" si="728"/>
        <v>44562</v>
      </c>
      <c r="H6709" s="50">
        <f t="shared" si="729"/>
        <v>304</v>
      </c>
      <c r="I6709" s="50">
        <f t="shared" si="730"/>
        <v>59060603.199999996</v>
      </c>
      <c r="J6709" s="46">
        <v>1942783</v>
      </c>
      <c r="K6709" s="2" t="s">
        <v>34</v>
      </c>
      <c r="L6709" s="52" t="str">
        <f t="shared" si="731"/>
        <v>20221031VND</v>
      </c>
      <c r="M6709">
        <f>VLOOKUP(L6709,Mapping!$H$1:$K$25,4,0)</f>
        <v>1</v>
      </c>
      <c r="N6709">
        <f t="shared" si="732"/>
        <v>6.3893299999999995E-4</v>
      </c>
      <c r="O6709">
        <f t="shared" si="733"/>
        <v>1.942783E-3</v>
      </c>
      <c r="P6709">
        <f t="shared" si="734"/>
        <v>5.9060603199999999E-2</v>
      </c>
      <c r="Q6709" t="str">
        <f>VLOOKUP(VLOOKUP(C6709,Mapping!$A$1:$C$17,3,0),Mapping!$E$1:$F$6,2,0)</f>
        <v>Vùng 04</v>
      </c>
    </row>
    <row r="6710" spans="1:17" x14ac:dyDescent="0.3">
      <c r="A6710" s="33">
        <v>44865</v>
      </c>
      <c r="B6710">
        <v>2624</v>
      </c>
      <c r="C6710">
        <v>20</v>
      </c>
      <c r="D6710" s="38" t="s">
        <v>77</v>
      </c>
      <c r="E6710" s="2" t="s">
        <v>41</v>
      </c>
      <c r="F6710">
        <v>669150</v>
      </c>
      <c r="G6710" s="44">
        <f t="shared" si="728"/>
        <v>44562</v>
      </c>
      <c r="H6710" s="50">
        <f t="shared" si="729"/>
        <v>304</v>
      </c>
      <c r="I6710" s="50">
        <f t="shared" si="730"/>
        <v>35036790.399999999</v>
      </c>
      <c r="J6710" s="46">
        <v>1152526</v>
      </c>
      <c r="K6710" s="2" t="s">
        <v>34</v>
      </c>
      <c r="L6710" s="52" t="str">
        <f t="shared" si="731"/>
        <v>20221031VND</v>
      </c>
      <c r="M6710">
        <f>VLOOKUP(L6710,Mapping!$H$1:$K$25,4,0)</f>
        <v>1</v>
      </c>
      <c r="N6710">
        <f t="shared" si="732"/>
        <v>6.6914999999999997E-4</v>
      </c>
      <c r="O6710">
        <f t="shared" si="733"/>
        <v>1.1525260000000001E-3</v>
      </c>
      <c r="P6710">
        <f t="shared" si="734"/>
        <v>3.5036790399999997E-2</v>
      </c>
      <c r="Q6710" t="str">
        <f>VLOOKUP(VLOOKUP(C6710,Mapping!$A$1:$C$17,3,0),Mapping!$E$1:$F$6,2,0)</f>
        <v>Vùng 02</v>
      </c>
    </row>
    <row r="6711" spans="1:17" x14ac:dyDescent="0.3">
      <c r="A6711" s="33">
        <v>44865</v>
      </c>
      <c r="B6711">
        <v>2625</v>
      </c>
      <c r="C6711">
        <v>48</v>
      </c>
      <c r="D6711" s="38" t="s">
        <v>77</v>
      </c>
      <c r="E6711" s="2" t="s">
        <v>41</v>
      </c>
      <c r="F6711">
        <v>1523175</v>
      </c>
      <c r="G6711" s="44">
        <f t="shared" si="728"/>
        <v>44562</v>
      </c>
      <c r="H6711" s="50">
        <f t="shared" si="729"/>
        <v>304</v>
      </c>
      <c r="I6711" s="50">
        <f t="shared" si="730"/>
        <v>45721569.600000001</v>
      </c>
      <c r="J6711" s="46">
        <v>1503999</v>
      </c>
      <c r="K6711" s="2" t="s">
        <v>34</v>
      </c>
      <c r="L6711" s="52" t="str">
        <f t="shared" si="731"/>
        <v>20221031VND</v>
      </c>
      <c r="M6711">
        <f>VLOOKUP(L6711,Mapping!$H$1:$K$25,4,0)</f>
        <v>1</v>
      </c>
      <c r="N6711">
        <f t="shared" si="732"/>
        <v>1.5231750000000001E-3</v>
      </c>
      <c r="O6711">
        <f t="shared" si="733"/>
        <v>1.503999E-3</v>
      </c>
      <c r="P6711">
        <f t="shared" si="734"/>
        <v>4.5721569600000005E-2</v>
      </c>
      <c r="Q6711" t="str">
        <f>VLOOKUP(VLOOKUP(C6711,Mapping!$A$1:$C$17,3,0),Mapping!$E$1:$F$6,2,0)</f>
        <v>Vùng 01</v>
      </c>
    </row>
    <row r="6712" spans="1:17" x14ac:dyDescent="0.3">
      <c r="A6712" s="33">
        <v>44865</v>
      </c>
      <c r="B6712">
        <v>2625</v>
      </c>
      <c r="C6712">
        <v>48</v>
      </c>
      <c r="D6712" s="38" t="s">
        <v>77</v>
      </c>
      <c r="E6712" s="2" t="s">
        <v>41</v>
      </c>
      <c r="F6712">
        <v>1465528</v>
      </c>
      <c r="G6712" s="44">
        <f t="shared" si="728"/>
        <v>44562</v>
      </c>
      <c r="H6712" s="50">
        <f t="shared" si="729"/>
        <v>304</v>
      </c>
      <c r="I6712" s="50">
        <f t="shared" si="730"/>
        <v>93198061888</v>
      </c>
      <c r="J6712" s="46">
        <v>130835</v>
      </c>
      <c r="K6712" s="2" t="s">
        <v>35</v>
      </c>
      <c r="L6712" s="52" t="str">
        <f t="shared" si="731"/>
        <v>20221031USD</v>
      </c>
      <c r="M6712">
        <f>VLOOKUP(L6712,Mapping!$H$1:$K$25,4,0)</f>
        <v>23432</v>
      </c>
      <c r="N6712">
        <f t="shared" si="732"/>
        <v>34.340252096</v>
      </c>
      <c r="O6712">
        <f t="shared" si="733"/>
        <v>3.0657257200000001</v>
      </c>
      <c r="P6712">
        <f t="shared" si="734"/>
        <v>93.198061887999998</v>
      </c>
      <c r="Q6712" t="str">
        <f>VLOOKUP(VLOOKUP(C6712,Mapping!$A$1:$C$17,3,0),Mapping!$E$1:$F$6,2,0)</f>
        <v>Vùng 01</v>
      </c>
    </row>
    <row r="6713" spans="1:17" x14ac:dyDescent="0.3">
      <c r="A6713" s="33">
        <v>44865</v>
      </c>
      <c r="B6713">
        <v>2626</v>
      </c>
      <c r="C6713">
        <v>43</v>
      </c>
      <c r="D6713" s="38" t="s">
        <v>77</v>
      </c>
      <c r="E6713" s="2" t="s">
        <v>41</v>
      </c>
      <c r="F6713">
        <v>1148621</v>
      </c>
      <c r="G6713" s="44">
        <f t="shared" si="728"/>
        <v>44562</v>
      </c>
      <c r="H6713" s="50">
        <f t="shared" si="729"/>
        <v>304</v>
      </c>
      <c r="I6713" s="50">
        <f t="shared" si="730"/>
        <v>52448481.600000001</v>
      </c>
      <c r="J6713" s="46">
        <v>1725279</v>
      </c>
      <c r="K6713" s="2" t="s">
        <v>34</v>
      </c>
      <c r="L6713" s="52" t="str">
        <f t="shared" si="731"/>
        <v>20221031VND</v>
      </c>
      <c r="M6713">
        <f>VLOOKUP(L6713,Mapping!$H$1:$K$25,4,0)</f>
        <v>1</v>
      </c>
      <c r="N6713">
        <f t="shared" si="732"/>
        <v>1.1486210000000001E-3</v>
      </c>
      <c r="O6713">
        <f t="shared" si="733"/>
        <v>1.7252789999999999E-3</v>
      </c>
      <c r="P6713">
        <f t="shared" si="734"/>
        <v>5.2448481599999999E-2</v>
      </c>
      <c r="Q6713" t="str">
        <f>VLOOKUP(VLOOKUP(C6713,Mapping!$A$1:$C$17,3,0),Mapping!$E$1:$F$6,2,0)</f>
        <v>Vùng 04</v>
      </c>
    </row>
    <row r="6714" spans="1:17" x14ac:dyDescent="0.3">
      <c r="A6714" s="33">
        <v>44865</v>
      </c>
      <c r="B6714">
        <v>2626</v>
      </c>
      <c r="C6714">
        <v>34</v>
      </c>
      <c r="D6714" s="38" t="s">
        <v>77</v>
      </c>
      <c r="E6714" s="2" t="s">
        <v>41</v>
      </c>
      <c r="F6714">
        <v>1663069</v>
      </c>
      <c r="G6714" s="44">
        <f t="shared" si="728"/>
        <v>44562</v>
      </c>
      <c r="H6714" s="50">
        <f t="shared" si="729"/>
        <v>304</v>
      </c>
      <c r="I6714" s="50">
        <f t="shared" si="730"/>
        <v>34031766.399999999</v>
      </c>
      <c r="J6714" s="46">
        <v>1119466</v>
      </c>
      <c r="K6714" s="2" t="s">
        <v>34</v>
      </c>
      <c r="L6714" s="52" t="str">
        <f t="shared" si="731"/>
        <v>20221031VND</v>
      </c>
      <c r="M6714">
        <f>VLOOKUP(L6714,Mapping!$H$1:$K$25,4,0)</f>
        <v>1</v>
      </c>
      <c r="N6714">
        <f t="shared" si="732"/>
        <v>1.6630690000000001E-3</v>
      </c>
      <c r="O6714">
        <f t="shared" si="733"/>
        <v>1.119466E-3</v>
      </c>
      <c r="P6714">
        <f t="shared" si="734"/>
        <v>3.4031766399999996E-2</v>
      </c>
      <c r="Q6714" t="str">
        <f>VLOOKUP(VLOOKUP(C6714,Mapping!$A$1:$C$17,3,0),Mapping!$E$1:$F$6,2,0)</f>
        <v>Vùng 02</v>
      </c>
    </row>
    <row r="6715" spans="1:17" x14ac:dyDescent="0.3">
      <c r="A6715" s="33">
        <v>44865</v>
      </c>
      <c r="B6715">
        <v>2626</v>
      </c>
      <c r="C6715">
        <v>24</v>
      </c>
      <c r="D6715" s="38" t="s">
        <v>77</v>
      </c>
      <c r="E6715" s="2" t="s">
        <v>41</v>
      </c>
      <c r="F6715">
        <v>1015301</v>
      </c>
      <c r="G6715" s="44">
        <f t="shared" si="728"/>
        <v>44562</v>
      </c>
      <c r="H6715" s="50">
        <f t="shared" si="729"/>
        <v>304</v>
      </c>
      <c r="I6715" s="50">
        <f t="shared" si="730"/>
        <v>52284291.199999996</v>
      </c>
      <c r="J6715" s="46">
        <v>1719878</v>
      </c>
      <c r="K6715" s="2" t="s">
        <v>34</v>
      </c>
      <c r="L6715" s="52" t="str">
        <f t="shared" si="731"/>
        <v>20221031VND</v>
      </c>
      <c r="M6715">
        <f>VLOOKUP(L6715,Mapping!$H$1:$K$25,4,0)</f>
        <v>1</v>
      </c>
      <c r="N6715">
        <f t="shared" si="732"/>
        <v>1.0153009999999999E-3</v>
      </c>
      <c r="O6715">
        <f t="shared" si="733"/>
        <v>1.719878E-3</v>
      </c>
      <c r="P6715">
        <f t="shared" si="734"/>
        <v>5.2284291199999992E-2</v>
      </c>
      <c r="Q6715" t="str">
        <f>VLOOKUP(VLOOKUP(C6715,Mapping!$A$1:$C$17,3,0),Mapping!$E$1:$F$6,2,0)</f>
        <v>Vùng 04</v>
      </c>
    </row>
    <row r="6716" spans="1:17" x14ac:dyDescent="0.3">
      <c r="A6716" s="33">
        <v>44865</v>
      </c>
      <c r="B6716">
        <v>2630</v>
      </c>
      <c r="C6716">
        <v>26</v>
      </c>
      <c r="D6716" s="38" t="s">
        <v>77</v>
      </c>
      <c r="E6716" s="2" t="s">
        <v>41</v>
      </c>
      <c r="F6716">
        <v>35990</v>
      </c>
      <c r="G6716" s="44">
        <f t="shared" si="728"/>
        <v>44562</v>
      </c>
      <c r="H6716" s="50">
        <f t="shared" si="729"/>
        <v>304</v>
      </c>
      <c r="I6716" s="50">
        <f t="shared" si="730"/>
        <v>26703086.400000002</v>
      </c>
      <c r="J6716" s="46">
        <v>878391</v>
      </c>
      <c r="K6716" s="2" t="s">
        <v>34</v>
      </c>
      <c r="L6716" s="52" t="str">
        <f t="shared" si="731"/>
        <v>20221031VND</v>
      </c>
      <c r="M6716">
        <f>VLOOKUP(L6716,Mapping!$H$1:$K$25,4,0)</f>
        <v>1</v>
      </c>
      <c r="N6716">
        <f t="shared" si="732"/>
        <v>3.5989999999999999E-5</v>
      </c>
      <c r="O6716">
        <f t="shared" si="733"/>
        <v>8.7839099999999996E-4</v>
      </c>
      <c r="P6716">
        <f t="shared" si="734"/>
        <v>2.6703086400000003E-2</v>
      </c>
      <c r="Q6716" t="str">
        <f>VLOOKUP(VLOOKUP(C6716,Mapping!$A$1:$C$17,3,0),Mapping!$E$1:$F$6,2,0)</f>
        <v>Vùng 04</v>
      </c>
    </row>
    <row r="6717" spans="1:17" x14ac:dyDescent="0.3">
      <c r="A6717" s="33">
        <v>44865</v>
      </c>
      <c r="B6717">
        <v>2630</v>
      </c>
      <c r="C6717">
        <v>25</v>
      </c>
      <c r="D6717" s="38" t="s">
        <v>77</v>
      </c>
      <c r="E6717" s="2" t="s">
        <v>41</v>
      </c>
      <c r="F6717">
        <v>149229</v>
      </c>
      <c r="G6717" s="44">
        <f t="shared" si="728"/>
        <v>44562</v>
      </c>
      <c r="H6717" s="50">
        <f t="shared" si="729"/>
        <v>304</v>
      </c>
      <c r="I6717" s="50">
        <f t="shared" si="730"/>
        <v>59549435.199999996</v>
      </c>
      <c r="J6717" s="46">
        <v>1958863</v>
      </c>
      <c r="K6717" s="2" t="s">
        <v>34</v>
      </c>
      <c r="L6717" s="52" t="str">
        <f t="shared" si="731"/>
        <v>20221031VND</v>
      </c>
      <c r="M6717">
        <f>VLOOKUP(L6717,Mapping!$H$1:$K$25,4,0)</f>
        <v>1</v>
      </c>
      <c r="N6717">
        <f t="shared" si="732"/>
        <v>1.4922899999999999E-4</v>
      </c>
      <c r="O6717">
        <f t="shared" si="733"/>
        <v>1.9588629999999999E-3</v>
      </c>
      <c r="P6717">
        <f t="shared" si="734"/>
        <v>5.9549435199999994E-2</v>
      </c>
      <c r="Q6717" t="str">
        <f>VLOOKUP(VLOOKUP(C6717,Mapping!$A$1:$C$17,3,0),Mapping!$E$1:$F$6,2,0)</f>
        <v>Vùng 01</v>
      </c>
    </row>
    <row r="6718" spans="1:17" x14ac:dyDescent="0.3">
      <c r="A6718" s="33">
        <v>44865</v>
      </c>
      <c r="B6718">
        <v>2630</v>
      </c>
      <c r="C6718">
        <v>40</v>
      </c>
      <c r="D6718" s="38" t="s">
        <v>77</v>
      </c>
      <c r="E6718" s="2" t="s">
        <v>41</v>
      </c>
      <c r="F6718">
        <v>1356218</v>
      </c>
      <c r="G6718" s="44">
        <f t="shared" si="728"/>
        <v>44562</v>
      </c>
      <c r="H6718" s="50">
        <f t="shared" si="729"/>
        <v>304</v>
      </c>
      <c r="I6718" s="50">
        <f t="shared" si="730"/>
        <v>8510571.1999999993</v>
      </c>
      <c r="J6718" s="46">
        <v>279953</v>
      </c>
      <c r="K6718" s="2" t="s">
        <v>34</v>
      </c>
      <c r="L6718" s="52" t="str">
        <f t="shared" si="731"/>
        <v>20221031VND</v>
      </c>
      <c r="M6718">
        <f>VLOOKUP(L6718,Mapping!$H$1:$K$25,4,0)</f>
        <v>1</v>
      </c>
      <c r="N6718">
        <f t="shared" si="732"/>
        <v>1.356218E-3</v>
      </c>
      <c r="O6718">
        <f t="shared" si="733"/>
        <v>2.7995299999999999E-4</v>
      </c>
      <c r="P6718">
        <f t="shared" si="734"/>
        <v>8.510571199999999E-3</v>
      </c>
      <c r="Q6718" t="str">
        <f>VLOOKUP(VLOOKUP(C6718,Mapping!$A$1:$C$17,3,0),Mapping!$E$1:$F$6,2,0)</f>
        <v>Vùng 01</v>
      </c>
    </row>
    <row r="6719" spans="1:17" x14ac:dyDescent="0.3">
      <c r="A6719" s="33">
        <v>44865</v>
      </c>
      <c r="B6719">
        <v>2630</v>
      </c>
      <c r="C6719">
        <v>48</v>
      </c>
      <c r="D6719" s="38" t="s">
        <v>77</v>
      </c>
      <c r="E6719" s="2" t="s">
        <v>41</v>
      </c>
      <c r="F6719">
        <v>1333715</v>
      </c>
      <c r="G6719" s="44">
        <f t="shared" si="728"/>
        <v>44562</v>
      </c>
      <c r="H6719" s="50">
        <f t="shared" si="729"/>
        <v>304</v>
      </c>
      <c r="I6719" s="50">
        <f t="shared" si="730"/>
        <v>17958860.800000001</v>
      </c>
      <c r="J6719" s="46">
        <v>590752</v>
      </c>
      <c r="K6719" s="2" t="s">
        <v>34</v>
      </c>
      <c r="L6719" s="52" t="str">
        <f t="shared" si="731"/>
        <v>20221031VND</v>
      </c>
      <c r="M6719">
        <f>VLOOKUP(L6719,Mapping!$H$1:$K$25,4,0)</f>
        <v>1</v>
      </c>
      <c r="N6719">
        <f t="shared" si="732"/>
        <v>1.3337150000000001E-3</v>
      </c>
      <c r="O6719">
        <f t="shared" si="733"/>
        <v>5.9075200000000005E-4</v>
      </c>
      <c r="P6719">
        <f t="shared" si="734"/>
        <v>1.79588608E-2</v>
      </c>
      <c r="Q6719" t="str">
        <f>VLOOKUP(VLOOKUP(C6719,Mapping!$A$1:$C$17,3,0),Mapping!$E$1:$F$6,2,0)</f>
        <v>Vùng 01</v>
      </c>
    </row>
    <row r="6720" spans="1:17" x14ac:dyDescent="0.3">
      <c r="A6720" s="33">
        <v>44865</v>
      </c>
      <c r="B6720">
        <v>2633</v>
      </c>
      <c r="C6720">
        <v>40</v>
      </c>
      <c r="D6720" s="38" t="s">
        <v>77</v>
      </c>
      <c r="E6720" s="2" t="s">
        <v>43</v>
      </c>
      <c r="F6720">
        <v>442790</v>
      </c>
      <c r="G6720" s="44">
        <f t="shared" si="728"/>
        <v>44562</v>
      </c>
      <c r="H6720" s="50">
        <f t="shared" si="729"/>
        <v>304</v>
      </c>
      <c r="I6720" s="50">
        <f t="shared" si="730"/>
        <v>23201827.199999999</v>
      </c>
      <c r="J6720" s="46">
        <v>763218</v>
      </c>
      <c r="K6720" s="2" t="s">
        <v>34</v>
      </c>
      <c r="L6720" s="52" t="str">
        <f t="shared" si="731"/>
        <v>20221031VND</v>
      </c>
      <c r="M6720">
        <f>VLOOKUP(L6720,Mapping!$H$1:$K$25,4,0)</f>
        <v>1</v>
      </c>
      <c r="N6720">
        <f t="shared" si="732"/>
        <v>4.4278999999999998E-4</v>
      </c>
      <c r="O6720">
        <f t="shared" si="733"/>
        <v>7.6321799999999997E-4</v>
      </c>
      <c r="P6720">
        <f t="shared" si="734"/>
        <v>2.32018272E-2</v>
      </c>
      <c r="Q6720" t="str">
        <f>VLOOKUP(VLOOKUP(C6720,Mapping!$A$1:$C$17,3,0),Mapping!$E$1:$F$6,2,0)</f>
        <v>Vùng 01</v>
      </c>
    </row>
    <row r="6721" spans="1:17" x14ac:dyDescent="0.3">
      <c r="A6721" s="33">
        <v>44865</v>
      </c>
      <c r="B6721">
        <v>2633</v>
      </c>
      <c r="C6721">
        <v>40</v>
      </c>
      <c r="D6721" s="38" t="s">
        <v>77</v>
      </c>
      <c r="E6721" s="2" t="s">
        <v>41</v>
      </c>
      <c r="F6721">
        <v>103816</v>
      </c>
      <c r="G6721" s="44">
        <f t="shared" si="728"/>
        <v>44562</v>
      </c>
      <c r="H6721" s="50">
        <f t="shared" si="729"/>
        <v>304</v>
      </c>
      <c r="I6721" s="50">
        <f t="shared" si="730"/>
        <v>32519092.800000001</v>
      </c>
      <c r="J6721" s="46">
        <v>1069707</v>
      </c>
      <c r="K6721" s="2" t="s">
        <v>34</v>
      </c>
      <c r="L6721" s="52" t="str">
        <f t="shared" si="731"/>
        <v>20221031VND</v>
      </c>
      <c r="M6721">
        <f>VLOOKUP(L6721,Mapping!$H$1:$K$25,4,0)</f>
        <v>1</v>
      </c>
      <c r="N6721">
        <f t="shared" si="732"/>
        <v>1.03816E-4</v>
      </c>
      <c r="O6721">
        <f t="shared" si="733"/>
        <v>1.069707E-3</v>
      </c>
      <c r="P6721">
        <f t="shared" si="734"/>
        <v>3.2519092800000003E-2</v>
      </c>
      <c r="Q6721" t="str">
        <f>VLOOKUP(VLOOKUP(C6721,Mapping!$A$1:$C$17,3,0),Mapping!$E$1:$F$6,2,0)</f>
        <v>Vùng 01</v>
      </c>
    </row>
    <row r="6722" spans="1:17" x14ac:dyDescent="0.3">
      <c r="A6722" s="33">
        <v>44865</v>
      </c>
      <c r="B6722">
        <v>2634</v>
      </c>
      <c r="C6722">
        <v>23</v>
      </c>
      <c r="D6722" s="38" t="s">
        <v>77</v>
      </c>
      <c r="E6722" s="2" t="s">
        <v>41</v>
      </c>
      <c r="F6722">
        <v>1617338</v>
      </c>
      <c r="G6722" s="44">
        <f t="shared" ref="G6722:G6785" si="735">DATE(YEAR(A6722),1,1)</f>
        <v>44562</v>
      </c>
      <c r="H6722" s="50">
        <f t="shared" ref="H6722:H6785" si="736">DATEDIF(G6722,A6722,"D")+1</f>
        <v>304</v>
      </c>
      <c r="I6722" s="50">
        <f t="shared" si="730"/>
        <v>54304249.600000001</v>
      </c>
      <c r="J6722" s="46">
        <v>1786324</v>
      </c>
      <c r="K6722" s="2" t="s">
        <v>34</v>
      </c>
      <c r="L6722" s="52" t="str">
        <f t="shared" si="731"/>
        <v>20221031VND</v>
      </c>
      <c r="M6722">
        <f>VLOOKUP(L6722,Mapping!$H$1:$K$25,4,0)</f>
        <v>1</v>
      </c>
      <c r="N6722">
        <f t="shared" si="732"/>
        <v>1.6173380000000001E-3</v>
      </c>
      <c r="O6722">
        <f t="shared" si="733"/>
        <v>1.7863239999999999E-3</v>
      </c>
      <c r="P6722">
        <f t="shared" si="734"/>
        <v>5.43042496E-2</v>
      </c>
      <c r="Q6722" t="str">
        <f>VLOOKUP(VLOOKUP(C6722,Mapping!$A$1:$C$17,3,0),Mapping!$E$1:$F$6,2,0)</f>
        <v>Vùng 02</v>
      </c>
    </row>
    <row r="6723" spans="1:17" x14ac:dyDescent="0.3">
      <c r="A6723" s="33">
        <v>44865</v>
      </c>
      <c r="B6723">
        <v>2636</v>
      </c>
      <c r="C6723">
        <v>23</v>
      </c>
      <c r="D6723" s="38" t="s">
        <v>77</v>
      </c>
      <c r="E6723" s="2" t="s">
        <v>41</v>
      </c>
      <c r="F6723">
        <v>669996</v>
      </c>
      <c r="G6723" s="44">
        <f t="shared" si="735"/>
        <v>44562</v>
      </c>
      <c r="H6723" s="50">
        <f t="shared" si="736"/>
        <v>304</v>
      </c>
      <c r="I6723" s="50">
        <f t="shared" ref="I6723:I6786" si="737">H6723*(J6723/10)*M6723</f>
        <v>1333176424499.2</v>
      </c>
      <c r="J6723" s="46">
        <v>1871564</v>
      </c>
      <c r="K6723" s="2" t="s">
        <v>35</v>
      </c>
      <c r="L6723" s="52" t="str">
        <f t="shared" ref="L6723:L6786" si="738">CONCATENATE(TEXT(A6723,"YYYYMMDD"),K6723)</f>
        <v>20221031USD</v>
      </c>
      <c r="M6723">
        <f>VLOOKUP(L6723,Mapping!$H$1:$K$25,4,0)</f>
        <v>23432</v>
      </c>
      <c r="N6723">
        <f t="shared" ref="N6723:N6786" si="739">F6723*M6723/10^9</f>
        <v>15.699346272</v>
      </c>
      <c r="O6723">
        <f t="shared" ref="O6723:O6786" si="740">J6723*M6723/10^9</f>
        <v>43.854487648000003</v>
      </c>
      <c r="P6723">
        <f t="shared" ref="P6723:P6786" si="741">I6723/10^9</f>
        <v>1333.1764244992</v>
      </c>
      <c r="Q6723" t="str">
        <f>VLOOKUP(VLOOKUP(C6723,Mapping!$A$1:$C$17,3,0),Mapping!$E$1:$F$6,2,0)</f>
        <v>Vùng 02</v>
      </c>
    </row>
    <row r="6724" spans="1:17" x14ac:dyDescent="0.3">
      <c r="A6724" s="33">
        <v>44865</v>
      </c>
      <c r="B6724">
        <v>2636</v>
      </c>
      <c r="C6724">
        <v>20</v>
      </c>
      <c r="D6724" s="38" t="s">
        <v>77</v>
      </c>
      <c r="E6724" s="2" t="s">
        <v>41</v>
      </c>
      <c r="F6724">
        <v>1275108</v>
      </c>
      <c r="G6724" s="44">
        <f t="shared" si="735"/>
        <v>44562</v>
      </c>
      <c r="H6724" s="50">
        <f t="shared" si="736"/>
        <v>304</v>
      </c>
      <c r="I6724" s="50">
        <f t="shared" si="737"/>
        <v>24209192</v>
      </c>
      <c r="J6724" s="46">
        <v>796355</v>
      </c>
      <c r="K6724" s="2" t="s">
        <v>34</v>
      </c>
      <c r="L6724" s="52" t="str">
        <f t="shared" si="738"/>
        <v>20221031VND</v>
      </c>
      <c r="M6724">
        <f>VLOOKUP(L6724,Mapping!$H$1:$K$25,4,0)</f>
        <v>1</v>
      </c>
      <c r="N6724">
        <f t="shared" si="739"/>
        <v>1.2751080000000001E-3</v>
      </c>
      <c r="O6724">
        <f t="shared" si="740"/>
        <v>7.96355E-4</v>
      </c>
      <c r="P6724">
        <f t="shared" si="741"/>
        <v>2.4209192000000001E-2</v>
      </c>
      <c r="Q6724" t="str">
        <f>VLOOKUP(VLOOKUP(C6724,Mapping!$A$1:$C$17,3,0),Mapping!$E$1:$F$6,2,0)</f>
        <v>Vùng 02</v>
      </c>
    </row>
    <row r="6725" spans="1:17" x14ac:dyDescent="0.3">
      <c r="A6725" s="33">
        <v>44865</v>
      </c>
      <c r="B6725">
        <v>2636</v>
      </c>
      <c r="C6725">
        <v>20</v>
      </c>
      <c r="D6725" s="38" t="s">
        <v>77</v>
      </c>
      <c r="E6725" s="2" t="s">
        <v>41</v>
      </c>
      <c r="F6725">
        <v>1787168</v>
      </c>
      <c r="G6725" s="44">
        <f t="shared" si="735"/>
        <v>44562</v>
      </c>
      <c r="H6725" s="50">
        <f t="shared" si="736"/>
        <v>304</v>
      </c>
      <c r="I6725" s="50">
        <f t="shared" si="737"/>
        <v>373884966067.20001</v>
      </c>
      <c r="J6725" s="46">
        <v>524874</v>
      </c>
      <c r="K6725" s="2" t="s">
        <v>35</v>
      </c>
      <c r="L6725" s="52" t="str">
        <f t="shared" si="738"/>
        <v>20221031USD</v>
      </c>
      <c r="M6725">
        <f>VLOOKUP(L6725,Mapping!$H$1:$K$25,4,0)</f>
        <v>23432</v>
      </c>
      <c r="N6725">
        <f t="shared" si="739"/>
        <v>41.876920576000003</v>
      </c>
      <c r="O6725">
        <f t="shared" si="740"/>
        <v>12.298847567999999</v>
      </c>
      <c r="P6725">
        <f t="shared" si="741"/>
        <v>373.88496606720003</v>
      </c>
      <c r="Q6725" t="str">
        <f>VLOOKUP(VLOOKUP(C6725,Mapping!$A$1:$C$17,3,0),Mapping!$E$1:$F$6,2,0)</f>
        <v>Vùng 02</v>
      </c>
    </row>
    <row r="6726" spans="1:17" x14ac:dyDescent="0.3">
      <c r="A6726" s="33">
        <v>44865</v>
      </c>
      <c r="B6726">
        <v>2639</v>
      </c>
      <c r="C6726">
        <v>24</v>
      </c>
      <c r="D6726" s="38" t="s">
        <v>77</v>
      </c>
      <c r="E6726" s="2" t="s">
        <v>41</v>
      </c>
      <c r="F6726">
        <v>1617357</v>
      </c>
      <c r="G6726" s="44">
        <f t="shared" si="735"/>
        <v>44562</v>
      </c>
      <c r="H6726" s="50">
        <f t="shared" si="736"/>
        <v>304</v>
      </c>
      <c r="I6726" s="50">
        <f t="shared" si="737"/>
        <v>34131478.399999999</v>
      </c>
      <c r="J6726" s="46">
        <v>1122746</v>
      </c>
      <c r="K6726" s="2" t="s">
        <v>34</v>
      </c>
      <c r="L6726" s="52" t="str">
        <f t="shared" si="738"/>
        <v>20221031VND</v>
      </c>
      <c r="M6726">
        <f>VLOOKUP(L6726,Mapping!$H$1:$K$25,4,0)</f>
        <v>1</v>
      </c>
      <c r="N6726">
        <f t="shared" si="739"/>
        <v>1.617357E-3</v>
      </c>
      <c r="O6726">
        <f t="shared" si="740"/>
        <v>1.122746E-3</v>
      </c>
      <c r="P6726">
        <f t="shared" si="741"/>
        <v>3.4131478399999998E-2</v>
      </c>
      <c r="Q6726" t="str">
        <f>VLOOKUP(VLOOKUP(C6726,Mapping!$A$1:$C$17,3,0),Mapping!$E$1:$F$6,2,0)</f>
        <v>Vùng 04</v>
      </c>
    </row>
    <row r="6727" spans="1:17" x14ac:dyDescent="0.3">
      <c r="A6727" s="33">
        <v>44865</v>
      </c>
      <c r="B6727">
        <v>2639</v>
      </c>
      <c r="C6727">
        <v>40</v>
      </c>
      <c r="D6727" s="38" t="s">
        <v>77</v>
      </c>
      <c r="E6727" s="2" t="s">
        <v>41</v>
      </c>
      <c r="F6727">
        <v>1522933</v>
      </c>
      <c r="G6727" s="44">
        <f t="shared" si="735"/>
        <v>44562</v>
      </c>
      <c r="H6727" s="50">
        <f t="shared" si="736"/>
        <v>304</v>
      </c>
      <c r="I6727" s="50">
        <f t="shared" si="737"/>
        <v>32484892.800000001</v>
      </c>
      <c r="J6727" s="46">
        <v>1068582</v>
      </c>
      <c r="K6727" s="2" t="s">
        <v>34</v>
      </c>
      <c r="L6727" s="52" t="str">
        <f t="shared" si="738"/>
        <v>20221031VND</v>
      </c>
      <c r="M6727">
        <f>VLOOKUP(L6727,Mapping!$H$1:$K$25,4,0)</f>
        <v>1</v>
      </c>
      <c r="N6727">
        <f t="shared" si="739"/>
        <v>1.522933E-3</v>
      </c>
      <c r="O6727">
        <f t="shared" si="740"/>
        <v>1.068582E-3</v>
      </c>
      <c r="P6727">
        <f t="shared" si="741"/>
        <v>3.2484892799999998E-2</v>
      </c>
      <c r="Q6727" t="str">
        <f>VLOOKUP(VLOOKUP(C6727,Mapping!$A$1:$C$17,3,0),Mapping!$E$1:$F$6,2,0)</f>
        <v>Vùng 01</v>
      </c>
    </row>
    <row r="6728" spans="1:17" x14ac:dyDescent="0.3">
      <c r="A6728" s="33">
        <v>44865</v>
      </c>
      <c r="B6728">
        <v>2643</v>
      </c>
      <c r="C6728">
        <v>24</v>
      </c>
      <c r="D6728" s="38" t="s">
        <v>77</v>
      </c>
      <c r="E6728" s="2" t="s">
        <v>41</v>
      </c>
      <c r="F6728">
        <v>1991836</v>
      </c>
      <c r="G6728" s="44">
        <f t="shared" si="735"/>
        <v>44562</v>
      </c>
      <c r="H6728" s="50">
        <f t="shared" si="736"/>
        <v>304</v>
      </c>
      <c r="I6728" s="50">
        <f t="shared" si="737"/>
        <v>1637739.2</v>
      </c>
      <c r="J6728" s="46">
        <v>53873</v>
      </c>
      <c r="K6728" s="2" t="s">
        <v>34</v>
      </c>
      <c r="L6728" s="52" t="str">
        <f t="shared" si="738"/>
        <v>20221031VND</v>
      </c>
      <c r="M6728">
        <f>VLOOKUP(L6728,Mapping!$H$1:$K$25,4,0)</f>
        <v>1</v>
      </c>
      <c r="N6728">
        <f t="shared" si="739"/>
        <v>1.9918359999999999E-3</v>
      </c>
      <c r="O6728">
        <f t="shared" si="740"/>
        <v>5.3872999999999997E-5</v>
      </c>
      <c r="P6728">
        <f t="shared" si="741"/>
        <v>1.6377391999999999E-3</v>
      </c>
      <c r="Q6728" t="str">
        <f>VLOOKUP(VLOOKUP(C6728,Mapping!$A$1:$C$17,3,0),Mapping!$E$1:$F$6,2,0)</f>
        <v>Vùng 04</v>
      </c>
    </row>
    <row r="6729" spans="1:17" x14ac:dyDescent="0.3">
      <c r="A6729" s="33">
        <v>44865</v>
      </c>
      <c r="B6729">
        <v>2643</v>
      </c>
      <c r="C6729">
        <v>24</v>
      </c>
      <c r="D6729" s="38" t="s">
        <v>77</v>
      </c>
      <c r="E6729" s="2" t="s">
        <v>41</v>
      </c>
      <c r="F6729">
        <v>1717305</v>
      </c>
      <c r="G6729" s="44">
        <f t="shared" si="735"/>
        <v>44562</v>
      </c>
      <c r="H6729" s="50">
        <f t="shared" si="736"/>
        <v>304</v>
      </c>
      <c r="I6729" s="50">
        <f t="shared" si="737"/>
        <v>1255793.5999999999</v>
      </c>
      <c r="J6729" s="46">
        <v>41309</v>
      </c>
      <c r="K6729" s="2" t="s">
        <v>34</v>
      </c>
      <c r="L6729" s="52" t="str">
        <f t="shared" si="738"/>
        <v>20221031VND</v>
      </c>
      <c r="M6729">
        <f>VLOOKUP(L6729,Mapping!$H$1:$K$25,4,0)</f>
        <v>1</v>
      </c>
      <c r="N6729">
        <f t="shared" si="739"/>
        <v>1.7173049999999999E-3</v>
      </c>
      <c r="O6729">
        <f t="shared" si="740"/>
        <v>4.1309E-5</v>
      </c>
      <c r="P6729">
        <f t="shared" si="741"/>
        <v>1.2557935999999998E-3</v>
      </c>
      <c r="Q6729" t="str">
        <f>VLOOKUP(VLOOKUP(C6729,Mapping!$A$1:$C$17,3,0),Mapping!$E$1:$F$6,2,0)</f>
        <v>Vùng 04</v>
      </c>
    </row>
    <row r="6730" spans="1:17" x14ac:dyDescent="0.3">
      <c r="A6730" s="33">
        <v>44865</v>
      </c>
      <c r="B6730">
        <v>2647</v>
      </c>
      <c r="C6730">
        <v>45</v>
      </c>
      <c r="D6730" s="38" t="s">
        <v>77</v>
      </c>
      <c r="E6730" s="2" t="s">
        <v>41</v>
      </c>
      <c r="F6730">
        <v>592839</v>
      </c>
      <c r="G6730" s="44">
        <f t="shared" si="735"/>
        <v>44562</v>
      </c>
      <c r="H6730" s="50">
        <f t="shared" si="736"/>
        <v>304</v>
      </c>
      <c r="I6730" s="50">
        <f t="shared" si="737"/>
        <v>11301139.200000001</v>
      </c>
      <c r="J6730" s="46">
        <v>371748</v>
      </c>
      <c r="K6730" s="2" t="s">
        <v>34</v>
      </c>
      <c r="L6730" s="52" t="str">
        <f t="shared" si="738"/>
        <v>20221031VND</v>
      </c>
      <c r="M6730">
        <f>VLOOKUP(L6730,Mapping!$H$1:$K$25,4,0)</f>
        <v>1</v>
      </c>
      <c r="N6730">
        <f t="shared" si="739"/>
        <v>5.9283899999999995E-4</v>
      </c>
      <c r="O6730">
        <f t="shared" si="740"/>
        <v>3.7174799999999998E-4</v>
      </c>
      <c r="P6730">
        <f t="shared" si="741"/>
        <v>1.1301139200000001E-2</v>
      </c>
      <c r="Q6730" t="str">
        <f>VLOOKUP(VLOOKUP(C6730,Mapping!$A$1:$C$17,3,0),Mapping!$E$1:$F$6,2,0)</f>
        <v>Vùng 02</v>
      </c>
    </row>
    <row r="6731" spans="1:17" x14ac:dyDescent="0.3">
      <c r="A6731" s="33">
        <v>44865</v>
      </c>
      <c r="B6731">
        <v>2647</v>
      </c>
      <c r="C6731">
        <v>11</v>
      </c>
      <c r="D6731" s="38" t="s">
        <v>77</v>
      </c>
      <c r="E6731" s="2" t="s">
        <v>41</v>
      </c>
      <c r="F6731">
        <v>1565658</v>
      </c>
      <c r="G6731" s="44">
        <f t="shared" si="735"/>
        <v>44562</v>
      </c>
      <c r="H6731" s="50">
        <f t="shared" si="736"/>
        <v>304</v>
      </c>
      <c r="I6731" s="50">
        <f t="shared" si="737"/>
        <v>39997158.399999999</v>
      </c>
      <c r="J6731" s="46">
        <v>1315696</v>
      </c>
      <c r="K6731" s="2" t="s">
        <v>34</v>
      </c>
      <c r="L6731" s="52" t="str">
        <f t="shared" si="738"/>
        <v>20221031VND</v>
      </c>
      <c r="M6731">
        <f>VLOOKUP(L6731,Mapping!$H$1:$K$25,4,0)</f>
        <v>1</v>
      </c>
      <c r="N6731">
        <f t="shared" si="739"/>
        <v>1.5656579999999999E-3</v>
      </c>
      <c r="O6731">
        <f t="shared" si="740"/>
        <v>1.3156960000000001E-3</v>
      </c>
      <c r="P6731">
        <f t="shared" si="741"/>
        <v>3.9997158399999996E-2</v>
      </c>
      <c r="Q6731" t="str">
        <f>VLOOKUP(VLOOKUP(C6731,Mapping!$A$1:$C$17,3,0),Mapping!$E$1:$F$6,2,0)</f>
        <v>Vùng 01</v>
      </c>
    </row>
    <row r="6732" spans="1:17" x14ac:dyDescent="0.3">
      <c r="A6732" s="33">
        <v>44865</v>
      </c>
      <c r="B6732">
        <v>2648</v>
      </c>
      <c r="C6732">
        <v>40</v>
      </c>
      <c r="D6732" s="38" t="s">
        <v>77</v>
      </c>
      <c r="E6732" s="2" t="s">
        <v>41</v>
      </c>
      <c r="F6732">
        <v>407929</v>
      </c>
      <c r="G6732" s="44">
        <f t="shared" si="735"/>
        <v>44562</v>
      </c>
      <c r="H6732" s="50">
        <f t="shared" si="736"/>
        <v>304</v>
      </c>
      <c r="I6732" s="50">
        <f t="shared" si="737"/>
        <v>39466769.600000001</v>
      </c>
      <c r="J6732" s="46">
        <v>1298249</v>
      </c>
      <c r="K6732" s="2" t="s">
        <v>34</v>
      </c>
      <c r="L6732" s="52" t="str">
        <f t="shared" si="738"/>
        <v>20221031VND</v>
      </c>
      <c r="M6732">
        <f>VLOOKUP(L6732,Mapping!$H$1:$K$25,4,0)</f>
        <v>1</v>
      </c>
      <c r="N6732">
        <f t="shared" si="739"/>
        <v>4.0792900000000002E-4</v>
      </c>
      <c r="O6732">
        <f t="shared" si="740"/>
        <v>1.298249E-3</v>
      </c>
      <c r="P6732">
        <f t="shared" si="741"/>
        <v>3.94667696E-2</v>
      </c>
      <c r="Q6732" t="str">
        <f>VLOOKUP(VLOOKUP(C6732,Mapping!$A$1:$C$17,3,0),Mapping!$E$1:$F$6,2,0)</f>
        <v>Vùng 01</v>
      </c>
    </row>
    <row r="6733" spans="1:17" x14ac:dyDescent="0.3">
      <c r="A6733" s="33">
        <v>44865</v>
      </c>
      <c r="B6733">
        <v>2648</v>
      </c>
      <c r="C6733">
        <v>31</v>
      </c>
      <c r="D6733" s="38" t="s">
        <v>77</v>
      </c>
      <c r="E6733" s="2" t="s">
        <v>41</v>
      </c>
      <c r="F6733">
        <v>40165</v>
      </c>
      <c r="G6733" s="44">
        <f t="shared" si="735"/>
        <v>44562</v>
      </c>
      <c r="H6733" s="50">
        <f t="shared" si="736"/>
        <v>304</v>
      </c>
      <c r="I6733" s="50">
        <f t="shared" si="737"/>
        <v>26134059.199999999</v>
      </c>
      <c r="J6733" s="46">
        <v>859673</v>
      </c>
      <c r="K6733" s="2" t="s">
        <v>34</v>
      </c>
      <c r="L6733" s="52" t="str">
        <f t="shared" si="738"/>
        <v>20221031VND</v>
      </c>
      <c r="M6733">
        <f>VLOOKUP(L6733,Mapping!$H$1:$K$25,4,0)</f>
        <v>1</v>
      </c>
      <c r="N6733">
        <f t="shared" si="739"/>
        <v>4.0164999999999999E-5</v>
      </c>
      <c r="O6733">
        <f t="shared" si="740"/>
        <v>8.5967300000000003E-4</v>
      </c>
      <c r="P6733">
        <f t="shared" si="741"/>
        <v>2.61340592E-2</v>
      </c>
      <c r="Q6733" t="str">
        <f>VLOOKUP(VLOOKUP(C6733,Mapping!$A$1:$C$17,3,0),Mapping!$E$1:$F$6,2,0)</f>
        <v>Vùng 03</v>
      </c>
    </row>
    <row r="6734" spans="1:17" x14ac:dyDescent="0.3">
      <c r="A6734" s="33">
        <v>44865</v>
      </c>
      <c r="B6734">
        <v>2649</v>
      </c>
      <c r="C6734">
        <v>34</v>
      </c>
      <c r="D6734" s="38" t="s">
        <v>77</v>
      </c>
      <c r="E6734" s="2" t="s">
        <v>41</v>
      </c>
      <c r="F6734">
        <v>237145</v>
      </c>
      <c r="G6734" s="44">
        <f t="shared" si="735"/>
        <v>44562</v>
      </c>
      <c r="H6734" s="50">
        <f t="shared" si="736"/>
        <v>304</v>
      </c>
      <c r="I6734" s="50">
        <f t="shared" si="737"/>
        <v>490716.8</v>
      </c>
      <c r="J6734" s="46">
        <v>16142</v>
      </c>
      <c r="K6734" s="2" t="s">
        <v>34</v>
      </c>
      <c r="L6734" s="52" t="str">
        <f t="shared" si="738"/>
        <v>20221031VND</v>
      </c>
      <c r="M6734">
        <f>VLOOKUP(L6734,Mapping!$H$1:$K$25,4,0)</f>
        <v>1</v>
      </c>
      <c r="N6734">
        <f t="shared" si="739"/>
        <v>2.3714499999999999E-4</v>
      </c>
      <c r="O6734">
        <f t="shared" si="740"/>
        <v>1.6141999999999999E-5</v>
      </c>
      <c r="P6734">
        <f t="shared" si="741"/>
        <v>4.9071680000000004E-4</v>
      </c>
      <c r="Q6734" t="str">
        <f>VLOOKUP(VLOOKUP(C6734,Mapping!$A$1:$C$17,3,0),Mapping!$E$1:$F$6,2,0)</f>
        <v>Vùng 02</v>
      </c>
    </row>
    <row r="6735" spans="1:17" x14ac:dyDescent="0.3">
      <c r="A6735" s="33">
        <v>44865</v>
      </c>
      <c r="B6735">
        <v>2649</v>
      </c>
      <c r="C6735">
        <v>20</v>
      </c>
      <c r="D6735" s="38" t="s">
        <v>77</v>
      </c>
      <c r="E6735" s="2" t="s">
        <v>41</v>
      </c>
      <c r="F6735">
        <v>1666553</v>
      </c>
      <c r="G6735" s="44">
        <f t="shared" si="735"/>
        <v>44562</v>
      </c>
      <c r="H6735" s="50">
        <f t="shared" si="736"/>
        <v>304</v>
      </c>
      <c r="I6735" s="50">
        <f t="shared" si="737"/>
        <v>10553268.799999999</v>
      </c>
      <c r="J6735" s="46">
        <v>347147</v>
      </c>
      <c r="K6735" s="2" t="s">
        <v>34</v>
      </c>
      <c r="L6735" s="52" t="str">
        <f t="shared" si="738"/>
        <v>20221031VND</v>
      </c>
      <c r="M6735">
        <f>VLOOKUP(L6735,Mapping!$H$1:$K$25,4,0)</f>
        <v>1</v>
      </c>
      <c r="N6735">
        <f t="shared" si="739"/>
        <v>1.6665530000000001E-3</v>
      </c>
      <c r="O6735">
        <f t="shared" si="740"/>
        <v>3.4714700000000002E-4</v>
      </c>
      <c r="P6735">
        <f t="shared" si="741"/>
        <v>1.05532688E-2</v>
      </c>
      <c r="Q6735" t="str">
        <f>VLOOKUP(VLOOKUP(C6735,Mapping!$A$1:$C$17,3,0),Mapping!$E$1:$F$6,2,0)</f>
        <v>Vùng 02</v>
      </c>
    </row>
    <row r="6736" spans="1:17" x14ac:dyDescent="0.3">
      <c r="A6736" s="33">
        <v>44865</v>
      </c>
      <c r="B6736">
        <v>2652</v>
      </c>
      <c r="C6736">
        <v>23</v>
      </c>
      <c r="D6736" s="38" t="s">
        <v>77</v>
      </c>
      <c r="E6736" s="2" t="s">
        <v>41</v>
      </c>
      <c r="F6736">
        <v>413132</v>
      </c>
      <c r="G6736" s="44">
        <f t="shared" si="735"/>
        <v>44562</v>
      </c>
      <c r="H6736" s="50">
        <f t="shared" si="736"/>
        <v>304</v>
      </c>
      <c r="I6736" s="50">
        <f t="shared" si="737"/>
        <v>16140880</v>
      </c>
      <c r="J6736" s="46">
        <v>530950</v>
      </c>
      <c r="K6736" s="2" t="s">
        <v>34</v>
      </c>
      <c r="L6736" s="52" t="str">
        <f t="shared" si="738"/>
        <v>20221031VND</v>
      </c>
      <c r="M6736">
        <f>VLOOKUP(L6736,Mapping!$H$1:$K$25,4,0)</f>
        <v>1</v>
      </c>
      <c r="N6736">
        <f t="shared" si="739"/>
        <v>4.1313199999999997E-4</v>
      </c>
      <c r="O6736">
        <f t="shared" si="740"/>
        <v>5.3094999999999998E-4</v>
      </c>
      <c r="P6736">
        <f t="shared" si="741"/>
        <v>1.614088E-2</v>
      </c>
      <c r="Q6736" t="str">
        <f>VLOOKUP(VLOOKUP(C6736,Mapping!$A$1:$C$17,3,0),Mapping!$E$1:$F$6,2,0)</f>
        <v>Vùng 02</v>
      </c>
    </row>
    <row r="6737" spans="1:17" x14ac:dyDescent="0.3">
      <c r="A6737" s="33">
        <v>44865</v>
      </c>
      <c r="B6737">
        <v>2653</v>
      </c>
      <c r="C6737">
        <v>24</v>
      </c>
      <c r="D6737" s="38" t="s">
        <v>77</v>
      </c>
      <c r="E6737" s="2" t="s">
        <v>41</v>
      </c>
      <c r="F6737">
        <v>364538</v>
      </c>
      <c r="G6737" s="44">
        <f t="shared" si="735"/>
        <v>44562</v>
      </c>
      <c r="H6737" s="50">
        <f t="shared" si="736"/>
        <v>304</v>
      </c>
      <c r="I6737" s="50">
        <f t="shared" si="737"/>
        <v>24202200</v>
      </c>
      <c r="J6737" s="46">
        <v>796125</v>
      </c>
      <c r="K6737" s="2" t="s">
        <v>34</v>
      </c>
      <c r="L6737" s="52" t="str">
        <f t="shared" si="738"/>
        <v>20221031VND</v>
      </c>
      <c r="M6737">
        <f>VLOOKUP(L6737,Mapping!$H$1:$K$25,4,0)</f>
        <v>1</v>
      </c>
      <c r="N6737">
        <f t="shared" si="739"/>
        <v>3.6453800000000003E-4</v>
      </c>
      <c r="O6737">
        <f t="shared" si="740"/>
        <v>7.9612499999999996E-4</v>
      </c>
      <c r="P6737">
        <f t="shared" si="741"/>
        <v>2.42022E-2</v>
      </c>
      <c r="Q6737" t="str">
        <f>VLOOKUP(VLOOKUP(C6737,Mapping!$A$1:$C$17,3,0),Mapping!$E$1:$F$6,2,0)</f>
        <v>Vùng 04</v>
      </c>
    </row>
    <row r="6738" spans="1:17" x14ac:dyDescent="0.3">
      <c r="A6738" s="33">
        <v>44865</v>
      </c>
      <c r="B6738">
        <v>2653</v>
      </c>
      <c r="C6738">
        <v>43</v>
      </c>
      <c r="D6738" s="38" t="s">
        <v>77</v>
      </c>
      <c r="E6738" s="2" t="s">
        <v>41</v>
      </c>
      <c r="F6738">
        <v>9537762</v>
      </c>
      <c r="G6738" s="44">
        <f t="shared" si="735"/>
        <v>44562</v>
      </c>
      <c r="H6738" s="50">
        <f t="shared" si="736"/>
        <v>304</v>
      </c>
      <c r="I6738" s="50">
        <f t="shared" si="737"/>
        <v>251681387.20000002</v>
      </c>
      <c r="J6738" s="46">
        <v>8278993</v>
      </c>
      <c r="K6738" s="2" t="s">
        <v>34</v>
      </c>
      <c r="L6738" s="52" t="str">
        <f t="shared" si="738"/>
        <v>20221031VND</v>
      </c>
      <c r="M6738">
        <f>VLOOKUP(L6738,Mapping!$H$1:$K$25,4,0)</f>
        <v>1</v>
      </c>
      <c r="N6738">
        <f t="shared" si="739"/>
        <v>9.537762E-3</v>
      </c>
      <c r="O6738">
        <f t="shared" si="740"/>
        <v>8.2789930000000001E-3</v>
      </c>
      <c r="P6738">
        <f t="shared" si="741"/>
        <v>0.2516813872</v>
      </c>
      <c r="Q6738" t="str">
        <f>VLOOKUP(VLOOKUP(C6738,Mapping!$A$1:$C$17,3,0),Mapping!$E$1:$F$6,2,0)</f>
        <v>Vùng 04</v>
      </c>
    </row>
    <row r="6739" spans="1:17" x14ac:dyDescent="0.3">
      <c r="A6739" s="33">
        <v>44865</v>
      </c>
      <c r="B6739">
        <v>2653</v>
      </c>
      <c r="C6739">
        <v>43</v>
      </c>
      <c r="D6739" s="38" t="s">
        <v>77</v>
      </c>
      <c r="E6739" s="2" t="s">
        <v>41</v>
      </c>
      <c r="F6739">
        <v>1636561</v>
      </c>
      <c r="G6739" s="44">
        <f t="shared" si="735"/>
        <v>44562</v>
      </c>
      <c r="H6739" s="50">
        <f t="shared" si="736"/>
        <v>304</v>
      </c>
      <c r="I6739" s="50">
        <f t="shared" si="737"/>
        <v>116886689152</v>
      </c>
      <c r="J6739" s="46">
        <v>164090</v>
      </c>
      <c r="K6739" s="2" t="s">
        <v>35</v>
      </c>
      <c r="L6739" s="52" t="str">
        <f t="shared" si="738"/>
        <v>20221031USD</v>
      </c>
      <c r="M6739">
        <f>VLOOKUP(L6739,Mapping!$H$1:$K$25,4,0)</f>
        <v>23432</v>
      </c>
      <c r="N6739">
        <f t="shared" si="739"/>
        <v>38.347897351999997</v>
      </c>
      <c r="O6739">
        <f t="shared" si="740"/>
        <v>3.8449568799999998</v>
      </c>
      <c r="P6739">
        <f t="shared" si="741"/>
        <v>116.886689152</v>
      </c>
      <c r="Q6739" t="str">
        <f>VLOOKUP(VLOOKUP(C6739,Mapping!$A$1:$C$17,3,0),Mapping!$E$1:$F$6,2,0)</f>
        <v>Vùng 04</v>
      </c>
    </row>
    <row r="6740" spans="1:17" x14ac:dyDescent="0.3">
      <c r="A6740" s="33">
        <v>44865</v>
      </c>
      <c r="B6740">
        <v>2654</v>
      </c>
      <c r="C6740">
        <v>34</v>
      </c>
      <c r="D6740" s="38" t="s">
        <v>77</v>
      </c>
      <c r="E6740" s="2" t="s">
        <v>41</v>
      </c>
      <c r="F6740">
        <v>625807</v>
      </c>
      <c r="G6740" s="44">
        <f t="shared" si="735"/>
        <v>44562</v>
      </c>
      <c r="H6740" s="50">
        <f t="shared" si="736"/>
        <v>304</v>
      </c>
      <c r="I6740" s="50">
        <f t="shared" si="737"/>
        <v>49737379.199999996</v>
      </c>
      <c r="J6740" s="46">
        <v>1636098</v>
      </c>
      <c r="K6740" s="2" t="s">
        <v>34</v>
      </c>
      <c r="L6740" s="52" t="str">
        <f t="shared" si="738"/>
        <v>20221031VND</v>
      </c>
      <c r="M6740">
        <f>VLOOKUP(L6740,Mapping!$H$1:$K$25,4,0)</f>
        <v>1</v>
      </c>
      <c r="N6740">
        <f t="shared" si="739"/>
        <v>6.2580700000000003E-4</v>
      </c>
      <c r="O6740">
        <f t="shared" si="740"/>
        <v>1.6360979999999999E-3</v>
      </c>
      <c r="P6740">
        <f t="shared" si="741"/>
        <v>4.9737379199999994E-2</v>
      </c>
      <c r="Q6740" t="str">
        <f>VLOOKUP(VLOOKUP(C6740,Mapping!$A$1:$C$17,3,0),Mapping!$E$1:$F$6,2,0)</f>
        <v>Vùng 02</v>
      </c>
    </row>
    <row r="6741" spans="1:17" x14ac:dyDescent="0.3">
      <c r="A6741" s="33">
        <v>44865</v>
      </c>
      <c r="B6741">
        <v>2658</v>
      </c>
      <c r="C6741">
        <v>40</v>
      </c>
      <c r="D6741" s="38" t="s">
        <v>77</v>
      </c>
      <c r="E6741" s="2" t="s">
        <v>41</v>
      </c>
      <c r="F6741">
        <v>1259491</v>
      </c>
      <c r="G6741" s="44">
        <f t="shared" si="735"/>
        <v>44562</v>
      </c>
      <c r="H6741" s="50">
        <f t="shared" si="736"/>
        <v>304</v>
      </c>
      <c r="I6741" s="50">
        <f t="shared" si="737"/>
        <v>25332958.400000002</v>
      </c>
      <c r="J6741" s="46">
        <v>833321</v>
      </c>
      <c r="K6741" s="2" t="s">
        <v>34</v>
      </c>
      <c r="L6741" s="52" t="str">
        <f t="shared" si="738"/>
        <v>20221031VND</v>
      </c>
      <c r="M6741">
        <f>VLOOKUP(L6741,Mapping!$H$1:$K$25,4,0)</f>
        <v>1</v>
      </c>
      <c r="N6741">
        <f t="shared" si="739"/>
        <v>1.259491E-3</v>
      </c>
      <c r="O6741">
        <f t="shared" si="740"/>
        <v>8.3332100000000004E-4</v>
      </c>
      <c r="P6741">
        <f t="shared" si="741"/>
        <v>2.5332958400000001E-2</v>
      </c>
      <c r="Q6741" t="str">
        <f>VLOOKUP(VLOOKUP(C6741,Mapping!$A$1:$C$17,3,0),Mapping!$E$1:$F$6,2,0)</f>
        <v>Vùng 01</v>
      </c>
    </row>
    <row r="6742" spans="1:17" x14ac:dyDescent="0.3">
      <c r="A6742" s="33">
        <v>44865</v>
      </c>
      <c r="B6742">
        <v>2659</v>
      </c>
      <c r="C6742">
        <v>40</v>
      </c>
      <c r="D6742" s="38" t="s">
        <v>77</v>
      </c>
      <c r="E6742" s="2" t="s">
        <v>41</v>
      </c>
      <c r="F6742">
        <v>596768</v>
      </c>
      <c r="G6742" s="44">
        <f t="shared" si="735"/>
        <v>44562</v>
      </c>
      <c r="H6742" s="50">
        <f t="shared" si="736"/>
        <v>304</v>
      </c>
      <c r="I6742" s="50">
        <f t="shared" si="737"/>
        <v>691845396339.19995</v>
      </c>
      <c r="J6742" s="46">
        <v>971239</v>
      </c>
      <c r="K6742" s="2" t="s">
        <v>35</v>
      </c>
      <c r="L6742" s="52" t="str">
        <f t="shared" si="738"/>
        <v>20221031USD</v>
      </c>
      <c r="M6742">
        <f>VLOOKUP(L6742,Mapping!$H$1:$K$25,4,0)</f>
        <v>23432</v>
      </c>
      <c r="N6742">
        <f t="shared" si="739"/>
        <v>13.983467775999999</v>
      </c>
      <c r="O6742">
        <f t="shared" si="740"/>
        <v>22.758072248000001</v>
      </c>
      <c r="P6742">
        <f t="shared" si="741"/>
        <v>691.84539633919997</v>
      </c>
      <c r="Q6742" t="str">
        <f>VLOOKUP(VLOOKUP(C6742,Mapping!$A$1:$C$17,3,0),Mapping!$E$1:$F$6,2,0)</f>
        <v>Vùng 01</v>
      </c>
    </row>
    <row r="6743" spans="1:17" x14ac:dyDescent="0.3">
      <c r="A6743" s="33">
        <v>44865</v>
      </c>
      <c r="B6743">
        <v>2659</v>
      </c>
      <c r="C6743">
        <v>34</v>
      </c>
      <c r="D6743" s="38" t="s">
        <v>77</v>
      </c>
      <c r="E6743" s="2" t="s">
        <v>41</v>
      </c>
      <c r="F6743">
        <v>6203554</v>
      </c>
      <c r="G6743" s="44">
        <f t="shared" si="735"/>
        <v>44562</v>
      </c>
      <c r="H6743" s="50">
        <f t="shared" si="736"/>
        <v>304</v>
      </c>
      <c r="I6743" s="50">
        <f t="shared" si="737"/>
        <v>240112363.20000002</v>
      </c>
      <c r="J6743" s="46">
        <v>7898433</v>
      </c>
      <c r="K6743" s="2" t="s">
        <v>34</v>
      </c>
      <c r="L6743" s="52" t="str">
        <f t="shared" si="738"/>
        <v>20221031VND</v>
      </c>
      <c r="M6743">
        <f>VLOOKUP(L6743,Mapping!$H$1:$K$25,4,0)</f>
        <v>1</v>
      </c>
      <c r="N6743">
        <f t="shared" si="739"/>
        <v>6.203554E-3</v>
      </c>
      <c r="O6743">
        <f t="shared" si="740"/>
        <v>7.8984329999999998E-3</v>
      </c>
      <c r="P6743">
        <f t="shared" si="741"/>
        <v>0.24011236320000001</v>
      </c>
      <c r="Q6743" t="str">
        <f>VLOOKUP(VLOOKUP(C6743,Mapping!$A$1:$C$17,3,0),Mapping!$E$1:$F$6,2,0)</f>
        <v>Vùng 02</v>
      </c>
    </row>
    <row r="6744" spans="1:17" x14ac:dyDescent="0.3">
      <c r="A6744" s="33">
        <v>44865</v>
      </c>
      <c r="B6744">
        <v>2659</v>
      </c>
      <c r="C6744">
        <v>40</v>
      </c>
      <c r="D6744" s="38" t="s">
        <v>77</v>
      </c>
      <c r="E6744" s="2" t="s">
        <v>41</v>
      </c>
      <c r="F6744">
        <v>1927890</v>
      </c>
      <c r="G6744" s="44">
        <f t="shared" si="735"/>
        <v>44562</v>
      </c>
      <c r="H6744" s="50">
        <f t="shared" si="736"/>
        <v>304</v>
      </c>
      <c r="I6744" s="50">
        <f t="shared" si="737"/>
        <v>47174203.199999996</v>
      </c>
      <c r="J6744" s="46">
        <v>1551783</v>
      </c>
      <c r="K6744" s="2" t="s">
        <v>34</v>
      </c>
      <c r="L6744" s="52" t="str">
        <f t="shared" si="738"/>
        <v>20221031VND</v>
      </c>
      <c r="M6744">
        <f>VLOOKUP(L6744,Mapping!$H$1:$K$25,4,0)</f>
        <v>1</v>
      </c>
      <c r="N6744">
        <f t="shared" si="739"/>
        <v>1.92789E-3</v>
      </c>
      <c r="O6744">
        <f t="shared" si="740"/>
        <v>1.5517829999999999E-3</v>
      </c>
      <c r="P6744">
        <f t="shared" si="741"/>
        <v>4.7174203199999994E-2</v>
      </c>
      <c r="Q6744" t="str">
        <f>VLOOKUP(VLOOKUP(C6744,Mapping!$A$1:$C$17,3,0),Mapping!$E$1:$F$6,2,0)</f>
        <v>Vùng 01</v>
      </c>
    </row>
    <row r="6745" spans="1:17" x14ac:dyDescent="0.3">
      <c r="A6745" s="33">
        <v>44865</v>
      </c>
      <c r="B6745">
        <v>2659</v>
      </c>
      <c r="C6745">
        <v>34</v>
      </c>
      <c r="D6745" s="38" t="s">
        <v>77</v>
      </c>
      <c r="E6745" s="2" t="s">
        <v>41</v>
      </c>
      <c r="F6745">
        <v>1369928</v>
      </c>
      <c r="G6745" s="44">
        <f t="shared" si="735"/>
        <v>44562</v>
      </c>
      <c r="H6745" s="50">
        <f t="shared" si="736"/>
        <v>304</v>
      </c>
      <c r="I6745" s="50">
        <f t="shared" si="737"/>
        <v>55408073.600000001</v>
      </c>
      <c r="J6745" s="46">
        <v>1822634</v>
      </c>
      <c r="K6745" s="2" t="s">
        <v>34</v>
      </c>
      <c r="L6745" s="52" t="str">
        <f t="shared" si="738"/>
        <v>20221031VND</v>
      </c>
      <c r="M6745">
        <f>VLOOKUP(L6745,Mapping!$H$1:$K$25,4,0)</f>
        <v>1</v>
      </c>
      <c r="N6745">
        <f t="shared" si="739"/>
        <v>1.3699280000000001E-3</v>
      </c>
      <c r="O6745">
        <f t="shared" si="740"/>
        <v>1.8226340000000001E-3</v>
      </c>
      <c r="P6745">
        <f t="shared" si="741"/>
        <v>5.5408073600000003E-2</v>
      </c>
      <c r="Q6745" t="str">
        <f>VLOOKUP(VLOOKUP(C6745,Mapping!$A$1:$C$17,3,0),Mapping!$E$1:$F$6,2,0)</f>
        <v>Vùng 02</v>
      </c>
    </row>
    <row r="6746" spans="1:17" x14ac:dyDescent="0.3">
      <c r="A6746" s="33">
        <v>44865</v>
      </c>
      <c r="B6746">
        <v>2660</v>
      </c>
      <c r="C6746">
        <v>34</v>
      </c>
      <c r="D6746" s="38" t="s">
        <v>77</v>
      </c>
      <c r="E6746" s="2" t="s">
        <v>41</v>
      </c>
      <c r="F6746">
        <v>535287</v>
      </c>
      <c r="G6746" s="44">
        <f t="shared" si="735"/>
        <v>44562</v>
      </c>
      <c r="H6746" s="50">
        <f t="shared" si="736"/>
        <v>304</v>
      </c>
      <c r="I6746" s="50">
        <f t="shared" si="737"/>
        <v>45603739.199999996</v>
      </c>
      <c r="J6746" s="46">
        <v>1500123</v>
      </c>
      <c r="K6746" s="2" t="s">
        <v>34</v>
      </c>
      <c r="L6746" s="52" t="str">
        <f t="shared" si="738"/>
        <v>20221031VND</v>
      </c>
      <c r="M6746">
        <f>VLOOKUP(L6746,Mapping!$H$1:$K$25,4,0)</f>
        <v>1</v>
      </c>
      <c r="N6746">
        <f t="shared" si="739"/>
        <v>5.3528699999999996E-4</v>
      </c>
      <c r="O6746">
        <f t="shared" si="740"/>
        <v>1.5001229999999999E-3</v>
      </c>
      <c r="P6746">
        <f t="shared" si="741"/>
        <v>4.5603739199999993E-2</v>
      </c>
      <c r="Q6746" t="str">
        <f>VLOOKUP(VLOOKUP(C6746,Mapping!$A$1:$C$17,3,0),Mapping!$E$1:$F$6,2,0)</f>
        <v>Vùng 02</v>
      </c>
    </row>
    <row r="6747" spans="1:17" x14ac:dyDescent="0.3">
      <c r="A6747" s="33">
        <v>44865</v>
      </c>
      <c r="B6747">
        <v>2660</v>
      </c>
      <c r="C6747">
        <v>23</v>
      </c>
      <c r="D6747" s="38" t="s">
        <v>77</v>
      </c>
      <c r="E6747" s="2" t="s">
        <v>41</v>
      </c>
      <c r="F6747">
        <v>509492</v>
      </c>
      <c r="G6747" s="44">
        <f t="shared" si="735"/>
        <v>44562</v>
      </c>
      <c r="H6747" s="50">
        <f t="shared" si="736"/>
        <v>304</v>
      </c>
      <c r="I6747" s="50">
        <f t="shared" si="737"/>
        <v>23895828.800000001</v>
      </c>
      <c r="J6747" s="46">
        <v>786047</v>
      </c>
      <c r="K6747" s="2" t="s">
        <v>34</v>
      </c>
      <c r="L6747" s="52" t="str">
        <f t="shared" si="738"/>
        <v>20221031VND</v>
      </c>
      <c r="M6747">
        <f>VLOOKUP(L6747,Mapping!$H$1:$K$25,4,0)</f>
        <v>1</v>
      </c>
      <c r="N6747">
        <f t="shared" si="739"/>
        <v>5.0949199999999995E-4</v>
      </c>
      <c r="O6747">
        <f t="shared" si="740"/>
        <v>7.86047E-4</v>
      </c>
      <c r="P6747">
        <f t="shared" si="741"/>
        <v>2.3895828800000001E-2</v>
      </c>
      <c r="Q6747" t="str">
        <f>VLOOKUP(VLOOKUP(C6747,Mapping!$A$1:$C$17,3,0),Mapping!$E$1:$F$6,2,0)</f>
        <v>Vùng 02</v>
      </c>
    </row>
    <row r="6748" spans="1:17" x14ac:dyDescent="0.3">
      <c r="A6748" s="33">
        <v>44865</v>
      </c>
      <c r="B6748">
        <v>2661</v>
      </c>
      <c r="C6748">
        <v>26</v>
      </c>
      <c r="D6748" s="38" t="s">
        <v>77</v>
      </c>
      <c r="E6748" s="2" t="s">
        <v>43</v>
      </c>
      <c r="F6748">
        <v>1267637</v>
      </c>
      <c r="G6748" s="44">
        <f t="shared" si="735"/>
        <v>44562</v>
      </c>
      <c r="H6748" s="50">
        <f t="shared" si="736"/>
        <v>304</v>
      </c>
      <c r="I6748" s="50">
        <f t="shared" si="737"/>
        <v>415112</v>
      </c>
      <c r="J6748" s="46">
        <v>13655</v>
      </c>
      <c r="K6748" s="2" t="s">
        <v>34</v>
      </c>
      <c r="L6748" s="52" t="str">
        <f t="shared" si="738"/>
        <v>20221031VND</v>
      </c>
      <c r="M6748">
        <f>VLOOKUP(L6748,Mapping!$H$1:$K$25,4,0)</f>
        <v>1</v>
      </c>
      <c r="N6748">
        <f t="shared" si="739"/>
        <v>1.2676370000000001E-3</v>
      </c>
      <c r="O6748">
        <f t="shared" si="740"/>
        <v>1.3655000000000001E-5</v>
      </c>
      <c r="P6748">
        <f t="shared" si="741"/>
        <v>4.1511199999999998E-4</v>
      </c>
      <c r="Q6748" t="str">
        <f>VLOOKUP(VLOOKUP(C6748,Mapping!$A$1:$C$17,3,0),Mapping!$E$1:$F$6,2,0)</f>
        <v>Vùng 04</v>
      </c>
    </row>
    <row r="6749" spans="1:17" x14ac:dyDescent="0.3">
      <c r="A6749" s="33">
        <v>44865</v>
      </c>
      <c r="B6749">
        <v>2661</v>
      </c>
      <c r="C6749">
        <v>26</v>
      </c>
      <c r="D6749" s="38" t="s">
        <v>77</v>
      </c>
      <c r="E6749" s="2" t="s">
        <v>41</v>
      </c>
      <c r="F6749">
        <v>47631</v>
      </c>
      <c r="G6749" s="44">
        <f t="shared" si="735"/>
        <v>44562</v>
      </c>
      <c r="H6749" s="50">
        <f t="shared" si="736"/>
        <v>304</v>
      </c>
      <c r="I6749" s="50">
        <f t="shared" si="737"/>
        <v>4803625.5999999996</v>
      </c>
      <c r="J6749" s="46">
        <v>158014</v>
      </c>
      <c r="K6749" s="2" t="s">
        <v>34</v>
      </c>
      <c r="L6749" s="52" t="str">
        <f t="shared" si="738"/>
        <v>20221031VND</v>
      </c>
      <c r="M6749">
        <f>VLOOKUP(L6749,Mapping!$H$1:$K$25,4,0)</f>
        <v>1</v>
      </c>
      <c r="N6749">
        <f t="shared" si="739"/>
        <v>4.7630999999999998E-5</v>
      </c>
      <c r="O6749">
        <f t="shared" si="740"/>
        <v>1.58014E-4</v>
      </c>
      <c r="P6749">
        <f t="shared" si="741"/>
        <v>4.8036255999999999E-3</v>
      </c>
      <c r="Q6749" t="str">
        <f>VLOOKUP(VLOOKUP(C6749,Mapping!$A$1:$C$17,3,0),Mapping!$E$1:$F$6,2,0)</f>
        <v>Vùng 04</v>
      </c>
    </row>
    <row r="6750" spans="1:17" x14ac:dyDescent="0.3">
      <c r="A6750" s="33">
        <v>44865</v>
      </c>
      <c r="B6750">
        <v>2661</v>
      </c>
      <c r="C6750">
        <v>40</v>
      </c>
      <c r="D6750" s="38" t="s">
        <v>77</v>
      </c>
      <c r="E6750" s="2" t="s">
        <v>41</v>
      </c>
      <c r="F6750">
        <v>1304287</v>
      </c>
      <c r="G6750" s="44">
        <f t="shared" si="735"/>
        <v>44562</v>
      </c>
      <c r="H6750" s="50">
        <f t="shared" si="736"/>
        <v>304</v>
      </c>
      <c r="I6750" s="50">
        <f t="shared" si="737"/>
        <v>7316368</v>
      </c>
      <c r="J6750" s="46">
        <v>240670</v>
      </c>
      <c r="K6750" s="2" t="s">
        <v>34</v>
      </c>
      <c r="L6750" s="52" t="str">
        <f t="shared" si="738"/>
        <v>20221031VND</v>
      </c>
      <c r="M6750">
        <f>VLOOKUP(L6750,Mapping!$H$1:$K$25,4,0)</f>
        <v>1</v>
      </c>
      <c r="N6750">
        <f t="shared" si="739"/>
        <v>1.3042869999999999E-3</v>
      </c>
      <c r="O6750">
        <f t="shared" si="740"/>
        <v>2.4067000000000001E-4</v>
      </c>
      <c r="P6750">
        <f t="shared" si="741"/>
        <v>7.3163680000000002E-3</v>
      </c>
      <c r="Q6750" t="str">
        <f>VLOOKUP(VLOOKUP(C6750,Mapping!$A$1:$C$17,3,0),Mapping!$E$1:$F$6,2,0)</f>
        <v>Vùng 01</v>
      </c>
    </row>
    <row r="6751" spans="1:17" x14ac:dyDescent="0.3">
      <c r="A6751" s="33">
        <v>44865</v>
      </c>
      <c r="B6751">
        <v>2662</v>
      </c>
      <c r="C6751">
        <v>40</v>
      </c>
      <c r="D6751" s="38" t="s">
        <v>77</v>
      </c>
      <c r="E6751" s="2" t="s">
        <v>43</v>
      </c>
      <c r="F6751">
        <v>406382</v>
      </c>
      <c r="G6751" s="44">
        <f t="shared" si="735"/>
        <v>44562</v>
      </c>
      <c r="H6751" s="50">
        <f t="shared" si="736"/>
        <v>304</v>
      </c>
      <c r="I6751" s="50">
        <f t="shared" si="737"/>
        <v>46042836.800000004</v>
      </c>
      <c r="J6751" s="46">
        <v>1514567</v>
      </c>
      <c r="K6751" s="2" t="s">
        <v>34</v>
      </c>
      <c r="L6751" s="52" t="str">
        <f t="shared" si="738"/>
        <v>20221031VND</v>
      </c>
      <c r="M6751">
        <f>VLOOKUP(L6751,Mapping!$H$1:$K$25,4,0)</f>
        <v>1</v>
      </c>
      <c r="N6751">
        <f t="shared" si="739"/>
        <v>4.06382E-4</v>
      </c>
      <c r="O6751">
        <f t="shared" si="740"/>
        <v>1.5145670000000001E-3</v>
      </c>
      <c r="P6751">
        <f t="shared" si="741"/>
        <v>4.6042836800000007E-2</v>
      </c>
      <c r="Q6751" t="str">
        <f>VLOOKUP(VLOOKUP(C6751,Mapping!$A$1:$C$17,3,0),Mapping!$E$1:$F$6,2,0)</f>
        <v>Vùng 01</v>
      </c>
    </row>
    <row r="6752" spans="1:17" x14ac:dyDescent="0.3">
      <c r="A6752" s="33">
        <v>44865</v>
      </c>
      <c r="B6752">
        <v>2662</v>
      </c>
      <c r="C6752">
        <v>40</v>
      </c>
      <c r="D6752" s="38" t="s">
        <v>77</v>
      </c>
      <c r="E6752" s="2" t="s">
        <v>41</v>
      </c>
      <c r="F6752">
        <v>7414636</v>
      </c>
      <c r="G6752" s="44">
        <f t="shared" si="735"/>
        <v>44562</v>
      </c>
      <c r="H6752" s="50">
        <f t="shared" si="736"/>
        <v>304</v>
      </c>
      <c r="I6752" s="50">
        <f t="shared" si="737"/>
        <v>185958806.40000001</v>
      </c>
      <c r="J6752" s="46">
        <v>6117066</v>
      </c>
      <c r="K6752" s="2" t="s">
        <v>34</v>
      </c>
      <c r="L6752" s="52" t="str">
        <f t="shared" si="738"/>
        <v>20221031VND</v>
      </c>
      <c r="M6752">
        <f>VLOOKUP(L6752,Mapping!$H$1:$K$25,4,0)</f>
        <v>1</v>
      </c>
      <c r="N6752">
        <f t="shared" si="739"/>
        <v>7.4146359999999996E-3</v>
      </c>
      <c r="O6752">
        <f t="shared" si="740"/>
        <v>6.117066E-3</v>
      </c>
      <c r="P6752">
        <f t="shared" si="741"/>
        <v>0.18595880640000001</v>
      </c>
      <c r="Q6752" t="str">
        <f>VLOOKUP(VLOOKUP(C6752,Mapping!$A$1:$C$17,3,0),Mapping!$E$1:$F$6,2,0)</f>
        <v>Vùng 01</v>
      </c>
    </row>
    <row r="6753" spans="1:17" x14ac:dyDescent="0.3">
      <c r="A6753" s="33">
        <v>44865</v>
      </c>
      <c r="B6753">
        <v>2666</v>
      </c>
      <c r="C6753">
        <v>16</v>
      </c>
      <c r="D6753" s="38" t="s">
        <v>77</v>
      </c>
      <c r="E6753" s="2" t="s">
        <v>41</v>
      </c>
      <c r="F6753">
        <v>1360376</v>
      </c>
      <c r="G6753" s="44">
        <f t="shared" si="735"/>
        <v>44562</v>
      </c>
      <c r="H6753" s="50">
        <f t="shared" si="736"/>
        <v>304</v>
      </c>
      <c r="I6753" s="50">
        <f t="shared" si="737"/>
        <v>810321299968</v>
      </c>
      <c r="J6753" s="46">
        <v>1137560</v>
      </c>
      <c r="K6753" s="2" t="s">
        <v>35</v>
      </c>
      <c r="L6753" s="52" t="str">
        <f t="shared" si="738"/>
        <v>20221031USD</v>
      </c>
      <c r="M6753">
        <f>VLOOKUP(L6753,Mapping!$H$1:$K$25,4,0)</f>
        <v>23432</v>
      </c>
      <c r="N6753">
        <f t="shared" si="739"/>
        <v>31.876330432</v>
      </c>
      <c r="O6753">
        <f t="shared" si="740"/>
        <v>26.65530592</v>
      </c>
      <c r="P6753">
        <f t="shared" si="741"/>
        <v>810.32129996799995</v>
      </c>
      <c r="Q6753" t="str">
        <f>VLOOKUP(VLOOKUP(C6753,Mapping!$A$1:$C$17,3,0),Mapping!$E$1:$F$6,2,0)</f>
        <v>Vùng 01</v>
      </c>
    </row>
    <row r="6754" spans="1:17" x14ac:dyDescent="0.3">
      <c r="A6754" s="33">
        <v>44865</v>
      </c>
      <c r="B6754">
        <v>2666</v>
      </c>
      <c r="C6754">
        <v>40</v>
      </c>
      <c r="D6754" s="38" t="s">
        <v>77</v>
      </c>
      <c r="E6754" s="2" t="s">
        <v>41</v>
      </c>
      <c r="F6754">
        <v>1908760</v>
      </c>
      <c r="G6754" s="44">
        <f t="shared" si="735"/>
        <v>44562</v>
      </c>
      <c r="H6754" s="50">
        <f t="shared" si="736"/>
        <v>304</v>
      </c>
      <c r="I6754" s="50">
        <f t="shared" si="737"/>
        <v>14947193.6</v>
      </c>
      <c r="J6754" s="46">
        <v>491684</v>
      </c>
      <c r="K6754" s="2" t="s">
        <v>34</v>
      </c>
      <c r="L6754" s="52" t="str">
        <f t="shared" si="738"/>
        <v>20221031VND</v>
      </c>
      <c r="M6754">
        <f>VLOOKUP(L6754,Mapping!$H$1:$K$25,4,0)</f>
        <v>1</v>
      </c>
      <c r="N6754">
        <f t="shared" si="739"/>
        <v>1.90876E-3</v>
      </c>
      <c r="O6754">
        <f t="shared" si="740"/>
        <v>4.9168400000000004E-4</v>
      </c>
      <c r="P6754">
        <f t="shared" si="741"/>
        <v>1.49471936E-2</v>
      </c>
      <c r="Q6754" t="str">
        <f>VLOOKUP(VLOOKUP(C6754,Mapping!$A$1:$C$17,3,0),Mapping!$E$1:$F$6,2,0)</f>
        <v>Vùng 01</v>
      </c>
    </row>
    <row r="6755" spans="1:17" x14ac:dyDescent="0.3">
      <c r="A6755" s="33">
        <v>44865</v>
      </c>
      <c r="B6755">
        <v>2666</v>
      </c>
      <c r="C6755">
        <v>16</v>
      </c>
      <c r="D6755" s="38" t="s">
        <v>77</v>
      </c>
      <c r="E6755" s="2" t="s">
        <v>41</v>
      </c>
      <c r="F6755">
        <v>1454792</v>
      </c>
      <c r="G6755" s="44">
        <f t="shared" si="735"/>
        <v>44562</v>
      </c>
      <c r="H6755" s="50">
        <f t="shared" si="736"/>
        <v>304</v>
      </c>
      <c r="I6755" s="50">
        <f t="shared" si="737"/>
        <v>45412097.600000001</v>
      </c>
      <c r="J6755" s="46">
        <v>1493819</v>
      </c>
      <c r="K6755" s="2" t="s">
        <v>34</v>
      </c>
      <c r="L6755" s="52" t="str">
        <f t="shared" si="738"/>
        <v>20221031VND</v>
      </c>
      <c r="M6755">
        <f>VLOOKUP(L6755,Mapping!$H$1:$K$25,4,0)</f>
        <v>1</v>
      </c>
      <c r="N6755">
        <f t="shared" si="739"/>
        <v>1.4547920000000001E-3</v>
      </c>
      <c r="O6755">
        <f t="shared" si="740"/>
        <v>1.493819E-3</v>
      </c>
      <c r="P6755">
        <f t="shared" si="741"/>
        <v>4.54120976E-2</v>
      </c>
      <c r="Q6755" t="str">
        <f>VLOOKUP(VLOOKUP(C6755,Mapping!$A$1:$C$17,3,0),Mapping!$E$1:$F$6,2,0)</f>
        <v>Vùng 01</v>
      </c>
    </row>
    <row r="6756" spans="1:17" x14ac:dyDescent="0.3">
      <c r="A6756" s="33">
        <v>44865</v>
      </c>
      <c r="B6756">
        <v>2667</v>
      </c>
      <c r="C6756">
        <v>48</v>
      </c>
      <c r="D6756" s="38" t="s">
        <v>77</v>
      </c>
      <c r="E6756" s="2" t="s">
        <v>41</v>
      </c>
      <c r="F6756">
        <v>499835</v>
      </c>
      <c r="G6756" s="44">
        <f t="shared" si="735"/>
        <v>44562</v>
      </c>
      <c r="H6756" s="50">
        <f t="shared" si="736"/>
        <v>304</v>
      </c>
      <c r="I6756" s="50">
        <f t="shared" si="737"/>
        <v>35100265.600000001</v>
      </c>
      <c r="J6756" s="46">
        <v>1154614</v>
      </c>
      <c r="K6756" s="2" t="s">
        <v>34</v>
      </c>
      <c r="L6756" s="52" t="str">
        <f t="shared" si="738"/>
        <v>20221031VND</v>
      </c>
      <c r="M6756">
        <f>VLOOKUP(L6756,Mapping!$H$1:$K$25,4,0)</f>
        <v>1</v>
      </c>
      <c r="N6756">
        <f t="shared" si="739"/>
        <v>4.9983500000000001E-4</v>
      </c>
      <c r="O6756">
        <f t="shared" si="740"/>
        <v>1.154614E-3</v>
      </c>
      <c r="P6756">
        <f t="shared" si="741"/>
        <v>3.51002656E-2</v>
      </c>
      <c r="Q6756" t="str">
        <f>VLOOKUP(VLOOKUP(C6756,Mapping!$A$1:$C$17,3,0),Mapping!$E$1:$F$6,2,0)</f>
        <v>Vùng 01</v>
      </c>
    </row>
    <row r="6757" spans="1:17" x14ac:dyDescent="0.3">
      <c r="A6757" s="33">
        <v>44865</v>
      </c>
      <c r="B6757">
        <v>2668</v>
      </c>
      <c r="C6757">
        <v>23</v>
      </c>
      <c r="D6757" s="38" t="s">
        <v>77</v>
      </c>
      <c r="E6757" s="2" t="s">
        <v>41</v>
      </c>
      <c r="F6757">
        <v>307805</v>
      </c>
      <c r="G6757" s="44">
        <f t="shared" si="735"/>
        <v>44562</v>
      </c>
      <c r="H6757" s="50">
        <f t="shared" si="736"/>
        <v>304</v>
      </c>
      <c r="I6757" s="50">
        <f t="shared" si="737"/>
        <v>42502756.800000004</v>
      </c>
      <c r="J6757" s="46">
        <v>1398117</v>
      </c>
      <c r="K6757" s="2" t="s">
        <v>34</v>
      </c>
      <c r="L6757" s="52" t="str">
        <f t="shared" si="738"/>
        <v>20221031VND</v>
      </c>
      <c r="M6757">
        <f>VLOOKUP(L6757,Mapping!$H$1:$K$25,4,0)</f>
        <v>1</v>
      </c>
      <c r="N6757">
        <f t="shared" si="739"/>
        <v>3.0780500000000003E-4</v>
      </c>
      <c r="O6757">
        <f t="shared" si="740"/>
        <v>1.3981169999999999E-3</v>
      </c>
      <c r="P6757">
        <f t="shared" si="741"/>
        <v>4.2502756800000006E-2</v>
      </c>
      <c r="Q6757" t="str">
        <f>VLOOKUP(VLOOKUP(C6757,Mapping!$A$1:$C$17,3,0),Mapping!$E$1:$F$6,2,0)</f>
        <v>Vùng 02</v>
      </c>
    </row>
    <row r="6758" spans="1:17" x14ac:dyDescent="0.3">
      <c r="A6758" s="33">
        <v>44865</v>
      </c>
      <c r="B6758">
        <v>2670</v>
      </c>
      <c r="C6758">
        <v>34</v>
      </c>
      <c r="D6758" s="38" t="s">
        <v>77</v>
      </c>
      <c r="E6758" s="2" t="s">
        <v>41</v>
      </c>
      <c r="F6758">
        <v>1502828</v>
      </c>
      <c r="G6758" s="44">
        <f t="shared" si="735"/>
        <v>44562</v>
      </c>
      <c r="H6758" s="50">
        <f t="shared" si="736"/>
        <v>304</v>
      </c>
      <c r="I6758" s="50">
        <f t="shared" si="737"/>
        <v>48180929.600000001</v>
      </c>
      <c r="J6758" s="46">
        <v>1584899</v>
      </c>
      <c r="K6758" s="2" t="s">
        <v>34</v>
      </c>
      <c r="L6758" s="52" t="str">
        <f t="shared" si="738"/>
        <v>20221031VND</v>
      </c>
      <c r="M6758">
        <f>VLOOKUP(L6758,Mapping!$H$1:$K$25,4,0)</f>
        <v>1</v>
      </c>
      <c r="N6758">
        <f t="shared" si="739"/>
        <v>1.5028280000000001E-3</v>
      </c>
      <c r="O6758">
        <f t="shared" si="740"/>
        <v>1.5848990000000001E-3</v>
      </c>
      <c r="P6758">
        <f t="shared" si="741"/>
        <v>4.8180929599999998E-2</v>
      </c>
      <c r="Q6758" t="str">
        <f>VLOOKUP(VLOOKUP(C6758,Mapping!$A$1:$C$17,3,0),Mapping!$E$1:$F$6,2,0)</f>
        <v>Vùng 02</v>
      </c>
    </row>
    <row r="6759" spans="1:17" x14ac:dyDescent="0.3">
      <c r="A6759" s="33">
        <v>44865</v>
      </c>
      <c r="B6759">
        <v>2670</v>
      </c>
      <c r="C6759">
        <v>26</v>
      </c>
      <c r="D6759" s="38" t="s">
        <v>77</v>
      </c>
      <c r="E6759" s="2" t="s">
        <v>41</v>
      </c>
      <c r="F6759">
        <v>892953</v>
      </c>
      <c r="G6759" s="44">
        <f t="shared" si="735"/>
        <v>44562</v>
      </c>
      <c r="H6759" s="50">
        <f t="shared" si="736"/>
        <v>304</v>
      </c>
      <c r="I6759" s="50">
        <f t="shared" si="737"/>
        <v>1373702462156.8</v>
      </c>
      <c r="J6759" s="46">
        <v>1928456</v>
      </c>
      <c r="K6759" s="2" t="s">
        <v>35</v>
      </c>
      <c r="L6759" s="52" t="str">
        <f t="shared" si="738"/>
        <v>20221031USD</v>
      </c>
      <c r="M6759">
        <f>VLOOKUP(L6759,Mapping!$H$1:$K$25,4,0)</f>
        <v>23432</v>
      </c>
      <c r="N6759">
        <f t="shared" si="739"/>
        <v>20.923674695999999</v>
      </c>
      <c r="O6759">
        <f t="shared" si="740"/>
        <v>45.187580992000001</v>
      </c>
      <c r="P6759">
        <f t="shared" si="741"/>
        <v>1373.7024621568</v>
      </c>
      <c r="Q6759" t="str">
        <f>VLOOKUP(VLOOKUP(C6759,Mapping!$A$1:$C$17,3,0),Mapping!$E$1:$F$6,2,0)</f>
        <v>Vùng 04</v>
      </c>
    </row>
    <row r="6760" spans="1:17" x14ac:dyDescent="0.3">
      <c r="A6760" s="33">
        <v>44865</v>
      </c>
      <c r="B6760">
        <v>2670</v>
      </c>
      <c r="C6760">
        <v>26</v>
      </c>
      <c r="D6760" s="38" t="s">
        <v>77</v>
      </c>
      <c r="E6760" s="2" t="s">
        <v>41</v>
      </c>
      <c r="F6760">
        <v>1874691</v>
      </c>
      <c r="G6760" s="44">
        <f t="shared" si="735"/>
        <v>44562</v>
      </c>
      <c r="H6760" s="50">
        <f t="shared" si="736"/>
        <v>304</v>
      </c>
      <c r="I6760" s="50">
        <f t="shared" si="737"/>
        <v>48832948.800000004</v>
      </c>
      <c r="J6760" s="46">
        <v>1606347</v>
      </c>
      <c r="K6760" s="2" t="s">
        <v>34</v>
      </c>
      <c r="L6760" s="52" t="str">
        <f t="shared" si="738"/>
        <v>20221031VND</v>
      </c>
      <c r="M6760">
        <f>VLOOKUP(L6760,Mapping!$H$1:$K$25,4,0)</f>
        <v>1</v>
      </c>
      <c r="N6760">
        <f t="shared" si="739"/>
        <v>1.8746909999999999E-3</v>
      </c>
      <c r="O6760">
        <f t="shared" si="740"/>
        <v>1.6063469999999999E-3</v>
      </c>
      <c r="P6760">
        <f t="shared" si="741"/>
        <v>4.8832948800000005E-2</v>
      </c>
      <c r="Q6760" t="str">
        <f>VLOOKUP(VLOOKUP(C6760,Mapping!$A$1:$C$17,3,0),Mapping!$E$1:$F$6,2,0)</f>
        <v>Vùng 04</v>
      </c>
    </row>
    <row r="6761" spans="1:17" x14ac:dyDescent="0.3">
      <c r="A6761" s="33">
        <v>44865</v>
      </c>
      <c r="B6761">
        <v>2671</v>
      </c>
      <c r="C6761">
        <v>26</v>
      </c>
      <c r="D6761" s="38" t="s">
        <v>77</v>
      </c>
      <c r="E6761" s="2" t="s">
        <v>41</v>
      </c>
      <c r="F6761">
        <v>918940</v>
      </c>
      <c r="G6761" s="44">
        <f t="shared" si="735"/>
        <v>44562</v>
      </c>
      <c r="H6761" s="50">
        <f t="shared" si="736"/>
        <v>304</v>
      </c>
      <c r="I6761" s="50">
        <f t="shared" si="737"/>
        <v>58794238.399999999</v>
      </c>
      <c r="J6761" s="46">
        <v>1934021</v>
      </c>
      <c r="K6761" s="2" t="s">
        <v>34</v>
      </c>
      <c r="L6761" s="52" t="str">
        <f t="shared" si="738"/>
        <v>20221031VND</v>
      </c>
      <c r="M6761">
        <f>VLOOKUP(L6761,Mapping!$H$1:$K$25,4,0)</f>
        <v>1</v>
      </c>
      <c r="N6761">
        <f t="shared" si="739"/>
        <v>9.1894000000000003E-4</v>
      </c>
      <c r="O6761">
        <f t="shared" si="740"/>
        <v>1.934021E-3</v>
      </c>
      <c r="P6761">
        <f t="shared" si="741"/>
        <v>5.8794238399999997E-2</v>
      </c>
      <c r="Q6761" t="str">
        <f>VLOOKUP(VLOOKUP(C6761,Mapping!$A$1:$C$17,3,0),Mapping!$E$1:$F$6,2,0)</f>
        <v>Vùng 04</v>
      </c>
    </row>
    <row r="6762" spans="1:17" x14ac:dyDescent="0.3">
      <c r="A6762" s="33">
        <v>44865</v>
      </c>
      <c r="B6762">
        <v>2673</v>
      </c>
      <c r="C6762">
        <v>48</v>
      </c>
      <c r="D6762" s="38" t="s">
        <v>77</v>
      </c>
      <c r="E6762" s="2" t="s">
        <v>41</v>
      </c>
      <c r="F6762">
        <v>1287459</v>
      </c>
      <c r="G6762" s="44">
        <f t="shared" si="735"/>
        <v>44562</v>
      </c>
      <c r="H6762" s="50">
        <f t="shared" si="736"/>
        <v>304</v>
      </c>
      <c r="I6762" s="50">
        <f t="shared" si="737"/>
        <v>20207883.199999999</v>
      </c>
      <c r="J6762" s="46">
        <v>664733</v>
      </c>
      <c r="K6762" s="2" t="s">
        <v>34</v>
      </c>
      <c r="L6762" s="52" t="str">
        <f t="shared" si="738"/>
        <v>20221031VND</v>
      </c>
      <c r="M6762">
        <f>VLOOKUP(L6762,Mapping!$H$1:$K$25,4,0)</f>
        <v>1</v>
      </c>
      <c r="N6762">
        <f t="shared" si="739"/>
        <v>1.2874589999999999E-3</v>
      </c>
      <c r="O6762">
        <f t="shared" si="740"/>
        <v>6.6473300000000003E-4</v>
      </c>
      <c r="P6762">
        <f t="shared" si="741"/>
        <v>2.0207883199999999E-2</v>
      </c>
      <c r="Q6762" t="str">
        <f>VLOOKUP(VLOOKUP(C6762,Mapping!$A$1:$C$17,3,0),Mapping!$E$1:$F$6,2,0)</f>
        <v>Vùng 01</v>
      </c>
    </row>
    <row r="6763" spans="1:17" x14ac:dyDescent="0.3">
      <c r="A6763" s="33">
        <v>44865</v>
      </c>
      <c r="B6763">
        <v>2673</v>
      </c>
      <c r="C6763">
        <v>45</v>
      </c>
      <c r="D6763" s="38" t="s">
        <v>77</v>
      </c>
      <c r="E6763" s="2" t="s">
        <v>41</v>
      </c>
      <c r="F6763">
        <v>4328455</v>
      </c>
      <c r="G6763" s="44">
        <f t="shared" si="735"/>
        <v>44562</v>
      </c>
      <c r="H6763" s="50">
        <f t="shared" si="736"/>
        <v>304</v>
      </c>
      <c r="I6763" s="50">
        <f t="shared" si="737"/>
        <v>155970057.59999999</v>
      </c>
      <c r="J6763" s="46">
        <v>5130594</v>
      </c>
      <c r="K6763" s="2" t="s">
        <v>34</v>
      </c>
      <c r="L6763" s="52" t="str">
        <f t="shared" si="738"/>
        <v>20221031VND</v>
      </c>
      <c r="M6763">
        <f>VLOOKUP(L6763,Mapping!$H$1:$K$25,4,0)</f>
        <v>1</v>
      </c>
      <c r="N6763">
        <f t="shared" si="739"/>
        <v>4.3284550000000001E-3</v>
      </c>
      <c r="O6763">
        <f t="shared" si="740"/>
        <v>5.1305939999999996E-3</v>
      </c>
      <c r="P6763">
        <f t="shared" si="741"/>
        <v>0.15597005759999999</v>
      </c>
      <c r="Q6763" t="str">
        <f>VLOOKUP(VLOOKUP(C6763,Mapping!$A$1:$C$17,3,0),Mapping!$E$1:$F$6,2,0)</f>
        <v>Vùng 02</v>
      </c>
    </row>
    <row r="6764" spans="1:17" x14ac:dyDescent="0.3">
      <c r="A6764" s="33">
        <v>44865</v>
      </c>
      <c r="B6764">
        <v>2675</v>
      </c>
      <c r="C6764">
        <v>40</v>
      </c>
      <c r="D6764" s="38" t="s">
        <v>77</v>
      </c>
      <c r="E6764" s="2" t="s">
        <v>41</v>
      </c>
      <c r="F6764">
        <v>1260257</v>
      </c>
      <c r="G6764" s="44">
        <f t="shared" si="735"/>
        <v>44562</v>
      </c>
      <c r="H6764" s="50">
        <f t="shared" si="736"/>
        <v>304</v>
      </c>
      <c r="I6764" s="50">
        <f t="shared" si="737"/>
        <v>14897398.4</v>
      </c>
      <c r="J6764" s="46">
        <v>490046</v>
      </c>
      <c r="K6764" s="2" t="s">
        <v>34</v>
      </c>
      <c r="L6764" s="52" t="str">
        <f t="shared" si="738"/>
        <v>20221031VND</v>
      </c>
      <c r="M6764">
        <f>VLOOKUP(L6764,Mapping!$H$1:$K$25,4,0)</f>
        <v>1</v>
      </c>
      <c r="N6764">
        <f t="shared" si="739"/>
        <v>1.2602570000000001E-3</v>
      </c>
      <c r="O6764">
        <f t="shared" si="740"/>
        <v>4.9004599999999995E-4</v>
      </c>
      <c r="P6764">
        <f t="shared" si="741"/>
        <v>1.4897398400000001E-2</v>
      </c>
      <c r="Q6764" t="str">
        <f>VLOOKUP(VLOOKUP(C6764,Mapping!$A$1:$C$17,3,0),Mapping!$E$1:$F$6,2,0)</f>
        <v>Vùng 01</v>
      </c>
    </row>
    <row r="6765" spans="1:17" x14ac:dyDescent="0.3">
      <c r="A6765" s="33">
        <v>44865</v>
      </c>
      <c r="B6765">
        <v>2675</v>
      </c>
      <c r="C6765">
        <v>34</v>
      </c>
      <c r="D6765" s="38" t="s">
        <v>77</v>
      </c>
      <c r="E6765" s="2" t="s">
        <v>41</v>
      </c>
      <c r="F6765">
        <v>1395150</v>
      </c>
      <c r="G6765" s="44">
        <f t="shared" si="735"/>
        <v>44562</v>
      </c>
      <c r="H6765" s="50">
        <f t="shared" si="736"/>
        <v>304</v>
      </c>
      <c r="I6765" s="50">
        <f t="shared" si="737"/>
        <v>55104742.399999999</v>
      </c>
      <c r="J6765" s="46">
        <v>1812656</v>
      </c>
      <c r="K6765" s="2" t="s">
        <v>34</v>
      </c>
      <c r="L6765" s="52" t="str">
        <f t="shared" si="738"/>
        <v>20221031VND</v>
      </c>
      <c r="M6765">
        <f>VLOOKUP(L6765,Mapping!$H$1:$K$25,4,0)</f>
        <v>1</v>
      </c>
      <c r="N6765">
        <f t="shared" si="739"/>
        <v>1.3951499999999999E-3</v>
      </c>
      <c r="O6765">
        <f t="shared" si="740"/>
        <v>1.8126559999999999E-3</v>
      </c>
      <c r="P6765">
        <f t="shared" si="741"/>
        <v>5.5104742399999997E-2</v>
      </c>
      <c r="Q6765" t="str">
        <f>VLOOKUP(VLOOKUP(C6765,Mapping!$A$1:$C$17,3,0),Mapping!$E$1:$F$6,2,0)</f>
        <v>Vùng 02</v>
      </c>
    </row>
    <row r="6766" spans="1:17" x14ac:dyDescent="0.3">
      <c r="A6766" s="33">
        <v>44865</v>
      </c>
      <c r="B6766">
        <v>2678</v>
      </c>
      <c r="C6766">
        <v>20</v>
      </c>
      <c r="D6766" s="38" t="s">
        <v>77</v>
      </c>
      <c r="E6766" s="2" t="s">
        <v>41</v>
      </c>
      <c r="F6766">
        <v>1400858</v>
      </c>
      <c r="G6766" s="44">
        <f t="shared" si="735"/>
        <v>44562</v>
      </c>
      <c r="H6766" s="50">
        <f t="shared" si="736"/>
        <v>304</v>
      </c>
      <c r="I6766" s="50">
        <f t="shared" si="737"/>
        <v>17228592</v>
      </c>
      <c r="J6766" s="46">
        <v>566730</v>
      </c>
      <c r="K6766" s="2" t="s">
        <v>34</v>
      </c>
      <c r="L6766" s="52" t="str">
        <f t="shared" si="738"/>
        <v>20221031VND</v>
      </c>
      <c r="M6766">
        <f>VLOOKUP(L6766,Mapping!$H$1:$K$25,4,0)</f>
        <v>1</v>
      </c>
      <c r="N6766">
        <f t="shared" si="739"/>
        <v>1.4008580000000001E-3</v>
      </c>
      <c r="O6766">
        <f t="shared" si="740"/>
        <v>5.6672999999999999E-4</v>
      </c>
      <c r="P6766">
        <f t="shared" si="741"/>
        <v>1.7228592000000001E-2</v>
      </c>
      <c r="Q6766" t="str">
        <f>VLOOKUP(VLOOKUP(C6766,Mapping!$A$1:$C$17,3,0),Mapping!$E$1:$F$6,2,0)</f>
        <v>Vùng 02</v>
      </c>
    </row>
    <row r="6767" spans="1:17" x14ac:dyDescent="0.3">
      <c r="A6767" s="33">
        <v>44865</v>
      </c>
      <c r="B6767">
        <v>2684</v>
      </c>
      <c r="C6767">
        <v>20</v>
      </c>
      <c r="D6767" s="38" t="s">
        <v>77</v>
      </c>
      <c r="E6767" s="2" t="s">
        <v>41</v>
      </c>
      <c r="F6767">
        <v>583013</v>
      </c>
      <c r="G6767" s="44">
        <f t="shared" si="735"/>
        <v>44562</v>
      </c>
      <c r="H6767" s="50">
        <f t="shared" si="736"/>
        <v>304</v>
      </c>
      <c r="I6767" s="50">
        <f t="shared" si="737"/>
        <v>41699801.600000001</v>
      </c>
      <c r="J6767" s="46">
        <v>1371704</v>
      </c>
      <c r="K6767" s="2" t="s">
        <v>34</v>
      </c>
      <c r="L6767" s="52" t="str">
        <f t="shared" si="738"/>
        <v>20221031VND</v>
      </c>
      <c r="M6767">
        <f>VLOOKUP(L6767,Mapping!$H$1:$K$25,4,0)</f>
        <v>1</v>
      </c>
      <c r="N6767">
        <f t="shared" si="739"/>
        <v>5.8301299999999996E-4</v>
      </c>
      <c r="O6767">
        <f t="shared" si="740"/>
        <v>1.3717040000000001E-3</v>
      </c>
      <c r="P6767">
        <f t="shared" si="741"/>
        <v>4.1699801600000003E-2</v>
      </c>
      <c r="Q6767" t="str">
        <f>VLOOKUP(VLOOKUP(C6767,Mapping!$A$1:$C$17,3,0),Mapping!$E$1:$F$6,2,0)</f>
        <v>Vùng 02</v>
      </c>
    </row>
    <row r="6768" spans="1:17" x14ac:dyDescent="0.3">
      <c r="A6768" s="33">
        <v>44865</v>
      </c>
      <c r="B6768">
        <v>2685</v>
      </c>
      <c r="C6768">
        <v>48</v>
      </c>
      <c r="D6768" s="38" t="s">
        <v>77</v>
      </c>
      <c r="E6768" s="2" t="s">
        <v>41</v>
      </c>
      <c r="F6768">
        <v>1108825</v>
      </c>
      <c r="G6768" s="44">
        <f t="shared" si="735"/>
        <v>44562</v>
      </c>
      <c r="H6768" s="50">
        <f t="shared" si="736"/>
        <v>304</v>
      </c>
      <c r="I6768" s="50">
        <f t="shared" si="737"/>
        <v>57666489.600000001</v>
      </c>
      <c r="J6768" s="46">
        <v>1896924</v>
      </c>
      <c r="K6768" s="2" t="s">
        <v>34</v>
      </c>
      <c r="L6768" s="52" t="str">
        <f t="shared" si="738"/>
        <v>20221031VND</v>
      </c>
      <c r="M6768">
        <f>VLOOKUP(L6768,Mapping!$H$1:$K$25,4,0)</f>
        <v>1</v>
      </c>
      <c r="N6768">
        <f t="shared" si="739"/>
        <v>1.1088249999999999E-3</v>
      </c>
      <c r="O6768">
        <f t="shared" si="740"/>
        <v>1.8969239999999999E-3</v>
      </c>
      <c r="P6768">
        <f t="shared" si="741"/>
        <v>5.7666489600000002E-2</v>
      </c>
      <c r="Q6768" t="str">
        <f>VLOOKUP(VLOOKUP(C6768,Mapping!$A$1:$C$17,3,0),Mapping!$E$1:$F$6,2,0)</f>
        <v>Vùng 01</v>
      </c>
    </row>
    <row r="6769" spans="1:17" x14ac:dyDescent="0.3">
      <c r="A6769" s="33">
        <v>44865</v>
      </c>
      <c r="B6769">
        <v>2687</v>
      </c>
      <c r="C6769">
        <v>41</v>
      </c>
      <c r="D6769" s="38" t="s">
        <v>77</v>
      </c>
      <c r="E6769" s="2" t="s">
        <v>41</v>
      </c>
      <c r="F6769">
        <v>99337</v>
      </c>
      <c r="G6769" s="44">
        <f t="shared" si="735"/>
        <v>44562</v>
      </c>
      <c r="H6769" s="50">
        <f t="shared" si="736"/>
        <v>304</v>
      </c>
      <c r="I6769" s="50">
        <f t="shared" si="737"/>
        <v>50789736</v>
      </c>
      <c r="J6769" s="46">
        <v>1670715</v>
      </c>
      <c r="K6769" s="2" t="s">
        <v>34</v>
      </c>
      <c r="L6769" s="52" t="str">
        <f t="shared" si="738"/>
        <v>20221031VND</v>
      </c>
      <c r="M6769">
        <f>VLOOKUP(L6769,Mapping!$H$1:$K$25,4,0)</f>
        <v>1</v>
      </c>
      <c r="N6769">
        <f t="shared" si="739"/>
        <v>9.9337000000000001E-5</v>
      </c>
      <c r="O6769">
        <f t="shared" si="740"/>
        <v>1.6707149999999999E-3</v>
      </c>
      <c r="P6769">
        <f t="shared" si="741"/>
        <v>5.0789736000000002E-2</v>
      </c>
      <c r="Q6769" t="str">
        <f>VLOOKUP(VLOOKUP(C6769,Mapping!$A$1:$C$17,3,0),Mapping!$E$1:$F$6,2,0)</f>
        <v>Vùng 05</v>
      </c>
    </row>
    <row r="6770" spans="1:17" x14ac:dyDescent="0.3">
      <c r="A6770" s="33">
        <v>44865</v>
      </c>
      <c r="B6770">
        <v>2687</v>
      </c>
      <c r="C6770">
        <v>20</v>
      </c>
      <c r="D6770" s="38" t="s">
        <v>77</v>
      </c>
      <c r="E6770" s="2" t="s">
        <v>41</v>
      </c>
      <c r="F6770">
        <v>181269</v>
      </c>
      <c r="G6770" s="44">
        <f t="shared" si="735"/>
        <v>44562</v>
      </c>
      <c r="H6770" s="50">
        <f t="shared" si="736"/>
        <v>304</v>
      </c>
      <c r="I6770" s="50">
        <f t="shared" si="737"/>
        <v>4609795.2</v>
      </c>
      <c r="J6770" s="46">
        <v>151638</v>
      </c>
      <c r="K6770" s="2" t="s">
        <v>34</v>
      </c>
      <c r="L6770" s="52" t="str">
        <f t="shared" si="738"/>
        <v>20221031VND</v>
      </c>
      <c r="M6770">
        <f>VLOOKUP(L6770,Mapping!$H$1:$K$25,4,0)</f>
        <v>1</v>
      </c>
      <c r="N6770">
        <f t="shared" si="739"/>
        <v>1.8126899999999999E-4</v>
      </c>
      <c r="O6770">
        <f t="shared" si="740"/>
        <v>1.51638E-4</v>
      </c>
      <c r="P6770">
        <f t="shared" si="741"/>
        <v>4.6097951999999999E-3</v>
      </c>
      <c r="Q6770" t="str">
        <f>VLOOKUP(VLOOKUP(C6770,Mapping!$A$1:$C$17,3,0),Mapping!$E$1:$F$6,2,0)</f>
        <v>Vùng 02</v>
      </c>
    </row>
    <row r="6771" spans="1:17" x14ac:dyDescent="0.3">
      <c r="A6771" s="33">
        <v>44865</v>
      </c>
      <c r="B6771">
        <v>2687</v>
      </c>
      <c r="C6771">
        <v>11</v>
      </c>
      <c r="D6771" s="38" t="s">
        <v>77</v>
      </c>
      <c r="E6771" s="2" t="s">
        <v>41</v>
      </c>
      <c r="F6771">
        <v>799831</v>
      </c>
      <c r="G6771" s="44">
        <f t="shared" si="735"/>
        <v>44562</v>
      </c>
      <c r="H6771" s="50">
        <f t="shared" si="736"/>
        <v>304</v>
      </c>
      <c r="I6771" s="50">
        <f t="shared" si="737"/>
        <v>46472115.199999996</v>
      </c>
      <c r="J6771" s="46">
        <v>1528688</v>
      </c>
      <c r="K6771" s="2" t="s">
        <v>34</v>
      </c>
      <c r="L6771" s="52" t="str">
        <f t="shared" si="738"/>
        <v>20221031VND</v>
      </c>
      <c r="M6771">
        <f>VLOOKUP(L6771,Mapping!$H$1:$K$25,4,0)</f>
        <v>1</v>
      </c>
      <c r="N6771">
        <f t="shared" si="739"/>
        <v>7.9983099999999998E-4</v>
      </c>
      <c r="O6771">
        <f t="shared" si="740"/>
        <v>1.5286880000000001E-3</v>
      </c>
      <c r="P6771">
        <f t="shared" si="741"/>
        <v>4.6472115199999997E-2</v>
      </c>
      <c r="Q6771" t="str">
        <f>VLOOKUP(VLOOKUP(C6771,Mapping!$A$1:$C$17,3,0),Mapping!$E$1:$F$6,2,0)</f>
        <v>Vùng 01</v>
      </c>
    </row>
    <row r="6772" spans="1:17" x14ac:dyDescent="0.3">
      <c r="A6772" s="33">
        <v>44865</v>
      </c>
      <c r="B6772">
        <v>2687</v>
      </c>
      <c r="C6772">
        <v>20</v>
      </c>
      <c r="D6772" s="38" t="s">
        <v>77</v>
      </c>
      <c r="E6772" s="2" t="s">
        <v>41</v>
      </c>
      <c r="F6772">
        <v>313341</v>
      </c>
      <c r="G6772" s="44">
        <f t="shared" si="735"/>
        <v>44562</v>
      </c>
      <c r="H6772" s="50">
        <f t="shared" si="736"/>
        <v>304</v>
      </c>
      <c r="I6772" s="50">
        <f t="shared" si="737"/>
        <v>794604389068.79993</v>
      </c>
      <c r="J6772" s="46">
        <v>1115496</v>
      </c>
      <c r="K6772" s="2" t="s">
        <v>35</v>
      </c>
      <c r="L6772" s="52" t="str">
        <f t="shared" si="738"/>
        <v>20221031USD</v>
      </c>
      <c r="M6772">
        <f>VLOOKUP(L6772,Mapping!$H$1:$K$25,4,0)</f>
        <v>23432</v>
      </c>
      <c r="N6772">
        <f t="shared" si="739"/>
        <v>7.3422063120000001</v>
      </c>
      <c r="O6772">
        <f t="shared" si="740"/>
        <v>26.138302272000001</v>
      </c>
      <c r="P6772">
        <f t="shared" si="741"/>
        <v>794.60438906879995</v>
      </c>
      <c r="Q6772" t="str">
        <f>VLOOKUP(VLOOKUP(C6772,Mapping!$A$1:$C$17,3,0),Mapping!$E$1:$F$6,2,0)</f>
        <v>Vùng 02</v>
      </c>
    </row>
    <row r="6773" spans="1:17" x14ac:dyDescent="0.3">
      <c r="A6773" s="33">
        <v>44865</v>
      </c>
      <c r="B6773">
        <v>2691</v>
      </c>
      <c r="C6773">
        <v>25</v>
      </c>
      <c r="D6773" s="38" t="s">
        <v>77</v>
      </c>
      <c r="E6773" s="2" t="s">
        <v>41</v>
      </c>
      <c r="F6773">
        <v>268113</v>
      </c>
      <c r="G6773" s="44">
        <f t="shared" si="735"/>
        <v>44562</v>
      </c>
      <c r="H6773" s="50">
        <f t="shared" si="736"/>
        <v>304</v>
      </c>
      <c r="I6773" s="50">
        <f t="shared" si="737"/>
        <v>57422651.199999996</v>
      </c>
      <c r="J6773" s="46">
        <v>1888903</v>
      </c>
      <c r="K6773" s="2" t="s">
        <v>34</v>
      </c>
      <c r="L6773" s="52" t="str">
        <f t="shared" si="738"/>
        <v>20221031VND</v>
      </c>
      <c r="M6773">
        <f>VLOOKUP(L6773,Mapping!$H$1:$K$25,4,0)</f>
        <v>1</v>
      </c>
      <c r="N6773">
        <f t="shared" si="739"/>
        <v>2.68113E-4</v>
      </c>
      <c r="O6773">
        <f t="shared" si="740"/>
        <v>1.8889029999999999E-3</v>
      </c>
      <c r="P6773">
        <f t="shared" si="741"/>
        <v>5.7422651199999994E-2</v>
      </c>
      <c r="Q6773" t="str">
        <f>VLOOKUP(VLOOKUP(C6773,Mapping!$A$1:$C$17,3,0),Mapping!$E$1:$F$6,2,0)</f>
        <v>Vùng 01</v>
      </c>
    </row>
    <row r="6774" spans="1:17" x14ac:dyDescent="0.3">
      <c r="A6774" s="33">
        <v>44865</v>
      </c>
      <c r="B6774">
        <v>2693</v>
      </c>
      <c r="C6774">
        <v>36</v>
      </c>
      <c r="D6774" s="38" t="s">
        <v>77</v>
      </c>
      <c r="E6774" s="2" t="s">
        <v>41</v>
      </c>
      <c r="F6774">
        <v>369461</v>
      </c>
      <c r="G6774" s="44">
        <f t="shared" si="735"/>
        <v>44562</v>
      </c>
      <c r="H6774" s="50">
        <f t="shared" si="736"/>
        <v>304</v>
      </c>
      <c r="I6774" s="50">
        <f t="shared" si="737"/>
        <v>28376302.400000002</v>
      </c>
      <c r="J6774" s="46">
        <v>933431</v>
      </c>
      <c r="K6774" s="2" t="s">
        <v>34</v>
      </c>
      <c r="L6774" s="52" t="str">
        <f t="shared" si="738"/>
        <v>20221031VND</v>
      </c>
      <c r="M6774">
        <f>VLOOKUP(L6774,Mapping!$H$1:$K$25,4,0)</f>
        <v>1</v>
      </c>
      <c r="N6774">
        <f t="shared" si="739"/>
        <v>3.6946100000000002E-4</v>
      </c>
      <c r="O6774">
        <f t="shared" si="740"/>
        <v>9.3343099999999997E-4</v>
      </c>
      <c r="P6774">
        <f t="shared" si="741"/>
        <v>2.8376302400000001E-2</v>
      </c>
      <c r="Q6774" t="str">
        <f>VLOOKUP(VLOOKUP(C6774,Mapping!$A$1:$C$17,3,0),Mapping!$E$1:$F$6,2,0)</f>
        <v>Vùng 05</v>
      </c>
    </row>
    <row r="6775" spans="1:17" x14ac:dyDescent="0.3">
      <c r="A6775" s="33">
        <v>44865</v>
      </c>
      <c r="B6775">
        <v>2695</v>
      </c>
      <c r="C6775">
        <v>25</v>
      </c>
      <c r="D6775" s="38" t="s">
        <v>77</v>
      </c>
      <c r="E6775" s="2" t="s">
        <v>41</v>
      </c>
      <c r="F6775">
        <v>943901</v>
      </c>
      <c r="G6775" s="44">
        <f t="shared" si="735"/>
        <v>44562</v>
      </c>
      <c r="H6775" s="50">
        <f t="shared" si="736"/>
        <v>304</v>
      </c>
      <c r="I6775" s="50">
        <f t="shared" si="737"/>
        <v>27824603.199999999</v>
      </c>
      <c r="J6775" s="46">
        <v>915283</v>
      </c>
      <c r="K6775" s="2" t="s">
        <v>34</v>
      </c>
      <c r="L6775" s="52" t="str">
        <f t="shared" si="738"/>
        <v>20221031VND</v>
      </c>
      <c r="M6775">
        <f>VLOOKUP(L6775,Mapping!$H$1:$K$25,4,0)</f>
        <v>1</v>
      </c>
      <c r="N6775">
        <f t="shared" si="739"/>
        <v>9.4390100000000003E-4</v>
      </c>
      <c r="O6775">
        <f t="shared" si="740"/>
        <v>9.1528300000000003E-4</v>
      </c>
      <c r="P6775">
        <f t="shared" si="741"/>
        <v>2.7824603199999999E-2</v>
      </c>
      <c r="Q6775" t="str">
        <f>VLOOKUP(VLOOKUP(C6775,Mapping!$A$1:$C$17,3,0),Mapping!$E$1:$F$6,2,0)</f>
        <v>Vùng 01</v>
      </c>
    </row>
    <row r="6776" spans="1:17" x14ac:dyDescent="0.3">
      <c r="A6776" s="33">
        <v>44865</v>
      </c>
      <c r="B6776">
        <v>2695</v>
      </c>
      <c r="C6776">
        <v>25</v>
      </c>
      <c r="D6776" s="38" t="s">
        <v>77</v>
      </c>
      <c r="E6776" s="2" t="s">
        <v>41</v>
      </c>
      <c r="F6776">
        <v>1624335</v>
      </c>
      <c r="G6776" s="44">
        <f t="shared" si="735"/>
        <v>44562</v>
      </c>
      <c r="H6776" s="50">
        <f t="shared" si="736"/>
        <v>304</v>
      </c>
      <c r="I6776" s="50">
        <f t="shared" si="737"/>
        <v>25572035187.200001</v>
      </c>
      <c r="J6776" s="46">
        <v>35899</v>
      </c>
      <c r="K6776" s="2" t="s">
        <v>35</v>
      </c>
      <c r="L6776" s="52" t="str">
        <f t="shared" si="738"/>
        <v>20221031USD</v>
      </c>
      <c r="M6776">
        <f>VLOOKUP(L6776,Mapping!$H$1:$K$25,4,0)</f>
        <v>23432</v>
      </c>
      <c r="N6776">
        <f t="shared" si="739"/>
        <v>38.061417720000001</v>
      </c>
      <c r="O6776">
        <f t="shared" si="740"/>
        <v>0.84118536799999999</v>
      </c>
      <c r="P6776">
        <f t="shared" si="741"/>
        <v>25.572035187200001</v>
      </c>
      <c r="Q6776" t="str">
        <f>VLOOKUP(VLOOKUP(C6776,Mapping!$A$1:$C$17,3,0),Mapping!$E$1:$F$6,2,0)</f>
        <v>Vùng 01</v>
      </c>
    </row>
    <row r="6777" spans="1:17" x14ac:dyDescent="0.3">
      <c r="A6777" s="33">
        <v>44865</v>
      </c>
      <c r="B6777">
        <v>2696</v>
      </c>
      <c r="C6777">
        <v>23</v>
      </c>
      <c r="D6777" s="38" t="s">
        <v>77</v>
      </c>
      <c r="E6777" s="2" t="s">
        <v>41</v>
      </c>
      <c r="F6777">
        <v>680728</v>
      </c>
      <c r="G6777" s="44">
        <f t="shared" si="735"/>
        <v>44562</v>
      </c>
      <c r="H6777" s="50">
        <f t="shared" si="736"/>
        <v>304</v>
      </c>
      <c r="I6777" s="50">
        <f t="shared" si="737"/>
        <v>54058769.600000001</v>
      </c>
      <c r="J6777" s="46">
        <v>1778249</v>
      </c>
      <c r="K6777" s="2" t="s">
        <v>34</v>
      </c>
      <c r="L6777" s="52" t="str">
        <f t="shared" si="738"/>
        <v>20221031VND</v>
      </c>
      <c r="M6777">
        <f>VLOOKUP(L6777,Mapping!$H$1:$K$25,4,0)</f>
        <v>1</v>
      </c>
      <c r="N6777">
        <f t="shared" si="739"/>
        <v>6.8072800000000002E-4</v>
      </c>
      <c r="O6777">
        <f t="shared" si="740"/>
        <v>1.778249E-3</v>
      </c>
      <c r="P6777">
        <f t="shared" si="741"/>
        <v>5.4058769600000001E-2</v>
      </c>
      <c r="Q6777" t="str">
        <f>VLOOKUP(VLOOKUP(C6777,Mapping!$A$1:$C$17,3,0),Mapping!$E$1:$F$6,2,0)</f>
        <v>Vùng 02</v>
      </c>
    </row>
    <row r="6778" spans="1:17" x14ac:dyDescent="0.3">
      <c r="A6778" s="33">
        <v>44865</v>
      </c>
      <c r="B6778">
        <v>2697</v>
      </c>
      <c r="C6778">
        <v>40</v>
      </c>
      <c r="D6778" s="38" t="s">
        <v>77</v>
      </c>
      <c r="E6778" s="2" t="s">
        <v>41</v>
      </c>
      <c r="F6778">
        <v>68021</v>
      </c>
      <c r="G6778" s="44">
        <f t="shared" si="735"/>
        <v>44562</v>
      </c>
      <c r="H6778" s="50">
        <f t="shared" si="736"/>
        <v>304</v>
      </c>
      <c r="I6778" s="50">
        <f t="shared" si="737"/>
        <v>4253531451.296</v>
      </c>
      <c r="J6778" s="46">
        <v>865727</v>
      </c>
      <c r="K6778" s="2" t="s">
        <v>37</v>
      </c>
      <c r="L6778" s="52" t="str">
        <f t="shared" si="738"/>
        <v>20221031JPY</v>
      </c>
      <c r="M6778">
        <f>VLOOKUP(L6778,Mapping!$H$1:$K$25,4,0)</f>
        <v>161.62</v>
      </c>
      <c r="N6778">
        <f t="shared" si="739"/>
        <v>1.0993554019999999E-2</v>
      </c>
      <c r="O6778">
        <f t="shared" si="740"/>
        <v>0.13991879774000002</v>
      </c>
      <c r="P6778">
        <f t="shared" si="741"/>
        <v>4.2535314512960003</v>
      </c>
      <c r="Q6778" t="str">
        <f>VLOOKUP(VLOOKUP(C6778,Mapping!$A$1:$C$17,3,0),Mapping!$E$1:$F$6,2,0)</f>
        <v>Vùng 01</v>
      </c>
    </row>
    <row r="6779" spans="1:17" x14ac:dyDescent="0.3">
      <c r="A6779" s="33">
        <v>44865</v>
      </c>
      <c r="B6779">
        <v>2698</v>
      </c>
      <c r="C6779">
        <v>24</v>
      </c>
      <c r="D6779" s="38" t="s">
        <v>77</v>
      </c>
      <c r="E6779" s="2" t="s">
        <v>41</v>
      </c>
      <c r="F6779">
        <v>1404745</v>
      </c>
      <c r="G6779" s="44">
        <f t="shared" si="735"/>
        <v>44562</v>
      </c>
      <c r="H6779" s="50">
        <f t="shared" si="736"/>
        <v>304</v>
      </c>
      <c r="I6779" s="50">
        <f t="shared" si="737"/>
        <v>48583577.600000001</v>
      </c>
      <c r="J6779" s="46">
        <v>1598144</v>
      </c>
      <c r="K6779" s="2" t="s">
        <v>34</v>
      </c>
      <c r="L6779" s="52" t="str">
        <f t="shared" si="738"/>
        <v>20221031VND</v>
      </c>
      <c r="M6779">
        <f>VLOOKUP(L6779,Mapping!$H$1:$K$25,4,0)</f>
        <v>1</v>
      </c>
      <c r="N6779">
        <f t="shared" si="739"/>
        <v>1.404745E-3</v>
      </c>
      <c r="O6779">
        <f t="shared" si="740"/>
        <v>1.5981439999999999E-3</v>
      </c>
      <c r="P6779">
        <f t="shared" si="741"/>
        <v>4.8583577600000004E-2</v>
      </c>
      <c r="Q6779" t="str">
        <f>VLOOKUP(VLOOKUP(C6779,Mapping!$A$1:$C$17,3,0),Mapping!$E$1:$F$6,2,0)</f>
        <v>Vùng 04</v>
      </c>
    </row>
    <row r="6780" spans="1:17" x14ac:dyDescent="0.3">
      <c r="A6780" s="33">
        <v>44865</v>
      </c>
      <c r="B6780">
        <v>2700</v>
      </c>
      <c r="C6780">
        <v>20</v>
      </c>
      <c r="D6780" s="38" t="s">
        <v>77</v>
      </c>
      <c r="E6780" s="2" t="s">
        <v>41</v>
      </c>
      <c r="F6780">
        <v>7903727</v>
      </c>
      <c r="G6780" s="44">
        <f t="shared" si="735"/>
        <v>44562</v>
      </c>
      <c r="H6780" s="50">
        <f t="shared" si="736"/>
        <v>304</v>
      </c>
      <c r="I6780" s="50">
        <f t="shared" si="737"/>
        <v>291534145.60000002</v>
      </c>
      <c r="J6780" s="46">
        <v>9589939</v>
      </c>
      <c r="K6780" s="2" t="s">
        <v>34</v>
      </c>
      <c r="L6780" s="52" t="str">
        <f t="shared" si="738"/>
        <v>20221031VND</v>
      </c>
      <c r="M6780">
        <f>VLOOKUP(L6780,Mapping!$H$1:$K$25,4,0)</f>
        <v>1</v>
      </c>
      <c r="N6780">
        <f t="shared" si="739"/>
        <v>7.9037269999999993E-3</v>
      </c>
      <c r="O6780">
        <f t="shared" si="740"/>
        <v>9.5899390000000004E-3</v>
      </c>
      <c r="P6780">
        <f t="shared" si="741"/>
        <v>0.29153414560000002</v>
      </c>
      <c r="Q6780" t="str">
        <f>VLOOKUP(VLOOKUP(C6780,Mapping!$A$1:$C$17,3,0),Mapping!$E$1:$F$6,2,0)</f>
        <v>Vùng 02</v>
      </c>
    </row>
    <row r="6781" spans="1:17" x14ac:dyDescent="0.3">
      <c r="A6781" s="33">
        <v>44865</v>
      </c>
      <c r="B6781">
        <v>2700</v>
      </c>
      <c r="C6781">
        <v>34</v>
      </c>
      <c r="D6781" s="38" t="s">
        <v>77</v>
      </c>
      <c r="E6781" s="2" t="s">
        <v>41</v>
      </c>
      <c r="F6781">
        <v>687354</v>
      </c>
      <c r="G6781" s="44">
        <f t="shared" si="735"/>
        <v>44562</v>
      </c>
      <c r="H6781" s="50">
        <f t="shared" si="736"/>
        <v>304</v>
      </c>
      <c r="I6781" s="50">
        <f t="shared" si="737"/>
        <v>21019046.400000002</v>
      </c>
      <c r="J6781" s="46">
        <v>691416</v>
      </c>
      <c r="K6781" s="2" t="s">
        <v>34</v>
      </c>
      <c r="L6781" s="52" t="str">
        <f t="shared" si="738"/>
        <v>20221031VND</v>
      </c>
      <c r="M6781">
        <f>VLOOKUP(L6781,Mapping!$H$1:$K$25,4,0)</f>
        <v>1</v>
      </c>
      <c r="N6781">
        <f t="shared" si="739"/>
        <v>6.8735400000000005E-4</v>
      </c>
      <c r="O6781">
        <f t="shared" si="740"/>
        <v>6.9141600000000004E-4</v>
      </c>
      <c r="P6781">
        <f t="shared" si="741"/>
        <v>2.1019046400000001E-2</v>
      </c>
      <c r="Q6781" t="str">
        <f>VLOOKUP(VLOOKUP(C6781,Mapping!$A$1:$C$17,3,0),Mapping!$E$1:$F$6,2,0)</f>
        <v>Vùng 02</v>
      </c>
    </row>
    <row r="6782" spans="1:17" x14ac:dyDescent="0.3">
      <c r="A6782" s="33">
        <v>44865</v>
      </c>
      <c r="B6782">
        <v>2701</v>
      </c>
      <c r="C6782">
        <v>48</v>
      </c>
      <c r="D6782" s="38" t="s">
        <v>77</v>
      </c>
      <c r="E6782" s="2" t="s">
        <v>41</v>
      </c>
      <c r="F6782">
        <v>901916</v>
      </c>
      <c r="G6782" s="44">
        <f t="shared" si="735"/>
        <v>44562</v>
      </c>
      <c r="H6782" s="50">
        <f t="shared" si="736"/>
        <v>304</v>
      </c>
      <c r="I6782" s="50">
        <f t="shared" si="737"/>
        <v>57722121.600000001</v>
      </c>
      <c r="J6782" s="46">
        <v>1898754</v>
      </c>
      <c r="K6782" s="2" t="s">
        <v>34</v>
      </c>
      <c r="L6782" s="52" t="str">
        <f t="shared" si="738"/>
        <v>20221031VND</v>
      </c>
      <c r="M6782">
        <f>VLOOKUP(L6782,Mapping!$H$1:$K$25,4,0)</f>
        <v>1</v>
      </c>
      <c r="N6782">
        <f t="shared" si="739"/>
        <v>9.01916E-4</v>
      </c>
      <c r="O6782">
        <f t="shared" si="740"/>
        <v>1.8987539999999999E-3</v>
      </c>
      <c r="P6782">
        <f t="shared" si="741"/>
        <v>5.7722121600000002E-2</v>
      </c>
      <c r="Q6782" t="str">
        <f>VLOOKUP(VLOOKUP(C6782,Mapping!$A$1:$C$17,3,0),Mapping!$E$1:$F$6,2,0)</f>
        <v>Vùng 01</v>
      </c>
    </row>
    <row r="6783" spans="1:17" x14ac:dyDescent="0.3">
      <c r="A6783" s="33">
        <v>44865</v>
      </c>
      <c r="B6783">
        <v>2705</v>
      </c>
      <c r="C6783">
        <v>36</v>
      </c>
      <c r="D6783" s="38" t="s">
        <v>77</v>
      </c>
      <c r="E6783" s="2" t="s">
        <v>41</v>
      </c>
      <c r="F6783">
        <v>1219936</v>
      </c>
      <c r="G6783" s="44">
        <f t="shared" si="735"/>
        <v>44562</v>
      </c>
      <c r="H6783" s="50">
        <f t="shared" si="736"/>
        <v>304</v>
      </c>
      <c r="I6783" s="50">
        <f t="shared" si="737"/>
        <v>5340915.2</v>
      </c>
      <c r="J6783" s="46">
        <v>175688</v>
      </c>
      <c r="K6783" s="2" t="s">
        <v>34</v>
      </c>
      <c r="L6783" s="52" t="str">
        <f t="shared" si="738"/>
        <v>20221031VND</v>
      </c>
      <c r="M6783">
        <f>VLOOKUP(L6783,Mapping!$H$1:$K$25,4,0)</f>
        <v>1</v>
      </c>
      <c r="N6783">
        <f t="shared" si="739"/>
        <v>1.219936E-3</v>
      </c>
      <c r="O6783">
        <f t="shared" si="740"/>
        <v>1.7568799999999999E-4</v>
      </c>
      <c r="P6783">
        <f t="shared" si="741"/>
        <v>5.3409152E-3</v>
      </c>
      <c r="Q6783" t="str">
        <f>VLOOKUP(VLOOKUP(C6783,Mapping!$A$1:$C$17,3,0),Mapping!$E$1:$F$6,2,0)</f>
        <v>Vùng 05</v>
      </c>
    </row>
    <row r="6784" spans="1:17" x14ac:dyDescent="0.3">
      <c r="A6784" s="33">
        <v>44865</v>
      </c>
      <c r="B6784">
        <v>2706</v>
      </c>
      <c r="C6784">
        <v>23</v>
      </c>
      <c r="D6784" s="38" t="s">
        <v>77</v>
      </c>
      <c r="E6784" s="2" t="s">
        <v>41</v>
      </c>
      <c r="F6784">
        <v>477</v>
      </c>
      <c r="G6784" s="44">
        <f t="shared" si="735"/>
        <v>44562</v>
      </c>
      <c r="H6784" s="50">
        <f t="shared" si="736"/>
        <v>304</v>
      </c>
      <c r="I6784" s="50">
        <f t="shared" si="737"/>
        <v>534219.19999999995</v>
      </c>
      <c r="J6784" s="46">
        <v>17573</v>
      </c>
      <c r="K6784" s="2" t="s">
        <v>34</v>
      </c>
      <c r="L6784" s="52" t="str">
        <f t="shared" si="738"/>
        <v>20221031VND</v>
      </c>
      <c r="M6784">
        <f>VLOOKUP(L6784,Mapping!$H$1:$K$25,4,0)</f>
        <v>1</v>
      </c>
      <c r="N6784">
        <f t="shared" si="739"/>
        <v>4.7700000000000005E-7</v>
      </c>
      <c r="O6784">
        <f t="shared" si="740"/>
        <v>1.7572999999999999E-5</v>
      </c>
      <c r="P6784">
        <f t="shared" si="741"/>
        <v>5.3421919999999991E-4</v>
      </c>
      <c r="Q6784" t="str">
        <f>VLOOKUP(VLOOKUP(C6784,Mapping!$A$1:$C$17,3,0),Mapping!$E$1:$F$6,2,0)</f>
        <v>Vùng 02</v>
      </c>
    </row>
    <row r="6785" spans="1:17" x14ac:dyDescent="0.3">
      <c r="A6785" s="33">
        <v>44865</v>
      </c>
      <c r="B6785">
        <v>2706</v>
      </c>
      <c r="C6785">
        <v>34</v>
      </c>
      <c r="D6785" s="38" t="s">
        <v>77</v>
      </c>
      <c r="E6785" s="2" t="s">
        <v>41</v>
      </c>
      <c r="F6785">
        <v>9023599</v>
      </c>
      <c r="G6785" s="44">
        <f t="shared" si="735"/>
        <v>44562</v>
      </c>
      <c r="H6785" s="50">
        <f t="shared" si="736"/>
        <v>304</v>
      </c>
      <c r="I6785" s="50">
        <f t="shared" si="737"/>
        <v>268228745.59999999</v>
      </c>
      <c r="J6785" s="46">
        <v>8823314</v>
      </c>
      <c r="K6785" s="2" t="s">
        <v>34</v>
      </c>
      <c r="L6785" s="52" t="str">
        <f t="shared" si="738"/>
        <v>20221031VND</v>
      </c>
      <c r="M6785">
        <f>VLOOKUP(L6785,Mapping!$H$1:$K$25,4,0)</f>
        <v>1</v>
      </c>
      <c r="N6785">
        <f t="shared" si="739"/>
        <v>9.0235990000000002E-3</v>
      </c>
      <c r="O6785">
        <f t="shared" si="740"/>
        <v>8.8233140000000005E-3</v>
      </c>
      <c r="P6785">
        <f t="shared" si="741"/>
        <v>0.26822874559999998</v>
      </c>
      <c r="Q6785" t="str">
        <f>VLOOKUP(VLOOKUP(C6785,Mapping!$A$1:$C$17,3,0),Mapping!$E$1:$F$6,2,0)</f>
        <v>Vùng 02</v>
      </c>
    </row>
    <row r="6786" spans="1:17" x14ac:dyDescent="0.3">
      <c r="A6786" s="33">
        <v>44865</v>
      </c>
      <c r="B6786">
        <v>2707</v>
      </c>
      <c r="C6786">
        <v>41</v>
      </c>
      <c r="D6786" s="38" t="s">
        <v>77</v>
      </c>
      <c r="E6786" s="2" t="s">
        <v>41</v>
      </c>
      <c r="F6786">
        <v>603508</v>
      </c>
      <c r="G6786" s="44">
        <f t="shared" ref="G6786:G6849" si="742">DATE(YEAR(A6786),1,1)</f>
        <v>44562</v>
      </c>
      <c r="H6786" s="50">
        <f t="shared" ref="H6786:H6849" si="743">DATEDIF(G6786,A6786,"D")+1</f>
        <v>304</v>
      </c>
      <c r="I6786" s="50">
        <f t="shared" si="737"/>
        <v>46516347.199999996</v>
      </c>
      <c r="J6786" s="46">
        <v>1530143</v>
      </c>
      <c r="K6786" s="2" t="s">
        <v>34</v>
      </c>
      <c r="L6786" s="52" t="str">
        <f t="shared" si="738"/>
        <v>20221031VND</v>
      </c>
      <c r="M6786">
        <f>VLOOKUP(L6786,Mapping!$H$1:$K$25,4,0)</f>
        <v>1</v>
      </c>
      <c r="N6786">
        <f t="shared" si="739"/>
        <v>6.03508E-4</v>
      </c>
      <c r="O6786">
        <f t="shared" si="740"/>
        <v>1.5301430000000001E-3</v>
      </c>
      <c r="P6786">
        <f t="shared" si="741"/>
        <v>4.6516347199999995E-2</v>
      </c>
      <c r="Q6786" t="str">
        <f>VLOOKUP(VLOOKUP(C6786,Mapping!$A$1:$C$17,3,0),Mapping!$E$1:$F$6,2,0)</f>
        <v>Vùng 05</v>
      </c>
    </row>
    <row r="6787" spans="1:17" x14ac:dyDescent="0.3">
      <c r="A6787" s="33">
        <v>44865</v>
      </c>
      <c r="B6787">
        <v>2709</v>
      </c>
      <c r="C6787">
        <v>34</v>
      </c>
      <c r="D6787" s="38" t="s">
        <v>77</v>
      </c>
      <c r="E6787" s="2" t="s">
        <v>41</v>
      </c>
      <c r="F6787">
        <v>941969</v>
      </c>
      <c r="G6787" s="44">
        <f t="shared" si="742"/>
        <v>44562</v>
      </c>
      <c r="H6787" s="50">
        <f t="shared" si="743"/>
        <v>304</v>
      </c>
      <c r="I6787" s="50">
        <f t="shared" ref="I6787:I6850" si="744">H6787*(J6787/10)*M6787</f>
        <v>33973702.399999999</v>
      </c>
      <c r="J6787" s="46">
        <v>1117556</v>
      </c>
      <c r="K6787" s="2" t="s">
        <v>34</v>
      </c>
      <c r="L6787" s="52" t="str">
        <f t="shared" ref="L6787:L6850" si="745">CONCATENATE(TEXT(A6787,"YYYYMMDD"),K6787)</f>
        <v>20221031VND</v>
      </c>
      <c r="M6787">
        <f>VLOOKUP(L6787,Mapping!$H$1:$K$25,4,0)</f>
        <v>1</v>
      </c>
      <c r="N6787">
        <f t="shared" ref="N6787:N6850" si="746">F6787*M6787/10^9</f>
        <v>9.4196899999999997E-4</v>
      </c>
      <c r="O6787">
        <f t="shared" ref="O6787:O6850" si="747">J6787*M6787/10^9</f>
        <v>1.117556E-3</v>
      </c>
      <c r="P6787">
        <f t="shared" ref="P6787:P6850" si="748">I6787/10^9</f>
        <v>3.39737024E-2</v>
      </c>
      <c r="Q6787" t="str">
        <f>VLOOKUP(VLOOKUP(C6787,Mapping!$A$1:$C$17,3,0),Mapping!$E$1:$F$6,2,0)</f>
        <v>Vùng 02</v>
      </c>
    </row>
    <row r="6788" spans="1:17" x14ac:dyDescent="0.3">
      <c r="A6788" s="33">
        <v>44865</v>
      </c>
      <c r="B6788">
        <v>2709</v>
      </c>
      <c r="C6788">
        <v>34</v>
      </c>
      <c r="D6788" s="38" t="s">
        <v>77</v>
      </c>
      <c r="E6788" s="2" t="s">
        <v>41</v>
      </c>
      <c r="F6788">
        <v>997835</v>
      </c>
      <c r="G6788" s="44">
        <f t="shared" si="742"/>
        <v>44562</v>
      </c>
      <c r="H6788" s="50">
        <f t="shared" si="743"/>
        <v>304</v>
      </c>
      <c r="I6788" s="50">
        <f t="shared" si="744"/>
        <v>38379939.200000003</v>
      </c>
      <c r="J6788" s="46">
        <v>1262498</v>
      </c>
      <c r="K6788" s="2" t="s">
        <v>34</v>
      </c>
      <c r="L6788" s="52" t="str">
        <f t="shared" si="745"/>
        <v>20221031VND</v>
      </c>
      <c r="M6788">
        <f>VLOOKUP(L6788,Mapping!$H$1:$K$25,4,0)</f>
        <v>1</v>
      </c>
      <c r="N6788">
        <f t="shared" si="746"/>
        <v>9.9783500000000008E-4</v>
      </c>
      <c r="O6788">
        <f t="shared" si="747"/>
        <v>1.2624979999999999E-3</v>
      </c>
      <c r="P6788">
        <f t="shared" si="748"/>
        <v>3.8379939200000004E-2</v>
      </c>
      <c r="Q6788" t="str">
        <f>VLOOKUP(VLOOKUP(C6788,Mapping!$A$1:$C$17,3,0),Mapping!$E$1:$F$6,2,0)</f>
        <v>Vùng 02</v>
      </c>
    </row>
    <row r="6789" spans="1:17" x14ac:dyDescent="0.3">
      <c r="A6789" s="33">
        <v>44865</v>
      </c>
      <c r="B6789">
        <v>2710</v>
      </c>
      <c r="C6789">
        <v>41</v>
      </c>
      <c r="D6789" s="38" t="s">
        <v>77</v>
      </c>
      <c r="E6789" s="2" t="s">
        <v>41</v>
      </c>
      <c r="F6789">
        <v>1673094</v>
      </c>
      <c r="G6789" s="44">
        <f t="shared" si="742"/>
        <v>44562</v>
      </c>
      <c r="H6789" s="50">
        <f t="shared" si="743"/>
        <v>304</v>
      </c>
      <c r="I6789" s="50">
        <f t="shared" si="744"/>
        <v>51086348.800000004</v>
      </c>
      <c r="J6789" s="46">
        <v>1680472</v>
      </c>
      <c r="K6789" s="2" t="s">
        <v>34</v>
      </c>
      <c r="L6789" s="52" t="str">
        <f t="shared" si="745"/>
        <v>20221031VND</v>
      </c>
      <c r="M6789">
        <f>VLOOKUP(L6789,Mapping!$H$1:$K$25,4,0)</f>
        <v>1</v>
      </c>
      <c r="N6789">
        <f t="shared" si="746"/>
        <v>1.673094E-3</v>
      </c>
      <c r="O6789">
        <f t="shared" si="747"/>
        <v>1.6804719999999999E-3</v>
      </c>
      <c r="P6789">
        <f t="shared" si="748"/>
        <v>5.1086348800000007E-2</v>
      </c>
      <c r="Q6789" t="str">
        <f>VLOOKUP(VLOOKUP(C6789,Mapping!$A$1:$C$17,3,0),Mapping!$E$1:$F$6,2,0)</f>
        <v>Vùng 05</v>
      </c>
    </row>
    <row r="6790" spans="1:17" x14ac:dyDescent="0.3">
      <c r="A6790" s="33">
        <v>44865</v>
      </c>
      <c r="B6790">
        <v>2711</v>
      </c>
      <c r="C6790">
        <v>43</v>
      </c>
      <c r="D6790" s="38" t="s">
        <v>77</v>
      </c>
      <c r="E6790" s="2" t="s">
        <v>41</v>
      </c>
      <c r="F6790">
        <v>1043449</v>
      </c>
      <c r="G6790" s="44">
        <f t="shared" si="742"/>
        <v>44562</v>
      </c>
      <c r="H6790" s="50">
        <f t="shared" si="743"/>
        <v>304</v>
      </c>
      <c r="I6790" s="50">
        <f t="shared" si="744"/>
        <v>10343478.4</v>
      </c>
      <c r="J6790" s="46">
        <v>340246</v>
      </c>
      <c r="K6790" s="2" t="s">
        <v>34</v>
      </c>
      <c r="L6790" s="52" t="str">
        <f t="shared" si="745"/>
        <v>20221031VND</v>
      </c>
      <c r="M6790">
        <f>VLOOKUP(L6790,Mapping!$H$1:$K$25,4,0)</f>
        <v>1</v>
      </c>
      <c r="N6790">
        <f t="shared" si="746"/>
        <v>1.0434489999999999E-3</v>
      </c>
      <c r="O6790">
        <f t="shared" si="747"/>
        <v>3.4024599999999999E-4</v>
      </c>
      <c r="P6790">
        <f t="shared" si="748"/>
        <v>1.03434784E-2</v>
      </c>
      <c r="Q6790" t="str">
        <f>VLOOKUP(VLOOKUP(C6790,Mapping!$A$1:$C$17,3,0),Mapping!$E$1:$F$6,2,0)</f>
        <v>Vùng 04</v>
      </c>
    </row>
    <row r="6791" spans="1:17" x14ac:dyDescent="0.3">
      <c r="A6791" s="33">
        <v>44865</v>
      </c>
      <c r="B6791">
        <v>2711</v>
      </c>
      <c r="C6791">
        <v>43</v>
      </c>
      <c r="D6791" s="38" t="s">
        <v>77</v>
      </c>
      <c r="E6791" s="2" t="s">
        <v>41</v>
      </c>
      <c r="F6791">
        <v>809056</v>
      </c>
      <c r="G6791" s="44">
        <f t="shared" si="742"/>
        <v>44562</v>
      </c>
      <c r="H6791" s="50">
        <f t="shared" si="743"/>
        <v>304</v>
      </c>
      <c r="I6791" s="50">
        <f t="shared" si="744"/>
        <v>1028342150732.7999</v>
      </c>
      <c r="J6791" s="46">
        <v>1443626</v>
      </c>
      <c r="K6791" s="2" t="s">
        <v>35</v>
      </c>
      <c r="L6791" s="52" t="str">
        <f t="shared" si="745"/>
        <v>20221031USD</v>
      </c>
      <c r="M6791">
        <f>VLOOKUP(L6791,Mapping!$H$1:$K$25,4,0)</f>
        <v>23432</v>
      </c>
      <c r="N6791">
        <f t="shared" si="746"/>
        <v>18.957800192000001</v>
      </c>
      <c r="O6791">
        <f t="shared" si="747"/>
        <v>33.827044432000001</v>
      </c>
      <c r="P6791">
        <f t="shared" si="748"/>
        <v>1028.3421507327998</v>
      </c>
      <c r="Q6791" t="str">
        <f>VLOOKUP(VLOOKUP(C6791,Mapping!$A$1:$C$17,3,0),Mapping!$E$1:$F$6,2,0)</f>
        <v>Vùng 04</v>
      </c>
    </row>
    <row r="6792" spans="1:17" x14ac:dyDescent="0.3">
      <c r="A6792" s="44">
        <v>44865</v>
      </c>
      <c r="B6792">
        <v>2713</v>
      </c>
      <c r="C6792">
        <v>40</v>
      </c>
      <c r="D6792" s="38" t="s">
        <v>77</v>
      </c>
      <c r="E6792" s="2" t="s">
        <v>41</v>
      </c>
      <c r="F6792">
        <v>745402</v>
      </c>
      <c r="G6792" s="44">
        <f t="shared" si="742"/>
        <v>44562</v>
      </c>
      <c r="H6792" s="50">
        <f t="shared" si="743"/>
        <v>304</v>
      </c>
      <c r="I6792" s="50">
        <f t="shared" si="744"/>
        <v>56794526.399999999</v>
      </c>
      <c r="J6792" s="46">
        <v>1868241</v>
      </c>
      <c r="K6792" s="2" t="s">
        <v>34</v>
      </c>
      <c r="L6792" s="52" t="str">
        <f t="shared" si="745"/>
        <v>20221031VND</v>
      </c>
      <c r="M6792">
        <f>VLOOKUP(L6792,Mapping!$H$1:$K$25,4,0)</f>
        <v>1</v>
      </c>
      <c r="N6792">
        <f t="shared" si="746"/>
        <v>7.4540200000000004E-4</v>
      </c>
      <c r="O6792">
        <f t="shared" si="747"/>
        <v>1.8682410000000001E-3</v>
      </c>
      <c r="P6792">
        <f t="shared" si="748"/>
        <v>5.6794526399999996E-2</v>
      </c>
      <c r="Q6792" t="str">
        <f>VLOOKUP(VLOOKUP(C6792,Mapping!$A$1:$C$17,3,0),Mapping!$E$1:$F$6,2,0)</f>
        <v>Vùng 01</v>
      </c>
    </row>
    <row r="6793" spans="1:17" x14ac:dyDescent="0.3">
      <c r="A6793" s="33">
        <v>44865</v>
      </c>
      <c r="B6793">
        <v>2715</v>
      </c>
      <c r="C6793">
        <v>25</v>
      </c>
      <c r="D6793" s="38" t="s">
        <v>77</v>
      </c>
      <c r="E6793" s="2" t="s">
        <v>41</v>
      </c>
      <c r="F6793">
        <v>1639099</v>
      </c>
      <c r="G6793" s="44">
        <f t="shared" si="742"/>
        <v>44562</v>
      </c>
      <c r="H6793" s="50">
        <f t="shared" si="743"/>
        <v>304</v>
      </c>
      <c r="I6793" s="50">
        <f t="shared" si="744"/>
        <v>33691134.399999999</v>
      </c>
      <c r="J6793" s="46">
        <v>1108261</v>
      </c>
      <c r="K6793" s="2" t="s">
        <v>34</v>
      </c>
      <c r="L6793" s="52" t="str">
        <f t="shared" si="745"/>
        <v>20221031VND</v>
      </c>
      <c r="M6793">
        <f>VLOOKUP(L6793,Mapping!$H$1:$K$25,4,0)</f>
        <v>1</v>
      </c>
      <c r="N6793">
        <f t="shared" si="746"/>
        <v>1.639099E-3</v>
      </c>
      <c r="O6793">
        <f t="shared" si="747"/>
        <v>1.1082609999999999E-3</v>
      </c>
      <c r="P6793">
        <f t="shared" si="748"/>
        <v>3.3691134399999996E-2</v>
      </c>
      <c r="Q6793" t="str">
        <f>VLOOKUP(VLOOKUP(C6793,Mapping!$A$1:$C$17,3,0),Mapping!$E$1:$F$6,2,0)</f>
        <v>Vùng 01</v>
      </c>
    </row>
    <row r="6794" spans="1:17" x14ac:dyDescent="0.3">
      <c r="A6794" s="33">
        <v>44865</v>
      </c>
      <c r="B6794">
        <v>2715</v>
      </c>
      <c r="C6794">
        <v>20</v>
      </c>
      <c r="D6794" s="38" t="s">
        <v>77</v>
      </c>
      <c r="E6794" s="2" t="s">
        <v>41</v>
      </c>
      <c r="F6794">
        <v>1063645</v>
      </c>
      <c r="G6794" s="44">
        <f t="shared" si="742"/>
        <v>44562</v>
      </c>
      <c r="H6794" s="50">
        <f t="shared" si="743"/>
        <v>304</v>
      </c>
      <c r="I6794" s="50">
        <f t="shared" si="744"/>
        <v>53388875.199999996</v>
      </c>
      <c r="J6794" s="46">
        <v>1756213</v>
      </c>
      <c r="K6794" s="2" t="s">
        <v>34</v>
      </c>
      <c r="L6794" s="52" t="str">
        <f t="shared" si="745"/>
        <v>20221031VND</v>
      </c>
      <c r="M6794">
        <f>VLOOKUP(L6794,Mapping!$H$1:$K$25,4,0)</f>
        <v>1</v>
      </c>
      <c r="N6794">
        <f t="shared" si="746"/>
        <v>1.063645E-3</v>
      </c>
      <c r="O6794">
        <f t="shared" si="747"/>
        <v>1.756213E-3</v>
      </c>
      <c r="P6794">
        <f t="shared" si="748"/>
        <v>5.3388875199999998E-2</v>
      </c>
      <c r="Q6794" t="str">
        <f>VLOOKUP(VLOOKUP(C6794,Mapping!$A$1:$C$17,3,0),Mapping!$E$1:$F$6,2,0)</f>
        <v>Vùng 02</v>
      </c>
    </row>
    <row r="6795" spans="1:17" x14ac:dyDescent="0.3">
      <c r="A6795" s="33">
        <v>44865</v>
      </c>
      <c r="B6795">
        <v>2719</v>
      </c>
      <c r="C6795">
        <v>45</v>
      </c>
      <c r="D6795" s="38" t="s">
        <v>77</v>
      </c>
      <c r="E6795" s="2" t="s">
        <v>41</v>
      </c>
      <c r="F6795">
        <v>995002</v>
      </c>
      <c r="G6795" s="44">
        <f t="shared" si="742"/>
        <v>44562</v>
      </c>
      <c r="H6795" s="50">
        <f t="shared" si="743"/>
        <v>304</v>
      </c>
      <c r="I6795" s="50">
        <f t="shared" si="744"/>
        <v>55473646.399999999</v>
      </c>
      <c r="J6795" s="46">
        <v>1824791</v>
      </c>
      <c r="K6795" s="2" t="s">
        <v>34</v>
      </c>
      <c r="L6795" s="52" t="str">
        <f t="shared" si="745"/>
        <v>20221031VND</v>
      </c>
      <c r="M6795">
        <f>VLOOKUP(L6795,Mapping!$H$1:$K$25,4,0)</f>
        <v>1</v>
      </c>
      <c r="N6795">
        <f t="shared" si="746"/>
        <v>9.9500200000000004E-4</v>
      </c>
      <c r="O6795">
        <f t="shared" si="747"/>
        <v>1.8247910000000001E-3</v>
      </c>
      <c r="P6795">
        <f t="shared" si="748"/>
        <v>5.54736464E-2</v>
      </c>
      <c r="Q6795" t="str">
        <f>VLOOKUP(VLOOKUP(C6795,Mapping!$A$1:$C$17,3,0),Mapping!$E$1:$F$6,2,0)</f>
        <v>Vùng 02</v>
      </c>
    </row>
    <row r="6796" spans="1:17" x14ac:dyDescent="0.3">
      <c r="A6796" s="33">
        <v>44865</v>
      </c>
      <c r="B6796">
        <v>2722</v>
      </c>
      <c r="C6796">
        <v>23</v>
      </c>
      <c r="D6796" s="38" t="s">
        <v>77</v>
      </c>
      <c r="E6796" s="2" t="s">
        <v>41</v>
      </c>
      <c r="F6796">
        <v>196554</v>
      </c>
      <c r="G6796" s="44">
        <f t="shared" si="742"/>
        <v>44562</v>
      </c>
      <c r="H6796" s="50">
        <f t="shared" si="743"/>
        <v>304</v>
      </c>
      <c r="I6796" s="50">
        <f t="shared" si="744"/>
        <v>32399529.599999998</v>
      </c>
      <c r="J6796" s="46">
        <v>1065774</v>
      </c>
      <c r="K6796" s="2" t="s">
        <v>34</v>
      </c>
      <c r="L6796" s="52" t="str">
        <f t="shared" si="745"/>
        <v>20221031VND</v>
      </c>
      <c r="M6796">
        <f>VLOOKUP(L6796,Mapping!$H$1:$K$25,4,0)</f>
        <v>1</v>
      </c>
      <c r="N6796">
        <f t="shared" si="746"/>
        <v>1.9655399999999999E-4</v>
      </c>
      <c r="O6796">
        <f t="shared" si="747"/>
        <v>1.065774E-3</v>
      </c>
      <c r="P6796">
        <f t="shared" si="748"/>
        <v>3.2399529599999997E-2</v>
      </c>
      <c r="Q6796" t="str">
        <f>VLOOKUP(VLOOKUP(C6796,Mapping!$A$1:$C$17,3,0),Mapping!$E$1:$F$6,2,0)</f>
        <v>Vùng 02</v>
      </c>
    </row>
    <row r="6797" spans="1:17" x14ac:dyDescent="0.3">
      <c r="A6797" s="33">
        <v>44865</v>
      </c>
      <c r="B6797">
        <v>2724</v>
      </c>
      <c r="C6797">
        <v>48</v>
      </c>
      <c r="D6797" s="38" t="s">
        <v>77</v>
      </c>
      <c r="E6797" s="2" t="s">
        <v>41</v>
      </c>
      <c r="F6797">
        <v>1823511</v>
      </c>
      <c r="G6797" s="44">
        <f t="shared" si="742"/>
        <v>44562</v>
      </c>
      <c r="H6797" s="50">
        <f t="shared" si="743"/>
        <v>304</v>
      </c>
      <c r="I6797" s="50">
        <f t="shared" si="744"/>
        <v>20032779.199999999</v>
      </c>
      <c r="J6797" s="46">
        <v>658973</v>
      </c>
      <c r="K6797" s="2" t="s">
        <v>34</v>
      </c>
      <c r="L6797" s="52" t="str">
        <f t="shared" si="745"/>
        <v>20221031VND</v>
      </c>
      <c r="M6797">
        <f>VLOOKUP(L6797,Mapping!$H$1:$K$25,4,0)</f>
        <v>1</v>
      </c>
      <c r="N6797">
        <f t="shared" si="746"/>
        <v>1.8235110000000001E-3</v>
      </c>
      <c r="O6797">
        <f t="shared" si="747"/>
        <v>6.5897299999999998E-4</v>
      </c>
      <c r="P6797">
        <f t="shared" si="748"/>
        <v>2.00327792E-2</v>
      </c>
      <c r="Q6797" t="str">
        <f>VLOOKUP(VLOOKUP(C6797,Mapping!$A$1:$C$17,3,0),Mapping!$E$1:$F$6,2,0)</f>
        <v>Vùng 01</v>
      </c>
    </row>
    <row r="6798" spans="1:17" x14ac:dyDescent="0.3">
      <c r="A6798" s="33">
        <v>44865</v>
      </c>
      <c r="B6798">
        <v>2724</v>
      </c>
      <c r="C6798">
        <v>48</v>
      </c>
      <c r="D6798" s="38" t="s">
        <v>77</v>
      </c>
      <c r="E6798" s="2" t="s">
        <v>41</v>
      </c>
      <c r="F6798">
        <v>1783325</v>
      </c>
      <c r="G6798" s="44">
        <f t="shared" si="742"/>
        <v>44562</v>
      </c>
      <c r="H6798" s="50">
        <f t="shared" si="743"/>
        <v>304</v>
      </c>
      <c r="I6798" s="50">
        <f t="shared" si="744"/>
        <v>1137905346368</v>
      </c>
      <c r="J6798" s="46">
        <v>1597435</v>
      </c>
      <c r="K6798" s="2" t="s">
        <v>35</v>
      </c>
      <c r="L6798" s="52" t="str">
        <f t="shared" si="745"/>
        <v>20221031USD</v>
      </c>
      <c r="M6798">
        <f>VLOOKUP(L6798,Mapping!$H$1:$K$25,4,0)</f>
        <v>23432</v>
      </c>
      <c r="N6798">
        <f t="shared" si="746"/>
        <v>41.786871400000003</v>
      </c>
      <c r="O6798">
        <f t="shared" si="747"/>
        <v>37.431096920000002</v>
      </c>
      <c r="P6798">
        <f t="shared" si="748"/>
        <v>1137.905346368</v>
      </c>
      <c r="Q6798" t="str">
        <f>VLOOKUP(VLOOKUP(C6798,Mapping!$A$1:$C$17,3,0),Mapping!$E$1:$F$6,2,0)</f>
        <v>Vùng 01</v>
      </c>
    </row>
    <row r="6799" spans="1:17" x14ac:dyDescent="0.3">
      <c r="A6799" s="33">
        <v>44865</v>
      </c>
      <c r="B6799">
        <v>2724</v>
      </c>
      <c r="C6799">
        <v>48</v>
      </c>
      <c r="D6799" s="38" t="s">
        <v>77</v>
      </c>
      <c r="E6799" s="2" t="s">
        <v>41</v>
      </c>
      <c r="F6799">
        <v>954744</v>
      </c>
      <c r="G6799" s="44">
        <f t="shared" si="742"/>
        <v>44562</v>
      </c>
      <c r="H6799" s="50">
        <f t="shared" si="743"/>
        <v>304</v>
      </c>
      <c r="I6799" s="50">
        <f t="shared" si="744"/>
        <v>39266920</v>
      </c>
      <c r="J6799" s="46">
        <v>1291675</v>
      </c>
      <c r="K6799" s="2" t="s">
        <v>34</v>
      </c>
      <c r="L6799" s="52" t="str">
        <f t="shared" si="745"/>
        <v>20221031VND</v>
      </c>
      <c r="M6799">
        <f>VLOOKUP(L6799,Mapping!$H$1:$K$25,4,0)</f>
        <v>1</v>
      </c>
      <c r="N6799">
        <f t="shared" si="746"/>
        <v>9.5474399999999999E-4</v>
      </c>
      <c r="O6799">
        <f t="shared" si="747"/>
        <v>1.2916749999999999E-3</v>
      </c>
      <c r="P6799">
        <f t="shared" si="748"/>
        <v>3.9266919999999997E-2</v>
      </c>
      <c r="Q6799" t="str">
        <f>VLOOKUP(VLOOKUP(C6799,Mapping!$A$1:$C$17,3,0),Mapping!$E$1:$F$6,2,0)</f>
        <v>Vùng 01</v>
      </c>
    </row>
    <row r="6800" spans="1:17" x14ac:dyDescent="0.3">
      <c r="A6800" s="33">
        <v>44865</v>
      </c>
      <c r="B6800">
        <v>2726</v>
      </c>
      <c r="C6800">
        <v>34</v>
      </c>
      <c r="D6800" s="38" t="s">
        <v>77</v>
      </c>
      <c r="E6800" s="2" t="s">
        <v>43</v>
      </c>
      <c r="F6800">
        <v>1269721</v>
      </c>
      <c r="G6800" s="44">
        <f t="shared" si="742"/>
        <v>44562</v>
      </c>
      <c r="H6800" s="50">
        <f t="shared" si="743"/>
        <v>304</v>
      </c>
      <c r="I6800" s="50">
        <f t="shared" si="744"/>
        <v>50641870.399999999</v>
      </c>
      <c r="J6800" s="46">
        <v>1665851</v>
      </c>
      <c r="K6800" s="2" t="s">
        <v>34</v>
      </c>
      <c r="L6800" s="52" t="str">
        <f t="shared" si="745"/>
        <v>20221031VND</v>
      </c>
      <c r="M6800">
        <f>VLOOKUP(L6800,Mapping!$H$1:$K$25,4,0)</f>
        <v>1</v>
      </c>
      <c r="N6800">
        <f t="shared" si="746"/>
        <v>1.2697209999999999E-3</v>
      </c>
      <c r="O6800">
        <f t="shared" si="747"/>
        <v>1.6658510000000001E-3</v>
      </c>
      <c r="P6800">
        <f t="shared" si="748"/>
        <v>5.0641870399999997E-2</v>
      </c>
      <c r="Q6800" t="str">
        <f>VLOOKUP(VLOOKUP(C6800,Mapping!$A$1:$C$17,3,0),Mapping!$E$1:$F$6,2,0)</f>
        <v>Vùng 02</v>
      </c>
    </row>
    <row r="6801" spans="1:17" x14ac:dyDescent="0.3">
      <c r="A6801" s="33">
        <v>44865</v>
      </c>
      <c r="B6801">
        <v>2727</v>
      </c>
      <c r="C6801">
        <v>16</v>
      </c>
      <c r="D6801" s="38" t="s">
        <v>77</v>
      </c>
      <c r="E6801" s="2" t="s">
        <v>41</v>
      </c>
      <c r="F6801">
        <v>1962948</v>
      </c>
      <c r="G6801" s="44">
        <f t="shared" si="742"/>
        <v>44562</v>
      </c>
      <c r="H6801" s="50">
        <f t="shared" si="743"/>
        <v>304</v>
      </c>
      <c r="I6801" s="50">
        <f t="shared" si="744"/>
        <v>60667000</v>
      </c>
      <c r="J6801" s="46">
        <v>1995625</v>
      </c>
      <c r="K6801" s="2" t="s">
        <v>34</v>
      </c>
      <c r="L6801" s="52" t="str">
        <f t="shared" si="745"/>
        <v>20221031VND</v>
      </c>
      <c r="M6801">
        <f>VLOOKUP(L6801,Mapping!$H$1:$K$25,4,0)</f>
        <v>1</v>
      </c>
      <c r="N6801">
        <f t="shared" si="746"/>
        <v>1.9629479999999999E-3</v>
      </c>
      <c r="O6801">
        <f t="shared" si="747"/>
        <v>1.995625E-3</v>
      </c>
      <c r="P6801">
        <f t="shared" si="748"/>
        <v>6.0666999999999999E-2</v>
      </c>
      <c r="Q6801" t="str">
        <f>VLOOKUP(VLOOKUP(C6801,Mapping!$A$1:$C$17,3,0),Mapping!$E$1:$F$6,2,0)</f>
        <v>Vùng 01</v>
      </c>
    </row>
    <row r="6802" spans="1:17" x14ac:dyDescent="0.3">
      <c r="A6802" s="33">
        <v>44865</v>
      </c>
      <c r="B6802">
        <v>2727</v>
      </c>
      <c r="C6802">
        <v>48</v>
      </c>
      <c r="D6802" s="38" t="s">
        <v>77</v>
      </c>
      <c r="E6802" s="2" t="s">
        <v>41</v>
      </c>
      <c r="F6802">
        <v>1610648</v>
      </c>
      <c r="G6802" s="44">
        <f t="shared" si="742"/>
        <v>44562</v>
      </c>
      <c r="H6802" s="50">
        <f t="shared" si="743"/>
        <v>304</v>
      </c>
      <c r="I6802" s="50">
        <f t="shared" si="744"/>
        <v>52456902.399999999</v>
      </c>
      <c r="J6802" s="46">
        <v>1725556</v>
      </c>
      <c r="K6802" s="2" t="s">
        <v>34</v>
      </c>
      <c r="L6802" s="52" t="str">
        <f t="shared" si="745"/>
        <v>20221031VND</v>
      </c>
      <c r="M6802">
        <f>VLOOKUP(L6802,Mapping!$H$1:$K$25,4,0)</f>
        <v>1</v>
      </c>
      <c r="N6802">
        <f t="shared" si="746"/>
        <v>1.6106479999999999E-3</v>
      </c>
      <c r="O6802">
        <f t="shared" si="747"/>
        <v>1.7255560000000001E-3</v>
      </c>
      <c r="P6802">
        <f t="shared" si="748"/>
        <v>5.2456902399999998E-2</v>
      </c>
      <c r="Q6802" t="str">
        <f>VLOOKUP(VLOOKUP(C6802,Mapping!$A$1:$C$17,3,0),Mapping!$E$1:$F$6,2,0)</f>
        <v>Vùng 01</v>
      </c>
    </row>
    <row r="6803" spans="1:17" x14ac:dyDescent="0.3">
      <c r="A6803" s="33">
        <v>44865</v>
      </c>
      <c r="B6803">
        <v>2732</v>
      </c>
      <c r="C6803">
        <v>41</v>
      </c>
      <c r="D6803" s="38" t="s">
        <v>77</v>
      </c>
      <c r="E6803" s="2" t="s">
        <v>41</v>
      </c>
      <c r="F6803">
        <v>1231749</v>
      </c>
      <c r="G6803" s="44">
        <f t="shared" si="742"/>
        <v>44562</v>
      </c>
      <c r="H6803" s="50">
        <f t="shared" si="743"/>
        <v>304</v>
      </c>
      <c r="I6803" s="50">
        <f t="shared" si="744"/>
        <v>16505041.6</v>
      </c>
      <c r="J6803" s="46">
        <v>542929</v>
      </c>
      <c r="K6803" s="2" t="s">
        <v>34</v>
      </c>
      <c r="L6803" s="52" t="str">
        <f t="shared" si="745"/>
        <v>20221031VND</v>
      </c>
      <c r="M6803">
        <f>VLOOKUP(L6803,Mapping!$H$1:$K$25,4,0)</f>
        <v>1</v>
      </c>
      <c r="N6803">
        <f t="shared" si="746"/>
        <v>1.2317490000000001E-3</v>
      </c>
      <c r="O6803">
        <f t="shared" si="747"/>
        <v>5.4292900000000005E-4</v>
      </c>
      <c r="P6803">
        <f t="shared" si="748"/>
        <v>1.6505041599999999E-2</v>
      </c>
      <c r="Q6803" t="str">
        <f>VLOOKUP(VLOOKUP(C6803,Mapping!$A$1:$C$17,3,0),Mapping!$E$1:$F$6,2,0)</f>
        <v>Vùng 05</v>
      </c>
    </row>
    <row r="6804" spans="1:17" x14ac:dyDescent="0.3">
      <c r="A6804" s="33">
        <v>44865</v>
      </c>
      <c r="B6804">
        <v>2732</v>
      </c>
      <c r="C6804">
        <v>23</v>
      </c>
      <c r="D6804" s="38" t="s">
        <v>77</v>
      </c>
      <c r="E6804" s="2" t="s">
        <v>41</v>
      </c>
      <c r="F6804">
        <v>54976</v>
      </c>
      <c r="G6804" s="44">
        <f t="shared" si="742"/>
        <v>44562</v>
      </c>
      <c r="H6804" s="50">
        <f t="shared" si="743"/>
        <v>304</v>
      </c>
      <c r="I6804" s="50">
        <f t="shared" si="744"/>
        <v>549685139443.19995</v>
      </c>
      <c r="J6804" s="46">
        <v>771669</v>
      </c>
      <c r="K6804" s="2" t="s">
        <v>35</v>
      </c>
      <c r="L6804" s="52" t="str">
        <f t="shared" si="745"/>
        <v>20221031USD</v>
      </c>
      <c r="M6804">
        <f>VLOOKUP(L6804,Mapping!$H$1:$K$25,4,0)</f>
        <v>23432</v>
      </c>
      <c r="N6804">
        <f t="shared" si="746"/>
        <v>1.2881976319999999</v>
      </c>
      <c r="O6804">
        <f t="shared" si="747"/>
        <v>18.081748008000002</v>
      </c>
      <c r="P6804">
        <f t="shared" si="748"/>
        <v>549.6851394432</v>
      </c>
      <c r="Q6804" t="str">
        <f>VLOOKUP(VLOOKUP(C6804,Mapping!$A$1:$C$17,3,0),Mapping!$E$1:$F$6,2,0)</f>
        <v>Vùng 02</v>
      </c>
    </row>
    <row r="6805" spans="1:17" x14ac:dyDescent="0.3">
      <c r="A6805" s="33">
        <v>44865</v>
      </c>
      <c r="B6805">
        <v>2732</v>
      </c>
      <c r="C6805">
        <v>23</v>
      </c>
      <c r="D6805" s="38" t="s">
        <v>77</v>
      </c>
      <c r="E6805" s="2" t="s">
        <v>41</v>
      </c>
      <c r="F6805">
        <v>1888627</v>
      </c>
      <c r="G6805" s="44">
        <f t="shared" si="742"/>
        <v>44562</v>
      </c>
      <c r="H6805" s="50">
        <f t="shared" si="743"/>
        <v>304</v>
      </c>
      <c r="I6805" s="50">
        <f t="shared" si="744"/>
        <v>48000019.199999996</v>
      </c>
      <c r="J6805" s="46">
        <v>1578948</v>
      </c>
      <c r="K6805" s="2" t="s">
        <v>34</v>
      </c>
      <c r="L6805" s="52" t="str">
        <f t="shared" si="745"/>
        <v>20221031VND</v>
      </c>
      <c r="M6805">
        <f>VLOOKUP(L6805,Mapping!$H$1:$K$25,4,0)</f>
        <v>1</v>
      </c>
      <c r="N6805">
        <f t="shared" si="746"/>
        <v>1.8886269999999999E-3</v>
      </c>
      <c r="O6805">
        <f t="shared" si="747"/>
        <v>1.5789479999999999E-3</v>
      </c>
      <c r="P6805">
        <f t="shared" si="748"/>
        <v>4.8000019199999994E-2</v>
      </c>
      <c r="Q6805" t="str">
        <f>VLOOKUP(VLOOKUP(C6805,Mapping!$A$1:$C$17,3,0),Mapping!$E$1:$F$6,2,0)</f>
        <v>Vùng 02</v>
      </c>
    </row>
    <row r="6806" spans="1:17" x14ac:dyDescent="0.3">
      <c r="A6806" s="33">
        <v>44865</v>
      </c>
      <c r="B6806">
        <v>2734</v>
      </c>
      <c r="C6806">
        <v>45</v>
      </c>
      <c r="D6806" s="38" t="s">
        <v>77</v>
      </c>
      <c r="E6806" s="2" t="s">
        <v>41</v>
      </c>
      <c r="F6806">
        <v>3998340</v>
      </c>
      <c r="G6806" s="44">
        <f t="shared" si="742"/>
        <v>44562</v>
      </c>
      <c r="H6806" s="50">
        <f t="shared" si="743"/>
        <v>304</v>
      </c>
      <c r="I6806" s="50">
        <f t="shared" si="744"/>
        <v>169200259.20000002</v>
      </c>
      <c r="J6806" s="46">
        <v>5565798</v>
      </c>
      <c r="K6806" s="2" t="s">
        <v>34</v>
      </c>
      <c r="L6806" s="52" t="str">
        <f t="shared" si="745"/>
        <v>20221031VND</v>
      </c>
      <c r="M6806">
        <f>VLOOKUP(L6806,Mapping!$H$1:$K$25,4,0)</f>
        <v>1</v>
      </c>
      <c r="N6806">
        <f t="shared" si="746"/>
        <v>3.9983400000000004E-3</v>
      </c>
      <c r="O6806">
        <f t="shared" si="747"/>
        <v>5.5657980000000003E-3</v>
      </c>
      <c r="P6806">
        <f t="shared" si="748"/>
        <v>0.16920025920000001</v>
      </c>
      <c r="Q6806" t="str">
        <f>VLOOKUP(VLOOKUP(C6806,Mapping!$A$1:$C$17,3,0),Mapping!$E$1:$F$6,2,0)</f>
        <v>Vùng 02</v>
      </c>
    </row>
    <row r="6807" spans="1:17" x14ac:dyDescent="0.3">
      <c r="A6807" s="33">
        <v>44865</v>
      </c>
      <c r="B6807">
        <v>2734</v>
      </c>
      <c r="C6807">
        <v>45</v>
      </c>
      <c r="D6807" s="38" t="s">
        <v>77</v>
      </c>
      <c r="E6807" s="2" t="s">
        <v>41</v>
      </c>
      <c r="F6807">
        <v>1131000</v>
      </c>
      <c r="G6807" s="44">
        <f t="shared" si="742"/>
        <v>44562</v>
      </c>
      <c r="H6807" s="50">
        <f t="shared" si="743"/>
        <v>304</v>
      </c>
      <c r="I6807" s="50">
        <f t="shared" si="744"/>
        <v>1228614883955.2</v>
      </c>
      <c r="J6807" s="46">
        <v>1771576</v>
      </c>
      <c r="K6807" s="2" t="s">
        <v>36</v>
      </c>
      <c r="L6807" s="52" t="str">
        <f t="shared" si="745"/>
        <v>20221031EUR</v>
      </c>
      <c r="M6807">
        <f>VLOOKUP(L6807,Mapping!$H$1:$K$25,4,0)</f>
        <v>22813</v>
      </c>
      <c r="N6807">
        <f t="shared" si="746"/>
        <v>25.801503</v>
      </c>
      <c r="O6807">
        <f t="shared" si="747"/>
        <v>40.414963288000003</v>
      </c>
      <c r="P6807">
        <f t="shared" si="748"/>
        <v>1228.6148839552</v>
      </c>
      <c r="Q6807" t="str">
        <f>VLOOKUP(VLOOKUP(C6807,Mapping!$A$1:$C$17,3,0),Mapping!$E$1:$F$6,2,0)</f>
        <v>Vùng 02</v>
      </c>
    </row>
    <row r="6808" spans="1:17" x14ac:dyDescent="0.3">
      <c r="A6808" s="33">
        <v>44865</v>
      </c>
      <c r="B6808">
        <v>2734</v>
      </c>
      <c r="C6808">
        <v>45</v>
      </c>
      <c r="D6808" s="38" t="s">
        <v>77</v>
      </c>
      <c r="E6808" s="2" t="s">
        <v>41</v>
      </c>
      <c r="F6808">
        <v>3785578</v>
      </c>
      <c r="G6808" s="44">
        <f t="shared" si="742"/>
        <v>44562</v>
      </c>
      <c r="H6808" s="50">
        <f t="shared" si="743"/>
        <v>304</v>
      </c>
      <c r="I6808" s="50">
        <f t="shared" si="744"/>
        <v>120619265.60000001</v>
      </c>
      <c r="J6808" s="46">
        <v>3967739</v>
      </c>
      <c r="K6808" s="2" t="s">
        <v>34</v>
      </c>
      <c r="L6808" s="52" t="str">
        <f t="shared" si="745"/>
        <v>20221031VND</v>
      </c>
      <c r="M6808">
        <f>VLOOKUP(L6808,Mapping!$H$1:$K$25,4,0)</f>
        <v>1</v>
      </c>
      <c r="N6808">
        <f t="shared" si="746"/>
        <v>3.7855779999999999E-3</v>
      </c>
      <c r="O6808">
        <f t="shared" si="747"/>
        <v>3.9677389999999996E-3</v>
      </c>
      <c r="P6808">
        <f t="shared" si="748"/>
        <v>0.12061926560000001</v>
      </c>
      <c r="Q6808" t="str">
        <f>VLOOKUP(VLOOKUP(C6808,Mapping!$A$1:$C$17,3,0),Mapping!$E$1:$F$6,2,0)</f>
        <v>Vùng 02</v>
      </c>
    </row>
    <row r="6809" spans="1:17" x14ac:dyDescent="0.3">
      <c r="A6809" s="33">
        <v>44865</v>
      </c>
      <c r="B6809">
        <v>2734</v>
      </c>
      <c r="C6809">
        <v>45</v>
      </c>
      <c r="D6809" s="38" t="s">
        <v>77</v>
      </c>
      <c r="E6809" s="2" t="s">
        <v>41</v>
      </c>
      <c r="F6809">
        <v>1824082</v>
      </c>
      <c r="G6809" s="44">
        <f t="shared" si="742"/>
        <v>44562</v>
      </c>
      <c r="H6809" s="50">
        <f t="shared" si="743"/>
        <v>304</v>
      </c>
      <c r="I6809" s="50">
        <f t="shared" si="744"/>
        <v>709887361497.59998</v>
      </c>
      <c r="J6809" s="46">
        <v>996567</v>
      </c>
      <c r="K6809" s="2" t="s">
        <v>35</v>
      </c>
      <c r="L6809" s="52" t="str">
        <f t="shared" si="745"/>
        <v>20221031USD</v>
      </c>
      <c r="M6809">
        <f>VLOOKUP(L6809,Mapping!$H$1:$K$25,4,0)</f>
        <v>23432</v>
      </c>
      <c r="N6809">
        <f t="shared" si="746"/>
        <v>42.741889424</v>
      </c>
      <c r="O6809">
        <f t="shared" si="747"/>
        <v>23.351557944</v>
      </c>
      <c r="P6809">
        <f t="shared" si="748"/>
        <v>709.88736149759995</v>
      </c>
      <c r="Q6809" t="str">
        <f>VLOOKUP(VLOOKUP(C6809,Mapping!$A$1:$C$17,3,0),Mapping!$E$1:$F$6,2,0)</f>
        <v>Vùng 02</v>
      </c>
    </row>
    <row r="6810" spans="1:17" x14ac:dyDescent="0.3">
      <c r="A6810" s="33">
        <v>44865</v>
      </c>
      <c r="B6810">
        <v>2735</v>
      </c>
      <c r="C6810">
        <v>34</v>
      </c>
      <c r="D6810" s="38" t="s">
        <v>77</v>
      </c>
      <c r="E6810" s="2" t="s">
        <v>41</v>
      </c>
      <c r="F6810">
        <v>230060</v>
      </c>
      <c r="G6810" s="44">
        <f t="shared" si="742"/>
        <v>44562</v>
      </c>
      <c r="H6810" s="50">
        <f t="shared" si="743"/>
        <v>304</v>
      </c>
      <c r="I6810" s="50">
        <f t="shared" si="744"/>
        <v>49442985.600000001</v>
      </c>
      <c r="J6810" s="46">
        <v>1626414</v>
      </c>
      <c r="K6810" s="2" t="s">
        <v>34</v>
      </c>
      <c r="L6810" s="52" t="str">
        <f t="shared" si="745"/>
        <v>20221031VND</v>
      </c>
      <c r="M6810">
        <f>VLOOKUP(L6810,Mapping!$H$1:$K$25,4,0)</f>
        <v>1</v>
      </c>
      <c r="N6810">
        <f t="shared" si="746"/>
        <v>2.3006E-4</v>
      </c>
      <c r="O6810">
        <f t="shared" si="747"/>
        <v>1.6264140000000001E-3</v>
      </c>
      <c r="P6810">
        <f t="shared" si="748"/>
        <v>4.9442985600000003E-2</v>
      </c>
      <c r="Q6810" t="str">
        <f>VLOOKUP(VLOOKUP(C6810,Mapping!$A$1:$C$17,3,0),Mapping!$E$1:$F$6,2,0)</f>
        <v>Vùng 02</v>
      </c>
    </row>
    <row r="6811" spans="1:17" x14ac:dyDescent="0.3">
      <c r="A6811" s="33">
        <v>44865</v>
      </c>
      <c r="B6811">
        <v>2736</v>
      </c>
      <c r="C6811">
        <v>48</v>
      </c>
      <c r="D6811" s="38" t="s">
        <v>77</v>
      </c>
      <c r="E6811" s="2" t="s">
        <v>41</v>
      </c>
      <c r="F6811">
        <v>473187</v>
      </c>
      <c r="G6811" s="44">
        <f t="shared" si="742"/>
        <v>44562</v>
      </c>
      <c r="H6811" s="50">
        <f t="shared" si="743"/>
        <v>304</v>
      </c>
      <c r="I6811" s="50">
        <f t="shared" si="744"/>
        <v>49115912</v>
      </c>
      <c r="J6811" s="46">
        <v>1615655</v>
      </c>
      <c r="K6811" s="2" t="s">
        <v>34</v>
      </c>
      <c r="L6811" s="52" t="str">
        <f t="shared" si="745"/>
        <v>20221031VND</v>
      </c>
      <c r="M6811">
        <f>VLOOKUP(L6811,Mapping!$H$1:$K$25,4,0)</f>
        <v>1</v>
      </c>
      <c r="N6811">
        <f t="shared" si="746"/>
        <v>4.7318700000000002E-4</v>
      </c>
      <c r="O6811">
        <f t="shared" si="747"/>
        <v>1.6156549999999999E-3</v>
      </c>
      <c r="P6811">
        <f t="shared" si="748"/>
        <v>4.9115911999999998E-2</v>
      </c>
      <c r="Q6811" t="str">
        <f>VLOOKUP(VLOOKUP(C6811,Mapping!$A$1:$C$17,3,0),Mapping!$E$1:$F$6,2,0)</f>
        <v>Vùng 01</v>
      </c>
    </row>
    <row r="6812" spans="1:17" x14ac:dyDescent="0.3">
      <c r="A6812" s="33">
        <v>44865</v>
      </c>
      <c r="B6812">
        <v>2737</v>
      </c>
      <c r="C6812">
        <v>20</v>
      </c>
      <c r="D6812" s="38" t="s">
        <v>77</v>
      </c>
      <c r="E6812" s="2" t="s">
        <v>41</v>
      </c>
      <c r="F6812">
        <v>1629127</v>
      </c>
      <c r="G6812" s="44">
        <f t="shared" si="742"/>
        <v>44562</v>
      </c>
      <c r="H6812" s="50">
        <f t="shared" si="743"/>
        <v>304</v>
      </c>
      <c r="I6812" s="50">
        <f t="shared" si="744"/>
        <v>51923230.399999999</v>
      </c>
      <c r="J6812" s="46">
        <v>1708001</v>
      </c>
      <c r="K6812" s="2" t="s">
        <v>34</v>
      </c>
      <c r="L6812" s="52" t="str">
        <f t="shared" si="745"/>
        <v>20221031VND</v>
      </c>
      <c r="M6812">
        <f>VLOOKUP(L6812,Mapping!$H$1:$K$25,4,0)</f>
        <v>1</v>
      </c>
      <c r="N6812">
        <f t="shared" si="746"/>
        <v>1.629127E-3</v>
      </c>
      <c r="O6812">
        <f t="shared" si="747"/>
        <v>1.708001E-3</v>
      </c>
      <c r="P6812">
        <f t="shared" si="748"/>
        <v>5.1923230399999999E-2</v>
      </c>
      <c r="Q6812" t="str">
        <f>VLOOKUP(VLOOKUP(C6812,Mapping!$A$1:$C$17,3,0),Mapping!$E$1:$F$6,2,0)</f>
        <v>Vùng 02</v>
      </c>
    </row>
    <row r="6813" spans="1:17" x14ac:dyDescent="0.3">
      <c r="A6813" s="33">
        <v>44865</v>
      </c>
      <c r="B6813">
        <v>2737</v>
      </c>
      <c r="C6813">
        <v>20</v>
      </c>
      <c r="D6813" s="38" t="s">
        <v>77</v>
      </c>
      <c r="E6813" s="2" t="s">
        <v>41</v>
      </c>
      <c r="F6813">
        <v>443376</v>
      </c>
      <c r="G6813" s="44">
        <f t="shared" si="742"/>
        <v>44562</v>
      </c>
      <c r="H6813" s="50">
        <f t="shared" si="743"/>
        <v>304</v>
      </c>
      <c r="I6813" s="50">
        <f t="shared" si="744"/>
        <v>437481326118.39996</v>
      </c>
      <c r="J6813" s="46">
        <v>614153</v>
      </c>
      <c r="K6813" s="2" t="s">
        <v>35</v>
      </c>
      <c r="L6813" s="52" t="str">
        <f t="shared" si="745"/>
        <v>20221031USD</v>
      </c>
      <c r="M6813">
        <f>VLOOKUP(L6813,Mapping!$H$1:$K$25,4,0)</f>
        <v>23432</v>
      </c>
      <c r="N6813">
        <f t="shared" si="746"/>
        <v>10.389186432000001</v>
      </c>
      <c r="O6813">
        <f t="shared" si="747"/>
        <v>14.390833096</v>
      </c>
      <c r="P6813">
        <f t="shared" si="748"/>
        <v>437.48132611839998</v>
      </c>
      <c r="Q6813" t="str">
        <f>VLOOKUP(VLOOKUP(C6813,Mapping!$A$1:$C$17,3,0),Mapping!$E$1:$F$6,2,0)</f>
        <v>Vùng 02</v>
      </c>
    </row>
    <row r="6814" spans="1:17" x14ac:dyDescent="0.3">
      <c r="A6814" s="33">
        <v>44865</v>
      </c>
      <c r="B6814">
        <v>2737</v>
      </c>
      <c r="C6814">
        <v>34</v>
      </c>
      <c r="D6814" s="38" t="s">
        <v>77</v>
      </c>
      <c r="E6814" s="2" t="s">
        <v>41</v>
      </c>
      <c r="F6814">
        <v>1567185</v>
      </c>
      <c r="G6814" s="44">
        <f t="shared" si="742"/>
        <v>44562</v>
      </c>
      <c r="H6814" s="50">
        <f t="shared" si="743"/>
        <v>304</v>
      </c>
      <c r="I6814" s="50">
        <f t="shared" si="744"/>
        <v>27771008</v>
      </c>
      <c r="J6814" s="46">
        <v>913520</v>
      </c>
      <c r="K6814" s="2" t="s">
        <v>34</v>
      </c>
      <c r="L6814" s="52" t="str">
        <f t="shared" si="745"/>
        <v>20221031VND</v>
      </c>
      <c r="M6814">
        <f>VLOOKUP(L6814,Mapping!$H$1:$K$25,4,0)</f>
        <v>1</v>
      </c>
      <c r="N6814">
        <f t="shared" si="746"/>
        <v>1.567185E-3</v>
      </c>
      <c r="O6814">
        <f t="shared" si="747"/>
        <v>9.1352000000000002E-4</v>
      </c>
      <c r="P6814">
        <f t="shared" si="748"/>
        <v>2.7771008E-2</v>
      </c>
      <c r="Q6814" t="str">
        <f>VLOOKUP(VLOOKUP(C6814,Mapping!$A$1:$C$17,3,0),Mapping!$E$1:$F$6,2,0)</f>
        <v>Vùng 02</v>
      </c>
    </row>
    <row r="6815" spans="1:17" x14ac:dyDescent="0.3">
      <c r="A6815" s="33">
        <v>44865</v>
      </c>
      <c r="B6815">
        <v>2737</v>
      </c>
      <c r="C6815">
        <v>20</v>
      </c>
      <c r="D6815" s="38" t="s">
        <v>77</v>
      </c>
      <c r="E6815" s="2" t="s">
        <v>41</v>
      </c>
      <c r="F6815">
        <v>1183793</v>
      </c>
      <c r="G6815" s="44">
        <f t="shared" si="742"/>
        <v>44562</v>
      </c>
      <c r="H6815" s="50">
        <f t="shared" si="743"/>
        <v>304</v>
      </c>
      <c r="I6815" s="50">
        <f t="shared" si="744"/>
        <v>6000937928.9920006</v>
      </c>
      <c r="J6815" s="46">
        <v>1221379</v>
      </c>
      <c r="K6815" s="2" t="s">
        <v>37</v>
      </c>
      <c r="L6815" s="52" t="str">
        <f t="shared" si="745"/>
        <v>20221031JPY</v>
      </c>
      <c r="M6815">
        <f>VLOOKUP(L6815,Mapping!$H$1:$K$25,4,0)</f>
        <v>161.62</v>
      </c>
      <c r="N6815">
        <f t="shared" si="746"/>
        <v>0.19132462466</v>
      </c>
      <c r="O6815">
        <f t="shared" si="747"/>
        <v>0.19739927398000001</v>
      </c>
      <c r="P6815">
        <f t="shared" si="748"/>
        <v>6.0009379289920002</v>
      </c>
      <c r="Q6815" t="str">
        <f>VLOOKUP(VLOOKUP(C6815,Mapping!$A$1:$C$17,3,0),Mapping!$E$1:$F$6,2,0)</f>
        <v>Vùng 02</v>
      </c>
    </row>
    <row r="6816" spans="1:17" x14ac:dyDescent="0.3">
      <c r="A6816" s="33">
        <v>44865</v>
      </c>
      <c r="B6816">
        <v>2737</v>
      </c>
      <c r="C6816">
        <v>20</v>
      </c>
      <c r="D6816" s="38" t="s">
        <v>77</v>
      </c>
      <c r="E6816" s="2" t="s">
        <v>41</v>
      </c>
      <c r="F6816">
        <v>8995365</v>
      </c>
      <c r="G6816" s="44">
        <f t="shared" si="742"/>
        <v>44562</v>
      </c>
      <c r="H6816" s="50">
        <f t="shared" si="743"/>
        <v>304</v>
      </c>
      <c r="I6816" s="50">
        <f t="shared" si="744"/>
        <v>303528283.19999999</v>
      </c>
      <c r="J6816" s="46">
        <v>9984483</v>
      </c>
      <c r="K6816" s="2" t="s">
        <v>34</v>
      </c>
      <c r="L6816" s="52" t="str">
        <f t="shared" si="745"/>
        <v>20221031VND</v>
      </c>
      <c r="M6816">
        <f>VLOOKUP(L6816,Mapping!$H$1:$K$25,4,0)</f>
        <v>1</v>
      </c>
      <c r="N6816">
        <f t="shared" si="746"/>
        <v>8.995365E-3</v>
      </c>
      <c r="O6816">
        <f t="shared" si="747"/>
        <v>9.9844830000000006E-3</v>
      </c>
      <c r="P6816">
        <f t="shared" si="748"/>
        <v>0.30352828319999997</v>
      </c>
      <c r="Q6816" t="str">
        <f>VLOOKUP(VLOOKUP(C6816,Mapping!$A$1:$C$17,3,0),Mapping!$E$1:$F$6,2,0)</f>
        <v>Vùng 02</v>
      </c>
    </row>
    <row r="6817" spans="1:17" x14ac:dyDescent="0.3">
      <c r="A6817" s="33">
        <v>44865</v>
      </c>
      <c r="B6817">
        <v>2737</v>
      </c>
      <c r="C6817">
        <v>20</v>
      </c>
      <c r="D6817" s="38" t="s">
        <v>77</v>
      </c>
      <c r="E6817" s="2" t="s">
        <v>41</v>
      </c>
      <c r="F6817">
        <v>685565</v>
      </c>
      <c r="G6817" s="44">
        <f t="shared" si="742"/>
        <v>44562</v>
      </c>
      <c r="H6817" s="50">
        <f t="shared" si="743"/>
        <v>304</v>
      </c>
      <c r="I6817" s="50">
        <f t="shared" si="744"/>
        <v>301799783644.79999</v>
      </c>
      <c r="J6817" s="46">
        <v>435174</v>
      </c>
      <c r="K6817" s="2" t="s">
        <v>36</v>
      </c>
      <c r="L6817" s="52" t="str">
        <f t="shared" si="745"/>
        <v>20221031EUR</v>
      </c>
      <c r="M6817">
        <f>VLOOKUP(L6817,Mapping!$H$1:$K$25,4,0)</f>
        <v>22813</v>
      </c>
      <c r="N6817">
        <f t="shared" si="746"/>
        <v>15.639794345</v>
      </c>
      <c r="O6817">
        <f t="shared" si="747"/>
        <v>9.9276244620000007</v>
      </c>
      <c r="P6817">
        <f t="shared" si="748"/>
        <v>301.79978364480002</v>
      </c>
      <c r="Q6817" t="str">
        <f>VLOOKUP(VLOOKUP(C6817,Mapping!$A$1:$C$17,3,0),Mapping!$E$1:$F$6,2,0)</f>
        <v>Vùng 02</v>
      </c>
    </row>
    <row r="6818" spans="1:17" x14ac:dyDescent="0.3">
      <c r="A6818" s="33">
        <v>44865</v>
      </c>
      <c r="B6818">
        <v>2737</v>
      </c>
      <c r="C6818">
        <v>34</v>
      </c>
      <c r="D6818" s="38" t="s">
        <v>77</v>
      </c>
      <c r="E6818" s="2" t="s">
        <v>41</v>
      </c>
      <c r="F6818">
        <v>642916</v>
      </c>
      <c r="G6818" s="44">
        <f t="shared" si="742"/>
        <v>44562</v>
      </c>
      <c r="H6818" s="50">
        <f t="shared" si="743"/>
        <v>304</v>
      </c>
      <c r="I6818" s="50">
        <f t="shared" si="744"/>
        <v>44181688</v>
      </c>
      <c r="J6818" s="46">
        <v>1453345</v>
      </c>
      <c r="K6818" s="2" t="s">
        <v>34</v>
      </c>
      <c r="L6818" s="52" t="str">
        <f t="shared" si="745"/>
        <v>20221031VND</v>
      </c>
      <c r="M6818">
        <f>VLOOKUP(L6818,Mapping!$H$1:$K$25,4,0)</f>
        <v>1</v>
      </c>
      <c r="N6818">
        <f t="shared" si="746"/>
        <v>6.42916E-4</v>
      </c>
      <c r="O6818">
        <f t="shared" si="747"/>
        <v>1.453345E-3</v>
      </c>
      <c r="P6818">
        <f t="shared" si="748"/>
        <v>4.4181687999999997E-2</v>
      </c>
      <c r="Q6818" t="str">
        <f>VLOOKUP(VLOOKUP(C6818,Mapping!$A$1:$C$17,3,0),Mapping!$E$1:$F$6,2,0)</f>
        <v>Vùng 02</v>
      </c>
    </row>
    <row r="6819" spans="1:17" x14ac:dyDescent="0.3">
      <c r="A6819" s="33">
        <v>44865</v>
      </c>
      <c r="B6819">
        <v>2737</v>
      </c>
      <c r="C6819">
        <v>20</v>
      </c>
      <c r="D6819" s="38" t="s">
        <v>77</v>
      </c>
      <c r="E6819" s="2" t="s">
        <v>41</v>
      </c>
      <c r="F6819">
        <v>6819642</v>
      </c>
      <c r="G6819" s="44">
        <f t="shared" si="742"/>
        <v>44562</v>
      </c>
      <c r="H6819" s="50">
        <f t="shared" si="743"/>
        <v>304</v>
      </c>
      <c r="I6819" s="50">
        <f t="shared" si="744"/>
        <v>223659883.20000002</v>
      </c>
      <c r="J6819" s="46">
        <v>7357233</v>
      </c>
      <c r="K6819" s="2" t="s">
        <v>34</v>
      </c>
      <c r="L6819" s="52" t="str">
        <f t="shared" si="745"/>
        <v>20221031VND</v>
      </c>
      <c r="M6819">
        <f>VLOOKUP(L6819,Mapping!$H$1:$K$25,4,0)</f>
        <v>1</v>
      </c>
      <c r="N6819">
        <f t="shared" si="746"/>
        <v>6.8196419999999999E-3</v>
      </c>
      <c r="O6819">
        <f t="shared" si="747"/>
        <v>7.3572330000000003E-3</v>
      </c>
      <c r="P6819">
        <f t="shared" si="748"/>
        <v>0.22365988320000002</v>
      </c>
      <c r="Q6819" t="str">
        <f>VLOOKUP(VLOOKUP(C6819,Mapping!$A$1:$C$17,3,0),Mapping!$E$1:$F$6,2,0)</f>
        <v>Vùng 02</v>
      </c>
    </row>
    <row r="6820" spans="1:17" x14ac:dyDescent="0.3">
      <c r="A6820" s="33">
        <v>44865</v>
      </c>
      <c r="B6820">
        <v>2738</v>
      </c>
      <c r="C6820">
        <v>40</v>
      </c>
      <c r="D6820" s="38" t="s">
        <v>77</v>
      </c>
      <c r="E6820" s="2" t="s">
        <v>41</v>
      </c>
      <c r="F6820">
        <v>1564724</v>
      </c>
      <c r="G6820" s="44">
        <f t="shared" si="742"/>
        <v>44562</v>
      </c>
      <c r="H6820" s="50">
        <f t="shared" si="743"/>
        <v>304</v>
      </c>
      <c r="I6820" s="50">
        <f t="shared" si="744"/>
        <v>18397563.199999999</v>
      </c>
      <c r="J6820" s="46">
        <v>605183</v>
      </c>
      <c r="K6820" s="2" t="s">
        <v>34</v>
      </c>
      <c r="L6820" s="52" t="str">
        <f t="shared" si="745"/>
        <v>20221031VND</v>
      </c>
      <c r="M6820">
        <f>VLOOKUP(L6820,Mapping!$H$1:$K$25,4,0)</f>
        <v>1</v>
      </c>
      <c r="N6820">
        <f t="shared" si="746"/>
        <v>1.564724E-3</v>
      </c>
      <c r="O6820">
        <f t="shared" si="747"/>
        <v>6.0518300000000002E-4</v>
      </c>
      <c r="P6820">
        <f t="shared" si="748"/>
        <v>1.8397563199999998E-2</v>
      </c>
      <c r="Q6820" t="str">
        <f>VLOOKUP(VLOOKUP(C6820,Mapping!$A$1:$C$17,3,0),Mapping!$E$1:$F$6,2,0)</f>
        <v>Vùng 01</v>
      </c>
    </row>
    <row r="6821" spans="1:17" x14ac:dyDescent="0.3">
      <c r="A6821" s="33">
        <v>44865</v>
      </c>
      <c r="B6821">
        <v>2740</v>
      </c>
      <c r="C6821">
        <v>20</v>
      </c>
      <c r="D6821" s="38" t="s">
        <v>77</v>
      </c>
      <c r="E6821" s="2" t="s">
        <v>41</v>
      </c>
      <c r="F6821">
        <v>432561</v>
      </c>
      <c r="G6821" s="44">
        <f t="shared" si="742"/>
        <v>44562</v>
      </c>
      <c r="H6821" s="50">
        <f t="shared" si="743"/>
        <v>304</v>
      </c>
      <c r="I6821" s="50">
        <f t="shared" si="744"/>
        <v>699983086246.40002</v>
      </c>
      <c r="J6821" s="46">
        <v>982663</v>
      </c>
      <c r="K6821" s="2" t="s">
        <v>35</v>
      </c>
      <c r="L6821" s="52" t="str">
        <f t="shared" si="745"/>
        <v>20221031USD</v>
      </c>
      <c r="M6821">
        <f>VLOOKUP(L6821,Mapping!$H$1:$K$25,4,0)</f>
        <v>23432</v>
      </c>
      <c r="N6821">
        <f t="shared" si="746"/>
        <v>10.135769352000001</v>
      </c>
      <c r="O6821">
        <f t="shared" si="747"/>
        <v>23.025759416</v>
      </c>
      <c r="P6821">
        <f t="shared" si="748"/>
        <v>699.98308624640003</v>
      </c>
      <c r="Q6821" t="str">
        <f>VLOOKUP(VLOOKUP(C6821,Mapping!$A$1:$C$17,3,0),Mapping!$E$1:$F$6,2,0)</f>
        <v>Vùng 02</v>
      </c>
    </row>
    <row r="6822" spans="1:17" x14ac:dyDescent="0.3">
      <c r="A6822" s="33">
        <v>44865</v>
      </c>
      <c r="B6822">
        <v>2740</v>
      </c>
      <c r="C6822">
        <v>20</v>
      </c>
      <c r="D6822" s="38" t="s">
        <v>77</v>
      </c>
      <c r="E6822" s="2" t="s">
        <v>41</v>
      </c>
      <c r="F6822">
        <v>296260</v>
      </c>
      <c r="G6822" s="44">
        <f t="shared" si="742"/>
        <v>44562</v>
      </c>
      <c r="H6822" s="50">
        <f t="shared" si="743"/>
        <v>304</v>
      </c>
      <c r="I6822" s="50">
        <f t="shared" si="744"/>
        <v>1038798.4</v>
      </c>
      <c r="J6822" s="46">
        <v>34171</v>
      </c>
      <c r="K6822" s="2" t="s">
        <v>34</v>
      </c>
      <c r="L6822" s="52" t="str">
        <f t="shared" si="745"/>
        <v>20221031VND</v>
      </c>
      <c r="M6822">
        <f>VLOOKUP(L6822,Mapping!$H$1:$K$25,4,0)</f>
        <v>1</v>
      </c>
      <c r="N6822">
        <f t="shared" si="746"/>
        <v>2.9626000000000001E-4</v>
      </c>
      <c r="O6822">
        <f t="shared" si="747"/>
        <v>3.4171000000000002E-5</v>
      </c>
      <c r="P6822">
        <f t="shared" si="748"/>
        <v>1.0387984E-3</v>
      </c>
      <c r="Q6822" t="str">
        <f>VLOOKUP(VLOOKUP(C6822,Mapping!$A$1:$C$17,3,0),Mapping!$E$1:$F$6,2,0)</f>
        <v>Vùng 02</v>
      </c>
    </row>
    <row r="6823" spans="1:17" x14ac:dyDescent="0.3">
      <c r="A6823" s="33">
        <v>44865</v>
      </c>
      <c r="B6823">
        <v>2741</v>
      </c>
      <c r="C6823">
        <v>20</v>
      </c>
      <c r="D6823" s="38" t="s">
        <v>77</v>
      </c>
      <c r="E6823" s="2" t="s">
        <v>41</v>
      </c>
      <c r="F6823">
        <v>1245168</v>
      </c>
      <c r="G6823" s="44">
        <f t="shared" si="742"/>
        <v>44562</v>
      </c>
      <c r="H6823" s="50">
        <f t="shared" si="743"/>
        <v>304</v>
      </c>
      <c r="I6823" s="50">
        <f t="shared" si="744"/>
        <v>2865808</v>
      </c>
      <c r="J6823" s="46">
        <v>94270</v>
      </c>
      <c r="K6823" s="2" t="s">
        <v>34</v>
      </c>
      <c r="L6823" s="52" t="str">
        <f t="shared" si="745"/>
        <v>20221031VND</v>
      </c>
      <c r="M6823">
        <f>VLOOKUP(L6823,Mapping!$H$1:$K$25,4,0)</f>
        <v>1</v>
      </c>
      <c r="N6823">
        <f t="shared" si="746"/>
        <v>1.2451680000000001E-3</v>
      </c>
      <c r="O6823">
        <f t="shared" si="747"/>
        <v>9.4270000000000004E-5</v>
      </c>
      <c r="P6823">
        <f t="shared" si="748"/>
        <v>2.8658080000000001E-3</v>
      </c>
      <c r="Q6823" t="str">
        <f>VLOOKUP(VLOOKUP(C6823,Mapping!$A$1:$C$17,3,0),Mapping!$E$1:$F$6,2,0)</f>
        <v>Vùng 02</v>
      </c>
    </row>
    <row r="6824" spans="1:17" x14ac:dyDescent="0.3">
      <c r="A6824" s="33">
        <v>44865</v>
      </c>
      <c r="B6824">
        <v>2742</v>
      </c>
      <c r="C6824">
        <v>40</v>
      </c>
      <c r="D6824" s="38" t="s">
        <v>77</v>
      </c>
      <c r="E6824" s="2" t="s">
        <v>41</v>
      </c>
      <c r="F6824">
        <v>2642544</v>
      </c>
      <c r="G6824" s="44">
        <f t="shared" si="742"/>
        <v>44562</v>
      </c>
      <c r="H6824" s="50">
        <f t="shared" si="743"/>
        <v>304</v>
      </c>
      <c r="I6824" s="50">
        <f t="shared" si="744"/>
        <v>138291636.80000001</v>
      </c>
      <c r="J6824" s="46">
        <v>4549067</v>
      </c>
      <c r="K6824" s="2" t="s">
        <v>34</v>
      </c>
      <c r="L6824" s="52" t="str">
        <f t="shared" si="745"/>
        <v>20221031VND</v>
      </c>
      <c r="M6824">
        <f>VLOOKUP(L6824,Mapping!$H$1:$K$25,4,0)</f>
        <v>1</v>
      </c>
      <c r="N6824">
        <f t="shared" si="746"/>
        <v>2.6425440000000001E-3</v>
      </c>
      <c r="O6824">
        <f t="shared" si="747"/>
        <v>4.5490670000000004E-3</v>
      </c>
      <c r="P6824">
        <f t="shared" si="748"/>
        <v>0.13829163680000001</v>
      </c>
      <c r="Q6824" t="str">
        <f>VLOOKUP(VLOOKUP(C6824,Mapping!$A$1:$C$17,3,0),Mapping!$E$1:$F$6,2,0)</f>
        <v>Vùng 01</v>
      </c>
    </row>
    <row r="6825" spans="1:17" x14ac:dyDescent="0.3">
      <c r="A6825" s="33">
        <v>44865</v>
      </c>
      <c r="B6825">
        <v>2743</v>
      </c>
      <c r="C6825">
        <v>34</v>
      </c>
      <c r="D6825" s="38" t="s">
        <v>77</v>
      </c>
      <c r="E6825" s="2" t="s">
        <v>41</v>
      </c>
      <c r="F6825">
        <v>1445473</v>
      </c>
      <c r="G6825" s="44">
        <f t="shared" si="742"/>
        <v>44562</v>
      </c>
      <c r="H6825" s="50">
        <f t="shared" si="743"/>
        <v>304</v>
      </c>
      <c r="I6825" s="50">
        <f t="shared" si="744"/>
        <v>36767979.200000003</v>
      </c>
      <c r="J6825" s="46">
        <v>1209473</v>
      </c>
      <c r="K6825" s="2" t="s">
        <v>34</v>
      </c>
      <c r="L6825" s="52" t="str">
        <f t="shared" si="745"/>
        <v>20221031VND</v>
      </c>
      <c r="M6825">
        <f>VLOOKUP(L6825,Mapping!$H$1:$K$25,4,0)</f>
        <v>1</v>
      </c>
      <c r="N6825">
        <f t="shared" si="746"/>
        <v>1.4454730000000001E-3</v>
      </c>
      <c r="O6825">
        <f t="shared" si="747"/>
        <v>1.209473E-3</v>
      </c>
      <c r="P6825">
        <f t="shared" si="748"/>
        <v>3.6767979200000002E-2</v>
      </c>
      <c r="Q6825" t="str">
        <f>VLOOKUP(VLOOKUP(C6825,Mapping!$A$1:$C$17,3,0),Mapping!$E$1:$F$6,2,0)</f>
        <v>Vùng 02</v>
      </c>
    </row>
    <row r="6826" spans="1:17" x14ac:dyDescent="0.3">
      <c r="A6826" s="33">
        <v>44865</v>
      </c>
      <c r="B6826">
        <v>2746</v>
      </c>
      <c r="C6826">
        <v>34</v>
      </c>
      <c r="D6826" s="38" t="s">
        <v>77</v>
      </c>
      <c r="E6826" s="2" t="s">
        <v>41</v>
      </c>
      <c r="F6826">
        <v>1737799</v>
      </c>
      <c r="G6826" s="44">
        <f t="shared" si="742"/>
        <v>44562</v>
      </c>
      <c r="H6826" s="50">
        <f t="shared" si="743"/>
        <v>304</v>
      </c>
      <c r="I6826" s="50">
        <f t="shared" si="744"/>
        <v>32315169.599999998</v>
      </c>
      <c r="J6826" s="46">
        <v>1062999</v>
      </c>
      <c r="K6826" s="2" t="s">
        <v>34</v>
      </c>
      <c r="L6826" s="52" t="str">
        <f t="shared" si="745"/>
        <v>20221031VND</v>
      </c>
      <c r="M6826">
        <f>VLOOKUP(L6826,Mapping!$H$1:$K$25,4,0)</f>
        <v>1</v>
      </c>
      <c r="N6826">
        <f t="shared" si="746"/>
        <v>1.7377989999999999E-3</v>
      </c>
      <c r="O6826">
        <f t="shared" si="747"/>
        <v>1.062999E-3</v>
      </c>
      <c r="P6826">
        <f t="shared" si="748"/>
        <v>3.2315169599999999E-2</v>
      </c>
      <c r="Q6826" t="str">
        <f>VLOOKUP(VLOOKUP(C6826,Mapping!$A$1:$C$17,3,0),Mapping!$E$1:$F$6,2,0)</f>
        <v>Vùng 02</v>
      </c>
    </row>
    <row r="6827" spans="1:17" x14ac:dyDescent="0.3">
      <c r="A6827" s="33">
        <v>44865</v>
      </c>
      <c r="B6827">
        <v>2747</v>
      </c>
      <c r="C6827">
        <v>40</v>
      </c>
      <c r="D6827" s="38" t="s">
        <v>77</v>
      </c>
      <c r="E6827" s="2" t="s">
        <v>41</v>
      </c>
      <c r="F6827">
        <v>1513854</v>
      </c>
      <c r="G6827" s="44">
        <f t="shared" si="742"/>
        <v>44562</v>
      </c>
      <c r="H6827" s="50">
        <f t="shared" si="743"/>
        <v>304</v>
      </c>
      <c r="I6827" s="50">
        <f t="shared" si="744"/>
        <v>30895824</v>
      </c>
      <c r="J6827" s="46">
        <v>1016310</v>
      </c>
      <c r="K6827" s="2" t="s">
        <v>34</v>
      </c>
      <c r="L6827" s="52" t="str">
        <f t="shared" si="745"/>
        <v>20221031VND</v>
      </c>
      <c r="M6827">
        <f>VLOOKUP(L6827,Mapping!$H$1:$K$25,4,0)</f>
        <v>1</v>
      </c>
      <c r="N6827">
        <f t="shared" si="746"/>
        <v>1.513854E-3</v>
      </c>
      <c r="O6827">
        <f t="shared" si="747"/>
        <v>1.0163100000000001E-3</v>
      </c>
      <c r="P6827">
        <f t="shared" si="748"/>
        <v>3.0895823999999999E-2</v>
      </c>
      <c r="Q6827" t="str">
        <f>VLOOKUP(VLOOKUP(C6827,Mapping!$A$1:$C$17,3,0),Mapping!$E$1:$F$6,2,0)</f>
        <v>Vùng 01</v>
      </c>
    </row>
    <row r="6828" spans="1:17" x14ac:dyDescent="0.3">
      <c r="A6828" s="33">
        <v>44865</v>
      </c>
      <c r="B6828">
        <v>2748</v>
      </c>
      <c r="C6828">
        <v>25</v>
      </c>
      <c r="D6828" s="38" t="s">
        <v>77</v>
      </c>
      <c r="E6828" s="2" t="s">
        <v>41</v>
      </c>
      <c r="F6828">
        <v>871232</v>
      </c>
      <c r="G6828" s="44">
        <f t="shared" si="742"/>
        <v>44562</v>
      </c>
      <c r="H6828" s="50">
        <f t="shared" si="743"/>
        <v>304</v>
      </c>
      <c r="I6828" s="50">
        <f t="shared" si="744"/>
        <v>27632840</v>
      </c>
      <c r="J6828" s="46">
        <v>908975</v>
      </c>
      <c r="K6828" s="2" t="s">
        <v>34</v>
      </c>
      <c r="L6828" s="52" t="str">
        <f t="shared" si="745"/>
        <v>20221031VND</v>
      </c>
      <c r="M6828">
        <f>VLOOKUP(L6828,Mapping!$H$1:$K$25,4,0)</f>
        <v>1</v>
      </c>
      <c r="N6828">
        <f t="shared" si="746"/>
        <v>8.71232E-4</v>
      </c>
      <c r="O6828">
        <f t="shared" si="747"/>
        <v>9.0897500000000002E-4</v>
      </c>
      <c r="P6828">
        <f t="shared" si="748"/>
        <v>2.7632839999999999E-2</v>
      </c>
      <c r="Q6828" t="str">
        <f>VLOOKUP(VLOOKUP(C6828,Mapping!$A$1:$C$17,3,0),Mapping!$E$1:$F$6,2,0)</f>
        <v>Vùng 01</v>
      </c>
    </row>
    <row r="6829" spans="1:17" x14ac:dyDescent="0.3">
      <c r="A6829" s="33">
        <v>44865</v>
      </c>
      <c r="B6829">
        <v>2748</v>
      </c>
      <c r="C6829">
        <v>25</v>
      </c>
      <c r="D6829" s="38" t="s">
        <v>77</v>
      </c>
      <c r="E6829" s="2" t="s">
        <v>41</v>
      </c>
      <c r="F6829">
        <v>1058958</v>
      </c>
      <c r="G6829" s="44">
        <f t="shared" si="742"/>
        <v>44562</v>
      </c>
      <c r="H6829" s="50">
        <f t="shared" si="743"/>
        <v>304</v>
      </c>
      <c r="I6829" s="50">
        <f t="shared" si="744"/>
        <v>651919855232</v>
      </c>
      <c r="J6829" s="46">
        <v>915190</v>
      </c>
      <c r="K6829" s="2" t="s">
        <v>35</v>
      </c>
      <c r="L6829" s="52" t="str">
        <f t="shared" si="745"/>
        <v>20221031USD</v>
      </c>
      <c r="M6829">
        <f>VLOOKUP(L6829,Mapping!$H$1:$K$25,4,0)</f>
        <v>23432</v>
      </c>
      <c r="N6829">
        <f t="shared" si="746"/>
        <v>24.813503856000001</v>
      </c>
      <c r="O6829">
        <f t="shared" si="747"/>
        <v>21.444732080000001</v>
      </c>
      <c r="P6829">
        <f t="shared" si="748"/>
        <v>651.91985523200003</v>
      </c>
      <c r="Q6829" t="str">
        <f>VLOOKUP(VLOOKUP(C6829,Mapping!$A$1:$C$17,3,0),Mapping!$E$1:$F$6,2,0)</f>
        <v>Vùng 01</v>
      </c>
    </row>
    <row r="6830" spans="1:17" x14ac:dyDescent="0.3">
      <c r="A6830" s="33">
        <v>44865</v>
      </c>
      <c r="B6830">
        <v>2749</v>
      </c>
      <c r="C6830">
        <v>26</v>
      </c>
      <c r="D6830" s="38" t="s">
        <v>77</v>
      </c>
      <c r="E6830" s="2" t="s">
        <v>41</v>
      </c>
      <c r="F6830">
        <v>1451027</v>
      </c>
      <c r="G6830" s="44">
        <f t="shared" si="742"/>
        <v>44562</v>
      </c>
      <c r="H6830" s="50">
        <f t="shared" si="743"/>
        <v>304</v>
      </c>
      <c r="I6830" s="50">
        <f t="shared" si="744"/>
        <v>11945740.799999999</v>
      </c>
      <c r="J6830" s="46">
        <v>392952</v>
      </c>
      <c r="K6830" s="2" t="s">
        <v>34</v>
      </c>
      <c r="L6830" s="52" t="str">
        <f t="shared" si="745"/>
        <v>20221031VND</v>
      </c>
      <c r="M6830">
        <f>VLOOKUP(L6830,Mapping!$H$1:$K$25,4,0)</f>
        <v>1</v>
      </c>
      <c r="N6830">
        <f t="shared" si="746"/>
        <v>1.4510269999999999E-3</v>
      </c>
      <c r="O6830">
        <f t="shared" si="747"/>
        <v>3.9295200000000001E-4</v>
      </c>
      <c r="P6830">
        <f t="shared" si="748"/>
        <v>1.1945740799999998E-2</v>
      </c>
      <c r="Q6830" t="str">
        <f>VLOOKUP(VLOOKUP(C6830,Mapping!$A$1:$C$17,3,0),Mapping!$E$1:$F$6,2,0)</f>
        <v>Vùng 04</v>
      </c>
    </row>
    <row r="6831" spans="1:17" x14ac:dyDescent="0.3">
      <c r="A6831" s="33">
        <v>44865</v>
      </c>
      <c r="B6831">
        <v>2751</v>
      </c>
      <c r="C6831">
        <v>20</v>
      </c>
      <c r="D6831" s="38" t="s">
        <v>77</v>
      </c>
      <c r="E6831" s="2" t="s">
        <v>41</v>
      </c>
      <c r="F6831">
        <v>1620670</v>
      </c>
      <c r="G6831" s="44">
        <f t="shared" si="742"/>
        <v>44562</v>
      </c>
      <c r="H6831" s="50">
        <f t="shared" si="743"/>
        <v>304</v>
      </c>
      <c r="I6831" s="50">
        <f t="shared" si="744"/>
        <v>24037097.599999998</v>
      </c>
      <c r="J6831" s="46">
        <v>790694</v>
      </c>
      <c r="K6831" s="2" t="s">
        <v>34</v>
      </c>
      <c r="L6831" s="52" t="str">
        <f t="shared" si="745"/>
        <v>20221031VND</v>
      </c>
      <c r="M6831">
        <f>VLOOKUP(L6831,Mapping!$H$1:$K$25,4,0)</f>
        <v>1</v>
      </c>
      <c r="N6831">
        <f t="shared" si="746"/>
        <v>1.6206700000000001E-3</v>
      </c>
      <c r="O6831">
        <f t="shared" si="747"/>
        <v>7.9069399999999999E-4</v>
      </c>
      <c r="P6831">
        <f t="shared" si="748"/>
        <v>2.4037097599999998E-2</v>
      </c>
      <c r="Q6831" t="str">
        <f>VLOOKUP(VLOOKUP(C6831,Mapping!$A$1:$C$17,3,0),Mapping!$E$1:$F$6,2,0)</f>
        <v>Vùng 02</v>
      </c>
    </row>
    <row r="6832" spans="1:17" x14ac:dyDescent="0.3">
      <c r="A6832" s="33">
        <v>44865</v>
      </c>
      <c r="B6832">
        <v>2751</v>
      </c>
      <c r="C6832">
        <v>45</v>
      </c>
      <c r="D6832" s="38" t="s">
        <v>77</v>
      </c>
      <c r="E6832" s="2" t="s">
        <v>41</v>
      </c>
      <c r="F6832">
        <v>1637469</v>
      </c>
      <c r="G6832" s="44">
        <f t="shared" si="742"/>
        <v>44562</v>
      </c>
      <c r="H6832" s="50">
        <f t="shared" si="743"/>
        <v>304</v>
      </c>
      <c r="I6832" s="50">
        <f t="shared" si="744"/>
        <v>32688329.599999998</v>
      </c>
      <c r="J6832" s="46">
        <v>1075274</v>
      </c>
      <c r="K6832" s="2" t="s">
        <v>34</v>
      </c>
      <c r="L6832" s="52" t="str">
        <f t="shared" si="745"/>
        <v>20221031VND</v>
      </c>
      <c r="M6832">
        <f>VLOOKUP(L6832,Mapping!$H$1:$K$25,4,0)</f>
        <v>1</v>
      </c>
      <c r="N6832">
        <f t="shared" si="746"/>
        <v>1.6374689999999999E-3</v>
      </c>
      <c r="O6832">
        <f t="shared" si="747"/>
        <v>1.075274E-3</v>
      </c>
      <c r="P6832">
        <f t="shared" si="748"/>
        <v>3.2688329599999996E-2</v>
      </c>
      <c r="Q6832" t="str">
        <f>VLOOKUP(VLOOKUP(C6832,Mapping!$A$1:$C$17,3,0),Mapping!$E$1:$F$6,2,0)</f>
        <v>Vùng 02</v>
      </c>
    </row>
    <row r="6833" spans="1:17" x14ac:dyDescent="0.3">
      <c r="A6833" s="33">
        <v>44865</v>
      </c>
      <c r="B6833">
        <v>2752</v>
      </c>
      <c r="C6833">
        <v>48</v>
      </c>
      <c r="D6833" s="38" t="s">
        <v>77</v>
      </c>
      <c r="E6833" s="2" t="s">
        <v>41</v>
      </c>
      <c r="F6833">
        <v>3306938</v>
      </c>
      <c r="G6833" s="44">
        <f t="shared" si="742"/>
        <v>44562</v>
      </c>
      <c r="H6833" s="50">
        <f t="shared" si="743"/>
        <v>304</v>
      </c>
      <c r="I6833" s="50">
        <f t="shared" si="744"/>
        <v>105458907.2</v>
      </c>
      <c r="J6833" s="46">
        <v>3469043</v>
      </c>
      <c r="K6833" s="2" t="s">
        <v>34</v>
      </c>
      <c r="L6833" s="52" t="str">
        <f t="shared" si="745"/>
        <v>20221031VND</v>
      </c>
      <c r="M6833">
        <f>VLOOKUP(L6833,Mapping!$H$1:$K$25,4,0)</f>
        <v>1</v>
      </c>
      <c r="N6833">
        <f t="shared" si="746"/>
        <v>3.3069380000000002E-3</v>
      </c>
      <c r="O6833">
        <f t="shared" si="747"/>
        <v>3.4690430000000002E-3</v>
      </c>
      <c r="P6833">
        <f t="shared" si="748"/>
        <v>0.10545890720000001</v>
      </c>
      <c r="Q6833" t="str">
        <f>VLOOKUP(VLOOKUP(C6833,Mapping!$A$1:$C$17,3,0),Mapping!$E$1:$F$6,2,0)</f>
        <v>Vùng 01</v>
      </c>
    </row>
    <row r="6834" spans="1:17" x14ac:dyDescent="0.3">
      <c r="A6834" s="44">
        <v>44865</v>
      </c>
      <c r="B6834">
        <v>2752</v>
      </c>
      <c r="C6834">
        <v>48</v>
      </c>
      <c r="D6834" s="38" t="s">
        <v>77</v>
      </c>
      <c r="E6834" s="2" t="s">
        <v>41</v>
      </c>
      <c r="F6834">
        <v>836945</v>
      </c>
      <c r="G6834" s="44">
        <f t="shared" si="742"/>
        <v>44562</v>
      </c>
      <c r="H6834" s="50">
        <f t="shared" si="743"/>
        <v>304</v>
      </c>
      <c r="I6834" s="50">
        <f t="shared" si="744"/>
        <v>1119843435891.2</v>
      </c>
      <c r="J6834" s="46">
        <v>1572079</v>
      </c>
      <c r="K6834" s="2" t="s">
        <v>35</v>
      </c>
      <c r="L6834" s="52" t="str">
        <f t="shared" si="745"/>
        <v>20221031USD</v>
      </c>
      <c r="M6834">
        <f>VLOOKUP(L6834,Mapping!$H$1:$K$25,4,0)</f>
        <v>23432</v>
      </c>
      <c r="N6834">
        <f t="shared" si="746"/>
        <v>19.61129524</v>
      </c>
      <c r="O6834">
        <f t="shared" si="747"/>
        <v>36.836955128</v>
      </c>
      <c r="P6834">
        <f t="shared" si="748"/>
        <v>1119.8434358912</v>
      </c>
      <c r="Q6834" t="str">
        <f>VLOOKUP(VLOOKUP(C6834,Mapping!$A$1:$C$17,3,0),Mapping!$E$1:$F$6,2,0)</f>
        <v>Vùng 01</v>
      </c>
    </row>
    <row r="6835" spans="1:17" x14ac:dyDescent="0.3">
      <c r="A6835" s="33">
        <v>44865</v>
      </c>
      <c r="B6835">
        <v>2753</v>
      </c>
      <c r="C6835">
        <v>25</v>
      </c>
      <c r="D6835" s="38" t="s">
        <v>77</v>
      </c>
      <c r="E6835" s="2" t="s">
        <v>41</v>
      </c>
      <c r="F6835">
        <v>1639657</v>
      </c>
      <c r="G6835" s="44">
        <f t="shared" si="742"/>
        <v>44562</v>
      </c>
      <c r="H6835" s="50">
        <f t="shared" si="743"/>
        <v>304</v>
      </c>
      <c r="I6835" s="50">
        <f t="shared" si="744"/>
        <v>2356638.4</v>
      </c>
      <c r="J6835" s="46">
        <v>77521</v>
      </c>
      <c r="K6835" s="2" t="s">
        <v>34</v>
      </c>
      <c r="L6835" s="52" t="str">
        <f t="shared" si="745"/>
        <v>20221031VND</v>
      </c>
      <c r="M6835">
        <f>VLOOKUP(L6835,Mapping!$H$1:$K$25,4,0)</f>
        <v>1</v>
      </c>
      <c r="N6835">
        <f t="shared" si="746"/>
        <v>1.6396570000000001E-3</v>
      </c>
      <c r="O6835">
        <f t="shared" si="747"/>
        <v>7.7521000000000005E-5</v>
      </c>
      <c r="P6835">
        <f t="shared" si="748"/>
        <v>2.3566384E-3</v>
      </c>
      <c r="Q6835" t="str">
        <f>VLOOKUP(VLOOKUP(C6835,Mapping!$A$1:$C$17,3,0),Mapping!$E$1:$F$6,2,0)</f>
        <v>Vùng 01</v>
      </c>
    </row>
    <row r="6836" spans="1:17" x14ac:dyDescent="0.3">
      <c r="A6836" s="33">
        <v>44865</v>
      </c>
      <c r="B6836">
        <v>2754</v>
      </c>
      <c r="C6836">
        <v>40</v>
      </c>
      <c r="D6836" s="38" t="s">
        <v>77</v>
      </c>
      <c r="E6836" s="2" t="s">
        <v>41</v>
      </c>
      <c r="F6836">
        <v>141939</v>
      </c>
      <c r="G6836" s="44">
        <f t="shared" si="742"/>
        <v>44562</v>
      </c>
      <c r="H6836" s="50">
        <f t="shared" si="743"/>
        <v>304</v>
      </c>
      <c r="I6836" s="50">
        <f t="shared" si="744"/>
        <v>28231841.599999998</v>
      </c>
      <c r="J6836" s="46">
        <v>928679</v>
      </c>
      <c r="K6836" s="2" t="s">
        <v>34</v>
      </c>
      <c r="L6836" s="52" t="str">
        <f t="shared" si="745"/>
        <v>20221031VND</v>
      </c>
      <c r="M6836">
        <f>VLOOKUP(L6836,Mapping!$H$1:$K$25,4,0)</f>
        <v>1</v>
      </c>
      <c r="N6836">
        <f t="shared" si="746"/>
        <v>1.41939E-4</v>
      </c>
      <c r="O6836">
        <f t="shared" si="747"/>
        <v>9.2867899999999996E-4</v>
      </c>
      <c r="P6836">
        <f t="shared" si="748"/>
        <v>2.8231841599999998E-2</v>
      </c>
      <c r="Q6836" t="str">
        <f>VLOOKUP(VLOOKUP(C6836,Mapping!$A$1:$C$17,3,0),Mapping!$E$1:$F$6,2,0)</f>
        <v>Vùng 01</v>
      </c>
    </row>
    <row r="6837" spans="1:17" x14ac:dyDescent="0.3">
      <c r="A6837" s="33">
        <v>44865</v>
      </c>
      <c r="B6837">
        <v>2757</v>
      </c>
      <c r="C6837">
        <v>48</v>
      </c>
      <c r="D6837" s="38" t="s">
        <v>77</v>
      </c>
      <c r="E6837" s="2" t="s">
        <v>41</v>
      </c>
      <c r="F6837">
        <v>1319100</v>
      </c>
      <c r="G6837" s="44">
        <f t="shared" si="742"/>
        <v>44562</v>
      </c>
      <c r="H6837" s="50">
        <f t="shared" si="743"/>
        <v>304</v>
      </c>
      <c r="I6837" s="50">
        <f t="shared" si="744"/>
        <v>54367360</v>
      </c>
      <c r="J6837" s="46">
        <v>1788400</v>
      </c>
      <c r="K6837" s="2" t="s">
        <v>34</v>
      </c>
      <c r="L6837" s="52" t="str">
        <f t="shared" si="745"/>
        <v>20221031VND</v>
      </c>
      <c r="M6837">
        <f>VLOOKUP(L6837,Mapping!$H$1:$K$25,4,0)</f>
        <v>1</v>
      </c>
      <c r="N6837">
        <f t="shared" si="746"/>
        <v>1.3190999999999999E-3</v>
      </c>
      <c r="O6837">
        <f t="shared" si="747"/>
        <v>1.7884000000000001E-3</v>
      </c>
      <c r="P6837">
        <f t="shared" si="748"/>
        <v>5.4367360000000003E-2</v>
      </c>
      <c r="Q6837" t="str">
        <f>VLOOKUP(VLOOKUP(C6837,Mapping!$A$1:$C$17,3,0),Mapping!$E$1:$F$6,2,0)</f>
        <v>Vùng 01</v>
      </c>
    </row>
    <row r="6838" spans="1:17" x14ac:dyDescent="0.3">
      <c r="A6838" s="33">
        <v>44865</v>
      </c>
      <c r="B6838">
        <v>2760</v>
      </c>
      <c r="C6838">
        <v>34</v>
      </c>
      <c r="D6838" s="38" t="s">
        <v>77</v>
      </c>
      <c r="E6838" s="2" t="s">
        <v>41</v>
      </c>
      <c r="F6838">
        <v>1803731</v>
      </c>
      <c r="G6838" s="44">
        <f t="shared" si="742"/>
        <v>44562</v>
      </c>
      <c r="H6838" s="50">
        <f t="shared" si="743"/>
        <v>304</v>
      </c>
      <c r="I6838" s="50">
        <f t="shared" si="744"/>
        <v>46137107.199999996</v>
      </c>
      <c r="J6838" s="46">
        <v>1517668</v>
      </c>
      <c r="K6838" s="2" t="s">
        <v>34</v>
      </c>
      <c r="L6838" s="52" t="str">
        <f t="shared" si="745"/>
        <v>20221031VND</v>
      </c>
      <c r="M6838">
        <f>VLOOKUP(L6838,Mapping!$H$1:$K$25,4,0)</f>
        <v>1</v>
      </c>
      <c r="N6838">
        <f t="shared" si="746"/>
        <v>1.803731E-3</v>
      </c>
      <c r="O6838">
        <f t="shared" si="747"/>
        <v>1.517668E-3</v>
      </c>
      <c r="P6838">
        <f t="shared" si="748"/>
        <v>4.6137107199999992E-2</v>
      </c>
      <c r="Q6838" t="str">
        <f>VLOOKUP(VLOOKUP(C6838,Mapping!$A$1:$C$17,3,0),Mapping!$E$1:$F$6,2,0)</f>
        <v>Vùng 02</v>
      </c>
    </row>
    <row r="6839" spans="1:17" x14ac:dyDescent="0.3">
      <c r="A6839" s="33">
        <v>44865</v>
      </c>
      <c r="B6839">
        <v>2760</v>
      </c>
      <c r="C6839">
        <v>34</v>
      </c>
      <c r="D6839" s="38" t="s">
        <v>77</v>
      </c>
      <c r="E6839" s="2" t="s">
        <v>41</v>
      </c>
      <c r="F6839">
        <v>1371262</v>
      </c>
      <c r="G6839" s="44">
        <f t="shared" si="742"/>
        <v>44562</v>
      </c>
      <c r="H6839" s="50">
        <f t="shared" si="743"/>
        <v>304</v>
      </c>
      <c r="I6839" s="50">
        <f t="shared" si="744"/>
        <v>57320324.800000004</v>
      </c>
      <c r="J6839" s="46">
        <v>1885537</v>
      </c>
      <c r="K6839" s="2" t="s">
        <v>34</v>
      </c>
      <c r="L6839" s="52" t="str">
        <f t="shared" si="745"/>
        <v>20221031VND</v>
      </c>
      <c r="M6839">
        <f>VLOOKUP(L6839,Mapping!$H$1:$K$25,4,0)</f>
        <v>1</v>
      </c>
      <c r="N6839">
        <f t="shared" si="746"/>
        <v>1.371262E-3</v>
      </c>
      <c r="O6839">
        <f t="shared" si="747"/>
        <v>1.8855370000000001E-3</v>
      </c>
      <c r="P6839">
        <f t="shared" si="748"/>
        <v>5.7320324800000003E-2</v>
      </c>
      <c r="Q6839" t="str">
        <f>VLOOKUP(VLOOKUP(C6839,Mapping!$A$1:$C$17,3,0),Mapping!$E$1:$F$6,2,0)</f>
        <v>Vùng 02</v>
      </c>
    </row>
    <row r="6840" spans="1:17" x14ac:dyDescent="0.3">
      <c r="A6840" s="33">
        <v>44865</v>
      </c>
      <c r="B6840">
        <v>2761</v>
      </c>
      <c r="C6840">
        <v>48</v>
      </c>
      <c r="D6840" s="38" t="s">
        <v>77</v>
      </c>
      <c r="E6840" s="2" t="s">
        <v>41</v>
      </c>
      <c r="F6840">
        <v>1829245</v>
      </c>
      <c r="G6840" s="44">
        <f t="shared" si="742"/>
        <v>44562</v>
      </c>
      <c r="H6840" s="50">
        <f t="shared" si="743"/>
        <v>304</v>
      </c>
      <c r="I6840" s="50">
        <f t="shared" si="744"/>
        <v>53259097.600000001</v>
      </c>
      <c r="J6840" s="46">
        <v>1751944</v>
      </c>
      <c r="K6840" s="2" t="s">
        <v>34</v>
      </c>
      <c r="L6840" s="52" t="str">
        <f t="shared" si="745"/>
        <v>20221031VND</v>
      </c>
      <c r="M6840">
        <f>VLOOKUP(L6840,Mapping!$H$1:$K$25,4,0)</f>
        <v>1</v>
      </c>
      <c r="N6840">
        <f t="shared" si="746"/>
        <v>1.829245E-3</v>
      </c>
      <c r="O6840">
        <f t="shared" si="747"/>
        <v>1.7519440000000001E-3</v>
      </c>
      <c r="P6840">
        <f t="shared" si="748"/>
        <v>5.3259097599999999E-2</v>
      </c>
      <c r="Q6840" t="str">
        <f>VLOOKUP(VLOOKUP(C6840,Mapping!$A$1:$C$17,3,0),Mapping!$E$1:$F$6,2,0)</f>
        <v>Vùng 01</v>
      </c>
    </row>
    <row r="6841" spans="1:17" x14ac:dyDescent="0.3">
      <c r="A6841" s="33">
        <v>44865</v>
      </c>
      <c r="B6841">
        <v>2761</v>
      </c>
      <c r="C6841">
        <v>40</v>
      </c>
      <c r="D6841" s="38" t="s">
        <v>77</v>
      </c>
      <c r="E6841" s="2" t="s">
        <v>41</v>
      </c>
      <c r="F6841">
        <v>1165742</v>
      </c>
      <c r="G6841" s="44">
        <f t="shared" si="742"/>
        <v>44562</v>
      </c>
      <c r="H6841" s="50">
        <f t="shared" si="743"/>
        <v>304</v>
      </c>
      <c r="I6841" s="50">
        <f t="shared" si="744"/>
        <v>48524571.199999996</v>
      </c>
      <c r="J6841" s="46">
        <v>1596203</v>
      </c>
      <c r="K6841" s="2" t="s">
        <v>34</v>
      </c>
      <c r="L6841" s="52" t="str">
        <f t="shared" si="745"/>
        <v>20221031VND</v>
      </c>
      <c r="M6841">
        <f>VLOOKUP(L6841,Mapping!$H$1:$K$25,4,0)</f>
        <v>1</v>
      </c>
      <c r="N6841">
        <f t="shared" si="746"/>
        <v>1.165742E-3</v>
      </c>
      <c r="O6841">
        <f t="shared" si="747"/>
        <v>1.596203E-3</v>
      </c>
      <c r="P6841">
        <f t="shared" si="748"/>
        <v>4.8524571199999998E-2</v>
      </c>
      <c r="Q6841" t="str">
        <f>VLOOKUP(VLOOKUP(C6841,Mapping!$A$1:$C$17,3,0),Mapping!$E$1:$F$6,2,0)</f>
        <v>Vùng 01</v>
      </c>
    </row>
    <row r="6842" spans="1:17" x14ac:dyDescent="0.3">
      <c r="A6842" s="33">
        <v>44865</v>
      </c>
      <c r="B6842">
        <v>2763</v>
      </c>
      <c r="C6842">
        <v>23</v>
      </c>
      <c r="D6842" s="38" t="s">
        <v>77</v>
      </c>
      <c r="E6842" s="2" t="s">
        <v>41</v>
      </c>
      <c r="F6842">
        <v>1718371</v>
      </c>
      <c r="G6842" s="44">
        <f t="shared" si="742"/>
        <v>44562</v>
      </c>
      <c r="H6842" s="50">
        <f t="shared" si="743"/>
        <v>304</v>
      </c>
      <c r="I6842" s="50">
        <f t="shared" si="744"/>
        <v>1377393.5999999999</v>
      </c>
      <c r="J6842" s="46">
        <v>45309</v>
      </c>
      <c r="K6842" s="2" t="s">
        <v>34</v>
      </c>
      <c r="L6842" s="52" t="str">
        <f t="shared" si="745"/>
        <v>20221031VND</v>
      </c>
      <c r="M6842">
        <f>VLOOKUP(L6842,Mapping!$H$1:$K$25,4,0)</f>
        <v>1</v>
      </c>
      <c r="N6842">
        <f t="shared" si="746"/>
        <v>1.718371E-3</v>
      </c>
      <c r="O6842">
        <f t="shared" si="747"/>
        <v>4.5309000000000003E-5</v>
      </c>
      <c r="P6842">
        <f t="shared" si="748"/>
        <v>1.3773936E-3</v>
      </c>
      <c r="Q6842" t="str">
        <f>VLOOKUP(VLOOKUP(C6842,Mapping!$A$1:$C$17,3,0),Mapping!$E$1:$F$6,2,0)</f>
        <v>Vùng 02</v>
      </c>
    </row>
    <row r="6843" spans="1:17" x14ac:dyDescent="0.3">
      <c r="A6843" s="33">
        <v>44865</v>
      </c>
      <c r="B6843">
        <v>2765</v>
      </c>
      <c r="C6843">
        <v>41</v>
      </c>
      <c r="D6843" s="38" t="s">
        <v>77</v>
      </c>
      <c r="E6843" s="2" t="s">
        <v>41</v>
      </c>
      <c r="F6843">
        <v>1784111</v>
      </c>
      <c r="G6843" s="44">
        <f t="shared" si="742"/>
        <v>44562</v>
      </c>
      <c r="H6843" s="50">
        <f t="shared" si="743"/>
        <v>304</v>
      </c>
      <c r="I6843" s="50">
        <f t="shared" si="744"/>
        <v>36834828.799999997</v>
      </c>
      <c r="J6843" s="46">
        <v>1211672</v>
      </c>
      <c r="K6843" s="2" t="s">
        <v>34</v>
      </c>
      <c r="L6843" s="52" t="str">
        <f t="shared" si="745"/>
        <v>20221031VND</v>
      </c>
      <c r="M6843">
        <f>VLOOKUP(L6843,Mapping!$H$1:$K$25,4,0)</f>
        <v>1</v>
      </c>
      <c r="N6843">
        <f t="shared" si="746"/>
        <v>1.7841109999999999E-3</v>
      </c>
      <c r="O6843">
        <f t="shared" si="747"/>
        <v>1.211672E-3</v>
      </c>
      <c r="P6843">
        <f t="shared" si="748"/>
        <v>3.6834828799999997E-2</v>
      </c>
      <c r="Q6843" t="str">
        <f>VLOOKUP(VLOOKUP(C6843,Mapping!$A$1:$C$17,3,0),Mapping!$E$1:$F$6,2,0)</f>
        <v>Vùng 05</v>
      </c>
    </row>
    <row r="6844" spans="1:17" x14ac:dyDescent="0.3">
      <c r="A6844" s="33">
        <v>44865</v>
      </c>
      <c r="B6844">
        <v>2766</v>
      </c>
      <c r="C6844">
        <v>40</v>
      </c>
      <c r="D6844" s="38" t="s">
        <v>77</v>
      </c>
      <c r="E6844" s="2" t="s">
        <v>41</v>
      </c>
      <c r="F6844">
        <v>1020141</v>
      </c>
      <c r="G6844" s="44">
        <f t="shared" si="742"/>
        <v>44562</v>
      </c>
      <c r="H6844" s="50">
        <f t="shared" si="743"/>
        <v>304</v>
      </c>
      <c r="I6844" s="50">
        <f t="shared" si="744"/>
        <v>207684189504</v>
      </c>
      <c r="J6844" s="46">
        <v>291555</v>
      </c>
      <c r="K6844" s="2" t="s">
        <v>35</v>
      </c>
      <c r="L6844" s="52" t="str">
        <f t="shared" si="745"/>
        <v>20221031USD</v>
      </c>
      <c r="M6844">
        <f>VLOOKUP(L6844,Mapping!$H$1:$K$25,4,0)</f>
        <v>23432</v>
      </c>
      <c r="N6844">
        <f t="shared" si="746"/>
        <v>23.903943911999999</v>
      </c>
      <c r="O6844">
        <f t="shared" si="747"/>
        <v>6.8317167599999999</v>
      </c>
      <c r="P6844">
        <f t="shared" si="748"/>
        <v>207.68418950399999</v>
      </c>
      <c r="Q6844" t="str">
        <f>VLOOKUP(VLOOKUP(C6844,Mapping!$A$1:$C$17,3,0),Mapping!$E$1:$F$6,2,0)</f>
        <v>Vùng 01</v>
      </c>
    </row>
    <row r="6845" spans="1:17" x14ac:dyDescent="0.3">
      <c r="A6845" s="33">
        <v>44865</v>
      </c>
      <c r="B6845">
        <v>2766</v>
      </c>
      <c r="C6845">
        <v>34</v>
      </c>
      <c r="D6845" s="38" t="s">
        <v>77</v>
      </c>
      <c r="E6845" s="2" t="s">
        <v>41</v>
      </c>
      <c r="F6845">
        <v>1379627</v>
      </c>
      <c r="G6845" s="44">
        <f t="shared" si="742"/>
        <v>44562</v>
      </c>
      <c r="H6845" s="50">
        <f t="shared" si="743"/>
        <v>304</v>
      </c>
      <c r="I6845" s="50">
        <f t="shared" si="744"/>
        <v>2706481.6</v>
      </c>
      <c r="J6845" s="46">
        <v>89029</v>
      </c>
      <c r="K6845" s="2" t="s">
        <v>34</v>
      </c>
      <c r="L6845" s="52" t="str">
        <f t="shared" si="745"/>
        <v>20221031VND</v>
      </c>
      <c r="M6845">
        <f>VLOOKUP(L6845,Mapping!$H$1:$K$25,4,0)</f>
        <v>1</v>
      </c>
      <c r="N6845">
        <f t="shared" si="746"/>
        <v>1.379627E-3</v>
      </c>
      <c r="O6845">
        <f t="shared" si="747"/>
        <v>8.9029000000000004E-5</v>
      </c>
      <c r="P6845">
        <f t="shared" si="748"/>
        <v>2.7064815999999999E-3</v>
      </c>
      <c r="Q6845" t="str">
        <f>VLOOKUP(VLOOKUP(C6845,Mapping!$A$1:$C$17,3,0),Mapping!$E$1:$F$6,2,0)</f>
        <v>Vùng 02</v>
      </c>
    </row>
    <row r="6846" spans="1:17" x14ac:dyDescent="0.3">
      <c r="A6846" s="33">
        <v>44865</v>
      </c>
      <c r="B6846">
        <v>2766</v>
      </c>
      <c r="C6846">
        <v>40</v>
      </c>
      <c r="D6846" s="38" t="s">
        <v>77</v>
      </c>
      <c r="E6846" s="2" t="s">
        <v>41</v>
      </c>
      <c r="F6846">
        <v>658512</v>
      </c>
      <c r="G6846" s="44">
        <f t="shared" si="742"/>
        <v>44562</v>
      </c>
      <c r="H6846" s="50">
        <f t="shared" si="743"/>
        <v>304</v>
      </c>
      <c r="I6846" s="50">
        <f t="shared" si="744"/>
        <v>39120331.200000003</v>
      </c>
      <c r="J6846" s="46">
        <v>1286853</v>
      </c>
      <c r="K6846" s="2" t="s">
        <v>34</v>
      </c>
      <c r="L6846" s="52" t="str">
        <f t="shared" si="745"/>
        <v>20221031VND</v>
      </c>
      <c r="M6846">
        <f>VLOOKUP(L6846,Mapping!$H$1:$K$25,4,0)</f>
        <v>1</v>
      </c>
      <c r="N6846">
        <f t="shared" si="746"/>
        <v>6.5851199999999999E-4</v>
      </c>
      <c r="O6846">
        <f t="shared" si="747"/>
        <v>1.2868529999999999E-3</v>
      </c>
      <c r="P6846">
        <f t="shared" si="748"/>
        <v>3.9120331200000004E-2</v>
      </c>
      <c r="Q6846" t="str">
        <f>VLOOKUP(VLOOKUP(C6846,Mapping!$A$1:$C$17,3,0),Mapping!$E$1:$F$6,2,0)</f>
        <v>Vùng 01</v>
      </c>
    </row>
    <row r="6847" spans="1:17" x14ac:dyDescent="0.3">
      <c r="A6847" s="33">
        <v>44865</v>
      </c>
      <c r="B6847">
        <v>2768</v>
      </c>
      <c r="C6847">
        <v>40</v>
      </c>
      <c r="D6847" s="38" t="s">
        <v>77</v>
      </c>
      <c r="E6847" s="2" t="s">
        <v>41</v>
      </c>
      <c r="F6847">
        <v>362994</v>
      </c>
      <c r="G6847" s="44">
        <f t="shared" si="742"/>
        <v>44562</v>
      </c>
      <c r="H6847" s="50">
        <f t="shared" si="743"/>
        <v>304</v>
      </c>
      <c r="I6847" s="50">
        <f t="shared" si="744"/>
        <v>38230918.399999999</v>
      </c>
      <c r="J6847" s="46">
        <v>1257596</v>
      </c>
      <c r="K6847" s="2" t="s">
        <v>34</v>
      </c>
      <c r="L6847" s="52" t="str">
        <f t="shared" si="745"/>
        <v>20221031VND</v>
      </c>
      <c r="M6847">
        <f>VLOOKUP(L6847,Mapping!$H$1:$K$25,4,0)</f>
        <v>1</v>
      </c>
      <c r="N6847">
        <f t="shared" si="746"/>
        <v>3.62994E-4</v>
      </c>
      <c r="O6847">
        <f t="shared" si="747"/>
        <v>1.2575959999999999E-3</v>
      </c>
      <c r="P6847">
        <f t="shared" si="748"/>
        <v>3.8230918400000001E-2</v>
      </c>
      <c r="Q6847" t="str">
        <f>VLOOKUP(VLOOKUP(C6847,Mapping!$A$1:$C$17,3,0),Mapping!$E$1:$F$6,2,0)</f>
        <v>Vùng 01</v>
      </c>
    </row>
    <row r="6848" spans="1:17" x14ac:dyDescent="0.3">
      <c r="A6848" s="33">
        <v>44865</v>
      </c>
      <c r="B6848">
        <v>2768</v>
      </c>
      <c r="C6848">
        <v>34</v>
      </c>
      <c r="D6848" s="38" t="s">
        <v>77</v>
      </c>
      <c r="E6848" s="2" t="s">
        <v>41</v>
      </c>
      <c r="F6848">
        <v>758536</v>
      </c>
      <c r="G6848" s="44">
        <f t="shared" si="742"/>
        <v>44562</v>
      </c>
      <c r="H6848" s="50">
        <f t="shared" si="743"/>
        <v>304</v>
      </c>
      <c r="I6848" s="50">
        <f t="shared" si="744"/>
        <v>44208166.399999999</v>
      </c>
      <c r="J6848" s="46">
        <v>1454216</v>
      </c>
      <c r="K6848" s="2" t="s">
        <v>34</v>
      </c>
      <c r="L6848" s="52" t="str">
        <f t="shared" si="745"/>
        <v>20221031VND</v>
      </c>
      <c r="M6848">
        <f>VLOOKUP(L6848,Mapping!$H$1:$K$25,4,0)</f>
        <v>1</v>
      </c>
      <c r="N6848">
        <f t="shared" si="746"/>
        <v>7.5853599999999998E-4</v>
      </c>
      <c r="O6848">
        <f t="shared" si="747"/>
        <v>1.4542159999999999E-3</v>
      </c>
      <c r="P6848">
        <f t="shared" si="748"/>
        <v>4.4208166399999999E-2</v>
      </c>
      <c r="Q6848" t="str">
        <f>VLOOKUP(VLOOKUP(C6848,Mapping!$A$1:$C$17,3,0),Mapping!$E$1:$F$6,2,0)</f>
        <v>Vùng 02</v>
      </c>
    </row>
    <row r="6849" spans="1:17" x14ac:dyDescent="0.3">
      <c r="A6849" s="33">
        <v>44865</v>
      </c>
      <c r="B6849">
        <v>2769</v>
      </c>
      <c r="C6849">
        <v>11</v>
      </c>
      <c r="D6849" s="38" t="s">
        <v>77</v>
      </c>
      <c r="E6849" s="2" t="s">
        <v>41</v>
      </c>
      <c r="F6849">
        <v>1336544</v>
      </c>
      <c r="G6849" s="44">
        <f t="shared" si="742"/>
        <v>44562</v>
      </c>
      <c r="H6849" s="50">
        <f t="shared" si="743"/>
        <v>304</v>
      </c>
      <c r="I6849" s="50">
        <f t="shared" si="744"/>
        <v>19084816</v>
      </c>
      <c r="J6849" s="46">
        <v>627790</v>
      </c>
      <c r="K6849" s="2" t="s">
        <v>34</v>
      </c>
      <c r="L6849" s="52" t="str">
        <f t="shared" si="745"/>
        <v>20221031VND</v>
      </c>
      <c r="M6849">
        <f>VLOOKUP(L6849,Mapping!$H$1:$K$25,4,0)</f>
        <v>1</v>
      </c>
      <c r="N6849">
        <f t="shared" si="746"/>
        <v>1.3365440000000001E-3</v>
      </c>
      <c r="O6849">
        <f t="shared" si="747"/>
        <v>6.2779000000000003E-4</v>
      </c>
      <c r="P6849">
        <f t="shared" si="748"/>
        <v>1.9084816000000001E-2</v>
      </c>
      <c r="Q6849" t="str">
        <f>VLOOKUP(VLOOKUP(C6849,Mapping!$A$1:$C$17,3,0),Mapping!$E$1:$F$6,2,0)</f>
        <v>Vùng 01</v>
      </c>
    </row>
    <row r="6850" spans="1:17" x14ac:dyDescent="0.3">
      <c r="A6850" s="33">
        <v>44865</v>
      </c>
      <c r="B6850">
        <v>2770</v>
      </c>
      <c r="C6850">
        <v>23</v>
      </c>
      <c r="D6850" s="38" t="s">
        <v>77</v>
      </c>
      <c r="E6850" s="2" t="s">
        <v>41</v>
      </c>
      <c r="F6850">
        <v>1237797</v>
      </c>
      <c r="G6850" s="44">
        <f t="shared" ref="G6850:G6913" si="749">DATE(YEAR(A6850),1,1)</f>
        <v>44562</v>
      </c>
      <c r="H6850" s="50">
        <f t="shared" ref="H6850:H6913" si="750">DATEDIF(G6850,A6850,"D")+1</f>
        <v>304</v>
      </c>
      <c r="I6850" s="50">
        <f t="shared" si="744"/>
        <v>12954108.799999999</v>
      </c>
      <c r="J6850" s="46">
        <v>426122</v>
      </c>
      <c r="K6850" s="2" t="s">
        <v>34</v>
      </c>
      <c r="L6850" s="52" t="str">
        <f t="shared" si="745"/>
        <v>20221031VND</v>
      </c>
      <c r="M6850">
        <f>VLOOKUP(L6850,Mapping!$H$1:$K$25,4,0)</f>
        <v>1</v>
      </c>
      <c r="N6850">
        <f t="shared" si="746"/>
        <v>1.2377969999999999E-3</v>
      </c>
      <c r="O6850">
        <f t="shared" si="747"/>
        <v>4.2612200000000002E-4</v>
      </c>
      <c r="P6850">
        <f t="shared" si="748"/>
        <v>1.2954108799999999E-2</v>
      </c>
      <c r="Q6850" t="str">
        <f>VLOOKUP(VLOOKUP(C6850,Mapping!$A$1:$C$17,3,0),Mapping!$E$1:$F$6,2,0)</f>
        <v>Vùng 02</v>
      </c>
    </row>
    <row r="6851" spans="1:17" x14ac:dyDescent="0.3">
      <c r="A6851" s="33">
        <v>44865</v>
      </c>
      <c r="B6851">
        <v>2770</v>
      </c>
      <c r="C6851">
        <v>48</v>
      </c>
      <c r="D6851" s="38" t="s">
        <v>77</v>
      </c>
      <c r="E6851" s="2" t="s">
        <v>41</v>
      </c>
      <c r="F6851">
        <v>888093</v>
      </c>
      <c r="G6851" s="44">
        <f t="shared" si="749"/>
        <v>44562</v>
      </c>
      <c r="H6851" s="50">
        <f t="shared" si="750"/>
        <v>304</v>
      </c>
      <c r="I6851" s="50">
        <f t="shared" ref="I6851:I6914" si="751">H6851*(J6851/10)*M6851</f>
        <v>1497899.2</v>
      </c>
      <c r="J6851" s="46">
        <v>49273</v>
      </c>
      <c r="K6851" s="2" t="s">
        <v>34</v>
      </c>
      <c r="L6851" s="52" t="str">
        <f t="shared" ref="L6851:L6914" si="752">CONCATENATE(TEXT(A6851,"YYYYMMDD"),K6851)</f>
        <v>20221031VND</v>
      </c>
      <c r="M6851">
        <f>VLOOKUP(L6851,Mapping!$H$1:$K$25,4,0)</f>
        <v>1</v>
      </c>
      <c r="N6851">
        <f t="shared" ref="N6851:N6914" si="753">F6851*M6851/10^9</f>
        <v>8.8809299999999996E-4</v>
      </c>
      <c r="O6851">
        <f t="shared" ref="O6851:O6914" si="754">J6851*M6851/10^9</f>
        <v>4.9273000000000001E-5</v>
      </c>
      <c r="P6851">
        <f t="shared" ref="P6851:P6914" si="755">I6851/10^9</f>
        <v>1.4978991999999999E-3</v>
      </c>
      <c r="Q6851" t="str">
        <f>VLOOKUP(VLOOKUP(C6851,Mapping!$A$1:$C$17,3,0),Mapping!$E$1:$F$6,2,0)</f>
        <v>Vùng 01</v>
      </c>
    </row>
    <row r="6852" spans="1:17" x14ac:dyDescent="0.3">
      <c r="A6852" s="33">
        <v>44865</v>
      </c>
      <c r="B6852">
        <v>2770</v>
      </c>
      <c r="C6852">
        <v>48</v>
      </c>
      <c r="D6852" s="38" t="s">
        <v>77</v>
      </c>
      <c r="E6852" s="2" t="s">
        <v>41</v>
      </c>
      <c r="F6852">
        <v>1718748</v>
      </c>
      <c r="G6852" s="44">
        <f t="shared" si="749"/>
        <v>44562</v>
      </c>
      <c r="H6852" s="50">
        <f t="shared" si="750"/>
        <v>304</v>
      </c>
      <c r="I6852" s="50">
        <f t="shared" si="751"/>
        <v>47688996.800000004</v>
      </c>
      <c r="J6852" s="46">
        <v>1568717</v>
      </c>
      <c r="K6852" s="2" t="s">
        <v>34</v>
      </c>
      <c r="L6852" s="52" t="str">
        <f t="shared" si="752"/>
        <v>20221031VND</v>
      </c>
      <c r="M6852">
        <f>VLOOKUP(L6852,Mapping!$H$1:$K$25,4,0)</f>
        <v>1</v>
      </c>
      <c r="N6852">
        <f t="shared" si="753"/>
        <v>1.718748E-3</v>
      </c>
      <c r="O6852">
        <f t="shared" si="754"/>
        <v>1.5687170000000001E-3</v>
      </c>
      <c r="P6852">
        <f t="shared" si="755"/>
        <v>4.7688996800000001E-2</v>
      </c>
      <c r="Q6852" t="str">
        <f>VLOOKUP(VLOOKUP(C6852,Mapping!$A$1:$C$17,3,0),Mapping!$E$1:$F$6,2,0)</f>
        <v>Vùng 01</v>
      </c>
    </row>
    <row r="6853" spans="1:17" x14ac:dyDescent="0.3">
      <c r="A6853" s="33">
        <v>44865</v>
      </c>
      <c r="B6853">
        <v>2771</v>
      </c>
      <c r="C6853">
        <v>40</v>
      </c>
      <c r="D6853" s="38" t="s">
        <v>77</v>
      </c>
      <c r="E6853" s="2" t="s">
        <v>41</v>
      </c>
      <c r="F6853">
        <v>8707096</v>
      </c>
      <c r="G6853" s="44">
        <f t="shared" si="749"/>
        <v>44562</v>
      </c>
      <c r="H6853" s="50">
        <f t="shared" si="750"/>
        <v>304</v>
      </c>
      <c r="I6853" s="50">
        <f t="shared" si="751"/>
        <v>274980950.39999998</v>
      </c>
      <c r="J6853" s="46">
        <v>9045426</v>
      </c>
      <c r="K6853" s="2" t="s">
        <v>34</v>
      </c>
      <c r="L6853" s="52" t="str">
        <f t="shared" si="752"/>
        <v>20221031VND</v>
      </c>
      <c r="M6853">
        <f>VLOOKUP(L6853,Mapping!$H$1:$K$25,4,0)</f>
        <v>1</v>
      </c>
      <c r="N6853">
        <f t="shared" si="753"/>
        <v>8.7070959999999992E-3</v>
      </c>
      <c r="O6853">
        <f t="shared" si="754"/>
        <v>9.0454260000000005E-3</v>
      </c>
      <c r="P6853">
        <f t="shared" si="755"/>
        <v>0.27498095039999998</v>
      </c>
      <c r="Q6853" t="str">
        <f>VLOOKUP(VLOOKUP(C6853,Mapping!$A$1:$C$17,3,0),Mapping!$E$1:$F$6,2,0)</f>
        <v>Vùng 01</v>
      </c>
    </row>
    <row r="6854" spans="1:17" x14ac:dyDescent="0.3">
      <c r="A6854" s="33">
        <v>44865</v>
      </c>
      <c r="B6854">
        <v>2771</v>
      </c>
      <c r="C6854">
        <v>40</v>
      </c>
      <c r="D6854" s="38" t="s">
        <v>77</v>
      </c>
      <c r="E6854" s="2" t="s">
        <v>41</v>
      </c>
      <c r="F6854">
        <v>7890402</v>
      </c>
      <c r="G6854" s="44">
        <f t="shared" si="749"/>
        <v>44562</v>
      </c>
      <c r="H6854" s="50">
        <f t="shared" si="750"/>
        <v>304</v>
      </c>
      <c r="I6854" s="50">
        <f t="shared" si="751"/>
        <v>207923627.20000002</v>
      </c>
      <c r="J6854" s="46">
        <v>6839593</v>
      </c>
      <c r="K6854" s="2" t="s">
        <v>34</v>
      </c>
      <c r="L6854" s="52" t="str">
        <f t="shared" si="752"/>
        <v>20221031VND</v>
      </c>
      <c r="M6854">
        <f>VLOOKUP(L6854,Mapping!$H$1:$K$25,4,0)</f>
        <v>1</v>
      </c>
      <c r="N6854">
        <f t="shared" si="753"/>
        <v>7.8904019999999995E-3</v>
      </c>
      <c r="O6854">
        <f t="shared" si="754"/>
        <v>6.8395929999999997E-3</v>
      </c>
      <c r="P6854">
        <f t="shared" si="755"/>
        <v>0.20792362720000002</v>
      </c>
      <c r="Q6854" t="str">
        <f>VLOOKUP(VLOOKUP(C6854,Mapping!$A$1:$C$17,3,0),Mapping!$E$1:$F$6,2,0)</f>
        <v>Vùng 01</v>
      </c>
    </row>
    <row r="6855" spans="1:17" x14ac:dyDescent="0.3">
      <c r="A6855" s="33">
        <v>44865</v>
      </c>
      <c r="B6855">
        <v>2772</v>
      </c>
      <c r="C6855">
        <v>34</v>
      </c>
      <c r="D6855" s="38" t="s">
        <v>77</v>
      </c>
      <c r="E6855" s="2" t="s">
        <v>41</v>
      </c>
      <c r="F6855">
        <v>1501363</v>
      </c>
      <c r="G6855" s="44">
        <f t="shared" si="749"/>
        <v>44562</v>
      </c>
      <c r="H6855" s="50">
        <f t="shared" si="750"/>
        <v>304</v>
      </c>
      <c r="I6855" s="50">
        <f t="shared" si="751"/>
        <v>43233694.399999999</v>
      </c>
      <c r="J6855" s="46">
        <v>1422161</v>
      </c>
      <c r="K6855" s="2" t="s">
        <v>34</v>
      </c>
      <c r="L6855" s="52" t="str">
        <f t="shared" si="752"/>
        <v>20221031VND</v>
      </c>
      <c r="M6855">
        <f>VLOOKUP(L6855,Mapping!$H$1:$K$25,4,0)</f>
        <v>1</v>
      </c>
      <c r="N6855">
        <f t="shared" si="753"/>
        <v>1.5013629999999999E-3</v>
      </c>
      <c r="O6855">
        <f t="shared" si="754"/>
        <v>1.4221609999999999E-3</v>
      </c>
      <c r="P6855">
        <f t="shared" si="755"/>
        <v>4.3233694400000001E-2</v>
      </c>
      <c r="Q6855" t="str">
        <f>VLOOKUP(VLOOKUP(C6855,Mapping!$A$1:$C$17,3,0),Mapping!$E$1:$F$6,2,0)</f>
        <v>Vùng 02</v>
      </c>
    </row>
    <row r="6856" spans="1:17" x14ac:dyDescent="0.3">
      <c r="A6856" s="33">
        <v>44865</v>
      </c>
      <c r="B6856">
        <v>2772</v>
      </c>
      <c r="C6856">
        <v>34</v>
      </c>
      <c r="D6856" s="38" t="s">
        <v>77</v>
      </c>
      <c r="E6856" s="2" t="s">
        <v>41</v>
      </c>
      <c r="F6856">
        <v>200646</v>
      </c>
      <c r="G6856" s="44">
        <f t="shared" si="749"/>
        <v>44562</v>
      </c>
      <c r="H6856" s="50">
        <f t="shared" si="750"/>
        <v>304</v>
      </c>
      <c r="I6856" s="50">
        <f t="shared" si="751"/>
        <v>18828483.199999999</v>
      </c>
      <c r="J6856" s="46">
        <v>619358</v>
      </c>
      <c r="K6856" s="2" t="s">
        <v>34</v>
      </c>
      <c r="L6856" s="52" t="str">
        <f t="shared" si="752"/>
        <v>20221031VND</v>
      </c>
      <c r="M6856">
        <f>VLOOKUP(L6856,Mapping!$H$1:$K$25,4,0)</f>
        <v>1</v>
      </c>
      <c r="N6856">
        <f t="shared" si="753"/>
        <v>2.0064599999999999E-4</v>
      </c>
      <c r="O6856">
        <f t="shared" si="754"/>
        <v>6.1935799999999997E-4</v>
      </c>
      <c r="P6856">
        <f t="shared" si="755"/>
        <v>1.8828483199999999E-2</v>
      </c>
      <c r="Q6856" t="str">
        <f>VLOOKUP(VLOOKUP(C6856,Mapping!$A$1:$C$17,3,0),Mapping!$E$1:$F$6,2,0)</f>
        <v>Vùng 02</v>
      </c>
    </row>
    <row r="6857" spans="1:17" x14ac:dyDescent="0.3">
      <c r="A6857" s="33">
        <v>44865</v>
      </c>
      <c r="B6857">
        <v>2773</v>
      </c>
      <c r="C6857">
        <v>34</v>
      </c>
      <c r="D6857" s="38" t="s">
        <v>77</v>
      </c>
      <c r="E6857" s="2" t="s">
        <v>41</v>
      </c>
      <c r="F6857">
        <v>442369</v>
      </c>
      <c r="G6857" s="44">
        <f t="shared" si="749"/>
        <v>44562</v>
      </c>
      <c r="H6857" s="50">
        <f t="shared" si="750"/>
        <v>304</v>
      </c>
      <c r="I6857" s="50">
        <f t="shared" si="751"/>
        <v>60264564.800000004</v>
      </c>
      <c r="J6857" s="46">
        <v>1982387</v>
      </c>
      <c r="K6857" s="2" t="s">
        <v>34</v>
      </c>
      <c r="L6857" s="52" t="str">
        <f t="shared" si="752"/>
        <v>20221031VND</v>
      </c>
      <c r="M6857">
        <f>VLOOKUP(L6857,Mapping!$H$1:$K$25,4,0)</f>
        <v>1</v>
      </c>
      <c r="N6857">
        <f t="shared" si="753"/>
        <v>4.4236900000000002E-4</v>
      </c>
      <c r="O6857">
        <f t="shared" si="754"/>
        <v>1.982387E-3</v>
      </c>
      <c r="P6857">
        <f t="shared" si="755"/>
        <v>6.0264564800000003E-2</v>
      </c>
      <c r="Q6857" t="str">
        <f>VLOOKUP(VLOOKUP(C6857,Mapping!$A$1:$C$17,3,0),Mapping!$E$1:$F$6,2,0)</f>
        <v>Vùng 02</v>
      </c>
    </row>
    <row r="6858" spans="1:17" x14ac:dyDescent="0.3">
      <c r="A6858" s="33">
        <v>44865</v>
      </c>
      <c r="B6858">
        <v>2776</v>
      </c>
      <c r="C6858">
        <v>48</v>
      </c>
      <c r="D6858" s="38" t="s">
        <v>77</v>
      </c>
      <c r="E6858" s="2" t="s">
        <v>41</v>
      </c>
      <c r="F6858">
        <v>188039</v>
      </c>
      <c r="G6858" s="44">
        <f t="shared" si="749"/>
        <v>44562</v>
      </c>
      <c r="H6858" s="50">
        <f t="shared" si="750"/>
        <v>304</v>
      </c>
      <c r="I6858" s="50">
        <f t="shared" si="751"/>
        <v>46027272</v>
      </c>
      <c r="J6858" s="46">
        <v>1514055</v>
      </c>
      <c r="K6858" s="2" t="s">
        <v>34</v>
      </c>
      <c r="L6858" s="52" t="str">
        <f t="shared" si="752"/>
        <v>20221031VND</v>
      </c>
      <c r="M6858">
        <f>VLOOKUP(L6858,Mapping!$H$1:$K$25,4,0)</f>
        <v>1</v>
      </c>
      <c r="N6858">
        <f t="shared" si="753"/>
        <v>1.8803900000000001E-4</v>
      </c>
      <c r="O6858">
        <f t="shared" si="754"/>
        <v>1.514055E-3</v>
      </c>
      <c r="P6858">
        <f t="shared" si="755"/>
        <v>4.6027272000000001E-2</v>
      </c>
      <c r="Q6858" t="str">
        <f>VLOOKUP(VLOOKUP(C6858,Mapping!$A$1:$C$17,3,0),Mapping!$E$1:$F$6,2,0)</f>
        <v>Vùng 01</v>
      </c>
    </row>
    <row r="6859" spans="1:17" x14ac:dyDescent="0.3">
      <c r="A6859" s="33">
        <v>44865</v>
      </c>
      <c r="B6859">
        <v>2779</v>
      </c>
      <c r="C6859">
        <v>20</v>
      </c>
      <c r="D6859" s="38" t="s">
        <v>77</v>
      </c>
      <c r="E6859" s="2" t="s">
        <v>41</v>
      </c>
      <c r="F6859">
        <v>1857099</v>
      </c>
      <c r="G6859" s="44">
        <f t="shared" si="749"/>
        <v>44562</v>
      </c>
      <c r="H6859" s="50">
        <f t="shared" si="750"/>
        <v>304</v>
      </c>
      <c r="I6859" s="50">
        <f t="shared" si="751"/>
        <v>26467182.400000002</v>
      </c>
      <c r="J6859" s="46">
        <v>870631</v>
      </c>
      <c r="K6859" s="2" t="s">
        <v>34</v>
      </c>
      <c r="L6859" s="52" t="str">
        <f t="shared" si="752"/>
        <v>20221031VND</v>
      </c>
      <c r="M6859">
        <f>VLOOKUP(L6859,Mapping!$H$1:$K$25,4,0)</f>
        <v>1</v>
      </c>
      <c r="N6859">
        <f t="shared" si="753"/>
        <v>1.8570990000000001E-3</v>
      </c>
      <c r="O6859">
        <f t="shared" si="754"/>
        <v>8.7063099999999997E-4</v>
      </c>
      <c r="P6859">
        <f t="shared" si="755"/>
        <v>2.6467182400000001E-2</v>
      </c>
      <c r="Q6859" t="str">
        <f>VLOOKUP(VLOOKUP(C6859,Mapping!$A$1:$C$17,3,0),Mapping!$E$1:$F$6,2,0)</f>
        <v>Vùng 02</v>
      </c>
    </row>
    <row r="6860" spans="1:17" x14ac:dyDescent="0.3">
      <c r="A6860" s="33">
        <v>44865</v>
      </c>
      <c r="B6860">
        <v>2780</v>
      </c>
      <c r="C6860">
        <v>20</v>
      </c>
      <c r="D6860" s="38" t="s">
        <v>77</v>
      </c>
      <c r="E6860" s="2" t="s">
        <v>41</v>
      </c>
      <c r="F6860">
        <v>1198556</v>
      </c>
      <c r="G6860" s="44">
        <f t="shared" si="749"/>
        <v>44562</v>
      </c>
      <c r="H6860" s="50">
        <f t="shared" si="750"/>
        <v>304</v>
      </c>
      <c r="I6860" s="50">
        <f t="shared" si="751"/>
        <v>37582760</v>
      </c>
      <c r="J6860" s="46">
        <v>1236275</v>
      </c>
      <c r="K6860" s="2" t="s">
        <v>34</v>
      </c>
      <c r="L6860" s="52" t="str">
        <f t="shared" si="752"/>
        <v>20221031VND</v>
      </c>
      <c r="M6860">
        <f>VLOOKUP(L6860,Mapping!$H$1:$K$25,4,0)</f>
        <v>1</v>
      </c>
      <c r="N6860">
        <f t="shared" si="753"/>
        <v>1.1985559999999999E-3</v>
      </c>
      <c r="O6860">
        <f t="shared" si="754"/>
        <v>1.236275E-3</v>
      </c>
      <c r="P6860">
        <f t="shared" si="755"/>
        <v>3.758276E-2</v>
      </c>
      <c r="Q6860" t="str">
        <f>VLOOKUP(VLOOKUP(C6860,Mapping!$A$1:$C$17,3,0),Mapping!$E$1:$F$6,2,0)</f>
        <v>Vùng 02</v>
      </c>
    </row>
    <row r="6861" spans="1:17" x14ac:dyDescent="0.3">
      <c r="A6861" s="33">
        <v>44865</v>
      </c>
      <c r="B6861">
        <v>2781</v>
      </c>
      <c r="C6861">
        <v>34</v>
      </c>
      <c r="D6861" s="38" t="s">
        <v>77</v>
      </c>
      <c r="E6861" s="2" t="s">
        <v>41</v>
      </c>
      <c r="F6861">
        <v>1971197</v>
      </c>
      <c r="G6861" s="44">
        <f t="shared" si="749"/>
        <v>44562</v>
      </c>
      <c r="H6861" s="50">
        <f t="shared" si="750"/>
        <v>304</v>
      </c>
      <c r="I6861" s="50">
        <f t="shared" si="751"/>
        <v>24570344</v>
      </c>
      <c r="J6861" s="46">
        <v>808235</v>
      </c>
      <c r="K6861" s="2" t="s">
        <v>34</v>
      </c>
      <c r="L6861" s="52" t="str">
        <f t="shared" si="752"/>
        <v>20221031VND</v>
      </c>
      <c r="M6861">
        <f>VLOOKUP(L6861,Mapping!$H$1:$K$25,4,0)</f>
        <v>1</v>
      </c>
      <c r="N6861">
        <f t="shared" si="753"/>
        <v>1.9711970000000001E-3</v>
      </c>
      <c r="O6861">
        <f t="shared" si="754"/>
        <v>8.0823500000000003E-4</v>
      </c>
      <c r="P6861">
        <f t="shared" si="755"/>
        <v>2.4570344000000001E-2</v>
      </c>
      <c r="Q6861" t="str">
        <f>VLOOKUP(VLOOKUP(C6861,Mapping!$A$1:$C$17,3,0),Mapping!$E$1:$F$6,2,0)</f>
        <v>Vùng 02</v>
      </c>
    </row>
    <row r="6862" spans="1:17" x14ac:dyDescent="0.3">
      <c r="A6862" s="33">
        <v>44865</v>
      </c>
      <c r="B6862">
        <v>2781</v>
      </c>
      <c r="C6862">
        <v>34</v>
      </c>
      <c r="D6862" s="38" t="s">
        <v>77</v>
      </c>
      <c r="E6862" s="2" t="s">
        <v>41</v>
      </c>
      <c r="F6862">
        <v>1349922</v>
      </c>
      <c r="G6862" s="44">
        <f t="shared" si="749"/>
        <v>44562</v>
      </c>
      <c r="H6862" s="50">
        <f t="shared" si="750"/>
        <v>304</v>
      </c>
      <c r="I6862" s="50">
        <f t="shared" si="751"/>
        <v>48443707.199999996</v>
      </c>
      <c r="J6862" s="46">
        <v>1593543</v>
      </c>
      <c r="K6862" s="2" t="s">
        <v>34</v>
      </c>
      <c r="L6862" s="52" t="str">
        <f t="shared" si="752"/>
        <v>20221031VND</v>
      </c>
      <c r="M6862">
        <f>VLOOKUP(L6862,Mapping!$H$1:$K$25,4,0)</f>
        <v>1</v>
      </c>
      <c r="N6862">
        <f t="shared" si="753"/>
        <v>1.3499219999999999E-3</v>
      </c>
      <c r="O6862">
        <f t="shared" si="754"/>
        <v>1.593543E-3</v>
      </c>
      <c r="P6862">
        <f t="shared" si="755"/>
        <v>4.8443707199999998E-2</v>
      </c>
      <c r="Q6862" t="str">
        <f>VLOOKUP(VLOOKUP(C6862,Mapping!$A$1:$C$17,3,0),Mapping!$E$1:$F$6,2,0)</f>
        <v>Vùng 02</v>
      </c>
    </row>
    <row r="6863" spans="1:17" x14ac:dyDescent="0.3">
      <c r="A6863" s="33">
        <v>44865</v>
      </c>
      <c r="B6863">
        <v>2783</v>
      </c>
      <c r="C6863">
        <v>23</v>
      </c>
      <c r="D6863" s="38" t="s">
        <v>77</v>
      </c>
      <c r="E6863" s="2" t="s">
        <v>41</v>
      </c>
      <c r="F6863">
        <v>360818</v>
      </c>
      <c r="G6863" s="44">
        <f t="shared" si="749"/>
        <v>44562</v>
      </c>
      <c r="H6863" s="50">
        <f t="shared" si="750"/>
        <v>304</v>
      </c>
      <c r="I6863" s="50">
        <f t="shared" si="751"/>
        <v>37211424</v>
      </c>
      <c r="J6863" s="46">
        <v>1224060</v>
      </c>
      <c r="K6863" s="2" t="s">
        <v>34</v>
      </c>
      <c r="L6863" s="52" t="str">
        <f t="shared" si="752"/>
        <v>20221031VND</v>
      </c>
      <c r="M6863">
        <f>VLOOKUP(L6863,Mapping!$H$1:$K$25,4,0)</f>
        <v>1</v>
      </c>
      <c r="N6863">
        <f t="shared" si="753"/>
        <v>3.60818E-4</v>
      </c>
      <c r="O6863">
        <f t="shared" si="754"/>
        <v>1.2240599999999999E-3</v>
      </c>
      <c r="P6863">
        <f t="shared" si="755"/>
        <v>3.7211424E-2</v>
      </c>
      <c r="Q6863" t="str">
        <f>VLOOKUP(VLOOKUP(C6863,Mapping!$A$1:$C$17,3,0),Mapping!$E$1:$F$6,2,0)</f>
        <v>Vùng 02</v>
      </c>
    </row>
    <row r="6864" spans="1:17" x14ac:dyDescent="0.3">
      <c r="A6864" s="33">
        <v>44865</v>
      </c>
      <c r="B6864">
        <v>2783</v>
      </c>
      <c r="C6864">
        <v>23</v>
      </c>
      <c r="D6864" s="38" t="s">
        <v>77</v>
      </c>
      <c r="E6864" s="2" t="s">
        <v>41</v>
      </c>
      <c r="F6864">
        <v>338243</v>
      </c>
      <c r="G6864" s="44">
        <f t="shared" si="749"/>
        <v>44562</v>
      </c>
      <c r="H6864" s="50">
        <f t="shared" si="750"/>
        <v>304</v>
      </c>
      <c r="I6864" s="50">
        <f t="shared" si="751"/>
        <v>24505804.800000001</v>
      </c>
      <c r="J6864" s="46">
        <v>806112</v>
      </c>
      <c r="K6864" s="2" t="s">
        <v>34</v>
      </c>
      <c r="L6864" s="52" t="str">
        <f t="shared" si="752"/>
        <v>20221031VND</v>
      </c>
      <c r="M6864">
        <f>VLOOKUP(L6864,Mapping!$H$1:$K$25,4,0)</f>
        <v>1</v>
      </c>
      <c r="N6864">
        <f t="shared" si="753"/>
        <v>3.3824300000000001E-4</v>
      </c>
      <c r="O6864">
        <f t="shared" si="754"/>
        <v>8.06112E-4</v>
      </c>
      <c r="P6864">
        <f t="shared" si="755"/>
        <v>2.4505804799999999E-2</v>
      </c>
      <c r="Q6864" t="str">
        <f>VLOOKUP(VLOOKUP(C6864,Mapping!$A$1:$C$17,3,0),Mapping!$E$1:$F$6,2,0)</f>
        <v>Vùng 02</v>
      </c>
    </row>
    <row r="6865" spans="1:17" x14ac:dyDescent="0.3">
      <c r="A6865" s="33">
        <v>44865</v>
      </c>
      <c r="B6865">
        <v>2783</v>
      </c>
      <c r="C6865">
        <v>23</v>
      </c>
      <c r="D6865" s="38" t="s">
        <v>77</v>
      </c>
      <c r="E6865" s="2" t="s">
        <v>41</v>
      </c>
      <c r="F6865">
        <v>892685</v>
      </c>
      <c r="G6865" s="44">
        <f t="shared" si="749"/>
        <v>44562</v>
      </c>
      <c r="H6865" s="50">
        <f t="shared" si="750"/>
        <v>304</v>
      </c>
      <c r="I6865" s="50">
        <f t="shared" si="751"/>
        <v>236094158566.40002</v>
      </c>
      <c r="J6865" s="46">
        <v>331438</v>
      </c>
      <c r="K6865" s="2" t="s">
        <v>35</v>
      </c>
      <c r="L6865" s="52" t="str">
        <f t="shared" si="752"/>
        <v>20221031USD</v>
      </c>
      <c r="M6865">
        <f>VLOOKUP(L6865,Mapping!$H$1:$K$25,4,0)</f>
        <v>23432</v>
      </c>
      <c r="N6865">
        <f t="shared" si="753"/>
        <v>20.91739492</v>
      </c>
      <c r="O6865">
        <f t="shared" si="754"/>
        <v>7.7662552160000002</v>
      </c>
      <c r="P6865">
        <f t="shared" si="755"/>
        <v>236.09415856640001</v>
      </c>
      <c r="Q6865" t="str">
        <f>VLOOKUP(VLOOKUP(C6865,Mapping!$A$1:$C$17,3,0),Mapping!$E$1:$F$6,2,0)</f>
        <v>Vùng 02</v>
      </c>
    </row>
    <row r="6866" spans="1:17" x14ac:dyDescent="0.3">
      <c r="A6866" s="33">
        <v>44865</v>
      </c>
      <c r="B6866">
        <v>2785</v>
      </c>
      <c r="C6866">
        <v>20</v>
      </c>
      <c r="D6866" s="38" t="s">
        <v>77</v>
      </c>
      <c r="E6866" s="2" t="s">
        <v>41</v>
      </c>
      <c r="F6866">
        <v>1207463</v>
      </c>
      <c r="G6866" s="44">
        <f t="shared" si="749"/>
        <v>44562</v>
      </c>
      <c r="H6866" s="50">
        <f t="shared" si="750"/>
        <v>304</v>
      </c>
      <c r="I6866" s="50">
        <f t="shared" si="751"/>
        <v>40815222.399999999</v>
      </c>
      <c r="J6866" s="46">
        <v>1342606</v>
      </c>
      <c r="K6866" s="2" t="s">
        <v>34</v>
      </c>
      <c r="L6866" s="52" t="str">
        <f t="shared" si="752"/>
        <v>20221031VND</v>
      </c>
      <c r="M6866">
        <f>VLOOKUP(L6866,Mapping!$H$1:$K$25,4,0)</f>
        <v>1</v>
      </c>
      <c r="N6866">
        <f t="shared" si="753"/>
        <v>1.207463E-3</v>
      </c>
      <c r="O6866">
        <f t="shared" si="754"/>
        <v>1.3426060000000001E-3</v>
      </c>
      <c r="P6866">
        <f t="shared" si="755"/>
        <v>4.0815222399999997E-2</v>
      </c>
      <c r="Q6866" t="str">
        <f>VLOOKUP(VLOOKUP(C6866,Mapping!$A$1:$C$17,3,0),Mapping!$E$1:$F$6,2,0)</f>
        <v>Vùng 02</v>
      </c>
    </row>
    <row r="6867" spans="1:17" x14ac:dyDescent="0.3">
      <c r="A6867" s="33">
        <v>44865</v>
      </c>
      <c r="B6867">
        <v>2785</v>
      </c>
      <c r="C6867">
        <v>20</v>
      </c>
      <c r="D6867" s="38" t="s">
        <v>77</v>
      </c>
      <c r="E6867" s="2" t="s">
        <v>41</v>
      </c>
      <c r="F6867">
        <v>656091</v>
      </c>
      <c r="G6867" s="44">
        <f t="shared" si="749"/>
        <v>44562</v>
      </c>
      <c r="H6867" s="50">
        <f t="shared" si="750"/>
        <v>304</v>
      </c>
      <c r="I6867" s="50">
        <f t="shared" si="751"/>
        <v>409780100284.80005</v>
      </c>
      <c r="J6867" s="46">
        <v>590874</v>
      </c>
      <c r="K6867" s="2" t="s">
        <v>36</v>
      </c>
      <c r="L6867" s="52" t="str">
        <f t="shared" si="752"/>
        <v>20221031EUR</v>
      </c>
      <c r="M6867">
        <f>VLOOKUP(L6867,Mapping!$H$1:$K$25,4,0)</f>
        <v>22813</v>
      </c>
      <c r="N6867">
        <f t="shared" si="753"/>
        <v>14.967403983000001</v>
      </c>
      <c r="O6867">
        <f t="shared" si="754"/>
        <v>13.479608561999999</v>
      </c>
      <c r="P6867">
        <f t="shared" si="755"/>
        <v>409.78010028480003</v>
      </c>
      <c r="Q6867" t="str">
        <f>VLOOKUP(VLOOKUP(C6867,Mapping!$A$1:$C$17,3,0),Mapping!$E$1:$F$6,2,0)</f>
        <v>Vùng 02</v>
      </c>
    </row>
    <row r="6868" spans="1:17" x14ac:dyDescent="0.3">
      <c r="A6868" s="33">
        <v>44865</v>
      </c>
      <c r="B6868">
        <v>2785</v>
      </c>
      <c r="C6868">
        <v>34</v>
      </c>
      <c r="D6868" s="38" t="s">
        <v>77</v>
      </c>
      <c r="E6868" s="2" t="s">
        <v>41</v>
      </c>
      <c r="F6868">
        <v>6605891</v>
      </c>
      <c r="G6868" s="44">
        <f t="shared" si="749"/>
        <v>44562</v>
      </c>
      <c r="H6868" s="50">
        <f t="shared" si="750"/>
        <v>304</v>
      </c>
      <c r="I6868" s="50">
        <f t="shared" si="751"/>
        <v>216726129.59999999</v>
      </c>
      <c r="J6868" s="46">
        <v>7129149</v>
      </c>
      <c r="K6868" s="2" t="s">
        <v>34</v>
      </c>
      <c r="L6868" s="52" t="str">
        <f t="shared" si="752"/>
        <v>20221031VND</v>
      </c>
      <c r="M6868">
        <f>VLOOKUP(L6868,Mapping!$H$1:$K$25,4,0)</f>
        <v>1</v>
      </c>
      <c r="N6868">
        <f t="shared" si="753"/>
        <v>6.605891E-3</v>
      </c>
      <c r="O6868">
        <f t="shared" si="754"/>
        <v>7.1291490000000004E-3</v>
      </c>
      <c r="P6868">
        <f t="shared" si="755"/>
        <v>0.21672612959999998</v>
      </c>
      <c r="Q6868" t="str">
        <f>VLOOKUP(VLOOKUP(C6868,Mapping!$A$1:$C$17,3,0),Mapping!$E$1:$F$6,2,0)</f>
        <v>Vùng 02</v>
      </c>
    </row>
    <row r="6869" spans="1:17" x14ac:dyDescent="0.3">
      <c r="A6869" s="33">
        <v>44865</v>
      </c>
      <c r="B6869">
        <v>2787</v>
      </c>
      <c r="C6869">
        <v>34</v>
      </c>
      <c r="D6869" s="38" t="s">
        <v>77</v>
      </c>
      <c r="E6869" s="2" t="s">
        <v>41</v>
      </c>
      <c r="F6869">
        <v>1367119</v>
      </c>
      <c r="G6869" s="44">
        <f t="shared" si="749"/>
        <v>44562</v>
      </c>
      <c r="H6869" s="50">
        <f t="shared" si="750"/>
        <v>304</v>
      </c>
      <c r="I6869" s="50">
        <f t="shared" si="751"/>
        <v>27066852.800000001</v>
      </c>
      <c r="J6869" s="46">
        <v>890357</v>
      </c>
      <c r="K6869" s="2" t="s">
        <v>34</v>
      </c>
      <c r="L6869" s="52" t="str">
        <f t="shared" si="752"/>
        <v>20221031VND</v>
      </c>
      <c r="M6869">
        <f>VLOOKUP(L6869,Mapping!$H$1:$K$25,4,0)</f>
        <v>1</v>
      </c>
      <c r="N6869">
        <f t="shared" si="753"/>
        <v>1.367119E-3</v>
      </c>
      <c r="O6869">
        <f t="shared" si="754"/>
        <v>8.9035700000000004E-4</v>
      </c>
      <c r="P6869">
        <f t="shared" si="755"/>
        <v>2.7066852799999999E-2</v>
      </c>
      <c r="Q6869" t="str">
        <f>VLOOKUP(VLOOKUP(C6869,Mapping!$A$1:$C$17,3,0),Mapping!$E$1:$F$6,2,0)</f>
        <v>Vùng 02</v>
      </c>
    </row>
    <row r="6870" spans="1:17" x14ac:dyDescent="0.3">
      <c r="A6870" s="33">
        <v>44865</v>
      </c>
      <c r="B6870">
        <v>2791</v>
      </c>
      <c r="C6870">
        <v>40</v>
      </c>
      <c r="D6870" s="38" t="s">
        <v>77</v>
      </c>
      <c r="E6870" s="2" t="s">
        <v>41</v>
      </c>
      <c r="F6870">
        <v>1805348</v>
      </c>
      <c r="G6870" s="44">
        <f t="shared" si="749"/>
        <v>44562</v>
      </c>
      <c r="H6870" s="50">
        <f t="shared" si="750"/>
        <v>304</v>
      </c>
      <c r="I6870" s="50">
        <f t="shared" si="751"/>
        <v>26340596.800000001</v>
      </c>
      <c r="J6870" s="46">
        <v>866467</v>
      </c>
      <c r="K6870" s="2" t="s">
        <v>34</v>
      </c>
      <c r="L6870" s="52" t="str">
        <f t="shared" si="752"/>
        <v>20221031VND</v>
      </c>
      <c r="M6870">
        <f>VLOOKUP(L6870,Mapping!$H$1:$K$25,4,0)</f>
        <v>1</v>
      </c>
      <c r="N6870">
        <f t="shared" si="753"/>
        <v>1.805348E-3</v>
      </c>
      <c r="O6870">
        <f t="shared" si="754"/>
        <v>8.66467E-4</v>
      </c>
      <c r="P6870">
        <f t="shared" si="755"/>
        <v>2.6340596800000001E-2</v>
      </c>
      <c r="Q6870" t="str">
        <f>VLOOKUP(VLOOKUP(C6870,Mapping!$A$1:$C$17,3,0),Mapping!$E$1:$F$6,2,0)</f>
        <v>Vùng 01</v>
      </c>
    </row>
    <row r="6871" spans="1:17" x14ac:dyDescent="0.3">
      <c r="A6871" s="33">
        <v>44865</v>
      </c>
      <c r="B6871">
        <v>2794</v>
      </c>
      <c r="C6871">
        <v>45</v>
      </c>
      <c r="D6871" s="38" t="s">
        <v>77</v>
      </c>
      <c r="E6871" s="2" t="s">
        <v>41</v>
      </c>
      <c r="F6871">
        <v>5536216</v>
      </c>
      <c r="G6871" s="44">
        <f t="shared" si="749"/>
        <v>44562</v>
      </c>
      <c r="H6871" s="50">
        <f t="shared" si="750"/>
        <v>304</v>
      </c>
      <c r="I6871" s="50">
        <f t="shared" si="751"/>
        <v>121071587.2</v>
      </c>
      <c r="J6871" s="46">
        <v>3982618</v>
      </c>
      <c r="K6871" s="2" t="s">
        <v>34</v>
      </c>
      <c r="L6871" s="52" t="str">
        <f t="shared" si="752"/>
        <v>20221031VND</v>
      </c>
      <c r="M6871">
        <f>VLOOKUP(L6871,Mapping!$H$1:$K$25,4,0)</f>
        <v>1</v>
      </c>
      <c r="N6871">
        <f t="shared" si="753"/>
        <v>5.5362160000000001E-3</v>
      </c>
      <c r="O6871">
        <f t="shared" si="754"/>
        <v>3.9826180000000003E-3</v>
      </c>
      <c r="P6871">
        <f t="shared" si="755"/>
        <v>0.1210715872</v>
      </c>
      <c r="Q6871" t="str">
        <f>VLOOKUP(VLOOKUP(C6871,Mapping!$A$1:$C$17,3,0),Mapping!$E$1:$F$6,2,0)</f>
        <v>Vùng 02</v>
      </c>
    </row>
    <row r="6872" spans="1:17" x14ac:dyDescent="0.3">
      <c r="A6872" s="33">
        <v>44865</v>
      </c>
      <c r="B6872">
        <v>2794</v>
      </c>
      <c r="C6872">
        <v>23</v>
      </c>
      <c r="D6872" s="38" t="s">
        <v>77</v>
      </c>
      <c r="E6872" s="2" t="s">
        <v>41</v>
      </c>
      <c r="F6872">
        <v>1101246</v>
      </c>
      <c r="G6872" s="44">
        <f t="shared" si="749"/>
        <v>44562</v>
      </c>
      <c r="H6872" s="50">
        <f t="shared" si="750"/>
        <v>304</v>
      </c>
      <c r="I6872" s="50">
        <f t="shared" si="751"/>
        <v>1083188214668.7999</v>
      </c>
      <c r="J6872" s="46">
        <v>1520621</v>
      </c>
      <c r="K6872" s="2" t="s">
        <v>35</v>
      </c>
      <c r="L6872" s="52" t="str">
        <f t="shared" si="752"/>
        <v>20221031USD</v>
      </c>
      <c r="M6872">
        <f>VLOOKUP(L6872,Mapping!$H$1:$K$25,4,0)</f>
        <v>23432</v>
      </c>
      <c r="N6872">
        <f t="shared" si="753"/>
        <v>25.804396272000002</v>
      </c>
      <c r="O6872">
        <f t="shared" si="754"/>
        <v>35.631191272000002</v>
      </c>
      <c r="P6872">
        <f t="shared" si="755"/>
        <v>1083.1882146687999</v>
      </c>
      <c r="Q6872" t="str">
        <f>VLOOKUP(VLOOKUP(C6872,Mapping!$A$1:$C$17,3,0),Mapping!$E$1:$F$6,2,0)</f>
        <v>Vùng 02</v>
      </c>
    </row>
    <row r="6873" spans="1:17" x14ac:dyDescent="0.3">
      <c r="A6873" s="33">
        <v>44865</v>
      </c>
      <c r="B6873">
        <v>2794</v>
      </c>
      <c r="C6873">
        <v>23</v>
      </c>
      <c r="D6873" s="38" t="s">
        <v>77</v>
      </c>
      <c r="E6873" s="2" t="s">
        <v>41</v>
      </c>
      <c r="F6873">
        <v>1517349</v>
      </c>
      <c r="G6873" s="44">
        <f t="shared" si="749"/>
        <v>44562</v>
      </c>
      <c r="H6873" s="50">
        <f t="shared" si="750"/>
        <v>304</v>
      </c>
      <c r="I6873" s="50">
        <f t="shared" si="751"/>
        <v>27847099.199999999</v>
      </c>
      <c r="J6873" s="46">
        <v>916023</v>
      </c>
      <c r="K6873" s="2" t="s">
        <v>34</v>
      </c>
      <c r="L6873" s="52" t="str">
        <f t="shared" si="752"/>
        <v>20221031VND</v>
      </c>
      <c r="M6873">
        <f>VLOOKUP(L6873,Mapping!$H$1:$K$25,4,0)</f>
        <v>1</v>
      </c>
      <c r="N6873">
        <f t="shared" si="753"/>
        <v>1.5173490000000001E-3</v>
      </c>
      <c r="O6873">
        <f t="shared" si="754"/>
        <v>9.1602299999999997E-4</v>
      </c>
      <c r="P6873">
        <f t="shared" si="755"/>
        <v>2.7847099199999999E-2</v>
      </c>
      <c r="Q6873" t="str">
        <f>VLOOKUP(VLOOKUP(C6873,Mapping!$A$1:$C$17,3,0),Mapping!$E$1:$F$6,2,0)</f>
        <v>Vùng 02</v>
      </c>
    </row>
    <row r="6874" spans="1:17" x14ac:dyDescent="0.3">
      <c r="A6874" s="33">
        <v>44865</v>
      </c>
      <c r="B6874">
        <v>2794</v>
      </c>
      <c r="C6874">
        <v>45</v>
      </c>
      <c r="D6874" s="38" t="s">
        <v>77</v>
      </c>
      <c r="E6874" s="2" t="s">
        <v>41</v>
      </c>
      <c r="F6874">
        <v>158114</v>
      </c>
      <c r="G6874" s="44">
        <f t="shared" si="749"/>
        <v>44562</v>
      </c>
      <c r="H6874" s="50">
        <f t="shared" si="750"/>
        <v>304</v>
      </c>
      <c r="I6874" s="50">
        <f t="shared" si="751"/>
        <v>363287591001.59998</v>
      </c>
      <c r="J6874" s="46">
        <v>509997</v>
      </c>
      <c r="K6874" s="2" t="s">
        <v>35</v>
      </c>
      <c r="L6874" s="52" t="str">
        <f t="shared" si="752"/>
        <v>20221031USD</v>
      </c>
      <c r="M6874">
        <f>VLOOKUP(L6874,Mapping!$H$1:$K$25,4,0)</f>
        <v>23432</v>
      </c>
      <c r="N6874">
        <f t="shared" si="753"/>
        <v>3.7049272480000002</v>
      </c>
      <c r="O6874">
        <f t="shared" si="754"/>
        <v>11.950249704000001</v>
      </c>
      <c r="P6874">
        <f t="shared" si="755"/>
        <v>363.28759100159999</v>
      </c>
      <c r="Q6874" t="str">
        <f>VLOOKUP(VLOOKUP(C6874,Mapping!$A$1:$C$17,3,0),Mapping!$E$1:$F$6,2,0)</f>
        <v>Vùng 02</v>
      </c>
    </row>
    <row r="6875" spans="1:17" x14ac:dyDescent="0.3">
      <c r="A6875" s="33">
        <v>44865</v>
      </c>
      <c r="B6875">
        <v>2795</v>
      </c>
      <c r="C6875">
        <v>20</v>
      </c>
      <c r="D6875" s="38" t="s">
        <v>77</v>
      </c>
      <c r="E6875" s="2" t="s">
        <v>41</v>
      </c>
      <c r="F6875">
        <v>7634036</v>
      </c>
      <c r="G6875" s="44">
        <f t="shared" si="749"/>
        <v>44562</v>
      </c>
      <c r="H6875" s="50">
        <f t="shared" si="750"/>
        <v>304</v>
      </c>
      <c r="I6875" s="50">
        <f t="shared" si="751"/>
        <v>239343608</v>
      </c>
      <c r="J6875" s="46">
        <v>7873145</v>
      </c>
      <c r="K6875" s="2" t="s">
        <v>34</v>
      </c>
      <c r="L6875" s="52" t="str">
        <f t="shared" si="752"/>
        <v>20221031VND</v>
      </c>
      <c r="M6875">
        <f>VLOOKUP(L6875,Mapping!$H$1:$K$25,4,0)</f>
        <v>1</v>
      </c>
      <c r="N6875">
        <f t="shared" si="753"/>
        <v>7.6340360000000003E-3</v>
      </c>
      <c r="O6875">
        <f t="shared" si="754"/>
        <v>7.8731449999999998E-3</v>
      </c>
      <c r="P6875">
        <f t="shared" si="755"/>
        <v>0.23934360800000001</v>
      </c>
      <c r="Q6875" t="str">
        <f>VLOOKUP(VLOOKUP(C6875,Mapping!$A$1:$C$17,3,0),Mapping!$E$1:$F$6,2,0)</f>
        <v>Vùng 02</v>
      </c>
    </row>
    <row r="6876" spans="1:17" x14ac:dyDescent="0.3">
      <c r="A6876" s="33">
        <v>44865</v>
      </c>
      <c r="B6876">
        <v>2795</v>
      </c>
      <c r="C6876">
        <v>20</v>
      </c>
      <c r="D6876" s="38" t="s">
        <v>77</v>
      </c>
      <c r="E6876" s="2" t="s">
        <v>41</v>
      </c>
      <c r="F6876">
        <v>1225800</v>
      </c>
      <c r="G6876" s="44">
        <f t="shared" si="749"/>
        <v>44562</v>
      </c>
      <c r="H6876" s="50">
        <f t="shared" si="750"/>
        <v>304</v>
      </c>
      <c r="I6876" s="50">
        <f t="shared" si="751"/>
        <v>56669460.800000004</v>
      </c>
      <c r="J6876" s="46">
        <v>1864127</v>
      </c>
      <c r="K6876" s="2" t="s">
        <v>34</v>
      </c>
      <c r="L6876" s="52" t="str">
        <f t="shared" si="752"/>
        <v>20221031VND</v>
      </c>
      <c r="M6876">
        <f>VLOOKUP(L6876,Mapping!$H$1:$K$25,4,0)</f>
        <v>1</v>
      </c>
      <c r="N6876">
        <f t="shared" si="753"/>
        <v>1.2258E-3</v>
      </c>
      <c r="O6876">
        <f t="shared" si="754"/>
        <v>1.8641269999999999E-3</v>
      </c>
      <c r="P6876">
        <f t="shared" si="755"/>
        <v>5.6669460800000002E-2</v>
      </c>
      <c r="Q6876" t="str">
        <f>VLOOKUP(VLOOKUP(C6876,Mapping!$A$1:$C$17,3,0),Mapping!$E$1:$F$6,2,0)</f>
        <v>Vùng 02</v>
      </c>
    </row>
    <row r="6877" spans="1:17" x14ac:dyDescent="0.3">
      <c r="A6877" s="33">
        <v>44865</v>
      </c>
      <c r="B6877">
        <v>2795</v>
      </c>
      <c r="C6877">
        <v>20</v>
      </c>
      <c r="D6877" s="38" t="s">
        <v>77</v>
      </c>
      <c r="E6877" s="2" t="s">
        <v>43</v>
      </c>
      <c r="F6877">
        <v>1707870</v>
      </c>
      <c r="G6877" s="44">
        <f t="shared" si="749"/>
        <v>44562</v>
      </c>
      <c r="H6877" s="50">
        <f t="shared" si="750"/>
        <v>304</v>
      </c>
      <c r="I6877" s="50">
        <f t="shared" si="751"/>
        <v>50038612.800000004</v>
      </c>
      <c r="J6877" s="46">
        <v>1646007</v>
      </c>
      <c r="K6877" s="2" t="s">
        <v>34</v>
      </c>
      <c r="L6877" s="52" t="str">
        <f t="shared" si="752"/>
        <v>20221031VND</v>
      </c>
      <c r="M6877">
        <f>VLOOKUP(L6877,Mapping!$H$1:$K$25,4,0)</f>
        <v>1</v>
      </c>
      <c r="N6877">
        <f t="shared" si="753"/>
        <v>1.70787E-3</v>
      </c>
      <c r="O6877">
        <f t="shared" si="754"/>
        <v>1.6460069999999999E-3</v>
      </c>
      <c r="P6877">
        <f t="shared" si="755"/>
        <v>5.0038612800000007E-2</v>
      </c>
      <c r="Q6877" t="str">
        <f>VLOOKUP(VLOOKUP(C6877,Mapping!$A$1:$C$17,3,0),Mapping!$E$1:$F$6,2,0)</f>
        <v>Vùng 02</v>
      </c>
    </row>
    <row r="6878" spans="1:17" x14ac:dyDescent="0.3">
      <c r="A6878" s="33">
        <v>44865</v>
      </c>
      <c r="B6878">
        <v>2795</v>
      </c>
      <c r="C6878">
        <v>20</v>
      </c>
      <c r="D6878" s="38" t="s">
        <v>77</v>
      </c>
      <c r="E6878" s="2" t="s">
        <v>43</v>
      </c>
      <c r="F6878">
        <v>1655552</v>
      </c>
      <c r="G6878" s="44">
        <f t="shared" si="749"/>
        <v>44562</v>
      </c>
      <c r="H6878" s="50">
        <f t="shared" si="750"/>
        <v>304</v>
      </c>
      <c r="I6878" s="50">
        <f t="shared" si="751"/>
        <v>6552780.7999999998</v>
      </c>
      <c r="J6878" s="46">
        <v>215552</v>
      </c>
      <c r="K6878" s="2" t="s">
        <v>34</v>
      </c>
      <c r="L6878" s="52" t="str">
        <f t="shared" si="752"/>
        <v>20221031VND</v>
      </c>
      <c r="M6878">
        <f>VLOOKUP(L6878,Mapping!$H$1:$K$25,4,0)</f>
        <v>1</v>
      </c>
      <c r="N6878">
        <f t="shared" si="753"/>
        <v>1.655552E-3</v>
      </c>
      <c r="O6878">
        <f t="shared" si="754"/>
        <v>2.1555200000000001E-4</v>
      </c>
      <c r="P6878">
        <f t="shared" si="755"/>
        <v>6.5527807999999996E-3</v>
      </c>
      <c r="Q6878" t="str">
        <f>VLOOKUP(VLOOKUP(C6878,Mapping!$A$1:$C$17,3,0),Mapping!$E$1:$F$6,2,0)</f>
        <v>Vùng 02</v>
      </c>
    </row>
    <row r="6879" spans="1:17" x14ac:dyDescent="0.3">
      <c r="A6879" s="33">
        <v>44865</v>
      </c>
      <c r="B6879">
        <v>2795</v>
      </c>
      <c r="C6879">
        <v>20</v>
      </c>
      <c r="D6879" s="38" t="s">
        <v>77</v>
      </c>
      <c r="E6879" s="2" t="s">
        <v>43</v>
      </c>
      <c r="F6879">
        <v>1353849</v>
      </c>
      <c r="G6879" s="44">
        <f t="shared" si="749"/>
        <v>44562</v>
      </c>
      <c r="H6879" s="50">
        <f t="shared" si="750"/>
        <v>304</v>
      </c>
      <c r="I6879" s="50">
        <f t="shared" si="751"/>
        <v>47533014.399999999</v>
      </c>
      <c r="J6879" s="46">
        <v>1563586</v>
      </c>
      <c r="K6879" s="2" t="s">
        <v>34</v>
      </c>
      <c r="L6879" s="52" t="str">
        <f t="shared" si="752"/>
        <v>20221031VND</v>
      </c>
      <c r="M6879">
        <f>VLOOKUP(L6879,Mapping!$H$1:$K$25,4,0)</f>
        <v>1</v>
      </c>
      <c r="N6879">
        <f t="shared" si="753"/>
        <v>1.3538490000000001E-3</v>
      </c>
      <c r="O6879">
        <f t="shared" si="754"/>
        <v>1.5635860000000001E-3</v>
      </c>
      <c r="P6879">
        <f t="shared" si="755"/>
        <v>4.7533014399999997E-2</v>
      </c>
      <c r="Q6879" t="str">
        <f>VLOOKUP(VLOOKUP(C6879,Mapping!$A$1:$C$17,3,0),Mapping!$E$1:$F$6,2,0)</f>
        <v>Vùng 02</v>
      </c>
    </row>
    <row r="6880" spans="1:17" x14ac:dyDescent="0.3">
      <c r="A6880" s="33">
        <v>44865</v>
      </c>
      <c r="B6880">
        <v>2795</v>
      </c>
      <c r="C6880">
        <v>20</v>
      </c>
      <c r="D6880" s="38" t="s">
        <v>77</v>
      </c>
      <c r="E6880" s="2" t="s">
        <v>43</v>
      </c>
      <c r="F6880">
        <v>1664211</v>
      </c>
      <c r="G6880" s="44">
        <f t="shared" si="749"/>
        <v>44562</v>
      </c>
      <c r="H6880" s="50">
        <f t="shared" si="750"/>
        <v>304</v>
      </c>
      <c r="I6880" s="50">
        <f t="shared" si="751"/>
        <v>59092827.199999996</v>
      </c>
      <c r="J6880" s="46">
        <v>1943843</v>
      </c>
      <c r="K6880" s="2" t="s">
        <v>34</v>
      </c>
      <c r="L6880" s="52" t="str">
        <f t="shared" si="752"/>
        <v>20221031VND</v>
      </c>
      <c r="M6880">
        <f>VLOOKUP(L6880,Mapping!$H$1:$K$25,4,0)</f>
        <v>1</v>
      </c>
      <c r="N6880">
        <f t="shared" si="753"/>
        <v>1.6642110000000001E-3</v>
      </c>
      <c r="O6880">
        <f t="shared" si="754"/>
        <v>1.943843E-3</v>
      </c>
      <c r="P6880">
        <f t="shared" si="755"/>
        <v>5.9092827199999996E-2</v>
      </c>
      <c r="Q6880" t="str">
        <f>VLOOKUP(VLOOKUP(C6880,Mapping!$A$1:$C$17,3,0),Mapping!$E$1:$F$6,2,0)</f>
        <v>Vùng 02</v>
      </c>
    </row>
    <row r="6881" spans="1:17" x14ac:dyDescent="0.3">
      <c r="A6881" s="33">
        <v>44865</v>
      </c>
      <c r="B6881">
        <v>2795</v>
      </c>
      <c r="C6881">
        <v>20</v>
      </c>
      <c r="D6881" s="38" t="s">
        <v>77</v>
      </c>
      <c r="E6881" s="2" t="s">
        <v>43</v>
      </c>
      <c r="F6881">
        <v>550949</v>
      </c>
      <c r="G6881" s="44">
        <f t="shared" si="749"/>
        <v>44562</v>
      </c>
      <c r="H6881" s="50">
        <f t="shared" si="750"/>
        <v>304</v>
      </c>
      <c r="I6881" s="50">
        <f t="shared" si="751"/>
        <v>57803046.399999999</v>
      </c>
      <c r="J6881" s="46">
        <v>1901416</v>
      </c>
      <c r="K6881" s="2" t="s">
        <v>34</v>
      </c>
      <c r="L6881" s="52" t="str">
        <f t="shared" si="752"/>
        <v>20221031VND</v>
      </c>
      <c r="M6881">
        <f>VLOOKUP(L6881,Mapping!$H$1:$K$25,4,0)</f>
        <v>1</v>
      </c>
      <c r="N6881">
        <f t="shared" si="753"/>
        <v>5.5094900000000001E-4</v>
      </c>
      <c r="O6881">
        <f t="shared" si="754"/>
        <v>1.901416E-3</v>
      </c>
      <c r="P6881">
        <f t="shared" si="755"/>
        <v>5.7803046399999995E-2</v>
      </c>
      <c r="Q6881" t="str">
        <f>VLOOKUP(VLOOKUP(C6881,Mapping!$A$1:$C$17,3,0),Mapping!$E$1:$F$6,2,0)</f>
        <v>Vùng 02</v>
      </c>
    </row>
    <row r="6882" spans="1:17" x14ac:dyDescent="0.3">
      <c r="A6882" s="33">
        <v>44865</v>
      </c>
      <c r="B6882">
        <v>2795</v>
      </c>
      <c r="C6882">
        <v>20</v>
      </c>
      <c r="D6882" s="38" t="s">
        <v>77</v>
      </c>
      <c r="E6882" s="2" t="s">
        <v>43</v>
      </c>
      <c r="F6882">
        <v>1319492</v>
      </c>
      <c r="G6882" s="44">
        <f t="shared" si="749"/>
        <v>44562</v>
      </c>
      <c r="H6882" s="50">
        <f t="shared" si="750"/>
        <v>304</v>
      </c>
      <c r="I6882" s="50">
        <f t="shared" si="751"/>
        <v>23559179.199999999</v>
      </c>
      <c r="J6882" s="46">
        <v>774973</v>
      </c>
      <c r="K6882" s="2" t="s">
        <v>34</v>
      </c>
      <c r="L6882" s="52" t="str">
        <f t="shared" si="752"/>
        <v>20221031VND</v>
      </c>
      <c r="M6882">
        <f>VLOOKUP(L6882,Mapping!$H$1:$K$25,4,0)</f>
        <v>1</v>
      </c>
      <c r="N6882">
        <f t="shared" si="753"/>
        <v>1.319492E-3</v>
      </c>
      <c r="O6882">
        <f t="shared" si="754"/>
        <v>7.7497299999999998E-4</v>
      </c>
      <c r="P6882">
        <f t="shared" si="755"/>
        <v>2.3559179199999999E-2</v>
      </c>
      <c r="Q6882" t="str">
        <f>VLOOKUP(VLOOKUP(C6882,Mapping!$A$1:$C$17,3,0),Mapping!$E$1:$F$6,2,0)</f>
        <v>Vùng 02</v>
      </c>
    </row>
    <row r="6883" spans="1:17" x14ac:dyDescent="0.3">
      <c r="A6883" s="33">
        <v>44865</v>
      </c>
      <c r="B6883">
        <v>2795</v>
      </c>
      <c r="C6883">
        <v>20</v>
      </c>
      <c r="D6883" s="38" t="s">
        <v>77</v>
      </c>
      <c r="E6883" s="2" t="s">
        <v>43</v>
      </c>
      <c r="F6883">
        <v>1746231</v>
      </c>
      <c r="G6883" s="44">
        <f t="shared" si="749"/>
        <v>44562</v>
      </c>
      <c r="H6883" s="50">
        <f t="shared" si="750"/>
        <v>304</v>
      </c>
      <c r="I6883" s="50">
        <f t="shared" si="751"/>
        <v>33730624</v>
      </c>
      <c r="J6883" s="46">
        <v>1109560</v>
      </c>
      <c r="K6883" s="2" t="s">
        <v>34</v>
      </c>
      <c r="L6883" s="52" t="str">
        <f t="shared" si="752"/>
        <v>20221031VND</v>
      </c>
      <c r="M6883">
        <f>VLOOKUP(L6883,Mapping!$H$1:$K$25,4,0)</f>
        <v>1</v>
      </c>
      <c r="N6883">
        <f t="shared" si="753"/>
        <v>1.746231E-3</v>
      </c>
      <c r="O6883">
        <f t="shared" si="754"/>
        <v>1.1095600000000001E-3</v>
      </c>
      <c r="P6883">
        <f t="shared" si="755"/>
        <v>3.3730624000000001E-2</v>
      </c>
      <c r="Q6883" t="str">
        <f>VLOOKUP(VLOOKUP(C6883,Mapping!$A$1:$C$17,3,0),Mapping!$E$1:$F$6,2,0)</f>
        <v>Vùng 02</v>
      </c>
    </row>
    <row r="6884" spans="1:17" x14ac:dyDescent="0.3">
      <c r="A6884" s="33">
        <v>44865</v>
      </c>
      <c r="B6884">
        <v>2795</v>
      </c>
      <c r="C6884">
        <v>20</v>
      </c>
      <c r="D6884" s="38" t="s">
        <v>77</v>
      </c>
      <c r="E6884" s="2" t="s">
        <v>43</v>
      </c>
      <c r="F6884">
        <v>92587</v>
      </c>
      <c r="G6884" s="44">
        <f t="shared" si="749"/>
        <v>44562</v>
      </c>
      <c r="H6884" s="50">
        <f t="shared" si="750"/>
        <v>304</v>
      </c>
      <c r="I6884" s="50">
        <f t="shared" si="751"/>
        <v>27936232</v>
      </c>
      <c r="J6884" s="46">
        <v>918955</v>
      </c>
      <c r="K6884" s="2" t="s">
        <v>34</v>
      </c>
      <c r="L6884" s="52" t="str">
        <f t="shared" si="752"/>
        <v>20221031VND</v>
      </c>
      <c r="M6884">
        <f>VLOOKUP(L6884,Mapping!$H$1:$K$25,4,0)</f>
        <v>1</v>
      </c>
      <c r="N6884">
        <f t="shared" si="753"/>
        <v>9.2587E-5</v>
      </c>
      <c r="O6884">
        <f t="shared" si="754"/>
        <v>9.1895500000000005E-4</v>
      </c>
      <c r="P6884">
        <f t="shared" si="755"/>
        <v>2.7936231999999998E-2</v>
      </c>
      <c r="Q6884" t="str">
        <f>VLOOKUP(VLOOKUP(C6884,Mapping!$A$1:$C$17,3,0),Mapping!$E$1:$F$6,2,0)</f>
        <v>Vùng 02</v>
      </c>
    </row>
    <row r="6885" spans="1:17" x14ac:dyDescent="0.3">
      <c r="A6885" s="33">
        <v>44865</v>
      </c>
      <c r="B6885">
        <v>2795</v>
      </c>
      <c r="C6885">
        <v>20</v>
      </c>
      <c r="D6885" s="38" t="s">
        <v>77</v>
      </c>
      <c r="E6885" s="2" t="s">
        <v>43</v>
      </c>
      <c r="F6885">
        <v>1612750</v>
      </c>
      <c r="G6885" s="44">
        <f t="shared" si="749"/>
        <v>44562</v>
      </c>
      <c r="H6885" s="50">
        <f t="shared" si="750"/>
        <v>304</v>
      </c>
      <c r="I6885" s="50">
        <f t="shared" si="751"/>
        <v>38296278.399999999</v>
      </c>
      <c r="J6885" s="46">
        <v>1259746</v>
      </c>
      <c r="K6885" s="2" t="s">
        <v>34</v>
      </c>
      <c r="L6885" s="52" t="str">
        <f t="shared" si="752"/>
        <v>20221031VND</v>
      </c>
      <c r="M6885">
        <f>VLOOKUP(L6885,Mapping!$H$1:$K$25,4,0)</f>
        <v>1</v>
      </c>
      <c r="N6885">
        <f t="shared" si="753"/>
        <v>1.61275E-3</v>
      </c>
      <c r="O6885">
        <f t="shared" si="754"/>
        <v>1.259746E-3</v>
      </c>
      <c r="P6885">
        <f t="shared" si="755"/>
        <v>3.8296278400000001E-2</v>
      </c>
      <c r="Q6885" t="str">
        <f>VLOOKUP(VLOOKUP(C6885,Mapping!$A$1:$C$17,3,0),Mapping!$E$1:$F$6,2,0)</f>
        <v>Vùng 02</v>
      </c>
    </row>
    <row r="6886" spans="1:17" x14ac:dyDescent="0.3">
      <c r="A6886" s="33">
        <v>44865</v>
      </c>
      <c r="B6886">
        <v>2795</v>
      </c>
      <c r="C6886">
        <v>20</v>
      </c>
      <c r="D6886" s="38" t="s">
        <v>77</v>
      </c>
      <c r="E6886" s="2" t="s">
        <v>43</v>
      </c>
      <c r="F6886">
        <v>1636572</v>
      </c>
      <c r="G6886" s="44">
        <f t="shared" si="749"/>
        <v>44562</v>
      </c>
      <c r="H6886" s="50">
        <f t="shared" si="750"/>
        <v>304</v>
      </c>
      <c r="I6886" s="50">
        <f t="shared" si="751"/>
        <v>14005584</v>
      </c>
      <c r="J6886" s="46">
        <v>460710</v>
      </c>
      <c r="K6886" s="2" t="s">
        <v>34</v>
      </c>
      <c r="L6886" s="52" t="str">
        <f t="shared" si="752"/>
        <v>20221031VND</v>
      </c>
      <c r="M6886">
        <f>VLOOKUP(L6886,Mapping!$H$1:$K$25,4,0)</f>
        <v>1</v>
      </c>
      <c r="N6886">
        <f t="shared" si="753"/>
        <v>1.636572E-3</v>
      </c>
      <c r="O6886">
        <f t="shared" si="754"/>
        <v>4.6071000000000003E-4</v>
      </c>
      <c r="P6886">
        <f t="shared" si="755"/>
        <v>1.4005584E-2</v>
      </c>
      <c r="Q6886" t="str">
        <f>VLOOKUP(VLOOKUP(C6886,Mapping!$A$1:$C$17,3,0),Mapping!$E$1:$F$6,2,0)</f>
        <v>Vùng 02</v>
      </c>
    </row>
    <row r="6887" spans="1:17" x14ac:dyDescent="0.3">
      <c r="A6887" s="33">
        <v>44865</v>
      </c>
      <c r="B6887">
        <v>2795</v>
      </c>
      <c r="C6887">
        <v>20</v>
      </c>
      <c r="D6887" s="38" t="s">
        <v>77</v>
      </c>
      <c r="E6887" s="2" t="s">
        <v>43</v>
      </c>
      <c r="F6887">
        <v>1204198</v>
      </c>
      <c r="G6887" s="44">
        <f t="shared" si="749"/>
        <v>44562</v>
      </c>
      <c r="H6887" s="50">
        <f t="shared" si="750"/>
        <v>304</v>
      </c>
      <c r="I6887" s="50">
        <f t="shared" si="751"/>
        <v>30372396.800000001</v>
      </c>
      <c r="J6887" s="46">
        <v>999092</v>
      </c>
      <c r="K6887" s="2" t="s">
        <v>34</v>
      </c>
      <c r="L6887" s="52" t="str">
        <f t="shared" si="752"/>
        <v>20221031VND</v>
      </c>
      <c r="M6887">
        <f>VLOOKUP(L6887,Mapping!$H$1:$K$25,4,0)</f>
        <v>1</v>
      </c>
      <c r="N6887">
        <f t="shared" si="753"/>
        <v>1.2041980000000001E-3</v>
      </c>
      <c r="O6887">
        <f t="shared" si="754"/>
        <v>9.9909200000000004E-4</v>
      </c>
      <c r="P6887">
        <f t="shared" si="755"/>
        <v>3.03723968E-2</v>
      </c>
      <c r="Q6887" t="str">
        <f>VLOOKUP(VLOOKUP(C6887,Mapping!$A$1:$C$17,3,0),Mapping!$E$1:$F$6,2,0)</f>
        <v>Vùng 02</v>
      </c>
    </row>
    <row r="6888" spans="1:17" x14ac:dyDescent="0.3">
      <c r="A6888" s="33">
        <v>44865</v>
      </c>
      <c r="B6888">
        <v>2795</v>
      </c>
      <c r="C6888">
        <v>20</v>
      </c>
      <c r="D6888" s="38" t="s">
        <v>77</v>
      </c>
      <c r="E6888" s="2" t="s">
        <v>43</v>
      </c>
      <c r="F6888">
        <v>1738875</v>
      </c>
      <c r="G6888" s="44">
        <f t="shared" si="749"/>
        <v>44562</v>
      </c>
      <c r="H6888" s="50">
        <f t="shared" si="750"/>
        <v>304</v>
      </c>
      <c r="I6888" s="50">
        <f t="shared" si="751"/>
        <v>52423979.199999996</v>
      </c>
      <c r="J6888" s="46">
        <v>1724473</v>
      </c>
      <c r="K6888" s="2" t="s">
        <v>34</v>
      </c>
      <c r="L6888" s="52" t="str">
        <f t="shared" si="752"/>
        <v>20221031VND</v>
      </c>
      <c r="M6888">
        <f>VLOOKUP(L6888,Mapping!$H$1:$K$25,4,0)</f>
        <v>1</v>
      </c>
      <c r="N6888">
        <f t="shared" si="753"/>
        <v>1.738875E-3</v>
      </c>
      <c r="O6888">
        <f t="shared" si="754"/>
        <v>1.724473E-3</v>
      </c>
      <c r="P6888">
        <f t="shared" si="755"/>
        <v>5.2423979199999998E-2</v>
      </c>
      <c r="Q6888" t="str">
        <f>VLOOKUP(VLOOKUP(C6888,Mapping!$A$1:$C$17,3,0),Mapping!$E$1:$F$6,2,0)</f>
        <v>Vùng 02</v>
      </c>
    </row>
    <row r="6889" spans="1:17" x14ac:dyDescent="0.3">
      <c r="A6889" s="33">
        <v>44865</v>
      </c>
      <c r="B6889">
        <v>2795</v>
      </c>
      <c r="C6889">
        <v>20</v>
      </c>
      <c r="D6889" s="38" t="s">
        <v>77</v>
      </c>
      <c r="E6889" s="2" t="s">
        <v>41</v>
      </c>
      <c r="F6889">
        <v>1752562</v>
      </c>
      <c r="G6889" s="44">
        <f t="shared" si="749"/>
        <v>44562</v>
      </c>
      <c r="H6889" s="50">
        <f t="shared" si="750"/>
        <v>304</v>
      </c>
      <c r="I6889" s="50">
        <f t="shared" si="751"/>
        <v>207309502451.19998</v>
      </c>
      <c r="J6889" s="46">
        <v>291029</v>
      </c>
      <c r="K6889" s="2" t="s">
        <v>35</v>
      </c>
      <c r="L6889" s="52" t="str">
        <f t="shared" si="752"/>
        <v>20221031USD</v>
      </c>
      <c r="M6889">
        <f>VLOOKUP(L6889,Mapping!$H$1:$K$25,4,0)</f>
        <v>23432</v>
      </c>
      <c r="N6889">
        <f t="shared" si="753"/>
        <v>41.066032784000001</v>
      </c>
      <c r="O6889">
        <f t="shared" si="754"/>
        <v>6.8193915279999997</v>
      </c>
      <c r="P6889">
        <f t="shared" si="755"/>
        <v>207.30950245119999</v>
      </c>
      <c r="Q6889" t="str">
        <f>VLOOKUP(VLOOKUP(C6889,Mapping!$A$1:$C$17,3,0),Mapping!$E$1:$F$6,2,0)</f>
        <v>Vùng 02</v>
      </c>
    </row>
    <row r="6890" spans="1:17" x14ac:dyDescent="0.3">
      <c r="A6890" s="33">
        <v>44865</v>
      </c>
      <c r="B6890">
        <v>2795</v>
      </c>
      <c r="C6890">
        <v>20</v>
      </c>
      <c r="D6890" s="38" t="s">
        <v>77</v>
      </c>
      <c r="E6890" s="2" t="s">
        <v>41</v>
      </c>
      <c r="F6890">
        <v>1258082</v>
      </c>
      <c r="G6890" s="44">
        <f t="shared" si="749"/>
        <v>44562</v>
      </c>
      <c r="H6890" s="50">
        <f t="shared" si="750"/>
        <v>304</v>
      </c>
      <c r="I6890" s="50">
        <f t="shared" si="751"/>
        <v>30097520</v>
      </c>
      <c r="J6890" s="46">
        <v>990050</v>
      </c>
      <c r="K6890" s="2" t="s">
        <v>34</v>
      </c>
      <c r="L6890" s="52" t="str">
        <f t="shared" si="752"/>
        <v>20221031VND</v>
      </c>
      <c r="M6890">
        <f>VLOOKUP(L6890,Mapping!$H$1:$K$25,4,0)</f>
        <v>1</v>
      </c>
      <c r="N6890">
        <f t="shared" si="753"/>
        <v>1.258082E-3</v>
      </c>
      <c r="O6890">
        <f t="shared" si="754"/>
        <v>9.9004999999999991E-4</v>
      </c>
      <c r="P6890">
        <f t="shared" si="755"/>
        <v>3.0097519999999999E-2</v>
      </c>
      <c r="Q6890" t="str">
        <f>VLOOKUP(VLOOKUP(C6890,Mapping!$A$1:$C$17,3,0),Mapping!$E$1:$F$6,2,0)</f>
        <v>Vùng 02</v>
      </c>
    </row>
    <row r="6891" spans="1:17" x14ac:dyDescent="0.3">
      <c r="A6891" s="33">
        <v>44865</v>
      </c>
      <c r="B6891">
        <v>2796</v>
      </c>
      <c r="C6891">
        <v>48</v>
      </c>
      <c r="D6891" s="38" t="s">
        <v>77</v>
      </c>
      <c r="E6891" s="2" t="s">
        <v>43</v>
      </c>
      <c r="F6891">
        <v>7313364</v>
      </c>
      <c r="G6891" s="44">
        <f t="shared" si="749"/>
        <v>44562</v>
      </c>
      <c r="H6891" s="50">
        <f t="shared" si="750"/>
        <v>304</v>
      </c>
      <c r="I6891" s="50">
        <f t="shared" si="751"/>
        <v>201390272</v>
      </c>
      <c r="J6891" s="46">
        <v>6624680</v>
      </c>
      <c r="K6891" s="2" t="s">
        <v>34</v>
      </c>
      <c r="L6891" s="52" t="str">
        <f t="shared" si="752"/>
        <v>20221031VND</v>
      </c>
      <c r="M6891">
        <f>VLOOKUP(L6891,Mapping!$H$1:$K$25,4,0)</f>
        <v>1</v>
      </c>
      <c r="N6891">
        <f t="shared" si="753"/>
        <v>7.3133640000000001E-3</v>
      </c>
      <c r="O6891">
        <f t="shared" si="754"/>
        <v>6.62468E-3</v>
      </c>
      <c r="P6891">
        <f t="shared" si="755"/>
        <v>0.20139027200000001</v>
      </c>
      <c r="Q6891" t="str">
        <f>VLOOKUP(VLOOKUP(C6891,Mapping!$A$1:$C$17,3,0),Mapping!$E$1:$F$6,2,0)</f>
        <v>Vùng 01</v>
      </c>
    </row>
    <row r="6892" spans="1:17" x14ac:dyDescent="0.3">
      <c r="A6892" s="33">
        <v>44865</v>
      </c>
      <c r="B6892">
        <v>2796</v>
      </c>
      <c r="C6892">
        <v>48</v>
      </c>
      <c r="D6892" s="38" t="s">
        <v>77</v>
      </c>
      <c r="E6892" s="2" t="s">
        <v>43</v>
      </c>
      <c r="F6892">
        <v>6554481</v>
      </c>
      <c r="G6892" s="44">
        <f t="shared" si="749"/>
        <v>44562</v>
      </c>
      <c r="H6892" s="50">
        <f t="shared" si="750"/>
        <v>304</v>
      </c>
      <c r="I6892" s="50">
        <f t="shared" si="751"/>
        <v>194843024</v>
      </c>
      <c r="J6892" s="46">
        <v>6409310</v>
      </c>
      <c r="K6892" s="2" t="s">
        <v>34</v>
      </c>
      <c r="L6892" s="52" t="str">
        <f t="shared" si="752"/>
        <v>20221031VND</v>
      </c>
      <c r="M6892">
        <f>VLOOKUP(L6892,Mapping!$H$1:$K$25,4,0)</f>
        <v>1</v>
      </c>
      <c r="N6892">
        <f t="shared" si="753"/>
        <v>6.554481E-3</v>
      </c>
      <c r="O6892">
        <f t="shared" si="754"/>
        <v>6.4093099999999997E-3</v>
      </c>
      <c r="P6892">
        <f t="shared" si="755"/>
        <v>0.194843024</v>
      </c>
      <c r="Q6892" t="str">
        <f>VLOOKUP(VLOOKUP(C6892,Mapping!$A$1:$C$17,3,0),Mapping!$E$1:$F$6,2,0)</f>
        <v>Vùng 01</v>
      </c>
    </row>
    <row r="6893" spans="1:17" x14ac:dyDescent="0.3">
      <c r="A6893" s="33">
        <v>44865</v>
      </c>
      <c r="B6893">
        <v>2796</v>
      </c>
      <c r="C6893">
        <v>48</v>
      </c>
      <c r="D6893" s="38" t="s">
        <v>77</v>
      </c>
      <c r="E6893" s="2" t="s">
        <v>41</v>
      </c>
      <c r="F6893">
        <v>904814</v>
      </c>
      <c r="G6893" s="44">
        <f t="shared" si="749"/>
        <v>44562</v>
      </c>
      <c r="H6893" s="50">
        <f t="shared" si="750"/>
        <v>304</v>
      </c>
      <c r="I6893" s="50">
        <f t="shared" si="751"/>
        <v>448485443212.79999</v>
      </c>
      <c r="J6893" s="46">
        <v>629601</v>
      </c>
      <c r="K6893" s="2" t="s">
        <v>35</v>
      </c>
      <c r="L6893" s="52" t="str">
        <f t="shared" si="752"/>
        <v>20221031USD</v>
      </c>
      <c r="M6893">
        <f>VLOOKUP(L6893,Mapping!$H$1:$K$25,4,0)</f>
        <v>23432</v>
      </c>
      <c r="N6893">
        <f t="shared" si="753"/>
        <v>21.201601648</v>
      </c>
      <c r="O6893">
        <f t="shared" si="754"/>
        <v>14.752810631999999</v>
      </c>
      <c r="P6893">
        <f t="shared" si="755"/>
        <v>448.48544321279996</v>
      </c>
      <c r="Q6893" t="str">
        <f>VLOOKUP(VLOOKUP(C6893,Mapping!$A$1:$C$17,3,0),Mapping!$E$1:$F$6,2,0)</f>
        <v>Vùng 01</v>
      </c>
    </row>
    <row r="6894" spans="1:17" x14ac:dyDescent="0.3">
      <c r="A6894" s="33">
        <v>44865</v>
      </c>
      <c r="B6894">
        <v>2796</v>
      </c>
      <c r="C6894">
        <v>48</v>
      </c>
      <c r="D6894" s="38" t="s">
        <v>77</v>
      </c>
      <c r="E6894" s="2" t="s">
        <v>41</v>
      </c>
      <c r="F6894">
        <v>145483</v>
      </c>
      <c r="G6894" s="44">
        <f t="shared" si="749"/>
        <v>44562</v>
      </c>
      <c r="H6894" s="50">
        <f t="shared" si="750"/>
        <v>304</v>
      </c>
      <c r="I6894" s="50">
        <f t="shared" si="751"/>
        <v>48435438.399999999</v>
      </c>
      <c r="J6894" s="46">
        <v>1593271</v>
      </c>
      <c r="K6894" s="2" t="s">
        <v>34</v>
      </c>
      <c r="L6894" s="52" t="str">
        <f t="shared" si="752"/>
        <v>20221031VND</v>
      </c>
      <c r="M6894">
        <f>VLOOKUP(L6894,Mapping!$H$1:$K$25,4,0)</f>
        <v>1</v>
      </c>
      <c r="N6894">
        <f t="shared" si="753"/>
        <v>1.4548299999999999E-4</v>
      </c>
      <c r="O6894">
        <f t="shared" si="754"/>
        <v>1.5932710000000001E-3</v>
      </c>
      <c r="P6894">
        <f t="shared" si="755"/>
        <v>4.8435438399999996E-2</v>
      </c>
      <c r="Q6894" t="str">
        <f>VLOOKUP(VLOOKUP(C6894,Mapping!$A$1:$C$17,3,0),Mapping!$E$1:$F$6,2,0)</f>
        <v>Vùng 01</v>
      </c>
    </row>
    <row r="6895" spans="1:17" x14ac:dyDescent="0.3">
      <c r="A6895" s="33">
        <v>44865</v>
      </c>
      <c r="B6895">
        <v>2799</v>
      </c>
      <c r="C6895">
        <v>24</v>
      </c>
      <c r="D6895" s="38" t="s">
        <v>77</v>
      </c>
      <c r="E6895" s="2" t="s">
        <v>41</v>
      </c>
      <c r="F6895">
        <v>15028</v>
      </c>
      <c r="G6895" s="44">
        <f t="shared" si="749"/>
        <v>44562</v>
      </c>
      <c r="H6895" s="50">
        <f t="shared" si="750"/>
        <v>304</v>
      </c>
      <c r="I6895" s="50">
        <f t="shared" si="751"/>
        <v>33017318.400000002</v>
      </c>
      <c r="J6895" s="46">
        <v>1086096</v>
      </c>
      <c r="K6895" s="2" t="s">
        <v>34</v>
      </c>
      <c r="L6895" s="52" t="str">
        <f t="shared" si="752"/>
        <v>20221031VND</v>
      </c>
      <c r="M6895">
        <f>VLOOKUP(L6895,Mapping!$H$1:$K$25,4,0)</f>
        <v>1</v>
      </c>
      <c r="N6895">
        <f t="shared" si="753"/>
        <v>1.5028000000000001E-5</v>
      </c>
      <c r="O6895">
        <f t="shared" si="754"/>
        <v>1.0860959999999999E-3</v>
      </c>
      <c r="P6895">
        <f t="shared" si="755"/>
        <v>3.3017318400000002E-2</v>
      </c>
      <c r="Q6895" t="str">
        <f>VLOOKUP(VLOOKUP(C6895,Mapping!$A$1:$C$17,3,0),Mapping!$E$1:$F$6,2,0)</f>
        <v>Vùng 04</v>
      </c>
    </row>
    <row r="6896" spans="1:17" x14ac:dyDescent="0.3">
      <c r="A6896" s="33">
        <v>44865</v>
      </c>
      <c r="B6896">
        <v>2799</v>
      </c>
      <c r="C6896">
        <v>43</v>
      </c>
      <c r="D6896" s="38" t="s">
        <v>77</v>
      </c>
      <c r="E6896" s="2" t="s">
        <v>41</v>
      </c>
      <c r="F6896">
        <v>1808878</v>
      </c>
      <c r="G6896" s="44">
        <f t="shared" si="749"/>
        <v>44562</v>
      </c>
      <c r="H6896" s="50">
        <f t="shared" si="750"/>
        <v>304</v>
      </c>
      <c r="I6896" s="50">
        <f t="shared" si="751"/>
        <v>583748893939.19995</v>
      </c>
      <c r="J6896" s="46">
        <v>819489</v>
      </c>
      <c r="K6896" s="2" t="s">
        <v>35</v>
      </c>
      <c r="L6896" s="52" t="str">
        <f t="shared" si="752"/>
        <v>20221031USD</v>
      </c>
      <c r="M6896">
        <f>VLOOKUP(L6896,Mapping!$H$1:$K$25,4,0)</f>
        <v>23432</v>
      </c>
      <c r="N6896">
        <f t="shared" si="753"/>
        <v>42.385629295999998</v>
      </c>
      <c r="O6896">
        <f t="shared" si="754"/>
        <v>19.202266248000001</v>
      </c>
      <c r="P6896">
        <f t="shared" si="755"/>
        <v>583.7488939392</v>
      </c>
      <c r="Q6896" t="str">
        <f>VLOOKUP(VLOOKUP(C6896,Mapping!$A$1:$C$17,3,0),Mapping!$E$1:$F$6,2,0)</f>
        <v>Vùng 04</v>
      </c>
    </row>
    <row r="6897" spans="1:17" x14ac:dyDescent="0.3">
      <c r="A6897" s="33">
        <v>44865</v>
      </c>
      <c r="B6897">
        <v>2799</v>
      </c>
      <c r="C6897">
        <v>43</v>
      </c>
      <c r="D6897" s="38" t="s">
        <v>77</v>
      </c>
      <c r="E6897" s="2" t="s">
        <v>41</v>
      </c>
      <c r="F6897">
        <v>105879</v>
      </c>
      <c r="G6897" s="44">
        <f t="shared" si="749"/>
        <v>44562</v>
      </c>
      <c r="H6897" s="50">
        <f t="shared" si="750"/>
        <v>304</v>
      </c>
      <c r="I6897" s="50">
        <f t="shared" si="751"/>
        <v>36255860.799999997</v>
      </c>
      <c r="J6897" s="46">
        <v>1192627</v>
      </c>
      <c r="K6897" s="2" t="s">
        <v>34</v>
      </c>
      <c r="L6897" s="52" t="str">
        <f t="shared" si="752"/>
        <v>20221031VND</v>
      </c>
      <c r="M6897">
        <f>VLOOKUP(L6897,Mapping!$H$1:$K$25,4,0)</f>
        <v>1</v>
      </c>
      <c r="N6897">
        <f t="shared" si="753"/>
        <v>1.0587899999999999E-4</v>
      </c>
      <c r="O6897">
        <f t="shared" si="754"/>
        <v>1.1926269999999999E-3</v>
      </c>
      <c r="P6897">
        <f t="shared" si="755"/>
        <v>3.6255860799999998E-2</v>
      </c>
      <c r="Q6897" t="str">
        <f>VLOOKUP(VLOOKUP(C6897,Mapping!$A$1:$C$17,3,0),Mapping!$E$1:$F$6,2,0)</f>
        <v>Vùng 04</v>
      </c>
    </row>
    <row r="6898" spans="1:17" x14ac:dyDescent="0.3">
      <c r="A6898" s="33">
        <v>44865</v>
      </c>
      <c r="B6898">
        <v>2801</v>
      </c>
      <c r="C6898">
        <v>16</v>
      </c>
      <c r="D6898" s="38" t="s">
        <v>77</v>
      </c>
      <c r="E6898" s="2" t="s">
        <v>41</v>
      </c>
      <c r="F6898">
        <v>824831</v>
      </c>
      <c r="G6898" s="44">
        <f t="shared" si="749"/>
        <v>44562</v>
      </c>
      <c r="H6898" s="50">
        <f t="shared" si="750"/>
        <v>304</v>
      </c>
      <c r="I6898" s="50">
        <f t="shared" si="751"/>
        <v>17105228.800000001</v>
      </c>
      <c r="J6898" s="46">
        <v>562672</v>
      </c>
      <c r="K6898" s="2" t="s">
        <v>34</v>
      </c>
      <c r="L6898" s="52" t="str">
        <f t="shared" si="752"/>
        <v>20221031VND</v>
      </c>
      <c r="M6898">
        <f>VLOOKUP(L6898,Mapping!$H$1:$K$25,4,0)</f>
        <v>1</v>
      </c>
      <c r="N6898">
        <f t="shared" si="753"/>
        <v>8.2483100000000005E-4</v>
      </c>
      <c r="O6898">
        <f t="shared" si="754"/>
        <v>5.6267199999999996E-4</v>
      </c>
      <c r="P6898">
        <f t="shared" si="755"/>
        <v>1.71052288E-2</v>
      </c>
      <c r="Q6898" t="str">
        <f>VLOOKUP(VLOOKUP(C6898,Mapping!$A$1:$C$17,3,0),Mapping!$E$1:$F$6,2,0)</f>
        <v>Vùng 01</v>
      </c>
    </row>
    <row r="6899" spans="1:17" x14ac:dyDescent="0.3">
      <c r="A6899" s="33">
        <v>44865</v>
      </c>
      <c r="B6899">
        <v>2804</v>
      </c>
      <c r="C6899">
        <v>40</v>
      </c>
      <c r="D6899" s="38" t="s">
        <v>77</v>
      </c>
      <c r="E6899" s="2" t="s">
        <v>41</v>
      </c>
      <c r="F6899">
        <v>202236</v>
      </c>
      <c r="G6899" s="44">
        <f t="shared" si="749"/>
        <v>44562</v>
      </c>
      <c r="H6899" s="50">
        <f t="shared" si="750"/>
        <v>304</v>
      </c>
      <c r="I6899" s="50">
        <f t="shared" si="751"/>
        <v>777449.6</v>
      </c>
      <c r="J6899" s="46">
        <v>25574</v>
      </c>
      <c r="K6899" s="2" t="s">
        <v>34</v>
      </c>
      <c r="L6899" s="52" t="str">
        <f t="shared" si="752"/>
        <v>20221031VND</v>
      </c>
      <c r="M6899">
        <f>VLOOKUP(L6899,Mapping!$H$1:$K$25,4,0)</f>
        <v>1</v>
      </c>
      <c r="N6899">
        <f t="shared" si="753"/>
        <v>2.0223600000000001E-4</v>
      </c>
      <c r="O6899">
        <f t="shared" si="754"/>
        <v>2.5573999999999999E-5</v>
      </c>
      <c r="P6899">
        <f t="shared" si="755"/>
        <v>7.7744959999999992E-4</v>
      </c>
      <c r="Q6899" t="str">
        <f>VLOOKUP(VLOOKUP(C6899,Mapping!$A$1:$C$17,3,0),Mapping!$E$1:$F$6,2,0)</f>
        <v>Vùng 01</v>
      </c>
    </row>
    <row r="6900" spans="1:17" x14ac:dyDescent="0.3">
      <c r="A6900" s="33">
        <v>44865</v>
      </c>
      <c r="B6900">
        <v>2805</v>
      </c>
      <c r="C6900">
        <v>48</v>
      </c>
      <c r="D6900" s="38" t="s">
        <v>77</v>
      </c>
      <c r="E6900" s="2" t="s">
        <v>41</v>
      </c>
      <c r="F6900">
        <v>1771674</v>
      </c>
      <c r="G6900" s="44">
        <f t="shared" si="749"/>
        <v>44562</v>
      </c>
      <c r="H6900" s="50">
        <f t="shared" si="750"/>
        <v>304</v>
      </c>
      <c r="I6900" s="50">
        <f t="shared" si="751"/>
        <v>2932171.1999999997</v>
      </c>
      <c r="J6900" s="46">
        <v>96453</v>
      </c>
      <c r="K6900" s="2" t="s">
        <v>34</v>
      </c>
      <c r="L6900" s="52" t="str">
        <f t="shared" si="752"/>
        <v>20221031VND</v>
      </c>
      <c r="M6900">
        <f>VLOOKUP(L6900,Mapping!$H$1:$K$25,4,0)</f>
        <v>1</v>
      </c>
      <c r="N6900">
        <f t="shared" si="753"/>
        <v>1.771674E-3</v>
      </c>
      <c r="O6900">
        <f t="shared" si="754"/>
        <v>9.6453000000000006E-5</v>
      </c>
      <c r="P6900">
        <f t="shared" si="755"/>
        <v>2.9321711999999995E-3</v>
      </c>
      <c r="Q6900" t="str">
        <f>VLOOKUP(VLOOKUP(C6900,Mapping!$A$1:$C$17,3,0),Mapping!$E$1:$F$6,2,0)</f>
        <v>Vùng 01</v>
      </c>
    </row>
    <row r="6901" spans="1:17" x14ac:dyDescent="0.3">
      <c r="A6901" s="33">
        <v>44865</v>
      </c>
      <c r="B6901">
        <v>2806</v>
      </c>
      <c r="C6901">
        <v>25</v>
      </c>
      <c r="D6901" s="38" t="s">
        <v>77</v>
      </c>
      <c r="E6901" s="2" t="s">
        <v>41</v>
      </c>
      <c r="F6901">
        <v>1570234</v>
      </c>
      <c r="G6901" s="44">
        <f t="shared" si="749"/>
        <v>44562</v>
      </c>
      <c r="H6901" s="50">
        <f t="shared" si="750"/>
        <v>304</v>
      </c>
      <c r="I6901" s="50">
        <f t="shared" si="751"/>
        <v>428942592844.79999</v>
      </c>
      <c r="J6901" s="46">
        <v>602166</v>
      </c>
      <c r="K6901" s="2" t="s">
        <v>35</v>
      </c>
      <c r="L6901" s="52" t="str">
        <f t="shared" si="752"/>
        <v>20221031USD</v>
      </c>
      <c r="M6901">
        <f>VLOOKUP(L6901,Mapping!$H$1:$K$25,4,0)</f>
        <v>23432</v>
      </c>
      <c r="N6901">
        <f t="shared" si="753"/>
        <v>36.793723088</v>
      </c>
      <c r="O6901">
        <f t="shared" si="754"/>
        <v>14.109953711999999</v>
      </c>
      <c r="P6901">
        <f t="shared" si="755"/>
        <v>428.9425928448</v>
      </c>
      <c r="Q6901" t="str">
        <f>VLOOKUP(VLOOKUP(C6901,Mapping!$A$1:$C$17,3,0),Mapping!$E$1:$F$6,2,0)</f>
        <v>Vùng 01</v>
      </c>
    </row>
    <row r="6902" spans="1:17" x14ac:dyDescent="0.3">
      <c r="A6902" s="33">
        <v>44865</v>
      </c>
      <c r="B6902">
        <v>2806</v>
      </c>
      <c r="C6902">
        <v>25</v>
      </c>
      <c r="D6902" s="38" t="s">
        <v>77</v>
      </c>
      <c r="E6902" s="2" t="s">
        <v>41</v>
      </c>
      <c r="F6902">
        <v>106572</v>
      </c>
      <c r="G6902" s="44">
        <f t="shared" si="749"/>
        <v>44562</v>
      </c>
      <c r="H6902" s="50">
        <f t="shared" si="750"/>
        <v>304</v>
      </c>
      <c r="I6902" s="50">
        <f t="shared" si="751"/>
        <v>44653952</v>
      </c>
      <c r="J6902" s="46">
        <v>1468880</v>
      </c>
      <c r="K6902" s="2" t="s">
        <v>34</v>
      </c>
      <c r="L6902" s="52" t="str">
        <f t="shared" si="752"/>
        <v>20221031VND</v>
      </c>
      <c r="M6902">
        <f>VLOOKUP(L6902,Mapping!$H$1:$K$25,4,0)</f>
        <v>1</v>
      </c>
      <c r="N6902">
        <f t="shared" si="753"/>
        <v>1.06572E-4</v>
      </c>
      <c r="O6902">
        <f t="shared" si="754"/>
        <v>1.4688800000000001E-3</v>
      </c>
      <c r="P6902">
        <f t="shared" si="755"/>
        <v>4.4653951999999997E-2</v>
      </c>
      <c r="Q6902" t="str">
        <f>VLOOKUP(VLOOKUP(C6902,Mapping!$A$1:$C$17,3,0),Mapping!$E$1:$F$6,2,0)</f>
        <v>Vùng 01</v>
      </c>
    </row>
    <row r="6903" spans="1:17" x14ac:dyDescent="0.3">
      <c r="A6903" s="33">
        <v>44865</v>
      </c>
      <c r="B6903">
        <v>2806</v>
      </c>
      <c r="C6903">
        <v>45</v>
      </c>
      <c r="D6903" s="38" t="s">
        <v>77</v>
      </c>
      <c r="E6903" s="2" t="s">
        <v>41</v>
      </c>
      <c r="F6903">
        <v>1200690</v>
      </c>
      <c r="G6903" s="44">
        <f t="shared" si="749"/>
        <v>44562</v>
      </c>
      <c r="H6903" s="50">
        <f t="shared" si="750"/>
        <v>304</v>
      </c>
      <c r="I6903" s="50">
        <f t="shared" si="751"/>
        <v>60383155.199999996</v>
      </c>
      <c r="J6903" s="46">
        <v>1986288</v>
      </c>
      <c r="K6903" s="2" t="s">
        <v>34</v>
      </c>
      <c r="L6903" s="52" t="str">
        <f t="shared" si="752"/>
        <v>20221031VND</v>
      </c>
      <c r="M6903">
        <f>VLOOKUP(L6903,Mapping!$H$1:$K$25,4,0)</f>
        <v>1</v>
      </c>
      <c r="N6903">
        <f t="shared" si="753"/>
        <v>1.2006899999999999E-3</v>
      </c>
      <c r="O6903">
        <f t="shared" si="754"/>
        <v>1.9862880000000001E-3</v>
      </c>
      <c r="P6903">
        <f t="shared" si="755"/>
        <v>6.0383155199999997E-2</v>
      </c>
      <c r="Q6903" t="str">
        <f>VLOOKUP(VLOOKUP(C6903,Mapping!$A$1:$C$17,3,0),Mapping!$E$1:$F$6,2,0)</f>
        <v>Vùng 02</v>
      </c>
    </row>
    <row r="6904" spans="1:17" x14ac:dyDescent="0.3">
      <c r="A6904" s="33">
        <v>44865</v>
      </c>
      <c r="B6904">
        <v>2807</v>
      </c>
      <c r="C6904">
        <v>34</v>
      </c>
      <c r="D6904" s="38" t="s">
        <v>77</v>
      </c>
      <c r="E6904" s="2" t="s">
        <v>41</v>
      </c>
      <c r="F6904">
        <v>928368</v>
      </c>
      <c r="G6904" s="44">
        <f t="shared" si="749"/>
        <v>44562</v>
      </c>
      <c r="H6904" s="50">
        <f t="shared" si="750"/>
        <v>304</v>
      </c>
      <c r="I6904" s="50">
        <f t="shared" si="751"/>
        <v>18124662.399999999</v>
      </c>
      <c r="J6904" s="46">
        <v>596206</v>
      </c>
      <c r="K6904" s="2" t="s">
        <v>34</v>
      </c>
      <c r="L6904" s="52" t="str">
        <f t="shared" si="752"/>
        <v>20221031VND</v>
      </c>
      <c r="M6904">
        <f>VLOOKUP(L6904,Mapping!$H$1:$K$25,4,0)</f>
        <v>1</v>
      </c>
      <c r="N6904">
        <f t="shared" si="753"/>
        <v>9.2836800000000005E-4</v>
      </c>
      <c r="O6904">
        <f t="shared" si="754"/>
        <v>5.9620599999999995E-4</v>
      </c>
      <c r="P6904">
        <f t="shared" si="755"/>
        <v>1.8124662399999998E-2</v>
      </c>
      <c r="Q6904" t="str">
        <f>VLOOKUP(VLOOKUP(C6904,Mapping!$A$1:$C$17,3,0),Mapping!$E$1:$F$6,2,0)</f>
        <v>Vùng 02</v>
      </c>
    </row>
    <row r="6905" spans="1:17" x14ac:dyDescent="0.3">
      <c r="A6905" s="33">
        <v>44865</v>
      </c>
      <c r="B6905">
        <v>2807</v>
      </c>
      <c r="C6905">
        <v>34</v>
      </c>
      <c r="D6905" s="38" t="s">
        <v>77</v>
      </c>
      <c r="E6905" s="2" t="s">
        <v>41</v>
      </c>
      <c r="F6905">
        <v>5901540</v>
      </c>
      <c r="G6905" s="44">
        <f t="shared" si="749"/>
        <v>44562</v>
      </c>
      <c r="H6905" s="50">
        <f t="shared" si="750"/>
        <v>304</v>
      </c>
      <c r="I6905" s="50">
        <f t="shared" si="751"/>
        <v>83761697.600000009</v>
      </c>
      <c r="J6905" s="46">
        <v>2755319</v>
      </c>
      <c r="K6905" s="2" t="s">
        <v>34</v>
      </c>
      <c r="L6905" s="52" t="str">
        <f t="shared" si="752"/>
        <v>20221031VND</v>
      </c>
      <c r="M6905">
        <f>VLOOKUP(L6905,Mapping!$H$1:$K$25,4,0)</f>
        <v>1</v>
      </c>
      <c r="N6905">
        <f t="shared" si="753"/>
        <v>5.9015400000000003E-3</v>
      </c>
      <c r="O6905">
        <f t="shared" si="754"/>
        <v>2.755319E-3</v>
      </c>
      <c r="P6905">
        <f t="shared" si="755"/>
        <v>8.3761697600000004E-2</v>
      </c>
      <c r="Q6905" t="str">
        <f>VLOOKUP(VLOOKUP(C6905,Mapping!$A$1:$C$17,3,0),Mapping!$E$1:$F$6,2,0)</f>
        <v>Vùng 02</v>
      </c>
    </row>
    <row r="6906" spans="1:17" x14ac:dyDescent="0.3">
      <c r="A6906" s="33">
        <v>44865</v>
      </c>
      <c r="B6906">
        <v>2807</v>
      </c>
      <c r="C6906">
        <v>36</v>
      </c>
      <c r="D6906" s="38" t="s">
        <v>77</v>
      </c>
      <c r="E6906" s="2" t="s">
        <v>41</v>
      </c>
      <c r="F6906">
        <v>692463</v>
      </c>
      <c r="G6906" s="44">
        <f t="shared" si="749"/>
        <v>44562</v>
      </c>
      <c r="H6906" s="50">
        <f t="shared" si="750"/>
        <v>304</v>
      </c>
      <c r="I6906" s="50">
        <f t="shared" si="751"/>
        <v>49199755.199999996</v>
      </c>
      <c r="J6906" s="46">
        <v>1618413</v>
      </c>
      <c r="K6906" s="2" t="s">
        <v>34</v>
      </c>
      <c r="L6906" s="52" t="str">
        <f t="shared" si="752"/>
        <v>20221031VND</v>
      </c>
      <c r="M6906">
        <f>VLOOKUP(L6906,Mapping!$H$1:$K$25,4,0)</f>
        <v>1</v>
      </c>
      <c r="N6906">
        <f t="shared" si="753"/>
        <v>6.9246300000000004E-4</v>
      </c>
      <c r="O6906">
        <f t="shared" si="754"/>
        <v>1.618413E-3</v>
      </c>
      <c r="P6906">
        <f t="shared" si="755"/>
        <v>4.9199755199999994E-2</v>
      </c>
      <c r="Q6906" t="str">
        <f>VLOOKUP(VLOOKUP(C6906,Mapping!$A$1:$C$17,3,0),Mapping!$E$1:$F$6,2,0)</f>
        <v>Vùng 05</v>
      </c>
    </row>
    <row r="6907" spans="1:17" x14ac:dyDescent="0.3">
      <c r="A6907" s="33">
        <v>44865</v>
      </c>
      <c r="B6907">
        <v>2808</v>
      </c>
      <c r="C6907">
        <v>40</v>
      </c>
      <c r="D6907" s="38" t="s">
        <v>77</v>
      </c>
      <c r="E6907" s="2" t="s">
        <v>41</v>
      </c>
      <c r="F6907">
        <v>513644</v>
      </c>
      <c r="G6907" s="44">
        <f t="shared" si="749"/>
        <v>44562</v>
      </c>
      <c r="H6907" s="50">
        <f t="shared" si="750"/>
        <v>304</v>
      </c>
      <c r="I6907" s="50">
        <f t="shared" si="751"/>
        <v>31423355.199999999</v>
      </c>
      <c r="J6907" s="46">
        <v>1033663</v>
      </c>
      <c r="K6907" s="2" t="s">
        <v>34</v>
      </c>
      <c r="L6907" s="52" t="str">
        <f t="shared" si="752"/>
        <v>20221031VND</v>
      </c>
      <c r="M6907">
        <f>VLOOKUP(L6907,Mapping!$H$1:$K$25,4,0)</f>
        <v>1</v>
      </c>
      <c r="N6907">
        <f t="shared" si="753"/>
        <v>5.1364399999999995E-4</v>
      </c>
      <c r="O6907">
        <f t="shared" si="754"/>
        <v>1.033663E-3</v>
      </c>
      <c r="P6907">
        <f t="shared" si="755"/>
        <v>3.1423355200000003E-2</v>
      </c>
      <c r="Q6907" t="str">
        <f>VLOOKUP(VLOOKUP(C6907,Mapping!$A$1:$C$17,3,0),Mapping!$E$1:$F$6,2,0)</f>
        <v>Vùng 01</v>
      </c>
    </row>
    <row r="6908" spans="1:17" x14ac:dyDescent="0.3">
      <c r="A6908" s="33">
        <v>44865</v>
      </c>
      <c r="B6908">
        <v>2809</v>
      </c>
      <c r="C6908">
        <v>40</v>
      </c>
      <c r="D6908" s="38" t="s">
        <v>77</v>
      </c>
      <c r="E6908" s="2" t="s">
        <v>41</v>
      </c>
      <c r="F6908">
        <v>874858</v>
      </c>
      <c r="G6908" s="44">
        <f t="shared" si="749"/>
        <v>44562</v>
      </c>
      <c r="H6908" s="50">
        <f t="shared" si="750"/>
        <v>304</v>
      </c>
      <c r="I6908" s="50">
        <f t="shared" si="751"/>
        <v>19867707.199999999</v>
      </c>
      <c r="J6908" s="46">
        <v>653543</v>
      </c>
      <c r="K6908" s="2" t="s">
        <v>34</v>
      </c>
      <c r="L6908" s="52" t="str">
        <f t="shared" si="752"/>
        <v>20221031VND</v>
      </c>
      <c r="M6908">
        <f>VLOOKUP(L6908,Mapping!$H$1:$K$25,4,0)</f>
        <v>1</v>
      </c>
      <c r="N6908">
        <f t="shared" si="753"/>
        <v>8.7485799999999995E-4</v>
      </c>
      <c r="O6908">
        <f t="shared" si="754"/>
        <v>6.5354300000000003E-4</v>
      </c>
      <c r="P6908">
        <f t="shared" si="755"/>
        <v>1.9867707199999998E-2</v>
      </c>
      <c r="Q6908" t="str">
        <f>VLOOKUP(VLOOKUP(C6908,Mapping!$A$1:$C$17,3,0),Mapping!$E$1:$F$6,2,0)</f>
        <v>Vùng 01</v>
      </c>
    </row>
    <row r="6909" spans="1:17" x14ac:dyDescent="0.3">
      <c r="A6909" s="33">
        <v>44865</v>
      </c>
      <c r="B6909">
        <v>2814</v>
      </c>
      <c r="C6909">
        <v>20</v>
      </c>
      <c r="D6909" s="38" t="s">
        <v>77</v>
      </c>
      <c r="E6909" s="2" t="s">
        <v>41</v>
      </c>
      <c r="F6909">
        <v>1710698</v>
      </c>
      <c r="G6909" s="44">
        <f t="shared" si="749"/>
        <v>44562</v>
      </c>
      <c r="H6909" s="50">
        <f t="shared" si="750"/>
        <v>304</v>
      </c>
      <c r="I6909" s="50">
        <f t="shared" si="751"/>
        <v>1138005072960</v>
      </c>
      <c r="J6909" s="46">
        <v>1597575</v>
      </c>
      <c r="K6909" s="2" t="s">
        <v>35</v>
      </c>
      <c r="L6909" s="52" t="str">
        <f t="shared" si="752"/>
        <v>20221031USD</v>
      </c>
      <c r="M6909">
        <f>VLOOKUP(L6909,Mapping!$H$1:$K$25,4,0)</f>
        <v>23432</v>
      </c>
      <c r="N6909">
        <f t="shared" si="753"/>
        <v>40.085075535999998</v>
      </c>
      <c r="O6909">
        <f t="shared" si="754"/>
        <v>37.434377400000002</v>
      </c>
      <c r="P6909">
        <f t="shared" si="755"/>
        <v>1138.00507296</v>
      </c>
      <c r="Q6909" t="str">
        <f>VLOOKUP(VLOOKUP(C6909,Mapping!$A$1:$C$17,3,0),Mapping!$E$1:$F$6,2,0)</f>
        <v>Vùng 02</v>
      </c>
    </row>
    <row r="6910" spans="1:17" x14ac:dyDescent="0.3">
      <c r="A6910" s="33">
        <v>44865</v>
      </c>
      <c r="B6910">
        <v>2814</v>
      </c>
      <c r="C6910">
        <v>20</v>
      </c>
      <c r="D6910" s="38" t="s">
        <v>77</v>
      </c>
      <c r="E6910" s="2" t="s">
        <v>41</v>
      </c>
      <c r="F6910">
        <v>1651707</v>
      </c>
      <c r="G6910" s="44">
        <f t="shared" si="749"/>
        <v>44562</v>
      </c>
      <c r="H6910" s="50">
        <f t="shared" si="750"/>
        <v>304</v>
      </c>
      <c r="I6910" s="50">
        <f t="shared" si="751"/>
        <v>17997651.199999999</v>
      </c>
      <c r="J6910" s="46">
        <v>592028</v>
      </c>
      <c r="K6910" s="2" t="s">
        <v>34</v>
      </c>
      <c r="L6910" s="52" t="str">
        <f t="shared" si="752"/>
        <v>20221031VND</v>
      </c>
      <c r="M6910">
        <f>VLOOKUP(L6910,Mapping!$H$1:$K$25,4,0)</f>
        <v>1</v>
      </c>
      <c r="N6910">
        <f t="shared" si="753"/>
        <v>1.6517070000000001E-3</v>
      </c>
      <c r="O6910">
        <f t="shared" si="754"/>
        <v>5.9202799999999998E-4</v>
      </c>
      <c r="P6910">
        <f t="shared" si="755"/>
        <v>1.7997651199999999E-2</v>
      </c>
      <c r="Q6910" t="str">
        <f>VLOOKUP(VLOOKUP(C6910,Mapping!$A$1:$C$17,3,0),Mapping!$E$1:$F$6,2,0)</f>
        <v>Vùng 02</v>
      </c>
    </row>
    <row r="6911" spans="1:17" x14ac:dyDescent="0.3">
      <c r="A6911" s="33">
        <v>44865</v>
      </c>
      <c r="B6911">
        <v>2815</v>
      </c>
      <c r="C6911">
        <v>40</v>
      </c>
      <c r="D6911" s="38" t="s">
        <v>77</v>
      </c>
      <c r="E6911" s="2" t="s">
        <v>41</v>
      </c>
      <c r="F6911">
        <v>866547</v>
      </c>
      <c r="G6911" s="44">
        <f t="shared" si="749"/>
        <v>44562</v>
      </c>
      <c r="H6911" s="50">
        <f t="shared" si="750"/>
        <v>304</v>
      </c>
      <c r="I6911" s="50">
        <f t="shared" si="751"/>
        <v>22611216</v>
      </c>
      <c r="J6911" s="46">
        <v>743790</v>
      </c>
      <c r="K6911" s="2" t="s">
        <v>34</v>
      </c>
      <c r="L6911" s="52" t="str">
        <f t="shared" si="752"/>
        <v>20221031VND</v>
      </c>
      <c r="M6911">
        <f>VLOOKUP(L6911,Mapping!$H$1:$K$25,4,0)</f>
        <v>1</v>
      </c>
      <c r="N6911">
        <f t="shared" si="753"/>
        <v>8.6654699999999996E-4</v>
      </c>
      <c r="O6911">
        <f t="shared" si="754"/>
        <v>7.4379000000000003E-4</v>
      </c>
      <c r="P6911">
        <f t="shared" si="755"/>
        <v>2.2611216E-2</v>
      </c>
      <c r="Q6911" t="str">
        <f>VLOOKUP(VLOOKUP(C6911,Mapping!$A$1:$C$17,3,0),Mapping!$E$1:$F$6,2,0)</f>
        <v>Vùng 01</v>
      </c>
    </row>
    <row r="6912" spans="1:17" x14ac:dyDescent="0.3">
      <c r="A6912" s="33">
        <v>44865</v>
      </c>
      <c r="B6912">
        <v>2815</v>
      </c>
      <c r="C6912">
        <v>23</v>
      </c>
      <c r="D6912" s="38" t="s">
        <v>77</v>
      </c>
      <c r="E6912" s="2" t="s">
        <v>41</v>
      </c>
      <c r="F6912">
        <v>1857643</v>
      </c>
      <c r="G6912" s="44">
        <f t="shared" si="749"/>
        <v>44562</v>
      </c>
      <c r="H6912" s="50">
        <f t="shared" si="750"/>
        <v>304</v>
      </c>
      <c r="I6912" s="50">
        <f t="shared" si="751"/>
        <v>7720475.2000000002</v>
      </c>
      <c r="J6912" s="46">
        <v>253963</v>
      </c>
      <c r="K6912" s="2" t="s">
        <v>34</v>
      </c>
      <c r="L6912" s="52" t="str">
        <f t="shared" si="752"/>
        <v>20221031VND</v>
      </c>
      <c r="M6912">
        <f>VLOOKUP(L6912,Mapping!$H$1:$K$25,4,0)</f>
        <v>1</v>
      </c>
      <c r="N6912">
        <f t="shared" si="753"/>
        <v>1.857643E-3</v>
      </c>
      <c r="O6912">
        <f t="shared" si="754"/>
        <v>2.5396300000000001E-4</v>
      </c>
      <c r="P6912">
        <f t="shared" si="755"/>
        <v>7.7204752000000001E-3</v>
      </c>
      <c r="Q6912" t="str">
        <f>VLOOKUP(VLOOKUP(C6912,Mapping!$A$1:$C$17,3,0),Mapping!$E$1:$F$6,2,0)</f>
        <v>Vùng 02</v>
      </c>
    </row>
    <row r="6913" spans="1:17" x14ac:dyDescent="0.3">
      <c r="A6913" s="33">
        <v>44865</v>
      </c>
      <c r="B6913">
        <v>2816</v>
      </c>
      <c r="C6913">
        <v>40</v>
      </c>
      <c r="D6913" s="38" t="s">
        <v>77</v>
      </c>
      <c r="E6913" s="2" t="s">
        <v>43</v>
      </c>
      <c r="F6913">
        <v>1187588</v>
      </c>
      <c r="G6913" s="44">
        <f t="shared" si="749"/>
        <v>44562</v>
      </c>
      <c r="H6913" s="50">
        <f t="shared" si="750"/>
        <v>304</v>
      </c>
      <c r="I6913" s="50">
        <f t="shared" si="751"/>
        <v>5763201.6000000006</v>
      </c>
      <c r="J6913" s="46">
        <v>189579</v>
      </c>
      <c r="K6913" s="2" t="s">
        <v>34</v>
      </c>
      <c r="L6913" s="52" t="str">
        <f t="shared" si="752"/>
        <v>20221031VND</v>
      </c>
      <c r="M6913">
        <f>VLOOKUP(L6913,Mapping!$H$1:$K$25,4,0)</f>
        <v>1</v>
      </c>
      <c r="N6913">
        <f t="shared" si="753"/>
        <v>1.1875880000000001E-3</v>
      </c>
      <c r="O6913">
        <f t="shared" si="754"/>
        <v>1.89579E-4</v>
      </c>
      <c r="P6913">
        <f t="shared" si="755"/>
        <v>5.763201600000001E-3</v>
      </c>
      <c r="Q6913" t="str">
        <f>VLOOKUP(VLOOKUP(C6913,Mapping!$A$1:$C$17,3,0),Mapping!$E$1:$F$6,2,0)</f>
        <v>Vùng 01</v>
      </c>
    </row>
    <row r="6914" spans="1:17" x14ac:dyDescent="0.3">
      <c r="A6914" s="33">
        <v>44865</v>
      </c>
      <c r="B6914">
        <v>2816</v>
      </c>
      <c r="C6914">
        <v>40</v>
      </c>
      <c r="D6914" s="38" t="s">
        <v>77</v>
      </c>
      <c r="E6914" s="2" t="s">
        <v>41</v>
      </c>
      <c r="F6914">
        <v>3951259</v>
      </c>
      <c r="G6914" s="44">
        <f t="shared" ref="G6914:G6977" si="756">DATE(YEAR(A6914),1,1)</f>
        <v>44562</v>
      </c>
      <c r="H6914" s="50">
        <f t="shared" ref="H6914:H6977" si="757">DATEDIF(G6914,A6914,"D")+1</f>
        <v>304</v>
      </c>
      <c r="I6914" s="50">
        <f t="shared" si="751"/>
        <v>118007358.39999999</v>
      </c>
      <c r="J6914" s="46">
        <v>3881821</v>
      </c>
      <c r="K6914" s="2" t="s">
        <v>34</v>
      </c>
      <c r="L6914" s="52" t="str">
        <f t="shared" si="752"/>
        <v>20221031VND</v>
      </c>
      <c r="M6914">
        <f>VLOOKUP(L6914,Mapping!$H$1:$K$25,4,0)</f>
        <v>1</v>
      </c>
      <c r="N6914">
        <f t="shared" si="753"/>
        <v>3.9512590000000004E-3</v>
      </c>
      <c r="O6914">
        <f t="shared" si="754"/>
        <v>3.8818210000000001E-3</v>
      </c>
      <c r="P6914">
        <f t="shared" si="755"/>
        <v>0.11800735839999998</v>
      </c>
      <c r="Q6914" t="str">
        <f>VLOOKUP(VLOOKUP(C6914,Mapping!$A$1:$C$17,3,0),Mapping!$E$1:$F$6,2,0)</f>
        <v>Vùng 01</v>
      </c>
    </row>
    <row r="6915" spans="1:17" x14ac:dyDescent="0.3">
      <c r="A6915" s="33">
        <v>44865</v>
      </c>
      <c r="B6915">
        <v>2817</v>
      </c>
      <c r="C6915">
        <v>26</v>
      </c>
      <c r="D6915" s="38" t="s">
        <v>77</v>
      </c>
      <c r="E6915" s="2" t="s">
        <v>41</v>
      </c>
      <c r="F6915">
        <v>1306769</v>
      </c>
      <c r="G6915" s="44">
        <f t="shared" si="756"/>
        <v>44562</v>
      </c>
      <c r="H6915" s="50">
        <f t="shared" si="757"/>
        <v>304</v>
      </c>
      <c r="I6915" s="50">
        <f t="shared" ref="I6915:I6978" si="758">H6915*(J6915/10)*M6915</f>
        <v>655720150720</v>
      </c>
      <c r="J6915" s="46">
        <v>920525</v>
      </c>
      <c r="K6915" s="2" t="s">
        <v>35</v>
      </c>
      <c r="L6915" s="52" t="str">
        <f t="shared" ref="L6915:L6978" si="759">CONCATENATE(TEXT(A6915,"YYYYMMDD"),K6915)</f>
        <v>20221031USD</v>
      </c>
      <c r="M6915">
        <f>VLOOKUP(L6915,Mapping!$H$1:$K$25,4,0)</f>
        <v>23432</v>
      </c>
      <c r="N6915">
        <f t="shared" ref="N6915:N6978" si="760">F6915*M6915/10^9</f>
        <v>30.620211208000001</v>
      </c>
      <c r="O6915">
        <f t="shared" ref="O6915:O6978" si="761">J6915*M6915/10^9</f>
        <v>21.569741799999999</v>
      </c>
      <c r="P6915">
        <f t="shared" ref="P6915:P6978" si="762">I6915/10^9</f>
        <v>655.72015071999999</v>
      </c>
      <c r="Q6915" t="str">
        <f>VLOOKUP(VLOOKUP(C6915,Mapping!$A$1:$C$17,3,0),Mapping!$E$1:$F$6,2,0)</f>
        <v>Vùng 04</v>
      </c>
    </row>
    <row r="6916" spans="1:17" x14ac:dyDescent="0.3">
      <c r="A6916" s="33">
        <v>44865</v>
      </c>
      <c r="B6916">
        <v>2817</v>
      </c>
      <c r="C6916">
        <v>26</v>
      </c>
      <c r="D6916" s="38" t="s">
        <v>77</v>
      </c>
      <c r="E6916" s="2" t="s">
        <v>41</v>
      </c>
      <c r="F6916">
        <v>875896</v>
      </c>
      <c r="G6916" s="44">
        <f t="shared" si="756"/>
        <v>44562</v>
      </c>
      <c r="H6916" s="50">
        <f t="shared" si="757"/>
        <v>304</v>
      </c>
      <c r="I6916" s="50">
        <f t="shared" si="758"/>
        <v>43138937.600000001</v>
      </c>
      <c r="J6916" s="46">
        <v>1419044</v>
      </c>
      <c r="K6916" s="2" t="s">
        <v>34</v>
      </c>
      <c r="L6916" s="52" t="str">
        <f t="shared" si="759"/>
        <v>20221031VND</v>
      </c>
      <c r="M6916">
        <f>VLOOKUP(L6916,Mapping!$H$1:$K$25,4,0)</f>
        <v>1</v>
      </c>
      <c r="N6916">
        <f t="shared" si="760"/>
        <v>8.7589600000000003E-4</v>
      </c>
      <c r="O6916">
        <f t="shared" si="761"/>
        <v>1.4190439999999999E-3</v>
      </c>
      <c r="P6916">
        <f t="shared" si="762"/>
        <v>4.3138937600000003E-2</v>
      </c>
      <c r="Q6916" t="str">
        <f>VLOOKUP(VLOOKUP(C6916,Mapping!$A$1:$C$17,3,0),Mapping!$E$1:$F$6,2,0)</f>
        <v>Vùng 04</v>
      </c>
    </row>
    <row r="6917" spans="1:17" x14ac:dyDescent="0.3">
      <c r="A6917" s="33">
        <v>44865</v>
      </c>
      <c r="B6917">
        <v>2817</v>
      </c>
      <c r="C6917">
        <v>12</v>
      </c>
      <c r="D6917" s="38" t="s">
        <v>77</v>
      </c>
      <c r="E6917" s="2" t="s">
        <v>41</v>
      </c>
      <c r="F6917">
        <v>697067</v>
      </c>
      <c r="G6917" s="44">
        <f t="shared" si="756"/>
        <v>44562</v>
      </c>
      <c r="H6917" s="50">
        <f t="shared" si="757"/>
        <v>304</v>
      </c>
      <c r="I6917" s="50">
        <f t="shared" si="758"/>
        <v>8726411.1999999993</v>
      </c>
      <c r="J6917" s="46">
        <v>287053</v>
      </c>
      <c r="K6917" s="2" t="s">
        <v>34</v>
      </c>
      <c r="L6917" s="52" t="str">
        <f t="shared" si="759"/>
        <v>20221031VND</v>
      </c>
      <c r="M6917">
        <f>VLOOKUP(L6917,Mapping!$H$1:$K$25,4,0)</f>
        <v>1</v>
      </c>
      <c r="N6917">
        <f t="shared" si="760"/>
        <v>6.97067E-4</v>
      </c>
      <c r="O6917">
        <f t="shared" si="761"/>
        <v>2.87053E-4</v>
      </c>
      <c r="P6917">
        <f t="shared" si="762"/>
        <v>8.7264111999999991E-3</v>
      </c>
      <c r="Q6917" t="str">
        <f>VLOOKUP(VLOOKUP(C6917,Mapping!$A$1:$C$17,3,0),Mapping!$E$1:$F$6,2,0)</f>
        <v>Vùng 03</v>
      </c>
    </row>
    <row r="6918" spans="1:17" x14ac:dyDescent="0.3">
      <c r="A6918" s="33">
        <v>44865</v>
      </c>
      <c r="B6918">
        <v>2819</v>
      </c>
      <c r="C6918">
        <v>24</v>
      </c>
      <c r="D6918" s="38" t="s">
        <v>77</v>
      </c>
      <c r="E6918" s="2" t="s">
        <v>41</v>
      </c>
      <c r="F6918">
        <v>3421</v>
      </c>
      <c r="G6918" s="44">
        <f t="shared" si="756"/>
        <v>44562</v>
      </c>
      <c r="H6918" s="50">
        <f t="shared" si="757"/>
        <v>304</v>
      </c>
      <c r="I6918" s="50">
        <f t="shared" si="758"/>
        <v>60362665.600000001</v>
      </c>
      <c r="J6918" s="46">
        <v>1985614</v>
      </c>
      <c r="K6918" s="2" t="s">
        <v>34</v>
      </c>
      <c r="L6918" s="52" t="str">
        <f t="shared" si="759"/>
        <v>20221031VND</v>
      </c>
      <c r="M6918">
        <f>VLOOKUP(L6918,Mapping!$H$1:$K$25,4,0)</f>
        <v>1</v>
      </c>
      <c r="N6918">
        <f t="shared" si="760"/>
        <v>3.4209999999999999E-6</v>
      </c>
      <c r="O6918">
        <f t="shared" si="761"/>
        <v>1.9856140000000001E-3</v>
      </c>
      <c r="P6918">
        <f t="shared" si="762"/>
        <v>6.0362665600000004E-2</v>
      </c>
      <c r="Q6918" t="str">
        <f>VLOOKUP(VLOOKUP(C6918,Mapping!$A$1:$C$17,3,0),Mapping!$E$1:$F$6,2,0)</f>
        <v>Vùng 04</v>
      </c>
    </row>
    <row r="6919" spans="1:17" x14ac:dyDescent="0.3">
      <c r="A6919" s="33">
        <v>44865</v>
      </c>
      <c r="B6919">
        <v>2819</v>
      </c>
      <c r="C6919">
        <v>34</v>
      </c>
      <c r="D6919" s="38" t="s">
        <v>77</v>
      </c>
      <c r="E6919" s="2" t="s">
        <v>41</v>
      </c>
      <c r="F6919">
        <v>1515203</v>
      </c>
      <c r="G6919" s="44">
        <f t="shared" si="756"/>
        <v>44562</v>
      </c>
      <c r="H6919" s="50">
        <f t="shared" si="757"/>
        <v>304</v>
      </c>
      <c r="I6919" s="50">
        <f t="shared" si="758"/>
        <v>34286336</v>
      </c>
      <c r="J6919" s="46">
        <v>1127840</v>
      </c>
      <c r="K6919" s="2" t="s">
        <v>34</v>
      </c>
      <c r="L6919" s="52" t="str">
        <f t="shared" si="759"/>
        <v>20221031VND</v>
      </c>
      <c r="M6919">
        <f>VLOOKUP(L6919,Mapping!$H$1:$K$25,4,0)</f>
        <v>1</v>
      </c>
      <c r="N6919">
        <f t="shared" si="760"/>
        <v>1.5152029999999999E-3</v>
      </c>
      <c r="O6919">
        <f t="shared" si="761"/>
        <v>1.12784E-3</v>
      </c>
      <c r="P6919">
        <f t="shared" si="762"/>
        <v>3.4286336000000001E-2</v>
      </c>
      <c r="Q6919" t="str">
        <f>VLOOKUP(VLOOKUP(C6919,Mapping!$A$1:$C$17,3,0),Mapping!$E$1:$F$6,2,0)</f>
        <v>Vùng 02</v>
      </c>
    </row>
    <row r="6920" spans="1:17" x14ac:dyDescent="0.3">
      <c r="A6920" s="33">
        <v>44865</v>
      </c>
      <c r="B6920">
        <v>2820</v>
      </c>
      <c r="C6920">
        <v>48</v>
      </c>
      <c r="D6920" s="38" t="s">
        <v>77</v>
      </c>
      <c r="E6920" s="2" t="s">
        <v>41</v>
      </c>
      <c r="F6920">
        <v>1846265</v>
      </c>
      <c r="G6920" s="44">
        <f t="shared" si="756"/>
        <v>44562</v>
      </c>
      <c r="H6920" s="50">
        <f t="shared" si="757"/>
        <v>304</v>
      </c>
      <c r="I6920" s="50">
        <f t="shared" si="758"/>
        <v>8460624</v>
      </c>
      <c r="J6920" s="46">
        <v>278310</v>
      </c>
      <c r="K6920" s="2" t="s">
        <v>34</v>
      </c>
      <c r="L6920" s="52" t="str">
        <f t="shared" si="759"/>
        <v>20221031VND</v>
      </c>
      <c r="M6920">
        <f>VLOOKUP(L6920,Mapping!$H$1:$K$25,4,0)</f>
        <v>1</v>
      </c>
      <c r="N6920">
        <f t="shared" si="760"/>
        <v>1.8462649999999999E-3</v>
      </c>
      <c r="O6920">
        <f t="shared" si="761"/>
        <v>2.7830999999999998E-4</v>
      </c>
      <c r="P6920">
        <f t="shared" si="762"/>
        <v>8.4606239999999999E-3</v>
      </c>
      <c r="Q6920" t="str">
        <f>VLOOKUP(VLOOKUP(C6920,Mapping!$A$1:$C$17,3,0),Mapping!$E$1:$F$6,2,0)</f>
        <v>Vùng 01</v>
      </c>
    </row>
    <row r="6921" spans="1:17" x14ac:dyDescent="0.3">
      <c r="A6921" s="33">
        <v>44865</v>
      </c>
      <c r="B6921">
        <v>2820</v>
      </c>
      <c r="C6921">
        <v>41</v>
      </c>
      <c r="D6921" s="38" t="s">
        <v>77</v>
      </c>
      <c r="E6921" s="2" t="s">
        <v>41</v>
      </c>
      <c r="F6921">
        <v>840278</v>
      </c>
      <c r="G6921" s="44">
        <f t="shared" si="756"/>
        <v>44562</v>
      </c>
      <c r="H6921" s="50">
        <f t="shared" si="757"/>
        <v>304</v>
      </c>
      <c r="I6921" s="50">
        <f t="shared" si="758"/>
        <v>34651318.399999999</v>
      </c>
      <c r="J6921" s="46">
        <v>1139846</v>
      </c>
      <c r="K6921" s="2" t="s">
        <v>34</v>
      </c>
      <c r="L6921" s="52" t="str">
        <f t="shared" si="759"/>
        <v>20221031VND</v>
      </c>
      <c r="M6921">
        <f>VLOOKUP(L6921,Mapping!$H$1:$K$25,4,0)</f>
        <v>1</v>
      </c>
      <c r="N6921">
        <f t="shared" si="760"/>
        <v>8.4027799999999997E-4</v>
      </c>
      <c r="O6921">
        <f t="shared" si="761"/>
        <v>1.1398459999999999E-3</v>
      </c>
      <c r="P6921">
        <f t="shared" si="762"/>
        <v>3.4651318399999999E-2</v>
      </c>
      <c r="Q6921" t="str">
        <f>VLOOKUP(VLOOKUP(C6921,Mapping!$A$1:$C$17,3,0),Mapping!$E$1:$F$6,2,0)</f>
        <v>Vùng 05</v>
      </c>
    </row>
    <row r="6922" spans="1:17" x14ac:dyDescent="0.3">
      <c r="A6922" s="33">
        <v>44865</v>
      </c>
      <c r="B6922">
        <v>2822</v>
      </c>
      <c r="C6922">
        <v>24</v>
      </c>
      <c r="D6922" s="38" t="s">
        <v>77</v>
      </c>
      <c r="E6922" s="2" t="s">
        <v>41</v>
      </c>
      <c r="F6922">
        <v>443900</v>
      </c>
      <c r="G6922" s="44">
        <f t="shared" si="756"/>
        <v>44562</v>
      </c>
      <c r="H6922" s="50">
        <f t="shared" si="757"/>
        <v>304</v>
      </c>
      <c r="I6922" s="50">
        <f t="shared" si="758"/>
        <v>58066067.199999996</v>
      </c>
      <c r="J6922" s="46">
        <v>1910068</v>
      </c>
      <c r="K6922" s="2" t="s">
        <v>34</v>
      </c>
      <c r="L6922" s="52" t="str">
        <f t="shared" si="759"/>
        <v>20221031VND</v>
      </c>
      <c r="M6922">
        <f>VLOOKUP(L6922,Mapping!$H$1:$K$25,4,0)</f>
        <v>1</v>
      </c>
      <c r="N6922">
        <f t="shared" si="760"/>
        <v>4.439E-4</v>
      </c>
      <c r="O6922">
        <f t="shared" si="761"/>
        <v>1.910068E-3</v>
      </c>
      <c r="P6922">
        <f t="shared" si="762"/>
        <v>5.8066067199999995E-2</v>
      </c>
      <c r="Q6922" t="str">
        <f>VLOOKUP(VLOOKUP(C6922,Mapping!$A$1:$C$17,3,0),Mapping!$E$1:$F$6,2,0)</f>
        <v>Vùng 04</v>
      </c>
    </row>
    <row r="6923" spans="1:17" x14ac:dyDescent="0.3">
      <c r="A6923" s="33">
        <v>44865</v>
      </c>
      <c r="B6923">
        <v>2825</v>
      </c>
      <c r="C6923">
        <v>41</v>
      </c>
      <c r="D6923" s="38" t="s">
        <v>77</v>
      </c>
      <c r="E6923" s="2" t="s">
        <v>41</v>
      </c>
      <c r="F6923">
        <v>1443972</v>
      </c>
      <c r="G6923" s="44">
        <f t="shared" si="756"/>
        <v>44562</v>
      </c>
      <c r="H6923" s="50">
        <f t="shared" si="757"/>
        <v>304</v>
      </c>
      <c r="I6923" s="50">
        <f t="shared" si="758"/>
        <v>44908916.800000004</v>
      </c>
      <c r="J6923" s="46">
        <v>1477267</v>
      </c>
      <c r="K6923" s="2" t="s">
        <v>34</v>
      </c>
      <c r="L6923" s="52" t="str">
        <f t="shared" si="759"/>
        <v>20221031VND</v>
      </c>
      <c r="M6923">
        <f>VLOOKUP(L6923,Mapping!$H$1:$K$25,4,0)</f>
        <v>1</v>
      </c>
      <c r="N6923">
        <f t="shared" si="760"/>
        <v>1.443972E-3</v>
      </c>
      <c r="O6923">
        <f t="shared" si="761"/>
        <v>1.477267E-3</v>
      </c>
      <c r="P6923">
        <f t="shared" si="762"/>
        <v>4.4908916800000004E-2</v>
      </c>
      <c r="Q6923" t="str">
        <f>VLOOKUP(VLOOKUP(C6923,Mapping!$A$1:$C$17,3,0),Mapping!$E$1:$F$6,2,0)</f>
        <v>Vùng 05</v>
      </c>
    </row>
    <row r="6924" spans="1:17" x14ac:dyDescent="0.3">
      <c r="A6924" s="33">
        <v>44865</v>
      </c>
      <c r="B6924">
        <v>2827</v>
      </c>
      <c r="C6924">
        <v>11</v>
      </c>
      <c r="D6924" s="38" t="s">
        <v>77</v>
      </c>
      <c r="E6924" s="2" t="s">
        <v>41</v>
      </c>
      <c r="F6924">
        <v>1873977</v>
      </c>
      <c r="G6924" s="44">
        <f t="shared" si="756"/>
        <v>44562</v>
      </c>
      <c r="H6924" s="50">
        <f t="shared" si="757"/>
        <v>304</v>
      </c>
      <c r="I6924" s="50">
        <f t="shared" si="758"/>
        <v>21038928</v>
      </c>
      <c r="J6924" s="46">
        <v>692070</v>
      </c>
      <c r="K6924" s="2" t="s">
        <v>34</v>
      </c>
      <c r="L6924" s="52" t="str">
        <f t="shared" si="759"/>
        <v>20221031VND</v>
      </c>
      <c r="M6924">
        <f>VLOOKUP(L6924,Mapping!$H$1:$K$25,4,0)</f>
        <v>1</v>
      </c>
      <c r="N6924">
        <f t="shared" si="760"/>
        <v>1.873977E-3</v>
      </c>
      <c r="O6924">
        <f t="shared" si="761"/>
        <v>6.9207000000000003E-4</v>
      </c>
      <c r="P6924">
        <f t="shared" si="762"/>
        <v>2.1038927999999998E-2</v>
      </c>
      <c r="Q6924" t="str">
        <f>VLOOKUP(VLOOKUP(C6924,Mapping!$A$1:$C$17,3,0),Mapping!$E$1:$F$6,2,0)</f>
        <v>Vùng 01</v>
      </c>
    </row>
    <row r="6925" spans="1:17" x14ac:dyDescent="0.3">
      <c r="A6925" s="33">
        <v>44865</v>
      </c>
      <c r="B6925">
        <v>2829</v>
      </c>
      <c r="C6925">
        <v>34</v>
      </c>
      <c r="D6925" s="38" t="s">
        <v>77</v>
      </c>
      <c r="E6925" s="2" t="s">
        <v>41</v>
      </c>
      <c r="F6925">
        <v>1874633</v>
      </c>
      <c r="G6925" s="44">
        <f t="shared" si="756"/>
        <v>44562</v>
      </c>
      <c r="H6925" s="50">
        <f t="shared" si="757"/>
        <v>304</v>
      </c>
      <c r="I6925" s="50">
        <f t="shared" si="758"/>
        <v>54406272</v>
      </c>
      <c r="J6925" s="46">
        <v>1789680</v>
      </c>
      <c r="K6925" s="2" t="s">
        <v>34</v>
      </c>
      <c r="L6925" s="52" t="str">
        <f t="shared" si="759"/>
        <v>20221031VND</v>
      </c>
      <c r="M6925">
        <f>VLOOKUP(L6925,Mapping!$H$1:$K$25,4,0)</f>
        <v>1</v>
      </c>
      <c r="N6925">
        <f t="shared" si="760"/>
        <v>1.8746329999999999E-3</v>
      </c>
      <c r="O6925">
        <f t="shared" si="761"/>
        <v>1.7896800000000001E-3</v>
      </c>
      <c r="P6925">
        <f t="shared" si="762"/>
        <v>5.4406271999999999E-2</v>
      </c>
      <c r="Q6925" t="str">
        <f>VLOOKUP(VLOOKUP(C6925,Mapping!$A$1:$C$17,3,0),Mapping!$E$1:$F$6,2,0)</f>
        <v>Vùng 02</v>
      </c>
    </row>
    <row r="6926" spans="1:17" x14ac:dyDescent="0.3">
      <c r="A6926" s="33">
        <v>44865</v>
      </c>
      <c r="B6926">
        <v>2831</v>
      </c>
      <c r="C6926">
        <v>48</v>
      </c>
      <c r="D6926" s="38" t="s">
        <v>77</v>
      </c>
      <c r="E6926" s="2" t="s">
        <v>41</v>
      </c>
      <c r="F6926">
        <v>350668</v>
      </c>
      <c r="G6926" s="44">
        <f t="shared" si="756"/>
        <v>44562</v>
      </c>
      <c r="H6926" s="50">
        <f t="shared" si="757"/>
        <v>304</v>
      </c>
      <c r="I6926" s="50">
        <f t="shared" si="758"/>
        <v>10800238.4</v>
      </c>
      <c r="J6926" s="46">
        <v>355271</v>
      </c>
      <c r="K6926" s="2" t="s">
        <v>34</v>
      </c>
      <c r="L6926" s="52" t="str">
        <f t="shared" si="759"/>
        <v>20221031VND</v>
      </c>
      <c r="M6926">
        <f>VLOOKUP(L6926,Mapping!$H$1:$K$25,4,0)</f>
        <v>1</v>
      </c>
      <c r="N6926">
        <f t="shared" si="760"/>
        <v>3.50668E-4</v>
      </c>
      <c r="O6926">
        <f t="shared" si="761"/>
        <v>3.5527099999999999E-4</v>
      </c>
      <c r="P6926">
        <f t="shared" si="762"/>
        <v>1.08002384E-2</v>
      </c>
      <c r="Q6926" t="str">
        <f>VLOOKUP(VLOOKUP(C6926,Mapping!$A$1:$C$17,3,0),Mapping!$E$1:$F$6,2,0)</f>
        <v>Vùng 01</v>
      </c>
    </row>
    <row r="6927" spans="1:17" x14ac:dyDescent="0.3">
      <c r="A6927" s="33">
        <v>44865</v>
      </c>
      <c r="B6927">
        <v>2836</v>
      </c>
      <c r="C6927">
        <v>48</v>
      </c>
      <c r="D6927" s="38" t="s">
        <v>77</v>
      </c>
      <c r="E6927" s="2" t="s">
        <v>41</v>
      </c>
      <c r="F6927">
        <v>8436769</v>
      </c>
      <c r="G6927" s="44">
        <f t="shared" si="756"/>
        <v>44562</v>
      </c>
      <c r="H6927" s="50">
        <f t="shared" si="757"/>
        <v>304</v>
      </c>
      <c r="I6927" s="50">
        <f t="shared" si="758"/>
        <v>223960539.20000002</v>
      </c>
      <c r="J6927" s="46">
        <v>7367123</v>
      </c>
      <c r="K6927" s="2" t="s">
        <v>34</v>
      </c>
      <c r="L6927" s="52" t="str">
        <f t="shared" si="759"/>
        <v>20221031VND</v>
      </c>
      <c r="M6927">
        <f>VLOOKUP(L6927,Mapping!$H$1:$K$25,4,0)</f>
        <v>1</v>
      </c>
      <c r="N6927">
        <f t="shared" si="760"/>
        <v>8.4367690000000002E-3</v>
      </c>
      <c r="O6927">
        <f t="shared" si="761"/>
        <v>7.3671229999999997E-3</v>
      </c>
      <c r="P6927">
        <f t="shared" si="762"/>
        <v>0.22396053920000003</v>
      </c>
      <c r="Q6927" t="str">
        <f>VLOOKUP(VLOOKUP(C6927,Mapping!$A$1:$C$17,3,0),Mapping!$E$1:$F$6,2,0)</f>
        <v>Vùng 01</v>
      </c>
    </row>
    <row r="6928" spans="1:17" x14ac:dyDescent="0.3">
      <c r="A6928" s="33">
        <v>44865</v>
      </c>
      <c r="B6928">
        <v>2840</v>
      </c>
      <c r="C6928">
        <v>24</v>
      </c>
      <c r="D6928" s="38" t="s">
        <v>77</v>
      </c>
      <c r="E6928" s="2" t="s">
        <v>41</v>
      </c>
      <c r="F6928">
        <v>1607435</v>
      </c>
      <c r="G6928" s="44">
        <f t="shared" si="756"/>
        <v>44562</v>
      </c>
      <c r="H6928" s="50">
        <f t="shared" si="757"/>
        <v>304</v>
      </c>
      <c r="I6928" s="50">
        <f t="shared" si="758"/>
        <v>58918908.800000004</v>
      </c>
      <c r="J6928" s="46">
        <v>1938122</v>
      </c>
      <c r="K6928" s="2" t="s">
        <v>34</v>
      </c>
      <c r="L6928" s="52" t="str">
        <f t="shared" si="759"/>
        <v>20221031VND</v>
      </c>
      <c r="M6928">
        <f>VLOOKUP(L6928,Mapping!$H$1:$K$25,4,0)</f>
        <v>1</v>
      </c>
      <c r="N6928">
        <f t="shared" si="760"/>
        <v>1.6074349999999999E-3</v>
      </c>
      <c r="O6928">
        <f t="shared" si="761"/>
        <v>1.938122E-3</v>
      </c>
      <c r="P6928">
        <f t="shared" si="762"/>
        <v>5.8918908800000003E-2</v>
      </c>
      <c r="Q6928" t="str">
        <f>VLOOKUP(VLOOKUP(C6928,Mapping!$A$1:$C$17,3,0),Mapping!$E$1:$F$6,2,0)</f>
        <v>Vùng 04</v>
      </c>
    </row>
    <row r="6929" spans="1:17" x14ac:dyDescent="0.3">
      <c r="A6929" s="33">
        <v>44865</v>
      </c>
      <c r="B6929">
        <v>2844</v>
      </c>
      <c r="C6929">
        <v>41</v>
      </c>
      <c r="D6929" s="38" t="s">
        <v>77</v>
      </c>
      <c r="E6929" s="2" t="s">
        <v>41</v>
      </c>
      <c r="F6929">
        <v>1869720</v>
      </c>
      <c r="G6929" s="44">
        <f t="shared" si="756"/>
        <v>44562</v>
      </c>
      <c r="H6929" s="50">
        <f t="shared" si="757"/>
        <v>304</v>
      </c>
      <c r="I6929" s="50">
        <f t="shared" si="758"/>
        <v>24051020.800000001</v>
      </c>
      <c r="J6929" s="46">
        <v>791152</v>
      </c>
      <c r="K6929" s="2" t="s">
        <v>34</v>
      </c>
      <c r="L6929" s="52" t="str">
        <f t="shared" si="759"/>
        <v>20221031VND</v>
      </c>
      <c r="M6929">
        <f>VLOOKUP(L6929,Mapping!$H$1:$K$25,4,0)</f>
        <v>1</v>
      </c>
      <c r="N6929">
        <f t="shared" si="760"/>
        <v>1.8697200000000001E-3</v>
      </c>
      <c r="O6929">
        <f t="shared" si="761"/>
        <v>7.9115200000000004E-4</v>
      </c>
      <c r="P6929">
        <f t="shared" si="762"/>
        <v>2.40510208E-2</v>
      </c>
      <c r="Q6929" t="str">
        <f>VLOOKUP(VLOOKUP(C6929,Mapping!$A$1:$C$17,3,0),Mapping!$E$1:$F$6,2,0)</f>
        <v>Vùng 05</v>
      </c>
    </row>
    <row r="6930" spans="1:17" x14ac:dyDescent="0.3">
      <c r="A6930" s="33">
        <v>44865</v>
      </c>
      <c r="B6930">
        <v>2846</v>
      </c>
      <c r="C6930">
        <v>45</v>
      </c>
      <c r="D6930" s="38" t="s">
        <v>77</v>
      </c>
      <c r="E6930" s="2" t="s">
        <v>41</v>
      </c>
      <c r="F6930">
        <v>1916684</v>
      </c>
      <c r="G6930" s="44">
        <f t="shared" si="756"/>
        <v>44562</v>
      </c>
      <c r="H6930" s="50">
        <f t="shared" si="757"/>
        <v>304</v>
      </c>
      <c r="I6930" s="50">
        <f t="shared" si="758"/>
        <v>49334457.600000001</v>
      </c>
      <c r="J6930" s="46">
        <v>1622844</v>
      </c>
      <c r="K6930" s="2" t="s">
        <v>34</v>
      </c>
      <c r="L6930" s="52" t="str">
        <f t="shared" si="759"/>
        <v>20221031VND</v>
      </c>
      <c r="M6930">
        <f>VLOOKUP(L6930,Mapping!$H$1:$K$25,4,0)</f>
        <v>1</v>
      </c>
      <c r="N6930">
        <f t="shared" si="760"/>
        <v>1.9166840000000001E-3</v>
      </c>
      <c r="O6930">
        <f t="shared" si="761"/>
        <v>1.622844E-3</v>
      </c>
      <c r="P6930">
        <f t="shared" si="762"/>
        <v>4.9334457599999999E-2</v>
      </c>
      <c r="Q6930" t="str">
        <f>VLOOKUP(VLOOKUP(C6930,Mapping!$A$1:$C$17,3,0),Mapping!$E$1:$F$6,2,0)</f>
        <v>Vùng 02</v>
      </c>
    </row>
    <row r="6931" spans="1:17" x14ac:dyDescent="0.3">
      <c r="A6931" s="33">
        <v>44865</v>
      </c>
      <c r="B6931">
        <v>2846</v>
      </c>
      <c r="C6931">
        <v>45</v>
      </c>
      <c r="D6931" s="38" t="s">
        <v>77</v>
      </c>
      <c r="E6931" s="2" t="s">
        <v>41</v>
      </c>
      <c r="F6931">
        <v>719271</v>
      </c>
      <c r="G6931" s="44">
        <f t="shared" si="756"/>
        <v>44562</v>
      </c>
      <c r="H6931" s="50">
        <f t="shared" si="757"/>
        <v>304</v>
      </c>
      <c r="I6931" s="50">
        <f t="shared" si="758"/>
        <v>54739760</v>
      </c>
      <c r="J6931" s="46">
        <v>1800650</v>
      </c>
      <c r="K6931" s="2" t="s">
        <v>34</v>
      </c>
      <c r="L6931" s="52" t="str">
        <f t="shared" si="759"/>
        <v>20221031VND</v>
      </c>
      <c r="M6931">
        <f>VLOOKUP(L6931,Mapping!$H$1:$K$25,4,0)</f>
        <v>1</v>
      </c>
      <c r="N6931">
        <f t="shared" si="760"/>
        <v>7.1927099999999995E-4</v>
      </c>
      <c r="O6931">
        <f t="shared" si="761"/>
        <v>1.80065E-3</v>
      </c>
      <c r="P6931">
        <f t="shared" si="762"/>
        <v>5.4739759999999998E-2</v>
      </c>
      <c r="Q6931" t="str">
        <f>VLOOKUP(VLOOKUP(C6931,Mapping!$A$1:$C$17,3,0),Mapping!$E$1:$F$6,2,0)</f>
        <v>Vùng 02</v>
      </c>
    </row>
    <row r="6932" spans="1:17" x14ac:dyDescent="0.3">
      <c r="A6932" s="33">
        <v>44865</v>
      </c>
      <c r="B6932">
        <v>2846</v>
      </c>
      <c r="C6932">
        <v>45</v>
      </c>
      <c r="D6932" s="38" t="s">
        <v>77</v>
      </c>
      <c r="E6932" s="2" t="s">
        <v>41</v>
      </c>
      <c r="F6932">
        <v>1177693</v>
      </c>
      <c r="G6932" s="44">
        <f t="shared" si="756"/>
        <v>44562</v>
      </c>
      <c r="H6932" s="50">
        <f t="shared" si="757"/>
        <v>304</v>
      </c>
      <c r="I6932" s="50">
        <f t="shared" si="758"/>
        <v>857172852889.59998</v>
      </c>
      <c r="J6932" s="46">
        <v>1203332</v>
      </c>
      <c r="K6932" s="2" t="s">
        <v>35</v>
      </c>
      <c r="L6932" s="52" t="str">
        <f t="shared" si="759"/>
        <v>20221031USD</v>
      </c>
      <c r="M6932">
        <f>VLOOKUP(L6932,Mapping!$H$1:$K$25,4,0)</f>
        <v>23432</v>
      </c>
      <c r="N6932">
        <f t="shared" si="760"/>
        <v>27.595702375999998</v>
      </c>
      <c r="O6932">
        <f t="shared" si="761"/>
        <v>28.196475423999999</v>
      </c>
      <c r="P6932">
        <f t="shared" si="762"/>
        <v>857.17285288959999</v>
      </c>
      <c r="Q6932" t="str">
        <f>VLOOKUP(VLOOKUP(C6932,Mapping!$A$1:$C$17,3,0),Mapping!$E$1:$F$6,2,0)</f>
        <v>Vùng 02</v>
      </c>
    </row>
    <row r="6933" spans="1:17" x14ac:dyDescent="0.3">
      <c r="A6933" s="33">
        <v>44865</v>
      </c>
      <c r="B6933">
        <v>2848</v>
      </c>
      <c r="C6933">
        <v>20</v>
      </c>
      <c r="D6933" s="38" t="s">
        <v>77</v>
      </c>
      <c r="E6933" s="2" t="s">
        <v>41</v>
      </c>
      <c r="F6933">
        <v>1748083</v>
      </c>
      <c r="G6933" s="44">
        <f t="shared" si="756"/>
        <v>44562</v>
      </c>
      <c r="H6933" s="50">
        <f t="shared" si="757"/>
        <v>304</v>
      </c>
      <c r="I6933" s="50">
        <f t="shared" si="758"/>
        <v>55335934.399999999</v>
      </c>
      <c r="J6933" s="46">
        <v>1820261</v>
      </c>
      <c r="K6933" s="2" t="s">
        <v>34</v>
      </c>
      <c r="L6933" s="52" t="str">
        <f t="shared" si="759"/>
        <v>20221031VND</v>
      </c>
      <c r="M6933">
        <f>VLOOKUP(L6933,Mapping!$H$1:$K$25,4,0)</f>
        <v>1</v>
      </c>
      <c r="N6933">
        <f t="shared" si="760"/>
        <v>1.7480830000000001E-3</v>
      </c>
      <c r="O6933">
        <f t="shared" si="761"/>
        <v>1.8202610000000001E-3</v>
      </c>
      <c r="P6933">
        <f t="shared" si="762"/>
        <v>5.5335934400000002E-2</v>
      </c>
      <c r="Q6933" t="str">
        <f>VLOOKUP(VLOOKUP(C6933,Mapping!$A$1:$C$17,3,0),Mapping!$E$1:$F$6,2,0)</f>
        <v>Vùng 02</v>
      </c>
    </row>
    <row r="6934" spans="1:17" x14ac:dyDescent="0.3">
      <c r="A6934" s="33">
        <v>44865</v>
      </c>
      <c r="B6934">
        <v>2848</v>
      </c>
      <c r="C6934">
        <v>43</v>
      </c>
      <c r="D6934" s="38" t="s">
        <v>77</v>
      </c>
      <c r="E6934" s="2" t="s">
        <v>41</v>
      </c>
      <c r="F6934">
        <v>401301</v>
      </c>
      <c r="G6934" s="44">
        <f t="shared" si="756"/>
        <v>44562</v>
      </c>
      <c r="H6934" s="50">
        <f t="shared" si="757"/>
        <v>304</v>
      </c>
      <c r="I6934" s="50">
        <f t="shared" si="758"/>
        <v>37956680</v>
      </c>
      <c r="J6934" s="46">
        <v>1248575</v>
      </c>
      <c r="K6934" s="2" t="s">
        <v>34</v>
      </c>
      <c r="L6934" s="52" t="str">
        <f t="shared" si="759"/>
        <v>20221031VND</v>
      </c>
      <c r="M6934">
        <f>VLOOKUP(L6934,Mapping!$H$1:$K$25,4,0)</f>
        <v>1</v>
      </c>
      <c r="N6934">
        <f t="shared" si="760"/>
        <v>4.0130100000000001E-4</v>
      </c>
      <c r="O6934">
        <f t="shared" si="761"/>
        <v>1.248575E-3</v>
      </c>
      <c r="P6934">
        <f t="shared" si="762"/>
        <v>3.795668E-2</v>
      </c>
      <c r="Q6934" t="str">
        <f>VLOOKUP(VLOOKUP(C6934,Mapping!$A$1:$C$17,3,0),Mapping!$E$1:$F$6,2,0)</f>
        <v>Vùng 04</v>
      </c>
    </row>
    <row r="6935" spans="1:17" x14ac:dyDescent="0.3">
      <c r="A6935" s="33">
        <v>44865</v>
      </c>
      <c r="B6935">
        <v>2853</v>
      </c>
      <c r="C6935">
        <v>40</v>
      </c>
      <c r="D6935" s="38" t="s">
        <v>77</v>
      </c>
      <c r="E6935" s="2" t="s">
        <v>41</v>
      </c>
      <c r="F6935">
        <v>653308</v>
      </c>
      <c r="G6935" s="44">
        <f t="shared" si="756"/>
        <v>44562</v>
      </c>
      <c r="H6935" s="50">
        <f t="shared" si="757"/>
        <v>304</v>
      </c>
      <c r="I6935" s="50">
        <f t="shared" si="758"/>
        <v>46916593.600000001</v>
      </c>
      <c r="J6935" s="46">
        <v>1543309</v>
      </c>
      <c r="K6935" s="2" t="s">
        <v>34</v>
      </c>
      <c r="L6935" s="52" t="str">
        <f t="shared" si="759"/>
        <v>20221031VND</v>
      </c>
      <c r="M6935">
        <f>VLOOKUP(L6935,Mapping!$H$1:$K$25,4,0)</f>
        <v>1</v>
      </c>
      <c r="N6935">
        <f t="shared" si="760"/>
        <v>6.5330800000000001E-4</v>
      </c>
      <c r="O6935">
        <f t="shared" si="761"/>
        <v>1.5433090000000001E-3</v>
      </c>
      <c r="P6935">
        <f t="shared" si="762"/>
        <v>4.6916593600000001E-2</v>
      </c>
      <c r="Q6935" t="str">
        <f>VLOOKUP(VLOOKUP(C6935,Mapping!$A$1:$C$17,3,0),Mapping!$E$1:$F$6,2,0)</f>
        <v>Vùng 01</v>
      </c>
    </row>
    <row r="6936" spans="1:17" x14ac:dyDescent="0.3">
      <c r="A6936" s="33">
        <v>44865</v>
      </c>
      <c r="B6936">
        <v>2854</v>
      </c>
      <c r="C6936">
        <v>36</v>
      </c>
      <c r="D6936" s="38" t="s">
        <v>77</v>
      </c>
      <c r="E6936" s="2" t="s">
        <v>41</v>
      </c>
      <c r="F6936">
        <v>1926735</v>
      </c>
      <c r="G6936" s="44">
        <f t="shared" si="756"/>
        <v>44562</v>
      </c>
      <c r="H6936" s="50">
        <f t="shared" si="757"/>
        <v>304</v>
      </c>
      <c r="I6936" s="50">
        <f t="shared" si="758"/>
        <v>36391414.399999999</v>
      </c>
      <c r="J6936" s="46">
        <v>1197086</v>
      </c>
      <c r="K6936" s="2" t="s">
        <v>34</v>
      </c>
      <c r="L6936" s="52" t="str">
        <f t="shared" si="759"/>
        <v>20221031VND</v>
      </c>
      <c r="M6936">
        <f>VLOOKUP(L6936,Mapping!$H$1:$K$25,4,0)</f>
        <v>1</v>
      </c>
      <c r="N6936">
        <f t="shared" si="760"/>
        <v>1.9267349999999999E-3</v>
      </c>
      <c r="O6936">
        <f t="shared" si="761"/>
        <v>1.197086E-3</v>
      </c>
      <c r="P6936">
        <f t="shared" si="762"/>
        <v>3.6391414399999995E-2</v>
      </c>
      <c r="Q6936" t="str">
        <f>VLOOKUP(VLOOKUP(C6936,Mapping!$A$1:$C$17,3,0),Mapping!$E$1:$F$6,2,0)</f>
        <v>Vùng 05</v>
      </c>
    </row>
    <row r="6937" spans="1:17" x14ac:dyDescent="0.3">
      <c r="A6937" s="33">
        <v>44865</v>
      </c>
      <c r="B6937">
        <v>2854</v>
      </c>
      <c r="C6937">
        <v>36</v>
      </c>
      <c r="D6937" s="38" t="s">
        <v>77</v>
      </c>
      <c r="E6937" s="2" t="s">
        <v>41</v>
      </c>
      <c r="F6937">
        <v>1747030</v>
      </c>
      <c r="G6937" s="44">
        <f t="shared" si="756"/>
        <v>44562</v>
      </c>
      <c r="H6937" s="50">
        <f t="shared" si="757"/>
        <v>304</v>
      </c>
      <c r="I6937" s="50">
        <f t="shared" si="758"/>
        <v>27637278.400000002</v>
      </c>
      <c r="J6937" s="46">
        <v>909121</v>
      </c>
      <c r="K6937" s="2" t="s">
        <v>34</v>
      </c>
      <c r="L6937" s="52" t="str">
        <f t="shared" si="759"/>
        <v>20221031VND</v>
      </c>
      <c r="M6937">
        <f>VLOOKUP(L6937,Mapping!$H$1:$K$25,4,0)</f>
        <v>1</v>
      </c>
      <c r="N6937">
        <f t="shared" si="760"/>
        <v>1.7470299999999999E-3</v>
      </c>
      <c r="O6937">
        <f t="shared" si="761"/>
        <v>9.0912100000000004E-4</v>
      </c>
      <c r="P6937">
        <f t="shared" si="762"/>
        <v>2.7637278400000003E-2</v>
      </c>
      <c r="Q6937" t="str">
        <f>VLOOKUP(VLOOKUP(C6937,Mapping!$A$1:$C$17,3,0),Mapping!$E$1:$F$6,2,0)</f>
        <v>Vùng 05</v>
      </c>
    </row>
    <row r="6938" spans="1:17" x14ac:dyDescent="0.3">
      <c r="A6938" s="33">
        <v>44865</v>
      </c>
      <c r="B6938">
        <v>2855</v>
      </c>
      <c r="C6938">
        <v>40</v>
      </c>
      <c r="D6938" s="38" t="s">
        <v>77</v>
      </c>
      <c r="E6938" s="2" t="s">
        <v>41</v>
      </c>
      <c r="F6938">
        <v>102411</v>
      </c>
      <c r="G6938" s="44">
        <f t="shared" si="756"/>
        <v>44562</v>
      </c>
      <c r="H6938" s="50">
        <f t="shared" si="757"/>
        <v>304</v>
      </c>
      <c r="I6938" s="50">
        <f t="shared" si="758"/>
        <v>22271708.800000001</v>
      </c>
      <c r="J6938" s="46">
        <v>732622</v>
      </c>
      <c r="K6938" s="2" t="s">
        <v>34</v>
      </c>
      <c r="L6938" s="52" t="str">
        <f t="shared" si="759"/>
        <v>20221031VND</v>
      </c>
      <c r="M6938">
        <f>VLOOKUP(L6938,Mapping!$H$1:$K$25,4,0)</f>
        <v>1</v>
      </c>
      <c r="N6938">
        <f t="shared" si="760"/>
        <v>1.0241100000000001E-4</v>
      </c>
      <c r="O6938">
        <f t="shared" si="761"/>
        <v>7.3262200000000005E-4</v>
      </c>
      <c r="P6938">
        <f t="shared" si="762"/>
        <v>2.2271708800000001E-2</v>
      </c>
      <c r="Q6938" t="str">
        <f>VLOOKUP(VLOOKUP(C6938,Mapping!$A$1:$C$17,3,0),Mapping!$E$1:$F$6,2,0)</f>
        <v>Vùng 01</v>
      </c>
    </row>
    <row r="6939" spans="1:17" x14ac:dyDescent="0.3">
      <c r="A6939" s="33">
        <v>44865</v>
      </c>
      <c r="B6939">
        <v>2856</v>
      </c>
      <c r="C6939">
        <v>36</v>
      </c>
      <c r="D6939" s="38" t="s">
        <v>77</v>
      </c>
      <c r="E6939" s="2" t="s">
        <v>41</v>
      </c>
      <c r="F6939">
        <v>909149</v>
      </c>
      <c r="G6939" s="44">
        <f t="shared" si="756"/>
        <v>44562</v>
      </c>
      <c r="H6939" s="50">
        <f t="shared" si="757"/>
        <v>304</v>
      </c>
      <c r="I6939" s="50">
        <f t="shared" si="758"/>
        <v>59305140.800000004</v>
      </c>
      <c r="J6939" s="46">
        <v>1950827</v>
      </c>
      <c r="K6939" s="2" t="s">
        <v>34</v>
      </c>
      <c r="L6939" s="52" t="str">
        <f t="shared" si="759"/>
        <v>20221031VND</v>
      </c>
      <c r="M6939">
        <f>VLOOKUP(L6939,Mapping!$H$1:$K$25,4,0)</f>
        <v>1</v>
      </c>
      <c r="N6939">
        <f t="shared" si="760"/>
        <v>9.0914900000000005E-4</v>
      </c>
      <c r="O6939">
        <f t="shared" si="761"/>
        <v>1.950827E-3</v>
      </c>
      <c r="P6939">
        <f t="shared" si="762"/>
        <v>5.9305140800000003E-2</v>
      </c>
      <c r="Q6939" t="str">
        <f>VLOOKUP(VLOOKUP(C6939,Mapping!$A$1:$C$17,3,0),Mapping!$E$1:$F$6,2,0)</f>
        <v>Vùng 05</v>
      </c>
    </row>
    <row r="6940" spans="1:17" x14ac:dyDescent="0.3">
      <c r="A6940" s="33">
        <v>44865</v>
      </c>
      <c r="B6940">
        <v>2857</v>
      </c>
      <c r="C6940">
        <v>40</v>
      </c>
      <c r="D6940" s="38" t="s">
        <v>77</v>
      </c>
      <c r="E6940" s="2" t="s">
        <v>41</v>
      </c>
      <c r="F6940">
        <v>1695673</v>
      </c>
      <c r="G6940" s="44">
        <f t="shared" si="756"/>
        <v>44562</v>
      </c>
      <c r="H6940" s="50">
        <f t="shared" si="757"/>
        <v>304</v>
      </c>
      <c r="I6940" s="50">
        <f t="shared" si="758"/>
        <v>54366448</v>
      </c>
      <c r="J6940" s="46">
        <v>1788370</v>
      </c>
      <c r="K6940" s="2" t="s">
        <v>34</v>
      </c>
      <c r="L6940" s="52" t="str">
        <f t="shared" si="759"/>
        <v>20221031VND</v>
      </c>
      <c r="M6940">
        <f>VLOOKUP(L6940,Mapping!$H$1:$K$25,4,0)</f>
        <v>1</v>
      </c>
      <c r="N6940">
        <f t="shared" si="760"/>
        <v>1.695673E-3</v>
      </c>
      <c r="O6940">
        <f t="shared" si="761"/>
        <v>1.7883700000000001E-3</v>
      </c>
      <c r="P6940">
        <f t="shared" si="762"/>
        <v>5.4366447999999998E-2</v>
      </c>
      <c r="Q6940" t="str">
        <f>VLOOKUP(VLOOKUP(C6940,Mapping!$A$1:$C$17,3,0),Mapping!$E$1:$F$6,2,0)</f>
        <v>Vùng 01</v>
      </c>
    </row>
    <row r="6941" spans="1:17" x14ac:dyDescent="0.3">
      <c r="A6941" s="33">
        <v>44865</v>
      </c>
      <c r="B6941">
        <v>2860</v>
      </c>
      <c r="C6941">
        <v>40</v>
      </c>
      <c r="D6941" s="38" t="s">
        <v>77</v>
      </c>
      <c r="E6941" s="2" t="s">
        <v>41</v>
      </c>
      <c r="F6941">
        <v>115041</v>
      </c>
      <c r="G6941" s="44">
        <f t="shared" si="756"/>
        <v>44562</v>
      </c>
      <c r="H6941" s="50">
        <f t="shared" si="757"/>
        <v>304</v>
      </c>
      <c r="I6941" s="50">
        <f t="shared" si="758"/>
        <v>43456009.600000001</v>
      </c>
      <c r="J6941" s="46">
        <v>1429474</v>
      </c>
      <c r="K6941" s="2" t="s">
        <v>34</v>
      </c>
      <c r="L6941" s="52" t="str">
        <f t="shared" si="759"/>
        <v>20221031VND</v>
      </c>
      <c r="M6941">
        <f>VLOOKUP(L6941,Mapping!$H$1:$K$25,4,0)</f>
        <v>1</v>
      </c>
      <c r="N6941">
        <f t="shared" si="760"/>
        <v>1.15041E-4</v>
      </c>
      <c r="O6941">
        <f t="shared" si="761"/>
        <v>1.429474E-3</v>
      </c>
      <c r="P6941">
        <f t="shared" si="762"/>
        <v>4.3456009600000005E-2</v>
      </c>
      <c r="Q6941" t="str">
        <f>VLOOKUP(VLOOKUP(C6941,Mapping!$A$1:$C$17,3,0),Mapping!$E$1:$F$6,2,0)</f>
        <v>Vùng 01</v>
      </c>
    </row>
    <row r="6942" spans="1:17" x14ac:dyDescent="0.3">
      <c r="A6942" s="33">
        <v>44865</v>
      </c>
      <c r="B6942">
        <v>2861</v>
      </c>
      <c r="C6942">
        <v>40</v>
      </c>
      <c r="D6942" s="38" t="s">
        <v>77</v>
      </c>
      <c r="E6942" s="2" t="s">
        <v>41</v>
      </c>
      <c r="F6942">
        <v>50000</v>
      </c>
      <c r="G6942" s="44">
        <f t="shared" si="756"/>
        <v>44562</v>
      </c>
      <c r="H6942" s="50">
        <f t="shared" si="757"/>
        <v>304</v>
      </c>
      <c r="I6942" s="50">
        <f t="shared" si="758"/>
        <v>39099659.200000003</v>
      </c>
      <c r="J6942" s="46">
        <v>1286173</v>
      </c>
      <c r="K6942" s="2" t="s">
        <v>34</v>
      </c>
      <c r="L6942" s="52" t="str">
        <f t="shared" si="759"/>
        <v>20221031VND</v>
      </c>
      <c r="M6942">
        <f>VLOOKUP(L6942,Mapping!$H$1:$K$25,4,0)</f>
        <v>1</v>
      </c>
      <c r="N6942">
        <f t="shared" si="760"/>
        <v>5.0000000000000002E-5</v>
      </c>
      <c r="O6942">
        <f t="shared" si="761"/>
        <v>1.286173E-3</v>
      </c>
      <c r="P6942">
        <f t="shared" si="762"/>
        <v>3.9099659200000005E-2</v>
      </c>
      <c r="Q6942" t="str">
        <f>VLOOKUP(VLOOKUP(C6942,Mapping!$A$1:$C$17,3,0),Mapping!$E$1:$F$6,2,0)</f>
        <v>Vùng 01</v>
      </c>
    </row>
    <row r="6943" spans="1:17" x14ac:dyDescent="0.3">
      <c r="A6943" s="33">
        <v>44865</v>
      </c>
      <c r="B6943">
        <v>2863</v>
      </c>
      <c r="C6943">
        <v>24</v>
      </c>
      <c r="D6943" s="38" t="s">
        <v>77</v>
      </c>
      <c r="E6943" s="2" t="s">
        <v>41</v>
      </c>
      <c r="F6943">
        <v>447654</v>
      </c>
      <c r="G6943" s="44">
        <f t="shared" si="756"/>
        <v>44562</v>
      </c>
      <c r="H6943" s="50">
        <f t="shared" si="757"/>
        <v>304</v>
      </c>
      <c r="I6943" s="50">
        <f t="shared" si="758"/>
        <v>23191339.199999999</v>
      </c>
      <c r="J6943" s="46">
        <v>762873</v>
      </c>
      <c r="K6943" s="2" t="s">
        <v>34</v>
      </c>
      <c r="L6943" s="52" t="str">
        <f t="shared" si="759"/>
        <v>20221031VND</v>
      </c>
      <c r="M6943">
        <f>VLOOKUP(L6943,Mapping!$H$1:$K$25,4,0)</f>
        <v>1</v>
      </c>
      <c r="N6943">
        <f t="shared" si="760"/>
        <v>4.4765400000000002E-4</v>
      </c>
      <c r="O6943">
        <f t="shared" si="761"/>
        <v>7.6287299999999996E-4</v>
      </c>
      <c r="P6943">
        <f t="shared" si="762"/>
        <v>2.3191339200000001E-2</v>
      </c>
      <c r="Q6943" t="str">
        <f>VLOOKUP(VLOOKUP(C6943,Mapping!$A$1:$C$17,3,0),Mapping!$E$1:$F$6,2,0)</f>
        <v>Vùng 04</v>
      </c>
    </row>
    <row r="6944" spans="1:17" x14ac:dyDescent="0.3">
      <c r="A6944" s="33">
        <v>44865</v>
      </c>
      <c r="B6944">
        <v>2867</v>
      </c>
      <c r="C6944">
        <v>40</v>
      </c>
      <c r="D6944" s="38" t="s">
        <v>77</v>
      </c>
      <c r="E6944" s="2" t="s">
        <v>41</v>
      </c>
      <c r="F6944">
        <v>892739</v>
      </c>
      <c r="G6944" s="44">
        <f t="shared" si="756"/>
        <v>44562</v>
      </c>
      <c r="H6944" s="50">
        <f t="shared" si="757"/>
        <v>304</v>
      </c>
      <c r="I6944" s="50">
        <f t="shared" si="758"/>
        <v>10979385.6</v>
      </c>
      <c r="J6944" s="46">
        <v>361164</v>
      </c>
      <c r="K6944" s="2" t="s">
        <v>34</v>
      </c>
      <c r="L6944" s="52" t="str">
        <f t="shared" si="759"/>
        <v>20221031VND</v>
      </c>
      <c r="M6944">
        <f>VLOOKUP(L6944,Mapping!$H$1:$K$25,4,0)</f>
        <v>1</v>
      </c>
      <c r="N6944">
        <f t="shared" si="760"/>
        <v>8.9273900000000003E-4</v>
      </c>
      <c r="O6944">
        <f t="shared" si="761"/>
        <v>3.6116399999999997E-4</v>
      </c>
      <c r="P6944">
        <f t="shared" si="762"/>
        <v>1.0979385599999999E-2</v>
      </c>
      <c r="Q6944" t="str">
        <f>VLOOKUP(VLOOKUP(C6944,Mapping!$A$1:$C$17,3,0),Mapping!$E$1:$F$6,2,0)</f>
        <v>Vùng 01</v>
      </c>
    </row>
    <row r="6945" spans="1:17" x14ac:dyDescent="0.3">
      <c r="A6945" s="33">
        <v>44865</v>
      </c>
      <c r="B6945">
        <v>2867</v>
      </c>
      <c r="C6945">
        <v>24</v>
      </c>
      <c r="D6945" s="38" t="s">
        <v>77</v>
      </c>
      <c r="E6945" s="2" t="s">
        <v>41</v>
      </c>
      <c r="F6945">
        <v>1687927</v>
      </c>
      <c r="G6945" s="44">
        <f t="shared" si="756"/>
        <v>44562</v>
      </c>
      <c r="H6945" s="50">
        <f t="shared" si="757"/>
        <v>304</v>
      </c>
      <c r="I6945" s="50">
        <f t="shared" si="758"/>
        <v>33333508.800000001</v>
      </c>
      <c r="J6945" s="46">
        <v>1096497</v>
      </c>
      <c r="K6945" s="2" t="s">
        <v>34</v>
      </c>
      <c r="L6945" s="52" t="str">
        <f t="shared" si="759"/>
        <v>20221031VND</v>
      </c>
      <c r="M6945">
        <f>VLOOKUP(L6945,Mapping!$H$1:$K$25,4,0)</f>
        <v>1</v>
      </c>
      <c r="N6945">
        <f t="shared" si="760"/>
        <v>1.6879270000000001E-3</v>
      </c>
      <c r="O6945">
        <f t="shared" si="761"/>
        <v>1.0964970000000001E-3</v>
      </c>
      <c r="P6945">
        <f t="shared" si="762"/>
        <v>3.3333508800000002E-2</v>
      </c>
      <c r="Q6945" t="str">
        <f>VLOOKUP(VLOOKUP(C6945,Mapping!$A$1:$C$17,3,0),Mapping!$E$1:$F$6,2,0)</f>
        <v>Vùng 04</v>
      </c>
    </row>
    <row r="6946" spans="1:17" x14ac:dyDescent="0.3">
      <c r="A6946" s="33">
        <v>44865</v>
      </c>
      <c r="B6946">
        <v>2869</v>
      </c>
      <c r="C6946">
        <v>34</v>
      </c>
      <c r="D6946" s="38" t="s">
        <v>77</v>
      </c>
      <c r="E6946" s="2" t="s">
        <v>41</v>
      </c>
      <c r="F6946">
        <v>16564</v>
      </c>
      <c r="G6946" s="44">
        <f t="shared" si="756"/>
        <v>44562</v>
      </c>
      <c r="H6946" s="50">
        <f t="shared" si="757"/>
        <v>304</v>
      </c>
      <c r="I6946" s="50">
        <f t="shared" si="758"/>
        <v>15746561.6</v>
      </c>
      <c r="J6946" s="46">
        <v>517979</v>
      </c>
      <c r="K6946" s="2" t="s">
        <v>34</v>
      </c>
      <c r="L6946" s="52" t="str">
        <f t="shared" si="759"/>
        <v>20221031VND</v>
      </c>
      <c r="M6946">
        <f>VLOOKUP(L6946,Mapping!$H$1:$K$25,4,0)</f>
        <v>1</v>
      </c>
      <c r="N6946">
        <f t="shared" si="760"/>
        <v>1.6563999999999999E-5</v>
      </c>
      <c r="O6946">
        <f t="shared" si="761"/>
        <v>5.1797900000000001E-4</v>
      </c>
      <c r="P6946">
        <f t="shared" si="762"/>
        <v>1.57465616E-2</v>
      </c>
      <c r="Q6946" t="str">
        <f>VLOOKUP(VLOOKUP(C6946,Mapping!$A$1:$C$17,3,0),Mapping!$E$1:$F$6,2,0)</f>
        <v>Vùng 02</v>
      </c>
    </row>
    <row r="6947" spans="1:17" x14ac:dyDescent="0.3">
      <c r="A6947" s="33">
        <v>44865</v>
      </c>
      <c r="B6947">
        <v>2870</v>
      </c>
      <c r="C6947">
        <v>23</v>
      </c>
      <c r="D6947" s="38" t="s">
        <v>77</v>
      </c>
      <c r="E6947" s="2" t="s">
        <v>41</v>
      </c>
      <c r="F6947">
        <v>620816</v>
      </c>
      <c r="G6947" s="44">
        <f t="shared" si="756"/>
        <v>44562</v>
      </c>
      <c r="H6947" s="50">
        <f t="shared" si="757"/>
        <v>304</v>
      </c>
      <c r="I6947" s="50">
        <f t="shared" si="758"/>
        <v>46069224</v>
      </c>
      <c r="J6947" s="46">
        <v>1515435</v>
      </c>
      <c r="K6947" s="2" t="s">
        <v>34</v>
      </c>
      <c r="L6947" s="52" t="str">
        <f t="shared" si="759"/>
        <v>20221031VND</v>
      </c>
      <c r="M6947">
        <f>VLOOKUP(L6947,Mapping!$H$1:$K$25,4,0)</f>
        <v>1</v>
      </c>
      <c r="N6947">
        <f t="shared" si="760"/>
        <v>6.2081599999999995E-4</v>
      </c>
      <c r="O6947">
        <f t="shared" si="761"/>
        <v>1.5154350000000001E-3</v>
      </c>
      <c r="P6947">
        <f t="shared" si="762"/>
        <v>4.6069223999999999E-2</v>
      </c>
      <c r="Q6947" t="str">
        <f>VLOOKUP(VLOOKUP(C6947,Mapping!$A$1:$C$17,3,0),Mapping!$E$1:$F$6,2,0)</f>
        <v>Vùng 02</v>
      </c>
    </row>
    <row r="6948" spans="1:17" x14ac:dyDescent="0.3">
      <c r="A6948" s="33">
        <v>44865</v>
      </c>
      <c r="B6948">
        <v>2870</v>
      </c>
      <c r="C6948">
        <v>34</v>
      </c>
      <c r="D6948" s="38" t="s">
        <v>77</v>
      </c>
      <c r="E6948" s="2" t="s">
        <v>41</v>
      </c>
      <c r="F6948">
        <v>2880622</v>
      </c>
      <c r="G6948" s="44">
        <f t="shared" si="756"/>
        <v>44562</v>
      </c>
      <c r="H6948" s="50">
        <f t="shared" si="757"/>
        <v>304</v>
      </c>
      <c r="I6948" s="50">
        <f t="shared" si="758"/>
        <v>141426089.59999999</v>
      </c>
      <c r="J6948" s="46">
        <v>4652174</v>
      </c>
      <c r="K6948" s="2" t="s">
        <v>34</v>
      </c>
      <c r="L6948" s="52" t="str">
        <f t="shared" si="759"/>
        <v>20221031VND</v>
      </c>
      <c r="M6948">
        <f>VLOOKUP(L6948,Mapping!$H$1:$K$25,4,0)</f>
        <v>1</v>
      </c>
      <c r="N6948">
        <f t="shared" si="760"/>
        <v>2.8806219999999998E-3</v>
      </c>
      <c r="O6948">
        <f t="shared" si="761"/>
        <v>4.6521740000000002E-3</v>
      </c>
      <c r="P6948">
        <f t="shared" si="762"/>
        <v>0.1414260896</v>
      </c>
      <c r="Q6948" t="str">
        <f>VLOOKUP(VLOOKUP(C6948,Mapping!$A$1:$C$17,3,0),Mapping!$E$1:$F$6,2,0)</f>
        <v>Vùng 02</v>
      </c>
    </row>
    <row r="6949" spans="1:17" x14ac:dyDescent="0.3">
      <c r="A6949" s="33">
        <v>44865</v>
      </c>
      <c r="B6949">
        <v>2872</v>
      </c>
      <c r="C6949">
        <v>40</v>
      </c>
      <c r="D6949" s="38" t="s">
        <v>77</v>
      </c>
      <c r="E6949" s="2" t="s">
        <v>41</v>
      </c>
      <c r="F6949">
        <v>8912545</v>
      </c>
      <c r="G6949" s="44">
        <f t="shared" si="756"/>
        <v>44562</v>
      </c>
      <c r="H6949" s="50">
        <f t="shared" si="757"/>
        <v>304</v>
      </c>
      <c r="I6949" s="50">
        <f t="shared" si="758"/>
        <v>281249217.60000002</v>
      </c>
      <c r="J6949" s="46">
        <v>9251619</v>
      </c>
      <c r="K6949" s="2" t="s">
        <v>34</v>
      </c>
      <c r="L6949" s="52" t="str">
        <f t="shared" si="759"/>
        <v>20221031VND</v>
      </c>
      <c r="M6949">
        <f>VLOOKUP(L6949,Mapping!$H$1:$K$25,4,0)</f>
        <v>1</v>
      </c>
      <c r="N6949">
        <f t="shared" si="760"/>
        <v>8.9125449999999991E-3</v>
      </c>
      <c r="O6949">
        <f t="shared" si="761"/>
        <v>9.2516190000000009E-3</v>
      </c>
      <c r="P6949">
        <f t="shared" si="762"/>
        <v>0.28124921760000005</v>
      </c>
      <c r="Q6949" t="str">
        <f>VLOOKUP(VLOOKUP(C6949,Mapping!$A$1:$C$17,3,0),Mapping!$E$1:$F$6,2,0)</f>
        <v>Vùng 01</v>
      </c>
    </row>
    <row r="6950" spans="1:17" x14ac:dyDescent="0.3">
      <c r="A6950" s="33">
        <v>44865</v>
      </c>
      <c r="B6950">
        <v>2872</v>
      </c>
      <c r="C6950">
        <v>40</v>
      </c>
      <c r="D6950" s="38" t="s">
        <v>77</v>
      </c>
      <c r="E6950" s="2" t="s">
        <v>41</v>
      </c>
      <c r="F6950">
        <v>6515220</v>
      </c>
      <c r="G6950" s="44">
        <f t="shared" si="756"/>
        <v>44562</v>
      </c>
      <c r="H6950" s="50">
        <f t="shared" si="757"/>
        <v>304</v>
      </c>
      <c r="I6950" s="50">
        <f t="shared" si="758"/>
        <v>214689451.20000002</v>
      </c>
      <c r="J6950" s="46">
        <v>7062153</v>
      </c>
      <c r="K6950" s="2" t="s">
        <v>34</v>
      </c>
      <c r="L6950" s="52" t="str">
        <f t="shared" si="759"/>
        <v>20221031VND</v>
      </c>
      <c r="M6950">
        <f>VLOOKUP(L6950,Mapping!$H$1:$K$25,4,0)</f>
        <v>1</v>
      </c>
      <c r="N6950">
        <f t="shared" si="760"/>
        <v>6.5152200000000004E-3</v>
      </c>
      <c r="O6950">
        <f t="shared" si="761"/>
        <v>7.0621529999999998E-3</v>
      </c>
      <c r="P6950">
        <f t="shared" si="762"/>
        <v>0.21468945120000002</v>
      </c>
      <c r="Q6950" t="str">
        <f>VLOOKUP(VLOOKUP(C6950,Mapping!$A$1:$C$17,3,0),Mapping!$E$1:$F$6,2,0)</f>
        <v>Vùng 01</v>
      </c>
    </row>
    <row r="6951" spans="1:17" x14ac:dyDescent="0.3">
      <c r="A6951" s="33">
        <v>44865</v>
      </c>
      <c r="B6951">
        <v>2872</v>
      </c>
      <c r="C6951">
        <v>12</v>
      </c>
      <c r="D6951" s="38" t="s">
        <v>77</v>
      </c>
      <c r="E6951" s="2" t="s">
        <v>41</v>
      </c>
      <c r="F6951">
        <v>817488</v>
      </c>
      <c r="G6951" s="44">
        <f t="shared" si="756"/>
        <v>44562</v>
      </c>
      <c r="H6951" s="50">
        <f t="shared" si="757"/>
        <v>304</v>
      </c>
      <c r="I6951" s="50">
        <f t="shared" si="758"/>
        <v>39580222.399999999</v>
      </c>
      <c r="J6951" s="46">
        <v>1301981</v>
      </c>
      <c r="K6951" s="2" t="s">
        <v>34</v>
      </c>
      <c r="L6951" s="52" t="str">
        <f t="shared" si="759"/>
        <v>20221031VND</v>
      </c>
      <c r="M6951">
        <f>VLOOKUP(L6951,Mapping!$H$1:$K$25,4,0)</f>
        <v>1</v>
      </c>
      <c r="N6951">
        <f t="shared" si="760"/>
        <v>8.17488E-4</v>
      </c>
      <c r="O6951">
        <f t="shared" si="761"/>
        <v>1.301981E-3</v>
      </c>
      <c r="P6951">
        <f t="shared" si="762"/>
        <v>3.9580222399999997E-2</v>
      </c>
      <c r="Q6951" t="str">
        <f>VLOOKUP(VLOOKUP(C6951,Mapping!$A$1:$C$17,3,0),Mapping!$E$1:$F$6,2,0)</f>
        <v>Vùng 03</v>
      </c>
    </row>
    <row r="6952" spans="1:17" x14ac:dyDescent="0.3">
      <c r="A6952" s="33">
        <v>44865</v>
      </c>
      <c r="B6952">
        <v>2873</v>
      </c>
      <c r="C6952">
        <v>20</v>
      </c>
      <c r="D6952" s="38" t="s">
        <v>77</v>
      </c>
      <c r="E6952" s="2" t="s">
        <v>41</v>
      </c>
      <c r="F6952">
        <v>609036</v>
      </c>
      <c r="G6952" s="44">
        <f t="shared" si="756"/>
        <v>44562</v>
      </c>
      <c r="H6952" s="50">
        <f t="shared" si="757"/>
        <v>304</v>
      </c>
      <c r="I6952" s="50">
        <f t="shared" si="758"/>
        <v>18968748.800000001</v>
      </c>
      <c r="J6952" s="46">
        <v>623972</v>
      </c>
      <c r="K6952" s="2" t="s">
        <v>34</v>
      </c>
      <c r="L6952" s="52" t="str">
        <f t="shared" si="759"/>
        <v>20221031VND</v>
      </c>
      <c r="M6952">
        <f>VLOOKUP(L6952,Mapping!$H$1:$K$25,4,0)</f>
        <v>1</v>
      </c>
      <c r="N6952">
        <f t="shared" si="760"/>
        <v>6.0903599999999997E-4</v>
      </c>
      <c r="O6952">
        <f t="shared" si="761"/>
        <v>6.2397199999999998E-4</v>
      </c>
      <c r="P6952">
        <f t="shared" si="762"/>
        <v>1.8968748800000001E-2</v>
      </c>
      <c r="Q6952" t="str">
        <f>VLOOKUP(VLOOKUP(C6952,Mapping!$A$1:$C$17,3,0),Mapping!$E$1:$F$6,2,0)</f>
        <v>Vùng 02</v>
      </c>
    </row>
    <row r="6953" spans="1:17" x14ac:dyDescent="0.3">
      <c r="A6953" s="33">
        <v>44865</v>
      </c>
      <c r="B6953">
        <v>2873</v>
      </c>
      <c r="C6953">
        <v>34</v>
      </c>
      <c r="D6953" s="38" t="s">
        <v>77</v>
      </c>
      <c r="E6953" s="2" t="s">
        <v>41</v>
      </c>
      <c r="F6953">
        <v>8232341</v>
      </c>
      <c r="G6953" s="44">
        <f t="shared" si="756"/>
        <v>44562</v>
      </c>
      <c r="H6953" s="50">
        <f t="shared" si="757"/>
        <v>304</v>
      </c>
      <c r="I6953" s="50">
        <f t="shared" si="758"/>
        <v>291854348.80000001</v>
      </c>
      <c r="J6953" s="46">
        <v>9600472</v>
      </c>
      <c r="K6953" s="2" t="s">
        <v>34</v>
      </c>
      <c r="L6953" s="52" t="str">
        <f t="shared" si="759"/>
        <v>20221031VND</v>
      </c>
      <c r="M6953">
        <f>VLOOKUP(L6953,Mapping!$H$1:$K$25,4,0)</f>
        <v>1</v>
      </c>
      <c r="N6953">
        <f t="shared" si="760"/>
        <v>8.2323410000000007E-3</v>
      </c>
      <c r="O6953">
        <f t="shared" si="761"/>
        <v>9.6004720000000005E-3</v>
      </c>
      <c r="P6953">
        <f t="shared" si="762"/>
        <v>0.2918543488</v>
      </c>
      <c r="Q6953" t="str">
        <f>VLOOKUP(VLOOKUP(C6953,Mapping!$A$1:$C$17,3,0),Mapping!$E$1:$F$6,2,0)</f>
        <v>Vùng 02</v>
      </c>
    </row>
    <row r="6954" spans="1:17" x14ac:dyDescent="0.3">
      <c r="A6954" s="33">
        <v>44865</v>
      </c>
      <c r="B6954">
        <v>2873</v>
      </c>
      <c r="C6954">
        <v>34</v>
      </c>
      <c r="D6954" s="38" t="s">
        <v>77</v>
      </c>
      <c r="E6954" s="2" t="s">
        <v>41</v>
      </c>
      <c r="F6954">
        <v>7094059</v>
      </c>
      <c r="G6954" s="44">
        <f t="shared" si="756"/>
        <v>44562</v>
      </c>
      <c r="H6954" s="50">
        <f t="shared" si="757"/>
        <v>304</v>
      </c>
      <c r="I6954" s="50">
        <f t="shared" si="758"/>
        <v>283304744</v>
      </c>
      <c r="J6954" s="46">
        <v>9319235</v>
      </c>
      <c r="K6954" s="2" t="s">
        <v>34</v>
      </c>
      <c r="L6954" s="52" t="str">
        <f t="shared" si="759"/>
        <v>20221031VND</v>
      </c>
      <c r="M6954">
        <f>VLOOKUP(L6954,Mapping!$H$1:$K$25,4,0)</f>
        <v>1</v>
      </c>
      <c r="N6954">
        <f t="shared" si="760"/>
        <v>7.0940589999999998E-3</v>
      </c>
      <c r="O6954">
        <f t="shared" si="761"/>
        <v>9.3192350000000004E-3</v>
      </c>
      <c r="P6954">
        <f t="shared" si="762"/>
        <v>0.283304744</v>
      </c>
      <c r="Q6954" t="str">
        <f>VLOOKUP(VLOOKUP(C6954,Mapping!$A$1:$C$17,3,0),Mapping!$E$1:$F$6,2,0)</f>
        <v>Vùng 02</v>
      </c>
    </row>
    <row r="6955" spans="1:17" x14ac:dyDescent="0.3">
      <c r="A6955" s="33">
        <v>44865</v>
      </c>
      <c r="B6955">
        <v>2874</v>
      </c>
      <c r="C6955">
        <v>43</v>
      </c>
      <c r="D6955" s="38" t="s">
        <v>77</v>
      </c>
      <c r="E6955" s="2" t="s">
        <v>41</v>
      </c>
      <c r="F6955">
        <v>3253187</v>
      </c>
      <c r="G6955" s="44">
        <f t="shared" si="756"/>
        <v>44562</v>
      </c>
      <c r="H6955" s="50">
        <f t="shared" si="757"/>
        <v>304</v>
      </c>
      <c r="I6955" s="50">
        <f t="shared" si="758"/>
        <v>91356620.799999997</v>
      </c>
      <c r="J6955" s="46">
        <v>3005152</v>
      </c>
      <c r="K6955" s="2" t="s">
        <v>34</v>
      </c>
      <c r="L6955" s="52" t="str">
        <f t="shared" si="759"/>
        <v>20221031VND</v>
      </c>
      <c r="M6955">
        <f>VLOOKUP(L6955,Mapping!$H$1:$K$25,4,0)</f>
        <v>1</v>
      </c>
      <c r="N6955">
        <f t="shared" si="760"/>
        <v>3.2531869999999998E-3</v>
      </c>
      <c r="O6955">
        <f t="shared" si="761"/>
        <v>3.0051520000000001E-3</v>
      </c>
      <c r="P6955">
        <f t="shared" si="762"/>
        <v>9.1356620799999996E-2</v>
      </c>
      <c r="Q6955" t="str">
        <f>VLOOKUP(VLOOKUP(C6955,Mapping!$A$1:$C$17,3,0),Mapping!$E$1:$F$6,2,0)</f>
        <v>Vùng 04</v>
      </c>
    </row>
    <row r="6956" spans="1:17" x14ac:dyDescent="0.3">
      <c r="A6956" s="33">
        <v>44865</v>
      </c>
      <c r="B6956">
        <v>2874</v>
      </c>
      <c r="C6956">
        <v>43</v>
      </c>
      <c r="D6956" s="38" t="s">
        <v>77</v>
      </c>
      <c r="E6956" s="2" t="s">
        <v>41</v>
      </c>
      <c r="F6956">
        <v>7143912</v>
      </c>
      <c r="G6956" s="44">
        <f t="shared" si="756"/>
        <v>44562</v>
      </c>
      <c r="H6956" s="50">
        <f t="shared" si="757"/>
        <v>304</v>
      </c>
      <c r="I6956" s="50">
        <f t="shared" si="758"/>
        <v>279302796.80000001</v>
      </c>
      <c r="J6956" s="46">
        <v>9187592</v>
      </c>
      <c r="K6956" s="2" t="s">
        <v>34</v>
      </c>
      <c r="L6956" s="52" t="str">
        <f t="shared" si="759"/>
        <v>20221031VND</v>
      </c>
      <c r="M6956">
        <f>VLOOKUP(L6956,Mapping!$H$1:$K$25,4,0)</f>
        <v>1</v>
      </c>
      <c r="N6956">
        <f t="shared" si="760"/>
        <v>7.1439119999999997E-3</v>
      </c>
      <c r="O6956">
        <f t="shared" si="761"/>
        <v>9.1875919999999996E-3</v>
      </c>
      <c r="P6956">
        <f t="shared" si="762"/>
        <v>0.27930279680000003</v>
      </c>
      <c r="Q6956" t="str">
        <f>VLOOKUP(VLOOKUP(C6956,Mapping!$A$1:$C$17,3,0),Mapping!$E$1:$F$6,2,0)</f>
        <v>Vùng 04</v>
      </c>
    </row>
    <row r="6957" spans="1:17" x14ac:dyDescent="0.3">
      <c r="A6957" s="33">
        <v>44865</v>
      </c>
      <c r="B6957">
        <v>2874</v>
      </c>
      <c r="C6957">
        <v>43</v>
      </c>
      <c r="D6957" s="38" t="s">
        <v>77</v>
      </c>
      <c r="E6957" s="2" t="s">
        <v>41</v>
      </c>
      <c r="F6957">
        <v>529640</v>
      </c>
      <c r="G6957" s="44">
        <f t="shared" si="756"/>
        <v>44562</v>
      </c>
      <c r="H6957" s="50">
        <f t="shared" si="757"/>
        <v>304</v>
      </c>
      <c r="I6957" s="50">
        <f t="shared" si="758"/>
        <v>44946673.600000001</v>
      </c>
      <c r="J6957" s="46">
        <v>1478509</v>
      </c>
      <c r="K6957" s="2" t="s">
        <v>34</v>
      </c>
      <c r="L6957" s="52" t="str">
        <f t="shared" si="759"/>
        <v>20221031VND</v>
      </c>
      <c r="M6957">
        <f>VLOOKUP(L6957,Mapping!$H$1:$K$25,4,0)</f>
        <v>1</v>
      </c>
      <c r="N6957">
        <f t="shared" si="760"/>
        <v>5.2963999999999995E-4</v>
      </c>
      <c r="O6957">
        <f t="shared" si="761"/>
        <v>1.478509E-3</v>
      </c>
      <c r="P6957">
        <f t="shared" si="762"/>
        <v>4.4946673600000001E-2</v>
      </c>
      <c r="Q6957" t="str">
        <f>VLOOKUP(VLOOKUP(C6957,Mapping!$A$1:$C$17,3,0),Mapping!$E$1:$F$6,2,0)</f>
        <v>Vùng 04</v>
      </c>
    </row>
    <row r="6958" spans="1:17" x14ac:dyDescent="0.3">
      <c r="A6958" s="33">
        <v>44865</v>
      </c>
      <c r="B6958">
        <v>2874</v>
      </c>
      <c r="C6958">
        <v>26</v>
      </c>
      <c r="D6958" s="38" t="s">
        <v>77</v>
      </c>
      <c r="E6958" s="2" t="s">
        <v>41</v>
      </c>
      <c r="F6958">
        <v>8588672</v>
      </c>
      <c r="G6958" s="44">
        <f t="shared" si="756"/>
        <v>44562</v>
      </c>
      <c r="H6958" s="50">
        <f t="shared" si="757"/>
        <v>304</v>
      </c>
      <c r="I6958" s="50">
        <f t="shared" si="758"/>
        <v>186743430.40000001</v>
      </c>
      <c r="J6958" s="46">
        <v>6142876</v>
      </c>
      <c r="K6958" s="2" t="s">
        <v>34</v>
      </c>
      <c r="L6958" s="52" t="str">
        <f t="shared" si="759"/>
        <v>20221031VND</v>
      </c>
      <c r="M6958">
        <f>VLOOKUP(L6958,Mapping!$H$1:$K$25,4,0)</f>
        <v>1</v>
      </c>
      <c r="N6958">
        <f t="shared" si="760"/>
        <v>8.5886720000000003E-3</v>
      </c>
      <c r="O6958">
        <f t="shared" si="761"/>
        <v>6.1428760000000002E-3</v>
      </c>
      <c r="P6958">
        <f t="shared" si="762"/>
        <v>0.18674343039999999</v>
      </c>
      <c r="Q6958" t="str">
        <f>VLOOKUP(VLOOKUP(C6958,Mapping!$A$1:$C$17,3,0),Mapping!$E$1:$F$6,2,0)</f>
        <v>Vùng 04</v>
      </c>
    </row>
    <row r="6959" spans="1:17" x14ac:dyDescent="0.3">
      <c r="A6959" s="33">
        <v>44865</v>
      </c>
      <c r="B6959">
        <v>2875</v>
      </c>
      <c r="C6959">
        <v>45</v>
      </c>
      <c r="D6959" s="38" t="s">
        <v>77</v>
      </c>
      <c r="E6959" s="2" t="s">
        <v>41</v>
      </c>
      <c r="F6959">
        <v>1751444</v>
      </c>
      <c r="G6959" s="44">
        <f t="shared" si="756"/>
        <v>44562</v>
      </c>
      <c r="H6959" s="50">
        <f t="shared" si="757"/>
        <v>304</v>
      </c>
      <c r="I6959" s="50">
        <f t="shared" si="758"/>
        <v>52542721.600000001</v>
      </c>
      <c r="J6959" s="46">
        <v>1728379</v>
      </c>
      <c r="K6959" s="2" t="s">
        <v>34</v>
      </c>
      <c r="L6959" s="52" t="str">
        <f t="shared" si="759"/>
        <v>20221031VND</v>
      </c>
      <c r="M6959">
        <f>VLOOKUP(L6959,Mapping!$H$1:$K$25,4,0)</f>
        <v>1</v>
      </c>
      <c r="N6959">
        <f t="shared" si="760"/>
        <v>1.751444E-3</v>
      </c>
      <c r="O6959">
        <f t="shared" si="761"/>
        <v>1.7283789999999999E-3</v>
      </c>
      <c r="P6959">
        <f t="shared" si="762"/>
        <v>5.2542721600000002E-2</v>
      </c>
      <c r="Q6959" t="str">
        <f>VLOOKUP(VLOOKUP(C6959,Mapping!$A$1:$C$17,3,0),Mapping!$E$1:$F$6,2,0)</f>
        <v>Vùng 02</v>
      </c>
    </row>
    <row r="6960" spans="1:17" x14ac:dyDescent="0.3">
      <c r="A6960" s="33">
        <v>44865</v>
      </c>
      <c r="B6960">
        <v>2875</v>
      </c>
      <c r="C6960">
        <v>45</v>
      </c>
      <c r="D6960" s="38" t="s">
        <v>77</v>
      </c>
      <c r="E6960" s="2" t="s">
        <v>41</v>
      </c>
      <c r="F6960">
        <v>1686007</v>
      </c>
      <c r="G6960" s="44">
        <f t="shared" si="756"/>
        <v>44562</v>
      </c>
      <c r="H6960" s="50">
        <f t="shared" si="757"/>
        <v>304</v>
      </c>
      <c r="I6960" s="50">
        <f t="shared" si="758"/>
        <v>10189411.200000001</v>
      </c>
      <c r="J6960" s="46">
        <v>335178</v>
      </c>
      <c r="K6960" s="2" t="s">
        <v>34</v>
      </c>
      <c r="L6960" s="52" t="str">
        <f t="shared" si="759"/>
        <v>20221031VND</v>
      </c>
      <c r="M6960">
        <f>VLOOKUP(L6960,Mapping!$H$1:$K$25,4,0)</f>
        <v>1</v>
      </c>
      <c r="N6960">
        <f t="shared" si="760"/>
        <v>1.686007E-3</v>
      </c>
      <c r="O6960">
        <f t="shared" si="761"/>
        <v>3.35178E-4</v>
      </c>
      <c r="P6960">
        <f t="shared" si="762"/>
        <v>1.0189411200000002E-2</v>
      </c>
      <c r="Q6960" t="str">
        <f>VLOOKUP(VLOOKUP(C6960,Mapping!$A$1:$C$17,3,0),Mapping!$E$1:$F$6,2,0)</f>
        <v>Vùng 02</v>
      </c>
    </row>
    <row r="6961" spans="1:17" x14ac:dyDescent="0.3">
      <c r="A6961" s="33">
        <v>44865</v>
      </c>
      <c r="B6961">
        <v>2875</v>
      </c>
      <c r="C6961">
        <v>34</v>
      </c>
      <c r="D6961" s="38" t="s">
        <v>77</v>
      </c>
      <c r="E6961" s="2" t="s">
        <v>41</v>
      </c>
      <c r="F6961">
        <v>149112</v>
      </c>
      <c r="G6961" s="44">
        <f t="shared" si="756"/>
        <v>44562</v>
      </c>
      <c r="H6961" s="50">
        <f t="shared" si="757"/>
        <v>304</v>
      </c>
      <c r="I6961" s="50">
        <f t="shared" si="758"/>
        <v>13114499.200000001</v>
      </c>
      <c r="J6961" s="46">
        <v>431398</v>
      </c>
      <c r="K6961" s="2" t="s">
        <v>34</v>
      </c>
      <c r="L6961" s="52" t="str">
        <f t="shared" si="759"/>
        <v>20221031VND</v>
      </c>
      <c r="M6961">
        <f>VLOOKUP(L6961,Mapping!$H$1:$K$25,4,0)</f>
        <v>1</v>
      </c>
      <c r="N6961">
        <f t="shared" si="760"/>
        <v>1.4911199999999999E-4</v>
      </c>
      <c r="O6961">
        <f t="shared" si="761"/>
        <v>4.3139799999999999E-4</v>
      </c>
      <c r="P6961">
        <f t="shared" si="762"/>
        <v>1.3114499200000001E-2</v>
      </c>
      <c r="Q6961" t="str">
        <f>VLOOKUP(VLOOKUP(C6961,Mapping!$A$1:$C$17,3,0),Mapping!$E$1:$F$6,2,0)</f>
        <v>Vùng 02</v>
      </c>
    </row>
    <row r="6962" spans="1:17" x14ac:dyDescent="0.3">
      <c r="A6962" s="33">
        <v>44865</v>
      </c>
      <c r="B6962">
        <v>2876</v>
      </c>
      <c r="C6962">
        <v>20</v>
      </c>
      <c r="D6962" s="38" t="s">
        <v>77</v>
      </c>
      <c r="E6962" s="2" t="s">
        <v>41</v>
      </c>
      <c r="F6962">
        <v>1083836</v>
      </c>
      <c r="G6962" s="44">
        <f t="shared" si="756"/>
        <v>44562</v>
      </c>
      <c r="H6962" s="50">
        <f t="shared" si="757"/>
        <v>304</v>
      </c>
      <c r="I6962" s="50">
        <f t="shared" si="758"/>
        <v>13791233.6</v>
      </c>
      <c r="J6962" s="46">
        <v>453659</v>
      </c>
      <c r="K6962" s="2" t="s">
        <v>34</v>
      </c>
      <c r="L6962" s="52" t="str">
        <f t="shared" si="759"/>
        <v>20221031VND</v>
      </c>
      <c r="M6962">
        <f>VLOOKUP(L6962,Mapping!$H$1:$K$25,4,0)</f>
        <v>1</v>
      </c>
      <c r="N6962">
        <f t="shared" si="760"/>
        <v>1.0838359999999999E-3</v>
      </c>
      <c r="O6962">
        <f t="shared" si="761"/>
        <v>4.5365899999999997E-4</v>
      </c>
      <c r="P6962">
        <f t="shared" si="762"/>
        <v>1.3791233599999999E-2</v>
      </c>
      <c r="Q6962" t="str">
        <f>VLOOKUP(VLOOKUP(C6962,Mapping!$A$1:$C$17,3,0),Mapping!$E$1:$F$6,2,0)</f>
        <v>Vùng 02</v>
      </c>
    </row>
    <row r="6963" spans="1:17" x14ac:dyDescent="0.3">
      <c r="A6963" s="33">
        <v>44865</v>
      </c>
      <c r="B6963">
        <v>2877</v>
      </c>
      <c r="C6963">
        <v>34</v>
      </c>
      <c r="D6963" s="38" t="s">
        <v>77</v>
      </c>
      <c r="E6963" s="2" t="s">
        <v>41</v>
      </c>
      <c r="F6963">
        <v>508149</v>
      </c>
      <c r="G6963" s="44">
        <f t="shared" si="756"/>
        <v>44562</v>
      </c>
      <c r="H6963" s="50">
        <f t="shared" si="757"/>
        <v>304</v>
      </c>
      <c r="I6963" s="50">
        <f t="shared" si="758"/>
        <v>47379008</v>
      </c>
      <c r="J6963" s="46">
        <v>1558520</v>
      </c>
      <c r="K6963" s="2" t="s">
        <v>34</v>
      </c>
      <c r="L6963" s="52" t="str">
        <f t="shared" si="759"/>
        <v>20221031VND</v>
      </c>
      <c r="M6963">
        <f>VLOOKUP(L6963,Mapping!$H$1:$K$25,4,0)</f>
        <v>1</v>
      </c>
      <c r="N6963">
        <f t="shared" si="760"/>
        <v>5.0814899999999995E-4</v>
      </c>
      <c r="O6963">
        <f t="shared" si="761"/>
        <v>1.5585200000000001E-3</v>
      </c>
      <c r="P6963">
        <f t="shared" si="762"/>
        <v>4.7379008E-2</v>
      </c>
      <c r="Q6963" t="str">
        <f>VLOOKUP(VLOOKUP(C6963,Mapping!$A$1:$C$17,3,0),Mapping!$E$1:$F$6,2,0)</f>
        <v>Vùng 02</v>
      </c>
    </row>
    <row r="6964" spans="1:17" x14ac:dyDescent="0.3">
      <c r="A6964" s="33">
        <v>44865</v>
      </c>
      <c r="B6964">
        <v>2878</v>
      </c>
      <c r="C6964">
        <v>24</v>
      </c>
      <c r="D6964" s="38" t="s">
        <v>77</v>
      </c>
      <c r="E6964" s="2" t="s">
        <v>41</v>
      </c>
      <c r="F6964">
        <v>531670</v>
      </c>
      <c r="G6964" s="44">
        <f t="shared" si="756"/>
        <v>44562</v>
      </c>
      <c r="H6964" s="50">
        <f t="shared" si="757"/>
        <v>304</v>
      </c>
      <c r="I6964" s="50">
        <f t="shared" si="758"/>
        <v>5211867.2</v>
      </c>
      <c r="J6964" s="46">
        <v>171443</v>
      </c>
      <c r="K6964" s="2" t="s">
        <v>34</v>
      </c>
      <c r="L6964" s="52" t="str">
        <f t="shared" si="759"/>
        <v>20221031VND</v>
      </c>
      <c r="M6964">
        <f>VLOOKUP(L6964,Mapping!$H$1:$K$25,4,0)</f>
        <v>1</v>
      </c>
      <c r="N6964">
        <f t="shared" si="760"/>
        <v>5.3167000000000004E-4</v>
      </c>
      <c r="O6964">
        <f t="shared" si="761"/>
        <v>1.7144299999999999E-4</v>
      </c>
      <c r="P6964">
        <f t="shared" si="762"/>
        <v>5.2118672000000003E-3</v>
      </c>
      <c r="Q6964" t="str">
        <f>VLOOKUP(VLOOKUP(C6964,Mapping!$A$1:$C$17,3,0),Mapping!$E$1:$F$6,2,0)</f>
        <v>Vùng 04</v>
      </c>
    </row>
    <row r="6965" spans="1:17" x14ac:dyDescent="0.3">
      <c r="A6965" s="33">
        <v>44865</v>
      </c>
      <c r="B6965">
        <v>2881</v>
      </c>
      <c r="C6965">
        <v>11</v>
      </c>
      <c r="D6965" s="38" t="s">
        <v>77</v>
      </c>
      <c r="E6965" s="2" t="s">
        <v>41</v>
      </c>
      <c r="F6965">
        <v>345177</v>
      </c>
      <c r="G6965" s="44">
        <f t="shared" si="756"/>
        <v>44562</v>
      </c>
      <c r="H6965" s="50">
        <f t="shared" si="757"/>
        <v>304</v>
      </c>
      <c r="I6965" s="50">
        <f t="shared" si="758"/>
        <v>5047190.3999999994</v>
      </c>
      <c r="J6965" s="46">
        <v>166026</v>
      </c>
      <c r="K6965" s="2" t="s">
        <v>34</v>
      </c>
      <c r="L6965" s="52" t="str">
        <f t="shared" si="759"/>
        <v>20221031VND</v>
      </c>
      <c r="M6965">
        <f>VLOOKUP(L6965,Mapping!$H$1:$K$25,4,0)</f>
        <v>1</v>
      </c>
      <c r="N6965">
        <f t="shared" si="760"/>
        <v>3.4517700000000001E-4</v>
      </c>
      <c r="O6965">
        <f t="shared" si="761"/>
        <v>1.66026E-4</v>
      </c>
      <c r="P6965">
        <f t="shared" si="762"/>
        <v>5.0471903999999993E-3</v>
      </c>
      <c r="Q6965" t="str">
        <f>VLOOKUP(VLOOKUP(C6965,Mapping!$A$1:$C$17,3,0),Mapping!$E$1:$F$6,2,0)</f>
        <v>Vùng 01</v>
      </c>
    </row>
    <row r="6966" spans="1:17" x14ac:dyDescent="0.3">
      <c r="A6966" s="33">
        <v>44865</v>
      </c>
      <c r="B6966">
        <v>2886</v>
      </c>
      <c r="C6966">
        <v>43</v>
      </c>
      <c r="D6966" s="38" t="s">
        <v>77</v>
      </c>
      <c r="E6966" s="2" t="s">
        <v>41</v>
      </c>
      <c r="F6966">
        <v>1333507</v>
      </c>
      <c r="G6966" s="44">
        <f t="shared" si="756"/>
        <v>44562</v>
      </c>
      <c r="H6966" s="50">
        <f t="shared" si="757"/>
        <v>304</v>
      </c>
      <c r="I6966" s="50">
        <f t="shared" si="758"/>
        <v>5158849.6000000006</v>
      </c>
      <c r="J6966" s="46">
        <v>169699</v>
      </c>
      <c r="K6966" s="2" t="s">
        <v>34</v>
      </c>
      <c r="L6966" s="52" t="str">
        <f t="shared" si="759"/>
        <v>20221031VND</v>
      </c>
      <c r="M6966">
        <f>VLOOKUP(L6966,Mapping!$H$1:$K$25,4,0)</f>
        <v>1</v>
      </c>
      <c r="N6966">
        <f t="shared" si="760"/>
        <v>1.3335070000000001E-3</v>
      </c>
      <c r="O6966">
        <f t="shared" si="761"/>
        <v>1.6969899999999999E-4</v>
      </c>
      <c r="P6966">
        <f t="shared" si="762"/>
        <v>5.1588496000000003E-3</v>
      </c>
      <c r="Q6966" t="str">
        <f>VLOOKUP(VLOOKUP(C6966,Mapping!$A$1:$C$17,3,0),Mapping!$E$1:$F$6,2,0)</f>
        <v>Vùng 04</v>
      </c>
    </row>
    <row r="6967" spans="1:17" x14ac:dyDescent="0.3">
      <c r="A6967" s="33">
        <v>44865</v>
      </c>
      <c r="B6967">
        <v>2888</v>
      </c>
      <c r="C6967">
        <v>40</v>
      </c>
      <c r="D6967" s="38" t="s">
        <v>77</v>
      </c>
      <c r="E6967" s="2" t="s">
        <v>41</v>
      </c>
      <c r="F6967">
        <v>1266192</v>
      </c>
      <c r="G6967" s="44">
        <f t="shared" si="756"/>
        <v>44562</v>
      </c>
      <c r="H6967" s="50">
        <f t="shared" si="757"/>
        <v>304</v>
      </c>
      <c r="I6967" s="50">
        <f t="shared" si="758"/>
        <v>37875755.200000003</v>
      </c>
      <c r="J6967" s="46">
        <v>1245913</v>
      </c>
      <c r="K6967" s="2" t="s">
        <v>34</v>
      </c>
      <c r="L6967" s="52" t="str">
        <f t="shared" si="759"/>
        <v>20221031VND</v>
      </c>
      <c r="M6967">
        <f>VLOOKUP(L6967,Mapping!$H$1:$K$25,4,0)</f>
        <v>1</v>
      </c>
      <c r="N6967">
        <f t="shared" si="760"/>
        <v>1.266192E-3</v>
      </c>
      <c r="O6967">
        <f t="shared" si="761"/>
        <v>1.245913E-3</v>
      </c>
      <c r="P6967">
        <f t="shared" si="762"/>
        <v>3.78757552E-2</v>
      </c>
      <c r="Q6967" t="str">
        <f>VLOOKUP(VLOOKUP(C6967,Mapping!$A$1:$C$17,3,0),Mapping!$E$1:$F$6,2,0)</f>
        <v>Vùng 01</v>
      </c>
    </row>
    <row r="6968" spans="1:17" x14ac:dyDescent="0.3">
      <c r="A6968" s="33">
        <v>44865</v>
      </c>
      <c r="B6968">
        <v>2888</v>
      </c>
      <c r="C6968">
        <v>48</v>
      </c>
      <c r="D6968" s="38" t="s">
        <v>77</v>
      </c>
      <c r="E6968" s="2" t="s">
        <v>41</v>
      </c>
      <c r="F6968">
        <v>1526519</v>
      </c>
      <c r="G6968" s="44">
        <f t="shared" si="756"/>
        <v>44562</v>
      </c>
      <c r="H6968" s="50">
        <f t="shared" si="757"/>
        <v>304</v>
      </c>
      <c r="I6968" s="50">
        <f t="shared" si="758"/>
        <v>39439865.600000001</v>
      </c>
      <c r="J6968" s="46">
        <v>1297364</v>
      </c>
      <c r="K6968" s="2" t="s">
        <v>34</v>
      </c>
      <c r="L6968" s="52" t="str">
        <f t="shared" si="759"/>
        <v>20221031VND</v>
      </c>
      <c r="M6968">
        <f>VLOOKUP(L6968,Mapping!$H$1:$K$25,4,0)</f>
        <v>1</v>
      </c>
      <c r="N6968">
        <f t="shared" si="760"/>
        <v>1.5265190000000001E-3</v>
      </c>
      <c r="O6968">
        <f t="shared" si="761"/>
        <v>1.2973640000000001E-3</v>
      </c>
      <c r="P6968">
        <f t="shared" si="762"/>
        <v>3.9439865599999999E-2</v>
      </c>
      <c r="Q6968" t="str">
        <f>VLOOKUP(VLOOKUP(C6968,Mapping!$A$1:$C$17,3,0),Mapping!$E$1:$F$6,2,0)</f>
        <v>Vùng 01</v>
      </c>
    </row>
    <row r="6969" spans="1:17" x14ac:dyDescent="0.3">
      <c r="A6969" s="33">
        <v>44865</v>
      </c>
      <c r="B6969">
        <v>2888</v>
      </c>
      <c r="C6969">
        <v>11</v>
      </c>
      <c r="D6969" s="38" t="s">
        <v>77</v>
      </c>
      <c r="E6969" s="2" t="s">
        <v>41</v>
      </c>
      <c r="F6969">
        <v>837928</v>
      </c>
      <c r="G6969" s="44">
        <f t="shared" si="756"/>
        <v>44562</v>
      </c>
      <c r="H6969" s="50">
        <f t="shared" si="757"/>
        <v>304</v>
      </c>
      <c r="I6969" s="50">
        <f t="shared" si="758"/>
        <v>31838801.599999998</v>
      </c>
      <c r="J6969" s="46">
        <v>1047329</v>
      </c>
      <c r="K6969" s="2" t="s">
        <v>34</v>
      </c>
      <c r="L6969" s="52" t="str">
        <f t="shared" si="759"/>
        <v>20221031VND</v>
      </c>
      <c r="M6969">
        <f>VLOOKUP(L6969,Mapping!$H$1:$K$25,4,0)</f>
        <v>1</v>
      </c>
      <c r="N6969">
        <f t="shared" si="760"/>
        <v>8.3792800000000005E-4</v>
      </c>
      <c r="O6969">
        <f t="shared" si="761"/>
        <v>1.0473290000000001E-3</v>
      </c>
      <c r="P6969">
        <f t="shared" si="762"/>
        <v>3.1838801600000001E-2</v>
      </c>
      <c r="Q6969" t="str">
        <f>VLOOKUP(VLOOKUP(C6969,Mapping!$A$1:$C$17,3,0),Mapping!$E$1:$F$6,2,0)</f>
        <v>Vùng 01</v>
      </c>
    </row>
    <row r="6970" spans="1:17" x14ac:dyDescent="0.3">
      <c r="A6970" s="33">
        <v>44865</v>
      </c>
      <c r="B6970">
        <v>2890</v>
      </c>
      <c r="C6970">
        <v>23</v>
      </c>
      <c r="D6970" s="38" t="s">
        <v>77</v>
      </c>
      <c r="E6970" s="2" t="s">
        <v>41</v>
      </c>
      <c r="F6970">
        <v>1560869</v>
      </c>
      <c r="G6970" s="44">
        <f t="shared" si="756"/>
        <v>44562</v>
      </c>
      <c r="H6970" s="50">
        <f t="shared" si="757"/>
        <v>304</v>
      </c>
      <c r="I6970" s="50">
        <f t="shared" si="758"/>
        <v>14393001.6</v>
      </c>
      <c r="J6970" s="46">
        <v>473454</v>
      </c>
      <c r="K6970" s="2" t="s">
        <v>34</v>
      </c>
      <c r="L6970" s="52" t="str">
        <f t="shared" si="759"/>
        <v>20221031VND</v>
      </c>
      <c r="M6970">
        <f>VLOOKUP(L6970,Mapping!$H$1:$K$25,4,0)</f>
        <v>1</v>
      </c>
      <c r="N6970">
        <f t="shared" si="760"/>
        <v>1.5608690000000001E-3</v>
      </c>
      <c r="O6970">
        <f t="shared" si="761"/>
        <v>4.73454E-4</v>
      </c>
      <c r="P6970">
        <f t="shared" si="762"/>
        <v>1.43930016E-2</v>
      </c>
      <c r="Q6970" t="str">
        <f>VLOOKUP(VLOOKUP(C6970,Mapping!$A$1:$C$17,3,0),Mapping!$E$1:$F$6,2,0)</f>
        <v>Vùng 02</v>
      </c>
    </row>
    <row r="6971" spans="1:17" x14ac:dyDescent="0.3">
      <c r="A6971" s="33">
        <v>44865</v>
      </c>
      <c r="B6971">
        <v>2890</v>
      </c>
      <c r="C6971">
        <v>34</v>
      </c>
      <c r="D6971" s="38" t="s">
        <v>77</v>
      </c>
      <c r="E6971" s="2" t="s">
        <v>41</v>
      </c>
      <c r="F6971">
        <v>1598831</v>
      </c>
      <c r="G6971" s="44">
        <f t="shared" si="756"/>
        <v>44562</v>
      </c>
      <c r="H6971" s="50">
        <f t="shared" si="757"/>
        <v>304</v>
      </c>
      <c r="I6971" s="50">
        <f t="shared" si="758"/>
        <v>45156464</v>
      </c>
      <c r="J6971" s="46">
        <v>1485410</v>
      </c>
      <c r="K6971" s="2" t="s">
        <v>34</v>
      </c>
      <c r="L6971" s="52" t="str">
        <f t="shared" si="759"/>
        <v>20221031VND</v>
      </c>
      <c r="M6971">
        <f>VLOOKUP(L6971,Mapping!$H$1:$K$25,4,0)</f>
        <v>1</v>
      </c>
      <c r="N6971">
        <f t="shared" si="760"/>
        <v>1.598831E-3</v>
      </c>
      <c r="O6971">
        <f t="shared" si="761"/>
        <v>1.4854099999999999E-3</v>
      </c>
      <c r="P6971">
        <f t="shared" si="762"/>
        <v>4.5156464E-2</v>
      </c>
      <c r="Q6971" t="str">
        <f>VLOOKUP(VLOOKUP(C6971,Mapping!$A$1:$C$17,3,0),Mapping!$E$1:$F$6,2,0)</f>
        <v>Vùng 02</v>
      </c>
    </row>
    <row r="6972" spans="1:17" x14ac:dyDescent="0.3">
      <c r="A6972" s="33">
        <v>44865</v>
      </c>
      <c r="B6972">
        <v>2893</v>
      </c>
      <c r="C6972">
        <v>41</v>
      </c>
      <c r="D6972" s="38" t="s">
        <v>77</v>
      </c>
      <c r="E6972" s="2" t="s">
        <v>41</v>
      </c>
      <c r="F6972">
        <v>1566177</v>
      </c>
      <c r="G6972" s="44">
        <f t="shared" si="756"/>
        <v>44562</v>
      </c>
      <c r="H6972" s="50">
        <f t="shared" si="757"/>
        <v>304</v>
      </c>
      <c r="I6972" s="50">
        <f t="shared" si="758"/>
        <v>37819636.799999997</v>
      </c>
      <c r="J6972" s="46">
        <v>1244067</v>
      </c>
      <c r="K6972" s="2" t="s">
        <v>34</v>
      </c>
      <c r="L6972" s="52" t="str">
        <f t="shared" si="759"/>
        <v>20221031VND</v>
      </c>
      <c r="M6972">
        <f>VLOOKUP(L6972,Mapping!$H$1:$K$25,4,0)</f>
        <v>1</v>
      </c>
      <c r="N6972">
        <f t="shared" si="760"/>
        <v>1.566177E-3</v>
      </c>
      <c r="O6972">
        <f t="shared" si="761"/>
        <v>1.244067E-3</v>
      </c>
      <c r="P6972">
        <f t="shared" si="762"/>
        <v>3.7819636799999994E-2</v>
      </c>
      <c r="Q6972" t="str">
        <f>VLOOKUP(VLOOKUP(C6972,Mapping!$A$1:$C$17,3,0),Mapping!$E$1:$F$6,2,0)</f>
        <v>Vùng 05</v>
      </c>
    </row>
    <row r="6973" spans="1:17" x14ac:dyDescent="0.3">
      <c r="A6973" s="33">
        <v>44865</v>
      </c>
      <c r="B6973">
        <v>2895</v>
      </c>
      <c r="C6973">
        <v>40</v>
      </c>
      <c r="D6973" s="38" t="s">
        <v>77</v>
      </c>
      <c r="E6973" s="2" t="s">
        <v>41</v>
      </c>
      <c r="F6973">
        <v>1710197</v>
      </c>
      <c r="G6973" s="44">
        <f t="shared" si="756"/>
        <v>44562</v>
      </c>
      <c r="H6973" s="50">
        <f t="shared" si="757"/>
        <v>304</v>
      </c>
      <c r="I6973" s="50">
        <f t="shared" si="758"/>
        <v>10471188.799999999</v>
      </c>
      <c r="J6973" s="46">
        <v>344447</v>
      </c>
      <c r="K6973" s="2" t="s">
        <v>34</v>
      </c>
      <c r="L6973" s="52" t="str">
        <f t="shared" si="759"/>
        <v>20221031VND</v>
      </c>
      <c r="M6973">
        <f>VLOOKUP(L6973,Mapping!$H$1:$K$25,4,0)</f>
        <v>1</v>
      </c>
      <c r="N6973">
        <f t="shared" si="760"/>
        <v>1.7101970000000001E-3</v>
      </c>
      <c r="O6973">
        <f t="shared" si="761"/>
        <v>3.44447E-4</v>
      </c>
      <c r="P6973">
        <f t="shared" si="762"/>
        <v>1.04711888E-2</v>
      </c>
      <c r="Q6973" t="str">
        <f>VLOOKUP(VLOOKUP(C6973,Mapping!$A$1:$C$17,3,0),Mapping!$E$1:$F$6,2,0)</f>
        <v>Vùng 01</v>
      </c>
    </row>
    <row r="6974" spans="1:17" x14ac:dyDescent="0.3">
      <c r="A6974" s="33">
        <v>44865</v>
      </c>
      <c r="B6974">
        <v>2896</v>
      </c>
      <c r="C6974">
        <v>36</v>
      </c>
      <c r="D6974" s="38" t="s">
        <v>77</v>
      </c>
      <c r="E6974" s="2" t="s">
        <v>41</v>
      </c>
      <c r="F6974">
        <v>339859</v>
      </c>
      <c r="G6974" s="44">
        <f t="shared" si="756"/>
        <v>44562</v>
      </c>
      <c r="H6974" s="50">
        <f t="shared" si="757"/>
        <v>304</v>
      </c>
      <c r="I6974" s="50">
        <f t="shared" si="758"/>
        <v>47135777.600000001</v>
      </c>
      <c r="J6974" s="46">
        <v>1550519</v>
      </c>
      <c r="K6974" s="2" t="s">
        <v>34</v>
      </c>
      <c r="L6974" s="52" t="str">
        <f t="shared" si="759"/>
        <v>20221031VND</v>
      </c>
      <c r="M6974">
        <f>VLOOKUP(L6974,Mapping!$H$1:$K$25,4,0)</f>
        <v>1</v>
      </c>
      <c r="N6974">
        <f t="shared" si="760"/>
        <v>3.3985900000000003E-4</v>
      </c>
      <c r="O6974">
        <f t="shared" si="761"/>
        <v>1.550519E-3</v>
      </c>
      <c r="P6974">
        <f t="shared" si="762"/>
        <v>4.7135777600000005E-2</v>
      </c>
      <c r="Q6974" t="str">
        <f>VLOOKUP(VLOOKUP(C6974,Mapping!$A$1:$C$17,3,0),Mapping!$E$1:$F$6,2,0)</f>
        <v>Vùng 05</v>
      </c>
    </row>
    <row r="6975" spans="1:17" x14ac:dyDescent="0.3">
      <c r="A6975" s="33">
        <v>44865</v>
      </c>
      <c r="B6975">
        <v>2901</v>
      </c>
      <c r="C6975">
        <v>20</v>
      </c>
      <c r="D6975" s="38" t="s">
        <v>77</v>
      </c>
      <c r="E6975" s="2" t="s">
        <v>41</v>
      </c>
      <c r="F6975">
        <v>2811492</v>
      </c>
      <c r="G6975" s="44">
        <f t="shared" si="756"/>
        <v>44562</v>
      </c>
      <c r="H6975" s="50">
        <f t="shared" si="757"/>
        <v>304</v>
      </c>
      <c r="I6975" s="50">
        <f t="shared" si="758"/>
        <v>161830448</v>
      </c>
      <c r="J6975" s="46">
        <v>5323370</v>
      </c>
      <c r="K6975" s="2" t="s">
        <v>34</v>
      </c>
      <c r="L6975" s="52" t="str">
        <f t="shared" si="759"/>
        <v>20221031VND</v>
      </c>
      <c r="M6975">
        <f>VLOOKUP(L6975,Mapping!$H$1:$K$25,4,0)</f>
        <v>1</v>
      </c>
      <c r="N6975">
        <f t="shared" si="760"/>
        <v>2.8114920000000001E-3</v>
      </c>
      <c r="O6975">
        <f t="shared" si="761"/>
        <v>5.32337E-3</v>
      </c>
      <c r="P6975">
        <f t="shared" si="762"/>
        <v>0.16183044799999999</v>
      </c>
      <c r="Q6975" t="str">
        <f>VLOOKUP(VLOOKUP(C6975,Mapping!$A$1:$C$17,3,0),Mapping!$E$1:$F$6,2,0)</f>
        <v>Vùng 02</v>
      </c>
    </row>
    <row r="6976" spans="1:17" x14ac:dyDescent="0.3">
      <c r="A6976" s="33">
        <v>44865</v>
      </c>
      <c r="B6976">
        <v>2902</v>
      </c>
      <c r="C6976">
        <v>24</v>
      </c>
      <c r="D6976" s="38" t="s">
        <v>77</v>
      </c>
      <c r="E6976" s="2" t="s">
        <v>43</v>
      </c>
      <c r="F6976">
        <v>844388</v>
      </c>
      <c r="G6976" s="44">
        <f t="shared" si="756"/>
        <v>44562</v>
      </c>
      <c r="H6976" s="50">
        <f t="shared" si="757"/>
        <v>304</v>
      </c>
      <c r="I6976" s="50">
        <f t="shared" si="758"/>
        <v>37505939.200000003</v>
      </c>
      <c r="J6976" s="46">
        <v>1233748</v>
      </c>
      <c r="K6976" s="2" t="s">
        <v>34</v>
      </c>
      <c r="L6976" s="52" t="str">
        <f t="shared" si="759"/>
        <v>20221031VND</v>
      </c>
      <c r="M6976">
        <f>VLOOKUP(L6976,Mapping!$H$1:$K$25,4,0)</f>
        <v>1</v>
      </c>
      <c r="N6976">
        <f t="shared" si="760"/>
        <v>8.4438799999999995E-4</v>
      </c>
      <c r="O6976">
        <f t="shared" si="761"/>
        <v>1.233748E-3</v>
      </c>
      <c r="P6976">
        <f t="shared" si="762"/>
        <v>3.7505939200000005E-2</v>
      </c>
      <c r="Q6976" t="str">
        <f>VLOOKUP(VLOOKUP(C6976,Mapping!$A$1:$C$17,3,0),Mapping!$E$1:$F$6,2,0)</f>
        <v>Vùng 04</v>
      </c>
    </row>
    <row r="6977" spans="1:17" x14ac:dyDescent="0.3">
      <c r="A6977" s="33">
        <v>44865</v>
      </c>
      <c r="B6977">
        <v>2902</v>
      </c>
      <c r="C6977">
        <v>34</v>
      </c>
      <c r="D6977" s="38" t="s">
        <v>77</v>
      </c>
      <c r="E6977" s="2" t="s">
        <v>41</v>
      </c>
      <c r="F6977">
        <v>1053856</v>
      </c>
      <c r="G6977" s="44">
        <f t="shared" si="756"/>
        <v>44562</v>
      </c>
      <c r="H6977" s="50">
        <f t="shared" si="757"/>
        <v>304</v>
      </c>
      <c r="I6977" s="50">
        <f t="shared" si="758"/>
        <v>43650326.399999999</v>
      </c>
      <c r="J6977" s="46">
        <v>1435866</v>
      </c>
      <c r="K6977" s="2" t="s">
        <v>34</v>
      </c>
      <c r="L6977" s="52" t="str">
        <f t="shared" si="759"/>
        <v>20221031VND</v>
      </c>
      <c r="M6977">
        <f>VLOOKUP(L6977,Mapping!$H$1:$K$25,4,0)</f>
        <v>1</v>
      </c>
      <c r="N6977">
        <f t="shared" si="760"/>
        <v>1.0538559999999999E-3</v>
      </c>
      <c r="O6977">
        <f t="shared" si="761"/>
        <v>1.4358660000000001E-3</v>
      </c>
      <c r="P6977">
        <f t="shared" si="762"/>
        <v>4.3650326400000002E-2</v>
      </c>
      <c r="Q6977" t="str">
        <f>VLOOKUP(VLOOKUP(C6977,Mapping!$A$1:$C$17,3,0),Mapping!$E$1:$F$6,2,0)</f>
        <v>Vùng 02</v>
      </c>
    </row>
    <row r="6978" spans="1:17" x14ac:dyDescent="0.3">
      <c r="A6978" s="33">
        <v>44865</v>
      </c>
      <c r="B6978">
        <v>2902</v>
      </c>
      <c r="C6978">
        <v>24</v>
      </c>
      <c r="D6978" s="38" t="s">
        <v>77</v>
      </c>
      <c r="E6978" s="2" t="s">
        <v>41</v>
      </c>
      <c r="F6978">
        <v>1317872</v>
      </c>
      <c r="G6978" s="44">
        <f t="shared" ref="G6978:G7041" si="763">DATE(YEAR(A6978),1,1)</f>
        <v>44562</v>
      </c>
      <c r="H6978" s="50">
        <f t="shared" ref="H6978:H7041" si="764">DATEDIF(G6978,A6978,"D")+1</f>
        <v>304</v>
      </c>
      <c r="I6978" s="50">
        <f t="shared" si="758"/>
        <v>113392</v>
      </c>
      <c r="J6978" s="46">
        <v>3730</v>
      </c>
      <c r="K6978" s="2" t="s">
        <v>34</v>
      </c>
      <c r="L6978" s="52" t="str">
        <f t="shared" si="759"/>
        <v>20221031VND</v>
      </c>
      <c r="M6978">
        <f>VLOOKUP(L6978,Mapping!$H$1:$K$25,4,0)</f>
        <v>1</v>
      </c>
      <c r="N6978">
        <f t="shared" si="760"/>
        <v>1.3178720000000001E-3</v>
      </c>
      <c r="O6978">
        <f t="shared" si="761"/>
        <v>3.7299999999999999E-6</v>
      </c>
      <c r="P6978">
        <f t="shared" si="762"/>
        <v>1.13392E-4</v>
      </c>
      <c r="Q6978" t="str">
        <f>VLOOKUP(VLOOKUP(C6978,Mapping!$A$1:$C$17,3,0),Mapping!$E$1:$F$6,2,0)</f>
        <v>Vùng 04</v>
      </c>
    </row>
    <row r="6979" spans="1:17" x14ac:dyDescent="0.3">
      <c r="A6979" s="33">
        <v>44865</v>
      </c>
      <c r="B6979">
        <v>2902</v>
      </c>
      <c r="C6979">
        <v>24</v>
      </c>
      <c r="D6979" s="38" t="s">
        <v>77</v>
      </c>
      <c r="E6979" s="2" t="s">
        <v>41</v>
      </c>
      <c r="F6979">
        <v>9044081</v>
      </c>
      <c r="G6979" s="44">
        <f t="shared" si="763"/>
        <v>44562</v>
      </c>
      <c r="H6979" s="50">
        <f t="shared" si="764"/>
        <v>304</v>
      </c>
      <c r="I6979" s="50">
        <f t="shared" ref="I6979:I7042" si="765">H6979*(J6979/10)*M6979</f>
        <v>253700372.79999998</v>
      </c>
      <c r="J6979" s="46">
        <v>8345407</v>
      </c>
      <c r="K6979" s="2" t="s">
        <v>34</v>
      </c>
      <c r="L6979" s="52" t="str">
        <f t="shared" ref="L6979:L7042" si="766">CONCATENATE(TEXT(A6979,"YYYYMMDD"),K6979)</f>
        <v>20221031VND</v>
      </c>
      <c r="M6979">
        <f>VLOOKUP(L6979,Mapping!$H$1:$K$25,4,0)</f>
        <v>1</v>
      </c>
      <c r="N6979">
        <f t="shared" ref="N6979:N7042" si="767">F6979*M6979/10^9</f>
        <v>9.0440810000000007E-3</v>
      </c>
      <c r="O6979">
        <f t="shared" ref="O6979:O7042" si="768">J6979*M6979/10^9</f>
        <v>8.3454070000000009E-3</v>
      </c>
      <c r="P6979">
        <f t="shared" ref="P6979:P7042" si="769">I6979/10^9</f>
        <v>0.25370037279999996</v>
      </c>
      <c r="Q6979" t="str">
        <f>VLOOKUP(VLOOKUP(C6979,Mapping!$A$1:$C$17,3,0),Mapping!$E$1:$F$6,2,0)</f>
        <v>Vùng 04</v>
      </c>
    </row>
    <row r="6980" spans="1:17" x14ac:dyDescent="0.3">
      <c r="A6980" s="33">
        <v>44865</v>
      </c>
      <c r="B6980">
        <v>2902</v>
      </c>
      <c r="C6980">
        <v>24</v>
      </c>
      <c r="D6980" s="38" t="s">
        <v>77</v>
      </c>
      <c r="E6980" s="2" t="s">
        <v>41</v>
      </c>
      <c r="F6980">
        <v>6714355</v>
      </c>
      <c r="G6980" s="44">
        <f t="shared" si="763"/>
        <v>44562</v>
      </c>
      <c r="H6980" s="50">
        <f t="shared" si="764"/>
        <v>304</v>
      </c>
      <c r="I6980" s="50">
        <f t="shared" si="765"/>
        <v>258880776</v>
      </c>
      <c r="J6980" s="46">
        <v>8515815</v>
      </c>
      <c r="K6980" s="2" t="s">
        <v>34</v>
      </c>
      <c r="L6980" s="52" t="str">
        <f t="shared" si="766"/>
        <v>20221031VND</v>
      </c>
      <c r="M6980">
        <f>VLOOKUP(L6980,Mapping!$H$1:$K$25,4,0)</f>
        <v>1</v>
      </c>
      <c r="N6980">
        <f t="shared" si="767"/>
        <v>6.714355E-3</v>
      </c>
      <c r="O6980">
        <f t="shared" si="768"/>
        <v>8.5158149999999995E-3</v>
      </c>
      <c r="P6980">
        <f t="shared" si="769"/>
        <v>0.25888077599999998</v>
      </c>
      <c r="Q6980" t="str">
        <f>VLOOKUP(VLOOKUP(C6980,Mapping!$A$1:$C$17,3,0),Mapping!$E$1:$F$6,2,0)</f>
        <v>Vùng 04</v>
      </c>
    </row>
    <row r="6981" spans="1:17" x14ac:dyDescent="0.3">
      <c r="A6981" s="33">
        <v>44865</v>
      </c>
      <c r="B6981">
        <v>2902</v>
      </c>
      <c r="C6981">
        <v>20</v>
      </c>
      <c r="D6981" s="38" t="s">
        <v>77</v>
      </c>
      <c r="E6981" s="2" t="s">
        <v>41</v>
      </c>
      <c r="F6981">
        <v>880048</v>
      </c>
      <c r="G6981" s="44">
        <f t="shared" si="763"/>
        <v>44562</v>
      </c>
      <c r="H6981" s="50">
        <f t="shared" si="764"/>
        <v>304</v>
      </c>
      <c r="I6981" s="50">
        <f t="shared" si="765"/>
        <v>40402056</v>
      </c>
      <c r="J6981" s="46">
        <v>1329015</v>
      </c>
      <c r="K6981" s="2" t="s">
        <v>34</v>
      </c>
      <c r="L6981" s="52" t="str">
        <f t="shared" si="766"/>
        <v>20221031VND</v>
      </c>
      <c r="M6981">
        <f>VLOOKUP(L6981,Mapping!$H$1:$K$25,4,0)</f>
        <v>1</v>
      </c>
      <c r="N6981">
        <f t="shared" si="767"/>
        <v>8.8004800000000003E-4</v>
      </c>
      <c r="O6981">
        <f t="shared" si="768"/>
        <v>1.329015E-3</v>
      </c>
      <c r="P6981">
        <f t="shared" si="769"/>
        <v>4.0402055999999999E-2</v>
      </c>
      <c r="Q6981" t="str">
        <f>VLOOKUP(VLOOKUP(C6981,Mapping!$A$1:$C$17,3,0),Mapping!$E$1:$F$6,2,0)</f>
        <v>Vùng 02</v>
      </c>
    </row>
    <row r="6982" spans="1:17" x14ac:dyDescent="0.3">
      <c r="A6982" s="33">
        <v>44865</v>
      </c>
      <c r="B6982">
        <v>2904</v>
      </c>
      <c r="C6982">
        <v>40</v>
      </c>
      <c r="D6982" s="38" t="s">
        <v>77</v>
      </c>
      <c r="E6982" s="2" t="s">
        <v>41</v>
      </c>
      <c r="F6982">
        <v>1113870</v>
      </c>
      <c r="G6982" s="44">
        <f t="shared" si="763"/>
        <v>44562</v>
      </c>
      <c r="H6982" s="50">
        <f t="shared" si="764"/>
        <v>304</v>
      </c>
      <c r="I6982" s="50">
        <f t="shared" si="765"/>
        <v>20879024</v>
      </c>
      <c r="J6982" s="46">
        <v>686810</v>
      </c>
      <c r="K6982" s="2" t="s">
        <v>34</v>
      </c>
      <c r="L6982" s="52" t="str">
        <f t="shared" si="766"/>
        <v>20221031VND</v>
      </c>
      <c r="M6982">
        <f>VLOOKUP(L6982,Mapping!$H$1:$K$25,4,0)</f>
        <v>1</v>
      </c>
      <c r="N6982">
        <f t="shared" si="767"/>
        <v>1.1138700000000001E-3</v>
      </c>
      <c r="O6982">
        <f t="shared" si="768"/>
        <v>6.8681000000000005E-4</v>
      </c>
      <c r="P6982">
        <f t="shared" si="769"/>
        <v>2.0879024E-2</v>
      </c>
      <c r="Q6982" t="str">
        <f>VLOOKUP(VLOOKUP(C6982,Mapping!$A$1:$C$17,3,0),Mapping!$E$1:$F$6,2,0)</f>
        <v>Vùng 01</v>
      </c>
    </row>
    <row r="6983" spans="1:17" x14ac:dyDescent="0.3">
      <c r="A6983" s="33">
        <v>44865</v>
      </c>
      <c r="B6983">
        <v>2906</v>
      </c>
      <c r="C6983">
        <v>40</v>
      </c>
      <c r="D6983" s="38" t="s">
        <v>77</v>
      </c>
      <c r="E6983" s="2" t="s">
        <v>41</v>
      </c>
      <c r="F6983">
        <v>607513</v>
      </c>
      <c r="G6983" s="44">
        <f t="shared" si="763"/>
        <v>44562</v>
      </c>
      <c r="H6983" s="50">
        <f t="shared" si="764"/>
        <v>304</v>
      </c>
      <c r="I6983" s="50">
        <f t="shared" si="765"/>
        <v>60320592</v>
      </c>
      <c r="J6983" s="46">
        <v>1984230</v>
      </c>
      <c r="K6983" s="2" t="s">
        <v>34</v>
      </c>
      <c r="L6983" s="52" t="str">
        <f t="shared" si="766"/>
        <v>20221031VND</v>
      </c>
      <c r="M6983">
        <f>VLOOKUP(L6983,Mapping!$H$1:$K$25,4,0)</f>
        <v>1</v>
      </c>
      <c r="N6983">
        <f t="shared" si="767"/>
        <v>6.0751299999999995E-4</v>
      </c>
      <c r="O6983">
        <f t="shared" si="768"/>
        <v>1.98423E-3</v>
      </c>
      <c r="P6983">
        <f t="shared" si="769"/>
        <v>6.0320591999999999E-2</v>
      </c>
      <c r="Q6983" t="str">
        <f>VLOOKUP(VLOOKUP(C6983,Mapping!$A$1:$C$17,3,0),Mapping!$E$1:$F$6,2,0)</f>
        <v>Vùng 01</v>
      </c>
    </row>
    <row r="6984" spans="1:17" x14ac:dyDescent="0.3">
      <c r="A6984" s="33">
        <v>44865</v>
      </c>
      <c r="B6984">
        <v>2906</v>
      </c>
      <c r="C6984">
        <v>45</v>
      </c>
      <c r="D6984" s="38" t="s">
        <v>77</v>
      </c>
      <c r="E6984" s="2" t="s">
        <v>41</v>
      </c>
      <c r="F6984">
        <v>1100270</v>
      </c>
      <c r="G6984" s="44">
        <f t="shared" si="763"/>
        <v>44562</v>
      </c>
      <c r="H6984" s="50">
        <f t="shared" si="764"/>
        <v>304</v>
      </c>
      <c r="I6984" s="50">
        <f t="shared" si="765"/>
        <v>32506750.400000002</v>
      </c>
      <c r="J6984" s="46">
        <v>1069301</v>
      </c>
      <c r="K6984" s="2" t="s">
        <v>34</v>
      </c>
      <c r="L6984" s="52" t="str">
        <f t="shared" si="766"/>
        <v>20221031VND</v>
      </c>
      <c r="M6984">
        <f>VLOOKUP(L6984,Mapping!$H$1:$K$25,4,0)</f>
        <v>1</v>
      </c>
      <c r="N6984">
        <f t="shared" si="767"/>
        <v>1.10027E-3</v>
      </c>
      <c r="O6984">
        <f t="shared" si="768"/>
        <v>1.0693009999999999E-3</v>
      </c>
      <c r="P6984">
        <f t="shared" si="769"/>
        <v>3.2506750399999999E-2</v>
      </c>
      <c r="Q6984" t="str">
        <f>VLOOKUP(VLOOKUP(C6984,Mapping!$A$1:$C$17,3,0),Mapping!$E$1:$F$6,2,0)</f>
        <v>Vùng 02</v>
      </c>
    </row>
    <row r="6985" spans="1:17" x14ac:dyDescent="0.3">
      <c r="A6985" s="33">
        <v>44865</v>
      </c>
      <c r="B6985">
        <v>2906</v>
      </c>
      <c r="C6985">
        <v>45</v>
      </c>
      <c r="D6985" s="38" t="s">
        <v>77</v>
      </c>
      <c r="E6985" s="2" t="s">
        <v>41</v>
      </c>
      <c r="F6985">
        <v>993236</v>
      </c>
      <c r="G6985" s="44">
        <f t="shared" si="763"/>
        <v>44562</v>
      </c>
      <c r="H6985" s="50">
        <f t="shared" si="764"/>
        <v>304</v>
      </c>
      <c r="I6985" s="50">
        <f t="shared" si="765"/>
        <v>4098066458.0799999</v>
      </c>
      <c r="J6985" s="46">
        <v>834085</v>
      </c>
      <c r="K6985" s="2" t="s">
        <v>37</v>
      </c>
      <c r="L6985" s="52" t="str">
        <f t="shared" si="766"/>
        <v>20221031JPY</v>
      </c>
      <c r="M6985">
        <f>VLOOKUP(L6985,Mapping!$H$1:$K$25,4,0)</f>
        <v>161.62</v>
      </c>
      <c r="N6985">
        <f t="shared" si="767"/>
        <v>0.16052680231999999</v>
      </c>
      <c r="O6985">
        <f t="shared" si="768"/>
        <v>0.13480481770000002</v>
      </c>
      <c r="P6985">
        <f t="shared" si="769"/>
        <v>4.0980664580799999</v>
      </c>
      <c r="Q6985" t="str">
        <f>VLOOKUP(VLOOKUP(C6985,Mapping!$A$1:$C$17,3,0),Mapping!$E$1:$F$6,2,0)</f>
        <v>Vùng 02</v>
      </c>
    </row>
    <row r="6986" spans="1:17" x14ac:dyDescent="0.3">
      <c r="A6986" s="33">
        <v>44865</v>
      </c>
      <c r="B6986">
        <v>2906</v>
      </c>
      <c r="C6986">
        <v>34</v>
      </c>
      <c r="D6986" s="38" t="s">
        <v>77</v>
      </c>
      <c r="E6986" s="2" t="s">
        <v>41</v>
      </c>
      <c r="F6986">
        <v>1619227</v>
      </c>
      <c r="G6986" s="44">
        <f t="shared" si="763"/>
        <v>44562</v>
      </c>
      <c r="H6986" s="50">
        <f t="shared" si="764"/>
        <v>304</v>
      </c>
      <c r="I6986" s="50">
        <f t="shared" si="765"/>
        <v>9943353.5999999996</v>
      </c>
      <c r="J6986" s="46">
        <v>327084</v>
      </c>
      <c r="K6986" s="2" t="s">
        <v>34</v>
      </c>
      <c r="L6986" s="52" t="str">
        <f t="shared" si="766"/>
        <v>20221031VND</v>
      </c>
      <c r="M6986">
        <f>VLOOKUP(L6986,Mapping!$H$1:$K$25,4,0)</f>
        <v>1</v>
      </c>
      <c r="N6986">
        <f t="shared" si="767"/>
        <v>1.619227E-3</v>
      </c>
      <c r="O6986">
        <f t="shared" si="768"/>
        <v>3.27084E-4</v>
      </c>
      <c r="P6986">
        <f t="shared" si="769"/>
        <v>9.9433535999999996E-3</v>
      </c>
      <c r="Q6986" t="str">
        <f>VLOOKUP(VLOOKUP(C6986,Mapping!$A$1:$C$17,3,0),Mapping!$E$1:$F$6,2,0)</f>
        <v>Vùng 02</v>
      </c>
    </row>
    <row r="6987" spans="1:17" x14ac:dyDescent="0.3">
      <c r="A6987" s="33">
        <v>44865</v>
      </c>
      <c r="B6987">
        <v>2906</v>
      </c>
      <c r="C6987">
        <v>40</v>
      </c>
      <c r="D6987" s="38" t="s">
        <v>77</v>
      </c>
      <c r="E6987" s="2" t="s">
        <v>41</v>
      </c>
      <c r="F6987">
        <v>1736374</v>
      </c>
      <c r="G6987" s="44">
        <f t="shared" si="763"/>
        <v>44562</v>
      </c>
      <c r="H6987" s="50">
        <f t="shared" si="764"/>
        <v>304</v>
      </c>
      <c r="I6987" s="50">
        <f t="shared" si="765"/>
        <v>19103603.199999999</v>
      </c>
      <c r="J6987" s="46">
        <v>628408</v>
      </c>
      <c r="K6987" s="2" t="s">
        <v>34</v>
      </c>
      <c r="L6987" s="52" t="str">
        <f t="shared" si="766"/>
        <v>20221031VND</v>
      </c>
      <c r="M6987">
        <f>VLOOKUP(L6987,Mapping!$H$1:$K$25,4,0)</f>
        <v>1</v>
      </c>
      <c r="N6987">
        <f t="shared" si="767"/>
        <v>1.7363739999999999E-3</v>
      </c>
      <c r="O6987">
        <f t="shared" si="768"/>
        <v>6.28408E-4</v>
      </c>
      <c r="P6987">
        <f t="shared" si="769"/>
        <v>1.9103603199999999E-2</v>
      </c>
      <c r="Q6987" t="str">
        <f>VLOOKUP(VLOOKUP(C6987,Mapping!$A$1:$C$17,3,0),Mapping!$E$1:$F$6,2,0)</f>
        <v>Vùng 01</v>
      </c>
    </row>
    <row r="6988" spans="1:17" x14ac:dyDescent="0.3">
      <c r="A6988" s="33">
        <v>44865</v>
      </c>
      <c r="B6988">
        <v>2906</v>
      </c>
      <c r="C6988">
        <v>45</v>
      </c>
      <c r="D6988" s="38" t="s">
        <v>77</v>
      </c>
      <c r="E6988" s="2" t="s">
        <v>41</v>
      </c>
      <c r="F6988">
        <v>1016159</v>
      </c>
      <c r="G6988" s="44">
        <f t="shared" si="763"/>
        <v>44562</v>
      </c>
      <c r="H6988" s="50">
        <f t="shared" si="764"/>
        <v>304</v>
      </c>
      <c r="I6988" s="50">
        <f t="shared" si="765"/>
        <v>451950942284.79999</v>
      </c>
      <c r="J6988" s="46">
        <v>634466</v>
      </c>
      <c r="K6988" s="2" t="s">
        <v>35</v>
      </c>
      <c r="L6988" s="52" t="str">
        <f t="shared" si="766"/>
        <v>20221031USD</v>
      </c>
      <c r="M6988">
        <f>VLOOKUP(L6988,Mapping!$H$1:$K$25,4,0)</f>
        <v>23432</v>
      </c>
      <c r="N6988">
        <f t="shared" si="767"/>
        <v>23.810637688</v>
      </c>
      <c r="O6988">
        <f t="shared" si="768"/>
        <v>14.866807312000001</v>
      </c>
      <c r="P6988">
        <f t="shared" si="769"/>
        <v>451.95094228479996</v>
      </c>
      <c r="Q6988" t="str">
        <f>VLOOKUP(VLOOKUP(C6988,Mapping!$A$1:$C$17,3,0),Mapping!$E$1:$F$6,2,0)</f>
        <v>Vùng 02</v>
      </c>
    </row>
    <row r="6989" spans="1:17" x14ac:dyDescent="0.3">
      <c r="A6989" s="33">
        <v>44865</v>
      </c>
      <c r="B6989">
        <v>2908</v>
      </c>
      <c r="C6989">
        <v>25</v>
      </c>
      <c r="D6989" s="38" t="s">
        <v>77</v>
      </c>
      <c r="E6989" s="2" t="s">
        <v>41</v>
      </c>
      <c r="F6989">
        <v>5895241</v>
      </c>
      <c r="G6989" s="44">
        <f t="shared" si="763"/>
        <v>44562</v>
      </c>
      <c r="H6989" s="50">
        <f t="shared" si="764"/>
        <v>304</v>
      </c>
      <c r="I6989" s="50">
        <f t="shared" si="765"/>
        <v>123853916.8</v>
      </c>
      <c r="J6989" s="46">
        <v>4074142</v>
      </c>
      <c r="K6989" s="2" t="s">
        <v>34</v>
      </c>
      <c r="L6989" s="52" t="str">
        <f t="shared" si="766"/>
        <v>20221031VND</v>
      </c>
      <c r="M6989">
        <f>VLOOKUP(L6989,Mapping!$H$1:$K$25,4,0)</f>
        <v>1</v>
      </c>
      <c r="N6989">
        <f t="shared" si="767"/>
        <v>5.8952409999999998E-3</v>
      </c>
      <c r="O6989">
        <f t="shared" si="768"/>
        <v>4.0741420000000002E-3</v>
      </c>
      <c r="P6989">
        <f t="shared" si="769"/>
        <v>0.12385391679999999</v>
      </c>
      <c r="Q6989" t="str">
        <f>VLOOKUP(VLOOKUP(C6989,Mapping!$A$1:$C$17,3,0),Mapping!$E$1:$F$6,2,0)</f>
        <v>Vùng 01</v>
      </c>
    </row>
    <row r="6990" spans="1:17" x14ac:dyDescent="0.3">
      <c r="A6990" s="33">
        <v>44865</v>
      </c>
      <c r="B6990">
        <v>2909</v>
      </c>
      <c r="C6990">
        <v>25</v>
      </c>
      <c r="D6990" s="38" t="s">
        <v>77</v>
      </c>
      <c r="E6990" s="2" t="s">
        <v>41</v>
      </c>
      <c r="F6990">
        <v>374556</v>
      </c>
      <c r="G6990" s="44">
        <f t="shared" si="763"/>
        <v>44562</v>
      </c>
      <c r="H6990" s="50">
        <f t="shared" si="764"/>
        <v>304</v>
      </c>
      <c r="I6990" s="50">
        <f t="shared" si="765"/>
        <v>12017606.4</v>
      </c>
      <c r="J6990" s="46">
        <v>395316</v>
      </c>
      <c r="K6990" s="2" t="s">
        <v>34</v>
      </c>
      <c r="L6990" s="52" t="str">
        <f t="shared" si="766"/>
        <v>20221031VND</v>
      </c>
      <c r="M6990">
        <f>VLOOKUP(L6990,Mapping!$H$1:$K$25,4,0)</f>
        <v>1</v>
      </c>
      <c r="N6990">
        <f t="shared" si="767"/>
        <v>3.7455600000000001E-4</v>
      </c>
      <c r="O6990">
        <f t="shared" si="768"/>
        <v>3.9531599999999999E-4</v>
      </c>
      <c r="P6990">
        <f t="shared" si="769"/>
        <v>1.20176064E-2</v>
      </c>
      <c r="Q6990" t="str">
        <f>VLOOKUP(VLOOKUP(C6990,Mapping!$A$1:$C$17,3,0),Mapping!$E$1:$F$6,2,0)</f>
        <v>Vùng 01</v>
      </c>
    </row>
    <row r="6991" spans="1:17" x14ac:dyDescent="0.3">
      <c r="A6991" s="33">
        <v>44865</v>
      </c>
      <c r="B6991">
        <v>2909</v>
      </c>
      <c r="C6991">
        <v>20</v>
      </c>
      <c r="D6991" s="38" t="s">
        <v>77</v>
      </c>
      <c r="E6991" s="2" t="s">
        <v>41</v>
      </c>
      <c r="F6991">
        <v>1686441</v>
      </c>
      <c r="G6991" s="44">
        <f t="shared" si="763"/>
        <v>44562</v>
      </c>
      <c r="H6991" s="50">
        <f t="shared" si="764"/>
        <v>304</v>
      </c>
      <c r="I6991" s="50">
        <f t="shared" si="765"/>
        <v>12713857.6</v>
      </c>
      <c r="J6991" s="46">
        <v>418219</v>
      </c>
      <c r="K6991" s="2" t="s">
        <v>34</v>
      </c>
      <c r="L6991" s="52" t="str">
        <f t="shared" si="766"/>
        <v>20221031VND</v>
      </c>
      <c r="M6991">
        <f>VLOOKUP(L6991,Mapping!$H$1:$K$25,4,0)</f>
        <v>1</v>
      </c>
      <c r="N6991">
        <f t="shared" si="767"/>
        <v>1.6864409999999999E-3</v>
      </c>
      <c r="O6991">
        <f t="shared" si="768"/>
        <v>4.18219E-4</v>
      </c>
      <c r="P6991">
        <f t="shared" si="769"/>
        <v>1.27138576E-2</v>
      </c>
      <c r="Q6991" t="str">
        <f>VLOOKUP(VLOOKUP(C6991,Mapping!$A$1:$C$17,3,0),Mapping!$E$1:$F$6,2,0)</f>
        <v>Vùng 02</v>
      </c>
    </row>
    <row r="6992" spans="1:17" x14ac:dyDescent="0.3">
      <c r="A6992" s="33">
        <v>44865</v>
      </c>
      <c r="B6992">
        <v>2909</v>
      </c>
      <c r="C6992">
        <v>43</v>
      </c>
      <c r="D6992" s="38" t="s">
        <v>77</v>
      </c>
      <c r="E6992" s="2" t="s">
        <v>41</v>
      </c>
      <c r="F6992">
        <v>1738318</v>
      </c>
      <c r="G6992" s="44">
        <f t="shared" si="763"/>
        <v>44562</v>
      </c>
      <c r="H6992" s="50">
        <f t="shared" si="764"/>
        <v>304</v>
      </c>
      <c r="I6992" s="50">
        <f t="shared" si="765"/>
        <v>27354284.800000001</v>
      </c>
      <c r="J6992" s="46">
        <v>899812</v>
      </c>
      <c r="K6992" s="2" t="s">
        <v>34</v>
      </c>
      <c r="L6992" s="52" t="str">
        <f t="shared" si="766"/>
        <v>20221031VND</v>
      </c>
      <c r="M6992">
        <f>VLOOKUP(L6992,Mapping!$H$1:$K$25,4,0)</f>
        <v>1</v>
      </c>
      <c r="N6992">
        <f t="shared" si="767"/>
        <v>1.738318E-3</v>
      </c>
      <c r="O6992">
        <f t="shared" si="768"/>
        <v>8.9981200000000005E-4</v>
      </c>
      <c r="P6992">
        <f t="shared" si="769"/>
        <v>2.73542848E-2</v>
      </c>
      <c r="Q6992" t="str">
        <f>VLOOKUP(VLOOKUP(C6992,Mapping!$A$1:$C$17,3,0),Mapping!$E$1:$F$6,2,0)</f>
        <v>Vùng 04</v>
      </c>
    </row>
    <row r="6993" spans="1:17" x14ac:dyDescent="0.3">
      <c r="A6993" s="33">
        <v>44865</v>
      </c>
      <c r="B6993">
        <v>2910</v>
      </c>
      <c r="C6993">
        <v>26</v>
      </c>
      <c r="D6993" s="38" t="s">
        <v>77</v>
      </c>
      <c r="E6993" s="2" t="s">
        <v>41</v>
      </c>
      <c r="F6993">
        <v>595619</v>
      </c>
      <c r="G6993" s="44">
        <f t="shared" si="763"/>
        <v>44562</v>
      </c>
      <c r="H6993" s="50">
        <f t="shared" si="764"/>
        <v>304</v>
      </c>
      <c r="I6993" s="50">
        <f t="shared" si="765"/>
        <v>41072558.399999999</v>
      </c>
      <c r="J6993" s="46">
        <v>1351071</v>
      </c>
      <c r="K6993" s="2" t="s">
        <v>34</v>
      </c>
      <c r="L6993" s="52" t="str">
        <f t="shared" si="766"/>
        <v>20221031VND</v>
      </c>
      <c r="M6993">
        <f>VLOOKUP(L6993,Mapping!$H$1:$K$25,4,0)</f>
        <v>1</v>
      </c>
      <c r="N6993">
        <f t="shared" si="767"/>
        <v>5.9561900000000003E-4</v>
      </c>
      <c r="O6993">
        <f t="shared" si="768"/>
        <v>1.3510709999999999E-3</v>
      </c>
      <c r="P6993">
        <f t="shared" si="769"/>
        <v>4.10725584E-2</v>
      </c>
      <c r="Q6993" t="str">
        <f>VLOOKUP(VLOOKUP(C6993,Mapping!$A$1:$C$17,3,0),Mapping!$E$1:$F$6,2,0)</f>
        <v>Vùng 04</v>
      </c>
    </row>
    <row r="6994" spans="1:17" x14ac:dyDescent="0.3">
      <c r="A6994" s="33">
        <v>44865</v>
      </c>
      <c r="B6994">
        <v>2911</v>
      </c>
      <c r="C6994">
        <v>45</v>
      </c>
      <c r="D6994" s="38" t="s">
        <v>77</v>
      </c>
      <c r="E6994" s="2" t="s">
        <v>41</v>
      </c>
      <c r="F6994">
        <v>273894</v>
      </c>
      <c r="G6994" s="44">
        <f t="shared" si="763"/>
        <v>44562</v>
      </c>
      <c r="H6994" s="50">
        <f t="shared" si="764"/>
        <v>304</v>
      </c>
      <c r="I6994" s="50">
        <f t="shared" si="765"/>
        <v>674329845120</v>
      </c>
      <c r="J6994" s="46">
        <v>946650</v>
      </c>
      <c r="K6994" s="2" t="s">
        <v>35</v>
      </c>
      <c r="L6994" s="52" t="str">
        <f t="shared" si="766"/>
        <v>20221031USD</v>
      </c>
      <c r="M6994">
        <f>VLOOKUP(L6994,Mapping!$H$1:$K$25,4,0)</f>
        <v>23432</v>
      </c>
      <c r="N6994">
        <f t="shared" si="767"/>
        <v>6.4178842080000003</v>
      </c>
      <c r="O6994">
        <f t="shared" si="768"/>
        <v>22.1819028</v>
      </c>
      <c r="P6994">
        <f t="shared" si="769"/>
        <v>674.32984511999996</v>
      </c>
      <c r="Q6994" t="str">
        <f>VLOOKUP(VLOOKUP(C6994,Mapping!$A$1:$C$17,3,0),Mapping!$E$1:$F$6,2,0)</f>
        <v>Vùng 02</v>
      </c>
    </row>
    <row r="6995" spans="1:17" x14ac:dyDescent="0.3">
      <c r="A6995" s="33">
        <v>44865</v>
      </c>
      <c r="B6995">
        <v>2911</v>
      </c>
      <c r="C6995">
        <v>45</v>
      </c>
      <c r="D6995" s="38" t="s">
        <v>77</v>
      </c>
      <c r="E6995" s="2" t="s">
        <v>41</v>
      </c>
      <c r="F6995">
        <v>679896</v>
      </c>
      <c r="G6995" s="44">
        <f t="shared" si="763"/>
        <v>44562</v>
      </c>
      <c r="H6995" s="50">
        <f t="shared" si="764"/>
        <v>304</v>
      </c>
      <c r="I6995" s="50">
        <f t="shared" si="765"/>
        <v>14356521.6</v>
      </c>
      <c r="J6995" s="46">
        <v>472254</v>
      </c>
      <c r="K6995" s="2" t="s">
        <v>34</v>
      </c>
      <c r="L6995" s="52" t="str">
        <f t="shared" si="766"/>
        <v>20221031VND</v>
      </c>
      <c r="M6995">
        <f>VLOOKUP(L6995,Mapping!$H$1:$K$25,4,0)</f>
        <v>1</v>
      </c>
      <c r="N6995">
        <f t="shared" si="767"/>
        <v>6.7989600000000004E-4</v>
      </c>
      <c r="O6995">
        <f t="shared" si="768"/>
        <v>4.7225400000000002E-4</v>
      </c>
      <c r="P6995">
        <f t="shared" si="769"/>
        <v>1.43565216E-2</v>
      </c>
      <c r="Q6995" t="str">
        <f>VLOOKUP(VLOOKUP(C6995,Mapping!$A$1:$C$17,3,0),Mapping!$E$1:$F$6,2,0)</f>
        <v>Vùng 02</v>
      </c>
    </row>
    <row r="6996" spans="1:17" x14ac:dyDescent="0.3">
      <c r="A6996" s="33">
        <v>44865</v>
      </c>
      <c r="B6996">
        <v>2911</v>
      </c>
      <c r="C6996">
        <v>20</v>
      </c>
      <c r="D6996" s="38" t="s">
        <v>77</v>
      </c>
      <c r="E6996" s="2" t="s">
        <v>41</v>
      </c>
      <c r="F6996">
        <v>1565796</v>
      </c>
      <c r="G6996" s="44">
        <f t="shared" si="763"/>
        <v>44562</v>
      </c>
      <c r="H6996" s="50">
        <f t="shared" si="764"/>
        <v>304</v>
      </c>
      <c r="I6996" s="50">
        <f t="shared" si="765"/>
        <v>779293507865.59998</v>
      </c>
      <c r="J6996" s="46">
        <v>1094002</v>
      </c>
      <c r="K6996" s="2" t="s">
        <v>35</v>
      </c>
      <c r="L6996" s="52" t="str">
        <f t="shared" si="766"/>
        <v>20221031USD</v>
      </c>
      <c r="M6996">
        <f>VLOOKUP(L6996,Mapping!$H$1:$K$25,4,0)</f>
        <v>23432</v>
      </c>
      <c r="N6996">
        <f t="shared" si="767"/>
        <v>36.689731872000003</v>
      </c>
      <c r="O6996">
        <f t="shared" si="768"/>
        <v>25.634654864000002</v>
      </c>
      <c r="P6996">
        <f t="shared" si="769"/>
        <v>779.29350786559996</v>
      </c>
      <c r="Q6996" t="str">
        <f>VLOOKUP(VLOOKUP(C6996,Mapping!$A$1:$C$17,3,0),Mapping!$E$1:$F$6,2,0)</f>
        <v>Vùng 02</v>
      </c>
    </row>
    <row r="6997" spans="1:17" x14ac:dyDescent="0.3">
      <c r="A6997" s="33">
        <v>44865</v>
      </c>
      <c r="B6997">
        <v>2911</v>
      </c>
      <c r="C6997">
        <v>20</v>
      </c>
      <c r="D6997" s="38" t="s">
        <v>77</v>
      </c>
      <c r="E6997" s="2" t="s">
        <v>41</v>
      </c>
      <c r="F6997">
        <v>1812917</v>
      </c>
      <c r="G6997" s="44">
        <f t="shared" si="763"/>
        <v>44562</v>
      </c>
      <c r="H6997" s="50">
        <f t="shared" si="764"/>
        <v>304</v>
      </c>
      <c r="I6997" s="50">
        <f t="shared" si="765"/>
        <v>306067.20000000001</v>
      </c>
      <c r="J6997" s="46">
        <v>10068</v>
      </c>
      <c r="K6997" s="2" t="s">
        <v>34</v>
      </c>
      <c r="L6997" s="52" t="str">
        <f t="shared" si="766"/>
        <v>20221031VND</v>
      </c>
      <c r="M6997">
        <f>VLOOKUP(L6997,Mapping!$H$1:$K$25,4,0)</f>
        <v>1</v>
      </c>
      <c r="N6997">
        <f t="shared" si="767"/>
        <v>1.812917E-3</v>
      </c>
      <c r="O6997">
        <f t="shared" si="768"/>
        <v>1.0068000000000001E-5</v>
      </c>
      <c r="P6997">
        <f t="shared" si="769"/>
        <v>3.060672E-4</v>
      </c>
      <c r="Q6997" t="str">
        <f>VLOOKUP(VLOOKUP(C6997,Mapping!$A$1:$C$17,3,0),Mapping!$E$1:$F$6,2,0)</f>
        <v>Vùng 02</v>
      </c>
    </row>
    <row r="6998" spans="1:17" x14ac:dyDescent="0.3">
      <c r="A6998" s="33">
        <v>44865</v>
      </c>
      <c r="B6998">
        <v>2912</v>
      </c>
      <c r="C6998">
        <v>23</v>
      </c>
      <c r="D6998" s="38" t="s">
        <v>77</v>
      </c>
      <c r="E6998" s="2" t="s">
        <v>41</v>
      </c>
      <c r="F6998">
        <v>169584</v>
      </c>
      <c r="G6998" s="44">
        <f t="shared" si="763"/>
        <v>44562</v>
      </c>
      <c r="H6998" s="50">
        <f t="shared" si="764"/>
        <v>304</v>
      </c>
      <c r="I6998" s="50">
        <f t="shared" si="765"/>
        <v>12924438.4</v>
      </c>
      <c r="J6998" s="46">
        <v>425146</v>
      </c>
      <c r="K6998" s="2" t="s">
        <v>34</v>
      </c>
      <c r="L6998" s="52" t="str">
        <f t="shared" si="766"/>
        <v>20221031VND</v>
      </c>
      <c r="M6998">
        <f>VLOOKUP(L6998,Mapping!$H$1:$K$25,4,0)</f>
        <v>1</v>
      </c>
      <c r="N6998">
        <f t="shared" si="767"/>
        <v>1.6958399999999999E-4</v>
      </c>
      <c r="O6998">
        <f t="shared" si="768"/>
        <v>4.25146E-4</v>
      </c>
      <c r="P6998">
        <f t="shared" si="769"/>
        <v>1.29244384E-2</v>
      </c>
      <c r="Q6998" t="str">
        <f>VLOOKUP(VLOOKUP(C6998,Mapping!$A$1:$C$17,3,0),Mapping!$E$1:$F$6,2,0)</f>
        <v>Vùng 02</v>
      </c>
    </row>
    <row r="6999" spans="1:17" x14ac:dyDescent="0.3">
      <c r="A6999" s="33">
        <v>44865</v>
      </c>
      <c r="B6999">
        <v>2914</v>
      </c>
      <c r="C6999">
        <v>24</v>
      </c>
      <c r="D6999" s="38" t="s">
        <v>77</v>
      </c>
      <c r="E6999" s="2" t="s">
        <v>41</v>
      </c>
      <c r="F6999">
        <v>6689501</v>
      </c>
      <c r="G6999" s="44">
        <f t="shared" si="763"/>
        <v>44562</v>
      </c>
      <c r="H6999" s="50">
        <f t="shared" si="764"/>
        <v>304</v>
      </c>
      <c r="I6999" s="50">
        <f t="shared" si="765"/>
        <v>228501448</v>
      </c>
      <c r="J6999" s="46">
        <v>7516495</v>
      </c>
      <c r="K6999" s="2" t="s">
        <v>34</v>
      </c>
      <c r="L6999" s="52" t="str">
        <f t="shared" si="766"/>
        <v>20221031VND</v>
      </c>
      <c r="M6999">
        <f>VLOOKUP(L6999,Mapping!$H$1:$K$25,4,0)</f>
        <v>1</v>
      </c>
      <c r="N6999">
        <f t="shared" si="767"/>
        <v>6.6895009999999996E-3</v>
      </c>
      <c r="O6999">
        <f t="shared" si="768"/>
        <v>7.5164949999999998E-3</v>
      </c>
      <c r="P6999">
        <f t="shared" si="769"/>
        <v>0.228501448</v>
      </c>
      <c r="Q6999" t="str">
        <f>VLOOKUP(VLOOKUP(C6999,Mapping!$A$1:$C$17,3,0),Mapping!$E$1:$F$6,2,0)</f>
        <v>Vùng 04</v>
      </c>
    </row>
    <row r="7000" spans="1:17" x14ac:dyDescent="0.3">
      <c r="A7000" s="33">
        <v>44865</v>
      </c>
      <c r="B7000">
        <v>2914</v>
      </c>
      <c r="C7000">
        <v>24</v>
      </c>
      <c r="D7000" s="38" t="s">
        <v>77</v>
      </c>
      <c r="E7000" s="2" t="s">
        <v>41</v>
      </c>
      <c r="F7000">
        <v>381291</v>
      </c>
      <c r="G7000" s="44">
        <f t="shared" si="763"/>
        <v>44562</v>
      </c>
      <c r="H7000" s="50">
        <f t="shared" si="764"/>
        <v>304</v>
      </c>
      <c r="I7000" s="50">
        <f t="shared" si="765"/>
        <v>35832814.399999999</v>
      </c>
      <c r="J7000" s="46">
        <v>1178711</v>
      </c>
      <c r="K7000" s="2" t="s">
        <v>34</v>
      </c>
      <c r="L7000" s="52" t="str">
        <f t="shared" si="766"/>
        <v>20221031VND</v>
      </c>
      <c r="M7000">
        <f>VLOOKUP(L7000,Mapping!$H$1:$K$25,4,0)</f>
        <v>1</v>
      </c>
      <c r="N7000">
        <f t="shared" si="767"/>
        <v>3.8129100000000002E-4</v>
      </c>
      <c r="O7000">
        <f t="shared" si="768"/>
        <v>1.178711E-3</v>
      </c>
      <c r="P7000">
        <f t="shared" si="769"/>
        <v>3.5832814399999996E-2</v>
      </c>
      <c r="Q7000" t="str">
        <f>VLOOKUP(VLOOKUP(C7000,Mapping!$A$1:$C$17,3,0),Mapping!$E$1:$F$6,2,0)</f>
        <v>Vùng 04</v>
      </c>
    </row>
    <row r="7001" spans="1:17" x14ac:dyDescent="0.3">
      <c r="A7001" s="33">
        <v>44865</v>
      </c>
      <c r="B7001">
        <v>2914</v>
      </c>
      <c r="C7001">
        <v>24</v>
      </c>
      <c r="D7001" s="38" t="s">
        <v>77</v>
      </c>
      <c r="E7001" s="2" t="s">
        <v>41</v>
      </c>
      <c r="F7001">
        <v>368484</v>
      </c>
      <c r="G7001" s="44">
        <f t="shared" si="763"/>
        <v>44562</v>
      </c>
      <c r="H7001" s="50">
        <f t="shared" si="764"/>
        <v>304</v>
      </c>
      <c r="I7001" s="50">
        <f t="shared" si="765"/>
        <v>760736526092.80005</v>
      </c>
      <c r="J7001" s="46">
        <v>1067951</v>
      </c>
      <c r="K7001" s="2" t="s">
        <v>35</v>
      </c>
      <c r="L7001" s="52" t="str">
        <f t="shared" si="766"/>
        <v>20221031USD</v>
      </c>
      <c r="M7001">
        <f>VLOOKUP(L7001,Mapping!$H$1:$K$25,4,0)</f>
        <v>23432</v>
      </c>
      <c r="N7001">
        <f t="shared" si="767"/>
        <v>8.6343170879999995</v>
      </c>
      <c r="O7001">
        <f t="shared" si="768"/>
        <v>25.024227832000001</v>
      </c>
      <c r="P7001">
        <f t="shared" si="769"/>
        <v>760.73652609280009</v>
      </c>
      <c r="Q7001" t="str">
        <f>VLOOKUP(VLOOKUP(C7001,Mapping!$A$1:$C$17,3,0),Mapping!$E$1:$F$6,2,0)</f>
        <v>Vùng 04</v>
      </c>
    </row>
    <row r="7002" spans="1:17" x14ac:dyDescent="0.3">
      <c r="A7002" s="33">
        <v>44865</v>
      </c>
      <c r="B7002">
        <v>2914</v>
      </c>
      <c r="C7002">
        <v>24</v>
      </c>
      <c r="D7002" s="38" t="s">
        <v>77</v>
      </c>
      <c r="E7002" s="2" t="s">
        <v>41</v>
      </c>
      <c r="F7002">
        <v>560157</v>
      </c>
      <c r="G7002" s="44">
        <f t="shared" si="763"/>
        <v>44562</v>
      </c>
      <c r="H7002" s="50">
        <f t="shared" si="764"/>
        <v>304</v>
      </c>
      <c r="I7002" s="50">
        <f t="shared" si="765"/>
        <v>49428211.199999996</v>
      </c>
      <c r="J7002" s="46">
        <v>1625928</v>
      </c>
      <c r="K7002" s="2" t="s">
        <v>34</v>
      </c>
      <c r="L7002" s="52" t="str">
        <f t="shared" si="766"/>
        <v>20221031VND</v>
      </c>
      <c r="M7002">
        <f>VLOOKUP(L7002,Mapping!$H$1:$K$25,4,0)</f>
        <v>1</v>
      </c>
      <c r="N7002">
        <f t="shared" si="767"/>
        <v>5.6015700000000004E-4</v>
      </c>
      <c r="O7002">
        <f t="shared" si="768"/>
        <v>1.625928E-3</v>
      </c>
      <c r="P7002">
        <f t="shared" si="769"/>
        <v>4.9428211199999995E-2</v>
      </c>
      <c r="Q7002" t="str">
        <f>VLOOKUP(VLOOKUP(C7002,Mapping!$A$1:$C$17,3,0),Mapping!$E$1:$F$6,2,0)</f>
        <v>Vùng 04</v>
      </c>
    </row>
    <row r="7003" spans="1:17" x14ac:dyDescent="0.3">
      <c r="A7003" s="33">
        <v>44865</v>
      </c>
      <c r="B7003">
        <v>2915</v>
      </c>
      <c r="C7003">
        <v>26</v>
      </c>
      <c r="D7003" s="38" t="s">
        <v>77</v>
      </c>
      <c r="E7003" s="2" t="s">
        <v>41</v>
      </c>
      <c r="F7003">
        <v>1685919</v>
      </c>
      <c r="G7003" s="44">
        <f t="shared" si="763"/>
        <v>44562</v>
      </c>
      <c r="H7003" s="50">
        <f t="shared" si="764"/>
        <v>304</v>
      </c>
      <c r="I7003" s="50">
        <f t="shared" si="765"/>
        <v>43122400</v>
      </c>
      <c r="J7003" s="46">
        <v>1418500</v>
      </c>
      <c r="K7003" s="2" t="s">
        <v>34</v>
      </c>
      <c r="L7003" s="52" t="str">
        <f t="shared" si="766"/>
        <v>20221031VND</v>
      </c>
      <c r="M7003">
        <f>VLOOKUP(L7003,Mapping!$H$1:$K$25,4,0)</f>
        <v>1</v>
      </c>
      <c r="N7003">
        <f t="shared" si="767"/>
        <v>1.6859189999999999E-3</v>
      </c>
      <c r="O7003">
        <f t="shared" si="768"/>
        <v>1.4185000000000001E-3</v>
      </c>
      <c r="P7003">
        <f t="shared" si="769"/>
        <v>4.3122399999999998E-2</v>
      </c>
      <c r="Q7003" t="str">
        <f>VLOOKUP(VLOOKUP(C7003,Mapping!$A$1:$C$17,3,0),Mapping!$E$1:$F$6,2,0)</f>
        <v>Vùng 04</v>
      </c>
    </row>
    <row r="7004" spans="1:17" x14ac:dyDescent="0.3">
      <c r="A7004" s="33">
        <v>44865</v>
      </c>
      <c r="B7004">
        <v>2916</v>
      </c>
      <c r="C7004">
        <v>43</v>
      </c>
      <c r="D7004" s="38" t="s">
        <v>77</v>
      </c>
      <c r="E7004" s="2" t="s">
        <v>41</v>
      </c>
      <c r="F7004">
        <v>438369</v>
      </c>
      <c r="G7004" s="44">
        <f t="shared" si="763"/>
        <v>44562</v>
      </c>
      <c r="H7004" s="50">
        <f t="shared" si="764"/>
        <v>304</v>
      </c>
      <c r="I7004" s="50">
        <f t="shared" si="765"/>
        <v>57535161.600000001</v>
      </c>
      <c r="J7004" s="46">
        <v>1892604</v>
      </c>
      <c r="K7004" s="2" t="s">
        <v>34</v>
      </c>
      <c r="L7004" s="52" t="str">
        <f t="shared" si="766"/>
        <v>20221031VND</v>
      </c>
      <c r="M7004">
        <f>VLOOKUP(L7004,Mapping!$H$1:$K$25,4,0)</f>
        <v>1</v>
      </c>
      <c r="N7004">
        <f t="shared" si="767"/>
        <v>4.3836899999999998E-4</v>
      </c>
      <c r="O7004">
        <f t="shared" si="768"/>
        <v>1.892604E-3</v>
      </c>
      <c r="P7004">
        <f t="shared" si="769"/>
        <v>5.7535161600000002E-2</v>
      </c>
      <c r="Q7004" t="str">
        <f>VLOOKUP(VLOOKUP(C7004,Mapping!$A$1:$C$17,3,0),Mapping!$E$1:$F$6,2,0)</f>
        <v>Vùng 04</v>
      </c>
    </row>
    <row r="7005" spans="1:17" x14ac:dyDescent="0.3">
      <c r="A7005" s="33">
        <v>44865</v>
      </c>
      <c r="B7005">
        <v>2919</v>
      </c>
      <c r="C7005">
        <v>23</v>
      </c>
      <c r="D7005" s="38" t="s">
        <v>77</v>
      </c>
      <c r="E7005" s="2" t="s">
        <v>41</v>
      </c>
      <c r="F7005">
        <v>237413</v>
      </c>
      <c r="G7005" s="44">
        <f t="shared" si="763"/>
        <v>44562</v>
      </c>
      <c r="H7005" s="50">
        <f t="shared" si="764"/>
        <v>304</v>
      </c>
      <c r="I7005" s="50">
        <f t="shared" si="765"/>
        <v>1935324.8</v>
      </c>
      <c r="J7005" s="46">
        <v>63662</v>
      </c>
      <c r="K7005" s="2" t="s">
        <v>34</v>
      </c>
      <c r="L7005" s="52" t="str">
        <f t="shared" si="766"/>
        <v>20221031VND</v>
      </c>
      <c r="M7005">
        <f>VLOOKUP(L7005,Mapping!$H$1:$K$25,4,0)</f>
        <v>1</v>
      </c>
      <c r="N7005">
        <f t="shared" si="767"/>
        <v>2.3741300000000001E-4</v>
      </c>
      <c r="O7005">
        <f t="shared" si="768"/>
        <v>6.3662000000000001E-5</v>
      </c>
      <c r="P7005">
        <f t="shared" si="769"/>
        <v>1.9353248E-3</v>
      </c>
      <c r="Q7005" t="str">
        <f>VLOOKUP(VLOOKUP(C7005,Mapping!$A$1:$C$17,3,0),Mapping!$E$1:$F$6,2,0)</f>
        <v>Vùng 02</v>
      </c>
    </row>
    <row r="7006" spans="1:17" x14ac:dyDescent="0.3">
      <c r="A7006" s="33">
        <v>44865</v>
      </c>
      <c r="B7006">
        <v>2919</v>
      </c>
      <c r="C7006">
        <v>26</v>
      </c>
      <c r="D7006" s="38" t="s">
        <v>77</v>
      </c>
      <c r="E7006" s="2" t="s">
        <v>41</v>
      </c>
      <c r="F7006">
        <v>5785494</v>
      </c>
      <c r="G7006" s="44">
        <f t="shared" si="763"/>
        <v>44562</v>
      </c>
      <c r="H7006" s="50">
        <f t="shared" si="764"/>
        <v>304</v>
      </c>
      <c r="I7006" s="50">
        <f t="shared" si="765"/>
        <v>163244321.59999999</v>
      </c>
      <c r="J7006" s="46">
        <v>5369879</v>
      </c>
      <c r="K7006" s="2" t="s">
        <v>34</v>
      </c>
      <c r="L7006" s="52" t="str">
        <f t="shared" si="766"/>
        <v>20221031VND</v>
      </c>
      <c r="M7006">
        <f>VLOOKUP(L7006,Mapping!$H$1:$K$25,4,0)</f>
        <v>1</v>
      </c>
      <c r="N7006">
        <f t="shared" si="767"/>
        <v>5.7854940000000004E-3</v>
      </c>
      <c r="O7006">
        <f t="shared" si="768"/>
        <v>5.3698790000000001E-3</v>
      </c>
      <c r="P7006">
        <f t="shared" si="769"/>
        <v>0.16324432159999999</v>
      </c>
      <c r="Q7006" t="str">
        <f>VLOOKUP(VLOOKUP(C7006,Mapping!$A$1:$C$17,3,0),Mapping!$E$1:$F$6,2,0)</f>
        <v>Vùng 04</v>
      </c>
    </row>
    <row r="7007" spans="1:17" x14ac:dyDescent="0.3">
      <c r="A7007" s="33">
        <v>44865</v>
      </c>
      <c r="B7007">
        <v>2920</v>
      </c>
      <c r="C7007">
        <v>11</v>
      </c>
      <c r="D7007" s="38" t="s">
        <v>77</v>
      </c>
      <c r="E7007" s="2" t="s">
        <v>41</v>
      </c>
      <c r="F7007">
        <v>228740</v>
      </c>
      <c r="G7007" s="44">
        <f t="shared" si="763"/>
        <v>44562</v>
      </c>
      <c r="H7007" s="50">
        <f t="shared" si="764"/>
        <v>304</v>
      </c>
      <c r="I7007" s="50">
        <f t="shared" si="765"/>
        <v>18839670.399999999</v>
      </c>
      <c r="J7007" s="46">
        <v>619726</v>
      </c>
      <c r="K7007" s="2" t="s">
        <v>34</v>
      </c>
      <c r="L7007" s="52" t="str">
        <f t="shared" si="766"/>
        <v>20221031VND</v>
      </c>
      <c r="M7007">
        <f>VLOOKUP(L7007,Mapping!$H$1:$K$25,4,0)</f>
        <v>1</v>
      </c>
      <c r="N7007">
        <f t="shared" si="767"/>
        <v>2.2874000000000001E-4</v>
      </c>
      <c r="O7007">
        <f t="shared" si="768"/>
        <v>6.1972600000000002E-4</v>
      </c>
      <c r="P7007">
        <f t="shared" si="769"/>
        <v>1.8839670399999998E-2</v>
      </c>
      <c r="Q7007" t="str">
        <f>VLOOKUP(VLOOKUP(C7007,Mapping!$A$1:$C$17,3,0),Mapping!$E$1:$F$6,2,0)</f>
        <v>Vùng 01</v>
      </c>
    </row>
    <row r="7008" spans="1:17" x14ac:dyDescent="0.3">
      <c r="A7008" s="33">
        <v>44865</v>
      </c>
      <c r="B7008">
        <v>2921</v>
      </c>
      <c r="C7008">
        <v>24</v>
      </c>
      <c r="D7008" s="38" t="s">
        <v>77</v>
      </c>
      <c r="E7008" s="2" t="s">
        <v>41</v>
      </c>
      <c r="F7008">
        <v>1898087</v>
      </c>
      <c r="G7008" s="44">
        <f t="shared" si="763"/>
        <v>44562</v>
      </c>
      <c r="H7008" s="50">
        <f t="shared" si="764"/>
        <v>304</v>
      </c>
      <c r="I7008" s="50">
        <f t="shared" si="765"/>
        <v>60451342.399999999</v>
      </c>
      <c r="J7008" s="46">
        <v>1988531</v>
      </c>
      <c r="K7008" s="2" t="s">
        <v>34</v>
      </c>
      <c r="L7008" s="52" t="str">
        <f t="shared" si="766"/>
        <v>20221031VND</v>
      </c>
      <c r="M7008">
        <f>VLOOKUP(L7008,Mapping!$H$1:$K$25,4,0)</f>
        <v>1</v>
      </c>
      <c r="N7008">
        <f t="shared" si="767"/>
        <v>1.8980869999999999E-3</v>
      </c>
      <c r="O7008">
        <f t="shared" si="768"/>
        <v>1.988531E-3</v>
      </c>
      <c r="P7008">
        <f t="shared" si="769"/>
        <v>6.0451342399999997E-2</v>
      </c>
      <c r="Q7008" t="str">
        <f>VLOOKUP(VLOOKUP(C7008,Mapping!$A$1:$C$17,3,0),Mapping!$E$1:$F$6,2,0)</f>
        <v>Vùng 04</v>
      </c>
    </row>
    <row r="7009" spans="1:17" x14ac:dyDescent="0.3">
      <c r="A7009" s="33">
        <v>44865</v>
      </c>
      <c r="B7009">
        <v>2924</v>
      </c>
      <c r="C7009">
        <v>20</v>
      </c>
      <c r="D7009" s="38" t="s">
        <v>77</v>
      </c>
      <c r="E7009" s="2" t="s">
        <v>41</v>
      </c>
      <c r="F7009">
        <v>79721</v>
      </c>
      <c r="G7009" s="44">
        <f t="shared" si="763"/>
        <v>44562</v>
      </c>
      <c r="H7009" s="50">
        <f t="shared" si="764"/>
        <v>304</v>
      </c>
      <c r="I7009" s="50">
        <f t="shared" si="765"/>
        <v>57744891.199999996</v>
      </c>
      <c r="J7009" s="46">
        <v>1899503</v>
      </c>
      <c r="K7009" s="2" t="s">
        <v>34</v>
      </c>
      <c r="L7009" s="52" t="str">
        <f t="shared" si="766"/>
        <v>20221031VND</v>
      </c>
      <c r="M7009">
        <f>VLOOKUP(L7009,Mapping!$H$1:$K$25,4,0)</f>
        <v>1</v>
      </c>
      <c r="N7009">
        <f t="shared" si="767"/>
        <v>7.9721000000000005E-5</v>
      </c>
      <c r="O7009">
        <f t="shared" si="768"/>
        <v>1.8995030000000001E-3</v>
      </c>
      <c r="P7009">
        <f t="shared" si="769"/>
        <v>5.7744891199999995E-2</v>
      </c>
      <c r="Q7009" t="str">
        <f>VLOOKUP(VLOOKUP(C7009,Mapping!$A$1:$C$17,3,0),Mapping!$E$1:$F$6,2,0)</f>
        <v>Vùng 02</v>
      </c>
    </row>
    <row r="7010" spans="1:17" x14ac:dyDescent="0.3">
      <c r="A7010" s="33">
        <v>44865</v>
      </c>
      <c r="B7010">
        <v>2924</v>
      </c>
      <c r="C7010">
        <v>20</v>
      </c>
      <c r="D7010" s="38" t="s">
        <v>77</v>
      </c>
      <c r="E7010" s="2" t="s">
        <v>41</v>
      </c>
      <c r="F7010">
        <v>268825</v>
      </c>
      <c r="G7010" s="44">
        <f t="shared" si="763"/>
        <v>44562</v>
      </c>
      <c r="H7010" s="50">
        <f t="shared" si="764"/>
        <v>304</v>
      </c>
      <c r="I7010" s="50">
        <f t="shared" si="765"/>
        <v>3029360</v>
      </c>
      <c r="J7010" s="46">
        <v>99650</v>
      </c>
      <c r="K7010" s="2" t="s">
        <v>34</v>
      </c>
      <c r="L7010" s="52" t="str">
        <f t="shared" si="766"/>
        <v>20221031VND</v>
      </c>
      <c r="M7010">
        <f>VLOOKUP(L7010,Mapping!$H$1:$K$25,4,0)</f>
        <v>1</v>
      </c>
      <c r="N7010">
        <f t="shared" si="767"/>
        <v>2.6882499999999999E-4</v>
      </c>
      <c r="O7010">
        <f t="shared" si="768"/>
        <v>9.9649999999999996E-5</v>
      </c>
      <c r="P7010">
        <f t="shared" si="769"/>
        <v>3.02936E-3</v>
      </c>
      <c r="Q7010" t="str">
        <f>VLOOKUP(VLOOKUP(C7010,Mapping!$A$1:$C$17,3,0),Mapping!$E$1:$F$6,2,0)</f>
        <v>Vùng 02</v>
      </c>
    </row>
    <row r="7011" spans="1:17" x14ac:dyDescent="0.3">
      <c r="A7011" s="33">
        <v>44865</v>
      </c>
      <c r="B7011">
        <v>2924</v>
      </c>
      <c r="C7011">
        <v>20</v>
      </c>
      <c r="D7011" s="38" t="s">
        <v>77</v>
      </c>
      <c r="E7011" s="2" t="s">
        <v>41</v>
      </c>
      <c r="F7011">
        <v>278816</v>
      </c>
      <c r="G7011" s="44">
        <f t="shared" si="763"/>
        <v>44562</v>
      </c>
      <c r="H7011" s="50">
        <f t="shared" si="764"/>
        <v>304</v>
      </c>
      <c r="I7011" s="50">
        <f t="shared" si="765"/>
        <v>77878632691.199997</v>
      </c>
      <c r="J7011" s="46">
        <v>109329</v>
      </c>
      <c r="K7011" s="2" t="s">
        <v>35</v>
      </c>
      <c r="L7011" s="52" t="str">
        <f t="shared" si="766"/>
        <v>20221031USD</v>
      </c>
      <c r="M7011">
        <f>VLOOKUP(L7011,Mapping!$H$1:$K$25,4,0)</f>
        <v>23432</v>
      </c>
      <c r="N7011">
        <f t="shared" si="767"/>
        <v>6.5332165120000001</v>
      </c>
      <c r="O7011">
        <f t="shared" si="768"/>
        <v>2.5617971279999998</v>
      </c>
      <c r="P7011">
        <f t="shared" si="769"/>
        <v>77.878632691199996</v>
      </c>
      <c r="Q7011" t="str">
        <f>VLOOKUP(VLOOKUP(C7011,Mapping!$A$1:$C$17,3,0),Mapping!$E$1:$F$6,2,0)</f>
        <v>Vùng 02</v>
      </c>
    </row>
    <row r="7012" spans="1:17" x14ac:dyDescent="0.3">
      <c r="A7012" s="33">
        <v>44865</v>
      </c>
      <c r="B7012">
        <v>2926</v>
      </c>
      <c r="C7012">
        <v>25</v>
      </c>
      <c r="D7012" s="38" t="s">
        <v>77</v>
      </c>
      <c r="E7012" s="2" t="s">
        <v>41</v>
      </c>
      <c r="F7012">
        <v>1820047</v>
      </c>
      <c r="G7012" s="44">
        <f t="shared" si="763"/>
        <v>44562</v>
      </c>
      <c r="H7012" s="50">
        <f t="shared" si="764"/>
        <v>304</v>
      </c>
      <c r="I7012" s="50">
        <f t="shared" si="765"/>
        <v>10015097.6</v>
      </c>
      <c r="J7012" s="46">
        <v>329444</v>
      </c>
      <c r="K7012" s="2" t="s">
        <v>34</v>
      </c>
      <c r="L7012" s="52" t="str">
        <f t="shared" si="766"/>
        <v>20221031VND</v>
      </c>
      <c r="M7012">
        <f>VLOOKUP(L7012,Mapping!$H$1:$K$25,4,0)</f>
        <v>1</v>
      </c>
      <c r="N7012">
        <f t="shared" si="767"/>
        <v>1.820047E-3</v>
      </c>
      <c r="O7012">
        <f t="shared" si="768"/>
        <v>3.2944400000000003E-4</v>
      </c>
      <c r="P7012">
        <f t="shared" si="769"/>
        <v>1.00150976E-2</v>
      </c>
      <c r="Q7012" t="str">
        <f>VLOOKUP(VLOOKUP(C7012,Mapping!$A$1:$C$17,3,0),Mapping!$E$1:$F$6,2,0)</f>
        <v>Vùng 01</v>
      </c>
    </row>
    <row r="7013" spans="1:17" x14ac:dyDescent="0.3">
      <c r="A7013" s="44">
        <v>44865</v>
      </c>
      <c r="B7013">
        <v>2928</v>
      </c>
      <c r="C7013">
        <v>34</v>
      </c>
      <c r="D7013" s="38" t="s">
        <v>77</v>
      </c>
      <c r="E7013" s="2" t="s">
        <v>41</v>
      </c>
      <c r="F7013">
        <v>54437</v>
      </c>
      <c r="G7013" s="44">
        <f t="shared" si="763"/>
        <v>44562</v>
      </c>
      <c r="H7013" s="50">
        <f t="shared" si="764"/>
        <v>304</v>
      </c>
      <c r="I7013" s="50">
        <f t="shared" si="765"/>
        <v>22922238.400000002</v>
      </c>
      <c r="J7013" s="46">
        <v>754021</v>
      </c>
      <c r="K7013" s="2" t="s">
        <v>34</v>
      </c>
      <c r="L7013" s="52" t="str">
        <f t="shared" si="766"/>
        <v>20221031VND</v>
      </c>
      <c r="M7013">
        <f>VLOOKUP(L7013,Mapping!$H$1:$K$25,4,0)</f>
        <v>1</v>
      </c>
      <c r="N7013">
        <f t="shared" si="767"/>
        <v>5.4437000000000001E-5</v>
      </c>
      <c r="O7013">
        <f t="shared" si="768"/>
        <v>7.5402100000000001E-4</v>
      </c>
      <c r="P7013">
        <f t="shared" si="769"/>
        <v>2.2922238400000003E-2</v>
      </c>
      <c r="Q7013" t="str">
        <f>VLOOKUP(VLOOKUP(C7013,Mapping!$A$1:$C$17,3,0),Mapping!$E$1:$F$6,2,0)</f>
        <v>Vùng 02</v>
      </c>
    </row>
    <row r="7014" spans="1:17" x14ac:dyDescent="0.3">
      <c r="A7014" s="33">
        <v>44865</v>
      </c>
      <c r="B7014">
        <v>2935</v>
      </c>
      <c r="C7014">
        <v>40</v>
      </c>
      <c r="D7014" s="38" t="s">
        <v>77</v>
      </c>
      <c r="E7014" s="2" t="s">
        <v>41</v>
      </c>
      <c r="F7014">
        <v>1414506</v>
      </c>
      <c r="G7014" s="44">
        <f t="shared" si="763"/>
        <v>44562</v>
      </c>
      <c r="H7014" s="50">
        <f t="shared" si="764"/>
        <v>304</v>
      </c>
      <c r="I7014" s="50">
        <f t="shared" si="765"/>
        <v>9250446.4000000004</v>
      </c>
      <c r="J7014" s="46">
        <v>304291</v>
      </c>
      <c r="K7014" s="2" t="s">
        <v>34</v>
      </c>
      <c r="L7014" s="52" t="str">
        <f t="shared" si="766"/>
        <v>20221031VND</v>
      </c>
      <c r="M7014">
        <f>VLOOKUP(L7014,Mapping!$H$1:$K$25,4,0)</f>
        <v>1</v>
      </c>
      <c r="N7014">
        <f t="shared" si="767"/>
        <v>1.4145060000000001E-3</v>
      </c>
      <c r="O7014">
        <f t="shared" si="768"/>
        <v>3.0429099999999999E-4</v>
      </c>
      <c r="P7014">
        <f t="shared" si="769"/>
        <v>9.2504464000000008E-3</v>
      </c>
      <c r="Q7014" t="str">
        <f>VLOOKUP(VLOOKUP(C7014,Mapping!$A$1:$C$17,3,0),Mapping!$E$1:$F$6,2,0)</f>
        <v>Vùng 01</v>
      </c>
    </row>
    <row r="7015" spans="1:17" x14ac:dyDescent="0.3">
      <c r="A7015" s="33">
        <v>44865</v>
      </c>
      <c r="B7015">
        <v>2935</v>
      </c>
      <c r="C7015">
        <v>12</v>
      </c>
      <c r="D7015" s="38" t="s">
        <v>77</v>
      </c>
      <c r="E7015" s="2" t="s">
        <v>41</v>
      </c>
      <c r="F7015">
        <v>476121</v>
      </c>
      <c r="G7015" s="44">
        <f t="shared" si="763"/>
        <v>44562</v>
      </c>
      <c r="H7015" s="50">
        <f t="shared" si="764"/>
        <v>304</v>
      </c>
      <c r="I7015" s="50">
        <f t="shared" si="765"/>
        <v>22523177.599999998</v>
      </c>
      <c r="J7015" s="46">
        <v>740894</v>
      </c>
      <c r="K7015" s="2" t="s">
        <v>34</v>
      </c>
      <c r="L7015" s="52" t="str">
        <f t="shared" si="766"/>
        <v>20221031VND</v>
      </c>
      <c r="M7015">
        <f>VLOOKUP(L7015,Mapping!$H$1:$K$25,4,0)</f>
        <v>1</v>
      </c>
      <c r="N7015">
        <f t="shared" si="767"/>
        <v>4.7612099999999998E-4</v>
      </c>
      <c r="O7015">
        <f t="shared" si="768"/>
        <v>7.4089399999999997E-4</v>
      </c>
      <c r="P7015">
        <f t="shared" si="769"/>
        <v>2.2523177599999999E-2</v>
      </c>
      <c r="Q7015" t="str">
        <f>VLOOKUP(VLOOKUP(C7015,Mapping!$A$1:$C$17,3,0),Mapping!$E$1:$F$6,2,0)</f>
        <v>Vùng 03</v>
      </c>
    </row>
    <row r="7016" spans="1:17" x14ac:dyDescent="0.3">
      <c r="A7016" s="33">
        <v>44865</v>
      </c>
      <c r="B7016">
        <v>2935</v>
      </c>
      <c r="C7016">
        <v>48</v>
      </c>
      <c r="D7016" s="38" t="s">
        <v>77</v>
      </c>
      <c r="E7016" s="2" t="s">
        <v>41</v>
      </c>
      <c r="F7016">
        <v>1246402</v>
      </c>
      <c r="G7016" s="44">
        <f t="shared" si="763"/>
        <v>44562</v>
      </c>
      <c r="H7016" s="50">
        <f t="shared" si="764"/>
        <v>304</v>
      </c>
      <c r="I7016" s="50">
        <f t="shared" si="765"/>
        <v>4565441.5999999996</v>
      </c>
      <c r="J7016" s="46">
        <v>150179</v>
      </c>
      <c r="K7016" s="2" t="s">
        <v>34</v>
      </c>
      <c r="L7016" s="52" t="str">
        <f t="shared" si="766"/>
        <v>20221031VND</v>
      </c>
      <c r="M7016">
        <f>VLOOKUP(L7016,Mapping!$H$1:$K$25,4,0)</f>
        <v>1</v>
      </c>
      <c r="N7016">
        <f t="shared" si="767"/>
        <v>1.246402E-3</v>
      </c>
      <c r="O7016">
        <f t="shared" si="768"/>
        <v>1.5017900000000001E-4</v>
      </c>
      <c r="P7016">
        <f t="shared" si="769"/>
        <v>4.5654415999999993E-3</v>
      </c>
      <c r="Q7016" t="str">
        <f>VLOOKUP(VLOOKUP(C7016,Mapping!$A$1:$C$17,3,0),Mapping!$E$1:$F$6,2,0)</f>
        <v>Vùng 01</v>
      </c>
    </row>
    <row r="7017" spans="1:17" x14ac:dyDescent="0.3">
      <c r="A7017" s="33">
        <v>44865</v>
      </c>
      <c r="B7017">
        <v>2936</v>
      </c>
      <c r="C7017">
        <v>25</v>
      </c>
      <c r="D7017" s="38" t="s">
        <v>77</v>
      </c>
      <c r="E7017" s="2" t="s">
        <v>41</v>
      </c>
      <c r="F7017">
        <v>1433462</v>
      </c>
      <c r="G7017" s="44">
        <f t="shared" si="763"/>
        <v>44562</v>
      </c>
      <c r="H7017" s="50">
        <f t="shared" si="764"/>
        <v>304</v>
      </c>
      <c r="I7017" s="50">
        <f t="shared" si="765"/>
        <v>44843009.600000001</v>
      </c>
      <c r="J7017" s="46">
        <v>1475099</v>
      </c>
      <c r="K7017" s="2" t="s">
        <v>34</v>
      </c>
      <c r="L7017" s="52" t="str">
        <f t="shared" si="766"/>
        <v>20221031VND</v>
      </c>
      <c r="M7017">
        <f>VLOOKUP(L7017,Mapping!$H$1:$K$25,4,0)</f>
        <v>1</v>
      </c>
      <c r="N7017">
        <f t="shared" si="767"/>
        <v>1.4334619999999999E-3</v>
      </c>
      <c r="O7017">
        <f t="shared" si="768"/>
        <v>1.4750989999999999E-3</v>
      </c>
      <c r="P7017">
        <f t="shared" si="769"/>
        <v>4.4843009600000004E-2</v>
      </c>
      <c r="Q7017" t="str">
        <f>VLOOKUP(VLOOKUP(C7017,Mapping!$A$1:$C$17,3,0),Mapping!$E$1:$F$6,2,0)</f>
        <v>Vùng 01</v>
      </c>
    </row>
    <row r="7018" spans="1:17" x14ac:dyDescent="0.3">
      <c r="A7018" s="33">
        <v>44865</v>
      </c>
      <c r="B7018">
        <v>2940</v>
      </c>
      <c r="C7018">
        <v>23</v>
      </c>
      <c r="D7018" s="38" t="s">
        <v>77</v>
      </c>
      <c r="E7018" s="2" t="s">
        <v>41</v>
      </c>
      <c r="F7018">
        <v>1238627</v>
      </c>
      <c r="G7018" s="44">
        <f t="shared" si="763"/>
        <v>44562</v>
      </c>
      <c r="H7018" s="50">
        <f t="shared" si="764"/>
        <v>304</v>
      </c>
      <c r="I7018" s="50">
        <f t="shared" si="765"/>
        <v>16440441.6</v>
      </c>
      <c r="J7018" s="46">
        <v>540804</v>
      </c>
      <c r="K7018" s="2" t="s">
        <v>34</v>
      </c>
      <c r="L7018" s="52" t="str">
        <f t="shared" si="766"/>
        <v>20221031VND</v>
      </c>
      <c r="M7018">
        <f>VLOOKUP(L7018,Mapping!$H$1:$K$25,4,0)</f>
        <v>1</v>
      </c>
      <c r="N7018">
        <f t="shared" si="767"/>
        <v>1.238627E-3</v>
      </c>
      <c r="O7018">
        <f t="shared" si="768"/>
        <v>5.4080399999999998E-4</v>
      </c>
      <c r="P7018">
        <f t="shared" si="769"/>
        <v>1.6440441600000001E-2</v>
      </c>
      <c r="Q7018" t="str">
        <f>VLOOKUP(VLOOKUP(C7018,Mapping!$A$1:$C$17,3,0),Mapping!$E$1:$F$6,2,0)</f>
        <v>Vùng 02</v>
      </c>
    </row>
    <row r="7019" spans="1:17" x14ac:dyDescent="0.3">
      <c r="A7019" s="33">
        <v>44865</v>
      </c>
      <c r="B7019">
        <v>2942</v>
      </c>
      <c r="C7019">
        <v>34</v>
      </c>
      <c r="D7019" s="38" t="s">
        <v>77</v>
      </c>
      <c r="E7019" s="2" t="s">
        <v>41</v>
      </c>
      <c r="F7019">
        <v>1422258</v>
      </c>
      <c r="G7019" s="44">
        <f t="shared" si="763"/>
        <v>44562</v>
      </c>
      <c r="H7019" s="50">
        <f t="shared" si="764"/>
        <v>304</v>
      </c>
      <c r="I7019" s="50">
        <f t="shared" si="765"/>
        <v>23908718.400000002</v>
      </c>
      <c r="J7019" s="46">
        <v>786471</v>
      </c>
      <c r="K7019" s="2" t="s">
        <v>34</v>
      </c>
      <c r="L7019" s="52" t="str">
        <f t="shared" si="766"/>
        <v>20221031VND</v>
      </c>
      <c r="M7019">
        <f>VLOOKUP(L7019,Mapping!$H$1:$K$25,4,0)</f>
        <v>1</v>
      </c>
      <c r="N7019">
        <f t="shared" si="767"/>
        <v>1.422258E-3</v>
      </c>
      <c r="O7019">
        <f t="shared" si="768"/>
        <v>7.8647099999999996E-4</v>
      </c>
      <c r="P7019">
        <f t="shared" si="769"/>
        <v>2.3908718400000001E-2</v>
      </c>
      <c r="Q7019" t="str">
        <f>VLOOKUP(VLOOKUP(C7019,Mapping!$A$1:$C$17,3,0),Mapping!$E$1:$F$6,2,0)</f>
        <v>Vùng 02</v>
      </c>
    </row>
    <row r="7020" spans="1:17" x14ac:dyDescent="0.3">
      <c r="A7020" s="33">
        <v>44865</v>
      </c>
      <c r="B7020">
        <v>2943</v>
      </c>
      <c r="C7020">
        <v>45</v>
      </c>
      <c r="D7020" s="38" t="s">
        <v>77</v>
      </c>
      <c r="E7020" s="2" t="s">
        <v>41</v>
      </c>
      <c r="F7020">
        <v>368872</v>
      </c>
      <c r="G7020" s="44">
        <f t="shared" si="763"/>
        <v>44562</v>
      </c>
      <c r="H7020" s="50">
        <f t="shared" si="764"/>
        <v>304</v>
      </c>
      <c r="I7020" s="50">
        <f t="shared" si="765"/>
        <v>37933211.200000003</v>
      </c>
      <c r="J7020" s="46">
        <v>1247803</v>
      </c>
      <c r="K7020" s="2" t="s">
        <v>34</v>
      </c>
      <c r="L7020" s="52" t="str">
        <f t="shared" si="766"/>
        <v>20221031VND</v>
      </c>
      <c r="M7020">
        <f>VLOOKUP(L7020,Mapping!$H$1:$K$25,4,0)</f>
        <v>1</v>
      </c>
      <c r="N7020">
        <f t="shared" si="767"/>
        <v>3.6887200000000001E-4</v>
      </c>
      <c r="O7020">
        <f t="shared" si="768"/>
        <v>1.247803E-3</v>
      </c>
      <c r="P7020">
        <f t="shared" si="769"/>
        <v>3.7933211200000004E-2</v>
      </c>
      <c r="Q7020" t="str">
        <f>VLOOKUP(VLOOKUP(C7020,Mapping!$A$1:$C$17,3,0),Mapping!$E$1:$F$6,2,0)</f>
        <v>Vùng 02</v>
      </c>
    </row>
    <row r="7021" spans="1:17" x14ac:dyDescent="0.3">
      <c r="A7021" s="33">
        <v>44865</v>
      </c>
      <c r="B7021">
        <v>2943</v>
      </c>
      <c r="C7021">
        <v>45</v>
      </c>
      <c r="D7021" s="38" t="s">
        <v>77</v>
      </c>
      <c r="E7021" s="2" t="s">
        <v>41</v>
      </c>
      <c r="F7021">
        <v>1827929</v>
      </c>
      <c r="G7021" s="44">
        <f t="shared" si="763"/>
        <v>44562</v>
      </c>
      <c r="H7021" s="50">
        <f t="shared" si="764"/>
        <v>304</v>
      </c>
      <c r="I7021" s="50">
        <f t="shared" si="765"/>
        <v>1317759405708.8</v>
      </c>
      <c r="J7021" s="46">
        <v>1849921</v>
      </c>
      <c r="K7021" s="2" t="s">
        <v>35</v>
      </c>
      <c r="L7021" s="52" t="str">
        <f t="shared" si="766"/>
        <v>20221031USD</v>
      </c>
      <c r="M7021">
        <f>VLOOKUP(L7021,Mapping!$H$1:$K$25,4,0)</f>
        <v>23432</v>
      </c>
      <c r="N7021">
        <f t="shared" si="767"/>
        <v>42.832032327999997</v>
      </c>
      <c r="O7021">
        <f t="shared" si="768"/>
        <v>43.347348871999998</v>
      </c>
      <c r="P7021">
        <f t="shared" si="769"/>
        <v>1317.7594057088002</v>
      </c>
      <c r="Q7021" t="str">
        <f>VLOOKUP(VLOOKUP(C7021,Mapping!$A$1:$C$17,3,0),Mapping!$E$1:$F$6,2,0)</f>
        <v>Vùng 02</v>
      </c>
    </row>
    <row r="7022" spans="1:17" x14ac:dyDescent="0.3">
      <c r="A7022" s="33">
        <v>44865</v>
      </c>
      <c r="B7022">
        <v>2944</v>
      </c>
      <c r="C7022">
        <v>20</v>
      </c>
      <c r="D7022" s="38" t="s">
        <v>77</v>
      </c>
      <c r="E7022" s="2" t="s">
        <v>41</v>
      </c>
      <c r="F7022">
        <v>5271233</v>
      </c>
      <c r="G7022" s="44">
        <f t="shared" si="763"/>
        <v>44562</v>
      </c>
      <c r="H7022" s="50">
        <f t="shared" si="764"/>
        <v>304</v>
      </c>
      <c r="I7022" s="50">
        <f t="shared" si="765"/>
        <v>61536014.399999999</v>
      </c>
      <c r="J7022" s="46">
        <v>2024211</v>
      </c>
      <c r="K7022" s="2" t="s">
        <v>34</v>
      </c>
      <c r="L7022" s="52" t="str">
        <f t="shared" si="766"/>
        <v>20221031VND</v>
      </c>
      <c r="M7022">
        <f>VLOOKUP(L7022,Mapping!$H$1:$K$25,4,0)</f>
        <v>1</v>
      </c>
      <c r="N7022">
        <f t="shared" si="767"/>
        <v>5.2712330000000002E-3</v>
      </c>
      <c r="O7022">
        <f t="shared" si="768"/>
        <v>2.0242110000000002E-3</v>
      </c>
      <c r="P7022">
        <f t="shared" si="769"/>
        <v>6.1536014399999998E-2</v>
      </c>
      <c r="Q7022" t="str">
        <f>VLOOKUP(VLOOKUP(C7022,Mapping!$A$1:$C$17,3,0),Mapping!$E$1:$F$6,2,0)</f>
        <v>Vùng 02</v>
      </c>
    </row>
    <row r="7023" spans="1:17" x14ac:dyDescent="0.3">
      <c r="A7023" s="33">
        <v>44865</v>
      </c>
      <c r="B7023">
        <v>2947</v>
      </c>
      <c r="C7023">
        <v>34</v>
      </c>
      <c r="D7023" s="38" t="s">
        <v>77</v>
      </c>
      <c r="E7023" s="2" t="s">
        <v>41</v>
      </c>
      <c r="F7023">
        <v>116907</v>
      </c>
      <c r="G7023" s="44">
        <f t="shared" si="763"/>
        <v>44562</v>
      </c>
      <c r="H7023" s="50">
        <f t="shared" si="764"/>
        <v>304</v>
      </c>
      <c r="I7023" s="50">
        <f t="shared" si="765"/>
        <v>1331094.4000000001</v>
      </c>
      <c r="J7023" s="46">
        <v>43786</v>
      </c>
      <c r="K7023" s="2" t="s">
        <v>34</v>
      </c>
      <c r="L7023" s="52" t="str">
        <f t="shared" si="766"/>
        <v>20221031VND</v>
      </c>
      <c r="M7023">
        <f>VLOOKUP(L7023,Mapping!$H$1:$K$25,4,0)</f>
        <v>1</v>
      </c>
      <c r="N7023">
        <f t="shared" si="767"/>
        <v>1.16907E-4</v>
      </c>
      <c r="O7023">
        <f t="shared" si="768"/>
        <v>4.3785999999999997E-5</v>
      </c>
      <c r="P7023">
        <f t="shared" si="769"/>
        <v>1.3310944E-3</v>
      </c>
      <c r="Q7023" t="str">
        <f>VLOOKUP(VLOOKUP(C7023,Mapping!$A$1:$C$17,3,0),Mapping!$E$1:$F$6,2,0)</f>
        <v>Vùng 02</v>
      </c>
    </row>
    <row r="7024" spans="1:17" x14ac:dyDescent="0.3">
      <c r="A7024" s="33">
        <v>44865</v>
      </c>
      <c r="B7024">
        <v>2947</v>
      </c>
      <c r="C7024">
        <v>48</v>
      </c>
      <c r="D7024" s="38" t="s">
        <v>77</v>
      </c>
      <c r="E7024" s="2" t="s">
        <v>41</v>
      </c>
      <c r="F7024">
        <v>390109</v>
      </c>
      <c r="G7024" s="44">
        <f t="shared" si="763"/>
        <v>44562</v>
      </c>
      <c r="H7024" s="50">
        <f t="shared" si="764"/>
        <v>304</v>
      </c>
      <c r="I7024" s="50">
        <f t="shared" si="765"/>
        <v>34990187.200000003</v>
      </c>
      <c r="J7024" s="46">
        <v>1150993</v>
      </c>
      <c r="K7024" s="2" t="s">
        <v>34</v>
      </c>
      <c r="L7024" s="52" t="str">
        <f t="shared" si="766"/>
        <v>20221031VND</v>
      </c>
      <c r="M7024">
        <f>VLOOKUP(L7024,Mapping!$H$1:$K$25,4,0)</f>
        <v>1</v>
      </c>
      <c r="N7024">
        <f t="shared" si="767"/>
        <v>3.9010899999999997E-4</v>
      </c>
      <c r="O7024">
        <f t="shared" si="768"/>
        <v>1.1509929999999999E-3</v>
      </c>
      <c r="P7024">
        <f t="shared" si="769"/>
        <v>3.4990187200000002E-2</v>
      </c>
      <c r="Q7024" t="str">
        <f>VLOOKUP(VLOOKUP(C7024,Mapping!$A$1:$C$17,3,0),Mapping!$E$1:$F$6,2,0)</f>
        <v>Vùng 01</v>
      </c>
    </row>
    <row r="7025" spans="1:17" x14ac:dyDescent="0.3">
      <c r="A7025" s="33">
        <v>44865</v>
      </c>
      <c r="B7025">
        <v>2949</v>
      </c>
      <c r="C7025">
        <v>24</v>
      </c>
      <c r="D7025" s="38" t="s">
        <v>77</v>
      </c>
      <c r="E7025" s="2" t="s">
        <v>41</v>
      </c>
      <c r="F7025">
        <v>900621</v>
      </c>
      <c r="G7025" s="44">
        <f t="shared" si="763"/>
        <v>44562</v>
      </c>
      <c r="H7025" s="50">
        <f t="shared" si="764"/>
        <v>304</v>
      </c>
      <c r="I7025" s="50">
        <f t="shared" si="765"/>
        <v>55494318.399999999</v>
      </c>
      <c r="J7025" s="46">
        <v>1825471</v>
      </c>
      <c r="K7025" s="2" t="s">
        <v>34</v>
      </c>
      <c r="L7025" s="52" t="str">
        <f t="shared" si="766"/>
        <v>20221031VND</v>
      </c>
      <c r="M7025">
        <f>VLOOKUP(L7025,Mapping!$H$1:$K$25,4,0)</f>
        <v>1</v>
      </c>
      <c r="N7025">
        <f t="shared" si="767"/>
        <v>9.00621E-4</v>
      </c>
      <c r="O7025">
        <f t="shared" si="768"/>
        <v>1.825471E-3</v>
      </c>
      <c r="P7025">
        <f t="shared" si="769"/>
        <v>5.5494318399999999E-2</v>
      </c>
      <c r="Q7025" t="str">
        <f>VLOOKUP(VLOOKUP(C7025,Mapping!$A$1:$C$17,3,0),Mapping!$E$1:$F$6,2,0)</f>
        <v>Vùng 04</v>
      </c>
    </row>
    <row r="7026" spans="1:17" x14ac:dyDescent="0.3">
      <c r="A7026" s="33">
        <v>44865</v>
      </c>
      <c r="B7026">
        <v>2950</v>
      </c>
      <c r="C7026">
        <v>36</v>
      </c>
      <c r="D7026" s="38" t="s">
        <v>77</v>
      </c>
      <c r="E7026" s="2" t="s">
        <v>41</v>
      </c>
      <c r="F7026">
        <v>488487</v>
      </c>
      <c r="G7026" s="44">
        <f t="shared" si="763"/>
        <v>44562</v>
      </c>
      <c r="H7026" s="50">
        <f t="shared" si="764"/>
        <v>304</v>
      </c>
      <c r="I7026" s="50">
        <f t="shared" si="765"/>
        <v>17070512</v>
      </c>
      <c r="J7026" s="46">
        <v>561530</v>
      </c>
      <c r="K7026" s="2" t="s">
        <v>34</v>
      </c>
      <c r="L7026" s="52" t="str">
        <f t="shared" si="766"/>
        <v>20221031VND</v>
      </c>
      <c r="M7026">
        <f>VLOOKUP(L7026,Mapping!$H$1:$K$25,4,0)</f>
        <v>1</v>
      </c>
      <c r="N7026">
        <f t="shared" si="767"/>
        <v>4.8848700000000001E-4</v>
      </c>
      <c r="O7026">
        <f t="shared" si="768"/>
        <v>5.6152999999999997E-4</v>
      </c>
      <c r="P7026">
        <f t="shared" si="769"/>
        <v>1.7070511999999999E-2</v>
      </c>
      <c r="Q7026" t="str">
        <f>VLOOKUP(VLOOKUP(C7026,Mapping!$A$1:$C$17,3,0),Mapping!$E$1:$F$6,2,0)</f>
        <v>Vùng 05</v>
      </c>
    </row>
    <row r="7027" spans="1:17" x14ac:dyDescent="0.3">
      <c r="A7027" s="33">
        <v>44865</v>
      </c>
      <c r="B7027">
        <v>2950</v>
      </c>
      <c r="C7027">
        <v>20</v>
      </c>
      <c r="D7027" s="38" t="s">
        <v>77</v>
      </c>
      <c r="E7027" s="2" t="s">
        <v>41</v>
      </c>
      <c r="F7027">
        <v>1787425</v>
      </c>
      <c r="G7027" s="44">
        <f t="shared" si="763"/>
        <v>44562</v>
      </c>
      <c r="H7027" s="50">
        <f t="shared" si="764"/>
        <v>304</v>
      </c>
      <c r="I7027" s="50">
        <f t="shared" si="765"/>
        <v>41518678.399999999</v>
      </c>
      <c r="J7027" s="46">
        <v>1365746</v>
      </c>
      <c r="K7027" s="2" t="s">
        <v>34</v>
      </c>
      <c r="L7027" s="52" t="str">
        <f t="shared" si="766"/>
        <v>20221031VND</v>
      </c>
      <c r="M7027">
        <f>VLOOKUP(L7027,Mapping!$H$1:$K$25,4,0)</f>
        <v>1</v>
      </c>
      <c r="N7027">
        <f t="shared" si="767"/>
        <v>1.787425E-3</v>
      </c>
      <c r="O7027">
        <f t="shared" si="768"/>
        <v>1.3657459999999999E-3</v>
      </c>
      <c r="P7027">
        <f t="shared" si="769"/>
        <v>4.1518678400000002E-2</v>
      </c>
      <c r="Q7027" t="str">
        <f>VLOOKUP(VLOOKUP(C7027,Mapping!$A$1:$C$17,3,0),Mapping!$E$1:$F$6,2,0)</f>
        <v>Vùng 02</v>
      </c>
    </row>
    <row r="7028" spans="1:17" x14ac:dyDescent="0.3">
      <c r="A7028" s="33">
        <v>44865</v>
      </c>
      <c r="B7028">
        <v>2951</v>
      </c>
      <c r="C7028">
        <v>12</v>
      </c>
      <c r="D7028" s="38" t="s">
        <v>77</v>
      </c>
      <c r="E7028" s="2" t="s">
        <v>43</v>
      </c>
      <c r="F7028">
        <v>9251042</v>
      </c>
      <c r="G7028" s="44">
        <f t="shared" si="763"/>
        <v>44562</v>
      </c>
      <c r="H7028" s="50">
        <f t="shared" si="764"/>
        <v>304</v>
      </c>
      <c r="I7028" s="50">
        <f t="shared" si="765"/>
        <v>193760571.20000002</v>
      </c>
      <c r="J7028" s="46">
        <v>6373703</v>
      </c>
      <c r="K7028" s="2" t="s">
        <v>34</v>
      </c>
      <c r="L7028" s="52" t="str">
        <f t="shared" si="766"/>
        <v>20221031VND</v>
      </c>
      <c r="M7028">
        <f>VLOOKUP(L7028,Mapping!$H$1:$K$25,4,0)</f>
        <v>1</v>
      </c>
      <c r="N7028">
        <f t="shared" si="767"/>
        <v>9.2510419999999993E-3</v>
      </c>
      <c r="O7028">
        <f t="shared" si="768"/>
        <v>6.3737029999999997E-3</v>
      </c>
      <c r="P7028">
        <f t="shared" si="769"/>
        <v>0.19376057120000001</v>
      </c>
      <c r="Q7028" t="str">
        <f>VLOOKUP(VLOOKUP(C7028,Mapping!$A$1:$C$17,3,0),Mapping!$E$1:$F$6,2,0)</f>
        <v>Vùng 03</v>
      </c>
    </row>
    <row r="7029" spans="1:17" x14ac:dyDescent="0.3">
      <c r="A7029" s="33">
        <v>44865</v>
      </c>
      <c r="B7029">
        <v>2951</v>
      </c>
      <c r="C7029">
        <v>12</v>
      </c>
      <c r="D7029" s="38" t="s">
        <v>77</v>
      </c>
      <c r="E7029" s="2" t="s">
        <v>41</v>
      </c>
      <c r="F7029">
        <v>1593813</v>
      </c>
      <c r="G7029" s="44">
        <f t="shared" si="763"/>
        <v>44562</v>
      </c>
      <c r="H7029" s="50">
        <f t="shared" si="764"/>
        <v>304</v>
      </c>
      <c r="I7029" s="50">
        <f t="shared" si="765"/>
        <v>41112595.199999996</v>
      </c>
      <c r="J7029" s="46">
        <v>1352388</v>
      </c>
      <c r="K7029" s="2" t="s">
        <v>34</v>
      </c>
      <c r="L7029" s="52" t="str">
        <f t="shared" si="766"/>
        <v>20221031VND</v>
      </c>
      <c r="M7029">
        <f>VLOOKUP(L7029,Mapping!$H$1:$K$25,4,0)</f>
        <v>1</v>
      </c>
      <c r="N7029">
        <f t="shared" si="767"/>
        <v>1.5938129999999999E-3</v>
      </c>
      <c r="O7029">
        <f t="shared" si="768"/>
        <v>1.3523879999999999E-3</v>
      </c>
      <c r="P7029">
        <f t="shared" si="769"/>
        <v>4.1112595199999998E-2</v>
      </c>
      <c r="Q7029" t="str">
        <f>VLOOKUP(VLOOKUP(C7029,Mapping!$A$1:$C$17,3,0),Mapping!$E$1:$F$6,2,0)</f>
        <v>Vùng 03</v>
      </c>
    </row>
    <row r="7030" spans="1:17" x14ac:dyDescent="0.3">
      <c r="A7030" s="33">
        <v>44865</v>
      </c>
      <c r="B7030">
        <v>2953</v>
      </c>
      <c r="C7030">
        <v>41</v>
      </c>
      <c r="D7030" s="38" t="s">
        <v>77</v>
      </c>
      <c r="E7030" s="2" t="s">
        <v>41</v>
      </c>
      <c r="F7030">
        <v>64166</v>
      </c>
      <c r="G7030" s="44">
        <f t="shared" si="763"/>
        <v>44562</v>
      </c>
      <c r="H7030" s="50">
        <f t="shared" si="764"/>
        <v>304</v>
      </c>
      <c r="I7030" s="50">
        <f t="shared" si="765"/>
        <v>27804448</v>
      </c>
      <c r="J7030" s="46">
        <v>914620</v>
      </c>
      <c r="K7030" s="2" t="s">
        <v>34</v>
      </c>
      <c r="L7030" s="52" t="str">
        <f t="shared" si="766"/>
        <v>20221031VND</v>
      </c>
      <c r="M7030">
        <f>VLOOKUP(L7030,Mapping!$H$1:$K$25,4,0)</f>
        <v>1</v>
      </c>
      <c r="N7030">
        <f t="shared" si="767"/>
        <v>6.4165999999999995E-5</v>
      </c>
      <c r="O7030">
        <f t="shared" si="768"/>
        <v>9.1461999999999999E-4</v>
      </c>
      <c r="P7030">
        <f t="shared" si="769"/>
        <v>2.7804447999999999E-2</v>
      </c>
      <c r="Q7030" t="str">
        <f>VLOOKUP(VLOOKUP(C7030,Mapping!$A$1:$C$17,3,0),Mapping!$E$1:$F$6,2,0)</f>
        <v>Vùng 05</v>
      </c>
    </row>
    <row r="7031" spans="1:17" x14ac:dyDescent="0.3">
      <c r="A7031" s="33">
        <v>44865</v>
      </c>
      <c r="B7031">
        <v>2954</v>
      </c>
      <c r="C7031">
        <v>20</v>
      </c>
      <c r="D7031" s="38" t="s">
        <v>77</v>
      </c>
      <c r="E7031" s="2" t="s">
        <v>41</v>
      </c>
      <c r="F7031">
        <v>1767417</v>
      </c>
      <c r="G7031" s="44">
        <f t="shared" si="763"/>
        <v>44562</v>
      </c>
      <c r="H7031" s="50">
        <f t="shared" si="764"/>
        <v>304</v>
      </c>
      <c r="I7031" s="50">
        <f t="shared" si="765"/>
        <v>19244598.399999999</v>
      </c>
      <c r="J7031" s="46">
        <v>633046</v>
      </c>
      <c r="K7031" s="2" t="s">
        <v>34</v>
      </c>
      <c r="L7031" s="52" t="str">
        <f t="shared" si="766"/>
        <v>20221031VND</v>
      </c>
      <c r="M7031">
        <f>VLOOKUP(L7031,Mapping!$H$1:$K$25,4,0)</f>
        <v>1</v>
      </c>
      <c r="N7031">
        <f t="shared" si="767"/>
        <v>1.7674170000000001E-3</v>
      </c>
      <c r="O7031">
        <f t="shared" si="768"/>
        <v>6.3304599999999996E-4</v>
      </c>
      <c r="P7031">
        <f t="shared" si="769"/>
        <v>1.92445984E-2</v>
      </c>
      <c r="Q7031" t="str">
        <f>VLOOKUP(VLOOKUP(C7031,Mapping!$A$1:$C$17,3,0),Mapping!$E$1:$F$6,2,0)</f>
        <v>Vùng 02</v>
      </c>
    </row>
    <row r="7032" spans="1:17" x14ac:dyDescent="0.3">
      <c r="A7032" s="33">
        <v>44865</v>
      </c>
      <c r="B7032">
        <v>2957</v>
      </c>
      <c r="C7032">
        <v>23</v>
      </c>
      <c r="D7032" s="38" t="s">
        <v>77</v>
      </c>
      <c r="E7032" s="2" t="s">
        <v>41</v>
      </c>
      <c r="F7032">
        <v>589612</v>
      </c>
      <c r="G7032" s="44">
        <f t="shared" si="763"/>
        <v>44562</v>
      </c>
      <c r="H7032" s="50">
        <f t="shared" si="764"/>
        <v>304</v>
      </c>
      <c r="I7032" s="50">
        <f t="shared" si="765"/>
        <v>15233774.4</v>
      </c>
      <c r="J7032" s="46">
        <v>501111</v>
      </c>
      <c r="K7032" s="2" t="s">
        <v>34</v>
      </c>
      <c r="L7032" s="52" t="str">
        <f t="shared" si="766"/>
        <v>20221031VND</v>
      </c>
      <c r="M7032">
        <f>VLOOKUP(L7032,Mapping!$H$1:$K$25,4,0)</f>
        <v>1</v>
      </c>
      <c r="N7032">
        <f t="shared" si="767"/>
        <v>5.8961199999999999E-4</v>
      </c>
      <c r="O7032">
        <f t="shared" si="768"/>
        <v>5.0111100000000005E-4</v>
      </c>
      <c r="P7032">
        <f t="shared" si="769"/>
        <v>1.52337744E-2</v>
      </c>
      <c r="Q7032" t="str">
        <f>VLOOKUP(VLOOKUP(C7032,Mapping!$A$1:$C$17,3,0),Mapping!$E$1:$F$6,2,0)</f>
        <v>Vùng 02</v>
      </c>
    </row>
    <row r="7033" spans="1:17" x14ac:dyDescent="0.3">
      <c r="A7033" s="33">
        <v>44865</v>
      </c>
      <c r="B7033">
        <v>2957</v>
      </c>
      <c r="C7033">
        <v>48</v>
      </c>
      <c r="D7033" s="38" t="s">
        <v>77</v>
      </c>
      <c r="E7033" s="2" t="s">
        <v>41</v>
      </c>
      <c r="F7033">
        <v>1141989</v>
      </c>
      <c r="G7033" s="44">
        <f t="shared" si="763"/>
        <v>44562</v>
      </c>
      <c r="H7033" s="50">
        <f t="shared" si="764"/>
        <v>304</v>
      </c>
      <c r="I7033" s="50">
        <f t="shared" si="765"/>
        <v>58493035.199999996</v>
      </c>
      <c r="J7033" s="46">
        <v>1924113</v>
      </c>
      <c r="K7033" s="2" t="s">
        <v>34</v>
      </c>
      <c r="L7033" s="52" t="str">
        <f t="shared" si="766"/>
        <v>20221031VND</v>
      </c>
      <c r="M7033">
        <f>VLOOKUP(L7033,Mapping!$H$1:$K$25,4,0)</f>
        <v>1</v>
      </c>
      <c r="N7033">
        <f t="shared" si="767"/>
        <v>1.1419889999999999E-3</v>
      </c>
      <c r="O7033">
        <f t="shared" si="768"/>
        <v>1.9241130000000001E-3</v>
      </c>
      <c r="P7033">
        <f t="shared" si="769"/>
        <v>5.8493035199999995E-2</v>
      </c>
      <c r="Q7033" t="str">
        <f>VLOOKUP(VLOOKUP(C7033,Mapping!$A$1:$C$17,3,0),Mapping!$E$1:$F$6,2,0)</f>
        <v>Vùng 01</v>
      </c>
    </row>
    <row r="7034" spans="1:17" x14ac:dyDescent="0.3">
      <c r="A7034" s="33">
        <v>44865</v>
      </c>
      <c r="B7034">
        <v>2958</v>
      </c>
      <c r="C7034">
        <v>23</v>
      </c>
      <c r="D7034" s="38" t="s">
        <v>77</v>
      </c>
      <c r="E7034" s="2" t="s">
        <v>43</v>
      </c>
      <c r="F7034">
        <v>599834</v>
      </c>
      <c r="G7034" s="44">
        <f t="shared" si="763"/>
        <v>44562</v>
      </c>
      <c r="H7034" s="50">
        <f t="shared" si="764"/>
        <v>304</v>
      </c>
      <c r="I7034" s="50">
        <f t="shared" si="765"/>
        <v>8723128</v>
      </c>
      <c r="J7034" s="46">
        <v>286945</v>
      </c>
      <c r="K7034" s="2" t="s">
        <v>34</v>
      </c>
      <c r="L7034" s="52" t="str">
        <f t="shared" si="766"/>
        <v>20221031VND</v>
      </c>
      <c r="M7034">
        <f>VLOOKUP(L7034,Mapping!$H$1:$K$25,4,0)</f>
        <v>1</v>
      </c>
      <c r="N7034">
        <f t="shared" si="767"/>
        <v>5.9983400000000004E-4</v>
      </c>
      <c r="O7034">
        <f t="shared" si="768"/>
        <v>2.8694499999999998E-4</v>
      </c>
      <c r="P7034">
        <f t="shared" si="769"/>
        <v>8.7231280000000001E-3</v>
      </c>
      <c r="Q7034" t="str">
        <f>VLOOKUP(VLOOKUP(C7034,Mapping!$A$1:$C$17,3,0),Mapping!$E$1:$F$6,2,0)</f>
        <v>Vùng 02</v>
      </c>
    </row>
    <row r="7035" spans="1:17" x14ac:dyDescent="0.3">
      <c r="A7035" s="33">
        <v>44865</v>
      </c>
      <c r="B7035">
        <v>2958</v>
      </c>
      <c r="C7035">
        <v>23</v>
      </c>
      <c r="D7035" s="38" t="s">
        <v>77</v>
      </c>
      <c r="E7035" s="2" t="s">
        <v>41</v>
      </c>
      <c r="F7035">
        <v>773232</v>
      </c>
      <c r="G7035" s="44">
        <f t="shared" si="763"/>
        <v>44562</v>
      </c>
      <c r="H7035" s="50">
        <f t="shared" si="764"/>
        <v>304</v>
      </c>
      <c r="I7035" s="50">
        <f t="shared" si="765"/>
        <v>52629756.800000004</v>
      </c>
      <c r="J7035" s="46">
        <v>1731242</v>
      </c>
      <c r="K7035" s="2" t="s">
        <v>34</v>
      </c>
      <c r="L7035" s="52" t="str">
        <f t="shared" si="766"/>
        <v>20221031VND</v>
      </c>
      <c r="M7035">
        <f>VLOOKUP(L7035,Mapping!$H$1:$K$25,4,0)</f>
        <v>1</v>
      </c>
      <c r="N7035">
        <f t="shared" si="767"/>
        <v>7.73232E-4</v>
      </c>
      <c r="O7035">
        <f t="shared" si="768"/>
        <v>1.731242E-3</v>
      </c>
      <c r="P7035">
        <f t="shared" si="769"/>
        <v>5.2629756800000004E-2</v>
      </c>
      <c r="Q7035" t="str">
        <f>VLOOKUP(VLOOKUP(C7035,Mapping!$A$1:$C$17,3,0),Mapping!$E$1:$F$6,2,0)</f>
        <v>Vùng 02</v>
      </c>
    </row>
    <row r="7036" spans="1:17" x14ac:dyDescent="0.3">
      <c r="A7036" s="33">
        <v>44865</v>
      </c>
      <c r="B7036">
        <v>2959</v>
      </c>
      <c r="C7036">
        <v>40</v>
      </c>
      <c r="D7036" s="38" t="s">
        <v>77</v>
      </c>
      <c r="E7036" s="2" t="s">
        <v>41</v>
      </c>
      <c r="F7036">
        <v>793422</v>
      </c>
      <c r="G7036" s="44">
        <f t="shared" si="763"/>
        <v>44562</v>
      </c>
      <c r="H7036" s="50">
        <f t="shared" si="764"/>
        <v>304</v>
      </c>
      <c r="I7036" s="50">
        <f t="shared" si="765"/>
        <v>52676816</v>
      </c>
      <c r="J7036" s="46">
        <v>1732790</v>
      </c>
      <c r="K7036" s="2" t="s">
        <v>34</v>
      </c>
      <c r="L7036" s="52" t="str">
        <f t="shared" si="766"/>
        <v>20221031VND</v>
      </c>
      <c r="M7036">
        <f>VLOOKUP(L7036,Mapping!$H$1:$K$25,4,0)</f>
        <v>1</v>
      </c>
      <c r="N7036">
        <f t="shared" si="767"/>
        <v>7.9342200000000001E-4</v>
      </c>
      <c r="O7036">
        <f t="shared" si="768"/>
        <v>1.7327899999999999E-3</v>
      </c>
      <c r="P7036">
        <f t="shared" si="769"/>
        <v>5.2676816000000001E-2</v>
      </c>
      <c r="Q7036" t="str">
        <f>VLOOKUP(VLOOKUP(C7036,Mapping!$A$1:$C$17,3,0),Mapping!$E$1:$F$6,2,0)</f>
        <v>Vùng 01</v>
      </c>
    </row>
    <row r="7037" spans="1:17" x14ac:dyDescent="0.3">
      <c r="A7037" s="33">
        <v>44865</v>
      </c>
      <c r="B7037">
        <v>2961</v>
      </c>
      <c r="C7037">
        <v>24</v>
      </c>
      <c r="D7037" s="38" t="s">
        <v>77</v>
      </c>
      <c r="E7037" s="2" t="s">
        <v>41</v>
      </c>
      <c r="F7037">
        <v>906791</v>
      </c>
      <c r="G7037" s="44">
        <f t="shared" si="763"/>
        <v>44562</v>
      </c>
      <c r="H7037" s="50">
        <f t="shared" si="764"/>
        <v>304</v>
      </c>
      <c r="I7037" s="50">
        <f t="shared" si="765"/>
        <v>34086395.200000003</v>
      </c>
      <c r="J7037" s="46">
        <v>1121263</v>
      </c>
      <c r="K7037" s="2" t="s">
        <v>34</v>
      </c>
      <c r="L7037" s="52" t="str">
        <f t="shared" si="766"/>
        <v>20221031VND</v>
      </c>
      <c r="M7037">
        <f>VLOOKUP(L7037,Mapping!$H$1:$K$25,4,0)</f>
        <v>1</v>
      </c>
      <c r="N7037">
        <f t="shared" si="767"/>
        <v>9.06791E-4</v>
      </c>
      <c r="O7037">
        <f t="shared" si="768"/>
        <v>1.1212629999999999E-3</v>
      </c>
      <c r="P7037">
        <f t="shared" si="769"/>
        <v>3.4086395200000001E-2</v>
      </c>
      <c r="Q7037" t="str">
        <f>VLOOKUP(VLOOKUP(C7037,Mapping!$A$1:$C$17,3,0),Mapping!$E$1:$F$6,2,0)</f>
        <v>Vùng 04</v>
      </c>
    </row>
    <row r="7038" spans="1:17" x14ac:dyDescent="0.3">
      <c r="A7038" s="33">
        <v>44865</v>
      </c>
      <c r="B7038">
        <v>2963</v>
      </c>
      <c r="C7038">
        <v>20</v>
      </c>
      <c r="D7038" s="38" t="s">
        <v>77</v>
      </c>
      <c r="E7038" s="2" t="s">
        <v>41</v>
      </c>
      <c r="F7038">
        <v>1124369</v>
      </c>
      <c r="G7038" s="44">
        <f t="shared" si="763"/>
        <v>44562</v>
      </c>
      <c r="H7038" s="50">
        <f t="shared" si="764"/>
        <v>304</v>
      </c>
      <c r="I7038" s="50">
        <f t="shared" si="765"/>
        <v>27026238.400000002</v>
      </c>
      <c r="J7038" s="46">
        <v>889021</v>
      </c>
      <c r="K7038" s="2" t="s">
        <v>34</v>
      </c>
      <c r="L7038" s="52" t="str">
        <f t="shared" si="766"/>
        <v>20221031VND</v>
      </c>
      <c r="M7038">
        <f>VLOOKUP(L7038,Mapping!$H$1:$K$25,4,0)</f>
        <v>1</v>
      </c>
      <c r="N7038">
        <f t="shared" si="767"/>
        <v>1.1243690000000001E-3</v>
      </c>
      <c r="O7038">
        <f t="shared" si="768"/>
        <v>8.8902100000000004E-4</v>
      </c>
      <c r="P7038">
        <f t="shared" si="769"/>
        <v>2.7026238400000003E-2</v>
      </c>
      <c r="Q7038" t="str">
        <f>VLOOKUP(VLOOKUP(C7038,Mapping!$A$1:$C$17,3,0),Mapping!$E$1:$F$6,2,0)</f>
        <v>Vùng 02</v>
      </c>
    </row>
    <row r="7039" spans="1:17" x14ac:dyDescent="0.3">
      <c r="A7039" s="33">
        <v>44865</v>
      </c>
      <c r="B7039">
        <v>2964</v>
      </c>
      <c r="C7039">
        <v>40</v>
      </c>
      <c r="D7039" s="38" t="s">
        <v>77</v>
      </c>
      <c r="E7039" s="2" t="s">
        <v>41</v>
      </c>
      <c r="F7039">
        <v>1642263</v>
      </c>
      <c r="G7039" s="44">
        <f t="shared" si="763"/>
        <v>44562</v>
      </c>
      <c r="H7039" s="50">
        <f t="shared" si="764"/>
        <v>304</v>
      </c>
      <c r="I7039" s="50">
        <f t="shared" si="765"/>
        <v>32194512</v>
      </c>
      <c r="J7039" s="46">
        <v>1059030</v>
      </c>
      <c r="K7039" s="2" t="s">
        <v>34</v>
      </c>
      <c r="L7039" s="52" t="str">
        <f t="shared" si="766"/>
        <v>20221031VND</v>
      </c>
      <c r="M7039">
        <f>VLOOKUP(L7039,Mapping!$H$1:$K$25,4,0)</f>
        <v>1</v>
      </c>
      <c r="N7039">
        <f t="shared" si="767"/>
        <v>1.6422629999999999E-3</v>
      </c>
      <c r="O7039">
        <f t="shared" si="768"/>
        <v>1.0590300000000001E-3</v>
      </c>
      <c r="P7039">
        <f t="shared" si="769"/>
        <v>3.2194512000000002E-2</v>
      </c>
      <c r="Q7039" t="str">
        <f>VLOOKUP(VLOOKUP(C7039,Mapping!$A$1:$C$17,3,0),Mapping!$E$1:$F$6,2,0)</f>
        <v>Vùng 01</v>
      </c>
    </row>
    <row r="7040" spans="1:17" x14ac:dyDescent="0.3">
      <c r="A7040" s="33">
        <v>44865</v>
      </c>
      <c r="B7040">
        <v>2966</v>
      </c>
      <c r="C7040">
        <v>34</v>
      </c>
      <c r="D7040" s="38" t="s">
        <v>77</v>
      </c>
      <c r="E7040" s="2" t="s">
        <v>41</v>
      </c>
      <c r="F7040">
        <v>1091181</v>
      </c>
      <c r="G7040" s="44">
        <f t="shared" si="763"/>
        <v>44562</v>
      </c>
      <c r="H7040" s="50">
        <f t="shared" si="764"/>
        <v>304</v>
      </c>
      <c r="I7040" s="50">
        <f t="shared" si="765"/>
        <v>31975328</v>
      </c>
      <c r="J7040" s="46">
        <v>1051820</v>
      </c>
      <c r="K7040" s="2" t="s">
        <v>34</v>
      </c>
      <c r="L7040" s="52" t="str">
        <f t="shared" si="766"/>
        <v>20221031VND</v>
      </c>
      <c r="M7040">
        <f>VLOOKUP(L7040,Mapping!$H$1:$K$25,4,0)</f>
        <v>1</v>
      </c>
      <c r="N7040">
        <f t="shared" si="767"/>
        <v>1.0911810000000001E-3</v>
      </c>
      <c r="O7040">
        <f t="shared" si="768"/>
        <v>1.05182E-3</v>
      </c>
      <c r="P7040">
        <f t="shared" si="769"/>
        <v>3.1975327999999997E-2</v>
      </c>
      <c r="Q7040" t="str">
        <f>VLOOKUP(VLOOKUP(C7040,Mapping!$A$1:$C$17,3,0),Mapping!$E$1:$F$6,2,0)</f>
        <v>Vùng 02</v>
      </c>
    </row>
    <row r="7041" spans="1:17" x14ac:dyDescent="0.3">
      <c r="A7041" s="33">
        <v>44865</v>
      </c>
      <c r="B7041">
        <v>2967</v>
      </c>
      <c r="C7041">
        <v>34</v>
      </c>
      <c r="D7041" s="38" t="s">
        <v>77</v>
      </c>
      <c r="E7041" s="2" t="s">
        <v>41</v>
      </c>
      <c r="F7041">
        <v>471426</v>
      </c>
      <c r="G7041" s="44">
        <f t="shared" si="763"/>
        <v>44562</v>
      </c>
      <c r="H7041" s="50">
        <f t="shared" si="764"/>
        <v>304</v>
      </c>
      <c r="I7041" s="50">
        <f t="shared" si="765"/>
        <v>41311016</v>
      </c>
      <c r="J7041" s="46">
        <v>1358915</v>
      </c>
      <c r="K7041" s="2" t="s">
        <v>34</v>
      </c>
      <c r="L7041" s="52" t="str">
        <f t="shared" si="766"/>
        <v>20221031VND</v>
      </c>
      <c r="M7041">
        <f>VLOOKUP(L7041,Mapping!$H$1:$K$25,4,0)</f>
        <v>1</v>
      </c>
      <c r="N7041">
        <f t="shared" si="767"/>
        <v>4.71426E-4</v>
      </c>
      <c r="O7041">
        <f t="shared" si="768"/>
        <v>1.358915E-3</v>
      </c>
      <c r="P7041">
        <f t="shared" si="769"/>
        <v>4.1311015999999999E-2</v>
      </c>
      <c r="Q7041" t="str">
        <f>VLOOKUP(VLOOKUP(C7041,Mapping!$A$1:$C$17,3,0),Mapping!$E$1:$F$6,2,0)</f>
        <v>Vùng 02</v>
      </c>
    </row>
    <row r="7042" spans="1:17" x14ac:dyDescent="0.3">
      <c r="A7042" s="33">
        <v>44865</v>
      </c>
      <c r="B7042">
        <v>2968</v>
      </c>
      <c r="C7042">
        <v>23</v>
      </c>
      <c r="D7042" s="38" t="s">
        <v>77</v>
      </c>
      <c r="E7042" s="2" t="s">
        <v>41</v>
      </c>
      <c r="F7042">
        <v>497963</v>
      </c>
      <c r="G7042" s="44">
        <f t="shared" ref="G7042:G7105" si="770">DATE(YEAR(A7042),1,1)</f>
        <v>44562</v>
      </c>
      <c r="H7042" s="50">
        <f t="shared" ref="H7042:H7105" si="771">DATEDIF(G7042,A7042,"D")+1</f>
        <v>304</v>
      </c>
      <c r="I7042" s="50">
        <f t="shared" si="765"/>
        <v>585320587163.20007</v>
      </c>
      <c r="J7042" s="46">
        <v>843991</v>
      </c>
      <c r="K7042" s="2" t="s">
        <v>36</v>
      </c>
      <c r="L7042" s="52" t="str">
        <f t="shared" si="766"/>
        <v>20221031EUR</v>
      </c>
      <c r="M7042">
        <f>VLOOKUP(L7042,Mapping!$H$1:$K$25,4,0)</f>
        <v>22813</v>
      </c>
      <c r="N7042">
        <f t="shared" si="767"/>
        <v>11.360029919</v>
      </c>
      <c r="O7042">
        <f t="shared" si="768"/>
        <v>19.253966683000002</v>
      </c>
      <c r="P7042">
        <f t="shared" si="769"/>
        <v>585.32058716320012</v>
      </c>
      <c r="Q7042" t="str">
        <f>VLOOKUP(VLOOKUP(C7042,Mapping!$A$1:$C$17,3,0),Mapping!$E$1:$F$6,2,0)</f>
        <v>Vùng 02</v>
      </c>
    </row>
    <row r="7043" spans="1:17" x14ac:dyDescent="0.3">
      <c r="A7043" s="33">
        <v>44865</v>
      </c>
      <c r="B7043">
        <v>2968</v>
      </c>
      <c r="C7043">
        <v>23</v>
      </c>
      <c r="D7043" s="38" t="s">
        <v>77</v>
      </c>
      <c r="E7043" s="2" t="s">
        <v>41</v>
      </c>
      <c r="F7043">
        <v>883439</v>
      </c>
      <c r="G7043" s="44">
        <f t="shared" si="770"/>
        <v>44562</v>
      </c>
      <c r="H7043" s="50">
        <f t="shared" si="771"/>
        <v>304</v>
      </c>
      <c r="I7043" s="50">
        <f t="shared" ref="I7043:I7106" si="772">H7043*(J7043/10)*M7043</f>
        <v>1286365474547.2</v>
      </c>
      <c r="J7043" s="46">
        <v>1805849</v>
      </c>
      <c r="K7043" s="2" t="s">
        <v>35</v>
      </c>
      <c r="L7043" s="52" t="str">
        <f t="shared" ref="L7043:L7106" si="773">CONCATENATE(TEXT(A7043,"YYYYMMDD"),K7043)</f>
        <v>20221031USD</v>
      </c>
      <c r="M7043">
        <f>VLOOKUP(L7043,Mapping!$H$1:$K$25,4,0)</f>
        <v>23432</v>
      </c>
      <c r="N7043">
        <f t="shared" ref="N7043:N7106" si="774">F7043*M7043/10^9</f>
        <v>20.700742647999999</v>
      </c>
      <c r="O7043">
        <f t="shared" ref="O7043:O7106" si="775">J7043*M7043/10^9</f>
        <v>42.314653767999999</v>
      </c>
      <c r="P7043">
        <f t="shared" ref="P7043:P7106" si="776">I7043/10^9</f>
        <v>1286.3654745471999</v>
      </c>
      <c r="Q7043" t="str">
        <f>VLOOKUP(VLOOKUP(C7043,Mapping!$A$1:$C$17,3,0),Mapping!$E$1:$F$6,2,0)</f>
        <v>Vùng 02</v>
      </c>
    </row>
    <row r="7044" spans="1:17" x14ac:dyDescent="0.3">
      <c r="A7044" s="33">
        <v>44865</v>
      </c>
      <c r="B7044">
        <v>2968</v>
      </c>
      <c r="C7044">
        <v>23</v>
      </c>
      <c r="D7044" s="38" t="s">
        <v>77</v>
      </c>
      <c r="E7044" s="2" t="s">
        <v>41</v>
      </c>
      <c r="F7044">
        <v>1163207</v>
      </c>
      <c r="G7044" s="44">
        <f t="shared" si="770"/>
        <v>44562</v>
      </c>
      <c r="H7044" s="50">
        <f t="shared" si="771"/>
        <v>304</v>
      </c>
      <c r="I7044" s="50">
        <f t="shared" si="772"/>
        <v>54137931.199999996</v>
      </c>
      <c r="J7044" s="46">
        <v>1780853</v>
      </c>
      <c r="K7044" s="2" t="s">
        <v>34</v>
      </c>
      <c r="L7044" s="52" t="str">
        <f t="shared" si="773"/>
        <v>20221031VND</v>
      </c>
      <c r="M7044">
        <f>VLOOKUP(L7044,Mapping!$H$1:$K$25,4,0)</f>
        <v>1</v>
      </c>
      <c r="N7044">
        <f t="shared" si="774"/>
        <v>1.1632070000000001E-3</v>
      </c>
      <c r="O7044">
        <f t="shared" si="775"/>
        <v>1.780853E-3</v>
      </c>
      <c r="P7044">
        <f t="shared" si="776"/>
        <v>5.4137931199999996E-2</v>
      </c>
      <c r="Q7044" t="str">
        <f>VLOOKUP(VLOOKUP(C7044,Mapping!$A$1:$C$17,3,0),Mapping!$E$1:$F$6,2,0)</f>
        <v>Vùng 02</v>
      </c>
    </row>
    <row r="7045" spans="1:17" x14ac:dyDescent="0.3">
      <c r="A7045" s="33">
        <v>44865</v>
      </c>
      <c r="B7045">
        <v>2968</v>
      </c>
      <c r="C7045">
        <v>11</v>
      </c>
      <c r="D7045" s="38" t="s">
        <v>77</v>
      </c>
      <c r="E7045" s="2" t="s">
        <v>41</v>
      </c>
      <c r="F7045">
        <v>821281</v>
      </c>
      <c r="G7045" s="44">
        <f t="shared" si="770"/>
        <v>44562</v>
      </c>
      <c r="H7045" s="50">
        <f t="shared" si="771"/>
        <v>304</v>
      </c>
      <c r="I7045" s="50">
        <f t="shared" si="772"/>
        <v>35176600</v>
      </c>
      <c r="J7045" s="46">
        <v>1157125</v>
      </c>
      <c r="K7045" s="2" t="s">
        <v>34</v>
      </c>
      <c r="L7045" s="52" t="str">
        <f t="shared" si="773"/>
        <v>20221031VND</v>
      </c>
      <c r="M7045">
        <f>VLOOKUP(L7045,Mapping!$H$1:$K$25,4,0)</f>
        <v>1</v>
      </c>
      <c r="N7045">
        <f t="shared" si="774"/>
        <v>8.2128099999999999E-4</v>
      </c>
      <c r="O7045">
        <f t="shared" si="775"/>
        <v>1.157125E-3</v>
      </c>
      <c r="P7045">
        <f t="shared" si="776"/>
        <v>3.5176600000000002E-2</v>
      </c>
      <c r="Q7045" t="str">
        <f>VLOOKUP(VLOOKUP(C7045,Mapping!$A$1:$C$17,3,0),Mapping!$E$1:$F$6,2,0)</f>
        <v>Vùng 01</v>
      </c>
    </row>
    <row r="7046" spans="1:17" x14ac:dyDescent="0.3">
      <c r="A7046" s="33">
        <v>44865</v>
      </c>
      <c r="B7046">
        <v>2968</v>
      </c>
      <c r="C7046">
        <v>23</v>
      </c>
      <c r="D7046" s="38" t="s">
        <v>77</v>
      </c>
      <c r="E7046" s="2" t="s">
        <v>41</v>
      </c>
      <c r="F7046">
        <v>3066069</v>
      </c>
      <c r="G7046" s="44">
        <f t="shared" si="770"/>
        <v>44562</v>
      </c>
      <c r="H7046" s="50">
        <f t="shared" si="771"/>
        <v>304</v>
      </c>
      <c r="I7046" s="50">
        <f t="shared" si="772"/>
        <v>157959494.40000001</v>
      </c>
      <c r="J7046" s="46">
        <v>5196036</v>
      </c>
      <c r="K7046" s="2" t="s">
        <v>34</v>
      </c>
      <c r="L7046" s="52" t="str">
        <f t="shared" si="773"/>
        <v>20221031VND</v>
      </c>
      <c r="M7046">
        <f>VLOOKUP(L7046,Mapping!$H$1:$K$25,4,0)</f>
        <v>1</v>
      </c>
      <c r="N7046">
        <f t="shared" si="774"/>
        <v>3.0660689999999998E-3</v>
      </c>
      <c r="O7046">
        <f t="shared" si="775"/>
        <v>5.1960360000000002E-3</v>
      </c>
      <c r="P7046">
        <f t="shared" si="776"/>
        <v>0.15795949440000001</v>
      </c>
      <c r="Q7046" t="str">
        <f>VLOOKUP(VLOOKUP(C7046,Mapping!$A$1:$C$17,3,0),Mapping!$E$1:$F$6,2,0)</f>
        <v>Vùng 02</v>
      </c>
    </row>
    <row r="7047" spans="1:17" x14ac:dyDescent="0.3">
      <c r="A7047" s="33">
        <v>44865</v>
      </c>
      <c r="B7047">
        <v>2970</v>
      </c>
      <c r="C7047">
        <v>23</v>
      </c>
      <c r="D7047" s="38" t="s">
        <v>77</v>
      </c>
      <c r="E7047" s="2" t="s">
        <v>41</v>
      </c>
      <c r="F7047">
        <v>1384621</v>
      </c>
      <c r="G7047" s="44">
        <f t="shared" si="770"/>
        <v>44562</v>
      </c>
      <c r="H7047" s="50">
        <f t="shared" si="771"/>
        <v>304</v>
      </c>
      <c r="I7047" s="50">
        <f t="shared" si="772"/>
        <v>51582294.399999999</v>
      </c>
      <c r="J7047" s="46">
        <v>1696786</v>
      </c>
      <c r="K7047" s="2" t="s">
        <v>34</v>
      </c>
      <c r="L7047" s="52" t="str">
        <f t="shared" si="773"/>
        <v>20221031VND</v>
      </c>
      <c r="M7047">
        <f>VLOOKUP(L7047,Mapping!$H$1:$K$25,4,0)</f>
        <v>1</v>
      </c>
      <c r="N7047">
        <f t="shared" si="774"/>
        <v>1.3846209999999999E-3</v>
      </c>
      <c r="O7047">
        <f t="shared" si="775"/>
        <v>1.696786E-3</v>
      </c>
      <c r="P7047">
        <f t="shared" si="776"/>
        <v>5.1582294399999999E-2</v>
      </c>
      <c r="Q7047" t="str">
        <f>VLOOKUP(VLOOKUP(C7047,Mapping!$A$1:$C$17,3,0),Mapping!$E$1:$F$6,2,0)</f>
        <v>Vùng 02</v>
      </c>
    </row>
    <row r="7048" spans="1:17" x14ac:dyDescent="0.3">
      <c r="A7048" s="33">
        <v>44865</v>
      </c>
      <c r="B7048">
        <v>2972</v>
      </c>
      <c r="C7048">
        <v>40</v>
      </c>
      <c r="D7048" s="38" t="s">
        <v>77</v>
      </c>
      <c r="E7048" s="2" t="s">
        <v>41</v>
      </c>
      <c r="F7048">
        <v>164882</v>
      </c>
      <c r="G7048" s="44">
        <f t="shared" si="770"/>
        <v>44562</v>
      </c>
      <c r="H7048" s="50">
        <f t="shared" si="771"/>
        <v>304</v>
      </c>
      <c r="I7048" s="50">
        <f t="shared" si="772"/>
        <v>21838698982.400002</v>
      </c>
      <c r="J7048" s="46">
        <v>30658</v>
      </c>
      <c r="K7048" s="2" t="s">
        <v>35</v>
      </c>
      <c r="L7048" s="52" t="str">
        <f t="shared" si="773"/>
        <v>20221031USD</v>
      </c>
      <c r="M7048">
        <f>VLOOKUP(L7048,Mapping!$H$1:$K$25,4,0)</f>
        <v>23432</v>
      </c>
      <c r="N7048">
        <f t="shared" si="774"/>
        <v>3.8635150239999998</v>
      </c>
      <c r="O7048">
        <f t="shared" si="775"/>
        <v>0.71837825600000005</v>
      </c>
      <c r="P7048">
        <f t="shared" si="776"/>
        <v>21.8386989824</v>
      </c>
      <c r="Q7048" t="str">
        <f>VLOOKUP(VLOOKUP(C7048,Mapping!$A$1:$C$17,3,0),Mapping!$E$1:$F$6,2,0)</f>
        <v>Vùng 01</v>
      </c>
    </row>
    <row r="7049" spans="1:17" x14ac:dyDescent="0.3">
      <c r="A7049" s="33">
        <v>44865</v>
      </c>
      <c r="B7049">
        <v>2972</v>
      </c>
      <c r="C7049">
        <v>40</v>
      </c>
      <c r="D7049" s="38" t="s">
        <v>77</v>
      </c>
      <c r="E7049" s="2" t="s">
        <v>41</v>
      </c>
      <c r="F7049">
        <v>9063709</v>
      </c>
      <c r="G7049" s="44">
        <f t="shared" si="770"/>
        <v>44562</v>
      </c>
      <c r="H7049" s="50">
        <f t="shared" si="771"/>
        <v>304</v>
      </c>
      <c r="I7049" s="50">
        <f t="shared" si="772"/>
        <v>201423499.20000002</v>
      </c>
      <c r="J7049" s="46">
        <v>6625773</v>
      </c>
      <c r="K7049" s="2" t="s">
        <v>34</v>
      </c>
      <c r="L7049" s="52" t="str">
        <f t="shared" si="773"/>
        <v>20221031VND</v>
      </c>
      <c r="M7049">
        <f>VLOOKUP(L7049,Mapping!$H$1:$K$25,4,0)</f>
        <v>1</v>
      </c>
      <c r="N7049">
        <f t="shared" si="774"/>
        <v>9.0637089999999997E-3</v>
      </c>
      <c r="O7049">
        <f t="shared" si="775"/>
        <v>6.6257729999999997E-3</v>
      </c>
      <c r="P7049">
        <f t="shared" si="776"/>
        <v>0.20142349920000002</v>
      </c>
      <c r="Q7049" t="str">
        <f>VLOOKUP(VLOOKUP(C7049,Mapping!$A$1:$C$17,3,0),Mapping!$E$1:$F$6,2,0)</f>
        <v>Vùng 01</v>
      </c>
    </row>
    <row r="7050" spans="1:17" x14ac:dyDescent="0.3">
      <c r="A7050" s="33">
        <v>44865</v>
      </c>
      <c r="B7050">
        <v>2974</v>
      </c>
      <c r="C7050">
        <v>40</v>
      </c>
      <c r="D7050" s="38" t="s">
        <v>77</v>
      </c>
      <c r="E7050" s="2" t="s">
        <v>41</v>
      </c>
      <c r="F7050">
        <v>721569</v>
      </c>
      <c r="G7050" s="44">
        <f t="shared" si="770"/>
        <v>44562</v>
      </c>
      <c r="H7050" s="50">
        <f t="shared" si="771"/>
        <v>304</v>
      </c>
      <c r="I7050" s="50">
        <f t="shared" si="772"/>
        <v>20759734.400000002</v>
      </c>
      <c r="J7050" s="46">
        <v>682886</v>
      </c>
      <c r="K7050" s="2" t="s">
        <v>34</v>
      </c>
      <c r="L7050" s="52" t="str">
        <f t="shared" si="773"/>
        <v>20221031VND</v>
      </c>
      <c r="M7050">
        <f>VLOOKUP(L7050,Mapping!$H$1:$K$25,4,0)</f>
        <v>1</v>
      </c>
      <c r="N7050">
        <f t="shared" si="774"/>
        <v>7.2156900000000003E-4</v>
      </c>
      <c r="O7050">
        <f t="shared" si="775"/>
        <v>6.8288599999999995E-4</v>
      </c>
      <c r="P7050">
        <f t="shared" si="776"/>
        <v>2.0759734400000004E-2</v>
      </c>
      <c r="Q7050" t="str">
        <f>VLOOKUP(VLOOKUP(C7050,Mapping!$A$1:$C$17,3,0),Mapping!$E$1:$F$6,2,0)</f>
        <v>Vùng 01</v>
      </c>
    </row>
    <row r="7051" spans="1:17" x14ac:dyDescent="0.3">
      <c r="A7051" s="33">
        <v>44865</v>
      </c>
      <c r="B7051">
        <v>2976</v>
      </c>
      <c r="C7051">
        <v>34</v>
      </c>
      <c r="D7051" s="38" t="s">
        <v>77</v>
      </c>
      <c r="E7051" s="2" t="s">
        <v>41</v>
      </c>
      <c r="F7051">
        <v>1426680</v>
      </c>
      <c r="G7051" s="44">
        <f t="shared" si="770"/>
        <v>44562</v>
      </c>
      <c r="H7051" s="50">
        <f t="shared" si="771"/>
        <v>304</v>
      </c>
      <c r="I7051" s="50">
        <f t="shared" si="772"/>
        <v>20716262.400000002</v>
      </c>
      <c r="J7051" s="46">
        <v>681456</v>
      </c>
      <c r="K7051" s="2" t="s">
        <v>34</v>
      </c>
      <c r="L7051" s="52" t="str">
        <f t="shared" si="773"/>
        <v>20221031VND</v>
      </c>
      <c r="M7051">
        <f>VLOOKUP(L7051,Mapping!$H$1:$K$25,4,0)</f>
        <v>1</v>
      </c>
      <c r="N7051">
        <f t="shared" si="774"/>
        <v>1.42668E-3</v>
      </c>
      <c r="O7051">
        <f t="shared" si="775"/>
        <v>6.8145599999999999E-4</v>
      </c>
      <c r="P7051">
        <f t="shared" si="776"/>
        <v>2.0716262400000001E-2</v>
      </c>
      <c r="Q7051" t="str">
        <f>VLOOKUP(VLOOKUP(C7051,Mapping!$A$1:$C$17,3,0),Mapping!$E$1:$F$6,2,0)</f>
        <v>Vùng 02</v>
      </c>
    </row>
    <row r="7052" spans="1:17" x14ac:dyDescent="0.3">
      <c r="A7052" s="33">
        <v>44865</v>
      </c>
      <c r="B7052">
        <v>2976</v>
      </c>
      <c r="C7052">
        <v>34</v>
      </c>
      <c r="D7052" s="38" t="s">
        <v>77</v>
      </c>
      <c r="E7052" s="2" t="s">
        <v>41</v>
      </c>
      <c r="F7052">
        <v>1695753</v>
      </c>
      <c r="G7052" s="44">
        <f t="shared" si="770"/>
        <v>44562</v>
      </c>
      <c r="H7052" s="50">
        <f t="shared" si="771"/>
        <v>304</v>
      </c>
      <c r="I7052" s="50">
        <f t="shared" si="772"/>
        <v>54184929.600000001</v>
      </c>
      <c r="J7052" s="46">
        <v>1782399</v>
      </c>
      <c r="K7052" s="2" t="s">
        <v>34</v>
      </c>
      <c r="L7052" s="52" t="str">
        <f t="shared" si="773"/>
        <v>20221031VND</v>
      </c>
      <c r="M7052">
        <f>VLOOKUP(L7052,Mapping!$H$1:$K$25,4,0)</f>
        <v>1</v>
      </c>
      <c r="N7052">
        <f t="shared" si="774"/>
        <v>1.6957529999999999E-3</v>
      </c>
      <c r="O7052">
        <f t="shared" si="775"/>
        <v>1.782399E-3</v>
      </c>
      <c r="P7052">
        <f t="shared" si="776"/>
        <v>5.4184929600000001E-2</v>
      </c>
      <c r="Q7052" t="str">
        <f>VLOOKUP(VLOOKUP(C7052,Mapping!$A$1:$C$17,3,0),Mapping!$E$1:$F$6,2,0)</f>
        <v>Vùng 02</v>
      </c>
    </row>
    <row r="7053" spans="1:17" x14ac:dyDescent="0.3">
      <c r="A7053" s="33">
        <v>44865</v>
      </c>
      <c r="B7053">
        <v>2976</v>
      </c>
      <c r="C7053">
        <v>34</v>
      </c>
      <c r="D7053" s="38" t="s">
        <v>77</v>
      </c>
      <c r="E7053" s="2" t="s">
        <v>41</v>
      </c>
      <c r="F7053">
        <v>474756</v>
      </c>
      <c r="G7053" s="44">
        <f t="shared" si="770"/>
        <v>44562</v>
      </c>
      <c r="H7053" s="50">
        <f t="shared" si="771"/>
        <v>304</v>
      </c>
      <c r="I7053" s="50">
        <f t="shared" si="772"/>
        <v>126190.40000000001</v>
      </c>
      <c r="J7053" s="46">
        <v>4151</v>
      </c>
      <c r="K7053" s="2" t="s">
        <v>34</v>
      </c>
      <c r="L7053" s="52" t="str">
        <f t="shared" si="773"/>
        <v>20221031VND</v>
      </c>
      <c r="M7053">
        <f>VLOOKUP(L7053,Mapping!$H$1:$K$25,4,0)</f>
        <v>1</v>
      </c>
      <c r="N7053">
        <f t="shared" si="774"/>
        <v>4.7475600000000001E-4</v>
      </c>
      <c r="O7053">
        <f t="shared" si="775"/>
        <v>4.1509999999999997E-6</v>
      </c>
      <c r="P7053">
        <f t="shared" si="776"/>
        <v>1.2619040000000001E-4</v>
      </c>
      <c r="Q7053" t="str">
        <f>VLOOKUP(VLOOKUP(C7053,Mapping!$A$1:$C$17,3,0),Mapping!$E$1:$F$6,2,0)</f>
        <v>Vùng 02</v>
      </c>
    </row>
    <row r="7054" spans="1:17" x14ac:dyDescent="0.3">
      <c r="A7054" s="33">
        <v>44865</v>
      </c>
      <c r="B7054">
        <v>2977</v>
      </c>
      <c r="C7054">
        <v>20</v>
      </c>
      <c r="D7054" s="38" t="s">
        <v>77</v>
      </c>
      <c r="E7054" s="2" t="s">
        <v>41</v>
      </c>
      <c r="F7054">
        <v>1087751</v>
      </c>
      <c r="G7054" s="44">
        <f t="shared" si="770"/>
        <v>44562</v>
      </c>
      <c r="H7054" s="50">
        <f t="shared" si="771"/>
        <v>304</v>
      </c>
      <c r="I7054" s="50">
        <f t="shared" si="772"/>
        <v>24264033.599999998</v>
      </c>
      <c r="J7054" s="46">
        <v>798159</v>
      </c>
      <c r="K7054" s="2" t="s">
        <v>34</v>
      </c>
      <c r="L7054" s="52" t="str">
        <f t="shared" si="773"/>
        <v>20221031VND</v>
      </c>
      <c r="M7054">
        <f>VLOOKUP(L7054,Mapping!$H$1:$K$25,4,0)</f>
        <v>1</v>
      </c>
      <c r="N7054">
        <f t="shared" si="774"/>
        <v>1.0877510000000001E-3</v>
      </c>
      <c r="O7054">
        <f t="shared" si="775"/>
        <v>7.98159E-4</v>
      </c>
      <c r="P7054">
        <f t="shared" si="776"/>
        <v>2.4264033599999998E-2</v>
      </c>
      <c r="Q7054" t="str">
        <f>VLOOKUP(VLOOKUP(C7054,Mapping!$A$1:$C$17,3,0),Mapping!$E$1:$F$6,2,0)</f>
        <v>Vùng 02</v>
      </c>
    </row>
    <row r="7055" spans="1:17" x14ac:dyDescent="0.3">
      <c r="A7055" s="33">
        <v>44865</v>
      </c>
      <c r="B7055">
        <v>2980</v>
      </c>
      <c r="C7055">
        <v>40</v>
      </c>
      <c r="D7055" s="38" t="s">
        <v>77</v>
      </c>
      <c r="E7055" s="2" t="s">
        <v>41</v>
      </c>
      <c r="F7055">
        <v>958092</v>
      </c>
      <c r="G7055" s="44">
        <f t="shared" si="770"/>
        <v>44562</v>
      </c>
      <c r="H7055" s="50">
        <f t="shared" si="771"/>
        <v>304</v>
      </c>
      <c r="I7055" s="50">
        <f t="shared" si="772"/>
        <v>38408241.600000001</v>
      </c>
      <c r="J7055" s="46">
        <v>1263429</v>
      </c>
      <c r="K7055" s="2" t="s">
        <v>34</v>
      </c>
      <c r="L7055" s="52" t="str">
        <f t="shared" si="773"/>
        <v>20221031VND</v>
      </c>
      <c r="M7055">
        <f>VLOOKUP(L7055,Mapping!$H$1:$K$25,4,0)</f>
        <v>1</v>
      </c>
      <c r="N7055">
        <f t="shared" si="774"/>
        <v>9.5809200000000001E-4</v>
      </c>
      <c r="O7055">
        <f t="shared" si="775"/>
        <v>1.2634289999999999E-3</v>
      </c>
      <c r="P7055">
        <f t="shared" si="776"/>
        <v>3.8408241600000004E-2</v>
      </c>
      <c r="Q7055" t="str">
        <f>VLOOKUP(VLOOKUP(C7055,Mapping!$A$1:$C$17,3,0),Mapping!$E$1:$F$6,2,0)</f>
        <v>Vùng 01</v>
      </c>
    </row>
    <row r="7056" spans="1:17" x14ac:dyDescent="0.3">
      <c r="A7056" s="33">
        <v>44865</v>
      </c>
      <c r="B7056">
        <v>2980</v>
      </c>
      <c r="C7056">
        <v>40</v>
      </c>
      <c r="D7056" s="38" t="s">
        <v>77</v>
      </c>
      <c r="E7056" s="2" t="s">
        <v>41</v>
      </c>
      <c r="F7056">
        <v>8870750</v>
      </c>
      <c r="G7056" s="44">
        <f t="shared" si="770"/>
        <v>44562</v>
      </c>
      <c r="H7056" s="50">
        <f t="shared" si="771"/>
        <v>304</v>
      </c>
      <c r="I7056" s="50">
        <f t="shared" si="772"/>
        <v>294099084.80000001</v>
      </c>
      <c r="J7056" s="46">
        <v>9674312</v>
      </c>
      <c r="K7056" s="2" t="s">
        <v>34</v>
      </c>
      <c r="L7056" s="52" t="str">
        <f t="shared" si="773"/>
        <v>20221031VND</v>
      </c>
      <c r="M7056">
        <f>VLOOKUP(L7056,Mapping!$H$1:$K$25,4,0)</f>
        <v>1</v>
      </c>
      <c r="N7056">
        <f t="shared" si="774"/>
        <v>8.8707500000000002E-3</v>
      </c>
      <c r="O7056">
        <f t="shared" si="775"/>
        <v>9.6743119999999991E-3</v>
      </c>
      <c r="P7056">
        <f t="shared" si="776"/>
        <v>0.29409908480000002</v>
      </c>
      <c r="Q7056" t="str">
        <f>VLOOKUP(VLOOKUP(C7056,Mapping!$A$1:$C$17,3,0),Mapping!$E$1:$F$6,2,0)</f>
        <v>Vùng 01</v>
      </c>
    </row>
    <row r="7057" spans="1:17" x14ac:dyDescent="0.3">
      <c r="A7057" s="33">
        <v>44865</v>
      </c>
      <c r="B7057">
        <v>2980</v>
      </c>
      <c r="C7057">
        <v>40</v>
      </c>
      <c r="D7057" s="38" t="s">
        <v>77</v>
      </c>
      <c r="E7057" s="2" t="s">
        <v>41</v>
      </c>
      <c r="F7057">
        <v>245036</v>
      </c>
      <c r="G7057" s="44">
        <f t="shared" si="770"/>
        <v>44562</v>
      </c>
      <c r="H7057" s="50">
        <f t="shared" si="771"/>
        <v>304</v>
      </c>
      <c r="I7057" s="50">
        <f t="shared" si="772"/>
        <v>3791427.1999999997</v>
      </c>
      <c r="J7057" s="46">
        <v>124718</v>
      </c>
      <c r="K7057" s="2" t="s">
        <v>34</v>
      </c>
      <c r="L7057" s="52" t="str">
        <f t="shared" si="773"/>
        <v>20221031VND</v>
      </c>
      <c r="M7057">
        <f>VLOOKUP(L7057,Mapping!$H$1:$K$25,4,0)</f>
        <v>1</v>
      </c>
      <c r="N7057">
        <f t="shared" si="774"/>
        <v>2.4503600000000002E-4</v>
      </c>
      <c r="O7057">
        <f t="shared" si="775"/>
        <v>1.2471800000000001E-4</v>
      </c>
      <c r="P7057">
        <f t="shared" si="776"/>
        <v>3.7914271999999996E-3</v>
      </c>
      <c r="Q7057" t="str">
        <f>VLOOKUP(VLOOKUP(C7057,Mapping!$A$1:$C$17,3,0),Mapping!$E$1:$F$6,2,0)</f>
        <v>Vùng 01</v>
      </c>
    </row>
    <row r="7058" spans="1:17" x14ac:dyDescent="0.3">
      <c r="A7058" s="33">
        <v>44865</v>
      </c>
      <c r="B7058">
        <v>2980</v>
      </c>
      <c r="C7058">
        <v>40</v>
      </c>
      <c r="D7058" s="38" t="s">
        <v>77</v>
      </c>
      <c r="E7058" s="2" t="s">
        <v>41</v>
      </c>
      <c r="F7058">
        <v>6136292</v>
      </c>
      <c r="G7058" s="44">
        <f t="shared" si="770"/>
        <v>44562</v>
      </c>
      <c r="H7058" s="50">
        <f t="shared" si="771"/>
        <v>304</v>
      </c>
      <c r="I7058" s="50">
        <f t="shared" si="772"/>
        <v>194700417.59999999</v>
      </c>
      <c r="J7058" s="46">
        <v>6404619</v>
      </c>
      <c r="K7058" s="2" t="s">
        <v>34</v>
      </c>
      <c r="L7058" s="52" t="str">
        <f t="shared" si="773"/>
        <v>20221031VND</v>
      </c>
      <c r="M7058">
        <f>VLOOKUP(L7058,Mapping!$H$1:$K$25,4,0)</f>
        <v>1</v>
      </c>
      <c r="N7058">
        <f t="shared" si="774"/>
        <v>6.1362919999999998E-3</v>
      </c>
      <c r="O7058">
        <f t="shared" si="775"/>
        <v>6.4046190000000003E-3</v>
      </c>
      <c r="P7058">
        <f t="shared" si="776"/>
        <v>0.19470041759999998</v>
      </c>
      <c r="Q7058" t="str">
        <f>VLOOKUP(VLOOKUP(C7058,Mapping!$A$1:$C$17,3,0),Mapping!$E$1:$F$6,2,0)</f>
        <v>Vùng 01</v>
      </c>
    </row>
    <row r="7059" spans="1:17" x14ac:dyDescent="0.3">
      <c r="A7059" s="33">
        <v>44865</v>
      </c>
      <c r="B7059">
        <v>2982</v>
      </c>
      <c r="C7059">
        <v>40</v>
      </c>
      <c r="D7059" s="38" t="s">
        <v>77</v>
      </c>
      <c r="E7059" s="2" t="s">
        <v>41</v>
      </c>
      <c r="F7059">
        <v>811268</v>
      </c>
      <c r="G7059" s="44">
        <f t="shared" si="770"/>
        <v>44562</v>
      </c>
      <c r="H7059" s="50">
        <f t="shared" si="771"/>
        <v>304</v>
      </c>
      <c r="I7059" s="50">
        <f t="shared" si="772"/>
        <v>36326115.200000003</v>
      </c>
      <c r="J7059" s="46">
        <v>1194938</v>
      </c>
      <c r="K7059" s="2" t="s">
        <v>34</v>
      </c>
      <c r="L7059" s="52" t="str">
        <f t="shared" si="773"/>
        <v>20221031VND</v>
      </c>
      <c r="M7059">
        <f>VLOOKUP(L7059,Mapping!$H$1:$K$25,4,0)</f>
        <v>1</v>
      </c>
      <c r="N7059">
        <f t="shared" si="774"/>
        <v>8.1126799999999997E-4</v>
      </c>
      <c r="O7059">
        <f t="shared" si="775"/>
        <v>1.194938E-3</v>
      </c>
      <c r="P7059">
        <f t="shared" si="776"/>
        <v>3.6326115200000002E-2</v>
      </c>
      <c r="Q7059" t="str">
        <f>VLOOKUP(VLOOKUP(C7059,Mapping!$A$1:$C$17,3,0),Mapping!$E$1:$F$6,2,0)</f>
        <v>Vùng 01</v>
      </c>
    </row>
    <row r="7060" spans="1:17" x14ac:dyDescent="0.3">
      <c r="A7060" s="33">
        <v>44865</v>
      </c>
      <c r="B7060">
        <v>2982</v>
      </c>
      <c r="C7060">
        <v>24</v>
      </c>
      <c r="D7060" s="38" t="s">
        <v>77</v>
      </c>
      <c r="E7060" s="2" t="s">
        <v>41</v>
      </c>
      <c r="F7060">
        <v>1736354</v>
      </c>
      <c r="G7060" s="44">
        <f t="shared" si="770"/>
        <v>44562</v>
      </c>
      <c r="H7060" s="50">
        <f t="shared" si="771"/>
        <v>304</v>
      </c>
      <c r="I7060" s="50">
        <f t="shared" si="772"/>
        <v>9600076.8000000007</v>
      </c>
      <c r="J7060" s="46">
        <v>315792</v>
      </c>
      <c r="K7060" s="2" t="s">
        <v>34</v>
      </c>
      <c r="L7060" s="52" t="str">
        <f t="shared" si="773"/>
        <v>20221031VND</v>
      </c>
      <c r="M7060">
        <f>VLOOKUP(L7060,Mapping!$H$1:$K$25,4,0)</f>
        <v>1</v>
      </c>
      <c r="N7060">
        <f t="shared" si="774"/>
        <v>1.7363540000000001E-3</v>
      </c>
      <c r="O7060">
        <f t="shared" si="775"/>
        <v>3.1579200000000001E-4</v>
      </c>
      <c r="P7060">
        <f t="shared" si="776"/>
        <v>9.6000768000000011E-3</v>
      </c>
      <c r="Q7060" t="str">
        <f>VLOOKUP(VLOOKUP(C7060,Mapping!$A$1:$C$17,3,0),Mapping!$E$1:$F$6,2,0)</f>
        <v>Vùng 04</v>
      </c>
    </row>
    <row r="7061" spans="1:17" x14ac:dyDescent="0.3">
      <c r="A7061" s="33">
        <v>44865</v>
      </c>
      <c r="B7061">
        <v>2983</v>
      </c>
      <c r="C7061">
        <v>34</v>
      </c>
      <c r="D7061" s="38" t="s">
        <v>77</v>
      </c>
      <c r="E7061" s="2" t="s">
        <v>41</v>
      </c>
      <c r="F7061">
        <v>201391</v>
      </c>
      <c r="G7061" s="44">
        <f t="shared" si="770"/>
        <v>44562</v>
      </c>
      <c r="H7061" s="50">
        <f t="shared" si="771"/>
        <v>304</v>
      </c>
      <c r="I7061" s="50">
        <f t="shared" si="772"/>
        <v>504673542144</v>
      </c>
      <c r="J7061" s="46">
        <v>708480</v>
      </c>
      <c r="K7061" s="2" t="s">
        <v>35</v>
      </c>
      <c r="L7061" s="52" t="str">
        <f t="shared" si="773"/>
        <v>20221031USD</v>
      </c>
      <c r="M7061">
        <f>VLOOKUP(L7061,Mapping!$H$1:$K$25,4,0)</f>
        <v>23432</v>
      </c>
      <c r="N7061">
        <f t="shared" si="774"/>
        <v>4.7189939120000002</v>
      </c>
      <c r="O7061">
        <f t="shared" si="775"/>
        <v>16.60110336</v>
      </c>
      <c r="P7061">
        <f t="shared" si="776"/>
        <v>504.67354214400001</v>
      </c>
      <c r="Q7061" t="str">
        <f>VLOOKUP(VLOOKUP(C7061,Mapping!$A$1:$C$17,3,0),Mapping!$E$1:$F$6,2,0)</f>
        <v>Vùng 02</v>
      </c>
    </row>
    <row r="7062" spans="1:17" x14ac:dyDescent="0.3">
      <c r="A7062" s="33">
        <v>44865</v>
      </c>
      <c r="B7062">
        <v>2983</v>
      </c>
      <c r="C7062">
        <v>34</v>
      </c>
      <c r="D7062" s="38" t="s">
        <v>77</v>
      </c>
      <c r="E7062" s="2" t="s">
        <v>41</v>
      </c>
      <c r="F7062">
        <v>1779605</v>
      </c>
      <c r="G7062" s="44">
        <f t="shared" si="770"/>
        <v>44562</v>
      </c>
      <c r="H7062" s="50">
        <f t="shared" si="771"/>
        <v>304</v>
      </c>
      <c r="I7062" s="50">
        <f t="shared" si="772"/>
        <v>463706981126.40002</v>
      </c>
      <c r="J7062" s="46">
        <v>1028697</v>
      </c>
      <c r="K7062" s="2" t="s">
        <v>44</v>
      </c>
      <c r="L7062" s="52" t="str">
        <f t="shared" si="773"/>
        <v>20221031AUD</v>
      </c>
      <c r="M7062">
        <f>VLOOKUP(L7062,Mapping!$H$1:$K$25,4,0)</f>
        <v>14828</v>
      </c>
      <c r="N7062">
        <f t="shared" si="774"/>
        <v>26.387982940000001</v>
      </c>
      <c r="O7062">
        <f t="shared" si="775"/>
        <v>15.253519116</v>
      </c>
      <c r="P7062">
        <f t="shared" si="776"/>
        <v>463.70698112640002</v>
      </c>
      <c r="Q7062" t="str">
        <f>VLOOKUP(VLOOKUP(C7062,Mapping!$A$1:$C$17,3,0),Mapping!$E$1:$F$6,2,0)</f>
        <v>Vùng 02</v>
      </c>
    </row>
    <row r="7063" spans="1:17" x14ac:dyDescent="0.3">
      <c r="A7063" s="33">
        <v>44865</v>
      </c>
      <c r="B7063">
        <v>2983</v>
      </c>
      <c r="C7063">
        <v>20</v>
      </c>
      <c r="D7063" s="38" t="s">
        <v>77</v>
      </c>
      <c r="E7063" s="2" t="s">
        <v>43</v>
      </c>
      <c r="F7063">
        <v>7089393</v>
      </c>
      <c r="G7063" s="44">
        <f t="shared" si="770"/>
        <v>44562</v>
      </c>
      <c r="H7063" s="50">
        <f t="shared" si="771"/>
        <v>304</v>
      </c>
      <c r="I7063" s="50">
        <f t="shared" si="772"/>
        <v>257473833.59999999</v>
      </c>
      <c r="J7063" s="46">
        <v>8469534</v>
      </c>
      <c r="K7063" s="2" t="s">
        <v>34</v>
      </c>
      <c r="L7063" s="52" t="str">
        <f t="shared" si="773"/>
        <v>20221031VND</v>
      </c>
      <c r="M7063">
        <f>VLOOKUP(L7063,Mapping!$H$1:$K$25,4,0)</f>
        <v>1</v>
      </c>
      <c r="N7063">
        <f t="shared" si="774"/>
        <v>7.0893930000000003E-3</v>
      </c>
      <c r="O7063">
        <f t="shared" si="775"/>
        <v>8.4695340000000008E-3</v>
      </c>
      <c r="P7063">
        <f t="shared" si="776"/>
        <v>0.25747383359999998</v>
      </c>
      <c r="Q7063" t="str">
        <f>VLOOKUP(VLOOKUP(C7063,Mapping!$A$1:$C$17,3,0),Mapping!$E$1:$F$6,2,0)</f>
        <v>Vùng 02</v>
      </c>
    </row>
    <row r="7064" spans="1:17" x14ac:dyDescent="0.3">
      <c r="A7064" s="33">
        <v>44865</v>
      </c>
      <c r="B7064">
        <v>2983</v>
      </c>
      <c r="C7064">
        <v>20</v>
      </c>
      <c r="D7064" s="38" t="s">
        <v>77</v>
      </c>
      <c r="E7064" s="2" t="s">
        <v>41</v>
      </c>
      <c r="F7064">
        <v>413302</v>
      </c>
      <c r="G7064" s="44">
        <f t="shared" si="770"/>
        <v>44562</v>
      </c>
      <c r="H7064" s="50">
        <f t="shared" si="771"/>
        <v>304</v>
      </c>
      <c r="I7064" s="50">
        <f t="shared" si="772"/>
        <v>43253028.800000004</v>
      </c>
      <c r="J7064" s="46">
        <v>1422797</v>
      </c>
      <c r="K7064" s="2" t="s">
        <v>34</v>
      </c>
      <c r="L7064" s="52" t="str">
        <f t="shared" si="773"/>
        <v>20221031VND</v>
      </c>
      <c r="M7064">
        <f>VLOOKUP(L7064,Mapping!$H$1:$K$25,4,0)</f>
        <v>1</v>
      </c>
      <c r="N7064">
        <f t="shared" si="774"/>
        <v>4.1330199999999999E-4</v>
      </c>
      <c r="O7064">
        <f t="shared" si="775"/>
        <v>1.422797E-3</v>
      </c>
      <c r="P7064">
        <f t="shared" si="776"/>
        <v>4.3253028800000003E-2</v>
      </c>
      <c r="Q7064" t="str">
        <f>VLOOKUP(VLOOKUP(C7064,Mapping!$A$1:$C$17,3,0),Mapping!$E$1:$F$6,2,0)</f>
        <v>Vùng 02</v>
      </c>
    </row>
    <row r="7065" spans="1:17" x14ac:dyDescent="0.3">
      <c r="A7065" s="33">
        <v>44865</v>
      </c>
      <c r="B7065">
        <v>2983</v>
      </c>
      <c r="C7065">
        <v>20</v>
      </c>
      <c r="D7065" s="38" t="s">
        <v>77</v>
      </c>
      <c r="E7065" s="2" t="s">
        <v>41</v>
      </c>
      <c r="F7065">
        <v>704905</v>
      </c>
      <c r="G7065" s="44">
        <f t="shared" si="770"/>
        <v>44562</v>
      </c>
      <c r="H7065" s="50">
        <f t="shared" si="771"/>
        <v>304</v>
      </c>
      <c r="I7065" s="50">
        <f t="shared" si="772"/>
        <v>6592756.7999999998</v>
      </c>
      <c r="J7065" s="46">
        <v>216867</v>
      </c>
      <c r="K7065" s="2" t="s">
        <v>34</v>
      </c>
      <c r="L7065" s="52" t="str">
        <f t="shared" si="773"/>
        <v>20221031VND</v>
      </c>
      <c r="M7065">
        <f>VLOOKUP(L7065,Mapping!$H$1:$K$25,4,0)</f>
        <v>1</v>
      </c>
      <c r="N7065">
        <f t="shared" si="774"/>
        <v>7.0490500000000003E-4</v>
      </c>
      <c r="O7065">
        <f t="shared" si="775"/>
        <v>2.1686700000000001E-4</v>
      </c>
      <c r="P7065">
        <f t="shared" si="776"/>
        <v>6.5927568000000002E-3</v>
      </c>
      <c r="Q7065" t="str">
        <f>VLOOKUP(VLOOKUP(C7065,Mapping!$A$1:$C$17,3,0),Mapping!$E$1:$F$6,2,0)</f>
        <v>Vùng 02</v>
      </c>
    </row>
    <row r="7066" spans="1:17" x14ac:dyDescent="0.3">
      <c r="A7066" s="33">
        <v>44865</v>
      </c>
      <c r="B7066">
        <v>2983</v>
      </c>
      <c r="C7066">
        <v>43</v>
      </c>
      <c r="D7066" s="38" t="s">
        <v>77</v>
      </c>
      <c r="E7066" s="2" t="s">
        <v>41</v>
      </c>
      <c r="F7066">
        <v>1604631</v>
      </c>
      <c r="G7066" s="44">
        <f t="shared" si="770"/>
        <v>44562</v>
      </c>
      <c r="H7066" s="50">
        <f t="shared" si="771"/>
        <v>304</v>
      </c>
      <c r="I7066" s="50">
        <f t="shared" si="772"/>
        <v>24494344</v>
      </c>
      <c r="J7066" s="46">
        <v>805735</v>
      </c>
      <c r="K7066" s="2" t="s">
        <v>34</v>
      </c>
      <c r="L7066" s="52" t="str">
        <f t="shared" si="773"/>
        <v>20221031VND</v>
      </c>
      <c r="M7066">
        <f>VLOOKUP(L7066,Mapping!$H$1:$K$25,4,0)</f>
        <v>1</v>
      </c>
      <c r="N7066">
        <f t="shared" si="774"/>
        <v>1.604631E-3</v>
      </c>
      <c r="O7066">
        <f t="shared" si="775"/>
        <v>8.0573500000000002E-4</v>
      </c>
      <c r="P7066">
        <f t="shared" si="776"/>
        <v>2.4494344000000001E-2</v>
      </c>
      <c r="Q7066" t="str">
        <f>VLOOKUP(VLOOKUP(C7066,Mapping!$A$1:$C$17,3,0),Mapping!$E$1:$F$6,2,0)</f>
        <v>Vùng 04</v>
      </c>
    </row>
    <row r="7067" spans="1:17" x14ac:dyDescent="0.3">
      <c r="A7067" s="33">
        <v>44865</v>
      </c>
      <c r="B7067">
        <v>2983</v>
      </c>
      <c r="C7067">
        <v>34</v>
      </c>
      <c r="D7067" s="38" t="s">
        <v>77</v>
      </c>
      <c r="E7067" s="2" t="s">
        <v>41</v>
      </c>
      <c r="F7067">
        <v>5853666</v>
      </c>
      <c r="G7067" s="44">
        <f t="shared" si="770"/>
        <v>44562</v>
      </c>
      <c r="H7067" s="50">
        <f t="shared" si="771"/>
        <v>304</v>
      </c>
      <c r="I7067" s="50">
        <f t="shared" si="772"/>
        <v>154976768</v>
      </c>
      <c r="J7067" s="46">
        <v>5097920</v>
      </c>
      <c r="K7067" s="2" t="s">
        <v>34</v>
      </c>
      <c r="L7067" s="52" t="str">
        <f t="shared" si="773"/>
        <v>20221031VND</v>
      </c>
      <c r="M7067">
        <f>VLOOKUP(L7067,Mapping!$H$1:$K$25,4,0)</f>
        <v>1</v>
      </c>
      <c r="N7067">
        <f t="shared" si="774"/>
        <v>5.8536660000000004E-3</v>
      </c>
      <c r="O7067">
        <f t="shared" si="775"/>
        <v>5.0979199999999997E-3</v>
      </c>
      <c r="P7067">
        <f t="shared" si="776"/>
        <v>0.15497676799999999</v>
      </c>
      <c r="Q7067" t="str">
        <f>VLOOKUP(VLOOKUP(C7067,Mapping!$A$1:$C$17,3,0),Mapping!$E$1:$F$6,2,0)</f>
        <v>Vùng 02</v>
      </c>
    </row>
    <row r="7068" spans="1:17" x14ac:dyDescent="0.3">
      <c r="A7068" s="33">
        <v>44865</v>
      </c>
      <c r="B7068">
        <v>2989</v>
      </c>
      <c r="C7068">
        <v>20</v>
      </c>
      <c r="D7068" s="38" t="s">
        <v>77</v>
      </c>
      <c r="E7068" s="2" t="s">
        <v>41</v>
      </c>
      <c r="F7068">
        <v>427603</v>
      </c>
      <c r="G7068" s="44">
        <f t="shared" si="770"/>
        <v>44562</v>
      </c>
      <c r="H7068" s="50">
        <f t="shared" si="771"/>
        <v>304</v>
      </c>
      <c r="I7068" s="50">
        <f t="shared" si="772"/>
        <v>40768102.399999999</v>
      </c>
      <c r="J7068" s="46">
        <v>1341056</v>
      </c>
      <c r="K7068" s="2" t="s">
        <v>34</v>
      </c>
      <c r="L7068" s="52" t="str">
        <f t="shared" si="773"/>
        <v>20221031VND</v>
      </c>
      <c r="M7068">
        <f>VLOOKUP(L7068,Mapping!$H$1:$K$25,4,0)</f>
        <v>1</v>
      </c>
      <c r="N7068">
        <f t="shared" si="774"/>
        <v>4.2760299999999998E-4</v>
      </c>
      <c r="O7068">
        <f t="shared" si="775"/>
        <v>1.341056E-3</v>
      </c>
      <c r="P7068">
        <f t="shared" si="776"/>
        <v>4.0768102399999999E-2</v>
      </c>
      <c r="Q7068" t="str">
        <f>VLOOKUP(VLOOKUP(C7068,Mapping!$A$1:$C$17,3,0),Mapping!$E$1:$F$6,2,0)</f>
        <v>Vùng 02</v>
      </c>
    </row>
    <row r="7069" spans="1:17" x14ac:dyDescent="0.3">
      <c r="A7069" s="33">
        <v>44865</v>
      </c>
      <c r="B7069">
        <v>2989</v>
      </c>
      <c r="C7069">
        <v>48</v>
      </c>
      <c r="D7069" s="38" t="s">
        <v>77</v>
      </c>
      <c r="E7069" s="2" t="s">
        <v>41</v>
      </c>
      <c r="F7069">
        <v>1926660</v>
      </c>
      <c r="G7069" s="44">
        <f t="shared" si="770"/>
        <v>44562</v>
      </c>
      <c r="H7069" s="50">
        <f t="shared" si="771"/>
        <v>304</v>
      </c>
      <c r="I7069" s="50">
        <f t="shared" si="772"/>
        <v>57076881.600000001</v>
      </c>
      <c r="J7069" s="46">
        <v>1877529</v>
      </c>
      <c r="K7069" s="2" t="s">
        <v>34</v>
      </c>
      <c r="L7069" s="52" t="str">
        <f t="shared" si="773"/>
        <v>20221031VND</v>
      </c>
      <c r="M7069">
        <f>VLOOKUP(L7069,Mapping!$H$1:$K$25,4,0)</f>
        <v>1</v>
      </c>
      <c r="N7069">
        <f t="shared" si="774"/>
        <v>1.92666E-3</v>
      </c>
      <c r="O7069">
        <f t="shared" si="775"/>
        <v>1.877529E-3</v>
      </c>
      <c r="P7069">
        <f t="shared" si="776"/>
        <v>5.7076881600000004E-2</v>
      </c>
      <c r="Q7069" t="str">
        <f>VLOOKUP(VLOOKUP(C7069,Mapping!$A$1:$C$17,3,0),Mapping!$E$1:$F$6,2,0)</f>
        <v>Vùng 01</v>
      </c>
    </row>
    <row r="7070" spans="1:17" x14ac:dyDescent="0.3">
      <c r="A7070" s="33">
        <v>44865</v>
      </c>
      <c r="B7070">
        <v>2990</v>
      </c>
      <c r="C7070">
        <v>23</v>
      </c>
      <c r="D7070" s="38" t="s">
        <v>77</v>
      </c>
      <c r="E7070" s="2" t="s">
        <v>41</v>
      </c>
      <c r="F7070">
        <v>698179</v>
      </c>
      <c r="G7070" s="44">
        <f t="shared" si="770"/>
        <v>44562</v>
      </c>
      <c r="H7070" s="50">
        <f t="shared" si="771"/>
        <v>304</v>
      </c>
      <c r="I7070" s="50">
        <f t="shared" si="772"/>
        <v>20962684.800000001</v>
      </c>
      <c r="J7070" s="46">
        <v>689562</v>
      </c>
      <c r="K7070" s="2" t="s">
        <v>34</v>
      </c>
      <c r="L7070" s="52" t="str">
        <f t="shared" si="773"/>
        <v>20221031VND</v>
      </c>
      <c r="M7070">
        <f>VLOOKUP(L7070,Mapping!$H$1:$K$25,4,0)</f>
        <v>1</v>
      </c>
      <c r="N7070">
        <f t="shared" si="774"/>
        <v>6.9817900000000005E-4</v>
      </c>
      <c r="O7070">
        <f t="shared" si="775"/>
        <v>6.8956200000000001E-4</v>
      </c>
      <c r="P7070">
        <f t="shared" si="776"/>
        <v>2.0962684799999999E-2</v>
      </c>
      <c r="Q7070" t="str">
        <f>VLOOKUP(VLOOKUP(C7070,Mapping!$A$1:$C$17,3,0),Mapping!$E$1:$F$6,2,0)</f>
        <v>Vùng 02</v>
      </c>
    </row>
    <row r="7071" spans="1:17" x14ac:dyDescent="0.3">
      <c r="A7071" s="33">
        <v>44865</v>
      </c>
      <c r="B7071">
        <v>2993</v>
      </c>
      <c r="C7071">
        <v>34</v>
      </c>
      <c r="D7071" s="38" t="s">
        <v>77</v>
      </c>
      <c r="E7071" s="2" t="s">
        <v>41</v>
      </c>
      <c r="F7071">
        <v>825311</v>
      </c>
      <c r="G7071" s="44">
        <f t="shared" si="770"/>
        <v>44562</v>
      </c>
      <c r="H7071" s="50">
        <f t="shared" si="771"/>
        <v>304</v>
      </c>
      <c r="I7071" s="50">
        <f t="shared" si="772"/>
        <v>53144702.399999999</v>
      </c>
      <c r="J7071" s="46">
        <v>1748181</v>
      </c>
      <c r="K7071" s="2" t="s">
        <v>34</v>
      </c>
      <c r="L7071" s="52" t="str">
        <f t="shared" si="773"/>
        <v>20221031VND</v>
      </c>
      <c r="M7071">
        <f>VLOOKUP(L7071,Mapping!$H$1:$K$25,4,0)</f>
        <v>1</v>
      </c>
      <c r="N7071">
        <f t="shared" si="774"/>
        <v>8.2531100000000001E-4</v>
      </c>
      <c r="O7071">
        <f t="shared" si="775"/>
        <v>1.7481809999999999E-3</v>
      </c>
      <c r="P7071">
        <f t="shared" si="776"/>
        <v>5.31447024E-2</v>
      </c>
      <c r="Q7071" t="str">
        <f>VLOOKUP(VLOOKUP(C7071,Mapping!$A$1:$C$17,3,0),Mapping!$E$1:$F$6,2,0)</f>
        <v>Vùng 02</v>
      </c>
    </row>
    <row r="7072" spans="1:17" x14ac:dyDescent="0.3">
      <c r="A7072" s="33">
        <v>44865</v>
      </c>
      <c r="B7072">
        <v>2994</v>
      </c>
      <c r="C7072">
        <v>11</v>
      </c>
      <c r="D7072" s="38" t="s">
        <v>77</v>
      </c>
      <c r="E7072" s="2" t="s">
        <v>41</v>
      </c>
      <c r="F7072">
        <v>960627</v>
      </c>
      <c r="G7072" s="44">
        <f t="shared" si="770"/>
        <v>44562</v>
      </c>
      <c r="H7072" s="50">
        <f t="shared" si="771"/>
        <v>304</v>
      </c>
      <c r="I7072" s="50">
        <f t="shared" si="772"/>
        <v>33588291.200000003</v>
      </c>
      <c r="J7072" s="46">
        <v>1104878</v>
      </c>
      <c r="K7072" s="2" t="s">
        <v>34</v>
      </c>
      <c r="L7072" s="52" t="str">
        <f t="shared" si="773"/>
        <v>20221031VND</v>
      </c>
      <c r="M7072">
        <f>VLOOKUP(L7072,Mapping!$H$1:$K$25,4,0)</f>
        <v>1</v>
      </c>
      <c r="N7072">
        <f t="shared" si="774"/>
        <v>9.6062700000000003E-4</v>
      </c>
      <c r="O7072">
        <f t="shared" si="775"/>
        <v>1.1048779999999999E-3</v>
      </c>
      <c r="P7072">
        <f t="shared" si="776"/>
        <v>3.3588291200000002E-2</v>
      </c>
      <c r="Q7072" t="str">
        <f>VLOOKUP(VLOOKUP(C7072,Mapping!$A$1:$C$17,3,0),Mapping!$E$1:$F$6,2,0)</f>
        <v>Vùng 01</v>
      </c>
    </row>
    <row r="7073" spans="1:17" x14ac:dyDescent="0.3">
      <c r="A7073" s="33">
        <v>44865</v>
      </c>
      <c r="B7073">
        <v>2995</v>
      </c>
      <c r="C7073">
        <v>26</v>
      </c>
      <c r="D7073" s="38" t="s">
        <v>77</v>
      </c>
      <c r="E7073" s="2" t="s">
        <v>41</v>
      </c>
      <c r="F7073">
        <v>1211422</v>
      </c>
      <c r="G7073" s="44">
        <f t="shared" si="770"/>
        <v>44562</v>
      </c>
      <c r="H7073" s="50">
        <f t="shared" si="771"/>
        <v>304</v>
      </c>
      <c r="I7073" s="50">
        <f t="shared" si="772"/>
        <v>29759228.800000001</v>
      </c>
      <c r="J7073" s="46">
        <v>978922</v>
      </c>
      <c r="K7073" s="2" t="s">
        <v>34</v>
      </c>
      <c r="L7073" s="52" t="str">
        <f t="shared" si="773"/>
        <v>20221031VND</v>
      </c>
      <c r="M7073">
        <f>VLOOKUP(L7073,Mapping!$H$1:$K$25,4,0)</f>
        <v>1</v>
      </c>
      <c r="N7073">
        <f t="shared" si="774"/>
        <v>1.211422E-3</v>
      </c>
      <c r="O7073">
        <f t="shared" si="775"/>
        <v>9.7892199999999991E-4</v>
      </c>
      <c r="P7073">
        <f t="shared" si="776"/>
        <v>2.9759228800000002E-2</v>
      </c>
      <c r="Q7073" t="str">
        <f>VLOOKUP(VLOOKUP(C7073,Mapping!$A$1:$C$17,3,0),Mapping!$E$1:$F$6,2,0)</f>
        <v>Vùng 04</v>
      </c>
    </row>
    <row r="7074" spans="1:17" x14ac:dyDescent="0.3">
      <c r="A7074" s="33">
        <v>44865</v>
      </c>
      <c r="B7074">
        <v>2995</v>
      </c>
      <c r="C7074">
        <v>41</v>
      </c>
      <c r="D7074" s="38" t="s">
        <v>77</v>
      </c>
      <c r="E7074" s="2" t="s">
        <v>41</v>
      </c>
      <c r="F7074">
        <v>1288549</v>
      </c>
      <c r="G7074" s="44">
        <f t="shared" si="770"/>
        <v>44562</v>
      </c>
      <c r="H7074" s="50">
        <f t="shared" si="771"/>
        <v>304</v>
      </c>
      <c r="I7074" s="50">
        <f t="shared" si="772"/>
        <v>27142184</v>
      </c>
      <c r="J7074" s="46">
        <v>892835</v>
      </c>
      <c r="K7074" s="2" t="s">
        <v>34</v>
      </c>
      <c r="L7074" s="52" t="str">
        <f t="shared" si="773"/>
        <v>20221031VND</v>
      </c>
      <c r="M7074">
        <f>VLOOKUP(L7074,Mapping!$H$1:$K$25,4,0)</f>
        <v>1</v>
      </c>
      <c r="N7074">
        <f t="shared" si="774"/>
        <v>1.2885489999999999E-3</v>
      </c>
      <c r="O7074">
        <f t="shared" si="775"/>
        <v>8.9283500000000003E-4</v>
      </c>
      <c r="P7074">
        <f t="shared" si="776"/>
        <v>2.7142184E-2</v>
      </c>
      <c r="Q7074" t="str">
        <f>VLOOKUP(VLOOKUP(C7074,Mapping!$A$1:$C$17,3,0),Mapping!$E$1:$F$6,2,0)</f>
        <v>Vùng 05</v>
      </c>
    </row>
    <row r="7075" spans="1:17" x14ac:dyDescent="0.3">
      <c r="A7075" s="33">
        <v>44865</v>
      </c>
      <c r="B7075">
        <v>2995</v>
      </c>
      <c r="C7075">
        <v>34</v>
      </c>
      <c r="D7075" s="38" t="s">
        <v>77</v>
      </c>
      <c r="E7075" s="2" t="s">
        <v>41</v>
      </c>
      <c r="F7075">
        <v>1143349</v>
      </c>
      <c r="G7075" s="44">
        <f t="shared" si="770"/>
        <v>44562</v>
      </c>
      <c r="H7075" s="50">
        <f t="shared" si="771"/>
        <v>304</v>
      </c>
      <c r="I7075" s="50">
        <f t="shared" si="772"/>
        <v>10826473.6</v>
      </c>
      <c r="J7075" s="46">
        <v>356134</v>
      </c>
      <c r="K7075" s="2" t="s">
        <v>34</v>
      </c>
      <c r="L7075" s="52" t="str">
        <f t="shared" si="773"/>
        <v>20221031VND</v>
      </c>
      <c r="M7075">
        <f>VLOOKUP(L7075,Mapping!$H$1:$K$25,4,0)</f>
        <v>1</v>
      </c>
      <c r="N7075">
        <f t="shared" si="774"/>
        <v>1.1433490000000001E-3</v>
      </c>
      <c r="O7075">
        <f t="shared" si="775"/>
        <v>3.5613399999999998E-4</v>
      </c>
      <c r="P7075">
        <f t="shared" si="776"/>
        <v>1.0826473599999999E-2</v>
      </c>
      <c r="Q7075" t="str">
        <f>VLOOKUP(VLOOKUP(C7075,Mapping!$A$1:$C$17,3,0),Mapping!$E$1:$F$6,2,0)</f>
        <v>Vùng 02</v>
      </c>
    </row>
    <row r="7076" spans="1:17" x14ac:dyDescent="0.3">
      <c r="A7076" s="33">
        <v>44865</v>
      </c>
      <c r="B7076">
        <v>2996</v>
      </c>
      <c r="C7076">
        <v>40</v>
      </c>
      <c r="D7076" s="38" t="s">
        <v>77</v>
      </c>
      <c r="E7076" s="2" t="s">
        <v>41</v>
      </c>
      <c r="F7076">
        <v>1912535</v>
      </c>
      <c r="G7076" s="44">
        <f t="shared" si="770"/>
        <v>44562</v>
      </c>
      <c r="H7076" s="50">
        <f t="shared" si="771"/>
        <v>304</v>
      </c>
      <c r="I7076" s="50">
        <f t="shared" si="772"/>
        <v>49947108.800000004</v>
      </c>
      <c r="J7076" s="46">
        <v>1642997</v>
      </c>
      <c r="K7076" s="2" t="s">
        <v>34</v>
      </c>
      <c r="L7076" s="52" t="str">
        <f t="shared" si="773"/>
        <v>20221031VND</v>
      </c>
      <c r="M7076">
        <f>VLOOKUP(L7076,Mapping!$H$1:$K$25,4,0)</f>
        <v>1</v>
      </c>
      <c r="N7076">
        <f t="shared" si="774"/>
        <v>1.9125349999999999E-3</v>
      </c>
      <c r="O7076">
        <f t="shared" si="775"/>
        <v>1.642997E-3</v>
      </c>
      <c r="P7076">
        <f t="shared" si="776"/>
        <v>4.9947108800000008E-2</v>
      </c>
      <c r="Q7076" t="str">
        <f>VLOOKUP(VLOOKUP(C7076,Mapping!$A$1:$C$17,3,0),Mapping!$E$1:$F$6,2,0)</f>
        <v>Vùng 01</v>
      </c>
    </row>
    <row r="7077" spans="1:17" x14ac:dyDescent="0.3">
      <c r="A7077" s="33">
        <v>44865</v>
      </c>
      <c r="B7077">
        <v>2998</v>
      </c>
      <c r="C7077">
        <v>34</v>
      </c>
      <c r="D7077" s="38" t="s">
        <v>77</v>
      </c>
      <c r="E7077" s="2" t="s">
        <v>41</v>
      </c>
      <c r="F7077">
        <v>628483</v>
      </c>
      <c r="G7077" s="44">
        <f t="shared" si="770"/>
        <v>44562</v>
      </c>
      <c r="H7077" s="50">
        <f t="shared" si="771"/>
        <v>304</v>
      </c>
      <c r="I7077" s="50">
        <f t="shared" si="772"/>
        <v>53029547.199999996</v>
      </c>
      <c r="J7077" s="46">
        <v>1744393</v>
      </c>
      <c r="K7077" s="2" t="s">
        <v>34</v>
      </c>
      <c r="L7077" s="52" t="str">
        <f t="shared" si="773"/>
        <v>20221031VND</v>
      </c>
      <c r="M7077">
        <f>VLOOKUP(L7077,Mapping!$H$1:$K$25,4,0)</f>
        <v>1</v>
      </c>
      <c r="N7077">
        <f t="shared" si="774"/>
        <v>6.2848299999999999E-4</v>
      </c>
      <c r="O7077">
        <f t="shared" si="775"/>
        <v>1.7443929999999999E-3</v>
      </c>
      <c r="P7077">
        <f t="shared" si="776"/>
        <v>5.3029547199999999E-2</v>
      </c>
      <c r="Q7077" t="str">
        <f>VLOOKUP(VLOOKUP(C7077,Mapping!$A$1:$C$17,3,0),Mapping!$E$1:$F$6,2,0)</f>
        <v>Vùng 02</v>
      </c>
    </row>
    <row r="7078" spans="1:17" x14ac:dyDescent="0.3">
      <c r="A7078" s="33">
        <v>44865</v>
      </c>
      <c r="B7078">
        <v>2998</v>
      </c>
      <c r="C7078">
        <v>11</v>
      </c>
      <c r="D7078" s="38" t="s">
        <v>77</v>
      </c>
      <c r="E7078" s="2" t="s">
        <v>41</v>
      </c>
      <c r="F7078">
        <v>1453398</v>
      </c>
      <c r="G7078" s="44">
        <f t="shared" si="770"/>
        <v>44562</v>
      </c>
      <c r="H7078" s="50">
        <f t="shared" si="771"/>
        <v>304</v>
      </c>
      <c r="I7078" s="50">
        <f t="shared" si="772"/>
        <v>2992089.6</v>
      </c>
      <c r="J7078" s="46">
        <v>98424</v>
      </c>
      <c r="K7078" s="2" t="s">
        <v>34</v>
      </c>
      <c r="L7078" s="52" t="str">
        <f t="shared" si="773"/>
        <v>20221031VND</v>
      </c>
      <c r="M7078">
        <f>VLOOKUP(L7078,Mapping!$H$1:$K$25,4,0)</f>
        <v>1</v>
      </c>
      <c r="N7078">
        <f t="shared" si="774"/>
        <v>1.4533980000000001E-3</v>
      </c>
      <c r="O7078">
        <f t="shared" si="775"/>
        <v>9.8424000000000005E-5</v>
      </c>
      <c r="P7078">
        <f t="shared" si="776"/>
        <v>2.9920896000000001E-3</v>
      </c>
      <c r="Q7078" t="str">
        <f>VLOOKUP(VLOOKUP(C7078,Mapping!$A$1:$C$17,3,0),Mapping!$E$1:$F$6,2,0)</f>
        <v>Vùng 01</v>
      </c>
    </row>
    <row r="7079" spans="1:17" x14ac:dyDescent="0.3">
      <c r="A7079" s="33">
        <v>44865</v>
      </c>
      <c r="B7079">
        <v>3000</v>
      </c>
      <c r="C7079">
        <v>24</v>
      </c>
      <c r="D7079" s="38" t="s">
        <v>77</v>
      </c>
      <c r="E7079" s="2" t="s">
        <v>41</v>
      </c>
      <c r="F7079">
        <v>1004632</v>
      </c>
      <c r="G7079" s="44">
        <f t="shared" si="770"/>
        <v>44562</v>
      </c>
      <c r="H7079" s="50">
        <f t="shared" si="771"/>
        <v>304</v>
      </c>
      <c r="I7079" s="50">
        <f t="shared" si="772"/>
        <v>10437019.200000001</v>
      </c>
      <c r="J7079" s="46">
        <v>343323</v>
      </c>
      <c r="K7079" s="2" t="s">
        <v>34</v>
      </c>
      <c r="L7079" s="52" t="str">
        <f t="shared" si="773"/>
        <v>20221031VND</v>
      </c>
      <c r="M7079">
        <f>VLOOKUP(L7079,Mapping!$H$1:$K$25,4,0)</f>
        <v>1</v>
      </c>
      <c r="N7079">
        <f t="shared" si="774"/>
        <v>1.0046320000000001E-3</v>
      </c>
      <c r="O7079">
        <f t="shared" si="775"/>
        <v>3.4332299999999998E-4</v>
      </c>
      <c r="P7079">
        <f t="shared" si="776"/>
        <v>1.0437019200000001E-2</v>
      </c>
      <c r="Q7079" t="str">
        <f>VLOOKUP(VLOOKUP(C7079,Mapping!$A$1:$C$17,3,0),Mapping!$E$1:$F$6,2,0)</f>
        <v>Vùng 04</v>
      </c>
    </row>
    <row r="7080" spans="1:17" x14ac:dyDescent="0.3">
      <c r="A7080" s="33">
        <v>44865</v>
      </c>
      <c r="B7080">
        <v>3001</v>
      </c>
      <c r="C7080">
        <v>43</v>
      </c>
      <c r="D7080" s="38" t="s">
        <v>77</v>
      </c>
      <c r="E7080" s="2" t="s">
        <v>41</v>
      </c>
      <c r="F7080">
        <v>1121689</v>
      </c>
      <c r="G7080" s="44">
        <f t="shared" si="770"/>
        <v>44562</v>
      </c>
      <c r="H7080" s="50">
        <f t="shared" si="771"/>
        <v>304</v>
      </c>
      <c r="I7080" s="50">
        <f t="shared" si="772"/>
        <v>29288636.800000001</v>
      </c>
      <c r="J7080" s="46">
        <v>963442</v>
      </c>
      <c r="K7080" s="2" t="s">
        <v>34</v>
      </c>
      <c r="L7080" s="52" t="str">
        <f t="shared" si="773"/>
        <v>20221031VND</v>
      </c>
      <c r="M7080">
        <f>VLOOKUP(L7080,Mapping!$H$1:$K$25,4,0)</f>
        <v>1</v>
      </c>
      <c r="N7080">
        <f t="shared" si="774"/>
        <v>1.1216889999999999E-3</v>
      </c>
      <c r="O7080">
        <f t="shared" si="775"/>
        <v>9.6344200000000001E-4</v>
      </c>
      <c r="P7080">
        <f t="shared" si="776"/>
        <v>2.92886368E-2</v>
      </c>
      <c r="Q7080" t="str">
        <f>VLOOKUP(VLOOKUP(C7080,Mapping!$A$1:$C$17,3,0),Mapping!$E$1:$F$6,2,0)</f>
        <v>Vùng 04</v>
      </c>
    </row>
    <row r="7081" spans="1:17" x14ac:dyDescent="0.3">
      <c r="A7081" s="33">
        <v>44865</v>
      </c>
      <c r="B7081">
        <v>3001</v>
      </c>
      <c r="C7081">
        <v>41</v>
      </c>
      <c r="D7081" s="38" t="s">
        <v>77</v>
      </c>
      <c r="E7081" s="2" t="s">
        <v>41</v>
      </c>
      <c r="F7081">
        <v>1680519</v>
      </c>
      <c r="G7081" s="44">
        <f t="shared" si="770"/>
        <v>44562</v>
      </c>
      <c r="H7081" s="50">
        <f t="shared" si="771"/>
        <v>304</v>
      </c>
      <c r="I7081" s="50">
        <f t="shared" si="772"/>
        <v>50205843.199999996</v>
      </c>
      <c r="J7081" s="46">
        <v>1651508</v>
      </c>
      <c r="K7081" s="2" t="s">
        <v>34</v>
      </c>
      <c r="L7081" s="52" t="str">
        <f t="shared" si="773"/>
        <v>20221031VND</v>
      </c>
      <c r="M7081">
        <f>VLOOKUP(L7081,Mapping!$H$1:$K$25,4,0)</f>
        <v>1</v>
      </c>
      <c r="N7081">
        <f t="shared" si="774"/>
        <v>1.6805189999999999E-3</v>
      </c>
      <c r="O7081">
        <f t="shared" si="775"/>
        <v>1.6515080000000001E-3</v>
      </c>
      <c r="P7081">
        <f t="shared" si="776"/>
        <v>5.0205843199999996E-2</v>
      </c>
      <c r="Q7081" t="str">
        <f>VLOOKUP(VLOOKUP(C7081,Mapping!$A$1:$C$17,3,0),Mapping!$E$1:$F$6,2,0)</f>
        <v>Vùng 05</v>
      </c>
    </row>
    <row r="7082" spans="1:17" x14ac:dyDescent="0.3">
      <c r="A7082" s="33">
        <v>44865</v>
      </c>
      <c r="B7082">
        <v>3002</v>
      </c>
      <c r="C7082">
        <v>36</v>
      </c>
      <c r="D7082" s="38" t="s">
        <v>77</v>
      </c>
      <c r="E7082" s="2" t="s">
        <v>41</v>
      </c>
      <c r="F7082">
        <v>1575231</v>
      </c>
      <c r="G7082" s="44">
        <f t="shared" si="770"/>
        <v>44562</v>
      </c>
      <c r="H7082" s="50">
        <f t="shared" si="771"/>
        <v>304</v>
      </c>
      <c r="I7082" s="50">
        <f t="shared" si="772"/>
        <v>12744014.4</v>
      </c>
      <c r="J7082" s="46">
        <v>419211</v>
      </c>
      <c r="K7082" s="2" t="s">
        <v>34</v>
      </c>
      <c r="L7082" s="52" t="str">
        <f t="shared" si="773"/>
        <v>20221031VND</v>
      </c>
      <c r="M7082">
        <f>VLOOKUP(L7082,Mapping!$H$1:$K$25,4,0)</f>
        <v>1</v>
      </c>
      <c r="N7082">
        <f t="shared" si="774"/>
        <v>1.5752310000000001E-3</v>
      </c>
      <c r="O7082">
        <f t="shared" si="775"/>
        <v>4.1921100000000001E-4</v>
      </c>
      <c r="P7082">
        <f t="shared" si="776"/>
        <v>1.27440144E-2</v>
      </c>
      <c r="Q7082" t="str">
        <f>VLOOKUP(VLOOKUP(C7082,Mapping!$A$1:$C$17,3,0),Mapping!$E$1:$F$6,2,0)</f>
        <v>Vùng 05</v>
      </c>
    </row>
    <row r="7083" spans="1:17" x14ac:dyDescent="0.3">
      <c r="A7083" s="33">
        <v>44865</v>
      </c>
      <c r="B7083">
        <v>3002</v>
      </c>
      <c r="C7083">
        <v>48</v>
      </c>
      <c r="D7083" s="38" t="s">
        <v>77</v>
      </c>
      <c r="E7083" s="2" t="s">
        <v>41</v>
      </c>
      <c r="F7083">
        <v>682199</v>
      </c>
      <c r="G7083" s="44">
        <f t="shared" si="770"/>
        <v>44562</v>
      </c>
      <c r="H7083" s="50">
        <f t="shared" si="771"/>
        <v>304</v>
      </c>
      <c r="I7083" s="50">
        <f t="shared" si="772"/>
        <v>23746686.400000002</v>
      </c>
      <c r="J7083" s="46">
        <v>781141</v>
      </c>
      <c r="K7083" s="2" t="s">
        <v>34</v>
      </c>
      <c r="L7083" s="52" t="str">
        <f t="shared" si="773"/>
        <v>20221031VND</v>
      </c>
      <c r="M7083">
        <f>VLOOKUP(L7083,Mapping!$H$1:$K$25,4,0)</f>
        <v>1</v>
      </c>
      <c r="N7083">
        <f t="shared" si="774"/>
        <v>6.8219899999999998E-4</v>
      </c>
      <c r="O7083">
        <f t="shared" si="775"/>
        <v>7.8114099999999995E-4</v>
      </c>
      <c r="P7083">
        <f t="shared" si="776"/>
        <v>2.3746686400000001E-2</v>
      </c>
      <c r="Q7083" t="str">
        <f>VLOOKUP(VLOOKUP(C7083,Mapping!$A$1:$C$17,3,0),Mapping!$E$1:$F$6,2,0)</f>
        <v>Vùng 01</v>
      </c>
    </row>
    <row r="7084" spans="1:17" x14ac:dyDescent="0.3">
      <c r="A7084" s="33">
        <v>44865</v>
      </c>
      <c r="B7084">
        <v>3002</v>
      </c>
      <c r="C7084">
        <v>36</v>
      </c>
      <c r="D7084" s="38" t="s">
        <v>77</v>
      </c>
      <c r="E7084" s="2" t="s">
        <v>41</v>
      </c>
      <c r="F7084">
        <v>3103</v>
      </c>
      <c r="G7084" s="44">
        <f t="shared" si="770"/>
        <v>44562</v>
      </c>
      <c r="H7084" s="50">
        <f t="shared" si="771"/>
        <v>304</v>
      </c>
      <c r="I7084" s="50">
        <f t="shared" si="772"/>
        <v>462232041891.20007</v>
      </c>
      <c r="J7084" s="46">
        <v>666506</v>
      </c>
      <c r="K7084" s="2" t="s">
        <v>36</v>
      </c>
      <c r="L7084" s="52" t="str">
        <f t="shared" si="773"/>
        <v>20221031EUR</v>
      </c>
      <c r="M7084">
        <f>VLOOKUP(L7084,Mapping!$H$1:$K$25,4,0)</f>
        <v>22813</v>
      </c>
      <c r="N7084">
        <f t="shared" si="774"/>
        <v>7.0788739000000003E-2</v>
      </c>
      <c r="O7084">
        <f t="shared" si="775"/>
        <v>15.205001378</v>
      </c>
      <c r="P7084">
        <f t="shared" si="776"/>
        <v>462.23204189120008</v>
      </c>
      <c r="Q7084" t="str">
        <f>VLOOKUP(VLOOKUP(C7084,Mapping!$A$1:$C$17,3,0),Mapping!$E$1:$F$6,2,0)</f>
        <v>Vùng 05</v>
      </c>
    </row>
    <row r="7085" spans="1:17" x14ac:dyDescent="0.3">
      <c r="A7085" s="33">
        <v>44865</v>
      </c>
      <c r="B7085">
        <v>3002</v>
      </c>
      <c r="C7085">
        <v>11</v>
      </c>
      <c r="D7085" s="38" t="s">
        <v>77</v>
      </c>
      <c r="E7085" s="2" t="s">
        <v>41</v>
      </c>
      <c r="F7085">
        <v>229968</v>
      </c>
      <c r="G7085" s="44">
        <f t="shared" si="770"/>
        <v>44562</v>
      </c>
      <c r="H7085" s="50">
        <f t="shared" si="771"/>
        <v>304</v>
      </c>
      <c r="I7085" s="50">
        <f t="shared" si="772"/>
        <v>18080156.800000001</v>
      </c>
      <c r="J7085" s="46">
        <v>594742</v>
      </c>
      <c r="K7085" s="2" t="s">
        <v>34</v>
      </c>
      <c r="L7085" s="52" t="str">
        <f t="shared" si="773"/>
        <v>20221031VND</v>
      </c>
      <c r="M7085">
        <f>VLOOKUP(L7085,Mapping!$H$1:$K$25,4,0)</f>
        <v>1</v>
      </c>
      <c r="N7085">
        <f t="shared" si="774"/>
        <v>2.2996799999999999E-4</v>
      </c>
      <c r="O7085">
        <f t="shared" si="775"/>
        <v>5.9474199999999999E-4</v>
      </c>
      <c r="P7085">
        <f t="shared" si="776"/>
        <v>1.80801568E-2</v>
      </c>
      <c r="Q7085" t="str">
        <f>VLOOKUP(VLOOKUP(C7085,Mapping!$A$1:$C$17,3,0),Mapping!$E$1:$F$6,2,0)</f>
        <v>Vùng 01</v>
      </c>
    </row>
    <row r="7086" spans="1:17" x14ac:dyDescent="0.3">
      <c r="A7086" s="33">
        <v>44865</v>
      </c>
      <c r="B7086">
        <v>3004</v>
      </c>
      <c r="C7086">
        <v>23</v>
      </c>
      <c r="D7086" s="38" t="s">
        <v>77</v>
      </c>
      <c r="E7086" s="2" t="s">
        <v>43</v>
      </c>
      <c r="F7086">
        <v>8138255</v>
      </c>
      <c r="G7086" s="44">
        <f t="shared" si="770"/>
        <v>44562</v>
      </c>
      <c r="H7086" s="50">
        <f t="shared" si="771"/>
        <v>304</v>
      </c>
      <c r="I7086" s="50">
        <f t="shared" si="772"/>
        <v>258029484.79999998</v>
      </c>
      <c r="J7086" s="46">
        <v>8487812</v>
      </c>
      <c r="K7086" s="2" t="s">
        <v>34</v>
      </c>
      <c r="L7086" s="52" t="str">
        <f t="shared" si="773"/>
        <v>20221031VND</v>
      </c>
      <c r="M7086">
        <f>VLOOKUP(L7086,Mapping!$H$1:$K$25,4,0)</f>
        <v>1</v>
      </c>
      <c r="N7086">
        <f t="shared" si="774"/>
        <v>8.1382550000000005E-3</v>
      </c>
      <c r="O7086">
        <f t="shared" si="775"/>
        <v>8.4878120000000008E-3</v>
      </c>
      <c r="P7086">
        <f t="shared" si="776"/>
        <v>0.25802948479999999</v>
      </c>
      <c r="Q7086" t="str">
        <f>VLOOKUP(VLOOKUP(C7086,Mapping!$A$1:$C$17,3,0),Mapping!$E$1:$F$6,2,0)</f>
        <v>Vùng 02</v>
      </c>
    </row>
    <row r="7087" spans="1:17" x14ac:dyDescent="0.3">
      <c r="A7087" s="33">
        <v>44865</v>
      </c>
      <c r="B7087">
        <v>3004</v>
      </c>
      <c r="C7087">
        <v>23</v>
      </c>
      <c r="D7087" s="38" t="s">
        <v>77</v>
      </c>
      <c r="E7087" s="2" t="s">
        <v>41</v>
      </c>
      <c r="F7087">
        <v>1394237</v>
      </c>
      <c r="G7087" s="44">
        <f t="shared" si="770"/>
        <v>44562</v>
      </c>
      <c r="H7087" s="50">
        <f t="shared" si="771"/>
        <v>304</v>
      </c>
      <c r="I7087" s="50">
        <f t="shared" si="772"/>
        <v>4665944</v>
      </c>
      <c r="J7087" s="46">
        <v>153485</v>
      </c>
      <c r="K7087" s="2" t="s">
        <v>34</v>
      </c>
      <c r="L7087" s="52" t="str">
        <f t="shared" si="773"/>
        <v>20221031VND</v>
      </c>
      <c r="M7087">
        <f>VLOOKUP(L7087,Mapping!$H$1:$K$25,4,0)</f>
        <v>1</v>
      </c>
      <c r="N7087">
        <f t="shared" si="774"/>
        <v>1.394237E-3</v>
      </c>
      <c r="O7087">
        <f t="shared" si="775"/>
        <v>1.53485E-4</v>
      </c>
      <c r="P7087">
        <f t="shared" si="776"/>
        <v>4.665944E-3</v>
      </c>
      <c r="Q7087" t="str">
        <f>VLOOKUP(VLOOKUP(C7087,Mapping!$A$1:$C$17,3,0),Mapping!$E$1:$F$6,2,0)</f>
        <v>Vùng 02</v>
      </c>
    </row>
    <row r="7088" spans="1:17" x14ac:dyDescent="0.3">
      <c r="A7088" s="33">
        <v>44865</v>
      </c>
      <c r="B7088">
        <v>3004</v>
      </c>
      <c r="C7088">
        <v>20</v>
      </c>
      <c r="D7088" s="38" t="s">
        <v>77</v>
      </c>
      <c r="E7088" s="2" t="s">
        <v>41</v>
      </c>
      <c r="F7088">
        <v>1581287</v>
      </c>
      <c r="G7088" s="44">
        <f t="shared" si="770"/>
        <v>44562</v>
      </c>
      <c r="H7088" s="50">
        <f t="shared" si="771"/>
        <v>304</v>
      </c>
      <c r="I7088" s="50">
        <f t="shared" si="772"/>
        <v>4449921.5999999996</v>
      </c>
      <c r="J7088" s="46">
        <v>146379</v>
      </c>
      <c r="K7088" s="2" t="s">
        <v>34</v>
      </c>
      <c r="L7088" s="52" t="str">
        <f t="shared" si="773"/>
        <v>20221031VND</v>
      </c>
      <c r="M7088">
        <f>VLOOKUP(L7088,Mapping!$H$1:$K$25,4,0)</f>
        <v>1</v>
      </c>
      <c r="N7088">
        <f t="shared" si="774"/>
        <v>1.581287E-3</v>
      </c>
      <c r="O7088">
        <f t="shared" si="775"/>
        <v>1.46379E-4</v>
      </c>
      <c r="P7088">
        <f t="shared" si="776"/>
        <v>4.4499215999999992E-3</v>
      </c>
      <c r="Q7088" t="str">
        <f>VLOOKUP(VLOOKUP(C7088,Mapping!$A$1:$C$17,3,0),Mapping!$E$1:$F$6,2,0)</f>
        <v>Vùng 02</v>
      </c>
    </row>
    <row r="7089" spans="1:17" x14ac:dyDescent="0.3">
      <c r="A7089" s="33">
        <v>44865</v>
      </c>
      <c r="B7089">
        <v>3006</v>
      </c>
      <c r="C7089">
        <v>45</v>
      </c>
      <c r="D7089" s="38" t="s">
        <v>77</v>
      </c>
      <c r="E7089" s="2" t="s">
        <v>41</v>
      </c>
      <c r="F7089">
        <v>1873942</v>
      </c>
      <c r="G7089" s="44">
        <f t="shared" si="770"/>
        <v>44562</v>
      </c>
      <c r="H7089" s="50">
        <f t="shared" si="771"/>
        <v>304</v>
      </c>
      <c r="I7089" s="50">
        <f t="shared" si="772"/>
        <v>10490614.4</v>
      </c>
      <c r="J7089" s="46">
        <v>345086</v>
      </c>
      <c r="K7089" s="2" t="s">
        <v>34</v>
      </c>
      <c r="L7089" s="52" t="str">
        <f t="shared" si="773"/>
        <v>20221031VND</v>
      </c>
      <c r="M7089">
        <f>VLOOKUP(L7089,Mapping!$H$1:$K$25,4,0)</f>
        <v>1</v>
      </c>
      <c r="N7089">
        <f t="shared" si="774"/>
        <v>1.873942E-3</v>
      </c>
      <c r="O7089">
        <f t="shared" si="775"/>
        <v>3.4508599999999998E-4</v>
      </c>
      <c r="P7089">
        <f t="shared" si="776"/>
        <v>1.0490614400000001E-2</v>
      </c>
      <c r="Q7089" t="str">
        <f>VLOOKUP(VLOOKUP(C7089,Mapping!$A$1:$C$17,3,0),Mapping!$E$1:$F$6,2,0)</f>
        <v>Vùng 02</v>
      </c>
    </row>
    <row r="7090" spans="1:17" x14ac:dyDescent="0.3">
      <c r="A7090" s="33">
        <v>44865</v>
      </c>
      <c r="B7090">
        <v>3006</v>
      </c>
      <c r="C7090">
        <v>48</v>
      </c>
      <c r="D7090" s="38" t="s">
        <v>77</v>
      </c>
      <c r="E7090" s="2" t="s">
        <v>41</v>
      </c>
      <c r="F7090">
        <v>1091384</v>
      </c>
      <c r="G7090" s="44">
        <f t="shared" si="770"/>
        <v>44562</v>
      </c>
      <c r="H7090" s="50">
        <f t="shared" si="771"/>
        <v>304</v>
      </c>
      <c r="I7090" s="50">
        <f t="shared" si="772"/>
        <v>53777782.399999999</v>
      </c>
      <c r="J7090" s="46">
        <v>1769006</v>
      </c>
      <c r="K7090" s="2" t="s">
        <v>34</v>
      </c>
      <c r="L7090" s="52" t="str">
        <f t="shared" si="773"/>
        <v>20221031VND</v>
      </c>
      <c r="M7090">
        <f>VLOOKUP(L7090,Mapping!$H$1:$K$25,4,0)</f>
        <v>1</v>
      </c>
      <c r="N7090">
        <f t="shared" si="774"/>
        <v>1.0913839999999999E-3</v>
      </c>
      <c r="O7090">
        <f t="shared" si="775"/>
        <v>1.7690060000000001E-3</v>
      </c>
      <c r="P7090">
        <f t="shared" si="776"/>
        <v>5.3777782400000002E-2</v>
      </c>
      <c r="Q7090" t="str">
        <f>VLOOKUP(VLOOKUP(C7090,Mapping!$A$1:$C$17,3,0),Mapping!$E$1:$F$6,2,0)</f>
        <v>Vùng 01</v>
      </c>
    </row>
    <row r="7091" spans="1:17" x14ac:dyDescent="0.3">
      <c r="A7091" s="33">
        <v>44865</v>
      </c>
      <c r="B7091">
        <v>3006</v>
      </c>
      <c r="C7091">
        <v>24</v>
      </c>
      <c r="D7091" s="38" t="s">
        <v>77</v>
      </c>
      <c r="E7091" s="2" t="s">
        <v>41</v>
      </c>
      <c r="F7091">
        <v>1594016</v>
      </c>
      <c r="G7091" s="44">
        <f t="shared" si="770"/>
        <v>44562</v>
      </c>
      <c r="H7091" s="50">
        <f t="shared" si="771"/>
        <v>304</v>
      </c>
      <c r="I7091" s="50">
        <f t="shared" si="772"/>
        <v>33621792</v>
      </c>
      <c r="J7091" s="46">
        <v>1105980</v>
      </c>
      <c r="K7091" s="2" t="s">
        <v>34</v>
      </c>
      <c r="L7091" s="52" t="str">
        <f t="shared" si="773"/>
        <v>20221031VND</v>
      </c>
      <c r="M7091">
        <f>VLOOKUP(L7091,Mapping!$H$1:$K$25,4,0)</f>
        <v>1</v>
      </c>
      <c r="N7091">
        <f t="shared" si="774"/>
        <v>1.594016E-3</v>
      </c>
      <c r="O7091">
        <f t="shared" si="775"/>
        <v>1.1059799999999999E-3</v>
      </c>
      <c r="P7091">
        <f t="shared" si="776"/>
        <v>3.3621791999999998E-2</v>
      </c>
      <c r="Q7091" t="str">
        <f>VLOOKUP(VLOOKUP(C7091,Mapping!$A$1:$C$17,3,0),Mapping!$E$1:$F$6,2,0)</f>
        <v>Vùng 04</v>
      </c>
    </row>
    <row r="7092" spans="1:17" x14ac:dyDescent="0.3">
      <c r="A7092" s="33">
        <v>44865</v>
      </c>
      <c r="B7092">
        <v>3007</v>
      </c>
      <c r="C7092">
        <v>20</v>
      </c>
      <c r="D7092" s="38" t="s">
        <v>77</v>
      </c>
      <c r="E7092" s="2" t="s">
        <v>41</v>
      </c>
      <c r="F7092">
        <v>488130</v>
      </c>
      <c r="G7092" s="44">
        <f t="shared" si="770"/>
        <v>44562</v>
      </c>
      <c r="H7092" s="50">
        <f t="shared" si="771"/>
        <v>304</v>
      </c>
      <c r="I7092" s="50">
        <f t="shared" si="772"/>
        <v>17008283.199999999</v>
      </c>
      <c r="J7092" s="46">
        <v>559483</v>
      </c>
      <c r="K7092" s="2" t="s">
        <v>34</v>
      </c>
      <c r="L7092" s="52" t="str">
        <f t="shared" si="773"/>
        <v>20221031VND</v>
      </c>
      <c r="M7092">
        <f>VLOOKUP(L7092,Mapping!$H$1:$K$25,4,0)</f>
        <v>1</v>
      </c>
      <c r="N7092">
        <f t="shared" si="774"/>
        <v>4.8812999999999998E-4</v>
      </c>
      <c r="O7092">
        <f t="shared" si="775"/>
        <v>5.5948300000000005E-4</v>
      </c>
      <c r="P7092">
        <f t="shared" si="776"/>
        <v>1.7008283199999998E-2</v>
      </c>
      <c r="Q7092" t="str">
        <f>VLOOKUP(VLOOKUP(C7092,Mapping!$A$1:$C$17,3,0),Mapping!$E$1:$F$6,2,0)</f>
        <v>Vùng 02</v>
      </c>
    </row>
    <row r="7093" spans="1:17" x14ac:dyDescent="0.3">
      <c r="A7093" s="33">
        <v>44865</v>
      </c>
      <c r="B7093">
        <v>3007</v>
      </c>
      <c r="C7093">
        <v>48</v>
      </c>
      <c r="D7093" s="38" t="s">
        <v>77</v>
      </c>
      <c r="E7093" s="2" t="s">
        <v>41</v>
      </c>
      <c r="F7093">
        <v>656981</v>
      </c>
      <c r="G7093" s="44">
        <f t="shared" si="770"/>
        <v>44562</v>
      </c>
      <c r="H7093" s="50">
        <f t="shared" si="771"/>
        <v>304</v>
      </c>
      <c r="I7093" s="50">
        <f t="shared" si="772"/>
        <v>678710.4</v>
      </c>
      <c r="J7093" s="46">
        <v>22326</v>
      </c>
      <c r="K7093" s="2" t="s">
        <v>34</v>
      </c>
      <c r="L7093" s="52" t="str">
        <f t="shared" si="773"/>
        <v>20221031VND</v>
      </c>
      <c r="M7093">
        <f>VLOOKUP(L7093,Mapping!$H$1:$K$25,4,0)</f>
        <v>1</v>
      </c>
      <c r="N7093">
        <f t="shared" si="774"/>
        <v>6.5698099999999995E-4</v>
      </c>
      <c r="O7093">
        <f t="shared" si="775"/>
        <v>2.2325999999999999E-5</v>
      </c>
      <c r="P7093">
        <f t="shared" si="776"/>
        <v>6.7871040000000004E-4</v>
      </c>
      <c r="Q7093" t="str">
        <f>VLOOKUP(VLOOKUP(C7093,Mapping!$A$1:$C$17,3,0),Mapping!$E$1:$F$6,2,0)</f>
        <v>Vùng 01</v>
      </c>
    </row>
    <row r="7094" spans="1:17" x14ac:dyDescent="0.3">
      <c r="A7094" s="33">
        <v>44865</v>
      </c>
      <c r="B7094">
        <v>3007</v>
      </c>
      <c r="C7094">
        <v>48</v>
      </c>
      <c r="D7094" s="38" t="s">
        <v>77</v>
      </c>
      <c r="E7094" s="2" t="s">
        <v>41</v>
      </c>
      <c r="F7094">
        <v>465231</v>
      </c>
      <c r="G7094" s="44">
        <f t="shared" si="770"/>
        <v>44562</v>
      </c>
      <c r="H7094" s="50">
        <f t="shared" si="771"/>
        <v>304</v>
      </c>
      <c r="I7094" s="50">
        <f t="shared" si="772"/>
        <v>907328917670.40002</v>
      </c>
      <c r="J7094" s="46">
        <v>1273743</v>
      </c>
      <c r="K7094" s="2" t="s">
        <v>35</v>
      </c>
      <c r="L7094" s="52" t="str">
        <f t="shared" si="773"/>
        <v>20221031USD</v>
      </c>
      <c r="M7094">
        <f>VLOOKUP(L7094,Mapping!$H$1:$K$25,4,0)</f>
        <v>23432</v>
      </c>
      <c r="N7094">
        <f t="shared" si="774"/>
        <v>10.901292792</v>
      </c>
      <c r="O7094">
        <f t="shared" si="775"/>
        <v>29.846345975999999</v>
      </c>
      <c r="P7094">
        <f t="shared" si="776"/>
        <v>907.32891767040007</v>
      </c>
      <c r="Q7094" t="str">
        <f>VLOOKUP(VLOOKUP(C7094,Mapping!$A$1:$C$17,3,0),Mapping!$E$1:$F$6,2,0)</f>
        <v>Vùng 01</v>
      </c>
    </row>
    <row r="7095" spans="1:17" x14ac:dyDescent="0.3">
      <c r="A7095" s="33">
        <v>44865</v>
      </c>
      <c r="B7095">
        <v>3007</v>
      </c>
      <c r="C7095">
        <v>48</v>
      </c>
      <c r="D7095" s="38" t="s">
        <v>77</v>
      </c>
      <c r="E7095" s="2" t="s">
        <v>41</v>
      </c>
      <c r="F7095">
        <v>1214167</v>
      </c>
      <c r="G7095" s="44">
        <f t="shared" si="770"/>
        <v>44562</v>
      </c>
      <c r="H7095" s="50">
        <f t="shared" si="771"/>
        <v>304</v>
      </c>
      <c r="I7095" s="50">
        <f t="shared" si="772"/>
        <v>38362124.799999997</v>
      </c>
      <c r="J7095" s="46">
        <v>1261912</v>
      </c>
      <c r="K7095" s="2" t="s">
        <v>34</v>
      </c>
      <c r="L7095" s="52" t="str">
        <f t="shared" si="773"/>
        <v>20221031VND</v>
      </c>
      <c r="M7095">
        <f>VLOOKUP(L7095,Mapping!$H$1:$K$25,4,0)</f>
        <v>1</v>
      </c>
      <c r="N7095">
        <f t="shared" si="774"/>
        <v>1.2141669999999999E-3</v>
      </c>
      <c r="O7095">
        <f t="shared" si="775"/>
        <v>1.261912E-3</v>
      </c>
      <c r="P7095">
        <f t="shared" si="776"/>
        <v>3.8362124799999994E-2</v>
      </c>
      <c r="Q7095" t="str">
        <f>VLOOKUP(VLOOKUP(C7095,Mapping!$A$1:$C$17,3,0),Mapping!$E$1:$F$6,2,0)</f>
        <v>Vùng 01</v>
      </c>
    </row>
    <row r="7096" spans="1:17" x14ac:dyDescent="0.3">
      <c r="A7096" s="33">
        <v>44865</v>
      </c>
      <c r="B7096">
        <v>3010</v>
      </c>
      <c r="C7096">
        <v>40</v>
      </c>
      <c r="D7096" s="38" t="s">
        <v>77</v>
      </c>
      <c r="E7096" s="2" t="s">
        <v>41</v>
      </c>
      <c r="F7096">
        <v>393480</v>
      </c>
      <c r="G7096" s="44">
        <f t="shared" si="770"/>
        <v>44562</v>
      </c>
      <c r="H7096" s="50">
        <f t="shared" si="771"/>
        <v>304</v>
      </c>
      <c r="I7096" s="50">
        <f t="shared" si="772"/>
        <v>1018096</v>
      </c>
      <c r="J7096" s="46">
        <v>33490</v>
      </c>
      <c r="K7096" s="2" t="s">
        <v>34</v>
      </c>
      <c r="L7096" s="52" t="str">
        <f t="shared" si="773"/>
        <v>20221031VND</v>
      </c>
      <c r="M7096">
        <f>VLOOKUP(L7096,Mapping!$H$1:$K$25,4,0)</f>
        <v>1</v>
      </c>
      <c r="N7096">
        <f t="shared" si="774"/>
        <v>3.9347999999999998E-4</v>
      </c>
      <c r="O7096">
        <f t="shared" si="775"/>
        <v>3.349E-5</v>
      </c>
      <c r="P7096">
        <f t="shared" si="776"/>
        <v>1.018096E-3</v>
      </c>
      <c r="Q7096" t="str">
        <f>VLOOKUP(VLOOKUP(C7096,Mapping!$A$1:$C$17,3,0),Mapping!$E$1:$F$6,2,0)</f>
        <v>Vùng 01</v>
      </c>
    </row>
    <row r="7097" spans="1:17" x14ac:dyDescent="0.3">
      <c r="A7097" s="33">
        <v>44865</v>
      </c>
      <c r="B7097">
        <v>3010</v>
      </c>
      <c r="C7097">
        <v>48</v>
      </c>
      <c r="D7097" s="38" t="s">
        <v>77</v>
      </c>
      <c r="E7097" s="2" t="s">
        <v>41</v>
      </c>
      <c r="F7097">
        <v>53236</v>
      </c>
      <c r="G7097" s="44">
        <f t="shared" si="770"/>
        <v>44562</v>
      </c>
      <c r="H7097" s="50">
        <f t="shared" si="771"/>
        <v>304</v>
      </c>
      <c r="I7097" s="50">
        <f t="shared" si="772"/>
        <v>32085771.199999999</v>
      </c>
      <c r="J7097" s="46">
        <v>1055453</v>
      </c>
      <c r="K7097" s="2" t="s">
        <v>34</v>
      </c>
      <c r="L7097" s="52" t="str">
        <f t="shared" si="773"/>
        <v>20221031VND</v>
      </c>
      <c r="M7097">
        <f>VLOOKUP(L7097,Mapping!$H$1:$K$25,4,0)</f>
        <v>1</v>
      </c>
      <c r="N7097">
        <f t="shared" si="774"/>
        <v>5.3236000000000003E-5</v>
      </c>
      <c r="O7097">
        <f t="shared" si="775"/>
        <v>1.055453E-3</v>
      </c>
      <c r="P7097">
        <f t="shared" si="776"/>
        <v>3.2085771200000002E-2</v>
      </c>
      <c r="Q7097" t="str">
        <f>VLOOKUP(VLOOKUP(C7097,Mapping!$A$1:$C$17,3,0),Mapping!$E$1:$F$6,2,0)</f>
        <v>Vùng 01</v>
      </c>
    </row>
    <row r="7098" spans="1:17" x14ac:dyDescent="0.3">
      <c r="A7098" s="33">
        <v>44865</v>
      </c>
      <c r="B7098">
        <v>3010</v>
      </c>
      <c r="C7098">
        <v>34</v>
      </c>
      <c r="D7098" s="38" t="s">
        <v>77</v>
      </c>
      <c r="E7098" s="2" t="s">
        <v>41</v>
      </c>
      <c r="F7098">
        <v>476</v>
      </c>
      <c r="G7098" s="44">
        <f t="shared" si="770"/>
        <v>44562</v>
      </c>
      <c r="H7098" s="50">
        <f t="shared" si="771"/>
        <v>304</v>
      </c>
      <c r="I7098" s="50">
        <f t="shared" si="772"/>
        <v>9370161.5999999996</v>
      </c>
      <c r="J7098" s="46">
        <v>308229</v>
      </c>
      <c r="K7098" s="2" t="s">
        <v>34</v>
      </c>
      <c r="L7098" s="52" t="str">
        <f t="shared" si="773"/>
        <v>20221031VND</v>
      </c>
      <c r="M7098">
        <f>VLOOKUP(L7098,Mapping!$H$1:$K$25,4,0)</f>
        <v>1</v>
      </c>
      <c r="N7098">
        <f t="shared" si="774"/>
        <v>4.7599999999999997E-7</v>
      </c>
      <c r="O7098">
        <f t="shared" si="775"/>
        <v>3.0822899999999998E-4</v>
      </c>
      <c r="P7098">
        <f t="shared" si="776"/>
        <v>9.3701615999999995E-3</v>
      </c>
      <c r="Q7098" t="str">
        <f>VLOOKUP(VLOOKUP(C7098,Mapping!$A$1:$C$17,3,0),Mapping!$E$1:$F$6,2,0)</f>
        <v>Vùng 02</v>
      </c>
    </row>
    <row r="7099" spans="1:17" x14ac:dyDescent="0.3">
      <c r="A7099" s="33">
        <v>44865</v>
      </c>
      <c r="B7099">
        <v>3011</v>
      </c>
      <c r="C7099">
        <v>34</v>
      </c>
      <c r="D7099" s="38" t="s">
        <v>77</v>
      </c>
      <c r="E7099" s="2" t="s">
        <v>41</v>
      </c>
      <c r="F7099">
        <v>1594404</v>
      </c>
      <c r="G7099" s="44">
        <f t="shared" si="770"/>
        <v>44562</v>
      </c>
      <c r="H7099" s="50">
        <f t="shared" si="771"/>
        <v>304</v>
      </c>
      <c r="I7099" s="50">
        <f t="shared" si="772"/>
        <v>36114136</v>
      </c>
      <c r="J7099" s="46">
        <v>1187965</v>
      </c>
      <c r="K7099" s="2" t="s">
        <v>34</v>
      </c>
      <c r="L7099" s="52" t="str">
        <f t="shared" si="773"/>
        <v>20221031VND</v>
      </c>
      <c r="M7099">
        <f>VLOOKUP(L7099,Mapping!$H$1:$K$25,4,0)</f>
        <v>1</v>
      </c>
      <c r="N7099">
        <f t="shared" si="774"/>
        <v>1.594404E-3</v>
      </c>
      <c r="O7099">
        <f t="shared" si="775"/>
        <v>1.187965E-3</v>
      </c>
      <c r="P7099">
        <f t="shared" si="776"/>
        <v>3.6114135999999998E-2</v>
      </c>
      <c r="Q7099" t="str">
        <f>VLOOKUP(VLOOKUP(C7099,Mapping!$A$1:$C$17,3,0),Mapping!$E$1:$F$6,2,0)</f>
        <v>Vùng 02</v>
      </c>
    </row>
    <row r="7100" spans="1:17" x14ac:dyDescent="0.3">
      <c r="A7100" s="33">
        <v>44865</v>
      </c>
      <c r="B7100">
        <v>3013</v>
      </c>
      <c r="C7100">
        <v>34</v>
      </c>
      <c r="D7100" s="38" t="s">
        <v>77</v>
      </c>
      <c r="E7100" s="2" t="s">
        <v>41</v>
      </c>
      <c r="F7100">
        <v>1094638</v>
      </c>
      <c r="G7100" s="44">
        <f t="shared" si="770"/>
        <v>44562</v>
      </c>
      <c r="H7100" s="50">
        <f t="shared" si="771"/>
        <v>304</v>
      </c>
      <c r="I7100" s="50">
        <f t="shared" si="772"/>
        <v>4672966.4000000004</v>
      </c>
      <c r="J7100" s="46">
        <v>153716</v>
      </c>
      <c r="K7100" s="2" t="s">
        <v>34</v>
      </c>
      <c r="L7100" s="52" t="str">
        <f t="shared" si="773"/>
        <v>20221031VND</v>
      </c>
      <c r="M7100">
        <f>VLOOKUP(L7100,Mapping!$H$1:$K$25,4,0)</f>
        <v>1</v>
      </c>
      <c r="N7100">
        <f t="shared" si="774"/>
        <v>1.094638E-3</v>
      </c>
      <c r="O7100">
        <f t="shared" si="775"/>
        <v>1.53716E-4</v>
      </c>
      <c r="P7100">
        <f t="shared" si="776"/>
        <v>4.6729664000000008E-3</v>
      </c>
      <c r="Q7100" t="str">
        <f>VLOOKUP(VLOOKUP(C7100,Mapping!$A$1:$C$17,3,0),Mapping!$E$1:$F$6,2,0)</f>
        <v>Vùng 02</v>
      </c>
    </row>
    <row r="7101" spans="1:17" x14ac:dyDescent="0.3">
      <c r="A7101" s="33">
        <v>44865</v>
      </c>
      <c r="B7101">
        <v>3016</v>
      </c>
      <c r="C7101">
        <v>45</v>
      </c>
      <c r="D7101" s="38" t="s">
        <v>77</v>
      </c>
      <c r="E7101" s="2" t="s">
        <v>41</v>
      </c>
      <c r="F7101">
        <v>1252872</v>
      </c>
      <c r="G7101" s="44">
        <f t="shared" si="770"/>
        <v>44562</v>
      </c>
      <c r="H7101" s="50">
        <f t="shared" si="771"/>
        <v>304</v>
      </c>
      <c r="I7101" s="50">
        <f t="shared" si="772"/>
        <v>32099664</v>
      </c>
      <c r="J7101" s="46">
        <v>1055910</v>
      </c>
      <c r="K7101" s="2" t="s">
        <v>34</v>
      </c>
      <c r="L7101" s="52" t="str">
        <f t="shared" si="773"/>
        <v>20221031VND</v>
      </c>
      <c r="M7101">
        <f>VLOOKUP(L7101,Mapping!$H$1:$K$25,4,0)</f>
        <v>1</v>
      </c>
      <c r="N7101">
        <f t="shared" si="774"/>
        <v>1.2528719999999999E-3</v>
      </c>
      <c r="O7101">
        <f t="shared" si="775"/>
        <v>1.05591E-3</v>
      </c>
      <c r="P7101">
        <f t="shared" si="776"/>
        <v>3.2099664E-2</v>
      </c>
      <c r="Q7101" t="str">
        <f>VLOOKUP(VLOOKUP(C7101,Mapping!$A$1:$C$17,3,0),Mapping!$E$1:$F$6,2,0)</f>
        <v>Vùng 02</v>
      </c>
    </row>
    <row r="7102" spans="1:17" x14ac:dyDescent="0.3">
      <c r="A7102" s="33">
        <v>44865</v>
      </c>
      <c r="B7102">
        <v>3016</v>
      </c>
      <c r="C7102">
        <v>11</v>
      </c>
      <c r="D7102" s="38" t="s">
        <v>77</v>
      </c>
      <c r="E7102" s="2" t="s">
        <v>41</v>
      </c>
      <c r="F7102">
        <v>157404</v>
      </c>
      <c r="G7102" s="44">
        <f t="shared" si="770"/>
        <v>44562</v>
      </c>
      <c r="H7102" s="50">
        <f t="shared" si="771"/>
        <v>304</v>
      </c>
      <c r="I7102" s="50">
        <f t="shared" si="772"/>
        <v>49995992</v>
      </c>
      <c r="J7102" s="46">
        <v>1644605</v>
      </c>
      <c r="K7102" s="2" t="s">
        <v>34</v>
      </c>
      <c r="L7102" s="52" t="str">
        <f t="shared" si="773"/>
        <v>20221031VND</v>
      </c>
      <c r="M7102">
        <f>VLOOKUP(L7102,Mapping!$H$1:$K$25,4,0)</f>
        <v>1</v>
      </c>
      <c r="N7102">
        <f t="shared" si="774"/>
        <v>1.5740400000000001E-4</v>
      </c>
      <c r="O7102">
        <f t="shared" si="775"/>
        <v>1.6446049999999999E-3</v>
      </c>
      <c r="P7102">
        <f t="shared" si="776"/>
        <v>4.9995992000000003E-2</v>
      </c>
      <c r="Q7102" t="str">
        <f>VLOOKUP(VLOOKUP(C7102,Mapping!$A$1:$C$17,3,0),Mapping!$E$1:$F$6,2,0)</f>
        <v>Vùng 01</v>
      </c>
    </row>
    <row r="7103" spans="1:17" x14ac:dyDescent="0.3">
      <c r="A7103" s="33">
        <v>44865</v>
      </c>
      <c r="B7103">
        <v>3017</v>
      </c>
      <c r="C7103">
        <v>48</v>
      </c>
      <c r="D7103" s="38" t="s">
        <v>77</v>
      </c>
      <c r="E7103" s="2" t="s">
        <v>41</v>
      </c>
      <c r="F7103">
        <v>499921</v>
      </c>
      <c r="G7103" s="44">
        <f t="shared" si="770"/>
        <v>44562</v>
      </c>
      <c r="H7103" s="50">
        <f t="shared" si="771"/>
        <v>304</v>
      </c>
      <c r="I7103" s="50">
        <f t="shared" si="772"/>
        <v>5991779.2000000002</v>
      </c>
      <c r="J7103" s="46">
        <v>197098</v>
      </c>
      <c r="K7103" s="2" t="s">
        <v>34</v>
      </c>
      <c r="L7103" s="52" t="str">
        <f t="shared" si="773"/>
        <v>20221031VND</v>
      </c>
      <c r="M7103">
        <f>VLOOKUP(L7103,Mapping!$H$1:$K$25,4,0)</f>
        <v>1</v>
      </c>
      <c r="N7103">
        <f t="shared" si="774"/>
        <v>4.9992099999999996E-4</v>
      </c>
      <c r="O7103">
        <f t="shared" si="775"/>
        <v>1.9709799999999999E-4</v>
      </c>
      <c r="P7103">
        <f t="shared" si="776"/>
        <v>5.9917792000000001E-3</v>
      </c>
      <c r="Q7103" t="str">
        <f>VLOOKUP(VLOOKUP(C7103,Mapping!$A$1:$C$17,3,0),Mapping!$E$1:$F$6,2,0)</f>
        <v>Vùng 01</v>
      </c>
    </row>
    <row r="7104" spans="1:17" x14ac:dyDescent="0.3">
      <c r="A7104" s="33">
        <v>44865</v>
      </c>
      <c r="B7104">
        <v>3017</v>
      </c>
      <c r="C7104">
        <v>40</v>
      </c>
      <c r="D7104" s="38" t="s">
        <v>77</v>
      </c>
      <c r="E7104" s="2" t="s">
        <v>41</v>
      </c>
      <c r="F7104">
        <v>714765</v>
      </c>
      <c r="G7104" s="44">
        <f t="shared" si="770"/>
        <v>44562</v>
      </c>
      <c r="H7104" s="50">
        <f t="shared" si="771"/>
        <v>304</v>
      </c>
      <c r="I7104" s="50">
        <f t="shared" si="772"/>
        <v>45284721.600000001</v>
      </c>
      <c r="J7104" s="46">
        <v>1489629</v>
      </c>
      <c r="K7104" s="2" t="s">
        <v>34</v>
      </c>
      <c r="L7104" s="52" t="str">
        <f t="shared" si="773"/>
        <v>20221031VND</v>
      </c>
      <c r="M7104">
        <f>VLOOKUP(L7104,Mapping!$H$1:$K$25,4,0)</f>
        <v>1</v>
      </c>
      <c r="N7104">
        <f t="shared" si="774"/>
        <v>7.1476500000000002E-4</v>
      </c>
      <c r="O7104">
        <f t="shared" si="775"/>
        <v>1.4896289999999999E-3</v>
      </c>
      <c r="P7104">
        <f t="shared" si="776"/>
        <v>4.5284721600000001E-2</v>
      </c>
      <c r="Q7104" t="str">
        <f>VLOOKUP(VLOOKUP(C7104,Mapping!$A$1:$C$17,3,0),Mapping!$E$1:$F$6,2,0)</f>
        <v>Vùng 01</v>
      </c>
    </row>
    <row r="7105" spans="1:17" x14ac:dyDescent="0.3">
      <c r="A7105" s="33">
        <v>44865</v>
      </c>
      <c r="B7105">
        <v>3020</v>
      </c>
      <c r="C7105">
        <v>40</v>
      </c>
      <c r="D7105" s="38" t="s">
        <v>77</v>
      </c>
      <c r="E7105" s="2" t="s">
        <v>41</v>
      </c>
      <c r="F7105">
        <v>1134771</v>
      </c>
      <c r="G7105" s="44">
        <f t="shared" si="770"/>
        <v>44562</v>
      </c>
      <c r="H7105" s="50">
        <f t="shared" si="771"/>
        <v>304</v>
      </c>
      <c r="I7105" s="50">
        <f t="shared" si="772"/>
        <v>30286060.800000001</v>
      </c>
      <c r="J7105" s="46">
        <v>996252</v>
      </c>
      <c r="K7105" s="2" t="s">
        <v>34</v>
      </c>
      <c r="L7105" s="52" t="str">
        <f t="shared" si="773"/>
        <v>20221031VND</v>
      </c>
      <c r="M7105">
        <f>VLOOKUP(L7105,Mapping!$H$1:$K$25,4,0)</f>
        <v>1</v>
      </c>
      <c r="N7105">
        <f t="shared" si="774"/>
        <v>1.1347709999999999E-3</v>
      </c>
      <c r="O7105">
        <f t="shared" si="775"/>
        <v>9.9625199999999999E-4</v>
      </c>
      <c r="P7105">
        <f t="shared" si="776"/>
        <v>3.02860608E-2</v>
      </c>
      <c r="Q7105" t="str">
        <f>VLOOKUP(VLOOKUP(C7105,Mapping!$A$1:$C$17,3,0),Mapping!$E$1:$F$6,2,0)</f>
        <v>Vùng 01</v>
      </c>
    </row>
    <row r="7106" spans="1:17" x14ac:dyDescent="0.3">
      <c r="A7106" s="33">
        <v>44865</v>
      </c>
      <c r="B7106">
        <v>3020</v>
      </c>
      <c r="C7106">
        <v>24</v>
      </c>
      <c r="D7106" s="38" t="s">
        <v>77</v>
      </c>
      <c r="E7106" s="2" t="s">
        <v>41</v>
      </c>
      <c r="F7106">
        <v>1523783</v>
      </c>
      <c r="G7106" s="44">
        <f t="shared" ref="G7106:G7169" si="777">DATE(YEAR(A7106),1,1)</f>
        <v>44562</v>
      </c>
      <c r="H7106" s="50">
        <f t="shared" ref="H7106:H7169" si="778">DATEDIF(G7106,A7106,"D")+1</f>
        <v>304</v>
      </c>
      <c r="I7106" s="50">
        <f t="shared" si="772"/>
        <v>20801230.400000002</v>
      </c>
      <c r="J7106" s="46">
        <v>684251</v>
      </c>
      <c r="K7106" s="2" t="s">
        <v>34</v>
      </c>
      <c r="L7106" s="52" t="str">
        <f t="shared" si="773"/>
        <v>20221031VND</v>
      </c>
      <c r="M7106">
        <f>VLOOKUP(L7106,Mapping!$H$1:$K$25,4,0)</f>
        <v>1</v>
      </c>
      <c r="N7106">
        <f t="shared" si="774"/>
        <v>1.5237829999999999E-3</v>
      </c>
      <c r="O7106">
        <f t="shared" si="775"/>
        <v>6.8425099999999998E-4</v>
      </c>
      <c r="P7106">
        <f t="shared" si="776"/>
        <v>2.0801230400000002E-2</v>
      </c>
      <c r="Q7106" t="str">
        <f>VLOOKUP(VLOOKUP(C7106,Mapping!$A$1:$C$17,3,0),Mapping!$E$1:$F$6,2,0)</f>
        <v>Vùng 04</v>
      </c>
    </row>
    <row r="7107" spans="1:17" x14ac:dyDescent="0.3">
      <c r="A7107" s="33">
        <v>44865</v>
      </c>
      <c r="B7107">
        <v>3021</v>
      </c>
      <c r="C7107">
        <v>16</v>
      </c>
      <c r="D7107" s="38" t="s">
        <v>77</v>
      </c>
      <c r="E7107" s="2" t="s">
        <v>41</v>
      </c>
      <c r="F7107">
        <v>1316592</v>
      </c>
      <c r="G7107" s="44">
        <f t="shared" si="777"/>
        <v>44562</v>
      </c>
      <c r="H7107" s="50">
        <f t="shared" si="778"/>
        <v>304</v>
      </c>
      <c r="I7107" s="50">
        <f t="shared" ref="I7107:I7170" si="779">H7107*(J7107/10)*M7107</f>
        <v>7456390.3999999994</v>
      </c>
      <c r="J7107" s="46">
        <v>245276</v>
      </c>
      <c r="K7107" s="2" t="s">
        <v>34</v>
      </c>
      <c r="L7107" s="52" t="str">
        <f t="shared" ref="L7107:L7170" si="780">CONCATENATE(TEXT(A7107,"YYYYMMDD"),K7107)</f>
        <v>20221031VND</v>
      </c>
      <c r="M7107">
        <f>VLOOKUP(L7107,Mapping!$H$1:$K$25,4,0)</f>
        <v>1</v>
      </c>
      <c r="N7107">
        <f t="shared" ref="N7107:N7170" si="781">F7107*M7107/10^9</f>
        <v>1.3165919999999999E-3</v>
      </c>
      <c r="O7107">
        <f t="shared" ref="O7107:O7170" si="782">J7107*M7107/10^9</f>
        <v>2.45276E-4</v>
      </c>
      <c r="P7107">
        <f t="shared" ref="P7107:P7170" si="783">I7107/10^9</f>
        <v>7.4563903999999995E-3</v>
      </c>
      <c r="Q7107" t="str">
        <f>VLOOKUP(VLOOKUP(C7107,Mapping!$A$1:$C$17,3,0),Mapping!$E$1:$F$6,2,0)</f>
        <v>Vùng 01</v>
      </c>
    </row>
    <row r="7108" spans="1:17" x14ac:dyDescent="0.3">
      <c r="A7108" s="33">
        <v>44865</v>
      </c>
      <c r="B7108">
        <v>3023</v>
      </c>
      <c r="C7108">
        <v>48</v>
      </c>
      <c r="D7108" s="38" t="s">
        <v>77</v>
      </c>
      <c r="E7108" s="2" t="s">
        <v>41</v>
      </c>
      <c r="F7108">
        <v>248394</v>
      </c>
      <c r="G7108" s="44">
        <f t="shared" si="777"/>
        <v>44562</v>
      </c>
      <c r="H7108" s="50">
        <f t="shared" si="778"/>
        <v>304</v>
      </c>
      <c r="I7108" s="50">
        <f t="shared" si="779"/>
        <v>33645078.399999999</v>
      </c>
      <c r="J7108" s="46">
        <v>1106746</v>
      </c>
      <c r="K7108" s="2" t="s">
        <v>34</v>
      </c>
      <c r="L7108" s="52" t="str">
        <f t="shared" si="780"/>
        <v>20221031VND</v>
      </c>
      <c r="M7108">
        <f>VLOOKUP(L7108,Mapping!$H$1:$K$25,4,0)</f>
        <v>1</v>
      </c>
      <c r="N7108">
        <f t="shared" si="781"/>
        <v>2.4839399999999998E-4</v>
      </c>
      <c r="O7108">
        <f t="shared" si="782"/>
        <v>1.106746E-3</v>
      </c>
      <c r="P7108">
        <f t="shared" si="783"/>
        <v>3.36450784E-2</v>
      </c>
      <c r="Q7108" t="str">
        <f>VLOOKUP(VLOOKUP(C7108,Mapping!$A$1:$C$17,3,0),Mapping!$E$1:$F$6,2,0)</f>
        <v>Vùng 01</v>
      </c>
    </row>
    <row r="7109" spans="1:17" x14ac:dyDescent="0.3">
      <c r="A7109" s="33">
        <v>44865</v>
      </c>
      <c r="B7109">
        <v>3028</v>
      </c>
      <c r="C7109">
        <v>23</v>
      </c>
      <c r="D7109" s="38" t="s">
        <v>77</v>
      </c>
      <c r="E7109" s="2" t="s">
        <v>43</v>
      </c>
      <c r="F7109">
        <v>187278</v>
      </c>
      <c r="G7109" s="44">
        <f t="shared" si="777"/>
        <v>44562</v>
      </c>
      <c r="H7109" s="50">
        <f t="shared" si="778"/>
        <v>304</v>
      </c>
      <c r="I7109" s="50">
        <f t="shared" si="779"/>
        <v>16512124.799999999</v>
      </c>
      <c r="J7109" s="46">
        <v>543162</v>
      </c>
      <c r="K7109" s="2" t="s">
        <v>34</v>
      </c>
      <c r="L7109" s="52" t="str">
        <f t="shared" si="780"/>
        <v>20221031VND</v>
      </c>
      <c r="M7109">
        <f>VLOOKUP(L7109,Mapping!$H$1:$K$25,4,0)</f>
        <v>1</v>
      </c>
      <c r="N7109">
        <f t="shared" si="781"/>
        <v>1.8727800000000001E-4</v>
      </c>
      <c r="O7109">
        <f t="shared" si="782"/>
        <v>5.4316200000000003E-4</v>
      </c>
      <c r="P7109">
        <f t="shared" si="783"/>
        <v>1.65121248E-2</v>
      </c>
      <c r="Q7109" t="str">
        <f>VLOOKUP(VLOOKUP(C7109,Mapping!$A$1:$C$17,3,0),Mapping!$E$1:$F$6,2,0)</f>
        <v>Vùng 02</v>
      </c>
    </row>
    <row r="7110" spans="1:17" x14ac:dyDescent="0.3">
      <c r="A7110" s="33">
        <v>44865</v>
      </c>
      <c r="B7110">
        <v>3028</v>
      </c>
      <c r="C7110">
        <v>23</v>
      </c>
      <c r="D7110" s="38" t="s">
        <v>77</v>
      </c>
      <c r="E7110" s="2" t="s">
        <v>41</v>
      </c>
      <c r="F7110">
        <v>1453595</v>
      </c>
      <c r="G7110" s="44">
        <f t="shared" si="777"/>
        <v>44562</v>
      </c>
      <c r="H7110" s="50">
        <f t="shared" si="778"/>
        <v>304</v>
      </c>
      <c r="I7110" s="50">
        <f t="shared" si="779"/>
        <v>34213102.399999999</v>
      </c>
      <c r="J7110" s="46">
        <v>1125431</v>
      </c>
      <c r="K7110" s="2" t="s">
        <v>34</v>
      </c>
      <c r="L7110" s="52" t="str">
        <f t="shared" si="780"/>
        <v>20221031VND</v>
      </c>
      <c r="M7110">
        <f>VLOOKUP(L7110,Mapping!$H$1:$K$25,4,0)</f>
        <v>1</v>
      </c>
      <c r="N7110">
        <f t="shared" si="781"/>
        <v>1.453595E-3</v>
      </c>
      <c r="O7110">
        <f t="shared" si="782"/>
        <v>1.1254310000000001E-3</v>
      </c>
      <c r="P7110">
        <f t="shared" si="783"/>
        <v>3.4213102400000001E-2</v>
      </c>
      <c r="Q7110" t="str">
        <f>VLOOKUP(VLOOKUP(C7110,Mapping!$A$1:$C$17,3,0),Mapping!$E$1:$F$6,2,0)</f>
        <v>Vùng 02</v>
      </c>
    </row>
    <row r="7111" spans="1:17" x14ac:dyDescent="0.3">
      <c r="A7111" s="33">
        <v>44865</v>
      </c>
      <c r="B7111">
        <v>3028</v>
      </c>
      <c r="C7111">
        <v>23</v>
      </c>
      <c r="D7111" s="38" t="s">
        <v>77</v>
      </c>
      <c r="E7111" s="2" t="s">
        <v>41</v>
      </c>
      <c r="F7111">
        <v>127748</v>
      </c>
      <c r="G7111" s="44">
        <f t="shared" si="777"/>
        <v>44562</v>
      </c>
      <c r="H7111" s="50">
        <f t="shared" si="778"/>
        <v>304</v>
      </c>
      <c r="I7111" s="50">
        <f t="shared" si="779"/>
        <v>37985955.200000003</v>
      </c>
      <c r="J7111" s="46">
        <v>1249538</v>
      </c>
      <c r="K7111" s="2" t="s">
        <v>34</v>
      </c>
      <c r="L7111" s="52" t="str">
        <f t="shared" si="780"/>
        <v>20221031VND</v>
      </c>
      <c r="M7111">
        <f>VLOOKUP(L7111,Mapping!$H$1:$K$25,4,0)</f>
        <v>1</v>
      </c>
      <c r="N7111">
        <f t="shared" si="781"/>
        <v>1.2774800000000001E-4</v>
      </c>
      <c r="O7111">
        <f t="shared" si="782"/>
        <v>1.2495379999999999E-3</v>
      </c>
      <c r="P7111">
        <f t="shared" si="783"/>
        <v>3.7985955200000004E-2</v>
      </c>
      <c r="Q7111" t="str">
        <f>VLOOKUP(VLOOKUP(C7111,Mapping!$A$1:$C$17,3,0),Mapping!$E$1:$F$6,2,0)</f>
        <v>Vùng 02</v>
      </c>
    </row>
    <row r="7112" spans="1:17" x14ac:dyDescent="0.3">
      <c r="A7112" s="33">
        <v>44865</v>
      </c>
      <c r="B7112">
        <v>3032</v>
      </c>
      <c r="C7112">
        <v>40</v>
      </c>
      <c r="D7112" s="38" t="s">
        <v>77</v>
      </c>
      <c r="E7112" s="2" t="s">
        <v>41</v>
      </c>
      <c r="F7112">
        <v>777393</v>
      </c>
      <c r="G7112" s="44">
        <f t="shared" si="777"/>
        <v>44562</v>
      </c>
      <c r="H7112" s="50">
        <f t="shared" si="778"/>
        <v>304</v>
      </c>
      <c r="I7112" s="50">
        <f t="shared" si="779"/>
        <v>4170667.1999999997</v>
      </c>
      <c r="J7112" s="46">
        <v>137193</v>
      </c>
      <c r="K7112" s="2" t="s">
        <v>34</v>
      </c>
      <c r="L7112" s="52" t="str">
        <f t="shared" si="780"/>
        <v>20221031VND</v>
      </c>
      <c r="M7112">
        <f>VLOOKUP(L7112,Mapping!$H$1:$K$25,4,0)</f>
        <v>1</v>
      </c>
      <c r="N7112">
        <f t="shared" si="781"/>
        <v>7.7739300000000003E-4</v>
      </c>
      <c r="O7112">
        <f t="shared" si="782"/>
        <v>1.37193E-4</v>
      </c>
      <c r="P7112">
        <f t="shared" si="783"/>
        <v>4.1706671999999995E-3</v>
      </c>
      <c r="Q7112" t="str">
        <f>VLOOKUP(VLOOKUP(C7112,Mapping!$A$1:$C$17,3,0),Mapping!$E$1:$F$6,2,0)</f>
        <v>Vùng 01</v>
      </c>
    </row>
    <row r="7113" spans="1:17" x14ac:dyDescent="0.3">
      <c r="A7113" s="33">
        <v>44865</v>
      </c>
      <c r="B7113">
        <v>3033</v>
      </c>
      <c r="C7113">
        <v>40</v>
      </c>
      <c r="D7113" s="38" t="s">
        <v>77</v>
      </c>
      <c r="E7113" s="2" t="s">
        <v>41</v>
      </c>
      <c r="F7113">
        <v>1353884</v>
      </c>
      <c r="G7113" s="44">
        <f t="shared" si="777"/>
        <v>44562</v>
      </c>
      <c r="H7113" s="50">
        <f t="shared" si="778"/>
        <v>304</v>
      </c>
      <c r="I7113" s="50">
        <f t="shared" si="779"/>
        <v>35828436.799999997</v>
      </c>
      <c r="J7113" s="46">
        <v>1178567</v>
      </c>
      <c r="K7113" s="2" t="s">
        <v>34</v>
      </c>
      <c r="L7113" s="52" t="str">
        <f t="shared" si="780"/>
        <v>20221031VND</v>
      </c>
      <c r="M7113">
        <f>VLOOKUP(L7113,Mapping!$H$1:$K$25,4,0)</f>
        <v>1</v>
      </c>
      <c r="N7113">
        <f t="shared" si="781"/>
        <v>1.3538840000000001E-3</v>
      </c>
      <c r="O7113">
        <f t="shared" si="782"/>
        <v>1.1785669999999999E-3</v>
      </c>
      <c r="P7113">
        <f t="shared" si="783"/>
        <v>3.5828436799999995E-2</v>
      </c>
      <c r="Q7113" t="str">
        <f>VLOOKUP(VLOOKUP(C7113,Mapping!$A$1:$C$17,3,0),Mapping!$E$1:$F$6,2,0)</f>
        <v>Vùng 01</v>
      </c>
    </row>
    <row r="7114" spans="1:17" x14ac:dyDescent="0.3">
      <c r="A7114" s="33">
        <v>44865</v>
      </c>
      <c r="B7114">
        <v>3035</v>
      </c>
      <c r="C7114">
        <v>20</v>
      </c>
      <c r="D7114" s="38" t="s">
        <v>77</v>
      </c>
      <c r="E7114" s="2" t="s">
        <v>41</v>
      </c>
      <c r="F7114">
        <v>1036319</v>
      </c>
      <c r="G7114" s="44">
        <f t="shared" si="777"/>
        <v>44562</v>
      </c>
      <c r="H7114" s="50">
        <f t="shared" si="778"/>
        <v>304</v>
      </c>
      <c r="I7114" s="50">
        <f t="shared" si="779"/>
        <v>5027096</v>
      </c>
      <c r="J7114" s="46">
        <v>165365</v>
      </c>
      <c r="K7114" s="2" t="s">
        <v>34</v>
      </c>
      <c r="L7114" s="52" t="str">
        <f t="shared" si="780"/>
        <v>20221031VND</v>
      </c>
      <c r="M7114">
        <f>VLOOKUP(L7114,Mapping!$H$1:$K$25,4,0)</f>
        <v>1</v>
      </c>
      <c r="N7114">
        <f t="shared" si="781"/>
        <v>1.036319E-3</v>
      </c>
      <c r="O7114">
        <f t="shared" si="782"/>
        <v>1.65365E-4</v>
      </c>
      <c r="P7114">
        <f t="shared" si="783"/>
        <v>5.027096E-3</v>
      </c>
      <c r="Q7114" t="str">
        <f>VLOOKUP(VLOOKUP(C7114,Mapping!$A$1:$C$17,3,0),Mapping!$E$1:$F$6,2,0)</f>
        <v>Vùng 02</v>
      </c>
    </row>
    <row r="7115" spans="1:17" x14ac:dyDescent="0.3">
      <c r="A7115" s="33">
        <v>44865</v>
      </c>
      <c r="B7115">
        <v>3035</v>
      </c>
      <c r="C7115">
        <v>40</v>
      </c>
      <c r="D7115" s="38" t="s">
        <v>77</v>
      </c>
      <c r="E7115" s="2" t="s">
        <v>41</v>
      </c>
      <c r="F7115">
        <v>266293</v>
      </c>
      <c r="G7115" s="44">
        <f t="shared" si="777"/>
        <v>44562</v>
      </c>
      <c r="H7115" s="50">
        <f t="shared" si="778"/>
        <v>304</v>
      </c>
      <c r="I7115" s="50">
        <f t="shared" si="779"/>
        <v>40152532.800000004</v>
      </c>
      <c r="J7115" s="46">
        <v>1320807</v>
      </c>
      <c r="K7115" s="2" t="s">
        <v>34</v>
      </c>
      <c r="L7115" s="52" t="str">
        <f t="shared" si="780"/>
        <v>20221031VND</v>
      </c>
      <c r="M7115">
        <f>VLOOKUP(L7115,Mapping!$H$1:$K$25,4,0)</f>
        <v>1</v>
      </c>
      <c r="N7115">
        <f t="shared" si="781"/>
        <v>2.6629300000000002E-4</v>
      </c>
      <c r="O7115">
        <f t="shared" si="782"/>
        <v>1.320807E-3</v>
      </c>
      <c r="P7115">
        <f t="shared" si="783"/>
        <v>4.0152532800000001E-2</v>
      </c>
      <c r="Q7115" t="str">
        <f>VLOOKUP(VLOOKUP(C7115,Mapping!$A$1:$C$17,3,0),Mapping!$E$1:$F$6,2,0)</f>
        <v>Vùng 01</v>
      </c>
    </row>
    <row r="7116" spans="1:17" x14ac:dyDescent="0.3">
      <c r="A7116" s="33">
        <v>44865</v>
      </c>
      <c r="B7116">
        <v>3035</v>
      </c>
      <c r="C7116">
        <v>40</v>
      </c>
      <c r="D7116" s="38" t="s">
        <v>77</v>
      </c>
      <c r="E7116" s="2" t="s">
        <v>41</v>
      </c>
      <c r="F7116">
        <v>869892</v>
      </c>
      <c r="G7116" s="44">
        <f t="shared" si="777"/>
        <v>44562</v>
      </c>
      <c r="H7116" s="50">
        <f t="shared" si="778"/>
        <v>304</v>
      </c>
      <c r="I7116" s="50">
        <f t="shared" si="779"/>
        <v>48491648</v>
      </c>
      <c r="J7116" s="46">
        <v>1595120</v>
      </c>
      <c r="K7116" s="2" t="s">
        <v>34</v>
      </c>
      <c r="L7116" s="52" t="str">
        <f t="shared" si="780"/>
        <v>20221031VND</v>
      </c>
      <c r="M7116">
        <f>VLOOKUP(L7116,Mapping!$H$1:$K$25,4,0)</f>
        <v>1</v>
      </c>
      <c r="N7116">
        <f t="shared" si="781"/>
        <v>8.6989200000000004E-4</v>
      </c>
      <c r="O7116">
        <f t="shared" si="782"/>
        <v>1.59512E-3</v>
      </c>
      <c r="P7116">
        <f t="shared" si="783"/>
        <v>4.8491647999999998E-2</v>
      </c>
      <c r="Q7116" t="str">
        <f>VLOOKUP(VLOOKUP(C7116,Mapping!$A$1:$C$17,3,0),Mapping!$E$1:$F$6,2,0)</f>
        <v>Vùng 01</v>
      </c>
    </row>
    <row r="7117" spans="1:17" x14ac:dyDescent="0.3">
      <c r="A7117" s="33">
        <v>44865</v>
      </c>
      <c r="B7117">
        <v>3037</v>
      </c>
      <c r="C7117">
        <v>24</v>
      </c>
      <c r="D7117" s="38" t="s">
        <v>77</v>
      </c>
      <c r="E7117" s="2" t="s">
        <v>41</v>
      </c>
      <c r="F7117">
        <v>1711595</v>
      </c>
      <c r="G7117" s="44">
        <f t="shared" si="777"/>
        <v>44562</v>
      </c>
      <c r="H7117" s="50">
        <f t="shared" si="778"/>
        <v>304</v>
      </c>
      <c r="I7117" s="50">
        <f t="shared" si="779"/>
        <v>24450750.400000002</v>
      </c>
      <c r="J7117" s="46">
        <v>804301</v>
      </c>
      <c r="K7117" s="2" t="s">
        <v>34</v>
      </c>
      <c r="L7117" s="52" t="str">
        <f t="shared" si="780"/>
        <v>20221031VND</v>
      </c>
      <c r="M7117">
        <f>VLOOKUP(L7117,Mapping!$H$1:$K$25,4,0)</f>
        <v>1</v>
      </c>
      <c r="N7117">
        <f t="shared" si="781"/>
        <v>1.711595E-3</v>
      </c>
      <c r="O7117">
        <f t="shared" si="782"/>
        <v>8.04301E-4</v>
      </c>
      <c r="P7117">
        <f t="shared" si="783"/>
        <v>2.4450750400000002E-2</v>
      </c>
      <c r="Q7117" t="str">
        <f>VLOOKUP(VLOOKUP(C7117,Mapping!$A$1:$C$17,3,0),Mapping!$E$1:$F$6,2,0)</f>
        <v>Vùng 04</v>
      </c>
    </row>
    <row r="7118" spans="1:17" x14ac:dyDescent="0.3">
      <c r="A7118" s="33">
        <v>44865</v>
      </c>
      <c r="B7118">
        <v>3040</v>
      </c>
      <c r="C7118">
        <v>23</v>
      </c>
      <c r="D7118" s="38" t="s">
        <v>77</v>
      </c>
      <c r="E7118" s="2" t="s">
        <v>41</v>
      </c>
      <c r="F7118">
        <v>4022</v>
      </c>
      <c r="G7118" s="44">
        <f t="shared" si="777"/>
        <v>44562</v>
      </c>
      <c r="H7118" s="50">
        <f t="shared" si="778"/>
        <v>304</v>
      </c>
      <c r="I7118" s="50">
        <f t="shared" si="779"/>
        <v>35999862.399999999</v>
      </c>
      <c r="J7118" s="46">
        <v>1184206</v>
      </c>
      <c r="K7118" s="2" t="s">
        <v>34</v>
      </c>
      <c r="L7118" s="52" t="str">
        <f t="shared" si="780"/>
        <v>20221031VND</v>
      </c>
      <c r="M7118">
        <f>VLOOKUP(L7118,Mapping!$H$1:$K$25,4,0)</f>
        <v>1</v>
      </c>
      <c r="N7118">
        <f t="shared" si="781"/>
        <v>4.0219999999999998E-6</v>
      </c>
      <c r="O7118">
        <f t="shared" si="782"/>
        <v>1.1842059999999999E-3</v>
      </c>
      <c r="P7118">
        <f t="shared" si="783"/>
        <v>3.5999862399999999E-2</v>
      </c>
      <c r="Q7118" t="str">
        <f>VLOOKUP(VLOOKUP(C7118,Mapping!$A$1:$C$17,3,0),Mapping!$E$1:$F$6,2,0)</f>
        <v>Vùng 02</v>
      </c>
    </row>
    <row r="7119" spans="1:17" x14ac:dyDescent="0.3">
      <c r="A7119" s="33">
        <v>44865</v>
      </c>
      <c r="B7119">
        <v>3042</v>
      </c>
      <c r="C7119">
        <v>34</v>
      </c>
      <c r="D7119" s="38" t="s">
        <v>77</v>
      </c>
      <c r="E7119" s="2" t="s">
        <v>41</v>
      </c>
      <c r="F7119">
        <v>1622820</v>
      </c>
      <c r="G7119" s="44">
        <f t="shared" si="777"/>
        <v>44562</v>
      </c>
      <c r="H7119" s="50">
        <f t="shared" si="778"/>
        <v>304</v>
      </c>
      <c r="I7119" s="50">
        <f t="shared" si="779"/>
        <v>37802339.200000003</v>
      </c>
      <c r="J7119" s="46">
        <v>1243498</v>
      </c>
      <c r="K7119" s="2" t="s">
        <v>34</v>
      </c>
      <c r="L7119" s="52" t="str">
        <f t="shared" si="780"/>
        <v>20221031VND</v>
      </c>
      <c r="M7119">
        <f>VLOOKUP(L7119,Mapping!$H$1:$K$25,4,0)</f>
        <v>1</v>
      </c>
      <c r="N7119">
        <f t="shared" si="781"/>
        <v>1.6228200000000001E-3</v>
      </c>
      <c r="O7119">
        <f t="shared" si="782"/>
        <v>1.243498E-3</v>
      </c>
      <c r="P7119">
        <f t="shared" si="783"/>
        <v>3.78023392E-2</v>
      </c>
      <c r="Q7119" t="str">
        <f>VLOOKUP(VLOOKUP(C7119,Mapping!$A$1:$C$17,3,0),Mapping!$E$1:$F$6,2,0)</f>
        <v>Vùng 02</v>
      </c>
    </row>
    <row r="7120" spans="1:17" x14ac:dyDescent="0.3">
      <c r="A7120" s="33">
        <v>44865</v>
      </c>
      <c r="B7120">
        <v>3043</v>
      </c>
      <c r="C7120">
        <v>43</v>
      </c>
      <c r="D7120" s="38" t="s">
        <v>77</v>
      </c>
      <c r="E7120" s="2" t="s">
        <v>41</v>
      </c>
      <c r="F7120">
        <v>1347100</v>
      </c>
      <c r="G7120" s="44">
        <f t="shared" si="777"/>
        <v>44562</v>
      </c>
      <c r="H7120" s="50">
        <f t="shared" si="778"/>
        <v>304</v>
      </c>
      <c r="I7120" s="50">
        <f t="shared" si="779"/>
        <v>24162558.400000002</v>
      </c>
      <c r="J7120" s="46">
        <v>794821</v>
      </c>
      <c r="K7120" s="2" t="s">
        <v>34</v>
      </c>
      <c r="L7120" s="52" t="str">
        <f t="shared" si="780"/>
        <v>20221031VND</v>
      </c>
      <c r="M7120">
        <f>VLOOKUP(L7120,Mapping!$H$1:$K$25,4,0)</f>
        <v>1</v>
      </c>
      <c r="N7120">
        <f t="shared" si="781"/>
        <v>1.3470999999999999E-3</v>
      </c>
      <c r="O7120">
        <f t="shared" si="782"/>
        <v>7.9482100000000003E-4</v>
      </c>
      <c r="P7120">
        <f t="shared" si="783"/>
        <v>2.4162558400000003E-2</v>
      </c>
      <c r="Q7120" t="str">
        <f>VLOOKUP(VLOOKUP(C7120,Mapping!$A$1:$C$17,3,0),Mapping!$E$1:$F$6,2,0)</f>
        <v>Vùng 04</v>
      </c>
    </row>
    <row r="7121" spans="1:17" x14ac:dyDescent="0.3">
      <c r="A7121" s="33">
        <v>44865</v>
      </c>
      <c r="B7121">
        <v>3046</v>
      </c>
      <c r="C7121">
        <v>25</v>
      </c>
      <c r="D7121" s="38" t="s">
        <v>77</v>
      </c>
      <c r="E7121" s="2" t="s">
        <v>41</v>
      </c>
      <c r="F7121">
        <v>331658</v>
      </c>
      <c r="G7121" s="44">
        <f t="shared" si="777"/>
        <v>44562</v>
      </c>
      <c r="H7121" s="50">
        <f t="shared" si="778"/>
        <v>304</v>
      </c>
      <c r="I7121" s="50">
        <f t="shared" si="779"/>
        <v>39555568</v>
      </c>
      <c r="J7121" s="46">
        <v>1301170</v>
      </c>
      <c r="K7121" s="2" t="s">
        <v>34</v>
      </c>
      <c r="L7121" s="52" t="str">
        <f t="shared" si="780"/>
        <v>20221031VND</v>
      </c>
      <c r="M7121">
        <f>VLOOKUP(L7121,Mapping!$H$1:$K$25,4,0)</f>
        <v>1</v>
      </c>
      <c r="N7121">
        <f t="shared" si="781"/>
        <v>3.3165799999999997E-4</v>
      </c>
      <c r="O7121">
        <f t="shared" si="782"/>
        <v>1.3011699999999999E-3</v>
      </c>
      <c r="P7121">
        <f t="shared" si="783"/>
        <v>3.9555567999999999E-2</v>
      </c>
      <c r="Q7121" t="str">
        <f>VLOOKUP(VLOOKUP(C7121,Mapping!$A$1:$C$17,3,0),Mapping!$E$1:$F$6,2,0)</f>
        <v>Vùng 01</v>
      </c>
    </row>
    <row r="7122" spans="1:17" x14ac:dyDescent="0.3">
      <c r="A7122" s="33">
        <v>44865</v>
      </c>
      <c r="B7122">
        <v>3047</v>
      </c>
      <c r="C7122">
        <v>45</v>
      </c>
      <c r="D7122" s="38" t="s">
        <v>77</v>
      </c>
      <c r="E7122" s="2" t="s">
        <v>41</v>
      </c>
      <c r="F7122">
        <v>1027990</v>
      </c>
      <c r="G7122" s="44">
        <f t="shared" si="777"/>
        <v>44562</v>
      </c>
      <c r="H7122" s="50">
        <f t="shared" si="778"/>
        <v>304</v>
      </c>
      <c r="I7122" s="50">
        <f t="shared" si="779"/>
        <v>35559092.799999997</v>
      </c>
      <c r="J7122" s="46">
        <v>1169707</v>
      </c>
      <c r="K7122" s="2" t="s">
        <v>34</v>
      </c>
      <c r="L7122" s="52" t="str">
        <f t="shared" si="780"/>
        <v>20221031VND</v>
      </c>
      <c r="M7122">
        <f>VLOOKUP(L7122,Mapping!$H$1:$K$25,4,0)</f>
        <v>1</v>
      </c>
      <c r="N7122">
        <f t="shared" si="781"/>
        <v>1.0279899999999999E-3</v>
      </c>
      <c r="O7122">
        <f t="shared" si="782"/>
        <v>1.1697070000000001E-3</v>
      </c>
      <c r="P7122">
        <f t="shared" si="783"/>
        <v>3.5559092799999997E-2</v>
      </c>
      <c r="Q7122" t="str">
        <f>VLOOKUP(VLOOKUP(C7122,Mapping!$A$1:$C$17,3,0),Mapping!$E$1:$F$6,2,0)</f>
        <v>Vùng 02</v>
      </c>
    </row>
    <row r="7123" spans="1:17" x14ac:dyDescent="0.3">
      <c r="A7123" s="33">
        <v>44865</v>
      </c>
      <c r="B7123">
        <v>3047</v>
      </c>
      <c r="C7123">
        <v>23</v>
      </c>
      <c r="D7123" s="38" t="s">
        <v>77</v>
      </c>
      <c r="E7123" s="2" t="s">
        <v>41</v>
      </c>
      <c r="F7123">
        <v>1199511</v>
      </c>
      <c r="G7123" s="44">
        <f t="shared" si="777"/>
        <v>44562</v>
      </c>
      <c r="H7123" s="50">
        <f t="shared" si="778"/>
        <v>304</v>
      </c>
      <c r="I7123" s="50">
        <f t="shared" si="779"/>
        <v>29934196577.599998</v>
      </c>
      <c r="J7123" s="46">
        <v>43163</v>
      </c>
      <c r="K7123" s="2" t="s">
        <v>36</v>
      </c>
      <c r="L7123" s="52" t="str">
        <f t="shared" si="780"/>
        <v>20221031EUR</v>
      </c>
      <c r="M7123">
        <f>VLOOKUP(L7123,Mapping!$H$1:$K$25,4,0)</f>
        <v>22813</v>
      </c>
      <c r="N7123">
        <f t="shared" si="781"/>
        <v>27.364444443</v>
      </c>
      <c r="O7123">
        <f t="shared" si="782"/>
        <v>0.984677519</v>
      </c>
      <c r="P7123">
        <f t="shared" si="783"/>
        <v>29.934196577599998</v>
      </c>
      <c r="Q7123" t="str">
        <f>VLOOKUP(VLOOKUP(C7123,Mapping!$A$1:$C$17,3,0),Mapping!$E$1:$F$6,2,0)</f>
        <v>Vùng 02</v>
      </c>
    </row>
    <row r="7124" spans="1:17" x14ac:dyDescent="0.3">
      <c r="A7124" s="33">
        <v>44865</v>
      </c>
      <c r="B7124">
        <v>3047</v>
      </c>
      <c r="C7124">
        <v>23</v>
      </c>
      <c r="D7124" s="38" t="s">
        <v>77</v>
      </c>
      <c r="E7124" s="2" t="s">
        <v>41</v>
      </c>
      <c r="F7124">
        <v>89500</v>
      </c>
      <c r="G7124" s="44">
        <f t="shared" si="777"/>
        <v>44562</v>
      </c>
      <c r="H7124" s="50">
        <f t="shared" si="778"/>
        <v>304</v>
      </c>
      <c r="I7124" s="50">
        <f t="shared" si="779"/>
        <v>41185220.800000004</v>
      </c>
      <c r="J7124" s="46">
        <v>1354777</v>
      </c>
      <c r="K7124" s="2" t="s">
        <v>34</v>
      </c>
      <c r="L7124" s="52" t="str">
        <f t="shared" si="780"/>
        <v>20221031VND</v>
      </c>
      <c r="M7124">
        <f>VLOOKUP(L7124,Mapping!$H$1:$K$25,4,0)</f>
        <v>1</v>
      </c>
      <c r="N7124">
        <f t="shared" si="781"/>
        <v>8.9499999999999994E-5</v>
      </c>
      <c r="O7124">
        <f t="shared" si="782"/>
        <v>1.3547769999999999E-3</v>
      </c>
      <c r="P7124">
        <f t="shared" si="783"/>
        <v>4.1185220800000005E-2</v>
      </c>
      <c r="Q7124" t="str">
        <f>VLOOKUP(VLOOKUP(C7124,Mapping!$A$1:$C$17,3,0),Mapping!$E$1:$F$6,2,0)</f>
        <v>Vùng 02</v>
      </c>
    </row>
    <row r="7125" spans="1:17" x14ac:dyDescent="0.3">
      <c r="A7125" s="33">
        <v>44865</v>
      </c>
      <c r="B7125">
        <v>3050</v>
      </c>
      <c r="C7125">
        <v>20</v>
      </c>
      <c r="D7125" s="38" t="s">
        <v>77</v>
      </c>
      <c r="E7125" s="2" t="s">
        <v>41</v>
      </c>
      <c r="F7125">
        <v>1620036</v>
      </c>
      <c r="G7125" s="44">
        <f t="shared" si="777"/>
        <v>44562</v>
      </c>
      <c r="H7125" s="50">
        <f t="shared" si="778"/>
        <v>304</v>
      </c>
      <c r="I7125" s="50">
        <f t="shared" si="779"/>
        <v>56226593.600000001</v>
      </c>
      <c r="J7125" s="46">
        <v>1849559</v>
      </c>
      <c r="K7125" s="2" t="s">
        <v>34</v>
      </c>
      <c r="L7125" s="52" t="str">
        <f t="shared" si="780"/>
        <v>20221031VND</v>
      </c>
      <c r="M7125">
        <f>VLOOKUP(L7125,Mapping!$H$1:$K$25,4,0)</f>
        <v>1</v>
      </c>
      <c r="N7125">
        <f t="shared" si="781"/>
        <v>1.620036E-3</v>
      </c>
      <c r="O7125">
        <f t="shared" si="782"/>
        <v>1.849559E-3</v>
      </c>
      <c r="P7125">
        <f t="shared" si="783"/>
        <v>5.6226593599999999E-2</v>
      </c>
      <c r="Q7125" t="str">
        <f>VLOOKUP(VLOOKUP(C7125,Mapping!$A$1:$C$17,3,0),Mapping!$E$1:$F$6,2,0)</f>
        <v>Vùng 02</v>
      </c>
    </row>
    <row r="7126" spans="1:17" x14ac:dyDescent="0.3">
      <c r="A7126" s="33">
        <v>44865</v>
      </c>
      <c r="B7126">
        <v>3051</v>
      </c>
      <c r="C7126">
        <v>20</v>
      </c>
      <c r="D7126" s="38" t="s">
        <v>77</v>
      </c>
      <c r="E7126" s="2" t="s">
        <v>41</v>
      </c>
      <c r="F7126">
        <v>673618</v>
      </c>
      <c r="G7126" s="44">
        <f t="shared" si="777"/>
        <v>44562</v>
      </c>
      <c r="H7126" s="50">
        <f t="shared" si="778"/>
        <v>304</v>
      </c>
      <c r="I7126" s="50">
        <f t="shared" si="779"/>
        <v>59315598.399999999</v>
      </c>
      <c r="J7126" s="46">
        <v>1951171</v>
      </c>
      <c r="K7126" s="2" t="s">
        <v>34</v>
      </c>
      <c r="L7126" s="52" t="str">
        <f t="shared" si="780"/>
        <v>20221031VND</v>
      </c>
      <c r="M7126">
        <f>VLOOKUP(L7126,Mapping!$H$1:$K$25,4,0)</f>
        <v>1</v>
      </c>
      <c r="N7126">
        <f t="shared" si="781"/>
        <v>6.7361799999999996E-4</v>
      </c>
      <c r="O7126">
        <f t="shared" si="782"/>
        <v>1.951171E-3</v>
      </c>
      <c r="P7126">
        <f t="shared" si="783"/>
        <v>5.9315598399999996E-2</v>
      </c>
      <c r="Q7126" t="str">
        <f>VLOOKUP(VLOOKUP(C7126,Mapping!$A$1:$C$17,3,0),Mapping!$E$1:$F$6,2,0)</f>
        <v>Vùng 02</v>
      </c>
    </row>
    <row r="7127" spans="1:17" x14ac:dyDescent="0.3">
      <c r="A7127" s="33">
        <v>44865</v>
      </c>
      <c r="B7127">
        <v>3051</v>
      </c>
      <c r="C7127">
        <v>23</v>
      </c>
      <c r="D7127" s="38" t="s">
        <v>77</v>
      </c>
      <c r="E7127" s="2" t="s">
        <v>41</v>
      </c>
      <c r="F7127">
        <v>1998242</v>
      </c>
      <c r="G7127" s="44">
        <f t="shared" si="777"/>
        <v>44562</v>
      </c>
      <c r="H7127" s="50">
        <f t="shared" si="778"/>
        <v>304</v>
      </c>
      <c r="I7127" s="50">
        <f t="shared" si="779"/>
        <v>11499195.200000001</v>
      </c>
      <c r="J7127" s="46">
        <v>378263</v>
      </c>
      <c r="K7127" s="2" t="s">
        <v>34</v>
      </c>
      <c r="L7127" s="52" t="str">
        <f t="shared" si="780"/>
        <v>20221031VND</v>
      </c>
      <c r="M7127">
        <f>VLOOKUP(L7127,Mapping!$H$1:$K$25,4,0)</f>
        <v>1</v>
      </c>
      <c r="N7127">
        <f t="shared" si="781"/>
        <v>1.9982419999999999E-3</v>
      </c>
      <c r="O7127">
        <f t="shared" si="782"/>
        <v>3.7826299999999999E-4</v>
      </c>
      <c r="P7127">
        <f t="shared" si="783"/>
        <v>1.1499195200000001E-2</v>
      </c>
      <c r="Q7127" t="str">
        <f>VLOOKUP(VLOOKUP(C7127,Mapping!$A$1:$C$17,3,0),Mapping!$E$1:$F$6,2,0)</f>
        <v>Vùng 02</v>
      </c>
    </row>
    <row r="7128" spans="1:17" x14ac:dyDescent="0.3">
      <c r="A7128" s="33">
        <v>44865</v>
      </c>
      <c r="B7128">
        <v>3052</v>
      </c>
      <c r="C7128">
        <v>34</v>
      </c>
      <c r="D7128" s="38" t="s">
        <v>77</v>
      </c>
      <c r="E7128" s="2" t="s">
        <v>41</v>
      </c>
      <c r="F7128">
        <v>711863</v>
      </c>
      <c r="G7128" s="44">
        <f t="shared" si="777"/>
        <v>44562</v>
      </c>
      <c r="H7128" s="50">
        <f t="shared" si="778"/>
        <v>304</v>
      </c>
      <c r="I7128" s="50">
        <f t="shared" si="779"/>
        <v>75209.600000000006</v>
      </c>
      <c r="J7128" s="46">
        <v>2474</v>
      </c>
      <c r="K7128" s="2" t="s">
        <v>34</v>
      </c>
      <c r="L7128" s="52" t="str">
        <f t="shared" si="780"/>
        <v>20221031VND</v>
      </c>
      <c r="M7128">
        <f>VLOOKUP(L7128,Mapping!$H$1:$K$25,4,0)</f>
        <v>1</v>
      </c>
      <c r="N7128">
        <f t="shared" si="781"/>
        <v>7.1186299999999997E-4</v>
      </c>
      <c r="O7128">
        <f t="shared" si="782"/>
        <v>2.4739999999999999E-6</v>
      </c>
      <c r="P7128">
        <f t="shared" si="783"/>
        <v>7.5209600000000006E-5</v>
      </c>
      <c r="Q7128" t="str">
        <f>VLOOKUP(VLOOKUP(C7128,Mapping!$A$1:$C$17,3,0),Mapping!$E$1:$F$6,2,0)</f>
        <v>Vùng 02</v>
      </c>
    </row>
    <row r="7129" spans="1:17" x14ac:dyDescent="0.3">
      <c r="A7129" s="33">
        <v>44865</v>
      </c>
      <c r="B7129">
        <v>3053</v>
      </c>
      <c r="C7129">
        <v>43</v>
      </c>
      <c r="D7129" s="38" t="s">
        <v>77</v>
      </c>
      <c r="E7129" s="2" t="s">
        <v>41</v>
      </c>
      <c r="F7129">
        <v>1877948</v>
      </c>
      <c r="G7129" s="44">
        <f t="shared" si="777"/>
        <v>44562</v>
      </c>
      <c r="H7129" s="50">
        <f t="shared" si="778"/>
        <v>304</v>
      </c>
      <c r="I7129" s="50">
        <f t="shared" si="779"/>
        <v>4681296</v>
      </c>
      <c r="J7129" s="46">
        <v>153990</v>
      </c>
      <c r="K7129" s="2" t="s">
        <v>34</v>
      </c>
      <c r="L7129" s="52" t="str">
        <f t="shared" si="780"/>
        <v>20221031VND</v>
      </c>
      <c r="M7129">
        <f>VLOOKUP(L7129,Mapping!$H$1:$K$25,4,0)</f>
        <v>1</v>
      </c>
      <c r="N7129">
        <f t="shared" si="781"/>
        <v>1.8779479999999999E-3</v>
      </c>
      <c r="O7129">
        <f t="shared" si="782"/>
        <v>1.5399000000000001E-4</v>
      </c>
      <c r="P7129">
        <f t="shared" si="783"/>
        <v>4.6812959999999997E-3</v>
      </c>
      <c r="Q7129" t="str">
        <f>VLOOKUP(VLOOKUP(C7129,Mapping!$A$1:$C$17,3,0),Mapping!$E$1:$F$6,2,0)</f>
        <v>Vùng 04</v>
      </c>
    </row>
    <row r="7130" spans="1:17" x14ac:dyDescent="0.3">
      <c r="A7130" s="33">
        <v>44865</v>
      </c>
      <c r="B7130">
        <v>3055</v>
      </c>
      <c r="C7130">
        <v>25</v>
      </c>
      <c r="D7130" s="38" t="s">
        <v>77</v>
      </c>
      <c r="E7130" s="2" t="s">
        <v>41</v>
      </c>
      <c r="F7130">
        <v>1451499</v>
      </c>
      <c r="G7130" s="44">
        <f t="shared" si="777"/>
        <v>44562</v>
      </c>
      <c r="H7130" s="50">
        <f t="shared" si="778"/>
        <v>304</v>
      </c>
      <c r="I7130" s="50">
        <f t="shared" si="779"/>
        <v>895662331072</v>
      </c>
      <c r="J7130" s="46">
        <v>1257365</v>
      </c>
      <c r="K7130" s="2" t="s">
        <v>35</v>
      </c>
      <c r="L7130" s="52" t="str">
        <f t="shared" si="780"/>
        <v>20221031USD</v>
      </c>
      <c r="M7130">
        <f>VLOOKUP(L7130,Mapping!$H$1:$K$25,4,0)</f>
        <v>23432</v>
      </c>
      <c r="N7130">
        <f t="shared" si="781"/>
        <v>34.011524567999999</v>
      </c>
      <c r="O7130">
        <f t="shared" si="782"/>
        <v>29.462576680000002</v>
      </c>
      <c r="P7130">
        <f t="shared" si="783"/>
        <v>895.66233107200003</v>
      </c>
      <c r="Q7130" t="str">
        <f>VLOOKUP(VLOOKUP(C7130,Mapping!$A$1:$C$17,3,0),Mapping!$E$1:$F$6,2,0)</f>
        <v>Vùng 01</v>
      </c>
    </row>
    <row r="7131" spans="1:17" x14ac:dyDescent="0.3">
      <c r="A7131" s="33">
        <v>44865</v>
      </c>
      <c r="B7131">
        <v>3055</v>
      </c>
      <c r="C7131">
        <v>26</v>
      </c>
      <c r="D7131" s="38" t="s">
        <v>77</v>
      </c>
      <c r="E7131" s="2" t="s">
        <v>41</v>
      </c>
      <c r="F7131">
        <v>3069986</v>
      </c>
      <c r="G7131" s="44">
        <f t="shared" si="777"/>
        <v>44562</v>
      </c>
      <c r="H7131" s="50">
        <f t="shared" si="778"/>
        <v>304</v>
      </c>
      <c r="I7131" s="50">
        <f t="shared" si="779"/>
        <v>110838369.60000001</v>
      </c>
      <c r="J7131" s="46">
        <v>3645999</v>
      </c>
      <c r="K7131" s="2" t="s">
        <v>34</v>
      </c>
      <c r="L7131" s="52" t="str">
        <f t="shared" si="780"/>
        <v>20221031VND</v>
      </c>
      <c r="M7131">
        <f>VLOOKUP(L7131,Mapping!$H$1:$K$25,4,0)</f>
        <v>1</v>
      </c>
      <c r="N7131">
        <f t="shared" si="781"/>
        <v>3.0699859999999998E-3</v>
      </c>
      <c r="O7131">
        <f t="shared" si="782"/>
        <v>3.645999E-3</v>
      </c>
      <c r="P7131">
        <f t="shared" si="783"/>
        <v>0.11083836960000001</v>
      </c>
      <c r="Q7131" t="str">
        <f>VLOOKUP(VLOOKUP(C7131,Mapping!$A$1:$C$17,3,0),Mapping!$E$1:$F$6,2,0)</f>
        <v>Vùng 04</v>
      </c>
    </row>
    <row r="7132" spans="1:17" x14ac:dyDescent="0.3">
      <c r="A7132" s="33">
        <v>44865</v>
      </c>
      <c r="B7132">
        <v>3055</v>
      </c>
      <c r="C7132">
        <v>25</v>
      </c>
      <c r="D7132" s="38" t="s">
        <v>77</v>
      </c>
      <c r="E7132" s="2" t="s">
        <v>41</v>
      </c>
      <c r="F7132">
        <v>5605839</v>
      </c>
      <c r="G7132" s="44">
        <f t="shared" si="777"/>
        <v>44562</v>
      </c>
      <c r="H7132" s="50">
        <f t="shared" si="778"/>
        <v>304</v>
      </c>
      <c r="I7132" s="50">
        <f t="shared" si="779"/>
        <v>158253766.40000001</v>
      </c>
      <c r="J7132" s="46">
        <v>5205716</v>
      </c>
      <c r="K7132" s="2" t="s">
        <v>34</v>
      </c>
      <c r="L7132" s="52" t="str">
        <f t="shared" si="780"/>
        <v>20221031VND</v>
      </c>
      <c r="M7132">
        <f>VLOOKUP(L7132,Mapping!$H$1:$K$25,4,0)</f>
        <v>1</v>
      </c>
      <c r="N7132">
        <f t="shared" si="781"/>
        <v>5.6058389999999996E-3</v>
      </c>
      <c r="O7132">
        <f t="shared" si="782"/>
        <v>5.205716E-3</v>
      </c>
      <c r="P7132">
        <f t="shared" si="783"/>
        <v>0.1582537664</v>
      </c>
      <c r="Q7132" t="str">
        <f>VLOOKUP(VLOOKUP(C7132,Mapping!$A$1:$C$17,3,0),Mapping!$E$1:$F$6,2,0)</f>
        <v>Vùng 01</v>
      </c>
    </row>
    <row r="7133" spans="1:17" x14ac:dyDescent="0.3">
      <c r="A7133" s="33">
        <v>44865</v>
      </c>
      <c r="B7133">
        <v>3058</v>
      </c>
      <c r="C7133">
        <v>23</v>
      </c>
      <c r="D7133" s="38" t="s">
        <v>77</v>
      </c>
      <c r="E7133" s="2" t="s">
        <v>41</v>
      </c>
      <c r="F7133">
        <v>368850</v>
      </c>
      <c r="G7133" s="44">
        <f t="shared" si="777"/>
        <v>44562</v>
      </c>
      <c r="H7133" s="50">
        <f t="shared" si="778"/>
        <v>304</v>
      </c>
      <c r="I7133" s="50">
        <f t="shared" si="779"/>
        <v>52507062.399999999</v>
      </c>
      <c r="J7133" s="46">
        <v>1727206</v>
      </c>
      <c r="K7133" s="2" t="s">
        <v>34</v>
      </c>
      <c r="L7133" s="52" t="str">
        <f t="shared" si="780"/>
        <v>20221031VND</v>
      </c>
      <c r="M7133">
        <f>VLOOKUP(L7133,Mapping!$H$1:$K$25,4,0)</f>
        <v>1</v>
      </c>
      <c r="N7133">
        <f t="shared" si="781"/>
        <v>3.6884999999999999E-4</v>
      </c>
      <c r="O7133">
        <f t="shared" si="782"/>
        <v>1.727206E-3</v>
      </c>
      <c r="P7133">
        <f t="shared" si="783"/>
        <v>5.2507062399999999E-2</v>
      </c>
      <c r="Q7133" t="str">
        <f>VLOOKUP(VLOOKUP(C7133,Mapping!$A$1:$C$17,3,0),Mapping!$E$1:$F$6,2,0)</f>
        <v>Vùng 02</v>
      </c>
    </row>
    <row r="7134" spans="1:17" x14ac:dyDescent="0.3">
      <c r="A7134" s="33">
        <v>44865</v>
      </c>
      <c r="B7134">
        <v>3059</v>
      </c>
      <c r="C7134">
        <v>24</v>
      </c>
      <c r="D7134" s="38" t="s">
        <v>77</v>
      </c>
      <c r="E7134" s="2" t="s">
        <v>41</v>
      </c>
      <c r="F7134">
        <v>1811606</v>
      </c>
      <c r="G7134" s="44">
        <f t="shared" si="777"/>
        <v>44562</v>
      </c>
      <c r="H7134" s="50">
        <f t="shared" si="778"/>
        <v>304</v>
      </c>
      <c r="I7134" s="50">
        <f t="shared" si="779"/>
        <v>36650148.799999997</v>
      </c>
      <c r="J7134" s="46">
        <v>1205597</v>
      </c>
      <c r="K7134" s="2" t="s">
        <v>34</v>
      </c>
      <c r="L7134" s="52" t="str">
        <f t="shared" si="780"/>
        <v>20221031VND</v>
      </c>
      <c r="M7134">
        <f>VLOOKUP(L7134,Mapping!$H$1:$K$25,4,0)</f>
        <v>1</v>
      </c>
      <c r="N7134">
        <f t="shared" si="781"/>
        <v>1.8116059999999999E-3</v>
      </c>
      <c r="O7134">
        <f t="shared" si="782"/>
        <v>1.2055970000000001E-3</v>
      </c>
      <c r="P7134">
        <f t="shared" si="783"/>
        <v>3.6650148799999997E-2</v>
      </c>
      <c r="Q7134" t="str">
        <f>VLOOKUP(VLOOKUP(C7134,Mapping!$A$1:$C$17,3,0),Mapping!$E$1:$F$6,2,0)</f>
        <v>Vùng 04</v>
      </c>
    </row>
    <row r="7135" spans="1:17" x14ac:dyDescent="0.3">
      <c r="A7135" s="33">
        <v>44865</v>
      </c>
      <c r="B7135">
        <v>3060</v>
      </c>
      <c r="C7135">
        <v>20</v>
      </c>
      <c r="D7135" s="38" t="s">
        <v>77</v>
      </c>
      <c r="E7135" s="2" t="s">
        <v>41</v>
      </c>
      <c r="F7135">
        <v>1683428</v>
      </c>
      <c r="G7135" s="44">
        <f t="shared" si="777"/>
        <v>44562</v>
      </c>
      <c r="H7135" s="50">
        <f t="shared" si="778"/>
        <v>304</v>
      </c>
      <c r="I7135" s="50">
        <f t="shared" si="779"/>
        <v>584773228505.59998</v>
      </c>
      <c r="J7135" s="46">
        <v>820927</v>
      </c>
      <c r="K7135" s="2" t="s">
        <v>35</v>
      </c>
      <c r="L7135" s="52" t="str">
        <f t="shared" si="780"/>
        <v>20221031USD</v>
      </c>
      <c r="M7135">
        <f>VLOOKUP(L7135,Mapping!$H$1:$K$25,4,0)</f>
        <v>23432</v>
      </c>
      <c r="N7135">
        <f t="shared" si="781"/>
        <v>39.446084896000002</v>
      </c>
      <c r="O7135">
        <f t="shared" si="782"/>
        <v>19.235961463999999</v>
      </c>
      <c r="P7135">
        <f t="shared" si="783"/>
        <v>584.77322850559995</v>
      </c>
      <c r="Q7135" t="str">
        <f>VLOOKUP(VLOOKUP(C7135,Mapping!$A$1:$C$17,3,0),Mapping!$E$1:$F$6,2,0)</f>
        <v>Vùng 02</v>
      </c>
    </row>
    <row r="7136" spans="1:17" x14ac:dyDescent="0.3">
      <c r="A7136" s="33">
        <v>44865</v>
      </c>
      <c r="B7136">
        <v>3062</v>
      </c>
      <c r="C7136">
        <v>20</v>
      </c>
      <c r="D7136" s="38" t="s">
        <v>77</v>
      </c>
      <c r="E7136" s="2" t="s">
        <v>41</v>
      </c>
      <c r="F7136">
        <v>26081</v>
      </c>
      <c r="G7136" s="44">
        <f t="shared" si="777"/>
        <v>44562</v>
      </c>
      <c r="H7136" s="50">
        <f t="shared" si="778"/>
        <v>304</v>
      </c>
      <c r="I7136" s="50">
        <f t="shared" si="779"/>
        <v>56876241.600000001</v>
      </c>
      <c r="J7136" s="46">
        <v>1870929</v>
      </c>
      <c r="K7136" s="2" t="s">
        <v>34</v>
      </c>
      <c r="L7136" s="52" t="str">
        <f t="shared" si="780"/>
        <v>20221031VND</v>
      </c>
      <c r="M7136">
        <f>VLOOKUP(L7136,Mapping!$H$1:$K$25,4,0)</f>
        <v>1</v>
      </c>
      <c r="N7136">
        <f t="shared" si="781"/>
        <v>2.6081E-5</v>
      </c>
      <c r="O7136">
        <f t="shared" si="782"/>
        <v>1.8709289999999999E-3</v>
      </c>
      <c r="P7136">
        <f t="shared" si="783"/>
        <v>5.6876241600000002E-2</v>
      </c>
      <c r="Q7136" t="str">
        <f>VLOOKUP(VLOOKUP(C7136,Mapping!$A$1:$C$17,3,0),Mapping!$E$1:$F$6,2,0)</f>
        <v>Vùng 02</v>
      </c>
    </row>
    <row r="7137" spans="1:17" x14ac:dyDescent="0.3">
      <c r="A7137" s="33">
        <v>44865</v>
      </c>
      <c r="B7137">
        <v>3062</v>
      </c>
      <c r="C7137">
        <v>26</v>
      </c>
      <c r="D7137" s="38" t="s">
        <v>77</v>
      </c>
      <c r="E7137" s="2" t="s">
        <v>41</v>
      </c>
      <c r="F7137">
        <v>62258</v>
      </c>
      <c r="G7137" s="44">
        <f t="shared" si="777"/>
        <v>44562</v>
      </c>
      <c r="H7137" s="50">
        <f t="shared" si="778"/>
        <v>304</v>
      </c>
      <c r="I7137" s="50">
        <f t="shared" si="779"/>
        <v>4941033.5999999996</v>
      </c>
      <c r="J7137" s="46">
        <v>162534</v>
      </c>
      <c r="K7137" s="2" t="s">
        <v>34</v>
      </c>
      <c r="L7137" s="52" t="str">
        <f t="shared" si="780"/>
        <v>20221031VND</v>
      </c>
      <c r="M7137">
        <f>VLOOKUP(L7137,Mapping!$H$1:$K$25,4,0)</f>
        <v>1</v>
      </c>
      <c r="N7137">
        <f t="shared" si="781"/>
        <v>6.2257999999999999E-5</v>
      </c>
      <c r="O7137">
        <f t="shared" si="782"/>
        <v>1.6253400000000001E-4</v>
      </c>
      <c r="P7137">
        <f t="shared" si="783"/>
        <v>4.9410335999999994E-3</v>
      </c>
      <c r="Q7137" t="str">
        <f>VLOOKUP(VLOOKUP(C7137,Mapping!$A$1:$C$17,3,0),Mapping!$E$1:$F$6,2,0)</f>
        <v>Vùng 04</v>
      </c>
    </row>
    <row r="7138" spans="1:17" x14ac:dyDescent="0.3">
      <c r="A7138" s="33">
        <v>44865</v>
      </c>
      <c r="B7138">
        <v>3063</v>
      </c>
      <c r="C7138">
        <v>48</v>
      </c>
      <c r="D7138" s="38" t="s">
        <v>77</v>
      </c>
      <c r="E7138" s="2" t="s">
        <v>41</v>
      </c>
      <c r="F7138">
        <v>1490248</v>
      </c>
      <c r="G7138" s="44">
        <f t="shared" si="777"/>
        <v>44562</v>
      </c>
      <c r="H7138" s="50">
        <f t="shared" si="778"/>
        <v>304</v>
      </c>
      <c r="I7138" s="50">
        <f t="shared" si="779"/>
        <v>34057272</v>
      </c>
      <c r="J7138" s="46">
        <v>1120305</v>
      </c>
      <c r="K7138" s="2" t="s">
        <v>34</v>
      </c>
      <c r="L7138" s="52" t="str">
        <f t="shared" si="780"/>
        <v>20221031VND</v>
      </c>
      <c r="M7138">
        <f>VLOOKUP(L7138,Mapping!$H$1:$K$25,4,0)</f>
        <v>1</v>
      </c>
      <c r="N7138">
        <f t="shared" si="781"/>
        <v>1.490248E-3</v>
      </c>
      <c r="O7138">
        <f t="shared" si="782"/>
        <v>1.120305E-3</v>
      </c>
      <c r="P7138">
        <f t="shared" si="783"/>
        <v>3.4057272E-2</v>
      </c>
      <c r="Q7138" t="str">
        <f>VLOOKUP(VLOOKUP(C7138,Mapping!$A$1:$C$17,3,0),Mapping!$E$1:$F$6,2,0)</f>
        <v>Vùng 01</v>
      </c>
    </row>
    <row r="7139" spans="1:17" x14ac:dyDescent="0.3">
      <c r="A7139" s="33">
        <v>44865</v>
      </c>
      <c r="B7139">
        <v>3066</v>
      </c>
      <c r="C7139">
        <v>26</v>
      </c>
      <c r="D7139" s="38" t="s">
        <v>77</v>
      </c>
      <c r="E7139" s="2" t="s">
        <v>41</v>
      </c>
      <c r="F7139">
        <v>639648</v>
      </c>
      <c r="G7139" s="44">
        <f t="shared" si="777"/>
        <v>44562</v>
      </c>
      <c r="H7139" s="50">
        <f t="shared" si="778"/>
        <v>304</v>
      </c>
      <c r="I7139" s="50">
        <f t="shared" si="779"/>
        <v>17853464</v>
      </c>
      <c r="J7139" s="46">
        <v>587285</v>
      </c>
      <c r="K7139" s="2" t="s">
        <v>34</v>
      </c>
      <c r="L7139" s="52" t="str">
        <f t="shared" si="780"/>
        <v>20221031VND</v>
      </c>
      <c r="M7139">
        <f>VLOOKUP(L7139,Mapping!$H$1:$K$25,4,0)</f>
        <v>1</v>
      </c>
      <c r="N7139">
        <f t="shared" si="781"/>
        <v>6.3964800000000004E-4</v>
      </c>
      <c r="O7139">
        <f t="shared" si="782"/>
        <v>5.87285E-4</v>
      </c>
      <c r="P7139">
        <f t="shared" si="783"/>
        <v>1.7853463999999999E-2</v>
      </c>
      <c r="Q7139" t="str">
        <f>VLOOKUP(VLOOKUP(C7139,Mapping!$A$1:$C$17,3,0),Mapping!$E$1:$F$6,2,0)</f>
        <v>Vùng 04</v>
      </c>
    </row>
    <row r="7140" spans="1:17" x14ac:dyDescent="0.3">
      <c r="A7140" s="33">
        <v>44865</v>
      </c>
      <c r="B7140">
        <v>3067</v>
      </c>
      <c r="C7140">
        <v>43</v>
      </c>
      <c r="D7140" s="38" t="s">
        <v>77</v>
      </c>
      <c r="E7140" s="2" t="s">
        <v>41</v>
      </c>
      <c r="F7140">
        <v>1250892</v>
      </c>
      <c r="G7140" s="44">
        <f t="shared" si="777"/>
        <v>44562</v>
      </c>
      <c r="H7140" s="50">
        <f t="shared" si="778"/>
        <v>304</v>
      </c>
      <c r="I7140" s="50">
        <f t="shared" si="779"/>
        <v>10533052.799999999</v>
      </c>
      <c r="J7140" s="46">
        <v>346482</v>
      </c>
      <c r="K7140" s="2" t="s">
        <v>34</v>
      </c>
      <c r="L7140" s="52" t="str">
        <f t="shared" si="780"/>
        <v>20221031VND</v>
      </c>
      <c r="M7140">
        <f>VLOOKUP(L7140,Mapping!$H$1:$K$25,4,0)</f>
        <v>1</v>
      </c>
      <c r="N7140">
        <f t="shared" si="781"/>
        <v>1.250892E-3</v>
      </c>
      <c r="O7140">
        <f t="shared" si="782"/>
        <v>3.4648200000000001E-4</v>
      </c>
      <c r="P7140">
        <f t="shared" si="783"/>
        <v>1.05330528E-2</v>
      </c>
      <c r="Q7140" t="str">
        <f>VLOOKUP(VLOOKUP(C7140,Mapping!$A$1:$C$17,3,0),Mapping!$E$1:$F$6,2,0)</f>
        <v>Vùng 04</v>
      </c>
    </row>
    <row r="7141" spans="1:17" x14ac:dyDescent="0.3">
      <c r="A7141" s="33">
        <v>44865</v>
      </c>
      <c r="B7141">
        <v>3067</v>
      </c>
      <c r="C7141">
        <v>36</v>
      </c>
      <c r="D7141" s="38" t="s">
        <v>77</v>
      </c>
      <c r="E7141" s="2" t="s">
        <v>41</v>
      </c>
      <c r="F7141">
        <v>122950</v>
      </c>
      <c r="G7141" s="44">
        <f t="shared" si="777"/>
        <v>44562</v>
      </c>
      <c r="H7141" s="50">
        <f t="shared" si="778"/>
        <v>304</v>
      </c>
      <c r="I7141" s="50">
        <f t="shared" si="779"/>
        <v>3875969.6</v>
      </c>
      <c r="J7141" s="46">
        <v>127499</v>
      </c>
      <c r="K7141" s="2" t="s">
        <v>34</v>
      </c>
      <c r="L7141" s="52" t="str">
        <f t="shared" si="780"/>
        <v>20221031VND</v>
      </c>
      <c r="M7141">
        <f>VLOOKUP(L7141,Mapping!$H$1:$K$25,4,0)</f>
        <v>1</v>
      </c>
      <c r="N7141">
        <f t="shared" si="781"/>
        <v>1.2295000000000001E-4</v>
      </c>
      <c r="O7141">
        <f t="shared" si="782"/>
        <v>1.2749899999999999E-4</v>
      </c>
      <c r="P7141">
        <f t="shared" si="783"/>
        <v>3.8759696000000001E-3</v>
      </c>
      <c r="Q7141" t="str">
        <f>VLOOKUP(VLOOKUP(C7141,Mapping!$A$1:$C$17,3,0),Mapping!$E$1:$F$6,2,0)</f>
        <v>Vùng 05</v>
      </c>
    </row>
    <row r="7142" spans="1:17" x14ac:dyDescent="0.3">
      <c r="A7142" s="33">
        <v>44865</v>
      </c>
      <c r="B7142">
        <v>3067</v>
      </c>
      <c r="C7142">
        <v>40</v>
      </c>
      <c r="D7142" s="38" t="s">
        <v>77</v>
      </c>
      <c r="E7142" s="2" t="s">
        <v>41</v>
      </c>
      <c r="F7142">
        <v>1003146</v>
      </c>
      <c r="G7142" s="44">
        <f t="shared" si="777"/>
        <v>44562</v>
      </c>
      <c r="H7142" s="50">
        <f t="shared" si="778"/>
        <v>304</v>
      </c>
      <c r="I7142" s="50">
        <f t="shared" si="779"/>
        <v>18660462.399999999</v>
      </c>
      <c r="J7142" s="46">
        <v>613831</v>
      </c>
      <c r="K7142" s="2" t="s">
        <v>34</v>
      </c>
      <c r="L7142" s="52" t="str">
        <f t="shared" si="780"/>
        <v>20221031VND</v>
      </c>
      <c r="M7142">
        <f>VLOOKUP(L7142,Mapping!$H$1:$K$25,4,0)</f>
        <v>1</v>
      </c>
      <c r="N7142">
        <f t="shared" si="781"/>
        <v>1.0031459999999999E-3</v>
      </c>
      <c r="O7142">
        <f t="shared" si="782"/>
        <v>6.1383100000000001E-4</v>
      </c>
      <c r="P7142">
        <f t="shared" si="783"/>
        <v>1.8660462399999998E-2</v>
      </c>
      <c r="Q7142" t="str">
        <f>VLOOKUP(VLOOKUP(C7142,Mapping!$A$1:$C$17,3,0),Mapping!$E$1:$F$6,2,0)</f>
        <v>Vùng 01</v>
      </c>
    </row>
    <row r="7143" spans="1:17" x14ac:dyDescent="0.3">
      <c r="A7143" s="33">
        <v>44865</v>
      </c>
      <c r="B7143">
        <v>3068</v>
      </c>
      <c r="C7143">
        <v>20</v>
      </c>
      <c r="D7143" s="38" t="s">
        <v>77</v>
      </c>
      <c r="E7143" s="2" t="s">
        <v>41</v>
      </c>
      <c r="F7143">
        <v>9399639</v>
      </c>
      <c r="G7143" s="44">
        <f t="shared" si="777"/>
        <v>44562</v>
      </c>
      <c r="H7143" s="50">
        <f t="shared" si="778"/>
        <v>304</v>
      </c>
      <c r="I7143" s="50">
        <f t="shared" si="779"/>
        <v>210898267.20000002</v>
      </c>
      <c r="J7143" s="46">
        <v>6937443</v>
      </c>
      <c r="K7143" s="2" t="s">
        <v>34</v>
      </c>
      <c r="L7143" s="52" t="str">
        <f t="shared" si="780"/>
        <v>20221031VND</v>
      </c>
      <c r="M7143">
        <f>VLOOKUP(L7143,Mapping!$H$1:$K$25,4,0)</f>
        <v>1</v>
      </c>
      <c r="N7143">
        <f t="shared" si="781"/>
        <v>9.3996389999999996E-3</v>
      </c>
      <c r="O7143">
        <f t="shared" si="782"/>
        <v>6.9374429999999997E-3</v>
      </c>
      <c r="P7143">
        <f t="shared" si="783"/>
        <v>0.21089826720000002</v>
      </c>
      <c r="Q7143" t="str">
        <f>VLOOKUP(VLOOKUP(C7143,Mapping!$A$1:$C$17,3,0),Mapping!$E$1:$F$6,2,0)</f>
        <v>Vùng 02</v>
      </c>
    </row>
    <row r="7144" spans="1:17" x14ac:dyDescent="0.3">
      <c r="A7144" s="33">
        <v>44865</v>
      </c>
      <c r="B7144">
        <v>3070</v>
      </c>
      <c r="C7144">
        <v>23</v>
      </c>
      <c r="D7144" s="38" t="s">
        <v>77</v>
      </c>
      <c r="E7144" s="2" t="s">
        <v>41</v>
      </c>
      <c r="F7144">
        <v>368091</v>
      </c>
      <c r="G7144" s="44">
        <f t="shared" si="777"/>
        <v>44562</v>
      </c>
      <c r="H7144" s="50">
        <f t="shared" si="778"/>
        <v>304</v>
      </c>
      <c r="I7144" s="50">
        <f t="shared" si="779"/>
        <v>7748716.7999999998</v>
      </c>
      <c r="J7144" s="46">
        <v>254892</v>
      </c>
      <c r="K7144" s="2" t="s">
        <v>34</v>
      </c>
      <c r="L7144" s="52" t="str">
        <f t="shared" si="780"/>
        <v>20221031VND</v>
      </c>
      <c r="M7144">
        <f>VLOOKUP(L7144,Mapping!$H$1:$K$25,4,0)</f>
        <v>1</v>
      </c>
      <c r="N7144">
        <f t="shared" si="781"/>
        <v>3.6809100000000002E-4</v>
      </c>
      <c r="O7144">
        <f t="shared" si="782"/>
        <v>2.54892E-4</v>
      </c>
      <c r="P7144">
        <f t="shared" si="783"/>
        <v>7.7487167999999995E-3</v>
      </c>
      <c r="Q7144" t="str">
        <f>VLOOKUP(VLOOKUP(C7144,Mapping!$A$1:$C$17,3,0),Mapping!$E$1:$F$6,2,0)</f>
        <v>Vùng 02</v>
      </c>
    </row>
    <row r="7145" spans="1:17" x14ac:dyDescent="0.3">
      <c r="A7145" s="33">
        <v>44865</v>
      </c>
      <c r="B7145">
        <v>3072</v>
      </c>
      <c r="C7145">
        <v>40</v>
      </c>
      <c r="D7145" s="38" t="s">
        <v>77</v>
      </c>
      <c r="E7145" s="2" t="s">
        <v>41</v>
      </c>
      <c r="F7145">
        <v>948867</v>
      </c>
      <c r="G7145" s="44">
        <f t="shared" si="777"/>
        <v>44562</v>
      </c>
      <c r="H7145" s="50">
        <f t="shared" si="778"/>
        <v>304</v>
      </c>
      <c r="I7145" s="50">
        <f t="shared" si="779"/>
        <v>44945275.199999996</v>
      </c>
      <c r="J7145" s="46">
        <v>1478463</v>
      </c>
      <c r="K7145" s="2" t="s">
        <v>34</v>
      </c>
      <c r="L7145" s="52" t="str">
        <f t="shared" si="780"/>
        <v>20221031VND</v>
      </c>
      <c r="M7145">
        <f>VLOOKUP(L7145,Mapping!$H$1:$K$25,4,0)</f>
        <v>1</v>
      </c>
      <c r="N7145">
        <f t="shared" si="781"/>
        <v>9.4886700000000005E-4</v>
      </c>
      <c r="O7145">
        <f t="shared" si="782"/>
        <v>1.478463E-3</v>
      </c>
      <c r="P7145">
        <f t="shared" si="783"/>
        <v>4.4945275199999996E-2</v>
      </c>
      <c r="Q7145" t="str">
        <f>VLOOKUP(VLOOKUP(C7145,Mapping!$A$1:$C$17,3,0),Mapping!$E$1:$F$6,2,0)</f>
        <v>Vùng 01</v>
      </c>
    </row>
    <row r="7146" spans="1:17" x14ac:dyDescent="0.3">
      <c r="A7146" s="33">
        <v>44865</v>
      </c>
      <c r="B7146">
        <v>3073</v>
      </c>
      <c r="C7146">
        <v>34</v>
      </c>
      <c r="D7146" s="38" t="s">
        <v>77</v>
      </c>
      <c r="E7146" s="2" t="s">
        <v>41</v>
      </c>
      <c r="F7146">
        <v>111043</v>
      </c>
      <c r="G7146" s="44">
        <f t="shared" si="777"/>
        <v>44562</v>
      </c>
      <c r="H7146" s="50">
        <f t="shared" si="778"/>
        <v>304</v>
      </c>
      <c r="I7146" s="50">
        <f t="shared" si="779"/>
        <v>53508681.600000001</v>
      </c>
      <c r="J7146" s="46">
        <v>1760154</v>
      </c>
      <c r="K7146" s="2" t="s">
        <v>34</v>
      </c>
      <c r="L7146" s="52" t="str">
        <f t="shared" si="780"/>
        <v>20221031VND</v>
      </c>
      <c r="M7146">
        <f>VLOOKUP(L7146,Mapping!$H$1:$K$25,4,0)</f>
        <v>1</v>
      </c>
      <c r="N7146">
        <f t="shared" si="781"/>
        <v>1.11043E-4</v>
      </c>
      <c r="O7146">
        <f t="shared" si="782"/>
        <v>1.7601540000000001E-3</v>
      </c>
      <c r="P7146">
        <f t="shared" si="783"/>
        <v>5.3508681600000003E-2</v>
      </c>
      <c r="Q7146" t="str">
        <f>VLOOKUP(VLOOKUP(C7146,Mapping!$A$1:$C$17,3,0),Mapping!$E$1:$F$6,2,0)</f>
        <v>Vùng 02</v>
      </c>
    </row>
    <row r="7147" spans="1:17" x14ac:dyDescent="0.3">
      <c r="A7147" s="33">
        <v>44865</v>
      </c>
      <c r="B7147">
        <v>3073</v>
      </c>
      <c r="C7147">
        <v>26</v>
      </c>
      <c r="D7147" s="38" t="s">
        <v>77</v>
      </c>
      <c r="E7147" s="2" t="s">
        <v>41</v>
      </c>
      <c r="F7147">
        <v>1956509</v>
      </c>
      <c r="G7147" s="44">
        <f t="shared" si="777"/>
        <v>44562</v>
      </c>
      <c r="H7147" s="50">
        <f t="shared" si="778"/>
        <v>304</v>
      </c>
      <c r="I7147" s="50">
        <f t="shared" si="779"/>
        <v>52080550.399999999</v>
      </c>
      <c r="J7147" s="46">
        <v>1713176</v>
      </c>
      <c r="K7147" s="2" t="s">
        <v>34</v>
      </c>
      <c r="L7147" s="52" t="str">
        <f t="shared" si="780"/>
        <v>20221031VND</v>
      </c>
      <c r="M7147">
        <f>VLOOKUP(L7147,Mapping!$H$1:$K$25,4,0)</f>
        <v>1</v>
      </c>
      <c r="N7147">
        <f t="shared" si="781"/>
        <v>1.9565089999999999E-3</v>
      </c>
      <c r="O7147">
        <f t="shared" si="782"/>
        <v>1.7131760000000001E-3</v>
      </c>
      <c r="P7147">
        <f t="shared" si="783"/>
        <v>5.2080550400000002E-2</v>
      </c>
      <c r="Q7147" t="str">
        <f>VLOOKUP(VLOOKUP(C7147,Mapping!$A$1:$C$17,3,0),Mapping!$E$1:$F$6,2,0)</f>
        <v>Vùng 04</v>
      </c>
    </row>
    <row r="7148" spans="1:17" x14ac:dyDescent="0.3">
      <c r="A7148" s="33">
        <v>44865</v>
      </c>
      <c r="B7148">
        <v>3077</v>
      </c>
      <c r="C7148">
        <v>25</v>
      </c>
      <c r="D7148" s="38" t="s">
        <v>77</v>
      </c>
      <c r="E7148" s="2" t="s">
        <v>41</v>
      </c>
      <c r="F7148">
        <v>215387</v>
      </c>
      <c r="G7148" s="44">
        <f t="shared" si="777"/>
        <v>44562</v>
      </c>
      <c r="H7148" s="50">
        <f t="shared" si="778"/>
        <v>304</v>
      </c>
      <c r="I7148" s="50">
        <f t="shared" si="779"/>
        <v>33949412.799999997</v>
      </c>
      <c r="J7148" s="46">
        <v>1116757</v>
      </c>
      <c r="K7148" s="2" t="s">
        <v>34</v>
      </c>
      <c r="L7148" s="52" t="str">
        <f t="shared" si="780"/>
        <v>20221031VND</v>
      </c>
      <c r="M7148">
        <f>VLOOKUP(L7148,Mapping!$H$1:$K$25,4,0)</f>
        <v>1</v>
      </c>
      <c r="N7148">
        <f t="shared" si="781"/>
        <v>2.1538699999999999E-4</v>
      </c>
      <c r="O7148">
        <f t="shared" si="782"/>
        <v>1.1167569999999999E-3</v>
      </c>
      <c r="P7148">
        <f t="shared" si="783"/>
        <v>3.3949412799999995E-2</v>
      </c>
      <c r="Q7148" t="str">
        <f>VLOOKUP(VLOOKUP(C7148,Mapping!$A$1:$C$17,3,0),Mapping!$E$1:$F$6,2,0)</f>
        <v>Vùng 01</v>
      </c>
    </row>
    <row r="7149" spans="1:17" x14ac:dyDescent="0.3">
      <c r="A7149" s="33">
        <v>44865</v>
      </c>
      <c r="B7149">
        <v>3084</v>
      </c>
      <c r="C7149">
        <v>45</v>
      </c>
      <c r="D7149" s="38" t="s">
        <v>77</v>
      </c>
      <c r="E7149" s="2" t="s">
        <v>41</v>
      </c>
      <c r="F7149">
        <v>481377</v>
      </c>
      <c r="G7149" s="44">
        <f t="shared" si="777"/>
        <v>44562</v>
      </c>
      <c r="H7149" s="50">
        <f t="shared" si="778"/>
        <v>304</v>
      </c>
      <c r="I7149" s="50">
        <f t="shared" si="779"/>
        <v>4556747.2</v>
      </c>
      <c r="J7149" s="46">
        <v>149893</v>
      </c>
      <c r="K7149" s="2" t="s">
        <v>34</v>
      </c>
      <c r="L7149" s="52" t="str">
        <f t="shared" si="780"/>
        <v>20221031VND</v>
      </c>
      <c r="M7149">
        <f>VLOOKUP(L7149,Mapping!$H$1:$K$25,4,0)</f>
        <v>1</v>
      </c>
      <c r="N7149">
        <f t="shared" si="781"/>
        <v>4.8137700000000001E-4</v>
      </c>
      <c r="O7149">
        <f t="shared" si="782"/>
        <v>1.4989300000000001E-4</v>
      </c>
      <c r="P7149">
        <f t="shared" si="783"/>
        <v>4.5567471999999999E-3</v>
      </c>
      <c r="Q7149" t="str">
        <f>VLOOKUP(VLOOKUP(C7149,Mapping!$A$1:$C$17,3,0),Mapping!$E$1:$F$6,2,0)</f>
        <v>Vùng 02</v>
      </c>
    </row>
    <row r="7150" spans="1:17" x14ac:dyDescent="0.3">
      <c r="A7150" s="33">
        <v>44865</v>
      </c>
      <c r="B7150">
        <v>3084</v>
      </c>
      <c r="C7150">
        <v>24</v>
      </c>
      <c r="D7150" s="38" t="s">
        <v>77</v>
      </c>
      <c r="E7150" s="2" t="s">
        <v>41</v>
      </c>
      <c r="F7150">
        <v>15790</v>
      </c>
      <c r="G7150" s="44">
        <f t="shared" si="777"/>
        <v>44562</v>
      </c>
      <c r="H7150" s="50">
        <f t="shared" si="778"/>
        <v>304</v>
      </c>
      <c r="I7150" s="50">
        <f t="shared" si="779"/>
        <v>26461224</v>
      </c>
      <c r="J7150" s="46">
        <v>870435</v>
      </c>
      <c r="K7150" s="2" t="s">
        <v>34</v>
      </c>
      <c r="L7150" s="52" t="str">
        <f t="shared" si="780"/>
        <v>20221031VND</v>
      </c>
      <c r="M7150">
        <f>VLOOKUP(L7150,Mapping!$H$1:$K$25,4,0)</f>
        <v>1</v>
      </c>
      <c r="N7150">
        <f t="shared" si="781"/>
        <v>1.579E-5</v>
      </c>
      <c r="O7150">
        <f t="shared" si="782"/>
        <v>8.7043500000000002E-4</v>
      </c>
      <c r="P7150">
        <f t="shared" si="783"/>
        <v>2.6461223999999998E-2</v>
      </c>
      <c r="Q7150" t="str">
        <f>VLOOKUP(VLOOKUP(C7150,Mapping!$A$1:$C$17,3,0),Mapping!$E$1:$F$6,2,0)</f>
        <v>Vùng 04</v>
      </c>
    </row>
    <row r="7151" spans="1:17" x14ac:dyDescent="0.3">
      <c r="A7151" s="33">
        <v>44865</v>
      </c>
      <c r="B7151">
        <v>3085</v>
      </c>
      <c r="C7151">
        <v>34</v>
      </c>
      <c r="D7151" s="38" t="s">
        <v>77</v>
      </c>
      <c r="E7151" s="2" t="s">
        <v>41</v>
      </c>
      <c r="F7151">
        <v>1115120</v>
      </c>
      <c r="G7151" s="44">
        <f t="shared" si="777"/>
        <v>44562</v>
      </c>
      <c r="H7151" s="50">
        <f t="shared" si="778"/>
        <v>304</v>
      </c>
      <c r="I7151" s="50">
        <f t="shared" si="779"/>
        <v>15142209.6</v>
      </c>
      <c r="J7151" s="46">
        <v>498099</v>
      </c>
      <c r="K7151" s="2" t="s">
        <v>34</v>
      </c>
      <c r="L7151" s="52" t="str">
        <f t="shared" si="780"/>
        <v>20221031VND</v>
      </c>
      <c r="M7151">
        <f>VLOOKUP(L7151,Mapping!$H$1:$K$25,4,0)</f>
        <v>1</v>
      </c>
      <c r="N7151">
        <f t="shared" si="781"/>
        <v>1.11512E-3</v>
      </c>
      <c r="O7151">
        <f t="shared" si="782"/>
        <v>4.98099E-4</v>
      </c>
      <c r="P7151">
        <f t="shared" si="783"/>
        <v>1.51422096E-2</v>
      </c>
      <c r="Q7151" t="str">
        <f>VLOOKUP(VLOOKUP(C7151,Mapping!$A$1:$C$17,3,0),Mapping!$E$1:$F$6,2,0)</f>
        <v>Vùng 02</v>
      </c>
    </row>
    <row r="7152" spans="1:17" x14ac:dyDescent="0.3">
      <c r="A7152" s="33">
        <v>44865</v>
      </c>
      <c r="B7152">
        <v>3086</v>
      </c>
      <c r="C7152">
        <v>34</v>
      </c>
      <c r="D7152" s="38" t="s">
        <v>77</v>
      </c>
      <c r="E7152" s="2" t="s">
        <v>41</v>
      </c>
      <c r="F7152">
        <v>67552</v>
      </c>
      <c r="G7152" s="44">
        <f t="shared" si="777"/>
        <v>44562</v>
      </c>
      <c r="H7152" s="50">
        <f t="shared" si="778"/>
        <v>304</v>
      </c>
      <c r="I7152" s="50">
        <f t="shared" si="779"/>
        <v>126555.2</v>
      </c>
      <c r="J7152" s="46">
        <v>4163</v>
      </c>
      <c r="K7152" s="2" t="s">
        <v>34</v>
      </c>
      <c r="L7152" s="52" t="str">
        <f t="shared" si="780"/>
        <v>20221031VND</v>
      </c>
      <c r="M7152">
        <f>VLOOKUP(L7152,Mapping!$H$1:$K$25,4,0)</f>
        <v>1</v>
      </c>
      <c r="N7152">
        <f t="shared" si="781"/>
        <v>6.7552000000000006E-5</v>
      </c>
      <c r="O7152">
        <f t="shared" si="782"/>
        <v>4.1629999999999998E-6</v>
      </c>
      <c r="P7152">
        <f t="shared" si="783"/>
        <v>1.265552E-4</v>
      </c>
      <c r="Q7152" t="str">
        <f>VLOOKUP(VLOOKUP(C7152,Mapping!$A$1:$C$17,3,0),Mapping!$E$1:$F$6,2,0)</f>
        <v>Vùng 02</v>
      </c>
    </row>
    <row r="7153" spans="1:17" x14ac:dyDescent="0.3">
      <c r="A7153" s="33">
        <v>44865</v>
      </c>
      <c r="B7153">
        <v>3087</v>
      </c>
      <c r="C7153">
        <v>48</v>
      </c>
      <c r="D7153" s="38" t="s">
        <v>77</v>
      </c>
      <c r="E7153" s="2" t="s">
        <v>41</v>
      </c>
      <c r="F7153">
        <v>1412098</v>
      </c>
      <c r="G7153" s="44">
        <f t="shared" si="777"/>
        <v>44562</v>
      </c>
      <c r="H7153" s="50">
        <f t="shared" si="778"/>
        <v>304</v>
      </c>
      <c r="I7153" s="50">
        <f t="shared" si="779"/>
        <v>47566849.600000001</v>
      </c>
      <c r="J7153" s="46">
        <v>1564699</v>
      </c>
      <c r="K7153" s="2" t="s">
        <v>34</v>
      </c>
      <c r="L7153" s="52" t="str">
        <f t="shared" si="780"/>
        <v>20221031VND</v>
      </c>
      <c r="M7153">
        <f>VLOOKUP(L7153,Mapping!$H$1:$K$25,4,0)</f>
        <v>1</v>
      </c>
      <c r="N7153">
        <f t="shared" si="781"/>
        <v>1.4120980000000001E-3</v>
      </c>
      <c r="O7153">
        <f t="shared" si="782"/>
        <v>1.5646989999999999E-3</v>
      </c>
      <c r="P7153">
        <f t="shared" si="783"/>
        <v>4.7566849600000002E-2</v>
      </c>
      <c r="Q7153" t="str">
        <f>VLOOKUP(VLOOKUP(C7153,Mapping!$A$1:$C$17,3,0),Mapping!$E$1:$F$6,2,0)</f>
        <v>Vùng 01</v>
      </c>
    </row>
    <row r="7154" spans="1:17" x14ac:dyDescent="0.3">
      <c r="A7154" s="33">
        <v>44865</v>
      </c>
      <c r="B7154">
        <v>3088</v>
      </c>
      <c r="C7154">
        <v>45</v>
      </c>
      <c r="D7154" s="38" t="s">
        <v>77</v>
      </c>
      <c r="E7154" s="2" t="s">
        <v>41</v>
      </c>
      <c r="F7154">
        <v>1093597</v>
      </c>
      <c r="G7154" s="44">
        <f t="shared" si="777"/>
        <v>44562</v>
      </c>
      <c r="H7154" s="50">
        <f t="shared" si="778"/>
        <v>304</v>
      </c>
      <c r="I7154" s="50">
        <f t="shared" si="779"/>
        <v>29214430.400000002</v>
      </c>
      <c r="J7154" s="46">
        <v>961001</v>
      </c>
      <c r="K7154" s="2" t="s">
        <v>34</v>
      </c>
      <c r="L7154" s="52" t="str">
        <f t="shared" si="780"/>
        <v>20221031VND</v>
      </c>
      <c r="M7154">
        <f>VLOOKUP(L7154,Mapping!$H$1:$K$25,4,0)</f>
        <v>1</v>
      </c>
      <c r="N7154">
        <f t="shared" si="781"/>
        <v>1.093597E-3</v>
      </c>
      <c r="O7154">
        <f t="shared" si="782"/>
        <v>9.6100099999999996E-4</v>
      </c>
      <c r="P7154">
        <f t="shared" si="783"/>
        <v>2.9214430400000001E-2</v>
      </c>
      <c r="Q7154" t="str">
        <f>VLOOKUP(VLOOKUP(C7154,Mapping!$A$1:$C$17,3,0),Mapping!$E$1:$F$6,2,0)</f>
        <v>Vùng 02</v>
      </c>
    </row>
    <row r="7155" spans="1:17" x14ac:dyDescent="0.3">
      <c r="A7155" s="33">
        <v>44865</v>
      </c>
      <c r="B7155">
        <v>3092</v>
      </c>
      <c r="C7155">
        <v>34</v>
      </c>
      <c r="D7155" s="38" t="s">
        <v>77</v>
      </c>
      <c r="E7155" s="2" t="s">
        <v>41</v>
      </c>
      <c r="F7155">
        <v>1602232</v>
      </c>
      <c r="G7155" s="44">
        <f t="shared" si="777"/>
        <v>44562</v>
      </c>
      <c r="H7155" s="50">
        <f t="shared" si="778"/>
        <v>304</v>
      </c>
      <c r="I7155" s="50">
        <f t="shared" si="779"/>
        <v>51079083.199999996</v>
      </c>
      <c r="J7155" s="46">
        <v>1680233</v>
      </c>
      <c r="K7155" s="2" t="s">
        <v>34</v>
      </c>
      <c r="L7155" s="52" t="str">
        <f t="shared" si="780"/>
        <v>20221031VND</v>
      </c>
      <c r="M7155">
        <f>VLOOKUP(L7155,Mapping!$H$1:$K$25,4,0)</f>
        <v>1</v>
      </c>
      <c r="N7155">
        <f t="shared" si="781"/>
        <v>1.6022320000000001E-3</v>
      </c>
      <c r="O7155">
        <f t="shared" si="782"/>
        <v>1.6802329999999999E-3</v>
      </c>
      <c r="P7155">
        <f t="shared" si="783"/>
        <v>5.1079083199999993E-2</v>
      </c>
      <c r="Q7155" t="str">
        <f>VLOOKUP(VLOOKUP(C7155,Mapping!$A$1:$C$17,3,0),Mapping!$E$1:$F$6,2,0)</f>
        <v>Vùng 02</v>
      </c>
    </row>
    <row r="7156" spans="1:17" x14ac:dyDescent="0.3">
      <c r="A7156" s="33">
        <v>44865</v>
      </c>
      <c r="B7156">
        <v>3092</v>
      </c>
      <c r="C7156">
        <v>34</v>
      </c>
      <c r="D7156" s="38" t="s">
        <v>77</v>
      </c>
      <c r="E7156" s="2" t="s">
        <v>41</v>
      </c>
      <c r="F7156">
        <v>586352</v>
      </c>
      <c r="G7156" s="44">
        <f t="shared" si="777"/>
        <v>44562</v>
      </c>
      <c r="H7156" s="50">
        <f t="shared" si="778"/>
        <v>304</v>
      </c>
      <c r="I7156" s="50">
        <f t="shared" si="779"/>
        <v>439348657792</v>
      </c>
      <c r="J7156" s="46">
        <v>974660</v>
      </c>
      <c r="K7156" s="2" t="s">
        <v>44</v>
      </c>
      <c r="L7156" s="52" t="str">
        <f t="shared" si="780"/>
        <v>20221031AUD</v>
      </c>
      <c r="M7156">
        <f>VLOOKUP(L7156,Mapping!$H$1:$K$25,4,0)</f>
        <v>14828</v>
      </c>
      <c r="N7156">
        <f t="shared" si="781"/>
        <v>8.6944274559999997</v>
      </c>
      <c r="O7156">
        <f t="shared" si="782"/>
        <v>14.452258479999999</v>
      </c>
      <c r="P7156">
        <f t="shared" si="783"/>
        <v>439.34865779199998</v>
      </c>
      <c r="Q7156" t="str">
        <f>VLOOKUP(VLOOKUP(C7156,Mapping!$A$1:$C$17,3,0),Mapping!$E$1:$F$6,2,0)</f>
        <v>Vùng 02</v>
      </c>
    </row>
    <row r="7157" spans="1:17" x14ac:dyDescent="0.3">
      <c r="A7157" s="33">
        <v>44865</v>
      </c>
      <c r="B7157">
        <v>3092</v>
      </c>
      <c r="C7157">
        <v>34</v>
      </c>
      <c r="D7157" s="38" t="s">
        <v>77</v>
      </c>
      <c r="E7157" s="2" t="s">
        <v>41</v>
      </c>
      <c r="F7157">
        <v>310615</v>
      </c>
      <c r="G7157" s="44">
        <f t="shared" si="777"/>
        <v>44562</v>
      </c>
      <c r="H7157" s="50">
        <f t="shared" si="778"/>
        <v>304</v>
      </c>
      <c r="I7157" s="50">
        <f t="shared" si="779"/>
        <v>39030851110.400002</v>
      </c>
      <c r="J7157" s="46">
        <v>54793</v>
      </c>
      <c r="K7157" s="2" t="s">
        <v>35</v>
      </c>
      <c r="L7157" s="52" t="str">
        <f t="shared" si="780"/>
        <v>20221031USD</v>
      </c>
      <c r="M7157">
        <f>VLOOKUP(L7157,Mapping!$H$1:$K$25,4,0)</f>
        <v>23432</v>
      </c>
      <c r="N7157">
        <f t="shared" si="781"/>
        <v>7.2783306799999998</v>
      </c>
      <c r="O7157">
        <f t="shared" si="782"/>
        <v>1.2839095760000001</v>
      </c>
      <c r="P7157">
        <f t="shared" si="783"/>
        <v>39.0308511104</v>
      </c>
      <c r="Q7157" t="str">
        <f>VLOOKUP(VLOOKUP(C7157,Mapping!$A$1:$C$17,3,0),Mapping!$E$1:$F$6,2,0)</f>
        <v>Vùng 02</v>
      </c>
    </row>
    <row r="7158" spans="1:17" x14ac:dyDescent="0.3">
      <c r="A7158" s="33">
        <v>44865</v>
      </c>
      <c r="B7158">
        <v>3092</v>
      </c>
      <c r="C7158">
        <v>34</v>
      </c>
      <c r="D7158" s="38" t="s">
        <v>77</v>
      </c>
      <c r="E7158" s="2" t="s">
        <v>41</v>
      </c>
      <c r="F7158">
        <v>3561981</v>
      </c>
      <c r="G7158" s="44">
        <f t="shared" si="777"/>
        <v>44562</v>
      </c>
      <c r="H7158" s="50">
        <f t="shared" si="778"/>
        <v>304</v>
      </c>
      <c r="I7158" s="50">
        <f t="shared" si="779"/>
        <v>105841977.60000001</v>
      </c>
      <c r="J7158" s="46">
        <v>3481644</v>
      </c>
      <c r="K7158" s="2" t="s">
        <v>34</v>
      </c>
      <c r="L7158" s="52" t="str">
        <f t="shared" si="780"/>
        <v>20221031VND</v>
      </c>
      <c r="M7158">
        <f>VLOOKUP(L7158,Mapping!$H$1:$K$25,4,0)</f>
        <v>1</v>
      </c>
      <c r="N7158">
        <f t="shared" si="781"/>
        <v>3.5619810000000001E-3</v>
      </c>
      <c r="O7158">
        <f t="shared" si="782"/>
        <v>3.4816439999999999E-3</v>
      </c>
      <c r="P7158">
        <f t="shared" si="783"/>
        <v>0.10584197760000001</v>
      </c>
      <c r="Q7158" t="str">
        <f>VLOOKUP(VLOOKUP(C7158,Mapping!$A$1:$C$17,3,0),Mapping!$E$1:$F$6,2,0)</f>
        <v>Vùng 02</v>
      </c>
    </row>
    <row r="7159" spans="1:17" x14ac:dyDescent="0.3">
      <c r="A7159" s="33">
        <v>44865</v>
      </c>
      <c r="B7159">
        <v>3094</v>
      </c>
      <c r="C7159">
        <v>20</v>
      </c>
      <c r="D7159" s="38" t="s">
        <v>77</v>
      </c>
      <c r="E7159" s="2" t="s">
        <v>41</v>
      </c>
      <c r="F7159">
        <v>1238819</v>
      </c>
      <c r="G7159" s="44">
        <f t="shared" si="777"/>
        <v>44562</v>
      </c>
      <c r="H7159" s="50">
        <f t="shared" si="778"/>
        <v>304</v>
      </c>
      <c r="I7159" s="50">
        <f t="shared" si="779"/>
        <v>42828340.800000004</v>
      </c>
      <c r="J7159" s="46">
        <v>1408827</v>
      </c>
      <c r="K7159" s="2" t="s">
        <v>34</v>
      </c>
      <c r="L7159" s="52" t="str">
        <f t="shared" si="780"/>
        <v>20221031VND</v>
      </c>
      <c r="M7159">
        <f>VLOOKUP(L7159,Mapping!$H$1:$K$25,4,0)</f>
        <v>1</v>
      </c>
      <c r="N7159">
        <f t="shared" si="781"/>
        <v>1.2388189999999999E-3</v>
      </c>
      <c r="O7159">
        <f t="shared" si="782"/>
        <v>1.4088270000000001E-3</v>
      </c>
      <c r="P7159">
        <f t="shared" si="783"/>
        <v>4.2828340800000003E-2</v>
      </c>
      <c r="Q7159" t="str">
        <f>VLOOKUP(VLOOKUP(C7159,Mapping!$A$1:$C$17,3,0),Mapping!$E$1:$F$6,2,0)</f>
        <v>Vùng 02</v>
      </c>
    </row>
    <row r="7160" spans="1:17" x14ac:dyDescent="0.3">
      <c r="A7160" s="33">
        <v>44865</v>
      </c>
      <c r="B7160">
        <v>3094</v>
      </c>
      <c r="C7160">
        <v>23</v>
      </c>
      <c r="D7160" s="38" t="s">
        <v>77</v>
      </c>
      <c r="E7160" s="2" t="s">
        <v>41</v>
      </c>
      <c r="F7160">
        <v>1479971</v>
      </c>
      <c r="G7160" s="44">
        <f t="shared" si="777"/>
        <v>44562</v>
      </c>
      <c r="H7160" s="50">
        <f t="shared" si="778"/>
        <v>304</v>
      </c>
      <c r="I7160" s="50">
        <f t="shared" si="779"/>
        <v>50441960</v>
      </c>
      <c r="J7160" s="46">
        <v>1659275</v>
      </c>
      <c r="K7160" s="2" t="s">
        <v>34</v>
      </c>
      <c r="L7160" s="52" t="str">
        <f t="shared" si="780"/>
        <v>20221031VND</v>
      </c>
      <c r="M7160">
        <f>VLOOKUP(L7160,Mapping!$H$1:$K$25,4,0)</f>
        <v>1</v>
      </c>
      <c r="N7160">
        <f t="shared" si="781"/>
        <v>1.4799710000000001E-3</v>
      </c>
      <c r="O7160">
        <f t="shared" si="782"/>
        <v>1.659275E-3</v>
      </c>
      <c r="P7160">
        <f t="shared" si="783"/>
        <v>5.0441960000000001E-2</v>
      </c>
      <c r="Q7160" t="str">
        <f>VLOOKUP(VLOOKUP(C7160,Mapping!$A$1:$C$17,3,0),Mapping!$E$1:$F$6,2,0)</f>
        <v>Vùng 02</v>
      </c>
    </row>
    <row r="7161" spans="1:17" x14ac:dyDescent="0.3">
      <c r="A7161" s="33">
        <v>44865</v>
      </c>
      <c r="B7161">
        <v>3094</v>
      </c>
      <c r="C7161">
        <v>40</v>
      </c>
      <c r="D7161" s="38" t="s">
        <v>77</v>
      </c>
      <c r="E7161" s="2" t="s">
        <v>41</v>
      </c>
      <c r="F7161">
        <v>1649188</v>
      </c>
      <c r="G7161" s="44">
        <f t="shared" si="777"/>
        <v>44562</v>
      </c>
      <c r="H7161" s="50">
        <f t="shared" si="778"/>
        <v>304</v>
      </c>
      <c r="I7161" s="50">
        <f t="shared" si="779"/>
        <v>16544318.4</v>
      </c>
      <c r="J7161" s="46">
        <v>544221</v>
      </c>
      <c r="K7161" s="2" t="s">
        <v>34</v>
      </c>
      <c r="L7161" s="52" t="str">
        <f t="shared" si="780"/>
        <v>20221031VND</v>
      </c>
      <c r="M7161">
        <f>VLOOKUP(L7161,Mapping!$H$1:$K$25,4,0)</f>
        <v>1</v>
      </c>
      <c r="N7161">
        <f t="shared" si="781"/>
        <v>1.649188E-3</v>
      </c>
      <c r="O7161">
        <f t="shared" si="782"/>
        <v>5.4422100000000001E-4</v>
      </c>
      <c r="P7161">
        <f t="shared" si="783"/>
        <v>1.6544318400000001E-2</v>
      </c>
      <c r="Q7161" t="str">
        <f>VLOOKUP(VLOOKUP(C7161,Mapping!$A$1:$C$17,3,0),Mapping!$E$1:$F$6,2,0)</f>
        <v>Vùng 01</v>
      </c>
    </row>
    <row r="7162" spans="1:17" x14ac:dyDescent="0.3">
      <c r="A7162" s="33">
        <v>44865</v>
      </c>
      <c r="B7162">
        <v>3096</v>
      </c>
      <c r="C7162">
        <v>40</v>
      </c>
      <c r="D7162" s="38" t="s">
        <v>77</v>
      </c>
      <c r="E7162" s="2" t="s">
        <v>41</v>
      </c>
      <c r="F7162">
        <v>389272</v>
      </c>
      <c r="G7162" s="44">
        <f t="shared" si="777"/>
        <v>44562</v>
      </c>
      <c r="H7162" s="50">
        <f t="shared" si="778"/>
        <v>304</v>
      </c>
      <c r="I7162" s="50">
        <f t="shared" si="779"/>
        <v>33204612.800000001</v>
      </c>
      <c r="J7162" s="46">
        <v>1092257</v>
      </c>
      <c r="K7162" s="2" t="s">
        <v>34</v>
      </c>
      <c r="L7162" s="52" t="str">
        <f t="shared" si="780"/>
        <v>20221031VND</v>
      </c>
      <c r="M7162">
        <f>VLOOKUP(L7162,Mapping!$H$1:$K$25,4,0)</f>
        <v>1</v>
      </c>
      <c r="N7162">
        <f t="shared" si="781"/>
        <v>3.8927200000000002E-4</v>
      </c>
      <c r="O7162">
        <f t="shared" si="782"/>
        <v>1.0922569999999999E-3</v>
      </c>
      <c r="P7162">
        <f t="shared" si="783"/>
        <v>3.3204612799999998E-2</v>
      </c>
      <c r="Q7162" t="str">
        <f>VLOOKUP(VLOOKUP(C7162,Mapping!$A$1:$C$17,3,0),Mapping!$E$1:$F$6,2,0)</f>
        <v>Vùng 01</v>
      </c>
    </row>
    <row r="7163" spans="1:17" x14ac:dyDescent="0.3">
      <c r="A7163" s="33">
        <v>44865</v>
      </c>
      <c r="B7163">
        <v>3096</v>
      </c>
      <c r="C7163">
        <v>12</v>
      </c>
      <c r="D7163" s="38" t="s">
        <v>77</v>
      </c>
      <c r="E7163" s="2" t="s">
        <v>41</v>
      </c>
      <c r="F7163">
        <v>305895</v>
      </c>
      <c r="G7163" s="44">
        <f t="shared" si="777"/>
        <v>44562</v>
      </c>
      <c r="H7163" s="50">
        <f t="shared" si="778"/>
        <v>304</v>
      </c>
      <c r="I7163" s="50">
        <f t="shared" si="779"/>
        <v>14761753.6</v>
      </c>
      <c r="J7163" s="46">
        <v>485584</v>
      </c>
      <c r="K7163" s="2" t="s">
        <v>34</v>
      </c>
      <c r="L7163" s="52" t="str">
        <f t="shared" si="780"/>
        <v>20221031VND</v>
      </c>
      <c r="M7163">
        <f>VLOOKUP(L7163,Mapping!$H$1:$K$25,4,0)</f>
        <v>1</v>
      </c>
      <c r="N7163">
        <f t="shared" si="781"/>
        <v>3.0589499999999998E-4</v>
      </c>
      <c r="O7163">
        <f t="shared" si="782"/>
        <v>4.85584E-4</v>
      </c>
      <c r="P7163">
        <f t="shared" si="783"/>
        <v>1.47617536E-2</v>
      </c>
      <c r="Q7163" t="str">
        <f>VLOOKUP(VLOOKUP(C7163,Mapping!$A$1:$C$17,3,0),Mapping!$E$1:$F$6,2,0)</f>
        <v>Vùng 03</v>
      </c>
    </row>
    <row r="7164" spans="1:17" x14ac:dyDescent="0.3">
      <c r="A7164" s="33">
        <v>44865</v>
      </c>
      <c r="B7164">
        <v>3100</v>
      </c>
      <c r="C7164">
        <v>34</v>
      </c>
      <c r="D7164" s="38" t="s">
        <v>77</v>
      </c>
      <c r="E7164" s="2" t="s">
        <v>41</v>
      </c>
      <c r="F7164">
        <v>837723</v>
      </c>
      <c r="G7164" s="44">
        <f t="shared" si="777"/>
        <v>44562</v>
      </c>
      <c r="H7164" s="50">
        <f t="shared" si="778"/>
        <v>304</v>
      </c>
      <c r="I7164" s="50">
        <f t="shared" si="779"/>
        <v>4976784</v>
      </c>
      <c r="J7164" s="46">
        <v>163710</v>
      </c>
      <c r="K7164" s="2" t="s">
        <v>34</v>
      </c>
      <c r="L7164" s="52" t="str">
        <f t="shared" si="780"/>
        <v>20221031VND</v>
      </c>
      <c r="M7164">
        <f>VLOOKUP(L7164,Mapping!$H$1:$K$25,4,0)</f>
        <v>1</v>
      </c>
      <c r="N7164">
        <f t="shared" si="781"/>
        <v>8.3772299999999996E-4</v>
      </c>
      <c r="O7164">
        <f t="shared" si="782"/>
        <v>1.6370999999999999E-4</v>
      </c>
      <c r="P7164">
        <f t="shared" si="783"/>
        <v>4.9767839999999997E-3</v>
      </c>
      <c r="Q7164" t="str">
        <f>VLOOKUP(VLOOKUP(C7164,Mapping!$A$1:$C$17,3,0),Mapping!$E$1:$F$6,2,0)</f>
        <v>Vùng 02</v>
      </c>
    </row>
    <row r="7165" spans="1:17" x14ac:dyDescent="0.3">
      <c r="A7165" s="33">
        <v>44865</v>
      </c>
      <c r="B7165">
        <v>3100</v>
      </c>
      <c r="C7165">
        <v>34</v>
      </c>
      <c r="D7165" s="38" t="s">
        <v>77</v>
      </c>
      <c r="E7165" s="2" t="s">
        <v>41</v>
      </c>
      <c r="F7165">
        <v>1381786</v>
      </c>
      <c r="G7165" s="44">
        <f t="shared" si="777"/>
        <v>44562</v>
      </c>
      <c r="H7165" s="50">
        <f t="shared" si="778"/>
        <v>304</v>
      </c>
      <c r="I7165" s="50">
        <f t="shared" si="779"/>
        <v>34255328</v>
      </c>
      <c r="J7165" s="46">
        <v>1126820</v>
      </c>
      <c r="K7165" s="2" t="s">
        <v>34</v>
      </c>
      <c r="L7165" s="52" t="str">
        <f t="shared" si="780"/>
        <v>20221031VND</v>
      </c>
      <c r="M7165">
        <f>VLOOKUP(L7165,Mapping!$H$1:$K$25,4,0)</f>
        <v>1</v>
      </c>
      <c r="N7165">
        <f t="shared" si="781"/>
        <v>1.3817860000000001E-3</v>
      </c>
      <c r="O7165">
        <f t="shared" si="782"/>
        <v>1.1268199999999999E-3</v>
      </c>
      <c r="P7165">
        <f t="shared" si="783"/>
        <v>3.4255328000000002E-2</v>
      </c>
      <c r="Q7165" t="str">
        <f>VLOOKUP(VLOOKUP(C7165,Mapping!$A$1:$C$17,3,0),Mapping!$E$1:$F$6,2,0)</f>
        <v>Vùng 02</v>
      </c>
    </row>
    <row r="7166" spans="1:17" x14ac:dyDescent="0.3">
      <c r="A7166" s="33">
        <v>44865</v>
      </c>
      <c r="B7166">
        <v>3102</v>
      </c>
      <c r="C7166">
        <v>23</v>
      </c>
      <c r="D7166" s="38" t="s">
        <v>77</v>
      </c>
      <c r="E7166" s="2" t="s">
        <v>41</v>
      </c>
      <c r="F7166">
        <v>134863</v>
      </c>
      <c r="G7166" s="44">
        <f t="shared" si="777"/>
        <v>44562</v>
      </c>
      <c r="H7166" s="50">
        <f t="shared" si="778"/>
        <v>304</v>
      </c>
      <c r="I7166" s="50">
        <f t="shared" si="779"/>
        <v>17712985.600000001</v>
      </c>
      <c r="J7166" s="46">
        <v>582664</v>
      </c>
      <c r="K7166" s="2" t="s">
        <v>34</v>
      </c>
      <c r="L7166" s="52" t="str">
        <f t="shared" si="780"/>
        <v>20221031VND</v>
      </c>
      <c r="M7166">
        <f>VLOOKUP(L7166,Mapping!$H$1:$K$25,4,0)</f>
        <v>1</v>
      </c>
      <c r="N7166">
        <f t="shared" si="781"/>
        <v>1.3486300000000001E-4</v>
      </c>
      <c r="O7166">
        <f t="shared" si="782"/>
        <v>5.8266399999999999E-4</v>
      </c>
      <c r="P7166">
        <f t="shared" si="783"/>
        <v>1.7712985600000002E-2</v>
      </c>
      <c r="Q7166" t="str">
        <f>VLOOKUP(VLOOKUP(C7166,Mapping!$A$1:$C$17,3,0),Mapping!$E$1:$F$6,2,0)</f>
        <v>Vùng 02</v>
      </c>
    </row>
    <row r="7167" spans="1:17" x14ac:dyDescent="0.3">
      <c r="A7167" s="44">
        <v>44865</v>
      </c>
      <c r="B7167">
        <v>3102</v>
      </c>
      <c r="C7167">
        <v>23</v>
      </c>
      <c r="D7167" s="38" t="s">
        <v>77</v>
      </c>
      <c r="E7167" s="2" t="s">
        <v>41</v>
      </c>
      <c r="F7167">
        <v>393786</v>
      </c>
      <c r="G7167" s="44">
        <f t="shared" si="777"/>
        <v>44562</v>
      </c>
      <c r="H7167" s="50">
        <f t="shared" si="778"/>
        <v>304</v>
      </c>
      <c r="I7167" s="50">
        <f t="shared" si="779"/>
        <v>21880400</v>
      </c>
      <c r="J7167" s="46">
        <v>719750</v>
      </c>
      <c r="K7167" s="2" t="s">
        <v>34</v>
      </c>
      <c r="L7167" s="52" t="str">
        <f t="shared" si="780"/>
        <v>20221031VND</v>
      </c>
      <c r="M7167">
        <f>VLOOKUP(L7167,Mapping!$H$1:$K$25,4,0)</f>
        <v>1</v>
      </c>
      <c r="N7167">
        <f t="shared" si="781"/>
        <v>3.9378599999999997E-4</v>
      </c>
      <c r="O7167">
        <f t="shared" si="782"/>
        <v>7.1975000000000001E-4</v>
      </c>
      <c r="P7167">
        <f t="shared" si="783"/>
        <v>2.1880400000000001E-2</v>
      </c>
      <c r="Q7167" t="str">
        <f>VLOOKUP(VLOOKUP(C7167,Mapping!$A$1:$C$17,3,0),Mapping!$E$1:$F$6,2,0)</f>
        <v>Vùng 02</v>
      </c>
    </row>
    <row r="7168" spans="1:17" x14ac:dyDescent="0.3">
      <c r="A7168" s="33">
        <v>44865</v>
      </c>
      <c r="B7168">
        <v>3105</v>
      </c>
      <c r="C7168">
        <v>48</v>
      </c>
      <c r="D7168" s="38" t="s">
        <v>77</v>
      </c>
      <c r="E7168" s="2" t="s">
        <v>41</v>
      </c>
      <c r="F7168">
        <v>1237592</v>
      </c>
      <c r="G7168" s="44">
        <f t="shared" si="777"/>
        <v>44562</v>
      </c>
      <c r="H7168" s="50">
        <f t="shared" si="778"/>
        <v>304</v>
      </c>
      <c r="I7168" s="50">
        <f t="shared" si="779"/>
        <v>52039966.399999999</v>
      </c>
      <c r="J7168" s="46">
        <v>1711841</v>
      </c>
      <c r="K7168" s="2" t="s">
        <v>34</v>
      </c>
      <c r="L7168" s="52" t="str">
        <f t="shared" si="780"/>
        <v>20221031VND</v>
      </c>
      <c r="M7168">
        <f>VLOOKUP(L7168,Mapping!$H$1:$K$25,4,0)</f>
        <v>1</v>
      </c>
      <c r="N7168">
        <f t="shared" si="781"/>
        <v>1.237592E-3</v>
      </c>
      <c r="O7168">
        <f t="shared" si="782"/>
        <v>1.711841E-3</v>
      </c>
      <c r="P7168">
        <f t="shared" si="783"/>
        <v>5.2039966399999998E-2</v>
      </c>
      <c r="Q7168" t="str">
        <f>VLOOKUP(VLOOKUP(C7168,Mapping!$A$1:$C$17,3,0),Mapping!$E$1:$F$6,2,0)</f>
        <v>Vùng 01</v>
      </c>
    </row>
    <row r="7169" spans="1:17" x14ac:dyDescent="0.3">
      <c r="A7169" s="33">
        <v>44865</v>
      </c>
      <c r="B7169">
        <v>3105</v>
      </c>
      <c r="C7169">
        <v>45</v>
      </c>
      <c r="D7169" s="38" t="s">
        <v>77</v>
      </c>
      <c r="E7169" s="2" t="s">
        <v>41</v>
      </c>
      <c r="F7169">
        <v>595159</v>
      </c>
      <c r="G7169" s="44">
        <f t="shared" si="777"/>
        <v>44562</v>
      </c>
      <c r="H7169" s="50">
        <f t="shared" si="778"/>
        <v>304</v>
      </c>
      <c r="I7169" s="50">
        <f t="shared" si="779"/>
        <v>20533102.400000002</v>
      </c>
      <c r="J7169" s="46">
        <v>675431</v>
      </c>
      <c r="K7169" s="2" t="s">
        <v>34</v>
      </c>
      <c r="L7169" s="52" t="str">
        <f t="shared" si="780"/>
        <v>20221031VND</v>
      </c>
      <c r="M7169">
        <f>VLOOKUP(L7169,Mapping!$H$1:$K$25,4,0)</f>
        <v>1</v>
      </c>
      <c r="N7169">
        <f t="shared" si="781"/>
        <v>5.9515900000000005E-4</v>
      </c>
      <c r="O7169">
        <f t="shared" si="782"/>
        <v>6.7543099999999999E-4</v>
      </c>
      <c r="P7169">
        <f t="shared" si="783"/>
        <v>2.0533102400000003E-2</v>
      </c>
      <c r="Q7169" t="str">
        <f>VLOOKUP(VLOOKUP(C7169,Mapping!$A$1:$C$17,3,0),Mapping!$E$1:$F$6,2,0)</f>
        <v>Vùng 02</v>
      </c>
    </row>
    <row r="7170" spans="1:17" x14ac:dyDescent="0.3">
      <c r="A7170" s="33">
        <v>44865</v>
      </c>
      <c r="B7170">
        <v>3106</v>
      </c>
      <c r="C7170">
        <v>41</v>
      </c>
      <c r="D7170" s="38" t="s">
        <v>77</v>
      </c>
      <c r="E7170" s="2" t="s">
        <v>41</v>
      </c>
      <c r="F7170">
        <v>269780</v>
      </c>
      <c r="G7170" s="44">
        <f t="shared" ref="G7170:G7233" si="784">DATE(YEAR(A7170),1,1)</f>
        <v>44562</v>
      </c>
      <c r="H7170" s="50">
        <f t="shared" ref="H7170:H7233" si="785">DATEDIF(G7170,A7170,"D")+1</f>
        <v>304</v>
      </c>
      <c r="I7170" s="50">
        <f t="shared" si="779"/>
        <v>38073780.799999997</v>
      </c>
      <c r="J7170" s="46">
        <v>1252427</v>
      </c>
      <c r="K7170" s="2" t="s">
        <v>34</v>
      </c>
      <c r="L7170" s="52" t="str">
        <f t="shared" si="780"/>
        <v>20221031VND</v>
      </c>
      <c r="M7170">
        <f>VLOOKUP(L7170,Mapping!$H$1:$K$25,4,0)</f>
        <v>1</v>
      </c>
      <c r="N7170">
        <f t="shared" si="781"/>
        <v>2.6978000000000001E-4</v>
      </c>
      <c r="O7170">
        <f t="shared" si="782"/>
        <v>1.252427E-3</v>
      </c>
      <c r="P7170">
        <f t="shared" si="783"/>
        <v>3.8073780799999998E-2</v>
      </c>
      <c r="Q7170" t="str">
        <f>VLOOKUP(VLOOKUP(C7170,Mapping!$A$1:$C$17,3,0),Mapping!$E$1:$F$6,2,0)</f>
        <v>Vùng 05</v>
      </c>
    </row>
    <row r="7171" spans="1:17" x14ac:dyDescent="0.3">
      <c r="A7171" s="33">
        <v>44865</v>
      </c>
      <c r="B7171">
        <v>3106</v>
      </c>
      <c r="C7171">
        <v>11</v>
      </c>
      <c r="D7171" s="38" t="s">
        <v>77</v>
      </c>
      <c r="E7171" s="2" t="s">
        <v>41</v>
      </c>
      <c r="F7171">
        <v>884922</v>
      </c>
      <c r="G7171" s="44">
        <f t="shared" si="784"/>
        <v>44562</v>
      </c>
      <c r="H7171" s="50">
        <f t="shared" si="785"/>
        <v>304</v>
      </c>
      <c r="I7171" s="50">
        <f t="shared" ref="I7171:I7234" si="786">H7171*(J7171/10)*M7171</f>
        <v>54217913.600000001</v>
      </c>
      <c r="J7171" s="46">
        <v>1783484</v>
      </c>
      <c r="K7171" s="2" t="s">
        <v>34</v>
      </c>
      <c r="L7171" s="52" t="str">
        <f t="shared" ref="L7171:L7234" si="787">CONCATENATE(TEXT(A7171,"YYYYMMDD"),K7171)</f>
        <v>20221031VND</v>
      </c>
      <c r="M7171">
        <f>VLOOKUP(L7171,Mapping!$H$1:$K$25,4,0)</f>
        <v>1</v>
      </c>
      <c r="N7171">
        <f t="shared" ref="N7171:N7234" si="788">F7171*M7171/10^9</f>
        <v>8.8492200000000001E-4</v>
      </c>
      <c r="O7171">
        <f t="shared" ref="O7171:O7234" si="789">J7171*M7171/10^9</f>
        <v>1.7834839999999999E-3</v>
      </c>
      <c r="P7171">
        <f t="shared" ref="P7171:P7234" si="790">I7171/10^9</f>
        <v>5.4217913600000001E-2</v>
      </c>
      <c r="Q7171" t="str">
        <f>VLOOKUP(VLOOKUP(C7171,Mapping!$A$1:$C$17,3,0),Mapping!$E$1:$F$6,2,0)</f>
        <v>Vùng 01</v>
      </c>
    </row>
    <row r="7172" spans="1:17" x14ac:dyDescent="0.3">
      <c r="A7172" s="33">
        <v>44865</v>
      </c>
      <c r="B7172">
        <v>3108</v>
      </c>
      <c r="C7172">
        <v>25</v>
      </c>
      <c r="D7172" s="38" t="s">
        <v>77</v>
      </c>
      <c r="E7172" s="2" t="s">
        <v>41</v>
      </c>
      <c r="F7172">
        <v>680464</v>
      </c>
      <c r="G7172" s="44">
        <f t="shared" si="784"/>
        <v>44562</v>
      </c>
      <c r="H7172" s="50">
        <f t="shared" si="785"/>
        <v>304</v>
      </c>
      <c r="I7172" s="50">
        <f t="shared" si="786"/>
        <v>21764241.599999998</v>
      </c>
      <c r="J7172" s="46">
        <v>715929</v>
      </c>
      <c r="K7172" s="2" t="s">
        <v>34</v>
      </c>
      <c r="L7172" s="52" t="str">
        <f t="shared" si="787"/>
        <v>20221031VND</v>
      </c>
      <c r="M7172">
        <f>VLOOKUP(L7172,Mapping!$H$1:$K$25,4,0)</f>
        <v>1</v>
      </c>
      <c r="N7172">
        <f t="shared" si="788"/>
        <v>6.8046399999999998E-4</v>
      </c>
      <c r="O7172">
        <f t="shared" si="789"/>
        <v>7.1592900000000002E-4</v>
      </c>
      <c r="P7172">
        <f t="shared" si="790"/>
        <v>2.1764241599999998E-2</v>
      </c>
      <c r="Q7172" t="str">
        <f>VLOOKUP(VLOOKUP(C7172,Mapping!$A$1:$C$17,3,0),Mapping!$E$1:$F$6,2,0)</f>
        <v>Vùng 01</v>
      </c>
    </row>
    <row r="7173" spans="1:17" x14ac:dyDescent="0.3">
      <c r="A7173" s="33">
        <v>44865</v>
      </c>
      <c r="B7173">
        <v>3108</v>
      </c>
      <c r="C7173">
        <v>25</v>
      </c>
      <c r="D7173" s="38" t="s">
        <v>77</v>
      </c>
      <c r="E7173" s="2" t="s">
        <v>41</v>
      </c>
      <c r="F7173">
        <v>7847810</v>
      </c>
      <c r="G7173" s="44">
        <f t="shared" si="784"/>
        <v>44562</v>
      </c>
      <c r="H7173" s="50">
        <f t="shared" si="785"/>
        <v>304</v>
      </c>
      <c r="I7173" s="50">
        <f t="shared" si="786"/>
        <v>260401140.79999998</v>
      </c>
      <c r="J7173" s="46">
        <v>8565827</v>
      </c>
      <c r="K7173" s="2" t="s">
        <v>34</v>
      </c>
      <c r="L7173" s="52" t="str">
        <f t="shared" si="787"/>
        <v>20221031VND</v>
      </c>
      <c r="M7173">
        <f>VLOOKUP(L7173,Mapping!$H$1:$K$25,4,0)</f>
        <v>1</v>
      </c>
      <c r="N7173">
        <f t="shared" si="788"/>
        <v>7.8478100000000002E-3</v>
      </c>
      <c r="O7173">
        <f t="shared" si="789"/>
        <v>8.5658269999999998E-3</v>
      </c>
      <c r="P7173">
        <f t="shared" si="790"/>
        <v>0.26040114079999999</v>
      </c>
      <c r="Q7173" t="str">
        <f>VLOOKUP(VLOOKUP(C7173,Mapping!$A$1:$C$17,3,0),Mapping!$E$1:$F$6,2,0)</f>
        <v>Vùng 01</v>
      </c>
    </row>
    <row r="7174" spans="1:17" x14ac:dyDescent="0.3">
      <c r="A7174" s="33">
        <v>44865</v>
      </c>
      <c r="B7174">
        <v>3108</v>
      </c>
      <c r="C7174">
        <v>25</v>
      </c>
      <c r="D7174" s="38" t="s">
        <v>77</v>
      </c>
      <c r="E7174" s="2" t="s">
        <v>41</v>
      </c>
      <c r="F7174">
        <v>1515087</v>
      </c>
      <c r="G7174" s="44">
        <f t="shared" si="784"/>
        <v>44562</v>
      </c>
      <c r="H7174" s="50">
        <f t="shared" si="785"/>
        <v>304</v>
      </c>
      <c r="I7174" s="50">
        <f t="shared" si="786"/>
        <v>388942256793.59998</v>
      </c>
      <c r="J7174" s="46">
        <v>546012</v>
      </c>
      <c r="K7174" s="2" t="s">
        <v>35</v>
      </c>
      <c r="L7174" s="52" t="str">
        <f t="shared" si="787"/>
        <v>20221031USD</v>
      </c>
      <c r="M7174">
        <f>VLOOKUP(L7174,Mapping!$H$1:$K$25,4,0)</f>
        <v>23432</v>
      </c>
      <c r="N7174">
        <f t="shared" si="788"/>
        <v>35.501518584000003</v>
      </c>
      <c r="O7174">
        <f t="shared" si="789"/>
        <v>12.794153184000001</v>
      </c>
      <c r="P7174">
        <f t="shared" si="790"/>
        <v>388.9422567936</v>
      </c>
      <c r="Q7174" t="str">
        <f>VLOOKUP(VLOOKUP(C7174,Mapping!$A$1:$C$17,3,0),Mapping!$E$1:$F$6,2,0)</f>
        <v>Vùng 01</v>
      </c>
    </row>
    <row r="7175" spans="1:17" x14ac:dyDescent="0.3">
      <c r="A7175" s="33">
        <v>44865</v>
      </c>
      <c r="B7175">
        <v>3113</v>
      </c>
      <c r="C7175">
        <v>20</v>
      </c>
      <c r="D7175" s="38" t="s">
        <v>77</v>
      </c>
      <c r="E7175" s="2" t="s">
        <v>41</v>
      </c>
      <c r="F7175">
        <v>1797110</v>
      </c>
      <c r="G7175" s="44">
        <f t="shared" si="784"/>
        <v>44562</v>
      </c>
      <c r="H7175" s="50">
        <f t="shared" si="785"/>
        <v>304</v>
      </c>
      <c r="I7175" s="50">
        <f t="shared" si="786"/>
        <v>35666344</v>
      </c>
      <c r="J7175" s="46">
        <v>1173235</v>
      </c>
      <c r="K7175" s="2" t="s">
        <v>34</v>
      </c>
      <c r="L7175" s="52" t="str">
        <f t="shared" si="787"/>
        <v>20221031VND</v>
      </c>
      <c r="M7175">
        <f>VLOOKUP(L7175,Mapping!$H$1:$K$25,4,0)</f>
        <v>1</v>
      </c>
      <c r="N7175">
        <f t="shared" si="788"/>
        <v>1.79711E-3</v>
      </c>
      <c r="O7175">
        <f t="shared" si="789"/>
        <v>1.1732349999999999E-3</v>
      </c>
      <c r="P7175">
        <f t="shared" si="790"/>
        <v>3.5666344000000003E-2</v>
      </c>
      <c r="Q7175" t="str">
        <f>VLOOKUP(VLOOKUP(C7175,Mapping!$A$1:$C$17,3,0),Mapping!$E$1:$F$6,2,0)</f>
        <v>Vùng 02</v>
      </c>
    </row>
    <row r="7176" spans="1:17" x14ac:dyDescent="0.3">
      <c r="A7176" s="33">
        <v>44865</v>
      </c>
      <c r="B7176">
        <v>3115</v>
      </c>
      <c r="C7176">
        <v>34</v>
      </c>
      <c r="D7176" s="38" t="s">
        <v>77</v>
      </c>
      <c r="E7176" s="2" t="s">
        <v>41</v>
      </c>
      <c r="F7176">
        <v>335189</v>
      </c>
      <c r="G7176" s="44">
        <f t="shared" si="784"/>
        <v>44562</v>
      </c>
      <c r="H7176" s="50">
        <f t="shared" si="785"/>
        <v>304</v>
      </c>
      <c r="I7176" s="50">
        <f t="shared" si="786"/>
        <v>22508342.400000002</v>
      </c>
      <c r="J7176" s="46">
        <v>740406</v>
      </c>
      <c r="K7176" s="2" t="s">
        <v>34</v>
      </c>
      <c r="L7176" s="52" t="str">
        <f t="shared" si="787"/>
        <v>20221031VND</v>
      </c>
      <c r="M7176">
        <f>VLOOKUP(L7176,Mapping!$H$1:$K$25,4,0)</f>
        <v>1</v>
      </c>
      <c r="N7176">
        <f t="shared" si="788"/>
        <v>3.3518900000000001E-4</v>
      </c>
      <c r="O7176">
        <f t="shared" si="789"/>
        <v>7.4040599999999999E-4</v>
      </c>
      <c r="P7176">
        <f t="shared" si="790"/>
        <v>2.2508342400000002E-2</v>
      </c>
      <c r="Q7176" t="str">
        <f>VLOOKUP(VLOOKUP(C7176,Mapping!$A$1:$C$17,3,0),Mapping!$E$1:$F$6,2,0)</f>
        <v>Vùng 02</v>
      </c>
    </row>
    <row r="7177" spans="1:17" x14ac:dyDescent="0.3">
      <c r="A7177" s="33">
        <v>44865</v>
      </c>
      <c r="B7177">
        <v>3116</v>
      </c>
      <c r="C7177">
        <v>48</v>
      </c>
      <c r="D7177" s="38" t="s">
        <v>77</v>
      </c>
      <c r="E7177" s="2" t="s">
        <v>41</v>
      </c>
      <c r="F7177">
        <v>1636760</v>
      </c>
      <c r="G7177" s="44">
        <f t="shared" si="784"/>
        <v>44562</v>
      </c>
      <c r="H7177" s="50">
        <f t="shared" si="785"/>
        <v>304</v>
      </c>
      <c r="I7177" s="50">
        <f t="shared" si="786"/>
        <v>51282976</v>
      </c>
      <c r="J7177" s="46">
        <v>1686940</v>
      </c>
      <c r="K7177" s="2" t="s">
        <v>34</v>
      </c>
      <c r="L7177" s="52" t="str">
        <f t="shared" si="787"/>
        <v>20221031VND</v>
      </c>
      <c r="M7177">
        <f>VLOOKUP(L7177,Mapping!$H$1:$K$25,4,0)</f>
        <v>1</v>
      </c>
      <c r="N7177">
        <f t="shared" si="788"/>
        <v>1.6367599999999999E-3</v>
      </c>
      <c r="O7177">
        <f t="shared" si="789"/>
        <v>1.6869400000000001E-3</v>
      </c>
      <c r="P7177">
        <f t="shared" si="790"/>
        <v>5.1282976000000001E-2</v>
      </c>
      <c r="Q7177" t="str">
        <f>VLOOKUP(VLOOKUP(C7177,Mapping!$A$1:$C$17,3,0),Mapping!$E$1:$F$6,2,0)</f>
        <v>Vùng 01</v>
      </c>
    </row>
    <row r="7178" spans="1:17" x14ac:dyDescent="0.3">
      <c r="A7178" s="33">
        <v>44865</v>
      </c>
      <c r="B7178">
        <v>3117</v>
      </c>
      <c r="C7178">
        <v>23</v>
      </c>
      <c r="D7178" s="38" t="s">
        <v>77</v>
      </c>
      <c r="E7178" s="2" t="s">
        <v>41</v>
      </c>
      <c r="F7178">
        <v>1141428</v>
      </c>
      <c r="G7178" s="44">
        <f t="shared" si="784"/>
        <v>44562</v>
      </c>
      <c r="H7178" s="50">
        <f t="shared" si="785"/>
        <v>304</v>
      </c>
      <c r="I7178" s="50">
        <f t="shared" si="786"/>
        <v>40384150.399999999</v>
      </c>
      <c r="J7178" s="46">
        <v>1328426</v>
      </c>
      <c r="K7178" s="2" t="s">
        <v>34</v>
      </c>
      <c r="L7178" s="52" t="str">
        <f t="shared" si="787"/>
        <v>20221031VND</v>
      </c>
      <c r="M7178">
        <f>VLOOKUP(L7178,Mapping!$H$1:$K$25,4,0)</f>
        <v>1</v>
      </c>
      <c r="N7178">
        <f t="shared" si="788"/>
        <v>1.1414280000000001E-3</v>
      </c>
      <c r="O7178">
        <f t="shared" si="789"/>
        <v>1.328426E-3</v>
      </c>
      <c r="P7178">
        <f t="shared" si="790"/>
        <v>4.0384150399999999E-2</v>
      </c>
      <c r="Q7178" t="str">
        <f>VLOOKUP(VLOOKUP(C7178,Mapping!$A$1:$C$17,3,0),Mapping!$E$1:$F$6,2,0)</f>
        <v>Vùng 02</v>
      </c>
    </row>
    <row r="7179" spans="1:17" x14ac:dyDescent="0.3">
      <c r="A7179" s="33">
        <v>44865</v>
      </c>
      <c r="B7179">
        <v>3117</v>
      </c>
      <c r="C7179">
        <v>26</v>
      </c>
      <c r="D7179" s="38" t="s">
        <v>77</v>
      </c>
      <c r="E7179" s="2" t="s">
        <v>41</v>
      </c>
      <c r="F7179">
        <v>321842</v>
      </c>
      <c r="G7179" s="44">
        <f t="shared" si="784"/>
        <v>44562</v>
      </c>
      <c r="H7179" s="50">
        <f t="shared" si="785"/>
        <v>304</v>
      </c>
      <c r="I7179" s="50">
        <f t="shared" si="786"/>
        <v>19109987.199999999</v>
      </c>
      <c r="J7179" s="46">
        <v>628618</v>
      </c>
      <c r="K7179" s="2" t="s">
        <v>34</v>
      </c>
      <c r="L7179" s="52" t="str">
        <f t="shared" si="787"/>
        <v>20221031VND</v>
      </c>
      <c r="M7179">
        <f>VLOOKUP(L7179,Mapping!$H$1:$K$25,4,0)</f>
        <v>1</v>
      </c>
      <c r="N7179">
        <f t="shared" si="788"/>
        <v>3.2184200000000003E-4</v>
      </c>
      <c r="O7179">
        <f t="shared" si="789"/>
        <v>6.2861799999999995E-4</v>
      </c>
      <c r="P7179">
        <f t="shared" si="790"/>
        <v>1.9109987199999998E-2</v>
      </c>
      <c r="Q7179" t="str">
        <f>VLOOKUP(VLOOKUP(C7179,Mapping!$A$1:$C$17,3,0),Mapping!$E$1:$F$6,2,0)</f>
        <v>Vùng 04</v>
      </c>
    </row>
    <row r="7180" spans="1:17" x14ac:dyDescent="0.3">
      <c r="A7180" s="33">
        <v>44865</v>
      </c>
      <c r="B7180">
        <v>3118</v>
      </c>
      <c r="C7180">
        <v>41</v>
      </c>
      <c r="D7180" s="38" t="s">
        <v>77</v>
      </c>
      <c r="E7180" s="2" t="s">
        <v>41</v>
      </c>
      <c r="F7180">
        <v>1567384</v>
      </c>
      <c r="G7180" s="44">
        <f t="shared" si="784"/>
        <v>44562</v>
      </c>
      <c r="H7180" s="50">
        <f t="shared" si="785"/>
        <v>304</v>
      </c>
      <c r="I7180" s="50">
        <f t="shared" si="786"/>
        <v>7175038.3999999994</v>
      </c>
      <c r="J7180" s="46">
        <v>236021</v>
      </c>
      <c r="K7180" s="2" t="s">
        <v>34</v>
      </c>
      <c r="L7180" s="52" t="str">
        <f t="shared" si="787"/>
        <v>20221031VND</v>
      </c>
      <c r="M7180">
        <f>VLOOKUP(L7180,Mapping!$H$1:$K$25,4,0)</f>
        <v>1</v>
      </c>
      <c r="N7180">
        <f t="shared" si="788"/>
        <v>1.567384E-3</v>
      </c>
      <c r="O7180">
        <f t="shared" si="789"/>
        <v>2.36021E-4</v>
      </c>
      <c r="P7180">
        <f t="shared" si="790"/>
        <v>7.1750383999999992E-3</v>
      </c>
      <c r="Q7180" t="str">
        <f>VLOOKUP(VLOOKUP(C7180,Mapping!$A$1:$C$17,3,0),Mapping!$E$1:$F$6,2,0)</f>
        <v>Vùng 05</v>
      </c>
    </row>
    <row r="7181" spans="1:17" x14ac:dyDescent="0.3">
      <c r="A7181" s="33">
        <v>44865</v>
      </c>
      <c r="B7181">
        <v>3120</v>
      </c>
      <c r="C7181">
        <v>48</v>
      </c>
      <c r="D7181" s="38" t="s">
        <v>77</v>
      </c>
      <c r="E7181" s="2" t="s">
        <v>43</v>
      </c>
      <c r="F7181">
        <v>1801734</v>
      </c>
      <c r="G7181" s="44">
        <f t="shared" si="784"/>
        <v>44562</v>
      </c>
      <c r="H7181" s="50">
        <f t="shared" si="785"/>
        <v>304</v>
      </c>
      <c r="I7181" s="50">
        <f t="shared" si="786"/>
        <v>40946368</v>
      </c>
      <c r="J7181" s="46">
        <v>1346920</v>
      </c>
      <c r="K7181" s="2" t="s">
        <v>34</v>
      </c>
      <c r="L7181" s="52" t="str">
        <f t="shared" si="787"/>
        <v>20221031VND</v>
      </c>
      <c r="M7181">
        <f>VLOOKUP(L7181,Mapping!$H$1:$K$25,4,0)</f>
        <v>1</v>
      </c>
      <c r="N7181">
        <f t="shared" si="788"/>
        <v>1.8017339999999999E-3</v>
      </c>
      <c r="O7181">
        <f t="shared" si="789"/>
        <v>1.3469199999999999E-3</v>
      </c>
      <c r="P7181">
        <f t="shared" si="790"/>
        <v>4.0946367999999997E-2</v>
      </c>
      <c r="Q7181" t="str">
        <f>VLOOKUP(VLOOKUP(C7181,Mapping!$A$1:$C$17,3,0),Mapping!$E$1:$F$6,2,0)</f>
        <v>Vùng 01</v>
      </c>
    </row>
    <row r="7182" spans="1:17" x14ac:dyDescent="0.3">
      <c r="A7182" s="33">
        <v>44865</v>
      </c>
      <c r="B7182">
        <v>3120</v>
      </c>
      <c r="C7182">
        <v>48</v>
      </c>
      <c r="D7182" s="38" t="s">
        <v>77</v>
      </c>
      <c r="E7182" s="2" t="s">
        <v>43</v>
      </c>
      <c r="F7182">
        <v>7235740</v>
      </c>
      <c r="G7182" s="44">
        <f t="shared" si="784"/>
        <v>44562</v>
      </c>
      <c r="H7182" s="50">
        <f t="shared" si="785"/>
        <v>304</v>
      </c>
      <c r="I7182" s="50">
        <f t="shared" si="786"/>
        <v>214780286.40000001</v>
      </c>
      <c r="J7182" s="46">
        <v>7065141</v>
      </c>
      <c r="K7182" s="2" t="s">
        <v>34</v>
      </c>
      <c r="L7182" s="52" t="str">
        <f t="shared" si="787"/>
        <v>20221031VND</v>
      </c>
      <c r="M7182">
        <f>VLOOKUP(L7182,Mapping!$H$1:$K$25,4,0)</f>
        <v>1</v>
      </c>
      <c r="N7182">
        <f t="shared" si="788"/>
        <v>7.2357400000000001E-3</v>
      </c>
      <c r="O7182">
        <f t="shared" si="789"/>
        <v>7.0651409999999996E-3</v>
      </c>
      <c r="P7182">
        <f t="shared" si="790"/>
        <v>0.21478028639999999</v>
      </c>
      <c r="Q7182" t="str">
        <f>VLOOKUP(VLOOKUP(C7182,Mapping!$A$1:$C$17,3,0),Mapping!$E$1:$F$6,2,0)</f>
        <v>Vùng 01</v>
      </c>
    </row>
    <row r="7183" spans="1:17" x14ac:dyDescent="0.3">
      <c r="A7183" s="33">
        <v>44865</v>
      </c>
      <c r="B7183">
        <v>3120</v>
      </c>
      <c r="C7183">
        <v>48</v>
      </c>
      <c r="D7183" s="38" t="s">
        <v>77</v>
      </c>
      <c r="E7183" s="2" t="s">
        <v>43</v>
      </c>
      <c r="F7183">
        <v>7366105</v>
      </c>
      <c r="G7183" s="44">
        <f t="shared" si="784"/>
        <v>44562</v>
      </c>
      <c r="H7183" s="50">
        <f t="shared" si="785"/>
        <v>304</v>
      </c>
      <c r="I7183" s="50">
        <f t="shared" si="786"/>
        <v>263721368</v>
      </c>
      <c r="J7183" s="46">
        <v>8675045</v>
      </c>
      <c r="K7183" s="2" t="s">
        <v>34</v>
      </c>
      <c r="L7183" s="52" t="str">
        <f t="shared" si="787"/>
        <v>20221031VND</v>
      </c>
      <c r="M7183">
        <f>VLOOKUP(L7183,Mapping!$H$1:$K$25,4,0)</f>
        <v>1</v>
      </c>
      <c r="N7183">
        <f t="shared" si="788"/>
        <v>7.3661050000000004E-3</v>
      </c>
      <c r="O7183">
        <f t="shared" si="789"/>
        <v>8.6750449999999993E-3</v>
      </c>
      <c r="P7183">
        <f t="shared" si="790"/>
        <v>0.26372136800000001</v>
      </c>
      <c r="Q7183" t="str">
        <f>VLOOKUP(VLOOKUP(C7183,Mapping!$A$1:$C$17,3,0),Mapping!$E$1:$F$6,2,0)</f>
        <v>Vùng 01</v>
      </c>
    </row>
    <row r="7184" spans="1:17" x14ac:dyDescent="0.3">
      <c r="A7184" s="33">
        <v>44865</v>
      </c>
      <c r="B7184">
        <v>3120</v>
      </c>
      <c r="C7184">
        <v>48</v>
      </c>
      <c r="D7184" s="38" t="s">
        <v>77</v>
      </c>
      <c r="E7184" s="2" t="s">
        <v>41</v>
      </c>
      <c r="F7184">
        <v>761351</v>
      </c>
      <c r="G7184" s="44">
        <f t="shared" si="784"/>
        <v>44562</v>
      </c>
      <c r="H7184" s="50">
        <f t="shared" si="785"/>
        <v>304</v>
      </c>
      <c r="I7184" s="50">
        <f t="shared" si="786"/>
        <v>1295042543872</v>
      </c>
      <c r="J7184" s="46">
        <v>1867360</v>
      </c>
      <c r="K7184" s="2" t="s">
        <v>36</v>
      </c>
      <c r="L7184" s="52" t="str">
        <f t="shared" si="787"/>
        <v>20221031EUR</v>
      </c>
      <c r="M7184">
        <f>VLOOKUP(L7184,Mapping!$H$1:$K$25,4,0)</f>
        <v>22813</v>
      </c>
      <c r="N7184">
        <f t="shared" si="788"/>
        <v>17.368700362999999</v>
      </c>
      <c r="O7184">
        <f t="shared" si="789"/>
        <v>42.600083679999997</v>
      </c>
      <c r="P7184">
        <f t="shared" si="790"/>
        <v>1295.0425438719999</v>
      </c>
      <c r="Q7184" t="str">
        <f>VLOOKUP(VLOOKUP(C7184,Mapping!$A$1:$C$17,3,0),Mapping!$E$1:$F$6,2,0)</f>
        <v>Vùng 01</v>
      </c>
    </row>
    <row r="7185" spans="1:17" x14ac:dyDescent="0.3">
      <c r="A7185" s="33">
        <v>44865</v>
      </c>
      <c r="B7185">
        <v>3120</v>
      </c>
      <c r="C7185">
        <v>48</v>
      </c>
      <c r="D7185" s="38" t="s">
        <v>77</v>
      </c>
      <c r="E7185" s="2" t="s">
        <v>41</v>
      </c>
      <c r="F7185">
        <v>6363269</v>
      </c>
      <c r="G7185" s="44">
        <f t="shared" si="784"/>
        <v>44562</v>
      </c>
      <c r="H7185" s="50">
        <f t="shared" si="785"/>
        <v>304</v>
      </c>
      <c r="I7185" s="50">
        <f t="shared" si="786"/>
        <v>231178715.20000002</v>
      </c>
      <c r="J7185" s="46">
        <v>7604563</v>
      </c>
      <c r="K7185" s="2" t="s">
        <v>34</v>
      </c>
      <c r="L7185" s="52" t="str">
        <f t="shared" si="787"/>
        <v>20221031VND</v>
      </c>
      <c r="M7185">
        <f>VLOOKUP(L7185,Mapping!$H$1:$K$25,4,0)</f>
        <v>1</v>
      </c>
      <c r="N7185">
        <f t="shared" si="788"/>
        <v>6.3632690000000004E-3</v>
      </c>
      <c r="O7185">
        <f t="shared" si="789"/>
        <v>7.6045629999999999E-3</v>
      </c>
      <c r="P7185">
        <f t="shared" si="790"/>
        <v>0.23117871520000002</v>
      </c>
      <c r="Q7185" t="str">
        <f>VLOOKUP(VLOOKUP(C7185,Mapping!$A$1:$C$17,3,0),Mapping!$E$1:$F$6,2,0)</f>
        <v>Vùng 01</v>
      </c>
    </row>
    <row r="7186" spans="1:17" x14ac:dyDescent="0.3">
      <c r="A7186" s="33">
        <v>44865</v>
      </c>
      <c r="B7186">
        <v>3120</v>
      </c>
      <c r="C7186">
        <v>48</v>
      </c>
      <c r="D7186" s="38" t="s">
        <v>77</v>
      </c>
      <c r="E7186" s="2" t="s">
        <v>41</v>
      </c>
      <c r="F7186">
        <v>1209984</v>
      </c>
      <c r="G7186" s="44">
        <f t="shared" si="784"/>
        <v>44562</v>
      </c>
      <c r="H7186" s="50">
        <f t="shared" si="785"/>
        <v>304</v>
      </c>
      <c r="I7186" s="50">
        <f t="shared" si="786"/>
        <v>477064947481.60004</v>
      </c>
      <c r="J7186" s="46">
        <v>669722</v>
      </c>
      <c r="K7186" s="2" t="s">
        <v>35</v>
      </c>
      <c r="L7186" s="52" t="str">
        <f t="shared" si="787"/>
        <v>20221031USD</v>
      </c>
      <c r="M7186">
        <f>VLOOKUP(L7186,Mapping!$H$1:$K$25,4,0)</f>
        <v>23432</v>
      </c>
      <c r="N7186">
        <f t="shared" si="788"/>
        <v>28.352345088</v>
      </c>
      <c r="O7186">
        <f t="shared" si="789"/>
        <v>15.692925904000001</v>
      </c>
      <c r="P7186">
        <f t="shared" si="790"/>
        <v>477.06494748160003</v>
      </c>
      <c r="Q7186" t="str">
        <f>VLOOKUP(VLOOKUP(C7186,Mapping!$A$1:$C$17,3,0),Mapping!$E$1:$F$6,2,0)</f>
        <v>Vùng 01</v>
      </c>
    </row>
    <row r="7187" spans="1:17" x14ac:dyDescent="0.3">
      <c r="A7187" s="33">
        <v>44865</v>
      </c>
      <c r="B7187">
        <v>3121</v>
      </c>
      <c r="C7187">
        <v>40</v>
      </c>
      <c r="D7187" s="38" t="s">
        <v>77</v>
      </c>
      <c r="E7187" s="2" t="s">
        <v>41</v>
      </c>
      <c r="F7187">
        <v>883290</v>
      </c>
      <c r="G7187" s="44">
        <f t="shared" si="784"/>
        <v>44562</v>
      </c>
      <c r="H7187" s="50">
        <f t="shared" si="785"/>
        <v>304</v>
      </c>
      <c r="I7187" s="50">
        <f t="shared" si="786"/>
        <v>47029864</v>
      </c>
      <c r="J7187" s="46">
        <v>1547035</v>
      </c>
      <c r="K7187" s="2" t="s">
        <v>34</v>
      </c>
      <c r="L7187" s="52" t="str">
        <f t="shared" si="787"/>
        <v>20221031VND</v>
      </c>
      <c r="M7187">
        <f>VLOOKUP(L7187,Mapping!$H$1:$K$25,4,0)</f>
        <v>1</v>
      </c>
      <c r="N7187">
        <f t="shared" si="788"/>
        <v>8.8329000000000001E-4</v>
      </c>
      <c r="O7187">
        <f t="shared" si="789"/>
        <v>1.547035E-3</v>
      </c>
      <c r="P7187">
        <f t="shared" si="790"/>
        <v>4.7029863999999998E-2</v>
      </c>
      <c r="Q7187" t="str">
        <f>VLOOKUP(VLOOKUP(C7187,Mapping!$A$1:$C$17,3,0),Mapping!$E$1:$F$6,2,0)</f>
        <v>Vùng 01</v>
      </c>
    </row>
    <row r="7188" spans="1:17" x14ac:dyDescent="0.3">
      <c r="A7188" s="33">
        <v>44865</v>
      </c>
      <c r="B7188">
        <v>3121</v>
      </c>
      <c r="C7188">
        <v>34</v>
      </c>
      <c r="D7188" s="38" t="s">
        <v>77</v>
      </c>
      <c r="E7188" s="2" t="s">
        <v>41</v>
      </c>
      <c r="F7188">
        <v>624726</v>
      </c>
      <c r="G7188" s="44">
        <f t="shared" si="784"/>
        <v>44562</v>
      </c>
      <c r="H7188" s="50">
        <f t="shared" si="785"/>
        <v>304</v>
      </c>
      <c r="I7188" s="50">
        <f t="shared" si="786"/>
        <v>32356513.599999998</v>
      </c>
      <c r="J7188" s="46">
        <v>1064359</v>
      </c>
      <c r="K7188" s="2" t="s">
        <v>34</v>
      </c>
      <c r="L7188" s="52" t="str">
        <f t="shared" si="787"/>
        <v>20221031VND</v>
      </c>
      <c r="M7188">
        <f>VLOOKUP(L7188,Mapping!$H$1:$K$25,4,0)</f>
        <v>1</v>
      </c>
      <c r="N7188">
        <f t="shared" si="788"/>
        <v>6.2472600000000004E-4</v>
      </c>
      <c r="O7188">
        <f t="shared" si="789"/>
        <v>1.064359E-3</v>
      </c>
      <c r="P7188">
        <f t="shared" si="790"/>
        <v>3.2356513599999998E-2</v>
      </c>
      <c r="Q7188" t="str">
        <f>VLOOKUP(VLOOKUP(C7188,Mapping!$A$1:$C$17,3,0),Mapping!$E$1:$F$6,2,0)</f>
        <v>Vùng 02</v>
      </c>
    </row>
    <row r="7189" spans="1:17" x14ac:dyDescent="0.3">
      <c r="A7189" s="33">
        <v>44865</v>
      </c>
      <c r="B7189">
        <v>3121</v>
      </c>
      <c r="C7189">
        <v>36</v>
      </c>
      <c r="D7189" s="38" t="s">
        <v>77</v>
      </c>
      <c r="E7189" s="2" t="s">
        <v>41</v>
      </c>
      <c r="F7189">
        <v>723488</v>
      </c>
      <c r="G7189" s="44">
        <f t="shared" si="784"/>
        <v>44562</v>
      </c>
      <c r="H7189" s="50">
        <f t="shared" si="785"/>
        <v>304</v>
      </c>
      <c r="I7189" s="50">
        <f t="shared" si="786"/>
        <v>42482905.600000001</v>
      </c>
      <c r="J7189" s="46">
        <v>1397464</v>
      </c>
      <c r="K7189" s="2" t="s">
        <v>34</v>
      </c>
      <c r="L7189" s="52" t="str">
        <f t="shared" si="787"/>
        <v>20221031VND</v>
      </c>
      <c r="M7189">
        <f>VLOOKUP(L7189,Mapping!$H$1:$K$25,4,0)</f>
        <v>1</v>
      </c>
      <c r="N7189">
        <f t="shared" si="788"/>
        <v>7.23488E-4</v>
      </c>
      <c r="O7189">
        <f t="shared" si="789"/>
        <v>1.397464E-3</v>
      </c>
      <c r="P7189">
        <f t="shared" si="790"/>
        <v>4.2482905600000002E-2</v>
      </c>
      <c r="Q7189" t="str">
        <f>VLOOKUP(VLOOKUP(C7189,Mapping!$A$1:$C$17,3,0),Mapping!$E$1:$F$6,2,0)</f>
        <v>Vùng 05</v>
      </c>
    </row>
    <row r="7190" spans="1:17" x14ac:dyDescent="0.3">
      <c r="A7190" s="33">
        <v>44865</v>
      </c>
      <c r="B7190">
        <v>3128</v>
      </c>
      <c r="C7190">
        <v>20</v>
      </c>
      <c r="D7190" s="38" t="s">
        <v>77</v>
      </c>
      <c r="E7190" s="2" t="s">
        <v>41</v>
      </c>
      <c r="F7190">
        <v>1739142</v>
      </c>
      <c r="G7190" s="44">
        <f t="shared" si="784"/>
        <v>44562</v>
      </c>
      <c r="H7190" s="50">
        <f t="shared" si="785"/>
        <v>304</v>
      </c>
      <c r="I7190" s="50">
        <f t="shared" si="786"/>
        <v>27981832</v>
      </c>
      <c r="J7190" s="46">
        <v>920455</v>
      </c>
      <c r="K7190" s="2" t="s">
        <v>34</v>
      </c>
      <c r="L7190" s="52" t="str">
        <f t="shared" si="787"/>
        <v>20221031VND</v>
      </c>
      <c r="M7190">
        <f>VLOOKUP(L7190,Mapping!$H$1:$K$25,4,0)</f>
        <v>1</v>
      </c>
      <c r="N7190">
        <f t="shared" si="788"/>
        <v>1.7391419999999999E-3</v>
      </c>
      <c r="O7190">
        <f t="shared" si="789"/>
        <v>9.2045500000000004E-4</v>
      </c>
      <c r="P7190">
        <f t="shared" si="790"/>
        <v>2.7981832000000002E-2</v>
      </c>
      <c r="Q7190" t="str">
        <f>VLOOKUP(VLOOKUP(C7190,Mapping!$A$1:$C$17,3,0),Mapping!$E$1:$F$6,2,0)</f>
        <v>Vùng 02</v>
      </c>
    </row>
    <row r="7191" spans="1:17" x14ac:dyDescent="0.3">
      <c r="A7191" s="33">
        <v>44865</v>
      </c>
      <c r="B7191">
        <v>3130</v>
      </c>
      <c r="C7191">
        <v>40</v>
      </c>
      <c r="D7191" s="38" t="s">
        <v>77</v>
      </c>
      <c r="E7191" s="2" t="s">
        <v>41</v>
      </c>
      <c r="F7191">
        <v>923154</v>
      </c>
      <c r="G7191" s="44">
        <f t="shared" si="784"/>
        <v>44562</v>
      </c>
      <c r="H7191" s="50">
        <f t="shared" si="785"/>
        <v>304</v>
      </c>
      <c r="I7191" s="50">
        <f t="shared" si="786"/>
        <v>42723643.199999996</v>
      </c>
      <c r="J7191" s="46">
        <v>1405383</v>
      </c>
      <c r="K7191" s="2" t="s">
        <v>34</v>
      </c>
      <c r="L7191" s="52" t="str">
        <f t="shared" si="787"/>
        <v>20221031VND</v>
      </c>
      <c r="M7191">
        <f>VLOOKUP(L7191,Mapping!$H$1:$K$25,4,0)</f>
        <v>1</v>
      </c>
      <c r="N7191">
        <f t="shared" si="788"/>
        <v>9.2315400000000003E-4</v>
      </c>
      <c r="O7191">
        <f t="shared" si="789"/>
        <v>1.4053830000000001E-3</v>
      </c>
      <c r="P7191">
        <f t="shared" si="790"/>
        <v>4.2723643199999994E-2</v>
      </c>
      <c r="Q7191" t="str">
        <f>VLOOKUP(VLOOKUP(C7191,Mapping!$A$1:$C$17,3,0),Mapping!$E$1:$F$6,2,0)</f>
        <v>Vùng 01</v>
      </c>
    </row>
    <row r="7192" spans="1:17" x14ac:dyDescent="0.3">
      <c r="A7192" s="33">
        <v>44865</v>
      </c>
      <c r="B7192">
        <v>3132</v>
      </c>
      <c r="C7192">
        <v>34</v>
      </c>
      <c r="D7192" s="38" t="s">
        <v>77</v>
      </c>
      <c r="E7192" s="2" t="s">
        <v>41</v>
      </c>
      <c r="F7192">
        <v>694951</v>
      </c>
      <c r="G7192" s="44">
        <f t="shared" si="784"/>
        <v>44562</v>
      </c>
      <c r="H7192" s="50">
        <f t="shared" si="785"/>
        <v>304</v>
      </c>
      <c r="I7192" s="50">
        <f t="shared" si="786"/>
        <v>26056204.800000001</v>
      </c>
      <c r="J7192" s="46">
        <v>857112</v>
      </c>
      <c r="K7192" s="2" t="s">
        <v>34</v>
      </c>
      <c r="L7192" s="52" t="str">
        <f t="shared" si="787"/>
        <v>20221031VND</v>
      </c>
      <c r="M7192">
        <f>VLOOKUP(L7192,Mapping!$H$1:$K$25,4,0)</f>
        <v>1</v>
      </c>
      <c r="N7192">
        <f t="shared" si="788"/>
        <v>6.9495099999999997E-4</v>
      </c>
      <c r="O7192">
        <f t="shared" si="789"/>
        <v>8.5711200000000004E-4</v>
      </c>
      <c r="P7192">
        <f t="shared" si="790"/>
        <v>2.60562048E-2</v>
      </c>
      <c r="Q7192" t="str">
        <f>VLOOKUP(VLOOKUP(C7192,Mapping!$A$1:$C$17,3,0),Mapping!$E$1:$F$6,2,0)</f>
        <v>Vùng 02</v>
      </c>
    </row>
    <row r="7193" spans="1:17" x14ac:dyDescent="0.3">
      <c r="A7193" s="33">
        <v>44865</v>
      </c>
      <c r="B7193">
        <v>3139</v>
      </c>
      <c r="C7193">
        <v>23</v>
      </c>
      <c r="D7193" s="38" t="s">
        <v>77</v>
      </c>
      <c r="E7193" s="2" t="s">
        <v>41</v>
      </c>
      <c r="F7193">
        <v>661148</v>
      </c>
      <c r="G7193" s="44">
        <f t="shared" si="784"/>
        <v>44562</v>
      </c>
      <c r="H7193" s="50">
        <f t="shared" si="785"/>
        <v>304</v>
      </c>
      <c r="I7193" s="50">
        <f t="shared" si="786"/>
        <v>45552697.600000001</v>
      </c>
      <c r="J7193" s="46">
        <v>1498444</v>
      </c>
      <c r="K7193" s="2" t="s">
        <v>34</v>
      </c>
      <c r="L7193" s="52" t="str">
        <f t="shared" si="787"/>
        <v>20221031VND</v>
      </c>
      <c r="M7193">
        <f>VLOOKUP(L7193,Mapping!$H$1:$K$25,4,0)</f>
        <v>1</v>
      </c>
      <c r="N7193">
        <f t="shared" si="788"/>
        <v>6.6114799999999997E-4</v>
      </c>
      <c r="O7193">
        <f t="shared" si="789"/>
        <v>1.498444E-3</v>
      </c>
      <c r="P7193">
        <f t="shared" si="790"/>
        <v>4.5552697600000004E-2</v>
      </c>
      <c r="Q7193" t="str">
        <f>VLOOKUP(VLOOKUP(C7193,Mapping!$A$1:$C$17,3,0),Mapping!$E$1:$F$6,2,0)</f>
        <v>Vùng 02</v>
      </c>
    </row>
    <row r="7194" spans="1:17" x14ac:dyDescent="0.3">
      <c r="A7194" s="33">
        <v>44865</v>
      </c>
      <c r="B7194">
        <v>3140</v>
      </c>
      <c r="C7194">
        <v>41</v>
      </c>
      <c r="D7194" s="38" t="s">
        <v>77</v>
      </c>
      <c r="E7194" s="2" t="s">
        <v>41</v>
      </c>
      <c r="F7194">
        <v>1432077</v>
      </c>
      <c r="G7194" s="44">
        <f t="shared" si="784"/>
        <v>44562</v>
      </c>
      <c r="H7194" s="50">
        <f t="shared" si="785"/>
        <v>304</v>
      </c>
      <c r="I7194" s="50">
        <f t="shared" si="786"/>
        <v>49005560</v>
      </c>
      <c r="J7194" s="46">
        <v>1612025</v>
      </c>
      <c r="K7194" s="2" t="s">
        <v>34</v>
      </c>
      <c r="L7194" s="52" t="str">
        <f t="shared" si="787"/>
        <v>20221031VND</v>
      </c>
      <c r="M7194">
        <f>VLOOKUP(L7194,Mapping!$H$1:$K$25,4,0)</f>
        <v>1</v>
      </c>
      <c r="N7194">
        <f t="shared" si="788"/>
        <v>1.4320769999999999E-3</v>
      </c>
      <c r="O7194">
        <f t="shared" si="789"/>
        <v>1.612025E-3</v>
      </c>
      <c r="P7194">
        <f t="shared" si="790"/>
        <v>4.9005559999999997E-2</v>
      </c>
      <c r="Q7194" t="str">
        <f>VLOOKUP(VLOOKUP(C7194,Mapping!$A$1:$C$17,3,0),Mapping!$E$1:$F$6,2,0)</f>
        <v>Vùng 05</v>
      </c>
    </row>
    <row r="7195" spans="1:17" x14ac:dyDescent="0.3">
      <c r="A7195" s="33">
        <v>44865</v>
      </c>
      <c r="B7195">
        <v>3140</v>
      </c>
      <c r="C7195">
        <v>23</v>
      </c>
      <c r="D7195" s="38" t="s">
        <v>77</v>
      </c>
      <c r="E7195" s="2" t="s">
        <v>41</v>
      </c>
      <c r="F7195">
        <v>1308524</v>
      </c>
      <c r="G7195" s="44">
        <f t="shared" si="784"/>
        <v>44562</v>
      </c>
      <c r="H7195" s="50">
        <f t="shared" si="785"/>
        <v>304</v>
      </c>
      <c r="I7195" s="50">
        <f t="shared" si="786"/>
        <v>1700241.5999999999</v>
      </c>
      <c r="J7195" s="46">
        <v>55929</v>
      </c>
      <c r="K7195" s="2" t="s">
        <v>34</v>
      </c>
      <c r="L7195" s="52" t="str">
        <f t="shared" si="787"/>
        <v>20221031VND</v>
      </c>
      <c r="M7195">
        <f>VLOOKUP(L7195,Mapping!$H$1:$K$25,4,0)</f>
        <v>1</v>
      </c>
      <c r="N7195">
        <f t="shared" si="788"/>
        <v>1.3085239999999999E-3</v>
      </c>
      <c r="O7195">
        <f t="shared" si="789"/>
        <v>5.5928999999999999E-5</v>
      </c>
      <c r="P7195">
        <f t="shared" si="790"/>
        <v>1.7002415999999999E-3</v>
      </c>
      <c r="Q7195" t="str">
        <f>VLOOKUP(VLOOKUP(C7195,Mapping!$A$1:$C$17,3,0),Mapping!$E$1:$F$6,2,0)</f>
        <v>Vùng 02</v>
      </c>
    </row>
    <row r="7196" spans="1:17" x14ac:dyDescent="0.3">
      <c r="A7196" s="33">
        <v>44865</v>
      </c>
      <c r="B7196">
        <v>3140</v>
      </c>
      <c r="C7196">
        <v>23</v>
      </c>
      <c r="D7196" s="38" t="s">
        <v>77</v>
      </c>
      <c r="E7196" s="2" t="s">
        <v>41</v>
      </c>
      <c r="F7196">
        <v>1511473</v>
      </c>
      <c r="G7196" s="44">
        <f t="shared" si="784"/>
        <v>44562</v>
      </c>
      <c r="H7196" s="50">
        <f t="shared" si="785"/>
        <v>304</v>
      </c>
      <c r="I7196" s="50">
        <f t="shared" si="786"/>
        <v>966730349862.3999</v>
      </c>
      <c r="J7196" s="46">
        <v>1357133</v>
      </c>
      <c r="K7196" s="2" t="s">
        <v>35</v>
      </c>
      <c r="L7196" s="52" t="str">
        <f t="shared" si="787"/>
        <v>20221031USD</v>
      </c>
      <c r="M7196">
        <f>VLOOKUP(L7196,Mapping!$H$1:$K$25,4,0)</f>
        <v>23432</v>
      </c>
      <c r="N7196">
        <f t="shared" si="788"/>
        <v>35.416835335999998</v>
      </c>
      <c r="O7196">
        <f t="shared" si="789"/>
        <v>31.800340456000001</v>
      </c>
      <c r="P7196">
        <f t="shared" si="790"/>
        <v>966.73034986239986</v>
      </c>
      <c r="Q7196" t="str">
        <f>VLOOKUP(VLOOKUP(C7196,Mapping!$A$1:$C$17,3,0),Mapping!$E$1:$F$6,2,0)</f>
        <v>Vùng 02</v>
      </c>
    </row>
    <row r="7197" spans="1:17" x14ac:dyDescent="0.3">
      <c r="A7197" s="33">
        <v>44865</v>
      </c>
      <c r="B7197">
        <v>3140</v>
      </c>
      <c r="C7197">
        <v>20</v>
      </c>
      <c r="D7197" s="38" t="s">
        <v>77</v>
      </c>
      <c r="E7197" s="2" t="s">
        <v>41</v>
      </c>
      <c r="F7197">
        <v>217029</v>
      </c>
      <c r="G7197" s="44">
        <f t="shared" si="784"/>
        <v>44562</v>
      </c>
      <c r="H7197" s="50">
        <f t="shared" si="785"/>
        <v>304</v>
      </c>
      <c r="I7197" s="50">
        <f t="shared" si="786"/>
        <v>38527014.399999999</v>
      </c>
      <c r="J7197" s="46">
        <v>1267336</v>
      </c>
      <c r="K7197" s="2" t="s">
        <v>34</v>
      </c>
      <c r="L7197" s="52" t="str">
        <f t="shared" si="787"/>
        <v>20221031VND</v>
      </c>
      <c r="M7197">
        <f>VLOOKUP(L7197,Mapping!$H$1:$K$25,4,0)</f>
        <v>1</v>
      </c>
      <c r="N7197">
        <f t="shared" si="788"/>
        <v>2.1702900000000001E-4</v>
      </c>
      <c r="O7197">
        <f t="shared" si="789"/>
        <v>1.267336E-3</v>
      </c>
      <c r="P7197">
        <f t="shared" si="790"/>
        <v>3.8527014399999997E-2</v>
      </c>
      <c r="Q7197" t="str">
        <f>VLOOKUP(VLOOKUP(C7197,Mapping!$A$1:$C$17,3,0),Mapping!$E$1:$F$6,2,0)</f>
        <v>Vùng 02</v>
      </c>
    </row>
    <row r="7198" spans="1:17" x14ac:dyDescent="0.3">
      <c r="A7198" s="33">
        <v>44865</v>
      </c>
      <c r="B7198">
        <v>3141</v>
      </c>
      <c r="C7198">
        <v>23</v>
      </c>
      <c r="D7198" s="38" t="s">
        <v>77</v>
      </c>
      <c r="E7198" s="2" t="s">
        <v>41</v>
      </c>
      <c r="F7198">
        <v>1392007</v>
      </c>
      <c r="G7198" s="44">
        <f t="shared" si="784"/>
        <v>44562</v>
      </c>
      <c r="H7198" s="50">
        <f t="shared" si="785"/>
        <v>304</v>
      </c>
      <c r="I7198" s="50">
        <f t="shared" si="786"/>
        <v>8878259.1999999993</v>
      </c>
      <c r="J7198" s="46">
        <v>292048</v>
      </c>
      <c r="K7198" s="2" t="s">
        <v>34</v>
      </c>
      <c r="L7198" s="52" t="str">
        <f t="shared" si="787"/>
        <v>20221031VND</v>
      </c>
      <c r="M7198">
        <f>VLOOKUP(L7198,Mapping!$H$1:$K$25,4,0)</f>
        <v>1</v>
      </c>
      <c r="N7198">
        <f t="shared" si="788"/>
        <v>1.392007E-3</v>
      </c>
      <c r="O7198">
        <f t="shared" si="789"/>
        <v>2.9204799999999999E-4</v>
      </c>
      <c r="P7198">
        <f t="shared" si="790"/>
        <v>8.8782591999999987E-3</v>
      </c>
      <c r="Q7198" t="str">
        <f>VLOOKUP(VLOOKUP(C7198,Mapping!$A$1:$C$17,3,0),Mapping!$E$1:$F$6,2,0)</f>
        <v>Vùng 02</v>
      </c>
    </row>
    <row r="7199" spans="1:17" x14ac:dyDescent="0.3">
      <c r="A7199" s="33">
        <v>44865</v>
      </c>
      <c r="B7199">
        <v>3142</v>
      </c>
      <c r="C7199">
        <v>34</v>
      </c>
      <c r="D7199" s="38" t="s">
        <v>77</v>
      </c>
      <c r="E7199" s="2" t="s">
        <v>41</v>
      </c>
      <c r="F7199">
        <v>251902</v>
      </c>
      <c r="G7199" s="44">
        <f t="shared" si="784"/>
        <v>44562</v>
      </c>
      <c r="H7199" s="50">
        <f t="shared" si="785"/>
        <v>304</v>
      </c>
      <c r="I7199" s="50">
        <f t="shared" si="786"/>
        <v>3508464</v>
      </c>
      <c r="J7199" s="46">
        <v>115410</v>
      </c>
      <c r="K7199" s="2" t="s">
        <v>34</v>
      </c>
      <c r="L7199" s="52" t="str">
        <f t="shared" si="787"/>
        <v>20221031VND</v>
      </c>
      <c r="M7199">
        <f>VLOOKUP(L7199,Mapping!$H$1:$K$25,4,0)</f>
        <v>1</v>
      </c>
      <c r="N7199">
        <f t="shared" si="788"/>
        <v>2.5190199999999997E-4</v>
      </c>
      <c r="O7199">
        <f t="shared" si="789"/>
        <v>1.1540999999999999E-4</v>
      </c>
      <c r="P7199">
        <f t="shared" si="790"/>
        <v>3.5084640000000002E-3</v>
      </c>
      <c r="Q7199" t="str">
        <f>VLOOKUP(VLOOKUP(C7199,Mapping!$A$1:$C$17,3,0),Mapping!$E$1:$F$6,2,0)</f>
        <v>Vùng 02</v>
      </c>
    </row>
    <row r="7200" spans="1:17" x14ac:dyDescent="0.3">
      <c r="A7200" s="33">
        <v>44865</v>
      </c>
      <c r="B7200">
        <v>3142</v>
      </c>
      <c r="C7200">
        <v>23</v>
      </c>
      <c r="D7200" s="38" t="s">
        <v>77</v>
      </c>
      <c r="E7200" s="2" t="s">
        <v>41</v>
      </c>
      <c r="F7200">
        <v>1012253</v>
      </c>
      <c r="G7200" s="44">
        <f t="shared" si="784"/>
        <v>44562</v>
      </c>
      <c r="H7200" s="50">
        <f t="shared" si="785"/>
        <v>304</v>
      </c>
      <c r="I7200" s="50">
        <f t="shared" si="786"/>
        <v>9385544</v>
      </c>
      <c r="J7200" s="46">
        <v>308735</v>
      </c>
      <c r="K7200" s="2" t="s">
        <v>34</v>
      </c>
      <c r="L7200" s="52" t="str">
        <f t="shared" si="787"/>
        <v>20221031VND</v>
      </c>
      <c r="M7200">
        <f>VLOOKUP(L7200,Mapping!$H$1:$K$25,4,0)</f>
        <v>1</v>
      </c>
      <c r="N7200">
        <f t="shared" si="788"/>
        <v>1.0122530000000001E-3</v>
      </c>
      <c r="O7200">
        <f t="shared" si="789"/>
        <v>3.0873499999999998E-4</v>
      </c>
      <c r="P7200">
        <f t="shared" si="790"/>
        <v>9.3855439999999991E-3</v>
      </c>
      <c r="Q7200" t="str">
        <f>VLOOKUP(VLOOKUP(C7200,Mapping!$A$1:$C$17,3,0),Mapping!$E$1:$F$6,2,0)</f>
        <v>Vùng 02</v>
      </c>
    </row>
    <row r="7201" spans="1:17" x14ac:dyDescent="0.3">
      <c r="A7201" s="33">
        <v>44865</v>
      </c>
      <c r="B7201">
        <v>3144</v>
      </c>
      <c r="C7201">
        <v>25</v>
      </c>
      <c r="D7201" s="38" t="s">
        <v>77</v>
      </c>
      <c r="E7201" s="2" t="s">
        <v>41</v>
      </c>
      <c r="F7201">
        <v>477216</v>
      </c>
      <c r="G7201" s="44">
        <f t="shared" si="784"/>
        <v>44562</v>
      </c>
      <c r="H7201" s="50">
        <f t="shared" si="785"/>
        <v>304</v>
      </c>
      <c r="I7201" s="50">
        <f t="shared" si="786"/>
        <v>46220555.199999996</v>
      </c>
      <c r="J7201" s="46">
        <v>1520413</v>
      </c>
      <c r="K7201" s="2" t="s">
        <v>34</v>
      </c>
      <c r="L7201" s="52" t="str">
        <f t="shared" si="787"/>
        <v>20221031VND</v>
      </c>
      <c r="M7201">
        <f>VLOOKUP(L7201,Mapping!$H$1:$K$25,4,0)</f>
        <v>1</v>
      </c>
      <c r="N7201">
        <f t="shared" si="788"/>
        <v>4.7721599999999998E-4</v>
      </c>
      <c r="O7201">
        <f t="shared" si="789"/>
        <v>1.520413E-3</v>
      </c>
      <c r="P7201">
        <f t="shared" si="790"/>
        <v>4.6220555199999992E-2</v>
      </c>
      <c r="Q7201" t="str">
        <f>VLOOKUP(VLOOKUP(C7201,Mapping!$A$1:$C$17,3,0),Mapping!$E$1:$F$6,2,0)</f>
        <v>Vùng 01</v>
      </c>
    </row>
    <row r="7202" spans="1:17" x14ac:dyDescent="0.3">
      <c r="A7202" s="33">
        <v>44865</v>
      </c>
      <c r="B7202">
        <v>3144</v>
      </c>
      <c r="C7202">
        <v>40</v>
      </c>
      <c r="D7202" s="38" t="s">
        <v>77</v>
      </c>
      <c r="E7202" s="2" t="s">
        <v>41</v>
      </c>
      <c r="F7202">
        <v>1456878</v>
      </c>
      <c r="G7202" s="44">
        <f t="shared" si="784"/>
        <v>44562</v>
      </c>
      <c r="H7202" s="50">
        <f t="shared" si="785"/>
        <v>304</v>
      </c>
      <c r="I7202" s="50">
        <f t="shared" si="786"/>
        <v>41064380.800000004</v>
      </c>
      <c r="J7202" s="46">
        <v>1350802</v>
      </c>
      <c r="K7202" s="2" t="s">
        <v>34</v>
      </c>
      <c r="L7202" s="52" t="str">
        <f t="shared" si="787"/>
        <v>20221031VND</v>
      </c>
      <c r="M7202">
        <f>VLOOKUP(L7202,Mapping!$H$1:$K$25,4,0)</f>
        <v>1</v>
      </c>
      <c r="N7202">
        <f t="shared" si="788"/>
        <v>1.456878E-3</v>
      </c>
      <c r="O7202">
        <f t="shared" si="789"/>
        <v>1.3508019999999999E-3</v>
      </c>
      <c r="P7202">
        <f t="shared" si="790"/>
        <v>4.1064380800000001E-2</v>
      </c>
      <c r="Q7202" t="str">
        <f>VLOOKUP(VLOOKUP(C7202,Mapping!$A$1:$C$17,3,0),Mapping!$E$1:$F$6,2,0)</f>
        <v>Vùng 01</v>
      </c>
    </row>
    <row r="7203" spans="1:17" x14ac:dyDescent="0.3">
      <c r="A7203" s="33">
        <v>44865</v>
      </c>
      <c r="B7203">
        <v>3146</v>
      </c>
      <c r="C7203">
        <v>26</v>
      </c>
      <c r="D7203" s="38" t="s">
        <v>77</v>
      </c>
      <c r="E7203" s="2" t="s">
        <v>41</v>
      </c>
      <c r="F7203">
        <v>1937703</v>
      </c>
      <c r="G7203" s="44">
        <f t="shared" si="784"/>
        <v>44562</v>
      </c>
      <c r="H7203" s="50">
        <f t="shared" si="785"/>
        <v>304</v>
      </c>
      <c r="I7203" s="50">
        <f t="shared" si="786"/>
        <v>15863024</v>
      </c>
      <c r="J7203" s="46">
        <v>521810</v>
      </c>
      <c r="K7203" s="2" t="s">
        <v>34</v>
      </c>
      <c r="L7203" s="52" t="str">
        <f t="shared" si="787"/>
        <v>20221031VND</v>
      </c>
      <c r="M7203">
        <f>VLOOKUP(L7203,Mapping!$H$1:$K$25,4,0)</f>
        <v>1</v>
      </c>
      <c r="N7203">
        <f t="shared" si="788"/>
        <v>1.937703E-3</v>
      </c>
      <c r="O7203">
        <f t="shared" si="789"/>
        <v>5.2181000000000005E-4</v>
      </c>
      <c r="P7203">
        <f t="shared" si="790"/>
        <v>1.5863024E-2</v>
      </c>
      <c r="Q7203" t="str">
        <f>VLOOKUP(VLOOKUP(C7203,Mapping!$A$1:$C$17,3,0),Mapping!$E$1:$F$6,2,0)</f>
        <v>Vùng 04</v>
      </c>
    </row>
    <row r="7204" spans="1:17" x14ac:dyDescent="0.3">
      <c r="A7204" s="33">
        <v>44865</v>
      </c>
      <c r="B7204">
        <v>3146</v>
      </c>
      <c r="C7204">
        <v>20</v>
      </c>
      <c r="D7204" s="38" t="s">
        <v>77</v>
      </c>
      <c r="E7204" s="2" t="s">
        <v>41</v>
      </c>
      <c r="F7204">
        <v>818985</v>
      </c>
      <c r="G7204" s="44">
        <f t="shared" si="784"/>
        <v>44562</v>
      </c>
      <c r="H7204" s="50">
        <f t="shared" si="785"/>
        <v>304</v>
      </c>
      <c r="I7204" s="50">
        <f t="shared" si="786"/>
        <v>55584880</v>
      </c>
      <c r="J7204" s="46">
        <v>1828450</v>
      </c>
      <c r="K7204" s="2" t="s">
        <v>34</v>
      </c>
      <c r="L7204" s="52" t="str">
        <f t="shared" si="787"/>
        <v>20221031VND</v>
      </c>
      <c r="M7204">
        <f>VLOOKUP(L7204,Mapping!$H$1:$K$25,4,0)</f>
        <v>1</v>
      </c>
      <c r="N7204">
        <f t="shared" si="788"/>
        <v>8.1898500000000005E-4</v>
      </c>
      <c r="O7204">
        <f t="shared" si="789"/>
        <v>1.8284499999999999E-3</v>
      </c>
      <c r="P7204">
        <f t="shared" si="790"/>
        <v>5.5584880000000003E-2</v>
      </c>
      <c r="Q7204" t="str">
        <f>VLOOKUP(VLOOKUP(C7204,Mapping!$A$1:$C$17,3,0),Mapping!$E$1:$F$6,2,0)</f>
        <v>Vùng 02</v>
      </c>
    </row>
    <row r="7205" spans="1:17" x14ac:dyDescent="0.3">
      <c r="A7205" s="33">
        <v>44865</v>
      </c>
      <c r="B7205">
        <v>3146</v>
      </c>
      <c r="C7205">
        <v>26</v>
      </c>
      <c r="D7205" s="38" t="s">
        <v>77</v>
      </c>
      <c r="E7205" s="2" t="s">
        <v>41</v>
      </c>
      <c r="F7205">
        <v>1690004</v>
      </c>
      <c r="G7205" s="44">
        <f t="shared" si="784"/>
        <v>44562</v>
      </c>
      <c r="H7205" s="50">
        <f t="shared" si="785"/>
        <v>304</v>
      </c>
      <c r="I7205" s="50">
        <f t="shared" si="786"/>
        <v>1130723607078.3999</v>
      </c>
      <c r="J7205" s="46">
        <v>1587353</v>
      </c>
      <c r="K7205" s="2" t="s">
        <v>35</v>
      </c>
      <c r="L7205" s="52" t="str">
        <f t="shared" si="787"/>
        <v>20221031USD</v>
      </c>
      <c r="M7205">
        <f>VLOOKUP(L7205,Mapping!$H$1:$K$25,4,0)</f>
        <v>23432</v>
      </c>
      <c r="N7205">
        <f t="shared" si="788"/>
        <v>39.600173728000001</v>
      </c>
      <c r="O7205">
        <f t="shared" si="789"/>
        <v>37.194855496000002</v>
      </c>
      <c r="P7205">
        <f t="shared" si="790"/>
        <v>1130.7236070783999</v>
      </c>
      <c r="Q7205" t="str">
        <f>VLOOKUP(VLOOKUP(C7205,Mapping!$A$1:$C$17,3,0),Mapping!$E$1:$F$6,2,0)</f>
        <v>Vùng 04</v>
      </c>
    </row>
    <row r="7206" spans="1:17" x14ac:dyDescent="0.3">
      <c r="A7206" s="33">
        <v>44865</v>
      </c>
      <c r="B7206">
        <v>3147</v>
      </c>
      <c r="C7206">
        <v>20</v>
      </c>
      <c r="D7206" s="38" t="s">
        <v>77</v>
      </c>
      <c r="E7206" s="2" t="s">
        <v>41</v>
      </c>
      <c r="F7206">
        <v>1741611</v>
      </c>
      <c r="G7206" s="44">
        <f t="shared" si="784"/>
        <v>44562</v>
      </c>
      <c r="H7206" s="50">
        <f t="shared" si="785"/>
        <v>304</v>
      </c>
      <c r="I7206" s="50">
        <f t="shared" si="786"/>
        <v>50337475.199999996</v>
      </c>
      <c r="J7206" s="46">
        <v>1655838</v>
      </c>
      <c r="K7206" s="2" t="s">
        <v>34</v>
      </c>
      <c r="L7206" s="52" t="str">
        <f t="shared" si="787"/>
        <v>20221031VND</v>
      </c>
      <c r="M7206">
        <f>VLOOKUP(L7206,Mapping!$H$1:$K$25,4,0)</f>
        <v>1</v>
      </c>
      <c r="N7206">
        <f t="shared" si="788"/>
        <v>1.7416109999999999E-3</v>
      </c>
      <c r="O7206">
        <f t="shared" si="789"/>
        <v>1.655838E-3</v>
      </c>
      <c r="P7206">
        <f t="shared" si="790"/>
        <v>5.0337475199999995E-2</v>
      </c>
      <c r="Q7206" t="str">
        <f>VLOOKUP(VLOOKUP(C7206,Mapping!$A$1:$C$17,3,0),Mapping!$E$1:$F$6,2,0)</f>
        <v>Vùng 02</v>
      </c>
    </row>
    <row r="7207" spans="1:17" x14ac:dyDescent="0.3">
      <c r="A7207" s="33">
        <v>44865</v>
      </c>
      <c r="B7207">
        <v>3147</v>
      </c>
      <c r="C7207">
        <v>34</v>
      </c>
      <c r="D7207" s="38" t="s">
        <v>77</v>
      </c>
      <c r="E7207" s="2" t="s">
        <v>41</v>
      </c>
      <c r="F7207">
        <v>1092208</v>
      </c>
      <c r="G7207" s="44">
        <f t="shared" si="784"/>
        <v>44562</v>
      </c>
      <c r="H7207" s="50">
        <f t="shared" si="785"/>
        <v>304</v>
      </c>
      <c r="I7207" s="50">
        <f t="shared" si="786"/>
        <v>7641252.7999999998</v>
      </c>
      <c r="J7207" s="46">
        <v>251357</v>
      </c>
      <c r="K7207" s="2" t="s">
        <v>34</v>
      </c>
      <c r="L7207" s="52" t="str">
        <f t="shared" si="787"/>
        <v>20221031VND</v>
      </c>
      <c r="M7207">
        <f>VLOOKUP(L7207,Mapping!$H$1:$K$25,4,0)</f>
        <v>1</v>
      </c>
      <c r="N7207">
        <f t="shared" si="788"/>
        <v>1.0922079999999999E-3</v>
      </c>
      <c r="O7207">
        <f t="shared" si="789"/>
        <v>2.5135700000000001E-4</v>
      </c>
      <c r="P7207">
        <f t="shared" si="790"/>
        <v>7.6412527999999997E-3</v>
      </c>
      <c r="Q7207" t="str">
        <f>VLOOKUP(VLOOKUP(C7207,Mapping!$A$1:$C$17,3,0),Mapping!$E$1:$F$6,2,0)</f>
        <v>Vùng 02</v>
      </c>
    </row>
    <row r="7208" spans="1:17" x14ac:dyDescent="0.3">
      <c r="A7208" s="33">
        <v>44865</v>
      </c>
      <c r="B7208">
        <v>3150</v>
      </c>
      <c r="C7208">
        <v>23</v>
      </c>
      <c r="D7208" s="38" t="s">
        <v>77</v>
      </c>
      <c r="E7208" s="2" t="s">
        <v>41</v>
      </c>
      <c r="F7208">
        <v>1000286</v>
      </c>
      <c r="G7208" s="44">
        <f t="shared" si="784"/>
        <v>44562</v>
      </c>
      <c r="H7208" s="50">
        <f t="shared" si="785"/>
        <v>304</v>
      </c>
      <c r="I7208" s="50">
        <f t="shared" si="786"/>
        <v>53657672</v>
      </c>
      <c r="J7208" s="46">
        <v>1765055</v>
      </c>
      <c r="K7208" s="2" t="s">
        <v>34</v>
      </c>
      <c r="L7208" s="52" t="str">
        <f t="shared" si="787"/>
        <v>20221031VND</v>
      </c>
      <c r="M7208">
        <f>VLOOKUP(L7208,Mapping!$H$1:$K$25,4,0)</f>
        <v>1</v>
      </c>
      <c r="N7208">
        <f t="shared" si="788"/>
        <v>1.000286E-3</v>
      </c>
      <c r="O7208">
        <f t="shared" si="789"/>
        <v>1.765055E-3</v>
      </c>
      <c r="P7208">
        <f t="shared" si="790"/>
        <v>5.3657671999999997E-2</v>
      </c>
      <c r="Q7208" t="str">
        <f>VLOOKUP(VLOOKUP(C7208,Mapping!$A$1:$C$17,3,0),Mapping!$E$1:$F$6,2,0)</f>
        <v>Vùng 02</v>
      </c>
    </row>
    <row r="7209" spans="1:17" x14ac:dyDescent="0.3">
      <c r="A7209" s="33">
        <v>44865</v>
      </c>
      <c r="B7209">
        <v>3153</v>
      </c>
      <c r="C7209">
        <v>34</v>
      </c>
      <c r="D7209" s="38" t="s">
        <v>77</v>
      </c>
      <c r="E7209" s="2" t="s">
        <v>41</v>
      </c>
      <c r="F7209">
        <v>1026096</v>
      </c>
      <c r="G7209" s="44">
        <f t="shared" si="784"/>
        <v>44562</v>
      </c>
      <c r="H7209" s="50">
        <f t="shared" si="785"/>
        <v>304</v>
      </c>
      <c r="I7209" s="50">
        <f t="shared" si="786"/>
        <v>7902236.7999999998</v>
      </c>
      <c r="J7209" s="46">
        <v>259942</v>
      </c>
      <c r="K7209" s="2" t="s">
        <v>34</v>
      </c>
      <c r="L7209" s="52" t="str">
        <f t="shared" si="787"/>
        <v>20221031VND</v>
      </c>
      <c r="M7209">
        <f>VLOOKUP(L7209,Mapping!$H$1:$K$25,4,0)</f>
        <v>1</v>
      </c>
      <c r="N7209">
        <f t="shared" si="788"/>
        <v>1.026096E-3</v>
      </c>
      <c r="O7209">
        <f t="shared" si="789"/>
        <v>2.5994199999999999E-4</v>
      </c>
      <c r="P7209">
        <f t="shared" si="790"/>
        <v>7.9022368000000003E-3</v>
      </c>
      <c r="Q7209" t="str">
        <f>VLOOKUP(VLOOKUP(C7209,Mapping!$A$1:$C$17,3,0),Mapping!$E$1:$F$6,2,0)</f>
        <v>Vùng 02</v>
      </c>
    </row>
    <row r="7210" spans="1:17" x14ac:dyDescent="0.3">
      <c r="A7210" s="33">
        <v>44865</v>
      </c>
      <c r="B7210">
        <v>3156</v>
      </c>
      <c r="C7210">
        <v>40</v>
      </c>
      <c r="D7210" s="38" t="s">
        <v>77</v>
      </c>
      <c r="E7210" s="2" t="s">
        <v>43</v>
      </c>
      <c r="F7210">
        <v>1652245</v>
      </c>
      <c r="G7210" s="44">
        <f t="shared" si="784"/>
        <v>44562</v>
      </c>
      <c r="H7210" s="50">
        <f t="shared" si="785"/>
        <v>304</v>
      </c>
      <c r="I7210" s="50">
        <f t="shared" si="786"/>
        <v>18142324.800000001</v>
      </c>
      <c r="J7210" s="46">
        <v>596787</v>
      </c>
      <c r="K7210" s="2" t="s">
        <v>34</v>
      </c>
      <c r="L7210" s="52" t="str">
        <f t="shared" si="787"/>
        <v>20221031VND</v>
      </c>
      <c r="M7210">
        <f>VLOOKUP(L7210,Mapping!$H$1:$K$25,4,0)</f>
        <v>1</v>
      </c>
      <c r="N7210">
        <f t="shared" si="788"/>
        <v>1.6522450000000001E-3</v>
      </c>
      <c r="O7210">
        <f t="shared" si="789"/>
        <v>5.9678699999999999E-4</v>
      </c>
      <c r="P7210">
        <f t="shared" si="790"/>
        <v>1.8142324800000002E-2</v>
      </c>
      <c r="Q7210" t="str">
        <f>VLOOKUP(VLOOKUP(C7210,Mapping!$A$1:$C$17,3,0),Mapping!$E$1:$F$6,2,0)</f>
        <v>Vùng 01</v>
      </c>
    </row>
    <row r="7211" spans="1:17" x14ac:dyDescent="0.3">
      <c r="A7211" s="33">
        <v>44865</v>
      </c>
      <c r="B7211">
        <v>3156</v>
      </c>
      <c r="C7211">
        <v>40</v>
      </c>
      <c r="D7211" s="38" t="s">
        <v>77</v>
      </c>
      <c r="E7211" s="2" t="s">
        <v>43</v>
      </c>
      <c r="F7211">
        <v>8934980</v>
      </c>
      <c r="G7211" s="44">
        <f t="shared" si="784"/>
        <v>44562</v>
      </c>
      <c r="H7211" s="50">
        <f t="shared" si="785"/>
        <v>304</v>
      </c>
      <c r="I7211" s="50">
        <f t="shared" si="786"/>
        <v>282467497.60000002</v>
      </c>
      <c r="J7211" s="46">
        <v>9291694</v>
      </c>
      <c r="K7211" s="2" t="s">
        <v>34</v>
      </c>
      <c r="L7211" s="52" t="str">
        <f t="shared" si="787"/>
        <v>20221031VND</v>
      </c>
      <c r="M7211">
        <f>VLOOKUP(L7211,Mapping!$H$1:$K$25,4,0)</f>
        <v>1</v>
      </c>
      <c r="N7211">
        <f t="shared" si="788"/>
        <v>8.9349800000000004E-3</v>
      </c>
      <c r="O7211">
        <f t="shared" si="789"/>
        <v>9.2916939999999996E-3</v>
      </c>
      <c r="P7211">
        <f t="shared" si="790"/>
        <v>0.28246749760000001</v>
      </c>
      <c r="Q7211" t="str">
        <f>VLOOKUP(VLOOKUP(C7211,Mapping!$A$1:$C$17,3,0),Mapping!$E$1:$F$6,2,0)</f>
        <v>Vùng 01</v>
      </c>
    </row>
    <row r="7212" spans="1:17" x14ac:dyDescent="0.3">
      <c r="A7212" s="33">
        <v>44865</v>
      </c>
      <c r="B7212">
        <v>3156</v>
      </c>
      <c r="C7212">
        <v>40</v>
      </c>
      <c r="D7212" s="38" t="s">
        <v>77</v>
      </c>
      <c r="E7212" s="2" t="s">
        <v>43</v>
      </c>
      <c r="F7212">
        <v>1133498</v>
      </c>
      <c r="G7212" s="44">
        <f t="shared" si="784"/>
        <v>44562</v>
      </c>
      <c r="H7212" s="50">
        <f t="shared" si="785"/>
        <v>304</v>
      </c>
      <c r="I7212" s="50">
        <f t="shared" si="786"/>
        <v>35392774.399999999</v>
      </c>
      <c r="J7212" s="46">
        <v>1164236</v>
      </c>
      <c r="K7212" s="2" t="s">
        <v>34</v>
      </c>
      <c r="L7212" s="52" t="str">
        <f t="shared" si="787"/>
        <v>20221031VND</v>
      </c>
      <c r="M7212">
        <f>VLOOKUP(L7212,Mapping!$H$1:$K$25,4,0)</f>
        <v>1</v>
      </c>
      <c r="N7212">
        <f t="shared" si="788"/>
        <v>1.1334979999999999E-3</v>
      </c>
      <c r="O7212">
        <f t="shared" si="789"/>
        <v>1.1642359999999999E-3</v>
      </c>
      <c r="P7212">
        <f t="shared" si="790"/>
        <v>3.53927744E-2</v>
      </c>
      <c r="Q7212" t="str">
        <f>VLOOKUP(VLOOKUP(C7212,Mapping!$A$1:$C$17,3,0),Mapping!$E$1:$F$6,2,0)</f>
        <v>Vùng 01</v>
      </c>
    </row>
    <row r="7213" spans="1:17" x14ac:dyDescent="0.3">
      <c r="A7213" s="33">
        <v>44865</v>
      </c>
      <c r="B7213">
        <v>3156</v>
      </c>
      <c r="C7213">
        <v>40</v>
      </c>
      <c r="D7213" s="38" t="s">
        <v>77</v>
      </c>
      <c r="E7213" s="2" t="s">
        <v>43</v>
      </c>
      <c r="F7213">
        <v>6848168</v>
      </c>
      <c r="G7213" s="44">
        <f t="shared" si="784"/>
        <v>44562</v>
      </c>
      <c r="H7213" s="50">
        <f t="shared" si="785"/>
        <v>304</v>
      </c>
      <c r="I7213" s="50">
        <f t="shared" si="786"/>
        <v>211851945.59999999</v>
      </c>
      <c r="J7213" s="46">
        <v>6968814</v>
      </c>
      <c r="K7213" s="2" t="s">
        <v>34</v>
      </c>
      <c r="L7213" s="52" t="str">
        <f t="shared" si="787"/>
        <v>20221031VND</v>
      </c>
      <c r="M7213">
        <f>VLOOKUP(L7213,Mapping!$H$1:$K$25,4,0)</f>
        <v>1</v>
      </c>
      <c r="N7213">
        <f t="shared" si="788"/>
        <v>6.848168E-3</v>
      </c>
      <c r="O7213">
        <f t="shared" si="789"/>
        <v>6.9688140000000003E-3</v>
      </c>
      <c r="P7213">
        <f t="shared" si="790"/>
        <v>0.21185194560000001</v>
      </c>
      <c r="Q7213" t="str">
        <f>VLOOKUP(VLOOKUP(C7213,Mapping!$A$1:$C$17,3,0),Mapping!$E$1:$F$6,2,0)</f>
        <v>Vùng 01</v>
      </c>
    </row>
    <row r="7214" spans="1:17" x14ac:dyDescent="0.3">
      <c r="A7214" s="33">
        <v>44865</v>
      </c>
      <c r="B7214">
        <v>3156</v>
      </c>
      <c r="C7214">
        <v>40</v>
      </c>
      <c r="D7214" s="38" t="s">
        <v>77</v>
      </c>
      <c r="E7214" s="2" t="s">
        <v>43</v>
      </c>
      <c r="F7214">
        <v>6213025</v>
      </c>
      <c r="G7214" s="44">
        <f t="shared" si="784"/>
        <v>44562</v>
      </c>
      <c r="H7214" s="50">
        <f t="shared" si="785"/>
        <v>304</v>
      </c>
      <c r="I7214" s="50">
        <f t="shared" si="786"/>
        <v>212774828.79999998</v>
      </c>
      <c r="J7214" s="46">
        <v>6999172</v>
      </c>
      <c r="K7214" s="2" t="s">
        <v>34</v>
      </c>
      <c r="L7214" s="52" t="str">
        <f t="shared" si="787"/>
        <v>20221031VND</v>
      </c>
      <c r="M7214">
        <f>VLOOKUP(L7214,Mapping!$H$1:$K$25,4,0)</f>
        <v>1</v>
      </c>
      <c r="N7214">
        <f t="shared" si="788"/>
        <v>6.2130249999999996E-3</v>
      </c>
      <c r="O7214">
        <f t="shared" si="789"/>
        <v>6.9991719999999997E-3</v>
      </c>
      <c r="P7214">
        <f t="shared" si="790"/>
        <v>0.21277482879999998</v>
      </c>
      <c r="Q7214" t="str">
        <f>VLOOKUP(VLOOKUP(C7214,Mapping!$A$1:$C$17,3,0),Mapping!$E$1:$F$6,2,0)</f>
        <v>Vùng 01</v>
      </c>
    </row>
    <row r="7215" spans="1:17" x14ac:dyDescent="0.3">
      <c r="A7215" s="33">
        <v>44865</v>
      </c>
      <c r="B7215">
        <v>3156</v>
      </c>
      <c r="C7215">
        <v>40</v>
      </c>
      <c r="D7215" s="38" t="s">
        <v>77</v>
      </c>
      <c r="E7215" s="2" t="s">
        <v>43</v>
      </c>
      <c r="F7215">
        <v>1409443</v>
      </c>
      <c r="G7215" s="44">
        <f t="shared" si="784"/>
        <v>44562</v>
      </c>
      <c r="H7215" s="50">
        <f t="shared" si="785"/>
        <v>304</v>
      </c>
      <c r="I7215" s="50">
        <f t="shared" si="786"/>
        <v>23391918.400000002</v>
      </c>
      <c r="J7215" s="46">
        <v>769471</v>
      </c>
      <c r="K7215" s="2" t="s">
        <v>34</v>
      </c>
      <c r="L7215" s="52" t="str">
        <f t="shared" si="787"/>
        <v>20221031VND</v>
      </c>
      <c r="M7215">
        <f>VLOOKUP(L7215,Mapping!$H$1:$K$25,4,0)</f>
        <v>1</v>
      </c>
      <c r="N7215">
        <f t="shared" si="788"/>
        <v>1.409443E-3</v>
      </c>
      <c r="O7215">
        <f t="shared" si="789"/>
        <v>7.6947099999999998E-4</v>
      </c>
      <c r="P7215">
        <f t="shared" si="790"/>
        <v>2.3391918400000003E-2</v>
      </c>
      <c r="Q7215" t="str">
        <f>VLOOKUP(VLOOKUP(C7215,Mapping!$A$1:$C$17,3,0),Mapping!$E$1:$F$6,2,0)</f>
        <v>Vùng 01</v>
      </c>
    </row>
    <row r="7216" spans="1:17" x14ac:dyDescent="0.3">
      <c r="A7216" s="33">
        <v>44865</v>
      </c>
      <c r="B7216">
        <v>3156</v>
      </c>
      <c r="C7216">
        <v>40</v>
      </c>
      <c r="D7216" s="38" t="s">
        <v>77</v>
      </c>
      <c r="E7216" s="2" t="s">
        <v>41</v>
      </c>
      <c r="F7216">
        <v>272713</v>
      </c>
      <c r="G7216" s="44">
        <f t="shared" si="784"/>
        <v>44562</v>
      </c>
      <c r="H7216" s="50">
        <f t="shared" si="785"/>
        <v>304</v>
      </c>
      <c r="I7216" s="50">
        <f t="shared" si="786"/>
        <v>15910691.200000001</v>
      </c>
      <c r="J7216" s="46">
        <v>523378</v>
      </c>
      <c r="K7216" s="2" t="s">
        <v>34</v>
      </c>
      <c r="L7216" s="52" t="str">
        <f t="shared" si="787"/>
        <v>20221031VND</v>
      </c>
      <c r="M7216">
        <f>VLOOKUP(L7216,Mapping!$H$1:$K$25,4,0)</f>
        <v>1</v>
      </c>
      <c r="N7216">
        <f t="shared" si="788"/>
        <v>2.72713E-4</v>
      </c>
      <c r="O7216">
        <f t="shared" si="789"/>
        <v>5.2337800000000002E-4</v>
      </c>
      <c r="P7216">
        <f t="shared" si="790"/>
        <v>1.59106912E-2</v>
      </c>
      <c r="Q7216" t="str">
        <f>VLOOKUP(VLOOKUP(C7216,Mapping!$A$1:$C$17,3,0),Mapping!$E$1:$F$6,2,0)</f>
        <v>Vùng 01</v>
      </c>
    </row>
    <row r="7217" spans="1:17" x14ac:dyDescent="0.3">
      <c r="A7217" s="33">
        <v>44865</v>
      </c>
      <c r="B7217">
        <v>3156</v>
      </c>
      <c r="C7217">
        <v>40</v>
      </c>
      <c r="D7217" s="38" t="s">
        <v>77</v>
      </c>
      <c r="E7217" s="2" t="s">
        <v>41</v>
      </c>
      <c r="F7217">
        <v>441912</v>
      </c>
      <c r="G7217" s="44">
        <f t="shared" si="784"/>
        <v>44562</v>
      </c>
      <c r="H7217" s="50">
        <f t="shared" si="785"/>
        <v>304</v>
      </c>
      <c r="I7217" s="50">
        <f t="shared" si="786"/>
        <v>58374627.199999996</v>
      </c>
      <c r="J7217" s="46">
        <v>1920218</v>
      </c>
      <c r="K7217" s="2" t="s">
        <v>34</v>
      </c>
      <c r="L7217" s="52" t="str">
        <f t="shared" si="787"/>
        <v>20221031VND</v>
      </c>
      <c r="M7217">
        <f>VLOOKUP(L7217,Mapping!$H$1:$K$25,4,0)</f>
        <v>1</v>
      </c>
      <c r="N7217">
        <f t="shared" si="788"/>
        <v>4.4191199999999998E-4</v>
      </c>
      <c r="O7217">
        <f t="shared" si="789"/>
        <v>1.920218E-3</v>
      </c>
      <c r="P7217">
        <f t="shared" si="790"/>
        <v>5.8374627199999994E-2</v>
      </c>
      <c r="Q7217" t="str">
        <f>VLOOKUP(VLOOKUP(C7217,Mapping!$A$1:$C$17,3,0),Mapping!$E$1:$F$6,2,0)</f>
        <v>Vùng 01</v>
      </c>
    </row>
    <row r="7218" spans="1:17" x14ac:dyDescent="0.3">
      <c r="A7218" s="33">
        <v>44865</v>
      </c>
      <c r="B7218">
        <v>3167</v>
      </c>
      <c r="C7218">
        <v>40</v>
      </c>
      <c r="D7218" s="38" t="s">
        <v>77</v>
      </c>
      <c r="E7218" s="2" t="s">
        <v>43</v>
      </c>
      <c r="F7218">
        <v>103983</v>
      </c>
      <c r="G7218" s="44">
        <f t="shared" si="784"/>
        <v>44562</v>
      </c>
      <c r="H7218" s="50">
        <f t="shared" si="785"/>
        <v>304</v>
      </c>
      <c r="I7218" s="50">
        <f t="shared" si="786"/>
        <v>25929984</v>
      </c>
      <c r="J7218" s="46">
        <v>852960</v>
      </c>
      <c r="K7218" s="2" t="s">
        <v>34</v>
      </c>
      <c r="L7218" s="52" t="str">
        <f t="shared" si="787"/>
        <v>20221031VND</v>
      </c>
      <c r="M7218">
        <f>VLOOKUP(L7218,Mapping!$H$1:$K$25,4,0)</f>
        <v>1</v>
      </c>
      <c r="N7218">
        <f t="shared" si="788"/>
        <v>1.03983E-4</v>
      </c>
      <c r="O7218">
        <f t="shared" si="789"/>
        <v>8.5296000000000005E-4</v>
      </c>
      <c r="P7218">
        <f t="shared" si="790"/>
        <v>2.5929984E-2</v>
      </c>
      <c r="Q7218" t="str">
        <f>VLOOKUP(VLOOKUP(C7218,Mapping!$A$1:$C$17,3,0),Mapping!$E$1:$F$6,2,0)</f>
        <v>Vùng 01</v>
      </c>
    </row>
    <row r="7219" spans="1:17" x14ac:dyDescent="0.3">
      <c r="A7219" s="33">
        <v>44865</v>
      </c>
      <c r="B7219">
        <v>3167</v>
      </c>
      <c r="C7219">
        <v>40</v>
      </c>
      <c r="D7219" s="38" t="s">
        <v>77</v>
      </c>
      <c r="E7219" s="2" t="s">
        <v>41</v>
      </c>
      <c r="F7219">
        <v>1877787</v>
      </c>
      <c r="G7219" s="44">
        <f t="shared" si="784"/>
        <v>44562</v>
      </c>
      <c r="H7219" s="50">
        <f t="shared" si="785"/>
        <v>304</v>
      </c>
      <c r="I7219" s="50">
        <f t="shared" si="786"/>
        <v>23060497.599999998</v>
      </c>
      <c r="J7219" s="46">
        <v>758569</v>
      </c>
      <c r="K7219" s="2" t="s">
        <v>34</v>
      </c>
      <c r="L7219" s="52" t="str">
        <f t="shared" si="787"/>
        <v>20221031VND</v>
      </c>
      <c r="M7219">
        <f>VLOOKUP(L7219,Mapping!$H$1:$K$25,4,0)</f>
        <v>1</v>
      </c>
      <c r="N7219">
        <f t="shared" si="788"/>
        <v>1.8777869999999999E-3</v>
      </c>
      <c r="O7219">
        <f t="shared" si="789"/>
        <v>7.5856899999999995E-4</v>
      </c>
      <c r="P7219">
        <f t="shared" si="790"/>
        <v>2.3060497599999997E-2</v>
      </c>
      <c r="Q7219" t="str">
        <f>VLOOKUP(VLOOKUP(C7219,Mapping!$A$1:$C$17,3,0),Mapping!$E$1:$F$6,2,0)</f>
        <v>Vùng 01</v>
      </c>
    </row>
    <row r="7220" spans="1:17" x14ac:dyDescent="0.3">
      <c r="A7220" s="33">
        <v>44865</v>
      </c>
      <c r="B7220">
        <v>3167</v>
      </c>
      <c r="C7220">
        <v>45</v>
      </c>
      <c r="D7220" s="38" t="s">
        <v>77</v>
      </c>
      <c r="E7220" s="2" t="s">
        <v>41</v>
      </c>
      <c r="F7220">
        <v>83544</v>
      </c>
      <c r="G7220" s="44">
        <f t="shared" si="784"/>
        <v>44562</v>
      </c>
      <c r="H7220" s="50">
        <f t="shared" si="785"/>
        <v>304</v>
      </c>
      <c r="I7220" s="50">
        <f t="shared" si="786"/>
        <v>11006198.4</v>
      </c>
      <c r="J7220" s="46">
        <v>362046</v>
      </c>
      <c r="K7220" s="2" t="s">
        <v>34</v>
      </c>
      <c r="L7220" s="52" t="str">
        <f t="shared" si="787"/>
        <v>20221031VND</v>
      </c>
      <c r="M7220">
        <f>VLOOKUP(L7220,Mapping!$H$1:$K$25,4,0)</f>
        <v>1</v>
      </c>
      <c r="N7220">
        <f t="shared" si="788"/>
        <v>8.3543999999999998E-5</v>
      </c>
      <c r="O7220">
        <f t="shared" si="789"/>
        <v>3.6204599999999998E-4</v>
      </c>
      <c r="P7220">
        <f t="shared" si="790"/>
        <v>1.10061984E-2</v>
      </c>
      <c r="Q7220" t="str">
        <f>VLOOKUP(VLOOKUP(C7220,Mapping!$A$1:$C$17,3,0),Mapping!$E$1:$F$6,2,0)</f>
        <v>Vùng 02</v>
      </c>
    </row>
    <row r="7221" spans="1:17" x14ac:dyDescent="0.3">
      <c r="A7221" s="33">
        <v>44865</v>
      </c>
      <c r="B7221">
        <v>3168</v>
      </c>
      <c r="C7221">
        <v>20</v>
      </c>
      <c r="D7221" s="38" t="s">
        <v>77</v>
      </c>
      <c r="E7221" s="2" t="s">
        <v>41</v>
      </c>
      <c r="F7221">
        <v>195431</v>
      </c>
      <c r="G7221" s="44">
        <f t="shared" si="784"/>
        <v>44562</v>
      </c>
      <c r="H7221" s="50">
        <f t="shared" si="785"/>
        <v>304</v>
      </c>
      <c r="I7221" s="50">
        <f t="shared" si="786"/>
        <v>60022216</v>
      </c>
      <c r="J7221" s="46">
        <v>1974415</v>
      </c>
      <c r="K7221" s="2" t="s">
        <v>34</v>
      </c>
      <c r="L7221" s="52" t="str">
        <f t="shared" si="787"/>
        <v>20221031VND</v>
      </c>
      <c r="M7221">
        <f>VLOOKUP(L7221,Mapping!$H$1:$K$25,4,0)</f>
        <v>1</v>
      </c>
      <c r="N7221">
        <f t="shared" si="788"/>
        <v>1.9543100000000001E-4</v>
      </c>
      <c r="O7221">
        <f t="shared" si="789"/>
        <v>1.9744150000000002E-3</v>
      </c>
      <c r="P7221">
        <f t="shared" si="790"/>
        <v>6.0022216000000003E-2</v>
      </c>
      <c r="Q7221" t="str">
        <f>VLOOKUP(VLOOKUP(C7221,Mapping!$A$1:$C$17,3,0),Mapping!$E$1:$F$6,2,0)</f>
        <v>Vùng 02</v>
      </c>
    </row>
    <row r="7222" spans="1:17" x14ac:dyDescent="0.3">
      <c r="A7222" s="33">
        <v>44865</v>
      </c>
      <c r="B7222">
        <v>3169</v>
      </c>
      <c r="C7222">
        <v>20</v>
      </c>
      <c r="D7222" s="38" t="s">
        <v>77</v>
      </c>
      <c r="E7222" s="2" t="s">
        <v>41</v>
      </c>
      <c r="F7222">
        <v>562357</v>
      </c>
      <c r="G7222" s="44">
        <f t="shared" si="784"/>
        <v>44562</v>
      </c>
      <c r="H7222" s="50">
        <f t="shared" si="785"/>
        <v>304</v>
      </c>
      <c r="I7222" s="50">
        <f t="shared" si="786"/>
        <v>859347.20000000007</v>
      </c>
      <c r="J7222" s="46">
        <v>28268</v>
      </c>
      <c r="K7222" s="2" t="s">
        <v>34</v>
      </c>
      <c r="L7222" s="52" t="str">
        <f t="shared" si="787"/>
        <v>20221031VND</v>
      </c>
      <c r="M7222">
        <f>VLOOKUP(L7222,Mapping!$H$1:$K$25,4,0)</f>
        <v>1</v>
      </c>
      <c r="N7222">
        <f t="shared" si="788"/>
        <v>5.6235699999999998E-4</v>
      </c>
      <c r="O7222">
        <f t="shared" si="789"/>
        <v>2.8268000000000001E-5</v>
      </c>
      <c r="P7222">
        <f t="shared" si="790"/>
        <v>8.5934720000000007E-4</v>
      </c>
      <c r="Q7222" t="str">
        <f>VLOOKUP(VLOOKUP(C7222,Mapping!$A$1:$C$17,3,0),Mapping!$E$1:$F$6,2,0)</f>
        <v>Vùng 02</v>
      </c>
    </row>
    <row r="7223" spans="1:17" x14ac:dyDescent="0.3">
      <c r="A7223" s="33">
        <v>44865</v>
      </c>
      <c r="B7223">
        <v>3171</v>
      </c>
      <c r="C7223">
        <v>34</v>
      </c>
      <c r="D7223" s="38" t="s">
        <v>77</v>
      </c>
      <c r="E7223" s="2" t="s">
        <v>41</v>
      </c>
      <c r="F7223">
        <v>735939</v>
      </c>
      <c r="G7223" s="44">
        <f t="shared" si="784"/>
        <v>44562</v>
      </c>
      <c r="H7223" s="50">
        <f t="shared" si="785"/>
        <v>304</v>
      </c>
      <c r="I7223" s="50">
        <f t="shared" si="786"/>
        <v>8381827.2000000002</v>
      </c>
      <c r="J7223" s="46">
        <v>275718</v>
      </c>
      <c r="K7223" s="2" t="s">
        <v>34</v>
      </c>
      <c r="L7223" s="52" t="str">
        <f t="shared" si="787"/>
        <v>20221031VND</v>
      </c>
      <c r="M7223">
        <f>VLOOKUP(L7223,Mapping!$H$1:$K$25,4,0)</f>
        <v>1</v>
      </c>
      <c r="N7223">
        <f t="shared" si="788"/>
        <v>7.3593900000000002E-4</v>
      </c>
      <c r="O7223">
        <f t="shared" si="789"/>
        <v>2.7571799999999999E-4</v>
      </c>
      <c r="P7223">
        <f t="shared" si="790"/>
        <v>8.3818272000000006E-3</v>
      </c>
      <c r="Q7223" t="str">
        <f>VLOOKUP(VLOOKUP(C7223,Mapping!$A$1:$C$17,3,0),Mapping!$E$1:$F$6,2,0)</f>
        <v>Vùng 02</v>
      </c>
    </row>
    <row r="7224" spans="1:17" x14ac:dyDescent="0.3">
      <c r="A7224" s="33">
        <v>44865</v>
      </c>
      <c r="B7224">
        <v>3172</v>
      </c>
      <c r="C7224">
        <v>40</v>
      </c>
      <c r="D7224" s="38" t="s">
        <v>77</v>
      </c>
      <c r="E7224" s="2" t="s">
        <v>41</v>
      </c>
      <c r="F7224">
        <v>3776785</v>
      </c>
      <c r="G7224" s="44">
        <f t="shared" si="784"/>
        <v>44562</v>
      </c>
      <c r="H7224" s="50">
        <f t="shared" si="785"/>
        <v>304</v>
      </c>
      <c r="I7224" s="50">
        <f t="shared" si="786"/>
        <v>117239697.60000001</v>
      </c>
      <c r="J7224" s="46">
        <v>3856569</v>
      </c>
      <c r="K7224" s="2" t="s">
        <v>34</v>
      </c>
      <c r="L7224" s="52" t="str">
        <f t="shared" si="787"/>
        <v>20221031VND</v>
      </c>
      <c r="M7224">
        <f>VLOOKUP(L7224,Mapping!$H$1:$K$25,4,0)</f>
        <v>1</v>
      </c>
      <c r="N7224">
        <f t="shared" si="788"/>
        <v>3.776785E-3</v>
      </c>
      <c r="O7224">
        <f t="shared" si="789"/>
        <v>3.8565689999999998E-3</v>
      </c>
      <c r="P7224">
        <f t="shared" si="790"/>
        <v>0.11723969760000001</v>
      </c>
      <c r="Q7224" t="str">
        <f>VLOOKUP(VLOOKUP(C7224,Mapping!$A$1:$C$17,3,0),Mapping!$E$1:$F$6,2,0)</f>
        <v>Vùng 01</v>
      </c>
    </row>
    <row r="7225" spans="1:17" x14ac:dyDescent="0.3">
      <c r="A7225" s="33">
        <v>44865</v>
      </c>
      <c r="B7225">
        <v>3172</v>
      </c>
      <c r="C7225">
        <v>34</v>
      </c>
      <c r="D7225" s="38" t="s">
        <v>77</v>
      </c>
      <c r="E7225" s="2" t="s">
        <v>41</v>
      </c>
      <c r="F7225">
        <v>231611</v>
      </c>
      <c r="G7225" s="44">
        <f t="shared" si="784"/>
        <v>44562</v>
      </c>
      <c r="H7225" s="50">
        <f t="shared" si="785"/>
        <v>304</v>
      </c>
      <c r="I7225" s="50">
        <f t="shared" si="786"/>
        <v>31583107.199999999</v>
      </c>
      <c r="J7225" s="46">
        <v>1038918</v>
      </c>
      <c r="K7225" s="2" t="s">
        <v>34</v>
      </c>
      <c r="L7225" s="52" t="str">
        <f t="shared" si="787"/>
        <v>20221031VND</v>
      </c>
      <c r="M7225">
        <f>VLOOKUP(L7225,Mapping!$H$1:$K$25,4,0)</f>
        <v>1</v>
      </c>
      <c r="N7225">
        <f t="shared" si="788"/>
        <v>2.31611E-4</v>
      </c>
      <c r="O7225">
        <f t="shared" si="789"/>
        <v>1.038918E-3</v>
      </c>
      <c r="P7225">
        <f t="shared" si="790"/>
        <v>3.1583107200000002E-2</v>
      </c>
      <c r="Q7225" t="str">
        <f>VLOOKUP(VLOOKUP(C7225,Mapping!$A$1:$C$17,3,0),Mapping!$E$1:$F$6,2,0)</f>
        <v>Vùng 02</v>
      </c>
    </row>
    <row r="7226" spans="1:17" x14ac:dyDescent="0.3">
      <c r="A7226" s="33">
        <v>44865</v>
      </c>
      <c r="B7226">
        <v>3176</v>
      </c>
      <c r="C7226">
        <v>20</v>
      </c>
      <c r="D7226" s="38" t="s">
        <v>77</v>
      </c>
      <c r="E7226" s="2" t="s">
        <v>41</v>
      </c>
      <c r="F7226">
        <v>1292646</v>
      </c>
      <c r="G7226" s="44">
        <f t="shared" si="784"/>
        <v>44562</v>
      </c>
      <c r="H7226" s="50">
        <f t="shared" si="785"/>
        <v>304</v>
      </c>
      <c r="I7226" s="50">
        <f t="shared" si="786"/>
        <v>1327955025075.2</v>
      </c>
      <c r="J7226" s="46">
        <v>1864234</v>
      </c>
      <c r="K7226" s="2" t="s">
        <v>35</v>
      </c>
      <c r="L7226" s="52" t="str">
        <f t="shared" si="787"/>
        <v>20221031USD</v>
      </c>
      <c r="M7226">
        <f>VLOOKUP(L7226,Mapping!$H$1:$K$25,4,0)</f>
        <v>23432</v>
      </c>
      <c r="N7226">
        <f t="shared" si="788"/>
        <v>30.289281072000001</v>
      </c>
      <c r="O7226">
        <f t="shared" si="789"/>
        <v>43.682731087999997</v>
      </c>
      <c r="P7226">
        <f t="shared" si="790"/>
        <v>1327.9550250752</v>
      </c>
      <c r="Q7226" t="str">
        <f>VLOOKUP(VLOOKUP(C7226,Mapping!$A$1:$C$17,3,0),Mapping!$E$1:$F$6,2,0)</f>
        <v>Vùng 02</v>
      </c>
    </row>
    <row r="7227" spans="1:17" x14ac:dyDescent="0.3">
      <c r="A7227" s="33">
        <v>44865</v>
      </c>
      <c r="B7227">
        <v>3176</v>
      </c>
      <c r="C7227">
        <v>20</v>
      </c>
      <c r="D7227" s="38" t="s">
        <v>77</v>
      </c>
      <c r="E7227" s="2" t="s">
        <v>41</v>
      </c>
      <c r="F7227">
        <v>217833</v>
      </c>
      <c r="G7227" s="44">
        <f t="shared" si="784"/>
        <v>44562</v>
      </c>
      <c r="H7227" s="50">
        <f t="shared" si="785"/>
        <v>304</v>
      </c>
      <c r="I7227" s="50">
        <f t="shared" si="786"/>
        <v>4486857.5999999996</v>
      </c>
      <c r="J7227" s="46">
        <v>147594</v>
      </c>
      <c r="K7227" s="2" t="s">
        <v>34</v>
      </c>
      <c r="L7227" s="52" t="str">
        <f t="shared" si="787"/>
        <v>20221031VND</v>
      </c>
      <c r="M7227">
        <f>VLOOKUP(L7227,Mapping!$H$1:$K$25,4,0)</f>
        <v>1</v>
      </c>
      <c r="N7227">
        <f t="shared" si="788"/>
        <v>2.1783300000000001E-4</v>
      </c>
      <c r="O7227">
        <f t="shared" si="789"/>
        <v>1.47594E-4</v>
      </c>
      <c r="P7227">
        <f t="shared" si="790"/>
        <v>4.4868575999999997E-3</v>
      </c>
      <c r="Q7227" t="str">
        <f>VLOOKUP(VLOOKUP(C7227,Mapping!$A$1:$C$17,3,0),Mapping!$E$1:$F$6,2,0)</f>
        <v>Vùng 02</v>
      </c>
    </row>
    <row r="7228" spans="1:17" x14ac:dyDescent="0.3">
      <c r="A7228" s="33">
        <v>44865</v>
      </c>
      <c r="B7228">
        <v>3176</v>
      </c>
      <c r="C7228">
        <v>34</v>
      </c>
      <c r="D7228" s="38" t="s">
        <v>77</v>
      </c>
      <c r="E7228" s="2" t="s">
        <v>41</v>
      </c>
      <c r="F7228">
        <v>1434200</v>
      </c>
      <c r="G7228" s="44">
        <f t="shared" si="784"/>
        <v>44562</v>
      </c>
      <c r="H7228" s="50">
        <f t="shared" si="785"/>
        <v>304</v>
      </c>
      <c r="I7228" s="50">
        <f t="shared" si="786"/>
        <v>17647716.800000001</v>
      </c>
      <c r="J7228" s="46">
        <v>580517</v>
      </c>
      <c r="K7228" s="2" t="s">
        <v>34</v>
      </c>
      <c r="L7228" s="52" t="str">
        <f t="shared" si="787"/>
        <v>20221031VND</v>
      </c>
      <c r="M7228">
        <f>VLOOKUP(L7228,Mapping!$H$1:$K$25,4,0)</f>
        <v>1</v>
      </c>
      <c r="N7228">
        <f t="shared" si="788"/>
        <v>1.4342000000000001E-3</v>
      </c>
      <c r="O7228">
        <f t="shared" si="789"/>
        <v>5.8051700000000001E-4</v>
      </c>
      <c r="P7228">
        <f t="shared" si="790"/>
        <v>1.7647716800000001E-2</v>
      </c>
      <c r="Q7228" t="str">
        <f>VLOOKUP(VLOOKUP(C7228,Mapping!$A$1:$C$17,3,0),Mapping!$E$1:$F$6,2,0)</f>
        <v>Vùng 02</v>
      </c>
    </row>
    <row r="7229" spans="1:17" x14ac:dyDescent="0.3">
      <c r="A7229" s="33">
        <v>44865</v>
      </c>
      <c r="B7229">
        <v>3178</v>
      </c>
      <c r="C7229">
        <v>48</v>
      </c>
      <c r="D7229" s="38" t="s">
        <v>77</v>
      </c>
      <c r="E7229" s="2" t="s">
        <v>41</v>
      </c>
      <c r="F7229">
        <v>1076302</v>
      </c>
      <c r="G7229" s="44">
        <f t="shared" si="784"/>
        <v>44562</v>
      </c>
      <c r="H7229" s="50">
        <f t="shared" si="785"/>
        <v>304</v>
      </c>
      <c r="I7229" s="50">
        <f t="shared" si="786"/>
        <v>38853571.200000003</v>
      </c>
      <c r="J7229" s="46">
        <v>1278078</v>
      </c>
      <c r="K7229" s="2" t="s">
        <v>34</v>
      </c>
      <c r="L7229" s="52" t="str">
        <f t="shared" si="787"/>
        <v>20221031VND</v>
      </c>
      <c r="M7229">
        <f>VLOOKUP(L7229,Mapping!$H$1:$K$25,4,0)</f>
        <v>1</v>
      </c>
      <c r="N7229">
        <f t="shared" si="788"/>
        <v>1.0763019999999999E-3</v>
      </c>
      <c r="O7229">
        <f t="shared" si="789"/>
        <v>1.278078E-3</v>
      </c>
      <c r="P7229">
        <f t="shared" si="790"/>
        <v>3.8853571200000006E-2</v>
      </c>
      <c r="Q7229" t="str">
        <f>VLOOKUP(VLOOKUP(C7229,Mapping!$A$1:$C$17,3,0),Mapping!$E$1:$F$6,2,0)</f>
        <v>Vùng 01</v>
      </c>
    </row>
    <row r="7230" spans="1:17" x14ac:dyDescent="0.3">
      <c r="A7230" s="33">
        <v>44865</v>
      </c>
      <c r="B7230">
        <v>3178</v>
      </c>
      <c r="C7230">
        <v>34</v>
      </c>
      <c r="D7230" s="38" t="s">
        <v>77</v>
      </c>
      <c r="E7230" s="2" t="s">
        <v>41</v>
      </c>
      <c r="F7230">
        <v>792940</v>
      </c>
      <c r="G7230" s="44">
        <f t="shared" si="784"/>
        <v>44562</v>
      </c>
      <c r="H7230" s="50">
        <f t="shared" si="785"/>
        <v>304</v>
      </c>
      <c r="I7230" s="50">
        <f t="shared" si="786"/>
        <v>16824545.600000001</v>
      </c>
      <c r="J7230" s="46">
        <v>553439</v>
      </c>
      <c r="K7230" s="2" t="s">
        <v>34</v>
      </c>
      <c r="L7230" s="52" t="str">
        <f t="shared" si="787"/>
        <v>20221031VND</v>
      </c>
      <c r="M7230">
        <f>VLOOKUP(L7230,Mapping!$H$1:$K$25,4,0)</f>
        <v>1</v>
      </c>
      <c r="N7230">
        <f t="shared" si="788"/>
        <v>7.9294000000000001E-4</v>
      </c>
      <c r="O7230">
        <f t="shared" si="789"/>
        <v>5.5343899999999997E-4</v>
      </c>
      <c r="P7230">
        <f t="shared" si="790"/>
        <v>1.6824545600000001E-2</v>
      </c>
      <c r="Q7230" t="str">
        <f>VLOOKUP(VLOOKUP(C7230,Mapping!$A$1:$C$17,3,0),Mapping!$E$1:$F$6,2,0)</f>
        <v>Vùng 02</v>
      </c>
    </row>
    <row r="7231" spans="1:17" x14ac:dyDescent="0.3">
      <c r="A7231" s="33">
        <v>44865</v>
      </c>
      <c r="B7231">
        <v>3179</v>
      </c>
      <c r="C7231">
        <v>34</v>
      </c>
      <c r="D7231" s="38" t="s">
        <v>77</v>
      </c>
      <c r="E7231" s="2" t="s">
        <v>41</v>
      </c>
      <c r="F7231">
        <v>579496</v>
      </c>
      <c r="G7231" s="44">
        <f t="shared" si="784"/>
        <v>44562</v>
      </c>
      <c r="H7231" s="50">
        <f t="shared" si="785"/>
        <v>304</v>
      </c>
      <c r="I7231" s="50">
        <f t="shared" si="786"/>
        <v>44391752</v>
      </c>
      <c r="J7231" s="46">
        <v>1460255</v>
      </c>
      <c r="K7231" s="2" t="s">
        <v>34</v>
      </c>
      <c r="L7231" s="52" t="str">
        <f t="shared" si="787"/>
        <v>20221031VND</v>
      </c>
      <c r="M7231">
        <f>VLOOKUP(L7231,Mapping!$H$1:$K$25,4,0)</f>
        <v>1</v>
      </c>
      <c r="N7231">
        <f t="shared" si="788"/>
        <v>5.7949599999999998E-4</v>
      </c>
      <c r="O7231">
        <f t="shared" si="789"/>
        <v>1.4602549999999999E-3</v>
      </c>
      <c r="P7231">
        <f t="shared" si="790"/>
        <v>4.4391752E-2</v>
      </c>
      <c r="Q7231" t="str">
        <f>VLOOKUP(VLOOKUP(C7231,Mapping!$A$1:$C$17,3,0),Mapping!$E$1:$F$6,2,0)</f>
        <v>Vùng 02</v>
      </c>
    </row>
    <row r="7232" spans="1:17" x14ac:dyDescent="0.3">
      <c r="A7232" s="33">
        <v>44865</v>
      </c>
      <c r="B7232">
        <v>3181</v>
      </c>
      <c r="C7232">
        <v>16</v>
      </c>
      <c r="D7232" s="38" t="s">
        <v>77</v>
      </c>
      <c r="E7232" s="2" t="s">
        <v>41</v>
      </c>
      <c r="F7232">
        <v>520874</v>
      </c>
      <c r="G7232" s="44">
        <f t="shared" si="784"/>
        <v>44562</v>
      </c>
      <c r="H7232" s="50">
        <f t="shared" si="785"/>
        <v>304</v>
      </c>
      <c r="I7232" s="50">
        <f t="shared" si="786"/>
        <v>48614038.399999999</v>
      </c>
      <c r="J7232" s="46">
        <v>1599146</v>
      </c>
      <c r="K7232" s="2" t="s">
        <v>34</v>
      </c>
      <c r="L7232" s="52" t="str">
        <f t="shared" si="787"/>
        <v>20221031VND</v>
      </c>
      <c r="M7232">
        <f>VLOOKUP(L7232,Mapping!$H$1:$K$25,4,0)</f>
        <v>1</v>
      </c>
      <c r="N7232">
        <f t="shared" si="788"/>
        <v>5.2087399999999995E-4</v>
      </c>
      <c r="O7232">
        <f t="shared" si="789"/>
        <v>1.5991460000000001E-3</v>
      </c>
      <c r="P7232">
        <f t="shared" si="790"/>
        <v>4.8614038399999997E-2</v>
      </c>
      <c r="Q7232" t="str">
        <f>VLOOKUP(VLOOKUP(C7232,Mapping!$A$1:$C$17,3,0),Mapping!$E$1:$F$6,2,0)</f>
        <v>Vùng 01</v>
      </c>
    </row>
    <row r="7233" spans="1:17" x14ac:dyDescent="0.3">
      <c r="A7233" s="33">
        <v>44865</v>
      </c>
      <c r="B7233">
        <v>3181</v>
      </c>
      <c r="C7233">
        <v>12</v>
      </c>
      <c r="D7233" s="38" t="s">
        <v>77</v>
      </c>
      <c r="E7233" s="2" t="s">
        <v>41</v>
      </c>
      <c r="F7233">
        <v>1111232</v>
      </c>
      <c r="G7233" s="44">
        <f t="shared" si="784"/>
        <v>44562</v>
      </c>
      <c r="H7233" s="50">
        <f t="shared" si="785"/>
        <v>304</v>
      </c>
      <c r="I7233" s="50">
        <f t="shared" si="786"/>
        <v>33180992</v>
      </c>
      <c r="J7233" s="46">
        <v>1091480</v>
      </c>
      <c r="K7233" s="2" t="s">
        <v>34</v>
      </c>
      <c r="L7233" s="52" t="str">
        <f t="shared" si="787"/>
        <v>20221031VND</v>
      </c>
      <c r="M7233">
        <f>VLOOKUP(L7233,Mapping!$H$1:$K$25,4,0)</f>
        <v>1</v>
      </c>
      <c r="N7233">
        <f t="shared" si="788"/>
        <v>1.111232E-3</v>
      </c>
      <c r="O7233">
        <f t="shared" si="789"/>
        <v>1.0914799999999999E-3</v>
      </c>
      <c r="P7233">
        <f t="shared" si="790"/>
        <v>3.3180991999999999E-2</v>
      </c>
      <c r="Q7233" t="str">
        <f>VLOOKUP(VLOOKUP(C7233,Mapping!$A$1:$C$17,3,0),Mapping!$E$1:$F$6,2,0)</f>
        <v>Vùng 03</v>
      </c>
    </row>
    <row r="7234" spans="1:17" x14ac:dyDescent="0.3">
      <c r="A7234" s="33">
        <v>44865</v>
      </c>
      <c r="B7234">
        <v>3183</v>
      </c>
      <c r="C7234">
        <v>41</v>
      </c>
      <c r="D7234" s="38" t="s">
        <v>77</v>
      </c>
      <c r="E7234" s="2" t="s">
        <v>41</v>
      </c>
      <c r="F7234">
        <v>1693656</v>
      </c>
      <c r="G7234" s="44">
        <f t="shared" ref="G7234:G7297" si="791">DATE(YEAR(A7234),1,1)</f>
        <v>44562</v>
      </c>
      <c r="H7234" s="50">
        <f t="shared" ref="H7234:H7297" si="792">DATEDIF(G7234,A7234,"D")+1</f>
        <v>304</v>
      </c>
      <c r="I7234" s="50">
        <f t="shared" si="786"/>
        <v>30575924.800000001</v>
      </c>
      <c r="J7234" s="46">
        <v>1005787</v>
      </c>
      <c r="K7234" s="2" t="s">
        <v>34</v>
      </c>
      <c r="L7234" s="52" t="str">
        <f t="shared" si="787"/>
        <v>20221031VND</v>
      </c>
      <c r="M7234">
        <f>VLOOKUP(L7234,Mapping!$H$1:$K$25,4,0)</f>
        <v>1</v>
      </c>
      <c r="N7234">
        <f t="shared" si="788"/>
        <v>1.693656E-3</v>
      </c>
      <c r="O7234">
        <f t="shared" si="789"/>
        <v>1.005787E-3</v>
      </c>
      <c r="P7234">
        <f t="shared" si="790"/>
        <v>3.0575924800000001E-2</v>
      </c>
      <c r="Q7234" t="str">
        <f>VLOOKUP(VLOOKUP(C7234,Mapping!$A$1:$C$17,3,0),Mapping!$E$1:$F$6,2,0)</f>
        <v>Vùng 05</v>
      </c>
    </row>
    <row r="7235" spans="1:17" x14ac:dyDescent="0.3">
      <c r="A7235" s="33">
        <v>44865</v>
      </c>
      <c r="B7235">
        <v>3189</v>
      </c>
      <c r="C7235">
        <v>41</v>
      </c>
      <c r="D7235" s="38" t="s">
        <v>77</v>
      </c>
      <c r="E7235" s="2" t="s">
        <v>43</v>
      </c>
      <c r="F7235">
        <v>645742</v>
      </c>
      <c r="G7235" s="44">
        <f t="shared" si="791"/>
        <v>44562</v>
      </c>
      <c r="H7235" s="50">
        <f t="shared" si="792"/>
        <v>304</v>
      </c>
      <c r="I7235" s="50">
        <f t="shared" ref="I7235:I7298" si="793">H7235*(J7235/10)*M7235</f>
        <v>18350169.600000001</v>
      </c>
      <c r="J7235" s="46">
        <v>603624</v>
      </c>
      <c r="K7235" s="2" t="s">
        <v>34</v>
      </c>
      <c r="L7235" s="52" t="str">
        <f t="shared" ref="L7235:L7298" si="794">CONCATENATE(TEXT(A7235,"YYYYMMDD"),K7235)</f>
        <v>20221031VND</v>
      </c>
      <c r="M7235">
        <f>VLOOKUP(L7235,Mapping!$H$1:$K$25,4,0)</f>
        <v>1</v>
      </c>
      <c r="N7235">
        <f t="shared" ref="N7235:N7298" si="795">F7235*M7235/10^9</f>
        <v>6.4574200000000004E-4</v>
      </c>
      <c r="O7235">
        <f t="shared" ref="O7235:O7298" si="796">J7235*M7235/10^9</f>
        <v>6.0362399999999998E-4</v>
      </c>
      <c r="P7235">
        <f t="shared" ref="P7235:P7298" si="797">I7235/10^9</f>
        <v>1.8350169600000001E-2</v>
      </c>
      <c r="Q7235" t="str">
        <f>VLOOKUP(VLOOKUP(C7235,Mapping!$A$1:$C$17,3,0),Mapping!$E$1:$F$6,2,0)</f>
        <v>Vùng 05</v>
      </c>
    </row>
    <row r="7236" spans="1:17" x14ac:dyDescent="0.3">
      <c r="A7236" s="33">
        <v>44865</v>
      </c>
      <c r="B7236">
        <v>3189</v>
      </c>
      <c r="C7236">
        <v>41</v>
      </c>
      <c r="D7236" s="38" t="s">
        <v>77</v>
      </c>
      <c r="E7236" s="2" t="s">
        <v>41</v>
      </c>
      <c r="F7236">
        <v>1228658</v>
      </c>
      <c r="G7236" s="44">
        <f t="shared" si="791"/>
        <v>44562</v>
      </c>
      <c r="H7236" s="50">
        <f t="shared" si="792"/>
        <v>304</v>
      </c>
      <c r="I7236" s="50">
        <f t="shared" si="793"/>
        <v>8346046.3999999994</v>
      </c>
      <c r="J7236" s="46">
        <v>274541</v>
      </c>
      <c r="K7236" s="2" t="s">
        <v>34</v>
      </c>
      <c r="L7236" s="52" t="str">
        <f t="shared" si="794"/>
        <v>20221031VND</v>
      </c>
      <c r="M7236">
        <f>VLOOKUP(L7236,Mapping!$H$1:$K$25,4,0)</f>
        <v>1</v>
      </c>
      <c r="N7236">
        <f t="shared" si="795"/>
        <v>1.2286580000000001E-3</v>
      </c>
      <c r="O7236">
        <f t="shared" si="796"/>
        <v>2.74541E-4</v>
      </c>
      <c r="P7236">
        <f t="shared" si="797"/>
        <v>8.3460463999999995E-3</v>
      </c>
      <c r="Q7236" t="str">
        <f>VLOOKUP(VLOOKUP(C7236,Mapping!$A$1:$C$17,3,0),Mapping!$E$1:$F$6,2,0)</f>
        <v>Vùng 05</v>
      </c>
    </row>
    <row r="7237" spans="1:17" x14ac:dyDescent="0.3">
      <c r="A7237" s="33">
        <v>44865</v>
      </c>
      <c r="B7237">
        <v>3189</v>
      </c>
      <c r="C7237">
        <v>16</v>
      </c>
      <c r="D7237" s="38" t="s">
        <v>77</v>
      </c>
      <c r="E7237" s="2" t="s">
        <v>41</v>
      </c>
      <c r="F7237">
        <v>1061470</v>
      </c>
      <c r="G7237" s="44">
        <f t="shared" si="791"/>
        <v>44562</v>
      </c>
      <c r="H7237" s="50">
        <f t="shared" si="792"/>
        <v>304</v>
      </c>
      <c r="I7237" s="50">
        <f t="shared" si="793"/>
        <v>8472601.5999999996</v>
      </c>
      <c r="J7237" s="46">
        <v>278704</v>
      </c>
      <c r="K7237" s="2" t="s">
        <v>34</v>
      </c>
      <c r="L7237" s="52" t="str">
        <f t="shared" si="794"/>
        <v>20221031VND</v>
      </c>
      <c r="M7237">
        <f>VLOOKUP(L7237,Mapping!$H$1:$K$25,4,0)</f>
        <v>1</v>
      </c>
      <c r="N7237">
        <f t="shared" si="795"/>
        <v>1.0614699999999999E-3</v>
      </c>
      <c r="O7237">
        <f t="shared" si="796"/>
        <v>2.7870400000000001E-4</v>
      </c>
      <c r="P7237">
        <f t="shared" si="797"/>
        <v>8.4726015999999991E-3</v>
      </c>
      <c r="Q7237" t="str">
        <f>VLOOKUP(VLOOKUP(C7237,Mapping!$A$1:$C$17,3,0),Mapping!$E$1:$F$6,2,0)</f>
        <v>Vùng 01</v>
      </c>
    </row>
    <row r="7238" spans="1:17" x14ac:dyDescent="0.3">
      <c r="A7238" s="33">
        <v>44865</v>
      </c>
      <c r="B7238">
        <v>3189</v>
      </c>
      <c r="C7238">
        <v>40</v>
      </c>
      <c r="D7238" s="38" t="s">
        <v>77</v>
      </c>
      <c r="E7238" s="2" t="s">
        <v>41</v>
      </c>
      <c r="F7238">
        <v>283795</v>
      </c>
      <c r="G7238" s="44">
        <f t="shared" si="791"/>
        <v>44562</v>
      </c>
      <c r="H7238" s="50">
        <f t="shared" si="792"/>
        <v>304</v>
      </c>
      <c r="I7238" s="50">
        <f t="shared" si="793"/>
        <v>44575337.600000001</v>
      </c>
      <c r="J7238" s="46">
        <v>1466294</v>
      </c>
      <c r="K7238" s="2" t="s">
        <v>34</v>
      </c>
      <c r="L7238" s="52" t="str">
        <f t="shared" si="794"/>
        <v>20221031VND</v>
      </c>
      <c r="M7238">
        <f>VLOOKUP(L7238,Mapping!$H$1:$K$25,4,0)</f>
        <v>1</v>
      </c>
      <c r="N7238">
        <f t="shared" si="795"/>
        <v>2.8379499999999999E-4</v>
      </c>
      <c r="O7238">
        <f t="shared" si="796"/>
        <v>1.4662939999999999E-3</v>
      </c>
      <c r="P7238">
        <f t="shared" si="797"/>
        <v>4.4575337600000001E-2</v>
      </c>
      <c r="Q7238" t="str">
        <f>VLOOKUP(VLOOKUP(C7238,Mapping!$A$1:$C$17,3,0),Mapping!$E$1:$F$6,2,0)</f>
        <v>Vùng 01</v>
      </c>
    </row>
    <row r="7239" spans="1:17" x14ac:dyDescent="0.3">
      <c r="A7239" s="33">
        <v>44865</v>
      </c>
      <c r="B7239">
        <v>3191</v>
      </c>
      <c r="C7239">
        <v>23</v>
      </c>
      <c r="D7239" s="38" t="s">
        <v>77</v>
      </c>
      <c r="E7239" s="2" t="s">
        <v>41</v>
      </c>
      <c r="F7239">
        <v>1828794</v>
      </c>
      <c r="G7239" s="44">
        <f t="shared" si="791"/>
        <v>44562</v>
      </c>
      <c r="H7239" s="50">
        <f t="shared" si="792"/>
        <v>304</v>
      </c>
      <c r="I7239" s="50">
        <f t="shared" si="793"/>
        <v>762554399398.40002</v>
      </c>
      <c r="J7239" s="46">
        <v>1070503</v>
      </c>
      <c r="K7239" s="2" t="s">
        <v>35</v>
      </c>
      <c r="L7239" s="52" t="str">
        <f t="shared" si="794"/>
        <v>20221031USD</v>
      </c>
      <c r="M7239">
        <f>VLOOKUP(L7239,Mapping!$H$1:$K$25,4,0)</f>
        <v>23432</v>
      </c>
      <c r="N7239">
        <f t="shared" si="795"/>
        <v>42.852301007999998</v>
      </c>
      <c r="O7239">
        <f t="shared" si="796"/>
        <v>25.084026296000001</v>
      </c>
      <c r="P7239">
        <f t="shared" si="797"/>
        <v>762.55439939840005</v>
      </c>
      <c r="Q7239" t="str">
        <f>VLOOKUP(VLOOKUP(C7239,Mapping!$A$1:$C$17,3,0),Mapping!$E$1:$F$6,2,0)</f>
        <v>Vùng 02</v>
      </c>
    </row>
    <row r="7240" spans="1:17" x14ac:dyDescent="0.3">
      <c r="A7240" s="33">
        <v>44865</v>
      </c>
      <c r="B7240">
        <v>3191</v>
      </c>
      <c r="C7240">
        <v>48</v>
      </c>
      <c r="D7240" s="38" t="s">
        <v>77</v>
      </c>
      <c r="E7240" s="2" t="s">
        <v>41</v>
      </c>
      <c r="F7240">
        <v>1670720</v>
      </c>
      <c r="G7240" s="44">
        <f t="shared" si="791"/>
        <v>44562</v>
      </c>
      <c r="H7240" s="50">
        <f t="shared" si="792"/>
        <v>304</v>
      </c>
      <c r="I7240" s="50">
        <f t="shared" si="793"/>
        <v>13648961.6</v>
      </c>
      <c r="J7240" s="46">
        <v>448979</v>
      </c>
      <c r="K7240" s="2" t="s">
        <v>34</v>
      </c>
      <c r="L7240" s="52" t="str">
        <f t="shared" si="794"/>
        <v>20221031VND</v>
      </c>
      <c r="M7240">
        <f>VLOOKUP(L7240,Mapping!$H$1:$K$25,4,0)</f>
        <v>1</v>
      </c>
      <c r="N7240">
        <f t="shared" si="795"/>
        <v>1.6707200000000001E-3</v>
      </c>
      <c r="O7240">
        <f t="shared" si="796"/>
        <v>4.4897900000000001E-4</v>
      </c>
      <c r="P7240">
        <f t="shared" si="797"/>
        <v>1.36489616E-2</v>
      </c>
      <c r="Q7240" t="str">
        <f>VLOOKUP(VLOOKUP(C7240,Mapping!$A$1:$C$17,3,0),Mapping!$E$1:$F$6,2,0)</f>
        <v>Vùng 01</v>
      </c>
    </row>
    <row r="7241" spans="1:17" x14ac:dyDescent="0.3">
      <c r="A7241" s="33">
        <v>44865</v>
      </c>
      <c r="B7241">
        <v>3193</v>
      </c>
      <c r="C7241">
        <v>34</v>
      </c>
      <c r="D7241" s="38" t="s">
        <v>77</v>
      </c>
      <c r="E7241" s="2" t="s">
        <v>41</v>
      </c>
      <c r="F7241">
        <v>53077</v>
      </c>
      <c r="G7241" s="44">
        <f t="shared" si="791"/>
        <v>44562</v>
      </c>
      <c r="H7241" s="50">
        <f t="shared" si="792"/>
        <v>304</v>
      </c>
      <c r="I7241" s="50">
        <f t="shared" si="793"/>
        <v>10802822.4</v>
      </c>
      <c r="J7241" s="46">
        <v>355356</v>
      </c>
      <c r="K7241" s="2" t="s">
        <v>34</v>
      </c>
      <c r="L7241" s="52" t="str">
        <f t="shared" si="794"/>
        <v>20221031VND</v>
      </c>
      <c r="M7241">
        <f>VLOOKUP(L7241,Mapping!$H$1:$K$25,4,0)</f>
        <v>1</v>
      </c>
      <c r="N7241">
        <f t="shared" si="795"/>
        <v>5.3077E-5</v>
      </c>
      <c r="O7241">
        <f t="shared" si="796"/>
        <v>3.5535599999999998E-4</v>
      </c>
      <c r="P7241">
        <f t="shared" si="797"/>
        <v>1.08028224E-2</v>
      </c>
      <c r="Q7241" t="str">
        <f>VLOOKUP(VLOOKUP(C7241,Mapping!$A$1:$C$17,3,0),Mapping!$E$1:$F$6,2,0)</f>
        <v>Vùng 02</v>
      </c>
    </row>
    <row r="7242" spans="1:17" x14ac:dyDescent="0.3">
      <c r="A7242" s="33">
        <v>44865</v>
      </c>
      <c r="B7242">
        <v>3193</v>
      </c>
      <c r="C7242">
        <v>45</v>
      </c>
      <c r="D7242" s="38" t="s">
        <v>77</v>
      </c>
      <c r="E7242" s="2" t="s">
        <v>41</v>
      </c>
      <c r="F7242">
        <v>1291085</v>
      </c>
      <c r="G7242" s="44">
        <f t="shared" si="791"/>
        <v>44562</v>
      </c>
      <c r="H7242" s="50">
        <f t="shared" si="792"/>
        <v>304</v>
      </c>
      <c r="I7242" s="50">
        <f t="shared" si="793"/>
        <v>6286568</v>
      </c>
      <c r="J7242" s="46">
        <v>206795</v>
      </c>
      <c r="K7242" s="2" t="s">
        <v>34</v>
      </c>
      <c r="L7242" s="52" t="str">
        <f t="shared" si="794"/>
        <v>20221031VND</v>
      </c>
      <c r="M7242">
        <f>VLOOKUP(L7242,Mapping!$H$1:$K$25,4,0)</f>
        <v>1</v>
      </c>
      <c r="N7242">
        <f t="shared" si="795"/>
        <v>1.291085E-3</v>
      </c>
      <c r="O7242">
        <f t="shared" si="796"/>
        <v>2.0679499999999999E-4</v>
      </c>
      <c r="P7242">
        <f t="shared" si="797"/>
        <v>6.2865680000000002E-3</v>
      </c>
      <c r="Q7242" t="str">
        <f>VLOOKUP(VLOOKUP(C7242,Mapping!$A$1:$C$17,3,0),Mapping!$E$1:$F$6,2,0)</f>
        <v>Vùng 02</v>
      </c>
    </row>
    <row r="7243" spans="1:17" x14ac:dyDescent="0.3">
      <c r="A7243" s="33">
        <v>44865</v>
      </c>
      <c r="B7243">
        <v>3194</v>
      </c>
      <c r="C7243">
        <v>23</v>
      </c>
      <c r="D7243" s="38" t="s">
        <v>77</v>
      </c>
      <c r="E7243" s="2" t="s">
        <v>41</v>
      </c>
      <c r="F7243">
        <v>1309829</v>
      </c>
      <c r="G7243" s="44">
        <f t="shared" si="791"/>
        <v>44562</v>
      </c>
      <c r="H7243" s="50">
        <f t="shared" si="792"/>
        <v>304</v>
      </c>
      <c r="I7243" s="50">
        <f t="shared" si="793"/>
        <v>59710768</v>
      </c>
      <c r="J7243" s="46">
        <v>1964170</v>
      </c>
      <c r="K7243" s="2" t="s">
        <v>34</v>
      </c>
      <c r="L7243" s="52" t="str">
        <f t="shared" si="794"/>
        <v>20221031VND</v>
      </c>
      <c r="M7243">
        <f>VLOOKUP(L7243,Mapping!$H$1:$K$25,4,0)</f>
        <v>1</v>
      </c>
      <c r="N7243">
        <f t="shared" si="795"/>
        <v>1.309829E-3</v>
      </c>
      <c r="O7243">
        <f t="shared" si="796"/>
        <v>1.9641699999999999E-3</v>
      </c>
      <c r="P7243">
        <f t="shared" si="797"/>
        <v>5.9710767999999997E-2</v>
      </c>
      <c r="Q7243" t="str">
        <f>VLOOKUP(VLOOKUP(C7243,Mapping!$A$1:$C$17,3,0),Mapping!$E$1:$F$6,2,0)</f>
        <v>Vùng 02</v>
      </c>
    </row>
    <row r="7244" spans="1:17" x14ac:dyDescent="0.3">
      <c r="A7244" s="33">
        <v>44865</v>
      </c>
      <c r="B7244">
        <v>3198</v>
      </c>
      <c r="C7244">
        <v>34</v>
      </c>
      <c r="D7244" s="38" t="s">
        <v>77</v>
      </c>
      <c r="E7244" s="2" t="s">
        <v>41</v>
      </c>
      <c r="F7244">
        <v>2795590</v>
      </c>
      <c r="G7244" s="44">
        <f t="shared" si="791"/>
        <v>44562</v>
      </c>
      <c r="H7244" s="50">
        <f t="shared" si="792"/>
        <v>304</v>
      </c>
      <c r="I7244" s="50">
        <f t="shared" si="793"/>
        <v>97895144</v>
      </c>
      <c r="J7244" s="46">
        <v>3220235</v>
      </c>
      <c r="K7244" s="2" t="s">
        <v>34</v>
      </c>
      <c r="L7244" s="52" t="str">
        <f t="shared" si="794"/>
        <v>20221031VND</v>
      </c>
      <c r="M7244">
        <f>VLOOKUP(L7244,Mapping!$H$1:$K$25,4,0)</f>
        <v>1</v>
      </c>
      <c r="N7244">
        <f t="shared" si="795"/>
        <v>2.7955900000000001E-3</v>
      </c>
      <c r="O7244">
        <f t="shared" si="796"/>
        <v>3.2202350000000001E-3</v>
      </c>
      <c r="P7244">
        <f t="shared" si="797"/>
        <v>9.7895144000000003E-2</v>
      </c>
      <c r="Q7244" t="str">
        <f>VLOOKUP(VLOOKUP(C7244,Mapping!$A$1:$C$17,3,0),Mapping!$E$1:$F$6,2,0)</f>
        <v>Vùng 02</v>
      </c>
    </row>
    <row r="7245" spans="1:17" x14ac:dyDescent="0.3">
      <c r="A7245" s="33">
        <v>44865</v>
      </c>
      <c r="B7245">
        <v>3199</v>
      </c>
      <c r="C7245">
        <v>36</v>
      </c>
      <c r="D7245" s="38" t="s">
        <v>77</v>
      </c>
      <c r="E7245" s="2" t="s">
        <v>41</v>
      </c>
      <c r="F7245">
        <v>1109818</v>
      </c>
      <c r="G7245" s="44">
        <f t="shared" si="791"/>
        <v>44562</v>
      </c>
      <c r="H7245" s="50">
        <f t="shared" si="792"/>
        <v>304</v>
      </c>
      <c r="I7245" s="50">
        <f t="shared" si="793"/>
        <v>19933553.599999998</v>
      </c>
      <c r="J7245" s="46">
        <v>655709</v>
      </c>
      <c r="K7245" s="2" t="s">
        <v>34</v>
      </c>
      <c r="L7245" s="52" t="str">
        <f t="shared" si="794"/>
        <v>20221031VND</v>
      </c>
      <c r="M7245">
        <f>VLOOKUP(L7245,Mapping!$H$1:$K$25,4,0)</f>
        <v>1</v>
      </c>
      <c r="N7245">
        <f t="shared" si="795"/>
        <v>1.109818E-3</v>
      </c>
      <c r="O7245">
        <f t="shared" si="796"/>
        <v>6.5570899999999998E-4</v>
      </c>
      <c r="P7245">
        <f t="shared" si="797"/>
        <v>1.9933553599999997E-2</v>
      </c>
      <c r="Q7245" t="str">
        <f>VLOOKUP(VLOOKUP(C7245,Mapping!$A$1:$C$17,3,0),Mapping!$E$1:$F$6,2,0)</f>
        <v>Vùng 05</v>
      </c>
    </row>
    <row r="7246" spans="1:17" x14ac:dyDescent="0.3">
      <c r="A7246" s="33">
        <v>44865</v>
      </c>
      <c r="B7246">
        <v>3199</v>
      </c>
      <c r="C7246">
        <v>45</v>
      </c>
      <c r="D7246" s="38" t="s">
        <v>77</v>
      </c>
      <c r="E7246" s="2" t="s">
        <v>41</v>
      </c>
      <c r="F7246">
        <v>1446435</v>
      </c>
      <c r="G7246" s="44">
        <f t="shared" si="791"/>
        <v>44562</v>
      </c>
      <c r="H7246" s="50">
        <f t="shared" si="792"/>
        <v>304</v>
      </c>
      <c r="I7246" s="50">
        <f t="shared" si="793"/>
        <v>21313196.800000001</v>
      </c>
      <c r="J7246" s="46">
        <v>701092</v>
      </c>
      <c r="K7246" s="2" t="s">
        <v>34</v>
      </c>
      <c r="L7246" s="52" t="str">
        <f t="shared" si="794"/>
        <v>20221031VND</v>
      </c>
      <c r="M7246">
        <f>VLOOKUP(L7246,Mapping!$H$1:$K$25,4,0)</f>
        <v>1</v>
      </c>
      <c r="N7246">
        <f t="shared" si="795"/>
        <v>1.446435E-3</v>
      </c>
      <c r="O7246">
        <f t="shared" si="796"/>
        <v>7.0109199999999995E-4</v>
      </c>
      <c r="P7246">
        <f t="shared" si="797"/>
        <v>2.13131968E-2</v>
      </c>
      <c r="Q7246" t="str">
        <f>VLOOKUP(VLOOKUP(C7246,Mapping!$A$1:$C$17,3,0),Mapping!$E$1:$F$6,2,0)</f>
        <v>Vùng 02</v>
      </c>
    </row>
    <row r="7247" spans="1:17" x14ac:dyDescent="0.3">
      <c r="A7247" s="33">
        <v>44865</v>
      </c>
      <c r="B7247">
        <v>3199</v>
      </c>
      <c r="C7247">
        <v>31</v>
      </c>
      <c r="D7247" s="38" t="s">
        <v>77</v>
      </c>
      <c r="E7247" s="2" t="s">
        <v>41</v>
      </c>
      <c r="F7247">
        <v>1902750</v>
      </c>
      <c r="G7247" s="44">
        <f t="shared" si="791"/>
        <v>44562</v>
      </c>
      <c r="H7247" s="50">
        <f t="shared" si="792"/>
        <v>304</v>
      </c>
      <c r="I7247" s="50">
        <f t="shared" si="793"/>
        <v>54999254.399999999</v>
      </c>
      <c r="J7247" s="46">
        <v>1809186</v>
      </c>
      <c r="K7247" s="2" t="s">
        <v>34</v>
      </c>
      <c r="L7247" s="52" t="str">
        <f t="shared" si="794"/>
        <v>20221031VND</v>
      </c>
      <c r="M7247">
        <f>VLOOKUP(L7247,Mapping!$H$1:$K$25,4,0)</f>
        <v>1</v>
      </c>
      <c r="N7247">
        <f t="shared" si="795"/>
        <v>1.9027499999999999E-3</v>
      </c>
      <c r="O7247">
        <f t="shared" si="796"/>
        <v>1.809186E-3</v>
      </c>
      <c r="P7247">
        <f t="shared" si="797"/>
        <v>5.4999254399999996E-2</v>
      </c>
      <c r="Q7247" t="str">
        <f>VLOOKUP(VLOOKUP(C7247,Mapping!$A$1:$C$17,3,0),Mapping!$E$1:$F$6,2,0)</f>
        <v>Vùng 03</v>
      </c>
    </row>
    <row r="7248" spans="1:17" x14ac:dyDescent="0.3">
      <c r="A7248" s="33">
        <v>44865</v>
      </c>
      <c r="B7248">
        <v>3201</v>
      </c>
      <c r="C7248">
        <v>25</v>
      </c>
      <c r="D7248" s="38" t="s">
        <v>77</v>
      </c>
      <c r="E7248" s="2" t="s">
        <v>41</v>
      </c>
      <c r="F7248">
        <v>1041871</v>
      </c>
      <c r="G7248" s="44">
        <f t="shared" si="791"/>
        <v>44562</v>
      </c>
      <c r="H7248" s="50">
        <f t="shared" si="792"/>
        <v>304</v>
      </c>
      <c r="I7248" s="50">
        <f t="shared" si="793"/>
        <v>55240356.800000004</v>
      </c>
      <c r="J7248" s="46">
        <v>1817117</v>
      </c>
      <c r="K7248" s="2" t="s">
        <v>34</v>
      </c>
      <c r="L7248" s="52" t="str">
        <f t="shared" si="794"/>
        <v>20221031VND</v>
      </c>
      <c r="M7248">
        <f>VLOOKUP(L7248,Mapping!$H$1:$K$25,4,0)</f>
        <v>1</v>
      </c>
      <c r="N7248">
        <f t="shared" si="795"/>
        <v>1.041871E-3</v>
      </c>
      <c r="O7248">
        <f t="shared" si="796"/>
        <v>1.817117E-3</v>
      </c>
      <c r="P7248">
        <f t="shared" si="797"/>
        <v>5.5240356800000001E-2</v>
      </c>
      <c r="Q7248" t="str">
        <f>VLOOKUP(VLOOKUP(C7248,Mapping!$A$1:$C$17,3,0),Mapping!$E$1:$F$6,2,0)</f>
        <v>Vùng 01</v>
      </c>
    </row>
    <row r="7249" spans="1:17" x14ac:dyDescent="0.3">
      <c r="A7249" s="33">
        <v>44865</v>
      </c>
      <c r="B7249">
        <v>3202</v>
      </c>
      <c r="C7249">
        <v>12</v>
      </c>
      <c r="D7249" s="38" t="s">
        <v>77</v>
      </c>
      <c r="E7249" s="2" t="s">
        <v>41</v>
      </c>
      <c r="F7249">
        <v>850847</v>
      </c>
      <c r="G7249" s="44">
        <f t="shared" si="791"/>
        <v>44562</v>
      </c>
      <c r="H7249" s="50">
        <f t="shared" si="792"/>
        <v>304</v>
      </c>
      <c r="I7249" s="50">
        <f t="shared" si="793"/>
        <v>54522704</v>
      </c>
      <c r="J7249" s="46">
        <v>1793510</v>
      </c>
      <c r="K7249" s="2" t="s">
        <v>34</v>
      </c>
      <c r="L7249" s="52" t="str">
        <f t="shared" si="794"/>
        <v>20221031VND</v>
      </c>
      <c r="M7249">
        <f>VLOOKUP(L7249,Mapping!$H$1:$K$25,4,0)</f>
        <v>1</v>
      </c>
      <c r="N7249">
        <f t="shared" si="795"/>
        <v>8.5084699999999995E-4</v>
      </c>
      <c r="O7249">
        <f t="shared" si="796"/>
        <v>1.7935099999999999E-3</v>
      </c>
      <c r="P7249">
        <f t="shared" si="797"/>
        <v>5.4522703999999998E-2</v>
      </c>
      <c r="Q7249" t="str">
        <f>VLOOKUP(VLOOKUP(C7249,Mapping!$A$1:$C$17,3,0),Mapping!$E$1:$F$6,2,0)</f>
        <v>Vùng 03</v>
      </c>
    </row>
    <row r="7250" spans="1:17" x14ac:dyDescent="0.3">
      <c r="A7250" s="33">
        <v>44865</v>
      </c>
      <c r="B7250">
        <v>3202</v>
      </c>
      <c r="C7250">
        <v>48</v>
      </c>
      <c r="D7250" s="38" t="s">
        <v>77</v>
      </c>
      <c r="E7250" s="2" t="s">
        <v>41</v>
      </c>
      <c r="F7250">
        <v>57191</v>
      </c>
      <c r="G7250" s="44">
        <f t="shared" si="791"/>
        <v>44562</v>
      </c>
      <c r="H7250" s="50">
        <f t="shared" si="792"/>
        <v>304</v>
      </c>
      <c r="I7250" s="50">
        <f t="shared" si="793"/>
        <v>9347969.5999999996</v>
      </c>
      <c r="J7250" s="46">
        <v>307499</v>
      </c>
      <c r="K7250" s="2" t="s">
        <v>34</v>
      </c>
      <c r="L7250" s="52" t="str">
        <f t="shared" si="794"/>
        <v>20221031VND</v>
      </c>
      <c r="M7250">
        <f>VLOOKUP(L7250,Mapping!$H$1:$K$25,4,0)</f>
        <v>1</v>
      </c>
      <c r="N7250">
        <f t="shared" si="795"/>
        <v>5.7191000000000002E-5</v>
      </c>
      <c r="O7250">
        <f t="shared" si="796"/>
        <v>3.0749899999999998E-4</v>
      </c>
      <c r="P7250">
        <f t="shared" si="797"/>
        <v>9.3479696000000004E-3</v>
      </c>
      <c r="Q7250" t="str">
        <f>VLOOKUP(VLOOKUP(C7250,Mapping!$A$1:$C$17,3,0),Mapping!$E$1:$F$6,2,0)</f>
        <v>Vùng 01</v>
      </c>
    </row>
    <row r="7251" spans="1:17" x14ac:dyDescent="0.3">
      <c r="A7251" s="33">
        <v>44865</v>
      </c>
      <c r="B7251">
        <v>3202</v>
      </c>
      <c r="C7251">
        <v>45</v>
      </c>
      <c r="D7251" s="38" t="s">
        <v>77</v>
      </c>
      <c r="E7251" s="2" t="s">
        <v>41</v>
      </c>
      <c r="F7251">
        <v>840933</v>
      </c>
      <c r="G7251" s="44">
        <f t="shared" si="791"/>
        <v>44562</v>
      </c>
      <c r="H7251" s="50">
        <f t="shared" si="792"/>
        <v>304</v>
      </c>
      <c r="I7251" s="50">
        <f t="shared" si="793"/>
        <v>38832017.600000001</v>
      </c>
      <c r="J7251" s="46">
        <v>1277369</v>
      </c>
      <c r="K7251" s="2" t="s">
        <v>34</v>
      </c>
      <c r="L7251" s="52" t="str">
        <f t="shared" si="794"/>
        <v>20221031VND</v>
      </c>
      <c r="M7251">
        <f>VLOOKUP(L7251,Mapping!$H$1:$K$25,4,0)</f>
        <v>1</v>
      </c>
      <c r="N7251">
        <f t="shared" si="795"/>
        <v>8.4093299999999998E-4</v>
      </c>
      <c r="O7251">
        <f t="shared" si="796"/>
        <v>1.277369E-3</v>
      </c>
      <c r="P7251">
        <f t="shared" si="797"/>
        <v>3.8832017600000004E-2</v>
      </c>
      <c r="Q7251" t="str">
        <f>VLOOKUP(VLOOKUP(C7251,Mapping!$A$1:$C$17,3,0),Mapping!$E$1:$F$6,2,0)</f>
        <v>Vùng 02</v>
      </c>
    </row>
    <row r="7252" spans="1:17" x14ac:dyDescent="0.3">
      <c r="A7252" s="33">
        <v>44865</v>
      </c>
      <c r="B7252">
        <v>3203</v>
      </c>
      <c r="C7252">
        <v>11</v>
      </c>
      <c r="D7252" s="38" t="s">
        <v>77</v>
      </c>
      <c r="E7252" s="2" t="s">
        <v>41</v>
      </c>
      <c r="F7252">
        <v>1798906</v>
      </c>
      <c r="G7252" s="44">
        <f t="shared" si="791"/>
        <v>44562</v>
      </c>
      <c r="H7252" s="50">
        <f t="shared" si="792"/>
        <v>304</v>
      </c>
      <c r="I7252" s="50">
        <f t="shared" si="793"/>
        <v>1830292.8</v>
      </c>
      <c r="J7252" s="46">
        <v>60207</v>
      </c>
      <c r="K7252" s="2" t="s">
        <v>34</v>
      </c>
      <c r="L7252" s="52" t="str">
        <f t="shared" si="794"/>
        <v>20221031VND</v>
      </c>
      <c r="M7252">
        <f>VLOOKUP(L7252,Mapping!$H$1:$K$25,4,0)</f>
        <v>1</v>
      </c>
      <c r="N7252">
        <f t="shared" si="795"/>
        <v>1.7989060000000001E-3</v>
      </c>
      <c r="O7252">
        <f t="shared" si="796"/>
        <v>6.0207000000000001E-5</v>
      </c>
      <c r="P7252">
        <f t="shared" si="797"/>
        <v>1.8302928000000001E-3</v>
      </c>
      <c r="Q7252" t="str">
        <f>VLOOKUP(VLOOKUP(C7252,Mapping!$A$1:$C$17,3,0),Mapping!$E$1:$F$6,2,0)</f>
        <v>Vùng 01</v>
      </c>
    </row>
    <row r="7253" spans="1:17" x14ac:dyDescent="0.3">
      <c r="A7253" s="33">
        <v>44865</v>
      </c>
      <c r="B7253">
        <v>3204</v>
      </c>
      <c r="C7253">
        <v>40</v>
      </c>
      <c r="D7253" s="38" t="s">
        <v>77</v>
      </c>
      <c r="E7253" s="2" t="s">
        <v>41</v>
      </c>
      <c r="F7253">
        <v>70625</v>
      </c>
      <c r="G7253" s="44">
        <f t="shared" si="791"/>
        <v>44562</v>
      </c>
      <c r="H7253" s="50">
        <f t="shared" si="792"/>
        <v>304</v>
      </c>
      <c r="I7253" s="50">
        <f t="shared" si="793"/>
        <v>31011131.199999999</v>
      </c>
      <c r="J7253" s="46">
        <v>1020103</v>
      </c>
      <c r="K7253" s="2" t="s">
        <v>34</v>
      </c>
      <c r="L7253" s="52" t="str">
        <f t="shared" si="794"/>
        <v>20221031VND</v>
      </c>
      <c r="M7253">
        <f>VLOOKUP(L7253,Mapping!$H$1:$K$25,4,0)</f>
        <v>1</v>
      </c>
      <c r="N7253">
        <f t="shared" si="795"/>
        <v>7.0624999999999996E-5</v>
      </c>
      <c r="O7253">
        <f t="shared" si="796"/>
        <v>1.0201030000000001E-3</v>
      </c>
      <c r="P7253">
        <f t="shared" si="797"/>
        <v>3.10111312E-2</v>
      </c>
      <c r="Q7253" t="str">
        <f>VLOOKUP(VLOOKUP(C7253,Mapping!$A$1:$C$17,3,0),Mapping!$E$1:$F$6,2,0)</f>
        <v>Vùng 01</v>
      </c>
    </row>
    <row r="7254" spans="1:17" x14ac:dyDescent="0.3">
      <c r="A7254" s="33">
        <v>44865</v>
      </c>
      <c r="B7254">
        <v>3205</v>
      </c>
      <c r="C7254">
        <v>48</v>
      </c>
      <c r="D7254" s="38" t="s">
        <v>77</v>
      </c>
      <c r="E7254" s="2" t="s">
        <v>43</v>
      </c>
      <c r="F7254">
        <v>6919081</v>
      </c>
      <c r="G7254" s="44">
        <f t="shared" si="791"/>
        <v>44562</v>
      </c>
      <c r="H7254" s="50">
        <f t="shared" si="792"/>
        <v>304</v>
      </c>
      <c r="I7254" s="50">
        <f t="shared" si="793"/>
        <v>206930884.79999998</v>
      </c>
      <c r="J7254" s="46">
        <v>6806937</v>
      </c>
      <c r="K7254" s="2" t="s">
        <v>34</v>
      </c>
      <c r="L7254" s="52" t="str">
        <f t="shared" si="794"/>
        <v>20221031VND</v>
      </c>
      <c r="M7254">
        <f>VLOOKUP(L7254,Mapping!$H$1:$K$25,4,0)</f>
        <v>1</v>
      </c>
      <c r="N7254">
        <f t="shared" si="795"/>
        <v>6.9190809999999997E-3</v>
      </c>
      <c r="O7254">
        <f t="shared" si="796"/>
        <v>6.8069369999999999E-3</v>
      </c>
      <c r="P7254">
        <f t="shared" si="797"/>
        <v>0.20693088479999999</v>
      </c>
      <c r="Q7254" t="str">
        <f>VLOOKUP(VLOOKUP(C7254,Mapping!$A$1:$C$17,3,0),Mapping!$E$1:$F$6,2,0)</f>
        <v>Vùng 01</v>
      </c>
    </row>
    <row r="7255" spans="1:17" x14ac:dyDescent="0.3">
      <c r="A7255" s="33">
        <v>44865</v>
      </c>
      <c r="B7255">
        <v>3205</v>
      </c>
      <c r="C7255">
        <v>48</v>
      </c>
      <c r="D7255" s="38" t="s">
        <v>77</v>
      </c>
      <c r="E7255" s="2" t="s">
        <v>41</v>
      </c>
      <c r="F7255">
        <v>6838400</v>
      </c>
      <c r="G7255" s="44">
        <f t="shared" si="791"/>
        <v>44562</v>
      </c>
      <c r="H7255" s="50">
        <f t="shared" si="792"/>
        <v>304</v>
      </c>
      <c r="I7255" s="50">
        <f t="shared" si="793"/>
        <v>184284800</v>
      </c>
      <c r="J7255" s="46">
        <v>6062000</v>
      </c>
      <c r="K7255" s="2" t="s">
        <v>34</v>
      </c>
      <c r="L7255" s="52" t="str">
        <f t="shared" si="794"/>
        <v>20221031VND</v>
      </c>
      <c r="M7255">
        <f>VLOOKUP(L7255,Mapping!$H$1:$K$25,4,0)</f>
        <v>1</v>
      </c>
      <c r="N7255">
        <f t="shared" si="795"/>
        <v>6.8383999999999997E-3</v>
      </c>
      <c r="O7255">
        <f t="shared" si="796"/>
        <v>6.0619999999999997E-3</v>
      </c>
      <c r="P7255">
        <f t="shared" si="797"/>
        <v>0.1842848</v>
      </c>
      <c r="Q7255" t="str">
        <f>VLOOKUP(VLOOKUP(C7255,Mapping!$A$1:$C$17,3,0),Mapping!$E$1:$F$6,2,0)</f>
        <v>Vùng 01</v>
      </c>
    </row>
    <row r="7256" spans="1:17" x14ac:dyDescent="0.3">
      <c r="A7256" s="33">
        <v>44865</v>
      </c>
      <c r="B7256">
        <v>3208</v>
      </c>
      <c r="C7256">
        <v>12</v>
      </c>
      <c r="D7256" s="38" t="s">
        <v>77</v>
      </c>
      <c r="E7256" s="2" t="s">
        <v>41</v>
      </c>
      <c r="F7256">
        <v>617830</v>
      </c>
      <c r="G7256" s="44">
        <f t="shared" si="791"/>
        <v>44562</v>
      </c>
      <c r="H7256" s="50">
        <f t="shared" si="792"/>
        <v>304</v>
      </c>
      <c r="I7256" s="50">
        <f t="shared" si="793"/>
        <v>58067009.600000001</v>
      </c>
      <c r="J7256" s="46">
        <v>1910099</v>
      </c>
      <c r="K7256" s="2" t="s">
        <v>34</v>
      </c>
      <c r="L7256" s="52" t="str">
        <f t="shared" si="794"/>
        <v>20221031VND</v>
      </c>
      <c r="M7256">
        <f>VLOOKUP(L7256,Mapping!$H$1:$K$25,4,0)</f>
        <v>1</v>
      </c>
      <c r="N7256">
        <f t="shared" si="795"/>
        <v>6.1782999999999999E-4</v>
      </c>
      <c r="O7256">
        <f t="shared" si="796"/>
        <v>1.910099E-3</v>
      </c>
      <c r="P7256">
        <f t="shared" si="797"/>
        <v>5.8067009600000004E-2</v>
      </c>
      <c r="Q7256" t="str">
        <f>VLOOKUP(VLOOKUP(C7256,Mapping!$A$1:$C$17,3,0),Mapping!$E$1:$F$6,2,0)</f>
        <v>Vùng 03</v>
      </c>
    </row>
    <row r="7257" spans="1:17" x14ac:dyDescent="0.3">
      <c r="A7257" s="33">
        <v>44865</v>
      </c>
      <c r="B7257">
        <v>3208</v>
      </c>
      <c r="C7257">
        <v>40</v>
      </c>
      <c r="D7257" s="38" t="s">
        <v>77</v>
      </c>
      <c r="E7257" s="2" t="s">
        <v>41</v>
      </c>
      <c r="F7257">
        <v>569299</v>
      </c>
      <c r="G7257" s="44">
        <f t="shared" si="791"/>
        <v>44562</v>
      </c>
      <c r="H7257" s="50">
        <f t="shared" si="792"/>
        <v>304</v>
      </c>
      <c r="I7257" s="50">
        <f t="shared" si="793"/>
        <v>55233790.399999999</v>
      </c>
      <c r="J7257" s="46">
        <v>1816901</v>
      </c>
      <c r="K7257" s="2" t="s">
        <v>34</v>
      </c>
      <c r="L7257" s="52" t="str">
        <f t="shared" si="794"/>
        <v>20221031VND</v>
      </c>
      <c r="M7257">
        <f>VLOOKUP(L7257,Mapping!$H$1:$K$25,4,0)</f>
        <v>1</v>
      </c>
      <c r="N7257">
        <f t="shared" si="795"/>
        <v>5.69299E-4</v>
      </c>
      <c r="O7257">
        <f t="shared" si="796"/>
        <v>1.8169010000000001E-3</v>
      </c>
      <c r="P7257">
        <f t="shared" si="797"/>
        <v>5.5233790399999996E-2</v>
      </c>
      <c r="Q7257" t="str">
        <f>VLOOKUP(VLOOKUP(C7257,Mapping!$A$1:$C$17,3,0),Mapping!$E$1:$F$6,2,0)</f>
        <v>Vùng 01</v>
      </c>
    </row>
    <row r="7258" spans="1:17" x14ac:dyDescent="0.3">
      <c r="A7258" s="33">
        <v>44865</v>
      </c>
      <c r="B7258">
        <v>3209</v>
      </c>
      <c r="C7258">
        <v>34</v>
      </c>
      <c r="D7258" s="38" t="s">
        <v>77</v>
      </c>
      <c r="E7258" s="2" t="s">
        <v>41</v>
      </c>
      <c r="F7258">
        <v>1905351</v>
      </c>
      <c r="G7258" s="44">
        <f t="shared" si="791"/>
        <v>44562</v>
      </c>
      <c r="H7258" s="50">
        <f t="shared" si="792"/>
        <v>304</v>
      </c>
      <c r="I7258" s="50">
        <f t="shared" si="793"/>
        <v>3197776</v>
      </c>
      <c r="J7258" s="46">
        <v>105190</v>
      </c>
      <c r="K7258" s="2" t="s">
        <v>34</v>
      </c>
      <c r="L7258" s="52" t="str">
        <f t="shared" si="794"/>
        <v>20221031VND</v>
      </c>
      <c r="M7258">
        <f>VLOOKUP(L7258,Mapping!$H$1:$K$25,4,0)</f>
        <v>1</v>
      </c>
      <c r="N7258">
        <f t="shared" si="795"/>
        <v>1.905351E-3</v>
      </c>
      <c r="O7258">
        <f t="shared" si="796"/>
        <v>1.0519E-4</v>
      </c>
      <c r="P7258">
        <f t="shared" si="797"/>
        <v>3.1977759999999998E-3</v>
      </c>
      <c r="Q7258" t="str">
        <f>VLOOKUP(VLOOKUP(C7258,Mapping!$A$1:$C$17,3,0),Mapping!$E$1:$F$6,2,0)</f>
        <v>Vùng 02</v>
      </c>
    </row>
    <row r="7259" spans="1:17" x14ac:dyDescent="0.3">
      <c r="A7259" s="33">
        <v>44865</v>
      </c>
      <c r="B7259">
        <v>3210</v>
      </c>
      <c r="C7259">
        <v>25</v>
      </c>
      <c r="D7259" s="38" t="s">
        <v>77</v>
      </c>
      <c r="E7259" s="2" t="s">
        <v>41</v>
      </c>
      <c r="F7259">
        <v>220968</v>
      </c>
      <c r="G7259" s="44">
        <f t="shared" si="791"/>
        <v>44562</v>
      </c>
      <c r="H7259" s="50">
        <f t="shared" si="792"/>
        <v>304</v>
      </c>
      <c r="I7259" s="50">
        <f t="shared" si="793"/>
        <v>49693937.600000001</v>
      </c>
      <c r="J7259" s="46">
        <v>1634669</v>
      </c>
      <c r="K7259" s="2" t="s">
        <v>34</v>
      </c>
      <c r="L7259" s="52" t="str">
        <f t="shared" si="794"/>
        <v>20221031VND</v>
      </c>
      <c r="M7259">
        <f>VLOOKUP(L7259,Mapping!$H$1:$K$25,4,0)</f>
        <v>1</v>
      </c>
      <c r="N7259">
        <f t="shared" si="795"/>
        <v>2.2096799999999999E-4</v>
      </c>
      <c r="O7259">
        <f t="shared" si="796"/>
        <v>1.6346690000000001E-3</v>
      </c>
      <c r="P7259">
        <f t="shared" si="797"/>
        <v>4.9693937600000002E-2</v>
      </c>
      <c r="Q7259" t="str">
        <f>VLOOKUP(VLOOKUP(C7259,Mapping!$A$1:$C$17,3,0),Mapping!$E$1:$F$6,2,0)</f>
        <v>Vùng 01</v>
      </c>
    </row>
    <row r="7260" spans="1:17" x14ac:dyDescent="0.3">
      <c r="A7260" s="33">
        <v>44865</v>
      </c>
      <c r="B7260">
        <v>3210</v>
      </c>
      <c r="C7260">
        <v>20</v>
      </c>
      <c r="D7260" s="38" t="s">
        <v>77</v>
      </c>
      <c r="E7260" s="2" t="s">
        <v>41</v>
      </c>
      <c r="F7260">
        <v>1473975</v>
      </c>
      <c r="G7260" s="44">
        <f t="shared" si="791"/>
        <v>44562</v>
      </c>
      <c r="H7260" s="50">
        <f t="shared" si="792"/>
        <v>304</v>
      </c>
      <c r="I7260" s="50">
        <f t="shared" si="793"/>
        <v>38163096</v>
      </c>
      <c r="J7260" s="46">
        <v>1255365</v>
      </c>
      <c r="K7260" s="2" t="s">
        <v>34</v>
      </c>
      <c r="L7260" s="52" t="str">
        <f t="shared" si="794"/>
        <v>20221031VND</v>
      </c>
      <c r="M7260">
        <f>VLOOKUP(L7260,Mapping!$H$1:$K$25,4,0)</f>
        <v>1</v>
      </c>
      <c r="N7260">
        <f t="shared" si="795"/>
        <v>1.473975E-3</v>
      </c>
      <c r="O7260">
        <f t="shared" si="796"/>
        <v>1.255365E-3</v>
      </c>
      <c r="P7260">
        <f t="shared" si="797"/>
        <v>3.8163096000000001E-2</v>
      </c>
      <c r="Q7260" t="str">
        <f>VLOOKUP(VLOOKUP(C7260,Mapping!$A$1:$C$17,3,0),Mapping!$E$1:$F$6,2,0)</f>
        <v>Vùng 02</v>
      </c>
    </row>
    <row r="7261" spans="1:17" x14ac:dyDescent="0.3">
      <c r="A7261" s="33">
        <v>44865</v>
      </c>
      <c r="B7261">
        <v>3210</v>
      </c>
      <c r="C7261">
        <v>40</v>
      </c>
      <c r="D7261" s="38" t="s">
        <v>77</v>
      </c>
      <c r="E7261" s="2" t="s">
        <v>41</v>
      </c>
      <c r="F7261">
        <v>173400</v>
      </c>
      <c r="G7261" s="44">
        <f t="shared" si="791"/>
        <v>44562</v>
      </c>
      <c r="H7261" s="50">
        <f t="shared" si="792"/>
        <v>304</v>
      </c>
      <c r="I7261" s="50">
        <f t="shared" si="793"/>
        <v>36997012.799999997</v>
      </c>
      <c r="J7261" s="46">
        <v>1217007</v>
      </c>
      <c r="K7261" s="2" t="s">
        <v>34</v>
      </c>
      <c r="L7261" s="52" t="str">
        <f t="shared" si="794"/>
        <v>20221031VND</v>
      </c>
      <c r="M7261">
        <f>VLOOKUP(L7261,Mapping!$H$1:$K$25,4,0)</f>
        <v>1</v>
      </c>
      <c r="N7261">
        <f t="shared" si="795"/>
        <v>1.7340000000000001E-4</v>
      </c>
      <c r="O7261">
        <f t="shared" si="796"/>
        <v>1.217007E-3</v>
      </c>
      <c r="P7261">
        <f t="shared" si="797"/>
        <v>3.69970128E-2</v>
      </c>
      <c r="Q7261" t="str">
        <f>VLOOKUP(VLOOKUP(C7261,Mapping!$A$1:$C$17,3,0),Mapping!$E$1:$F$6,2,0)</f>
        <v>Vùng 01</v>
      </c>
    </row>
    <row r="7262" spans="1:17" x14ac:dyDescent="0.3">
      <c r="A7262" s="33">
        <v>44865</v>
      </c>
      <c r="B7262">
        <v>3210</v>
      </c>
      <c r="C7262">
        <v>34</v>
      </c>
      <c r="D7262" s="38" t="s">
        <v>77</v>
      </c>
      <c r="E7262" s="2" t="s">
        <v>41</v>
      </c>
      <c r="F7262">
        <v>17170</v>
      </c>
      <c r="G7262" s="44">
        <f t="shared" si="791"/>
        <v>44562</v>
      </c>
      <c r="H7262" s="50">
        <f t="shared" si="792"/>
        <v>304</v>
      </c>
      <c r="I7262" s="50">
        <f t="shared" si="793"/>
        <v>5267864</v>
      </c>
      <c r="J7262" s="46">
        <v>173285</v>
      </c>
      <c r="K7262" s="2" t="s">
        <v>34</v>
      </c>
      <c r="L7262" s="52" t="str">
        <f t="shared" si="794"/>
        <v>20221031VND</v>
      </c>
      <c r="M7262">
        <f>VLOOKUP(L7262,Mapping!$H$1:$K$25,4,0)</f>
        <v>1</v>
      </c>
      <c r="N7262">
        <f t="shared" si="795"/>
        <v>1.717E-5</v>
      </c>
      <c r="O7262">
        <f t="shared" si="796"/>
        <v>1.7328499999999999E-4</v>
      </c>
      <c r="P7262">
        <f t="shared" si="797"/>
        <v>5.2678639999999997E-3</v>
      </c>
      <c r="Q7262" t="str">
        <f>VLOOKUP(VLOOKUP(C7262,Mapping!$A$1:$C$17,3,0),Mapping!$E$1:$F$6,2,0)</f>
        <v>Vùng 02</v>
      </c>
    </row>
    <row r="7263" spans="1:17" x14ac:dyDescent="0.3">
      <c r="A7263" s="33">
        <v>44865</v>
      </c>
      <c r="B7263">
        <v>3212</v>
      </c>
      <c r="C7263">
        <v>36</v>
      </c>
      <c r="D7263" s="38" t="s">
        <v>77</v>
      </c>
      <c r="E7263" s="2" t="s">
        <v>41</v>
      </c>
      <c r="F7263">
        <v>1084839</v>
      </c>
      <c r="G7263" s="44">
        <f t="shared" si="791"/>
        <v>44562</v>
      </c>
      <c r="H7263" s="50">
        <f t="shared" si="792"/>
        <v>304</v>
      </c>
      <c r="I7263" s="50">
        <f t="shared" si="793"/>
        <v>54934928</v>
      </c>
      <c r="J7263" s="46">
        <v>1807070</v>
      </c>
      <c r="K7263" s="2" t="s">
        <v>34</v>
      </c>
      <c r="L7263" s="52" t="str">
        <f t="shared" si="794"/>
        <v>20221031VND</v>
      </c>
      <c r="M7263">
        <f>VLOOKUP(L7263,Mapping!$H$1:$K$25,4,0)</f>
        <v>1</v>
      </c>
      <c r="N7263">
        <f t="shared" si="795"/>
        <v>1.084839E-3</v>
      </c>
      <c r="O7263">
        <f t="shared" si="796"/>
        <v>1.80707E-3</v>
      </c>
      <c r="P7263">
        <f t="shared" si="797"/>
        <v>5.4934928000000001E-2</v>
      </c>
      <c r="Q7263" t="str">
        <f>VLOOKUP(VLOOKUP(C7263,Mapping!$A$1:$C$17,3,0),Mapping!$E$1:$F$6,2,0)</f>
        <v>Vùng 05</v>
      </c>
    </row>
    <row r="7264" spans="1:17" x14ac:dyDescent="0.3">
      <c r="A7264" s="33">
        <v>44865</v>
      </c>
      <c r="B7264">
        <v>3212</v>
      </c>
      <c r="C7264">
        <v>40</v>
      </c>
      <c r="D7264" s="38" t="s">
        <v>77</v>
      </c>
      <c r="E7264" s="2" t="s">
        <v>41</v>
      </c>
      <c r="F7264">
        <v>1619466</v>
      </c>
      <c r="G7264" s="44">
        <f t="shared" si="791"/>
        <v>44562</v>
      </c>
      <c r="H7264" s="50">
        <f t="shared" si="792"/>
        <v>304</v>
      </c>
      <c r="I7264" s="50">
        <f t="shared" si="793"/>
        <v>45033830.399999999</v>
      </c>
      <c r="J7264" s="46">
        <v>1481376</v>
      </c>
      <c r="K7264" s="2" t="s">
        <v>34</v>
      </c>
      <c r="L7264" s="52" t="str">
        <f t="shared" si="794"/>
        <v>20221031VND</v>
      </c>
      <c r="M7264">
        <f>VLOOKUP(L7264,Mapping!$H$1:$K$25,4,0)</f>
        <v>1</v>
      </c>
      <c r="N7264">
        <f t="shared" si="795"/>
        <v>1.619466E-3</v>
      </c>
      <c r="O7264">
        <f t="shared" si="796"/>
        <v>1.481376E-3</v>
      </c>
      <c r="P7264">
        <f t="shared" si="797"/>
        <v>4.5033830399999995E-2</v>
      </c>
      <c r="Q7264" t="str">
        <f>VLOOKUP(VLOOKUP(C7264,Mapping!$A$1:$C$17,3,0),Mapping!$E$1:$F$6,2,0)</f>
        <v>Vùng 01</v>
      </c>
    </row>
    <row r="7265" spans="1:17" x14ac:dyDescent="0.3">
      <c r="A7265" s="33">
        <v>44865</v>
      </c>
      <c r="B7265">
        <v>3212</v>
      </c>
      <c r="C7265">
        <v>40</v>
      </c>
      <c r="D7265" s="38" t="s">
        <v>77</v>
      </c>
      <c r="E7265" s="2" t="s">
        <v>41</v>
      </c>
      <c r="F7265">
        <v>1857739</v>
      </c>
      <c r="G7265" s="44">
        <f t="shared" si="791"/>
        <v>44562</v>
      </c>
      <c r="H7265" s="50">
        <f t="shared" si="792"/>
        <v>304</v>
      </c>
      <c r="I7265" s="50">
        <f t="shared" si="793"/>
        <v>2165422.4</v>
      </c>
      <c r="J7265" s="46">
        <v>71231</v>
      </c>
      <c r="K7265" s="2" t="s">
        <v>34</v>
      </c>
      <c r="L7265" s="52" t="str">
        <f t="shared" si="794"/>
        <v>20221031VND</v>
      </c>
      <c r="M7265">
        <f>VLOOKUP(L7265,Mapping!$H$1:$K$25,4,0)</f>
        <v>1</v>
      </c>
      <c r="N7265">
        <f t="shared" si="795"/>
        <v>1.857739E-3</v>
      </c>
      <c r="O7265">
        <f t="shared" si="796"/>
        <v>7.1230999999999996E-5</v>
      </c>
      <c r="P7265">
        <f t="shared" si="797"/>
        <v>2.1654223999999999E-3</v>
      </c>
      <c r="Q7265" t="str">
        <f>VLOOKUP(VLOOKUP(C7265,Mapping!$A$1:$C$17,3,0),Mapping!$E$1:$F$6,2,0)</f>
        <v>Vùng 01</v>
      </c>
    </row>
    <row r="7266" spans="1:17" x14ac:dyDescent="0.3">
      <c r="A7266" s="33">
        <v>44865</v>
      </c>
      <c r="B7266">
        <v>3217</v>
      </c>
      <c r="C7266">
        <v>34</v>
      </c>
      <c r="D7266" s="38" t="s">
        <v>77</v>
      </c>
      <c r="E7266" s="2" t="s">
        <v>43</v>
      </c>
      <c r="F7266">
        <v>591253</v>
      </c>
      <c r="G7266" s="44">
        <f t="shared" si="791"/>
        <v>44562</v>
      </c>
      <c r="H7266" s="50">
        <f t="shared" si="792"/>
        <v>304</v>
      </c>
      <c r="I7266" s="50">
        <f t="shared" si="793"/>
        <v>1857865.5999999999</v>
      </c>
      <c r="J7266" s="46">
        <v>61114</v>
      </c>
      <c r="K7266" s="2" t="s">
        <v>34</v>
      </c>
      <c r="L7266" s="52" t="str">
        <f t="shared" si="794"/>
        <v>20221031VND</v>
      </c>
      <c r="M7266">
        <f>VLOOKUP(L7266,Mapping!$H$1:$K$25,4,0)</f>
        <v>1</v>
      </c>
      <c r="N7266">
        <f t="shared" si="795"/>
        <v>5.9125300000000003E-4</v>
      </c>
      <c r="O7266">
        <f t="shared" si="796"/>
        <v>6.1113999999999998E-5</v>
      </c>
      <c r="P7266">
        <f t="shared" si="797"/>
        <v>1.8578655999999998E-3</v>
      </c>
      <c r="Q7266" t="str">
        <f>VLOOKUP(VLOOKUP(C7266,Mapping!$A$1:$C$17,3,0),Mapping!$E$1:$F$6,2,0)</f>
        <v>Vùng 02</v>
      </c>
    </row>
    <row r="7267" spans="1:17" x14ac:dyDescent="0.3">
      <c r="A7267" s="33">
        <v>44865</v>
      </c>
      <c r="B7267">
        <v>3218</v>
      </c>
      <c r="C7267">
        <v>41</v>
      </c>
      <c r="D7267" s="38" t="s">
        <v>77</v>
      </c>
      <c r="E7267" s="2" t="s">
        <v>41</v>
      </c>
      <c r="F7267">
        <v>947536</v>
      </c>
      <c r="G7267" s="44">
        <f t="shared" si="791"/>
        <v>44562</v>
      </c>
      <c r="H7267" s="50">
        <f t="shared" si="792"/>
        <v>304</v>
      </c>
      <c r="I7267" s="50">
        <f t="shared" si="793"/>
        <v>6132865.6000000006</v>
      </c>
      <c r="J7267" s="46">
        <v>201739</v>
      </c>
      <c r="K7267" s="2" t="s">
        <v>34</v>
      </c>
      <c r="L7267" s="52" t="str">
        <f t="shared" si="794"/>
        <v>20221031VND</v>
      </c>
      <c r="M7267">
        <f>VLOOKUP(L7267,Mapping!$H$1:$K$25,4,0)</f>
        <v>1</v>
      </c>
      <c r="N7267">
        <f t="shared" si="795"/>
        <v>9.4753600000000002E-4</v>
      </c>
      <c r="O7267">
        <f t="shared" si="796"/>
        <v>2.0173899999999999E-4</v>
      </c>
      <c r="P7267">
        <f t="shared" si="797"/>
        <v>6.1328656000000006E-3</v>
      </c>
      <c r="Q7267" t="str">
        <f>VLOOKUP(VLOOKUP(C7267,Mapping!$A$1:$C$17,3,0),Mapping!$E$1:$F$6,2,0)</f>
        <v>Vùng 05</v>
      </c>
    </row>
    <row r="7268" spans="1:17" x14ac:dyDescent="0.3">
      <c r="A7268" s="33">
        <v>44865</v>
      </c>
      <c r="B7268">
        <v>3219</v>
      </c>
      <c r="C7268">
        <v>45</v>
      </c>
      <c r="D7268" s="38" t="s">
        <v>77</v>
      </c>
      <c r="E7268" s="2" t="s">
        <v>41</v>
      </c>
      <c r="F7268">
        <v>9597158</v>
      </c>
      <c r="G7268" s="44">
        <f t="shared" si="791"/>
        <v>44562</v>
      </c>
      <c r="H7268" s="50">
        <f t="shared" si="792"/>
        <v>304</v>
      </c>
      <c r="I7268" s="50">
        <f t="shared" si="793"/>
        <v>295246836.80000001</v>
      </c>
      <c r="J7268" s="46">
        <v>9712067</v>
      </c>
      <c r="K7268" s="2" t="s">
        <v>34</v>
      </c>
      <c r="L7268" s="52" t="str">
        <f t="shared" si="794"/>
        <v>20221031VND</v>
      </c>
      <c r="M7268">
        <f>VLOOKUP(L7268,Mapping!$H$1:$K$25,4,0)</f>
        <v>1</v>
      </c>
      <c r="N7268">
        <f t="shared" si="795"/>
        <v>9.5971579999999997E-3</v>
      </c>
      <c r="O7268">
        <f t="shared" si="796"/>
        <v>9.7120669999999996E-3</v>
      </c>
      <c r="P7268">
        <f t="shared" si="797"/>
        <v>0.29524683680000002</v>
      </c>
      <c r="Q7268" t="str">
        <f>VLOOKUP(VLOOKUP(C7268,Mapping!$A$1:$C$17,3,0),Mapping!$E$1:$F$6,2,0)</f>
        <v>Vùng 02</v>
      </c>
    </row>
    <row r="7269" spans="1:17" x14ac:dyDescent="0.3">
      <c r="A7269" s="33">
        <v>44865</v>
      </c>
      <c r="B7269">
        <v>3219</v>
      </c>
      <c r="C7269">
        <v>40</v>
      </c>
      <c r="D7269" s="38" t="s">
        <v>77</v>
      </c>
      <c r="E7269" s="2" t="s">
        <v>41</v>
      </c>
      <c r="F7269">
        <v>39089</v>
      </c>
      <c r="G7269" s="44">
        <f t="shared" si="791"/>
        <v>44562</v>
      </c>
      <c r="H7269" s="50">
        <f t="shared" si="792"/>
        <v>304</v>
      </c>
      <c r="I7269" s="50">
        <f t="shared" si="793"/>
        <v>20314404.800000001</v>
      </c>
      <c r="J7269" s="46">
        <v>668237</v>
      </c>
      <c r="K7269" s="2" t="s">
        <v>34</v>
      </c>
      <c r="L7269" s="52" t="str">
        <f t="shared" si="794"/>
        <v>20221031VND</v>
      </c>
      <c r="M7269">
        <f>VLOOKUP(L7269,Mapping!$H$1:$K$25,4,0)</f>
        <v>1</v>
      </c>
      <c r="N7269">
        <f t="shared" si="795"/>
        <v>3.9088999999999998E-5</v>
      </c>
      <c r="O7269">
        <f t="shared" si="796"/>
        <v>6.6823700000000002E-4</v>
      </c>
      <c r="P7269">
        <f t="shared" si="797"/>
        <v>2.0314404800000001E-2</v>
      </c>
      <c r="Q7269" t="str">
        <f>VLOOKUP(VLOOKUP(C7269,Mapping!$A$1:$C$17,3,0),Mapping!$E$1:$F$6,2,0)</f>
        <v>Vùng 01</v>
      </c>
    </row>
    <row r="7270" spans="1:17" x14ac:dyDescent="0.3">
      <c r="A7270" s="33">
        <v>44865</v>
      </c>
      <c r="B7270">
        <v>3220</v>
      </c>
      <c r="C7270">
        <v>34</v>
      </c>
      <c r="D7270" s="38" t="s">
        <v>77</v>
      </c>
      <c r="E7270" s="2" t="s">
        <v>41</v>
      </c>
      <c r="F7270">
        <v>936916</v>
      </c>
      <c r="G7270" s="44">
        <f t="shared" si="791"/>
        <v>44562</v>
      </c>
      <c r="H7270" s="50">
        <f t="shared" si="792"/>
        <v>304</v>
      </c>
      <c r="I7270" s="50">
        <f t="shared" si="793"/>
        <v>55457960</v>
      </c>
      <c r="J7270" s="46">
        <v>1824275</v>
      </c>
      <c r="K7270" s="2" t="s">
        <v>34</v>
      </c>
      <c r="L7270" s="52" t="str">
        <f t="shared" si="794"/>
        <v>20221031VND</v>
      </c>
      <c r="M7270">
        <f>VLOOKUP(L7270,Mapping!$H$1:$K$25,4,0)</f>
        <v>1</v>
      </c>
      <c r="N7270">
        <f t="shared" si="795"/>
        <v>9.3691599999999999E-4</v>
      </c>
      <c r="O7270">
        <f t="shared" si="796"/>
        <v>1.824275E-3</v>
      </c>
      <c r="P7270">
        <f t="shared" si="797"/>
        <v>5.5457960000000001E-2</v>
      </c>
      <c r="Q7270" t="str">
        <f>VLOOKUP(VLOOKUP(C7270,Mapping!$A$1:$C$17,3,0),Mapping!$E$1:$F$6,2,0)</f>
        <v>Vùng 02</v>
      </c>
    </row>
    <row r="7271" spans="1:17" x14ac:dyDescent="0.3">
      <c r="A7271" s="33">
        <v>44865</v>
      </c>
      <c r="B7271">
        <v>3221</v>
      </c>
      <c r="C7271">
        <v>23</v>
      </c>
      <c r="D7271" s="38" t="s">
        <v>77</v>
      </c>
      <c r="E7271" s="2" t="s">
        <v>41</v>
      </c>
      <c r="F7271">
        <v>1290735</v>
      </c>
      <c r="G7271" s="44">
        <f t="shared" si="791"/>
        <v>44562</v>
      </c>
      <c r="H7271" s="50">
        <f t="shared" si="792"/>
        <v>304</v>
      </c>
      <c r="I7271" s="50">
        <f t="shared" si="793"/>
        <v>763335116147.19995</v>
      </c>
      <c r="J7271" s="46">
        <v>1071599</v>
      </c>
      <c r="K7271" s="2" t="s">
        <v>35</v>
      </c>
      <c r="L7271" s="52" t="str">
        <f t="shared" si="794"/>
        <v>20221031USD</v>
      </c>
      <c r="M7271">
        <f>VLOOKUP(L7271,Mapping!$H$1:$K$25,4,0)</f>
        <v>23432</v>
      </c>
      <c r="N7271">
        <f t="shared" si="795"/>
        <v>30.244502520000001</v>
      </c>
      <c r="O7271">
        <f t="shared" si="796"/>
        <v>25.109707768</v>
      </c>
      <c r="P7271">
        <f t="shared" si="797"/>
        <v>763.33511614719998</v>
      </c>
      <c r="Q7271" t="str">
        <f>VLOOKUP(VLOOKUP(C7271,Mapping!$A$1:$C$17,3,0),Mapping!$E$1:$F$6,2,0)</f>
        <v>Vùng 02</v>
      </c>
    </row>
    <row r="7272" spans="1:17" x14ac:dyDescent="0.3">
      <c r="A7272" s="33">
        <v>44865</v>
      </c>
      <c r="B7272">
        <v>3221</v>
      </c>
      <c r="C7272">
        <v>23</v>
      </c>
      <c r="D7272" s="38" t="s">
        <v>77</v>
      </c>
      <c r="E7272" s="2" t="s">
        <v>41</v>
      </c>
      <c r="F7272">
        <v>819961</v>
      </c>
      <c r="G7272" s="44">
        <f t="shared" si="791"/>
        <v>44562</v>
      </c>
      <c r="H7272" s="50">
        <f t="shared" si="792"/>
        <v>304</v>
      </c>
      <c r="I7272" s="50">
        <f t="shared" si="793"/>
        <v>54827859.199999996</v>
      </c>
      <c r="J7272" s="46">
        <v>1803548</v>
      </c>
      <c r="K7272" s="2" t="s">
        <v>34</v>
      </c>
      <c r="L7272" s="52" t="str">
        <f t="shared" si="794"/>
        <v>20221031VND</v>
      </c>
      <c r="M7272">
        <f>VLOOKUP(L7272,Mapping!$H$1:$K$25,4,0)</f>
        <v>1</v>
      </c>
      <c r="N7272">
        <f t="shared" si="795"/>
        <v>8.1996100000000002E-4</v>
      </c>
      <c r="O7272">
        <f t="shared" si="796"/>
        <v>1.8035480000000001E-3</v>
      </c>
      <c r="P7272">
        <f t="shared" si="797"/>
        <v>5.4827859199999995E-2</v>
      </c>
      <c r="Q7272" t="str">
        <f>VLOOKUP(VLOOKUP(C7272,Mapping!$A$1:$C$17,3,0),Mapping!$E$1:$F$6,2,0)</f>
        <v>Vùng 02</v>
      </c>
    </row>
    <row r="7273" spans="1:17" x14ac:dyDescent="0.3">
      <c r="A7273" s="33">
        <v>44865</v>
      </c>
      <c r="B7273">
        <v>3221</v>
      </c>
      <c r="C7273">
        <v>34</v>
      </c>
      <c r="D7273" s="38" t="s">
        <v>77</v>
      </c>
      <c r="E7273" s="2" t="s">
        <v>41</v>
      </c>
      <c r="F7273">
        <v>71500</v>
      </c>
      <c r="G7273" s="44">
        <f t="shared" si="791"/>
        <v>44562</v>
      </c>
      <c r="H7273" s="50">
        <f t="shared" si="792"/>
        <v>304</v>
      </c>
      <c r="I7273" s="50">
        <f t="shared" si="793"/>
        <v>23080531.199999999</v>
      </c>
      <c r="J7273" s="46">
        <v>759228</v>
      </c>
      <c r="K7273" s="2" t="s">
        <v>34</v>
      </c>
      <c r="L7273" s="52" t="str">
        <f t="shared" si="794"/>
        <v>20221031VND</v>
      </c>
      <c r="M7273">
        <f>VLOOKUP(L7273,Mapping!$H$1:$K$25,4,0)</f>
        <v>1</v>
      </c>
      <c r="N7273">
        <f t="shared" si="795"/>
        <v>7.1500000000000003E-5</v>
      </c>
      <c r="O7273">
        <f t="shared" si="796"/>
        <v>7.5922800000000003E-4</v>
      </c>
      <c r="P7273">
        <f t="shared" si="797"/>
        <v>2.3080531200000001E-2</v>
      </c>
      <c r="Q7273" t="str">
        <f>VLOOKUP(VLOOKUP(C7273,Mapping!$A$1:$C$17,3,0),Mapping!$E$1:$F$6,2,0)</f>
        <v>Vùng 02</v>
      </c>
    </row>
    <row r="7274" spans="1:17" x14ac:dyDescent="0.3">
      <c r="A7274" s="33">
        <v>44865</v>
      </c>
      <c r="B7274">
        <v>3222</v>
      </c>
      <c r="C7274">
        <v>20</v>
      </c>
      <c r="D7274" s="38" t="s">
        <v>77</v>
      </c>
      <c r="E7274" s="2" t="s">
        <v>41</v>
      </c>
      <c r="F7274">
        <v>1157841</v>
      </c>
      <c r="G7274" s="44">
        <f t="shared" si="791"/>
        <v>44562</v>
      </c>
      <c r="H7274" s="50">
        <f t="shared" si="792"/>
        <v>304</v>
      </c>
      <c r="I7274" s="50">
        <f t="shared" si="793"/>
        <v>30950300.800000001</v>
      </c>
      <c r="J7274" s="46">
        <v>1018102</v>
      </c>
      <c r="K7274" s="2" t="s">
        <v>34</v>
      </c>
      <c r="L7274" s="52" t="str">
        <f t="shared" si="794"/>
        <v>20221031VND</v>
      </c>
      <c r="M7274">
        <f>VLOOKUP(L7274,Mapping!$H$1:$K$25,4,0)</f>
        <v>1</v>
      </c>
      <c r="N7274">
        <f t="shared" si="795"/>
        <v>1.1578409999999999E-3</v>
      </c>
      <c r="O7274">
        <f t="shared" si="796"/>
        <v>1.0181019999999999E-3</v>
      </c>
      <c r="P7274">
        <f t="shared" si="797"/>
        <v>3.09503008E-2</v>
      </c>
      <c r="Q7274" t="str">
        <f>VLOOKUP(VLOOKUP(C7274,Mapping!$A$1:$C$17,3,0),Mapping!$E$1:$F$6,2,0)</f>
        <v>Vùng 02</v>
      </c>
    </row>
    <row r="7275" spans="1:17" x14ac:dyDescent="0.3">
      <c r="A7275" s="33">
        <v>44865</v>
      </c>
      <c r="B7275">
        <v>3225</v>
      </c>
      <c r="C7275">
        <v>24</v>
      </c>
      <c r="D7275" s="38" t="s">
        <v>77</v>
      </c>
      <c r="E7275" s="2" t="s">
        <v>41</v>
      </c>
      <c r="F7275">
        <v>1089488</v>
      </c>
      <c r="G7275" s="44">
        <f t="shared" si="791"/>
        <v>44562</v>
      </c>
      <c r="H7275" s="50">
        <f t="shared" si="792"/>
        <v>304</v>
      </c>
      <c r="I7275" s="50">
        <f t="shared" si="793"/>
        <v>4005960</v>
      </c>
      <c r="J7275" s="46">
        <v>131775</v>
      </c>
      <c r="K7275" s="2" t="s">
        <v>34</v>
      </c>
      <c r="L7275" s="52" t="str">
        <f t="shared" si="794"/>
        <v>20221031VND</v>
      </c>
      <c r="M7275">
        <f>VLOOKUP(L7275,Mapping!$H$1:$K$25,4,0)</f>
        <v>1</v>
      </c>
      <c r="N7275">
        <f t="shared" si="795"/>
        <v>1.089488E-3</v>
      </c>
      <c r="O7275">
        <f t="shared" si="796"/>
        <v>1.3177499999999999E-4</v>
      </c>
      <c r="P7275">
        <f t="shared" si="797"/>
        <v>4.0059600000000002E-3</v>
      </c>
      <c r="Q7275" t="str">
        <f>VLOOKUP(VLOOKUP(C7275,Mapping!$A$1:$C$17,3,0),Mapping!$E$1:$F$6,2,0)</f>
        <v>Vùng 04</v>
      </c>
    </row>
    <row r="7276" spans="1:17" x14ac:dyDescent="0.3">
      <c r="A7276" s="33">
        <v>44865</v>
      </c>
      <c r="B7276">
        <v>3225</v>
      </c>
      <c r="C7276">
        <v>34</v>
      </c>
      <c r="D7276" s="38" t="s">
        <v>77</v>
      </c>
      <c r="E7276" s="2" t="s">
        <v>41</v>
      </c>
      <c r="F7276">
        <v>132687</v>
      </c>
      <c r="G7276" s="44">
        <f t="shared" si="791"/>
        <v>44562</v>
      </c>
      <c r="H7276" s="50">
        <f t="shared" si="792"/>
        <v>304</v>
      </c>
      <c r="I7276" s="50">
        <f t="shared" si="793"/>
        <v>5043238.3999999994</v>
      </c>
      <c r="J7276" s="46">
        <v>165896</v>
      </c>
      <c r="K7276" s="2" t="s">
        <v>34</v>
      </c>
      <c r="L7276" s="52" t="str">
        <f t="shared" si="794"/>
        <v>20221031VND</v>
      </c>
      <c r="M7276">
        <f>VLOOKUP(L7276,Mapping!$H$1:$K$25,4,0)</f>
        <v>1</v>
      </c>
      <c r="N7276">
        <f t="shared" si="795"/>
        <v>1.3268700000000001E-4</v>
      </c>
      <c r="O7276">
        <f t="shared" si="796"/>
        <v>1.6589600000000001E-4</v>
      </c>
      <c r="P7276">
        <f t="shared" si="797"/>
        <v>5.0432383999999995E-3</v>
      </c>
      <c r="Q7276" t="str">
        <f>VLOOKUP(VLOOKUP(C7276,Mapping!$A$1:$C$17,3,0),Mapping!$E$1:$F$6,2,0)</f>
        <v>Vùng 02</v>
      </c>
    </row>
    <row r="7277" spans="1:17" x14ac:dyDescent="0.3">
      <c r="A7277" s="33">
        <v>44865</v>
      </c>
      <c r="B7277">
        <v>3227</v>
      </c>
      <c r="C7277">
        <v>40</v>
      </c>
      <c r="D7277" s="38" t="s">
        <v>77</v>
      </c>
      <c r="E7277" s="2" t="s">
        <v>41</v>
      </c>
      <c r="F7277">
        <v>1773865</v>
      </c>
      <c r="G7277" s="44">
        <f t="shared" si="791"/>
        <v>44562</v>
      </c>
      <c r="H7277" s="50">
        <f t="shared" si="792"/>
        <v>304</v>
      </c>
      <c r="I7277" s="50">
        <f t="shared" si="793"/>
        <v>8452659.1999999993</v>
      </c>
      <c r="J7277" s="46">
        <v>278048</v>
      </c>
      <c r="K7277" s="2" t="s">
        <v>34</v>
      </c>
      <c r="L7277" s="52" t="str">
        <f t="shared" si="794"/>
        <v>20221031VND</v>
      </c>
      <c r="M7277">
        <f>VLOOKUP(L7277,Mapping!$H$1:$K$25,4,0)</f>
        <v>1</v>
      </c>
      <c r="N7277">
        <f t="shared" si="795"/>
        <v>1.7738649999999999E-3</v>
      </c>
      <c r="O7277">
        <f t="shared" si="796"/>
        <v>2.7804799999999998E-4</v>
      </c>
      <c r="P7277">
        <f t="shared" si="797"/>
        <v>8.4526591999999987E-3</v>
      </c>
      <c r="Q7277" t="str">
        <f>VLOOKUP(VLOOKUP(C7277,Mapping!$A$1:$C$17,3,0),Mapping!$E$1:$F$6,2,0)</f>
        <v>Vùng 01</v>
      </c>
    </row>
    <row r="7278" spans="1:17" x14ac:dyDescent="0.3">
      <c r="A7278" s="33">
        <v>44865</v>
      </c>
      <c r="B7278">
        <v>3227</v>
      </c>
      <c r="C7278">
        <v>20</v>
      </c>
      <c r="D7278" s="38" t="s">
        <v>77</v>
      </c>
      <c r="E7278" s="2" t="s">
        <v>41</v>
      </c>
      <c r="F7278">
        <v>1278669</v>
      </c>
      <c r="G7278" s="44">
        <f t="shared" si="791"/>
        <v>44562</v>
      </c>
      <c r="H7278" s="50">
        <f t="shared" si="792"/>
        <v>304</v>
      </c>
      <c r="I7278" s="50">
        <f t="shared" si="793"/>
        <v>50666980.800000004</v>
      </c>
      <c r="J7278" s="46">
        <v>1666677</v>
      </c>
      <c r="K7278" s="2" t="s">
        <v>34</v>
      </c>
      <c r="L7278" s="52" t="str">
        <f t="shared" si="794"/>
        <v>20221031VND</v>
      </c>
      <c r="M7278">
        <f>VLOOKUP(L7278,Mapping!$H$1:$K$25,4,0)</f>
        <v>1</v>
      </c>
      <c r="N7278">
        <f t="shared" si="795"/>
        <v>1.2786690000000001E-3</v>
      </c>
      <c r="O7278">
        <f t="shared" si="796"/>
        <v>1.6666770000000001E-3</v>
      </c>
      <c r="P7278">
        <f t="shared" si="797"/>
        <v>5.0666980800000004E-2</v>
      </c>
      <c r="Q7278" t="str">
        <f>VLOOKUP(VLOOKUP(C7278,Mapping!$A$1:$C$17,3,0),Mapping!$E$1:$F$6,2,0)</f>
        <v>Vùng 02</v>
      </c>
    </row>
    <row r="7279" spans="1:17" x14ac:dyDescent="0.3">
      <c r="A7279" s="33">
        <v>44865</v>
      </c>
      <c r="B7279">
        <v>3228</v>
      </c>
      <c r="C7279">
        <v>40</v>
      </c>
      <c r="D7279" s="38" t="s">
        <v>77</v>
      </c>
      <c r="E7279" s="2" t="s">
        <v>41</v>
      </c>
      <c r="F7279">
        <v>1423253</v>
      </c>
      <c r="G7279" s="44">
        <f t="shared" si="791"/>
        <v>44562</v>
      </c>
      <c r="H7279" s="50">
        <f t="shared" si="792"/>
        <v>304</v>
      </c>
      <c r="I7279" s="50">
        <f t="shared" si="793"/>
        <v>9935480</v>
      </c>
      <c r="J7279" s="46">
        <v>326825</v>
      </c>
      <c r="K7279" s="2" t="s">
        <v>34</v>
      </c>
      <c r="L7279" s="52" t="str">
        <f t="shared" si="794"/>
        <v>20221031VND</v>
      </c>
      <c r="M7279">
        <f>VLOOKUP(L7279,Mapping!$H$1:$K$25,4,0)</f>
        <v>1</v>
      </c>
      <c r="N7279">
        <f t="shared" si="795"/>
        <v>1.423253E-3</v>
      </c>
      <c r="O7279">
        <f t="shared" si="796"/>
        <v>3.2682499999999999E-4</v>
      </c>
      <c r="P7279">
        <f t="shared" si="797"/>
        <v>9.93548E-3</v>
      </c>
      <c r="Q7279" t="str">
        <f>VLOOKUP(VLOOKUP(C7279,Mapping!$A$1:$C$17,3,0),Mapping!$E$1:$F$6,2,0)</f>
        <v>Vùng 01</v>
      </c>
    </row>
    <row r="7280" spans="1:17" x14ac:dyDescent="0.3">
      <c r="A7280" s="33">
        <v>44865</v>
      </c>
      <c r="B7280">
        <v>3228</v>
      </c>
      <c r="C7280">
        <v>23</v>
      </c>
      <c r="D7280" s="38" t="s">
        <v>77</v>
      </c>
      <c r="E7280" s="2" t="s">
        <v>41</v>
      </c>
      <c r="F7280">
        <v>1374619</v>
      </c>
      <c r="G7280" s="44">
        <f t="shared" si="791"/>
        <v>44562</v>
      </c>
      <c r="H7280" s="50">
        <f t="shared" si="792"/>
        <v>304</v>
      </c>
      <c r="I7280" s="50">
        <f t="shared" si="793"/>
        <v>43452696</v>
      </c>
      <c r="J7280" s="46">
        <v>1429365</v>
      </c>
      <c r="K7280" s="2" t="s">
        <v>34</v>
      </c>
      <c r="L7280" s="52" t="str">
        <f t="shared" si="794"/>
        <v>20221031VND</v>
      </c>
      <c r="M7280">
        <f>VLOOKUP(L7280,Mapping!$H$1:$K$25,4,0)</f>
        <v>1</v>
      </c>
      <c r="N7280">
        <f t="shared" si="795"/>
        <v>1.3746190000000001E-3</v>
      </c>
      <c r="O7280">
        <f t="shared" si="796"/>
        <v>1.4293649999999999E-3</v>
      </c>
      <c r="P7280">
        <f t="shared" si="797"/>
        <v>4.3452695999999999E-2</v>
      </c>
      <c r="Q7280" t="str">
        <f>VLOOKUP(VLOOKUP(C7280,Mapping!$A$1:$C$17,3,0),Mapping!$E$1:$F$6,2,0)</f>
        <v>Vùng 02</v>
      </c>
    </row>
    <row r="7281" spans="1:17" x14ac:dyDescent="0.3">
      <c r="A7281" s="33">
        <v>44865</v>
      </c>
      <c r="B7281">
        <v>3229</v>
      </c>
      <c r="C7281">
        <v>45</v>
      </c>
      <c r="D7281" s="38" t="s">
        <v>77</v>
      </c>
      <c r="E7281" s="2" t="s">
        <v>43</v>
      </c>
      <c r="F7281">
        <v>6506187</v>
      </c>
      <c r="G7281" s="44">
        <f t="shared" si="791"/>
        <v>44562</v>
      </c>
      <c r="H7281" s="50">
        <f t="shared" si="792"/>
        <v>304</v>
      </c>
      <c r="I7281" s="50">
        <f t="shared" si="793"/>
        <v>269381635.19999999</v>
      </c>
      <c r="J7281" s="46">
        <v>8861238</v>
      </c>
      <c r="K7281" s="2" t="s">
        <v>34</v>
      </c>
      <c r="L7281" s="52" t="str">
        <f t="shared" si="794"/>
        <v>20221031VND</v>
      </c>
      <c r="M7281">
        <f>VLOOKUP(L7281,Mapping!$H$1:$K$25,4,0)</f>
        <v>1</v>
      </c>
      <c r="N7281">
        <f t="shared" si="795"/>
        <v>6.5061870000000001E-3</v>
      </c>
      <c r="O7281">
        <f t="shared" si="796"/>
        <v>8.8612380000000004E-3</v>
      </c>
      <c r="P7281">
        <f t="shared" si="797"/>
        <v>0.26938163519999997</v>
      </c>
      <c r="Q7281" t="str">
        <f>VLOOKUP(VLOOKUP(C7281,Mapping!$A$1:$C$17,3,0),Mapping!$E$1:$F$6,2,0)</f>
        <v>Vùng 02</v>
      </c>
    </row>
    <row r="7282" spans="1:17" x14ac:dyDescent="0.3">
      <c r="A7282" s="33">
        <v>44865</v>
      </c>
      <c r="B7282">
        <v>3229</v>
      </c>
      <c r="C7282">
        <v>45</v>
      </c>
      <c r="D7282" s="38" t="s">
        <v>77</v>
      </c>
      <c r="E7282" s="2" t="s">
        <v>41</v>
      </c>
      <c r="F7282">
        <v>3480846</v>
      </c>
      <c r="G7282" s="44">
        <f t="shared" si="791"/>
        <v>44562</v>
      </c>
      <c r="H7282" s="50">
        <f t="shared" si="792"/>
        <v>304</v>
      </c>
      <c r="I7282" s="50">
        <f t="shared" si="793"/>
        <v>105390112</v>
      </c>
      <c r="J7282" s="46">
        <v>3466780</v>
      </c>
      <c r="K7282" s="2" t="s">
        <v>34</v>
      </c>
      <c r="L7282" s="52" t="str">
        <f t="shared" si="794"/>
        <v>20221031VND</v>
      </c>
      <c r="M7282">
        <f>VLOOKUP(L7282,Mapping!$H$1:$K$25,4,0)</f>
        <v>1</v>
      </c>
      <c r="N7282">
        <f t="shared" si="795"/>
        <v>3.4808460000000001E-3</v>
      </c>
      <c r="O7282">
        <f t="shared" si="796"/>
        <v>3.46678E-3</v>
      </c>
      <c r="P7282">
        <f t="shared" si="797"/>
        <v>0.10539011199999999</v>
      </c>
      <c r="Q7282" t="str">
        <f>VLOOKUP(VLOOKUP(C7282,Mapping!$A$1:$C$17,3,0),Mapping!$E$1:$F$6,2,0)</f>
        <v>Vùng 02</v>
      </c>
    </row>
    <row r="7283" spans="1:17" x14ac:dyDescent="0.3">
      <c r="A7283" s="33">
        <v>44865</v>
      </c>
      <c r="B7283">
        <v>3229</v>
      </c>
      <c r="C7283">
        <v>48</v>
      </c>
      <c r="D7283" s="38" t="s">
        <v>77</v>
      </c>
      <c r="E7283" s="2" t="s">
        <v>41</v>
      </c>
      <c r="F7283">
        <v>1490213</v>
      </c>
      <c r="G7283" s="44">
        <f t="shared" si="791"/>
        <v>44562</v>
      </c>
      <c r="H7283" s="50">
        <f t="shared" si="792"/>
        <v>304</v>
      </c>
      <c r="I7283" s="50">
        <f t="shared" si="793"/>
        <v>13855104</v>
      </c>
      <c r="J7283" s="46">
        <v>455760</v>
      </c>
      <c r="K7283" s="2" t="s">
        <v>34</v>
      </c>
      <c r="L7283" s="52" t="str">
        <f t="shared" si="794"/>
        <v>20221031VND</v>
      </c>
      <c r="M7283">
        <f>VLOOKUP(L7283,Mapping!$H$1:$K$25,4,0)</f>
        <v>1</v>
      </c>
      <c r="N7283">
        <f t="shared" si="795"/>
        <v>1.490213E-3</v>
      </c>
      <c r="O7283">
        <f t="shared" si="796"/>
        <v>4.5575999999999999E-4</v>
      </c>
      <c r="P7283">
        <f t="shared" si="797"/>
        <v>1.3855104E-2</v>
      </c>
      <c r="Q7283" t="str">
        <f>VLOOKUP(VLOOKUP(C7283,Mapping!$A$1:$C$17,3,0),Mapping!$E$1:$F$6,2,0)</f>
        <v>Vùng 01</v>
      </c>
    </row>
    <row r="7284" spans="1:17" x14ac:dyDescent="0.3">
      <c r="A7284" s="33">
        <v>44865</v>
      </c>
      <c r="B7284">
        <v>3229</v>
      </c>
      <c r="C7284">
        <v>45</v>
      </c>
      <c r="D7284" s="38" t="s">
        <v>77</v>
      </c>
      <c r="E7284" s="2" t="s">
        <v>41</v>
      </c>
      <c r="F7284">
        <v>440482</v>
      </c>
      <c r="G7284" s="44">
        <f t="shared" si="791"/>
        <v>44562</v>
      </c>
      <c r="H7284" s="50">
        <f t="shared" si="792"/>
        <v>304</v>
      </c>
      <c r="I7284" s="50">
        <f t="shared" si="793"/>
        <v>1392174676326.3999</v>
      </c>
      <c r="J7284" s="46">
        <v>1954388</v>
      </c>
      <c r="K7284" s="2" t="s">
        <v>35</v>
      </c>
      <c r="L7284" s="52" t="str">
        <f t="shared" si="794"/>
        <v>20221031USD</v>
      </c>
      <c r="M7284">
        <f>VLOOKUP(L7284,Mapping!$H$1:$K$25,4,0)</f>
        <v>23432</v>
      </c>
      <c r="N7284">
        <f t="shared" si="795"/>
        <v>10.321374223999999</v>
      </c>
      <c r="O7284">
        <f t="shared" si="796"/>
        <v>45.795219615999997</v>
      </c>
      <c r="P7284">
        <f t="shared" si="797"/>
        <v>1392.1746763264</v>
      </c>
      <c r="Q7284" t="str">
        <f>VLOOKUP(VLOOKUP(C7284,Mapping!$A$1:$C$17,3,0),Mapping!$E$1:$F$6,2,0)</f>
        <v>Vùng 02</v>
      </c>
    </row>
    <row r="7285" spans="1:17" x14ac:dyDescent="0.3">
      <c r="A7285" s="33">
        <v>44865</v>
      </c>
      <c r="B7285">
        <v>3229</v>
      </c>
      <c r="C7285">
        <v>45</v>
      </c>
      <c r="D7285" s="38" t="s">
        <v>77</v>
      </c>
      <c r="E7285" s="2" t="s">
        <v>41</v>
      </c>
      <c r="F7285">
        <v>1912164</v>
      </c>
      <c r="G7285" s="44">
        <f t="shared" si="791"/>
        <v>44562</v>
      </c>
      <c r="H7285" s="50">
        <f t="shared" si="792"/>
        <v>304</v>
      </c>
      <c r="I7285" s="50">
        <f t="shared" si="793"/>
        <v>412593130419.20001</v>
      </c>
      <c r="J7285" s="46">
        <v>579214</v>
      </c>
      <c r="K7285" s="2" t="s">
        <v>35</v>
      </c>
      <c r="L7285" s="52" t="str">
        <f t="shared" si="794"/>
        <v>20221031USD</v>
      </c>
      <c r="M7285">
        <f>VLOOKUP(L7285,Mapping!$H$1:$K$25,4,0)</f>
        <v>23432</v>
      </c>
      <c r="N7285">
        <f t="shared" si="795"/>
        <v>44.805826848000002</v>
      </c>
      <c r="O7285">
        <f t="shared" si="796"/>
        <v>13.572142447999999</v>
      </c>
      <c r="P7285">
        <f t="shared" si="797"/>
        <v>412.59313041920001</v>
      </c>
      <c r="Q7285" t="str">
        <f>VLOOKUP(VLOOKUP(C7285,Mapping!$A$1:$C$17,3,0),Mapping!$E$1:$F$6,2,0)</f>
        <v>Vùng 02</v>
      </c>
    </row>
    <row r="7286" spans="1:17" x14ac:dyDescent="0.3">
      <c r="A7286" s="33">
        <v>44865</v>
      </c>
      <c r="B7286">
        <v>3229</v>
      </c>
      <c r="C7286">
        <v>45</v>
      </c>
      <c r="D7286" s="38" t="s">
        <v>77</v>
      </c>
      <c r="E7286" s="2" t="s">
        <v>41</v>
      </c>
      <c r="F7286">
        <v>2610564</v>
      </c>
      <c r="G7286" s="44">
        <f t="shared" si="791"/>
        <v>44562</v>
      </c>
      <c r="H7286" s="50">
        <f t="shared" si="792"/>
        <v>304</v>
      </c>
      <c r="I7286" s="50">
        <f t="shared" si="793"/>
        <v>132684083.2</v>
      </c>
      <c r="J7286" s="46">
        <v>4364608</v>
      </c>
      <c r="K7286" s="2" t="s">
        <v>34</v>
      </c>
      <c r="L7286" s="52" t="str">
        <f t="shared" si="794"/>
        <v>20221031VND</v>
      </c>
      <c r="M7286">
        <f>VLOOKUP(L7286,Mapping!$H$1:$K$25,4,0)</f>
        <v>1</v>
      </c>
      <c r="N7286">
        <f t="shared" si="795"/>
        <v>2.6105640000000001E-3</v>
      </c>
      <c r="O7286">
        <f t="shared" si="796"/>
        <v>4.3646079999999999E-3</v>
      </c>
      <c r="P7286">
        <f t="shared" si="797"/>
        <v>0.1326840832</v>
      </c>
      <c r="Q7286" t="str">
        <f>VLOOKUP(VLOOKUP(C7286,Mapping!$A$1:$C$17,3,0),Mapping!$E$1:$F$6,2,0)</f>
        <v>Vùng 02</v>
      </c>
    </row>
    <row r="7287" spans="1:17" x14ac:dyDescent="0.3">
      <c r="A7287" s="33">
        <v>44865</v>
      </c>
      <c r="B7287">
        <v>3230</v>
      </c>
      <c r="C7287">
        <v>41</v>
      </c>
      <c r="D7287" s="38" t="s">
        <v>77</v>
      </c>
      <c r="E7287" s="2" t="s">
        <v>41</v>
      </c>
      <c r="F7287">
        <v>1144679</v>
      </c>
      <c r="G7287" s="44">
        <f t="shared" si="791"/>
        <v>44562</v>
      </c>
      <c r="H7287" s="50">
        <f t="shared" si="792"/>
        <v>304</v>
      </c>
      <c r="I7287" s="50">
        <f t="shared" si="793"/>
        <v>42207238.399999999</v>
      </c>
      <c r="J7287" s="46">
        <v>1388396</v>
      </c>
      <c r="K7287" s="2" t="s">
        <v>34</v>
      </c>
      <c r="L7287" s="52" t="str">
        <f t="shared" si="794"/>
        <v>20221031VND</v>
      </c>
      <c r="M7287">
        <f>VLOOKUP(L7287,Mapping!$H$1:$K$25,4,0)</f>
        <v>1</v>
      </c>
      <c r="N7287">
        <f t="shared" si="795"/>
        <v>1.144679E-3</v>
      </c>
      <c r="O7287">
        <f t="shared" si="796"/>
        <v>1.3883960000000001E-3</v>
      </c>
      <c r="P7287">
        <f t="shared" si="797"/>
        <v>4.2207238399999999E-2</v>
      </c>
      <c r="Q7287" t="str">
        <f>VLOOKUP(VLOOKUP(C7287,Mapping!$A$1:$C$17,3,0),Mapping!$E$1:$F$6,2,0)</f>
        <v>Vùng 05</v>
      </c>
    </row>
    <row r="7288" spans="1:17" x14ac:dyDescent="0.3">
      <c r="A7288" s="33">
        <v>44865</v>
      </c>
      <c r="B7288">
        <v>3233</v>
      </c>
      <c r="C7288">
        <v>11</v>
      </c>
      <c r="D7288" s="38" t="s">
        <v>77</v>
      </c>
      <c r="E7288" s="2" t="s">
        <v>41</v>
      </c>
      <c r="F7288">
        <v>1120478</v>
      </c>
      <c r="G7288" s="44">
        <f t="shared" si="791"/>
        <v>44562</v>
      </c>
      <c r="H7288" s="50">
        <f t="shared" si="792"/>
        <v>304</v>
      </c>
      <c r="I7288" s="50">
        <f t="shared" si="793"/>
        <v>50382436.800000004</v>
      </c>
      <c r="J7288" s="46">
        <v>1657317</v>
      </c>
      <c r="K7288" s="2" t="s">
        <v>34</v>
      </c>
      <c r="L7288" s="52" t="str">
        <f t="shared" si="794"/>
        <v>20221031VND</v>
      </c>
      <c r="M7288">
        <f>VLOOKUP(L7288,Mapping!$H$1:$K$25,4,0)</f>
        <v>1</v>
      </c>
      <c r="N7288">
        <f t="shared" si="795"/>
        <v>1.1204780000000001E-3</v>
      </c>
      <c r="O7288">
        <f t="shared" si="796"/>
        <v>1.6573169999999999E-3</v>
      </c>
      <c r="P7288">
        <f t="shared" si="797"/>
        <v>5.0382436800000006E-2</v>
      </c>
      <c r="Q7288" t="str">
        <f>VLOOKUP(VLOOKUP(C7288,Mapping!$A$1:$C$17,3,0),Mapping!$E$1:$F$6,2,0)</f>
        <v>Vùng 01</v>
      </c>
    </row>
    <row r="7289" spans="1:17" x14ac:dyDescent="0.3">
      <c r="A7289" s="33">
        <v>44865</v>
      </c>
      <c r="B7289">
        <v>3239</v>
      </c>
      <c r="C7289">
        <v>40</v>
      </c>
      <c r="D7289" s="38" t="s">
        <v>77</v>
      </c>
      <c r="E7289" s="2" t="s">
        <v>41</v>
      </c>
      <c r="F7289">
        <v>1522198</v>
      </c>
      <c r="G7289" s="44">
        <f t="shared" si="791"/>
        <v>44562</v>
      </c>
      <c r="H7289" s="50">
        <f t="shared" si="792"/>
        <v>304</v>
      </c>
      <c r="I7289" s="50">
        <f t="shared" si="793"/>
        <v>826516186176</v>
      </c>
      <c r="J7289" s="46">
        <v>1160295</v>
      </c>
      <c r="K7289" s="2" t="s">
        <v>35</v>
      </c>
      <c r="L7289" s="52" t="str">
        <f t="shared" si="794"/>
        <v>20221031USD</v>
      </c>
      <c r="M7289">
        <f>VLOOKUP(L7289,Mapping!$H$1:$K$25,4,0)</f>
        <v>23432</v>
      </c>
      <c r="N7289">
        <f t="shared" si="795"/>
        <v>35.668143536000002</v>
      </c>
      <c r="O7289">
        <f t="shared" si="796"/>
        <v>27.188032440000001</v>
      </c>
      <c r="P7289">
        <f t="shared" si="797"/>
        <v>826.51618617600002</v>
      </c>
      <c r="Q7289" t="str">
        <f>VLOOKUP(VLOOKUP(C7289,Mapping!$A$1:$C$17,3,0),Mapping!$E$1:$F$6,2,0)</f>
        <v>Vùng 01</v>
      </c>
    </row>
    <row r="7290" spans="1:17" x14ac:dyDescent="0.3">
      <c r="A7290" s="33">
        <v>44865</v>
      </c>
      <c r="B7290">
        <v>3239</v>
      </c>
      <c r="C7290">
        <v>40</v>
      </c>
      <c r="D7290" s="38" t="s">
        <v>77</v>
      </c>
      <c r="E7290" s="2" t="s">
        <v>41</v>
      </c>
      <c r="F7290">
        <v>1126530</v>
      </c>
      <c r="G7290" s="44">
        <f t="shared" si="791"/>
        <v>44562</v>
      </c>
      <c r="H7290" s="50">
        <f t="shared" si="792"/>
        <v>304</v>
      </c>
      <c r="I7290" s="50">
        <f t="shared" si="793"/>
        <v>340216556275.20001</v>
      </c>
      <c r="J7290" s="46">
        <v>477609</v>
      </c>
      <c r="K7290" s="2" t="s">
        <v>35</v>
      </c>
      <c r="L7290" s="52" t="str">
        <f t="shared" si="794"/>
        <v>20221031USD</v>
      </c>
      <c r="M7290">
        <f>VLOOKUP(L7290,Mapping!$H$1:$K$25,4,0)</f>
        <v>23432</v>
      </c>
      <c r="N7290">
        <f t="shared" si="795"/>
        <v>26.396850959999998</v>
      </c>
      <c r="O7290">
        <f t="shared" si="796"/>
        <v>11.191334088</v>
      </c>
      <c r="P7290">
        <f t="shared" si="797"/>
        <v>340.21655627519999</v>
      </c>
      <c r="Q7290" t="str">
        <f>VLOOKUP(VLOOKUP(C7290,Mapping!$A$1:$C$17,3,0),Mapping!$E$1:$F$6,2,0)</f>
        <v>Vùng 01</v>
      </c>
    </row>
    <row r="7291" spans="1:17" x14ac:dyDescent="0.3">
      <c r="A7291" s="33">
        <v>44865</v>
      </c>
      <c r="B7291">
        <v>3239</v>
      </c>
      <c r="C7291">
        <v>40</v>
      </c>
      <c r="D7291" s="38" t="s">
        <v>77</v>
      </c>
      <c r="E7291" s="2" t="s">
        <v>41</v>
      </c>
      <c r="F7291">
        <v>6330286</v>
      </c>
      <c r="G7291" s="44">
        <f t="shared" si="791"/>
        <v>44562</v>
      </c>
      <c r="H7291" s="50">
        <f t="shared" si="792"/>
        <v>304</v>
      </c>
      <c r="I7291" s="50">
        <f t="shared" si="793"/>
        <v>240325041.59999999</v>
      </c>
      <c r="J7291" s="46">
        <v>7905429</v>
      </c>
      <c r="K7291" s="2" t="s">
        <v>34</v>
      </c>
      <c r="L7291" s="52" t="str">
        <f t="shared" si="794"/>
        <v>20221031VND</v>
      </c>
      <c r="M7291">
        <f>VLOOKUP(L7291,Mapping!$H$1:$K$25,4,0)</f>
        <v>1</v>
      </c>
      <c r="N7291">
        <f t="shared" si="795"/>
        <v>6.3302860000000001E-3</v>
      </c>
      <c r="O7291">
        <f t="shared" si="796"/>
        <v>7.9054290000000003E-3</v>
      </c>
      <c r="P7291">
        <f t="shared" si="797"/>
        <v>0.24032504159999998</v>
      </c>
      <c r="Q7291" t="str">
        <f>VLOOKUP(VLOOKUP(C7291,Mapping!$A$1:$C$17,3,0),Mapping!$E$1:$F$6,2,0)</f>
        <v>Vùng 01</v>
      </c>
    </row>
    <row r="7292" spans="1:17" x14ac:dyDescent="0.3">
      <c r="A7292" s="33">
        <v>44865</v>
      </c>
      <c r="B7292">
        <v>3240</v>
      </c>
      <c r="C7292">
        <v>26</v>
      </c>
      <c r="D7292" s="38" t="s">
        <v>77</v>
      </c>
      <c r="E7292" s="2" t="s">
        <v>41</v>
      </c>
      <c r="F7292">
        <v>487351</v>
      </c>
      <c r="G7292" s="44">
        <f t="shared" si="791"/>
        <v>44562</v>
      </c>
      <c r="H7292" s="50">
        <f t="shared" si="792"/>
        <v>304</v>
      </c>
      <c r="I7292" s="50">
        <f t="shared" si="793"/>
        <v>6871099.2000000002</v>
      </c>
      <c r="J7292" s="46">
        <v>226023</v>
      </c>
      <c r="K7292" s="2" t="s">
        <v>34</v>
      </c>
      <c r="L7292" s="52" t="str">
        <f t="shared" si="794"/>
        <v>20221031VND</v>
      </c>
      <c r="M7292">
        <f>VLOOKUP(L7292,Mapping!$H$1:$K$25,4,0)</f>
        <v>1</v>
      </c>
      <c r="N7292">
        <f t="shared" si="795"/>
        <v>4.8735100000000002E-4</v>
      </c>
      <c r="O7292">
        <f t="shared" si="796"/>
        <v>2.26023E-4</v>
      </c>
      <c r="P7292">
        <f t="shared" si="797"/>
        <v>6.8710992000000004E-3</v>
      </c>
      <c r="Q7292" t="str">
        <f>VLOOKUP(VLOOKUP(C7292,Mapping!$A$1:$C$17,3,0),Mapping!$E$1:$F$6,2,0)</f>
        <v>Vùng 04</v>
      </c>
    </row>
    <row r="7293" spans="1:17" x14ac:dyDescent="0.3">
      <c r="A7293" s="33">
        <v>44865</v>
      </c>
      <c r="B7293">
        <v>3240</v>
      </c>
      <c r="C7293">
        <v>26</v>
      </c>
      <c r="D7293" s="38" t="s">
        <v>77</v>
      </c>
      <c r="E7293" s="2" t="s">
        <v>41</v>
      </c>
      <c r="F7293">
        <v>177221</v>
      </c>
      <c r="G7293" s="44">
        <f t="shared" si="791"/>
        <v>44562</v>
      </c>
      <c r="H7293" s="50">
        <f t="shared" si="792"/>
        <v>304</v>
      </c>
      <c r="I7293" s="50">
        <f t="shared" si="793"/>
        <v>129419472435.20001</v>
      </c>
      <c r="J7293" s="46">
        <v>181684</v>
      </c>
      <c r="K7293" s="2" t="s">
        <v>35</v>
      </c>
      <c r="L7293" s="52" t="str">
        <f t="shared" si="794"/>
        <v>20221031USD</v>
      </c>
      <c r="M7293">
        <f>VLOOKUP(L7293,Mapping!$H$1:$K$25,4,0)</f>
        <v>23432</v>
      </c>
      <c r="N7293">
        <f t="shared" si="795"/>
        <v>4.1526424720000001</v>
      </c>
      <c r="O7293">
        <f t="shared" si="796"/>
        <v>4.2572194879999996</v>
      </c>
      <c r="P7293">
        <f t="shared" si="797"/>
        <v>129.41947243520002</v>
      </c>
      <c r="Q7293" t="str">
        <f>VLOOKUP(VLOOKUP(C7293,Mapping!$A$1:$C$17,3,0),Mapping!$E$1:$F$6,2,0)</f>
        <v>Vùng 04</v>
      </c>
    </row>
    <row r="7294" spans="1:17" x14ac:dyDescent="0.3">
      <c r="A7294" s="33">
        <v>44865</v>
      </c>
      <c r="B7294">
        <v>3241</v>
      </c>
      <c r="C7294">
        <v>45</v>
      </c>
      <c r="D7294" s="38" t="s">
        <v>77</v>
      </c>
      <c r="E7294" s="2" t="s">
        <v>41</v>
      </c>
      <c r="F7294">
        <v>912473</v>
      </c>
      <c r="G7294" s="44">
        <f t="shared" si="791"/>
        <v>44562</v>
      </c>
      <c r="H7294" s="50">
        <f t="shared" si="792"/>
        <v>304</v>
      </c>
      <c r="I7294" s="50">
        <f t="shared" si="793"/>
        <v>53106216</v>
      </c>
      <c r="J7294" s="46">
        <v>1746915</v>
      </c>
      <c r="K7294" s="2" t="s">
        <v>34</v>
      </c>
      <c r="L7294" s="52" t="str">
        <f t="shared" si="794"/>
        <v>20221031VND</v>
      </c>
      <c r="M7294">
        <f>VLOOKUP(L7294,Mapping!$H$1:$K$25,4,0)</f>
        <v>1</v>
      </c>
      <c r="N7294">
        <f t="shared" si="795"/>
        <v>9.1247300000000002E-4</v>
      </c>
      <c r="O7294">
        <f t="shared" si="796"/>
        <v>1.7469149999999999E-3</v>
      </c>
      <c r="P7294">
        <f t="shared" si="797"/>
        <v>5.3106215999999998E-2</v>
      </c>
      <c r="Q7294" t="str">
        <f>VLOOKUP(VLOOKUP(C7294,Mapping!$A$1:$C$17,3,0),Mapping!$E$1:$F$6,2,0)</f>
        <v>Vùng 02</v>
      </c>
    </row>
    <row r="7295" spans="1:17" x14ac:dyDescent="0.3">
      <c r="A7295" s="33">
        <v>44865</v>
      </c>
      <c r="B7295">
        <v>3242</v>
      </c>
      <c r="C7295">
        <v>40</v>
      </c>
      <c r="D7295" s="38" t="s">
        <v>77</v>
      </c>
      <c r="E7295" s="2" t="s">
        <v>41</v>
      </c>
      <c r="F7295">
        <v>555014</v>
      </c>
      <c r="G7295" s="44">
        <f t="shared" si="791"/>
        <v>44562</v>
      </c>
      <c r="H7295" s="50">
        <f t="shared" si="792"/>
        <v>304</v>
      </c>
      <c r="I7295" s="50">
        <f t="shared" si="793"/>
        <v>20019099.199999999</v>
      </c>
      <c r="J7295" s="46">
        <v>658523</v>
      </c>
      <c r="K7295" s="2" t="s">
        <v>34</v>
      </c>
      <c r="L7295" s="52" t="str">
        <f t="shared" si="794"/>
        <v>20221031VND</v>
      </c>
      <c r="M7295">
        <f>VLOOKUP(L7295,Mapping!$H$1:$K$25,4,0)</f>
        <v>1</v>
      </c>
      <c r="N7295">
        <f t="shared" si="795"/>
        <v>5.5501400000000005E-4</v>
      </c>
      <c r="O7295">
        <f t="shared" si="796"/>
        <v>6.5852300000000005E-4</v>
      </c>
      <c r="P7295">
        <f t="shared" si="797"/>
        <v>2.0019099199999998E-2</v>
      </c>
      <c r="Q7295" t="str">
        <f>VLOOKUP(VLOOKUP(C7295,Mapping!$A$1:$C$17,3,0),Mapping!$E$1:$F$6,2,0)</f>
        <v>Vùng 01</v>
      </c>
    </row>
    <row r="7296" spans="1:17" x14ac:dyDescent="0.3">
      <c r="A7296" s="33">
        <v>44865</v>
      </c>
      <c r="B7296">
        <v>3242</v>
      </c>
      <c r="C7296">
        <v>40</v>
      </c>
      <c r="D7296" s="38" t="s">
        <v>77</v>
      </c>
      <c r="E7296" s="2" t="s">
        <v>41</v>
      </c>
      <c r="F7296">
        <v>933640</v>
      </c>
      <c r="G7296" s="44">
        <f t="shared" si="791"/>
        <v>44562</v>
      </c>
      <c r="H7296" s="50">
        <f t="shared" si="792"/>
        <v>304</v>
      </c>
      <c r="I7296" s="50">
        <f t="shared" si="793"/>
        <v>9375390.4000000004</v>
      </c>
      <c r="J7296" s="46">
        <v>308401</v>
      </c>
      <c r="K7296" s="2" t="s">
        <v>34</v>
      </c>
      <c r="L7296" s="52" t="str">
        <f t="shared" si="794"/>
        <v>20221031VND</v>
      </c>
      <c r="M7296">
        <f>VLOOKUP(L7296,Mapping!$H$1:$K$25,4,0)</f>
        <v>1</v>
      </c>
      <c r="N7296">
        <f t="shared" si="795"/>
        <v>9.3364000000000001E-4</v>
      </c>
      <c r="O7296">
        <f t="shared" si="796"/>
        <v>3.0840099999999998E-4</v>
      </c>
      <c r="P7296">
        <f t="shared" si="797"/>
        <v>9.3753904000000009E-3</v>
      </c>
      <c r="Q7296" t="str">
        <f>VLOOKUP(VLOOKUP(C7296,Mapping!$A$1:$C$17,3,0),Mapping!$E$1:$F$6,2,0)</f>
        <v>Vùng 01</v>
      </c>
    </row>
    <row r="7297" spans="1:17" x14ac:dyDescent="0.3">
      <c r="A7297" s="33">
        <v>44865</v>
      </c>
      <c r="B7297">
        <v>3243</v>
      </c>
      <c r="C7297">
        <v>25</v>
      </c>
      <c r="D7297" s="38" t="s">
        <v>77</v>
      </c>
      <c r="E7297" s="2" t="s">
        <v>41</v>
      </c>
      <c r="F7297">
        <v>554137</v>
      </c>
      <c r="G7297" s="44">
        <f t="shared" si="791"/>
        <v>44562</v>
      </c>
      <c r="H7297" s="50">
        <f t="shared" si="792"/>
        <v>304</v>
      </c>
      <c r="I7297" s="50">
        <f t="shared" si="793"/>
        <v>36894716.799999997</v>
      </c>
      <c r="J7297" s="46">
        <v>1213642</v>
      </c>
      <c r="K7297" s="2" t="s">
        <v>34</v>
      </c>
      <c r="L7297" s="52" t="str">
        <f t="shared" si="794"/>
        <v>20221031VND</v>
      </c>
      <c r="M7297">
        <f>VLOOKUP(L7297,Mapping!$H$1:$K$25,4,0)</f>
        <v>1</v>
      </c>
      <c r="N7297">
        <f t="shared" si="795"/>
        <v>5.5413700000000001E-4</v>
      </c>
      <c r="O7297">
        <f t="shared" si="796"/>
        <v>1.213642E-3</v>
      </c>
      <c r="P7297">
        <f t="shared" si="797"/>
        <v>3.6894716799999998E-2</v>
      </c>
      <c r="Q7297" t="str">
        <f>VLOOKUP(VLOOKUP(C7297,Mapping!$A$1:$C$17,3,0),Mapping!$E$1:$F$6,2,0)</f>
        <v>Vùng 01</v>
      </c>
    </row>
    <row r="7298" spans="1:17" x14ac:dyDescent="0.3">
      <c r="A7298" s="33">
        <v>44865</v>
      </c>
      <c r="B7298">
        <v>3245</v>
      </c>
      <c r="C7298">
        <v>40</v>
      </c>
      <c r="D7298" s="38" t="s">
        <v>77</v>
      </c>
      <c r="E7298" s="2" t="s">
        <v>41</v>
      </c>
      <c r="F7298">
        <v>1276968</v>
      </c>
      <c r="G7298" s="44">
        <f t="shared" ref="G7298:G7361" si="798">DATE(YEAR(A7298),1,1)</f>
        <v>44562</v>
      </c>
      <c r="H7298" s="50">
        <f t="shared" ref="H7298:H7361" si="799">DATEDIF(G7298,A7298,"D")+1</f>
        <v>304</v>
      </c>
      <c r="I7298" s="50">
        <f t="shared" si="793"/>
        <v>36455497.600000001</v>
      </c>
      <c r="J7298" s="46">
        <v>1199194</v>
      </c>
      <c r="K7298" s="2" t="s">
        <v>34</v>
      </c>
      <c r="L7298" s="52" t="str">
        <f t="shared" si="794"/>
        <v>20221031VND</v>
      </c>
      <c r="M7298">
        <f>VLOOKUP(L7298,Mapping!$H$1:$K$25,4,0)</f>
        <v>1</v>
      </c>
      <c r="N7298">
        <f t="shared" si="795"/>
        <v>1.2769680000000001E-3</v>
      </c>
      <c r="O7298">
        <f t="shared" si="796"/>
        <v>1.199194E-3</v>
      </c>
      <c r="P7298">
        <f t="shared" si="797"/>
        <v>3.6455497600000004E-2</v>
      </c>
      <c r="Q7298" t="str">
        <f>VLOOKUP(VLOOKUP(C7298,Mapping!$A$1:$C$17,3,0),Mapping!$E$1:$F$6,2,0)</f>
        <v>Vùng 01</v>
      </c>
    </row>
    <row r="7299" spans="1:17" x14ac:dyDescent="0.3">
      <c r="A7299" s="33">
        <v>44865</v>
      </c>
      <c r="B7299">
        <v>3245</v>
      </c>
      <c r="C7299">
        <v>41</v>
      </c>
      <c r="D7299" s="38" t="s">
        <v>77</v>
      </c>
      <c r="E7299" s="2" t="s">
        <v>41</v>
      </c>
      <c r="F7299">
        <v>1299843</v>
      </c>
      <c r="G7299" s="44">
        <f t="shared" si="798"/>
        <v>44562</v>
      </c>
      <c r="H7299" s="50">
        <f t="shared" si="799"/>
        <v>304</v>
      </c>
      <c r="I7299" s="50">
        <f t="shared" ref="I7299:I7362" si="800">H7299*(J7299/10)*M7299</f>
        <v>4780552</v>
      </c>
      <c r="J7299" s="46">
        <v>157255</v>
      </c>
      <c r="K7299" s="2" t="s">
        <v>34</v>
      </c>
      <c r="L7299" s="52" t="str">
        <f t="shared" ref="L7299:L7362" si="801">CONCATENATE(TEXT(A7299,"YYYYMMDD"),K7299)</f>
        <v>20221031VND</v>
      </c>
      <c r="M7299">
        <f>VLOOKUP(L7299,Mapping!$H$1:$K$25,4,0)</f>
        <v>1</v>
      </c>
      <c r="N7299">
        <f t="shared" ref="N7299:N7362" si="802">F7299*M7299/10^9</f>
        <v>1.299843E-3</v>
      </c>
      <c r="O7299">
        <f t="shared" ref="O7299:O7362" si="803">J7299*M7299/10^9</f>
        <v>1.57255E-4</v>
      </c>
      <c r="P7299">
        <f t="shared" ref="P7299:P7362" si="804">I7299/10^9</f>
        <v>4.7805520000000004E-3</v>
      </c>
      <c r="Q7299" t="str">
        <f>VLOOKUP(VLOOKUP(C7299,Mapping!$A$1:$C$17,3,0),Mapping!$E$1:$F$6,2,0)</f>
        <v>Vùng 05</v>
      </c>
    </row>
    <row r="7300" spans="1:17" x14ac:dyDescent="0.3">
      <c r="A7300" s="33">
        <v>44865</v>
      </c>
      <c r="B7300">
        <v>3246</v>
      </c>
      <c r="C7300">
        <v>26</v>
      </c>
      <c r="D7300" s="38" t="s">
        <v>77</v>
      </c>
      <c r="E7300" s="2" t="s">
        <v>41</v>
      </c>
      <c r="F7300">
        <v>214496</v>
      </c>
      <c r="G7300" s="44">
        <f t="shared" si="798"/>
        <v>44562</v>
      </c>
      <c r="H7300" s="50">
        <f t="shared" si="799"/>
        <v>304</v>
      </c>
      <c r="I7300" s="50">
        <f t="shared" si="800"/>
        <v>35813358.399999999</v>
      </c>
      <c r="J7300" s="46">
        <v>1178071</v>
      </c>
      <c r="K7300" s="2" t="s">
        <v>34</v>
      </c>
      <c r="L7300" s="52" t="str">
        <f t="shared" si="801"/>
        <v>20221031VND</v>
      </c>
      <c r="M7300">
        <f>VLOOKUP(L7300,Mapping!$H$1:$K$25,4,0)</f>
        <v>1</v>
      </c>
      <c r="N7300">
        <f t="shared" si="802"/>
        <v>2.14496E-4</v>
      </c>
      <c r="O7300">
        <f t="shared" si="803"/>
        <v>1.1780709999999999E-3</v>
      </c>
      <c r="P7300">
        <f t="shared" si="804"/>
        <v>3.5813358400000002E-2</v>
      </c>
      <c r="Q7300" t="str">
        <f>VLOOKUP(VLOOKUP(C7300,Mapping!$A$1:$C$17,3,0),Mapping!$E$1:$F$6,2,0)</f>
        <v>Vùng 04</v>
      </c>
    </row>
    <row r="7301" spans="1:17" x14ac:dyDescent="0.3">
      <c r="A7301" s="33">
        <v>44865</v>
      </c>
      <c r="B7301">
        <v>3253</v>
      </c>
      <c r="C7301">
        <v>20</v>
      </c>
      <c r="D7301" s="38" t="s">
        <v>77</v>
      </c>
      <c r="E7301" s="2" t="s">
        <v>41</v>
      </c>
      <c r="F7301">
        <v>1699039</v>
      </c>
      <c r="G7301" s="44">
        <f t="shared" si="798"/>
        <v>44562</v>
      </c>
      <c r="H7301" s="50">
        <f t="shared" si="799"/>
        <v>304</v>
      </c>
      <c r="I7301" s="50">
        <f t="shared" si="800"/>
        <v>29502136</v>
      </c>
      <c r="J7301" s="46">
        <v>970465</v>
      </c>
      <c r="K7301" s="2" t="s">
        <v>34</v>
      </c>
      <c r="L7301" s="52" t="str">
        <f t="shared" si="801"/>
        <v>20221031VND</v>
      </c>
      <c r="M7301">
        <f>VLOOKUP(L7301,Mapping!$H$1:$K$25,4,0)</f>
        <v>1</v>
      </c>
      <c r="N7301">
        <f t="shared" si="802"/>
        <v>1.6990390000000001E-3</v>
      </c>
      <c r="O7301">
        <f t="shared" si="803"/>
        <v>9.70465E-4</v>
      </c>
      <c r="P7301">
        <f t="shared" si="804"/>
        <v>2.9502136000000002E-2</v>
      </c>
      <c r="Q7301" t="str">
        <f>VLOOKUP(VLOOKUP(C7301,Mapping!$A$1:$C$17,3,0),Mapping!$E$1:$F$6,2,0)</f>
        <v>Vùng 02</v>
      </c>
    </row>
    <row r="7302" spans="1:17" x14ac:dyDescent="0.3">
      <c r="A7302" s="33">
        <v>44865</v>
      </c>
      <c r="B7302">
        <v>3254</v>
      </c>
      <c r="C7302">
        <v>20</v>
      </c>
      <c r="D7302" s="38" t="s">
        <v>77</v>
      </c>
      <c r="E7302" s="2" t="s">
        <v>41</v>
      </c>
      <c r="F7302">
        <v>261317</v>
      </c>
      <c r="G7302" s="44">
        <f t="shared" si="798"/>
        <v>44562</v>
      </c>
      <c r="H7302" s="50">
        <f t="shared" si="799"/>
        <v>304</v>
      </c>
      <c r="I7302" s="50">
        <f t="shared" si="800"/>
        <v>25610571.199999999</v>
      </c>
      <c r="J7302" s="46">
        <v>842453</v>
      </c>
      <c r="K7302" s="2" t="s">
        <v>34</v>
      </c>
      <c r="L7302" s="52" t="str">
        <f t="shared" si="801"/>
        <v>20221031VND</v>
      </c>
      <c r="M7302">
        <f>VLOOKUP(L7302,Mapping!$H$1:$K$25,4,0)</f>
        <v>1</v>
      </c>
      <c r="N7302">
        <f t="shared" si="802"/>
        <v>2.6131700000000001E-4</v>
      </c>
      <c r="O7302">
        <f t="shared" si="803"/>
        <v>8.4245299999999995E-4</v>
      </c>
      <c r="P7302">
        <f t="shared" si="804"/>
        <v>2.5610571199999998E-2</v>
      </c>
      <c r="Q7302" t="str">
        <f>VLOOKUP(VLOOKUP(C7302,Mapping!$A$1:$C$17,3,0),Mapping!$E$1:$F$6,2,0)</f>
        <v>Vùng 02</v>
      </c>
    </row>
    <row r="7303" spans="1:17" x14ac:dyDescent="0.3">
      <c r="A7303" s="33">
        <v>44865</v>
      </c>
      <c r="B7303">
        <v>3254</v>
      </c>
      <c r="C7303">
        <v>12</v>
      </c>
      <c r="D7303" s="38" t="s">
        <v>77</v>
      </c>
      <c r="E7303" s="2" t="s">
        <v>41</v>
      </c>
      <c r="F7303">
        <v>1554669</v>
      </c>
      <c r="G7303" s="44">
        <f t="shared" si="798"/>
        <v>44562</v>
      </c>
      <c r="H7303" s="50">
        <f t="shared" si="799"/>
        <v>304</v>
      </c>
      <c r="I7303" s="50">
        <f t="shared" si="800"/>
        <v>25565123.199999999</v>
      </c>
      <c r="J7303" s="46">
        <v>840958</v>
      </c>
      <c r="K7303" s="2" t="s">
        <v>34</v>
      </c>
      <c r="L7303" s="52" t="str">
        <f t="shared" si="801"/>
        <v>20221031VND</v>
      </c>
      <c r="M7303">
        <f>VLOOKUP(L7303,Mapping!$H$1:$K$25,4,0)</f>
        <v>1</v>
      </c>
      <c r="N7303">
        <f t="shared" si="802"/>
        <v>1.5546690000000001E-3</v>
      </c>
      <c r="O7303">
        <f t="shared" si="803"/>
        <v>8.4095800000000005E-4</v>
      </c>
      <c r="P7303">
        <f t="shared" si="804"/>
        <v>2.5565123199999998E-2</v>
      </c>
      <c r="Q7303" t="str">
        <f>VLOOKUP(VLOOKUP(C7303,Mapping!$A$1:$C$17,3,0),Mapping!$E$1:$F$6,2,0)</f>
        <v>Vùng 03</v>
      </c>
    </row>
    <row r="7304" spans="1:17" x14ac:dyDescent="0.3">
      <c r="A7304" s="33">
        <v>44865</v>
      </c>
      <c r="B7304">
        <v>3257</v>
      </c>
      <c r="C7304">
        <v>41</v>
      </c>
      <c r="D7304" s="38" t="s">
        <v>77</v>
      </c>
      <c r="E7304" s="2" t="s">
        <v>41</v>
      </c>
      <c r="F7304">
        <v>1227460</v>
      </c>
      <c r="G7304" s="44">
        <f t="shared" si="798"/>
        <v>44562</v>
      </c>
      <c r="H7304" s="50">
        <f t="shared" si="799"/>
        <v>304</v>
      </c>
      <c r="I7304" s="50">
        <f t="shared" si="800"/>
        <v>10765643.200000001</v>
      </c>
      <c r="J7304" s="46">
        <v>354133</v>
      </c>
      <c r="K7304" s="2" t="s">
        <v>34</v>
      </c>
      <c r="L7304" s="52" t="str">
        <f t="shared" si="801"/>
        <v>20221031VND</v>
      </c>
      <c r="M7304">
        <f>VLOOKUP(L7304,Mapping!$H$1:$K$25,4,0)</f>
        <v>1</v>
      </c>
      <c r="N7304">
        <f t="shared" si="802"/>
        <v>1.2274600000000001E-3</v>
      </c>
      <c r="O7304">
        <f t="shared" si="803"/>
        <v>3.5413300000000002E-4</v>
      </c>
      <c r="P7304">
        <f t="shared" si="804"/>
        <v>1.0765643200000001E-2</v>
      </c>
      <c r="Q7304" t="str">
        <f>VLOOKUP(VLOOKUP(C7304,Mapping!$A$1:$C$17,3,0),Mapping!$E$1:$F$6,2,0)</f>
        <v>Vùng 05</v>
      </c>
    </row>
    <row r="7305" spans="1:17" x14ac:dyDescent="0.3">
      <c r="A7305" s="33">
        <v>44865</v>
      </c>
      <c r="B7305">
        <v>3260</v>
      </c>
      <c r="C7305">
        <v>23</v>
      </c>
      <c r="D7305" s="38" t="s">
        <v>77</v>
      </c>
      <c r="E7305" s="2" t="s">
        <v>41</v>
      </c>
      <c r="F7305">
        <v>1897395</v>
      </c>
      <c r="G7305" s="44">
        <f t="shared" si="798"/>
        <v>44562</v>
      </c>
      <c r="H7305" s="50">
        <f t="shared" si="799"/>
        <v>304</v>
      </c>
      <c r="I7305" s="50">
        <f t="shared" si="800"/>
        <v>55463888</v>
      </c>
      <c r="J7305" s="46">
        <v>1824470</v>
      </c>
      <c r="K7305" s="2" t="s">
        <v>34</v>
      </c>
      <c r="L7305" s="52" t="str">
        <f t="shared" si="801"/>
        <v>20221031VND</v>
      </c>
      <c r="M7305">
        <f>VLOOKUP(L7305,Mapping!$H$1:$K$25,4,0)</f>
        <v>1</v>
      </c>
      <c r="N7305">
        <f t="shared" si="802"/>
        <v>1.8973950000000001E-3</v>
      </c>
      <c r="O7305">
        <f t="shared" si="803"/>
        <v>1.8244699999999999E-3</v>
      </c>
      <c r="P7305">
        <f t="shared" si="804"/>
        <v>5.5463888000000003E-2</v>
      </c>
      <c r="Q7305" t="str">
        <f>VLOOKUP(VLOOKUP(C7305,Mapping!$A$1:$C$17,3,0),Mapping!$E$1:$F$6,2,0)</f>
        <v>Vùng 02</v>
      </c>
    </row>
    <row r="7306" spans="1:17" x14ac:dyDescent="0.3">
      <c r="A7306" s="33">
        <v>44865</v>
      </c>
      <c r="B7306">
        <v>3260</v>
      </c>
      <c r="C7306">
        <v>23</v>
      </c>
      <c r="D7306" s="38" t="s">
        <v>77</v>
      </c>
      <c r="E7306" s="2" t="s">
        <v>41</v>
      </c>
      <c r="F7306">
        <v>1043216</v>
      </c>
      <c r="G7306" s="44">
        <f t="shared" si="798"/>
        <v>44562</v>
      </c>
      <c r="H7306" s="50">
        <f t="shared" si="799"/>
        <v>304</v>
      </c>
      <c r="I7306" s="50">
        <f t="shared" si="800"/>
        <v>42656489.600000001</v>
      </c>
      <c r="J7306" s="46">
        <v>1403174</v>
      </c>
      <c r="K7306" s="2" t="s">
        <v>34</v>
      </c>
      <c r="L7306" s="52" t="str">
        <f t="shared" si="801"/>
        <v>20221031VND</v>
      </c>
      <c r="M7306">
        <f>VLOOKUP(L7306,Mapping!$H$1:$K$25,4,0)</f>
        <v>1</v>
      </c>
      <c r="N7306">
        <f t="shared" si="802"/>
        <v>1.043216E-3</v>
      </c>
      <c r="O7306">
        <f t="shared" si="803"/>
        <v>1.4031740000000001E-3</v>
      </c>
      <c r="P7306">
        <f t="shared" si="804"/>
        <v>4.26564896E-2</v>
      </c>
      <c r="Q7306" t="str">
        <f>VLOOKUP(VLOOKUP(C7306,Mapping!$A$1:$C$17,3,0),Mapping!$E$1:$F$6,2,0)</f>
        <v>Vùng 02</v>
      </c>
    </row>
    <row r="7307" spans="1:17" x14ac:dyDescent="0.3">
      <c r="A7307" s="33">
        <v>44865</v>
      </c>
      <c r="B7307">
        <v>3260</v>
      </c>
      <c r="C7307">
        <v>34</v>
      </c>
      <c r="D7307" s="38" t="s">
        <v>77</v>
      </c>
      <c r="E7307" s="2" t="s">
        <v>41</v>
      </c>
      <c r="F7307">
        <v>1951032</v>
      </c>
      <c r="G7307" s="44">
        <f t="shared" si="798"/>
        <v>44562</v>
      </c>
      <c r="H7307" s="50">
        <f t="shared" si="799"/>
        <v>304</v>
      </c>
      <c r="I7307" s="50">
        <f t="shared" si="800"/>
        <v>20782534.400000002</v>
      </c>
      <c r="J7307" s="46">
        <v>683636</v>
      </c>
      <c r="K7307" s="2" t="s">
        <v>34</v>
      </c>
      <c r="L7307" s="52" t="str">
        <f t="shared" si="801"/>
        <v>20221031VND</v>
      </c>
      <c r="M7307">
        <f>VLOOKUP(L7307,Mapping!$H$1:$K$25,4,0)</f>
        <v>1</v>
      </c>
      <c r="N7307">
        <f t="shared" si="802"/>
        <v>1.9510319999999999E-3</v>
      </c>
      <c r="O7307">
        <f t="shared" si="803"/>
        <v>6.8363600000000005E-4</v>
      </c>
      <c r="P7307">
        <f t="shared" si="804"/>
        <v>2.0782534400000004E-2</v>
      </c>
      <c r="Q7307" t="str">
        <f>VLOOKUP(VLOOKUP(C7307,Mapping!$A$1:$C$17,3,0),Mapping!$E$1:$F$6,2,0)</f>
        <v>Vùng 02</v>
      </c>
    </row>
    <row r="7308" spans="1:17" x14ac:dyDescent="0.3">
      <c r="A7308" s="33">
        <v>44865</v>
      </c>
      <c r="B7308">
        <v>3263</v>
      </c>
      <c r="C7308">
        <v>20</v>
      </c>
      <c r="D7308" s="38" t="s">
        <v>77</v>
      </c>
      <c r="E7308" s="2" t="s">
        <v>41</v>
      </c>
      <c r="F7308">
        <v>968797</v>
      </c>
      <c r="G7308" s="44">
        <f t="shared" si="798"/>
        <v>44562</v>
      </c>
      <c r="H7308" s="50">
        <f t="shared" si="799"/>
        <v>304</v>
      </c>
      <c r="I7308" s="50">
        <f t="shared" si="800"/>
        <v>10128337.6</v>
      </c>
      <c r="J7308" s="46">
        <v>333169</v>
      </c>
      <c r="K7308" s="2" t="s">
        <v>34</v>
      </c>
      <c r="L7308" s="52" t="str">
        <f t="shared" si="801"/>
        <v>20221031VND</v>
      </c>
      <c r="M7308">
        <f>VLOOKUP(L7308,Mapping!$H$1:$K$25,4,0)</f>
        <v>1</v>
      </c>
      <c r="N7308">
        <f t="shared" si="802"/>
        <v>9.6879699999999997E-4</v>
      </c>
      <c r="O7308">
        <f t="shared" si="803"/>
        <v>3.3316900000000002E-4</v>
      </c>
      <c r="P7308">
        <f t="shared" si="804"/>
        <v>1.01283376E-2</v>
      </c>
      <c r="Q7308" t="str">
        <f>VLOOKUP(VLOOKUP(C7308,Mapping!$A$1:$C$17,3,0),Mapping!$E$1:$F$6,2,0)</f>
        <v>Vùng 02</v>
      </c>
    </row>
    <row r="7309" spans="1:17" x14ac:dyDescent="0.3">
      <c r="A7309" s="33">
        <v>44865</v>
      </c>
      <c r="B7309">
        <v>3263</v>
      </c>
      <c r="C7309">
        <v>20</v>
      </c>
      <c r="D7309" s="38" t="s">
        <v>77</v>
      </c>
      <c r="E7309" s="2" t="s">
        <v>41</v>
      </c>
      <c r="F7309">
        <v>213496</v>
      </c>
      <c r="G7309" s="44">
        <f t="shared" si="798"/>
        <v>44562</v>
      </c>
      <c r="H7309" s="50">
        <f t="shared" si="799"/>
        <v>304</v>
      </c>
      <c r="I7309" s="50">
        <f t="shared" si="800"/>
        <v>45064808</v>
      </c>
      <c r="J7309" s="46">
        <v>1482395</v>
      </c>
      <c r="K7309" s="2" t="s">
        <v>34</v>
      </c>
      <c r="L7309" s="52" t="str">
        <f t="shared" si="801"/>
        <v>20221031VND</v>
      </c>
      <c r="M7309">
        <f>VLOOKUP(L7309,Mapping!$H$1:$K$25,4,0)</f>
        <v>1</v>
      </c>
      <c r="N7309">
        <f t="shared" si="802"/>
        <v>2.13496E-4</v>
      </c>
      <c r="O7309">
        <f t="shared" si="803"/>
        <v>1.4823950000000001E-3</v>
      </c>
      <c r="P7309">
        <f t="shared" si="804"/>
        <v>4.5064807999999998E-2</v>
      </c>
      <c r="Q7309" t="str">
        <f>VLOOKUP(VLOOKUP(C7309,Mapping!$A$1:$C$17,3,0),Mapping!$E$1:$F$6,2,0)</f>
        <v>Vùng 02</v>
      </c>
    </row>
    <row r="7310" spans="1:17" x14ac:dyDescent="0.3">
      <c r="A7310" s="33">
        <v>44865</v>
      </c>
      <c r="B7310">
        <v>3263</v>
      </c>
      <c r="C7310">
        <v>20</v>
      </c>
      <c r="D7310" s="38" t="s">
        <v>77</v>
      </c>
      <c r="E7310" s="2" t="s">
        <v>41</v>
      </c>
      <c r="F7310">
        <v>152429</v>
      </c>
      <c r="G7310" s="44">
        <f t="shared" si="798"/>
        <v>44562</v>
      </c>
      <c r="H7310" s="50">
        <f t="shared" si="799"/>
        <v>304</v>
      </c>
      <c r="I7310" s="50">
        <f t="shared" si="800"/>
        <v>1322949462489.6001</v>
      </c>
      <c r="J7310" s="46">
        <v>1857207</v>
      </c>
      <c r="K7310" s="2" t="s">
        <v>35</v>
      </c>
      <c r="L7310" s="52" t="str">
        <f t="shared" si="801"/>
        <v>20221031USD</v>
      </c>
      <c r="M7310">
        <f>VLOOKUP(L7310,Mapping!$H$1:$K$25,4,0)</f>
        <v>23432</v>
      </c>
      <c r="N7310">
        <f t="shared" si="802"/>
        <v>3.5717163279999999</v>
      </c>
      <c r="O7310">
        <f t="shared" si="803"/>
        <v>43.518074423999998</v>
      </c>
      <c r="P7310">
        <f t="shared" si="804"/>
        <v>1322.9494624896001</v>
      </c>
      <c r="Q7310" t="str">
        <f>VLOOKUP(VLOOKUP(C7310,Mapping!$A$1:$C$17,3,0),Mapping!$E$1:$F$6,2,0)</f>
        <v>Vùng 02</v>
      </c>
    </row>
    <row r="7311" spans="1:17" x14ac:dyDescent="0.3">
      <c r="A7311" s="33">
        <v>44865</v>
      </c>
      <c r="B7311">
        <v>3265</v>
      </c>
      <c r="C7311">
        <v>45</v>
      </c>
      <c r="D7311" s="38" t="s">
        <v>77</v>
      </c>
      <c r="E7311" s="2" t="s">
        <v>41</v>
      </c>
      <c r="F7311">
        <v>284440</v>
      </c>
      <c r="G7311" s="44">
        <f t="shared" si="798"/>
        <v>44562</v>
      </c>
      <c r="H7311" s="50">
        <f t="shared" si="799"/>
        <v>304</v>
      </c>
      <c r="I7311" s="50">
        <f t="shared" si="800"/>
        <v>43017124.800000004</v>
      </c>
      <c r="J7311" s="46">
        <v>1415037</v>
      </c>
      <c r="K7311" s="2" t="s">
        <v>34</v>
      </c>
      <c r="L7311" s="52" t="str">
        <f t="shared" si="801"/>
        <v>20221031VND</v>
      </c>
      <c r="M7311">
        <f>VLOOKUP(L7311,Mapping!$H$1:$K$25,4,0)</f>
        <v>1</v>
      </c>
      <c r="N7311">
        <f t="shared" si="802"/>
        <v>2.8444000000000001E-4</v>
      </c>
      <c r="O7311">
        <f t="shared" si="803"/>
        <v>1.4150370000000001E-3</v>
      </c>
      <c r="P7311">
        <f t="shared" si="804"/>
        <v>4.3017124800000008E-2</v>
      </c>
      <c r="Q7311" t="str">
        <f>VLOOKUP(VLOOKUP(C7311,Mapping!$A$1:$C$17,3,0),Mapping!$E$1:$F$6,2,0)</f>
        <v>Vùng 02</v>
      </c>
    </row>
    <row r="7312" spans="1:17" x14ac:dyDescent="0.3">
      <c r="A7312" s="33">
        <v>44865</v>
      </c>
      <c r="B7312">
        <v>3265</v>
      </c>
      <c r="C7312">
        <v>36</v>
      </c>
      <c r="D7312" s="38" t="s">
        <v>77</v>
      </c>
      <c r="E7312" s="2" t="s">
        <v>41</v>
      </c>
      <c r="F7312">
        <v>3011541</v>
      </c>
      <c r="G7312" s="44">
        <f t="shared" si="798"/>
        <v>44562</v>
      </c>
      <c r="H7312" s="50">
        <f t="shared" si="799"/>
        <v>304</v>
      </c>
      <c r="I7312" s="50">
        <f t="shared" si="800"/>
        <v>162269089.59999999</v>
      </c>
      <c r="J7312" s="46">
        <v>5337799</v>
      </c>
      <c r="K7312" s="2" t="s">
        <v>34</v>
      </c>
      <c r="L7312" s="52" t="str">
        <f t="shared" si="801"/>
        <v>20221031VND</v>
      </c>
      <c r="M7312">
        <f>VLOOKUP(L7312,Mapping!$H$1:$K$25,4,0)</f>
        <v>1</v>
      </c>
      <c r="N7312">
        <f t="shared" si="802"/>
        <v>3.011541E-3</v>
      </c>
      <c r="O7312">
        <f t="shared" si="803"/>
        <v>5.3377989999999998E-3</v>
      </c>
      <c r="P7312">
        <f t="shared" si="804"/>
        <v>0.1622690896</v>
      </c>
      <c r="Q7312" t="str">
        <f>VLOOKUP(VLOOKUP(C7312,Mapping!$A$1:$C$17,3,0),Mapping!$E$1:$F$6,2,0)</f>
        <v>Vùng 05</v>
      </c>
    </row>
    <row r="7313" spans="1:17" x14ac:dyDescent="0.3">
      <c r="A7313" s="33">
        <v>44865</v>
      </c>
      <c r="B7313">
        <v>3267</v>
      </c>
      <c r="C7313">
        <v>20</v>
      </c>
      <c r="D7313" s="38" t="s">
        <v>77</v>
      </c>
      <c r="E7313" s="2" t="s">
        <v>41</v>
      </c>
      <c r="F7313">
        <v>473631</v>
      </c>
      <c r="G7313" s="44">
        <f t="shared" si="798"/>
        <v>44562</v>
      </c>
      <c r="H7313" s="50">
        <f t="shared" si="799"/>
        <v>304</v>
      </c>
      <c r="I7313" s="50">
        <f t="shared" si="800"/>
        <v>50556811.199999996</v>
      </c>
      <c r="J7313" s="46">
        <v>1663053</v>
      </c>
      <c r="K7313" s="2" t="s">
        <v>34</v>
      </c>
      <c r="L7313" s="52" t="str">
        <f t="shared" si="801"/>
        <v>20221031VND</v>
      </c>
      <c r="M7313">
        <f>VLOOKUP(L7313,Mapping!$H$1:$K$25,4,0)</f>
        <v>1</v>
      </c>
      <c r="N7313">
        <f t="shared" si="802"/>
        <v>4.7363100000000002E-4</v>
      </c>
      <c r="O7313">
        <f t="shared" si="803"/>
        <v>1.6630530000000001E-3</v>
      </c>
      <c r="P7313">
        <f t="shared" si="804"/>
        <v>5.0556811199999996E-2</v>
      </c>
      <c r="Q7313" t="str">
        <f>VLOOKUP(VLOOKUP(C7313,Mapping!$A$1:$C$17,3,0),Mapping!$E$1:$F$6,2,0)</f>
        <v>Vùng 02</v>
      </c>
    </row>
    <row r="7314" spans="1:17" x14ac:dyDescent="0.3">
      <c r="A7314" s="33">
        <v>44865</v>
      </c>
      <c r="B7314">
        <v>3267</v>
      </c>
      <c r="C7314">
        <v>23</v>
      </c>
      <c r="D7314" s="38" t="s">
        <v>77</v>
      </c>
      <c r="E7314" s="2" t="s">
        <v>41</v>
      </c>
      <c r="F7314">
        <v>446101</v>
      </c>
      <c r="G7314" s="44">
        <f t="shared" si="798"/>
        <v>44562</v>
      </c>
      <c r="H7314" s="50">
        <f t="shared" si="799"/>
        <v>304</v>
      </c>
      <c r="I7314" s="50">
        <f t="shared" si="800"/>
        <v>36582113.600000001</v>
      </c>
      <c r="J7314" s="46">
        <v>1203359</v>
      </c>
      <c r="K7314" s="2" t="s">
        <v>34</v>
      </c>
      <c r="L7314" s="52" t="str">
        <f t="shared" si="801"/>
        <v>20221031VND</v>
      </c>
      <c r="M7314">
        <f>VLOOKUP(L7314,Mapping!$H$1:$K$25,4,0)</f>
        <v>1</v>
      </c>
      <c r="N7314">
        <f t="shared" si="802"/>
        <v>4.4610100000000002E-4</v>
      </c>
      <c r="O7314">
        <f t="shared" si="803"/>
        <v>1.203359E-3</v>
      </c>
      <c r="P7314">
        <f t="shared" si="804"/>
        <v>3.6582113600000001E-2</v>
      </c>
      <c r="Q7314" t="str">
        <f>VLOOKUP(VLOOKUP(C7314,Mapping!$A$1:$C$17,3,0),Mapping!$E$1:$F$6,2,0)</f>
        <v>Vùng 02</v>
      </c>
    </row>
    <row r="7315" spans="1:17" x14ac:dyDescent="0.3">
      <c r="A7315" s="33">
        <v>44865</v>
      </c>
      <c r="B7315">
        <v>3267</v>
      </c>
      <c r="C7315">
        <v>23</v>
      </c>
      <c r="D7315" s="38" t="s">
        <v>77</v>
      </c>
      <c r="E7315" s="2" t="s">
        <v>41</v>
      </c>
      <c r="F7315">
        <v>1502644</v>
      </c>
      <c r="G7315" s="44">
        <f t="shared" si="798"/>
        <v>44562</v>
      </c>
      <c r="H7315" s="50">
        <f t="shared" si="799"/>
        <v>304</v>
      </c>
      <c r="I7315" s="50">
        <f t="shared" si="800"/>
        <v>18588049.600000001</v>
      </c>
      <c r="J7315" s="46">
        <v>611449</v>
      </c>
      <c r="K7315" s="2" t="s">
        <v>34</v>
      </c>
      <c r="L7315" s="52" t="str">
        <f t="shared" si="801"/>
        <v>20221031VND</v>
      </c>
      <c r="M7315">
        <f>VLOOKUP(L7315,Mapping!$H$1:$K$25,4,0)</f>
        <v>1</v>
      </c>
      <c r="N7315">
        <f t="shared" si="802"/>
        <v>1.502644E-3</v>
      </c>
      <c r="O7315">
        <f t="shared" si="803"/>
        <v>6.1144900000000002E-4</v>
      </c>
      <c r="P7315">
        <f t="shared" si="804"/>
        <v>1.85880496E-2</v>
      </c>
      <c r="Q7315" t="str">
        <f>VLOOKUP(VLOOKUP(C7315,Mapping!$A$1:$C$17,3,0),Mapping!$E$1:$F$6,2,0)</f>
        <v>Vùng 02</v>
      </c>
    </row>
    <row r="7316" spans="1:17" x14ac:dyDescent="0.3">
      <c r="A7316" s="33">
        <v>44865</v>
      </c>
      <c r="B7316">
        <v>3267</v>
      </c>
      <c r="C7316">
        <v>26</v>
      </c>
      <c r="D7316" s="38" t="s">
        <v>77</v>
      </c>
      <c r="E7316" s="2" t="s">
        <v>41</v>
      </c>
      <c r="F7316">
        <v>561926</v>
      </c>
      <c r="G7316" s="44">
        <f t="shared" si="798"/>
        <v>44562</v>
      </c>
      <c r="H7316" s="50">
        <f t="shared" si="799"/>
        <v>304</v>
      </c>
      <c r="I7316" s="50">
        <f t="shared" si="800"/>
        <v>23660867.199999999</v>
      </c>
      <c r="J7316" s="46">
        <v>778318</v>
      </c>
      <c r="K7316" s="2" t="s">
        <v>34</v>
      </c>
      <c r="L7316" s="52" t="str">
        <f t="shared" si="801"/>
        <v>20221031VND</v>
      </c>
      <c r="M7316">
        <f>VLOOKUP(L7316,Mapping!$H$1:$K$25,4,0)</f>
        <v>1</v>
      </c>
      <c r="N7316">
        <f t="shared" si="802"/>
        <v>5.6192600000000003E-4</v>
      </c>
      <c r="O7316">
        <f t="shared" si="803"/>
        <v>7.7831799999999996E-4</v>
      </c>
      <c r="P7316">
        <f t="shared" si="804"/>
        <v>2.3660867199999998E-2</v>
      </c>
      <c r="Q7316" t="str">
        <f>VLOOKUP(VLOOKUP(C7316,Mapping!$A$1:$C$17,3,0),Mapping!$E$1:$F$6,2,0)</f>
        <v>Vùng 04</v>
      </c>
    </row>
    <row r="7317" spans="1:17" x14ac:dyDescent="0.3">
      <c r="A7317" s="33">
        <v>44865</v>
      </c>
      <c r="B7317">
        <v>3268</v>
      </c>
      <c r="C7317">
        <v>45</v>
      </c>
      <c r="D7317" s="38" t="s">
        <v>77</v>
      </c>
      <c r="E7317" s="2" t="s">
        <v>41</v>
      </c>
      <c r="F7317">
        <v>2963884</v>
      </c>
      <c r="G7317" s="44">
        <f t="shared" si="798"/>
        <v>44562</v>
      </c>
      <c r="H7317" s="50">
        <f t="shared" si="799"/>
        <v>304</v>
      </c>
      <c r="I7317" s="50">
        <f t="shared" si="800"/>
        <v>180678569.59999999</v>
      </c>
      <c r="J7317" s="46">
        <v>5943374</v>
      </c>
      <c r="K7317" s="2" t="s">
        <v>34</v>
      </c>
      <c r="L7317" s="52" t="str">
        <f t="shared" si="801"/>
        <v>20221031VND</v>
      </c>
      <c r="M7317">
        <f>VLOOKUP(L7317,Mapping!$H$1:$K$25,4,0)</f>
        <v>1</v>
      </c>
      <c r="N7317">
        <f t="shared" si="802"/>
        <v>2.963884E-3</v>
      </c>
      <c r="O7317">
        <f t="shared" si="803"/>
        <v>5.9433740000000004E-3</v>
      </c>
      <c r="P7317">
        <f t="shared" si="804"/>
        <v>0.18067856960000001</v>
      </c>
      <c r="Q7317" t="str">
        <f>VLOOKUP(VLOOKUP(C7317,Mapping!$A$1:$C$17,3,0),Mapping!$E$1:$F$6,2,0)</f>
        <v>Vùng 02</v>
      </c>
    </row>
    <row r="7318" spans="1:17" x14ac:dyDescent="0.3">
      <c r="A7318" s="33">
        <v>44865</v>
      </c>
      <c r="B7318">
        <v>3269</v>
      </c>
      <c r="C7318">
        <v>40</v>
      </c>
      <c r="D7318" s="38" t="s">
        <v>77</v>
      </c>
      <c r="E7318" s="2" t="s">
        <v>41</v>
      </c>
      <c r="F7318">
        <v>1472915</v>
      </c>
      <c r="G7318" s="44">
        <f t="shared" si="798"/>
        <v>44562</v>
      </c>
      <c r="H7318" s="50">
        <f t="shared" si="799"/>
        <v>304</v>
      </c>
      <c r="I7318" s="50">
        <f t="shared" si="800"/>
        <v>43140396.800000004</v>
      </c>
      <c r="J7318" s="46">
        <v>1419092</v>
      </c>
      <c r="K7318" s="2" t="s">
        <v>34</v>
      </c>
      <c r="L7318" s="52" t="str">
        <f t="shared" si="801"/>
        <v>20221031VND</v>
      </c>
      <c r="M7318">
        <f>VLOOKUP(L7318,Mapping!$H$1:$K$25,4,0)</f>
        <v>1</v>
      </c>
      <c r="N7318">
        <f t="shared" si="802"/>
        <v>1.472915E-3</v>
      </c>
      <c r="O7318">
        <f t="shared" si="803"/>
        <v>1.4190920000000001E-3</v>
      </c>
      <c r="P7318">
        <f t="shared" si="804"/>
        <v>4.3140396800000001E-2</v>
      </c>
      <c r="Q7318" t="str">
        <f>VLOOKUP(VLOOKUP(C7318,Mapping!$A$1:$C$17,3,0),Mapping!$E$1:$F$6,2,0)</f>
        <v>Vùng 01</v>
      </c>
    </row>
    <row r="7319" spans="1:17" x14ac:dyDescent="0.3">
      <c r="A7319" s="33">
        <v>44865</v>
      </c>
      <c r="B7319">
        <v>3269</v>
      </c>
      <c r="C7319">
        <v>34</v>
      </c>
      <c r="D7319" s="38" t="s">
        <v>77</v>
      </c>
      <c r="E7319" s="2" t="s">
        <v>41</v>
      </c>
      <c r="F7319">
        <v>325370</v>
      </c>
      <c r="G7319" s="44">
        <f t="shared" si="798"/>
        <v>44562</v>
      </c>
      <c r="H7319" s="50">
        <f t="shared" si="799"/>
        <v>304</v>
      </c>
      <c r="I7319" s="50">
        <f t="shared" si="800"/>
        <v>31426091.199999999</v>
      </c>
      <c r="J7319" s="46">
        <v>1033753</v>
      </c>
      <c r="K7319" s="2" t="s">
        <v>34</v>
      </c>
      <c r="L7319" s="52" t="str">
        <f t="shared" si="801"/>
        <v>20221031VND</v>
      </c>
      <c r="M7319">
        <f>VLOOKUP(L7319,Mapping!$H$1:$K$25,4,0)</f>
        <v>1</v>
      </c>
      <c r="N7319">
        <f t="shared" si="802"/>
        <v>3.2537000000000001E-4</v>
      </c>
      <c r="O7319">
        <f t="shared" si="803"/>
        <v>1.0337530000000001E-3</v>
      </c>
      <c r="P7319">
        <f t="shared" si="804"/>
        <v>3.1426091199999999E-2</v>
      </c>
      <c r="Q7319" t="str">
        <f>VLOOKUP(VLOOKUP(C7319,Mapping!$A$1:$C$17,3,0),Mapping!$E$1:$F$6,2,0)</f>
        <v>Vùng 02</v>
      </c>
    </row>
    <row r="7320" spans="1:17" x14ac:dyDescent="0.3">
      <c r="A7320" s="33">
        <v>44865</v>
      </c>
      <c r="B7320">
        <v>3269</v>
      </c>
      <c r="C7320">
        <v>45</v>
      </c>
      <c r="D7320" s="38" t="s">
        <v>77</v>
      </c>
      <c r="E7320" s="2" t="s">
        <v>41</v>
      </c>
      <c r="F7320">
        <v>1402828</v>
      </c>
      <c r="G7320" s="44">
        <f t="shared" si="798"/>
        <v>44562</v>
      </c>
      <c r="H7320" s="50">
        <f t="shared" si="799"/>
        <v>304</v>
      </c>
      <c r="I7320" s="50">
        <f t="shared" si="800"/>
        <v>22828424</v>
      </c>
      <c r="J7320" s="46">
        <v>750935</v>
      </c>
      <c r="K7320" s="2" t="s">
        <v>34</v>
      </c>
      <c r="L7320" s="52" t="str">
        <f t="shared" si="801"/>
        <v>20221031VND</v>
      </c>
      <c r="M7320">
        <f>VLOOKUP(L7320,Mapping!$H$1:$K$25,4,0)</f>
        <v>1</v>
      </c>
      <c r="N7320">
        <f t="shared" si="802"/>
        <v>1.4028280000000001E-3</v>
      </c>
      <c r="O7320">
        <f t="shared" si="803"/>
        <v>7.5093499999999999E-4</v>
      </c>
      <c r="P7320">
        <f t="shared" si="804"/>
        <v>2.2828424E-2</v>
      </c>
      <c r="Q7320" t="str">
        <f>VLOOKUP(VLOOKUP(C7320,Mapping!$A$1:$C$17,3,0),Mapping!$E$1:$F$6,2,0)</f>
        <v>Vùng 02</v>
      </c>
    </row>
    <row r="7321" spans="1:17" x14ac:dyDescent="0.3">
      <c r="A7321" s="33">
        <v>44865</v>
      </c>
      <c r="B7321">
        <v>3269</v>
      </c>
      <c r="C7321">
        <v>24</v>
      </c>
      <c r="D7321" s="38" t="s">
        <v>77</v>
      </c>
      <c r="E7321" s="2" t="s">
        <v>41</v>
      </c>
      <c r="F7321">
        <v>1869678</v>
      </c>
      <c r="G7321" s="44">
        <f t="shared" si="798"/>
        <v>44562</v>
      </c>
      <c r="H7321" s="50">
        <f t="shared" si="799"/>
        <v>304</v>
      </c>
      <c r="I7321" s="50">
        <f t="shared" si="800"/>
        <v>19688499.199999999</v>
      </c>
      <c r="J7321" s="46">
        <v>647648</v>
      </c>
      <c r="K7321" s="2" t="s">
        <v>34</v>
      </c>
      <c r="L7321" s="52" t="str">
        <f t="shared" si="801"/>
        <v>20221031VND</v>
      </c>
      <c r="M7321">
        <f>VLOOKUP(L7321,Mapping!$H$1:$K$25,4,0)</f>
        <v>1</v>
      </c>
      <c r="N7321">
        <f t="shared" si="802"/>
        <v>1.8696780000000001E-3</v>
      </c>
      <c r="O7321">
        <f t="shared" si="803"/>
        <v>6.4764800000000002E-4</v>
      </c>
      <c r="P7321">
        <f t="shared" si="804"/>
        <v>1.9688499200000001E-2</v>
      </c>
      <c r="Q7321" t="str">
        <f>VLOOKUP(VLOOKUP(C7321,Mapping!$A$1:$C$17,3,0),Mapping!$E$1:$F$6,2,0)</f>
        <v>Vùng 04</v>
      </c>
    </row>
    <row r="7322" spans="1:17" x14ac:dyDescent="0.3">
      <c r="A7322" s="33">
        <v>44865</v>
      </c>
      <c r="B7322">
        <v>3270</v>
      </c>
      <c r="C7322">
        <v>40</v>
      </c>
      <c r="D7322" s="38" t="s">
        <v>77</v>
      </c>
      <c r="E7322" s="2" t="s">
        <v>41</v>
      </c>
      <c r="F7322">
        <v>704919</v>
      </c>
      <c r="G7322" s="44">
        <f t="shared" si="798"/>
        <v>44562</v>
      </c>
      <c r="H7322" s="50">
        <f t="shared" si="799"/>
        <v>304</v>
      </c>
      <c r="I7322" s="50">
        <f t="shared" si="800"/>
        <v>1278198.4000000001</v>
      </c>
      <c r="J7322" s="46">
        <v>42046</v>
      </c>
      <c r="K7322" s="2" t="s">
        <v>34</v>
      </c>
      <c r="L7322" s="52" t="str">
        <f t="shared" si="801"/>
        <v>20221031VND</v>
      </c>
      <c r="M7322">
        <f>VLOOKUP(L7322,Mapping!$H$1:$K$25,4,0)</f>
        <v>1</v>
      </c>
      <c r="N7322">
        <f t="shared" si="802"/>
        <v>7.0491900000000003E-4</v>
      </c>
      <c r="O7322">
        <f t="shared" si="803"/>
        <v>4.2045999999999997E-5</v>
      </c>
      <c r="P7322">
        <f t="shared" si="804"/>
        <v>1.2781984000000001E-3</v>
      </c>
      <c r="Q7322" t="str">
        <f>VLOOKUP(VLOOKUP(C7322,Mapping!$A$1:$C$17,3,0),Mapping!$E$1:$F$6,2,0)</f>
        <v>Vùng 01</v>
      </c>
    </row>
    <row r="7323" spans="1:17" x14ac:dyDescent="0.3">
      <c r="A7323" s="33">
        <v>44865</v>
      </c>
      <c r="B7323">
        <v>3272</v>
      </c>
      <c r="C7323">
        <v>40</v>
      </c>
      <c r="D7323" s="38" t="s">
        <v>77</v>
      </c>
      <c r="E7323" s="2" t="s">
        <v>41</v>
      </c>
      <c r="F7323">
        <v>538900</v>
      </c>
      <c r="G7323" s="44">
        <f t="shared" si="798"/>
        <v>44562</v>
      </c>
      <c r="H7323" s="50">
        <f t="shared" si="799"/>
        <v>304</v>
      </c>
      <c r="I7323" s="50">
        <f t="shared" si="800"/>
        <v>21875049.599999998</v>
      </c>
      <c r="J7323" s="46">
        <v>719574</v>
      </c>
      <c r="K7323" s="2" t="s">
        <v>34</v>
      </c>
      <c r="L7323" s="52" t="str">
        <f t="shared" si="801"/>
        <v>20221031VND</v>
      </c>
      <c r="M7323">
        <f>VLOOKUP(L7323,Mapping!$H$1:$K$25,4,0)</f>
        <v>1</v>
      </c>
      <c r="N7323">
        <f t="shared" si="802"/>
        <v>5.3890000000000003E-4</v>
      </c>
      <c r="O7323">
        <f t="shared" si="803"/>
        <v>7.1957399999999995E-4</v>
      </c>
      <c r="P7323">
        <f t="shared" si="804"/>
        <v>2.1875049599999998E-2</v>
      </c>
      <c r="Q7323" t="str">
        <f>VLOOKUP(VLOOKUP(C7323,Mapping!$A$1:$C$17,3,0),Mapping!$E$1:$F$6,2,0)</f>
        <v>Vùng 01</v>
      </c>
    </row>
    <row r="7324" spans="1:17" x14ac:dyDescent="0.3">
      <c r="A7324" s="33">
        <v>44865</v>
      </c>
      <c r="B7324">
        <v>3272</v>
      </c>
      <c r="C7324">
        <v>40</v>
      </c>
      <c r="D7324" s="38" t="s">
        <v>77</v>
      </c>
      <c r="E7324" s="2" t="s">
        <v>41</v>
      </c>
      <c r="F7324">
        <v>14740</v>
      </c>
      <c r="G7324" s="44">
        <f t="shared" si="798"/>
        <v>44562</v>
      </c>
      <c r="H7324" s="50">
        <f t="shared" si="799"/>
        <v>304</v>
      </c>
      <c r="I7324" s="50">
        <f t="shared" si="800"/>
        <v>525664565094.39996</v>
      </c>
      <c r="J7324" s="46">
        <v>737948</v>
      </c>
      <c r="K7324" s="2" t="s">
        <v>35</v>
      </c>
      <c r="L7324" s="52" t="str">
        <f t="shared" si="801"/>
        <v>20221031USD</v>
      </c>
      <c r="M7324">
        <f>VLOOKUP(L7324,Mapping!$H$1:$K$25,4,0)</f>
        <v>23432</v>
      </c>
      <c r="N7324">
        <f t="shared" si="802"/>
        <v>0.34538767999999997</v>
      </c>
      <c r="O7324">
        <f t="shared" si="803"/>
        <v>17.291597536000001</v>
      </c>
      <c r="P7324">
        <f t="shared" si="804"/>
        <v>525.66456509440002</v>
      </c>
      <c r="Q7324" t="str">
        <f>VLOOKUP(VLOOKUP(C7324,Mapping!$A$1:$C$17,3,0),Mapping!$E$1:$F$6,2,0)</f>
        <v>Vùng 01</v>
      </c>
    </row>
    <row r="7325" spans="1:17" x14ac:dyDescent="0.3">
      <c r="A7325" s="33">
        <v>44865</v>
      </c>
      <c r="B7325">
        <v>3273</v>
      </c>
      <c r="C7325">
        <v>40</v>
      </c>
      <c r="D7325" s="38" t="s">
        <v>77</v>
      </c>
      <c r="E7325" s="2" t="s">
        <v>41</v>
      </c>
      <c r="F7325">
        <v>5901338</v>
      </c>
      <c r="G7325" s="44">
        <f t="shared" si="798"/>
        <v>44562</v>
      </c>
      <c r="H7325" s="50">
        <f t="shared" si="799"/>
        <v>304</v>
      </c>
      <c r="I7325" s="50">
        <f t="shared" si="800"/>
        <v>122285702.39999999</v>
      </c>
      <c r="J7325" s="46">
        <v>4022556</v>
      </c>
      <c r="K7325" s="2" t="s">
        <v>34</v>
      </c>
      <c r="L7325" s="52" t="str">
        <f t="shared" si="801"/>
        <v>20221031VND</v>
      </c>
      <c r="M7325">
        <f>VLOOKUP(L7325,Mapping!$H$1:$K$25,4,0)</f>
        <v>1</v>
      </c>
      <c r="N7325">
        <f t="shared" si="802"/>
        <v>5.9013379999999999E-3</v>
      </c>
      <c r="O7325">
        <f t="shared" si="803"/>
        <v>4.022556E-3</v>
      </c>
      <c r="P7325">
        <f t="shared" si="804"/>
        <v>0.12228570239999999</v>
      </c>
      <c r="Q7325" t="str">
        <f>VLOOKUP(VLOOKUP(C7325,Mapping!$A$1:$C$17,3,0),Mapping!$E$1:$F$6,2,0)</f>
        <v>Vùng 01</v>
      </c>
    </row>
    <row r="7326" spans="1:17" x14ac:dyDescent="0.3">
      <c r="A7326" s="33">
        <v>44865</v>
      </c>
      <c r="B7326">
        <v>3274</v>
      </c>
      <c r="C7326">
        <v>11</v>
      </c>
      <c r="D7326" s="38" t="s">
        <v>77</v>
      </c>
      <c r="E7326" s="2" t="s">
        <v>41</v>
      </c>
      <c r="F7326">
        <v>471730</v>
      </c>
      <c r="G7326" s="44">
        <f t="shared" si="798"/>
        <v>44562</v>
      </c>
      <c r="H7326" s="50">
        <f t="shared" si="799"/>
        <v>304</v>
      </c>
      <c r="I7326" s="50">
        <f t="shared" si="800"/>
        <v>14087633.6</v>
      </c>
      <c r="J7326" s="46">
        <v>463409</v>
      </c>
      <c r="K7326" s="2" t="s">
        <v>34</v>
      </c>
      <c r="L7326" s="52" t="str">
        <f t="shared" si="801"/>
        <v>20221031VND</v>
      </c>
      <c r="M7326">
        <f>VLOOKUP(L7326,Mapping!$H$1:$K$25,4,0)</f>
        <v>1</v>
      </c>
      <c r="N7326">
        <f t="shared" si="802"/>
        <v>4.7173000000000001E-4</v>
      </c>
      <c r="O7326">
        <f t="shared" si="803"/>
        <v>4.6340900000000002E-4</v>
      </c>
      <c r="P7326">
        <f t="shared" si="804"/>
        <v>1.40876336E-2</v>
      </c>
      <c r="Q7326" t="str">
        <f>VLOOKUP(VLOOKUP(C7326,Mapping!$A$1:$C$17,3,0),Mapping!$E$1:$F$6,2,0)</f>
        <v>Vùng 01</v>
      </c>
    </row>
    <row r="7327" spans="1:17" x14ac:dyDescent="0.3">
      <c r="A7327" s="44">
        <v>44865</v>
      </c>
      <c r="B7327">
        <v>3276</v>
      </c>
      <c r="C7327">
        <v>48</v>
      </c>
      <c r="D7327" s="38" t="s">
        <v>77</v>
      </c>
      <c r="E7327" s="2" t="s">
        <v>41</v>
      </c>
      <c r="F7327">
        <v>476354</v>
      </c>
      <c r="G7327" s="44">
        <f t="shared" si="798"/>
        <v>44562</v>
      </c>
      <c r="H7327" s="50">
        <f t="shared" si="799"/>
        <v>304</v>
      </c>
      <c r="I7327" s="50">
        <f t="shared" si="800"/>
        <v>50061108.800000004</v>
      </c>
      <c r="J7327" s="46">
        <v>1646747</v>
      </c>
      <c r="K7327" s="2" t="s">
        <v>34</v>
      </c>
      <c r="L7327" s="52" t="str">
        <f t="shared" si="801"/>
        <v>20221031VND</v>
      </c>
      <c r="M7327">
        <f>VLOOKUP(L7327,Mapping!$H$1:$K$25,4,0)</f>
        <v>1</v>
      </c>
      <c r="N7327">
        <f t="shared" si="802"/>
        <v>4.7635400000000001E-4</v>
      </c>
      <c r="O7327">
        <f t="shared" si="803"/>
        <v>1.6467470000000001E-3</v>
      </c>
      <c r="P7327">
        <f t="shared" si="804"/>
        <v>5.0061108800000004E-2</v>
      </c>
      <c r="Q7327" t="str">
        <f>VLOOKUP(VLOOKUP(C7327,Mapping!$A$1:$C$17,3,0),Mapping!$E$1:$F$6,2,0)</f>
        <v>Vùng 01</v>
      </c>
    </row>
    <row r="7328" spans="1:17" x14ac:dyDescent="0.3">
      <c r="A7328" s="33">
        <v>44865</v>
      </c>
      <c r="B7328">
        <v>3279</v>
      </c>
      <c r="C7328">
        <v>40</v>
      </c>
      <c r="D7328" s="38" t="s">
        <v>77</v>
      </c>
      <c r="E7328" s="2" t="s">
        <v>41</v>
      </c>
      <c r="F7328">
        <v>1215488</v>
      </c>
      <c r="G7328" s="44">
        <f t="shared" si="798"/>
        <v>44562</v>
      </c>
      <c r="H7328" s="50">
        <f t="shared" si="799"/>
        <v>304</v>
      </c>
      <c r="I7328" s="50">
        <f t="shared" si="800"/>
        <v>44871646.399999999</v>
      </c>
      <c r="J7328" s="46">
        <v>1476041</v>
      </c>
      <c r="K7328" s="2" t="s">
        <v>34</v>
      </c>
      <c r="L7328" s="52" t="str">
        <f t="shared" si="801"/>
        <v>20221031VND</v>
      </c>
      <c r="M7328">
        <f>VLOOKUP(L7328,Mapping!$H$1:$K$25,4,0)</f>
        <v>1</v>
      </c>
      <c r="N7328">
        <f t="shared" si="802"/>
        <v>1.215488E-3</v>
      </c>
      <c r="O7328">
        <f t="shared" si="803"/>
        <v>1.476041E-3</v>
      </c>
      <c r="P7328">
        <f t="shared" si="804"/>
        <v>4.48716464E-2</v>
      </c>
      <c r="Q7328" t="str">
        <f>VLOOKUP(VLOOKUP(C7328,Mapping!$A$1:$C$17,3,0),Mapping!$E$1:$F$6,2,0)</f>
        <v>Vùng 01</v>
      </c>
    </row>
    <row r="7329" spans="1:17" x14ac:dyDescent="0.3">
      <c r="A7329" s="33">
        <v>44865</v>
      </c>
      <c r="B7329">
        <v>3279</v>
      </c>
      <c r="C7329">
        <v>40</v>
      </c>
      <c r="D7329" s="38" t="s">
        <v>77</v>
      </c>
      <c r="E7329" s="2" t="s">
        <v>41</v>
      </c>
      <c r="F7329">
        <v>1259703</v>
      </c>
      <c r="G7329" s="44">
        <f t="shared" si="798"/>
        <v>44562</v>
      </c>
      <c r="H7329" s="50">
        <f t="shared" si="799"/>
        <v>304</v>
      </c>
      <c r="I7329" s="50">
        <f t="shared" si="800"/>
        <v>25553419.199999999</v>
      </c>
      <c r="J7329" s="46">
        <v>840573</v>
      </c>
      <c r="K7329" s="2" t="s">
        <v>34</v>
      </c>
      <c r="L7329" s="52" t="str">
        <f t="shared" si="801"/>
        <v>20221031VND</v>
      </c>
      <c r="M7329">
        <f>VLOOKUP(L7329,Mapping!$H$1:$K$25,4,0)</f>
        <v>1</v>
      </c>
      <c r="N7329">
        <f t="shared" si="802"/>
        <v>1.259703E-3</v>
      </c>
      <c r="O7329">
        <f t="shared" si="803"/>
        <v>8.4057299999999995E-4</v>
      </c>
      <c r="P7329">
        <f t="shared" si="804"/>
        <v>2.55534192E-2</v>
      </c>
      <c r="Q7329" t="str">
        <f>VLOOKUP(VLOOKUP(C7329,Mapping!$A$1:$C$17,3,0),Mapping!$E$1:$F$6,2,0)</f>
        <v>Vùng 01</v>
      </c>
    </row>
    <row r="7330" spans="1:17" x14ac:dyDescent="0.3">
      <c r="A7330" s="33">
        <v>44865</v>
      </c>
      <c r="B7330">
        <v>3279</v>
      </c>
      <c r="C7330">
        <v>26</v>
      </c>
      <c r="D7330" s="38" t="s">
        <v>77</v>
      </c>
      <c r="E7330" s="2" t="s">
        <v>41</v>
      </c>
      <c r="F7330">
        <v>602576</v>
      </c>
      <c r="G7330" s="44">
        <f t="shared" si="798"/>
        <v>44562</v>
      </c>
      <c r="H7330" s="50">
        <f t="shared" si="799"/>
        <v>304</v>
      </c>
      <c r="I7330" s="50">
        <f t="shared" si="800"/>
        <v>50971315.199999996</v>
      </c>
      <c r="J7330" s="46">
        <v>1676688</v>
      </c>
      <c r="K7330" s="2" t="s">
        <v>34</v>
      </c>
      <c r="L7330" s="52" t="str">
        <f t="shared" si="801"/>
        <v>20221031VND</v>
      </c>
      <c r="M7330">
        <f>VLOOKUP(L7330,Mapping!$H$1:$K$25,4,0)</f>
        <v>1</v>
      </c>
      <c r="N7330">
        <f t="shared" si="802"/>
        <v>6.0257599999999996E-4</v>
      </c>
      <c r="O7330">
        <f t="shared" si="803"/>
        <v>1.676688E-3</v>
      </c>
      <c r="P7330">
        <f t="shared" si="804"/>
        <v>5.0971315199999999E-2</v>
      </c>
      <c r="Q7330" t="str">
        <f>VLOOKUP(VLOOKUP(C7330,Mapping!$A$1:$C$17,3,0),Mapping!$E$1:$F$6,2,0)</f>
        <v>Vùng 04</v>
      </c>
    </row>
    <row r="7331" spans="1:17" x14ac:dyDescent="0.3">
      <c r="A7331" s="33">
        <v>44865</v>
      </c>
      <c r="B7331">
        <v>3280</v>
      </c>
      <c r="C7331">
        <v>20</v>
      </c>
      <c r="D7331" s="38" t="s">
        <v>77</v>
      </c>
      <c r="E7331" s="2" t="s">
        <v>41</v>
      </c>
      <c r="F7331">
        <v>218776</v>
      </c>
      <c r="G7331" s="44">
        <f t="shared" si="798"/>
        <v>44562</v>
      </c>
      <c r="H7331" s="50">
        <f t="shared" si="799"/>
        <v>304</v>
      </c>
      <c r="I7331" s="50">
        <f t="shared" si="800"/>
        <v>7416414.3999999994</v>
      </c>
      <c r="J7331" s="46">
        <v>243961</v>
      </c>
      <c r="K7331" s="2" t="s">
        <v>34</v>
      </c>
      <c r="L7331" s="52" t="str">
        <f t="shared" si="801"/>
        <v>20221031VND</v>
      </c>
      <c r="M7331">
        <f>VLOOKUP(L7331,Mapping!$H$1:$K$25,4,0)</f>
        <v>1</v>
      </c>
      <c r="N7331">
        <f t="shared" si="802"/>
        <v>2.1877600000000001E-4</v>
      </c>
      <c r="O7331">
        <f t="shared" si="803"/>
        <v>2.43961E-4</v>
      </c>
      <c r="P7331">
        <f t="shared" si="804"/>
        <v>7.4164143999999998E-3</v>
      </c>
      <c r="Q7331" t="str">
        <f>VLOOKUP(VLOOKUP(C7331,Mapping!$A$1:$C$17,3,0),Mapping!$E$1:$F$6,2,0)</f>
        <v>Vùng 02</v>
      </c>
    </row>
    <row r="7332" spans="1:17" x14ac:dyDescent="0.3">
      <c r="A7332" s="33">
        <v>44865</v>
      </c>
      <c r="B7332">
        <v>3286</v>
      </c>
      <c r="C7332">
        <v>36</v>
      </c>
      <c r="D7332" s="38" t="s">
        <v>77</v>
      </c>
      <c r="E7332" s="2" t="s">
        <v>41</v>
      </c>
      <c r="F7332">
        <v>857336</v>
      </c>
      <c r="G7332" s="44">
        <f t="shared" si="798"/>
        <v>44562</v>
      </c>
      <c r="H7332" s="50">
        <f t="shared" si="799"/>
        <v>304</v>
      </c>
      <c r="I7332" s="50">
        <f t="shared" si="800"/>
        <v>6677420.7999999998</v>
      </c>
      <c r="J7332" s="46">
        <v>219652</v>
      </c>
      <c r="K7332" s="2" t="s">
        <v>34</v>
      </c>
      <c r="L7332" s="52" t="str">
        <f t="shared" si="801"/>
        <v>20221031VND</v>
      </c>
      <c r="M7332">
        <f>VLOOKUP(L7332,Mapping!$H$1:$K$25,4,0)</f>
        <v>1</v>
      </c>
      <c r="N7332">
        <f t="shared" si="802"/>
        <v>8.5733599999999999E-4</v>
      </c>
      <c r="O7332">
        <f t="shared" si="803"/>
        <v>2.19652E-4</v>
      </c>
      <c r="P7332">
        <f t="shared" si="804"/>
        <v>6.6774208000000002E-3</v>
      </c>
      <c r="Q7332" t="str">
        <f>VLOOKUP(VLOOKUP(C7332,Mapping!$A$1:$C$17,3,0),Mapping!$E$1:$F$6,2,0)</f>
        <v>Vùng 05</v>
      </c>
    </row>
    <row r="7333" spans="1:17" x14ac:dyDescent="0.3">
      <c r="A7333" s="33">
        <v>44865</v>
      </c>
      <c r="B7333">
        <v>3290</v>
      </c>
      <c r="C7333">
        <v>36</v>
      </c>
      <c r="D7333" s="38" t="s">
        <v>77</v>
      </c>
      <c r="E7333" s="2" t="s">
        <v>41</v>
      </c>
      <c r="F7333">
        <v>834566</v>
      </c>
      <c r="G7333" s="44">
        <f t="shared" si="798"/>
        <v>44562</v>
      </c>
      <c r="H7333" s="50">
        <f t="shared" si="799"/>
        <v>304</v>
      </c>
      <c r="I7333" s="50">
        <f t="shared" si="800"/>
        <v>50407547.199999996</v>
      </c>
      <c r="J7333" s="46">
        <v>1658143</v>
      </c>
      <c r="K7333" s="2" t="s">
        <v>34</v>
      </c>
      <c r="L7333" s="52" t="str">
        <f t="shared" si="801"/>
        <v>20221031VND</v>
      </c>
      <c r="M7333">
        <f>VLOOKUP(L7333,Mapping!$H$1:$K$25,4,0)</f>
        <v>1</v>
      </c>
      <c r="N7333">
        <f t="shared" si="802"/>
        <v>8.3456600000000002E-4</v>
      </c>
      <c r="O7333">
        <f t="shared" si="803"/>
        <v>1.6581429999999999E-3</v>
      </c>
      <c r="P7333">
        <f t="shared" si="804"/>
        <v>5.0407547199999993E-2</v>
      </c>
      <c r="Q7333" t="str">
        <f>VLOOKUP(VLOOKUP(C7333,Mapping!$A$1:$C$17,3,0),Mapping!$E$1:$F$6,2,0)</f>
        <v>Vùng 05</v>
      </c>
    </row>
    <row r="7334" spans="1:17" x14ac:dyDescent="0.3">
      <c r="A7334" s="33">
        <v>44865</v>
      </c>
      <c r="B7334">
        <v>3295</v>
      </c>
      <c r="C7334">
        <v>34</v>
      </c>
      <c r="D7334" s="38" t="s">
        <v>77</v>
      </c>
      <c r="E7334" s="2" t="s">
        <v>41</v>
      </c>
      <c r="F7334">
        <v>987943</v>
      </c>
      <c r="G7334" s="44">
        <f t="shared" si="798"/>
        <v>44562</v>
      </c>
      <c r="H7334" s="50">
        <f t="shared" si="799"/>
        <v>304</v>
      </c>
      <c r="I7334" s="50">
        <f t="shared" si="800"/>
        <v>56952880</v>
      </c>
      <c r="J7334" s="46">
        <v>1873450</v>
      </c>
      <c r="K7334" s="2" t="s">
        <v>34</v>
      </c>
      <c r="L7334" s="52" t="str">
        <f t="shared" si="801"/>
        <v>20221031VND</v>
      </c>
      <c r="M7334">
        <f>VLOOKUP(L7334,Mapping!$H$1:$K$25,4,0)</f>
        <v>1</v>
      </c>
      <c r="N7334">
        <f t="shared" si="802"/>
        <v>9.8794300000000002E-4</v>
      </c>
      <c r="O7334">
        <f t="shared" si="803"/>
        <v>1.87345E-3</v>
      </c>
      <c r="P7334">
        <f t="shared" si="804"/>
        <v>5.6952879999999997E-2</v>
      </c>
      <c r="Q7334" t="str">
        <f>VLOOKUP(VLOOKUP(C7334,Mapping!$A$1:$C$17,3,0),Mapping!$E$1:$F$6,2,0)</f>
        <v>Vùng 02</v>
      </c>
    </row>
    <row r="7335" spans="1:17" x14ac:dyDescent="0.3">
      <c r="A7335" s="33">
        <v>44865</v>
      </c>
      <c r="B7335">
        <v>3297</v>
      </c>
      <c r="C7335">
        <v>43</v>
      </c>
      <c r="D7335" s="38" t="s">
        <v>77</v>
      </c>
      <c r="E7335" s="2" t="s">
        <v>41</v>
      </c>
      <c r="F7335">
        <v>1012025</v>
      </c>
      <c r="G7335" s="44">
        <f t="shared" si="798"/>
        <v>44562</v>
      </c>
      <c r="H7335" s="50">
        <f t="shared" si="799"/>
        <v>304</v>
      </c>
      <c r="I7335" s="50">
        <f t="shared" si="800"/>
        <v>57705280</v>
      </c>
      <c r="J7335" s="46">
        <v>1898200</v>
      </c>
      <c r="K7335" s="2" t="s">
        <v>34</v>
      </c>
      <c r="L7335" s="52" t="str">
        <f t="shared" si="801"/>
        <v>20221031VND</v>
      </c>
      <c r="M7335">
        <f>VLOOKUP(L7335,Mapping!$H$1:$K$25,4,0)</f>
        <v>1</v>
      </c>
      <c r="N7335">
        <f t="shared" si="802"/>
        <v>1.0120249999999999E-3</v>
      </c>
      <c r="O7335">
        <f t="shared" si="803"/>
        <v>1.8982000000000001E-3</v>
      </c>
      <c r="P7335">
        <f t="shared" si="804"/>
        <v>5.7705279999999998E-2</v>
      </c>
      <c r="Q7335" t="str">
        <f>VLOOKUP(VLOOKUP(C7335,Mapping!$A$1:$C$17,3,0),Mapping!$E$1:$F$6,2,0)</f>
        <v>Vùng 04</v>
      </c>
    </row>
    <row r="7336" spans="1:17" x14ac:dyDescent="0.3">
      <c r="A7336" s="33">
        <v>44865</v>
      </c>
      <c r="B7336">
        <v>3298</v>
      </c>
      <c r="C7336">
        <v>20</v>
      </c>
      <c r="D7336" s="38" t="s">
        <v>77</v>
      </c>
      <c r="E7336" s="2" t="s">
        <v>41</v>
      </c>
      <c r="F7336">
        <v>232004</v>
      </c>
      <c r="G7336" s="44">
        <f t="shared" si="798"/>
        <v>44562</v>
      </c>
      <c r="H7336" s="50">
        <f t="shared" si="799"/>
        <v>304</v>
      </c>
      <c r="I7336" s="50">
        <f t="shared" si="800"/>
        <v>31219280</v>
      </c>
      <c r="J7336" s="46">
        <v>1026950</v>
      </c>
      <c r="K7336" s="2" t="s">
        <v>34</v>
      </c>
      <c r="L7336" s="52" t="str">
        <f t="shared" si="801"/>
        <v>20221031VND</v>
      </c>
      <c r="M7336">
        <f>VLOOKUP(L7336,Mapping!$H$1:$K$25,4,0)</f>
        <v>1</v>
      </c>
      <c r="N7336">
        <f t="shared" si="802"/>
        <v>2.3200400000000001E-4</v>
      </c>
      <c r="O7336">
        <f t="shared" si="803"/>
        <v>1.02695E-3</v>
      </c>
      <c r="P7336">
        <f t="shared" si="804"/>
        <v>3.1219279999999999E-2</v>
      </c>
      <c r="Q7336" t="str">
        <f>VLOOKUP(VLOOKUP(C7336,Mapping!$A$1:$C$17,3,0),Mapping!$E$1:$F$6,2,0)</f>
        <v>Vùng 02</v>
      </c>
    </row>
    <row r="7337" spans="1:17" x14ac:dyDescent="0.3">
      <c r="A7337" s="33">
        <v>44865</v>
      </c>
      <c r="B7337">
        <v>3298</v>
      </c>
      <c r="C7337">
        <v>12</v>
      </c>
      <c r="D7337" s="38" t="s">
        <v>77</v>
      </c>
      <c r="E7337" s="2" t="s">
        <v>41</v>
      </c>
      <c r="F7337">
        <v>154696</v>
      </c>
      <c r="G7337" s="44">
        <f t="shared" si="798"/>
        <v>44562</v>
      </c>
      <c r="H7337" s="50">
        <f t="shared" si="799"/>
        <v>304</v>
      </c>
      <c r="I7337" s="50">
        <f t="shared" si="800"/>
        <v>509291.2</v>
      </c>
      <c r="J7337" s="46">
        <v>16753</v>
      </c>
      <c r="K7337" s="2" t="s">
        <v>34</v>
      </c>
      <c r="L7337" s="52" t="str">
        <f t="shared" si="801"/>
        <v>20221031VND</v>
      </c>
      <c r="M7337">
        <f>VLOOKUP(L7337,Mapping!$H$1:$K$25,4,0)</f>
        <v>1</v>
      </c>
      <c r="N7337">
        <f t="shared" si="802"/>
        <v>1.5469600000000001E-4</v>
      </c>
      <c r="O7337">
        <f t="shared" si="803"/>
        <v>1.6753E-5</v>
      </c>
      <c r="P7337">
        <f t="shared" si="804"/>
        <v>5.092912E-4</v>
      </c>
      <c r="Q7337" t="str">
        <f>VLOOKUP(VLOOKUP(C7337,Mapping!$A$1:$C$17,3,0),Mapping!$E$1:$F$6,2,0)</f>
        <v>Vùng 03</v>
      </c>
    </row>
    <row r="7338" spans="1:17" x14ac:dyDescent="0.3">
      <c r="A7338" s="33">
        <v>44865</v>
      </c>
      <c r="B7338">
        <v>3299</v>
      </c>
      <c r="C7338">
        <v>40</v>
      </c>
      <c r="D7338" s="38" t="s">
        <v>77</v>
      </c>
      <c r="E7338" s="2" t="s">
        <v>41</v>
      </c>
      <c r="F7338">
        <v>764274</v>
      </c>
      <c r="G7338" s="44">
        <f t="shared" si="798"/>
        <v>44562</v>
      </c>
      <c r="H7338" s="50">
        <f t="shared" si="799"/>
        <v>304</v>
      </c>
      <c r="I7338" s="50">
        <f t="shared" si="800"/>
        <v>5638561.6000000006</v>
      </c>
      <c r="J7338" s="46">
        <v>185479</v>
      </c>
      <c r="K7338" s="2" t="s">
        <v>34</v>
      </c>
      <c r="L7338" s="52" t="str">
        <f t="shared" si="801"/>
        <v>20221031VND</v>
      </c>
      <c r="M7338">
        <f>VLOOKUP(L7338,Mapping!$H$1:$K$25,4,0)</f>
        <v>1</v>
      </c>
      <c r="N7338">
        <f t="shared" si="802"/>
        <v>7.6427400000000001E-4</v>
      </c>
      <c r="O7338">
        <f t="shared" si="803"/>
        <v>1.85479E-4</v>
      </c>
      <c r="P7338">
        <f t="shared" si="804"/>
        <v>5.6385616000000005E-3</v>
      </c>
      <c r="Q7338" t="str">
        <f>VLOOKUP(VLOOKUP(C7338,Mapping!$A$1:$C$17,3,0),Mapping!$E$1:$F$6,2,0)</f>
        <v>Vùng 01</v>
      </c>
    </row>
    <row r="7339" spans="1:17" x14ac:dyDescent="0.3">
      <c r="A7339" s="33">
        <v>44865</v>
      </c>
      <c r="B7339">
        <v>3299</v>
      </c>
      <c r="C7339">
        <v>43</v>
      </c>
      <c r="D7339" s="38" t="s">
        <v>77</v>
      </c>
      <c r="E7339" s="2" t="s">
        <v>41</v>
      </c>
      <c r="F7339">
        <v>619755</v>
      </c>
      <c r="G7339" s="44">
        <f t="shared" si="798"/>
        <v>44562</v>
      </c>
      <c r="H7339" s="50">
        <f t="shared" si="799"/>
        <v>304</v>
      </c>
      <c r="I7339" s="50">
        <f t="shared" si="800"/>
        <v>51088598.399999999</v>
      </c>
      <c r="J7339" s="46">
        <v>1680546</v>
      </c>
      <c r="K7339" s="2" t="s">
        <v>34</v>
      </c>
      <c r="L7339" s="52" t="str">
        <f t="shared" si="801"/>
        <v>20221031VND</v>
      </c>
      <c r="M7339">
        <f>VLOOKUP(L7339,Mapping!$H$1:$K$25,4,0)</f>
        <v>1</v>
      </c>
      <c r="N7339">
        <f t="shared" si="802"/>
        <v>6.1975500000000005E-4</v>
      </c>
      <c r="O7339">
        <f t="shared" si="803"/>
        <v>1.680546E-3</v>
      </c>
      <c r="P7339">
        <f t="shared" si="804"/>
        <v>5.1088598399999997E-2</v>
      </c>
      <c r="Q7339" t="str">
        <f>VLOOKUP(VLOOKUP(C7339,Mapping!$A$1:$C$17,3,0),Mapping!$E$1:$F$6,2,0)</f>
        <v>Vùng 04</v>
      </c>
    </row>
    <row r="7340" spans="1:17" x14ac:dyDescent="0.3">
      <c r="A7340" s="33">
        <v>44865</v>
      </c>
      <c r="B7340">
        <v>3302</v>
      </c>
      <c r="C7340">
        <v>40</v>
      </c>
      <c r="D7340" s="38" t="s">
        <v>77</v>
      </c>
      <c r="E7340" s="2" t="s">
        <v>41</v>
      </c>
      <c r="F7340">
        <v>1280924</v>
      </c>
      <c r="G7340" s="44">
        <f t="shared" si="798"/>
        <v>44562</v>
      </c>
      <c r="H7340" s="50">
        <f t="shared" si="799"/>
        <v>304</v>
      </c>
      <c r="I7340" s="50">
        <f t="shared" si="800"/>
        <v>9069080</v>
      </c>
      <c r="J7340" s="46">
        <v>298325</v>
      </c>
      <c r="K7340" s="2" t="s">
        <v>34</v>
      </c>
      <c r="L7340" s="52" t="str">
        <f t="shared" si="801"/>
        <v>20221031VND</v>
      </c>
      <c r="M7340">
        <f>VLOOKUP(L7340,Mapping!$H$1:$K$25,4,0)</f>
        <v>1</v>
      </c>
      <c r="N7340">
        <f t="shared" si="802"/>
        <v>1.2809239999999999E-3</v>
      </c>
      <c r="O7340">
        <f t="shared" si="803"/>
        <v>2.98325E-4</v>
      </c>
      <c r="P7340">
        <f t="shared" si="804"/>
        <v>9.0690800000000002E-3</v>
      </c>
      <c r="Q7340" t="str">
        <f>VLOOKUP(VLOOKUP(C7340,Mapping!$A$1:$C$17,3,0),Mapping!$E$1:$F$6,2,0)</f>
        <v>Vùng 01</v>
      </c>
    </row>
    <row r="7341" spans="1:17" x14ac:dyDescent="0.3">
      <c r="A7341" s="33">
        <v>44865</v>
      </c>
      <c r="B7341">
        <v>3302</v>
      </c>
      <c r="C7341">
        <v>34</v>
      </c>
      <c r="D7341" s="38" t="s">
        <v>77</v>
      </c>
      <c r="E7341" s="2" t="s">
        <v>41</v>
      </c>
      <c r="F7341">
        <v>1092370</v>
      </c>
      <c r="G7341" s="44">
        <f t="shared" si="798"/>
        <v>44562</v>
      </c>
      <c r="H7341" s="50">
        <f t="shared" si="799"/>
        <v>304</v>
      </c>
      <c r="I7341" s="50">
        <f t="shared" si="800"/>
        <v>21441697.599999998</v>
      </c>
      <c r="J7341" s="46">
        <v>705319</v>
      </c>
      <c r="K7341" s="2" t="s">
        <v>34</v>
      </c>
      <c r="L7341" s="52" t="str">
        <f t="shared" si="801"/>
        <v>20221031VND</v>
      </c>
      <c r="M7341">
        <f>VLOOKUP(L7341,Mapping!$H$1:$K$25,4,0)</f>
        <v>1</v>
      </c>
      <c r="N7341">
        <f t="shared" si="802"/>
        <v>1.0923700000000001E-3</v>
      </c>
      <c r="O7341">
        <f t="shared" si="803"/>
        <v>7.0531900000000004E-4</v>
      </c>
      <c r="P7341">
        <f t="shared" si="804"/>
        <v>2.1441697599999997E-2</v>
      </c>
      <c r="Q7341" t="str">
        <f>VLOOKUP(VLOOKUP(C7341,Mapping!$A$1:$C$17,3,0),Mapping!$E$1:$F$6,2,0)</f>
        <v>Vùng 02</v>
      </c>
    </row>
    <row r="7342" spans="1:17" x14ac:dyDescent="0.3">
      <c r="A7342" s="33">
        <v>44865</v>
      </c>
      <c r="B7342">
        <v>3303</v>
      </c>
      <c r="C7342">
        <v>24</v>
      </c>
      <c r="D7342" s="38" t="s">
        <v>77</v>
      </c>
      <c r="E7342" s="2" t="s">
        <v>41</v>
      </c>
      <c r="F7342">
        <v>6817053</v>
      </c>
      <c r="G7342" s="44">
        <f t="shared" si="798"/>
        <v>44562</v>
      </c>
      <c r="H7342" s="50">
        <f t="shared" si="799"/>
        <v>304</v>
      </c>
      <c r="I7342" s="50">
        <f t="shared" si="800"/>
        <v>250153817.59999999</v>
      </c>
      <c r="J7342" s="46">
        <v>8228744</v>
      </c>
      <c r="K7342" s="2" t="s">
        <v>34</v>
      </c>
      <c r="L7342" s="52" t="str">
        <f t="shared" si="801"/>
        <v>20221031VND</v>
      </c>
      <c r="M7342">
        <f>VLOOKUP(L7342,Mapping!$H$1:$K$25,4,0)</f>
        <v>1</v>
      </c>
      <c r="N7342">
        <f t="shared" si="802"/>
        <v>6.817053E-3</v>
      </c>
      <c r="O7342">
        <f t="shared" si="803"/>
        <v>8.2287439999999996E-3</v>
      </c>
      <c r="P7342">
        <f t="shared" si="804"/>
        <v>0.25015381759999999</v>
      </c>
      <c r="Q7342" t="str">
        <f>VLOOKUP(VLOOKUP(C7342,Mapping!$A$1:$C$17,3,0),Mapping!$E$1:$F$6,2,0)</f>
        <v>Vùng 04</v>
      </c>
    </row>
    <row r="7343" spans="1:17" x14ac:dyDescent="0.3">
      <c r="A7343" s="33">
        <v>44865</v>
      </c>
      <c r="B7343">
        <v>3303</v>
      </c>
      <c r="C7343">
        <v>34</v>
      </c>
      <c r="D7343" s="38" t="s">
        <v>77</v>
      </c>
      <c r="E7343" s="2" t="s">
        <v>41</v>
      </c>
      <c r="F7343">
        <v>877309</v>
      </c>
      <c r="G7343" s="44">
        <f t="shared" si="798"/>
        <v>44562</v>
      </c>
      <c r="H7343" s="50">
        <f t="shared" si="799"/>
        <v>304</v>
      </c>
      <c r="I7343" s="50">
        <f t="shared" si="800"/>
        <v>34252227.200000003</v>
      </c>
      <c r="J7343" s="46">
        <v>1126718</v>
      </c>
      <c r="K7343" s="2" t="s">
        <v>34</v>
      </c>
      <c r="L7343" s="52" t="str">
        <f t="shared" si="801"/>
        <v>20221031VND</v>
      </c>
      <c r="M7343">
        <f>VLOOKUP(L7343,Mapping!$H$1:$K$25,4,0)</f>
        <v>1</v>
      </c>
      <c r="N7343">
        <f t="shared" si="802"/>
        <v>8.7730900000000005E-4</v>
      </c>
      <c r="O7343">
        <f t="shared" si="803"/>
        <v>1.1267180000000001E-3</v>
      </c>
      <c r="P7343">
        <f t="shared" si="804"/>
        <v>3.4252227200000006E-2</v>
      </c>
      <c r="Q7343" t="str">
        <f>VLOOKUP(VLOOKUP(C7343,Mapping!$A$1:$C$17,3,0),Mapping!$E$1:$F$6,2,0)</f>
        <v>Vùng 02</v>
      </c>
    </row>
    <row r="7344" spans="1:17" x14ac:dyDescent="0.3">
      <c r="A7344" s="33">
        <v>44865</v>
      </c>
      <c r="B7344">
        <v>3304</v>
      </c>
      <c r="C7344">
        <v>20</v>
      </c>
      <c r="D7344" s="38" t="s">
        <v>77</v>
      </c>
      <c r="E7344" s="2" t="s">
        <v>41</v>
      </c>
      <c r="F7344">
        <v>5222382</v>
      </c>
      <c r="G7344" s="44">
        <f t="shared" si="798"/>
        <v>44562</v>
      </c>
      <c r="H7344" s="50">
        <f t="shared" si="799"/>
        <v>304</v>
      </c>
      <c r="I7344" s="50">
        <f t="shared" si="800"/>
        <v>165588435.20000002</v>
      </c>
      <c r="J7344" s="46">
        <v>5446988</v>
      </c>
      <c r="K7344" s="2" t="s">
        <v>34</v>
      </c>
      <c r="L7344" s="52" t="str">
        <f t="shared" si="801"/>
        <v>20221031VND</v>
      </c>
      <c r="M7344">
        <f>VLOOKUP(L7344,Mapping!$H$1:$K$25,4,0)</f>
        <v>1</v>
      </c>
      <c r="N7344">
        <f t="shared" si="802"/>
        <v>5.2223820000000002E-3</v>
      </c>
      <c r="O7344">
        <f t="shared" si="803"/>
        <v>5.4469879999999998E-3</v>
      </c>
      <c r="P7344">
        <f t="shared" si="804"/>
        <v>0.16558843520000002</v>
      </c>
      <c r="Q7344" t="str">
        <f>VLOOKUP(VLOOKUP(C7344,Mapping!$A$1:$C$17,3,0),Mapping!$E$1:$F$6,2,0)</f>
        <v>Vùng 02</v>
      </c>
    </row>
    <row r="7345" spans="1:17" x14ac:dyDescent="0.3">
      <c r="A7345" s="33">
        <v>44865</v>
      </c>
      <c r="B7345">
        <v>3304</v>
      </c>
      <c r="C7345">
        <v>20</v>
      </c>
      <c r="D7345" s="38" t="s">
        <v>77</v>
      </c>
      <c r="E7345" s="2" t="s">
        <v>43</v>
      </c>
      <c r="F7345">
        <v>1693519</v>
      </c>
      <c r="G7345" s="44">
        <f t="shared" si="798"/>
        <v>44562</v>
      </c>
      <c r="H7345" s="50">
        <f t="shared" si="799"/>
        <v>304</v>
      </c>
      <c r="I7345" s="50">
        <f t="shared" si="800"/>
        <v>7584009.6000000006</v>
      </c>
      <c r="J7345" s="46">
        <v>249474</v>
      </c>
      <c r="K7345" s="2" t="s">
        <v>34</v>
      </c>
      <c r="L7345" s="52" t="str">
        <f t="shared" si="801"/>
        <v>20221031VND</v>
      </c>
      <c r="M7345">
        <f>VLOOKUP(L7345,Mapping!$H$1:$K$25,4,0)</f>
        <v>1</v>
      </c>
      <c r="N7345">
        <f t="shared" si="802"/>
        <v>1.6935190000000001E-3</v>
      </c>
      <c r="O7345">
        <f t="shared" si="803"/>
        <v>2.4947400000000002E-4</v>
      </c>
      <c r="P7345">
        <f t="shared" si="804"/>
        <v>7.5840096000000003E-3</v>
      </c>
      <c r="Q7345" t="str">
        <f>VLOOKUP(VLOOKUP(C7345,Mapping!$A$1:$C$17,3,0),Mapping!$E$1:$F$6,2,0)</f>
        <v>Vùng 02</v>
      </c>
    </row>
    <row r="7346" spans="1:17" x14ac:dyDescent="0.3">
      <c r="A7346" s="33">
        <v>44865</v>
      </c>
      <c r="B7346">
        <v>3304</v>
      </c>
      <c r="C7346">
        <v>20</v>
      </c>
      <c r="D7346" s="38" t="s">
        <v>77</v>
      </c>
      <c r="E7346" s="2" t="s">
        <v>43</v>
      </c>
      <c r="F7346">
        <v>1056435</v>
      </c>
      <c r="G7346" s="44">
        <f t="shared" si="798"/>
        <v>44562</v>
      </c>
      <c r="H7346" s="50">
        <f t="shared" si="799"/>
        <v>304</v>
      </c>
      <c r="I7346" s="50">
        <f t="shared" si="800"/>
        <v>35819681.600000001</v>
      </c>
      <c r="J7346" s="46">
        <v>1178279</v>
      </c>
      <c r="K7346" s="2" t="s">
        <v>34</v>
      </c>
      <c r="L7346" s="52" t="str">
        <f t="shared" si="801"/>
        <v>20221031VND</v>
      </c>
      <c r="M7346">
        <f>VLOOKUP(L7346,Mapping!$H$1:$K$25,4,0)</f>
        <v>1</v>
      </c>
      <c r="N7346">
        <f t="shared" si="802"/>
        <v>1.0564350000000001E-3</v>
      </c>
      <c r="O7346">
        <f t="shared" si="803"/>
        <v>1.178279E-3</v>
      </c>
      <c r="P7346">
        <f t="shared" si="804"/>
        <v>3.58196816E-2</v>
      </c>
      <c r="Q7346" t="str">
        <f>VLOOKUP(VLOOKUP(C7346,Mapping!$A$1:$C$17,3,0),Mapping!$E$1:$F$6,2,0)</f>
        <v>Vùng 02</v>
      </c>
    </row>
    <row r="7347" spans="1:17" x14ac:dyDescent="0.3">
      <c r="A7347" s="33">
        <v>44865</v>
      </c>
      <c r="B7347">
        <v>3304</v>
      </c>
      <c r="C7347">
        <v>20</v>
      </c>
      <c r="D7347" s="38" t="s">
        <v>77</v>
      </c>
      <c r="E7347" s="2" t="s">
        <v>43</v>
      </c>
      <c r="F7347">
        <v>1331270</v>
      </c>
      <c r="G7347" s="44">
        <f t="shared" si="798"/>
        <v>44562</v>
      </c>
      <c r="H7347" s="50">
        <f t="shared" si="799"/>
        <v>304</v>
      </c>
      <c r="I7347" s="50">
        <f t="shared" si="800"/>
        <v>50438464</v>
      </c>
      <c r="J7347" s="46">
        <v>1659160</v>
      </c>
      <c r="K7347" s="2" t="s">
        <v>34</v>
      </c>
      <c r="L7347" s="52" t="str">
        <f t="shared" si="801"/>
        <v>20221031VND</v>
      </c>
      <c r="M7347">
        <f>VLOOKUP(L7347,Mapping!$H$1:$K$25,4,0)</f>
        <v>1</v>
      </c>
      <c r="N7347">
        <f t="shared" si="802"/>
        <v>1.3312700000000001E-3</v>
      </c>
      <c r="O7347">
        <f t="shared" si="803"/>
        <v>1.65916E-3</v>
      </c>
      <c r="P7347">
        <f t="shared" si="804"/>
        <v>5.0438464000000002E-2</v>
      </c>
      <c r="Q7347" t="str">
        <f>VLOOKUP(VLOOKUP(C7347,Mapping!$A$1:$C$17,3,0),Mapping!$E$1:$F$6,2,0)</f>
        <v>Vùng 02</v>
      </c>
    </row>
    <row r="7348" spans="1:17" x14ac:dyDescent="0.3">
      <c r="A7348" s="33">
        <v>44865</v>
      </c>
      <c r="B7348">
        <v>3304</v>
      </c>
      <c r="C7348">
        <v>20</v>
      </c>
      <c r="D7348" s="38" t="s">
        <v>77</v>
      </c>
      <c r="E7348" s="2" t="s">
        <v>43</v>
      </c>
      <c r="F7348">
        <v>355355</v>
      </c>
      <c r="G7348" s="44">
        <f t="shared" si="798"/>
        <v>44562</v>
      </c>
      <c r="H7348" s="50">
        <f t="shared" si="799"/>
        <v>304</v>
      </c>
      <c r="I7348" s="50">
        <f t="shared" si="800"/>
        <v>8533371.1999999993</v>
      </c>
      <c r="J7348" s="46">
        <v>280703</v>
      </c>
      <c r="K7348" s="2" t="s">
        <v>34</v>
      </c>
      <c r="L7348" s="52" t="str">
        <f t="shared" si="801"/>
        <v>20221031VND</v>
      </c>
      <c r="M7348">
        <f>VLOOKUP(L7348,Mapping!$H$1:$K$25,4,0)</f>
        <v>1</v>
      </c>
      <c r="N7348">
        <f t="shared" si="802"/>
        <v>3.5535500000000002E-4</v>
      </c>
      <c r="O7348">
        <f t="shared" si="803"/>
        <v>2.8070299999999999E-4</v>
      </c>
      <c r="P7348">
        <f t="shared" si="804"/>
        <v>8.5333711999999989E-3</v>
      </c>
      <c r="Q7348" t="str">
        <f>VLOOKUP(VLOOKUP(C7348,Mapping!$A$1:$C$17,3,0),Mapping!$E$1:$F$6,2,0)</f>
        <v>Vùng 02</v>
      </c>
    </row>
    <row r="7349" spans="1:17" x14ac:dyDescent="0.3">
      <c r="A7349" s="33">
        <v>44865</v>
      </c>
      <c r="B7349">
        <v>3304</v>
      </c>
      <c r="C7349">
        <v>20</v>
      </c>
      <c r="D7349" s="38" t="s">
        <v>77</v>
      </c>
      <c r="E7349" s="2" t="s">
        <v>43</v>
      </c>
      <c r="F7349">
        <v>612617</v>
      </c>
      <c r="G7349" s="44">
        <f t="shared" si="798"/>
        <v>44562</v>
      </c>
      <c r="H7349" s="50">
        <f t="shared" si="799"/>
        <v>304</v>
      </c>
      <c r="I7349" s="50">
        <f t="shared" si="800"/>
        <v>50552494.399999999</v>
      </c>
      <c r="J7349" s="46">
        <v>1662911</v>
      </c>
      <c r="K7349" s="2" t="s">
        <v>34</v>
      </c>
      <c r="L7349" s="52" t="str">
        <f t="shared" si="801"/>
        <v>20221031VND</v>
      </c>
      <c r="M7349">
        <f>VLOOKUP(L7349,Mapping!$H$1:$K$25,4,0)</f>
        <v>1</v>
      </c>
      <c r="N7349">
        <f t="shared" si="802"/>
        <v>6.1261699999999998E-4</v>
      </c>
      <c r="O7349">
        <f t="shared" si="803"/>
        <v>1.662911E-3</v>
      </c>
      <c r="P7349">
        <f t="shared" si="804"/>
        <v>5.0552494400000002E-2</v>
      </c>
      <c r="Q7349" t="str">
        <f>VLOOKUP(VLOOKUP(C7349,Mapping!$A$1:$C$17,3,0),Mapping!$E$1:$F$6,2,0)</f>
        <v>Vùng 02</v>
      </c>
    </row>
    <row r="7350" spans="1:17" x14ac:dyDescent="0.3">
      <c r="A7350" s="33">
        <v>44865</v>
      </c>
      <c r="B7350">
        <v>3304</v>
      </c>
      <c r="C7350">
        <v>20</v>
      </c>
      <c r="D7350" s="38" t="s">
        <v>77</v>
      </c>
      <c r="E7350" s="2" t="s">
        <v>41</v>
      </c>
      <c r="F7350">
        <v>9427228</v>
      </c>
      <c r="G7350" s="44">
        <f t="shared" si="798"/>
        <v>44562</v>
      </c>
      <c r="H7350" s="50">
        <f t="shared" si="799"/>
        <v>304</v>
      </c>
      <c r="I7350" s="50">
        <f t="shared" si="800"/>
        <v>246762940.79999998</v>
      </c>
      <c r="J7350" s="46">
        <v>8117202</v>
      </c>
      <c r="K7350" s="2" t="s">
        <v>34</v>
      </c>
      <c r="L7350" s="52" t="str">
        <f t="shared" si="801"/>
        <v>20221031VND</v>
      </c>
      <c r="M7350">
        <f>VLOOKUP(L7350,Mapping!$H$1:$K$25,4,0)</f>
        <v>1</v>
      </c>
      <c r="N7350">
        <f t="shared" si="802"/>
        <v>9.4272279999999993E-3</v>
      </c>
      <c r="O7350">
        <f t="shared" si="803"/>
        <v>8.1172020000000004E-3</v>
      </c>
      <c r="P7350">
        <f t="shared" si="804"/>
        <v>0.24676294079999997</v>
      </c>
      <c r="Q7350" t="str">
        <f>VLOOKUP(VLOOKUP(C7350,Mapping!$A$1:$C$17,3,0),Mapping!$E$1:$F$6,2,0)</f>
        <v>Vùng 02</v>
      </c>
    </row>
    <row r="7351" spans="1:17" x14ac:dyDescent="0.3">
      <c r="A7351" s="33">
        <v>44865</v>
      </c>
      <c r="B7351">
        <v>3306</v>
      </c>
      <c r="C7351">
        <v>20</v>
      </c>
      <c r="D7351" s="38" t="s">
        <v>77</v>
      </c>
      <c r="E7351" s="2" t="s">
        <v>43</v>
      </c>
      <c r="F7351">
        <v>4310874</v>
      </c>
      <c r="G7351" s="44">
        <f t="shared" si="798"/>
        <v>44562</v>
      </c>
      <c r="H7351" s="50">
        <f t="shared" si="799"/>
        <v>304</v>
      </c>
      <c r="I7351" s="50">
        <f t="shared" si="800"/>
        <v>135489456</v>
      </c>
      <c r="J7351" s="46">
        <v>4456890</v>
      </c>
      <c r="K7351" s="2" t="s">
        <v>34</v>
      </c>
      <c r="L7351" s="52" t="str">
        <f t="shared" si="801"/>
        <v>20221031VND</v>
      </c>
      <c r="M7351">
        <f>VLOOKUP(L7351,Mapping!$H$1:$K$25,4,0)</f>
        <v>1</v>
      </c>
      <c r="N7351">
        <f t="shared" si="802"/>
        <v>4.3108740000000001E-3</v>
      </c>
      <c r="O7351">
        <f t="shared" si="803"/>
        <v>4.4568899999999998E-3</v>
      </c>
      <c r="P7351">
        <f t="shared" si="804"/>
        <v>0.13548945600000001</v>
      </c>
      <c r="Q7351" t="str">
        <f>VLOOKUP(VLOOKUP(C7351,Mapping!$A$1:$C$17,3,0),Mapping!$E$1:$F$6,2,0)</f>
        <v>Vùng 02</v>
      </c>
    </row>
    <row r="7352" spans="1:17" x14ac:dyDescent="0.3">
      <c r="A7352" s="33">
        <v>44865</v>
      </c>
      <c r="B7352">
        <v>3306</v>
      </c>
      <c r="C7352">
        <v>20</v>
      </c>
      <c r="D7352" s="38" t="s">
        <v>77</v>
      </c>
      <c r="E7352" s="2" t="s">
        <v>41</v>
      </c>
      <c r="F7352">
        <v>1260593</v>
      </c>
      <c r="G7352" s="44">
        <f t="shared" si="798"/>
        <v>44562</v>
      </c>
      <c r="H7352" s="50">
        <f t="shared" si="799"/>
        <v>304</v>
      </c>
      <c r="I7352" s="50">
        <f t="shared" si="800"/>
        <v>35486072</v>
      </c>
      <c r="J7352" s="46">
        <v>1167305</v>
      </c>
      <c r="K7352" s="2" t="s">
        <v>34</v>
      </c>
      <c r="L7352" s="52" t="str">
        <f t="shared" si="801"/>
        <v>20221031VND</v>
      </c>
      <c r="M7352">
        <f>VLOOKUP(L7352,Mapping!$H$1:$K$25,4,0)</f>
        <v>1</v>
      </c>
      <c r="N7352">
        <f t="shared" si="802"/>
        <v>1.260593E-3</v>
      </c>
      <c r="O7352">
        <f t="shared" si="803"/>
        <v>1.167305E-3</v>
      </c>
      <c r="P7352">
        <f t="shared" si="804"/>
        <v>3.5486072E-2</v>
      </c>
      <c r="Q7352" t="str">
        <f>VLOOKUP(VLOOKUP(C7352,Mapping!$A$1:$C$17,3,0),Mapping!$E$1:$F$6,2,0)</f>
        <v>Vùng 02</v>
      </c>
    </row>
    <row r="7353" spans="1:17" x14ac:dyDescent="0.3">
      <c r="A7353" s="33">
        <v>44865</v>
      </c>
      <c r="B7353">
        <v>3306</v>
      </c>
      <c r="C7353">
        <v>20</v>
      </c>
      <c r="D7353" s="38" t="s">
        <v>77</v>
      </c>
      <c r="E7353" s="2" t="s">
        <v>41</v>
      </c>
      <c r="F7353">
        <v>387308</v>
      </c>
      <c r="G7353" s="44">
        <f t="shared" si="798"/>
        <v>44562</v>
      </c>
      <c r="H7353" s="50">
        <f t="shared" si="799"/>
        <v>304</v>
      </c>
      <c r="I7353" s="50">
        <f t="shared" si="800"/>
        <v>290793481945.59998</v>
      </c>
      <c r="J7353" s="46">
        <v>408227</v>
      </c>
      <c r="K7353" s="2" t="s">
        <v>35</v>
      </c>
      <c r="L7353" s="52" t="str">
        <f t="shared" si="801"/>
        <v>20221031USD</v>
      </c>
      <c r="M7353">
        <f>VLOOKUP(L7353,Mapping!$H$1:$K$25,4,0)</f>
        <v>23432</v>
      </c>
      <c r="N7353">
        <f t="shared" si="802"/>
        <v>9.0754010560000005</v>
      </c>
      <c r="O7353">
        <f t="shared" si="803"/>
        <v>9.5655750640000008</v>
      </c>
      <c r="P7353">
        <f t="shared" si="804"/>
        <v>290.79348194559998</v>
      </c>
      <c r="Q7353" t="str">
        <f>VLOOKUP(VLOOKUP(C7353,Mapping!$A$1:$C$17,3,0),Mapping!$E$1:$F$6,2,0)</f>
        <v>Vùng 02</v>
      </c>
    </row>
    <row r="7354" spans="1:17" x14ac:dyDescent="0.3">
      <c r="A7354" s="33">
        <v>44865</v>
      </c>
      <c r="B7354">
        <v>3309</v>
      </c>
      <c r="C7354">
        <v>34</v>
      </c>
      <c r="D7354" s="38" t="s">
        <v>77</v>
      </c>
      <c r="E7354" s="2" t="s">
        <v>41</v>
      </c>
      <c r="F7354">
        <v>4756346</v>
      </c>
      <c r="G7354" s="44">
        <f t="shared" si="798"/>
        <v>44562</v>
      </c>
      <c r="H7354" s="50">
        <f t="shared" si="799"/>
        <v>304</v>
      </c>
      <c r="I7354" s="50">
        <f t="shared" si="800"/>
        <v>74868208</v>
      </c>
      <c r="J7354" s="46">
        <v>2462770</v>
      </c>
      <c r="K7354" s="2" t="s">
        <v>34</v>
      </c>
      <c r="L7354" s="52" t="str">
        <f t="shared" si="801"/>
        <v>20221031VND</v>
      </c>
      <c r="M7354">
        <f>VLOOKUP(L7354,Mapping!$H$1:$K$25,4,0)</f>
        <v>1</v>
      </c>
      <c r="N7354">
        <f t="shared" si="802"/>
        <v>4.7563459999999998E-3</v>
      </c>
      <c r="O7354">
        <f t="shared" si="803"/>
        <v>2.46277E-3</v>
      </c>
      <c r="P7354">
        <f t="shared" si="804"/>
        <v>7.4868208000000006E-2</v>
      </c>
      <c r="Q7354" t="str">
        <f>VLOOKUP(VLOOKUP(C7354,Mapping!$A$1:$C$17,3,0),Mapping!$E$1:$F$6,2,0)</f>
        <v>Vùng 02</v>
      </c>
    </row>
    <row r="7355" spans="1:17" x14ac:dyDescent="0.3">
      <c r="A7355" s="33">
        <v>44865</v>
      </c>
      <c r="B7355">
        <v>3315</v>
      </c>
      <c r="C7355">
        <v>40</v>
      </c>
      <c r="D7355" s="38" t="s">
        <v>77</v>
      </c>
      <c r="E7355" s="2" t="s">
        <v>41</v>
      </c>
      <c r="F7355">
        <v>593437</v>
      </c>
      <c r="G7355" s="44">
        <f t="shared" si="798"/>
        <v>44562</v>
      </c>
      <c r="H7355" s="50">
        <f t="shared" si="799"/>
        <v>304</v>
      </c>
      <c r="I7355" s="50">
        <f t="shared" si="800"/>
        <v>43312369.600000001</v>
      </c>
      <c r="J7355" s="46">
        <v>1424749</v>
      </c>
      <c r="K7355" s="2" t="s">
        <v>34</v>
      </c>
      <c r="L7355" s="52" t="str">
        <f t="shared" si="801"/>
        <v>20221031VND</v>
      </c>
      <c r="M7355">
        <f>VLOOKUP(L7355,Mapping!$H$1:$K$25,4,0)</f>
        <v>1</v>
      </c>
      <c r="N7355">
        <f t="shared" si="802"/>
        <v>5.9343700000000004E-4</v>
      </c>
      <c r="O7355">
        <f t="shared" si="803"/>
        <v>1.4247489999999999E-3</v>
      </c>
      <c r="P7355">
        <f t="shared" si="804"/>
        <v>4.3312369600000004E-2</v>
      </c>
      <c r="Q7355" t="str">
        <f>VLOOKUP(VLOOKUP(C7355,Mapping!$A$1:$C$17,3,0),Mapping!$E$1:$F$6,2,0)</f>
        <v>Vùng 01</v>
      </c>
    </row>
    <row r="7356" spans="1:17" x14ac:dyDescent="0.3">
      <c r="A7356" s="33">
        <v>44865</v>
      </c>
      <c r="B7356">
        <v>3317</v>
      </c>
      <c r="C7356">
        <v>48</v>
      </c>
      <c r="D7356" s="38" t="s">
        <v>77</v>
      </c>
      <c r="E7356" s="2" t="s">
        <v>41</v>
      </c>
      <c r="F7356">
        <v>817196</v>
      </c>
      <c r="G7356" s="44">
        <f t="shared" si="798"/>
        <v>44562</v>
      </c>
      <c r="H7356" s="50">
        <f t="shared" si="799"/>
        <v>304</v>
      </c>
      <c r="I7356" s="50">
        <f t="shared" si="800"/>
        <v>29323748.800000001</v>
      </c>
      <c r="J7356" s="46">
        <v>964597</v>
      </c>
      <c r="K7356" s="2" t="s">
        <v>34</v>
      </c>
      <c r="L7356" s="52" t="str">
        <f t="shared" si="801"/>
        <v>20221031VND</v>
      </c>
      <c r="M7356">
        <f>VLOOKUP(L7356,Mapping!$H$1:$K$25,4,0)</f>
        <v>1</v>
      </c>
      <c r="N7356">
        <f t="shared" si="802"/>
        <v>8.1719599999999996E-4</v>
      </c>
      <c r="O7356">
        <f t="shared" si="803"/>
        <v>9.6459699999999998E-4</v>
      </c>
      <c r="P7356">
        <f t="shared" si="804"/>
        <v>2.93237488E-2</v>
      </c>
      <c r="Q7356" t="str">
        <f>VLOOKUP(VLOOKUP(C7356,Mapping!$A$1:$C$17,3,0),Mapping!$E$1:$F$6,2,0)</f>
        <v>Vùng 01</v>
      </c>
    </row>
    <row r="7357" spans="1:17" x14ac:dyDescent="0.3">
      <c r="A7357" s="33">
        <v>44865</v>
      </c>
      <c r="B7357">
        <v>3317</v>
      </c>
      <c r="C7357">
        <v>41</v>
      </c>
      <c r="D7357" s="38" t="s">
        <v>77</v>
      </c>
      <c r="E7357" s="2" t="s">
        <v>41</v>
      </c>
      <c r="F7357">
        <v>1798103</v>
      </c>
      <c r="G7357" s="44">
        <f t="shared" si="798"/>
        <v>44562</v>
      </c>
      <c r="H7357" s="50">
        <f t="shared" si="799"/>
        <v>304</v>
      </c>
      <c r="I7357" s="50">
        <f t="shared" si="800"/>
        <v>7365403.2000000002</v>
      </c>
      <c r="J7357" s="46">
        <v>242283</v>
      </c>
      <c r="K7357" s="2" t="s">
        <v>34</v>
      </c>
      <c r="L7357" s="52" t="str">
        <f t="shared" si="801"/>
        <v>20221031VND</v>
      </c>
      <c r="M7357">
        <f>VLOOKUP(L7357,Mapping!$H$1:$K$25,4,0)</f>
        <v>1</v>
      </c>
      <c r="N7357">
        <f t="shared" si="802"/>
        <v>1.7981029999999999E-3</v>
      </c>
      <c r="O7357">
        <f t="shared" si="803"/>
        <v>2.4228300000000001E-4</v>
      </c>
      <c r="P7357">
        <f t="shared" si="804"/>
        <v>7.3654032000000005E-3</v>
      </c>
      <c r="Q7357" t="str">
        <f>VLOOKUP(VLOOKUP(C7357,Mapping!$A$1:$C$17,3,0),Mapping!$E$1:$F$6,2,0)</f>
        <v>Vùng 05</v>
      </c>
    </row>
    <row r="7358" spans="1:17" x14ac:dyDescent="0.3">
      <c r="A7358" s="33">
        <v>44865</v>
      </c>
      <c r="B7358">
        <v>3319</v>
      </c>
      <c r="C7358">
        <v>40</v>
      </c>
      <c r="D7358" s="38" t="s">
        <v>77</v>
      </c>
      <c r="E7358" s="2" t="s">
        <v>41</v>
      </c>
      <c r="F7358">
        <v>1458729</v>
      </c>
      <c r="G7358" s="44">
        <f t="shared" si="798"/>
        <v>44562</v>
      </c>
      <c r="H7358" s="50">
        <f t="shared" si="799"/>
        <v>304</v>
      </c>
      <c r="I7358" s="50">
        <f t="shared" si="800"/>
        <v>29957163.199999999</v>
      </c>
      <c r="J7358" s="46">
        <v>985433</v>
      </c>
      <c r="K7358" s="2" t="s">
        <v>34</v>
      </c>
      <c r="L7358" s="52" t="str">
        <f t="shared" si="801"/>
        <v>20221031VND</v>
      </c>
      <c r="M7358">
        <f>VLOOKUP(L7358,Mapping!$H$1:$K$25,4,0)</f>
        <v>1</v>
      </c>
      <c r="N7358">
        <f t="shared" si="802"/>
        <v>1.458729E-3</v>
      </c>
      <c r="O7358">
        <f t="shared" si="803"/>
        <v>9.8543299999999997E-4</v>
      </c>
      <c r="P7358">
        <f t="shared" si="804"/>
        <v>2.9957163199999998E-2</v>
      </c>
      <c r="Q7358" t="str">
        <f>VLOOKUP(VLOOKUP(C7358,Mapping!$A$1:$C$17,3,0),Mapping!$E$1:$F$6,2,0)</f>
        <v>Vùng 01</v>
      </c>
    </row>
    <row r="7359" spans="1:17" x14ac:dyDescent="0.3">
      <c r="A7359" s="33">
        <v>44865</v>
      </c>
      <c r="B7359">
        <v>3322</v>
      </c>
      <c r="C7359">
        <v>20</v>
      </c>
      <c r="D7359" s="38" t="s">
        <v>77</v>
      </c>
      <c r="E7359" s="2" t="s">
        <v>41</v>
      </c>
      <c r="F7359">
        <v>1295763</v>
      </c>
      <c r="G7359" s="44">
        <f t="shared" si="798"/>
        <v>44562</v>
      </c>
      <c r="H7359" s="50">
        <f t="shared" si="799"/>
        <v>304</v>
      </c>
      <c r="I7359" s="50">
        <f t="shared" si="800"/>
        <v>5153864</v>
      </c>
      <c r="J7359" s="46">
        <v>169535</v>
      </c>
      <c r="K7359" s="2" t="s">
        <v>34</v>
      </c>
      <c r="L7359" s="52" t="str">
        <f t="shared" si="801"/>
        <v>20221031VND</v>
      </c>
      <c r="M7359">
        <f>VLOOKUP(L7359,Mapping!$H$1:$K$25,4,0)</f>
        <v>1</v>
      </c>
      <c r="N7359">
        <f t="shared" si="802"/>
        <v>1.2957629999999999E-3</v>
      </c>
      <c r="O7359">
        <f t="shared" si="803"/>
        <v>1.6953500000000001E-4</v>
      </c>
      <c r="P7359">
        <f t="shared" si="804"/>
        <v>5.1538640000000002E-3</v>
      </c>
      <c r="Q7359" t="str">
        <f>VLOOKUP(VLOOKUP(C7359,Mapping!$A$1:$C$17,3,0),Mapping!$E$1:$F$6,2,0)</f>
        <v>Vùng 02</v>
      </c>
    </row>
    <row r="7360" spans="1:17" x14ac:dyDescent="0.3">
      <c r="A7360" s="33">
        <v>44865</v>
      </c>
      <c r="B7360">
        <v>3323</v>
      </c>
      <c r="C7360">
        <v>25</v>
      </c>
      <c r="D7360" s="38" t="s">
        <v>77</v>
      </c>
      <c r="E7360" s="2" t="s">
        <v>41</v>
      </c>
      <c r="F7360">
        <v>1935786</v>
      </c>
      <c r="G7360" s="44">
        <f t="shared" si="798"/>
        <v>44562</v>
      </c>
      <c r="H7360" s="50">
        <f t="shared" si="799"/>
        <v>304</v>
      </c>
      <c r="I7360" s="50">
        <f t="shared" si="800"/>
        <v>17269723.199999999</v>
      </c>
      <c r="J7360" s="46">
        <v>568083</v>
      </c>
      <c r="K7360" s="2" t="s">
        <v>34</v>
      </c>
      <c r="L7360" s="52" t="str">
        <f t="shared" si="801"/>
        <v>20221031VND</v>
      </c>
      <c r="M7360">
        <f>VLOOKUP(L7360,Mapping!$H$1:$K$25,4,0)</f>
        <v>1</v>
      </c>
      <c r="N7360">
        <f t="shared" si="802"/>
        <v>1.9357860000000001E-3</v>
      </c>
      <c r="O7360">
        <f t="shared" si="803"/>
        <v>5.6808300000000004E-4</v>
      </c>
      <c r="P7360">
        <f t="shared" si="804"/>
        <v>1.72697232E-2</v>
      </c>
      <c r="Q7360" t="str">
        <f>VLOOKUP(VLOOKUP(C7360,Mapping!$A$1:$C$17,3,0),Mapping!$E$1:$F$6,2,0)</f>
        <v>Vùng 01</v>
      </c>
    </row>
    <row r="7361" spans="1:17" x14ac:dyDescent="0.3">
      <c r="A7361" s="33">
        <v>44865</v>
      </c>
      <c r="B7361">
        <v>3324</v>
      </c>
      <c r="C7361">
        <v>40</v>
      </c>
      <c r="D7361" s="38" t="s">
        <v>77</v>
      </c>
      <c r="E7361" s="2" t="s">
        <v>41</v>
      </c>
      <c r="F7361">
        <v>1860044</v>
      </c>
      <c r="G7361" s="44">
        <f t="shared" si="798"/>
        <v>44562</v>
      </c>
      <c r="H7361" s="50">
        <f t="shared" si="799"/>
        <v>304</v>
      </c>
      <c r="I7361" s="50">
        <f t="shared" si="800"/>
        <v>15356529.6</v>
      </c>
      <c r="J7361" s="46">
        <v>505149</v>
      </c>
      <c r="K7361" s="2" t="s">
        <v>34</v>
      </c>
      <c r="L7361" s="52" t="str">
        <f t="shared" si="801"/>
        <v>20221031VND</v>
      </c>
      <c r="M7361">
        <f>VLOOKUP(L7361,Mapping!$H$1:$K$25,4,0)</f>
        <v>1</v>
      </c>
      <c r="N7361">
        <f t="shared" si="802"/>
        <v>1.8600439999999999E-3</v>
      </c>
      <c r="O7361">
        <f t="shared" si="803"/>
        <v>5.0514899999999998E-4</v>
      </c>
      <c r="P7361">
        <f t="shared" si="804"/>
        <v>1.53565296E-2</v>
      </c>
      <c r="Q7361" t="str">
        <f>VLOOKUP(VLOOKUP(C7361,Mapping!$A$1:$C$17,3,0),Mapping!$E$1:$F$6,2,0)</f>
        <v>Vùng 01</v>
      </c>
    </row>
    <row r="7362" spans="1:17" x14ac:dyDescent="0.3">
      <c r="A7362" s="33">
        <v>44865</v>
      </c>
      <c r="B7362">
        <v>3325</v>
      </c>
      <c r="C7362">
        <v>20</v>
      </c>
      <c r="D7362" s="38" t="s">
        <v>77</v>
      </c>
      <c r="E7362" s="2" t="s">
        <v>41</v>
      </c>
      <c r="F7362">
        <v>1196240</v>
      </c>
      <c r="G7362" s="44">
        <f t="shared" ref="G7362:G7425" si="805">DATE(YEAR(A7362),1,1)</f>
        <v>44562</v>
      </c>
      <c r="H7362" s="50">
        <f t="shared" ref="H7362:H7425" si="806">DATEDIF(G7362,A7362,"D")+1</f>
        <v>304</v>
      </c>
      <c r="I7362" s="50">
        <f t="shared" si="800"/>
        <v>37063376</v>
      </c>
      <c r="J7362" s="46">
        <v>1219190</v>
      </c>
      <c r="K7362" s="2" t="s">
        <v>34</v>
      </c>
      <c r="L7362" s="52" t="str">
        <f t="shared" si="801"/>
        <v>20221031VND</v>
      </c>
      <c r="M7362">
        <f>VLOOKUP(L7362,Mapping!$H$1:$K$25,4,0)</f>
        <v>1</v>
      </c>
      <c r="N7362">
        <f t="shared" si="802"/>
        <v>1.1962400000000001E-3</v>
      </c>
      <c r="O7362">
        <f t="shared" si="803"/>
        <v>1.21919E-3</v>
      </c>
      <c r="P7362">
        <f t="shared" si="804"/>
        <v>3.7063376000000002E-2</v>
      </c>
      <c r="Q7362" t="str">
        <f>VLOOKUP(VLOOKUP(C7362,Mapping!$A$1:$C$17,3,0),Mapping!$E$1:$F$6,2,0)</f>
        <v>Vùng 02</v>
      </c>
    </row>
    <row r="7363" spans="1:17" x14ac:dyDescent="0.3">
      <c r="A7363" s="33">
        <v>44865</v>
      </c>
      <c r="B7363">
        <v>3326</v>
      </c>
      <c r="C7363">
        <v>20</v>
      </c>
      <c r="D7363" s="38" t="s">
        <v>77</v>
      </c>
      <c r="E7363" s="2" t="s">
        <v>41</v>
      </c>
      <c r="F7363">
        <v>629146</v>
      </c>
      <c r="G7363" s="44">
        <f t="shared" si="805"/>
        <v>44562</v>
      </c>
      <c r="H7363" s="50">
        <f t="shared" si="806"/>
        <v>304</v>
      </c>
      <c r="I7363" s="50">
        <f t="shared" ref="I7363:I7426" si="807">H7363*(J7363/10)*M7363</f>
        <v>3825232</v>
      </c>
      <c r="J7363" s="46">
        <v>125830</v>
      </c>
      <c r="K7363" s="2" t="s">
        <v>34</v>
      </c>
      <c r="L7363" s="52" t="str">
        <f t="shared" ref="L7363:L7426" si="808">CONCATENATE(TEXT(A7363,"YYYYMMDD"),K7363)</f>
        <v>20221031VND</v>
      </c>
      <c r="M7363">
        <f>VLOOKUP(L7363,Mapping!$H$1:$K$25,4,0)</f>
        <v>1</v>
      </c>
      <c r="N7363">
        <f t="shared" ref="N7363:N7426" si="809">F7363*M7363/10^9</f>
        <v>6.2914600000000002E-4</v>
      </c>
      <c r="O7363">
        <f t="shared" ref="O7363:O7426" si="810">J7363*M7363/10^9</f>
        <v>1.2583000000000001E-4</v>
      </c>
      <c r="P7363">
        <f t="shared" ref="P7363:P7426" si="811">I7363/10^9</f>
        <v>3.825232E-3</v>
      </c>
      <c r="Q7363" t="str">
        <f>VLOOKUP(VLOOKUP(C7363,Mapping!$A$1:$C$17,3,0),Mapping!$E$1:$F$6,2,0)</f>
        <v>Vùng 02</v>
      </c>
    </row>
    <row r="7364" spans="1:17" x14ac:dyDescent="0.3">
      <c r="A7364" s="33">
        <v>44865</v>
      </c>
      <c r="B7364">
        <v>3330</v>
      </c>
      <c r="C7364">
        <v>23</v>
      </c>
      <c r="D7364" s="38" t="s">
        <v>77</v>
      </c>
      <c r="E7364" s="2" t="s">
        <v>41</v>
      </c>
      <c r="F7364">
        <v>590860</v>
      </c>
      <c r="G7364" s="44">
        <f t="shared" si="805"/>
        <v>44562</v>
      </c>
      <c r="H7364" s="50">
        <f t="shared" si="806"/>
        <v>304</v>
      </c>
      <c r="I7364" s="50">
        <f t="shared" si="807"/>
        <v>39393870.399999999</v>
      </c>
      <c r="J7364" s="46">
        <v>1295851</v>
      </c>
      <c r="K7364" s="2" t="s">
        <v>34</v>
      </c>
      <c r="L7364" s="52" t="str">
        <f t="shared" si="808"/>
        <v>20221031VND</v>
      </c>
      <c r="M7364">
        <f>VLOOKUP(L7364,Mapping!$H$1:$K$25,4,0)</f>
        <v>1</v>
      </c>
      <c r="N7364">
        <f t="shared" si="809"/>
        <v>5.9086000000000002E-4</v>
      </c>
      <c r="O7364">
        <f t="shared" si="810"/>
        <v>1.295851E-3</v>
      </c>
      <c r="P7364">
        <f t="shared" si="811"/>
        <v>3.9393870399999996E-2</v>
      </c>
      <c r="Q7364" t="str">
        <f>VLOOKUP(VLOOKUP(C7364,Mapping!$A$1:$C$17,3,0),Mapping!$E$1:$F$6,2,0)</f>
        <v>Vùng 02</v>
      </c>
    </row>
    <row r="7365" spans="1:17" x14ac:dyDescent="0.3">
      <c r="A7365" s="33">
        <v>44865</v>
      </c>
      <c r="B7365">
        <v>3330</v>
      </c>
      <c r="C7365">
        <v>34</v>
      </c>
      <c r="D7365" s="38" t="s">
        <v>77</v>
      </c>
      <c r="E7365" s="2" t="s">
        <v>41</v>
      </c>
      <c r="F7365">
        <v>1130904</v>
      </c>
      <c r="G7365" s="44">
        <f t="shared" si="805"/>
        <v>44562</v>
      </c>
      <c r="H7365" s="50">
        <f t="shared" si="806"/>
        <v>304</v>
      </c>
      <c r="I7365" s="50">
        <f t="shared" si="807"/>
        <v>49425171.199999996</v>
      </c>
      <c r="J7365" s="46">
        <v>1625828</v>
      </c>
      <c r="K7365" s="2" t="s">
        <v>34</v>
      </c>
      <c r="L7365" s="52" t="str">
        <f t="shared" si="808"/>
        <v>20221031VND</v>
      </c>
      <c r="M7365">
        <f>VLOOKUP(L7365,Mapping!$H$1:$K$25,4,0)</f>
        <v>1</v>
      </c>
      <c r="N7365">
        <f t="shared" si="809"/>
        <v>1.1309040000000001E-3</v>
      </c>
      <c r="O7365">
        <f t="shared" si="810"/>
        <v>1.625828E-3</v>
      </c>
      <c r="P7365">
        <f t="shared" si="811"/>
        <v>4.9425171199999993E-2</v>
      </c>
      <c r="Q7365" t="str">
        <f>VLOOKUP(VLOOKUP(C7365,Mapping!$A$1:$C$17,3,0),Mapping!$E$1:$F$6,2,0)</f>
        <v>Vùng 02</v>
      </c>
    </row>
    <row r="7366" spans="1:17" x14ac:dyDescent="0.3">
      <c r="A7366" s="33">
        <v>44865</v>
      </c>
      <c r="B7366">
        <v>3331</v>
      </c>
      <c r="C7366">
        <v>45</v>
      </c>
      <c r="D7366" s="38" t="s">
        <v>77</v>
      </c>
      <c r="E7366" s="2" t="s">
        <v>43</v>
      </c>
      <c r="F7366">
        <v>3243270</v>
      </c>
      <c r="G7366" s="44">
        <f t="shared" si="805"/>
        <v>44562</v>
      </c>
      <c r="H7366" s="50">
        <f t="shared" si="806"/>
        <v>304</v>
      </c>
      <c r="I7366" s="50">
        <f t="shared" si="807"/>
        <v>151797049.59999999</v>
      </c>
      <c r="J7366" s="46">
        <v>4993324</v>
      </c>
      <c r="K7366" s="2" t="s">
        <v>34</v>
      </c>
      <c r="L7366" s="52" t="str">
        <f t="shared" si="808"/>
        <v>20221031VND</v>
      </c>
      <c r="M7366">
        <f>VLOOKUP(L7366,Mapping!$H$1:$K$25,4,0)</f>
        <v>1</v>
      </c>
      <c r="N7366">
        <f t="shared" si="809"/>
        <v>3.2432699999999999E-3</v>
      </c>
      <c r="O7366">
        <f t="shared" si="810"/>
        <v>4.9933240000000004E-3</v>
      </c>
      <c r="P7366">
        <f t="shared" si="811"/>
        <v>0.15179704959999998</v>
      </c>
      <c r="Q7366" t="str">
        <f>VLOOKUP(VLOOKUP(C7366,Mapping!$A$1:$C$17,3,0),Mapping!$E$1:$F$6,2,0)</f>
        <v>Vùng 02</v>
      </c>
    </row>
    <row r="7367" spans="1:17" x14ac:dyDescent="0.3">
      <c r="A7367" s="33">
        <v>44865</v>
      </c>
      <c r="B7367">
        <v>3331</v>
      </c>
      <c r="C7367">
        <v>40</v>
      </c>
      <c r="D7367" s="38" t="s">
        <v>77</v>
      </c>
      <c r="E7367" s="2" t="s">
        <v>41</v>
      </c>
      <c r="F7367">
        <v>1416669</v>
      </c>
      <c r="G7367" s="44">
        <f t="shared" si="805"/>
        <v>44562</v>
      </c>
      <c r="H7367" s="50">
        <f t="shared" si="806"/>
        <v>304</v>
      </c>
      <c r="I7367" s="50">
        <f t="shared" si="807"/>
        <v>46874976</v>
      </c>
      <c r="J7367" s="46">
        <v>1541940</v>
      </c>
      <c r="K7367" s="2" t="s">
        <v>34</v>
      </c>
      <c r="L7367" s="52" t="str">
        <f t="shared" si="808"/>
        <v>20221031VND</v>
      </c>
      <c r="M7367">
        <f>VLOOKUP(L7367,Mapping!$H$1:$K$25,4,0)</f>
        <v>1</v>
      </c>
      <c r="N7367">
        <f t="shared" si="809"/>
        <v>1.416669E-3</v>
      </c>
      <c r="O7367">
        <f t="shared" si="810"/>
        <v>1.5419400000000001E-3</v>
      </c>
      <c r="P7367">
        <f t="shared" si="811"/>
        <v>4.6874975999999999E-2</v>
      </c>
      <c r="Q7367" t="str">
        <f>VLOOKUP(VLOOKUP(C7367,Mapping!$A$1:$C$17,3,0),Mapping!$E$1:$F$6,2,0)</f>
        <v>Vùng 01</v>
      </c>
    </row>
    <row r="7368" spans="1:17" x14ac:dyDescent="0.3">
      <c r="A7368" s="33">
        <v>44865</v>
      </c>
      <c r="B7368">
        <v>3331</v>
      </c>
      <c r="C7368">
        <v>40</v>
      </c>
      <c r="D7368" s="38" t="s">
        <v>77</v>
      </c>
      <c r="E7368" s="2" t="s">
        <v>41</v>
      </c>
      <c r="F7368">
        <v>1547014</v>
      </c>
      <c r="G7368" s="44">
        <f t="shared" si="805"/>
        <v>44562</v>
      </c>
      <c r="H7368" s="50">
        <f t="shared" si="806"/>
        <v>304</v>
      </c>
      <c r="I7368" s="50">
        <f t="shared" si="807"/>
        <v>46096675.199999996</v>
      </c>
      <c r="J7368" s="46">
        <v>1516338</v>
      </c>
      <c r="K7368" s="2" t="s">
        <v>34</v>
      </c>
      <c r="L7368" s="52" t="str">
        <f t="shared" si="808"/>
        <v>20221031VND</v>
      </c>
      <c r="M7368">
        <f>VLOOKUP(L7368,Mapping!$H$1:$K$25,4,0)</f>
        <v>1</v>
      </c>
      <c r="N7368">
        <f t="shared" si="809"/>
        <v>1.547014E-3</v>
      </c>
      <c r="O7368">
        <f t="shared" si="810"/>
        <v>1.5163380000000001E-3</v>
      </c>
      <c r="P7368">
        <f t="shared" si="811"/>
        <v>4.6096675199999992E-2</v>
      </c>
      <c r="Q7368" t="str">
        <f>VLOOKUP(VLOOKUP(C7368,Mapping!$A$1:$C$17,3,0),Mapping!$E$1:$F$6,2,0)</f>
        <v>Vùng 01</v>
      </c>
    </row>
    <row r="7369" spans="1:17" x14ac:dyDescent="0.3">
      <c r="A7369" s="33">
        <v>44865</v>
      </c>
      <c r="B7369">
        <v>3331</v>
      </c>
      <c r="C7369">
        <v>45</v>
      </c>
      <c r="D7369" s="38" t="s">
        <v>77</v>
      </c>
      <c r="E7369" s="2" t="s">
        <v>41</v>
      </c>
      <c r="F7369">
        <v>1011991</v>
      </c>
      <c r="G7369" s="44">
        <f t="shared" si="805"/>
        <v>44562</v>
      </c>
      <c r="H7369" s="50">
        <f t="shared" si="806"/>
        <v>304</v>
      </c>
      <c r="I7369" s="50">
        <f t="shared" si="807"/>
        <v>17694380.800000001</v>
      </c>
      <c r="J7369" s="46">
        <v>582052</v>
      </c>
      <c r="K7369" s="2" t="s">
        <v>34</v>
      </c>
      <c r="L7369" s="52" t="str">
        <f t="shared" si="808"/>
        <v>20221031VND</v>
      </c>
      <c r="M7369">
        <f>VLOOKUP(L7369,Mapping!$H$1:$K$25,4,0)</f>
        <v>1</v>
      </c>
      <c r="N7369">
        <f t="shared" si="809"/>
        <v>1.0119910000000001E-3</v>
      </c>
      <c r="O7369">
        <f t="shared" si="810"/>
        <v>5.82052E-4</v>
      </c>
      <c r="P7369">
        <f t="shared" si="811"/>
        <v>1.7694380799999999E-2</v>
      </c>
      <c r="Q7369" t="str">
        <f>VLOOKUP(VLOOKUP(C7369,Mapping!$A$1:$C$17,3,0),Mapping!$E$1:$F$6,2,0)</f>
        <v>Vùng 02</v>
      </c>
    </row>
    <row r="7370" spans="1:17" x14ac:dyDescent="0.3">
      <c r="A7370" s="33">
        <v>44865</v>
      </c>
      <c r="B7370">
        <v>3331</v>
      </c>
      <c r="C7370">
        <v>40</v>
      </c>
      <c r="D7370" s="38" t="s">
        <v>77</v>
      </c>
      <c r="E7370" s="2" t="s">
        <v>41</v>
      </c>
      <c r="F7370">
        <v>742892</v>
      </c>
      <c r="G7370" s="44">
        <f t="shared" si="805"/>
        <v>44562</v>
      </c>
      <c r="H7370" s="50">
        <f t="shared" si="806"/>
        <v>304</v>
      </c>
      <c r="I7370" s="50">
        <f t="shared" si="807"/>
        <v>2488969.6</v>
      </c>
      <c r="J7370" s="46">
        <v>81874</v>
      </c>
      <c r="K7370" s="2" t="s">
        <v>34</v>
      </c>
      <c r="L7370" s="52" t="str">
        <f t="shared" si="808"/>
        <v>20221031VND</v>
      </c>
      <c r="M7370">
        <f>VLOOKUP(L7370,Mapping!$H$1:$K$25,4,0)</f>
        <v>1</v>
      </c>
      <c r="N7370">
        <f t="shared" si="809"/>
        <v>7.4289199999999999E-4</v>
      </c>
      <c r="O7370">
        <f t="shared" si="810"/>
        <v>8.1873999999999996E-5</v>
      </c>
      <c r="P7370">
        <f t="shared" si="811"/>
        <v>2.4889695999999999E-3</v>
      </c>
      <c r="Q7370" t="str">
        <f>VLOOKUP(VLOOKUP(C7370,Mapping!$A$1:$C$17,3,0),Mapping!$E$1:$F$6,2,0)</f>
        <v>Vùng 01</v>
      </c>
    </row>
    <row r="7371" spans="1:17" x14ac:dyDescent="0.3">
      <c r="A7371" s="33">
        <v>44865</v>
      </c>
      <c r="B7371">
        <v>3331</v>
      </c>
      <c r="C7371">
        <v>48</v>
      </c>
      <c r="D7371" s="38" t="s">
        <v>77</v>
      </c>
      <c r="E7371" s="2" t="s">
        <v>41</v>
      </c>
      <c r="F7371">
        <v>1759931</v>
      </c>
      <c r="G7371" s="44">
        <f t="shared" si="805"/>
        <v>44562</v>
      </c>
      <c r="H7371" s="50">
        <f t="shared" si="806"/>
        <v>304</v>
      </c>
      <c r="I7371" s="50">
        <f t="shared" si="807"/>
        <v>21221206.400000002</v>
      </c>
      <c r="J7371" s="46">
        <v>698066</v>
      </c>
      <c r="K7371" s="2" t="s">
        <v>34</v>
      </c>
      <c r="L7371" s="52" t="str">
        <f t="shared" si="808"/>
        <v>20221031VND</v>
      </c>
      <c r="M7371">
        <f>VLOOKUP(L7371,Mapping!$H$1:$K$25,4,0)</f>
        <v>1</v>
      </c>
      <c r="N7371">
        <f t="shared" si="809"/>
        <v>1.759931E-3</v>
      </c>
      <c r="O7371">
        <f t="shared" si="810"/>
        <v>6.9806600000000001E-4</v>
      </c>
      <c r="P7371">
        <f t="shared" si="811"/>
        <v>2.1221206400000001E-2</v>
      </c>
      <c r="Q7371" t="str">
        <f>VLOOKUP(VLOOKUP(C7371,Mapping!$A$1:$C$17,3,0),Mapping!$E$1:$F$6,2,0)</f>
        <v>Vùng 01</v>
      </c>
    </row>
    <row r="7372" spans="1:17" x14ac:dyDescent="0.3">
      <c r="A7372" s="33">
        <v>44865</v>
      </c>
      <c r="B7372">
        <v>3332</v>
      </c>
      <c r="C7372">
        <v>40</v>
      </c>
      <c r="D7372" s="38" t="s">
        <v>77</v>
      </c>
      <c r="E7372" s="2" t="s">
        <v>41</v>
      </c>
      <c r="F7372">
        <v>7742333</v>
      </c>
      <c r="G7372" s="44">
        <f t="shared" si="805"/>
        <v>44562</v>
      </c>
      <c r="H7372" s="50">
        <f t="shared" si="806"/>
        <v>304</v>
      </c>
      <c r="I7372" s="50">
        <f t="shared" si="807"/>
        <v>221042625.59999999</v>
      </c>
      <c r="J7372" s="46">
        <v>7271139</v>
      </c>
      <c r="K7372" s="2" t="s">
        <v>34</v>
      </c>
      <c r="L7372" s="52" t="str">
        <f t="shared" si="808"/>
        <v>20221031VND</v>
      </c>
      <c r="M7372">
        <f>VLOOKUP(L7372,Mapping!$H$1:$K$25,4,0)</f>
        <v>1</v>
      </c>
      <c r="N7372">
        <f t="shared" si="809"/>
        <v>7.7423329999999997E-3</v>
      </c>
      <c r="O7372">
        <f t="shared" si="810"/>
        <v>7.2711390000000002E-3</v>
      </c>
      <c r="P7372">
        <f t="shared" si="811"/>
        <v>0.22104262559999999</v>
      </c>
      <c r="Q7372" t="str">
        <f>VLOOKUP(VLOOKUP(C7372,Mapping!$A$1:$C$17,3,0),Mapping!$E$1:$F$6,2,0)</f>
        <v>Vùng 01</v>
      </c>
    </row>
    <row r="7373" spans="1:17" x14ac:dyDescent="0.3">
      <c r="A7373" s="33">
        <v>44865</v>
      </c>
      <c r="B7373">
        <v>3332</v>
      </c>
      <c r="C7373">
        <v>40</v>
      </c>
      <c r="D7373" s="38" t="s">
        <v>77</v>
      </c>
      <c r="E7373" s="2" t="s">
        <v>41</v>
      </c>
      <c r="F7373">
        <v>1393577</v>
      </c>
      <c r="G7373" s="44">
        <f t="shared" si="805"/>
        <v>44562</v>
      </c>
      <c r="H7373" s="50">
        <f t="shared" si="806"/>
        <v>304</v>
      </c>
      <c r="I7373" s="50">
        <f t="shared" si="807"/>
        <v>125619889280</v>
      </c>
      <c r="J7373" s="46">
        <v>176350</v>
      </c>
      <c r="K7373" s="2" t="s">
        <v>35</v>
      </c>
      <c r="L7373" s="52" t="str">
        <f t="shared" si="808"/>
        <v>20221031USD</v>
      </c>
      <c r="M7373">
        <f>VLOOKUP(L7373,Mapping!$H$1:$K$25,4,0)</f>
        <v>23432</v>
      </c>
      <c r="N7373">
        <f t="shared" si="809"/>
        <v>32.654296264000003</v>
      </c>
      <c r="O7373">
        <f t="shared" si="810"/>
        <v>4.1322331999999999</v>
      </c>
      <c r="P7373">
        <f t="shared" si="811"/>
        <v>125.61988928</v>
      </c>
      <c r="Q7373" t="str">
        <f>VLOOKUP(VLOOKUP(C7373,Mapping!$A$1:$C$17,3,0),Mapping!$E$1:$F$6,2,0)</f>
        <v>Vùng 01</v>
      </c>
    </row>
    <row r="7374" spans="1:17" x14ac:dyDescent="0.3">
      <c r="A7374" s="33">
        <v>44865</v>
      </c>
      <c r="B7374">
        <v>3333</v>
      </c>
      <c r="C7374">
        <v>48</v>
      </c>
      <c r="D7374" s="38" t="s">
        <v>77</v>
      </c>
      <c r="E7374" s="2" t="s">
        <v>41</v>
      </c>
      <c r="F7374">
        <v>993339</v>
      </c>
      <c r="G7374" s="44">
        <f t="shared" si="805"/>
        <v>44562</v>
      </c>
      <c r="H7374" s="50">
        <f t="shared" si="806"/>
        <v>304</v>
      </c>
      <c r="I7374" s="50">
        <f t="shared" si="807"/>
        <v>5009433.6000000006</v>
      </c>
      <c r="J7374" s="46">
        <v>164784</v>
      </c>
      <c r="K7374" s="2" t="s">
        <v>34</v>
      </c>
      <c r="L7374" s="52" t="str">
        <f t="shared" si="808"/>
        <v>20221031VND</v>
      </c>
      <c r="M7374">
        <f>VLOOKUP(L7374,Mapping!$H$1:$K$25,4,0)</f>
        <v>1</v>
      </c>
      <c r="N7374">
        <f t="shared" si="809"/>
        <v>9.9333899999999998E-4</v>
      </c>
      <c r="O7374">
        <f t="shared" si="810"/>
        <v>1.6478400000000001E-4</v>
      </c>
      <c r="P7374">
        <f t="shared" si="811"/>
        <v>5.0094336000000008E-3</v>
      </c>
      <c r="Q7374" t="str">
        <f>VLOOKUP(VLOOKUP(C7374,Mapping!$A$1:$C$17,3,0),Mapping!$E$1:$F$6,2,0)</f>
        <v>Vùng 01</v>
      </c>
    </row>
    <row r="7375" spans="1:17" x14ac:dyDescent="0.3">
      <c r="A7375" s="33">
        <v>44865</v>
      </c>
      <c r="B7375">
        <v>3335</v>
      </c>
      <c r="C7375">
        <v>20</v>
      </c>
      <c r="D7375" s="38" t="s">
        <v>77</v>
      </c>
      <c r="E7375" s="2" t="s">
        <v>41</v>
      </c>
      <c r="F7375">
        <v>812018</v>
      </c>
      <c r="G7375" s="44">
        <f t="shared" si="805"/>
        <v>44562</v>
      </c>
      <c r="H7375" s="50">
        <f t="shared" si="806"/>
        <v>304</v>
      </c>
      <c r="I7375" s="50">
        <f t="shared" si="807"/>
        <v>37591211.200000003</v>
      </c>
      <c r="J7375" s="46">
        <v>1236553</v>
      </c>
      <c r="K7375" s="2" t="s">
        <v>34</v>
      </c>
      <c r="L7375" s="52" t="str">
        <f t="shared" si="808"/>
        <v>20221031VND</v>
      </c>
      <c r="M7375">
        <f>VLOOKUP(L7375,Mapping!$H$1:$K$25,4,0)</f>
        <v>1</v>
      </c>
      <c r="N7375">
        <f t="shared" si="809"/>
        <v>8.1201799999999996E-4</v>
      </c>
      <c r="O7375">
        <f t="shared" si="810"/>
        <v>1.236553E-3</v>
      </c>
      <c r="P7375">
        <f t="shared" si="811"/>
        <v>3.7591211200000002E-2</v>
      </c>
      <c r="Q7375" t="str">
        <f>VLOOKUP(VLOOKUP(C7375,Mapping!$A$1:$C$17,3,0),Mapping!$E$1:$F$6,2,0)</f>
        <v>Vùng 02</v>
      </c>
    </row>
    <row r="7376" spans="1:17" x14ac:dyDescent="0.3">
      <c r="A7376" s="33">
        <v>44865</v>
      </c>
      <c r="B7376">
        <v>3336</v>
      </c>
      <c r="C7376">
        <v>48</v>
      </c>
      <c r="D7376" s="38" t="s">
        <v>77</v>
      </c>
      <c r="E7376" s="2" t="s">
        <v>41</v>
      </c>
      <c r="F7376">
        <v>704390</v>
      </c>
      <c r="G7376" s="44">
        <f t="shared" si="805"/>
        <v>44562</v>
      </c>
      <c r="H7376" s="50">
        <f t="shared" si="806"/>
        <v>304</v>
      </c>
      <c r="I7376" s="50">
        <f t="shared" si="807"/>
        <v>54005904</v>
      </c>
      <c r="J7376" s="46">
        <v>1776510</v>
      </c>
      <c r="K7376" s="2" t="s">
        <v>34</v>
      </c>
      <c r="L7376" s="52" t="str">
        <f t="shared" si="808"/>
        <v>20221031VND</v>
      </c>
      <c r="M7376">
        <f>VLOOKUP(L7376,Mapping!$H$1:$K$25,4,0)</f>
        <v>1</v>
      </c>
      <c r="N7376">
        <f t="shared" si="809"/>
        <v>7.0439000000000005E-4</v>
      </c>
      <c r="O7376">
        <f t="shared" si="810"/>
        <v>1.77651E-3</v>
      </c>
      <c r="P7376">
        <f t="shared" si="811"/>
        <v>5.4005904E-2</v>
      </c>
      <c r="Q7376" t="str">
        <f>VLOOKUP(VLOOKUP(C7376,Mapping!$A$1:$C$17,3,0),Mapping!$E$1:$F$6,2,0)</f>
        <v>Vùng 01</v>
      </c>
    </row>
    <row r="7377" spans="1:17" x14ac:dyDescent="0.3">
      <c r="A7377" s="33">
        <v>44865</v>
      </c>
      <c r="B7377">
        <v>3337</v>
      </c>
      <c r="C7377">
        <v>25</v>
      </c>
      <c r="D7377" s="38" t="s">
        <v>77</v>
      </c>
      <c r="E7377" s="2" t="s">
        <v>41</v>
      </c>
      <c r="F7377">
        <v>202152</v>
      </c>
      <c r="G7377" s="44">
        <f t="shared" si="805"/>
        <v>44562</v>
      </c>
      <c r="H7377" s="50">
        <f t="shared" si="806"/>
        <v>304</v>
      </c>
      <c r="I7377" s="50">
        <f t="shared" si="807"/>
        <v>26971396.800000001</v>
      </c>
      <c r="J7377" s="46">
        <v>887217</v>
      </c>
      <c r="K7377" s="2" t="s">
        <v>34</v>
      </c>
      <c r="L7377" s="52" t="str">
        <f t="shared" si="808"/>
        <v>20221031VND</v>
      </c>
      <c r="M7377">
        <f>VLOOKUP(L7377,Mapping!$H$1:$K$25,4,0)</f>
        <v>1</v>
      </c>
      <c r="N7377">
        <f t="shared" si="809"/>
        <v>2.0215200000000001E-4</v>
      </c>
      <c r="O7377">
        <f t="shared" si="810"/>
        <v>8.8721700000000004E-4</v>
      </c>
      <c r="P7377">
        <f t="shared" si="811"/>
        <v>2.6971396800000002E-2</v>
      </c>
      <c r="Q7377" t="str">
        <f>VLOOKUP(VLOOKUP(C7377,Mapping!$A$1:$C$17,3,0),Mapping!$E$1:$F$6,2,0)</f>
        <v>Vùng 01</v>
      </c>
    </row>
    <row r="7378" spans="1:17" x14ac:dyDescent="0.3">
      <c r="A7378" s="33">
        <v>44865</v>
      </c>
      <c r="B7378">
        <v>3337</v>
      </c>
      <c r="C7378">
        <v>20</v>
      </c>
      <c r="D7378" s="38" t="s">
        <v>77</v>
      </c>
      <c r="E7378" s="2" t="s">
        <v>41</v>
      </c>
      <c r="F7378">
        <v>729715</v>
      </c>
      <c r="G7378" s="44">
        <f t="shared" si="805"/>
        <v>44562</v>
      </c>
      <c r="H7378" s="50">
        <f t="shared" si="806"/>
        <v>304</v>
      </c>
      <c r="I7378" s="50">
        <f t="shared" si="807"/>
        <v>52890436.800000004</v>
      </c>
      <c r="J7378" s="46">
        <v>1739817</v>
      </c>
      <c r="K7378" s="2" t="s">
        <v>34</v>
      </c>
      <c r="L7378" s="52" t="str">
        <f t="shared" si="808"/>
        <v>20221031VND</v>
      </c>
      <c r="M7378">
        <f>VLOOKUP(L7378,Mapping!$H$1:$K$25,4,0)</f>
        <v>1</v>
      </c>
      <c r="N7378">
        <f t="shared" si="809"/>
        <v>7.2971500000000003E-4</v>
      </c>
      <c r="O7378">
        <f t="shared" si="810"/>
        <v>1.7398170000000001E-3</v>
      </c>
      <c r="P7378">
        <f t="shared" si="811"/>
        <v>5.2890436800000003E-2</v>
      </c>
      <c r="Q7378" t="str">
        <f>VLOOKUP(VLOOKUP(C7378,Mapping!$A$1:$C$17,3,0),Mapping!$E$1:$F$6,2,0)</f>
        <v>Vùng 02</v>
      </c>
    </row>
    <row r="7379" spans="1:17" x14ac:dyDescent="0.3">
      <c r="A7379" s="33">
        <v>44865</v>
      </c>
      <c r="B7379">
        <v>3337</v>
      </c>
      <c r="C7379">
        <v>48</v>
      </c>
      <c r="D7379" s="38" t="s">
        <v>77</v>
      </c>
      <c r="E7379" s="2" t="s">
        <v>41</v>
      </c>
      <c r="F7379">
        <v>1367650</v>
      </c>
      <c r="G7379" s="44">
        <f t="shared" si="805"/>
        <v>44562</v>
      </c>
      <c r="H7379" s="50">
        <f t="shared" si="806"/>
        <v>304</v>
      </c>
      <c r="I7379" s="50">
        <f t="shared" si="807"/>
        <v>52278454.399999999</v>
      </c>
      <c r="J7379" s="46">
        <v>1719686</v>
      </c>
      <c r="K7379" s="2" t="s">
        <v>34</v>
      </c>
      <c r="L7379" s="52" t="str">
        <f t="shared" si="808"/>
        <v>20221031VND</v>
      </c>
      <c r="M7379">
        <f>VLOOKUP(L7379,Mapping!$H$1:$K$25,4,0)</f>
        <v>1</v>
      </c>
      <c r="N7379">
        <f t="shared" si="809"/>
        <v>1.36765E-3</v>
      </c>
      <c r="O7379">
        <f t="shared" si="810"/>
        <v>1.719686E-3</v>
      </c>
      <c r="P7379">
        <f t="shared" si="811"/>
        <v>5.22784544E-2</v>
      </c>
      <c r="Q7379" t="str">
        <f>VLOOKUP(VLOOKUP(C7379,Mapping!$A$1:$C$17,3,0),Mapping!$E$1:$F$6,2,0)</f>
        <v>Vùng 01</v>
      </c>
    </row>
    <row r="7380" spans="1:17" x14ac:dyDescent="0.3">
      <c r="A7380" s="33">
        <v>44865</v>
      </c>
      <c r="B7380">
        <v>3338</v>
      </c>
      <c r="C7380">
        <v>34</v>
      </c>
      <c r="D7380" s="38" t="s">
        <v>77</v>
      </c>
      <c r="E7380" s="2" t="s">
        <v>41</v>
      </c>
      <c r="F7380">
        <v>123965</v>
      </c>
      <c r="G7380" s="44">
        <f t="shared" si="805"/>
        <v>44562</v>
      </c>
      <c r="H7380" s="50">
        <f t="shared" si="806"/>
        <v>304</v>
      </c>
      <c r="I7380" s="50">
        <f t="shared" si="807"/>
        <v>49129652.800000004</v>
      </c>
      <c r="J7380" s="46">
        <v>1616107</v>
      </c>
      <c r="K7380" s="2" t="s">
        <v>34</v>
      </c>
      <c r="L7380" s="52" t="str">
        <f t="shared" si="808"/>
        <v>20221031VND</v>
      </c>
      <c r="M7380">
        <f>VLOOKUP(L7380,Mapping!$H$1:$K$25,4,0)</f>
        <v>1</v>
      </c>
      <c r="N7380">
        <f t="shared" si="809"/>
        <v>1.23965E-4</v>
      </c>
      <c r="O7380">
        <f t="shared" si="810"/>
        <v>1.6161070000000001E-3</v>
      </c>
      <c r="P7380">
        <f t="shared" si="811"/>
        <v>4.9129652800000007E-2</v>
      </c>
      <c r="Q7380" t="str">
        <f>VLOOKUP(VLOOKUP(C7380,Mapping!$A$1:$C$17,3,0),Mapping!$E$1:$F$6,2,0)</f>
        <v>Vùng 02</v>
      </c>
    </row>
    <row r="7381" spans="1:17" x14ac:dyDescent="0.3">
      <c r="A7381" s="33">
        <v>44865</v>
      </c>
      <c r="B7381">
        <v>3340</v>
      </c>
      <c r="C7381">
        <v>26</v>
      </c>
      <c r="D7381" s="38" t="s">
        <v>77</v>
      </c>
      <c r="E7381" s="2" t="s">
        <v>41</v>
      </c>
      <c r="F7381">
        <v>1195399</v>
      </c>
      <c r="G7381" s="44">
        <f t="shared" si="805"/>
        <v>44562</v>
      </c>
      <c r="H7381" s="50">
        <f t="shared" si="806"/>
        <v>304</v>
      </c>
      <c r="I7381" s="50">
        <f t="shared" si="807"/>
        <v>29210721.599999998</v>
      </c>
      <c r="J7381" s="46">
        <v>960879</v>
      </c>
      <c r="K7381" s="2" t="s">
        <v>34</v>
      </c>
      <c r="L7381" s="52" t="str">
        <f t="shared" si="808"/>
        <v>20221031VND</v>
      </c>
      <c r="M7381">
        <f>VLOOKUP(L7381,Mapping!$H$1:$K$25,4,0)</f>
        <v>1</v>
      </c>
      <c r="N7381">
        <f t="shared" si="809"/>
        <v>1.195399E-3</v>
      </c>
      <c r="O7381">
        <f t="shared" si="810"/>
        <v>9.6087899999999999E-4</v>
      </c>
      <c r="P7381">
        <f t="shared" si="811"/>
        <v>2.9210721599999996E-2</v>
      </c>
      <c r="Q7381" t="str">
        <f>VLOOKUP(VLOOKUP(C7381,Mapping!$A$1:$C$17,3,0),Mapping!$E$1:$F$6,2,0)</f>
        <v>Vùng 04</v>
      </c>
    </row>
    <row r="7382" spans="1:17" x14ac:dyDescent="0.3">
      <c r="A7382" s="33">
        <v>44865</v>
      </c>
      <c r="B7382">
        <v>3342</v>
      </c>
      <c r="C7382">
        <v>48</v>
      </c>
      <c r="D7382" s="38" t="s">
        <v>77</v>
      </c>
      <c r="E7382" s="2" t="s">
        <v>41</v>
      </c>
      <c r="F7382">
        <v>528571</v>
      </c>
      <c r="G7382" s="44">
        <f t="shared" si="805"/>
        <v>44562</v>
      </c>
      <c r="H7382" s="50">
        <f t="shared" si="806"/>
        <v>304</v>
      </c>
      <c r="I7382" s="50">
        <f t="shared" si="807"/>
        <v>31494217.599999998</v>
      </c>
      <c r="J7382" s="46">
        <v>1035994</v>
      </c>
      <c r="K7382" s="2" t="s">
        <v>34</v>
      </c>
      <c r="L7382" s="52" t="str">
        <f t="shared" si="808"/>
        <v>20221031VND</v>
      </c>
      <c r="M7382">
        <f>VLOOKUP(L7382,Mapping!$H$1:$K$25,4,0)</f>
        <v>1</v>
      </c>
      <c r="N7382">
        <f t="shared" si="809"/>
        <v>5.2857100000000003E-4</v>
      </c>
      <c r="O7382">
        <f t="shared" si="810"/>
        <v>1.0359939999999999E-3</v>
      </c>
      <c r="P7382">
        <f t="shared" si="811"/>
        <v>3.1494217599999999E-2</v>
      </c>
      <c r="Q7382" t="str">
        <f>VLOOKUP(VLOOKUP(C7382,Mapping!$A$1:$C$17,3,0),Mapping!$E$1:$F$6,2,0)</f>
        <v>Vùng 01</v>
      </c>
    </row>
    <row r="7383" spans="1:17" x14ac:dyDescent="0.3">
      <c r="A7383" s="33">
        <v>44865</v>
      </c>
      <c r="B7383">
        <v>3342</v>
      </c>
      <c r="C7383">
        <v>45</v>
      </c>
      <c r="D7383" s="38" t="s">
        <v>77</v>
      </c>
      <c r="E7383" s="2" t="s">
        <v>41</v>
      </c>
      <c r="F7383">
        <v>1464380</v>
      </c>
      <c r="G7383" s="44">
        <f t="shared" si="805"/>
        <v>44562</v>
      </c>
      <c r="H7383" s="50">
        <f t="shared" si="806"/>
        <v>304</v>
      </c>
      <c r="I7383" s="50">
        <f t="shared" si="807"/>
        <v>1387516.8</v>
      </c>
      <c r="J7383" s="46">
        <v>45642</v>
      </c>
      <c r="K7383" s="2" t="s">
        <v>34</v>
      </c>
      <c r="L7383" s="52" t="str">
        <f t="shared" si="808"/>
        <v>20221031VND</v>
      </c>
      <c r="M7383">
        <f>VLOOKUP(L7383,Mapping!$H$1:$K$25,4,0)</f>
        <v>1</v>
      </c>
      <c r="N7383">
        <f t="shared" si="809"/>
        <v>1.4643799999999999E-3</v>
      </c>
      <c r="O7383">
        <f t="shared" si="810"/>
        <v>4.5642000000000001E-5</v>
      </c>
      <c r="P7383">
        <f t="shared" si="811"/>
        <v>1.3875168000000002E-3</v>
      </c>
      <c r="Q7383" t="str">
        <f>VLOOKUP(VLOOKUP(C7383,Mapping!$A$1:$C$17,3,0),Mapping!$E$1:$F$6,2,0)</f>
        <v>Vùng 02</v>
      </c>
    </row>
    <row r="7384" spans="1:17" x14ac:dyDescent="0.3">
      <c r="A7384" s="33">
        <v>44865</v>
      </c>
      <c r="B7384">
        <v>3342</v>
      </c>
      <c r="C7384">
        <v>45</v>
      </c>
      <c r="D7384" s="38" t="s">
        <v>77</v>
      </c>
      <c r="E7384" s="2" t="s">
        <v>41</v>
      </c>
      <c r="F7384">
        <v>1666270</v>
      </c>
      <c r="G7384" s="44">
        <f t="shared" si="805"/>
        <v>44562</v>
      </c>
      <c r="H7384" s="50">
        <f t="shared" si="806"/>
        <v>304</v>
      </c>
      <c r="I7384" s="50">
        <f t="shared" si="807"/>
        <v>51069051.199999996</v>
      </c>
      <c r="J7384" s="46">
        <v>1679903</v>
      </c>
      <c r="K7384" s="2" t="s">
        <v>34</v>
      </c>
      <c r="L7384" s="52" t="str">
        <f t="shared" si="808"/>
        <v>20221031VND</v>
      </c>
      <c r="M7384">
        <f>VLOOKUP(L7384,Mapping!$H$1:$K$25,4,0)</f>
        <v>1</v>
      </c>
      <c r="N7384">
        <f t="shared" si="809"/>
        <v>1.6662700000000001E-3</v>
      </c>
      <c r="O7384">
        <f t="shared" si="810"/>
        <v>1.679903E-3</v>
      </c>
      <c r="P7384">
        <f t="shared" si="811"/>
        <v>5.1069051199999993E-2</v>
      </c>
      <c r="Q7384" t="str">
        <f>VLOOKUP(VLOOKUP(C7384,Mapping!$A$1:$C$17,3,0),Mapping!$E$1:$F$6,2,0)</f>
        <v>Vùng 02</v>
      </c>
    </row>
    <row r="7385" spans="1:17" x14ac:dyDescent="0.3">
      <c r="A7385" s="33">
        <v>44865</v>
      </c>
      <c r="B7385">
        <v>3345</v>
      </c>
      <c r="C7385">
        <v>23</v>
      </c>
      <c r="D7385" s="38" t="s">
        <v>77</v>
      </c>
      <c r="E7385" s="2" t="s">
        <v>41</v>
      </c>
      <c r="F7385">
        <v>1555680</v>
      </c>
      <c r="G7385" s="44">
        <f t="shared" si="805"/>
        <v>44562</v>
      </c>
      <c r="H7385" s="50">
        <f t="shared" si="806"/>
        <v>304</v>
      </c>
      <c r="I7385" s="50">
        <f t="shared" si="807"/>
        <v>54150827123.200005</v>
      </c>
      <c r="J7385" s="46">
        <v>76019</v>
      </c>
      <c r="K7385" s="2" t="s">
        <v>35</v>
      </c>
      <c r="L7385" s="52" t="str">
        <f t="shared" si="808"/>
        <v>20221031USD</v>
      </c>
      <c r="M7385">
        <f>VLOOKUP(L7385,Mapping!$H$1:$K$25,4,0)</f>
        <v>23432</v>
      </c>
      <c r="N7385">
        <f t="shared" si="809"/>
        <v>36.452693760000002</v>
      </c>
      <c r="O7385">
        <f t="shared" si="810"/>
        <v>1.7812772079999999</v>
      </c>
      <c r="P7385">
        <f t="shared" si="811"/>
        <v>54.150827123200003</v>
      </c>
      <c r="Q7385" t="str">
        <f>VLOOKUP(VLOOKUP(C7385,Mapping!$A$1:$C$17,3,0),Mapping!$E$1:$F$6,2,0)</f>
        <v>Vùng 02</v>
      </c>
    </row>
    <row r="7386" spans="1:17" x14ac:dyDescent="0.3">
      <c r="A7386" s="33">
        <v>44865</v>
      </c>
      <c r="B7386">
        <v>3345</v>
      </c>
      <c r="C7386">
        <v>23</v>
      </c>
      <c r="D7386" s="38" t="s">
        <v>77</v>
      </c>
      <c r="E7386" s="2" t="s">
        <v>41</v>
      </c>
      <c r="F7386">
        <v>443339</v>
      </c>
      <c r="G7386" s="44">
        <f t="shared" si="805"/>
        <v>44562</v>
      </c>
      <c r="H7386" s="50">
        <f t="shared" si="806"/>
        <v>304</v>
      </c>
      <c r="I7386" s="50">
        <f t="shared" si="807"/>
        <v>3649702.4</v>
      </c>
      <c r="J7386" s="46">
        <v>120056</v>
      </c>
      <c r="K7386" s="2" t="s">
        <v>34</v>
      </c>
      <c r="L7386" s="52" t="str">
        <f t="shared" si="808"/>
        <v>20221031VND</v>
      </c>
      <c r="M7386">
        <f>VLOOKUP(L7386,Mapping!$H$1:$K$25,4,0)</f>
        <v>1</v>
      </c>
      <c r="N7386">
        <f t="shared" si="809"/>
        <v>4.4333900000000001E-4</v>
      </c>
      <c r="O7386">
        <f t="shared" si="810"/>
        <v>1.20056E-4</v>
      </c>
      <c r="P7386">
        <f t="shared" si="811"/>
        <v>3.6497024E-3</v>
      </c>
      <c r="Q7386" t="str">
        <f>VLOOKUP(VLOOKUP(C7386,Mapping!$A$1:$C$17,3,0),Mapping!$E$1:$F$6,2,0)</f>
        <v>Vùng 02</v>
      </c>
    </row>
    <row r="7387" spans="1:17" x14ac:dyDescent="0.3">
      <c r="A7387" s="33">
        <v>44865</v>
      </c>
      <c r="B7387">
        <v>3348</v>
      </c>
      <c r="C7387">
        <v>48</v>
      </c>
      <c r="D7387" s="38" t="s">
        <v>77</v>
      </c>
      <c r="E7387" s="2" t="s">
        <v>41</v>
      </c>
      <c r="F7387">
        <v>7063613</v>
      </c>
      <c r="G7387" s="44">
        <f t="shared" si="805"/>
        <v>44562</v>
      </c>
      <c r="H7387" s="50">
        <f t="shared" si="806"/>
        <v>304</v>
      </c>
      <c r="I7387" s="50">
        <f t="shared" si="807"/>
        <v>225628769.59999999</v>
      </c>
      <c r="J7387" s="46">
        <v>7421999</v>
      </c>
      <c r="K7387" s="2" t="s">
        <v>34</v>
      </c>
      <c r="L7387" s="52" t="str">
        <f t="shared" si="808"/>
        <v>20221031VND</v>
      </c>
      <c r="M7387">
        <f>VLOOKUP(L7387,Mapping!$H$1:$K$25,4,0)</f>
        <v>1</v>
      </c>
      <c r="N7387">
        <f t="shared" si="809"/>
        <v>7.0636129999999998E-3</v>
      </c>
      <c r="O7387">
        <f t="shared" si="810"/>
        <v>7.4219990000000003E-3</v>
      </c>
      <c r="P7387">
        <f t="shared" si="811"/>
        <v>0.2256287696</v>
      </c>
      <c r="Q7387" t="str">
        <f>VLOOKUP(VLOOKUP(C7387,Mapping!$A$1:$C$17,3,0),Mapping!$E$1:$F$6,2,0)</f>
        <v>Vùng 01</v>
      </c>
    </row>
    <row r="7388" spans="1:17" x14ac:dyDescent="0.3">
      <c r="A7388" s="44">
        <v>44865</v>
      </c>
      <c r="B7388">
        <v>3348</v>
      </c>
      <c r="C7388">
        <v>48</v>
      </c>
      <c r="D7388" s="38" t="s">
        <v>77</v>
      </c>
      <c r="E7388" s="2" t="s">
        <v>41</v>
      </c>
      <c r="F7388">
        <v>2571</v>
      </c>
      <c r="G7388" s="44">
        <f t="shared" si="805"/>
        <v>44562</v>
      </c>
      <c r="H7388" s="50">
        <f t="shared" si="806"/>
        <v>304</v>
      </c>
      <c r="I7388" s="50">
        <f t="shared" si="807"/>
        <v>9087168</v>
      </c>
      <c r="J7388" s="46">
        <v>298920</v>
      </c>
      <c r="K7388" s="2" t="s">
        <v>34</v>
      </c>
      <c r="L7388" s="52" t="str">
        <f t="shared" si="808"/>
        <v>20221031VND</v>
      </c>
      <c r="M7388">
        <f>VLOOKUP(L7388,Mapping!$H$1:$K$25,4,0)</f>
        <v>1</v>
      </c>
      <c r="N7388">
        <f t="shared" si="809"/>
        <v>2.571E-6</v>
      </c>
      <c r="O7388">
        <f t="shared" si="810"/>
        <v>2.9891999999999999E-4</v>
      </c>
      <c r="P7388">
        <f t="shared" si="811"/>
        <v>9.0871679999999996E-3</v>
      </c>
      <c r="Q7388" t="str">
        <f>VLOOKUP(VLOOKUP(C7388,Mapping!$A$1:$C$17,3,0),Mapping!$E$1:$F$6,2,0)</f>
        <v>Vùng 01</v>
      </c>
    </row>
    <row r="7389" spans="1:17" x14ac:dyDescent="0.3">
      <c r="A7389" s="33">
        <v>44865</v>
      </c>
      <c r="B7389">
        <v>3353</v>
      </c>
      <c r="C7389">
        <v>34</v>
      </c>
      <c r="D7389" s="38" t="s">
        <v>77</v>
      </c>
      <c r="E7389" s="2" t="s">
        <v>41</v>
      </c>
      <c r="F7389">
        <v>782222</v>
      </c>
      <c r="G7389" s="44">
        <f t="shared" si="805"/>
        <v>44562</v>
      </c>
      <c r="H7389" s="50">
        <f t="shared" si="806"/>
        <v>304</v>
      </c>
      <c r="I7389" s="50">
        <f t="shared" si="807"/>
        <v>1754353.5999999999</v>
      </c>
      <c r="J7389" s="46">
        <v>57709</v>
      </c>
      <c r="K7389" s="2" t="s">
        <v>34</v>
      </c>
      <c r="L7389" s="52" t="str">
        <f t="shared" si="808"/>
        <v>20221031VND</v>
      </c>
      <c r="M7389">
        <f>VLOOKUP(L7389,Mapping!$H$1:$K$25,4,0)</f>
        <v>1</v>
      </c>
      <c r="N7389">
        <f t="shared" si="809"/>
        <v>7.8222199999999995E-4</v>
      </c>
      <c r="O7389">
        <f t="shared" si="810"/>
        <v>5.7708999999999999E-5</v>
      </c>
      <c r="P7389">
        <f t="shared" si="811"/>
        <v>1.7543535999999999E-3</v>
      </c>
      <c r="Q7389" t="str">
        <f>VLOOKUP(VLOOKUP(C7389,Mapping!$A$1:$C$17,3,0),Mapping!$E$1:$F$6,2,0)</f>
        <v>Vùng 02</v>
      </c>
    </row>
    <row r="7390" spans="1:17" x14ac:dyDescent="0.3">
      <c r="A7390" s="33">
        <v>44865</v>
      </c>
      <c r="B7390">
        <v>3354</v>
      </c>
      <c r="C7390">
        <v>24</v>
      </c>
      <c r="D7390" s="38" t="s">
        <v>77</v>
      </c>
      <c r="E7390" s="2" t="s">
        <v>41</v>
      </c>
      <c r="F7390">
        <v>1727158</v>
      </c>
      <c r="G7390" s="44">
        <f t="shared" si="805"/>
        <v>44562</v>
      </c>
      <c r="H7390" s="50">
        <f t="shared" si="806"/>
        <v>304</v>
      </c>
      <c r="I7390" s="50">
        <f t="shared" si="807"/>
        <v>44557158.399999999</v>
      </c>
      <c r="J7390" s="46">
        <v>1465696</v>
      </c>
      <c r="K7390" s="2" t="s">
        <v>34</v>
      </c>
      <c r="L7390" s="52" t="str">
        <f t="shared" si="808"/>
        <v>20221031VND</v>
      </c>
      <c r="M7390">
        <f>VLOOKUP(L7390,Mapping!$H$1:$K$25,4,0)</f>
        <v>1</v>
      </c>
      <c r="N7390">
        <f t="shared" si="809"/>
        <v>1.7271579999999999E-3</v>
      </c>
      <c r="O7390">
        <f t="shared" si="810"/>
        <v>1.4656960000000001E-3</v>
      </c>
      <c r="P7390">
        <f t="shared" si="811"/>
        <v>4.4557158399999998E-2</v>
      </c>
      <c r="Q7390" t="str">
        <f>VLOOKUP(VLOOKUP(C7390,Mapping!$A$1:$C$17,3,0),Mapping!$E$1:$F$6,2,0)</f>
        <v>Vùng 04</v>
      </c>
    </row>
    <row r="7391" spans="1:17" x14ac:dyDescent="0.3">
      <c r="A7391" s="33">
        <v>44865</v>
      </c>
      <c r="B7391">
        <v>3355</v>
      </c>
      <c r="C7391">
        <v>20</v>
      </c>
      <c r="D7391" s="38" t="s">
        <v>77</v>
      </c>
      <c r="E7391" s="2" t="s">
        <v>41</v>
      </c>
      <c r="F7391">
        <v>658321</v>
      </c>
      <c r="G7391" s="44">
        <f t="shared" si="805"/>
        <v>44562</v>
      </c>
      <c r="H7391" s="50">
        <f t="shared" si="806"/>
        <v>304</v>
      </c>
      <c r="I7391" s="50">
        <f t="shared" si="807"/>
        <v>18516913.600000001</v>
      </c>
      <c r="J7391" s="46">
        <v>609109</v>
      </c>
      <c r="K7391" s="2" t="s">
        <v>34</v>
      </c>
      <c r="L7391" s="52" t="str">
        <f t="shared" si="808"/>
        <v>20221031VND</v>
      </c>
      <c r="M7391">
        <f>VLOOKUP(L7391,Mapping!$H$1:$K$25,4,0)</f>
        <v>1</v>
      </c>
      <c r="N7391">
        <f t="shared" si="809"/>
        <v>6.5832100000000001E-4</v>
      </c>
      <c r="O7391">
        <f t="shared" si="810"/>
        <v>6.0910900000000004E-4</v>
      </c>
      <c r="P7391">
        <f t="shared" si="811"/>
        <v>1.8516913600000001E-2</v>
      </c>
      <c r="Q7391" t="str">
        <f>VLOOKUP(VLOOKUP(C7391,Mapping!$A$1:$C$17,3,0),Mapping!$E$1:$F$6,2,0)</f>
        <v>Vùng 02</v>
      </c>
    </row>
    <row r="7392" spans="1:17" x14ac:dyDescent="0.3">
      <c r="A7392" s="33">
        <v>44865</v>
      </c>
      <c r="B7392">
        <v>3356</v>
      </c>
      <c r="C7392">
        <v>40</v>
      </c>
      <c r="D7392" s="38" t="s">
        <v>77</v>
      </c>
      <c r="E7392" s="2" t="s">
        <v>41</v>
      </c>
      <c r="F7392">
        <v>897931</v>
      </c>
      <c r="G7392" s="44">
        <f t="shared" si="805"/>
        <v>44562</v>
      </c>
      <c r="H7392" s="50">
        <f t="shared" si="806"/>
        <v>304</v>
      </c>
      <c r="I7392" s="50">
        <f t="shared" si="807"/>
        <v>2802758.4</v>
      </c>
      <c r="J7392" s="46">
        <v>92196</v>
      </c>
      <c r="K7392" s="2" t="s">
        <v>34</v>
      </c>
      <c r="L7392" s="52" t="str">
        <f t="shared" si="808"/>
        <v>20221031VND</v>
      </c>
      <c r="M7392">
        <f>VLOOKUP(L7392,Mapping!$H$1:$K$25,4,0)</f>
        <v>1</v>
      </c>
      <c r="N7392">
        <f t="shared" si="809"/>
        <v>8.9793100000000003E-4</v>
      </c>
      <c r="O7392">
        <f t="shared" si="810"/>
        <v>9.2195999999999996E-5</v>
      </c>
      <c r="P7392">
        <f t="shared" si="811"/>
        <v>2.8027583999999999E-3</v>
      </c>
      <c r="Q7392" t="str">
        <f>VLOOKUP(VLOOKUP(C7392,Mapping!$A$1:$C$17,3,0),Mapping!$E$1:$F$6,2,0)</f>
        <v>Vùng 01</v>
      </c>
    </row>
    <row r="7393" spans="1:17" x14ac:dyDescent="0.3">
      <c r="A7393" s="33">
        <v>44865</v>
      </c>
      <c r="B7393">
        <v>3356</v>
      </c>
      <c r="C7393">
        <v>16</v>
      </c>
      <c r="D7393" s="38" t="s">
        <v>77</v>
      </c>
      <c r="E7393" s="2" t="s">
        <v>41</v>
      </c>
      <c r="F7393">
        <v>411190</v>
      </c>
      <c r="G7393" s="44">
        <f t="shared" si="805"/>
        <v>44562</v>
      </c>
      <c r="H7393" s="50">
        <f t="shared" si="806"/>
        <v>304</v>
      </c>
      <c r="I7393" s="50">
        <f t="shared" si="807"/>
        <v>11492233.6</v>
      </c>
      <c r="J7393" s="46">
        <v>378034</v>
      </c>
      <c r="K7393" s="2" t="s">
        <v>34</v>
      </c>
      <c r="L7393" s="52" t="str">
        <f t="shared" si="808"/>
        <v>20221031VND</v>
      </c>
      <c r="M7393">
        <f>VLOOKUP(L7393,Mapping!$H$1:$K$25,4,0)</f>
        <v>1</v>
      </c>
      <c r="N7393">
        <f t="shared" si="809"/>
        <v>4.1119000000000003E-4</v>
      </c>
      <c r="O7393">
        <f t="shared" si="810"/>
        <v>3.7803400000000002E-4</v>
      </c>
      <c r="P7393">
        <f t="shared" si="811"/>
        <v>1.14922336E-2</v>
      </c>
      <c r="Q7393" t="str">
        <f>VLOOKUP(VLOOKUP(C7393,Mapping!$A$1:$C$17,3,0),Mapping!$E$1:$F$6,2,0)</f>
        <v>Vùng 01</v>
      </c>
    </row>
    <row r="7394" spans="1:17" x14ac:dyDescent="0.3">
      <c r="A7394" s="33">
        <v>44865</v>
      </c>
      <c r="B7394">
        <v>3359</v>
      </c>
      <c r="C7394">
        <v>26</v>
      </c>
      <c r="D7394" s="38" t="s">
        <v>77</v>
      </c>
      <c r="E7394" s="2" t="s">
        <v>41</v>
      </c>
      <c r="F7394">
        <v>98456</v>
      </c>
      <c r="G7394" s="44">
        <f t="shared" si="805"/>
        <v>44562</v>
      </c>
      <c r="H7394" s="50">
        <f t="shared" si="806"/>
        <v>304</v>
      </c>
      <c r="I7394" s="50">
        <f t="shared" si="807"/>
        <v>17037406.399999999</v>
      </c>
      <c r="J7394" s="46">
        <v>560441</v>
      </c>
      <c r="K7394" s="2" t="s">
        <v>34</v>
      </c>
      <c r="L7394" s="52" t="str">
        <f t="shared" si="808"/>
        <v>20221031VND</v>
      </c>
      <c r="M7394">
        <f>VLOOKUP(L7394,Mapping!$H$1:$K$25,4,0)</f>
        <v>1</v>
      </c>
      <c r="N7394">
        <f t="shared" si="809"/>
        <v>9.8455999999999994E-5</v>
      </c>
      <c r="O7394">
        <f t="shared" si="810"/>
        <v>5.6044099999999996E-4</v>
      </c>
      <c r="P7394">
        <f t="shared" si="811"/>
        <v>1.70374064E-2</v>
      </c>
      <c r="Q7394" t="str">
        <f>VLOOKUP(VLOOKUP(C7394,Mapping!$A$1:$C$17,3,0),Mapping!$E$1:$F$6,2,0)</f>
        <v>Vùng 04</v>
      </c>
    </row>
    <row r="7395" spans="1:17" x14ac:dyDescent="0.3">
      <c r="A7395" s="33">
        <v>44865</v>
      </c>
      <c r="B7395">
        <v>3361</v>
      </c>
      <c r="C7395">
        <v>40</v>
      </c>
      <c r="D7395" s="38" t="s">
        <v>77</v>
      </c>
      <c r="E7395" s="2" t="s">
        <v>41</v>
      </c>
      <c r="F7395">
        <v>1753678</v>
      </c>
      <c r="G7395" s="44">
        <f t="shared" si="805"/>
        <v>44562</v>
      </c>
      <c r="H7395" s="50">
        <f t="shared" si="806"/>
        <v>304</v>
      </c>
      <c r="I7395" s="50">
        <f t="shared" si="807"/>
        <v>23659468.800000001</v>
      </c>
      <c r="J7395" s="46">
        <v>778272</v>
      </c>
      <c r="K7395" s="2" t="s">
        <v>34</v>
      </c>
      <c r="L7395" s="52" t="str">
        <f t="shared" si="808"/>
        <v>20221031VND</v>
      </c>
      <c r="M7395">
        <f>VLOOKUP(L7395,Mapping!$H$1:$K$25,4,0)</f>
        <v>1</v>
      </c>
      <c r="N7395">
        <f t="shared" si="809"/>
        <v>1.7536780000000001E-3</v>
      </c>
      <c r="O7395">
        <f t="shared" si="810"/>
        <v>7.7827199999999999E-4</v>
      </c>
      <c r="P7395">
        <f t="shared" si="811"/>
        <v>2.36594688E-2</v>
      </c>
      <c r="Q7395" t="str">
        <f>VLOOKUP(VLOOKUP(C7395,Mapping!$A$1:$C$17,3,0),Mapping!$E$1:$F$6,2,0)</f>
        <v>Vùng 01</v>
      </c>
    </row>
    <row r="7396" spans="1:17" x14ac:dyDescent="0.3">
      <c r="A7396" s="33">
        <v>44865</v>
      </c>
      <c r="B7396">
        <v>3363</v>
      </c>
      <c r="C7396">
        <v>20</v>
      </c>
      <c r="D7396" s="38" t="s">
        <v>77</v>
      </c>
      <c r="E7396" s="2" t="s">
        <v>41</v>
      </c>
      <c r="F7396">
        <v>1829542</v>
      </c>
      <c r="G7396" s="44">
        <f t="shared" si="805"/>
        <v>44562</v>
      </c>
      <c r="H7396" s="50">
        <f t="shared" si="806"/>
        <v>304</v>
      </c>
      <c r="I7396" s="50">
        <f t="shared" si="807"/>
        <v>44870035.199999996</v>
      </c>
      <c r="J7396" s="46">
        <v>1475988</v>
      </c>
      <c r="K7396" s="2" t="s">
        <v>34</v>
      </c>
      <c r="L7396" s="52" t="str">
        <f t="shared" si="808"/>
        <v>20221031VND</v>
      </c>
      <c r="M7396">
        <f>VLOOKUP(L7396,Mapping!$H$1:$K$25,4,0)</f>
        <v>1</v>
      </c>
      <c r="N7396">
        <f t="shared" si="809"/>
        <v>1.829542E-3</v>
      </c>
      <c r="O7396">
        <f t="shared" si="810"/>
        <v>1.4759879999999999E-3</v>
      </c>
      <c r="P7396">
        <f t="shared" si="811"/>
        <v>4.4870035199999998E-2</v>
      </c>
      <c r="Q7396" t="str">
        <f>VLOOKUP(VLOOKUP(C7396,Mapping!$A$1:$C$17,3,0),Mapping!$E$1:$F$6,2,0)</f>
        <v>Vùng 02</v>
      </c>
    </row>
    <row r="7397" spans="1:17" x14ac:dyDescent="0.3">
      <c r="A7397" s="33">
        <v>44865</v>
      </c>
      <c r="B7397">
        <v>3364</v>
      </c>
      <c r="C7397">
        <v>23</v>
      </c>
      <c r="D7397" s="38" t="s">
        <v>77</v>
      </c>
      <c r="E7397" s="2" t="s">
        <v>41</v>
      </c>
      <c r="F7397">
        <v>1671158</v>
      </c>
      <c r="G7397" s="44">
        <f t="shared" si="805"/>
        <v>44562</v>
      </c>
      <c r="H7397" s="50">
        <f t="shared" si="806"/>
        <v>304</v>
      </c>
      <c r="I7397" s="50">
        <f t="shared" si="807"/>
        <v>53932883.199999996</v>
      </c>
      <c r="J7397" s="46">
        <v>1774108</v>
      </c>
      <c r="K7397" s="2" t="s">
        <v>34</v>
      </c>
      <c r="L7397" s="52" t="str">
        <f t="shared" si="808"/>
        <v>20221031VND</v>
      </c>
      <c r="M7397">
        <f>VLOOKUP(L7397,Mapping!$H$1:$K$25,4,0)</f>
        <v>1</v>
      </c>
      <c r="N7397">
        <f t="shared" si="809"/>
        <v>1.6711580000000001E-3</v>
      </c>
      <c r="O7397">
        <f t="shared" si="810"/>
        <v>1.7741079999999999E-3</v>
      </c>
      <c r="P7397">
        <f t="shared" si="811"/>
        <v>5.3932883199999997E-2</v>
      </c>
      <c r="Q7397" t="str">
        <f>VLOOKUP(VLOOKUP(C7397,Mapping!$A$1:$C$17,3,0),Mapping!$E$1:$F$6,2,0)</f>
        <v>Vùng 02</v>
      </c>
    </row>
    <row r="7398" spans="1:17" x14ac:dyDescent="0.3">
      <c r="A7398" s="33">
        <v>44865</v>
      </c>
      <c r="B7398">
        <v>3364</v>
      </c>
      <c r="C7398">
        <v>20</v>
      </c>
      <c r="D7398" s="38" t="s">
        <v>77</v>
      </c>
      <c r="E7398" s="2" t="s">
        <v>41</v>
      </c>
      <c r="F7398">
        <v>1420610</v>
      </c>
      <c r="G7398" s="44">
        <f t="shared" si="805"/>
        <v>44562</v>
      </c>
      <c r="H7398" s="50">
        <f t="shared" si="806"/>
        <v>304</v>
      </c>
      <c r="I7398" s="50">
        <f t="shared" si="807"/>
        <v>53383160</v>
      </c>
      <c r="J7398" s="46">
        <v>1756025</v>
      </c>
      <c r="K7398" s="2" t="s">
        <v>34</v>
      </c>
      <c r="L7398" s="52" t="str">
        <f t="shared" si="808"/>
        <v>20221031VND</v>
      </c>
      <c r="M7398">
        <f>VLOOKUP(L7398,Mapping!$H$1:$K$25,4,0)</f>
        <v>1</v>
      </c>
      <c r="N7398">
        <f t="shared" si="809"/>
        <v>1.4206100000000001E-3</v>
      </c>
      <c r="O7398">
        <f t="shared" si="810"/>
        <v>1.756025E-3</v>
      </c>
      <c r="P7398">
        <f t="shared" si="811"/>
        <v>5.3383159999999999E-2</v>
      </c>
      <c r="Q7398" t="str">
        <f>VLOOKUP(VLOOKUP(C7398,Mapping!$A$1:$C$17,3,0),Mapping!$E$1:$F$6,2,0)</f>
        <v>Vùng 02</v>
      </c>
    </row>
    <row r="7399" spans="1:17" x14ac:dyDescent="0.3">
      <c r="A7399" s="33">
        <v>44865</v>
      </c>
      <c r="B7399">
        <v>3365</v>
      </c>
      <c r="C7399">
        <v>20</v>
      </c>
      <c r="D7399" s="38" t="s">
        <v>77</v>
      </c>
      <c r="E7399" s="2" t="s">
        <v>41</v>
      </c>
      <c r="F7399">
        <v>543513</v>
      </c>
      <c r="G7399" s="44">
        <f t="shared" si="805"/>
        <v>44562</v>
      </c>
      <c r="H7399" s="50">
        <f t="shared" si="806"/>
        <v>304</v>
      </c>
      <c r="I7399" s="50">
        <f t="shared" si="807"/>
        <v>23690233.599999998</v>
      </c>
      <c r="J7399" s="46">
        <v>779284</v>
      </c>
      <c r="K7399" s="2" t="s">
        <v>34</v>
      </c>
      <c r="L7399" s="52" t="str">
        <f t="shared" si="808"/>
        <v>20221031VND</v>
      </c>
      <c r="M7399">
        <f>VLOOKUP(L7399,Mapping!$H$1:$K$25,4,0)</f>
        <v>1</v>
      </c>
      <c r="N7399">
        <f t="shared" si="809"/>
        <v>5.4351300000000003E-4</v>
      </c>
      <c r="O7399">
        <f t="shared" si="810"/>
        <v>7.7928399999999999E-4</v>
      </c>
      <c r="P7399">
        <f t="shared" si="811"/>
        <v>2.3690233599999999E-2</v>
      </c>
      <c r="Q7399" t="str">
        <f>VLOOKUP(VLOOKUP(C7399,Mapping!$A$1:$C$17,3,0),Mapping!$E$1:$F$6,2,0)</f>
        <v>Vùng 02</v>
      </c>
    </row>
    <row r="7400" spans="1:17" x14ac:dyDescent="0.3">
      <c r="A7400" s="33">
        <v>44865</v>
      </c>
      <c r="B7400">
        <v>3365</v>
      </c>
      <c r="C7400">
        <v>43</v>
      </c>
      <c r="D7400" s="38" t="s">
        <v>77</v>
      </c>
      <c r="E7400" s="2" t="s">
        <v>41</v>
      </c>
      <c r="F7400">
        <v>1179551</v>
      </c>
      <c r="G7400" s="44">
        <f t="shared" si="805"/>
        <v>44562</v>
      </c>
      <c r="H7400" s="50">
        <f t="shared" si="806"/>
        <v>304</v>
      </c>
      <c r="I7400" s="50">
        <f t="shared" si="807"/>
        <v>696831725939.19995</v>
      </c>
      <c r="J7400" s="46">
        <v>978239</v>
      </c>
      <c r="K7400" s="2" t="s">
        <v>35</v>
      </c>
      <c r="L7400" s="52" t="str">
        <f t="shared" si="808"/>
        <v>20221031USD</v>
      </c>
      <c r="M7400">
        <f>VLOOKUP(L7400,Mapping!$H$1:$K$25,4,0)</f>
        <v>23432</v>
      </c>
      <c r="N7400">
        <f t="shared" si="809"/>
        <v>27.639239031999999</v>
      </c>
      <c r="O7400">
        <f t="shared" si="810"/>
        <v>22.922096247999999</v>
      </c>
      <c r="P7400">
        <f t="shared" si="811"/>
        <v>696.83172593919994</v>
      </c>
      <c r="Q7400" t="str">
        <f>VLOOKUP(VLOOKUP(C7400,Mapping!$A$1:$C$17,3,0),Mapping!$E$1:$F$6,2,0)</f>
        <v>Vùng 04</v>
      </c>
    </row>
    <row r="7401" spans="1:17" x14ac:dyDescent="0.3">
      <c r="A7401" s="33">
        <v>44865</v>
      </c>
      <c r="B7401">
        <v>3365</v>
      </c>
      <c r="C7401">
        <v>43</v>
      </c>
      <c r="D7401" s="38" t="s">
        <v>77</v>
      </c>
      <c r="E7401" s="2" t="s">
        <v>41</v>
      </c>
      <c r="F7401">
        <v>1857928</v>
      </c>
      <c r="G7401" s="44">
        <f t="shared" si="805"/>
        <v>44562</v>
      </c>
      <c r="H7401" s="50">
        <f t="shared" si="806"/>
        <v>304</v>
      </c>
      <c r="I7401" s="50">
        <f t="shared" si="807"/>
        <v>57957387.199999996</v>
      </c>
      <c r="J7401" s="46">
        <v>1906493</v>
      </c>
      <c r="K7401" s="2" t="s">
        <v>34</v>
      </c>
      <c r="L7401" s="52" t="str">
        <f t="shared" si="808"/>
        <v>20221031VND</v>
      </c>
      <c r="M7401">
        <f>VLOOKUP(L7401,Mapping!$H$1:$K$25,4,0)</f>
        <v>1</v>
      </c>
      <c r="N7401">
        <f t="shared" si="809"/>
        <v>1.857928E-3</v>
      </c>
      <c r="O7401">
        <f t="shared" si="810"/>
        <v>1.906493E-3</v>
      </c>
      <c r="P7401">
        <f t="shared" si="811"/>
        <v>5.7957387199999995E-2</v>
      </c>
      <c r="Q7401" t="str">
        <f>VLOOKUP(VLOOKUP(C7401,Mapping!$A$1:$C$17,3,0),Mapping!$E$1:$F$6,2,0)</f>
        <v>Vùng 04</v>
      </c>
    </row>
    <row r="7402" spans="1:17" x14ac:dyDescent="0.3">
      <c r="A7402" s="33">
        <v>44865</v>
      </c>
      <c r="B7402">
        <v>3366</v>
      </c>
      <c r="C7402">
        <v>40</v>
      </c>
      <c r="D7402" s="38" t="s">
        <v>77</v>
      </c>
      <c r="E7402" s="2" t="s">
        <v>41</v>
      </c>
      <c r="F7402">
        <v>1894765</v>
      </c>
      <c r="G7402" s="44">
        <f t="shared" si="805"/>
        <v>44562</v>
      </c>
      <c r="H7402" s="50">
        <f t="shared" si="806"/>
        <v>304</v>
      </c>
      <c r="I7402" s="50">
        <f t="shared" si="807"/>
        <v>12951676.799999999</v>
      </c>
      <c r="J7402" s="46">
        <v>426042</v>
      </c>
      <c r="K7402" s="2" t="s">
        <v>34</v>
      </c>
      <c r="L7402" s="52" t="str">
        <f t="shared" si="808"/>
        <v>20221031VND</v>
      </c>
      <c r="M7402">
        <f>VLOOKUP(L7402,Mapping!$H$1:$K$25,4,0)</f>
        <v>1</v>
      </c>
      <c r="N7402">
        <f t="shared" si="809"/>
        <v>1.8947650000000001E-3</v>
      </c>
      <c r="O7402">
        <f t="shared" si="810"/>
        <v>4.2604200000000001E-4</v>
      </c>
      <c r="P7402">
        <f t="shared" si="811"/>
        <v>1.2951676799999999E-2</v>
      </c>
      <c r="Q7402" t="str">
        <f>VLOOKUP(VLOOKUP(C7402,Mapping!$A$1:$C$17,3,0),Mapping!$E$1:$F$6,2,0)</f>
        <v>Vùng 01</v>
      </c>
    </row>
    <row r="7403" spans="1:17" x14ac:dyDescent="0.3">
      <c r="A7403" s="33">
        <v>44865</v>
      </c>
      <c r="B7403">
        <v>3367</v>
      </c>
      <c r="C7403">
        <v>36</v>
      </c>
      <c r="D7403" s="38" t="s">
        <v>77</v>
      </c>
      <c r="E7403" s="2" t="s">
        <v>41</v>
      </c>
      <c r="F7403">
        <v>240494</v>
      </c>
      <c r="G7403" s="44">
        <f t="shared" si="805"/>
        <v>44562</v>
      </c>
      <c r="H7403" s="50">
        <f t="shared" si="806"/>
        <v>304</v>
      </c>
      <c r="I7403" s="50">
        <f t="shared" si="807"/>
        <v>26198537.599999998</v>
      </c>
      <c r="J7403" s="46">
        <v>861794</v>
      </c>
      <c r="K7403" s="2" t="s">
        <v>34</v>
      </c>
      <c r="L7403" s="52" t="str">
        <f t="shared" si="808"/>
        <v>20221031VND</v>
      </c>
      <c r="M7403">
        <f>VLOOKUP(L7403,Mapping!$H$1:$K$25,4,0)</f>
        <v>1</v>
      </c>
      <c r="N7403">
        <f t="shared" si="809"/>
        <v>2.4049400000000001E-4</v>
      </c>
      <c r="O7403">
        <f t="shared" si="810"/>
        <v>8.6179400000000004E-4</v>
      </c>
      <c r="P7403">
        <f t="shared" si="811"/>
        <v>2.6198537599999999E-2</v>
      </c>
      <c r="Q7403" t="str">
        <f>VLOOKUP(VLOOKUP(C7403,Mapping!$A$1:$C$17,3,0),Mapping!$E$1:$F$6,2,0)</f>
        <v>Vùng 05</v>
      </c>
    </row>
    <row r="7404" spans="1:17" x14ac:dyDescent="0.3">
      <c r="A7404" s="33">
        <v>44865</v>
      </c>
      <c r="B7404">
        <v>3367</v>
      </c>
      <c r="C7404">
        <v>36</v>
      </c>
      <c r="D7404" s="38" t="s">
        <v>77</v>
      </c>
      <c r="E7404" s="2" t="s">
        <v>41</v>
      </c>
      <c r="F7404">
        <v>1616562</v>
      </c>
      <c r="G7404" s="44">
        <f t="shared" si="805"/>
        <v>44562</v>
      </c>
      <c r="H7404" s="50">
        <f t="shared" si="806"/>
        <v>304</v>
      </c>
      <c r="I7404" s="50">
        <f t="shared" si="807"/>
        <v>50934257.600000001</v>
      </c>
      <c r="J7404" s="46">
        <v>1675469</v>
      </c>
      <c r="K7404" s="2" t="s">
        <v>34</v>
      </c>
      <c r="L7404" s="52" t="str">
        <f t="shared" si="808"/>
        <v>20221031VND</v>
      </c>
      <c r="M7404">
        <f>VLOOKUP(L7404,Mapping!$H$1:$K$25,4,0)</f>
        <v>1</v>
      </c>
      <c r="N7404">
        <f t="shared" si="809"/>
        <v>1.616562E-3</v>
      </c>
      <c r="O7404">
        <f t="shared" si="810"/>
        <v>1.675469E-3</v>
      </c>
      <c r="P7404">
        <f t="shared" si="811"/>
        <v>5.0934257600000005E-2</v>
      </c>
      <c r="Q7404" t="str">
        <f>VLOOKUP(VLOOKUP(C7404,Mapping!$A$1:$C$17,3,0),Mapping!$E$1:$F$6,2,0)</f>
        <v>Vùng 05</v>
      </c>
    </row>
    <row r="7405" spans="1:17" x14ac:dyDescent="0.3">
      <c r="A7405" s="33">
        <v>44865</v>
      </c>
      <c r="B7405">
        <v>3370</v>
      </c>
      <c r="C7405">
        <v>40</v>
      </c>
      <c r="D7405" s="38" t="s">
        <v>77</v>
      </c>
      <c r="E7405" s="2" t="s">
        <v>41</v>
      </c>
      <c r="F7405">
        <v>879056</v>
      </c>
      <c r="G7405" s="44">
        <f t="shared" si="805"/>
        <v>44562</v>
      </c>
      <c r="H7405" s="50">
        <f t="shared" si="806"/>
        <v>304</v>
      </c>
      <c r="I7405" s="50">
        <f t="shared" si="807"/>
        <v>56915731.199999996</v>
      </c>
      <c r="J7405" s="46">
        <v>1872228</v>
      </c>
      <c r="K7405" s="2" t="s">
        <v>34</v>
      </c>
      <c r="L7405" s="52" t="str">
        <f t="shared" si="808"/>
        <v>20221031VND</v>
      </c>
      <c r="M7405">
        <f>VLOOKUP(L7405,Mapping!$H$1:$K$25,4,0)</f>
        <v>1</v>
      </c>
      <c r="N7405">
        <f t="shared" si="809"/>
        <v>8.7905600000000002E-4</v>
      </c>
      <c r="O7405">
        <f t="shared" si="810"/>
        <v>1.8722280000000001E-3</v>
      </c>
      <c r="P7405">
        <f t="shared" si="811"/>
        <v>5.6915731199999993E-2</v>
      </c>
      <c r="Q7405" t="str">
        <f>VLOOKUP(VLOOKUP(C7405,Mapping!$A$1:$C$17,3,0),Mapping!$E$1:$F$6,2,0)</f>
        <v>Vùng 01</v>
      </c>
    </row>
    <row r="7406" spans="1:17" x14ac:dyDescent="0.3">
      <c r="A7406" s="33">
        <v>44865</v>
      </c>
      <c r="B7406">
        <v>3371</v>
      </c>
      <c r="C7406">
        <v>45</v>
      </c>
      <c r="D7406" s="38" t="s">
        <v>77</v>
      </c>
      <c r="E7406" s="2" t="s">
        <v>41</v>
      </c>
      <c r="F7406">
        <v>485057</v>
      </c>
      <c r="G7406" s="44">
        <f t="shared" si="805"/>
        <v>44562</v>
      </c>
      <c r="H7406" s="50">
        <f t="shared" si="806"/>
        <v>304</v>
      </c>
      <c r="I7406" s="50">
        <f t="shared" si="807"/>
        <v>6040844.7999999998</v>
      </c>
      <c r="J7406" s="46">
        <v>198712</v>
      </c>
      <c r="K7406" s="2" t="s">
        <v>34</v>
      </c>
      <c r="L7406" s="52" t="str">
        <f t="shared" si="808"/>
        <v>20221031VND</v>
      </c>
      <c r="M7406">
        <f>VLOOKUP(L7406,Mapping!$H$1:$K$25,4,0)</f>
        <v>1</v>
      </c>
      <c r="N7406">
        <f t="shared" si="809"/>
        <v>4.85057E-4</v>
      </c>
      <c r="O7406">
        <f t="shared" si="810"/>
        <v>1.98712E-4</v>
      </c>
      <c r="P7406">
        <f t="shared" si="811"/>
        <v>6.0408447999999995E-3</v>
      </c>
      <c r="Q7406" t="str">
        <f>VLOOKUP(VLOOKUP(C7406,Mapping!$A$1:$C$17,3,0),Mapping!$E$1:$F$6,2,0)</f>
        <v>Vùng 02</v>
      </c>
    </row>
    <row r="7407" spans="1:17" x14ac:dyDescent="0.3">
      <c r="A7407" s="33">
        <v>44865</v>
      </c>
      <c r="B7407">
        <v>3372</v>
      </c>
      <c r="C7407">
        <v>40</v>
      </c>
      <c r="D7407" s="38" t="s">
        <v>77</v>
      </c>
      <c r="E7407" s="2" t="s">
        <v>41</v>
      </c>
      <c r="F7407">
        <v>1061782</v>
      </c>
      <c r="G7407" s="44">
        <f t="shared" si="805"/>
        <v>44562</v>
      </c>
      <c r="H7407" s="50">
        <f t="shared" si="806"/>
        <v>304</v>
      </c>
      <c r="I7407" s="50">
        <f t="shared" si="807"/>
        <v>47544414.399999999</v>
      </c>
      <c r="J7407" s="46">
        <v>1563961</v>
      </c>
      <c r="K7407" s="2" t="s">
        <v>34</v>
      </c>
      <c r="L7407" s="52" t="str">
        <f t="shared" si="808"/>
        <v>20221031VND</v>
      </c>
      <c r="M7407">
        <f>VLOOKUP(L7407,Mapping!$H$1:$K$25,4,0)</f>
        <v>1</v>
      </c>
      <c r="N7407">
        <f t="shared" si="809"/>
        <v>1.061782E-3</v>
      </c>
      <c r="O7407">
        <f t="shared" si="810"/>
        <v>1.563961E-3</v>
      </c>
      <c r="P7407">
        <f t="shared" si="811"/>
        <v>4.7544414399999999E-2</v>
      </c>
      <c r="Q7407" t="str">
        <f>VLOOKUP(VLOOKUP(C7407,Mapping!$A$1:$C$17,3,0),Mapping!$E$1:$F$6,2,0)</f>
        <v>Vùng 01</v>
      </c>
    </row>
    <row r="7408" spans="1:17" x14ac:dyDescent="0.3">
      <c r="A7408" s="33">
        <v>44865</v>
      </c>
      <c r="B7408">
        <v>3372</v>
      </c>
      <c r="C7408">
        <v>40</v>
      </c>
      <c r="D7408" s="38" t="s">
        <v>77</v>
      </c>
      <c r="E7408" s="2" t="s">
        <v>41</v>
      </c>
      <c r="F7408">
        <v>463992</v>
      </c>
      <c r="G7408" s="44">
        <f t="shared" si="805"/>
        <v>44562</v>
      </c>
      <c r="H7408" s="50">
        <f t="shared" si="806"/>
        <v>304</v>
      </c>
      <c r="I7408" s="50">
        <f t="shared" si="807"/>
        <v>796976457292.79993</v>
      </c>
      <c r="J7408" s="46">
        <v>1118826</v>
      </c>
      <c r="K7408" s="2" t="s">
        <v>35</v>
      </c>
      <c r="L7408" s="52" t="str">
        <f t="shared" si="808"/>
        <v>20221031USD</v>
      </c>
      <c r="M7408">
        <f>VLOOKUP(L7408,Mapping!$H$1:$K$25,4,0)</f>
        <v>23432</v>
      </c>
      <c r="N7408">
        <f t="shared" si="809"/>
        <v>10.872260544</v>
      </c>
      <c r="O7408">
        <f t="shared" si="810"/>
        <v>26.216330832000001</v>
      </c>
      <c r="P7408">
        <f t="shared" si="811"/>
        <v>796.97645729279998</v>
      </c>
      <c r="Q7408" t="str">
        <f>VLOOKUP(VLOOKUP(C7408,Mapping!$A$1:$C$17,3,0),Mapping!$E$1:$F$6,2,0)</f>
        <v>Vùng 01</v>
      </c>
    </row>
    <row r="7409" spans="1:17" x14ac:dyDescent="0.3">
      <c r="A7409" s="33">
        <v>44865</v>
      </c>
      <c r="B7409">
        <v>3372</v>
      </c>
      <c r="C7409">
        <v>40</v>
      </c>
      <c r="D7409" s="38" t="s">
        <v>77</v>
      </c>
      <c r="E7409" s="2" t="s">
        <v>41</v>
      </c>
      <c r="F7409">
        <v>674882</v>
      </c>
      <c r="G7409" s="44">
        <f t="shared" si="805"/>
        <v>44562</v>
      </c>
      <c r="H7409" s="50">
        <f t="shared" si="806"/>
        <v>304</v>
      </c>
      <c r="I7409" s="50">
        <f t="shared" si="807"/>
        <v>851595.20000000007</v>
      </c>
      <c r="J7409" s="46">
        <v>28013</v>
      </c>
      <c r="K7409" s="2" t="s">
        <v>34</v>
      </c>
      <c r="L7409" s="52" t="str">
        <f t="shared" si="808"/>
        <v>20221031VND</v>
      </c>
      <c r="M7409">
        <f>VLOOKUP(L7409,Mapping!$H$1:$K$25,4,0)</f>
        <v>1</v>
      </c>
      <c r="N7409">
        <f t="shared" si="809"/>
        <v>6.7488200000000002E-4</v>
      </c>
      <c r="O7409">
        <f t="shared" si="810"/>
        <v>2.8013000000000001E-5</v>
      </c>
      <c r="P7409">
        <f t="shared" si="811"/>
        <v>8.5159520000000009E-4</v>
      </c>
      <c r="Q7409" t="str">
        <f>VLOOKUP(VLOOKUP(C7409,Mapping!$A$1:$C$17,3,0),Mapping!$E$1:$F$6,2,0)</f>
        <v>Vùng 01</v>
      </c>
    </row>
    <row r="7410" spans="1:17" x14ac:dyDescent="0.3">
      <c r="A7410" s="33">
        <v>44865</v>
      </c>
      <c r="B7410">
        <v>3373</v>
      </c>
      <c r="C7410">
        <v>40</v>
      </c>
      <c r="D7410" s="38" t="s">
        <v>77</v>
      </c>
      <c r="E7410" s="2" t="s">
        <v>41</v>
      </c>
      <c r="F7410">
        <v>9335826</v>
      </c>
      <c r="G7410" s="44">
        <f t="shared" si="805"/>
        <v>44562</v>
      </c>
      <c r="H7410" s="50">
        <f t="shared" si="806"/>
        <v>304</v>
      </c>
      <c r="I7410" s="50">
        <f t="shared" si="807"/>
        <v>253715907.20000002</v>
      </c>
      <c r="J7410" s="46">
        <v>8345918</v>
      </c>
      <c r="K7410" s="2" t="s">
        <v>34</v>
      </c>
      <c r="L7410" s="52" t="str">
        <f t="shared" si="808"/>
        <v>20221031VND</v>
      </c>
      <c r="M7410">
        <f>VLOOKUP(L7410,Mapping!$H$1:$K$25,4,0)</f>
        <v>1</v>
      </c>
      <c r="N7410">
        <f t="shared" si="809"/>
        <v>9.3358260000000002E-3</v>
      </c>
      <c r="O7410">
        <f t="shared" si="810"/>
        <v>8.3459180000000008E-3</v>
      </c>
      <c r="P7410">
        <f t="shared" si="811"/>
        <v>0.25371590720000003</v>
      </c>
      <c r="Q7410" t="str">
        <f>VLOOKUP(VLOOKUP(C7410,Mapping!$A$1:$C$17,3,0),Mapping!$E$1:$F$6,2,0)</f>
        <v>Vùng 01</v>
      </c>
    </row>
    <row r="7411" spans="1:17" x14ac:dyDescent="0.3">
      <c r="A7411" s="33">
        <v>44865</v>
      </c>
      <c r="B7411">
        <v>3373</v>
      </c>
      <c r="C7411">
        <v>20</v>
      </c>
      <c r="D7411" s="38" t="s">
        <v>77</v>
      </c>
      <c r="E7411" s="2" t="s">
        <v>41</v>
      </c>
      <c r="F7411">
        <v>790308</v>
      </c>
      <c r="G7411" s="44">
        <f t="shared" si="805"/>
        <v>44562</v>
      </c>
      <c r="H7411" s="50">
        <f t="shared" si="806"/>
        <v>304</v>
      </c>
      <c r="I7411" s="50">
        <f t="shared" si="807"/>
        <v>47369492.800000004</v>
      </c>
      <c r="J7411" s="46">
        <v>1558207</v>
      </c>
      <c r="K7411" s="2" t="s">
        <v>34</v>
      </c>
      <c r="L7411" s="52" t="str">
        <f t="shared" si="808"/>
        <v>20221031VND</v>
      </c>
      <c r="M7411">
        <f>VLOOKUP(L7411,Mapping!$H$1:$K$25,4,0)</f>
        <v>1</v>
      </c>
      <c r="N7411">
        <f t="shared" si="809"/>
        <v>7.9030799999999998E-4</v>
      </c>
      <c r="O7411">
        <f t="shared" si="810"/>
        <v>1.558207E-3</v>
      </c>
      <c r="P7411">
        <f t="shared" si="811"/>
        <v>4.7369492800000003E-2</v>
      </c>
      <c r="Q7411" t="str">
        <f>VLOOKUP(VLOOKUP(C7411,Mapping!$A$1:$C$17,3,0),Mapping!$E$1:$F$6,2,0)</f>
        <v>Vùng 02</v>
      </c>
    </row>
    <row r="7412" spans="1:17" x14ac:dyDescent="0.3">
      <c r="A7412" s="33">
        <v>44865</v>
      </c>
      <c r="B7412">
        <v>3373</v>
      </c>
      <c r="C7412">
        <v>20</v>
      </c>
      <c r="D7412" s="38" t="s">
        <v>77</v>
      </c>
      <c r="E7412" s="2" t="s">
        <v>41</v>
      </c>
      <c r="F7412">
        <v>9834434</v>
      </c>
      <c r="G7412" s="44">
        <f t="shared" si="805"/>
        <v>44562</v>
      </c>
      <c r="H7412" s="50">
        <f t="shared" si="806"/>
        <v>304</v>
      </c>
      <c r="I7412" s="50">
        <f t="shared" si="807"/>
        <v>190332272</v>
      </c>
      <c r="J7412" s="46">
        <v>6260930</v>
      </c>
      <c r="K7412" s="2" t="s">
        <v>34</v>
      </c>
      <c r="L7412" s="52" t="str">
        <f t="shared" si="808"/>
        <v>20221031VND</v>
      </c>
      <c r="M7412">
        <f>VLOOKUP(L7412,Mapping!$H$1:$K$25,4,0)</f>
        <v>1</v>
      </c>
      <c r="N7412">
        <f t="shared" si="809"/>
        <v>9.8344339999999995E-3</v>
      </c>
      <c r="O7412">
        <f t="shared" si="810"/>
        <v>6.2609299999999996E-3</v>
      </c>
      <c r="P7412">
        <f t="shared" si="811"/>
        <v>0.190332272</v>
      </c>
      <c r="Q7412" t="str">
        <f>VLOOKUP(VLOOKUP(C7412,Mapping!$A$1:$C$17,3,0),Mapping!$E$1:$F$6,2,0)</f>
        <v>Vùng 02</v>
      </c>
    </row>
    <row r="7413" spans="1:17" x14ac:dyDescent="0.3">
      <c r="A7413" s="33">
        <v>44865</v>
      </c>
      <c r="B7413">
        <v>3373</v>
      </c>
      <c r="C7413">
        <v>20</v>
      </c>
      <c r="D7413" s="38" t="s">
        <v>77</v>
      </c>
      <c r="E7413" s="2" t="s">
        <v>41</v>
      </c>
      <c r="F7413">
        <v>170150</v>
      </c>
      <c r="G7413" s="44">
        <f t="shared" si="805"/>
        <v>44562</v>
      </c>
      <c r="H7413" s="50">
        <f t="shared" si="806"/>
        <v>304</v>
      </c>
      <c r="I7413" s="50">
        <f t="shared" si="807"/>
        <v>5775939.2000000002</v>
      </c>
      <c r="J7413" s="46">
        <v>189998</v>
      </c>
      <c r="K7413" s="2" t="s">
        <v>34</v>
      </c>
      <c r="L7413" s="52" t="str">
        <f t="shared" si="808"/>
        <v>20221031VND</v>
      </c>
      <c r="M7413">
        <f>VLOOKUP(L7413,Mapping!$H$1:$K$25,4,0)</f>
        <v>1</v>
      </c>
      <c r="N7413">
        <f t="shared" si="809"/>
        <v>1.7014999999999999E-4</v>
      </c>
      <c r="O7413">
        <f t="shared" si="810"/>
        <v>1.8999800000000001E-4</v>
      </c>
      <c r="P7413">
        <f t="shared" si="811"/>
        <v>5.7759392E-3</v>
      </c>
      <c r="Q7413" t="str">
        <f>VLOOKUP(VLOOKUP(C7413,Mapping!$A$1:$C$17,3,0),Mapping!$E$1:$F$6,2,0)</f>
        <v>Vùng 02</v>
      </c>
    </row>
    <row r="7414" spans="1:17" x14ac:dyDescent="0.3">
      <c r="A7414" s="33">
        <v>44865</v>
      </c>
      <c r="B7414">
        <v>3375</v>
      </c>
      <c r="C7414">
        <v>23</v>
      </c>
      <c r="D7414" s="38" t="s">
        <v>77</v>
      </c>
      <c r="E7414" s="2" t="s">
        <v>41</v>
      </c>
      <c r="F7414">
        <v>560070</v>
      </c>
      <c r="G7414" s="44">
        <f t="shared" si="805"/>
        <v>44562</v>
      </c>
      <c r="H7414" s="50">
        <f t="shared" si="806"/>
        <v>304</v>
      </c>
      <c r="I7414" s="50">
        <f t="shared" si="807"/>
        <v>60041580.800000004</v>
      </c>
      <c r="J7414" s="46">
        <v>1975052</v>
      </c>
      <c r="K7414" s="2" t="s">
        <v>34</v>
      </c>
      <c r="L7414" s="52" t="str">
        <f t="shared" si="808"/>
        <v>20221031VND</v>
      </c>
      <c r="M7414">
        <f>VLOOKUP(L7414,Mapping!$H$1:$K$25,4,0)</f>
        <v>1</v>
      </c>
      <c r="N7414">
        <f t="shared" si="809"/>
        <v>5.6006999999999997E-4</v>
      </c>
      <c r="O7414">
        <f t="shared" si="810"/>
        <v>1.9750520000000001E-3</v>
      </c>
      <c r="P7414">
        <f t="shared" si="811"/>
        <v>6.0041580800000008E-2</v>
      </c>
      <c r="Q7414" t="str">
        <f>VLOOKUP(VLOOKUP(C7414,Mapping!$A$1:$C$17,3,0),Mapping!$E$1:$F$6,2,0)</f>
        <v>Vùng 02</v>
      </c>
    </row>
    <row r="7415" spans="1:17" x14ac:dyDescent="0.3">
      <c r="A7415" s="33">
        <v>44865</v>
      </c>
      <c r="B7415">
        <v>3376</v>
      </c>
      <c r="C7415">
        <v>36</v>
      </c>
      <c r="D7415" s="38" t="s">
        <v>77</v>
      </c>
      <c r="E7415" s="2" t="s">
        <v>41</v>
      </c>
      <c r="F7415">
        <v>1977590</v>
      </c>
      <c r="G7415" s="44">
        <f t="shared" si="805"/>
        <v>44562</v>
      </c>
      <c r="H7415" s="50">
        <f t="shared" si="806"/>
        <v>304</v>
      </c>
      <c r="I7415" s="50">
        <f t="shared" si="807"/>
        <v>21438840</v>
      </c>
      <c r="J7415" s="46">
        <v>705225</v>
      </c>
      <c r="K7415" s="2" t="s">
        <v>34</v>
      </c>
      <c r="L7415" s="52" t="str">
        <f t="shared" si="808"/>
        <v>20221031VND</v>
      </c>
      <c r="M7415">
        <f>VLOOKUP(L7415,Mapping!$H$1:$K$25,4,0)</f>
        <v>1</v>
      </c>
      <c r="N7415">
        <f t="shared" si="809"/>
        <v>1.97759E-3</v>
      </c>
      <c r="O7415">
        <f t="shared" si="810"/>
        <v>7.0522499999999997E-4</v>
      </c>
      <c r="P7415">
        <f t="shared" si="811"/>
        <v>2.1438840000000001E-2</v>
      </c>
      <c r="Q7415" t="str">
        <f>VLOOKUP(VLOOKUP(C7415,Mapping!$A$1:$C$17,3,0),Mapping!$E$1:$F$6,2,0)</f>
        <v>Vùng 05</v>
      </c>
    </row>
    <row r="7416" spans="1:17" x14ac:dyDescent="0.3">
      <c r="A7416" s="33">
        <v>44865</v>
      </c>
      <c r="B7416">
        <v>3376</v>
      </c>
      <c r="C7416">
        <v>34</v>
      </c>
      <c r="D7416" s="38" t="s">
        <v>77</v>
      </c>
      <c r="E7416" s="2" t="s">
        <v>41</v>
      </c>
      <c r="F7416">
        <v>1069102</v>
      </c>
      <c r="G7416" s="44">
        <f t="shared" si="805"/>
        <v>44562</v>
      </c>
      <c r="H7416" s="50">
        <f t="shared" si="806"/>
        <v>304</v>
      </c>
      <c r="I7416" s="50">
        <f t="shared" si="807"/>
        <v>47248014.399999999</v>
      </c>
      <c r="J7416" s="46">
        <v>1554211</v>
      </c>
      <c r="K7416" s="2" t="s">
        <v>34</v>
      </c>
      <c r="L7416" s="52" t="str">
        <f t="shared" si="808"/>
        <v>20221031VND</v>
      </c>
      <c r="M7416">
        <f>VLOOKUP(L7416,Mapping!$H$1:$K$25,4,0)</f>
        <v>1</v>
      </c>
      <c r="N7416">
        <f t="shared" si="809"/>
        <v>1.0691019999999999E-3</v>
      </c>
      <c r="O7416">
        <f t="shared" si="810"/>
        <v>1.554211E-3</v>
      </c>
      <c r="P7416">
        <f t="shared" si="811"/>
        <v>4.7248014399999996E-2</v>
      </c>
      <c r="Q7416" t="str">
        <f>VLOOKUP(VLOOKUP(C7416,Mapping!$A$1:$C$17,3,0),Mapping!$E$1:$F$6,2,0)</f>
        <v>Vùng 02</v>
      </c>
    </row>
    <row r="7417" spans="1:17" x14ac:dyDescent="0.3">
      <c r="A7417" s="33">
        <v>44865</v>
      </c>
      <c r="B7417">
        <v>3377</v>
      </c>
      <c r="C7417">
        <v>34</v>
      </c>
      <c r="D7417" s="38" t="s">
        <v>77</v>
      </c>
      <c r="E7417" s="2" t="s">
        <v>41</v>
      </c>
      <c r="F7417">
        <v>309207</v>
      </c>
      <c r="G7417" s="44">
        <f t="shared" si="805"/>
        <v>44562</v>
      </c>
      <c r="H7417" s="50">
        <f t="shared" si="806"/>
        <v>304</v>
      </c>
      <c r="I7417" s="50">
        <f t="shared" si="807"/>
        <v>22819486.400000002</v>
      </c>
      <c r="J7417" s="46">
        <v>750641</v>
      </c>
      <c r="K7417" s="2" t="s">
        <v>34</v>
      </c>
      <c r="L7417" s="52" t="str">
        <f t="shared" si="808"/>
        <v>20221031VND</v>
      </c>
      <c r="M7417">
        <f>VLOOKUP(L7417,Mapping!$H$1:$K$25,4,0)</f>
        <v>1</v>
      </c>
      <c r="N7417">
        <f t="shared" si="809"/>
        <v>3.0920699999999998E-4</v>
      </c>
      <c r="O7417">
        <f t="shared" si="810"/>
        <v>7.5064100000000003E-4</v>
      </c>
      <c r="P7417">
        <f t="shared" si="811"/>
        <v>2.2819486400000002E-2</v>
      </c>
      <c r="Q7417" t="str">
        <f>VLOOKUP(VLOOKUP(C7417,Mapping!$A$1:$C$17,3,0),Mapping!$E$1:$F$6,2,0)</f>
        <v>Vùng 02</v>
      </c>
    </row>
    <row r="7418" spans="1:17" x14ac:dyDescent="0.3">
      <c r="A7418" s="33">
        <v>44865</v>
      </c>
      <c r="B7418">
        <v>3377</v>
      </c>
      <c r="C7418">
        <v>48</v>
      </c>
      <c r="D7418" s="38" t="s">
        <v>77</v>
      </c>
      <c r="E7418" s="2" t="s">
        <v>41</v>
      </c>
      <c r="F7418">
        <v>1034458</v>
      </c>
      <c r="G7418" s="44">
        <f t="shared" si="805"/>
        <v>44562</v>
      </c>
      <c r="H7418" s="50">
        <f t="shared" si="806"/>
        <v>304</v>
      </c>
      <c r="I7418" s="50">
        <f t="shared" si="807"/>
        <v>16295555.200000001</v>
      </c>
      <c r="J7418" s="46">
        <v>536038</v>
      </c>
      <c r="K7418" s="2" t="s">
        <v>34</v>
      </c>
      <c r="L7418" s="52" t="str">
        <f t="shared" si="808"/>
        <v>20221031VND</v>
      </c>
      <c r="M7418">
        <f>VLOOKUP(L7418,Mapping!$H$1:$K$25,4,0)</f>
        <v>1</v>
      </c>
      <c r="N7418">
        <f t="shared" si="809"/>
        <v>1.034458E-3</v>
      </c>
      <c r="O7418">
        <f t="shared" si="810"/>
        <v>5.3603799999999997E-4</v>
      </c>
      <c r="P7418">
        <f t="shared" si="811"/>
        <v>1.6295555200000002E-2</v>
      </c>
      <c r="Q7418" t="str">
        <f>VLOOKUP(VLOOKUP(C7418,Mapping!$A$1:$C$17,3,0),Mapping!$E$1:$F$6,2,0)</f>
        <v>Vùng 01</v>
      </c>
    </row>
    <row r="7419" spans="1:17" x14ac:dyDescent="0.3">
      <c r="A7419" s="33">
        <v>44865</v>
      </c>
      <c r="B7419">
        <v>3379</v>
      </c>
      <c r="C7419">
        <v>20</v>
      </c>
      <c r="D7419" s="38" t="s">
        <v>77</v>
      </c>
      <c r="E7419" s="2" t="s">
        <v>41</v>
      </c>
      <c r="F7419">
        <v>6711467</v>
      </c>
      <c r="G7419" s="44">
        <f t="shared" si="805"/>
        <v>44562</v>
      </c>
      <c r="H7419" s="50">
        <f t="shared" si="806"/>
        <v>304</v>
      </c>
      <c r="I7419" s="50">
        <f t="shared" si="807"/>
        <v>245751137.59999999</v>
      </c>
      <c r="J7419" s="46">
        <v>8083919</v>
      </c>
      <c r="K7419" s="2" t="s">
        <v>34</v>
      </c>
      <c r="L7419" s="52" t="str">
        <f t="shared" si="808"/>
        <v>20221031VND</v>
      </c>
      <c r="M7419">
        <f>VLOOKUP(L7419,Mapping!$H$1:$K$25,4,0)</f>
        <v>1</v>
      </c>
      <c r="N7419">
        <f t="shared" si="809"/>
        <v>6.7114669999999996E-3</v>
      </c>
      <c r="O7419">
        <f t="shared" si="810"/>
        <v>8.0839190000000002E-3</v>
      </c>
      <c r="P7419">
        <f t="shared" si="811"/>
        <v>0.2457511376</v>
      </c>
      <c r="Q7419" t="str">
        <f>VLOOKUP(VLOOKUP(C7419,Mapping!$A$1:$C$17,3,0),Mapping!$E$1:$F$6,2,0)</f>
        <v>Vùng 02</v>
      </c>
    </row>
    <row r="7420" spans="1:17" x14ac:dyDescent="0.3">
      <c r="A7420" s="33">
        <v>44865</v>
      </c>
      <c r="B7420">
        <v>3379</v>
      </c>
      <c r="C7420">
        <v>20</v>
      </c>
      <c r="D7420" s="38" t="s">
        <v>77</v>
      </c>
      <c r="E7420" s="2" t="s">
        <v>43</v>
      </c>
      <c r="F7420">
        <v>7238541</v>
      </c>
      <c r="G7420" s="44">
        <f t="shared" si="805"/>
        <v>44562</v>
      </c>
      <c r="H7420" s="50">
        <f t="shared" si="806"/>
        <v>304</v>
      </c>
      <c r="I7420" s="50">
        <f t="shared" si="807"/>
        <v>267135683.20000002</v>
      </c>
      <c r="J7420" s="46">
        <v>8787358</v>
      </c>
      <c r="K7420" s="2" t="s">
        <v>34</v>
      </c>
      <c r="L7420" s="52" t="str">
        <f t="shared" si="808"/>
        <v>20221031VND</v>
      </c>
      <c r="M7420">
        <f>VLOOKUP(L7420,Mapping!$H$1:$K$25,4,0)</f>
        <v>1</v>
      </c>
      <c r="N7420">
        <f t="shared" si="809"/>
        <v>7.2385410000000002E-3</v>
      </c>
      <c r="O7420">
        <f t="shared" si="810"/>
        <v>8.7873580000000003E-3</v>
      </c>
      <c r="P7420">
        <f t="shared" si="811"/>
        <v>0.26713568320000003</v>
      </c>
      <c r="Q7420" t="str">
        <f>VLOOKUP(VLOOKUP(C7420,Mapping!$A$1:$C$17,3,0),Mapping!$E$1:$F$6,2,0)</f>
        <v>Vùng 02</v>
      </c>
    </row>
    <row r="7421" spans="1:17" x14ac:dyDescent="0.3">
      <c r="A7421" s="33">
        <v>44865</v>
      </c>
      <c r="B7421">
        <v>3379</v>
      </c>
      <c r="C7421">
        <v>20</v>
      </c>
      <c r="D7421" s="38" t="s">
        <v>77</v>
      </c>
      <c r="E7421" s="2" t="s">
        <v>43</v>
      </c>
      <c r="F7421">
        <v>197057</v>
      </c>
      <c r="G7421" s="44">
        <f t="shared" si="805"/>
        <v>44562</v>
      </c>
      <c r="H7421" s="50">
        <f t="shared" si="806"/>
        <v>304</v>
      </c>
      <c r="I7421" s="50">
        <f t="shared" si="807"/>
        <v>37239726.399999999</v>
      </c>
      <c r="J7421" s="46">
        <v>1224991</v>
      </c>
      <c r="K7421" s="2" t="s">
        <v>34</v>
      </c>
      <c r="L7421" s="52" t="str">
        <f t="shared" si="808"/>
        <v>20221031VND</v>
      </c>
      <c r="M7421">
        <f>VLOOKUP(L7421,Mapping!$H$1:$K$25,4,0)</f>
        <v>1</v>
      </c>
      <c r="N7421">
        <f t="shared" si="809"/>
        <v>1.9705699999999999E-4</v>
      </c>
      <c r="O7421">
        <f t="shared" si="810"/>
        <v>1.2249909999999999E-3</v>
      </c>
      <c r="P7421">
        <f t="shared" si="811"/>
        <v>3.7239726399999999E-2</v>
      </c>
      <c r="Q7421" t="str">
        <f>VLOOKUP(VLOOKUP(C7421,Mapping!$A$1:$C$17,3,0),Mapping!$E$1:$F$6,2,0)</f>
        <v>Vùng 02</v>
      </c>
    </row>
    <row r="7422" spans="1:17" x14ac:dyDescent="0.3">
      <c r="A7422" s="33">
        <v>44865</v>
      </c>
      <c r="B7422">
        <v>3379</v>
      </c>
      <c r="C7422">
        <v>20</v>
      </c>
      <c r="D7422" s="38" t="s">
        <v>77</v>
      </c>
      <c r="E7422" s="2" t="s">
        <v>43</v>
      </c>
      <c r="F7422">
        <v>1843176</v>
      </c>
      <c r="G7422" s="44">
        <f t="shared" si="805"/>
        <v>44562</v>
      </c>
      <c r="H7422" s="50">
        <f t="shared" si="806"/>
        <v>304</v>
      </c>
      <c r="I7422" s="50">
        <f t="shared" si="807"/>
        <v>30619670.400000002</v>
      </c>
      <c r="J7422" s="46">
        <v>1007226</v>
      </c>
      <c r="K7422" s="2" t="s">
        <v>34</v>
      </c>
      <c r="L7422" s="52" t="str">
        <f t="shared" si="808"/>
        <v>20221031VND</v>
      </c>
      <c r="M7422">
        <f>VLOOKUP(L7422,Mapping!$H$1:$K$25,4,0)</f>
        <v>1</v>
      </c>
      <c r="N7422">
        <f t="shared" si="809"/>
        <v>1.843176E-3</v>
      </c>
      <c r="O7422">
        <f t="shared" si="810"/>
        <v>1.007226E-3</v>
      </c>
      <c r="P7422">
        <f t="shared" si="811"/>
        <v>3.0619670400000003E-2</v>
      </c>
      <c r="Q7422" t="str">
        <f>VLOOKUP(VLOOKUP(C7422,Mapping!$A$1:$C$17,3,0),Mapping!$E$1:$F$6,2,0)</f>
        <v>Vùng 02</v>
      </c>
    </row>
    <row r="7423" spans="1:17" x14ac:dyDescent="0.3">
      <c r="A7423" s="33">
        <v>44865</v>
      </c>
      <c r="B7423">
        <v>3379</v>
      </c>
      <c r="C7423">
        <v>20</v>
      </c>
      <c r="D7423" s="38" t="s">
        <v>77</v>
      </c>
      <c r="E7423" s="2" t="s">
        <v>43</v>
      </c>
      <c r="F7423">
        <v>154603</v>
      </c>
      <c r="G7423" s="44">
        <f t="shared" si="805"/>
        <v>44562</v>
      </c>
      <c r="H7423" s="50">
        <f t="shared" si="806"/>
        <v>304</v>
      </c>
      <c r="I7423" s="50">
        <f t="shared" si="807"/>
        <v>52019385.600000001</v>
      </c>
      <c r="J7423" s="46">
        <v>1711164</v>
      </c>
      <c r="K7423" s="2" t="s">
        <v>34</v>
      </c>
      <c r="L7423" s="52" t="str">
        <f t="shared" si="808"/>
        <v>20221031VND</v>
      </c>
      <c r="M7423">
        <f>VLOOKUP(L7423,Mapping!$H$1:$K$25,4,0)</f>
        <v>1</v>
      </c>
      <c r="N7423">
        <f t="shared" si="809"/>
        <v>1.5460300000000001E-4</v>
      </c>
      <c r="O7423">
        <f t="shared" si="810"/>
        <v>1.711164E-3</v>
      </c>
      <c r="P7423">
        <f t="shared" si="811"/>
        <v>5.2019385600000002E-2</v>
      </c>
      <c r="Q7423" t="str">
        <f>VLOOKUP(VLOOKUP(C7423,Mapping!$A$1:$C$17,3,0),Mapping!$E$1:$F$6,2,0)</f>
        <v>Vùng 02</v>
      </c>
    </row>
    <row r="7424" spans="1:17" x14ac:dyDescent="0.3">
      <c r="A7424" s="33">
        <v>44865</v>
      </c>
      <c r="B7424">
        <v>3379</v>
      </c>
      <c r="C7424">
        <v>20</v>
      </c>
      <c r="D7424" s="38" t="s">
        <v>77</v>
      </c>
      <c r="E7424" s="2" t="s">
        <v>43</v>
      </c>
      <c r="F7424">
        <v>121994</v>
      </c>
      <c r="G7424" s="44">
        <f t="shared" si="805"/>
        <v>44562</v>
      </c>
      <c r="H7424" s="50">
        <f t="shared" si="806"/>
        <v>304</v>
      </c>
      <c r="I7424" s="50">
        <f t="shared" si="807"/>
        <v>8113425.6000000006</v>
      </c>
      <c r="J7424" s="46">
        <v>266889</v>
      </c>
      <c r="K7424" s="2" t="s">
        <v>34</v>
      </c>
      <c r="L7424" s="52" t="str">
        <f t="shared" si="808"/>
        <v>20221031VND</v>
      </c>
      <c r="M7424">
        <f>VLOOKUP(L7424,Mapping!$H$1:$K$25,4,0)</f>
        <v>1</v>
      </c>
      <c r="N7424">
        <f t="shared" si="809"/>
        <v>1.21994E-4</v>
      </c>
      <c r="O7424">
        <f t="shared" si="810"/>
        <v>2.6688900000000003E-4</v>
      </c>
      <c r="P7424">
        <f t="shared" si="811"/>
        <v>8.1134255999999998E-3</v>
      </c>
      <c r="Q7424" t="str">
        <f>VLOOKUP(VLOOKUP(C7424,Mapping!$A$1:$C$17,3,0),Mapping!$E$1:$F$6,2,0)</f>
        <v>Vùng 02</v>
      </c>
    </row>
    <row r="7425" spans="1:17" x14ac:dyDescent="0.3">
      <c r="A7425" s="33">
        <v>44865</v>
      </c>
      <c r="B7425">
        <v>3379</v>
      </c>
      <c r="C7425">
        <v>20</v>
      </c>
      <c r="D7425" s="38" t="s">
        <v>77</v>
      </c>
      <c r="E7425" s="2" t="s">
        <v>43</v>
      </c>
      <c r="F7425">
        <v>898067</v>
      </c>
      <c r="G7425" s="44">
        <f t="shared" si="805"/>
        <v>44562</v>
      </c>
      <c r="H7425" s="50">
        <f t="shared" si="806"/>
        <v>304</v>
      </c>
      <c r="I7425" s="50">
        <f t="shared" si="807"/>
        <v>17151528</v>
      </c>
      <c r="J7425" s="46">
        <v>564195</v>
      </c>
      <c r="K7425" s="2" t="s">
        <v>34</v>
      </c>
      <c r="L7425" s="52" t="str">
        <f t="shared" si="808"/>
        <v>20221031VND</v>
      </c>
      <c r="M7425">
        <f>VLOOKUP(L7425,Mapping!$H$1:$K$25,4,0)</f>
        <v>1</v>
      </c>
      <c r="N7425">
        <f t="shared" si="809"/>
        <v>8.9806700000000001E-4</v>
      </c>
      <c r="O7425">
        <f t="shared" si="810"/>
        <v>5.6419499999999997E-4</v>
      </c>
      <c r="P7425">
        <f t="shared" si="811"/>
        <v>1.7151527999999999E-2</v>
      </c>
      <c r="Q7425" t="str">
        <f>VLOOKUP(VLOOKUP(C7425,Mapping!$A$1:$C$17,3,0),Mapping!$E$1:$F$6,2,0)</f>
        <v>Vùng 02</v>
      </c>
    </row>
    <row r="7426" spans="1:17" x14ac:dyDescent="0.3">
      <c r="A7426" s="33">
        <v>44865</v>
      </c>
      <c r="B7426">
        <v>3379</v>
      </c>
      <c r="C7426">
        <v>20</v>
      </c>
      <c r="D7426" s="38" t="s">
        <v>77</v>
      </c>
      <c r="E7426" s="2" t="s">
        <v>43</v>
      </c>
      <c r="F7426">
        <v>1211085</v>
      </c>
      <c r="G7426" s="44">
        <f t="shared" ref="G7426:G7489" si="812">DATE(YEAR(A7426),1,1)</f>
        <v>44562</v>
      </c>
      <c r="H7426" s="50">
        <f t="shared" ref="H7426:H7489" si="813">DATEDIF(G7426,A7426,"D")+1</f>
        <v>304</v>
      </c>
      <c r="I7426" s="50">
        <f t="shared" si="807"/>
        <v>11147041.6</v>
      </c>
      <c r="J7426" s="46">
        <v>366679</v>
      </c>
      <c r="K7426" s="2" t="s">
        <v>34</v>
      </c>
      <c r="L7426" s="52" t="str">
        <f t="shared" si="808"/>
        <v>20221031VND</v>
      </c>
      <c r="M7426">
        <f>VLOOKUP(L7426,Mapping!$H$1:$K$25,4,0)</f>
        <v>1</v>
      </c>
      <c r="N7426">
        <f t="shared" si="809"/>
        <v>1.211085E-3</v>
      </c>
      <c r="O7426">
        <f t="shared" si="810"/>
        <v>3.6667900000000002E-4</v>
      </c>
      <c r="P7426">
        <f t="shared" si="811"/>
        <v>1.1147041599999999E-2</v>
      </c>
      <c r="Q7426" t="str">
        <f>VLOOKUP(VLOOKUP(C7426,Mapping!$A$1:$C$17,3,0),Mapping!$E$1:$F$6,2,0)</f>
        <v>Vùng 02</v>
      </c>
    </row>
    <row r="7427" spans="1:17" x14ac:dyDescent="0.3">
      <c r="A7427" s="33">
        <v>44865</v>
      </c>
      <c r="B7427">
        <v>3379</v>
      </c>
      <c r="C7427">
        <v>20</v>
      </c>
      <c r="D7427" s="38" t="s">
        <v>77</v>
      </c>
      <c r="E7427" s="2" t="s">
        <v>43</v>
      </c>
      <c r="F7427">
        <v>700743</v>
      </c>
      <c r="G7427" s="44">
        <f t="shared" si="812"/>
        <v>44562</v>
      </c>
      <c r="H7427" s="50">
        <f t="shared" si="813"/>
        <v>304</v>
      </c>
      <c r="I7427" s="50">
        <f t="shared" ref="I7427:I7490" si="814">H7427*(J7427/10)*M7427</f>
        <v>48723873.600000001</v>
      </c>
      <c r="J7427" s="46">
        <v>1602759</v>
      </c>
      <c r="K7427" s="2" t="s">
        <v>34</v>
      </c>
      <c r="L7427" s="52" t="str">
        <f t="shared" ref="L7427:L7490" si="815">CONCATENATE(TEXT(A7427,"YYYYMMDD"),K7427)</f>
        <v>20221031VND</v>
      </c>
      <c r="M7427">
        <f>VLOOKUP(L7427,Mapping!$H$1:$K$25,4,0)</f>
        <v>1</v>
      </c>
      <c r="N7427">
        <f t="shared" ref="N7427:N7490" si="816">F7427*M7427/10^9</f>
        <v>7.0074299999999998E-4</v>
      </c>
      <c r="O7427">
        <f t="shared" ref="O7427:O7490" si="817">J7427*M7427/10^9</f>
        <v>1.602759E-3</v>
      </c>
      <c r="P7427">
        <f t="shared" ref="P7427:P7490" si="818">I7427/10^9</f>
        <v>4.8723873600000002E-2</v>
      </c>
      <c r="Q7427" t="str">
        <f>VLOOKUP(VLOOKUP(C7427,Mapping!$A$1:$C$17,3,0),Mapping!$E$1:$F$6,2,0)</f>
        <v>Vùng 02</v>
      </c>
    </row>
    <row r="7428" spans="1:17" x14ac:dyDescent="0.3">
      <c r="A7428" s="33">
        <v>44865</v>
      </c>
      <c r="B7428">
        <v>3379</v>
      </c>
      <c r="C7428">
        <v>20</v>
      </c>
      <c r="D7428" s="38" t="s">
        <v>77</v>
      </c>
      <c r="E7428" s="2" t="s">
        <v>43</v>
      </c>
      <c r="F7428">
        <v>1551323</v>
      </c>
      <c r="G7428" s="44">
        <f t="shared" si="812"/>
        <v>44562</v>
      </c>
      <c r="H7428" s="50">
        <f t="shared" si="813"/>
        <v>304</v>
      </c>
      <c r="I7428" s="50">
        <f t="shared" si="814"/>
        <v>32837928</v>
      </c>
      <c r="J7428" s="46">
        <v>1080195</v>
      </c>
      <c r="K7428" s="2" t="s">
        <v>34</v>
      </c>
      <c r="L7428" s="52" t="str">
        <f t="shared" si="815"/>
        <v>20221031VND</v>
      </c>
      <c r="M7428">
        <f>VLOOKUP(L7428,Mapping!$H$1:$K$25,4,0)</f>
        <v>1</v>
      </c>
      <c r="N7428">
        <f t="shared" si="816"/>
        <v>1.5513230000000001E-3</v>
      </c>
      <c r="O7428">
        <f t="shared" si="817"/>
        <v>1.0801949999999999E-3</v>
      </c>
      <c r="P7428">
        <f t="shared" si="818"/>
        <v>3.2837928000000002E-2</v>
      </c>
      <c r="Q7428" t="str">
        <f>VLOOKUP(VLOOKUP(C7428,Mapping!$A$1:$C$17,3,0),Mapping!$E$1:$F$6,2,0)</f>
        <v>Vùng 02</v>
      </c>
    </row>
    <row r="7429" spans="1:17" x14ac:dyDescent="0.3">
      <c r="A7429" s="33">
        <v>44865</v>
      </c>
      <c r="B7429">
        <v>3379</v>
      </c>
      <c r="C7429">
        <v>20</v>
      </c>
      <c r="D7429" s="38" t="s">
        <v>77</v>
      </c>
      <c r="E7429" s="2" t="s">
        <v>43</v>
      </c>
      <c r="F7429">
        <v>1024438</v>
      </c>
      <c r="G7429" s="44">
        <f t="shared" si="812"/>
        <v>44562</v>
      </c>
      <c r="H7429" s="50">
        <f t="shared" si="813"/>
        <v>304</v>
      </c>
      <c r="I7429" s="50">
        <f t="shared" si="814"/>
        <v>18476481.600000001</v>
      </c>
      <c r="J7429" s="46">
        <v>607779</v>
      </c>
      <c r="K7429" s="2" t="s">
        <v>34</v>
      </c>
      <c r="L7429" s="52" t="str">
        <f t="shared" si="815"/>
        <v>20221031VND</v>
      </c>
      <c r="M7429">
        <f>VLOOKUP(L7429,Mapping!$H$1:$K$25,4,0)</f>
        <v>1</v>
      </c>
      <c r="N7429">
        <f t="shared" si="816"/>
        <v>1.0244379999999999E-3</v>
      </c>
      <c r="O7429">
        <f t="shared" si="817"/>
        <v>6.0777900000000002E-4</v>
      </c>
      <c r="P7429">
        <f t="shared" si="818"/>
        <v>1.8476481600000001E-2</v>
      </c>
      <c r="Q7429" t="str">
        <f>VLOOKUP(VLOOKUP(C7429,Mapping!$A$1:$C$17,3,0),Mapping!$E$1:$F$6,2,0)</f>
        <v>Vùng 02</v>
      </c>
    </row>
    <row r="7430" spans="1:17" x14ac:dyDescent="0.3">
      <c r="A7430" s="33">
        <v>44865</v>
      </c>
      <c r="B7430">
        <v>3379</v>
      </c>
      <c r="C7430">
        <v>20</v>
      </c>
      <c r="D7430" s="38" t="s">
        <v>77</v>
      </c>
      <c r="E7430" s="2" t="s">
        <v>43</v>
      </c>
      <c r="F7430">
        <v>1997721</v>
      </c>
      <c r="G7430" s="44">
        <f t="shared" si="812"/>
        <v>44562</v>
      </c>
      <c r="H7430" s="50">
        <f t="shared" si="813"/>
        <v>304</v>
      </c>
      <c r="I7430" s="50">
        <f t="shared" si="814"/>
        <v>25991756.800000001</v>
      </c>
      <c r="J7430" s="46">
        <v>854992</v>
      </c>
      <c r="K7430" s="2" t="s">
        <v>34</v>
      </c>
      <c r="L7430" s="52" t="str">
        <f t="shared" si="815"/>
        <v>20221031VND</v>
      </c>
      <c r="M7430">
        <f>VLOOKUP(L7430,Mapping!$H$1:$K$25,4,0)</f>
        <v>1</v>
      </c>
      <c r="N7430">
        <f t="shared" si="816"/>
        <v>1.997721E-3</v>
      </c>
      <c r="O7430">
        <f t="shared" si="817"/>
        <v>8.5499199999999995E-4</v>
      </c>
      <c r="P7430">
        <f t="shared" si="818"/>
        <v>2.5991756800000002E-2</v>
      </c>
      <c r="Q7430" t="str">
        <f>VLOOKUP(VLOOKUP(C7430,Mapping!$A$1:$C$17,3,0),Mapping!$E$1:$F$6,2,0)</f>
        <v>Vùng 02</v>
      </c>
    </row>
    <row r="7431" spans="1:17" x14ac:dyDescent="0.3">
      <c r="A7431" s="33">
        <v>44865</v>
      </c>
      <c r="B7431">
        <v>3379</v>
      </c>
      <c r="C7431">
        <v>20</v>
      </c>
      <c r="D7431" s="38" t="s">
        <v>77</v>
      </c>
      <c r="E7431" s="2" t="s">
        <v>43</v>
      </c>
      <c r="F7431">
        <v>331755</v>
      </c>
      <c r="G7431" s="44">
        <f t="shared" si="812"/>
        <v>44562</v>
      </c>
      <c r="H7431" s="50">
        <f t="shared" si="813"/>
        <v>304</v>
      </c>
      <c r="I7431" s="50">
        <f t="shared" si="814"/>
        <v>47451481.600000001</v>
      </c>
      <c r="J7431" s="46">
        <v>1560904</v>
      </c>
      <c r="K7431" s="2" t="s">
        <v>34</v>
      </c>
      <c r="L7431" s="52" t="str">
        <f t="shared" si="815"/>
        <v>20221031VND</v>
      </c>
      <c r="M7431">
        <f>VLOOKUP(L7431,Mapping!$H$1:$K$25,4,0)</f>
        <v>1</v>
      </c>
      <c r="N7431">
        <f t="shared" si="816"/>
        <v>3.3175499999999998E-4</v>
      </c>
      <c r="O7431">
        <f t="shared" si="817"/>
        <v>1.5609039999999999E-3</v>
      </c>
      <c r="P7431">
        <f t="shared" si="818"/>
        <v>4.7451481600000005E-2</v>
      </c>
      <c r="Q7431" t="str">
        <f>VLOOKUP(VLOOKUP(C7431,Mapping!$A$1:$C$17,3,0),Mapping!$E$1:$F$6,2,0)</f>
        <v>Vùng 02</v>
      </c>
    </row>
    <row r="7432" spans="1:17" x14ac:dyDescent="0.3">
      <c r="A7432" s="33">
        <v>44865</v>
      </c>
      <c r="B7432">
        <v>3379</v>
      </c>
      <c r="C7432">
        <v>20</v>
      </c>
      <c r="D7432" s="38" t="s">
        <v>77</v>
      </c>
      <c r="E7432" s="2" t="s">
        <v>41</v>
      </c>
      <c r="F7432">
        <v>6443372</v>
      </c>
      <c r="G7432" s="44">
        <f t="shared" si="812"/>
        <v>44562</v>
      </c>
      <c r="H7432" s="50">
        <f t="shared" si="813"/>
        <v>304</v>
      </c>
      <c r="I7432" s="50">
        <f t="shared" si="814"/>
        <v>269466937.60000002</v>
      </c>
      <c r="J7432" s="46">
        <v>8864044</v>
      </c>
      <c r="K7432" s="2" t="s">
        <v>34</v>
      </c>
      <c r="L7432" s="52" t="str">
        <f t="shared" si="815"/>
        <v>20221031VND</v>
      </c>
      <c r="M7432">
        <f>VLOOKUP(L7432,Mapping!$H$1:$K$25,4,0)</f>
        <v>1</v>
      </c>
      <c r="N7432">
        <f t="shared" si="816"/>
        <v>6.4433720000000002E-3</v>
      </c>
      <c r="O7432">
        <f t="shared" si="817"/>
        <v>8.8640439999999997E-3</v>
      </c>
      <c r="P7432">
        <f t="shared" si="818"/>
        <v>0.26946693760000001</v>
      </c>
      <c r="Q7432" t="str">
        <f>VLOOKUP(VLOOKUP(C7432,Mapping!$A$1:$C$17,3,0),Mapping!$E$1:$F$6,2,0)</f>
        <v>Vùng 02</v>
      </c>
    </row>
    <row r="7433" spans="1:17" x14ac:dyDescent="0.3">
      <c r="A7433" s="33">
        <v>44865</v>
      </c>
      <c r="B7433">
        <v>3381</v>
      </c>
      <c r="C7433">
        <v>20</v>
      </c>
      <c r="D7433" s="38" t="s">
        <v>77</v>
      </c>
      <c r="E7433" s="2" t="s">
        <v>41</v>
      </c>
      <c r="F7433">
        <v>45903</v>
      </c>
      <c r="G7433" s="44">
        <f t="shared" si="812"/>
        <v>44562</v>
      </c>
      <c r="H7433" s="50">
        <f t="shared" si="813"/>
        <v>304</v>
      </c>
      <c r="I7433" s="50">
        <f t="shared" si="814"/>
        <v>38792376</v>
      </c>
      <c r="J7433" s="46">
        <v>1276065</v>
      </c>
      <c r="K7433" s="2" t="s">
        <v>34</v>
      </c>
      <c r="L7433" s="52" t="str">
        <f t="shared" si="815"/>
        <v>20221031VND</v>
      </c>
      <c r="M7433">
        <f>VLOOKUP(L7433,Mapping!$H$1:$K$25,4,0)</f>
        <v>1</v>
      </c>
      <c r="N7433">
        <f t="shared" si="816"/>
        <v>4.5902999999999997E-5</v>
      </c>
      <c r="O7433">
        <f t="shared" si="817"/>
        <v>1.2760650000000001E-3</v>
      </c>
      <c r="P7433">
        <f t="shared" si="818"/>
        <v>3.8792376000000003E-2</v>
      </c>
      <c r="Q7433" t="str">
        <f>VLOOKUP(VLOOKUP(C7433,Mapping!$A$1:$C$17,3,0),Mapping!$E$1:$F$6,2,0)</f>
        <v>Vùng 02</v>
      </c>
    </row>
    <row r="7434" spans="1:17" x14ac:dyDescent="0.3">
      <c r="A7434" s="33">
        <v>44865</v>
      </c>
      <c r="B7434">
        <v>3381</v>
      </c>
      <c r="C7434">
        <v>20</v>
      </c>
      <c r="D7434" s="38" t="s">
        <v>77</v>
      </c>
      <c r="E7434" s="2" t="s">
        <v>41</v>
      </c>
      <c r="F7434">
        <v>456790</v>
      </c>
      <c r="G7434" s="44">
        <f t="shared" si="812"/>
        <v>44562</v>
      </c>
      <c r="H7434" s="50">
        <f t="shared" si="813"/>
        <v>304</v>
      </c>
      <c r="I7434" s="50">
        <f t="shared" si="814"/>
        <v>6469393.6000000006</v>
      </c>
      <c r="J7434" s="46">
        <v>212809</v>
      </c>
      <c r="K7434" s="2" t="s">
        <v>34</v>
      </c>
      <c r="L7434" s="52" t="str">
        <f t="shared" si="815"/>
        <v>20221031VND</v>
      </c>
      <c r="M7434">
        <f>VLOOKUP(L7434,Mapping!$H$1:$K$25,4,0)</f>
        <v>1</v>
      </c>
      <c r="N7434">
        <f t="shared" si="816"/>
        <v>4.5679E-4</v>
      </c>
      <c r="O7434">
        <f t="shared" si="817"/>
        <v>2.12809E-4</v>
      </c>
      <c r="P7434">
        <f t="shared" si="818"/>
        <v>6.4693936000000006E-3</v>
      </c>
      <c r="Q7434" t="str">
        <f>VLOOKUP(VLOOKUP(C7434,Mapping!$A$1:$C$17,3,0),Mapping!$E$1:$F$6,2,0)</f>
        <v>Vùng 02</v>
      </c>
    </row>
    <row r="7435" spans="1:17" x14ac:dyDescent="0.3">
      <c r="A7435" s="33">
        <v>44865</v>
      </c>
      <c r="B7435">
        <v>3382</v>
      </c>
      <c r="C7435">
        <v>16</v>
      </c>
      <c r="D7435" s="38" t="s">
        <v>77</v>
      </c>
      <c r="E7435" s="2" t="s">
        <v>41</v>
      </c>
      <c r="F7435">
        <v>199230</v>
      </c>
      <c r="G7435" s="44">
        <f t="shared" si="812"/>
        <v>44562</v>
      </c>
      <c r="H7435" s="50">
        <f t="shared" si="813"/>
        <v>304</v>
      </c>
      <c r="I7435" s="50">
        <f t="shared" si="814"/>
        <v>32487081.599999998</v>
      </c>
      <c r="J7435" s="46">
        <v>1068654</v>
      </c>
      <c r="K7435" s="2" t="s">
        <v>34</v>
      </c>
      <c r="L7435" s="52" t="str">
        <f t="shared" si="815"/>
        <v>20221031VND</v>
      </c>
      <c r="M7435">
        <f>VLOOKUP(L7435,Mapping!$H$1:$K$25,4,0)</f>
        <v>1</v>
      </c>
      <c r="N7435">
        <f t="shared" si="816"/>
        <v>1.9923E-4</v>
      </c>
      <c r="O7435">
        <f t="shared" si="817"/>
        <v>1.068654E-3</v>
      </c>
      <c r="P7435">
        <f t="shared" si="818"/>
        <v>3.2487081599999995E-2</v>
      </c>
      <c r="Q7435" t="str">
        <f>VLOOKUP(VLOOKUP(C7435,Mapping!$A$1:$C$17,3,0),Mapping!$E$1:$F$6,2,0)</f>
        <v>Vùng 01</v>
      </c>
    </row>
    <row r="7436" spans="1:17" x14ac:dyDescent="0.3">
      <c r="A7436" s="33">
        <v>44865</v>
      </c>
      <c r="B7436">
        <v>3382</v>
      </c>
      <c r="C7436">
        <v>25</v>
      </c>
      <c r="D7436" s="38" t="s">
        <v>77</v>
      </c>
      <c r="E7436" s="2" t="s">
        <v>41</v>
      </c>
      <c r="F7436">
        <v>1173833</v>
      </c>
      <c r="G7436" s="44">
        <f t="shared" si="812"/>
        <v>44562</v>
      </c>
      <c r="H7436" s="50">
        <f t="shared" si="813"/>
        <v>304</v>
      </c>
      <c r="I7436" s="50">
        <f t="shared" si="814"/>
        <v>47780865.600000001</v>
      </c>
      <c r="J7436" s="46">
        <v>1571739</v>
      </c>
      <c r="K7436" s="2" t="s">
        <v>34</v>
      </c>
      <c r="L7436" s="52" t="str">
        <f t="shared" si="815"/>
        <v>20221031VND</v>
      </c>
      <c r="M7436">
        <f>VLOOKUP(L7436,Mapping!$H$1:$K$25,4,0)</f>
        <v>1</v>
      </c>
      <c r="N7436">
        <f t="shared" si="816"/>
        <v>1.173833E-3</v>
      </c>
      <c r="O7436">
        <f t="shared" si="817"/>
        <v>1.5717389999999999E-3</v>
      </c>
      <c r="P7436">
        <f t="shared" si="818"/>
        <v>4.77808656E-2</v>
      </c>
      <c r="Q7436" t="str">
        <f>VLOOKUP(VLOOKUP(C7436,Mapping!$A$1:$C$17,3,0),Mapping!$E$1:$F$6,2,0)</f>
        <v>Vùng 01</v>
      </c>
    </row>
    <row r="7437" spans="1:17" x14ac:dyDescent="0.3">
      <c r="A7437" s="33">
        <v>44865</v>
      </c>
      <c r="B7437">
        <v>3383</v>
      </c>
      <c r="C7437">
        <v>40</v>
      </c>
      <c r="D7437" s="38" t="s">
        <v>77</v>
      </c>
      <c r="E7437" s="2" t="s">
        <v>41</v>
      </c>
      <c r="F7437">
        <v>8888592</v>
      </c>
      <c r="G7437" s="44">
        <f t="shared" si="812"/>
        <v>44562</v>
      </c>
      <c r="H7437" s="50">
        <f t="shared" si="813"/>
        <v>304</v>
      </c>
      <c r="I7437" s="50">
        <f t="shared" si="814"/>
        <v>223402395.20000002</v>
      </c>
      <c r="J7437" s="46">
        <v>7348763</v>
      </c>
      <c r="K7437" s="2" t="s">
        <v>34</v>
      </c>
      <c r="L7437" s="52" t="str">
        <f t="shared" si="815"/>
        <v>20221031VND</v>
      </c>
      <c r="M7437">
        <f>VLOOKUP(L7437,Mapping!$H$1:$K$25,4,0)</f>
        <v>1</v>
      </c>
      <c r="N7437">
        <f t="shared" si="816"/>
        <v>8.8885920000000007E-3</v>
      </c>
      <c r="O7437">
        <f t="shared" si="817"/>
        <v>7.3487630000000003E-3</v>
      </c>
      <c r="P7437">
        <f t="shared" si="818"/>
        <v>0.22340239520000002</v>
      </c>
      <c r="Q7437" t="str">
        <f>VLOOKUP(VLOOKUP(C7437,Mapping!$A$1:$C$17,3,0),Mapping!$E$1:$F$6,2,0)</f>
        <v>Vùng 01</v>
      </c>
    </row>
    <row r="7438" spans="1:17" x14ac:dyDescent="0.3">
      <c r="A7438" s="33">
        <v>44865</v>
      </c>
      <c r="B7438">
        <v>3383</v>
      </c>
      <c r="C7438">
        <v>23</v>
      </c>
      <c r="D7438" s="38" t="s">
        <v>77</v>
      </c>
      <c r="E7438" s="2" t="s">
        <v>41</v>
      </c>
      <c r="F7438">
        <v>733447</v>
      </c>
      <c r="G7438" s="44">
        <f t="shared" si="812"/>
        <v>44562</v>
      </c>
      <c r="H7438" s="50">
        <f t="shared" si="813"/>
        <v>304</v>
      </c>
      <c r="I7438" s="50">
        <f t="shared" si="814"/>
        <v>2899825.6</v>
      </c>
      <c r="J7438" s="46">
        <v>95389</v>
      </c>
      <c r="K7438" s="2" t="s">
        <v>34</v>
      </c>
      <c r="L7438" s="52" t="str">
        <f t="shared" si="815"/>
        <v>20221031VND</v>
      </c>
      <c r="M7438">
        <f>VLOOKUP(L7438,Mapping!$H$1:$K$25,4,0)</f>
        <v>1</v>
      </c>
      <c r="N7438">
        <f t="shared" si="816"/>
        <v>7.3344700000000003E-4</v>
      </c>
      <c r="O7438">
        <f t="shared" si="817"/>
        <v>9.5389000000000004E-5</v>
      </c>
      <c r="P7438">
        <f t="shared" si="818"/>
        <v>2.8998256000000002E-3</v>
      </c>
      <c r="Q7438" t="str">
        <f>VLOOKUP(VLOOKUP(C7438,Mapping!$A$1:$C$17,3,0),Mapping!$E$1:$F$6,2,0)</f>
        <v>Vùng 02</v>
      </c>
    </row>
    <row r="7439" spans="1:17" x14ac:dyDescent="0.3">
      <c r="A7439" s="33">
        <v>44865</v>
      </c>
      <c r="B7439">
        <v>3383</v>
      </c>
      <c r="C7439">
        <v>40</v>
      </c>
      <c r="D7439" s="38" t="s">
        <v>77</v>
      </c>
      <c r="E7439" s="2" t="s">
        <v>41</v>
      </c>
      <c r="F7439">
        <v>6108723</v>
      </c>
      <c r="G7439" s="44">
        <f t="shared" si="812"/>
        <v>44562</v>
      </c>
      <c r="H7439" s="50">
        <f t="shared" si="813"/>
        <v>304</v>
      </c>
      <c r="I7439" s="50">
        <f t="shared" si="814"/>
        <v>200085200</v>
      </c>
      <c r="J7439" s="46">
        <v>6581750</v>
      </c>
      <c r="K7439" s="2" t="s">
        <v>34</v>
      </c>
      <c r="L7439" s="52" t="str">
        <f t="shared" si="815"/>
        <v>20221031VND</v>
      </c>
      <c r="M7439">
        <f>VLOOKUP(L7439,Mapping!$H$1:$K$25,4,0)</f>
        <v>1</v>
      </c>
      <c r="N7439">
        <f t="shared" si="816"/>
        <v>6.1087229999999999E-3</v>
      </c>
      <c r="O7439">
        <f t="shared" si="817"/>
        <v>6.5817499999999999E-3</v>
      </c>
      <c r="P7439">
        <f t="shared" si="818"/>
        <v>0.20008519999999999</v>
      </c>
      <c r="Q7439" t="str">
        <f>VLOOKUP(VLOOKUP(C7439,Mapping!$A$1:$C$17,3,0),Mapping!$E$1:$F$6,2,0)</f>
        <v>Vùng 01</v>
      </c>
    </row>
    <row r="7440" spans="1:17" x14ac:dyDescent="0.3">
      <c r="A7440" s="33">
        <v>44865</v>
      </c>
      <c r="B7440">
        <v>3383</v>
      </c>
      <c r="C7440">
        <v>41</v>
      </c>
      <c r="D7440" s="38" t="s">
        <v>77</v>
      </c>
      <c r="E7440" s="2" t="s">
        <v>41</v>
      </c>
      <c r="F7440">
        <v>453080</v>
      </c>
      <c r="G7440" s="44">
        <f t="shared" si="812"/>
        <v>44562</v>
      </c>
      <c r="H7440" s="50">
        <f t="shared" si="813"/>
        <v>304</v>
      </c>
      <c r="I7440" s="50">
        <f t="shared" si="814"/>
        <v>22347952</v>
      </c>
      <c r="J7440" s="46">
        <v>735130</v>
      </c>
      <c r="K7440" s="2" t="s">
        <v>34</v>
      </c>
      <c r="L7440" s="52" t="str">
        <f t="shared" si="815"/>
        <v>20221031VND</v>
      </c>
      <c r="M7440">
        <f>VLOOKUP(L7440,Mapping!$H$1:$K$25,4,0)</f>
        <v>1</v>
      </c>
      <c r="N7440">
        <f t="shared" si="816"/>
        <v>4.5308000000000002E-4</v>
      </c>
      <c r="O7440">
        <f t="shared" si="817"/>
        <v>7.3512999999999996E-4</v>
      </c>
      <c r="P7440">
        <f t="shared" si="818"/>
        <v>2.2347952000000001E-2</v>
      </c>
      <c r="Q7440" t="str">
        <f>VLOOKUP(VLOOKUP(C7440,Mapping!$A$1:$C$17,3,0),Mapping!$E$1:$F$6,2,0)</f>
        <v>Vùng 05</v>
      </c>
    </row>
    <row r="7441" spans="1:17" x14ac:dyDescent="0.3">
      <c r="A7441" s="33">
        <v>44865</v>
      </c>
      <c r="B7441">
        <v>3383</v>
      </c>
      <c r="C7441">
        <v>34</v>
      </c>
      <c r="D7441" s="38" t="s">
        <v>77</v>
      </c>
      <c r="E7441" s="2" t="s">
        <v>41</v>
      </c>
      <c r="F7441">
        <v>553035</v>
      </c>
      <c r="G7441" s="44">
        <f t="shared" si="812"/>
        <v>44562</v>
      </c>
      <c r="H7441" s="50">
        <f t="shared" si="813"/>
        <v>304</v>
      </c>
      <c r="I7441" s="50">
        <f t="shared" si="814"/>
        <v>55820996.800000004</v>
      </c>
      <c r="J7441" s="46">
        <v>1836217</v>
      </c>
      <c r="K7441" s="2" t="s">
        <v>34</v>
      </c>
      <c r="L7441" s="52" t="str">
        <f t="shared" si="815"/>
        <v>20221031VND</v>
      </c>
      <c r="M7441">
        <f>VLOOKUP(L7441,Mapping!$H$1:$K$25,4,0)</f>
        <v>1</v>
      </c>
      <c r="N7441">
        <f t="shared" si="816"/>
        <v>5.5303500000000001E-4</v>
      </c>
      <c r="O7441">
        <f t="shared" si="817"/>
        <v>1.836217E-3</v>
      </c>
      <c r="P7441">
        <f t="shared" si="818"/>
        <v>5.5820996800000001E-2</v>
      </c>
      <c r="Q7441" t="str">
        <f>VLOOKUP(VLOOKUP(C7441,Mapping!$A$1:$C$17,3,0),Mapping!$E$1:$F$6,2,0)</f>
        <v>Vùng 02</v>
      </c>
    </row>
    <row r="7442" spans="1:17" x14ac:dyDescent="0.3">
      <c r="A7442" s="33">
        <v>44865</v>
      </c>
      <c r="B7442">
        <v>3386</v>
      </c>
      <c r="C7442">
        <v>48</v>
      </c>
      <c r="D7442" s="38" t="s">
        <v>77</v>
      </c>
      <c r="E7442" s="2" t="s">
        <v>41</v>
      </c>
      <c r="F7442">
        <v>3651397</v>
      </c>
      <c r="G7442" s="44">
        <f t="shared" si="812"/>
        <v>44562</v>
      </c>
      <c r="H7442" s="50">
        <f t="shared" si="813"/>
        <v>304</v>
      </c>
      <c r="I7442" s="50">
        <f t="shared" si="814"/>
        <v>77173896</v>
      </c>
      <c r="J7442" s="46">
        <v>2538615</v>
      </c>
      <c r="K7442" s="2" t="s">
        <v>34</v>
      </c>
      <c r="L7442" s="52" t="str">
        <f t="shared" si="815"/>
        <v>20221031VND</v>
      </c>
      <c r="M7442">
        <f>VLOOKUP(L7442,Mapping!$H$1:$K$25,4,0)</f>
        <v>1</v>
      </c>
      <c r="N7442">
        <f t="shared" si="816"/>
        <v>3.6513969999999998E-3</v>
      </c>
      <c r="O7442">
        <f t="shared" si="817"/>
        <v>2.5386150000000001E-3</v>
      </c>
      <c r="P7442">
        <f t="shared" si="818"/>
        <v>7.7173896000000006E-2</v>
      </c>
      <c r="Q7442" t="str">
        <f>VLOOKUP(VLOOKUP(C7442,Mapping!$A$1:$C$17,3,0),Mapping!$E$1:$F$6,2,0)</f>
        <v>Vùng 01</v>
      </c>
    </row>
    <row r="7443" spans="1:17" x14ac:dyDescent="0.3">
      <c r="A7443" s="33">
        <v>44865</v>
      </c>
      <c r="B7443">
        <v>3389</v>
      </c>
      <c r="C7443">
        <v>40</v>
      </c>
      <c r="D7443" s="38" t="s">
        <v>77</v>
      </c>
      <c r="E7443" s="2" t="s">
        <v>41</v>
      </c>
      <c r="F7443">
        <v>1701986</v>
      </c>
      <c r="G7443" s="44">
        <f t="shared" si="812"/>
        <v>44562</v>
      </c>
      <c r="H7443" s="50">
        <f t="shared" si="813"/>
        <v>304</v>
      </c>
      <c r="I7443" s="50">
        <f t="shared" si="814"/>
        <v>7195649.6000000006</v>
      </c>
      <c r="J7443" s="46">
        <v>236699</v>
      </c>
      <c r="K7443" s="2" t="s">
        <v>34</v>
      </c>
      <c r="L7443" s="52" t="str">
        <f t="shared" si="815"/>
        <v>20221031VND</v>
      </c>
      <c r="M7443">
        <f>VLOOKUP(L7443,Mapping!$H$1:$K$25,4,0)</f>
        <v>1</v>
      </c>
      <c r="N7443">
        <f t="shared" si="816"/>
        <v>1.701986E-3</v>
      </c>
      <c r="O7443">
        <f t="shared" si="817"/>
        <v>2.3669899999999999E-4</v>
      </c>
      <c r="P7443">
        <f t="shared" si="818"/>
        <v>7.1956496000000003E-3</v>
      </c>
      <c r="Q7443" t="str">
        <f>VLOOKUP(VLOOKUP(C7443,Mapping!$A$1:$C$17,3,0),Mapping!$E$1:$F$6,2,0)</f>
        <v>Vùng 01</v>
      </c>
    </row>
    <row r="7444" spans="1:17" x14ac:dyDescent="0.3">
      <c r="A7444" s="33">
        <v>44865</v>
      </c>
      <c r="B7444">
        <v>3391</v>
      </c>
      <c r="C7444">
        <v>40</v>
      </c>
      <c r="D7444" s="38" t="s">
        <v>77</v>
      </c>
      <c r="E7444" s="2" t="s">
        <v>41</v>
      </c>
      <c r="F7444">
        <v>1707792</v>
      </c>
      <c r="G7444" s="44">
        <f t="shared" si="812"/>
        <v>44562</v>
      </c>
      <c r="H7444" s="50">
        <f t="shared" si="813"/>
        <v>304</v>
      </c>
      <c r="I7444" s="50">
        <f t="shared" si="814"/>
        <v>48407835.199999996</v>
      </c>
      <c r="J7444" s="46">
        <v>1592363</v>
      </c>
      <c r="K7444" s="2" t="s">
        <v>34</v>
      </c>
      <c r="L7444" s="52" t="str">
        <f t="shared" si="815"/>
        <v>20221031VND</v>
      </c>
      <c r="M7444">
        <f>VLOOKUP(L7444,Mapping!$H$1:$K$25,4,0)</f>
        <v>1</v>
      </c>
      <c r="N7444">
        <f t="shared" si="816"/>
        <v>1.7077920000000001E-3</v>
      </c>
      <c r="O7444">
        <f t="shared" si="817"/>
        <v>1.5923630000000001E-3</v>
      </c>
      <c r="P7444">
        <f t="shared" si="818"/>
        <v>4.8407835199999999E-2</v>
      </c>
      <c r="Q7444" t="str">
        <f>VLOOKUP(VLOOKUP(C7444,Mapping!$A$1:$C$17,3,0),Mapping!$E$1:$F$6,2,0)</f>
        <v>Vùng 01</v>
      </c>
    </row>
    <row r="7445" spans="1:17" x14ac:dyDescent="0.3">
      <c r="A7445" s="33">
        <v>44865</v>
      </c>
      <c r="B7445">
        <v>3392</v>
      </c>
      <c r="C7445">
        <v>23</v>
      </c>
      <c r="D7445" s="38" t="s">
        <v>77</v>
      </c>
      <c r="E7445" s="2" t="s">
        <v>41</v>
      </c>
      <c r="F7445">
        <v>1013635</v>
      </c>
      <c r="G7445" s="44">
        <f t="shared" si="812"/>
        <v>44562</v>
      </c>
      <c r="H7445" s="50">
        <f t="shared" si="813"/>
        <v>304</v>
      </c>
      <c r="I7445" s="50">
        <f t="shared" si="814"/>
        <v>1300177.5999999999</v>
      </c>
      <c r="J7445" s="46">
        <v>42769</v>
      </c>
      <c r="K7445" s="2" t="s">
        <v>34</v>
      </c>
      <c r="L7445" s="52" t="str">
        <f t="shared" si="815"/>
        <v>20221031VND</v>
      </c>
      <c r="M7445">
        <f>VLOOKUP(L7445,Mapping!$H$1:$K$25,4,0)</f>
        <v>1</v>
      </c>
      <c r="N7445">
        <f t="shared" si="816"/>
        <v>1.0136349999999999E-3</v>
      </c>
      <c r="O7445">
        <f t="shared" si="817"/>
        <v>4.2769000000000003E-5</v>
      </c>
      <c r="P7445">
        <f t="shared" si="818"/>
        <v>1.3001775999999998E-3</v>
      </c>
      <c r="Q7445" t="str">
        <f>VLOOKUP(VLOOKUP(C7445,Mapping!$A$1:$C$17,3,0),Mapping!$E$1:$F$6,2,0)</f>
        <v>Vùng 02</v>
      </c>
    </row>
    <row r="7446" spans="1:17" x14ac:dyDescent="0.3">
      <c r="A7446" s="33">
        <v>44865</v>
      </c>
      <c r="B7446">
        <v>3393</v>
      </c>
      <c r="C7446">
        <v>36</v>
      </c>
      <c r="D7446" s="38" t="s">
        <v>77</v>
      </c>
      <c r="E7446" s="2" t="s">
        <v>41</v>
      </c>
      <c r="F7446">
        <v>723105</v>
      </c>
      <c r="G7446" s="44">
        <f t="shared" si="812"/>
        <v>44562</v>
      </c>
      <c r="H7446" s="50">
        <f t="shared" si="813"/>
        <v>304</v>
      </c>
      <c r="I7446" s="50">
        <f t="shared" si="814"/>
        <v>6973608</v>
      </c>
      <c r="J7446" s="46">
        <v>229395</v>
      </c>
      <c r="K7446" s="2" t="s">
        <v>34</v>
      </c>
      <c r="L7446" s="52" t="str">
        <f t="shared" si="815"/>
        <v>20221031VND</v>
      </c>
      <c r="M7446">
        <f>VLOOKUP(L7446,Mapping!$H$1:$K$25,4,0)</f>
        <v>1</v>
      </c>
      <c r="N7446">
        <f t="shared" si="816"/>
        <v>7.2310500000000004E-4</v>
      </c>
      <c r="O7446">
        <f t="shared" si="817"/>
        <v>2.2939499999999999E-4</v>
      </c>
      <c r="P7446">
        <f t="shared" si="818"/>
        <v>6.9736080000000001E-3</v>
      </c>
      <c r="Q7446" t="str">
        <f>VLOOKUP(VLOOKUP(C7446,Mapping!$A$1:$C$17,3,0),Mapping!$E$1:$F$6,2,0)</f>
        <v>Vùng 05</v>
      </c>
    </row>
    <row r="7447" spans="1:17" x14ac:dyDescent="0.3">
      <c r="A7447" s="33">
        <v>44865</v>
      </c>
      <c r="B7447">
        <v>3396</v>
      </c>
      <c r="C7447">
        <v>48</v>
      </c>
      <c r="D7447" s="38" t="s">
        <v>77</v>
      </c>
      <c r="E7447" s="2" t="s">
        <v>41</v>
      </c>
      <c r="F7447">
        <v>1350370</v>
      </c>
      <c r="G7447" s="44">
        <f t="shared" si="812"/>
        <v>44562</v>
      </c>
      <c r="H7447" s="50">
        <f t="shared" si="813"/>
        <v>304</v>
      </c>
      <c r="I7447" s="50">
        <f t="shared" si="814"/>
        <v>29425163.199999999</v>
      </c>
      <c r="J7447" s="46">
        <v>967933</v>
      </c>
      <c r="K7447" s="2" t="s">
        <v>34</v>
      </c>
      <c r="L7447" s="52" t="str">
        <f t="shared" si="815"/>
        <v>20221031VND</v>
      </c>
      <c r="M7447">
        <f>VLOOKUP(L7447,Mapping!$H$1:$K$25,4,0)</f>
        <v>1</v>
      </c>
      <c r="N7447">
        <f t="shared" si="816"/>
        <v>1.35037E-3</v>
      </c>
      <c r="O7447">
        <f t="shared" si="817"/>
        <v>9.6793300000000003E-4</v>
      </c>
      <c r="P7447">
        <f t="shared" si="818"/>
        <v>2.94251632E-2</v>
      </c>
      <c r="Q7447" t="str">
        <f>VLOOKUP(VLOOKUP(C7447,Mapping!$A$1:$C$17,3,0),Mapping!$E$1:$F$6,2,0)</f>
        <v>Vùng 01</v>
      </c>
    </row>
    <row r="7448" spans="1:17" x14ac:dyDescent="0.3">
      <c r="A7448" s="33">
        <v>44865</v>
      </c>
      <c r="B7448">
        <v>3398</v>
      </c>
      <c r="C7448">
        <v>20</v>
      </c>
      <c r="D7448" s="38" t="s">
        <v>77</v>
      </c>
      <c r="E7448" s="2" t="s">
        <v>41</v>
      </c>
      <c r="F7448">
        <v>1349425</v>
      </c>
      <c r="G7448" s="44">
        <f t="shared" si="812"/>
        <v>44562</v>
      </c>
      <c r="H7448" s="50">
        <f t="shared" si="813"/>
        <v>304</v>
      </c>
      <c r="I7448" s="50">
        <f t="shared" si="814"/>
        <v>30259643.199999999</v>
      </c>
      <c r="J7448" s="46">
        <v>995383</v>
      </c>
      <c r="K7448" s="2" t="s">
        <v>34</v>
      </c>
      <c r="L7448" s="52" t="str">
        <f t="shared" si="815"/>
        <v>20221031VND</v>
      </c>
      <c r="M7448">
        <f>VLOOKUP(L7448,Mapping!$H$1:$K$25,4,0)</f>
        <v>1</v>
      </c>
      <c r="N7448">
        <f t="shared" si="816"/>
        <v>1.349425E-3</v>
      </c>
      <c r="O7448">
        <f t="shared" si="817"/>
        <v>9.9538300000000008E-4</v>
      </c>
      <c r="P7448">
        <f t="shared" si="818"/>
        <v>3.0259643199999998E-2</v>
      </c>
      <c r="Q7448" t="str">
        <f>VLOOKUP(VLOOKUP(C7448,Mapping!$A$1:$C$17,3,0),Mapping!$E$1:$F$6,2,0)</f>
        <v>Vùng 02</v>
      </c>
    </row>
    <row r="7449" spans="1:17" x14ac:dyDescent="0.3">
      <c r="A7449" s="33">
        <v>44865</v>
      </c>
      <c r="B7449">
        <v>3399</v>
      </c>
      <c r="C7449">
        <v>45</v>
      </c>
      <c r="D7449" s="38" t="s">
        <v>77</v>
      </c>
      <c r="E7449" s="2" t="s">
        <v>41</v>
      </c>
      <c r="F7449">
        <v>602965</v>
      </c>
      <c r="G7449" s="44">
        <f t="shared" si="812"/>
        <v>44562</v>
      </c>
      <c r="H7449" s="50">
        <f t="shared" si="813"/>
        <v>304</v>
      </c>
      <c r="I7449" s="50">
        <f t="shared" si="814"/>
        <v>461563161088</v>
      </c>
      <c r="J7449" s="46">
        <v>647960</v>
      </c>
      <c r="K7449" s="2" t="s">
        <v>35</v>
      </c>
      <c r="L7449" s="52" t="str">
        <f t="shared" si="815"/>
        <v>20221031USD</v>
      </c>
      <c r="M7449">
        <f>VLOOKUP(L7449,Mapping!$H$1:$K$25,4,0)</f>
        <v>23432</v>
      </c>
      <c r="N7449">
        <f t="shared" si="816"/>
        <v>14.128675879999999</v>
      </c>
      <c r="O7449">
        <f t="shared" si="817"/>
        <v>15.182998720000001</v>
      </c>
      <c r="P7449">
        <f t="shared" si="818"/>
        <v>461.56316108800002</v>
      </c>
      <c r="Q7449" t="str">
        <f>VLOOKUP(VLOOKUP(C7449,Mapping!$A$1:$C$17,3,0),Mapping!$E$1:$F$6,2,0)</f>
        <v>Vùng 02</v>
      </c>
    </row>
    <row r="7450" spans="1:17" x14ac:dyDescent="0.3">
      <c r="A7450" s="33">
        <v>44865</v>
      </c>
      <c r="B7450">
        <v>3399</v>
      </c>
      <c r="C7450">
        <v>45</v>
      </c>
      <c r="D7450" s="38" t="s">
        <v>77</v>
      </c>
      <c r="E7450" s="2" t="s">
        <v>41</v>
      </c>
      <c r="F7450">
        <v>9314621</v>
      </c>
      <c r="G7450" s="44">
        <f t="shared" si="812"/>
        <v>44562</v>
      </c>
      <c r="H7450" s="50">
        <f t="shared" si="813"/>
        <v>304</v>
      </c>
      <c r="I7450" s="50">
        <f t="shared" si="814"/>
        <v>251244174.40000001</v>
      </c>
      <c r="J7450" s="46">
        <v>8264611</v>
      </c>
      <c r="K7450" s="2" t="s">
        <v>34</v>
      </c>
      <c r="L7450" s="52" t="str">
        <f t="shared" si="815"/>
        <v>20221031VND</v>
      </c>
      <c r="M7450">
        <f>VLOOKUP(L7450,Mapping!$H$1:$K$25,4,0)</f>
        <v>1</v>
      </c>
      <c r="N7450">
        <f t="shared" si="816"/>
        <v>9.3146210000000004E-3</v>
      </c>
      <c r="O7450">
        <f t="shared" si="817"/>
        <v>8.2646109999999998E-3</v>
      </c>
      <c r="P7450">
        <f t="shared" si="818"/>
        <v>0.25124417440000002</v>
      </c>
      <c r="Q7450" t="str">
        <f>VLOOKUP(VLOOKUP(C7450,Mapping!$A$1:$C$17,3,0),Mapping!$E$1:$F$6,2,0)</f>
        <v>Vùng 02</v>
      </c>
    </row>
    <row r="7451" spans="1:17" x14ac:dyDescent="0.3">
      <c r="A7451" s="33">
        <v>44865</v>
      </c>
      <c r="B7451">
        <v>3402</v>
      </c>
      <c r="C7451">
        <v>25</v>
      </c>
      <c r="D7451" s="38" t="s">
        <v>77</v>
      </c>
      <c r="E7451" s="2" t="s">
        <v>41</v>
      </c>
      <c r="F7451">
        <v>1938283</v>
      </c>
      <c r="G7451" s="44">
        <f t="shared" si="812"/>
        <v>44562</v>
      </c>
      <c r="H7451" s="50">
        <f t="shared" si="813"/>
        <v>304</v>
      </c>
      <c r="I7451" s="50">
        <f t="shared" si="814"/>
        <v>27838800</v>
      </c>
      <c r="J7451" s="46">
        <v>915750</v>
      </c>
      <c r="K7451" s="2" t="s">
        <v>34</v>
      </c>
      <c r="L7451" s="52" t="str">
        <f t="shared" si="815"/>
        <v>20221031VND</v>
      </c>
      <c r="M7451">
        <f>VLOOKUP(L7451,Mapping!$H$1:$K$25,4,0)</f>
        <v>1</v>
      </c>
      <c r="N7451">
        <f t="shared" si="816"/>
        <v>1.9382830000000001E-3</v>
      </c>
      <c r="O7451">
        <f t="shared" si="817"/>
        <v>9.1575000000000001E-4</v>
      </c>
      <c r="P7451">
        <f t="shared" si="818"/>
        <v>2.78388E-2</v>
      </c>
      <c r="Q7451" t="str">
        <f>VLOOKUP(VLOOKUP(C7451,Mapping!$A$1:$C$17,3,0),Mapping!$E$1:$F$6,2,0)</f>
        <v>Vùng 01</v>
      </c>
    </row>
    <row r="7452" spans="1:17" x14ac:dyDescent="0.3">
      <c r="A7452" s="33">
        <v>44865</v>
      </c>
      <c r="B7452">
        <v>3402</v>
      </c>
      <c r="C7452">
        <v>25</v>
      </c>
      <c r="D7452" s="38" t="s">
        <v>77</v>
      </c>
      <c r="E7452" s="2" t="s">
        <v>41</v>
      </c>
      <c r="F7452">
        <v>815909</v>
      </c>
      <c r="G7452" s="44">
        <f t="shared" si="812"/>
        <v>44562</v>
      </c>
      <c r="H7452" s="50">
        <f t="shared" si="813"/>
        <v>304</v>
      </c>
      <c r="I7452" s="50">
        <f t="shared" si="814"/>
        <v>1325127776192</v>
      </c>
      <c r="J7452" s="46">
        <v>1860265</v>
      </c>
      <c r="K7452" s="2" t="s">
        <v>35</v>
      </c>
      <c r="L7452" s="52" t="str">
        <f t="shared" si="815"/>
        <v>20221031USD</v>
      </c>
      <c r="M7452">
        <f>VLOOKUP(L7452,Mapping!$H$1:$K$25,4,0)</f>
        <v>23432</v>
      </c>
      <c r="N7452">
        <f t="shared" si="816"/>
        <v>19.118379688000001</v>
      </c>
      <c r="O7452">
        <f t="shared" si="817"/>
        <v>43.589729480000003</v>
      </c>
      <c r="P7452">
        <f t="shared" si="818"/>
        <v>1325.1277761920001</v>
      </c>
      <c r="Q7452" t="str">
        <f>VLOOKUP(VLOOKUP(C7452,Mapping!$A$1:$C$17,3,0),Mapping!$E$1:$F$6,2,0)</f>
        <v>Vùng 01</v>
      </c>
    </row>
    <row r="7453" spans="1:17" x14ac:dyDescent="0.3">
      <c r="A7453" s="33">
        <v>44865</v>
      </c>
      <c r="B7453">
        <v>3403</v>
      </c>
      <c r="C7453">
        <v>25</v>
      </c>
      <c r="D7453" s="38" t="s">
        <v>77</v>
      </c>
      <c r="E7453" s="2" t="s">
        <v>41</v>
      </c>
      <c r="F7453">
        <v>1791315</v>
      </c>
      <c r="G7453" s="44">
        <f t="shared" si="812"/>
        <v>44562</v>
      </c>
      <c r="H7453" s="50">
        <f t="shared" si="813"/>
        <v>304</v>
      </c>
      <c r="I7453" s="50">
        <f t="shared" si="814"/>
        <v>46730363.199999996</v>
      </c>
      <c r="J7453" s="46">
        <v>1537183</v>
      </c>
      <c r="K7453" s="2" t="s">
        <v>34</v>
      </c>
      <c r="L7453" s="52" t="str">
        <f t="shared" si="815"/>
        <v>20221031VND</v>
      </c>
      <c r="M7453">
        <f>VLOOKUP(L7453,Mapping!$H$1:$K$25,4,0)</f>
        <v>1</v>
      </c>
      <c r="N7453">
        <f t="shared" si="816"/>
        <v>1.7913149999999999E-3</v>
      </c>
      <c r="O7453">
        <f t="shared" si="817"/>
        <v>1.5371829999999999E-3</v>
      </c>
      <c r="P7453">
        <f t="shared" si="818"/>
        <v>4.6730363199999993E-2</v>
      </c>
      <c r="Q7453" t="str">
        <f>VLOOKUP(VLOOKUP(C7453,Mapping!$A$1:$C$17,3,0),Mapping!$E$1:$F$6,2,0)</f>
        <v>Vùng 01</v>
      </c>
    </row>
    <row r="7454" spans="1:17" x14ac:dyDescent="0.3">
      <c r="A7454" s="33">
        <v>44865</v>
      </c>
      <c r="B7454">
        <v>3406</v>
      </c>
      <c r="C7454">
        <v>40</v>
      </c>
      <c r="D7454" s="38" t="s">
        <v>77</v>
      </c>
      <c r="E7454" s="2" t="s">
        <v>41</v>
      </c>
      <c r="F7454">
        <v>906621</v>
      </c>
      <c r="G7454" s="44">
        <f t="shared" si="812"/>
        <v>44562</v>
      </c>
      <c r="H7454" s="50">
        <f t="shared" si="813"/>
        <v>304</v>
      </c>
      <c r="I7454" s="50">
        <f t="shared" si="814"/>
        <v>59377705.600000001</v>
      </c>
      <c r="J7454" s="46">
        <v>1953214</v>
      </c>
      <c r="K7454" s="2" t="s">
        <v>34</v>
      </c>
      <c r="L7454" s="52" t="str">
        <f t="shared" si="815"/>
        <v>20221031VND</v>
      </c>
      <c r="M7454">
        <f>VLOOKUP(L7454,Mapping!$H$1:$K$25,4,0)</f>
        <v>1</v>
      </c>
      <c r="N7454">
        <f t="shared" si="816"/>
        <v>9.0662100000000003E-4</v>
      </c>
      <c r="O7454">
        <f t="shared" si="817"/>
        <v>1.953214E-3</v>
      </c>
      <c r="P7454">
        <f t="shared" si="818"/>
        <v>5.9377705600000004E-2</v>
      </c>
      <c r="Q7454" t="str">
        <f>VLOOKUP(VLOOKUP(C7454,Mapping!$A$1:$C$17,3,0),Mapping!$E$1:$F$6,2,0)</f>
        <v>Vùng 01</v>
      </c>
    </row>
    <row r="7455" spans="1:17" x14ac:dyDescent="0.3">
      <c r="A7455" s="33">
        <v>44865</v>
      </c>
      <c r="B7455">
        <v>3406</v>
      </c>
      <c r="C7455">
        <v>45</v>
      </c>
      <c r="D7455" s="38" t="s">
        <v>77</v>
      </c>
      <c r="E7455" s="2" t="s">
        <v>41</v>
      </c>
      <c r="F7455">
        <v>732137</v>
      </c>
      <c r="G7455" s="44">
        <f t="shared" si="812"/>
        <v>44562</v>
      </c>
      <c r="H7455" s="50">
        <f t="shared" si="813"/>
        <v>304</v>
      </c>
      <c r="I7455" s="50">
        <f t="shared" si="814"/>
        <v>18379080</v>
      </c>
      <c r="J7455" s="46">
        <v>604575</v>
      </c>
      <c r="K7455" s="2" t="s">
        <v>34</v>
      </c>
      <c r="L7455" s="52" t="str">
        <f t="shared" si="815"/>
        <v>20221031VND</v>
      </c>
      <c r="M7455">
        <f>VLOOKUP(L7455,Mapping!$H$1:$K$25,4,0)</f>
        <v>1</v>
      </c>
      <c r="N7455">
        <f t="shared" si="816"/>
        <v>7.32137E-4</v>
      </c>
      <c r="O7455">
        <f t="shared" si="817"/>
        <v>6.0457499999999999E-4</v>
      </c>
      <c r="P7455">
        <f t="shared" si="818"/>
        <v>1.8379079999999999E-2</v>
      </c>
      <c r="Q7455" t="str">
        <f>VLOOKUP(VLOOKUP(C7455,Mapping!$A$1:$C$17,3,0),Mapping!$E$1:$F$6,2,0)</f>
        <v>Vùng 02</v>
      </c>
    </row>
    <row r="7456" spans="1:17" x14ac:dyDescent="0.3">
      <c r="A7456" s="33">
        <v>44865</v>
      </c>
      <c r="B7456">
        <v>3407</v>
      </c>
      <c r="C7456">
        <v>48</v>
      </c>
      <c r="D7456" s="38" t="s">
        <v>77</v>
      </c>
      <c r="E7456" s="2" t="s">
        <v>41</v>
      </c>
      <c r="F7456">
        <v>1041475</v>
      </c>
      <c r="G7456" s="44">
        <f t="shared" si="812"/>
        <v>44562</v>
      </c>
      <c r="H7456" s="50">
        <f t="shared" si="813"/>
        <v>304</v>
      </c>
      <c r="I7456" s="50">
        <f t="shared" si="814"/>
        <v>25350316.800000001</v>
      </c>
      <c r="J7456" s="46">
        <v>833892</v>
      </c>
      <c r="K7456" s="2" t="s">
        <v>34</v>
      </c>
      <c r="L7456" s="52" t="str">
        <f t="shared" si="815"/>
        <v>20221031VND</v>
      </c>
      <c r="M7456">
        <f>VLOOKUP(L7456,Mapping!$H$1:$K$25,4,0)</f>
        <v>1</v>
      </c>
      <c r="N7456">
        <f t="shared" si="816"/>
        <v>1.041475E-3</v>
      </c>
      <c r="O7456">
        <f t="shared" si="817"/>
        <v>8.3389200000000003E-4</v>
      </c>
      <c r="P7456">
        <f t="shared" si="818"/>
        <v>2.5350316800000001E-2</v>
      </c>
      <c r="Q7456" t="str">
        <f>VLOOKUP(VLOOKUP(C7456,Mapping!$A$1:$C$17,3,0),Mapping!$E$1:$F$6,2,0)</f>
        <v>Vùng 01</v>
      </c>
    </row>
    <row r="7457" spans="1:17" x14ac:dyDescent="0.3">
      <c r="A7457" s="33">
        <v>44865</v>
      </c>
      <c r="B7457">
        <v>3407</v>
      </c>
      <c r="C7457">
        <v>25</v>
      </c>
      <c r="D7457" s="38" t="s">
        <v>77</v>
      </c>
      <c r="E7457" s="2" t="s">
        <v>41</v>
      </c>
      <c r="F7457">
        <v>51684</v>
      </c>
      <c r="G7457" s="44">
        <f t="shared" si="812"/>
        <v>44562</v>
      </c>
      <c r="H7457" s="50">
        <f t="shared" si="813"/>
        <v>304</v>
      </c>
      <c r="I7457" s="50">
        <f t="shared" si="814"/>
        <v>55555513.600000001</v>
      </c>
      <c r="J7457" s="46">
        <v>1827484</v>
      </c>
      <c r="K7457" s="2" t="s">
        <v>34</v>
      </c>
      <c r="L7457" s="52" t="str">
        <f t="shared" si="815"/>
        <v>20221031VND</v>
      </c>
      <c r="M7457">
        <f>VLOOKUP(L7457,Mapping!$H$1:$K$25,4,0)</f>
        <v>1</v>
      </c>
      <c r="N7457">
        <f t="shared" si="816"/>
        <v>5.1684000000000002E-5</v>
      </c>
      <c r="O7457">
        <f t="shared" si="817"/>
        <v>1.8274840000000001E-3</v>
      </c>
      <c r="P7457">
        <f t="shared" si="818"/>
        <v>5.5555513600000002E-2</v>
      </c>
      <c r="Q7457" t="str">
        <f>VLOOKUP(VLOOKUP(C7457,Mapping!$A$1:$C$17,3,0),Mapping!$E$1:$F$6,2,0)</f>
        <v>Vùng 01</v>
      </c>
    </row>
    <row r="7458" spans="1:17" x14ac:dyDescent="0.3">
      <c r="A7458" s="33">
        <v>44865</v>
      </c>
      <c r="B7458">
        <v>3408</v>
      </c>
      <c r="C7458">
        <v>43</v>
      </c>
      <c r="D7458" s="38" t="s">
        <v>77</v>
      </c>
      <c r="E7458" s="2" t="s">
        <v>41</v>
      </c>
      <c r="F7458">
        <v>299839</v>
      </c>
      <c r="G7458" s="44">
        <f t="shared" si="812"/>
        <v>44562</v>
      </c>
      <c r="H7458" s="50">
        <f t="shared" si="813"/>
        <v>304</v>
      </c>
      <c r="I7458" s="50">
        <f t="shared" si="814"/>
        <v>14445168</v>
      </c>
      <c r="J7458" s="46">
        <v>475170</v>
      </c>
      <c r="K7458" s="2" t="s">
        <v>34</v>
      </c>
      <c r="L7458" s="52" t="str">
        <f t="shared" si="815"/>
        <v>20221031VND</v>
      </c>
      <c r="M7458">
        <f>VLOOKUP(L7458,Mapping!$H$1:$K$25,4,0)</f>
        <v>1</v>
      </c>
      <c r="N7458">
        <f t="shared" si="816"/>
        <v>2.9983899999999999E-4</v>
      </c>
      <c r="O7458">
        <f t="shared" si="817"/>
        <v>4.7517000000000002E-4</v>
      </c>
      <c r="P7458">
        <f t="shared" si="818"/>
        <v>1.4445168E-2</v>
      </c>
      <c r="Q7458" t="str">
        <f>VLOOKUP(VLOOKUP(C7458,Mapping!$A$1:$C$17,3,0),Mapping!$E$1:$F$6,2,0)</f>
        <v>Vùng 04</v>
      </c>
    </row>
    <row r="7459" spans="1:17" x14ac:dyDescent="0.3">
      <c r="A7459" s="33">
        <v>44865</v>
      </c>
      <c r="B7459">
        <v>3409</v>
      </c>
      <c r="C7459">
        <v>34</v>
      </c>
      <c r="D7459" s="38" t="s">
        <v>77</v>
      </c>
      <c r="E7459" s="2" t="s">
        <v>41</v>
      </c>
      <c r="F7459">
        <v>1845941</v>
      </c>
      <c r="G7459" s="44">
        <f t="shared" si="812"/>
        <v>44562</v>
      </c>
      <c r="H7459" s="50">
        <f t="shared" si="813"/>
        <v>304</v>
      </c>
      <c r="I7459" s="50">
        <f t="shared" si="814"/>
        <v>1332705.5999999999</v>
      </c>
      <c r="J7459" s="46">
        <v>43839</v>
      </c>
      <c r="K7459" s="2" t="s">
        <v>34</v>
      </c>
      <c r="L7459" s="52" t="str">
        <f t="shared" si="815"/>
        <v>20221031VND</v>
      </c>
      <c r="M7459">
        <f>VLOOKUP(L7459,Mapping!$H$1:$K$25,4,0)</f>
        <v>1</v>
      </c>
      <c r="N7459">
        <f t="shared" si="816"/>
        <v>1.845941E-3</v>
      </c>
      <c r="O7459">
        <f t="shared" si="817"/>
        <v>4.3838999999999998E-5</v>
      </c>
      <c r="P7459">
        <f t="shared" si="818"/>
        <v>1.3327055999999998E-3</v>
      </c>
      <c r="Q7459" t="str">
        <f>VLOOKUP(VLOOKUP(C7459,Mapping!$A$1:$C$17,3,0),Mapping!$E$1:$F$6,2,0)</f>
        <v>Vùng 02</v>
      </c>
    </row>
    <row r="7460" spans="1:17" x14ac:dyDescent="0.3">
      <c r="A7460" s="33">
        <v>44865</v>
      </c>
      <c r="B7460">
        <v>3411</v>
      </c>
      <c r="C7460">
        <v>45</v>
      </c>
      <c r="D7460" s="38" t="s">
        <v>77</v>
      </c>
      <c r="E7460" s="2" t="s">
        <v>41</v>
      </c>
      <c r="F7460">
        <v>1359912</v>
      </c>
      <c r="G7460" s="44">
        <f t="shared" si="812"/>
        <v>44562</v>
      </c>
      <c r="H7460" s="50">
        <f t="shared" si="813"/>
        <v>304</v>
      </c>
      <c r="I7460" s="50">
        <f t="shared" si="814"/>
        <v>28682491.199999999</v>
      </c>
      <c r="J7460" s="46">
        <v>943503</v>
      </c>
      <c r="K7460" s="2" t="s">
        <v>34</v>
      </c>
      <c r="L7460" s="52" t="str">
        <f t="shared" si="815"/>
        <v>20221031VND</v>
      </c>
      <c r="M7460">
        <f>VLOOKUP(L7460,Mapping!$H$1:$K$25,4,0)</f>
        <v>1</v>
      </c>
      <c r="N7460">
        <f t="shared" si="816"/>
        <v>1.359912E-3</v>
      </c>
      <c r="O7460">
        <f t="shared" si="817"/>
        <v>9.4350300000000005E-4</v>
      </c>
      <c r="P7460">
        <f t="shared" si="818"/>
        <v>2.86824912E-2</v>
      </c>
      <c r="Q7460" t="str">
        <f>VLOOKUP(VLOOKUP(C7460,Mapping!$A$1:$C$17,3,0),Mapping!$E$1:$F$6,2,0)</f>
        <v>Vùng 02</v>
      </c>
    </row>
    <row r="7461" spans="1:17" x14ac:dyDescent="0.3">
      <c r="A7461" s="33">
        <v>44865</v>
      </c>
      <c r="B7461">
        <v>3411</v>
      </c>
      <c r="C7461">
        <v>45</v>
      </c>
      <c r="D7461" s="38" t="s">
        <v>77</v>
      </c>
      <c r="E7461" s="2" t="s">
        <v>41</v>
      </c>
      <c r="F7461">
        <v>508111</v>
      </c>
      <c r="G7461" s="44">
        <f t="shared" si="812"/>
        <v>44562</v>
      </c>
      <c r="H7461" s="50">
        <f t="shared" si="813"/>
        <v>304</v>
      </c>
      <c r="I7461" s="50">
        <f t="shared" si="814"/>
        <v>344623759308.79999</v>
      </c>
      <c r="J7461" s="46">
        <v>483796</v>
      </c>
      <c r="K7461" s="2" t="s">
        <v>35</v>
      </c>
      <c r="L7461" s="52" t="str">
        <f t="shared" si="815"/>
        <v>20221031USD</v>
      </c>
      <c r="M7461">
        <f>VLOOKUP(L7461,Mapping!$H$1:$K$25,4,0)</f>
        <v>23432</v>
      </c>
      <c r="N7461">
        <f t="shared" si="816"/>
        <v>11.906056952</v>
      </c>
      <c r="O7461">
        <f t="shared" si="817"/>
        <v>11.336307872000001</v>
      </c>
      <c r="P7461">
        <f t="shared" si="818"/>
        <v>344.6237593088</v>
      </c>
      <c r="Q7461" t="str">
        <f>VLOOKUP(VLOOKUP(C7461,Mapping!$A$1:$C$17,3,0),Mapping!$E$1:$F$6,2,0)</f>
        <v>Vùng 02</v>
      </c>
    </row>
    <row r="7462" spans="1:17" x14ac:dyDescent="0.3">
      <c r="A7462" s="33">
        <v>44865</v>
      </c>
      <c r="B7462">
        <v>3415</v>
      </c>
      <c r="C7462">
        <v>26</v>
      </c>
      <c r="D7462" s="38" t="s">
        <v>77</v>
      </c>
      <c r="E7462" s="2" t="s">
        <v>41</v>
      </c>
      <c r="F7462">
        <v>1785155</v>
      </c>
      <c r="G7462" s="44">
        <f t="shared" si="812"/>
        <v>44562</v>
      </c>
      <c r="H7462" s="50">
        <f t="shared" si="813"/>
        <v>304</v>
      </c>
      <c r="I7462" s="50">
        <f t="shared" si="814"/>
        <v>5649566.3999999994</v>
      </c>
      <c r="J7462" s="46">
        <v>185841</v>
      </c>
      <c r="K7462" s="2" t="s">
        <v>34</v>
      </c>
      <c r="L7462" s="52" t="str">
        <f t="shared" si="815"/>
        <v>20221031VND</v>
      </c>
      <c r="M7462">
        <f>VLOOKUP(L7462,Mapping!$H$1:$K$25,4,0)</f>
        <v>1</v>
      </c>
      <c r="N7462">
        <f t="shared" si="816"/>
        <v>1.7851550000000001E-3</v>
      </c>
      <c r="O7462">
        <f t="shared" si="817"/>
        <v>1.8584100000000001E-4</v>
      </c>
      <c r="P7462">
        <f t="shared" si="818"/>
        <v>5.6495663999999992E-3</v>
      </c>
      <c r="Q7462" t="str">
        <f>VLOOKUP(VLOOKUP(C7462,Mapping!$A$1:$C$17,3,0),Mapping!$E$1:$F$6,2,0)</f>
        <v>Vùng 04</v>
      </c>
    </row>
    <row r="7463" spans="1:17" x14ac:dyDescent="0.3">
      <c r="A7463" s="33">
        <v>44865</v>
      </c>
      <c r="B7463">
        <v>3416</v>
      </c>
      <c r="C7463">
        <v>34</v>
      </c>
      <c r="D7463" s="38" t="s">
        <v>77</v>
      </c>
      <c r="E7463" s="2" t="s">
        <v>43</v>
      </c>
      <c r="F7463">
        <v>1178940</v>
      </c>
      <c r="G7463" s="44">
        <f t="shared" si="812"/>
        <v>44562</v>
      </c>
      <c r="H7463" s="50">
        <f t="shared" si="813"/>
        <v>304</v>
      </c>
      <c r="I7463" s="50">
        <f t="shared" si="814"/>
        <v>13522041.6</v>
      </c>
      <c r="J7463" s="46">
        <v>444804</v>
      </c>
      <c r="K7463" s="2" t="s">
        <v>34</v>
      </c>
      <c r="L7463" s="52" t="str">
        <f t="shared" si="815"/>
        <v>20221031VND</v>
      </c>
      <c r="M7463">
        <f>VLOOKUP(L7463,Mapping!$H$1:$K$25,4,0)</f>
        <v>1</v>
      </c>
      <c r="N7463">
        <f t="shared" si="816"/>
        <v>1.1789400000000001E-3</v>
      </c>
      <c r="O7463">
        <f t="shared" si="817"/>
        <v>4.4480399999999998E-4</v>
      </c>
      <c r="P7463">
        <f t="shared" si="818"/>
        <v>1.35220416E-2</v>
      </c>
      <c r="Q7463" t="str">
        <f>VLOOKUP(VLOOKUP(C7463,Mapping!$A$1:$C$17,3,0),Mapping!$E$1:$F$6,2,0)</f>
        <v>Vùng 02</v>
      </c>
    </row>
    <row r="7464" spans="1:17" x14ac:dyDescent="0.3">
      <c r="A7464" s="33">
        <v>44865</v>
      </c>
      <c r="B7464">
        <v>3419</v>
      </c>
      <c r="C7464">
        <v>48</v>
      </c>
      <c r="D7464" s="38" t="s">
        <v>77</v>
      </c>
      <c r="E7464" s="2" t="s">
        <v>41</v>
      </c>
      <c r="F7464">
        <v>910518</v>
      </c>
      <c r="G7464" s="44">
        <f t="shared" si="812"/>
        <v>44562</v>
      </c>
      <c r="H7464" s="50">
        <f t="shared" si="813"/>
        <v>304</v>
      </c>
      <c r="I7464" s="50">
        <f t="shared" si="814"/>
        <v>22719166.400000002</v>
      </c>
      <c r="J7464" s="46">
        <v>747341</v>
      </c>
      <c r="K7464" s="2" t="s">
        <v>34</v>
      </c>
      <c r="L7464" s="52" t="str">
        <f t="shared" si="815"/>
        <v>20221031VND</v>
      </c>
      <c r="M7464">
        <f>VLOOKUP(L7464,Mapping!$H$1:$K$25,4,0)</f>
        <v>1</v>
      </c>
      <c r="N7464">
        <f t="shared" si="816"/>
        <v>9.1051800000000003E-4</v>
      </c>
      <c r="O7464">
        <f t="shared" si="817"/>
        <v>7.47341E-4</v>
      </c>
      <c r="P7464">
        <f t="shared" si="818"/>
        <v>2.2719166400000001E-2</v>
      </c>
      <c r="Q7464" t="str">
        <f>VLOOKUP(VLOOKUP(C7464,Mapping!$A$1:$C$17,3,0),Mapping!$E$1:$F$6,2,0)</f>
        <v>Vùng 01</v>
      </c>
    </row>
    <row r="7465" spans="1:17" x14ac:dyDescent="0.3">
      <c r="A7465" s="33">
        <v>44865</v>
      </c>
      <c r="B7465">
        <v>3419</v>
      </c>
      <c r="C7465">
        <v>40</v>
      </c>
      <c r="D7465" s="38" t="s">
        <v>77</v>
      </c>
      <c r="E7465" s="2" t="s">
        <v>41</v>
      </c>
      <c r="F7465">
        <v>493396</v>
      </c>
      <c r="G7465" s="44">
        <f t="shared" si="812"/>
        <v>44562</v>
      </c>
      <c r="H7465" s="50">
        <f t="shared" si="813"/>
        <v>304</v>
      </c>
      <c r="I7465" s="50">
        <f t="shared" si="814"/>
        <v>32765424</v>
      </c>
      <c r="J7465" s="46">
        <v>1077810</v>
      </c>
      <c r="K7465" s="2" t="s">
        <v>34</v>
      </c>
      <c r="L7465" s="52" t="str">
        <f t="shared" si="815"/>
        <v>20221031VND</v>
      </c>
      <c r="M7465">
        <f>VLOOKUP(L7465,Mapping!$H$1:$K$25,4,0)</f>
        <v>1</v>
      </c>
      <c r="N7465">
        <f t="shared" si="816"/>
        <v>4.93396E-4</v>
      </c>
      <c r="O7465">
        <f t="shared" si="817"/>
        <v>1.07781E-3</v>
      </c>
      <c r="P7465">
        <f t="shared" si="818"/>
        <v>3.2765424000000001E-2</v>
      </c>
      <c r="Q7465" t="str">
        <f>VLOOKUP(VLOOKUP(C7465,Mapping!$A$1:$C$17,3,0),Mapping!$E$1:$F$6,2,0)</f>
        <v>Vùng 01</v>
      </c>
    </row>
    <row r="7466" spans="1:17" x14ac:dyDescent="0.3">
      <c r="A7466" s="33">
        <v>44865</v>
      </c>
      <c r="B7466">
        <v>3419</v>
      </c>
      <c r="C7466">
        <v>40</v>
      </c>
      <c r="D7466" s="38" t="s">
        <v>77</v>
      </c>
      <c r="E7466" s="2" t="s">
        <v>41</v>
      </c>
      <c r="F7466">
        <v>1231701</v>
      </c>
      <c r="G7466" s="44">
        <f t="shared" si="812"/>
        <v>44562</v>
      </c>
      <c r="H7466" s="50">
        <f t="shared" si="813"/>
        <v>304</v>
      </c>
      <c r="I7466" s="50">
        <f t="shared" si="814"/>
        <v>51668356.800000004</v>
      </c>
      <c r="J7466" s="46">
        <v>1699617</v>
      </c>
      <c r="K7466" s="2" t="s">
        <v>34</v>
      </c>
      <c r="L7466" s="52" t="str">
        <f t="shared" si="815"/>
        <v>20221031VND</v>
      </c>
      <c r="M7466">
        <f>VLOOKUP(L7466,Mapping!$H$1:$K$25,4,0)</f>
        <v>1</v>
      </c>
      <c r="N7466">
        <f t="shared" si="816"/>
        <v>1.231701E-3</v>
      </c>
      <c r="O7466">
        <f t="shared" si="817"/>
        <v>1.6996170000000001E-3</v>
      </c>
      <c r="P7466">
        <f t="shared" si="818"/>
        <v>5.1668356800000002E-2</v>
      </c>
      <c r="Q7466" t="str">
        <f>VLOOKUP(VLOOKUP(C7466,Mapping!$A$1:$C$17,3,0),Mapping!$E$1:$F$6,2,0)</f>
        <v>Vùng 01</v>
      </c>
    </row>
    <row r="7467" spans="1:17" x14ac:dyDescent="0.3">
      <c r="A7467" s="33">
        <v>44865</v>
      </c>
      <c r="B7467">
        <v>3421</v>
      </c>
      <c r="C7467">
        <v>25</v>
      </c>
      <c r="D7467" s="38" t="s">
        <v>77</v>
      </c>
      <c r="E7467" s="2" t="s">
        <v>41</v>
      </c>
      <c r="F7467">
        <v>523951</v>
      </c>
      <c r="G7467" s="44">
        <f t="shared" si="812"/>
        <v>44562</v>
      </c>
      <c r="H7467" s="50">
        <f t="shared" si="813"/>
        <v>304</v>
      </c>
      <c r="I7467" s="50">
        <f t="shared" si="814"/>
        <v>30943521.599999998</v>
      </c>
      <c r="J7467" s="46">
        <v>1017879</v>
      </c>
      <c r="K7467" s="2" t="s">
        <v>34</v>
      </c>
      <c r="L7467" s="52" t="str">
        <f t="shared" si="815"/>
        <v>20221031VND</v>
      </c>
      <c r="M7467">
        <f>VLOOKUP(L7467,Mapping!$H$1:$K$25,4,0)</f>
        <v>1</v>
      </c>
      <c r="N7467">
        <f t="shared" si="816"/>
        <v>5.2395100000000004E-4</v>
      </c>
      <c r="O7467">
        <f t="shared" si="817"/>
        <v>1.017879E-3</v>
      </c>
      <c r="P7467">
        <f t="shared" si="818"/>
        <v>3.0943521599999999E-2</v>
      </c>
      <c r="Q7467" t="str">
        <f>VLOOKUP(VLOOKUP(C7467,Mapping!$A$1:$C$17,3,0),Mapping!$E$1:$F$6,2,0)</f>
        <v>Vùng 01</v>
      </c>
    </row>
    <row r="7468" spans="1:17" x14ac:dyDescent="0.3">
      <c r="A7468" s="33">
        <v>44865</v>
      </c>
      <c r="B7468">
        <v>3421</v>
      </c>
      <c r="C7468">
        <v>40</v>
      </c>
      <c r="D7468" s="38" t="s">
        <v>77</v>
      </c>
      <c r="E7468" s="2" t="s">
        <v>41</v>
      </c>
      <c r="F7468">
        <v>1058832</v>
      </c>
      <c r="G7468" s="44">
        <f t="shared" si="812"/>
        <v>44562</v>
      </c>
      <c r="H7468" s="50">
        <f t="shared" si="813"/>
        <v>304</v>
      </c>
      <c r="I7468" s="50">
        <f t="shared" si="814"/>
        <v>906491214297.59998</v>
      </c>
      <c r="J7468" s="46">
        <v>1272567</v>
      </c>
      <c r="K7468" s="2" t="s">
        <v>35</v>
      </c>
      <c r="L7468" s="52" t="str">
        <f t="shared" si="815"/>
        <v>20221031USD</v>
      </c>
      <c r="M7468">
        <f>VLOOKUP(L7468,Mapping!$H$1:$K$25,4,0)</f>
        <v>23432</v>
      </c>
      <c r="N7468">
        <f t="shared" si="816"/>
        <v>24.810551424</v>
      </c>
      <c r="O7468">
        <f t="shared" si="817"/>
        <v>29.818789943999999</v>
      </c>
      <c r="P7468">
        <f t="shared" si="818"/>
        <v>906.49121429759998</v>
      </c>
      <c r="Q7468" t="str">
        <f>VLOOKUP(VLOOKUP(C7468,Mapping!$A$1:$C$17,3,0),Mapping!$E$1:$F$6,2,0)</f>
        <v>Vùng 01</v>
      </c>
    </row>
    <row r="7469" spans="1:17" x14ac:dyDescent="0.3">
      <c r="A7469" s="33">
        <v>44865</v>
      </c>
      <c r="B7469">
        <v>3422</v>
      </c>
      <c r="C7469">
        <v>26</v>
      </c>
      <c r="D7469" s="38" t="s">
        <v>77</v>
      </c>
      <c r="E7469" s="2" t="s">
        <v>41</v>
      </c>
      <c r="F7469">
        <v>1891908</v>
      </c>
      <c r="G7469" s="44">
        <f t="shared" si="812"/>
        <v>44562</v>
      </c>
      <c r="H7469" s="50">
        <f t="shared" si="813"/>
        <v>304</v>
      </c>
      <c r="I7469" s="50">
        <f t="shared" si="814"/>
        <v>32152347.199999999</v>
      </c>
      <c r="J7469" s="46">
        <v>1057643</v>
      </c>
      <c r="K7469" s="2" t="s">
        <v>34</v>
      </c>
      <c r="L7469" s="52" t="str">
        <f t="shared" si="815"/>
        <v>20221031VND</v>
      </c>
      <c r="M7469">
        <f>VLOOKUP(L7469,Mapping!$H$1:$K$25,4,0)</f>
        <v>1</v>
      </c>
      <c r="N7469">
        <f t="shared" si="816"/>
        <v>1.8919080000000001E-3</v>
      </c>
      <c r="O7469">
        <f t="shared" si="817"/>
        <v>1.057643E-3</v>
      </c>
      <c r="P7469">
        <f t="shared" si="818"/>
        <v>3.21523472E-2</v>
      </c>
      <c r="Q7469" t="str">
        <f>VLOOKUP(VLOOKUP(C7469,Mapping!$A$1:$C$17,3,0),Mapping!$E$1:$F$6,2,0)</f>
        <v>Vùng 04</v>
      </c>
    </row>
    <row r="7470" spans="1:17" x14ac:dyDescent="0.3">
      <c r="A7470" s="33">
        <v>44865</v>
      </c>
      <c r="B7470">
        <v>3425</v>
      </c>
      <c r="C7470">
        <v>45</v>
      </c>
      <c r="D7470" s="38" t="s">
        <v>77</v>
      </c>
      <c r="E7470" s="2" t="s">
        <v>41</v>
      </c>
      <c r="F7470">
        <v>405167</v>
      </c>
      <c r="G7470" s="44">
        <f t="shared" si="812"/>
        <v>44562</v>
      </c>
      <c r="H7470" s="50">
        <f t="shared" si="813"/>
        <v>304</v>
      </c>
      <c r="I7470" s="50">
        <f t="shared" si="814"/>
        <v>43485558.399999999</v>
      </c>
      <c r="J7470" s="46">
        <v>1430446</v>
      </c>
      <c r="K7470" s="2" t="s">
        <v>34</v>
      </c>
      <c r="L7470" s="52" t="str">
        <f t="shared" si="815"/>
        <v>20221031VND</v>
      </c>
      <c r="M7470">
        <f>VLOOKUP(L7470,Mapping!$H$1:$K$25,4,0)</f>
        <v>1</v>
      </c>
      <c r="N7470">
        <f t="shared" si="816"/>
        <v>4.0516700000000001E-4</v>
      </c>
      <c r="O7470">
        <f t="shared" si="817"/>
        <v>1.4304459999999999E-3</v>
      </c>
      <c r="P7470">
        <f t="shared" si="818"/>
        <v>4.3485558399999999E-2</v>
      </c>
      <c r="Q7470" t="str">
        <f>VLOOKUP(VLOOKUP(C7470,Mapping!$A$1:$C$17,3,0),Mapping!$E$1:$F$6,2,0)</f>
        <v>Vùng 02</v>
      </c>
    </row>
    <row r="7471" spans="1:17" x14ac:dyDescent="0.3">
      <c r="A7471" s="33">
        <v>44865</v>
      </c>
      <c r="B7471">
        <v>3425</v>
      </c>
      <c r="C7471">
        <v>40</v>
      </c>
      <c r="D7471" s="38" t="s">
        <v>77</v>
      </c>
      <c r="E7471" s="2" t="s">
        <v>41</v>
      </c>
      <c r="F7471">
        <v>609710</v>
      </c>
      <c r="G7471" s="44">
        <f t="shared" si="812"/>
        <v>44562</v>
      </c>
      <c r="H7471" s="50">
        <f t="shared" si="813"/>
        <v>304</v>
      </c>
      <c r="I7471" s="50">
        <f t="shared" si="814"/>
        <v>11659524.799999999</v>
      </c>
      <c r="J7471" s="46">
        <v>383537</v>
      </c>
      <c r="K7471" s="2" t="s">
        <v>34</v>
      </c>
      <c r="L7471" s="52" t="str">
        <f t="shared" si="815"/>
        <v>20221031VND</v>
      </c>
      <c r="M7471">
        <f>VLOOKUP(L7471,Mapping!$H$1:$K$25,4,0)</f>
        <v>1</v>
      </c>
      <c r="N7471">
        <f t="shared" si="816"/>
        <v>6.0970999999999996E-4</v>
      </c>
      <c r="O7471">
        <f t="shared" si="817"/>
        <v>3.8353699999999998E-4</v>
      </c>
      <c r="P7471">
        <f t="shared" si="818"/>
        <v>1.16595248E-2</v>
      </c>
      <c r="Q7471" t="str">
        <f>VLOOKUP(VLOOKUP(C7471,Mapping!$A$1:$C$17,3,0),Mapping!$E$1:$F$6,2,0)</f>
        <v>Vùng 01</v>
      </c>
    </row>
    <row r="7472" spans="1:17" x14ac:dyDescent="0.3">
      <c r="A7472" s="33">
        <v>44865</v>
      </c>
      <c r="B7472">
        <v>3426</v>
      </c>
      <c r="C7472">
        <v>40</v>
      </c>
      <c r="D7472" s="38" t="s">
        <v>77</v>
      </c>
      <c r="E7472" s="2" t="s">
        <v>41</v>
      </c>
      <c r="F7472">
        <v>7098947</v>
      </c>
      <c r="G7472" s="44">
        <f t="shared" si="812"/>
        <v>44562</v>
      </c>
      <c r="H7472" s="50">
        <f t="shared" si="813"/>
        <v>304</v>
      </c>
      <c r="I7472" s="50">
        <f t="shared" si="814"/>
        <v>286227278.39999998</v>
      </c>
      <c r="J7472" s="46">
        <v>9415371</v>
      </c>
      <c r="K7472" s="2" t="s">
        <v>34</v>
      </c>
      <c r="L7472" s="52" t="str">
        <f t="shared" si="815"/>
        <v>20221031VND</v>
      </c>
      <c r="M7472">
        <f>VLOOKUP(L7472,Mapping!$H$1:$K$25,4,0)</f>
        <v>1</v>
      </c>
      <c r="N7472">
        <f t="shared" si="816"/>
        <v>7.0989470000000004E-3</v>
      </c>
      <c r="O7472">
        <f t="shared" si="817"/>
        <v>9.4153710000000005E-3</v>
      </c>
      <c r="P7472">
        <f t="shared" si="818"/>
        <v>0.28622727839999995</v>
      </c>
      <c r="Q7472" t="str">
        <f>VLOOKUP(VLOOKUP(C7472,Mapping!$A$1:$C$17,3,0),Mapping!$E$1:$F$6,2,0)</f>
        <v>Vùng 01</v>
      </c>
    </row>
    <row r="7473" spans="1:17" x14ac:dyDescent="0.3">
      <c r="A7473" s="33">
        <v>44865</v>
      </c>
      <c r="B7473">
        <v>3426</v>
      </c>
      <c r="C7473">
        <v>40</v>
      </c>
      <c r="D7473" s="38" t="s">
        <v>77</v>
      </c>
      <c r="E7473" s="2" t="s">
        <v>41</v>
      </c>
      <c r="F7473">
        <v>1597791</v>
      </c>
      <c r="G7473" s="44">
        <f t="shared" si="812"/>
        <v>44562</v>
      </c>
      <c r="H7473" s="50">
        <f t="shared" si="813"/>
        <v>304</v>
      </c>
      <c r="I7473" s="50">
        <f t="shared" si="814"/>
        <v>22877398.400000002</v>
      </c>
      <c r="J7473" s="46">
        <v>752546</v>
      </c>
      <c r="K7473" s="2" t="s">
        <v>34</v>
      </c>
      <c r="L7473" s="52" t="str">
        <f t="shared" si="815"/>
        <v>20221031VND</v>
      </c>
      <c r="M7473">
        <f>VLOOKUP(L7473,Mapping!$H$1:$K$25,4,0)</f>
        <v>1</v>
      </c>
      <c r="N7473">
        <f t="shared" si="816"/>
        <v>1.5977910000000001E-3</v>
      </c>
      <c r="O7473">
        <f t="shared" si="817"/>
        <v>7.5254599999999999E-4</v>
      </c>
      <c r="P7473">
        <f t="shared" si="818"/>
        <v>2.2877398400000002E-2</v>
      </c>
      <c r="Q7473" t="str">
        <f>VLOOKUP(VLOOKUP(C7473,Mapping!$A$1:$C$17,3,0),Mapping!$E$1:$F$6,2,0)</f>
        <v>Vùng 01</v>
      </c>
    </row>
    <row r="7474" spans="1:17" x14ac:dyDescent="0.3">
      <c r="A7474" s="33">
        <v>44865</v>
      </c>
      <c r="B7474">
        <v>3427</v>
      </c>
      <c r="C7474">
        <v>34</v>
      </c>
      <c r="D7474" s="38" t="s">
        <v>77</v>
      </c>
      <c r="E7474" s="2" t="s">
        <v>41</v>
      </c>
      <c r="F7474">
        <v>864732</v>
      </c>
      <c r="G7474" s="44">
        <f t="shared" si="812"/>
        <v>44562</v>
      </c>
      <c r="H7474" s="50">
        <f t="shared" si="813"/>
        <v>304</v>
      </c>
      <c r="I7474" s="50">
        <f t="shared" si="814"/>
        <v>54168696</v>
      </c>
      <c r="J7474" s="46">
        <v>1781865</v>
      </c>
      <c r="K7474" s="2" t="s">
        <v>34</v>
      </c>
      <c r="L7474" s="52" t="str">
        <f t="shared" si="815"/>
        <v>20221031VND</v>
      </c>
      <c r="M7474">
        <f>VLOOKUP(L7474,Mapping!$H$1:$K$25,4,0)</f>
        <v>1</v>
      </c>
      <c r="N7474">
        <f t="shared" si="816"/>
        <v>8.64732E-4</v>
      </c>
      <c r="O7474">
        <f t="shared" si="817"/>
        <v>1.7818650000000001E-3</v>
      </c>
      <c r="P7474">
        <f t="shared" si="818"/>
        <v>5.4168696000000002E-2</v>
      </c>
      <c r="Q7474" t="str">
        <f>VLOOKUP(VLOOKUP(C7474,Mapping!$A$1:$C$17,3,0),Mapping!$E$1:$F$6,2,0)</f>
        <v>Vùng 02</v>
      </c>
    </row>
    <row r="7475" spans="1:17" x14ac:dyDescent="0.3">
      <c r="A7475" s="33">
        <v>44865</v>
      </c>
      <c r="B7475">
        <v>3427</v>
      </c>
      <c r="C7475">
        <v>34</v>
      </c>
      <c r="D7475" s="38" t="s">
        <v>77</v>
      </c>
      <c r="E7475" s="2" t="s">
        <v>41</v>
      </c>
      <c r="F7475">
        <v>885871</v>
      </c>
      <c r="G7475" s="44">
        <f t="shared" si="812"/>
        <v>44562</v>
      </c>
      <c r="H7475" s="50">
        <f t="shared" si="813"/>
        <v>304</v>
      </c>
      <c r="I7475" s="50">
        <f t="shared" si="814"/>
        <v>38098587.200000003</v>
      </c>
      <c r="J7475" s="46">
        <v>1253243</v>
      </c>
      <c r="K7475" s="2" t="s">
        <v>34</v>
      </c>
      <c r="L7475" s="52" t="str">
        <f t="shared" si="815"/>
        <v>20221031VND</v>
      </c>
      <c r="M7475">
        <f>VLOOKUP(L7475,Mapping!$H$1:$K$25,4,0)</f>
        <v>1</v>
      </c>
      <c r="N7475">
        <f t="shared" si="816"/>
        <v>8.8587099999999999E-4</v>
      </c>
      <c r="O7475">
        <f t="shared" si="817"/>
        <v>1.253243E-3</v>
      </c>
      <c r="P7475">
        <f t="shared" si="818"/>
        <v>3.8098587200000006E-2</v>
      </c>
      <c r="Q7475" t="str">
        <f>VLOOKUP(VLOOKUP(C7475,Mapping!$A$1:$C$17,3,0),Mapping!$E$1:$F$6,2,0)</f>
        <v>Vùng 02</v>
      </c>
    </row>
    <row r="7476" spans="1:17" x14ac:dyDescent="0.3">
      <c r="A7476" s="33">
        <v>44865</v>
      </c>
      <c r="B7476">
        <v>3427</v>
      </c>
      <c r="C7476">
        <v>48</v>
      </c>
      <c r="D7476" s="38" t="s">
        <v>77</v>
      </c>
      <c r="E7476" s="2" t="s">
        <v>41</v>
      </c>
      <c r="F7476">
        <v>1019150</v>
      </c>
      <c r="G7476" s="44">
        <f t="shared" si="812"/>
        <v>44562</v>
      </c>
      <c r="H7476" s="50">
        <f t="shared" si="813"/>
        <v>304</v>
      </c>
      <c r="I7476" s="50">
        <f t="shared" si="814"/>
        <v>55736788.800000004</v>
      </c>
      <c r="J7476" s="46">
        <v>1833447</v>
      </c>
      <c r="K7476" s="2" t="s">
        <v>34</v>
      </c>
      <c r="L7476" s="52" t="str">
        <f t="shared" si="815"/>
        <v>20221031VND</v>
      </c>
      <c r="M7476">
        <f>VLOOKUP(L7476,Mapping!$H$1:$K$25,4,0)</f>
        <v>1</v>
      </c>
      <c r="N7476">
        <f t="shared" si="816"/>
        <v>1.0191499999999999E-3</v>
      </c>
      <c r="O7476">
        <f t="shared" si="817"/>
        <v>1.833447E-3</v>
      </c>
      <c r="P7476">
        <f t="shared" si="818"/>
        <v>5.5736788800000006E-2</v>
      </c>
      <c r="Q7476" t="str">
        <f>VLOOKUP(VLOOKUP(C7476,Mapping!$A$1:$C$17,3,0),Mapping!$E$1:$F$6,2,0)</f>
        <v>Vùng 01</v>
      </c>
    </row>
    <row r="7477" spans="1:17" x14ac:dyDescent="0.3">
      <c r="A7477" s="33">
        <v>44865</v>
      </c>
      <c r="B7477">
        <v>3428</v>
      </c>
      <c r="C7477">
        <v>12</v>
      </c>
      <c r="D7477" s="38" t="s">
        <v>77</v>
      </c>
      <c r="E7477" s="2" t="s">
        <v>41</v>
      </c>
      <c r="F7477">
        <v>1833544</v>
      </c>
      <c r="G7477" s="44">
        <f t="shared" si="812"/>
        <v>44562</v>
      </c>
      <c r="H7477" s="50">
        <f t="shared" si="813"/>
        <v>304</v>
      </c>
      <c r="I7477" s="50">
        <f t="shared" si="814"/>
        <v>11726617.6</v>
      </c>
      <c r="J7477" s="46">
        <v>385744</v>
      </c>
      <c r="K7477" s="2" t="s">
        <v>34</v>
      </c>
      <c r="L7477" s="52" t="str">
        <f t="shared" si="815"/>
        <v>20221031VND</v>
      </c>
      <c r="M7477">
        <f>VLOOKUP(L7477,Mapping!$H$1:$K$25,4,0)</f>
        <v>1</v>
      </c>
      <c r="N7477">
        <f t="shared" si="816"/>
        <v>1.8335440000000001E-3</v>
      </c>
      <c r="O7477">
        <f t="shared" si="817"/>
        <v>3.8574399999999998E-4</v>
      </c>
      <c r="P7477">
        <f t="shared" si="818"/>
        <v>1.1726617599999999E-2</v>
      </c>
      <c r="Q7477" t="str">
        <f>VLOOKUP(VLOOKUP(C7477,Mapping!$A$1:$C$17,3,0),Mapping!$E$1:$F$6,2,0)</f>
        <v>Vùng 03</v>
      </c>
    </row>
    <row r="7478" spans="1:17" x14ac:dyDescent="0.3">
      <c r="A7478" s="33">
        <v>44865</v>
      </c>
      <c r="B7478">
        <v>3430</v>
      </c>
      <c r="C7478">
        <v>24</v>
      </c>
      <c r="D7478" s="38" t="s">
        <v>77</v>
      </c>
      <c r="E7478" s="2" t="s">
        <v>41</v>
      </c>
      <c r="F7478">
        <v>6984368</v>
      </c>
      <c r="G7478" s="44">
        <f t="shared" si="812"/>
        <v>44562</v>
      </c>
      <c r="H7478" s="50">
        <f t="shared" si="813"/>
        <v>304</v>
      </c>
      <c r="I7478" s="50">
        <f t="shared" si="814"/>
        <v>203886932.79999998</v>
      </c>
      <c r="J7478" s="46">
        <v>6706807</v>
      </c>
      <c r="K7478" s="2" t="s">
        <v>34</v>
      </c>
      <c r="L7478" s="52" t="str">
        <f t="shared" si="815"/>
        <v>20221031VND</v>
      </c>
      <c r="M7478">
        <f>VLOOKUP(L7478,Mapping!$H$1:$K$25,4,0)</f>
        <v>1</v>
      </c>
      <c r="N7478">
        <f t="shared" si="816"/>
        <v>6.9843680000000003E-3</v>
      </c>
      <c r="O7478">
        <f t="shared" si="817"/>
        <v>6.7068070000000004E-3</v>
      </c>
      <c r="P7478">
        <f t="shared" si="818"/>
        <v>0.20388693279999998</v>
      </c>
      <c r="Q7478" t="str">
        <f>VLOOKUP(VLOOKUP(C7478,Mapping!$A$1:$C$17,3,0),Mapping!$E$1:$F$6,2,0)</f>
        <v>Vùng 04</v>
      </c>
    </row>
    <row r="7479" spans="1:17" x14ac:dyDescent="0.3">
      <c r="A7479" s="33">
        <v>44865</v>
      </c>
      <c r="B7479">
        <v>3430</v>
      </c>
      <c r="C7479">
        <v>48</v>
      </c>
      <c r="D7479" s="38" t="s">
        <v>77</v>
      </c>
      <c r="E7479" s="2" t="s">
        <v>41</v>
      </c>
      <c r="F7479">
        <v>46900</v>
      </c>
      <c r="G7479" s="44">
        <f t="shared" si="812"/>
        <v>44562</v>
      </c>
      <c r="H7479" s="50">
        <f t="shared" si="813"/>
        <v>304</v>
      </c>
      <c r="I7479" s="50">
        <f t="shared" si="814"/>
        <v>17495747.199999999</v>
      </c>
      <c r="J7479" s="46">
        <v>575518</v>
      </c>
      <c r="K7479" s="2" t="s">
        <v>34</v>
      </c>
      <c r="L7479" s="52" t="str">
        <f t="shared" si="815"/>
        <v>20221031VND</v>
      </c>
      <c r="M7479">
        <f>VLOOKUP(L7479,Mapping!$H$1:$K$25,4,0)</f>
        <v>1</v>
      </c>
      <c r="N7479">
        <f t="shared" si="816"/>
        <v>4.6900000000000002E-5</v>
      </c>
      <c r="O7479">
        <f t="shared" si="817"/>
        <v>5.7551800000000001E-4</v>
      </c>
      <c r="P7479">
        <f t="shared" si="818"/>
        <v>1.7495747199999998E-2</v>
      </c>
      <c r="Q7479" t="str">
        <f>VLOOKUP(VLOOKUP(C7479,Mapping!$A$1:$C$17,3,0),Mapping!$E$1:$F$6,2,0)</f>
        <v>Vùng 01</v>
      </c>
    </row>
    <row r="7480" spans="1:17" x14ac:dyDescent="0.3">
      <c r="A7480" s="33">
        <v>44865</v>
      </c>
      <c r="B7480">
        <v>3432</v>
      </c>
      <c r="C7480">
        <v>11</v>
      </c>
      <c r="D7480" s="38" t="s">
        <v>77</v>
      </c>
      <c r="E7480" s="2" t="s">
        <v>41</v>
      </c>
      <c r="F7480">
        <v>683880</v>
      </c>
      <c r="G7480" s="44">
        <f t="shared" si="812"/>
        <v>44562</v>
      </c>
      <c r="H7480" s="50">
        <f t="shared" si="813"/>
        <v>304</v>
      </c>
      <c r="I7480" s="50">
        <f t="shared" si="814"/>
        <v>59841001.600000001</v>
      </c>
      <c r="J7480" s="46">
        <v>1968454</v>
      </c>
      <c r="K7480" s="2" t="s">
        <v>34</v>
      </c>
      <c r="L7480" s="52" t="str">
        <f t="shared" si="815"/>
        <v>20221031VND</v>
      </c>
      <c r="M7480">
        <f>VLOOKUP(L7480,Mapping!$H$1:$K$25,4,0)</f>
        <v>1</v>
      </c>
      <c r="N7480">
        <f t="shared" si="816"/>
        <v>6.8387999999999999E-4</v>
      </c>
      <c r="O7480">
        <f t="shared" si="817"/>
        <v>1.9684540000000001E-3</v>
      </c>
      <c r="P7480">
        <f t="shared" si="818"/>
        <v>5.9841001599999999E-2</v>
      </c>
      <c r="Q7480" t="str">
        <f>VLOOKUP(VLOOKUP(C7480,Mapping!$A$1:$C$17,3,0),Mapping!$E$1:$F$6,2,0)</f>
        <v>Vùng 01</v>
      </c>
    </row>
    <row r="7481" spans="1:17" x14ac:dyDescent="0.3">
      <c r="A7481" s="33">
        <v>44865</v>
      </c>
      <c r="B7481">
        <v>3434</v>
      </c>
      <c r="C7481">
        <v>41</v>
      </c>
      <c r="D7481" s="38" t="s">
        <v>77</v>
      </c>
      <c r="E7481" s="2" t="s">
        <v>41</v>
      </c>
      <c r="F7481">
        <v>1478369</v>
      </c>
      <c r="G7481" s="44">
        <f t="shared" si="812"/>
        <v>44562</v>
      </c>
      <c r="H7481" s="50">
        <f t="shared" si="813"/>
        <v>304</v>
      </c>
      <c r="I7481" s="50">
        <f t="shared" si="814"/>
        <v>33972395.200000003</v>
      </c>
      <c r="J7481" s="46">
        <v>1117513</v>
      </c>
      <c r="K7481" s="2" t="s">
        <v>34</v>
      </c>
      <c r="L7481" s="52" t="str">
        <f t="shared" si="815"/>
        <v>20221031VND</v>
      </c>
      <c r="M7481">
        <f>VLOOKUP(L7481,Mapping!$H$1:$K$25,4,0)</f>
        <v>1</v>
      </c>
      <c r="N7481">
        <f t="shared" si="816"/>
        <v>1.478369E-3</v>
      </c>
      <c r="O7481">
        <f t="shared" si="817"/>
        <v>1.1175130000000001E-3</v>
      </c>
      <c r="P7481">
        <f t="shared" si="818"/>
        <v>3.3972395200000005E-2</v>
      </c>
      <c r="Q7481" t="str">
        <f>VLOOKUP(VLOOKUP(C7481,Mapping!$A$1:$C$17,3,0),Mapping!$E$1:$F$6,2,0)</f>
        <v>Vùng 05</v>
      </c>
    </row>
    <row r="7482" spans="1:17" x14ac:dyDescent="0.3">
      <c r="A7482" s="33">
        <v>44865</v>
      </c>
      <c r="B7482">
        <v>3435</v>
      </c>
      <c r="C7482">
        <v>20</v>
      </c>
      <c r="D7482" s="38" t="s">
        <v>77</v>
      </c>
      <c r="E7482" s="2" t="s">
        <v>43</v>
      </c>
      <c r="F7482">
        <v>1680991</v>
      </c>
      <c r="G7482" s="44">
        <f t="shared" si="812"/>
        <v>44562</v>
      </c>
      <c r="H7482" s="50">
        <f t="shared" si="813"/>
        <v>304</v>
      </c>
      <c r="I7482" s="50">
        <f t="shared" si="814"/>
        <v>1276040</v>
      </c>
      <c r="J7482" s="46">
        <v>41975</v>
      </c>
      <c r="K7482" s="2" t="s">
        <v>34</v>
      </c>
      <c r="L7482" s="52" t="str">
        <f t="shared" si="815"/>
        <v>20221031VND</v>
      </c>
      <c r="M7482">
        <f>VLOOKUP(L7482,Mapping!$H$1:$K$25,4,0)</f>
        <v>1</v>
      </c>
      <c r="N7482">
        <f t="shared" si="816"/>
        <v>1.680991E-3</v>
      </c>
      <c r="O7482">
        <f t="shared" si="817"/>
        <v>4.1974999999999997E-5</v>
      </c>
      <c r="P7482">
        <f t="shared" si="818"/>
        <v>1.27604E-3</v>
      </c>
      <c r="Q7482" t="str">
        <f>VLOOKUP(VLOOKUP(C7482,Mapping!$A$1:$C$17,3,0),Mapping!$E$1:$F$6,2,0)</f>
        <v>Vùng 02</v>
      </c>
    </row>
    <row r="7483" spans="1:17" x14ac:dyDescent="0.3">
      <c r="A7483" s="33">
        <v>44865</v>
      </c>
      <c r="B7483">
        <v>3435</v>
      </c>
      <c r="C7483">
        <v>20</v>
      </c>
      <c r="D7483" s="38" t="s">
        <v>77</v>
      </c>
      <c r="E7483" s="2" t="s">
        <v>43</v>
      </c>
      <c r="F7483">
        <v>1391586</v>
      </c>
      <c r="G7483" s="44">
        <f t="shared" si="812"/>
        <v>44562</v>
      </c>
      <c r="H7483" s="50">
        <f t="shared" si="813"/>
        <v>304</v>
      </c>
      <c r="I7483" s="50">
        <f t="shared" si="814"/>
        <v>15251801.6</v>
      </c>
      <c r="J7483" s="46">
        <v>501704</v>
      </c>
      <c r="K7483" s="2" t="s">
        <v>34</v>
      </c>
      <c r="L7483" s="52" t="str">
        <f t="shared" si="815"/>
        <v>20221031VND</v>
      </c>
      <c r="M7483">
        <f>VLOOKUP(L7483,Mapping!$H$1:$K$25,4,0)</f>
        <v>1</v>
      </c>
      <c r="N7483">
        <f t="shared" si="816"/>
        <v>1.391586E-3</v>
      </c>
      <c r="O7483">
        <f t="shared" si="817"/>
        <v>5.0170399999999995E-4</v>
      </c>
      <c r="P7483">
        <f t="shared" si="818"/>
        <v>1.52518016E-2</v>
      </c>
      <c r="Q7483" t="str">
        <f>VLOOKUP(VLOOKUP(C7483,Mapping!$A$1:$C$17,3,0),Mapping!$E$1:$F$6,2,0)</f>
        <v>Vùng 02</v>
      </c>
    </row>
    <row r="7484" spans="1:17" x14ac:dyDescent="0.3">
      <c r="A7484" s="33">
        <v>44865</v>
      </c>
      <c r="B7484">
        <v>3435</v>
      </c>
      <c r="C7484">
        <v>20</v>
      </c>
      <c r="D7484" s="38" t="s">
        <v>77</v>
      </c>
      <c r="E7484" s="2" t="s">
        <v>43</v>
      </c>
      <c r="F7484">
        <v>1735446</v>
      </c>
      <c r="G7484" s="44">
        <f t="shared" si="812"/>
        <v>44562</v>
      </c>
      <c r="H7484" s="50">
        <f t="shared" si="813"/>
        <v>304</v>
      </c>
      <c r="I7484" s="50">
        <f t="shared" si="814"/>
        <v>19951428.800000001</v>
      </c>
      <c r="J7484" s="46">
        <v>656297</v>
      </c>
      <c r="K7484" s="2" t="s">
        <v>34</v>
      </c>
      <c r="L7484" s="52" t="str">
        <f t="shared" si="815"/>
        <v>20221031VND</v>
      </c>
      <c r="M7484">
        <f>VLOOKUP(L7484,Mapping!$H$1:$K$25,4,0)</f>
        <v>1</v>
      </c>
      <c r="N7484">
        <f t="shared" si="816"/>
        <v>1.7354460000000001E-3</v>
      </c>
      <c r="O7484">
        <f t="shared" si="817"/>
        <v>6.5629700000000002E-4</v>
      </c>
      <c r="P7484">
        <f t="shared" si="818"/>
        <v>1.99514288E-2</v>
      </c>
      <c r="Q7484" t="str">
        <f>VLOOKUP(VLOOKUP(C7484,Mapping!$A$1:$C$17,3,0),Mapping!$E$1:$F$6,2,0)</f>
        <v>Vùng 02</v>
      </c>
    </row>
    <row r="7485" spans="1:17" x14ac:dyDescent="0.3">
      <c r="A7485" s="33">
        <v>44865</v>
      </c>
      <c r="B7485">
        <v>3435</v>
      </c>
      <c r="C7485">
        <v>20</v>
      </c>
      <c r="D7485" s="38" t="s">
        <v>77</v>
      </c>
      <c r="E7485" s="2" t="s">
        <v>43</v>
      </c>
      <c r="F7485">
        <v>1537505</v>
      </c>
      <c r="G7485" s="44">
        <f t="shared" si="812"/>
        <v>44562</v>
      </c>
      <c r="H7485" s="50">
        <f t="shared" si="813"/>
        <v>304</v>
      </c>
      <c r="I7485" s="50">
        <f t="shared" si="814"/>
        <v>11705276.799999999</v>
      </c>
      <c r="J7485" s="46">
        <v>385042</v>
      </c>
      <c r="K7485" s="2" t="s">
        <v>34</v>
      </c>
      <c r="L7485" s="52" t="str">
        <f t="shared" si="815"/>
        <v>20221031VND</v>
      </c>
      <c r="M7485">
        <f>VLOOKUP(L7485,Mapping!$H$1:$K$25,4,0)</f>
        <v>1</v>
      </c>
      <c r="N7485">
        <f t="shared" si="816"/>
        <v>1.537505E-3</v>
      </c>
      <c r="O7485">
        <f t="shared" si="817"/>
        <v>3.8504199999999999E-4</v>
      </c>
      <c r="P7485">
        <f t="shared" si="818"/>
        <v>1.1705276799999999E-2</v>
      </c>
      <c r="Q7485" t="str">
        <f>VLOOKUP(VLOOKUP(C7485,Mapping!$A$1:$C$17,3,0),Mapping!$E$1:$F$6,2,0)</f>
        <v>Vùng 02</v>
      </c>
    </row>
    <row r="7486" spans="1:17" x14ac:dyDescent="0.3">
      <c r="A7486" s="33">
        <v>44865</v>
      </c>
      <c r="B7486">
        <v>3435</v>
      </c>
      <c r="C7486">
        <v>20</v>
      </c>
      <c r="D7486" s="38" t="s">
        <v>77</v>
      </c>
      <c r="E7486" s="2" t="s">
        <v>43</v>
      </c>
      <c r="F7486">
        <v>1465653</v>
      </c>
      <c r="G7486" s="44">
        <f t="shared" si="812"/>
        <v>44562</v>
      </c>
      <c r="H7486" s="50">
        <f t="shared" si="813"/>
        <v>304</v>
      </c>
      <c r="I7486" s="50">
        <f t="shared" si="814"/>
        <v>20935385.599999998</v>
      </c>
      <c r="J7486" s="46">
        <v>688664</v>
      </c>
      <c r="K7486" s="2" t="s">
        <v>34</v>
      </c>
      <c r="L7486" s="52" t="str">
        <f t="shared" si="815"/>
        <v>20221031VND</v>
      </c>
      <c r="M7486">
        <f>VLOOKUP(L7486,Mapping!$H$1:$K$25,4,0)</f>
        <v>1</v>
      </c>
      <c r="N7486">
        <f t="shared" si="816"/>
        <v>1.4656529999999999E-3</v>
      </c>
      <c r="O7486">
        <f t="shared" si="817"/>
        <v>6.8866399999999996E-4</v>
      </c>
      <c r="P7486">
        <f t="shared" si="818"/>
        <v>2.0935385599999998E-2</v>
      </c>
      <c r="Q7486" t="str">
        <f>VLOOKUP(VLOOKUP(C7486,Mapping!$A$1:$C$17,3,0),Mapping!$E$1:$F$6,2,0)</f>
        <v>Vùng 02</v>
      </c>
    </row>
    <row r="7487" spans="1:17" x14ac:dyDescent="0.3">
      <c r="A7487" s="33">
        <v>44865</v>
      </c>
      <c r="B7487">
        <v>3435</v>
      </c>
      <c r="C7487">
        <v>20</v>
      </c>
      <c r="D7487" s="38" t="s">
        <v>77</v>
      </c>
      <c r="E7487" s="2" t="s">
        <v>43</v>
      </c>
      <c r="F7487">
        <v>1226616</v>
      </c>
      <c r="G7487" s="44">
        <f t="shared" si="812"/>
        <v>44562</v>
      </c>
      <c r="H7487" s="50">
        <f t="shared" si="813"/>
        <v>304</v>
      </c>
      <c r="I7487" s="50">
        <f t="shared" si="814"/>
        <v>58485496</v>
      </c>
      <c r="J7487" s="46">
        <v>1923865</v>
      </c>
      <c r="K7487" s="2" t="s">
        <v>34</v>
      </c>
      <c r="L7487" s="52" t="str">
        <f t="shared" si="815"/>
        <v>20221031VND</v>
      </c>
      <c r="M7487">
        <f>VLOOKUP(L7487,Mapping!$H$1:$K$25,4,0)</f>
        <v>1</v>
      </c>
      <c r="N7487">
        <f t="shared" si="816"/>
        <v>1.226616E-3</v>
      </c>
      <c r="O7487">
        <f t="shared" si="817"/>
        <v>1.9238650000000001E-3</v>
      </c>
      <c r="P7487">
        <f t="shared" si="818"/>
        <v>5.8485495999999998E-2</v>
      </c>
      <c r="Q7487" t="str">
        <f>VLOOKUP(VLOOKUP(C7487,Mapping!$A$1:$C$17,3,0),Mapping!$E$1:$F$6,2,0)</f>
        <v>Vùng 02</v>
      </c>
    </row>
    <row r="7488" spans="1:17" x14ac:dyDescent="0.3">
      <c r="A7488" s="33">
        <v>44865</v>
      </c>
      <c r="B7488">
        <v>3435</v>
      </c>
      <c r="C7488">
        <v>20</v>
      </c>
      <c r="D7488" s="38" t="s">
        <v>77</v>
      </c>
      <c r="E7488" s="2" t="s">
        <v>43</v>
      </c>
      <c r="F7488">
        <v>312883</v>
      </c>
      <c r="G7488" s="44">
        <f t="shared" si="812"/>
        <v>44562</v>
      </c>
      <c r="H7488" s="50">
        <f t="shared" si="813"/>
        <v>304</v>
      </c>
      <c r="I7488" s="50">
        <f t="shared" si="814"/>
        <v>49397081.600000001</v>
      </c>
      <c r="J7488" s="46">
        <v>1624904</v>
      </c>
      <c r="K7488" s="2" t="s">
        <v>34</v>
      </c>
      <c r="L7488" s="52" t="str">
        <f t="shared" si="815"/>
        <v>20221031VND</v>
      </c>
      <c r="M7488">
        <f>VLOOKUP(L7488,Mapping!$H$1:$K$25,4,0)</f>
        <v>1</v>
      </c>
      <c r="N7488">
        <f t="shared" si="816"/>
        <v>3.1288300000000002E-4</v>
      </c>
      <c r="O7488">
        <f t="shared" si="817"/>
        <v>1.6249039999999999E-3</v>
      </c>
      <c r="P7488">
        <f t="shared" si="818"/>
        <v>4.9397081600000003E-2</v>
      </c>
      <c r="Q7488" t="str">
        <f>VLOOKUP(VLOOKUP(C7488,Mapping!$A$1:$C$17,3,0),Mapping!$E$1:$F$6,2,0)</f>
        <v>Vùng 02</v>
      </c>
    </row>
    <row r="7489" spans="1:17" x14ac:dyDescent="0.3">
      <c r="A7489" s="33">
        <v>44865</v>
      </c>
      <c r="B7489">
        <v>3435</v>
      </c>
      <c r="C7489">
        <v>34</v>
      </c>
      <c r="D7489" s="38" t="s">
        <v>77</v>
      </c>
      <c r="E7489" s="2" t="s">
        <v>41</v>
      </c>
      <c r="F7489">
        <v>1067144</v>
      </c>
      <c r="G7489" s="44">
        <f t="shared" si="812"/>
        <v>44562</v>
      </c>
      <c r="H7489" s="50">
        <f t="shared" si="813"/>
        <v>304</v>
      </c>
      <c r="I7489" s="50">
        <f t="shared" si="814"/>
        <v>33318886.400000002</v>
      </c>
      <c r="J7489" s="46">
        <v>1096016</v>
      </c>
      <c r="K7489" s="2" t="s">
        <v>34</v>
      </c>
      <c r="L7489" s="52" t="str">
        <f t="shared" si="815"/>
        <v>20221031VND</v>
      </c>
      <c r="M7489">
        <f>VLOOKUP(L7489,Mapping!$H$1:$K$25,4,0)</f>
        <v>1</v>
      </c>
      <c r="N7489">
        <f t="shared" si="816"/>
        <v>1.0671439999999999E-3</v>
      </c>
      <c r="O7489">
        <f t="shared" si="817"/>
        <v>1.096016E-3</v>
      </c>
      <c r="P7489">
        <f t="shared" si="818"/>
        <v>3.3318886400000004E-2</v>
      </c>
      <c r="Q7489" t="str">
        <f>VLOOKUP(VLOOKUP(C7489,Mapping!$A$1:$C$17,3,0),Mapping!$E$1:$F$6,2,0)</f>
        <v>Vùng 02</v>
      </c>
    </row>
    <row r="7490" spans="1:17" x14ac:dyDescent="0.3">
      <c r="A7490" s="33">
        <v>44865</v>
      </c>
      <c r="B7490">
        <v>3435</v>
      </c>
      <c r="C7490">
        <v>43</v>
      </c>
      <c r="D7490" s="38" t="s">
        <v>77</v>
      </c>
      <c r="E7490" s="2" t="s">
        <v>41</v>
      </c>
      <c r="F7490">
        <v>1571322</v>
      </c>
      <c r="G7490" s="44">
        <f t="shared" ref="G7490:G7553" si="819">DATE(YEAR(A7490),1,1)</f>
        <v>44562</v>
      </c>
      <c r="H7490" s="50">
        <f t="shared" ref="H7490:H7553" si="820">DATEDIF(G7490,A7490,"D")+1</f>
        <v>304</v>
      </c>
      <c r="I7490" s="50">
        <f t="shared" si="814"/>
        <v>51709700.800000004</v>
      </c>
      <c r="J7490" s="46">
        <v>1700977</v>
      </c>
      <c r="K7490" s="2" t="s">
        <v>34</v>
      </c>
      <c r="L7490" s="52" t="str">
        <f t="shared" si="815"/>
        <v>20221031VND</v>
      </c>
      <c r="M7490">
        <f>VLOOKUP(L7490,Mapping!$H$1:$K$25,4,0)</f>
        <v>1</v>
      </c>
      <c r="N7490">
        <f t="shared" si="816"/>
        <v>1.571322E-3</v>
      </c>
      <c r="O7490">
        <f t="shared" si="817"/>
        <v>1.700977E-3</v>
      </c>
      <c r="P7490">
        <f t="shared" si="818"/>
        <v>5.1709700800000001E-2</v>
      </c>
      <c r="Q7490" t="str">
        <f>VLOOKUP(VLOOKUP(C7490,Mapping!$A$1:$C$17,3,0),Mapping!$E$1:$F$6,2,0)</f>
        <v>Vùng 04</v>
      </c>
    </row>
    <row r="7491" spans="1:17" x14ac:dyDescent="0.3">
      <c r="A7491" s="33">
        <v>44865</v>
      </c>
      <c r="B7491">
        <v>3435</v>
      </c>
      <c r="C7491">
        <v>20</v>
      </c>
      <c r="D7491" s="38" t="s">
        <v>77</v>
      </c>
      <c r="E7491" s="2" t="s">
        <v>41</v>
      </c>
      <c r="F7491">
        <v>5888920</v>
      </c>
      <c r="G7491" s="44">
        <f t="shared" si="819"/>
        <v>44562</v>
      </c>
      <c r="H7491" s="50">
        <f t="shared" si="820"/>
        <v>304</v>
      </c>
      <c r="I7491" s="50">
        <f t="shared" ref="I7491:I7554" si="821">H7491*(J7491/10)*M7491</f>
        <v>162956889.59999999</v>
      </c>
      <c r="J7491" s="46">
        <v>5360424</v>
      </c>
      <c r="K7491" s="2" t="s">
        <v>34</v>
      </c>
      <c r="L7491" s="52" t="str">
        <f t="shared" ref="L7491:L7554" si="822">CONCATENATE(TEXT(A7491,"YYYYMMDD"),K7491)</f>
        <v>20221031VND</v>
      </c>
      <c r="M7491">
        <f>VLOOKUP(L7491,Mapping!$H$1:$K$25,4,0)</f>
        <v>1</v>
      </c>
      <c r="N7491">
        <f t="shared" ref="N7491:N7554" si="823">F7491*M7491/10^9</f>
        <v>5.8889199999999997E-3</v>
      </c>
      <c r="O7491">
        <f t="shared" ref="O7491:O7554" si="824">J7491*M7491/10^9</f>
        <v>5.3604239999999999E-3</v>
      </c>
      <c r="P7491">
        <f t="shared" ref="P7491:P7554" si="825">I7491/10^9</f>
        <v>0.16295688959999999</v>
      </c>
      <c r="Q7491" t="str">
        <f>VLOOKUP(VLOOKUP(C7491,Mapping!$A$1:$C$17,3,0),Mapping!$E$1:$F$6,2,0)</f>
        <v>Vùng 02</v>
      </c>
    </row>
    <row r="7492" spans="1:17" x14ac:dyDescent="0.3">
      <c r="A7492" s="33">
        <v>44865</v>
      </c>
      <c r="B7492">
        <v>3435</v>
      </c>
      <c r="C7492">
        <v>20</v>
      </c>
      <c r="D7492" s="38" t="s">
        <v>77</v>
      </c>
      <c r="E7492" s="2" t="s">
        <v>41</v>
      </c>
      <c r="F7492">
        <v>7183594</v>
      </c>
      <c r="G7492" s="44">
        <f t="shared" si="819"/>
        <v>44562</v>
      </c>
      <c r="H7492" s="50">
        <f t="shared" si="820"/>
        <v>304</v>
      </c>
      <c r="I7492" s="50">
        <f t="shared" si="821"/>
        <v>256603968</v>
      </c>
      <c r="J7492" s="46">
        <v>8440920</v>
      </c>
      <c r="K7492" s="2" t="s">
        <v>34</v>
      </c>
      <c r="L7492" s="52" t="str">
        <f t="shared" si="822"/>
        <v>20221031VND</v>
      </c>
      <c r="M7492">
        <f>VLOOKUP(L7492,Mapping!$H$1:$K$25,4,0)</f>
        <v>1</v>
      </c>
      <c r="N7492">
        <f t="shared" si="823"/>
        <v>7.1835939999999997E-3</v>
      </c>
      <c r="O7492">
        <f t="shared" si="824"/>
        <v>8.4409199999999993E-3</v>
      </c>
      <c r="P7492">
        <f t="shared" si="825"/>
        <v>0.25660396800000002</v>
      </c>
      <c r="Q7492" t="str">
        <f>VLOOKUP(VLOOKUP(C7492,Mapping!$A$1:$C$17,3,0),Mapping!$E$1:$F$6,2,0)</f>
        <v>Vùng 02</v>
      </c>
    </row>
    <row r="7493" spans="1:17" x14ac:dyDescent="0.3">
      <c r="A7493" s="33">
        <v>44865</v>
      </c>
      <c r="B7493">
        <v>3437</v>
      </c>
      <c r="C7493">
        <v>23</v>
      </c>
      <c r="D7493" s="38" t="s">
        <v>77</v>
      </c>
      <c r="E7493" s="2" t="s">
        <v>41</v>
      </c>
      <c r="F7493">
        <v>325481</v>
      </c>
      <c r="G7493" s="44">
        <f t="shared" si="819"/>
        <v>44562</v>
      </c>
      <c r="H7493" s="50">
        <f t="shared" si="820"/>
        <v>304</v>
      </c>
      <c r="I7493" s="50">
        <f t="shared" si="821"/>
        <v>10996561.6</v>
      </c>
      <c r="J7493" s="46">
        <v>361729</v>
      </c>
      <c r="K7493" s="2" t="s">
        <v>34</v>
      </c>
      <c r="L7493" s="52" t="str">
        <f t="shared" si="822"/>
        <v>20221031VND</v>
      </c>
      <c r="M7493">
        <f>VLOOKUP(L7493,Mapping!$H$1:$K$25,4,0)</f>
        <v>1</v>
      </c>
      <c r="N7493">
        <f t="shared" si="823"/>
        <v>3.2548100000000002E-4</v>
      </c>
      <c r="O7493">
        <f t="shared" si="824"/>
        <v>3.6172899999999998E-4</v>
      </c>
      <c r="P7493">
        <f t="shared" si="825"/>
        <v>1.09965616E-2</v>
      </c>
      <c r="Q7493" t="str">
        <f>VLOOKUP(VLOOKUP(C7493,Mapping!$A$1:$C$17,3,0),Mapping!$E$1:$F$6,2,0)</f>
        <v>Vùng 02</v>
      </c>
    </row>
    <row r="7494" spans="1:17" x14ac:dyDescent="0.3">
      <c r="A7494" s="33">
        <v>44865</v>
      </c>
      <c r="B7494">
        <v>3437</v>
      </c>
      <c r="C7494">
        <v>40</v>
      </c>
      <c r="D7494" s="38" t="s">
        <v>77</v>
      </c>
      <c r="E7494" s="2" t="s">
        <v>41</v>
      </c>
      <c r="F7494">
        <v>1775714</v>
      </c>
      <c r="G7494" s="44">
        <f t="shared" si="819"/>
        <v>44562</v>
      </c>
      <c r="H7494" s="50">
        <f t="shared" si="820"/>
        <v>304</v>
      </c>
      <c r="I7494" s="50">
        <f t="shared" si="821"/>
        <v>47514592</v>
      </c>
      <c r="J7494" s="46">
        <v>1562980</v>
      </c>
      <c r="K7494" s="2" t="s">
        <v>34</v>
      </c>
      <c r="L7494" s="52" t="str">
        <f t="shared" si="822"/>
        <v>20221031VND</v>
      </c>
      <c r="M7494">
        <f>VLOOKUP(L7494,Mapping!$H$1:$K$25,4,0)</f>
        <v>1</v>
      </c>
      <c r="N7494">
        <f t="shared" si="823"/>
        <v>1.7757140000000001E-3</v>
      </c>
      <c r="O7494">
        <f t="shared" si="824"/>
        <v>1.5629800000000001E-3</v>
      </c>
      <c r="P7494">
        <f t="shared" si="825"/>
        <v>4.7514592000000001E-2</v>
      </c>
      <c r="Q7494" t="str">
        <f>VLOOKUP(VLOOKUP(C7494,Mapping!$A$1:$C$17,3,0),Mapping!$E$1:$F$6,2,0)</f>
        <v>Vùng 01</v>
      </c>
    </row>
    <row r="7495" spans="1:17" x14ac:dyDescent="0.3">
      <c r="A7495" s="33">
        <v>44865</v>
      </c>
      <c r="B7495">
        <v>3438</v>
      </c>
      <c r="C7495">
        <v>23</v>
      </c>
      <c r="D7495" s="38" t="s">
        <v>77</v>
      </c>
      <c r="E7495" s="2" t="s">
        <v>41</v>
      </c>
      <c r="F7495">
        <v>743426</v>
      </c>
      <c r="G7495" s="44">
        <f t="shared" si="819"/>
        <v>44562</v>
      </c>
      <c r="H7495" s="50">
        <f t="shared" si="820"/>
        <v>304</v>
      </c>
      <c r="I7495" s="50">
        <f t="shared" si="821"/>
        <v>33006556.800000001</v>
      </c>
      <c r="J7495" s="46">
        <v>1085742</v>
      </c>
      <c r="K7495" s="2" t="s">
        <v>34</v>
      </c>
      <c r="L7495" s="52" t="str">
        <f t="shared" si="822"/>
        <v>20221031VND</v>
      </c>
      <c r="M7495">
        <f>VLOOKUP(L7495,Mapping!$H$1:$K$25,4,0)</f>
        <v>1</v>
      </c>
      <c r="N7495">
        <f t="shared" si="823"/>
        <v>7.4342600000000005E-4</v>
      </c>
      <c r="O7495">
        <f t="shared" si="824"/>
        <v>1.085742E-3</v>
      </c>
      <c r="P7495">
        <f t="shared" si="825"/>
        <v>3.3006556800000003E-2</v>
      </c>
      <c r="Q7495" t="str">
        <f>VLOOKUP(VLOOKUP(C7495,Mapping!$A$1:$C$17,3,0),Mapping!$E$1:$F$6,2,0)</f>
        <v>Vùng 02</v>
      </c>
    </row>
    <row r="7496" spans="1:17" x14ac:dyDescent="0.3">
      <c r="A7496" s="33">
        <v>44865</v>
      </c>
      <c r="B7496">
        <v>3438</v>
      </c>
      <c r="C7496">
        <v>11</v>
      </c>
      <c r="D7496" s="38" t="s">
        <v>77</v>
      </c>
      <c r="E7496" s="2" t="s">
        <v>41</v>
      </c>
      <c r="F7496">
        <v>1003502</v>
      </c>
      <c r="G7496" s="44">
        <f t="shared" si="819"/>
        <v>44562</v>
      </c>
      <c r="H7496" s="50">
        <f t="shared" si="820"/>
        <v>304</v>
      </c>
      <c r="I7496" s="50">
        <f t="shared" si="821"/>
        <v>37276176</v>
      </c>
      <c r="J7496" s="46">
        <v>1226190</v>
      </c>
      <c r="K7496" s="2" t="s">
        <v>34</v>
      </c>
      <c r="L7496" s="52" t="str">
        <f t="shared" si="822"/>
        <v>20221031VND</v>
      </c>
      <c r="M7496">
        <f>VLOOKUP(L7496,Mapping!$H$1:$K$25,4,0)</f>
        <v>1</v>
      </c>
      <c r="N7496">
        <f t="shared" si="823"/>
        <v>1.0035020000000001E-3</v>
      </c>
      <c r="O7496">
        <f t="shared" si="824"/>
        <v>1.22619E-3</v>
      </c>
      <c r="P7496">
        <f t="shared" si="825"/>
        <v>3.7276176000000001E-2</v>
      </c>
      <c r="Q7496" t="str">
        <f>VLOOKUP(VLOOKUP(C7496,Mapping!$A$1:$C$17,3,0),Mapping!$E$1:$F$6,2,0)</f>
        <v>Vùng 01</v>
      </c>
    </row>
    <row r="7497" spans="1:17" x14ac:dyDescent="0.3">
      <c r="A7497" s="33">
        <v>44865</v>
      </c>
      <c r="B7497">
        <v>3441</v>
      </c>
      <c r="C7497">
        <v>24</v>
      </c>
      <c r="D7497" s="38" t="s">
        <v>77</v>
      </c>
      <c r="E7497" s="2" t="s">
        <v>41</v>
      </c>
      <c r="F7497">
        <v>1778291</v>
      </c>
      <c r="G7497" s="44">
        <f t="shared" si="819"/>
        <v>44562</v>
      </c>
      <c r="H7497" s="50">
        <f t="shared" si="820"/>
        <v>304</v>
      </c>
      <c r="I7497" s="50">
        <f t="shared" si="821"/>
        <v>14413004.799999999</v>
      </c>
      <c r="J7497" s="46">
        <v>474112</v>
      </c>
      <c r="K7497" s="2" t="s">
        <v>34</v>
      </c>
      <c r="L7497" s="52" t="str">
        <f t="shared" si="822"/>
        <v>20221031VND</v>
      </c>
      <c r="M7497">
        <f>VLOOKUP(L7497,Mapping!$H$1:$K$25,4,0)</f>
        <v>1</v>
      </c>
      <c r="N7497">
        <f t="shared" si="823"/>
        <v>1.778291E-3</v>
      </c>
      <c r="O7497">
        <f t="shared" si="824"/>
        <v>4.74112E-4</v>
      </c>
      <c r="P7497">
        <f t="shared" si="825"/>
        <v>1.4413004799999999E-2</v>
      </c>
      <c r="Q7497" t="str">
        <f>VLOOKUP(VLOOKUP(C7497,Mapping!$A$1:$C$17,3,0),Mapping!$E$1:$F$6,2,0)</f>
        <v>Vùng 04</v>
      </c>
    </row>
    <row r="7498" spans="1:17" x14ac:dyDescent="0.3">
      <c r="A7498" s="33">
        <v>44865</v>
      </c>
      <c r="B7498">
        <v>3442</v>
      </c>
      <c r="C7498">
        <v>20</v>
      </c>
      <c r="D7498" s="38" t="s">
        <v>77</v>
      </c>
      <c r="E7498" s="2" t="s">
        <v>41</v>
      </c>
      <c r="F7498">
        <v>1293477</v>
      </c>
      <c r="G7498" s="44">
        <f t="shared" si="819"/>
        <v>44562</v>
      </c>
      <c r="H7498" s="50">
        <f t="shared" si="820"/>
        <v>304</v>
      </c>
      <c r="I7498" s="50">
        <f t="shared" si="821"/>
        <v>91150089766.400009</v>
      </c>
      <c r="J7498" s="46">
        <v>131432</v>
      </c>
      <c r="K7498" s="2" t="s">
        <v>36</v>
      </c>
      <c r="L7498" s="52" t="str">
        <f t="shared" si="822"/>
        <v>20221031EUR</v>
      </c>
      <c r="M7498">
        <f>VLOOKUP(L7498,Mapping!$H$1:$K$25,4,0)</f>
        <v>22813</v>
      </c>
      <c r="N7498">
        <f t="shared" si="823"/>
        <v>29.508090801000002</v>
      </c>
      <c r="O7498">
        <f t="shared" si="824"/>
        <v>2.9983582160000002</v>
      </c>
      <c r="P7498">
        <f t="shared" si="825"/>
        <v>91.150089766400015</v>
      </c>
      <c r="Q7498" t="str">
        <f>VLOOKUP(VLOOKUP(C7498,Mapping!$A$1:$C$17,3,0),Mapping!$E$1:$F$6,2,0)</f>
        <v>Vùng 02</v>
      </c>
    </row>
    <row r="7499" spans="1:17" x14ac:dyDescent="0.3">
      <c r="A7499" s="33">
        <v>44865</v>
      </c>
      <c r="B7499">
        <v>3442</v>
      </c>
      <c r="C7499">
        <v>20</v>
      </c>
      <c r="D7499" s="38" t="s">
        <v>77</v>
      </c>
      <c r="E7499" s="2" t="s">
        <v>41</v>
      </c>
      <c r="F7499">
        <v>1009318</v>
      </c>
      <c r="G7499" s="44">
        <f t="shared" si="819"/>
        <v>44562</v>
      </c>
      <c r="H7499" s="50">
        <f t="shared" si="820"/>
        <v>304</v>
      </c>
      <c r="I7499" s="50">
        <f t="shared" si="821"/>
        <v>644067098444.80005</v>
      </c>
      <c r="J7499" s="46">
        <v>904166</v>
      </c>
      <c r="K7499" s="2" t="s">
        <v>35</v>
      </c>
      <c r="L7499" s="52" t="str">
        <f t="shared" si="822"/>
        <v>20221031USD</v>
      </c>
      <c r="M7499">
        <f>VLOOKUP(L7499,Mapping!$H$1:$K$25,4,0)</f>
        <v>23432</v>
      </c>
      <c r="N7499">
        <f t="shared" si="823"/>
        <v>23.650339376000002</v>
      </c>
      <c r="O7499">
        <f t="shared" si="824"/>
        <v>21.186417712000001</v>
      </c>
      <c r="P7499">
        <f t="shared" si="825"/>
        <v>644.06709844480008</v>
      </c>
      <c r="Q7499" t="str">
        <f>VLOOKUP(VLOOKUP(C7499,Mapping!$A$1:$C$17,3,0),Mapping!$E$1:$F$6,2,0)</f>
        <v>Vùng 02</v>
      </c>
    </row>
    <row r="7500" spans="1:17" x14ac:dyDescent="0.3">
      <c r="A7500" s="33">
        <v>44865</v>
      </c>
      <c r="B7500">
        <v>3442</v>
      </c>
      <c r="C7500">
        <v>20</v>
      </c>
      <c r="D7500" s="38" t="s">
        <v>77</v>
      </c>
      <c r="E7500" s="2" t="s">
        <v>41</v>
      </c>
      <c r="F7500">
        <v>287706</v>
      </c>
      <c r="G7500" s="44">
        <f t="shared" si="819"/>
        <v>44562</v>
      </c>
      <c r="H7500" s="50">
        <f t="shared" si="820"/>
        <v>304</v>
      </c>
      <c r="I7500" s="50">
        <f t="shared" si="821"/>
        <v>53983772.800000004</v>
      </c>
      <c r="J7500" s="46">
        <v>1775782</v>
      </c>
      <c r="K7500" s="2" t="s">
        <v>34</v>
      </c>
      <c r="L7500" s="52" t="str">
        <f t="shared" si="822"/>
        <v>20221031VND</v>
      </c>
      <c r="M7500">
        <f>VLOOKUP(L7500,Mapping!$H$1:$K$25,4,0)</f>
        <v>1</v>
      </c>
      <c r="N7500">
        <f t="shared" si="823"/>
        <v>2.8770599999999999E-4</v>
      </c>
      <c r="O7500">
        <f t="shared" si="824"/>
        <v>1.7757820000000001E-3</v>
      </c>
      <c r="P7500">
        <f t="shared" si="825"/>
        <v>5.3983772800000003E-2</v>
      </c>
      <c r="Q7500" t="str">
        <f>VLOOKUP(VLOOKUP(C7500,Mapping!$A$1:$C$17,3,0),Mapping!$E$1:$F$6,2,0)</f>
        <v>Vùng 02</v>
      </c>
    </row>
    <row r="7501" spans="1:17" x14ac:dyDescent="0.3">
      <c r="A7501" s="33">
        <v>44865</v>
      </c>
      <c r="B7501">
        <v>3443</v>
      </c>
      <c r="C7501">
        <v>48</v>
      </c>
      <c r="D7501" s="38" t="s">
        <v>77</v>
      </c>
      <c r="E7501" s="2" t="s">
        <v>41</v>
      </c>
      <c r="F7501">
        <v>555606</v>
      </c>
      <c r="G7501" s="44">
        <f t="shared" si="819"/>
        <v>44562</v>
      </c>
      <c r="H7501" s="50">
        <f t="shared" si="820"/>
        <v>304</v>
      </c>
      <c r="I7501" s="50">
        <f t="shared" si="821"/>
        <v>16567544</v>
      </c>
      <c r="J7501" s="46">
        <v>544985</v>
      </c>
      <c r="K7501" s="2" t="s">
        <v>34</v>
      </c>
      <c r="L7501" s="52" t="str">
        <f t="shared" si="822"/>
        <v>20221031VND</v>
      </c>
      <c r="M7501">
        <f>VLOOKUP(L7501,Mapping!$H$1:$K$25,4,0)</f>
        <v>1</v>
      </c>
      <c r="N7501">
        <f t="shared" si="823"/>
        <v>5.5560600000000005E-4</v>
      </c>
      <c r="O7501">
        <f t="shared" si="824"/>
        <v>5.44985E-4</v>
      </c>
      <c r="P7501">
        <f t="shared" si="825"/>
        <v>1.6567544E-2</v>
      </c>
      <c r="Q7501" t="str">
        <f>VLOOKUP(VLOOKUP(C7501,Mapping!$A$1:$C$17,3,0),Mapping!$E$1:$F$6,2,0)</f>
        <v>Vùng 01</v>
      </c>
    </row>
    <row r="7502" spans="1:17" x14ac:dyDescent="0.3">
      <c r="A7502" s="33">
        <v>44865</v>
      </c>
      <c r="B7502">
        <v>3443</v>
      </c>
      <c r="C7502">
        <v>48</v>
      </c>
      <c r="D7502" s="38" t="s">
        <v>77</v>
      </c>
      <c r="E7502" s="2" t="s">
        <v>41</v>
      </c>
      <c r="F7502">
        <v>121368</v>
      </c>
      <c r="G7502" s="44">
        <f t="shared" si="819"/>
        <v>44562</v>
      </c>
      <c r="H7502" s="50">
        <f t="shared" si="820"/>
        <v>304</v>
      </c>
      <c r="I7502" s="50">
        <f t="shared" si="821"/>
        <v>13276227.200000001</v>
      </c>
      <c r="J7502" s="46">
        <v>436718</v>
      </c>
      <c r="K7502" s="2" t="s">
        <v>34</v>
      </c>
      <c r="L7502" s="52" t="str">
        <f t="shared" si="822"/>
        <v>20221031VND</v>
      </c>
      <c r="M7502">
        <f>VLOOKUP(L7502,Mapping!$H$1:$K$25,4,0)</f>
        <v>1</v>
      </c>
      <c r="N7502">
        <f t="shared" si="823"/>
        <v>1.2136799999999999E-4</v>
      </c>
      <c r="O7502">
        <f t="shared" si="824"/>
        <v>4.36718E-4</v>
      </c>
      <c r="P7502">
        <f t="shared" si="825"/>
        <v>1.3276227200000001E-2</v>
      </c>
      <c r="Q7502" t="str">
        <f>VLOOKUP(VLOOKUP(C7502,Mapping!$A$1:$C$17,3,0),Mapping!$E$1:$F$6,2,0)</f>
        <v>Vùng 01</v>
      </c>
    </row>
    <row r="7503" spans="1:17" x14ac:dyDescent="0.3">
      <c r="A7503" s="33">
        <v>44865</v>
      </c>
      <c r="B7503">
        <v>3443</v>
      </c>
      <c r="C7503">
        <v>34</v>
      </c>
      <c r="D7503" s="38" t="s">
        <v>77</v>
      </c>
      <c r="E7503" s="2" t="s">
        <v>41</v>
      </c>
      <c r="F7503">
        <v>44158</v>
      </c>
      <c r="G7503" s="44">
        <f t="shared" si="819"/>
        <v>44562</v>
      </c>
      <c r="H7503" s="50">
        <f t="shared" si="820"/>
        <v>304</v>
      </c>
      <c r="I7503" s="50">
        <f t="shared" si="821"/>
        <v>21463312</v>
      </c>
      <c r="J7503" s="46">
        <v>706030</v>
      </c>
      <c r="K7503" s="2" t="s">
        <v>34</v>
      </c>
      <c r="L7503" s="52" t="str">
        <f t="shared" si="822"/>
        <v>20221031VND</v>
      </c>
      <c r="M7503">
        <f>VLOOKUP(L7503,Mapping!$H$1:$K$25,4,0)</f>
        <v>1</v>
      </c>
      <c r="N7503">
        <f t="shared" si="823"/>
        <v>4.4158E-5</v>
      </c>
      <c r="O7503">
        <f t="shared" si="824"/>
        <v>7.0602999999999996E-4</v>
      </c>
      <c r="P7503">
        <f t="shared" si="825"/>
        <v>2.1463311999999998E-2</v>
      </c>
      <c r="Q7503" t="str">
        <f>VLOOKUP(VLOOKUP(C7503,Mapping!$A$1:$C$17,3,0),Mapping!$E$1:$F$6,2,0)</f>
        <v>Vùng 02</v>
      </c>
    </row>
    <row r="7504" spans="1:17" x14ac:dyDescent="0.3">
      <c r="A7504" s="33">
        <v>44865</v>
      </c>
      <c r="B7504">
        <v>3445</v>
      </c>
      <c r="C7504">
        <v>20</v>
      </c>
      <c r="D7504" s="38" t="s">
        <v>77</v>
      </c>
      <c r="E7504" s="2" t="s">
        <v>41</v>
      </c>
      <c r="F7504">
        <v>1746407</v>
      </c>
      <c r="G7504" s="44">
        <f t="shared" si="819"/>
        <v>44562</v>
      </c>
      <c r="H7504" s="50">
        <f t="shared" si="820"/>
        <v>304</v>
      </c>
      <c r="I7504" s="50">
        <f t="shared" si="821"/>
        <v>2510340.8000000003</v>
      </c>
      <c r="J7504" s="46">
        <v>82577</v>
      </c>
      <c r="K7504" s="2" t="s">
        <v>34</v>
      </c>
      <c r="L7504" s="52" t="str">
        <f t="shared" si="822"/>
        <v>20221031VND</v>
      </c>
      <c r="M7504">
        <f>VLOOKUP(L7504,Mapping!$H$1:$K$25,4,0)</f>
        <v>1</v>
      </c>
      <c r="N7504">
        <f t="shared" si="823"/>
        <v>1.746407E-3</v>
      </c>
      <c r="O7504">
        <f t="shared" si="824"/>
        <v>8.2577000000000006E-5</v>
      </c>
      <c r="P7504">
        <f t="shared" si="825"/>
        <v>2.5103408000000001E-3</v>
      </c>
      <c r="Q7504" t="str">
        <f>VLOOKUP(VLOOKUP(C7504,Mapping!$A$1:$C$17,3,0),Mapping!$E$1:$F$6,2,0)</f>
        <v>Vùng 02</v>
      </c>
    </row>
    <row r="7505" spans="1:17" x14ac:dyDescent="0.3">
      <c r="A7505" s="33">
        <v>44865</v>
      </c>
      <c r="B7505">
        <v>3447</v>
      </c>
      <c r="C7505">
        <v>20</v>
      </c>
      <c r="D7505" s="38" t="s">
        <v>77</v>
      </c>
      <c r="E7505" s="2" t="s">
        <v>41</v>
      </c>
      <c r="F7505">
        <v>1572318</v>
      </c>
      <c r="G7505" s="44">
        <f t="shared" si="819"/>
        <v>44562</v>
      </c>
      <c r="H7505" s="50">
        <f t="shared" si="820"/>
        <v>304</v>
      </c>
      <c r="I7505" s="50">
        <f t="shared" si="821"/>
        <v>25199836.800000001</v>
      </c>
      <c r="J7505" s="46">
        <v>828942</v>
      </c>
      <c r="K7505" s="2" t="s">
        <v>34</v>
      </c>
      <c r="L7505" s="52" t="str">
        <f t="shared" si="822"/>
        <v>20221031VND</v>
      </c>
      <c r="M7505">
        <f>VLOOKUP(L7505,Mapping!$H$1:$K$25,4,0)</f>
        <v>1</v>
      </c>
      <c r="N7505">
        <f t="shared" si="823"/>
        <v>1.5723180000000001E-3</v>
      </c>
      <c r="O7505">
        <f t="shared" si="824"/>
        <v>8.2894200000000005E-4</v>
      </c>
      <c r="P7505">
        <f t="shared" si="825"/>
        <v>2.51998368E-2</v>
      </c>
      <c r="Q7505" t="str">
        <f>VLOOKUP(VLOOKUP(C7505,Mapping!$A$1:$C$17,3,0),Mapping!$E$1:$F$6,2,0)</f>
        <v>Vùng 02</v>
      </c>
    </row>
    <row r="7506" spans="1:17" x14ac:dyDescent="0.3">
      <c r="A7506" s="33">
        <v>44865</v>
      </c>
      <c r="B7506">
        <v>3450</v>
      </c>
      <c r="C7506">
        <v>40</v>
      </c>
      <c r="D7506" s="38" t="s">
        <v>77</v>
      </c>
      <c r="E7506" s="2" t="s">
        <v>41</v>
      </c>
      <c r="F7506">
        <v>1337042</v>
      </c>
      <c r="G7506" s="44">
        <f t="shared" si="819"/>
        <v>44562</v>
      </c>
      <c r="H7506" s="50">
        <f t="shared" si="820"/>
        <v>304</v>
      </c>
      <c r="I7506" s="50">
        <f t="shared" si="821"/>
        <v>48132198.399999999</v>
      </c>
      <c r="J7506" s="46">
        <v>1583296</v>
      </c>
      <c r="K7506" s="2" t="s">
        <v>34</v>
      </c>
      <c r="L7506" s="52" t="str">
        <f t="shared" si="822"/>
        <v>20221031VND</v>
      </c>
      <c r="M7506">
        <f>VLOOKUP(L7506,Mapping!$H$1:$K$25,4,0)</f>
        <v>1</v>
      </c>
      <c r="N7506">
        <f t="shared" si="823"/>
        <v>1.3370420000000001E-3</v>
      </c>
      <c r="O7506">
        <f t="shared" si="824"/>
        <v>1.5832960000000001E-3</v>
      </c>
      <c r="P7506">
        <f t="shared" si="825"/>
        <v>4.8132198399999999E-2</v>
      </c>
      <c r="Q7506" t="str">
        <f>VLOOKUP(VLOOKUP(C7506,Mapping!$A$1:$C$17,3,0),Mapping!$E$1:$F$6,2,0)</f>
        <v>Vùng 01</v>
      </c>
    </row>
    <row r="7507" spans="1:17" x14ac:dyDescent="0.3">
      <c r="A7507" s="33">
        <v>44865</v>
      </c>
      <c r="B7507">
        <v>3453</v>
      </c>
      <c r="C7507">
        <v>40</v>
      </c>
      <c r="D7507" s="38" t="s">
        <v>77</v>
      </c>
      <c r="E7507" s="2" t="s">
        <v>41</v>
      </c>
      <c r="F7507">
        <v>692119</v>
      </c>
      <c r="G7507" s="44">
        <f t="shared" si="819"/>
        <v>44562</v>
      </c>
      <c r="H7507" s="50">
        <f t="shared" si="820"/>
        <v>304</v>
      </c>
      <c r="I7507" s="50">
        <f t="shared" si="821"/>
        <v>2080393.5999999999</v>
      </c>
      <c r="J7507" s="46">
        <v>68434</v>
      </c>
      <c r="K7507" s="2" t="s">
        <v>34</v>
      </c>
      <c r="L7507" s="52" t="str">
        <f t="shared" si="822"/>
        <v>20221031VND</v>
      </c>
      <c r="M7507">
        <f>VLOOKUP(L7507,Mapping!$H$1:$K$25,4,0)</f>
        <v>1</v>
      </c>
      <c r="N7507">
        <f t="shared" si="823"/>
        <v>6.9211900000000005E-4</v>
      </c>
      <c r="O7507">
        <f t="shared" si="824"/>
        <v>6.8434000000000002E-5</v>
      </c>
      <c r="P7507">
        <f t="shared" si="825"/>
        <v>2.0803936E-3</v>
      </c>
      <c r="Q7507" t="str">
        <f>VLOOKUP(VLOOKUP(C7507,Mapping!$A$1:$C$17,3,0),Mapping!$E$1:$F$6,2,0)</f>
        <v>Vùng 01</v>
      </c>
    </row>
    <row r="7508" spans="1:17" x14ac:dyDescent="0.3">
      <c r="A7508" s="33">
        <v>44865</v>
      </c>
      <c r="B7508">
        <v>3453</v>
      </c>
      <c r="C7508">
        <v>40</v>
      </c>
      <c r="D7508" s="38" t="s">
        <v>77</v>
      </c>
      <c r="E7508" s="2" t="s">
        <v>41</v>
      </c>
      <c r="F7508">
        <v>2018553</v>
      </c>
      <c r="G7508" s="44">
        <f t="shared" si="819"/>
        <v>44562</v>
      </c>
      <c r="H7508" s="50">
        <f t="shared" si="820"/>
        <v>304</v>
      </c>
      <c r="I7508" s="50">
        <f t="shared" si="821"/>
        <v>144918928</v>
      </c>
      <c r="J7508" s="46">
        <v>4767070</v>
      </c>
      <c r="K7508" s="2" t="s">
        <v>34</v>
      </c>
      <c r="L7508" s="52" t="str">
        <f t="shared" si="822"/>
        <v>20221031VND</v>
      </c>
      <c r="M7508">
        <f>VLOOKUP(L7508,Mapping!$H$1:$K$25,4,0)</f>
        <v>1</v>
      </c>
      <c r="N7508">
        <f t="shared" si="823"/>
        <v>2.0185530000000002E-3</v>
      </c>
      <c r="O7508">
        <f t="shared" si="824"/>
        <v>4.76707E-3</v>
      </c>
      <c r="P7508">
        <f t="shared" si="825"/>
        <v>0.144918928</v>
      </c>
      <c r="Q7508" t="str">
        <f>VLOOKUP(VLOOKUP(C7508,Mapping!$A$1:$C$17,3,0),Mapping!$E$1:$F$6,2,0)</f>
        <v>Vùng 01</v>
      </c>
    </row>
    <row r="7509" spans="1:17" x14ac:dyDescent="0.3">
      <c r="A7509" s="33">
        <v>44865</v>
      </c>
      <c r="B7509">
        <v>3454</v>
      </c>
      <c r="C7509">
        <v>34</v>
      </c>
      <c r="D7509" s="38" t="s">
        <v>77</v>
      </c>
      <c r="E7509" s="2" t="s">
        <v>41</v>
      </c>
      <c r="F7509">
        <v>142308</v>
      </c>
      <c r="G7509" s="44">
        <f t="shared" si="819"/>
        <v>44562</v>
      </c>
      <c r="H7509" s="50">
        <f t="shared" si="820"/>
        <v>304</v>
      </c>
      <c r="I7509" s="50">
        <f t="shared" si="821"/>
        <v>56837998.399999999</v>
      </c>
      <c r="J7509" s="46">
        <v>1869671</v>
      </c>
      <c r="K7509" s="2" t="s">
        <v>34</v>
      </c>
      <c r="L7509" s="52" t="str">
        <f t="shared" si="822"/>
        <v>20221031VND</v>
      </c>
      <c r="M7509">
        <f>VLOOKUP(L7509,Mapping!$H$1:$K$25,4,0)</f>
        <v>1</v>
      </c>
      <c r="N7509">
        <f t="shared" si="823"/>
        <v>1.4230800000000001E-4</v>
      </c>
      <c r="O7509">
        <f t="shared" si="824"/>
        <v>1.869671E-3</v>
      </c>
      <c r="P7509">
        <f t="shared" si="825"/>
        <v>5.6837998399999999E-2</v>
      </c>
      <c r="Q7509" t="str">
        <f>VLOOKUP(VLOOKUP(C7509,Mapping!$A$1:$C$17,3,0),Mapping!$E$1:$F$6,2,0)</f>
        <v>Vùng 02</v>
      </c>
    </row>
    <row r="7510" spans="1:17" x14ac:dyDescent="0.3">
      <c r="A7510" s="33">
        <v>44865</v>
      </c>
      <c r="B7510">
        <v>3455</v>
      </c>
      <c r="C7510">
        <v>26</v>
      </c>
      <c r="D7510" s="38" t="s">
        <v>77</v>
      </c>
      <c r="E7510" s="2" t="s">
        <v>41</v>
      </c>
      <c r="F7510">
        <v>1357416</v>
      </c>
      <c r="G7510" s="44">
        <f t="shared" si="819"/>
        <v>44562</v>
      </c>
      <c r="H7510" s="50">
        <f t="shared" si="820"/>
        <v>304</v>
      </c>
      <c r="I7510" s="50">
        <f t="shared" si="821"/>
        <v>50728936</v>
      </c>
      <c r="J7510" s="46">
        <v>1668715</v>
      </c>
      <c r="K7510" s="2" t="s">
        <v>34</v>
      </c>
      <c r="L7510" s="52" t="str">
        <f t="shared" si="822"/>
        <v>20221031VND</v>
      </c>
      <c r="M7510">
        <f>VLOOKUP(L7510,Mapping!$H$1:$K$25,4,0)</f>
        <v>1</v>
      </c>
      <c r="N7510">
        <f t="shared" si="823"/>
        <v>1.357416E-3</v>
      </c>
      <c r="O7510">
        <f t="shared" si="824"/>
        <v>1.6687150000000001E-3</v>
      </c>
      <c r="P7510">
        <f t="shared" si="825"/>
        <v>5.0728936000000002E-2</v>
      </c>
      <c r="Q7510" t="str">
        <f>VLOOKUP(VLOOKUP(C7510,Mapping!$A$1:$C$17,3,0),Mapping!$E$1:$F$6,2,0)</f>
        <v>Vùng 04</v>
      </c>
    </row>
    <row r="7511" spans="1:17" x14ac:dyDescent="0.3">
      <c r="A7511" s="33">
        <v>44865</v>
      </c>
      <c r="B7511">
        <v>3457</v>
      </c>
      <c r="C7511">
        <v>41</v>
      </c>
      <c r="D7511" s="38" t="s">
        <v>77</v>
      </c>
      <c r="E7511" s="2" t="s">
        <v>41</v>
      </c>
      <c r="F7511">
        <v>1769529</v>
      </c>
      <c r="G7511" s="44">
        <f t="shared" si="819"/>
        <v>44562</v>
      </c>
      <c r="H7511" s="50">
        <f t="shared" si="820"/>
        <v>304</v>
      </c>
      <c r="I7511" s="50">
        <f t="shared" si="821"/>
        <v>18198990.399999999</v>
      </c>
      <c r="J7511" s="46">
        <v>598651</v>
      </c>
      <c r="K7511" s="2" t="s">
        <v>34</v>
      </c>
      <c r="L7511" s="52" t="str">
        <f t="shared" si="822"/>
        <v>20221031VND</v>
      </c>
      <c r="M7511">
        <f>VLOOKUP(L7511,Mapping!$H$1:$K$25,4,0)</f>
        <v>1</v>
      </c>
      <c r="N7511">
        <f t="shared" si="823"/>
        <v>1.7695289999999999E-3</v>
      </c>
      <c r="O7511">
        <f t="shared" si="824"/>
        <v>5.9865099999999996E-4</v>
      </c>
      <c r="P7511">
        <f t="shared" si="825"/>
        <v>1.81989904E-2</v>
      </c>
      <c r="Q7511" t="str">
        <f>VLOOKUP(VLOOKUP(C7511,Mapping!$A$1:$C$17,3,0),Mapping!$E$1:$F$6,2,0)</f>
        <v>Vùng 05</v>
      </c>
    </row>
    <row r="7512" spans="1:17" x14ac:dyDescent="0.3">
      <c r="A7512" s="33">
        <v>44865</v>
      </c>
      <c r="B7512">
        <v>3458</v>
      </c>
      <c r="C7512">
        <v>45</v>
      </c>
      <c r="D7512" s="38" t="s">
        <v>77</v>
      </c>
      <c r="E7512" s="2" t="s">
        <v>41</v>
      </c>
      <c r="F7512">
        <v>265336</v>
      </c>
      <c r="G7512" s="44">
        <f t="shared" si="819"/>
        <v>44562</v>
      </c>
      <c r="H7512" s="50">
        <f t="shared" si="820"/>
        <v>304</v>
      </c>
      <c r="I7512" s="50">
        <f t="shared" si="821"/>
        <v>15848614.4</v>
      </c>
      <c r="J7512" s="46">
        <v>521336</v>
      </c>
      <c r="K7512" s="2" t="s">
        <v>34</v>
      </c>
      <c r="L7512" s="52" t="str">
        <f t="shared" si="822"/>
        <v>20221031VND</v>
      </c>
      <c r="M7512">
        <f>VLOOKUP(L7512,Mapping!$H$1:$K$25,4,0)</f>
        <v>1</v>
      </c>
      <c r="N7512">
        <f t="shared" si="823"/>
        <v>2.6533600000000002E-4</v>
      </c>
      <c r="O7512">
        <f t="shared" si="824"/>
        <v>5.2133599999999996E-4</v>
      </c>
      <c r="P7512">
        <f t="shared" si="825"/>
        <v>1.5848614399999999E-2</v>
      </c>
      <c r="Q7512" t="str">
        <f>VLOOKUP(VLOOKUP(C7512,Mapping!$A$1:$C$17,3,0),Mapping!$E$1:$F$6,2,0)</f>
        <v>Vùng 02</v>
      </c>
    </row>
    <row r="7513" spans="1:17" x14ac:dyDescent="0.3">
      <c r="A7513" s="33">
        <v>44865</v>
      </c>
      <c r="B7513">
        <v>3458</v>
      </c>
      <c r="C7513">
        <v>34</v>
      </c>
      <c r="D7513" s="38" t="s">
        <v>77</v>
      </c>
      <c r="E7513" s="2" t="s">
        <v>41</v>
      </c>
      <c r="F7513">
        <v>339800</v>
      </c>
      <c r="G7513" s="44">
        <f t="shared" si="819"/>
        <v>44562</v>
      </c>
      <c r="H7513" s="50">
        <f t="shared" si="820"/>
        <v>304</v>
      </c>
      <c r="I7513" s="50">
        <f t="shared" si="821"/>
        <v>56942057.600000001</v>
      </c>
      <c r="J7513" s="46">
        <v>1873094</v>
      </c>
      <c r="K7513" s="2" t="s">
        <v>34</v>
      </c>
      <c r="L7513" s="52" t="str">
        <f t="shared" si="822"/>
        <v>20221031VND</v>
      </c>
      <c r="M7513">
        <f>VLOOKUP(L7513,Mapping!$H$1:$K$25,4,0)</f>
        <v>1</v>
      </c>
      <c r="N7513">
        <f t="shared" si="823"/>
        <v>3.3980000000000002E-4</v>
      </c>
      <c r="O7513">
        <f t="shared" si="824"/>
        <v>1.8730940000000001E-3</v>
      </c>
      <c r="P7513">
        <f t="shared" si="825"/>
        <v>5.6942057599999998E-2</v>
      </c>
      <c r="Q7513" t="str">
        <f>VLOOKUP(VLOOKUP(C7513,Mapping!$A$1:$C$17,3,0),Mapping!$E$1:$F$6,2,0)</f>
        <v>Vùng 02</v>
      </c>
    </row>
    <row r="7514" spans="1:17" x14ac:dyDescent="0.3">
      <c r="A7514" s="33">
        <v>44865</v>
      </c>
      <c r="B7514">
        <v>3458</v>
      </c>
      <c r="C7514">
        <v>20</v>
      </c>
      <c r="D7514" s="38" t="s">
        <v>77</v>
      </c>
      <c r="E7514" s="2" t="s">
        <v>41</v>
      </c>
      <c r="F7514">
        <v>8820953</v>
      </c>
      <c r="G7514" s="44">
        <f t="shared" si="819"/>
        <v>44562</v>
      </c>
      <c r="H7514" s="50">
        <f t="shared" si="820"/>
        <v>304</v>
      </c>
      <c r="I7514" s="50">
        <f t="shared" si="821"/>
        <v>273948323.19999999</v>
      </c>
      <c r="J7514" s="46">
        <v>9011458</v>
      </c>
      <c r="K7514" s="2" t="s">
        <v>34</v>
      </c>
      <c r="L7514" s="52" t="str">
        <f t="shared" si="822"/>
        <v>20221031VND</v>
      </c>
      <c r="M7514">
        <f>VLOOKUP(L7514,Mapping!$H$1:$K$25,4,0)</f>
        <v>1</v>
      </c>
      <c r="N7514">
        <f t="shared" si="823"/>
        <v>8.8209529999999994E-3</v>
      </c>
      <c r="O7514">
        <f t="shared" si="824"/>
        <v>9.011458E-3</v>
      </c>
      <c r="P7514">
        <f t="shared" si="825"/>
        <v>0.27394832320000001</v>
      </c>
      <c r="Q7514" t="str">
        <f>VLOOKUP(VLOOKUP(C7514,Mapping!$A$1:$C$17,3,0),Mapping!$E$1:$F$6,2,0)</f>
        <v>Vùng 02</v>
      </c>
    </row>
    <row r="7515" spans="1:17" x14ac:dyDescent="0.3">
      <c r="A7515" s="33">
        <v>44865</v>
      </c>
      <c r="B7515">
        <v>3459</v>
      </c>
      <c r="C7515">
        <v>11</v>
      </c>
      <c r="D7515" s="38" t="s">
        <v>77</v>
      </c>
      <c r="E7515" s="2" t="s">
        <v>41</v>
      </c>
      <c r="F7515">
        <v>1503611</v>
      </c>
      <c r="G7515" s="44">
        <f t="shared" si="819"/>
        <v>44562</v>
      </c>
      <c r="H7515" s="50">
        <f t="shared" si="820"/>
        <v>304</v>
      </c>
      <c r="I7515" s="50">
        <f t="shared" si="821"/>
        <v>22882961.599999998</v>
      </c>
      <c r="J7515" s="46">
        <v>752729</v>
      </c>
      <c r="K7515" s="2" t="s">
        <v>34</v>
      </c>
      <c r="L7515" s="52" t="str">
        <f t="shared" si="822"/>
        <v>20221031VND</v>
      </c>
      <c r="M7515">
        <f>VLOOKUP(L7515,Mapping!$H$1:$K$25,4,0)</f>
        <v>1</v>
      </c>
      <c r="N7515">
        <f t="shared" si="823"/>
        <v>1.503611E-3</v>
      </c>
      <c r="O7515">
        <f t="shared" si="824"/>
        <v>7.5272900000000005E-4</v>
      </c>
      <c r="P7515">
        <f t="shared" si="825"/>
        <v>2.2882961599999998E-2</v>
      </c>
      <c r="Q7515" t="str">
        <f>VLOOKUP(VLOOKUP(C7515,Mapping!$A$1:$C$17,3,0),Mapping!$E$1:$F$6,2,0)</f>
        <v>Vùng 01</v>
      </c>
    </row>
    <row r="7516" spans="1:17" x14ac:dyDescent="0.3">
      <c r="A7516" s="33">
        <v>44865</v>
      </c>
      <c r="B7516">
        <v>3459</v>
      </c>
      <c r="C7516">
        <v>11</v>
      </c>
      <c r="D7516" s="38" t="s">
        <v>77</v>
      </c>
      <c r="E7516" s="2" t="s">
        <v>41</v>
      </c>
      <c r="F7516">
        <v>1737476</v>
      </c>
      <c r="G7516" s="44">
        <f t="shared" si="819"/>
        <v>44562</v>
      </c>
      <c r="H7516" s="50">
        <f t="shared" si="820"/>
        <v>304</v>
      </c>
      <c r="I7516" s="50">
        <f t="shared" si="821"/>
        <v>444700819046.39996</v>
      </c>
      <c r="J7516" s="46">
        <v>624288</v>
      </c>
      <c r="K7516" s="2" t="s">
        <v>35</v>
      </c>
      <c r="L7516" s="52" t="str">
        <f t="shared" si="822"/>
        <v>20221031USD</v>
      </c>
      <c r="M7516">
        <f>VLOOKUP(L7516,Mapping!$H$1:$K$25,4,0)</f>
        <v>23432</v>
      </c>
      <c r="N7516">
        <f t="shared" si="823"/>
        <v>40.712537632</v>
      </c>
      <c r="O7516">
        <f t="shared" si="824"/>
        <v>14.628316416000001</v>
      </c>
      <c r="P7516">
        <f t="shared" si="825"/>
        <v>444.70081904639994</v>
      </c>
      <c r="Q7516" t="str">
        <f>VLOOKUP(VLOOKUP(C7516,Mapping!$A$1:$C$17,3,0),Mapping!$E$1:$F$6,2,0)</f>
        <v>Vùng 01</v>
      </c>
    </row>
    <row r="7517" spans="1:17" x14ac:dyDescent="0.3">
      <c r="A7517" s="33">
        <v>44865</v>
      </c>
      <c r="B7517">
        <v>3459</v>
      </c>
      <c r="C7517">
        <v>40</v>
      </c>
      <c r="D7517" s="38" t="s">
        <v>77</v>
      </c>
      <c r="E7517" s="2" t="s">
        <v>41</v>
      </c>
      <c r="F7517">
        <v>402673</v>
      </c>
      <c r="G7517" s="44">
        <f t="shared" si="819"/>
        <v>44562</v>
      </c>
      <c r="H7517" s="50">
        <f t="shared" si="820"/>
        <v>304</v>
      </c>
      <c r="I7517" s="50">
        <f t="shared" si="821"/>
        <v>28835524.800000001</v>
      </c>
      <c r="J7517" s="46">
        <v>948537</v>
      </c>
      <c r="K7517" s="2" t="s">
        <v>34</v>
      </c>
      <c r="L7517" s="52" t="str">
        <f t="shared" si="822"/>
        <v>20221031VND</v>
      </c>
      <c r="M7517">
        <f>VLOOKUP(L7517,Mapping!$H$1:$K$25,4,0)</f>
        <v>1</v>
      </c>
      <c r="N7517">
        <f t="shared" si="823"/>
        <v>4.0267299999999998E-4</v>
      </c>
      <c r="O7517">
        <f t="shared" si="824"/>
        <v>9.4853699999999995E-4</v>
      </c>
      <c r="P7517">
        <f t="shared" si="825"/>
        <v>2.8835524800000002E-2</v>
      </c>
      <c r="Q7517" t="str">
        <f>VLOOKUP(VLOOKUP(C7517,Mapping!$A$1:$C$17,3,0),Mapping!$E$1:$F$6,2,0)</f>
        <v>Vùng 01</v>
      </c>
    </row>
    <row r="7518" spans="1:17" x14ac:dyDescent="0.3">
      <c r="A7518" s="33">
        <v>44865</v>
      </c>
      <c r="B7518">
        <v>3463</v>
      </c>
      <c r="C7518">
        <v>20</v>
      </c>
      <c r="D7518" s="38" t="s">
        <v>77</v>
      </c>
      <c r="E7518" s="2" t="s">
        <v>41</v>
      </c>
      <c r="F7518">
        <v>710883</v>
      </c>
      <c r="G7518" s="44">
        <f t="shared" si="819"/>
        <v>44562</v>
      </c>
      <c r="H7518" s="50">
        <f t="shared" si="820"/>
        <v>304</v>
      </c>
      <c r="I7518" s="50">
        <f t="shared" si="821"/>
        <v>13715628.799999999</v>
      </c>
      <c r="J7518" s="46">
        <v>451172</v>
      </c>
      <c r="K7518" s="2" t="s">
        <v>34</v>
      </c>
      <c r="L7518" s="52" t="str">
        <f t="shared" si="822"/>
        <v>20221031VND</v>
      </c>
      <c r="M7518">
        <f>VLOOKUP(L7518,Mapping!$H$1:$K$25,4,0)</f>
        <v>1</v>
      </c>
      <c r="N7518">
        <f t="shared" si="823"/>
        <v>7.1088300000000004E-4</v>
      </c>
      <c r="O7518">
        <f t="shared" si="824"/>
        <v>4.5117200000000001E-4</v>
      </c>
      <c r="P7518">
        <f t="shared" si="825"/>
        <v>1.3715628799999999E-2</v>
      </c>
      <c r="Q7518" t="str">
        <f>VLOOKUP(VLOOKUP(C7518,Mapping!$A$1:$C$17,3,0),Mapping!$E$1:$F$6,2,0)</f>
        <v>Vùng 02</v>
      </c>
    </row>
    <row r="7519" spans="1:17" x14ac:dyDescent="0.3">
      <c r="A7519" s="33">
        <v>44865</v>
      </c>
      <c r="B7519">
        <v>3466</v>
      </c>
      <c r="C7519">
        <v>48</v>
      </c>
      <c r="D7519" s="38" t="s">
        <v>77</v>
      </c>
      <c r="E7519" s="2" t="s">
        <v>41</v>
      </c>
      <c r="F7519">
        <v>1416658</v>
      </c>
      <c r="G7519" s="44">
        <f t="shared" si="819"/>
        <v>44562</v>
      </c>
      <c r="H7519" s="50">
        <f t="shared" si="820"/>
        <v>304</v>
      </c>
      <c r="I7519" s="50">
        <f t="shared" si="821"/>
        <v>20248284.800000001</v>
      </c>
      <c r="J7519" s="46">
        <v>666062</v>
      </c>
      <c r="K7519" s="2" t="s">
        <v>34</v>
      </c>
      <c r="L7519" s="52" t="str">
        <f t="shared" si="822"/>
        <v>20221031VND</v>
      </c>
      <c r="M7519">
        <f>VLOOKUP(L7519,Mapping!$H$1:$K$25,4,0)</f>
        <v>1</v>
      </c>
      <c r="N7519">
        <f t="shared" si="823"/>
        <v>1.4166579999999999E-3</v>
      </c>
      <c r="O7519">
        <f t="shared" si="824"/>
        <v>6.6606200000000003E-4</v>
      </c>
      <c r="P7519">
        <f t="shared" si="825"/>
        <v>2.0248284800000002E-2</v>
      </c>
      <c r="Q7519" t="str">
        <f>VLOOKUP(VLOOKUP(C7519,Mapping!$A$1:$C$17,3,0),Mapping!$E$1:$F$6,2,0)</f>
        <v>Vùng 01</v>
      </c>
    </row>
    <row r="7520" spans="1:17" x14ac:dyDescent="0.3">
      <c r="A7520" s="33">
        <v>44865</v>
      </c>
      <c r="B7520">
        <v>3466</v>
      </c>
      <c r="C7520">
        <v>34</v>
      </c>
      <c r="D7520" s="38" t="s">
        <v>77</v>
      </c>
      <c r="E7520" s="2" t="s">
        <v>41</v>
      </c>
      <c r="F7520">
        <v>848931</v>
      </c>
      <c r="G7520" s="44">
        <f t="shared" si="819"/>
        <v>44562</v>
      </c>
      <c r="H7520" s="50">
        <f t="shared" si="820"/>
        <v>304</v>
      </c>
      <c r="I7520" s="50">
        <f t="shared" si="821"/>
        <v>802833.6</v>
      </c>
      <c r="J7520" s="46">
        <v>26409</v>
      </c>
      <c r="K7520" s="2" t="s">
        <v>34</v>
      </c>
      <c r="L7520" s="52" t="str">
        <f t="shared" si="822"/>
        <v>20221031VND</v>
      </c>
      <c r="M7520">
        <f>VLOOKUP(L7520,Mapping!$H$1:$K$25,4,0)</f>
        <v>1</v>
      </c>
      <c r="N7520">
        <f t="shared" si="823"/>
        <v>8.4893100000000003E-4</v>
      </c>
      <c r="O7520">
        <f t="shared" si="824"/>
        <v>2.6409000000000001E-5</v>
      </c>
      <c r="P7520">
        <f t="shared" si="825"/>
        <v>8.0283359999999996E-4</v>
      </c>
      <c r="Q7520" t="str">
        <f>VLOOKUP(VLOOKUP(C7520,Mapping!$A$1:$C$17,3,0),Mapping!$E$1:$F$6,2,0)</f>
        <v>Vùng 02</v>
      </c>
    </row>
    <row r="7521" spans="1:17" x14ac:dyDescent="0.3">
      <c r="A7521" s="33">
        <v>44865</v>
      </c>
      <c r="B7521">
        <v>3466</v>
      </c>
      <c r="C7521">
        <v>16</v>
      </c>
      <c r="D7521" s="38" t="s">
        <v>77</v>
      </c>
      <c r="E7521" s="2" t="s">
        <v>41</v>
      </c>
      <c r="F7521">
        <v>213815</v>
      </c>
      <c r="G7521" s="44">
        <f t="shared" si="819"/>
        <v>44562</v>
      </c>
      <c r="H7521" s="50">
        <f t="shared" si="820"/>
        <v>304</v>
      </c>
      <c r="I7521" s="50">
        <f t="shared" si="821"/>
        <v>18271950.399999999</v>
      </c>
      <c r="J7521" s="46">
        <v>601051</v>
      </c>
      <c r="K7521" s="2" t="s">
        <v>34</v>
      </c>
      <c r="L7521" s="52" t="str">
        <f t="shared" si="822"/>
        <v>20221031VND</v>
      </c>
      <c r="M7521">
        <f>VLOOKUP(L7521,Mapping!$H$1:$K$25,4,0)</f>
        <v>1</v>
      </c>
      <c r="N7521">
        <f t="shared" si="823"/>
        <v>2.1381500000000001E-4</v>
      </c>
      <c r="O7521">
        <f t="shared" si="824"/>
        <v>6.0105100000000002E-4</v>
      </c>
      <c r="P7521">
        <f t="shared" si="825"/>
        <v>1.8271950399999997E-2</v>
      </c>
      <c r="Q7521" t="str">
        <f>VLOOKUP(VLOOKUP(C7521,Mapping!$A$1:$C$17,3,0),Mapping!$E$1:$F$6,2,0)</f>
        <v>Vùng 01</v>
      </c>
    </row>
    <row r="7522" spans="1:17" x14ac:dyDescent="0.3">
      <c r="A7522" s="33">
        <v>44865</v>
      </c>
      <c r="B7522">
        <v>3469</v>
      </c>
      <c r="C7522">
        <v>25</v>
      </c>
      <c r="D7522" s="38" t="s">
        <v>77</v>
      </c>
      <c r="E7522" s="2" t="s">
        <v>41</v>
      </c>
      <c r="F7522">
        <v>833312</v>
      </c>
      <c r="G7522" s="44">
        <f t="shared" si="819"/>
        <v>44562</v>
      </c>
      <c r="H7522" s="50">
        <f t="shared" si="820"/>
        <v>304</v>
      </c>
      <c r="I7522" s="50">
        <f t="shared" si="821"/>
        <v>32434732.800000001</v>
      </c>
      <c r="J7522" s="46">
        <v>1066932</v>
      </c>
      <c r="K7522" s="2" t="s">
        <v>34</v>
      </c>
      <c r="L7522" s="52" t="str">
        <f t="shared" si="822"/>
        <v>20221031VND</v>
      </c>
      <c r="M7522">
        <f>VLOOKUP(L7522,Mapping!$H$1:$K$25,4,0)</f>
        <v>1</v>
      </c>
      <c r="N7522">
        <f t="shared" si="823"/>
        <v>8.3331200000000001E-4</v>
      </c>
      <c r="O7522">
        <f t="shared" si="824"/>
        <v>1.066932E-3</v>
      </c>
      <c r="P7522">
        <f t="shared" si="825"/>
        <v>3.2434732799999998E-2</v>
      </c>
      <c r="Q7522" t="str">
        <f>VLOOKUP(VLOOKUP(C7522,Mapping!$A$1:$C$17,3,0),Mapping!$E$1:$F$6,2,0)</f>
        <v>Vùng 01</v>
      </c>
    </row>
    <row r="7523" spans="1:17" x14ac:dyDescent="0.3">
      <c r="A7523" s="33">
        <v>44865</v>
      </c>
      <c r="B7523">
        <v>3470</v>
      </c>
      <c r="C7523">
        <v>23</v>
      </c>
      <c r="D7523" s="38" t="s">
        <v>77</v>
      </c>
      <c r="E7523" s="2" t="s">
        <v>41</v>
      </c>
      <c r="F7523">
        <v>1442764</v>
      </c>
      <c r="G7523" s="44">
        <f t="shared" si="819"/>
        <v>44562</v>
      </c>
      <c r="H7523" s="50">
        <f t="shared" si="820"/>
        <v>304</v>
      </c>
      <c r="I7523" s="50">
        <f t="shared" si="821"/>
        <v>49583038.399999999</v>
      </c>
      <c r="J7523" s="46">
        <v>1631021</v>
      </c>
      <c r="K7523" s="2" t="s">
        <v>34</v>
      </c>
      <c r="L7523" s="52" t="str">
        <f t="shared" si="822"/>
        <v>20221031VND</v>
      </c>
      <c r="M7523">
        <f>VLOOKUP(L7523,Mapping!$H$1:$K$25,4,0)</f>
        <v>1</v>
      </c>
      <c r="N7523">
        <f t="shared" si="823"/>
        <v>1.442764E-3</v>
      </c>
      <c r="O7523">
        <f t="shared" si="824"/>
        <v>1.6310210000000001E-3</v>
      </c>
      <c r="P7523">
        <f t="shared" si="825"/>
        <v>4.9583038400000001E-2</v>
      </c>
      <c r="Q7523" t="str">
        <f>VLOOKUP(VLOOKUP(C7523,Mapping!$A$1:$C$17,3,0),Mapping!$E$1:$F$6,2,0)</f>
        <v>Vùng 02</v>
      </c>
    </row>
    <row r="7524" spans="1:17" x14ac:dyDescent="0.3">
      <c r="A7524" s="33">
        <v>44865</v>
      </c>
      <c r="B7524">
        <v>3470</v>
      </c>
      <c r="C7524">
        <v>45</v>
      </c>
      <c r="D7524" s="38" t="s">
        <v>77</v>
      </c>
      <c r="E7524" s="2" t="s">
        <v>41</v>
      </c>
      <c r="F7524">
        <v>7833540</v>
      </c>
      <c r="G7524" s="44">
        <f t="shared" si="819"/>
        <v>44562</v>
      </c>
      <c r="H7524" s="50">
        <f t="shared" si="820"/>
        <v>304</v>
      </c>
      <c r="I7524" s="50">
        <f t="shared" si="821"/>
        <v>249558707.20000002</v>
      </c>
      <c r="J7524" s="46">
        <v>8209168</v>
      </c>
      <c r="K7524" s="2" t="s">
        <v>34</v>
      </c>
      <c r="L7524" s="52" t="str">
        <f t="shared" si="822"/>
        <v>20221031VND</v>
      </c>
      <c r="M7524">
        <f>VLOOKUP(L7524,Mapping!$H$1:$K$25,4,0)</f>
        <v>1</v>
      </c>
      <c r="N7524">
        <f t="shared" si="823"/>
        <v>7.8335399999999999E-3</v>
      </c>
      <c r="O7524">
        <f t="shared" si="824"/>
        <v>8.2091679999999993E-3</v>
      </c>
      <c r="P7524">
        <f t="shared" si="825"/>
        <v>0.24955870720000001</v>
      </c>
      <c r="Q7524" t="str">
        <f>VLOOKUP(VLOOKUP(C7524,Mapping!$A$1:$C$17,3,0),Mapping!$E$1:$F$6,2,0)</f>
        <v>Vùng 02</v>
      </c>
    </row>
    <row r="7525" spans="1:17" x14ac:dyDescent="0.3">
      <c r="A7525" s="33">
        <v>44865</v>
      </c>
      <c r="B7525">
        <v>3470</v>
      </c>
      <c r="C7525">
        <v>23</v>
      </c>
      <c r="D7525" s="38" t="s">
        <v>77</v>
      </c>
      <c r="E7525" s="2" t="s">
        <v>41</v>
      </c>
      <c r="F7525">
        <v>6562266</v>
      </c>
      <c r="G7525" s="44">
        <f t="shared" si="819"/>
        <v>44562</v>
      </c>
      <c r="H7525" s="50">
        <f t="shared" si="820"/>
        <v>304</v>
      </c>
      <c r="I7525" s="50">
        <f t="shared" si="821"/>
        <v>194531545.59999999</v>
      </c>
      <c r="J7525" s="46">
        <v>6399064</v>
      </c>
      <c r="K7525" s="2" t="s">
        <v>34</v>
      </c>
      <c r="L7525" s="52" t="str">
        <f t="shared" si="822"/>
        <v>20221031VND</v>
      </c>
      <c r="M7525">
        <f>VLOOKUP(L7525,Mapping!$H$1:$K$25,4,0)</f>
        <v>1</v>
      </c>
      <c r="N7525">
        <f t="shared" si="823"/>
        <v>6.5622659999999998E-3</v>
      </c>
      <c r="O7525">
        <f t="shared" si="824"/>
        <v>6.3990640000000003E-3</v>
      </c>
      <c r="P7525">
        <f t="shared" si="825"/>
        <v>0.19453154559999999</v>
      </c>
      <c r="Q7525" t="str">
        <f>VLOOKUP(VLOOKUP(C7525,Mapping!$A$1:$C$17,3,0),Mapping!$E$1:$F$6,2,0)</f>
        <v>Vùng 02</v>
      </c>
    </row>
    <row r="7526" spans="1:17" x14ac:dyDescent="0.3">
      <c r="A7526" s="33">
        <v>44865</v>
      </c>
      <c r="B7526">
        <v>3470</v>
      </c>
      <c r="C7526">
        <v>23</v>
      </c>
      <c r="D7526" s="38" t="s">
        <v>77</v>
      </c>
      <c r="E7526" s="2" t="s">
        <v>41</v>
      </c>
      <c r="F7526">
        <v>4643302</v>
      </c>
      <c r="G7526" s="44">
        <f t="shared" si="819"/>
        <v>44562</v>
      </c>
      <c r="H7526" s="50">
        <f t="shared" si="820"/>
        <v>304</v>
      </c>
      <c r="I7526" s="50">
        <f t="shared" si="821"/>
        <v>154981358.40000001</v>
      </c>
      <c r="J7526" s="46">
        <v>5098071</v>
      </c>
      <c r="K7526" s="2" t="s">
        <v>34</v>
      </c>
      <c r="L7526" s="52" t="str">
        <f t="shared" si="822"/>
        <v>20221031VND</v>
      </c>
      <c r="M7526">
        <f>VLOOKUP(L7526,Mapping!$H$1:$K$25,4,0)</f>
        <v>1</v>
      </c>
      <c r="N7526">
        <f t="shared" si="823"/>
        <v>4.6433020000000002E-3</v>
      </c>
      <c r="O7526">
        <f t="shared" si="824"/>
        <v>5.098071E-3</v>
      </c>
      <c r="P7526">
        <f t="shared" si="825"/>
        <v>0.15498135840000002</v>
      </c>
      <c r="Q7526" t="str">
        <f>VLOOKUP(VLOOKUP(C7526,Mapping!$A$1:$C$17,3,0),Mapping!$E$1:$F$6,2,0)</f>
        <v>Vùng 02</v>
      </c>
    </row>
    <row r="7527" spans="1:17" x14ac:dyDescent="0.3">
      <c r="A7527" s="33">
        <v>44865</v>
      </c>
      <c r="B7527">
        <v>3470</v>
      </c>
      <c r="C7527">
        <v>41</v>
      </c>
      <c r="D7527" s="38" t="s">
        <v>77</v>
      </c>
      <c r="E7527" s="2" t="s">
        <v>41</v>
      </c>
      <c r="F7527">
        <v>1593531</v>
      </c>
      <c r="G7527" s="44">
        <f t="shared" si="819"/>
        <v>44562</v>
      </c>
      <c r="H7527" s="50">
        <f t="shared" si="820"/>
        <v>304</v>
      </c>
      <c r="I7527" s="50">
        <f t="shared" si="821"/>
        <v>12930001.6</v>
      </c>
      <c r="J7527" s="46">
        <v>425329</v>
      </c>
      <c r="K7527" s="2" t="s">
        <v>34</v>
      </c>
      <c r="L7527" s="52" t="str">
        <f t="shared" si="822"/>
        <v>20221031VND</v>
      </c>
      <c r="M7527">
        <f>VLOOKUP(L7527,Mapping!$H$1:$K$25,4,0)</f>
        <v>1</v>
      </c>
      <c r="N7527">
        <f t="shared" si="823"/>
        <v>1.593531E-3</v>
      </c>
      <c r="O7527">
        <f t="shared" si="824"/>
        <v>4.2532900000000001E-4</v>
      </c>
      <c r="P7527">
        <f t="shared" si="825"/>
        <v>1.2930001599999999E-2</v>
      </c>
      <c r="Q7527" t="str">
        <f>VLOOKUP(VLOOKUP(C7527,Mapping!$A$1:$C$17,3,0),Mapping!$E$1:$F$6,2,0)</f>
        <v>Vùng 05</v>
      </c>
    </row>
    <row r="7528" spans="1:17" x14ac:dyDescent="0.3">
      <c r="A7528" s="33">
        <v>44865</v>
      </c>
      <c r="B7528">
        <v>3471</v>
      </c>
      <c r="C7528">
        <v>40</v>
      </c>
      <c r="D7528" s="38" t="s">
        <v>77</v>
      </c>
      <c r="E7528" s="2" t="s">
        <v>41</v>
      </c>
      <c r="F7528">
        <v>1933239</v>
      </c>
      <c r="G7528" s="44">
        <f t="shared" si="819"/>
        <v>44562</v>
      </c>
      <c r="H7528" s="50">
        <f t="shared" si="820"/>
        <v>304</v>
      </c>
      <c r="I7528" s="50">
        <f t="shared" si="821"/>
        <v>11988787.200000001</v>
      </c>
      <c r="J7528" s="46">
        <v>394368</v>
      </c>
      <c r="K7528" s="2" t="s">
        <v>34</v>
      </c>
      <c r="L7528" s="52" t="str">
        <f t="shared" si="822"/>
        <v>20221031VND</v>
      </c>
      <c r="M7528">
        <f>VLOOKUP(L7528,Mapping!$H$1:$K$25,4,0)</f>
        <v>1</v>
      </c>
      <c r="N7528">
        <f t="shared" si="823"/>
        <v>1.933239E-3</v>
      </c>
      <c r="O7528">
        <f t="shared" si="824"/>
        <v>3.9436799999999998E-4</v>
      </c>
      <c r="P7528">
        <f t="shared" si="825"/>
        <v>1.1988787200000002E-2</v>
      </c>
      <c r="Q7528" t="str">
        <f>VLOOKUP(VLOOKUP(C7528,Mapping!$A$1:$C$17,3,0),Mapping!$E$1:$F$6,2,0)</f>
        <v>Vùng 01</v>
      </c>
    </row>
    <row r="7529" spans="1:17" x14ac:dyDescent="0.3">
      <c r="A7529" s="33">
        <v>44865</v>
      </c>
      <c r="B7529">
        <v>3472</v>
      </c>
      <c r="C7529">
        <v>25</v>
      </c>
      <c r="D7529" s="38" t="s">
        <v>77</v>
      </c>
      <c r="E7529" s="2" t="s">
        <v>41</v>
      </c>
      <c r="F7529">
        <v>1902018</v>
      </c>
      <c r="G7529" s="44">
        <f t="shared" si="819"/>
        <v>44562</v>
      </c>
      <c r="H7529" s="50">
        <f t="shared" si="820"/>
        <v>304</v>
      </c>
      <c r="I7529" s="50">
        <f t="shared" si="821"/>
        <v>51988256</v>
      </c>
      <c r="J7529" s="46">
        <v>1710140</v>
      </c>
      <c r="K7529" s="2" t="s">
        <v>34</v>
      </c>
      <c r="L7529" s="52" t="str">
        <f t="shared" si="822"/>
        <v>20221031VND</v>
      </c>
      <c r="M7529">
        <f>VLOOKUP(L7529,Mapping!$H$1:$K$25,4,0)</f>
        <v>1</v>
      </c>
      <c r="N7529">
        <f t="shared" si="823"/>
        <v>1.9020179999999999E-3</v>
      </c>
      <c r="O7529">
        <f t="shared" si="824"/>
        <v>1.71014E-3</v>
      </c>
      <c r="P7529">
        <f t="shared" si="825"/>
        <v>5.1988255999999997E-2</v>
      </c>
      <c r="Q7529" t="str">
        <f>VLOOKUP(VLOOKUP(C7529,Mapping!$A$1:$C$17,3,0),Mapping!$E$1:$F$6,2,0)</f>
        <v>Vùng 01</v>
      </c>
    </row>
    <row r="7530" spans="1:17" x14ac:dyDescent="0.3">
      <c r="A7530" s="33">
        <v>44865</v>
      </c>
      <c r="B7530">
        <v>3473</v>
      </c>
      <c r="C7530">
        <v>25</v>
      </c>
      <c r="D7530" s="38" t="s">
        <v>77</v>
      </c>
      <c r="E7530" s="2" t="s">
        <v>41</v>
      </c>
      <c r="F7530">
        <v>979502</v>
      </c>
      <c r="G7530" s="44">
        <f t="shared" si="819"/>
        <v>44562</v>
      </c>
      <c r="H7530" s="50">
        <f t="shared" si="820"/>
        <v>304</v>
      </c>
      <c r="I7530" s="50">
        <f t="shared" si="821"/>
        <v>56361843.199999996</v>
      </c>
      <c r="J7530" s="46">
        <v>1854008</v>
      </c>
      <c r="K7530" s="2" t="s">
        <v>34</v>
      </c>
      <c r="L7530" s="52" t="str">
        <f t="shared" si="822"/>
        <v>20221031VND</v>
      </c>
      <c r="M7530">
        <f>VLOOKUP(L7530,Mapping!$H$1:$K$25,4,0)</f>
        <v>1</v>
      </c>
      <c r="N7530">
        <f t="shared" si="823"/>
        <v>9.7950199999999993E-4</v>
      </c>
      <c r="O7530">
        <f t="shared" si="824"/>
        <v>1.8540080000000001E-3</v>
      </c>
      <c r="P7530">
        <f t="shared" si="825"/>
        <v>5.6361843199999997E-2</v>
      </c>
      <c r="Q7530" t="str">
        <f>VLOOKUP(VLOOKUP(C7530,Mapping!$A$1:$C$17,3,0),Mapping!$E$1:$F$6,2,0)</f>
        <v>Vùng 01</v>
      </c>
    </row>
    <row r="7531" spans="1:17" x14ac:dyDescent="0.3">
      <c r="A7531" s="33">
        <v>44865</v>
      </c>
      <c r="B7531">
        <v>3473</v>
      </c>
      <c r="C7531">
        <v>16</v>
      </c>
      <c r="D7531" s="38" t="s">
        <v>77</v>
      </c>
      <c r="E7531" s="2" t="s">
        <v>41</v>
      </c>
      <c r="F7531">
        <v>1918615</v>
      </c>
      <c r="G7531" s="44">
        <f t="shared" si="819"/>
        <v>44562</v>
      </c>
      <c r="H7531" s="50">
        <f t="shared" si="820"/>
        <v>304</v>
      </c>
      <c r="I7531" s="50">
        <f t="shared" si="821"/>
        <v>5596062.3999999994</v>
      </c>
      <c r="J7531" s="46">
        <v>184081</v>
      </c>
      <c r="K7531" s="2" t="s">
        <v>34</v>
      </c>
      <c r="L7531" s="52" t="str">
        <f t="shared" si="822"/>
        <v>20221031VND</v>
      </c>
      <c r="M7531">
        <f>VLOOKUP(L7531,Mapping!$H$1:$K$25,4,0)</f>
        <v>1</v>
      </c>
      <c r="N7531">
        <f t="shared" si="823"/>
        <v>1.918615E-3</v>
      </c>
      <c r="O7531">
        <f t="shared" si="824"/>
        <v>1.84081E-4</v>
      </c>
      <c r="P7531">
        <f t="shared" si="825"/>
        <v>5.5960623999999999E-3</v>
      </c>
      <c r="Q7531" t="str">
        <f>VLOOKUP(VLOOKUP(C7531,Mapping!$A$1:$C$17,3,0),Mapping!$E$1:$F$6,2,0)</f>
        <v>Vùng 01</v>
      </c>
    </row>
    <row r="7532" spans="1:17" x14ac:dyDescent="0.3">
      <c r="A7532" s="33">
        <v>44865</v>
      </c>
      <c r="B7532">
        <v>3474</v>
      </c>
      <c r="C7532">
        <v>20</v>
      </c>
      <c r="D7532" s="38" t="s">
        <v>77</v>
      </c>
      <c r="E7532" s="2" t="s">
        <v>41</v>
      </c>
      <c r="F7532">
        <v>905874</v>
      </c>
      <c r="G7532" s="44">
        <f t="shared" si="819"/>
        <v>44562</v>
      </c>
      <c r="H7532" s="50">
        <f t="shared" si="820"/>
        <v>304</v>
      </c>
      <c r="I7532" s="50">
        <f t="shared" si="821"/>
        <v>18245168</v>
      </c>
      <c r="J7532" s="46">
        <v>600170</v>
      </c>
      <c r="K7532" s="2" t="s">
        <v>34</v>
      </c>
      <c r="L7532" s="52" t="str">
        <f t="shared" si="822"/>
        <v>20221031VND</v>
      </c>
      <c r="M7532">
        <f>VLOOKUP(L7532,Mapping!$H$1:$K$25,4,0)</f>
        <v>1</v>
      </c>
      <c r="N7532">
        <f t="shared" si="823"/>
        <v>9.0587399999999998E-4</v>
      </c>
      <c r="O7532">
        <f t="shared" si="824"/>
        <v>6.0017000000000002E-4</v>
      </c>
      <c r="P7532">
        <f t="shared" si="825"/>
        <v>1.8245167999999999E-2</v>
      </c>
      <c r="Q7532" t="str">
        <f>VLOOKUP(VLOOKUP(C7532,Mapping!$A$1:$C$17,3,0),Mapping!$E$1:$F$6,2,0)</f>
        <v>Vùng 02</v>
      </c>
    </row>
    <row r="7533" spans="1:17" x14ac:dyDescent="0.3">
      <c r="A7533" s="33">
        <v>44865</v>
      </c>
      <c r="B7533">
        <v>3475</v>
      </c>
      <c r="C7533">
        <v>11</v>
      </c>
      <c r="D7533" s="38" t="s">
        <v>77</v>
      </c>
      <c r="E7533" s="2" t="s">
        <v>41</v>
      </c>
      <c r="F7533">
        <v>1116913</v>
      </c>
      <c r="G7533" s="44">
        <f t="shared" si="819"/>
        <v>44562</v>
      </c>
      <c r="H7533" s="50">
        <f t="shared" si="820"/>
        <v>304</v>
      </c>
      <c r="I7533" s="50">
        <f t="shared" si="821"/>
        <v>42216236.800000004</v>
      </c>
      <c r="J7533" s="46">
        <v>1388692</v>
      </c>
      <c r="K7533" s="2" t="s">
        <v>34</v>
      </c>
      <c r="L7533" s="52" t="str">
        <f t="shared" si="822"/>
        <v>20221031VND</v>
      </c>
      <c r="M7533">
        <f>VLOOKUP(L7533,Mapping!$H$1:$K$25,4,0)</f>
        <v>1</v>
      </c>
      <c r="N7533">
        <f t="shared" si="823"/>
        <v>1.116913E-3</v>
      </c>
      <c r="O7533">
        <f t="shared" si="824"/>
        <v>1.388692E-3</v>
      </c>
      <c r="P7533">
        <f t="shared" si="825"/>
        <v>4.2216236800000001E-2</v>
      </c>
      <c r="Q7533" t="str">
        <f>VLOOKUP(VLOOKUP(C7533,Mapping!$A$1:$C$17,3,0),Mapping!$E$1:$F$6,2,0)</f>
        <v>Vùng 01</v>
      </c>
    </row>
    <row r="7534" spans="1:17" x14ac:dyDescent="0.3">
      <c r="A7534" s="33">
        <v>44865</v>
      </c>
      <c r="B7534">
        <v>3476</v>
      </c>
      <c r="C7534">
        <v>23</v>
      </c>
      <c r="D7534" s="38" t="s">
        <v>77</v>
      </c>
      <c r="E7534" s="2" t="s">
        <v>41</v>
      </c>
      <c r="F7534">
        <v>6892773</v>
      </c>
      <c r="G7534" s="44">
        <f t="shared" si="819"/>
        <v>44562</v>
      </c>
      <c r="H7534" s="50">
        <f t="shared" si="820"/>
        <v>304</v>
      </c>
      <c r="I7534" s="50">
        <f t="shared" si="821"/>
        <v>278775721.60000002</v>
      </c>
      <c r="J7534" s="46">
        <v>9170254</v>
      </c>
      <c r="K7534" s="2" t="s">
        <v>34</v>
      </c>
      <c r="L7534" s="52" t="str">
        <f t="shared" si="822"/>
        <v>20221031VND</v>
      </c>
      <c r="M7534">
        <f>VLOOKUP(L7534,Mapping!$H$1:$K$25,4,0)</f>
        <v>1</v>
      </c>
      <c r="N7534">
        <f t="shared" si="823"/>
        <v>6.8927729999999996E-3</v>
      </c>
      <c r="O7534">
        <f t="shared" si="824"/>
        <v>9.1702539999999992E-3</v>
      </c>
      <c r="P7534">
        <f t="shared" si="825"/>
        <v>0.27877572160000003</v>
      </c>
      <c r="Q7534" t="str">
        <f>VLOOKUP(VLOOKUP(C7534,Mapping!$A$1:$C$17,3,0),Mapping!$E$1:$F$6,2,0)</f>
        <v>Vùng 02</v>
      </c>
    </row>
    <row r="7535" spans="1:17" x14ac:dyDescent="0.3">
      <c r="A7535" s="33">
        <v>44865</v>
      </c>
      <c r="B7535">
        <v>3476</v>
      </c>
      <c r="C7535">
        <v>23</v>
      </c>
      <c r="D7535" s="38" t="s">
        <v>77</v>
      </c>
      <c r="E7535" s="2" t="s">
        <v>41</v>
      </c>
      <c r="F7535">
        <v>668647</v>
      </c>
      <c r="G7535" s="44">
        <f t="shared" si="819"/>
        <v>44562</v>
      </c>
      <c r="H7535" s="50">
        <f t="shared" si="820"/>
        <v>304</v>
      </c>
      <c r="I7535" s="50">
        <f t="shared" si="821"/>
        <v>130797124070.40001</v>
      </c>
      <c r="J7535" s="46">
        <v>183618</v>
      </c>
      <c r="K7535" s="2" t="s">
        <v>35</v>
      </c>
      <c r="L7535" s="52" t="str">
        <f t="shared" si="822"/>
        <v>20221031USD</v>
      </c>
      <c r="M7535">
        <f>VLOOKUP(L7535,Mapping!$H$1:$K$25,4,0)</f>
        <v>23432</v>
      </c>
      <c r="N7535">
        <f t="shared" si="823"/>
        <v>15.667736504000001</v>
      </c>
      <c r="O7535">
        <f t="shared" si="824"/>
        <v>4.3025369759999998</v>
      </c>
      <c r="P7535">
        <f t="shared" si="825"/>
        <v>130.7971240704</v>
      </c>
      <c r="Q7535" t="str">
        <f>VLOOKUP(VLOOKUP(C7535,Mapping!$A$1:$C$17,3,0),Mapping!$E$1:$F$6,2,0)</f>
        <v>Vùng 02</v>
      </c>
    </row>
    <row r="7536" spans="1:17" x14ac:dyDescent="0.3">
      <c r="A7536" s="33">
        <v>44865</v>
      </c>
      <c r="B7536">
        <v>3477</v>
      </c>
      <c r="C7536">
        <v>36</v>
      </c>
      <c r="D7536" s="38" t="s">
        <v>77</v>
      </c>
      <c r="E7536" s="2" t="s">
        <v>41</v>
      </c>
      <c r="F7536">
        <v>5668828</v>
      </c>
      <c r="G7536" s="44">
        <f t="shared" si="819"/>
        <v>44562</v>
      </c>
      <c r="H7536" s="50">
        <f t="shared" si="820"/>
        <v>304</v>
      </c>
      <c r="I7536" s="50">
        <f t="shared" si="821"/>
        <v>124062065.60000001</v>
      </c>
      <c r="J7536" s="46">
        <v>4080989</v>
      </c>
      <c r="K7536" s="2" t="s">
        <v>34</v>
      </c>
      <c r="L7536" s="52" t="str">
        <f t="shared" si="822"/>
        <v>20221031VND</v>
      </c>
      <c r="M7536">
        <f>VLOOKUP(L7536,Mapping!$H$1:$K$25,4,0)</f>
        <v>1</v>
      </c>
      <c r="N7536">
        <f t="shared" si="823"/>
        <v>5.6688279999999999E-3</v>
      </c>
      <c r="O7536">
        <f t="shared" si="824"/>
        <v>4.0809890000000001E-3</v>
      </c>
      <c r="P7536">
        <f t="shared" si="825"/>
        <v>0.12406206560000001</v>
      </c>
      <c r="Q7536" t="str">
        <f>VLOOKUP(VLOOKUP(C7536,Mapping!$A$1:$C$17,3,0),Mapping!$E$1:$F$6,2,0)</f>
        <v>Vùng 05</v>
      </c>
    </row>
    <row r="7537" spans="1:17" x14ac:dyDescent="0.3">
      <c r="A7537" s="33">
        <v>44865</v>
      </c>
      <c r="B7537">
        <v>3482</v>
      </c>
      <c r="C7537">
        <v>45</v>
      </c>
      <c r="D7537" s="38" t="s">
        <v>77</v>
      </c>
      <c r="E7537" s="2" t="s">
        <v>43</v>
      </c>
      <c r="F7537">
        <v>550505</v>
      </c>
      <c r="G7537" s="44">
        <f t="shared" si="819"/>
        <v>44562</v>
      </c>
      <c r="H7537" s="50">
        <f t="shared" si="820"/>
        <v>304</v>
      </c>
      <c r="I7537" s="50">
        <f t="shared" si="821"/>
        <v>37820640</v>
      </c>
      <c r="J7537" s="46">
        <v>1244100</v>
      </c>
      <c r="K7537" s="2" t="s">
        <v>34</v>
      </c>
      <c r="L7537" s="52" t="str">
        <f t="shared" si="822"/>
        <v>20221031VND</v>
      </c>
      <c r="M7537">
        <f>VLOOKUP(L7537,Mapping!$H$1:$K$25,4,0)</f>
        <v>1</v>
      </c>
      <c r="N7537">
        <f t="shared" si="823"/>
        <v>5.5050499999999996E-4</v>
      </c>
      <c r="O7537">
        <f t="shared" si="824"/>
        <v>1.2440999999999999E-3</v>
      </c>
      <c r="P7537">
        <f t="shared" si="825"/>
        <v>3.7820640000000003E-2</v>
      </c>
      <c r="Q7537" t="str">
        <f>VLOOKUP(VLOOKUP(C7537,Mapping!$A$1:$C$17,3,0),Mapping!$E$1:$F$6,2,0)</f>
        <v>Vùng 02</v>
      </c>
    </row>
    <row r="7538" spans="1:17" x14ac:dyDescent="0.3">
      <c r="A7538" s="33">
        <v>44865</v>
      </c>
      <c r="B7538">
        <v>3482</v>
      </c>
      <c r="C7538">
        <v>45</v>
      </c>
      <c r="D7538" s="38" t="s">
        <v>77</v>
      </c>
      <c r="E7538" s="2" t="s">
        <v>45</v>
      </c>
      <c r="F7538">
        <v>6060540</v>
      </c>
      <c r="G7538" s="44">
        <f t="shared" si="819"/>
        <v>44562</v>
      </c>
      <c r="H7538" s="50">
        <f t="shared" si="820"/>
        <v>304</v>
      </c>
      <c r="I7538" s="50">
        <f t="shared" si="821"/>
        <v>244604844.79999998</v>
      </c>
      <c r="J7538" s="46">
        <v>8046212</v>
      </c>
      <c r="K7538" s="2" t="s">
        <v>34</v>
      </c>
      <c r="L7538" s="52" t="str">
        <f t="shared" si="822"/>
        <v>20221031VND</v>
      </c>
      <c r="M7538">
        <f>VLOOKUP(L7538,Mapping!$H$1:$K$25,4,0)</f>
        <v>1</v>
      </c>
      <c r="N7538">
        <f t="shared" si="823"/>
        <v>6.0605399999999997E-3</v>
      </c>
      <c r="O7538">
        <f t="shared" si="824"/>
        <v>8.0462120000000005E-3</v>
      </c>
      <c r="P7538">
        <f t="shared" si="825"/>
        <v>0.24460484479999997</v>
      </c>
      <c r="Q7538" t="str">
        <f>VLOOKUP(VLOOKUP(C7538,Mapping!$A$1:$C$17,3,0),Mapping!$E$1:$F$6,2,0)</f>
        <v>Vùng 02</v>
      </c>
    </row>
    <row r="7539" spans="1:17" x14ac:dyDescent="0.3">
      <c r="A7539" s="33">
        <v>44865</v>
      </c>
      <c r="B7539">
        <v>3482</v>
      </c>
      <c r="C7539">
        <v>45</v>
      </c>
      <c r="D7539" s="38" t="s">
        <v>77</v>
      </c>
      <c r="E7539" s="2" t="s">
        <v>41</v>
      </c>
      <c r="F7539">
        <v>1480327</v>
      </c>
      <c r="G7539" s="44">
        <f t="shared" si="819"/>
        <v>44562</v>
      </c>
      <c r="H7539" s="50">
        <f t="shared" si="820"/>
        <v>304</v>
      </c>
      <c r="I7539" s="50">
        <f t="shared" si="821"/>
        <v>51533198.399999999</v>
      </c>
      <c r="J7539" s="46">
        <v>1695171</v>
      </c>
      <c r="K7539" s="2" t="s">
        <v>34</v>
      </c>
      <c r="L7539" s="52" t="str">
        <f t="shared" si="822"/>
        <v>20221031VND</v>
      </c>
      <c r="M7539">
        <f>VLOOKUP(L7539,Mapping!$H$1:$K$25,4,0)</f>
        <v>1</v>
      </c>
      <c r="N7539">
        <f t="shared" si="823"/>
        <v>1.480327E-3</v>
      </c>
      <c r="O7539">
        <f t="shared" si="824"/>
        <v>1.6951710000000001E-3</v>
      </c>
      <c r="P7539">
        <f t="shared" si="825"/>
        <v>5.1533198400000001E-2</v>
      </c>
      <c r="Q7539" t="str">
        <f>VLOOKUP(VLOOKUP(C7539,Mapping!$A$1:$C$17,3,0),Mapping!$E$1:$F$6,2,0)</f>
        <v>Vùng 02</v>
      </c>
    </row>
    <row r="7540" spans="1:17" x14ac:dyDescent="0.3">
      <c r="A7540" s="33">
        <v>44865</v>
      </c>
      <c r="B7540">
        <v>3482</v>
      </c>
      <c r="C7540">
        <v>45</v>
      </c>
      <c r="D7540" s="38" t="s">
        <v>77</v>
      </c>
      <c r="E7540" s="2" t="s">
        <v>41</v>
      </c>
      <c r="F7540">
        <v>1573850</v>
      </c>
      <c r="G7540" s="44">
        <f t="shared" si="819"/>
        <v>44562</v>
      </c>
      <c r="H7540" s="50">
        <f t="shared" si="820"/>
        <v>304</v>
      </c>
      <c r="I7540" s="50">
        <f t="shared" si="821"/>
        <v>27531000</v>
      </c>
      <c r="J7540" s="46">
        <v>905625</v>
      </c>
      <c r="K7540" s="2" t="s">
        <v>34</v>
      </c>
      <c r="L7540" s="52" t="str">
        <f t="shared" si="822"/>
        <v>20221031VND</v>
      </c>
      <c r="M7540">
        <f>VLOOKUP(L7540,Mapping!$H$1:$K$25,4,0)</f>
        <v>1</v>
      </c>
      <c r="N7540">
        <f t="shared" si="823"/>
        <v>1.5738499999999999E-3</v>
      </c>
      <c r="O7540">
        <f t="shared" si="824"/>
        <v>9.0562499999999996E-4</v>
      </c>
      <c r="P7540">
        <f t="shared" si="825"/>
        <v>2.7531E-2</v>
      </c>
      <c r="Q7540" t="str">
        <f>VLOOKUP(VLOOKUP(C7540,Mapping!$A$1:$C$17,3,0),Mapping!$E$1:$F$6,2,0)</f>
        <v>Vùng 02</v>
      </c>
    </row>
    <row r="7541" spans="1:17" x14ac:dyDescent="0.3">
      <c r="A7541" s="33">
        <v>44865</v>
      </c>
      <c r="B7541">
        <v>3482</v>
      </c>
      <c r="C7541">
        <v>45</v>
      </c>
      <c r="D7541" s="38" t="s">
        <v>77</v>
      </c>
      <c r="E7541" s="2" t="s">
        <v>41</v>
      </c>
      <c r="F7541">
        <v>9239524</v>
      </c>
      <c r="G7541" s="44">
        <f t="shared" si="819"/>
        <v>44562</v>
      </c>
      <c r="H7541" s="50">
        <f t="shared" si="820"/>
        <v>304</v>
      </c>
      <c r="I7541" s="50">
        <f t="shared" si="821"/>
        <v>208600544</v>
      </c>
      <c r="J7541" s="46">
        <v>6861860</v>
      </c>
      <c r="K7541" s="2" t="s">
        <v>34</v>
      </c>
      <c r="L7541" s="52" t="str">
        <f t="shared" si="822"/>
        <v>20221031VND</v>
      </c>
      <c r="M7541">
        <f>VLOOKUP(L7541,Mapping!$H$1:$K$25,4,0)</f>
        <v>1</v>
      </c>
      <c r="N7541">
        <f t="shared" si="823"/>
        <v>9.2395240000000007E-3</v>
      </c>
      <c r="O7541">
        <f t="shared" si="824"/>
        <v>6.86186E-3</v>
      </c>
      <c r="P7541">
        <f t="shared" si="825"/>
        <v>0.208600544</v>
      </c>
      <c r="Q7541" t="str">
        <f>VLOOKUP(VLOOKUP(C7541,Mapping!$A$1:$C$17,3,0),Mapping!$E$1:$F$6,2,0)</f>
        <v>Vùng 02</v>
      </c>
    </row>
    <row r="7542" spans="1:17" x14ac:dyDescent="0.3">
      <c r="A7542" s="33">
        <v>44865</v>
      </c>
      <c r="B7542">
        <v>3482</v>
      </c>
      <c r="C7542">
        <v>20</v>
      </c>
      <c r="D7542" s="38" t="s">
        <v>77</v>
      </c>
      <c r="E7542" s="2" t="s">
        <v>41</v>
      </c>
      <c r="F7542">
        <v>306091</v>
      </c>
      <c r="G7542" s="44">
        <f t="shared" si="819"/>
        <v>44562</v>
      </c>
      <c r="H7542" s="50">
        <f t="shared" si="820"/>
        <v>304</v>
      </c>
      <c r="I7542" s="50">
        <f t="shared" si="821"/>
        <v>28860574.400000002</v>
      </c>
      <c r="J7542" s="46">
        <v>949361</v>
      </c>
      <c r="K7542" s="2" t="s">
        <v>34</v>
      </c>
      <c r="L7542" s="52" t="str">
        <f t="shared" si="822"/>
        <v>20221031VND</v>
      </c>
      <c r="M7542">
        <f>VLOOKUP(L7542,Mapping!$H$1:$K$25,4,0)</f>
        <v>1</v>
      </c>
      <c r="N7542">
        <f t="shared" si="823"/>
        <v>3.0609099999999998E-4</v>
      </c>
      <c r="O7542">
        <f t="shared" si="824"/>
        <v>9.4936100000000002E-4</v>
      </c>
      <c r="P7542">
        <f t="shared" si="825"/>
        <v>2.8860574400000002E-2</v>
      </c>
      <c r="Q7542" t="str">
        <f>VLOOKUP(VLOOKUP(C7542,Mapping!$A$1:$C$17,3,0),Mapping!$E$1:$F$6,2,0)</f>
        <v>Vùng 02</v>
      </c>
    </row>
    <row r="7543" spans="1:17" x14ac:dyDescent="0.3">
      <c r="A7543" s="33">
        <v>44865</v>
      </c>
      <c r="B7543">
        <v>3482</v>
      </c>
      <c r="C7543">
        <v>45</v>
      </c>
      <c r="D7543" s="38" t="s">
        <v>77</v>
      </c>
      <c r="E7543" s="2" t="s">
        <v>41</v>
      </c>
      <c r="F7543">
        <v>1166057</v>
      </c>
      <c r="G7543" s="44">
        <f t="shared" si="819"/>
        <v>44562</v>
      </c>
      <c r="H7543" s="50">
        <f t="shared" si="820"/>
        <v>304</v>
      </c>
      <c r="I7543" s="50">
        <f t="shared" si="821"/>
        <v>1127216080371.2</v>
      </c>
      <c r="J7543" s="46">
        <v>1582429</v>
      </c>
      <c r="K7543" s="2" t="s">
        <v>35</v>
      </c>
      <c r="L7543" s="52" t="str">
        <f t="shared" si="822"/>
        <v>20221031USD</v>
      </c>
      <c r="M7543">
        <f>VLOOKUP(L7543,Mapping!$H$1:$K$25,4,0)</f>
        <v>23432</v>
      </c>
      <c r="N7543">
        <f t="shared" si="823"/>
        <v>27.323047624000001</v>
      </c>
      <c r="O7543">
        <f t="shared" si="824"/>
        <v>37.079476327999998</v>
      </c>
      <c r="P7543">
        <f t="shared" si="825"/>
        <v>1127.2160803712</v>
      </c>
      <c r="Q7543" t="str">
        <f>VLOOKUP(VLOOKUP(C7543,Mapping!$A$1:$C$17,3,0),Mapping!$E$1:$F$6,2,0)</f>
        <v>Vùng 02</v>
      </c>
    </row>
    <row r="7544" spans="1:17" x14ac:dyDescent="0.3">
      <c r="A7544" s="33">
        <v>44865</v>
      </c>
      <c r="B7544">
        <v>3482</v>
      </c>
      <c r="C7544">
        <v>45</v>
      </c>
      <c r="D7544" s="38" t="s">
        <v>77</v>
      </c>
      <c r="E7544" s="2" t="s">
        <v>41</v>
      </c>
      <c r="F7544">
        <v>9759119</v>
      </c>
      <c r="G7544" s="44">
        <f t="shared" si="819"/>
        <v>44562</v>
      </c>
      <c r="H7544" s="50">
        <f t="shared" si="820"/>
        <v>304</v>
      </c>
      <c r="I7544" s="50">
        <f t="shared" si="821"/>
        <v>289013377.60000002</v>
      </c>
      <c r="J7544" s="46">
        <v>9507019</v>
      </c>
      <c r="K7544" s="2" t="s">
        <v>34</v>
      </c>
      <c r="L7544" s="52" t="str">
        <f t="shared" si="822"/>
        <v>20221031VND</v>
      </c>
      <c r="M7544">
        <f>VLOOKUP(L7544,Mapping!$H$1:$K$25,4,0)</f>
        <v>1</v>
      </c>
      <c r="N7544">
        <f t="shared" si="823"/>
        <v>9.7591190000000001E-3</v>
      </c>
      <c r="O7544">
        <f t="shared" si="824"/>
        <v>9.5070190000000002E-3</v>
      </c>
      <c r="P7544">
        <f t="shared" si="825"/>
        <v>0.28901337760000001</v>
      </c>
      <c r="Q7544" t="str">
        <f>VLOOKUP(VLOOKUP(C7544,Mapping!$A$1:$C$17,3,0),Mapping!$E$1:$F$6,2,0)</f>
        <v>Vùng 02</v>
      </c>
    </row>
    <row r="7545" spans="1:17" x14ac:dyDescent="0.3">
      <c r="A7545" s="33">
        <v>44865</v>
      </c>
      <c r="B7545">
        <v>3482</v>
      </c>
      <c r="C7545">
        <v>20</v>
      </c>
      <c r="D7545" s="38" t="s">
        <v>77</v>
      </c>
      <c r="E7545" s="2" t="s">
        <v>41</v>
      </c>
      <c r="F7545">
        <v>1255425</v>
      </c>
      <c r="G7545" s="44">
        <f t="shared" si="819"/>
        <v>44562</v>
      </c>
      <c r="H7545" s="50">
        <f t="shared" si="820"/>
        <v>304</v>
      </c>
      <c r="I7545" s="50">
        <f t="shared" si="821"/>
        <v>6269270.3999999994</v>
      </c>
      <c r="J7545" s="46">
        <v>206226</v>
      </c>
      <c r="K7545" s="2" t="s">
        <v>34</v>
      </c>
      <c r="L7545" s="52" t="str">
        <f t="shared" si="822"/>
        <v>20221031VND</v>
      </c>
      <c r="M7545">
        <f>VLOOKUP(L7545,Mapping!$H$1:$K$25,4,0)</f>
        <v>1</v>
      </c>
      <c r="N7545">
        <f t="shared" si="823"/>
        <v>1.2554249999999999E-3</v>
      </c>
      <c r="O7545">
        <f t="shared" si="824"/>
        <v>2.06226E-4</v>
      </c>
      <c r="P7545">
        <f t="shared" si="825"/>
        <v>6.2692703999999997E-3</v>
      </c>
      <c r="Q7545" t="str">
        <f>VLOOKUP(VLOOKUP(C7545,Mapping!$A$1:$C$17,3,0),Mapping!$E$1:$F$6,2,0)</f>
        <v>Vùng 02</v>
      </c>
    </row>
    <row r="7546" spans="1:17" x14ac:dyDescent="0.3">
      <c r="A7546" s="33">
        <v>44865</v>
      </c>
      <c r="B7546">
        <v>3483</v>
      </c>
      <c r="C7546">
        <v>34</v>
      </c>
      <c r="D7546" s="38" t="s">
        <v>77</v>
      </c>
      <c r="E7546" s="2" t="s">
        <v>41</v>
      </c>
      <c r="F7546">
        <v>196570</v>
      </c>
      <c r="G7546" s="44">
        <f t="shared" si="819"/>
        <v>44562</v>
      </c>
      <c r="H7546" s="50">
        <f t="shared" si="820"/>
        <v>304</v>
      </c>
      <c r="I7546" s="50">
        <f t="shared" si="821"/>
        <v>56906124.800000004</v>
      </c>
      <c r="J7546" s="46">
        <v>1871912</v>
      </c>
      <c r="K7546" s="2" t="s">
        <v>34</v>
      </c>
      <c r="L7546" s="52" t="str">
        <f t="shared" si="822"/>
        <v>20221031VND</v>
      </c>
      <c r="M7546">
        <f>VLOOKUP(L7546,Mapping!$H$1:$K$25,4,0)</f>
        <v>1</v>
      </c>
      <c r="N7546">
        <f t="shared" si="823"/>
        <v>1.9657E-4</v>
      </c>
      <c r="O7546">
        <f t="shared" si="824"/>
        <v>1.8719120000000001E-3</v>
      </c>
      <c r="P7546">
        <f t="shared" si="825"/>
        <v>5.6906124800000006E-2</v>
      </c>
      <c r="Q7546" t="str">
        <f>VLOOKUP(VLOOKUP(C7546,Mapping!$A$1:$C$17,3,0),Mapping!$E$1:$F$6,2,0)</f>
        <v>Vùng 02</v>
      </c>
    </row>
    <row r="7547" spans="1:17" x14ac:dyDescent="0.3">
      <c r="A7547" s="33">
        <v>44865</v>
      </c>
      <c r="B7547">
        <v>3484</v>
      </c>
      <c r="C7547">
        <v>43</v>
      </c>
      <c r="D7547" s="38" t="s">
        <v>77</v>
      </c>
      <c r="E7547" s="2" t="s">
        <v>41</v>
      </c>
      <c r="F7547">
        <v>496786</v>
      </c>
      <c r="G7547" s="44">
        <f t="shared" si="819"/>
        <v>44562</v>
      </c>
      <c r="H7547" s="50">
        <f t="shared" si="820"/>
        <v>304</v>
      </c>
      <c r="I7547" s="50">
        <f t="shared" si="821"/>
        <v>41906156.800000004</v>
      </c>
      <c r="J7547" s="46">
        <v>1378492</v>
      </c>
      <c r="K7547" s="2" t="s">
        <v>34</v>
      </c>
      <c r="L7547" s="52" t="str">
        <f t="shared" si="822"/>
        <v>20221031VND</v>
      </c>
      <c r="M7547">
        <f>VLOOKUP(L7547,Mapping!$H$1:$K$25,4,0)</f>
        <v>1</v>
      </c>
      <c r="N7547">
        <f t="shared" si="823"/>
        <v>4.9678600000000004E-4</v>
      </c>
      <c r="O7547">
        <f t="shared" si="824"/>
        <v>1.378492E-3</v>
      </c>
      <c r="P7547">
        <f t="shared" si="825"/>
        <v>4.1906156800000004E-2</v>
      </c>
      <c r="Q7547" t="str">
        <f>VLOOKUP(VLOOKUP(C7547,Mapping!$A$1:$C$17,3,0),Mapping!$E$1:$F$6,2,0)</f>
        <v>Vùng 04</v>
      </c>
    </row>
    <row r="7548" spans="1:17" x14ac:dyDescent="0.3">
      <c r="A7548" s="33">
        <v>44865</v>
      </c>
      <c r="B7548">
        <v>3486</v>
      </c>
      <c r="C7548">
        <v>34</v>
      </c>
      <c r="D7548" s="38" t="s">
        <v>77</v>
      </c>
      <c r="E7548" s="2" t="s">
        <v>41</v>
      </c>
      <c r="F7548">
        <v>1199608</v>
      </c>
      <c r="G7548" s="44">
        <f t="shared" si="819"/>
        <v>44562</v>
      </c>
      <c r="H7548" s="50">
        <f t="shared" si="820"/>
        <v>304</v>
      </c>
      <c r="I7548" s="50">
        <f t="shared" si="821"/>
        <v>33401817.599999998</v>
      </c>
      <c r="J7548" s="46">
        <v>1098744</v>
      </c>
      <c r="K7548" s="2" t="s">
        <v>34</v>
      </c>
      <c r="L7548" s="52" t="str">
        <f t="shared" si="822"/>
        <v>20221031VND</v>
      </c>
      <c r="M7548">
        <f>VLOOKUP(L7548,Mapping!$H$1:$K$25,4,0)</f>
        <v>1</v>
      </c>
      <c r="N7548">
        <f t="shared" si="823"/>
        <v>1.199608E-3</v>
      </c>
      <c r="O7548">
        <f t="shared" si="824"/>
        <v>1.098744E-3</v>
      </c>
      <c r="P7548">
        <f t="shared" si="825"/>
        <v>3.3401817599999994E-2</v>
      </c>
      <c r="Q7548" t="str">
        <f>VLOOKUP(VLOOKUP(C7548,Mapping!$A$1:$C$17,3,0),Mapping!$E$1:$F$6,2,0)</f>
        <v>Vùng 02</v>
      </c>
    </row>
    <row r="7549" spans="1:17" x14ac:dyDescent="0.3">
      <c r="A7549" s="33">
        <v>44865</v>
      </c>
      <c r="B7549">
        <v>3486</v>
      </c>
      <c r="C7549">
        <v>23</v>
      </c>
      <c r="D7549" s="38" t="s">
        <v>77</v>
      </c>
      <c r="E7549" s="2" t="s">
        <v>41</v>
      </c>
      <c r="F7549">
        <v>986393</v>
      </c>
      <c r="G7549" s="44">
        <f t="shared" si="819"/>
        <v>44562</v>
      </c>
      <c r="H7549" s="50">
        <f t="shared" si="820"/>
        <v>304</v>
      </c>
      <c r="I7549" s="50">
        <f t="shared" si="821"/>
        <v>10250515.200000001</v>
      </c>
      <c r="J7549" s="46">
        <v>337188</v>
      </c>
      <c r="K7549" s="2" t="s">
        <v>34</v>
      </c>
      <c r="L7549" s="52" t="str">
        <f t="shared" si="822"/>
        <v>20221031VND</v>
      </c>
      <c r="M7549">
        <f>VLOOKUP(L7549,Mapping!$H$1:$K$25,4,0)</f>
        <v>1</v>
      </c>
      <c r="N7549">
        <f t="shared" si="823"/>
        <v>9.8639299999999991E-4</v>
      </c>
      <c r="O7549">
        <f t="shared" si="824"/>
        <v>3.3718799999999998E-4</v>
      </c>
      <c r="P7549">
        <f t="shared" si="825"/>
        <v>1.0250515200000001E-2</v>
      </c>
      <c r="Q7549" t="str">
        <f>VLOOKUP(VLOOKUP(C7549,Mapping!$A$1:$C$17,3,0),Mapping!$E$1:$F$6,2,0)</f>
        <v>Vùng 02</v>
      </c>
    </row>
    <row r="7550" spans="1:17" x14ac:dyDescent="0.3">
      <c r="A7550" s="33">
        <v>44865</v>
      </c>
      <c r="B7550">
        <v>3487</v>
      </c>
      <c r="C7550">
        <v>34</v>
      </c>
      <c r="D7550" s="38" t="s">
        <v>77</v>
      </c>
      <c r="E7550" s="2" t="s">
        <v>41</v>
      </c>
      <c r="F7550">
        <v>753300</v>
      </c>
      <c r="G7550" s="44">
        <f t="shared" si="819"/>
        <v>44562</v>
      </c>
      <c r="H7550" s="50">
        <f t="shared" si="820"/>
        <v>304</v>
      </c>
      <c r="I7550" s="50">
        <f t="shared" si="821"/>
        <v>13042785.6</v>
      </c>
      <c r="J7550" s="46">
        <v>429039</v>
      </c>
      <c r="K7550" s="2" t="s">
        <v>34</v>
      </c>
      <c r="L7550" s="52" t="str">
        <f t="shared" si="822"/>
        <v>20221031VND</v>
      </c>
      <c r="M7550">
        <f>VLOOKUP(L7550,Mapping!$H$1:$K$25,4,0)</f>
        <v>1</v>
      </c>
      <c r="N7550">
        <f t="shared" si="823"/>
        <v>7.5330000000000004E-4</v>
      </c>
      <c r="O7550">
        <f t="shared" si="824"/>
        <v>4.2903899999999998E-4</v>
      </c>
      <c r="P7550">
        <f t="shared" si="825"/>
        <v>1.3042785599999999E-2</v>
      </c>
      <c r="Q7550" t="str">
        <f>VLOOKUP(VLOOKUP(C7550,Mapping!$A$1:$C$17,3,0),Mapping!$E$1:$F$6,2,0)</f>
        <v>Vùng 02</v>
      </c>
    </row>
    <row r="7551" spans="1:17" x14ac:dyDescent="0.3">
      <c r="A7551" s="33">
        <v>44865</v>
      </c>
      <c r="B7551">
        <v>3488</v>
      </c>
      <c r="C7551">
        <v>20</v>
      </c>
      <c r="D7551" s="38" t="s">
        <v>77</v>
      </c>
      <c r="E7551" s="2" t="s">
        <v>41</v>
      </c>
      <c r="F7551">
        <v>1199550</v>
      </c>
      <c r="G7551" s="44">
        <f t="shared" si="819"/>
        <v>44562</v>
      </c>
      <c r="H7551" s="50">
        <f t="shared" si="820"/>
        <v>304</v>
      </c>
      <c r="I7551" s="50">
        <f t="shared" si="821"/>
        <v>29734392</v>
      </c>
      <c r="J7551" s="46">
        <v>978105</v>
      </c>
      <c r="K7551" s="2" t="s">
        <v>34</v>
      </c>
      <c r="L7551" s="52" t="str">
        <f t="shared" si="822"/>
        <v>20221031VND</v>
      </c>
      <c r="M7551">
        <f>VLOOKUP(L7551,Mapping!$H$1:$K$25,4,0)</f>
        <v>1</v>
      </c>
      <c r="N7551">
        <f t="shared" si="823"/>
        <v>1.19955E-3</v>
      </c>
      <c r="O7551">
        <f t="shared" si="824"/>
        <v>9.7810499999999995E-4</v>
      </c>
      <c r="P7551">
        <f t="shared" si="825"/>
        <v>2.9734391999999998E-2</v>
      </c>
      <c r="Q7551" t="str">
        <f>VLOOKUP(VLOOKUP(C7551,Mapping!$A$1:$C$17,3,0),Mapping!$E$1:$F$6,2,0)</f>
        <v>Vùng 02</v>
      </c>
    </row>
    <row r="7552" spans="1:17" x14ac:dyDescent="0.3">
      <c r="A7552" s="33">
        <v>44865</v>
      </c>
      <c r="B7552">
        <v>3488</v>
      </c>
      <c r="C7552">
        <v>48</v>
      </c>
      <c r="D7552" s="38" t="s">
        <v>77</v>
      </c>
      <c r="E7552" s="2" t="s">
        <v>41</v>
      </c>
      <c r="F7552">
        <v>1720031</v>
      </c>
      <c r="G7552" s="44">
        <f t="shared" si="819"/>
        <v>44562</v>
      </c>
      <c r="H7552" s="50">
        <f t="shared" si="820"/>
        <v>304</v>
      </c>
      <c r="I7552" s="50">
        <f t="shared" si="821"/>
        <v>40538035.199999996</v>
      </c>
      <c r="J7552" s="46">
        <v>1333488</v>
      </c>
      <c r="K7552" s="2" t="s">
        <v>34</v>
      </c>
      <c r="L7552" s="52" t="str">
        <f t="shared" si="822"/>
        <v>20221031VND</v>
      </c>
      <c r="M7552">
        <f>VLOOKUP(L7552,Mapping!$H$1:$K$25,4,0)</f>
        <v>1</v>
      </c>
      <c r="N7552">
        <f t="shared" si="823"/>
        <v>1.7200309999999999E-3</v>
      </c>
      <c r="O7552">
        <f t="shared" si="824"/>
        <v>1.3334880000000001E-3</v>
      </c>
      <c r="P7552">
        <f t="shared" si="825"/>
        <v>4.0538035199999996E-2</v>
      </c>
      <c r="Q7552" t="str">
        <f>VLOOKUP(VLOOKUP(C7552,Mapping!$A$1:$C$17,3,0),Mapping!$E$1:$F$6,2,0)</f>
        <v>Vùng 01</v>
      </c>
    </row>
    <row r="7553" spans="1:17" x14ac:dyDescent="0.3">
      <c r="A7553" s="33">
        <v>44865</v>
      </c>
      <c r="B7553">
        <v>3489</v>
      </c>
      <c r="C7553">
        <v>23</v>
      </c>
      <c r="D7553" s="38" t="s">
        <v>77</v>
      </c>
      <c r="E7553" s="2" t="s">
        <v>41</v>
      </c>
      <c r="F7553">
        <v>1545133</v>
      </c>
      <c r="G7553" s="44">
        <f t="shared" si="819"/>
        <v>44562</v>
      </c>
      <c r="H7553" s="50">
        <f t="shared" si="820"/>
        <v>304</v>
      </c>
      <c r="I7553" s="50">
        <f t="shared" si="821"/>
        <v>3065627.1999999997</v>
      </c>
      <c r="J7553" s="46">
        <v>100843</v>
      </c>
      <c r="K7553" s="2" t="s">
        <v>34</v>
      </c>
      <c r="L7553" s="52" t="str">
        <f t="shared" si="822"/>
        <v>20221031VND</v>
      </c>
      <c r="M7553">
        <f>VLOOKUP(L7553,Mapping!$H$1:$K$25,4,0)</f>
        <v>1</v>
      </c>
      <c r="N7553">
        <f t="shared" si="823"/>
        <v>1.545133E-3</v>
      </c>
      <c r="O7553">
        <f t="shared" si="824"/>
        <v>1.00843E-4</v>
      </c>
      <c r="P7553">
        <f t="shared" si="825"/>
        <v>3.0656271999999997E-3</v>
      </c>
      <c r="Q7553" t="str">
        <f>VLOOKUP(VLOOKUP(C7553,Mapping!$A$1:$C$17,3,0),Mapping!$E$1:$F$6,2,0)</f>
        <v>Vùng 02</v>
      </c>
    </row>
    <row r="7554" spans="1:17" x14ac:dyDescent="0.3">
      <c r="A7554" s="33">
        <v>44865</v>
      </c>
      <c r="B7554">
        <v>3490</v>
      </c>
      <c r="C7554">
        <v>43</v>
      </c>
      <c r="D7554" s="38" t="s">
        <v>77</v>
      </c>
      <c r="E7554" s="2" t="s">
        <v>41</v>
      </c>
      <c r="F7554">
        <v>988319</v>
      </c>
      <c r="G7554" s="44">
        <f t="shared" ref="G7554:G7617" si="826">DATE(YEAR(A7554),1,1)</f>
        <v>44562</v>
      </c>
      <c r="H7554" s="50">
        <f t="shared" ref="H7554:H7617" si="827">DATEDIF(G7554,A7554,"D")+1</f>
        <v>304</v>
      </c>
      <c r="I7554" s="50">
        <f t="shared" si="821"/>
        <v>55286656</v>
      </c>
      <c r="J7554" s="46">
        <v>1818640</v>
      </c>
      <c r="K7554" s="2" t="s">
        <v>34</v>
      </c>
      <c r="L7554" s="52" t="str">
        <f t="shared" si="822"/>
        <v>20221031VND</v>
      </c>
      <c r="M7554">
        <f>VLOOKUP(L7554,Mapping!$H$1:$K$25,4,0)</f>
        <v>1</v>
      </c>
      <c r="N7554">
        <f t="shared" si="823"/>
        <v>9.8831900000000009E-4</v>
      </c>
      <c r="O7554">
        <f t="shared" si="824"/>
        <v>1.8186400000000001E-3</v>
      </c>
      <c r="P7554">
        <f t="shared" si="825"/>
        <v>5.5286656000000003E-2</v>
      </c>
      <c r="Q7554" t="str">
        <f>VLOOKUP(VLOOKUP(C7554,Mapping!$A$1:$C$17,3,0),Mapping!$E$1:$F$6,2,0)</f>
        <v>Vùng 04</v>
      </c>
    </row>
    <row r="7555" spans="1:17" x14ac:dyDescent="0.3">
      <c r="A7555" s="33">
        <v>44865</v>
      </c>
      <c r="B7555">
        <v>3491</v>
      </c>
      <c r="C7555">
        <v>45</v>
      </c>
      <c r="D7555" s="38" t="s">
        <v>77</v>
      </c>
      <c r="E7555" s="2" t="s">
        <v>41</v>
      </c>
      <c r="F7555">
        <v>193231</v>
      </c>
      <c r="G7555" s="44">
        <f t="shared" si="826"/>
        <v>44562</v>
      </c>
      <c r="H7555" s="50">
        <f t="shared" si="827"/>
        <v>304</v>
      </c>
      <c r="I7555" s="50">
        <f t="shared" ref="I7555:I7618" si="828">H7555*(J7555/10)*M7555</f>
        <v>41035196.800000004</v>
      </c>
      <c r="J7555" s="46">
        <v>1349842</v>
      </c>
      <c r="K7555" s="2" t="s">
        <v>34</v>
      </c>
      <c r="L7555" s="52" t="str">
        <f t="shared" ref="L7555:L7618" si="829">CONCATENATE(TEXT(A7555,"YYYYMMDD"),K7555)</f>
        <v>20221031VND</v>
      </c>
      <c r="M7555">
        <f>VLOOKUP(L7555,Mapping!$H$1:$K$25,4,0)</f>
        <v>1</v>
      </c>
      <c r="N7555">
        <f t="shared" ref="N7555:N7618" si="830">F7555*M7555/10^9</f>
        <v>1.9323100000000001E-4</v>
      </c>
      <c r="O7555">
        <f t="shared" ref="O7555:O7618" si="831">J7555*M7555/10^9</f>
        <v>1.349842E-3</v>
      </c>
      <c r="P7555">
        <f t="shared" ref="P7555:P7618" si="832">I7555/10^9</f>
        <v>4.1035196800000007E-2</v>
      </c>
      <c r="Q7555" t="str">
        <f>VLOOKUP(VLOOKUP(C7555,Mapping!$A$1:$C$17,3,0),Mapping!$E$1:$F$6,2,0)</f>
        <v>Vùng 02</v>
      </c>
    </row>
    <row r="7556" spans="1:17" x14ac:dyDescent="0.3">
      <c r="A7556" s="33">
        <v>44865</v>
      </c>
      <c r="B7556">
        <v>3492</v>
      </c>
      <c r="C7556">
        <v>23</v>
      </c>
      <c r="D7556" s="38" t="s">
        <v>77</v>
      </c>
      <c r="E7556" s="2" t="s">
        <v>41</v>
      </c>
      <c r="F7556">
        <v>1434707</v>
      </c>
      <c r="G7556" s="44">
        <f t="shared" si="826"/>
        <v>44562</v>
      </c>
      <c r="H7556" s="50">
        <f t="shared" si="827"/>
        <v>304</v>
      </c>
      <c r="I7556" s="50">
        <f t="shared" si="828"/>
        <v>11209422.4</v>
      </c>
      <c r="J7556" s="46">
        <v>368731</v>
      </c>
      <c r="K7556" s="2" t="s">
        <v>34</v>
      </c>
      <c r="L7556" s="52" t="str">
        <f t="shared" si="829"/>
        <v>20221031VND</v>
      </c>
      <c r="M7556">
        <f>VLOOKUP(L7556,Mapping!$H$1:$K$25,4,0)</f>
        <v>1</v>
      </c>
      <c r="N7556">
        <f t="shared" si="830"/>
        <v>1.4347069999999999E-3</v>
      </c>
      <c r="O7556">
        <f t="shared" si="831"/>
        <v>3.6873100000000002E-4</v>
      </c>
      <c r="P7556">
        <f t="shared" si="832"/>
        <v>1.12094224E-2</v>
      </c>
      <c r="Q7556" t="str">
        <f>VLOOKUP(VLOOKUP(C7556,Mapping!$A$1:$C$17,3,0),Mapping!$E$1:$F$6,2,0)</f>
        <v>Vùng 02</v>
      </c>
    </row>
    <row r="7557" spans="1:17" x14ac:dyDescent="0.3">
      <c r="A7557" s="33">
        <v>44865</v>
      </c>
      <c r="B7557">
        <v>3493</v>
      </c>
      <c r="C7557">
        <v>41</v>
      </c>
      <c r="D7557" s="38" t="s">
        <v>77</v>
      </c>
      <c r="E7557" s="2" t="s">
        <v>43</v>
      </c>
      <c r="F7557">
        <v>517727</v>
      </c>
      <c r="G7557" s="44">
        <f t="shared" si="826"/>
        <v>44562</v>
      </c>
      <c r="H7557" s="50">
        <f t="shared" si="827"/>
        <v>304</v>
      </c>
      <c r="I7557" s="50">
        <f t="shared" si="828"/>
        <v>42166563.199999996</v>
      </c>
      <c r="J7557" s="46">
        <v>1387058</v>
      </c>
      <c r="K7557" s="2" t="s">
        <v>34</v>
      </c>
      <c r="L7557" s="52" t="str">
        <f t="shared" si="829"/>
        <v>20221031VND</v>
      </c>
      <c r="M7557">
        <f>VLOOKUP(L7557,Mapping!$H$1:$K$25,4,0)</f>
        <v>1</v>
      </c>
      <c r="N7557">
        <f t="shared" si="830"/>
        <v>5.1772700000000005E-4</v>
      </c>
      <c r="O7557">
        <f t="shared" si="831"/>
        <v>1.387058E-3</v>
      </c>
      <c r="P7557">
        <f t="shared" si="832"/>
        <v>4.2166563199999993E-2</v>
      </c>
      <c r="Q7557" t="str">
        <f>VLOOKUP(VLOOKUP(C7557,Mapping!$A$1:$C$17,3,0),Mapping!$E$1:$F$6,2,0)</f>
        <v>Vùng 05</v>
      </c>
    </row>
    <row r="7558" spans="1:17" x14ac:dyDescent="0.3">
      <c r="A7558" s="33">
        <v>44865</v>
      </c>
      <c r="B7558">
        <v>3493</v>
      </c>
      <c r="C7558">
        <v>41</v>
      </c>
      <c r="D7558" s="38" t="s">
        <v>77</v>
      </c>
      <c r="E7558" s="2" t="s">
        <v>43</v>
      </c>
      <c r="F7558">
        <v>1877828</v>
      </c>
      <c r="G7558" s="44">
        <f t="shared" si="826"/>
        <v>44562</v>
      </c>
      <c r="H7558" s="50">
        <f t="shared" si="827"/>
        <v>304</v>
      </c>
      <c r="I7558" s="50">
        <f t="shared" si="828"/>
        <v>31322184</v>
      </c>
      <c r="J7558" s="46">
        <v>1030335</v>
      </c>
      <c r="K7558" s="2" t="s">
        <v>34</v>
      </c>
      <c r="L7558" s="52" t="str">
        <f t="shared" si="829"/>
        <v>20221031VND</v>
      </c>
      <c r="M7558">
        <f>VLOOKUP(L7558,Mapping!$H$1:$K$25,4,0)</f>
        <v>1</v>
      </c>
      <c r="N7558">
        <f t="shared" si="830"/>
        <v>1.877828E-3</v>
      </c>
      <c r="O7558">
        <f t="shared" si="831"/>
        <v>1.0303350000000001E-3</v>
      </c>
      <c r="P7558">
        <f t="shared" si="832"/>
        <v>3.1322184000000003E-2</v>
      </c>
      <c r="Q7558" t="str">
        <f>VLOOKUP(VLOOKUP(C7558,Mapping!$A$1:$C$17,3,0),Mapping!$E$1:$F$6,2,0)</f>
        <v>Vùng 05</v>
      </c>
    </row>
    <row r="7559" spans="1:17" x14ac:dyDescent="0.3">
      <c r="A7559" s="33">
        <v>44865</v>
      </c>
      <c r="B7559">
        <v>3493</v>
      </c>
      <c r="C7559">
        <v>41</v>
      </c>
      <c r="D7559" s="38" t="s">
        <v>77</v>
      </c>
      <c r="E7559" s="2" t="s">
        <v>43</v>
      </c>
      <c r="F7559">
        <v>1456523</v>
      </c>
      <c r="G7559" s="44">
        <f t="shared" si="826"/>
        <v>44562</v>
      </c>
      <c r="H7559" s="50">
        <f t="shared" si="827"/>
        <v>304</v>
      </c>
      <c r="I7559" s="50">
        <f t="shared" si="828"/>
        <v>22700652.800000001</v>
      </c>
      <c r="J7559" s="46">
        <v>746732</v>
      </c>
      <c r="K7559" s="2" t="s">
        <v>34</v>
      </c>
      <c r="L7559" s="52" t="str">
        <f t="shared" si="829"/>
        <v>20221031VND</v>
      </c>
      <c r="M7559">
        <f>VLOOKUP(L7559,Mapping!$H$1:$K$25,4,0)</f>
        <v>1</v>
      </c>
      <c r="N7559">
        <f t="shared" si="830"/>
        <v>1.4565229999999999E-3</v>
      </c>
      <c r="O7559">
        <f t="shared" si="831"/>
        <v>7.4673199999999995E-4</v>
      </c>
      <c r="P7559">
        <f t="shared" si="832"/>
        <v>2.2700652800000002E-2</v>
      </c>
      <c r="Q7559" t="str">
        <f>VLOOKUP(VLOOKUP(C7559,Mapping!$A$1:$C$17,3,0),Mapping!$E$1:$F$6,2,0)</f>
        <v>Vùng 05</v>
      </c>
    </row>
    <row r="7560" spans="1:17" x14ac:dyDescent="0.3">
      <c r="A7560" s="33">
        <v>44865</v>
      </c>
      <c r="B7560">
        <v>3493</v>
      </c>
      <c r="C7560">
        <v>41</v>
      </c>
      <c r="D7560" s="38" t="s">
        <v>77</v>
      </c>
      <c r="E7560" s="2" t="s">
        <v>43</v>
      </c>
      <c r="F7560">
        <v>1902801</v>
      </c>
      <c r="G7560" s="44">
        <f t="shared" si="826"/>
        <v>44562</v>
      </c>
      <c r="H7560" s="50">
        <f t="shared" si="827"/>
        <v>304</v>
      </c>
      <c r="I7560" s="50">
        <f t="shared" si="828"/>
        <v>59594518.399999999</v>
      </c>
      <c r="J7560" s="46">
        <v>1960346</v>
      </c>
      <c r="K7560" s="2" t="s">
        <v>34</v>
      </c>
      <c r="L7560" s="52" t="str">
        <f t="shared" si="829"/>
        <v>20221031VND</v>
      </c>
      <c r="M7560">
        <f>VLOOKUP(L7560,Mapping!$H$1:$K$25,4,0)</f>
        <v>1</v>
      </c>
      <c r="N7560">
        <f t="shared" si="830"/>
        <v>1.902801E-3</v>
      </c>
      <c r="O7560">
        <f t="shared" si="831"/>
        <v>1.960346E-3</v>
      </c>
      <c r="P7560">
        <f t="shared" si="832"/>
        <v>5.9594518399999998E-2</v>
      </c>
      <c r="Q7560" t="str">
        <f>VLOOKUP(VLOOKUP(C7560,Mapping!$A$1:$C$17,3,0),Mapping!$E$1:$F$6,2,0)</f>
        <v>Vùng 05</v>
      </c>
    </row>
    <row r="7561" spans="1:17" x14ac:dyDescent="0.3">
      <c r="A7561" s="33">
        <v>44865</v>
      </c>
      <c r="B7561">
        <v>3493</v>
      </c>
      <c r="C7561">
        <v>41</v>
      </c>
      <c r="D7561" s="38" t="s">
        <v>77</v>
      </c>
      <c r="E7561" s="2" t="s">
        <v>43</v>
      </c>
      <c r="F7561">
        <v>412291</v>
      </c>
      <c r="G7561" s="44">
        <f t="shared" si="826"/>
        <v>44562</v>
      </c>
      <c r="H7561" s="50">
        <f t="shared" si="827"/>
        <v>304</v>
      </c>
      <c r="I7561" s="50">
        <f t="shared" si="828"/>
        <v>16130027.200000001</v>
      </c>
      <c r="J7561" s="46">
        <v>530593</v>
      </c>
      <c r="K7561" s="2" t="s">
        <v>34</v>
      </c>
      <c r="L7561" s="52" t="str">
        <f t="shared" si="829"/>
        <v>20221031VND</v>
      </c>
      <c r="M7561">
        <f>VLOOKUP(L7561,Mapping!$H$1:$K$25,4,0)</f>
        <v>1</v>
      </c>
      <c r="N7561">
        <f t="shared" si="830"/>
        <v>4.1229100000000001E-4</v>
      </c>
      <c r="O7561">
        <f t="shared" si="831"/>
        <v>5.3059299999999999E-4</v>
      </c>
      <c r="P7561">
        <f t="shared" si="832"/>
        <v>1.6130027200000001E-2</v>
      </c>
      <c r="Q7561" t="str">
        <f>VLOOKUP(VLOOKUP(C7561,Mapping!$A$1:$C$17,3,0),Mapping!$E$1:$F$6,2,0)</f>
        <v>Vùng 05</v>
      </c>
    </row>
    <row r="7562" spans="1:17" x14ac:dyDescent="0.3">
      <c r="A7562" s="33">
        <v>44865</v>
      </c>
      <c r="B7562">
        <v>3493</v>
      </c>
      <c r="C7562">
        <v>41</v>
      </c>
      <c r="D7562" s="38" t="s">
        <v>77</v>
      </c>
      <c r="E7562" s="2" t="s">
        <v>41</v>
      </c>
      <c r="F7562">
        <v>8779466</v>
      </c>
      <c r="G7562" s="44">
        <f t="shared" si="826"/>
        <v>44562</v>
      </c>
      <c r="H7562" s="50">
        <f t="shared" si="827"/>
        <v>304</v>
      </c>
      <c r="I7562" s="50">
        <f t="shared" si="828"/>
        <v>246445595.20000002</v>
      </c>
      <c r="J7562" s="46">
        <v>8106763</v>
      </c>
      <c r="K7562" s="2" t="s">
        <v>34</v>
      </c>
      <c r="L7562" s="52" t="str">
        <f t="shared" si="829"/>
        <v>20221031VND</v>
      </c>
      <c r="M7562">
        <f>VLOOKUP(L7562,Mapping!$H$1:$K$25,4,0)</f>
        <v>1</v>
      </c>
      <c r="N7562">
        <f t="shared" si="830"/>
        <v>8.7794659999999997E-3</v>
      </c>
      <c r="O7562">
        <f t="shared" si="831"/>
        <v>8.1067629999999995E-3</v>
      </c>
      <c r="P7562">
        <f t="shared" si="832"/>
        <v>0.24644559520000001</v>
      </c>
      <c r="Q7562" t="str">
        <f>VLOOKUP(VLOOKUP(C7562,Mapping!$A$1:$C$17,3,0),Mapping!$E$1:$F$6,2,0)</f>
        <v>Vùng 05</v>
      </c>
    </row>
    <row r="7563" spans="1:17" x14ac:dyDescent="0.3">
      <c r="A7563" s="33">
        <v>44865</v>
      </c>
      <c r="B7563">
        <v>3493</v>
      </c>
      <c r="C7563">
        <v>41</v>
      </c>
      <c r="D7563" s="38" t="s">
        <v>77</v>
      </c>
      <c r="E7563" s="2" t="s">
        <v>41</v>
      </c>
      <c r="F7563">
        <v>7317432</v>
      </c>
      <c r="G7563" s="44">
        <f t="shared" si="826"/>
        <v>44562</v>
      </c>
      <c r="H7563" s="50">
        <f t="shared" si="827"/>
        <v>304</v>
      </c>
      <c r="I7563" s="50">
        <f t="shared" si="828"/>
        <v>250667516.79999998</v>
      </c>
      <c r="J7563" s="46">
        <v>8245642</v>
      </c>
      <c r="K7563" s="2" t="s">
        <v>34</v>
      </c>
      <c r="L7563" s="52" t="str">
        <f t="shared" si="829"/>
        <v>20221031VND</v>
      </c>
      <c r="M7563">
        <f>VLOOKUP(L7563,Mapping!$H$1:$K$25,4,0)</f>
        <v>1</v>
      </c>
      <c r="N7563">
        <f t="shared" si="830"/>
        <v>7.3174319999999996E-3</v>
      </c>
      <c r="O7563">
        <f t="shared" si="831"/>
        <v>8.2456419999999992E-3</v>
      </c>
      <c r="P7563">
        <f t="shared" si="832"/>
        <v>0.25066751679999999</v>
      </c>
      <c r="Q7563" t="str">
        <f>VLOOKUP(VLOOKUP(C7563,Mapping!$A$1:$C$17,3,0),Mapping!$E$1:$F$6,2,0)</f>
        <v>Vùng 05</v>
      </c>
    </row>
    <row r="7564" spans="1:17" x14ac:dyDescent="0.3">
      <c r="A7564" s="33">
        <v>44865</v>
      </c>
      <c r="B7564">
        <v>3494</v>
      </c>
      <c r="C7564">
        <v>40</v>
      </c>
      <c r="D7564" s="38" t="s">
        <v>77</v>
      </c>
      <c r="E7564" s="2" t="s">
        <v>41</v>
      </c>
      <c r="F7564">
        <v>1445347</v>
      </c>
      <c r="G7564" s="44">
        <f t="shared" si="826"/>
        <v>44562</v>
      </c>
      <c r="H7564" s="50">
        <f t="shared" si="827"/>
        <v>304</v>
      </c>
      <c r="I7564" s="50">
        <f t="shared" si="828"/>
        <v>30009481.599999998</v>
      </c>
      <c r="J7564" s="46">
        <v>987154</v>
      </c>
      <c r="K7564" s="2" t="s">
        <v>34</v>
      </c>
      <c r="L7564" s="52" t="str">
        <f t="shared" si="829"/>
        <v>20221031VND</v>
      </c>
      <c r="M7564">
        <f>VLOOKUP(L7564,Mapping!$H$1:$K$25,4,0)</f>
        <v>1</v>
      </c>
      <c r="N7564">
        <f t="shared" si="830"/>
        <v>1.445347E-3</v>
      </c>
      <c r="O7564">
        <f t="shared" si="831"/>
        <v>9.8715400000000007E-4</v>
      </c>
      <c r="P7564">
        <f t="shared" si="832"/>
        <v>3.0009481599999999E-2</v>
      </c>
      <c r="Q7564" t="str">
        <f>VLOOKUP(VLOOKUP(C7564,Mapping!$A$1:$C$17,3,0),Mapping!$E$1:$F$6,2,0)</f>
        <v>Vùng 01</v>
      </c>
    </row>
    <row r="7565" spans="1:17" x14ac:dyDescent="0.3">
      <c r="A7565" s="33">
        <v>44865</v>
      </c>
      <c r="B7565">
        <v>3494</v>
      </c>
      <c r="C7565">
        <v>24</v>
      </c>
      <c r="D7565" s="38" t="s">
        <v>77</v>
      </c>
      <c r="E7565" s="2" t="s">
        <v>41</v>
      </c>
      <c r="F7565">
        <v>797069</v>
      </c>
      <c r="G7565" s="44">
        <f t="shared" si="826"/>
        <v>44562</v>
      </c>
      <c r="H7565" s="50">
        <f t="shared" si="827"/>
        <v>304</v>
      </c>
      <c r="I7565" s="50">
        <f t="shared" si="828"/>
        <v>18410118.399999999</v>
      </c>
      <c r="J7565" s="46">
        <v>605596</v>
      </c>
      <c r="K7565" s="2" t="s">
        <v>34</v>
      </c>
      <c r="L7565" s="52" t="str">
        <f t="shared" si="829"/>
        <v>20221031VND</v>
      </c>
      <c r="M7565">
        <f>VLOOKUP(L7565,Mapping!$H$1:$K$25,4,0)</f>
        <v>1</v>
      </c>
      <c r="N7565">
        <f t="shared" si="830"/>
        <v>7.9706899999999997E-4</v>
      </c>
      <c r="O7565">
        <f t="shared" si="831"/>
        <v>6.0559600000000002E-4</v>
      </c>
      <c r="P7565">
        <f t="shared" si="832"/>
        <v>1.8410118399999998E-2</v>
      </c>
      <c r="Q7565" t="str">
        <f>VLOOKUP(VLOOKUP(C7565,Mapping!$A$1:$C$17,3,0),Mapping!$E$1:$F$6,2,0)</f>
        <v>Vùng 04</v>
      </c>
    </row>
    <row r="7566" spans="1:17" x14ac:dyDescent="0.3">
      <c r="A7566" s="33">
        <v>44865</v>
      </c>
      <c r="B7566">
        <v>3495</v>
      </c>
      <c r="C7566">
        <v>34</v>
      </c>
      <c r="D7566" s="38" t="s">
        <v>77</v>
      </c>
      <c r="E7566" s="2" t="s">
        <v>41</v>
      </c>
      <c r="F7566">
        <v>1190278</v>
      </c>
      <c r="G7566" s="44">
        <f t="shared" si="826"/>
        <v>44562</v>
      </c>
      <c r="H7566" s="50">
        <f t="shared" si="827"/>
        <v>304</v>
      </c>
      <c r="I7566" s="50">
        <f t="shared" si="828"/>
        <v>44128913.600000001</v>
      </c>
      <c r="J7566" s="46">
        <v>1451609</v>
      </c>
      <c r="K7566" s="2" t="s">
        <v>34</v>
      </c>
      <c r="L7566" s="52" t="str">
        <f t="shared" si="829"/>
        <v>20221031VND</v>
      </c>
      <c r="M7566">
        <f>VLOOKUP(L7566,Mapping!$H$1:$K$25,4,0)</f>
        <v>1</v>
      </c>
      <c r="N7566">
        <f t="shared" si="830"/>
        <v>1.1902779999999999E-3</v>
      </c>
      <c r="O7566">
        <f t="shared" si="831"/>
        <v>1.451609E-3</v>
      </c>
      <c r="P7566">
        <f t="shared" si="832"/>
        <v>4.41289136E-2</v>
      </c>
      <c r="Q7566" t="str">
        <f>VLOOKUP(VLOOKUP(C7566,Mapping!$A$1:$C$17,3,0),Mapping!$E$1:$F$6,2,0)</f>
        <v>Vùng 02</v>
      </c>
    </row>
    <row r="7567" spans="1:17" x14ac:dyDescent="0.3">
      <c r="A7567" s="33">
        <v>44865</v>
      </c>
      <c r="B7567">
        <v>3495</v>
      </c>
      <c r="C7567">
        <v>34</v>
      </c>
      <c r="D7567" s="38" t="s">
        <v>77</v>
      </c>
      <c r="E7567" s="2" t="s">
        <v>41</v>
      </c>
      <c r="F7567">
        <v>218444</v>
      </c>
      <c r="G7567" s="44">
        <f t="shared" si="826"/>
        <v>44562</v>
      </c>
      <c r="H7567" s="50">
        <f t="shared" si="827"/>
        <v>304</v>
      </c>
      <c r="I7567" s="50">
        <f t="shared" si="828"/>
        <v>18633406.399999999</v>
      </c>
      <c r="J7567" s="46">
        <v>612941</v>
      </c>
      <c r="K7567" s="2" t="s">
        <v>34</v>
      </c>
      <c r="L7567" s="52" t="str">
        <f t="shared" si="829"/>
        <v>20221031VND</v>
      </c>
      <c r="M7567">
        <f>VLOOKUP(L7567,Mapping!$H$1:$K$25,4,0)</f>
        <v>1</v>
      </c>
      <c r="N7567">
        <f t="shared" si="830"/>
        <v>2.1844400000000001E-4</v>
      </c>
      <c r="O7567">
        <f t="shared" si="831"/>
        <v>6.1294099999999998E-4</v>
      </c>
      <c r="P7567">
        <f t="shared" si="832"/>
        <v>1.86334064E-2</v>
      </c>
      <c r="Q7567" t="str">
        <f>VLOOKUP(VLOOKUP(C7567,Mapping!$A$1:$C$17,3,0),Mapping!$E$1:$F$6,2,0)</f>
        <v>Vùng 02</v>
      </c>
    </row>
    <row r="7568" spans="1:17" x14ac:dyDescent="0.3">
      <c r="A7568" s="33">
        <v>44865</v>
      </c>
      <c r="B7568">
        <v>3497</v>
      </c>
      <c r="C7568">
        <v>34</v>
      </c>
      <c r="D7568" s="38" t="s">
        <v>77</v>
      </c>
      <c r="E7568" s="2" t="s">
        <v>41</v>
      </c>
      <c r="F7568">
        <v>1748015</v>
      </c>
      <c r="G7568" s="44">
        <f t="shared" si="826"/>
        <v>44562</v>
      </c>
      <c r="H7568" s="50">
        <f t="shared" si="827"/>
        <v>304</v>
      </c>
      <c r="I7568" s="50">
        <f t="shared" si="828"/>
        <v>11771700.799999999</v>
      </c>
      <c r="J7568" s="46">
        <v>387227</v>
      </c>
      <c r="K7568" s="2" t="s">
        <v>34</v>
      </c>
      <c r="L7568" s="52" t="str">
        <f t="shared" si="829"/>
        <v>20221031VND</v>
      </c>
      <c r="M7568">
        <f>VLOOKUP(L7568,Mapping!$H$1:$K$25,4,0)</f>
        <v>1</v>
      </c>
      <c r="N7568">
        <f t="shared" si="830"/>
        <v>1.7480149999999999E-3</v>
      </c>
      <c r="O7568">
        <f t="shared" si="831"/>
        <v>3.8722700000000002E-4</v>
      </c>
      <c r="P7568">
        <f t="shared" si="832"/>
        <v>1.1771700799999998E-2</v>
      </c>
      <c r="Q7568" t="str">
        <f>VLOOKUP(VLOOKUP(C7568,Mapping!$A$1:$C$17,3,0),Mapping!$E$1:$F$6,2,0)</f>
        <v>Vùng 02</v>
      </c>
    </row>
    <row r="7569" spans="1:17" x14ac:dyDescent="0.3">
      <c r="A7569" s="33">
        <v>44865</v>
      </c>
      <c r="B7569">
        <v>3500</v>
      </c>
      <c r="C7569">
        <v>11</v>
      </c>
      <c r="D7569" s="38" t="s">
        <v>77</v>
      </c>
      <c r="E7569" s="2" t="s">
        <v>41</v>
      </c>
      <c r="F7569">
        <v>1854371</v>
      </c>
      <c r="G7569" s="44">
        <f t="shared" si="826"/>
        <v>44562</v>
      </c>
      <c r="H7569" s="50">
        <f t="shared" si="827"/>
        <v>304</v>
      </c>
      <c r="I7569" s="50">
        <f t="shared" si="828"/>
        <v>44507697.600000001</v>
      </c>
      <c r="J7569" s="46">
        <v>1464069</v>
      </c>
      <c r="K7569" s="2" t="s">
        <v>34</v>
      </c>
      <c r="L7569" s="52" t="str">
        <f t="shared" si="829"/>
        <v>20221031VND</v>
      </c>
      <c r="M7569">
        <f>VLOOKUP(L7569,Mapping!$H$1:$K$25,4,0)</f>
        <v>1</v>
      </c>
      <c r="N7569">
        <f t="shared" si="830"/>
        <v>1.8543710000000001E-3</v>
      </c>
      <c r="O7569">
        <f t="shared" si="831"/>
        <v>1.4640689999999999E-3</v>
      </c>
      <c r="P7569">
        <f t="shared" si="832"/>
        <v>4.45076976E-2</v>
      </c>
      <c r="Q7569" t="str">
        <f>VLOOKUP(VLOOKUP(C7569,Mapping!$A$1:$C$17,3,0),Mapping!$E$1:$F$6,2,0)</f>
        <v>Vùng 01</v>
      </c>
    </row>
    <row r="7570" spans="1:17" x14ac:dyDescent="0.3">
      <c r="A7570" s="33">
        <v>44865</v>
      </c>
      <c r="B7570">
        <v>3501</v>
      </c>
      <c r="C7570">
        <v>25</v>
      </c>
      <c r="D7570" s="38" t="s">
        <v>77</v>
      </c>
      <c r="E7570" s="2" t="s">
        <v>41</v>
      </c>
      <c r="F7570">
        <v>1820707</v>
      </c>
      <c r="G7570" s="44">
        <f t="shared" si="826"/>
        <v>44562</v>
      </c>
      <c r="H7570" s="50">
        <f t="shared" si="827"/>
        <v>304</v>
      </c>
      <c r="I7570" s="50">
        <f t="shared" si="828"/>
        <v>50131059.199999996</v>
      </c>
      <c r="J7570" s="46">
        <v>1649048</v>
      </c>
      <c r="K7570" s="2" t="s">
        <v>34</v>
      </c>
      <c r="L7570" s="52" t="str">
        <f t="shared" si="829"/>
        <v>20221031VND</v>
      </c>
      <c r="M7570">
        <f>VLOOKUP(L7570,Mapping!$H$1:$K$25,4,0)</f>
        <v>1</v>
      </c>
      <c r="N7570">
        <f t="shared" si="830"/>
        <v>1.820707E-3</v>
      </c>
      <c r="O7570">
        <f t="shared" si="831"/>
        <v>1.649048E-3</v>
      </c>
      <c r="P7570">
        <f t="shared" si="832"/>
        <v>5.0131059199999994E-2</v>
      </c>
      <c r="Q7570" t="str">
        <f>VLOOKUP(VLOOKUP(C7570,Mapping!$A$1:$C$17,3,0),Mapping!$E$1:$F$6,2,0)</f>
        <v>Vùng 01</v>
      </c>
    </row>
    <row r="7571" spans="1:17" x14ac:dyDescent="0.3">
      <c r="A7571" s="33">
        <v>44865</v>
      </c>
      <c r="B7571">
        <v>3505</v>
      </c>
      <c r="C7571">
        <v>40</v>
      </c>
      <c r="D7571" s="38" t="s">
        <v>77</v>
      </c>
      <c r="E7571" s="2" t="s">
        <v>41</v>
      </c>
      <c r="F7571">
        <v>1156254</v>
      </c>
      <c r="G7571" s="44">
        <f t="shared" si="826"/>
        <v>44562</v>
      </c>
      <c r="H7571" s="50">
        <f t="shared" si="827"/>
        <v>304</v>
      </c>
      <c r="I7571" s="50">
        <f t="shared" si="828"/>
        <v>20807523.199999999</v>
      </c>
      <c r="J7571" s="46">
        <v>684458</v>
      </c>
      <c r="K7571" s="2" t="s">
        <v>34</v>
      </c>
      <c r="L7571" s="52" t="str">
        <f t="shared" si="829"/>
        <v>20221031VND</v>
      </c>
      <c r="M7571">
        <f>VLOOKUP(L7571,Mapping!$H$1:$K$25,4,0)</f>
        <v>1</v>
      </c>
      <c r="N7571">
        <f t="shared" si="830"/>
        <v>1.156254E-3</v>
      </c>
      <c r="O7571">
        <f t="shared" si="831"/>
        <v>6.8445799999999998E-4</v>
      </c>
      <c r="P7571">
        <f t="shared" si="832"/>
        <v>2.0807523200000001E-2</v>
      </c>
      <c r="Q7571" t="str">
        <f>VLOOKUP(VLOOKUP(C7571,Mapping!$A$1:$C$17,3,0),Mapping!$E$1:$F$6,2,0)</f>
        <v>Vùng 01</v>
      </c>
    </row>
    <row r="7572" spans="1:17" x14ac:dyDescent="0.3">
      <c r="A7572" s="33">
        <v>44865</v>
      </c>
      <c r="B7572">
        <v>3505</v>
      </c>
      <c r="C7572">
        <v>34</v>
      </c>
      <c r="D7572" s="38" t="s">
        <v>77</v>
      </c>
      <c r="E7572" s="2" t="s">
        <v>41</v>
      </c>
      <c r="F7572">
        <v>762240</v>
      </c>
      <c r="G7572" s="44">
        <f t="shared" si="826"/>
        <v>44562</v>
      </c>
      <c r="H7572" s="50">
        <f t="shared" si="827"/>
        <v>304</v>
      </c>
      <c r="I7572" s="50">
        <f t="shared" si="828"/>
        <v>48834256</v>
      </c>
      <c r="J7572" s="46">
        <v>1606390</v>
      </c>
      <c r="K7572" s="2" t="s">
        <v>34</v>
      </c>
      <c r="L7572" s="52" t="str">
        <f t="shared" si="829"/>
        <v>20221031VND</v>
      </c>
      <c r="M7572">
        <f>VLOOKUP(L7572,Mapping!$H$1:$K$25,4,0)</f>
        <v>1</v>
      </c>
      <c r="N7572">
        <f t="shared" si="830"/>
        <v>7.6223999999999997E-4</v>
      </c>
      <c r="O7572">
        <f t="shared" si="831"/>
        <v>1.6063900000000001E-3</v>
      </c>
      <c r="P7572">
        <f t="shared" si="832"/>
        <v>4.8834255999999999E-2</v>
      </c>
      <c r="Q7572" t="str">
        <f>VLOOKUP(VLOOKUP(C7572,Mapping!$A$1:$C$17,3,0),Mapping!$E$1:$F$6,2,0)</f>
        <v>Vùng 02</v>
      </c>
    </row>
    <row r="7573" spans="1:17" x14ac:dyDescent="0.3">
      <c r="A7573" s="33">
        <v>44865</v>
      </c>
      <c r="B7573">
        <v>3506</v>
      </c>
      <c r="C7573">
        <v>40</v>
      </c>
      <c r="D7573" s="38" t="s">
        <v>77</v>
      </c>
      <c r="E7573" s="2" t="s">
        <v>41</v>
      </c>
      <c r="F7573">
        <v>1485635</v>
      </c>
      <c r="G7573" s="44">
        <f t="shared" si="826"/>
        <v>44562</v>
      </c>
      <c r="H7573" s="50">
        <f t="shared" si="827"/>
        <v>304</v>
      </c>
      <c r="I7573" s="50">
        <f t="shared" si="828"/>
        <v>47418710.399999999</v>
      </c>
      <c r="J7573" s="46">
        <v>1559826</v>
      </c>
      <c r="K7573" s="2" t="s">
        <v>34</v>
      </c>
      <c r="L7573" s="52" t="str">
        <f t="shared" si="829"/>
        <v>20221031VND</v>
      </c>
      <c r="M7573">
        <f>VLOOKUP(L7573,Mapping!$H$1:$K$25,4,0)</f>
        <v>1</v>
      </c>
      <c r="N7573">
        <f t="shared" si="830"/>
        <v>1.4856349999999999E-3</v>
      </c>
      <c r="O7573">
        <f t="shared" si="831"/>
        <v>1.5598260000000001E-3</v>
      </c>
      <c r="P7573">
        <f t="shared" si="832"/>
        <v>4.7418710400000001E-2</v>
      </c>
      <c r="Q7573" t="str">
        <f>VLOOKUP(VLOOKUP(C7573,Mapping!$A$1:$C$17,3,0),Mapping!$E$1:$F$6,2,0)</f>
        <v>Vùng 01</v>
      </c>
    </row>
    <row r="7574" spans="1:17" x14ac:dyDescent="0.3">
      <c r="A7574" s="33">
        <v>44865</v>
      </c>
      <c r="B7574">
        <v>3508</v>
      </c>
      <c r="C7574">
        <v>20</v>
      </c>
      <c r="D7574" s="38" t="s">
        <v>77</v>
      </c>
      <c r="E7574" s="2" t="s">
        <v>41</v>
      </c>
      <c r="F7574">
        <v>1201858</v>
      </c>
      <c r="G7574" s="44">
        <f t="shared" si="826"/>
        <v>44562</v>
      </c>
      <c r="H7574" s="50">
        <f t="shared" si="827"/>
        <v>304</v>
      </c>
      <c r="I7574" s="50">
        <f t="shared" si="828"/>
        <v>41488764.800000004</v>
      </c>
      <c r="J7574" s="46">
        <v>1364762</v>
      </c>
      <c r="K7574" s="2" t="s">
        <v>34</v>
      </c>
      <c r="L7574" s="52" t="str">
        <f t="shared" si="829"/>
        <v>20221031VND</v>
      </c>
      <c r="M7574">
        <f>VLOOKUP(L7574,Mapping!$H$1:$K$25,4,0)</f>
        <v>1</v>
      </c>
      <c r="N7574">
        <f t="shared" si="830"/>
        <v>1.2018580000000001E-3</v>
      </c>
      <c r="O7574">
        <f t="shared" si="831"/>
        <v>1.364762E-3</v>
      </c>
      <c r="P7574">
        <f t="shared" si="832"/>
        <v>4.1488764800000001E-2</v>
      </c>
      <c r="Q7574" t="str">
        <f>VLOOKUP(VLOOKUP(C7574,Mapping!$A$1:$C$17,3,0),Mapping!$E$1:$F$6,2,0)</f>
        <v>Vùng 02</v>
      </c>
    </row>
    <row r="7575" spans="1:17" x14ac:dyDescent="0.3">
      <c r="A7575" s="33">
        <v>44865</v>
      </c>
      <c r="B7575">
        <v>3508</v>
      </c>
      <c r="C7575">
        <v>43</v>
      </c>
      <c r="D7575" s="38" t="s">
        <v>77</v>
      </c>
      <c r="E7575" s="2" t="s">
        <v>41</v>
      </c>
      <c r="F7575">
        <v>846292</v>
      </c>
      <c r="G7575" s="44">
        <f t="shared" si="826"/>
        <v>44562</v>
      </c>
      <c r="H7575" s="50">
        <f t="shared" si="827"/>
        <v>304</v>
      </c>
      <c r="I7575" s="50">
        <f t="shared" si="828"/>
        <v>50840048</v>
      </c>
      <c r="J7575" s="46">
        <v>1672370</v>
      </c>
      <c r="K7575" s="2" t="s">
        <v>34</v>
      </c>
      <c r="L7575" s="52" t="str">
        <f t="shared" si="829"/>
        <v>20221031VND</v>
      </c>
      <c r="M7575">
        <f>VLOOKUP(L7575,Mapping!$H$1:$K$25,4,0)</f>
        <v>1</v>
      </c>
      <c r="N7575">
        <f t="shared" si="830"/>
        <v>8.4629200000000001E-4</v>
      </c>
      <c r="O7575">
        <f t="shared" si="831"/>
        <v>1.6723700000000001E-3</v>
      </c>
      <c r="P7575">
        <f t="shared" si="832"/>
        <v>5.0840047999999999E-2</v>
      </c>
      <c r="Q7575" t="str">
        <f>VLOOKUP(VLOOKUP(C7575,Mapping!$A$1:$C$17,3,0),Mapping!$E$1:$F$6,2,0)</f>
        <v>Vùng 04</v>
      </c>
    </row>
    <row r="7576" spans="1:17" x14ac:dyDescent="0.3">
      <c r="A7576" s="33">
        <v>44865</v>
      </c>
      <c r="B7576">
        <v>3509</v>
      </c>
      <c r="C7576">
        <v>20</v>
      </c>
      <c r="D7576" s="38" t="s">
        <v>77</v>
      </c>
      <c r="E7576" s="2" t="s">
        <v>41</v>
      </c>
      <c r="F7576">
        <v>1827287</v>
      </c>
      <c r="G7576" s="44">
        <f t="shared" si="826"/>
        <v>44562</v>
      </c>
      <c r="H7576" s="50">
        <f t="shared" si="827"/>
        <v>304</v>
      </c>
      <c r="I7576" s="50">
        <f t="shared" si="828"/>
        <v>29604584</v>
      </c>
      <c r="J7576" s="46">
        <v>973835</v>
      </c>
      <c r="K7576" s="2" t="s">
        <v>34</v>
      </c>
      <c r="L7576" s="52" t="str">
        <f t="shared" si="829"/>
        <v>20221031VND</v>
      </c>
      <c r="M7576">
        <f>VLOOKUP(L7576,Mapping!$H$1:$K$25,4,0)</f>
        <v>1</v>
      </c>
      <c r="N7576">
        <f t="shared" si="830"/>
        <v>1.8272869999999999E-3</v>
      </c>
      <c r="O7576">
        <f t="shared" si="831"/>
        <v>9.7383500000000004E-4</v>
      </c>
      <c r="P7576">
        <f t="shared" si="832"/>
        <v>2.9604584E-2</v>
      </c>
      <c r="Q7576" t="str">
        <f>VLOOKUP(VLOOKUP(C7576,Mapping!$A$1:$C$17,3,0),Mapping!$E$1:$F$6,2,0)</f>
        <v>Vùng 02</v>
      </c>
    </row>
    <row r="7577" spans="1:17" x14ac:dyDescent="0.3">
      <c r="A7577" s="33">
        <v>44865</v>
      </c>
      <c r="B7577">
        <v>3511</v>
      </c>
      <c r="C7577">
        <v>11</v>
      </c>
      <c r="D7577" s="38" t="s">
        <v>77</v>
      </c>
      <c r="E7577" s="2" t="s">
        <v>41</v>
      </c>
      <c r="F7577">
        <v>1734993</v>
      </c>
      <c r="G7577" s="44">
        <f t="shared" si="826"/>
        <v>44562</v>
      </c>
      <c r="H7577" s="50">
        <f t="shared" si="827"/>
        <v>304</v>
      </c>
      <c r="I7577" s="50">
        <f t="shared" si="828"/>
        <v>1620776</v>
      </c>
      <c r="J7577" s="46">
        <v>53315</v>
      </c>
      <c r="K7577" s="2" t="s">
        <v>34</v>
      </c>
      <c r="L7577" s="52" t="str">
        <f t="shared" si="829"/>
        <v>20221031VND</v>
      </c>
      <c r="M7577">
        <f>VLOOKUP(L7577,Mapping!$H$1:$K$25,4,0)</f>
        <v>1</v>
      </c>
      <c r="N7577">
        <f t="shared" si="830"/>
        <v>1.734993E-3</v>
      </c>
      <c r="O7577">
        <f t="shared" si="831"/>
        <v>5.3315E-5</v>
      </c>
      <c r="P7577">
        <f t="shared" si="832"/>
        <v>1.620776E-3</v>
      </c>
      <c r="Q7577" t="str">
        <f>VLOOKUP(VLOOKUP(C7577,Mapping!$A$1:$C$17,3,0),Mapping!$E$1:$F$6,2,0)</f>
        <v>Vùng 01</v>
      </c>
    </row>
    <row r="7578" spans="1:17" x14ac:dyDescent="0.3">
      <c r="A7578" s="33">
        <v>44865</v>
      </c>
      <c r="B7578">
        <v>3512</v>
      </c>
      <c r="C7578">
        <v>48</v>
      </c>
      <c r="D7578" s="38" t="s">
        <v>77</v>
      </c>
      <c r="E7578" s="2" t="s">
        <v>41</v>
      </c>
      <c r="F7578">
        <v>1948633</v>
      </c>
      <c r="G7578" s="44">
        <f t="shared" si="826"/>
        <v>44562</v>
      </c>
      <c r="H7578" s="50">
        <f t="shared" si="827"/>
        <v>304</v>
      </c>
      <c r="I7578" s="50">
        <f t="shared" si="828"/>
        <v>11244960</v>
      </c>
      <c r="J7578" s="46">
        <v>369900</v>
      </c>
      <c r="K7578" s="2" t="s">
        <v>34</v>
      </c>
      <c r="L7578" s="52" t="str">
        <f t="shared" si="829"/>
        <v>20221031VND</v>
      </c>
      <c r="M7578">
        <f>VLOOKUP(L7578,Mapping!$H$1:$K$25,4,0)</f>
        <v>1</v>
      </c>
      <c r="N7578">
        <f t="shared" si="830"/>
        <v>1.948633E-3</v>
      </c>
      <c r="O7578">
        <f t="shared" si="831"/>
        <v>3.6989999999999999E-4</v>
      </c>
      <c r="P7578">
        <f t="shared" si="832"/>
        <v>1.124496E-2</v>
      </c>
      <c r="Q7578" t="str">
        <f>VLOOKUP(VLOOKUP(C7578,Mapping!$A$1:$C$17,3,0),Mapping!$E$1:$F$6,2,0)</f>
        <v>Vùng 01</v>
      </c>
    </row>
    <row r="7579" spans="1:17" x14ac:dyDescent="0.3">
      <c r="A7579" s="33">
        <v>44865</v>
      </c>
      <c r="B7579">
        <v>3514</v>
      </c>
      <c r="C7579">
        <v>43</v>
      </c>
      <c r="D7579" s="38" t="s">
        <v>77</v>
      </c>
      <c r="E7579" s="2" t="s">
        <v>41</v>
      </c>
      <c r="F7579">
        <v>668745</v>
      </c>
      <c r="G7579" s="44">
        <f t="shared" si="826"/>
        <v>44562</v>
      </c>
      <c r="H7579" s="50">
        <f t="shared" si="827"/>
        <v>304</v>
      </c>
      <c r="I7579" s="50">
        <f t="shared" si="828"/>
        <v>29880859.199999999</v>
      </c>
      <c r="J7579" s="46">
        <v>982923</v>
      </c>
      <c r="K7579" s="2" t="s">
        <v>34</v>
      </c>
      <c r="L7579" s="52" t="str">
        <f t="shared" si="829"/>
        <v>20221031VND</v>
      </c>
      <c r="M7579">
        <f>VLOOKUP(L7579,Mapping!$H$1:$K$25,4,0)</f>
        <v>1</v>
      </c>
      <c r="N7579">
        <f t="shared" si="830"/>
        <v>6.6874499999999999E-4</v>
      </c>
      <c r="O7579">
        <f t="shared" si="831"/>
        <v>9.8292299999999991E-4</v>
      </c>
      <c r="P7579">
        <f t="shared" si="832"/>
        <v>2.9880859199999998E-2</v>
      </c>
      <c r="Q7579" t="str">
        <f>VLOOKUP(VLOOKUP(C7579,Mapping!$A$1:$C$17,3,0),Mapping!$E$1:$F$6,2,0)</f>
        <v>Vùng 04</v>
      </c>
    </row>
    <row r="7580" spans="1:17" x14ac:dyDescent="0.3">
      <c r="A7580" s="33">
        <v>44865</v>
      </c>
      <c r="B7580">
        <v>3515</v>
      </c>
      <c r="C7580">
        <v>40</v>
      </c>
      <c r="D7580" s="38" t="s">
        <v>77</v>
      </c>
      <c r="E7580" s="2" t="s">
        <v>41</v>
      </c>
      <c r="F7580">
        <v>729879</v>
      </c>
      <c r="G7580" s="44">
        <f t="shared" si="826"/>
        <v>44562</v>
      </c>
      <c r="H7580" s="50">
        <f t="shared" si="827"/>
        <v>304</v>
      </c>
      <c r="I7580" s="50">
        <f t="shared" si="828"/>
        <v>56765859.199999996</v>
      </c>
      <c r="J7580" s="46">
        <v>1867298</v>
      </c>
      <c r="K7580" s="2" t="s">
        <v>34</v>
      </c>
      <c r="L7580" s="52" t="str">
        <f t="shared" si="829"/>
        <v>20221031VND</v>
      </c>
      <c r="M7580">
        <f>VLOOKUP(L7580,Mapping!$H$1:$K$25,4,0)</f>
        <v>1</v>
      </c>
      <c r="N7580">
        <f t="shared" si="830"/>
        <v>7.2987900000000001E-4</v>
      </c>
      <c r="O7580">
        <f t="shared" si="831"/>
        <v>1.8672980000000001E-3</v>
      </c>
      <c r="P7580">
        <f t="shared" si="832"/>
        <v>5.6765859199999998E-2</v>
      </c>
      <c r="Q7580" t="str">
        <f>VLOOKUP(VLOOKUP(C7580,Mapping!$A$1:$C$17,3,0),Mapping!$E$1:$F$6,2,0)</f>
        <v>Vùng 01</v>
      </c>
    </row>
    <row r="7581" spans="1:17" x14ac:dyDescent="0.3">
      <c r="A7581" s="33">
        <v>44865</v>
      </c>
      <c r="B7581">
        <v>3515</v>
      </c>
      <c r="C7581">
        <v>48</v>
      </c>
      <c r="D7581" s="38" t="s">
        <v>77</v>
      </c>
      <c r="E7581" s="2" t="s">
        <v>41</v>
      </c>
      <c r="F7581">
        <v>1633575</v>
      </c>
      <c r="G7581" s="44">
        <f t="shared" si="826"/>
        <v>44562</v>
      </c>
      <c r="H7581" s="50">
        <f t="shared" si="827"/>
        <v>304</v>
      </c>
      <c r="I7581" s="50">
        <f t="shared" si="828"/>
        <v>14515118.4</v>
      </c>
      <c r="J7581" s="46">
        <v>477471</v>
      </c>
      <c r="K7581" s="2" t="s">
        <v>34</v>
      </c>
      <c r="L7581" s="52" t="str">
        <f t="shared" si="829"/>
        <v>20221031VND</v>
      </c>
      <c r="M7581">
        <f>VLOOKUP(L7581,Mapping!$H$1:$K$25,4,0)</f>
        <v>1</v>
      </c>
      <c r="N7581">
        <f t="shared" si="830"/>
        <v>1.633575E-3</v>
      </c>
      <c r="O7581">
        <f t="shared" si="831"/>
        <v>4.7747099999999998E-4</v>
      </c>
      <c r="P7581">
        <f t="shared" si="832"/>
        <v>1.4515118400000001E-2</v>
      </c>
      <c r="Q7581" t="str">
        <f>VLOOKUP(VLOOKUP(C7581,Mapping!$A$1:$C$17,3,0),Mapping!$E$1:$F$6,2,0)</f>
        <v>Vùng 01</v>
      </c>
    </row>
    <row r="7582" spans="1:17" x14ac:dyDescent="0.3">
      <c r="A7582" s="33">
        <v>44865</v>
      </c>
      <c r="B7582">
        <v>3516</v>
      </c>
      <c r="C7582">
        <v>41</v>
      </c>
      <c r="D7582" s="38" t="s">
        <v>77</v>
      </c>
      <c r="E7582" s="2" t="s">
        <v>41</v>
      </c>
      <c r="F7582">
        <v>5697813</v>
      </c>
      <c r="G7582" s="44">
        <f t="shared" si="826"/>
        <v>44562</v>
      </c>
      <c r="H7582" s="50">
        <f t="shared" si="827"/>
        <v>304</v>
      </c>
      <c r="I7582" s="50">
        <f t="shared" si="828"/>
        <v>137067428.80000001</v>
      </c>
      <c r="J7582" s="46">
        <v>4508797</v>
      </c>
      <c r="K7582" s="2" t="s">
        <v>34</v>
      </c>
      <c r="L7582" s="52" t="str">
        <f t="shared" si="829"/>
        <v>20221031VND</v>
      </c>
      <c r="M7582">
        <f>VLOOKUP(L7582,Mapping!$H$1:$K$25,4,0)</f>
        <v>1</v>
      </c>
      <c r="N7582">
        <f t="shared" si="830"/>
        <v>5.6978130000000004E-3</v>
      </c>
      <c r="O7582">
        <f t="shared" si="831"/>
        <v>4.5087970000000002E-3</v>
      </c>
      <c r="P7582">
        <f t="shared" si="832"/>
        <v>0.1370674288</v>
      </c>
      <c r="Q7582" t="str">
        <f>VLOOKUP(VLOOKUP(C7582,Mapping!$A$1:$C$17,3,0),Mapping!$E$1:$F$6,2,0)</f>
        <v>Vùng 05</v>
      </c>
    </row>
    <row r="7583" spans="1:17" x14ac:dyDescent="0.3">
      <c r="A7583" s="33">
        <v>44865</v>
      </c>
      <c r="B7583">
        <v>3517</v>
      </c>
      <c r="C7583">
        <v>41</v>
      </c>
      <c r="D7583" s="38" t="s">
        <v>77</v>
      </c>
      <c r="E7583" s="2" t="s">
        <v>43</v>
      </c>
      <c r="F7583">
        <v>1860656</v>
      </c>
      <c r="G7583" s="44">
        <f t="shared" si="826"/>
        <v>44562</v>
      </c>
      <c r="H7583" s="50">
        <f t="shared" si="827"/>
        <v>304</v>
      </c>
      <c r="I7583" s="50">
        <f t="shared" si="828"/>
        <v>53015076.800000004</v>
      </c>
      <c r="J7583" s="46">
        <v>1743917</v>
      </c>
      <c r="K7583" s="2" t="s">
        <v>34</v>
      </c>
      <c r="L7583" s="52" t="str">
        <f t="shared" si="829"/>
        <v>20221031VND</v>
      </c>
      <c r="M7583">
        <f>VLOOKUP(L7583,Mapping!$H$1:$K$25,4,0)</f>
        <v>1</v>
      </c>
      <c r="N7583">
        <f t="shared" si="830"/>
        <v>1.860656E-3</v>
      </c>
      <c r="O7583">
        <f t="shared" si="831"/>
        <v>1.743917E-3</v>
      </c>
      <c r="P7583">
        <f t="shared" si="832"/>
        <v>5.3015076800000005E-2</v>
      </c>
      <c r="Q7583" t="str">
        <f>VLOOKUP(VLOOKUP(C7583,Mapping!$A$1:$C$17,3,0),Mapping!$E$1:$F$6,2,0)</f>
        <v>Vùng 05</v>
      </c>
    </row>
    <row r="7584" spans="1:17" x14ac:dyDescent="0.3">
      <c r="A7584" s="33">
        <v>44865</v>
      </c>
      <c r="B7584">
        <v>3517</v>
      </c>
      <c r="C7584">
        <v>41</v>
      </c>
      <c r="D7584" s="38" t="s">
        <v>77</v>
      </c>
      <c r="E7584" s="2" t="s">
        <v>41</v>
      </c>
      <c r="F7584">
        <v>6894517</v>
      </c>
      <c r="G7584" s="44">
        <f t="shared" si="826"/>
        <v>44562</v>
      </c>
      <c r="H7584" s="50">
        <f t="shared" si="827"/>
        <v>304</v>
      </c>
      <c r="I7584" s="50">
        <f t="shared" si="828"/>
        <v>237395332.79999998</v>
      </c>
      <c r="J7584" s="46">
        <v>7809057</v>
      </c>
      <c r="K7584" s="2" t="s">
        <v>34</v>
      </c>
      <c r="L7584" s="52" t="str">
        <f t="shared" si="829"/>
        <v>20221031VND</v>
      </c>
      <c r="M7584">
        <f>VLOOKUP(L7584,Mapping!$H$1:$K$25,4,0)</f>
        <v>1</v>
      </c>
      <c r="N7584">
        <f t="shared" si="830"/>
        <v>6.8945170000000002E-3</v>
      </c>
      <c r="O7584">
        <f t="shared" si="831"/>
        <v>7.8090570000000003E-3</v>
      </c>
      <c r="P7584">
        <f t="shared" si="832"/>
        <v>0.23739533279999997</v>
      </c>
      <c r="Q7584" t="str">
        <f>VLOOKUP(VLOOKUP(C7584,Mapping!$A$1:$C$17,3,0),Mapping!$E$1:$F$6,2,0)</f>
        <v>Vùng 05</v>
      </c>
    </row>
    <row r="7585" spans="1:17" x14ac:dyDescent="0.3">
      <c r="A7585" s="33">
        <v>44865</v>
      </c>
      <c r="B7585">
        <v>3517</v>
      </c>
      <c r="C7585">
        <v>41</v>
      </c>
      <c r="D7585" s="38" t="s">
        <v>77</v>
      </c>
      <c r="E7585" s="2" t="s">
        <v>41</v>
      </c>
      <c r="F7585">
        <v>8373682</v>
      </c>
      <c r="G7585" s="44">
        <f t="shared" si="826"/>
        <v>44562</v>
      </c>
      <c r="H7585" s="50">
        <f t="shared" si="827"/>
        <v>304</v>
      </c>
      <c r="I7585" s="50">
        <f t="shared" si="828"/>
        <v>238928891.20000002</v>
      </c>
      <c r="J7585" s="46">
        <v>7859503</v>
      </c>
      <c r="K7585" s="2" t="s">
        <v>34</v>
      </c>
      <c r="L7585" s="52" t="str">
        <f t="shared" si="829"/>
        <v>20221031VND</v>
      </c>
      <c r="M7585">
        <f>VLOOKUP(L7585,Mapping!$H$1:$K$25,4,0)</f>
        <v>1</v>
      </c>
      <c r="N7585">
        <f t="shared" si="830"/>
        <v>8.3736820000000003E-3</v>
      </c>
      <c r="O7585">
        <f t="shared" si="831"/>
        <v>7.8595030000000003E-3</v>
      </c>
      <c r="P7585">
        <f t="shared" si="832"/>
        <v>0.23892889120000002</v>
      </c>
      <c r="Q7585" t="str">
        <f>VLOOKUP(VLOOKUP(C7585,Mapping!$A$1:$C$17,3,0),Mapping!$E$1:$F$6,2,0)</f>
        <v>Vùng 05</v>
      </c>
    </row>
    <row r="7586" spans="1:17" x14ac:dyDescent="0.3">
      <c r="A7586" s="33">
        <v>44865</v>
      </c>
      <c r="B7586">
        <v>3517</v>
      </c>
      <c r="C7586">
        <v>48</v>
      </c>
      <c r="D7586" s="38" t="s">
        <v>77</v>
      </c>
      <c r="E7586" s="2" t="s">
        <v>41</v>
      </c>
      <c r="F7586">
        <v>710458</v>
      </c>
      <c r="G7586" s="44">
        <f t="shared" si="826"/>
        <v>44562</v>
      </c>
      <c r="H7586" s="50">
        <f t="shared" si="827"/>
        <v>304</v>
      </c>
      <c r="I7586" s="50">
        <f t="shared" si="828"/>
        <v>40695872</v>
      </c>
      <c r="J7586" s="46">
        <v>1338680</v>
      </c>
      <c r="K7586" s="2" t="s">
        <v>34</v>
      </c>
      <c r="L7586" s="52" t="str">
        <f t="shared" si="829"/>
        <v>20221031VND</v>
      </c>
      <c r="M7586">
        <f>VLOOKUP(L7586,Mapping!$H$1:$K$25,4,0)</f>
        <v>1</v>
      </c>
      <c r="N7586">
        <f t="shared" si="830"/>
        <v>7.1045799999999997E-4</v>
      </c>
      <c r="O7586">
        <f t="shared" si="831"/>
        <v>1.3386800000000001E-3</v>
      </c>
      <c r="P7586">
        <f t="shared" si="832"/>
        <v>4.0695872000000001E-2</v>
      </c>
      <c r="Q7586" t="str">
        <f>VLOOKUP(VLOOKUP(C7586,Mapping!$A$1:$C$17,3,0),Mapping!$E$1:$F$6,2,0)</f>
        <v>Vùng 01</v>
      </c>
    </row>
    <row r="7587" spans="1:17" x14ac:dyDescent="0.3">
      <c r="A7587" s="33">
        <v>44865</v>
      </c>
      <c r="B7587">
        <v>3519</v>
      </c>
      <c r="C7587">
        <v>40</v>
      </c>
      <c r="D7587" s="38" t="s">
        <v>77</v>
      </c>
      <c r="E7587" s="2" t="s">
        <v>41</v>
      </c>
      <c r="F7587">
        <v>1266946</v>
      </c>
      <c r="G7587" s="44">
        <f t="shared" si="826"/>
        <v>44562</v>
      </c>
      <c r="H7587" s="50">
        <f t="shared" si="827"/>
        <v>304</v>
      </c>
      <c r="I7587" s="50">
        <f t="shared" si="828"/>
        <v>10394550.4</v>
      </c>
      <c r="J7587" s="46">
        <v>341926</v>
      </c>
      <c r="K7587" s="2" t="s">
        <v>34</v>
      </c>
      <c r="L7587" s="52" t="str">
        <f t="shared" si="829"/>
        <v>20221031VND</v>
      </c>
      <c r="M7587">
        <f>VLOOKUP(L7587,Mapping!$H$1:$K$25,4,0)</f>
        <v>1</v>
      </c>
      <c r="N7587">
        <f t="shared" si="830"/>
        <v>1.2669459999999999E-3</v>
      </c>
      <c r="O7587">
        <f t="shared" si="831"/>
        <v>3.4192599999999999E-4</v>
      </c>
      <c r="P7587">
        <f t="shared" si="832"/>
        <v>1.0394550400000001E-2</v>
      </c>
      <c r="Q7587" t="str">
        <f>VLOOKUP(VLOOKUP(C7587,Mapping!$A$1:$C$17,3,0),Mapping!$E$1:$F$6,2,0)</f>
        <v>Vùng 01</v>
      </c>
    </row>
    <row r="7588" spans="1:17" x14ac:dyDescent="0.3">
      <c r="A7588" s="33">
        <v>44865</v>
      </c>
      <c r="B7588">
        <v>3520</v>
      </c>
      <c r="C7588">
        <v>48</v>
      </c>
      <c r="D7588" s="38" t="s">
        <v>77</v>
      </c>
      <c r="E7588" s="2" t="s">
        <v>41</v>
      </c>
      <c r="F7588">
        <v>803719</v>
      </c>
      <c r="G7588" s="44">
        <f t="shared" si="826"/>
        <v>44562</v>
      </c>
      <c r="H7588" s="50">
        <f t="shared" si="827"/>
        <v>304</v>
      </c>
      <c r="I7588" s="50">
        <f t="shared" si="828"/>
        <v>29834256</v>
      </c>
      <c r="J7588" s="46">
        <v>981390</v>
      </c>
      <c r="K7588" s="2" t="s">
        <v>34</v>
      </c>
      <c r="L7588" s="52" t="str">
        <f t="shared" si="829"/>
        <v>20221031VND</v>
      </c>
      <c r="M7588">
        <f>VLOOKUP(L7588,Mapping!$H$1:$K$25,4,0)</f>
        <v>1</v>
      </c>
      <c r="N7588">
        <f t="shared" si="830"/>
        <v>8.0371900000000005E-4</v>
      </c>
      <c r="O7588">
        <f t="shared" si="831"/>
        <v>9.8138999999999995E-4</v>
      </c>
      <c r="P7588">
        <f t="shared" si="832"/>
        <v>2.9834256E-2</v>
      </c>
      <c r="Q7588" t="str">
        <f>VLOOKUP(VLOOKUP(C7588,Mapping!$A$1:$C$17,3,0),Mapping!$E$1:$F$6,2,0)</f>
        <v>Vùng 01</v>
      </c>
    </row>
    <row r="7589" spans="1:17" x14ac:dyDescent="0.3">
      <c r="A7589" s="33">
        <v>44865</v>
      </c>
      <c r="B7589">
        <v>3521</v>
      </c>
      <c r="C7589">
        <v>34</v>
      </c>
      <c r="D7589" s="38" t="s">
        <v>77</v>
      </c>
      <c r="E7589" s="2" t="s">
        <v>41</v>
      </c>
      <c r="F7589">
        <v>12580</v>
      </c>
      <c r="G7589" s="44">
        <f t="shared" si="826"/>
        <v>44562</v>
      </c>
      <c r="H7589" s="50">
        <f t="shared" si="827"/>
        <v>304</v>
      </c>
      <c r="I7589" s="50">
        <f t="shared" si="828"/>
        <v>39554139.200000003</v>
      </c>
      <c r="J7589" s="46">
        <v>1301123</v>
      </c>
      <c r="K7589" s="2" t="s">
        <v>34</v>
      </c>
      <c r="L7589" s="52" t="str">
        <f t="shared" si="829"/>
        <v>20221031VND</v>
      </c>
      <c r="M7589">
        <f>VLOOKUP(L7589,Mapping!$H$1:$K$25,4,0)</f>
        <v>1</v>
      </c>
      <c r="N7589">
        <f t="shared" si="830"/>
        <v>1.258E-5</v>
      </c>
      <c r="O7589">
        <f t="shared" si="831"/>
        <v>1.3011229999999999E-3</v>
      </c>
      <c r="P7589">
        <f t="shared" si="832"/>
        <v>3.9554139200000005E-2</v>
      </c>
      <c r="Q7589" t="str">
        <f>VLOOKUP(VLOOKUP(C7589,Mapping!$A$1:$C$17,3,0),Mapping!$E$1:$F$6,2,0)</f>
        <v>Vùng 02</v>
      </c>
    </row>
    <row r="7590" spans="1:17" x14ac:dyDescent="0.3">
      <c r="A7590" s="33">
        <v>44865</v>
      </c>
      <c r="B7590">
        <v>3521</v>
      </c>
      <c r="C7590">
        <v>20</v>
      </c>
      <c r="D7590" s="38" t="s">
        <v>77</v>
      </c>
      <c r="E7590" s="2" t="s">
        <v>41</v>
      </c>
      <c r="F7590">
        <v>1098578</v>
      </c>
      <c r="G7590" s="44">
        <f t="shared" si="826"/>
        <v>44562</v>
      </c>
      <c r="H7590" s="50">
        <f t="shared" si="827"/>
        <v>304</v>
      </c>
      <c r="I7590" s="50">
        <f t="shared" si="828"/>
        <v>22399267.199999999</v>
      </c>
      <c r="J7590" s="46">
        <v>736818</v>
      </c>
      <c r="K7590" s="2" t="s">
        <v>34</v>
      </c>
      <c r="L7590" s="52" t="str">
        <f t="shared" si="829"/>
        <v>20221031VND</v>
      </c>
      <c r="M7590">
        <f>VLOOKUP(L7590,Mapping!$H$1:$K$25,4,0)</f>
        <v>1</v>
      </c>
      <c r="N7590">
        <f t="shared" si="830"/>
        <v>1.098578E-3</v>
      </c>
      <c r="O7590">
        <f t="shared" si="831"/>
        <v>7.3681799999999998E-4</v>
      </c>
      <c r="P7590">
        <f t="shared" si="832"/>
        <v>2.23992672E-2</v>
      </c>
      <c r="Q7590" t="str">
        <f>VLOOKUP(VLOOKUP(C7590,Mapping!$A$1:$C$17,3,0),Mapping!$E$1:$F$6,2,0)</f>
        <v>Vùng 02</v>
      </c>
    </row>
    <row r="7591" spans="1:17" x14ac:dyDescent="0.3">
      <c r="A7591" s="33">
        <v>44865</v>
      </c>
      <c r="B7591">
        <v>3521</v>
      </c>
      <c r="C7591">
        <v>34</v>
      </c>
      <c r="D7591" s="38" t="s">
        <v>77</v>
      </c>
      <c r="E7591" s="2" t="s">
        <v>41</v>
      </c>
      <c r="F7591">
        <v>6919287</v>
      </c>
      <c r="G7591" s="44">
        <f t="shared" si="826"/>
        <v>44562</v>
      </c>
      <c r="H7591" s="50">
        <f t="shared" si="827"/>
        <v>304</v>
      </c>
      <c r="I7591" s="50">
        <f t="shared" si="828"/>
        <v>303862136</v>
      </c>
      <c r="J7591" s="46">
        <v>9995465</v>
      </c>
      <c r="K7591" s="2" t="s">
        <v>34</v>
      </c>
      <c r="L7591" s="52" t="str">
        <f t="shared" si="829"/>
        <v>20221031VND</v>
      </c>
      <c r="M7591">
        <f>VLOOKUP(L7591,Mapping!$H$1:$K$25,4,0)</f>
        <v>1</v>
      </c>
      <c r="N7591">
        <f t="shared" si="830"/>
        <v>6.9192869999999997E-3</v>
      </c>
      <c r="O7591">
        <f t="shared" si="831"/>
        <v>9.9954650000000003E-3</v>
      </c>
      <c r="P7591">
        <f t="shared" si="832"/>
        <v>0.303862136</v>
      </c>
      <c r="Q7591" t="str">
        <f>VLOOKUP(VLOOKUP(C7591,Mapping!$A$1:$C$17,3,0),Mapping!$E$1:$F$6,2,0)</f>
        <v>Vùng 02</v>
      </c>
    </row>
    <row r="7592" spans="1:17" x14ac:dyDescent="0.3">
      <c r="A7592" s="33">
        <v>44865</v>
      </c>
      <c r="B7592">
        <v>3523</v>
      </c>
      <c r="C7592">
        <v>36</v>
      </c>
      <c r="D7592" s="38" t="s">
        <v>77</v>
      </c>
      <c r="E7592" s="2" t="s">
        <v>41</v>
      </c>
      <c r="F7592">
        <v>1449210</v>
      </c>
      <c r="G7592" s="44">
        <f t="shared" si="826"/>
        <v>44562</v>
      </c>
      <c r="H7592" s="50">
        <f t="shared" si="827"/>
        <v>304</v>
      </c>
      <c r="I7592" s="50">
        <f t="shared" si="828"/>
        <v>6213334.3999999994</v>
      </c>
      <c r="J7592" s="46">
        <v>204386</v>
      </c>
      <c r="K7592" s="2" t="s">
        <v>34</v>
      </c>
      <c r="L7592" s="52" t="str">
        <f t="shared" si="829"/>
        <v>20221031VND</v>
      </c>
      <c r="M7592">
        <f>VLOOKUP(L7592,Mapping!$H$1:$K$25,4,0)</f>
        <v>1</v>
      </c>
      <c r="N7592">
        <f t="shared" si="830"/>
        <v>1.44921E-3</v>
      </c>
      <c r="O7592">
        <f t="shared" si="831"/>
        <v>2.04386E-4</v>
      </c>
      <c r="P7592">
        <f t="shared" si="832"/>
        <v>6.2133343999999993E-3</v>
      </c>
      <c r="Q7592" t="str">
        <f>VLOOKUP(VLOOKUP(C7592,Mapping!$A$1:$C$17,3,0),Mapping!$E$1:$F$6,2,0)</f>
        <v>Vùng 05</v>
      </c>
    </row>
    <row r="7593" spans="1:17" x14ac:dyDescent="0.3">
      <c r="A7593" s="33">
        <v>44865</v>
      </c>
      <c r="B7593">
        <v>3524</v>
      </c>
      <c r="C7593">
        <v>43</v>
      </c>
      <c r="D7593" s="38" t="s">
        <v>77</v>
      </c>
      <c r="E7593" s="2" t="s">
        <v>41</v>
      </c>
      <c r="F7593">
        <v>7656563</v>
      </c>
      <c r="G7593" s="44">
        <f t="shared" si="826"/>
        <v>44562</v>
      </c>
      <c r="H7593" s="50">
        <f t="shared" si="827"/>
        <v>304</v>
      </c>
      <c r="I7593" s="50">
        <f t="shared" si="828"/>
        <v>257724299.20000002</v>
      </c>
      <c r="J7593" s="46">
        <v>8477773</v>
      </c>
      <c r="K7593" s="2" t="s">
        <v>34</v>
      </c>
      <c r="L7593" s="52" t="str">
        <f t="shared" si="829"/>
        <v>20221031VND</v>
      </c>
      <c r="M7593">
        <f>VLOOKUP(L7593,Mapping!$H$1:$K$25,4,0)</f>
        <v>1</v>
      </c>
      <c r="N7593">
        <f t="shared" si="830"/>
        <v>7.6565629999999999E-3</v>
      </c>
      <c r="O7593">
        <f t="shared" si="831"/>
        <v>8.4777729999999992E-3</v>
      </c>
      <c r="P7593">
        <f t="shared" si="832"/>
        <v>0.25772429920000001</v>
      </c>
      <c r="Q7593" t="str">
        <f>VLOOKUP(VLOOKUP(C7593,Mapping!$A$1:$C$17,3,0),Mapping!$E$1:$F$6,2,0)</f>
        <v>Vùng 04</v>
      </c>
    </row>
    <row r="7594" spans="1:17" x14ac:dyDescent="0.3">
      <c r="A7594" s="33">
        <v>44865</v>
      </c>
      <c r="B7594">
        <v>3526</v>
      </c>
      <c r="C7594">
        <v>43</v>
      </c>
      <c r="D7594" s="38" t="s">
        <v>77</v>
      </c>
      <c r="E7594" s="2" t="s">
        <v>41</v>
      </c>
      <c r="F7594">
        <v>561189</v>
      </c>
      <c r="G7594" s="44">
        <f t="shared" si="826"/>
        <v>44562</v>
      </c>
      <c r="H7594" s="50">
        <f t="shared" si="827"/>
        <v>304</v>
      </c>
      <c r="I7594" s="50">
        <f t="shared" si="828"/>
        <v>47121611.199999996</v>
      </c>
      <c r="J7594" s="46">
        <v>1550053</v>
      </c>
      <c r="K7594" s="2" t="s">
        <v>34</v>
      </c>
      <c r="L7594" s="52" t="str">
        <f t="shared" si="829"/>
        <v>20221031VND</v>
      </c>
      <c r="M7594">
        <f>VLOOKUP(L7594,Mapping!$H$1:$K$25,4,0)</f>
        <v>1</v>
      </c>
      <c r="N7594">
        <f t="shared" si="830"/>
        <v>5.6118900000000002E-4</v>
      </c>
      <c r="O7594">
        <f t="shared" si="831"/>
        <v>1.550053E-3</v>
      </c>
      <c r="P7594">
        <f t="shared" si="832"/>
        <v>4.7121611199999996E-2</v>
      </c>
      <c r="Q7594" t="str">
        <f>VLOOKUP(VLOOKUP(C7594,Mapping!$A$1:$C$17,3,0),Mapping!$E$1:$F$6,2,0)</f>
        <v>Vùng 04</v>
      </c>
    </row>
    <row r="7595" spans="1:17" x14ac:dyDescent="0.3">
      <c r="A7595" s="33">
        <v>44865</v>
      </c>
      <c r="B7595">
        <v>3527</v>
      </c>
      <c r="C7595">
        <v>40</v>
      </c>
      <c r="D7595" s="38" t="s">
        <v>77</v>
      </c>
      <c r="E7595" s="2" t="s">
        <v>41</v>
      </c>
      <c r="F7595">
        <v>1773520</v>
      </c>
      <c r="G7595" s="44">
        <f t="shared" si="826"/>
        <v>44562</v>
      </c>
      <c r="H7595" s="50">
        <f t="shared" si="827"/>
        <v>304</v>
      </c>
      <c r="I7595" s="50">
        <f t="shared" si="828"/>
        <v>731800855424</v>
      </c>
      <c r="J7595" s="46">
        <v>1027330</v>
      </c>
      <c r="K7595" s="2" t="s">
        <v>35</v>
      </c>
      <c r="L7595" s="52" t="str">
        <f t="shared" si="829"/>
        <v>20221031USD</v>
      </c>
      <c r="M7595">
        <f>VLOOKUP(L7595,Mapping!$H$1:$K$25,4,0)</f>
        <v>23432</v>
      </c>
      <c r="N7595">
        <f t="shared" si="830"/>
        <v>41.557120640000001</v>
      </c>
      <c r="O7595">
        <f t="shared" si="831"/>
        <v>24.072396560000001</v>
      </c>
      <c r="P7595">
        <f t="shared" si="832"/>
        <v>731.80085542400002</v>
      </c>
      <c r="Q7595" t="str">
        <f>VLOOKUP(VLOOKUP(C7595,Mapping!$A$1:$C$17,3,0),Mapping!$E$1:$F$6,2,0)</f>
        <v>Vùng 01</v>
      </c>
    </row>
    <row r="7596" spans="1:17" x14ac:dyDescent="0.3">
      <c r="A7596" s="33">
        <v>44865</v>
      </c>
      <c r="B7596">
        <v>3527</v>
      </c>
      <c r="C7596">
        <v>20</v>
      </c>
      <c r="D7596" s="38" t="s">
        <v>77</v>
      </c>
      <c r="E7596" s="2" t="s">
        <v>41</v>
      </c>
      <c r="F7596">
        <v>578644</v>
      </c>
      <c r="G7596" s="44">
        <f t="shared" si="826"/>
        <v>44562</v>
      </c>
      <c r="H7596" s="50">
        <f t="shared" si="827"/>
        <v>304</v>
      </c>
      <c r="I7596" s="50">
        <f t="shared" si="828"/>
        <v>40254008</v>
      </c>
      <c r="J7596" s="46">
        <v>1324145</v>
      </c>
      <c r="K7596" s="2" t="s">
        <v>34</v>
      </c>
      <c r="L7596" s="52" t="str">
        <f t="shared" si="829"/>
        <v>20221031VND</v>
      </c>
      <c r="M7596">
        <f>VLOOKUP(L7596,Mapping!$H$1:$K$25,4,0)</f>
        <v>1</v>
      </c>
      <c r="N7596">
        <f t="shared" si="830"/>
        <v>5.7864400000000001E-4</v>
      </c>
      <c r="O7596">
        <f t="shared" si="831"/>
        <v>1.3241450000000001E-3</v>
      </c>
      <c r="P7596">
        <f t="shared" si="832"/>
        <v>4.0254008000000001E-2</v>
      </c>
      <c r="Q7596" t="str">
        <f>VLOOKUP(VLOOKUP(C7596,Mapping!$A$1:$C$17,3,0),Mapping!$E$1:$F$6,2,0)</f>
        <v>Vùng 02</v>
      </c>
    </row>
    <row r="7597" spans="1:17" x14ac:dyDescent="0.3">
      <c r="A7597" s="33">
        <v>44865</v>
      </c>
      <c r="B7597">
        <v>3528</v>
      </c>
      <c r="C7597">
        <v>41</v>
      </c>
      <c r="D7597" s="38" t="s">
        <v>77</v>
      </c>
      <c r="E7597" s="2" t="s">
        <v>41</v>
      </c>
      <c r="F7597">
        <v>737836</v>
      </c>
      <c r="G7597" s="44">
        <f t="shared" si="826"/>
        <v>44562</v>
      </c>
      <c r="H7597" s="50">
        <f t="shared" si="827"/>
        <v>304</v>
      </c>
      <c r="I7597" s="50">
        <f t="shared" si="828"/>
        <v>2800174.4</v>
      </c>
      <c r="J7597" s="46">
        <v>92111</v>
      </c>
      <c r="K7597" s="2" t="s">
        <v>34</v>
      </c>
      <c r="L7597" s="52" t="str">
        <f t="shared" si="829"/>
        <v>20221031VND</v>
      </c>
      <c r="M7597">
        <f>VLOOKUP(L7597,Mapping!$H$1:$K$25,4,0)</f>
        <v>1</v>
      </c>
      <c r="N7597">
        <f t="shared" si="830"/>
        <v>7.3783599999999996E-4</v>
      </c>
      <c r="O7597">
        <f t="shared" si="831"/>
        <v>9.2111E-5</v>
      </c>
      <c r="P7597">
        <f t="shared" si="832"/>
        <v>2.8001744E-3</v>
      </c>
      <c r="Q7597" t="str">
        <f>VLOOKUP(VLOOKUP(C7597,Mapping!$A$1:$C$17,3,0),Mapping!$E$1:$F$6,2,0)</f>
        <v>Vùng 05</v>
      </c>
    </row>
    <row r="7598" spans="1:17" x14ac:dyDescent="0.3">
      <c r="A7598" s="33">
        <v>44865</v>
      </c>
      <c r="B7598">
        <v>3529</v>
      </c>
      <c r="C7598">
        <v>45</v>
      </c>
      <c r="D7598" s="38" t="s">
        <v>77</v>
      </c>
      <c r="E7598" s="2" t="s">
        <v>41</v>
      </c>
      <c r="F7598">
        <v>1176746</v>
      </c>
      <c r="G7598" s="44">
        <f t="shared" si="826"/>
        <v>44562</v>
      </c>
      <c r="H7598" s="50">
        <f t="shared" si="827"/>
        <v>304</v>
      </c>
      <c r="I7598" s="50">
        <f t="shared" si="828"/>
        <v>1322815543923.2</v>
      </c>
      <c r="J7598" s="46">
        <v>1857019</v>
      </c>
      <c r="K7598" s="2" t="s">
        <v>35</v>
      </c>
      <c r="L7598" s="52" t="str">
        <f t="shared" si="829"/>
        <v>20221031USD</v>
      </c>
      <c r="M7598">
        <f>VLOOKUP(L7598,Mapping!$H$1:$K$25,4,0)</f>
        <v>23432</v>
      </c>
      <c r="N7598">
        <f t="shared" si="830"/>
        <v>27.573512271999999</v>
      </c>
      <c r="O7598">
        <f t="shared" si="831"/>
        <v>43.513669208000003</v>
      </c>
      <c r="P7598">
        <f t="shared" si="832"/>
        <v>1322.8155439232</v>
      </c>
      <c r="Q7598" t="str">
        <f>VLOOKUP(VLOOKUP(C7598,Mapping!$A$1:$C$17,3,0),Mapping!$E$1:$F$6,2,0)</f>
        <v>Vùng 02</v>
      </c>
    </row>
    <row r="7599" spans="1:17" x14ac:dyDescent="0.3">
      <c r="A7599" s="33">
        <v>44865</v>
      </c>
      <c r="B7599">
        <v>3529</v>
      </c>
      <c r="C7599">
        <v>40</v>
      </c>
      <c r="D7599" s="38" t="s">
        <v>77</v>
      </c>
      <c r="E7599" s="2" t="s">
        <v>41</v>
      </c>
      <c r="F7599">
        <v>1592854</v>
      </c>
      <c r="G7599" s="44">
        <f t="shared" si="826"/>
        <v>44562</v>
      </c>
      <c r="H7599" s="50">
        <f t="shared" si="827"/>
        <v>304</v>
      </c>
      <c r="I7599" s="50">
        <f t="shared" si="828"/>
        <v>4231771.2</v>
      </c>
      <c r="J7599" s="46">
        <v>139203</v>
      </c>
      <c r="K7599" s="2" t="s">
        <v>34</v>
      </c>
      <c r="L7599" s="52" t="str">
        <f t="shared" si="829"/>
        <v>20221031VND</v>
      </c>
      <c r="M7599">
        <f>VLOOKUP(L7599,Mapping!$H$1:$K$25,4,0)</f>
        <v>1</v>
      </c>
      <c r="N7599">
        <f t="shared" si="830"/>
        <v>1.5928540000000001E-3</v>
      </c>
      <c r="O7599">
        <f t="shared" si="831"/>
        <v>1.3920299999999999E-4</v>
      </c>
      <c r="P7599">
        <f t="shared" si="832"/>
        <v>4.2317712000000006E-3</v>
      </c>
      <c r="Q7599" t="str">
        <f>VLOOKUP(VLOOKUP(C7599,Mapping!$A$1:$C$17,3,0),Mapping!$E$1:$F$6,2,0)</f>
        <v>Vùng 01</v>
      </c>
    </row>
    <row r="7600" spans="1:17" x14ac:dyDescent="0.3">
      <c r="A7600" s="33">
        <v>44865</v>
      </c>
      <c r="B7600">
        <v>3529</v>
      </c>
      <c r="C7600">
        <v>45</v>
      </c>
      <c r="D7600" s="38" t="s">
        <v>77</v>
      </c>
      <c r="E7600" s="2" t="s">
        <v>41</v>
      </c>
      <c r="F7600">
        <v>8118280</v>
      </c>
      <c r="G7600" s="44">
        <f t="shared" si="826"/>
        <v>44562</v>
      </c>
      <c r="H7600" s="50">
        <f t="shared" si="827"/>
        <v>304</v>
      </c>
      <c r="I7600" s="50">
        <f t="shared" si="828"/>
        <v>259075944</v>
      </c>
      <c r="J7600" s="46">
        <v>8522235</v>
      </c>
      <c r="K7600" s="2" t="s">
        <v>34</v>
      </c>
      <c r="L7600" s="52" t="str">
        <f t="shared" si="829"/>
        <v>20221031VND</v>
      </c>
      <c r="M7600">
        <f>VLOOKUP(L7600,Mapping!$H$1:$K$25,4,0)</f>
        <v>1</v>
      </c>
      <c r="N7600">
        <f t="shared" si="830"/>
        <v>8.1182800000000003E-3</v>
      </c>
      <c r="O7600">
        <f t="shared" si="831"/>
        <v>8.5222349999999995E-3</v>
      </c>
      <c r="P7600">
        <f t="shared" si="832"/>
        <v>0.259075944</v>
      </c>
      <c r="Q7600" t="str">
        <f>VLOOKUP(VLOOKUP(C7600,Mapping!$A$1:$C$17,3,0),Mapping!$E$1:$F$6,2,0)</f>
        <v>Vùng 02</v>
      </c>
    </row>
    <row r="7601" spans="1:17" x14ac:dyDescent="0.3">
      <c r="A7601" s="33">
        <v>44865</v>
      </c>
      <c r="B7601">
        <v>3529</v>
      </c>
      <c r="C7601">
        <v>45</v>
      </c>
      <c r="D7601" s="38" t="s">
        <v>77</v>
      </c>
      <c r="E7601" s="2" t="s">
        <v>41</v>
      </c>
      <c r="F7601">
        <v>6265090</v>
      </c>
      <c r="G7601" s="44">
        <f t="shared" si="826"/>
        <v>44562</v>
      </c>
      <c r="H7601" s="50">
        <f t="shared" si="827"/>
        <v>304</v>
      </c>
      <c r="I7601" s="50">
        <f t="shared" si="828"/>
        <v>194078372.79999998</v>
      </c>
      <c r="J7601" s="46">
        <v>6384157</v>
      </c>
      <c r="K7601" s="2" t="s">
        <v>34</v>
      </c>
      <c r="L7601" s="52" t="str">
        <f t="shared" si="829"/>
        <v>20221031VND</v>
      </c>
      <c r="M7601">
        <f>VLOOKUP(L7601,Mapping!$H$1:$K$25,4,0)</f>
        <v>1</v>
      </c>
      <c r="N7601">
        <f t="shared" si="830"/>
        <v>6.2650900000000001E-3</v>
      </c>
      <c r="O7601">
        <f t="shared" si="831"/>
        <v>6.3841569999999997E-3</v>
      </c>
      <c r="P7601">
        <f t="shared" si="832"/>
        <v>0.19407837279999998</v>
      </c>
      <c r="Q7601" t="str">
        <f>VLOOKUP(VLOOKUP(C7601,Mapping!$A$1:$C$17,3,0),Mapping!$E$1:$F$6,2,0)</f>
        <v>Vùng 02</v>
      </c>
    </row>
    <row r="7602" spans="1:17" x14ac:dyDescent="0.3">
      <c r="A7602" s="33">
        <v>44865</v>
      </c>
      <c r="B7602">
        <v>3530</v>
      </c>
      <c r="C7602">
        <v>34</v>
      </c>
      <c r="D7602" s="38" t="s">
        <v>77</v>
      </c>
      <c r="E7602" s="2" t="s">
        <v>41</v>
      </c>
      <c r="F7602">
        <v>1346054</v>
      </c>
      <c r="G7602" s="44">
        <f t="shared" si="826"/>
        <v>44562</v>
      </c>
      <c r="H7602" s="50">
        <f t="shared" si="827"/>
        <v>304</v>
      </c>
      <c r="I7602" s="50">
        <f t="shared" si="828"/>
        <v>20933470.400000002</v>
      </c>
      <c r="J7602" s="46">
        <v>688601</v>
      </c>
      <c r="K7602" s="2" t="s">
        <v>34</v>
      </c>
      <c r="L7602" s="52" t="str">
        <f t="shared" si="829"/>
        <v>20221031VND</v>
      </c>
      <c r="M7602">
        <f>VLOOKUP(L7602,Mapping!$H$1:$K$25,4,0)</f>
        <v>1</v>
      </c>
      <c r="N7602">
        <f t="shared" si="830"/>
        <v>1.346054E-3</v>
      </c>
      <c r="O7602">
        <f t="shared" si="831"/>
        <v>6.8860099999999995E-4</v>
      </c>
      <c r="P7602">
        <f t="shared" si="832"/>
        <v>2.0933470400000001E-2</v>
      </c>
      <c r="Q7602" t="str">
        <f>VLOOKUP(VLOOKUP(C7602,Mapping!$A$1:$C$17,3,0),Mapping!$E$1:$F$6,2,0)</f>
        <v>Vùng 02</v>
      </c>
    </row>
    <row r="7603" spans="1:17" x14ac:dyDescent="0.3">
      <c r="A7603" s="33">
        <v>44865</v>
      </c>
      <c r="B7603">
        <v>3532</v>
      </c>
      <c r="C7603">
        <v>41</v>
      </c>
      <c r="D7603" s="38" t="s">
        <v>77</v>
      </c>
      <c r="E7603" s="2" t="s">
        <v>41</v>
      </c>
      <c r="F7603">
        <v>350379</v>
      </c>
      <c r="G7603" s="44">
        <f t="shared" si="826"/>
        <v>44562</v>
      </c>
      <c r="H7603" s="50">
        <f t="shared" si="827"/>
        <v>304</v>
      </c>
      <c r="I7603" s="50">
        <f t="shared" si="828"/>
        <v>42570852.800000004</v>
      </c>
      <c r="J7603" s="46">
        <v>1400357</v>
      </c>
      <c r="K7603" s="2" t="s">
        <v>34</v>
      </c>
      <c r="L7603" s="52" t="str">
        <f t="shared" si="829"/>
        <v>20221031VND</v>
      </c>
      <c r="M7603">
        <f>VLOOKUP(L7603,Mapping!$H$1:$K$25,4,0)</f>
        <v>1</v>
      </c>
      <c r="N7603">
        <f t="shared" si="830"/>
        <v>3.50379E-4</v>
      </c>
      <c r="O7603">
        <f t="shared" si="831"/>
        <v>1.4003570000000001E-3</v>
      </c>
      <c r="P7603">
        <f t="shared" si="832"/>
        <v>4.2570852800000003E-2</v>
      </c>
      <c r="Q7603" t="str">
        <f>VLOOKUP(VLOOKUP(C7603,Mapping!$A$1:$C$17,3,0),Mapping!$E$1:$F$6,2,0)</f>
        <v>Vùng 05</v>
      </c>
    </row>
    <row r="7604" spans="1:17" x14ac:dyDescent="0.3">
      <c r="A7604" s="33">
        <v>44865</v>
      </c>
      <c r="B7604">
        <v>3536</v>
      </c>
      <c r="C7604">
        <v>40</v>
      </c>
      <c r="D7604" s="38" t="s">
        <v>77</v>
      </c>
      <c r="E7604" s="2" t="s">
        <v>41</v>
      </c>
      <c r="F7604">
        <v>1307736</v>
      </c>
      <c r="G7604" s="44">
        <f t="shared" si="826"/>
        <v>44562</v>
      </c>
      <c r="H7604" s="50">
        <f t="shared" si="827"/>
        <v>304</v>
      </c>
      <c r="I7604" s="50">
        <f t="shared" si="828"/>
        <v>22513844.800000001</v>
      </c>
      <c r="J7604" s="46">
        <v>740587</v>
      </c>
      <c r="K7604" s="2" t="s">
        <v>34</v>
      </c>
      <c r="L7604" s="52" t="str">
        <f t="shared" si="829"/>
        <v>20221031VND</v>
      </c>
      <c r="M7604">
        <f>VLOOKUP(L7604,Mapping!$H$1:$K$25,4,0)</f>
        <v>1</v>
      </c>
      <c r="N7604">
        <f t="shared" si="830"/>
        <v>1.3077360000000001E-3</v>
      </c>
      <c r="O7604">
        <f t="shared" si="831"/>
        <v>7.4058700000000002E-4</v>
      </c>
      <c r="P7604">
        <f t="shared" si="832"/>
        <v>2.2513844800000002E-2</v>
      </c>
      <c r="Q7604" t="str">
        <f>VLOOKUP(VLOOKUP(C7604,Mapping!$A$1:$C$17,3,0),Mapping!$E$1:$F$6,2,0)</f>
        <v>Vùng 01</v>
      </c>
    </row>
    <row r="7605" spans="1:17" x14ac:dyDescent="0.3">
      <c r="A7605" s="33">
        <v>44865</v>
      </c>
      <c r="B7605">
        <v>3538</v>
      </c>
      <c r="C7605">
        <v>24</v>
      </c>
      <c r="D7605" s="38" t="s">
        <v>77</v>
      </c>
      <c r="E7605" s="2" t="s">
        <v>41</v>
      </c>
      <c r="F7605">
        <v>754064</v>
      </c>
      <c r="G7605" s="44">
        <f t="shared" si="826"/>
        <v>44562</v>
      </c>
      <c r="H7605" s="50">
        <f t="shared" si="827"/>
        <v>304</v>
      </c>
      <c r="I7605" s="50">
        <f t="shared" si="828"/>
        <v>15067790.4</v>
      </c>
      <c r="J7605" s="46">
        <v>495651</v>
      </c>
      <c r="K7605" s="2" t="s">
        <v>34</v>
      </c>
      <c r="L7605" s="52" t="str">
        <f t="shared" si="829"/>
        <v>20221031VND</v>
      </c>
      <c r="M7605">
        <f>VLOOKUP(L7605,Mapping!$H$1:$K$25,4,0)</f>
        <v>1</v>
      </c>
      <c r="N7605">
        <f t="shared" si="830"/>
        <v>7.5406400000000004E-4</v>
      </c>
      <c r="O7605">
        <f t="shared" si="831"/>
        <v>4.9565099999999995E-4</v>
      </c>
      <c r="P7605">
        <f t="shared" si="832"/>
        <v>1.5067790400000001E-2</v>
      </c>
      <c r="Q7605" t="str">
        <f>VLOOKUP(VLOOKUP(C7605,Mapping!$A$1:$C$17,3,0),Mapping!$E$1:$F$6,2,0)</f>
        <v>Vùng 04</v>
      </c>
    </row>
    <row r="7606" spans="1:17" x14ac:dyDescent="0.3">
      <c r="A7606" s="33">
        <v>44865</v>
      </c>
      <c r="B7606">
        <v>3539</v>
      </c>
      <c r="C7606">
        <v>24</v>
      </c>
      <c r="D7606" s="38" t="s">
        <v>77</v>
      </c>
      <c r="E7606" s="2" t="s">
        <v>41</v>
      </c>
      <c r="F7606">
        <v>813510</v>
      </c>
      <c r="G7606" s="44">
        <f t="shared" si="826"/>
        <v>44562</v>
      </c>
      <c r="H7606" s="50">
        <f t="shared" si="827"/>
        <v>304</v>
      </c>
      <c r="I7606" s="50">
        <f t="shared" si="828"/>
        <v>2586736</v>
      </c>
      <c r="J7606" s="46">
        <v>85090</v>
      </c>
      <c r="K7606" s="2" t="s">
        <v>34</v>
      </c>
      <c r="L7606" s="52" t="str">
        <f t="shared" si="829"/>
        <v>20221031VND</v>
      </c>
      <c r="M7606">
        <f>VLOOKUP(L7606,Mapping!$H$1:$K$25,4,0)</f>
        <v>1</v>
      </c>
      <c r="N7606">
        <f t="shared" si="830"/>
        <v>8.1351000000000004E-4</v>
      </c>
      <c r="O7606">
        <f t="shared" si="831"/>
        <v>8.509E-5</v>
      </c>
      <c r="P7606">
        <f t="shared" si="832"/>
        <v>2.5867360000000001E-3</v>
      </c>
      <c r="Q7606" t="str">
        <f>VLOOKUP(VLOOKUP(C7606,Mapping!$A$1:$C$17,3,0),Mapping!$E$1:$F$6,2,0)</f>
        <v>Vùng 04</v>
      </c>
    </row>
    <row r="7607" spans="1:17" x14ac:dyDescent="0.3">
      <c r="A7607" s="33">
        <v>44865</v>
      </c>
      <c r="B7607">
        <v>3539</v>
      </c>
      <c r="C7607">
        <v>24</v>
      </c>
      <c r="D7607" s="38" t="s">
        <v>77</v>
      </c>
      <c r="E7607" s="2" t="s">
        <v>43</v>
      </c>
      <c r="F7607">
        <v>1506054</v>
      </c>
      <c r="G7607" s="44">
        <f t="shared" si="826"/>
        <v>44562</v>
      </c>
      <c r="H7607" s="50">
        <f t="shared" si="827"/>
        <v>304</v>
      </c>
      <c r="I7607" s="50">
        <f t="shared" si="828"/>
        <v>9615672</v>
      </c>
      <c r="J7607" s="46">
        <v>316305</v>
      </c>
      <c r="K7607" s="2" t="s">
        <v>34</v>
      </c>
      <c r="L7607" s="52" t="str">
        <f t="shared" si="829"/>
        <v>20221031VND</v>
      </c>
      <c r="M7607">
        <f>VLOOKUP(L7607,Mapping!$H$1:$K$25,4,0)</f>
        <v>1</v>
      </c>
      <c r="N7607">
        <f t="shared" si="830"/>
        <v>1.5060539999999999E-3</v>
      </c>
      <c r="O7607">
        <f t="shared" si="831"/>
        <v>3.1630500000000001E-4</v>
      </c>
      <c r="P7607">
        <f t="shared" si="832"/>
        <v>9.6156720000000005E-3</v>
      </c>
      <c r="Q7607" t="str">
        <f>VLOOKUP(VLOOKUP(C7607,Mapping!$A$1:$C$17,3,0),Mapping!$E$1:$F$6,2,0)</f>
        <v>Vùng 04</v>
      </c>
    </row>
    <row r="7608" spans="1:17" x14ac:dyDescent="0.3">
      <c r="A7608" s="33">
        <v>44865</v>
      </c>
      <c r="B7608">
        <v>3539</v>
      </c>
      <c r="C7608">
        <v>48</v>
      </c>
      <c r="D7608" s="38" t="s">
        <v>77</v>
      </c>
      <c r="E7608" s="2" t="s">
        <v>41</v>
      </c>
      <c r="F7608">
        <v>1744981</v>
      </c>
      <c r="G7608" s="44">
        <f t="shared" si="826"/>
        <v>44562</v>
      </c>
      <c r="H7608" s="50">
        <f t="shared" si="827"/>
        <v>304</v>
      </c>
      <c r="I7608" s="50">
        <f t="shared" si="828"/>
        <v>52894206.399999999</v>
      </c>
      <c r="J7608" s="46">
        <v>1739941</v>
      </c>
      <c r="K7608" s="2" t="s">
        <v>34</v>
      </c>
      <c r="L7608" s="52" t="str">
        <f t="shared" si="829"/>
        <v>20221031VND</v>
      </c>
      <c r="M7608">
        <f>VLOOKUP(L7608,Mapping!$H$1:$K$25,4,0)</f>
        <v>1</v>
      </c>
      <c r="N7608">
        <f t="shared" si="830"/>
        <v>1.744981E-3</v>
      </c>
      <c r="O7608">
        <f t="shared" si="831"/>
        <v>1.7399410000000001E-3</v>
      </c>
      <c r="P7608">
        <f t="shared" si="832"/>
        <v>5.2894206399999998E-2</v>
      </c>
      <c r="Q7608" t="str">
        <f>VLOOKUP(VLOOKUP(C7608,Mapping!$A$1:$C$17,3,0),Mapping!$E$1:$F$6,2,0)</f>
        <v>Vùng 01</v>
      </c>
    </row>
    <row r="7609" spans="1:17" x14ac:dyDescent="0.3">
      <c r="A7609" s="33">
        <v>44865</v>
      </c>
      <c r="B7609">
        <v>3542</v>
      </c>
      <c r="C7609">
        <v>34</v>
      </c>
      <c r="D7609" s="38" t="s">
        <v>77</v>
      </c>
      <c r="E7609" s="2" t="s">
        <v>41</v>
      </c>
      <c r="F7609">
        <v>94129</v>
      </c>
      <c r="G7609" s="44">
        <f t="shared" si="826"/>
        <v>44562</v>
      </c>
      <c r="H7609" s="50">
        <f t="shared" si="827"/>
        <v>304</v>
      </c>
      <c r="I7609" s="50">
        <f t="shared" si="828"/>
        <v>52909528</v>
      </c>
      <c r="J7609" s="46">
        <v>1740445</v>
      </c>
      <c r="K7609" s="2" t="s">
        <v>34</v>
      </c>
      <c r="L7609" s="52" t="str">
        <f t="shared" si="829"/>
        <v>20221031VND</v>
      </c>
      <c r="M7609">
        <f>VLOOKUP(L7609,Mapping!$H$1:$K$25,4,0)</f>
        <v>1</v>
      </c>
      <c r="N7609">
        <f t="shared" si="830"/>
        <v>9.4129000000000006E-5</v>
      </c>
      <c r="O7609">
        <f t="shared" si="831"/>
        <v>1.740445E-3</v>
      </c>
      <c r="P7609">
        <f t="shared" si="832"/>
        <v>5.2909527999999997E-2</v>
      </c>
      <c r="Q7609" t="str">
        <f>VLOOKUP(VLOOKUP(C7609,Mapping!$A$1:$C$17,3,0),Mapping!$E$1:$F$6,2,0)</f>
        <v>Vùng 02</v>
      </c>
    </row>
    <row r="7610" spans="1:17" x14ac:dyDescent="0.3">
      <c r="A7610" s="33">
        <v>44865</v>
      </c>
      <c r="B7610">
        <v>3544</v>
      </c>
      <c r="C7610">
        <v>23</v>
      </c>
      <c r="D7610" s="38" t="s">
        <v>77</v>
      </c>
      <c r="E7610" s="2" t="s">
        <v>41</v>
      </c>
      <c r="F7610">
        <v>803953</v>
      </c>
      <c r="G7610" s="44">
        <f t="shared" si="826"/>
        <v>44562</v>
      </c>
      <c r="H7610" s="50">
        <f t="shared" si="827"/>
        <v>304</v>
      </c>
      <c r="I7610" s="50">
        <f t="shared" si="828"/>
        <v>10098819.200000001</v>
      </c>
      <c r="J7610" s="46">
        <v>332198</v>
      </c>
      <c r="K7610" s="2" t="s">
        <v>34</v>
      </c>
      <c r="L7610" s="52" t="str">
        <f t="shared" si="829"/>
        <v>20221031VND</v>
      </c>
      <c r="M7610">
        <f>VLOOKUP(L7610,Mapping!$H$1:$K$25,4,0)</f>
        <v>1</v>
      </c>
      <c r="N7610">
        <f t="shared" si="830"/>
        <v>8.0395300000000005E-4</v>
      </c>
      <c r="O7610">
        <f t="shared" si="831"/>
        <v>3.3219800000000002E-4</v>
      </c>
      <c r="P7610">
        <f t="shared" si="832"/>
        <v>1.0098819200000001E-2</v>
      </c>
      <c r="Q7610" t="str">
        <f>VLOOKUP(VLOOKUP(C7610,Mapping!$A$1:$C$17,3,0),Mapping!$E$1:$F$6,2,0)</f>
        <v>Vùng 02</v>
      </c>
    </row>
    <row r="7611" spans="1:17" x14ac:dyDescent="0.3">
      <c r="A7611" s="33">
        <v>44865</v>
      </c>
      <c r="B7611">
        <v>3545</v>
      </c>
      <c r="C7611">
        <v>48</v>
      </c>
      <c r="D7611" s="38" t="s">
        <v>77</v>
      </c>
      <c r="E7611" s="2" t="s">
        <v>41</v>
      </c>
      <c r="F7611">
        <v>867756</v>
      </c>
      <c r="G7611" s="44">
        <f t="shared" si="826"/>
        <v>44562</v>
      </c>
      <c r="H7611" s="50">
        <f t="shared" si="827"/>
        <v>304</v>
      </c>
      <c r="I7611" s="50">
        <f t="shared" si="828"/>
        <v>4341484.8</v>
      </c>
      <c r="J7611" s="46">
        <v>142812</v>
      </c>
      <c r="K7611" s="2" t="s">
        <v>34</v>
      </c>
      <c r="L7611" s="52" t="str">
        <f t="shared" si="829"/>
        <v>20221031VND</v>
      </c>
      <c r="M7611">
        <f>VLOOKUP(L7611,Mapping!$H$1:$K$25,4,0)</f>
        <v>1</v>
      </c>
      <c r="N7611">
        <f t="shared" si="830"/>
        <v>8.6775600000000002E-4</v>
      </c>
      <c r="O7611">
        <f t="shared" si="831"/>
        <v>1.42812E-4</v>
      </c>
      <c r="P7611">
        <f t="shared" si="832"/>
        <v>4.3414847999999999E-3</v>
      </c>
      <c r="Q7611" t="str">
        <f>VLOOKUP(VLOOKUP(C7611,Mapping!$A$1:$C$17,3,0),Mapping!$E$1:$F$6,2,0)</f>
        <v>Vùng 01</v>
      </c>
    </row>
    <row r="7612" spans="1:17" x14ac:dyDescent="0.3">
      <c r="A7612" s="33">
        <v>44865</v>
      </c>
      <c r="B7612">
        <v>3545</v>
      </c>
      <c r="C7612">
        <v>34</v>
      </c>
      <c r="D7612" s="38" t="s">
        <v>77</v>
      </c>
      <c r="E7612" s="2" t="s">
        <v>41</v>
      </c>
      <c r="F7612">
        <v>35968</v>
      </c>
      <c r="G7612" s="44">
        <f t="shared" si="826"/>
        <v>44562</v>
      </c>
      <c r="H7612" s="50">
        <f t="shared" si="827"/>
        <v>304</v>
      </c>
      <c r="I7612" s="50">
        <f t="shared" si="828"/>
        <v>57781158.399999999</v>
      </c>
      <c r="J7612" s="46">
        <v>1900696</v>
      </c>
      <c r="K7612" s="2" t="s">
        <v>34</v>
      </c>
      <c r="L7612" s="52" t="str">
        <f t="shared" si="829"/>
        <v>20221031VND</v>
      </c>
      <c r="M7612">
        <f>VLOOKUP(L7612,Mapping!$H$1:$K$25,4,0)</f>
        <v>1</v>
      </c>
      <c r="N7612">
        <f t="shared" si="830"/>
        <v>3.5967999999999999E-5</v>
      </c>
      <c r="O7612">
        <f t="shared" si="831"/>
        <v>1.9006959999999999E-3</v>
      </c>
      <c r="P7612">
        <f t="shared" si="832"/>
        <v>5.7781158399999998E-2</v>
      </c>
      <c r="Q7612" t="str">
        <f>VLOOKUP(VLOOKUP(C7612,Mapping!$A$1:$C$17,3,0),Mapping!$E$1:$F$6,2,0)</f>
        <v>Vùng 02</v>
      </c>
    </row>
    <row r="7613" spans="1:17" x14ac:dyDescent="0.3">
      <c r="A7613" s="33">
        <v>44865</v>
      </c>
      <c r="B7613">
        <v>3546</v>
      </c>
      <c r="C7613">
        <v>23</v>
      </c>
      <c r="D7613" s="38" t="s">
        <v>77</v>
      </c>
      <c r="E7613" s="2" t="s">
        <v>41</v>
      </c>
      <c r="F7613">
        <v>1324048</v>
      </c>
      <c r="G7613" s="44">
        <f t="shared" si="826"/>
        <v>44562</v>
      </c>
      <c r="H7613" s="50">
        <f t="shared" si="827"/>
        <v>304</v>
      </c>
      <c r="I7613" s="50">
        <f t="shared" si="828"/>
        <v>53911420.800000004</v>
      </c>
      <c r="J7613" s="46">
        <v>1773402</v>
      </c>
      <c r="K7613" s="2" t="s">
        <v>34</v>
      </c>
      <c r="L7613" s="52" t="str">
        <f t="shared" si="829"/>
        <v>20221031VND</v>
      </c>
      <c r="M7613">
        <f>VLOOKUP(L7613,Mapping!$H$1:$K$25,4,0)</f>
        <v>1</v>
      </c>
      <c r="N7613">
        <f t="shared" si="830"/>
        <v>1.324048E-3</v>
      </c>
      <c r="O7613">
        <f t="shared" si="831"/>
        <v>1.7734020000000001E-3</v>
      </c>
      <c r="P7613">
        <f t="shared" si="832"/>
        <v>5.3911420800000005E-2</v>
      </c>
      <c r="Q7613" t="str">
        <f>VLOOKUP(VLOOKUP(C7613,Mapping!$A$1:$C$17,3,0),Mapping!$E$1:$F$6,2,0)</f>
        <v>Vùng 02</v>
      </c>
    </row>
    <row r="7614" spans="1:17" x14ac:dyDescent="0.3">
      <c r="A7614" s="33">
        <v>44865</v>
      </c>
      <c r="B7614">
        <v>3546</v>
      </c>
      <c r="C7614">
        <v>20</v>
      </c>
      <c r="D7614" s="38" t="s">
        <v>77</v>
      </c>
      <c r="E7614" s="2" t="s">
        <v>41</v>
      </c>
      <c r="F7614">
        <v>25800</v>
      </c>
      <c r="G7614" s="44">
        <f t="shared" si="826"/>
        <v>44562</v>
      </c>
      <c r="H7614" s="50">
        <f t="shared" si="827"/>
        <v>304</v>
      </c>
      <c r="I7614" s="50">
        <f t="shared" si="828"/>
        <v>31782379.199999999</v>
      </c>
      <c r="J7614" s="46">
        <v>1045473</v>
      </c>
      <c r="K7614" s="2" t="s">
        <v>34</v>
      </c>
      <c r="L7614" s="52" t="str">
        <f t="shared" si="829"/>
        <v>20221031VND</v>
      </c>
      <c r="M7614">
        <f>VLOOKUP(L7614,Mapping!$H$1:$K$25,4,0)</f>
        <v>1</v>
      </c>
      <c r="N7614">
        <f t="shared" si="830"/>
        <v>2.58E-5</v>
      </c>
      <c r="O7614">
        <f t="shared" si="831"/>
        <v>1.0454730000000001E-3</v>
      </c>
      <c r="P7614">
        <f t="shared" si="832"/>
        <v>3.1782379200000002E-2</v>
      </c>
      <c r="Q7614" t="str">
        <f>VLOOKUP(VLOOKUP(C7614,Mapping!$A$1:$C$17,3,0),Mapping!$E$1:$F$6,2,0)</f>
        <v>Vùng 02</v>
      </c>
    </row>
    <row r="7615" spans="1:17" x14ac:dyDescent="0.3">
      <c r="A7615" s="33">
        <v>44865</v>
      </c>
      <c r="B7615">
        <v>3547</v>
      </c>
      <c r="C7615">
        <v>20</v>
      </c>
      <c r="D7615" s="38" t="s">
        <v>77</v>
      </c>
      <c r="E7615" s="2" t="s">
        <v>41</v>
      </c>
      <c r="F7615">
        <v>818820</v>
      </c>
      <c r="G7615" s="44">
        <f t="shared" si="826"/>
        <v>44562</v>
      </c>
      <c r="H7615" s="50">
        <f t="shared" si="827"/>
        <v>304</v>
      </c>
      <c r="I7615" s="50">
        <f t="shared" si="828"/>
        <v>36855166.399999999</v>
      </c>
      <c r="J7615" s="46">
        <v>1212341</v>
      </c>
      <c r="K7615" s="2" t="s">
        <v>34</v>
      </c>
      <c r="L7615" s="52" t="str">
        <f t="shared" si="829"/>
        <v>20221031VND</v>
      </c>
      <c r="M7615">
        <f>VLOOKUP(L7615,Mapping!$H$1:$K$25,4,0)</f>
        <v>1</v>
      </c>
      <c r="N7615">
        <f t="shared" si="830"/>
        <v>8.1882000000000005E-4</v>
      </c>
      <c r="O7615">
        <f t="shared" si="831"/>
        <v>1.212341E-3</v>
      </c>
      <c r="P7615">
        <f t="shared" si="832"/>
        <v>3.68551664E-2</v>
      </c>
      <c r="Q7615" t="str">
        <f>VLOOKUP(VLOOKUP(C7615,Mapping!$A$1:$C$17,3,0),Mapping!$E$1:$F$6,2,0)</f>
        <v>Vùng 02</v>
      </c>
    </row>
    <row r="7616" spans="1:17" x14ac:dyDescent="0.3">
      <c r="A7616" s="33">
        <v>44865</v>
      </c>
      <c r="B7616">
        <v>3550</v>
      </c>
      <c r="C7616">
        <v>20</v>
      </c>
      <c r="D7616" s="38" t="s">
        <v>77</v>
      </c>
      <c r="E7616" s="2" t="s">
        <v>41</v>
      </c>
      <c r="F7616">
        <v>167690</v>
      </c>
      <c r="G7616" s="44">
        <f t="shared" si="826"/>
        <v>44562</v>
      </c>
      <c r="H7616" s="50">
        <f t="shared" si="827"/>
        <v>304</v>
      </c>
      <c r="I7616" s="50">
        <f t="shared" si="828"/>
        <v>13027251.200000001</v>
      </c>
      <c r="J7616" s="46">
        <v>428528</v>
      </c>
      <c r="K7616" s="2" t="s">
        <v>34</v>
      </c>
      <c r="L7616" s="52" t="str">
        <f t="shared" si="829"/>
        <v>20221031VND</v>
      </c>
      <c r="M7616">
        <f>VLOOKUP(L7616,Mapping!$H$1:$K$25,4,0)</f>
        <v>1</v>
      </c>
      <c r="N7616">
        <f t="shared" si="830"/>
        <v>1.6768999999999999E-4</v>
      </c>
      <c r="O7616">
        <f t="shared" si="831"/>
        <v>4.2852800000000001E-4</v>
      </c>
      <c r="P7616">
        <f t="shared" si="832"/>
        <v>1.3027251200000001E-2</v>
      </c>
      <c r="Q7616" t="str">
        <f>VLOOKUP(VLOOKUP(C7616,Mapping!$A$1:$C$17,3,0),Mapping!$E$1:$F$6,2,0)</f>
        <v>Vùng 02</v>
      </c>
    </row>
    <row r="7617" spans="1:17" x14ac:dyDescent="0.3">
      <c r="A7617" s="33">
        <v>44865</v>
      </c>
      <c r="B7617">
        <v>3550</v>
      </c>
      <c r="C7617">
        <v>26</v>
      </c>
      <c r="D7617" s="38" t="s">
        <v>77</v>
      </c>
      <c r="E7617" s="2" t="s">
        <v>41</v>
      </c>
      <c r="F7617">
        <v>1217737</v>
      </c>
      <c r="G7617" s="44">
        <f t="shared" si="826"/>
        <v>44562</v>
      </c>
      <c r="H7617" s="50">
        <f t="shared" si="827"/>
        <v>304</v>
      </c>
      <c r="I7617" s="50">
        <f t="shared" si="828"/>
        <v>42543249.600000001</v>
      </c>
      <c r="J7617" s="46">
        <v>1399449</v>
      </c>
      <c r="K7617" s="2" t="s">
        <v>34</v>
      </c>
      <c r="L7617" s="52" t="str">
        <f t="shared" si="829"/>
        <v>20221031VND</v>
      </c>
      <c r="M7617">
        <f>VLOOKUP(L7617,Mapping!$H$1:$K$25,4,0)</f>
        <v>1</v>
      </c>
      <c r="N7617">
        <f t="shared" si="830"/>
        <v>1.217737E-3</v>
      </c>
      <c r="O7617">
        <f t="shared" si="831"/>
        <v>1.3994490000000001E-3</v>
      </c>
      <c r="P7617">
        <f t="shared" si="832"/>
        <v>4.2543249599999999E-2</v>
      </c>
      <c r="Q7617" t="str">
        <f>VLOOKUP(VLOOKUP(C7617,Mapping!$A$1:$C$17,3,0),Mapping!$E$1:$F$6,2,0)</f>
        <v>Vùng 04</v>
      </c>
    </row>
    <row r="7618" spans="1:17" x14ac:dyDescent="0.3">
      <c r="A7618" s="33">
        <v>44865</v>
      </c>
      <c r="B7618">
        <v>3550</v>
      </c>
      <c r="C7618">
        <v>20</v>
      </c>
      <c r="D7618" s="38" t="s">
        <v>77</v>
      </c>
      <c r="E7618" s="2" t="s">
        <v>41</v>
      </c>
      <c r="F7618">
        <v>1585839</v>
      </c>
      <c r="G7618" s="44">
        <f t="shared" ref="G7618:G7681" si="833">DATE(YEAR(A7618),1,1)</f>
        <v>44562</v>
      </c>
      <c r="H7618" s="50">
        <f t="shared" ref="H7618:H7681" si="834">DATEDIF(G7618,A7618,"D")+1</f>
        <v>304</v>
      </c>
      <c r="I7618" s="50">
        <f t="shared" si="828"/>
        <v>59255588.800000004</v>
      </c>
      <c r="J7618" s="46">
        <v>1949197</v>
      </c>
      <c r="K7618" s="2" t="s">
        <v>34</v>
      </c>
      <c r="L7618" s="52" t="str">
        <f t="shared" si="829"/>
        <v>20221031VND</v>
      </c>
      <c r="M7618">
        <f>VLOOKUP(L7618,Mapping!$H$1:$K$25,4,0)</f>
        <v>1</v>
      </c>
      <c r="N7618">
        <f t="shared" si="830"/>
        <v>1.5858389999999999E-3</v>
      </c>
      <c r="O7618">
        <f t="shared" si="831"/>
        <v>1.949197E-3</v>
      </c>
      <c r="P7618">
        <f t="shared" si="832"/>
        <v>5.9255588800000002E-2</v>
      </c>
      <c r="Q7618" t="str">
        <f>VLOOKUP(VLOOKUP(C7618,Mapping!$A$1:$C$17,3,0),Mapping!$E$1:$F$6,2,0)</f>
        <v>Vùng 02</v>
      </c>
    </row>
    <row r="7619" spans="1:17" x14ac:dyDescent="0.3">
      <c r="A7619" s="33">
        <v>44865</v>
      </c>
      <c r="B7619">
        <v>3551</v>
      </c>
      <c r="C7619">
        <v>34</v>
      </c>
      <c r="D7619" s="38" t="s">
        <v>77</v>
      </c>
      <c r="E7619" s="2" t="s">
        <v>41</v>
      </c>
      <c r="F7619">
        <v>7422084</v>
      </c>
      <c r="G7619" s="44">
        <f t="shared" si="833"/>
        <v>44562</v>
      </c>
      <c r="H7619" s="50">
        <f t="shared" si="834"/>
        <v>304</v>
      </c>
      <c r="I7619" s="50">
        <f t="shared" ref="I7619:I7682" si="835">H7619*(J7619/10)*M7619</f>
        <v>187278835.20000002</v>
      </c>
      <c r="J7619" s="46">
        <v>6160488</v>
      </c>
      <c r="K7619" s="2" t="s">
        <v>34</v>
      </c>
      <c r="L7619" s="52" t="str">
        <f t="shared" ref="L7619:L7682" si="836">CONCATENATE(TEXT(A7619,"YYYYMMDD"),K7619)</f>
        <v>20221031VND</v>
      </c>
      <c r="M7619">
        <f>VLOOKUP(L7619,Mapping!$H$1:$K$25,4,0)</f>
        <v>1</v>
      </c>
      <c r="N7619">
        <f t="shared" ref="N7619:N7682" si="837">F7619*M7619/10^9</f>
        <v>7.4220839999999998E-3</v>
      </c>
      <c r="O7619">
        <f t="shared" ref="O7619:O7682" si="838">J7619*M7619/10^9</f>
        <v>6.1604880000000004E-3</v>
      </c>
      <c r="P7619">
        <f t="shared" ref="P7619:P7682" si="839">I7619/10^9</f>
        <v>0.18727883520000002</v>
      </c>
      <c r="Q7619" t="str">
        <f>VLOOKUP(VLOOKUP(C7619,Mapping!$A$1:$C$17,3,0),Mapping!$E$1:$F$6,2,0)</f>
        <v>Vùng 02</v>
      </c>
    </row>
    <row r="7620" spans="1:17" x14ac:dyDescent="0.3">
      <c r="A7620" s="33">
        <v>44865</v>
      </c>
      <c r="B7620">
        <v>3552</v>
      </c>
      <c r="C7620">
        <v>25</v>
      </c>
      <c r="D7620" s="38" t="s">
        <v>77</v>
      </c>
      <c r="E7620" s="2" t="s">
        <v>41</v>
      </c>
      <c r="F7620">
        <v>2859422</v>
      </c>
      <c r="G7620" s="44">
        <f t="shared" si="833"/>
        <v>44562</v>
      </c>
      <c r="H7620" s="50">
        <f t="shared" si="834"/>
        <v>304</v>
      </c>
      <c r="I7620" s="50">
        <f t="shared" si="835"/>
        <v>171609124.79999998</v>
      </c>
      <c r="J7620" s="46">
        <v>5645037</v>
      </c>
      <c r="K7620" s="2" t="s">
        <v>34</v>
      </c>
      <c r="L7620" s="52" t="str">
        <f t="shared" si="836"/>
        <v>20221031VND</v>
      </c>
      <c r="M7620">
        <f>VLOOKUP(L7620,Mapping!$H$1:$K$25,4,0)</f>
        <v>1</v>
      </c>
      <c r="N7620">
        <f t="shared" si="837"/>
        <v>2.8594219999999999E-3</v>
      </c>
      <c r="O7620">
        <f t="shared" si="838"/>
        <v>5.6450370000000003E-3</v>
      </c>
      <c r="P7620">
        <f t="shared" si="839"/>
        <v>0.17160912479999998</v>
      </c>
      <c r="Q7620" t="str">
        <f>VLOOKUP(VLOOKUP(C7620,Mapping!$A$1:$C$17,3,0),Mapping!$E$1:$F$6,2,0)</f>
        <v>Vùng 01</v>
      </c>
    </row>
    <row r="7621" spans="1:17" x14ac:dyDescent="0.3">
      <c r="A7621" s="33">
        <v>44865</v>
      </c>
      <c r="B7621">
        <v>3557</v>
      </c>
      <c r="C7621">
        <v>20</v>
      </c>
      <c r="D7621" s="38" t="s">
        <v>77</v>
      </c>
      <c r="E7621" s="2" t="s">
        <v>41</v>
      </c>
      <c r="F7621">
        <v>1082050</v>
      </c>
      <c r="G7621" s="44">
        <f t="shared" si="833"/>
        <v>44562</v>
      </c>
      <c r="H7621" s="50">
        <f t="shared" si="834"/>
        <v>304</v>
      </c>
      <c r="I7621" s="50">
        <f t="shared" si="835"/>
        <v>27374136</v>
      </c>
      <c r="J7621" s="46">
        <v>900465</v>
      </c>
      <c r="K7621" s="2" t="s">
        <v>34</v>
      </c>
      <c r="L7621" s="52" t="str">
        <f t="shared" si="836"/>
        <v>20221031VND</v>
      </c>
      <c r="M7621">
        <f>VLOOKUP(L7621,Mapping!$H$1:$K$25,4,0)</f>
        <v>1</v>
      </c>
      <c r="N7621">
        <f t="shared" si="837"/>
        <v>1.08205E-3</v>
      </c>
      <c r="O7621">
        <f t="shared" si="838"/>
        <v>9.0046500000000003E-4</v>
      </c>
      <c r="P7621">
        <f t="shared" si="839"/>
        <v>2.7374136E-2</v>
      </c>
      <c r="Q7621" t="str">
        <f>VLOOKUP(VLOOKUP(C7621,Mapping!$A$1:$C$17,3,0),Mapping!$E$1:$F$6,2,0)</f>
        <v>Vùng 02</v>
      </c>
    </row>
    <row r="7622" spans="1:17" x14ac:dyDescent="0.3">
      <c r="A7622" s="33">
        <v>44865</v>
      </c>
      <c r="B7622">
        <v>3557</v>
      </c>
      <c r="C7622">
        <v>12</v>
      </c>
      <c r="D7622" s="38" t="s">
        <v>77</v>
      </c>
      <c r="E7622" s="2" t="s">
        <v>41</v>
      </c>
      <c r="F7622">
        <v>675552</v>
      </c>
      <c r="G7622" s="44">
        <f t="shared" si="833"/>
        <v>44562</v>
      </c>
      <c r="H7622" s="50">
        <f t="shared" si="834"/>
        <v>304</v>
      </c>
      <c r="I7622" s="50">
        <f t="shared" si="835"/>
        <v>52532993.600000001</v>
      </c>
      <c r="J7622" s="46">
        <v>1728059</v>
      </c>
      <c r="K7622" s="2" t="s">
        <v>34</v>
      </c>
      <c r="L7622" s="52" t="str">
        <f t="shared" si="836"/>
        <v>20221031VND</v>
      </c>
      <c r="M7622">
        <f>VLOOKUP(L7622,Mapping!$H$1:$K$25,4,0)</f>
        <v>1</v>
      </c>
      <c r="N7622">
        <f t="shared" si="837"/>
        <v>6.7555200000000005E-4</v>
      </c>
      <c r="O7622">
        <f t="shared" si="838"/>
        <v>1.7280590000000001E-3</v>
      </c>
      <c r="P7622">
        <f t="shared" si="839"/>
        <v>5.2532993600000001E-2</v>
      </c>
      <c r="Q7622" t="str">
        <f>VLOOKUP(VLOOKUP(C7622,Mapping!$A$1:$C$17,3,0),Mapping!$E$1:$F$6,2,0)</f>
        <v>Vùng 03</v>
      </c>
    </row>
    <row r="7623" spans="1:17" x14ac:dyDescent="0.3">
      <c r="A7623" s="33">
        <v>44865</v>
      </c>
      <c r="B7623">
        <v>3557</v>
      </c>
      <c r="C7623">
        <v>12</v>
      </c>
      <c r="D7623" s="38" t="s">
        <v>77</v>
      </c>
      <c r="E7623" s="2" t="s">
        <v>41</v>
      </c>
      <c r="F7623">
        <v>163522</v>
      </c>
      <c r="G7623" s="44">
        <f t="shared" si="833"/>
        <v>44562</v>
      </c>
      <c r="H7623" s="50">
        <f t="shared" si="834"/>
        <v>304</v>
      </c>
      <c r="I7623" s="50">
        <f t="shared" si="835"/>
        <v>4727777.5999999996</v>
      </c>
      <c r="J7623" s="46">
        <v>155519</v>
      </c>
      <c r="K7623" s="2" t="s">
        <v>34</v>
      </c>
      <c r="L7623" s="52" t="str">
        <f t="shared" si="836"/>
        <v>20221031VND</v>
      </c>
      <c r="M7623">
        <f>VLOOKUP(L7623,Mapping!$H$1:$K$25,4,0)</f>
        <v>1</v>
      </c>
      <c r="N7623">
        <f t="shared" si="837"/>
        <v>1.6352200000000001E-4</v>
      </c>
      <c r="O7623">
        <f t="shared" si="838"/>
        <v>1.5551900000000001E-4</v>
      </c>
      <c r="P7623">
        <f t="shared" si="839"/>
        <v>4.7277776000000001E-3</v>
      </c>
      <c r="Q7623" t="str">
        <f>VLOOKUP(VLOOKUP(C7623,Mapping!$A$1:$C$17,3,0),Mapping!$E$1:$F$6,2,0)</f>
        <v>Vùng 03</v>
      </c>
    </row>
    <row r="7624" spans="1:17" x14ac:dyDescent="0.3">
      <c r="A7624" s="33">
        <v>44865</v>
      </c>
      <c r="B7624">
        <v>3566</v>
      </c>
      <c r="C7624">
        <v>20</v>
      </c>
      <c r="D7624" s="38" t="s">
        <v>77</v>
      </c>
      <c r="E7624" s="2" t="s">
        <v>41</v>
      </c>
      <c r="F7624">
        <v>1554826</v>
      </c>
      <c r="G7624" s="44">
        <f t="shared" si="833"/>
        <v>44562</v>
      </c>
      <c r="H7624" s="50">
        <f t="shared" si="834"/>
        <v>304</v>
      </c>
      <c r="I7624" s="50">
        <f t="shared" si="835"/>
        <v>29876816</v>
      </c>
      <c r="J7624" s="46">
        <v>982790</v>
      </c>
      <c r="K7624" s="2" t="s">
        <v>34</v>
      </c>
      <c r="L7624" s="52" t="str">
        <f t="shared" si="836"/>
        <v>20221031VND</v>
      </c>
      <c r="M7624">
        <f>VLOOKUP(L7624,Mapping!$H$1:$K$25,4,0)</f>
        <v>1</v>
      </c>
      <c r="N7624">
        <f t="shared" si="837"/>
        <v>1.554826E-3</v>
      </c>
      <c r="O7624">
        <f t="shared" si="838"/>
        <v>9.827900000000001E-4</v>
      </c>
      <c r="P7624">
        <f t="shared" si="839"/>
        <v>2.9876816E-2</v>
      </c>
      <c r="Q7624" t="str">
        <f>VLOOKUP(VLOOKUP(C7624,Mapping!$A$1:$C$17,3,0),Mapping!$E$1:$F$6,2,0)</f>
        <v>Vùng 02</v>
      </c>
    </row>
    <row r="7625" spans="1:17" x14ac:dyDescent="0.3">
      <c r="A7625" s="33">
        <v>44865</v>
      </c>
      <c r="B7625">
        <v>3566</v>
      </c>
      <c r="C7625">
        <v>20</v>
      </c>
      <c r="D7625" s="38" t="s">
        <v>77</v>
      </c>
      <c r="E7625" s="2" t="s">
        <v>41</v>
      </c>
      <c r="F7625">
        <v>1413772</v>
      </c>
      <c r="G7625" s="44">
        <f t="shared" si="833"/>
        <v>44562</v>
      </c>
      <c r="H7625" s="50">
        <f t="shared" si="834"/>
        <v>304</v>
      </c>
      <c r="I7625" s="50">
        <f t="shared" si="835"/>
        <v>30334275.199999999</v>
      </c>
      <c r="J7625" s="46">
        <v>997838</v>
      </c>
      <c r="K7625" s="2" t="s">
        <v>34</v>
      </c>
      <c r="L7625" s="52" t="str">
        <f t="shared" si="836"/>
        <v>20221031VND</v>
      </c>
      <c r="M7625">
        <f>VLOOKUP(L7625,Mapping!$H$1:$K$25,4,0)</f>
        <v>1</v>
      </c>
      <c r="N7625">
        <f t="shared" si="837"/>
        <v>1.413772E-3</v>
      </c>
      <c r="O7625">
        <f t="shared" si="838"/>
        <v>9.9783800000000002E-4</v>
      </c>
      <c r="P7625">
        <f t="shared" si="839"/>
        <v>3.03342752E-2</v>
      </c>
      <c r="Q7625" t="str">
        <f>VLOOKUP(VLOOKUP(C7625,Mapping!$A$1:$C$17,3,0),Mapping!$E$1:$F$6,2,0)</f>
        <v>Vùng 02</v>
      </c>
    </row>
    <row r="7626" spans="1:17" x14ac:dyDescent="0.3">
      <c r="A7626" s="33">
        <v>44865</v>
      </c>
      <c r="B7626">
        <v>3567</v>
      </c>
      <c r="C7626">
        <v>40</v>
      </c>
      <c r="D7626" s="38" t="s">
        <v>77</v>
      </c>
      <c r="E7626" s="2" t="s">
        <v>41</v>
      </c>
      <c r="F7626">
        <v>1836745</v>
      </c>
      <c r="G7626" s="44">
        <f t="shared" si="833"/>
        <v>44562</v>
      </c>
      <c r="H7626" s="50">
        <f t="shared" si="834"/>
        <v>304</v>
      </c>
      <c r="I7626" s="50">
        <f t="shared" si="835"/>
        <v>32018739.199999999</v>
      </c>
      <c r="J7626" s="46">
        <v>1053248</v>
      </c>
      <c r="K7626" s="2" t="s">
        <v>34</v>
      </c>
      <c r="L7626" s="52" t="str">
        <f t="shared" si="836"/>
        <v>20221031VND</v>
      </c>
      <c r="M7626">
        <f>VLOOKUP(L7626,Mapping!$H$1:$K$25,4,0)</f>
        <v>1</v>
      </c>
      <c r="N7626">
        <f t="shared" si="837"/>
        <v>1.8367450000000001E-3</v>
      </c>
      <c r="O7626">
        <f t="shared" si="838"/>
        <v>1.0532479999999999E-3</v>
      </c>
      <c r="P7626">
        <f t="shared" si="839"/>
        <v>3.20187392E-2</v>
      </c>
      <c r="Q7626" t="str">
        <f>VLOOKUP(VLOOKUP(C7626,Mapping!$A$1:$C$17,3,0),Mapping!$E$1:$F$6,2,0)</f>
        <v>Vùng 01</v>
      </c>
    </row>
    <row r="7627" spans="1:17" x14ac:dyDescent="0.3">
      <c r="A7627" s="33">
        <v>44865</v>
      </c>
      <c r="B7627">
        <v>3571</v>
      </c>
      <c r="C7627">
        <v>40</v>
      </c>
      <c r="D7627" s="38" t="s">
        <v>77</v>
      </c>
      <c r="E7627" s="2" t="s">
        <v>41</v>
      </c>
      <c r="F7627">
        <v>379434</v>
      </c>
      <c r="G7627" s="44">
        <f t="shared" si="833"/>
        <v>44562</v>
      </c>
      <c r="H7627" s="50">
        <f t="shared" si="834"/>
        <v>304</v>
      </c>
      <c r="I7627" s="50">
        <f t="shared" si="835"/>
        <v>45543668.800000004</v>
      </c>
      <c r="J7627" s="46">
        <v>1498147</v>
      </c>
      <c r="K7627" s="2" t="s">
        <v>34</v>
      </c>
      <c r="L7627" s="52" t="str">
        <f t="shared" si="836"/>
        <v>20221031VND</v>
      </c>
      <c r="M7627">
        <f>VLOOKUP(L7627,Mapping!$H$1:$K$25,4,0)</f>
        <v>1</v>
      </c>
      <c r="N7627">
        <f t="shared" si="837"/>
        <v>3.79434E-4</v>
      </c>
      <c r="O7627">
        <f t="shared" si="838"/>
        <v>1.498147E-3</v>
      </c>
      <c r="P7627">
        <f t="shared" si="839"/>
        <v>4.5543668800000006E-2</v>
      </c>
      <c r="Q7627" t="str">
        <f>VLOOKUP(VLOOKUP(C7627,Mapping!$A$1:$C$17,3,0),Mapping!$E$1:$F$6,2,0)</f>
        <v>Vùng 01</v>
      </c>
    </row>
    <row r="7628" spans="1:17" x14ac:dyDescent="0.3">
      <c r="A7628" s="44">
        <v>44865</v>
      </c>
      <c r="B7628">
        <v>3571</v>
      </c>
      <c r="C7628">
        <v>34</v>
      </c>
      <c r="D7628" s="38" t="s">
        <v>77</v>
      </c>
      <c r="E7628" s="2" t="s">
        <v>41</v>
      </c>
      <c r="F7628">
        <v>1361610</v>
      </c>
      <c r="G7628" s="44">
        <f t="shared" si="833"/>
        <v>44562</v>
      </c>
      <c r="H7628" s="50">
        <f t="shared" si="834"/>
        <v>304</v>
      </c>
      <c r="I7628" s="50">
        <f t="shared" si="835"/>
        <v>1295905747737.6001</v>
      </c>
      <c r="J7628" s="46">
        <v>1819242</v>
      </c>
      <c r="K7628" s="2" t="s">
        <v>35</v>
      </c>
      <c r="L7628" s="52" t="str">
        <f t="shared" si="836"/>
        <v>20221031USD</v>
      </c>
      <c r="M7628">
        <f>VLOOKUP(L7628,Mapping!$H$1:$K$25,4,0)</f>
        <v>23432</v>
      </c>
      <c r="N7628">
        <f t="shared" si="837"/>
        <v>31.905245520000001</v>
      </c>
      <c r="O7628">
        <f t="shared" si="838"/>
        <v>42.628478543999996</v>
      </c>
      <c r="P7628">
        <f t="shared" si="839"/>
        <v>1295.9057477376</v>
      </c>
      <c r="Q7628" t="str">
        <f>VLOOKUP(VLOOKUP(C7628,Mapping!$A$1:$C$17,3,0),Mapping!$E$1:$F$6,2,0)</f>
        <v>Vùng 02</v>
      </c>
    </row>
    <row r="7629" spans="1:17" x14ac:dyDescent="0.3">
      <c r="A7629" s="33">
        <v>44865</v>
      </c>
      <c r="B7629">
        <v>3572</v>
      </c>
      <c r="C7629">
        <v>40</v>
      </c>
      <c r="D7629" s="38" t="s">
        <v>77</v>
      </c>
      <c r="E7629" s="2" t="s">
        <v>41</v>
      </c>
      <c r="F7629">
        <v>1724605</v>
      </c>
      <c r="G7629" s="44">
        <f t="shared" si="833"/>
        <v>44562</v>
      </c>
      <c r="H7629" s="50">
        <f t="shared" si="834"/>
        <v>304</v>
      </c>
      <c r="I7629" s="50">
        <f t="shared" si="835"/>
        <v>52554243.199999996</v>
      </c>
      <c r="J7629" s="46">
        <v>1728758</v>
      </c>
      <c r="K7629" s="2" t="s">
        <v>34</v>
      </c>
      <c r="L7629" s="52" t="str">
        <f t="shared" si="836"/>
        <v>20221031VND</v>
      </c>
      <c r="M7629">
        <f>VLOOKUP(L7629,Mapping!$H$1:$K$25,4,0)</f>
        <v>1</v>
      </c>
      <c r="N7629">
        <f t="shared" si="837"/>
        <v>1.7246049999999999E-3</v>
      </c>
      <c r="O7629">
        <f t="shared" si="838"/>
        <v>1.7287579999999999E-3</v>
      </c>
      <c r="P7629">
        <f t="shared" si="839"/>
        <v>5.2554243199999996E-2</v>
      </c>
      <c r="Q7629" t="str">
        <f>VLOOKUP(VLOOKUP(C7629,Mapping!$A$1:$C$17,3,0),Mapping!$E$1:$F$6,2,0)</f>
        <v>Vùng 01</v>
      </c>
    </row>
    <row r="7630" spans="1:17" x14ac:dyDescent="0.3">
      <c r="A7630" s="33">
        <v>44865</v>
      </c>
      <c r="B7630">
        <v>3572</v>
      </c>
      <c r="C7630">
        <v>40</v>
      </c>
      <c r="D7630" s="38" t="s">
        <v>77</v>
      </c>
      <c r="E7630" s="2" t="s">
        <v>41</v>
      </c>
      <c r="F7630">
        <v>6417776</v>
      </c>
      <c r="G7630" s="44">
        <f t="shared" si="833"/>
        <v>44562</v>
      </c>
      <c r="H7630" s="50">
        <f t="shared" si="834"/>
        <v>304</v>
      </c>
      <c r="I7630" s="50">
        <f t="shared" si="835"/>
        <v>262566593.59999999</v>
      </c>
      <c r="J7630" s="46">
        <v>8637059</v>
      </c>
      <c r="K7630" s="2" t="s">
        <v>34</v>
      </c>
      <c r="L7630" s="52" t="str">
        <f t="shared" si="836"/>
        <v>20221031VND</v>
      </c>
      <c r="M7630">
        <f>VLOOKUP(L7630,Mapping!$H$1:$K$25,4,0)</f>
        <v>1</v>
      </c>
      <c r="N7630">
        <f t="shared" si="837"/>
        <v>6.417776E-3</v>
      </c>
      <c r="O7630">
        <f t="shared" si="838"/>
        <v>8.6370590000000007E-3</v>
      </c>
      <c r="P7630">
        <f t="shared" si="839"/>
        <v>0.26256659360000001</v>
      </c>
      <c r="Q7630" t="str">
        <f>VLOOKUP(VLOOKUP(C7630,Mapping!$A$1:$C$17,3,0),Mapping!$E$1:$F$6,2,0)</f>
        <v>Vùng 01</v>
      </c>
    </row>
    <row r="7631" spans="1:17" x14ac:dyDescent="0.3">
      <c r="A7631" s="33">
        <v>44865</v>
      </c>
      <c r="B7631">
        <v>3573</v>
      </c>
      <c r="C7631">
        <v>20</v>
      </c>
      <c r="D7631" s="38" t="s">
        <v>77</v>
      </c>
      <c r="E7631" s="2" t="s">
        <v>41</v>
      </c>
      <c r="F7631">
        <v>1730845</v>
      </c>
      <c r="G7631" s="44">
        <f t="shared" si="833"/>
        <v>44562</v>
      </c>
      <c r="H7631" s="50">
        <f t="shared" si="834"/>
        <v>304</v>
      </c>
      <c r="I7631" s="50">
        <f t="shared" si="835"/>
        <v>28509576</v>
      </c>
      <c r="J7631" s="46">
        <v>937815</v>
      </c>
      <c r="K7631" s="2" t="s">
        <v>34</v>
      </c>
      <c r="L7631" s="52" t="str">
        <f t="shared" si="836"/>
        <v>20221031VND</v>
      </c>
      <c r="M7631">
        <f>VLOOKUP(L7631,Mapping!$H$1:$K$25,4,0)</f>
        <v>1</v>
      </c>
      <c r="N7631">
        <f t="shared" si="837"/>
        <v>1.730845E-3</v>
      </c>
      <c r="O7631">
        <f t="shared" si="838"/>
        <v>9.3781500000000005E-4</v>
      </c>
      <c r="P7631">
        <f t="shared" si="839"/>
        <v>2.8509575999999998E-2</v>
      </c>
      <c r="Q7631" t="str">
        <f>VLOOKUP(VLOOKUP(C7631,Mapping!$A$1:$C$17,3,0),Mapping!$E$1:$F$6,2,0)</f>
        <v>Vùng 02</v>
      </c>
    </row>
    <row r="7632" spans="1:17" x14ac:dyDescent="0.3">
      <c r="A7632" s="33">
        <v>44865</v>
      </c>
      <c r="B7632">
        <v>3574</v>
      </c>
      <c r="C7632">
        <v>20</v>
      </c>
      <c r="D7632" s="38" t="s">
        <v>77</v>
      </c>
      <c r="E7632" s="2" t="s">
        <v>41</v>
      </c>
      <c r="F7632">
        <v>704784</v>
      </c>
      <c r="G7632" s="44">
        <f t="shared" si="833"/>
        <v>44562</v>
      </c>
      <c r="H7632" s="50">
        <f t="shared" si="834"/>
        <v>304</v>
      </c>
      <c r="I7632" s="50">
        <f t="shared" si="835"/>
        <v>14439270.4</v>
      </c>
      <c r="J7632" s="46">
        <v>474976</v>
      </c>
      <c r="K7632" s="2" t="s">
        <v>34</v>
      </c>
      <c r="L7632" s="52" t="str">
        <f t="shared" si="836"/>
        <v>20221031VND</v>
      </c>
      <c r="M7632">
        <f>VLOOKUP(L7632,Mapping!$H$1:$K$25,4,0)</f>
        <v>1</v>
      </c>
      <c r="N7632">
        <f t="shared" si="837"/>
        <v>7.0478399999999997E-4</v>
      </c>
      <c r="O7632">
        <f t="shared" si="838"/>
        <v>4.74976E-4</v>
      </c>
      <c r="P7632">
        <f t="shared" si="839"/>
        <v>1.4439270400000001E-2</v>
      </c>
      <c r="Q7632" t="str">
        <f>VLOOKUP(VLOOKUP(C7632,Mapping!$A$1:$C$17,3,0),Mapping!$E$1:$F$6,2,0)</f>
        <v>Vùng 02</v>
      </c>
    </row>
    <row r="7633" spans="1:17" x14ac:dyDescent="0.3">
      <c r="A7633" s="33">
        <v>44865</v>
      </c>
      <c r="B7633">
        <v>3575</v>
      </c>
      <c r="C7633">
        <v>43</v>
      </c>
      <c r="D7633" s="38" t="s">
        <v>77</v>
      </c>
      <c r="E7633" s="2" t="s">
        <v>41</v>
      </c>
      <c r="F7633">
        <v>1837403</v>
      </c>
      <c r="G7633" s="44">
        <f t="shared" si="833"/>
        <v>44562</v>
      </c>
      <c r="H7633" s="50">
        <f t="shared" si="834"/>
        <v>304</v>
      </c>
      <c r="I7633" s="50">
        <f t="shared" si="835"/>
        <v>10009200</v>
      </c>
      <c r="J7633" s="46">
        <v>329250</v>
      </c>
      <c r="K7633" s="2" t="s">
        <v>34</v>
      </c>
      <c r="L7633" s="52" t="str">
        <f t="shared" si="836"/>
        <v>20221031VND</v>
      </c>
      <c r="M7633">
        <f>VLOOKUP(L7633,Mapping!$H$1:$K$25,4,0)</f>
        <v>1</v>
      </c>
      <c r="N7633">
        <f t="shared" si="837"/>
        <v>1.837403E-3</v>
      </c>
      <c r="O7633">
        <f t="shared" si="838"/>
        <v>3.2925000000000001E-4</v>
      </c>
      <c r="P7633">
        <f t="shared" si="839"/>
        <v>1.0009199999999999E-2</v>
      </c>
      <c r="Q7633" t="str">
        <f>VLOOKUP(VLOOKUP(C7633,Mapping!$A$1:$C$17,3,0),Mapping!$E$1:$F$6,2,0)</f>
        <v>Vùng 04</v>
      </c>
    </row>
    <row r="7634" spans="1:17" x14ac:dyDescent="0.3">
      <c r="A7634" s="33">
        <v>44865</v>
      </c>
      <c r="B7634">
        <v>3575</v>
      </c>
      <c r="C7634">
        <v>34</v>
      </c>
      <c r="D7634" s="38" t="s">
        <v>77</v>
      </c>
      <c r="E7634" s="2" t="s">
        <v>43</v>
      </c>
      <c r="F7634">
        <v>4583386</v>
      </c>
      <c r="G7634" s="44">
        <f t="shared" si="833"/>
        <v>44562</v>
      </c>
      <c r="H7634" s="50">
        <f t="shared" si="834"/>
        <v>304</v>
      </c>
      <c r="I7634" s="50">
        <f t="shared" si="835"/>
        <v>170669643.20000002</v>
      </c>
      <c r="J7634" s="46">
        <v>5614133</v>
      </c>
      <c r="K7634" s="2" t="s">
        <v>34</v>
      </c>
      <c r="L7634" s="52" t="str">
        <f t="shared" si="836"/>
        <v>20221031VND</v>
      </c>
      <c r="M7634">
        <f>VLOOKUP(L7634,Mapping!$H$1:$K$25,4,0)</f>
        <v>1</v>
      </c>
      <c r="N7634">
        <f t="shared" si="837"/>
        <v>4.5833860000000001E-3</v>
      </c>
      <c r="O7634">
        <f t="shared" si="838"/>
        <v>5.6141330000000003E-3</v>
      </c>
      <c r="P7634">
        <f t="shared" si="839"/>
        <v>0.17066964320000003</v>
      </c>
      <c r="Q7634" t="str">
        <f>VLOOKUP(VLOOKUP(C7634,Mapping!$A$1:$C$17,3,0),Mapping!$E$1:$F$6,2,0)</f>
        <v>Vùng 02</v>
      </c>
    </row>
    <row r="7635" spans="1:17" x14ac:dyDescent="0.3">
      <c r="A7635" s="33">
        <v>44865</v>
      </c>
      <c r="B7635">
        <v>3576</v>
      </c>
      <c r="C7635">
        <v>43</v>
      </c>
      <c r="D7635" s="38" t="s">
        <v>77</v>
      </c>
      <c r="E7635" s="2" t="s">
        <v>41</v>
      </c>
      <c r="F7635">
        <v>125562</v>
      </c>
      <c r="G7635" s="44">
        <f t="shared" si="833"/>
        <v>44562</v>
      </c>
      <c r="H7635" s="50">
        <f t="shared" si="834"/>
        <v>304</v>
      </c>
      <c r="I7635" s="50">
        <f t="shared" si="835"/>
        <v>24186969.599999998</v>
      </c>
      <c r="J7635" s="46">
        <v>795624</v>
      </c>
      <c r="K7635" s="2" t="s">
        <v>34</v>
      </c>
      <c r="L7635" s="52" t="str">
        <f t="shared" si="836"/>
        <v>20221031VND</v>
      </c>
      <c r="M7635">
        <f>VLOOKUP(L7635,Mapping!$H$1:$K$25,4,0)</f>
        <v>1</v>
      </c>
      <c r="N7635">
        <f t="shared" si="837"/>
        <v>1.2556199999999999E-4</v>
      </c>
      <c r="O7635">
        <f t="shared" si="838"/>
        <v>7.9562399999999998E-4</v>
      </c>
      <c r="P7635">
        <f t="shared" si="839"/>
        <v>2.4186969599999997E-2</v>
      </c>
      <c r="Q7635" t="str">
        <f>VLOOKUP(VLOOKUP(C7635,Mapping!$A$1:$C$17,3,0),Mapping!$E$1:$F$6,2,0)</f>
        <v>Vùng 04</v>
      </c>
    </row>
    <row r="7636" spans="1:17" x14ac:dyDescent="0.3">
      <c r="A7636" s="33">
        <v>44865</v>
      </c>
      <c r="B7636">
        <v>3576</v>
      </c>
      <c r="C7636">
        <v>34</v>
      </c>
      <c r="D7636" s="38" t="s">
        <v>77</v>
      </c>
      <c r="E7636" s="2" t="s">
        <v>41</v>
      </c>
      <c r="F7636">
        <v>1432517</v>
      </c>
      <c r="G7636" s="44">
        <f t="shared" si="833"/>
        <v>44562</v>
      </c>
      <c r="H7636" s="50">
        <f t="shared" si="834"/>
        <v>304</v>
      </c>
      <c r="I7636" s="50">
        <f t="shared" si="835"/>
        <v>50582164.800000004</v>
      </c>
      <c r="J7636" s="46">
        <v>1663887</v>
      </c>
      <c r="K7636" s="2" t="s">
        <v>34</v>
      </c>
      <c r="L7636" s="52" t="str">
        <f t="shared" si="836"/>
        <v>20221031VND</v>
      </c>
      <c r="M7636">
        <f>VLOOKUP(L7636,Mapping!$H$1:$K$25,4,0)</f>
        <v>1</v>
      </c>
      <c r="N7636">
        <f t="shared" si="837"/>
        <v>1.4325169999999999E-3</v>
      </c>
      <c r="O7636">
        <f t="shared" si="838"/>
        <v>1.663887E-3</v>
      </c>
      <c r="P7636">
        <f t="shared" si="839"/>
        <v>5.0582164800000003E-2</v>
      </c>
      <c r="Q7636" t="str">
        <f>VLOOKUP(VLOOKUP(C7636,Mapping!$A$1:$C$17,3,0),Mapping!$E$1:$F$6,2,0)</f>
        <v>Vùng 02</v>
      </c>
    </row>
    <row r="7637" spans="1:17" x14ac:dyDescent="0.3">
      <c r="A7637" s="33">
        <v>44865</v>
      </c>
      <c r="B7637">
        <v>3576</v>
      </c>
      <c r="C7637">
        <v>40</v>
      </c>
      <c r="D7637" s="38" t="s">
        <v>77</v>
      </c>
      <c r="E7637" s="2" t="s">
        <v>41</v>
      </c>
      <c r="F7637">
        <v>580461</v>
      </c>
      <c r="G7637" s="44">
        <f t="shared" si="833"/>
        <v>44562</v>
      </c>
      <c r="H7637" s="50">
        <f t="shared" si="834"/>
        <v>304</v>
      </c>
      <c r="I7637" s="50">
        <f t="shared" si="835"/>
        <v>29958713.599999998</v>
      </c>
      <c r="J7637" s="46">
        <v>985484</v>
      </c>
      <c r="K7637" s="2" t="s">
        <v>34</v>
      </c>
      <c r="L7637" s="52" t="str">
        <f t="shared" si="836"/>
        <v>20221031VND</v>
      </c>
      <c r="M7637">
        <f>VLOOKUP(L7637,Mapping!$H$1:$K$25,4,0)</f>
        <v>1</v>
      </c>
      <c r="N7637">
        <f t="shared" si="837"/>
        <v>5.80461E-4</v>
      </c>
      <c r="O7637">
        <f t="shared" si="838"/>
        <v>9.8548400000000001E-4</v>
      </c>
      <c r="P7637">
        <f t="shared" si="839"/>
        <v>2.9958713599999999E-2</v>
      </c>
      <c r="Q7637" t="str">
        <f>VLOOKUP(VLOOKUP(C7637,Mapping!$A$1:$C$17,3,0),Mapping!$E$1:$F$6,2,0)</f>
        <v>Vùng 01</v>
      </c>
    </row>
    <row r="7638" spans="1:17" x14ac:dyDescent="0.3">
      <c r="A7638" s="33">
        <v>44865</v>
      </c>
      <c r="B7638">
        <v>3580</v>
      </c>
      <c r="C7638">
        <v>48</v>
      </c>
      <c r="D7638" s="38" t="s">
        <v>77</v>
      </c>
      <c r="E7638" s="2" t="s">
        <v>41</v>
      </c>
      <c r="F7638">
        <v>1100137</v>
      </c>
      <c r="G7638" s="44">
        <f t="shared" si="833"/>
        <v>44562</v>
      </c>
      <c r="H7638" s="50">
        <f t="shared" si="834"/>
        <v>304</v>
      </c>
      <c r="I7638" s="50">
        <f t="shared" si="835"/>
        <v>45446176</v>
      </c>
      <c r="J7638" s="46">
        <v>1494940</v>
      </c>
      <c r="K7638" s="2" t="s">
        <v>34</v>
      </c>
      <c r="L7638" s="52" t="str">
        <f t="shared" si="836"/>
        <v>20221031VND</v>
      </c>
      <c r="M7638">
        <f>VLOOKUP(L7638,Mapping!$H$1:$K$25,4,0)</f>
        <v>1</v>
      </c>
      <c r="N7638">
        <f t="shared" si="837"/>
        <v>1.1001369999999999E-3</v>
      </c>
      <c r="O7638">
        <f t="shared" si="838"/>
        <v>1.4949399999999999E-3</v>
      </c>
      <c r="P7638">
        <f t="shared" si="839"/>
        <v>4.5446175999999998E-2</v>
      </c>
      <c r="Q7638" t="str">
        <f>VLOOKUP(VLOOKUP(C7638,Mapping!$A$1:$C$17,3,0),Mapping!$E$1:$F$6,2,0)</f>
        <v>Vùng 01</v>
      </c>
    </row>
    <row r="7639" spans="1:17" x14ac:dyDescent="0.3">
      <c r="A7639" s="33">
        <v>44865</v>
      </c>
      <c r="B7639">
        <v>3580</v>
      </c>
      <c r="C7639">
        <v>40</v>
      </c>
      <c r="D7639" s="38" t="s">
        <v>77</v>
      </c>
      <c r="E7639" s="2" t="s">
        <v>41</v>
      </c>
      <c r="F7639">
        <v>469473</v>
      </c>
      <c r="G7639" s="44">
        <f t="shared" si="833"/>
        <v>44562</v>
      </c>
      <c r="H7639" s="50">
        <f t="shared" si="834"/>
        <v>304</v>
      </c>
      <c r="I7639" s="50">
        <f t="shared" si="835"/>
        <v>35170793.600000001</v>
      </c>
      <c r="J7639" s="46">
        <v>1156934</v>
      </c>
      <c r="K7639" s="2" t="s">
        <v>34</v>
      </c>
      <c r="L7639" s="52" t="str">
        <f t="shared" si="836"/>
        <v>20221031VND</v>
      </c>
      <c r="M7639">
        <f>VLOOKUP(L7639,Mapping!$H$1:$K$25,4,0)</f>
        <v>1</v>
      </c>
      <c r="N7639">
        <f t="shared" si="837"/>
        <v>4.6947299999999998E-4</v>
      </c>
      <c r="O7639">
        <f t="shared" si="838"/>
        <v>1.1569340000000001E-3</v>
      </c>
      <c r="P7639">
        <f t="shared" si="839"/>
        <v>3.51707936E-2</v>
      </c>
      <c r="Q7639" t="str">
        <f>VLOOKUP(VLOOKUP(C7639,Mapping!$A$1:$C$17,3,0),Mapping!$E$1:$F$6,2,0)</f>
        <v>Vùng 01</v>
      </c>
    </row>
    <row r="7640" spans="1:17" x14ac:dyDescent="0.3">
      <c r="A7640" s="33">
        <v>44865</v>
      </c>
      <c r="B7640">
        <v>3581</v>
      </c>
      <c r="C7640">
        <v>36</v>
      </c>
      <c r="D7640" s="38" t="s">
        <v>77</v>
      </c>
      <c r="E7640" s="2" t="s">
        <v>41</v>
      </c>
      <c r="F7640">
        <v>601106</v>
      </c>
      <c r="G7640" s="44">
        <f t="shared" si="833"/>
        <v>44562</v>
      </c>
      <c r="H7640" s="50">
        <f t="shared" si="834"/>
        <v>304</v>
      </c>
      <c r="I7640" s="50">
        <f t="shared" si="835"/>
        <v>55480425.600000001</v>
      </c>
      <c r="J7640" s="46">
        <v>1825014</v>
      </c>
      <c r="K7640" s="2" t="s">
        <v>34</v>
      </c>
      <c r="L7640" s="52" t="str">
        <f t="shared" si="836"/>
        <v>20221031VND</v>
      </c>
      <c r="M7640">
        <f>VLOOKUP(L7640,Mapping!$H$1:$K$25,4,0)</f>
        <v>1</v>
      </c>
      <c r="N7640">
        <f t="shared" si="837"/>
        <v>6.0110600000000001E-4</v>
      </c>
      <c r="O7640">
        <f t="shared" si="838"/>
        <v>1.825014E-3</v>
      </c>
      <c r="P7640">
        <f t="shared" si="839"/>
        <v>5.5480425600000001E-2</v>
      </c>
      <c r="Q7640" t="str">
        <f>VLOOKUP(VLOOKUP(C7640,Mapping!$A$1:$C$17,3,0),Mapping!$E$1:$F$6,2,0)</f>
        <v>Vùng 05</v>
      </c>
    </row>
    <row r="7641" spans="1:17" x14ac:dyDescent="0.3">
      <c r="A7641" s="33">
        <v>44865</v>
      </c>
      <c r="B7641">
        <v>3583</v>
      </c>
      <c r="C7641">
        <v>26</v>
      </c>
      <c r="D7641" s="38" t="s">
        <v>77</v>
      </c>
      <c r="E7641" s="2" t="s">
        <v>41</v>
      </c>
      <c r="F7641">
        <v>7708</v>
      </c>
      <c r="G7641" s="44">
        <f t="shared" si="833"/>
        <v>44562</v>
      </c>
      <c r="H7641" s="50">
        <f t="shared" si="834"/>
        <v>304</v>
      </c>
      <c r="I7641" s="50">
        <f t="shared" si="835"/>
        <v>51601750.399999999</v>
      </c>
      <c r="J7641" s="46">
        <v>1697426</v>
      </c>
      <c r="K7641" s="2" t="s">
        <v>34</v>
      </c>
      <c r="L7641" s="52" t="str">
        <f t="shared" si="836"/>
        <v>20221031VND</v>
      </c>
      <c r="M7641">
        <f>VLOOKUP(L7641,Mapping!$H$1:$K$25,4,0)</f>
        <v>1</v>
      </c>
      <c r="N7641">
        <f t="shared" si="837"/>
        <v>7.7079999999999997E-6</v>
      </c>
      <c r="O7641">
        <f t="shared" si="838"/>
        <v>1.6974259999999999E-3</v>
      </c>
      <c r="P7641">
        <f t="shared" si="839"/>
        <v>5.16017504E-2</v>
      </c>
      <c r="Q7641" t="str">
        <f>VLOOKUP(VLOOKUP(C7641,Mapping!$A$1:$C$17,3,0),Mapping!$E$1:$F$6,2,0)</f>
        <v>Vùng 04</v>
      </c>
    </row>
    <row r="7642" spans="1:17" x14ac:dyDescent="0.3">
      <c r="A7642" s="33">
        <v>44865</v>
      </c>
      <c r="B7642">
        <v>3587</v>
      </c>
      <c r="C7642">
        <v>40</v>
      </c>
      <c r="D7642" s="38" t="s">
        <v>77</v>
      </c>
      <c r="E7642" s="2" t="s">
        <v>41</v>
      </c>
      <c r="F7642">
        <v>1802697</v>
      </c>
      <c r="G7642" s="44">
        <f t="shared" si="833"/>
        <v>44562</v>
      </c>
      <c r="H7642" s="50">
        <f t="shared" si="834"/>
        <v>304</v>
      </c>
      <c r="I7642" s="50">
        <f t="shared" si="835"/>
        <v>45547073.600000001</v>
      </c>
      <c r="J7642" s="46">
        <v>1498259</v>
      </c>
      <c r="K7642" s="2" t="s">
        <v>34</v>
      </c>
      <c r="L7642" s="52" t="str">
        <f t="shared" si="836"/>
        <v>20221031VND</v>
      </c>
      <c r="M7642">
        <f>VLOOKUP(L7642,Mapping!$H$1:$K$25,4,0)</f>
        <v>1</v>
      </c>
      <c r="N7642">
        <f t="shared" si="837"/>
        <v>1.802697E-3</v>
      </c>
      <c r="O7642">
        <f t="shared" si="838"/>
        <v>1.498259E-3</v>
      </c>
      <c r="P7642">
        <f t="shared" si="839"/>
        <v>4.5547073600000001E-2</v>
      </c>
      <c r="Q7642" t="str">
        <f>VLOOKUP(VLOOKUP(C7642,Mapping!$A$1:$C$17,3,0),Mapping!$E$1:$F$6,2,0)</f>
        <v>Vùng 01</v>
      </c>
    </row>
    <row r="7643" spans="1:17" x14ac:dyDescent="0.3">
      <c r="A7643" s="33">
        <v>44865</v>
      </c>
      <c r="B7643">
        <v>3588</v>
      </c>
      <c r="C7643">
        <v>25</v>
      </c>
      <c r="D7643" s="38" t="s">
        <v>77</v>
      </c>
      <c r="E7643" s="2" t="s">
        <v>41</v>
      </c>
      <c r="F7643">
        <v>1485504</v>
      </c>
      <c r="G7643" s="44">
        <f t="shared" si="833"/>
        <v>44562</v>
      </c>
      <c r="H7643" s="50">
        <f t="shared" si="834"/>
        <v>304</v>
      </c>
      <c r="I7643" s="50">
        <f t="shared" si="835"/>
        <v>54066491.199999996</v>
      </c>
      <c r="J7643" s="46">
        <v>1778503</v>
      </c>
      <c r="K7643" s="2" t="s">
        <v>34</v>
      </c>
      <c r="L7643" s="52" t="str">
        <f t="shared" si="836"/>
        <v>20221031VND</v>
      </c>
      <c r="M7643">
        <f>VLOOKUP(L7643,Mapping!$H$1:$K$25,4,0)</f>
        <v>1</v>
      </c>
      <c r="N7643">
        <f t="shared" si="837"/>
        <v>1.4855039999999999E-3</v>
      </c>
      <c r="O7643">
        <f t="shared" si="838"/>
        <v>1.7785030000000001E-3</v>
      </c>
      <c r="P7643">
        <f t="shared" si="839"/>
        <v>5.4066491199999997E-2</v>
      </c>
      <c r="Q7643" t="str">
        <f>VLOOKUP(VLOOKUP(C7643,Mapping!$A$1:$C$17,3,0),Mapping!$E$1:$F$6,2,0)</f>
        <v>Vùng 01</v>
      </c>
    </row>
    <row r="7644" spans="1:17" x14ac:dyDescent="0.3">
      <c r="A7644" s="33">
        <v>44865</v>
      </c>
      <c r="B7644">
        <v>3590</v>
      </c>
      <c r="C7644">
        <v>12</v>
      </c>
      <c r="D7644" s="38" t="s">
        <v>77</v>
      </c>
      <c r="E7644" s="2" t="s">
        <v>41</v>
      </c>
      <c r="F7644">
        <v>658166</v>
      </c>
      <c r="G7644" s="44">
        <f t="shared" si="833"/>
        <v>44562</v>
      </c>
      <c r="H7644" s="50">
        <f t="shared" si="834"/>
        <v>304</v>
      </c>
      <c r="I7644" s="50">
        <f t="shared" si="835"/>
        <v>34259736</v>
      </c>
      <c r="J7644" s="46">
        <v>1126965</v>
      </c>
      <c r="K7644" s="2" t="s">
        <v>34</v>
      </c>
      <c r="L7644" s="52" t="str">
        <f t="shared" si="836"/>
        <v>20221031VND</v>
      </c>
      <c r="M7644">
        <f>VLOOKUP(L7644,Mapping!$H$1:$K$25,4,0)</f>
        <v>1</v>
      </c>
      <c r="N7644">
        <f t="shared" si="837"/>
        <v>6.5816599999999996E-4</v>
      </c>
      <c r="O7644">
        <f t="shared" si="838"/>
        <v>1.126965E-3</v>
      </c>
      <c r="P7644">
        <f t="shared" si="839"/>
        <v>3.4259735999999999E-2</v>
      </c>
      <c r="Q7644" t="str">
        <f>VLOOKUP(VLOOKUP(C7644,Mapping!$A$1:$C$17,3,0),Mapping!$E$1:$F$6,2,0)</f>
        <v>Vùng 03</v>
      </c>
    </row>
    <row r="7645" spans="1:17" x14ac:dyDescent="0.3">
      <c r="A7645" s="33">
        <v>44865</v>
      </c>
      <c r="B7645">
        <v>3592</v>
      </c>
      <c r="C7645">
        <v>45</v>
      </c>
      <c r="D7645" s="38" t="s">
        <v>77</v>
      </c>
      <c r="E7645" s="2" t="s">
        <v>41</v>
      </c>
      <c r="F7645">
        <v>346758</v>
      </c>
      <c r="G7645" s="44">
        <f t="shared" si="833"/>
        <v>44562</v>
      </c>
      <c r="H7645" s="50">
        <f t="shared" si="834"/>
        <v>304</v>
      </c>
      <c r="I7645" s="50">
        <f t="shared" si="835"/>
        <v>54199265753.599998</v>
      </c>
      <c r="J7645" s="46">
        <v>76087</v>
      </c>
      <c r="K7645" s="2" t="s">
        <v>35</v>
      </c>
      <c r="L7645" s="52" t="str">
        <f t="shared" si="836"/>
        <v>20221031USD</v>
      </c>
      <c r="M7645">
        <f>VLOOKUP(L7645,Mapping!$H$1:$K$25,4,0)</f>
        <v>23432</v>
      </c>
      <c r="N7645">
        <f t="shared" si="837"/>
        <v>8.1252334560000001</v>
      </c>
      <c r="O7645">
        <f t="shared" si="838"/>
        <v>1.7828705840000001</v>
      </c>
      <c r="P7645">
        <f t="shared" si="839"/>
        <v>54.199265753599995</v>
      </c>
      <c r="Q7645" t="str">
        <f>VLOOKUP(VLOOKUP(C7645,Mapping!$A$1:$C$17,3,0),Mapping!$E$1:$F$6,2,0)</f>
        <v>Vùng 02</v>
      </c>
    </row>
    <row r="7646" spans="1:17" x14ac:dyDescent="0.3">
      <c r="A7646" s="33">
        <v>44865</v>
      </c>
      <c r="B7646">
        <v>3592</v>
      </c>
      <c r="C7646">
        <v>45</v>
      </c>
      <c r="D7646" s="38" t="s">
        <v>77</v>
      </c>
      <c r="E7646" s="2" t="s">
        <v>41</v>
      </c>
      <c r="F7646">
        <v>1500421</v>
      </c>
      <c r="G7646" s="44">
        <f t="shared" si="833"/>
        <v>44562</v>
      </c>
      <c r="H7646" s="50">
        <f t="shared" si="834"/>
        <v>304</v>
      </c>
      <c r="I7646" s="50">
        <f t="shared" si="835"/>
        <v>48131286.399999999</v>
      </c>
      <c r="J7646" s="46">
        <v>1583266</v>
      </c>
      <c r="K7646" s="2" t="s">
        <v>34</v>
      </c>
      <c r="L7646" s="52" t="str">
        <f t="shared" si="836"/>
        <v>20221031VND</v>
      </c>
      <c r="M7646">
        <f>VLOOKUP(L7646,Mapping!$H$1:$K$25,4,0)</f>
        <v>1</v>
      </c>
      <c r="N7646">
        <f t="shared" si="837"/>
        <v>1.500421E-3</v>
      </c>
      <c r="O7646">
        <f t="shared" si="838"/>
        <v>1.5832660000000001E-3</v>
      </c>
      <c r="P7646">
        <f t="shared" si="839"/>
        <v>4.8131286400000001E-2</v>
      </c>
      <c r="Q7646" t="str">
        <f>VLOOKUP(VLOOKUP(C7646,Mapping!$A$1:$C$17,3,0),Mapping!$E$1:$F$6,2,0)</f>
        <v>Vùng 02</v>
      </c>
    </row>
    <row r="7647" spans="1:17" x14ac:dyDescent="0.3">
      <c r="A7647" s="33">
        <v>44865</v>
      </c>
      <c r="B7647">
        <v>3593</v>
      </c>
      <c r="C7647">
        <v>41</v>
      </c>
      <c r="D7647" s="38" t="s">
        <v>77</v>
      </c>
      <c r="E7647" s="2" t="s">
        <v>41</v>
      </c>
      <c r="F7647">
        <v>77325</v>
      </c>
      <c r="G7647" s="44">
        <f t="shared" si="833"/>
        <v>44562</v>
      </c>
      <c r="H7647" s="50">
        <f t="shared" si="834"/>
        <v>304</v>
      </c>
      <c r="I7647" s="50">
        <f t="shared" si="835"/>
        <v>53351726.399999999</v>
      </c>
      <c r="J7647" s="46">
        <v>1754991</v>
      </c>
      <c r="K7647" s="2" t="s">
        <v>34</v>
      </c>
      <c r="L7647" s="52" t="str">
        <f t="shared" si="836"/>
        <v>20221031VND</v>
      </c>
      <c r="M7647">
        <f>VLOOKUP(L7647,Mapping!$H$1:$K$25,4,0)</f>
        <v>1</v>
      </c>
      <c r="N7647">
        <f t="shared" si="837"/>
        <v>7.7324999999999996E-5</v>
      </c>
      <c r="O7647">
        <f t="shared" si="838"/>
        <v>1.754991E-3</v>
      </c>
      <c r="P7647">
        <f t="shared" si="839"/>
        <v>5.33517264E-2</v>
      </c>
      <c r="Q7647" t="str">
        <f>VLOOKUP(VLOOKUP(C7647,Mapping!$A$1:$C$17,3,0),Mapping!$E$1:$F$6,2,0)</f>
        <v>Vùng 05</v>
      </c>
    </row>
    <row r="7648" spans="1:17" x14ac:dyDescent="0.3">
      <c r="A7648" s="33">
        <v>44865</v>
      </c>
      <c r="B7648">
        <v>3594</v>
      </c>
      <c r="C7648">
        <v>48</v>
      </c>
      <c r="D7648" s="38" t="s">
        <v>77</v>
      </c>
      <c r="E7648" s="2" t="s">
        <v>41</v>
      </c>
      <c r="F7648">
        <v>445331</v>
      </c>
      <c r="G7648" s="44">
        <f t="shared" si="833"/>
        <v>44562</v>
      </c>
      <c r="H7648" s="50">
        <f t="shared" si="834"/>
        <v>304</v>
      </c>
      <c r="I7648" s="50">
        <f t="shared" si="835"/>
        <v>43207550.399999999</v>
      </c>
      <c r="J7648" s="46">
        <v>1421301</v>
      </c>
      <c r="K7648" s="2" t="s">
        <v>34</v>
      </c>
      <c r="L7648" s="52" t="str">
        <f t="shared" si="836"/>
        <v>20221031VND</v>
      </c>
      <c r="M7648">
        <f>VLOOKUP(L7648,Mapping!$H$1:$K$25,4,0)</f>
        <v>1</v>
      </c>
      <c r="N7648">
        <f t="shared" si="837"/>
        <v>4.4533099999999998E-4</v>
      </c>
      <c r="O7648">
        <f t="shared" si="838"/>
        <v>1.421301E-3</v>
      </c>
      <c r="P7648">
        <f t="shared" si="839"/>
        <v>4.3207550399999996E-2</v>
      </c>
      <c r="Q7648" t="str">
        <f>VLOOKUP(VLOOKUP(C7648,Mapping!$A$1:$C$17,3,0),Mapping!$E$1:$F$6,2,0)</f>
        <v>Vùng 01</v>
      </c>
    </row>
    <row r="7649" spans="1:17" x14ac:dyDescent="0.3">
      <c r="A7649" s="33">
        <v>44865</v>
      </c>
      <c r="B7649">
        <v>3595</v>
      </c>
      <c r="C7649">
        <v>40</v>
      </c>
      <c r="D7649" s="38" t="s">
        <v>77</v>
      </c>
      <c r="E7649" s="2" t="s">
        <v>41</v>
      </c>
      <c r="F7649">
        <v>1899238</v>
      </c>
      <c r="G7649" s="44">
        <f t="shared" si="833"/>
        <v>44562</v>
      </c>
      <c r="H7649" s="50">
        <f t="shared" si="834"/>
        <v>304</v>
      </c>
      <c r="I7649" s="50">
        <f t="shared" si="835"/>
        <v>46037608</v>
      </c>
      <c r="J7649" s="46">
        <v>1514395</v>
      </c>
      <c r="K7649" s="2" t="s">
        <v>34</v>
      </c>
      <c r="L7649" s="52" t="str">
        <f t="shared" si="836"/>
        <v>20221031VND</v>
      </c>
      <c r="M7649">
        <f>VLOOKUP(L7649,Mapping!$H$1:$K$25,4,0)</f>
        <v>1</v>
      </c>
      <c r="N7649">
        <f t="shared" si="837"/>
        <v>1.8992379999999999E-3</v>
      </c>
      <c r="O7649">
        <f t="shared" si="838"/>
        <v>1.514395E-3</v>
      </c>
      <c r="P7649">
        <f t="shared" si="839"/>
        <v>4.6037608000000001E-2</v>
      </c>
      <c r="Q7649" t="str">
        <f>VLOOKUP(VLOOKUP(C7649,Mapping!$A$1:$C$17,3,0),Mapping!$E$1:$F$6,2,0)</f>
        <v>Vùng 01</v>
      </c>
    </row>
    <row r="7650" spans="1:17" x14ac:dyDescent="0.3">
      <c r="A7650" s="33">
        <v>44865</v>
      </c>
      <c r="B7650">
        <v>3597</v>
      </c>
      <c r="C7650">
        <v>40</v>
      </c>
      <c r="D7650" s="38" t="s">
        <v>77</v>
      </c>
      <c r="E7650" s="2" t="s">
        <v>41</v>
      </c>
      <c r="F7650">
        <v>505949</v>
      </c>
      <c r="G7650" s="44">
        <f t="shared" si="833"/>
        <v>44562</v>
      </c>
      <c r="H7650" s="50">
        <f t="shared" si="834"/>
        <v>304</v>
      </c>
      <c r="I7650" s="50">
        <f t="shared" si="835"/>
        <v>13719216</v>
      </c>
      <c r="J7650" s="46">
        <v>451290</v>
      </c>
      <c r="K7650" s="2" t="s">
        <v>34</v>
      </c>
      <c r="L7650" s="52" t="str">
        <f t="shared" si="836"/>
        <v>20221031VND</v>
      </c>
      <c r="M7650">
        <f>VLOOKUP(L7650,Mapping!$H$1:$K$25,4,0)</f>
        <v>1</v>
      </c>
      <c r="N7650">
        <f t="shared" si="837"/>
        <v>5.05949E-4</v>
      </c>
      <c r="O7650">
        <f t="shared" si="838"/>
        <v>4.5129000000000002E-4</v>
      </c>
      <c r="P7650">
        <f t="shared" si="839"/>
        <v>1.3719215999999999E-2</v>
      </c>
      <c r="Q7650" t="str">
        <f>VLOOKUP(VLOOKUP(C7650,Mapping!$A$1:$C$17,3,0),Mapping!$E$1:$F$6,2,0)</f>
        <v>Vùng 01</v>
      </c>
    </row>
    <row r="7651" spans="1:17" x14ac:dyDescent="0.3">
      <c r="A7651" s="33">
        <v>44865</v>
      </c>
      <c r="B7651">
        <v>3597</v>
      </c>
      <c r="C7651">
        <v>40</v>
      </c>
      <c r="D7651" s="38" t="s">
        <v>77</v>
      </c>
      <c r="E7651" s="2" t="s">
        <v>41</v>
      </c>
      <c r="F7651">
        <v>1212510</v>
      </c>
      <c r="G7651" s="44">
        <f t="shared" si="833"/>
        <v>44562</v>
      </c>
      <c r="H7651" s="50">
        <f t="shared" si="834"/>
        <v>304</v>
      </c>
      <c r="I7651" s="50">
        <f t="shared" si="835"/>
        <v>605576907929.59998</v>
      </c>
      <c r="J7651" s="46">
        <v>850132</v>
      </c>
      <c r="K7651" s="2" t="s">
        <v>35</v>
      </c>
      <c r="L7651" s="52" t="str">
        <f t="shared" si="836"/>
        <v>20221031USD</v>
      </c>
      <c r="M7651">
        <f>VLOOKUP(L7651,Mapping!$H$1:$K$25,4,0)</f>
        <v>23432</v>
      </c>
      <c r="N7651">
        <f t="shared" si="837"/>
        <v>28.411534320000001</v>
      </c>
      <c r="O7651">
        <f t="shared" si="838"/>
        <v>19.920293023999999</v>
      </c>
      <c r="P7651">
        <f t="shared" si="839"/>
        <v>605.5769079296</v>
      </c>
      <c r="Q7651" t="str">
        <f>VLOOKUP(VLOOKUP(C7651,Mapping!$A$1:$C$17,3,0),Mapping!$E$1:$F$6,2,0)</f>
        <v>Vùng 01</v>
      </c>
    </row>
    <row r="7652" spans="1:17" x14ac:dyDescent="0.3">
      <c r="A7652" s="33">
        <v>44865</v>
      </c>
      <c r="B7652">
        <v>3598</v>
      </c>
      <c r="C7652">
        <v>34</v>
      </c>
      <c r="D7652" s="38" t="s">
        <v>77</v>
      </c>
      <c r="E7652" s="2" t="s">
        <v>41</v>
      </c>
      <c r="F7652">
        <v>1880087</v>
      </c>
      <c r="G7652" s="44">
        <f t="shared" si="833"/>
        <v>44562</v>
      </c>
      <c r="H7652" s="50">
        <f t="shared" si="834"/>
        <v>304</v>
      </c>
      <c r="I7652" s="50">
        <f t="shared" si="835"/>
        <v>20113977.599999998</v>
      </c>
      <c r="J7652" s="46">
        <v>661644</v>
      </c>
      <c r="K7652" s="2" t="s">
        <v>34</v>
      </c>
      <c r="L7652" s="52" t="str">
        <f t="shared" si="836"/>
        <v>20221031VND</v>
      </c>
      <c r="M7652">
        <f>VLOOKUP(L7652,Mapping!$H$1:$K$25,4,0)</f>
        <v>1</v>
      </c>
      <c r="N7652">
        <f t="shared" si="837"/>
        <v>1.8800869999999999E-3</v>
      </c>
      <c r="O7652">
        <f t="shared" si="838"/>
        <v>6.6164399999999997E-4</v>
      </c>
      <c r="P7652">
        <f t="shared" si="839"/>
        <v>2.0113977599999999E-2</v>
      </c>
      <c r="Q7652" t="str">
        <f>VLOOKUP(VLOOKUP(C7652,Mapping!$A$1:$C$17,3,0),Mapping!$E$1:$F$6,2,0)</f>
        <v>Vùng 02</v>
      </c>
    </row>
    <row r="7653" spans="1:17" x14ac:dyDescent="0.3">
      <c r="A7653" s="33">
        <v>44865</v>
      </c>
      <c r="B7653">
        <v>3599</v>
      </c>
      <c r="C7653">
        <v>41</v>
      </c>
      <c r="D7653" s="38" t="s">
        <v>77</v>
      </c>
      <c r="E7653" s="2" t="s">
        <v>41</v>
      </c>
      <c r="F7653">
        <v>821292</v>
      </c>
      <c r="G7653" s="44">
        <f t="shared" si="833"/>
        <v>44562</v>
      </c>
      <c r="H7653" s="50">
        <f t="shared" si="834"/>
        <v>304</v>
      </c>
      <c r="I7653" s="50">
        <f t="shared" si="835"/>
        <v>55184603.199999996</v>
      </c>
      <c r="J7653" s="46">
        <v>1815283</v>
      </c>
      <c r="K7653" s="2" t="s">
        <v>34</v>
      </c>
      <c r="L7653" s="52" t="str">
        <f t="shared" si="836"/>
        <v>20221031VND</v>
      </c>
      <c r="M7653">
        <f>VLOOKUP(L7653,Mapping!$H$1:$K$25,4,0)</f>
        <v>1</v>
      </c>
      <c r="N7653">
        <f t="shared" si="837"/>
        <v>8.2129200000000005E-4</v>
      </c>
      <c r="O7653">
        <f t="shared" si="838"/>
        <v>1.815283E-3</v>
      </c>
      <c r="P7653">
        <f t="shared" si="839"/>
        <v>5.5184603199999994E-2</v>
      </c>
      <c r="Q7653" t="str">
        <f>VLOOKUP(VLOOKUP(C7653,Mapping!$A$1:$C$17,3,0),Mapping!$E$1:$F$6,2,0)</f>
        <v>Vùng 05</v>
      </c>
    </row>
    <row r="7654" spans="1:17" x14ac:dyDescent="0.3">
      <c r="A7654" s="33">
        <v>44865</v>
      </c>
      <c r="B7654">
        <v>3600</v>
      </c>
      <c r="C7654">
        <v>45</v>
      </c>
      <c r="D7654" s="38" t="s">
        <v>77</v>
      </c>
      <c r="E7654" s="2" t="s">
        <v>41</v>
      </c>
      <c r="F7654">
        <v>1591024</v>
      </c>
      <c r="G7654" s="44">
        <f t="shared" si="833"/>
        <v>44562</v>
      </c>
      <c r="H7654" s="50">
        <f t="shared" si="834"/>
        <v>304</v>
      </c>
      <c r="I7654" s="50">
        <f t="shared" si="835"/>
        <v>52293715.199999996</v>
      </c>
      <c r="J7654" s="46">
        <v>1720188</v>
      </c>
      <c r="K7654" s="2" t="s">
        <v>34</v>
      </c>
      <c r="L7654" s="52" t="str">
        <f t="shared" si="836"/>
        <v>20221031VND</v>
      </c>
      <c r="M7654">
        <f>VLOOKUP(L7654,Mapping!$H$1:$K$25,4,0)</f>
        <v>1</v>
      </c>
      <c r="N7654">
        <f t="shared" si="837"/>
        <v>1.5910239999999999E-3</v>
      </c>
      <c r="O7654">
        <f t="shared" si="838"/>
        <v>1.7201880000000001E-3</v>
      </c>
      <c r="P7654">
        <f t="shared" si="839"/>
        <v>5.2293715199999993E-2</v>
      </c>
      <c r="Q7654" t="str">
        <f>VLOOKUP(VLOOKUP(C7654,Mapping!$A$1:$C$17,3,0),Mapping!$E$1:$F$6,2,0)</f>
        <v>Vùng 02</v>
      </c>
    </row>
    <row r="7655" spans="1:17" x14ac:dyDescent="0.3">
      <c r="A7655" s="33">
        <v>44865</v>
      </c>
      <c r="B7655">
        <v>3601</v>
      </c>
      <c r="C7655">
        <v>26</v>
      </c>
      <c r="D7655" s="38" t="s">
        <v>77</v>
      </c>
      <c r="E7655" s="2" t="s">
        <v>41</v>
      </c>
      <c r="F7655">
        <v>1404050</v>
      </c>
      <c r="G7655" s="44">
        <f t="shared" si="833"/>
        <v>44562</v>
      </c>
      <c r="H7655" s="50">
        <f t="shared" si="834"/>
        <v>304</v>
      </c>
      <c r="I7655" s="50">
        <f t="shared" si="835"/>
        <v>29721958.400000002</v>
      </c>
      <c r="J7655" s="46">
        <v>977696</v>
      </c>
      <c r="K7655" s="2" t="s">
        <v>34</v>
      </c>
      <c r="L7655" s="52" t="str">
        <f t="shared" si="836"/>
        <v>20221031VND</v>
      </c>
      <c r="M7655">
        <f>VLOOKUP(L7655,Mapping!$H$1:$K$25,4,0)</f>
        <v>1</v>
      </c>
      <c r="N7655">
        <f t="shared" si="837"/>
        <v>1.40405E-3</v>
      </c>
      <c r="O7655">
        <f t="shared" si="838"/>
        <v>9.776959999999999E-4</v>
      </c>
      <c r="P7655">
        <f t="shared" si="839"/>
        <v>2.9721958400000002E-2</v>
      </c>
      <c r="Q7655" t="str">
        <f>VLOOKUP(VLOOKUP(C7655,Mapping!$A$1:$C$17,3,0),Mapping!$E$1:$F$6,2,0)</f>
        <v>Vùng 04</v>
      </c>
    </row>
    <row r="7656" spans="1:17" x14ac:dyDescent="0.3">
      <c r="A7656" s="33">
        <v>44865</v>
      </c>
      <c r="B7656">
        <v>3601</v>
      </c>
      <c r="C7656">
        <v>40</v>
      </c>
      <c r="D7656" s="38" t="s">
        <v>77</v>
      </c>
      <c r="E7656" s="2" t="s">
        <v>41</v>
      </c>
      <c r="F7656">
        <v>920311</v>
      </c>
      <c r="G7656" s="44">
        <f t="shared" si="833"/>
        <v>44562</v>
      </c>
      <c r="H7656" s="50">
        <f t="shared" si="834"/>
        <v>304</v>
      </c>
      <c r="I7656" s="50">
        <f t="shared" si="835"/>
        <v>46935715.199999996</v>
      </c>
      <c r="J7656" s="46">
        <v>1543938</v>
      </c>
      <c r="K7656" s="2" t="s">
        <v>34</v>
      </c>
      <c r="L7656" s="52" t="str">
        <f t="shared" si="836"/>
        <v>20221031VND</v>
      </c>
      <c r="M7656">
        <f>VLOOKUP(L7656,Mapping!$H$1:$K$25,4,0)</f>
        <v>1</v>
      </c>
      <c r="N7656">
        <f t="shared" si="837"/>
        <v>9.2031100000000005E-4</v>
      </c>
      <c r="O7656">
        <f t="shared" si="838"/>
        <v>1.5439379999999999E-3</v>
      </c>
      <c r="P7656">
        <f t="shared" si="839"/>
        <v>4.6935715199999999E-2</v>
      </c>
      <c r="Q7656" t="str">
        <f>VLOOKUP(VLOOKUP(C7656,Mapping!$A$1:$C$17,3,0),Mapping!$E$1:$F$6,2,0)</f>
        <v>Vùng 01</v>
      </c>
    </row>
    <row r="7657" spans="1:17" x14ac:dyDescent="0.3">
      <c r="A7657" s="33">
        <v>44865</v>
      </c>
      <c r="B7657">
        <v>3601</v>
      </c>
      <c r="C7657">
        <v>34</v>
      </c>
      <c r="D7657" s="38" t="s">
        <v>77</v>
      </c>
      <c r="E7657" s="2" t="s">
        <v>41</v>
      </c>
      <c r="F7657">
        <v>1106126</v>
      </c>
      <c r="G7657" s="44">
        <f t="shared" si="833"/>
        <v>44562</v>
      </c>
      <c r="H7657" s="50">
        <f t="shared" si="834"/>
        <v>304</v>
      </c>
      <c r="I7657" s="50">
        <f t="shared" si="835"/>
        <v>44823948.800000004</v>
      </c>
      <c r="J7657" s="46">
        <v>1474472</v>
      </c>
      <c r="K7657" s="2" t="s">
        <v>34</v>
      </c>
      <c r="L7657" s="52" t="str">
        <f t="shared" si="836"/>
        <v>20221031VND</v>
      </c>
      <c r="M7657">
        <f>VLOOKUP(L7657,Mapping!$H$1:$K$25,4,0)</f>
        <v>1</v>
      </c>
      <c r="N7657">
        <f t="shared" si="837"/>
        <v>1.106126E-3</v>
      </c>
      <c r="O7657">
        <f t="shared" si="838"/>
        <v>1.4744719999999999E-3</v>
      </c>
      <c r="P7657">
        <f t="shared" si="839"/>
        <v>4.4823948800000006E-2</v>
      </c>
      <c r="Q7657" t="str">
        <f>VLOOKUP(VLOOKUP(C7657,Mapping!$A$1:$C$17,3,0),Mapping!$E$1:$F$6,2,0)</f>
        <v>Vùng 02</v>
      </c>
    </row>
    <row r="7658" spans="1:17" x14ac:dyDescent="0.3">
      <c r="A7658" s="33">
        <v>44865</v>
      </c>
      <c r="B7658">
        <v>3601</v>
      </c>
      <c r="C7658">
        <v>36</v>
      </c>
      <c r="D7658" s="38" t="s">
        <v>77</v>
      </c>
      <c r="E7658" s="2" t="s">
        <v>41</v>
      </c>
      <c r="F7658">
        <v>3856074</v>
      </c>
      <c r="G7658" s="44">
        <f t="shared" si="833"/>
        <v>44562</v>
      </c>
      <c r="H7658" s="50">
        <f t="shared" si="834"/>
        <v>304</v>
      </c>
      <c r="I7658" s="50">
        <f t="shared" si="835"/>
        <v>74947187.200000003</v>
      </c>
      <c r="J7658" s="46">
        <v>2465368</v>
      </c>
      <c r="K7658" s="2" t="s">
        <v>34</v>
      </c>
      <c r="L7658" s="52" t="str">
        <f t="shared" si="836"/>
        <v>20221031VND</v>
      </c>
      <c r="M7658">
        <f>VLOOKUP(L7658,Mapping!$H$1:$K$25,4,0)</f>
        <v>1</v>
      </c>
      <c r="N7658">
        <f t="shared" si="837"/>
        <v>3.8560740000000001E-3</v>
      </c>
      <c r="O7658">
        <f t="shared" si="838"/>
        <v>2.4653679999999999E-3</v>
      </c>
      <c r="P7658">
        <f t="shared" si="839"/>
        <v>7.4947187200000001E-2</v>
      </c>
      <c r="Q7658" t="str">
        <f>VLOOKUP(VLOOKUP(C7658,Mapping!$A$1:$C$17,3,0),Mapping!$E$1:$F$6,2,0)</f>
        <v>Vùng 05</v>
      </c>
    </row>
    <row r="7659" spans="1:17" x14ac:dyDescent="0.3">
      <c r="A7659" s="33">
        <v>44865</v>
      </c>
      <c r="B7659">
        <v>3601</v>
      </c>
      <c r="C7659">
        <v>34</v>
      </c>
      <c r="D7659" s="38" t="s">
        <v>77</v>
      </c>
      <c r="E7659" s="2" t="s">
        <v>41</v>
      </c>
      <c r="F7659">
        <v>829287</v>
      </c>
      <c r="G7659" s="44">
        <f t="shared" si="833"/>
        <v>44562</v>
      </c>
      <c r="H7659" s="50">
        <f t="shared" si="834"/>
        <v>304</v>
      </c>
      <c r="I7659" s="50">
        <f t="shared" si="835"/>
        <v>1061335269030.3999</v>
      </c>
      <c r="J7659" s="46">
        <v>1489943</v>
      </c>
      <c r="K7659" s="2" t="s">
        <v>35</v>
      </c>
      <c r="L7659" s="52" t="str">
        <f t="shared" si="836"/>
        <v>20221031USD</v>
      </c>
      <c r="M7659">
        <f>VLOOKUP(L7659,Mapping!$H$1:$K$25,4,0)</f>
        <v>23432</v>
      </c>
      <c r="N7659">
        <f t="shared" si="837"/>
        <v>19.431852983999999</v>
      </c>
      <c r="O7659">
        <f t="shared" si="838"/>
        <v>34.912344376</v>
      </c>
      <c r="P7659">
        <f t="shared" si="839"/>
        <v>1061.3352690304</v>
      </c>
      <c r="Q7659" t="str">
        <f>VLOOKUP(VLOOKUP(C7659,Mapping!$A$1:$C$17,3,0),Mapping!$E$1:$F$6,2,0)</f>
        <v>Vùng 02</v>
      </c>
    </row>
    <row r="7660" spans="1:17" x14ac:dyDescent="0.3">
      <c r="A7660" s="33">
        <v>44865</v>
      </c>
      <c r="B7660">
        <v>3605</v>
      </c>
      <c r="C7660">
        <v>23</v>
      </c>
      <c r="D7660" s="38" t="s">
        <v>77</v>
      </c>
      <c r="E7660" s="2" t="s">
        <v>41</v>
      </c>
      <c r="F7660">
        <v>1390832</v>
      </c>
      <c r="G7660" s="44">
        <f t="shared" si="833"/>
        <v>44562</v>
      </c>
      <c r="H7660" s="50">
        <f t="shared" si="834"/>
        <v>304</v>
      </c>
      <c r="I7660" s="50">
        <f t="shared" si="835"/>
        <v>33153054.400000002</v>
      </c>
      <c r="J7660" s="46">
        <v>1090561</v>
      </c>
      <c r="K7660" s="2" t="s">
        <v>34</v>
      </c>
      <c r="L7660" s="52" t="str">
        <f t="shared" si="836"/>
        <v>20221031VND</v>
      </c>
      <c r="M7660">
        <f>VLOOKUP(L7660,Mapping!$H$1:$K$25,4,0)</f>
        <v>1</v>
      </c>
      <c r="N7660">
        <f t="shared" si="837"/>
        <v>1.390832E-3</v>
      </c>
      <c r="O7660">
        <f t="shared" si="838"/>
        <v>1.0905610000000001E-3</v>
      </c>
      <c r="P7660">
        <f t="shared" si="839"/>
        <v>3.31530544E-2</v>
      </c>
      <c r="Q7660" t="str">
        <f>VLOOKUP(VLOOKUP(C7660,Mapping!$A$1:$C$17,3,0),Mapping!$E$1:$F$6,2,0)</f>
        <v>Vùng 02</v>
      </c>
    </row>
    <row r="7661" spans="1:17" x14ac:dyDescent="0.3">
      <c r="A7661" s="33">
        <v>44865</v>
      </c>
      <c r="B7661">
        <v>3606</v>
      </c>
      <c r="C7661">
        <v>41</v>
      </c>
      <c r="D7661" s="38" t="s">
        <v>77</v>
      </c>
      <c r="E7661" s="2" t="s">
        <v>41</v>
      </c>
      <c r="F7661">
        <v>6654221</v>
      </c>
      <c r="G7661" s="44">
        <f t="shared" si="833"/>
        <v>44562</v>
      </c>
      <c r="H7661" s="50">
        <f t="shared" si="834"/>
        <v>304</v>
      </c>
      <c r="I7661" s="50">
        <f t="shared" si="835"/>
        <v>236760520</v>
      </c>
      <c r="J7661" s="46">
        <v>7788175</v>
      </c>
      <c r="K7661" s="2" t="s">
        <v>34</v>
      </c>
      <c r="L7661" s="52" t="str">
        <f t="shared" si="836"/>
        <v>20221031VND</v>
      </c>
      <c r="M7661">
        <f>VLOOKUP(L7661,Mapping!$H$1:$K$25,4,0)</f>
        <v>1</v>
      </c>
      <c r="N7661">
        <f t="shared" si="837"/>
        <v>6.6542210000000001E-3</v>
      </c>
      <c r="O7661">
        <f t="shared" si="838"/>
        <v>7.7881749999999996E-3</v>
      </c>
      <c r="P7661">
        <f t="shared" si="839"/>
        <v>0.23676052</v>
      </c>
      <c r="Q7661" t="str">
        <f>VLOOKUP(VLOOKUP(C7661,Mapping!$A$1:$C$17,3,0),Mapping!$E$1:$F$6,2,0)</f>
        <v>Vùng 05</v>
      </c>
    </row>
    <row r="7662" spans="1:17" x14ac:dyDescent="0.3">
      <c r="A7662" s="33">
        <v>44865</v>
      </c>
      <c r="B7662">
        <v>3607</v>
      </c>
      <c r="C7662">
        <v>34</v>
      </c>
      <c r="D7662" s="38" t="s">
        <v>77</v>
      </c>
      <c r="E7662" s="2" t="s">
        <v>41</v>
      </c>
      <c r="F7662">
        <v>522171</v>
      </c>
      <c r="G7662" s="44">
        <f t="shared" si="833"/>
        <v>44562</v>
      </c>
      <c r="H7662" s="50">
        <f t="shared" si="834"/>
        <v>304</v>
      </c>
      <c r="I7662" s="50">
        <f t="shared" si="835"/>
        <v>7017384</v>
      </c>
      <c r="J7662" s="46">
        <v>230835</v>
      </c>
      <c r="K7662" s="2" t="s">
        <v>34</v>
      </c>
      <c r="L7662" s="52" t="str">
        <f t="shared" si="836"/>
        <v>20221031VND</v>
      </c>
      <c r="M7662">
        <f>VLOOKUP(L7662,Mapping!$H$1:$K$25,4,0)</f>
        <v>1</v>
      </c>
      <c r="N7662">
        <f t="shared" si="837"/>
        <v>5.2217099999999998E-4</v>
      </c>
      <c r="O7662">
        <f t="shared" si="838"/>
        <v>2.3083500000000001E-4</v>
      </c>
      <c r="P7662">
        <f t="shared" si="839"/>
        <v>7.0173839999999998E-3</v>
      </c>
      <c r="Q7662" t="str">
        <f>VLOOKUP(VLOOKUP(C7662,Mapping!$A$1:$C$17,3,0),Mapping!$E$1:$F$6,2,0)</f>
        <v>Vùng 02</v>
      </c>
    </row>
    <row r="7663" spans="1:17" x14ac:dyDescent="0.3">
      <c r="A7663" s="33">
        <v>44865</v>
      </c>
      <c r="B7663">
        <v>3609</v>
      </c>
      <c r="C7663">
        <v>40</v>
      </c>
      <c r="D7663" s="38" t="s">
        <v>77</v>
      </c>
      <c r="E7663" s="2" t="s">
        <v>41</v>
      </c>
      <c r="F7663">
        <v>1946842</v>
      </c>
      <c r="G7663" s="44">
        <f t="shared" si="833"/>
        <v>44562</v>
      </c>
      <c r="H7663" s="50">
        <f t="shared" si="834"/>
        <v>304</v>
      </c>
      <c r="I7663" s="50">
        <f t="shared" si="835"/>
        <v>60767502.399999999</v>
      </c>
      <c r="J7663" s="46">
        <v>1998931</v>
      </c>
      <c r="K7663" s="2" t="s">
        <v>34</v>
      </c>
      <c r="L7663" s="52" t="str">
        <f t="shared" si="836"/>
        <v>20221031VND</v>
      </c>
      <c r="M7663">
        <f>VLOOKUP(L7663,Mapping!$H$1:$K$25,4,0)</f>
        <v>1</v>
      </c>
      <c r="N7663">
        <f t="shared" si="837"/>
        <v>1.9468420000000001E-3</v>
      </c>
      <c r="O7663">
        <f t="shared" si="838"/>
        <v>1.9989309999999998E-3</v>
      </c>
      <c r="P7663">
        <f t="shared" si="839"/>
        <v>6.0767502399999999E-2</v>
      </c>
      <c r="Q7663" t="str">
        <f>VLOOKUP(VLOOKUP(C7663,Mapping!$A$1:$C$17,3,0),Mapping!$E$1:$F$6,2,0)</f>
        <v>Vùng 01</v>
      </c>
    </row>
    <row r="7664" spans="1:17" x14ac:dyDescent="0.3">
      <c r="A7664" s="33">
        <v>44865</v>
      </c>
      <c r="B7664">
        <v>3611</v>
      </c>
      <c r="C7664">
        <v>45</v>
      </c>
      <c r="D7664" s="38" t="s">
        <v>77</v>
      </c>
      <c r="E7664" s="2" t="s">
        <v>41</v>
      </c>
      <c r="F7664">
        <v>439779</v>
      </c>
      <c r="G7664" s="44">
        <f t="shared" si="833"/>
        <v>44562</v>
      </c>
      <c r="H7664" s="50">
        <f t="shared" si="834"/>
        <v>304</v>
      </c>
      <c r="I7664" s="50">
        <f t="shared" si="835"/>
        <v>2200412.7999999998</v>
      </c>
      <c r="J7664" s="46">
        <v>72382</v>
      </c>
      <c r="K7664" s="2" t="s">
        <v>34</v>
      </c>
      <c r="L7664" s="52" t="str">
        <f t="shared" si="836"/>
        <v>20221031VND</v>
      </c>
      <c r="M7664">
        <f>VLOOKUP(L7664,Mapping!$H$1:$K$25,4,0)</f>
        <v>1</v>
      </c>
      <c r="N7664">
        <f t="shared" si="837"/>
        <v>4.3977900000000001E-4</v>
      </c>
      <c r="O7664">
        <f t="shared" si="838"/>
        <v>7.2381999999999999E-5</v>
      </c>
      <c r="P7664">
        <f t="shared" si="839"/>
        <v>2.2004128E-3</v>
      </c>
      <c r="Q7664" t="str">
        <f>VLOOKUP(VLOOKUP(C7664,Mapping!$A$1:$C$17,3,0),Mapping!$E$1:$F$6,2,0)</f>
        <v>Vùng 02</v>
      </c>
    </row>
    <row r="7665" spans="1:17" x14ac:dyDescent="0.3">
      <c r="A7665" s="33">
        <v>44865</v>
      </c>
      <c r="B7665">
        <v>3611</v>
      </c>
      <c r="C7665">
        <v>48</v>
      </c>
      <c r="D7665" s="38" t="s">
        <v>77</v>
      </c>
      <c r="E7665" s="2" t="s">
        <v>41</v>
      </c>
      <c r="F7665">
        <v>135381</v>
      </c>
      <c r="G7665" s="44">
        <f t="shared" si="833"/>
        <v>44562</v>
      </c>
      <c r="H7665" s="50">
        <f t="shared" si="834"/>
        <v>304</v>
      </c>
      <c r="I7665" s="50">
        <f t="shared" si="835"/>
        <v>43805761.600000001</v>
      </c>
      <c r="J7665" s="46">
        <v>1440979</v>
      </c>
      <c r="K7665" s="2" t="s">
        <v>34</v>
      </c>
      <c r="L7665" s="52" t="str">
        <f t="shared" si="836"/>
        <v>20221031VND</v>
      </c>
      <c r="M7665">
        <f>VLOOKUP(L7665,Mapping!$H$1:$K$25,4,0)</f>
        <v>1</v>
      </c>
      <c r="N7665">
        <f t="shared" si="837"/>
        <v>1.3538100000000001E-4</v>
      </c>
      <c r="O7665">
        <f t="shared" si="838"/>
        <v>1.440979E-3</v>
      </c>
      <c r="P7665">
        <f t="shared" si="839"/>
        <v>4.38057616E-2</v>
      </c>
      <c r="Q7665" t="str">
        <f>VLOOKUP(VLOOKUP(C7665,Mapping!$A$1:$C$17,3,0),Mapping!$E$1:$F$6,2,0)</f>
        <v>Vùng 01</v>
      </c>
    </row>
    <row r="7666" spans="1:17" x14ac:dyDescent="0.3">
      <c r="A7666" s="33">
        <v>44865</v>
      </c>
      <c r="B7666">
        <v>3613</v>
      </c>
      <c r="C7666">
        <v>40</v>
      </c>
      <c r="D7666" s="38" t="s">
        <v>77</v>
      </c>
      <c r="E7666" s="2" t="s">
        <v>41</v>
      </c>
      <c r="F7666">
        <v>821511</v>
      </c>
      <c r="G7666" s="44">
        <f t="shared" si="833"/>
        <v>44562</v>
      </c>
      <c r="H7666" s="50">
        <f t="shared" si="834"/>
        <v>304</v>
      </c>
      <c r="I7666" s="50">
        <f t="shared" si="835"/>
        <v>42118713.600000001</v>
      </c>
      <c r="J7666" s="46">
        <v>1385484</v>
      </c>
      <c r="K7666" s="2" t="s">
        <v>34</v>
      </c>
      <c r="L7666" s="52" t="str">
        <f t="shared" si="836"/>
        <v>20221031VND</v>
      </c>
      <c r="M7666">
        <f>VLOOKUP(L7666,Mapping!$H$1:$K$25,4,0)</f>
        <v>1</v>
      </c>
      <c r="N7666">
        <f t="shared" si="837"/>
        <v>8.2151100000000003E-4</v>
      </c>
      <c r="O7666">
        <f t="shared" si="838"/>
        <v>1.385484E-3</v>
      </c>
      <c r="P7666">
        <f t="shared" si="839"/>
        <v>4.2118713600000003E-2</v>
      </c>
      <c r="Q7666" t="str">
        <f>VLOOKUP(VLOOKUP(C7666,Mapping!$A$1:$C$17,3,0),Mapping!$E$1:$F$6,2,0)</f>
        <v>Vùng 01</v>
      </c>
    </row>
    <row r="7667" spans="1:17" x14ac:dyDescent="0.3">
      <c r="A7667" s="33">
        <v>44865</v>
      </c>
      <c r="B7667">
        <v>3613</v>
      </c>
      <c r="C7667">
        <v>23</v>
      </c>
      <c r="D7667" s="38" t="s">
        <v>77</v>
      </c>
      <c r="E7667" s="2" t="s">
        <v>41</v>
      </c>
      <c r="F7667">
        <v>4990751</v>
      </c>
      <c r="G7667" s="44">
        <f t="shared" si="833"/>
        <v>44562</v>
      </c>
      <c r="H7667" s="50">
        <f t="shared" si="834"/>
        <v>304</v>
      </c>
      <c r="I7667" s="50">
        <f t="shared" si="835"/>
        <v>115605849.60000001</v>
      </c>
      <c r="J7667" s="46">
        <v>3802824</v>
      </c>
      <c r="K7667" s="2" t="s">
        <v>34</v>
      </c>
      <c r="L7667" s="52" t="str">
        <f t="shared" si="836"/>
        <v>20221031VND</v>
      </c>
      <c r="M7667">
        <f>VLOOKUP(L7667,Mapping!$H$1:$K$25,4,0)</f>
        <v>1</v>
      </c>
      <c r="N7667">
        <f t="shared" si="837"/>
        <v>4.9907509999999999E-3</v>
      </c>
      <c r="O7667">
        <f t="shared" si="838"/>
        <v>3.8028239999999998E-3</v>
      </c>
      <c r="P7667">
        <f t="shared" si="839"/>
        <v>0.1156058496</v>
      </c>
      <c r="Q7667" t="str">
        <f>VLOOKUP(VLOOKUP(C7667,Mapping!$A$1:$C$17,3,0),Mapping!$E$1:$F$6,2,0)</f>
        <v>Vùng 02</v>
      </c>
    </row>
    <row r="7668" spans="1:17" x14ac:dyDescent="0.3">
      <c r="A7668" s="33">
        <v>44865</v>
      </c>
      <c r="B7668">
        <v>3613</v>
      </c>
      <c r="C7668">
        <v>23</v>
      </c>
      <c r="D7668" s="38" t="s">
        <v>77</v>
      </c>
      <c r="E7668" s="2" t="s">
        <v>41</v>
      </c>
      <c r="F7668">
        <v>639176</v>
      </c>
      <c r="G7668" s="44">
        <f t="shared" si="833"/>
        <v>44562</v>
      </c>
      <c r="H7668" s="50">
        <f t="shared" si="834"/>
        <v>304</v>
      </c>
      <c r="I7668" s="50">
        <f t="shared" si="835"/>
        <v>23161942.400000002</v>
      </c>
      <c r="J7668" s="46">
        <v>761906</v>
      </c>
      <c r="K7668" s="2" t="s">
        <v>34</v>
      </c>
      <c r="L7668" s="52" t="str">
        <f t="shared" si="836"/>
        <v>20221031VND</v>
      </c>
      <c r="M7668">
        <f>VLOOKUP(L7668,Mapping!$H$1:$K$25,4,0)</f>
        <v>1</v>
      </c>
      <c r="N7668">
        <f t="shared" si="837"/>
        <v>6.3917599999999998E-4</v>
      </c>
      <c r="O7668">
        <f t="shared" si="838"/>
        <v>7.6190600000000002E-4</v>
      </c>
      <c r="P7668">
        <f t="shared" si="839"/>
        <v>2.3161942400000003E-2</v>
      </c>
      <c r="Q7668" t="str">
        <f>VLOOKUP(VLOOKUP(C7668,Mapping!$A$1:$C$17,3,0),Mapping!$E$1:$F$6,2,0)</f>
        <v>Vùng 02</v>
      </c>
    </row>
    <row r="7669" spans="1:17" x14ac:dyDescent="0.3">
      <c r="A7669" s="33">
        <v>44865</v>
      </c>
      <c r="B7669">
        <v>3613</v>
      </c>
      <c r="C7669">
        <v>23</v>
      </c>
      <c r="D7669" s="38" t="s">
        <v>77</v>
      </c>
      <c r="E7669" s="2" t="s">
        <v>41</v>
      </c>
      <c r="F7669">
        <v>1917965</v>
      </c>
      <c r="G7669" s="44">
        <f t="shared" si="833"/>
        <v>44562</v>
      </c>
      <c r="H7669" s="50">
        <f t="shared" si="834"/>
        <v>304</v>
      </c>
      <c r="I7669" s="50">
        <f t="shared" si="835"/>
        <v>1025747834675.2001</v>
      </c>
      <c r="J7669" s="46">
        <v>1439984</v>
      </c>
      <c r="K7669" s="2" t="s">
        <v>35</v>
      </c>
      <c r="L7669" s="52" t="str">
        <f t="shared" si="836"/>
        <v>20221031USD</v>
      </c>
      <c r="M7669">
        <f>VLOOKUP(L7669,Mapping!$H$1:$K$25,4,0)</f>
        <v>23432</v>
      </c>
      <c r="N7669">
        <f t="shared" si="837"/>
        <v>44.941755880000002</v>
      </c>
      <c r="O7669">
        <f t="shared" si="838"/>
        <v>33.741705088000003</v>
      </c>
      <c r="P7669">
        <f t="shared" si="839"/>
        <v>1025.7478346752</v>
      </c>
      <c r="Q7669" t="str">
        <f>VLOOKUP(VLOOKUP(C7669,Mapping!$A$1:$C$17,3,0),Mapping!$E$1:$F$6,2,0)</f>
        <v>Vùng 02</v>
      </c>
    </row>
    <row r="7670" spans="1:17" x14ac:dyDescent="0.3">
      <c r="A7670" s="33">
        <v>44865</v>
      </c>
      <c r="B7670">
        <v>3614</v>
      </c>
      <c r="C7670">
        <v>23</v>
      </c>
      <c r="D7670" s="38" t="s">
        <v>77</v>
      </c>
      <c r="E7670" s="2" t="s">
        <v>41</v>
      </c>
      <c r="F7670">
        <v>214668</v>
      </c>
      <c r="G7670" s="44">
        <f t="shared" si="833"/>
        <v>44562</v>
      </c>
      <c r="H7670" s="50">
        <f t="shared" si="834"/>
        <v>304</v>
      </c>
      <c r="I7670" s="50">
        <f t="shared" si="835"/>
        <v>56594768</v>
      </c>
      <c r="J7670" s="46">
        <v>1861670</v>
      </c>
      <c r="K7670" s="2" t="s">
        <v>34</v>
      </c>
      <c r="L7670" s="52" t="str">
        <f t="shared" si="836"/>
        <v>20221031VND</v>
      </c>
      <c r="M7670">
        <f>VLOOKUP(L7670,Mapping!$H$1:$K$25,4,0)</f>
        <v>1</v>
      </c>
      <c r="N7670">
        <f t="shared" si="837"/>
        <v>2.14668E-4</v>
      </c>
      <c r="O7670">
        <f t="shared" si="838"/>
        <v>1.8616699999999999E-3</v>
      </c>
      <c r="P7670">
        <f t="shared" si="839"/>
        <v>5.6594767999999997E-2</v>
      </c>
      <c r="Q7670" t="str">
        <f>VLOOKUP(VLOOKUP(C7670,Mapping!$A$1:$C$17,3,0),Mapping!$E$1:$F$6,2,0)</f>
        <v>Vùng 02</v>
      </c>
    </row>
    <row r="7671" spans="1:17" x14ac:dyDescent="0.3">
      <c r="A7671" s="33">
        <v>44865</v>
      </c>
      <c r="B7671">
        <v>3616</v>
      </c>
      <c r="C7671">
        <v>25</v>
      </c>
      <c r="D7671" s="38" t="s">
        <v>77</v>
      </c>
      <c r="E7671" s="2" t="s">
        <v>41</v>
      </c>
      <c r="F7671">
        <v>922120</v>
      </c>
      <c r="G7671" s="44">
        <f t="shared" si="833"/>
        <v>44562</v>
      </c>
      <c r="H7671" s="50">
        <f t="shared" si="834"/>
        <v>304</v>
      </c>
      <c r="I7671" s="50">
        <f t="shared" si="835"/>
        <v>23991041.599999998</v>
      </c>
      <c r="J7671" s="46">
        <v>789179</v>
      </c>
      <c r="K7671" s="2" t="s">
        <v>34</v>
      </c>
      <c r="L7671" s="52" t="str">
        <f t="shared" si="836"/>
        <v>20221031VND</v>
      </c>
      <c r="M7671">
        <f>VLOOKUP(L7671,Mapping!$H$1:$K$25,4,0)</f>
        <v>1</v>
      </c>
      <c r="N7671">
        <f t="shared" si="837"/>
        <v>9.2212000000000001E-4</v>
      </c>
      <c r="O7671">
        <f t="shared" si="838"/>
        <v>7.8917899999999999E-4</v>
      </c>
      <c r="P7671">
        <f t="shared" si="839"/>
        <v>2.3991041599999999E-2</v>
      </c>
      <c r="Q7671" t="str">
        <f>VLOOKUP(VLOOKUP(C7671,Mapping!$A$1:$C$17,3,0),Mapping!$E$1:$F$6,2,0)</f>
        <v>Vùng 01</v>
      </c>
    </row>
    <row r="7672" spans="1:17" x14ac:dyDescent="0.3">
      <c r="A7672" s="33">
        <v>44865</v>
      </c>
      <c r="B7672">
        <v>3616</v>
      </c>
      <c r="C7672">
        <v>24</v>
      </c>
      <c r="D7672" s="38" t="s">
        <v>77</v>
      </c>
      <c r="E7672" s="2" t="s">
        <v>41</v>
      </c>
      <c r="F7672">
        <v>709225</v>
      </c>
      <c r="G7672" s="44">
        <f t="shared" si="833"/>
        <v>44562</v>
      </c>
      <c r="H7672" s="50">
        <f t="shared" si="834"/>
        <v>304</v>
      </c>
      <c r="I7672" s="50">
        <f t="shared" si="835"/>
        <v>8150756.7999999998</v>
      </c>
      <c r="J7672" s="46">
        <v>268117</v>
      </c>
      <c r="K7672" s="2" t="s">
        <v>34</v>
      </c>
      <c r="L7672" s="52" t="str">
        <f t="shared" si="836"/>
        <v>20221031VND</v>
      </c>
      <c r="M7672">
        <f>VLOOKUP(L7672,Mapping!$H$1:$K$25,4,0)</f>
        <v>1</v>
      </c>
      <c r="N7672">
        <f t="shared" si="837"/>
        <v>7.0922499999999996E-4</v>
      </c>
      <c r="O7672">
        <f t="shared" si="838"/>
        <v>2.6811700000000001E-4</v>
      </c>
      <c r="P7672">
        <f t="shared" si="839"/>
        <v>8.1507568000000006E-3</v>
      </c>
      <c r="Q7672" t="str">
        <f>VLOOKUP(VLOOKUP(C7672,Mapping!$A$1:$C$17,3,0),Mapping!$E$1:$F$6,2,0)</f>
        <v>Vùng 04</v>
      </c>
    </row>
    <row r="7673" spans="1:17" x14ac:dyDescent="0.3">
      <c r="A7673" s="33">
        <v>44865</v>
      </c>
      <c r="B7673">
        <v>3619</v>
      </c>
      <c r="C7673">
        <v>34</v>
      </c>
      <c r="D7673" s="38" t="s">
        <v>77</v>
      </c>
      <c r="E7673" s="2" t="s">
        <v>41</v>
      </c>
      <c r="F7673">
        <v>5347920</v>
      </c>
      <c r="G7673" s="44">
        <f t="shared" si="833"/>
        <v>44562</v>
      </c>
      <c r="H7673" s="50">
        <f t="shared" si="834"/>
        <v>304</v>
      </c>
      <c r="I7673" s="50">
        <f t="shared" si="835"/>
        <v>179043262.40000001</v>
      </c>
      <c r="J7673" s="46">
        <v>5889581</v>
      </c>
      <c r="K7673" s="2" t="s">
        <v>34</v>
      </c>
      <c r="L7673" s="52" t="str">
        <f t="shared" si="836"/>
        <v>20221031VND</v>
      </c>
      <c r="M7673">
        <f>VLOOKUP(L7673,Mapping!$H$1:$K$25,4,0)</f>
        <v>1</v>
      </c>
      <c r="N7673">
        <f t="shared" si="837"/>
        <v>5.3479199999999999E-3</v>
      </c>
      <c r="O7673">
        <f t="shared" si="838"/>
        <v>5.8895809999999996E-3</v>
      </c>
      <c r="P7673">
        <f t="shared" si="839"/>
        <v>0.17904326240000001</v>
      </c>
      <c r="Q7673" t="str">
        <f>VLOOKUP(VLOOKUP(C7673,Mapping!$A$1:$C$17,3,0),Mapping!$E$1:$F$6,2,0)</f>
        <v>Vùng 02</v>
      </c>
    </row>
    <row r="7674" spans="1:17" x14ac:dyDescent="0.3">
      <c r="A7674" s="33">
        <v>44865</v>
      </c>
      <c r="B7674">
        <v>3620</v>
      </c>
      <c r="C7674">
        <v>26</v>
      </c>
      <c r="D7674" s="38" t="s">
        <v>77</v>
      </c>
      <c r="E7674" s="2" t="s">
        <v>41</v>
      </c>
      <c r="F7674">
        <v>1939926</v>
      </c>
      <c r="G7674" s="44">
        <f t="shared" si="833"/>
        <v>44562</v>
      </c>
      <c r="H7674" s="50">
        <f t="shared" si="834"/>
        <v>304</v>
      </c>
      <c r="I7674" s="50">
        <f t="shared" si="835"/>
        <v>51758918.399999999</v>
      </c>
      <c r="J7674" s="46">
        <v>1702596</v>
      </c>
      <c r="K7674" s="2" t="s">
        <v>34</v>
      </c>
      <c r="L7674" s="52" t="str">
        <f t="shared" si="836"/>
        <v>20221031VND</v>
      </c>
      <c r="M7674">
        <f>VLOOKUP(L7674,Mapping!$H$1:$K$25,4,0)</f>
        <v>1</v>
      </c>
      <c r="N7674">
        <f t="shared" si="837"/>
        <v>1.939926E-3</v>
      </c>
      <c r="O7674">
        <f t="shared" si="838"/>
        <v>1.702596E-3</v>
      </c>
      <c r="P7674">
        <f t="shared" si="839"/>
        <v>5.1758918399999999E-2</v>
      </c>
      <c r="Q7674" t="str">
        <f>VLOOKUP(VLOOKUP(C7674,Mapping!$A$1:$C$17,3,0),Mapping!$E$1:$F$6,2,0)</f>
        <v>Vùng 04</v>
      </c>
    </row>
    <row r="7675" spans="1:17" x14ac:dyDescent="0.3">
      <c r="A7675" s="33">
        <v>44865</v>
      </c>
      <c r="B7675">
        <v>3621</v>
      </c>
      <c r="C7675">
        <v>34</v>
      </c>
      <c r="D7675" s="38" t="s">
        <v>77</v>
      </c>
      <c r="E7675" s="2" t="s">
        <v>41</v>
      </c>
      <c r="F7675">
        <v>955979</v>
      </c>
      <c r="G7675" s="44">
        <f t="shared" si="833"/>
        <v>44562</v>
      </c>
      <c r="H7675" s="50">
        <f t="shared" si="834"/>
        <v>304</v>
      </c>
      <c r="I7675" s="50">
        <f t="shared" si="835"/>
        <v>4872724.8</v>
      </c>
      <c r="J7675" s="46">
        <v>160287</v>
      </c>
      <c r="K7675" s="2" t="s">
        <v>34</v>
      </c>
      <c r="L7675" s="52" t="str">
        <f t="shared" si="836"/>
        <v>20221031VND</v>
      </c>
      <c r="M7675">
        <f>VLOOKUP(L7675,Mapping!$H$1:$K$25,4,0)</f>
        <v>1</v>
      </c>
      <c r="N7675">
        <f t="shared" si="837"/>
        <v>9.5597900000000003E-4</v>
      </c>
      <c r="O7675">
        <f t="shared" si="838"/>
        <v>1.6028700000000001E-4</v>
      </c>
      <c r="P7675">
        <f t="shared" si="839"/>
        <v>4.8727247999999996E-3</v>
      </c>
      <c r="Q7675" t="str">
        <f>VLOOKUP(VLOOKUP(C7675,Mapping!$A$1:$C$17,3,0),Mapping!$E$1:$F$6,2,0)</f>
        <v>Vùng 02</v>
      </c>
    </row>
    <row r="7676" spans="1:17" x14ac:dyDescent="0.3">
      <c r="A7676" s="33">
        <v>44865</v>
      </c>
      <c r="B7676">
        <v>3621</v>
      </c>
      <c r="C7676">
        <v>20</v>
      </c>
      <c r="D7676" s="38" t="s">
        <v>77</v>
      </c>
      <c r="E7676" s="2" t="s">
        <v>41</v>
      </c>
      <c r="F7676">
        <v>622467</v>
      </c>
      <c r="G7676" s="44">
        <f t="shared" si="833"/>
        <v>44562</v>
      </c>
      <c r="H7676" s="50">
        <f t="shared" si="834"/>
        <v>304</v>
      </c>
      <c r="I7676" s="50">
        <f t="shared" si="835"/>
        <v>43479964.800000004</v>
      </c>
      <c r="J7676" s="46">
        <v>1430262</v>
      </c>
      <c r="K7676" s="2" t="s">
        <v>34</v>
      </c>
      <c r="L7676" s="52" t="str">
        <f t="shared" si="836"/>
        <v>20221031VND</v>
      </c>
      <c r="M7676">
        <f>VLOOKUP(L7676,Mapping!$H$1:$K$25,4,0)</f>
        <v>1</v>
      </c>
      <c r="N7676">
        <f t="shared" si="837"/>
        <v>6.2246700000000003E-4</v>
      </c>
      <c r="O7676">
        <f t="shared" si="838"/>
        <v>1.4302620000000001E-3</v>
      </c>
      <c r="P7676">
        <f t="shared" si="839"/>
        <v>4.3479964800000007E-2</v>
      </c>
      <c r="Q7676" t="str">
        <f>VLOOKUP(VLOOKUP(C7676,Mapping!$A$1:$C$17,3,0),Mapping!$E$1:$F$6,2,0)</f>
        <v>Vùng 02</v>
      </c>
    </row>
    <row r="7677" spans="1:17" x14ac:dyDescent="0.3">
      <c r="A7677" s="33">
        <v>44865</v>
      </c>
      <c r="B7677">
        <v>3626</v>
      </c>
      <c r="C7677">
        <v>45</v>
      </c>
      <c r="D7677" s="38" t="s">
        <v>77</v>
      </c>
      <c r="E7677" s="2" t="s">
        <v>41</v>
      </c>
      <c r="F7677">
        <v>4265918</v>
      </c>
      <c r="G7677" s="44">
        <f t="shared" si="833"/>
        <v>44562</v>
      </c>
      <c r="H7677" s="50">
        <f t="shared" si="834"/>
        <v>304</v>
      </c>
      <c r="I7677" s="50">
        <f t="shared" si="835"/>
        <v>102029392</v>
      </c>
      <c r="J7677" s="46">
        <v>3356230</v>
      </c>
      <c r="K7677" s="2" t="s">
        <v>34</v>
      </c>
      <c r="L7677" s="52" t="str">
        <f t="shared" si="836"/>
        <v>20221031VND</v>
      </c>
      <c r="M7677">
        <f>VLOOKUP(L7677,Mapping!$H$1:$K$25,4,0)</f>
        <v>1</v>
      </c>
      <c r="N7677">
        <f t="shared" si="837"/>
        <v>4.2659179999999996E-3</v>
      </c>
      <c r="O7677">
        <f t="shared" si="838"/>
        <v>3.35623E-3</v>
      </c>
      <c r="P7677">
        <f t="shared" si="839"/>
        <v>0.102029392</v>
      </c>
      <c r="Q7677" t="str">
        <f>VLOOKUP(VLOOKUP(C7677,Mapping!$A$1:$C$17,3,0),Mapping!$E$1:$F$6,2,0)</f>
        <v>Vùng 02</v>
      </c>
    </row>
    <row r="7678" spans="1:17" x14ac:dyDescent="0.3">
      <c r="A7678" s="33">
        <v>44865</v>
      </c>
      <c r="B7678">
        <v>3626</v>
      </c>
      <c r="C7678">
        <v>34</v>
      </c>
      <c r="D7678" s="38" t="s">
        <v>77</v>
      </c>
      <c r="E7678" s="2" t="s">
        <v>41</v>
      </c>
      <c r="F7678">
        <v>1661908</v>
      </c>
      <c r="G7678" s="44">
        <f t="shared" si="833"/>
        <v>44562</v>
      </c>
      <c r="H7678" s="50">
        <f t="shared" si="834"/>
        <v>304</v>
      </c>
      <c r="I7678" s="50">
        <f t="shared" si="835"/>
        <v>37959568</v>
      </c>
      <c r="J7678" s="46">
        <v>1248670</v>
      </c>
      <c r="K7678" s="2" t="s">
        <v>34</v>
      </c>
      <c r="L7678" s="52" t="str">
        <f t="shared" si="836"/>
        <v>20221031VND</v>
      </c>
      <c r="M7678">
        <f>VLOOKUP(L7678,Mapping!$H$1:$K$25,4,0)</f>
        <v>1</v>
      </c>
      <c r="N7678">
        <f t="shared" si="837"/>
        <v>1.6619079999999999E-3</v>
      </c>
      <c r="O7678">
        <f t="shared" si="838"/>
        <v>1.2486699999999999E-3</v>
      </c>
      <c r="P7678">
        <f t="shared" si="839"/>
        <v>3.7959567999999999E-2</v>
      </c>
      <c r="Q7678" t="str">
        <f>VLOOKUP(VLOOKUP(C7678,Mapping!$A$1:$C$17,3,0),Mapping!$E$1:$F$6,2,0)</f>
        <v>Vùng 02</v>
      </c>
    </row>
    <row r="7679" spans="1:17" x14ac:dyDescent="0.3">
      <c r="A7679" s="33">
        <v>44865</v>
      </c>
      <c r="B7679">
        <v>3626</v>
      </c>
      <c r="C7679">
        <v>25</v>
      </c>
      <c r="D7679" s="38" t="s">
        <v>77</v>
      </c>
      <c r="E7679" s="2" t="s">
        <v>41</v>
      </c>
      <c r="F7679">
        <v>1946058</v>
      </c>
      <c r="G7679" s="44">
        <f t="shared" si="833"/>
        <v>44562</v>
      </c>
      <c r="H7679" s="50">
        <f t="shared" si="834"/>
        <v>304</v>
      </c>
      <c r="I7679" s="50">
        <f t="shared" si="835"/>
        <v>1204772026304</v>
      </c>
      <c r="J7679" s="46">
        <v>1691305</v>
      </c>
      <c r="K7679" s="2" t="s">
        <v>35</v>
      </c>
      <c r="L7679" s="52" t="str">
        <f t="shared" si="836"/>
        <v>20221031USD</v>
      </c>
      <c r="M7679">
        <f>VLOOKUP(L7679,Mapping!$H$1:$K$25,4,0)</f>
        <v>23432</v>
      </c>
      <c r="N7679">
        <f t="shared" si="837"/>
        <v>45.600031055999999</v>
      </c>
      <c r="O7679">
        <f t="shared" si="838"/>
        <v>39.630658760000003</v>
      </c>
      <c r="P7679">
        <f t="shared" si="839"/>
        <v>1204.7720263040001</v>
      </c>
      <c r="Q7679" t="str">
        <f>VLOOKUP(VLOOKUP(C7679,Mapping!$A$1:$C$17,3,0),Mapping!$E$1:$F$6,2,0)</f>
        <v>Vùng 01</v>
      </c>
    </row>
    <row r="7680" spans="1:17" x14ac:dyDescent="0.3">
      <c r="A7680" s="33">
        <v>44865</v>
      </c>
      <c r="B7680">
        <v>3626</v>
      </c>
      <c r="C7680">
        <v>25</v>
      </c>
      <c r="D7680" s="38" t="s">
        <v>77</v>
      </c>
      <c r="E7680" s="2" t="s">
        <v>41</v>
      </c>
      <c r="F7680">
        <v>845670</v>
      </c>
      <c r="G7680" s="44">
        <f t="shared" si="833"/>
        <v>44562</v>
      </c>
      <c r="H7680" s="50">
        <f t="shared" si="834"/>
        <v>304</v>
      </c>
      <c r="I7680" s="50">
        <f t="shared" si="835"/>
        <v>6876540.7999999998</v>
      </c>
      <c r="J7680" s="46">
        <v>226202</v>
      </c>
      <c r="K7680" s="2" t="s">
        <v>34</v>
      </c>
      <c r="L7680" s="52" t="str">
        <f t="shared" si="836"/>
        <v>20221031VND</v>
      </c>
      <c r="M7680">
        <f>VLOOKUP(L7680,Mapping!$H$1:$K$25,4,0)</f>
        <v>1</v>
      </c>
      <c r="N7680">
        <f t="shared" si="837"/>
        <v>8.4566999999999997E-4</v>
      </c>
      <c r="O7680">
        <f t="shared" si="838"/>
        <v>2.26202E-4</v>
      </c>
      <c r="P7680">
        <f t="shared" si="839"/>
        <v>6.8765407999999998E-3</v>
      </c>
      <c r="Q7680" t="str">
        <f>VLOOKUP(VLOOKUP(C7680,Mapping!$A$1:$C$17,3,0),Mapping!$E$1:$F$6,2,0)</f>
        <v>Vùng 01</v>
      </c>
    </row>
    <row r="7681" spans="1:17" x14ac:dyDescent="0.3">
      <c r="A7681" s="33">
        <v>44865</v>
      </c>
      <c r="B7681">
        <v>3627</v>
      </c>
      <c r="C7681">
        <v>34</v>
      </c>
      <c r="D7681" s="38" t="s">
        <v>77</v>
      </c>
      <c r="E7681" s="2" t="s">
        <v>41</v>
      </c>
      <c r="F7681">
        <v>1582457</v>
      </c>
      <c r="G7681" s="44">
        <f t="shared" si="833"/>
        <v>44562</v>
      </c>
      <c r="H7681" s="50">
        <f t="shared" si="834"/>
        <v>304</v>
      </c>
      <c r="I7681" s="50">
        <f t="shared" si="835"/>
        <v>47325747.199999996</v>
      </c>
      <c r="J7681" s="46">
        <v>1556768</v>
      </c>
      <c r="K7681" s="2" t="s">
        <v>34</v>
      </c>
      <c r="L7681" s="52" t="str">
        <f t="shared" si="836"/>
        <v>20221031VND</v>
      </c>
      <c r="M7681">
        <f>VLOOKUP(L7681,Mapping!$H$1:$K$25,4,0)</f>
        <v>1</v>
      </c>
      <c r="N7681">
        <f t="shared" si="837"/>
        <v>1.582457E-3</v>
      </c>
      <c r="O7681">
        <f t="shared" si="838"/>
        <v>1.556768E-3</v>
      </c>
      <c r="P7681">
        <f t="shared" si="839"/>
        <v>4.7325747199999997E-2</v>
      </c>
      <c r="Q7681" t="str">
        <f>VLOOKUP(VLOOKUP(C7681,Mapping!$A$1:$C$17,3,0),Mapping!$E$1:$F$6,2,0)</f>
        <v>Vùng 02</v>
      </c>
    </row>
    <row r="7682" spans="1:17" x14ac:dyDescent="0.3">
      <c r="A7682" s="33">
        <v>44865</v>
      </c>
      <c r="B7682">
        <v>3628</v>
      </c>
      <c r="C7682">
        <v>43</v>
      </c>
      <c r="D7682" s="38" t="s">
        <v>77</v>
      </c>
      <c r="E7682" s="2" t="s">
        <v>41</v>
      </c>
      <c r="F7682">
        <v>7443170</v>
      </c>
      <c r="G7682" s="44">
        <f t="shared" ref="G7682:G7745" si="840">DATE(YEAR(A7682),1,1)</f>
        <v>44562</v>
      </c>
      <c r="H7682" s="50">
        <f t="shared" ref="H7682:H7745" si="841">DATEDIF(G7682,A7682,"D")+1</f>
        <v>304</v>
      </c>
      <c r="I7682" s="50">
        <f t="shared" si="835"/>
        <v>195192137.59999999</v>
      </c>
      <c r="J7682" s="46">
        <v>6420794</v>
      </c>
      <c r="K7682" s="2" t="s">
        <v>34</v>
      </c>
      <c r="L7682" s="52" t="str">
        <f t="shared" si="836"/>
        <v>20221031VND</v>
      </c>
      <c r="M7682">
        <f>VLOOKUP(L7682,Mapping!$H$1:$K$25,4,0)</f>
        <v>1</v>
      </c>
      <c r="N7682">
        <f t="shared" si="837"/>
        <v>7.4431699999999998E-3</v>
      </c>
      <c r="O7682">
        <f t="shared" si="838"/>
        <v>6.4207939999999996E-3</v>
      </c>
      <c r="P7682">
        <f t="shared" si="839"/>
        <v>0.19519213759999998</v>
      </c>
      <c r="Q7682" t="str">
        <f>VLOOKUP(VLOOKUP(C7682,Mapping!$A$1:$C$17,3,0),Mapping!$E$1:$F$6,2,0)</f>
        <v>Vùng 04</v>
      </c>
    </row>
    <row r="7683" spans="1:17" x14ac:dyDescent="0.3">
      <c r="A7683" s="33">
        <v>44865</v>
      </c>
      <c r="B7683">
        <v>3628</v>
      </c>
      <c r="C7683">
        <v>25</v>
      </c>
      <c r="D7683" s="38" t="s">
        <v>77</v>
      </c>
      <c r="E7683" s="2" t="s">
        <v>41</v>
      </c>
      <c r="F7683">
        <v>129625</v>
      </c>
      <c r="G7683" s="44">
        <f t="shared" si="840"/>
        <v>44562</v>
      </c>
      <c r="H7683" s="50">
        <f t="shared" si="841"/>
        <v>304</v>
      </c>
      <c r="I7683" s="50">
        <f t="shared" ref="I7683:I7746" si="842">H7683*(J7683/10)*M7683</f>
        <v>27188939.199999999</v>
      </c>
      <c r="J7683" s="46">
        <v>894373</v>
      </c>
      <c r="K7683" s="2" t="s">
        <v>34</v>
      </c>
      <c r="L7683" s="52" t="str">
        <f t="shared" ref="L7683:L7746" si="843">CONCATENATE(TEXT(A7683,"YYYYMMDD"),K7683)</f>
        <v>20221031VND</v>
      </c>
      <c r="M7683">
        <f>VLOOKUP(L7683,Mapping!$H$1:$K$25,4,0)</f>
        <v>1</v>
      </c>
      <c r="N7683">
        <f t="shared" ref="N7683:N7746" si="844">F7683*M7683/10^9</f>
        <v>1.2962499999999999E-4</v>
      </c>
      <c r="O7683">
        <f t="shared" ref="O7683:O7746" si="845">J7683*M7683/10^9</f>
        <v>8.9437299999999996E-4</v>
      </c>
      <c r="P7683">
        <f t="shared" ref="P7683:P7746" si="846">I7683/10^9</f>
        <v>2.7188939199999998E-2</v>
      </c>
      <c r="Q7683" t="str">
        <f>VLOOKUP(VLOOKUP(C7683,Mapping!$A$1:$C$17,3,0),Mapping!$E$1:$F$6,2,0)</f>
        <v>Vùng 01</v>
      </c>
    </row>
    <row r="7684" spans="1:17" x14ac:dyDescent="0.3">
      <c r="A7684" s="33">
        <v>44865</v>
      </c>
      <c r="B7684">
        <v>3629</v>
      </c>
      <c r="C7684">
        <v>11</v>
      </c>
      <c r="D7684" s="38" t="s">
        <v>77</v>
      </c>
      <c r="E7684" s="2" t="s">
        <v>41</v>
      </c>
      <c r="F7684">
        <v>1965083</v>
      </c>
      <c r="G7684" s="44">
        <f t="shared" si="840"/>
        <v>44562</v>
      </c>
      <c r="H7684" s="50">
        <f t="shared" si="841"/>
        <v>304</v>
      </c>
      <c r="I7684" s="50">
        <f t="shared" si="842"/>
        <v>45526097.600000001</v>
      </c>
      <c r="J7684" s="46">
        <v>1497569</v>
      </c>
      <c r="K7684" s="2" t="s">
        <v>34</v>
      </c>
      <c r="L7684" s="52" t="str">
        <f t="shared" si="843"/>
        <v>20221031VND</v>
      </c>
      <c r="M7684">
        <f>VLOOKUP(L7684,Mapping!$H$1:$K$25,4,0)</f>
        <v>1</v>
      </c>
      <c r="N7684">
        <f t="shared" si="844"/>
        <v>1.9650829999999998E-3</v>
      </c>
      <c r="O7684">
        <f t="shared" si="845"/>
        <v>1.497569E-3</v>
      </c>
      <c r="P7684">
        <f t="shared" si="846"/>
        <v>4.5526097600000003E-2</v>
      </c>
      <c r="Q7684" t="str">
        <f>VLOOKUP(VLOOKUP(C7684,Mapping!$A$1:$C$17,3,0),Mapping!$E$1:$F$6,2,0)</f>
        <v>Vùng 01</v>
      </c>
    </row>
    <row r="7685" spans="1:17" x14ac:dyDescent="0.3">
      <c r="A7685" s="33">
        <v>44865</v>
      </c>
      <c r="B7685">
        <v>3630</v>
      </c>
      <c r="C7685">
        <v>40</v>
      </c>
      <c r="D7685" s="38" t="s">
        <v>77</v>
      </c>
      <c r="E7685" s="2" t="s">
        <v>41</v>
      </c>
      <c r="F7685">
        <v>707318</v>
      </c>
      <c r="G7685" s="44">
        <f t="shared" si="840"/>
        <v>44562</v>
      </c>
      <c r="H7685" s="50">
        <f t="shared" si="841"/>
        <v>304</v>
      </c>
      <c r="I7685" s="50">
        <f t="shared" si="842"/>
        <v>36886630.399999999</v>
      </c>
      <c r="J7685" s="46">
        <v>1213376</v>
      </c>
      <c r="K7685" s="2" t="s">
        <v>34</v>
      </c>
      <c r="L7685" s="52" t="str">
        <f t="shared" si="843"/>
        <v>20221031VND</v>
      </c>
      <c r="M7685">
        <f>VLOOKUP(L7685,Mapping!$H$1:$K$25,4,0)</f>
        <v>1</v>
      </c>
      <c r="N7685">
        <f t="shared" si="844"/>
        <v>7.0731799999999997E-4</v>
      </c>
      <c r="O7685">
        <f t="shared" si="845"/>
        <v>1.213376E-3</v>
      </c>
      <c r="P7685">
        <f t="shared" si="846"/>
        <v>3.6886630399999995E-2</v>
      </c>
      <c r="Q7685" t="str">
        <f>VLOOKUP(VLOOKUP(C7685,Mapping!$A$1:$C$17,3,0),Mapping!$E$1:$F$6,2,0)</f>
        <v>Vùng 01</v>
      </c>
    </row>
    <row r="7686" spans="1:17" x14ac:dyDescent="0.3">
      <c r="A7686" s="33">
        <v>44865</v>
      </c>
      <c r="B7686">
        <v>3635</v>
      </c>
      <c r="C7686">
        <v>20</v>
      </c>
      <c r="D7686" s="38" t="s">
        <v>77</v>
      </c>
      <c r="E7686" s="2" t="s">
        <v>41</v>
      </c>
      <c r="F7686">
        <v>1662986</v>
      </c>
      <c r="G7686" s="44">
        <f t="shared" si="840"/>
        <v>44562</v>
      </c>
      <c r="H7686" s="50">
        <f t="shared" si="841"/>
        <v>304</v>
      </c>
      <c r="I7686" s="50">
        <f t="shared" si="842"/>
        <v>38663206.399999999</v>
      </c>
      <c r="J7686" s="46">
        <v>1271816</v>
      </c>
      <c r="K7686" s="2" t="s">
        <v>34</v>
      </c>
      <c r="L7686" s="52" t="str">
        <f t="shared" si="843"/>
        <v>20221031VND</v>
      </c>
      <c r="M7686">
        <f>VLOOKUP(L7686,Mapping!$H$1:$K$25,4,0)</f>
        <v>1</v>
      </c>
      <c r="N7686">
        <f t="shared" si="844"/>
        <v>1.662986E-3</v>
      </c>
      <c r="O7686">
        <f t="shared" si="845"/>
        <v>1.271816E-3</v>
      </c>
      <c r="P7686">
        <f t="shared" si="846"/>
        <v>3.8663206399999997E-2</v>
      </c>
      <c r="Q7686" t="str">
        <f>VLOOKUP(VLOOKUP(C7686,Mapping!$A$1:$C$17,3,0),Mapping!$E$1:$F$6,2,0)</f>
        <v>Vùng 02</v>
      </c>
    </row>
    <row r="7687" spans="1:17" x14ac:dyDescent="0.3">
      <c r="A7687" s="33">
        <v>44865</v>
      </c>
      <c r="B7687">
        <v>3635</v>
      </c>
      <c r="C7687">
        <v>25</v>
      </c>
      <c r="D7687" s="38" t="s">
        <v>77</v>
      </c>
      <c r="E7687" s="2" t="s">
        <v>41</v>
      </c>
      <c r="F7687">
        <v>164472</v>
      </c>
      <c r="G7687" s="44">
        <f t="shared" si="840"/>
        <v>44562</v>
      </c>
      <c r="H7687" s="50">
        <f t="shared" si="841"/>
        <v>304</v>
      </c>
      <c r="I7687" s="50">
        <f t="shared" si="842"/>
        <v>60106971.199999996</v>
      </c>
      <c r="J7687" s="46">
        <v>1977203</v>
      </c>
      <c r="K7687" s="2" t="s">
        <v>34</v>
      </c>
      <c r="L7687" s="52" t="str">
        <f t="shared" si="843"/>
        <v>20221031VND</v>
      </c>
      <c r="M7687">
        <f>VLOOKUP(L7687,Mapping!$H$1:$K$25,4,0)</f>
        <v>1</v>
      </c>
      <c r="N7687">
        <f t="shared" si="844"/>
        <v>1.6447200000000001E-4</v>
      </c>
      <c r="O7687">
        <f t="shared" si="845"/>
        <v>1.9772029999999999E-3</v>
      </c>
      <c r="P7687">
        <f t="shared" si="846"/>
        <v>6.0106971199999998E-2</v>
      </c>
      <c r="Q7687" t="str">
        <f>VLOOKUP(VLOOKUP(C7687,Mapping!$A$1:$C$17,3,0),Mapping!$E$1:$F$6,2,0)</f>
        <v>Vùng 01</v>
      </c>
    </row>
    <row r="7688" spans="1:17" x14ac:dyDescent="0.3">
      <c r="A7688" s="33">
        <v>44865</v>
      </c>
      <c r="B7688">
        <v>3635</v>
      </c>
      <c r="C7688">
        <v>26</v>
      </c>
      <c r="D7688" s="38" t="s">
        <v>77</v>
      </c>
      <c r="E7688" s="2" t="s">
        <v>41</v>
      </c>
      <c r="F7688">
        <v>702663</v>
      </c>
      <c r="G7688" s="44">
        <f t="shared" si="840"/>
        <v>44562</v>
      </c>
      <c r="H7688" s="50">
        <f t="shared" si="841"/>
        <v>304</v>
      </c>
      <c r="I7688" s="50">
        <f t="shared" si="842"/>
        <v>34940544</v>
      </c>
      <c r="J7688" s="46">
        <v>1149360</v>
      </c>
      <c r="K7688" s="2" t="s">
        <v>34</v>
      </c>
      <c r="L7688" s="52" t="str">
        <f t="shared" si="843"/>
        <v>20221031VND</v>
      </c>
      <c r="M7688">
        <f>VLOOKUP(L7688,Mapping!$H$1:$K$25,4,0)</f>
        <v>1</v>
      </c>
      <c r="N7688">
        <f t="shared" si="844"/>
        <v>7.0266299999999996E-4</v>
      </c>
      <c r="O7688">
        <f t="shared" si="845"/>
        <v>1.1493600000000001E-3</v>
      </c>
      <c r="P7688">
        <f t="shared" si="846"/>
        <v>3.4940543999999997E-2</v>
      </c>
      <c r="Q7688" t="str">
        <f>VLOOKUP(VLOOKUP(C7688,Mapping!$A$1:$C$17,3,0),Mapping!$E$1:$F$6,2,0)</f>
        <v>Vùng 04</v>
      </c>
    </row>
    <row r="7689" spans="1:17" x14ac:dyDescent="0.3">
      <c r="A7689" s="33">
        <v>44865</v>
      </c>
      <c r="B7689">
        <v>3635</v>
      </c>
      <c r="C7689">
        <v>40</v>
      </c>
      <c r="D7689" s="38" t="s">
        <v>77</v>
      </c>
      <c r="E7689" s="2" t="s">
        <v>41</v>
      </c>
      <c r="F7689">
        <v>1197970</v>
      </c>
      <c r="G7689" s="44">
        <f t="shared" si="840"/>
        <v>44562</v>
      </c>
      <c r="H7689" s="50">
        <f t="shared" si="841"/>
        <v>304</v>
      </c>
      <c r="I7689" s="50">
        <f t="shared" si="842"/>
        <v>57691052.800000004</v>
      </c>
      <c r="J7689" s="46">
        <v>1897732</v>
      </c>
      <c r="K7689" s="2" t="s">
        <v>34</v>
      </c>
      <c r="L7689" s="52" t="str">
        <f t="shared" si="843"/>
        <v>20221031VND</v>
      </c>
      <c r="M7689">
        <f>VLOOKUP(L7689,Mapping!$H$1:$K$25,4,0)</f>
        <v>1</v>
      </c>
      <c r="N7689">
        <f t="shared" si="844"/>
        <v>1.19797E-3</v>
      </c>
      <c r="O7689">
        <f t="shared" si="845"/>
        <v>1.8977320000000001E-3</v>
      </c>
      <c r="P7689">
        <f t="shared" si="846"/>
        <v>5.7691052800000003E-2</v>
      </c>
      <c r="Q7689" t="str">
        <f>VLOOKUP(VLOOKUP(C7689,Mapping!$A$1:$C$17,3,0),Mapping!$E$1:$F$6,2,0)</f>
        <v>Vùng 01</v>
      </c>
    </row>
    <row r="7690" spans="1:17" x14ac:dyDescent="0.3">
      <c r="A7690" s="33">
        <v>44865</v>
      </c>
      <c r="B7690">
        <v>3636</v>
      </c>
      <c r="C7690">
        <v>23</v>
      </c>
      <c r="D7690" s="38" t="s">
        <v>77</v>
      </c>
      <c r="E7690" s="2" t="s">
        <v>41</v>
      </c>
      <c r="F7690">
        <v>467940</v>
      </c>
      <c r="G7690" s="44">
        <f t="shared" si="840"/>
        <v>44562</v>
      </c>
      <c r="H7690" s="50">
        <f t="shared" si="841"/>
        <v>304</v>
      </c>
      <c r="I7690" s="50">
        <f t="shared" si="842"/>
        <v>33401270.400000002</v>
      </c>
      <c r="J7690" s="46">
        <v>1098726</v>
      </c>
      <c r="K7690" s="2" t="s">
        <v>34</v>
      </c>
      <c r="L7690" s="52" t="str">
        <f t="shared" si="843"/>
        <v>20221031VND</v>
      </c>
      <c r="M7690">
        <f>VLOOKUP(L7690,Mapping!$H$1:$K$25,4,0)</f>
        <v>1</v>
      </c>
      <c r="N7690">
        <f t="shared" si="844"/>
        <v>4.6794000000000002E-4</v>
      </c>
      <c r="O7690">
        <f t="shared" si="845"/>
        <v>1.098726E-3</v>
      </c>
      <c r="P7690">
        <f t="shared" si="846"/>
        <v>3.3401270400000002E-2</v>
      </c>
      <c r="Q7690" t="str">
        <f>VLOOKUP(VLOOKUP(C7690,Mapping!$A$1:$C$17,3,0),Mapping!$E$1:$F$6,2,0)</f>
        <v>Vùng 02</v>
      </c>
    </row>
    <row r="7691" spans="1:17" x14ac:dyDescent="0.3">
      <c r="A7691" s="33">
        <v>44865</v>
      </c>
      <c r="B7691">
        <v>3636</v>
      </c>
      <c r="C7691">
        <v>23</v>
      </c>
      <c r="D7691" s="38" t="s">
        <v>77</v>
      </c>
      <c r="E7691" s="2" t="s">
        <v>41</v>
      </c>
      <c r="F7691">
        <v>483610</v>
      </c>
      <c r="G7691" s="44">
        <f t="shared" si="840"/>
        <v>44562</v>
      </c>
      <c r="H7691" s="50">
        <f t="shared" si="841"/>
        <v>304</v>
      </c>
      <c r="I7691" s="50">
        <f t="shared" si="842"/>
        <v>53569177.600000001</v>
      </c>
      <c r="J7691" s="46">
        <v>1762144</v>
      </c>
      <c r="K7691" s="2" t="s">
        <v>34</v>
      </c>
      <c r="L7691" s="52" t="str">
        <f t="shared" si="843"/>
        <v>20221031VND</v>
      </c>
      <c r="M7691">
        <f>VLOOKUP(L7691,Mapping!$H$1:$K$25,4,0)</f>
        <v>1</v>
      </c>
      <c r="N7691">
        <f t="shared" si="844"/>
        <v>4.8360999999999999E-4</v>
      </c>
      <c r="O7691">
        <f t="shared" si="845"/>
        <v>1.762144E-3</v>
      </c>
      <c r="P7691">
        <f t="shared" si="846"/>
        <v>5.3569177600000004E-2</v>
      </c>
      <c r="Q7691" t="str">
        <f>VLOOKUP(VLOOKUP(C7691,Mapping!$A$1:$C$17,3,0),Mapping!$E$1:$F$6,2,0)</f>
        <v>Vùng 02</v>
      </c>
    </row>
    <row r="7692" spans="1:17" x14ac:dyDescent="0.3">
      <c r="A7692" s="33">
        <v>44865</v>
      </c>
      <c r="B7692">
        <v>3638</v>
      </c>
      <c r="C7692">
        <v>40</v>
      </c>
      <c r="D7692" s="38" t="s">
        <v>77</v>
      </c>
      <c r="E7692" s="2" t="s">
        <v>41</v>
      </c>
      <c r="F7692">
        <v>1835759</v>
      </c>
      <c r="G7692" s="44">
        <f t="shared" si="840"/>
        <v>44562</v>
      </c>
      <c r="H7692" s="50">
        <f t="shared" si="841"/>
        <v>304</v>
      </c>
      <c r="I7692" s="50">
        <f t="shared" si="842"/>
        <v>7263137.6000000006</v>
      </c>
      <c r="J7692" s="46">
        <v>238919</v>
      </c>
      <c r="K7692" s="2" t="s">
        <v>34</v>
      </c>
      <c r="L7692" s="52" t="str">
        <f t="shared" si="843"/>
        <v>20221031VND</v>
      </c>
      <c r="M7692">
        <f>VLOOKUP(L7692,Mapping!$H$1:$K$25,4,0)</f>
        <v>1</v>
      </c>
      <c r="N7692">
        <f t="shared" si="844"/>
        <v>1.835759E-3</v>
      </c>
      <c r="O7692">
        <f t="shared" si="845"/>
        <v>2.3891900000000001E-4</v>
      </c>
      <c r="P7692">
        <f t="shared" si="846"/>
        <v>7.2631376000000004E-3</v>
      </c>
      <c r="Q7692" t="str">
        <f>VLOOKUP(VLOOKUP(C7692,Mapping!$A$1:$C$17,3,0),Mapping!$E$1:$F$6,2,0)</f>
        <v>Vùng 01</v>
      </c>
    </row>
    <row r="7693" spans="1:17" x14ac:dyDescent="0.3">
      <c r="A7693" s="33">
        <v>44865</v>
      </c>
      <c r="B7693">
        <v>3638</v>
      </c>
      <c r="C7693">
        <v>20</v>
      </c>
      <c r="D7693" s="38" t="s">
        <v>77</v>
      </c>
      <c r="E7693" s="2" t="s">
        <v>41</v>
      </c>
      <c r="F7693">
        <v>380165</v>
      </c>
      <c r="G7693" s="44">
        <f t="shared" si="840"/>
        <v>44562</v>
      </c>
      <c r="H7693" s="50">
        <f t="shared" si="841"/>
        <v>304</v>
      </c>
      <c r="I7693" s="50">
        <f t="shared" si="842"/>
        <v>33225588.800000001</v>
      </c>
      <c r="J7693" s="46">
        <v>1092947</v>
      </c>
      <c r="K7693" s="2" t="s">
        <v>34</v>
      </c>
      <c r="L7693" s="52" t="str">
        <f t="shared" si="843"/>
        <v>20221031VND</v>
      </c>
      <c r="M7693">
        <f>VLOOKUP(L7693,Mapping!$H$1:$K$25,4,0)</f>
        <v>1</v>
      </c>
      <c r="N7693">
        <f t="shared" si="844"/>
        <v>3.8016500000000002E-4</v>
      </c>
      <c r="O7693">
        <f t="shared" si="845"/>
        <v>1.0929469999999999E-3</v>
      </c>
      <c r="P7693">
        <f t="shared" si="846"/>
        <v>3.3225588800000004E-2</v>
      </c>
      <c r="Q7693" t="str">
        <f>VLOOKUP(VLOOKUP(C7693,Mapping!$A$1:$C$17,3,0),Mapping!$E$1:$F$6,2,0)</f>
        <v>Vùng 02</v>
      </c>
    </row>
    <row r="7694" spans="1:17" x14ac:dyDescent="0.3">
      <c r="A7694" s="33">
        <v>44865</v>
      </c>
      <c r="B7694">
        <v>3639</v>
      </c>
      <c r="C7694">
        <v>40</v>
      </c>
      <c r="D7694" s="38" t="s">
        <v>77</v>
      </c>
      <c r="E7694" s="2" t="s">
        <v>41</v>
      </c>
      <c r="F7694">
        <v>9919931</v>
      </c>
      <c r="G7694" s="44">
        <f t="shared" si="840"/>
        <v>44562</v>
      </c>
      <c r="H7694" s="50">
        <f t="shared" si="841"/>
        <v>304</v>
      </c>
      <c r="I7694" s="50">
        <f t="shared" si="842"/>
        <v>274930760</v>
      </c>
      <c r="J7694" s="46">
        <v>9043775</v>
      </c>
      <c r="K7694" s="2" t="s">
        <v>34</v>
      </c>
      <c r="L7694" s="52" t="str">
        <f t="shared" si="843"/>
        <v>20221031VND</v>
      </c>
      <c r="M7694">
        <f>VLOOKUP(L7694,Mapping!$H$1:$K$25,4,0)</f>
        <v>1</v>
      </c>
      <c r="N7694">
        <f t="shared" si="844"/>
        <v>9.9199309999999999E-3</v>
      </c>
      <c r="O7694">
        <f t="shared" si="845"/>
        <v>9.0437750000000004E-3</v>
      </c>
      <c r="P7694">
        <f t="shared" si="846"/>
        <v>0.27493076</v>
      </c>
      <c r="Q7694" t="str">
        <f>VLOOKUP(VLOOKUP(C7694,Mapping!$A$1:$C$17,3,0),Mapping!$E$1:$F$6,2,0)</f>
        <v>Vùng 01</v>
      </c>
    </row>
    <row r="7695" spans="1:17" x14ac:dyDescent="0.3">
      <c r="A7695" s="33">
        <v>44865</v>
      </c>
      <c r="B7695">
        <v>3639</v>
      </c>
      <c r="C7695">
        <v>40</v>
      </c>
      <c r="D7695" s="38" t="s">
        <v>77</v>
      </c>
      <c r="E7695" s="2" t="s">
        <v>41</v>
      </c>
      <c r="F7695">
        <v>723718</v>
      </c>
      <c r="G7695" s="44">
        <f t="shared" si="840"/>
        <v>44562</v>
      </c>
      <c r="H7695" s="50">
        <f t="shared" si="841"/>
        <v>304</v>
      </c>
      <c r="I7695" s="50">
        <f t="shared" si="842"/>
        <v>1173601055308.8</v>
      </c>
      <c r="J7695" s="46">
        <v>1647546</v>
      </c>
      <c r="K7695" s="2" t="s">
        <v>35</v>
      </c>
      <c r="L7695" s="52" t="str">
        <f t="shared" si="843"/>
        <v>20221031USD</v>
      </c>
      <c r="M7695">
        <f>VLOOKUP(L7695,Mapping!$H$1:$K$25,4,0)</f>
        <v>23432</v>
      </c>
      <c r="N7695">
        <f t="shared" si="844"/>
        <v>16.958160176</v>
      </c>
      <c r="O7695">
        <f t="shared" si="845"/>
        <v>38.605297872000001</v>
      </c>
      <c r="P7695">
        <f t="shared" si="846"/>
        <v>1173.6010553088001</v>
      </c>
      <c r="Q7695" t="str">
        <f>VLOOKUP(VLOOKUP(C7695,Mapping!$A$1:$C$17,3,0),Mapping!$E$1:$F$6,2,0)</f>
        <v>Vùng 01</v>
      </c>
    </row>
    <row r="7696" spans="1:17" x14ac:dyDescent="0.3">
      <c r="A7696" s="33">
        <v>44865</v>
      </c>
      <c r="B7696">
        <v>3640</v>
      </c>
      <c r="C7696">
        <v>40</v>
      </c>
      <c r="D7696" s="38" t="s">
        <v>77</v>
      </c>
      <c r="E7696" s="2" t="s">
        <v>41</v>
      </c>
      <c r="F7696">
        <v>1450926</v>
      </c>
      <c r="G7696" s="44">
        <f t="shared" si="840"/>
        <v>44562</v>
      </c>
      <c r="H7696" s="50">
        <f t="shared" si="841"/>
        <v>304</v>
      </c>
      <c r="I7696" s="50">
        <f t="shared" si="842"/>
        <v>57957174.399999999</v>
      </c>
      <c r="J7696" s="46">
        <v>1906486</v>
      </c>
      <c r="K7696" s="2" t="s">
        <v>34</v>
      </c>
      <c r="L7696" s="52" t="str">
        <f t="shared" si="843"/>
        <v>20221031VND</v>
      </c>
      <c r="M7696">
        <f>VLOOKUP(L7696,Mapping!$H$1:$K$25,4,0)</f>
        <v>1</v>
      </c>
      <c r="N7696">
        <f t="shared" si="844"/>
        <v>1.450926E-3</v>
      </c>
      <c r="O7696">
        <f t="shared" si="845"/>
        <v>1.906486E-3</v>
      </c>
      <c r="P7696">
        <f t="shared" si="846"/>
        <v>5.7957174399999999E-2</v>
      </c>
      <c r="Q7696" t="str">
        <f>VLOOKUP(VLOOKUP(C7696,Mapping!$A$1:$C$17,3,0),Mapping!$E$1:$F$6,2,0)</f>
        <v>Vùng 01</v>
      </c>
    </row>
    <row r="7697" spans="1:17" x14ac:dyDescent="0.3">
      <c r="A7697" s="33">
        <v>44865</v>
      </c>
      <c r="B7697">
        <v>3640</v>
      </c>
      <c r="C7697">
        <v>48</v>
      </c>
      <c r="D7697" s="38" t="s">
        <v>77</v>
      </c>
      <c r="E7697" s="2" t="s">
        <v>41</v>
      </c>
      <c r="F7697">
        <v>6428593</v>
      </c>
      <c r="G7697" s="44">
        <f t="shared" si="840"/>
        <v>44562</v>
      </c>
      <c r="H7697" s="50">
        <f t="shared" si="841"/>
        <v>304</v>
      </c>
      <c r="I7697" s="50">
        <f t="shared" si="842"/>
        <v>253526728</v>
      </c>
      <c r="J7697" s="46">
        <v>8339695</v>
      </c>
      <c r="K7697" s="2" t="s">
        <v>34</v>
      </c>
      <c r="L7697" s="52" t="str">
        <f t="shared" si="843"/>
        <v>20221031VND</v>
      </c>
      <c r="M7697">
        <f>VLOOKUP(L7697,Mapping!$H$1:$K$25,4,0)</f>
        <v>1</v>
      </c>
      <c r="N7697">
        <f t="shared" si="844"/>
        <v>6.4285929999999998E-3</v>
      </c>
      <c r="O7697">
        <f t="shared" si="845"/>
        <v>8.3396949999999994E-3</v>
      </c>
      <c r="P7697">
        <f t="shared" si="846"/>
        <v>0.25352672799999998</v>
      </c>
      <c r="Q7697" t="str">
        <f>VLOOKUP(VLOOKUP(C7697,Mapping!$A$1:$C$17,3,0),Mapping!$E$1:$F$6,2,0)</f>
        <v>Vùng 01</v>
      </c>
    </row>
    <row r="7698" spans="1:17" x14ac:dyDescent="0.3">
      <c r="A7698" s="33">
        <v>44865</v>
      </c>
      <c r="B7698">
        <v>3641</v>
      </c>
      <c r="C7698">
        <v>34</v>
      </c>
      <c r="D7698" s="38" t="s">
        <v>77</v>
      </c>
      <c r="E7698" s="2" t="s">
        <v>41</v>
      </c>
      <c r="F7698">
        <v>365099</v>
      </c>
      <c r="G7698" s="44">
        <f t="shared" si="840"/>
        <v>44562</v>
      </c>
      <c r="H7698" s="50">
        <f t="shared" si="841"/>
        <v>304</v>
      </c>
      <c r="I7698" s="50">
        <f t="shared" si="842"/>
        <v>17503560</v>
      </c>
      <c r="J7698" s="46">
        <v>575775</v>
      </c>
      <c r="K7698" s="2" t="s">
        <v>34</v>
      </c>
      <c r="L7698" s="52" t="str">
        <f t="shared" si="843"/>
        <v>20221031VND</v>
      </c>
      <c r="M7698">
        <f>VLOOKUP(L7698,Mapping!$H$1:$K$25,4,0)</f>
        <v>1</v>
      </c>
      <c r="N7698">
        <f t="shared" si="844"/>
        <v>3.6509900000000002E-4</v>
      </c>
      <c r="O7698">
        <f t="shared" si="845"/>
        <v>5.7577500000000005E-4</v>
      </c>
      <c r="P7698">
        <f t="shared" si="846"/>
        <v>1.7503560000000001E-2</v>
      </c>
      <c r="Q7698" t="str">
        <f>VLOOKUP(VLOOKUP(C7698,Mapping!$A$1:$C$17,3,0),Mapping!$E$1:$F$6,2,0)</f>
        <v>Vùng 02</v>
      </c>
    </row>
    <row r="7699" spans="1:17" x14ac:dyDescent="0.3">
      <c r="A7699" s="33">
        <v>44865</v>
      </c>
      <c r="B7699">
        <v>3643</v>
      </c>
      <c r="C7699">
        <v>34</v>
      </c>
      <c r="D7699" s="38" t="s">
        <v>77</v>
      </c>
      <c r="E7699" s="2" t="s">
        <v>41</v>
      </c>
      <c r="F7699">
        <v>744440</v>
      </c>
      <c r="G7699" s="44">
        <f t="shared" si="840"/>
        <v>44562</v>
      </c>
      <c r="H7699" s="50">
        <f t="shared" si="841"/>
        <v>304</v>
      </c>
      <c r="I7699" s="50">
        <f t="shared" si="842"/>
        <v>44342838.399999999</v>
      </c>
      <c r="J7699" s="46">
        <v>1458646</v>
      </c>
      <c r="K7699" s="2" t="s">
        <v>34</v>
      </c>
      <c r="L7699" s="52" t="str">
        <f t="shared" si="843"/>
        <v>20221031VND</v>
      </c>
      <c r="M7699">
        <f>VLOOKUP(L7699,Mapping!$H$1:$K$25,4,0)</f>
        <v>1</v>
      </c>
      <c r="N7699">
        <f t="shared" si="844"/>
        <v>7.4443999999999997E-4</v>
      </c>
      <c r="O7699">
        <f t="shared" si="845"/>
        <v>1.4586460000000001E-3</v>
      </c>
      <c r="P7699">
        <f t="shared" si="846"/>
        <v>4.4342838400000001E-2</v>
      </c>
      <c r="Q7699" t="str">
        <f>VLOOKUP(VLOOKUP(C7699,Mapping!$A$1:$C$17,3,0),Mapping!$E$1:$F$6,2,0)</f>
        <v>Vùng 02</v>
      </c>
    </row>
    <row r="7700" spans="1:17" x14ac:dyDescent="0.3">
      <c r="A7700" s="33">
        <v>44865</v>
      </c>
      <c r="B7700">
        <v>3644</v>
      </c>
      <c r="C7700">
        <v>31</v>
      </c>
      <c r="D7700" s="38" t="s">
        <v>77</v>
      </c>
      <c r="E7700" s="2" t="s">
        <v>41</v>
      </c>
      <c r="F7700">
        <v>1256816</v>
      </c>
      <c r="G7700" s="44">
        <f t="shared" si="840"/>
        <v>44562</v>
      </c>
      <c r="H7700" s="50">
        <f t="shared" si="841"/>
        <v>304</v>
      </c>
      <c r="I7700" s="50">
        <f t="shared" si="842"/>
        <v>48487939.199999996</v>
      </c>
      <c r="J7700" s="46">
        <v>1594998</v>
      </c>
      <c r="K7700" s="2" t="s">
        <v>34</v>
      </c>
      <c r="L7700" s="52" t="str">
        <f t="shared" si="843"/>
        <v>20221031VND</v>
      </c>
      <c r="M7700">
        <f>VLOOKUP(L7700,Mapping!$H$1:$K$25,4,0)</f>
        <v>1</v>
      </c>
      <c r="N7700">
        <f t="shared" si="844"/>
        <v>1.256816E-3</v>
      </c>
      <c r="O7700">
        <f t="shared" si="845"/>
        <v>1.594998E-3</v>
      </c>
      <c r="P7700">
        <f t="shared" si="846"/>
        <v>4.8487939199999996E-2</v>
      </c>
      <c r="Q7700" t="str">
        <f>VLOOKUP(VLOOKUP(C7700,Mapping!$A$1:$C$17,3,0),Mapping!$E$1:$F$6,2,0)</f>
        <v>Vùng 03</v>
      </c>
    </row>
    <row r="7701" spans="1:17" x14ac:dyDescent="0.3">
      <c r="A7701" s="33">
        <v>44865</v>
      </c>
      <c r="B7701">
        <v>3645</v>
      </c>
      <c r="C7701">
        <v>20</v>
      </c>
      <c r="D7701" s="38" t="s">
        <v>77</v>
      </c>
      <c r="E7701" s="2" t="s">
        <v>41</v>
      </c>
      <c r="F7701">
        <v>633337</v>
      </c>
      <c r="G7701" s="44">
        <f t="shared" si="840"/>
        <v>44562</v>
      </c>
      <c r="H7701" s="50">
        <f t="shared" si="841"/>
        <v>304</v>
      </c>
      <c r="I7701" s="50">
        <f t="shared" si="842"/>
        <v>46356929.600000001</v>
      </c>
      <c r="J7701" s="46">
        <v>1524899</v>
      </c>
      <c r="K7701" s="2" t="s">
        <v>34</v>
      </c>
      <c r="L7701" s="52" t="str">
        <f t="shared" si="843"/>
        <v>20221031VND</v>
      </c>
      <c r="M7701">
        <f>VLOOKUP(L7701,Mapping!$H$1:$K$25,4,0)</f>
        <v>1</v>
      </c>
      <c r="N7701">
        <f t="shared" si="844"/>
        <v>6.3333699999999998E-4</v>
      </c>
      <c r="O7701">
        <f t="shared" si="845"/>
        <v>1.5248989999999999E-3</v>
      </c>
      <c r="P7701">
        <f t="shared" si="846"/>
        <v>4.6356929599999999E-2</v>
      </c>
      <c r="Q7701" t="str">
        <f>VLOOKUP(VLOOKUP(C7701,Mapping!$A$1:$C$17,3,0),Mapping!$E$1:$F$6,2,0)</f>
        <v>Vùng 02</v>
      </c>
    </row>
    <row r="7702" spans="1:17" x14ac:dyDescent="0.3">
      <c r="A7702" s="33">
        <v>44865</v>
      </c>
      <c r="B7702">
        <v>3646</v>
      </c>
      <c r="C7702">
        <v>34</v>
      </c>
      <c r="D7702" s="38" t="s">
        <v>77</v>
      </c>
      <c r="E7702" s="2" t="s">
        <v>41</v>
      </c>
      <c r="F7702">
        <v>229307</v>
      </c>
      <c r="G7702" s="44">
        <f t="shared" si="840"/>
        <v>44562</v>
      </c>
      <c r="H7702" s="50">
        <f t="shared" si="841"/>
        <v>304</v>
      </c>
      <c r="I7702" s="50">
        <f t="shared" si="842"/>
        <v>20897598.400000002</v>
      </c>
      <c r="J7702" s="46">
        <v>687421</v>
      </c>
      <c r="K7702" s="2" t="s">
        <v>34</v>
      </c>
      <c r="L7702" s="52" t="str">
        <f t="shared" si="843"/>
        <v>20221031VND</v>
      </c>
      <c r="M7702">
        <f>VLOOKUP(L7702,Mapping!$H$1:$K$25,4,0)</f>
        <v>1</v>
      </c>
      <c r="N7702">
        <f t="shared" si="844"/>
        <v>2.2930699999999999E-4</v>
      </c>
      <c r="O7702">
        <f t="shared" si="845"/>
        <v>6.8742100000000002E-4</v>
      </c>
      <c r="P7702">
        <f t="shared" si="846"/>
        <v>2.0897598400000002E-2</v>
      </c>
      <c r="Q7702" t="str">
        <f>VLOOKUP(VLOOKUP(C7702,Mapping!$A$1:$C$17,3,0),Mapping!$E$1:$F$6,2,0)</f>
        <v>Vùng 02</v>
      </c>
    </row>
    <row r="7703" spans="1:17" x14ac:dyDescent="0.3">
      <c r="A7703" s="33">
        <v>44865</v>
      </c>
      <c r="B7703">
        <v>3647</v>
      </c>
      <c r="C7703">
        <v>26</v>
      </c>
      <c r="D7703" s="38" t="s">
        <v>77</v>
      </c>
      <c r="E7703" s="2" t="s">
        <v>41</v>
      </c>
      <c r="F7703">
        <v>902317</v>
      </c>
      <c r="G7703" s="44">
        <f t="shared" si="840"/>
        <v>44562</v>
      </c>
      <c r="H7703" s="50">
        <f t="shared" si="841"/>
        <v>304</v>
      </c>
      <c r="I7703" s="50">
        <f t="shared" si="842"/>
        <v>52881955.199999996</v>
      </c>
      <c r="J7703" s="46">
        <v>1739538</v>
      </c>
      <c r="K7703" s="2" t="s">
        <v>34</v>
      </c>
      <c r="L7703" s="52" t="str">
        <f t="shared" si="843"/>
        <v>20221031VND</v>
      </c>
      <c r="M7703">
        <f>VLOOKUP(L7703,Mapping!$H$1:$K$25,4,0)</f>
        <v>1</v>
      </c>
      <c r="N7703">
        <f t="shared" si="844"/>
        <v>9.0231700000000003E-4</v>
      </c>
      <c r="O7703">
        <f t="shared" si="845"/>
        <v>1.7395379999999999E-3</v>
      </c>
      <c r="P7703">
        <f t="shared" si="846"/>
        <v>5.2881955199999997E-2</v>
      </c>
      <c r="Q7703" t="str">
        <f>VLOOKUP(VLOOKUP(C7703,Mapping!$A$1:$C$17,3,0),Mapping!$E$1:$F$6,2,0)</f>
        <v>Vùng 04</v>
      </c>
    </row>
    <row r="7704" spans="1:17" x14ac:dyDescent="0.3">
      <c r="A7704" s="33">
        <v>44865</v>
      </c>
      <c r="B7704">
        <v>3651</v>
      </c>
      <c r="C7704">
        <v>45</v>
      </c>
      <c r="D7704" s="38" t="s">
        <v>77</v>
      </c>
      <c r="E7704" s="2" t="s">
        <v>41</v>
      </c>
      <c r="F7704">
        <v>177981</v>
      </c>
      <c r="G7704" s="44">
        <f t="shared" si="840"/>
        <v>44562</v>
      </c>
      <c r="H7704" s="50">
        <f t="shared" si="841"/>
        <v>304</v>
      </c>
      <c r="I7704" s="50">
        <f t="shared" si="842"/>
        <v>55985947.199999996</v>
      </c>
      <c r="J7704" s="46">
        <v>1841643</v>
      </c>
      <c r="K7704" s="2" t="s">
        <v>34</v>
      </c>
      <c r="L7704" s="52" t="str">
        <f t="shared" si="843"/>
        <v>20221031VND</v>
      </c>
      <c r="M7704">
        <f>VLOOKUP(L7704,Mapping!$H$1:$K$25,4,0)</f>
        <v>1</v>
      </c>
      <c r="N7704">
        <f t="shared" si="844"/>
        <v>1.7798099999999999E-4</v>
      </c>
      <c r="O7704">
        <f t="shared" si="845"/>
        <v>1.841643E-3</v>
      </c>
      <c r="P7704">
        <f t="shared" si="846"/>
        <v>5.5985947199999997E-2</v>
      </c>
      <c r="Q7704" t="str">
        <f>VLOOKUP(VLOOKUP(C7704,Mapping!$A$1:$C$17,3,0),Mapping!$E$1:$F$6,2,0)</f>
        <v>Vùng 02</v>
      </c>
    </row>
    <row r="7705" spans="1:17" x14ac:dyDescent="0.3">
      <c r="A7705" s="33">
        <v>44865</v>
      </c>
      <c r="B7705">
        <v>3651</v>
      </c>
      <c r="C7705">
        <v>36</v>
      </c>
      <c r="D7705" s="38" t="s">
        <v>77</v>
      </c>
      <c r="E7705" s="2" t="s">
        <v>41</v>
      </c>
      <c r="F7705">
        <v>1906422</v>
      </c>
      <c r="G7705" s="44">
        <f t="shared" si="840"/>
        <v>44562</v>
      </c>
      <c r="H7705" s="50">
        <f t="shared" si="841"/>
        <v>304</v>
      </c>
      <c r="I7705" s="50">
        <f t="shared" si="842"/>
        <v>921302.4</v>
      </c>
      <c r="J7705" s="46">
        <v>30306</v>
      </c>
      <c r="K7705" s="2" t="s">
        <v>34</v>
      </c>
      <c r="L7705" s="52" t="str">
        <f t="shared" si="843"/>
        <v>20221031VND</v>
      </c>
      <c r="M7705">
        <f>VLOOKUP(L7705,Mapping!$H$1:$K$25,4,0)</f>
        <v>1</v>
      </c>
      <c r="N7705">
        <f t="shared" si="844"/>
        <v>1.9064220000000001E-3</v>
      </c>
      <c r="O7705">
        <f t="shared" si="845"/>
        <v>3.0306000000000001E-5</v>
      </c>
      <c r="P7705">
        <f t="shared" si="846"/>
        <v>9.2130240000000006E-4</v>
      </c>
      <c r="Q7705" t="str">
        <f>VLOOKUP(VLOOKUP(C7705,Mapping!$A$1:$C$17,3,0),Mapping!$E$1:$F$6,2,0)</f>
        <v>Vùng 05</v>
      </c>
    </row>
    <row r="7706" spans="1:17" x14ac:dyDescent="0.3">
      <c r="A7706" s="33">
        <v>44865</v>
      </c>
      <c r="B7706">
        <v>3652</v>
      </c>
      <c r="C7706">
        <v>40</v>
      </c>
      <c r="D7706" s="38" t="s">
        <v>77</v>
      </c>
      <c r="E7706" s="2" t="s">
        <v>43</v>
      </c>
      <c r="F7706">
        <v>285657</v>
      </c>
      <c r="G7706" s="44">
        <f t="shared" si="840"/>
        <v>44562</v>
      </c>
      <c r="H7706" s="50">
        <f t="shared" si="841"/>
        <v>304</v>
      </c>
      <c r="I7706" s="50">
        <f t="shared" si="842"/>
        <v>54077678.399999999</v>
      </c>
      <c r="J7706" s="46">
        <v>1778871</v>
      </c>
      <c r="K7706" s="2" t="s">
        <v>34</v>
      </c>
      <c r="L7706" s="52" t="str">
        <f t="shared" si="843"/>
        <v>20221031VND</v>
      </c>
      <c r="M7706">
        <f>VLOOKUP(L7706,Mapping!$H$1:$K$25,4,0)</f>
        <v>1</v>
      </c>
      <c r="N7706">
        <f t="shared" si="844"/>
        <v>2.8565699999999998E-4</v>
      </c>
      <c r="O7706">
        <f t="shared" si="845"/>
        <v>1.778871E-3</v>
      </c>
      <c r="P7706">
        <f t="shared" si="846"/>
        <v>5.4077678399999995E-2</v>
      </c>
      <c r="Q7706" t="str">
        <f>VLOOKUP(VLOOKUP(C7706,Mapping!$A$1:$C$17,3,0),Mapping!$E$1:$F$6,2,0)</f>
        <v>Vùng 01</v>
      </c>
    </row>
    <row r="7707" spans="1:17" x14ac:dyDescent="0.3">
      <c r="A7707" s="33">
        <v>44865</v>
      </c>
      <c r="B7707">
        <v>3652</v>
      </c>
      <c r="C7707">
        <v>40</v>
      </c>
      <c r="D7707" s="38" t="s">
        <v>77</v>
      </c>
      <c r="E7707" s="2" t="s">
        <v>43</v>
      </c>
      <c r="F7707">
        <v>440210</v>
      </c>
      <c r="G7707" s="44">
        <f t="shared" si="840"/>
        <v>44562</v>
      </c>
      <c r="H7707" s="50">
        <f t="shared" si="841"/>
        <v>304</v>
      </c>
      <c r="I7707" s="50">
        <f t="shared" si="842"/>
        <v>47422206.399999999</v>
      </c>
      <c r="J7707" s="46">
        <v>1559941</v>
      </c>
      <c r="K7707" s="2" t="s">
        <v>34</v>
      </c>
      <c r="L7707" s="52" t="str">
        <f t="shared" si="843"/>
        <v>20221031VND</v>
      </c>
      <c r="M7707">
        <f>VLOOKUP(L7707,Mapping!$H$1:$K$25,4,0)</f>
        <v>1</v>
      </c>
      <c r="N7707">
        <f t="shared" si="844"/>
        <v>4.4021000000000002E-4</v>
      </c>
      <c r="O7707">
        <f t="shared" si="845"/>
        <v>1.559941E-3</v>
      </c>
      <c r="P7707">
        <f t="shared" si="846"/>
        <v>4.74222064E-2</v>
      </c>
      <c r="Q7707" t="str">
        <f>VLOOKUP(VLOOKUP(C7707,Mapping!$A$1:$C$17,3,0),Mapping!$E$1:$F$6,2,0)</f>
        <v>Vùng 01</v>
      </c>
    </row>
    <row r="7708" spans="1:17" x14ac:dyDescent="0.3">
      <c r="A7708" s="33">
        <v>44865</v>
      </c>
      <c r="B7708">
        <v>3652</v>
      </c>
      <c r="C7708">
        <v>40</v>
      </c>
      <c r="D7708" s="38" t="s">
        <v>77</v>
      </c>
      <c r="E7708" s="2" t="s">
        <v>41</v>
      </c>
      <c r="F7708">
        <v>7048157</v>
      </c>
      <c r="G7708" s="44">
        <f t="shared" si="840"/>
        <v>44562</v>
      </c>
      <c r="H7708" s="50">
        <f t="shared" si="841"/>
        <v>304</v>
      </c>
      <c r="I7708" s="50">
        <f t="shared" si="842"/>
        <v>204762240</v>
      </c>
      <c r="J7708" s="46">
        <v>6735600</v>
      </c>
      <c r="K7708" s="2" t="s">
        <v>34</v>
      </c>
      <c r="L7708" s="52" t="str">
        <f t="shared" si="843"/>
        <v>20221031VND</v>
      </c>
      <c r="M7708">
        <f>VLOOKUP(L7708,Mapping!$H$1:$K$25,4,0)</f>
        <v>1</v>
      </c>
      <c r="N7708">
        <f t="shared" si="844"/>
        <v>7.0481570000000002E-3</v>
      </c>
      <c r="O7708">
        <f t="shared" si="845"/>
        <v>6.7355999999999996E-3</v>
      </c>
      <c r="P7708">
        <f t="shared" si="846"/>
        <v>0.20476224000000001</v>
      </c>
      <c r="Q7708" t="str">
        <f>VLOOKUP(VLOOKUP(C7708,Mapping!$A$1:$C$17,3,0),Mapping!$E$1:$F$6,2,0)</f>
        <v>Vùng 01</v>
      </c>
    </row>
    <row r="7709" spans="1:17" x14ac:dyDescent="0.3">
      <c r="A7709" s="33">
        <v>44865</v>
      </c>
      <c r="B7709">
        <v>3652</v>
      </c>
      <c r="C7709">
        <v>40</v>
      </c>
      <c r="D7709" s="38" t="s">
        <v>77</v>
      </c>
      <c r="E7709" s="2" t="s">
        <v>41</v>
      </c>
      <c r="F7709">
        <v>4354623</v>
      </c>
      <c r="G7709" s="44">
        <f t="shared" si="840"/>
        <v>44562</v>
      </c>
      <c r="H7709" s="50">
        <f t="shared" si="841"/>
        <v>304</v>
      </c>
      <c r="I7709" s="50">
        <f t="shared" si="842"/>
        <v>165273916.79999998</v>
      </c>
      <c r="J7709" s="46">
        <v>5436642</v>
      </c>
      <c r="K7709" s="2" t="s">
        <v>34</v>
      </c>
      <c r="L7709" s="52" t="str">
        <f t="shared" si="843"/>
        <v>20221031VND</v>
      </c>
      <c r="M7709">
        <f>VLOOKUP(L7709,Mapping!$H$1:$K$25,4,0)</f>
        <v>1</v>
      </c>
      <c r="N7709">
        <f t="shared" si="844"/>
        <v>4.3546230000000002E-3</v>
      </c>
      <c r="O7709">
        <f t="shared" si="845"/>
        <v>5.4366420000000002E-3</v>
      </c>
      <c r="P7709">
        <f t="shared" si="846"/>
        <v>0.16527391679999998</v>
      </c>
      <c r="Q7709" t="str">
        <f>VLOOKUP(VLOOKUP(C7709,Mapping!$A$1:$C$17,3,0),Mapping!$E$1:$F$6,2,0)</f>
        <v>Vùng 01</v>
      </c>
    </row>
    <row r="7710" spans="1:17" x14ac:dyDescent="0.3">
      <c r="A7710" s="33">
        <v>44865</v>
      </c>
      <c r="B7710">
        <v>3652</v>
      </c>
      <c r="C7710">
        <v>40</v>
      </c>
      <c r="D7710" s="38" t="s">
        <v>77</v>
      </c>
      <c r="E7710" s="2" t="s">
        <v>41</v>
      </c>
      <c r="F7710">
        <v>1672311</v>
      </c>
      <c r="G7710" s="44">
        <f t="shared" si="840"/>
        <v>44562</v>
      </c>
      <c r="H7710" s="50">
        <f t="shared" si="841"/>
        <v>304</v>
      </c>
      <c r="I7710" s="50">
        <f t="shared" si="842"/>
        <v>1092590893172.8</v>
      </c>
      <c r="J7710" s="46">
        <v>1575439</v>
      </c>
      <c r="K7710" s="2" t="s">
        <v>36</v>
      </c>
      <c r="L7710" s="52" t="str">
        <f t="shared" si="843"/>
        <v>20221031EUR</v>
      </c>
      <c r="M7710">
        <f>VLOOKUP(L7710,Mapping!$H$1:$K$25,4,0)</f>
        <v>22813</v>
      </c>
      <c r="N7710">
        <f t="shared" si="844"/>
        <v>38.150430843000002</v>
      </c>
      <c r="O7710">
        <f t="shared" si="845"/>
        <v>35.940489907</v>
      </c>
      <c r="P7710">
        <f t="shared" si="846"/>
        <v>1092.5908931728</v>
      </c>
      <c r="Q7710" t="str">
        <f>VLOOKUP(VLOOKUP(C7710,Mapping!$A$1:$C$17,3,0),Mapping!$E$1:$F$6,2,0)</f>
        <v>Vùng 01</v>
      </c>
    </row>
    <row r="7711" spans="1:17" x14ac:dyDescent="0.3">
      <c r="A7711" s="33">
        <v>44865</v>
      </c>
      <c r="B7711">
        <v>3652</v>
      </c>
      <c r="C7711">
        <v>40</v>
      </c>
      <c r="D7711" s="38" t="s">
        <v>77</v>
      </c>
      <c r="E7711" s="2" t="s">
        <v>41</v>
      </c>
      <c r="F7711">
        <v>1803106</v>
      </c>
      <c r="G7711" s="44">
        <f t="shared" si="840"/>
        <v>44562</v>
      </c>
      <c r="H7711" s="50">
        <f t="shared" si="841"/>
        <v>304</v>
      </c>
      <c r="I7711" s="50">
        <f t="shared" si="842"/>
        <v>643593397132.80005</v>
      </c>
      <c r="J7711" s="46">
        <v>903501</v>
      </c>
      <c r="K7711" s="2" t="s">
        <v>35</v>
      </c>
      <c r="L7711" s="52" t="str">
        <f t="shared" si="843"/>
        <v>20221031USD</v>
      </c>
      <c r="M7711">
        <f>VLOOKUP(L7711,Mapping!$H$1:$K$25,4,0)</f>
        <v>23432</v>
      </c>
      <c r="N7711">
        <f t="shared" si="844"/>
        <v>42.250379791999997</v>
      </c>
      <c r="O7711">
        <f t="shared" si="845"/>
        <v>21.170835432000001</v>
      </c>
      <c r="P7711">
        <f t="shared" si="846"/>
        <v>643.59339713280008</v>
      </c>
      <c r="Q7711" t="str">
        <f>VLOOKUP(VLOOKUP(C7711,Mapping!$A$1:$C$17,3,0),Mapping!$E$1:$F$6,2,0)</f>
        <v>Vùng 01</v>
      </c>
    </row>
    <row r="7712" spans="1:17" x14ac:dyDescent="0.3">
      <c r="A7712" s="33">
        <v>44865</v>
      </c>
      <c r="B7712">
        <v>3653</v>
      </c>
      <c r="C7712">
        <v>34</v>
      </c>
      <c r="D7712" s="38" t="s">
        <v>77</v>
      </c>
      <c r="E7712" s="2" t="s">
        <v>41</v>
      </c>
      <c r="F7712">
        <v>1503430</v>
      </c>
      <c r="G7712" s="44">
        <f t="shared" si="840"/>
        <v>44562</v>
      </c>
      <c r="H7712" s="50">
        <f t="shared" si="841"/>
        <v>304</v>
      </c>
      <c r="I7712" s="50">
        <f t="shared" si="842"/>
        <v>35331974.399999999</v>
      </c>
      <c r="J7712" s="46">
        <v>1162236</v>
      </c>
      <c r="K7712" s="2" t="s">
        <v>34</v>
      </c>
      <c r="L7712" s="52" t="str">
        <f t="shared" si="843"/>
        <v>20221031VND</v>
      </c>
      <c r="M7712">
        <f>VLOOKUP(L7712,Mapping!$H$1:$K$25,4,0)</f>
        <v>1</v>
      </c>
      <c r="N7712">
        <f t="shared" si="844"/>
        <v>1.50343E-3</v>
      </c>
      <c r="O7712">
        <f t="shared" si="845"/>
        <v>1.1622360000000001E-3</v>
      </c>
      <c r="P7712">
        <f t="shared" si="846"/>
        <v>3.5331974400000001E-2</v>
      </c>
      <c r="Q7712" t="str">
        <f>VLOOKUP(VLOOKUP(C7712,Mapping!$A$1:$C$17,3,0),Mapping!$E$1:$F$6,2,0)</f>
        <v>Vùng 02</v>
      </c>
    </row>
    <row r="7713" spans="1:17" x14ac:dyDescent="0.3">
      <c r="A7713" s="33">
        <v>44865</v>
      </c>
      <c r="B7713">
        <v>3655</v>
      </c>
      <c r="C7713">
        <v>45</v>
      </c>
      <c r="D7713" s="38" t="s">
        <v>77</v>
      </c>
      <c r="E7713" s="2" t="s">
        <v>43</v>
      </c>
      <c r="F7713">
        <v>9529618</v>
      </c>
      <c r="G7713" s="44">
        <f t="shared" si="840"/>
        <v>44562</v>
      </c>
      <c r="H7713" s="50">
        <f t="shared" si="841"/>
        <v>304</v>
      </c>
      <c r="I7713" s="50">
        <f t="shared" si="842"/>
        <v>271219163.19999999</v>
      </c>
      <c r="J7713" s="46">
        <v>8921683</v>
      </c>
      <c r="K7713" s="2" t="s">
        <v>34</v>
      </c>
      <c r="L7713" s="52" t="str">
        <f t="shared" si="843"/>
        <v>20221031VND</v>
      </c>
      <c r="M7713">
        <f>VLOOKUP(L7713,Mapping!$H$1:$K$25,4,0)</f>
        <v>1</v>
      </c>
      <c r="N7713">
        <f t="shared" si="844"/>
        <v>9.5296180000000001E-3</v>
      </c>
      <c r="O7713">
        <f t="shared" si="845"/>
        <v>8.9216829999999997E-3</v>
      </c>
      <c r="P7713">
        <f t="shared" si="846"/>
        <v>0.2712191632</v>
      </c>
      <c r="Q7713" t="str">
        <f>VLOOKUP(VLOOKUP(C7713,Mapping!$A$1:$C$17,3,0),Mapping!$E$1:$F$6,2,0)</f>
        <v>Vùng 02</v>
      </c>
    </row>
    <row r="7714" spans="1:17" x14ac:dyDescent="0.3">
      <c r="A7714" s="33">
        <v>44865</v>
      </c>
      <c r="B7714">
        <v>3655</v>
      </c>
      <c r="C7714">
        <v>45</v>
      </c>
      <c r="D7714" s="38" t="s">
        <v>77</v>
      </c>
      <c r="E7714" s="2" t="s">
        <v>43</v>
      </c>
      <c r="F7714">
        <v>7739455</v>
      </c>
      <c r="G7714" s="44">
        <f t="shared" si="840"/>
        <v>44562</v>
      </c>
      <c r="H7714" s="50">
        <f t="shared" si="841"/>
        <v>304</v>
      </c>
      <c r="I7714" s="50">
        <f t="shared" si="842"/>
        <v>230603972.79999998</v>
      </c>
      <c r="J7714" s="46">
        <v>7585657</v>
      </c>
      <c r="K7714" s="2" t="s">
        <v>34</v>
      </c>
      <c r="L7714" s="52" t="str">
        <f t="shared" si="843"/>
        <v>20221031VND</v>
      </c>
      <c r="M7714">
        <f>VLOOKUP(L7714,Mapping!$H$1:$K$25,4,0)</f>
        <v>1</v>
      </c>
      <c r="N7714">
        <f t="shared" si="844"/>
        <v>7.7394550000000001E-3</v>
      </c>
      <c r="O7714">
        <f t="shared" si="845"/>
        <v>7.585657E-3</v>
      </c>
      <c r="P7714">
        <f t="shared" si="846"/>
        <v>0.23060397279999997</v>
      </c>
      <c r="Q7714" t="str">
        <f>VLOOKUP(VLOOKUP(C7714,Mapping!$A$1:$C$17,3,0),Mapping!$E$1:$F$6,2,0)</f>
        <v>Vùng 02</v>
      </c>
    </row>
    <row r="7715" spans="1:17" x14ac:dyDescent="0.3">
      <c r="A7715" s="33">
        <v>44865</v>
      </c>
      <c r="B7715">
        <v>3655</v>
      </c>
      <c r="C7715">
        <v>45</v>
      </c>
      <c r="D7715" s="38" t="s">
        <v>77</v>
      </c>
      <c r="E7715" s="2" t="s">
        <v>43</v>
      </c>
      <c r="F7715">
        <v>8256586</v>
      </c>
      <c r="G7715" s="44">
        <f t="shared" si="840"/>
        <v>44562</v>
      </c>
      <c r="H7715" s="50">
        <f t="shared" si="841"/>
        <v>304</v>
      </c>
      <c r="I7715" s="50">
        <f t="shared" si="842"/>
        <v>207554571.20000002</v>
      </c>
      <c r="J7715" s="46">
        <v>6827453</v>
      </c>
      <c r="K7715" s="2" t="s">
        <v>34</v>
      </c>
      <c r="L7715" s="52" t="str">
        <f t="shared" si="843"/>
        <v>20221031VND</v>
      </c>
      <c r="M7715">
        <f>VLOOKUP(L7715,Mapping!$H$1:$K$25,4,0)</f>
        <v>1</v>
      </c>
      <c r="N7715">
        <f t="shared" si="844"/>
        <v>8.2565859999999998E-3</v>
      </c>
      <c r="O7715">
        <f t="shared" si="845"/>
        <v>6.8274529999999998E-3</v>
      </c>
      <c r="P7715">
        <f t="shared" si="846"/>
        <v>0.20755457120000001</v>
      </c>
      <c r="Q7715" t="str">
        <f>VLOOKUP(VLOOKUP(C7715,Mapping!$A$1:$C$17,3,0),Mapping!$E$1:$F$6,2,0)</f>
        <v>Vùng 02</v>
      </c>
    </row>
    <row r="7716" spans="1:17" x14ac:dyDescent="0.3">
      <c r="A7716" s="33">
        <v>44865</v>
      </c>
      <c r="B7716">
        <v>3655</v>
      </c>
      <c r="C7716">
        <v>45</v>
      </c>
      <c r="D7716" s="38" t="s">
        <v>77</v>
      </c>
      <c r="E7716" s="2" t="s">
        <v>43</v>
      </c>
      <c r="F7716">
        <v>6153868</v>
      </c>
      <c r="G7716" s="44">
        <f t="shared" si="840"/>
        <v>44562</v>
      </c>
      <c r="H7716" s="50">
        <f t="shared" si="841"/>
        <v>304</v>
      </c>
      <c r="I7716" s="50">
        <f t="shared" si="842"/>
        <v>228584379.20000002</v>
      </c>
      <c r="J7716" s="46">
        <v>7519223</v>
      </c>
      <c r="K7716" s="2" t="s">
        <v>34</v>
      </c>
      <c r="L7716" s="52" t="str">
        <f t="shared" si="843"/>
        <v>20221031VND</v>
      </c>
      <c r="M7716">
        <f>VLOOKUP(L7716,Mapping!$H$1:$K$25,4,0)</f>
        <v>1</v>
      </c>
      <c r="N7716">
        <f t="shared" si="844"/>
        <v>6.1538679999999998E-3</v>
      </c>
      <c r="O7716">
        <f t="shared" si="845"/>
        <v>7.5192230000000002E-3</v>
      </c>
      <c r="P7716">
        <f t="shared" si="846"/>
        <v>0.22858437920000002</v>
      </c>
      <c r="Q7716" t="str">
        <f>VLOOKUP(VLOOKUP(C7716,Mapping!$A$1:$C$17,3,0),Mapping!$E$1:$F$6,2,0)</f>
        <v>Vùng 02</v>
      </c>
    </row>
    <row r="7717" spans="1:17" x14ac:dyDescent="0.3">
      <c r="A7717" s="33">
        <v>44865</v>
      </c>
      <c r="B7717">
        <v>3655</v>
      </c>
      <c r="C7717">
        <v>45</v>
      </c>
      <c r="D7717" s="38" t="s">
        <v>77</v>
      </c>
      <c r="E7717" s="2" t="s">
        <v>45</v>
      </c>
      <c r="F7717">
        <v>9662133</v>
      </c>
      <c r="G7717" s="44">
        <f t="shared" si="840"/>
        <v>44562</v>
      </c>
      <c r="H7717" s="50">
        <f t="shared" si="841"/>
        <v>304</v>
      </c>
      <c r="I7717" s="50">
        <f t="shared" si="842"/>
        <v>206964628.79999998</v>
      </c>
      <c r="J7717" s="46">
        <v>6808047</v>
      </c>
      <c r="K7717" s="2" t="s">
        <v>34</v>
      </c>
      <c r="L7717" s="52" t="str">
        <f t="shared" si="843"/>
        <v>20221031VND</v>
      </c>
      <c r="M7717">
        <f>VLOOKUP(L7717,Mapping!$H$1:$K$25,4,0)</f>
        <v>1</v>
      </c>
      <c r="N7717">
        <f t="shared" si="844"/>
        <v>9.6621329999999998E-3</v>
      </c>
      <c r="O7717">
        <f t="shared" si="845"/>
        <v>6.8080470000000002E-3</v>
      </c>
      <c r="P7717">
        <f t="shared" si="846"/>
        <v>0.20696462879999999</v>
      </c>
      <c r="Q7717" t="str">
        <f>VLOOKUP(VLOOKUP(C7717,Mapping!$A$1:$C$17,3,0),Mapping!$E$1:$F$6,2,0)</f>
        <v>Vùng 02</v>
      </c>
    </row>
    <row r="7718" spans="1:17" x14ac:dyDescent="0.3">
      <c r="A7718" s="33">
        <v>44865</v>
      </c>
      <c r="B7718">
        <v>3655</v>
      </c>
      <c r="C7718">
        <v>41</v>
      </c>
      <c r="D7718" s="38" t="s">
        <v>77</v>
      </c>
      <c r="E7718" s="2" t="s">
        <v>41</v>
      </c>
      <c r="F7718">
        <v>843138</v>
      </c>
      <c r="G7718" s="44">
        <f t="shared" si="840"/>
        <v>44562</v>
      </c>
      <c r="H7718" s="50">
        <f t="shared" si="841"/>
        <v>304</v>
      </c>
      <c r="I7718" s="50">
        <f t="shared" si="842"/>
        <v>32045612.800000001</v>
      </c>
      <c r="J7718" s="46">
        <v>1054132</v>
      </c>
      <c r="K7718" s="2" t="s">
        <v>34</v>
      </c>
      <c r="L7718" s="52" t="str">
        <f t="shared" si="843"/>
        <v>20221031VND</v>
      </c>
      <c r="M7718">
        <f>VLOOKUP(L7718,Mapping!$H$1:$K$25,4,0)</f>
        <v>1</v>
      </c>
      <c r="N7718">
        <f t="shared" si="844"/>
        <v>8.43138E-4</v>
      </c>
      <c r="O7718">
        <f t="shared" si="845"/>
        <v>1.0541319999999999E-3</v>
      </c>
      <c r="P7718">
        <f t="shared" si="846"/>
        <v>3.2045612799999998E-2</v>
      </c>
      <c r="Q7718" t="str">
        <f>VLOOKUP(VLOOKUP(C7718,Mapping!$A$1:$C$17,3,0),Mapping!$E$1:$F$6,2,0)</f>
        <v>Vùng 05</v>
      </c>
    </row>
    <row r="7719" spans="1:17" x14ac:dyDescent="0.3">
      <c r="A7719" s="33">
        <v>44865</v>
      </c>
      <c r="B7719">
        <v>3655</v>
      </c>
      <c r="C7719">
        <v>45</v>
      </c>
      <c r="D7719" s="38" t="s">
        <v>77</v>
      </c>
      <c r="E7719" s="2" t="s">
        <v>41</v>
      </c>
      <c r="F7719">
        <v>9267403</v>
      </c>
      <c r="G7719" s="44">
        <f t="shared" si="840"/>
        <v>44562</v>
      </c>
      <c r="H7719" s="50">
        <f t="shared" si="841"/>
        <v>304</v>
      </c>
      <c r="I7719" s="50">
        <f t="shared" si="842"/>
        <v>256727148.79999998</v>
      </c>
      <c r="J7719" s="46">
        <v>8444972</v>
      </c>
      <c r="K7719" s="2" t="s">
        <v>34</v>
      </c>
      <c r="L7719" s="52" t="str">
        <f t="shared" si="843"/>
        <v>20221031VND</v>
      </c>
      <c r="M7719">
        <f>VLOOKUP(L7719,Mapping!$H$1:$K$25,4,0)</f>
        <v>1</v>
      </c>
      <c r="N7719">
        <f t="shared" si="844"/>
        <v>9.2674030000000004E-3</v>
      </c>
      <c r="O7719">
        <f t="shared" si="845"/>
        <v>8.4449720000000002E-3</v>
      </c>
      <c r="P7719">
        <f t="shared" si="846"/>
        <v>0.25672714879999997</v>
      </c>
      <c r="Q7719" t="str">
        <f>VLOOKUP(VLOOKUP(C7719,Mapping!$A$1:$C$17,3,0),Mapping!$E$1:$F$6,2,0)</f>
        <v>Vùng 02</v>
      </c>
    </row>
    <row r="7720" spans="1:17" x14ac:dyDescent="0.3">
      <c r="A7720" s="33">
        <v>44865</v>
      </c>
      <c r="B7720">
        <v>3655</v>
      </c>
      <c r="C7720">
        <v>45</v>
      </c>
      <c r="D7720" s="38" t="s">
        <v>77</v>
      </c>
      <c r="E7720" s="2" t="s">
        <v>41</v>
      </c>
      <c r="F7720">
        <v>8532925</v>
      </c>
      <c r="G7720" s="44">
        <f t="shared" si="840"/>
        <v>44562</v>
      </c>
      <c r="H7720" s="50">
        <f t="shared" si="841"/>
        <v>304</v>
      </c>
      <c r="I7720" s="50">
        <f t="shared" si="842"/>
        <v>201372579.20000002</v>
      </c>
      <c r="J7720" s="46">
        <v>6624098</v>
      </c>
      <c r="K7720" s="2" t="s">
        <v>34</v>
      </c>
      <c r="L7720" s="52" t="str">
        <f t="shared" si="843"/>
        <v>20221031VND</v>
      </c>
      <c r="M7720">
        <f>VLOOKUP(L7720,Mapping!$H$1:$K$25,4,0)</f>
        <v>1</v>
      </c>
      <c r="N7720">
        <f t="shared" si="844"/>
        <v>8.5329250000000002E-3</v>
      </c>
      <c r="O7720">
        <f t="shared" si="845"/>
        <v>6.6240980000000001E-3</v>
      </c>
      <c r="P7720">
        <f t="shared" si="846"/>
        <v>0.20137257920000001</v>
      </c>
      <c r="Q7720" t="str">
        <f>VLOOKUP(VLOOKUP(C7720,Mapping!$A$1:$C$17,3,0),Mapping!$E$1:$F$6,2,0)</f>
        <v>Vùng 02</v>
      </c>
    </row>
    <row r="7721" spans="1:17" x14ac:dyDescent="0.3">
      <c r="A7721" s="33">
        <v>44865</v>
      </c>
      <c r="B7721">
        <v>3655</v>
      </c>
      <c r="C7721">
        <v>45</v>
      </c>
      <c r="D7721" s="38" t="s">
        <v>77</v>
      </c>
      <c r="E7721" s="2" t="s">
        <v>41</v>
      </c>
      <c r="F7721">
        <v>432677</v>
      </c>
      <c r="G7721" s="44">
        <f t="shared" si="840"/>
        <v>44562</v>
      </c>
      <c r="H7721" s="50">
        <f t="shared" si="841"/>
        <v>304</v>
      </c>
      <c r="I7721" s="50">
        <f t="shared" si="842"/>
        <v>892023735129.59998</v>
      </c>
      <c r="J7721" s="46">
        <v>1252257</v>
      </c>
      <c r="K7721" s="2" t="s">
        <v>35</v>
      </c>
      <c r="L7721" s="52" t="str">
        <f t="shared" si="843"/>
        <v>20221031USD</v>
      </c>
      <c r="M7721">
        <f>VLOOKUP(L7721,Mapping!$H$1:$K$25,4,0)</f>
        <v>23432</v>
      </c>
      <c r="N7721">
        <f t="shared" si="844"/>
        <v>10.138487464000001</v>
      </c>
      <c r="O7721">
        <f t="shared" si="845"/>
        <v>29.342886023999998</v>
      </c>
      <c r="P7721">
        <f t="shared" si="846"/>
        <v>892.02373512960003</v>
      </c>
      <c r="Q7721" t="str">
        <f>VLOOKUP(VLOOKUP(C7721,Mapping!$A$1:$C$17,3,0),Mapping!$E$1:$F$6,2,0)</f>
        <v>Vùng 02</v>
      </c>
    </row>
    <row r="7722" spans="1:17" x14ac:dyDescent="0.3">
      <c r="A7722" s="33">
        <v>44865</v>
      </c>
      <c r="B7722">
        <v>3655</v>
      </c>
      <c r="C7722">
        <v>45</v>
      </c>
      <c r="D7722" s="38" t="s">
        <v>77</v>
      </c>
      <c r="E7722" s="2" t="s">
        <v>41</v>
      </c>
      <c r="F7722">
        <v>489535</v>
      </c>
      <c r="G7722" s="44">
        <f t="shared" si="840"/>
        <v>44562</v>
      </c>
      <c r="H7722" s="50">
        <f t="shared" si="841"/>
        <v>304</v>
      </c>
      <c r="I7722" s="50">
        <f t="shared" si="842"/>
        <v>1344466598115.2</v>
      </c>
      <c r="J7722" s="46">
        <v>1938626</v>
      </c>
      <c r="K7722" s="2" t="s">
        <v>36</v>
      </c>
      <c r="L7722" s="52" t="str">
        <f t="shared" si="843"/>
        <v>20221031EUR</v>
      </c>
      <c r="M7722">
        <f>VLOOKUP(L7722,Mapping!$H$1:$K$25,4,0)</f>
        <v>22813</v>
      </c>
      <c r="N7722">
        <f t="shared" si="844"/>
        <v>11.167761955</v>
      </c>
      <c r="O7722">
        <f t="shared" si="845"/>
        <v>44.225874937999997</v>
      </c>
      <c r="P7722">
        <f t="shared" si="846"/>
        <v>1344.4665981152</v>
      </c>
      <c r="Q7722" t="str">
        <f>VLOOKUP(VLOOKUP(C7722,Mapping!$A$1:$C$17,3,0),Mapping!$E$1:$F$6,2,0)</f>
        <v>Vùng 02</v>
      </c>
    </row>
    <row r="7723" spans="1:17" x14ac:dyDescent="0.3">
      <c r="A7723" s="33">
        <v>44865</v>
      </c>
      <c r="B7723">
        <v>3660</v>
      </c>
      <c r="C7723">
        <v>25</v>
      </c>
      <c r="D7723" s="38" t="s">
        <v>77</v>
      </c>
      <c r="E7723" s="2" t="s">
        <v>41</v>
      </c>
      <c r="F7723">
        <v>345843</v>
      </c>
      <c r="G7723" s="44">
        <f t="shared" si="840"/>
        <v>44562</v>
      </c>
      <c r="H7723" s="50">
        <f t="shared" si="841"/>
        <v>304</v>
      </c>
      <c r="I7723" s="50">
        <f t="shared" si="842"/>
        <v>27594384</v>
      </c>
      <c r="J7723" s="46">
        <v>907710</v>
      </c>
      <c r="K7723" s="2" t="s">
        <v>34</v>
      </c>
      <c r="L7723" s="52" t="str">
        <f t="shared" si="843"/>
        <v>20221031VND</v>
      </c>
      <c r="M7723">
        <f>VLOOKUP(L7723,Mapping!$H$1:$K$25,4,0)</f>
        <v>1</v>
      </c>
      <c r="N7723">
        <f t="shared" si="844"/>
        <v>3.4584299999999998E-4</v>
      </c>
      <c r="O7723">
        <f t="shared" si="845"/>
        <v>9.0771000000000005E-4</v>
      </c>
      <c r="P7723">
        <f t="shared" si="846"/>
        <v>2.7594384E-2</v>
      </c>
      <c r="Q7723" t="str">
        <f>VLOOKUP(VLOOKUP(C7723,Mapping!$A$1:$C$17,3,0),Mapping!$E$1:$F$6,2,0)</f>
        <v>Vùng 01</v>
      </c>
    </row>
    <row r="7724" spans="1:17" x14ac:dyDescent="0.3">
      <c r="A7724" s="33">
        <v>44865</v>
      </c>
      <c r="B7724">
        <v>3661</v>
      </c>
      <c r="C7724">
        <v>20</v>
      </c>
      <c r="D7724" s="38" t="s">
        <v>77</v>
      </c>
      <c r="E7724" s="2" t="s">
        <v>41</v>
      </c>
      <c r="F7724">
        <v>8265326</v>
      </c>
      <c r="G7724" s="44">
        <f t="shared" si="840"/>
        <v>44562</v>
      </c>
      <c r="H7724" s="50">
        <f t="shared" si="841"/>
        <v>304</v>
      </c>
      <c r="I7724" s="50">
        <f t="shared" si="842"/>
        <v>249003846.40000001</v>
      </c>
      <c r="J7724" s="46">
        <v>8190916</v>
      </c>
      <c r="K7724" s="2" t="s">
        <v>34</v>
      </c>
      <c r="L7724" s="52" t="str">
        <f t="shared" si="843"/>
        <v>20221031VND</v>
      </c>
      <c r="M7724">
        <f>VLOOKUP(L7724,Mapping!$H$1:$K$25,4,0)</f>
        <v>1</v>
      </c>
      <c r="N7724">
        <f t="shared" si="844"/>
        <v>8.2653259999999999E-3</v>
      </c>
      <c r="O7724">
        <f t="shared" si="845"/>
        <v>8.1909159999999995E-3</v>
      </c>
      <c r="P7724">
        <f t="shared" si="846"/>
        <v>0.24900384640000001</v>
      </c>
      <c r="Q7724" t="str">
        <f>VLOOKUP(VLOOKUP(C7724,Mapping!$A$1:$C$17,3,0),Mapping!$E$1:$F$6,2,0)</f>
        <v>Vùng 02</v>
      </c>
    </row>
    <row r="7725" spans="1:17" x14ac:dyDescent="0.3">
      <c r="A7725" s="33">
        <v>44865</v>
      </c>
      <c r="B7725">
        <v>3661</v>
      </c>
      <c r="C7725">
        <v>41</v>
      </c>
      <c r="D7725" s="38" t="s">
        <v>77</v>
      </c>
      <c r="E7725" s="2" t="s">
        <v>41</v>
      </c>
      <c r="F7725">
        <v>1226900</v>
      </c>
      <c r="G7725" s="44">
        <f t="shared" si="840"/>
        <v>44562</v>
      </c>
      <c r="H7725" s="50">
        <f t="shared" si="841"/>
        <v>304</v>
      </c>
      <c r="I7725" s="50">
        <f t="shared" si="842"/>
        <v>30142147.199999999</v>
      </c>
      <c r="J7725" s="46">
        <v>991518</v>
      </c>
      <c r="K7725" s="2" t="s">
        <v>34</v>
      </c>
      <c r="L7725" s="52" t="str">
        <f t="shared" si="843"/>
        <v>20221031VND</v>
      </c>
      <c r="M7725">
        <f>VLOOKUP(L7725,Mapping!$H$1:$K$25,4,0)</f>
        <v>1</v>
      </c>
      <c r="N7725">
        <f t="shared" si="844"/>
        <v>1.2269E-3</v>
      </c>
      <c r="O7725">
        <f t="shared" si="845"/>
        <v>9.9151800000000004E-4</v>
      </c>
      <c r="P7725">
        <f t="shared" si="846"/>
        <v>3.01421472E-2</v>
      </c>
      <c r="Q7725" t="str">
        <f>VLOOKUP(VLOOKUP(C7725,Mapping!$A$1:$C$17,3,0),Mapping!$E$1:$F$6,2,0)</f>
        <v>Vùng 05</v>
      </c>
    </row>
    <row r="7726" spans="1:17" x14ac:dyDescent="0.3">
      <c r="A7726" s="33">
        <v>44865</v>
      </c>
      <c r="B7726">
        <v>3661</v>
      </c>
      <c r="C7726">
        <v>20</v>
      </c>
      <c r="D7726" s="38" t="s">
        <v>77</v>
      </c>
      <c r="E7726" s="2" t="s">
        <v>41</v>
      </c>
      <c r="F7726">
        <v>55101</v>
      </c>
      <c r="G7726" s="44">
        <f t="shared" si="840"/>
        <v>44562</v>
      </c>
      <c r="H7726" s="50">
        <f t="shared" si="841"/>
        <v>304</v>
      </c>
      <c r="I7726" s="50">
        <f t="shared" si="842"/>
        <v>1338253932697.6001</v>
      </c>
      <c r="J7726" s="46">
        <v>1878692</v>
      </c>
      <c r="K7726" s="2" t="s">
        <v>35</v>
      </c>
      <c r="L7726" s="52" t="str">
        <f t="shared" si="843"/>
        <v>20221031USD</v>
      </c>
      <c r="M7726">
        <f>VLOOKUP(L7726,Mapping!$H$1:$K$25,4,0)</f>
        <v>23432</v>
      </c>
      <c r="N7726">
        <f t="shared" si="844"/>
        <v>1.2911266320000001</v>
      </c>
      <c r="O7726">
        <f t="shared" si="845"/>
        <v>44.021510943999999</v>
      </c>
      <c r="P7726">
        <f t="shared" si="846"/>
        <v>1338.2539326976</v>
      </c>
      <c r="Q7726" t="str">
        <f>VLOOKUP(VLOOKUP(C7726,Mapping!$A$1:$C$17,3,0),Mapping!$E$1:$F$6,2,0)</f>
        <v>Vùng 02</v>
      </c>
    </row>
    <row r="7727" spans="1:17" x14ac:dyDescent="0.3">
      <c r="A7727" s="33">
        <v>44865</v>
      </c>
      <c r="B7727">
        <v>3661</v>
      </c>
      <c r="C7727">
        <v>20</v>
      </c>
      <c r="D7727" s="38" t="s">
        <v>77</v>
      </c>
      <c r="E7727" s="2" t="s">
        <v>41</v>
      </c>
      <c r="F7727">
        <v>746696</v>
      </c>
      <c r="G7727" s="44">
        <f t="shared" si="840"/>
        <v>44562</v>
      </c>
      <c r="H7727" s="50">
        <f t="shared" si="841"/>
        <v>304</v>
      </c>
      <c r="I7727" s="50">
        <f t="shared" si="842"/>
        <v>33474655270.399998</v>
      </c>
      <c r="J7727" s="46">
        <v>46993</v>
      </c>
      <c r="K7727" s="2" t="s">
        <v>35</v>
      </c>
      <c r="L7727" s="52" t="str">
        <f t="shared" si="843"/>
        <v>20221031USD</v>
      </c>
      <c r="M7727">
        <f>VLOOKUP(L7727,Mapping!$H$1:$K$25,4,0)</f>
        <v>23432</v>
      </c>
      <c r="N7727">
        <f t="shared" si="844"/>
        <v>17.496580672</v>
      </c>
      <c r="O7727">
        <f t="shared" si="845"/>
        <v>1.101139976</v>
      </c>
      <c r="P7727">
        <f t="shared" si="846"/>
        <v>33.4746552704</v>
      </c>
      <c r="Q7727" t="str">
        <f>VLOOKUP(VLOOKUP(C7727,Mapping!$A$1:$C$17,3,0),Mapping!$E$1:$F$6,2,0)</f>
        <v>Vùng 02</v>
      </c>
    </row>
    <row r="7728" spans="1:17" x14ac:dyDescent="0.3">
      <c r="A7728" s="33">
        <v>44865</v>
      </c>
      <c r="B7728">
        <v>3661</v>
      </c>
      <c r="C7728">
        <v>20</v>
      </c>
      <c r="D7728" s="38" t="s">
        <v>77</v>
      </c>
      <c r="E7728" s="2" t="s">
        <v>41</v>
      </c>
      <c r="F7728">
        <v>7956458</v>
      </c>
      <c r="G7728" s="44">
        <f t="shared" si="840"/>
        <v>44562</v>
      </c>
      <c r="H7728" s="50">
        <f t="shared" si="841"/>
        <v>304</v>
      </c>
      <c r="I7728" s="50">
        <f t="shared" si="842"/>
        <v>247575441.59999999</v>
      </c>
      <c r="J7728" s="46">
        <v>8143929</v>
      </c>
      <c r="K7728" s="2" t="s">
        <v>34</v>
      </c>
      <c r="L7728" s="52" t="str">
        <f t="shared" si="843"/>
        <v>20221031VND</v>
      </c>
      <c r="M7728">
        <f>VLOOKUP(L7728,Mapping!$H$1:$K$25,4,0)</f>
        <v>1</v>
      </c>
      <c r="N7728">
        <f t="shared" si="844"/>
        <v>7.9564579999999996E-3</v>
      </c>
      <c r="O7728">
        <f t="shared" si="845"/>
        <v>8.1439289999999994E-3</v>
      </c>
      <c r="P7728">
        <f t="shared" si="846"/>
        <v>0.2475754416</v>
      </c>
      <c r="Q7728" t="str">
        <f>VLOOKUP(VLOOKUP(C7728,Mapping!$A$1:$C$17,3,0),Mapping!$E$1:$F$6,2,0)</f>
        <v>Vùng 02</v>
      </c>
    </row>
    <row r="7729" spans="1:17" x14ac:dyDescent="0.3">
      <c r="A7729" s="33">
        <v>44865</v>
      </c>
      <c r="B7729">
        <v>3661</v>
      </c>
      <c r="C7729">
        <v>25</v>
      </c>
      <c r="D7729" s="38" t="s">
        <v>77</v>
      </c>
      <c r="E7729" s="2" t="s">
        <v>41</v>
      </c>
      <c r="F7729">
        <v>1204549</v>
      </c>
      <c r="G7729" s="44">
        <f t="shared" si="840"/>
        <v>44562</v>
      </c>
      <c r="H7729" s="50">
        <f t="shared" si="841"/>
        <v>304</v>
      </c>
      <c r="I7729" s="50">
        <f t="shared" si="842"/>
        <v>8240801.6000000006</v>
      </c>
      <c r="J7729" s="46">
        <v>271079</v>
      </c>
      <c r="K7729" s="2" t="s">
        <v>34</v>
      </c>
      <c r="L7729" s="52" t="str">
        <f t="shared" si="843"/>
        <v>20221031VND</v>
      </c>
      <c r="M7729">
        <f>VLOOKUP(L7729,Mapping!$H$1:$K$25,4,0)</f>
        <v>1</v>
      </c>
      <c r="N7729">
        <f t="shared" si="844"/>
        <v>1.2045490000000001E-3</v>
      </c>
      <c r="O7729">
        <f t="shared" si="845"/>
        <v>2.7107900000000002E-4</v>
      </c>
      <c r="P7729">
        <f t="shared" si="846"/>
        <v>8.2408016000000001E-3</v>
      </c>
      <c r="Q7729" t="str">
        <f>VLOOKUP(VLOOKUP(C7729,Mapping!$A$1:$C$17,3,0),Mapping!$E$1:$F$6,2,0)</f>
        <v>Vùng 01</v>
      </c>
    </row>
    <row r="7730" spans="1:17" x14ac:dyDescent="0.3">
      <c r="A7730" s="33">
        <v>44865</v>
      </c>
      <c r="B7730">
        <v>3662</v>
      </c>
      <c r="C7730">
        <v>48</v>
      </c>
      <c r="D7730" s="38" t="s">
        <v>77</v>
      </c>
      <c r="E7730" s="2" t="s">
        <v>41</v>
      </c>
      <c r="F7730">
        <v>9258668</v>
      </c>
      <c r="G7730" s="44">
        <f t="shared" si="840"/>
        <v>44562</v>
      </c>
      <c r="H7730" s="50">
        <f t="shared" si="841"/>
        <v>304</v>
      </c>
      <c r="I7730" s="50">
        <f t="shared" si="842"/>
        <v>220556012.79999998</v>
      </c>
      <c r="J7730" s="46">
        <v>7255132</v>
      </c>
      <c r="K7730" s="2" t="s">
        <v>34</v>
      </c>
      <c r="L7730" s="52" t="str">
        <f t="shared" si="843"/>
        <v>20221031VND</v>
      </c>
      <c r="M7730">
        <f>VLOOKUP(L7730,Mapping!$H$1:$K$25,4,0)</f>
        <v>1</v>
      </c>
      <c r="N7730">
        <f t="shared" si="844"/>
        <v>9.2586679999999994E-3</v>
      </c>
      <c r="O7730">
        <f t="shared" si="845"/>
        <v>7.2551320000000001E-3</v>
      </c>
      <c r="P7730">
        <f t="shared" si="846"/>
        <v>0.22055601279999998</v>
      </c>
      <c r="Q7730" t="str">
        <f>VLOOKUP(VLOOKUP(C7730,Mapping!$A$1:$C$17,3,0),Mapping!$E$1:$F$6,2,0)</f>
        <v>Vùng 01</v>
      </c>
    </row>
    <row r="7731" spans="1:17" x14ac:dyDescent="0.3">
      <c r="A7731" s="33">
        <v>44865</v>
      </c>
      <c r="B7731">
        <v>3662</v>
      </c>
      <c r="C7731">
        <v>34</v>
      </c>
      <c r="D7731" s="38" t="s">
        <v>77</v>
      </c>
      <c r="E7731" s="2" t="s">
        <v>41</v>
      </c>
      <c r="F7731">
        <v>8885441</v>
      </c>
      <c r="G7731" s="44">
        <f t="shared" si="840"/>
        <v>44562</v>
      </c>
      <c r="H7731" s="50">
        <f t="shared" si="841"/>
        <v>304</v>
      </c>
      <c r="I7731" s="50">
        <f t="shared" si="842"/>
        <v>265351628.79999998</v>
      </c>
      <c r="J7731" s="46">
        <v>8728672</v>
      </c>
      <c r="K7731" s="2" t="s">
        <v>34</v>
      </c>
      <c r="L7731" s="52" t="str">
        <f t="shared" si="843"/>
        <v>20221031VND</v>
      </c>
      <c r="M7731">
        <f>VLOOKUP(L7731,Mapping!$H$1:$K$25,4,0)</f>
        <v>1</v>
      </c>
      <c r="N7731">
        <f t="shared" si="844"/>
        <v>8.8854410000000009E-3</v>
      </c>
      <c r="O7731">
        <f t="shared" si="845"/>
        <v>8.7286719999999998E-3</v>
      </c>
      <c r="P7731">
        <f t="shared" si="846"/>
        <v>0.26535162879999996</v>
      </c>
      <c r="Q7731" t="str">
        <f>VLOOKUP(VLOOKUP(C7731,Mapping!$A$1:$C$17,3,0),Mapping!$E$1:$F$6,2,0)</f>
        <v>Vùng 02</v>
      </c>
    </row>
    <row r="7732" spans="1:17" x14ac:dyDescent="0.3">
      <c r="A7732" s="33">
        <v>44865</v>
      </c>
      <c r="B7732">
        <v>3664</v>
      </c>
      <c r="C7732">
        <v>40</v>
      </c>
      <c r="D7732" s="38" t="s">
        <v>77</v>
      </c>
      <c r="E7732" s="2" t="s">
        <v>41</v>
      </c>
      <c r="F7732">
        <v>901489</v>
      </c>
      <c r="G7732" s="44">
        <f t="shared" si="840"/>
        <v>44562</v>
      </c>
      <c r="H7732" s="50">
        <f t="shared" si="841"/>
        <v>304</v>
      </c>
      <c r="I7732" s="50">
        <f t="shared" si="842"/>
        <v>6148612.7999999998</v>
      </c>
      <c r="J7732" s="46">
        <v>202257</v>
      </c>
      <c r="K7732" s="2" t="s">
        <v>34</v>
      </c>
      <c r="L7732" s="52" t="str">
        <f t="shared" si="843"/>
        <v>20221031VND</v>
      </c>
      <c r="M7732">
        <f>VLOOKUP(L7732,Mapping!$H$1:$K$25,4,0)</f>
        <v>1</v>
      </c>
      <c r="N7732">
        <f t="shared" si="844"/>
        <v>9.01489E-4</v>
      </c>
      <c r="O7732">
        <f t="shared" si="845"/>
        <v>2.0225700000000001E-4</v>
      </c>
      <c r="P7732">
        <f t="shared" si="846"/>
        <v>6.1486127999999998E-3</v>
      </c>
      <c r="Q7732" t="str">
        <f>VLOOKUP(VLOOKUP(C7732,Mapping!$A$1:$C$17,3,0),Mapping!$E$1:$F$6,2,0)</f>
        <v>Vùng 01</v>
      </c>
    </row>
    <row r="7733" spans="1:17" x14ac:dyDescent="0.3">
      <c r="A7733" s="33">
        <v>44865</v>
      </c>
      <c r="B7733">
        <v>3665</v>
      </c>
      <c r="C7733">
        <v>26</v>
      </c>
      <c r="D7733" s="38" t="s">
        <v>77</v>
      </c>
      <c r="E7733" s="2" t="s">
        <v>41</v>
      </c>
      <c r="F7733">
        <v>1270220</v>
      </c>
      <c r="G7733" s="44">
        <f t="shared" si="840"/>
        <v>44562</v>
      </c>
      <c r="H7733" s="50">
        <f t="shared" si="841"/>
        <v>304</v>
      </c>
      <c r="I7733" s="50">
        <f t="shared" si="842"/>
        <v>46774139.199999996</v>
      </c>
      <c r="J7733" s="46">
        <v>1538623</v>
      </c>
      <c r="K7733" s="2" t="s">
        <v>34</v>
      </c>
      <c r="L7733" s="52" t="str">
        <f t="shared" si="843"/>
        <v>20221031VND</v>
      </c>
      <c r="M7733">
        <f>VLOOKUP(L7733,Mapping!$H$1:$K$25,4,0)</f>
        <v>1</v>
      </c>
      <c r="N7733">
        <f t="shared" si="844"/>
        <v>1.2702200000000001E-3</v>
      </c>
      <c r="O7733">
        <f t="shared" si="845"/>
        <v>1.538623E-3</v>
      </c>
      <c r="P7733">
        <f t="shared" si="846"/>
        <v>4.6774139199999995E-2</v>
      </c>
      <c r="Q7733" t="str">
        <f>VLOOKUP(VLOOKUP(C7733,Mapping!$A$1:$C$17,3,0),Mapping!$E$1:$F$6,2,0)</f>
        <v>Vùng 04</v>
      </c>
    </row>
    <row r="7734" spans="1:17" x14ac:dyDescent="0.3">
      <c r="A7734" s="33">
        <v>44865</v>
      </c>
      <c r="B7734">
        <v>3667</v>
      </c>
      <c r="C7734">
        <v>40</v>
      </c>
      <c r="D7734" s="38" t="s">
        <v>77</v>
      </c>
      <c r="E7734" s="2" t="s">
        <v>41</v>
      </c>
      <c r="F7734">
        <v>1005997</v>
      </c>
      <c r="G7734" s="44">
        <f t="shared" si="840"/>
        <v>44562</v>
      </c>
      <c r="H7734" s="50">
        <f t="shared" si="841"/>
        <v>304</v>
      </c>
      <c r="I7734" s="50">
        <f t="shared" si="842"/>
        <v>53776657.600000001</v>
      </c>
      <c r="J7734" s="46">
        <v>1768969</v>
      </c>
      <c r="K7734" s="2" t="s">
        <v>34</v>
      </c>
      <c r="L7734" s="52" t="str">
        <f t="shared" si="843"/>
        <v>20221031VND</v>
      </c>
      <c r="M7734">
        <f>VLOOKUP(L7734,Mapping!$H$1:$K$25,4,0)</f>
        <v>1</v>
      </c>
      <c r="N7734">
        <f t="shared" si="844"/>
        <v>1.005997E-3</v>
      </c>
      <c r="O7734">
        <f t="shared" si="845"/>
        <v>1.768969E-3</v>
      </c>
      <c r="P7734">
        <f t="shared" si="846"/>
        <v>5.37766576E-2</v>
      </c>
      <c r="Q7734" t="str">
        <f>VLOOKUP(VLOOKUP(C7734,Mapping!$A$1:$C$17,3,0),Mapping!$E$1:$F$6,2,0)</f>
        <v>Vùng 01</v>
      </c>
    </row>
    <row r="7735" spans="1:17" x14ac:dyDescent="0.3">
      <c r="A7735" s="33">
        <v>44865</v>
      </c>
      <c r="B7735">
        <v>3672</v>
      </c>
      <c r="C7735">
        <v>45</v>
      </c>
      <c r="D7735" s="38" t="s">
        <v>77</v>
      </c>
      <c r="E7735" s="2" t="s">
        <v>41</v>
      </c>
      <c r="F7735">
        <v>1784894</v>
      </c>
      <c r="G7735" s="44">
        <f t="shared" si="840"/>
        <v>44562</v>
      </c>
      <c r="H7735" s="50">
        <f t="shared" si="841"/>
        <v>304</v>
      </c>
      <c r="I7735" s="50">
        <f t="shared" si="842"/>
        <v>3843776</v>
      </c>
      <c r="J7735" s="46">
        <v>126440</v>
      </c>
      <c r="K7735" s="2" t="s">
        <v>34</v>
      </c>
      <c r="L7735" s="52" t="str">
        <f t="shared" si="843"/>
        <v>20221031VND</v>
      </c>
      <c r="M7735">
        <f>VLOOKUP(L7735,Mapping!$H$1:$K$25,4,0)</f>
        <v>1</v>
      </c>
      <c r="N7735">
        <f t="shared" si="844"/>
        <v>1.784894E-3</v>
      </c>
      <c r="O7735">
        <f t="shared" si="845"/>
        <v>1.2643999999999999E-4</v>
      </c>
      <c r="P7735">
        <f t="shared" si="846"/>
        <v>3.8437760000000001E-3</v>
      </c>
      <c r="Q7735" t="str">
        <f>VLOOKUP(VLOOKUP(C7735,Mapping!$A$1:$C$17,3,0),Mapping!$E$1:$F$6,2,0)</f>
        <v>Vùng 02</v>
      </c>
    </row>
    <row r="7736" spans="1:17" x14ac:dyDescent="0.3">
      <c r="A7736" s="33">
        <v>44865</v>
      </c>
      <c r="B7736">
        <v>3676</v>
      </c>
      <c r="C7736">
        <v>40</v>
      </c>
      <c r="D7736" s="38" t="s">
        <v>77</v>
      </c>
      <c r="E7736" s="2" t="s">
        <v>41</v>
      </c>
      <c r="F7736">
        <v>586125</v>
      </c>
      <c r="G7736" s="44">
        <f t="shared" si="840"/>
        <v>44562</v>
      </c>
      <c r="H7736" s="50">
        <f t="shared" si="841"/>
        <v>304</v>
      </c>
      <c r="I7736" s="50">
        <f t="shared" si="842"/>
        <v>53834721.600000001</v>
      </c>
      <c r="J7736" s="46">
        <v>1770879</v>
      </c>
      <c r="K7736" s="2" t="s">
        <v>34</v>
      </c>
      <c r="L7736" s="52" t="str">
        <f t="shared" si="843"/>
        <v>20221031VND</v>
      </c>
      <c r="M7736">
        <f>VLOOKUP(L7736,Mapping!$H$1:$K$25,4,0)</f>
        <v>1</v>
      </c>
      <c r="N7736">
        <f t="shared" si="844"/>
        <v>5.8612499999999995E-4</v>
      </c>
      <c r="O7736">
        <f t="shared" si="845"/>
        <v>1.7708789999999999E-3</v>
      </c>
      <c r="P7736">
        <f t="shared" si="846"/>
        <v>5.3834721600000003E-2</v>
      </c>
      <c r="Q7736" t="str">
        <f>VLOOKUP(VLOOKUP(C7736,Mapping!$A$1:$C$17,3,0),Mapping!$E$1:$F$6,2,0)</f>
        <v>Vùng 01</v>
      </c>
    </row>
    <row r="7737" spans="1:17" x14ac:dyDescent="0.3">
      <c r="A7737" s="33">
        <v>44865</v>
      </c>
      <c r="B7737">
        <v>3679</v>
      </c>
      <c r="C7737">
        <v>11</v>
      </c>
      <c r="D7737" s="38" t="s">
        <v>77</v>
      </c>
      <c r="E7737" s="2" t="s">
        <v>41</v>
      </c>
      <c r="F7737">
        <v>1944395</v>
      </c>
      <c r="G7737" s="44">
        <f t="shared" si="840"/>
        <v>44562</v>
      </c>
      <c r="H7737" s="50">
        <f t="shared" si="841"/>
        <v>304</v>
      </c>
      <c r="I7737" s="50">
        <f t="shared" si="842"/>
        <v>14863593.6</v>
      </c>
      <c r="J7737" s="46">
        <v>488934</v>
      </c>
      <c r="K7737" s="2" t="s">
        <v>34</v>
      </c>
      <c r="L7737" s="52" t="str">
        <f t="shared" si="843"/>
        <v>20221031VND</v>
      </c>
      <c r="M7737">
        <f>VLOOKUP(L7737,Mapping!$H$1:$K$25,4,0)</f>
        <v>1</v>
      </c>
      <c r="N7737">
        <f t="shared" si="844"/>
        <v>1.944395E-3</v>
      </c>
      <c r="O7737">
        <f t="shared" si="845"/>
        <v>4.88934E-4</v>
      </c>
      <c r="P7737">
        <f t="shared" si="846"/>
        <v>1.4863593599999999E-2</v>
      </c>
      <c r="Q7737" t="str">
        <f>VLOOKUP(VLOOKUP(C7737,Mapping!$A$1:$C$17,3,0),Mapping!$E$1:$F$6,2,0)</f>
        <v>Vùng 01</v>
      </c>
    </row>
    <row r="7738" spans="1:17" x14ac:dyDescent="0.3">
      <c r="A7738" s="33">
        <v>44865</v>
      </c>
      <c r="B7738">
        <v>3679</v>
      </c>
      <c r="C7738">
        <v>20</v>
      </c>
      <c r="D7738" s="38" t="s">
        <v>77</v>
      </c>
      <c r="E7738" s="2" t="s">
        <v>41</v>
      </c>
      <c r="F7738">
        <v>1243056</v>
      </c>
      <c r="G7738" s="44">
        <f t="shared" si="840"/>
        <v>44562</v>
      </c>
      <c r="H7738" s="50">
        <f t="shared" si="841"/>
        <v>304</v>
      </c>
      <c r="I7738" s="50">
        <f t="shared" si="842"/>
        <v>28523894.400000002</v>
      </c>
      <c r="J7738" s="46">
        <v>938286</v>
      </c>
      <c r="K7738" s="2" t="s">
        <v>34</v>
      </c>
      <c r="L7738" s="52" t="str">
        <f t="shared" si="843"/>
        <v>20221031VND</v>
      </c>
      <c r="M7738">
        <f>VLOOKUP(L7738,Mapping!$H$1:$K$25,4,0)</f>
        <v>1</v>
      </c>
      <c r="N7738">
        <f t="shared" si="844"/>
        <v>1.243056E-3</v>
      </c>
      <c r="O7738">
        <f t="shared" si="845"/>
        <v>9.3828599999999998E-4</v>
      </c>
      <c r="P7738">
        <f t="shared" si="846"/>
        <v>2.8523894400000003E-2</v>
      </c>
      <c r="Q7738" t="str">
        <f>VLOOKUP(VLOOKUP(C7738,Mapping!$A$1:$C$17,3,0),Mapping!$E$1:$F$6,2,0)</f>
        <v>Vùng 02</v>
      </c>
    </row>
    <row r="7739" spans="1:17" x14ac:dyDescent="0.3">
      <c r="A7739" s="33">
        <v>44865</v>
      </c>
      <c r="B7739">
        <v>3681</v>
      </c>
      <c r="C7739">
        <v>24</v>
      </c>
      <c r="D7739" s="38" t="s">
        <v>77</v>
      </c>
      <c r="E7739" s="2" t="s">
        <v>41</v>
      </c>
      <c r="F7739">
        <v>8173527</v>
      </c>
      <c r="G7739" s="44">
        <f t="shared" si="840"/>
        <v>44562</v>
      </c>
      <c r="H7739" s="50">
        <f t="shared" si="841"/>
        <v>304</v>
      </c>
      <c r="I7739" s="50">
        <f t="shared" si="842"/>
        <v>253505387.20000002</v>
      </c>
      <c r="J7739" s="46">
        <v>8338993</v>
      </c>
      <c r="K7739" s="2" t="s">
        <v>34</v>
      </c>
      <c r="L7739" s="52" t="str">
        <f t="shared" si="843"/>
        <v>20221031VND</v>
      </c>
      <c r="M7739">
        <f>VLOOKUP(L7739,Mapping!$H$1:$K$25,4,0)</f>
        <v>1</v>
      </c>
      <c r="N7739">
        <f t="shared" si="844"/>
        <v>8.1735269999999999E-3</v>
      </c>
      <c r="O7739">
        <f t="shared" si="845"/>
        <v>8.3389929999999994E-3</v>
      </c>
      <c r="P7739">
        <f t="shared" si="846"/>
        <v>0.25350538720000004</v>
      </c>
      <c r="Q7739" t="str">
        <f>VLOOKUP(VLOOKUP(C7739,Mapping!$A$1:$C$17,3,0),Mapping!$E$1:$F$6,2,0)</f>
        <v>Vùng 04</v>
      </c>
    </row>
    <row r="7740" spans="1:17" x14ac:dyDescent="0.3">
      <c r="A7740" s="33">
        <v>44865</v>
      </c>
      <c r="B7740">
        <v>3681</v>
      </c>
      <c r="C7740">
        <v>24</v>
      </c>
      <c r="D7740" s="38" t="s">
        <v>77</v>
      </c>
      <c r="E7740" s="2" t="s">
        <v>41</v>
      </c>
      <c r="F7740">
        <v>9845135</v>
      </c>
      <c r="G7740" s="44">
        <f t="shared" si="840"/>
        <v>44562</v>
      </c>
      <c r="H7740" s="50">
        <f t="shared" si="841"/>
        <v>304</v>
      </c>
      <c r="I7740" s="50">
        <f t="shared" si="842"/>
        <v>230544814.40000001</v>
      </c>
      <c r="J7740" s="46">
        <v>7583711</v>
      </c>
      <c r="K7740" s="2" t="s">
        <v>34</v>
      </c>
      <c r="L7740" s="52" t="str">
        <f t="shared" si="843"/>
        <v>20221031VND</v>
      </c>
      <c r="M7740">
        <f>VLOOKUP(L7740,Mapping!$H$1:$K$25,4,0)</f>
        <v>1</v>
      </c>
      <c r="N7740">
        <f t="shared" si="844"/>
        <v>9.8451349999999997E-3</v>
      </c>
      <c r="O7740">
        <f t="shared" si="845"/>
        <v>7.5837109999999999E-3</v>
      </c>
      <c r="P7740">
        <f t="shared" si="846"/>
        <v>0.23054481439999999</v>
      </c>
      <c r="Q7740" t="str">
        <f>VLOOKUP(VLOOKUP(C7740,Mapping!$A$1:$C$17,3,0),Mapping!$E$1:$F$6,2,0)</f>
        <v>Vùng 04</v>
      </c>
    </row>
    <row r="7741" spans="1:17" x14ac:dyDescent="0.3">
      <c r="A7741" s="33">
        <v>44865</v>
      </c>
      <c r="B7741">
        <v>3681</v>
      </c>
      <c r="C7741">
        <v>24</v>
      </c>
      <c r="D7741" s="38" t="s">
        <v>77</v>
      </c>
      <c r="E7741" s="2" t="s">
        <v>41</v>
      </c>
      <c r="F7741">
        <v>721019</v>
      </c>
      <c r="G7741" s="44">
        <f t="shared" si="840"/>
        <v>44562</v>
      </c>
      <c r="H7741" s="50">
        <f t="shared" si="841"/>
        <v>304</v>
      </c>
      <c r="I7741" s="50">
        <f t="shared" si="842"/>
        <v>552778800793.59998</v>
      </c>
      <c r="J7741" s="46">
        <v>776012</v>
      </c>
      <c r="K7741" s="2" t="s">
        <v>35</v>
      </c>
      <c r="L7741" s="52" t="str">
        <f t="shared" si="843"/>
        <v>20221031USD</v>
      </c>
      <c r="M7741">
        <f>VLOOKUP(L7741,Mapping!$H$1:$K$25,4,0)</f>
        <v>23432</v>
      </c>
      <c r="N7741">
        <f t="shared" si="844"/>
        <v>16.894917207999999</v>
      </c>
      <c r="O7741">
        <f t="shared" si="845"/>
        <v>18.183513183999999</v>
      </c>
      <c r="P7741">
        <f t="shared" si="846"/>
        <v>552.7788007936</v>
      </c>
      <c r="Q7741" t="str">
        <f>VLOOKUP(VLOOKUP(C7741,Mapping!$A$1:$C$17,3,0),Mapping!$E$1:$F$6,2,0)</f>
        <v>Vùng 04</v>
      </c>
    </row>
    <row r="7742" spans="1:17" x14ac:dyDescent="0.3">
      <c r="A7742" s="33">
        <v>44865</v>
      </c>
      <c r="B7742">
        <v>3681</v>
      </c>
      <c r="C7742">
        <v>48</v>
      </c>
      <c r="D7742" s="38" t="s">
        <v>77</v>
      </c>
      <c r="E7742" s="2" t="s">
        <v>41</v>
      </c>
      <c r="F7742">
        <v>1470212</v>
      </c>
      <c r="G7742" s="44">
        <f t="shared" si="840"/>
        <v>44562</v>
      </c>
      <c r="H7742" s="50">
        <f t="shared" si="841"/>
        <v>304</v>
      </c>
      <c r="I7742" s="50">
        <f t="shared" si="842"/>
        <v>42205657.600000001</v>
      </c>
      <c r="J7742" s="46">
        <v>1388344</v>
      </c>
      <c r="K7742" s="2" t="s">
        <v>34</v>
      </c>
      <c r="L7742" s="52" t="str">
        <f t="shared" si="843"/>
        <v>20221031VND</v>
      </c>
      <c r="M7742">
        <f>VLOOKUP(L7742,Mapping!$H$1:$K$25,4,0)</f>
        <v>1</v>
      </c>
      <c r="N7742">
        <f t="shared" si="844"/>
        <v>1.470212E-3</v>
      </c>
      <c r="O7742">
        <f t="shared" si="845"/>
        <v>1.3883439999999999E-3</v>
      </c>
      <c r="P7742">
        <f t="shared" si="846"/>
        <v>4.2205657600000002E-2</v>
      </c>
      <c r="Q7742" t="str">
        <f>VLOOKUP(VLOOKUP(C7742,Mapping!$A$1:$C$17,3,0),Mapping!$E$1:$F$6,2,0)</f>
        <v>Vùng 01</v>
      </c>
    </row>
    <row r="7743" spans="1:17" x14ac:dyDescent="0.3">
      <c r="A7743" s="33">
        <v>44865</v>
      </c>
      <c r="B7743">
        <v>3681</v>
      </c>
      <c r="C7743">
        <v>41</v>
      </c>
      <c r="D7743" s="38" t="s">
        <v>77</v>
      </c>
      <c r="E7743" s="2" t="s">
        <v>41</v>
      </c>
      <c r="F7743">
        <v>992077</v>
      </c>
      <c r="G7743" s="44">
        <f t="shared" si="840"/>
        <v>44562</v>
      </c>
      <c r="H7743" s="50">
        <f t="shared" si="841"/>
        <v>304</v>
      </c>
      <c r="I7743" s="50">
        <f t="shared" si="842"/>
        <v>26853414.400000002</v>
      </c>
      <c r="J7743" s="46">
        <v>883336</v>
      </c>
      <c r="K7743" s="2" t="s">
        <v>34</v>
      </c>
      <c r="L7743" s="52" t="str">
        <f t="shared" si="843"/>
        <v>20221031VND</v>
      </c>
      <c r="M7743">
        <f>VLOOKUP(L7743,Mapping!$H$1:$K$25,4,0)</f>
        <v>1</v>
      </c>
      <c r="N7743">
        <f t="shared" si="844"/>
        <v>9.9207700000000006E-4</v>
      </c>
      <c r="O7743">
        <f t="shared" si="845"/>
        <v>8.8333599999999997E-4</v>
      </c>
      <c r="P7743">
        <f t="shared" si="846"/>
        <v>2.6853414400000001E-2</v>
      </c>
      <c r="Q7743" t="str">
        <f>VLOOKUP(VLOOKUP(C7743,Mapping!$A$1:$C$17,3,0),Mapping!$E$1:$F$6,2,0)</f>
        <v>Vùng 05</v>
      </c>
    </row>
    <row r="7744" spans="1:17" x14ac:dyDescent="0.3">
      <c r="A7744" s="33">
        <v>44865</v>
      </c>
      <c r="B7744">
        <v>3682</v>
      </c>
      <c r="C7744">
        <v>34</v>
      </c>
      <c r="D7744" s="38" t="s">
        <v>77</v>
      </c>
      <c r="E7744" s="2" t="s">
        <v>41</v>
      </c>
      <c r="F7744">
        <v>1493261</v>
      </c>
      <c r="G7744" s="44">
        <f t="shared" si="840"/>
        <v>44562</v>
      </c>
      <c r="H7744" s="50">
        <f t="shared" si="841"/>
        <v>304</v>
      </c>
      <c r="I7744" s="50">
        <f t="shared" si="842"/>
        <v>56817752</v>
      </c>
      <c r="J7744" s="46">
        <v>1869005</v>
      </c>
      <c r="K7744" s="2" t="s">
        <v>34</v>
      </c>
      <c r="L7744" s="52" t="str">
        <f t="shared" si="843"/>
        <v>20221031VND</v>
      </c>
      <c r="M7744">
        <f>VLOOKUP(L7744,Mapping!$H$1:$K$25,4,0)</f>
        <v>1</v>
      </c>
      <c r="N7744">
        <f t="shared" si="844"/>
        <v>1.4932610000000001E-3</v>
      </c>
      <c r="O7744">
        <f t="shared" si="845"/>
        <v>1.869005E-3</v>
      </c>
      <c r="P7744">
        <f t="shared" si="846"/>
        <v>5.6817751999999999E-2</v>
      </c>
      <c r="Q7744" t="str">
        <f>VLOOKUP(VLOOKUP(C7744,Mapping!$A$1:$C$17,3,0),Mapping!$E$1:$F$6,2,0)</f>
        <v>Vùng 02</v>
      </c>
    </row>
    <row r="7745" spans="1:17" x14ac:dyDescent="0.3">
      <c r="A7745" s="33">
        <v>44865</v>
      </c>
      <c r="B7745">
        <v>3686</v>
      </c>
      <c r="C7745">
        <v>40</v>
      </c>
      <c r="D7745" s="38" t="s">
        <v>77</v>
      </c>
      <c r="E7745" s="2" t="s">
        <v>41</v>
      </c>
      <c r="F7745">
        <v>803673</v>
      </c>
      <c r="G7745" s="44">
        <f t="shared" si="840"/>
        <v>44562</v>
      </c>
      <c r="H7745" s="50">
        <f t="shared" si="841"/>
        <v>304</v>
      </c>
      <c r="I7745" s="50">
        <f t="shared" si="842"/>
        <v>35186388.799999997</v>
      </c>
      <c r="J7745" s="46">
        <v>1157447</v>
      </c>
      <c r="K7745" s="2" t="s">
        <v>34</v>
      </c>
      <c r="L7745" s="52" t="str">
        <f t="shared" si="843"/>
        <v>20221031VND</v>
      </c>
      <c r="M7745">
        <f>VLOOKUP(L7745,Mapping!$H$1:$K$25,4,0)</f>
        <v>1</v>
      </c>
      <c r="N7745">
        <f t="shared" si="844"/>
        <v>8.0367299999999997E-4</v>
      </c>
      <c r="O7745">
        <f t="shared" si="845"/>
        <v>1.157447E-3</v>
      </c>
      <c r="P7745">
        <f t="shared" si="846"/>
        <v>3.5186388799999996E-2</v>
      </c>
      <c r="Q7745" t="str">
        <f>VLOOKUP(VLOOKUP(C7745,Mapping!$A$1:$C$17,3,0),Mapping!$E$1:$F$6,2,0)</f>
        <v>Vùng 01</v>
      </c>
    </row>
    <row r="7746" spans="1:17" x14ac:dyDescent="0.3">
      <c r="A7746" s="33">
        <v>44865</v>
      </c>
      <c r="B7746">
        <v>3688</v>
      </c>
      <c r="C7746">
        <v>45</v>
      </c>
      <c r="D7746" s="38" t="s">
        <v>77</v>
      </c>
      <c r="E7746" s="2" t="s">
        <v>41</v>
      </c>
      <c r="F7746">
        <v>359321</v>
      </c>
      <c r="G7746" s="44">
        <f t="shared" ref="G7746:G7809" si="847">DATE(YEAR(A7746),1,1)</f>
        <v>44562</v>
      </c>
      <c r="H7746" s="50">
        <f t="shared" ref="H7746:H7809" si="848">DATEDIF(G7746,A7746,"D")+1</f>
        <v>304</v>
      </c>
      <c r="I7746" s="50">
        <f t="shared" si="842"/>
        <v>35500116.799999997</v>
      </c>
      <c r="J7746" s="46">
        <v>1167767</v>
      </c>
      <c r="K7746" s="2" t="s">
        <v>34</v>
      </c>
      <c r="L7746" s="52" t="str">
        <f t="shared" si="843"/>
        <v>20221031VND</v>
      </c>
      <c r="M7746">
        <f>VLOOKUP(L7746,Mapping!$H$1:$K$25,4,0)</f>
        <v>1</v>
      </c>
      <c r="N7746">
        <f t="shared" si="844"/>
        <v>3.5932100000000001E-4</v>
      </c>
      <c r="O7746">
        <f t="shared" si="845"/>
        <v>1.1677669999999999E-3</v>
      </c>
      <c r="P7746">
        <f t="shared" si="846"/>
        <v>3.5500116799999995E-2</v>
      </c>
      <c r="Q7746" t="str">
        <f>VLOOKUP(VLOOKUP(C7746,Mapping!$A$1:$C$17,3,0),Mapping!$E$1:$F$6,2,0)</f>
        <v>Vùng 02</v>
      </c>
    </row>
    <row r="7747" spans="1:17" x14ac:dyDescent="0.3">
      <c r="A7747" s="33">
        <v>44865</v>
      </c>
      <c r="B7747">
        <v>3689</v>
      </c>
      <c r="C7747">
        <v>25</v>
      </c>
      <c r="D7747" s="38" t="s">
        <v>77</v>
      </c>
      <c r="E7747" s="2" t="s">
        <v>41</v>
      </c>
      <c r="F7747">
        <v>341579</v>
      </c>
      <c r="G7747" s="44">
        <f t="shared" si="847"/>
        <v>44562</v>
      </c>
      <c r="H7747" s="50">
        <f t="shared" si="848"/>
        <v>304</v>
      </c>
      <c r="I7747" s="50">
        <f t="shared" ref="I7747:I7810" si="849">H7747*(J7747/10)*M7747</f>
        <v>19506737.600000001</v>
      </c>
      <c r="J7747" s="46">
        <v>641669</v>
      </c>
      <c r="K7747" s="2" t="s">
        <v>34</v>
      </c>
      <c r="L7747" s="52" t="str">
        <f t="shared" ref="L7747:L7810" si="850">CONCATENATE(TEXT(A7747,"YYYYMMDD"),K7747)</f>
        <v>20221031VND</v>
      </c>
      <c r="M7747">
        <f>VLOOKUP(L7747,Mapping!$H$1:$K$25,4,0)</f>
        <v>1</v>
      </c>
      <c r="N7747">
        <f t="shared" ref="N7747:N7810" si="851">F7747*M7747/10^9</f>
        <v>3.41579E-4</v>
      </c>
      <c r="O7747">
        <f t="shared" ref="O7747:O7810" si="852">J7747*M7747/10^9</f>
        <v>6.4166899999999999E-4</v>
      </c>
      <c r="P7747">
        <f t="shared" ref="P7747:P7810" si="853">I7747/10^9</f>
        <v>1.9506737600000001E-2</v>
      </c>
      <c r="Q7747" t="str">
        <f>VLOOKUP(VLOOKUP(C7747,Mapping!$A$1:$C$17,3,0),Mapping!$E$1:$F$6,2,0)</f>
        <v>Vùng 01</v>
      </c>
    </row>
    <row r="7748" spans="1:17" x14ac:dyDescent="0.3">
      <c r="A7748" s="33">
        <v>44865</v>
      </c>
      <c r="B7748">
        <v>3690</v>
      </c>
      <c r="C7748">
        <v>40</v>
      </c>
      <c r="D7748" s="38" t="s">
        <v>77</v>
      </c>
      <c r="E7748" s="2" t="s">
        <v>41</v>
      </c>
      <c r="F7748">
        <v>281454</v>
      </c>
      <c r="G7748" s="44">
        <f t="shared" si="847"/>
        <v>44562</v>
      </c>
      <c r="H7748" s="50">
        <f t="shared" si="848"/>
        <v>304</v>
      </c>
      <c r="I7748" s="50">
        <f t="shared" si="849"/>
        <v>15049094.4</v>
      </c>
      <c r="J7748" s="46">
        <v>495036</v>
      </c>
      <c r="K7748" s="2" t="s">
        <v>34</v>
      </c>
      <c r="L7748" s="52" t="str">
        <f t="shared" si="850"/>
        <v>20221031VND</v>
      </c>
      <c r="M7748">
        <f>VLOOKUP(L7748,Mapping!$H$1:$K$25,4,0)</f>
        <v>1</v>
      </c>
      <c r="N7748">
        <f t="shared" si="851"/>
        <v>2.8145399999999999E-4</v>
      </c>
      <c r="O7748">
        <f t="shared" si="852"/>
        <v>4.9503600000000002E-4</v>
      </c>
      <c r="P7748">
        <f t="shared" si="853"/>
        <v>1.5049094400000001E-2</v>
      </c>
      <c r="Q7748" t="str">
        <f>VLOOKUP(VLOOKUP(C7748,Mapping!$A$1:$C$17,3,0),Mapping!$E$1:$F$6,2,0)</f>
        <v>Vùng 01</v>
      </c>
    </row>
    <row r="7749" spans="1:17" x14ac:dyDescent="0.3">
      <c r="A7749" s="33">
        <v>44865</v>
      </c>
      <c r="B7749">
        <v>3691</v>
      </c>
      <c r="C7749">
        <v>20</v>
      </c>
      <c r="D7749" s="38" t="s">
        <v>77</v>
      </c>
      <c r="E7749" s="2" t="s">
        <v>41</v>
      </c>
      <c r="F7749">
        <v>1393468</v>
      </c>
      <c r="G7749" s="44">
        <f t="shared" si="847"/>
        <v>44562</v>
      </c>
      <c r="H7749" s="50">
        <f t="shared" si="848"/>
        <v>304</v>
      </c>
      <c r="I7749" s="50">
        <f t="shared" si="849"/>
        <v>52665051.199999996</v>
      </c>
      <c r="J7749" s="46">
        <v>1732403</v>
      </c>
      <c r="K7749" s="2" t="s">
        <v>34</v>
      </c>
      <c r="L7749" s="52" t="str">
        <f t="shared" si="850"/>
        <v>20221031VND</v>
      </c>
      <c r="M7749">
        <f>VLOOKUP(L7749,Mapping!$H$1:$K$25,4,0)</f>
        <v>1</v>
      </c>
      <c r="N7749">
        <f t="shared" si="851"/>
        <v>1.3934679999999999E-3</v>
      </c>
      <c r="O7749">
        <f t="shared" si="852"/>
        <v>1.732403E-3</v>
      </c>
      <c r="P7749">
        <f t="shared" si="853"/>
        <v>5.2665051199999993E-2</v>
      </c>
      <c r="Q7749" t="str">
        <f>VLOOKUP(VLOOKUP(C7749,Mapping!$A$1:$C$17,3,0),Mapping!$E$1:$F$6,2,0)</f>
        <v>Vùng 02</v>
      </c>
    </row>
    <row r="7750" spans="1:17" x14ac:dyDescent="0.3">
      <c r="A7750" s="33">
        <v>44865</v>
      </c>
      <c r="B7750">
        <v>3694</v>
      </c>
      <c r="C7750">
        <v>40</v>
      </c>
      <c r="D7750" s="38" t="s">
        <v>77</v>
      </c>
      <c r="E7750" s="2" t="s">
        <v>41</v>
      </c>
      <c r="F7750">
        <v>867965</v>
      </c>
      <c r="G7750" s="44">
        <f t="shared" si="847"/>
        <v>44562</v>
      </c>
      <c r="H7750" s="50">
        <f t="shared" si="848"/>
        <v>304</v>
      </c>
      <c r="I7750" s="50">
        <f t="shared" si="849"/>
        <v>36343838.399999999</v>
      </c>
      <c r="J7750" s="46">
        <v>1195521</v>
      </c>
      <c r="K7750" s="2" t="s">
        <v>34</v>
      </c>
      <c r="L7750" s="52" t="str">
        <f t="shared" si="850"/>
        <v>20221031VND</v>
      </c>
      <c r="M7750">
        <f>VLOOKUP(L7750,Mapping!$H$1:$K$25,4,0)</f>
        <v>1</v>
      </c>
      <c r="N7750">
        <f t="shared" si="851"/>
        <v>8.6796499999999995E-4</v>
      </c>
      <c r="O7750">
        <f t="shared" si="852"/>
        <v>1.195521E-3</v>
      </c>
      <c r="P7750">
        <f t="shared" si="853"/>
        <v>3.6343838400000002E-2</v>
      </c>
      <c r="Q7750" t="str">
        <f>VLOOKUP(VLOOKUP(C7750,Mapping!$A$1:$C$17,3,0),Mapping!$E$1:$F$6,2,0)</f>
        <v>Vùng 01</v>
      </c>
    </row>
    <row r="7751" spans="1:17" x14ac:dyDescent="0.3">
      <c r="A7751" s="33">
        <v>44865</v>
      </c>
      <c r="B7751">
        <v>3695</v>
      </c>
      <c r="C7751">
        <v>40</v>
      </c>
      <c r="D7751" s="38" t="s">
        <v>77</v>
      </c>
      <c r="E7751" s="2" t="s">
        <v>41</v>
      </c>
      <c r="F7751">
        <v>546676</v>
      </c>
      <c r="G7751" s="44">
        <f t="shared" si="847"/>
        <v>44562</v>
      </c>
      <c r="H7751" s="50">
        <f t="shared" si="848"/>
        <v>304</v>
      </c>
      <c r="I7751" s="50">
        <f t="shared" si="849"/>
        <v>11212614.4</v>
      </c>
      <c r="J7751" s="46">
        <v>368836</v>
      </c>
      <c r="K7751" s="2" t="s">
        <v>34</v>
      </c>
      <c r="L7751" s="52" t="str">
        <f t="shared" si="850"/>
        <v>20221031VND</v>
      </c>
      <c r="M7751">
        <f>VLOOKUP(L7751,Mapping!$H$1:$K$25,4,0)</f>
        <v>1</v>
      </c>
      <c r="N7751">
        <f t="shared" si="851"/>
        <v>5.4667599999999995E-4</v>
      </c>
      <c r="O7751">
        <f t="shared" si="852"/>
        <v>3.6883599999999999E-4</v>
      </c>
      <c r="P7751">
        <f t="shared" si="853"/>
        <v>1.1212614400000001E-2</v>
      </c>
      <c r="Q7751" t="str">
        <f>VLOOKUP(VLOOKUP(C7751,Mapping!$A$1:$C$17,3,0),Mapping!$E$1:$F$6,2,0)</f>
        <v>Vùng 01</v>
      </c>
    </row>
    <row r="7752" spans="1:17" x14ac:dyDescent="0.3">
      <c r="A7752" s="33">
        <v>44865</v>
      </c>
      <c r="B7752">
        <v>3698</v>
      </c>
      <c r="C7752">
        <v>25</v>
      </c>
      <c r="D7752" s="38" t="s">
        <v>77</v>
      </c>
      <c r="E7752" s="2" t="s">
        <v>41</v>
      </c>
      <c r="F7752">
        <v>176361</v>
      </c>
      <c r="G7752" s="44">
        <f t="shared" si="847"/>
        <v>44562</v>
      </c>
      <c r="H7752" s="50">
        <f t="shared" si="848"/>
        <v>304</v>
      </c>
      <c r="I7752" s="50">
        <f t="shared" si="849"/>
        <v>29253312</v>
      </c>
      <c r="J7752" s="46">
        <v>962280</v>
      </c>
      <c r="K7752" s="2" t="s">
        <v>34</v>
      </c>
      <c r="L7752" s="52" t="str">
        <f t="shared" si="850"/>
        <v>20221031VND</v>
      </c>
      <c r="M7752">
        <f>VLOOKUP(L7752,Mapping!$H$1:$K$25,4,0)</f>
        <v>1</v>
      </c>
      <c r="N7752">
        <f t="shared" si="851"/>
        <v>1.7636099999999999E-4</v>
      </c>
      <c r="O7752">
        <f t="shared" si="852"/>
        <v>9.6228000000000004E-4</v>
      </c>
      <c r="P7752">
        <f t="shared" si="853"/>
        <v>2.9253312E-2</v>
      </c>
      <c r="Q7752" t="str">
        <f>VLOOKUP(VLOOKUP(C7752,Mapping!$A$1:$C$17,3,0),Mapping!$E$1:$F$6,2,0)</f>
        <v>Vùng 01</v>
      </c>
    </row>
    <row r="7753" spans="1:17" x14ac:dyDescent="0.3">
      <c r="A7753" s="33">
        <v>44865</v>
      </c>
      <c r="B7753">
        <v>3698</v>
      </c>
      <c r="C7753">
        <v>48</v>
      </c>
      <c r="D7753" s="38" t="s">
        <v>77</v>
      </c>
      <c r="E7753" s="2" t="s">
        <v>41</v>
      </c>
      <c r="F7753">
        <v>1580417</v>
      </c>
      <c r="G7753" s="44">
        <f t="shared" si="847"/>
        <v>44562</v>
      </c>
      <c r="H7753" s="50">
        <f t="shared" si="848"/>
        <v>304</v>
      </c>
      <c r="I7753" s="50">
        <f t="shared" si="849"/>
        <v>25311313.599999998</v>
      </c>
      <c r="J7753" s="46">
        <v>832609</v>
      </c>
      <c r="K7753" s="2" t="s">
        <v>34</v>
      </c>
      <c r="L7753" s="52" t="str">
        <f t="shared" si="850"/>
        <v>20221031VND</v>
      </c>
      <c r="M7753">
        <f>VLOOKUP(L7753,Mapping!$H$1:$K$25,4,0)</f>
        <v>1</v>
      </c>
      <c r="N7753">
        <f t="shared" si="851"/>
        <v>1.580417E-3</v>
      </c>
      <c r="O7753">
        <f t="shared" si="852"/>
        <v>8.32609E-4</v>
      </c>
      <c r="P7753">
        <f t="shared" si="853"/>
        <v>2.5311313599999996E-2</v>
      </c>
      <c r="Q7753" t="str">
        <f>VLOOKUP(VLOOKUP(C7753,Mapping!$A$1:$C$17,3,0),Mapping!$E$1:$F$6,2,0)</f>
        <v>Vùng 01</v>
      </c>
    </row>
    <row r="7754" spans="1:17" x14ac:dyDescent="0.3">
      <c r="A7754" s="33">
        <v>44865</v>
      </c>
      <c r="B7754">
        <v>3699</v>
      </c>
      <c r="C7754">
        <v>25</v>
      </c>
      <c r="D7754" s="38" t="s">
        <v>77</v>
      </c>
      <c r="E7754" s="2" t="s">
        <v>43</v>
      </c>
      <c r="F7754">
        <v>518301</v>
      </c>
      <c r="G7754" s="44">
        <f t="shared" si="847"/>
        <v>44562</v>
      </c>
      <c r="H7754" s="50">
        <f t="shared" si="848"/>
        <v>304</v>
      </c>
      <c r="I7754" s="50">
        <f t="shared" si="849"/>
        <v>39909819.199999996</v>
      </c>
      <c r="J7754" s="46">
        <v>1312823</v>
      </c>
      <c r="K7754" s="2" t="s">
        <v>34</v>
      </c>
      <c r="L7754" s="52" t="str">
        <f t="shared" si="850"/>
        <v>20221031VND</v>
      </c>
      <c r="M7754">
        <f>VLOOKUP(L7754,Mapping!$H$1:$K$25,4,0)</f>
        <v>1</v>
      </c>
      <c r="N7754">
        <f t="shared" si="851"/>
        <v>5.1830099999999998E-4</v>
      </c>
      <c r="O7754">
        <f t="shared" si="852"/>
        <v>1.3128230000000001E-3</v>
      </c>
      <c r="P7754">
        <f t="shared" si="853"/>
        <v>3.9909819199999995E-2</v>
      </c>
      <c r="Q7754" t="str">
        <f>VLOOKUP(VLOOKUP(C7754,Mapping!$A$1:$C$17,3,0),Mapping!$E$1:$F$6,2,0)</f>
        <v>Vùng 01</v>
      </c>
    </row>
    <row r="7755" spans="1:17" x14ac:dyDescent="0.3">
      <c r="A7755" s="33">
        <v>44865</v>
      </c>
      <c r="B7755">
        <v>3699</v>
      </c>
      <c r="C7755">
        <v>25</v>
      </c>
      <c r="D7755" s="38" t="s">
        <v>77</v>
      </c>
      <c r="E7755" s="2" t="s">
        <v>43</v>
      </c>
      <c r="F7755">
        <v>1528149</v>
      </c>
      <c r="G7755" s="44">
        <f t="shared" si="847"/>
        <v>44562</v>
      </c>
      <c r="H7755" s="50">
        <f t="shared" si="848"/>
        <v>304</v>
      </c>
      <c r="I7755" s="50">
        <f t="shared" si="849"/>
        <v>18203824</v>
      </c>
      <c r="J7755" s="46">
        <v>598810</v>
      </c>
      <c r="K7755" s="2" t="s">
        <v>34</v>
      </c>
      <c r="L7755" s="52" t="str">
        <f t="shared" si="850"/>
        <v>20221031VND</v>
      </c>
      <c r="M7755">
        <f>VLOOKUP(L7755,Mapping!$H$1:$K$25,4,0)</f>
        <v>1</v>
      </c>
      <c r="N7755">
        <f t="shared" si="851"/>
        <v>1.5281489999999999E-3</v>
      </c>
      <c r="O7755">
        <f t="shared" si="852"/>
        <v>5.9880999999999997E-4</v>
      </c>
      <c r="P7755">
        <f t="shared" si="853"/>
        <v>1.8203824E-2</v>
      </c>
      <c r="Q7755" t="str">
        <f>VLOOKUP(VLOOKUP(C7755,Mapping!$A$1:$C$17,3,0),Mapping!$E$1:$F$6,2,0)</f>
        <v>Vùng 01</v>
      </c>
    </row>
    <row r="7756" spans="1:17" x14ac:dyDescent="0.3">
      <c r="A7756" s="33">
        <v>44865</v>
      </c>
      <c r="B7756">
        <v>3699</v>
      </c>
      <c r="C7756">
        <v>25</v>
      </c>
      <c r="D7756" s="38" t="s">
        <v>77</v>
      </c>
      <c r="E7756" s="2" t="s">
        <v>43</v>
      </c>
      <c r="F7756">
        <v>1949784</v>
      </c>
      <c r="G7756" s="44">
        <f t="shared" si="847"/>
        <v>44562</v>
      </c>
      <c r="H7756" s="50">
        <f t="shared" si="848"/>
        <v>304</v>
      </c>
      <c r="I7756" s="50">
        <f t="shared" si="849"/>
        <v>33298427.199999999</v>
      </c>
      <c r="J7756" s="46">
        <v>1095343</v>
      </c>
      <c r="K7756" s="2" t="s">
        <v>34</v>
      </c>
      <c r="L7756" s="52" t="str">
        <f t="shared" si="850"/>
        <v>20221031VND</v>
      </c>
      <c r="M7756">
        <f>VLOOKUP(L7756,Mapping!$H$1:$K$25,4,0)</f>
        <v>1</v>
      </c>
      <c r="N7756">
        <f t="shared" si="851"/>
        <v>1.949784E-3</v>
      </c>
      <c r="O7756">
        <f t="shared" si="852"/>
        <v>1.0953429999999999E-3</v>
      </c>
      <c r="P7756">
        <f t="shared" si="853"/>
        <v>3.3298427200000001E-2</v>
      </c>
      <c r="Q7756" t="str">
        <f>VLOOKUP(VLOOKUP(C7756,Mapping!$A$1:$C$17,3,0),Mapping!$E$1:$F$6,2,0)</f>
        <v>Vùng 01</v>
      </c>
    </row>
    <row r="7757" spans="1:17" x14ac:dyDescent="0.3">
      <c r="A7757" s="33">
        <v>44865</v>
      </c>
      <c r="B7757">
        <v>3699</v>
      </c>
      <c r="C7757">
        <v>25</v>
      </c>
      <c r="D7757" s="38" t="s">
        <v>77</v>
      </c>
      <c r="E7757" s="2" t="s">
        <v>43</v>
      </c>
      <c r="F7757">
        <v>1603364</v>
      </c>
      <c r="G7757" s="44">
        <f t="shared" si="847"/>
        <v>44562</v>
      </c>
      <c r="H7757" s="50">
        <f t="shared" si="848"/>
        <v>304</v>
      </c>
      <c r="I7757" s="50">
        <f t="shared" si="849"/>
        <v>48322472</v>
      </c>
      <c r="J7757" s="46">
        <v>1589555</v>
      </c>
      <c r="K7757" s="2" t="s">
        <v>34</v>
      </c>
      <c r="L7757" s="52" t="str">
        <f t="shared" si="850"/>
        <v>20221031VND</v>
      </c>
      <c r="M7757">
        <f>VLOOKUP(L7757,Mapping!$H$1:$K$25,4,0)</f>
        <v>1</v>
      </c>
      <c r="N7757">
        <f t="shared" si="851"/>
        <v>1.6033639999999999E-3</v>
      </c>
      <c r="O7757">
        <f t="shared" si="852"/>
        <v>1.5895550000000001E-3</v>
      </c>
      <c r="P7757">
        <f t="shared" si="853"/>
        <v>4.8322471999999998E-2</v>
      </c>
      <c r="Q7757" t="str">
        <f>VLOOKUP(VLOOKUP(C7757,Mapping!$A$1:$C$17,3,0),Mapping!$E$1:$F$6,2,0)</f>
        <v>Vùng 01</v>
      </c>
    </row>
    <row r="7758" spans="1:17" x14ac:dyDescent="0.3">
      <c r="A7758" s="33">
        <v>44865</v>
      </c>
      <c r="B7758">
        <v>3699</v>
      </c>
      <c r="C7758">
        <v>25</v>
      </c>
      <c r="D7758" s="38" t="s">
        <v>77</v>
      </c>
      <c r="E7758" s="2" t="s">
        <v>43</v>
      </c>
      <c r="F7758">
        <v>78714</v>
      </c>
      <c r="G7758" s="44">
        <f t="shared" si="847"/>
        <v>44562</v>
      </c>
      <c r="H7758" s="50">
        <f t="shared" si="848"/>
        <v>304</v>
      </c>
      <c r="I7758" s="50">
        <f t="shared" si="849"/>
        <v>1026699.2000000001</v>
      </c>
      <c r="J7758" s="46">
        <v>33773</v>
      </c>
      <c r="K7758" s="2" t="s">
        <v>34</v>
      </c>
      <c r="L7758" s="52" t="str">
        <f t="shared" si="850"/>
        <v>20221031VND</v>
      </c>
      <c r="M7758">
        <f>VLOOKUP(L7758,Mapping!$H$1:$K$25,4,0)</f>
        <v>1</v>
      </c>
      <c r="N7758">
        <f t="shared" si="851"/>
        <v>7.8714000000000006E-5</v>
      </c>
      <c r="O7758">
        <f t="shared" si="852"/>
        <v>3.3772999999999997E-5</v>
      </c>
      <c r="P7758">
        <f t="shared" si="853"/>
        <v>1.0266992000000001E-3</v>
      </c>
      <c r="Q7758" t="str">
        <f>VLOOKUP(VLOOKUP(C7758,Mapping!$A$1:$C$17,3,0),Mapping!$E$1:$F$6,2,0)</f>
        <v>Vùng 01</v>
      </c>
    </row>
    <row r="7759" spans="1:17" x14ac:dyDescent="0.3">
      <c r="A7759" s="33">
        <v>44865</v>
      </c>
      <c r="B7759">
        <v>3699</v>
      </c>
      <c r="C7759">
        <v>25</v>
      </c>
      <c r="D7759" s="38" t="s">
        <v>77</v>
      </c>
      <c r="E7759" s="2" t="s">
        <v>43</v>
      </c>
      <c r="F7759">
        <v>1942370</v>
      </c>
      <c r="G7759" s="44">
        <f t="shared" si="847"/>
        <v>44562</v>
      </c>
      <c r="H7759" s="50">
        <f t="shared" si="848"/>
        <v>304</v>
      </c>
      <c r="I7759" s="50">
        <f t="shared" si="849"/>
        <v>35683702.399999999</v>
      </c>
      <c r="J7759" s="46">
        <v>1173806</v>
      </c>
      <c r="K7759" s="2" t="s">
        <v>34</v>
      </c>
      <c r="L7759" s="52" t="str">
        <f t="shared" si="850"/>
        <v>20221031VND</v>
      </c>
      <c r="M7759">
        <f>VLOOKUP(L7759,Mapping!$H$1:$K$25,4,0)</f>
        <v>1</v>
      </c>
      <c r="N7759">
        <f t="shared" si="851"/>
        <v>1.9423699999999999E-3</v>
      </c>
      <c r="O7759">
        <f t="shared" si="852"/>
        <v>1.1738059999999999E-3</v>
      </c>
      <c r="P7759">
        <f t="shared" si="853"/>
        <v>3.5683702399999996E-2</v>
      </c>
      <c r="Q7759" t="str">
        <f>VLOOKUP(VLOOKUP(C7759,Mapping!$A$1:$C$17,3,0),Mapping!$E$1:$F$6,2,0)</f>
        <v>Vùng 01</v>
      </c>
    </row>
    <row r="7760" spans="1:17" x14ac:dyDescent="0.3">
      <c r="A7760" s="33">
        <v>44865</v>
      </c>
      <c r="B7760">
        <v>3699</v>
      </c>
      <c r="C7760">
        <v>25</v>
      </c>
      <c r="D7760" s="38" t="s">
        <v>77</v>
      </c>
      <c r="E7760" s="2" t="s">
        <v>43</v>
      </c>
      <c r="F7760">
        <v>150983</v>
      </c>
      <c r="G7760" s="44">
        <f t="shared" si="847"/>
        <v>44562</v>
      </c>
      <c r="H7760" s="50">
        <f t="shared" si="848"/>
        <v>304</v>
      </c>
      <c r="I7760" s="50">
        <f t="shared" si="849"/>
        <v>16853699.199999999</v>
      </c>
      <c r="J7760" s="46">
        <v>554398</v>
      </c>
      <c r="K7760" s="2" t="s">
        <v>34</v>
      </c>
      <c r="L7760" s="52" t="str">
        <f t="shared" si="850"/>
        <v>20221031VND</v>
      </c>
      <c r="M7760">
        <f>VLOOKUP(L7760,Mapping!$H$1:$K$25,4,0)</f>
        <v>1</v>
      </c>
      <c r="N7760">
        <f t="shared" si="851"/>
        <v>1.5098299999999999E-4</v>
      </c>
      <c r="O7760">
        <f t="shared" si="852"/>
        <v>5.54398E-4</v>
      </c>
      <c r="P7760">
        <f t="shared" si="853"/>
        <v>1.6853699199999999E-2</v>
      </c>
      <c r="Q7760" t="str">
        <f>VLOOKUP(VLOOKUP(C7760,Mapping!$A$1:$C$17,3,0),Mapping!$E$1:$F$6,2,0)</f>
        <v>Vùng 01</v>
      </c>
    </row>
    <row r="7761" spans="1:17" x14ac:dyDescent="0.3">
      <c r="A7761" s="33">
        <v>44865</v>
      </c>
      <c r="B7761">
        <v>3699</v>
      </c>
      <c r="C7761">
        <v>25</v>
      </c>
      <c r="D7761" s="38" t="s">
        <v>77</v>
      </c>
      <c r="E7761" s="2" t="s">
        <v>43</v>
      </c>
      <c r="F7761">
        <v>949901</v>
      </c>
      <c r="G7761" s="44">
        <f t="shared" si="847"/>
        <v>44562</v>
      </c>
      <c r="H7761" s="50">
        <f t="shared" si="848"/>
        <v>304</v>
      </c>
      <c r="I7761" s="50">
        <f t="shared" si="849"/>
        <v>53208268.800000004</v>
      </c>
      <c r="J7761" s="46">
        <v>1750272</v>
      </c>
      <c r="K7761" s="2" t="s">
        <v>34</v>
      </c>
      <c r="L7761" s="52" t="str">
        <f t="shared" si="850"/>
        <v>20221031VND</v>
      </c>
      <c r="M7761">
        <f>VLOOKUP(L7761,Mapping!$H$1:$K$25,4,0)</f>
        <v>1</v>
      </c>
      <c r="N7761">
        <f t="shared" si="851"/>
        <v>9.4990099999999996E-4</v>
      </c>
      <c r="O7761">
        <f t="shared" si="852"/>
        <v>1.750272E-3</v>
      </c>
      <c r="P7761">
        <f t="shared" si="853"/>
        <v>5.3208268800000007E-2</v>
      </c>
      <c r="Q7761" t="str">
        <f>VLOOKUP(VLOOKUP(C7761,Mapping!$A$1:$C$17,3,0),Mapping!$E$1:$F$6,2,0)</f>
        <v>Vùng 01</v>
      </c>
    </row>
    <row r="7762" spans="1:17" x14ac:dyDescent="0.3">
      <c r="A7762" s="33">
        <v>44865</v>
      </c>
      <c r="B7762">
        <v>3699</v>
      </c>
      <c r="C7762">
        <v>25</v>
      </c>
      <c r="D7762" s="38" t="s">
        <v>77</v>
      </c>
      <c r="E7762" s="2" t="s">
        <v>41</v>
      </c>
      <c r="F7762">
        <v>7483454</v>
      </c>
      <c r="G7762" s="44">
        <f t="shared" si="847"/>
        <v>44562</v>
      </c>
      <c r="H7762" s="50">
        <f t="shared" si="848"/>
        <v>304</v>
      </c>
      <c r="I7762" s="50">
        <f t="shared" si="849"/>
        <v>234141894.40000001</v>
      </c>
      <c r="J7762" s="46">
        <v>7702036</v>
      </c>
      <c r="K7762" s="2" t="s">
        <v>34</v>
      </c>
      <c r="L7762" s="52" t="str">
        <f t="shared" si="850"/>
        <v>20221031VND</v>
      </c>
      <c r="M7762">
        <f>VLOOKUP(L7762,Mapping!$H$1:$K$25,4,0)</f>
        <v>1</v>
      </c>
      <c r="N7762">
        <f t="shared" si="851"/>
        <v>7.4834539999999996E-3</v>
      </c>
      <c r="O7762">
        <f t="shared" si="852"/>
        <v>7.7020359999999998E-3</v>
      </c>
      <c r="P7762">
        <f t="shared" si="853"/>
        <v>0.23414189439999999</v>
      </c>
      <c r="Q7762" t="str">
        <f>VLOOKUP(VLOOKUP(C7762,Mapping!$A$1:$C$17,3,0),Mapping!$E$1:$F$6,2,0)</f>
        <v>Vùng 01</v>
      </c>
    </row>
    <row r="7763" spans="1:17" x14ac:dyDescent="0.3">
      <c r="A7763" s="33">
        <v>44865</v>
      </c>
      <c r="B7763">
        <v>3701</v>
      </c>
      <c r="C7763">
        <v>34</v>
      </c>
      <c r="D7763" s="38" t="s">
        <v>77</v>
      </c>
      <c r="E7763" s="2" t="s">
        <v>41</v>
      </c>
      <c r="F7763">
        <v>286223</v>
      </c>
      <c r="G7763" s="44">
        <f t="shared" si="847"/>
        <v>44562</v>
      </c>
      <c r="H7763" s="50">
        <f t="shared" si="848"/>
        <v>304</v>
      </c>
      <c r="I7763" s="50">
        <f t="shared" si="849"/>
        <v>55109819.199999996</v>
      </c>
      <c r="J7763" s="46">
        <v>1812823</v>
      </c>
      <c r="K7763" s="2" t="s">
        <v>34</v>
      </c>
      <c r="L7763" s="52" t="str">
        <f t="shared" si="850"/>
        <v>20221031VND</v>
      </c>
      <c r="M7763">
        <f>VLOOKUP(L7763,Mapping!$H$1:$K$25,4,0)</f>
        <v>1</v>
      </c>
      <c r="N7763">
        <f t="shared" si="851"/>
        <v>2.86223E-4</v>
      </c>
      <c r="O7763">
        <f t="shared" si="852"/>
        <v>1.8128230000000001E-3</v>
      </c>
      <c r="P7763">
        <f t="shared" si="853"/>
        <v>5.5109819199999993E-2</v>
      </c>
      <c r="Q7763" t="str">
        <f>VLOOKUP(VLOOKUP(C7763,Mapping!$A$1:$C$17,3,0),Mapping!$E$1:$F$6,2,0)</f>
        <v>Vùng 02</v>
      </c>
    </row>
    <row r="7764" spans="1:17" x14ac:dyDescent="0.3">
      <c r="A7764" s="33">
        <v>44865</v>
      </c>
      <c r="B7764">
        <v>3702</v>
      </c>
      <c r="C7764">
        <v>41</v>
      </c>
      <c r="D7764" s="38" t="s">
        <v>77</v>
      </c>
      <c r="E7764" s="2" t="s">
        <v>41</v>
      </c>
      <c r="F7764">
        <v>370216</v>
      </c>
      <c r="G7764" s="44">
        <f t="shared" si="847"/>
        <v>44562</v>
      </c>
      <c r="H7764" s="50">
        <f t="shared" si="848"/>
        <v>304</v>
      </c>
      <c r="I7764" s="50">
        <f t="shared" si="849"/>
        <v>57997363.199999996</v>
      </c>
      <c r="J7764" s="46">
        <v>1907808</v>
      </c>
      <c r="K7764" s="2" t="s">
        <v>34</v>
      </c>
      <c r="L7764" s="52" t="str">
        <f t="shared" si="850"/>
        <v>20221031VND</v>
      </c>
      <c r="M7764">
        <f>VLOOKUP(L7764,Mapping!$H$1:$K$25,4,0)</f>
        <v>1</v>
      </c>
      <c r="N7764">
        <f t="shared" si="851"/>
        <v>3.7021599999999998E-4</v>
      </c>
      <c r="O7764">
        <f t="shared" si="852"/>
        <v>1.907808E-3</v>
      </c>
      <c r="P7764">
        <f t="shared" si="853"/>
        <v>5.7997363199999999E-2</v>
      </c>
      <c r="Q7764" t="str">
        <f>VLOOKUP(VLOOKUP(C7764,Mapping!$A$1:$C$17,3,0),Mapping!$E$1:$F$6,2,0)</f>
        <v>Vùng 05</v>
      </c>
    </row>
    <row r="7765" spans="1:17" x14ac:dyDescent="0.3">
      <c r="A7765" s="33">
        <v>44865</v>
      </c>
      <c r="B7765">
        <v>3703</v>
      </c>
      <c r="C7765">
        <v>45</v>
      </c>
      <c r="D7765" s="38" t="s">
        <v>77</v>
      </c>
      <c r="E7765" s="2" t="s">
        <v>41</v>
      </c>
      <c r="F7765">
        <v>1487225</v>
      </c>
      <c r="G7765" s="44">
        <f t="shared" si="847"/>
        <v>44562</v>
      </c>
      <c r="H7765" s="50">
        <f t="shared" si="848"/>
        <v>304</v>
      </c>
      <c r="I7765" s="50">
        <f t="shared" si="849"/>
        <v>2122284.7999999998</v>
      </c>
      <c r="J7765" s="46">
        <v>69812</v>
      </c>
      <c r="K7765" s="2" t="s">
        <v>34</v>
      </c>
      <c r="L7765" s="52" t="str">
        <f t="shared" si="850"/>
        <v>20221031VND</v>
      </c>
      <c r="M7765">
        <f>VLOOKUP(L7765,Mapping!$H$1:$K$25,4,0)</f>
        <v>1</v>
      </c>
      <c r="N7765">
        <f t="shared" si="851"/>
        <v>1.487225E-3</v>
      </c>
      <c r="O7765">
        <f t="shared" si="852"/>
        <v>6.9812000000000002E-5</v>
      </c>
      <c r="P7765">
        <f t="shared" si="853"/>
        <v>2.1222847999999997E-3</v>
      </c>
      <c r="Q7765" t="str">
        <f>VLOOKUP(VLOOKUP(C7765,Mapping!$A$1:$C$17,3,0),Mapping!$E$1:$F$6,2,0)</f>
        <v>Vùng 02</v>
      </c>
    </row>
    <row r="7766" spans="1:17" x14ac:dyDescent="0.3">
      <c r="A7766" s="33">
        <v>44865</v>
      </c>
      <c r="B7766">
        <v>3704</v>
      </c>
      <c r="C7766">
        <v>40</v>
      </c>
      <c r="D7766" s="38" t="s">
        <v>77</v>
      </c>
      <c r="E7766" s="2" t="s">
        <v>41</v>
      </c>
      <c r="F7766">
        <v>287066</v>
      </c>
      <c r="G7766" s="44">
        <f t="shared" si="847"/>
        <v>44562</v>
      </c>
      <c r="H7766" s="50">
        <f t="shared" si="848"/>
        <v>304</v>
      </c>
      <c r="I7766" s="50">
        <f t="shared" si="849"/>
        <v>59460940.800000004</v>
      </c>
      <c r="J7766" s="46">
        <v>1955952</v>
      </c>
      <c r="K7766" s="2" t="s">
        <v>34</v>
      </c>
      <c r="L7766" s="52" t="str">
        <f t="shared" si="850"/>
        <v>20221031VND</v>
      </c>
      <c r="M7766">
        <f>VLOOKUP(L7766,Mapping!$H$1:$K$25,4,0)</f>
        <v>1</v>
      </c>
      <c r="N7766">
        <f t="shared" si="851"/>
        <v>2.8706599999999999E-4</v>
      </c>
      <c r="O7766">
        <f t="shared" si="852"/>
        <v>1.955952E-3</v>
      </c>
      <c r="P7766">
        <f t="shared" si="853"/>
        <v>5.9460940800000008E-2</v>
      </c>
      <c r="Q7766" t="str">
        <f>VLOOKUP(VLOOKUP(C7766,Mapping!$A$1:$C$17,3,0),Mapping!$E$1:$F$6,2,0)</f>
        <v>Vùng 01</v>
      </c>
    </row>
    <row r="7767" spans="1:17" x14ac:dyDescent="0.3">
      <c r="A7767" s="33">
        <v>44865</v>
      </c>
      <c r="B7767">
        <v>3705</v>
      </c>
      <c r="C7767">
        <v>34</v>
      </c>
      <c r="D7767" s="38" t="s">
        <v>77</v>
      </c>
      <c r="E7767" s="2" t="s">
        <v>41</v>
      </c>
      <c r="F7767">
        <v>1837740</v>
      </c>
      <c r="G7767" s="44">
        <f t="shared" si="847"/>
        <v>44562</v>
      </c>
      <c r="H7767" s="50">
        <f t="shared" si="848"/>
        <v>304</v>
      </c>
      <c r="I7767" s="50">
        <f t="shared" si="849"/>
        <v>42988670.399999999</v>
      </c>
      <c r="J7767" s="46">
        <v>1414101</v>
      </c>
      <c r="K7767" s="2" t="s">
        <v>34</v>
      </c>
      <c r="L7767" s="52" t="str">
        <f t="shared" si="850"/>
        <v>20221031VND</v>
      </c>
      <c r="M7767">
        <f>VLOOKUP(L7767,Mapping!$H$1:$K$25,4,0)</f>
        <v>1</v>
      </c>
      <c r="N7767">
        <f t="shared" si="851"/>
        <v>1.83774E-3</v>
      </c>
      <c r="O7767">
        <f t="shared" si="852"/>
        <v>1.4141010000000001E-3</v>
      </c>
      <c r="P7767">
        <f t="shared" si="853"/>
        <v>4.2988670399999998E-2</v>
      </c>
      <c r="Q7767" t="str">
        <f>VLOOKUP(VLOOKUP(C7767,Mapping!$A$1:$C$17,3,0),Mapping!$E$1:$F$6,2,0)</f>
        <v>Vùng 02</v>
      </c>
    </row>
    <row r="7768" spans="1:17" x14ac:dyDescent="0.3">
      <c r="A7768" s="33">
        <v>44865</v>
      </c>
      <c r="B7768">
        <v>3707</v>
      </c>
      <c r="C7768">
        <v>43</v>
      </c>
      <c r="D7768" s="38" t="s">
        <v>77</v>
      </c>
      <c r="E7768" s="2" t="s">
        <v>41</v>
      </c>
      <c r="F7768">
        <v>61350</v>
      </c>
      <c r="G7768" s="44">
        <f t="shared" si="847"/>
        <v>44562</v>
      </c>
      <c r="H7768" s="50">
        <f t="shared" si="848"/>
        <v>304</v>
      </c>
      <c r="I7768" s="50">
        <f t="shared" si="849"/>
        <v>903499416537.59998</v>
      </c>
      <c r="J7768" s="46">
        <v>1268367</v>
      </c>
      <c r="K7768" s="2" t="s">
        <v>35</v>
      </c>
      <c r="L7768" s="52" t="str">
        <f t="shared" si="850"/>
        <v>20221031USD</v>
      </c>
      <c r="M7768">
        <f>VLOOKUP(L7768,Mapping!$H$1:$K$25,4,0)</f>
        <v>23432</v>
      </c>
      <c r="N7768">
        <f t="shared" si="851"/>
        <v>1.4375532</v>
      </c>
      <c r="O7768">
        <f t="shared" si="852"/>
        <v>29.720375543999999</v>
      </c>
      <c r="P7768">
        <f t="shared" si="853"/>
        <v>903.49941653759993</v>
      </c>
      <c r="Q7768" t="str">
        <f>VLOOKUP(VLOOKUP(C7768,Mapping!$A$1:$C$17,3,0),Mapping!$E$1:$F$6,2,0)</f>
        <v>Vùng 04</v>
      </c>
    </row>
    <row r="7769" spans="1:17" x14ac:dyDescent="0.3">
      <c r="A7769" s="33">
        <v>44865</v>
      </c>
      <c r="B7769">
        <v>3707</v>
      </c>
      <c r="C7769">
        <v>23</v>
      </c>
      <c r="D7769" s="38" t="s">
        <v>77</v>
      </c>
      <c r="E7769" s="2" t="s">
        <v>41</v>
      </c>
      <c r="F7769">
        <v>1649113</v>
      </c>
      <c r="G7769" s="44">
        <f t="shared" si="847"/>
        <v>44562</v>
      </c>
      <c r="H7769" s="50">
        <f t="shared" si="848"/>
        <v>304</v>
      </c>
      <c r="I7769" s="50">
        <f t="shared" si="849"/>
        <v>93206.400000000009</v>
      </c>
      <c r="J7769" s="46">
        <v>3066</v>
      </c>
      <c r="K7769" s="2" t="s">
        <v>34</v>
      </c>
      <c r="L7769" s="52" t="str">
        <f t="shared" si="850"/>
        <v>20221031VND</v>
      </c>
      <c r="M7769">
        <f>VLOOKUP(L7769,Mapping!$H$1:$K$25,4,0)</f>
        <v>1</v>
      </c>
      <c r="N7769">
        <f t="shared" si="851"/>
        <v>1.649113E-3</v>
      </c>
      <c r="O7769">
        <f t="shared" si="852"/>
        <v>3.066E-6</v>
      </c>
      <c r="P7769">
        <f t="shared" si="853"/>
        <v>9.3206400000000003E-5</v>
      </c>
      <c r="Q7769" t="str">
        <f>VLOOKUP(VLOOKUP(C7769,Mapping!$A$1:$C$17,3,0),Mapping!$E$1:$F$6,2,0)</f>
        <v>Vùng 02</v>
      </c>
    </row>
    <row r="7770" spans="1:17" x14ac:dyDescent="0.3">
      <c r="A7770" s="33">
        <v>44865</v>
      </c>
      <c r="B7770">
        <v>3707</v>
      </c>
      <c r="C7770">
        <v>43</v>
      </c>
      <c r="D7770" s="38" t="s">
        <v>77</v>
      </c>
      <c r="E7770" s="2" t="s">
        <v>41</v>
      </c>
      <c r="F7770">
        <v>1814896</v>
      </c>
      <c r="G7770" s="44">
        <f t="shared" si="847"/>
        <v>44562</v>
      </c>
      <c r="H7770" s="50">
        <f t="shared" si="848"/>
        <v>304</v>
      </c>
      <c r="I7770" s="50">
        <f t="shared" si="849"/>
        <v>22690468.800000001</v>
      </c>
      <c r="J7770" s="46">
        <v>746397</v>
      </c>
      <c r="K7770" s="2" t="s">
        <v>34</v>
      </c>
      <c r="L7770" s="52" t="str">
        <f t="shared" si="850"/>
        <v>20221031VND</v>
      </c>
      <c r="M7770">
        <f>VLOOKUP(L7770,Mapping!$H$1:$K$25,4,0)</f>
        <v>1</v>
      </c>
      <c r="N7770">
        <f t="shared" si="851"/>
        <v>1.8148960000000001E-3</v>
      </c>
      <c r="O7770">
        <f t="shared" si="852"/>
        <v>7.4639699999999999E-4</v>
      </c>
      <c r="P7770">
        <f t="shared" si="853"/>
        <v>2.2690468800000002E-2</v>
      </c>
      <c r="Q7770" t="str">
        <f>VLOOKUP(VLOOKUP(C7770,Mapping!$A$1:$C$17,3,0),Mapping!$E$1:$F$6,2,0)</f>
        <v>Vùng 04</v>
      </c>
    </row>
    <row r="7771" spans="1:17" x14ac:dyDescent="0.3">
      <c r="A7771" s="33">
        <v>44865</v>
      </c>
      <c r="B7771">
        <v>3708</v>
      </c>
      <c r="C7771">
        <v>36</v>
      </c>
      <c r="D7771" s="38" t="s">
        <v>77</v>
      </c>
      <c r="E7771" s="2" t="s">
        <v>41</v>
      </c>
      <c r="F7771">
        <v>1659802</v>
      </c>
      <c r="G7771" s="44">
        <f t="shared" si="847"/>
        <v>44562</v>
      </c>
      <c r="H7771" s="50">
        <f t="shared" si="848"/>
        <v>304</v>
      </c>
      <c r="I7771" s="50">
        <f t="shared" si="849"/>
        <v>29827841.599999998</v>
      </c>
      <c r="J7771" s="46">
        <v>981179</v>
      </c>
      <c r="K7771" s="2" t="s">
        <v>34</v>
      </c>
      <c r="L7771" s="52" t="str">
        <f t="shared" si="850"/>
        <v>20221031VND</v>
      </c>
      <c r="M7771">
        <f>VLOOKUP(L7771,Mapping!$H$1:$K$25,4,0)</f>
        <v>1</v>
      </c>
      <c r="N7771">
        <f t="shared" si="851"/>
        <v>1.6598019999999999E-3</v>
      </c>
      <c r="O7771">
        <f t="shared" si="852"/>
        <v>9.8117899999999999E-4</v>
      </c>
      <c r="P7771">
        <f t="shared" si="853"/>
        <v>2.9827841599999998E-2</v>
      </c>
      <c r="Q7771" t="str">
        <f>VLOOKUP(VLOOKUP(C7771,Mapping!$A$1:$C$17,3,0),Mapping!$E$1:$F$6,2,0)</f>
        <v>Vùng 05</v>
      </c>
    </row>
    <row r="7772" spans="1:17" x14ac:dyDescent="0.3">
      <c r="A7772" s="33">
        <v>44865</v>
      </c>
      <c r="B7772">
        <v>3709</v>
      </c>
      <c r="C7772">
        <v>40</v>
      </c>
      <c r="D7772" s="38" t="s">
        <v>77</v>
      </c>
      <c r="E7772" s="2" t="s">
        <v>43</v>
      </c>
      <c r="F7772">
        <v>280825</v>
      </c>
      <c r="G7772" s="44">
        <f t="shared" si="847"/>
        <v>44562</v>
      </c>
      <c r="H7772" s="50">
        <f t="shared" si="848"/>
        <v>304</v>
      </c>
      <c r="I7772" s="50">
        <f t="shared" si="849"/>
        <v>29571326.400000002</v>
      </c>
      <c r="J7772" s="46">
        <v>972741</v>
      </c>
      <c r="K7772" s="2" t="s">
        <v>34</v>
      </c>
      <c r="L7772" s="52" t="str">
        <f t="shared" si="850"/>
        <v>20221031VND</v>
      </c>
      <c r="M7772">
        <f>VLOOKUP(L7772,Mapping!$H$1:$K$25,4,0)</f>
        <v>1</v>
      </c>
      <c r="N7772">
        <f t="shared" si="851"/>
        <v>2.8082500000000001E-4</v>
      </c>
      <c r="O7772">
        <f t="shared" si="852"/>
        <v>9.7274099999999995E-4</v>
      </c>
      <c r="P7772">
        <f t="shared" si="853"/>
        <v>2.9571326400000004E-2</v>
      </c>
      <c r="Q7772" t="str">
        <f>VLOOKUP(VLOOKUP(C7772,Mapping!$A$1:$C$17,3,0),Mapping!$E$1:$F$6,2,0)</f>
        <v>Vùng 01</v>
      </c>
    </row>
    <row r="7773" spans="1:17" x14ac:dyDescent="0.3">
      <c r="A7773" s="33">
        <v>44865</v>
      </c>
      <c r="B7773">
        <v>3709</v>
      </c>
      <c r="C7773">
        <v>43</v>
      </c>
      <c r="D7773" s="38" t="s">
        <v>77</v>
      </c>
      <c r="E7773" s="2" t="s">
        <v>41</v>
      </c>
      <c r="F7773">
        <v>404845</v>
      </c>
      <c r="G7773" s="44">
        <f t="shared" si="847"/>
        <v>44562</v>
      </c>
      <c r="H7773" s="50">
        <f t="shared" si="848"/>
        <v>304</v>
      </c>
      <c r="I7773" s="50">
        <f t="shared" si="849"/>
        <v>45424348.800000004</v>
      </c>
      <c r="J7773" s="46">
        <v>1494222</v>
      </c>
      <c r="K7773" s="2" t="s">
        <v>34</v>
      </c>
      <c r="L7773" s="52" t="str">
        <f t="shared" si="850"/>
        <v>20221031VND</v>
      </c>
      <c r="M7773">
        <f>VLOOKUP(L7773,Mapping!$H$1:$K$25,4,0)</f>
        <v>1</v>
      </c>
      <c r="N7773">
        <f t="shared" si="851"/>
        <v>4.0484499999999998E-4</v>
      </c>
      <c r="O7773">
        <f t="shared" si="852"/>
        <v>1.4942219999999999E-3</v>
      </c>
      <c r="P7773">
        <f t="shared" si="853"/>
        <v>4.5424348800000007E-2</v>
      </c>
      <c r="Q7773" t="str">
        <f>VLOOKUP(VLOOKUP(C7773,Mapping!$A$1:$C$17,3,0),Mapping!$E$1:$F$6,2,0)</f>
        <v>Vùng 04</v>
      </c>
    </row>
    <row r="7774" spans="1:17" x14ac:dyDescent="0.3">
      <c r="A7774" s="33">
        <v>44865</v>
      </c>
      <c r="B7774">
        <v>3709</v>
      </c>
      <c r="C7774">
        <v>40</v>
      </c>
      <c r="D7774" s="38" t="s">
        <v>77</v>
      </c>
      <c r="E7774" s="2" t="s">
        <v>41</v>
      </c>
      <c r="F7774">
        <v>700892</v>
      </c>
      <c r="G7774" s="44">
        <f t="shared" si="847"/>
        <v>44562</v>
      </c>
      <c r="H7774" s="50">
        <f t="shared" si="848"/>
        <v>304</v>
      </c>
      <c r="I7774" s="50">
        <f t="shared" si="849"/>
        <v>53603012.800000004</v>
      </c>
      <c r="J7774" s="46">
        <v>1763257</v>
      </c>
      <c r="K7774" s="2" t="s">
        <v>34</v>
      </c>
      <c r="L7774" s="52" t="str">
        <f t="shared" si="850"/>
        <v>20221031VND</v>
      </c>
      <c r="M7774">
        <f>VLOOKUP(L7774,Mapping!$H$1:$K$25,4,0)</f>
        <v>1</v>
      </c>
      <c r="N7774">
        <f t="shared" si="851"/>
        <v>7.0089200000000005E-4</v>
      </c>
      <c r="O7774">
        <f t="shared" si="852"/>
        <v>1.7632570000000001E-3</v>
      </c>
      <c r="P7774">
        <f t="shared" si="853"/>
        <v>5.3603012800000002E-2</v>
      </c>
      <c r="Q7774" t="str">
        <f>VLOOKUP(VLOOKUP(C7774,Mapping!$A$1:$C$17,3,0),Mapping!$E$1:$F$6,2,0)</f>
        <v>Vùng 01</v>
      </c>
    </row>
    <row r="7775" spans="1:17" x14ac:dyDescent="0.3">
      <c r="A7775" s="33">
        <v>44865</v>
      </c>
      <c r="B7775">
        <v>3709</v>
      </c>
      <c r="C7775">
        <v>43</v>
      </c>
      <c r="D7775" s="38" t="s">
        <v>77</v>
      </c>
      <c r="E7775" s="2" t="s">
        <v>41</v>
      </c>
      <c r="F7775">
        <v>1204566</v>
      </c>
      <c r="G7775" s="44">
        <f t="shared" si="847"/>
        <v>44562</v>
      </c>
      <c r="H7775" s="50">
        <f t="shared" si="848"/>
        <v>304</v>
      </c>
      <c r="I7775" s="50">
        <f t="shared" si="849"/>
        <v>90761171379.199997</v>
      </c>
      <c r="J7775" s="46">
        <v>127414</v>
      </c>
      <c r="K7775" s="2" t="s">
        <v>35</v>
      </c>
      <c r="L7775" s="52" t="str">
        <f t="shared" si="850"/>
        <v>20221031USD</v>
      </c>
      <c r="M7775">
        <f>VLOOKUP(L7775,Mapping!$H$1:$K$25,4,0)</f>
        <v>23432</v>
      </c>
      <c r="N7775">
        <f t="shared" si="851"/>
        <v>28.225390512000001</v>
      </c>
      <c r="O7775">
        <f t="shared" si="852"/>
        <v>2.9855648480000001</v>
      </c>
      <c r="P7775">
        <f t="shared" si="853"/>
        <v>90.761171379199993</v>
      </c>
      <c r="Q7775" t="str">
        <f>VLOOKUP(VLOOKUP(C7775,Mapping!$A$1:$C$17,3,0),Mapping!$E$1:$F$6,2,0)</f>
        <v>Vùng 04</v>
      </c>
    </row>
    <row r="7776" spans="1:17" x14ac:dyDescent="0.3">
      <c r="A7776" s="33">
        <v>44865</v>
      </c>
      <c r="B7776">
        <v>3710</v>
      </c>
      <c r="C7776">
        <v>20</v>
      </c>
      <c r="D7776" s="38" t="s">
        <v>77</v>
      </c>
      <c r="E7776" s="2" t="s">
        <v>41</v>
      </c>
      <c r="F7776">
        <v>1930428</v>
      </c>
      <c r="G7776" s="44">
        <f t="shared" si="847"/>
        <v>44562</v>
      </c>
      <c r="H7776" s="50">
        <f t="shared" si="848"/>
        <v>304</v>
      </c>
      <c r="I7776" s="50">
        <f t="shared" si="849"/>
        <v>23982134.400000002</v>
      </c>
      <c r="J7776" s="46">
        <v>788886</v>
      </c>
      <c r="K7776" s="2" t="s">
        <v>34</v>
      </c>
      <c r="L7776" s="52" t="str">
        <f t="shared" si="850"/>
        <v>20221031VND</v>
      </c>
      <c r="M7776">
        <f>VLOOKUP(L7776,Mapping!$H$1:$K$25,4,0)</f>
        <v>1</v>
      </c>
      <c r="N7776">
        <f t="shared" si="851"/>
        <v>1.9304280000000001E-3</v>
      </c>
      <c r="O7776">
        <f t="shared" si="852"/>
        <v>7.8888600000000004E-4</v>
      </c>
      <c r="P7776">
        <f t="shared" si="853"/>
        <v>2.3982134400000001E-2</v>
      </c>
      <c r="Q7776" t="str">
        <f>VLOOKUP(VLOOKUP(C7776,Mapping!$A$1:$C$17,3,0),Mapping!$E$1:$F$6,2,0)</f>
        <v>Vùng 02</v>
      </c>
    </row>
    <row r="7777" spans="1:17" x14ac:dyDescent="0.3">
      <c r="A7777" s="33">
        <v>44865</v>
      </c>
      <c r="B7777">
        <v>3711</v>
      </c>
      <c r="C7777">
        <v>23</v>
      </c>
      <c r="D7777" s="38" t="s">
        <v>77</v>
      </c>
      <c r="E7777" s="2" t="s">
        <v>41</v>
      </c>
      <c r="F7777">
        <v>1011263</v>
      </c>
      <c r="G7777" s="44">
        <f t="shared" si="847"/>
        <v>44562</v>
      </c>
      <c r="H7777" s="50">
        <f t="shared" si="848"/>
        <v>304</v>
      </c>
      <c r="I7777" s="50">
        <f t="shared" si="849"/>
        <v>25620268.800000001</v>
      </c>
      <c r="J7777" s="46">
        <v>842772</v>
      </c>
      <c r="K7777" s="2" t="s">
        <v>34</v>
      </c>
      <c r="L7777" s="52" t="str">
        <f t="shared" si="850"/>
        <v>20221031VND</v>
      </c>
      <c r="M7777">
        <f>VLOOKUP(L7777,Mapping!$H$1:$K$25,4,0)</f>
        <v>1</v>
      </c>
      <c r="N7777">
        <f t="shared" si="851"/>
        <v>1.0112630000000001E-3</v>
      </c>
      <c r="O7777">
        <f t="shared" si="852"/>
        <v>8.4277199999999999E-4</v>
      </c>
      <c r="P7777">
        <f t="shared" si="853"/>
        <v>2.5620268800000002E-2</v>
      </c>
      <c r="Q7777" t="str">
        <f>VLOOKUP(VLOOKUP(C7777,Mapping!$A$1:$C$17,3,0),Mapping!$E$1:$F$6,2,0)</f>
        <v>Vùng 02</v>
      </c>
    </row>
    <row r="7778" spans="1:17" x14ac:dyDescent="0.3">
      <c r="A7778" s="33">
        <v>44865</v>
      </c>
      <c r="B7778">
        <v>3711</v>
      </c>
      <c r="C7778">
        <v>48</v>
      </c>
      <c r="D7778" s="38" t="s">
        <v>77</v>
      </c>
      <c r="E7778" s="2" t="s">
        <v>41</v>
      </c>
      <c r="F7778">
        <v>849149</v>
      </c>
      <c r="G7778" s="44">
        <f t="shared" si="847"/>
        <v>44562</v>
      </c>
      <c r="H7778" s="50">
        <f t="shared" si="848"/>
        <v>304</v>
      </c>
      <c r="I7778" s="50">
        <f t="shared" si="849"/>
        <v>12941705.6</v>
      </c>
      <c r="J7778" s="46">
        <v>425714</v>
      </c>
      <c r="K7778" s="2" t="s">
        <v>34</v>
      </c>
      <c r="L7778" s="52" t="str">
        <f t="shared" si="850"/>
        <v>20221031VND</v>
      </c>
      <c r="M7778">
        <f>VLOOKUP(L7778,Mapping!$H$1:$K$25,4,0)</f>
        <v>1</v>
      </c>
      <c r="N7778">
        <f t="shared" si="851"/>
        <v>8.49149E-4</v>
      </c>
      <c r="O7778">
        <f t="shared" si="852"/>
        <v>4.25714E-4</v>
      </c>
      <c r="P7778">
        <f t="shared" si="853"/>
        <v>1.2941705599999999E-2</v>
      </c>
      <c r="Q7778" t="str">
        <f>VLOOKUP(VLOOKUP(C7778,Mapping!$A$1:$C$17,3,0),Mapping!$E$1:$F$6,2,0)</f>
        <v>Vùng 01</v>
      </c>
    </row>
    <row r="7779" spans="1:17" x14ac:dyDescent="0.3">
      <c r="A7779" s="33">
        <v>44865</v>
      </c>
      <c r="B7779">
        <v>3712</v>
      </c>
      <c r="C7779">
        <v>16</v>
      </c>
      <c r="D7779" s="38" t="s">
        <v>77</v>
      </c>
      <c r="E7779" s="2" t="s">
        <v>41</v>
      </c>
      <c r="F7779">
        <v>1849535</v>
      </c>
      <c r="G7779" s="44">
        <f t="shared" si="847"/>
        <v>44562</v>
      </c>
      <c r="H7779" s="50">
        <f t="shared" si="848"/>
        <v>304</v>
      </c>
      <c r="I7779" s="50">
        <f t="shared" si="849"/>
        <v>53994291.199999996</v>
      </c>
      <c r="J7779" s="46">
        <v>1776128</v>
      </c>
      <c r="K7779" s="2" t="s">
        <v>34</v>
      </c>
      <c r="L7779" s="52" t="str">
        <f t="shared" si="850"/>
        <v>20221031VND</v>
      </c>
      <c r="M7779">
        <f>VLOOKUP(L7779,Mapping!$H$1:$K$25,4,0)</f>
        <v>1</v>
      </c>
      <c r="N7779">
        <f t="shared" si="851"/>
        <v>1.849535E-3</v>
      </c>
      <c r="O7779">
        <f t="shared" si="852"/>
        <v>1.7761280000000001E-3</v>
      </c>
      <c r="P7779">
        <f t="shared" si="853"/>
        <v>5.3994291199999996E-2</v>
      </c>
      <c r="Q7779" t="str">
        <f>VLOOKUP(VLOOKUP(C7779,Mapping!$A$1:$C$17,3,0),Mapping!$E$1:$F$6,2,0)</f>
        <v>Vùng 01</v>
      </c>
    </row>
    <row r="7780" spans="1:17" x14ac:dyDescent="0.3">
      <c r="A7780" s="33">
        <v>44865</v>
      </c>
      <c r="B7780">
        <v>3713</v>
      </c>
      <c r="C7780">
        <v>40</v>
      </c>
      <c r="D7780" s="38" t="s">
        <v>77</v>
      </c>
      <c r="E7780" s="2" t="s">
        <v>41</v>
      </c>
      <c r="F7780">
        <v>1477114</v>
      </c>
      <c r="G7780" s="44">
        <f t="shared" si="847"/>
        <v>44562</v>
      </c>
      <c r="H7780" s="50">
        <f t="shared" si="848"/>
        <v>304</v>
      </c>
      <c r="I7780" s="50">
        <f t="shared" si="849"/>
        <v>18249636.800000001</v>
      </c>
      <c r="J7780" s="46">
        <v>600317</v>
      </c>
      <c r="K7780" s="2" t="s">
        <v>34</v>
      </c>
      <c r="L7780" s="52" t="str">
        <f t="shared" si="850"/>
        <v>20221031VND</v>
      </c>
      <c r="M7780">
        <f>VLOOKUP(L7780,Mapping!$H$1:$K$25,4,0)</f>
        <v>1</v>
      </c>
      <c r="N7780">
        <f t="shared" si="851"/>
        <v>1.4771140000000001E-3</v>
      </c>
      <c r="O7780">
        <f t="shared" si="852"/>
        <v>6.0031699999999995E-4</v>
      </c>
      <c r="P7780">
        <f t="shared" si="853"/>
        <v>1.82496368E-2</v>
      </c>
      <c r="Q7780" t="str">
        <f>VLOOKUP(VLOOKUP(C7780,Mapping!$A$1:$C$17,3,0),Mapping!$E$1:$F$6,2,0)</f>
        <v>Vùng 01</v>
      </c>
    </row>
    <row r="7781" spans="1:17" x14ac:dyDescent="0.3">
      <c r="A7781" s="33">
        <v>44865</v>
      </c>
      <c r="B7781">
        <v>3713</v>
      </c>
      <c r="C7781">
        <v>23</v>
      </c>
      <c r="D7781" s="38" t="s">
        <v>77</v>
      </c>
      <c r="E7781" s="2" t="s">
        <v>41</v>
      </c>
      <c r="F7781">
        <v>45032</v>
      </c>
      <c r="G7781" s="44">
        <f t="shared" si="847"/>
        <v>44562</v>
      </c>
      <c r="H7781" s="50">
        <f t="shared" si="848"/>
        <v>304</v>
      </c>
      <c r="I7781" s="50">
        <f t="shared" si="849"/>
        <v>22621704</v>
      </c>
      <c r="J7781" s="46">
        <v>744135</v>
      </c>
      <c r="K7781" s="2" t="s">
        <v>34</v>
      </c>
      <c r="L7781" s="52" t="str">
        <f t="shared" si="850"/>
        <v>20221031VND</v>
      </c>
      <c r="M7781">
        <f>VLOOKUP(L7781,Mapping!$H$1:$K$25,4,0)</f>
        <v>1</v>
      </c>
      <c r="N7781">
        <f t="shared" si="851"/>
        <v>4.5031999999999998E-5</v>
      </c>
      <c r="O7781">
        <f t="shared" si="852"/>
        <v>7.4413500000000004E-4</v>
      </c>
      <c r="P7781">
        <f t="shared" si="853"/>
        <v>2.2621703999999999E-2</v>
      </c>
      <c r="Q7781" t="str">
        <f>VLOOKUP(VLOOKUP(C7781,Mapping!$A$1:$C$17,3,0),Mapping!$E$1:$F$6,2,0)</f>
        <v>Vùng 02</v>
      </c>
    </row>
    <row r="7782" spans="1:17" x14ac:dyDescent="0.3">
      <c r="A7782" s="33">
        <v>44865</v>
      </c>
      <c r="B7782">
        <v>3719</v>
      </c>
      <c r="C7782">
        <v>45</v>
      </c>
      <c r="D7782" s="38" t="s">
        <v>77</v>
      </c>
      <c r="E7782" s="2" t="s">
        <v>41</v>
      </c>
      <c r="F7782">
        <v>993462</v>
      </c>
      <c r="G7782" s="44">
        <f t="shared" si="847"/>
        <v>44562</v>
      </c>
      <c r="H7782" s="50">
        <f t="shared" si="848"/>
        <v>304</v>
      </c>
      <c r="I7782" s="50">
        <f t="shared" si="849"/>
        <v>33906731.200000003</v>
      </c>
      <c r="J7782" s="46">
        <v>1115353</v>
      </c>
      <c r="K7782" s="2" t="s">
        <v>34</v>
      </c>
      <c r="L7782" s="52" t="str">
        <f t="shared" si="850"/>
        <v>20221031VND</v>
      </c>
      <c r="M7782">
        <f>VLOOKUP(L7782,Mapping!$H$1:$K$25,4,0)</f>
        <v>1</v>
      </c>
      <c r="N7782">
        <f t="shared" si="851"/>
        <v>9.9346200000000008E-4</v>
      </c>
      <c r="O7782">
        <f t="shared" si="852"/>
        <v>1.1153529999999999E-3</v>
      </c>
      <c r="P7782">
        <f t="shared" si="853"/>
        <v>3.3906731200000005E-2</v>
      </c>
      <c r="Q7782" t="str">
        <f>VLOOKUP(VLOOKUP(C7782,Mapping!$A$1:$C$17,3,0),Mapping!$E$1:$F$6,2,0)</f>
        <v>Vùng 02</v>
      </c>
    </row>
    <row r="7783" spans="1:17" x14ac:dyDescent="0.3">
      <c r="A7783" s="33">
        <v>44865</v>
      </c>
      <c r="B7783">
        <v>3720</v>
      </c>
      <c r="C7783">
        <v>34</v>
      </c>
      <c r="D7783" s="38" t="s">
        <v>77</v>
      </c>
      <c r="E7783" s="2" t="s">
        <v>41</v>
      </c>
      <c r="F7783">
        <v>1918643</v>
      </c>
      <c r="G7783" s="44">
        <f t="shared" si="847"/>
        <v>44562</v>
      </c>
      <c r="H7783" s="50">
        <f t="shared" si="848"/>
        <v>304</v>
      </c>
      <c r="I7783" s="50">
        <f t="shared" si="849"/>
        <v>10831155.200000001</v>
      </c>
      <c r="J7783" s="46">
        <v>356288</v>
      </c>
      <c r="K7783" s="2" t="s">
        <v>34</v>
      </c>
      <c r="L7783" s="52" t="str">
        <f t="shared" si="850"/>
        <v>20221031VND</v>
      </c>
      <c r="M7783">
        <f>VLOOKUP(L7783,Mapping!$H$1:$K$25,4,0)</f>
        <v>1</v>
      </c>
      <c r="N7783">
        <f t="shared" si="851"/>
        <v>1.918643E-3</v>
      </c>
      <c r="O7783">
        <f t="shared" si="852"/>
        <v>3.5628800000000001E-4</v>
      </c>
      <c r="P7783">
        <f t="shared" si="853"/>
        <v>1.0831155200000001E-2</v>
      </c>
      <c r="Q7783" t="str">
        <f>VLOOKUP(VLOOKUP(C7783,Mapping!$A$1:$C$17,3,0),Mapping!$E$1:$F$6,2,0)</f>
        <v>Vùng 02</v>
      </c>
    </row>
    <row r="7784" spans="1:17" x14ac:dyDescent="0.3">
      <c r="A7784" s="33">
        <v>44865</v>
      </c>
      <c r="B7784">
        <v>3720</v>
      </c>
      <c r="C7784">
        <v>23</v>
      </c>
      <c r="D7784" s="38" t="s">
        <v>77</v>
      </c>
      <c r="E7784" s="2" t="s">
        <v>41</v>
      </c>
      <c r="F7784">
        <v>4806022</v>
      </c>
      <c r="G7784" s="44">
        <f t="shared" si="847"/>
        <v>44562</v>
      </c>
      <c r="H7784" s="50">
        <f t="shared" si="848"/>
        <v>304</v>
      </c>
      <c r="I7784" s="50">
        <f t="shared" si="849"/>
        <v>69534801.599999994</v>
      </c>
      <c r="J7784" s="46">
        <v>2287329</v>
      </c>
      <c r="K7784" s="2" t="s">
        <v>34</v>
      </c>
      <c r="L7784" s="52" t="str">
        <f t="shared" si="850"/>
        <v>20221031VND</v>
      </c>
      <c r="M7784">
        <f>VLOOKUP(L7784,Mapping!$H$1:$K$25,4,0)</f>
        <v>1</v>
      </c>
      <c r="N7784">
        <f t="shared" si="851"/>
        <v>4.8060220000000001E-3</v>
      </c>
      <c r="O7784">
        <f t="shared" si="852"/>
        <v>2.2873289999999998E-3</v>
      </c>
      <c r="P7784">
        <f t="shared" si="853"/>
        <v>6.9534801599999987E-2</v>
      </c>
      <c r="Q7784" t="str">
        <f>VLOOKUP(VLOOKUP(C7784,Mapping!$A$1:$C$17,3,0),Mapping!$E$1:$F$6,2,0)</f>
        <v>Vùng 02</v>
      </c>
    </row>
    <row r="7785" spans="1:17" x14ac:dyDescent="0.3">
      <c r="A7785" s="33">
        <v>44865</v>
      </c>
      <c r="B7785">
        <v>3720</v>
      </c>
      <c r="C7785">
        <v>23</v>
      </c>
      <c r="D7785" s="38" t="s">
        <v>77</v>
      </c>
      <c r="E7785" s="2" t="s">
        <v>41</v>
      </c>
      <c r="F7785">
        <v>7992467</v>
      </c>
      <c r="G7785" s="44">
        <f t="shared" si="847"/>
        <v>44562</v>
      </c>
      <c r="H7785" s="50">
        <f t="shared" si="848"/>
        <v>304</v>
      </c>
      <c r="I7785" s="50">
        <f t="shared" si="849"/>
        <v>207411752</v>
      </c>
      <c r="J7785" s="46">
        <v>6822755</v>
      </c>
      <c r="K7785" s="2" t="s">
        <v>34</v>
      </c>
      <c r="L7785" s="52" t="str">
        <f t="shared" si="850"/>
        <v>20221031VND</v>
      </c>
      <c r="M7785">
        <f>VLOOKUP(L7785,Mapping!$H$1:$K$25,4,0)</f>
        <v>1</v>
      </c>
      <c r="N7785">
        <f t="shared" si="851"/>
        <v>7.9924669999999996E-3</v>
      </c>
      <c r="O7785">
        <f t="shared" si="852"/>
        <v>6.8227549999999998E-3</v>
      </c>
      <c r="P7785">
        <f t="shared" si="853"/>
        <v>0.207411752</v>
      </c>
      <c r="Q7785" t="str">
        <f>VLOOKUP(VLOOKUP(C7785,Mapping!$A$1:$C$17,3,0),Mapping!$E$1:$F$6,2,0)</f>
        <v>Vùng 02</v>
      </c>
    </row>
    <row r="7786" spans="1:17" x14ac:dyDescent="0.3">
      <c r="A7786" s="33">
        <v>44865</v>
      </c>
      <c r="B7786">
        <v>3721</v>
      </c>
      <c r="C7786">
        <v>11</v>
      </c>
      <c r="D7786" s="38" t="s">
        <v>77</v>
      </c>
      <c r="E7786" s="2" t="s">
        <v>41</v>
      </c>
      <c r="F7786">
        <v>1487987</v>
      </c>
      <c r="G7786" s="44">
        <f t="shared" si="847"/>
        <v>44562</v>
      </c>
      <c r="H7786" s="50">
        <f t="shared" si="848"/>
        <v>304</v>
      </c>
      <c r="I7786" s="50">
        <f t="shared" si="849"/>
        <v>53969332.800000004</v>
      </c>
      <c r="J7786" s="46">
        <v>1775307</v>
      </c>
      <c r="K7786" s="2" t="s">
        <v>34</v>
      </c>
      <c r="L7786" s="52" t="str">
        <f t="shared" si="850"/>
        <v>20221031VND</v>
      </c>
      <c r="M7786">
        <f>VLOOKUP(L7786,Mapping!$H$1:$K$25,4,0)</f>
        <v>1</v>
      </c>
      <c r="N7786">
        <f t="shared" si="851"/>
        <v>1.4879870000000001E-3</v>
      </c>
      <c r="O7786">
        <f t="shared" si="852"/>
        <v>1.7753070000000001E-3</v>
      </c>
      <c r="P7786">
        <f t="shared" si="853"/>
        <v>5.3969332800000006E-2</v>
      </c>
      <c r="Q7786" t="str">
        <f>VLOOKUP(VLOOKUP(C7786,Mapping!$A$1:$C$17,3,0),Mapping!$E$1:$F$6,2,0)</f>
        <v>Vùng 01</v>
      </c>
    </row>
    <row r="7787" spans="1:17" x14ac:dyDescent="0.3">
      <c r="A7787" s="33">
        <v>44865</v>
      </c>
      <c r="B7787">
        <v>3724</v>
      </c>
      <c r="C7787">
        <v>23</v>
      </c>
      <c r="D7787" s="38" t="s">
        <v>77</v>
      </c>
      <c r="E7787" s="2" t="s">
        <v>41</v>
      </c>
      <c r="F7787">
        <v>1993539</v>
      </c>
      <c r="G7787" s="44">
        <f t="shared" si="847"/>
        <v>44562</v>
      </c>
      <c r="H7787" s="50">
        <f t="shared" si="848"/>
        <v>304</v>
      </c>
      <c r="I7787" s="50">
        <f t="shared" si="849"/>
        <v>57797635.199999996</v>
      </c>
      <c r="J7787" s="46">
        <v>1901238</v>
      </c>
      <c r="K7787" s="2" t="s">
        <v>34</v>
      </c>
      <c r="L7787" s="52" t="str">
        <f t="shared" si="850"/>
        <v>20221031VND</v>
      </c>
      <c r="M7787">
        <f>VLOOKUP(L7787,Mapping!$H$1:$K$25,4,0)</f>
        <v>1</v>
      </c>
      <c r="N7787">
        <f t="shared" si="851"/>
        <v>1.9935389999999999E-3</v>
      </c>
      <c r="O7787">
        <f t="shared" si="852"/>
        <v>1.901238E-3</v>
      </c>
      <c r="P7787">
        <f t="shared" si="853"/>
        <v>5.7797635199999996E-2</v>
      </c>
      <c r="Q7787" t="str">
        <f>VLOOKUP(VLOOKUP(C7787,Mapping!$A$1:$C$17,3,0),Mapping!$E$1:$F$6,2,0)</f>
        <v>Vùng 02</v>
      </c>
    </row>
    <row r="7788" spans="1:17" x14ac:dyDescent="0.3">
      <c r="A7788" s="33">
        <v>44865</v>
      </c>
      <c r="B7788">
        <v>3725</v>
      </c>
      <c r="C7788">
        <v>26</v>
      </c>
      <c r="D7788" s="38" t="s">
        <v>77</v>
      </c>
      <c r="E7788" s="2" t="s">
        <v>41</v>
      </c>
      <c r="F7788">
        <v>1077714</v>
      </c>
      <c r="G7788" s="44">
        <f t="shared" si="847"/>
        <v>44562</v>
      </c>
      <c r="H7788" s="50">
        <f t="shared" si="848"/>
        <v>304</v>
      </c>
      <c r="I7788" s="50">
        <f t="shared" si="849"/>
        <v>5672244.7999999998</v>
      </c>
      <c r="J7788" s="46">
        <v>186587</v>
      </c>
      <c r="K7788" s="2" t="s">
        <v>34</v>
      </c>
      <c r="L7788" s="52" t="str">
        <f t="shared" si="850"/>
        <v>20221031VND</v>
      </c>
      <c r="M7788">
        <f>VLOOKUP(L7788,Mapping!$H$1:$K$25,4,0)</f>
        <v>1</v>
      </c>
      <c r="N7788">
        <f t="shared" si="851"/>
        <v>1.077714E-3</v>
      </c>
      <c r="O7788">
        <f t="shared" si="852"/>
        <v>1.8658699999999999E-4</v>
      </c>
      <c r="P7788">
        <f t="shared" si="853"/>
        <v>5.6722448000000002E-3</v>
      </c>
      <c r="Q7788" t="str">
        <f>VLOOKUP(VLOOKUP(C7788,Mapping!$A$1:$C$17,3,0),Mapping!$E$1:$F$6,2,0)</f>
        <v>Vùng 04</v>
      </c>
    </row>
    <row r="7789" spans="1:17" x14ac:dyDescent="0.3">
      <c r="A7789" s="33">
        <v>44865</v>
      </c>
      <c r="B7789">
        <v>3727</v>
      </c>
      <c r="C7789">
        <v>23</v>
      </c>
      <c r="D7789" s="38" t="s">
        <v>77</v>
      </c>
      <c r="E7789" s="2" t="s">
        <v>41</v>
      </c>
      <c r="F7789">
        <v>53073</v>
      </c>
      <c r="G7789" s="44">
        <f t="shared" si="847"/>
        <v>44562</v>
      </c>
      <c r="H7789" s="50">
        <f t="shared" si="848"/>
        <v>304</v>
      </c>
      <c r="I7789" s="50">
        <f t="shared" si="849"/>
        <v>14669428.799999999</v>
      </c>
      <c r="J7789" s="46">
        <v>482547</v>
      </c>
      <c r="K7789" s="2" t="s">
        <v>34</v>
      </c>
      <c r="L7789" s="52" t="str">
        <f t="shared" si="850"/>
        <v>20221031VND</v>
      </c>
      <c r="M7789">
        <f>VLOOKUP(L7789,Mapping!$H$1:$K$25,4,0)</f>
        <v>1</v>
      </c>
      <c r="N7789">
        <f t="shared" si="851"/>
        <v>5.3072999999999998E-5</v>
      </c>
      <c r="O7789">
        <f t="shared" si="852"/>
        <v>4.82547E-4</v>
      </c>
      <c r="P7789">
        <f t="shared" si="853"/>
        <v>1.4669428799999999E-2</v>
      </c>
      <c r="Q7789" t="str">
        <f>VLOOKUP(VLOOKUP(C7789,Mapping!$A$1:$C$17,3,0),Mapping!$E$1:$F$6,2,0)</f>
        <v>Vùng 02</v>
      </c>
    </row>
    <row r="7790" spans="1:17" x14ac:dyDescent="0.3">
      <c r="A7790" s="33">
        <v>44865</v>
      </c>
      <c r="B7790">
        <v>3728</v>
      </c>
      <c r="C7790">
        <v>26</v>
      </c>
      <c r="D7790" s="38" t="s">
        <v>77</v>
      </c>
      <c r="E7790" s="2" t="s">
        <v>41</v>
      </c>
      <c r="F7790">
        <v>1204808</v>
      </c>
      <c r="G7790" s="44">
        <f t="shared" si="847"/>
        <v>44562</v>
      </c>
      <c r="H7790" s="50">
        <f t="shared" si="848"/>
        <v>304</v>
      </c>
      <c r="I7790" s="50">
        <f t="shared" si="849"/>
        <v>28332891.199999999</v>
      </c>
      <c r="J7790" s="46">
        <v>932003</v>
      </c>
      <c r="K7790" s="2" t="s">
        <v>34</v>
      </c>
      <c r="L7790" s="52" t="str">
        <f t="shared" si="850"/>
        <v>20221031VND</v>
      </c>
      <c r="M7790">
        <f>VLOOKUP(L7790,Mapping!$H$1:$K$25,4,0)</f>
        <v>1</v>
      </c>
      <c r="N7790">
        <f t="shared" si="851"/>
        <v>1.2048079999999999E-3</v>
      </c>
      <c r="O7790">
        <f t="shared" si="852"/>
        <v>9.3200300000000004E-4</v>
      </c>
      <c r="P7790">
        <f t="shared" si="853"/>
        <v>2.8332891199999998E-2</v>
      </c>
      <c r="Q7790" t="str">
        <f>VLOOKUP(VLOOKUP(C7790,Mapping!$A$1:$C$17,3,0),Mapping!$E$1:$F$6,2,0)</f>
        <v>Vùng 04</v>
      </c>
    </row>
    <row r="7791" spans="1:17" x14ac:dyDescent="0.3">
      <c r="A7791" s="33">
        <v>44865</v>
      </c>
      <c r="B7791">
        <v>3728</v>
      </c>
      <c r="C7791">
        <v>26</v>
      </c>
      <c r="D7791" s="38" t="s">
        <v>77</v>
      </c>
      <c r="E7791" s="2" t="s">
        <v>41</v>
      </c>
      <c r="F7791">
        <v>394127</v>
      </c>
      <c r="G7791" s="44">
        <f t="shared" si="847"/>
        <v>44562</v>
      </c>
      <c r="H7791" s="50">
        <f t="shared" si="848"/>
        <v>304</v>
      </c>
      <c r="I7791" s="50">
        <f t="shared" si="849"/>
        <v>1310019197504</v>
      </c>
      <c r="J7791" s="46">
        <v>1839055</v>
      </c>
      <c r="K7791" s="2" t="s">
        <v>35</v>
      </c>
      <c r="L7791" s="52" t="str">
        <f t="shared" si="850"/>
        <v>20221031USD</v>
      </c>
      <c r="M7791">
        <f>VLOOKUP(L7791,Mapping!$H$1:$K$25,4,0)</f>
        <v>23432</v>
      </c>
      <c r="N7791">
        <f t="shared" si="851"/>
        <v>9.2351838639999997</v>
      </c>
      <c r="O7791">
        <f t="shared" si="852"/>
        <v>43.092736760000001</v>
      </c>
      <c r="P7791">
        <f t="shared" si="853"/>
        <v>1310.019197504</v>
      </c>
      <c r="Q7791" t="str">
        <f>VLOOKUP(VLOOKUP(C7791,Mapping!$A$1:$C$17,3,0),Mapping!$E$1:$F$6,2,0)</f>
        <v>Vùng 04</v>
      </c>
    </row>
    <row r="7792" spans="1:17" x14ac:dyDescent="0.3">
      <c r="A7792" s="33">
        <v>44865</v>
      </c>
      <c r="B7792">
        <v>3728</v>
      </c>
      <c r="C7792">
        <v>34</v>
      </c>
      <c r="D7792" s="38" t="s">
        <v>77</v>
      </c>
      <c r="E7792" s="2" t="s">
        <v>41</v>
      </c>
      <c r="F7792">
        <v>798709</v>
      </c>
      <c r="G7792" s="44">
        <f t="shared" si="847"/>
        <v>44562</v>
      </c>
      <c r="H7792" s="50">
        <f t="shared" si="848"/>
        <v>304</v>
      </c>
      <c r="I7792" s="50">
        <f t="shared" si="849"/>
        <v>2465440</v>
      </c>
      <c r="J7792" s="46">
        <v>81100</v>
      </c>
      <c r="K7792" s="2" t="s">
        <v>34</v>
      </c>
      <c r="L7792" s="52" t="str">
        <f t="shared" si="850"/>
        <v>20221031VND</v>
      </c>
      <c r="M7792">
        <f>VLOOKUP(L7792,Mapping!$H$1:$K$25,4,0)</f>
        <v>1</v>
      </c>
      <c r="N7792">
        <f t="shared" si="851"/>
        <v>7.9870899999999999E-4</v>
      </c>
      <c r="O7792">
        <f t="shared" si="852"/>
        <v>8.1100000000000006E-5</v>
      </c>
      <c r="P7792">
        <f t="shared" si="853"/>
        <v>2.4654400000000002E-3</v>
      </c>
      <c r="Q7792" t="str">
        <f>VLOOKUP(VLOOKUP(C7792,Mapping!$A$1:$C$17,3,0),Mapping!$E$1:$F$6,2,0)</f>
        <v>Vùng 02</v>
      </c>
    </row>
    <row r="7793" spans="1:17" x14ac:dyDescent="0.3">
      <c r="A7793" s="33">
        <v>44865</v>
      </c>
      <c r="B7793">
        <v>3730</v>
      </c>
      <c r="C7793">
        <v>12</v>
      </c>
      <c r="D7793" s="38" t="s">
        <v>77</v>
      </c>
      <c r="E7793" s="2" t="s">
        <v>41</v>
      </c>
      <c r="F7793">
        <v>622630</v>
      </c>
      <c r="G7793" s="44">
        <f t="shared" si="847"/>
        <v>44562</v>
      </c>
      <c r="H7793" s="50">
        <f t="shared" si="848"/>
        <v>304</v>
      </c>
      <c r="I7793" s="50">
        <f t="shared" si="849"/>
        <v>2061576</v>
      </c>
      <c r="J7793" s="46">
        <v>67815</v>
      </c>
      <c r="K7793" s="2" t="s">
        <v>34</v>
      </c>
      <c r="L7793" s="52" t="str">
        <f t="shared" si="850"/>
        <v>20221031VND</v>
      </c>
      <c r="M7793">
        <f>VLOOKUP(L7793,Mapping!$H$1:$K$25,4,0)</f>
        <v>1</v>
      </c>
      <c r="N7793">
        <f t="shared" si="851"/>
        <v>6.2262999999999999E-4</v>
      </c>
      <c r="O7793">
        <f t="shared" si="852"/>
        <v>6.7815E-5</v>
      </c>
      <c r="P7793">
        <f t="shared" si="853"/>
        <v>2.0615759999999999E-3</v>
      </c>
      <c r="Q7793" t="str">
        <f>VLOOKUP(VLOOKUP(C7793,Mapping!$A$1:$C$17,3,0),Mapping!$E$1:$F$6,2,0)</f>
        <v>Vùng 03</v>
      </c>
    </row>
    <row r="7794" spans="1:17" x14ac:dyDescent="0.3">
      <c r="A7794" s="33">
        <v>44865</v>
      </c>
      <c r="B7794">
        <v>3731</v>
      </c>
      <c r="C7794">
        <v>20</v>
      </c>
      <c r="D7794" s="38" t="s">
        <v>77</v>
      </c>
      <c r="E7794" s="2" t="s">
        <v>41</v>
      </c>
      <c r="F7794">
        <v>63563</v>
      </c>
      <c r="G7794" s="44">
        <f t="shared" si="847"/>
        <v>44562</v>
      </c>
      <c r="H7794" s="50">
        <f t="shared" si="848"/>
        <v>304</v>
      </c>
      <c r="I7794" s="50">
        <f t="shared" si="849"/>
        <v>18700955.199999999</v>
      </c>
      <c r="J7794" s="46">
        <v>615163</v>
      </c>
      <c r="K7794" s="2" t="s">
        <v>34</v>
      </c>
      <c r="L7794" s="52" t="str">
        <f t="shared" si="850"/>
        <v>20221031VND</v>
      </c>
      <c r="M7794">
        <f>VLOOKUP(L7794,Mapping!$H$1:$K$25,4,0)</f>
        <v>1</v>
      </c>
      <c r="N7794">
        <f t="shared" si="851"/>
        <v>6.3563000000000001E-5</v>
      </c>
      <c r="O7794">
        <f t="shared" si="852"/>
        <v>6.1516299999999995E-4</v>
      </c>
      <c r="P7794">
        <f t="shared" si="853"/>
        <v>1.8700955200000001E-2</v>
      </c>
      <c r="Q7794" t="str">
        <f>VLOOKUP(VLOOKUP(C7794,Mapping!$A$1:$C$17,3,0),Mapping!$E$1:$F$6,2,0)</f>
        <v>Vùng 02</v>
      </c>
    </row>
    <row r="7795" spans="1:17" x14ac:dyDescent="0.3">
      <c r="A7795" s="33">
        <v>44865</v>
      </c>
      <c r="B7795">
        <v>3733</v>
      </c>
      <c r="C7795">
        <v>43</v>
      </c>
      <c r="D7795" s="38" t="s">
        <v>77</v>
      </c>
      <c r="E7795" s="2" t="s">
        <v>41</v>
      </c>
      <c r="F7795">
        <v>195110</v>
      </c>
      <c r="G7795" s="44">
        <f t="shared" si="847"/>
        <v>44562</v>
      </c>
      <c r="H7795" s="50">
        <f t="shared" si="848"/>
        <v>304</v>
      </c>
      <c r="I7795" s="50">
        <f t="shared" si="849"/>
        <v>29659516.800000001</v>
      </c>
      <c r="J7795" s="46">
        <v>975642</v>
      </c>
      <c r="K7795" s="2" t="s">
        <v>34</v>
      </c>
      <c r="L7795" s="52" t="str">
        <f t="shared" si="850"/>
        <v>20221031VND</v>
      </c>
      <c r="M7795">
        <f>VLOOKUP(L7795,Mapping!$H$1:$K$25,4,0)</f>
        <v>1</v>
      </c>
      <c r="N7795">
        <f t="shared" si="851"/>
        <v>1.9510999999999999E-4</v>
      </c>
      <c r="O7795">
        <f t="shared" si="852"/>
        <v>9.7564199999999998E-4</v>
      </c>
      <c r="P7795">
        <f t="shared" si="853"/>
        <v>2.9659516800000001E-2</v>
      </c>
      <c r="Q7795" t="str">
        <f>VLOOKUP(VLOOKUP(C7795,Mapping!$A$1:$C$17,3,0),Mapping!$E$1:$F$6,2,0)</f>
        <v>Vùng 04</v>
      </c>
    </row>
    <row r="7796" spans="1:17" x14ac:dyDescent="0.3">
      <c r="A7796" s="33">
        <v>44865</v>
      </c>
      <c r="B7796">
        <v>3734</v>
      </c>
      <c r="C7796">
        <v>20</v>
      </c>
      <c r="D7796" s="38" t="s">
        <v>77</v>
      </c>
      <c r="E7796" s="2" t="s">
        <v>41</v>
      </c>
      <c r="F7796">
        <v>1799617</v>
      </c>
      <c r="G7796" s="44">
        <f t="shared" si="847"/>
        <v>44562</v>
      </c>
      <c r="H7796" s="50">
        <f t="shared" si="848"/>
        <v>304</v>
      </c>
      <c r="I7796" s="50">
        <f t="shared" si="849"/>
        <v>1050418768870.3999</v>
      </c>
      <c r="J7796" s="46">
        <v>1474618</v>
      </c>
      <c r="K7796" s="2" t="s">
        <v>35</v>
      </c>
      <c r="L7796" s="52" t="str">
        <f t="shared" si="850"/>
        <v>20221031USD</v>
      </c>
      <c r="M7796">
        <f>VLOOKUP(L7796,Mapping!$H$1:$K$25,4,0)</f>
        <v>23432</v>
      </c>
      <c r="N7796">
        <f t="shared" si="851"/>
        <v>42.168625544000001</v>
      </c>
      <c r="O7796">
        <f t="shared" si="852"/>
        <v>34.553248975999999</v>
      </c>
      <c r="P7796">
        <f t="shared" si="853"/>
        <v>1050.4187688703998</v>
      </c>
      <c r="Q7796" t="str">
        <f>VLOOKUP(VLOOKUP(C7796,Mapping!$A$1:$C$17,3,0),Mapping!$E$1:$F$6,2,0)</f>
        <v>Vùng 02</v>
      </c>
    </row>
    <row r="7797" spans="1:17" x14ac:dyDescent="0.3">
      <c r="A7797" s="33">
        <v>44865</v>
      </c>
      <c r="B7797">
        <v>3734</v>
      </c>
      <c r="C7797">
        <v>24</v>
      </c>
      <c r="D7797" s="38" t="s">
        <v>77</v>
      </c>
      <c r="E7797" s="2" t="s">
        <v>41</v>
      </c>
      <c r="F7797">
        <v>8320009</v>
      </c>
      <c r="G7797" s="44">
        <f t="shared" si="847"/>
        <v>44562</v>
      </c>
      <c r="H7797" s="50">
        <f t="shared" si="848"/>
        <v>304</v>
      </c>
      <c r="I7797" s="50">
        <f t="shared" si="849"/>
        <v>284022883.19999999</v>
      </c>
      <c r="J7797" s="46">
        <v>9342858</v>
      </c>
      <c r="K7797" s="2" t="s">
        <v>34</v>
      </c>
      <c r="L7797" s="52" t="str">
        <f t="shared" si="850"/>
        <v>20221031VND</v>
      </c>
      <c r="M7797">
        <f>VLOOKUP(L7797,Mapping!$H$1:$K$25,4,0)</f>
        <v>1</v>
      </c>
      <c r="N7797">
        <f t="shared" si="851"/>
        <v>8.3200089999999997E-3</v>
      </c>
      <c r="O7797">
        <f t="shared" si="852"/>
        <v>9.3428580000000008E-3</v>
      </c>
      <c r="P7797">
        <f t="shared" si="853"/>
        <v>0.28402288319999996</v>
      </c>
      <c r="Q7797" t="str">
        <f>VLOOKUP(VLOOKUP(C7797,Mapping!$A$1:$C$17,3,0),Mapping!$E$1:$F$6,2,0)</f>
        <v>Vùng 04</v>
      </c>
    </row>
    <row r="7798" spans="1:17" x14ac:dyDescent="0.3">
      <c r="A7798" s="33">
        <v>44865</v>
      </c>
      <c r="B7798">
        <v>3734</v>
      </c>
      <c r="C7798">
        <v>24</v>
      </c>
      <c r="D7798" s="38" t="s">
        <v>77</v>
      </c>
      <c r="E7798" s="2" t="s">
        <v>41</v>
      </c>
      <c r="F7798">
        <v>1283107</v>
      </c>
      <c r="G7798" s="44">
        <f t="shared" si="847"/>
        <v>44562</v>
      </c>
      <c r="H7798" s="50">
        <f t="shared" si="848"/>
        <v>304</v>
      </c>
      <c r="I7798" s="50">
        <f t="shared" si="849"/>
        <v>1141647942899.2</v>
      </c>
      <c r="J7798" s="46">
        <v>1602689</v>
      </c>
      <c r="K7798" s="2" t="s">
        <v>35</v>
      </c>
      <c r="L7798" s="52" t="str">
        <f t="shared" si="850"/>
        <v>20221031USD</v>
      </c>
      <c r="M7798">
        <f>VLOOKUP(L7798,Mapping!$H$1:$K$25,4,0)</f>
        <v>23432</v>
      </c>
      <c r="N7798">
        <f t="shared" si="851"/>
        <v>30.065763224000001</v>
      </c>
      <c r="O7798">
        <f t="shared" si="852"/>
        <v>37.554208647999999</v>
      </c>
      <c r="P7798">
        <f t="shared" si="853"/>
        <v>1141.6479428992</v>
      </c>
      <c r="Q7798" t="str">
        <f>VLOOKUP(VLOOKUP(C7798,Mapping!$A$1:$C$17,3,0),Mapping!$E$1:$F$6,2,0)</f>
        <v>Vùng 04</v>
      </c>
    </row>
    <row r="7799" spans="1:17" x14ac:dyDescent="0.3">
      <c r="A7799" s="33">
        <v>44865</v>
      </c>
      <c r="B7799">
        <v>3734</v>
      </c>
      <c r="C7799">
        <v>20</v>
      </c>
      <c r="D7799" s="38" t="s">
        <v>77</v>
      </c>
      <c r="E7799" s="2" t="s">
        <v>41</v>
      </c>
      <c r="F7799">
        <v>453446</v>
      </c>
      <c r="G7799" s="44">
        <f t="shared" si="847"/>
        <v>44562</v>
      </c>
      <c r="H7799" s="50">
        <f t="shared" si="848"/>
        <v>304</v>
      </c>
      <c r="I7799" s="50">
        <f t="shared" si="849"/>
        <v>38178326.399999999</v>
      </c>
      <c r="J7799" s="46">
        <v>1255866</v>
      </c>
      <c r="K7799" s="2" t="s">
        <v>34</v>
      </c>
      <c r="L7799" s="52" t="str">
        <f t="shared" si="850"/>
        <v>20221031VND</v>
      </c>
      <c r="M7799">
        <f>VLOOKUP(L7799,Mapping!$H$1:$K$25,4,0)</f>
        <v>1</v>
      </c>
      <c r="N7799">
        <f t="shared" si="851"/>
        <v>4.5344599999999998E-4</v>
      </c>
      <c r="O7799">
        <f t="shared" si="852"/>
        <v>1.255866E-3</v>
      </c>
      <c r="P7799">
        <f t="shared" si="853"/>
        <v>3.8178326399999997E-2</v>
      </c>
      <c r="Q7799" t="str">
        <f>VLOOKUP(VLOOKUP(C7799,Mapping!$A$1:$C$17,3,0),Mapping!$E$1:$F$6,2,0)</f>
        <v>Vùng 02</v>
      </c>
    </row>
    <row r="7800" spans="1:17" x14ac:dyDescent="0.3">
      <c r="A7800" s="33">
        <v>44865</v>
      </c>
      <c r="B7800">
        <v>3738</v>
      </c>
      <c r="C7800">
        <v>20</v>
      </c>
      <c r="D7800" s="38" t="s">
        <v>77</v>
      </c>
      <c r="E7800" s="2" t="s">
        <v>41</v>
      </c>
      <c r="F7800">
        <v>893201</v>
      </c>
      <c r="G7800" s="44">
        <f t="shared" si="847"/>
        <v>44562</v>
      </c>
      <c r="H7800" s="50">
        <f t="shared" si="848"/>
        <v>304</v>
      </c>
      <c r="I7800" s="50">
        <f t="shared" si="849"/>
        <v>13611995.200000001</v>
      </c>
      <c r="J7800" s="46">
        <v>447763</v>
      </c>
      <c r="K7800" s="2" t="s">
        <v>34</v>
      </c>
      <c r="L7800" s="52" t="str">
        <f t="shared" si="850"/>
        <v>20221031VND</v>
      </c>
      <c r="M7800">
        <f>VLOOKUP(L7800,Mapping!$H$1:$K$25,4,0)</f>
        <v>1</v>
      </c>
      <c r="N7800">
        <f t="shared" si="851"/>
        <v>8.9320100000000004E-4</v>
      </c>
      <c r="O7800">
        <f t="shared" si="852"/>
        <v>4.47763E-4</v>
      </c>
      <c r="P7800">
        <f t="shared" si="853"/>
        <v>1.3611995200000001E-2</v>
      </c>
      <c r="Q7800" t="str">
        <f>VLOOKUP(VLOOKUP(C7800,Mapping!$A$1:$C$17,3,0),Mapping!$E$1:$F$6,2,0)</f>
        <v>Vùng 02</v>
      </c>
    </row>
    <row r="7801" spans="1:17" x14ac:dyDescent="0.3">
      <c r="A7801" s="33">
        <v>44865</v>
      </c>
      <c r="B7801">
        <v>3741</v>
      </c>
      <c r="C7801">
        <v>11</v>
      </c>
      <c r="D7801" s="38" t="s">
        <v>77</v>
      </c>
      <c r="E7801" s="2" t="s">
        <v>41</v>
      </c>
      <c r="F7801">
        <v>586285</v>
      </c>
      <c r="G7801" s="44">
        <f t="shared" si="847"/>
        <v>44562</v>
      </c>
      <c r="H7801" s="50">
        <f t="shared" si="848"/>
        <v>304</v>
      </c>
      <c r="I7801" s="50">
        <f t="shared" si="849"/>
        <v>42269558.399999999</v>
      </c>
      <c r="J7801" s="46">
        <v>1390446</v>
      </c>
      <c r="K7801" s="2" t="s">
        <v>34</v>
      </c>
      <c r="L7801" s="52" t="str">
        <f t="shared" si="850"/>
        <v>20221031VND</v>
      </c>
      <c r="M7801">
        <f>VLOOKUP(L7801,Mapping!$H$1:$K$25,4,0)</f>
        <v>1</v>
      </c>
      <c r="N7801">
        <f t="shared" si="851"/>
        <v>5.8628499999999997E-4</v>
      </c>
      <c r="O7801">
        <f t="shared" si="852"/>
        <v>1.390446E-3</v>
      </c>
      <c r="P7801">
        <f t="shared" si="853"/>
        <v>4.2269558399999997E-2</v>
      </c>
      <c r="Q7801" t="str">
        <f>VLOOKUP(VLOOKUP(C7801,Mapping!$A$1:$C$17,3,0),Mapping!$E$1:$F$6,2,0)</f>
        <v>Vùng 01</v>
      </c>
    </row>
    <row r="7802" spans="1:17" x14ac:dyDescent="0.3">
      <c r="A7802" s="33">
        <v>44865</v>
      </c>
      <c r="B7802">
        <v>3742</v>
      </c>
      <c r="C7802">
        <v>26</v>
      </c>
      <c r="D7802" s="38" t="s">
        <v>77</v>
      </c>
      <c r="E7802" s="2" t="s">
        <v>41</v>
      </c>
      <c r="F7802">
        <v>2557621</v>
      </c>
      <c r="G7802" s="44">
        <f t="shared" si="847"/>
        <v>44562</v>
      </c>
      <c r="H7802" s="50">
        <f t="shared" si="848"/>
        <v>304</v>
      </c>
      <c r="I7802" s="50">
        <f t="shared" si="849"/>
        <v>74736332.799999997</v>
      </c>
      <c r="J7802" s="46">
        <v>2458432</v>
      </c>
      <c r="K7802" s="2" t="s">
        <v>34</v>
      </c>
      <c r="L7802" s="52" t="str">
        <f t="shared" si="850"/>
        <v>20221031VND</v>
      </c>
      <c r="M7802">
        <f>VLOOKUP(L7802,Mapping!$H$1:$K$25,4,0)</f>
        <v>1</v>
      </c>
      <c r="N7802">
        <f t="shared" si="851"/>
        <v>2.5576209999999999E-3</v>
      </c>
      <c r="O7802">
        <f t="shared" si="852"/>
        <v>2.458432E-3</v>
      </c>
      <c r="P7802">
        <f t="shared" si="853"/>
        <v>7.4736332799999999E-2</v>
      </c>
      <c r="Q7802" t="str">
        <f>VLOOKUP(VLOOKUP(C7802,Mapping!$A$1:$C$17,3,0),Mapping!$E$1:$F$6,2,0)</f>
        <v>Vùng 04</v>
      </c>
    </row>
    <row r="7803" spans="1:17" x14ac:dyDescent="0.3">
      <c r="A7803" s="33">
        <v>44865</v>
      </c>
      <c r="B7803">
        <v>3744</v>
      </c>
      <c r="C7803">
        <v>16</v>
      </c>
      <c r="D7803" s="38" t="s">
        <v>77</v>
      </c>
      <c r="E7803" s="2" t="s">
        <v>41</v>
      </c>
      <c r="F7803">
        <v>1699662</v>
      </c>
      <c r="G7803" s="44">
        <f t="shared" si="847"/>
        <v>44562</v>
      </c>
      <c r="H7803" s="50">
        <f t="shared" si="848"/>
        <v>304</v>
      </c>
      <c r="I7803" s="50">
        <f t="shared" si="849"/>
        <v>375896</v>
      </c>
      <c r="J7803" s="46">
        <v>12365</v>
      </c>
      <c r="K7803" s="2" t="s">
        <v>34</v>
      </c>
      <c r="L7803" s="52" t="str">
        <f t="shared" si="850"/>
        <v>20221031VND</v>
      </c>
      <c r="M7803">
        <f>VLOOKUP(L7803,Mapping!$H$1:$K$25,4,0)</f>
        <v>1</v>
      </c>
      <c r="N7803">
        <f t="shared" si="851"/>
        <v>1.699662E-3</v>
      </c>
      <c r="O7803">
        <f t="shared" si="852"/>
        <v>1.2364999999999999E-5</v>
      </c>
      <c r="P7803">
        <f t="shared" si="853"/>
        <v>3.7589600000000002E-4</v>
      </c>
      <c r="Q7803" t="str">
        <f>VLOOKUP(VLOOKUP(C7803,Mapping!$A$1:$C$17,3,0),Mapping!$E$1:$F$6,2,0)</f>
        <v>Vùng 01</v>
      </c>
    </row>
    <row r="7804" spans="1:17" x14ac:dyDescent="0.3">
      <c r="A7804" s="33">
        <v>44865</v>
      </c>
      <c r="B7804">
        <v>3744</v>
      </c>
      <c r="C7804">
        <v>12</v>
      </c>
      <c r="D7804" s="38" t="s">
        <v>77</v>
      </c>
      <c r="E7804" s="2" t="s">
        <v>41</v>
      </c>
      <c r="F7804">
        <v>1197023</v>
      </c>
      <c r="G7804" s="44">
        <f t="shared" si="847"/>
        <v>44562</v>
      </c>
      <c r="H7804" s="50">
        <f t="shared" si="848"/>
        <v>304</v>
      </c>
      <c r="I7804" s="50">
        <f t="shared" si="849"/>
        <v>42205840</v>
      </c>
      <c r="J7804" s="46">
        <v>1388350</v>
      </c>
      <c r="K7804" s="2" t="s">
        <v>34</v>
      </c>
      <c r="L7804" s="52" t="str">
        <f t="shared" si="850"/>
        <v>20221031VND</v>
      </c>
      <c r="M7804">
        <f>VLOOKUP(L7804,Mapping!$H$1:$K$25,4,0)</f>
        <v>1</v>
      </c>
      <c r="N7804">
        <f t="shared" si="851"/>
        <v>1.197023E-3</v>
      </c>
      <c r="O7804">
        <f t="shared" si="852"/>
        <v>1.38835E-3</v>
      </c>
      <c r="P7804">
        <f t="shared" si="853"/>
        <v>4.2205840000000001E-2</v>
      </c>
      <c r="Q7804" t="str">
        <f>VLOOKUP(VLOOKUP(C7804,Mapping!$A$1:$C$17,3,0),Mapping!$E$1:$F$6,2,0)</f>
        <v>Vùng 03</v>
      </c>
    </row>
    <row r="7805" spans="1:17" x14ac:dyDescent="0.3">
      <c r="A7805" s="33">
        <v>44865</v>
      </c>
      <c r="B7805">
        <v>3744</v>
      </c>
      <c r="C7805">
        <v>16</v>
      </c>
      <c r="D7805" s="38" t="s">
        <v>77</v>
      </c>
      <c r="E7805" s="2" t="s">
        <v>41</v>
      </c>
      <c r="F7805">
        <v>110677</v>
      </c>
      <c r="G7805" s="44">
        <f t="shared" si="847"/>
        <v>44562</v>
      </c>
      <c r="H7805" s="50">
        <f t="shared" si="848"/>
        <v>304</v>
      </c>
      <c r="I7805" s="50">
        <f t="shared" si="849"/>
        <v>1188865366752</v>
      </c>
      <c r="J7805" s="46">
        <v>1714260</v>
      </c>
      <c r="K7805" s="2" t="s">
        <v>36</v>
      </c>
      <c r="L7805" s="52" t="str">
        <f t="shared" si="850"/>
        <v>20221031EUR</v>
      </c>
      <c r="M7805">
        <f>VLOOKUP(L7805,Mapping!$H$1:$K$25,4,0)</f>
        <v>22813</v>
      </c>
      <c r="N7805">
        <f t="shared" si="851"/>
        <v>2.5248744009999999</v>
      </c>
      <c r="O7805">
        <f t="shared" si="852"/>
        <v>39.107413379999997</v>
      </c>
      <c r="P7805">
        <f t="shared" si="853"/>
        <v>1188.865366752</v>
      </c>
      <c r="Q7805" t="str">
        <f>VLOOKUP(VLOOKUP(C7805,Mapping!$A$1:$C$17,3,0),Mapping!$E$1:$F$6,2,0)</f>
        <v>Vùng 01</v>
      </c>
    </row>
    <row r="7806" spans="1:17" x14ac:dyDescent="0.3">
      <c r="A7806" s="33">
        <v>44865</v>
      </c>
      <c r="B7806">
        <v>3746</v>
      </c>
      <c r="C7806">
        <v>40</v>
      </c>
      <c r="D7806" s="38" t="s">
        <v>77</v>
      </c>
      <c r="E7806" s="2" t="s">
        <v>41</v>
      </c>
      <c r="F7806">
        <v>1084709</v>
      </c>
      <c r="G7806" s="44">
        <f t="shared" si="847"/>
        <v>44562</v>
      </c>
      <c r="H7806" s="50">
        <f t="shared" si="848"/>
        <v>304</v>
      </c>
      <c r="I7806" s="50">
        <f t="shared" si="849"/>
        <v>9002564.8000000007</v>
      </c>
      <c r="J7806" s="46">
        <v>296137</v>
      </c>
      <c r="K7806" s="2" t="s">
        <v>34</v>
      </c>
      <c r="L7806" s="52" t="str">
        <f t="shared" si="850"/>
        <v>20221031VND</v>
      </c>
      <c r="M7806">
        <f>VLOOKUP(L7806,Mapping!$H$1:$K$25,4,0)</f>
        <v>1</v>
      </c>
      <c r="N7806">
        <f t="shared" si="851"/>
        <v>1.0847090000000001E-3</v>
      </c>
      <c r="O7806">
        <f t="shared" si="852"/>
        <v>2.9613699999999997E-4</v>
      </c>
      <c r="P7806">
        <f t="shared" si="853"/>
        <v>9.0025648000000014E-3</v>
      </c>
      <c r="Q7806" t="str">
        <f>VLOOKUP(VLOOKUP(C7806,Mapping!$A$1:$C$17,3,0),Mapping!$E$1:$F$6,2,0)</f>
        <v>Vùng 01</v>
      </c>
    </row>
    <row r="7807" spans="1:17" x14ac:dyDescent="0.3">
      <c r="A7807" s="33">
        <v>44865</v>
      </c>
      <c r="B7807">
        <v>3748</v>
      </c>
      <c r="C7807">
        <v>20</v>
      </c>
      <c r="D7807" s="38" t="s">
        <v>77</v>
      </c>
      <c r="E7807" s="2" t="s">
        <v>41</v>
      </c>
      <c r="F7807">
        <v>1472620</v>
      </c>
      <c r="G7807" s="44">
        <f t="shared" si="847"/>
        <v>44562</v>
      </c>
      <c r="H7807" s="50">
        <f t="shared" si="848"/>
        <v>304</v>
      </c>
      <c r="I7807" s="50">
        <f t="shared" si="849"/>
        <v>12565292.799999999</v>
      </c>
      <c r="J7807" s="46">
        <v>413332</v>
      </c>
      <c r="K7807" s="2" t="s">
        <v>34</v>
      </c>
      <c r="L7807" s="52" t="str">
        <f t="shared" si="850"/>
        <v>20221031VND</v>
      </c>
      <c r="M7807">
        <f>VLOOKUP(L7807,Mapping!$H$1:$K$25,4,0)</f>
        <v>1</v>
      </c>
      <c r="N7807">
        <f t="shared" si="851"/>
        <v>1.47262E-3</v>
      </c>
      <c r="O7807">
        <f t="shared" si="852"/>
        <v>4.1333199999999998E-4</v>
      </c>
      <c r="P7807">
        <f t="shared" si="853"/>
        <v>1.2565292799999999E-2</v>
      </c>
      <c r="Q7807" t="str">
        <f>VLOOKUP(VLOOKUP(C7807,Mapping!$A$1:$C$17,3,0),Mapping!$E$1:$F$6,2,0)</f>
        <v>Vùng 02</v>
      </c>
    </row>
    <row r="7808" spans="1:17" x14ac:dyDescent="0.3">
      <c r="A7808" s="33">
        <v>44865</v>
      </c>
      <c r="B7808">
        <v>3749</v>
      </c>
      <c r="C7808">
        <v>48</v>
      </c>
      <c r="D7808" s="38" t="s">
        <v>77</v>
      </c>
      <c r="E7808" s="2" t="s">
        <v>41</v>
      </c>
      <c r="F7808">
        <v>1583677</v>
      </c>
      <c r="G7808" s="44">
        <f t="shared" si="847"/>
        <v>44562</v>
      </c>
      <c r="H7808" s="50">
        <f t="shared" si="848"/>
        <v>304</v>
      </c>
      <c r="I7808" s="50">
        <f t="shared" si="849"/>
        <v>36239931.200000003</v>
      </c>
      <c r="J7808" s="46">
        <v>1192103</v>
      </c>
      <c r="K7808" s="2" t="s">
        <v>34</v>
      </c>
      <c r="L7808" s="52" t="str">
        <f t="shared" si="850"/>
        <v>20221031VND</v>
      </c>
      <c r="M7808">
        <f>VLOOKUP(L7808,Mapping!$H$1:$K$25,4,0)</f>
        <v>1</v>
      </c>
      <c r="N7808">
        <f t="shared" si="851"/>
        <v>1.5836769999999999E-3</v>
      </c>
      <c r="O7808">
        <f t="shared" si="852"/>
        <v>1.1921029999999999E-3</v>
      </c>
      <c r="P7808">
        <f t="shared" si="853"/>
        <v>3.6239931200000006E-2</v>
      </c>
      <c r="Q7808" t="str">
        <f>VLOOKUP(VLOOKUP(C7808,Mapping!$A$1:$C$17,3,0),Mapping!$E$1:$F$6,2,0)</f>
        <v>Vùng 01</v>
      </c>
    </row>
    <row r="7809" spans="1:17" x14ac:dyDescent="0.3">
      <c r="A7809" s="33">
        <v>44865</v>
      </c>
      <c r="B7809">
        <v>3750</v>
      </c>
      <c r="C7809">
        <v>23</v>
      </c>
      <c r="D7809" s="38" t="s">
        <v>77</v>
      </c>
      <c r="E7809" s="2" t="s">
        <v>41</v>
      </c>
      <c r="F7809">
        <v>166074</v>
      </c>
      <c r="G7809" s="44">
        <f t="shared" si="847"/>
        <v>44562</v>
      </c>
      <c r="H7809" s="50">
        <f t="shared" si="848"/>
        <v>304</v>
      </c>
      <c r="I7809" s="50">
        <f t="shared" si="849"/>
        <v>60423313.600000001</v>
      </c>
      <c r="J7809" s="46">
        <v>1987609</v>
      </c>
      <c r="K7809" s="2" t="s">
        <v>34</v>
      </c>
      <c r="L7809" s="52" t="str">
        <f t="shared" si="850"/>
        <v>20221031VND</v>
      </c>
      <c r="M7809">
        <f>VLOOKUP(L7809,Mapping!$H$1:$K$25,4,0)</f>
        <v>1</v>
      </c>
      <c r="N7809">
        <f t="shared" si="851"/>
        <v>1.66074E-4</v>
      </c>
      <c r="O7809">
        <f t="shared" si="852"/>
        <v>1.987609E-3</v>
      </c>
      <c r="P7809">
        <f t="shared" si="853"/>
        <v>6.04233136E-2</v>
      </c>
      <c r="Q7809" t="str">
        <f>VLOOKUP(VLOOKUP(C7809,Mapping!$A$1:$C$17,3,0),Mapping!$E$1:$F$6,2,0)</f>
        <v>Vùng 02</v>
      </c>
    </row>
    <row r="7810" spans="1:17" x14ac:dyDescent="0.3">
      <c r="A7810" s="33">
        <v>44865</v>
      </c>
      <c r="B7810">
        <v>3750</v>
      </c>
      <c r="C7810">
        <v>40</v>
      </c>
      <c r="D7810" s="38" t="s">
        <v>77</v>
      </c>
      <c r="E7810" s="2" t="s">
        <v>41</v>
      </c>
      <c r="F7810">
        <v>1572444</v>
      </c>
      <c r="G7810" s="44">
        <f t="shared" ref="G7810:G7873" si="854">DATE(YEAR(A7810),1,1)</f>
        <v>44562</v>
      </c>
      <c r="H7810" s="50">
        <f t="shared" ref="H7810:H7873" si="855">DATEDIF(G7810,A7810,"D")+1</f>
        <v>304</v>
      </c>
      <c r="I7810" s="50">
        <f t="shared" si="849"/>
        <v>56564033.600000001</v>
      </c>
      <c r="J7810" s="46">
        <v>1860659</v>
      </c>
      <c r="K7810" s="2" t="s">
        <v>34</v>
      </c>
      <c r="L7810" s="52" t="str">
        <f t="shared" si="850"/>
        <v>20221031VND</v>
      </c>
      <c r="M7810">
        <f>VLOOKUP(L7810,Mapping!$H$1:$K$25,4,0)</f>
        <v>1</v>
      </c>
      <c r="N7810">
        <f t="shared" si="851"/>
        <v>1.5724440000000001E-3</v>
      </c>
      <c r="O7810">
        <f t="shared" si="852"/>
        <v>1.860659E-3</v>
      </c>
      <c r="P7810">
        <f t="shared" si="853"/>
        <v>5.6564033600000001E-2</v>
      </c>
      <c r="Q7810" t="str">
        <f>VLOOKUP(VLOOKUP(C7810,Mapping!$A$1:$C$17,3,0),Mapping!$E$1:$F$6,2,0)</f>
        <v>Vùng 01</v>
      </c>
    </row>
    <row r="7811" spans="1:17" x14ac:dyDescent="0.3">
      <c r="A7811" s="33">
        <v>44865</v>
      </c>
      <c r="B7811">
        <v>3750</v>
      </c>
      <c r="C7811">
        <v>23</v>
      </c>
      <c r="D7811" s="38" t="s">
        <v>77</v>
      </c>
      <c r="E7811" s="2" t="s">
        <v>41</v>
      </c>
      <c r="F7811">
        <v>199135</v>
      </c>
      <c r="G7811" s="44">
        <f t="shared" si="854"/>
        <v>44562</v>
      </c>
      <c r="H7811" s="50">
        <f t="shared" si="855"/>
        <v>304</v>
      </c>
      <c r="I7811" s="50">
        <f t="shared" ref="I7811:I7874" si="856">H7811*(J7811/10)*M7811</f>
        <v>9854403.1999999993</v>
      </c>
      <c r="J7811" s="46">
        <v>324158</v>
      </c>
      <c r="K7811" s="2" t="s">
        <v>34</v>
      </c>
      <c r="L7811" s="52" t="str">
        <f t="shared" ref="L7811:L7874" si="857">CONCATENATE(TEXT(A7811,"YYYYMMDD"),K7811)</f>
        <v>20221031VND</v>
      </c>
      <c r="M7811">
        <f>VLOOKUP(L7811,Mapping!$H$1:$K$25,4,0)</f>
        <v>1</v>
      </c>
      <c r="N7811">
        <f t="shared" ref="N7811:N7874" si="858">F7811*M7811/10^9</f>
        <v>1.99135E-4</v>
      </c>
      <c r="O7811">
        <f t="shared" ref="O7811:O7874" si="859">J7811*M7811/10^9</f>
        <v>3.2415800000000001E-4</v>
      </c>
      <c r="P7811">
        <f t="shared" ref="P7811:P7874" si="860">I7811/10^9</f>
        <v>9.8544031999999986E-3</v>
      </c>
      <c r="Q7811" t="str">
        <f>VLOOKUP(VLOOKUP(C7811,Mapping!$A$1:$C$17,3,0),Mapping!$E$1:$F$6,2,0)</f>
        <v>Vùng 02</v>
      </c>
    </row>
    <row r="7812" spans="1:17" x14ac:dyDescent="0.3">
      <c r="A7812" s="33">
        <v>44865</v>
      </c>
      <c r="B7812">
        <v>3751</v>
      </c>
      <c r="C7812">
        <v>48</v>
      </c>
      <c r="D7812" s="38" t="s">
        <v>77</v>
      </c>
      <c r="E7812" s="2" t="s">
        <v>41</v>
      </c>
      <c r="F7812">
        <v>493925</v>
      </c>
      <c r="G7812" s="44">
        <f t="shared" si="854"/>
        <v>44562</v>
      </c>
      <c r="H7812" s="50">
        <f t="shared" si="855"/>
        <v>304</v>
      </c>
      <c r="I7812" s="50">
        <f t="shared" si="856"/>
        <v>26516612.800000001</v>
      </c>
      <c r="J7812" s="46">
        <v>872257</v>
      </c>
      <c r="K7812" s="2" t="s">
        <v>34</v>
      </c>
      <c r="L7812" s="52" t="str">
        <f t="shared" si="857"/>
        <v>20221031VND</v>
      </c>
      <c r="M7812">
        <f>VLOOKUP(L7812,Mapping!$H$1:$K$25,4,0)</f>
        <v>1</v>
      </c>
      <c r="N7812">
        <f t="shared" si="858"/>
        <v>4.9392499999999998E-4</v>
      </c>
      <c r="O7812">
        <f t="shared" si="859"/>
        <v>8.7225699999999998E-4</v>
      </c>
      <c r="P7812">
        <f t="shared" si="860"/>
        <v>2.6516612800000002E-2</v>
      </c>
      <c r="Q7812" t="str">
        <f>VLOOKUP(VLOOKUP(C7812,Mapping!$A$1:$C$17,3,0),Mapping!$E$1:$F$6,2,0)</f>
        <v>Vùng 01</v>
      </c>
    </row>
    <row r="7813" spans="1:17" x14ac:dyDescent="0.3">
      <c r="A7813" s="33">
        <v>44865</v>
      </c>
      <c r="B7813">
        <v>3751</v>
      </c>
      <c r="C7813">
        <v>20</v>
      </c>
      <c r="D7813" s="38" t="s">
        <v>77</v>
      </c>
      <c r="E7813" s="2" t="s">
        <v>41</v>
      </c>
      <c r="F7813">
        <v>2997778</v>
      </c>
      <c r="G7813" s="44">
        <f t="shared" si="854"/>
        <v>44562</v>
      </c>
      <c r="H7813" s="50">
        <f t="shared" si="855"/>
        <v>304</v>
      </c>
      <c r="I7813" s="50">
        <f t="shared" si="856"/>
        <v>146772932.80000001</v>
      </c>
      <c r="J7813" s="46">
        <v>4828057</v>
      </c>
      <c r="K7813" s="2" t="s">
        <v>34</v>
      </c>
      <c r="L7813" s="52" t="str">
        <f t="shared" si="857"/>
        <v>20221031VND</v>
      </c>
      <c r="M7813">
        <f>VLOOKUP(L7813,Mapping!$H$1:$K$25,4,0)</f>
        <v>1</v>
      </c>
      <c r="N7813">
        <f t="shared" si="858"/>
        <v>2.997778E-3</v>
      </c>
      <c r="O7813">
        <f t="shared" si="859"/>
        <v>4.8280570000000002E-3</v>
      </c>
      <c r="P7813">
        <f t="shared" si="860"/>
        <v>0.14677293280000001</v>
      </c>
      <c r="Q7813" t="str">
        <f>VLOOKUP(VLOOKUP(C7813,Mapping!$A$1:$C$17,3,0),Mapping!$E$1:$F$6,2,0)</f>
        <v>Vùng 02</v>
      </c>
    </row>
    <row r="7814" spans="1:17" x14ac:dyDescent="0.3">
      <c r="A7814" s="33">
        <v>44865</v>
      </c>
      <c r="B7814">
        <v>3752</v>
      </c>
      <c r="C7814">
        <v>36</v>
      </c>
      <c r="D7814" s="38" t="s">
        <v>77</v>
      </c>
      <c r="E7814" s="2" t="s">
        <v>41</v>
      </c>
      <c r="F7814">
        <v>1452394</v>
      </c>
      <c r="G7814" s="44">
        <f t="shared" si="854"/>
        <v>44562</v>
      </c>
      <c r="H7814" s="50">
        <f t="shared" si="855"/>
        <v>304</v>
      </c>
      <c r="I7814" s="50">
        <f t="shared" si="856"/>
        <v>58788796.800000004</v>
      </c>
      <c r="J7814" s="46">
        <v>1933842</v>
      </c>
      <c r="K7814" s="2" t="s">
        <v>34</v>
      </c>
      <c r="L7814" s="52" t="str">
        <f t="shared" si="857"/>
        <v>20221031VND</v>
      </c>
      <c r="M7814">
        <f>VLOOKUP(L7814,Mapping!$H$1:$K$25,4,0)</f>
        <v>1</v>
      </c>
      <c r="N7814">
        <f t="shared" si="858"/>
        <v>1.4523940000000001E-3</v>
      </c>
      <c r="O7814">
        <f t="shared" si="859"/>
        <v>1.9338420000000001E-3</v>
      </c>
      <c r="P7814">
        <f t="shared" si="860"/>
        <v>5.8788796800000001E-2</v>
      </c>
      <c r="Q7814" t="str">
        <f>VLOOKUP(VLOOKUP(C7814,Mapping!$A$1:$C$17,3,0),Mapping!$E$1:$F$6,2,0)</f>
        <v>Vùng 05</v>
      </c>
    </row>
    <row r="7815" spans="1:17" x14ac:dyDescent="0.3">
      <c r="A7815" s="33">
        <v>44865</v>
      </c>
      <c r="B7815">
        <v>3753</v>
      </c>
      <c r="C7815">
        <v>11</v>
      </c>
      <c r="D7815" s="38" t="s">
        <v>77</v>
      </c>
      <c r="E7815" s="2" t="s">
        <v>41</v>
      </c>
      <c r="F7815">
        <v>1465834</v>
      </c>
      <c r="G7815" s="44">
        <f t="shared" si="854"/>
        <v>44562</v>
      </c>
      <c r="H7815" s="50">
        <f t="shared" si="855"/>
        <v>304</v>
      </c>
      <c r="I7815" s="50">
        <f t="shared" si="856"/>
        <v>27641412.800000001</v>
      </c>
      <c r="J7815" s="46">
        <v>909257</v>
      </c>
      <c r="K7815" s="2" t="s">
        <v>34</v>
      </c>
      <c r="L7815" s="52" t="str">
        <f t="shared" si="857"/>
        <v>20221031VND</v>
      </c>
      <c r="M7815">
        <f>VLOOKUP(L7815,Mapping!$H$1:$K$25,4,0)</f>
        <v>1</v>
      </c>
      <c r="N7815">
        <f t="shared" si="858"/>
        <v>1.4658340000000001E-3</v>
      </c>
      <c r="O7815">
        <f t="shared" si="859"/>
        <v>9.0925700000000001E-4</v>
      </c>
      <c r="P7815">
        <f t="shared" si="860"/>
        <v>2.7641412800000001E-2</v>
      </c>
      <c r="Q7815" t="str">
        <f>VLOOKUP(VLOOKUP(C7815,Mapping!$A$1:$C$17,3,0),Mapping!$E$1:$F$6,2,0)</f>
        <v>Vùng 01</v>
      </c>
    </row>
    <row r="7816" spans="1:17" x14ac:dyDescent="0.3">
      <c r="A7816" s="33">
        <v>44865</v>
      </c>
      <c r="B7816">
        <v>3754</v>
      </c>
      <c r="C7816">
        <v>40</v>
      </c>
      <c r="D7816" s="38" t="s">
        <v>77</v>
      </c>
      <c r="E7816" s="2" t="s">
        <v>41</v>
      </c>
      <c r="F7816">
        <v>1265247</v>
      </c>
      <c r="G7816" s="44">
        <f t="shared" si="854"/>
        <v>44562</v>
      </c>
      <c r="H7816" s="50">
        <f t="shared" si="855"/>
        <v>304</v>
      </c>
      <c r="I7816" s="50">
        <f t="shared" si="856"/>
        <v>38392920</v>
      </c>
      <c r="J7816" s="46">
        <v>1262925</v>
      </c>
      <c r="K7816" s="2" t="s">
        <v>34</v>
      </c>
      <c r="L7816" s="52" t="str">
        <f t="shared" si="857"/>
        <v>20221031VND</v>
      </c>
      <c r="M7816">
        <f>VLOOKUP(L7816,Mapping!$H$1:$K$25,4,0)</f>
        <v>1</v>
      </c>
      <c r="N7816">
        <f t="shared" si="858"/>
        <v>1.2652469999999999E-3</v>
      </c>
      <c r="O7816">
        <f t="shared" si="859"/>
        <v>1.262925E-3</v>
      </c>
      <c r="P7816">
        <f t="shared" si="860"/>
        <v>3.8392919999999997E-2</v>
      </c>
      <c r="Q7816" t="str">
        <f>VLOOKUP(VLOOKUP(C7816,Mapping!$A$1:$C$17,3,0),Mapping!$E$1:$F$6,2,0)</f>
        <v>Vùng 01</v>
      </c>
    </row>
    <row r="7817" spans="1:17" x14ac:dyDescent="0.3">
      <c r="A7817" s="33">
        <v>44865</v>
      </c>
      <c r="B7817">
        <v>3754</v>
      </c>
      <c r="C7817">
        <v>20</v>
      </c>
      <c r="D7817" s="38" t="s">
        <v>77</v>
      </c>
      <c r="E7817" s="2" t="s">
        <v>41</v>
      </c>
      <c r="F7817">
        <v>235316</v>
      </c>
      <c r="G7817" s="44">
        <f t="shared" si="854"/>
        <v>44562</v>
      </c>
      <c r="H7817" s="50">
        <f t="shared" si="855"/>
        <v>304</v>
      </c>
      <c r="I7817" s="50">
        <f t="shared" si="856"/>
        <v>31232747.199999999</v>
      </c>
      <c r="J7817" s="46">
        <v>1027393</v>
      </c>
      <c r="K7817" s="2" t="s">
        <v>34</v>
      </c>
      <c r="L7817" s="52" t="str">
        <f t="shared" si="857"/>
        <v>20221031VND</v>
      </c>
      <c r="M7817">
        <f>VLOOKUP(L7817,Mapping!$H$1:$K$25,4,0)</f>
        <v>1</v>
      </c>
      <c r="N7817">
        <f t="shared" si="858"/>
        <v>2.3531600000000001E-4</v>
      </c>
      <c r="O7817">
        <f t="shared" si="859"/>
        <v>1.0273929999999999E-3</v>
      </c>
      <c r="P7817">
        <f t="shared" si="860"/>
        <v>3.1232747200000001E-2</v>
      </c>
      <c r="Q7817" t="str">
        <f>VLOOKUP(VLOOKUP(C7817,Mapping!$A$1:$C$17,3,0),Mapping!$E$1:$F$6,2,0)</f>
        <v>Vùng 02</v>
      </c>
    </row>
    <row r="7818" spans="1:17" x14ac:dyDescent="0.3">
      <c r="A7818" s="33">
        <v>44865</v>
      </c>
      <c r="B7818">
        <v>3756</v>
      </c>
      <c r="C7818">
        <v>40</v>
      </c>
      <c r="D7818" s="38" t="s">
        <v>77</v>
      </c>
      <c r="E7818" s="2" t="s">
        <v>41</v>
      </c>
      <c r="F7818">
        <v>348979</v>
      </c>
      <c r="G7818" s="44">
        <f t="shared" si="854"/>
        <v>44562</v>
      </c>
      <c r="H7818" s="50">
        <f t="shared" si="855"/>
        <v>304</v>
      </c>
      <c r="I7818" s="50">
        <f t="shared" si="856"/>
        <v>26720566.400000002</v>
      </c>
      <c r="J7818" s="46">
        <v>878966</v>
      </c>
      <c r="K7818" s="2" t="s">
        <v>34</v>
      </c>
      <c r="L7818" s="52" t="str">
        <f t="shared" si="857"/>
        <v>20221031VND</v>
      </c>
      <c r="M7818">
        <f>VLOOKUP(L7818,Mapping!$H$1:$K$25,4,0)</f>
        <v>1</v>
      </c>
      <c r="N7818">
        <f t="shared" si="858"/>
        <v>3.4897900000000002E-4</v>
      </c>
      <c r="O7818">
        <f t="shared" si="859"/>
        <v>8.7896600000000001E-4</v>
      </c>
      <c r="P7818">
        <f t="shared" si="860"/>
        <v>2.6720566400000003E-2</v>
      </c>
      <c r="Q7818" t="str">
        <f>VLOOKUP(VLOOKUP(C7818,Mapping!$A$1:$C$17,3,0),Mapping!$E$1:$F$6,2,0)</f>
        <v>Vùng 01</v>
      </c>
    </row>
    <row r="7819" spans="1:17" x14ac:dyDescent="0.3">
      <c r="A7819" s="33">
        <v>44865</v>
      </c>
      <c r="B7819">
        <v>3759</v>
      </c>
      <c r="C7819">
        <v>48</v>
      </c>
      <c r="D7819" s="38" t="s">
        <v>77</v>
      </c>
      <c r="E7819" s="2" t="s">
        <v>41</v>
      </c>
      <c r="F7819">
        <v>8062036</v>
      </c>
      <c r="G7819" s="44">
        <f t="shared" si="854"/>
        <v>44562</v>
      </c>
      <c r="H7819" s="50">
        <f t="shared" si="855"/>
        <v>304</v>
      </c>
      <c r="I7819" s="50">
        <f t="shared" si="856"/>
        <v>206760462.40000001</v>
      </c>
      <c r="J7819" s="46">
        <v>6801331</v>
      </c>
      <c r="K7819" s="2" t="s">
        <v>34</v>
      </c>
      <c r="L7819" s="52" t="str">
        <f t="shared" si="857"/>
        <v>20221031VND</v>
      </c>
      <c r="M7819">
        <f>VLOOKUP(L7819,Mapping!$H$1:$K$25,4,0)</f>
        <v>1</v>
      </c>
      <c r="N7819">
        <f t="shared" si="858"/>
        <v>8.0620359999999999E-3</v>
      </c>
      <c r="O7819">
        <f t="shared" si="859"/>
        <v>6.8013309999999999E-3</v>
      </c>
      <c r="P7819">
        <f t="shared" si="860"/>
        <v>0.20676046240000001</v>
      </c>
      <c r="Q7819" t="str">
        <f>VLOOKUP(VLOOKUP(C7819,Mapping!$A$1:$C$17,3,0),Mapping!$E$1:$F$6,2,0)</f>
        <v>Vùng 01</v>
      </c>
    </row>
    <row r="7820" spans="1:17" x14ac:dyDescent="0.3">
      <c r="A7820" s="33">
        <v>44865</v>
      </c>
      <c r="B7820">
        <v>3764</v>
      </c>
      <c r="C7820">
        <v>40</v>
      </c>
      <c r="D7820" s="38" t="s">
        <v>77</v>
      </c>
      <c r="E7820" s="2" t="s">
        <v>41</v>
      </c>
      <c r="F7820">
        <v>233020</v>
      </c>
      <c r="G7820" s="44">
        <f t="shared" si="854"/>
        <v>44562</v>
      </c>
      <c r="H7820" s="50">
        <f t="shared" si="855"/>
        <v>304</v>
      </c>
      <c r="I7820" s="50">
        <f t="shared" si="856"/>
        <v>57069494.399999999</v>
      </c>
      <c r="J7820" s="46">
        <v>1877286</v>
      </c>
      <c r="K7820" s="2" t="s">
        <v>34</v>
      </c>
      <c r="L7820" s="52" t="str">
        <f t="shared" si="857"/>
        <v>20221031VND</v>
      </c>
      <c r="M7820">
        <f>VLOOKUP(L7820,Mapping!$H$1:$K$25,4,0)</f>
        <v>1</v>
      </c>
      <c r="N7820">
        <f t="shared" si="858"/>
        <v>2.3301999999999999E-4</v>
      </c>
      <c r="O7820">
        <f t="shared" si="859"/>
        <v>1.8772859999999999E-3</v>
      </c>
      <c r="P7820">
        <f t="shared" si="860"/>
        <v>5.7069494399999997E-2</v>
      </c>
      <c r="Q7820" t="str">
        <f>VLOOKUP(VLOOKUP(C7820,Mapping!$A$1:$C$17,3,0),Mapping!$E$1:$F$6,2,0)</f>
        <v>Vùng 01</v>
      </c>
    </row>
    <row r="7821" spans="1:17" x14ac:dyDescent="0.3">
      <c r="A7821" s="33">
        <v>44865</v>
      </c>
      <c r="B7821">
        <v>3766</v>
      </c>
      <c r="C7821">
        <v>24</v>
      </c>
      <c r="D7821" s="38" t="s">
        <v>77</v>
      </c>
      <c r="E7821" s="2" t="s">
        <v>41</v>
      </c>
      <c r="F7821">
        <v>6577059</v>
      </c>
      <c r="G7821" s="44">
        <f t="shared" si="854"/>
        <v>44562</v>
      </c>
      <c r="H7821" s="50">
        <f t="shared" si="855"/>
        <v>304</v>
      </c>
      <c r="I7821" s="50">
        <f t="shared" si="856"/>
        <v>267669568</v>
      </c>
      <c r="J7821" s="46">
        <v>8804920</v>
      </c>
      <c r="K7821" s="2" t="s">
        <v>34</v>
      </c>
      <c r="L7821" s="52" t="str">
        <f t="shared" si="857"/>
        <v>20221031VND</v>
      </c>
      <c r="M7821">
        <f>VLOOKUP(L7821,Mapping!$H$1:$K$25,4,0)</f>
        <v>1</v>
      </c>
      <c r="N7821">
        <f t="shared" si="858"/>
        <v>6.5770589999999997E-3</v>
      </c>
      <c r="O7821">
        <f t="shared" si="859"/>
        <v>8.8049200000000008E-3</v>
      </c>
      <c r="P7821">
        <f t="shared" si="860"/>
        <v>0.26766956800000002</v>
      </c>
      <c r="Q7821" t="str">
        <f>VLOOKUP(VLOOKUP(C7821,Mapping!$A$1:$C$17,3,0),Mapping!$E$1:$F$6,2,0)</f>
        <v>Vùng 04</v>
      </c>
    </row>
    <row r="7822" spans="1:17" x14ac:dyDescent="0.3">
      <c r="A7822" s="33">
        <v>44865</v>
      </c>
      <c r="B7822">
        <v>3766</v>
      </c>
      <c r="C7822">
        <v>24</v>
      </c>
      <c r="D7822" s="38" t="s">
        <v>77</v>
      </c>
      <c r="E7822" s="2" t="s">
        <v>41</v>
      </c>
      <c r="F7822">
        <v>913582</v>
      </c>
      <c r="G7822" s="44">
        <f t="shared" si="854"/>
        <v>44562</v>
      </c>
      <c r="H7822" s="50">
        <f t="shared" si="855"/>
        <v>304</v>
      </c>
      <c r="I7822" s="50">
        <f t="shared" si="856"/>
        <v>4484820.8</v>
      </c>
      <c r="J7822" s="46">
        <v>147527</v>
      </c>
      <c r="K7822" s="2" t="s">
        <v>34</v>
      </c>
      <c r="L7822" s="52" t="str">
        <f t="shared" si="857"/>
        <v>20221031VND</v>
      </c>
      <c r="M7822">
        <f>VLOOKUP(L7822,Mapping!$H$1:$K$25,4,0)</f>
        <v>1</v>
      </c>
      <c r="N7822">
        <f t="shared" si="858"/>
        <v>9.1358200000000002E-4</v>
      </c>
      <c r="O7822">
        <f t="shared" si="859"/>
        <v>1.47527E-4</v>
      </c>
      <c r="P7822">
        <f t="shared" si="860"/>
        <v>4.4848207999999999E-3</v>
      </c>
      <c r="Q7822" t="str">
        <f>VLOOKUP(VLOOKUP(C7822,Mapping!$A$1:$C$17,3,0),Mapping!$E$1:$F$6,2,0)</f>
        <v>Vùng 04</v>
      </c>
    </row>
    <row r="7823" spans="1:17" x14ac:dyDescent="0.3">
      <c r="A7823" s="33">
        <v>44865</v>
      </c>
      <c r="B7823">
        <v>3767</v>
      </c>
      <c r="C7823">
        <v>23</v>
      </c>
      <c r="D7823" s="38" t="s">
        <v>77</v>
      </c>
      <c r="E7823" s="2" t="s">
        <v>41</v>
      </c>
      <c r="F7823">
        <v>1701589</v>
      </c>
      <c r="G7823" s="44">
        <f t="shared" si="854"/>
        <v>44562</v>
      </c>
      <c r="H7823" s="50">
        <f t="shared" si="855"/>
        <v>304</v>
      </c>
      <c r="I7823" s="50">
        <f t="shared" si="856"/>
        <v>52398352</v>
      </c>
      <c r="J7823" s="46">
        <v>1723630</v>
      </c>
      <c r="K7823" s="2" t="s">
        <v>34</v>
      </c>
      <c r="L7823" s="52" t="str">
        <f t="shared" si="857"/>
        <v>20221031VND</v>
      </c>
      <c r="M7823">
        <f>VLOOKUP(L7823,Mapping!$H$1:$K$25,4,0)</f>
        <v>1</v>
      </c>
      <c r="N7823">
        <f t="shared" si="858"/>
        <v>1.7015890000000001E-3</v>
      </c>
      <c r="O7823">
        <f t="shared" si="859"/>
        <v>1.7236300000000001E-3</v>
      </c>
      <c r="P7823">
        <f t="shared" si="860"/>
        <v>5.2398352000000002E-2</v>
      </c>
      <c r="Q7823" t="str">
        <f>VLOOKUP(VLOOKUP(C7823,Mapping!$A$1:$C$17,3,0),Mapping!$E$1:$F$6,2,0)</f>
        <v>Vùng 02</v>
      </c>
    </row>
    <row r="7824" spans="1:17" x14ac:dyDescent="0.3">
      <c r="A7824" s="33">
        <v>44865</v>
      </c>
      <c r="B7824">
        <v>3767</v>
      </c>
      <c r="C7824">
        <v>20</v>
      </c>
      <c r="D7824" s="38" t="s">
        <v>77</v>
      </c>
      <c r="E7824" s="2" t="s">
        <v>41</v>
      </c>
      <c r="F7824">
        <v>1917040</v>
      </c>
      <c r="G7824" s="44">
        <f t="shared" si="854"/>
        <v>44562</v>
      </c>
      <c r="H7824" s="50">
        <f t="shared" si="855"/>
        <v>304</v>
      </c>
      <c r="I7824" s="50">
        <f t="shared" si="856"/>
        <v>50436366.399999999</v>
      </c>
      <c r="J7824" s="46">
        <v>1659091</v>
      </c>
      <c r="K7824" s="2" t="s">
        <v>34</v>
      </c>
      <c r="L7824" s="52" t="str">
        <f t="shared" si="857"/>
        <v>20221031VND</v>
      </c>
      <c r="M7824">
        <f>VLOOKUP(L7824,Mapping!$H$1:$K$25,4,0)</f>
        <v>1</v>
      </c>
      <c r="N7824">
        <f t="shared" si="858"/>
        <v>1.9170400000000001E-3</v>
      </c>
      <c r="O7824">
        <f t="shared" si="859"/>
        <v>1.6590909999999999E-3</v>
      </c>
      <c r="P7824">
        <f t="shared" si="860"/>
        <v>5.0436366400000002E-2</v>
      </c>
      <c r="Q7824" t="str">
        <f>VLOOKUP(VLOOKUP(C7824,Mapping!$A$1:$C$17,3,0),Mapping!$E$1:$F$6,2,0)</f>
        <v>Vùng 02</v>
      </c>
    </row>
    <row r="7825" spans="1:17" x14ac:dyDescent="0.3">
      <c r="A7825" s="33">
        <v>44865</v>
      </c>
      <c r="B7825">
        <v>3767</v>
      </c>
      <c r="C7825">
        <v>34</v>
      </c>
      <c r="D7825" s="38" t="s">
        <v>77</v>
      </c>
      <c r="E7825" s="2" t="s">
        <v>41</v>
      </c>
      <c r="F7825">
        <v>1632859</v>
      </c>
      <c r="G7825" s="44">
        <f t="shared" si="854"/>
        <v>44562</v>
      </c>
      <c r="H7825" s="50">
        <f t="shared" si="855"/>
        <v>304</v>
      </c>
      <c r="I7825" s="50">
        <f t="shared" si="856"/>
        <v>40328883.199999996</v>
      </c>
      <c r="J7825" s="46">
        <v>1326608</v>
      </c>
      <c r="K7825" s="2" t="s">
        <v>34</v>
      </c>
      <c r="L7825" s="52" t="str">
        <f t="shared" si="857"/>
        <v>20221031VND</v>
      </c>
      <c r="M7825">
        <f>VLOOKUP(L7825,Mapping!$H$1:$K$25,4,0)</f>
        <v>1</v>
      </c>
      <c r="N7825">
        <f t="shared" si="858"/>
        <v>1.632859E-3</v>
      </c>
      <c r="O7825">
        <f t="shared" si="859"/>
        <v>1.326608E-3</v>
      </c>
      <c r="P7825">
        <f t="shared" si="860"/>
        <v>4.0328883199999999E-2</v>
      </c>
      <c r="Q7825" t="str">
        <f>VLOOKUP(VLOOKUP(C7825,Mapping!$A$1:$C$17,3,0),Mapping!$E$1:$F$6,2,0)</f>
        <v>Vùng 02</v>
      </c>
    </row>
    <row r="7826" spans="1:17" x14ac:dyDescent="0.3">
      <c r="A7826" s="33">
        <v>44865</v>
      </c>
      <c r="B7826">
        <v>3767</v>
      </c>
      <c r="C7826">
        <v>24</v>
      </c>
      <c r="D7826" s="38" t="s">
        <v>77</v>
      </c>
      <c r="E7826" s="2" t="s">
        <v>41</v>
      </c>
      <c r="F7826">
        <v>971020</v>
      </c>
      <c r="G7826" s="44">
        <f t="shared" si="854"/>
        <v>44562</v>
      </c>
      <c r="H7826" s="50">
        <f t="shared" si="855"/>
        <v>304</v>
      </c>
      <c r="I7826" s="50">
        <f t="shared" si="856"/>
        <v>4087371.1999999997</v>
      </c>
      <c r="J7826" s="46">
        <v>134453</v>
      </c>
      <c r="K7826" s="2" t="s">
        <v>34</v>
      </c>
      <c r="L7826" s="52" t="str">
        <f t="shared" si="857"/>
        <v>20221031VND</v>
      </c>
      <c r="M7826">
        <f>VLOOKUP(L7826,Mapping!$H$1:$K$25,4,0)</f>
        <v>1</v>
      </c>
      <c r="N7826">
        <f t="shared" si="858"/>
        <v>9.7101999999999996E-4</v>
      </c>
      <c r="O7826">
        <f t="shared" si="859"/>
        <v>1.3445300000000001E-4</v>
      </c>
      <c r="P7826">
        <f t="shared" si="860"/>
        <v>4.0873711999999994E-3</v>
      </c>
      <c r="Q7826" t="str">
        <f>VLOOKUP(VLOOKUP(C7826,Mapping!$A$1:$C$17,3,0),Mapping!$E$1:$F$6,2,0)</f>
        <v>Vùng 04</v>
      </c>
    </row>
    <row r="7827" spans="1:17" x14ac:dyDescent="0.3">
      <c r="A7827" s="33">
        <v>44865</v>
      </c>
      <c r="B7827">
        <v>3775</v>
      </c>
      <c r="C7827">
        <v>43</v>
      </c>
      <c r="D7827" s="38" t="s">
        <v>77</v>
      </c>
      <c r="E7827" s="2" t="s">
        <v>41</v>
      </c>
      <c r="F7827">
        <v>95800</v>
      </c>
      <c r="G7827" s="44">
        <f t="shared" si="854"/>
        <v>44562</v>
      </c>
      <c r="H7827" s="50">
        <f t="shared" si="855"/>
        <v>304</v>
      </c>
      <c r="I7827" s="50">
        <f t="shared" si="856"/>
        <v>53951305.600000001</v>
      </c>
      <c r="J7827" s="46">
        <v>1774714</v>
      </c>
      <c r="K7827" s="2" t="s">
        <v>34</v>
      </c>
      <c r="L7827" s="52" t="str">
        <f t="shared" si="857"/>
        <v>20221031VND</v>
      </c>
      <c r="M7827">
        <f>VLOOKUP(L7827,Mapping!$H$1:$K$25,4,0)</f>
        <v>1</v>
      </c>
      <c r="N7827">
        <f t="shared" si="858"/>
        <v>9.5799999999999998E-5</v>
      </c>
      <c r="O7827">
        <f t="shared" si="859"/>
        <v>1.7747139999999999E-3</v>
      </c>
      <c r="P7827">
        <f t="shared" si="860"/>
        <v>5.3951305599999999E-2</v>
      </c>
      <c r="Q7827" t="str">
        <f>VLOOKUP(VLOOKUP(C7827,Mapping!$A$1:$C$17,3,0),Mapping!$E$1:$F$6,2,0)</f>
        <v>Vùng 04</v>
      </c>
    </row>
    <row r="7828" spans="1:17" x14ac:dyDescent="0.3">
      <c r="A7828" s="33">
        <v>44865</v>
      </c>
      <c r="B7828">
        <v>3777</v>
      </c>
      <c r="C7828">
        <v>40</v>
      </c>
      <c r="D7828" s="38" t="s">
        <v>77</v>
      </c>
      <c r="E7828" s="2" t="s">
        <v>41</v>
      </c>
      <c r="F7828">
        <v>830714</v>
      </c>
      <c r="G7828" s="44">
        <f t="shared" si="854"/>
        <v>44562</v>
      </c>
      <c r="H7828" s="50">
        <f t="shared" si="855"/>
        <v>304</v>
      </c>
      <c r="I7828" s="50">
        <f t="shared" si="856"/>
        <v>34553886.399999999</v>
      </c>
      <c r="J7828" s="46">
        <v>1136641</v>
      </c>
      <c r="K7828" s="2" t="s">
        <v>34</v>
      </c>
      <c r="L7828" s="52" t="str">
        <f t="shared" si="857"/>
        <v>20221031VND</v>
      </c>
      <c r="M7828">
        <f>VLOOKUP(L7828,Mapping!$H$1:$K$25,4,0)</f>
        <v>1</v>
      </c>
      <c r="N7828">
        <f t="shared" si="858"/>
        <v>8.3071399999999998E-4</v>
      </c>
      <c r="O7828">
        <f t="shared" si="859"/>
        <v>1.1366410000000001E-3</v>
      </c>
      <c r="P7828">
        <f t="shared" si="860"/>
        <v>3.4553886399999997E-2</v>
      </c>
      <c r="Q7828" t="str">
        <f>VLOOKUP(VLOOKUP(C7828,Mapping!$A$1:$C$17,3,0),Mapping!$E$1:$F$6,2,0)</f>
        <v>Vùng 01</v>
      </c>
    </row>
    <row r="7829" spans="1:17" x14ac:dyDescent="0.3">
      <c r="A7829" s="33">
        <v>44865</v>
      </c>
      <c r="B7829">
        <v>3778</v>
      </c>
      <c r="C7829">
        <v>43</v>
      </c>
      <c r="D7829" s="38" t="s">
        <v>77</v>
      </c>
      <c r="E7829" s="2" t="s">
        <v>41</v>
      </c>
      <c r="F7829">
        <v>1339505</v>
      </c>
      <c r="G7829" s="44">
        <f t="shared" si="854"/>
        <v>44562</v>
      </c>
      <c r="H7829" s="50">
        <f t="shared" si="855"/>
        <v>304</v>
      </c>
      <c r="I7829" s="50">
        <f t="shared" si="856"/>
        <v>16409433.6</v>
      </c>
      <c r="J7829" s="46">
        <v>539784</v>
      </c>
      <c r="K7829" s="2" t="s">
        <v>34</v>
      </c>
      <c r="L7829" s="52" t="str">
        <f t="shared" si="857"/>
        <v>20221031VND</v>
      </c>
      <c r="M7829">
        <f>VLOOKUP(L7829,Mapping!$H$1:$K$25,4,0)</f>
        <v>1</v>
      </c>
      <c r="N7829">
        <f t="shared" si="858"/>
        <v>1.3395049999999999E-3</v>
      </c>
      <c r="O7829">
        <f t="shared" si="859"/>
        <v>5.3978399999999997E-4</v>
      </c>
      <c r="P7829">
        <f t="shared" si="860"/>
        <v>1.6409433599999999E-2</v>
      </c>
      <c r="Q7829" t="str">
        <f>VLOOKUP(VLOOKUP(C7829,Mapping!$A$1:$C$17,3,0),Mapping!$E$1:$F$6,2,0)</f>
        <v>Vùng 04</v>
      </c>
    </row>
    <row r="7830" spans="1:17" x14ac:dyDescent="0.3">
      <c r="A7830" s="33">
        <v>44865</v>
      </c>
      <c r="B7830">
        <v>3779</v>
      </c>
      <c r="C7830">
        <v>23</v>
      </c>
      <c r="D7830" s="38" t="s">
        <v>77</v>
      </c>
      <c r="E7830" s="2" t="s">
        <v>41</v>
      </c>
      <c r="F7830">
        <v>105876</v>
      </c>
      <c r="G7830" s="44">
        <f t="shared" si="854"/>
        <v>44562</v>
      </c>
      <c r="H7830" s="50">
        <f t="shared" si="855"/>
        <v>304</v>
      </c>
      <c r="I7830" s="50">
        <f t="shared" si="856"/>
        <v>48687606.399999999</v>
      </c>
      <c r="J7830" s="46">
        <v>1601566</v>
      </c>
      <c r="K7830" s="2" t="s">
        <v>34</v>
      </c>
      <c r="L7830" s="52" t="str">
        <f t="shared" si="857"/>
        <v>20221031VND</v>
      </c>
      <c r="M7830">
        <f>VLOOKUP(L7830,Mapping!$H$1:$K$25,4,0)</f>
        <v>1</v>
      </c>
      <c r="N7830">
        <f t="shared" si="858"/>
        <v>1.05876E-4</v>
      </c>
      <c r="O7830">
        <f t="shared" si="859"/>
        <v>1.601566E-3</v>
      </c>
      <c r="P7830">
        <f t="shared" si="860"/>
        <v>4.86876064E-2</v>
      </c>
      <c r="Q7830" t="str">
        <f>VLOOKUP(VLOOKUP(C7830,Mapping!$A$1:$C$17,3,0),Mapping!$E$1:$F$6,2,0)</f>
        <v>Vùng 02</v>
      </c>
    </row>
    <row r="7831" spans="1:17" x14ac:dyDescent="0.3">
      <c r="A7831" s="33">
        <v>44865</v>
      </c>
      <c r="B7831">
        <v>3780</v>
      </c>
      <c r="C7831">
        <v>48</v>
      </c>
      <c r="D7831" s="38" t="s">
        <v>77</v>
      </c>
      <c r="E7831" s="2" t="s">
        <v>41</v>
      </c>
      <c r="F7831">
        <v>700925</v>
      </c>
      <c r="G7831" s="44">
        <f t="shared" si="854"/>
        <v>44562</v>
      </c>
      <c r="H7831" s="50">
        <f t="shared" si="855"/>
        <v>304</v>
      </c>
      <c r="I7831" s="50">
        <f t="shared" si="856"/>
        <v>60614468.800000004</v>
      </c>
      <c r="J7831" s="46">
        <v>1993897</v>
      </c>
      <c r="K7831" s="2" t="s">
        <v>34</v>
      </c>
      <c r="L7831" s="52" t="str">
        <f t="shared" si="857"/>
        <v>20221031VND</v>
      </c>
      <c r="M7831">
        <f>VLOOKUP(L7831,Mapping!$H$1:$K$25,4,0)</f>
        <v>1</v>
      </c>
      <c r="N7831">
        <f t="shared" si="858"/>
        <v>7.0092500000000003E-4</v>
      </c>
      <c r="O7831">
        <f t="shared" si="859"/>
        <v>1.9938970000000001E-3</v>
      </c>
      <c r="P7831">
        <f t="shared" si="860"/>
        <v>6.0614468800000001E-2</v>
      </c>
      <c r="Q7831" t="str">
        <f>VLOOKUP(VLOOKUP(C7831,Mapping!$A$1:$C$17,3,0),Mapping!$E$1:$F$6,2,0)</f>
        <v>Vùng 01</v>
      </c>
    </row>
    <row r="7832" spans="1:17" x14ac:dyDescent="0.3">
      <c r="A7832" s="33">
        <v>44865</v>
      </c>
      <c r="B7832">
        <v>3780</v>
      </c>
      <c r="C7832">
        <v>43</v>
      </c>
      <c r="D7832" s="38" t="s">
        <v>77</v>
      </c>
      <c r="E7832" s="2" t="s">
        <v>41</v>
      </c>
      <c r="F7832">
        <v>1702839</v>
      </c>
      <c r="G7832" s="44">
        <f t="shared" si="854"/>
        <v>44562</v>
      </c>
      <c r="H7832" s="50">
        <f t="shared" si="855"/>
        <v>304</v>
      </c>
      <c r="I7832" s="50">
        <f t="shared" si="856"/>
        <v>22436081.599999998</v>
      </c>
      <c r="J7832" s="46">
        <v>738029</v>
      </c>
      <c r="K7832" s="2" t="s">
        <v>34</v>
      </c>
      <c r="L7832" s="52" t="str">
        <f t="shared" si="857"/>
        <v>20221031VND</v>
      </c>
      <c r="M7832">
        <f>VLOOKUP(L7832,Mapping!$H$1:$K$25,4,0)</f>
        <v>1</v>
      </c>
      <c r="N7832">
        <f t="shared" si="858"/>
        <v>1.702839E-3</v>
      </c>
      <c r="O7832">
        <f t="shared" si="859"/>
        <v>7.3802899999999996E-4</v>
      </c>
      <c r="P7832">
        <f t="shared" si="860"/>
        <v>2.2436081599999998E-2</v>
      </c>
      <c r="Q7832" t="str">
        <f>VLOOKUP(VLOOKUP(C7832,Mapping!$A$1:$C$17,3,0),Mapping!$E$1:$F$6,2,0)</f>
        <v>Vùng 04</v>
      </c>
    </row>
    <row r="7833" spans="1:17" x14ac:dyDescent="0.3">
      <c r="A7833" s="33">
        <v>44865</v>
      </c>
      <c r="B7833">
        <v>3782</v>
      </c>
      <c r="C7833">
        <v>41</v>
      </c>
      <c r="D7833" s="38" t="s">
        <v>77</v>
      </c>
      <c r="E7833" s="2" t="s">
        <v>41</v>
      </c>
      <c r="F7833">
        <v>1934878</v>
      </c>
      <c r="G7833" s="44">
        <f t="shared" si="854"/>
        <v>44562</v>
      </c>
      <c r="H7833" s="50">
        <f t="shared" si="855"/>
        <v>304</v>
      </c>
      <c r="I7833" s="50">
        <f t="shared" si="856"/>
        <v>22785073.599999998</v>
      </c>
      <c r="J7833" s="46">
        <v>749509</v>
      </c>
      <c r="K7833" s="2" t="s">
        <v>34</v>
      </c>
      <c r="L7833" s="52" t="str">
        <f t="shared" si="857"/>
        <v>20221031VND</v>
      </c>
      <c r="M7833">
        <f>VLOOKUP(L7833,Mapping!$H$1:$K$25,4,0)</f>
        <v>1</v>
      </c>
      <c r="N7833">
        <f t="shared" si="858"/>
        <v>1.9348779999999999E-3</v>
      </c>
      <c r="O7833">
        <f t="shared" si="859"/>
        <v>7.4950899999999998E-4</v>
      </c>
      <c r="P7833">
        <f t="shared" si="860"/>
        <v>2.2785073599999997E-2</v>
      </c>
      <c r="Q7833" t="str">
        <f>VLOOKUP(VLOOKUP(C7833,Mapping!$A$1:$C$17,3,0),Mapping!$E$1:$F$6,2,0)</f>
        <v>Vùng 05</v>
      </c>
    </row>
    <row r="7834" spans="1:17" x14ac:dyDescent="0.3">
      <c r="A7834" s="33">
        <v>44865</v>
      </c>
      <c r="B7834">
        <v>3783</v>
      </c>
      <c r="C7834">
        <v>11</v>
      </c>
      <c r="D7834" s="38" t="s">
        <v>77</v>
      </c>
      <c r="E7834" s="2" t="s">
        <v>41</v>
      </c>
      <c r="F7834">
        <v>1232400</v>
      </c>
      <c r="G7834" s="44">
        <f t="shared" si="854"/>
        <v>44562</v>
      </c>
      <c r="H7834" s="50">
        <f t="shared" si="855"/>
        <v>304</v>
      </c>
      <c r="I7834" s="50">
        <f t="shared" si="856"/>
        <v>60742392</v>
      </c>
      <c r="J7834" s="46">
        <v>1998105</v>
      </c>
      <c r="K7834" s="2" t="s">
        <v>34</v>
      </c>
      <c r="L7834" s="52" t="str">
        <f t="shared" si="857"/>
        <v>20221031VND</v>
      </c>
      <c r="M7834">
        <f>VLOOKUP(L7834,Mapping!$H$1:$K$25,4,0)</f>
        <v>1</v>
      </c>
      <c r="N7834">
        <f t="shared" si="858"/>
        <v>1.2324E-3</v>
      </c>
      <c r="O7834">
        <f t="shared" si="859"/>
        <v>1.998105E-3</v>
      </c>
      <c r="P7834">
        <f t="shared" si="860"/>
        <v>6.0742391999999999E-2</v>
      </c>
      <c r="Q7834" t="str">
        <f>VLOOKUP(VLOOKUP(C7834,Mapping!$A$1:$C$17,3,0),Mapping!$E$1:$F$6,2,0)</f>
        <v>Vùng 01</v>
      </c>
    </row>
    <row r="7835" spans="1:17" x14ac:dyDescent="0.3">
      <c r="A7835" s="33">
        <v>44865</v>
      </c>
      <c r="B7835">
        <v>3785</v>
      </c>
      <c r="C7835">
        <v>20</v>
      </c>
      <c r="D7835" s="38" t="s">
        <v>77</v>
      </c>
      <c r="E7835" s="2" t="s">
        <v>41</v>
      </c>
      <c r="F7835">
        <v>20742</v>
      </c>
      <c r="G7835" s="44">
        <f t="shared" si="854"/>
        <v>44562</v>
      </c>
      <c r="H7835" s="50">
        <f t="shared" si="855"/>
        <v>304</v>
      </c>
      <c r="I7835" s="50">
        <f t="shared" si="856"/>
        <v>54878718.399999999</v>
      </c>
      <c r="J7835" s="46">
        <v>1805221</v>
      </c>
      <c r="K7835" s="2" t="s">
        <v>34</v>
      </c>
      <c r="L7835" s="52" t="str">
        <f t="shared" si="857"/>
        <v>20221031VND</v>
      </c>
      <c r="M7835">
        <f>VLOOKUP(L7835,Mapping!$H$1:$K$25,4,0)</f>
        <v>1</v>
      </c>
      <c r="N7835">
        <f t="shared" si="858"/>
        <v>2.0741999999999999E-5</v>
      </c>
      <c r="O7835">
        <f t="shared" si="859"/>
        <v>1.8052210000000001E-3</v>
      </c>
      <c r="P7835">
        <f t="shared" si="860"/>
        <v>5.4878718399999998E-2</v>
      </c>
      <c r="Q7835" t="str">
        <f>VLOOKUP(VLOOKUP(C7835,Mapping!$A$1:$C$17,3,0),Mapping!$E$1:$F$6,2,0)</f>
        <v>Vùng 02</v>
      </c>
    </row>
    <row r="7836" spans="1:17" x14ac:dyDescent="0.3">
      <c r="A7836" s="33">
        <v>44865</v>
      </c>
      <c r="B7836">
        <v>3786</v>
      </c>
      <c r="C7836">
        <v>36</v>
      </c>
      <c r="D7836" s="38" t="s">
        <v>77</v>
      </c>
      <c r="E7836" s="2" t="s">
        <v>41</v>
      </c>
      <c r="F7836">
        <v>1014336</v>
      </c>
      <c r="G7836" s="44">
        <f t="shared" si="854"/>
        <v>44562</v>
      </c>
      <c r="H7836" s="50">
        <f t="shared" si="855"/>
        <v>304</v>
      </c>
      <c r="I7836" s="50">
        <f t="shared" si="856"/>
        <v>47455798.399999999</v>
      </c>
      <c r="J7836" s="46">
        <v>1561046</v>
      </c>
      <c r="K7836" s="2" t="s">
        <v>34</v>
      </c>
      <c r="L7836" s="52" t="str">
        <f t="shared" si="857"/>
        <v>20221031VND</v>
      </c>
      <c r="M7836">
        <f>VLOOKUP(L7836,Mapping!$H$1:$K$25,4,0)</f>
        <v>1</v>
      </c>
      <c r="N7836">
        <f t="shared" si="858"/>
        <v>1.014336E-3</v>
      </c>
      <c r="O7836">
        <f t="shared" si="859"/>
        <v>1.561046E-3</v>
      </c>
      <c r="P7836">
        <f t="shared" si="860"/>
        <v>4.7455798399999999E-2</v>
      </c>
      <c r="Q7836" t="str">
        <f>VLOOKUP(VLOOKUP(C7836,Mapping!$A$1:$C$17,3,0),Mapping!$E$1:$F$6,2,0)</f>
        <v>Vùng 05</v>
      </c>
    </row>
    <row r="7837" spans="1:17" x14ac:dyDescent="0.3">
      <c r="A7837" s="33">
        <v>44865</v>
      </c>
      <c r="B7837">
        <v>3786</v>
      </c>
      <c r="C7837">
        <v>40</v>
      </c>
      <c r="D7837" s="38" t="s">
        <v>77</v>
      </c>
      <c r="E7837" s="2" t="s">
        <v>41</v>
      </c>
      <c r="F7837">
        <v>1886297</v>
      </c>
      <c r="G7837" s="44">
        <f t="shared" si="854"/>
        <v>44562</v>
      </c>
      <c r="H7837" s="50">
        <f t="shared" si="855"/>
        <v>304</v>
      </c>
      <c r="I7837" s="50">
        <f t="shared" si="856"/>
        <v>55337849.600000001</v>
      </c>
      <c r="J7837" s="46">
        <v>1820324</v>
      </c>
      <c r="K7837" s="2" t="s">
        <v>34</v>
      </c>
      <c r="L7837" s="52" t="str">
        <f t="shared" si="857"/>
        <v>20221031VND</v>
      </c>
      <c r="M7837">
        <f>VLOOKUP(L7837,Mapping!$H$1:$K$25,4,0)</f>
        <v>1</v>
      </c>
      <c r="N7837">
        <f t="shared" si="858"/>
        <v>1.8862970000000001E-3</v>
      </c>
      <c r="O7837">
        <f t="shared" si="859"/>
        <v>1.8203239999999999E-3</v>
      </c>
      <c r="P7837">
        <f t="shared" si="860"/>
        <v>5.5337849600000003E-2</v>
      </c>
      <c r="Q7837" t="str">
        <f>VLOOKUP(VLOOKUP(C7837,Mapping!$A$1:$C$17,3,0),Mapping!$E$1:$F$6,2,0)</f>
        <v>Vùng 01</v>
      </c>
    </row>
    <row r="7838" spans="1:17" x14ac:dyDescent="0.3">
      <c r="A7838" s="33">
        <v>44865</v>
      </c>
      <c r="B7838">
        <v>3787</v>
      </c>
      <c r="C7838">
        <v>45</v>
      </c>
      <c r="D7838" s="38" t="s">
        <v>77</v>
      </c>
      <c r="E7838" s="2" t="s">
        <v>41</v>
      </c>
      <c r="F7838">
        <v>518924</v>
      </c>
      <c r="G7838" s="44">
        <f t="shared" si="854"/>
        <v>44562</v>
      </c>
      <c r="H7838" s="50">
        <f t="shared" si="855"/>
        <v>304</v>
      </c>
      <c r="I7838" s="50">
        <f t="shared" si="856"/>
        <v>621319462809.59998</v>
      </c>
      <c r="J7838" s="46">
        <v>872232</v>
      </c>
      <c r="K7838" s="2" t="s">
        <v>35</v>
      </c>
      <c r="L7838" s="52" t="str">
        <f t="shared" si="857"/>
        <v>20221031USD</v>
      </c>
      <c r="M7838">
        <f>VLOOKUP(L7838,Mapping!$H$1:$K$25,4,0)</f>
        <v>23432</v>
      </c>
      <c r="N7838">
        <f t="shared" si="858"/>
        <v>12.159427168000001</v>
      </c>
      <c r="O7838">
        <f t="shared" si="859"/>
        <v>20.438140224000001</v>
      </c>
      <c r="P7838">
        <f t="shared" si="860"/>
        <v>621.31946280959994</v>
      </c>
      <c r="Q7838" t="str">
        <f>VLOOKUP(VLOOKUP(C7838,Mapping!$A$1:$C$17,3,0),Mapping!$E$1:$F$6,2,0)</f>
        <v>Vùng 02</v>
      </c>
    </row>
    <row r="7839" spans="1:17" x14ac:dyDescent="0.3">
      <c r="A7839" s="33">
        <v>44865</v>
      </c>
      <c r="B7839">
        <v>3787</v>
      </c>
      <c r="C7839">
        <v>45</v>
      </c>
      <c r="D7839" s="38" t="s">
        <v>77</v>
      </c>
      <c r="E7839" s="2" t="s">
        <v>41</v>
      </c>
      <c r="F7839">
        <v>379663</v>
      </c>
      <c r="G7839" s="44">
        <f t="shared" si="854"/>
        <v>44562</v>
      </c>
      <c r="H7839" s="50">
        <f t="shared" si="855"/>
        <v>304</v>
      </c>
      <c r="I7839" s="50">
        <f t="shared" si="856"/>
        <v>25707334.400000002</v>
      </c>
      <c r="J7839" s="46">
        <v>845636</v>
      </c>
      <c r="K7839" s="2" t="s">
        <v>34</v>
      </c>
      <c r="L7839" s="52" t="str">
        <f t="shared" si="857"/>
        <v>20221031VND</v>
      </c>
      <c r="M7839">
        <f>VLOOKUP(L7839,Mapping!$H$1:$K$25,4,0)</f>
        <v>1</v>
      </c>
      <c r="N7839">
        <f t="shared" si="858"/>
        <v>3.7966299999999997E-4</v>
      </c>
      <c r="O7839">
        <f t="shared" si="859"/>
        <v>8.4563599999999998E-4</v>
      </c>
      <c r="P7839">
        <f t="shared" si="860"/>
        <v>2.5707334400000004E-2</v>
      </c>
      <c r="Q7839" t="str">
        <f>VLOOKUP(VLOOKUP(C7839,Mapping!$A$1:$C$17,3,0),Mapping!$E$1:$F$6,2,0)</f>
        <v>Vùng 02</v>
      </c>
    </row>
    <row r="7840" spans="1:17" x14ac:dyDescent="0.3">
      <c r="A7840" s="33">
        <v>44865</v>
      </c>
      <c r="B7840">
        <v>3787</v>
      </c>
      <c r="C7840">
        <v>45</v>
      </c>
      <c r="D7840" s="38" t="s">
        <v>77</v>
      </c>
      <c r="E7840" s="2" t="s">
        <v>41</v>
      </c>
      <c r="F7840">
        <v>1019352</v>
      </c>
      <c r="G7840" s="44">
        <f t="shared" si="854"/>
        <v>44562</v>
      </c>
      <c r="H7840" s="50">
        <f t="shared" si="855"/>
        <v>304</v>
      </c>
      <c r="I7840" s="50">
        <f t="shared" si="856"/>
        <v>78292498048</v>
      </c>
      <c r="J7840" s="46">
        <v>109910</v>
      </c>
      <c r="K7840" s="2" t="s">
        <v>35</v>
      </c>
      <c r="L7840" s="52" t="str">
        <f t="shared" si="857"/>
        <v>20221031USD</v>
      </c>
      <c r="M7840">
        <f>VLOOKUP(L7840,Mapping!$H$1:$K$25,4,0)</f>
        <v>23432</v>
      </c>
      <c r="N7840">
        <f t="shared" si="858"/>
        <v>23.885456064</v>
      </c>
      <c r="O7840">
        <f t="shared" si="859"/>
        <v>2.5754111200000001</v>
      </c>
      <c r="P7840">
        <f t="shared" si="860"/>
        <v>78.292498047999999</v>
      </c>
      <c r="Q7840" t="str">
        <f>VLOOKUP(VLOOKUP(C7840,Mapping!$A$1:$C$17,3,0),Mapping!$E$1:$F$6,2,0)</f>
        <v>Vùng 02</v>
      </c>
    </row>
    <row r="7841" spans="1:17" x14ac:dyDescent="0.3">
      <c r="A7841" s="33">
        <v>44865</v>
      </c>
      <c r="B7841">
        <v>3787</v>
      </c>
      <c r="C7841">
        <v>45</v>
      </c>
      <c r="D7841" s="38" t="s">
        <v>77</v>
      </c>
      <c r="E7841" s="2" t="s">
        <v>41</v>
      </c>
      <c r="F7841">
        <v>2488462</v>
      </c>
      <c r="G7841" s="44">
        <f t="shared" si="854"/>
        <v>44562</v>
      </c>
      <c r="H7841" s="50">
        <f t="shared" si="855"/>
        <v>304</v>
      </c>
      <c r="I7841" s="50">
        <f t="shared" si="856"/>
        <v>64543851.199999996</v>
      </c>
      <c r="J7841" s="46">
        <v>2123153</v>
      </c>
      <c r="K7841" s="2" t="s">
        <v>34</v>
      </c>
      <c r="L7841" s="52" t="str">
        <f t="shared" si="857"/>
        <v>20221031VND</v>
      </c>
      <c r="M7841">
        <f>VLOOKUP(L7841,Mapping!$H$1:$K$25,4,0)</f>
        <v>1</v>
      </c>
      <c r="N7841">
        <f t="shared" si="858"/>
        <v>2.4884619999999999E-3</v>
      </c>
      <c r="O7841">
        <f t="shared" si="859"/>
        <v>2.123153E-3</v>
      </c>
      <c r="P7841">
        <f t="shared" si="860"/>
        <v>6.4543851200000002E-2</v>
      </c>
      <c r="Q7841" t="str">
        <f>VLOOKUP(VLOOKUP(C7841,Mapping!$A$1:$C$17,3,0),Mapping!$E$1:$F$6,2,0)</f>
        <v>Vùng 02</v>
      </c>
    </row>
    <row r="7842" spans="1:17" x14ac:dyDescent="0.3">
      <c r="A7842" s="33">
        <v>44865</v>
      </c>
      <c r="B7842">
        <v>3790</v>
      </c>
      <c r="C7842">
        <v>11</v>
      </c>
      <c r="D7842" s="38" t="s">
        <v>77</v>
      </c>
      <c r="E7842" s="2" t="s">
        <v>41</v>
      </c>
      <c r="F7842">
        <v>666919</v>
      </c>
      <c r="G7842" s="44">
        <f t="shared" si="854"/>
        <v>44562</v>
      </c>
      <c r="H7842" s="50">
        <f t="shared" si="855"/>
        <v>304</v>
      </c>
      <c r="I7842" s="50">
        <f t="shared" si="856"/>
        <v>44976009.600000001</v>
      </c>
      <c r="J7842" s="46">
        <v>1479474</v>
      </c>
      <c r="K7842" s="2" t="s">
        <v>34</v>
      </c>
      <c r="L7842" s="52" t="str">
        <f t="shared" si="857"/>
        <v>20221031VND</v>
      </c>
      <c r="M7842">
        <f>VLOOKUP(L7842,Mapping!$H$1:$K$25,4,0)</f>
        <v>1</v>
      </c>
      <c r="N7842">
        <f t="shared" si="858"/>
        <v>6.6691899999999998E-4</v>
      </c>
      <c r="O7842">
        <f t="shared" si="859"/>
        <v>1.4794739999999999E-3</v>
      </c>
      <c r="P7842">
        <f t="shared" si="860"/>
        <v>4.4976009599999998E-2</v>
      </c>
      <c r="Q7842" t="str">
        <f>VLOOKUP(VLOOKUP(C7842,Mapping!$A$1:$C$17,3,0),Mapping!$E$1:$F$6,2,0)</f>
        <v>Vùng 01</v>
      </c>
    </row>
    <row r="7843" spans="1:17" x14ac:dyDescent="0.3">
      <c r="A7843" s="33">
        <v>44865</v>
      </c>
      <c r="B7843">
        <v>3794</v>
      </c>
      <c r="C7843">
        <v>45</v>
      </c>
      <c r="D7843" s="38" t="s">
        <v>77</v>
      </c>
      <c r="E7843" s="2" t="s">
        <v>41</v>
      </c>
      <c r="F7843">
        <v>4406966</v>
      </c>
      <c r="G7843" s="44">
        <f t="shared" si="854"/>
        <v>44562</v>
      </c>
      <c r="H7843" s="50">
        <f t="shared" si="855"/>
        <v>304</v>
      </c>
      <c r="I7843" s="50">
        <f t="shared" si="856"/>
        <v>103757297.60000001</v>
      </c>
      <c r="J7843" s="46">
        <v>3413069</v>
      </c>
      <c r="K7843" s="2" t="s">
        <v>34</v>
      </c>
      <c r="L7843" s="52" t="str">
        <f t="shared" si="857"/>
        <v>20221031VND</v>
      </c>
      <c r="M7843">
        <f>VLOOKUP(L7843,Mapping!$H$1:$K$25,4,0)</f>
        <v>1</v>
      </c>
      <c r="N7843">
        <f t="shared" si="858"/>
        <v>4.406966E-3</v>
      </c>
      <c r="O7843">
        <f t="shared" si="859"/>
        <v>3.4130689999999999E-3</v>
      </c>
      <c r="P7843">
        <f t="shared" si="860"/>
        <v>0.10375729760000001</v>
      </c>
      <c r="Q7843" t="str">
        <f>VLOOKUP(VLOOKUP(C7843,Mapping!$A$1:$C$17,3,0),Mapping!$E$1:$F$6,2,0)</f>
        <v>Vùng 02</v>
      </c>
    </row>
    <row r="7844" spans="1:17" x14ac:dyDescent="0.3">
      <c r="A7844" s="33">
        <v>44865</v>
      </c>
      <c r="B7844">
        <v>3794</v>
      </c>
      <c r="C7844">
        <v>20</v>
      </c>
      <c r="D7844" s="38" t="s">
        <v>77</v>
      </c>
      <c r="E7844" s="2" t="s">
        <v>41</v>
      </c>
      <c r="F7844">
        <v>1395601</v>
      </c>
      <c r="G7844" s="44">
        <f t="shared" si="854"/>
        <v>44562</v>
      </c>
      <c r="H7844" s="50">
        <f t="shared" si="855"/>
        <v>304</v>
      </c>
      <c r="I7844" s="50">
        <f t="shared" si="856"/>
        <v>42189272</v>
      </c>
      <c r="J7844" s="46">
        <v>1387805</v>
      </c>
      <c r="K7844" s="2" t="s">
        <v>34</v>
      </c>
      <c r="L7844" s="52" t="str">
        <f t="shared" si="857"/>
        <v>20221031VND</v>
      </c>
      <c r="M7844">
        <f>VLOOKUP(L7844,Mapping!$H$1:$K$25,4,0)</f>
        <v>1</v>
      </c>
      <c r="N7844">
        <f t="shared" si="858"/>
        <v>1.395601E-3</v>
      </c>
      <c r="O7844">
        <f t="shared" si="859"/>
        <v>1.387805E-3</v>
      </c>
      <c r="P7844">
        <f t="shared" si="860"/>
        <v>4.2189272E-2</v>
      </c>
      <c r="Q7844" t="str">
        <f>VLOOKUP(VLOOKUP(C7844,Mapping!$A$1:$C$17,3,0),Mapping!$E$1:$F$6,2,0)</f>
        <v>Vùng 02</v>
      </c>
    </row>
    <row r="7845" spans="1:17" x14ac:dyDescent="0.3">
      <c r="A7845" s="33">
        <v>44865</v>
      </c>
      <c r="B7845">
        <v>3794</v>
      </c>
      <c r="C7845">
        <v>45</v>
      </c>
      <c r="D7845" s="38" t="s">
        <v>77</v>
      </c>
      <c r="E7845" s="2" t="s">
        <v>41</v>
      </c>
      <c r="F7845">
        <v>6412251</v>
      </c>
      <c r="G7845" s="44">
        <f t="shared" si="854"/>
        <v>44562</v>
      </c>
      <c r="H7845" s="50">
        <f t="shared" si="855"/>
        <v>304</v>
      </c>
      <c r="I7845" s="50">
        <f t="shared" si="856"/>
        <v>244053145.59999999</v>
      </c>
      <c r="J7845" s="46">
        <v>8028064</v>
      </c>
      <c r="K7845" s="2" t="s">
        <v>34</v>
      </c>
      <c r="L7845" s="52" t="str">
        <f t="shared" si="857"/>
        <v>20221031VND</v>
      </c>
      <c r="M7845">
        <f>VLOOKUP(L7845,Mapping!$H$1:$K$25,4,0)</f>
        <v>1</v>
      </c>
      <c r="N7845">
        <f t="shared" si="858"/>
        <v>6.4122509999999999E-3</v>
      </c>
      <c r="O7845">
        <f t="shared" si="859"/>
        <v>8.0280639999999997E-3</v>
      </c>
      <c r="P7845">
        <f t="shared" si="860"/>
        <v>0.24405314559999999</v>
      </c>
      <c r="Q7845" t="str">
        <f>VLOOKUP(VLOOKUP(C7845,Mapping!$A$1:$C$17,3,0),Mapping!$E$1:$F$6,2,0)</f>
        <v>Vùng 02</v>
      </c>
    </row>
    <row r="7846" spans="1:17" x14ac:dyDescent="0.3">
      <c r="A7846" s="33">
        <v>44865</v>
      </c>
      <c r="B7846">
        <v>3796</v>
      </c>
      <c r="C7846">
        <v>45</v>
      </c>
      <c r="D7846" s="38" t="s">
        <v>77</v>
      </c>
      <c r="E7846" s="2" t="s">
        <v>41</v>
      </c>
      <c r="F7846">
        <v>1595920</v>
      </c>
      <c r="G7846" s="44">
        <f t="shared" si="854"/>
        <v>44562</v>
      </c>
      <c r="H7846" s="50">
        <f t="shared" si="855"/>
        <v>304</v>
      </c>
      <c r="I7846" s="50">
        <f t="shared" si="856"/>
        <v>60653472</v>
      </c>
      <c r="J7846" s="46">
        <v>1995180</v>
      </c>
      <c r="K7846" s="2" t="s">
        <v>34</v>
      </c>
      <c r="L7846" s="52" t="str">
        <f t="shared" si="857"/>
        <v>20221031VND</v>
      </c>
      <c r="M7846">
        <f>VLOOKUP(L7846,Mapping!$H$1:$K$25,4,0)</f>
        <v>1</v>
      </c>
      <c r="N7846">
        <f t="shared" si="858"/>
        <v>1.59592E-3</v>
      </c>
      <c r="O7846">
        <f t="shared" si="859"/>
        <v>1.99518E-3</v>
      </c>
      <c r="P7846">
        <f t="shared" si="860"/>
        <v>6.0653472E-2</v>
      </c>
      <c r="Q7846" t="str">
        <f>VLOOKUP(VLOOKUP(C7846,Mapping!$A$1:$C$17,3,0),Mapping!$E$1:$F$6,2,0)</f>
        <v>Vùng 02</v>
      </c>
    </row>
    <row r="7847" spans="1:17" x14ac:dyDescent="0.3">
      <c r="A7847" s="33">
        <v>44865</v>
      </c>
      <c r="B7847">
        <v>3796</v>
      </c>
      <c r="C7847">
        <v>45</v>
      </c>
      <c r="D7847" s="38" t="s">
        <v>77</v>
      </c>
      <c r="E7847" s="2" t="s">
        <v>41</v>
      </c>
      <c r="F7847">
        <v>628637</v>
      </c>
      <c r="G7847" s="44">
        <f t="shared" si="854"/>
        <v>44562</v>
      </c>
      <c r="H7847" s="50">
        <f t="shared" si="855"/>
        <v>304</v>
      </c>
      <c r="I7847" s="50">
        <f t="shared" si="856"/>
        <v>882446420633.59998</v>
      </c>
      <c r="J7847" s="46">
        <v>1238812</v>
      </c>
      <c r="K7847" s="2" t="s">
        <v>35</v>
      </c>
      <c r="L7847" s="52" t="str">
        <f t="shared" si="857"/>
        <v>20221031USD</v>
      </c>
      <c r="M7847">
        <f>VLOOKUP(L7847,Mapping!$H$1:$K$25,4,0)</f>
        <v>23432</v>
      </c>
      <c r="N7847">
        <f t="shared" si="858"/>
        <v>14.730222184</v>
      </c>
      <c r="O7847">
        <f t="shared" si="859"/>
        <v>29.027842784000001</v>
      </c>
      <c r="P7847">
        <f t="shared" si="860"/>
        <v>882.44642063359993</v>
      </c>
      <c r="Q7847" t="str">
        <f>VLOOKUP(VLOOKUP(C7847,Mapping!$A$1:$C$17,3,0),Mapping!$E$1:$F$6,2,0)</f>
        <v>Vùng 02</v>
      </c>
    </row>
    <row r="7848" spans="1:17" x14ac:dyDescent="0.3">
      <c r="A7848" s="33">
        <v>44865</v>
      </c>
      <c r="B7848">
        <v>3799</v>
      </c>
      <c r="C7848">
        <v>48</v>
      </c>
      <c r="D7848" s="38" t="s">
        <v>77</v>
      </c>
      <c r="E7848" s="2" t="s">
        <v>41</v>
      </c>
      <c r="F7848">
        <v>1600233</v>
      </c>
      <c r="G7848" s="44">
        <f t="shared" si="854"/>
        <v>44562</v>
      </c>
      <c r="H7848" s="50">
        <f t="shared" si="855"/>
        <v>304</v>
      </c>
      <c r="I7848" s="50">
        <f t="shared" si="856"/>
        <v>33478760</v>
      </c>
      <c r="J7848" s="46">
        <v>1101275</v>
      </c>
      <c r="K7848" s="2" t="s">
        <v>34</v>
      </c>
      <c r="L7848" s="52" t="str">
        <f t="shared" si="857"/>
        <v>20221031VND</v>
      </c>
      <c r="M7848">
        <f>VLOOKUP(L7848,Mapping!$H$1:$K$25,4,0)</f>
        <v>1</v>
      </c>
      <c r="N7848">
        <f t="shared" si="858"/>
        <v>1.600233E-3</v>
      </c>
      <c r="O7848">
        <f t="shared" si="859"/>
        <v>1.1012750000000001E-3</v>
      </c>
      <c r="P7848">
        <f t="shared" si="860"/>
        <v>3.3478760000000003E-2</v>
      </c>
      <c r="Q7848" t="str">
        <f>VLOOKUP(VLOOKUP(C7848,Mapping!$A$1:$C$17,3,0),Mapping!$E$1:$F$6,2,0)</f>
        <v>Vùng 01</v>
      </c>
    </row>
    <row r="7849" spans="1:17" x14ac:dyDescent="0.3">
      <c r="A7849" s="33">
        <v>44865</v>
      </c>
      <c r="B7849">
        <v>3800</v>
      </c>
      <c r="C7849">
        <v>25</v>
      </c>
      <c r="D7849" s="38" t="s">
        <v>77</v>
      </c>
      <c r="E7849" s="2" t="s">
        <v>41</v>
      </c>
      <c r="F7849">
        <v>812975</v>
      </c>
      <c r="G7849" s="44">
        <f t="shared" si="854"/>
        <v>44562</v>
      </c>
      <c r="H7849" s="50">
        <f t="shared" si="855"/>
        <v>304</v>
      </c>
      <c r="I7849" s="50">
        <f t="shared" si="856"/>
        <v>22356889.599999998</v>
      </c>
      <c r="J7849" s="46">
        <v>735424</v>
      </c>
      <c r="K7849" s="2" t="s">
        <v>34</v>
      </c>
      <c r="L7849" s="52" t="str">
        <f t="shared" si="857"/>
        <v>20221031VND</v>
      </c>
      <c r="M7849">
        <f>VLOOKUP(L7849,Mapping!$H$1:$K$25,4,0)</f>
        <v>1</v>
      </c>
      <c r="N7849">
        <f t="shared" si="858"/>
        <v>8.1297499999999996E-4</v>
      </c>
      <c r="O7849">
        <f t="shared" si="859"/>
        <v>7.3542400000000004E-4</v>
      </c>
      <c r="P7849">
        <f t="shared" si="860"/>
        <v>2.2356889599999999E-2</v>
      </c>
      <c r="Q7849" t="str">
        <f>VLOOKUP(VLOOKUP(C7849,Mapping!$A$1:$C$17,3,0),Mapping!$E$1:$F$6,2,0)</f>
        <v>Vùng 01</v>
      </c>
    </row>
    <row r="7850" spans="1:17" x14ac:dyDescent="0.3">
      <c r="A7850" s="33">
        <v>44865</v>
      </c>
      <c r="B7850">
        <v>3800</v>
      </c>
      <c r="C7850">
        <v>20</v>
      </c>
      <c r="D7850" s="38" t="s">
        <v>77</v>
      </c>
      <c r="E7850" s="2" t="s">
        <v>41</v>
      </c>
      <c r="F7850">
        <v>500050</v>
      </c>
      <c r="G7850" s="44">
        <f t="shared" si="854"/>
        <v>44562</v>
      </c>
      <c r="H7850" s="50">
        <f t="shared" si="855"/>
        <v>304</v>
      </c>
      <c r="I7850" s="50">
        <f t="shared" si="856"/>
        <v>37643499.200000003</v>
      </c>
      <c r="J7850" s="46">
        <v>1238273</v>
      </c>
      <c r="K7850" s="2" t="s">
        <v>34</v>
      </c>
      <c r="L7850" s="52" t="str">
        <f t="shared" si="857"/>
        <v>20221031VND</v>
      </c>
      <c r="M7850">
        <f>VLOOKUP(L7850,Mapping!$H$1:$K$25,4,0)</f>
        <v>1</v>
      </c>
      <c r="N7850">
        <f t="shared" si="858"/>
        <v>5.0005000000000004E-4</v>
      </c>
      <c r="O7850">
        <f t="shared" si="859"/>
        <v>1.238273E-3</v>
      </c>
      <c r="P7850">
        <f t="shared" si="860"/>
        <v>3.76434992E-2</v>
      </c>
      <c r="Q7850" t="str">
        <f>VLOOKUP(VLOOKUP(C7850,Mapping!$A$1:$C$17,3,0),Mapping!$E$1:$F$6,2,0)</f>
        <v>Vùng 02</v>
      </c>
    </row>
    <row r="7851" spans="1:17" x14ac:dyDescent="0.3">
      <c r="A7851" s="33">
        <v>44865</v>
      </c>
      <c r="B7851">
        <v>3801</v>
      </c>
      <c r="C7851">
        <v>40</v>
      </c>
      <c r="D7851" s="38" t="s">
        <v>77</v>
      </c>
      <c r="E7851" s="2" t="s">
        <v>41</v>
      </c>
      <c r="F7851">
        <v>2593545</v>
      </c>
      <c r="G7851" s="44">
        <f t="shared" si="854"/>
        <v>44562</v>
      </c>
      <c r="H7851" s="50">
        <f t="shared" si="855"/>
        <v>304</v>
      </c>
      <c r="I7851" s="50">
        <f t="shared" si="856"/>
        <v>179135648</v>
      </c>
      <c r="J7851" s="46">
        <v>5892620</v>
      </c>
      <c r="K7851" s="2" t="s">
        <v>34</v>
      </c>
      <c r="L7851" s="52" t="str">
        <f t="shared" si="857"/>
        <v>20221031VND</v>
      </c>
      <c r="M7851">
        <f>VLOOKUP(L7851,Mapping!$H$1:$K$25,4,0)</f>
        <v>1</v>
      </c>
      <c r="N7851">
        <f t="shared" si="858"/>
        <v>2.5935450000000001E-3</v>
      </c>
      <c r="O7851">
        <f t="shared" si="859"/>
        <v>5.8926200000000003E-3</v>
      </c>
      <c r="P7851">
        <f t="shared" si="860"/>
        <v>0.17913564800000001</v>
      </c>
      <c r="Q7851" t="str">
        <f>VLOOKUP(VLOOKUP(C7851,Mapping!$A$1:$C$17,3,0),Mapping!$E$1:$F$6,2,0)</f>
        <v>Vùng 01</v>
      </c>
    </row>
    <row r="7852" spans="1:17" x14ac:dyDescent="0.3">
      <c r="A7852" s="33">
        <v>44865</v>
      </c>
      <c r="B7852">
        <v>3803</v>
      </c>
      <c r="C7852">
        <v>48</v>
      </c>
      <c r="D7852" s="38" t="s">
        <v>77</v>
      </c>
      <c r="E7852" s="2" t="s">
        <v>41</v>
      </c>
      <c r="F7852">
        <v>134948</v>
      </c>
      <c r="G7852" s="44">
        <f t="shared" si="854"/>
        <v>44562</v>
      </c>
      <c r="H7852" s="50">
        <f t="shared" si="855"/>
        <v>304</v>
      </c>
      <c r="I7852" s="50">
        <f t="shared" si="856"/>
        <v>49296488</v>
      </c>
      <c r="J7852" s="46">
        <v>1621595</v>
      </c>
      <c r="K7852" s="2" t="s">
        <v>34</v>
      </c>
      <c r="L7852" s="52" t="str">
        <f t="shared" si="857"/>
        <v>20221031VND</v>
      </c>
      <c r="M7852">
        <f>VLOOKUP(L7852,Mapping!$H$1:$K$25,4,0)</f>
        <v>1</v>
      </c>
      <c r="N7852">
        <f t="shared" si="858"/>
        <v>1.34948E-4</v>
      </c>
      <c r="O7852">
        <f t="shared" si="859"/>
        <v>1.621595E-3</v>
      </c>
      <c r="P7852">
        <f t="shared" si="860"/>
        <v>4.9296487999999999E-2</v>
      </c>
      <c r="Q7852" t="str">
        <f>VLOOKUP(VLOOKUP(C7852,Mapping!$A$1:$C$17,3,0),Mapping!$E$1:$F$6,2,0)</f>
        <v>Vùng 01</v>
      </c>
    </row>
    <row r="7853" spans="1:17" x14ac:dyDescent="0.3">
      <c r="A7853" s="33">
        <v>44865</v>
      </c>
      <c r="B7853">
        <v>3807</v>
      </c>
      <c r="C7853">
        <v>43</v>
      </c>
      <c r="D7853" s="38" t="s">
        <v>77</v>
      </c>
      <c r="E7853" s="2" t="s">
        <v>41</v>
      </c>
      <c r="F7853">
        <v>593150</v>
      </c>
      <c r="G7853" s="44">
        <f t="shared" si="854"/>
        <v>44562</v>
      </c>
      <c r="H7853" s="50">
        <f t="shared" si="855"/>
        <v>304</v>
      </c>
      <c r="I7853" s="50">
        <f t="shared" si="856"/>
        <v>34567232</v>
      </c>
      <c r="J7853" s="46">
        <v>1137080</v>
      </c>
      <c r="K7853" s="2" t="s">
        <v>34</v>
      </c>
      <c r="L7853" s="52" t="str">
        <f t="shared" si="857"/>
        <v>20221031VND</v>
      </c>
      <c r="M7853">
        <f>VLOOKUP(L7853,Mapping!$H$1:$K$25,4,0)</f>
        <v>1</v>
      </c>
      <c r="N7853">
        <f t="shared" si="858"/>
        <v>5.9314999999999997E-4</v>
      </c>
      <c r="O7853">
        <f t="shared" si="859"/>
        <v>1.1370799999999999E-3</v>
      </c>
      <c r="P7853">
        <f t="shared" si="860"/>
        <v>3.4567232000000003E-2</v>
      </c>
      <c r="Q7853" t="str">
        <f>VLOOKUP(VLOOKUP(C7853,Mapping!$A$1:$C$17,3,0),Mapping!$E$1:$F$6,2,0)</f>
        <v>Vùng 04</v>
      </c>
    </row>
    <row r="7854" spans="1:17" x14ac:dyDescent="0.3">
      <c r="A7854" s="33">
        <v>44865</v>
      </c>
      <c r="B7854">
        <v>3810</v>
      </c>
      <c r="C7854">
        <v>20</v>
      </c>
      <c r="D7854" s="38" t="s">
        <v>77</v>
      </c>
      <c r="E7854" s="2" t="s">
        <v>41</v>
      </c>
      <c r="F7854">
        <v>1626960</v>
      </c>
      <c r="G7854" s="44">
        <f t="shared" si="854"/>
        <v>44562</v>
      </c>
      <c r="H7854" s="50">
        <f t="shared" si="855"/>
        <v>304</v>
      </c>
      <c r="I7854" s="50">
        <f t="shared" si="856"/>
        <v>60693326.399999999</v>
      </c>
      <c r="J7854" s="46">
        <v>1996491</v>
      </c>
      <c r="K7854" s="2" t="s">
        <v>34</v>
      </c>
      <c r="L7854" s="52" t="str">
        <f t="shared" si="857"/>
        <v>20221031VND</v>
      </c>
      <c r="M7854">
        <f>VLOOKUP(L7854,Mapping!$H$1:$K$25,4,0)</f>
        <v>1</v>
      </c>
      <c r="N7854">
        <f t="shared" si="858"/>
        <v>1.62696E-3</v>
      </c>
      <c r="O7854">
        <f t="shared" si="859"/>
        <v>1.996491E-3</v>
      </c>
      <c r="P7854">
        <f t="shared" si="860"/>
        <v>6.0693326399999997E-2</v>
      </c>
      <c r="Q7854" t="str">
        <f>VLOOKUP(VLOOKUP(C7854,Mapping!$A$1:$C$17,3,0),Mapping!$E$1:$F$6,2,0)</f>
        <v>Vùng 02</v>
      </c>
    </row>
    <row r="7855" spans="1:17" x14ac:dyDescent="0.3">
      <c r="A7855" s="33">
        <v>44865</v>
      </c>
      <c r="B7855">
        <v>3811</v>
      </c>
      <c r="C7855">
        <v>40</v>
      </c>
      <c r="D7855" s="38" t="s">
        <v>77</v>
      </c>
      <c r="E7855" s="2" t="s">
        <v>41</v>
      </c>
      <c r="F7855">
        <v>341112</v>
      </c>
      <c r="G7855" s="44">
        <f t="shared" si="854"/>
        <v>44562</v>
      </c>
      <c r="H7855" s="50">
        <f t="shared" si="855"/>
        <v>304</v>
      </c>
      <c r="I7855" s="50">
        <f t="shared" si="856"/>
        <v>19165041.600000001</v>
      </c>
      <c r="J7855" s="46">
        <v>630429</v>
      </c>
      <c r="K7855" s="2" t="s">
        <v>34</v>
      </c>
      <c r="L7855" s="52" t="str">
        <f t="shared" si="857"/>
        <v>20221031VND</v>
      </c>
      <c r="M7855">
        <f>VLOOKUP(L7855,Mapping!$H$1:$K$25,4,0)</f>
        <v>1</v>
      </c>
      <c r="N7855">
        <f t="shared" si="858"/>
        <v>3.4111200000000002E-4</v>
      </c>
      <c r="O7855">
        <f t="shared" si="859"/>
        <v>6.3042899999999995E-4</v>
      </c>
      <c r="P7855">
        <f t="shared" si="860"/>
        <v>1.9165041600000002E-2</v>
      </c>
      <c r="Q7855" t="str">
        <f>VLOOKUP(VLOOKUP(C7855,Mapping!$A$1:$C$17,3,0),Mapping!$E$1:$F$6,2,0)</f>
        <v>Vùng 01</v>
      </c>
    </row>
    <row r="7856" spans="1:17" x14ac:dyDescent="0.3">
      <c r="A7856" s="33">
        <v>44865</v>
      </c>
      <c r="B7856">
        <v>3812</v>
      </c>
      <c r="C7856">
        <v>48</v>
      </c>
      <c r="D7856" s="38" t="s">
        <v>77</v>
      </c>
      <c r="E7856" s="2" t="s">
        <v>41</v>
      </c>
      <c r="F7856">
        <v>1824987</v>
      </c>
      <c r="G7856" s="44">
        <f t="shared" si="854"/>
        <v>44562</v>
      </c>
      <c r="H7856" s="50">
        <f t="shared" si="855"/>
        <v>304</v>
      </c>
      <c r="I7856" s="50">
        <f t="shared" si="856"/>
        <v>55692800</v>
      </c>
      <c r="J7856" s="46">
        <v>1832000</v>
      </c>
      <c r="K7856" s="2" t="s">
        <v>34</v>
      </c>
      <c r="L7856" s="52" t="str">
        <f t="shared" si="857"/>
        <v>20221031VND</v>
      </c>
      <c r="M7856">
        <f>VLOOKUP(L7856,Mapping!$H$1:$K$25,4,0)</f>
        <v>1</v>
      </c>
      <c r="N7856">
        <f t="shared" si="858"/>
        <v>1.8249869999999999E-3</v>
      </c>
      <c r="O7856">
        <f t="shared" si="859"/>
        <v>1.8320000000000001E-3</v>
      </c>
      <c r="P7856">
        <f t="shared" si="860"/>
        <v>5.5692800000000001E-2</v>
      </c>
      <c r="Q7856" t="str">
        <f>VLOOKUP(VLOOKUP(C7856,Mapping!$A$1:$C$17,3,0),Mapping!$E$1:$F$6,2,0)</f>
        <v>Vùng 01</v>
      </c>
    </row>
    <row r="7857" spans="1:17" x14ac:dyDescent="0.3">
      <c r="A7857" s="33">
        <v>44865</v>
      </c>
      <c r="B7857">
        <v>3815</v>
      </c>
      <c r="C7857">
        <v>25</v>
      </c>
      <c r="D7857" s="38" t="s">
        <v>77</v>
      </c>
      <c r="E7857" s="2" t="s">
        <v>41</v>
      </c>
      <c r="F7857">
        <v>1761224</v>
      </c>
      <c r="G7857" s="44">
        <f t="shared" si="854"/>
        <v>44562</v>
      </c>
      <c r="H7857" s="50">
        <f t="shared" si="855"/>
        <v>304</v>
      </c>
      <c r="I7857" s="50">
        <f t="shared" si="856"/>
        <v>11107400</v>
      </c>
      <c r="J7857" s="46">
        <v>365375</v>
      </c>
      <c r="K7857" s="2" t="s">
        <v>34</v>
      </c>
      <c r="L7857" s="52" t="str">
        <f t="shared" si="857"/>
        <v>20221031VND</v>
      </c>
      <c r="M7857">
        <f>VLOOKUP(L7857,Mapping!$H$1:$K$25,4,0)</f>
        <v>1</v>
      </c>
      <c r="N7857">
        <f t="shared" si="858"/>
        <v>1.761224E-3</v>
      </c>
      <c r="O7857">
        <f t="shared" si="859"/>
        <v>3.6537499999999998E-4</v>
      </c>
      <c r="P7857">
        <f t="shared" si="860"/>
        <v>1.11074E-2</v>
      </c>
      <c r="Q7857" t="str">
        <f>VLOOKUP(VLOOKUP(C7857,Mapping!$A$1:$C$17,3,0),Mapping!$E$1:$F$6,2,0)</f>
        <v>Vùng 01</v>
      </c>
    </row>
    <row r="7858" spans="1:17" x14ac:dyDescent="0.3">
      <c r="A7858" s="33">
        <v>44865</v>
      </c>
      <c r="B7858">
        <v>3815</v>
      </c>
      <c r="C7858">
        <v>20</v>
      </c>
      <c r="D7858" s="38" t="s">
        <v>77</v>
      </c>
      <c r="E7858" s="2" t="s">
        <v>41</v>
      </c>
      <c r="F7858">
        <v>417076</v>
      </c>
      <c r="G7858" s="44">
        <f t="shared" si="854"/>
        <v>44562</v>
      </c>
      <c r="H7858" s="50">
        <f t="shared" si="855"/>
        <v>304</v>
      </c>
      <c r="I7858" s="50">
        <f t="shared" si="856"/>
        <v>38335403.200000003</v>
      </c>
      <c r="J7858" s="46">
        <v>1261033</v>
      </c>
      <c r="K7858" s="2" t="s">
        <v>34</v>
      </c>
      <c r="L7858" s="52" t="str">
        <f t="shared" si="857"/>
        <v>20221031VND</v>
      </c>
      <c r="M7858">
        <f>VLOOKUP(L7858,Mapping!$H$1:$K$25,4,0)</f>
        <v>1</v>
      </c>
      <c r="N7858">
        <f t="shared" si="858"/>
        <v>4.17076E-4</v>
      </c>
      <c r="O7858">
        <f t="shared" si="859"/>
        <v>1.2610329999999999E-3</v>
      </c>
      <c r="P7858">
        <f t="shared" si="860"/>
        <v>3.83354032E-2</v>
      </c>
      <c r="Q7858" t="str">
        <f>VLOOKUP(VLOOKUP(C7858,Mapping!$A$1:$C$17,3,0),Mapping!$E$1:$F$6,2,0)</f>
        <v>Vùng 02</v>
      </c>
    </row>
    <row r="7859" spans="1:17" x14ac:dyDescent="0.3">
      <c r="A7859" s="33">
        <v>44865</v>
      </c>
      <c r="B7859">
        <v>3819</v>
      </c>
      <c r="C7859">
        <v>23</v>
      </c>
      <c r="D7859" s="38" t="s">
        <v>77</v>
      </c>
      <c r="E7859" s="2" t="s">
        <v>41</v>
      </c>
      <c r="F7859">
        <v>1469034</v>
      </c>
      <c r="G7859" s="44">
        <f t="shared" si="854"/>
        <v>44562</v>
      </c>
      <c r="H7859" s="50">
        <f t="shared" si="855"/>
        <v>304</v>
      </c>
      <c r="I7859" s="50">
        <f t="shared" si="856"/>
        <v>53205472</v>
      </c>
      <c r="J7859" s="46">
        <v>1750180</v>
      </c>
      <c r="K7859" s="2" t="s">
        <v>34</v>
      </c>
      <c r="L7859" s="52" t="str">
        <f t="shared" si="857"/>
        <v>20221031VND</v>
      </c>
      <c r="M7859">
        <f>VLOOKUP(L7859,Mapping!$H$1:$K$25,4,0)</f>
        <v>1</v>
      </c>
      <c r="N7859">
        <f t="shared" si="858"/>
        <v>1.4690339999999999E-3</v>
      </c>
      <c r="O7859">
        <f t="shared" si="859"/>
        <v>1.7501800000000001E-3</v>
      </c>
      <c r="P7859">
        <f t="shared" si="860"/>
        <v>5.3205471999999997E-2</v>
      </c>
      <c r="Q7859" t="str">
        <f>VLOOKUP(VLOOKUP(C7859,Mapping!$A$1:$C$17,3,0),Mapping!$E$1:$F$6,2,0)</f>
        <v>Vùng 02</v>
      </c>
    </row>
    <row r="7860" spans="1:17" x14ac:dyDescent="0.3">
      <c r="A7860" s="33">
        <v>44865</v>
      </c>
      <c r="B7860">
        <v>3822</v>
      </c>
      <c r="C7860">
        <v>34</v>
      </c>
      <c r="D7860" s="38" t="s">
        <v>77</v>
      </c>
      <c r="E7860" s="2" t="s">
        <v>41</v>
      </c>
      <c r="F7860">
        <v>967091</v>
      </c>
      <c r="G7860" s="44">
        <f t="shared" si="854"/>
        <v>44562</v>
      </c>
      <c r="H7860" s="50">
        <f t="shared" si="855"/>
        <v>304</v>
      </c>
      <c r="I7860" s="50">
        <f t="shared" si="856"/>
        <v>6319491.2000000002</v>
      </c>
      <c r="J7860" s="46">
        <v>207878</v>
      </c>
      <c r="K7860" s="2" t="s">
        <v>34</v>
      </c>
      <c r="L7860" s="52" t="str">
        <f t="shared" si="857"/>
        <v>20221031VND</v>
      </c>
      <c r="M7860">
        <f>VLOOKUP(L7860,Mapping!$H$1:$K$25,4,0)</f>
        <v>1</v>
      </c>
      <c r="N7860">
        <f t="shared" si="858"/>
        <v>9.67091E-4</v>
      </c>
      <c r="O7860">
        <f t="shared" si="859"/>
        <v>2.0787799999999999E-4</v>
      </c>
      <c r="P7860">
        <f t="shared" si="860"/>
        <v>6.3194912000000001E-3</v>
      </c>
      <c r="Q7860" t="str">
        <f>VLOOKUP(VLOOKUP(C7860,Mapping!$A$1:$C$17,3,0),Mapping!$E$1:$F$6,2,0)</f>
        <v>Vùng 02</v>
      </c>
    </row>
    <row r="7861" spans="1:17" x14ac:dyDescent="0.3">
      <c r="A7861" s="33">
        <v>44865</v>
      </c>
      <c r="B7861">
        <v>3824</v>
      </c>
      <c r="C7861">
        <v>34</v>
      </c>
      <c r="D7861" s="38" t="s">
        <v>77</v>
      </c>
      <c r="E7861" s="2" t="s">
        <v>41</v>
      </c>
      <c r="F7861">
        <v>8445455</v>
      </c>
      <c r="G7861" s="44">
        <f t="shared" si="854"/>
        <v>44562</v>
      </c>
      <c r="H7861" s="50">
        <f t="shared" si="855"/>
        <v>304</v>
      </c>
      <c r="I7861" s="50">
        <f t="shared" si="856"/>
        <v>249682192</v>
      </c>
      <c r="J7861" s="46">
        <v>8213230</v>
      </c>
      <c r="K7861" s="2" t="s">
        <v>34</v>
      </c>
      <c r="L7861" s="52" t="str">
        <f t="shared" si="857"/>
        <v>20221031VND</v>
      </c>
      <c r="M7861">
        <f>VLOOKUP(L7861,Mapping!$H$1:$K$25,4,0)</f>
        <v>1</v>
      </c>
      <c r="N7861">
        <f t="shared" si="858"/>
        <v>8.4454549999999993E-3</v>
      </c>
      <c r="O7861">
        <f t="shared" si="859"/>
        <v>8.2132300000000002E-3</v>
      </c>
      <c r="P7861">
        <f t="shared" si="860"/>
        <v>0.249682192</v>
      </c>
      <c r="Q7861" t="str">
        <f>VLOOKUP(VLOOKUP(C7861,Mapping!$A$1:$C$17,3,0),Mapping!$E$1:$F$6,2,0)</f>
        <v>Vùng 02</v>
      </c>
    </row>
    <row r="7862" spans="1:17" x14ac:dyDescent="0.3">
      <c r="A7862" s="33">
        <v>44865</v>
      </c>
      <c r="B7862">
        <v>3824</v>
      </c>
      <c r="C7862">
        <v>34</v>
      </c>
      <c r="D7862" s="38" t="s">
        <v>77</v>
      </c>
      <c r="E7862" s="2" t="s">
        <v>41</v>
      </c>
      <c r="F7862">
        <v>145103</v>
      </c>
      <c r="G7862" s="44">
        <f t="shared" si="854"/>
        <v>44562</v>
      </c>
      <c r="H7862" s="50">
        <f t="shared" si="855"/>
        <v>304</v>
      </c>
      <c r="I7862" s="50">
        <f t="shared" si="856"/>
        <v>56735155.199999996</v>
      </c>
      <c r="J7862" s="46">
        <v>1866288</v>
      </c>
      <c r="K7862" s="2" t="s">
        <v>34</v>
      </c>
      <c r="L7862" s="52" t="str">
        <f t="shared" si="857"/>
        <v>20221031VND</v>
      </c>
      <c r="M7862">
        <f>VLOOKUP(L7862,Mapping!$H$1:$K$25,4,0)</f>
        <v>1</v>
      </c>
      <c r="N7862">
        <f t="shared" si="858"/>
        <v>1.45103E-4</v>
      </c>
      <c r="O7862">
        <f t="shared" si="859"/>
        <v>1.866288E-3</v>
      </c>
      <c r="P7862">
        <f t="shared" si="860"/>
        <v>5.6735155199999998E-2</v>
      </c>
      <c r="Q7862" t="str">
        <f>VLOOKUP(VLOOKUP(C7862,Mapping!$A$1:$C$17,3,0),Mapping!$E$1:$F$6,2,0)</f>
        <v>Vùng 02</v>
      </c>
    </row>
    <row r="7863" spans="1:17" x14ac:dyDescent="0.3">
      <c r="A7863" s="33">
        <v>44865</v>
      </c>
      <c r="B7863">
        <v>3824</v>
      </c>
      <c r="C7863">
        <v>34</v>
      </c>
      <c r="D7863" s="38" t="s">
        <v>77</v>
      </c>
      <c r="E7863" s="2" t="s">
        <v>41</v>
      </c>
      <c r="F7863">
        <v>160406</v>
      </c>
      <c r="G7863" s="44">
        <f t="shared" si="854"/>
        <v>44562</v>
      </c>
      <c r="H7863" s="50">
        <f t="shared" si="855"/>
        <v>304</v>
      </c>
      <c r="I7863" s="50">
        <f t="shared" si="856"/>
        <v>36609747.200000003</v>
      </c>
      <c r="J7863" s="46">
        <v>1204268</v>
      </c>
      <c r="K7863" s="2" t="s">
        <v>34</v>
      </c>
      <c r="L7863" s="52" t="str">
        <f t="shared" si="857"/>
        <v>20221031VND</v>
      </c>
      <c r="M7863">
        <f>VLOOKUP(L7863,Mapping!$H$1:$K$25,4,0)</f>
        <v>1</v>
      </c>
      <c r="N7863">
        <f t="shared" si="858"/>
        <v>1.6040600000000001E-4</v>
      </c>
      <c r="O7863">
        <f t="shared" si="859"/>
        <v>1.2042680000000001E-3</v>
      </c>
      <c r="P7863">
        <f t="shared" si="860"/>
        <v>3.6609747200000001E-2</v>
      </c>
      <c r="Q7863" t="str">
        <f>VLOOKUP(VLOOKUP(C7863,Mapping!$A$1:$C$17,3,0),Mapping!$E$1:$F$6,2,0)</f>
        <v>Vùng 02</v>
      </c>
    </row>
    <row r="7864" spans="1:17" x14ac:dyDescent="0.3">
      <c r="A7864" s="33">
        <v>44865</v>
      </c>
      <c r="B7864">
        <v>3825</v>
      </c>
      <c r="C7864">
        <v>20</v>
      </c>
      <c r="D7864" s="38" t="s">
        <v>77</v>
      </c>
      <c r="E7864" s="2" t="s">
        <v>41</v>
      </c>
      <c r="F7864">
        <v>9523083</v>
      </c>
      <c r="G7864" s="44">
        <f t="shared" si="854"/>
        <v>44562</v>
      </c>
      <c r="H7864" s="50">
        <f t="shared" si="855"/>
        <v>304</v>
      </c>
      <c r="I7864" s="50">
        <f t="shared" si="856"/>
        <v>197771547.20000002</v>
      </c>
      <c r="J7864" s="46">
        <v>6505643</v>
      </c>
      <c r="K7864" s="2" t="s">
        <v>34</v>
      </c>
      <c r="L7864" s="52" t="str">
        <f t="shared" si="857"/>
        <v>20221031VND</v>
      </c>
      <c r="M7864">
        <f>VLOOKUP(L7864,Mapping!$H$1:$K$25,4,0)</f>
        <v>1</v>
      </c>
      <c r="N7864">
        <f t="shared" si="858"/>
        <v>9.5230829999999999E-3</v>
      </c>
      <c r="O7864">
        <f t="shared" si="859"/>
        <v>6.5056430000000002E-3</v>
      </c>
      <c r="P7864">
        <f t="shared" si="860"/>
        <v>0.19777154720000001</v>
      </c>
      <c r="Q7864" t="str">
        <f>VLOOKUP(VLOOKUP(C7864,Mapping!$A$1:$C$17,3,0),Mapping!$E$1:$F$6,2,0)</f>
        <v>Vùng 02</v>
      </c>
    </row>
    <row r="7865" spans="1:17" x14ac:dyDescent="0.3">
      <c r="A7865" s="33">
        <v>44865</v>
      </c>
      <c r="B7865">
        <v>3825</v>
      </c>
      <c r="C7865">
        <v>20</v>
      </c>
      <c r="D7865" s="38" t="s">
        <v>77</v>
      </c>
      <c r="E7865" s="2" t="s">
        <v>41</v>
      </c>
      <c r="F7865">
        <v>1442282</v>
      </c>
      <c r="G7865" s="44">
        <f t="shared" si="854"/>
        <v>44562</v>
      </c>
      <c r="H7865" s="50">
        <f t="shared" si="855"/>
        <v>304</v>
      </c>
      <c r="I7865" s="50">
        <f t="shared" si="856"/>
        <v>57193070.399999999</v>
      </c>
      <c r="J7865" s="46">
        <v>1881351</v>
      </c>
      <c r="K7865" s="2" t="s">
        <v>34</v>
      </c>
      <c r="L7865" s="52" t="str">
        <f t="shared" si="857"/>
        <v>20221031VND</v>
      </c>
      <c r="M7865">
        <f>VLOOKUP(L7865,Mapping!$H$1:$K$25,4,0)</f>
        <v>1</v>
      </c>
      <c r="N7865">
        <f t="shared" si="858"/>
        <v>1.442282E-3</v>
      </c>
      <c r="O7865">
        <f t="shared" si="859"/>
        <v>1.8813510000000001E-3</v>
      </c>
      <c r="P7865">
        <f t="shared" si="860"/>
        <v>5.7193070399999997E-2</v>
      </c>
      <c r="Q7865" t="str">
        <f>VLOOKUP(VLOOKUP(C7865,Mapping!$A$1:$C$17,3,0),Mapping!$E$1:$F$6,2,0)</f>
        <v>Vùng 02</v>
      </c>
    </row>
    <row r="7866" spans="1:17" x14ac:dyDescent="0.3">
      <c r="A7866" s="33">
        <v>44865</v>
      </c>
      <c r="B7866">
        <v>3831</v>
      </c>
      <c r="C7866">
        <v>26</v>
      </c>
      <c r="D7866" s="38" t="s">
        <v>77</v>
      </c>
      <c r="E7866" s="2" t="s">
        <v>41</v>
      </c>
      <c r="F7866">
        <v>1822278</v>
      </c>
      <c r="G7866" s="44">
        <f t="shared" si="854"/>
        <v>44562</v>
      </c>
      <c r="H7866" s="50">
        <f t="shared" si="855"/>
        <v>304</v>
      </c>
      <c r="I7866" s="50">
        <f t="shared" si="856"/>
        <v>22961667.199999999</v>
      </c>
      <c r="J7866" s="46">
        <v>755318</v>
      </c>
      <c r="K7866" s="2" t="s">
        <v>34</v>
      </c>
      <c r="L7866" s="52" t="str">
        <f t="shared" si="857"/>
        <v>20221031VND</v>
      </c>
      <c r="M7866">
        <f>VLOOKUP(L7866,Mapping!$H$1:$K$25,4,0)</f>
        <v>1</v>
      </c>
      <c r="N7866">
        <f t="shared" si="858"/>
        <v>1.8222780000000001E-3</v>
      </c>
      <c r="O7866">
        <f t="shared" si="859"/>
        <v>7.5531800000000005E-4</v>
      </c>
      <c r="P7866">
        <f t="shared" si="860"/>
        <v>2.2961667200000001E-2</v>
      </c>
      <c r="Q7866" t="str">
        <f>VLOOKUP(VLOOKUP(C7866,Mapping!$A$1:$C$17,3,0),Mapping!$E$1:$F$6,2,0)</f>
        <v>Vùng 04</v>
      </c>
    </row>
    <row r="7867" spans="1:17" x14ac:dyDescent="0.3">
      <c r="A7867" s="33">
        <v>44865</v>
      </c>
      <c r="B7867">
        <v>3831</v>
      </c>
      <c r="C7867">
        <v>12</v>
      </c>
      <c r="D7867" s="38" t="s">
        <v>77</v>
      </c>
      <c r="E7867" s="2" t="s">
        <v>41</v>
      </c>
      <c r="F7867">
        <v>396990</v>
      </c>
      <c r="G7867" s="44">
        <f t="shared" si="854"/>
        <v>44562</v>
      </c>
      <c r="H7867" s="50">
        <f t="shared" si="855"/>
        <v>304</v>
      </c>
      <c r="I7867" s="50">
        <f t="shared" si="856"/>
        <v>30957201.599999998</v>
      </c>
      <c r="J7867" s="46">
        <v>1018329</v>
      </c>
      <c r="K7867" s="2" t="s">
        <v>34</v>
      </c>
      <c r="L7867" s="52" t="str">
        <f t="shared" si="857"/>
        <v>20221031VND</v>
      </c>
      <c r="M7867">
        <f>VLOOKUP(L7867,Mapping!$H$1:$K$25,4,0)</f>
        <v>1</v>
      </c>
      <c r="N7867">
        <f t="shared" si="858"/>
        <v>3.9699000000000001E-4</v>
      </c>
      <c r="O7867">
        <f t="shared" si="859"/>
        <v>1.0183289999999999E-3</v>
      </c>
      <c r="P7867">
        <f t="shared" si="860"/>
        <v>3.0957201599999998E-2</v>
      </c>
      <c r="Q7867" t="str">
        <f>VLOOKUP(VLOOKUP(C7867,Mapping!$A$1:$C$17,3,0),Mapping!$E$1:$F$6,2,0)</f>
        <v>Vùng 03</v>
      </c>
    </row>
    <row r="7868" spans="1:17" x14ac:dyDescent="0.3">
      <c r="A7868" s="33">
        <v>44865</v>
      </c>
      <c r="B7868">
        <v>3832</v>
      </c>
      <c r="C7868">
        <v>16</v>
      </c>
      <c r="D7868" s="38" t="s">
        <v>77</v>
      </c>
      <c r="E7868" s="2" t="s">
        <v>41</v>
      </c>
      <c r="F7868">
        <v>5085477</v>
      </c>
      <c r="G7868" s="44">
        <f t="shared" si="854"/>
        <v>44562</v>
      </c>
      <c r="H7868" s="50">
        <f t="shared" si="855"/>
        <v>304</v>
      </c>
      <c r="I7868" s="50">
        <f t="shared" si="856"/>
        <v>172810137.59999999</v>
      </c>
      <c r="J7868" s="46">
        <v>5684544</v>
      </c>
      <c r="K7868" s="2" t="s">
        <v>34</v>
      </c>
      <c r="L7868" s="52" t="str">
        <f t="shared" si="857"/>
        <v>20221031VND</v>
      </c>
      <c r="M7868">
        <f>VLOOKUP(L7868,Mapping!$H$1:$K$25,4,0)</f>
        <v>1</v>
      </c>
      <c r="N7868">
        <f t="shared" si="858"/>
        <v>5.0854769999999997E-3</v>
      </c>
      <c r="O7868">
        <f t="shared" si="859"/>
        <v>5.6845439999999997E-3</v>
      </c>
      <c r="P7868">
        <f t="shared" si="860"/>
        <v>0.1728101376</v>
      </c>
      <c r="Q7868" t="str">
        <f>VLOOKUP(VLOOKUP(C7868,Mapping!$A$1:$C$17,3,0),Mapping!$E$1:$F$6,2,0)</f>
        <v>Vùng 01</v>
      </c>
    </row>
    <row r="7869" spans="1:17" x14ac:dyDescent="0.3">
      <c r="A7869" s="33">
        <v>44865</v>
      </c>
      <c r="B7869">
        <v>3832</v>
      </c>
      <c r="C7869">
        <v>43</v>
      </c>
      <c r="D7869" s="38" t="s">
        <v>77</v>
      </c>
      <c r="E7869" s="2" t="s">
        <v>41</v>
      </c>
      <c r="F7869">
        <v>1439908</v>
      </c>
      <c r="G7869" s="44">
        <f t="shared" si="854"/>
        <v>44562</v>
      </c>
      <c r="H7869" s="50">
        <f t="shared" si="855"/>
        <v>304</v>
      </c>
      <c r="I7869" s="50">
        <f t="shared" si="856"/>
        <v>28816160</v>
      </c>
      <c r="J7869" s="46">
        <v>947900</v>
      </c>
      <c r="K7869" s="2" t="s">
        <v>34</v>
      </c>
      <c r="L7869" s="52" t="str">
        <f t="shared" si="857"/>
        <v>20221031VND</v>
      </c>
      <c r="M7869">
        <f>VLOOKUP(L7869,Mapping!$H$1:$K$25,4,0)</f>
        <v>1</v>
      </c>
      <c r="N7869">
        <f t="shared" si="858"/>
        <v>1.4399079999999999E-3</v>
      </c>
      <c r="O7869">
        <f t="shared" si="859"/>
        <v>9.479E-4</v>
      </c>
      <c r="P7869">
        <f t="shared" si="860"/>
        <v>2.881616E-2</v>
      </c>
      <c r="Q7869" t="str">
        <f>VLOOKUP(VLOOKUP(C7869,Mapping!$A$1:$C$17,3,0),Mapping!$E$1:$F$6,2,0)</f>
        <v>Vùng 04</v>
      </c>
    </row>
    <row r="7870" spans="1:17" x14ac:dyDescent="0.3">
      <c r="A7870" s="33">
        <v>44865</v>
      </c>
      <c r="B7870">
        <v>3833</v>
      </c>
      <c r="C7870">
        <v>34</v>
      </c>
      <c r="D7870" s="38" t="s">
        <v>77</v>
      </c>
      <c r="E7870" s="2" t="s">
        <v>41</v>
      </c>
      <c r="F7870">
        <v>1195393</v>
      </c>
      <c r="G7870" s="44">
        <f t="shared" si="854"/>
        <v>44562</v>
      </c>
      <c r="H7870" s="50">
        <f t="shared" si="855"/>
        <v>304</v>
      </c>
      <c r="I7870" s="50">
        <f t="shared" si="856"/>
        <v>13184632</v>
      </c>
      <c r="J7870" s="46">
        <v>433705</v>
      </c>
      <c r="K7870" s="2" t="s">
        <v>34</v>
      </c>
      <c r="L7870" s="52" t="str">
        <f t="shared" si="857"/>
        <v>20221031VND</v>
      </c>
      <c r="M7870">
        <f>VLOOKUP(L7870,Mapping!$H$1:$K$25,4,0)</f>
        <v>1</v>
      </c>
      <c r="N7870">
        <f t="shared" si="858"/>
        <v>1.1953930000000001E-3</v>
      </c>
      <c r="O7870">
        <f t="shared" si="859"/>
        <v>4.33705E-4</v>
      </c>
      <c r="P7870">
        <f t="shared" si="860"/>
        <v>1.3184632E-2</v>
      </c>
      <c r="Q7870" t="str">
        <f>VLOOKUP(VLOOKUP(C7870,Mapping!$A$1:$C$17,3,0),Mapping!$E$1:$F$6,2,0)</f>
        <v>Vùng 02</v>
      </c>
    </row>
    <row r="7871" spans="1:17" x14ac:dyDescent="0.3">
      <c r="A7871" s="33">
        <v>44865</v>
      </c>
      <c r="B7871">
        <v>3834</v>
      </c>
      <c r="C7871">
        <v>40</v>
      </c>
      <c r="D7871" s="38" t="s">
        <v>77</v>
      </c>
      <c r="E7871" s="2" t="s">
        <v>41</v>
      </c>
      <c r="F7871">
        <v>628034</v>
      </c>
      <c r="G7871" s="44">
        <f t="shared" si="854"/>
        <v>44562</v>
      </c>
      <c r="H7871" s="50">
        <f t="shared" si="855"/>
        <v>304</v>
      </c>
      <c r="I7871" s="50">
        <f t="shared" si="856"/>
        <v>18821947.199999999</v>
      </c>
      <c r="J7871" s="46">
        <v>619143</v>
      </c>
      <c r="K7871" s="2" t="s">
        <v>34</v>
      </c>
      <c r="L7871" s="52" t="str">
        <f t="shared" si="857"/>
        <v>20221031VND</v>
      </c>
      <c r="M7871">
        <f>VLOOKUP(L7871,Mapping!$H$1:$K$25,4,0)</f>
        <v>1</v>
      </c>
      <c r="N7871">
        <f t="shared" si="858"/>
        <v>6.2803399999999997E-4</v>
      </c>
      <c r="O7871">
        <f t="shared" si="859"/>
        <v>6.1914299999999995E-4</v>
      </c>
      <c r="P7871">
        <f t="shared" si="860"/>
        <v>1.8821947199999998E-2</v>
      </c>
      <c r="Q7871" t="str">
        <f>VLOOKUP(VLOOKUP(C7871,Mapping!$A$1:$C$17,3,0),Mapping!$E$1:$F$6,2,0)</f>
        <v>Vùng 01</v>
      </c>
    </row>
    <row r="7872" spans="1:17" x14ac:dyDescent="0.3">
      <c r="A7872" s="33">
        <v>44865</v>
      </c>
      <c r="B7872">
        <v>3835</v>
      </c>
      <c r="C7872">
        <v>12</v>
      </c>
      <c r="D7872" s="38" t="s">
        <v>77</v>
      </c>
      <c r="E7872" s="2" t="s">
        <v>41</v>
      </c>
      <c r="F7872">
        <v>1991475</v>
      </c>
      <c r="G7872" s="44">
        <f t="shared" si="854"/>
        <v>44562</v>
      </c>
      <c r="H7872" s="50">
        <f t="shared" si="855"/>
        <v>304</v>
      </c>
      <c r="I7872" s="50">
        <f t="shared" si="856"/>
        <v>32521220.800000001</v>
      </c>
      <c r="J7872" s="46">
        <v>1069777</v>
      </c>
      <c r="K7872" s="2" t="s">
        <v>34</v>
      </c>
      <c r="L7872" s="52" t="str">
        <f t="shared" si="857"/>
        <v>20221031VND</v>
      </c>
      <c r="M7872">
        <f>VLOOKUP(L7872,Mapping!$H$1:$K$25,4,0)</f>
        <v>1</v>
      </c>
      <c r="N7872">
        <f t="shared" si="858"/>
        <v>1.9914749999999999E-3</v>
      </c>
      <c r="O7872">
        <f t="shared" si="859"/>
        <v>1.0697770000000001E-3</v>
      </c>
      <c r="P7872">
        <f t="shared" si="860"/>
        <v>3.25212208E-2</v>
      </c>
      <c r="Q7872" t="str">
        <f>VLOOKUP(VLOOKUP(C7872,Mapping!$A$1:$C$17,3,0),Mapping!$E$1:$F$6,2,0)</f>
        <v>Vùng 03</v>
      </c>
    </row>
    <row r="7873" spans="1:17" x14ac:dyDescent="0.3">
      <c r="A7873" s="33">
        <v>44865</v>
      </c>
      <c r="B7873">
        <v>3835</v>
      </c>
      <c r="C7873">
        <v>26</v>
      </c>
      <c r="D7873" s="38" t="s">
        <v>77</v>
      </c>
      <c r="E7873" s="2" t="s">
        <v>41</v>
      </c>
      <c r="F7873">
        <v>1685637</v>
      </c>
      <c r="G7873" s="44">
        <f t="shared" si="854"/>
        <v>44562</v>
      </c>
      <c r="H7873" s="50">
        <f t="shared" si="855"/>
        <v>304</v>
      </c>
      <c r="I7873" s="50">
        <f t="shared" si="856"/>
        <v>55124715.199999996</v>
      </c>
      <c r="J7873" s="46">
        <v>1813313</v>
      </c>
      <c r="K7873" s="2" t="s">
        <v>34</v>
      </c>
      <c r="L7873" s="52" t="str">
        <f t="shared" si="857"/>
        <v>20221031VND</v>
      </c>
      <c r="M7873">
        <f>VLOOKUP(L7873,Mapping!$H$1:$K$25,4,0)</f>
        <v>1</v>
      </c>
      <c r="N7873">
        <f t="shared" si="858"/>
        <v>1.685637E-3</v>
      </c>
      <c r="O7873">
        <f t="shared" si="859"/>
        <v>1.813313E-3</v>
      </c>
      <c r="P7873">
        <f t="shared" si="860"/>
        <v>5.5124715199999993E-2</v>
      </c>
      <c r="Q7873" t="str">
        <f>VLOOKUP(VLOOKUP(C7873,Mapping!$A$1:$C$17,3,0),Mapping!$E$1:$F$6,2,0)</f>
        <v>Vùng 04</v>
      </c>
    </row>
    <row r="7874" spans="1:17" x14ac:dyDescent="0.3">
      <c r="A7874" s="33">
        <v>44865</v>
      </c>
      <c r="B7874">
        <v>3836</v>
      </c>
      <c r="C7874">
        <v>36</v>
      </c>
      <c r="D7874" s="38" t="s">
        <v>77</v>
      </c>
      <c r="E7874" s="2" t="s">
        <v>41</v>
      </c>
      <c r="F7874">
        <v>1759836</v>
      </c>
      <c r="G7874" s="44">
        <f t="shared" ref="G7874:G7937" si="861">DATE(YEAR(A7874),1,1)</f>
        <v>44562</v>
      </c>
      <c r="H7874" s="50">
        <f t="shared" ref="H7874:H7937" si="862">DATEDIF(G7874,A7874,"D")+1</f>
        <v>304</v>
      </c>
      <c r="I7874" s="50">
        <f t="shared" si="856"/>
        <v>25367036.800000001</v>
      </c>
      <c r="J7874" s="46">
        <v>834442</v>
      </c>
      <c r="K7874" s="2" t="s">
        <v>34</v>
      </c>
      <c r="L7874" s="52" t="str">
        <f t="shared" si="857"/>
        <v>20221031VND</v>
      </c>
      <c r="M7874">
        <f>VLOOKUP(L7874,Mapping!$H$1:$K$25,4,0)</f>
        <v>1</v>
      </c>
      <c r="N7874">
        <f t="shared" si="858"/>
        <v>1.7598360000000001E-3</v>
      </c>
      <c r="O7874">
        <f t="shared" si="859"/>
        <v>8.3444200000000002E-4</v>
      </c>
      <c r="P7874">
        <f t="shared" si="860"/>
        <v>2.5367036799999999E-2</v>
      </c>
      <c r="Q7874" t="str">
        <f>VLOOKUP(VLOOKUP(C7874,Mapping!$A$1:$C$17,3,0),Mapping!$E$1:$F$6,2,0)</f>
        <v>Vùng 05</v>
      </c>
    </row>
    <row r="7875" spans="1:17" x14ac:dyDescent="0.3">
      <c r="A7875" s="33">
        <v>44865</v>
      </c>
      <c r="B7875">
        <v>3836</v>
      </c>
      <c r="C7875">
        <v>11</v>
      </c>
      <c r="D7875" s="38" t="s">
        <v>77</v>
      </c>
      <c r="E7875" s="2" t="s">
        <v>41</v>
      </c>
      <c r="F7875">
        <v>355197</v>
      </c>
      <c r="G7875" s="44">
        <f t="shared" si="861"/>
        <v>44562</v>
      </c>
      <c r="H7875" s="50">
        <f t="shared" si="862"/>
        <v>304</v>
      </c>
      <c r="I7875" s="50">
        <f t="shared" ref="I7875:I7938" si="863">H7875*(J7875/10)*M7875</f>
        <v>27211252.800000001</v>
      </c>
      <c r="J7875" s="46">
        <v>895107</v>
      </c>
      <c r="K7875" s="2" t="s">
        <v>34</v>
      </c>
      <c r="L7875" s="52" t="str">
        <f t="shared" ref="L7875:L7938" si="864">CONCATENATE(TEXT(A7875,"YYYYMMDD"),K7875)</f>
        <v>20221031VND</v>
      </c>
      <c r="M7875">
        <f>VLOOKUP(L7875,Mapping!$H$1:$K$25,4,0)</f>
        <v>1</v>
      </c>
      <c r="N7875">
        <f t="shared" ref="N7875:N7938" si="865">F7875*M7875/10^9</f>
        <v>3.5519700000000002E-4</v>
      </c>
      <c r="O7875">
        <f t="shared" ref="O7875:O7938" si="866">J7875*M7875/10^9</f>
        <v>8.9510700000000002E-4</v>
      </c>
      <c r="P7875">
        <f t="shared" ref="P7875:P7938" si="867">I7875/10^9</f>
        <v>2.7211252800000002E-2</v>
      </c>
      <c r="Q7875" t="str">
        <f>VLOOKUP(VLOOKUP(C7875,Mapping!$A$1:$C$17,3,0),Mapping!$E$1:$F$6,2,0)</f>
        <v>Vùng 01</v>
      </c>
    </row>
    <row r="7876" spans="1:17" x14ac:dyDescent="0.3">
      <c r="A7876" s="33">
        <v>44865</v>
      </c>
      <c r="B7876">
        <v>3836</v>
      </c>
      <c r="C7876">
        <v>48</v>
      </c>
      <c r="D7876" s="38" t="s">
        <v>77</v>
      </c>
      <c r="E7876" s="2" t="s">
        <v>41</v>
      </c>
      <c r="F7876">
        <v>74254</v>
      </c>
      <c r="G7876" s="44">
        <f t="shared" si="861"/>
        <v>44562</v>
      </c>
      <c r="H7876" s="50">
        <f t="shared" si="862"/>
        <v>304</v>
      </c>
      <c r="I7876" s="50">
        <f t="shared" si="863"/>
        <v>40140372.800000004</v>
      </c>
      <c r="J7876" s="46">
        <v>1320407</v>
      </c>
      <c r="K7876" s="2" t="s">
        <v>34</v>
      </c>
      <c r="L7876" s="52" t="str">
        <f t="shared" si="864"/>
        <v>20221031VND</v>
      </c>
      <c r="M7876">
        <f>VLOOKUP(L7876,Mapping!$H$1:$K$25,4,0)</f>
        <v>1</v>
      </c>
      <c r="N7876">
        <f t="shared" si="865"/>
        <v>7.4253999999999998E-5</v>
      </c>
      <c r="O7876">
        <f t="shared" si="866"/>
        <v>1.320407E-3</v>
      </c>
      <c r="P7876">
        <f t="shared" si="867"/>
        <v>4.0140372800000004E-2</v>
      </c>
      <c r="Q7876" t="str">
        <f>VLOOKUP(VLOOKUP(C7876,Mapping!$A$1:$C$17,3,0),Mapping!$E$1:$F$6,2,0)</f>
        <v>Vùng 01</v>
      </c>
    </row>
    <row r="7877" spans="1:17" x14ac:dyDescent="0.3">
      <c r="A7877" s="33">
        <v>44865</v>
      </c>
      <c r="B7877">
        <v>3839</v>
      </c>
      <c r="C7877">
        <v>20</v>
      </c>
      <c r="D7877" s="38" t="s">
        <v>77</v>
      </c>
      <c r="E7877" s="2" t="s">
        <v>41</v>
      </c>
      <c r="F7877">
        <v>445322</v>
      </c>
      <c r="G7877" s="44">
        <f t="shared" si="861"/>
        <v>44562</v>
      </c>
      <c r="H7877" s="50">
        <f t="shared" si="862"/>
        <v>304</v>
      </c>
      <c r="I7877" s="50">
        <f t="shared" si="863"/>
        <v>20862638.400000002</v>
      </c>
      <c r="J7877" s="46">
        <v>686271</v>
      </c>
      <c r="K7877" s="2" t="s">
        <v>34</v>
      </c>
      <c r="L7877" s="52" t="str">
        <f t="shared" si="864"/>
        <v>20221031VND</v>
      </c>
      <c r="M7877">
        <f>VLOOKUP(L7877,Mapping!$H$1:$K$25,4,0)</f>
        <v>1</v>
      </c>
      <c r="N7877">
        <f t="shared" si="865"/>
        <v>4.45322E-4</v>
      </c>
      <c r="O7877">
        <f t="shared" si="866"/>
        <v>6.8627100000000002E-4</v>
      </c>
      <c r="P7877">
        <f t="shared" si="867"/>
        <v>2.0862638400000001E-2</v>
      </c>
      <c r="Q7877" t="str">
        <f>VLOOKUP(VLOOKUP(C7877,Mapping!$A$1:$C$17,3,0),Mapping!$E$1:$F$6,2,0)</f>
        <v>Vùng 02</v>
      </c>
    </row>
    <row r="7878" spans="1:17" x14ac:dyDescent="0.3">
      <c r="A7878" s="33">
        <v>44865</v>
      </c>
      <c r="B7878">
        <v>3841</v>
      </c>
      <c r="C7878">
        <v>43</v>
      </c>
      <c r="D7878" s="38" t="s">
        <v>77</v>
      </c>
      <c r="E7878" s="2" t="s">
        <v>41</v>
      </c>
      <c r="F7878">
        <v>230103</v>
      </c>
      <c r="G7878" s="44">
        <f t="shared" si="861"/>
        <v>44562</v>
      </c>
      <c r="H7878" s="50">
        <f t="shared" si="862"/>
        <v>304</v>
      </c>
      <c r="I7878" s="50">
        <f t="shared" si="863"/>
        <v>11673417.6</v>
      </c>
      <c r="J7878" s="46">
        <v>383994</v>
      </c>
      <c r="K7878" s="2" t="s">
        <v>34</v>
      </c>
      <c r="L7878" s="52" t="str">
        <f t="shared" si="864"/>
        <v>20221031VND</v>
      </c>
      <c r="M7878">
        <f>VLOOKUP(L7878,Mapping!$H$1:$K$25,4,0)</f>
        <v>1</v>
      </c>
      <c r="N7878">
        <f t="shared" si="865"/>
        <v>2.30103E-4</v>
      </c>
      <c r="O7878">
        <f t="shared" si="866"/>
        <v>3.8399400000000002E-4</v>
      </c>
      <c r="P7878">
        <f t="shared" si="867"/>
        <v>1.16734176E-2</v>
      </c>
      <c r="Q7878" t="str">
        <f>VLOOKUP(VLOOKUP(C7878,Mapping!$A$1:$C$17,3,0),Mapping!$E$1:$F$6,2,0)</f>
        <v>Vùng 04</v>
      </c>
    </row>
    <row r="7879" spans="1:17" x14ac:dyDescent="0.3">
      <c r="A7879" s="33">
        <v>44865</v>
      </c>
      <c r="B7879">
        <v>3842</v>
      </c>
      <c r="C7879">
        <v>34</v>
      </c>
      <c r="D7879" s="38" t="s">
        <v>77</v>
      </c>
      <c r="E7879" s="2" t="s">
        <v>41</v>
      </c>
      <c r="F7879">
        <v>147090</v>
      </c>
      <c r="G7879" s="44">
        <f t="shared" si="861"/>
        <v>44562</v>
      </c>
      <c r="H7879" s="50">
        <f t="shared" si="862"/>
        <v>304</v>
      </c>
      <c r="I7879" s="50">
        <f t="shared" si="863"/>
        <v>32984942.400000002</v>
      </c>
      <c r="J7879" s="46">
        <v>1085031</v>
      </c>
      <c r="K7879" s="2" t="s">
        <v>34</v>
      </c>
      <c r="L7879" s="52" t="str">
        <f t="shared" si="864"/>
        <v>20221031VND</v>
      </c>
      <c r="M7879">
        <f>VLOOKUP(L7879,Mapping!$H$1:$K$25,4,0)</f>
        <v>1</v>
      </c>
      <c r="N7879">
        <f t="shared" si="865"/>
        <v>1.4709E-4</v>
      </c>
      <c r="O7879">
        <f t="shared" si="866"/>
        <v>1.085031E-3</v>
      </c>
      <c r="P7879">
        <f t="shared" si="867"/>
        <v>3.2984942400000002E-2</v>
      </c>
      <c r="Q7879" t="str">
        <f>VLOOKUP(VLOOKUP(C7879,Mapping!$A$1:$C$17,3,0),Mapping!$E$1:$F$6,2,0)</f>
        <v>Vùng 02</v>
      </c>
    </row>
    <row r="7880" spans="1:17" x14ac:dyDescent="0.3">
      <c r="A7880" s="33">
        <v>44865</v>
      </c>
      <c r="B7880">
        <v>3844</v>
      </c>
      <c r="C7880">
        <v>12</v>
      </c>
      <c r="D7880" s="38" t="s">
        <v>77</v>
      </c>
      <c r="E7880" s="2" t="s">
        <v>41</v>
      </c>
      <c r="F7880">
        <v>593362</v>
      </c>
      <c r="G7880" s="44">
        <f t="shared" si="861"/>
        <v>44562</v>
      </c>
      <c r="H7880" s="50">
        <f t="shared" si="862"/>
        <v>304</v>
      </c>
      <c r="I7880" s="50">
        <f t="shared" si="863"/>
        <v>14203366.4</v>
      </c>
      <c r="J7880" s="46">
        <v>467216</v>
      </c>
      <c r="K7880" s="2" t="s">
        <v>34</v>
      </c>
      <c r="L7880" s="52" t="str">
        <f t="shared" si="864"/>
        <v>20221031VND</v>
      </c>
      <c r="M7880">
        <f>VLOOKUP(L7880,Mapping!$H$1:$K$25,4,0)</f>
        <v>1</v>
      </c>
      <c r="N7880">
        <f t="shared" si="865"/>
        <v>5.9336199999999995E-4</v>
      </c>
      <c r="O7880">
        <f t="shared" si="866"/>
        <v>4.6721600000000001E-4</v>
      </c>
      <c r="P7880">
        <f t="shared" si="867"/>
        <v>1.42033664E-2</v>
      </c>
      <c r="Q7880" t="str">
        <f>VLOOKUP(VLOOKUP(C7880,Mapping!$A$1:$C$17,3,0),Mapping!$E$1:$F$6,2,0)</f>
        <v>Vùng 03</v>
      </c>
    </row>
    <row r="7881" spans="1:17" x14ac:dyDescent="0.3">
      <c r="A7881" s="33">
        <v>44865</v>
      </c>
      <c r="B7881">
        <v>3844</v>
      </c>
      <c r="C7881">
        <v>12</v>
      </c>
      <c r="D7881" s="38" t="s">
        <v>77</v>
      </c>
      <c r="E7881" s="2" t="s">
        <v>41</v>
      </c>
      <c r="F7881">
        <v>122082</v>
      </c>
      <c r="G7881" s="44">
        <f t="shared" si="861"/>
        <v>44562</v>
      </c>
      <c r="H7881" s="50">
        <f t="shared" si="862"/>
        <v>304</v>
      </c>
      <c r="I7881" s="50">
        <f t="shared" si="863"/>
        <v>60598873.600000001</v>
      </c>
      <c r="J7881" s="46">
        <v>1993384</v>
      </c>
      <c r="K7881" s="2" t="s">
        <v>34</v>
      </c>
      <c r="L7881" s="52" t="str">
        <f t="shared" si="864"/>
        <v>20221031VND</v>
      </c>
      <c r="M7881">
        <f>VLOOKUP(L7881,Mapping!$H$1:$K$25,4,0)</f>
        <v>1</v>
      </c>
      <c r="N7881">
        <f t="shared" si="865"/>
        <v>1.22082E-4</v>
      </c>
      <c r="O7881">
        <f t="shared" si="866"/>
        <v>1.993384E-3</v>
      </c>
      <c r="P7881">
        <f t="shared" si="867"/>
        <v>6.0598873599999999E-2</v>
      </c>
      <c r="Q7881" t="str">
        <f>VLOOKUP(VLOOKUP(C7881,Mapping!$A$1:$C$17,3,0),Mapping!$E$1:$F$6,2,0)</f>
        <v>Vùng 03</v>
      </c>
    </row>
    <row r="7882" spans="1:17" x14ac:dyDescent="0.3">
      <c r="A7882" s="33">
        <v>44865</v>
      </c>
      <c r="B7882">
        <v>3844</v>
      </c>
      <c r="C7882">
        <v>43</v>
      </c>
      <c r="D7882" s="38" t="s">
        <v>77</v>
      </c>
      <c r="E7882" s="2" t="s">
        <v>41</v>
      </c>
      <c r="F7882">
        <v>1216568</v>
      </c>
      <c r="G7882" s="44">
        <f t="shared" si="861"/>
        <v>44562</v>
      </c>
      <c r="H7882" s="50">
        <f t="shared" si="862"/>
        <v>304</v>
      </c>
      <c r="I7882" s="50">
        <f t="shared" si="863"/>
        <v>48578257.600000001</v>
      </c>
      <c r="J7882" s="46">
        <v>1597969</v>
      </c>
      <c r="K7882" s="2" t="s">
        <v>34</v>
      </c>
      <c r="L7882" s="52" t="str">
        <f t="shared" si="864"/>
        <v>20221031VND</v>
      </c>
      <c r="M7882">
        <f>VLOOKUP(L7882,Mapping!$H$1:$K$25,4,0)</f>
        <v>1</v>
      </c>
      <c r="N7882">
        <f t="shared" si="865"/>
        <v>1.2165679999999999E-3</v>
      </c>
      <c r="O7882">
        <f t="shared" si="866"/>
        <v>1.5979690000000001E-3</v>
      </c>
      <c r="P7882">
        <f t="shared" si="867"/>
        <v>4.8578257600000001E-2</v>
      </c>
      <c r="Q7882" t="str">
        <f>VLOOKUP(VLOOKUP(C7882,Mapping!$A$1:$C$17,3,0),Mapping!$E$1:$F$6,2,0)</f>
        <v>Vùng 04</v>
      </c>
    </row>
    <row r="7883" spans="1:17" x14ac:dyDescent="0.3">
      <c r="A7883" s="33">
        <v>44865</v>
      </c>
      <c r="B7883">
        <v>3846</v>
      </c>
      <c r="C7883">
        <v>36</v>
      </c>
      <c r="D7883" s="38" t="s">
        <v>77</v>
      </c>
      <c r="E7883" s="2" t="s">
        <v>41</v>
      </c>
      <c r="F7883">
        <v>768712</v>
      </c>
      <c r="G7883" s="44">
        <f t="shared" si="861"/>
        <v>44562</v>
      </c>
      <c r="H7883" s="50">
        <f t="shared" si="862"/>
        <v>304</v>
      </c>
      <c r="I7883" s="50">
        <f t="shared" si="863"/>
        <v>2505689.6</v>
      </c>
      <c r="J7883" s="46">
        <v>82424</v>
      </c>
      <c r="K7883" s="2" t="s">
        <v>34</v>
      </c>
      <c r="L7883" s="52" t="str">
        <f t="shared" si="864"/>
        <v>20221031VND</v>
      </c>
      <c r="M7883">
        <f>VLOOKUP(L7883,Mapping!$H$1:$K$25,4,0)</f>
        <v>1</v>
      </c>
      <c r="N7883">
        <f t="shared" si="865"/>
        <v>7.6871199999999995E-4</v>
      </c>
      <c r="O7883">
        <f t="shared" si="866"/>
        <v>8.2423999999999996E-5</v>
      </c>
      <c r="P7883">
        <f t="shared" si="867"/>
        <v>2.5056896E-3</v>
      </c>
      <c r="Q7883" t="str">
        <f>VLOOKUP(VLOOKUP(C7883,Mapping!$A$1:$C$17,3,0),Mapping!$E$1:$F$6,2,0)</f>
        <v>Vùng 05</v>
      </c>
    </row>
    <row r="7884" spans="1:17" x14ac:dyDescent="0.3">
      <c r="A7884" s="33">
        <v>44865</v>
      </c>
      <c r="B7884">
        <v>3848</v>
      </c>
      <c r="C7884">
        <v>11</v>
      </c>
      <c r="D7884" s="38" t="s">
        <v>77</v>
      </c>
      <c r="E7884" s="2" t="s">
        <v>41</v>
      </c>
      <c r="F7884">
        <v>1365058</v>
      </c>
      <c r="G7884" s="44">
        <f t="shared" si="861"/>
        <v>44562</v>
      </c>
      <c r="H7884" s="50">
        <f t="shared" si="862"/>
        <v>304</v>
      </c>
      <c r="I7884" s="50">
        <f t="shared" si="863"/>
        <v>5345779.2</v>
      </c>
      <c r="J7884" s="46">
        <v>175848</v>
      </c>
      <c r="K7884" s="2" t="s">
        <v>34</v>
      </c>
      <c r="L7884" s="52" t="str">
        <f t="shared" si="864"/>
        <v>20221031VND</v>
      </c>
      <c r="M7884">
        <f>VLOOKUP(L7884,Mapping!$H$1:$K$25,4,0)</f>
        <v>1</v>
      </c>
      <c r="N7884">
        <f t="shared" si="865"/>
        <v>1.3650579999999999E-3</v>
      </c>
      <c r="O7884">
        <f t="shared" si="866"/>
        <v>1.7584799999999999E-4</v>
      </c>
      <c r="P7884">
        <f t="shared" si="867"/>
        <v>5.3457792000000002E-3</v>
      </c>
      <c r="Q7884" t="str">
        <f>VLOOKUP(VLOOKUP(C7884,Mapping!$A$1:$C$17,3,0),Mapping!$E$1:$F$6,2,0)</f>
        <v>Vùng 01</v>
      </c>
    </row>
    <row r="7885" spans="1:17" x14ac:dyDescent="0.3">
      <c r="A7885" s="33">
        <v>44865</v>
      </c>
      <c r="B7885">
        <v>3849</v>
      </c>
      <c r="C7885">
        <v>12</v>
      </c>
      <c r="D7885" s="38" t="s">
        <v>77</v>
      </c>
      <c r="E7885" s="2" t="s">
        <v>41</v>
      </c>
      <c r="F7885">
        <v>37694</v>
      </c>
      <c r="G7885" s="44">
        <f t="shared" si="861"/>
        <v>44562</v>
      </c>
      <c r="H7885" s="50">
        <f t="shared" si="862"/>
        <v>304</v>
      </c>
      <c r="I7885" s="50">
        <f t="shared" si="863"/>
        <v>56404251.199999996</v>
      </c>
      <c r="J7885" s="46">
        <v>1855403</v>
      </c>
      <c r="K7885" s="2" t="s">
        <v>34</v>
      </c>
      <c r="L7885" s="52" t="str">
        <f t="shared" si="864"/>
        <v>20221031VND</v>
      </c>
      <c r="M7885">
        <f>VLOOKUP(L7885,Mapping!$H$1:$K$25,4,0)</f>
        <v>1</v>
      </c>
      <c r="N7885">
        <f t="shared" si="865"/>
        <v>3.7694000000000002E-5</v>
      </c>
      <c r="O7885">
        <f t="shared" si="866"/>
        <v>1.855403E-3</v>
      </c>
      <c r="P7885">
        <f t="shared" si="867"/>
        <v>5.6404251199999998E-2</v>
      </c>
      <c r="Q7885" t="str">
        <f>VLOOKUP(VLOOKUP(C7885,Mapping!$A$1:$C$17,3,0),Mapping!$E$1:$F$6,2,0)</f>
        <v>Vùng 03</v>
      </c>
    </row>
    <row r="7886" spans="1:17" x14ac:dyDescent="0.3">
      <c r="A7886" s="33">
        <v>44865</v>
      </c>
      <c r="B7886">
        <v>3850</v>
      </c>
      <c r="C7886">
        <v>26</v>
      </c>
      <c r="D7886" s="38" t="s">
        <v>77</v>
      </c>
      <c r="E7886" s="2" t="s">
        <v>41</v>
      </c>
      <c r="F7886">
        <v>1877243</v>
      </c>
      <c r="G7886" s="44">
        <f t="shared" si="861"/>
        <v>44562</v>
      </c>
      <c r="H7886" s="50">
        <f t="shared" si="862"/>
        <v>304</v>
      </c>
      <c r="I7886" s="50">
        <f t="shared" si="863"/>
        <v>3432464</v>
      </c>
      <c r="J7886" s="46">
        <v>112910</v>
      </c>
      <c r="K7886" s="2" t="s">
        <v>34</v>
      </c>
      <c r="L7886" s="52" t="str">
        <f t="shared" si="864"/>
        <v>20221031VND</v>
      </c>
      <c r="M7886">
        <f>VLOOKUP(L7886,Mapping!$H$1:$K$25,4,0)</f>
        <v>1</v>
      </c>
      <c r="N7886">
        <f t="shared" si="865"/>
        <v>1.877243E-3</v>
      </c>
      <c r="O7886">
        <f t="shared" si="866"/>
        <v>1.1291E-4</v>
      </c>
      <c r="P7886">
        <f t="shared" si="867"/>
        <v>3.4324640000000001E-3</v>
      </c>
      <c r="Q7886" t="str">
        <f>VLOOKUP(VLOOKUP(C7886,Mapping!$A$1:$C$17,3,0),Mapping!$E$1:$F$6,2,0)</f>
        <v>Vùng 04</v>
      </c>
    </row>
    <row r="7887" spans="1:17" x14ac:dyDescent="0.3">
      <c r="A7887" s="33">
        <v>44865</v>
      </c>
      <c r="B7887">
        <v>3850</v>
      </c>
      <c r="C7887">
        <v>26</v>
      </c>
      <c r="D7887" s="38" t="s">
        <v>77</v>
      </c>
      <c r="E7887" s="2" t="s">
        <v>41</v>
      </c>
      <c r="F7887">
        <v>281135</v>
      </c>
      <c r="G7887" s="44">
        <f t="shared" si="861"/>
        <v>44562</v>
      </c>
      <c r="H7887" s="50">
        <f t="shared" si="862"/>
        <v>304</v>
      </c>
      <c r="I7887" s="50">
        <f t="shared" si="863"/>
        <v>282963519808</v>
      </c>
      <c r="J7887" s="46">
        <v>397235</v>
      </c>
      <c r="K7887" s="2" t="s">
        <v>35</v>
      </c>
      <c r="L7887" s="52" t="str">
        <f t="shared" si="864"/>
        <v>20221031USD</v>
      </c>
      <c r="M7887">
        <f>VLOOKUP(L7887,Mapping!$H$1:$K$25,4,0)</f>
        <v>23432</v>
      </c>
      <c r="N7887">
        <f t="shared" si="865"/>
        <v>6.5875553199999999</v>
      </c>
      <c r="O7887">
        <f t="shared" si="866"/>
        <v>9.3080105199999998</v>
      </c>
      <c r="P7887">
        <f t="shared" si="867"/>
        <v>282.963519808</v>
      </c>
      <c r="Q7887" t="str">
        <f>VLOOKUP(VLOOKUP(C7887,Mapping!$A$1:$C$17,3,0),Mapping!$E$1:$F$6,2,0)</f>
        <v>Vùng 04</v>
      </c>
    </row>
    <row r="7888" spans="1:17" x14ac:dyDescent="0.3">
      <c r="A7888" s="33">
        <v>44865</v>
      </c>
      <c r="B7888">
        <v>3850</v>
      </c>
      <c r="C7888">
        <v>34</v>
      </c>
      <c r="D7888" s="38" t="s">
        <v>77</v>
      </c>
      <c r="E7888" s="2" t="s">
        <v>41</v>
      </c>
      <c r="F7888">
        <v>1050965</v>
      </c>
      <c r="G7888" s="44">
        <f t="shared" si="861"/>
        <v>44562</v>
      </c>
      <c r="H7888" s="50">
        <f t="shared" si="862"/>
        <v>304</v>
      </c>
      <c r="I7888" s="50">
        <f t="shared" si="863"/>
        <v>12542857.6</v>
      </c>
      <c r="J7888" s="46">
        <v>412594</v>
      </c>
      <c r="K7888" s="2" t="s">
        <v>34</v>
      </c>
      <c r="L7888" s="52" t="str">
        <f t="shared" si="864"/>
        <v>20221031VND</v>
      </c>
      <c r="M7888">
        <f>VLOOKUP(L7888,Mapping!$H$1:$K$25,4,0)</f>
        <v>1</v>
      </c>
      <c r="N7888">
        <f t="shared" si="865"/>
        <v>1.0509650000000001E-3</v>
      </c>
      <c r="O7888">
        <f t="shared" si="866"/>
        <v>4.1259400000000001E-4</v>
      </c>
      <c r="P7888">
        <f t="shared" si="867"/>
        <v>1.25428576E-2</v>
      </c>
      <c r="Q7888" t="str">
        <f>VLOOKUP(VLOOKUP(C7888,Mapping!$A$1:$C$17,3,0),Mapping!$E$1:$F$6,2,0)</f>
        <v>Vùng 02</v>
      </c>
    </row>
    <row r="7889" spans="1:17" x14ac:dyDescent="0.3">
      <c r="A7889" s="33">
        <v>44865</v>
      </c>
      <c r="B7889">
        <v>3851</v>
      </c>
      <c r="C7889">
        <v>34</v>
      </c>
      <c r="D7889" s="38" t="s">
        <v>77</v>
      </c>
      <c r="E7889" s="2" t="s">
        <v>41</v>
      </c>
      <c r="F7889">
        <v>1524659</v>
      </c>
      <c r="G7889" s="44">
        <f t="shared" si="861"/>
        <v>44562</v>
      </c>
      <c r="H7889" s="50">
        <f t="shared" si="862"/>
        <v>304</v>
      </c>
      <c r="I7889" s="50">
        <f t="shared" si="863"/>
        <v>52055744</v>
      </c>
      <c r="J7889" s="46">
        <v>1712360</v>
      </c>
      <c r="K7889" s="2" t="s">
        <v>34</v>
      </c>
      <c r="L7889" s="52" t="str">
        <f t="shared" si="864"/>
        <v>20221031VND</v>
      </c>
      <c r="M7889">
        <f>VLOOKUP(L7889,Mapping!$H$1:$K$25,4,0)</f>
        <v>1</v>
      </c>
      <c r="N7889">
        <f t="shared" si="865"/>
        <v>1.524659E-3</v>
      </c>
      <c r="O7889">
        <f t="shared" si="866"/>
        <v>1.71236E-3</v>
      </c>
      <c r="P7889">
        <f t="shared" si="867"/>
        <v>5.2055744000000001E-2</v>
      </c>
      <c r="Q7889" t="str">
        <f>VLOOKUP(VLOOKUP(C7889,Mapping!$A$1:$C$17,3,0),Mapping!$E$1:$F$6,2,0)</f>
        <v>Vùng 02</v>
      </c>
    </row>
    <row r="7890" spans="1:17" x14ac:dyDescent="0.3">
      <c r="A7890" s="33">
        <v>44865</v>
      </c>
      <c r="B7890">
        <v>3851</v>
      </c>
      <c r="C7890">
        <v>20</v>
      </c>
      <c r="D7890" s="38" t="s">
        <v>77</v>
      </c>
      <c r="E7890" s="2" t="s">
        <v>41</v>
      </c>
      <c r="F7890">
        <v>522569</v>
      </c>
      <c r="G7890" s="44">
        <f t="shared" si="861"/>
        <v>44562</v>
      </c>
      <c r="H7890" s="50">
        <f t="shared" si="862"/>
        <v>304</v>
      </c>
      <c r="I7890" s="50">
        <f t="shared" si="863"/>
        <v>36924600</v>
      </c>
      <c r="J7890" s="46">
        <v>1214625</v>
      </c>
      <c r="K7890" s="2" t="s">
        <v>34</v>
      </c>
      <c r="L7890" s="52" t="str">
        <f t="shared" si="864"/>
        <v>20221031VND</v>
      </c>
      <c r="M7890">
        <f>VLOOKUP(L7890,Mapping!$H$1:$K$25,4,0)</f>
        <v>1</v>
      </c>
      <c r="N7890">
        <f t="shared" si="865"/>
        <v>5.2256899999999996E-4</v>
      </c>
      <c r="O7890">
        <f t="shared" si="866"/>
        <v>1.214625E-3</v>
      </c>
      <c r="P7890">
        <f t="shared" si="867"/>
        <v>3.6924600000000002E-2</v>
      </c>
      <c r="Q7890" t="str">
        <f>VLOOKUP(VLOOKUP(C7890,Mapping!$A$1:$C$17,3,0),Mapping!$E$1:$F$6,2,0)</f>
        <v>Vùng 02</v>
      </c>
    </row>
    <row r="7891" spans="1:17" x14ac:dyDescent="0.3">
      <c r="A7891" s="33">
        <v>44865</v>
      </c>
      <c r="B7891">
        <v>3853</v>
      </c>
      <c r="C7891">
        <v>41</v>
      </c>
      <c r="D7891" s="38" t="s">
        <v>77</v>
      </c>
      <c r="E7891" s="2" t="s">
        <v>41</v>
      </c>
      <c r="F7891">
        <v>406537</v>
      </c>
      <c r="G7891" s="44">
        <f t="shared" si="861"/>
        <v>44562</v>
      </c>
      <c r="H7891" s="50">
        <f t="shared" si="862"/>
        <v>304</v>
      </c>
      <c r="I7891" s="50">
        <f t="shared" si="863"/>
        <v>23980857.599999998</v>
      </c>
      <c r="J7891" s="46">
        <v>788844</v>
      </c>
      <c r="K7891" s="2" t="s">
        <v>34</v>
      </c>
      <c r="L7891" s="52" t="str">
        <f t="shared" si="864"/>
        <v>20221031VND</v>
      </c>
      <c r="M7891">
        <f>VLOOKUP(L7891,Mapping!$H$1:$K$25,4,0)</f>
        <v>1</v>
      </c>
      <c r="N7891">
        <f t="shared" si="865"/>
        <v>4.06537E-4</v>
      </c>
      <c r="O7891">
        <f t="shared" si="866"/>
        <v>7.8884400000000003E-4</v>
      </c>
      <c r="P7891">
        <f t="shared" si="867"/>
        <v>2.3980857599999999E-2</v>
      </c>
      <c r="Q7891" t="str">
        <f>VLOOKUP(VLOOKUP(C7891,Mapping!$A$1:$C$17,3,0),Mapping!$E$1:$F$6,2,0)</f>
        <v>Vùng 05</v>
      </c>
    </row>
    <row r="7892" spans="1:17" x14ac:dyDescent="0.3">
      <c r="A7892" s="33">
        <v>44865</v>
      </c>
      <c r="B7892">
        <v>3854</v>
      </c>
      <c r="C7892">
        <v>43</v>
      </c>
      <c r="D7892" s="38" t="s">
        <v>77</v>
      </c>
      <c r="E7892" s="2" t="s">
        <v>41</v>
      </c>
      <c r="F7892">
        <v>1188580</v>
      </c>
      <c r="G7892" s="44">
        <f t="shared" si="861"/>
        <v>44562</v>
      </c>
      <c r="H7892" s="50">
        <f t="shared" si="862"/>
        <v>304</v>
      </c>
      <c r="I7892" s="50">
        <f t="shared" si="863"/>
        <v>55792816</v>
      </c>
      <c r="J7892" s="46">
        <v>1835290</v>
      </c>
      <c r="K7892" s="2" t="s">
        <v>34</v>
      </c>
      <c r="L7892" s="52" t="str">
        <f t="shared" si="864"/>
        <v>20221031VND</v>
      </c>
      <c r="M7892">
        <f>VLOOKUP(L7892,Mapping!$H$1:$K$25,4,0)</f>
        <v>1</v>
      </c>
      <c r="N7892">
        <f t="shared" si="865"/>
        <v>1.1885800000000001E-3</v>
      </c>
      <c r="O7892">
        <f t="shared" si="866"/>
        <v>1.8352900000000001E-3</v>
      </c>
      <c r="P7892">
        <f t="shared" si="867"/>
        <v>5.5792816000000002E-2</v>
      </c>
      <c r="Q7892" t="str">
        <f>VLOOKUP(VLOOKUP(C7892,Mapping!$A$1:$C$17,3,0),Mapping!$E$1:$F$6,2,0)</f>
        <v>Vùng 04</v>
      </c>
    </row>
    <row r="7893" spans="1:17" x14ac:dyDescent="0.3">
      <c r="A7893" s="33">
        <v>44865</v>
      </c>
      <c r="B7893">
        <v>3855</v>
      </c>
      <c r="C7893">
        <v>45</v>
      </c>
      <c r="D7893" s="38" t="s">
        <v>77</v>
      </c>
      <c r="E7893" s="2" t="s">
        <v>41</v>
      </c>
      <c r="F7893">
        <v>1664529</v>
      </c>
      <c r="G7893" s="44">
        <f t="shared" si="861"/>
        <v>44562</v>
      </c>
      <c r="H7893" s="50">
        <f t="shared" si="862"/>
        <v>304</v>
      </c>
      <c r="I7893" s="50">
        <f t="shared" si="863"/>
        <v>50746294.399999999</v>
      </c>
      <c r="J7893" s="46">
        <v>1669286</v>
      </c>
      <c r="K7893" s="2" t="s">
        <v>34</v>
      </c>
      <c r="L7893" s="52" t="str">
        <f t="shared" si="864"/>
        <v>20221031VND</v>
      </c>
      <c r="M7893">
        <f>VLOOKUP(L7893,Mapping!$H$1:$K$25,4,0)</f>
        <v>1</v>
      </c>
      <c r="N7893">
        <f t="shared" si="865"/>
        <v>1.6645290000000001E-3</v>
      </c>
      <c r="O7893">
        <f t="shared" si="866"/>
        <v>1.6692860000000001E-3</v>
      </c>
      <c r="P7893">
        <f t="shared" si="867"/>
        <v>5.0746294399999996E-2</v>
      </c>
      <c r="Q7893" t="str">
        <f>VLOOKUP(VLOOKUP(C7893,Mapping!$A$1:$C$17,3,0),Mapping!$E$1:$F$6,2,0)</f>
        <v>Vùng 02</v>
      </c>
    </row>
    <row r="7894" spans="1:17" x14ac:dyDescent="0.3">
      <c r="A7894" s="33">
        <v>44865</v>
      </c>
      <c r="B7894">
        <v>3856</v>
      </c>
      <c r="C7894">
        <v>43</v>
      </c>
      <c r="D7894" s="38" t="s">
        <v>77</v>
      </c>
      <c r="E7894" s="2" t="s">
        <v>41</v>
      </c>
      <c r="F7894">
        <v>124306</v>
      </c>
      <c r="G7894" s="44">
        <f t="shared" si="861"/>
        <v>44562</v>
      </c>
      <c r="H7894" s="50">
        <f t="shared" si="862"/>
        <v>304</v>
      </c>
      <c r="I7894" s="50">
        <f t="shared" si="863"/>
        <v>15177777.6</v>
      </c>
      <c r="J7894" s="46">
        <v>499269</v>
      </c>
      <c r="K7894" s="2" t="s">
        <v>34</v>
      </c>
      <c r="L7894" s="52" t="str">
        <f t="shared" si="864"/>
        <v>20221031VND</v>
      </c>
      <c r="M7894">
        <f>VLOOKUP(L7894,Mapping!$H$1:$K$25,4,0)</f>
        <v>1</v>
      </c>
      <c r="N7894">
        <f t="shared" si="865"/>
        <v>1.24306E-4</v>
      </c>
      <c r="O7894">
        <f t="shared" si="866"/>
        <v>4.9926899999999999E-4</v>
      </c>
      <c r="P7894">
        <f t="shared" si="867"/>
        <v>1.5177777599999999E-2</v>
      </c>
      <c r="Q7894" t="str">
        <f>VLOOKUP(VLOOKUP(C7894,Mapping!$A$1:$C$17,3,0),Mapping!$E$1:$F$6,2,0)</f>
        <v>Vùng 04</v>
      </c>
    </row>
    <row r="7895" spans="1:17" x14ac:dyDescent="0.3">
      <c r="A7895" s="33">
        <v>44865</v>
      </c>
      <c r="B7895">
        <v>3856</v>
      </c>
      <c r="C7895">
        <v>43</v>
      </c>
      <c r="D7895" s="38" t="s">
        <v>77</v>
      </c>
      <c r="E7895" s="2" t="s">
        <v>41</v>
      </c>
      <c r="F7895">
        <v>1022269</v>
      </c>
      <c r="G7895" s="44">
        <f t="shared" si="861"/>
        <v>44562</v>
      </c>
      <c r="H7895" s="50">
        <f t="shared" si="862"/>
        <v>304</v>
      </c>
      <c r="I7895" s="50">
        <f t="shared" si="863"/>
        <v>822800658291.20007</v>
      </c>
      <c r="J7895" s="46">
        <v>1155079</v>
      </c>
      <c r="K7895" s="2" t="s">
        <v>35</v>
      </c>
      <c r="L7895" s="52" t="str">
        <f t="shared" si="864"/>
        <v>20221031USD</v>
      </c>
      <c r="M7895">
        <f>VLOOKUP(L7895,Mapping!$H$1:$K$25,4,0)</f>
        <v>23432</v>
      </c>
      <c r="N7895">
        <f t="shared" si="865"/>
        <v>23.953807208000001</v>
      </c>
      <c r="O7895">
        <f t="shared" si="866"/>
        <v>27.065811128</v>
      </c>
      <c r="P7895">
        <f t="shared" si="867"/>
        <v>822.80065829120008</v>
      </c>
      <c r="Q7895" t="str">
        <f>VLOOKUP(VLOOKUP(C7895,Mapping!$A$1:$C$17,3,0),Mapping!$E$1:$F$6,2,0)</f>
        <v>Vùng 04</v>
      </c>
    </row>
    <row r="7896" spans="1:17" x14ac:dyDescent="0.3">
      <c r="A7896" s="33">
        <v>44865</v>
      </c>
      <c r="B7896">
        <v>3856</v>
      </c>
      <c r="C7896">
        <v>36</v>
      </c>
      <c r="D7896" s="38" t="s">
        <v>77</v>
      </c>
      <c r="E7896" s="2" t="s">
        <v>41</v>
      </c>
      <c r="F7896">
        <v>1475879</v>
      </c>
      <c r="G7896" s="44">
        <f t="shared" si="861"/>
        <v>44562</v>
      </c>
      <c r="H7896" s="50">
        <f t="shared" si="862"/>
        <v>304</v>
      </c>
      <c r="I7896" s="50">
        <f t="shared" si="863"/>
        <v>37342752</v>
      </c>
      <c r="J7896" s="46">
        <v>1228380</v>
      </c>
      <c r="K7896" s="2" t="s">
        <v>34</v>
      </c>
      <c r="L7896" s="52" t="str">
        <f t="shared" si="864"/>
        <v>20221031VND</v>
      </c>
      <c r="M7896">
        <f>VLOOKUP(L7896,Mapping!$H$1:$K$25,4,0)</f>
        <v>1</v>
      </c>
      <c r="N7896">
        <f t="shared" si="865"/>
        <v>1.475879E-3</v>
      </c>
      <c r="O7896">
        <f t="shared" si="866"/>
        <v>1.2283800000000001E-3</v>
      </c>
      <c r="P7896">
        <f t="shared" si="867"/>
        <v>3.7342752E-2</v>
      </c>
      <c r="Q7896" t="str">
        <f>VLOOKUP(VLOOKUP(C7896,Mapping!$A$1:$C$17,3,0),Mapping!$E$1:$F$6,2,0)</f>
        <v>Vùng 05</v>
      </c>
    </row>
    <row r="7897" spans="1:17" x14ac:dyDescent="0.3">
      <c r="A7897" s="33">
        <v>44865</v>
      </c>
      <c r="B7897">
        <v>3856</v>
      </c>
      <c r="C7897">
        <v>43</v>
      </c>
      <c r="D7897" s="38" t="s">
        <v>77</v>
      </c>
      <c r="E7897" s="2" t="s">
        <v>41</v>
      </c>
      <c r="F7897">
        <v>6054671</v>
      </c>
      <c r="G7897" s="44">
        <f t="shared" si="861"/>
        <v>44562</v>
      </c>
      <c r="H7897" s="50">
        <f t="shared" si="862"/>
        <v>304</v>
      </c>
      <c r="I7897" s="50">
        <f t="shared" si="863"/>
        <v>266485427.20000002</v>
      </c>
      <c r="J7897" s="46">
        <v>8765968</v>
      </c>
      <c r="K7897" s="2" t="s">
        <v>34</v>
      </c>
      <c r="L7897" s="52" t="str">
        <f t="shared" si="864"/>
        <v>20221031VND</v>
      </c>
      <c r="M7897">
        <f>VLOOKUP(L7897,Mapping!$H$1:$K$25,4,0)</f>
        <v>1</v>
      </c>
      <c r="N7897">
        <f t="shared" si="865"/>
        <v>6.0546710000000002E-3</v>
      </c>
      <c r="O7897">
        <f t="shared" si="866"/>
        <v>8.7659680000000007E-3</v>
      </c>
      <c r="P7897">
        <f t="shared" si="867"/>
        <v>0.26648542720000001</v>
      </c>
      <c r="Q7897" t="str">
        <f>VLOOKUP(VLOOKUP(C7897,Mapping!$A$1:$C$17,3,0),Mapping!$E$1:$F$6,2,0)</f>
        <v>Vùng 04</v>
      </c>
    </row>
    <row r="7898" spans="1:17" x14ac:dyDescent="0.3">
      <c r="A7898" s="33">
        <v>44865</v>
      </c>
      <c r="B7898">
        <v>3856</v>
      </c>
      <c r="C7898">
        <v>43</v>
      </c>
      <c r="D7898" s="38" t="s">
        <v>77</v>
      </c>
      <c r="E7898" s="2" t="s">
        <v>41</v>
      </c>
      <c r="F7898">
        <v>1320835</v>
      </c>
      <c r="G7898" s="44">
        <f t="shared" si="861"/>
        <v>44562</v>
      </c>
      <c r="H7898" s="50">
        <f t="shared" si="862"/>
        <v>304</v>
      </c>
      <c r="I7898" s="50">
        <f t="shared" si="863"/>
        <v>1392925475097.6001</v>
      </c>
      <c r="J7898" s="46">
        <v>1955442</v>
      </c>
      <c r="K7898" s="2" t="s">
        <v>35</v>
      </c>
      <c r="L7898" s="52" t="str">
        <f t="shared" si="864"/>
        <v>20221031USD</v>
      </c>
      <c r="M7898">
        <f>VLOOKUP(L7898,Mapping!$H$1:$K$25,4,0)</f>
        <v>23432</v>
      </c>
      <c r="N7898">
        <f t="shared" si="865"/>
        <v>30.949805720000001</v>
      </c>
      <c r="O7898">
        <f t="shared" si="866"/>
        <v>45.819916943999999</v>
      </c>
      <c r="P7898">
        <f t="shared" si="867"/>
        <v>1392.9254750976002</v>
      </c>
      <c r="Q7898" t="str">
        <f>VLOOKUP(VLOOKUP(C7898,Mapping!$A$1:$C$17,3,0),Mapping!$E$1:$F$6,2,0)</f>
        <v>Vùng 04</v>
      </c>
    </row>
    <row r="7899" spans="1:17" x14ac:dyDescent="0.3">
      <c r="A7899" s="33">
        <v>44865</v>
      </c>
      <c r="B7899">
        <v>3856</v>
      </c>
      <c r="C7899">
        <v>25</v>
      </c>
      <c r="D7899" s="38" t="s">
        <v>77</v>
      </c>
      <c r="E7899" s="2" t="s">
        <v>41</v>
      </c>
      <c r="F7899">
        <v>1732502</v>
      </c>
      <c r="G7899" s="44">
        <f t="shared" si="861"/>
        <v>44562</v>
      </c>
      <c r="H7899" s="50">
        <f t="shared" si="862"/>
        <v>304</v>
      </c>
      <c r="I7899" s="50">
        <f t="shared" si="863"/>
        <v>40123500.800000004</v>
      </c>
      <c r="J7899" s="46">
        <v>1319852</v>
      </c>
      <c r="K7899" s="2" t="s">
        <v>34</v>
      </c>
      <c r="L7899" s="52" t="str">
        <f t="shared" si="864"/>
        <v>20221031VND</v>
      </c>
      <c r="M7899">
        <f>VLOOKUP(L7899,Mapping!$H$1:$K$25,4,0)</f>
        <v>1</v>
      </c>
      <c r="N7899">
        <f t="shared" si="865"/>
        <v>1.7325019999999999E-3</v>
      </c>
      <c r="O7899">
        <f t="shared" si="866"/>
        <v>1.319852E-3</v>
      </c>
      <c r="P7899">
        <f t="shared" si="867"/>
        <v>4.0123500800000003E-2</v>
      </c>
      <c r="Q7899" t="str">
        <f>VLOOKUP(VLOOKUP(C7899,Mapping!$A$1:$C$17,3,0),Mapping!$E$1:$F$6,2,0)</f>
        <v>Vùng 01</v>
      </c>
    </row>
    <row r="7900" spans="1:17" x14ac:dyDescent="0.3">
      <c r="A7900" s="33">
        <v>44865</v>
      </c>
      <c r="B7900">
        <v>3856</v>
      </c>
      <c r="C7900">
        <v>43</v>
      </c>
      <c r="D7900" s="38" t="s">
        <v>77</v>
      </c>
      <c r="E7900" s="2" t="s">
        <v>41</v>
      </c>
      <c r="F7900">
        <v>1783645</v>
      </c>
      <c r="G7900" s="44">
        <f t="shared" si="861"/>
        <v>44562</v>
      </c>
      <c r="H7900" s="50">
        <f t="shared" si="862"/>
        <v>304</v>
      </c>
      <c r="I7900" s="50">
        <f t="shared" si="863"/>
        <v>47793785.600000001</v>
      </c>
      <c r="J7900" s="46">
        <v>1572164</v>
      </c>
      <c r="K7900" s="2" t="s">
        <v>34</v>
      </c>
      <c r="L7900" s="52" t="str">
        <f t="shared" si="864"/>
        <v>20221031VND</v>
      </c>
      <c r="M7900">
        <f>VLOOKUP(L7900,Mapping!$H$1:$K$25,4,0)</f>
        <v>1</v>
      </c>
      <c r="N7900">
        <f t="shared" si="865"/>
        <v>1.7836449999999999E-3</v>
      </c>
      <c r="O7900">
        <f t="shared" si="866"/>
        <v>1.572164E-3</v>
      </c>
      <c r="P7900">
        <f t="shared" si="867"/>
        <v>4.7793785599999999E-2</v>
      </c>
      <c r="Q7900" t="str">
        <f>VLOOKUP(VLOOKUP(C7900,Mapping!$A$1:$C$17,3,0),Mapping!$E$1:$F$6,2,0)</f>
        <v>Vùng 04</v>
      </c>
    </row>
    <row r="7901" spans="1:17" x14ac:dyDescent="0.3">
      <c r="A7901" s="44">
        <v>44865</v>
      </c>
      <c r="B7901">
        <v>3857</v>
      </c>
      <c r="C7901">
        <v>34</v>
      </c>
      <c r="D7901" s="38" t="s">
        <v>77</v>
      </c>
      <c r="E7901" s="2" t="s">
        <v>41</v>
      </c>
      <c r="F7901">
        <v>1080116</v>
      </c>
      <c r="G7901" s="44">
        <f t="shared" si="861"/>
        <v>44562</v>
      </c>
      <c r="H7901" s="50">
        <f t="shared" si="862"/>
        <v>304</v>
      </c>
      <c r="I7901" s="50">
        <f t="shared" si="863"/>
        <v>37910745.600000001</v>
      </c>
      <c r="J7901" s="46">
        <v>1247064</v>
      </c>
      <c r="K7901" s="2" t="s">
        <v>34</v>
      </c>
      <c r="L7901" s="52" t="str">
        <f t="shared" si="864"/>
        <v>20221031VND</v>
      </c>
      <c r="M7901">
        <f>VLOOKUP(L7901,Mapping!$H$1:$K$25,4,0)</f>
        <v>1</v>
      </c>
      <c r="N7901">
        <f t="shared" si="865"/>
        <v>1.0801160000000001E-3</v>
      </c>
      <c r="O7901">
        <f t="shared" si="866"/>
        <v>1.247064E-3</v>
      </c>
      <c r="P7901">
        <f t="shared" si="867"/>
        <v>3.7910745600000004E-2</v>
      </c>
      <c r="Q7901" t="str">
        <f>VLOOKUP(VLOOKUP(C7901,Mapping!$A$1:$C$17,3,0),Mapping!$E$1:$F$6,2,0)</f>
        <v>Vùng 02</v>
      </c>
    </row>
    <row r="7902" spans="1:17" x14ac:dyDescent="0.3">
      <c r="A7902" s="33">
        <v>44865</v>
      </c>
      <c r="B7902">
        <v>3858</v>
      </c>
      <c r="C7902">
        <v>23</v>
      </c>
      <c r="D7902" s="38" t="s">
        <v>77</v>
      </c>
      <c r="E7902" s="2" t="s">
        <v>41</v>
      </c>
      <c r="F7902">
        <v>1311014</v>
      </c>
      <c r="G7902" s="44">
        <f t="shared" si="861"/>
        <v>44562</v>
      </c>
      <c r="H7902" s="50">
        <f t="shared" si="862"/>
        <v>304</v>
      </c>
      <c r="I7902" s="50">
        <f t="shared" si="863"/>
        <v>51286259.199999996</v>
      </c>
      <c r="J7902" s="46">
        <v>1687048</v>
      </c>
      <c r="K7902" s="2" t="s">
        <v>34</v>
      </c>
      <c r="L7902" s="52" t="str">
        <f t="shared" si="864"/>
        <v>20221031VND</v>
      </c>
      <c r="M7902">
        <f>VLOOKUP(L7902,Mapping!$H$1:$K$25,4,0)</f>
        <v>1</v>
      </c>
      <c r="N7902">
        <f t="shared" si="865"/>
        <v>1.3110140000000001E-3</v>
      </c>
      <c r="O7902">
        <f t="shared" si="866"/>
        <v>1.687048E-3</v>
      </c>
      <c r="P7902">
        <f t="shared" si="867"/>
        <v>5.1286259199999996E-2</v>
      </c>
      <c r="Q7902" t="str">
        <f>VLOOKUP(VLOOKUP(C7902,Mapping!$A$1:$C$17,3,0),Mapping!$E$1:$F$6,2,0)</f>
        <v>Vùng 02</v>
      </c>
    </row>
    <row r="7903" spans="1:17" x14ac:dyDescent="0.3">
      <c r="A7903" s="33">
        <v>44865</v>
      </c>
      <c r="B7903">
        <v>3859</v>
      </c>
      <c r="C7903">
        <v>43</v>
      </c>
      <c r="D7903" s="38" t="s">
        <v>77</v>
      </c>
      <c r="E7903" s="2" t="s">
        <v>41</v>
      </c>
      <c r="F7903">
        <v>172314</v>
      </c>
      <c r="G7903" s="44">
        <f t="shared" si="861"/>
        <v>44562</v>
      </c>
      <c r="H7903" s="50">
        <f t="shared" si="862"/>
        <v>304</v>
      </c>
      <c r="I7903" s="50">
        <f t="shared" si="863"/>
        <v>50768091.199999996</v>
      </c>
      <c r="J7903" s="46">
        <v>1670003</v>
      </c>
      <c r="K7903" s="2" t="s">
        <v>34</v>
      </c>
      <c r="L7903" s="52" t="str">
        <f t="shared" si="864"/>
        <v>20221031VND</v>
      </c>
      <c r="M7903">
        <f>VLOOKUP(L7903,Mapping!$H$1:$K$25,4,0)</f>
        <v>1</v>
      </c>
      <c r="N7903">
        <f t="shared" si="865"/>
        <v>1.7231399999999999E-4</v>
      </c>
      <c r="O7903">
        <f t="shared" si="866"/>
        <v>1.670003E-3</v>
      </c>
      <c r="P7903">
        <f t="shared" si="867"/>
        <v>5.0768091199999997E-2</v>
      </c>
      <c r="Q7903" t="str">
        <f>VLOOKUP(VLOOKUP(C7903,Mapping!$A$1:$C$17,3,0),Mapping!$E$1:$F$6,2,0)</f>
        <v>Vùng 04</v>
      </c>
    </row>
    <row r="7904" spans="1:17" x14ac:dyDescent="0.3">
      <c r="A7904" s="33">
        <v>44865</v>
      </c>
      <c r="B7904">
        <v>3859</v>
      </c>
      <c r="C7904">
        <v>24</v>
      </c>
      <c r="D7904" s="38" t="s">
        <v>77</v>
      </c>
      <c r="E7904" s="2" t="s">
        <v>41</v>
      </c>
      <c r="F7904">
        <v>1546715</v>
      </c>
      <c r="G7904" s="44">
        <f t="shared" si="861"/>
        <v>44562</v>
      </c>
      <c r="H7904" s="50">
        <f t="shared" si="862"/>
        <v>304</v>
      </c>
      <c r="I7904" s="50">
        <f t="shared" si="863"/>
        <v>12860142.4</v>
      </c>
      <c r="J7904" s="46">
        <v>423031</v>
      </c>
      <c r="K7904" s="2" t="s">
        <v>34</v>
      </c>
      <c r="L7904" s="52" t="str">
        <f t="shared" si="864"/>
        <v>20221031VND</v>
      </c>
      <c r="M7904">
        <f>VLOOKUP(L7904,Mapping!$H$1:$K$25,4,0)</f>
        <v>1</v>
      </c>
      <c r="N7904">
        <f t="shared" si="865"/>
        <v>1.5467149999999999E-3</v>
      </c>
      <c r="O7904">
        <f t="shared" si="866"/>
        <v>4.2303099999999998E-4</v>
      </c>
      <c r="P7904">
        <f t="shared" si="867"/>
        <v>1.28601424E-2</v>
      </c>
      <c r="Q7904" t="str">
        <f>VLOOKUP(VLOOKUP(C7904,Mapping!$A$1:$C$17,3,0),Mapping!$E$1:$F$6,2,0)</f>
        <v>Vùng 04</v>
      </c>
    </row>
    <row r="7905" spans="1:17" x14ac:dyDescent="0.3">
      <c r="A7905" s="33">
        <v>44865</v>
      </c>
      <c r="B7905">
        <v>3859</v>
      </c>
      <c r="C7905">
        <v>40</v>
      </c>
      <c r="D7905" s="38" t="s">
        <v>77</v>
      </c>
      <c r="E7905" s="2" t="s">
        <v>41</v>
      </c>
      <c r="F7905">
        <v>1028199</v>
      </c>
      <c r="G7905" s="44">
        <f t="shared" si="861"/>
        <v>44562</v>
      </c>
      <c r="H7905" s="50">
        <f t="shared" si="862"/>
        <v>304</v>
      </c>
      <c r="I7905" s="50">
        <f t="shared" si="863"/>
        <v>31672361.599999998</v>
      </c>
      <c r="J7905" s="46">
        <v>1041854</v>
      </c>
      <c r="K7905" s="2" t="s">
        <v>34</v>
      </c>
      <c r="L7905" s="52" t="str">
        <f t="shared" si="864"/>
        <v>20221031VND</v>
      </c>
      <c r="M7905">
        <f>VLOOKUP(L7905,Mapping!$H$1:$K$25,4,0)</f>
        <v>1</v>
      </c>
      <c r="N7905">
        <f t="shared" si="865"/>
        <v>1.028199E-3</v>
      </c>
      <c r="O7905">
        <f t="shared" si="866"/>
        <v>1.041854E-3</v>
      </c>
      <c r="P7905">
        <f t="shared" si="867"/>
        <v>3.1672361599999997E-2</v>
      </c>
      <c r="Q7905" t="str">
        <f>VLOOKUP(VLOOKUP(C7905,Mapping!$A$1:$C$17,3,0),Mapping!$E$1:$F$6,2,0)</f>
        <v>Vùng 01</v>
      </c>
    </row>
    <row r="7906" spans="1:17" x14ac:dyDescent="0.3">
      <c r="A7906" s="33">
        <v>44865</v>
      </c>
      <c r="B7906">
        <v>3860</v>
      </c>
      <c r="C7906">
        <v>48</v>
      </c>
      <c r="D7906" s="38" t="s">
        <v>77</v>
      </c>
      <c r="E7906" s="2" t="s">
        <v>41</v>
      </c>
      <c r="F7906">
        <v>736740</v>
      </c>
      <c r="G7906" s="44">
        <f t="shared" si="861"/>
        <v>44562</v>
      </c>
      <c r="H7906" s="50">
        <f t="shared" si="862"/>
        <v>304</v>
      </c>
      <c r="I7906" s="50">
        <f t="shared" si="863"/>
        <v>5462606.3999999994</v>
      </c>
      <c r="J7906" s="46">
        <v>179691</v>
      </c>
      <c r="K7906" s="2" t="s">
        <v>34</v>
      </c>
      <c r="L7906" s="52" t="str">
        <f t="shared" si="864"/>
        <v>20221031VND</v>
      </c>
      <c r="M7906">
        <f>VLOOKUP(L7906,Mapping!$H$1:$K$25,4,0)</f>
        <v>1</v>
      </c>
      <c r="N7906">
        <f t="shared" si="865"/>
        <v>7.3674000000000005E-4</v>
      </c>
      <c r="O7906">
        <f t="shared" si="866"/>
        <v>1.79691E-4</v>
      </c>
      <c r="P7906">
        <f t="shared" si="867"/>
        <v>5.4626063999999993E-3</v>
      </c>
      <c r="Q7906" t="str">
        <f>VLOOKUP(VLOOKUP(C7906,Mapping!$A$1:$C$17,3,0),Mapping!$E$1:$F$6,2,0)</f>
        <v>Vùng 01</v>
      </c>
    </row>
    <row r="7907" spans="1:17" x14ac:dyDescent="0.3">
      <c r="A7907" s="33">
        <v>44865</v>
      </c>
      <c r="B7907">
        <v>3861</v>
      </c>
      <c r="C7907">
        <v>45</v>
      </c>
      <c r="D7907" s="38" t="s">
        <v>77</v>
      </c>
      <c r="E7907" s="2" t="s">
        <v>41</v>
      </c>
      <c r="F7907">
        <v>201967</v>
      </c>
      <c r="G7907" s="44">
        <f t="shared" si="861"/>
        <v>44562</v>
      </c>
      <c r="H7907" s="50">
        <f t="shared" si="862"/>
        <v>304</v>
      </c>
      <c r="I7907" s="50">
        <f t="shared" si="863"/>
        <v>24533073.599999998</v>
      </c>
      <c r="J7907" s="46">
        <v>807009</v>
      </c>
      <c r="K7907" s="2" t="s">
        <v>34</v>
      </c>
      <c r="L7907" s="52" t="str">
        <f t="shared" si="864"/>
        <v>20221031VND</v>
      </c>
      <c r="M7907">
        <f>VLOOKUP(L7907,Mapping!$H$1:$K$25,4,0)</f>
        <v>1</v>
      </c>
      <c r="N7907">
        <f t="shared" si="865"/>
        <v>2.01967E-4</v>
      </c>
      <c r="O7907">
        <f t="shared" si="866"/>
        <v>8.0700900000000002E-4</v>
      </c>
      <c r="P7907">
        <f t="shared" si="867"/>
        <v>2.4533073599999997E-2</v>
      </c>
      <c r="Q7907" t="str">
        <f>VLOOKUP(VLOOKUP(C7907,Mapping!$A$1:$C$17,3,0),Mapping!$E$1:$F$6,2,0)</f>
        <v>Vùng 02</v>
      </c>
    </row>
    <row r="7908" spans="1:17" x14ac:dyDescent="0.3">
      <c r="A7908" s="33">
        <v>44865</v>
      </c>
      <c r="B7908">
        <v>3862</v>
      </c>
      <c r="C7908">
        <v>40</v>
      </c>
      <c r="D7908" s="38" t="s">
        <v>77</v>
      </c>
      <c r="E7908" s="2" t="s">
        <v>41</v>
      </c>
      <c r="F7908">
        <v>459485</v>
      </c>
      <c r="G7908" s="44">
        <f t="shared" si="861"/>
        <v>44562</v>
      </c>
      <c r="H7908" s="50">
        <f t="shared" si="862"/>
        <v>304</v>
      </c>
      <c r="I7908" s="50">
        <f t="shared" si="863"/>
        <v>43471027.199999996</v>
      </c>
      <c r="J7908" s="46">
        <v>1429968</v>
      </c>
      <c r="K7908" s="2" t="s">
        <v>34</v>
      </c>
      <c r="L7908" s="52" t="str">
        <f t="shared" si="864"/>
        <v>20221031VND</v>
      </c>
      <c r="M7908">
        <f>VLOOKUP(L7908,Mapping!$H$1:$K$25,4,0)</f>
        <v>1</v>
      </c>
      <c r="N7908">
        <f t="shared" si="865"/>
        <v>4.5948499999999998E-4</v>
      </c>
      <c r="O7908">
        <f t="shared" si="866"/>
        <v>1.429968E-3</v>
      </c>
      <c r="P7908">
        <f t="shared" si="867"/>
        <v>4.3471027199999998E-2</v>
      </c>
      <c r="Q7908" t="str">
        <f>VLOOKUP(VLOOKUP(C7908,Mapping!$A$1:$C$17,3,0),Mapping!$E$1:$F$6,2,0)</f>
        <v>Vùng 01</v>
      </c>
    </row>
    <row r="7909" spans="1:17" x14ac:dyDescent="0.3">
      <c r="A7909" s="33">
        <v>44865</v>
      </c>
      <c r="B7909">
        <v>3862</v>
      </c>
      <c r="C7909">
        <v>34</v>
      </c>
      <c r="D7909" s="38" t="s">
        <v>77</v>
      </c>
      <c r="E7909" s="2" t="s">
        <v>41</v>
      </c>
      <c r="F7909">
        <v>1277277</v>
      </c>
      <c r="G7909" s="44">
        <f t="shared" si="861"/>
        <v>44562</v>
      </c>
      <c r="H7909" s="50">
        <f t="shared" si="862"/>
        <v>304</v>
      </c>
      <c r="I7909" s="50">
        <f t="shared" si="863"/>
        <v>624647481651.19995</v>
      </c>
      <c r="J7909" s="46">
        <v>876904</v>
      </c>
      <c r="K7909" s="2" t="s">
        <v>35</v>
      </c>
      <c r="L7909" s="52" t="str">
        <f t="shared" si="864"/>
        <v>20221031USD</v>
      </c>
      <c r="M7909">
        <f>VLOOKUP(L7909,Mapping!$H$1:$K$25,4,0)</f>
        <v>23432</v>
      </c>
      <c r="N7909">
        <f t="shared" si="865"/>
        <v>29.929154663999999</v>
      </c>
      <c r="O7909">
        <f t="shared" si="866"/>
        <v>20.547614528</v>
      </c>
      <c r="P7909">
        <f t="shared" si="867"/>
        <v>624.6474816512</v>
      </c>
      <c r="Q7909" t="str">
        <f>VLOOKUP(VLOOKUP(C7909,Mapping!$A$1:$C$17,3,0),Mapping!$E$1:$F$6,2,0)</f>
        <v>Vùng 02</v>
      </c>
    </row>
    <row r="7910" spans="1:17" x14ac:dyDescent="0.3">
      <c r="A7910" s="33">
        <v>44865</v>
      </c>
      <c r="B7910">
        <v>3862</v>
      </c>
      <c r="C7910">
        <v>20</v>
      </c>
      <c r="D7910" s="38" t="s">
        <v>77</v>
      </c>
      <c r="E7910" s="2" t="s">
        <v>41</v>
      </c>
      <c r="F7910">
        <v>1441379</v>
      </c>
      <c r="G7910" s="44">
        <f t="shared" si="861"/>
        <v>44562</v>
      </c>
      <c r="H7910" s="50">
        <f t="shared" si="862"/>
        <v>304</v>
      </c>
      <c r="I7910" s="50">
        <f t="shared" si="863"/>
        <v>29020843.199999999</v>
      </c>
      <c r="J7910" s="46">
        <v>954633</v>
      </c>
      <c r="K7910" s="2" t="s">
        <v>34</v>
      </c>
      <c r="L7910" s="52" t="str">
        <f t="shared" si="864"/>
        <v>20221031VND</v>
      </c>
      <c r="M7910">
        <f>VLOOKUP(L7910,Mapping!$H$1:$K$25,4,0)</f>
        <v>1</v>
      </c>
      <c r="N7910">
        <f t="shared" si="865"/>
        <v>1.441379E-3</v>
      </c>
      <c r="O7910">
        <f t="shared" si="866"/>
        <v>9.5463299999999998E-4</v>
      </c>
      <c r="P7910">
        <f t="shared" si="867"/>
        <v>2.90208432E-2</v>
      </c>
      <c r="Q7910" t="str">
        <f>VLOOKUP(VLOOKUP(C7910,Mapping!$A$1:$C$17,3,0),Mapping!$E$1:$F$6,2,0)</f>
        <v>Vùng 02</v>
      </c>
    </row>
    <row r="7911" spans="1:17" x14ac:dyDescent="0.3">
      <c r="A7911" s="33">
        <v>44865</v>
      </c>
      <c r="B7911">
        <v>3863</v>
      </c>
      <c r="C7911">
        <v>16</v>
      </c>
      <c r="D7911" s="38" t="s">
        <v>77</v>
      </c>
      <c r="E7911" s="2" t="s">
        <v>41</v>
      </c>
      <c r="F7911">
        <v>521900</v>
      </c>
      <c r="G7911" s="44">
        <f t="shared" si="861"/>
        <v>44562</v>
      </c>
      <c r="H7911" s="50">
        <f t="shared" si="862"/>
        <v>304</v>
      </c>
      <c r="I7911" s="50">
        <f t="shared" si="863"/>
        <v>36397068.799999997</v>
      </c>
      <c r="J7911" s="46">
        <v>1197272</v>
      </c>
      <c r="K7911" s="2" t="s">
        <v>34</v>
      </c>
      <c r="L7911" s="52" t="str">
        <f t="shared" si="864"/>
        <v>20221031VND</v>
      </c>
      <c r="M7911">
        <f>VLOOKUP(L7911,Mapping!$H$1:$K$25,4,0)</f>
        <v>1</v>
      </c>
      <c r="N7911">
        <f t="shared" si="865"/>
        <v>5.2189999999999995E-4</v>
      </c>
      <c r="O7911">
        <f t="shared" si="866"/>
        <v>1.1972720000000001E-3</v>
      </c>
      <c r="P7911">
        <f t="shared" si="867"/>
        <v>3.6397068799999995E-2</v>
      </c>
      <c r="Q7911" t="str">
        <f>VLOOKUP(VLOOKUP(C7911,Mapping!$A$1:$C$17,3,0),Mapping!$E$1:$F$6,2,0)</f>
        <v>Vùng 01</v>
      </c>
    </row>
    <row r="7912" spans="1:17" x14ac:dyDescent="0.3">
      <c r="A7912" s="33">
        <v>44865</v>
      </c>
      <c r="B7912">
        <v>3865</v>
      </c>
      <c r="C7912">
        <v>40</v>
      </c>
      <c r="D7912" s="38" t="s">
        <v>77</v>
      </c>
      <c r="E7912" s="2" t="s">
        <v>41</v>
      </c>
      <c r="F7912">
        <v>1461632</v>
      </c>
      <c r="G7912" s="44">
        <f t="shared" si="861"/>
        <v>44562</v>
      </c>
      <c r="H7912" s="50">
        <f t="shared" si="862"/>
        <v>304</v>
      </c>
      <c r="I7912" s="50">
        <f t="shared" si="863"/>
        <v>18488155.199999999</v>
      </c>
      <c r="J7912" s="46">
        <v>608163</v>
      </c>
      <c r="K7912" s="2" t="s">
        <v>34</v>
      </c>
      <c r="L7912" s="52" t="str">
        <f t="shared" si="864"/>
        <v>20221031VND</v>
      </c>
      <c r="M7912">
        <f>VLOOKUP(L7912,Mapping!$H$1:$K$25,4,0)</f>
        <v>1</v>
      </c>
      <c r="N7912">
        <f t="shared" si="865"/>
        <v>1.461632E-3</v>
      </c>
      <c r="O7912">
        <f t="shared" si="866"/>
        <v>6.08163E-4</v>
      </c>
      <c r="P7912">
        <f t="shared" si="867"/>
        <v>1.8488155199999998E-2</v>
      </c>
      <c r="Q7912" t="str">
        <f>VLOOKUP(VLOOKUP(C7912,Mapping!$A$1:$C$17,3,0),Mapping!$E$1:$F$6,2,0)</f>
        <v>Vùng 01</v>
      </c>
    </row>
    <row r="7913" spans="1:17" x14ac:dyDescent="0.3">
      <c r="A7913" s="33">
        <v>44865</v>
      </c>
      <c r="B7913">
        <v>3865</v>
      </c>
      <c r="C7913">
        <v>41</v>
      </c>
      <c r="D7913" s="38" t="s">
        <v>77</v>
      </c>
      <c r="E7913" s="2" t="s">
        <v>41</v>
      </c>
      <c r="F7913">
        <v>489263</v>
      </c>
      <c r="G7913" s="44">
        <f t="shared" si="861"/>
        <v>44562</v>
      </c>
      <c r="H7913" s="50">
        <f t="shared" si="862"/>
        <v>304</v>
      </c>
      <c r="I7913" s="50">
        <f t="shared" si="863"/>
        <v>41048329.600000001</v>
      </c>
      <c r="J7913" s="46">
        <v>1350274</v>
      </c>
      <c r="K7913" s="2" t="s">
        <v>34</v>
      </c>
      <c r="L7913" s="52" t="str">
        <f t="shared" si="864"/>
        <v>20221031VND</v>
      </c>
      <c r="M7913">
        <f>VLOOKUP(L7913,Mapping!$H$1:$K$25,4,0)</f>
        <v>1</v>
      </c>
      <c r="N7913">
        <f t="shared" si="865"/>
        <v>4.8926299999999998E-4</v>
      </c>
      <c r="O7913">
        <f t="shared" si="866"/>
        <v>1.350274E-3</v>
      </c>
      <c r="P7913">
        <f t="shared" si="867"/>
        <v>4.1048329600000003E-2</v>
      </c>
      <c r="Q7913" t="str">
        <f>VLOOKUP(VLOOKUP(C7913,Mapping!$A$1:$C$17,3,0),Mapping!$E$1:$F$6,2,0)</f>
        <v>Vùng 05</v>
      </c>
    </row>
    <row r="7914" spans="1:17" x14ac:dyDescent="0.3">
      <c r="A7914" s="33">
        <v>44865</v>
      </c>
      <c r="B7914">
        <v>3866</v>
      </c>
      <c r="C7914">
        <v>45</v>
      </c>
      <c r="D7914" s="38" t="s">
        <v>77</v>
      </c>
      <c r="E7914" s="2" t="s">
        <v>41</v>
      </c>
      <c r="F7914">
        <v>1886595</v>
      </c>
      <c r="G7914" s="44">
        <f t="shared" si="861"/>
        <v>44562</v>
      </c>
      <c r="H7914" s="50">
        <f t="shared" si="862"/>
        <v>304</v>
      </c>
      <c r="I7914" s="50">
        <f t="shared" si="863"/>
        <v>42583894.399999999</v>
      </c>
      <c r="J7914" s="46">
        <v>1400786</v>
      </c>
      <c r="K7914" s="2" t="s">
        <v>34</v>
      </c>
      <c r="L7914" s="52" t="str">
        <f t="shared" si="864"/>
        <v>20221031VND</v>
      </c>
      <c r="M7914">
        <f>VLOOKUP(L7914,Mapping!$H$1:$K$25,4,0)</f>
        <v>1</v>
      </c>
      <c r="N7914">
        <f t="shared" si="865"/>
        <v>1.886595E-3</v>
      </c>
      <c r="O7914">
        <f t="shared" si="866"/>
        <v>1.400786E-3</v>
      </c>
      <c r="P7914">
        <f t="shared" si="867"/>
        <v>4.2583894399999996E-2</v>
      </c>
      <c r="Q7914" t="str">
        <f>VLOOKUP(VLOOKUP(C7914,Mapping!$A$1:$C$17,3,0),Mapping!$E$1:$F$6,2,0)</f>
        <v>Vùng 02</v>
      </c>
    </row>
    <row r="7915" spans="1:17" x14ac:dyDescent="0.3">
      <c r="A7915" s="33">
        <v>44865</v>
      </c>
      <c r="B7915">
        <v>3866</v>
      </c>
      <c r="C7915">
        <v>11</v>
      </c>
      <c r="D7915" s="38" t="s">
        <v>77</v>
      </c>
      <c r="E7915" s="2" t="s">
        <v>41</v>
      </c>
      <c r="F7915">
        <v>1301367</v>
      </c>
      <c r="G7915" s="44">
        <f t="shared" si="861"/>
        <v>44562</v>
      </c>
      <c r="H7915" s="50">
        <f t="shared" si="862"/>
        <v>304</v>
      </c>
      <c r="I7915" s="50">
        <f t="shared" si="863"/>
        <v>33560384</v>
      </c>
      <c r="J7915" s="46">
        <v>1103960</v>
      </c>
      <c r="K7915" s="2" t="s">
        <v>34</v>
      </c>
      <c r="L7915" s="52" t="str">
        <f t="shared" si="864"/>
        <v>20221031VND</v>
      </c>
      <c r="M7915">
        <f>VLOOKUP(L7915,Mapping!$H$1:$K$25,4,0)</f>
        <v>1</v>
      </c>
      <c r="N7915">
        <f t="shared" si="865"/>
        <v>1.3013670000000001E-3</v>
      </c>
      <c r="O7915">
        <f t="shared" si="866"/>
        <v>1.10396E-3</v>
      </c>
      <c r="P7915">
        <f t="shared" si="867"/>
        <v>3.3560383999999999E-2</v>
      </c>
      <c r="Q7915" t="str">
        <f>VLOOKUP(VLOOKUP(C7915,Mapping!$A$1:$C$17,3,0),Mapping!$E$1:$F$6,2,0)</f>
        <v>Vùng 01</v>
      </c>
    </row>
    <row r="7916" spans="1:17" x14ac:dyDescent="0.3">
      <c r="A7916" s="33">
        <v>44865</v>
      </c>
      <c r="B7916">
        <v>3866</v>
      </c>
      <c r="C7916">
        <v>45</v>
      </c>
      <c r="D7916" s="38" t="s">
        <v>77</v>
      </c>
      <c r="E7916" s="2" t="s">
        <v>41</v>
      </c>
      <c r="F7916">
        <v>6638905</v>
      </c>
      <c r="G7916" s="44">
        <f t="shared" si="861"/>
        <v>44562</v>
      </c>
      <c r="H7916" s="50">
        <f t="shared" si="862"/>
        <v>304</v>
      </c>
      <c r="I7916" s="50">
        <f t="shared" si="863"/>
        <v>233565328</v>
      </c>
      <c r="J7916" s="46">
        <v>7683070</v>
      </c>
      <c r="K7916" s="2" t="s">
        <v>34</v>
      </c>
      <c r="L7916" s="52" t="str">
        <f t="shared" si="864"/>
        <v>20221031VND</v>
      </c>
      <c r="M7916">
        <f>VLOOKUP(L7916,Mapping!$H$1:$K$25,4,0)</f>
        <v>1</v>
      </c>
      <c r="N7916">
        <f t="shared" si="865"/>
        <v>6.6389049999999996E-3</v>
      </c>
      <c r="O7916">
        <f t="shared" si="866"/>
        <v>7.6830700000000002E-3</v>
      </c>
      <c r="P7916">
        <f t="shared" si="867"/>
        <v>0.23356532799999999</v>
      </c>
      <c r="Q7916" t="str">
        <f>VLOOKUP(VLOOKUP(C7916,Mapping!$A$1:$C$17,3,0),Mapping!$E$1:$F$6,2,0)</f>
        <v>Vùng 02</v>
      </c>
    </row>
    <row r="7917" spans="1:17" x14ac:dyDescent="0.3">
      <c r="A7917" s="33">
        <v>44865</v>
      </c>
      <c r="B7917">
        <v>3869</v>
      </c>
      <c r="C7917">
        <v>20</v>
      </c>
      <c r="D7917" s="38" t="s">
        <v>77</v>
      </c>
      <c r="E7917" s="2" t="s">
        <v>41</v>
      </c>
      <c r="F7917">
        <v>5198257</v>
      </c>
      <c r="G7917" s="44">
        <f t="shared" si="861"/>
        <v>44562</v>
      </c>
      <c r="H7917" s="50">
        <f t="shared" si="862"/>
        <v>304</v>
      </c>
      <c r="I7917" s="50">
        <f t="shared" si="863"/>
        <v>63991179.199999996</v>
      </c>
      <c r="J7917" s="46">
        <v>2104973</v>
      </c>
      <c r="K7917" s="2" t="s">
        <v>34</v>
      </c>
      <c r="L7917" s="52" t="str">
        <f t="shared" si="864"/>
        <v>20221031VND</v>
      </c>
      <c r="M7917">
        <f>VLOOKUP(L7917,Mapping!$H$1:$K$25,4,0)</f>
        <v>1</v>
      </c>
      <c r="N7917">
        <f t="shared" si="865"/>
        <v>5.1982570000000004E-3</v>
      </c>
      <c r="O7917">
        <f t="shared" si="866"/>
        <v>2.104973E-3</v>
      </c>
      <c r="P7917">
        <f t="shared" si="867"/>
        <v>6.3991179199999998E-2</v>
      </c>
      <c r="Q7917" t="str">
        <f>VLOOKUP(VLOOKUP(C7917,Mapping!$A$1:$C$17,3,0),Mapping!$E$1:$F$6,2,0)</f>
        <v>Vùng 02</v>
      </c>
    </row>
    <row r="7918" spans="1:17" x14ac:dyDescent="0.3">
      <c r="A7918" s="33">
        <v>44865</v>
      </c>
      <c r="B7918">
        <v>3870</v>
      </c>
      <c r="C7918">
        <v>20</v>
      </c>
      <c r="D7918" s="38" t="s">
        <v>77</v>
      </c>
      <c r="E7918" s="2" t="s">
        <v>41</v>
      </c>
      <c r="F7918">
        <v>1413563</v>
      </c>
      <c r="G7918" s="44">
        <f t="shared" si="861"/>
        <v>44562</v>
      </c>
      <c r="H7918" s="50">
        <f t="shared" si="862"/>
        <v>304</v>
      </c>
      <c r="I7918" s="50">
        <f t="shared" si="863"/>
        <v>47899881.600000001</v>
      </c>
      <c r="J7918" s="46">
        <v>1575654</v>
      </c>
      <c r="K7918" s="2" t="s">
        <v>34</v>
      </c>
      <c r="L7918" s="52" t="str">
        <f t="shared" si="864"/>
        <v>20221031VND</v>
      </c>
      <c r="M7918">
        <f>VLOOKUP(L7918,Mapping!$H$1:$K$25,4,0)</f>
        <v>1</v>
      </c>
      <c r="N7918">
        <f t="shared" si="865"/>
        <v>1.4135630000000001E-3</v>
      </c>
      <c r="O7918">
        <f t="shared" si="866"/>
        <v>1.5756539999999999E-3</v>
      </c>
      <c r="P7918">
        <f t="shared" si="867"/>
        <v>4.7899881599999999E-2</v>
      </c>
      <c r="Q7918" t="str">
        <f>VLOOKUP(VLOOKUP(C7918,Mapping!$A$1:$C$17,3,0),Mapping!$E$1:$F$6,2,0)</f>
        <v>Vùng 02</v>
      </c>
    </row>
    <row r="7919" spans="1:17" x14ac:dyDescent="0.3">
      <c r="A7919" s="33">
        <v>44865</v>
      </c>
      <c r="B7919">
        <v>3871</v>
      </c>
      <c r="C7919">
        <v>40</v>
      </c>
      <c r="D7919" s="38" t="s">
        <v>77</v>
      </c>
      <c r="E7919" s="2" t="s">
        <v>41</v>
      </c>
      <c r="F7919">
        <v>1233816</v>
      </c>
      <c r="G7919" s="44">
        <f t="shared" si="861"/>
        <v>44562</v>
      </c>
      <c r="H7919" s="50">
        <f t="shared" si="862"/>
        <v>304</v>
      </c>
      <c r="I7919" s="50">
        <f t="shared" si="863"/>
        <v>5159123.2</v>
      </c>
      <c r="J7919" s="46">
        <v>169708</v>
      </c>
      <c r="K7919" s="2" t="s">
        <v>34</v>
      </c>
      <c r="L7919" s="52" t="str">
        <f t="shared" si="864"/>
        <v>20221031VND</v>
      </c>
      <c r="M7919">
        <f>VLOOKUP(L7919,Mapping!$H$1:$K$25,4,0)</f>
        <v>1</v>
      </c>
      <c r="N7919">
        <f t="shared" si="865"/>
        <v>1.233816E-3</v>
      </c>
      <c r="O7919">
        <f t="shared" si="866"/>
        <v>1.69708E-4</v>
      </c>
      <c r="P7919">
        <f t="shared" si="867"/>
        <v>5.1591231999999999E-3</v>
      </c>
      <c r="Q7919" t="str">
        <f>VLOOKUP(VLOOKUP(C7919,Mapping!$A$1:$C$17,3,0),Mapping!$E$1:$F$6,2,0)</f>
        <v>Vùng 01</v>
      </c>
    </row>
    <row r="7920" spans="1:17" x14ac:dyDescent="0.3">
      <c r="A7920" s="33">
        <v>44865</v>
      </c>
      <c r="B7920">
        <v>3871</v>
      </c>
      <c r="C7920">
        <v>40</v>
      </c>
      <c r="D7920" s="38" t="s">
        <v>77</v>
      </c>
      <c r="E7920" s="2" t="s">
        <v>41</v>
      </c>
      <c r="F7920">
        <v>6540402</v>
      </c>
      <c r="G7920" s="44">
        <f t="shared" si="861"/>
        <v>44562</v>
      </c>
      <c r="H7920" s="50">
        <f t="shared" si="862"/>
        <v>304</v>
      </c>
      <c r="I7920" s="50">
        <f t="shared" si="863"/>
        <v>295087753.60000002</v>
      </c>
      <c r="J7920" s="46">
        <v>9706834</v>
      </c>
      <c r="K7920" s="2" t="s">
        <v>34</v>
      </c>
      <c r="L7920" s="52" t="str">
        <f t="shared" si="864"/>
        <v>20221031VND</v>
      </c>
      <c r="M7920">
        <f>VLOOKUP(L7920,Mapping!$H$1:$K$25,4,0)</f>
        <v>1</v>
      </c>
      <c r="N7920">
        <f t="shared" si="865"/>
        <v>6.5404019999999998E-3</v>
      </c>
      <c r="O7920">
        <f t="shared" si="866"/>
        <v>9.7068339999999993E-3</v>
      </c>
      <c r="P7920">
        <f t="shared" si="867"/>
        <v>0.2950877536</v>
      </c>
      <c r="Q7920" t="str">
        <f>VLOOKUP(VLOOKUP(C7920,Mapping!$A$1:$C$17,3,0),Mapping!$E$1:$F$6,2,0)</f>
        <v>Vùng 01</v>
      </c>
    </row>
    <row r="7921" spans="1:17" x14ac:dyDescent="0.3">
      <c r="A7921" s="33">
        <v>44865</v>
      </c>
      <c r="B7921">
        <v>3874</v>
      </c>
      <c r="C7921">
        <v>20</v>
      </c>
      <c r="D7921" s="38" t="s">
        <v>77</v>
      </c>
      <c r="E7921" s="2" t="s">
        <v>41</v>
      </c>
      <c r="F7921">
        <v>422809</v>
      </c>
      <c r="G7921" s="44">
        <f t="shared" si="861"/>
        <v>44562</v>
      </c>
      <c r="H7921" s="50">
        <f t="shared" si="862"/>
        <v>304</v>
      </c>
      <c r="I7921" s="50">
        <f t="shared" si="863"/>
        <v>22048603.199999999</v>
      </c>
      <c r="J7921" s="46">
        <v>725283</v>
      </c>
      <c r="K7921" s="2" t="s">
        <v>34</v>
      </c>
      <c r="L7921" s="52" t="str">
        <f t="shared" si="864"/>
        <v>20221031VND</v>
      </c>
      <c r="M7921">
        <f>VLOOKUP(L7921,Mapping!$H$1:$K$25,4,0)</f>
        <v>1</v>
      </c>
      <c r="N7921">
        <f t="shared" si="865"/>
        <v>4.2280900000000001E-4</v>
      </c>
      <c r="O7921">
        <f t="shared" si="866"/>
        <v>7.2528299999999996E-4</v>
      </c>
      <c r="P7921">
        <f t="shared" si="867"/>
        <v>2.2048603199999999E-2</v>
      </c>
      <c r="Q7921" t="str">
        <f>VLOOKUP(VLOOKUP(C7921,Mapping!$A$1:$C$17,3,0),Mapping!$E$1:$F$6,2,0)</f>
        <v>Vùng 02</v>
      </c>
    </row>
    <row r="7922" spans="1:17" x14ac:dyDescent="0.3">
      <c r="A7922" s="33">
        <v>44865</v>
      </c>
      <c r="B7922">
        <v>3875</v>
      </c>
      <c r="C7922">
        <v>20</v>
      </c>
      <c r="D7922" s="38" t="s">
        <v>77</v>
      </c>
      <c r="E7922" s="2" t="s">
        <v>41</v>
      </c>
      <c r="F7922">
        <v>25533</v>
      </c>
      <c r="G7922" s="44">
        <f t="shared" si="861"/>
        <v>44562</v>
      </c>
      <c r="H7922" s="50">
        <f t="shared" si="862"/>
        <v>304</v>
      </c>
      <c r="I7922" s="50">
        <f t="shared" si="863"/>
        <v>19037908.800000001</v>
      </c>
      <c r="J7922" s="46">
        <v>626247</v>
      </c>
      <c r="K7922" s="2" t="s">
        <v>34</v>
      </c>
      <c r="L7922" s="52" t="str">
        <f t="shared" si="864"/>
        <v>20221031VND</v>
      </c>
      <c r="M7922">
        <f>VLOOKUP(L7922,Mapping!$H$1:$K$25,4,0)</f>
        <v>1</v>
      </c>
      <c r="N7922">
        <f t="shared" si="865"/>
        <v>2.5533000000000001E-5</v>
      </c>
      <c r="O7922">
        <f t="shared" si="866"/>
        <v>6.2624700000000002E-4</v>
      </c>
      <c r="P7922">
        <f t="shared" si="867"/>
        <v>1.9037908799999999E-2</v>
      </c>
      <c r="Q7922" t="str">
        <f>VLOOKUP(VLOOKUP(C7922,Mapping!$A$1:$C$17,3,0),Mapping!$E$1:$F$6,2,0)</f>
        <v>Vùng 02</v>
      </c>
    </row>
    <row r="7923" spans="1:17" x14ac:dyDescent="0.3">
      <c r="A7923" s="33">
        <v>44865</v>
      </c>
      <c r="B7923">
        <v>3875</v>
      </c>
      <c r="C7923">
        <v>26</v>
      </c>
      <c r="D7923" s="38" t="s">
        <v>77</v>
      </c>
      <c r="E7923" s="2" t="s">
        <v>41</v>
      </c>
      <c r="F7923">
        <v>375788</v>
      </c>
      <c r="G7923" s="44">
        <f t="shared" si="861"/>
        <v>44562</v>
      </c>
      <c r="H7923" s="50">
        <f t="shared" si="862"/>
        <v>304</v>
      </c>
      <c r="I7923" s="50">
        <f t="shared" si="863"/>
        <v>16324769.6</v>
      </c>
      <c r="J7923" s="46">
        <v>536999</v>
      </c>
      <c r="K7923" s="2" t="s">
        <v>34</v>
      </c>
      <c r="L7923" s="52" t="str">
        <f t="shared" si="864"/>
        <v>20221031VND</v>
      </c>
      <c r="M7923">
        <f>VLOOKUP(L7923,Mapping!$H$1:$K$25,4,0)</f>
        <v>1</v>
      </c>
      <c r="N7923">
        <f t="shared" si="865"/>
        <v>3.75788E-4</v>
      </c>
      <c r="O7923">
        <f t="shared" si="866"/>
        <v>5.3699900000000003E-4</v>
      </c>
      <c r="P7923">
        <f t="shared" si="867"/>
        <v>1.63247696E-2</v>
      </c>
      <c r="Q7923" t="str">
        <f>VLOOKUP(VLOOKUP(C7923,Mapping!$A$1:$C$17,3,0),Mapping!$E$1:$F$6,2,0)</f>
        <v>Vùng 04</v>
      </c>
    </row>
    <row r="7924" spans="1:17" x14ac:dyDescent="0.3">
      <c r="A7924" s="33">
        <v>44865</v>
      </c>
      <c r="B7924">
        <v>3875</v>
      </c>
      <c r="C7924">
        <v>26</v>
      </c>
      <c r="D7924" s="38" t="s">
        <v>77</v>
      </c>
      <c r="E7924" s="2" t="s">
        <v>41</v>
      </c>
      <c r="F7924">
        <v>895998</v>
      </c>
      <c r="G7924" s="44">
        <f t="shared" si="861"/>
        <v>44562</v>
      </c>
      <c r="H7924" s="50">
        <f t="shared" si="862"/>
        <v>304</v>
      </c>
      <c r="I7924" s="50">
        <f t="shared" si="863"/>
        <v>1212000779558.3999</v>
      </c>
      <c r="J7924" s="46">
        <v>1701453</v>
      </c>
      <c r="K7924" s="2" t="s">
        <v>35</v>
      </c>
      <c r="L7924" s="52" t="str">
        <f t="shared" si="864"/>
        <v>20221031USD</v>
      </c>
      <c r="M7924">
        <f>VLOOKUP(L7924,Mapping!$H$1:$K$25,4,0)</f>
        <v>23432</v>
      </c>
      <c r="N7924">
        <f t="shared" si="865"/>
        <v>20.995025135999999</v>
      </c>
      <c r="O7924">
        <f t="shared" si="866"/>
        <v>39.868446695999999</v>
      </c>
      <c r="P7924">
        <f t="shared" si="867"/>
        <v>1212.0007795583999</v>
      </c>
      <c r="Q7924" t="str">
        <f>VLOOKUP(VLOOKUP(C7924,Mapping!$A$1:$C$17,3,0),Mapping!$E$1:$F$6,2,0)</f>
        <v>Vùng 04</v>
      </c>
    </row>
    <row r="7925" spans="1:17" x14ac:dyDescent="0.3">
      <c r="A7925" s="33">
        <v>44865</v>
      </c>
      <c r="B7925">
        <v>3876</v>
      </c>
      <c r="C7925">
        <v>20</v>
      </c>
      <c r="D7925" s="38" t="s">
        <v>77</v>
      </c>
      <c r="E7925" s="2" t="s">
        <v>41</v>
      </c>
      <c r="F7925">
        <v>242327</v>
      </c>
      <c r="G7925" s="44">
        <f t="shared" si="861"/>
        <v>44562</v>
      </c>
      <c r="H7925" s="50">
        <f t="shared" si="862"/>
        <v>304</v>
      </c>
      <c r="I7925" s="50">
        <f t="shared" si="863"/>
        <v>58272665.600000001</v>
      </c>
      <c r="J7925" s="46">
        <v>1916864</v>
      </c>
      <c r="K7925" s="2" t="s">
        <v>34</v>
      </c>
      <c r="L7925" s="52" t="str">
        <f t="shared" si="864"/>
        <v>20221031VND</v>
      </c>
      <c r="M7925">
        <f>VLOOKUP(L7925,Mapping!$H$1:$K$25,4,0)</f>
        <v>1</v>
      </c>
      <c r="N7925">
        <f t="shared" si="865"/>
        <v>2.42327E-4</v>
      </c>
      <c r="O7925">
        <f t="shared" si="866"/>
        <v>1.9168639999999999E-3</v>
      </c>
      <c r="P7925">
        <f t="shared" si="867"/>
        <v>5.8272665600000002E-2</v>
      </c>
      <c r="Q7925" t="str">
        <f>VLOOKUP(VLOOKUP(C7925,Mapping!$A$1:$C$17,3,0),Mapping!$E$1:$F$6,2,0)</f>
        <v>Vùng 02</v>
      </c>
    </row>
    <row r="7926" spans="1:17" x14ac:dyDescent="0.3">
      <c r="A7926" s="33">
        <v>44865</v>
      </c>
      <c r="B7926">
        <v>3876</v>
      </c>
      <c r="C7926">
        <v>41</v>
      </c>
      <c r="D7926" s="38" t="s">
        <v>77</v>
      </c>
      <c r="E7926" s="2" t="s">
        <v>41</v>
      </c>
      <c r="F7926">
        <v>395488</v>
      </c>
      <c r="G7926" s="44">
        <f t="shared" si="861"/>
        <v>44562</v>
      </c>
      <c r="H7926" s="50">
        <f t="shared" si="862"/>
        <v>304</v>
      </c>
      <c r="I7926" s="50">
        <f t="shared" si="863"/>
        <v>50064908.800000004</v>
      </c>
      <c r="J7926" s="46">
        <v>1646872</v>
      </c>
      <c r="K7926" s="2" t="s">
        <v>34</v>
      </c>
      <c r="L7926" s="52" t="str">
        <f t="shared" si="864"/>
        <v>20221031VND</v>
      </c>
      <c r="M7926">
        <f>VLOOKUP(L7926,Mapping!$H$1:$K$25,4,0)</f>
        <v>1</v>
      </c>
      <c r="N7926">
        <f t="shared" si="865"/>
        <v>3.9548799999999999E-4</v>
      </c>
      <c r="O7926">
        <f t="shared" si="866"/>
        <v>1.646872E-3</v>
      </c>
      <c r="P7926">
        <f t="shared" si="867"/>
        <v>5.0064908800000002E-2</v>
      </c>
      <c r="Q7926" t="str">
        <f>VLOOKUP(VLOOKUP(C7926,Mapping!$A$1:$C$17,3,0),Mapping!$E$1:$F$6,2,0)</f>
        <v>Vùng 05</v>
      </c>
    </row>
    <row r="7927" spans="1:17" x14ac:dyDescent="0.3">
      <c r="A7927" s="33">
        <v>44865</v>
      </c>
      <c r="B7927">
        <v>3878</v>
      </c>
      <c r="C7927">
        <v>34</v>
      </c>
      <c r="D7927" s="38" t="s">
        <v>77</v>
      </c>
      <c r="E7927" s="2" t="s">
        <v>41</v>
      </c>
      <c r="F7927">
        <v>162746</v>
      </c>
      <c r="G7927" s="44">
        <f t="shared" si="861"/>
        <v>44562</v>
      </c>
      <c r="H7927" s="50">
        <f t="shared" si="862"/>
        <v>304</v>
      </c>
      <c r="I7927" s="50">
        <f t="shared" si="863"/>
        <v>19291140.800000001</v>
      </c>
      <c r="J7927" s="46">
        <v>634577</v>
      </c>
      <c r="K7927" s="2" t="s">
        <v>34</v>
      </c>
      <c r="L7927" s="52" t="str">
        <f t="shared" si="864"/>
        <v>20221031VND</v>
      </c>
      <c r="M7927">
        <f>VLOOKUP(L7927,Mapping!$H$1:$K$25,4,0)</f>
        <v>1</v>
      </c>
      <c r="N7927">
        <f t="shared" si="865"/>
        <v>1.6274599999999999E-4</v>
      </c>
      <c r="O7927">
        <f t="shared" si="866"/>
        <v>6.3457699999999999E-4</v>
      </c>
      <c r="P7927">
        <f t="shared" si="867"/>
        <v>1.9291140800000002E-2</v>
      </c>
      <c r="Q7927" t="str">
        <f>VLOOKUP(VLOOKUP(C7927,Mapping!$A$1:$C$17,3,0),Mapping!$E$1:$F$6,2,0)</f>
        <v>Vùng 02</v>
      </c>
    </row>
    <row r="7928" spans="1:17" x14ac:dyDescent="0.3">
      <c r="A7928" s="33">
        <v>44865</v>
      </c>
      <c r="B7928">
        <v>3878</v>
      </c>
      <c r="C7928">
        <v>43</v>
      </c>
      <c r="D7928" s="38" t="s">
        <v>77</v>
      </c>
      <c r="E7928" s="2" t="s">
        <v>41</v>
      </c>
      <c r="F7928">
        <v>1362346</v>
      </c>
      <c r="G7928" s="44">
        <f t="shared" si="861"/>
        <v>44562</v>
      </c>
      <c r="H7928" s="50">
        <f t="shared" si="862"/>
        <v>304</v>
      </c>
      <c r="I7928" s="50">
        <f t="shared" si="863"/>
        <v>54757331.199999996</v>
      </c>
      <c r="J7928" s="46">
        <v>1801228</v>
      </c>
      <c r="K7928" s="2" t="s">
        <v>34</v>
      </c>
      <c r="L7928" s="52" t="str">
        <f t="shared" si="864"/>
        <v>20221031VND</v>
      </c>
      <c r="M7928">
        <f>VLOOKUP(L7928,Mapping!$H$1:$K$25,4,0)</f>
        <v>1</v>
      </c>
      <c r="N7928">
        <f t="shared" si="865"/>
        <v>1.362346E-3</v>
      </c>
      <c r="O7928">
        <f t="shared" si="866"/>
        <v>1.801228E-3</v>
      </c>
      <c r="P7928">
        <f t="shared" si="867"/>
        <v>5.4757331199999995E-2</v>
      </c>
      <c r="Q7928" t="str">
        <f>VLOOKUP(VLOOKUP(C7928,Mapping!$A$1:$C$17,3,0),Mapping!$E$1:$F$6,2,0)</f>
        <v>Vùng 04</v>
      </c>
    </row>
    <row r="7929" spans="1:17" x14ac:dyDescent="0.3">
      <c r="A7929" s="33">
        <v>44865</v>
      </c>
      <c r="B7929">
        <v>3878</v>
      </c>
      <c r="C7929">
        <v>34</v>
      </c>
      <c r="D7929" s="38" t="s">
        <v>77</v>
      </c>
      <c r="E7929" s="2" t="s">
        <v>41</v>
      </c>
      <c r="F7929">
        <v>8226581</v>
      </c>
      <c r="G7929" s="44">
        <f t="shared" si="861"/>
        <v>44562</v>
      </c>
      <c r="H7929" s="50">
        <f t="shared" si="862"/>
        <v>304</v>
      </c>
      <c r="I7929" s="50">
        <f t="shared" si="863"/>
        <v>205547958.40000001</v>
      </c>
      <c r="J7929" s="46">
        <v>6761446</v>
      </c>
      <c r="K7929" s="2" t="s">
        <v>34</v>
      </c>
      <c r="L7929" s="52" t="str">
        <f t="shared" si="864"/>
        <v>20221031VND</v>
      </c>
      <c r="M7929">
        <f>VLOOKUP(L7929,Mapping!$H$1:$K$25,4,0)</f>
        <v>1</v>
      </c>
      <c r="N7929">
        <f t="shared" si="865"/>
        <v>8.2265810000000002E-3</v>
      </c>
      <c r="O7929">
        <f t="shared" si="866"/>
        <v>6.7614459999999999E-3</v>
      </c>
      <c r="P7929">
        <f t="shared" si="867"/>
        <v>0.20554795840000001</v>
      </c>
      <c r="Q7929" t="str">
        <f>VLOOKUP(VLOOKUP(C7929,Mapping!$A$1:$C$17,3,0),Mapping!$E$1:$F$6,2,0)</f>
        <v>Vùng 02</v>
      </c>
    </row>
    <row r="7930" spans="1:17" x14ac:dyDescent="0.3">
      <c r="A7930" s="33">
        <v>44865</v>
      </c>
      <c r="B7930">
        <v>3878</v>
      </c>
      <c r="C7930">
        <v>23</v>
      </c>
      <c r="D7930" s="38" t="s">
        <v>77</v>
      </c>
      <c r="E7930" s="2" t="s">
        <v>41</v>
      </c>
      <c r="F7930">
        <v>379930</v>
      </c>
      <c r="G7930" s="44">
        <f t="shared" si="861"/>
        <v>44562</v>
      </c>
      <c r="H7930" s="50">
        <f t="shared" si="862"/>
        <v>304</v>
      </c>
      <c r="I7930" s="50">
        <f t="shared" si="863"/>
        <v>28572443.199999999</v>
      </c>
      <c r="J7930" s="46">
        <v>939883</v>
      </c>
      <c r="K7930" s="2" t="s">
        <v>34</v>
      </c>
      <c r="L7930" s="52" t="str">
        <f t="shared" si="864"/>
        <v>20221031VND</v>
      </c>
      <c r="M7930">
        <f>VLOOKUP(L7930,Mapping!$H$1:$K$25,4,0)</f>
        <v>1</v>
      </c>
      <c r="N7930">
        <f t="shared" si="865"/>
        <v>3.7993E-4</v>
      </c>
      <c r="O7930">
        <f t="shared" si="866"/>
        <v>9.3988299999999997E-4</v>
      </c>
      <c r="P7930">
        <f t="shared" si="867"/>
        <v>2.8572443199999999E-2</v>
      </c>
      <c r="Q7930" t="str">
        <f>VLOOKUP(VLOOKUP(C7930,Mapping!$A$1:$C$17,3,0),Mapping!$E$1:$F$6,2,0)</f>
        <v>Vùng 02</v>
      </c>
    </row>
    <row r="7931" spans="1:17" x14ac:dyDescent="0.3">
      <c r="A7931" s="33">
        <v>44865</v>
      </c>
      <c r="B7931">
        <v>3878</v>
      </c>
      <c r="C7931">
        <v>20</v>
      </c>
      <c r="D7931" s="38" t="s">
        <v>77</v>
      </c>
      <c r="E7931" s="2" t="s">
        <v>41</v>
      </c>
      <c r="F7931">
        <v>1681908</v>
      </c>
      <c r="G7931" s="44">
        <f t="shared" si="861"/>
        <v>44562</v>
      </c>
      <c r="H7931" s="50">
        <f t="shared" si="862"/>
        <v>304</v>
      </c>
      <c r="I7931" s="50">
        <f t="shared" si="863"/>
        <v>49297521.600000001</v>
      </c>
      <c r="J7931" s="46">
        <v>1621629</v>
      </c>
      <c r="K7931" s="2" t="s">
        <v>34</v>
      </c>
      <c r="L7931" s="52" t="str">
        <f t="shared" si="864"/>
        <v>20221031VND</v>
      </c>
      <c r="M7931">
        <f>VLOOKUP(L7931,Mapping!$H$1:$K$25,4,0)</f>
        <v>1</v>
      </c>
      <c r="N7931">
        <f t="shared" si="865"/>
        <v>1.681908E-3</v>
      </c>
      <c r="O7931">
        <f t="shared" si="866"/>
        <v>1.6216290000000001E-3</v>
      </c>
      <c r="P7931">
        <f t="shared" si="867"/>
        <v>4.9297521600000005E-2</v>
      </c>
      <c r="Q7931" t="str">
        <f>VLOOKUP(VLOOKUP(C7931,Mapping!$A$1:$C$17,3,0),Mapping!$E$1:$F$6,2,0)</f>
        <v>Vùng 02</v>
      </c>
    </row>
    <row r="7932" spans="1:17" x14ac:dyDescent="0.3">
      <c r="A7932" s="33">
        <v>44865</v>
      </c>
      <c r="B7932">
        <v>3879</v>
      </c>
      <c r="C7932">
        <v>48</v>
      </c>
      <c r="D7932" s="38" t="s">
        <v>77</v>
      </c>
      <c r="E7932" s="2" t="s">
        <v>41</v>
      </c>
      <c r="F7932">
        <v>241230</v>
      </c>
      <c r="G7932" s="44">
        <f t="shared" si="861"/>
        <v>44562</v>
      </c>
      <c r="H7932" s="50">
        <f t="shared" si="862"/>
        <v>304</v>
      </c>
      <c r="I7932" s="50">
        <f t="shared" si="863"/>
        <v>32034334.400000002</v>
      </c>
      <c r="J7932" s="46">
        <v>1053761</v>
      </c>
      <c r="K7932" s="2" t="s">
        <v>34</v>
      </c>
      <c r="L7932" s="52" t="str">
        <f t="shared" si="864"/>
        <v>20221031VND</v>
      </c>
      <c r="M7932">
        <f>VLOOKUP(L7932,Mapping!$H$1:$K$25,4,0)</f>
        <v>1</v>
      </c>
      <c r="N7932">
        <f t="shared" si="865"/>
        <v>2.4122999999999999E-4</v>
      </c>
      <c r="O7932">
        <f t="shared" si="866"/>
        <v>1.0537610000000001E-3</v>
      </c>
      <c r="P7932">
        <f t="shared" si="867"/>
        <v>3.2034334400000003E-2</v>
      </c>
      <c r="Q7932" t="str">
        <f>VLOOKUP(VLOOKUP(C7932,Mapping!$A$1:$C$17,3,0),Mapping!$E$1:$F$6,2,0)</f>
        <v>Vùng 01</v>
      </c>
    </row>
    <row r="7933" spans="1:17" x14ac:dyDescent="0.3">
      <c r="A7933" s="33">
        <v>44865</v>
      </c>
      <c r="B7933">
        <v>3879</v>
      </c>
      <c r="C7933">
        <v>48</v>
      </c>
      <c r="D7933" s="38" t="s">
        <v>77</v>
      </c>
      <c r="E7933" s="2" t="s">
        <v>41</v>
      </c>
      <c r="F7933">
        <v>1610423</v>
      </c>
      <c r="G7933" s="44">
        <f t="shared" si="861"/>
        <v>44562</v>
      </c>
      <c r="H7933" s="50">
        <f t="shared" si="862"/>
        <v>304</v>
      </c>
      <c r="I7933" s="50">
        <f t="shared" si="863"/>
        <v>1021849237260.7999</v>
      </c>
      <c r="J7933" s="46">
        <v>1434511</v>
      </c>
      <c r="K7933" s="2" t="s">
        <v>35</v>
      </c>
      <c r="L7933" s="52" t="str">
        <f t="shared" si="864"/>
        <v>20221031USD</v>
      </c>
      <c r="M7933">
        <f>VLOOKUP(L7933,Mapping!$H$1:$K$25,4,0)</f>
        <v>23432</v>
      </c>
      <c r="N7933">
        <f t="shared" si="865"/>
        <v>37.735431736000002</v>
      </c>
      <c r="O7933">
        <f t="shared" si="866"/>
        <v>33.613461751999999</v>
      </c>
      <c r="P7933">
        <f t="shared" si="867"/>
        <v>1021.8492372607999</v>
      </c>
      <c r="Q7933" t="str">
        <f>VLOOKUP(VLOOKUP(C7933,Mapping!$A$1:$C$17,3,0),Mapping!$E$1:$F$6,2,0)</f>
        <v>Vùng 01</v>
      </c>
    </row>
    <row r="7934" spans="1:17" x14ac:dyDescent="0.3">
      <c r="A7934" s="33">
        <v>44865</v>
      </c>
      <c r="B7934">
        <v>3880</v>
      </c>
      <c r="C7934">
        <v>41</v>
      </c>
      <c r="D7934" s="38" t="s">
        <v>77</v>
      </c>
      <c r="E7934" s="2" t="s">
        <v>41</v>
      </c>
      <c r="F7934">
        <v>1229153</v>
      </c>
      <c r="G7934" s="44">
        <f t="shared" si="861"/>
        <v>44562</v>
      </c>
      <c r="H7934" s="50">
        <f t="shared" si="862"/>
        <v>304</v>
      </c>
      <c r="I7934" s="50">
        <f t="shared" si="863"/>
        <v>54049254.399999999</v>
      </c>
      <c r="J7934" s="46">
        <v>1777936</v>
      </c>
      <c r="K7934" s="2" t="s">
        <v>34</v>
      </c>
      <c r="L7934" s="52" t="str">
        <f t="shared" si="864"/>
        <v>20221031VND</v>
      </c>
      <c r="M7934">
        <f>VLOOKUP(L7934,Mapping!$H$1:$K$25,4,0)</f>
        <v>1</v>
      </c>
      <c r="N7934">
        <f t="shared" si="865"/>
        <v>1.229153E-3</v>
      </c>
      <c r="O7934">
        <f t="shared" si="866"/>
        <v>1.7779359999999999E-3</v>
      </c>
      <c r="P7934">
        <f t="shared" si="867"/>
        <v>5.4049254399999996E-2</v>
      </c>
      <c r="Q7934" t="str">
        <f>VLOOKUP(VLOOKUP(C7934,Mapping!$A$1:$C$17,3,0),Mapping!$E$1:$F$6,2,0)</f>
        <v>Vùng 05</v>
      </c>
    </row>
    <row r="7935" spans="1:17" x14ac:dyDescent="0.3">
      <c r="A7935" s="33">
        <v>44865</v>
      </c>
      <c r="B7935">
        <v>3883</v>
      </c>
      <c r="C7935">
        <v>20</v>
      </c>
      <c r="D7935" s="38" t="s">
        <v>77</v>
      </c>
      <c r="E7935" s="2" t="s">
        <v>41</v>
      </c>
      <c r="F7935">
        <v>1942755</v>
      </c>
      <c r="G7935" s="44">
        <f t="shared" si="861"/>
        <v>44562</v>
      </c>
      <c r="H7935" s="50">
        <f t="shared" si="862"/>
        <v>304</v>
      </c>
      <c r="I7935" s="50">
        <f t="shared" si="863"/>
        <v>883569057126.40002</v>
      </c>
      <c r="J7935" s="46">
        <v>1240388</v>
      </c>
      <c r="K7935" s="2" t="s">
        <v>35</v>
      </c>
      <c r="L7935" s="52" t="str">
        <f t="shared" si="864"/>
        <v>20221031USD</v>
      </c>
      <c r="M7935">
        <f>VLOOKUP(L7935,Mapping!$H$1:$K$25,4,0)</f>
        <v>23432</v>
      </c>
      <c r="N7935">
        <f t="shared" si="865"/>
        <v>45.52263516</v>
      </c>
      <c r="O7935">
        <f t="shared" si="866"/>
        <v>29.064771616000002</v>
      </c>
      <c r="P7935">
        <f t="shared" si="867"/>
        <v>883.56905712640003</v>
      </c>
      <c r="Q7935" t="str">
        <f>VLOOKUP(VLOOKUP(C7935,Mapping!$A$1:$C$17,3,0),Mapping!$E$1:$F$6,2,0)</f>
        <v>Vùng 02</v>
      </c>
    </row>
    <row r="7936" spans="1:17" x14ac:dyDescent="0.3">
      <c r="A7936" s="33">
        <v>44865</v>
      </c>
      <c r="B7936">
        <v>3883</v>
      </c>
      <c r="C7936">
        <v>20</v>
      </c>
      <c r="D7936" s="38" t="s">
        <v>77</v>
      </c>
      <c r="E7936" s="2" t="s">
        <v>41</v>
      </c>
      <c r="F7936">
        <v>3425704</v>
      </c>
      <c r="G7936" s="44">
        <f t="shared" si="861"/>
        <v>44562</v>
      </c>
      <c r="H7936" s="50">
        <f t="shared" si="862"/>
        <v>304</v>
      </c>
      <c r="I7936" s="50">
        <f t="shared" si="863"/>
        <v>88930214.399999991</v>
      </c>
      <c r="J7936" s="46">
        <v>2925336</v>
      </c>
      <c r="K7936" s="2" t="s">
        <v>34</v>
      </c>
      <c r="L7936" s="52" t="str">
        <f t="shared" si="864"/>
        <v>20221031VND</v>
      </c>
      <c r="M7936">
        <f>VLOOKUP(L7936,Mapping!$H$1:$K$25,4,0)</f>
        <v>1</v>
      </c>
      <c r="N7936">
        <f t="shared" si="865"/>
        <v>3.4257039999999999E-3</v>
      </c>
      <c r="O7936">
        <f t="shared" si="866"/>
        <v>2.9253360000000002E-3</v>
      </c>
      <c r="P7936">
        <f t="shared" si="867"/>
        <v>8.8930214399999985E-2</v>
      </c>
      <c r="Q7936" t="str">
        <f>VLOOKUP(VLOOKUP(C7936,Mapping!$A$1:$C$17,3,0),Mapping!$E$1:$F$6,2,0)</f>
        <v>Vùng 02</v>
      </c>
    </row>
    <row r="7937" spans="1:17" x14ac:dyDescent="0.3">
      <c r="A7937" s="33">
        <v>44865</v>
      </c>
      <c r="B7937">
        <v>3884</v>
      </c>
      <c r="C7937">
        <v>40</v>
      </c>
      <c r="D7937" s="38" t="s">
        <v>77</v>
      </c>
      <c r="E7937" s="2" t="s">
        <v>41</v>
      </c>
      <c r="F7937">
        <v>1379320</v>
      </c>
      <c r="G7937" s="44">
        <f t="shared" si="861"/>
        <v>44562</v>
      </c>
      <c r="H7937" s="50">
        <f t="shared" si="862"/>
        <v>304</v>
      </c>
      <c r="I7937" s="50">
        <f t="shared" si="863"/>
        <v>24250080</v>
      </c>
      <c r="J7937" s="46">
        <v>797700</v>
      </c>
      <c r="K7937" s="2" t="s">
        <v>34</v>
      </c>
      <c r="L7937" s="52" t="str">
        <f t="shared" si="864"/>
        <v>20221031VND</v>
      </c>
      <c r="M7937">
        <f>VLOOKUP(L7937,Mapping!$H$1:$K$25,4,0)</f>
        <v>1</v>
      </c>
      <c r="N7937">
        <f t="shared" si="865"/>
        <v>1.3793200000000001E-3</v>
      </c>
      <c r="O7937">
        <f t="shared" si="866"/>
        <v>7.9770000000000004E-4</v>
      </c>
      <c r="P7937">
        <f t="shared" si="867"/>
        <v>2.425008E-2</v>
      </c>
      <c r="Q7937" t="str">
        <f>VLOOKUP(VLOOKUP(C7937,Mapping!$A$1:$C$17,3,0),Mapping!$E$1:$F$6,2,0)</f>
        <v>Vùng 01</v>
      </c>
    </row>
    <row r="7938" spans="1:17" x14ac:dyDescent="0.3">
      <c r="A7938" s="33">
        <v>44865</v>
      </c>
      <c r="B7938">
        <v>3886</v>
      </c>
      <c r="C7938">
        <v>25</v>
      </c>
      <c r="D7938" s="38" t="s">
        <v>77</v>
      </c>
      <c r="E7938" s="2" t="s">
        <v>41</v>
      </c>
      <c r="F7938">
        <v>867146</v>
      </c>
      <c r="G7938" s="44">
        <f t="shared" ref="G7938:G8001" si="868">DATE(YEAR(A7938),1,1)</f>
        <v>44562</v>
      </c>
      <c r="H7938" s="50">
        <f t="shared" ref="H7938:H8001" si="869">DATEDIF(G7938,A7938,"D")+1</f>
        <v>304</v>
      </c>
      <c r="I7938" s="50">
        <f t="shared" si="863"/>
        <v>139110.39999999999</v>
      </c>
      <c r="J7938" s="46">
        <v>4576</v>
      </c>
      <c r="K7938" s="2" t="s">
        <v>34</v>
      </c>
      <c r="L7938" s="52" t="str">
        <f t="shared" si="864"/>
        <v>20221031VND</v>
      </c>
      <c r="M7938">
        <f>VLOOKUP(L7938,Mapping!$H$1:$K$25,4,0)</f>
        <v>1</v>
      </c>
      <c r="N7938">
        <f t="shared" si="865"/>
        <v>8.6714599999999995E-4</v>
      </c>
      <c r="O7938">
        <f t="shared" si="866"/>
        <v>4.5759999999999999E-6</v>
      </c>
      <c r="P7938">
        <f t="shared" si="867"/>
        <v>1.3911039999999999E-4</v>
      </c>
      <c r="Q7938" t="str">
        <f>VLOOKUP(VLOOKUP(C7938,Mapping!$A$1:$C$17,3,0),Mapping!$E$1:$F$6,2,0)</f>
        <v>Vùng 01</v>
      </c>
    </row>
    <row r="7939" spans="1:17" x14ac:dyDescent="0.3">
      <c r="A7939" s="33">
        <v>44865</v>
      </c>
      <c r="B7939">
        <v>3886</v>
      </c>
      <c r="C7939">
        <v>12</v>
      </c>
      <c r="D7939" s="38" t="s">
        <v>77</v>
      </c>
      <c r="E7939" s="2" t="s">
        <v>41</v>
      </c>
      <c r="F7939">
        <v>1890086</v>
      </c>
      <c r="G7939" s="44">
        <f t="shared" si="868"/>
        <v>44562</v>
      </c>
      <c r="H7939" s="50">
        <f t="shared" si="869"/>
        <v>304</v>
      </c>
      <c r="I7939" s="50">
        <f t="shared" ref="I7939:I8002" si="870">H7939*(J7939/10)*M7939</f>
        <v>30673387.199999999</v>
      </c>
      <c r="J7939" s="46">
        <v>1008993</v>
      </c>
      <c r="K7939" s="2" t="s">
        <v>34</v>
      </c>
      <c r="L7939" s="52" t="str">
        <f t="shared" ref="L7939:L8002" si="871">CONCATENATE(TEXT(A7939,"YYYYMMDD"),K7939)</f>
        <v>20221031VND</v>
      </c>
      <c r="M7939">
        <f>VLOOKUP(L7939,Mapping!$H$1:$K$25,4,0)</f>
        <v>1</v>
      </c>
      <c r="N7939">
        <f t="shared" ref="N7939:N8002" si="872">F7939*M7939/10^9</f>
        <v>1.890086E-3</v>
      </c>
      <c r="O7939">
        <f t="shared" ref="O7939:O8002" si="873">J7939*M7939/10^9</f>
        <v>1.0089929999999999E-3</v>
      </c>
      <c r="P7939">
        <f t="shared" ref="P7939:P8002" si="874">I7939/10^9</f>
        <v>3.0673387199999999E-2</v>
      </c>
      <c r="Q7939" t="str">
        <f>VLOOKUP(VLOOKUP(C7939,Mapping!$A$1:$C$17,3,0),Mapping!$E$1:$F$6,2,0)</f>
        <v>Vùng 03</v>
      </c>
    </row>
    <row r="7940" spans="1:17" x14ac:dyDescent="0.3">
      <c r="A7940" s="33">
        <v>44865</v>
      </c>
      <c r="B7940">
        <v>3886</v>
      </c>
      <c r="C7940">
        <v>12</v>
      </c>
      <c r="D7940" s="38" t="s">
        <v>77</v>
      </c>
      <c r="E7940" s="2" t="s">
        <v>41</v>
      </c>
      <c r="F7940">
        <v>843667</v>
      </c>
      <c r="G7940" s="44">
        <f t="shared" si="868"/>
        <v>44562</v>
      </c>
      <c r="H7940" s="50">
        <f t="shared" si="869"/>
        <v>304</v>
      </c>
      <c r="I7940" s="50">
        <f t="shared" si="870"/>
        <v>43480998.399999999</v>
      </c>
      <c r="J7940" s="46">
        <v>1430296</v>
      </c>
      <c r="K7940" s="2" t="s">
        <v>34</v>
      </c>
      <c r="L7940" s="52" t="str">
        <f t="shared" si="871"/>
        <v>20221031VND</v>
      </c>
      <c r="M7940">
        <f>VLOOKUP(L7940,Mapping!$H$1:$K$25,4,0)</f>
        <v>1</v>
      </c>
      <c r="N7940">
        <f t="shared" si="872"/>
        <v>8.4366699999999998E-4</v>
      </c>
      <c r="O7940">
        <f t="shared" si="873"/>
        <v>1.430296E-3</v>
      </c>
      <c r="P7940">
        <f t="shared" si="874"/>
        <v>4.3480998399999998E-2</v>
      </c>
      <c r="Q7940" t="str">
        <f>VLOOKUP(VLOOKUP(C7940,Mapping!$A$1:$C$17,3,0),Mapping!$E$1:$F$6,2,0)</f>
        <v>Vùng 03</v>
      </c>
    </row>
    <row r="7941" spans="1:17" x14ac:dyDescent="0.3">
      <c r="A7941" s="33">
        <v>44865</v>
      </c>
      <c r="B7941">
        <v>3887</v>
      </c>
      <c r="C7941">
        <v>45</v>
      </c>
      <c r="D7941" s="38" t="s">
        <v>77</v>
      </c>
      <c r="E7941" s="2" t="s">
        <v>41</v>
      </c>
      <c r="F7941">
        <v>776413</v>
      </c>
      <c r="G7941" s="44">
        <f t="shared" si="868"/>
        <v>44562</v>
      </c>
      <c r="H7941" s="50">
        <f t="shared" si="869"/>
        <v>304</v>
      </c>
      <c r="I7941" s="50">
        <f t="shared" si="870"/>
        <v>29631396.800000001</v>
      </c>
      <c r="J7941" s="46">
        <v>974717</v>
      </c>
      <c r="K7941" s="2" t="s">
        <v>34</v>
      </c>
      <c r="L7941" s="52" t="str">
        <f t="shared" si="871"/>
        <v>20221031VND</v>
      </c>
      <c r="M7941">
        <f>VLOOKUP(L7941,Mapping!$H$1:$K$25,4,0)</f>
        <v>1</v>
      </c>
      <c r="N7941">
        <f t="shared" si="872"/>
        <v>7.7641299999999999E-4</v>
      </c>
      <c r="O7941">
        <f t="shared" si="873"/>
        <v>9.7471700000000005E-4</v>
      </c>
      <c r="P7941">
        <f t="shared" si="874"/>
        <v>2.9631396800000001E-2</v>
      </c>
      <c r="Q7941" t="str">
        <f>VLOOKUP(VLOOKUP(C7941,Mapping!$A$1:$C$17,3,0),Mapping!$E$1:$F$6,2,0)</f>
        <v>Vùng 02</v>
      </c>
    </row>
    <row r="7942" spans="1:17" x14ac:dyDescent="0.3">
      <c r="A7942" s="33">
        <v>44865</v>
      </c>
      <c r="B7942">
        <v>3887</v>
      </c>
      <c r="C7942">
        <v>40</v>
      </c>
      <c r="D7942" s="38" t="s">
        <v>77</v>
      </c>
      <c r="E7942" s="2" t="s">
        <v>41</v>
      </c>
      <c r="F7942">
        <v>325254</v>
      </c>
      <c r="G7942" s="44">
        <f t="shared" si="868"/>
        <v>44562</v>
      </c>
      <c r="H7942" s="50">
        <f t="shared" si="869"/>
        <v>304</v>
      </c>
      <c r="I7942" s="50">
        <f t="shared" si="870"/>
        <v>27847129.599999998</v>
      </c>
      <c r="J7942" s="46">
        <v>916024</v>
      </c>
      <c r="K7942" s="2" t="s">
        <v>34</v>
      </c>
      <c r="L7942" s="52" t="str">
        <f t="shared" si="871"/>
        <v>20221031VND</v>
      </c>
      <c r="M7942">
        <f>VLOOKUP(L7942,Mapping!$H$1:$K$25,4,0)</f>
        <v>1</v>
      </c>
      <c r="N7942">
        <f t="shared" si="872"/>
        <v>3.2525400000000003E-4</v>
      </c>
      <c r="O7942">
        <f t="shared" si="873"/>
        <v>9.1602399999999998E-4</v>
      </c>
      <c r="P7942">
        <f t="shared" si="874"/>
        <v>2.7847129599999999E-2</v>
      </c>
      <c r="Q7942" t="str">
        <f>VLOOKUP(VLOOKUP(C7942,Mapping!$A$1:$C$17,3,0),Mapping!$E$1:$F$6,2,0)</f>
        <v>Vùng 01</v>
      </c>
    </row>
    <row r="7943" spans="1:17" x14ac:dyDescent="0.3">
      <c r="A7943" s="33">
        <v>44865</v>
      </c>
      <c r="B7943">
        <v>3889</v>
      </c>
      <c r="C7943">
        <v>34</v>
      </c>
      <c r="D7943" s="38" t="s">
        <v>77</v>
      </c>
      <c r="E7943" s="2" t="s">
        <v>41</v>
      </c>
      <c r="F7943">
        <v>1382468</v>
      </c>
      <c r="G7943" s="44">
        <f t="shared" si="868"/>
        <v>44562</v>
      </c>
      <c r="H7943" s="50">
        <f t="shared" si="869"/>
        <v>304</v>
      </c>
      <c r="I7943" s="50">
        <f t="shared" si="870"/>
        <v>2042880</v>
      </c>
      <c r="J7943" s="46">
        <v>67200</v>
      </c>
      <c r="K7943" s="2" t="s">
        <v>34</v>
      </c>
      <c r="L7943" s="52" t="str">
        <f t="shared" si="871"/>
        <v>20221031VND</v>
      </c>
      <c r="M7943">
        <f>VLOOKUP(L7943,Mapping!$H$1:$K$25,4,0)</f>
        <v>1</v>
      </c>
      <c r="N7943">
        <f t="shared" si="872"/>
        <v>1.382468E-3</v>
      </c>
      <c r="O7943">
        <f t="shared" si="873"/>
        <v>6.7199999999999994E-5</v>
      </c>
      <c r="P7943">
        <f t="shared" si="874"/>
        <v>2.04288E-3</v>
      </c>
      <c r="Q7943" t="str">
        <f>VLOOKUP(VLOOKUP(C7943,Mapping!$A$1:$C$17,3,0),Mapping!$E$1:$F$6,2,0)</f>
        <v>Vùng 02</v>
      </c>
    </row>
    <row r="7944" spans="1:17" x14ac:dyDescent="0.3">
      <c r="A7944" s="33">
        <v>44865</v>
      </c>
      <c r="B7944">
        <v>3892</v>
      </c>
      <c r="C7944">
        <v>40</v>
      </c>
      <c r="D7944" s="38" t="s">
        <v>77</v>
      </c>
      <c r="E7944" s="2" t="s">
        <v>41</v>
      </c>
      <c r="F7944">
        <v>1578774</v>
      </c>
      <c r="G7944" s="44">
        <f t="shared" si="868"/>
        <v>44562</v>
      </c>
      <c r="H7944" s="50">
        <f t="shared" si="869"/>
        <v>304</v>
      </c>
      <c r="I7944" s="50">
        <f t="shared" si="870"/>
        <v>11070220.799999999</v>
      </c>
      <c r="J7944" s="46">
        <v>364152</v>
      </c>
      <c r="K7944" s="2" t="s">
        <v>34</v>
      </c>
      <c r="L7944" s="52" t="str">
        <f t="shared" si="871"/>
        <v>20221031VND</v>
      </c>
      <c r="M7944">
        <f>VLOOKUP(L7944,Mapping!$H$1:$K$25,4,0)</f>
        <v>1</v>
      </c>
      <c r="N7944">
        <f t="shared" si="872"/>
        <v>1.578774E-3</v>
      </c>
      <c r="O7944">
        <f t="shared" si="873"/>
        <v>3.6415200000000002E-4</v>
      </c>
      <c r="P7944">
        <f t="shared" si="874"/>
        <v>1.1070220799999999E-2</v>
      </c>
      <c r="Q7944" t="str">
        <f>VLOOKUP(VLOOKUP(C7944,Mapping!$A$1:$C$17,3,0),Mapping!$E$1:$F$6,2,0)</f>
        <v>Vùng 01</v>
      </c>
    </row>
    <row r="7945" spans="1:17" x14ac:dyDescent="0.3">
      <c r="A7945" s="33">
        <v>44865</v>
      </c>
      <c r="B7945">
        <v>3893</v>
      </c>
      <c r="C7945">
        <v>11</v>
      </c>
      <c r="D7945" s="38" t="s">
        <v>77</v>
      </c>
      <c r="E7945" s="2" t="s">
        <v>41</v>
      </c>
      <c r="F7945">
        <v>644776</v>
      </c>
      <c r="G7945" s="44">
        <f t="shared" si="868"/>
        <v>44562</v>
      </c>
      <c r="H7945" s="50">
        <f t="shared" si="869"/>
        <v>304</v>
      </c>
      <c r="I7945" s="50">
        <f t="shared" si="870"/>
        <v>56636902.399999999</v>
      </c>
      <c r="J7945" s="46">
        <v>1863056</v>
      </c>
      <c r="K7945" s="2" t="s">
        <v>34</v>
      </c>
      <c r="L7945" s="52" t="str">
        <f t="shared" si="871"/>
        <v>20221031VND</v>
      </c>
      <c r="M7945">
        <f>VLOOKUP(L7945,Mapping!$H$1:$K$25,4,0)</f>
        <v>1</v>
      </c>
      <c r="N7945">
        <f t="shared" si="872"/>
        <v>6.4477600000000001E-4</v>
      </c>
      <c r="O7945">
        <f t="shared" si="873"/>
        <v>1.8630560000000001E-3</v>
      </c>
      <c r="P7945">
        <f t="shared" si="874"/>
        <v>5.6636902400000001E-2</v>
      </c>
      <c r="Q7945" t="str">
        <f>VLOOKUP(VLOOKUP(C7945,Mapping!$A$1:$C$17,3,0),Mapping!$E$1:$F$6,2,0)</f>
        <v>Vùng 01</v>
      </c>
    </row>
    <row r="7946" spans="1:17" x14ac:dyDescent="0.3">
      <c r="A7946" s="33">
        <v>44865</v>
      </c>
      <c r="B7946">
        <v>3893</v>
      </c>
      <c r="C7946">
        <v>40</v>
      </c>
      <c r="D7946" s="38" t="s">
        <v>77</v>
      </c>
      <c r="E7946" s="2" t="s">
        <v>41</v>
      </c>
      <c r="F7946">
        <v>544055</v>
      </c>
      <c r="G7946" s="44">
        <f t="shared" si="868"/>
        <v>44562</v>
      </c>
      <c r="H7946" s="50">
        <f t="shared" si="869"/>
        <v>304</v>
      </c>
      <c r="I7946" s="50">
        <f t="shared" si="870"/>
        <v>40491249.600000001</v>
      </c>
      <c r="J7946" s="46">
        <v>1331949</v>
      </c>
      <c r="K7946" s="2" t="s">
        <v>34</v>
      </c>
      <c r="L7946" s="52" t="str">
        <f t="shared" si="871"/>
        <v>20221031VND</v>
      </c>
      <c r="M7946">
        <f>VLOOKUP(L7946,Mapping!$H$1:$K$25,4,0)</f>
        <v>1</v>
      </c>
      <c r="N7946">
        <f t="shared" si="872"/>
        <v>5.4405499999999999E-4</v>
      </c>
      <c r="O7946">
        <f t="shared" si="873"/>
        <v>1.331949E-3</v>
      </c>
      <c r="P7946">
        <f t="shared" si="874"/>
        <v>4.0491249600000001E-2</v>
      </c>
      <c r="Q7946" t="str">
        <f>VLOOKUP(VLOOKUP(C7946,Mapping!$A$1:$C$17,3,0),Mapping!$E$1:$F$6,2,0)</f>
        <v>Vùng 01</v>
      </c>
    </row>
    <row r="7947" spans="1:17" x14ac:dyDescent="0.3">
      <c r="A7947" s="33">
        <v>44865</v>
      </c>
      <c r="B7947">
        <v>3894</v>
      </c>
      <c r="C7947">
        <v>20</v>
      </c>
      <c r="D7947" s="38" t="s">
        <v>77</v>
      </c>
      <c r="E7947" s="2" t="s">
        <v>41</v>
      </c>
      <c r="F7947">
        <v>971705</v>
      </c>
      <c r="G7947" s="44">
        <f t="shared" si="868"/>
        <v>44562</v>
      </c>
      <c r="H7947" s="50">
        <f t="shared" si="869"/>
        <v>304</v>
      </c>
      <c r="I7947" s="50">
        <f t="shared" si="870"/>
        <v>49317372.800000004</v>
      </c>
      <c r="J7947" s="46">
        <v>1622282</v>
      </c>
      <c r="K7947" s="2" t="s">
        <v>34</v>
      </c>
      <c r="L7947" s="52" t="str">
        <f t="shared" si="871"/>
        <v>20221031VND</v>
      </c>
      <c r="M7947">
        <f>VLOOKUP(L7947,Mapping!$H$1:$K$25,4,0)</f>
        <v>1</v>
      </c>
      <c r="N7947">
        <f t="shared" si="872"/>
        <v>9.7170500000000001E-4</v>
      </c>
      <c r="O7947">
        <f t="shared" si="873"/>
        <v>1.6222820000000001E-3</v>
      </c>
      <c r="P7947">
        <f t="shared" si="874"/>
        <v>4.9317372800000002E-2</v>
      </c>
      <c r="Q7947" t="str">
        <f>VLOOKUP(VLOOKUP(C7947,Mapping!$A$1:$C$17,3,0),Mapping!$E$1:$F$6,2,0)</f>
        <v>Vùng 02</v>
      </c>
    </row>
    <row r="7948" spans="1:17" x14ac:dyDescent="0.3">
      <c r="A7948" s="33">
        <v>44865</v>
      </c>
      <c r="B7948">
        <v>3901</v>
      </c>
      <c r="C7948">
        <v>45</v>
      </c>
      <c r="D7948" s="38" t="s">
        <v>77</v>
      </c>
      <c r="E7948" s="2" t="s">
        <v>41</v>
      </c>
      <c r="F7948">
        <v>1928798</v>
      </c>
      <c r="G7948" s="44">
        <f t="shared" si="868"/>
        <v>44562</v>
      </c>
      <c r="H7948" s="50">
        <f t="shared" si="869"/>
        <v>304</v>
      </c>
      <c r="I7948" s="50">
        <f t="shared" si="870"/>
        <v>33902536</v>
      </c>
      <c r="J7948" s="46">
        <v>1115215</v>
      </c>
      <c r="K7948" s="2" t="s">
        <v>34</v>
      </c>
      <c r="L7948" s="52" t="str">
        <f t="shared" si="871"/>
        <v>20221031VND</v>
      </c>
      <c r="M7948">
        <f>VLOOKUP(L7948,Mapping!$H$1:$K$25,4,0)</f>
        <v>1</v>
      </c>
      <c r="N7948">
        <f t="shared" si="872"/>
        <v>1.928798E-3</v>
      </c>
      <c r="O7948">
        <f t="shared" si="873"/>
        <v>1.1152149999999999E-3</v>
      </c>
      <c r="P7948">
        <f t="shared" si="874"/>
        <v>3.3902535999999997E-2</v>
      </c>
      <c r="Q7948" t="str">
        <f>VLOOKUP(VLOOKUP(C7948,Mapping!$A$1:$C$17,3,0),Mapping!$E$1:$F$6,2,0)</f>
        <v>Vùng 02</v>
      </c>
    </row>
    <row r="7949" spans="1:17" x14ac:dyDescent="0.3">
      <c r="A7949" s="33">
        <v>44865</v>
      </c>
      <c r="B7949">
        <v>3901</v>
      </c>
      <c r="C7949">
        <v>25</v>
      </c>
      <c r="D7949" s="38" t="s">
        <v>77</v>
      </c>
      <c r="E7949" s="2" t="s">
        <v>41</v>
      </c>
      <c r="F7949">
        <v>7735061</v>
      </c>
      <c r="G7949" s="44">
        <f t="shared" si="868"/>
        <v>44562</v>
      </c>
      <c r="H7949" s="50">
        <f t="shared" si="869"/>
        <v>304</v>
      </c>
      <c r="I7949" s="50">
        <f t="shared" si="870"/>
        <v>200074499.20000002</v>
      </c>
      <c r="J7949" s="46">
        <v>6581398</v>
      </c>
      <c r="K7949" s="2" t="s">
        <v>34</v>
      </c>
      <c r="L7949" s="52" t="str">
        <f t="shared" si="871"/>
        <v>20221031VND</v>
      </c>
      <c r="M7949">
        <f>VLOOKUP(L7949,Mapping!$H$1:$K$25,4,0)</f>
        <v>1</v>
      </c>
      <c r="N7949">
        <f t="shared" si="872"/>
        <v>7.7350609999999997E-3</v>
      </c>
      <c r="O7949">
        <f t="shared" si="873"/>
        <v>6.5813979999999996E-3</v>
      </c>
      <c r="P7949">
        <f t="shared" si="874"/>
        <v>0.20007449920000001</v>
      </c>
      <c r="Q7949" t="str">
        <f>VLOOKUP(VLOOKUP(C7949,Mapping!$A$1:$C$17,3,0),Mapping!$E$1:$F$6,2,0)</f>
        <v>Vùng 01</v>
      </c>
    </row>
    <row r="7950" spans="1:17" x14ac:dyDescent="0.3">
      <c r="A7950" s="33">
        <v>44865</v>
      </c>
      <c r="B7950">
        <v>3902</v>
      </c>
      <c r="C7950">
        <v>26</v>
      </c>
      <c r="D7950" s="38" t="s">
        <v>77</v>
      </c>
      <c r="E7950" s="2" t="s">
        <v>41</v>
      </c>
      <c r="F7950">
        <v>1510727</v>
      </c>
      <c r="G7950" s="44">
        <f t="shared" si="868"/>
        <v>44562</v>
      </c>
      <c r="H7950" s="50">
        <f t="shared" si="869"/>
        <v>304</v>
      </c>
      <c r="I7950" s="50">
        <f t="shared" si="870"/>
        <v>3146004.8000000003</v>
      </c>
      <c r="J7950" s="46">
        <v>103487</v>
      </c>
      <c r="K7950" s="2" t="s">
        <v>34</v>
      </c>
      <c r="L7950" s="52" t="str">
        <f t="shared" si="871"/>
        <v>20221031VND</v>
      </c>
      <c r="M7950">
        <f>VLOOKUP(L7950,Mapping!$H$1:$K$25,4,0)</f>
        <v>1</v>
      </c>
      <c r="N7950">
        <f t="shared" si="872"/>
        <v>1.5107269999999999E-3</v>
      </c>
      <c r="O7950">
        <f t="shared" si="873"/>
        <v>1.0348699999999999E-4</v>
      </c>
      <c r="P7950">
        <f t="shared" si="874"/>
        <v>3.1460048000000003E-3</v>
      </c>
      <c r="Q7950" t="str">
        <f>VLOOKUP(VLOOKUP(C7950,Mapping!$A$1:$C$17,3,0),Mapping!$E$1:$F$6,2,0)</f>
        <v>Vùng 04</v>
      </c>
    </row>
    <row r="7951" spans="1:17" x14ac:dyDescent="0.3">
      <c r="A7951" s="33">
        <v>44865</v>
      </c>
      <c r="B7951">
        <v>3903</v>
      </c>
      <c r="C7951">
        <v>26</v>
      </c>
      <c r="D7951" s="38" t="s">
        <v>77</v>
      </c>
      <c r="E7951" s="2" t="s">
        <v>41</v>
      </c>
      <c r="F7951">
        <v>1462273</v>
      </c>
      <c r="G7951" s="44">
        <f t="shared" si="868"/>
        <v>44562</v>
      </c>
      <c r="H7951" s="50">
        <f t="shared" si="869"/>
        <v>304</v>
      </c>
      <c r="I7951" s="50">
        <f t="shared" si="870"/>
        <v>224048</v>
      </c>
      <c r="J7951" s="46">
        <v>7370</v>
      </c>
      <c r="K7951" s="2" t="s">
        <v>34</v>
      </c>
      <c r="L7951" s="52" t="str">
        <f t="shared" si="871"/>
        <v>20221031VND</v>
      </c>
      <c r="M7951">
        <f>VLOOKUP(L7951,Mapping!$H$1:$K$25,4,0)</f>
        <v>1</v>
      </c>
      <c r="N7951">
        <f t="shared" si="872"/>
        <v>1.462273E-3</v>
      </c>
      <c r="O7951">
        <f t="shared" si="873"/>
        <v>7.3699999999999997E-6</v>
      </c>
      <c r="P7951">
        <f t="shared" si="874"/>
        <v>2.2404799999999999E-4</v>
      </c>
      <c r="Q7951" t="str">
        <f>VLOOKUP(VLOOKUP(C7951,Mapping!$A$1:$C$17,3,0),Mapping!$E$1:$F$6,2,0)</f>
        <v>Vùng 04</v>
      </c>
    </row>
    <row r="7952" spans="1:17" x14ac:dyDescent="0.3">
      <c r="A7952" s="33">
        <v>44865</v>
      </c>
      <c r="B7952">
        <v>3903</v>
      </c>
      <c r="C7952">
        <v>34</v>
      </c>
      <c r="D7952" s="38" t="s">
        <v>77</v>
      </c>
      <c r="E7952" s="2" t="s">
        <v>41</v>
      </c>
      <c r="F7952">
        <v>1880642</v>
      </c>
      <c r="G7952" s="44">
        <f t="shared" si="868"/>
        <v>44562</v>
      </c>
      <c r="H7952" s="50">
        <f t="shared" si="869"/>
        <v>304</v>
      </c>
      <c r="I7952" s="50">
        <f t="shared" si="870"/>
        <v>41053315.199999996</v>
      </c>
      <c r="J7952" s="46">
        <v>1350438</v>
      </c>
      <c r="K7952" s="2" t="s">
        <v>34</v>
      </c>
      <c r="L7952" s="52" t="str">
        <f t="shared" si="871"/>
        <v>20221031VND</v>
      </c>
      <c r="M7952">
        <f>VLOOKUP(L7952,Mapping!$H$1:$K$25,4,0)</f>
        <v>1</v>
      </c>
      <c r="N7952">
        <f t="shared" si="872"/>
        <v>1.8806420000000001E-3</v>
      </c>
      <c r="O7952">
        <f t="shared" si="873"/>
        <v>1.350438E-3</v>
      </c>
      <c r="P7952">
        <f t="shared" si="874"/>
        <v>4.1053315199999996E-2</v>
      </c>
      <c r="Q7952" t="str">
        <f>VLOOKUP(VLOOKUP(C7952,Mapping!$A$1:$C$17,3,0),Mapping!$E$1:$F$6,2,0)</f>
        <v>Vùng 02</v>
      </c>
    </row>
    <row r="7953" spans="1:17" x14ac:dyDescent="0.3">
      <c r="A7953" s="33">
        <v>44865</v>
      </c>
      <c r="B7953">
        <v>3905</v>
      </c>
      <c r="C7953">
        <v>34</v>
      </c>
      <c r="D7953" s="38" t="s">
        <v>77</v>
      </c>
      <c r="E7953" s="2" t="s">
        <v>41</v>
      </c>
      <c r="F7953">
        <v>639707</v>
      </c>
      <c r="G7953" s="44">
        <f t="shared" si="868"/>
        <v>44562</v>
      </c>
      <c r="H7953" s="50">
        <f t="shared" si="869"/>
        <v>304</v>
      </c>
      <c r="I7953" s="50">
        <f t="shared" si="870"/>
        <v>34263779.200000003</v>
      </c>
      <c r="J7953" s="46">
        <v>1127098</v>
      </c>
      <c r="K7953" s="2" t="s">
        <v>34</v>
      </c>
      <c r="L7953" s="52" t="str">
        <f t="shared" si="871"/>
        <v>20221031VND</v>
      </c>
      <c r="M7953">
        <f>VLOOKUP(L7953,Mapping!$H$1:$K$25,4,0)</f>
        <v>1</v>
      </c>
      <c r="N7953">
        <f t="shared" si="872"/>
        <v>6.3970699999999999E-4</v>
      </c>
      <c r="O7953">
        <f t="shared" si="873"/>
        <v>1.127098E-3</v>
      </c>
      <c r="P7953">
        <f t="shared" si="874"/>
        <v>3.4263779200000004E-2</v>
      </c>
      <c r="Q7953" t="str">
        <f>VLOOKUP(VLOOKUP(C7953,Mapping!$A$1:$C$17,3,0),Mapping!$E$1:$F$6,2,0)</f>
        <v>Vùng 02</v>
      </c>
    </row>
    <row r="7954" spans="1:17" x14ac:dyDescent="0.3">
      <c r="A7954" s="33">
        <v>44865</v>
      </c>
      <c r="B7954">
        <v>3908</v>
      </c>
      <c r="C7954">
        <v>48</v>
      </c>
      <c r="D7954" s="38" t="s">
        <v>77</v>
      </c>
      <c r="E7954" s="2" t="s">
        <v>41</v>
      </c>
      <c r="F7954">
        <v>803710</v>
      </c>
      <c r="G7954" s="44">
        <f t="shared" si="868"/>
        <v>44562</v>
      </c>
      <c r="H7954" s="50">
        <f t="shared" si="869"/>
        <v>304</v>
      </c>
      <c r="I7954" s="50">
        <f t="shared" si="870"/>
        <v>21020870.400000002</v>
      </c>
      <c r="J7954" s="46">
        <v>691476</v>
      </c>
      <c r="K7954" s="2" t="s">
        <v>34</v>
      </c>
      <c r="L7954" s="52" t="str">
        <f t="shared" si="871"/>
        <v>20221031VND</v>
      </c>
      <c r="M7954">
        <f>VLOOKUP(L7954,Mapping!$H$1:$K$25,4,0)</f>
        <v>1</v>
      </c>
      <c r="N7954">
        <f t="shared" si="872"/>
        <v>8.0371000000000001E-4</v>
      </c>
      <c r="O7954">
        <f t="shared" si="873"/>
        <v>6.91476E-4</v>
      </c>
      <c r="P7954">
        <f t="shared" si="874"/>
        <v>2.1020870400000002E-2</v>
      </c>
      <c r="Q7954" t="str">
        <f>VLOOKUP(VLOOKUP(C7954,Mapping!$A$1:$C$17,3,0),Mapping!$E$1:$F$6,2,0)</f>
        <v>Vùng 01</v>
      </c>
    </row>
    <row r="7955" spans="1:17" x14ac:dyDescent="0.3">
      <c r="A7955" s="33">
        <v>44865</v>
      </c>
      <c r="B7955">
        <v>3908</v>
      </c>
      <c r="C7955">
        <v>40</v>
      </c>
      <c r="D7955" s="38" t="s">
        <v>77</v>
      </c>
      <c r="E7955" s="2" t="s">
        <v>41</v>
      </c>
      <c r="F7955">
        <v>1000993</v>
      </c>
      <c r="G7955" s="44">
        <f t="shared" si="868"/>
        <v>44562</v>
      </c>
      <c r="H7955" s="50">
        <f t="shared" si="869"/>
        <v>304</v>
      </c>
      <c r="I7955" s="50">
        <f t="shared" si="870"/>
        <v>16501940.799999999</v>
      </c>
      <c r="J7955" s="46">
        <v>542827</v>
      </c>
      <c r="K7955" s="2" t="s">
        <v>34</v>
      </c>
      <c r="L7955" s="52" t="str">
        <f t="shared" si="871"/>
        <v>20221031VND</v>
      </c>
      <c r="M7955">
        <f>VLOOKUP(L7955,Mapping!$H$1:$K$25,4,0)</f>
        <v>1</v>
      </c>
      <c r="N7955">
        <f t="shared" si="872"/>
        <v>1.0009929999999999E-3</v>
      </c>
      <c r="O7955">
        <f t="shared" si="873"/>
        <v>5.4282699999999996E-4</v>
      </c>
      <c r="P7955">
        <f t="shared" si="874"/>
        <v>1.65019408E-2</v>
      </c>
      <c r="Q7955" t="str">
        <f>VLOOKUP(VLOOKUP(C7955,Mapping!$A$1:$C$17,3,0),Mapping!$E$1:$F$6,2,0)</f>
        <v>Vùng 01</v>
      </c>
    </row>
    <row r="7956" spans="1:17" x14ac:dyDescent="0.3">
      <c r="A7956" s="33">
        <v>44865</v>
      </c>
      <c r="B7956">
        <v>3908</v>
      </c>
      <c r="C7956">
        <v>16</v>
      </c>
      <c r="D7956" s="38" t="s">
        <v>77</v>
      </c>
      <c r="E7956" s="2" t="s">
        <v>41</v>
      </c>
      <c r="F7956">
        <v>664017</v>
      </c>
      <c r="G7956" s="44">
        <f t="shared" si="868"/>
        <v>44562</v>
      </c>
      <c r="H7956" s="50">
        <f t="shared" si="869"/>
        <v>304</v>
      </c>
      <c r="I7956" s="50">
        <f t="shared" si="870"/>
        <v>43129787.199999996</v>
      </c>
      <c r="J7956" s="46">
        <v>1418743</v>
      </c>
      <c r="K7956" s="2" t="s">
        <v>34</v>
      </c>
      <c r="L7956" s="52" t="str">
        <f t="shared" si="871"/>
        <v>20221031VND</v>
      </c>
      <c r="M7956">
        <f>VLOOKUP(L7956,Mapping!$H$1:$K$25,4,0)</f>
        <v>1</v>
      </c>
      <c r="N7956">
        <f t="shared" si="872"/>
        <v>6.6401700000000004E-4</v>
      </c>
      <c r="O7956">
        <f t="shared" si="873"/>
        <v>1.4187430000000001E-3</v>
      </c>
      <c r="P7956">
        <f t="shared" si="874"/>
        <v>4.3129787199999998E-2</v>
      </c>
      <c r="Q7956" t="str">
        <f>VLOOKUP(VLOOKUP(C7956,Mapping!$A$1:$C$17,3,0),Mapping!$E$1:$F$6,2,0)</f>
        <v>Vùng 01</v>
      </c>
    </row>
    <row r="7957" spans="1:17" x14ac:dyDescent="0.3">
      <c r="A7957" s="33">
        <v>44865</v>
      </c>
      <c r="B7957">
        <v>3909</v>
      </c>
      <c r="C7957">
        <v>36</v>
      </c>
      <c r="D7957" s="38" t="s">
        <v>77</v>
      </c>
      <c r="E7957" s="2" t="s">
        <v>41</v>
      </c>
      <c r="F7957">
        <v>736105</v>
      </c>
      <c r="G7957" s="44">
        <f t="shared" si="868"/>
        <v>44562</v>
      </c>
      <c r="H7957" s="50">
        <f t="shared" si="869"/>
        <v>304</v>
      </c>
      <c r="I7957" s="50">
        <f t="shared" si="870"/>
        <v>11674816</v>
      </c>
      <c r="J7957" s="46">
        <v>384040</v>
      </c>
      <c r="K7957" s="2" t="s">
        <v>34</v>
      </c>
      <c r="L7957" s="52" t="str">
        <f t="shared" si="871"/>
        <v>20221031VND</v>
      </c>
      <c r="M7957">
        <f>VLOOKUP(L7957,Mapping!$H$1:$K$25,4,0)</f>
        <v>1</v>
      </c>
      <c r="N7957">
        <f t="shared" si="872"/>
        <v>7.3610500000000003E-4</v>
      </c>
      <c r="O7957">
        <f t="shared" si="873"/>
        <v>3.8403999999999999E-4</v>
      </c>
      <c r="P7957">
        <f t="shared" si="874"/>
        <v>1.1674815999999999E-2</v>
      </c>
      <c r="Q7957" t="str">
        <f>VLOOKUP(VLOOKUP(C7957,Mapping!$A$1:$C$17,3,0),Mapping!$E$1:$F$6,2,0)</f>
        <v>Vùng 05</v>
      </c>
    </row>
    <row r="7958" spans="1:17" x14ac:dyDescent="0.3">
      <c r="A7958" s="33">
        <v>44865</v>
      </c>
      <c r="B7958">
        <v>3910</v>
      </c>
      <c r="C7958">
        <v>48</v>
      </c>
      <c r="D7958" s="38" t="s">
        <v>77</v>
      </c>
      <c r="E7958" s="2" t="s">
        <v>41</v>
      </c>
      <c r="F7958">
        <v>1193832</v>
      </c>
      <c r="G7958" s="44">
        <f t="shared" si="868"/>
        <v>44562</v>
      </c>
      <c r="H7958" s="50">
        <f t="shared" si="869"/>
        <v>304</v>
      </c>
      <c r="I7958" s="50">
        <f t="shared" si="870"/>
        <v>25272128</v>
      </c>
      <c r="J7958" s="46">
        <v>831320</v>
      </c>
      <c r="K7958" s="2" t="s">
        <v>34</v>
      </c>
      <c r="L7958" s="52" t="str">
        <f t="shared" si="871"/>
        <v>20221031VND</v>
      </c>
      <c r="M7958">
        <f>VLOOKUP(L7958,Mapping!$H$1:$K$25,4,0)</f>
        <v>1</v>
      </c>
      <c r="N7958">
        <f t="shared" si="872"/>
        <v>1.1938319999999999E-3</v>
      </c>
      <c r="O7958">
        <f t="shared" si="873"/>
        <v>8.3131999999999998E-4</v>
      </c>
      <c r="P7958">
        <f t="shared" si="874"/>
        <v>2.5272128000000001E-2</v>
      </c>
      <c r="Q7958" t="str">
        <f>VLOOKUP(VLOOKUP(C7958,Mapping!$A$1:$C$17,3,0),Mapping!$E$1:$F$6,2,0)</f>
        <v>Vùng 01</v>
      </c>
    </row>
    <row r="7959" spans="1:17" x14ac:dyDescent="0.3">
      <c r="A7959" s="33">
        <v>44865</v>
      </c>
      <c r="B7959">
        <v>3914</v>
      </c>
      <c r="C7959">
        <v>40</v>
      </c>
      <c r="D7959" s="38" t="s">
        <v>77</v>
      </c>
      <c r="E7959" s="2" t="s">
        <v>43</v>
      </c>
      <c r="F7959">
        <v>211886</v>
      </c>
      <c r="G7959" s="44">
        <f t="shared" si="868"/>
        <v>44562</v>
      </c>
      <c r="H7959" s="50">
        <f t="shared" si="869"/>
        <v>304</v>
      </c>
      <c r="I7959" s="50">
        <f t="shared" si="870"/>
        <v>39879814.399999999</v>
      </c>
      <c r="J7959" s="46">
        <v>1311836</v>
      </c>
      <c r="K7959" s="2" t="s">
        <v>34</v>
      </c>
      <c r="L7959" s="52" t="str">
        <f t="shared" si="871"/>
        <v>20221031VND</v>
      </c>
      <c r="M7959">
        <f>VLOOKUP(L7959,Mapping!$H$1:$K$25,4,0)</f>
        <v>1</v>
      </c>
      <c r="N7959">
        <f t="shared" si="872"/>
        <v>2.11886E-4</v>
      </c>
      <c r="O7959">
        <f t="shared" si="873"/>
        <v>1.311836E-3</v>
      </c>
      <c r="P7959">
        <f t="shared" si="874"/>
        <v>3.9879814399999998E-2</v>
      </c>
      <c r="Q7959" t="str">
        <f>VLOOKUP(VLOOKUP(C7959,Mapping!$A$1:$C$17,3,0),Mapping!$E$1:$F$6,2,0)</f>
        <v>Vùng 01</v>
      </c>
    </row>
    <row r="7960" spans="1:17" x14ac:dyDescent="0.3">
      <c r="A7960" s="33">
        <v>44865</v>
      </c>
      <c r="B7960">
        <v>3914</v>
      </c>
      <c r="C7960">
        <v>40</v>
      </c>
      <c r="D7960" s="38" t="s">
        <v>77</v>
      </c>
      <c r="E7960" s="2" t="s">
        <v>43</v>
      </c>
      <c r="F7960">
        <v>6561867</v>
      </c>
      <c r="G7960" s="44">
        <f t="shared" si="868"/>
        <v>44562</v>
      </c>
      <c r="H7960" s="50">
        <f t="shared" si="869"/>
        <v>304</v>
      </c>
      <c r="I7960" s="50">
        <f t="shared" si="870"/>
        <v>223549075.20000002</v>
      </c>
      <c r="J7960" s="46">
        <v>7353588</v>
      </c>
      <c r="K7960" s="2" t="s">
        <v>34</v>
      </c>
      <c r="L7960" s="52" t="str">
        <f t="shared" si="871"/>
        <v>20221031VND</v>
      </c>
      <c r="M7960">
        <f>VLOOKUP(L7960,Mapping!$H$1:$K$25,4,0)</f>
        <v>1</v>
      </c>
      <c r="N7960">
        <f t="shared" si="872"/>
        <v>6.5618669999999999E-3</v>
      </c>
      <c r="O7960">
        <f t="shared" si="873"/>
        <v>7.3535880000000003E-3</v>
      </c>
      <c r="P7960">
        <f t="shared" si="874"/>
        <v>0.22354907520000003</v>
      </c>
      <c r="Q7960" t="str">
        <f>VLOOKUP(VLOOKUP(C7960,Mapping!$A$1:$C$17,3,0),Mapping!$E$1:$F$6,2,0)</f>
        <v>Vùng 01</v>
      </c>
    </row>
    <row r="7961" spans="1:17" x14ac:dyDescent="0.3">
      <c r="A7961" s="33">
        <v>44865</v>
      </c>
      <c r="B7961">
        <v>3914</v>
      </c>
      <c r="C7961">
        <v>40</v>
      </c>
      <c r="D7961" s="38" t="s">
        <v>77</v>
      </c>
      <c r="E7961" s="2" t="s">
        <v>43</v>
      </c>
      <c r="F7961">
        <v>7213360</v>
      </c>
      <c r="G7961" s="44">
        <f t="shared" si="868"/>
        <v>44562</v>
      </c>
      <c r="H7961" s="50">
        <f t="shared" si="869"/>
        <v>304</v>
      </c>
      <c r="I7961" s="50">
        <f t="shared" si="870"/>
        <v>227903662.40000001</v>
      </c>
      <c r="J7961" s="46">
        <v>7496831</v>
      </c>
      <c r="K7961" s="2" t="s">
        <v>34</v>
      </c>
      <c r="L7961" s="52" t="str">
        <f t="shared" si="871"/>
        <v>20221031VND</v>
      </c>
      <c r="M7961">
        <f>VLOOKUP(L7961,Mapping!$H$1:$K$25,4,0)</f>
        <v>1</v>
      </c>
      <c r="N7961">
        <f t="shared" si="872"/>
        <v>7.2133600000000003E-3</v>
      </c>
      <c r="O7961">
        <f t="shared" si="873"/>
        <v>7.4968309999999998E-3</v>
      </c>
      <c r="P7961">
        <f t="shared" si="874"/>
        <v>0.22790366240000001</v>
      </c>
      <c r="Q7961" t="str">
        <f>VLOOKUP(VLOOKUP(C7961,Mapping!$A$1:$C$17,3,0),Mapping!$E$1:$F$6,2,0)</f>
        <v>Vùng 01</v>
      </c>
    </row>
    <row r="7962" spans="1:17" x14ac:dyDescent="0.3">
      <c r="A7962" s="33">
        <v>44865</v>
      </c>
      <c r="B7962">
        <v>3914</v>
      </c>
      <c r="C7962">
        <v>40</v>
      </c>
      <c r="D7962" s="38" t="s">
        <v>77</v>
      </c>
      <c r="E7962" s="2" t="s">
        <v>41</v>
      </c>
      <c r="F7962">
        <v>4918091</v>
      </c>
      <c r="G7962" s="44">
        <f t="shared" si="868"/>
        <v>44562</v>
      </c>
      <c r="H7962" s="50">
        <f t="shared" si="869"/>
        <v>304</v>
      </c>
      <c r="I7962" s="50">
        <f t="shared" si="870"/>
        <v>111075398.39999999</v>
      </c>
      <c r="J7962" s="46">
        <v>3653796</v>
      </c>
      <c r="K7962" s="2" t="s">
        <v>34</v>
      </c>
      <c r="L7962" s="52" t="str">
        <f t="shared" si="871"/>
        <v>20221031VND</v>
      </c>
      <c r="M7962">
        <f>VLOOKUP(L7962,Mapping!$H$1:$K$25,4,0)</f>
        <v>1</v>
      </c>
      <c r="N7962">
        <f t="shared" si="872"/>
        <v>4.9180910000000003E-3</v>
      </c>
      <c r="O7962">
        <f t="shared" si="873"/>
        <v>3.653796E-3</v>
      </c>
      <c r="P7962">
        <f t="shared" si="874"/>
        <v>0.1110753984</v>
      </c>
      <c r="Q7962" t="str">
        <f>VLOOKUP(VLOOKUP(C7962,Mapping!$A$1:$C$17,3,0),Mapping!$E$1:$F$6,2,0)</f>
        <v>Vùng 01</v>
      </c>
    </row>
    <row r="7963" spans="1:17" x14ac:dyDescent="0.3">
      <c r="A7963" s="33">
        <v>44865</v>
      </c>
      <c r="B7963">
        <v>3914</v>
      </c>
      <c r="C7963">
        <v>40</v>
      </c>
      <c r="D7963" s="38" t="s">
        <v>77</v>
      </c>
      <c r="E7963" s="2" t="s">
        <v>41</v>
      </c>
      <c r="F7963">
        <v>12218</v>
      </c>
      <c r="G7963" s="44">
        <f t="shared" si="868"/>
        <v>44562</v>
      </c>
      <c r="H7963" s="50">
        <f t="shared" si="869"/>
        <v>304</v>
      </c>
      <c r="I7963" s="50">
        <f t="shared" si="870"/>
        <v>24254579.199999999</v>
      </c>
      <c r="J7963" s="46">
        <v>797848</v>
      </c>
      <c r="K7963" s="2" t="s">
        <v>34</v>
      </c>
      <c r="L7963" s="52" t="str">
        <f t="shared" si="871"/>
        <v>20221031VND</v>
      </c>
      <c r="M7963">
        <f>VLOOKUP(L7963,Mapping!$H$1:$K$25,4,0)</f>
        <v>1</v>
      </c>
      <c r="N7963">
        <f t="shared" si="872"/>
        <v>1.2218000000000001E-5</v>
      </c>
      <c r="O7963">
        <f t="shared" si="873"/>
        <v>7.9784799999999998E-4</v>
      </c>
      <c r="P7963">
        <f t="shared" si="874"/>
        <v>2.4254579199999998E-2</v>
      </c>
      <c r="Q7963" t="str">
        <f>VLOOKUP(VLOOKUP(C7963,Mapping!$A$1:$C$17,3,0),Mapping!$E$1:$F$6,2,0)</f>
        <v>Vùng 01</v>
      </c>
    </row>
    <row r="7964" spans="1:17" x14ac:dyDescent="0.3">
      <c r="A7964" s="33">
        <v>44865</v>
      </c>
      <c r="B7964">
        <v>3914</v>
      </c>
      <c r="C7964">
        <v>40</v>
      </c>
      <c r="D7964" s="38" t="s">
        <v>77</v>
      </c>
      <c r="E7964" s="2" t="s">
        <v>41</v>
      </c>
      <c r="F7964">
        <v>1247875</v>
      </c>
      <c r="G7964" s="44">
        <f t="shared" si="868"/>
        <v>44562</v>
      </c>
      <c r="H7964" s="50">
        <f t="shared" si="869"/>
        <v>304</v>
      </c>
      <c r="I7964" s="50">
        <f t="shared" si="870"/>
        <v>35299811.200000003</v>
      </c>
      <c r="J7964" s="46">
        <v>1161178</v>
      </c>
      <c r="K7964" s="2" t="s">
        <v>34</v>
      </c>
      <c r="L7964" s="52" t="str">
        <f t="shared" si="871"/>
        <v>20221031VND</v>
      </c>
      <c r="M7964">
        <f>VLOOKUP(L7964,Mapping!$H$1:$K$25,4,0)</f>
        <v>1</v>
      </c>
      <c r="N7964">
        <f t="shared" si="872"/>
        <v>1.2478750000000001E-3</v>
      </c>
      <c r="O7964">
        <f t="shared" si="873"/>
        <v>1.1611779999999999E-3</v>
      </c>
      <c r="P7964">
        <f t="shared" si="874"/>
        <v>3.5299811200000003E-2</v>
      </c>
      <c r="Q7964" t="str">
        <f>VLOOKUP(VLOOKUP(C7964,Mapping!$A$1:$C$17,3,0),Mapping!$E$1:$F$6,2,0)</f>
        <v>Vùng 01</v>
      </c>
    </row>
    <row r="7965" spans="1:17" x14ac:dyDescent="0.3">
      <c r="A7965" s="33">
        <v>44865</v>
      </c>
      <c r="B7965">
        <v>3915</v>
      </c>
      <c r="C7965">
        <v>45</v>
      </c>
      <c r="D7965" s="38" t="s">
        <v>77</v>
      </c>
      <c r="E7965" s="2" t="s">
        <v>41</v>
      </c>
      <c r="F7965">
        <v>698192</v>
      </c>
      <c r="G7965" s="44">
        <f t="shared" si="868"/>
        <v>44562</v>
      </c>
      <c r="H7965" s="50">
        <f t="shared" si="869"/>
        <v>304</v>
      </c>
      <c r="I7965" s="50">
        <f t="shared" si="870"/>
        <v>45674480</v>
      </c>
      <c r="J7965" s="46">
        <v>1502450</v>
      </c>
      <c r="K7965" s="2" t="s">
        <v>34</v>
      </c>
      <c r="L7965" s="52" t="str">
        <f t="shared" si="871"/>
        <v>20221031VND</v>
      </c>
      <c r="M7965">
        <f>VLOOKUP(L7965,Mapping!$H$1:$K$25,4,0)</f>
        <v>1</v>
      </c>
      <c r="N7965">
        <f t="shared" si="872"/>
        <v>6.9819200000000004E-4</v>
      </c>
      <c r="O7965">
        <f t="shared" si="873"/>
        <v>1.50245E-3</v>
      </c>
      <c r="P7965">
        <f t="shared" si="874"/>
        <v>4.5674480000000003E-2</v>
      </c>
      <c r="Q7965" t="str">
        <f>VLOOKUP(VLOOKUP(C7965,Mapping!$A$1:$C$17,3,0),Mapping!$E$1:$F$6,2,0)</f>
        <v>Vùng 02</v>
      </c>
    </row>
    <row r="7966" spans="1:17" x14ac:dyDescent="0.3">
      <c r="A7966" s="33">
        <v>44865</v>
      </c>
      <c r="B7966">
        <v>3915</v>
      </c>
      <c r="C7966">
        <v>25</v>
      </c>
      <c r="D7966" s="38" t="s">
        <v>77</v>
      </c>
      <c r="E7966" s="2" t="s">
        <v>41</v>
      </c>
      <c r="F7966">
        <v>1527381</v>
      </c>
      <c r="G7966" s="44">
        <f t="shared" si="868"/>
        <v>44562</v>
      </c>
      <c r="H7966" s="50">
        <f t="shared" si="869"/>
        <v>304</v>
      </c>
      <c r="I7966" s="50">
        <f t="shared" si="870"/>
        <v>26402339.199999999</v>
      </c>
      <c r="J7966" s="46">
        <v>868498</v>
      </c>
      <c r="K7966" s="2" t="s">
        <v>34</v>
      </c>
      <c r="L7966" s="52" t="str">
        <f t="shared" si="871"/>
        <v>20221031VND</v>
      </c>
      <c r="M7966">
        <f>VLOOKUP(L7966,Mapping!$H$1:$K$25,4,0)</f>
        <v>1</v>
      </c>
      <c r="N7966">
        <f t="shared" si="872"/>
        <v>1.527381E-3</v>
      </c>
      <c r="O7966">
        <f t="shared" si="873"/>
        <v>8.6849799999999999E-4</v>
      </c>
      <c r="P7966">
        <f t="shared" si="874"/>
        <v>2.64023392E-2</v>
      </c>
      <c r="Q7966" t="str">
        <f>VLOOKUP(VLOOKUP(C7966,Mapping!$A$1:$C$17,3,0),Mapping!$E$1:$F$6,2,0)</f>
        <v>Vùng 01</v>
      </c>
    </row>
    <row r="7967" spans="1:17" x14ac:dyDescent="0.3">
      <c r="A7967" s="33">
        <v>44865</v>
      </c>
      <c r="B7967">
        <v>3915</v>
      </c>
      <c r="C7967">
        <v>25</v>
      </c>
      <c r="D7967" s="38" t="s">
        <v>77</v>
      </c>
      <c r="E7967" s="2" t="s">
        <v>41</v>
      </c>
      <c r="F7967">
        <v>1479590</v>
      </c>
      <c r="G7967" s="44">
        <f t="shared" si="868"/>
        <v>44562</v>
      </c>
      <c r="H7967" s="50">
        <f t="shared" si="869"/>
        <v>304</v>
      </c>
      <c r="I7967" s="50">
        <f t="shared" si="870"/>
        <v>52542691.199999996</v>
      </c>
      <c r="J7967" s="46">
        <v>1728378</v>
      </c>
      <c r="K7967" s="2" t="s">
        <v>34</v>
      </c>
      <c r="L7967" s="52" t="str">
        <f t="shared" si="871"/>
        <v>20221031VND</v>
      </c>
      <c r="M7967">
        <f>VLOOKUP(L7967,Mapping!$H$1:$K$25,4,0)</f>
        <v>1</v>
      </c>
      <c r="N7967">
        <f t="shared" si="872"/>
        <v>1.47959E-3</v>
      </c>
      <c r="O7967">
        <f t="shared" si="873"/>
        <v>1.728378E-3</v>
      </c>
      <c r="P7967">
        <f t="shared" si="874"/>
        <v>5.2542691199999998E-2</v>
      </c>
      <c r="Q7967" t="str">
        <f>VLOOKUP(VLOOKUP(C7967,Mapping!$A$1:$C$17,3,0),Mapping!$E$1:$F$6,2,0)</f>
        <v>Vùng 01</v>
      </c>
    </row>
    <row r="7968" spans="1:17" x14ac:dyDescent="0.3">
      <c r="A7968" s="33">
        <v>44865</v>
      </c>
      <c r="B7968">
        <v>3921</v>
      </c>
      <c r="C7968">
        <v>43</v>
      </c>
      <c r="D7968" s="38" t="s">
        <v>77</v>
      </c>
      <c r="E7968" s="2" t="s">
        <v>41</v>
      </c>
      <c r="F7968">
        <v>8655484</v>
      </c>
      <c r="G7968" s="44">
        <f t="shared" si="868"/>
        <v>44562</v>
      </c>
      <c r="H7968" s="50">
        <f t="shared" si="869"/>
        <v>304</v>
      </c>
      <c r="I7968" s="50">
        <f t="shared" si="870"/>
        <v>300832532.80000001</v>
      </c>
      <c r="J7968" s="46">
        <v>9895807</v>
      </c>
      <c r="K7968" s="2" t="s">
        <v>34</v>
      </c>
      <c r="L7968" s="52" t="str">
        <f t="shared" si="871"/>
        <v>20221031VND</v>
      </c>
      <c r="M7968">
        <f>VLOOKUP(L7968,Mapping!$H$1:$K$25,4,0)</f>
        <v>1</v>
      </c>
      <c r="N7968">
        <f t="shared" si="872"/>
        <v>8.6554839999999997E-3</v>
      </c>
      <c r="O7968">
        <f t="shared" si="873"/>
        <v>9.8958069999999995E-3</v>
      </c>
      <c r="P7968">
        <f t="shared" si="874"/>
        <v>0.3008325328</v>
      </c>
      <c r="Q7968" t="str">
        <f>VLOOKUP(VLOOKUP(C7968,Mapping!$A$1:$C$17,3,0),Mapping!$E$1:$F$6,2,0)</f>
        <v>Vùng 04</v>
      </c>
    </row>
    <row r="7969" spans="1:17" x14ac:dyDescent="0.3">
      <c r="A7969" s="33">
        <v>44865</v>
      </c>
      <c r="B7969">
        <v>3921</v>
      </c>
      <c r="C7969">
        <v>40</v>
      </c>
      <c r="D7969" s="38" t="s">
        <v>77</v>
      </c>
      <c r="E7969" s="2" t="s">
        <v>41</v>
      </c>
      <c r="F7969">
        <v>54170</v>
      </c>
      <c r="G7969" s="44">
        <f t="shared" si="868"/>
        <v>44562</v>
      </c>
      <c r="H7969" s="50">
        <f t="shared" si="869"/>
        <v>304</v>
      </c>
      <c r="I7969" s="50">
        <f t="shared" si="870"/>
        <v>55251756.800000004</v>
      </c>
      <c r="J7969" s="46">
        <v>1817492</v>
      </c>
      <c r="K7969" s="2" t="s">
        <v>34</v>
      </c>
      <c r="L7969" s="52" t="str">
        <f t="shared" si="871"/>
        <v>20221031VND</v>
      </c>
      <c r="M7969">
        <f>VLOOKUP(L7969,Mapping!$H$1:$K$25,4,0)</f>
        <v>1</v>
      </c>
      <c r="N7969">
        <f t="shared" si="872"/>
        <v>5.4169999999999998E-5</v>
      </c>
      <c r="O7969">
        <f t="shared" si="873"/>
        <v>1.817492E-3</v>
      </c>
      <c r="P7969">
        <f t="shared" si="874"/>
        <v>5.5251756800000003E-2</v>
      </c>
      <c r="Q7969" t="str">
        <f>VLOOKUP(VLOOKUP(C7969,Mapping!$A$1:$C$17,3,0),Mapping!$E$1:$F$6,2,0)</f>
        <v>Vùng 01</v>
      </c>
    </row>
    <row r="7970" spans="1:17" x14ac:dyDescent="0.3">
      <c r="A7970" s="33">
        <v>44865</v>
      </c>
      <c r="B7970">
        <v>3922</v>
      </c>
      <c r="C7970">
        <v>41</v>
      </c>
      <c r="D7970" s="38" t="s">
        <v>77</v>
      </c>
      <c r="E7970" s="2" t="s">
        <v>41</v>
      </c>
      <c r="F7970">
        <v>114449</v>
      </c>
      <c r="G7970" s="44">
        <f t="shared" si="868"/>
        <v>44562</v>
      </c>
      <c r="H7970" s="50">
        <f t="shared" si="869"/>
        <v>304</v>
      </c>
      <c r="I7970" s="50">
        <f t="shared" si="870"/>
        <v>5801809.6000000006</v>
      </c>
      <c r="J7970" s="46">
        <v>190849</v>
      </c>
      <c r="K7970" s="2" t="s">
        <v>34</v>
      </c>
      <c r="L7970" s="52" t="str">
        <f t="shared" si="871"/>
        <v>20221031VND</v>
      </c>
      <c r="M7970">
        <f>VLOOKUP(L7970,Mapping!$H$1:$K$25,4,0)</f>
        <v>1</v>
      </c>
      <c r="N7970">
        <f t="shared" si="872"/>
        <v>1.14449E-4</v>
      </c>
      <c r="O7970">
        <f t="shared" si="873"/>
        <v>1.9084899999999999E-4</v>
      </c>
      <c r="P7970">
        <f t="shared" si="874"/>
        <v>5.8018096000000009E-3</v>
      </c>
      <c r="Q7970" t="str">
        <f>VLOOKUP(VLOOKUP(C7970,Mapping!$A$1:$C$17,3,0),Mapping!$E$1:$F$6,2,0)</f>
        <v>Vùng 05</v>
      </c>
    </row>
    <row r="7971" spans="1:17" x14ac:dyDescent="0.3">
      <c r="A7971" s="33">
        <v>44865</v>
      </c>
      <c r="B7971">
        <v>3925</v>
      </c>
      <c r="C7971">
        <v>43</v>
      </c>
      <c r="D7971" s="38" t="s">
        <v>77</v>
      </c>
      <c r="E7971" s="2" t="s">
        <v>41</v>
      </c>
      <c r="F7971">
        <v>191913</v>
      </c>
      <c r="G7971" s="44">
        <f t="shared" si="868"/>
        <v>44562</v>
      </c>
      <c r="H7971" s="50">
        <f t="shared" si="869"/>
        <v>304</v>
      </c>
      <c r="I7971" s="50">
        <f t="shared" si="870"/>
        <v>933230050611.20007</v>
      </c>
      <c r="J7971" s="46">
        <v>1310104</v>
      </c>
      <c r="K7971" s="2" t="s">
        <v>35</v>
      </c>
      <c r="L7971" s="52" t="str">
        <f t="shared" si="871"/>
        <v>20221031USD</v>
      </c>
      <c r="M7971">
        <f>VLOOKUP(L7971,Mapping!$H$1:$K$25,4,0)</f>
        <v>23432</v>
      </c>
      <c r="N7971">
        <f t="shared" si="872"/>
        <v>4.4969054159999997</v>
      </c>
      <c r="O7971">
        <f t="shared" si="873"/>
        <v>30.698356927999999</v>
      </c>
      <c r="P7971">
        <f t="shared" si="874"/>
        <v>933.23005061120011</v>
      </c>
      <c r="Q7971" t="str">
        <f>VLOOKUP(VLOOKUP(C7971,Mapping!$A$1:$C$17,3,0),Mapping!$E$1:$F$6,2,0)</f>
        <v>Vùng 04</v>
      </c>
    </row>
    <row r="7972" spans="1:17" x14ac:dyDescent="0.3">
      <c r="A7972" s="33">
        <v>44865</v>
      </c>
      <c r="B7972">
        <v>3926</v>
      </c>
      <c r="C7972">
        <v>25</v>
      </c>
      <c r="D7972" s="38" t="s">
        <v>77</v>
      </c>
      <c r="E7972" s="2" t="s">
        <v>41</v>
      </c>
      <c r="F7972">
        <v>890576</v>
      </c>
      <c r="G7972" s="44">
        <f t="shared" si="868"/>
        <v>44562</v>
      </c>
      <c r="H7972" s="50">
        <f t="shared" si="869"/>
        <v>304</v>
      </c>
      <c r="I7972" s="50">
        <f t="shared" si="870"/>
        <v>484997485542.39996</v>
      </c>
      <c r="J7972" s="46">
        <v>680858</v>
      </c>
      <c r="K7972" s="2" t="s">
        <v>35</v>
      </c>
      <c r="L7972" s="52" t="str">
        <f t="shared" si="871"/>
        <v>20221031USD</v>
      </c>
      <c r="M7972">
        <f>VLOOKUP(L7972,Mapping!$H$1:$K$25,4,0)</f>
        <v>23432</v>
      </c>
      <c r="N7972">
        <f t="shared" si="872"/>
        <v>20.867976832</v>
      </c>
      <c r="O7972">
        <f t="shared" si="873"/>
        <v>15.953864656</v>
      </c>
      <c r="P7972">
        <f t="shared" si="874"/>
        <v>484.99748554239994</v>
      </c>
      <c r="Q7972" t="str">
        <f>VLOOKUP(VLOOKUP(C7972,Mapping!$A$1:$C$17,3,0),Mapping!$E$1:$F$6,2,0)</f>
        <v>Vùng 01</v>
      </c>
    </row>
    <row r="7973" spans="1:17" x14ac:dyDescent="0.3">
      <c r="A7973" s="33">
        <v>44865</v>
      </c>
      <c r="B7973">
        <v>3927</v>
      </c>
      <c r="C7973">
        <v>20</v>
      </c>
      <c r="D7973" s="38" t="s">
        <v>77</v>
      </c>
      <c r="E7973" s="2" t="s">
        <v>41</v>
      </c>
      <c r="F7973">
        <v>5236060</v>
      </c>
      <c r="G7973" s="44">
        <f t="shared" si="868"/>
        <v>44562</v>
      </c>
      <c r="H7973" s="50">
        <f t="shared" si="869"/>
        <v>304</v>
      </c>
      <c r="I7973" s="50">
        <f t="shared" si="870"/>
        <v>128269456</v>
      </c>
      <c r="J7973" s="46">
        <v>4219390</v>
      </c>
      <c r="K7973" s="2" t="s">
        <v>34</v>
      </c>
      <c r="L7973" s="52" t="str">
        <f t="shared" si="871"/>
        <v>20221031VND</v>
      </c>
      <c r="M7973">
        <f>VLOOKUP(L7973,Mapping!$H$1:$K$25,4,0)</f>
        <v>1</v>
      </c>
      <c r="N7973">
        <f t="shared" si="872"/>
        <v>5.2360599999999998E-3</v>
      </c>
      <c r="O7973">
        <f t="shared" si="873"/>
        <v>4.2193899999999999E-3</v>
      </c>
      <c r="P7973">
        <f t="shared" si="874"/>
        <v>0.128269456</v>
      </c>
      <c r="Q7973" t="str">
        <f>VLOOKUP(VLOOKUP(C7973,Mapping!$A$1:$C$17,3,0),Mapping!$E$1:$F$6,2,0)</f>
        <v>Vùng 02</v>
      </c>
    </row>
    <row r="7974" spans="1:17" x14ac:dyDescent="0.3">
      <c r="A7974" s="33">
        <v>44865</v>
      </c>
      <c r="B7974">
        <v>3927</v>
      </c>
      <c r="C7974">
        <v>45</v>
      </c>
      <c r="D7974" s="38" t="s">
        <v>77</v>
      </c>
      <c r="E7974" s="2" t="s">
        <v>41</v>
      </c>
      <c r="F7974">
        <v>6315043</v>
      </c>
      <c r="G7974" s="44">
        <f t="shared" si="868"/>
        <v>44562</v>
      </c>
      <c r="H7974" s="50">
        <f t="shared" si="869"/>
        <v>304</v>
      </c>
      <c r="I7974" s="50">
        <f t="shared" si="870"/>
        <v>283749587.19999999</v>
      </c>
      <c r="J7974" s="46">
        <v>9333868</v>
      </c>
      <c r="K7974" s="2" t="s">
        <v>34</v>
      </c>
      <c r="L7974" s="52" t="str">
        <f t="shared" si="871"/>
        <v>20221031VND</v>
      </c>
      <c r="M7974">
        <f>VLOOKUP(L7974,Mapping!$H$1:$K$25,4,0)</f>
        <v>1</v>
      </c>
      <c r="N7974">
        <f t="shared" si="872"/>
        <v>6.3150430000000002E-3</v>
      </c>
      <c r="O7974">
        <f t="shared" si="873"/>
        <v>9.3338680000000004E-3</v>
      </c>
      <c r="P7974">
        <f t="shared" si="874"/>
        <v>0.28374958719999999</v>
      </c>
      <c r="Q7974" t="str">
        <f>VLOOKUP(VLOOKUP(C7974,Mapping!$A$1:$C$17,3,0),Mapping!$E$1:$F$6,2,0)</f>
        <v>Vùng 02</v>
      </c>
    </row>
    <row r="7975" spans="1:17" x14ac:dyDescent="0.3">
      <c r="A7975" s="33">
        <v>44865</v>
      </c>
      <c r="B7975">
        <v>3927</v>
      </c>
      <c r="C7975">
        <v>45</v>
      </c>
      <c r="D7975" s="38" t="s">
        <v>77</v>
      </c>
      <c r="E7975" s="2" t="s">
        <v>41</v>
      </c>
      <c r="F7975">
        <v>7104225</v>
      </c>
      <c r="G7975" s="44">
        <f t="shared" si="868"/>
        <v>44562</v>
      </c>
      <c r="H7975" s="50">
        <f t="shared" si="869"/>
        <v>304</v>
      </c>
      <c r="I7975" s="50">
        <f t="shared" si="870"/>
        <v>297394140.80000001</v>
      </c>
      <c r="J7975" s="46">
        <v>9782702</v>
      </c>
      <c r="K7975" s="2" t="s">
        <v>34</v>
      </c>
      <c r="L7975" s="52" t="str">
        <f t="shared" si="871"/>
        <v>20221031VND</v>
      </c>
      <c r="M7975">
        <f>VLOOKUP(L7975,Mapping!$H$1:$K$25,4,0)</f>
        <v>1</v>
      </c>
      <c r="N7975">
        <f t="shared" si="872"/>
        <v>7.1042249999999996E-3</v>
      </c>
      <c r="O7975">
        <f t="shared" si="873"/>
        <v>9.7827020000000008E-3</v>
      </c>
      <c r="P7975">
        <f t="shared" si="874"/>
        <v>0.29739414079999998</v>
      </c>
      <c r="Q7975" t="str">
        <f>VLOOKUP(VLOOKUP(C7975,Mapping!$A$1:$C$17,3,0),Mapping!$E$1:$F$6,2,0)</f>
        <v>Vùng 02</v>
      </c>
    </row>
    <row r="7976" spans="1:17" x14ac:dyDescent="0.3">
      <c r="A7976" s="33">
        <v>44865</v>
      </c>
      <c r="B7976">
        <v>3927</v>
      </c>
      <c r="C7976">
        <v>40</v>
      </c>
      <c r="D7976" s="38" t="s">
        <v>77</v>
      </c>
      <c r="E7976" s="2" t="s">
        <v>41</v>
      </c>
      <c r="F7976">
        <v>1936948</v>
      </c>
      <c r="G7976" s="44">
        <f t="shared" si="868"/>
        <v>44562</v>
      </c>
      <c r="H7976" s="50">
        <f t="shared" si="869"/>
        <v>304</v>
      </c>
      <c r="I7976" s="50">
        <f t="shared" si="870"/>
        <v>887080145497.59998</v>
      </c>
      <c r="J7976" s="46">
        <v>1245317</v>
      </c>
      <c r="K7976" s="2" t="s">
        <v>35</v>
      </c>
      <c r="L7976" s="52" t="str">
        <f t="shared" si="871"/>
        <v>20221031USD</v>
      </c>
      <c r="M7976">
        <f>VLOOKUP(L7976,Mapping!$H$1:$K$25,4,0)</f>
        <v>23432</v>
      </c>
      <c r="N7976">
        <f t="shared" si="872"/>
        <v>45.386565535999999</v>
      </c>
      <c r="O7976">
        <f t="shared" si="873"/>
        <v>29.180267944000001</v>
      </c>
      <c r="P7976">
        <f t="shared" si="874"/>
        <v>887.08014549760003</v>
      </c>
      <c r="Q7976" t="str">
        <f>VLOOKUP(VLOOKUP(C7976,Mapping!$A$1:$C$17,3,0),Mapping!$E$1:$F$6,2,0)</f>
        <v>Vùng 01</v>
      </c>
    </row>
    <row r="7977" spans="1:17" x14ac:dyDescent="0.3">
      <c r="A7977" s="33">
        <v>44865</v>
      </c>
      <c r="B7977">
        <v>3927</v>
      </c>
      <c r="C7977">
        <v>45</v>
      </c>
      <c r="D7977" s="38" t="s">
        <v>77</v>
      </c>
      <c r="E7977" s="2" t="s">
        <v>41</v>
      </c>
      <c r="F7977">
        <v>1387874</v>
      </c>
      <c r="G7977" s="44">
        <f t="shared" si="868"/>
        <v>44562</v>
      </c>
      <c r="H7977" s="50">
        <f t="shared" si="869"/>
        <v>304</v>
      </c>
      <c r="I7977" s="50">
        <f t="shared" si="870"/>
        <v>1258035286758.3999</v>
      </c>
      <c r="J7977" s="46">
        <v>1766078</v>
      </c>
      <c r="K7977" s="2" t="s">
        <v>35</v>
      </c>
      <c r="L7977" s="52" t="str">
        <f t="shared" si="871"/>
        <v>20221031USD</v>
      </c>
      <c r="M7977">
        <f>VLOOKUP(L7977,Mapping!$H$1:$K$25,4,0)</f>
        <v>23432</v>
      </c>
      <c r="N7977">
        <f t="shared" si="872"/>
        <v>32.520663568000003</v>
      </c>
      <c r="O7977">
        <f t="shared" si="873"/>
        <v>41.382739696000002</v>
      </c>
      <c r="P7977">
        <f t="shared" si="874"/>
        <v>1258.0352867583999</v>
      </c>
      <c r="Q7977" t="str">
        <f>VLOOKUP(VLOOKUP(C7977,Mapping!$A$1:$C$17,3,0),Mapping!$E$1:$F$6,2,0)</f>
        <v>Vùng 02</v>
      </c>
    </row>
    <row r="7978" spans="1:17" x14ac:dyDescent="0.3">
      <c r="A7978" s="33">
        <v>44865</v>
      </c>
      <c r="B7978">
        <v>3928</v>
      </c>
      <c r="C7978">
        <v>24</v>
      </c>
      <c r="D7978" s="38" t="s">
        <v>77</v>
      </c>
      <c r="E7978" s="2" t="s">
        <v>41</v>
      </c>
      <c r="F7978">
        <v>766485</v>
      </c>
      <c r="G7978" s="44">
        <f t="shared" si="868"/>
        <v>44562</v>
      </c>
      <c r="H7978" s="50">
        <f t="shared" si="869"/>
        <v>304</v>
      </c>
      <c r="I7978" s="50">
        <f t="shared" si="870"/>
        <v>45051857.600000001</v>
      </c>
      <c r="J7978" s="46">
        <v>1481969</v>
      </c>
      <c r="K7978" s="2" t="s">
        <v>34</v>
      </c>
      <c r="L7978" s="52" t="str">
        <f t="shared" si="871"/>
        <v>20221031VND</v>
      </c>
      <c r="M7978">
        <f>VLOOKUP(L7978,Mapping!$H$1:$K$25,4,0)</f>
        <v>1</v>
      </c>
      <c r="N7978">
        <f t="shared" si="872"/>
        <v>7.6648500000000002E-4</v>
      </c>
      <c r="O7978">
        <f t="shared" si="873"/>
        <v>1.4819690000000001E-3</v>
      </c>
      <c r="P7978">
        <f t="shared" si="874"/>
        <v>4.5051857600000002E-2</v>
      </c>
      <c r="Q7978" t="str">
        <f>VLOOKUP(VLOOKUP(C7978,Mapping!$A$1:$C$17,3,0),Mapping!$E$1:$F$6,2,0)</f>
        <v>Vùng 04</v>
      </c>
    </row>
    <row r="7979" spans="1:17" x14ac:dyDescent="0.3">
      <c r="A7979" s="33">
        <v>44865</v>
      </c>
      <c r="B7979">
        <v>3929</v>
      </c>
      <c r="C7979">
        <v>43</v>
      </c>
      <c r="D7979" s="38" t="s">
        <v>77</v>
      </c>
      <c r="E7979" s="2" t="s">
        <v>41</v>
      </c>
      <c r="F7979">
        <v>140957</v>
      </c>
      <c r="G7979" s="44">
        <f t="shared" si="868"/>
        <v>44562</v>
      </c>
      <c r="H7979" s="50">
        <f t="shared" si="869"/>
        <v>304</v>
      </c>
      <c r="I7979" s="50">
        <f t="shared" si="870"/>
        <v>32740313.599999998</v>
      </c>
      <c r="J7979" s="46">
        <v>1076984</v>
      </c>
      <c r="K7979" s="2" t="s">
        <v>34</v>
      </c>
      <c r="L7979" s="52" t="str">
        <f t="shared" si="871"/>
        <v>20221031VND</v>
      </c>
      <c r="M7979">
        <f>VLOOKUP(L7979,Mapping!$H$1:$K$25,4,0)</f>
        <v>1</v>
      </c>
      <c r="N7979">
        <f t="shared" si="872"/>
        <v>1.4095700000000001E-4</v>
      </c>
      <c r="O7979">
        <f t="shared" si="873"/>
        <v>1.076984E-3</v>
      </c>
      <c r="P7979">
        <f t="shared" si="874"/>
        <v>3.2740313600000001E-2</v>
      </c>
      <c r="Q7979" t="str">
        <f>VLOOKUP(VLOOKUP(C7979,Mapping!$A$1:$C$17,3,0),Mapping!$E$1:$F$6,2,0)</f>
        <v>Vùng 04</v>
      </c>
    </row>
    <row r="7980" spans="1:17" x14ac:dyDescent="0.3">
      <c r="A7980" s="33">
        <v>44865</v>
      </c>
      <c r="B7980">
        <v>3929</v>
      </c>
      <c r="C7980">
        <v>43</v>
      </c>
      <c r="D7980" s="38" t="s">
        <v>77</v>
      </c>
      <c r="E7980" s="2" t="s">
        <v>41</v>
      </c>
      <c r="F7980">
        <v>1556067</v>
      </c>
      <c r="G7980" s="44">
        <f t="shared" si="868"/>
        <v>44562</v>
      </c>
      <c r="H7980" s="50">
        <f t="shared" si="869"/>
        <v>304</v>
      </c>
      <c r="I7980" s="50">
        <f t="shared" si="870"/>
        <v>500377463027.19995</v>
      </c>
      <c r="J7980" s="46">
        <v>702449</v>
      </c>
      <c r="K7980" s="2" t="s">
        <v>35</v>
      </c>
      <c r="L7980" s="52" t="str">
        <f t="shared" si="871"/>
        <v>20221031USD</v>
      </c>
      <c r="M7980">
        <f>VLOOKUP(L7980,Mapping!$H$1:$K$25,4,0)</f>
        <v>23432</v>
      </c>
      <c r="N7980">
        <f t="shared" si="872"/>
        <v>36.461761944000003</v>
      </c>
      <c r="O7980">
        <f t="shared" si="873"/>
        <v>16.459784968000001</v>
      </c>
      <c r="P7980">
        <f t="shared" si="874"/>
        <v>500.37746302719995</v>
      </c>
      <c r="Q7980" t="str">
        <f>VLOOKUP(VLOOKUP(C7980,Mapping!$A$1:$C$17,3,0),Mapping!$E$1:$F$6,2,0)</f>
        <v>Vùng 04</v>
      </c>
    </row>
    <row r="7981" spans="1:17" x14ac:dyDescent="0.3">
      <c r="A7981" s="33">
        <v>44865</v>
      </c>
      <c r="B7981">
        <v>3930</v>
      </c>
      <c r="C7981">
        <v>23</v>
      </c>
      <c r="D7981" s="38" t="s">
        <v>77</v>
      </c>
      <c r="E7981" s="2" t="s">
        <v>41</v>
      </c>
      <c r="F7981">
        <v>627806</v>
      </c>
      <c r="G7981" s="44">
        <f t="shared" si="868"/>
        <v>44562</v>
      </c>
      <c r="H7981" s="50">
        <f t="shared" si="869"/>
        <v>304</v>
      </c>
      <c r="I7981" s="50">
        <f t="shared" si="870"/>
        <v>28202292.800000001</v>
      </c>
      <c r="J7981" s="46">
        <v>927707</v>
      </c>
      <c r="K7981" s="2" t="s">
        <v>34</v>
      </c>
      <c r="L7981" s="52" t="str">
        <f t="shared" si="871"/>
        <v>20221031VND</v>
      </c>
      <c r="M7981">
        <f>VLOOKUP(L7981,Mapping!$H$1:$K$25,4,0)</f>
        <v>1</v>
      </c>
      <c r="N7981">
        <f t="shared" si="872"/>
        <v>6.2780599999999996E-4</v>
      </c>
      <c r="O7981">
        <f t="shared" si="873"/>
        <v>9.2770700000000005E-4</v>
      </c>
      <c r="P7981">
        <f t="shared" si="874"/>
        <v>2.8202292800000001E-2</v>
      </c>
      <c r="Q7981" t="str">
        <f>VLOOKUP(VLOOKUP(C7981,Mapping!$A$1:$C$17,3,0),Mapping!$E$1:$F$6,2,0)</f>
        <v>Vùng 02</v>
      </c>
    </row>
    <row r="7982" spans="1:17" x14ac:dyDescent="0.3">
      <c r="A7982" s="33">
        <v>44865</v>
      </c>
      <c r="B7982">
        <v>3931</v>
      </c>
      <c r="C7982">
        <v>43</v>
      </c>
      <c r="D7982" s="38" t="s">
        <v>77</v>
      </c>
      <c r="E7982" s="2" t="s">
        <v>41</v>
      </c>
      <c r="F7982">
        <v>380901</v>
      </c>
      <c r="G7982" s="44">
        <f t="shared" si="868"/>
        <v>44562</v>
      </c>
      <c r="H7982" s="50">
        <f t="shared" si="869"/>
        <v>304</v>
      </c>
      <c r="I7982" s="50">
        <f t="shared" si="870"/>
        <v>42313668.800000004</v>
      </c>
      <c r="J7982" s="46">
        <v>1391897</v>
      </c>
      <c r="K7982" s="2" t="s">
        <v>34</v>
      </c>
      <c r="L7982" s="52" t="str">
        <f t="shared" si="871"/>
        <v>20221031VND</v>
      </c>
      <c r="M7982">
        <f>VLOOKUP(L7982,Mapping!$H$1:$K$25,4,0)</f>
        <v>1</v>
      </c>
      <c r="N7982">
        <f t="shared" si="872"/>
        <v>3.80901E-4</v>
      </c>
      <c r="O7982">
        <f t="shared" si="873"/>
        <v>1.391897E-3</v>
      </c>
      <c r="P7982">
        <f t="shared" si="874"/>
        <v>4.2313668800000002E-2</v>
      </c>
      <c r="Q7982" t="str">
        <f>VLOOKUP(VLOOKUP(C7982,Mapping!$A$1:$C$17,3,0),Mapping!$E$1:$F$6,2,0)</f>
        <v>Vùng 04</v>
      </c>
    </row>
    <row r="7983" spans="1:17" x14ac:dyDescent="0.3">
      <c r="A7983" s="33">
        <v>44865</v>
      </c>
      <c r="B7983">
        <v>3931</v>
      </c>
      <c r="C7983">
        <v>40</v>
      </c>
      <c r="D7983" s="38" t="s">
        <v>77</v>
      </c>
      <c r="E7983" s="2" t="s">
        <v>41</v>
      </c>
      <c r="F7983">
        <v>558287</v>
      </c>
      <c r="G7983" s="44">
        <f t="shared" si="868"/>
        <v>44562</v>
      </c>
      <c r="H7983" s="50">
        <f t="shared" si="869"/>
        <v>304</v>
      </c>
      <c r="I7983" s="50">
        <f t="shared" si="870"/>
        <v>30959086.400000002</v>
      </c>
      <c r="J7983" s="46">
        <v>1018391</v>
      </c>
      <c r="K7983" s="2" t="s">
        <v>34</v>
      </c>
      <c r="L7983" s="52" t="str">
        <f t="shared" si="871"/>
        <v>20221031VND</v>
      </c>
      <c r="M7983">
        <f>VLOOKUP(L7983,Mapping!$H$1:$K$25,4,0)</f>
        <v>1</v>
      </c>
      <c r="N7983">
        <f t="shared" si="872"/>
        <v>5.5828699999999998E-4</v>
      </c>
      <c r="O7983">
        <f t="shared" si="873"/>
        <v>1.018391E-3</v>
      </c>
      <c r="P7983">
        <f t="shared" si="874"/>
        <v>3.0959086400000002E-2</v>
      </c>
      <c r="Q7983" t="str">
        <f>VLOOKUP(VLOOKUP(C7983,Mapping!$A$1:$C$17,3,0),Mapping!$E$1:$F$6,2,0)</f>
        <v>Vùng 01</v>
      </c>
    </row>
    <row r="7984" spans="1:17" x14ac:dyDescent="0.3">
      <c r="A7984" s="33">
        <v>44865</v>
      </c>
      <c r="B7984">
        <v>3932</v>
      </c>
      <c r="C7984">
        <v>45</v>
      </c>
      <c r="D7984" s="38" t="s">
        <v>77</v>
      </c>
      <c r="E7984" s="2" t="s">
        <v>41</v>
      </c>
      <c r="F7984">
        <v>1397634</v>
      </c>
      <c r="G7984" s="44">
        <f t="shared" si="868"/>
        <v>44562</v>
      </c>
      <c r="H7984" s="50">
        <f t="shared" si="869"/>
        <v>304</v>
      </c>
      <c r="I7984" s="50">
        <f t="shared" si="870"/>
        <v>19628884.800000001</v>
      </c>
      <c r="J7984" s="46">
        <v>645687</v>
      </c>
      <c r="K7984" s="2" t="s">
        <v>34</v>
      </c>
      <c r="L7984" s="52" t="str">
        <f t="shared" si="871"/>
        <v>20221031VND</v>
      </c>
      <c r="M7984">
        <f>VLOOKUP(L7984,Mapping!$H$1:$K$25,4,0)</f>
        <v>1</v>
      </c>
      <c r="N7984">
        <f t="shared" si="872"/>
        <v>1.397634E-3</v>
      </c>
      <c r="O7984">
        <f t="shared" si="873"/>
        <v>6.4568700000000004E-4</v>
      </c>
      <c r="P7984">
        <f t="shared" si="874"/>
        <v>1.9628884799999999E-2</v>
      </c>
      <c r="Q7984" t="str">
        <f>VLOOKUP(VLOOKUP(C7984,Mapping!$A$1:$C$17,3,0),Mapping!$E$1:$F$6,2,0)</f>
        <v>Vùng 02</v>
      </c>
    </row>
    <row r="7985" spans="1:17" x14ac:dyDescent="0.3">
      <c r="A7985" s="33">
        <v>44865</v>
      </c>
      <c r="B7985">
        <v>3932</v>
      </c>
      <c r="C7985">
        <v>45</v>
      </c>
      <c r="D7985" s="38" t="s">
        <v>77</v>
      </c>
      <c r="E7985" s="2" t="s">
        <v>41</v>
      </c>
      <c r="F7985">
        <v>6600911</v>
      </c>
      <c r="G7985" s="44">
        <f t="shared" si="868"/>
        <v>44562</v>
      </c>
      <c r="H7985" s="50">
        <f t="shared" si="869"/>
        <v>304</v>
      </c>
      <c r="I7985" s="50">
        <f t="shared" si="870"/>
        <v>244629712</v>
      </c>
      <c r="J7985" s="46">
        <v>8047030</v>
      </c>
      <c r="K7985" s="2" t="s">
        <v>34</v>
      </c>
      <c r="L7985" s="52" t="str">
        <f t="shared" si="871"/>
        <v>20221031VND</v>
      </c>
      <c r="M7985">
        <f>VLOOKUP(L7985,Mapping!$H$1:$K$25,4,0)</f>
        <v>1</v>
      </c>
      <c r="N7985">
        <f t="shared" si="872"/>
        <v>6.6009110000000001E-3</v>
      </c>
      <c r="O7985">
        <f t="shared" si="873"/>
        <v>8.0470300000000002E-3</v>
      </c>
      <c r="P7985">
        <f t="shared" si="874"/>
        <v>0.244629712</v>
      </c>
      <c r="Q7985" t="str">
        <f>VLOOKUP(VLOOKUP(C7985,Mapping!$A$1:$C$17,3,0),Mapping!$E$1:$F$6,2,0)</f>
        <v>Vùng 02</v>
      </c>
    </row>
    <row r="7986" spans="1:17" x14ac:dyDescent="0.3">
      <c r="A7986" s="33">
        <v>44865</v>
      </c>
      <c r="B7986">
        <v>3933</v>
      </c>
      <c r="C7986">
        <v>12</v>
      </c>
      <c r="D7986" s="38" t="s">
        <v>77</v>
      </c>
      <c r="E7986" s="2" t="s">
        <v>41</v>
      </c>
      <c r="F7986">
        <v>1655926</v>
      </c>
      <c r="G7986" s="44">
        <f t="shared" si="868"/>
        <v>44562</v>
      </c>
      <c r="H7986" s="50">
        <f t="shared" si="869"/>
        <v>304</v>
      </c>
      <c r="I7986" s="50">
        <f t="shared" si="870"/>
        <v>31943985.599999998</v>
      </c>
      <c r="J7986" s="46">
        <v>1050789</v>
      </c>
      <c r="K7986" s="2" t="s">
        <v>34</v>
      </c>
      <c r="L7986" s="52" t="str">
        <f t="shared" si="871"/>
        <v>20221031VND</v>
      </c>
      <c r="M7986">
        <f>VLOOKUP(L7986,Mapping!$H$1:$K$25,4,0)</f>
        <v>1</v>
      </c>
      <c r="N7986">
        <f t="shared" si="872"/>
        <v>1.6559260000000001E-3</v>
      </c>
      <c r="O7986">
        <f t="shared" si="873"/>
        <v>1.0507890000000001E-3</v>
      </c>
      <c r="P7986">
        <f t="shared" si="874"/>
        <v>3.1943985599999995E-2</v>
      </c>
      <c r="Q7986" t="str">
        <f>VLOOKUP(VLOOKUP(C7986,Mapping!$A$1:$C$17,3,0),Mapping!$E$1:$F$6,2,0)</f>
        <v>Vùng 03</v>
      </c>
    </row>
    <row r="7987" spans="1:17" x14ac:dyDescent="0.3">
      <c r="A7987" s="33">
        <v>44865</v>
      </c>
      <c r="B7987">
        <v>3934</v>
      </c>
      <c r="C7987">
        <v>41</v>
      </c>
      <c r="D7987" s="38" t="s">
        <v>77</v>
      </c>
      <c r="E7987" s="2" t="s">
        <v>41</v>
      </c>
      <c r="F7987">
        <v>694803</v>
      </c>
      <c r="G7987" s="44">
        <f t="shared" si="868"/>
        <v>44562</v>
      </c>
      <c r="H7987" s="50">
        <f t="shared" si="869"/>
        <v>304</v>
      </c>
      <c r="I7987" s="50">
        <f t="shared" si="870"/>
        <v>18550961.600000001</v>
      </c>
      <c r="J7987" s="46">
        <v>610229</v>
      </c>
      <c r="K7987" s="2" t="s">
        <v>34</v>
      </c>
      <c r="L7987" s="52" t="str">
        <f t="shared" si="871"/>
        <v>20221031VND</v>
      </c>
      <c r="M7987">
        <f>VLOOKUP(L7987,Mapping!$H$1:$K$25,4,0)</f>
        <v>1</v>
      </c>
      <c r="N7987">
        <f t="shared" si="872"/>
        <v>6.9480300000000002E-4</v>
      </c>
      <c r="O7987">
        <f t="shared" si="873"/>
        <v>6.10229E-4</v>
      </c>
      <c r="P7987">
        <f t="shared" si="874"/>
        <v>1.8550961600000002E-2</v>
      </c>
      <c r="Q7987" t="str">
        <f>VLOOKUP(VLOOKUP(C7987,Mapping!$A$1:$C$17,3,0),Mapping!$E$1:$F$6,2,0)</f>
        <v>Vùng 05</v>
      </c>
    </row>
    <row r="7988" spans="1:17" x14ac:dyDescent="0.3">
      <c r="A7988" s="33">
        <v>44865</v>
      </c>
      <c r="B7988">
        <v>3934</v>
      </c>
      <c r="C7988">
        <v>16</v>
      </c>
      <c r="D7988" s="38" t="s">
        <v>77</v>
      </c>
      <c r="E7988" s="2" t="s">
        <v>41</v>
      </c>
      <c r="F7988">
        <v>387197</v>
      </c>
      <c r="G7988" s="44">
        <f t="shared" si="868"/>
        <v>44562</v>
      </c>
      <c r="H7988" s="50">
        <f t="shared" si="869"/>
        <v>304</v>
      </c>
      <c r="I7988" s="50">
        <f t="shared" si="870"/>
        <v>40214761.600000001</v>
      </c>
      <c r="J7988" s="46">
        <v>1322854</v>
      </c>
      <c r="K7988" s="2" t="s">
        <v>34</v>
      </c>
      <c r="L7988" s="52" t="str">
        <f t="shared" si="871"/>
        <v>20221031VND</v>
      </c>
      <c r="M7988">
        <f>VLOOKUP(L7988,Mapping!$H$1:$K$25,4,0)</f>
        <v>1</v>
      </c>
      <c r="N7988">
        <f t="shared" si="872"/>
        <v>3.8719699999999999E-4</v>
      </c>
      <c r="O7988">
        <f t="shared" si="873"/>
        <v>1.322854E-3</v>
      </c>
      <c r="P7988">
        <f t="shared" si="874"/>
        <v>4.0214761600000003E-2</v>
      </c>
      <c r="Q7988" t="str">
        <f>VLOOKUP(VLOOKUP(C7988,Mapping!$A$1:$C$17,3,0),Mapping!$E$1:$F$6,2,0)</f>
        <v>Vùng 01</v>
      </c>
    </row>
    <row r="7989" spans="1:17" x14ac:dyDescent="0.3">
      <c r="A7989" s="33">
        <v>44865</v>
      </c>
      <c r="B7989">
        <v>3935</v>
      </c>
      <c r="C7989">
        <v>41</v>
      </c>
      <c r="D7989" s="38" t="s">
        <v>77</v>
      </c>
      <c r="E7989" s="2" t="s">
        <v>41</v>
      </c>
      <c r="F7989">
        <v>1986994</v>
      </c>
      <c r="G7989" s="44">
        <f t="shared" si="868"/>
        <v>44562</v>
      </c>
      <c r="H7989" s="50">
        <f t="shared" si="869"/>
        <v>304</v>
      </c>
      <c r="I7989" s="50">
        <f t="shared" si="870"/>
        <v>19498803.199999999</v>
      </c>
      <c r="J7989" s="46">
        <v>641408</v>
      </c>
      <c r="K7989" s="2" t="s">
        <v>34</v>
      </c>
      <c r="L7989" s="52" t="str">
        <f t="shared" si="871"/>
        <v>20221031VND</v>
      </c>
      <c r="M7989">
        <f>VLOOKUP(L7989,Mapping!$H$1:$K$25,4,0)</f>
        <v>1</v>
      </c>
      <c r="N7989">
        <f t="shared" si="872"/>
        <v>1.9869940000000002E-3</v>
      </c>
      <c r="O7989">
        <f t="shared" si="873"/>
        <v>6.41408E-4</v>
      </c>
      <c r="P7989">
        <f t="shared" si="874"/>
        <v>1.9498803199999998E-2</v>
      </c>
      <c r="Q7989" t="str">
        <f>VLOOKUP(VLOOKUP(C7989,Mapping!$A$1:$C$17,3,0),Mapping!$E$1:$F$6,2,0)</f>
        <v>Vùng 05</v>
      </c>
    </row>
    <row r="7990" spans="1:17" x14ac:dyDescent="0.3">
      <c r="A7990" s="33">
        <v>44865</v>
      </c>
      <c r="B7990">
        <v>3938</v>
      </c>
      <c r="C7990">
        <v>34</v>
      </c>
      <c r="D7990" s="38" t="s">
        <v>77</v>
      </c>
      <c r="E7990" s="2" t="s">
        <v>41</v>
      </c>
      <c r="F7990">
        <v>1578447</v>
      </c>
      <c r="G7990" s="44">
        <f t="shared" si="868"/>
        <v>44562</v>
      </c>
      <c r="H7990" s="50">
        <f t="shared" si="869"/>
        <v>304</v>
      </c>
      <c r="I7990" s="50">
        <f t="shared" si="870"/>
        <v>14471251.200000001</v>
      </c>
      <c r="J7990" s="46">
        <v>476028</v>
      </c>
      <c r="K7990" s="2" t="s">
        <v>34</v>
      </c>
      <c r="L7990" s="52" t="str">
        <f t="shared" si="871"/>
        <v>20221031VND</v>
      </c>
      <c r="M7990">
        <f>VLOOKUP(L7990,Mapping!$H$1:$K$25,4,0)</f>
        <v>1</v>
      </c>
      <c r="N7990">
        <f t="shared" si="872"/>
        <v>1.578447E-3</v>
      </c>
      <c r="O7990">
        <f t="shared" si="873"/>
        <v>4.7602799999999998E-4</v>
      </c>
      <c r="P7990">
        <f t="shared" si="874"/>
        <v>1.4471251200000002E-2</v>
      </c>
      <c r="Q7990" t="str">
        <f>VLOOKUP(VLOOKUP(C7990,Mapping!$A$1:$C$17,3,0),Mapping!$E$1:$F$6,2,0)</f>
        <v>Vùng 02</v>
      </c>
    </row>
    <row r="7991" spans="1:17" x14ac:dyDescent="0.3">
      <c r="A7991" s="33">
        <v>44865</v>
      </c>
      <c r="B7991">
        <v>3938</v>
      </c>
      <c r="C7991">
        <v>34</v>
      </c>
      <c r="D7991" s="38" t="s">
        <v>77</v>
      </c>
      <c r="E7991" s="2" t="s">
        <v>41</v>
      </c>
      <c r="F7991">
        <v>1346585</v>
      </c>
      <c r="G7991" s="44">
        <f t="shared" si="868"/>
        <v>44562</v>
      </c>
      <c r="H7991" s="50">
        <f t="shared" si="869"/>
        <v>304</v>
      </c>
      <c r="I7991" s="50">
        <f t="shared" si="870"/>
        <v>4924739.2</v>
      </c>
      <c r="J7991" s="46">
        <v>161998</v>
      </c>
      <c r="K7991" s="2" t="s">
        <v>34</v>
      </c>
      <c r="L7991" s="52" t="str">
        <f t="shared" si="871"/>
        <v>20221031VND</v>
      </c>
      <c r="M7991">
        <f>VLOOKUP(L7991,Mapping!$H$1:$K$25,4,0)</f>
        <v>1</v>
      </c>
      <c r="N7991">
        <f t="shared" si="872"/>
        <v>1.346585E-3</v>
      </c>
      <c r="O7991">
        <f t="shared" si="873"/>
        <v>1.61998E-4</v>
      </c>
      <c r="P7991">
        <f t="shared" si="874"/>
        <v>4.9247392000000001E-3</v>
      </c>
      <c r="Q7991" t="str">
        <f>VLOOKUP(VLOOKUP(C7991,Mapping!$A$1:$C$17,3,0),Mapping!$E$1:$F$6,2,0)</f>
        <v>Vùng 02</v>
      </c>
    </row>
    <row r="7992" spans="1:17" x14ac:dyDescent="0.3">
      <c r="A7992" s="33">
        <v>44865</v>
      </c>
      <c r="B7992">
        <v>3938</v>
      </c>
      <c r="C7992">
        <v>34</v>
      </c>
      <c r="D7992" s="38" t="s">
        <v>77</v>
      </c>
      <c r="E7992" s="2" t="s">
        <v>41</v>
      </c>
      <c r="F7992">
        <v>4480073</v>
      </c>
      <c r="G7992" s="44">
        <f t="shared" si="868"/>
        <v>44562</v>
      </c>
      <c r="H7992" s="50">
        <f t="shared" si="869"/>
        <v>304</v>
      </c>
      <c r="I7992" s="50">
        <f t="shared" si="870"/>
        <v>126160577.60000001</v>
      </c>
      <c r="J7992" s="46">
        <v>4150019</v>
      </c>
      <c r="K7992" s="2" t="s">
        <v>34</v>
      </c>
      <c r="L7992" s="52" t="str">
        <f t="shared" si="871"/>
        <v>20221031VND</v>
      </c>
      <c r="M7992">
        <f>VLOOKUP(L7992,Mapping!$H$1:$K$25,4,0)</f>
        <v>1</v>
      </c>
      <c r="N7992">
        <f t="shared" si="872"/>
        <v>4.4800730000000002E-3</v>
      </c>
      <c r="O7992">
        <f t="shared" si="873"/>
        <v>4.1500189999999996E-3</v>
      </c>
      <c r="P7992">
        <f t="shared" si="874"/>
        <v>0.12616057760000002</v>
      </c>
      <c r="Q7992" t="str">
        <f>VLOOKUP(VLOOKUP(C7992,Mapping!$A$1:$C$17,3,0),Mapping!$E$1:$F$6,2,0)</f>
        <v>Vùng 02</v>
      </c>
    </row>
    <row r="7993" spans="1:17" x14ac:dyDescent="0.3">
      <c r="A7993" s="33">
        <v>44865</v>
      </c>
      <c r="B7993">
        <v>3938</v>
      </c>
      <c r="C7993">
        <v>20</v>
      </c>
      <c r="D7993" s="38" t="s">
        <v>77</v>
      </c>
      <c r="E7993" s="2" t="s">
        <v>41</v>
      </c>
      <c r="F7993">
        <v>5211332</v>
      </c>
      <c r="G7993" s="44">
        <f t="shared" si="868"/>
        <v>44562</v>
      </c>
      <c r="H7993" s="50">
        <f t="shared" si="869"/>
        <v>304</v>
      </c>
      <c r="I7993" s="50">
        <f t="shared" si="870"/>
        <v>61731577.600000001</v>
      </c>
      <c r="J7993" s="46">
        <v>2030644</v>
      </c>
      <c r="K7993" s="2" t="s">
        <v>34</v>
      </c>
      <c r="L7993" s="52" t="str">
        <f t="shared" si="871"/>
        <v>20221031VND</v>
      </c>
      <c r="M7993">
        <f>VLOOKUP(L7993,Mapping!$H$1:$K$25,4,0)</f>
        <v>1</v>
      </c>
      <c r="N7993">
        <f t="shared" si="872"/>
        <v>5.2113319999999999E-3</v>
      </c>
      <c r="O7993">
        <f t="shared" si="873"/>
        <v>2.0306439999999999E-3</v>
      </c>
      <c r="P7993">
        <f t="shared" si="874"/>
        <v>6.1731577600000004E-2</v>
      </c>
      <c r="Q7993" t="str">
        <f>VLOOKUP(VLOOKUP(C7993,Mapping!$A$1:$C$17,3,0),Mapping!$E$1:$F$6,2,0)</f>
        <v>Vùng 02</v>
      </c>
    </row>
    <row r="7994" spans="1:17" x14ac:dyDescent="0.3">
      <c r="A7994" s="33">
        <v>44865</v>
      </c>
      <c r="B7994">
        <v>3939</v>
      </c>
      <c r="C7994">
        <v>23</v>
      </c>
      <c r="D7994" s="38" t="s">
        <v>77</v>
      </c>
      <c r="E7994" s="2" t="s">
        <v>41</v>
      </c>
      <c r="F7994">
        <v>127692</v>
      </c>
      <c r="G7994" s="44">
        <f t="shared" si="868"/>
        <v>44562</v>
      </c>
      <c r="H7994" s="50">
        <f t="shared" si="869"/>
        <v>304</v>
      </c>
      <c r="I7994" s="50">
        <f t="shared" si="870"/>
        <v>26372729.599999998</v>
      </c>
      <c r="J7994" s="46">
        <v>867524</v>
      </c>
      <c r="K7994" s="2" t="s">
        <v>34</v>
      </c>
      <c r="L7994" s="52" t="str">
        <f t="shared" si="871"/>
        <v>20221031VND</v>
      </c>
      <c r="M7994">
        <f>VLOOKUP(L7994,Mapping!$H$1:$K$25,4,0)</f>
        <v>1</v>
      </c>
      <c r="N7994">
        <f t="shared" si="872"/>
        <v>1.27692E-4</v>
      </c>
      <c r="O7994">
        <f t="shared" si="873"/>
        <v>8.6752400000000005E-4</v>
      </c>
      <c r="P7994">
        <f t="shared" si="874"/>
        <v>2.6372729599999999E-2</v>
      </c>
      <c r="Q7994" t="str">
        <f>VLOOKUP(VLOOKUP(C7994,Mapping!$A$1:$C$17,3,0),Mapping!$E$1:$F$6,2,0)</f>
        <v>Vùng 02</v>
      </c>
    </row>
    <row r="7995" spans="1:17" x14ac:dyDescent="0.3">
      <c r="A7995" s="33">
        <v>44865</v>
      </c>
      <c r="B7995">
        <v>3939</v>
      </c>
      <c r="C7995">
        <v>34</v>
      </c>
      <c r="D7995" s="38" t="s">
        <v>77</v>
      </c>
      <c r="E7995" s="2" t="s">
        <v>41</v>
      </c>
      <c r="F7995">
        <v>147456</v>
      </c>
      <c r="G7995" s="44">
        <f t="shared" si="868"/>
        <v>44562</v>
      </c>
      <c r="H7995" s="50">
        <f t="shared" si="869"/>
        <v>304</v>
      </c>
      <c r="I7995" s="50">
        <f t="shared" si="870"/>
        <v>22085934.400000002</v>
      </c>
      <c r="J7995" s="46">
        <v>726511</v>
      </c>
      <c r="K7995" s="2" t="s">
        <v>34</v>
      </c>
      <c r="L7995" s="52" t="str">
        <f t="shared" si="871"/>
        <v>20221031VND</v>
      </c>
      <c r="M7995">
        <f>VLOOKUP(L7995,Mapping!$H$1:$K$25,4,0)</f>
        <v>1</v>
      </c>
      <c r="N7995">
        <f t="shared" si="872"/>
        <v>1.4745599999999999E-4</v>
      </c>
      <c r="O7995">
        <f t="shared" si="873"/>
        <v>7.26511E-4</v>
      </c>
      <c r="P7995">
        <f t="shared" si="874"/>
        <v>2.2085934400000003E-2</v>
      </c>
      <c r="Q7995" t="str">
        <f>VLOOKUP(VLOOKUP(C7995,Mapping!$A$1:$C$17,3,0),Mapping!$E$1:$F$6,2,0)</f>
        <v>Vùng 02</v>
      </c>
    </row>
    <row r="7996" spans="1:17" x14ac:dyDescent="0.3">
      <c r="A7996" s="33">
        <v>44865</v>
      </c>
      <c r="B7996">
        <v>3940</v>
      </c>
      <c r="C7996">
        <v>48</v>
      </c>
      <c r="D7996" s="38" t="s">
        <v>77</v>
      </c>
      <c r="E7996" s="2" t="s">
        <v>41</v>
      </c>
      <c r="F7996">
        <v>708933</v>
      </c>
      <c r="G7996" s="44">
        <f t="shared" si="868"/>
        <v>44562</v>
      </c>
      <c r="H7996" s="50">
        <f t="shared" si="869"/>
        <v>304</v>
      </c>
      <c r="I7996" s="50">
        <f t="shared" si="870"/>
        <v>7220608</v>
      </c>
      <c r="J7996" s="46">
        <v>237520</v>
      </c>
      <c r="K7996" s="2" t="s">
        <v>34</v>
      </c>
      <c r="L7996" s="52" t="str">
        <f t="shared" si="871"/>
        <v>20221031VND</v>
      </c>
      <c r="M7996">
        <f>VLOOKUP(L7996,Mapping!$H$1:$K$25,4,0)</f>
        <v>1</v>
      </c>
      <c r="N7996">
        <f t="shared" si="872"/>
        <v>7.0893300000000002E-4</v>
      </c>
      <c r="O7996">
        <f t="shared" si="873"/>
        <v>2.3751999999999999E-4</v>
      </c>
      <c r="P7996">
        <f t="shared" si="874"/>
        <v>7.2206079999999999E-3</v>
      </c>
      <c r="Q7996" t="str">
        <f>VLOOKUP(VLOOKUP(C7996,Mapping!$A$1:$C$17,3,0),Mapping!$E$1:$F$6,2,0)</f>
        <v>Vùng 01</v>
      </c>
    </row>
    <row r="7997" spans="1:17" x14ac:dyDescent="0.3">
      <c r="A7997" s="33">
        <v>44865</v>
      </c>
      <c r="B7997">
        <v>3942</v>
      </c>
      <c r="C7997">
        <v>25</v>
      </c>
      <c r="D7997" s="38" t="s">
        <v>77</v>
      </c>
      <c r="E7997" s="2" t="s">
        <v>41</v>
      </c>
      <c r="F7997">
        <v>349324</v>
      </c>
      <c r="G7997" s="44">
        <f t="shared" si="868"/>
        <v>44562</v>
      </c>
      <c r="H7997" s="50">
        <f t="shared" si="869"/>
        <v>304</v>
      </c>
      <c r="I7997" s="50">
        <f t="shared" si="870"/>
        <v>5932560</v>
      </c>
      <c r="J7997" s="46">
        <v>195150</v>
      </c>
      <c r="K7997" s="2" t="s">
        <v>34</v>
      </c>
      <c r="L7997" s="52" t="str">
        <f t="shared" si="871"/>
        <v>20221031VND</v>
      </c>
      <c r="M7997">
        <f>VLOOKUP(L7997,Mapping!$H$1:$K$25,4,0)</f>
        <v>1</v>
      </c>
      <c r="N7997">
        <f t="shared" si="872"/>
        <v>3.4932399999999998E-4</v>
      </c>
      <c r="O7997">
        <f t="shared" si="873"/>
        <v>1.9515E-4</v>
      </c>
      <c r="P7997">
        <f t="shared" si="874"/>
        <v>5.9325599999999999E-3</v>
      </c>
      <c r="Q7997" t="str">
        <f>VLOOKUP(VLOOKUP(C7997,Mapping!$A$1:$C$17,3,0),Mapping!$E$1:$F$6,2,0)</f>
        <v>Vùng 01</v>
      </c>
    </row>
    <row r="7998" spans="1:17" x14ac:dyDescent="0.3">
      <c r="A7998" s="33">
        <v>44865</v>
      </c>
      <c r="B7998">
        <v>3943</v>
      </c>
      <c r="C7998">
        <v>20</v>
      </c>
      <c r="D7998" s="38" t="s">
        <v>77</v>
      </c>
      <c r="E7998" s="2" t="s">
        <v>41</v>
      </c>
      <c r="F7998">
        <v>170144</v>
      </c>
      <c r="G7998" s="44">
        <f t="shared" si="868"/>
        <v>44562</v>
      </c>
      <c r="H7998" s="50">
        <f t="shared" si="869"/>
        <v>304</v>
      </c>
      <c r="I7998" s="50">
        <f t="shared" si="870"/>
        <v>6479000</v>
      </c>
      <c r="J7998" s="46">
        <v>213125</v>
      </c>
      <c r="K7998" s="2" t="s">
        <v>34</v>
      </c>
      <c r="L7998" s="52" t="str">
        <f t="shared" si="871"/>
        <v>20221031VND</v>
      </c>
      <c r="M7998">
        <f>VLOOKUP(L7998,Mapping!$H$1:$K$25,4,0)</f>
        <v>1</v>
      </c>
      <c r="N7998">
        <f t="shared" si="872"/>
        <v>1.70144E-4</v>
      </c>
      <c r="O7998">
        <f t="shared" si="873"/>
        <v>2.1312499999999999E-4</v>
      </c>
      <c r="P7998">
        <f t="shared" si="874"/>
        <v>6.4790000000000004E-3</v>
      </c>
      <c r="Q7998" t="str">
        <f>VLOOKUP(VLOOKUP(C7998,Mapping!$A$1:$C$17,3,0),Mapping!$E$1:$F$6,2,0)</f>
        <v>Vùng 02</v>
      </c>
    </row>
    <row r="7999" spans="1:17" x14ac:dyDescent="0.3">
      <c r="A7999" s="33">
        <v>44865</v>
      </c>
      <c r="B7999">
        <v>3943</v>
      </c>
      <c r="C7999">
        <v>40</v>
      </c>
      <c r="D7999" s="38" t="s">
        <v>77</v>
      </c>
      <c r="E7999" s="2" t="s">
        <v>41</v>
      </c>
      <c r="F7999">
        <v>421782</v>
      </c>
      <c r="G7999" s="44">
        <f t="shared" si="868"/>
        <v>44562</v>
      </c>
      <c r="H7999" s="50">
        <f t="shared" si="869"/>
        <v>304</v>
      </c>
      <c r="I7999" s="50">
        <f t="shared" si="870"/>
        <v>48943331.199999996</v>
      </c>
      <c r="J7999" s="46">
        <v>1609978</v>
      </c>
      <c r="K7999" s="2" t="s">
        <v>34</v>
      </c>
      <c r="L7999" s="52" t="str">
        <f t="shared" si="871"/>
        <v>20221031VND</v>
      </c>
      <c r="M7999">
        <f>VLOOKUP(L7999,Mapping!$H$1:$K$25,4,0)</f>
        <v>1</v>
      </c>
      <c r="N7999">
        <f t="shared" si="872"/>
        <v>4.2178199999999999E-4</v>
      </c>
      <c r="O7999">
        <f t="shared" si="873"/>
        <v>1.609978E-3</v>
      </c>
      <c r="P7999">
        <f t="shared" si="874"/>
        <v>4.8943331199999995E-2</v>
      </c>
      <c r="Q7999" t="str">
        <f>VLOOKUP(VLOOKUP(C7999,Mapping!$A$1:$C$17,3,0),Mapping!$E$1:$F$6,2,0)</f>
        <v>Vùng 01</v>
      </c>
    </row>
    <row r="8000" spans="1:17" x14ac:dyDescent="0.3">
      <c r="A8000" s="33">
        <v>44865</v>
      </c>
      <c r="B8000">
        <v>3944</v>
      </c>
      <c r="C8000">
        <v>25</v>
      </c>
      <c r="D8000" s="38" t="s">
        <v>77</v>
      </c>
      <c r="E8000" s="2" t="s">
        <v>41</v>
      </c>
      <c r="F8000">
        <v>8717111</v>
      </c>
      <c r="G8000" s="44">
        <f t="shared" si="868"/>
        <v>44562</v>
      </c>
      <c r="H8000" s="50">
        <f t="shared" si="869"/>
        <v>304</v>
      </c>
      <c r="I8000" s="50">
        <f t="shared" si="870"/>
        <v>297545380.80000001</v>
      </c>
      <c r="J8000" s="46">
        <v>9787677</v>
      </c>
      <c r="K8000" s="2" t="s">
        <v>34</v>
      </c>
      <c r="L8000" s="52" t="str">
        <f t="shared" si="871"/>
        <v>20221031VND</v>
      </c>
      <c r="M8000">
        <f>VLOOKUP(L8000,Mapping!$H$1:$K$25,4,0)</f>
        <v>1</v>
      </c>
      <c r="N8000">
        <f t="shared" si="872"/>
        <v>8.7171109999999996E-3</v>
      </c>
      <c r="O8000">
        <f t="shared" si="873"/>
        <v>9.7876769999999998E-3</v>
      </c>
      <c r="P8000">
        <f t="shared" si="874"/>
        <v>0.29754538080000004</v>
      </c>
      <c r="Q8000" t="str">
        <f>VLOOKUP(VLOOKUP(C8000,Mapping!$A$1:$C$17,3,0),Mapping!$E$1:$F$6,2,0)</f>
        <v>Vùng 01</v>
      </c>
    </row>
    <row r="8001" spans="1:17" x14ac:dyDescent="0.3">
      <c r="A8001" s="33">
        <v>44865</v>
      </c>
      <c r="B8001">
        <v>3944</v>
      </c>
      <c r="C8001">
        <v>40</v>
      </c>
      <c r="D8001" s="38" t="s">
        <v>77</v>
      </c>
      <c r="E8001" s="2" t="s">
        <v>41</v>
      </c>
      <c r="F8001">
        <v>124421</v>
      </c>
      <c r="G8001" s="44">
        <f t="shared" si="868"/>
        <v>44562</v>
      </c>
      <c r="H8001" s="50">
        <f t="shared" si="869"/>
        <v>304</v>
      </c>
      <c r="I8001" s="50">
        <f t="shared" si="870"/>
        <v>338222736768</v>
      </c>
      <c r="J8001" s="46">
        <v>474810</v>
      </c>
      <c r="K8001" s="2" t="s">
        <v>35</v>
      </c>
      <c r="L8001" s="52" t="str">
        <f t="shared" si="871"/>
        <v>20221031USD</v>
      </c>
      <c r="M8001">
        <f>VLOOKUP(L8001,Mapping!$H$1:$K$25,4,0)</f>
        <v>23432</v>
      </c>
      <c r="N8001">
        <f t="shared" si="872"/>
        <v>2.9154328719999998</v>
      </c>
      <c r="O8001">
        <f t="shared" si="873"/>
        <v>11.12574792</v>
      </c>
      <c r="P8001">
        <f t="shared" si="874"/>
        <v>338.222736768</v>
      </c>
      <c r="Q8001" t="str">
        <f>VLOOKUP(VLOOKUP(C8001,Mapping!$A$1:$C$17,3,0),Mapping!$E$1:$F$6,2,0)</f>
        <v>Vùng 01</v>
      </c>
    </row>
    <row r="8002" spans="1:17" x14ac:dyDescent="0.3">
      <c r="A8002" s="33">
        <v>44865</v>
      </c>
      <c r="B8002">
        <v>3944</v>
      </c>
      <c r="C8002">
        <v>40</v>
      </c>
      <c r="D8002" s="38" t="s">
        <v>77</v>
      </c>
      <c r="E8002" s="2" t="s">
        <v>41</v>
      </c>
      <c r="F8002">
        <v>293681</v>
      </c>
      <c r="G8002" s="44">
        <f t="shared" ref="G8002:G8065" si="875">DATE(YEAR(A8002),1,1)</f>
        <v>44562</v>
      </c>
      <c r="H8002" s="50">
        <f t="shared" ref="H8002:H8065" si="876">DATEDIF(G8002,A8002,"D")+1</f>
        <v>304</v>
      </c>
      <c r="I8002" s="50">
        <f t="shared" si="870"/>
        <v>40048352</v>
      </c>
      <c r="J8002" s="46">
        <v>1317380</v>
      </c>
      <c r="K8002" s="2" t="s">
        <v>34</v>
      </c>
      <c r="L8002" s="52" t="str">
        <f t="shared" si="871"/>
        <v>20221031VND</v>
      </c>
      <c r="M8002">
        <f>VLOOKUP(L8002,Mapping!$H$1:$K$25,4,0)</f>
        <v>1</v>
      </c>
      <c r="N8002">
        <f t="shared" si="872"/>
        <v>2.9368100000000001E-4</v>
      </c>
      <c r="O8002">
        <f t="shared" si="873"/>
        <v>1.3173799999999999E-3</v>
      </c>
      <c r="P8002">
        <f t="shared" si="874"/>
        <v>4.0048352000000002E-2</v>
      </c>
      <c r="Q8002" t="str">
        <f>VLOOKUP(VLOOKUP(C8002,Mapping!$A$1:$C$17,3,0),Mapping!$E$1:$F$6,2,0)</f>
        <v>Vùng 01</v>
      </c>
    </row>
    <row r="8003" spans="1:17" x14ac:dyDescent="0.3">
      <c r="A8003" s="33">
        <v>44865</v>
      </c>
      <c r="B8003">
        <v>3944</v>
      </c>
      <c r="C8003">
        <v>20</v>
      </c>
      <c r="D8003" s="38" t="s">
        <v>77</v>
      </c>
      <c r="E8003" s="2" t="s">
        <v>41</v>
      </c>
      <c r="F8003">
        <v>419677</v>
      </c>
      <c r="G8003" s="44">
        <f t="shared" si="875"/>
        <v>44562</v>
      </c>
      <c r="H8003" s="50">
        <f t="shared" si="876"/>
        <v>304</v>
      </c>
      <c r="I8003" s="50">
        <f t="shared" ref="I8003:I8066" si="877">H8003*(J8003/10)*M8003</f>
        <v>19460651.199999999</v>
      </c>
      <c r="J8003" s="46">
        <v>640153</v>
      </c>
      <c r="K8003" s="2" t="s">
        <v>34</v>
      </c>
      <c r="L8003" s="52" t="str">
        <f t="shared" ref="L8003:L8066" si="878">CONCATENATE(TEXT(A8003,"YYYYMMDD"),K8003)</f>
        <v>20221031VND</v>
      </c>
      <c r="M8003">
        <f>VLOOKUP(L8003,Mapping!$H$1:$K$25,4,0)</f>
        <v>1</v>
      </c>
      <c r="N8003">
        <f t="shared" ref="N8003:N8066" si="879">F8003*M8003/10^9</f>
        <v>4.1967699999999997E-4</v>
      </c>
      <c r="O8003">
        <f t="shared" ref="O8003:O8066" si="880">J8003*M8003/10^9</f>
        <v>6.4015299999999997E-4</v>
      </c>
      <c r="P8003">
        <f t="shared" ref="P8003:P8066" si="881">I8003/10^9</f>
        <v>1.9460651199999998E-2</v>
      </c>
      <c r="Q8003" t="str">
        <f>VLOOKUP(VLOOKUP(C8003,Mapping!$A$1:$C$17,3,0),Mapping!$E$1:$F$6,2,0)</f>
        <v>Vùng 02</v>
      </c>
    </row>
    <row r="8004" spans="1:17" x14ac:dyDescent="0.3">
      <c r="A8004" s="33">
        <v>44865</v>
      </c>
      <c r="B8004">
        <v>3945</v>
      </c>
      <c r="C8004">
        <v>20</v>
      </c>
      <c r="D8004" s="38" t="s">
        <v>77</v>
      </c>
      <c r="E8004" s="2" t="s">
        <v>41</v>
      </c>
      <c r="F8004">
        <v>8667573</v>
      </c>
      <c r="G8004" s="44">
        <f t="shared" si="875"/>
        <v>44562</v>
      </c>
      <c r="H8004" s="50">
        <f t="shared" si="876"/>
        <v>304</v>
      </c>
      <c r="I8004" s="50">
        <f t="shared" si="877"/>
        <v>259129265.59999999</v>
      </c>
      <c r="J8004" s="46">
        <v>8523989</v>
      </c>
      <c r="K8004" s="2" t="s">
        <v>34</v>
      </c>
      <c r="L8004" s="52" t="str">
        <f t="shared" si="878"/>
        <v>20221031VND</v>
      </c>
      <c r="M8004">
        <f>VLOOKUP(L8004,Mapping!$H$1:$K$25,4,0)</f>
        <v>1</v>
      </c>
      <c r="N8004">
        <f t="shared" si="879"/>
        <v>8.6675729999999996E-3</v>
      </c>
      <c r="O8004">
        <f t="shared" si="880"/>
        <v>8.5239889999999992E-3</v>
      </c>
      <c r="P8004">
        <f t="shared" si="881"/>
        <v>0.25912926559999999</v>
      </c>
      <c r="Q8004" t="str">
        <f>VLOOKUP(VLOOKUP(C8004,Mapping!$A$1:$C$17,3,0),Mapping!$E$1:$F$6,2,0)</f>
        <v>Vùng 02</v>
      </c>
    </row>
    <row r="8005" spans="1:17" x14ac:dyDescent="0.3">
      <c r="A8005" s="33">
        <v>44865</v>
      </c>
      <c r="B8005">
        <v>3945</v>
      </c>
      <c r="C8005">
        <v>20</v>
      </c>
      <c r="D8005" s="38" t="s">
        <v>77</v>
      </c>
      <c r="E8005" s="2" t="s">
        <v>41</v>
      </c>
      <c r="F8005">
        <v>981034</v>
      </c>
      <c r="G8005" s="44">
        <f t="shared" si="875"/>
        <v>44562</v>
      </c>
      <c r="H8005" s="50">
        <f t="shared" si="876"/>
        <v>304</v>
      </c>
      <c r="I8005" s="50">
        <f t="shared" si="877"/>
        <v>187488842291.20001</v>
      </c>
      <c r="J8005" s="46">
        <v>263204</v>
      </c>
      <c r="K8005" s="2" t="s">
        <v>35</v>
      </c>
      <c r="L8005" s="52" t="str">
        <f t="shared" si="878"/>
        <v>20221031USD</v>
      </c>
      <c r="M8005">
        <f>VLOOKUP(L8005,Mapping!$H$1:$K$25,4,0)</f>
        <v>23432</v>
      </c>
      <c r="N8005">
        <f t="shared" si="879"/>
        <v>22.987588687999999</v>
      </c>
      <c r="O8005">
        <f t="shared" si="880"/>
        <v>6.167396128</v>
      </c>
      <c r="P8005">
        <f t="shared" si="881"/>
        <v>187.4888422912</v>
      </c>
      <c r="Q8005" t="str">
        <f>VLOOKUP(VLOOKUP(C8005,Mapping!$A$1:$C$17,3,0),Mapping!$E$1:$F$6,2,0)</f>
        <v>Vùng 02</v>
      </c>
    </row>
    <row r="8006" spans="1:17" x14ac:dyDescent="0.3">
      <c r="A8006" s="33">
        <v>44865</v>
      </c>
      <c r="B8006">
        <v>3945</v>
      </c>
      <c r="C8006">
        <v>23</v>
      </c>
      <c r="D8006" s="38" t="s">
        <v>77</v>
      </c>
      <c r="E8006" s="2" t="s">
        <v>41</v>
      </c>
      <c r="F8006">
        <v>1469670</v>
      </c>
      <c r="G8006" s="44">
        <f t="shared" si="875"/>
        <v>44562</v>
      </c>
      <c r="H8006" s="50">
        <f t="shared" si="876"/>
        <v>304</v>
      </c>
      <c r="I8006" s="50">
        <f t="shared" si="877"/>
        <v>14656752</v>
      </c>
      <c r="J8006" s="46">
        <v>482130</v>
      </c>
      <c r="K8006" s="2" t="s">
        <v>34</v>
      </c>
      <c r="L8006" s="52" t="str">
        <f t="shared" si="878"/>
        <v>20221031VND</v>
      </c>
      <c r="M8006">
        <f>VLOOKUP(L8006,Mapping!$H$1:$K$25,4,0)</f>
        <v>1</v>
      </c>
      <c r="N8006">
        <f t="shared" si="879"/>
        <v>1.46967E-3</v>
      </c>
      <c r="O8006">
        <f t="shared" si="880"/>
        <v>4.8212999999999999E-4</v>
      </c>
      <c r="P8006">
        <f t="shared" si="881"/>
        <v>1.4656752E-2</v>
      </c>
      <c r="Q8006" t="str">
        <f>VLOOKUP(VLOOKUP(C8006,Mapping!$A$1:$C$17,3,0),Mapping!$E$1:$F$6,2,0)</f>
        <v>Vùng 02</v>
      </c>
    </row>
    <row r="8007" spans="1:17" x14ac:dyDescent="0.3">
      <c r="A8007" s="33">
        <v>44865</v>
      </c>
      <c r="B8007">
        <v>3949</v>
      </c>
      <c r="C8007">
        <v>43</v>
      </c>
      <c r="D8007" s="38" t="s">
        <v>77</v>
      </c>
      <c r="E8007" s="2" t="s">
        <v>41</v>
      </c>
      <c r="F8007">
        <v>798116</v>
      </c>
      <c r="G8007" s="44">
        <f t="shared" si="875"/>
        <v>44562</v>
      </c>
      <c r="H8007" s="50">
        <f t="shared" si="876"/>
        <v>304</v>
      </c>
      <c r="I8007" s="50">
        <f t="shared" si="877"/>
        <v>33561022.399999999</v>
      </c>
      <c r="J8007" s="46">
        <v>1103981</v>
      </c>
      <c r="K8007" s="2" t="s">
        <v>34</v>
      </c>
      <c r="L8007" s="52" t="str">
        <f t="shared" si="878"/>
        <v>20221031VND</v>
      </c>
      <c r="M8007">
        <f>VLOOKUP(L8007,Mapping!$H$1:$K$25,4,0)</f>
        <v>1</v>
      </c>
      <c r="N8007">
        <f t="shared" si="879"/>
        <v>7.9811599999999997E-4</v>
      </c>
      <c r="O8007">
        <f t="shared" si="880"/>
        <v>1.103981E-3</v>
      </c>
      <c r="P8007">
        <f t="shared" si="881"/>
        <v>3.3561022400000001E-2</v>
      </c>
      <c r="Q8007" t="str">
        <f>VLOOKUP(VLOOKUP(C8007,Mapping!$A$1:$C$17,3,0),Mapping!$E$1:$F$6,2,0)</f>
        <v>Vùng 04</v>
      </c>
    </row>
    <row r="8008" spans="1:17" x14ac:dyDescent="0.3">
      <c r="A8008" s="33">
        <v>44865</v>
      </c>
      <c r="B8008">
        <v>3950</v>
      </c>
      <c r="C8008">
        <v>45</v>
      </c>
      <c r="D8008" s="38" t="s">
        <v>77</v>
      </c>
      <c r="E8008" s="2" t="s">
        <v>43</v>
      </c>
      <c r="F8008">
        <v>7836596</v>
      </c>
      <c r="G8008" s="44">
        <f t="shared" si="875"/>
        <v>44562</v>
      </c>
      <c r="H8008" s="50">
        <f t="shared" si="876"/>
        <v>304</v>
      </c>
      <c r="I8008" s="50">
        <f t="shared" si="877"/>
        <v>193206561.59999999</v>
      </c>
      <c r="J8008" s="46">
        <v>6355479</v>
      </c>
      <c r="K8008" s="2" t="s">
        <v>34</v>
      </c>
      <c r="L8008" s="52" t="str">
        <f t="shared" si="878"/>
        <v>20221031VND</v>
      </c>
      <c r="M8008">
        <f>VLOOKUP(L8008,Mapping!$H$1:$K$25,4,0)</f>
        <v>1</v>
      </c>
      <c r="N8008">
        <f t="shared" si="879"/>
        <v>7.8365959999999995E-3</v>
      </c>
      <c r="O8008">
        <f t="shared" si="880"/>
        <v>6.3554789999999998E-3</v>
      </c>
      <c r="P8008">
        <f t="shared" si="881"/>
        <v>0.19320656159999999</v>
      </c>
      <c r="Q8008" t="str">
        <f>VLOOKUP(VLOOKUP(C8008,Mapping!$A$1:$C$17,3,0),Mapping!$E$1:$F$6,2,0)</f>
        <v>Vùng 02</v>
      </c>
    </row>
    <row r="8009" spans="1:17" x14ac:dyDescent="0.3">
      <c r="A8009" s="33">
        <v>44865</v>
      </c>
      <c r="B8009">
        <v>3950</v>
      </c>
      <c r="C8009">
        <v>45</v>
      </c>
      <c r="D8009" s="38" t="s">
        <v>77</v>
      </c>
      <c r="E8009" s="2" t="s">
        <v>41</v>
      </c>
      <c r="F8009">
        <v>838126</v>
      </c>
      <c r="G8009" s="44">
        <f t="shared" si="875"/>
        <v>44562</v>
      </c>
      <c r="H8009" s="50">
        <f t="shared" si="876"/>
        <v>304</v>
      </c>
      <c r="I8009" s="50">
        <f t="shared" si="877"/>
        <v>19372308.800000001</v>
      </c>
      <c r="J8009" s="46">
        <v>637247</v>
      </c>
      <c r="K8009" s="2" t="s">
        <v>34</v>
      </c>
      <c r="L8009" s="52" t="str">
        <f t="shared" si="878"/>
        <v>20221031VND</v>
      </c>
      <c r="M8009">
        <f>VLOOKUP(L8009,Mapping!$H$1:$K$25,4,0)</f>
        <v>1</v>
      </c>
      <c r="N8009">
        <f t="shared" si="879"/>
        <v>8.3812600000000002E-4</v>
      </c>
      <c r="O8009">
        <f t="shared" si="880"/>
        <v>6.3724699999999997E-4</v>
      </c>
      <c r="P8009">
        <f t="shared" si="881"/>
        <v>1.9372308800000002E-2</v>
      </c>
      <c r="Q8009" t="str">
        <f>VLOOKUP(VLOOKUP(C8009,Mapping!$A$1:$C$17,3,0),Mapping!$E$1:$F$6,2,0)</f>
        <v>Vùng 02</v>
      </c>
    </row>
    <row r="8010" spans="1:17" x14ac:dyDescent="0.3">
      <c r="A8010" s="33">
        <v>44865</v>
      </c>
      <c r="B8010">
        <v>3950</v>
      </c>
      <c r="C8010">
        <v>48</v>
      </c>
      <c r="D8010" s="38" t="s">
        <v>77</v>
      </c>
      <c r="E8010" s="2" t="s">
        <v>41</v>
      </c>
      <c r="F8010">
        <v>3570001</v>
      </c>
      <c r="G8010" s="44">
        <f t="shared" si="875"/>
        <v>44562</v>
      </c>
      <c r="H8010" s="50">
        <f t="shared" si="876"/>
        <v>304</v>
      </c>
      <c r="I8010" s="50">
        <f t="shared" si="877"/>
        <v>171297433.59999999</v>
      </c>
      <c r="J8010" s="46">
        <v>5634784</v>
      </c>
      <c r="K8010" s="2" t="s">
        <v>34</v>
      </c>
      <c r="L8010" s="52" t="str">
        <f t="shared" si="878"/>
        <v>20221031VND</v>
      </c>
      <c r="M8010">
        <f>VLOOKUP(L8010,Mapping!$H$1:$K$25,4,0)</f>
        <v>1</v>
      </c>
      <c r="N8010">
        <f t="shared" si="879"/>
        <v>3.5700010000000002E-3</v>
      </c>
      <c r="O8010">
        <f t="shared" si="880"/>
        <v>5.6347840000000003E-3</v>
      </c>
      <c r="P8010">
        <f t="shared" si="881"/>
        <v>0.17129743359999999</v>
      </c>
      <c r="Q8010" t="str">
        <f>VLOOKUP(VLOOKUP(C8010,Mapping!$A$1:$C$17,3,0),Mapping!$E$1:$F$6,2,0)</f>
        <v>Vùng 01</v>
      </c>
    </row>
    <row r="8011" spans="1:17" x14ac:dyDescent="0.3">
      <c r="A8011" s="33">
        <v>44865</v>
      </c>
      <c r="B8011">
        <v>3950</v>
      </c>
      <c r="C8011">
        <v>31</v>
      </c>
      <c r="D8011" s="38" t="s">
        <v>77</v>
      </c>
      <c r="E8011" s="2" t="s">
        <v>41</v>
      </c>
      <c r="F8011">
        <v>1231725</v>
      </c>
      <c r="G8011" s="44">
        <f t="shared" si="875"/>
        <v>44562</v>
      </c>
      <c r="H8011" s="50">
        <f t="shared" si="876"/>
        <v>304</v>
      </c>
      <c r="I8011" s="50">
        <f t="shared" si="877"/>
        <v>56129374.399999999</v>
      </c>
      <c r="J8011" s="46">
        <v>1846361</v>
      </c>
      <c r="K8011" s="2" t="s">
        <v>34</v>
      </c>
      <c r="L8011" s="52" t="str">
        <f t="shared" si="878"/>
        <v>20221031VND</v>
      </c>
      <c r="M8011">
        <f>VLOOKUP(L8011,Mapping!$H$1:$K$25,4,0)</f>
        <v>1</v>
      </c>
      <c r="N8011">
        <f t="shared" si="879"/>
        <v>1.2317249999999999E-3</v>
      </c>
      <c r="O8011">
        <f t="shared" si="880"/>
        <v>1.8463609999999999E-3</v>
      </c>
      <c r="P8011">
        <f t="shared" si="881"/>
        <v>5.6129374400000001E-2</v>
      </c>
      <c r="Q8011" t="str">
        <f>VLOOKUP(VLOOKUP(C8011,Mapping!$A$1:$C$17,3,0),Mapping!$E$1:$F$6,2,0)</f>
        <v>Vùng 03</v>
      </c>
    </row>
    <row r="8012" spans="1:17" x14ac:dyDescent="0.3">
      <c r="A8012" s="33">
        <v>44865</v>
      </c>
      <c r="B8012">
        <v>3951</v>
      </c>
      <c r="C8012">
        <v>45</v>
      </c>
      <c r="D8012" s="38" t="s">
        <v>77</v>
      </c>
      <c r="E8012" s="2" t="s">
        <v>41</v>
      </c>
      <c r="F8012">
        <v>9484818</v>
      </c>
      <c r="G8012" s="44">
        <f t="shared" si="875"/>
        <v>44562</v>
      </c>
      <c r="H8012" s="50">
        <f t="shared" si="876"/>
        <v>304</v>
      </c>
      <c r="I8012" s="50">
        <f t="shared" si="877"/>
        <v>291804097.60000002</v>
      </c>
      <c r="J8012" s="46">
        <v>9598819</v>
      </c>
      <c r="K8012" s="2" t="s">
        <v>34</v>
      </c>
      <c r="L8012" s="52" t="str">
        <f t="shared" si="878"/>
        <v>20221031VND</v>
      </c>
      <c r="M8012">
        <f>VLOOKUP(L8012,Mapping!$H$1:$K$25,4,0)</f>
        <v>1</v>
      </c>
      <c r="N8012">
        <f t="shared" si="879"/>
        <v>9.4848180000000008E-3</v>
      </c>
      <c r="O8012">
        <f t="shared" si="880"/>
        <v>9.5988189999999998E-3</v>
      </c>
      <c r="P8012">
        <f t="shared" si="881"/>
        <v>0.29180409760000003</v>
      </c>
      <c r="Q8012" t="str">
        <f>VLOOKUP(VLOOKUP(C8012,Mapping!$A$1:$C$17,3,0),Mapping!$E$1:$F$6,2,0)</f>
        <v>Vùng 02</v>
      </c>
    </row>
    <row r="8013" spans="1:17" x14ac:dyDescent="0.3">
      <c r="A8013" s="44">
        <v>44865</v>
      </c>
      <c r="B8013">
        <v>3951</v>
      </c>
      <c r="C8013">
        <v>34</v>
      </c>
      <c r="D8013" s="38" t="s">
        <v>77</v>
      </c>
      <c r="E8013" s="2" t="s">
        <v>41</v>
      </c>
      <c r="F8013">
        <v>1758065</v>
      </c>
      <c r="G8013" s="44">
        <f t="shared" si="875"/>
        <v>44562</v>
      </c>
      <c r="H8013" s="50">
        <f t="shared" si="876"/>
        <v>304</v>
      </c>
      <c r="I8013" s="50">
        <f t="shared" si="877"/>
        <v>29154846.400000002</v>
      </c>
      <c r="J8013" s="46">
        <v>959041</v>
      </c>
      <c r="K8013" s="2" t="s">
        <v>34</v>
      </c>
      <c r="L8013" s="52" t="str">
        <f t="shared" si="878"/>
        <v>20221031VND</v>
      </c>
      <c r="M8013">
        <f>VLOOKUP(L8013,Mapping!$H$1:$K$25,4,0)</f>
        <v>1</v>
      </c>
      <c r="N8013">
        <f t="shared" si="879"/>
        <v>1.7580650000000001E-3</v>
      </c>
      <c r="O8013">
        <f t="shared" si="880"/>
        <v>9.59041E-4</v>
      </c>
      <c r="P8013">
        <f t="shared" si="881"/>
        <v>2.9154846400000003E-2</v>
      </c>
      <c r="Q8013" t="str">
        <f>VLOOKUP(VLOOKUP(C8013,Mapping!$A$1:$C$17,3,0),Mapping!$E$1:$F$6,2,0)</f>
        <v>Vùng 02</v>
      </c>
    </row>
    <row r="8014" spans="1:17" x14ac:dyDescent="0.3">
      <c r="A8014" s="33">
        <v>44865</v>
      </c>
      <c r="B8014">
        <v>3952</v>
      </c>
      <c r="C8014">
        <v>20</v>
      </c>
      <c r="D8014" s="38" t="s">
        <v>77</v>
      </c>
      <c r="E8014" s="2" t="s">
        <v>41</v>
      </c>
      <c r="F8014">
        <v>1820584</v>
      </c>
      <c r="G8014" s="44">
        <f t="shared" si="875"/>
        <v>44562</v>
      </c>
      <c r="H8014" s="50">
        <f t="shared" si="876"/>
        <v>304</v>
      </c>
      <c r="I8014" s="50">
        <f t="shared" si="877"/>
        <v>21382782.400000002</v>
      </c>
      <c r="J8014" s="46">
        <v>703381</v>
      </c>
      <c r="K8014" s="2" t="s">
        <v>34</v>
      </c>
      <c r="L8014" s="52" t="str">
        <f t="shared" si="878"/>
        <v>20221031VND</v>
      </c>
      <c r="M8014">
        <f>VLOOKUP(L8014,Mapping!$H$1:$K$25,4,0)</f>
        <v>1</v>
      </c>
      <c r="N8014">
        <f t="shared" si="879"/>
        <v>1.8205840000000001E-3</v>
      </c>
      <c r="O8014">
        <f t="shared" si="880"/>
        <v>7.0338099999999999E-4</v>
      </c>
      <c r="P8014">
        <f t="shared" si="881"/>
        <v>2.1382782400000001E-2</v>
      </c>
      <c r="Q8014" t="str">
        <f>VLOOKUP(VLOOKUP(C8014,Mapping!$A$1:$C$17,3,0),Mapping!$E$1:$F$6,2,0)</f>
        <v>Vùng 02</v>
      </c>
    </row>
    <row r="8015" spans="1:17" x14ac:dyDescent="0.3">
      <c r="A8015" s="33">
        <v>44865</v>
      </c>
      <c r="B8015">
        <v>3952</v>
      </c>
      <c r="C8015">
        <v>40</v>
      </c>
      <c r="D8015" s="38" t="s">
        <v>77</v>
      </c>
      <c r="E8015" s="2" t="s">
        <v>41</v>
      </c>
      <c r="F8015">
        <v>1927450</v>
      </c>
      <c r="G8015" s="44">
        <f t="shared" si="875"/>
        <v>44562</v>
      </c>
      <c r="H8015" s="50">
        <f t="shared" si="876"/>
        <v>304</v>
      </c>
      <c r="I8015" s="50">
        <f t="shared" si="877"/>
        <v>17942840</v>
      </c>
      <c r="J8015" s="46">
        <v>590225</v>
      </c>
      <c r="K8015" s="2" t="s">
        <v>34</v>
      </c>
      <c r="L8015" s="52" t="str">
        <f t="shared" si="878"/>
        <v>20221031VND</v>
      </c>
      <c r="M8015">
        <f>VLOOKUP(L8015,Mapping!$H$1:$K$25,4,0)</f>
        <v>1</v>
      </c>
      <c r="N8015">
        <f t="shared" si="879"/>
        <v>1.92745E-3</v>
      </c>
      <c r="O8015">
        <f t="shared" si="880"/>
        <v>5.9022499999999999E-4</v>
      </c>
      <c r="P8015">
        <f t="shared" si="881"/>
        <v>1.7942840000000002E-2</v>
      </c>
      <c r="Q8015" t="str">
        <f>VLOOKUP(VLOOKUP(C8015,Mapping!$A$1:$C$17,3,0),Mapping!$E$1:$F$6,2,0)</f>
        <v>Vùng 01</v>
      </c>
    </row>
    <row r="8016" spans="1:17" x14ac:dyDescent="0.3">
      <c r="A8016" s="33">
        <v>44865</v>
      </c>
      <c r="B8016">
        <v>3954</v>
      </c>
      <c r="C8016">
        <v>34</v>
      </c>
      <c r="D8016" s="38" t="s">
        <v>77</v>
      </c>
      <c r="E8016" s="2" t="s">
        <v>41</v>
      </c>
      <c r="F8016">
        <v>85266</v>
      </c>
      <c r="G8016" s="44">
        <f t="shared" si="875"/>
        <v>44562</v>
      </c>
      <c r="H8016" s="50">
        <f t="shared" si="876"/>
        <v>304</v>
      </c>
      <c r="I8016" s="50">
        <f t="shared" si="877"/>
        <v>32856806.400000002</v>
      </c>
      <c r="J8016" s="46">
        <v>1080816</v>
      </c>
      <c r="K8016" s="2" t="s">
        <v>34</v>
      </c>
      <c r="L8016" s="52" t="str">
        <f t="shared" si="878"/>
        <v>20221031VND</v>
      </c>
      <c r="M8016">
        <f>VLOOKUP(L8016,Mapping!$H$1:$K$25,4,0)</f>
        <v>1</v>
      </c>
      <c r="N8016">
        <f t="shared" si="879"/>
        <v>8.5266000000000007E-5</v>
      </c>
      <c r="O8016">
        <f t="shared" si="880"/>
        <v>1.0808160000000001E-3</v>
      </c>
      <c r="P8016">
        <f t="shared" si="881"/>
        <v>3.2856806400000001E-2</v>
      </c>
      <c r="Q8016" t="str">
        <f>VLOOKUP(VLOOKUP(C8016,Mapping!$A$1:$C$17,3,0),Mapping!$E$1:$F$6,2,0)</f>
        <v>Vùng 02</v>
      </c>
    </row>
    <row r="8017" spans="1:17" x14ac:dyDescent="0.3">
      <c r="A8017" s="33">
        <v>44865</v>
      </c>
      <c r="B8017">
        <v>3955</v>
      </c>
      <c r="C8017">
        <v>26</v>
      </c>
      <c r="D8017" s="38" t="s">
        <v>77</v>
      </c>
      <c r="E8017" s="2" t="s">
        <v>41</v>
      </c>
      <c r="F8017">
        <v>1706038</v>
      </c>
      <c r="G8017" s="44">
        <f t="shared" si="875"/>
        <v>44562</v>
      </c>
      <c r="H8017" s="50">
        <f t="shared" si="876"/>
        <v>304</v>
      </c>
      <c r="I8017" s="50">
        <f t="shared" si="877"/>
        <v>23551092.800000001</v>
      </c>
      <c r="J8017" s="46">
        <v>774707</v>
      </c>
      <c r="K8017" s="2" t="s">
        <v>34</v>
      </c>
      <c r="L8017" s="52" t="str">
        <f t="shared" si="878"/>
        <v>20221031VND</v>
      </c>
      <c r="M8017">
        <f>VLOOKUP(L8017,Mapping!$H$1:$K$25,4,0)</f>
        <v>1</v>
      </c>
      <c r="N8017">
        <f t="shared" si="879"/>
        <v>1.706038E-3</v>
      </c>
      <c r="O8017">
        <f t="shared" si="880"/>
        <v>7.7470700000000002E-4</v>
      </c>
      <c r="P8017">
        <f t="shared" si="881"/>
        <v>2.3551092799999999E-2</v>
      </c>
      <c r="Q8017" t="str">
        <f>VLOOKUP(VLOOKUP(C8017,Mapping!$A$1:$C$17,3,0),Mapping!$E$1:$F$6,2,0)</f>
        <v>Vùng 04</v>
      </c>
    </row>
    <row r="8018" spans="1:17" x14ac:dyDescent="0.3">
      <c r="A8018" s="33">
        <v>44865</v>
      </c>
      <c r="B8018">
        <v>3955</v>
      </c>
      <c r="C8018">
        <v>23</v>
      </c>
      <c r="D8018" s="38" t="s">
        <v>77</v>
      </c>
      <c r="E8018" s="2" t="s">
        <v>41</v>
      </c>
      <c r="F8018">
        <v>1183522</v>
      </c>
      <c r="G8018" s="44">
        <f t="shared" si="875"/>
        <v>44562</v>
      </c>
      <c r="H8018" s="50">
        <f t="shared" si="876"/>
        <v>304</v>
      </c>
      <c r="I8018" s="50">
        <f t="shared" si="877"/>
        <v>17731681.600000001</v>
      </c>
      <c r="J8018" s="46">
        <v>583279</v>
      </c>
      <c r="K8018" s="2" t="s">
        <v>34</v>
      </c>
      <c r="L8018" s="52" t="str">
        <f t="shared" si="878"/>
        <v>20221031VND</v>
      </c>
      <c r="M8018">
        <f>VLOOKUP(L8018,Mapping!$H$1:$K$25,4,0)</f>
        <v>1</v>
      </c>
      <c r="N8018">
        <f t="shared" si="879"/>
        <v>1.183522E-3</v>
      </c>
      <c r="O8018">
        <f t="shared" si="880"/>
        <v>5.8327900000000002E-4</v>
      </c>
      <c r="P8018">
        <f t="shared" si="881"/>
        <v>1.77316816E-2</v>
      </c>
      <c r="Q8018" t="str">
        <f>VLOOKUP(VLOOKUP(C8018,Mapping!$A$1:$C$17,3,0),Mapping!$E$1:$F$6,2,0)</f>
        <v>Vùng 02</v>
      </c>
    </row>
    <row r="8019" spans="1:17" x14ac:dyDescent="0.3">
      <c r="A8019" s="33">
        <v>44865</v>
      </c>
      <c r="B8019">
        <v>3959</v>
      </c>
      <c r="C8019">
        <v>40</v>
      </c>
      <c r="D8019" s="38" t="s">
        <v>77</v>
      </c>
      <c r="E8019" s="2" t="s">
        <v>41</v>
      </c>
      <c r="F8019">
        <v>735705</v>
      </c>
      <c r="G8019" s="44">
        <f t="shared" si="875"/>
        <v>44562</v>
      </c>
      <c r="H8019" s="50">
        <f t="shared" si="876"/>
        <v>304</v>
      </c>
      <c r="I8019" s="50">
        <f t="shared" si="877"/>
        <v>60778112</v>
      </c>
      <c r="J8019" s="46">
        <v>1999280</v>
      </c>
      <c r="K8019" s="2" t="s">
        <v>34</v>
      </c>
      <c r="L8019" s="52" t="str">
        <f t="shared" si="878"/>
        <v>20221031VND</v>
      </c>
      <c r="M8019">
        <f>VLOOKUP(L8019,Mapping!$H$1:$K$25,4,0)</f>
        <v>1</v>
      </c>
      <c r="N8019">
        <f t="shared" si="879"/>
        <v>7.3570500000000002E-4</v>
      </c>
      <c r="O8019">
        <f t="shared" si="880"/>
        <v>1.99928E-3</v>
      </c>
      <c r="P8019">
        <f t="shared" si="881"/>
        <v>6.0778112000000002E-2</v>
      </c>
      <c r="Q8019" t="str">
        <f>VLOOKUP(VLOOKUP(C8019,Mapping!$A$1:$C$17,3,0),Mapping!$E$1:$F$6,2,0)</f>
        <v>Vùng 01</v>
      </c>
    </row>
    <row r="8020" spans="1:17" x14ac:dyDescent="0.3">
      <c r="A8020" s="33">
        <v>44865</v>
      </c>
      <c r="B8020">
        <v>3960</v>
      </c>
      <c r="C8020">
        <v>41</v>
      </c>
      <c r="D8020" s="38" t="s">
        <v>77</v>
      </c>
      <c r="E8020" s="2" t="s">
        <v>41</v>
      </c>
      <c r="F8020">
        <v>552877</v>
      </c>
      <c r="G8020" s="44">
        <f t="shared" si="875"/>
        <v>44562</v>
      </c>
      <c r="H8020" s="50">
        <f t="shared" si="876"/>
        <v>304</v>
      </c>
      <c r="I8020" s="50">
        <f t="shared" si="877"/>
        <v>9853916.8000000007</v>
      </c>
      <c r="J8020" s="46">
        <v>324142</v>
      </c>
      <c r="K8020" s="2" t="s">
        <v>34</v>
      </c>
      <c r="L8020" s="52" t="str">
        <f t="shared" si="878"/>
        <v>20221031VND</v>
      </c>
      <c r="M8020">
        <f>VLOOKUP(L8020,Mapping!$H$1:$K$25,4,0)</f>
        <v>1</v>
      </c>
      <c r="N8020">
        <f t="shared" si="879"/>
        <v>5.5287700000000001E-4</v>
      </c>
      <c r="O8020">
        <f t="shared" si="880"/>
        <v>3.2414199999999997E-4</v>
      </c>
      <c r="P8020">
        <f t="shared" si="881"/>
        <v>9.853916800000001E-3</v>
      </c>
      <c r="Q8020" t="str">
        <f>VLOOKUP(VLOOKUP(C8020,Mapping!$A$1:$C$17,3,0),Mapping!$E$1:$F$6,2,0)</f>
        <v>Vùng 05</v>
      </c>
    </row>
    <row r="8021" spans="1:17" x14ac:dyDescent="0.3">
      <c r="A8021" s="33">
        <v>44865</v>
      </c>
      <c r="B8021">
        <v>3960</v>
      </c>
      <c r="C8021">
        <v>24</v>
      </c>
      <c r="D8021" s="38" t="s">
        <v>77</v>
      </c>
      <c r="E8021" s="2" t="s">
        <v>41</v>
      </c>
      <c r="F8021">
        <v>684081</v>
      </c>
      <c r="G8021" s="44">
        <f t="shared" si="875"/>
        <v>44562</v>
      </c>
      <c r="H8021" s="50">
        <f t="shared" si="876"/>
        <v>304</v>
      </c>
      <c r="I8021" s="50">
        <f t="shared" si="877"/>
        <v>13840208</v>
      </c>
      <c r="J8021" s="46">
        <v>455270</v>
      </c>
      <c r="K8021" s="2" t="s">
        <v>34</v>
      </c>
      <c r="L8021" s="52" t="str">
        <f t="shared" si="878"/>
        <v>20221031VND</v>
      </c>
      <c r="M8021">
        <f>VLOOKUP(L8021,Mapping!$H$1:$K$25,4,0)</f>
        <v>1</v>
      </c>
      <c r="N8021">
        <f t="shared" si="879"/>
        <v>6.8408100000000001E-4</v>
      </c>
      <c r="O8021">
        <f t="shared" si="880"/>
        <v>4.5527000000000002E-4</v>
      </c>
      <c r="P8021">
        <f t="shared" si="881"/>
        <v>1.3840208E-2</v>
      </c>
      <c r="Q8021" t="str">
        <f>VLOOKUP(VLOOKUP(C8021,Mapping!$A$1:$C$17,3,0),Mapping!$E$1:$F$6,2,0)</f>
        <v>Vùng 04</v>
      </c>
    </row>
    <row r="8022" spans="1:17" x14ac:dyDescent="0.3">
      <c r="A8022" s="33">
        <v>44865</v>
      </c>
      <c r="B8022">
        <v>3961</v>
      </c>
      <c r="C8022">
        <v>34</v>
      </c>
      <c r="D8022" s="38" t="s">
        <v>77</v>
      </c>
      <c r="E8022" s="2" t="s">
        <v>41</v>
      </c>
      <c r="F8022">
        <v>169237</v>
      </c>
      <c r="G8022" s="44">
        <f t="shared" si="875"/>
        <v>44562</v>
      </c>
      <c r="H8022" s="50">
        <f t="shared" si="876"/>
        <v>304</v>
      </c>
      <c r="I8022" s="50">
        <f t="shared" si="877"/>
        <v>59942872</v>
      </c>
      <c r="J8022" s="46">
        <v>1971805</v>
      </c>
      <c r="K8022" s="2" t="s">
        <v>34</v>
      </c>
      <c r="L8022" s="52" t="str">
        <f t="shared" si="878"/>
        <v>20221031VND</v>
      </c>
      <c r="M8022">
        <f>VLOOKUP(L8022,Mapping!$H$1:$K$25,4,0)</f>
        <v>1</v>
      </c>
      <c r="N8022">
        <f t="shared" si="879"/>
        <v>1.6923700000000001E-4</v>
      </c>
      <c r="O8022">
        <f t="shared" si="880"/>
        <v>1.9718050000000001E-3</v>
      </c>
      <c r="P8022">
        <f t="shared" si="881"/>
        <v>5.9942872000000001E-2</v>
      </c>
      <c r="Q8022" t="str">
        <f>VLOOKUP(VLOOKUP(C8022,Mapping!$A$1:$C$17,3,0),Mapping!$E$1:$F$6,2,0)</f>
        <v>Vùng 02</v>
      </c>
    </row>
    <row r="8023" spans="1:17" x14ac:dyDescent="0.3">
      <c r="A8023" s="33">
        <v>44865</v>
      </c>
      <c r="B8023">
        <v>3963</v>
      </c>
      <c r="C8023">
        <v>34</v>
      </c>
      <c r="D8023" s="38" t="s">
        <v>77</v>
      </c>
      <c r="E8023" s="2" t="s">
        <v>41</v>
      </c>
      <c r="F8023">
        <v>189736</v>
      </c>
      <c r="G8023" s="44">
        <f t="shared" si="875"/>
        <v>44562</v>
      </c>
      <c r="H8023" s="50">
        <f t="shared" si="876"/>
        <v>304</v>
      </c>
      <c r="I8023" s="50">
        <f t="shared" si="877"/>
        <v>45559233.600000001</v>
      </c>
      <c r="J8023" s="46">
        <v>1498659</v>
      </c>
      <c r="K8023" s="2" t="s">
        <v>34</v>
      </c>
      <c r="L8023" s="52" t="str">
        <f t="shared" si="878"/>
        <v>20221031VND</v>
      </c>
      <c r="M8023">
        <f>VLOOKUP(L8023,Mapping!$H$1:$K$25,4,0)</f>
        <v>1</v>
      </c>
      <c r="N8023">
        <f t="shared" si="879"/>
        <v>1.89736E-4</v>
      </c>
      <c r="O8023">
        <f t="shared" si="880"/>
        <v>1.4986590000000001E-3</v>
      </c>
      <c r="P8023">
        <f t="shared" si="881"/>
        <v>4.5559233599999999E-2</v>
      </c>
      <c r="Q8023" t="str">
        <f>VLOOKUP(VLOOKUP(C8023,Mapping!$A$1:$C$17,3,0),Mapping!$E$1:$F$6,2,0)</f>
        <v>Vùng 02</v>
      </c>
    </row>
    <row r="8024" spans="1:17" x14ac:dyDescent="0.3">
      <c r="A8024" s="33">
        <v>44865</v>
      </c>
      <c r="B8024">
        <v>3963</v>
      </c>
      <c r="C8024">
        <v>34</v>
      </c>
      <c r="D8024" s="38" t="s">
        <v>77</v>
      </c>
      <c r="E8024" s="2" t="s">
        <v>41</v>
      </c>
      <c r="F8024">
        <v>810637</v>
      </c>
      <c r="G8024" s="44">
        <f t="shared" si="875"/>
        <v>44562</v>
      </c>
      <c r="H8024" s="50">
        <f t="shared" si="876"/>
        <v>304</v>
      </c>
      <c r="I8024" s="50">
        <f t="shared" si="877"/>
        <v>17348611.199999999</v>
      </c>
      <c r="J8024" s="46">
        <v>570678</v>
      </c>
      <c r="K8024" s="2" t="s">
        <v>34</v>
      </c>
      <c r="L8024" s="52" t="str">
        <f t="shared" si="878"/>
        <v>20221031VND</v>
      </c>
      <c r="M8024">
        <f>VLOOKUP(L8024,Mapping!$H$1:$K$25,4,0)</f>
        <v>1</v>
      </c>
      <c r="N8024">
        <f t="shared" si="879"/>
        <v>8.1063700000000001E-4</v>
      </c>
      <c r="O8024">
        <f t="shared" si="880"/>
        <v>5.7067800000000003E-4</v>
      </c>
      <c r="P8024">
        <f t="shared" si="881"/>
        <v>1.7348611199999999E-2</v>
      </c>
      <c r="Q8024" t="str">
        <f>VLOOKUP(VLOOKUP(C8024,Mapping!$A$1:$C$17,3,0),Mapping!$E$1:$F$6,2,0)</f>
        <v>Vùng 02</v>
      </c>
    </row>
    <row r="8025" spans="1:17" x14ac:dyDescent="0.3">
      <c r="A8025" s="33">
        <v>44865</v>
      </c>
      <c r="B8025">
        <v>3964</v>
      </c>
      <c r="C8025">
        <v>36</v>
      </c>
      <c r="D8025" s="38" t="s">
        <v>77</v>
      </c>
      <c r="E8025" s="2" t="s">
        <v>41</v>
      </c>
      <c r="F8025">
        <v>1856375</v>
      </c>
      <c r="G8025" s="44">
        <f t="shared" si="875"/>
        <v>44562</v>
      </c>
      <c r="H8025" s="50">
        <f t="shared" si="876"/>
        <v>304</v>
      </c>
      <c r="I8025" s="50">
        <f t="shared" si="877"/>
        <v>52629665.600000001</v>
      </c>
      <c r="J8025" s="46">
        <v>1731239</v>
      </c>
      <c r="K8025" s="2" t="s">
        <v>34</v>
      </c>
      <c r="L8025" s="52" t="str">
        <f t="shared" si="878"/>
        <v>20221031VND</v>
      </c>
      <c r="M8025">
        <f>VLOOKUP(L8025,Mapping!$H$1:$K$25,4,0)</f>
        <v>1</v>
      </c>
      <c r="N8025">
        <f t="shared" si="879"/>
        <v>1.856375E-3</v>
      </c>
      <c r="O8025">
        <f t="shared" si="880"/>
        <v>1.7312390000000001E-3</v>
      </c>
      <c r="P8025">
        <f t="shared" si="881"/>
        <v>5.26296656E-2</v>
      </c>
      <c r="Q8025" t="str">
        <f>VLOOKUP(VLOOKUP(C8025,Mapping!$A$1:$C$17,3,0),Mapping!$E$1:$F$6,2,0)</f>
        <v>Vùng 05</v>
      </c>
    </row>
    <row r="8026" spans="1:17" x14ac:dyDescent="0.3">
      <c r="A8026" s="33">
        <v>44865</v>
      </c>
      <c r="B8026">
        <v>3965</v>
      </c>
      <c r="C8026">
        <v>48</v>
      </c>
      <c r="D8026" s="38" t="s">
        <v>77</v>
      </c>
      <c r="E8026" s="2" t="s">
        <v>41</v>
      </c>
      <c r="F8026">
        <v>188528</v>
      </c>
      <c r="G8026" s="44">
        <f t="shared" si="875"/>
        <v>44562</v>
      </c>
      <c r="H8026" s="50">
        <f t="shared" si="876"/>
        <v>304</v>
      </c>
      <c r="I8026" s="50">
        <f t="shared" si="877"/>
        <v>164340875622.39999</v>
      </c>
      <c r="J8026" s="46">
        <v>230708</v>
      </c>
      <c r="K8026" s="2" t="s">
        <v>35</v>
      </c>
      <c r="L8026" s="52" t="str">
        <f t="shared" si="878"/>
        <v>20221031USD</v>
      </c>
      <c r="M8026">
        <f>VLOOKUP(L8026,Mapping!$H$1:$K$25,4,0)</f>
        <v>23432</v>
      </c>
      <c r="N8026">
        <f t="shared" si="879"/>
        <v>4.4175880960000002</v>
      </c>
      <c r="O8026">
        <f t="shared" si="880"/>
        <v>5.4059498560000003</v>
      </c>
      <c r="P8026">
        <f t="shared" si="881"/>
        <v>164.34087562240001</v>
      </c>
      <c r="Q8026" t="str">
        <f>VLOOKUP(VLOOKUP(C8026,Mapping!$A$1:$C$17,3,0),Mapping!$E$1:$F$6,2,0)</f>
        <v>Vùng 01</v>
      </c>
    </row>
    <row r="8027" spans="1:17" x14ac:dyDescent="0.3">
      <c r="A8027" s="33">
        <v>44865</v>
      </c>
      <c r="B8027">
        <v>3966</v>
      </c>
      <c r="C8027">
        <v>23</v>
      </c>
      <c r="D8027" s="38" t="s">
        <v>77</v>
      </c>
      <c r="E8027" s="2" t="s">
        <v>41</v>
      </c>
      <c r="F8027">
        <v>9624222</v>
      </c>
      <c r="G8027" s="44">
        <f t="shared" si="875"/>
        <v>44562</v>
      </c>
      <c r="H8027" s="50">
        <f t="shared" si="876"/>
        <v>304</v>
      </c>
      <c r="I8027" s="50">
        <f t="shared" si="877"/>
        <v>213725224</v>
      </c>
      <c r="J8027" s="46">
        <v>7030435</v>
      </c>
      <c r="K8027" s="2" t="s">
        <v>34</v>
      </c>
      <c r="L8027" s="52" t="str">
        <f t="shared" si="878"/>
        <v>20221031VND</v>
      </c>
      <c r="M8027">
        <f>VLOOKUP(L8027,Mapping!$H$1:$K$25,4,0)</f>
        <v>1</v>
      </c>
      <c r="N8027">
        <f t="shared" si="879"/>
        <v>9.624222E-3</v>
      </c>
      <c r="O8027">
        <f t="shared" si="880"/>
        <v>7.0304349999999998E-3</v>
      </c>
      <c r="P8027">
        <f t="shared" si="881"/>
        <v>0.21372522399999999</v>
      </c>
      <c r="Q8027" t="str">
        <f>VLOOKUP(VLOOKUP(C8027,Mapping!$A$1:$C$17,3,0),Mapping!$E$1:$F$6,2,0)</f>
        <v>Vùng 02</v>
      </c>
    </row>
    <row r="8028" spans="1:17" x14ac:dyDescent="0.3">
      <c r="A8028" s="33">
        <v>44865</v>
      </c>
      <c r="B8028">
        <v>3967</v>
      </c>
      <c r="C8028">
        <v>45</v>
      </c>
      <c r="D8028" s="38" t="s">
        <v>77</v>
      </c>
      <c r="E8028" s="2" t="s">
        <v>41</v>
      </c>
      <c r="F8028">
        <v>6754936</v>
      </c>
      <c r="G8028" s="44">
        <f t="shared" si="875"/>
        <v>44562</v>
      </c>
      <c r="H8028" s="50">
        <f t="shared" si="876"/>
        <v>304</v>
      </c>
      <c r="I8028" s="50">
        <f t="shared" si="877"/>
        <v>272625710.39999998</v>
      </c>
      <c r="J8028" s="46">
        <v>8967951</v>
      </c>
      <c r="K8028" s="2" t="s">
        <v>34</v>
      </c>
      <c r="L8028" s="52" t="str">
        <f t="shared" si="878"/>
        <v>20221031VND</v>
      </c>
      <c r="M8028">
        <f>VLOOKUP(L8028,Mapping!$H$1:$K$25,4,0)</f>
        <v>1</v>
      </c>
      <c r="N8028">
        <f t="shared" si="879"/>
        <v>6.7549359999999996E-3</v>
      </c>
      <c r="O8028">
        <f t="shared" si="880"/>
        <v>8.967951E-3</v>
      </c>
      <c r="P8028">
        <f t="shared" si="881"/>
        <v>0.2726257104</v>
      </c>
      <c r="Q8028" t="str">
        <f>VLOOKUP(VLOOKUP(C8028,Mapping!$A$1:$C$17,3,0),Mapping!$E$1:$F$6,2,0)</f>
        <v>Vùng 02</v>
      </c>
    </row>
    <row r="8029" spans="1:17" x14ac:dyDescent="0.3">
      <c r="A8029" s="33">
        <v>44865</v>
      </c>
      <c r="B8029">
        <v>3967</v>
      </c>
      <c r="C8029">
        <v>48</v>
      </c>
      <c r="D8029" s="38" t="s">
        <v>77</v>
      </c>
      <c r="E8029" s="2" t="s">
        <v>41</v>
      </c>
      <c r="F8029">
        <v>1487376</v>
      </c>
      <c r="G8029" s="44">
        <f t="shared" si="875"/>
        <v>44562</v>
      </c>
      <c r="H8029" s="50">
        <f t="shared" si="876"/>
        <v>304</v>
      </c>
      <c r="I8029" s="50">
        <f t="shared" si="877"/>
        <v>10523294.4</v>
      </c>
      <c r="J8029" s="46">
        <v>346161</v>
      </c>
      <c r="K8029" s="2" t="s">
        <v>34</v>
      </c>
      <c r="L8029" s="52" t="str">
        <f t="shared" si="878"/>
        <v>20221031VND</v>
      </c>
      <c r="M8029">
        <f>VLOOKUP(L8029,Mapping!$H$1:$K$25,4,0)</f>
        <v>1</v>
      </c>
      <c r="N8029">
        <f t="shared" si="879"/>
        <v>1.4873760000000001E-3</v>
      </c>
      <c r="O8029">
        <f t="shared" si="880"/>
        <v>3.4616099999999999E-4</v>
      </c>
      <c r="P8029">
        <f t="shared" si="881"/>
        <v>1.0523294400000001E-2</v>
      </c>
      <c r="Q8029" t="str">
        <f>VLOOKUP(VLOOKUP(C8029,Mapping!$A$1:$C$17,3,0),Mapping!$E$1:$F$6,2,0)</f>
        <v>Vùng 01</v>
      </c>
    </row>
    <row r="8030" spans="1:17" x14ac:dyDescent="0.3">
      <c r="A8030" s="33">
        <v>44865</v>
      </c>
      <c r="B8030">
        <v>3967</v>
      </c>
      <c r="C8030">
        <v>20</v>
      </c>
      <c r="D8030" s="38" t="s">
        <v>77</v>
      </c>
      <c r="E8030" s="2" t="s">
        <v>41</v>
      </c>
      <c r="F8030">
        <v>1175939</v>
      </c>
      <c r="G8030" s="44">
        <f t="shared" si="875"/>
        <v>44562</v>
      </c>
      <c r="H8030" s="50">
        <f t="shared" si="876"/>
        <v>304</v>
      </c>
      <c r="I8030" s="50">
        <f t="shared" si="877"/>
        <v>13174904</v>
      </c>
      <c r="J8030" s="46">
        <v>433385</v>
      </c>
      <c r="K8030" s="2" t="s">
        <v>34</v>
      </c>
      <c r="L8030" s="52" t="str">
        <f t="shared" si="878"/>
        <v>20221031VND</v>
      </c>
      <c r="M8030">
        <f>VLOOKUP(L8030,Mapping!$H$1:$K$25,4,0)</f>
        <v>1</v>
      </c>
      <c r="N8030">
        <f t="shared" si="879"/>
        <v>1.175939E-3</v>
      </c>
      <c r="O8030">
        <f t="shared" si="880"/>
        <v>4.33385E-4</v>
      </c>
      <c r="P8030">
        <f t="shared" si="881"/>
        <v>1.3174903999999999E-2</v>
      </c>
      <c r="Q8030" t="str">
        <f>VLOOKUP(VLOOKUP(C8030,Mapping!$A$1:$C$17,3,0),Mapping!$E$1:$F$6,2,0)</f>
        <v>Vùng 02</v>
      </c>
    </row>
    <row r="8031" spans="1:17" x14ac:dyDescent="0.3">
      <c r="A8031" s="33">
        <v>44865</v>
      </c>
      <c r="B8031">
        <v>3968</v>
      </c>
      <c r="C8031">
        <v>34</v>
      </c>
      <c r="D8031" s="38" t="s">
        <v>77</v>
      </c>
      <c r="E8031" s="2" t="s">
        <v>41</v>
      </c>
      <c r="F8031">
        <v>917343</v>
      </c>
      <c r="G8031" s="44">
        <f t="shared" si="875"/>
        <v>44562</v>
      </c>
      <c r="H8031" s="50">
        <f t="shared" si="876"/>
        <v>304</v>
      </c>
      <c r="I8031" s="50">
        <f t="shared" si="877"/>
        <v>1726993.5999999999</v>
      </c>
      <c r="J8031" s="46">
        <v>56809</v>
      </c>
      <c r="K8031" s="2" t="s">
        <v>34</v>
      </c>
      <c r="L8031" s="52" t="str">
        <f t="shared" si="878"/>
        <v>20221031VND</v>
      </c>
      <c r="M8031">
        <f>VLOOKUP(L8031,Mapping!$H$1:$K$25,4,0)</f>
        <v>1</v>
      </c>
      <c r="N8031">
        <f t="shared" si="879"/>
        <v>9.1734300000000004E-4</v>
      </c>
      <c r="O8031">
        <f t="shared" si="880"/>
        <v>5.6808999999999998E-5</v>
      </c>
      <c r="P8031">
        <f t="shared" si="881"/>
        <v>1.7269935999999998E-3</v>
      </c>
      <c r="Q8031" t="str">
        <f>VLOOKUP(VLOOKUP(C8031,Mapping!$A$1:$C$17,3,0),Mapping!$E$1:$F$6,2,0)</f>
        <v>Vùng 02</v>
      </c>
    </row>
    <row r="8032" spans="1:17" x14ac:dyDescent="0.3">
      <c r="A8032" s="33">
        <v>44865</v>
      </c>
      <c r="B8032">
        <v>3971</v>
      </c>
      <c r="C8032">
        <v>34</v>
      </c>
      <c r="D8032" s="38" t="s">
        <v>77</v>
      </c>
      <c r="E8032" s="2" t="s">
        <v>41</v>
      </c>
      <c r="F8032">
        <v>1144060</v>
      </c>
      <c r="G8032" s="44">
        <f t="shared" si="875"/>
        <v>44562</v>
      </c>
      <c r="H8032" s="50">
        <f t="shared" si="876"/>
        <v>304</v>
      </c>
      <c r="I8032" s="50">
        <f t="shared" si="877"/>
        <v>1437859.2</v>
      </c>
      <c r="J8032" s="46">
        <v>47298</v>
      </c>
      <c r="K8032" s="2" t="s">
        <v>34</v>
      </c>
      <c r="L8032" s="52" t="str">
        <f t="shared" si="878"/>
        <v>20221031VND</v>
      </c>
      <c r="M8032">
        <f>VLOOKUP(L8032,Mapping!$H$1:$K$25,4,0)</f>
        <v>1</v>
      </c>
      <c r="N8032">
        <f t="shared" si="879"/>
        <v>1.1440599999999999E-3</v>
      </c>
      <c r="O8032">
        <f t="shared" si="880"/>
        <v>4.7298E-5</v>
      </c>
      <c r="P8032">
        <f t="shared" si="881"/>
        <v>1.4378592E-3</v>
      </c>
      <c r="Q8032" t="str">
        <f>VLOOKUP(VLOOKUP(C8032,Mapping!$A$1:$C$17,3,0),Mapping!$E$1:$F$6,2,0)</f>
        <v>Vùng 02</v>
      </c>
    </row>
    <row r="8033" spans="1:17" x14ac:dyDescent="0.3">
      <c r="A8033" s="33">
        <v>44865</v>
      </c>
      <c r="B8033">
        <v>3972</v>
      </c>
      <c r="C8033">
        <v>43</v>
      </c>
      <c r="D8033" s="38" t="s">
        <v>77</v>
      </c>
      <c r="E8033" s="2" t="s">
        <v>41</v>
      </c>
      <c r="F8033">
        <v>397629</v>
      </c>
      <c r="G8033" s="44">
        <f t="shared" si="875"/>
        <v>44562</v>
      </c>
      <c r="H8033" s="50">
        <f t="shared" si="876"/>
        <v>304</v>
      </c>
      <c r="I8033" s="50">
        <f t="shared" si="877"/>
        <v>11759814.4</v>
      </c>
      <c r="J8033" s="46">
        <v>386836</v>
      </c>
      <c r="K8033" s="2" t="s">
        <v>34</v>
      </c>
      <c r="L8033" s="52" t="str">
        <f t="shared" si="878"/>
        <v>20221031VND</v>
      </c>
      <c r="M8033">
        <f>VLOOKUP(L8033,Mapping!$H$1:$K$25,4,0)</f>
        <v>1</v>
      </c>
      <c r="N8033">
        <f t="shared" si="879"/>
        <v>3.9762899999999998E-4</v>
      </c>
      <c r="O8033">
        <f t="shared" si="880"/>
        <v>3.8683599999999999E-4</v>
      </c>
      <c r="P8033">
        <f t="shared" si="881"/>
        <v>1.1759814400000001E-2</v>
      </c>
      <c r="Q8033" t="str">
        <f>VLOOKUP(VLOOKUP(C8033,Mapping!$A$1:$C$17,3,0),Mapping!$E$1:$F$6,2,0)</f>
        <v>Vùng 04</v>
      </c>
    </row>
    <row r="8034" spans="1:17" x14ac:dyDescent="0.3">
      <c r="A8034" s="33">
        <v>44865</v>
      </c>
      <c r="B8034">
        <v>3974</v>
      </c>
      <c r="C8034">
        <v>43</v>
      </c>
      <c r="D8034" s="38" t="s">
        <v>77</v>
      </c>
      <c r="E8034" s="2" t="s">
        <v>41</v>
      </c>
      <c r="F8034">
        <v>8707730</v>
      </c>
      <c r="G8034" s="44">
        <f t="shared" si="875"/>
        <v>44562</v>
      </c>
      <c r="H8034" s="50">
        <f t="shared" si="876"/>
        <v>304</v>
      </c>
      <c r="I8034" s="50">
        <f t="shared" si="877"/>
        <v>295484260.80000001</v>
      </c>
      <c r="J8034" s="46">
        <v>9719877</v>
      </c>
      <c r="K8034" s="2" t="s">
        <v>34</v>
      </c>
      <c r="L8034" s="52" t="str">
        <f t="shared" si="878"/>
        <v>20221031VND</v>
      </c>
      <c r="M8034">
        <f>VLOOKUP(L8034,Mapping!$H$1:$K$25,4,0)</f>
        <v>1</v>
      </c>
      <c r="N8034">
        <f t="shared" si="879"/>
        <v>8.7077300000000003E-3</v>
      </c>
      <c r="O8034">
        <f t="shared" si="880"/>
        <v>9.719877E-3</v>
      </c>
      <c r="P8034">
        <f t="shared" si="881"/>
        <v>0.29548426080000001</v>
      </c>
      <c r="Q8034" t="str">
        <f>VLOOKUP(VLOOKUP(C8034,Mapping!$A$1:$C$17,3,0),Mapping!$E$1:$F$6,2,0)</f>
        <v>Vùng 04</v>
      </c>
    </row>
    <row r="8035" spans="1:17" x14ac:dyDescent="0.3">
      <c r="A8035" s="33">
        <v>44865</v>
      </c>
      <c r="B8035">
        <v>3974</v>
      </c>
      <c r="C8035">
        <v>31</v>
      </c>
      <c r="D8035" s="38" t="s">
        <v>77</v>
      </c>
      <c r="E8035" s="2" t="s">
        <v>41</v>
      </c>
      <c r="F8035">
        <v>631334</v>
      </c>
      <c r="G8035" s="44">
        <f t="shared" si="875"/>
        <v>44562</v>
      </c>
      <c r="H8035" s="50">
        <f t="shared" si="876"/>
        <v>304</v>
      </c>
      <c r="I8035" s="50">
        <f t="shared" si="877"/>
        <v>955696314790.3999</v>
      </c>
      <c r="J8035" s="46">
        <v>1341643</v>
      </c>
      <c r="K8035" s="2" t="s">
        <v>35</v>
      </c>
      <c r="L8035" s="52" t="str">
        <f t="shared" si="878"/>
        <v>20221031USD</v>
      </c>
      <c r="M8035">
        <f>VLOOKUP(L8035,Mapping!$H$1:$K$25,4,0)</f>
        <v>23432</v>
      </c>
      <c r="N8035">
        <f t="shared" si="879"/>
        <v>14.793418288</v>
      </c>
      <c r="O8035">
        <f t="shared" si="880"/>
        <v>31.437378775999999</v>
      </c>
      <c r="P8035">
        <f t="shared" si="881"/>
        <v>955.69631479039992</v>
      </c>
      <c r="Q8035" t="str">
        <f>VLOOKUP(VLOOKUP(C8035,Mapping!$A$1:$C$17,3,0),Mapping!$E$1:$F$6,2,0)</f>
        <v>Vùng 03</v>
      </c>
    </row>
    <row r="8036" spans="1:17" x14ac:dyDescent="0.3">
      <c r="A8036" s="33">
        <v>44865</v>
      </c>
      <c r="B8036">
        <v>3974</v>
      </c>
      <c r="C8036">
        <v>20</v>
      </c>
      <c r="D8036" s="38" t="s">
        <v>77</v>
      </c>
      <c r="E8036" s="2" t="s">
        <v>41</v>
      </c>
      <c r="F8036">
        <v>1814262</v>
      </c>
      <c r="G8036" s="44">
        <f t="shared" si="875"/>
        <v>44562</v>
      </c>
      <c r="H8036" s="50">
        <f t="shared" si="876"/>
        <v>304</v>
      </c>
      <c r="I8036" s="50">
        <f t="shared" si="877"/>
        <v>18377468.800000001</v>
      </c>
      <c r="J8036" s="46">
        <v>604522</v>
      </c>
      <c r="K8036" s="2" t="s">
        <v>34</v>
      </c>
      <c r="L8036" s="52" t="str">
        <f t="shared" si="878"/>
        <v>20221031VND</v>
      </c>
      <c r="M8036">
        <f>VLOOKUP(L8036,Mapping!$H$1:$K$25,4,0)</f>
        <v>1</v>
      </c>
      <c r="N8036">
        <f t="shared" si="879"/>
        <v>1.8142620000000001E-3</v>
      </c>
      <c r="O8036">
        <f t="shared" si="880"/>
        <v>6.0452200000000002E-4</v>
      </c>
      <c r="P8036">
        <f t="shared" si="881"/>
        <v>1.8377468800000001E-2</v>
      </c>
      <c r="Q8036" t="str">
        <f>VLOOKUP(VLOOKUP(C8036,Mapping!$A$1:$C$17,3,0),Mapping!$E$1:$F$6,2,0)</f>
        <v>Vùng 02</v>
      </c>
    </row>
    <row r="8037" spans="1:17" x14ac:dyDescent="0.3">
      <c r="A8037" s="33">
        <v>44865</v>
      </c>
      <c r="B8037">
        <v>3976</v>
      </c>
      <c r="C8037">
        <v>20</v>
      </c>
      <c r="D8037" s="38" t="s">
        <v>77</v>
      </c>
      <c r="E8037" s="2" t="s">
        <v>41</v>
      </c>
      <c r="F8037">
        <v>1683334</v>
      </c>
      <c r="G8037" s="44">
        <f t="shared" si="875"/>
        <v>44562</v>
      </c>
      <c r="H8037" s="50">
        <f t="shared" si="876"/>
        <v>304</v>
      </c>
      <c r="I8037" s="50">
        <f t="shared" si="877"/>
        <v>14506606.4</v>
      </c>
      <c r="J8037" s="46">
        <v>477191</v>
      </c>
      <c r="K8037" s="2" t="s">
        <v>34</v>
      </c>
      <c r="L8037" s="52" t="str">
        <f t="shared" si="878"/>
        <v>20221031VND</v>
      </c>
      <c r="M8037">
        <f>VLOOKUP(L8037,Mapping!$H$1:$K$25,4,0)</f>
        <v>1</v>
      </c>
      <c r="N8037">
        <f t="shared" si="879"/>
        <v>1.6833340000000001E-3</v>
      </c>
      <c r="O8037">
        <f t="shared" si="880"/>
        <v>4.7719100000000002E-4</v>
      </c>
      <c r="P8037">
        <f t="shared" si="881"/>
        <v>1.45066064E-2</v>
      </c>
      <c r="Q8037" t="str">
        <f>VLOOKUP(VLOOKUP(C8037,Mapping!$A$1:$C$17,3,0),Mapping!$E$1:$F$6,2,0)</f>
        <v>Vùng 02</v>
      </c>
    </row>
    <row r="8038" spans="1:17" x14ac:dyDescent="0.3">
      <c r="A8038" s="33">
        <v>44865</v>
      </c>
      <c r="B8038">
        <v>3977</v>
      </c>
      <c r="C8038">
        <v>20</v>
      </c>
      <c r="D8038" s="38" t="s">
        <v>77</v>
      </c>
      <c r="E8038" s="2" t="s">
        <v>41</v>
      </c>
      <c r="F8038">
        <v>1386843</v>
      </c>
      <c r="G8038" s="44">
        <f t="shared" si="875"/>
        <v>44562</v>
      </c>
      <c r="H8038" s="50">
        <f t="shared" si="876"/>
        <v>304</v>
      </c>
      <c r="I8038" s="50">
        <f t="shared" si="877"/>
        <v>33469518.400000002</v>
      </c>
      <c r="J8038" s="46">
        <v>1100971</v>
      </c>
      <c r="K8038" s="2" t="s">
        <v>34</v>
      </c>
      <c r="L8038" s="52" t="str">
        <f t="shared" si="878"/>
        <v>20221031VND</v>
      </c>
      <c r="M8038">
        <f>VLOOKUP(L8038,Mapping!$H$1:$K$25,4,0)</f>
        <v>1</v>
      </c>
      <c r="N8038">
        <f t="shared" si="879"/>
        <v>1.386843E-3</v>
      </c>
      <c r="O8038">
        <f t="shared" si="880"/>
        <v>1.1009710000000001E-3</v>
      </c>
      <c r="P8038">
        <f t="shared" si="881"/>
        <v>3.3469518400000002E-2</v>
      </c>
      <c r="Q8038" t="str">
        <f>VLOOKUP(VLOOKUP(C8038,Mapping!$A$1:$C$17,3,0),Mapping!$E$1:$F$6,2,0)</f>
        <v>Vùng 02</v>
      </c>
    </row>
    <row r="8039" spans="1:17" x14ac:dyDescent="0.3">
      <c r="A8039" s="33">
        <v>44865</v>
      </c>
      <c r="B8039">
        <v>3979</v>
      </c>
      <c r="C8039">
        <v>41</v>
      </c>
      <c r="D8039" s="38" t="s">
        <v>77</v>
      </c>
      <c r="E8039" s="2" t="s">
        <v>41</v>
      </c>
      <c r="F8039">
        <v>1922184</v>
      </c>
      <c r="G8039" s="44">
        <f t="shared" si="875"/>
        <v>44562</v>
      </c>
      <c r="H8039" s="50">
        <f t="shared" si="876"/>
        <v>304</v>
      </c>
      <c r="I8039" s="50">
        <f t="shared" si="877"/>
        <v>3830582.4</v>
      </c>
      <c r="J8039" s="46">
        <v>126006</v>
      </c>
      <c r="K8039" s="2" t="s">
        <v>34</v>
      </c>
      <c r="L8039" s="52" t="str">
        <f t="shared" si="878"/>
        <v>20221031VND</v>
      </c>
      <c r="M8039">
        <f>VLOOKUP(L8039,Mapping!$H$1:$K$25,4,0)</f>
        <v>1</v>
      </c>
      <c r="N8039">
        <f t="shared" si="879"/>
        <v>1.922184E-3</v>
      </c>
      <c r="O8039">
        <f t="shared" si="880"/>
        <v>1.2600600000000001E-4</v>
      </c>
      <c r="P8039">
        <f t="shared" si="881"/>
        <v>3.8305824E-3</v>
      </c>
      <c r="Q8039" t="str">
        <f>VLOOKUP(VLOOKUP(C8039,Mapping!$A$1:$C$17,3,0),Mapping!$E$1:$F$6,2,0)</f>
        <v>Vùng 05</v>
      </c>
    </row>
    <row r="8040" spans="1:17" x14ac:dyDescent="0.3">
      <c r="A8040" s="33">
        <v>44865</v>
      </c>
      <c r="B8040">
        <v>3980</v>
      </c>
      <c r="C8040">
        <v>40</v>
      </c>
      <c r="D8040" s="38" t="s">
        <v>77</v>
      </c>
      <c r="E8040" s="2" t="s">
        <v>41</v>
      </c>
      <c r="F8040">
        <v>187918</v>
      </c>
      <c r="G8040" s="44">
        <f t="shared" si="875"/>
        <v>44562</v>
      </c>
      <c r="H8040" s="50">
        <f t="shared" si="876"/>
        <v>304</v>
      </c>
      <c r="I8040" s="50">
        <f t="shared" si="877"/>
        <v>55781385.600000001</v>
      </c>
      <c r="J8040" s="46">
        <v>1834914</v>
      </c>
      <c r="K8040" s="2" t="s">
        <v>34</v>
      </c>
      <c r="L8040" s="52" t="str">
        <f t="shared" si="878"/>
        <v>20221031VND</v>
      </c>
      <c r="M8040">
        <f>VLOOKUP(L8040,Mapping!$H$1:$K$25,4,0)</f>
        <v>1</v>
      </c>
      <c r="N8040">
        <f t="shared" si="879"/>
        <v>1.87918E-4</v>
      </c>
      <c r="O8040">
        <f t="shared" si="880"/>
        <v>1.834914E-3</v>
      </c>
      <c r="P8040">
        <f t="shared" si="881"/>
        <v>5.5781385600000004E-2</v>
      </c>
      <c r="Q8040" t="str">
        <f>VLOOKUP(VLOOKUP(C8040,Mapping!$A$1:$C$17,3,0),Mapping!$E$1:$F$6,2,0)</f>
        <v>Vùng 01</v>
      </c>
    </row>
    <row r="8041" spans="1:17" x14ac:dyDescent="0.3">
      <c r="A8041" s="33">
        <v>44865</v>
      </c>
      <c r="B8041">
        <v>3981</v>
      </c>
      <c r="C8041">
        <v>20</v>
      </c>
      <c r="D8041" s="38" t="s">
        <v>77</v>
      </c>
      <c r="E8041" s="2" t="s">
        <v>41</v>
      </c>
      <c r="F8041">
        <v>1115847</v>
      </c>
      <c r="G8041" s="44">
        <f t="shared" si="875"/>
        <v>44562</v>
      </c>
      <c r="H8041" s="50">
        <f t="shared" si="876"/>
        <v>304</v>
      </c>
      <c r="I8041" s="50">
        <f t="shared" si="877"/>
        <v>15157379.200000001</v>
      </c>
      <c r="J8041" s="46">
        <v>498598</v>
      </c>
      <c r="K8041" s="2" t="s">
        <v>34</v>
      </c>
      <c r="L8041" s="52" t="str">
        <f t="shared" si="878"/>
        <v>20221031VND</v>
      </c>
      <c r="M8041">
        <f>VLOOKUP(L8041,Mapping!$H$1:$K$25,4,0)</f>
        <v>1</v>
      </c>
      <c r="N8041">
        <f t="shared" si="879"/>
        <v>1.1158470000000001E-3</v>
      </c>
      <c r="O8041">
        <f t="shared" si="880"/>
        <v>4.9859800000000005E-4</v>
      </c>
      <c r="P8041">
        <f t="shared" si="881"/>
        <v>1.5157379200000001E-2</v>
      </c>
      <c r="Q8041" t="str">
        <f>VLOOKUP(VLOOKUP(C8041,Mapping!$A$1:$C$17,3,0),Mapping!$E$1:$F$6,2,0)</f>
        <v>Vùng 02</v>
      </c>
    </row>
    <row r="8042" spans="1:17" x14ac:dyDescent="0.3">
      <c r="A8042" s="33">
        <v>44865</v>
      </c>
      <c r="B8042">
        <v>3982</v>
      </c>
      <c r="C8042">
        <v>20</v>
      </c>
      <c r="D8042" s="38" t="s">
        <v>77</v>
      </c>
      <c r="E8042" s="2" t="s">
        <v>41</v>
      </c>
      <c r="F8042">
        <v>1898824</v>
      </c>
      <c r="G8042" s="44">
        <f t="shared" si="875"/>
        <v>44562</v>
      </c>
      <c r="H8042" s="50">
        <f t="shared" si="876"/>
        <v>304</v>
      </c>
      <c r="I8042" s="50">
        <f t="shared" si="877"/>
        <v>17103708.800000001</v>
      </c>
      <c r="J8042" s="46">
        <v>562622</v>
      </c>
      <c r="K8042" s="2" t="s">
        <v>34</v>
      </c>
      <c r="L8042" s="52" t="str">
        <f t="shared" si="878"/>
        <v>20221031VND</v>
      </c>
      <c r="M8042">
        <f>VLOOKUP(L8042,Mapping!$H$1:$K$25,4,0)</f>
        <v>1</v>
      </c>
      <c r="N8042">
        <f t="shared" si="879"/>
        <v>1.8988239999999999E-3</v>
      </c>
      <c r="O8042">
        <f t="shared" si="880"/>
        <v>5.6262200000000004E-4</v>
      </c>
      <c r="P8042">
        <f t="shared" si="881"/>
        <v>1.7103708800000002E-2</v>
      </c>
      <c r="Q8042" t="str">
        <f>VLOOKUP(VLOOKUP(C8042,Mapping!$A$1:$C$17,3,0),Mapping!$E$1:$F$6,2,0)</f>
        <v>Vùng 02</v>
      </c>
    </row>
    <row r="8043" spans="1:17" x14ac:dyDescent="0.3">
      <c r="A8043" s="33">
        <v>44865</v>
      </c>
      <c r="B8043">
        <v>3982</v>
      </c>
      <c r="C8043">
        <v>11</v>
      </c>
      <c r="D8043" s="38" t="s">
        <v>77</v>
      </c>
      <c r="E8043" s="2" t="s">
        <v>41</v>
      </c>
      <c r="F8043">
        <v>1918864</v>
      </c>
      <c r="G8043" s="44">
        <f t="shared" si="875"/>
        <v>44562</v>
      </c>
      <c r="H8043" s="50">
        <f t="shared" si="876"/>
        <v>304</v>
      </c>
      <c r="I8043" s="50">
        <f t="shared" si="877"/>
        <v>25856841.599999998</v>
      </c>
      <c r="J8043" s="46">
        <v>850554</v>
      </c>
      <c r="K8043" s="2" t="s">
        <v>34</v>
      </c>
      <c r="L8043" s="52" t="str">
        <f t="shared" si="878"/>
        <v>20221031VND</v>
      </c>
      <c r="M8043">
        <f>VLOOKUP(L8043,Mapping!$H$1:$K$25,4,0)</f>
        <v>1</v>
      </c>
      <c r="N8043">
        <f t="shared" si="879"/>
        <v>1.9188639999999999E-3</v>
      </c>
      <c r="O8043">
        <f t="shared" si="880"/>
        <v>8.50554E-4</v>
      </c>
      <c r="P8043">
        <f t="shared" si="881"/>
        <v>2.5856841599999996E-2</v>
      </c>
      <c r="Q8043" t="str">
        <f>VLOOKUP(VLOOKUP(C8043,Mapping!$A$1:$C$17,3,0),Mapping!$E$1:$F$6,2,0)</f>
        <v>Vùng 01</v>
      </c>
    </row>
    <row r="8044" spans="1:17" x14ac:dyDescent="0.3">
      <c r="A8044" s="33">
        <v>44865</v>
      </c>
      <c r="B8044">
        <v>3983</v>
      </c>
      <c r="C8044">
        <v>12</v>
      </c>
      <c r="D8044" s="38" t="s">
        <v>77</v>
      </c>
      <c r="E8044" s="2" t="s">
        <v>41</v>
      </c>
      <c r="F8044">
        <v>845505</v>
      </c>
      <c r="G8044" s="44">
        <f t="shared" si="875"/>
        <v>44562</v>
      </c>
      <c r="H8044" s="50">
        <f t="shared" si="876"/>
        <v>304</v>
      </c>
      <c r="I8044" s="50">
        <f t="shared" si="877"/>
        <v>41676940.800000004</v>
      </c>
      <c r="J8044" s="46">
        <v>1370952</v>
      </c>
      <c r="K8044" s="2" t="s">
        <v>34</v>
      </c>
      <c r="L8044" s="52" t="str">
        <f t="shared" si="878"/>
        <v>20221031VND</v>
      </c>
      <c r="M8044">
        <f>VLOOKUP(L8044,Mapping!$H$1:$K$25,4,0)</f>
        <v>1</v>
      </c>
      <c r="N8044">
        <f t="shared" si="879"/>
        <v>8.4550499999999998E-4</v>
      </c>
      <c r="O8044">
        <f t="shared" si="880"/>
        <v>1.3709519999999999E-3</v>
      </c>
      <c r="P8044">
        <f t="shared" si="881"/>
        <v>4.1676940800000006E-2</v>
      </c>
      <c r="Q8044" t="str">
        <f>VLOOKUP(VLOOKUP(C8044,Mapping!$A$1:$C$17,3,0),Mapping!$E$1:$F$6,2,0)</f>
        <v>Vùng 03</v>
      </c>
    </row>
    <row r="8045" spans="1:17" x14ac:dyDescent="0.3">
      <c r="A8045" s="33">
        <v>44865</v>
      </c>
      <c r="B8045">
        <v>3985</v>
      </c>
      <c r="C8045">
        <v>40</v>
      </c>
      <c r="D8045" s="38" t="s">
        <v>77</v>
      </c>
      <c r="E8045" s="2" t="s">
        <v>41</v>
      </c>
      <c r="F8045">
        <v>460577</v>
      </c>
      <c r="G8045" s="44">
        <f t="shared" si="875"/>
        <v>44562</v>
      </c>
      <c r="H8045" s="50">
        <f t="shared" si="876"/>
        <v>304</v>
      </c>
      <c r="I8045" s="50">
        <f t="shared" si="877"/>
        <v>38231860.799999997</v>
      </c>
      <c r="J8045" s="46">
        <v>1257627</v>
      </c>
      <c r="K8045" s="2" t="s">
        <v>34</v>
      </c>
      <c r="L8045" s="52" t="str">
        <f t="shared" si="878"/>
        <v>20221031VND</v>
      </c>
      <c r="M8045">
        <f>VLOOKUP(L8045,Mapping!$H$1:$K$25,4,0)</f>
        <v>1</v>
      </c>
      <c r="N8045">
        <f t="shared" si="879"/>
        <v>4.6057699999999999E-4</v>
      </c>
      <c r="O8045">
        <f t="shared" si="880"/>
        <v>1.2576270000000001E-3</v>
      </c>
      <c r="P8045">
        <f t="shared" si="881"/>
        <v>3.8231860799999996E-2</v>
      </c>
      <c r="Q8045" t="str">
        <f>VLOOKUP(VLOOKUP(C8045,Mapping!$A$1:$C$17,3,0),Mapping!$E$1:$F$6,2,0)</f>
        <v>Vùng 01</v>
      </c>
    </row>
    <row r="8046" spans="1:17" x14ac:dyDescent="0.3">
      <c r="A8046" s="33">
        <v>44865</v>
      </c>
      <c r="B8046">
        <v>3988</v>
      </c>
      <c r="C8046">
        <v>36</v>
      </c>
      <c r="D8046" s="38" t="s">
        <v>77</v>
      </c>
      <c r="E8046" s="2" t="s">
        <v>41</v>
      </c>
      <c r="F8046">
        <v>1253149</v>
      </c>
      <c r="G8046" s="44">
        <f t="shared" si="875"/>
        <v>44562</v>
      </c>
      <c r="H8046" s="50">
        <f t="shared" si="876"/>
        <v>304</v>
      </c>
      <c r="I8046" s="50">
        <f t="shared" si="877"/>
        <v>34926864</v>
      </c>
      <c r="J8046" s="46">
        <v>1148910</v>
      </c>
      <c r="K8046" s="2" t="s">
        <v>34</v>
      </c>
      <c r="L8046" s="52" t="str">
        <f t="shared" si="878"/>
        <v>20221031VND</v>
      </c>
      <c r="M8046">
        <f>VLOOKUP(L8046,Mapping!$H$1:$K$25,4,0)</f>
        <v>1</v>
      </c>
      <c r="N8046">
        <f t="shared" si="879"/>
        <v>1.2531490000000001E-3</v>
      </c>
      <c r="O8046">
        <f t="shared" si="880"/>
        <v>1.1489099999999999E-3</v>
      </c>
      <c r="P8046">
        <f t="shared" si="881"/>
        <v>3.4926864000000002E-2</v>
      </c>
      <c r="Q8046" t="str">
        <f>VLOOKUP(VLOOKUP(C8046,Mapping!$A$1:$C$17,3,0),Mapping!$E$1:$F$6,2,0)</f>
        <v>Vùng 05</v>
      </c>
    </row>
    <row r="8047" spans="1:17" x14ac:dyDescent="0.3">
      <c r="A8047" s="33">
        <v>44865</v>
      </c>
      <c r="B8047">
        <v>3989</v>
      </c>
      <c r="C8047">
        <v>48</v>
      </c>
      <c r="D8047" s="38" t="s">
        <v>77</v>
      </c>
      <c r="E8047" s="2" t="s">
        <v>41</v>
      </c>
      <c r="F8047">
        <v>8180131</v>
      </c>
      <c r="G8047" s="44">
        <f t="shared" si="875"/>
        <v>44562</v>
      </c>
      <c r="H8047" s="50">
        <f t="shared" si="876"/>
        <v>304</v>
      </c>
      <c r="I8047" s="50">
        <f t="shared" si="877"/>
        <v>246485358.40000001</v>
      </c>
      <c r="J8047" s="46">
        <v>8108071</v>
      </c>
      <c r="K8047" s="2" t="s">
        <v>34</v>
      </c>
      <c r="L8047" s="52" t="str">
        <f t="shared" si="878"/>
        <v>20221031VND</v>
      </c>
      <c r="M8047">
        <f>VLOOKUP(L8047,Mapping!$H$1:$K$25,4,0)</f>
        <v>1</v>
      </c>
      <c r="N8047">
        <f t="shared" si="879"/>
        <v>8.1801310000000002E-3</v>
      </c>
      <c r="O8047">
        <f t="shared" si="880"/>
        <v>8.1080709999999997E-3</v>
      </c>
      <c r="P8047">
        <f t="shared" si="881"/>
        <v>0.24648535839999999</v>
      </c>
      <c r="Q8047" t="str">
        <f>VLOOKUP(VLOOKUP(C8047,Mapping!$A$1:$C$17,3,0),Mapping!$E$1:$F$6,2,0)</f>
        <v>Vùng 01</v>
      </c>
    </row>
    <row r="8048" spans="1:17" x14ac:dyDescent="0.3">
      <c r="A8048" s="33">
        <v>44865</v>
      </c>
      <c r="B8048">
        <v>3991</v>
      </c>
      <c r="C8048">
        <v>48</v>
      </c>
      <c r="D8048" s="38" t="s">
        <v>77</v>
      </c>
      <c r="E8048" s="2" t="s">
        <v>41</v>
      </c>
      <c r="F8048">
        <v>1544407</v>
      </c>
      <c r="G8048" s="44">
        <f t="shared" si="875"/>
        <v>44562</v>
      </c>
      <c r="H8048" s="50">
        <f t="shared" si="876"/>
        <v>304</v>
      </c>
      <c r="I8048" s="50">
        <f t="shared" si="877"/>
        <v>10398441.6</v>
      </c>
      <c r="J8048" s="46">
        <v>342054</v>
      </c>
      <c r="K8048" s="2" t="s">
        <v>34</v>
      </c>
      <c r="L8048" s="52" t="str">
        <f t="shared" si="878"/>
        <v>20221031VND</v>
      </c>
      <c r="M8048">
        <f>VLOOKUP(L8048,Mapping!$H$1:$K$25,4,0)</f>
        <v>1</v>
      </c>
      <c r="N8048">
        <f t="shared" si="879"/>
        <v>1.544407E-3</v>
      </c>
      <c r="O8048">
        <f t="shared" si="880"/>
        <v>3.42054E-4</v>
      </c>
      <c r="P8048">
        <f t="shared" si="881"/>
        <v>1.0398441599999999E-2</v>
      </c>
      <c r="Q8048" t="str">
        <f>VLOOKUP(VLOOKUP(C8048,Mapping!$A$1:$C$17,3,0),Mapping!$E$1:$F$6,2,0)</f>
        <v>Vùng 01</v>
      </c>
    </row>
    <row r="8049" spans="1:17" x14ac:dyDescent="0.3">
      <c r="A8049" s="33">
        <v>44865</v>
      </c>
      <c r="B8049">
        <v>3991</v>
      </c>
      <c r="C8049">
        <v>40</v>
      </c>
      <c r="D8049" s="38" t="s">
        <v>77</v>
      </c>
      <c r="E8049" s="2" t="s">
        <v>41</v>
      </c>
      <c r="F8049">
        <v>1582999</v>
      </c>
      <c r="G8049" s="44">
        <f t="shared" si="875"/>
        <v>44562</v>
      </c>
      <c r="H8049" s="50">
        <f t="shared" si="876"/>
        <v>304</v>
      </c>
      <c r="I8049" s="50">
        <f t="shared" si="877"/>
        <v>1877990.4000000001</v>
      </c>
      <c r="J8049" s="46">
        <v>61776</v>
      </c>
      <c r="K8049" s="2" t="s">
        <v>34</v>
      </c>
      <c r="L8049" s="52" t="str">
        <f t="shared" si="878"/>
        <v>20221031VND</v>
      </c>
      <c r="M8049">
        <f>VLOOKUP(L8049,Mapping!$H$1:$K$25,4,0)</f>
        <v>1</v>
      </c>
      <c r="N8049">
        <f t="shared" si="879"/>
        <v>1.5829990000000001E-3</v>
      </c>
      <c r="O8049">
        <f t="shared" si="880"/>
        <v>6.1775999999999999E-5</v>
      </c>
      <c r="P8049">
        <f t="shared" si="881"/>
        <v>1.8779904000000001E-3</v>
      </c>
      <c r="Q8049" t="str">
        <f>VLOOKUP(VLOOKUP(C8049,Mapping!$A$1:$C$17,3,0),Mapping!$E$1:$F$6,2,0)</f>
        <v>Vùng 01</v>
      </c>
    </row>
    <row r="8050" spans="1:17" x14ac:dyDescent="0.3">
      <c r="A8050" s="33">
        <v>44865</v>
      </c>
      <c r="B8050">
        <v>3991</v>
      </c>
      <c r="C8050">
        <v>48</v>
      </c>
      <c r="D8050" s="38" t="s">
        <v>77</v>
      </c>
      <c r="E8050" s="2" t="s">
        <v>41</v>
      </c>
      <c r="F8050">
        <v>210866</v>
      </c>
      <c r="G8050" s="44">
        <f t="shared" si="875"/>
        <v>44562</v>
      </c>
      <c r="H8050" s="50">
        <f t="shared" si="876"/>
        <v>304</v>
      </c>
      <c r="I8050" s="50">
        <f t="shared" si="877"/>
        <v>16360216</v>
      </c>
      <c r="J8050" s="46">
        <v>538165</v>
      </c>
      <c r="K8050" s="2" t="s">
        <v>34</v>
      </c>
      <c r="L8050" s="52" t="str">
        <f t="shared" si="878"/>
        <v>20221031VND</v>
      </c>
      <c r="M8050">
        <f>VLOOKUP(L8050,Mapping!$H$1:$K$25,4,0)</f>
        <v>1</v>
      </c>
      <c r="N8050">
        <f t="shared" si="879"/>
        <v>2.1086600000000001E-4</v>
      </c>
      <c r="O8050">
        <f t="shared" si="880"/>
        <v>5.3816499999999995E-4</v>
      </c>
      <c r="P8050">
        <f t="shared" si="881"/>
        <v>1.6360216E-2</v>
      </c>
      <c r="Q8050" t="str">
        <f>VLOOKUP(VLOOKUP(C8050,Mapping!$A$1:$C$17,3,0),Mapping!$E$1:$F$6,2,0)</f>
        <v>Vùng 01</v>
      </c>
    </row>
    <row r="8051" spans="1:17" x14ac:dyDescent="0.3">
      <c r="A8051" s="33">
        <v>44865</v>
      </c>
      <c r="B8051">
        <v>3991</v>
      </c>
      <c r="C8051">
        <v>40</v>
      </c>
      <c r="D8051" s="38" t="s">
        <v>77</v>
      </c>
      <c r="E8051" s="2" t="s">
        <v>41</v>
      </c>
      <c r="F8051">
        <v>7046962</v>
      </c>
      <c r="G8051" s="44">
        <f t="shared" si="875"/>
        <v>44562</v>
      </c>
      <c r="H8051" s="50">
        <f t="shared" si="876"/>
        <v>304</v>
      </c>
      <c r="I8051" s="50">
        <f t="shared" si="877"/>
        <v>225536384</v>
      </c>
      <c r="J8051" s="46">
        <v>7418960</v>
      </c>
      <c r="K8051" s="2" t="s">
        <v>34</v>
      </c>
      <c r="L8051" s="52" t="str">
        <f t="shared" si="878"/>
        <v>20221031VND</v>
      </c>
      <c r="M8051">
        <f>VLOOKUP(L8051,Mapping!$H$1:$K$25,4,0)</f>
        <v>1</v>
      </c>
      <c r="N8051">
        <f t="shared" si="879"/>
        <v>7.0469620000000004E-3</v>
      </c>
      <c r="O8051">
        <f t="shared" si="880"/>
        <v>7.4189599999999996E-3</v>
      </c>
      <c r="P8051">
        <f t="shared" si="881"/>
        <v>0.22553638400000001</v>
      </c>
      <c r="Q8051" t="str">
        <f>VLOOKUP(VLOOKUP(C8051,Mapping!$A$1:$C$17,3,0),Mapping!$E$1:$F$6,2,0)</f>
        <v>Vùng 01</v>
      </c>
    </row>
    <row r="8052" spans="1:17" x14ac:dyDescent="0.3">
      <c r="A8052" s="44">
        <v>44865</v>
      </c>
      <c r="B8052">
        <v>3991</v>
      </c>
      <c r="C8052">
        <v>34</v>
      </c>
      <c r="D8052" s="38" t="s">
        <v>77</v>
      </c>
      <c r="E8052" s="2" t="s">
        <v>41</v>
      </c>
      <c r="F8052">
        <v>461889</v>
      </c>
      <c r="G8052" s="44">
        <f t="shared" si="875"/>
        <v>44562</v>
      </c>
      <c r="H8052" s="50">
        <f t="shared" si="876"/>
        <v>304</v>
      </c>
      <c r="I8052" s="50">
        <f t="shared" si="877"/>
        <v>45883510.399999999</v>
      </c>
      <c r="J8052" s="46">
        <v>1509326</v>
      </c>
      <c r="K8052" s="2" t="s">
        <v>34</v>
      </c>
      <c r="L8052" s="52" t="str">
        <f t="shared" si="878"/>
        <v>20221031VND</v>
      </c>
      <c r="M8052">
        <f>VLOOKUP(L8052,Mapping!$H$1:$K$25,4,0)</f>
        <v>1</v>
      </c>
      <c r="N8052">
        <f t="shared" si="879"/>
        <v>4.61889E-4</v>
      </c>
      <c r="O8052">
        <f t="shared" si="880"/>
        <v>1.5093260000000001E-3</v>
      </c>
      <c r="P8052">
        <f t="shared" si="881"/>
        <v>4.5883510400000001E-2</v>
      </c>
      <c r="Q8052" t="str">
        <f>VLOOKUP(VLOOKUP(C8052,Mapping!$A$1:$C$17,3,0),Mapping!$E$1:$F$6,2,0)</f>
        <v>Vùng 02</v>
      </c>
    </row>
    <row r="8053" spans="1:17" x14ac:dyDescent="0.3">
      <c r="A8053" s="33">
        <v>44865</v>
      </c>
      <c r="B8053">
        <v>3996</v>
      </c>
      <c r="C8053">
        <v>48</v>
      </c>
      <c r="D8053" s="38" t="s">
        <v>77</v>
      </c>
      <c r="E8053" s="2" t="s">
        <v>41</v>
      </c>
      <c r="F8053">
        <v>829833</v>
      </c>
      <c r="G8053" s="44">
        <f t="shared" si="875"/>
        <v>44562</v>
      </c>
      <c r="H8053" s="50">
        <f t="shared" si="876"/>
        <v>304</v>
      </c>
      <c r="I8053" s="50">
        <f t="shared" si="877"/>
        <v>55692800</v>
      </c>
      <c r="J8053" s="46">
        <v>1832000</v>
      </c>
      <c r="K8053" s="2" t="s">
        <v>34</v>
      </c>
      <c r="L8053" s="52" t="str">
        <f t="shared" si="878"/>
        <v>20221031VND</v>
      </c>
      <c r="M8053">
        <f>VLOOKUP(L8053,Mapping!$H$1:$K$25,4,0)</f>
        <v>1</v>
      </c>
      <c r="N8053">
        <f t="shared" si="879"/>
        <v>8.2983299999999998E-4</v>
      </c>
      <c r="O8053">
        <f t="shared" si="880"/>
        <v>1.8320000000000001E-3</v>
      </c>
      <c r="P8053">
        <f t="shared" si="881"/>
        <v>5.5692800000000001E-2</v>
      </c>
      <c r="Q8053" t="str">
        <f>VLOOKUP(VLOOKUP(C8053,Mapping!$A$1:$C$17,3,0),Mapping!$E$1:$F$6,2,0)</f>
        <v>Vùng 01</v>
      </c>
    </row>
    <row r="8054" spans="1:17" x14ac:dyDescent="0.3">
      <c r="A8054" s="33">
        <v>44865</v>
      </c>
      <c r="B8054">
        <v>3996</v>
      </c>
      <c r="C8054">
        <v>36</v>
      </c>
      <c r="D8054" s="38" t="s">
        <v>77</v>
      </c>
      <c r="E8054" s="2" t="s">
        <v>41</v>
      </c>
      <c r="F8054">
        <v>1698761</v>
      </c>
      <c r="G8054" s="44">
        <f t="shared" si="875"/>
        <v>44562</v>
      </c>
      <c r="H8054" s="50">
        <f t="shared" si="876"/>
        <v>304</v>
      </c>
      <c r="I8054" s="50">
        <f t="shared" si="877"/>
        <v>523366.39999999997</v>
      </c>
      <c r="J8054" s="46">
        <v>17216</v>
      </c>
      <c r="K8054" s="2" t="s">
        <v>34</v>
      </c>
      <c r="L8054" s="52" t="str">
        <f t="shared" si="878"/>
        <v>20221031VND</v>
      </c>
      <c r="M8054">
        <f>VLOOKUP(L8054,Mapping!$H$1:$K$25,4,0)</f>
        <v>1</v>
      </c>
      <c r="N8054">
        <f t="shared" si="879"/>
        <v>1.698761E-3</v>
      </c>
      <c r="O8054">
        <f t="shared" si="880"/>
        <v>1.7215999999999999E-5</v>
      </c>
      <c r="P8054">
        <f t="shared" si="881"/>
        <v>5.2336639999999996E-4</v>
      </c>
      <c r="Q8054" t="str">
        <f>VLOOKUP(VLOOKUP(C8054,Mapping!$A$1:$C$17,3,0),Mapping!$E$1:$F$6,2,0)</f>
        <v>Vùng 05</v>
      </c>
    </row>
    <row r="8055" spans="1:17" x14ac:dyDescent="0.3">
      <c r="A8055" s="33">
        <v>44865</v>
      </c>
      <c r="B8055">
        <v>3998</v>
      </c>
      <c r="C8055">
        <v>20</v>
      </c>
      <c r="D8055" s="38" t="s">
        <v>77</v>
      </c>
      <c r="E8055" s="2" t="s">
        <v>41</v>
      </c>
      <c r="F8055">
        <v>1379084</v>
      </c>
      <c r="G8055" s="44">
        <f t="shared" si="875"/>
        <v>44562</v>
      </c>
      <c r="H8055" s="50">
        <f t="shared" si="876"/>
        <v>304</v>
      </c>
      <c r="I8055" s="50">
        <f t="shared" si="877"/>
        <v>17001260.800000001</v>
      </c>
      <c r="J8055" s="46">
        <v>559252</v>
      </c>
      <c r="K8055" s="2" t="s">
        <v>34</v>
      </c>
      <c r="L8055" s="52" t="str">
        <f t="shared" si="878"/>
        <v>20221031VND</v>
      </c>
      <c r="M8055">
        <f>VLOOKUP(L8055,Mapping!$H$1:$K$25,4,0)</f>
        <v>1</v>
      </c>
      <c r="N8055">
        <f t="shared" si="879"/>
        <v>1.379084E-3</v>
      </c>
      <c r="O8055">
        <f t="shared" si="880"/>
        <v>5.5925199999999999E-4</v>
      </c>
      <c r="P8055">
        <f t="shared" si="881"/>
        <v>1.7001260800000001E-2</v>
      </c>
      <c r="Q8055" t="str">
        <f>VLOOKUP(VLOOKUP(C8055,Mapping!$A$1:$C$17,3,0),Mapping!$E$1:$F$6,2,0)</f>
        <v>Vùng 02</v>
      </c>
    </row>
    <row r="8056" spans="1:17" x14ac:dyDescent="0.3">
      <c r="A8056" s="33">
        <v>44865</v>
      </c>
      <c r="B8056">
        <v>3999</v>
      </c>
      <c r="C8056">
        <v>20</v>
      </c>
      <c r="D8056" s="38" t="s">
        <v>77</v>
      </c>
      <c r="E8056" s="2" t="s">
        <v>41</v>
      </c>
      <c r="F8056">
        <v>385068</v>
      </c>
      <c r="G8056" s="44">
        <f t="shared" si="875"/>
        <v>44562</v>
      </c>
      <c r="H8056" s="50">
        <f t="shared" si="876"/>
        <v>304</v>
      </c>
      <c r="I8056" s="50">
        <f t="shared" si="877"/>
        <v>38520113.600000001</v>
      </c>
      <c r="J8056" s="46">
        <v>1267109</v>
      </c>
      <c r="K8056" s="2" t="s">
        <v>34</v>
      </c>
      <c r="L8056" s="52" t="str">
        <f t="shared" si="878"/>
        <v>20221031VND</v>
      </c>
      <c r="M8056">
        <f>VLOOKUP(L8056,Mapping!$H$1:$K$25,4,0)</f>
        <v>1</v>
      </c>
      <c r="N8056">
        <f t="shared" si="879"/>
        <v>3.8506800000000002E-4</v>
      </c>
      <c r="O8056">
        <f t="shared" si="880"/>
        <v>1.267109E-3</v>
      </c>
      <c r="P8056">
        <f t="shared" si="881"/>
        <v>3.8520113600000003E-2</v>
      </c>
      <c r="Q8056" t="str">
        <f>VLOOKUP(VLOOKUP(C8056,Mapping!$A$1:$C$17,3,0),Mapping!$E$1:$F$6,2,0)</f>
        <v>Vùng 02</v>
      </c>
    </row>
    <row r="8057" spans="1:17" x14ac:dyDescent="0.3">
      <c r="A8057" s="33">
        <v>44865</v>
      </c>
      <c r="B8057">
        <v>3999</v>
      </c>
      <c r="C8057">
        <v>40</v>
      </c>
      <c r="D8057" s="38" t="s">
        <v>77</v>
      </c>
      <c r="E8057" s="2" t="s">
        <v>41</v>
      </c>
      <c r="F8057">
        <v>304445</v>
      </c>
      <c r="G8057" s="44">
        <f t="shared" si="875"/>
        <v>44562</v>
      </c>
      <c r="H8057" s="50">
        <f t="shared" si="876"/>
        <v>304</v>
      </c>
      <c r="I8057" s="50">
        <f t="shared" si="877"/>
        <v>23073964.800000001</v>
      </c>
      <c r="J8057" s="46">
        <v>759012</v>
      </c>
      <c r="K8057" s="2" t="s">
        <v>34</v>
      </c>
      <c r="L8057" s="52" t="str">
        <f t="shared" si="878"/>
        <v>20221031VND</v>
      </c>
      <c r="M8057">
        <f>VLOOKUP(L8057,Mapping!$H$1:$K$25,4,0)</f>
        <v>1</v>
      </c>
      <c r="N8057">
        <f t="shared" si="879"/>
        <v>3.0444499999999998E-4</v>
      </c>
      <c r="O8057">
        <f t="shared" si="880"/>
        <v>7.5901199999999999E-4</v>
      </c>
      <c r="P8057">
        <f t="shared" si="881"/>
        <v>2.3073964799999999E-2</v>
      </c>
      <c r="Q8057" t="str">
        <f>VLOOKUP(VLOOKUP(C8057,Mapping!$A$1:$C$17,3,0),Mapping!$E$1:$F$6,2,0)</f>
        <v>Vùng 01</v>
      </c>
    </row>
    <row r="8058" spans="1:17" x14ac:dyDescent="0.3">
      <c r="A8058" s="33">
        <v>44865</v>
      </c>
      <c r="B8058">
        <v>4001</v>
      </c>
      <c r="C8058">
        <v>40</v>
      </c>
      <c r="D8058" s="38" t="s">
        <v>78</v>
      </c>
      <c r="E8058" s="2" t="s">
        <v>41</v>
      </c>
      <c r="F8058">
        <v>1653037</v>
      </c>
      <c r="G8058" s="44">
        <f t="shared" si="875"/>
        <v>44562</v>
      </c>
      <c r="H8058" s="50">
        <f t="shared" si="876"/>
        <v>304</v>
      </c>
      <c r="I8058" s="50">
        <f t="shared" si="877"/>
        <v>23974321.599999998</v>
      </c>
      <c r="J8058" s="46">
        <v>788629</v>
      </c>
      <c r="K8058" s="2" t="s">
        <v>34</v>
      </c>
      <c r="L8058" s="52" t="str">
        <f t="shared" si="878"/>
        <v>20221031VND</v>
      </c>
      <c r="M8058">
        <f>VLOOKUP(L8058,Mapping!$H$1:$K$25,4,0)</f>
        <v>1</v>
      </c>
      <c r="N8058">
        <f t="shared" si="879"/>
        <v>1.653037E-3</v>
      </c>
      <c r="O8058">
        <f t="shared" si="880"/>
        <v>7.88629E-4</v>
      </c>
      <c r="P8058">
        <f t="shared" si="881"/>
        <v>2.3974321599999997E-2</v>
      </c>
      <c r="Q8058" t="str">
        <f>VLOOKUP(VLOOKUP(C8058,Mapping!$A$1:$C$17,3,0),Mapping!$E$1:$F$6,2,0)</f>
        <v>Vùng 01</v>
      </c>
    </row>
    <row r="8059" spans="1:17" x14ac:dyDescent="0.3">
      <c r="A8059" s="33">
        <v>44865</v>
      </c>
      <c r="B8059">
        <v>4003</v>
      </c>
      <c r="C8059">
        <v>23</v>
      </c>
      <c r="D8059" s="38" t="s">
        <v>78</v>
      </c>
      <c r="E8059" s="2" t="s">
        <v>41</v>
      </c>
      <c r="F8059">
        <v>606725</v>
      </c>
      <c r="G8059" s="44">
        <f t="shared" si="875"/>
        <v>44562</v>
      </c>
      <c r="H8059" s="50">
        <f t="shared" si="876"/>
        <v>304</v>
      </c>
      <c r="I8059" s="50">
        <f t="shared" si="877"/>
        <v>45088033.600000001</v>
      </c>
      <c r="J8059" s="46">
        <v>1483159</v>
      </c>
      <c r="K8059" s="2" t="s">
        <v>34</v>
      </c>
      <c r="L8059" s="52" t="str">
        <f t="shared" si="878"/>
        <v>20221031VND</v>
      </c>
      <c r="M8059">
        <f>VLOOKUP(L8059,Mapping!$H$1:$K$25,4,0)</f>
        <v>1</v>
      </c>
      <c r="N8059">
        <f t="shared" si="879"/>
        <v>6.0672500000000002E-4</v>
      </c>
      <c r="O8059">
        <f t="shared" si="880"/>
        <v>1.483159E-3</v>
      </c>
      <c r="P8059">
        <f t="shared" si="881"/>
        <v>4.5088033600000001E-2</v>
      </c>
      <c r="Q8059" t="str">
        <f>VLOOKUP(VLOOKUP(C8059,Mapping!$A$1:$C$17,3,0),Mapping!$E$1:$F$6,2,0)</f>
        <v>Vùng 02</v>
      </c>
    </row>
    <row r="8060" spans="1:17" x14ac:dyDescent="0.3">
      <c r="A8060" s="33">
        <v>44865</v>
      </c>
      <c r="B8060">
        <v>4004</v>
      </c>
      <c r="C8060">
        <v>34</v>
      </c>
      <c r="D8060" s="38" t="s">
        <v>78</v>
      </c>
      <c r="E8060" s="2" t="s">
        <v>41</v>
      </c>
      <c r="F8060">
        <v>1243794</v>
      </c>
      <c r="G8060" s="44">
        <f t="shared" si="875"/>
        <v>44562</v>
      </c>
      <c r="H8060" s="50">
        <f t="shared" si="876"/>
        <v>304</v>
      </c>
      <c r="I8060" s="50">
        <f t="shared" si="877"/>
        <v>46444268.800000004</v>
      </c>
      <c r="J8060" s="46">
        <v>1527772</v>
      </c>
      <c r="K8060" s="2" t="s">
        <v>34</v>
      </c>
      <c r="L8060" s="52" t="str">
        <f t="shared" si="878"/>
        <v>20221031VND</v>
      </c>
      <c r="M8060">
        <f>VLOOKUP(L8060,Mapping!$H$1:$K$25,4,0)</f>
        <v>1</v>
      </c>
      <c r="N8060">
        <f t="shared" si="879"/>
        <v>1.2437940000000001E-3</v>
      </c>
      <c r="O8060">
        <f t="shared" si="880"/>
        <v>1.5277719999999999E-3</v>
      </c>
      <c r="P8060">
        <f t="shared" si="881"/>
        <v>4.6444268800000008E-2</v>
      </c>
      <c r="Q8060" t="str">
        <f>VLOOKUP(VLOOKUP(C8060,Mapping!$A$1:$C$17,3,0),Mapping!$E$1:$F$6,2,0)</f>
        <v>Vùng 02</v>
      </c>
    </row>
    <row r="8061" spans="1:17" x14ac:dyDescent="0.3">
      <c r="A8061" s="33">
        <v>44865</v>
      </c>
      <c r="B8061">
        <v>4005</v>
      </c>
      <c r="C8061">
        <v>40</v>
      </c>
      <c r="D8061" s="38" t="s">
        <v>78</v>
      </c>
      <c r="E8061" s="2" t="s">
        <v>41</v>
      </c>
      <c r="F8061">
        <v>5997988</v>
      </c>
      <c r="G8061" s="44">
        <f t="shared" si="875"/>
        <v>44562</v>
      </c>
      <c r="H8061" s="50">
        <f t="shared" si="876"/>
        <v>304</v>
      </c>
      <c r="I8061" s="50">
        <f t="shared" si="877"/>
        <v>154573998.40000001</v>
      </c>
      <c r="J8061" s="46">
        <v>5084671</v>
      </c>
      <c r="K8061" s="2" t="s">
        <v>34</v>
      </c>
      <c r="L8061" s="52" t="str">
        <f t="shared" si="878"/>
        <v>20221031VND</v>
      </c>
      <c r="M8061">
        <f>VLOOKUP(L8061,Mapping!$H$1:$K$25,4,0)</f>
        <v>1</v>
      </c>
      <c r="N8061">
        <f t="shared" si="879"/>
        <v>5.9979880000000001E-3</v>
      </c>
      <c r="O8061">
        <f t="shared" si="880"/>
        <v>5.0846709999999998E-3</v>
      </c>
      <c r="P8061">
        <f t="shared" si="881"/>
        <v>0.1545739984</v>
      </c>
      <c r="Q8061" t="str">
        <f>VLOOKUP(VLOOKUP(C8061,Mapping!$A$1:$C$17,3,0),Mapping!$E$1:$F$6,2,0)</f>
        <v>Vùng 01</v>
      </c>
    </row>
    <row r="8062" spans="1:17" x14ac:dyDescent="0.3">
      <c r="A8062" s="33">
        <v>44865</v>
      </c>
      <c r="B8062">
        <v>4006</v>
      </c>
      <c r="C8062">
        <v>41</v>
      </c>
      <c r="D8062" s="38" t="s">
        <v>78</v>
      </c>
      <c r="E8062" s="2" t="s">
        <v>41</v>
      </c>
      <c r="F8062">
        <v>290184</v>
      </c>
      <c r="G8062" s="44">
        <f t="shared" si="875"/>
        <v>44562</v>
      </c>
      <c r="H8062" s="50">
        <f t="shared" si="876"/>
        <v>304</v>
      </c>
      <c r="I8062" s="50">
        <f t="shared" si="877"/>
        <v>50723251.199999996</v>
      </c>
      <c r="J8062" s="46">
        <v>1668528</v>
      </c>
      <c r="K8062" s="2" t="s">
        <v>34</v>
      </c>
      <c r="L8062" s="52" t="str">
        <f t="shared" si="878"/>
        <v>20221031VND</v>
      </c>
      <c r="M8062">
        <f>VLOOKUP(L8062,Mapping!$H$1:$K$25,4,0)</f>
        <v>1</v>
      </c>
      <c r="N8062">
        <f t="shared" si="879"/>
        <v>2.9018400000000003E-4</v>
      </c>
      <c r="O8062">
        <f t="shared" si="880"/>
        <v>1.6685280000000001E-3</v>
      </c>
      <c r="P8062">
        <f t="shared" si="881"/>
        <v>5.0723251199999993E-2</v>
      </c>
      <c r="Q8062" t="str">
        <f>VLOOKUP(VLOOKUP(C8062,Mapping!$A$1:$C$17,3,0),Mapping!$E$1:$F$6,2,0)</f>
        <v>Vùng 05</v>
      </c>
    </row>
    <row r="8063" spans="1:17" x14ac:dyDescent="0.3">
      <c r="A8063" s="33">
        <v>44865</v>
      </c>
      <c r="B8063">
        <v>4006</v>
      </c>
      <c r="C8063">
        <v>40</v>
      </c>
      <c r="D8063" s="38" t="s">
        <v>78</v>
      </c>
      <c r="E8063" s="2" t="s">
        <v>41</v>
      </c>
      <c r="F8063">
        <v>1930823</v>
      </c>
      <c r="G8063" s="44">
        <f t="shared" si="875"/>
        <v>44562</v>
      </c>
      <c r="H8063" s="50">
        <f t="shared" si="876"/>
        <v>304</v>
      </c>
      <c r="I8063" s="50">
        <f t="shared" si="877"/>
        <v>15967843.200000001</v>
      </c>
      <c r="J8063" s="46">
        <v>525258</v>
      </c>
      <c r="K8063" s="2" t="s">
        <v>34</v>
      </c>
      <c r="L8063" s="52" t="str">
        <f t="shared" si="878"/>
        <v>20221031VND</v>
      </c>
      <c r="M8063">
        <f>VLOOKUP(L8063,Mapping!$H$1:$K$25,4,0)</f>
        <v>1</v>
      </c>
      <c r="N8063">
        <f t="shared" si="879"/>
        <v>1.9308229999999999E-3</v>
      </c>
      <c r="O8063">
        <f t="shared" si="880"/>
        <v>5.2525800000000002E-4</v>
      </c>
      <c r="P8063">
        <f t="shared" si="881"/>
        <v>1.5967843200000002E-2</v>
      </c>
      <c r="Q8063" t="str">
        <f>VLOOKUP(VLOOKUP(C8063,Mapping!$A$1:$C$17,3,0),Mapping!$E$1:$F$6,2,0)</f>
        <v>Vùng 01</v>
      </c>
    </row>
    <row r="8064" spans="1:17" x14ac:dyDescent="0.3">
      <c r="A8064" s="33">
        <v>44865</v>
      </c>
      <c r="B8064">
        <v>4006</v>
      </c>
      <c r="C8064">
        <v>34</v>
      </c>
      <c r="D8064" s="38" t="s">
        <v>78</v>
      </c>
      <c r="E8064" s="2" t="s">
        <v>41</v>
      </c>
      <c r="F8064">
        <v>589623</v>
      </c>
      <c r="G8064" s="44">
        <f t="shared" si="875"/>
        <v>44562</v>
      </c>
      <c r="H8064" s="50">
        <f t="shared" si="876"/>
        <v>304</v>
      </c>
      <c r="I8064" s="50">
        <f t="shared" si="877"/>
        <v>55256316.800000004</v>
      </c>
      <c r="J8064" s="46">
        <v>1817642</v>
      </c>
      <c r="K8064" s="2" t="s">
        <v>34</v>
      </c>
      <c r="L8064" s="52" t="str">
        <f t="shared" si="878"/>
        <v>20221031VND</v>
      </c>
      <c r="M8064">
        <f>VLOOKUP(L8064,Mapping!$H$1:$K$25,4,0)</f>
        <v>1</v>
      </c>
      <c r="N8064">
        <f t="shared" si="879"/>
        <v>5.8962299999999995E-4</v>
      </c>
      <c r="O8064">
        <f t="shared" si="880"/>
        <v>1.817642E-3</v>
      </c>
      <c r="P8064">
        <f t="shared" si="881"/>
        <v>5.5256316800000004E-2</v>
      </c>
      <c r="Q8064" t="str">
        <f>VLOOKUP(VLOOKUP(C8064,Mapping!$A$1:$C$17,3,0),Mapping!$E$1:$F$6,2,0)</f>
        <v>Vùng 02</v>
      </c>
    </row>
    <row r="8065" spans="1:17" x14ac:dyDescent="0.3">
      <c r="A8065" s="44">
        <v>44865</v>
      </c>
      <c r="B8065">
        <v>4006</v>
      </c>
      <c r="C8065">
        <v>34</v>
      </c>
      <c r="D8065" s="38" t="s">
        <v>78</v>
      </c>
      <c r="E8065" s="2" t="s">
        <v>41</v>
      </c>
      <c r="F8065">
        <v>278189</v>
      </c>
      <c r="G8065" s="44">
        <f t="shared" si="875"/>
        <v>44562</v>
      </c>
      <c r="H8065" s="50">
        <f t="shared" si="876"/>
        <v>304</v>
      </c>
      <c r="I8065" s="50">
        <f t="shared" si="877"/>
        <v>15063443.200000001</v>
      </c>
      <c r="J8065" s="46">
        <v>495508</v>
      </c>
      <c r="K8065" s="2" t="s">
        <v>34</v>
      </c>
      <c r="L8065" s="52" t="str">
        <f t="shared" si="878"/>
        <v>20221031VND</v>
      </c>
      <c r="M8065">
        <f>VLOOKUP(L8065,Mapping!$H$1:$K$25,4,0)</f>
        <v>1</v>
      </c>
      <c r="N8065">
        <f t="shared" si="879"/>
        <v>2.7818899999999998E-4</v>
      </c>
      <c r="O8065">
        <f t="shared" si="880"/>
        <v>4.9550799999999997E-4</v>
      </c>
      <c r="P8065">
        <f t="shared" si="881"/>
        <v>1.5063443200000002E-2</v>
      </c>
      <c r="Q8065" t="str">
        <f>VLOOKUP(VLOOKUP(C8065,Mapping!$A$1:$C$17,3,0),Mapping!$E$1:$F$6,2,0)</f>
        <v>Vùng 02</v>
      </c>
    </row>
    <row r="8066" spans="1:17" x14ac:dyDescent="0.3">
      <c r="A8066" s="33">
        <v>44865</v>
      </c>
      <c r="B8066">
        <v>4007</v>
      </c>
      <c r="C8066">
        <v>40</v>
      </c>
      <c r="D8066" s="38" t="s">
        <v>78</v>
      </c>
      <c r="E8066" s="2" t="s">
        <v>43</v>
      </c>
      <c r="F8066">
        <v>1108283</v>
      </c>
      <c r="G8066" s="44">
        <f t="shared" ref="G8066:G8129" si="882">DATE(YEAR(A8066),1,1)</f>
        <v>44562</v>
      </c>
      <c r="H8066" s="50">
        <f t="shared" ref="H8066:H8129" si="883">DATEDIF(G8066,A8066,"D")+1</f>
        <v>304</v>
      </c>
      <c r="I8066" s="50">
        <f t="shared" si="877"/>
        <v>31337931.199999999</v>
      </c>
      <c r="J8066" s="46">
        <v>1030853</v>
      </c>
      <c r="K8066" s="2" t="s">
        <v>34</v>
      </c>
      <c r="L8066" s="52" t="str">
        <f t="shared" si="878"/>
        <v>20221031VND</v>
      </c>
      <c r="M8066">
        <f>VLOOKUP(L8066,Mapping!$H$1:$K$25,4,0)</f>
        <v>1</v>
      </c>
      <c r="N8066">
        <f t="shared" si="879"/>
        <v>1.1082830000000001E-3</v>
      </c>
      <c r="O8066">
        <f t="shared" si="880"/>
        <v>1.030853E-3</v>
      </c>
      <c r="P8066">
        <f t="shared" si="881"/>
        <v>3.1337931200000002E-2</v>
      </c>
      <c r="Q8066" t="str">
        <f>VLOOKUP(VLOOKUP(C8066,Mapping!$A$1:$C$17,3,0),Mapping!$E$1:$F$6,2,0)</f>
        <v>Vùng 01</v>
      </c>
    </row>
    <row r="8067" spans="1:17" x14ac:dyDescent="0.3">
      <c r="A8067" s="33">
        <v>44865</v>
      </c>
      <c r="B8067">
        <v>4007</v>
      </c>
      <c r="C8067">
        <v>20</v>
      </c>
      <c r="D8067" s="38" t="s">
        <v>78</v>
      </c>
      <c r="E8067" s="2" t="s">
        <v>41</v>
      </c>
      <c r="F8067">
        <v>175199</v>
      </c>
      <c r="G8067" s="44">
        <f t="shared" si="882"/>
        <v>44562</v>
      </c>
      <c r="H8067" s="50">
        <f t="shared" si="883"/>
        <v>304</v>
      </c>
      <c r="I8067" s="50">
        <f t="shared" ref="I8067:I8130" si="884">H8067*(J8067/10)*M8067</f>
        <v>1091351548556.7999</v>
      </c>
      <c r="J8067" s="46">
        <v>1532081</v>
      </c>
      <c r="K8067" s="2" t="s">
        <v>35</v>
      </c>
      <c r="L8067" s="52" t="str">
        <f t="shared" ref="L8067:L8130" si="885">CONCATENATE(TEXT(A8067,"YYYYMMDD"),K8067)</f>
        <v>20221031USD</v>
      </c>
      <c r="M8067">
        <f>VLOOKUP(L8067,Mapping!$H$1:$K$25,4,0)</f>
        <v>23432</v>
      </c>
      <c r="N8067">
        <f t="shared" ref="N8067:N8130" si="886">F8067*M8067/10^9</f>
        <v>4.1052629679999999</v>
      </c>
      <c r="O8067">
        <f t="shared" ref="O8067:O8130" si="887">J8067*M8067/10^9</f>
        <v>35.899721992000003</v>
      </c>
      <c r="P8067">
        <f t="shared" ref="P8067:P8130" si="888">I8067/10^9</f>
        <v>1091.3515485568</v>
      </c>
      <c r="Q8067" t="str">
        <f>VLOOKUP(VLOOKUP(C8067,Mapping!$A$1:$C$17,3,0),Mapping!$E$1:$F$6,2,0)</f>
        <v>Vùng 02</v>
      </c>
    </row>
    <row r="8068" spans="1:17" x14ac:dyDescent="0.3">
      <c r="A8068" s="33">
        <v>44865</v>
      </c>
      <c r="B8068">
        <v>4007</v>
      </c>
      <c r="C8068">
        <v>40</v>
      </c>
      <c r="D8068" s="38" t="s">
        <v>78</v>
      </c>
      <c r="E8068" s="2" t="s">
        <v>41</v>
      </c>
      <c r="F8068">
        <v>1921163</v>
      </c>
      <c r="G8068" s="44">
        <f t="shared" si="882"/>
        <v>44562</v>
      </c>
      <c r="H8068" s="50">
        <f t="shared" si="883"/>
        <v>304</v>
      </c>
      <c r="I8068" s="50">
        <f t="shared" si="884"/>
        <v>25110430.400000002</v>
      </c>
      <c r="J8068" s="46">
        <v>826001</v>
      </c>
      <c r="K8068" s="2" t="s">
        <v>34</v>
      </c>
      <c r="L8068" s="52" t="str">
        <f t="shared" si="885"/>
        <v>20221031VND</v>
      </c>
      <c r="M8068">
        <f>VLOOKUP(L8068,Mapping!$H$1:$K$25,4,0)</f>
        <v>1</v>
      </c>
      <c r="N8068">
        <f t="shared" si="886"/>
        <v>1.921163E-3</v>
      </c>
      <c r="O8068">
        <f t="shared" si="887"/>
        <v>8.2600100000000004E-4</v>
      </c>
      <c r="P8068">
        <f t="shared" si="888"/>
        <v>2.5110430400000001E-2</v>
      </c>
      <c r="Q8068" t="str">
        <f>VLOOKUP(VLOOKUP(C8068,Mapping!$A$1:$C$17,3,0),Mapping!$E$1:$F$6,2,0)</f>
        <v>Vùng 01</v>
      </c>
    </row>
    <row r="8069" spans="1:17" x14ac:dyDescent="0.3">
      <c r="A8069" s="33">
        <v>44865</v>
      </c>
      <c r="B8069">
        <v>4007</v>
      </c>
      <c r="C8069">
        <v>40</v>
      </c>
      <c r="D8069" s="38" t="s">
        <v>78</v>
      </c>
      <c r="E8069" s="2" t="s">
        <v>41</v>
      </c>
      <c r="F8069">
        <v>1070248</v>
      </c>
      <c r="G8069" s="44">
        <f t="shared" si="882"/>
        <v>44562</v>
      </c>
      <c r="H8069" s="50">
        <f t="shared" si="883"/>
        <v>304</v>
      </c>
      <c r="I8069" s="50">
        <f t="shared" si="884"/>
        <v>791332644518.40002</v>
      </c>
      <c r="J8069" s="46">
        <v>1110903</v>
      </c>
      <c r="K8069" s="2" t="s">
        <v>35</v>
      </c>
      <c r="L8069" s="52" t="str">
        <f t="shared" si="885"/>
        <v>20221031USD</v>
      </c>
      <c r="M8069">
        <f>VLOOKUP(L8069,Mapping!$H$1:$K$25,4,0)</f>
        <v>23432</v>
      </c>
      <c r="N8069">
        <f t="shared" si="886"/>
        <v>25.078051135999999</v>
      </c>
      <c r="O8069">
        <f t="shared" si="887"/>
        <v>26.030679096</v>
      </c>
      <c r="P8069">
        <f t="shared" si="888"/>
        <v>791.3326445184</v>
      </c>
      <c r="Q8069" t="str">
        <f>VLOOKUP(VLOOKUP(C8069,Mapping!$A$1:$C$17,3,0),Mapping!$E$1:$F$6,2,0)</f>
        <v>Vùng 01</v>
      </c>
    </row>
    <row r="8070" spans="1:17" x14ac:dyDescent="0.3">
      <c r="A8070" s="33">
        <v>44865</v>
      </c>
      <c r="B8070">
        <v>4007</v>
      </c>
      <c r="C8070">
        <v>20</v>
      </c>
      <c r="D8070" s="38" t="s">
        <v>78</v>
      </c>
      <c r="E8070" s="2" t="s">
        <v>41</v>
      </c>
      <c r="F8070">
        <v>318893</v>
      </c>
      <c r="G8070" s="44">
        <f t="shared" si="882"/>
        <v>44562</v>
      </c>
      <c r="H8070" s="50">
        <f t="shared" si="883"/>
        <v>304</v>
      </c>
      <c r="I8070" s="50">
        <f t="shared" si="884"/>
        <v>3411305.6</v>
      </c>
      <c r="J8070" s="46">
        <v>112214</v>
      </c>
      <c r="K8070" s="2" t="s">
        <v>34</v>
      </c>
      <c r="L8070" s="52" t="str">
        <f t="shared" si="885"/>
        <v>20221031VND</v>
      </c>
      <c r="M8070">
        <f>VLOOKUP(L8070,Mapping!$H$1:$K$25,4,0)</f>
        <v>1</v>
      </c>
      <c r="N8070">
        <f t="shared" si="886"/>
        <v>3.18893E-4</v>
      </c>
      <c r="O8070">
        <f t="shared" si="887"/>
        <v>1.1221400000000001E-4</v>
      </c>
      <c r="P8070">
        <f t="shared" si="888"/>
        <v>3.4113056000000001E-3</v>
      </c>
      <c r="Q8070" t="str">
        <f>VLOOKUP(VLOOKUP(C8070,Mapping!$A$1:$C$17,3,0),Mapping!$E$1:$F$6,2,0)</f>
        <v>Vùng 02</v>
      </c>
    </row>
    <row r="8071" spans="1:17" x14ac:dyDescent="0.3">
      <c r="A8071" s="33">
        <v>44865</v>
      </c>
      <c r="B8071">
        <v>4008</v>
      </c>
      <c r="C8071">
        <v>40</v>
      </c>
      <c r="D8071" s="38" t="s">
        <v>78</v>
      </c>
      <c r="E8071" s="2" t="s">
        <v>41</v>
      </c>
      <c r="F8071">
        <v>772413</v>
      </c>
      <c r="G8071" s="44">
        <f t="shared" si="882"/>
        <v>44562</v>
      </c>
      <c r="H8071" s="50">
        <f t="shared" si="883"/>
        <v>304</v>
      </c>
      <c r="I8071" s="50">
        <f t="shared" si="884"/>
        <v>29764700.800000001</v>
      </c>
      <c r="J8071" s="46">
        <v>979102</v>
      </c>
      <c r="K8071" s="2" t="s">
        <v>34</v>
      </c>
      <c r="L8071" s="52" t="str">
        <f t="shared" si="885"/>
        <v>20221031VND</v>
      </c>
      <c r="M8071">
        <f>VLOOKUP(L8071,Mapping!$H$1:$K$25,4,0)</f>
        <v>1</v>
      </c>
      <c r="N8071">
        <f t="shared" si="886"/>
        <v>7.7241300000000001E-4</v>
      </c>
      <c r="O8071">
        <f t="shared" si="887"/>
        <v>9.7910199999999992E-4</v>
      </c>
      <c r="P8071">
        <f t="shared" si="888"/>
        <v>2.9764700800000002E-2</v>
      </c>
      <c r="Q8071" t="str">
        <f>VLOOKUP(VLOOKUP(C8071,Mapping!$A$1:$C$17,3,0),Mapping!$E$1:$F$6,2,0)</f>
        <v>Vùng 01</v>
      </c>
    </row>
    <row r="8072" spans="1:17" x14ac:dyDescent="0.3">
      <c r="A8072" s="33">
        <v>44865</v>
      </c>
      <c r="B8072">
        <v>4008</v>
      </c>
      <c r="C8072">
        <v>43</v>
      </c>
      <c r="D8072" s="38" t="s">
        <v>78</v>
      </c>
      <c r="E8072" s="2" t="s">
        <v>41</v>
      </c>
      <c r="F8072">
        <v>830555</v>
      </c>
      <c r="G8072" s="44">
        <f t="shared" si="882"/>
        <v>44562</v>
      </c>
      <c r="H8072" s="50">
        <f t="shared" si="883"/>
        <v>304</v>
      </c>
      <c r="I8072" s="50">
        <f t="shared" si="884"/>
        <v>7344700.7999999998</v>
      </c>
      <c r="J8072" s="46">
        <v>241602</v>
      </c>
      <c r="K8072" s="2" t="s">
        <v>34</v>
      </c>
      <c r="L8072" s="52" t="str">
        <f t="shared" si="885"/>
        <v>20221031VND</v>
      </c>
      <c r="M8072">
        <f>VLOOKUP(L8072,Mapping!$H$1:$K$25,4,0)</f>
        <v>1</v>
      </c>
      <c r="N8072">
        <f t="shared" si="886"/>
        <v>8.3055499999999997E-4</v>
      </c>
      <c r="O8072">
        <f t="shared" si="887"/>
        <v>2.41602E-4</v>
      </c>
      <c r="P8072">
        <f t="shared" si="888"/>
        <v>7.3447007999999994E-3</v>
      </c>
      <c r="Q8072" t="str">
        <f>VLOOKUP(VLOOKUP(C8072,Mapping!$A$1:$C$17,3,0),Mapping!$E$1:$F$6,2,0)</f>
        <v>Vùng 04</v>
      </c>
    </row>
    <row r="8073" spans="1:17" x14ac:dyDescent="0.3">
      <c r="A8073" s="33">
        <v>44865</v>
      </c>
      <c r="B8073">
        <v>4008</v>
      </c>
      <c r="C8073">
        <v>20</v>
      </c>
      <c r="D8073" s="38" t="s">
        <v>78</v>
      </c>
      <c r="E8073" s="2" t="s">
        <v>41</v>
      </c>
      <c r="F8073">
        <v>9575644</v>
      </c>
      <c r="G8073" s="44">
        <f t="shared" si="882"/>
        <v>44562</v>
      </c>
      <c r="H8073" s="50">
        <f t="shared" si="883"/>
        <v>304</v>
      </c>
      <c r="I8073" s="50">
        <f t="shared" si="884"/>
        <v>190847673.59999999</v>
      </c>
      <c r="J8073" s="46">
        <v>6277884</v>
      </c>
      <c r="K8073" s="2" t="s">
        <v>34</v>
      </c>
      <c r="L8073" s="52" t="str">
        <f t="shared" si="885"/>
        <v>20221031VND</v>
      </c>
      <c r="M8073">
        <f>VLOOKUP(L8073,Mapping!$H$1:$K$25,4,0)</f>
        <v>1</v>
      </c>
      <c r="N8073">
        <f t="shared" si="886"/>
        <v>9.5756439999999995E-3</v>
      </c>
      <c r="O8073">
        <f t="shared" si="887"/>
        <v>6.2778840000000001E-3</v>
      </c>
      <c r="P8073">
        <f t="shared" si="888"/>
        <v>0.19084767359999999</v>
      </c>
      <c r="Q8073" t="str">
        <f>VLOOKUP(VLOOKUP(C8073,Mapping!$A$1:$C$17,3,0),Mapping!$E$1:$F$6,2,0)</f>
        <v>Vùng 02</v>
      </c>
    </row>
    <row r="8074" spans="1:17" x14ac:dyDescent="0.3">
      <c r="A8074" s="33">
        <v>44865</v>
      </c>
      <c r="B8074">
        <v>4009</v>
      </c>
      <c r="C8074">
        <v>40</v>
      </c>
      <c r="D8074" s="38" t="s">
        <v>78</v>
      </c>
      <c r="E8074" s="2" t="s">
        <v>41</v>
      </c>
      <c r="F8074">
        <v>256548</v>
      </c>
      <c r="G8074" s="44">
        <f t="shared" si="882"/>
        <v>44562</v>
      </c>
      <c r="H8074" s="50">
        <f t="shared" si="883"/>
        <v>304</v>
      </c>
      <c r="I8074" s="50">
        <f t="shared" si="884"/>
        <v>29733662.400000002</v>
      </c>
      <c r="J8074" s="46">
        <v>978081</v>
      </c>
      <c r="K8074" s="2" t="s">
        <v>34</v>
      </c>
      <c r="L8074" s="52" t="str">
        <f t="shared" si="885"/>
        <v>20221031VND</v>
      </c>
      <c r="M8074">
        <f>VLOOKUP(L8074,Mapping!$H$1:$K$25,4,0)</f>
        <v>1</v>
      </c>
      <c r="N8074">
        <f t="shared" si="886"/>
        <v>2.56548E-4</v>
      </c>
      <c r="O8074">
        <f t="shared" si="887"/>
        <v>9.78081E-4</v>
      </c>
      <c r="P8074">
        <f t="shared" si="888"/>
        <v>2.9733662400000003E-2</v>
      </c>
      <c r="Q8074" t="str">
        <f>VLOOKUP(VLOOKUP(C8074,Mapping!$A$1:$C$17,3,0),Mapping!$E$1:$F$6,2,0)</f>
        <v>Vùng 01</v>
      </c>
    </row>
    <row r="8075" spans="1:17" x14ac:dyDescent="0.3">
      <c r="A8075" s="33">
        <v>44865</v>
      </c>
      <c r="B8075">
        <v>4010</v>
      </c>
      <c r="C8075">
        <v>43</v>
      </c>
      <c r="D8075" s="38" t="s">
        <v>78</v>
      </c>
      <c r="E8075" s="2" t="s">
        <v>41</v>
      </c>
      <c r="F8075">
        <v>3273459</v>
      </c>
      <c r="G8075" s="44">
        <f t="shared" si="882"/>
        <v>44562</v>
      </c>
      <c r="H8075" s="50">
        <f t="shared" si="883"/>
        <v>304</v>
      </c>
      <c r="I8075" s="50">
        <f t="shared" si="884"/>
        <v>138857228.80000001</v>
      </c>
      <c r="J8075" s="46">
        <v>4567672</v>
      </c>
      <c r="K8075" s="2" t="s">
        <v>34</v>
      </c>
      <c r="L8075" s="52" t="str">
        <f t="shared" si="885"/>
        <v>20221031VND</v>
      </c>
      <c r="M8075">
        <f>VLOOKUP(L8075,Mapping!$H$1:$K$25,4,0)</f>
        <v>1</v>
      </c>
      <c r="N8075">
        <f t="shared" si="886"/>
        <v>3.2734589999999998E-3</v>
      </c>
      <c r="O8075">
        <f t="shared" si="887"/>
        <v>4.5676720000000001E-3</v>
      </c>
      <c r="P8075">
        <f t="shared" si="888"/>
        <v>0.13885722880000001</v>
      </c>
      <c r="Q8075" t="str">
        <f>VLOOKUP(VLOOKUP(C8075,Mapping!$A$1:$C$17,3,0),Mapping!$E$1:$F$6,2,0)</f>
        <v>Vùng 04</v>
      </c>
    </row>
    <row r="8076" spans="1:17" x14ac:dyDescent="0.3">
      <c r="A8076" s="33">
        <v>44865</v>
      </c>
      <c r="B8076">
        <v>4010</v>
      </c>
      <c r="C8076">
        <v>48</v>
      </c>
      <c r="D8076" s="38" t="s">
        <v>78</v>
      </c>
      <c r="E8076" s="2" t="s">
        <v>41</v>
      </c>
      <c r="F8076">
        <v>273127</v>
      </c>
      <c r="G8076" s="44">
        <f t="shared" si="882"/>
        <v>44562</v>
      </c>
      <c r="H8076" s="50">
        <f t="shared" si="883"/>
        <v>304</v>
      </c>
      <c r="I8076" s="50">
        <f t="shared" si="884"/>
        <v>44893443.199999996</v>
      </c>
      <c r="J8076" s="46">
        <v>1476758</v>
      </c>
      <c r="K8076" s="2" t="s">
        <v>34</v>
      </c>
      <c r="L8076" s="52" t="str">
        <f t="shared" si="885"/>
        <v>20221031VND</v>
      </c>
      <c r="M8076">
        <f>VLOOKUP(L8076,Mapping!$H$1:$K$25,4,0)</f>
        <v>1</v>
      </c>
      <c r="N8076">
        <f t="shared" si="886"/>
        <v>2.7312700000000002E-4</v>
      </c>
      <c r="O8076">
        <f t="shared" si="887"/>
        <v>1.4767580000000001E-3</v>
      </c>
      <c r="P8076">
        <f t="shared" si="888"/>
        <v>4.4893443199999994E-2</v>
      </c>
      <c r="Q8076" t="str">
        <f>VLOOKUP(VLOOKUP(C8076,Mapping!$A$1:$C$17,3,0),Mapping!$E$1:$F$6,2,0)</f>
        <v>Vùng 01</v>
      </c>
    </row>
    <row r="8077" spans="1:17" x14ac:dyDescent="0.3">
      <c r="A8077" s="33">
        <v>44865</v>
      </c>
      <c r="B8077">
        <v>4010</v>
      </c>
      <c r="C8077">
        <v>43</v>
      </c>
      <c r="D8077" s="38" t="s">
        <v>78</v>
      </c>
      <c r="E8077" s="2" t="s">
        <v>41</v>
      </c>
      <c r="F8077">
        <v>1060262</v>
      </c>
      <c r="G8077" s="44">
        <f t="shared" si="882"/>
        <v>44562</v>
      </c>
      <c r="H8077" s="50">
        <f t="shared" si="883"/>
        <v>304</v>
      </c>
      <c r="I8077" s="50">
        <f t="shared" si="884"/>
        <v>539109134361.60004</v>
      </c>
      <c r="J8077" s="46">
        <v>756822</v>
      </c>
      <c r="K8077" s="2" t="s">
        <v>35</v>
      </c>
      <c r="L8077" s="52" t="str">
        <f t="shared" si="885"/>
        <v>20221031USD</v>
      </c>
      <c r="M8077">
        <f>VLOOKUP(L8077,Mapping!$H$1:$K$25,4,0)</f>
        <v>23432</v>
      </c>
      <c r="N8077">
        <f t="shared" si="886"/>
        <v>24.844059183999999</v>
      </c>
      <c r="O8077">
        <f t="shared" si="887"/>
        <v>17.733853104000001</v>
      </c>
      <c r="P8077">
        <f t="shared" si="888"/>
        <v>539.10913436160001</v>
      </c>
      <c r="Q8077" t="str">
        <f>VLOOKUP(VLOOKUP(C8077,Mapping!$A$1:$C$17,3,0),Mapping!$E$1:$F$6,2,0)</f>
        <v>Vùng 04</v>
      </c>
    </row>
    <row r="8078" spans="1:17" x14ac:dyDescent="0.3">
      <c r="A8078" s="33">
        <v>44865</v>
      </c>
      <c r="B8078">
        <v>4011</v>
      </c>
      <c r="C8078">
        <v>11</v>
      </c>
      <c r="D8078" s="38" t="s">
        <v>78</v>
      </c>
      <c r="E8078" s="2" t="s">
        <v>41</v>
      </c>
      <c r="F8078">
        <v>1322817</v>
      </c>
      <c r="G8078" s="44">
        <f t="shared" si="882"/>
        <v>44562</v>
      </c>
      <c r="H8078" s="50">
        <f t="shared" si="883"/>
        <v>304</v>
      </c>
      <c r="I8078" s="50">
        <f t="shared" si="884"/>
        <v>14824590.4</v>
      </c>
      <c r="J8078" s="46">
        <v>487651</v>
      </c>
      <c r="K8078" s="2" t="s">
        <v>34</v>
      </c>
      <c r="L8078" s="52" t="str">
        <f t="shared" si="885"/>
        <v>20221031VND</v>
      </c>
      <c r="M8078">
        <f>VLOOKUP(L8078,Mapping!$H$1:$K$25,4,0)</f>
        <v>1</v>
      </c>
      <c r="N8078">
        <f t="shared" si="886"/>
        <v>1.322817E-3</v>
      </c>
      <c r="O8078">
        <f t="shared" si="887"/>
        <v>4.8765100000000002E-4</v>
      </c>
      <c r="P8078">
        <f t="shared" si="888"/>
        <v>1.48245904E-2</v>
      </c>
      <c r="Q8078" t="str">
        <f>VLOOKUP(VLOOKUP(C8078,Mapping!$A$1:$C$17,3,0),Mapping!$E$1:$F$6,2,0)</f>
        <v>Vùng 01</v>
      </c>
    </row>
    <row r="8079" spans="1:17" x14ac:dyDescent="0.3">
      <c r="A8079" s="33">
        <v>44865</v>
      </c>
      <c r="B8079">
        <v>4012</v>
      </c>
      <c r="C8079">
        <v>34</v>
      </c>
      <c r="D8079" s="38" t="s">
        <v>78</v>
      </c>
      <c r="E8079" s="2" t="s">
        <v>41</v>
      </c>
      <c r="F8079">
        <v>574263</v>
      </c>
      <c r="G8079" s="44">
        <f t="shared" si="882"/>
        <v>44562</v>
      </c>
      <c r="H8079" s="50">
        <f t="shared" si="883"/>
        <v>304</v>
      </c>
      <c r="I8079" s="50">
        <f t="shared" si="884"/>
        <v>41866849.600000001</v>
      </c>
      <c r="J8079" s="46">
        <v>1377199</v>
      </c>
      <c r="K8079" s="2" t="s">
        <v>34</v>
      </c>
      <c r="L8079" s="52" t="str">
        <f t="shared" si="885"/>
        <v>20221031VND</v>
      </c>
      <c r="M8079">
        <f>VLOOKUP(L8079,Mapping!$H$1:$K$25,4,0)</f>
        <v>1</v>
      </c>
      <c r="N8079">
        <f t="shared" si="886"/>
        <v>5.7426299999999999E-4</v>
      </c>
      <c r="O8079">
        <f t="shared" si="887"/>
        <v>1.377199E-3</v>
      </c>
      <c r="P8079">
        <f t="shared" si="888"/>
        <v>4.1866849599999999E-2</v>
      </c>
      <c r="Q8079" t="str">
        <f>VLOOKUP(VLOOKUP(C8079,Mapping!$A$1:$C$17,3,0),Mapping!$E$1:$F$6,2,0)</f>
        <v>Vùng 02</v>
      </c>
    </row>
    <row r="8080" spans="1:17" x14ac:dyDescent="0.3">
      <c r="A8080" s="33">
        <v>44865</v>
      </c>
      <c r="B8080">
        <v>4012</v>
      </c>
      <c r="C8080">
        <v>40</v>
      </c>
      <c r="D8080" s="38" t="s">
        <v>78</v>
      </c>
      <c r="E8080" s="2" t="s">
        <v>41</v>
      </c>
      <c r="F8080">
        <v>3884143</v>
      </c>
      <c r="G8080" s="44">
        <f t="shared" si="882"/>
        <v>44562</v>
      </c>
      <c r="H8080" s="50">
        <f t="shared" si="883"/>
        <v>304</v>
      </c>
      <c r="I8080" s="50">
        <f t="shared" si="884"/>
        <v>163849555.20000002</v>
      </c>
      <c r="J8080" s="46">
        <v>5389788</v>
      </c>
      <c r="K8080" s="2" t="s">
        <v>34</v>
      </c>
      <c r="L8080" s="52" t="str">
        <f t="shared" si="885"/>
        <v>20221031VND</v>
      </c>
      <c r="M8080">
        <f>VLOOKUP(L8080,Mapping!$H$1:$K$25,4,0)</f>
        <v>1</v>
      </c>
      <c r="N8080">
        <f t="shared" si="886"/>
        <v>3.8841430000000001E-3</v>
      </c>
      <c r="O8080">
        <f t="shared" si="887"/>
        <v>5.3897880000000004E-3</v>
      </c>
      <c r="P8080">
        <f t="shared" si="888"/>
        <v>0.16384955520000002</v>
      </c>
      <c r="Q8080" t="str">
        <f>VLOOKUP(VLOOKUP(C8080,Mapping!$A$1:$C$17,3,0),Mapping!$E$1:$F$6,2,0)</f>
        <v>Vùng 01</v>
      </c>
    </row>
    <row r="8081" spans="1:17" x14ac:dyDescent="0.3">
      <c r="A8081" s="33">
        <v>44865</v>
      </c>
      <c r="B8081">
        <v>4012</v>
      </c>
      <c r="C8081">
        <v>34</v>
      </c>
      <c r="D8081" s="38" t="s">
        <v>78</v>
      </c>
      <c r="E8081" s="2" t="s">
        <v>41</v>
      </c>
      <c r="F8081">
        <v>1669503</v>
      </c>
      <c r="G8081" s="44">
        <f t="shared" si="882"/>
        <v>44562</v>
      </c>
      <c r="H8081" s="50">
        <f t="shared" si="883"/>
        <v>304</v>
      </c>
      <c r="I8081" s="50">
        <f t="shared" si="884"/>
        <v>54339726.399999999</v>
      </c>
      <c r="J8081" s="46">
        <v>1787491</v>
      </c>
      <c r="K8081" s="2" t="s">
        <v>34</v>
      </c>
      <c r="L8081" s="52" t="str">
        <f t="shared" si="885"/>
        <v>20221031VND</v>
      </c>
      <c r="M8081">
        <f>VLOOKUP(L8081,Mapping!$H$1:$K$25,4,0)</f>
        <v>1</v>
      </c>
      <c r="N8081">
        <f t="shared" si="886"/>
        <v>1.6695029999999999E-3</v>
      </c>
      <c r="O8081">
        <f t="shared" si="887"/>
        <v>1.787491E-3</v>
      </c>
      <c r="P8081">
        <f t="shared" si="888"/>
        <v>5.4339726399999996E-2</v>
      </c>
      <c r="Q8081" t="str">
        <f>VLOOKUP(VLOOKUP(C8081,Mapping!$A$1:$C$17,3,0),Mapping!$E$1:$F$6,2,0)</f>
        <v>Vùng 02</v>
      </c>
    </row>
    <row r="8082" spans="1:17" x14ac:dyDescent="0.3">
      <c r="A8082" s="33">
        <v>44865</v>
      </c>
      <c r="B8082">
        <v>4014</v>
      </c>
      <c r="C8082">
        <v>26</v>
      </c>
      <c r="D8082" s="38" t="s">
        <v>78</v>
      </c>
      <c r="E8082" s="2" t="s">
        <v>41</v>
      </c>
      <c r="F8082">
        <v>1231053</v>
      </c>
      <c r="G8082" s="44">
        <f t="shared" si="882"/>
        <v>44562</v>
      </c>
      <c r="H8082" s="50">
        <f t="shared" si="883"/>
        <v>304</v>
      </c>
      <c r="I8082" s="50">
        <f t="shared" si="884"/>
        <v>16726475.200000001</v>
      </c>
      <c r="J8082" s="46">
        <v>550213</v>
      </c>
      <c r="K8082" s="2" t="s">
        <v>34</v>
      </c>
      <c r="L8082" s="52" t="str">
        <f t="shared" si="885"/>
        <v>20221031VND</v>
      </c>
      <c r="M8082">
        <f>VLOOKUP(L8082,Mapping!$H$1:$K$25,4,0)</f>
        <v>1</v>
      </c>
      <c r="N8082">
        <f t="shared" si="886"/>
        <v>1.231053E-3</v>
      </c>
      <c r="O8082">
        <f t="shared" si="887"/>
        <v>5.5021300000000003E-4</v>
      </c>
      <c r="P8082">
        <f t="shared" si="888"/>
        <v>1.67264752E-2</v>
      </c>
      <c r="Q8082" t="str">
        <f>VLOOKUP(VLOOKUP(C8082,Mapping!$A$1:$C$17,3,0),Mapping!$E$1:$F$6,2,0)</f>
        <v>Vùng 04</v>
      </c>
    </row>
    <row r="8083" spans="1:17" x14ac:dyDescent="0.3">
      <c r="A8083" s="44">
        <v>44865</v>
      </c>
      <c r="B8083">
        <v>4014</v>
      </c>
      <c r="C8083">
        <v>40</v>
      </c>
      <c r="D8083" s="38" t="s">
        <v>78</v>
      </c>
      <c r="E8083" s="2" t="s">
        <v>41</v>
      </c>
      <c r="F8083">
        <v>1416391</v>
      </c>
      <c r="G8083" s="44">
        <f t="shared" si="882"/>
        <v>44562</v>
      </c>
      <c r="H8083" s="50">
        <f t="shared" si="883"/>
        <v>304</v>
      </c>
      <c r="I8083" s="50">
        <f t="shared" si="884"/>
        <v>28788921.599999998</v>
      </c>
      <c r="J8083" s="46">
        <v>947004</v>
      </c>
      <c r="K8083" s="2" t="s">
        <v>34</v>
      </c>
      <c r="L8083" s="52" t="str">
        <f t="shared" si="885"/>
        <v>20221031VND</v>
      </c>
      <c r="M8083">
        <f>VLOOKUP(L8083,Mapping!$H$1:$K$25,4,0)</f>
        <v>1</v>
      </c>
      <c r="N8083">
        <f t="shared" si="886"/>
        <v>1.4163909999999999E-3</v>
      </c>
      <c r="O8083">
        <f t="shared" si="887"/>
        <v>9.4700399999999999E-4</v>
      </c>
      <c r="P8083">
        <f t="shared" si="888"/>
        <v>2.8788921599999996E-2</v>
      </c>
      <c r="Q8083" t="str">
        <f>VLOOKUP(VLOOKUP(C8083,Mapping!$A$1:$C$17,3,0),Mapping!$E$1:$F$6,2,0)</f>
        <v>Vùng 01</v>
      </c>
    </row>
    <row r="8084" spans="1:17" x14ac:dyDescent="0.3">
      <c r="A8084" s="33">
        <v>44865</v>
      </c>
      <c r="B8084">
        <v>4017</v>
      </c>
      <c r="C8084">
        <v>34</v>
      </c>
      <c r="D8084" s="38" t="s">
        <v>78</v>
      </c>
      <c r="E8084" s="2" t="s">
        <v>41</v>
      </c>
      <c r="F8084">
        <v>1422695</v>
      </c>
      <c r="G8084" s="44">
        <f t="shared" si="882"/>
        <v>44562</v>
      </c>
      <c r="H8084" s="50">
        <f t="shared" si="883"/>
        <v>304</v>
      </c>
      <c r="I8084" s="50">
        <f t="shared" si="884"/>
        <v>19375804.800000001</v>
      </c>
      <c r="J8084" s="46">
        <v>637362</v>
      </c>
      <c r="K8084" s="2" t="s">
        <v>34</v>
      </c>
      <c r="L8084" s="52" t="str">
        <f t="shared" si="885"/>
        <v>20221031VND</v>
      </c>
      <c r="M8084">
        <f>VLOOKUP(L8084,Mapping!$H$1:$K$25,4,0)</f>
        <v>1</v>
      </c>
      <c r="N8084">
        <f t="shared" si="886"/>
        <v>1.4226950000000001E-3</v>
      </c>
      <c r="O8084">
        <f t="shared" si="887"/>
        <v>6.3736200000000004E-4</v>
      </c>
      <c r="P8084">
        <f t="shared" si="888"/>
        <v>1.93758048E-2</v>
      </c>
      <c r="Q8084" t="str">
        <f>VLOOKUP(VLOOKUP(C8084,Mapping!$A$1:$C$17,3,0),Mapping!$E$1:$F$6,2,0)</f>
        <v>Vùng 02</v>
      </c>
    </row>
    <row r="8085" spans="1:17" x14ac:dyDescent="0.3">
      <c r="A8085" s="33">
        <v>44865</v>
      </c>
      <c r="B8085">
        <v>4017</v>
      </c>
      <c r="C8085">
        <v>25</v>
      </c>
      <c r="D8085" s="38" t="s">
        <v>78</v>
      </c>
      <c r="E8085" s="2" t="s">
        <v>41</v>
      </c>
      <c r="F8085">
        <v>1332195</v>
      </c>
      <c r="G8085" s="44">
        <f t="shared" si="882"/>
        <v>44562</v>
      </c>
      <c r="H8085" s="50">
        <f t="shared" si="883"/>
        <v>304</v>
      </c>
      <c r="I8085" s="50">
        <f t="shared" si="884"/>
        <v>611344</v>
      </c>
      <c r="J8085" s="46">
        <v>20110</v>
      </c>
      <c r="K8085" s="2" t="s">
        <v>34</v>
      </c>
      <c r="L8085" s="52" t="str">
        <f t="shared" si="885"/>
        <v>20221031VND</v>
      </c>
      <c r="M8085">
        <f>VLOOKUP(L8085,Mapping!$H$1:$K$25,4,0)</f>
        <v>1</v>
      </c>
      <c r="N8085">
        <f t="shared" si="886"/>
        <v>1.332195E-3</v>
      </c>
      <c r="O8085">
        <f t="shared" si="887"/>
        <v>2.0109999999999999E-5</v>
      </c>
      <c r="P8085">
        <f t="shared" si="888"/>
        <v>6.1134399999999999E-4</v>
      </c>
      <c r="Q8085" t="str">
        <f>VLOOKUP(VLOOKUP(C8085,Mapping!$A$1:$C$17,3,0),Mapping!$E$1:$F$6,2,0)</f>
        <v>Vùng 01</v>
      </c>
    </row>
    <row r="8086" spans="1:17" x14ac:dyDescent="0.3">
      <c r="A8086" s="33">
        <v>44865</v>
      </c>
      <c r="B8086">
        <v>4019</v>
      </c>
      <c r="C8086">
        <v>12</v>
      </c>
      <c r="D8086" s="38" t="s">
        <v>78</v>
      </c>
      <c r="E8086" s="2" t="s">
        <v>41</v>
      </c>
      <c r="F8086">
        <v>933365</v>
      </c>
      <c r="G8086" s="44">
        <f t="shared" si="882"/>
        <v>44562</v>
      </c>
      <c r="H8086" s="50">
        <f t="shared" si="883"/>
        <v>304</v>
      </c>
      <c r="I8086" s="50">
        <f t="shared" si="884"/>
        <v>45115728</v>
      </c>
      <c r="J8086" s="46">
        <v>1484070</v>
      </c>
      <c r="K8086" s="2" t="s">
        <v>34</v>
      </c>
      <c r="L8086" s="52" t="str">
        <f t="shared" si="885"/>
        <v>20221031VND</v>
      </c>
      <c r="M8086">
        <f>VLOOKUP(L8086,Mapping!$H$1:$K$25,4,0)</f>
        <v>1</v>
      </c>
      <c r="N8086">
        <f t="shared" si="886"/>
        <v>9.3336500000000002E-4</v>
      </c>
      <c r="O8086">
        <f t="shared" si="887"/>
        <v>1.4840700000000001E-3</v>
      </c>
      <c r="P8086">
        <f t="shared" si="888"/>
        <v>4.5115728000000001E-2</v>
      </c>
      <c r="Q8086" t="str">
        <f>VLOOKUP(VLOOKUP(C8086,Mapping!$A$1:$C$17,3,0),Mapping!$E$1:$F$6,2,0)</f>
        <v>Vùng 03</v>
      </c>
    </row>
    <row r="8087" spans="1:17" x14ac:dyDescent="0.3">
      <c r="A8087" s="33">
        <v>44865</v>
      </c>
      <c r="B8087">
        <v>4022</v>
      </c>
      <c r="C8087">
        <v>26</v>
      </c>
      <c r="D8087" s="38" t="s">
        <v>78</v>
      </c>
      <c r="E8087" s="2" t="s">
        <v>41</v>
      </c>
      <c r="F8087">
        <v>787576</v>
      </c>
      <c r="G8087" s="44">
        <f t="shared" si="882"/>
        <v>44562</v>
      </c>
      <c r="H8087" s="50">
        <f t="shared" si="883"/>
        <v>304</v>
      </c>
      <c r="I8087" s="50">
        <f t="shared" si="884"/>
        <v>14769779.200000001</v>
      </c>
      <c r="J8087" s="46">
        <v>485848</v>
      </c>
      <c r="K8087" s="2" t="s">
        <v>34</v>
      </c>
      <c r="L8087" s="52" t="str">
        <f t="shared" si="885"/>
        <v>20221031VND</v>
      </c>
      <c r="M8087">
        <f>VLOOKUP(L8087,Mapping!$H$1:$K$25,4,0)</f>
        <v>1</v>
      </c>
      <c r="N8087">
        <f t="shared" si="886"/>
        <v>7.8757600000000001E-4</v>
      </c>
      <c r="O8087">
        <f t="shared" si="887"/>
        <v>4.8584799999999999E-4</v>
      </c>
      <c r="P8087">
        <f t="shared" si="888"/>
        <v>1.4769779200000001E-2</v>
      </c>
      <c r="Q8087" t="str">
        <f>VLOOKUP(VLOOKUP(C8087,Mapping!$A$1:$C$17,3,0),Mapping!$E$1:$F$6,2,0)</f>
        <v>Vùng 04</v>
      </c>
    </row>
    <row r="8088" spans="1:17" x14ac:dyDescent="0.3">
      <c r="A8088" s="33">
        <v>44865</v>
      </c>
      <c r="B8088">
        <v>4022</v>
      </c>
      <c r="C8088">
        <v>48</v>
      </c>
      <c r="D8088" s="38" t="s">
        <v>78</v>
      </c>
      <c r="E8088" s="2" t="s">
        <v>41</v>
      </c>
      <c r="F8088">
        <v>1306166</v>
      </c>
      <c r="G8088" s="44">
        <f t="shared" si="882"/>
        <v>44562</v>
      </c>
      <c r="H8088" s="50">
        <f t="shared" si="883"/>
        <v>304</v>
      </c>
      <c r="I8088" s="50">
        <f t="shared" si="884"/>
        <v>8706316.8000000007</v>
      </c>
      <c r="J8088" s="46">
        <v>286392</v>
      </c>
      <c r="K8088" s="2" t="s">
        <v>34</v>
      </c>
      <c r="L8088" s="52" t="str">
        <f t="shared" si="885"/>
        <v>20221031VND</v>
      </c>
      <c r="M8088">
        <f>VLOOKUP(L8088,Mapping!$H$1:$K$25,4,0)</f>
        <v>1</v>
      </c>
      <c r="N8088">
        <f t="shared" si="886"/>
        <v>1.3061660000000001E-3</v>
      </c>
      <c r="O8088">
        <f t="shared" si="887"/>
        <v>2.8639200000000001E-4</v>
      </c>
      <c r="P8088">
        <f t="shared" si="888"/>
        <v>8.7063168000000007E-3</v>
      </c>
      <c r="Q8088" t="str">
        <f>VLOOKUP(VLOOKUP(C8088,Mapping!$A$1:$C$17,3,0),Mapping!$E$1:$F$6,2,0)</f>
        <v>Vùng 01</v>
      </c>
    </row>
    <row r="8089" spans="1:17" x14ac:dyDescent="0.3">
      <c r="A8089" s="33">
        <v>44865</v>
      </c>
      <c r="B8089">
        <v>4024</v>
      </c>
      <c r="C8089">
        <v>40</v>
      </c>
      <c r="D8089" s="38" t="s">
        <v>78</v>
      </c>
      <c r="E8089" s="2" t="s">
        <v>41</v>
      </c>
      <c r="F8089">
        <v>1049548</v>
      </c>
      <c r="G8089" s="44">
        <f t="shared" si="882"/>
        <v>44562</v>
      </c>
      <c r="H8089" s="50">
        <f t="shared" si="883"/>
        <v>304</v>
      </c>
      <c r="I8089" s="50">
        <f t="shared" si="884"/>
        <v>58824760</v>
      </c>
      <c r="J8089" s="46">
        <v>1935025</v>
      </c>
      <c r="K8089" s="2" t="s">
        <v>34</v>
      </c>
      <c r="L8089" s="52" t="str">
        <f t="shared" si="885"/>
        <v>20221031VND</v>
      </c>
      <c r="M8089">
        <f>VLOOKUP(L8089,Mapping!$H$1:$K$25,4,0)</f>
        <v>1</v>
      </c>
      <c r="N8089">
        <f t="shared" si="886"/>
        <v>1.049548E-3</v>
      </c>
      <c r="O8089">
        <f t="shared" si="887"/>
        <v>1.9350249999999999E-3</v>
      </c>
      <c r="P8089">
        <f t="shared" si="888"/>
        <v>5.8824759999999997E-2</v>
      </c>
      <c r="Q8089" t="str">
        <f>VLOOKUP(VLOOKUP(C8089,Mapping!$A$1:$C$17,3,0),Mapping!$E$1:$F$6,2,0)</f>
        <v>Vùng 01</v>
      </c>
    </row>
    <row r="8090" spans="1:17" x14ac:dyDescent="0.3">
      <c r="A8090" s="33">
        <v>44865</v>
      </c>
      <c r="B8090">
        <v>4031</v>
      </c>
      <c r="C8090">
        <v>45</v>
      </c>
      <c r="D8090" s="38" t="s">
        <v>78</v>
      </c>
      <c r="E8090" s="2" t="s">
        <v>41</v>
      </c>
      <c r="F8090">
        <v>1308745</v>
      </c>
      <c r="G8090" s="44">
        <f t="shared" si="882"/>
        <v>44562</v>
      </c>
      <c r="H8090" s="50">
        <f t="shared" si="883"/>
        <v>304</v>
      </c>
      <c r="I8090" s="50">
        <f t="shared" si="884"/>
        <v>50913099.199999996</v>
      </c>
      <c r="J8090" s="46">
        <v>1674773</v>
      </c>
      <c r="K8090" s="2" t="s">
        <v>34</v>
      </c>
      <c r="L8090" s="52" t="str">
        <f t="shared" si="885"/>
        <v>20221031VND</v>
      </c>
      <c r="M8090">
        <f>VLOOKUP(L8090,Mapping!$H$1:$K$25,4,0)</f>
        <v>1</v>
      </c>
      <c r="N8090">
        <f t="shared" si="886"/>
        <v>1.308745E-3</v>
      </c>
      <c r="O8090">
        <f t="shared" si="887"/>
        <v>1.6747730000000001E-3</v>
      </c>
      <c r="P8090">
        <f t="shared" si="888"/>
        <v>5.0913099199999992E-2</v>
      </c>
      <c r="Q8090" t="str">
        <f>VLOOKUP(VLOOKUP(C8090,Mapping!$A$1:$C$17,3,0),Mapping!$E$1:$F$6,2,0)</f>
        <v>Vùng 02</v>
      </c>
    </row>
    <row r="8091" spans="1:17" x14ac:dyDescent="0.3">
      <c r="A8091" s="33">
        <v>44865</v>
      </c>
      <c r="B8091">
        <v>4031</v>
      </c>
      <c r="C8091">
        <v>41</v>
      </c>
      <c r="D8091" s="38" t="s">
        <v>78</v>
      </c>
      <c r="E8091" s="2" t="s">
        <v>41</v>
      </c>
      <c r="F8091">
        <v>1949407</v>
      </c>
      <c r="G8091" s="44">
        <f t="shared" si="882"/>
        <v>44562</v>
      </c>
      <c r="H8091" s="50">
        <f t="shared" si="883"/>
        <v>304</v>
      </c>
      <c r="I8091" s="50">
        <f t="shared" si="884"/>
        <v>6262400</v>
      </c>
      <c r="J8091" s="46">
        <v>206000</v>
      </c>
      <c r="K8091" s="2" t="s">
        <v>34</v>
      </c>
      <c r="L8091" s="52" t="str">
        <f t="shared" si="885"/>
        <v>20221031VND</v>
      </c>
      <c r="M8091">
        <f>VLOOKUP(L8091,Mapping!$H$1:$K$25,4,0)</f>
        <v>1</v>
      </c>
      <c r="N8091">
        <f t="shared" si="886"/>
        <v>1.949407E-3</v>
      </c>
      <c r="O8091">
        <f t="shared" si="887"/>
        <v>2.0599999999999999E-4</v>
      </c>
      <c r="P8091">
        <f t="shared" si="888"/>
        <v>6.2624000000000004E-3</v>
      </c>
      <c r="Q8091" t="str">
        <f>VLOOKUP(VLOOKUP(C8091,Mapping!$A$1:$C$17,3,0),Mapping!$E$1:$F$6,2,0)</f>
        <v>Vùng 05</v>
      </c>
    </row>
    <row r="8092" spans="1:17" x14ac:dyDescent="0.3">
      <c r="A8092" s="33">
        <v>44865</v>
      </c>
      <c r="B8092">
        <v>4032</v>
      </c>
      <c r="C8092">
        <v>45</v>
      </c>
      <c r="D8092" s="38" t="s">
        <v>78</v>
      </c>
      <c r="E8092" s="2" t="s">
        <v>43</v>
      </c>
      <c r="F8092">
        <v>1836762</v>
      </c>
      <c r="G8092" s="44">
        <f t="shared" si="882"/>
        <v>44562</v>
      </c>
      <c r="H8092" s="50">
        <f t="shared" si="883"/>
        <v>304</v>
      </c>
      <c r="I8092" s="50">
        <f t="shared" si="884"/>
        <v>46426089.600000001</v>
      </c>
      <c r="J8092" s="46">
        <v>1527174</v>
      </c>
      <c r="K8092" s="2" t="s">
        <v>34</v>
      </c>
      <c r="L8092" s="52" t="str">
        <f t="shared" si="885"/>
        <v>20221031VND</v>
      </c>
      <c r="M8092">
        <f>VLOOKUP(L8092,Mapping!$H$1:$K$25,4,0)</f>
        <v>1</v>
      </c>
      <c r="N8092">
        <f t="shared" si="886"/>
        <v>1.836762E-3</v>
      </c>
      <c r="O8092">
        <f t="shared" si="887"/>
        <v>1.5271740000000001E-3</v>
      </c>
      <c r="P8092">
        <f t="shared" si="888"/>
        <v>4.6426089600000005E-2</v>
      </c>
      <c r="Q8092" t="str">
        <f>VLOOKUP(VLOOKUP(C8092,Mapping!$A$1:$C$17,3,0),Mapping!$E$1:$F$6,2,0)</f>
        <v>Vùng 02</v>
      </c>
    </row>
    <row r="8093" spans="1:17" x14ac:dyDescent="0.3">
      <c r="A8093" s="33">
        <v>44865</v>
      </c>
      <c r="B8093">
        <v>4032</v>
      </c>
      <c r="C8093">
        <v>45</v>
      </c>
      <c r="D8093" s="38" t="s">
        <v>78</v>
      </c>
      <c r="E8093" s="2" t="s">
        <v>43</v>
      </c>
      <c r="F8093">
        <v>7974465</v>
      </c>
      <c r="G8093" s="44">
        <f t="shared" si="882"/>
        <v>44562</v>
      </c>
      <c r="H8093" s="50">
        <f t="shared" si="883"/>
        <v>304</v>
      </c>
      <c r="I8093" s="50">
        <f t="shared" si="884"/>
        <v>204883536</v>
      </c>
      <c r="J8093" s="46">
        <v>6739590</v>
      </c>
      <c r="K8093" s="2" t="s">
        <v>34</v>
      </c>
      <c r="L8093" s="52" t="str">
        <f t="shared" si="885"/>
        <v>20221031VND</v>
      </c>
      <c r="M8093">
        <f>VLOOKUP(L8093,Mapping!$H$1:$K$25,4,0)</f>
        <v>1</v>
      </c>
      <c r="N8093">
        <f t="shared" si="886"/>
        <v>7.974465E-3</v>
      </c>
      <c r="O8093">
        <f t="shared" si="887"/>
        <v>6.7395900000000002E-3</v>
      </c>
      <c r="P8093">
        <f t="shared" si="888"/>
        <v>0.204883536</v>
      </c>
      <c r="Q8093" t="str">
        <f>VLOOKUP(VLOOKUP(C8093,Mapping!$A$1:$C$17,3,0),Mapping!$E$1:$F$6,2,0)</f>
        <v>Vùng 02</v>
      </c>
    </row>
    <row r="8094" spans="1:17" x14ac:dyDescent="0.3">
      <c r="A8094" s="33">
        <v>44865</v>
      </c>
      <c r="B8094">
        <v>4032</v>
      </c>
      <c r="C8094">
        <v>45</v>
      </c>
      <c r="D8094" s="38" t="s">
        <v>78</v>
      </c>
      <c r="E8094" s="2" t="s">
        <v>43</v>
      </c>
      <c r="F8094">
        <v>8201865</v>
      </c>
      <c r="G8094" s="44">
        <f t="shared" si="882"/>
        <v>44562</v>
      </c>
      <c r="H8094" s="50">
        <f t="shared" si="883"/>
        <v>304</v>
      </c>
      <c r="I8094" s="50">
        <f t="shared" si="884"/>
        <v>298502737.60000002</v>
      </c>
      <c r="J8094" s="46">
        <v>9819169</v>
      </c>
      <c r="K8094" s="2" t="s">
        <v>34</v>
      </c>
      <c r="L8094" s="52" t="str">
        <f t="shared" si="885"/>
        <v>20221031VND</v>
      </c>
      <c r="M8094">
        <f>VLOOKUP(L8094,Mapping!$H$1:$K$25,4,0)</f>
        <v>1</v>
      </c>
      <c r="N8094">
        <f t="shared" si="886"/>
        <v>8.2018649999999992E-3</v>
      </c>
      <c r="O8094">
        <f t="shared" si="887"/>
        <v>9.8191690000000009E-3</v>
      </c>
      <c r="P8094">
        <f t="shared" si="888"/>
        <v>0.29850273760000001</v>
      </c>
      <c r="Q8094" t="str">
        <f>VLOOKUP(VLOOKUP(C8094,Mapping!$A$1:$C$17,3,0),Mapping!$E$1:$F$6,2,0)</f>
        <v>Vùng 02</v>
      </c>
    </row>
    <row r="8095" spans="1:17" x14ac:dyDescent="0.3">
      <c r="A8095" s="33">
        <v>44865</v>
      </c>
      <c r="B8095">
        <v>4032</v>
      </c>
      <c r="C8095">
        <v>45</v>
      </c>
      <c r="D8095" s="38" t="s">
        <v>78</v>
      </c>
      <c r="E8095" s="2" t="s">
        <v>43</v>
      </c>
      <c r="F8095">
        <v>7191878</v>
      </c>
      <c r="G8095" s="44">
        <f t="shared" si="882"/>
        <v>44562</v>
      </c>
      <c r="H8095" s="50">
        <f t="shared" si="883"/>
        <v>304</v>
      </c>
      <c r="I8095" s="50">
        <f t="shared" si="884"/>
        <v>242277512</v>
      </c>
      <c r="J8095" s="46">
        <v>7969655</v>
      </c>
      <c r="K8095" s="2" t="s">
        <v>34</v>
      </c>
      <c r="L8095" s="52" t="str">
        <f t="shared" si="885"/>
        <v>20221031VND</v>
      </c>
      <c r="M8095">
        <f>VLOOKUP(L8095,Mapping!$H$1:$K$25,4,0)</f>
        <v>1</v>
      </c>
      <c r="N8095">
        <f t="shared" si="886"/>
        <v>7.1918779999999996E-3</v>
      </c>
      <c r="O8095">
        <f t="shared" si="887"/>
        <v>7.9696550000000008E-3</v>
      </c>
      <c r="P8095">
        <f t="shared" si="888"/>
        <v>0.242277512</v>
      </c>
      <c r="Q8095" t="str">
        <f>VLOOKUP(VLOOKUP(C8095,Mapping!$A$1:$C$17,3,0),Mapping!$E$1:$F$6,2,0)</f>
        <v>Vùng 02</v>
      </c>
    </row>
    <row r="8096" spans="1:17" x14ac:dyDescent="0.3">
      <c r="A8096" s="33">
        <v>44865</v>
      </c>
      <c r="B8096">
        <v>4032</v>
      </c>
      <c r="C8096">
        <v>45</v>
      </c>
      <c r="D8096" s="38" t="s">
        <v>78</v>
      </c>
      <c r="E8096" s="2" t="s">
        <v>43</v>
      </c>
      <c r="F8096">
        <v>409552</v>
      </c>
      <c r="G8096" s="44">
        <f t="shared" si="882"/>
        <v>44562</v>
      </c>
      <c r="H8096" s="50">
        <f t="shared" si="883"/>
        <v>304</v>
      </c>
      <c r="I8096" s="50">
        <f t="shared" si="884"/>
        <v>14797473.6</v>
      </c>
      <c r="J8096" s="46">
        <v>486759</v>
      </c>
      <c r="K8096" s="2" t="s">
        <v>34</v>
      </c>
      <c r="L8096" s="52" t="str">
        <f t="shared" si="885"/>
        <v>20221031VND</v>
      </c>
      <c r="M8096">
        <f>VLOOKUP(L8096,Mapping!$H$1:$K$25,4,0)</f>
        <v>1</v>
      </c>
      <c r="N8096">
        <f t="shared" si="886"/>
        <v>4.0955199999999998E-4</v>
      </c>
      <c r="O8096">
        <f t="shared" si="887"/>
        <v>4.8675900000000002E-4</v>
      </c>
      <c r="P8096">
        <f t="shared" si="888"/>
        <v>1.47974736E-2</v>
      </c>
      <c r="Q8096" t="str">
        <f>VLOOKUP(VLOOKUP(C8096,Mapping!$A$1:$C$17,3,0),Mapping!$E$1:$F$6,2,0)</f>
        <v>Vùng 02</v>
      </c>
    </row>
    <row r="8097" spans="1:17" x14ac:dyDescent="0.3">
      <c r="A8097" s="33">
        <v>44865</v>
      </c>
      <c r="B8097">
        <v>4032</v>
      </c>
      <c r="C8097">
        <v>45</v>
      </c>
      <c r="D8097" s="38" t="s">
        <v>78</v>
      </c>
      <c r="E8097" s="2" t="s">
        <v>43</v>
      </c>
      <c r="F8097">
        <v>1704476</v>
      </c>
      <c r="G8097" s="44">
        <f t="shared" si="882"/>
        <v>44562</v>
      </c>
      <c r="H8097" s="50">
        <f t="shared" si="883"/>
        <v>304</v>
      </c>
      <c r="I8097" s="50">
        <f t="shared" si="884"/>
        <v>31429100.800000001</v>
      </c>
      <c r="J8097" s="46">
        <v>1033852</v>
      </c>
      <c r="K8097" s="2" t="s">
        <v>34</v>
      </c>
      <c r="L8097" s="52" t="str">
        <f t="shared" si="885"/>
        <v>20221031VND</v>
      </c>
      <c r="M8097">
        <f>VLOOKUP(L8097,Mapping!$H$1:$K$25,4,0)</f>
        <v>1</v>
      </c>
      <c r="N8097">
        <f t="shared" si="886"/>
        <v>1.7044759999999999E-3</v>
      </c>
      <c r="O8097">
        <f t="shared" si="887"/>
        <v>1.033852E-3</v>
      </c>
      <c r="P8097">
        <f t="shared" si="888"/>
        <v>3.1429100799999998E-2</v>
      </c>
      <c r="Q8097" t="str">
        <f>VLOOKUP(VLOOKUP(C8097,Mapping!$A$1:$C$17,3,0),Mapping!$E$1:$F$6,2,0)</f>
        <v>Vùng 02</v>
      </c>
    </row>
    <row r="8098" spans="1:17" x14ac:dyDescent="0.3">
      <c r="A8098" s="33">
        <v>44865</v>
      </c>
      <c r="B8098">
        <v>4032</v>
      </c>
      <c r="C8098">
        <v>45</v>
      </c>
      <c r="D8098" s="38" t="s">
        <v>78</v>
      </c>
      <c r="E8098" s="2" t="s">
        <v>43</v>
      </c>
      <c r="F8098">
        <v>1475343</v>
      </c>
      <c r="G8098" s="44">
        <f t="shared" si="882"/>
        <v>44562</v>
      </c>
      <c r="H8098" s="50">
        <f t="shared" si="883"/>
        <v>304</v>
      </c>
      <c r="I8098" s="50">
        <f t="shared" si="884"/>
        <v>42971129.600000001</v>
      </c>
      <c r="J8098" s="46">
        <v>1413524</v>
      </c>
      <c r="K8098" s="2" t="s">
        <v>34</v>
      </c>
      <c r="L8098" s="52" t="str">
        <f t="shared" si="885"/>
        <v>20221031VND</v>
      </c>
      <c r="M8098">
        <f>VLOOKUP(L8098,Mapping!$H$1:$K$25,4,0)</f>
        <v>1</v>
      </c>
      <c r="N8098">
        <f t="shared" si="886"/>
        <v>1.4753430000000001E-3</v>
      </c>
      <c r="O8098">
        <f t="shared" si="887"/>
        <v>1.413524E-3</v>
      </c>
      <c r="P8098">
        <f t="shared" si="888"/>
        <v>4.2971129600000005E-2</v>
      </c>
      <c r="Q8098" t="str">
        <f>VLOOKUP(VLOOKUP(C8098,Mapping!$A$1:$C$17,3,0),Mapping!$E$1:$F$6,2,0)</f>
        <v>Vùng 02</v>
      </c>
    </row>
    <row r="8099" spans="1:17" x14ac:dyDescent="0.3">
      <c r="A8099" s="33">
        <v>44865</v>
      </c>
      <c r="B8099">
        <v>4032</v>
      </c>
      <c r="C8099">
        <v>45</v>
      </c>
      <c r="D8099" s="38" t="s">
        <v>78</v>
      </c>
      <c r="E8099" s="2" t="s">
        <v>43</v>
      </c>
      <c r="F8099">
        <v>416417</v>
      </c>
      <c r="G8099" s="44">
        <f t="shared" si="882"/>
        <v>44562</v>
      </c>
      <c r="H8099" s="50">
        <f t="shared" si="883"/>
        <v>304</v>
      </c>
      <c r="I8099" s="50">
        <f t="shared" si="884"/>
        <v>9283856</v>
      </c>
      <c r="J8099" s="46">
        <v>305390</v>
      </c>
      <c r="K8099" s="2" t="s">
        <v>34</v>
      </c>
      <c r="L8099" s="52" t="str">
        <f t="shared" si="885"/>
        <v>20221031VND</v>
      </c>
      <c r="M8099">
        <f>VLOOKUP(L8099,Mapping!$H$1:$K$25,4,0)</f>
        <v>1</v>
      </c>
      <c r="N8099">
        <f t="shared" si="886"/>
        <v>4.1641699999999998E-4</v>
      </c>
      <c r="O8099">
        <f t="shared" si="887"/>
        <v>3.0539E-4</v>
      </c>
      <c r="P8099">
        <f t="shared" si="888"/>
        <v>9.2838560000000001E-3</v>
      </c>
      <c r="Q8099" t="str">
        <f>VLOOKUP(VLOOKUP(C8099,Mapping!$A$1:$C$17,3,0),Mapping!$E$1:$F$6,2,0)</f>
        <v>Vùng 02</v>
      </c>
    </row>
    <row r="8100" spans="1:17" x14ac:dyDescent="0.3">
      <c r="A8100" s="33">
        <v>44865</v>
      </c>
      <c r="B8100">
        <v>4032</v>
      </c>
      <c r="C8100">
        <v>45</v>
      </c>
      <c r="D8100" s="38" t="s">
        <v>78</v>
      </c>
      <c r="E8100" s="2" t="s">
        <v>43</v>
      </c>
      <c r="F8100">
        <v>8680381</v>
      </c>
      <c r="G8100" s="44">
        <f t="shared" si="882"/>
        <v>44562</v>
      </c>
      <c r="H8100" s="50">
        <f t="shared" si="883"/>
        <v>304</v>
      </c>
      <c r="I8100" s="50">
        <f t="shared" si="884"/>
        <v>268571171.19999999</v>
      </c>
      <c r="J8100" s="46">
        <v>8834578</v>
      </c>
      <c r="K8100" s="2" t="s">
        <v>34</v>
      </c>
      <c r="L8100" s="52" t="str">
        <f t="shared" si="885"/>
        <v>20221031VND</v>
      </c>
      <c r="M8100">
        <f>VLOOKUP(L8100,Mapping!$H$1:$K$25,4,0)</f>
        <v>1</v>
      </c>
      <c r="N8100">
        <f t="shared" si="886"/>
        <v>8.6803809999999992E-3</v>
      </c>
      <c r="O8100">
        <f t="shared" si="887"/>
        <v>8.8345779999999992E-3</v>
      </c>
      <c r="P8100">
        <f t="shared" si="888"/>
        <v>0.26857117120000001</v>
      </c>
      <c r="Q8100" t="str">
        <f>VLOOKUP(VLOOKUP(C8100,Mapping!$A$1:$C$17,3,0),Mapping!$E$1:$F$6,2,0)</f>
        <v>Vùng 02</v>
      </c>
    </row>
    <row r="8101" spans="1:17" x14ac:dyDescent="0.3">
      <c r="A8101" s="33">
        <v>44865</v>
      </c>
      <c r="B8101">
        <v>4032</v>
      </c>
      <c r="C8101">
        <v>45</v>
      </c>
      <c r="D8101" s="38" t="s">
        <v>78</v>
      </c>
      <c r="E8101" s="2" t="s">
        <v>43</v>
      </c>
      <c r="F8101">
        <v>6217321</v>
      </c>
      <c r="G8101" s="44">
        <f t="shared" si="882"/>
        <v>44562</v>
      </c>
      <c r="H8101" s="50">
        <f t="shared" si="883"/>
        <v>304</v>
      </c>
      <c r="I8101" s="50">
        <f t="shared" si="884"/>
        <v>210462513.59999999</v>
      </c>
      <c r="J8101" s="46">
        <v>6923109</v>
      </c>
      <c r="K8101" s="2" t="s">
        <v>34</v>
      </c>
      <c r="L8101" s="52" t="str">
        <f t="shared" si="885"/>
        <v>20221031VND</v>
      </c>
      <c r="M8101">
        <f>VLOOKUP(L8101,Mapping!$H$1:$K$25,4,0)</f>
        <v>1</v>
      </c>
      <c r="N8101">
        <f t="shared" si="886"/>
        <v>6.2173209999999996E-3</v>
      </c>
      <c r="O8101">
        <f t="shared" si="887"/>
        <v>6.9231090000000002E-3</v>
      </c>
      <c r="P8101">
        <f t="shared" si="888"/>
        <v>0.21046251359999998</v>
      </c>
      <c r="Q8101" t="str">
        <f>VLOOKUP(VLOOKUP(C8101,Mapping!$A$1:$C$17,3,0),Mapping!$E$1:$F$6,2,0)</f>
        <v>Vùng 02</v>
      </c>
    </row>
    <row r="8102" spans="1:17" x14ac:dyDescent="0.3">
      <c r="A8102" s="33">
        <v>44865</v>
      </c>
      <c r="B8102">
        <v>4032</v>
      </c>
      <c r="C8102">
        <v>45</v>
      </c>
      <c r="D8102" s="38" t="s">
        <v>78</v>
      </c>
      <c r="E8102" s="2" t="s">
        <v>43</v>
      </c>
      <c r="F8102">
        <v>7452991</v>
      </c>
      <c r="G8102" s="44">
        <f t="shared" si="882"/>
        <v>44562</v>
      </c>
      <c r="H8102" s="50">
        <f t="shared" si="883"/>
        <v>304</v>
      </c>
      <c r="I8102" s="50">
        <f t="shared" si="884"/>
        <v>241723897.59999999</v>
      </c>
      <c r="J8102" s="46">
        <v>7951444</v>
      </c>
      <c r="K8102" s="2" t="s">
        <v>34</v>
      </c>
      <c r="L8102" s="52" t="str">
        <f t="shared" si="885"/>
        <v>20221031VND</v>
      </c>
      <c r="M8102">
        <f>VLOOKUP(L8102,Mapping!$H$1:$K$25,4,0)</f>
        <v>1</v>
      </c>
      <c r="N8102">
        <f t="shared" si="886"/>
        <v>7.452991E-3</v>
      </c>
      <c r="O8102">
        <f t="shared" si="887"/>
        <v>7.9514440000000002E-3</v>
      </c>
      <c r="P8102">
        <f t="shared" si="888"/>
        <v>0.24172389759999999</v>
      </c>
      <c r="Q8102" t="str">
        <f>VLOOKUP(VLOOKUP(C8102,Mapping!$A$1:$C$17,3,0),Mapping!$E$1:$F$6,2,0)</f>
        <v>Vùng 02</v>
      </c>
    </row>
    <row r="8103" spans="1:17" x14ac:dyDescent="0.3">
      <c r="A8103" s="33">
        <v>44865</v>
      </c>
      <c r="B8103">
        <v>4032</v>
      </c>
      <c r="C8103">
        <v>45</v>
      </c>
      <c r="D8103" s="38" t="s">
        <v>78</v>
      </c>
      <c r="E8103" s="2" t="s">
        <v>41</v>
      </c>
      <c r="F8103">
        <v>394736</v>
      </c>
      <c r="G8103" s="44">
        <f t="shared" si="882"/>
        <v>44562</v>
      </c>
      <c r="H8103" s="50">
        <f t="shared" si="883"/>
        <v>304</v>
      </c>
      <c r="I8103" s="50">
        <f t="shared" si="884"/>
        <v>49376592</v>
      </c>
      <c r="J8103" s="46">
        <v>1624230</v>
      </c>
      <c r="K8103" s="2" t="s">
        <v>34</v>
      </c>
      <c r="L8103" s="52" t="str">
        <f t="shared" si="885"/>
        <v>20221031VND</v>
      </c>
      <c r="M8103">
        <f>VLOOKUP(L8103,Mapping!$H$1:$K$25,4,0)</f>
        <v>1</v>
      </c>
      <c r="N8103">
        <f t="shared" si="886"/>
        <v>3.9473600000000002E-4</v>
      </c>
      <c r="O8103">
        <f t="shared" si="887"/>
        <v>1.6242299999999999E-3</v>
      </c>
      <c r="P8103">
        <f t="shared" si="888"/>
        <v>4.9376591999999997E-2</v>
      </c>
      <c r="Q8103" t="str">
        <f>VLOOKUP(VLOOKUP(C8103,Mapping!$A$1:$C$17,3,0),Mapping!$E$1:$F$6,2,0)</f>
        <v>Vùng 02</v>
      </c>
    </row>
    <row r="8104" spans="1:17" x14ac:dyDescent="0.3">
      <c r="A8104" s="33">
        <v>44865</v>
      </c>
      <c r="B8104">
        <v>4032</v>
      </c>
      <c r="C8104">
        <v>45</v>
      </c>
      <c r="D8104" s="38" t="s">
        <v>78</v>
      </c>
      <c r="E8104" s="2" t="s">
        <v>41</v>
      </c>
      <c r="F8104">
        <v>7213008</v>
      </c>
      <c r="G8104" s="44">
        <f t="shared" si="882"/>
        <v>44562</v>
      </c>
      <c r="H8104" s="50">
        <f t="shared" si="883"/>
        <v>304</v>
      </c>
      <c r="I8104" s="50">
        <f t="shared" si="884"/>
        <v>300462747.19999999</v>
      </c>
      <c r="J8104" s="46">
        <v>9883643</v>
      </c>
      <c r="K8104" s="2" t="s">
        <v>34</v>
      </c>
      <c r="L8104" s="52" t="str">
        <f t="shared" si="885"/>
        <v>20221031VND</v>
      </c>
      <c r="M8104">
        <f>VLOOKUP(L8104,Mapping!$H$1:$K$25,4,0)</f>
        <v>1</v>
      </c>
      <c r="N8104">
        <f t="shared" si="886"/>
        <v>7.2130079999999999E-3</v>
      </c>
      <c r="O8104">
        <f t="shared" si="887"/>
        <v>9.8836429999999992E-3</v>
      </c>
      <c r="P8104">
        <f t="shared" si="888"/>
        <v>0.30046274719999999</v>
      </c>
      <c r="Q8104" t="str">
        <f>VLOOKUP(VLOOKUP(C8104,Mapping!$A$1:$C$17,3,0),Mapping!$E$1:$F$6,2,0)</f>
        <v>Vùng 02</v>
      </c>
    </row>
    <row r="8105" spans="1:17" x14ac:dyDescent="0.3">
      <c r="A8105" s="33">
        <v>44865</v>
      </c>
      <c r="B8105">
        <v>4033</v>
      </c>
      <c r="C8105">
        <v>16</v>
      </c>
      <c r="D8105" s="38" t="s">
        <v>78</v>
      </c>
      <c r="E8105" s="2" t="s">
        <v>41</v>
      </c>
      <c r="F8105">
        <v>1244926</v>
      </c>
      <c r="G8105" s="44">
        <f t="shared" si="882"/>
        <v>44562</v>
      </c>
      <c r="H8105" s="50">
        <f t="shared" si="883"/>
        <v>304</v>
      </c>
      <c r="I8105" s="50">
        <f t="shared" si="884"/>
        <v>8165044.7999999998</v>
      </c>
      <c r="J8105" s="46">
        <v>268587</v>
      </c>
      <c r="K8105" s="2" t="s">
        <v>34</v>
      </c>
      <c r="L8105" s="52" t="str">
        <f t="shared" si="885"/>
        <v>20221031VND</v>
      </c>
      <c r="M8105">
        <f>VLOOKUP(L8105,Mapping!$H$1:$K$25,4,0)</f>
        <v>1</v>
      </c>
      <c r="N8105">
        <f t="shared" si="886"/>
        <v>1.2449259999999999E-3</v>
      </c>
      <c r="O8105">
        <f t="shared" si="887"/>
        <v>2.6858699999999998E-4</v>
      </c>
      <c r="P8105">
        <f t="shared" si="888"/>
        <v>8.1650448E-3</v>
      </c>
      <c r="Q8105" t="str">
        <f>VLOOKUP(VLOOKUP(C8105,Mapping!$A$1:$C$17,3,0),Mapping!$E$1:$F$6,2,0)</f>
        <v>Vùng 01</v>
      </c>
    </row>
    <row r="8106" spans="1:17" x14ac:dyDescent="0.3">
      <c r="A8106" s="33">
        <v>44865</v>
      </c>
      <c r="B8106">
        <v>4034</v>
      </c>
      <c r="C8106">
        <v>48</v>
      </c>
      <c r="D8106" s="38" t="s">
        <v>78</v>
      </c>
      <c r="E8106" s="2" t="s">
        <v>41</v>
      </c>
      <c r="F8106">
        <v>1776450</v>
      </c>
      <c r="G8106" s="44">
        <f t="shared" si="882"/>
        <v>44562</v>
      </c>
      <c r="H8106" s="50">
        <f t="shared" si="883"/>
        <v>304</v>
      </c>
      <c r="I8106" s="50">
        <f t="shared" si="884"/>
        <v>55581809.600000001</v>
      </c>
      <c r="J8106" s="46">
        <v>1828349</v>
      </c>
      <c r="K8106" s="2" t="s">
        <v>34</v>
      </c>
      <c r="L8106" s="52" t="str">
        <f t="shared" si="885"/>
        <v>20221031VND</v>
      </c>
      <c r="M8106">
        <f>VLOOKUP(L8106,Mapping!$H$1:$K$25,4,0)</f>
        <v>1</v>
      </c>
      <c r="N8106">
        <f t="shared" si="886"/>
        <v>1.7764499999999999E-3</v>
      </c>
      <c r="O8106">
        <f t="shared" si="887"/>
        <v>1.8283489999999999E-3</v>
      </c>
      <c r="P8106">
        <f t="shared" si="888"/>
        <v>5.5581809600000004E-2</v>
      </c>
      <c r="Q8106" t="str">
        <f>VLOOKUP(VLOOKUP(C8106,Mapping!$A$1:$C$17,3,0),Mapping!$E$1:$F$6,2,0)</f>
        <v>Vùng 01</v>
      </c>
    </row>
    <row r="8107" spans="1:17" x14ac:dyDescent="0.3">
      <c r="A8107" s="33">
        <v>44865</v>
      </c>
      <c r="B8107">
        <v>4035</v>
      </c>
      <c r="C8107">
        <v>25</v>
      </c>
      <c r="D8107" s="38" t="s">
        <v>78</v>
      </c>
      <c r="E8107" s="2" t="s">
        <v>41</v>
      </c>
      <c r="F8107">
        <v>1796773</v>
      </c>
      <c r="G8107" s="44">
        <f t="shared" si="882"/>
        <v>44562</v>
      </c>
      <c r="H8107" s="50">
        <f t="shared" si="883"/>
        <v>304</v>
      </c>
      <c r="I8107" s="50">
        <f t="shared" si="884"/>
        <v>46522944</v>
      </c>
      <c r="J8107" s="46">
        <v>1530360</v>
      </c>
      <c r="K8107" s="2" t="s">
        <v>34</v>
      </c>
      <c r="L8107" s="52" t="str">
        <f t="shared" si="885"/>
        <v>20221031VND</v>
      </c>
      <c r="M8107">
        <f>VLOOKUP(L8107,Mapping!$H$1:$K$25,4,0)</f>
        <v>1</v>
      </c>
      <c r="N8107">
        <f t="shared" si="886"/>
        <v>1.796773E-3</v>
      </c>
      <c r="O8107">
        <f t="shared" si="887"/>
        <v>1.5303599999999999E-3</v>
      </c>
      <c r="P8107">
        <f t="shared" si="888"/>
        <v>4.6522943999999997E-2</v>
      </c>
      <c r="Q8107" t="str">
        <f>VLOOKUP(VLOOKUP(C8107,Mapping!$A$1:$C$17,3,0),Mapping!$E$1:$F$6,2,0)</f>
        <v>Vùng 01</v>
      </c>
    </row>
    <row r="8108" spans="1:17" x14ac:dyDescent="0.3">
      <c r="A8108" s="33">
        <v>44865</v>
      </c>
      <c r="B8108">
        <v>4036</v>
      </c>
      <c r="C8108">
        <v>36</v>
      </c>
      <c r="D8108" s="38" t="s">
        <v>78</v>
      </c>
      <c r="E8108" s="2" t="s">
        <v>41</v>
      </c>
      <c r="F8108">
        <v>1523002</v>
      </c>
      <c r="G8108" s="44">
        <f t="shared" si="882"/>
        <v>44562</v>
      </c>
      <c r="H8108" s="50">
        <f t="shared" si="883"/>
        <v>304</v>
      </c>
      <c r="I8108" s="50">
        <f t="shared" si="884"/>
        <v>36074281.600000001</v>
      </c>
      <c r="J8108" s="46">
        <v>1186654</v>
      </c>
      <c r="K8108" s="2" t="s">
        <v>34</v>
      </c>
      <c r="L8108" s="52" t="str">
        <f t="shared" si="885"/>
        <v>20221031VND</v>
      </c>
      <c r="M8108">
        <f>VLOOKUP(L8108,Mapping!$H$1:$K$25,4,0)</f>
        <v>1</v>
      </c>
      <c r="N8108">
        <f t="shared" si="886"/>
        <v>1.5230020000000001E-3</v>
      </c>
      <c r="O8108">
        <f t="shared" si="887"/>
        <v>1.1866540000000001E-3</v>
      </c>
      <c r="P8108">
        <f t="shared" si="888"/>
        <v>3.6074281600000001E-2</v>
      </c>
      <c r="Q8108" t="str">
        <f>VLOOKUP(VLOOKUP(C8108,Mapping!$A$1:$C$17,3,0),Mapping!$E$1:$F$6,2,0)</f>
        <v>Vùng 05</v>
      </c>
    </row>
    <row r="8109" spans="1:17" x14ac:dyDescent="0.3">
      <c r="A8109" s="33">
        <v>44865</v>
      </c>
      <c r="B8109">
        <v>4037</v>
      </c>
      <c r="C8109">
        <v>45</v>
      </c>
      <c r="D8109" s="38" t="s">
        <v>78</v>
      </c>
      <c r="E8109" s="2" t="s">
        <v>41</v>
      </c>
      <c r="F8109">
        <v>119297</v>
      </c>
      <c r="G8109" s="44">
        <f t="shared" si="882"/>
        <v>44562</v>
      </c>
      <c r="H8109" s="50">
        <f t="shared" si="883"/>
        <v>304</v>
      </c>
      <c r="I8109" s="50">
        <f t="shared" si="884"/>
        <v>20869235.199999999</v>
      </c>
      <c r="J8109" s="46">
        <v>686488</v>
      </c>
      <c r="K8109" s="2" t="s">
        <v>34</v>
      </c>
      <c r="L8109" s="52" t="str">
        <f t="shared" si="885"/>
        <v>20221031VND</v>
      </c>
      <c r="M8109">
        <f>VLOOKUP(L8109,Mapping!$H$1:$K$25,4,0)</f>
        <v>1</v>
      </c>
      <c r="N8109">
        <f t="shared" si="886"/>
        <v>1.1929700000000001E-4</v>
      </c>
      <c r="O8109">
        <f t="shared" si="887"/>
        <v>6.8648799999999996E-4</v>
      </c>
      <c r="P8109">
        <f t="shared" si="888"/>
        <v>2.0869235199999999E-2</v>
      </c>
      <c r="Q8109" t="str">
        <f>VLOOKUP(VLOOKUP(C8109,Mapping!$A$1:$C$17,3,0),Mapping!$E$1:$F$6,2,0)</f>
        <v>Vùng 02</v>
      </c>
    </row>
    <row r="8110" spans="1:17" x14ac:dyDescent="0.3">
      <c r="A8110" s="33">
        <v>44865</v>
      </c>
      <c r="B8110">
        <v>4037</v>
      </c>
      <c r="C8110">
        <v>45</v>
      </c>
      <c r="D8110" s="38" t="s">
        <v>78</v>
      </c>
      <c r="E8110" s="2" t="s">
        <v>41</v>
      </c>
      <c r="F8110">
        <v>5514098</v>
      </c>
      <c r="G8110" s="44">
        <f t="shared" si="882"/>
        <v>44562</v>
      </c>
      <c r="H8110" s="50">
        <f t="shared" si="883"/>
        <v>304</v>
      </c>
      <c r="I8110" s="50">
        <f t="shared" si="884"/>
        <v>174643196.79999998</v>
      </c>
      <c r="J8110" s="46">
        <v>5744842</v>
      </c>
      <c r="K8110" s="2" t="s">
        <v>34</v>
      </c>
      <c r="L8110" s="52" t="str">
        <f t="shared" si="885"/>
        <v>20221031VND</v>
      </c>
      <c r="M8110">
        <f>VLOOKUP(L8110,Mapping!$H$1:$K$25,4,0)</f>
        <v>1</v>
      </c>
      <c r="N8110">
        <f t="shared" si="886"/>
        <v>5.5140980000000003E-3</v>
      </c>
      <c r="O8110">
        <f t="shared" si="887"/>
        <v>5.744842E-3</v>
      </c>
      <c r="P8110">
        <f t="shared" si="888"/>
        <v>0.17464319679999998</v>
      </c>
      <c r="Q8110" t="str">
        <f>VLOOKUP(VLOOKUP(C8110,Mapping!$A$1:$C$17,3,0),Mapping!$E$1:$F$6,2,0)</f>
        <v>Vùng 02</v>
      </c>
    </row>
    <row r="8111" spans="1:17" x14ac:dyDescent="0.3">
      <c r="A8111" s="33">
        <v>44865</v>
      </c>
      <c r="B8111">
        <v>4039</v>
      </c>
      <c r="C8111">
        <v>11</v>
      </c>
      <c r="D8111" s="38" t="s">
        <v>78</v>
      </c>
      <c r="E8111" s="2" t="s">
        <v>41</v>
      </c>
      <c r="F8111">
        <v>1392199</v>
      </c>
      <c r="G8111" s="44">
        <f t="shared" si="882"/>
        <v>44562</v>
      </c>
      <c r="H8111" s="50">
        <f t="shared" si="883"/>
        <v>304</v>
      </c>
      <c r="I8111" s="50">
        <f t="shared" si="884"/>
        <v>33509008</v>
      </c>
      <c r="J8111" s="46">
        <v>1102270</v>
      </c>
      <c r="K8111" s="2" t="s">
        <v>34</v>
      </c>
      <c r="L8111" s="52" t="str">
        <f t="shared" si="885"/>
        <v>20221031VND</v>
      </c>
      <c r="M8111">
        <f>VLOOKUP(L8111,Mapping!$H$1:$K$25,4,0)</f>
        <v>1</v>
      </c>
      <c r="N8111">
        <f t="shared" si="886"/>
        <v>1.392199E-3</v>
      </c>
      <c r="O8111">
        <f t="shared" si="887"/>
        <v>1.10227E-3</v>
      </c>
      <c r="P8111">
        <f t="shared" si="888"/>
        <v>3.3509008E-2</v>
      </c>
      <c r="Q8111" t="str">
        <f>VLOOKUP(VLOOKUP(C8111,Mapping!$A$1:$C$17,3,0),Mapping!$E$1:$F$6,2,0)</f>
        <v>Vùng 01</v>
      </c>
    </row>
    <row r="8112" spans="1:17" x14ac:dyDescent="0.3">
      <c r="A8112" s="33">
        <v>44865</v>
      </c>
      <c r="B8112">
        <v>4039</v>
      </c>
      <c r="C8112">
        <v>48</v>
      </c>
      <c r="D8112" s="38" t="s">
        <v>78</v>
      </c>
      <c r="E8112" s="2" t="s">
        <v>41</v>
      </c>
      <c r="F8112">
        <v>1501167</v>
      </c>
      <c r="G8112" s="44">
        <f t="shared" si="882"/>
        <v>44562</v>
      </c>
      <c r="H8112" s="50">
        <f t="shared" si="883"/>
        <v>304</v>
      </c>
      <c r="I8112" s="50">
        <f t="shared" si="884"/>
        <v>59133776</v>
      </c>
      <c r="J8112" s="46">
        <v>1945190</v>
      </c>
      <c r="K8112" s="2" t="s">
        <v>34</v>
      </c>
      <c r="L8112" s="52" t="str">
        <f t="shared" si="885"/>
        <v>20221031VND</v>
      </c>
      <c r="M8112">
        <f>VLOOKUP(L8112,Mapping!$H$1:$K$25,4,0)</f>
        <v>1</v>
      </c>
      <c r="N8112">
        <f t="shared" si="886"/>
        <v>1.5011670000000001E-3</v>
      </c>
      <c r="O8112">
        <f t="shared" si="887"/>
        <v>1.9451900000000001E-3</v>
      </c>
      <c r="P8112">
        <f t="shared" si="888"/>
        <v>5.9133775999999999E-2</v>
      </c>
      <c r="Q8112" t="str">
        <f>VLOOKUP(VLOOKUP(C8112,Mapping!$A$1:$C$17,3,0),Mapping!$E$1:$F$6,2,0)</f>
        <v>Vùng 01</v>
      </c>
    </row>
    <row r="8113" spans="1:17" x14ac:dyDescent="0.3">
      <c r="A8113" s="33">
        <v>44865</v>
      </c>
      <c r="B8113">
        <v>4040</v>
      </c>
      <c r="C8113">
        <v>34</v>
      </c>
      <c r="D8113" s="38" t="s">
        <v>78</v>
      </c>
      <c r="E8113" s="2" t="s">
        <v>41</v>
      </c>
      <c r="F8113">
        <v>1357541</v>
      </c>
      <c r="G8113" s="44">
        <f t="shared" si="882"/>
        <v>44562</v>
      </c>
      <c r="H8113" s="50">
        <f t="shared" si="883"/>
        <v>304</v>
      </c>
      <c r="I8113" s="50">
        <f t="shared" si="884"/>
        <v>5702371.2000000002</v>
      </c>
      <c r="J8113" s="46">
        <v>187578</v>
      </c>
      <c r="K8113" s="2" t="s">
        <v>34</v>
      </c>
      <c r="L8113" s="52" t="str">
        <f t="shared" si="885"/>
        <v>20221031VND</v>
      </c>
      <c r="M8113">
        <f>VLOOKUP(L8113,Mapping!$H$1:$K$25,4,0)</f>
        <v>1</v>
      </c>
      <c r="N8113">
        <f t="shared" si="886"/>
        <v>1.3575410000000001E-3</v>
      </c>
      <c r="O8113">
        <f t="shared" si="887"/>
        <v>1.8757800000000001E-4</v>
      </c>
      <c r="P8113">
        <f t="shared" si="888"/>
        <v>5.7023712000000004E-3</v>
      </c>
      <c r="Q8113" t="str">
        <f>VLOOKUP(VLOOKUP(C8113,Mapping!$A$1:$C$17,3,0),Mapping!$E$1:$F$6,2,0)</f>
        <v>Vùng 02</v>
      </c>
    </row>
    <row r="8114" spans="1:17" x14ac:dyDescent="0.3">
      <c r="A8114" s="33">
        <v>44865</v>
      </c>
      <c r="B8114">
        <v>4041</v>
      </c>
      <c r="C8114">
        <v>24</v>
      </c>
      <c r="D8114" s="38" t="s">
        <v>78</v>
      </c>
      <c r="E8114" s="2" t="s">
        <v>41</v>
      </c>
      <c r="F8114">
        <v>1130444</v>
      </c>
      <c r="G8114" s="44">
        <f t="shared" si="882"/>
        <v>44562</v>
      </c>
      <c r="H8114" s="50">
        <f t="shared" si="883"/>
        <v>304</v>
      </c>
      <c r="I8114" s="50">
        <f t="shared" si="884"/>
        <v>15251497.6</v>
      </c>
      <c r="J8114" s="46">
        <v>501694</v>
      </c>
      <c r="K8114" s="2" t="s">
        <v>34</v>
      </c>
      <c r="L8114" s="52" t="str">
        <f t="shared" si="885"/>
        <v>20221031VND</v>
      </c>
      <c r="M8114">
        <f>VLOOKUP(L8114,Mapping!$H$1:$K$25,4,0)</f>
        <v>1</v>
      </c>
      <c r="N8114">
        <f t="shared" si="886"/>
        <v>1.130444E-3</v>
      </c>
      <c r="O8114">
        <f t="shared" si="887"/>
        <v>5.0169400000000001E-4</v>
      </c>
      <c r="P8114">
        <f t="shared" si="888"/>
        <v>1.52514976E-2</v>
      </c>
      <c r="Q8114" t="str">
        <f>VLOOKUP(VLOOKUP(C8114,Mapping!$A$1:$C$17,3,0),Mapping!$E$1:$F$6,2,0)</f>
        <v>Vùng 04</v>
      </c>
    </row>
    <row r="8115" spans="1:17" x14ac:dyDescent="0.3">
      <c r="A8115" s="33">
        <v>44865</v>
      </c>
      <c r="B8115">
        <v>4041</v>
      </c>
      <c r="C8115">
        <v>34</v>
      </c>
      <c r="D8115" s="38" t="s">
        <v>78</v>
      </c>
      <c r="E8115" s="2" t="s">
        <v>41</v>
      </c>
      <c r="F8115">
        <v>957211</v>
      </c>
      <c r="G8115" s="44">
        <f t="shared" si="882"/>
        <v>44562</v>
      </c>
      <c r="H8115" s="50">
        <f t="shared" si="883"/>
        <v>304</v>
      </c>
      <c r="I8115" s="50">
        <f t="shared" si="884"/>
        <v>26268518.400000002</v>
      </c>
      <c r="J8115" s="46">
        <v>864096</v>
      </c>
      <c r="K8115" s="2" t="s">
        <v>34</v>
      </c>
      <c r="L8115" s="52" t="str">
        <f t="shared" si="885"/>
        <v>20221031VND</v>
      </c>
      <c r="M8115">
        <f>VLOOKUP(L8115,Mapping!$H$1:$K$25,4,0)</f>
        <v>1</v>
      </c>
      <c r="N8115">
        <f t="shared" si="886"/>
        <v>9.5721100000000002E-4</v>
      </c>
      <c r="O8115">
        <f t="shared" si="887"/>
        <v>8.6409599999999996E-4</v>
      </c>
      <c r="P8115">
        <f t="shared" si="888"/>
        <v>2.6268518400000003E-2</v>
      </c>
      <c r="Q8115" t="str">
        <f>VLOOKUP(VLOOKUP(C8115,Mapping!$A$1:$C$17,3,0),Mapping!$E$1:$F$6,2,0)</f>
        <v>Vùng 02</v>
      </c>
    </row>
    <row r="8116" spans="1:17" x14ac:dyDescent="0.3">
      <c r="A8116" s="33">
        <v>44865</v>
      </c>
      <c r="B8116">
        <v>4042</v>
      </c>
      <c r="C8116">
        <v>25</v>
      </c>
      <c r="D8116" s="38" t="s">
        <v>78</v>
      </c>
      <c r="E8116" s="2" t="s">
        <v>41</v>
      </c>
      <c r="F8116">
        <v>1085399</v>
      </c>
      <c r="G8116" s="44">
        <f t="shared" si="882"/>
        <v>44562</v>
      </c>
      <c r="H8116" s="50">
        <f t="shared" si="883"/>
        <v>304</v>
      </c>
      <c r="I8116" s="50">
        <f t="shared" si="884"/>
        <v>14446049.6</v>
      </c>
      <c r="J8116" s="46">
        <v>475199</v>
      </c>
      <c r="K8116" s="2" t="s">
        <v>34</v>
      </c>
      <c r="L8116" s="52" t="str">
        <f t="shared" si="885"/>
        <v>20221031VND</v>
      </c>
      <c r="M8116">
        <f>VLOOKUP(L8116,Mapping!$H$1:$K$25,4,0)</f>
        <v>1</v>
      </c>
      <c r="N8116">
        <f t="shared" si="886"/>
        <v>1.0853989999999999E-3</v>
      </c>
      <c r="O8116">
        <f t="shared" si="887"/>
        <v>4.7519899999999999E-4</v>
      </c>
      <c r="P8116">
        <f t="shared" si="888"/>
        <v>1.44460496E-2</v>
      </c>
      <c r="Q8116" t="str">
        <f>VLOOKUP(VLOOKUP(C8116,Mapping!$A$1:$C$17,3,0),Mapping!$E$1:$F$6,2,0)</f>
        <v>Vùng 01</v>
      </c>
    </row>
    <row r="8117" spans="1:17" x14ac:dyDescent="0.3">
      <c r="A8117" s="33">
        <v>44865</v>
      </c>
      <c r="B8117">
        <v>4045</v>
      </c>
      <c r="C8117">
        <v>48</v>
      </c>
      <c r="D8117" s="38" t="s">
        <v>78</v>
      </c>
      <c r="E8117" s="2" t="s">
        <v>41</v>
      </c>
      <c r="F8117">
        <v>1167285</v>
      </c>
      <c r="G8117" s="44">
        <f t="shared" si="882"/>
        <v>44562</v>
      </c>
      <c r="H8117" s="50">
        <f t="shared" si="883"/>
        <v>304</v>
      </c>
      <c r="I8117" s="50">
        <f t="shared" si="884"/>
        <v>25041422.400000002</v>
      </c>
      <c r="J8117" s="46">
        <v>823731</v>
      </c>
      <c r="K8117" s="2" t="s">
        <v>34</v>
      </c>
      <c r="L8117" s="52" t="str">
        <f t="shared" si="885"/>
        <v>20221031VND</v>
      </c>
      <c r="M8117">
        <f>VLOOKUP(L8117,Mapping!$H$1:$K$25,4,0)</f>
        <v>1</v>
      </c>
      <c r="N8117">
        <f t="shared" si="886"/>
        <v>1.1672849999999999E-3</v>
      </c>
      <c r="O8117">
        <f t="shared" si="887"/>
        <v>8.2373099999999996E-4</v>
      </c>
      <c r="P8117">
        <f t="shared" si="888"/>
        <v>2.5041422400000003E-2</v>
      </c>
      <c r="Q8117" t="str">
        <f>VLOOKUP(VLOOKUP(C8117,Mapping!$A$1:$C$17,3,0),Mapping!$E$1:$F$6,2,0)</f>
        <v>Vùng 01</v>
      </c>
    </row>
    <row r="8118" spans="1:17" x14ac:dyDescent="0.3">
      <c r="A8118" s="33">
        <v>44865</v>
      </c>
      <c r="B8118">
        <v>4045</v>
      </c>
      <c r="C8118">
        <v>20</v>
      </c>
      <c r="D8118" s="38" t="s">
        <v>78</v>
      </c>
      <c r="E8118" s="2" t="s">
        <v>41</v>
      </c>
      <c r="F8118">
        <v>914031</v>
      </c>
      <c r="G8118" s="44">
        <f t="shared" si="882"/>
        <v>44562</v>
      </c>
      <c r="H8118" s="50">
        <f t="shared" si="883"/>
        <v>304</v>
      </c>
      <c r="I8118" s="50">
        <f t="shared" si="884"/>
        <v>46656977.600000001</v>
      </c>
      <c r="J8118" s="46">
        <v>1534769</v>
      </c>
      <c r="K8118" s="2" t="s">
        <v>34</v>
      </c>
      <c r="L8118" s="52" t="str">
        <f t="shared" si="885"/>
        <v>20221031VND</v>
      </c>
      <c r="M8118">
        <f>VLOOKUP(L8118,Mapping!$H$1:$K$25,4,0)</f>
        <v>1</v>
      </c>
      <c r="N8118">
        <f t="shared" si="886"/>
        <v>9.1403100000000004E-4</v>
      </c>
      <c r="O8118">
        <f t="shared" si="887"/>
        <v>1.5347690000000001E-3</v>
      </c>
      <c r="P8118">
        <f t="shared" si="888"/>
        <v>4.6656977600000003E-2</v>
      </c>
      <c r="Q8118" t="str">
        <f>VLOOKUP(VLOOKUP(C8118,Mapping!$A$1:$C$17,3,0),Mapping!$E$1:$F$6,2,0)</f>
        <v>Vùng 02</v>
      </c>
    </row>
    <row r="8119" spans="1:17" x14ac:dyDescent="0.3">
      <c r="A8119" s="33">
        <v>44865</v>
      </c>
      <c r="B8119">
        <v>4046</v>
      </c>
      <c r="C8119">
        <v>23</v>
      </c>
      <c r="D8119" s="38" t="s">
        <v>78</v>
      </c>
      <c r="E8119" s="2" t="s">
        <v>41</v>
      </c>
      <c r="F8119">
        <v>1622211</v>
      </c>
      <c r="G8119" s="44">
        <f t="shared" si="882"/>
        <v>44562</v>
      </c>
      <c r="H8119" s="50">
        <f t="shared" si="883"/>
        <v>304</v>
      </c>
      <c r="I8119" s="50">
        <f t="shared" si="884"/>
        <v>13483008</v>
      </c>
      <c r="J8119" s="46">
        <v>443520</v>
      </c>
      <c r="K8119" s="2" t="s">
        <v>34</v>
      </c>
      <c r="L8119" s="52" t="str">
        <f t="shared" si="885"/>
        <v>20221031VND</v>
      </c>
      <c r="M8119">
        <f>VLOOKUP(L8119,Mapping!$H$1:$K$25,4,0)</f>
        <v>1</v>
      </c>
      <c r="N8119">
        <f t="shared" si="886"/>
        <v>1.6222109999999999E-3</v>
      </c>
      <c r="O8119">
        <f t="shared" si="887"/>
        <v>4.4351999999999998E-4</v>
      </c>
      <c r="P8119">
        <f t="shared" si="888"/>
        <v>1.3483007999999999E-2</v>
      </c>
      <c r="Q8119" t="str">
        <f>VLOOKUP(VLOOKUP(C8119,Mapping!$A$1:$C$17,3,0),Mapping!$E$1:$F$6,2,0)</f>
        <v>Vùng 02</v>
      </c>
    </row>
    <row r="8120" spans="1:17" x14ac:dyDescent="0.3">
      <c r="A8120" s="33">
        <v>44865</v>
      </c>
      <c r="B8120">
        <v>4046</v>
      </c>
      <c r="C8120">
        <v>45</v>
      </c>
      <c r="D8120" s="38" t="s">
        <v>78</v>
      </c>
      <c r="E8120" s="2" t="s">
        <v>41</v>
      </c>
      <c r="F8120">
        <v>174999</v>
      </c>
      <c r="G8120" s="44">
        <f t="shared" si="882"/>
        <v>44562</v>
      </c>
      <c r="H8120" s="50">
        <f t="shared" si="883"/>
        <v>304</v>
      </c>
      <c r="I8120" s="50">
        <f t="shared" si="884"/>
        <v>58044361.600000001</v>
      </c>
      <c r="J8120" s="46">
        <v>1909354</v>
      </c>
      <c r="K8120" s="2" t="s">
        <v>34</v>
      </c>
      <c r="L8120" s="52" t="str">
        <f t="shared" si="885"/>
        <v>20221031VND</v>
      </c>
      <c r="M8120">
        <f>VLOOKUP(L8120,Mapping!$H$1:$K$25,4,0)</f>
        <v>1</v>
      </c>
      <c r="N8120">
        <f t="shared" si="886"/>
        <v>1.7499900000000001E-4</v>
      </c>
      <c r="O8120">
        <f t="shared" si="887"/>
        <v>1.909354E-3</v>
      </c>
      <c r="P8120">
        <f t="shared" si="888"/>
        <v>5.8044361600000004E-2</v>
      </c>
      <c r="Q8120" t="str">
        <f>VLOOKUP(VLOOKUP(C8120,Mapping!$A$1:$C$17,3,0),Mapping!$E$1:$F$6,2,0)</f>
        <v>Vùng 02</v>
      </c>
    </row>
    <row r="8121" spans="1:17" x14ac:dyDescent="0.3">
      <c r="A8121" s="33">
        <v>44865</v>
      </c>
      <c r="B8121">
        <v>4046</v>
      </c>
      <c r="C8121">
        <v>45</v>
      </c>
      <c r="D8121" s="38" t="s">
        <v>78</v>
      </c>
      <c r="E8121" s="2" t="s">
        <v>41</v>
      </c>
      <c r="F8121">
        <v>1385819</v>
      </c>
      <c r="G8121" s="44">
        <f t="shared" si="882"/>
        <v>44562</v>
      </c>
      <c r="H8121" s="50">
        <f t="shared" si="883"/>
        <v>304</v>
      </c>
      <c r="I8121" s="50">
        <f t="shared" si="884"/>
        <v>782162072051.19995</v>
      </c>
      <c r="J8121" s="46">
        <v>1098029</v>
      </c>
      <c r="K8121" s="2" t="s">
        <v>35</v>
      </c>
      <c r="L8121" s="52" t="str">
        <f t="shared" si="885"/>
        <v>20221031USD</v>
      </c>
      <c r="M8121">
        <f>VLOOKUP(L8121,Mapping!$H$1:$K$25,4,0)</f>
        <v>23432</v>
      </c>
      <c r="N8121">
        <f t="shared" si="886"/>
        <v>32.472510808000003</v>
      </c>
      <c r="O8121">
        <f t="shared" si="887"/>
        <v>25.729015528000001</v>
      </c>
      <c r="P8121">
        <f t="shared" si="888"/>
        <v>782.16207205119997</v>
      </c>
      <c r="Q8121" t="str">
        <f>VLOOKUP(VLOOKUP(C8121,Mapping!$A$1:$C$17,3,0),Mapping!$E$1:$F$6,2,0)</f>
        <v>Vùng 02</v>
      </c>
    </row>
    <row r="8122" spans="1:17" x14ac:dyDescent="0.3">
      <c r="A8122" s="33">
        <v>44865</v>
      </c>
      <c r="B8122">
        <v>4046</v>
      </c>
      <c r="C8122">
        <v>23</v>
      </c>
      <c r="D8122" s="38" t="s">
        <v>78</v>
      </c>
      <c r="E8122" s="2" t="s">
        <v>41</v>
      </c>
      <c r="F8122">
        <v>1160440</v>
      </c>
      <c r="G8122" s="44">
        <f t="shared" si="882"/>
        <v>44562</v>
      </c>
      <c r="H8122" s="50">
        <f t="shared" si="883"/>
        <v>304</v>
      </c>
      <c r="I8122" s="50">
        <f t="shared" si="884"/>
        <v>20528907.199999999</v>
      </c>
      <c r="J8122" s="46">
        <v>675293</v>
      </c>
      <c r="K8122" s="2" t="s">
        <v>34</v>
      </c>
      <c r="L8122" s="52" t="str">
        <f t="shared" si="885"/>
        <v>20221031VND</v>
      </c>
      <c r="M8122">
        <f>VLOOKUP(L8122,Mapping!$H$1:$K$25,4,0)</f>
        <v>1</v>
      </c>
      <c r="N8122">
        <f t="shared" si="886"/>
        <v>1.16044E-3</v>
      </c>
      <c r="O8122">
        <f t="shared" si="887"/>
        <v>6.7529299999999999E-4</v>
      </c>
      <c r="P8122">
        <f t="shared" si="888"/>
        <v>2.0528907199999998E-2</v>
      </c>
      <c r="Q8122" t="str">
        <f>VLOOKUP(VLOOKUP(C8122,Mapping!$A$1:$C$17,3,0),Mapping!$E$1:$F$6,2,0)</f>
        <v>Vùng 02</v>
      </c>
    </row>
    <row r="8123" spans="1:17" x14ac:dyDescent="0.3">
      <c r="A8123" s="33">
        <v>44865</v>
      </c>
      <c r="B8123">
        <v>4048</v>
      </c>
      <c r="C8123">
        <v>41</v>
      </c>
      <c r="D8123" s="38" t="s">
        <v>78</v>
      </c>
      <c r="E8123" s="2" t="s">
        <v>43</v>
      </c>
      <c r="F8123">
        <v>8574552</v>
      </c>
      <c r="G8123" s="44">
        <f t="shared" si="882"/>
        <v>44562</v>
      </c>
      <c r="H8123" s="50">
        <f t="shared" si="883"/>
        <v>304</v>
      </c>
      <c r="I8123" s="50">
        <f t="shared" si="884"/>
        <v>186123513.59999999</v>
      </c>
      <c r="J8123" s="46">
        <v>6122484</v>
      </c>
      <c r="K8123" s="2" t="s">
        <v>34</v>
      </c>
      <c r="L8123" s="52" t="str">
        <f t="shared" si="885"/>
        <v>20221031VND</v>
      </c>
      <c r="M8123">
        <f>VLOOKUP(L8123,Mapping!$H$1:$K$25,4,0)</f>
        <v>1</v>
      </c>
      <c r="N8123">
        <f t="shared" si="886"/>
        <v>8.5745519999999992E-3</v>
      </c>
      <c r="O8123">
        <f t="shared" si="887"/>
        <v>6.1224840000000001E-3</v>
      </c>
      <c r="P8123">
        <f t="shared" si="888"/>
        <v>0.18612351359999998</v>
      </c>
      <c r="Q8123" t="str">
        <f>VLOOKUP(VLOOKUP(C8123,Mapping!$A$1:$C$17,3,0),Mapping!$E$1:$F$6,2,0)</f>
        <v>Vùng 05</v>
      </c>
    </row>
    <row r="8124" spans="1:17" x14ac:dyDescent="0.3">
      <c r="A8124" s="33">
        <v>44865</v>
      </c>
      <c r="B8124">
        <v>4048</v>
      </c>
      <c r="C8124">
        <v>41</v>
      </c>
      <c r="D8124" s="38" t="s">
        <v>78</v>
      </c>
      <c r="E8124" s="2" t="s">
        <v>43</v>
      </c>
      <c r="F8124">
        <v>9369652</v>
      </c>
      <c r="G8124" s="44">
        <f t="shared" si="882"/>
        <v>44562</v>
      </c>
      <c r="H8124" s="50">
        <f t="shared" si="883"/>
        <v>304</v>
      </c>
      <c r="I8124" s="50">
        <f t="shared" si="884"/>
        <v>200071398.40000001</v>
      </c>
      <c r="J8124" s="46">
        <v>6581296</v>
      </c>
      <c r="K8124" s="2" t="s">
        <v>34</v>
      </c>
      <c r="L8124" s="52" t="str">
        <f t="shared" si="885"/>
        <v>20221031VND</v>
      </c>
      <c r="M8124">
        <f>VLOOKUP(L8124,Mapping!$H$1:$K$25,4,0)</f>
        <v>1</v>
      </c>
      <c r="N8124">
        <f t="shared" si="886"/>
        <v>9.3696519999999991E-3</v>
      </c>
      <c r="O8124">
        <f t="shared" si="887"/>
        <v>6.5812960000000004E-3</v>
      </c>
      <c r="P8124">
        <f t="shared" si="888"/>
        <v>0.20007139840000002</v>
      </c>
      <c r="Q8124" t="str">
        <f>VLOOKUP(VLOOKUP(C8124,Mapping!$A$1:$C$17,3,0),Mapping!$E$1:$F$6,2,0)</f>
        <v>Vùng 05</v>
      </c>
    </row>
    <row r="8125" spans="1:17" x14ac:dyDescent="0.3">
      <c r="A8125" s="33">
        <v>44865</v>
      </c>
      <c r="B8125">
        <v>4048</v>
      </c>
      <c r="C8125">
        <v>41</v>
      </c>
      <c r="D8125" s="38" t="s">
        <v>78</v>
      </c>
      <c r="E8125" s="2" t="s">
        <v>43</v>
      </c>
      <c r="F8125">
        <v>8190884</v>
      </c>
      <c r="G8125" s="44">
        <f t="shared" si="882"/>
        <v>44562</v>
      </c>
      <c r="H8125" s="50">
        <f t="shared" si="883"/>
        <v>304</v>
      </c>
      <c r="I8125" s="50">
        <f t="shared" si="884"/>
        <v>241703012.79999998</v>
      </c>
      <c r="J8125" s="46">
        <v>7950757</v>
      </c>
      <c r="K8125" s="2" t="s">
        <v>34</v>
      </c>
      <c r="L8125" s="52" t="str">
        <f t="shared" si="885"/>
        <v>20221031VND</v>
      </c>
      <c r="M8125">
        <f>VLOOKUP(L8125,Mapping!$H$1:$K$25,4,0)</f>
        <v>1</v>
      </c>
      <c r="N8125">
        <f t="shared" si="886"/>
        <v>8.1908840000000007E-3</v>
      </c>
      <c r="O8125">
        <f t="shared" si="887"/>
        <v>7.9507569999999993E-3</v>
      </c>
      <c r="P8125">
        <f t="shared" si="888"/>
        <v>0.24170301279999998</v>
      </c>
      <c r="Q8125" t="str">
        <f>VLOOKUP(VLOOKUP(C8125,Mapping!$A$1:$C$17,3,0),Mapping!$E$1:$F$6,2,0)</f>
        <v>Vùng 05</v>
      </c>
    </row>
    <row r="8126" spans="1:17" x14ac:dyDescent="0.3">
      <c r="A8126" s="33">
        <v>44865</v>
      </c>
      <c r="B8126">
        <v>4048</v>
      </c>
      <c r="C8126">
        <v>40</v>
      </c>
      <c r="D8126" s="38" t="s">
        <v>78</v>
      </c>
      <c r="E8126" s="2" t="s">
        <v>41</v>
      </c>
      <c r="F8126">
        <v>7605135</v>
      </c>
      <c r="G8126" s="44">
        <f t="shared" si="882"/>
        <v>44562</v>
      </c>
      <c r="H8126" s="50">
        <f t="shared" si="883"/>
        <v>304</v>
      </c>
      <c r="I8126" s="50">
        <f t="shared" si="884"/>
        <v>252271846.40000001</v>
      </c>
      <c r="J8126" s="46">
        <v>8298416</v>
      </c>
      <c r="K8126" s="2" t="s">
        <v>34</v>
      </c>
      <c r="L8126" s="52" t="str">
        <f t="shared" si="885"/>
        <v>20221031VND</v>
      </c>
      <c r="M8126">
        <f>VLOOKUP(L8126,Mapping!$H$1:$K$25,4,0)</f>
        <v>1</v>
      </c>
      <c r="N8126">
        <f t="shared" si="886"/>
        <v>7.6051349999999998E-3</v>
      </c>
      <c r="O8126">
        <f t="shared" si="887"/>
        <v>8.2984159999999994E-3</v>
      </c>
      <c r="P8126">
        <f t="shared" si="888"/>
        <v>0.2522718464</v>
      </c>
      <c r="Q8126" t="str">
        <f>VLOOKUP(VLOOKUP(C8126,Mapping!$A$1:$C$17,3,0),Mapping!$E$1:$F$6,2,0)</f>
        <v>Vùng 01</v>
      </c>
    </row>
    <row r="8127" spans="1:17" x14ac:dyDescent="0.3">
      <c r="A8127" s="33">
        <v>44865</v>
      </c>
      <c r="B8127">
        <v>4048</v>
      </c>
      <c r="C8127">
        <v>40</v>
      </c>
      <c r="D8127" s="38" t="s">
        <v>78</v>
      </c>
      <c r="E8127" s="2" t="s">
        <v>41</v>
      </c>
      <c r="F8127">
        <v>70007</v>
      </c>
      <c r="G8127" s="44">
        <f t="shared" si="882"/>
        <v>44562</v>
      </c>
      <c r="H8127" s="50">
        <f t="shared" si="883"/>
        <v>304</v>
      </c>
      <c r="I8127" s="50">
        <f t="shared" si="884"/>
        <v>47533075.199999996</v>
      </c>
      <c r="J8127" s="46">
        <v>1563588</v>
      </c>
      <c r="K8127" s="2" t="s">
        <v>34</v>
      </c>
      <c r="L8127" s="52" t="str">
        <f t="shared" si="885"/>
        <v>20221031VND</v>
      </c>
      <c r="M8127">
        <f>VLOOKUP(L8127,Mapping!$H$1:$K$25,4,0)</f>
        <v>1</v>
      </c>
      <c r="N8127">
        <f t="shared" si="886"/>
        <v>7.0006999999999996E-5</v>
      </c>
      <c r="O8127">
        <f t="shared" si="887"/>
        <v>1.5635880000000001E-3</v>
      </c>
      <c r="P8127">
        <f t="shared" si="888"/>
        <v>4.7533075199999997E-2</v>
      </c>
      <c r="Q8127" t="str">
        <f>VLOOKUP(VLOOKUP(C8127,Mapping!$A$1:$C$17,3,0),Mapping!$E$1:$F$6,2,0)</f>
        <v>Vùng 01</v>
      </c>
    </row>
    <row r="8128" spans="1:17" x14ac:dyDescent="0.3">
      <c r="A8128" s="33">
        <v>44865</v>
      </c>
      <c r="B8128">
        <v>4048</v>
      </c>
      <c r="C8128">
        <v>41</v>
      </c>
      <c r="D8128" s="38" t="s">
        <v>78</v>
      </c>
      <c r="E8128" s="2" t="s">
        <v>41</v>
      </c>
      <c r="F8128">
        <v>1071089</v>
      </c>
      <c r="G8128" s="44">
        <f t="shared" si="882"/>
        <v>44562</v>
      </c>
      <c r="H8128" s="50">
        <f t="shared" si="883"/>
        <v>304</v>
      </c>
      <c r="I8128" s="50">
        <f t="shared" si="884"/>
        <v>8894128</v>
      </c>
      <c r="J8128" s="46">
        <v>292570</v>
      </c>
      <c r="K8128" s="2" t="s">
        <v>34</v>
      </c>
      <c r="L8128" s="52" t="str">
        <f t="shared" si="885"/>
        <v>20221031VND</v>
      </c>
      <c r="M8128">
        <f>VLOOKUP(L8128,Mapping!$H$1:$K$25,4,0)</f>
        <v>1</v>
      </c>
      <c r="N8128">
        <f t="shared" si="886"/>
        <v>1.0710889999999999E-3</v>
      </c>
      <c r="O8128">
        <f t="shared" si="887"/>
        <v>2.9257000000000003E-4</v>
      </c>
      <c r="P8128">
        <f t="shared" si="888"/>
        <v>8.8941279999999994E-3</v>
      </c>
      <c r="Q8128" t="str">
        <f>VLOOKUP(VLOOKUP(C8128,Mapping!$A$1:$C$17,3,0),Mapping!$E$1:$F$6,2,0)</f>
        <v>Vùng 05</v>
      </c>
    </row>
    <row r="8129" spans="1:17" x14ac:dyDescent="0.3">
      <c r="A8129" s="33">
        <v>44865</v>
      </c>
      <c r="B8129">
        <v>4049</v>
      </c>
      <c r="C8129">
        <v>23</v>
      </c>
      <c r="D8129" s="38" t="s">
        <v>78</v>
      </c>
      <c r="E8129" s="2" t="s">
        <v>41</v>
      </c>
      <c r="F8129">
        <v>769492</v>
      </c>
      <c r="G8129" s="44">
        <f t="shared" si="882"/>
        <v>44562</v>
      </c>
      <c r="H8129" s="50">
        <f t="shared" si="883"/>
        <v>304</v>
      </c>
      <c r="I8129" s="50">
        <f t="shared" si="884"/>
        <v>1031228.7999999999</v>
      </c>
      <c r="J8129" s="46">
        <v>33922</v>
      </c>
      <c r="K8129" s="2" t="s">
        <v>34</v>
      </c>
      <c r="L8129" s="52" t="str">
        <f t="shared" si="885"/>
        <v>20221031VND</v>
      </c>
      <c r="M8129">
        <f>VLOOKUP(L8129,Mapping!$H$1:$K$25,4,0)</f>
        <v>1</v>
      </c>
      <c r="N8129">
        <f t="shared" si="886"/>
        <v>7.6949199999999998E-4</v>
      </c>
      <c r="O8129">
        <f t="shared" si="887"/>
        <v>3.3921999999999998E-5</v>
      </c>
      <c r="P8129">
        <f t="shared" si="888"/>
        <v>1.0312288E-3</v>
      </c>
      <c r="Q8129" t="str">
        <f>VLOOKUP(VLOOKUP(C8129,Mapping!$A$1:$C$17,3,0),Mapping!$E$1:$F$6,2,0)</f>
        <v>Vùng 02</v>
      </c>
    </row>
    <row r="8130" spans="1:17" x14ac:dyDescent="0.3">
      <c r="A8130" s="33">
        <v>44865</v>
      </c>
      <c r="B8130">
        <v>4050</v>
      </c>
      <c r="C8130">
        <v>20</v>
      </c>
      <c r="D8130" s="38" t="s">
        <v>78</v>
      </c>
      <c r="E8130" s="2" t="s">
        <v>41</v>
      </c>
      <c r="F8130">
        <v>722258</v>
      </c>
      <c r="G8130" s="44">
        <f t="shared" ref="G8130:G8193" si="889">DATE(YEAR(A8130),1,1)</f>
        <v>44562</v>
      </c>
      <c r="H8130" s="50">
        <f t="shared" ref="H8130:H8193" si="890">DATEDIF(G8130,A8130,"D")+1</f>
        <v>304</v>
      </c>
      <c r="I8130" s="50">
        <f t="shared" si="884"/>
        <v>40151468.800000004</v>
      </c>
      <c r="J8130" s="46">
        <v>1320772</v>
      </c>
      <c r="K8130" s="2" t="s">
        <v>34</v>
      </c>
      <c r="L8130" s="52" t="str">
        <f t="shared" si="885"/>
        <v>20221031VND</v>
      </c>
      <c r="M8130">
        <f>VLOOKUP(L8130,Mapping!$H$1:$K$25,4,0)</f>
        <v>1</v>
      </c>
      <c r="N8130">
        <f t="shared" si="886"/>
        <v>7.2225800000000004E-4</v>
      </c>
      <c r="O8130">
        <f t="shared" si="887"/>
        <v>1.320772E-3</v>
      </c>
      <c r="P8130">
        <f t="shared" si="888"/>
        <v>4.0151468800000006E-2</v>
      </c>
      <c r="Q8130" t="str">
        <f>VLOOKUP(VLOOKUP(C8130,Mapping!$A$1:$C$17,3,0),Mapping!$E$1:$F$6,2,0)</f>
        <v>Vùng 02</v>
      </c>
    </row>
    <row r="8131" spans="1:17" x14ac:dyDescent="0.3">
      <c r="A8131" s="33">
        <v>44865</v>
      </c>
      <c r="B8131">
        <v>4050</v>
      </c>
      <c r="C8131">
        <v>34</v>
      </c>
      <c r="D8131" s="38" t="s">
        <v>78</v>
      </c>
      <c r="E8131" s="2" t="s">
        <v>41</v>
      </c>
      <c r="F8131">
        <v>466267</v>
      </c>
      <c r="G8131" s="44">
        <f t="shared" si="889"/>
        <v>44562</v>
      </c>
      <c r="H8131" s="50">
        <f t="shared" si="890"/>
        <v>304</v>
      </c>
      <c r="I8131" s="50">
        <f t="shared" ref="I8131:I8194" si="891">H8131*(J8131/10)*M8131</f>
        <v>60239606.399999999</v>
      </c>
      <c r="J8131" s="46">
        <v>1981566</v>
      </c>
      <c r="K8131" s="2" t="s">
        <v>34</v>
      </c>
      <c r="L8131" s="52" t="str">
        <f t="shared" ref="L8131:L8194" si="892">CONCATENATE(TEXT(A8131,"YYYYMMDD"),K8131)</f>
        <v>20221031VND</v>
      </c>
      <c r="M8131">
        <f>VLOOKUP(L8131,Mapping!$H$1:$K$25,4,0)</f>
        <v>1</v>
      </c>
      <c r="N8131">
        <f t="shared" ref="N8131:N8194" si="893">F8131*M8131/10^9</f>
        <v>4.6626700000000003E-4</v>
      </c>
      <c r="O8131">
        <f t="shared" ref="O8131:O8194" si="894">J8131*M8131/10^9</f>
        <v>1.9815660000000001E-3</v>
      </c>
      <c r="P8131">
        <f t="shared" ref="P8131:P8194" si="895">I8131/10^9</f>
        <v>6.0239606399999999E-2</v>
      </c>
      <c r="Q8131" t="str">
        <f>VLOOKUP(VLOOKUP(C8131,Mapping!$A$1:$C$17,3,0),Mapping!$E$1:$F$6,2,0)</f>
        <v>Vùng 02</v>
      </c>
    </row>
    <row r="8132" spans="1:17" x14ac:dyDescent="0.3">
      <c r="A8132" s="33">
        <v>44865</v>
      </c>
      <c r="B8132">
        <v>4051</v>
      </c>
      <c r="C8132">
        <v>23</v>
      </c>
      <c r="D8132" s="38" t="s">
        <v>78</v>
      </c>
      <c r="E8132" s="2" t="s">
        <v>41</v>
      </c>
      <c r="F8132">
        <v>9622570</v>
      </c>
      <c r="G8132" s="44">
        <f t="shared" si="889"/>
        <v>44562</v>
      </c>
      <c r="H8132" s="50">
        <f t="shared" si="890"/>
        <v>304</v>
      </c>
      <c r="I8132" s="50">
        <f t="shared" si="891"/>
        <v>225664884.79999998</v>
      </c>
      <c r="J8132" s="46">
        <v>7423187</v>
      </c>
      <c r="K8132" s="2" t="s">
        <v>34</v>
      </c>
      <c r="L8132" s="52" t="str">
        <f t="shared" si="892"/>
        <v>20221031VND</v>
      </c>
      <c r="M8132">
        <f>VLOOKUP(L8132,Mapping!$H$1:$K$25,4,0)</f>
        <v>1</v>
      </c>
      <c r="N8132">
        <f t="shared" si="893"/>
        <v>9.6225700000000004E-3</v>
      </c>
      <c r="O8132">
        <f t="shared" si="894"/>
        <v>7.4231870000000004E-3</v>
      </c>
      <c r="P8132">
        <f t="shared" si="895"/>
        <v>0.22566488479999999</v>
      </c>
      <c r="Q8132" t="str">
        <f>VLOOKUP(VLOOKUP(C8132,Mapping!$A$1:$C$17,3,0),Mapping!$E$1:$F$6,2,0)</f>
        <v>Vùng 02</v>
      </c>
    </row>
    <row r="8133" spans="1:17" x14ac:dyDescent="0.3">
      <c r="A8133" s="33">
        <v>44865</v>
      </c>
      <c r="B8133">
        <v>4052</v>
      </c>
      <c r="C8133">
        <v>36</v>
      </c>
      <c r="D8133" s="38" t="s">
        <v>78</v>
      </c>
      <c r="E8133" s="2" t="s">
        <v>41</v>
      </c>
      <c r="F8133">
        <v>7916248</v>
      </c>
      <c r="G8133" s="44">
        <f t="shared" si="889"/>
        <v>44562</v>
      </c>
      <c r="H8133" s="50">
        <f t="shared" si="890"/>
        <v>304</v>
      </c>
      <c r="I8133" s="50">
        <f t="shared" si="891"/>
        <v>232569910.40000001</v>
      </c>
      <c r="J8133" s="46">
        <v>7650326</v>
      </c>
      <c r="K8133" s="2" t="s">
        <v>34</v>
      </c>
      <c r="L8133" s="52" t="str">
        <f t="shared" si="892"/>
        <v>20221031VND</v>
      </c>
      <c r="M8133">
        <f>VLOOKUP(L8133,Mapping!$H$1:$K$25,4,0)</f>
        <v>1</v>
      </c>
      <c r="N8133">
        <f t="shared" si="893"/>
        <v>7.9162480000000007E-3</v>
      </c>
      <c r="O8133">
        <f t="shared" si="894"/>
        <v>7.6503259999999998E-3</v>
      </c>
      <c r="P8133">
        <f t="shared" si="895"/>
        <v>0.2325699104</v>
      </c>
      <c r="Q8133" t="str">
        <f>VLOOKUP(VLOOKUP(C8133,Mapping!$A$1:$C$17,3,0),Mapping!$E$1:$F$6,2,0)</f>
        <v>Vùng 05</v>
      </c>
    </row>
    <row r="8134" spans="1:17" x14ac:dyDescent="0.3">
      <c r="A8134" s="33">
        <v>44865</v>
      </c>
      <c r="B8134">
        <v>4053</v>
      </c>
      <c r="C8134">
        <v>20</v>
      </c>
      <c r="D8134" s="38" t="s">
        <v>78</v>
      </c>
      <c r="E8134" s="2" t="s">
        <v>41</v>
      </c>
      <c r="F8134">
        <v>634567</v>
      </c>
      <c r="G8134" s="44">
        <f t="shared" si="889"/>
        <v>44562</v>
      </c>
      <c r="H8134" s="50">
        <f t="shared" si="890"/>
        <v>304</v>
      </c>
      <c r="I8134" s="50">
        <f t="shared" si="891"/>
        <v>1175379037977.6001</v>
      </c>
      <c r="J8134" s="46">
        <v>1650042</v>
      </c>
      <c r="K8134" s="2" t="s">
        <v>35</v>
      </c>
      <c r="L8134" s="52" t="str">
        <f t="shared" si="892"/>
        <v>20221031USD</v>
      </c>
      <c r="M8134">
        <f>VLOOKUP(L8134,Mapping!$H$1:$K$25,4,0)</f>
        <v>23432</v>
      </c>
      <c r="N8134">
        <f t="shared" si="893"/>
        <v>14.869173944</v>
      </c>
      <c r="O8134">
        <f t="shared" si="894"/>
        <v>38.663784143999997</v>
      </c>
      <c r="P8134">
        <f t="shared" si="895"/>
        <v>1175.3790379776001</v>
      </c>
      <c r="Q8134" t="str">
        <f>VLOOKUP(VLOOKUP(C8134,Mapping!$A$1:$C$17,3,0),Mapping!$E$1:$F$6,2,0)</f>
        <v>Vùng 02</v>
      </c>
    </row>
    <row r="8135" spans="1:17" x14ac:dyDescent="0.3">
      <c r="A8135" s="33">
        <v>44865</v>
      </c>
      <c r="B8135">
        <v>4053</v>
      </c>
      <c r="C8135">
        <v>20</v>
      </c>
      <c r="D8135" s="38" t="s">
        <v>78</v>
      </c>
      <c r="E8135" s="2" t="s">
        <v>41</v>
      </c>
      <c r="F8135">
        <v>1718927</v>
      </c>
      <c r="G8135" s="44">
        <f t="shared" si="889"/>
        <v>44562</v>
      </c>
      <c r="H8135" s="50">
        <f t="shared" si="890"/>
        <v>304</v>
      </c>
      <c r="I8135" s="50">
        <f t="shared" si="891"/>
        <v>13957278.4</v>
      </c>
      <c r="J8135" s="46">
        <v>459121</v>
      </c>
      <c r="K8135" s="2" t="s">
        <v>34</v>
      </c>
      <c r="L8135" s="52" t="str">
        <f t="shared" si="892"/>
        <v>20221031VND</v>
      </c>
      <c r="M8135">
        <f>VLOOKUP(L8135,Mapping!$H$1:$K$25,4,0)</f>
        <v>1</v>
      </c>
      <c r="N8135">
        <f t="shared" si="893"/>
        <v>1.7189270000000001E-3</v>
      </c>
      <c r="O8135">
        <f t="shared" si="894"/>
        <v>4.59121E-4</v>
      </c>
      <c r="P8135">
        <f t="shared" si="895"/>
        <v>1.39572784E-2</v>
      </c>
      <c r="Q8135" t="str">
        <f>VLOOKUP(VLOOKUP(C8135,Mapping!$A$1:$C$17,3,0),Mapping!$E$1:$F$6,2,0)</f>
        <v>Vùng 02</v>
      </c>
    </row>
    <row r="8136" spans="1:17" x14ac:dyDescent="0.3">
      <c r="A8136" s="33">
        <v>44865</v>
      </c>
      <c r="B8136">
        <v>4053</v>
      </c>
      <c r="C8136">
        <v>20</v>
      </c>
      <c r="D8136" s="38" t="s">
        <v>78</v>
      </c>
      <c r="E8136" s="2" t="s">
        <v>41</v>
      </c>
      <c r="F8136">
        <v>296066</v>
      </c>
      <c r="G8136" s="44">
        <f t="shared" si="889"/>
        <v>44562</v>
      </c>
      <c r="H8136" s="50">
        <f t="shared" si="890"/>
        <v>304</v>
      </c>
      <c r="I8136" s="50">
        <f t="shared" si="891"/>
        <v>28485681.599999998</v>
      </c>
      <c r="J8136" s="46">
        <v>937029</v>
      </c>
      <c r="K8136" s="2" t="s">
        <v>34</v>
      </c>
      <c r="L8136" s="52" t="str">
        <f t="shared" si="892"/>
        <v>20221031VND</v>
      </c>
      <c r="M8136">
        <f>VLOOKUP(L8136,Mapping!$H$1:$K$25,4,0)</f>
        <v>1</v>
      </c>
      <c r="N8136">
        <f t="shared" si="893"/>
        <v>2.9606599999999999E-4</v>
      </c>
      <c r="O8136">
        <f t="shared" si="894"/>
        <v>9.3702900000000003E-4</v>
      </c>
      <c r="P8136">
        <f t="shared" si="895"/>
        <v>2.8485681599999996E-2</v>
      </c>
      <c r="Q8136" t="str">
        <f>VLOOKUP(VLOOKUP(C8136,Mapping!$A$1:$C$17,3,0),Mapping!$E$1:$F$6,2,0)</f>
        <v>Vùng 02</v>
      </c>
    </row>
    <row r="8137" spans="1:17" x14ac:dyDescent="0.3">
      <c r="A8137" s="33">
        <v>44865</v>
      </c>
      <c r="B8137">
        <v>4053</v>
      </c>
      <c r="C8137">
        <v>25</v>
      </c>
      <c r="D8137" s="38" t="s">
        <v>78</v>
      </c>
      <c r="E8137" s="2" t="s">
        <v>41</v>
      </c>
      <c r="F8137">
        <v>685101</v>
      </c>
      <c r="G8137" s="44">
        <f t="shared" si="889"/>
        <v>44562</v>
      </c>
      <c r="H8137" s="50">
        <f t="shared" si="890"/>
        <v>304</v>
      </c>
      <c r="I8137" s="50">
        <f t="shared" si="891"/>
        <v>10413520</v>
      </c>
      <c r="J8137" s="46">
        <v>342550</v>
      </c>
      <c r="K8137" s="2" t="s">
        <v>34</v>
      </c>
      <c r="L8137" s="52" t="str">
        <f t="shared" si="892"/>
        <v>20221031VND</v>
      </c>
      <c r="M8137">
        <f>VLOOKUP(L8137,Mapping!$H$1:$K$25,4,0)</f>
        <v>1</v>
      </c>
      <c r="N8137">
        <f t="shared" si="893"/>
        <v>6.8510100000000003E-4</v>
      </c>
      <c r="O8137">
        <f t="shared" si="894"/>
        <v>3.4255000000000001E-4</v>
      </c>
      <c r="P8137">
        <f t="shared" si="895"/>
        <v>1.0413520000000001E-2</v>
      </c>
      <c r="Q8137" t="str">
        <f>VLOOKUP(VLOOKUP(C8137,Mapping!$A$1:$C$17,3,0),Mapping!$E$1:$F$6,2,0)</f>
        <v>Vùng 01</v>
      </c>
    </row>
    <row r="8138" spans="1:17" x14ac:dyDescent="0.3">
      <c r="A8138" s="33">
        <v>44865</v>
      </c>
      <c r="B8138">
        <v>4054</v>
      </c>
      <c r="C8138">
        <v>45</v>
      </c>
      <c r="D8138" s="38" t="s">
        <v>78</v>
      </c>
      <c r="E8138" s="2" t="s">
        <v>41</v>
      </c>
      <c r="F8138">
        <v>906647</v>
      </c>
      <c r="G8138" s="44">
        <f t="shared" si="889"/>
        <v>44562</v>
      </c>
      <c r="H8138" s="50">
        <f t="shared" si="890"/>
        <v>304</v>
      </c>
      <c r="I8138" s="50">
        <f t="shared" si="891"/>
        <v>48372024</v>
      </c>
      <c r="J8138" s="46">
        <v>1591185</v>
      </c>
      <c r="K8138" s="2" t="s">
        <v>34</v>
      </c>
      <c r="L8138" s="52" t="str">
        <f t="shared" si="892"/>
        <v>20221031VND</v>
      </c>
      <c r="M8138">
        <f>VLOOKUP(L8138,Mapping!$H$1:$K$25,4,0)</f>
        <v>1</v>
      </c>
      <c r="N8138">
        <f t="shared" si="893"/>
        <v>9.0664700000000001E-4</v>
      </c>
      <c r="O8138">
        <f t="shared" si="894"/>
        <v>1.591185E-3</v>
      </c>
      <c r="P8138">
        <f t="shared" si="895"/>
        <v>4.8372024E-2</v>
      </c>
      <c r="Q8138" t="str">
        <f>VLOOKUP(VLOOKUP(C8138,Mapping!$A$1:$C$17,3,0),Mapping!$E$1:$F$6,2,0)</f>
        <v>Vùng 02</v>
      </c>
    </row>
    <row r="8139" spans="1:17" x14ac:dyDescent="0.3">
      <c r="A8139" s="33">
        <v>44865</v>
      </c>
      <c r="B8139">
        <v>4054</v>
      </c>
      <c r="C8139">
        <v>48</v>
      </c>
      <c r="D8139" s="38" t="s">
        <v>78</v>
      </c>
      <c r="E8139" s="2" t="s">
        <v>41</v>
      </c>
      <c r="F8139">
        <v>464689</v>
      </c>
      <c r="G8139" s="44">
        <f t="shared" si="889"/>
        <v>44562</v>
      </c>
      <c r="H8139" s="50">
        <f t="shared" si="890"/>
        <v>304</v>
      </c>
      <c r="I8139" s="50">
        <f t="shared" si="891"/>
        <v>49845420.800000004</v>
      </c>
      <c r="J8139" s="46">
        <v>1639652</v>
      </c>
      <c r="K8139" s="2" t="s">
        <v>34</v>
      </c>
      <c r="L8139" s="52" t="str">
        <f t="shared" si="892"/>
        <v>20221031VND</v>
      </c>
      <c r="M8139">
        <f>VLOOKUP(L8139,Mapping!$H$1:$K$25,4,0)</f>
        <v>1</v>
      </c>
      <c r="N8139">
        <f t="shared" si="893"/>
        <v>4.6468900000000001E-4</v>
      </c>
      <c r="O8139">
        <f t="shared" si="894"/>
        <v>1.6396519999999999E-3</v>
      </c>
      <c r="P8139">
        <f t="shared" si="895"/>
        <v>4.9845420800000005E-2</v>
      </c>
      <c r="Q8139" t="str">
        <f>VLOOKUP(VLOOKUP(C8139,Mapping!$A$1:$C$17,3,0),Mapping!$E$1:$F$6,2,0)</f>
        <v>Vùng 01</v>
      </c>
    </row>
    <row r="8140" spans="1:17" x14ac:dyDescent="0.3">
      <c r="A8140" s="33">
        <v>44865</v>
      </c>
      <c r="B8140">
        <v>4055</v>
      </c>
      <c r="C8140">
        <v>36</v>
      </c>
      <c r="D8140" s="38" t="s">
        <v>78</v>
      </c>
      <c r="E8140" s="2" t="s">
        <v>41</v>
      </c>
      <c r="F8140">
        <v>449302</v>
      </c>
      <c r="G8140" s="44">
        <f t="shared" si="889"/>
        <v>44562</v>
      </c>
      <c r="H8140" s="50">
        <f t="shared" si="890"/>
        <v>304</v>
      </c>
      <c r="I8140" s="50">
        <f t="shared" si="891"/>
        <v>57268675.199999996</v>
      </c>
      <c r="J8140" s="46">
        <v>1883838</v>
      </c>
      <c r="K8140" s="2" t="s">
        <v>34</v>
      </c>
      <c r="L8140" s="52" t="str">
        <f t="shared" si="892"/>
        <v>20221031VND</v>
      </c>
      <c r="M8140">
        <f>VLOOKUP(L8140,Mapping!$H$1:$K$25,4,0)</f>
        <v>1</v>
      </c>
      <c r="N8140">
        <f t="shared" si="893"/>
        <v>4.49302E-4</v>
      </c>
      <c r="O8140">
        <f t="shared" si="894"/>
        <v>1.8838380000000001E-3</v>
      </c>
      <c r="P8140">
        <f t="shared" si="895"/>
        <v>5.7268675199999994E-2</v>
      </c>
      <c r="Q8140" t="str">
        <f>VLOOKUP(VLOOKUP(C8140,Mapping!$A$1:$C$17,3,0),Mapping!$E$1:$F$6,2,0)</f>
        <v>Vùng 05</v>
      </c>
    </row>
    <row r="8141" spans="1:17" x14ac:dyDescent="0.3">
      <c r="A8141" s="33">
        <v>44865</v>
      </c>
      <c r="B8141">
        <v>4055</v>
      </c>
      <c r="C8141">
        <v>26</v>
      </c>
      <c r="D8141" s="38" t="s">
        <v>78</v>
      </c>
      <c r="E8141" s="2" t="s">
        <v>41</v>
      </c>
      <c r="F8141">
        <v>1216700</v>
      </c>
      <c r="G8141" s="44">
        <f t="shared" si="889"/>
        <v>44562</v>
      </c>
      <c r="H8141" s="50">
        <f t="shared" si="890"/>
        <v>304</v>
      </c>
      <c r="I8141" s="50">
        <f t="shared" si="891"/>
        <v>362015364620.79999</v>
      </c>
      <c r="J8141" s="46">
        <v>508211</v>
      </c>
      <c r="K8141" s="2" t="s">
        <v>35</v>
      </c>
      <c r="L8141" s="52" t="str">
        <f t="shared" si="892"/>
        <v>20221031USD</v>
      </c>
      <c r="M8141">
        <f>VLOOKUP(L8141,Mapping!$H$1:$K$25,4,0)</f>
        <v>23432</v>
      </c>
      <c r="N8141">
        <f t="shared" si="893"/>
        <v>28.5097144</v>
      </c>
      <c r="O8141">
        <f t="shared" si="894"/>
        <v>11.908400152</v>
      </c>
      <c r="P8141">
        <f t="shared" si="895"/>
        <v>362.01536462079997</v>
      </c>
      <c r="Q8141" t="str">
        <f>VLOOKUP(VLOOKUP(C8141,Mapping!$A$1:$C$17,3,0),Mapping!$E$1:$F$6,2,0)</f>
        <v>Vùng 04</v>
      </c>
    </row>
    <row r="8142" spans="1:17" x14ac:dyDescent="0.3">
      <c r="A8142" s="33">
        <v>44865</v>
      </c>
      <c r="B8142">
        <v>4056</v>
      </c>
      <c r="C8142">
        <v>41</v>
      </c>
      <c r="D8142" s="38" t="s">
        <v>78</v>
      </c>
      <c r="E8142" s="2" t="s">
        <v>43</v>
      </c>
      <c r="F8142">
        <v>7011828</v>
      </c>
      <c r="G8142" s="44">
        <f t="shared" si="889"/>
        <v>44562</v>
      </c>
      <c r="H8142" s="50">
        <f t="shared" si="890"/>
        <v>304</v>
      </c>
      <c r="I8142" s="50">
        <f t="shared" si="891"/>
        <v>284378958.39999998</v>
      </c>
      <c r="J8142" s="46">
        <v>9354571</v>
      </c>
      <c r="K8142" s="2" t="s">
        <v>34</v>
      </c>
      <c r="L8142" s="52" t="str">
        <f t="shared" si="892"/>
        <v>20221031VND</v>
      </c>
      <c r="M8142">
        <f>VLOOKUP(L8142,Mapping!$H$1:$K$25,4,0)</f>
        <v>1</v>
      </c>
      <c r="N8142">
        <f t="shared" si="893"/>
        <v>7.0118280000000003E-3</v>
      </c>
      <c r="O8142">
        <f t="shared" si="894"/>
        <v>9.3545710000000008E-3</v>
      </c>
      <c r="P8142">
        <f t="shared" si="895"/>
        <v>0.28437895839999999</v>
      </c>
      <c r="Q8142" t="str">
        <f>VLOOKUP(VLOOKUP(C8142,Mapping!$A$1:$C$17,3,0),Mapping!$E$1:$F$6,2,0)</f>
        <v>Vùng 05</v>
      </c>
    </row>
    <row r="8143" spans="1:17" x14ac:dyDescent="0.3">
      <c r="A8143" s="33">
        <v>44865</v>
      </c>
      <c r="B8143">
        <v>4056</v>
      </c>
      <c r="C8143">
        <v>41</v>
      </c>
      <c r="D8143" s="38" t="s">
        <v>78</v>
      </c>
      <c r="E8143" s="2" t="s">
        <v>43</v>
      </c>
      <c r="F8143">
        <v>6169113</v>
      </c>
      <c r="G8143" s="44">
        <f t="shared" si="889"/>
        <v>44562</v>
      </c>
      <c r="H8143" s="50">
        <f t="shared" si="890"/>
        <v>304</v>
      </c>
      <c r="I8143" s="50">
        <f t="shared" si="891"/>
        <v>237762443.20000002</v>
      </c>
      <c r="J8143" s="46">
        <v>7821133</v>
      </c>
      <c r="K8143" s="2" t="s">
        <v>34</v>
      </c>
      <c r="L8143" s="52" t="str">
        <f t="shared" si="892"/>
        <v>20221031VND</v>
      </c>
      <c r="M8143">
        <f>VLOOKUP(L8143,Mapping!$H$1:$K$25,4,0)</f>
        <v>1</v>
      </c>
      <c r="N8143">
        <f t="shared" si="893"/>
        <v>6.1691130000000004E-3</v>
      </c>
      <c r="O8143">
        <f t="shared" si="894"/>
        <v>7.8211329999999992E-3</v>
      </c>
      <c r="P8143">
        <f t="shared" si="895"/>
        <v>0.23776244320000001</v>
      </c>
      <c r="Q8143" t="str">
        <f>VLOOKUP(VLOOKUP(C8143,Mapping!$A$1:$C$17,3,0),Mapping!$E$1:$F$6,2,0)</f>
        <v>Vùng 05</v>
      </c>
    </row>
    <row r="8144" spans="1:17" x14ac:dyDescent="0.3">
      <c r="A8144" s="33">
        <v>44865</v>
      </c>
      <c r="B8144">
        <v>4056</v>
      </c>
      <c r="C8144">
        <v>45</v>
      </c>
      <c r="D8144" s="38" t="s">
        <v>78</v>
      </c>
      <c r="E8144" s="2" t="s">
        <v>41</v>
      </c>
      <c r="F8144">
        <v>446193</v>
      </c>
      <c r="G8144" s="44">
        <f t="shared" si="889"/>
        <v>44562</v>
      </c>
      <c r="H8144" s="50">
        <f t="shared" si="890"/>
        <v>304</v>
      </c>
      <c r="I8144" s="50">
        <f t="shared" si="891"/>
        <v>19695673.600000001</v>
      </c>
      <c r="J8144" s="46">
        <v>647884</v>
      </c>
      <c r="K8144" s="2" t="s">
        <v>34</v>
      </c>
      <c r="L8144" s="52" t="str">
        <f t="shared" si="892"/>
        <v>20221031VND</v>
      </c>
      <c r="M8144">
        <f>VLOOKUP(L8144,Mapping!$H$1:$K$25,4,0)</f>
        <v>1</v>
      </c>
      <c r="N8144">
        <f t="shared" si="893"/>
        <v>4.46193E-4</v>
      </c>
      <c r="O8144">
        <f t="shared" si="894"/>
        <v>6.4788400000000005E-4</v>
      </c>
      <c r="P8144">
        <f t="shared" si="895"/>
        <v>1.9695673600000001E-2</v>
      </c>
      <c r="Q8144" t="str">
        <f>VLOOKUP(VLOOKUP(C8144,Mapping!$A$1:$C$17,3,0),Mapping!$E$1:$F$6,2,0)</f>
        <v>Vùng 02</v>
      </c>
    </row>
    <row r="8145" spans="1:17" x14ac:dyDescent="0.3">
      <c r="A8145" s="33">
        <v>44865</v>
      </c>
      <c r="B8145">
        <v>4056</v>
      </c>
      <c r="C8145">
        <v>41</v>
      </c>
      <c r="D8145" s="38" t="s">
        <v>78</v>
      </c>
      <c r="E8145" s="2" t="s">
        <v>41</v>
      </c>
      <c r="F8145">
        <v>1516342</v>
      </c>
      <c r="G8145" s="44">
        <f t="shared" si="889"/>
        <v>44562</v>
      </c>
      <c r="H8145" s="50">
        <f t="shared" si="890"/>
        <v>304</v>
      </c>
      <c r="I8145" s="50">
        <f t="shared" si="891"/>
        <v>46117620.800000004</v>
      </c>
      <c r="J8145" s="46">
        <v>1517027</v>
      </c>
      <c r="K8145" s="2" t="s">
        <v>34</v>
      </c>
      <c r="L8145" s="52" t="str">
        <f t="shared" si="892"/>
        <v>20221031VND</v>
      </c>
      <c r="M8145">
        <f>VLOOKUP(L8145,Mapping!$H$1:$K$25,4,0)</f>
        <v>1</v>
      </c>
      <c r="N8145">
        <f t="shared" si="893"/>
        <v>1.516342E-3</v>
      </c>
      <c r="O8145">
        <f t="shared" si="894"/>
        <v>1.517027E-3</v>
      </c>
      <c r="P8145">
        <f t="shared" si="895"/>
        <v>4.6117620800000002E-2</v>
      </c>
      <c r="Q8145" t="str">
        <f>VLOOKUP(VLOOKUP(C8145,Mapping!$A$1:$C$17,3,0),Mapping!$E$1:$F$6,2,0)</f>
        <v>Vùng 05</v>
      </c>
    </row>
    <row r="8146" spans="1:17" x14ac:dyDescent="0.3">
      <c r="A8146" s="33">
        <v>44865</v>
      </c>
      <c r="B8146">
        <v>4058</v>
      </c>
      <c r="C8146">
        <v>11</v>
      </c>
      <c r="D8146" s="38" t="s">
        <v>78</v>
      </c>
      <c r="E8146" s="2" t="s">
        <v>41</v>
      </c>
      <c r="F8146">
        <v>1606991</v>
      </c>
      <c r="G8146" s="44">
        <f t="shared" si="889"/>
        <v>44562</v>
      </c>
      <c r="H8146" s="50">
        <f t="shared" si="890"/>
        <v>304</v>
      </c>
      <c r="I8146" s="50">
        <f t="shared" si="891"/>
        <v>55499547.199999996</v>
      </c>
      <c r="J8146" s="46">
        <v>1825643</v>
      </c>
      <c r="K8146" s="2" t="s">
        <v>34</v>
      </c>
      <c r="L8146" s="52" t="str">
        <f t="shared" si="892"/>
        <v>20221031VND</v>
      </c>
      <c r="M8146">
        <f>VLOOKUP(L8146,Mapping!$H$1:$K$25,4,0)</f>
        <v>1</v>
      </c>
      <c r="N8146">
        <f t="shared" si="893"/>
        <v>1.6069910000000001E-3</v>
      </c>
      <c r="O8146">
        <f t="shared" si="894"/>
        <v>1.8256430000000001E-3</v>
      </c>
      <c r="P8146">
        <f t="shared" si="895"/>
        <v>5.5499547199999999E-2</v>
      </c>
      <c r="Q8146" t="str">
        <f>VLOOKUP(VLOOKUP(C8146,Mapping!$A$1:$C$17,3,0),Mapping!$E$1:$F$6,2,0)</f>
        <v>Vùng 01</v>
      </c>
    </row>
    <row r="8147" spans="1:17" x14ac:dyDescent="0.3">
      <c r="A8147" s="33">
        <v>44865</v>
      </c>
      <c r="B8147">
        <v>4060</v>
      </c>
      <c r="C8147">
        <v>34</v>
      </c>
      <c r="D8147" s="38" t="s">
        <v>78</v>
      </c>
      <c r="E8147" s="2" t="s">
        <v>41</v>
      </c>
      <c r="F8147">
        <v>1547117</v>
      </c>
      <c r="G8147" s="44">
        <f t="shared" si="889"/>
        <v>44562</v>
      </c>
      <c r="H8147" s="50">
        <f t="shared" si="890"/>
        <v>304</v>
      </c>
      <c r="I8147" s="50">
        <f t="shared" si="891"/>
        <v>7442436.7999999998</v>
      </c>
      <c r="J8147" s="46">
        <v>244817</v>
      </c>
      <c r="K8147" s="2" t="s">
        <v>34</v>
      </c>
      <c r="L8147" s="52" t="str">
        <f t="shared" si="892"/>
        <v>20221031VND</v>
      </c>
      <c r="M8147">
        <f>VLOOKUP(L8147,Mapping!$H$1:$K$25,4,0)</f>
        <v>1</v>
      </c>
      <c r="N8147">
        <f t="shared" si="893"/>
        <v>1.547117E-3</v>
      </c>
      <c r="O8147">
        <f t="shared" si="894"/>
        <v>2.4481699999999998E-4</v>
      </c>
      <c r="P8147">
        <f t="shared" si="895"/>
        <v>7.4424367999999996E-3</v>
      </c>
      <c r="Q8147" t="str">
        <f>VLOOKUP(VLOOKUP(C8147,Mapping!$A$1:$C$17,3,0),Mapping!$E$1:$F$6,2,0)</f>
        <v>Vùng 02</v>
      </c>
    </row>
    <row r="8148" spans="1:17" x14ac:dyDescent="0.3">
      <c r="A8148" s="33">
        <v>44865</v>
      </c>
      <c r="B8148">
        <v>4062</v>
      </c>
      <c r="C8148">
        <v>12</v>
      </c>
      <c r="D8148" s="38" t="s">
        <v>78</v>
      </c>
      <c r="E8148" s="2" t="s">
        <v>41</v>
      </c>
      <c r="F8148">
        <v>1086973</v>
      </c>
      <c r="G8148" s="44">
        <f t="shared" si="889"/>
        <v>44562</v>
      </c>
      <c r="H8148" s="50">
        <f t="shared" si="890"/>
        <v>304</v>
      </c>
      <c r="I8148" s="50">
        <f t="shared" si="891"/>
        <v>5428953.6000000006</v>
      </c>
      <c r="J8148" s="46">
        <v>178584</v>
      </c>
      <c r="K8148" s="2" t="s">
        <v>34</v>
      </c>
      <c r="L8148" s="52" t="str">
        <f t="shared" si="892"/>
        <v>20221031VND</v>
      </c>
      <c r="M8148">
        <f>VLOOKUP(L8148,Mapping!$H$1:$K$25,4,0)</f>
        <v>1</v>
      </c>
      <c r="N8148">
        <f t="shared" si="893"/>
        <v>1.086973E-3</v>
      </c>
      <c r="O8148">
        <f t="shared" si="894"/>
        <v>1.78584E-4</v>
      </c>
      <c r="P8148">
        <f t="shared" si="895"/>
        <v>5.4289536000000005E-3</v>
      </c>
      <c r="Q8148" t="str">
        <f>VLOOKUP(VLOOKUP(C8148,Mapping!$A$1:$C$17,3,0),Mapping!$E$1:$F$6,2,0)</f>
        <v>Vùng 03</v>
      </c>
    </row>
    <row r="8149" spans="1:17" x14ac:dyDescent="0.3">
      <c r="A8149" s="33">
        <v>44865</v>
      </c>
      <c r="B8149">
        <v>4063</v>
      </c>
      <c r="C8149">
        <v>31</v>
      </c>
      <c r="D8149" s="38" t="s">
        <v>78</v>
      </c>
      <c r="E8149" s="2" t="s">
        <v>41</v>
      </c>
      <c r="F8149">
        <v>307248</v>
      </c>
      <c r="G8149" s="44">
        <f t="shared" si="889"/>
        <v>44562</v>
      </c>
      <c r="H8149" s="50">
        <f t="shared" si="890"/>
        <v>304</v>
      </c>
      <c r="I8149" s="50">
        <f t="shared" si="891"/>
        <v>1368547.2</v>
      </c>
      <c r="J8149" s="46">
        <v>45018</v>
      </c>
      <c r="K8149" s="2" t="s">
        <v>34</v>
      </c>
      <c r="L8149" s="52" t="str">
        <f t="shared" si="892"/>
        <v>20221031VND</v>
      </c>
      <c r="M8149">
        <f>VLOOKUP(L8149,Mapping!$H$1:$K$25,4,0)</f>
        <v>1</v>
      </c>
      <c r="N8149">
        <f t="shared" si="893"/>
        <v>3.0724799999999998E-4</v>
      </c>
      <c r="O8149">
        <f t="shared" si="894"/>
        <v>4.5018000000000002E-5</v>
      </c>
      <c r="P8149">
        <f t="shared" si="895"/>
        <v>1.3685472E-3</v>
      </c>
      <c r="Q8149" t="str">
        <f>VLOOKUP(VLOOKUP(C8149,Mapping!$A$1:$C$17,3,0),Mapping!$E$1:$F$6,2,0)</f>
        <v>Vùng 03</v>
      </c>
    </row>
    <row r="8150" spans="1:17" x14ac:dyDescent="0.3">
      <c r="A8150" s="33">
        <v>44865</v>
      </c>
      <c r="B8150">
        <v>4063</v>
      </c>
      <c r="C8150">
        <v>40</v>
      </c>
      <c r="D8150" s="38" t="s">
        <v>78</v>
      </c>
      <c r="E8150" s="2" t="s">
        <v>41</v>
      </c>
      <c r="F8150">
        <v>63904</v>
      </c>
      <c r="G8150" s="44">
        <f t="shared" si="889"/>
        <v>44562</v>
      </c>
      <c r="H8150" s="50">
        <f t="shared" si="890"/>
        <v>304</v>
      </c>
      <c r="I8150" s="50">
        <f t="shared" si="891"/>
        <v>50615969.600000001</v>
      </c>
      <c r="J8150" s="46">
        <v>1664999</v>
      </c>
      <c r="K8150" s="2" t="s">
        <v>34</v>
      </c>
      <c r="L8150" s="52" t="str">
        <f t="shared" si="892"/>
        <v>20221031VND</v>
      </c>
      <c r="M8150">
        <f>VLOOKUP(L8150,Mapping!$H$1:$K$25,4,0)</f>
        <v>1</v>
      </c>
      <c r="N8150">
        <f t="shared" si="893"/>
        <v>6.3904000000000003E-5</v>
      </c>
      <c r="O8150">
        <f t="shared" si="894"/>
        <v>1.6649989999999999E-3</v>
      </c>
      <c r="P8150">
        <f t="shared" si="895"/>
        <v>5.0615969600000005E-2</v>
      </c>
      <c r="Q8150" t="str">
        <f>VLOOKUP(VLOOKUP(C8150,Mapping!$A$1:$C$17,3,0),Mapping!$E$1:$F$6,2,0)</f>
        <v>Vùng 01</v>
      </c>
    </row>
    <row r="8151" spans="1:17" x14ac:dyDescent="0.3">
      <c r="A8151" s="33">
        <v>44865</v>
      </c>
      <c r="B8151">
        <v>4064</v>
      </c>
      <c r="C8151">
        <v>40</v>
      </c>
      <c r="D8151" s="38" t="s">
        <v>78</v>
      </c>
      <c r="E8151" s="2" t="s">
        <v>41</v>
      </c>
      <c r="F8151">
        <v>1997707</v>
      </c>
      <c r="G8151" s="44">
        <f t="shared" si="889"/>
        <v>44562</v>
      </c>
      <c r="H8151" s="50">
        <f t="shared" si="890"/>
        <v>304</v>
      </c>
      <c r="I8151" s="50">
        <f t="shared" si="891"/>
        <v>16209219.200000001</v>
      </c>
      <c r="J8151" s="46">
        <v>533198</v>
      </c>
      <c r="K8151" s="2" t="s">
        <v>34</v>
      </c>
      <c r="L8151" s="52" t="str">
        <f t="shared" si="892"/>
        <v>20221031VND</v>
      </c>
      <c r="M8151">
        <f>VLOOKUP(L8151,Mapping!$H$1:$K$25,4,0)</f>
        <v>1</v>
      </c>
      <c r="N8151">
        <f t="shared" si="893"/>
        <v>1.997707E-3</v>
      </c>
      <c r="O8151">
        <f t="shared" si="894"/>
        <v>5.3319800000000003E-4</v>
      </c>
      <c r="P8151">
        <f t="shared" si="895"/>
        <v>1.62092192E-2</v>
      </c>
      <c r="Q8151" t="str">
        <f>VLOOKUP(VLOOKUP(C8151,Mapping!$A$1:$C$17,3,0),Mapping!$E$1:$F$6,2,0)</f>
        <v>Vùng 01</v>
      </c>
    </row>
    <row r="8152" spans="1:17" x14ac:dyDescent="0.3">
      <c r="A8152" s="33">
        <v>44865</v>
      </c>
      <c r="B8152">
        <v>4064</v>
      </c>
      <c r="C8152">
        <v>24</v>
      </c>
      <c r="D8152" s="38" t="s">
        <v>78</v>
      </c>
      <c r="E8152" s="2" t="s">
        <v>41</v>
      </c>
      <c r="F8152">
        <v>239504</v>
      </c>
      <c r="G8152" s="44">
        <f t="shared" si="889"/>
        <v>44562</v>
      </c>
      <c r="H8152" s="50">
        <f t="shared" si="890"/>
        <v>304</v>
      </c>
      <c r="I8152" s="50">
        <f t="shared" si="891"/>
        <v>57493848</v>
      </c>
      <c r="J8152" s="46">
        <v>1891245</v>
      </c>
      <c r="K8152" s="2" t="s">
        <v>34</v>
      </c>
      <c r="L8152" s="52" t="str">
        <f t="shared" si="892"/>
        <v>20221031VND</v>
      </c>
      <c r="M8152">
        <f>VLOOKUP(L8152,Mapping!$H$1:$K$25,4,0)</f>
        <v>1</v>
      </c>
      <c r="N8152">
        <f t="shared" si="893"/>
        <v>2.39504E-4</v>
      </c>
      <c r="O8152">
        <f t="shared" si="894"/>
        <v>1.8912449999999999E-3</v>
      </c>
      <c r="P8152">
        <f t="shared" si="895"/>
        <v>5.7493848E-2</v>
      </c>
      <c r="Q8152" t="str">
        <f>VLOOKUP(VLOOKUP(C8152,Mapping!$A$1:$C$17,3,0),Mapping!$E$1:$F$6,2,0)</f>
        <v>Vùng 04</v>
      </c>
    </row>
    <row r="8153" spans="1:17" x14ac:dyDescent="0.3">
      <c r="A8153" s="33">
        <v>44865</v>
      </c>
      <c r="B8153">
        <v>4065</v>
      </c>
      <c r="C8153">
        <v>40</v>
      </c>
      <c r="D8153" s="38" t="s">
        <v>78</v>
      </c>
      <c r="E8153" s="2" t="s">
        <v>41</v>
      </c>
      <c r="F8153">
        <v>969661</v>
      </c>
      <c r="G8153" s="44">
        <f t="shared" si="889"/>
        <v>44562</v>
      </c>
      <c r="H8153" s="50">
        <f t="shared" si="890"/>
        <v>304</v>
      </c>
      <c r="I8153" s="50">
        <f t="shared" si="891"/>
        <v>1094910363225.6001</v>
      </c>
      <c r="J8153" s="46">
        <v>1537077</v>
      </c>
      <c r="K8153" s="2" t="s">
        <v>35</v>
      </c>
      <c r="L8153" s="52" t="str">
        <f t="shared" si="892"/>
        <v>20221031USD</v>
      </c>
      <c r="M8153">
        <f>VLOOKUP(L8153,Mapping!$H$1:$K$25,4,0)</f>
        <v>23432</v>
      </c>
      <c r="N8153">
        <f t="shared" si="893"/>
        <v>22.721096551999999</v>
      </c>
      <c r="O8153">
        <f t="shared" si="894"/>
        <v>36.016788263999999</v>
      </c>
      <c r="P8153">
        <f t="shared" si="895"/>
        <v>1094.9103632256001</v>
      </c>
      <c r="Q8153" t="str">
        <f>VLOOKUP(VLOOKUP(C8153,Mapping!$A$1:$C$17,3,0),Mapping!$E$1:$F$6,2,0)</f>
        <v>Vùng 01</v>
      </c>
    </row>
    <row r="8154" spans="1:17" x14ac:dyDescent="0.3">
      <c r="A8154" s="44">
        <v>44865</v>
      </c>
      <c r="B8154">
        <v>4067</v>
      </c>
      <c r="C8154">
        <v>34</v>
      </c>
      <c r="D8154" s="38" t="s">
        <v>78</v>
      </c>
      <c r="E8154" s="2" t="s">
        <v>41</v>
      </c>
      <c r="F8154">
        <v>1150963</v>
      </c>
      <c r="G8154" s="44">
        <f t="shared" si="889"/>
        <v>44562</v>
      </c>
      <c r="H8154" s="50">
        <f t="shared" si="890"/>
        <v>304</v>
      </c>
      <c r="I8154" s="50">
        <f t="shared" si="891"/>
        <v>7057147.2000000002</v>
      </c>
      <c r="J8154" s="46">
        <v>232143</v>
      </c>
      <c r="K8154" s="2" t="s">
        <v>34</v>
      </c>
      <c r="L8154" s="52" t="str">
        <f t="shared" si="892"/>
        <v>20221031VND</v>
      </c>
      <c r="M8154">
        <f>VLOOKUP(L8154,Mapping!$H$1:$K$25,4,0)</f>
        <v>1</v>
      </c>
      <c r="N8154">
        <f t="shared" si="893"/>
        <v>1.1509630000000001E-3</v>
      </c>
      <c r="O8154">
        <f t="shared" si="894"/>
        <v>2.32143E-4</v>
      </c>
      <c r="P8154">
        <f t="shared" si="895"/>
        <v>7.0571471999999998E-3</v>
      </c>
      <c r="Q8154" t="str">
        <f>VLOOKUP(VLOOKUP(C8154,Mapping!$A$1:$C$17,3,0),Mapping!$E$1:$F$6,2,0)</f>
        <v>Vùng 02</v>
      </c>
    </row>
    <row r="8155" spans="1:17" x14ac:dyDescent="0.3">
      <c r="A8155" s="33">
        <v>44865</v>
      </c>
      <c r="B8155">
        <v>4069</v>
      </c>
      <c r="C8155">
        <v>48</v>
      </c>
      <c r="D8155" s="38" t="s">
        <v>78</v>
      </c>
      <c r="E8155" s="2" t="s">
        <v>41</v>
      </c>
      <c r="F8155">
        <v>622834</v>
      </c>
      <c r="G8155" s="44">
        <f t="shared" si="889"/>
        <v>44562</v>
      </c>
      <c r="H8155" s="50">
        <f t="shared" si="890"/>
        <v>304</v>
      </c>
      <c r="I8155" s="50">
        <f t="shared" si="891"/>
        <v>23815086.400000002</v>
      </c>
      <c r="J8155" s="46">
        <v>783391</v>
      </c>
      <c r="K8155" s="2" t="s">
        <v>34</v>
      </c>
      <c r="L8155" s="52" t="str">
        <f t="shared" si="892"/>
        <v>20221031VND</v>
      </c>
      <c r="M8155">
        <f>VLOOKUP(L8155,Mapping!$H$1:$K$25,4,0)</f>
        <v>1</v>
      </c>
      <c r="N8155">
        <f t="shared" si="893"/>
        <v>6.2283399999999995E-4</v>
      </c>
      <c r="O8155">
        <f t="shared" si="894"/>
        <v>7.8339100000000004E-4</v>
      </c>
      <c r="P8155">
        <f t="shared" si="895"/>
        <v>2.3815086400000001E-2</v>
      </c>
      <c r="Q8155" t="str">
        <f>VLOOKUP(VLOOKUP(C8155,Mapping!$A$1:$C$17,3,0),Mapping!$E$1:$F$6,2,0)</f>
        <v>Vùng 01</v>
      </c>
    </row>
    <row r="8156" spans="1:17" x14ac:dyDescent="0.3">
      <c r="A8156" s="33">
        <v>44865</v>
      </c>
      <c r="B8156">
        <v>4069</v>
      </c>
      <c r="C8156">
        <v>48</v>
      </c>
      <c r="D8156" s="38" t="s">
        <v>78</v>
      </c>
      <c r="E8156" s="2" t="s">
        <v>41</v>
      </c>
      <c r="F8156">
        <v>193043</v>
      </c>
      <c r="G8156" s="44">
        <f t="shared" si="889"/>
        <v>44562</v>
      </c>
      <c r="H8156" s="50">
        <f t="shared" si="890"/>
        <v>304</v>
      </c>
      <c r="I8156" s="50">
        <f t="shared" si="891"/>
        <v>14688337.6</v>
      </c>
      <c r="J8156" s="46">
        <v>483169</v>
      </c>
      <c r="K8156" s="2" t="s">
        <v>34</v>
      </c>
      <c r="L8156" s="52" t="str">
        <f t="shared" si="892"/>
        <v>20221031VND</v>
      </c>
      <c r="M8156">
        <f>VLOOKUP(L8156,Mapping!$H$1:$K$25,4,0)</f>
        <v>1</v>
      </c>
      <c r="N8156">
        <f t="shared" si="893"/>
        <v>1.93043E-4</v>
      </c>
      <c r="O8156">
        <f t="shared" si="894"/>
        <v>4.8316899999999998E-4</v>
      </c>
      <c r="P8156">
        <f t="shared" si="895"/>
        <v>1.46883376E-2</v>
      </c>
      <c r="Q8156" t="str">
        <f>VLOOKUP(VLOOKUP(C8156,Mapping!$A$1:$C$17,3,0),Mapping!$E$1:$F$6,2,0)</f>
        <v>Vùng 01</v>
      </c>
    </row>
    <row r="8157" spans="1:17" x14ac:dyDescent="0.3">
      <c r="A8157" s="33">
        <v>44865</v>
      </c>
      <c r="B8157">
        <v>4069</v>
      </c>
      <c r="C8157">
        <v>48</v>
      </c>
      <c r="D8157" s="38" t="s">
        <v>78</v>
      </c>
      <c r="E8157" s="2" t="s">
        <v>41</v>
      </c>
      <c r="F8157">
        <v>1485823</v>
      </c>
      <c r="G8157" s="44">
        <f t="shared" si="889"/>
        <v>44562</v>
      </c>
      <c r="H8157" s="50">
        <f t="shared" si="890"/>
        <v>304</v>
      </c>
      <c r="I8157" s="50">
        <f t="shared" si="891"/>
        <v>52324419.199999996</v>
      </c>
      <c r="J8157" s="46">
        <v>1721198</v>
      </c>
      <c r="K8157" s="2" t="s">
        <v>34</v>
      </c>
      <c r="L8157" s="52" t="str">
        <f t="shared" si="892"/>
        <v>20221031VND</v>
      </c>
      <c r="M8157">
        <f>VLOOKUP(L8157,Mapping!$H$1:$K$25,4,0)</f>
        <v>1</v>
      </c>
      <c r="N8157">
        <f t="shared" si="893"/>
        <v>1.485823E-3</v>
      </c>
      <c r="O8157">
        <f t="shared" si="894"/>
        <v>1.721198E-3</v>
      </c>
      <c r="P8157">
        <f t="shared" si="895"/>
        <v>5.2324419199999993E-2</v>
      </c>
      <c r="Q8157" t="str">
        <f>VLOOKUP(VLOOKUP(C8157,Mapping!$A$1:$C$17,3,0),Mapping!$E$1:$F$6,2,0)</f>
        <v>Vùng 01</v>
      </c>
    </row>
    <row r="8158" spans="1:17" x14ac:dyDescent="0.3">
      <c r="A8158" s="33">
        <v>44865</v>
      </c>
      <c r="B8158">
        <v>4073</v>
      </c>
      <c r="C8158">
        <v>41</v>
      </c>
      <c r="D8158" s="38" t="s">
        <v>78</v>
      </c>
      <c r="E8158" s="2" t="s">
        <v>41</v>
      </c>
      <c r="F8158">
        <v>1626104</v>
      </c>
      <c r="G8158" s="44">
        <f t="shared" si="889"/>
        <v>44562</v>
      </c>
      <c r="H8158" s="50">
        <f t="shared" si="890"/>
        <v>304</v>
      </c>
      <c r="I8158" s="50">
        <f t="shared" si="891"/>
        <v>55055008</v>
      </c>
      <c r="J8158" s="46">
        <v>1811020</v>
      </c>
      <c r="K8158" s="2" t="s">
        <v>34</v>
      </c>
      <c r="L8158" s="52" t="str">
        <f t="shared" si="892"/>
        <v>20221031VND</v>
      </c>
      <c r="M8158">
        <f>VLOOKUP(L8158,Mapping!$H$1:$K$25,4,0)</f>
        <v>1</v>
      </c>
      <c r="N8158">
        <f t="shared" si="893"/>
        <v>1.626104E-3</v>
      </c>
      <c r="O8158">
        <f t="shared" si="894"/>
        <v>1.81102E-3</v>
      </c>
      <c r="P8158">
        <f t="shared" si="895"/>
        <v>5.5055008000000002E-2</v>
      </c>
      <c r="Q8158" t="str">
        <f>VLOOKUP(VLOOKUP(C8158,Mapping!$A$1:$C$17,3,0),Mapping!$E$1:$F$6,2,0)</f>
        <v>Vùng 05</v>
      </c>
    </row>
    <row r="8159" spans="1:17" x14ac:dyDescent="0.3">
      <c r="A8159" s="33">
        <v>44865</v>
      </c>
      <c r="B8159">
        <v>4076</v>
      </c>
      <c r="C8159">
        <v>41</v>
      </c>
      <c r="D8159" s="38" t="s">
        <v>78</v>
      </c>
      <c r="E8159" s="2" t="s">
        <v>41</v>
      </c>
      <c r="F8159">
        <v>720744</v>
      </c>
      <c r="G8159" s="44">
        <f t="shared" si="889"/>
        <v>44562</v>
      </c>
      <c r="H8159" s="50">
        <f t="shared" si="890"/>
        <v>304</v>
      </c>
      <c r="I8159" s="50">
        <f t="shared" si="891"/>
        <v>81320</v>
      </c>
      <c r="J8159" s="46">
        <v>2675</v>
      </c>
      <c r="K8159" s="2" t="s">
        <v>34</v>
      </c>
      <c r="L8159" s="52" t="str">
        <f t="shared" si="892"/>
        <v>20221031VND</v>
      </c>
      <c r="M8159">
        <f>VLOOKUP(L8159,Mapping!$H$1:$K$25,4,0)</f>
        <v>1</v>
      </c>
      <c r="N8159">
        <f t="shared" si="893"/>
        <v>7.2074400000000005E-4</v>
      </c>
      <c r="O8159">
        <f t="shared" si="894"/>
        <v>2.6749999999999998E-6</v>
      </c>
      <c r="P8159">
        <f t="shared" si="895"/>
        <v>8.1320000000000001E-5</v>
      </c>
      <c r="Q8159" t="str">
        <f>VLOOKUP(VLOOKUP(C8159,Mapping!$A$1:$C$17,3,0),Mapping!$E$1:$F$6,2,0)</f>
        <v>Vùng 05</v>
      </c>
    </row>
    <row r="8160" spans="1:17" x14ac:dyDescent="0.3">
      <c r="A8160" s="33">
        <v>44865</v>
      </c>
      <c r="B8160">
        <v>4076</v>
      </c>
      <c r="C8160">
        <v>41</v>
      </c>
      <c r="D8160" s="38" t="s">
        <v>78</v>
      </c>
      <c r="E8160" s="2" t="s">
        <v>41</v>
      </c>
      <c r="F8160">
        <v>1896763</v>
      </c>
      <c r="G8160" s="44">
        <f t="shared" si="889"/>
        <v>44562</v>
      </c>
      <c r="H8160" s="50">
        <f t="shared" si="890"/>
        <v>304</v>
      </c>
      <c r="I8160" s="50">
        <f t="shared" si="891"/>
        <v>41914486.399999999</v>
      </c>
      <c r="J8160" s="46">
        <v>1378766</v>
      </c>
      <c r="K8160" s="2" t="s">
        <v>34</v>
      </c>
      <c r="L8160" s="52" t="str">
        <f t="shared" si="892"/>
        <v>20221031VND</v>
      </c>
      <c r="M8160">
        <f>VLOOKUP(L8160,Mapping!$H$1:$K$25,4,0)</f>
        <v>1</v>
      </c>
      <c r="N8160">
        <f t="shared" si="893"/>
        <v>1.8967630000000001E-3</v>
      </c>
      <c r="O8160">
        <f t="shared" si="894"/>
        <v>1.378766E-3</v>
      </c>
      <c r="P8160">
        <f t="shared" si="895"/>
        <v>4.1914486399999999E-2</v>
      </c>
      <c r="Q8160" t="str">
        <f>VLOOKUP(VLOOKUP(C8160,Mapping!$A$1:$C$17,3,0),Mapping!$E$1:$F$6,2,0)</f>
        <v>Vùng 05</v>
      </c>
    </row>
    <row r="8161" spans="1:17" x14ac:dyDescent="0.3">
      <c r="A8161" s="33">
        <v>44865</v>
      </c>
      <c r="B8161">
        <v>4076</v>
      </c>
      <c r="C8161">
        <v>20</v>
      </c>
      <c r="D8161" s="38" t="s">
        <v>78</v>
      </c>
      <c r="E8161" s="2" t="s">
        <v>41</v>
      </c>
      <c r="F8161">
        <v>1139124</v>
      </c>
      <c r="G8161" s="44">
        <f t="shared" si="889"/>
        <v>44562</v>
      </c>
      <c r="H8161" s="50">
        <f t="shared" si="890"/>
        <v>304</v>
      </c>
      <c r="I8161" s="50">
        <f t="shared" si="891"/>
        <v>57029913.600000001</v>
      </c>
      <c r="J8161" s="46">
        <v>1875984</v>
      </c>
      <c r="K8161" s="2" t="s">
        <v>34</v>
      </c>
      <c r="L8161" s="52" t="str">
        <f t="shared" si="892"/>
        <v>20221031VND</v>
      </c>
      <c r="M8161">
        <f>VLOOKUP(L8161,Mapping!$H$1:$K$25,4,0)</f>
        <v>1</v>
      </c>
      <c r="N8161">
        <f t="shared" si="893"/>
        <v>1.139124E-3</v>
      </c>
      <c r="O8161">
        <f t="shared" si="894"/>
        <v>1.875984E-3</v>
      </c>
      <c r="P8161">
        <f t="shared" si="895"/>
        <v>5.7029913600000003E-2</v>
      </c>
      <c r="Q8161" t="str">
        <f>VLOOKUP(VLOOKUP(C8161,Mapping!$A$1:$C$17,3,0),Mapping!$E$1:$F$6,2,0)</f>
        <v>Vùng 02</v>
      </c>
    </row>
    <row r="8162" spans="1:17" x14ac:dyDescent="0.3">
      <c r="A8162" s="33">
        <v>44865</v>
      </c>
      <c r="B8162">
        <v>4076</v>
      </c>
      <c r="C8162">
        <v>34</v>
      </c>
      <c r="D8162" s="38" t="s">
        <v>78</v>
      </c>
      <c r="E8162" s="2" t="s">
        <v>41</v>
      </c>
      <c r="F8162">
        <v>1149927</v>
      </c>
      <c r="G8162" s="44">
        <f t="shared" si="889"/>
        <v>44562</v>
      </c>
      <c r="H8162" s="50">
        <f t="shared" si="890"/>
        <v>304</v>
      </c>
      <c r="I8162" s="50">
        <f t="shared" si="891"/>
        <v>29778016</v>
      </c>
      <c r="J8162" s="46">
        <v>979540</v>
      </c>
      <c r="K8162" s="2" t="s">
        <v>34</v>
      </c>
      <c r="L8162" s="52" t="str">
        <f t="shared" si="892"/>
        <v>20221031VND</v>
      </c>
      <c r="M8162">
        <f>VLOOKUP(L8162,Mapping!$H$1:$K$25,4,0)</f>
        <v>1</v>
      </c>
      <c r="N8162">
        <f t="shared" si="893"/>
        <v>1.149927E-3</v>
      </c>
      <c r="O8162">
        <f t="shared" si="894"/>
        <v>9.795400000000001E-4</v>
      </c>
      <c r="P8162">
        <f t="shared" si="895"/>
        <v>2.9778016000000001E-2</v>
      </c>
      <c r="Q8162" t="str">
        <f>VLOOKUP(VLOOKUP(C8162,Mapping!$A$1:$C$17,3,0),Mapping!$E$1:$F$6,2,0)</f>
        <v>Vùng 02</v>
      </c>
    </row>
    <row r="8163" spans="1:17" x14ac:dyDescent="0.3">
      <c r="A8163" s="33">
        <v>44865</v>
      </c>
      <c r="B8163">
        <v>4076</v>
      </c>
      <c r="C8163">
        <v>25</v>
      </c>
      <c r="D8163" s="38" t="s">
        <v>78</v>
      </c>
      <c r="E8163" s="2" t="s">
        <v>41</v>
      </c>
      <c r="F8163">
        <v>1121536</v>
      </c>
      <c r="G8163" s="44">
        <f t="shared" si="889"/>
        <v>44562</v>
      </c>
      <c r="H8163" s="50">
        <f t="shared" si="890"/>
        <v>304</v>
      </c>
      <c r="I8163" s="50">
        <f t="shared" si="891"/>
        <v>21363113.599999998</v>
      </c>
      <c r="J8163" s="46">
        <v>702734</v>
      </c>
      <c r="K8163" s="2" t="s">
        <v>34</v>
      </c>
      <c r="L8163" s="52" t="str">
        <f t="shared" si="892"/>
        <v>20221031VND</v>
      </c>
      <c r="M8163">
        <f>VLOOKUP(L8163,Mapping!$H$1:$K$25,4,0)</f>
        <v>1</v>
      </c>
      <c r="N8163">
        <f t="shared" si="893"/>
        <v>1.121536E-3</v>
      </c>
      <c r="O8163">
        <f t="shared" si="894"/>
        <v>7.02734E-4</v>
      </c>
      <c r="P8163">
        <f t="shared" si="895"/>
        <v>2.1363113599999997E-2</v>
      </c>
      <c r="Q8163" t="str">
        <f>VLOOKUP(VLOOKUP(C8163,Mapping!$A$1:$C$17,3,0),Mapping!$E$1:$F$6,2,0)</f>
        <v>Vùng 01</v>
      </c>
    </row>
    <row r="8164" spans="1:17" x14ac:dyDescent="0.3">
      <c r="A8164" s="33">
        <v>44865</v>
      </c>
      <c r="B8164">
        <v>4078</v>
      </c>
      <c r="C8164">
        <v>48</v>
      </c>
      <c r="D8164" s="38" t="s">
        <v>78</v>
      </c>
      <c r="E8164" s="2" t="s">
        <v>41</v>
      </c>
      <c r="F8164">
        <v>170916</v>
      </c>
      <c r="G8164" s="44">
        <f t="shared" si="889"/>
        <v>44562</v>
      </c>
      <c r="H8164" s="50">
        <f t="shared" si="890"/>
        <v>304</v>
      </c>
      <c r="I8164" s="50">
        <f t="shared" si="891"/>
        <v>17308148.800000001</v>
      </c>
      <c r="J8164" s="46">
        <v>569347</v>
      </c>
      <c r="K8164" s="2" t="s">
        <v>34</v>
      </c>
      <c r="L8164" s="52" t="str">
        <f t="shared" si="892"/>
        <v>20221031VND</v>
      </c>
      <c r="M8164">
        <f>VLOOKUP(L8164,Mapping!$H$1:$K$25,4,0)</f>
        <v>1</v>
      </c>
      <c r="N8164">
        <f t="shared" si="893"/>
        <v>1.7091599999999999E-4</v>
      </c>
      <c r="O8164">
        <f t="shared" si="894"/>
        <v>5.69347E-4</v>
      </c>
      <c r="P8164">
        <f t="shared" si="895"/>
        <v>1.7308148799999999E-2</v>
      </c>
      <c r="Q8164" t="str">
        <f>VLOOKUP(VLOOKUP(C8164,Mapping!$A$1:$C$17,3,0),Mapping!$E$1:$F$6,2,0)</f>
        <v>Vùng 01</v>
      </c>
    </row>
    <row r="8165" spans="1:17" x14ac:dyDescent="0.3">
      <c r="A8165" s="33">
        <v>44865</v>
      </c>
      <c r="B8165">
        <v>4078</v>
      </c>
      <c r="C8165">
        <v>48</v>
      </c>
      <c r="D8165" s="38" t="s">
        <v>78</v>
      </c>
      <c r="E8165" s="2" t="s">
        <v>41</v>
      </c>
      <c r="F8165">
        <v>969456</v>
      </c>
      <c r="G8165" s="44">
        <f t="shared" si="889"/>
        <v>44562</v>
      </c>
      <c r="H8165" s="50">
        <f t="shared" si="890"/>
        <v>304</v>
      </c>
      <c r="I8165" s="50">
        <f t="shared" si="891"/>
        <v>22179475.199999999</v>
      </c>
      <c r="J8165" s="46">
        <v>729588</v>
      </c>
      <c r="K8165" s="2" t="s">
        <v>34</v>
      </c>
      <c r="L8165" s="52" t="str">
        <f t="shared" si="892"/>
        <v>20221031VND</v>
      </c>
      <c r="M8165">
        <f>VLOOKUP(L8165,Mapping!$H$1:$K$25,4,0)</f>
        <v>1</v>
      </c>
      <c r="N8165">
        <f t="shared" si="893"/>
        <v>9.6945600000000005E-4</v>
      </c>
      <c r="O8165">
        <f t="shared" si="894"/>
        <v>7.2958799999999998E-4</v>
      </c>
      <c r="P8165">
        <f t="shared" si="895"/>
        <v>2.21794752E-2</v>
      </c>
      <c r="Q8165" t="str">
        <f>VLOOKUP(VLOOKUP(C8165,Mapping!$A$1:$C$17,3,0),Mapping!$E$1:$F$6,2,0)</f>
        <v>Vùng 01</v>
      </c>
    </row>
    <row r="8166" spans="1:17" x14ac:dyDescent="0.3">
      <c r="A8166" s="33">
        <v>44865</v>
      </c>
      <c r="B8166">
        <v>4078</v>
      </c>
      <c r="C8166">
        <v>48</v>
      </c>
      <c r="D8166" s="38" t="s">
        <v>78</v>
      </c>
      <c r="E8166" s="2" t="s">
        <v>41</v>
      </c>
      <c r="F8166">
        <v>3206643</v>
      </c>
      <c r="G8166" s="44">
        <f t="shared" si="889"/>
        <v>44562</v>
      </c>
      <c r="H8166" s="50">
        <f t="shared" si="890"/>
        <v>304</v>
      </c>
      <c r="I8166" s="50">
        <f t="shared" si="891"/>
        <v>62540217.600000001</v>
      </c>
      <c r="J8166" s="46">
        <v>2057244</v>
      </c>
      <c r="K8166" s="2" t="s">
        <v>34</v>
      </c>
      <c r="L8166" s="52" t="str">
        <f t="shared" si="892"/>
        <v>20221031VND</v>
      </c>
      <c r="M8166">
        <f>VLOOKUP(L8166,Mapping!$H$1:$K$25,4,0)</f>
        <v>1</v>
      </c>
      <c r="N8166">
        <f t="shared" si="893"/>
        <v>3.2066429999999999E-3</v>
      </c>
      <c r="O8166">
        <f t="shared" si="894"/>
        <v>2.0572440000000002E-3</v>
      </c>
      <c r="P8166">
        <f t="shared" si="895"/>
        <v>6.2540217600000003E-2</v>
      </c>
      <c r="Q8166" t="str">
        <f>VLOOKUP(VLOOKUP(C8166,Mapping!$A$1:$C$17,3,0),Mapping!$E$1:$F$6,2,0)</f>
        <v>Vùng 01</v>
      </c>
    </row>
    <row r="8167" spans="1:17" x14ac:dyDescent="0.3">
      <c r="A8167" s="33">
        <v>44865</v>
      </c>
      <c r="B8167">
        <v>4079</v>
      </c>
      <c r="C8167">
        <v>26</v>
      </c>
      <c r="D8167" s="38" t="s">
        <v>78</v>
      </c>
      <c r="E8167" s="2" t="s">
        <v>41</v>
      </c>
      <c r="F8167">
        <v>9086395</v>
      </c>
      <c r="G8167" s="44">
        <f t="shared" si="889"/>
        <v>44562</v>
      </c>
      <c r="H8167" s="50">
        <f t="shared" si="890"/>
        <v>304</v>
      </c>
      <c r="I8167" s="50">
        <f t="shared" si="891"/>
        <v>274312363.19999999</v>
      </c>
      <c r="J8167" s="46">
        <v>9023433</v>
      </c>
      <c r="K8167" s="2" t="s">
        <v>34</v>
      </c>
      <c r="L8167" s="52" t="str">
        <f t="shared" si="892"/>
        <v>20221031VND</v>
      </c>
      <c r="M8167">
        <f>VLOOKUP(L8167,Mapping!$H$1:$K$25,4,0)</f>
        <v>1</v>
      </c>
      <c r="N8167">
        <f t="shared" si="893"/>
        <v>9.0863950000000006E-3</v>
      </c>
      <c r="O8167">
        <f t="shared" si="894"/>
        <v>9.0234330000000008E-3</v>
      </c>
      <c r="P8167">
        <f t="shared" si="895"/>
        <v>0.27431236319999996</v>
      </c>
      <c r="Q8167" t="str">
        <f>VLOOKUP(VLOOKUP(C8167,Mapping!$A$1:$C$17,3,0),Mapping!$E$1:$F$6,2,0)</f>
        <v>Vùng 04</v>
      </c>
    </row>
    <row r="8168" spans="1:17" x14ac:dyDescent="0.3">
      <c r="A8168" s="33">
        <v>44865</v>
      </c>
      <c r="B8168">
        <v>4079</v>
      </c>
      <c r="C8168">
        <v>41</v>
      </c>
      <c r="D8168" s="38" t="s">
        <v>78</v>
      </c>
      <c r="E8168" s="2" t="s">
        <v>41</v>
      </c>
      <c r="F8168">
        <v>1613748</v>
      </c>
      <c r="G8168" s="44">
        <f t="shared" si="889"/>
        <v>44562</v>
      </c>
      <c r="H8168" s="50">
        <f t="shared" si="890"/>
        <v>304</v>
      </c>
      <c r="I8168" s="50">
        <f t="shared" si="891"/>
        <v>32050993.599999998</v>
      </c>
      <c r="J8168" s="46">
        <v>1054309</v>
      </c>
      <c r="K8168" s="2" t="s">
        <v>34</v>
      </c>
      <c r="L8168" s="52" t="str">
        <f t="shared" si="892"/>
        <v>20221031VND</v>
      </c>
      <c r="M8168">
        <f>VLOOKUP(L8168,Mapping!$H$1:$K$25,4,0)</f>
        <v>1</v>
      </c>
      <c r="N8168">
        <f t="shared" si="893"/>
        <v>1.6137479999999999E-3</v>
      </c>
      <c r="O8168">
        <f t="shared" si="894"/>
        <v>1.054309E-3</v>
      </c>
      <c r="P8168">
        <f t="shared" si="895"/>
        <v>3.2050993600000001E-2</v>
      </c>
      <c r="Q8168" t="str">
        <f>VLOOKUP(VLOOKUP(C8168,Mapping!$A$1:$C$17,3,0),Mapping!$E$1:$F$6,2,0)</f>
        <v>Vùng 05</v>
      </c>
    </row>
    <row r="8169" spans="1:17" x14ac:dyDescent="0.3">
      <c r="A8169" s="33">
        <v>44865</v>
      </c>
      <c r="B8169">
        <v>4079</v>
      </c>
      <c r="C8169">
        <v>40</v>
      </c>
      <c r="D8169" s="38" t="s">
        <v>78</v>
      </c>
      <c r="E8169" s="2" t="s">
        <v>41</v>
      </c>
      <c r="F8169">
        <v>1995528</v>
      </c>
      <c r="G8169" s="44">
        <f t="shared" si="889"/>
        <v>44562</v>
      </c>
      <c r="H8169" s="50">
        <f t="shared" si="890"/>
        <v>304</v>
      </c>
      <c r="I8169" s="50">
        <f t="shared" si="891"/>
        <v>57770640</v>
      </c>
      <c r="J8169" s="46">
        <v>1900350</v>
      </c>
      <c r="K8169" s="2" t="s">
        <v>34</v>
      </c>
      <c r="L8169" s="52" t="str">
        <f t="shared" si="892"/>
        <v>20221031VND</v>
      </c>
      <c r="M8169">
        <f>VLOOKUP(L8169,Mapping!$H$1:$K$25,4,0)</f>
        <v>1</v>
      </c>
      <c r="N8169">
        <f t="shared" si="893"/>
        <v>1.9955279999999999E-3</v>
      </c>
      <c r="O8169">
        <f t="shared" si="894"/>
        <v>1.9003500000000001E-3</v>
      </c>
      <c r="P8169">
        <f t="shared" si="895"/>
        <v>5.7770639999999998E-2</v>
      </c>
      <c r="Q8169" t="str">
        <f>VLOOKUP(VLOOKUP(C8169,Mapping!$A$1:$C$17,3,0),Mapping!$E$1:$F$6,2,0)</f>
        <v>Vùng 01</v>
      </c>
    </row>
    <row r="8170" spans="1:17" x14ac:dyDescent="0.3">
      <c r="A8170" s="33">
        <v>44865</v>
      </c>
      <c r="B8170">
        <v>4080</v>
      </c>
      <c r="C8170">
        <v>36</v>
      </c>
      <c r="D8170" s="38" t="s">
        <v>78</v>
      </c>
      <c r="E8170" s="2" t="s">
        <v>41</v>
      </c>
      <c r="F8170">
        <v>48016</v>
      </c>
      <c r="G8170" s="44">
        <f t="shared" si="889"/>
        <v>44562</v>
      </c>
      <c r="H8170" s="50">
        <f t="shared" si="890"/>
        <v>304</v>
      </c>
      <c r="I8170" s="50">
        <f t="shared" si="891"/>
        <v>39736326.399999999</v>
      </c>
      <c r="J8170" s="46">
        <v>1307116</v>
      </c>
      <c r="K8170" s="2" t="s">
        <v>34</v>
      </c>
      <c r="L8170" s="52" t="str">
        <f t="shared" si="892"/>
        <v>20221031VND</v>
      </c>
      <c r="M8170">
        <f>VLOOKUP(L8170,Mapping!$H$1:$K$25,4,0)</f>
        <v>1</v>
      </c>
      <c r="N8170">
        <f t="shared" si="893"/>
        <v>4.8016000000000002E-5</v>
      </c>
      <c r="O8170">
        <f t="shared" si="894"/>
        <v>1.3071160000000001E-3</v>
      </c>
      <c r="P8170">
        <f t="shared" si="895"/>
        <v>3.9736326400000001E-2</v>
      </c>
      <c r="Q8170" t="str">
        <f>VLOOKUP(VLOOKUP(C8170,Mapping!$A$1:$C$17,3,0),Mapping!$E$1:$F$6,2,0)</f>
        <v>Vùng 05</v>
      </c>
    </row>
    <row r="8171" spans="1:17" x14ac:dyDescent="0.3">
      <c r="A8171" s="33">
        <v>44865</v>
      </c>
      <c r="B8171">
        <v>4081</v>
      </c>
      <c r="C8171">
        <v>48</v>
      </c>
      <c r="D8171" s="38" t="s">
        <v>78</v>
      </c>
      <c r="E8171" s="2" t="s">
        <v>41</v>
      </c>
      <c r="F8171">
        <v>1683622</v>
      </c>
      <c r="G8171" s="44">
        <f t="shared" si="889"/>
        <v>44562</v>
      </c>
      <c r="H8171" s="50">
        <f t="shared" si="890"/>
        <v>304</v>
      </c>
      <c r="I8171" s="50">
        <f t="shared" si="891"/>
        <v>31672878.400000002</v>
      </c>
      <c r="J8171" s="46">
        <v>1041871</v>
      </c>
      <c r="K8171" s="2" t="s">
        <v>34</v>
      </c>
      <c r="L8171" s="52" t="str">
        <f t="shared" si="892"/>
        <v>20221031VND</v>
      </c>
      <c r="M8171">
        <f>VLOOKUP(L8171,Mapping!$H$1:$K$25,4,0)</f>
        <v>1</v>
      </c>
      <c r="N8171">
        <f t="shared" si="893"/>
        <v>1.6836220000000001E-3</v>
      </c>
      <c r="O8171">
        <f t="shared" si="894"/>
        <v>1.041871E-3</v>
      </c>
      <c r="P8171">
        <f t="shared" si="895"/>
        <v>3.16728784E-2</v>
      </c>
      <c r="Q8171" t="str">
        <f>VLOOKUP(VLOOKUP(C8171,Mapping!$A$1:$C$17,3,0),Mapping!$E$1:$F$6,2,0)</f>
        <v>Vùng 01</v>
      </c>
    </row>
    <row r="8172" spans="1:17" x14ac:dyDescent="0.3">
      <c r="A8172" s="33">
        <v>44865</v>
      </c>
      <c r="B8172">
        <v>4083</v>
      </c>
      <c r="C8172">
        <v>24</v>
      </c>
      <c r="D8172" s="38" t="s">
        <v>78</v>
      </c>
      <c r="E8172" s="2" t="s">
        <v>41</v>
      </c>
      <c r="F8172">
        <v>162342</v>
      </c>
      <c r="G8172" s="44">
        <f t="shared" si="889"/>
        <v>44562</v>
      </c>
      <c r="H8172" s="50">
        <f t="shared" si="890"/>
        <v>304</v>
      </c>
      <c r="I8172" s="50">
        <f t="shared" si="891"/>
        <v>20254820.800000001</v>
      </c>
      <c r="J8172" s="46">
        <v>666277</v>
      </c>
      <c r="K8172" s="2" t="s">
        <v>34</v>
      </c>
      <c r="L8172" s="52" t="str">
        <f t="shared" si="892"/>
        <v>20221031VND</v>
      </c>
      <c r="M8172">
        <f>VLOOKUP(L8172,Mapping!$H$1:$K$25,4,0)</f>
        <v>1</v>
      </c>
      <c r="N8172">
        <f t="shared" si="893"/>
        <v>1.62342E-4</v>
      </c>
      <c r="O8172">
        <f t="shared" si="894"/>
        <v>6.6627699999999995E-4</v>
      </c>
      <c r="P8172">
        <f t="shared" si="895"/>
        <v>2.02548208E-2</v>
      </c>
      <c r="Q8172" t="str">
        <f>VLOOKUP(VLOOKUP(C8172,Mapping!$A$1:$C$17,3,0),Mapping!$E$1:$F$6,2,0)</f>
        <v>Vùng 04</v>
      </c>
    </row>
    <row r="8173" spans="1:17" x14ac:dyDescent="0.3">
      <c r="A8173" s="33">
        <v>44865</v>
      </c>
      <c r="B8173">
        <v>4084</v>
      </c>
      <c r="C8173">
        <v>40</v>
      </c>
      <c r="D8173" s="38" t="s">
        <v>78</v>
      </c>
      <c r="E8173" s="2" t="s">
        <v>41</v>
      </c>
      <c r="F8173">
        <v>244619</v>
      </c>
      <c r="G8173" s="44">
        <f t="shared" si="889"/>
        <v>44562</v>
      </c>
      <c r="H8173" s="50">
        <f t="shared" si="890"/>
        <v>304</v>
      </c>
      <c r="I8173" s="50">
        <f t="shared" si="891"/>
        <v>39098747.200000003</v>
      </c>
      <c r="J8173" s="46">
        <v>1286143</v>
      </c>
      <c r="K8173" s="2" t="s">
        <v>34</v>
      </c>
      <c r="L8173" s="52" t="str">
        <f t="shared" si="892"/>
        <v>20221031VND</v>
      </c>
      <c r="M8173">
        <f>VLOOKUP(L8173,Mapping!$H$1:$K$25,4,0)</f>
        <v>1</v>
      </c>
      <c r="N8173">
        <f t="shared" si="893"/>
        <v>2.4461900000000001E-4</v>
      </c>
      <c r="O8173">
        <f t="shared" si="894"/>
        <v>1.286143E-3</v>
      </c>
      <c r="P8173">
        <f t="shared" si="895"/>
        <v>3.9098747200000006E-2</v>
      </c>
      <c r="Q8173" t="str">
        <f>VLOOKUP(VLOOKUP(C8173,Mapping!$A$1:$C$17,3,0),Mapping!$E$1:$F$6,2,0)</f>
        <v>Vùng 01</v>
      </c>
    </row>
    <row r="8174" spans="1:17" x14ac:dyDescent="0.3">
      <c r="A8174" s="33">
        <v>44865</v>
      </c>
      <c r="B8174">
        <v>4085</v>
      </c>
      <c r="C8174">
        <v>40</v>
      </c>
      <c r="D8174" s="38" t="s">
        <v>78</v>
      </c>
      <c r="E8174" s="2" t="s">
        <v>41</v>
      </c>
      <c r="F8174">
        <v>1197150</v>
      </c>
      <c r="G8174" s="44">
        <f t="shared" si="889"/>
        <v>44562</v>
      </c>
      <c r="H8174" s="50">
        <f t="shared" si="890"/>
        <v>304</v>
      </c>
      <c r="I8174" s="50">
        <f t="shared" si="891"/>
        <v>40258750.399999999</v>
      </c>
      <c r="J8174" s="46">
        <v>1324301</v>
      </c>
      <c r="K8174" s="2" t="s">
        <v>34</v>
      </c>
      <c r="L8174" s="52" t="str">
        <f t="shared" si="892"/>
        <v>20221031VND</v>
      </c>
      <c r="M8174">
        <f>VLOOKUP(L8174,Mapping!$H$1:$K$25,4,0)</f>
        <v>1</v>
      </c>
      <c r="N8174">
        <f t="shared" si="893"/>
        <v>1.1971499999999999E-3</v>
      </c>
      <c r="O8174">
        <f t="shared" si="894"/>
        <v>1.324301E-3</v>
      </c>
      <c r="P8174">
        <f t="shared" si="895"/>
        <v>4.0258750400000001E-2</v>
      </c>
      <c r="Q8174" t="str">
        <f>VLOOKUP(VLOOKUP(C8174,Mapping!$A$1:$C$17,3,0),Mapping!$E$1:$F$6,2,0)</f>
        <v>Vùng 01</v>
      </c>
    </row>
    <row r="8175" spans="1:17" x14ac:dyDescent="0.3">
      <c r="A8175" s="33">
        <v>44865</v>
      </c>
      <c r="B8175">
        <v>4085</v>
      </c>
      <c r="C8175">
        <v>40</v>
      </c>
      <c r="D8175" s="38" t="s">
        <v>78</v>
      </c>
      <c r="E8175" s="2" t="s">
        <v>41</v>
      </c>
      <c r="F8175">
        <v>1997602</v>
      </c>
      <c r="G8175" s="44">
        <f t="shared" si="889"/>
        <v>44562</v>
      </c>
      <c r="H8175" s="50">
        <f t="shared" si="890"/>
        <v>304</v>
      </c>
      <c r="I8175" s="50">
        <f t="shared" si="891"/>
        <v>1210204276236.8</v>
      </c>
      <c r="J8175" s="46">
        <v>1698931</v>
      </c>
      <c r="K8175" s="2" t="s">
        <v>35</v>
      </c>
      <c r="L8175" s="52" t="str">
        <f t="shared" si="892"/>
        <v>20221031USD</v>
      </c>
      <c r="M8175">
        <f>VLOOKUP(L8175,Mapping!$H$1:$K$25,4,0)</f>
        <v>23432</v>
      </c>
      <c r="N8175">
        <f t="shared" si="893"/>
        <v>46.807810064000002</v>
      </c>
      <c r="O8175">
        <f t="shared" si="894"/>
        <v>39.809351192000001</v>
      </c>
      <c r="P8175">
        <f t="shared" si="895"/>
        <v>1210.2042762368001</v>
      </c>
      <c r="Q8175" t="str">
        <f>VLOOKUP(VLOOKUP(C8175,Mapping!$A$1:$C$17,3,0),Mapping!$E$1:$F$6,2,0)</f>
        <v>Vùng 01</v>
      </c>
    </row>
    <row r="8176" spans="1:17" x14ac:dyDescent="0.3">
      <c r="A8176" s="33">
        <v>44865</v>
      </c>
      <c r="B8176">
        <v>4085</v>
      </c>
      <c r="C8176">
        <v>40</v>
      </c>
      <c r="D8176" s="38" t="s">
        <v>78</v>
      </c>
      <c r="E8176" s="2" t="s">
        <v>41</v>
      </c>
      <c r="F8176">
        <v>8478536</v>
      </c>
      <c r="G8176" s="44">
        <f t="shared" si="889"/>
        <v>44562</v>
      </c>
      <c r="H8176" s="50">
        <f t="shared" si="890"/>
        <v>304</v>
      </c>
      <c r="I8176" s="50">
        <f t="shared" si="891"/>
        <v>228575836.79999998</v>
      </c>
      <c r="J8176" s="46">
        <v>7518942</v>
      </c>
      <c r="K8176" s="2" t="s">
        <v>34</v>
      </c>
      <c r="L8176" s="52" t="str">
        <f t="shared" si="892"/>
        <v>20221031VND</v>
      </c>
      <c r="M8176">
        <f>VLOOKUP(L8176,Mapping!$H$1:$K$25,4,0)</f>
        <v>1</v>
      </c>
      <c r="N8176">
        <f t="shared" si="893"/>
        <v>8.4785360000000001E-3</v>
      </c>
      <c r="O8176">
        <f t="shared" si="894"/>
        <v>7.5189419999999998E-3</v>
      </c>
      <c r="P8176">
        <f t="shared" si="895"/>
        <v>0.22857583679999999</v>
      </c>
      <c r="Q8176" t="str">
        <f>VLOOKUP(VLOOKUP(C8176,Mapping!$A$1:$C$17,3,0),Mapping!$E$1:$F$6,2,0)</f>
        <v>Vùng 01</v>
      </c>
    </row>
    <row r="8177" spans="1:17" x14ac:dyDescent="0.3">
      <c r="A8177" s="33">
        <v>44865</v>
      </c>
      <c r="B8177">
        <v>4087</v>
      </c>
      <c r="C8177">
        <v>24</v>
      </c>
      <c r="D8177" s="38" t="s">
        <v>78</v>
      </c>
      <c r="E8177" s="2" t="s">
        <v>41</v>
      </c>
      <c r="F8177">
        <v>2078451</v>
      </c>
      <c r="G8177" s="44">
        <f t="shared" si="889"/>
        <v>44562</v>
      </c>
      <c r="H8177" s="50">
        <f t="shared" si="890"/>
        <v>304</v>
      </c>
      <c r="I8177" s="50">
        <f t="shared" si="891"/>
        <v>87632681.600000009</v>
      </c>
      <c r="J8177" s="46">
        <v>2882654</v>
      </c>
      <c r="K8177" s="2" t="s">
        <v>34</v>
      </c>
      <c r="L8177" s="52" t="str">
        <f t="shared" si="892"/>
        <v>20221031VND</v>
      </c>
      <c r="M8177">
        <f>VLOOKUP(L8177,Mapping!$H$1:$K$25,4,0)</f>
        <v>1</v>
      </c>
      <c r="N8177">
        <f t="shared" si="893"/>
        <v>2.0784509999999998E-3</v>
      </c>
      <c r="O8177">
        <f t="shared" si="894"/>
        <v>2.8826540000000001E-3</v>
      </c>
      <c r="P8177">
        <f t="shared" si="895"/>
        <v>8.7632681600000012E-2</v>
      </c>
      <c r="Q8177" t="str">
        <f>VLOOKUP(VLOOKUP(C8177,Mapping!$A$1:$C$17,3,0),Mapping!$E$1:$F$6,2,0)</f>
        <v>Vùng 04</v>
      </c>
    </row>
    <row r="8178" spans="1:17" x14ac:dyDescent="0.3">
      <c r="A8178" s="33">
        <v>44865</v>
      </c>
      <c r="B8178">
        <v>4087</v>
      </c>
      <c r="C8178">
        <v>24</v>
      </c>
      <c r="D8178" s="38" t="s">
        <v>78</v>
      </c>
      <c r="E8178" s="2" t="s">
        <v>41</v>
      </c>
      <c r="F8178">
        <v>1940751</v>
      </c>
      <c r="G8178" s="44">
        <f t="shared" si="889"/>
        <v>44562</v>
      </c>
      <c r="H8178" s="50">
        <f t="shared" si="890"/>
        <v>304</v>
      </c>
      <c r="I8178" s="50">
        <f t="shared" si="891"/>
        <v>1145347087129.6001</v>
      </c>
      <c r="J8178" s="46">
        <v>1607882</v>
      </c>
      <c r="K8178" s="2" t="s">
        <v>35</v>
      </c>
      <c r="L8178" s="52" t="str">
        <f t="shared" si="892"/>
        <v>20221031USD</v>
      </c>
      <c r="M8178">
        <f>VLOOKUP(L8178,Mapping!$H$1:$K$25,4,0)</f>
        <v>23432</v>
      </c>
      <c r="N8178">
        <f t="shared" si="893"/>
        <v>45.475677431999998</v>
      </c>
      <c r="O8178">
        <f t="shared" si="894"/>
        <v>37.675891024000002</v>
      </c>
      <c r="P8178">
        <f t="shared" si="895"/>
        <v>1145.3470871296001</v>
      </c>
      <c r="Q8178" t="str">
        <f>VLOOKUP(VLOOKUP(C8178,Mapping!$A$1:$C$17,3,0),Mapping!$E$1:$F$6,2,0)</f>
        <v>Vùng 04</v>
      </c>
    </row>
    <row r="8179" spans="1:17" x14ac:dyDescent="0.3">
      <c r="A8179" s="33">
        <v>44865</v>
      </c>
      <c r="B8179">
        <v>4088</v>
      </c>
      <c r="C8179">
        <v>40</v>
      </c>
      <c r="D8179" s="38" t="s">
        <v>78</v>
      </c>
      <c r="E8179" s="2" t="s">
        <v>41</v>
      </c>
      <c r="F8179">
        <v>455221</v>
      </c>
      <c r="G8179" s="44">
        <f t="shared" si="889"/>
        <v>44562</v>
      </c>
      <c r="H8179" s="50">
        <f t="shared" si="890"/>
        <v>304</v>
      </c>
      <c r="I8179" s="50">
        <f t="shared" si="891"/>
        <v>2933964.8000000003</v>
      </c>
      <c r="J8179" s="46">
        <v>96512</v>
      </c>
      <c r="K8179" s="2" t="s">
        <v>34</v>
      </c>
      <c r="L8179" s="52" t="str">
        <f t="shared" si="892"/>
        <v>20221031VND</v>
      </c>
      <c r="M8179">
        <f>VLOOKUP(L8179,Mapping!$H$1:$K$25,4,0)</f>
        <v>1</v>
      </c>
      <c r="N8179">
        <f t="shared" si="893"/>
        <v>4.5522100000000001E-4</v>
      </c>
      <c r="O8179">
        <f t="shared" si="894"/>
        <v>9.6512E-5</v>
      </c>
      <c r="P8179">
        <f t="shared" si="895"/>
        <v>2.9339648000000001E-3</v>
      </c>
      <c r="Q8179" t="str">
        <f>VLOOKUP(VLOOKUP(C8179,Mapping!$A$1:$C$17,3,0),Mapping!$E$1:$F$6,2,0)</f>
        <v>Vùng 01</v>
      </c>
    </row>
    <row r="8180" spans="1:17" x14ac:dyDescent="0.3">
      <c r="A8180" s="33">
        <v>44865</v>
      </c>
      <c r="B8180">
        <v>4089</v>
      </c>
      <c r="C8180">
        <v>23</v>
      </c>
      <c r="D8180" s="38" t="s">
        <v>78</v>
      </c>
      <c r="E8180" s="2" t="s">
        <v>41</v>
      </c>
      <c r="F8180">
        <v>253655</v>
      </c>
      <c r="G8180" s="44">
        <f t="shared" si="889"/>
        <v>44562</v>
      </c>
      <c r="H8180" s="50">
        <f t="shared" si="890"/>
        <v>304</v>
      </c>
      <c r="I8180" s="50">
        <f t="shared" si="891"/>
        <v>59669728</v>
      </c>
      <c r="J8180" s="46">
        <v>1962820</v>
      </c>
      <c r="K8180" s="2" t="s">
        <v>34</v>
      </c>
      <c r="L8180" s="52" t="str">
        <f t="shared" si="892"/>
        <v>20221031VND</v>
      </c>
      <c r="M8180">
        <f>VLOOKUP(L8180,Mapping!$H$1:$K$25,4,0)</f>
        <v>1</v>
      </c>
      <c r="N8180">
        <f t="shared" si="893"/>
        <v>2.5365499999999998E-4</v>
      </c>
      <c r="O8180">
        <f t="shared" si="894"/>
        <v>1.9628200000000001E-3</v>
      </c>
      <c r="P8180">
        <f t="shared" si="895"/>
        <v>5.9669727999999998E-2</v>
      </c>
      <c r="Q8180" t="str">
        <f>VLOOKUP(VLOOKUP(C8180,Mapping!$A$1:$C$17,3,0),Mapping!$E$1:$F$6,2,0)</f>
        <v>Vùng 02</v>
      </c>
    </row>
    <row r="8181" spans="1:17" x14ac:dyDescent="0.3">
      <c r="A8181" s="33">
        <v>44865</v>
      </c>
      <c r="B8181">
        <v>4089</v>
      </c>
      <c r="C8181">
        <v>40</v>
      </c>
      <c r="D8181" s="38" t="s">
        <v>78</v>
      </c>
      <c r="E8181" s="2" t="s">
        <v>41</v>
      </c>
      <c r="F8181">
        <v>1727243</v>
      </c>
      <c r="G8181" s="44">
        <f t="shared" si="889"/>
        <v>44562</v>
      </c>
      <c r="H8181" s="50">
        <f t="shared" si="890"/>
        <v>304</v>
      </c>
      <c r="I8181" s="50">
        <f t="shared" si="891"/>
        <v>57320385.600000001</v>
      </c>
      <c r="J8181" s="46">
        <v>1885539</v>
      </c>
      <c r="K8181" s="2" t="s">
        <v>34</v>
      </c>
      <c r="L8181" s="52" t="str">
        <f t="shared" si="892"/>
        <v>20221031VND</v>
      </c>
      <c r="M8181">
        <f>VLOOKUP(L8181,Mapping!$H$1:$K$25,4,0)</f>
        <v>1</v>
      </c>
      <c r="N8181">
        <f t="shared" si="893"/>
        <v>1.7272430000000001E-3</v>
      </c>
      <c r="O8181">
        <f t="shared" si="894"/>
        <v>1.8855390000000001E-3</v>
      </c>
      <c r="P8181">
        <f t="shared" si="895"/>
        <v>5.7320385600000003E-2</v>
      </c>
      <c r="Q8181" t="str">
        <f>VLOOKUP(VLOOKUP(C8181,Mapping!$A$1:$C$17,3,0),Mapping!$E$1:$F$6,2,0)</f>
        <v>Vùng 01</v>
      </c>
    </row>
    <row r="8182" spans="1:17" x14ac:dyDescent="0.3">
      <c r="A8182" s="33">
        <v>44865</v>
      </c>
      <c r="B8182">
        <v>4089</v>
      </c>
      <c r="C8182">
        <v>40</v>
      </c>
      <c r="D8182" s="38" t="s">
        <v>78</v>
      </c>
      <c r="E8182" s="2" t="s">
        <v>41</v>
      </c>
      <c r="F8182">
        <v>1202648</v>
      </c>
      <c r="G8182" s="44">
        <f t="shared" si="889"/>
        <v>44562</v>
      </c>
      <c r="H8182" s="50">
        <f t="shared" si="890"/>
        <v>304</v>
      </c>
      <c r="I8182" s="50">
        <f t="shared" si="891"/>
        <v>45698252.800000004</v>
      </c>
      <c r="J8182" s="46">
        <v>1503232</v>
      </c>
      <c r="K8182" s="2" t="s">
        <v>34</v>
      </c>
      <c r="L8182" s="52" t="str">
        <f t="shared" si="892"/>
        <v>20221031VND</v>
      </c>
      <c r="M8182">
        <f>VLOOKUP(L8182,Mapping!$H$1:$K$25,4,0)</f>
        <v>1</v>
      </c>
      <c r="N8182">
        <f t="shared" si="893"/>
        <v>1.202648E-3</v>
      </c>
      <c r="O8182">
        <f t="shared" si="894"/>
        <v>1.503232E-3</v>
      </c>
      <c r="P8182">
        <f t="shared" si="895"/>
        <v>4.5698252800000005E-2</v>
      </c>
      <c r="Q8182" t="str">
        <f>VLOOKUP(VLOOKUP(C8182,Mapping!$A$1:$C$17,3,0),Mapping!$E$1:$F$6,2,0)</f>
        <v>Vùng 01</v>
      </c>
    </row>
    <row r="8183" spans="1:17" x14ac:dyDescent="0.3">
      <c r="A8183" s="33">
        <v>44865</v>
      </c>
      <c r="B8183">
        <v>4089</v>
      </c>
      <c r="C8183">
        <v>45</v>
      </c>
      <c r="D8183" s="38" t="s">
        <v>78</v>
      </c>
      <c r="E8183" s="2" t="s">
        <v>41</v>
      </c>
      <c r="F8183">
        <v>1619228</v>
      </c>
      <c r="G8183" s="44">
        <f t="shared" si="889"/>
        <v>44562</v>
      </c>
      <c r="H8183" s="50">
        <f t="shared" si="890"/>
        <v>304</v>
      </c>
      <c r="I8183" s="50">
        <f t="shared" si="891"/>
        <v>50771891.199999996</v>
      </c>
      <c r="J8183" s="46">
        <v>1670128</v>
      </c>
      <c r="K8183" s="2" t="s">
        <v>34</v>
      </c>
      <c r="L8183" s="52" t="str">
        <f t="shared" si="892"/>
        <v>20221031VND</v>
      </c>
      <c r="M8183">
        <f>VLOOKUP(L8183,Mapping!$H$1:$K$25,4,0)</f>
        <v>1</v>
      </c>
      <c r="N8183">
        <f t="shared" si="893"/>
        <v>1.6192279999999999E-3</v>
      </c>
      <c r="O8183">
        <f t="shared" si="894"/>
        <v>1.6701280000000001E-3</v>
      </c>
      <c r="P8183">
        <f t="shared" si="895"/>
        <v>5.0771891199999995E-2</v>
      </c>
      <c r="Q8183" t="str">
        <f>VLOOKUP(VLOOKUP(C8183,Mapping!$A$1:$C$17,3,0),Mapping!$E$1:$F$6,2,0)</f>
        <v>Vùng 02</v>
      </c>
    </row>
    <row r="8184" spans="1:17" x14ac:dyDescent="0.3">
      <c r="A8184" s="33">
        <v>44865</v>
      </c>
      <c r="B8184">
        <v>4090</v>
      </c>
      <c r="C8184">
        <v>25</v>
      </c>
      <c r="D8184" s="38" t="s">
        <v>78</v>
      </c>
      <c r="E8184" s="2" t="s">
        <v>41</v>
      </c>
      <c r="F8184">
        <v>1780600</v>
      </c>
      <c r="G8184" s="44">
        <f t="shared" si="889"/>
        <v>44562</v>
      </c>
      <c r="H8184" s="50">
        <f t="shared" si="890"/>
        <v>304</v>
      </c>
      <c r="I8184" s="50">
        <f t="shared" si="891"/>
        <v>11001699.200000001</v>
      </c>
      <c r="J8184" s="46">
        <v>361898</v>
      </c>
      <c r="K8184" s="2" t="s">
        <v>34</v>
      </c>
      <c r="L8184" s="52" t="str">
        <f t="shared" si="892"/>
        <v>20221031VND</v>
      </c>
      <c r="M8184">
        <f>VLOOKUP(L8184,Mapping!$H$1:$K$25,4,0)</f>
        <v>1</v>
      </c>
      <c r="N8184">
        <f t="shared" si="893"/>
        <v>1.7806E-3</v>
      </c>
      <c r="O8184">
        <f t="shared" si="894"/>
        <v>3.6189799999999998E-4</v>
      </c>
      <c r="P8184">
        <f t="shared" si="895"/>
        <v>1.1001699200000001E-2</v>
      </c>
      <c r="Q8184" t="str">
        <f>VLOOKUP(VLOOKUP(C8184,Mapping!$A$1:$C$17,3,0),Mapping!$E$1:$F$6,2,0)</f>
        <v>Vùng 01</v>
      </c>
    </row>
    <row r="8185" spans="1:17" x14ac:dyDescent="0.3">
      <c r="A8185" s="33">
        <v>44865</v>
      </c>
      <c r="B8185">
        <v>4098</v>
      </c>
      <c r="C8185">
        <v>45</v>
      </c>
      <c r="D8185" s="38" t="s">
        <v>78</v>
      </c>
      <c r="E8185" s="2" t="s">
        <v>41</v>
      </c>
      <c r="F8185">
        <v>269207</v>
      </c>
      <c r="G8185" s="44">
        <f t="shared" si="889"/>
        <v>44562</v>
      </c>
      <c r="H8185" s="50">
        <f t="shared" si="890"/>
        <v>304</v>
      </c>
      <c r="I8185" s="50">
        <f t="shared" si="891"/>
        <v>34936409.600000001</v>
      </c>
      <c r="J8185" s="46">
        <v>1149224</v>
      </c>
      <c r="K8185" s="2" t="s">
        <v>34</v>
      </c>
      <c r="L8185" s="52" t="str">
        <f t="shared" si="892"/>
        <v>20221031VND</v>
      </c>
      <c r="M8185">
        <f>VLOOKUP(L8185,Mapping!$H$1:$K$25,4,0)</f>
        <v>1</v>
      </c>
      <c r="N8185">
        <f t="shared" si="893"/>
        <v>2.6920699999999999E-4</v>
      </c>
      <c r="O8185">
        <f t="shared" si="894"/>
        <v>1.1492239999999999E-3</v>
      </c>
      <c r="P8185">
        <f t="shared" si="895"/>
        <v>3.4936409600000003E-2</v>
      </c>
      <c r="Q8185" t="str">
        <f>VLOOKUP(VLOOKUP(C8185,Mapping!$A$1:$C$17,3,0),Mapping!$E$1:$F$6,2,0)</f>
        <v>Vùng 02</v>
      </c>
    </row>
    <row r="8186" spans="1:17" x14ac:dyDescent="0.3">
      <c r="A8186" s="33">
        <v>44865</v>
      </c>
      <c r="B8186">
        <v>4098</v>
      </c>
      <c r="C8186">
        <v>40</v>
      </c>
      <c r="D8186" s="38" t="s">
        <v>78</v>
      </c>
      <c r="E8186" s="2" t="s">
        <v>41</v>
      </c>
      <c r="F8186">
        <v>871830</v>
      </c>
      <c r="G8186" s="44">
        <f t="shared" si="889"/>
        <v>44562</v>
      </c>
      <c r="H8186" s="50">
        <f t="shared" si="890"/>
        <v>304</v>
      </c>
      <c r="I8186" s="50">
        <f t="shared" si="891"/>
        <v>35526716.799999997</v>
      </c>
      <c r="J8186" s="46">
        <v>1168642</v>
      </c>
      <c r="K8186" s="2" t="s">
        <v>34</v>
      </c>
      <c r="L8186" s="52" t="str">
        <f t="shared" si="892"/>
        <v>20221031VND</v>
      </c>
      <c r="M8186">
        <f>VLOOKUP(L8186,Mapping!$H$1:$K$25,4,0)</f>
        <v>1</v>
      </c>
      <c r="N8186">
        <f t="shared" si="893"/>
        <v>8.7182999999999998E-4</v>
      </c>
      <c r="O8186">
        <f t="shared" si="894"/>
        <v>1.1686419999999999E-3</v>
      </c>
      <c r="P8186">
        <f t="shared" si="895"/>
        <v>3.5526716799999997E-2</v>
      </c>
      <c r="Q8186" t="str">
        <f>VLOOKUP(VLOOKUP(C8186,Mapping!$A$1:$C$17,3,0),Mapping!$E$1:$F$6,2,0)</f>
        <v>Vùng 01</v>
      </c>
    </row>
    <row r="8187" spans="1:17" x14ac:dyDescent="0.3">
      <c r="A8187" s="33">
        <v>44865</v>
      </c>
      <c r="B8187">
        <v>4099</v>
      </c>
      <c r="C8187">
        <v>36</v>
      </c>
      <c r="D8187" s="38" t="s">
        <v>78</v>
      </c>
      <c r="E8187" s="2" t="s">
        <v>41</v>
      </c>
      <c r="F8187">
        <v>533556</v>
      </c>
      <c r="G8187" s="44">
        <f t="shared" si="889"/>
        <v>44562</v>
      </c>
      <c r="H8187" s="50">
        <f t="shared" si="890"/>
        <v>304</v>
      </c>
      <c r="I8187" s="50">
        <f t="shared" si="891"/>
        <v>40521011.199999996</v>
      </c>
      <c r="J8187" s="46">
        <v>1332928</v>
      </c>
      <c r="K8187" s="2" t="s">
        <v>34</v>
      </c>
      <c r="L8187" s="52" t="str">
        <f t="shared" si="892"/>
        <v>20221031VND</v>
      </c>
      <c r="M8187">
        <f>VLOOKUP(L8187,Mapping!$H$1:$K$25,4,0)</f>
        <v>1</v>
      </c>
      <c r="N8187">
        <f t="shared" si="893"/>
        <v>5.3355600000000003E-4</v>
      </c>
      <c r="O8187">
        <f t="shared" si="894"/>
        <v>1.3329279999999999E-3</v>
      </c>
      <c r="P8187">
        <f t="shared" si="895"/>
        <v>4.0521011199999998E-2</v>
      </c>
      <c r="Q8187" t="str">
        <f>VLOOKUP(VLOOKUP(C8187,Mapping!$A$1:$C$17,3,0),Mapping!$E$1:$F$6,2,0)</f>
        <v>Vùng 05</v>
      </c>
    </row>
    <row r="8188" spans="1:17" x14ac:dyDescent="0.3">
      <c r="A8188" s="33">
        <v>44865</v>
      </c>
      <c r="B8188">
        <v>4099</v>
      </c>
      <c r="C8188">
        <v>11</v>
      </c>
      <c r="D8188" s="38" t="s">
        <v>78</v>
      </c>
      <c r="E8188" s="2" t="s">
        <v>41</v>
      </c>
      <c r="F8188">
        <v>434957</v>
      </c>
      <c r="G8188" s="44">
        <f t="shared" si="889"/>
        <v>44562</v>
      </c>
      <c r="H8188" s="50">
        <f t="shared" si="890"/>
        <v>304</v>
      </c>
      <c r="I8188" s="50">
        <f t="shared" si="891"/>
        <v>51218680</v>
      </c>
      <c r="J8188" s="46">
        <v>1684825</v>
      </c>
      <c r="K8188" s="2" t="s">
        <v>34</v>
      </c>
      <c r="L8188" s="52" t="str">
        <f t="shared" si="892"/>
        <v>20221031VND</v>
      </c>
      <c r="M8188">
        <f>VLOOKUP(L8188,Mapping!$H$1:$K$25,4,0)</f>
        <v>1</v>
      </c>
      <c r="N8188">
        <f t="shared" si="893"/>
        <v>4.3495699999999998E-4</v>
      </c>
      <c r="O8188">
        <f t="shared" si="894"/>
        <v>1.684825E-3</v>
      </c>
      <c r="P8188">
        <f t="shared" si="895"/>
        <v>5.1218680000000003E-2</v>
      </c>
      <c r="Q8188" t="str">
        <f>VLOOKUP(VLOOKUP(C8188,Mapping!$A$1:$C$17,3,0),Mapping!$E$1:$F$6,2,0)</f>
        <v>Vùng 01</v>
      </c>
    </row>
    <row r="8189" spans="1:17" x14ac:dyDescent="0.3">
      <c r="A8189" s="33">
        <v>44865</v>
      </c>
      <c r="B8189">
        <v>4099</v>
      </c>
      <c r="C8189">
        <v>41</v>
      </c>
      <c r="D8189" s="38" t="s">
        <v>78</v>
      </c>
      <c r="E8189" s="2" t="s">
        <v>41</v>
      </c>
      <c r="F8189">
        <v>418160</v>
      </c>
      <c r="G8189" s="44">
        <f t="shared" si="889"/>
        <v>44562</v>
      </c>
      <c r="H8189" s="50">
        <f t="shared" si="890"/>
        <v>304</v>
      </c>
      <c r="I8189" s="50">
        <f t="shared" si="891"/>
        <v>8671478.4000000004</v>
      </c>
      <c r="J8189" s="46">
        <v>285246</v>
      </c>
      <c r="K8189" s="2" t="s">
        <v>34</v>
      </c>
      <c r="L8189" s="52" t="str">
        <f t="shared" si="892"/>
        <v>20221031VND</v>
      </c>
      <c r="M8189">
        <f>VLOOKUP(L8189,Mapping!$H$1:$K$25,4,0)</f>
        <v>1</v>
      </c>
      <c r="N8189">
        <f t="shared" si="893"/>
        <v>4.1815999999999999E-4</v>
      </c>
      <c r="O8189">
        <f t="shared" si="894"/>
        <v>2.8524600000000001E-4</v>
      </c>
      <c r="P8189">
        <f t="shared" si="895"/>
        <v>8.6714784E-3</v>
      </c>
      <c r="Q8189" t="str">
        <f>VLOOKUP(VLOOKUP(C8189,Mapping!$A$1:$C$17,3,0),Mapping!$E$1:$F$6,2,0)</f>
        <v>Vùng 05</v>
      </c>
    </row>
    <row r="8190" spans="1:17" x14ac:dyDescent="0.3">
      <c r="A8190" s="33">
        <v>44865</v>
      </c>
      <c r="B8190">
        <v>4100</v>
      </c>
      <c r="C8190">
        <v>41</v>
      </c>
      <c r="D8190" s="38" t="s">
        <v>78</v>
      </c>
      <c r="E8190" s="2" t="s">
        <v>41</v>
      </c>
      <c r="F8190">
        <v>1659803</v>
      </c>
      <c r="G8190" s="44">
        <f t="shared" si="889"/>
        <v>44562</v>
      </c>
      <c r="H8190" s="50">
        <f t="shared" si="890"/>
        <v>304</v>
      </c>
      <c r="I8190" s="50">
        <f t="shared" si="891"/>
        <v>47091728</v>
      </c>
      <c r="J8190" s="46">
        <v>1549070</v>
      </c>
      <c r="K8190" s="2" t="s">
        <v>34</v>
      </c>
      <c r="L8190" s="52" t="str">
        <f t="shared" si="892"/>
        <v>20221031VND</v>
      </c>
      <c r="M8190">
        <f>VLOOKUP(L8190,Mapping!$H$1:$K$25,4,0)</f>
        <v>1</v>
      </c>
      <c r="N8190">
        <f t="shared" si="893"/>
        <v>1.6598030000000001E-3</v>
      </c>
      <c r="O8190">
        <f t="shared" si="894"/>
        <v>1.54907E-3</v>
      </c>
      <c r="P8190">
        <f t="shared" si="895"/>
        <v>4.7091727999999999E-2</v>
      </c>
      <c r="Q8190" t="str">
        <f>VLOOKUP(VLOOKUP(C8190,Mapping!$A$1:$C$17,3,0),Mapping!$E$1:$F$6,2,0)</f>
        <v>Vùng 05</v>
      </c>
    </row>
    <row r="8191" spans="1:17" x14ac:dyDescent="0.3">
      <c r="A8191" s="33">
        <v>44865</v>
      </c>
      <c r="B8191">
        <v>4100</v>
      </c>
      <c r="C8191">
        <v>34</v>
      </c>
      <c r="D8191" s="38" t="s">
        <v>78</v>
      </c>
      <c r="E8191" s="2" t="s">
        <v>41</v>
      </c>
      <c r="F8191">
        <v>278934</v>
      </c>
      <c r="G8191" s="44">
        <f t="shared" si="889"/>
        <v>44562</v>
      </c>
      <c r="H8191" s="50">
        <f t="shared" si="890"/>
        <v>304</v>
      </c>
      <c r="I8191" s="50">
        <f t="shared" si="891"/>
        <v>34132512</v>
      </c>
      <c r="J8191" s="46">
        <v>1122780</v>
      </c>
      <c r="K8191" s="2" t="s">
        <v>34</v>
      </c>
      <c r="L8191" s="52" t="str">
        <f t="shared" si="892"/>
        <v>20221031VND</v>
      </c>
      <c r="M8191">
        <f>VLOOKUP(L8191,Mapping!$H$1:$K$25,4,0)</f>
        <v>1</v>
      </c>
      <c r="N8191">
        <f t="shared" si="893"/>
        <v>2.78934E-4</v>
      </c>
      <c r="O8191">
        <f t="shared" si="894"/>
        <v>1.1227800000000001E-3</v>
      </c>
      <c r="P8191">
        <f t="shared" si="895"/>
        <v>3.4132511999999997E-2</v>
      </c>
      <c r="Q8191" t="str">
        <f>VLOOKUP(VLOOKUP(C8191,Mapping!$A$1:$C$17,3,0),Mapping!$E$1:$F$6,2,0)</f>
        <v>Vùng 02</v>
      </c>
    </row>
    <row r="8192" spans="1:17" x14ac:dyDescent="0.3">
      <c r="A8192" s="33">
        <v>44865</v>
      </c>
      <c r="B8192">
        <v>4102</v>
      </c>
      <c r="C8192">
        <v>36</v>
      </c>
      <c r="D8192" s="38" t="s">
        <v>78</v>
      </c>
      <c r="E8192" s="2" t="s">
        <v>41</v>
      </c>
      <c r="F8192">
        <v>1764997</v>
      </c>
      <c r="G8192" s="44">
        <f t="shared" si="889"/>
        <v>44562</v>
      </c>
      <c r="H8192" s="50">
        <f t="shared" si="890"/>
        <v>304</v>
      </c>
      <c r="I8192" s="50">
        <f t="shared" si="891"/>
        <v>60207595.199999996</v>
      </c>
      <c r="J8192" s="46">
        <v>1980513</v>
      </c>
      <c r="K8192" s="2" t="s">
        <v>34</v>
      </c>
      <c r="L8192" s="52" t="str">
        <f t="shared" si="892"/>
        <v>20221031VND</v>
      </c>
      <c r="M8192">
        <f>VLOOKUP(L8192,Mapping!$H$1:$K$25,4,0)</f>
        <v>1</v>
      </c>
      <c r="N8192">
        <f t="shared" si="893"/>
        <v>1.7649969999999999E-3</v>
      </c>
      <c r="O8192">
        <f t="shared" si="894"/>
        <v>1.9805130000000002E-3</v>
      </c>
      <c r="P8192">
        <f t="shared" si="895"/>
        <v>6.0207595199999998E-2</v>
      </c>
      <c r="Q8192" t="str">
        <f>VLOOKUP(VLOOKUP(C8192,Mapping!$A$1:$C$17,3,0),Mapping!$E$1:$F$6,2,0)</f>
        <v>Vùng 05</v>
      </c>
    </row>
    <row r="8193" spans="1:17" x14ac:dyDescent="0.3">
      <c r="A8193" s="33">
        <v>44865</v>
      </c>
      <c r="B8193">
        <v>4103</v>
      </c>
      <c r="C8193">
        <v>48</v>
      </c>
      <c r="D8193" s="38" t="s">
        <v>78</v>
      </c>
      <c r="E8193" s="2" t="s">
        <v>41</v>
      </c>
      <c r="F8193">
        <v>457707</v>
      </c>
      <c r="G8193" s="44">
        <f t="shared" si="889"/>
        <v>44562</v>
      </c>
      <c r="H8193" s="50">
        <f t="shared" si="890"/>
        <v>304</v>
      </c>
      <c r="I8193" s="50">
        <f t="shared" si="891"/>
        <v>19304668.800000001</v>
      </c>
      <c r="J8193" s="46">
        <v>635022</v>
      </c>
      <c r="K8193" s="2" t="s">
        <v>34</v>
      </c>
      <c r="L8193" s="52" t="str">
        <f t="shared" si="892"/>
        <v>20221031VND</v>
      </c>
      <c r="M8193">
        <f>VLOOKUP(L8193,Mapping!$H$1:$K$25,4,0)</f>
        <v>1</v>
      </c>
      <c r="N8193">
        <f t="shared" si="893"/>
        <v>4.5770700000000001E-4</v>
      </c>
      <c r="O8193">
        <f t="shared" si="894"/>
        <v>6.3502199999999995E-4</v>
      </c>
      <c r="P8193">
        <f t="shared" si="895"/>
        <v>1.9304668800000001E-2</v>
      </c>
      <c r="Q8193" t="str">
        <f>VLOOKUP(VLOOKUP(C8193,Mapping!$A$1:$C$17,3,0),Mapping!$E$1:$F$6,2,0)</f>
        <v>Vùng 01</v>
      </c>
    </row>
    <row r="8194" spans="1:17" x14ac:dyDescent="0.3">
      <c r="A8194" s="33">
        <v>44865</v>
      </c>
      <c r="B8194">
        <v>4103</v>
      </c>
      <c r="C8194">
        <v>20</v>
      </c>
      <c r="D8194" s="38" t="s">
        <v>78</v>
      </c>
      <c r="E8194" s="2" t="s">
        <v>41</v>
      </c>
      <c r="F8194">
        <v>1468508</v>
      </c>
      <c r="G8194" s="44">
        <f t="shared" ref="G8194:G8257" si="896">DATE(YEAR(A8194),1,1)</f>
        <v>44562</v>
      </c>
      <c r="H8194" s="50">
        <f t="shared" ref="H8194:H8257" si="897">DATEDIF(G8194,A8194,"D")+1</f>
        <v>304</v>
      </c>
      <c r="I8194" s="50">
        <f t="shared" si="891"/>
        <v>27310812.800000001</v>
      </c>
      <c r="J8194" s="46">
        <v>898382</v>
      </c>
      <c r="K8194" s="2" t="s">
        <v>34</v>
      </c>
      <c r="L8194" s="52" t="str">
        <f t="shared" si="892"/>
        <v>20221031VND</v>
      </c>
      <c r="M8194">
        <f>VLOOKUP(L8194,Mapping!$H$1:$K$25,4,0)</f>
        <v>1</v>
      </c>
      <c r="N8194">
        <f t="shared" si="893"/>
        <v>1.4685080000000001E-3</v>
      </c>
      <c r="O8194">
        <f t="shared" si="894"/>
        <v>8.9838199999999998E-4</v>
      </c>
      <c r="P8194">
        <f t="shared" si="895"/>
        <v>2.7310812800000001E-2</v>
      </c>
      <c r="Q8194" t="str">
        <f>VLOOKUP(VLOOKUP(C8194,Mapping!$A$1:$C$17,3,0),Mapping!$E$1:$F$6,2,0)</f>
        <v>Vùng 02</v>
      </c>
    </row>
    <row r="8195" spans="1:17" x14ac:dyDescent="0.3">
      <c r="A8195" s="33">
        <v>44865</v>
      </c>
      <c r="B8195">
        <v>4104</v>
      </c>
      <c r="C8195">
        <v>40</v>
      </c>
      <c r="D8195" s="38" t="s">
        <v>78</v>
      </c>
      <c r="E8195" s="2" t="s">
        <v>41</v>
      </c>
      <c r="F8195">
        <v>364507</v>
      </c>
      <c r="G8195" s="44">
        <f t="shared" si="896"/>
        <v>44562</v>
      </c>
      <c r="H8195" s="50">
        <f t="shared" si="897"/>
        <v>304</v>
      </c>
      <c r="I8195" s="50">
        <f t="shared" ref="I8195:I8258" si="898">H8195*(J8195/10)*M8195</f>
        <v>9352104</v>
      </c>
      <c r="J8195" s="46">
        <v>307635</v>
      </c>
      <c r="K8195" s="2" t="s">
        <v>34</v>
      </c>
      <c r="L8195" s="52" t="str">
        <f t="shared" ref="L8195:L8258" si="899">CONCATENATE(TEXT(A8195,"YYYYMMDD"),K8195)</f>
        <v>20221031VND</v>
      </c>
      <c r="M8195">
        <f>VLOOKUP(L8195,Mapping!$H$1:$K$25,4,0)</f>
        <v>1</v>
      </c>
      <c r="N8195">
        <f t="shared" ref="N8195:N8258" si="900">F8195*M8195/10^9</f>
        <v>3.6450700000000003E-4</v>
      </c>
      <c r="O8195">
        <f t="shared" ref="O8195:O8258" si="901">J8195*M8195/10^9</f>
        <v>3.07635E-4</v>
      </c>
      <c r="P8195">
        <f t="shared" ref="P8195:P8258" si="902">I8195/10^9</f>
        <v>9.352104E-3</v>
      </c>
      <c r="Q8195" t="str">
        <f>VLOOKUP(VLOOKUP(C8195,Mapping!$A$1:$C$17,3,0),Mapping!$E$1:$F$6,2,0)</f>
        <v>Vùng 01</v>
      </c>
    </row>
    <row r="8196" spans="1:17" x14ac:dyDescent="0.3">
      <c r="A8196" s="33">
        <v>44865</v>
      </c>
      <c r="B8196">
        <v>4105</v>
      </c>
      <c r="C8196">
        <v>23</v>
      </c>
      <c r="D8196" s="38" t="s">
        <v>78</v>
      </c>
      <c r="E8196" s="2" t="s">
        <v>41</v>
      </c>
      <c r="F8196">
        <v>1734563</v>
      </c>
      <c r="G8196" s="44">
        <f t="shared" si="896"/>
        <v>44562</v>
      </c>
      <c r="H8196" s="50">
        <f t="shared" si="897"/>
        <v>304</v>
      </c>
      <c r="I8196" s="50">
        <f t="shared" si="898"/>
        <v>45714729.600000001</v>
      </c>
      <c r="J8196" s="46">
        <v>1503774</v>
      </c>
      <c r="K8196" s="2" t="s">
        <v>34</v>
      </c>
      <c r="L8196" s="52" t="str">
        <f t="shared" si="899"/>
        <v>20221031VND</v>
      </c>
      <c r="M8196">
        <f>VLOOKUP(L8196,Mapping!$H$1:$K$25,4,0)</f>
        <v>1</v>
      </c>
      <c r="N8196">
        <f t="shared" si="900"/>
        <v>1.7345629999999999E-3</v>
      </c>
      <c r="O8196">
        <f t="shared" si="901"/>
        <v>1.503774E-3</v>
      </c>
      <c r="P8196">
        <f t="shared" si="902"/>
        <v>4.5714729600000004E-2</v>
      </c>
      <c r="Q8196" t="str">
        <f>VLOOKUP(VLOOKUP(C8196,Mapping!$A$1:$C$17,3,0),Mapping!$E$1:$F$6,2,0)</f>
        <v>Vùng 02</v>
      </c>
    </row>
    <row r="8197" spans="1:17" x14ac:dyDescent="0.3">
      <c r="A8197" s="33">
        <v>44865</v>
      </c>
      <c r="B8197">
        <v>4105</v>
      </c>
      <c r="C8197">
        <v>45</v>
      </c>
      <c r="D8197" s="38" t="s">
        <v>78</v>
      </c>
      <c r="E8197" s="2" t="s">
        <v>41</v>
      </c>
      <c r="F8197">
        <v>9976655</v>
      </c>
      <c r="G8197" s="44">
        <f t="shared" si="896"/>
        <v>44562</v>
      </c>
      <c r="H8197" s="50">
        <f t="shared" si="897"/>
        <v>304</v>
      </c>
      <c r="I8197" s="50">
        <f t="shared" si="898"/>
        <v>263325043.20000002</v>
      </c>
      <c r="J8197" s="46">
        <v>8662008</v>
      </c>
      <c r="K8197" s="2" t="s">
        <v>34</v>
      </c>
      <c r="L8197" s="52" t="str">
        <f t="shared" si="899"/>
        <v>20221031VND</v>
      </c>
      <c r="M8197">
        <f>VLOOKUP(L8197,Mapping!$H$1:$K$25,4,0)</f>
        <v>1</v>
      </c>
      <c r="N8197">
        <f t="shared" si="900"/>
        <v>9.9766549999999992E-3</v>
      </c>
      <c r="O8197">
        <f t="shared" si="901"/>
        <v>8.6620080000000006E-3</v>
      </c>
      <c r="P8197">
        <f t="shared" si="902"/>
        <v>0.2633250432</v>
      </c>
      <c r="Q8197" t="str">
        <f>VLOOKUP(VLOOKUP(C8197,Mapping!$A$1:$C$17,3,0),Mapping!$E$1:$F$6,2,0)</f>
        <v>Vùng 02</v>
      </c>
    </row>
    <row r="8198" spans="1:17" x14ac:dyDescent="0.3">
      <c r="A8198" s="33">
        <v>44865</v>
      </c>
      <c r="B8198">
        <v>4105</v>
      </c>
      <c r="C8198">
        <v>23</v>
      </c>
      <c r="D8198" s="38" t="s">
        <v>78</v>
      </c>
      <c r="E8198" s="2" t="s">
        <v>41</v>
      </c>
      <c r="F8198">
        <v>1324503</v>
      </c>
      <c r="G8198" s="44">
        <f t="shared" si="896"/>
        <v>44562</v>
      </c>
      <c r="H8198" s="50">
        <f t="shared" si="897"/>
        <v>304</v>
      </c>
      <c r="I8198" s="50">
        <f t="shared" si="898"/>
        <v>14532446.4</v>
      </c>
      <c r="J8198" s="46">
        <v>478041</v>
      </c>
      <c r="K8198" s="2" t="s">
        <v>34</v>
      </c>
      <c r="L8198" s="52" t="str">
        <f t="shared" si="899"/>
        <v>20221031VND</v>
      </c>
      <c r="M8198">
        <f>VLOOKUP(L8198,Mapping!$H$1:$K$25,4,0)</f>
        <v>1</v>
      </c>
      <c r="N8198">
        <f t="shared" si="900"/>
        <v>1.3245030000000001E-3</v>
      </c>
      <c r="O8198">
        <f t="shared" si="901"/>
        <v>4.7804100000000001E-4</v>
      </c>
      <c r="P8198">
        <f t="shared" si="902"/>
        <v>1.4532446400000001E-2</v>
      </c>
      <c r="Q8198" t="str">
        <f>VLOOKUP(VLOOKUP(C8198,Mapping!$A$1:$C$17,3,0),Mapping!$E$1:$F$6,2,0)</f>
        <v>Vùng 02</v>
      </c>
    </row>
    <row r="8199" spans="1:17" x14ac:dyDescent="0.3">
      <c r="A8199" s="33">
        <v>44865</v>
      </c>
      <c r="B8199">
        <v>4105</v>
      </c>
      <c r="C8199">
        <v>23</v>
      </c>
      <c r="D8199" s="38" t="s">
        <v>78</v>
      </c>
      <c r="E8199" s="2" t="s">
        <v>41</v>
      </c>
      <c r="F8199">
        <v>6235764</v>
      </c>
      <c r="G8199" s="44">
        <f t="shared" si="896"/>
        <v>44562</v>
      </c>
      <c r="H8199" s="50">
        <f t="shared" si="897"/>
        <v>304</v>
      </c>
      <c r="I8199" s="50">
        <f t="shared" si="898"/>
        <v>208801731.20000002</v>
      </c>
      <c r="J8199" s="46">
        <v>6868478</v>
      </c>
      <c r="K8199" s="2" t="s">
        <v>34</v>
      </c>
      <c r="L8199" s="52" t="str">
        <f t="shared" si="899"/>
        <v>20221031VND</v>
      </c>
      <c r="M8199">
        <f>VLOOKUP(L8199,Mapping!$H$1:$K$25,4,0)</f>
        <v>1</v>
      </c>
      <c r="N8199">
        <f t="shared" si="900"/>
        <v>6.2357640000000004E-3</v>
      </c>
      <c r="O8199">
        <f t="shared" si="901"/>
        <v>6.8684779999999999E-3</v>
      </c>
      <c r="P8199">
        <f t="shared" si="902"/>
        <v>0.20880173120000001</v>
      </c>
      <c r="Q8199" t="str">
        <f>VLOOKUP(VLOOKUP(C8199,Mapping!$A$1:$C$17,3,0),Mapping!$E$1:$F$6,2,0)</f>
        <v>Vùng 02</v>
      </c>
    </row>
    <row r="8200" spans="1:17" x14ac:dyDescent="0.3">
      <c r="A8200" s="33">
        <v>44865</v>
      </c>
      <c r="B8200">
        <v>4105</v>
      </c>
      <c r="C8200">
        <v>45</v>
      </c>
      <c r="D8200" s="38" t="s">
        <v>78</v>
      </c>
      <c r="E8200" s="2" t="s">
        <v>41</v>
      </c>
      <c r="F8200">
        <v>9894741</v>
      </c>
      <c r="G8200" s="44">
        <f t="shared" si="896"/>
        <v>44562</v>
      </c>
      <c r="H8200" s="50">
        <f t="shared" si="897"/>
        <v>304</v>
      </c>
      <c r="I8200" s="50">
        <f t="shared" si="898"/>
        <v>271563412.80000001</v>
      </c>
      <c r="J8200" s="46">
        <v>8933007</v>
      </c>
      <c r="K8200" s="2" t="s">
        <v>34</v>
      </c>
      <c r="L8200" s="52" t="str">
        <f t="shared" si="899"/>
        <v>20221031VND</v>
      </c>
      <c r="M8200">
        <f>VLOOKUP(L8200,Mapping!$H$1:$K$25,4,0)</f>
        <v>1</v>
      </c>
      <c r="N8200">
        <f t="shared" si="900"/>
        <v>9.8947410000000003E-3</v>
      </c>
      <c r="O8200">
        <f t="shared" si="901"/>
        <v>8.9330069999999998E-3</v>
      </c>
      <c r="P8200">
        <f t="shared" si="902"/>
        <v>0.27156341280000001</v>
      </c>
      <c r="Q8200" t="str">
        <f>VLOOKUP(VLOOKUP(C8200,Mapping!$A$1:$C$17,3,0),Mapping!$E$1:$F$6,2,0)</f>
        <v>Vùng 02</v>
      </c>
    </row>
    <row r="8201" spans="1:17" x14ac:dyDescent="0.3">
      <c r="A8201" s="33">
        <v>44865</v>
      </c>
      <c r="B8201">
        <v>4106</v>
      </c>
      <c r="C8201">
        <v>41</v>
      </c>
      <c r="D8201" s="38" t="s">
        <v>78</v>
      </c>
      <c r="E8201" s="2" t="s">
        <v>41</v>
      </c>
      <c r="F8201">
        <v>1751170</v>
      </c>
      <c r="G8201" s="44">
        <f t="shared" si="896"/>
        <v>44562</v>
      </c>
      <c r="H8201" s="50">
        <f t="shared" si="897"/>
        <v>304</v>
      </c>
      <c r="I8201" s="50">
        <f t="shared" si="898"/>
        <v>36643248</v>
      </c>
      <c r="J8201" s="46">
        <v>1205370</v>
      </c>
      <c r="K8201" s="2" t="s">
        <v>34</v>
      </c>
      <c r="L8201" s="52" t="str">
        <f t="shared" si="899"/>
        <v>20221031VND</v>
      </c>
      <c r="M8201">
        <f>VLOOKUP(L8201,Mapping!$H$1:$K$25,4,0)</f>
        <v>1</v>
      </c>
      <c r="N8201">
        <f t="shared" si="900"/>
        <v>1.75117E-3</v>
      </c>
      <c r="O8201">
        <f t="shared" si="901"/>
        <v>1.2053700000000001E-3</v>
      </c>
      <c r="P8201">
        <f t="shared" si="902"/>
        <v>3.6643248000000003E-2</v>
      </c>
      <c r="Q8201" t="str">
        <f>VLOOKUP(VLOOKUP(C8201,Mapping!$A$1:$C$17,3,0),Mapping!$E$1:$F$6,2,0)</f>
        <v>Vùng 05</v>
      </c>
    </row>
    <row r="8202" spans="1:17" x14ac:dyDescent="0.3">
      <c r="A8202" s="33">
        <v>44865</v>
      </c>
      <c r="B8202">
        <v>4106</v>
      </c>
      <c r="C8202">
        <v>34</v>
      </c>
      <c r="D8202" s="38" t="s">
        <v>78</v>
      </c>
      <c r="E8202" s="2" t="s">
        <v>41</v>
      </c>
      <c r="F8202">
        <v>4967576</v>
      </c>
      <c r="G8202" s="44">
        <f t="shared" si="896"/>
        <v>44562</v>
      </c>
      <c r="H8202" s="50">
        <f t="shared" si="897"/>
        <v>304</v>
      </c>
      <c r="I8202" s="50">
        <f t="shared" si="898"/>
        <v>116838174.39999999</v>
      </c>
      <c r="J8202" s="46">
        <v>3843361</v>
      </c>
      <c r="K8202" s="2" t="s">
        <v>34</v>
      </c>
      <c r="L8202" s="52" t="str">
        <f t="shared" si="899"/>
        <v>20221031VND</v>
      </c>
      <c r="M8202">
        <f>VLOOKUP(L8202,Mapping!$H$1:$K$25,4,0)</f>
        <v>1</v>
      </c>
      <c r="N8202">
        <f t="shared" si="900"/>
        <v>4.9675759999999996E-3</v>
      </c>
      <c r="O8202">
        <f t="shared" si="901"/>
        <v>3.843361E-3</v>
      </c>
      <c r="P8202">
        <f t="shared" si="902"/>
        <v>0.11683817439999999</v>
      </c>
      <c r="Q8202" t="str">
        <f>VLOOKUP(VLOOKUP(C8202,Mapping!$A$1:$C$17,3,0),Mapping!$E$1:$F$6,2,0)</f>
        <v>Vùng 02</v>
      </c>
    </row>
    <row r="8203" spans="1:17" x14ac:dyDescent="0.3">
      <c r="A8203" s="33">
        <v>44865</v>
      </c>
      <c r="B8203">
        <v>4107</v>
      </c>
      <c r="C8203">
        <v>26</v>
      </c>
      <c r="D8203" s="38" t="s">
        <v>78</v>
      </c>
      <c r="E8203" s="2" t="s">
        <v>41</v>
      </c>
      <c r="F8203">
        <v>1719917</v>
      </c>
      <c r="G8203" s="44">
        <f t="shared" si="896"/>
        <v>44562</v>
      </c>
      <c r="H8203" s="50">
        <f t="shared" si="897"/>
        <v>304</v>
      </c>
      <c r="I8203" s="50">
        <f t="shared" si="898"/>
        <v>37614193.600000001</v>
      </c>
      <c r="J8203" s="46">
        <v>1237309</v>
      </c>
      <c r="K8203" s="2" t="s">
        <v>34</v>
      </c>
      <c r="L8203" s="52" t="str">
        <f t="shared" si="899"/>
        <v>20221031VND</v>
      </c>
      <c r="M8203">
        <f>VLOOKUP(L8203,Mapping!$H$1:$K$25,4,0)</f>
        <v>1</v>
      </c>
      <c r="N8203">
        <f t="shared" si="900"/>
        <v>1.7199170000000001E-3</v>
      </c>
      <c r="O8203">
        <f t="shared" si="901"/>
        <v>1.237309E-3</v>
      </c>
      <c r="P8203">
        <f t="shared" si="902"/>
        <v>3.7614193599999998E-2</v>
      </c>
      <c r="Q8203" t="str">
        <f>VLOOKUP(VLOOKUP(C8203,Mapping!$A$1:$C$17,3,0),Mapping!$E$1:$F$6,2,0)</f>
        <v>Vùng 04</v>
      </c>
    </row>
    <row r="8204" spans="1:17" x14ac:dyDescent="0.3">
      <c r="A8204" s="33">
        <v>44865</v>
      </c>
      <c r="B8204">
        <v>4109</v>
      </c>
      <c r="C8204">
        <v>34</v>
      </c>
      <c r="D8204" s="38" t="s">
        <v>78</v>
      </c>
      <c r="E8204" s="2" t="s">
        <v>41</v>
      </c>
      <c r="F8204">
        <v>1384383</v>
      </c>
      <c r="G8204" s="44">
        <f t="shared" si="896"/>
        <v>44562</v>
      </c>
      <c r="H8204" s="50">
        <f t="shared" si="897"/>
        <v>304</v>
      </c>
      <c r="I8204" s="50">
        <f t="shared" si="898"/>
        <v>19085211.199999999</v>
      </c>
      <c r="J8204" s="46">
        <v>627803</v>
      </c>
      <c r="K8204" s="2" t="s">
        <v>34</v>
      </c>
      <c r="L8204" s="52" t="str">
        <f t="shared" si="899"/>
        <v>20221031VND</v>
      </c>
      <c r="M8204">
        <f>VLOOKUP(L8204,Mapping!$H$1:$K$25,4,0)</f>
        <v>1</v>
      </c>
      <c r="N8204">
        <f t="shared" si="900"/>
        <v>1.3843830000000001E-3</v>
      </c>
      <c r="O8204">
        <f t="shared" si="901"/>
        <v>6.2780300000000002E-4</v>
      </c>
      <c r="P8204">
        <f t="shared" si="902"/>
        <v>1.90852112E-2</v>
      </c>
      <c r="Q8204" t="str">
        <f>VLOOKUP(VLOOKUP(C8204,Mapping!$A$1:$C$17,3,0),Mapping!$E$1:$F$6,2,0)</f>
        <v>Vùng 02</v>
      </c>
    </row>
    <row r="8205" spans="1:17" x14ac:dyDescent="0.3">
      <c r="A8205" s="33">
        <v>44865</v>
      </c>
      <c r="B8205">
        <v>4110</v>
      </c>
      <c r="C8205">
        <v>40</v>
      </c>
      <c r="D8205" s="38" t="s">
        <v>78</v>
      </c>
      <c r="E8205" s="2" t="s">
        <v>41</v>
      </c>
      <c r="F8205">
        <v>685763</v>
      </c>
      <c r="G8205" s="44">
        <f t="shared" si="896"/>
        <v>44562</v>
      </c>
      <c r="H8205" s="50">
        <f t="shared" si="897"/>
        <v>304</v>
      </c>
      <c r="I8205" s="50">
        <f t="shared" si="898"/>
        <v>20624211.199999999</v>
      </c>
      <c r="J8205" s="46">
        <v>678428</v>
      </c>
      <c r="K8205" s="2" t="s">
        <v>34</v>
      </c>
      <c r="L8205" s="52" t="str">
        <f t="shared" si="899"/>
        <v>20221031VND</v>
      </c>
      <c r="M8205">
        <f>VLOOKUP(L8205,Mapping!$H$1:$K$25,4,0)</f>
        <v>1</v>
      </c>
      <c r="N8205">
        <f t="shared" si="900"/>
        <v>6.8576300000000004E-4</v>
      </c>
      <c r="O8205">
        <f t="shared" si="901"/>
        <v>6.7842800000000002E-4</v>
      </c>
      <c r="P8205">
        <f t="shared" si="902"/>
        <v>2.0624211199999999E-2</v>
      </c>
      <c r="Q8205" t="str">
        <f>VLOOKUP(VLOOKUP(C8205,Mapping!$A$1:$C$17,3,0),Mapping!$E$1:$F$6,2,0)</f>
        <v>Vùng 01</v>
      </c>
    </row>
    <row r="8206" spans="1:17" x14ac:dyDescent="0.3">
      <c r="A8206" s="33">
        <v>44865</v>
      </c>
      <c r="B8206">
        <v>4110</v>
      </c>
      <c r="C8206">
        <v>34</v>
      </c>
      <c r="D8206" s="38" t="s">
        <v>78</v>
      </c>
      <c r="E8206" s="2" t="s">
        <v>41</v>
      </c>
      <c r="F8206">
        <v>779355</v>
      </c>
      <c r="G8206" s="44">
        <f t="shared" si="896"/>
        <v>44562</v>
      </c>
      <c r="H8206" s="50">
        <f t="shared" si="897"/>
        <v>304</v>
      </c>
      <c r="I8206" s="50">
        <f t="shared" si="898"/>
        <v>2218257.6</v>
      </c>
      <c r="J8206" s="46">
        <v>72969</v>
      </c>
      <c r="K8206" s="2" t="s">
        <v>34</v>
      </c>
      <c r="L8206" s="52" t="str">
        <f t="shared" si="899"/>
        <v>20221031VND</v>
      </c>
      <c r="M8206">
        <f>VLOOKUP(L8206,Mapping!$H$1:$K$25,4,0)</f>
        <v>1</v>
      </c>
      <c r="N8206">
        <f t="shared" si="900"/>
        <v>7.7935500000000002E-4</v>
      </c>
      <c r="O8206">
        <f t="shared" si="901"/>
        <v>7.2968999999999999E-5</v>
      </c>
      <c r="P8206">
        <f t="shared" si="902"/>
        <v>2.2182576000000002E-3</v>
      </c>
      <c r="Q8206" t="str">
        <f>VLOOKUP(VLOOKUP(C8206,Mapping!$A$1:$C$17,3,0),Mapping!$E$1:$F$6,2,0)</f>
        <v>Vùng 02</v>
      </c>
    </row>
    <row r="8207" spans="1:17" x14ac:dyDescent="0.3">
      <c r="A8207" s="33">
        <v>44865</v>
      </c>
      <c r="B8207">
        <v>4111</v>
      </c>
      <c r="C8207">
        <v>24</v>
      </c>
      <c r="D8207" s="38" t="s">
        <v>78</v>
      </c>
      <c r="E8207" s="2" t="s">
        <v>41</v>
      </c>
      <c r="F8207">
        <v>425817</v>
      </c>
      <c r="G8207" s="44">
        <f t="shared" si="896"/>
        <v>44562</v>
      </c>
      <c r="H8207" s="50">
        <f t="shared" si="897"/>
        <v>304</v>
      </c>
      <c r="I8207" s="50">
        <f t="shared" si="898"/>
        <v>18574430.399999999</v>
      </c>
      <c r="J8207" s="46">
        <v>611001</v>
      </c>
      <c r="K8207" s="2" t="s">
        <v>34</v>
      </c>
      <c r="L8207" s="52" t="str">
        <f t="shared" si="899"/>
        <v>20221031VND</v>
      </c>
      <c r="M8207">
        <f>VLOOKUP(L8207,Mapping!$H$1:$K$25,4,0)</f>
        <v>1</v>
      </c>
      <c r="N8207">
        <f t="shared" si="900"/>
        <v>4.2581699999999999E-4</v>
      </c>
      <c r="O8207">
        <f t="shared" si="901"/>
        <v>6.1100100000000001E-4</v>
      </c>
      <c r="P8207">
        <f t="shared" si="902"/>
        <v>1.8574430399999998E-2</v>
      </c>
      <c r="Q8207" t="str">
        <f>VLOOKUP(VLOOKUP(C8207,Mapping!$A$1:$C$17,3,0),Mapping!$E$1:$F$6,2,0)</f>
        <v>Vùng 04</v>
      </c>
    </row>
    <row r="8208" spans="1:17" x14ac:dyDescent="0.3">
      <c r="A8208" s="33">
        <v>44865</v>
      </c>
      <c r="B8208">
        <v>4111</v>
      </c>
      <c r="C8208">
        <v>20</v>
      </c>
      <c r="D8208" s="38" t="s">
        <v>78</v>
      </c>
      <c r="E8208" s="2" t="s">
        <v>41</v>
      </c>
      <c r="F8208">
        <v>713107</v>
      </c>
      <c r="G8208" s="44">
        <f t="shared" si="896"/>
        <v>44562</v>
      </c>
      <c r="H8208" s="50">
        <f t="shared" si="897"/>
        <v>304</v>
      </c>
      <c r="I8208" s="50">
        <f t="shared" si="898"/>
        <v>52794008</v>
      </c>
      <c r="J8208" s="46">
        <v>1736645</v>
      </c>
      <c r="K8208" s="2" t="s">
        <v>34</v>
      </c>
      <c r="L8208" s="52" t="str">
        <f t="shared" si="899"/>
        <v>20221031VND</v>
      </c>
      <c r="M8208">
        <f>VLOOKUP(L8208,Mapping!$H$1:$K$25,4,0)</f>
        <v>1</v>
      </c>
      <c r="N8208">
        <f t="shared" si="900"/>
        <v>7.1310700000000004E-4</v>
      </c>
      <c r="O8208">
        <f t="shared" si="901"/>
        <v>1.736645E-3</v>
      </c>
      <c r="P8208">
        <f t="shared" si="902"/>
        <v>5.2794008000000003E-2</v>
      </c>
      <c r="Q8208" t="str">
        <f>VLOOKUP(VLOOKUP(C8208,Mapping!$A$1:$C$17,3,0),Mapping!$E$1:$F$6,2,0)</f>
        <v>Vùng 02</v>
      </c>
    </row>
    <row r="8209" spans="1:17" x14ac:dyDescent="0.3">
      <c r="A8209" s="33">
        <v>44865</v>
      </c>
      <c r="B8209">
        <v>4112</v>
      </c>
      <c r="C8209">
        <v>40</v>
      </c>
      <c r="D8209" s="38" t="s">
        <v>78</v>
      </c>
      <c r="E8209" s="2" t="s">
        <v>41</v>
      </c>
      <c r="F8209">
        <v>6659601</v>
      </c>
      <c r="G8209" s="44">
        <f t="shared" si="896"/>
        <v>44562</v>
      </c>
      <c r="H8209" s="50">
        <f t="shared" si="897"/>
        <v>304</v>
      </c>
      <c r="I8209" s="50">
        <f t="shared" si="898"/>
        <v>245572324.79999998</v>
      </c>
      <c r="J8209" s="46">
        <v>8078037</v>
      </c>
      <c r="K8209" s="2" t="s">
        <v>34</v>
      </c>
      <c r="L8209" s="52" t="str">
        <f t="shared" si="899"/>
        <v>20221031VND</v>
      </c>
      <c r="M8209">
        <f>VLOOKUP(L8209,Mapping!$H$1:$K$25,4,0)</f>
        <v>1</v>
      </c>
      <c r="N8209">
        <f t="shared" si="900"/>
        <v>6.6596010000000002E-3</v>
      </c>
      <c r="O8209">
        <f t="shared" si="901"/>
        <v>8.0780369999999997E-3</v>
      </c>
      <c r="P8209">
        <f t="shared" si="902"/>
        <v>0.24557232479999999</v>
      </c>
      <c r="Q8209" t="str">
        <f>VLOOKUP(VLOOKUP(C8209,Mapping!$A$1:$C$17,3,0),Mapping!$E$1:$F$6,2,0)</f>
        <v>Vùng 01</v>
      </c>
    </row>
    <row r="8210" spans="1:17" x14ac:dyDescent="0.3">
      <c r="A8210" s="33">
        <v>44865</v>
      </c>
      <c r="B8210">
        <v>4113</v>
      </c>
      <c r="C8210">
        <v>20</v>
      </c>
      <c r="D8210" s="38" t="s">
        <v>78</v>
      </c>
      <c r="E8210" s="2" t="s">
        <v>41</v>
      </c>
      <c r="F8210">
        <v>1023893</v>
      </c>
      <c r="G8210" s="44">
        <f t="shared" si="896"/>
        <v>44562</v>
      </c>
      <c r="H8210" s="50">
        <f t="shared" si="897"/>
        <v>304</v>
      </c>
      <c r="I8210" s="50">
        <f t="shared" si="898"/>
        <v>33262585.599999998</v>
      </c>
      <c r="J8210" s="46">
        <v>1094164</v>
      </c>
      <c r="K8210" s="2" t="s">
        <v>34</v>
      </c>
      <c r="L8210" s="52" t="str">
        <f t="shared" si="899"/>
        <v>20221031VND</v>
      </c>
      <c r="M8210">
        <f>VLOOKUP(L8210,Mapping!$H$1:$K$25,4,0)</f>
        <v>1</v>
      </c>
      <c r="N8210">
        <f t="shared" si="900"/>
        <v>1.0238929999999999E-3</v>
      </c>
      <c r="O8210">
        <f t="shared" si="901"/>
        <v>1.0941639999999999E-3</v>
      </c>
      <c r="P8210">
        <f t="shared" si="902"/>
        <v>3.3262585599999998E-2</v>
      </c>
      <c r="Q8210" t="str">
        <f>VLOOKUP(VLOOKUP(C8210,Mapping!$A$1:$C$17,3,0),Mapping!$E$1:$F$6,2,0)</f>
        <v>Vùng 02</v>
      </c>
    </row>
    <row r="8211" spans="1:17" x14ac:dyDescent="0.3">
      <c r="A8211" s="33">
        <v>44865</v>
      </c>
      <c r="B8211">
        <v>4113</v>
      </c>
      <c r="C8211">
        <v>20</v>
      </c>
      <c r="D8211" s="38" t="s">
        <v>78</v>
      </c>
      <c r="E8211" s="2" t="s">
        <v>41</v>
      </c>
      <c r="F8211">
        <v>43169</v>
      </c>
      <c r="G8211" s="44">
        <f t="shared" si="896"/>
        <v>44562</v>
      </c>
      <c r="H8211" s="50">
        <f t="shared" si="897"/>
        <v>304</v>
      </c>
      <c r="I8211" s="50">
        <f t="shared" si="898"/>
        <v>60309587.199999996</v>
      </c>
      <c r="J8211" s="46">
        <v>1983868</v>
      </c>
      <c r="K8211" s="2" t="s">
        <v>34</v>
      </c>
      <c r="L8211" s="52" t="str">
        <f t="shared" si="899"/>
        <v>20221031VND</v>
      </c>
      <c r="M8211">
        <f>VLOOKUP(L8211,Mapping!$H$1:$K$25,4,0)</f>
        <v>1</v>
      </c>
      <c r="N8211">
        <f t="shared" si="900"/>
        <v>4.3169E-5</v>
      </c>
      <c r="O8211">
        <f t="shared" si="901"/>
        <v>1.9838680000000002E-3</v>
      </c>
      <c r="P8211">
        <f t="shared" si="902"/>
        <v>6.0309587199999994E-2</v>
      </c>
      <c r="Q8211" t="str">
        <f>VLOOKUP(VLOOKUP(C8211,Mapping!$A$1:$C$17,3,0),Mapping!$E$1:$F$6,2,0)</f>
        <v>Vùng 02</v>
      </c>
    </row>
    <row r="8212" spans="1:17" x14ac:dyDescent="0.3">
      <c r="A8212" s="33">
        <v>44865</v>
      </c>
      <c r="B8212">
        <v>4114</v>
      </c>
      <c r="C8212">
        <v>20</v>
      </c>
      <c r="D8212" s="38" t="s">
        <v>78</v>
      </c>
      <c r="E8212" s="2" t="s">
        <v>41</v>
      </c>
      <c r="F8212">
        <v>211139</v>
      </c>
      <c r="G8212" s="44">
        <f t="shared" si="896"/>
        <v>44562</v>
      </c>
      <c r="H8212" s="50">
        <f t="shared" si="897"/>
        <v>304</v>
      </c>
      <c r="I8212" s="50">
        <f t="shared" si="898"/>
        <v>13072121.6</v>
      </c>
      <c r="J8212" s="46">
        <v>430004</v>
      </c>
      <c r="K8212" s="2" t="s">
        <v>34</v>
      </c>
      <c r="L8212" s="52" t="str">
        <f t="shared" si="899"/>
        <v>20221031VND</v>
      </c>
      <c r="M8212">
        <f>VLOOKUP(L8212,Mapping!$H$1:$K$25,4,0)</f>
        <v>1</v>
      </c>
      <c r="N8212">
        <f t="shared" si="900"/>
        <v>2.11139E-4</v>
      </c>
      <c r="O8212">
        <f t="shared" si="901"/>
        <v>4.30004E-4</v>
      </c>
      <c r="P8212">
        <f t="shared" si="902"/>
        <v>1.30721216E-2</v>
      </c>
      <c r="Q8212" t="str">
        <f>VLOOKUP(VLOOKUP(C8212,Mapping!$A$1:$C$17,3,0),Mapping!$E$1:$F$6,2,0)</f>
        <v>Vùng 02</v>
      </c>
    </row>
    <row r="8213" spans="1:17" x14ac:dyDescent="0.3">
      <c r="A8213" s="33">
        <v>44865</v>
      </c>
      <c r="B8213">
        <v>4114</v>
      </c>
      <c r="C8213">
        <v>40</v>
      </c>
      <c r="D8213" s="38" t="s">
        <v>78</v>
      </c>
      <c r="E8213" s="2" t="s">
        <v>41</v>
      </c>
      <c r="F8213">
        <v>1282092</v>
      </c>
      <c r="G8213" s="44">
        <f t="shared" si="896"/>
        <v>44562</v>
      </c>
      <c r="H8213" s="50">
        <f t="shared" si="897"/>
        <v>304</v>
      </c>
      <c r="I8213" s="50">
        <f t="shared" si="898"/>
        <v>45511536</v>
      </c>
      <c r="J8213" s="46">
        <v>1497090</v>
      </c>
      <c r="K8213" s="2" t="s">
        <v>34</v>
      </c>
      <c r="L8213" s="52" t="str">
        <f t="shared" si="899"/>
        <v>20221031VND</v>
      </c>
      <c r="M8213">
        <f>VLOOKUP(L8213,Mapping!$H$1:$K$25,4,0)</f>
        <v>1</v>
      </c>
      <c r="N8213">
        <f t="shared" si="900"/>
        <v>1.2820920000000001E-3</v>
      </c>
      <c r="O8213">
        <f t="shared" si="901"/>
        <v>1.49709E-3</v>
      </c>
      <c r="P8213">
        <f t="shared" si="902"/>
        <v>4.5511535999999998E-2</v>
      </c>
      <c r="Q8213" t="str">
        <f>VLOOKUP(VLOOKUP(C8213,Mapping!$A$1:$C$17,3,0),Mapping!$E$1:$F$6,2,0)</f>
        <v>Vùng 01</v>
      </c>
    </row>
    <row r="8214" spans="1:17" x14ac:dyDescent="0.3">
      <c r="A8214" s="33">
        <v>44865</v>
      </c>
      <c r="B8214">
        <v>4114</v>
      </c>
      <c r="C8214">
        <v>20</v>
      </c>
      <c r="D8214" s="38" t="s">
        <v>78</v>
      </c>
      <c r="E8214" s="2" t="s">
        <v>41</v>
      </c>
      <c r="F8214">
        <v>663099</v>
      </c>
      <c r="G8214" s="44">
        <f t="shared" si="896"/>
        <v>44562</v>
      </c>
      <c r="H8214" s="50">
        <f t="shared" si="897"/>
        <v>304</v>
      </c>
      <c r="I8214" s="50">
        <f t="shared" si="898"/>
        <v>56496059.199999996</v>
      </c>
      <c r="J8214" s="46">
        <v>1858423</v>
      </c>
      <c r="K8214" s="2" t="s">
        <v>34</v>
      </c>
      <c r="L8214" s="52" t="str">
        <f t="shared" si="899"/>
        <v>20221031VND</v>
      </c>
      <c r="M8214">
        <f>VLOOKUP(L8214,Mapping!$H$1:$K$25,4,0)</f>
        <v>1</v>
      </c>
      <c r="N8214">
        <f t="shared" si="900"/>
        <v>6.63099E-4</v>
      </c>
      <c r="O8214">
        <f t="shared" si="901"/>
        <v>1.8584230000000001E-3</v>
      </c>
      <c r="P8214">
        <f t="shared" si="902"/>
        <v>5.6496059199999997E-2</v>
      </c>
      <c r="Q8214" t="str">
        <f>VLOOKUP(VLOOKUP(C8214,Mapping!$A$1:$C$17,3,0),Mapping!$E$1:$F$6,2,0)</f>
        <v>Vùng 02</v>
      </c>
    </row>
    <row r="8215" spans="1:17" x14ac:dyDescent="0.3">
      <c r="A8215" s="33">
        <v>44865</v>
      </c>
      <c r="B8215">
        <v>4114</v>
      </c>
      <c r="C8215">
        <v>40</v>
      </c>
      <c r="D8215" s="38" t="s">
        <v>78</v>
      </c>
      <c r="E8215" s="2" t="s">
        <v>41</v>
      </c>
      <c r="F8215">
        <v>774052</v>
      </c>
      <c r="G8215" s="44">
        <f t="shared" si="896"/>
        <v>44562</v>
      </c>
      <c r="H8215" s="50">
        <f t="shared" si="897"/>
        <v>304</v>
      </c>
      <c r="I8215" s="50">
        <f t="shared" si="898"/>
        <v>600193808960</v>
      </c>
      <c r="J8215" s="46">
        <v>842575</v>
      </c>
      <c r="K8215" s="2" t="s">
        <v>35</v>
      </c>
      <c r="L8215" s="52" t="str">
        <f t="shared" si="899"/>
        <v>20221031USD</v>
      </c>
      <c r="M8215">
        <f>VLOOKUP(L8215,Mapping!$H$1:$K$25,4,0)</f>
        <v>23432</v>
      </c>
      <c r="N8215">
        <f t="shared" si="900"/>
        <v>18.137586464000002</v>
      </c>
      <c r="O8215">
        <f t="shared" si="901"/>
        <v>19.743217399999999</v>
      </c>
      <c r="P8215">
        <f t="shared" si="902"/>
        <v>600.19380895999996</v>
      </c>
      <c r="Q8215" t="str">
        <f>VLOOKUP(VLOOKUP(C8215,Mapping!$A$1:$C$17,3,0),Mapping!$E$1:$F$6,2,0)</f>
        <v>Vùng 01</v>
      </c>
    </row>
    <row r="8216" spans="1:17" x14ac:dyDescent="0.3">
      <c r="A8216" s="33">
        <v>44865</v>
      </c>
      <c r="B8216">
        <v>4114</v>
      </c>
      <c r="C8216">
        <v>40</v>
      </c>
      <c r="D8216" s="38" t="s">
        <v>78</v>
      </c>
      <c r="E8216" s="2" t="s">
        <v>41</v>
      </c>
      <c r="F8216">
        <v>1921291</v>
      </c>
      <c r="G8216" s="44">
        <f t="shared" si="896"/>
        <v>44562</v>
      </c>
      <c r="H8216" s="50">
        <f t="shared" si="897"/>
        <v>304</v>
      </c>
      <c r="I8216" s="50">
        <f t="shared" si="898"/>
        <v>931060997235.20007</v>
      </c>
      <c r="J8216" s="46">
        <v>1307059</v>
      </c>
      <c r="K8216" s="2" t="s">
        <v>35</v>
      </c>
      <c r="L8216" s="52" t="str">
        <f t="shared" si="899"/>
        <v>20221031USD</v>
      </c>
      <c r="M8216">
        <f>VLOOKUP(L8216,Mapping!$H$1:$K$25,4,0)</f>
        <v>23432</v>
      </c>
      <c r="N8216">
        <f t="shared" si="900"/>
        <v>45.019690711999999</v>
      </c>
      <c r="O8216">
        <f t="shared" si="901"/>
        <v>30.627006487999999</v>
      </c>
      <c r="P8216">
        <f t="shared" si="902"/>
        <v>931.06099723520003</v>
      </c>
      <c r="Q8216" t="str">
        <f>VLOOKUP(VLOOKUP(C8216,Mapping!$A$1:$C$17,3,0),Mapping!$E$1:$F$6,2,0)</f>
        <v>Vùng 01</v>
      </c>
    </row>
    <row r="8217" spans="1:17" x14ac:dyDescent="0.3">
      <c r="A8217" s="33">
        <v>44865</v>
      </c>
      <c r="B8217">
        <v>4115</v>
      </c>
      <c r="C8217">
        <v>48</v>
      </c>
      <c r="D8217" s="38" t="s">
        <v>78</v>
      </c>
      <c r="E8217" s="2" t="s">
        <v>41</v>
      </c>
      <c r="F8217">
        <v>9947834</v>
      </c>
      <c r="G8217" s="44">
        <f t="shared" si="896"/>
        <v>44562</v>
      </c>
      <c r="H8217" s="50">
        <f t="shared" si="897"/>
        <v>304</v>
      </c>
      <c r="I8217" s="50">
        <f t="shared" si="898"/>
        <v>281711723.19999999</v>
      </c>
      <c r="J8217" s="46">
        <v>9266833</v>
      </c>
      <c r="K8217" s="2" t="s">
        <v>34</v>
      </c>
      <c r="L8217" s="52" t="str">
        <f t="shared" si="899"/>
        <v>20221031VND</v>
      </c>
      <c r="M8217">
        <f>VLOOKUP(L8217,Mapping!$H$1:$K$25,4,0)</f>
        <v>1</v>
      </c>
      <c r="N8217">
        <f t="shared" si="900"/>
        <v>9.9478339999999991E-3</v>
      </c>
      <c r="O8217">
        <f t="shared" si="901"/>
        <v>9.2668330000000004E-3</v>
      </c>
      <c r="P8217">
        <f t="shared" si="902"/>
        <v>0.28171172319999999</v>
      </c>
      <c r="Q8217" t="str">
        <f>VLOOKUP(VLOOKUP(C8217,Mapping!$A$1:$C$17,3,0),Mapping!$E$1:$F$6,2,0)</f>
        <v>Vùng 01</v>
      </c>
    </row>
    <row r="8218" spans="1:17" x14ac:dyDescent="0.3">
      <c r="A8218" s="33">
        <v>44865</v>
      </c>
      <c r="B8218">
        <v>4116</v>
      </c>
      <c r="C8218">
        <v>48</v>
      </c>
      <c r="D8218" s="38" t="s">
        <v>78</v>
      </c>
      <c r="E8218" s="2" t="s">
        <v>41</v>
      </c>
      <c r="F8218">
        <v>669236</v>
      </c>
      <c r="G8218" s="44">
        <f t="shared" si="896"/>
        <v>44562</v>
      </c>
      <c r="H8218" s="50">
        <f t="shared" si="897"/>
        <v>304</v>
      </c>
      <c r="I8218" s="50">
        <f t="shared" si="898"/>
        <v>46366353.600000001</v>
      </c>
      <c r="J8218" s="46">
        <v>1525209</v>
      </c>
      <c r="K8218" s="2" t="s">
        <v>34</v>
      </c>
      <c r="L8218" s="52" t="str">
        <f t="shared" si="899"/>
        <v>20221031VND</v>
      </c>
      <c r="M8218">
        <f>VLOOKUP(L8218,Mapping!$H$1:$K$25,4,0)</f>
        <v>1</v>
      </c>
      <c r="N8218">
        <f t="shared" si="900"/>
        <v>6.6923600000000003E-4</v>
      </c>
      <c r="O8218">
        <f t="shared" si="901"/>
        <v>1.525209E-3</v>
      </c>
      <c r="P8218">
        <f t="shared" si="902"/>
        <v>4.63663536E-2</v>
      </c>
      <c r="Q8218" t="str">
        <f>VLOOKUP(VLOOKUP(C8218,Mapping!$A$1:$C$17,3,0),Mapping!$E$1:$F$6,2,0)</f>
        <v>Vùng 01</v>
      </c>
    </row>
    <row r="8219" spans="1:17" x14ac:dyDescent="0.3">
      <c r="A8219" s="33">
        <v>44865</v>
      </c>
      <c r="B8219">
        <v>4117</v>
      </c>
      <c r="C8219">
        <v>20</v>
      </c>
      <c r="D8219" s="38" t="s">
        <v>78</v>
      </c>
      <c r="E8219" s="2" t="s">
        <v>41</v>
      </c>
      <c r="F8219">
        <v>1195416</v>
      </c>
      <c r="G8219" s="44">
        <f t="shared" si="896"/>
        <v>44562</v>
      </c>
      <c r="H8219" s="50">
        <f t="shared" si="897"/>
        <v>304</v>
      </c>
      <c r="I8219" s="50">
        <f t="shared" si="898"/>
        <v>27171732.800000001</v>
      </c>
      <c r="J8219" s="46">
        <v>893807</v>
      </c>
      <c r="K8219" s="2" t="s">
        <v>34</v>
      </c>
      <c r="L8219" s="52" t="str">
        <f t="shared" si="899"/>
        <v>20221031VND</v>
      </c>
      <c r="M8219">
        <f>VLOOKUP(L8219,Mapping!$H$1:$K$25,4,0)</f>
        <v>1</v>
      </c>
      <c r="N8219">
        <f t="shared" si="900"/>
        <v>1.1954159999999999E-3</v>
      </c>
      <c r="O8219">
        <f t="shared" si="901"/>
        <v>8.9380700000000004E-4</v>
      </c>
      <c r="P8219">
        <f t="shared" si="902"/>
        <v>2.7171732800000001E-2</v>
      </c>
      <c r="Q8219" t="str">
        <f>VLOOKUP(VLOOKUP(C8219,Mapping!$A$1:$C$17,3,0),Mapping!$E$1:$F$6,2,0)</f>
        <v>Vùng 02</v>
      </c>
    </row>
    <row r="8220" spans="1:17" x14ac:dyDescent="0.3">
      <c r="A8220" s="33">
        <v>44865</v>
      </c>
      <c r="B8220">
        <v>4117</v>
      </c>
      <c r="C8220">
        <v>20</v>
      </c>
      <c r="D8220" s="38" t="s">
        <v>78</v>
      </c>
      <c r="E8220" s="2" t="s">
        <v>41</v>
      </c>
      <c r="F8220">
        <v>1233860</v>
      </c>
      <c r="G8220" s="44">
        <f t="shared" si="896"/>
        <v>44562</v>
      </c>
      <c r="H8220" s="50">
        <f t="shared" si="897"/>
        <v>304</v>
      </c>
      <c r="I8220" s="50">
        <f t="shared" si="898"/>
        <v>4644512</v>
      </c>
      <c r="J8220" s="46">
        <v>152780</v>
      </c>
      <c r="K8220" s="2" t="s">
        <v>34</v>
      </c>
      <c r="L8220" s="52" t="str">
        <f t="shared" si="899"/>
        <v>20221031VND</v>
      </c>
      <c r="M8220">
        <f>VLOOKUP(L8220,Mapping!$H$1:$K$25,4,0)</f>
        <v>1</v>
      </c>
      <c r="N8220">
        <f t="shared" si="900"/>
        <v>1.23386E-3</v>
      </c>
      <c r="O8220">
        <f t="shared" si="901"/>
        <v>1.5278000000000001E-4</v>
      </c>
      <c r="P8220">
        <f t="shared" si="902"/>
        <v>4.6445119999999999E-3</v>
      </c>
      <c r="Q8220" t="str">
        <f>VLOOKUP(VLOOKUP(C8220,Mapping!$A$1:$C$17,3,0),Mapping!$E$1:$F$6,2,0)</f>
        <v>Vùng 02</v>
      </c>
    </row>
    <row r="8221" spans="1:17" x14ac:dyDescent="0.3">
      <c r="A8221" s="33">
        <v>44865</v>
      </c>
      <c r="B8221">
        <v>4118</v>
      </c>
      <c r="C8221">
        <v>23</v>
      </c>
      <c r="D8221" s="38" t="s">
        <v>78</v>
      </c>
      <c r="E8221" s="2" t="s">
        <v>41</v>
      </c>
      <c r="F8221">
        <v>1858884</v>
      </c>
      <c r="G8221" s="44">
        <f t="shared" si="896"/>
        <v>44562</v>
      </c>
      <c r="H8221" s="50">
        <f t="shared" si="897"/>
        <v>304</v>
      </c>
      <c r="I8221" s="50">
        <f t="shared" si="898"/>
        <v>3359747.1999999997</v>
      </c>
      <c r="J8221" s="46">
        <v>110518</v>
      </c>
      <c r="K8221" s="2" t="s">
        <v>34</v>
      </c>
      <c r="L8221" s="52" t="str">
        <f t="shared" si="899"/>
        <v>20221031VND</v>
      </c>
      <c r="M8221">
        <f>VLOOKUP(L8221,Mapping!$H$1:$K$25,4,0)</f>
        <v>1</v>
      </c>
      <c r="N8221">
        <f t="shared" si="900"/>
        <v>1.8588840000000001E-3</v>
      </c>
      <c r="O8221">
        <f t="shared" si="901"/>
        <v>1.10518E-4</v>
      </c>
      <c r="P8221">
        <f t="shared" si="902"/>
        <v>3.3597471999999998E-3</v>
      </c>
      <c r="Q8221" t="str">
        <f>VLOOKUP(VLOOKUP(C8221,Mapping!$A$1:$C$17,3,0),Mapping!$E$1:$F$6,2,0)</f>
        <v>Vùng 02</v>
      </c>
    </row>
    <row r="8222" spans="1:17" x14ac:dyDescent="0.3">
      <c r="A8222" s="33">
        <v>44865</v>
      </c>
      <c r="B8222">
        <v>4118</v>
      </c>
      <c r="C8222">
        <v>45</v>
      </c>
      <c r="D8222" s="38" t="s">
        <v>78</v>
      </c>
      <c r="E8222" s="2" t="s">
        <v>41</v>
      </c>
      <c r="F8222">
        <v>467510</v>
      </c>
      <c r="G8222" s="44">
        <f t="shared" si="896"/>
        <v>44562</v>
      </c>
      <c r="H8222" s="50">
        <f t="shared" si="897"/>
        <v>304</v>
      </c>
      <c r="I8222" s="50">
        <f t="shared" si="898"/>
        <v>59469574.399999999</v>
      </c>
      <c r="J8222" s="46">
        <v>1956236</v>
      </c>
      <c r="K8222" s="2" t="s">
        <v>34</v>
      </c>
      <c r="L8222" s="52" t="str">
        <f t="shared" si="899"/>
        <v>20221031VND</v>
      </c>
      <c r="M8222">
        <f>VLOOKUP(L8222,Mapping!$H$1:$K$25,4,0)</f>
        <v>1</v>
      </c>
      <c r="N8222">
        <f t="shared" si="900"/>
        <v>4.6750999999999997E-4</v>
      </c>
      <c r="O8222">
        <f t="shared" si="901"/>
        <v>1.9562360000000001E-3</v>
      </c>
      <c r="P8222">
        <f t="shared" si="902"/>
        <v>5.9469574399999996E-2</v>
      </c>
      <c r="Q8222" t="str">
        <f>VLOOKUP(VLOOKUP(C8222,Mapping!$A$1:$C$17,3,0),Mapping!$E$1:$F$6,2,0)</f>
        <v>Vùng 02</v>
      </c>
    </row>
    <row r="8223" spans="1:17" x14ac:dyDescent="0.3">
      <c r="A8223" s="33">
        <v>44865</v>
      </c>
      <c r="B8223">
        <v>4119</v>
      </c>
      <c r="C8223">
        <v>40</v>
      </c>
      <c r="D8223" s="38" t="s">
        <v>78</v>
      </c>
      <c r="E8223" s="2" t="s">
        <v>41</v>
      </c>
      <c r="F8223">
        <v>294167</v>
      </c>
      <c r="G8223" s="44">
        <f t="shared" si="896"/>
        <v>44562</v>
      </c>
      <c r="H8223" s="50">
        <f t="shared" si="897"/>
        <v>304</v>
      </c>
      <c r="I8223" s="50">
        <f t="shared" si="898"/>
        <v>6067688</v>
      </c>
      <c r="J8223" s="46">
        <v>199595</v>
      </c>
      <c r="K8223" s="2" t="s">
        <v>34</v>
      </c>
      <c r="L8223" s="52" t="str">
        <f t="shared" si="899"/>
        <v>20221031VND</v>
      </c>
      <c r="M8223">
        <f>VLOOKUP(L8223,Mapping!$H$1:$K$25,4,0)</f>
        <v>1</v>
      </c>
      <c r="N8223">
        <f t="shared" si="900"/>
        <v>2.9416700000000002E-4</v>
      </c>
      <c r="O8223">
        <f t="shared" si="901"/>
        <v>1.99595E-4</v>
      </c>
      <c r="P8223">
        <f t="shared" si="902"/>
        <v>6.0676879999999999E-3</v>
      </c>
      <c r="Q8223" t="str">
        <f>VLOOKUP(VLOOKUP(C8223,Mapping!$A$1:$C$17,3,0),Mapping!$E$1:$F$6,2,0)</f>
        <v>Vùng 01</v>
      </c>
    </row>
    <row r="8224" spans="1:17" x14ac:dyDescent="0.3">
      <c r="A8224" s="33">
        <v>44865</v>
      </c>
      <c r="B8224">
        <v>4119</v>
      </c>
      <c r="C8224">
        <v>40</v>
      </c>
      <c r="D8224" s="38" t="s">
        <v>78</v>
      </c>
      <c r="E8224" s="2" t="s">
        <v>43</v>
      </c>
      <c r="F8224">
        <v>9406631</v>
      </c>
      <c r="G8224" s="44">
        <f t="shared" si="896"/>
        <v>44562</v>
      </c>
      <c r="H8224" s="50">
        <f t="shared" si="897"/>
        <v>304</v>
      </c>
      <c r="I8224" s="50">
        <f t="shared" si="898"/>
        <v>225923680</v>
      </c>
      <c r="J8224" s="46">
        <v>7431700</v>
      </c>
      <c r="K8224" s="2" t="s">
        <v>34</v>
      </c>
      <c r="L8224" s="52" t="str">
        <f t="shared" si="899"/>
        <v>20221031VND</v>
      </c>
      <c r="M8224">
        <f>VLOOKUP(L8224,Mapping!$H$1:$K$25,4,0)</f>
        <v>1</v>
      </c>
      <c r="N8224">
        <f t="shared" si="900"/>
        <v>9.4066310000000004E-3</v>
      </c>
      <c r="O8224">
        <f t="shared" si="901"/>
        <v>7.4317000000000003E-3</v>
      </c>
      <c r="P8224">
        <f t="shared" si="902"/>
        <v>0.22592367999999999</v>
      </c>
      <c r="Q8224" t="str">
        <f>VLOOKUP(VLOOKUP(C8224,Mapping!$A$1:$C$17,3,0),Mapping!$E$1:$F$6,2,0)</f>
        <v>Vùng 01</v>
      </c>
    </row>
    <row r="8225" spans="1:17" x14ac:dyDescent="0.3">
      <c r="A8225" s="33">
        <v>44865</v>
      </c>
      <c r="B8225">
        <v>4119</v>
      </c>
      <c r="C8225">
        <v>40</v>
      </c>
      <c r="D8225" s="38" t="s">
        <v>78</v>
      </c>
      <c r="E8225" s="2" t="s">
        <v>43</v>
      </c>
      <c r="F8225">
        <v>881649</v>
      </c>
      <c r="G8225" s="44">
        <f t="shared" si="896"/>
        <v>44562</v>
      </c>
      <c r="H8225" s="50">
        <f t="shared" si="897"/>
        <v>304</v>
      </c>
      <c r="I8225" s="50">
        <f t="shared" si="898"/>
        <v>20736265.599999998</v>
      </c>
      <c r="J8225" s="46">
        <v>682114</v>
      </c>
      <c r="K8225" s="2" t="s">
        <v>34</v>
      </c>
      <c r="L8225" s="52" t="str">
        <f t="shared" si="899"/>
        <v>20221031VND</v>
      </c>
      <c r="M8225">
        <f>VLOOKUP(L8225,Mapping!$H$1:$K$25,4,0)</f>
        <v>1</v>
      </c>
      <c r="N8225">
        <f t="shared" si="900"/>
        <v>8.8164899999999997E-4</v>
      </c>
      <c r="O8225">
        <f t="shared" si="901"/>
        <v>6.8211400000000005E-4</v>
      </c>
      <c r="P8225">
        <f t="shared" si="902"/>
        <v>2.0736265599999998E-2</v>
      </c>
      <c r="Q8225" t="str">
        <f>VLOOKUP(VLOOKUP(C8225,Mapping!$A$1:$C$17,3,0),Mapping!$E$1:$F$6,2,0)</f>
        <v>Vùng 01</v>
      </c>
    </row>
    <row r="8226" spans="1:17" x14ac:dyDescent="0.3">
      <c r="A8226" s="33">
        <v>44865</v>
      </c>
      <c r="B8226">
        <v>4119</v>
      </c>
      <c r="C8226">
        <v>40</v>
      </c>
      <c r="D8226" s="38" t="s">
        <v>78</v>
      </c>
      <c r="E8226" s="2" t="s">
        <v>41</v>
      </c>
      <c r="F8226">
        <v>858138</v>
      </c>
      <c r="G8226" s="44">
        <f t="shared" si="896"/>
        <v>44562</v>
      </c>
      <c r="H8226" s="50">
        <f t="shared" si="897"/>
        <v>304</v>
      </c>
      <c r="I8226" s="50">
        <f t="shared" si="898"/>
        <v>59573755.199999996</v>
      </c>
      <c r="J8226" s="46">
        <v>1959663</v>
      </c>
      <c r="K8226" s="2" t="s">
        <v>34</v>
      </c>
      <c r="L8226" s="52" t="str">
        <f t="shared" si="899"/>
        <v>20221031VND</v>
      </c>
      <c r="M8226">
        <f>VLOOKUP(L8226,Mapping!$H$1:$K$25,4,0)</f>
        <v>1</v>
      </c>
      <c r="N8226">
        <f t="shared" si="900"/>
        <v>8.5813800000000004E-4</v>
      </c>
      <c r="O8226">
        <f t="shared" si="901"/>
        <v>1.9596629999999999E-3</v>
      </c>
      <c r="P8226">
        <f t="shared" si="902"/>
        <v>5.9573755199999995E-2</v>
      </c>
      <c r="Q8226" t="str">
        <f>VLOOKUP(VLOOKUP(C8226,Mapping!$A$1:$C$17,3,0),Mapping!$E$1:$F$6,2,0)</f>
        <v>Vùng 01</v>
      </c>
    </row>
    <row r="8227" spans="1:17" x14ac:dyDescent="0.3">
      <c r="A8227" s="33">
        <v>44865</v>
      </c>
      <c r="B8227">
        <v>4119</v>
      </c>
      <c r="C8227">
        <v>34</v>
      </c>
      <c r="D8227" s="38" t="s">
        <v>78</v>
      </c>
      <c r="E8227" s="2" t="s">
        <v>43</v>
      </c>
      <c r="F8227">
        <v>8163330</v>
      </c>
      <c r="G8227" s="44">
        <f t="shared" si="896"/>
        <v>44562</v>
      </c>
      <c r="H8227" s="50">
        <f t="shared" si="897"/>
        <v>304</v>
      </c>
      <c r="I8227" s="50">
        <f t="shared" si="898"/>
        <v>274548571.19999999</v>
      </c>
      <c r="J8227" s="46">
        <v>9031203</v>
      </c>
      <c r="K8227" s="2" t="s">
        <v>34</v>
      </c>
      <c r="L8227" s="52" t="str">
        <f t="shared" si="899"/>
        <v>20221031VND</v>
      </c>
      <c r="M8227">
        <f>VLOOKUP(L8227,Mapping!$H$1:$K$25,4,0)</f>
        <v>1</v>
      </c>
      <c r="N8227">
        <f t="shared" si="900"/>
        <v>8.1633299999999999E-3</v>
      </c>
      <c r="O8227">
        <f t="shared" si="901"/>
        <v>9.0312029999999998E-3</v>
      </c>
      <c r="P8227">
        <f t="shared" si="902"/>
        <v>0.27454857119999998</v>
      </c>
      <c r="Q8227" t="str">
        <f>VLOOKUP(VLOOKUP(C8227,Mapping!$A$1:$C$17,3,0),Mapping!$E$1:$F$6,2,0)</f>
        <v>Vùng 02</v>
      </c>
    </row>
    <row r="8228" spans="1:17" x14ac:dyDescent="0.3">
      <c r="A8228" s="33">
        <v>44865</v>
      </c>
      <c r="B8228">
        <v>4119</v>
      </c>
      <c r="C8228">
        <v>34</v>
      </c>
      <c r="D8228" s="38" t="s">
        <v>78</v>
      </c>
      <c r="E8228" s="2" t="s">
        <v>41</v>
      </c>
      <c r="F8228">
        <v>506366</v>
      </c>
      <c r="G8228" s="44">
        <f t="shared" si="896"/>
        <v>44562</v>
      </c>
      <c r="H8228" s="50">
        <f t="shared" si="897"/>
        <v>304</v>
      </c>
      <c r="I8228" s="50">
        <f t="shared" si="898"/>
        <v>6452400</v>
      </c>
      <c r="J8228" s="46">
        <v>212250</v>
      </c>
      <c r="K8228" s="2" t="s">
        <v>34</v>
      </c>
      <c r="L8228" s="52" t="str">
        <f t="shared" si="899"/>
        <v>20221031VND</v>
      </c>
      <c r="M8228">
        <f>VLOOKUP(L8228,Mapping!$H$1:$K$25,4,0)</f>
        <v>1</v>
      </c>
      <c r="N8228">
        <f t="shared" si="900"/>
        <v>5.0636599999999996E-4</v>
      </c>
      <c r="O8228">
        <f t="shared" si="901"/>
        <v>2.1225000000000001E-4</v>
      </c>
      <c r="P8228">
        <f t="shared" si="902"/>
        <v>6.4523999999999996E-3</v>
      </c>
      <c r="Q8228" t="str">
        <f>VLOOKUP(VLOOKUP(C8228,Mapping!$A$1:$C$17,3,0),Mapping!$E$1:$F$6,2,0)</f>
        <v>Vùng 02</v>
      </c>
    </row>
    <row r="8229" spans="1:17" x14ac:dyDescent="0.3">
      <c r="A8229" s="33">
        <v>44865</v>
      </c>
      <c r="B8229">
        <v>4120</v>
      </c>
      <c r="C8229">
        <v>25</v>
      </c>
      <c r="D8229" s="38" t="s">
        <v>78</v>
      </c>
      <c r="E8229" s="2" t="s">
        <v>41</v>
      </c>
      <c r="F8229">
        <v>1676377</v>
      </c>
      <c r="G8229" s="44">
        <f t="shared" si="896"/>
        <v>44562</v>
      </c>
      <c r="H8229" s="50">
        <f t="shared" si="897"/>
        <v>304</v>
      </c>
      <c r="I8229" s="50">
        <f t="shared" si="898"/>
        <v>6937128</v>
      </c>
      <c r="J8229" s="46">
        <v>228195</v>
      </c>
      <c r="K8229" s="2" t="s">
        <v>34</v>
      </c>
      <c r="L8229" s="52" t="str">
        <f t="shared" si="899"/>
        <v>20221031VND</v>
      </c>
      <c r="M8229">
        <f>VLOOKUP(L8229,Mapping!$H$1:$K$25,4,0)</f>
        <v>1</v>
      </c>
      <c r="N8229">
        <f t="shared" si="900"/>
        <v>1.6763769999999999E-3</v>
      </c>
      <c r="O8229">
        <f t="shared" si="901"/>
        <v>2.2819499999999999E-4</v>
      </c>
      <c r="P8229">
        <f t="shared" si="902"/>
        <v>6.9371279999999999E-3</v>
      </c>
      <c r="Q8229" t="str">
        <f>VLOOKUP(VLOOKUP(C8229,Mapping!$A$1:$C$17,3,0),Mapping!$E$1:$F$6,2,0)</f>
        <v>Vùng 01</v>
      </c>
    </row>
    <row r="8230" spans="1:17" x14ac:dyDescent="0.3">
      <c r="A8230" s="33">
        <v>44865</v>
      </c>
      <c r="B8230">
        <v>4120</v>
      </c>
      <c r="C8230">
        <v>24</v>
      </c>
      <c r="D8230" s="38" t="s">
        <v>78</v>
      </c>
      <c r="E8230" s="2" t="s">
        <v>41</v>
      </c>
      <c r="F8230">
        <v>925341</v>
      </c>
      <c r="G8230" s="44">
        <f t="shared" si="896"/>
        <v>44562</v>
      </c>
      <c r="H8230" s="50">
        <f t="shared" si="897"/>
        <v>304</v>
      </c>
      <c r="I8230" s="50">
        <f t="shared" si="898"/>
        <v>5154289.6000000006</v>
      </c>
      <c r="J8230" s="46">
        <v>169549</v>
      </c>
      <c r="K8230" s="2" t="s">
        <v>34</v>
      </c>
      <c r="L8230" s="52" t="str">
        <f t="shared" si="899"/>
        <v>20221031VND</v>
      </c>
      <c r="M8230">
        <f>VLOOKUP(L8230,Mapping!$H$1:$K$25,4,0)</f>
        <v>1</v>
      </c>
      <c r="N8230">
        <f t="shared" si="900"/>
        <v>9.2534099999999999E-4</v>
      </c>
      <c r="O8230">
        <f t="shared" si="901"/>
        <v>1.6954900000000001E-4</v>
      </c>
      <c r="P8230">
        <f t="shared" si="902"/>
        <v>5.1542896000000005E-3</v>
      </c>
      <c r="Q8230" t="str">
        <f>VLOOKUP(VLOOKUP(C8230,Mapping!$A$1:$C$17,3,0),Mapping!$E$1:$F$6,2,0)</f>
        <v>Vùng 04</v>
      </c>
    </row>
    <row r="8231" spans="1:17" x14ac:dyDescent="0.3">
      <c r="A8231" s="33">
        <v>44865</v>
      </c>
      <c r="B8231">
        <v>4120</v>
      </c>
      <c r="C8231">
        <v>34</v>
      </c>
      <c r="D8231" s="38" t="s">
        <v>78</v>
      </c>
      <c r="E8231" s="2" t="s">
        <v>41</v>
      </c>
      <c r="F8231">
        <v>1556449</v>
      </c>
      <c r="G8231" s="44">
        <f t="shared" si="896"/>
        <v>44562</v>
      </c>
      <c r="H8231" s="50">
        <f t="shared" si="897"/>
        <v>304</v>
      </c>
      <c r="I8231" s="50">
        <f t="shared" si="898"/>
        <v>32300243.199999999</v>
      </c>
      <c r="J8231" s="46">
        <v>1062508</v>
      </c>
      <c r="K8231" s="2" t="s">
        <v>34</v>
      </c>
      <c r="L8231" s="52" t="str">
        <f t="shared" si="899"/>
        <v>20221031VND</v>
      </c>
      <c r="M8231">
        <f>VLOOKUP(L8231,Mapping!$H$1:$K$25,4,0)</f>
        <v>1</v>
      </c>
      <c r="N8231">
        <f t="shared" si="900"/>
        <v>1.5564489999999999E-3</v>
      </c>
      <c r="O8231">
        <f t="shared" si="901"/>
        <v>1.062508E-3</v>
      </c>
      <c r="P8231">
        <f t="shared" si="902"/>
        <v>3.2300243200000002E-2</v>
      </c>
      <c r="Q8231" t="str">
        <f>VLOOKUP(VLOOKUP(C8231,Mapping!$A$1:$C$17,3,0),Mapping!$E$1:$F$6,2,0)</f>
        <v>Vùng 02</v>
      </c>
    </row>
    <row r="8232" spans="1:17" x14ac:dyDescent="0.3">
      <c r="A8232" s="33">
        <v>44865</v>
      </c>
      <c r="B8232">
        <v>4120</v>
      </c>
      <c r="C8232">
        <v>20</v>
      </c>
      <c r="D8232" s="38" t="s">
        <v>78</v>
      </c>
      <c r="E8232" s="2" t="s">
        <v>41</v>
      </c>
      <c r="F8232">
        <v>1571092</v>
      </c>
      <c r="G8232" s="44">
        <f t="shared" si="896"/>
        <v>44562</v>
      </c>
      <c r="H8232" s="50">
        <f t="shared" si="897"/>
        <v>304</v>
      </c>
      <c r="I8232" s="50">
        <f t="shared" si="898"/>
        <v>18978902.399999999</v>
      </c>
      <c r="J8232" s="46">
        <v>624306</v>
      </c>
      <c r="K8232" s="2" t="s">
        <v>34</v>
      </c>
      <c r="L8232" s="52" t="str">
        <f t="shared" si="899"/>
        <v>20221031VND</v>
      </c>
      <c r="M8232">
        <f>VLOOKUP(L8232,Mapping!$H$1:$K$25,4,0)</f>
        <v>1</v>
      </c>
      <c r="N8232">
        <f t="shared" si="900"/>
        <v>1.5710920000000001E-3</v>
      </c>
      <c r="O8232">
        <f t="shared" si="901"/>
        <v>6.2430600000000004E-4</v>
      </c>
      <c r="P8232">
        <f t="shared" si="902"/>
        <v>1.8978902399999997E-2</v>
      </c>
      <c r="Q8232" t="str">
        <f>VLOOKUP(VLOOKUP(C8232,Mapping!$A$1:$C$17,3,0),Mapping!$E$1:$F$6,2,0)</f>
        <v>Vùng 02</v>
      </c>
    </row>
    <row r="8233" spans="1:17" x14ac:dyDescent="0.3">
      <c r="A8233" s="33">
        <v>44865</v>
      </c>
      <c r="B8233">
        <v>4120</v>
      </c>
      <c r="C8233">
        <v>20</v>
      </c>
      <c r="D8233" s="38" t="s">
        <v>78</v>
      </c>
      <c r="E8233" s="2" t="s">
        <v>41</v>
      </c>
      <c r="F8233">
        <v>1214467</v>
      </c>
      <c r="G8233" s="44">
        <f t="shared" si="896"/>
        <v>44562</v>
      </c>
      <c r="H8233" s="50">
        <f t="shared" si="897"/>
        <v>304</v>
      </c>
      <c r="I8233" s="50">
        <f t="shared" si="898"/>
        <v>947947558592</v>
      </c>
      <c r="J8233" s="46">
        <v>1330765</v>
      </c>
      <c r="K8233" s="2" t="s">
        <v>35</v>
      </c>
      <c r="L8233" s="52" t="str">
        <f t="shared" si="899"/>
        <v>20221031USD</v>
      </c>
      <c r="M8233">
        <f>VLOOKUP(L8233,Mapping!$H$1:$K$25,4,0)</f>
        <v>23432</v>
      </c>
      <c r="N8233">
        <f t="shared" si="900"/>
        <v>28.457390744000001</v>
      </c>
      <c r="O8233">
        <f t="shared" si="901"/>
        <v>31.18248548</v>
      </c>
      <c r="P8233">
        <f t="shared" si="902"/>
        <v>947.94755859199995</v>
      </c>
      <c r="Q8233" t="str">
        <f>VLOOKUP(VLOOKUP(C8233,Mapping!$A$1:$C$17,3,0),Mapping!$E$1:$F$6,2,0)</f>
        <v>Vùng 02</v>
      </c>
    </row>
    <row r="8234" spans="1:17" x14ac:dyDescent="0.3">
      <c r="A8234" s="33">
        <v>44865</v>
      </c>
      <c r="B8234">
        <v>4120</v>
      </c>
      <c r="C8234">
        <v>34</v>
      </c>
      <c r="D8234" s="38" t="s">
        <v>78</v>
      </c>
      <c r="E8234" s="2" t="s">
        <v>41</v>
      </c>
      <c r="F8234">
        <v>1527247</v>
      </c>
      <c r="G8234" s="44">
        <f t="shared" si="896"/>
        <v>44562</v>
      </c>
      <c r="H8234" s="50">
        <f t="shared" si="897"/>
        <v>304</v>
      </c>
      <c r="I8234" s="50">
        <f t="shared" si="898"/>
        <v>7685059.2000000002</v>
      </c>
      <c r="J8234" s="46">
        <v>252798</v>
      </c>
      <c r="K8234" s="2" t="s">
        <v>34</v>
      </c>
      <c r="L8234" s="52" t="str">
        <f t="shared" si="899"/>
        <v>20221031VND</v>
      </c>
      <c r="M8234">
        <f>VLOOKUP(L8234,Mapping!$H$1:$K$25,4,0)</f>
        <v>1</v>
      </c>
      <c r="N8234">
        <f t="shared" si="900"/>
        <v>1.527247E-3</v>
      </c>
      <c r="O8234">
        <f t="shared" si="901"/>
        <v>2.5279799999999999E-4</v>
      </c>
      <c r="P8234">
        <f t="shared" si="902"/>
        <v>7.6850592000000002E-3</v>
      </c>
      <c r="Q8234" t="str">
        <f>VLOOKUP(VLOOKUP(C8234,Mapping!$A$1:$C$17,3,0),Mapping!$E$1:$F$6,2,0)</f>
        <v>Vùng 02</v>
      </c>
    </row>
    <row r="8235" spans="1:17" x14ac:dyDescent="0.3">
      <c r="A8235" s="33">
        <v>44865</v>
      </c>
      <c r="B8235">
        <v>4121</v>
      </c>
      <c r="C8235">
        <v>11</v>
      </c>
      <c r="D8235" s="38" t="s">
        <v>78</v>
      </c>
      <c r="E8235" s="2" t="s">
        <v>41</v>
      </c>
      <c r="F8235">
        <v>901789</v>
      </c>
      <c r="G8235" s="44">
        <f t="shared" si="896"/>
        <v>44562</v>
      </c>
      <c r="H8235" s="50">
        <f t="shared" si="897"/>
        <v>304</v>
      </c>
      <c r="I8235" s="50">
        <f t="shared" si="898"/>
        <v>58052782.399999999</v>
      </c>
      <c r="J8235" s="46">
        <v>1909631</v>
      </c>
      <c r="K8235" s="2" t="s">
        <v>34</v>
      </c>
      <c r="L8235" s="52" t="str">
        <f t="shared" si="899"/>
        <v>20221031VND</v>
      </c>
      <c r="M8235">
        <f>VLOOKUP(L8235,Mapping!$H$1:$K$25,4,0)</f>
        <v>1</v>
      </c>
      <c r="N8235">
        <f t="shared" si="900"/>
        <v>9.0178899999999995E-4</v>
      </c>
      <c r="O8235">
        <f t="shared" si="901"/>
        <v>1.909631E-3</v>
      </c>
      <c r="P8235">
        <f t="shared" si="902"/>
        <v>5.8052782399999996E-2</v>
      </c>
      <c r="Q8235" t="str">
        <f>VLOOKUP(VLOOKUP(C8235,Mapping!$A$1:$C$17,3,0),Mapping!$E$1:$F$6,2,0)</f>
        <v>Vùng 01</v>
      </c>
    </row>
    <row r="8236" spans="1:17" x14ac:dyDescent="0.3">
      <c r="A8236" s="33">
        <v>44865</v>
      </c>
      <c r="B8236">
        <v>4122</v>
      </c>
      <c r="C8236">
        <v>40</v>
      </c>
      <c r="D8236" s="38" t="s">
        <v>78</v>
      </c>
      <c r="E8236" s="2" t="s">
        <v>41</v>
      </c>
      <c r="F8236">
        <v>1197862</v>
      </c>
      <c r="G8236" s="44">
        <f t="shared" si="896"/>
        <v>44562</v>
      </c>
      <c r="H8236" s="50">
        <f t="shared" si="897"/>
        <v>304</v>
      </c>
      <c r="I8236" s="50">
        <f t="shared" si="898"/>
        <v>7065081.6000000006</v>
      </c>
      <c r="J8236" s="46">
        <v>232404</v>
      </c>
      <c r="K8236" s="2" t="s">
        <v>34</v>
      </c>
      <c r="L8236" s="52" t="str">
        <f t="shared" si="899"/>
        <v>20221031VND</v>
      </c>
      <c r="M8236">
        <f>VLOOKUP(L8236,Mapping!$H$1:$K$25,4,0)</f>
        <v>1</v>
      </c>
      <c r="N8236">
        <f t="shared" si="900"/>
        <v>1.1978620000000001E-3</v>
      </c>
      <c r="O8236">
        <f t="shared" si="901"/>
        <v>2.3240399999999999E-4</v>
      </c>
      <c r="P8236">
        <f t="shared" si="902"/>
        <v>7.0650816000000002E-3</v>
      </c>
      <c r="Q8236" t="str">
        <f>VLOOKUP(VLOOKUP(C8236,Mapping!$A$1:$C$17,3,0),Mapping!$E$1:$F$6,2,0)</f>
        <v>Vùng 01</v>
      </c>
    </row>
    <row r="8237" spans="1:17" x14ac:dyDescent="0.3">
      <c r="A8237" s="33">
        <v>44865</v>
      </c>
      <c r="B8237">
        <v>4122</v>
      </c>
      <c r="C8237">
        <v>25</v>
      </c>
      <c r="D8237" s="38" t="s">
        <v>78</v>
      </c>
      <c r="E8237" s="2" t="s">
        <v>41</v>
      </c>
      <c r="F8237">
        <v>1815110</v>
      </c>
      <c r="G8237" s="44">
        <f t="shared" si="896"/>
        <v>44562</v>
      </c>
      <c r="H8237" s="50">
        <f t="shared" si="897"/>
        <v>304</v>
      </c>
      <c r="I8237" s="50">
        <f t="shared" si="898"/>
        <v>53768449.600000001</v>
      </c>
      <c r="J8237" s="46">
        <v>1768699</v>
      </c>
      <c r="K8237" s="2" t="s">
        <v>34</v>
      </c>
      <c r="L8237" s="52" t="str">
        <f t="shared" si="899"/>
        <v>20221031VND</v>
      </c>
      <c r="M8237">
        <f>VLOOKUP(L8237,Mapping!$H$1:$K$25,4,0)</f>
        <v>1</v>
      </c>
      <c r="N8237">
        <f t="shared" si="900"/>
        <v>1.81511E-3</v>
      </c>
      <c r="O8237">
        <f t="shared" si="901"/>
        <v>1.7686990000000001E-3</v>
      </c>
      <c r="P8237">
        <f t="shared" si="902"/>
        <v>5.3768449600000004E-2</v>
      </c>
      <c r="Q8237" t="str">
        <f>VLOOKUP(VLOOKUP(C8237,Mapping!$A$1:$C$17,3,0),Mapping!$E$1:$F$6,2,0)</f>
        <v>Vùng 01</v>
      </c>
    </row>
    <row r="8238" spans="1:17" x14ac:dyDescent="0.3">
      <c r="A8238" s="33">
        <v>44865</v>
      </c>
      <c r="B8238">
        <v>4124</v>
      </c>
      <c r="C8238">
        <v>34</v>
      </c>
      <c r="D8238" s="38" t="s">
        <v>78</v>
      </c>
      <c r="E8238" s="2" t="s">
        <v>41</v>
      </c>
      <c r="F8238">
        <v>1492169</v>
      </c>
      <c r="G8238" s="44">
        <f t="shared" si="896"/>
        <v>44562</v>
      </c>
      <c r="H8238" s="50">
        <f t="shared" si="897"/>
        <v>304</v>
      </c>
      <c r="I8238" s="50">
        <f t="shared" si="898"/>
        <v>5942136</v>
      </c>
      <c r="J8238" s="46">
        <v>195465</v>
      </c>
      <c r="K8238" s="2" t="s">
        <v>34</v>
      </c>
      <c r="L8238" s="52" t="str">
        <f t="shared" si="899"/>
        <v>20221031VND</v>
      </c>
      <c r="M8238">
        <f>VLOOKUP(L8238,Mapping!$H$1:$K$25,4,0)</f>
        <v>1</v>
      </c>
      <c r="N8238">
        <f t="shared" si="900"/>
        <v>1.492169E-3</v>
      </c>
      <c r="O8238">
        <f t="shared" si="901"/>
        <v>1.95465E-4</v>
      </c>
      <c r="P8238">
        <f t="shared" si="902"/>
        <v>5.9421359999999998E-3</v>
      </c>
      <c r="Q8238" t="str">
        <f>VLOOKUP(VLOOKUP(C8238,Mapping!$A$1:$C$17,3,0),Mapping!$E$1:$F$6,2,0)</f>
        <v>Vùng 02</v>
      </c>
    </row>
    <row r="8239" spans="1:17" x14ac:dyDescent="0.3">
      <c r="A8239" s="33">
        <v>44865</v>
      </c>
      <c r="B8239">
        <v>4124</v>
      </c>
      <c r="C8239">
        <v>43</v>
      </c>
      <c r="D8239" s="38" t="s">
        <v>78</v>
      </c>
      <c r="E8239" s="2" t="s">
        <v>41</v>
      </c>
      <c r="F8239">
        <v>381904</v>
      </c>
      <c r="G8239" s="44">
        <f t="shared" si="896"/>
        <v>44562</v>
      </c>
      <c r="H8239" s="50">
        <f t="shared" si="897"/>
        <v>304</v>
      </c>
      <c r="I8239" s="50">
        <f t="shared" si="898"/>
        <v>36964910.399999999</v>
      </c>
      <c r="J8239" s="46">
        <v>1215951</v>
      </c>
      <c r="K8239" s="2" t="s">
        <v>34</v>
      </c>
      <c r="L8239" s="52" t="str">
        <f t="shared" si="899"/>
        <v>20221031VND</v>
      </c>
      <c r="M8239">
        <f>VLOOKUP(L8239,Mapping!$H$1:$K$25,4,0)</f>
        <v>1</v>
      </c>
      <c r="N8239">
        <f t="shared" si="900"/>
        <v>3.8190400000000002E-4</v>
      </c>
      <c r="O8239">
        <f t="shared" si="901"/>
        <v>1.2159510000000001E-3</v>
      </c>
      <c r="P8239">
        <f t="shared" si="902"/>
        <v>3.6964910399999995E-2</v>
      </c>
      <c r="Q8239" t="str">
        <f>VLOOKUP(VLOOKUP(C8239,Mapping!$A$1:$C$17,3,0),Mapping!$E$1:$F$6,2,0)</f>
        <v>Vùng 04</v>
      </c>
    </row>
    <row r="8240" spans="1:17" x14ac:dyDescent="0.3">
      <c r="A8240" s="33">
        <v>44865</v>
      </c>
      <c r="B8240">
        <v>4125</v>
      </c>
      <c r="C8240">
        <v>45</v>
      </c>
      <c r="D8240" s="38" t="s">
        <v>78</v>
      </c>
      <c r="E8240" s="2" t="s">
        <v>41</v>
      </c>
      <c r="F8240">
        <v>1733345</v>
      </c>
      <c r="G8240" s="44">
        <f t="shared" si="896"/>
        <v>44562</v>
      </c>
      <c r="H8240" s="50">
        <f t="shared" si="897"/>
        <v>304</v>
      </c>
      <c r="I8240" s="50">
        <f t="shared" si="898"/>
        <v>27877894.400000002</v>
      </c>
      <c r="J8240" s="46">
        <v>917036</v>
      </c>
      <c r="K8240" s="2" t="s">
        <v>34</v>
      </c>
      <c r="L8240" s="52" t="str">
        <f t="shared" si="899"/>
        <v>20221031VND</v>
      </c>
      <c r="M8240">
        <f>VLOOKUP(L8240,Mapping!$H$1:$K$25,4,0)</f>
        <v>1</v>
      </c>
      <c r="N8240">
        <f t="shared" si="900"/>
        <v>1.7333450000000001E-3</v>
      </c>
      <c r="O8240">
        <f t="shared" si="901"/>
        <v>9.1703599999999998E-4</v>
      </c>
      <c r="P8240">
        <f t="shared" si="902"/>
        <v>2.7877894400000002E-2</v>
      </c>
      <c r="Q8240" t="str">
        <f>VLOOKUP(VLOOKUP(C8240,Mapping!$A$1:$C$17,3,0),Mapping!$E$1:$F$6,2,0)</f>
        <v>Vùng 02</v>
      </c>
    </row>
    <row r="8241" spans="1:17" x14ac:dyDescent="0.3">
      <c r="A8241" s="33">
        <v>44865</v>
      </c>
      <c r="B8241">
        <v>4125</v>
      </c>
      <c r="C8241">
        <v>34</v>
      </c>
      <c r="D8241" s="38" t="s">
        <v>78</v>
      </c>
      <c r="E8241" s="2" t="s">
        <v>41</v>
      </c>
      <c r="F8241">
        <v>356039</v>
      </c>
      <c r="G8241" s="44">
        <f t="shared" si="896"/>
        <v>44562</v>
      </c>
      <c r="H8241" s="50">
        <f t="shared" si="897"/>
        <v>304</v>
      </c>
      <c r="I8241" s="50">
        <f t="shared" si="898"/>
        <v>55384696</v>
      </c>
      <c r="J8241" s="46">
        <v>1821865</v>
      </c>
      <c r="K8241" s="2" t="s">
        <v>34</v>
      </c>
      <c r="L8241" s="52" t="str">
        <f t="shared" si="899"/>
        <v>20221031VND</v>
      </c>
      <c r="M8241">
        <f>VLOOKUP(L8241,Mapping!$H$1:$K$25,4,0)</f>
        <v>1</v>
      </c>
      <c r="N8241">
        <f t="shared" si="900"/>
        <v>3.56039E-4</v>
      </c>
      <c r="O8241">
        <f t="shared" si="901"/>
        <v>1.821865E-3</v>
      </c>
      <c r="P8241">
        <f t="shared" si="902"/>
        <v>5.5384695999999997E-2</v>
      </c>
      <c r="Q8241" t="str">
        <f>VLOOKUP(VLOOKUP(C8241,Mapping!$A$1:$C$17,3,0),Mapping!$E$1:$F$6,2,0)</f>
        <v>Vùng 02</v>
      </c>
    </row>
    <row r="8242" spans="1:17" x14ac:dyDescent="0.3">
      <c r="A8242" s="33">
        <v>44865</v>
      </c>
      <c r="B8242">
        <v>4126</v>
      </c>
      <c r="C8242">
        <v>34</v>
      </c>
      <c r="D8242" s="38" t="s">
        <v>78</v>
      </c>
      <c r="E8242" s="2" t="s">
        <v>41</v>
      </c>
      <c r="F8242">
        <v>1911369</v>
      </c>
      <c r="G8242" s="44">
        <f t="shared" si="896"/>
        <v>44562</v>
      </c>
      <c r="H8242" s="50">
        <f t="shared" si="897"/>
        <v>304</v>
      </c>
      <c r="I8242" s="50">
        <f t="shared" si="898"/>
        <v>16932465.600000001</v>
      </c>
      <c r="J8242" s="46">
        <v>556989</v>
      </c>
      <c r="K8242" s="2" t="s">
        <v>34</v>
      </c>
      <c r="L8242" s="52" t="str">
        <f t="shared" si="899"/>
        <v>20221031VND</v>
      </c>
      <c r="M8242">
        <f>VLOOKUP(L8242,Mapping!$H$1:$K$25,4,0)</f>
        <v>1</v>
      </c>
      <c r="N8242">
        <f t="shared" si="900"/>
        <v>1.911369E-3</v>
      </c>
      <c r="O8242">
        <f t="shared" si="901"/>
        <v>5.5698900000000003E-4</v>
      </c>
      <c r="P8242">
        <f t="shared" si="902"/>
        <v>1.6932465600000002E-2</v>
      </c>
      <c r="Q8242" t="str">
        <f>VLOOKUP(VLOOKUP(C8242,Mapping!$A$1:$C$17,3,0),Mapping!$E$1:$F$6,2,0)</f>
        <v>Vùng 02</v>
      </c>
    </row>
    <row r="8243" spans="1:17" x14ac:dyDescent="0.3">
      <c r="A8243" s="33">
        <v>44865</v>
      </c>
      <c r="B8243">
        <v>4126</v>
      </c>
      <c r="C8243">
        <v>34</v>
      </c>
      <c r="D8243" s="38" t="s">
        <v>78</v>
      </c>
      <c r="E8243" s="2" t="s">
        <v>41</v>
      </c>
      <c r="F8243">
        <v>1877233</v>
      </c>
      <c r="G8243" s="44">
        <f t="shared" si="896"/>
        <v>44562</v>
      </c>
      <c r="H8243" s="50">
        <f t="shared" si="897"/>
        <v>304</v>
      </c>
      <c r="I8243" s="50">
        <f t="shared" si="898"/>
        <v>9703193.5999999996</v>
      </c>
      <c r="J8243" s="46">
        <v>319184</v>
      </c>
      <c r="K8243" s="2" t="s">
        <v>34</v>
      </c>
      <c r="L8243" s="52" t="str">
        <f t="shared" si="899"/>
        <v>20221031VND</v>
      </c>
      <c r="M8243">
        <f>VLOOKUP(L8243,Mapping!$H$1:$K$25,4,0)</f>
        <v>1</v>
      </c>
      <c r="N8243">
        <f t="shared" si="900"/>
        <v>1.8772330000000001E-3</v>
      </c>
      <c r="O8243">
        <f t="shared" si="901"/>
        <v>3.1918400000000003E-4</v>
      </c>
      <c r="P8243">
        <f t="shared" si="902"/>
        <v>9.7031935999999999E-3</v>
      </c>
      <c r="Q8243" t="str">
        <f>VLOOKUP(VLOOKUP(C8243,Mapping!$A$1:$C$17,3,0),Mapping!$E$1:$F$6,2,0)</f>
        <v>Vùng 02</v>
      </c>
    </row>
    <row r="8244" spans="1:17" x14ac:dyDescent="0.3">
      <c r="A8244" s="33">
        <v>44865</v>
      </c>
      <c r="B8244">
        <v>4127</v>
      </c>
      <c r="C8244">
        <v>11</v>
      </c>
      <c r="D8244" s="38" t="s">
        <v>78</v>
      </c>
      <c r="E8244" s="2" t="s">
        <v>41</v>
      </c>
      <c r="F8244">
        <v>1882566</v>
      </c>
      <c r="G8244" s="44">
        <f t="shared" si="896"/>
        <v>44562</v>
      </c>
      <c r="H8244" s="50">
        <f t="shared" si="897"/>
        <v>304</v>
      </c>
      <c r="I8244" s="50">
        <f t="shared" si="898"/>
        <v>7470465.6000000006</v>
      </c>
      <c r="J8244" s="46">
        <v>245739</v>
      </c>
      <c r="K8244" s="2" t="s">
        <v>34</v>
      </c>
      <c r="L8244" s="52" t="str">
        <f t="shared" si="899"/>
        <v>20221031VND</v>
      </c>
      <c r="M8244">
        <f>VLOOKUP(L8244,Mapping!$H$1:$K$25,4,0)</f>
        <v>1</v>
      </c>
      <c r="N8244">
        <f t="shared" si="900"/>
        <v>1.882566E-3</v>
      </c>
      <c r="O8244">
        <f t="shared" si="901"/>
        <v>2.4573900000000003E-4</v>
      </c>
      <c r="P8244">
        <f t="shared" si="902"/>
        <v>7.470465600000001E-3</v>
      </c>
      <c r="Q8244" t="str">
        <f>VLOOKUP(VLOOKUP(C8244,Mapping!$A$1:$C$17,3,0),Mapping!$E$1:$F$6,2,0)</f>
        <v>Vùng 01</v>
      </c>
    </row>
    <row r="8245" spans="1:17" x14ac:dyDescent="0.3">
      <c r="A8245" s="33">
        <v>44865</v>
      </c>
      <c r="B8245">
        <v>4128</v>
      </c>
      <c r="C8245">
        <v>24</v>
      </c>
      <c r="D8245" s="38" t="s">
        <v>78</v>
      </c>
      <c r="E8245" s="2" t="s">
        <v>41</v>
      </c>
      <c r="F8245">
        <v>253020</v>
      </c>
      <c r="G8245" s="44">
        <f t="shared" si="896"/>
        <v>44562</v>
      </c>
      <c r="H8245" s="50">
        <f t="shared" si="897"/>
        <v>304</v>
      </c>
      <c r="I8245" s="50">
        <f t="shared" si="898"/>
        <v>32850209.599999998</v>
      </c>
      <c r="J8245" s="46">
        <v>1080599</v>
      </c>
      <c r="K8245" s="2" t="s">
        <v>34</v>
      </c>
      <c r="L8245" s="52" t="str">
        <f t="shared" si="899"/>
        <v>20221031VND</v>
      </c>
      <c r="M8245">
        <f>VLOOKUP(L8245,Mapping!$H$1:$K$25,4,0)</f>
        <v>1</v>
      </c>
      <c r="N8245">
        <f t="shared" si="900"/>
        <v>2.5302000000000001E-4</v>
      </c>
      <c r="O8245">
        <f t="shared" si="901"/>
        <v>1.080599E-3</v>
      </c>
      <c r="P8245">
        <f t="shared" si="902"/>
        <v>3.2850209599999999E-2</v>
      </c>
      <c r="Q8245" t="str">
        <f>VLOOKUP(VLOOKUP(C8245,Mapping!$A$1:$C$17,3,0),Mapping!$E$1:$F$6,2,0)</f>
        <v>Vùng 04</v>
      </c>
    </row>
    <row r="8246" spans="1:17" x14ac:dyDescent="0.3">
      <c r="A8246" s="33">
        <v>44865</v>
      </c>
      <c r="B8246">
        <v>4130</v>
      </c>
      <c r="C8246">
        <v>24</v>
      </c>
      <c r="D8246" s="38" t="s">
        <v>78</v>
      </c>
      <c r="E8246" s="2" t="s">
        <v>41</v>
      </c>
      <c r="F8246">
        <v>825264</v>
      </c>
      <c r="G8246" s="44">
        <f t="shared" si="896"/>
        <v>44562</v>
      </c>
      <c r="H8246" s="50">
        <f t="shared" si="897"/>
        <v>304</v>
      </c>
      <c r="I8246" s="50">
        <f t="shared" si="898"/>
        <v>11720020.799999999</v>
      </c>
      <c r="J8246" s="46">
        <v>385527</v>
      </c>
      <c r="K8246" s="2" t="s">
        <v>34</v>
      </c>
      <c r="L8246" s="52" t="str">
        <f t="shared" si="899"/>
        <v>20221031VND</v>
      </c>
      <c r="M8246">
        <f>VLOOKUP(L8246,Mapping!$H$1:$K$25,4,0)</f>
        <v>1</v>
      </c>
      <c r="N8246">
        <f t="shared" si="900"/>
        <v>8.2526400000000003E-4</v>
      </c>
      <c r="O8246">
        <f t="shared" si="901"/>
        <v>3.8552699999999998E-4</v>
      </c>
      <c r="P8246">
        <f t="shared" si="902"/>
        <v>1.17200208E-2</v>
      </c>
      <c r="Q8246" t="str">
        <f>VLOOKUP(VLOOKUP(C8246,Mapping!$A$1:$C$17,3,0),Mapping!$E$1:$F$6,2,0)</f>
        <v>Vùng 04</v>
      </c>
    </row>
    <row r="8247" spans="1:17" x14ac:dyDescent="0.3">
      <c r="A8247" s="33">
        <v>44865</v>
      </c>
      <c r="B8247">
        <v>4130</v>
      </c>
      <c r="C8247">
        <v>34</v>
      </c>
      <c r="D8247" s="38" t="s">
        <v>78</v>
      </c>
      <c r="E8247" s="2" t="s">
        <v>41</v>
      </c>
      <c r="F8247">
        <v>1960072</v>
      </c>
      <c r="G8247" s="44">
        <f t="shared" si="896"/>
        <v>44562</v>
      </c>
      <c r="H8247" s="50">
        <f t="shared" si="897"/>
        <v>304</v>
      </c>
      <c r="I8247" s="50">
        <f t="shared" si="898"/>
        <v>55790232</v>
      </c>
      <c r="J8247" s="46">
        <v>1835205</v>
      </c>
      <c r="K8247" s="2" t="s">
        <v>34</v>
      </c>
      <c r="L8247" s="52" t="str">
        <f t="shared" si="899"/>
        <v>20221031VND</v>
      </c>
      <c r="M8247">
        <f>VLOOKUP(L8247,Mapping!$H$1:$K$25,4,0)</f>
        <v>1</v>
      </c>
      <c r="N8247">
        <f t="shared" si="900"/>
        <v>1.9600720000000002E-3</v>
      </c>
      <c r="O8247">
        <f t="shared" si="901"/>
        <v>1.8352049999999999E-3</v>
      </c>
      <c r="P8247">
        <f t="shared" si="902"/>
        <v>5.5790232000000002E-2</v>
      </c>
      <c r="Q8247" t="str">
        <f>VLOOKUP(VLOOKUP(C8247,Mapping!$A$1:$C$17,3,0),Mapping!$E$1:$F$6,2,0)</f>
        <v>Vùng 02</v>
      </c>
    </row>
    <row r="8248" spans="1:17" x14ac:dyDescent="0.3">
      <c r="A8248" s="33">
        <v>44865</v>
      </c>
      <c r="B8248">
        <v>4132</v>
      </c>
      <c r="C8248">
        <v>45</v>
      </c>
      <c r="D8248" s="38" t="s">
        <v>78</v>
      </c>
      <c r="E8248" s="2" t="s">
        <v>41</v>
      </c>
      <c r="F8248">
        <v>107373</v>
      </c>
      <c r="G8248" s="44">
        <f t="shared" si="896"/>
        <v>44562</v>
      </c>
      <c r="H8248" s="50">
        <f t="shared" si="897"/>
        <v>304</v>
      </c>
      <c r="I8248" s="50">
        <f t="shared" si="898"/>
        <v>21330129.599999998</v>
      </c>
      <c r="J8248" s="46">
        <v>701649</v>
      </c>
      <c r="K8248" s="2" t="s">
        <v>34</v>
      </c>
      <c r="L8248" s="52" t="str">
        <f t="shared" si="899"/>
        <v>20221031VND</v>
      </c>
      <c r="M8248">
        <f>VLOOKUP(L8248,Mapping!$H$1:$K$25,4,0)</f>
        <v>1</v>
      </c>
      <c r="N8248">
        <f t="shared" si="900"/>
        <v>1.07373E-4</v>
      </c>
      <c r="O8248">
        <f t="shared" si="901"/>
        <v>7.0164900000000004E-4</v>
      </c>
      <c r="P8248">
        <f t="shared" si="902"/>
        <v>2.1330129599999997E-2</v>
      </c>
      <c r="Q8248" t="str">
        <f>VLOOKUP(VLOOKUP(C8248,Mapping!$A$1:$C$17,3,0),Mapping!$E$1:$F$6,2,0)</f>
        <v>Vùng 02</v>
      </c>
    </row>
    <row r="8249" spans="1:17" x14ac:dyDescent="0.3">
      <c r="A8249" s="33">
        <v>44865</v>
      </c>
      <c r="B8249">
        <v>4132</v>
      </c>
      <c r="C8249">
        <v>24</v>
      </c>
      <c r="D8249" s="38" t="s">
        <v>78</v>
      </c>
      <c r="E8249" s="2" t="s">
        <v>41</v>
      </c>
      <c r="F8249">
        <v>7228969</v>
      </c>
      <c r="G8249" s="44">
        <f t="shared" si="896"/>
        <v>44562</v>
      </c>
      <c r="H8249" s="50">
        <f t="shared" si="897"/>
        <v>304</v>
      </c>
      <c r="I8249" s="50">
        <f t="shared" si="898"/>
        <v>243866489.59999999</v>
      </c>
      <c r="J8249" s="46">
        <v>8021924</v>
      </c>
      <c r="K8249" s="2" t="s">
        <v>34</v>
      </c>
      <c r="L8249" s="52" t="str">
        <f t="shared" si="899"/>
        <v>20221031VND</v>
      </c>
      <c r="M8249">
        <f>VLOOKUP(L8249,Mapping!$H$1:$K$25,4,0)</f>
        <v>1</v>
      </c>
      <c r="N8249">
        <f t="shared" si="900"/>
        <v>7.228969E-3</v>
      </c>
      <c r="O8249">
        <f t="shared" si="901"/>
        <v>8.0219239999999997E-3</v>
      </c>
      <c r="P8249">
        <f t="shared" si="902"/>
        <v>0.24386648959999999</v>
      </c>
      <c r="Q8249" t="str">
        <f>VLOOKUP(VLOOKUP(C8249,Mapping!$A$1:$C$17,3,0),Mapping!$E$1:$F$6,2,0)</f>
        <v>Vùng 04</v>
      </c>
    </row>
    <row r="8250" spans="1:17" x14ac:dyDescent="0.3">
      <c r="A8250" s="33">
        <v>44865</v>
      </c>
      <c r="B8250">
        <v>4132</v>
      </c>
      <c r="C8250">
        <v>40</v>
      </c>
      <c r="D8250" s="38" t="s">
        <v>78</v>
      </c>
      <c r="E8250" s="2" t="s">
        <v>41</v>
      </c>
      <c r="F8250">
        <v>1986408</v>
      </c>
      <c r="G8250" s="44">
        <f t="shared" si="896"/>
        <v>44562</v>
      </c>
      <c r="H8250" s="50">
        <f t="shared" si="897"/>
        <v>304</v>
      </c>
      <c r="I8250" s="50">
        <f t="shared" si="898"/>
        <v>41402884.800000004</v>
      </c>
      <c r="J8250" s="46">
        <v>1361937</v>
      </c>
      <c r="K8250" s="2" t="s">
        <v>34</v>
      </c>
      <c r="L8250" s="52" t="str">
        <f t="shared" si="899"/>
        <v>20221031VND</v>
      </c>
      <c r="M8250">
        <f>VLOOKUP(L8250,Mapping!$H$1:$K$25,4,0)</f>
        <v>1</v>
      </c>
      <c r="N8250">
        <f t="shared" si="900"/>
        <v>1.9864079999999998E-3</v>
      </c>
      <c r="O8250">
        <f t="shared" si="901"/>
        <v>1.3619369999999999E-3</v>
      </c>
      <c r="P8250">
        <f t="shared" si="902"/>
        <v>4.1402884800000005E-2</v>
      </c>
      <c r="Q8250" t="str">
        <f>VLOOKUP(VLOOKUP(C8250,Mapping!$A$1:$C$17,3,0),Mapping!$E$1:$F$6,2,0)</f>
        <v>Vùng 01</v>
      </c>
    </row>
    <row r="8251" spans="1:17" x14ac:dyDescent="0.3">
      <c r="A8251" s="33">
        <v>44865</v>
      </c>
      <c r="B8251">
        <v>4133</v>
      </c>
      <c r="C8251">
        <v>36</v>
      </c>
      <c r="D8251" s="38" t="s">
        <v>78</v>
      </c>
      <c r="E8251" s="2" t="s">
        <v>41</v>
      </c>
      <c r="F8251">
        <v>1573006</v>
      </c>
      <c r="G8251" s="44">
        <f t="shared" si="896"/>
        <v>44562</v>
      </c>
      <c r="H8251" s="50">
        <f t="shared" si="897"/>
        <v>304</v>
      </c>
      <c r="I8251" s="50">
        <f t="shared" si="898"/>
        <v>9859723.1999999993</v>
      </c>
      <c r="J8251" s="46">
        <v>324333</v>
      </c>
      <c r="K8251" s="2" t="s">
        <v>34</v>
      </c>
      <c r="L8251" s="52" t="str">
        <f t="shared" si="899"/>
        <v>20221031VND</v>
      </c>
      <c r="M8251">
        <f>VLOOKUP(L8251,Mapping!$H$1:$K$25,4,0)</f>
        <v>1</v>
      </c>
      <c r="N8251">
        <f t="shared" si="900"/>
        <v>1.5730060000000001E-3</v>
      </c>
      <c r="O8251">
        <f t="shared" si="901"/>
        <v>3.24333E-4</v>
      </c>
      <c r="P8251">
        <f t="shared" si="902"/>
        <v>9.8597232E-3</v>
      </c>
      <c r="Q8251" t="str">
        <f>VLOOKUP(VLOOKUP(C8251,Mapping!$A$1:$C$17,3,0),Mapping!$E$1:$F$6,2,0)</f>
        <v>Vùng 05</v>
      </c>
    </row>
    <row r="8252" spans="1:17" x14ac:dyDescent="0.3">
      <c r="A8252" s="33">
        <v>44865</v>
      </c>
      <c r="B8252">
        <v>4133</v>
      </c>
      <c r="C8252">
        <v>43</v>
      </c>
      <c r="D8252" s="38" t="s">
        <v>78</v>
      </c>
      <c r="E8252" s="2" t="s">
        <v>41</v>
      </c>
      <c r="F8252">
        <v>9846559</v>
      </c>
      <c r="G8252" s="44">
        <f t="shared" si="896"/>
        <v>44562</v>
      </c>
      <c r="H8252" s="50">
        <f t="shared" si="897"/>
        <v>304</v>
      </c>
      <c r="I8252" s="50">
        <f t="shared" si="898"/>
        <v>217726168</v>
      </c>
      <c r="J8252" s="46">
        <v>7162045</v>
      </c>
      <c r="K8252" s="2" t="s">
        <v>34</v>
      </c>
      <c r="L8252" s="52" t="str">
        <f t="shared" si="899"/>
        <v>20221031VND</v>
      </c>
      <c r="M8252">
        <f>VLOOKUP(L8252,Mapping!$H$1:$K$25,4,0)</f>
        <v>1</v>
      </c>
      <c r="N8252">
        <f t="shared" si="900"/>
        <v>9.8465589999999995E-3</v>
      </c>
      <c r="O8252">
        <f t="shared" si="901"/>
        <v>7.1620449999999997E-3</v>
      </c>
      <c r="P8252">
        <f t="shared" si="902"/>
        <v>0.217726168</v>
      </c>
      <c r="Q8252" t="str">
        <f>VLOOKUP(VLOOKUP(C8252,Mapping!$A$1:$C$17,3,0),Mapping!$E$1:$F$6,2,0)</f>
        <v>Vùng 04</v>
      </c>
    </row>
    <row r="8253" spans="1:17" x14ac:dyDescent="0.3">
      <c r="A8253" s="33">
        <v>44865</v>
      </c>
      <c r="B8253">
        <v>4133</v>
      </c>
      <c r="C8253">
        <v>41</v>
      </c>
      <c r="D8253" s="38" t="s">
        <v>78</v>
      </c>
      <c r="E8253" s="2" t="s">
        <v>41</v>
      </c>
      <c r="F8253">
        <v>1535141</v>
      </c>
      <c r="G8253" s="44">
        <f t="shared" si="896"/>
        <v>44562</v>
      </c>
      <c r="H8253" s="50">
        <f t="shared" si="897"/>
        <v>304</v>
      </c>
      <c r="I8253" s="50">
        <f t="shared" si="898"/>
        <v>476276.8</v>
      </c>
      <c r="J8253" s="46">
        <v>15667</v>
      </c>
      <c r="K8253" s="2" t="s">
        <v>34</v>
      </c>
      <c r="L8253" s="52" t="str">
        <f t="shared" si="899"/>
        <v>20221031VND</v>
      </c>
      <c r="M8253">
        <f>VLOOKUP(L8253,Mapping!$H$1:$K$25,4,0)</f>
        <v>1</v>
      </c>
      <c r="N8253">
        <f t="shared" si="900"/>
        <v>1.5351410000000001E-3</v>
      </c>
      <c r="O8253">
        <f t="shared" si="901"/>
        <v>1.5667000000000001E-5</v>
      </c>
      <c r="P8253">
        <f t="shared" si="902"/>
        <v>4.7627679999999998E-4</v>
      </c>
      <c r="Q8253" t="str">
        <f>VLOOKUP(VLOOKUP(C8253,Mapping!$A$1:$C$17,3,0),Mapping!$E$1:$F$6,2,0)</f>
        <v>Vùng 05</v>
      </c>
    </row>
    <row r="8254" spans="1:17" x14ac:dyDescent="0.3">
      <c r="A8254" s="33">
        <v>44865</v>
      </c>
      <c r="B8254">
        <v>4134</v>
      </c>
      <c r="C8254">
        <v>23</v>
      </c>
      <c r="D8254" s="38" t="s">
        <v>78</v>
      </c>
      <c r="E8254" s="2" t="s">
        <v>41</v>
      </c>
      <c r="F8254">
        <v>622897</v>
      </c>
      <c r="G8254" s="44">
        <f t="shared" si="896"/>
        <v>44562</v>
      </c>
      <c r="H8254" s="50">
        <f t="shared" si="897"/>
        <v>304</v>
      </c>
      <c r="I8254" s="50">
        <f t="shared" si="898"/>
        <v>28740342.400000002</v>
      </c>
      <c r="J8254" s="46">
        <v>945406</v>
      </c>
      <c r="K8254" s="2" t="s">
        <v>34</v>
      </c>
      <c r="L8254" s="52" t="str">
        <f t="shared" si="899"/>
        <v>20221031VND</v>
      </c>
      <c r="M8254">
        <f>VLOOKUP(L8254,Mapping!$H$1:$K$25,4,0)</f>
        <v>1</v>
      </c>
      <c r="N8254">
        <f t="shared" si="900"/>
        <v>6.2289699999999997E-4</v>
      </c>
      <c r="O8254">
        <f t="shared" si="901"/>
        <v>9.4540599999999998E-4</v>
      </c>
      <c r="P8254">
        <f t="shared" si="902"/>
        <v>2.8740342400000004E-2</v>
      </c>
      <c r="Q8254" t="str">
        <f>VLOOKUP(VLOOKUP(C8254,Mapping!$A$1:$C$17,3,0),Mapping!$E$1:$F$6,2,0)</f>
        <v>Vùng 02</v>
      </c>
    </row>
    <row r="8255" spans="1:17" x14ac:dyDescent="0.3">
      <c r="A8255" s="33">
        <v>44865</v>
      </c>
      <c r="B8255">
        <v>4140</v>
      </c>
      <c r="C8255">
        <v>31</v>
      </c>
      <c r="D8255" s="38" t="s">
        <v>78</v>
      </c>
      <c r="E8255" s="2" t="s">
        <v>41</v>
      </c>
      <c r="F8255">
        <v>175648</v>
      </c>
      <c r="G8255" s="44">
        <f t="shared" si="896"/>
        <v>44562</v>
      </c>
      <c r="H8255" s="50">
        <f t="shared" si="897"/>
        <v>304</v>
      </c>
      <c r="I8255" s="50">
        <f t="shared" si="898"/>
        <v>2251089.6</v>
      </c>
      <c r="J8255" s="46">
        <v>74049</v>
      </c>
      <c r="K8255" s="2" t="s">
        <v>34</v>
      </c>
      <c r="L8255" s="52" t="str">
        <f t="shared" si="899"/>
        <v>20221031VND</v>
      </c>
      <c r="M8255">
        <f>VLOOKUP(L8255,Mapping!$H$1:$K$25,4,0)</f>
        <v>1</v>
      </c>
      <c r="N8255">
        <f t="shared" si="900"/>
        <v>1.7564800000000001E-4</v>
      </c>
      <c r="O8255">
        <f t="shared" si="901"/>
        <v>7.4048999999999995E-5</v>
      </c>
      <c r="P8255">
        <f t="shared" si="902"/>
        <v>2.2510896000000002E-3</v>
      </c>
      <c r="Q8255" t="str">
        <f>VLOOKUP(VLOOKUP(C8255,Mapping!$A$1:$C$17,3,0),Mapping!$E$1:$F$6,2,0)</f>
        <v>Vùng 03</v>
      </c>
    </row>
    <row r="8256" spans="1:17" x14ac:dyDescent="0.3">
      <c r="A8256" s="33">
        <v>44865</v>
      </c>
      <c r="B8256">
        <v>4140</v>
      </c>
      <c r="C8256">
        <v>45</v>
      </c>
      <c r="D8256" s="38" t="s">
        <v>78</v>
      </c>
      <c r="E8256" s="2" t="s">
        <v>41</v>
      </c>
      <c r="F8256">
        <v>202029</v>
      </c>
      <c r="G8256" s="44">
        <f t="shared" si="896"/>
        <v>44562</v>
      </c>
      <c r="H8256" s="50">
        <f t="shared" si="897"/>
        <v>304</v>
      </c>
      <c r="I8256" s="50">
        <f t="shared" si="898"/>
        <v>26774161.599999998</v>
      </c>
      <c r="J8256" s="46">
        <v>880729</v>
      </c>
      <c r="K8256" s="2" t="s">
        <v>34</v>
      </c>
      <c r="L8256" s="52" t="str">
        <f t="shared" si="899"/>
        <v>20221031VND</v>
      </c>
      <c r="M8256">
        <f>VLOOKUP(L8256,Mapping!$H$1:$K$25,4,0)</f>
        <v>1</v>
      </c>
      <c r="N8256">
        <f t="shared" si="900"/>
        <v>2.02029E-4</v>
      </c>
      <c r="O8256">
        <f t="shared" si="901"/>
        <v>8.8072900000000002E-4</v>
      </c>
      <c r="P8256">
        <f t="shared" si="902"/>
        <v>2.6774161599999999E-2</v>
      </c>
      <c r="Q8256" t="str">
        <f>VLOOKUP(VLOOKUP(C8256,Mapping!$A$1:$C$17,3,0),Mapping!$E$1:$F$6,2,0)</f>
        <v>Vùng 02</v>
      </c>
    </row>
    <row r="8257" spans="1:17" x14ac:dyDescent="0.3">
      <c r="A8257" s="33">
        <v>44865</v>
      </c>
      <c r="B8257">
        <v>4140</v>
      </c>
      <c r="C8257">
        <v>41</v>
      </c>
      <c r="D8257" s="38" t="s">
        <v>78</v>
      </c>
      <c r="E8257" s="2" t="s">
        <v>41</v>
      </c>
      <c r="F8257">
        <v>408458</v>
      </c>
      <c r="G8257" s="44">
        <f t="shared" si="896"/>
        <v>44562</v>
      </c>
      <c r="H8257" s="50">
        <f t="shared" si="897"/>
        <v>304</v>
      </c>
      <c r="I8257" s="50">
        <f t="shared" si="898"/>
        <v>50018640</v>
      </c>
      <c r="J8257" s="46">
        <v>1645350</v>
      </c>
      <c r="K8257" s="2" t="s">
        <v>34</v>
      </c>
      <c r="L8257" s="52" t="str">
        <f t="shared" si="899"/>
        <v>20221031VND</v>
      </c>
      <c r="M8257">
        <f>VLOOKUP(L8257,Mapping!$H$1:$K$25,4,0)</f>
        <v>1</v>
      </c>
      <c r="N8257">
        <f t="shared" si="900"/>
        <v>4.08458E-4</v>
      </c>
      <c r="O8257">
        <f t="shared" si="901"/>
        <v>1.6453500000000001E-3</v>
      </c>
      <c r="P8257">
        <f t="shared" si="902"/>
        <v>5.0018640000000003E-2</v>
      </c>
      <c r="Q8257" t="str">
        <f>VLOOKUP(VLOOKUP(C8257,Mapping!$A$1:$C$17,3,0),Mapping!$E$1:$F$6,2,0)</f>
        <v>Vùng 05</v>
      </c>
    </row>
    <row r="8258" spans="1:17" x14ac:dyDescent="0.3">
      <c r="A8258" s="33">
        <v>44865</v>
      </c>
      <c r="B8258">
        <v>4143</v>
      </c>
      <c r="C8258">
        <v>48</v>
      </c>
      <c r="D8258" s="38" t="s">
        <v>78</v>
      </c>
      <c r="E8258" s="2" t="s">
        <v>41</v>
      </c>
      <c r="F8258">
        <v>1442343</v>
      </c>
      <c r="G8258" s="44">
        <f t="shared" ref="G8258:G8321" si="903">DATE(YEAR(A8258),1,1)</f>
        <v>44562</v>
      </c>
      <c r="H8258" s="50">
        <f t="shared" ref="H8258:H8321" si="904">DATEDIF(G8258,A8258,"D")+1</f>
        <v>304</v>
      </c>
      <c r="I8258" s="50">
        <f t="shared" si="898"/>
        <v>59102676.800000004</v>
      </c>
      <c r="J8258" s="46">
        <v>1944167</v>
      </c>
      <c r="K8258" s="2" t="s">
        <v>34</v>
      </c>
      <c r="L8258" s="52" t="str">
        <f t="shared" si="899"/>
        <v>20221031VND</v>
      </c>
      <c r="M8258">
        <f>VLOOKUP(L8258,Mapping!$H$1:$K$25,4,0)</f>
        <v>1</v>
      </c>
      <c r="N8258">
        <f t="shared" si="900"/>
        <v>1.442343E-3</v>
      </c>
      <c r="O8258">
        <f t="shared" si="901"/>
        <v>1.9441669999999999E-3</v>
      </c>
      <c r="P8258">
        <f t="shared" si="902"/>
        <v>5.9102676800000004E-2</v>
      </c>
      <c r="Q8258" t="str">
        <f>VLOOKUP(VLOOKUP(C8258,Mapping!$A$1:$C$17,3,0),Mapping!$E$1:$F$6,2,0)</f>
        <v>Vùng 01</v>
      </c>
    </row>
    <row r="8259" spans="1:17" x14ac:dyDescent="0.3">
      <c r="A8259" s="33">
        <v>44865</v>
      </c>
      <c r="B8259">
        <v>4144</v>
      </c>
      <c r="C8259">
        <v>12</v>
      </c>
      <c r="D8259" s="38" t="s">
        <v>78</v>
      </c>
      <c r="E8259" s="2" t="s">
        <v>41</v>
      </c>
      <c r="F8259">
        <v>1734503</v>
      </c>
      <c r="G8259" s="44">
        <f t="shared" si="903"/>
        <v>44562</v>
      </c>
      <c r="H8259" s="50">
        <f t="shared" si="904"/>
        <v>304</v>
      </c>
      <c r="I8259" s="50">
        <f t="shared" ref="I8259:I8322" si="905">H8259*(J8259/10)*M8259</f>
        <v>30292688</v>
      </c>
      <c r="J8259" s="46">
        <v>996470</v>
      </c>
      <c r="K8259" s="2" t="s">
        <v>34</v>
      </c>
      <c r="L8259" s="52" t="str">
        <f t="shared" ref="L8259:L8322" si="906">CONCATENATE(TEXT(A8259,"YYYYMMDD"),K8259)</f>
        <v>20221031VND</v>
      </c>
      <c r="M8259">
        <f>VLOOKUP(L8259,Mapping!$H$1:$K$25,4,0)</f>
        <v>1</v>
      </c>
      <c r="N8259">
        <f t="shared" ref="N8259:N8322" si="907">F8259*M8259/10^9</f>
        <v>1.7345030000000001E-3</v>
      </c>
      <c r="O8259">
        <f t="shared" ref="O8259:O8322" si="908">J8259*M8259/10^9</f>
        <v>9.9646999999999995E-4</v>
      </c>
      <c r="P8259">
        <f t="shared" ref="P8259:P8322" si="909">I8259/10^9</f>
        <v>3.0292688000000002E-2</v>
      </c>
      <c r="Q8259" t="str">
        <f>VLOOKUP(VLOOKUP(C8259,Mapping!$A$1:$C$17,3,0),Mapping!$E$1:$F$6,2,0)</f>
        <v>Vùng 03</v>
      </c>
    </row>
    <row r="8260" spans="1:17" x14ac:dyDescent="0.3">
      <c r="A8260" s="33">
        <v>44865</v>
      </c>
      <c r="B8260">
        <v>4145</v>
      </c>
      <c r="C8260">
        <v>26</v>
      </c>
      <c r="D8260" s="38" t="s">
        <v>78</v>
      </c>
      <c r="E8260" s="2" t="s">
        <v>41</v>
      </c>
      <c r="F8260">
        <v>828222</v>
      </c>
      <c r="G8260" s="44">
        <f t="shared" si="903"/>
        <v>44562</v>
      </c>
      <c r="H8260" s="50">
        <f t="shared" si="904"/>
        <v>304</v>
      </c>
      <c r="I8260" s="50">
        <f t="shared" si="905"/>
        <v>28360464</v>
      </c>
      <c r="J8260" s="46">
        <v>932910</v>
      </c>
      <c r="K8260" s="2" t="s">
        <v>34</v>
      </c>
      <c r="L8260" s="52" t="str">
        <f t="shared" si="906"/>
        <v>20221031VND</v>
      </c>
      <c r="M8260">
        <f>VLOOKUP(L8260,Mapping!$H$1:$K$25,4,0)</f>
        <v>1</v>
      </c>
      <c r="N8260">
        <f t="shared" si="907"/>
        <v>8.2822199999999999E-4</v>
      </c>
      <c r="O8260">
        <f t="shared" si="908"/>
        <v>9.3291000000000001E-4</v>
      </c>
      <c r="P8260">
        <f t="shared" si="909"/>
        <v>2.8360463999999998E-2</v>
      </c>
      <c r="Q8260" t="str">
        <f>VLOOKUP(VLOOKUP(C8260,Mapping!$A$1:$C$17,3,0),Mapping!$E$1:$F$6,2,0)</f>
        <v>Vùng 04</v>
      </c>
    </row>
    <row r="8261" spans="1:17" x14ac:dyDescent="0.3">
      <c r="A8261" s="33">
        <v>44865</v>
      </c>
      <c r="B8261">
        <v>4147</v>
      </c>
      <c r="C8261">
        <v>41</v>
      </c>
      <c r="D8261" s="38" t="s">
        <v>78</v>
      </c>
      <c r="E8261" s="2" t="s">
        <v>41</v>
      </c>
      <c r="F8261">
        <v>1223215</v>
      </c>
      <c r="G8261" s="44">
        <f t="shared" si="903"/>
        <v>44562</v>
      </c>
      <c r="H8261" s="50">
        <f t="shared" si="904"/>
        <v>304</v>
      </c>
      <c r="I8261" s="50">
        <f t="shared" si="905"/>
        <v>33367283.199999999</v>
      </c>
      <c r="J8261" s="46">
        <v>1097608</v>
      </c>
      <c r="K8261" s="2" t="s">
        <v>34</v>
      </c>
      <c r="L8261" s="52" t="str">
        <f t="shared" si="906"/>
        <v>20221031VND</v>
      </c>
      <c r="M8261">
        <f>VLOOKUP(L8261,Mapping!$H$1:$K$25,4,0)</f>
        <v>1</v>
      </c>
      <c r="N8261">
        <f t="shared" si="907"/>
        <v>1.2232149999999999E-3</v>
      </c>
      <c r="O8261">
        <f t="shared" si="908"/>
        <v>1.0976079999999999E-3</v>
      </c>
      <c r="P8261">
        <f t="shared" si="909"/>
        <v>3.33672832E-2</v>
      </c>
      <c r="Q8261" t="str">
        <f>VLOOKUP(VLOOKUP(C8261,Mapping!$A$1:$C$17,3,0),Mapping!$E$1:$F$6,2,0)</f>
        <v>Vùng 05</v>
      </c>
    </row>
    <row r="8262" spans="1:17" x14ac:dyDescent="0.3">
      <c r="A8262" s="33">
        <v>44865</v>
      </c>
      <c r="B8262">
        <v>4148</v>
      </c>
      <c r="C8262">
        <v>23</v>
      </c>
      <c r="D8262" s="38" t="s">
        <v>78</v>
      </c>
      <c r="E8262" s="2" t="s">
        <v>41</v>
      </c>
      <c r="F8262">
        <v>1620070</v>
      </c>
      <c r="G8262" s="44">
        <f t="shared" si="903"/>
        <v>44562</v>
      </c>
      <c r="H8262" s="50">
        <f t="shared" si="904"/>
        <v>304</v>
      </c>
      <c r="I8262" s="50">
        <f t="shared" si="905"/>
        <v>6735849.6000000006</v>
      </c>
      <c r="J8262" s="46">
        <v>221574</v>
      </c>
      <c r="K8262" s="2" t="s">
        <v>34</v>
      </c>
      <c r="L8262" s="52" t="str">
        <f t="shared" si="906"/>
        <v>20221031VND</v>
      </c>
      <c r="M8262">
        <f>VLOOKUP(L8262,Mapping!$H$1:$K$25,4,0)</f>
        <v>1</v>
      </c>
      <c r="N8262">
        <f t="shared" si="907"/>
        <v>1.6200699999999999E-3</v>
      </c>
      <c r="O8262">
        <f t="shared" si="908"/>
        <v>2.2157399999999999E-4</v>
      </c>
      <c r="P8262">
        <f t="shared" si="909"/>
        <v>6.7358496000000006E-3</v>
      </c>
      <c r="Q8262" t="str">
        <f>VLOOKUP(VLOOKUP(C8262,Mapping!$A$1:$C$17,3,0),Mapping!$E$1:$F$6,2,0)</f>
        <v>Vùng 02</v>
      </c>
    </row>
    <row r="8263" spans="1:17" x14ac:dyDescent="0.3">
      <c r="A8263" s="33">
        <v>44865</v>
      </c>
      <c r="B8263">
        <v>4149</v>
      </c>
      <c r="C8263">
        <v>23</v>
      </c>
      <c r="D8263" s="38" t="s">
        <v>78</v>
      </c>
      <c r="E8263" s="2" t="s">
        <v>41</v>
      </c>
      <c r="F8263">
        <v>402428</v>
      </c>
      <c r="G8263" s="44">
        <f t="shared" si="903"/>
        <v>44562</v>
      </c>
      <c r="H8263" s="50">
        <f t="shared" si="904"/>
        <v>304</v>
      </c>
      <c r="I8263" s="50">
        <f t="shared" si="905"/>
        <v>46100840</v>
      </c>
      <c r="J8263" s="46">
        <v>1516475</v>
      </c>
      <c r="K8263" s="2" t="s">
        <v>34</v>
      </c>
      <c r="L8263" s="52" t="str">
        <f t="shared" si="906"/>
        <v>20221031VND</v>
      </c>
      <c r="M8263">
        <f>VLOOKUP(L8263,Mapping!$H$1:$K$25,4,0)</f>
        <v>1</v>
      </c>
      <c r="N8263">
        <f t="shared" si="907"/>
        <v>4.0242799999999998E-4</v>
      </c>
      <c r="O8263">
        <f t="shared" si="908"/>
        <v>1.516475E-3</v>
      </c>
      <c r="P8263">
        <f t="shared" si="909"/>
        <v>4.6100839999999997E-2</v>
      </c>
      <c r="Q8263" t="str">
        <f>VLOOKUP(VLOOKUP(C8263,Mapping!$A$1:$C$17,3,0),Mapping!$E$1:$F$6,2,0)</f>
        <v>Vùng 02</v>
      </c>
    </row>
    <row r="8264" spans="1:17" x14ac:dyDescent="0.3">
      <c r="A8264" s="33">
        <v>44865</v>
      </c>
      <c r="B8264">
        <v>4150</v>
      </c>
      <c r="C8264">
        <v>20</v>
      </c>
      <c r="D8264" s="38" t="s">
        <v>78</v>
      </c>
      <c r="E8264" s="2" t="s">
        <v>41</v>
      </c>
      <c r="F8264">
        <v>1720702</v>
      </c>
      <c r="G8264" s="44">
        <f t="shared" si="903"/>
        <v>44562</v>
      </c>
      <c r="H8264" s="50">
        <f t="shared" si="904"/>
        <v>304</v>
      </c>
      <c r="I8264" s="50">
        <f t="shared" si="905"/>
        <v>20313340.800000001</v>
      </c>
      <c r="J8264" s="46">
        <v>668202</v>
      </c>
      <c r="K8264" s="2" t="s">
        <v>34</v>
      </c>
      <c r="L8264" s="52" t="str">
        <f t="shared" si="906"/>
        <v>20221031VND</v>
      </c>
      <c r="M8264">
        <f>VLOOKUP(L8264,Mapping!$H$1:$K$25,4,0)</f>
        <v>1</v>
      </c>
      <c r="N8264">
        <f t="shared" si="907"/>
        <v>1.720702E-3</v>
      </c>
      <c r="O8264">
        <f t="shared" si="908"/>
        <v>6.6820200000000001E-4</v>
      </c>
      <c r="P8264">
        <f t="shared" si="909"/>
        <v>2.0313340799999999E-2</v>
      </c>
      <c r="Q8264" t="str">
        <f>VLOOKUP(VLOOKUP(C8264,Mapping!$A$1:$C$17,3,0),Mapping!$E$1:$F$6,2,0)</f>
        <v>Vùng 02</v>
      </c>
    </row>
    <row r="8265" spans="1:17" x14ac:dyDescent="0.3">
      <c r="A8265" s="33">
        <v>44865</v>
      </c>
      <c r="B8265">
        <v>4150</v>
      </c>
      <c r="C8265">
        <v>48</v>
      </c>
      <c r="D8265" s="38" t="s">
        <v>78</v>
      </c>
      <c r="E8265" s="2" t="s">
        <v>41</v>
      </c>
      <c r="F8265">
        <v>2180792</v>
      </c>
      <c r="G8265" s="44">
        <f t="shared" si="903"/>
        <v>44562</v>
      </c>
      <c r="H8265" s="50">
        <f t="shared" si="904"/>
        <v>304</v>
      </c>
      <c r="I8265" s="50">
        <f t="shared" si="905"/>
        <v>154434462.40000001</v>
      </c>
      <c r="J8265" s="46">
        <v>5080081</v>
      </c>
      <c r="K8265" s="2" t="s">
        <v>34</v>
      </c>
      <c r="L8265" s="52" t="str">
        <f t="shared" si="906"/>
        <v>20221031VND</v>
      </c>
      <c r="M8265">
        <f>VLOOKUP(L8265,Mapping!$H$1:$K$25,4,0)</f>
        <v>1</v>
      </c>
      <c r="N8265">
        <f t="shared" si="907"/>
        <v>2.180792E-3</v>
      </c>
      <c r="O8265">
        <f t="shared" si="908"/>
        <v>5.0800810000000002E-3</v>
      </c>
      <c r="P8265">
        <f t="shared" si="909"/>
        <v>0.1544344624</v>
      </c>
      <c r="Q8265" t="str">
        <f>VLOOKUP(VLOOKUP(C8265,Mapping!$A$1:$C$17,3,0),Mapping!$E$1:$F$6,2,0)</f>
        <v>Vùng 01</v>
      </c>
    </row>
    <row r="8266" spans="1:17" x14ac:dyDescent="0.3">
      <c r="A8266" s="33">
        <v>44865</v>
      </c>
      <c r="B8266">
        <v>4154</v>
      </c>
      <c r="C8266">
        <v>34</v>
      </c>
      <c r="D8266" s="38" t="s">
        <v>78</v>
      </c>
      <c r="E8266" s="2" t="s">
        <v>41</v>
      </c>
      <c r="F8266">
        <v>675439</v>
      </c>
      <c r="G8266" s="44">
        <f t="shared" si="903"/>
        <v>44562</v>
      </c>
      <c r="H8266" s="50">
        <f t="shared" si="904"/>
        <v>304</v>
      </c>
      <c r="I8266" s="50">
        <f t="shared" si="905"/>
        <v>30956988.800000001</v>
      </c>
      <c r="J8266" s="46">
        <v>1018322</v>
      </c>
      <c r="K8266" s="2" t="s">
        <v>34</v>
      </c>
      <c r="L8266" s="52" t="str">
        <f t="shared" si="906"/>
        <v>20221031VND</v>
      </c>
      <c r="M8266">
        <f>VLOOKUP(L8266,Mapping!$H$1:$K$25,4,0)</f>
        <v>1</v>
      </c>
      <c r="N8266">
        <f t="shared" si="907"/>
        <v>6.7543900000000001E-4</v>
      </c>
      <c r="O8266">
        <f t="shared" si="908"/>
        <v>1.0183220000000001E-3</v>
      </c>
      <c r="P8266">
        <f t="shared" si="909"/>
        <v>3.0956988800000002E-2</v>
      </c>
      <c r="Q8266" t="str">
        <f>VLOOKUP(VLOOKUP(C8266,Mapping!$A$1:$C$17,3,0),Mapping!$E$1:$F$6,2,0)</f>
        <v>Vùng 02</v>
      </c>
    </row>
    <row r="8267" spans="1:17" x14ac:dyDescent="0.3">
      <c r="A8267" s="33">
        <v>44865</v>
      </c>
      <c r="B8267">
        <v>4155</v>
      </c>
      <c r="C8267">
        <v>40</v>
      </c>
      <c r="D8267" s="38" t="s">
        <v>78</v>
      </c>
      <c r="E8267" s="2" t="s">
        <v>41</v>
      </c>
      <c r="F8267">
        <v>1334612</v>
      </c>
      <c r="G8267" s="44">
        <f t="shared" si="903"/>
        <v>44562</v>
      </c>
      <c r="H8267" s="50">
        <f t="shared" si="904"/>
        <v>304</v>
      </c>
      <c r="I8267" s="50">
        <f t="shared" si="905"/>
        <v>452203108096</v>
      </c>
      <c r="J8267" s="46">
        <v>634820</v>
      </c>
      <c r="K8267" s="2" t="s">
        <v>35</v>
      </c>
      <c r="L8267" s="52" t="str">
        <f t="shared" si="906"/>
        <v>20221031USD</v>
      </c>
      <c r="M8267">
        <f>VLOOKUP(L8267,Mapping!$H$1:$K$25,4,0)</f>
        <v>23432</v>
      </c>
      <c r="N8267">
        <f t="shared" si="907"/>
        <v>31.272628384000001</v>
      </c>
      <c r="O8267">
        <f t="shared" si="908"/>
        <v>14.87510224</v>
      </c>
      <c r="P8267">
        <f t="shared" si="909"/>
        <v>452.20310809599999</v>
      </c>
      <c r="Q8267" t="str">
        <f>VLOOKUP(VLOOKUP(C8267,Mapping!$A$1:$C$17,3,0),Mapping!$E$1:$F$6,2,0)</f>
        <v>Vùng 01</v>
      </c>
    </row>
    <row r="8268" spans="1:17" x14ac:dyDescent="0.3">
      <c r="A8268" s="33">
        <v>44865</v>
      </c>
      <c r="B8268">
        <v>4155</v>
      </c>
      <c r="C8268">
        <v>40</v>
      </c>
      <c r="D8268" s="38" t="s">
        <v>78</v>
      </c>
      <c r="E8268" s="2" t="s">
        <v>41</v>
      </c>
      <c r="F8268">
        <v>6434996</v>
      </c>
      <c r="G8268" s="44">
        <f t="shared" si="903"/>
        <v>44562</v>
      </c>
      <c r="H8268" s="50">
        <f t="shared" si="904"/>
        <v>304</v>
      </c>
      <c r="I8268" s="50">
        <f t="shared" si="905"/>
        <v>196876388.79999998</v>
      </c>
      <c r="J8268" s="46">
        <v>6476197</v>
      </c>
      <c r="K8268" s="2" t="s">
        <v>34</v>
      </c>
      <c r="L8268" s="52" t="str">
        <f t="shared" si="906"/>
        <v>20221031VND</v>
      </c>
      <c r="M8268">
        <f>VLOOKUP(L8268,Mapping!$H$1:$K$25,4,0)</f>
        <v>1</v>
      </c>
      <c r="N8268">
        <f t="shared" si="907"/>
        <v>6.4349960000000001E-3</v>
      </c>
      <c r="O8268">
        <f t="shared" si="908"/>
        <v>6.4761970000000004E-3</v>
      </c>
      <c r="P8268">
        <f t="shared" si="909"/>
        <v>0.19687638879999997</v>
      </c>
      <c r="Q8268" t="str">
        <f>VLOOKUP(VLOOKUP(C8268,Mapping!$A$1:$C$17,3,0),Mapping!$E$1:$F$6,2,0)</f>
        <v>Vùng 01</v>
      </c>
    </row>
    <row r="8269" spans="1:17" x14ac:dyDescent="0.3">
      <c r="A8269" s="33">
        <v>44865</v>
      </c>
      <c r="B8269">
        <v>4156</v>
      </c>
      <c r="C8269">
        <v>34</v>
      </c>
      <c r="D8269" s="38" t="s">
        <v>78</v>
      </c>
      <c r="E8269" s="2" t="s">
        <v>41</v>
      </c>
      <c r="F8269">
        <v>1165287</v>
      </c>
      <c r="G8269" s="44">
        <f t="shared" si="903"/>
        <v>44562</v>
      </c>
      <c r="H8269" s="50">
        <f t="shared" si="904"/>
        <v>304</v>
      </c>
      <c r="I8269" s="50">
        <f t="shared" si="905"/>
        <v>48549225.600000001</v>
      </c>
      <c r="J8269" s="46">
        <v>1597014</v>
      </c>
      <c r="K8269" s="2" t="s">
        <v>34</v>
      </c>
      <c r="L8269" s="52" t="str">
        <f t="shared" si="906"/>
        <v>20221031VND</v>
      </c>
      <c r="M8269">
        <f>VLOOKUP(L8269,Mapping!$H$1:$K$25,4,0)</f>
        <v>1</v>
      </c>
      <c r="N8269">
        <f t="shared" si="907"/>
        <v>1.1652870000000001E-3</v>
      </c>
      <c r="O8269">
        <f t="shared" si="908"/>
        <v>1.5970139999999999E-3</v>
      </c>
      <c r="P8269">
        <f t="shared" si="909"/>
        <v>4.8549225600000002E-2</v>
      </c>
      <c r="Q8269" t="str">
        <f>VLOOKUP(VLOOKUP(C8269,Mapping!$A$1:$C$17,3,0),Mapping!$E$1:$F$6,2,0)</f>
        <v>Vùng 02</v>
      </c>
    </row>
    <row r="8270" spans="1:17" x14ac:dyDescent="0.3">
      <c r="A8270" s="33">
        <v>44865</v>
      </c>
      <c r="B8270">
        <v>4157</v>
      </c>
      <c r="C8270">
        <v>23</v>
      </c>
      <c r="D8270" s="38" t="s">
        <v>78</v>
      </c>
      <c r="E8270" s="2" t="s">
        <v>41</v>
      </c>
      <c r="F8270">
        <v>198194</v>
      </c>
      <c r="G8270" s="44">
        <f t="shared" si="903"/>
        <v>44562</v>
      </c>
      <c r="H8270" s="50">
        <f t="shared" si="904"/>
        <v>304</v>
      </c>
      <c r="I8270" s="50">
        <f t="shared" si="905"/>
        <v>25677208</v>
      </c>
      <c r="J8270" s="46">
        <v>844645</v>
      </c>
      <c r="K8270" s="2" t="s">
        <v>34</v>
      </c>
      <c r="L8270" s="52" t="str">
        <f t="shared" si="906"/>
        <v>20221031VND</v>
      </c>
      <c r="M8270">
        <f>VLOOKUP(L8270,Mapping!$H$1:$K$25,4,0)</f>
        <v>1</v>
      </c>
      <c r="N8270">
        <f t="shared" si="907"/>
        <v>1.9819400000000001E-4</v>
      </c>
      <c r="O8270">
        <f t="shared" si="908"/>
        <v>8.4464499999999999E-4</v>
      </c>
      <c r="P8270">
        <f t="shared" si="909"/>
        <v>2.5677208E-2</v>
      </c>
      <c r="Q8270" t="str">
        <f>VLOOKUP(VLOOKUP(C8270,Mapping!$A$1:$C$17,3,0),Mapping!$E$1:$F$6,2,0)</f>
        <v>Vùng 02</v>
      </c>
    </row>
    <row r="8271" spans="1:17" x14ac:dyDescent="0.3">
      <c r="A8271" s="33">
        <v>44865</v>
      </c>
      <c r="B8271">
        <v>4159</v>
      </c>
      <c r="C8271">
        <v>48</v>
      </c>
      <c r="D8271" s="38" t="s">
        <v>78</v>
      </c>
      <c r="E8271" s="2" t="s">
        <v>41</v>
      </c>
      <c r="F8271">
        <v>1501107</v>
      </c>
      <c r="G8271" s="44">
        <f t="shared" si="903"/>
        <v>44562</v>
      </c>
      <c r="H8271" s="50">
        <f t="shared" si="904"/>
        <v>304</v>
      </c>
      <c r="I8271" s="50">
        <f t="shared" si="905"/>
        <v>37319860.799999997</v>
      </c>
      <c r="J8271" s="46">
        <v>1227627</v>
      </c>
      <c r="K8271" s="2" t="s">
        <v>34</v>
      </c>
      <c r="L8271" s="52" t="str">
        <f t="shared" si="906"/>
        <v>20221031VND</v>
      </c>
      <c r="M8271">
        <f>VLOOKUP(L8271,Mapping!$H$1:$K$25,4,0)</f>
        <v>1</v>
      </c>
      <c r="N8271">
        <f t="shared" si="907"/>
        <v>1.501107E-3</v>
      </c>
      <c r="O8271">
        <f t="shared" si="908"/>
        <v>1.227627E-3</v>
      </c>
      <c r="P8271">
        <f t="shared" si="909"/>
        <v>3.73198608E-2</v>
      </c>
      <c r="Q8271" t="str">
        <f>VLOOKUP(VLOOKUP(C8271,Mapping!$A$1:$C$17,3,0),Mapping!$E$1:$F$6,2,0)</f>
        <v>Vùng 01</v>
      </c>
    </row>
    <row r="8272" spans="1:17" x14ac:dyDescent="0.3">
      <c r="A8272" s="33">
        <v>44865</v>
      </c>
      <c r="B8272">
        <v>4162</v>
      </c>
      <c r="C8272">
        <v>34</v>
      </c>
      <c r="D8272" s="38" t="s">
        <v>78</v>
      </c>
      <c r="E8272" s="2" t="s">
        <v>41</v>
      </c>
      <c r="F8272">
        <v>1929522</v>
      </c>
      <c r="G8272" s="44">
        <f t="shared" si="903"/>
        <v>44562</v>
      </c>
      <c r="H8272" s="50">
        <f t="shared" si="904"/>
        <v>304</v>
      </c>
      <c r="I8272" s="50">
        <f t="shared" si="905"/>
        <v>13334990.4</v>
      </c>
      <c r="J8272" s="46">
        <v>438651</v>
      </c>
      <c r="K8272" s="2" t="s">
        <v>34</v>
      </c>
      <c r="L8272" s="52" t="str">
        <f t="shared" si="906"/>
        <v>20221031VND</v>
      </c>
      <c r="M8272">
        <f>VLOOKUP(L8272,Mapping!$H$1:$K$25,4,0)</f>
        <v>1</v>
      </c>
      <c r="N8272">
        <f t="shared" si="907"/>
        <v>1.9295219999999999E-3</v>
      </c>
      <c r="O8272">
        <f t="shared" si="908"/>
        <v>4.3865100000000003E-4</v>
      </c>
      <c r="P8272">
        <f t="shared" si="909"/>
        <v>1.33349904E-2</v>
      </c>
      <c r="Q8272" t="str">
        <f>VLOOKUP(VLOOKUP(C8272,Mapping!$A$1:$C$17,3,0),Mapping!$E$1:$F$6,2,0)</f>
        <v>Vùng 02</v>
      </c>
    </row>
    <row r="8273" spans="1:17" x14ac:dyDescent="0.3">
      <c r="A8273" s="33">
        <v>44865</v>
      </c>
      <c r="B8273">
        <v>4162</v>
      </c>
      <c r="C8273">
        <v>20</v>
      </c>
      <c r="D8273" s="38" t="s">
        <v>78</v>
      </c>
      <c r="E8273" s="2" t="s">
        <v>41</v>
      </c>
      <c r="F8273">
        <v>1947308</v>
      </c>
      <c r="G8273" s="44">
        <f t="shared" si="903"/>
        <v>44562</v>
      </c>
      <c r="H8273" s="50">
        <f t="shared" si="904"/>
        <v>304</v>
      </c>
      <c r="I8273" s="50">
        <f t="shared" si="905"/>
        <v>6272340.7999999998</v>
      </c>
      <c r="J8273" s="46">
        <v>206327</v>
      </c>
      <c r="K8273" s="2" t="s">
        <v>34</v>
      </c>
      <c r="L8273" s="52" t="str">
        <f t="shared" si="906"/>
        <v>20221031VND</v>
      </c>
      <c r="M8273">
        <f>VLOOKUP(L8273,Mapping!$H$1:$K$25,4,0)</f>
        <v>1</v>
      </c>
      <c r="N8273">
        <f t="shared" si="907"/>
        <v>1.947308E-3</v>
      </c>
      <c r="O8273">
        <f t="shared" si="908"/>
        <v>2.0632699999999999E-4</v>
      </c>
      <c r="P8273">
        <f t="shared" si="909"/>
        <v>6.2723407999999998E-3</v>
      </c>
      <c r="Q8273" t="str">
        <f>VLOOKUP(VLOOKUP(C8273,Mapping!$A$1:$C$17,3,0),Mapping!$E$1:$F$6,2,0)</f>
        <v>Vùng 02</v>
      </c>
    </row>
    <row r="8274" spans="1:17" x14ac:dyDescent="0.3">
      <c r="A8274" s="33">
        <v>44865</v>
      </c>
      <c r="B8274">
        <v>4163</v>
      </c>
      <c r="C8274">
        <v>16</v>
      </c>
      <c r="D8274" s="38" t="s">
        <v>78</v>
      </c>
      <c r="E8274" s="2" t="s">
        <v>41</v>
      </c>
      <c r="F8274">
        <v>1602817</v>
      </c>
      <c r="G8274" s="44">
        <f t="shared" si="903"/>
        <v>44562</v>
      </c>
      <c r="H8274" s="50">
        <f t="shared" si="904"/>
        <v>304</v>
      </c>
      <c r="I8274" s="50">
        <f t="shared" si="905"/>
        <v>42201644.800000004</v>
      </c>
      <c r="J8274" s="46">
        <v>1388212</v>
      </c>
      <c r="K8274" s="2" t="s">
        <v>34</v>
      </c>
      <c r="L8274" s="52" t="str">
        <f t="shared" si="906"/>
        <v>20221031VND</v>
      </c>
      <c r="M8274">
        <f>VLOOKUP(L8274,Mapping!$H$1:$K$25,4,0)</f>
        <v>1</v>
      </c>
      <c r="N8274">
        <f t="shared" si="907"/>
        <v>1.6028170000000001E-3</v>
      </c>
      <c r="O8274">
        <f t="shared" si="908"/>
        <v>1.388212E-3</v>
      </c>
      <c r="P8274">
        <f t="shared" si="909"/>
        <v>4.2201644800000007E-2</v>
      </c>
      <c r="Q8274" t="str">
        <f>VLOOKUP(VLOOKUP(C8274,Mapping!$A$1:$C$17,3,0),Mapping!$E$1:$F$6,2,0)</f>
        <v>Vùng 01</v>
      </c>
    </row>
    <row r="8275" spans="1:17" x14ac:dyDescent="0.3">
      <c r="A8275" s="33">
        <v>44865</v>
      </c>
      <c r="B8275">
        <v>4164</v>
      </c>
      <c r="C8275">
        <v>40</v>
      </c>
      <c r="D8275" s="38" t="s">
        <v>78</v>
      </c>
      <c r="E8275" s="2" t="s">
        <v>41</v>
      </c>
      <c r="F8275">
        <v>843970</v>
      </c>
      <c r="G8275" s="44">
        <f t="shared" si="903"/>
        <v>44562</v>
      </c>
      <c r="H8275" s="50">
        <f t="shared" si="904"/>
        <v>304</v>
      </c>
      <c r="I8275" s="50">
        <f t="shared" si="905"/>
        <v>15600368</v>
      </c>
      <c r="J8275" s="46">
        <v>513170</v>
      </c>
      <c r="K8275" s="2" t="s">
        <v>34</v>
      </c>
      <c r="L8275" s="52" t="str">
        <f t="shared" si="906"/>
        <v>20221031VND</v>
      </c>
      <c r="M8275">
        <f>VLOOKUP(L8275,Mapping!$H$1:$K$25,4,0)</f>
        <v>1</v>
      </c>
      <c r="N8275">
        <f t="shared" si="907"/>
        <v>8.4396999999999998E-4</v>
      </c>
      <c r="O8275">
        <f t="shared" si="908"/>
        <v>5.1316999999999997E-4</v>
      </c>
      <c r="P8275">
        <f t="shared" si="909"/>
        <v>1.5600368E-2</v>
      </c>
      <c r="Q8275" t="str">
        <f>VLOOKUP(VLOOKUP(C8275,Mapping!$A$1:$C$17,3,0),Mapping!$E$1:$F$6,2,0)</f>
        <v>Vùng 01</v>
      </c>
    </row>
    <row r="8276" spans="1:17" x14ac:dyDescent="0.3">
      <c r="A8276" s="33">
        <v>44865</v>
      </c>
      <c r="B8276">
        <v>4164</v>
      </c>
      <c r="C8276">
        <v>26</v>
      </c>
      <c r="D8276" s="38" t="s">
        <v>78</v>
      </c>
      <c r="E8276" s="2" t="s">
        <v>41</v>
      </c>
      <c r="F8276">
        <v>1274977</v>
      </c>
      <c r="G8276" s="44">
        <f t="shared" si="903"/>
        <v>44562</v>
      </c>
      <c r="H8276" s="50">
        <f t="shared" si="904"/>
        <v>304</v>
      </c>
      <c r="I8276" s="50">
        <f t="shared" si="905"/>
        <v>48587225.600000001</v>
      </c>
      <c r="J8276" s="46">
        <v>1598264</v>
      </c>
      <c r="K8276" s="2" t="s">
        <v>34</v>
      </c>
      <c r="L8276" s="52" t="str">
        <f t="shared" si="906"/>
        <v>20221031VND</v>
      </c>
      <c r="M8276">
        <f>VLOOKUP(L8276,Mapping!$H$1:$K$25,4,0)</f>
        <v>1</v>
      </c>
      <c r="N8276">
        <f t="shared" si="907"/>
        <v>1.2749770000000001E-3</v>
      </c>
      <c r="O8276">
        <f t="shared" si="908"/>
        <v>1.5982640000000001E-3</v>
      </c>
      <c r="P8276">
        <f t="shared" si="909"/>
        <v>4.8587225599999999E-2</v>
      </c>
      <c r="Q8276" t="str">
        <f>VLOOKUP(VLOOKUP(C8276,Mapping!$A$1:$C$17,3,0),Mapping!$E$1:$F$6,2,0)</f>
        <v>Vùng 04</v>
      </c>
    </row>
    <row r="8277" spans="1:17" x14ac:dyDescent="0.3">
      <c r="A8277" s="33">
        <v>44865</v>
      </c>
      <c r="B8277">
        <v>4164</v>
      </c>
      <c r="C8277">
        <v>48</v>
      </c>
      <c r="D8277" s="38" t="s">
        <v>78</v>
      </c>
      <c r="E8277" s="2" t="s">
        <v>41</v>
      </c>
      <c r="F8277">
        <v>4201941</v>
      </c>
      <c r="G8277" s="44">
        <f t="shared" si="903"/>
        <v>44562</v>
      </c>
      <c r="H8277" s="50">
        <f t="shared" si="904"/>
        <v>304</v>
      </c>
      <c r="I8277" s="50">
        <f t="shared" si="905"/>
        <v>144250614.40000001</v>
      </c>
      <c r="J8277" s="46">
        <v>4745086</v>
      </c>
      <c r="K8277" s="2" t="s">
        <v>34</v>
      </c>
      <c r="L8277" s="52" t="str">
        <f t="shared" si="906"/>
        <v>20221031VND</v>
      </c>
      <c r="M8277">
        <f>VLOOKUP(L8277,Mapping!$H$1:$K$25,4,0)</f>
        <v>1</v>
      </c>
      <c r="N8277">
        <f t="shared" si="907"/>
        <v>4.2019409999999998E-3</v>
      </c>
      <c r="O8277">
        <f t="shared" si="908"/>
        <v>4.7450859999999999E-3</v>
      </c>
      <c r="P8277">
        <f t="shared" si="909"/>
        <v>0.1442506144</v>
      </c>
      <c r="Q8277" t="str">
        <f>VLOOKUP(VLOOKUP(C8277,Mapping!$A$1:$C$17,3,0),Mapping!$E$1:$F$6,2,0)</f>
        <v>Vùng 01</v>
      </c>
    </row>
    <row r="8278" spans="1:17" x14ac:dyDescent="0.3">
      <c r="A8278" s="33">
        <v>44865</v>
      </c>
      <c r="B8278">
        <v>4165</v>
      </c>
      <c r="C8278">
        <v>20</v>
      </c>
      <c r="D8278" s="38" t="s">
        <v>78</v>
      </c>
      <c r="E8278" s="2" t="s">
        <v>41</v>
      </c>
      <c r="F8278">
        <v>1169294</v>
      </c>
      <c r="G8278" s="44">
        <f t="shared" si="903"/>
        <v>44562</v>
      </c>
      <c r="H8278" s="50">
        <f t="shared" si="904"/>
        <v>304</v>
      </c>
      <c r="I8278" s="50">
        <f t="shared" si="905"/>
        <v>39275492.799999997</v>
      </c>
      <c r="J8278" s="46">
        <v>1291957</v>
      </c>
      <c r="K8278" s="2" t="s">
        <v>34</v>
      </c>
      <c r="L8278" s="52" t="str">
        <f t="shared" si="906"/>
        <v>20221031VND</v>
      </c>
      <c r="M8278">
        <f>VLOOKUP(L8278,Mapping!$H$1:$K$25,4,0)</f>
        <v>1</v>
      </c>
      <c r="N8278">
        <f t="shared" si="907"/>
        <v>1.169294E-3</v>
      </c>
      <c r="O8278">
        <f t="shared" si="908"/>
        <v>1.291957E-3</v>
      </c>
      <c r="P8278">
        <f t="shared" si="909"/>
        <v>3.9275492799999999E-2</v>
      </c>
      <c r="Q8278" t="str">
        <f>VLOOKUP(VLOOKUP(C8278,Mapping!$A$1:$C$17,3,0),Mapping!$E$1:$F$6,2,0)</f>
        <v>Vùng 02</v>
      </c>
    </row>
    <row r="8279" spans="1:17" x14ac:dyDescent="0.3">
      <c r="A8279" s="33">
        <v>44865</v>
      </c>
      <c r="B8279">
        <v>4165</v>
      </c>
      <c r="C8279">
        <v>20</v>
      </c>
      <c r="D8279" s="38" t="s">
        <v>78</v>
      </c>
      <c r="E8279" s="2" t="s">
        <v>41</v>
      </c>
      <c r="F8279">
        <v>1454982</v>
      </c>
      <c r="G8279" s="44">
        <f t="shared" si="903"/>
        <v>44562</v>
      </c>
      <c r="H8279" s="50">
        <f t="shared" si="904"/>
        <v>304</v>
      </c>
      <c r="I8279" s="50">
        <f t="shared" si="905"/>
        <v>1203069550912</v>
      </c>
      <c r="J8279" s="46">
        <v>1688915</v>
      </c>
      <c r="K8279" s="2" t="s">
        <v>35</v>
      </c>
      <c r="L8279" s="52" t="str">
        <f t="shared" si="906"/>
        <v>20221031USD</v>
      </c>
      <c r="M8279">
        <f>VLOOKUP(L8279,Mapping!$H$1:$K$25,4,0)</f>
        <v>23432</v>
      </c>
      <c r="N8279">
        <f t="shared" si="907"/>
        <v>34.093138224</v>
      </c>
      <c r="O8279">
        <f t="shared" si="908"/>
        <v>39.574656279999999</v>
      </c>
      <c r="P8279">
        <f t="shared" si="909"/>
        <v>1203.0695509120001</v>
      </c>
      <c r="Q8279" t="str">
        <f>VLOOKUP(VLOOKUP(C8279,Mapping!$A$1:$C$17,3,0),Mapping!$E$1:$F$6,2,0)</f>
        <v>Vùng 02</v>
      </c>
    </row>
    <row r="8280" spans="1:17" x14ac:dyDescent="0.3">
      <c r="A8280" s="33">
        <v>44865</v>
      </c>
      <c r="B8280">
        <v>4166</v>
      </c>
      <c r="C8280">
        <v>20</v>
      </c>
      <c r="D8280" s="38" t="s">
        <v>78</v>
      </c>
      <c r="E8280" s="2" t="s">
        <v>41</v>
      </c>
      <c r="F8280">
        <v>1589051</v>
      </c>
      <c r="G8280" s="44">
        <f t="shared" si="903"/>
        <v>44562</v>
      </c>
      <c r="H8280" s="50">
        <f t="shared" si="904"/>
        <v>304</v>
      </c>
      <c r="I8280" s="50">
        <f t="shared" si="905"/>
        <v>23807000</v>
      </c>
      <c r="J8280" s="46">
        <v>783125</v>
      </c>
      <c r="K8280" s="2" t="s">
        <v>34</v>
      </c>
      <c r="L8280" s="52" t="str">
        <f t="shared" si="906"/>
        <v>20221031VND</v>
      </c>
      <c r="M8280">
        <f>VLOOKUP(L8280,Mapping!$H$1:$K$25,4,0)</f>
        <v>1</v>
      </c>
      <c r="N8280">
        <f t="shared" si="907"/>
        <v>1.589051E-3</v>
      </c>
      <c r="O8280">
        <f t="shared" si="908"/>
        <v>7.8312499999999997E-4</v>
      </c>
      <c r="P8280">
        <f t="shared" si="909"/>
        <v>2.3806999999999998E-2</v>
      </c>
      <c r="Q8280" t="str">
        <f>VLOOKUP(VLOOKUP(C8280,Mapping!$A$1:$C$17,3,0),Mapping!$E$1:$F$6,2,0)</f>
        <v>Vùng 02</v>
      </c>
    </row>
    <row r="8281" spans="1:17" x14ac:dyDescent="0.3">
      <c r="A8281" s="33">
        <v>44865</v>
      </c>
      <c r="B8281">
        <v>4172</v>
      </c>
      <c r="C8281">
        <v>43</v>
      </c>
      <c r="D8281" s="38" t="s">
        <v>78</v>
      </c>
      <c r="E8281" s="2" t="s">
        <v>41</v>
      </c>
      <c r="F8281">
        <v>1848239</v>
      </c>
      <c r="G8281" s="44">
        <f t="shared" si="903"/>
        <v>44562</v>
      </c>
      <c r="H8281" s="50">
        <f t="shared" si="904"/>
        <v>304</v>
      </c>
      <c r="I8281" s="50">
        <f t="shared" si="905"/>
        <v>25440939.199999999</v>
      </c>
      <c r="J8281" s="46">
        <v>836873</v>
      </c>
      <c r="K8281" s="2" t="s">
        <v>34</v>
      </c>
      <c r="L8281" s="52" t="str">
        <f t="shared" si="906"/>
        <v>20221031VND</v>
      </c>
      <c r="M8281">
        <f>VLOOKUP(L8281,Mapping!$H$1:$K$25,4,0)</f>
        <v>1</v>
      </c>
      <c r="N8281">
        <f t="shared" si="907"/>
        <v>1.848239E-3</v>
      </c>
      <c r="O8281">
        <f t="shared" si="908"/>
        <v>8.3687300000000002E-4</v>
      </c>
      <c r="P8281">
        <f t="shared" si="909"/>
        <v>2.5440939199999998E-2</v>
      </c>
      <c r="Q8281" t="str">
        <f>VLOOKUP(VLOOKUP(C8281,Mapping!$A$1:$C$17,3,0),Mapping!$E$1:$F$6,2,0)</f>
        <v>Vùng 04</v>
      </c>
    </row>
    <row r="8282" spans="1:17" x14ac:dyDescent="0.3">
      <c r="A8282" s="33">
        <v>44865</v>
      </c>
      <c r="B8282">
        <v>4178</v>
      </c>
      <c r="C8282">
        <v>43</v>
      </c>
      <c r="D8282" s="38" t="s">
        <v>78</v>
      </c>
      <c r="E8282" s="2" t="s">
        <v>41</v>
      </c>
      <c r="F8282">
        <v>1422231</v>
      </c>
      <c r="G8282" s="44">
        <f t="shared" si="903"/>
        <v>44562</v>
      </c>
      <c r="H8282" s="50">
        <f t="shared" si="904"/>
        <v>304</v>
      </c>
      <c r="I8282" s="50">
        <f t="shared" si="905"/>
        <v>55137270.399999999</v>
      </c>
      <c r="J8282" s="46">
        <v>1813726</v>
      </c>
      <c r="K8282" s="2" t="s">
        <v>34</v>
      </c>
      <c r="L8282" s="52" t="str">
        <f t="shared" si="906"/>
        <v>20221031VND</v>
      </c>
      <c r="M8282">
        <f>VLOOKUP(L8282,Mapping!$H$1:$K$25,4,0)</f>
        <v>1</v>
      </c>
      <c r="N8282">
        <f t="shared" si="907"/>
        <v>1.4222309999999999E-3</v>
      </c>
      <c r="O8282">
        <f t="shared" si="908"/>
        <v>1.8137260000000001E-3</v>
      </c>
      <c r="P8282">
        <f t="shared" si="909"/>
        <v>5.5137270400000001E-2</v>
      </c>
      <c r="Q8282" t="str">
        <f>VLOOKUP(VLOOKUP(C8282,Mapping!$A$1:$C$17,3,0),Mapping!$E$1:$F$6,2,0)</f>
        <v>Vùng 04</v>
      </c>
    </row>
    <row r="8283" spans="1:17" x14ac:dyDescent="0.3">
      <c r="A8283" s="33">
        <v>44865</v>
      </c>
      <c r="B8283">
        <v>4179</v>
      </c>
      <c r="C8283">
        <v>40</v>
      </c>
      <c r="D8283" s="38" t="s">
        <v>78</v>
      </c>
      <c r="E8283" s="2" t="s">
        <v>41</v>
      </c>
      <c r="F8283">
        <v>650233</v>
      </c>
      <c r="G8283" s="44">
        <f t="shared" si="903"/>
        <v>44562</v>
      </c>
      <c r="H8283" s="50">
        <f t="shared" si="904"/>
        <v>304</v>
      </c>
      <c r="I8283" s="50">
        <f t="shared" si="905"/>
        <v>10075836.799999999</v>
      </c>
      <c r="J8283" s="46">
        <v>331442</v>
      </c>
      <c r="K8283" s="2" t="s">
        <v>34</v>
      </c>
      <c r="L8283" s="52" t="str">
        <f t="shared" si="906"/>
        <v>20221031VND</v>
      </c>
      <c r="M8283">
        <f>VLOOKUP(L8283,Mapping!$H$1:$K$25,4,0)</f>
        <v>1</v>
      </c>
      <c r="N8283">
        <f t="shared" si="907"/>
        <v>6.5023299999999995E-4</v>
      </c>
      <c r="O8283">
        <f t="shared" si="908"/>
        <v>3.3144199999999999E-4</v>
      </c>
      <c r="P8283">
        <f t="shared" si="909"/>
        <v>1.00758368E-2</v>
      </c>
      <c r="Q8283" t="str">
        <f>VLOOKUP(VLOOKUP(C8283,Mapping!$A$1:$C$17,3,0),Mapping!$E$1:$F$6,2,0)</f>
        <v>Vùng 01</v>
      </c>
    </row>
    <row r="8284" spans="1:17" x14ac:dyDescent="0.3">
      <c r="A8284" s="33">
        <v>44865</v>
      </c>
      <c r="B8284">
        <v>4179</v>
      </c>
      <c r="C8284">
        <v>40</v>
      </c>
      <c r="D8284" s="38" t="s">
        <v>78</v>
      </c>
      <c r="E8284" s="2" t="s">
        <v>41</v>
      </c>
      <c r="F8284">
        <v>1930553</v>
      </c>
      <c r="G8284" s="44">
        <f t="shared" si="903"/>
        <v>44562</v>
      </c>
      <c r="H8284" s="50">
        <f t="shared" si="904"/>
        <v>304</v>
      </c>
      <c r="I8284" s="50">
        <f t="shared" si="905"/>
        <v>51907148.800000004</v>
      </c>
      <c r="J8284" s="46">
        <v>1707472</v>
      </c>
      <c r="K8284" s="2" t="s">
        <v>34</v>
      </c>
      <c r="L8284" s="52" t="str">
        <f t="shared" si="906"/>
        <v>20221031VND</v>
      </c>
      <c r="M8284">
        <f>VLOOKUP(L8284,Mapping!$H$1:$K$25,4,0)</f>
        <v>1</v>
      </c>
      <c r="N8284">
        <f t="shared" si="907"/>
        <v>1.930553E-3</v>
      </c>
      <c r="O8284">
        <f t="shared" si="908"/>
        <v>1.707472E-3</v>
      </c>
      <c r="P8284">
        <f t="shared" si="909"/>
        <v>5.1907148800000004E-2</v>
      </c>
      <c r="Q8284" t="str">
        <f>VLOOKUP(VLOOKUP(C8284,Mapping!$A$1:$C$17,3,0),Mapping!$E$1:$F$6,2,0)</f>
        <v>Vùng 01</v>
      </c>
    </row>
    <row r="8285" spans="1:17" x14ac:dyDescent="0.3">
      <c r="A8285" s="33">
        <v>44865</v>
      </c>
      <c r="B8285">
        <v>4180</v>
      </c>
      <c r="C8285">
        <v>20</v>
      </c>
      <c r="D8285" s="38" t="s">
        <v>78</v>
      </c>
      <c r="E8285" s="2" t="s">
        <v>41</v>
      </c>
      <c r="F8285">
        <v>1646589</v>
      </c>
      <c r="G8285" s="44">
        <f t="shared" si="903"/>
        <v>44562</v>
      </c>
      <c r="H8285" s="50">
        <f t="shared" si="904"/>
        <v>304</v>
      </c>
      <c r="I8285" s="50">
        <f t="shared" si="905"/>
        <v>52233340.800000004</v>
      </c>
      <c r="J8285" s="46">
        <v>1718202</v>
      </c>
      <c r="K8285" s="2" t="s">
        <v>34</v>
      </c>
      <c r="L8285" s="52" t="str">
        <f t="shared" si="906"/>
        <v>20221031VND</v>
      </c>
      <c r="M8285">
        <f>VLOOKUP(L8285,Mapping!$H$1:$K$25,4,0)</f>
        <v>1</v>
      </c>
      <c r="N8285">
        <f t="shared" si="907"/>
        <v>1.646589E-3</v>
      </c>
      <c r="O8285">
        <f t="shared" si="908"/>
        <v>1.7182020000000001E-3</v>
      </c>
      <c r="P8285">
        <f t="shared" si="909"/>
        <v>5.2233340800000007E-2</v>
      </c>
      <c r="Q8285" t="str">
        <f>VLOOKUP(VLOOKUP(C8285,Mapping!$A$1:$C$17,3,0),Mapping!$E$1:$F$6,2,0)</f>
        <v>Vùng 02</v>
      </c>
    </row>
    <row r="8286" spans="1:17" x14ac:dyDescent="0.3">
      <c r="A8286" s="33">
        <v>44865</v>
      </c>
      <c r="B8286">
        <v>4180</v>
      </c>
      <c r="C8286">
        <v>45</v>
      </c>
      <c r="D8286" s="38" t="s">
        <v>78</v>
      </c>
      <c r="E8286" s="2" t="s">
        <v>41</v>
      </c>
      <c r="F8286">
        <v>801781</v>
      </c>
      <c r="G8286" s="44">
        <f t="shared" si="903"/>
        <v>44562</v>
      </c>
      <c r="H8286" s="50">
        <f t="shared" si="904"/>
        <v>304</v>
      </c>
      <c r="I8286" s="50">
        <f t="shared" si="905"/>
        <v>718413272780.80005</v>
      </c>
      <c r="J8286" s="46">
        <v>1008536</v>
      </c>
      <c r="K8286" s="2" t="s">
        <v>35</v>
      </c>
      <c r="L8286" s="52" t="str">
        <f t="shared" si="906"/>
        <v>20221031USD</v>
      </c>
      <c r="M8286">
        <f>VLOOKUP(L8286,Mapping!$H$1:$K$25,4,0)</f>
        <v>23432</v>
      </c>
      <c r="N8286">
        <f t="shared" si="907"/>
        <v>18.787332392</v>
      </c>
      <c r="O8286">
        <f t="shared" si="908"/>
        <v>23.632015551999999</v>
      </c>
      <c r="P8286">
        <f t="shared" si="909"/>
        <v>718.41327278080007</v>
      </c>
      <c r="Q8286" t="str">
        <f>VLOOKUP(VLOOKUP(C8286,Mapping!$A$1:$C$17,3,0),Mapping!$E$1:$F$6,2,0)</f>
        <v>Vùng 02</v>
      </c>
    </row>
    <row r="8287" spans="1:17" x14ac:dyDescent="0.3">
      <c r="A8287" s="33">
        <v>44865</v>
      </c>
      <c r="B8287">
        <v>4180</v>
      </c>
      <c r="C8287">
        <v>45</v>
      </c>
      <c r="D8287" s="38" t="s">
        <v>78</v>
      </c>
      <c r="E8287" s="2" t="s">
        <v>41</v>
      </c>
      <c r="F8287">
        <v>1162996</v>
      </c>
      <c r="G8287" s="44">
        <f t="shared" si="903"/>
        <v>44562</v>
      </c>
      <c r="H8287" s="50">
        <f t="shared" si="904"/>
        <v>304</v>
      </c>
      <c r="I8287" s="50">
        <f t="shared" si="905"/>
        <v>23134612.800000001</v>
      </c>
      <c r="J8287" s="46">
        <v>761007</v>
      </c>
      <c r="K8287" s="2" t="s">
        <v>34</v>
      </c>
      <c r="L8287" s="52" t="str">
        <f t="shared" si="906"/>
        <v>20221031VND</v>
      </c>
      <c r="M8287">
        <f>VLOOKUP(L8287,Mapping!$H$1:$K$25,4,0)</f>
        <v>1</v>
      </c>
      <c r="N8287">
        <f t="shared" si="907"/>
        <v>1.1629959999999999E-3</v>
      </c>
      <c r="O8287">
        <f t="shared" si="908"/>
        <v>7.6100699999999996E-4</v>
      </c>
      <c r="P8287">
        <f t="shared" si="909"/>
        <v>2.3134612799999999E-2</v>
      </c>
      <c r="Q8287" t="str">
        <f>VLOOKUP(VLOOKUP(C8287,Mapping!$A$1:$C$17,3,0),Mapping!$E$1:$F$6,2,0)</f>
        <v>Vùng 02</v>
      </c>
    </row>
    <row r="8288" spans="1:17" x14ac:dyDescent="0.3">
      <c r="A8288" s="33">
        <v>44865</v>
      </c>
      <c r="B8288">
        <v>4180</v>
      </c>
      <c r="C8288">
        <v>40</v>
      </c>
      <c r="D8288" s="38" t="s">
        <v>78</v>
      </c>
      <c r="E8288" s="2" t="s">
        <v>41</v>
      </c>
      <c r="F8288">
        <v>9928552</v>
      </c>
      <c r="G8288" s="44">
        <f t="shared" si="903"/>
        <v>44562</v>
      </c>
      <c r="H8288" s="50">
        <f t="shared" si="904"/>
        <v>304</v>
      </c>
      <c r="I8288" s="50">
        <f t="shared" si="905"/>
        <v>228945835.20000002</v>
      </c>
      <c r="J8288" s="46">
        <v>7531113</v>
      </c>
      <c r="K8288" s="2" t="s">
        <v>34</v>
      </c>
      <c r="L8288" s="52" t="str">
        <f t="shared" si="906"/>
        <v>20221031VND</v>
      </c>
      <c r="M8288">
        <f>VLOOKUP(L8288,Mapping!$H$1:$K$25,4,0)</f>
        <v>1</v>
      </c>
      <c r="N8288">
        <f t="shared" si="907"/>
        <v>9.9285520000000002E-3</v>
      </c>
      <c r="O8288">
        <f t="shared" si="908"/>
        <v>7.5311129999999999E-3</v>
      </c>
      <c r="P8288">
        <f t="shared" si="909"/>
        <v>0.22894583520000003</v>
      </c>
      <c r="Q8288" t="str">
        <f>VLOOKUP(VLOOKUP(C8288,Mapping!$A$1:$C$17,3,0),Mapping!$E$1:$F$6,2,0)</f>
        <v>Vùng 01</v>
      </c>
    </row>
    <row r="8289" spans="1:17" x14ac:dyDescent="0.3">
      <c r="A8289" s="33">
        <v>44865</v>
      </c>
      <c r="B8289">
        <v>4180</v>
      </c>
      <c r="C8289">
        <v>40</v>
      </c>
      <c r="D8289" s="38" t="s">
        <v>78</v>
      </c>
      <c r="E8289" s="2" t="s">
        <v>41</v>
      </c>
      <c r="F8289">
        <v>155316</v>
      </c>
      <c r="G8289" s="44">
        <f t="shared" si="903"/>
        <v>44562</v>
      </c>
      <c r="H8289" s="50">
        <f t="shared" si="904"/>
        <v>304</v>
      </c>
      <c r="I8289" s="50">
        <f t="shared" si="905"/>
        <v>44364392</v>
      </c>
      <c r="J8289" s="46">
        <v>1459355</v>
      </c>
      <c r="K8289" s="2" t="s">
        <v>34</v>
      </c>
      <c r="L8289" s="52" t="str">
        <f t="shared" si="906"/>
        <v>20221031VND</v>
      </c>
      <c r="M8289">
        <f>VLOOKUP(L8289,Mapping!$H$1:$K$25,4,0)</f>
        <v>1</v>
      </c>
      <c r="N8289">
        <f t="shared" si="907"/>
        <v>1.5531599999999999E-4</v>
      </c>
      <c r="O8289">
        <f t="shared" si="908"/>
        <v>1.4593550000000001E-3</v>
      </c>
      <c r="P8289">
        <f t="shared" si="909"/>
        <v>4.4364392000000002E-2</v>
      </c>
      <c r="Q8289" t="str">
        <f>VLOOKUP(VLOOKUP(C8289,Mapping!$A$1:$C$17,3,0),Mapping!$E$1:$F$6,2,0)</f>
        <v>Vùng 01</v>
      </c>
    </row>
    <row r="8290" spans="1:17" x14ac:dyDescent="0.3">
      <c r="A8290" s="33">
        <v>44865</v>
      </c>
      <c r="B8290">
        <v>4180</v>
      </c>
      <c r="C8290">
        <v>20</v>
      </c>
      <c r="D8290" s="38" t="s">
        <v>78</v>
      </c>
      <c r="E8290" s="2" t="s">
        <v>41</v>
      </c>
      <c r="F8290">
        <v>1215905</v>
      </c>
      <c r="G8290" s="44">
        <f t="shared" si="903"/>
        <v>44562</v>
      </c>
      <c r="H8290" s="50">
        <f t="shared" si="904"/>
        <v>304</v>
      </c>
      <c r="I8290" s="50">
        <f t="shared" si="905"/>
        <v>19799033.600000001</v>
      </c>
      <c r="J8290" s="46">
        <v>651284</v>
      </c>
      <c r="K8290" s="2" t="s">
        <v>34</v>
      </c>
      <c r="L8290" s="52" t="str">
        <f t="shared" si="906"/>
        <v>20221031VND</v>
      </c>
      <c r="M8290">
        <f>VLOOKUP(L8290,Mapping!$H$1:$K$25,4,0)</f>
        <v>1</v>
      </c>
      <c r="N8290">
        <f t="shared" si="907"/>
        <v>1.215905E-3</v>
      </c>
      <c r="O8290">
        <f t="shared" si="908"/>
        <v>6.5128400000000002E-4</v>
      </c>
      <c r="P8290">
        <f t="shared" si="909"/>
        <v>1.9799033600000002E-2</v>
      </c>
      <c r="Q8290" t="str">
        <f>VLOOKUP(VLOOKUP(C8290,Mapping!$A$1:$C$17,3,0),Mapping!$E$1:$F$6,2,0)</f>
        <v>Vùng 02</v>
      </c>
    </row>
    <row r="8291" spans="1:17" x14ac:dyDescent="0.3">
      <c r="A8291" s="33">
        <v>44865</v>
      </c>
      <c r="B8291">
        <v>4182</v>
      </c>
      <c r="C8291">
        <v>23</v>
      </c>
      <c r="D8291" s="38" t="s">
        <v>78</v>
      </c>
      <c r="E8291" s="2" t="s">
        <v>41</v>
      </c>
      <c r="F8291">
        <v>9517724</v>
      </c>
      <c r="G8291" s="44">
        <f t="shared" si="903"/>
        <v>44562</v>
      </c>
      <c r="H8291" s="50">
        <f t="shared" si="904"/>
        <v>304</v>
      </c>
      <c r="I8291" s="50">
        <f t="shared" si="905"/>
        <v>247577934.40000001</v>
      </c>
      <c r="J8291" s="46">
        <v>8144011</v>
      </c>
      <c r="K8291" s="2" t="s">
        <v>34</v>
      </c>
      <c r="L8291" s="52" t="str">
        <f t="shared" si="906"/>
        <v>20221031VND</v>
      </c>
      <c r="M8291">
        <f>VLOOKUP(L8291,Mapping!$H$1:$K$25,4,0)</f>
        <v>1</v>
      </c>
      <c r="N8291">
        <f t="shared" si="907"/>
        <v>9.517724E-3</v>
      </c>
      <c r="O8291">
        <f t="shared" si="908"/>
        <v>8.1440109999999996E-3</v>
      </c>
      <c r="P8291">
        <f t="shared" si="909"/>
        <v>0.2475779344</v>
      </c>
      <c r="Q8291" t="str">
        <f>VLOOKUP(VLOOKUP(C8291,Mapping!$A$1:$C$17,3,0),Mapping!$E$1:$F$6,2,0)</f>
        <v>Vùng 02</v>
      </c>
    </row>
    <row r="8292" spans="1:17" x14ac:dyDescent="0.3">
      <c r="A8292" s="33">
        <v>44865</v>
      </c>
      <c r="B8292">
        <v>4182</v>
      </c>
      <c r="C8292">
        <v>40</v>
      </c>
      <c r="D8292" s="38" t="s">
        <v>78</v>
      </c>
      <c r="E8292" s="2" t="s">
        <v>41</v>
      </c>
      <c r="F8292">
        <v>916176</v>
      </c>
      <c r="G8292" s="44">
        <f t="shared" si="903"/>
        <v>44562</v>
      </c>
      <c r="H8292" s="50">
        <f t="shared" si="904"/>
        <v>304</v>
      </c>
      <c r="I8292" s="50">
        <f t="shared" si="905"/>
        <v>38884731.200000003</v>
      </c>
      <c r="J8292" s="46">
        <v>1279103</v>
      </c>
      <c r="K8292" s="2" t="s">
        <v>34</v>
      </c>
      <c r="L8292" s="52" t="str">
        <f t="shared" si="906"/>
        <v>20221031VND</v>
      </c>
      <c r="M8292">
        <f>VLOOKUP(L8292,Mapping!$H$1:$K$25,4,0)</f>
        <v>1</v>
      </c>
      <c r="N8292">
        <f t="shared" si="907"/>
        <v>9.1617599999999999E-4</v>
      </c>
      <c r="O8292">
        <f t="shared" si="908"/>
        <v>1.279103E-3</v>
      </c>
      <c r="P8292">
        <f t="shared" si="909"/>
        <v>3.8884731200000001E-2</v>
      </c>
      <c r="Q8292" t="str">
        <f>VLOOKUP(VLOOKUP(C8292,Mapping!$A$1:$C$17,3,0),Mapping!$E$1:$F$6,2,0)</f>
        <v>Vùng 01</v>
      </c>
    </row>
    <row r="8293" spans="1:17" x14ac:dyDescent="0.3">
      <c r="A8293" s="33">
        <v>44865</v>
      </c>
      <c r="B8293">
        <v>4182</v>
      </c>
      <c r="C8293">
        <v>23</v>
      </c>
      <c r="D8293" s="38" t="s">
        <v>78</v>
      </c>
      <c r="E8293" s="2" t="s">
        <v>41</v>
      </c>
      <c r="F8293">
        <v>6753963</v>
      </c>
      <c r="G8293" s="44">
        <f t="shared" si="903"/>
        <v>44562</v>
      </c>
      <c r="H8293" s="50">
        <f t="shared" si="904"/>
        <v>304</v>
      </c>
      <c r="I8293" s="50">
        <f t="shared" si="905"/>
        <v>182562153.59999999</v>
      </c>
      <c r="J8293" s="46">
        <v>6005334</v>
      </c>
      <c r="K8293" s="2" t="s">
        <v>34</v>
      </c>
      <c r="L8293" s="52" t="str">
        <f t="shared" si="906"/>
        <v>20221031VND</v>
      </c>
      <c r="M8293">
        <f>VLOOKUP(L8293,Mapping!$H$1:$K$25,4,0)</f>
        <v>1</v>
      </c>
      <c r="N8293">
        <f t="shared" si="907"/>
        <v>6.753963E-3</v>
      </c>
      <c r="O8293">
        <f t="shared" si="908"/>
        <v>6.0053340000000002E-3</v>
      </c>
      <c r="P8293">
        <f t="shared" si="909"/>
        <v>0.1825621536</v>
      </c>
      <c r="Q8293" t="str">
        <f>VLOOKUP(VLOOKUP(C8293,Mapping!$A$1:$C$17,3,0),Mapping!$E$1:$F$6,2,0)</f>
        <v>Vùng 02</v>
      </c>
    </row>
    <row r="8294" spans="1:17" x14ac:dyDescent="0.3">
      <c r="A8294" s="33">
        <v>44865</v>
      </c>
      <c r="B8294">
        <v>4187</v>
      </c>
      <c r="C8294">
        <v>11</v>
      </c>
      <c r="D8294" s="38" t="s">
        <v>78</v>
      </c>
      <c r="E8294" s="2" t="s">
        <v>41</v>
      </c>
      <c r="F8294">
        <v>1890112</v>
      </c>
      <c r="G8294" s="44">
        <f t="shared" si="903"/>
        <v>44562</v>
      </c>
      <c r="H8294" s="50">
        <f t="shared" si="904"/>
        <v>304</v>
      </c>
      <c r="I8294" s="50">
        <f t="shared" si="905"/>
        <v>17219350.399999999</v>
      </c>
      <c r="J8294" s="46">
        <v>566426</v>
      </c>
      <c r="K8294" s="2" t="s">
        <v>34</v>
      </c>
      <c r="L8294" s="52" t="str">
        <f t="shared" si="906"/>
        <v>20221031VND</v>
      </c>
      <c r="M8294">
        <f>VLOOKUP(L8294,Mapping!$H$1:$K$25,4,0)</f>
        <v>1</v>
      </c>
      <c r="N8294">
        <f t="shared" si="907"/>
        <v>1.890112E-3</v>
      </c>
      <c r="O8294">
        <f t="shared" si="908"/>
        <v>5.6642599999999997E-4</v>
      </c>
      <c r="P8294">
        <f t="shared" si="909"/>
        <v>1.72193504E-2</v>
      </c>
      <c r="Q8294" t="str">
        <f>VLOOKUP(VLOOKUP(C8294,Mapping!$A$1:$C$17,3,0),Mapping!$E$1:$F$6,2,0)</f>
        <v>Vùng 01</v>
      </c>
    </row>
    <row r="8295" spans="1:17" x14ac:dyDescent="0.3">
      <c r="A8295" s="33">
        <v>44865</v>
      </c>
      <c r="B8295">
        <v>4187</v>
      </c>
      <c r="C8295">
        <v>48</v>
      </c>
      <c r="D8295" s="38" t="s">
        <v>78</v>
      </c>
      <c r="E8295" s="2" t="s">
        <v>41</v>
      </c>
      <c r="F8295">
        <v>1594672</v>
      </c>
      <c r="G8295" s="44">
        <f t="shared" si="903"/>
        <v>44562</v>
      </c>
      <c r="H8295" s="50">
        <f t="shared" si="904"/>
        <v>304</v>
      </c>
      <c r="I8295" s="50">
        <f t="shared" si="905"/>
        <v>26712905.599999998</v>
      </c>
      <c r="J8295" s="46">
        <v>878714</v>
      </c>
      <c r="K8295" s="2" t="s">
        <v>34</v>
      </c>
      <c r="L8295" s="52" t="str">
        <f t="shared" si="906"/>
        <v>20221031VND</v>
      </c>
      <c r="M8295">
        <f>VLOOKUP(L8295,Mapping!$H$1:$K$25,4,0)</f>
        <v>1</v>
      </c>
      <c r="N8295">
        <f t="shared" si="907"/>
        <v>1.5946720000000001E-3</v>
      </c>
      <c r="O8295">
        <f t="shared" si="908"/>
        <v>8.7871399999999995E-4</v>
      </c>
      <c r="P8295">
        <f t="shared" si="909"/>
        <v>2.6712905599999996E-2</v>
      </c>
      <c r="Q8295" t="str">
        <f>VLOOKUP(VLOOKUP(C8295,Mapping!$A$1:$C$17,3,0),Mapping!$E$1:$F$6,2,0)</f>
        <v>Vùng 01</v>
      </c>
    </row>
    <row r="8296" spans="1:17" x14ac:dyDescent="0.3">
      <c r="A8296" s="33">
        <v>44865</v>
      </c>
      <c r="B8296">
        <v>4190</v>
      </c>
      <c r="C8296">
        <v>24</v>
      </c>
      <c r="D8296" s="38" t="s">
        <v>78</v>
      </c>
      <c r="E8296" s="2" t="s">
        <v>41</v>
      </c>
      <c r="F8296">
        <v>1238871</v>
      </c>
      <c r="G8296" s="44">
        <f t="shared" si="903"/>
        <v>44562</v>
      </c>
      <c r="H8296" s="50">
        <f t="shared" si="904"/>
        <v>304</v>
      </c>
      <c r="I8296" s="50">
        <f t="shared" si="905"/>
        <v>453291552614.39996</v>
      </c>
      <c r="J8296" s="46">
        <v>636348</v>
      </c>
      <c r="K8296" s="2" t="s">
        <v>35</v>
      </c>
      <c r="L8296" s="52" t="str">
        <f t="shared" si="906"/>
        <v>20221031USD</v>
      </c>
      <c r="M8296">
        <f>VLOOKUP(L8296,Mapping!$H$1:$K$25,4,0)</f>
        <v>23432</v>
      </c>
      <c r="N8296">
        <f t="shared" si="907"/>
        <v>29.029225272000001</v>
      </c>
      <c r="O8296">
        <f t="shared" si="908"/>
        <v>14.910906336</v>
      </c>
      <c r="P8296">
        <f t="shared" si="909"/>
        <v>453.29155261439996</v>
      </c>
      <c r="Q8296" t="str">
        <f>VLOOKUP(VLOOKUP(C8296,Mapping!$A$1:$C$17,3,0),Mapping!$E$1:$F$6,2,0)</f>
        <v>Vùng 04</v>
      </c>
    </row>
    <row r="8297" spans="1:17" x14ac:dyDescent="0.3">
      <c r="A8297" s="33">
        <v>44865</v>
      </c>
      <c r="B8297">
        <v>4190</v>
      </c>
      <c r="C8297">
        <v>24</v>
      </c>
      <c r="D8297" s="38" t="s">
        <v>78</v>
      </c>
      <c r="E8297" s="2" t="s">
        <v>41</v>
      </c>
      <c r="F8297">
        <v>1830979</v>
      </c>
      <c r="G8297" s="44">
        <f t="shared" si="903"/>
        <v>44562</v>
      </c>
      <c r="H8297" s="50">
        <f t="shared" si="904"/>
        <v>304</v>
      </c>
      <c r="I8297" s="50">
        <f t="shared" si="905"/>
        <v>52560201.600000001</v>
      </c>
      <c r="J8297" s="46">
        <v>1728954</v>
      </c>
      <c r="K8297" s="2" t="s">
        <v>34</v>
      </c>
      <c r="L8297" s="52" t="str">
        <f t="shared" si="906"/>
        <v>20221031VND</v>
      </c>
      <c r="M8297">
        <f>VLOOKUP(L8297,Mapping!$H$1:$K$25,4,0)</f>
        <v>1</v>
      </c>
      <c r="N8297">
        <f t="shared" si="907"/>
        <v>1.8309789999999999E-3</v>
      </c>
      <c r="O8297">
        <f t="shared" si="908"/>
        <v>1.728954E-3</v>
      </c>
      <c r="P8297">
        <f t="shared" si="909"/>
        <v>5.2560201600000002E-2</v>
      </c>
      <c r="Q8297" t="str">
        <f>VLOOKUP(VLOOKUP(C8297,Mapping!$A$1:$C$17,3,0),Mapping!$E$1:$F$6,2,0)</f>
        <v>Vùng 04</v>
      </c>
    </row>
    <row r="8298" spans="1:17" x14ac:dyDescent="0.3">
      <c r="A8298" s="33">
        <v>44865</v>
      </c>
      <c r="B8298">
        <v>4192</v>
      </c>
      <c r="C8298">
        <v>40</v>
      </c>
      <c r="D8298" s="38" t="s">
        <v>78</v>
      </c>
      <c r="E8298" s="2" t="s">
        <v>41</v>
      </c>
      <c r="F8298">
        <v>163007</v>
      </c>
      <c r="G8298" s="44">
        <f t="shared" si="903"/>
        <v>44562</v>
      </c>
      <c r="H8298" s="50">
        <f t="shared" si="904"/>
        <v>304</v>
      </c>
      <c r="I8298" s="50">
        <f t="shared" si="905"/>
        <v>24985395.199999999</v>
      </c>
      <c r="J8298" s="46">
        <v>821888</v>
      </c>
      <c r="K8298" s="2" t="s">
        <v>34</v>
      </c>
      <c r="L8298" s="52" t="str">
        <f t="shared" si="906"/>
        <v>20221031VND</v>
      </c>
      <c r="M8298">
        <f>VLOOKUP(L8298,Mapping!$H$1:$K$25,4,0)</f>
        <v>1</v>
      </c>
      <c r="N8298">
        <f t="shared" si="907"/>
        <v>1.6300700000000001E-4</v>
      </c>
      <c r="O8298">
        <f t="shared" si="908"/>
        <v>8.21888E-4</v>
      </c>
      <c r="P8298">
        <f t="shared" si="909"/>
        <v>2.49853952E-2</v>
      </c>
      <c r="Q8298" t="str">
        <f>VLOOKUP(VLOOKUP(C8298,Mapping!$A$1:$C$17,3,0),Mapping!$E$1:$F$6,2,0)</f>
        <v>Vùng 01</v>
      </c>
    </row>
    <row r="8299" spans="1:17" x14ac:dyDescent="0.3">
      <c r="A8299" s="33">
        <v>44865</v>
      </c>
      <c r="B8299">
        <v>4194</v>
      </c>
      <c r="C8299">
        <v>48</v>
      </c>
      <c r="D8299" s="38" t="s">
        <v>78</v>
      </c>
      <c r="E8299" s="2" t="s">
        <v>41</v>
      </c>
      <c r="F8299">
        <v>374470</v>
      </c>
      <c r="G8299" s="44">
        <f t="shared" si="903"/>
        <v>44562</v>
      </c>
      <c r="H8299" s="50">
        <f t="shared" si="904"/>
        <v>304</v>
      </c>
      <c r="I8299" s="50">
        <f t="shared" si="905"/>
        <v>43946118.399999999</v>
      </c>
      <c r="J8299" s="46">
        <v>1445596</v>
      </c>
      <c r="K8299" s="2" t="s">
        <v>34</v>
      </c>
      <c r="L8299" s="52" t="str">
        <f t="shared" si="906"/>
        <v>20221031VND</v>
      </c>
      <c r="M8299">
        <f>VLOOKUP(L8299,Mapping!$H$1:$K$25,4,0)</f>
        <v>1</v>
      </c>
      <c r="N8299">
        <f t="shared" si="907"/>
        <v>3.7447000000000001E-4</v>
      </c>
      <c r="O8299">
        <f t="shared" si="908"/>
        <v>1.4455959999999999E-3</v>
      </c>
      <c r="P8299">
        <f t="shared" si="909"/>
        <v>4.3946118399999998E-2</v>
      </c>
      <c r="Q8299" t="str">
        <f>VLOOKUP(VLOOKUP(C8299,Mapping!$A$1:$C$17,3,0),Mapping!$E$1:$F$6,2,0)</f>
        <v>Vùng 01</v>
      </c>
    </row>
    <row r="8300" spans="1:17" x14ac:dyDescent="0.3">
      <c r="A8300" s="33">
        <v>44865</v>
      </c>
      <c r="B8300">
        <v>4194</v>
      </c>
      <c r="C8300">
        <v>45</v>
      </c>
      <c r="D8300" s="38" t="s">
        <v>78</v>
      </c>
      <c r="E8300" s="2" t="s">
        <v>41</v>
      </c>
      <c r="F8300">
        <v>204919</v>
      </c>
      <c r="G8300" s="44">
        <f t="shared" si="903"/>
        <v>44562</v>
      </c>
      <c r="H8300" s="50">
        <f t="shared" si="904"/>
        <v>304</v>
      </c>
      <c r="I8300" s="50">
        <f t="shared" si="905"/>
        <v>37261766.399999999</v>
      </c>
      <c r="J8300" s="46">
        <v>1225716</v>
      </c>
      <c r="K8300" s="2" t="s">
        <v>34</v>
      </c>
      <c r="L8300" s="52" t="str">
        <f t="shared" si="906"/>
        <v>20221031VND</v>
      </c>
      <c r="M8300">
        <f>VLOOKUP(L8300,Mapping!$H$1:$K$25,4,0)</f>
        <v>1</v>
      </c>
      <c r="N8300">
        <f t="shared" si="907"/>
        <v>2.0491899999999999E-4</v>
      </c>
      <c r="O8300">
        <f t="shared" si="908"/>
        <v>1.225716E-3</v>
      </c>
      <c r="P8300">
        <f t="shared" si="909"/>
        <v>3.72617664E-2</v>
      </c>
      <c r="Q8300" t="str">
        <f>VLOOKUP(VLOOKUP(C8300,Mapping!$A$1:$C$17,3,0),Mapping!$E$1:$F$6,2,0)</f>
        <v>Vùng 02</v>
      </c>
    </row>
    <row r="8301" spans="1:17" x14ac:dyDescent="0.3">
      <c r="A8301" s="33">
        <v>44865</v>
      </c>
      <c r="B8301">
        <v>4194</v>
      </c>
      <c r="C8301">
        <v>20</v>
      </c>
      <c r="D8301" s="38" t="s">
        <v>78</v>
      </c>
      <c r="E8301" s="2" t="s">
        <v>41</v>
      </c>
      <c r="F8301">
        <v>1014019</v>
      </c>
      <c r="G8301" s="44">
        <f t="shared" si="903"/>
        <v>44562</v>
      </c>
      <c r="H8301" s="50">
        <f t="shared" si="904"/>
        <v>304</v>
      </c>
      <c r="I8301" s="50">
        <f t="shared" si="905"/>
        <v>3016865.6</v>
      </c>
      <c r="J8301" s="46">
        <v>99239</v>
      </c>
      <c r="K8301" s="2" t="s">
        <v>34</v>
      </c>
      <c r="L8301" s="52" t="str">
        <f t="shared" si="906"/>
        <v>20221031VND</v>
      </c>
      <c r="M8301">
        <f>VLOOKUP(L8301,Mapping!$H$1:$K$25,4,0)</f>
        <v>1</v>
      </c>
      <c r="N8301">
        <f t="shared" si="907"/>
        <v>1.0140189999999999E-3</v>
      </c>
      <c r="O8301">
        <f t="shared" si="908"/>
        <v>9.9239000000000003E-5</v>
      </c>
      <c r="P8301">
        <f t="shared" si="909"/>
        <v>3.0168656000000003E-3</v>
      </c>
      <c r="Q8301" t="str">
        <f>VLOOKUP(VLOOKUP(C8301,Mapping!$A$1:$C$17,3,0),Mapping!$E$1:$F$6,2,0)</f>
        <v>Vùng 02</v>
      </c>
    </row>
    <row r="8302" spans="1:17" x14ac:dyDescent="0.3">
      <c r="A8302" s="33">
        <v>44865</v>
      </c>
      <c r="B8302">
        <v>4194</v>
      </c>
      <c r="C8302">
        <v>20</v>
      </c>
      <c r="D8302" s="38" t="s">
        <v>78</v>
      </c>
      <c r="E8302" s="2" t="s">
        <v>41</v>
      </c>
      <c r="F8302">
        <v>1208194</v>
      </c>
      <c r="G8302" s="44">
        <f t="shared" si="903"/>
        <v>44562</v>
      </c>
      <c r="H8302" s="50">
        <f t="shared" si="904"/>
        <v>304</v>
      </c>
      <c r="I8302" s="50">
        <f t="shared" si="905"/>
        <v>53315033.600000001</v>
      </c>
      <c r="J8302" s="46">
        <v>1753784</v>
      </c>
      <c r="K8302" s="2" t="s">
        <v>34</v>
      </c>
      <c r="L8302" s="52" t="str">
        <f t="shared" si="906"/>
        <v>20221031VND</v>
      </c>
      <c r="M8302">
        <f>VLOOKUP(L8302,Mapping!$H$1:$K$25,4,0)</f>
        <v>1</v>
      </c>
      <c r="N8302">
        <f t="shared" si="907"/>
        <v>1.2081940000000001E-3</v>
      </c>
      <c r="O8302">
        <f t="shared" si="908"/>
        <v>1.753784E-3</v>
      </c>
      <c r="P8302">
        <f t="shared" si="909"/>
        <v>5.3315033599999999E-2</v>
      </c>
      <c r="Q8302" t="str">
        <f>VLOOKUP(VLOOKUP(C8302,Mapping!$A$1:$C$17,3,0),Mapping!$E$1:$F$6,2,0)</f>
        <v>Vùng 02</v>
      </c>
    </row>
    <row r="8303" spans="1:17" x14ac:dyDescent="0.3">
      <c r="A8303" s="33">
        <v>44865</v>
      </c>
      <c r="B8303">
        <v>4194</v>
      </c>
      <c r="C8303">
        <v>20</v>
      </c>
      <c r="D8303" s="38" t="s">
        <v>78</v>
      </c>
      <c r="E8303" s="2" t="s">
        <v>41</v>
      </c>
      <c r="F8303">
        <v>1374178</v>
      </c>
      <c r="G8303" s="44">
        <f t="shared" si="903"/>
        <v>44562</v>
      </c>
      <c r="H8303" s="50">
        <f t="shared" si="904"/>
        <v>304</v>
      </c>
      <c r="I8303" s="50">
        <f t="shared" si="905"/>
        <v>160603265420.79999</v>
      </c>
      <c r="J8303" s="46">
        <v>225461</v>
      </c>
      <c r="K8303" s="2" t="s">
        <v>35</v>
      </c>
      <c r="L8303" s="52" t="str">
        <f t="shared" si="906"/>
        <v>20221031USD</v>
      </c>
      <c r="M8303">
        <f>VLOOKUP(L8303,Mapping!$H$1:$K$25,4,0)</f>
        <v>23432</v>
      </c>
      <c r="N8303">
        <f t="shared" si="907"/>
        <v>32.199738895999999</v>
      </c>
      <c r="O8303">
        <f t="shared" si="908"/>
        <v>5.2830021519999999</v>
      </c>
      <c r="P8303">
        <f t="shared" si="909"/>
        <v>160.6032654208</v>
      </c>
      <c r="Q8303" t="str">
        <f>VLOOKUP(VLOOKUP(C8303,Mapping!$A$1:$C$17,3,0),Mapping!$E$1:$F$6,2,0)</f>
        <v>Vùng 02</v>
      </c>
    </row>
    <row r="8304" spans="1:17" x14ac:dyDescent="0.3">
      <c r="A8304" s="33">
        <v>44865</v>
      </c>
      <c r="B8304">
        <v>4194</v>
      </c>
      <c r="C8304">
        <v>24</v>
      </c>
      <c r="D8304" s="38" t="s">
        <v>78</v>
      </c>
      <c r="E8304" s="2" t="s">
        <v>41</v>
      </c>
      <c r="F8304">
        <v>1030253</v>
      </c>
      <c r="G8304" s="44">
        <f t="shared" si="903"/>
        <v>44562</v>
      </c>
      <c r="H8304" s="50">
        <f t="shared" si="904"/>
        <v>304</v>
      </c>
      <c r="I8304" s="50">
        <f t="shared" si="905"/>
        <v>45175555.199999996</v>
      </c>
      <c r="J8304" s="46">
        <v>1486038</v>
      </c>
      <c r="K8304" s="2" t="s">
        <v>34</v>
      </c>
      <c r="L8304" s="52" t="str">
        <f t="shared" si="906"/>
        <v>20221031VND</v>
      </c>
      <c r="M8304">
        <f>VLOOKUP(L8304,Mapping!$H$1:$K$25,4,0)</f>
        <v>1</v>
      </c>
      <c r="N8304">
        <f t="shared" si="907"/>
        <v>1.0302530000000001E-3</v>
      </c>
      <c r="O8304">
        <f t="shared" si="908"/>
        <v>1.4860380000000001E-3</v>
      </c>
      <c r="P8304">
        <f t="shared" si="909"/>
        <v>4.5175555199999995E-2</v>
      </c>
      <c r="Q8304" t="str">
        <f>VLOOKUP(VLOOKUP(C8304,Mapping!$A$1:$C$17,3,0),Mapping!$E$1:$F$6,2,0)</f>
        <v>Vùng 04</v>
      </c>
    </row>
    <row r="8305" spans="1:17" x14ac:dyDescent="0.3">
      <c r="A8305" s="33">
        <v>44865</v>
      </c>
      <c r="B8305">
        <v>4197</v>
      </c>
      <c r="C8305">
        <v>20</v>
      </c>
      <c r="D8305" s="38" t="s">
        <v>78</v>
      </c>
      <c r="E8305" s="2" t="s">
        <v>41</v>
      </c>
      <c r="F8305">
        <v>357343</v>
      </c>
      <c r="G8305" s="44">
        <f t="shared" si="903"/>
        <v>44562</v>
      </c>
      <c r="H8305" s="50">
        <f t="shared" si="904"/>
        <v>304</v>
      </c>
      <c r="I8305" s="50">
        <f t="shared" si="905"/>
        <v>23262292.800000001</v>
      </c>
      <c r="J8305" s="46">
        <v>765207</v>
      </c>
      <c r="K8305" s="2" t="s">
        <v>34</v>
      </c>
      <c r="L8305" s="52" t="str">
        <f t="shared" si="906"/>
        <v>20221031VND</v>
      </c>
      <c r="M8305">
        <f>VLOOKUP(L8305,Mapping!$H$1:$K$25,4,0)</f>
        <v>1</v>
      </c>
      <c r="N8305">
        <f t="shared" si="907"/>
        <v>3.5734299999999998E-4</v>
      </c>
      <c r="O8305">
        <f t="shared" si="908"/>
        <v>7.6520699999999995E-4</v>
      </c>
      <c r="P8305">
        <f t="shared" si="909"/>
        <v>2.3262292800000001E-2</v>
      </c>
      <c r="Q8305" t="str">
        <f>VLOOKUP(VLOOKUP(C8305,Mapping!$A$1:$C$17,3,0),Mapping!$E$1:$F$6,2,0)</f>
        <v>Vùng 02</v>
      </c>
    </row>
    <row r="8306" spans="1:17" x14ac:dyDescent="0.3">
      <c r="A8306" s="33">
        <v>44865</v>
      </c>
      <c r="B8306">
        <v>4197</v>
      </c>
      <c r="C8306">
        <v>43</v>
      </c>
      <c r="D8306" s="38" t="s">
        <v>78</v>
      </c>
      <c r="E8306" s="2" t="s">
        <v>41</v>
      </c>
      <c r="F8306">
        <v>1187397</v>
      </c>
      <c r="G8306" s="44">
        <f t="shared" si="903"/>
        <v>44562</v>
      </c>
      <c r="H8306" s="50">
        <f t="shared" si="904"/>
        <v>304</v>
      </c>
      <c r="I8306" s="50">
        <f t="shared" si="905"/>
        <v>55230416</v>
      </c>
      <c r="J8306" s="46">
        <v>1816790</v>
      </c>
      <c r="K8306" s="2" t="s">
        <v>34</v>
      </c>
      <c r="L8306" s="52" t="str">
        <f t="shared" si="906"/>
        <v>20221031VND</v>
      </c>
      <c r="M8306">
        <f>VLOOKUP(L8306,Mapping!$H$1:$K$25,4,0)</f>
        <v>1</v>
      </c>
      <c r="N8306">
        <f t="shared" si="907"/>
        <v>1.187397E-3</v>
      </c>
      <c r="O8306">
        <f t="shared" si="908"/>
        <v>1.81679E-3</v>
      </c>
      <c r="P8306">
        <f t="shared" si="909"/>
        <v>5.5230415999999997E-2</v>
      </c>
      <c r="Q8306" t="str">
        <f>VLOOKUP(VLOOKUP(C8306,Mapping!$A$1:$C$17,3,0),Mapping!$E$1:$F$6,2,0)</f>
        <v>Vùng 04</v>
      </c>
    </row>
    <row r="8307" spans="1:17" x14ac:dyDescent="0.3">
      <c r="A8307" s="33">
        <v>44865</v>
      </c>
      <c r="B8307">
        <v>4203</v>
      </c>
      <c r="C8307">
        <v>48</v>
      </c>
      <c r="D8307" s="38" t="s">
        <v>78</v>
      </c>
      <c r="E8307" s="2" t="s">
        <v>43</v>
      </c>
      <c r="F8307">
        <v>8832496</v>
      </c>
      <c r="G8307" s="44">
        <f t="shared" si="903"/>
        <v>44562</v>
      </c>
      <c r="H8307" s="50">
        <f t="shared" si="904"/>
        <v>304</v>
      </c>
      <c r="I8307" s="50">
        <f t="shared" si="905"/>
        <v>223457024</v>
      </c>
      <c r="J8307" s="46">
        <v>7350560</v>
      </c>
      <c r="K8307" s="2" t="s">
        <v>34</v>
      </c>
      <c r="L8307" s="52" t="str">
        <f t="shared" si="906"/>
        <v>20221031VND</v>
      </c>
      <c r="M8307">
        <f>VLOOKUP(L8307,Mapping!$H$1:$K$25,4,0)</f>
        <v>1</v>
      </c>
      <c r="N8307">
        <f t="shared" si="907"/>
        <v>8.8324960000000004E-3</v>
      </c>
      <c r="O8307">
        <f t="shared" si="908"/>
        <v>7.3505599999999999E-3</v>
      </c>
      <c r="P8307">
        <f t="shared" si="909"/>
        <v>0.223457024</v>
      </c>
      <c r="Q8307" t="str">
        <f>VLOOKUP(VLOOKUP(C8307,Mapping!$A$1:$C$17,3,0),Mapping!$E$1:$F$6,2,0)</f>
        <v>Vùng 01</v>
      </c>
    </row>
    <row r="8308" spans="1:17" x14ac:dyDescent="0.3">
      <c r="A8308" s="33">
        <v>44865</v>
      </c>
      <c r="B8308">
        <v>4203</v>
      </c>
      <c r="C8308">
        <v>48</v>
      </c>
      <c r="D8308" s="38" t="s">
        <v>78</v>
      </c>
      <c r="E8308" s="2" t="s">
        <v>43</v>
      </c>
      <c r="F8308">
        <v>6762865</v>
      </c>
      <c r="G8308" s="44">
        <f t="shared" si="903"/>
        <v>44562</v>
      </c>
      <c r="H8308" s="50">
        <f t="shared" si="904"/>
        <v>304</v>
      </c>
      <c r="I8308" s="50">
        <f t="shared" si="905"/>
        <v>217798672</v>
      </c>
      <c r="J8308" s="46">
        <v>7164430</v>
      </c>
      <c r="K8308" s="2" t="s">
        <v>34</v>
      </c>
      <c r="L8308" s="52" t="str">
        <f t="shared" si="906"/>
        <v>20221031VND</v>
      </c>
      <c r="M8308">
        <f>VLOOKUP(L8308,Mapping!$H$1:$K$25,4,0)</f>
        <v>1</v>
      </c>
      <c r="N8308">
        <f t="shared" si="907"/>
        <v>6.7628649999999998E-3</v>
      </c>
      <c r="O8308">
        <f t="shared" si="908"/>
        <v>7.1644300000000003E-3</v>
      </c>
      <c r="P8308">
        <f t="shared" si="909"/>
        <v>0.217798672</v>
      </c>
      <c r="Q8308" t="str">
        <f>VLOOKUP(VLOOKUP(C8308,Mapping!$A$1:$C$17,3,0),Mapping!$E$1:$F$6,2,0)</f>
        <v>Vùng 01</v>
      </c>
    </row>
    <row r="8309" spans="1:17" x14ac:dyDescent="0.3">
      <c r="A8309" s="33">
        <v>44865</v>
      </c>
      <c r="B8309">
        <v>4203</v>
      </c>
      <c r="C8309">
        <v>48</v>
      </c>
      <c r="D8309" s="38" t="s">
        <v>78</v>
      </c>
      <c r="E8309" s="2" t="s">
        <v>43</v>
      </c>
      <c r="F8309">
        <v>847695</v>
      </c>
      <c r="G8309" s="44">
        <f t="shared" si="903"/>
        <v>44562</v>
      </c>
      <c r="H8309" s="50">
        <f t="shared" si="904"/>
        <v>304</v>
      </c>
      <c r="I8309" s="50">
        <f t="shared" si="905"/>
        <v>40183571.199999996</v>
      </c>
      <c r="J8309" s="46">
        <v>1321828</v>
      </c>
      <c r="K8309" s="2" t="s">
        <v>34</v>
      </c>
      <c r="L8309" s="52" t="str">
        <f t="shared" si="906"/>
        <v>20221031VND</v>
      </c>
      <c r="M8309">
        <f>VLOOKUP(L8309,Mapping!$H$1:$K$25,4,0)</f>
        <v>1</v>
      </c>
      <c r="N8309">
        <f t="shared" si="907"/>
        <v>8.4769499999999998E-4</v>
      </c>
      <c r="O8309">
        <f t="shared" si="908"/>
        <v>1.3218279999999999E-3</v>
      </c>
      <c r="P8309">
        <f t="shared" si="909"/>
        <v>4.0183571199999997E-2</v>
      </c>
      <c r="Q8309" t="str">
        <f>VLOOKUP(VLOOKUP(C8309,Mapping!$A$1:$C$17,3,0),Mapping!$E$1:$F$6,2,0)</f>
        <v>Vùng 01</v>
      </c>
    </row>
    <row r="8310" spans="1:17" x14ac:dyDescent="0.3">
      <c r="A8310" s="33">
        <v>44865</v>
      </c>
      <c r="B8310">
        <v>4203</v>
      </c>
      <c r="C8310">
        <v>48</v>
      </c>
      <c r="D8310" s="38" t="s">
        <v>78</v>
      </c>
      <c r="E8310" s="2" t="s">
        <v>41</v>
      </c>
      <c r="F8310">
        <v>1100199</v>
      </c>
      <c r="G8310" s="44">
        <f t="shared" si="903"/>
        <v>44562</v>
      </c>
      <c r="H8310" s="50">
        <f t="shared" si="904"/>
        <v>304</v>
      </c>
      <c r="I8310" s="50">
        <f t="shared" si="905"/>
        <v>15528836.799999999</v>
      </c>
      <c r="J8310" s="46">
        <v>510817</v>
      </c>
      <c r="K8310" s="2" t="s">
        <v>34</v>
      </c>
      <c r="L8310" s="52" t="str">
        <f t="shared" si="906"/>
        <v>20221031VND</v>
      </c>
      <c r="M8310">
        <f>VLOOKUP(L8310,Mapping!$H$1:$K$25,4,0)</f>
        <v>1</v>
      </c>
      <c r="N8310">
        <f t="shared" si="907"/>
        <v>1.1001990000000001E-3</v>
      </c>
      <c r="O8310">
        <f t="shared" si="908"/>
        <v>5.10817E-4</v>
      </c>
      <c r="P8310">
        <f t="shared" si="909"/>
        <v>1.5528836799999999E-2</v>
      </c>
      <c r="Q8310" t="str">
        <f>VLOOKUP(VLOOKUP(C8310,Mapping!$A$1:$C$17,3,0),Mapping!$E$1:$F$6,2,0)</f>
        <v>Vùng 01</v>
      </c>
    </row>
    <row r="8311" spans="1:17" x14ac:dyDescent="0.3">
      <c r="A8311" s="33">
        <v>44865</v>
      </c>
      <c r="B8311">
        <v>4204</v>
      </c>
      <c r="C8311">
        <v>40</v>
      </c>
      <c r="D8311" s="38" t="s">
        <v>78</v>
      </c>
      <c r="E8311" s="2" t="s">
        <v>41</v>
      </c>
      <c r="F8311">
        <v>1295702</v>
      </c>
      <c r="G8311" s="44">
        <f t="shared" si="903"/>
        <v>44562</v>
      </c>
      <c r="H8311" s="50">
        <f t="shared" si="904"/>
        <v>304</v>
      </c>
      <c r="I8311" s="50">
        <f t="shared" si="905"/>
        <v>58933531.199999996</v>
      </c>
      <c r="J8311" s="46">
        <v>1938603</v>
      </c>
      <c r="K8311" s="2" t="s">
        <v>34</v>
      </c>
      <c r="L8311" s="52" t="str">
        <f t="shared" si="906"/>
        <v>20221031VND</v>
      </c>
      <c r="M8311">
        <f>VLOOKUP(L8311,Mapping!$H$1:$K$25,4,0)</f>
        <v>1</v>
      </c>
      <c r="N8311">
        <f t="shared" si="907"/>
        <v>1.2957019999999999E-3</v>
      </c>
      <c r="O8311">
        <f t="shared" si="908"/>
        <v>1.9386029999999999E-3</v>
      </c>
      <c r="P8311">
        <f t="shared" si="909"/>
        <v>5.8933531199999993E-2</v>
      </c>
      <c r="Q8311" t="str">
        <f>VLOOKUP(VLOOKUP(C8311,Mapping!$A$1:$C$17,3,0),Mapping!$E$1:$F$6,2,0)</f>
        <v>Vùng 01</v>
      </c>
    </row>
    <row r="8312" spans="1:17" x14ac:dyDescent="0.3">
      <c r="A8312" s="33">
        <v>44865</v>
      </c>
      <c r="B8312">
        <v>4204</v>
      </c>
      <c r="C8312">
        <v>11</v>
      </c>
      <c r="D8312" s="38" t="s">
        <v>78</v>
      </c>
      <c r="E8312" s="2" t="s">
        <v>41</v>
      </c>
      <c r="F8312">
        <v>1291833</v>
      </c>
      <c r="G8312" s="44">
        <f t="shared" si="903"/>
        <v>44562</v>
      </c>
      <c r="H8312" s="50">
        <f t="shared" si="904"/>
        <v>304</v>
      </c>
      <c r="I8312" s="50">
        <f t="shared" si="905"/>
        <v>35984236.799999997</v>
      </c>
      <c r="J8312" s="46">
        <v>1183692</v>
      </c>
      <c r="K8312" s="2" t="s">
        <v>34</v>
      </c>
      <c r="L8312" s="52" t="str">
        <f t="shared" si="906"/>
        <v>20221031VND</v>
      </c>
      <c r="M8312">
        <f>VLOOKUP(L8312,Mapping!$H$1:$K$25,4,0)</f>
        <v>1</v>
      </c>
      <c r="N8312">
        <f t="shared" si="907"/>
        <v>1.291833E-3</v>
      </c>
      <c r="O8312">
        <f t="shared" si="908"/>
        <v>1.1836920000000001E-3</v>
      </c>
      <c r="P8312">
        <f t="shared" si="909"/>
        <v>3.59842368E-2</v>
      </c>
      <c r="Q8312" t="str">
        <f>VLOOKUP(VLOOKUP(C8312,Mapping!$A$1:$C$17,3,0),Mapping!$E$1:$F$6,2,0)</f>
        <v>Vùng 01</v>
      </c>
    </row>
    <row r="8313" spans="1:17" x14ac:dyDescent="0.3">
      <c r="A8313" s="33">
        <v>44865</v>
      </c>
      <c r="B8313">
        <v>4206</v>
      </c>
      <c r="C8313">
        <v>45</v>
      </c>
      <c r="D8313" s="38" t="s">
        <v>78</v>
      </c>
      <c r="E8313" s="2" t="s">
        <v>41</v>
      </c>
      <c r="F8313">
        <v>8910636</v>
      </c>
      <c r="G8313" s="44">
        <f t="shared" si="903"/>
        <v>44562</v>
      </c>
      <c r="H8313" s="50">
        <f t="shared" si="904"/>
        <v>304</v>
      </c>
      <c r="I8313" s="50">
        <f t="shared" si="905"/>
        <v>263657558.40000001</v>
      </c>
      <c r="J8313" s="46">
        <v>8672946</v>
      </c>
      <c r="K8313" s="2" t="s">
        <v>34</v>
      </c>
      <c r="L8313" s="52" t="str">
        <f t="shared" si="906"/>
        <v>20221031VND</v>
      </c>
      <c r="M8313">
        <f>VLOOKUP(L8313,Mapping!$H$1:$K$25,4,0)</f>
        <v>1</v>
      </c>
      <c r="N8313">
        <f t="shared" si="907"/>
        <v>8.9106359999999996E-3</v>
      </c>
      <c r="O8313">
        <f t="shared" si="908"/>
        <v>8.6729460000000008E-3</v>
      </c>
      <c r="P8313">
        <f t="shared" si="909"/>
        <v>0.26365755839999999</v>
      </c>
      <c r="Q8313" t="str">
        <f>VLOOKUP(VLOOKUP(C8313,Mapping!$A$1:$C$17,3,0),Mapping!$E$1:$F$6,2,0)</f>
        <v>Vùng 02</v>
      </c>
    </row>
    <row r="8314" spans="1:17" x14ac:dyDescent="0.3">
      <c r="A8314" s="33">
        <v>44865</v>
      </c>
      <c r="B8314">
        <v>4208</v>
      </c>
      <c r="C8314">
        <v>20</v>
      </c>
      <c r="D8314" s="38" t="s">
        <v>78</v>
      </c>
      <c r="E8314" s="2" t="s">
        <v>41</v>
      </c>
      <c r="F8314">
        <v>112842</v>
      </c>
      <c r="G8314" s="44">
        <f t="shared" si="903"/>
        <v>44562</v>
      </c>
      <c r="H8314" s="50">
        <f t="shared" si="904"/>
        <v>304</v>
      </c>
      <c r="I8314" s="50">
        <f t="shared" si="905"/>
        <v>52384155.199999996</v>
      </c>
      <c r="J8314" s="46">
        <v>1723163</v>
      </c>
      <c r="K8314" s="2" t="s">
        <v>34</v>
      </c>
      <c r="L8314" s="52" t="str">
        <f t="shared" si="906"/>
        <v>20221031VND</v>
      </c>
      <c r="M8314">
        <f>VLOOKUP(L8314,Mapping!$H$1:$K$25,4,0)</f>
        <v>1</v>
      </c>
      <c r="N8314">
        <f t="shared" si="907"/>
        <v>1.12842E-4</v>
      </c>
      <c r="O8314">
        <f t="shared" si="908"/>
        <v>1.723163E-3</v>
      </c>
      <c r="P8314">
        <f t="shared" si="909"/>
        <v>5.2384155199999997E-2</v>
      </c>
      <c r="Q8314" t="str">
        <f>VLOOKUP(VLOOKUP(C8314,Mapping!$A$1:$C$17,3,0),Mapping!$E$1:$F$6,2,0)</f>
        <v>Vùng 02</v>
      </c>
    </row>
    <row r="8315" spans="1:17" x14ac:dyDescent="0.3">
      <c r="A8315" s="33">
        <v>44865</v>
      </c>
      <c r="B8315">
        <v>4209</v>
      </c>
      <c r="C8315">
        <v>36</v>
      </c>
      <c r="D8315" s="38" t="s">
        <v>78</v>
      </c>
      <c r="E8315" s="2" t="s">
        <v>41</v>
      </c>
      <c r="F8315">
        <v>810076</v>
      </c>
      <c r="G8315" s="44">
        <f t="shared" si="903"/>
        <v>44562</v>
      </c>
      <c r="H8315" s="50">
        <f t="shared" si="904"/>
        <v>304</v>
      </c>
      <c r="I8315" s="50">
        <f t="shared" si="905"/>
        <v>6938739.2000000002</v>
      </c>
      <c r="J8315" s="46">
        <v>228248</v>
      </c>
      <c r="K8315" s="2" t="s">
        <v>34</v>
      </c>
      <c r="L8315" s="52" t="str">
        <f t="shared" si="906"/>
        <v>20221031VND</v>
      </c>
      <c r="M8315">
        <f>VLOOKUP(L8315,Mapping!$H$1:$K$25,4,0)</f>
        <v>1</v>
      </c>
      <c r="N8315">
        <f t="shared" si="907"/>
        <v>8.1007599999999996E-4</v>
      </c>
      <c r="O8315">
        <f t="shared" si="908"/>
        <v>2.2824799999999999E-4</v>
      </c>
      <c r="P8315">
        <f t="shared" si="909"/>
        <v>6.9387392000000003E-3</v>
      </c>
      <c r="Q8315" t="str">
        <f>VLOOKUP(VLOOKUP(C8315,Mapping!$A$1:$C$17,3,0),Mapping!$E$1:$F$6,2,0)</f>
        <v>Vùng 05</v>
      </c>
    </row>
    <row r="8316" spans="1:17" x14ac:dyDescent="0.3">
      <c r="A8316" s="33">
        <v>44865</v>
      </c>
      <c r="B8316">
        <v>4211</v>
      </c>
      <c r="C8316">
        <v>40</v>
      </c>
      <c r="D8316" s="38" t="s">
        <v>78</v>
      </c>
      <c r="E8316" s="2" t="s">
        <v>41</v>
      </c>
      <c r="F8316">
        <v>8900820</v>
      </c>
      <c r="G8316" s="44">
        <f t="shared" si="903"/>
        <v>44562</v>
      </c>
      <c r="H8316" s="50">
        <f t="shared" si="904"/>
        <v>304</v>
      </c>
      <c r="I8316" s="50">
        <f t="shared" si="905"/>
        <v>188785702.40000001</v>
      </c>
      <c r="J8316" s="46">
        <v>6210056</v>
      </c>
      <c r="K8316" s="2" t="s">
        <v>34</v>
      </c>
      <c r="L8316" s="52" t="str">
        <f t="shared" si="906"/>
        <v>20221031VND</v>
      </c>
      <c r="M8316">
        <f>VLOOKUP(L8316,Mapping!$H$1:$K$25,4,0)</f>
        <v>1</v>
      </c>
      <c r="N8316">
        <f t="shared" si="907"/>
        <v>8.9008200000000003E-3</v>
      </c>
      <c r="O8316">
        <f t="shared" si="908"/>
        <v>6.2100560000000003E-3</v>
      </c>
      <c r="P8316">
        <f t="shared" si="909"/>
        <v>0.18878570240000001</v>
      </c>
      <c r="Q8316" t="str">
        <f>VLOOKUP(VLOOKUP(C8316,Mapping!$A$1:$C$17,3,0),Mapping!$E$1:$F$6,2,0)</f>
        <v>Vùng 01</v>
      </c>
    </row>
    <row r="8317" spans="1:17" x14ac:dyDescent="0.3">
      <c r="A8317" s="33">
        <v>44865</v>
      </c>
      <c r="B8317">
        <v>4212</v>
      </c>
      <c r="C8317">
        <v>41</v>
      </c>
      <c r="D8317" s="38" t="s">
        <v>78</v>
      </c>
      <c r="E8317" s="2" t="s">
        <v>41</v>
      </c>
      <c r="F8317">
        <v>283095</v>
      </c>
      <c r="G8317" s="44">
        <f t="shared" si="903"/>
        <v>44562</v>
      </c>
      <c r="H8317" s="50">
        <f t="shared" si="904"/>
        <v>304</v>
      </c>
      <c r="I8317" s="50">
        <f t="shared" si="905"/>
        <v>52208412.800000004</v>
      </c>
      <c r="J8317" s="46">
        <v>1717382</v>
      </c>
      <c r="K8317" s="2" t="s">
        <v>34</v>
      </c>
      <c r="L8317" s="52" t="str">
        <f t="shared" si="906"/>
        <v>20221031VND</v>
      </c>
      <c r="M8317">
        <f>VLOOKUP(L8317,Mapping!$H$1:$K$25,4,0)</f>
        <v>1</v>
      </c>
      <c r="N8317">
        <f t="shared" si="907"/>
        <v>2.8309500000000003E-4</v>
      </c>
      <c r="O8317">
        <f t="shared" si="908"/>
        <v>1.7173819999999999E-3</v>
      </c>
      <c r="P8317">
        <f t="shared" si="909"/>
        <v>5.2208412800000006E-2</v>
      </c>
      <c r="Q8317" t="str">
        <f>VLOOKUP(VLOOKUP(C8317,Mapping!$A$1:$C$17,3,0),Mapping!$E$1:$F$6,2,0)</f>
        <v>Vùng 05</v>
      </c>
    </row>
    <row r="8318" spans="1:17" x14ac:dyDescent="0.3">
      <c r="A8318" s="33">
        <v>44865</v>
      </c>
      <c r="B8318">
        <v>4212</v>
      </c>
      <c r="C8318">
        <v>40</v>
      </c>
      <c r="D8318" s="38" t="s">
        <v>78</v>
      </c>
      <c r="E8318" s="2" t="s">
        <v>41</v>
      </c>
      <c r="F8318">
        <v>1027596</v>
      </c>
      <c r="G8318" s="44">
        <f t="shared" si="903"/>
        <v>44562</v>
      </c>
      <c r="H8318" s="50">
        <f t="shared" si="904"/>
        <v>304</v>
      </c>
      <c r="I8318" s="50">
        <f t="shared" si="905"/>
        <v>23554376</v>
      </c>
      <c r="J8318" s="46">
        <v>774815</v>
      </c>
      <c r="K8318" s="2" t="s">
        <v>34</v>
      </c>
      <c r="L8318" s="52" t="str">
        <f t="shared" si="906"/>
        <v>20221031VND</v>
      </c>
      <c r="M8318">
        <f>VLOOKUP(L8318,Mapping!$H$1:$K$25,4,0)</f>
        <v>1</v>
      </c>
      <c r="N8318">
        <f t="shared" si="907"/>
        <v>1.027596E-3</v>
      </c>
      <c r="O8318">
        <f t="shared" si="908"/>
        <v>7.7481499999999999E-4</v>
      </c>
      <c r="P8318">
        <f t="shared" si="909"/>
        <v>2.3554375999999998E-2</v>
      </c>
      <c r="Q8318" t="str">
        <f>VLOOKUP(VLOOKUP(C8318,Mapping!$A$1:$C$17,3,0),Mapping!$E$1:$F$6,2,0)</f>
        <v>Vùng 01</v>
      </c>
    </row>
    <row r="8319" spans="1:17" x14ac:dyDescent="0.3">
      <c r="A8319" s="33">
        <v>44865</v>
      </c>
      <c r="B8319">
        <v>4213</v>
      </c>
      <c r="C8319">
        <v>43</v>
      </c>
      <c r="D8319" s="38" t="s">
        <v>78</v>
      </c>
      <c r="E8319" s="2" t="s">
        <v>41</v>
      </c>
      <c r="F8319">
        <v>9669711</v>
      </c>
      <c r="G8319" s="44">
        <f t="shared" si="903"/>
        <v>44562</v>
      </c>
      <c r="H8319" s="50">
        <f t="shared" si="904"/>
        <v>304</v>
      </c>
      <c r="I8319" s="50">
        <f t="shared" si="905"/>
        <v>243096609.59999999</v>
      </c>
      <c r="J8319" s="46">
        <v>7996599</v>
      </c>
      <c r="K8319" s="2" t="s">
        <v>34</v>
      </c>
      <c r="L8319" s="52" t="str">
        <f t="shared" si="906"/>
        <v>20221031VND</v>
      </c>
      <c r="M8319">
        <f>VLOOKUP(L8319,Mapping!$H$1:$K$25,4,0)</f>
        <v>1</v>
      </c>
      <c r="N8319">
        <f t="shared" si="907"/>
        <v>9.6697109999999992E-3</v>
      </c>
      <c r="O8319">
        <f t="shared" si="908"/>
        <v>7.9965990000000001E-3</v>
      </c>
      <c r="P8319">
        <f t="shared" si="909"/>
        <v>0.24309660959999999</v>
      </c>
      <c r="Q8319" t="str">
        <f>VLOOKUP(VLOOKUP(C8319,Mapping!$A$1:$C$17,3,0),Mapping!$E$1:$F$6,2,0)</f>
        <v>Vùng 04</v>
      </c>
    </row>
    <row r="8320" spans="1:17" x14ac:dyDescent="0.3">
      <c r="A8320" s="33">
        <v>44865</v>
      </c>
      <c r="B8320">
        <v>4213</v>
      </c>
      <c r="C8320">
        <v>45</v>
      </c>
      <c r="D8320" s="38" t="s">
        <v>78</v>
      </c>
      <c r="E8320" s="2" t="s">
        <v>43</v>
      </c>
      <c r="F8320">
        <v>9973883</v>
      </c>
      <c r="G8320" s="44">
        <f t="shared" si="903"/>
        <v>44562</v>
      </c>
      <c r="H8320" s="50">
        <f t="shared" si="904"/>
        <v>304</v>
      </c>
      <c r="I8320" s="50">
        <f t="shared" si="905"/>
        <v>286335198.39999998</v>
      </c>
      <c r="J8320" s="46">
        <v>9418921</v>
      </c>
      <c r="K8320" s="2" t="s">
        <v>34</v>
      </c>
      <c r="L8320" s="52" t="str">
        <f t="shared" si="906"/>
        <v>20221031VND</v>
      </c>
      <c r="M8320">
        <f>VLOOKUP(L8320,Mapping!$H$1:$K$25,4,0)</f>
        <v>1</v>
      </c>
      <c r="N8320">
        <f t="shared" si="907"/>
        <v>9.9738829999999994E-3</v>
      </c>
      <c r="O8320">
        <f t="shared" si="908"/>
        <v>9.4189210000000002E-3</v>
      </c>
      <c r="P8320">
        <f t="shared" si="909"/>
        <v>0.28633519839999999</v>
      </c>
      <c r="Q8320" t="str">
        <f>VLOOKUP(VLOOKUP(C8320,Mapping!$A$1:$C$17,3,0),Mapping!$E$1:$F$6,2,0)</f>
        <v>Vùng 02</v>
      </c>
    </row>
    <row r="8321" spans="1:17" x14ac:dyDescent="0.3">
      <c r="A8321" s="33">
        <v>44865</v>
      </c>
      <c r="B8321">
        <v>4213</v>
      </c>
      <c r="C8321">
        <v>45</v>
      </c>
      <c r="D8321" s="38" t="s">
        <v>78</v>
      </c>
      <c r="E8321" s="2" t="s">
        <v>43</v>
      </c>
      <c r="F8321">
        <v>9363659</v>
      </c>
      <c r="G8321" s="44">
        <f t="shared" si="903"/>
        <v>44562</v>
      </c>
      <c r="H8321" s="50">
        <f t="shared" si="904"/>
        <v>304</v>
      </c>
      <c r="I8321" s="50">
        <f t="shared" si="905"/>
        <v>217829284.79999998</v>
      </c>
      <c r="J8321" s="46">
        <v>7165437</v>
      </c>
      <c r="K8321" s="2" t="s">
        <v>34</v>
      </c>
      <c r="L8321" s="52" t="str">
        <f t="shared" si="906"/>
        <v>20221031VND</v>
      </c>
      <c r="M8321">
        <f>VLOOKUP(L8321,Mapping!$H$1:$K$25,4,0)</f>
        <v>1</v>
      </c>
      <c r="N8321">
        <f t="shared" si="907"/>
        <v>9.3636589999999999E-3</v>
      </c>
      <c r="O8321">
        <f t="shared" si="908"/>
        <v>7.1654370000000002E-3</v>
      </c>
      <c r="P8321">
        <f t="shared" si="909"/>
        <v>0.21782928479999999</v>
      </c>
      <c r="Q8321" t="str">
        <f>VLOOKUP(VLOOKUP(C8321,Mapping!$A$1:$C$17,3,0),Mapping!$E$1:$F$6,2,0)</f>
        <v>Vùng 02</v>
      </c>
    </row>
    <row r="8322" spans="1:17" x14ac:dyDescent="0.3">
      <c r="A8322" s="33">
        <v>44865</v>
      </c>
      <c r="B8322">
        <v>4213</v>
      </c>
      <c r="C8322">
        <v>45</v>
      </c>
      <c r="D8322" s="38" t="s">
        <v>78</v>
      </c>
      <c r="E8322" s="2" t="s">
        <v>41</v>
      </c>
      <c r="F8322">
        <v>9359353</v>
      </c>
      <c r="G8322" s="44">
        <f t="shared" ref="G8322:G8385" si="910">DATE(YEAR(A8322),1,1)</f>
        <v>44562</v>
      </c>
      <c r="H8322" s="50">
        <f t="shared" ref="H8322:H8385" si="911">DATEDIF(G8322,A8322,"D")+1</f>
        <v>304</v>
      </c>
      <c r="I8322" s="50">
        <f t="shared" si="905"/>
        <v>269007988.80000001</v>
      </c>
      <c r="J8322" s="46">
        <v>8848947</v>
      </c>
      <c r="K8322" s="2" t="s">
        <v>34</v>
      </c>
      <c r="L8322" s="52" t="str">
        <f t="shared" si="906"/>
        <v>20221031VND</v>
      </c>
      <c r="M8322">
        <f>VLOOKUP(L8322,Mapping!$H$1:$K$25,4,0)</f>
        <v>1</v>
      </c>
      <c r="N8322">
        <f t="shared" si="907"/>
        <v>9.3593530000000008E-3</v>
      </c>
      <c r="O8322">
        <f t="shared" si="908"/>
        <v>8.8489469999999994E-3</v>
      </c>
      <c r="P8322">
        <f t="shared" si="909"/>
        <v>0.26900798879999999</v>
      </c>
      <c r="Q8322" t="str">
        <f>VLOOKUP(VLOOKUP(C8322,Mapping!$A$1:$C$17,3,0),Mapping!$E$1:$F$6,2,0)</f>
        <v>Vùng 02</v>
      </c>
    </row>
    <row r="8323" spans="1:17" x14ac:dyDescent="0.3">
      <c r="A8323" s="33">
        <v>44865</v>
      </c>
      <c r="B8323">
        <v>4213</v>
      </c>
      <c r="C8323">
        <v>43</v>
      </c>
      <c r="D8323" s="38" t="s">
        <v>78</v>
      </c>
      <c r="E8323" s="2" t="s">
        <v>41</v>
      </c>
      <c r="F8323">
        <v>705685</v>
      </c>
      <c r="G8323" s="44">
        <f t="shared" si="910"/>
        <v>44562</v>
      </c>
      <c r="H8323" s="50">
        <f t="shared" si="911"/>
        <v>304</v>
      </c>
      <c r="I8323" s="50">
        <f t="shared" ref="I8323:I8386" si="912">H8323*(J8323/10)*M8323</f>
        <v>43892705.600000001</v>
      </c>
      <c r="J8323" s="46">
        <v>1443839</v>
      </c>
      <c r="K8323" s="2" t="s">
        <v>34</v>
      </c>
      <c r="L8323" s="52" t="str">
        <f t="shared" ref="L8323:L8386" si="913">CONCATENATE(TEXT(A8323,"YYYYMMDD"),K8323)</f>
        <v>20221031VND</v>
      </c>
      <c r="M8323">
        <f>VLOOKUP(L8323,Mapping!$H$1:$K$25,4,0)</f>
        <v>1</v>
      </c>
      <c r="N8323">
        <f t="shared" ref="N8323:N8386" si="914">F8323*M8323/10^9</f>
        <v>7.0568499999999995E-4</v>
      </c>
      <c r="O8323">
        <f t="shared" ref="O8323:O8386" si="915">J8323*M8323/10^9</f>
        <v>1.4438389999999999E-3</v>
      </c>
      <c r="P8323">
        <f t="shared" ref="P8323:P8386" si="916">I8323/10^9</f>
        <v>4.3892705599999998E-2</v>
      </c>
      <c r="Q8323" t="str">
        <f>VLOOKUP(VLOOKUP(C8323,Mapping!$A$1:$C$17,3,0),Mapping!$E$1:$F$6,2,0)</f>
        <v>Vùng 04</v>
      </c>
    </row>
    <row r="8324" spans="1:17" x14ac:dyDescent="0.3">
      <c r="A8324" s="33">
        <v>44865</v>
      </c>
      <c r="B8324">
        <v>4213</v>
      </c>
      <c r="C8324">
        <v>45</v>
      </c>
      <c r="D8324" s="38" t="s">
        <v>78</v>
      </c>
      <c r="E8324" s="2" t="s">
        <v>41</v>
      </c>
      <c r="F8324">
        <v>5691195</v>
      </c>
      <c r="G8324" s="44">
        <f t="shared" si="910"/>
        <v>44562</v>
      </c>
      <c r="H8324" s="50">
        <f t="shared" si="911"/>
        <v>304</v>
      </c>
      <c r="I8324" s="50">
        <f t="shared" si="912"/>
        <v>107736840</v>
      </c>
      <c r="J8324" s="46">
        <v>3543975</v>
      </c>
      <c r="K8324" s="2" t="s">
        <v>34</v>
      </c>
      <c r="L8324" s="52" t="str">
        <f t="shared" si="913"/>
        <v>20221031VND</v>
      </c>
      <c r="M8324">
        <f>VLOOKUP(L8324,Mapping!$H$1:$K$25,4,0)</f>
        <v>1</v>
      </c>
      <c r="N8324">
        <f t="shared" si="914"/>
        <v>5.6911949999999996E-3</v>
      </c>
      <c r="O8324">
        <f t="shared" si="915"/>
        <v>3.543975E-3</v>
      </c>
      <c r="P8324">
        <f t="shared" si="916"/>
        <v>0.10773684</v>
      </c>
      <c r="Q8324" t="str">
        <f>VLOOKUP(VLOOKUP(C8324,Mapping!$A$1:$C$17,3,0),Mapping!$E$1:$F$6,2,0)</f>
        <v>Vùng 02</v>
      </c>
    </row>
    <row r="8325" spans="1:17" x14ac:dyDescent="0.3">
      <c r="A8325" s="33">
        <v>44865</v>
      </c>
      <c r="B8325">
        <v>4214</v>
      </c>
      <c r="C8325">
        <v>34</v>
      </c>
      <c r="D8325" s="38" t="s">
        <v>78</v>
      </c>
      <c r="E8325" s="2" t="s">
        <v>41</v>
      </c>
      <c r="F8325">
        <v>293121</v>
      </c>
      <c r="G8325" s="44">
        <f t="shared" si="910"/>
        <v>44562</v>
      </c>
      <c r="H8325" s="50">
        <f t="shared" si="911"/>
        <v>304</v>
      </c>
      <c r="I8325" s="50">
        <f t="shared" si="912"/>
        <v>46435209.600000001</v>
      </c>
      <c r="J8325" s="46">
        <v>1527474</v>
      </c>
      <c r="K8325" s="2" t="s">
        <v>34</v>
      </c>
      <c r="L8325" s="52" t="str">
        <f t="shared" si="913"/>
        <v>20221031VND</v>
      </c>
      <c r="M8325">
        <f>VLOOKUP(L8325,Mapping!$H$1:$K$25,4,0)</f>
        <v>1</v>
      </c>
      <c r="N8325">
        <f t="shared" si="914"/>
        <v>2.9312099999999997E-4</v>
      </c>
      <c r="O8325">
        <f t="shared" si="915"/>
        <v>1.527474E-3</v>
      </c>
      <c r="P8325">
        <f t="shared" si="916"/>
        <v>4.6435209599999999E-2</v>
      </c>
      <c r="Q8325" t="str">
        <f>VLOOKUP(VLOOKUP(C8325,Mapping!$A$1:$C$17,3,0),Mapping!$E$1:$F$6,2,0)</f>
        <v>Vùng 02</v>
      </c>
    </row>
    <row r="8326" spans="1:17" x14ac:dyDescent="0.3">
      <c r="A8326" s="33">
        <v>44865</v>
      </c>
      <c r="B8326">
        <v>4214</v>
      </c>
      <c r="C8326">
        <v>16</v>
      </c>
      <c r="D8326" s="38" t="s">
        <v>78</v>
      </c>
      <c r="E8326" s="2" t="s">
        <v>41</v>
      </c>
      <c r="F8326">
        <v>427111</v>
      </c>
      <c r="G8326" s="44">
        <f t="shared" si="910"/>
        <v>44562</v>
      </c>
      <c r="H8326" s="50">
        <f t="shared" si="911"/>
        <v>304</v>
      </c>
      <c r="I8326" s="50">
        <f t="shared" si="912"/>
        <v>31659532.800000001</v>
      </c>
      <c r="J8326" s="46">
        <v>1041432</v>
      </c>
      <c r="K8326" s="2" t="s">
        <v>34</v>
      </c>
      <c r="L8326" s="52" t="str">
        <f t="shared" si="913"/>
        <v>20221031VND</v>
      </c>
      <c r="M8326">
        <f>VLOOKUP(L8326,Mapping!$H$1:$K$25,4,0)</f>
        <v>1</v>
      </c>
      <c r="N8326">
        <f t="shared" si="914"/>
        <v>4.2711099999999998E-4</v>
      </c>
      <c r="O8326">
        <f t="shared" si="915"/>
        <v>1.0414319999999999E-3</v>
      </c>
      <c r="P8326">
        <f t="shared" si="916"/>
        <v>3.1659532800000001E-2</v>
      </c>
      <c r="Q8326" t="str">
        <f>VLOOKUP(VLOOKUP(C8326,Mapping!$A$1:$C$17,3,0),Mapping!$E$1:$F$6,2,0)</f>
        <v>Vùng 01</v>
      </c>
    </row>
    <row r="8327" spans="1:17" x14ac:dyDescent="0.3">
      <c r="A8327" s="33">
        <v>44865</v>
      </c>
      <c r="B8327">
        <v>4215</v>
      </c>
      <c r="C8327">
        <v>23</v>
      </c>
      <c r="D8327" s="38" t="s">
        <v>78</v>
      </c>
      <c r="E8327" s="2" t="s">
        <v>41</v>
      </c>
      <c r="F8327">
        <v>1961442</v>
      </c>
      <c r="G8327" s="44">
        <f t="shared" si="910"/>
        <v>44562</v>
      </c>
      <c r="H8327" s="50">
        <f t="shared" si="911"/>
        <v>304</v>
      </c>
      <c r="I8327" s="50">
        <f t="shared" si="912"/>
        <v>51807801.600000001</v>
      </c>
      <c r="J8327" s="46">
        <v>1704204</v>
      </c>
      <c r="K8327" s="2" t="s">
        <v>34</v>
      </c>
      <c r="L8327" s="52" t="str">
        <f t="shared" si="913"/>
        <v>20221031VND</v>
      </c>
      <c r="M8327">
        <f>VLOOKUP(L8327,Mapping!$H$1:$K$25,4,0)</f>
        <v>1</v>
      </c>
      <c r="N8327">
        <f t="shared" si="914"/>
        <v>1.9614419999999999E-3</v>
      </c>
      <c r="O8327">
        <f t="shared" si="915"/>
        <v>1.704204E-3</v>
      </c>
      <c r="P8327">
        <f t="shared" si="916"/>
        <v>5.1807801600000002E-2</v>
      </c>
      <c r="Q8327" t="str">
        <f>VLOOKUP(VLOOKUP(C8327,Mapping!$A$1:$C$17,3,0),Mapping!$E$1:$F$6,2,0)</f>
        <v>Vùng 02</v>
      </c>
    </row>
    <row r="8328" spans="1:17" x14ac:dyDescent="0.3">
      <c r="A8328" s="33">
        <v>44865</v>
      </c>
      <c r="B8328">
        <v>4215</v>
      </c>
      <c r="C8328">
        <v>23</v>
      </c>
      <c r="D8328" s="38" t="s">
        <v>78</v>
      </c>
      <c r="E8328" s="2" t="s">
        <v>41</v>
      </c>
      <c r="F8328">
        <v>60438</v>
      </c>
      <c r="G8328" s="44">
        <f t="shared" si="910"/>
        <v>44562</v>
      </c>
      <c r="H8328" s="50">
        <f t="shared" si="911"/>
        <v>304</v>
      </c>
      <c r="I8328" s="50">
        <f t="shared" si="912"/>
        <v>775525497116.79993</v>
      </c>
      <c r="J8328" s="46">
        <v>980653</v>
      </c>
      <c r="K8328" s="2" t="s">
        <v>42</v>
      </c>
      <c r="L8328" s="52" t="str">
        <f t="shared" si="913"/>
        <v>20221031GBP</v>
      </c>
      <c r="M8328">
        <f>VLOOKUP(L8328,Mapping!$H$1:$K$25,4,0)</f>
        <v>26014</v>
      </c>
      <c r="N8328">
        <f t="shared" si="914"/>
        <v>1.572234132</v>
      </c>
      <c r="O8328">
        <f t="shared" si="915"/>
        <v>25.510707142000001</v>
      </c>
      <c r="P8328">
        <f t="shared" si="916"/>
        <v>775.5254971167999</v>
      </c>
      <c r="Q8328" t="str">
        <f>VLOOKUP(VLOOKUP(C8328,Mapping!$A$1:$C$17,3,0),Mapping!$E$1:$F$6,2,0)</f>
        <v>Vùng 02</v>
      </c>
    </row>
    <row r="8329" spans="1:17" x14ac:dyDescent="0.3">
      <c r="A8329" s="33">
        <v>44865</v>
      </c>
      <c r="B8329">
        <v>4215</v>
      </c>
      <c r="C8329">
        <v>26</v>
      </c>
      <c r="D8329" s="38" t="s">
        <v>78</v>
      </c>
      <c r="E8329" s="2" t="s">
        <v>41</v>
      </c>
      <c r="F8329">
        <v>175183</v>
      </c>
      <c r="G8329" s="44">
        <f t="shared" si="910"/>
        <v>44562</v>
      </c>
      <c r="H8329" s="50">
        <f t="shared" si="911"/>
        <v>304</v>
      </c>
      <c r="I8329" s="50">
        <f t="shared" si="912"/>
        <v>14526700.799999999</v>
      </c>
      <c r="J8329" s="46">
        <v>477852</v>
      </c>
      <c r="K8329" s="2" t="s">
        <v>34</v>
      </c>
      <c r="L8329" s="52" t="str">
        <f t="shared" si="913"/>
        <v>20221031VND</v>
      </c>
      <c r="M8329">
        <f>VLOOKUP(L8329,Mapping!$H$1:$K$25,4,0)</f>
        <v>1</v>
      </c>
      <c r="N8329">
        <f t="shared" si="914"/>
        <v>1.7518300000000001E-4</v>
      </c>
      <c r="O8329">
        <f t="shared" si="915"/>
        <v>4.7785200000000002E-4</v>
      </c>
      <c r="P8329">
        <f t="shared" si="916"/>
        <v>1.4526700799999999E-2</v>
      </c>
      <c r="Q8329" t="str">
        <f>VLOOKUP(VLOOKUP(C8329,Mapping!$A$1:$C$17,3,0),Mapping!$E$1:$F$6,2,0)</f>
        <v>Vùng 04</v>
      </c>
    </row>
    <row r="8330" spans="1:17" x14ac:dyDescent="0.3">
      <c r="A8330" s="33">
        <v>44865</v>
      </c>
      <c r="B8330">
        <v>4217</v>
      </c>
      <c r="C8330">
        <v>43</v>
      </c>
      <c r="D8330" s="38" t="s">
        <v>78</v>
      </c>
      <c r="E8330" s="2" t="s">
        <v>41</v>
      </c>
      <c r="F8330">
        <v>1721987</v>
      </c>
      <c r="G8330" s="44">
        <f t="shared" si="910"/>
        <v>44562</v>
      </c>
      <c r="H8330" s="50">
        <f t="shared" si="911"/>
        <v>304</v>
      </c>
      <c r="I8330" s="50">
        <f t="shared" si="912"/>
        <v>21190624</v>
      </c>
      <c r="J8330" s="46">
        <v>697060</v>
      </c>
      <c r="K8330" s="2" t="s">
        <v>34</v>
      </c>
      <c r="L8330" s="52" t="str">
        <f t="shared" si="913"/>
        <v>20221031VND</v>
      </c>
      <c r="M8330">
        <f>VLOOKUP(L8330,Mapping!$H$1:$K$25,4,0)</f>
        <v>1</v>
      </c>
      <c r="N8330">
        <f t="shared" si="914"/>
        <v>1.7219869999999999E-3</v>
      </c>
      <c r="O8330">
        <f t="shared" si="915"/>
        <v>6.9706E-4</v>
      </c>
      <c r="P8330">
        <f t="shared" si="916"/>
        <v>2.1190624000000002E-2</v>
      </c>
      <c r="Q8330" t="str">
        <f>VLOOKUP(VLOOKUP(C8330,Mapping!$A$1:$C$17,3,0),Mapping!$E$1:$F$6,2,0)</f>
        <v>Vùng 04</v>
      </c>
    </row>
    <row r="8331" spans="1:17" x14ac:dyDescent="0.3">
      <c r="A8331" s="33">
        <v>44865</v>
      </c>
      <c r="B8331">
        <v>4218</v>
      </c>
      <c r="C8331">
        <v>40</v>
      </c>
      <c r="D8331" s="38" t="s">
        <v>78</v>
      </c>
      <c r="E8331" s="2" t="s">
        <v>41</v>
      </c>
      <c r="F8331">
        <v>575718</v>
      </c>
      <c r="G8331" s="44">
        <f t="shared" si="910"/>
        <v>44562</v>
      </c>
      <c r="H8331" s="50">
        <f t="shared" si="911"/>
        <v>304</v>
      </c>
      <c r="I8331" s="50">
        <f t="shared" si="912"/>
        <v>4347017.5999999996</v>
      </c>
      <c r="J8331" s="46">
        <v>142994</v>
      </c>
      <c r="K8331" s="2" t="s">
        <v>34</v>
      </c>
      <c r="L8331" s="52" t="str">
        <f t="shared" si="913"/>
        <v>20221031VND</v>
      </c>
      <c r="M8331">
        <f>VLOOKUP(L8331,Mapping!$H$1:$K$25,4,0)</f>
        <v>1</v>
      </c>
      <c r="N8331">
        <f t="shared" si="914"/>
        <v>5.7571800000000002E-4</v>
      </c>
      <c r="O8331">
        <f t="shared" si="915"/>
        <v>1.4299399999999999E-4</v>
      </c>
      <c r="P8331">
        <f t="shared" si="916"/>
        <v>4.3470175999999992E-3</v>
      </c>
      <c r="Q8331" t="str">
        <f>VLOOKUP(VLOOKUP(C8331,Mapping!$A$1:$C$17,3,0),Mapping!$E$1:$F$6,2,0)</f>
        <v>Vùng 01</v>
      </c>
    </row>
    <row r="8332" spans="1:17" x14ac:dyDescent="0.3">
      <c r="A8332" s="33">
        <v>44865</v>
      </c>
      <c r="B8332">
        <v>4218</v>
      </c>
      <c r="C8332">
        <v>11</v>
      </c>
      <c r="D8332" s="38" t="s">
        <v>78</v>
      </c>
      <c r="E8332" s="2" t="s">
        <v>41</v>
      </c>
      <c r="F8332">
        <v>1638668</v>
      </c>
      <c r="G8332" s="44">
        <f t="shared" si="910"/>
        <v>44562</v>
      </c>
      <c r="H8332" s="50">
        <f t="shared" si="911"/>
        <v>304</v>
      </c>
      <c r="I8332" s="50">
        <f t="shared" si="912"/>
        <v>5747545.6000000006</v>
      </c>
      <c r="J8332" s="46">
        <v>189064</v>
      </c>
      <c r="K8332" s="2" t="s">
        <v>34</v>
      </c>
      <c r="L8332" s="52" t="str">
        <f t="shared" si="913"/>
        <v>20221031VND</v>
      </c>
      <c r="M8332">
        <f>VLOOKUP(L8332,Mapping!$H$1:$K$25,4,0)</f>
        <v>1</v>
      </c>
      <c r="N8332">
        <f t="shared" si="914"/>
        <v>1.638668E-3</v>
      </c>
      <c r="O8332">
        <f t="shared" si="915"/>
        <v>1.8906399999999999E-4</v>
      </c>
      <c r="P8332">
        <f t="shared" si="916"/>
        <v>5.7475456000000008E-3</v>
      </c>
      <c r="Q8332" t="str">
        <f>VLOOKUP(VLOOKUP(C8332,Mapping!$A$1:$C$17,3,0),Mapping!$E$1:$F$6,2,0)</f>
        <v>Vùng 01</v>
      </c>
    </row>
    <row r="8333" spans="1:17" x14ac:dyDescent="0.3">
      <c r="A8333" s="33">
        <v>44865</v>
      </c>
      <c r="B8333">
        <v>4220</v>
      </c>
      <c r="C8333">
        <v>24</v>
      </c>
      <c r="D8333" s="38" t="s">
        <v>78</v>
      </c>
      <c r="E8333" s="2" t="s">
        <v>41</v>
      </c>
      <c r="F8333">
        <v>281470</v>
      </c>
      <c r="G8333" s="44">
        <f t="shared" si="910"/>
        <v>44562</v>
      </c>
      <c r="H8333" s="50">
        <f t="shared" si="911"/>
        <v>304</v>
      </c>
      <c r="I8333" s="50">
        <f t="shared" si="912"/>
        <v>32470361.599999998</v>
      </c>
      <c r="J8333" s="46">
        <v>1068104</v>
      </c>
      <c r="K8333" s="2" t="s">
        <v>34</v>
      </c>
      <c r="L8333" s="52" t="str">
        <f t="shared" si="913"/>
        <v>20221031VND</v>
      </c>
      <c r="M8333">
        <f>VLOOKUP(L8333,Mapping!$H$1:$K$25,4,0)</f>
        <v>1</v>
      </c>
      <c r="N8333">
        <f t="shared" si="914"/>
        <v>2.8146999999999997E-4</v>
      </c>
      <c r="O8333">
        <f t="shared" si="915"/>
        <v>1.0681040000000001E-3</v>
      </c>
      <c r="P8333">
        <f t="shared" si="916"/>
        <v>3.2470361599999997E-2</v>
      </c>
      <c r="Q8333" t="str">
        <f>VLOOKUP(VLOOKUP(C8333,Mapping!$A$1:$C$17,3,0),Mapping!$E$1:$F$6,2,0)</f>
        <v>Vùng 04</v>
      </c>
    </row>
    <row r="8334" spans="1:17" x14ac:dyDescent="0.3">
      <c r="A8334" s="33">
        <v>44865</v>
      </c>
      <c r="B8334">
        <v>4221</v>
      </c>
      <c r="C8334">
        <v>20</v>
      </c>
      <c r="D8334" s="38" t="s">
        <v>78</v>
      </c>
      <c r="E8334" s="2" t="s">
        <v>41</v>
      </c>
      <c r="F8334">
        <v>1115323</v>
      </c>
      <c r="G8334" s="44">
        <f t="shared" si="910"/>
        <v>44562</v>
      </c>
      <c r="H8334" s="50">
        <f t="shared" si="911"/>
        <v>304</v>
      </c>
      <c r="I8334" s="50">
        <f t="shared" si="912"/>
        <v>11408147.200000001</v>
      </c>
      <c r="J8334" s="46">
        <v>375268</v>
      </c>
      <c r="K8334" s="2" t="s">
        <v>34</v>
      </c>
      <c r="L8334" s="52" t="str">
        <f t="shared" si="913"/>
        <v>20221031VND</v>
      </c>
      <c r="M8334">
        <f>VLOOKUP(L8334,Mapping!$H$1:$K$25,4,0)</f>
        <v>1</v>
      </c>
      <c r="N8334">
        <f t="shared" si="914"/>
        <v>1.1153230000000001E-3</v>
      </c>
      <c r="O8334">
        <f t="shared" si="915"/>
        <v>3.75268E-4</v>
      </c>
      <c r="P8334">
        <f t="shared" si="916"/>
        <v>1.1408147200000001E-2</v>
      </c>
      <c r="Q8334" t="str">
        <f>VLOOKUP(VLOOKUP(C8334,Mapping!$A$1:$C$17,3,0),Mapping!$E$1:$F$6,2,0)</f>
        <v>Vùng 02</v>
      </c>
    </row>
    <row r="8335" spans="1:17" x14ac:dyDescent="0.3">
      <c r="A8335" s="33">
        <v>44865</v>
      </c>
      <c r="B8335">
        <v>4225</v>
      </c>
      <c r="C8335">
        <v>41</v>
      </c>
      <c r="D8335" s="38" t="s">
        <v>78</v>
      </c>
      <c r="E8335" s="2" t="s">
        <v>41</v>
      </c>
      <c r="F8335">
        <v>116362</v>
      </c>
      <c r="G8335" s="44">
        <f t="shared" si="910"/>
        <v>44562</v>
      </c>
      <c r="H8335" s="50">
        <f t="shared" si="911"/>
        <v>304</v>
      </c>
      <c r="I8335" s="50">
        <f t="shared" si="912"/>
        <v>53896585.600000001</v>
      </c>
      <c r="J8335" s="46">
        <v>1772914</v>
      </c>
      <c r="K8335" s="2" t="s">
        <v>34</v>
      </c>
      <c r="L8335" s="52" t="str">
        <f t="shared" si="913"/>
        <v>20221031VND</v>
      </c>
      <c r="M8335">
        <f>VLOOKUP(L8335,Mapping!$H$1:$K$25,4,0)</f>
        <v>1</v>
      </c>
      <c r="N8335">
        <f t="shared" si="914"/>
        <v>1.1636199999999999E-4</v>
      </c>
      <c r="O8335">
        <f t="shared" si="915"/>
        <v>1.772914E-3</v>
      </c>
      <c r="P8335">
        <f t="shared" si="916"/>
        <v>5.3896585600000005E-2</v>
      </c>
      <c r="Q8335" t="str">
        <f>VLOOKUP(VLOOKUP(C8335,Mapping!$A$1:$C$17,3,0),Mapping!$E$1:$F$6,2,0)</f>
        <v>Vùng 05</v>
      </c>
    </row>
    <row r="8336" spans="1:17" x14ac:dyDescent="0.3">
      <c r="A8336" s="33">
        <v>44865</v>
      </c>
      <c r="B8336">
        <v>4227</v>
      </c>
      <c r="C8336">
        <v>34</v>
      </c>
      <c r="D8336" s="38" t="s">
        <v>78</v>
      </c>
      <c r="E8336" s="2" t="s">
        <v>41</v>
      </c>
      <c r="F8336">
        <v>701538</v>
      </c>
      <c r="G8336" s="44">
        <f t="shared" si="910"/>
        <v>44562</v>
      </c>
      <c r="H8336" s="50">
        <f t="shared" si="911"/>
        <v>304</v>
      </c>
      <c r="I8336" s="50">
        <f t="shared" si="912"/>
        <v>15262593.6</v>
      </c>
      <c r="J8336" s="46">
        <v>502059</v>
      </c>
      <c r="K8336" s="2" t="s">
        <v>34</v>
      </c>
      <c r="L8336" s="52" t="str">
        <f t="shared" si="913"/>
        <v>20221031VND</v>
      </c>
      <c r="M8336">
        <f>VLOOKUP(L8336,Mapping!$H$1:$K$25,4,0)</f>
        <v>1</v>
      </c>
      <c r="N8336">
        <f t="shared" si="914"/>
        <v>7.0153800000000003E-4</v>
      </c>
      <c r="O8336">
        <f t="shared" si="915"/>
        <v>5.0205900000000001E-4</v>
      </c>
      <c r="P8336">
        <f t="shared" si="916"/>
        <v>1.5262593599999999E-2</v>
      </c>
      <c r="Q8336" t="str">
        <f>VLOOKUP(VLOOKUP(C8336,Mapping!$A$1:$C$17,3,0),Mapping!$E$1:$F$6,2,0)</f>
        <v>Vùng 02</v>
      </c>
    </row>
    <row r="8337" spans="1:17" x14ac:dyDescent="0.3">
      <c r="A8337" s="33">
        <v>44865</v>
      </c>
      <c r="B8337">
        <v>4228</v>
      </c>
      <c r="C8337">
        <v>40</v>
      </c>
      <c r="D8337" s="38" t="s">
        <v>78</v>
      </c>
      <c r="E8337" s="2" t="s">
        <v>41</v>
      </c>
      <c r="F8337">
        <v>77202</v>
      </c>
      <c r="G8337" s="44">
        <f t="shared" si="910"/>
        <v>44562</v>
      </c>
      <c r="H8337" s="50">
        <f t="shared" si="911"/>
        <v>304</v>
      </c>
      <c r="I8337" s="50">
        <f t="shared" si="912"/>
        <v>12444027.200000001</v>
      </c>
      <c r="J8337" s="46">
        <v>409343</v>
      </c>
      <c r="K8337" s="2" t="s">
        <v>34</v>
      </c>
      <c r="L8337" s="52" t="str">
        <f t="shared" si="913"/>
        <v>20221031VND</v>
      </c>
      <c r="M8337">
        <f>VLOOKUP(L8337,Mapping!$H$1:$K$25,4,0)</f>
        <v>1</v>
      </c>
      <c r="N8337">
        <f t="shared" si="914"/>
        <v>7.7201999999999997E-5</v>
      </c>
      <c r="O8337">
        <f t="shared" si="915"/>
        <v>4.09343E-4</v>
      </c>
      <c r="P8337">
        <f t="shared" si="916"/>
        <v>1.2444027200000001E-2</v>
      </c>
      <c r="Q8337" t="str">
        <f>VLOOKUP(VLOOKUP(C8337,Mapping!$A$1:$C$17,3,0),Mapping!$E$1:$F$6,2,0)</f>
        <v>Vùng 01</v>
      </c>
    </row>
    <row r="8338" spans="1:17" x14ac:dyDescent="0.3">
      <c r="A8338" s="33">
        <v>44865</v>
      </c>
      <c r="B8338">
        <v>4229</v>
      </c>
      <c r="C8338">
        <v>36</v>
      </c>
      <c r="D8338" s="38" t="s">
        <v>78</v>
      </c>
      <c r="E8338" s="2" t="s">
        <v>41</v>
      </c>
      <c r="F8338">
        <v>7280399</v>
      </c>
      <c r="G8338" s="44">
        <f t="shared" si="910"/>
        <v>44562</v>
      </c>
      <c r="H8338" s="50">
        <f t="shared" si="911"/>
        <v>304</v>
      </c>
      <c r="I8338" s="50">
        <f t="shared" si="912"/>
        <v>259983748.79999998</v>
      </c>
      <c r="J8338" s="46">
        <v>8552097</v>
      </c>
      <c r="K8338" s="2" t="s">
        <v>34</v>
      </c>
      <c r="L8338" s="52" t="str">
        <f t="shared" si="913"/>
        <v>20221031VND</v>
      </c>
      <c r="M8338">
        <f>VLOOKUP(L8338,Mapping!$H$1:$K$25,4,0)</f>
        <v>1</v>
      </c>
      <c r="N8338">
        <f t="shared" si="914"/>
        <v>7.2803989999999999E-3</v>
      </c>
      <c r="O8338">
        <f t="shared" si="915"/>
        <v>8.5520969999999998E-3</v>
      </c>
      <c r="P8338">
        <f t="shared" si="916"/>
        <v>0.25998374879999997</v>
      </c>
      <c r="Q8338" t="str">
        <f>VLOOKUP(VLOOKUP(C8338,Mapping!$A$1:$C$17,3,0),Mapping!$E$1:$F$6,2,0)</f>
        <v>Vùng 05</v>
      </c>
    </row>
    <row r="8339" spans="1:17" x14ac:dyDescent="0.3">
      <c r="A8339" s="33">
        <v>44865</v>
      </c>
      <c r="B8339">
        <v>4230</v>
      </c>
      <c r="C8339">
        <v>41</v>
      </c>
      <c r="D8339" s="38" t="s">
        <v>78</v>
      </c>
      <c r="E8339" s="2" t="s">
        <v>41</v>
      </c>
      <c r="F8339">
        <v>1001435</v>
      </c>
      <c r="G8339" s="44">
        <f t="shared" si="910"/>
        <v>44562</v>
      </c>
      <c r="H8339" s="50">
        <f t="shared" si="911"/>
        <v>304</v>
      </c>
      <c r="I8339" s="50">
        <f t="shared" si="912"/>
        <v>45935129.600000001</v>
      </c>
      <c r="J8339" s="46">
        <v>1511024</v>
      </c>
      <c r="K8339" s="2" t="s">
        <v>34</v>
      </c>
      <c r="L8339" s="52" t="str">
        <f t="shared" si="913"/>
        <v>20221031VND</v>
      </c>
      <c r="M8339">
        <f>VLOOKUP(L8339,Mapping!$H$1:$K$25,4,0)</f>
        <v>1</v>
      </c>
      <c r="N8339">
        <f t="shared" si="914"/>
        <v>1.001435E-3</v>
      </c>
      <c r="O8339">
        <f t="shared" si="915"/>
        <v>1.5110239999999999E-3</v>
      </c>
      <c r="P8339">
        <f t="shared" si="916"/>
        <v>4.5935129599999999E-2</v>
      </c>
      <c r="Q8339" t="str">
        <f>VLOOKUP(VLOOKUP(C8339,Mapping!$A$1:$C$17,3,0),Mapping!$E$1:$F$6,2,0)</f>
        <v>Vùng 05</v>
      </c>
    </row>
    <row r="8340" spans="1:17" x14ac:dyDescent="0.3">
      <c r="A8340" s="33">
        <v>44865</v>
      </c>
      <c r="B8340">
        <v>4231</v>
      </c>
      <c r="C8340">
        <v>43</v>
      </c>
      <c r="D8340" s="38" t="s">
        <v>78</v>
      </c>
      <c r="E8340" s="2" t="s">
        <v>41</v>
      </c>
      <c r="F8340">
        <v>326065</v>
      </c>
      <c r="G8340" s="44">
        <f t="shared" si="910"/>
        <v>44562</v>
      </c>
      <c r="H8340" s="50">
        <f t="shared" si="911"/>
        <v>304</v>
      </c>
      <c r="I8340" s="50">
        <f t="shared" si="912"/>
        <v>1434971.2</v>
      </c>
      <c r="J8340" s="46">
        <v>47203</v>
      </c>
      <c r="K8340" s="2" t="s">
        <v>34</v>
      </c>
      <c r="L8340" s="52" t="str">
        <f t="shared" si="913"/>
        <v>20221031VND</v>
      </c>
      <c r="M8340">
        <f>VLOOKUP(L8340,Mapping!$H$1:$K$25,4,0)</f>
        <v>1</v>
      </c>
      <c r="N8340">
        <f t="shared" si="914"/>
        <v>3.26065E-4</v>
      </c>
      <c r="O8340">
        <f t="shared" si="915"/>
        <v>4.7203000000000002E-5</v>
      </c>
      <c r="P8340">
        <f t="shared" si="916"/>
        <v>1.4349712E-3</v>
      </c>
      <c r="Q8340" t="str">
        <f>VLOOKUP(VLOOKUP(C8340,Mapping!$A$1:$C$17,3,0),Mapping!$E$1:$F$6,2,0)</f>
        <v>Vùng 04</v>
      </c>
    </row>
    <row r="8341" spans="1:17" x14ac:dyDescent="0.3">
      <c r="A8341" s="33">
        <v>44865</v>
      </c>
      <c r="B8341">
        <v>4231</v>
      </c>
      <c r="C8341">
        <v>40</v>
      </c>
      <c r="D8341" s="38" t="s">
        <v>78</v>
      </c>
      <c r="E8341" s="2" t="s">
        <v>41</v>
      </c>
      <c r="F8341">
        <v>1544955</v>
      </c>
      <c r="G8341" s="44">
        <f t="shared" si="910"/>
        <v>44562</v>
      </c>
      <c r="H8341" s="50">
        <f t="shared" si="911"/>
        <v>304</v>
      </c>
      <c r="I8341" s="50">
        <f t="shared" si="912"/>
        <v>129241389235.20001</v>
      </c>
      <c r="J8341" s="46">
        <v>181434</v>
      </c>
      <c r="K8341" s="2" t="s">
        <v>35</v>
      </c>
      <c r="L8341" s="52" t="str">
        <f t="shared" si="913"/>
        <v>20221031USD</v>
      </c>
      <c r="M8341">
        <f>VLOOKUP(L8341,Mapping!$H$1:$K$25,4,0)</f>
        <v>23432</v>
      </c>
      <c r="N8341">
        <f t="shared" si="914"/>
        <v>36.201385559999999</v>
      </c>
      <c r="O8341">
        <f t="shared" si="915"/>
        <v>4.2513614879999997</v>
      </c>
      <c r="P8341">
        <f t="shared" si="916"/>
        <v>129.24138923520002</v>
      </c>
      <c r="Q8341" t="str">
        <f>VLOOKUP(VLOOKUP(C8341,Mapping!$A$1:$C$17,3,0),Mapping!$E$1:$F$6,2,0)</f>
        <v>Vùng 01</v>
      </c>
    </row>
    <row r="8342" spans="1:17" x14ac:dyDescent="0.3">
      <c r="A8342" s="33">
        <v>44865</v>
      </c>
      <c r="B8342">
        <v>4231</v>
      </c>
      <c r="C8342">
        <v>40</v>
      </c>
      <c r="D8342" s="38" t="s">
        <v>78</v>
      </c>
      <c r="E8342" s="2" t="s">
        <v>41</v>
      </c>
      <c r="F8342">
        <v>8079176</v>
      </c>
      <c r="G8342" s="44">
        <f t="shared" si="910"/>
        <v>44562</v>
      </c>
      <c r="H8342" s="50">
        <f t="shared" si="911"/>
        <v>304</v>
      </c>
      <c r="I8342" s="50">
        <f t="shared" si="912"/>
        <v>233038435.20000002</v>
      </c>
      <c r="J8342" s="46">
        <v>7665738</v>
      </c>
      <c r="K8342" s="2" t="s">
        <v>34</v>
      </c>
      <c r="L8342" s="52" t="str">
        <f t="shared" si="913"/>
        <v>20221031VND</v>
      </c>
      <c r="M8342">
        <f>VLOOKUP(L8342,Mapping!$H$1:$K$25,4,0)</f>
        <v>1</v>
      </c>
      <c r="N8342">
        <f t="shared" si="914"/>
        <v>8.0791760000000004E-3</v>
      </c>
      <c r="O8342">
        <f t="shared" si="915"/>
        <v>7.6657380000000001E-3</v>
      </c>
      <c r="P8342">
        <f t="shared" si="916"/>
        <v>0.2330384352</v>
      </c>
      <c r="Q8342" t="str">
        <f>VLOOKUP(VLOOKUP(C8342,Mapping!$A$1:$C$17,3,0),Mapping!$E$1:$F$6,2,0)</f>
        <v>Vùng 01</v>
      </c>
    </row>
    <row r="8343" spans="1:17" x14ac:dyDescent="0.3">
      <c r="A8343" s="33">
        <v>44865</v>
      </c>
      <c r="B8343">
        <v>4234</v>
      </c>
      <c r="C8343">
        <v>25</v>
      </c>
      <c r="D8343" s="38" t="s">
        <v>78</v>
      </c>
      <c r="E8343" s="2" t="s">
        <v>41</v>
      </c>
      <c r="F8343">
        <v>8486355</v>
      </c>
      <c r="G8343" s="44">
        <f t="shared" si="910"/>
        <v>44562</v>
      </c>
      <c r="H8343" s="50">
        <f t="shared" si="911"/>
        <v>304</v>
      </c>
      <c r="I8343" s="50">
        <f t="shared" si="912"/>
        <v>213186536</v>
      </c>
      <c r="J8343" s="46">
        <v>7012715</v>
      </c>
      <c r="K8343" s="2" t="s">
        <v>34</v>
      </c>
      <c r="L8343" s="52" t="str">
        <f t="shared" si="913"/>
        <v>20221031VND</v>
      </c>
      <c r="M8343">
        <f>VLOOKUP(L8343,Mapping!$H$1:$K$25,4,0)</f>
        <v>1</v>
      </c>
      <c r="N8343">
        <f t="shared" si="914"/>
        <v>8.4863549999999992E-3</v>
      </c>
      <c r="O8343">
        <f t="shared" si="915"/>
        <v>7.0127150000000001E-3</v>
      </c>
      <c r="P8343">
        <f t="shared" si="916"/>
        <v>0.21318653600000001</v>
      </c>
      <c r="Q8343" t="str">
        <f>VLOOKUP(VLOOKUP(C8343,Mapping!$A$1:$C$17,3,0),Mapping!$E$1:$F$6,2,0)</f>
        <v>Vùng 01</v>
      </c>
    </row>
    <row r="8344" spans="1:17" x14ac:dyDescent="0.3">
      <c r="A8344" s="33">
        <v>44865</v>
      </c>
      <c r="B8344">
        <v>4234</v>
      </c>
      <c r="C8344">
        <v>25</v>
      </c>
      <c r="D8344" s="38" t="s">
        <v>78</v>
      </c>
      <c r="E8344" s="2" t="s">
        <v>41</v>
      </c>
      <c r="F8344">
        <v>1784166</v>
      </c>
      <c r="G8344" s="44">
        <f t="shared" si="910"/>
        <v>44562</v>
      </c>
      <c r="H8344" s="50">
        <f t="shared" si="911"/>
        <v>304</v>
      </c>
      <c r="I8344" s="50">
        <f t="shared" si="912"/>
        <v>9952838.4000000004</v>
      </c>
      <c r="J8344" s="46">
        <v>327396</v>
      </c>
      <c r="K8344" s="2" t="s">
        <v>34</v>
      </c>
      <c r="L8344" s="52" t="str">
        <f t="shared" si="913"/>
        <v>20221031VND</v>
      </c>
      <c r="M8344">
        <f>VLOOKUP(L8344,Mapping!$H$1:$K$25,4,0)</f>
        <v>1</v>
      </c>
      <c r="N8344">
        <f t="shared" si="914"/>
        <v>1.784166E-3</v>
      </c>
      <c r="O8344">
        <f t="shared" si="915"/>
        <v>3.2739599999999998E-4</v>
      </c>
      <c r="P8344">
        <f t="shared" si="916"/>
        <v>9.9528384000000004E-3</v>
      </c>
      <c r="Q8344" t="str">
        <f>VLOOKUP(VLOOKUP(C8344,Mapping!$A$1:$C$17,3,0),Mapping!$E$1:$F$6,2,0)</f>
        <v>Vùng 01</v>
      </c>
    </row>
    <row r="8345" spans="1:17" x14ac:dyDescent="0.3">
      <c r="A8345" s="33">
        <v>44865</v>
      </c>
      <c r="B8345">
        <v>4234</v>
      </c>
      <c r="C8345">
        <v>11</v>
      </c>
      <c r="D8345" s="38" t="s">
        <v>78</v>
      </c>
      <c r="E8345" s="2" t="s">
        <v>41</v>
      </c>
      <c r="F8345">
        <v>396993</v>
      </c>
      <c r="G8345" s="44">
        <f t="shared" si="910"/>
        <v>44562</v>
      </c>
      <c r="H8345" s="50">
        <f t="shared" si="911"/>
        <v>304</v>
      </c>
      <c r="I8345" s="50">
        <f t="shared" si="912"/>
        <v>16762347.200000001</v>
      </c>
      <c r="J8345" s="46">
        <v>551393</v>
      </c>
      <c r="K8345" s="2" t="s">
        <v>34</v>
      </c>
      <c r="L8345" s="52" t="str">
        <f t="shared" si="913"/>
        <v>20221031VND</v>
      </c>
      <c r="M8345">
        <f>VLOOKUP(L8345,Mapping!$H$1:$K$25,4,0)</f>
        <v>1</v>
      </c>
      <c r="N8345">
        <f t="shared" si="914"/>
        <v>3.96993E-4</v>
      </c>
      <c r="O8345">
        <f t="shared" si="915"/>
        <v>5.5139299999999996E-4</v>
      </c>
      <c r="P8345">
        <f t="shared" si="916"/>
        <v>1.67623472E-2</v>
      </c>
      <c r="Q8345" t="str">
        <f>VLOOKUP(VLOOKUP(C8345,Mapping!$A$1:$C$17,3,0),Mapping!$E$1:$F$6,2,0)</f>
        <v>Vùng 01</v>
      </c>
    </row>
    <row r="8346" spans="1:17" x14ac:dyDescent="0.3">
      <c r="A8346" s="33">
        <v>44865</v>
      </c>
      <c r="B8346">
        <v>4234</v>
      </c>
      <c r="C8346">
        <v>25</v>
      </c>
      <c r="D8346" s="38" t="s">
        <v>78</v>
      </c>
      <c r="E8346" s="2" t="s">
        <v>41</v>
      </c>
      <c r="F8346">
        <v>1877032</v>
      </c>
      <c r="G8346" s="44">
        <f t="shared" si="910"/>
        <v>44562</v>
      </c>
      <c r="H8346" s="50">
        <f t="shared" si="911"/>
        <v>304</v>
      </c>
      <c r="I8346" s="50">
        <f t="shared" si="912"/>
        <v>17701980.800000001</v>
      </c>
      <c r="J8346" s="46">
        <v>582302</v>
      </c>
      <c r="K8346" s="2" t="s">
        <v>34</v>
      </c>
      <c r="L8346" s="52" t="str">
        <f t="shared" si="913"/>
        <v>20221031VND</v>
      </c>
      <c r="M8346">
        <f>VLOOKUP(L8346,Mapping!$H$1:$K$25,4,0)</f>
        <v>1</v>
      </c>
      <c r="N8346">
        <f t="shared" si="914"/>
        <v>1.877032E-3</v>
      </c>
      <c r="O8346">
        <f t="shared" si="915"/>
        <v>5.8230200000000004E-4</v>
      </c>
      <c r="P8346">
        <f t="shared" si="916"/>
        <v>1.7701980799999999E-2</v>
      </c>
      <c r="Q8346" t="str">
        <f>VLOOKUP(VLOOKUP(C8346,Mapping!$A$1:$C$17,3,0),Mapping!$E$1:$F$6,2,0)</f>
        <v>Vùng 01</v>
      </c>
    </row>
    <row r="8347" spans="1:17" x14ac:dyDescent="0.3">
      <c r="A8347" s="33">
        <v>44865</v>
      </c>
      <c r="B8347">
        <v>4235</v>
      </c>
      <c r="C8347">
        <v>16</v>
      </c>
      <c r="D8347" s="38" t="s">
        <v>78</v>
      </c>
      <c r="E8347" s="2" t="s">
        <v>41</v>
      </c>
      <c r="F8347">
        <v>646441</v>
      </c>
      <c r="G8347" s="44">
        <f t="shared" si="910"/>
        <v>44562</v>
      </c>
      <c r="H8347" s="50">
        <f t="shared" si="911"/>
        <v>304</v>
      </c>
      <c r="I8347" s="50">
        <f t="shared" si="912"/>
        <v>2190168</v>
      </c>
      <c r="J8347" s="46">
        <v>72045</v>
      </c>
      <c r="K8347" s="2" t="s">
        <v>34</v>
      </c>
      <c r="L8347" s="52" t="str">
        <f t="shared" si="913"/>
        <v>20221031VND</v>
      </c>
      <c r="M8347">
        <f>VLOOKUP(L8347,Mapping!$H$1:$K$25,4,0)</f>
        <v>1</v>
      </c>
      <c r="N8347">
        <f t="shared" si="914"/>
        <v>6.4644099999999999E-4</v>
      </c>
      <c r="O8347">
        <f t="shared" si="915"/>
        <v>7.2045000000000006E-5</v>
      </c>
      <c r="P8347">
        <f t="shared" si="916"/>
        <v>2.1901680000000001E-3</v>
      </c>
      <c r="Q8347" t="str">
        <f>VLOOKUP(VLOOKUP(C8347,Mapping!$A$1:$C$17,3,0),Mapping!$E$1:$F$6,2,0)</f>
        <v>Vùng 01</v>
      </c>
    </row>
    <row r="8348" spans="1:17" x14ac:dyDescent="0.3">
      <c r="A8348" s="33">
        <v>44865</v>
      </c>
      <c r="B8348">
        <v>4235</v>
      </c>
      <c r="C8348">
        <v>34</v>
      </c>
      <c r="D8348" s="38" t="s">
        <v>78</v>
      </c>
      <c r="E8348" s="2" t="s">
        <v>41</v>
      </c>
      <c r="F8348">
        <v>912248</v>
      </c>
      <c r="G8348" s="44">
        <f t="shared" si="910"/>
        <v>44562</v>
      </c>
      <c r="H8348" s="50">
        <f t="shared" si="911"/>
        <v>304</v>
      </c>
      <c r="I8348" s="50">
        <f t="shared" si="912"/>
        <v>27959548.800000001</v>
      </c>
      <c r="J8348" s="46">
        <v>919722</v>
      </c>
      <c r="K8348" s="2" t="s">
        <v>34</v>
      </c>
      <c r="L8348" s="52" t="str">
        <f t="shared" si="913"/>
        <v>20221031VND</v>
      </c>
      <c r="M8348">
        <f>VLOOKUP(L8348,Mapping!$H$1:$K$25,4,0)</f>
        <v>1</v>
      </c>
      <c r="N8348">
        <f t="shared" si="914"/>
        <v>9.1224800000000005E-4</v>
      </c>
      <c r="O8348">
        <f t="shared" si="915"/>
        <v>9.1972199999999999E-4</v>
      </c>
      <c r="P8348">
        <f t="shared" si="916"/>
        <v>2.7959548800000001E-2</v>
      </c>
      <c r="Q8348" t="str">
        <f>VLOOKUP(VLOOKUP(C8348,Mapping!$A$1:$C$17,3,0),Mapping!$E$1:$F$6,2,0)</f>
        <v>Vùng 02</v>
      </c>
    </row>
    <row r="8349" spans="1:17" x14ac:dyDescent="0.3">
      <c r="A8349" s="44">
        <v>44865</v>
      </c>
      <c r="B8349">
        <v>4235</v>
      </c>
      <c r="C8349">
        <v>40</v>
      </c>
      <c r="D8349" s="38" t="s">
        <v>78</v>
      </c>
      <c r="E8349" s="2" t="s">
        <v>41</v>
      </c>
      <c r="F8349">
        <v>1638183</v>
      </c>
      <c r="G8349" s="44">
        <f t="shared" si="910"/>
        <v>44562</v>
      </c>
      <c r="H8349" s="50">
        <f t="shared" si="911"/>
        <v>304</v>
      </c>
      <c r="I8349" s="50">
        <f t="shared" si="912"/>
        <v>59774000</v>
      </c>
      <c r="J8349" s="46">
        <v>1966250</v>
      </c>
      <c r="K8349" s="2" t="s">
        <v>34</v>
      </c>
      <c r="L8349" s="52" t="str">
        <f t="shared" si="913"/>
        <v>20221031VND</v>
      </c>
      <c r="M8349">
        <f>VLOOKUP(L8349,Mapping!$H$1:$K$25,4,0)</f>
        <v>1</v>
      </c>
      <c r="N8349">
        <f t="shared" si="914"/>
        <v>1.6381830000000001E-3</v>
      </c>
      <c r="O8349">
        <f t="shared" si="915"/>
        <v>1.9662500000000001E-3</v>
      </c>
      <c r="P8349">
        <f t="shared" si="916"/>
        <v>5.9774000000000001E-2</v>
      </c>
      <c r="Q8349" t="str">
        <f>VLOOKUP(VLOOKUP(C8349,Mapping!$A$1:$C$17,3,0),Mapping!$E$1:$F$6,2,0)</f>
        <v>Vùng 01</v>
      </c>
    </row>
    <row r="8350" spans="1:17" x14ac:dyDescent="0.3">
      <c r="A8350" s="33">
        <v>44865</v>
      </c>
      <c r="B8350">
        <v>4238</v>
      </c>
      <c r="C8350">
        <v>20</v>
      </c>
      <c r="D8350" s="38" t="s">
        <v>78</v>
      </c>
      <c r="E8350" s="2" t="s">
        <v>41</v>
      </c>
      <c r="F8350">
        <v>1991123</v>
      </c>
      <c r="G8350" s="44">
        <f t="shared" si="910"/>
        <v>44562</v>
      </c>
      <c r="H8350" s="50">
        <f t="shared" si="911"/>
        <v>304</v>
      </c>
      <c r="I8350" s="50">
        <f t="shared" si="912"/>
        <v>49226932.800000004</v>
      </c>
      <c r="J8350" s="46">
        <v>1619307</v>
      </c>
      <c r="K8350" s="2" t="s">
        <v>34</v>
      </c>
      <c r="L8350" s="52" t="str">
        <f t="shared" si="913"/>
        <v>20221031VND</v>
      </c>
      <c r="M8350">
        <f>VLOOKUP(L8350,Mapping!$H$1:$K$25,4,0)</f>
        <v>1</v>
      </c>
      <c r="N8350">
        <f t="shared" si="914"/>
        <v>1.991123E-3</v>
      </c>
      <c r="O8350">
        <f t="shared" si="915"/>
        <v>1.619307E-3</v>
      </c>
      <c r="P8350">
        <f t="shared" si="916"/>
        <v>4.9226932800000005E-2</v>
      </c>
      <c r="Q8350" t="str">
        <f>VLOOKUP(VLOOKUP(C8350,Mapping!$A$1:$C$17,3,0),Mapping!$E$1:$F$6,2,0)</f>
        <v>Vùng 02</v>
      </c>
    </row>
    <row r="8351" spans="1:17" x14ac:dyDescent="0.3">
      <c r="A8351" s="33">
        <v>44865</v>
      </c>
      <c r="B8351">
        <v>4238</v>
      </c>
      <c r="C8351">
        <v>24</v>
      </c>
      <c r="D8351" s="38" t="s">
        <v>78</v>
      </c>
      <c r="E8351" s="2" t="s">
        <v>41</v>
      </c>
      <c r="F8351">
        <v>582305</v>
      </c>
      <c r="G8351" s="44">
        <f t="shared" si="910"/>
        <v>44562</v>
      </c>
      <c r="H8351" s="50">
        <f t="shared" si="911"/>
        <v>304</v>
      </c>
      <c r="I8351" s="50">
        <f t="shared" si="912"/>
        <v>58911643.199999996</v>
      </c>
      <c r="J8351" s="46">
        <v>1937883</v>
      </c>
      <c r="K8351" s="2" t="s">
        <v>34</v>
      </c>
      <c r="L8351" s="52" t="str">
        <f t="shared" si="913"/>
        <v>20221031VND</v>
      </c>
      <c r="M8351">
        <f>VLOOKUP(L8351,Mapping!$H$1:$K$25,4,0)</f>
        <v>1</v>
      </c>
      <c r="N8351">
        <f t="shared" si="914"/>
        <v>5.8230499999999998E-4</v>
      </c>
      <c r="O8351">
        <f t="shared" si="915"/>
        <v>1.9378830000000001E-3</v>
      </c>
      <c r="P8351">
        <f t="shared" si="916"/>
        <v>5.8911643199999995E-2</v>
      </c>
      <c r="Q8351" t="str">
        <f>VLOOKUP(VLOOKUP(C8351,Mapping!$A$1:$C$17,3,0),Mapping!$E$1:$F$6,2,0)</f>
        <v>Vùng 04</v>
      </c>
    </row>
    <row r="8352" spans="1:17" x14ac:dyDescent="0.3">
      <c r="A8352" s="33">
        <v>44865</v>
      </c>
      <c r="B8352">
        <v>4244</v>
      </c>
      <c r="C8352">
        <v>34</v>
      </c>
      <c r="D8352" s="38" t="s">
        <v>78</v>
      </c>
      <c r="E8352" s="2" t="s">
        <v>41</v>
      </c>
      <c r="F8352">
        <v>4314138</v>
      </c>
      <c r="G8352" s="44">
        <f t="shared" si="910"/>
        <v>44562</v>
      </c>
      <c r="H8352" s="50">
        <f t="shared" si="911"/>
        <v>304</v>
      </c>
      <c r="I8352" s="50">
        <f t="shared" si="912"/>
        <v>138475648</v>
      </c>
      <c r="J8352" s="46">
        <v>4555120</v>
      </c>
      <c r="K8352" s="2" t="s">
        <v>34</v>
      </c>
      <c r="L8352" s="52" t="str">
        <f t="shared" si="913"/>
        <v>20221031VND</v>
      </c>
      <c r="M8352">
        <f>VLOOKUP(L8352,Mapping!$H$1:$K$25,4,0)</f>
        <v>1</v>
      </c>
      <c r="N8352">
        <f t="shared" si="914"/>
        <v>4.3141380000000003E-3</v>
      </c>
      <c r="O8352">
        <f t="shared" si="915"/>
        <v>4.5551200000000002E-3</v>
      </c>
      <c r="P8352">
        <f t="shared" si="916"/>
        <v>0.13847564800000001</v>
      </c>
      <c r="Q8352" t="str">
        <f>VLOOKUP(VLOOKUP(C8352,Mapping!$A$1:$C$17,3,0),Mapping!$E$1:$F$6,2,0)</f>
        <v>Vùng 02</v>
      </c>
    </row>
    <row r="8353" spans="1:17" x14ac:dyDescent="0.3">
      <c r="A8353" s="33">
        <v>44865</v>
      </c>
      <c r="B8353">
        <v>4244</v>
      </c>
      <c r="C8353">
        <v>34</v>
      </c>
      <c r="D8353" s="38" t="s">
        <v>78</v>
      </c>
      <c r="E8353" s="2" t="s">
        <v>41</v>
      </c>
      <c r="F8353">
        <v>100135</v>
      </c>
      <c r="G8353" s="44">
        <f t="shared" si="910"/>
        <v>44562</v>
      </c>
      <c r="H8353" s="50">
        <f t="shared" si="911"/>
        <v>304</v>
      </c>
      <c r="I8353" s="50">
        <f t="shared" si="912"/>
        <v>6695812.7999999998</v>
      </c>
      <c r="J8353" s="46">
        <v>220257</v>
      </c>
      <c r="K8353" s="2" t="s">
        <v>34</v>
      </c>
      <c r="L8353" s="52" t="str">
        <f t="shared" si="913"/>
        <v>20221031VND</v>
      </c>
      <c r="M8353">
        <f>VLOOKUP(L8353,Mapping!$H$1:$K$25,4,0)</f>
        <v>1</v>
      </c>
      <c r="N8353">
        <f t="shared" si="914"/>
        <v>1.00135E-4</v>
      </c>
      <c r="O8353">
        <f t="shared" si="915"/>
        <v>2.2025699999999999E-4</v>
      </c>
      <c r="P8353">
        <f t="shared" si="916"/>
        <v>6.6958128E-3</v>
      </c>
      <c r="Q8353" t="str">
        <f>VLOOKUP(VLOOKUP(C8353,Mapping!$A$1:$C$17,3,0),Mapping!$E$1:$F$6,2,0)</f>
        <v>Vùng 02</v>
      </c>
    </row>
    <row r="8354" spans="1:17" x14ac:dyDescent="0.3">
      <c r="A8354" s="33">
        <v>44865</v>
      </c>
      <c r="B8354">
        <v>4244</v>
      </c>
      <c r="C8354">
        <v>34</v>
      </c>
      <c r="D8354" s="38" t="s">
        <v>78</v>
      </c>
      <c r="E8354" s="2" t="s">
        <v>41</v>
      </c>
      <c r="F8354">
        <v>580513</v>
      </c>
      <c r="G8354" s="44">
        <f t="shared" si="910"/>
        <v>44562</v>
      </c>
      <c r="H8354" s="50">
        <f t="shared" si="911"/>
        <v>304</v>
      </c>
      <c r="I8354" s="50">
        <f t="shared" si="912"/>
        <v>528561622592</v>
      </c>
      <c r="J8354" s="46">
        <v>742015</v>
      </c>
      <c r="K8354" s="2" t="s">
        <v>35</v>
      </c>
      <c r="L8354" s="52" t="str">
        <f t="shared" si="913"/>
        <v>20221031USD</v>
      </c>
      <c r="M8354">
        <f>VLOOKUP(L8354,Mapping!$H$1:$K$25,4,0)</f>
        <v>23432</v>
      </c>
      <c r="N8354">
        <f t="shared" si="914"/>
        <v>13.602580615999999</v>
      </c>
      <c r="O8354">
        <f t="shared" si="915"/>
        <v>17.38689548</v>
      </c>
      <c r="P8354">
        <f t="shared" si="916"/>
        <v>528.56162259200005</v>
      </c>
      <c r="Q8354" t="str">
        <f>VLOOKUP(VLOOKUP(C8354,Mapping!$A$1:$C$17,3,0),Mapping!$E$1:$F$6,2,0)</f>
        <v>Vùng 02</v>
      </c>
    </row>
    <row r="8355" spans="1:17" x14ac:dyDescent="0.3">
      <c r="A8355" s="33">
        <v>44865</v>
      </c>
      <c r="B8355">
        <v>4246</v>
      </c>
      <c r="C8355">
        <v>23</v>
      </c>
      <c r="D8355" s="38" t="s">
        <v>78</v>
      </c>
      <c r="E8355" s="2" t="s">
        <v>41</v>
      </c>
      <c r="F8355">
        <v>965660</v>
      </c>
      <c r="G8355" s="44">
        <f t="shared" si="910"/>
        <v>44562</v>
      </c>
      <c r="H8355" s="50">
        <f t="shared" si="911"/>
        <v>304</v>
      </c>
      <c r="I8355" s="50">
        <f t="shared" si="912"/>
        <v>22833500.800000001</v>
      </c>
      <c r="J8355" s="46">
        <v>751102</v>
      </c>
      <c r="K8355" s="2" t="s">
        <v>34</v>
      </c>
      <c r="L8355" s="52" t="str">
        <f t="shared" si="913"/>
        <v>20221031VND</v>
      </c>
      <c r="M8355">
        <f>VLOOKUP(L8355,Mapping!$H$1:$K$25,4,0)</f>
        <v>1</v>
      </c>
      <c r="N8355">
        <f t="shared" si="914"/>
        <v>9.6566000000000002E-4</v>
      </c>
      <c r="O8355">
        <f t="shared" si="915"/>
        <v>7.5110200000000002E-4</v>
      </c>
      <c r="P8355">
        <f t="shared" si="916"/>
        <v>2.28335008E-2</v>
      </c>
      <c r="Q8355" t="str">
        <f>VLOOKUP(VLOOKUP(C8355,Mapping!$A$1:$C$17,3,0),Mapping!$E$1:$F$6,2,0)</f>
        <v>Vùng 02</v>
      </c>
    </row>
    <row r="8356" spans="1:17" x14ac:dyDescent="0.3">
      <c r="A8356" s="33">
        <v>44865</v>
      </c>
      <c r="B8356">
        <v>4247</v>
      </c>
      <c r="C8356">
        <v>36</v>
      </c>
      <c r="D8356" s="38" t="s">
        <v>78</v>
      </c>
      <c r="E8356" s="2" t="s">
        <v>41</v>
      </c>
      <c r="F8356">
        <v>1630072</v>
      </c>
      <c r="G8356" s="44">
        <f t="shared" si="910"/>
        <v>44562</v>
      </c>
      <c r="H8356" s="50">
        <f t="shared" si="911"/>
        <v>304</v>
      </c>
      <c r="I8356" s="50">
        <f t="shared" si="912"/>
        <v>1196796035942.3999</v>
      </c>
      <c r="J8356" s="46">
        <v>1680108</v>
      </c>
      <c r="K8356" s="2" t="s">
        <v>35</v>
      </c>
      <c r="L8356" s="52" t="str">
        <f t="shared" si="913"/>
        <v>20221031USD</v>
      </c>
      <c r="M8356">
        <f>VLOOKUP(L8356,Mapping!$H$1:$K$25,4,0)</f>
        <v>23432</v>
      </c>
      <c r="N8356">
        <f t="shared" si="914"/>
        <v>38.195847104000002</v>
      </c>
      <c r="O8356">
        <f t="shared" si="915"/>
        <v>39.368290655999999</v>
      </c>
      <c r="P8356">
        <f t="shared" si="916"/>
        <v>1196.7960359423998</v>
      </c>
      <c r="Q8356" t="str">
        <f>VLOOKUP(VLOOKUP(C8356,Mapping!$A$1:$C$17,3,0),Mapping!$E$1:$F$6,2,0)</f>
        <v>Vùng 05</v>
      </c>
    </row>
    <row r="8357" spans="1:17" x14ac:dyDescent="0.3">
      <c r="A8357" s="33">
        <v>44865</v>
      </c>
      <c r="B8357">
        <v>4248</v>
      </c>
      <c r="C8357">
        <v>40</v>
      </c>
      <c r="D8357" s="38" t="s">
        <v>78</v>
      </c>
      <c r="E8357" s="2" t="s">
        <v>41</v>
      </c>
      <c r="F8357">
        <v>186325</v>
      </c>
      <c r="G8357" s="44">
        <f t="shared" si="910"/>
        <v>44562</v>
      </c>
      <c r="H8357" s="50">
        <f t="shared" si="911"/>
        <v>304</v>
      </c>
      <c r="I8357" s="50">
        <f t="shared" si="912"/>
        <v>40390443.199999996</v>
      </c>
      <c r="J8357" s="46">
        <v>1328633</v>
      </c>
      <c r="K8357" s="2" t="s">
        <v>34</v>
      </c>
      <c r="L8357" s="52" t="str">
        <f t="shared" si="913"/>
        <v>20221031VND</v>
      </c>
      <c r="M8357">
        <f>VLOOKUP(L8357,Mapping!$H$1:$K$25,4,0)</f>
        <v>1</v>
      </c>
      <c r="N8357">
        <f t="shared" si="914"/>
        <v>1.8632499999999999E-4</v>
      </c>
      <c r="O8357">
        <f t="shared" si="915"/>
        <v>1.3286330000000001E-3</v>
      </c>
      <c r="P8357">
        <f t="shared" si="916"/>
        <v>4.0390443199999994E-2</v>
      </c>
      <c r="Q8357" t="str">
        <f>VLOOKUP(VLOOKUP(C8357,Mapping!$A$1:$C$17,3,0),Mapping!$E$1:$F$6,2,0)</f>
        <v>Vùng 01</v>
      </c>
    </row>
    <row r="8358" spans="1:17" x14ac:dyDescent="0.3">
      <c r="A8358" s="33">
        <v>44865</v>
      </c>
      <c r="B8358">
        <v>4249</v>
      </c>
      <c r="C8358">
        <v>34</v>
      </c>
      <c r="D8358" s="38" t="s">
        <v>78</v>
      </c>
      <c r="E8358" s="2" t="s">
        <v>41</v>
      </c>
      <c r="F8358">
        <v>1122783</v>
      </c>
      <c r="G8358" s="44">
        <f t="shared" si="910"/>
        <v>44562</v>
      </c>
      <c r="H8358" s="50">
        <f t="shared" si="911"/>
        <v>304</v>
      </c>
      <c r="I8358" s="50">
        <f t="shared" si="912"/>
        <v>4222955.2</v>
      </c>
      <c r="J8358" s="46">
        <v>138913</v>
      </c>
      <c r="K8358" s="2" t="s">
        <v>34</v>
      </c>
      <c r="L8358" s="52" t="str">
        <f t="shared" si="913"/>
        <v>20221031VND</v>
      </c>
      <c r="M8358">
        <f>VLOOKUP(L8358,Mapping!$H$1:$K$25,4,0)</f>
        <v>1</v>
      </c>
      <c r="N8358">
        <f t="shared" si="914"/>
        <v>1.122783E-3</v>
      </c>
      <c r="O8358">
        <f t="shared" si="915"/>
        <v>1.38913E-4</v>
      </c>
      <c r="P8358">
        <f t="shared" si="916"/>
        <v>4.2229552000000005E-3</v>
      </c>
      <c r="Q8358" t="str">
        <f>VLOOKUP(VLOOKUP(C8358,Mapping!$A$1:$C$17,3,0),Mapping!$E$1:$F$6,2,0)</f>
        <v>Vùng 02</v>
      </c>
    </row>
    <row r="8359" spans="1:17" x14ac:dyDescent="0.3">
      <c r="A8359" s="33">
        <v>44865</v>
      </c>
      <c r="B8359">
        <v>4250</v>
      </c>
      <c r="C8359">
        <v>34</v>
      </c>
      <c r="D8359" s="38" t="s">
        <v>78</v>
      </c>
      <c r="E8359" s="2" t="s">
        <v>41</v>
      </c>
      <c r="F8359">
        <v>564268</v>
      </c>
      <c r="G8359" s="44">
        <f t="shared" si="910"/>
        <v>44562</v>
      </c>
      <c r="H8359" s="50">
        <f t="shared" si="911"/>
        <v>304</v>
      </c>
      <c r="I8359" s="50">
        <f t="shared" si="912"/>
        <v>8621044.8000000007</v>
      </c>
      <c r="J8359" s="46">
        <v>283587</v>
      </c>
      <c r="K8359" s="2" t="s">
        <v>34</v>
      </c>
      <c r="L8359" s="52" t="str">
        <f t="shared" si="913"/>
        <v>20221031VND</v>
      </c>
      <c r="M8359">
        <f>VLOOKUP(L8359,Mapping!$H$1:$K$25,4,0)</f>
        <v>1</v>
      </c>
      <c r="N8359">
        <f t="shared" si="914"/>
        <v>5.6426800000000004E-4</v>
      </c>
      <c r="O8359">
        <f t="shared" si="915"/>
        <v>2.8358700000000002E-4</v>
      </c>
      <c r="P8359">
        <f t="shared" si="916"/>
        <v>8.6210448000000016E-3</v>
      </c>
      <c r="Q8359" t="str">
        <f>VLOOKUP(VLOOKUP(C8359,Mapping!$A$1:$C$17,3,0),Mapping!$E$1:$F$6,2,0)</f>
        <v>Vùng 02</v>
      </c>
    </row>
    <row r="8360" spans="1:17" x14ac:dyDescent="0.3">
      <c r="A8360" s="33">
        <v>44865</v>
      </c>
      <c r="B8360">
        <v>4255</v>
      </c>
      <c r="C8360">
        <v>34</v>
      </c>
      <c r="D8360" s="38" t="s">
        <v>78</v>
      </c>
      <c r="E8360" s="2" t="s">
        <v>41</v>
      </c>
      <c r="F8360">
        <v>962247</v>
      </c>
      <c r="G8360" s="44">
        <f t="shared" si="910"/>
        <v>44562</v>
      </c>
      <c r="H8360" s="50">
        <f t="shared" si="911"/>
        <v>304</v>
      </c>
      <c r="I8360" s="50">
        <f t="shared" si="912"/>
        <v>4572707.2</v>
      </c>
      <c r="J8360" s="46">
        <v>150418</v>
      </c>
      <c r="K8360" s="2" t="s">
        <v>34</v>
      </c>
      <c r="L8360" s="52" t="str">
        <f t="shared" si="913"/>
        <v>20221031VND</v>
      </c>
      <c r="M8360">
        <f>VLOOKUP(L8360,Mapping!$H$1:$K$25,4,0)</f>
        <v>1</v>
      </c>
      <c r="N8360">
        <f t="shared" si="914"/>
        <v>9.6224699999999995E-4</v>
      </c>
      <c r="O8360">
        <f t="shared" si="915"/>
        <v>1.5041800000000001E-4</v>
      </c>
      <c r="P8360">
        <f t="shared" si="916"/>
        <v>4.5727072000000006E-3</v>
      </c>
      <c r="Q8360" t="str">
        <f>VLOOKUP(VLOOKUP(C8360,Mapping!$A$1:$C$17,3,0),Mapping!$E$1:$F$6,2,0)</f>
        <v>Vùng 02</v>
      </c>
    </row>
    <row r="8361" spans="1:17" x14ac:dyDescent="0.3">
      <c r="A8361" s="33">
        <v>44865</v>
      </c>
      <c r="B8361">
        <v>4255</v>
      </c>
      <c r="C8361">
        <v>23</v>
      </c>
      <c r="D8361" s="38" t="s">
        <v>78</v>
      </c>
      <c r="E8361" s="2" t="s">
        <v>41</v>
      </c>
      <c r="F8361">
        <v>1482904</v>
      </c>
      <c r="G8361" s="44">
        <f t="shared" si="910"/>
        <v>44562</v>
      </c>
      <c r="H8361" s="50">
        <f t="shared" si="911"/>
        <v>304</v>
      </c>
      <c r="I8361" s="50">
        <f t="shared" si="912"/>
        <v>2960534.4</v>
      </c>
      <c r="J8361" s="46">
        <v>97386</v>
      </c>
      <c r="K8361" s="2" t="s">
        <v>34</v>
      </c>
      <c r="L8361" s="52" t="str">
        <f t="shared" si="913"/>
        <v>20221031VND</v>
      </c>
      <c r="M8361">
        <f>VLOOKUP(L8361,Mapping!$H$1:$K$25,4,0)</f>
        <v>1</v>
      </c>
      <c r="N8361">
        <f t="shared" si="914"/>
        <v>1.4829039999999999E-3</v>
      </c>
      <c r="O8361">
        <f t="shared" si="915"/>
        <v>9.7386000000000006E-5</v>
      </c>
      <c r="P8361">
        <f t="shared" si="916"/>
        <v>2.9605344E-3</v>
      </c>
      <c r="Q8361" t="str">
        <f>VLOOKUP(VLOOKUP(C8361,Mapping!$A$1:$C$17,3,0),Mapping!$E$1:$F$6,2,0)</f>
        <v>Vùng 02</v>
      </c>
    </row>
    <row r="8362" spans="1:17" x14ac:dyDescent="0.3">
      <c r="A8362" s="33">
        <v>44865</v>
      </c>
      <c r="B8362">
        <v>4255</v>
      </c>
      <c r="C8362">
        <v>40</v>
      </c>
      <c r="D8362" s="38" t="s">
        <v>78</v>
      </c>
      <c r="E8362" s="2" t="s">
        <v>41</v>
      </c>
      <c r="F8362">
        <v>698307</v>
      </c>
      <c r="G8362" s="44">
        <f t="shared" si="910"/>
        <v>44562</v>
      </c>
      <c r="H8362" s="50">
        <f t="shared" si="911"/>
        <v>304</v>
      </c>
      <c r="I8362" s="50">
        <f t="shared" si="912"/>
        <v>10718067.200000001</v>
      </c>
      <c r="J8362" s="46">
        <v>352568</v>
      </c>
      <c r="K8362" s="2" t="s">
        <v>34</v>
      </c>
      <c r="L8362" s="52" t="str">
        <f t="shared" si="913"/>
        <v>20221031VND</v>
      </c>
      <c r="M8362">
        <f>VLOOKUP(L8362,Mapping!$H$1:$K$25,4,0)</f>
        <v>1</v>
      </c>
      <c r="N8362">
        <f t="shared" si="914"/>
        <v>6.9830700000000001E-4</v>
      </c>
      <c r="O8362">
        <f t="shared" si="915"/>
        <v>3.5256799999999999E-4</v>
      </c>
      <c r="P8362">
        <f t="shared" si="916"/>
        <v>1.07180672E-2</v>
      </c>
      <c r="Q8362" t="str">
        <f>VLOOKUP(VLOOKUP(C8362,Mapping!$A$1:$C$17,3,0),Mapping!$E$1:$F$6,2,0)</f>
        <v>Vùng 01</v>
      </c>
    </row>
    <row r="8363" spans="1:17" x14ac:dyDescent="0.3">
      <c r="A8363" s="33">
        <v>44865</v>
      </c>
      <c r="B8363">
        <v>4257</v>
      </c>
      <c r="C8363">
        <v>34</v>
      </c>
      <c r="D8363" s="38" t="s">
        <v>78</v>
      </c>
      <c r="E8363" s="2" t="s">
        <v>41</v>
      </c>
      <c r="F8363">
        <v>982937</v>
      </c>
      <c r="G8363" s="44">
        <f t="shared" si="910"/>
        <v>44562</v>
      </c>
      <c r="H8363" s="50">
        <f t="shared" si="911"/>
        <v>304</v>
      </c>
      <c r="I8363" s="50">
        <f t="shared" si="912"/>
        <v>34397964.799999997</v>
      </c>
      <c r="J8363" s="46">
        <v>1131512</v>
      </c>
      <c r="K8363" s="2" t="s">
        <v>34</v>
      </c>
      <c r="L8363" s="52" t="str">
        <f t="shared" si="913"/>
        <v>20221031VND</v>
      </c>
      <c r="M8363">
        <f>VLOOKUP(L8363,Mapping!$H$1:$K$25,4,0)</f>
        <v>1</v>
      </c>
      <c r="N8363">
        <f t="shared" si="914"/>
        <v>9.8293699999999992E-4</v>
      </c>
      <c r="O8363">
        <f t="shared" si="915"/>
        <v>1.1315120000000001E-3</v>
      </c>
      <c r="P8363">
        <f t="shared" si="916"/>
        <v>3.43979648E-2</v>
      </c>
      <c r="Q8363" t="str">
        <f>VLOOKUP(VLOOKUP(C8363,Mapping!$A$1:$C$17,3,0),Mapping!$E$1:$F$6,2,0)</f>
        <v>Vùng 02</v>
      </c>
    </row>
    <row r="8364" spans="1:17" x14ac:dyDescent="0.3">
      <c r="A8364" s="33">
        <v>44865</v>
      </c>
      <c r="B8364">
        <v>4261</v>
      </c>
      <c r="C8364">
        <v>36</v>
      </c>
      <c r="D8364" s="38" t="s">
        <v>78</v>
      </c>
      <c r="E8364" s="2" t="s">
        <v>41</v>
      </c>
      <c r="F8364">
        <v>1152480</v>
      </c>
      <c r="G8364" s="44">
        <f t="shared" si="910"/>
        <v>44562</v>
      </c>
      <c r="H8364" s="50">
        <f t="shared" si="911"/>
        <v>304</v>
      </c>
      <c r="I8364" s="50">
        <f t="shared" si="912"/>
        <v>45003126.399999999</v>
      </c>
      <c r="J8364" s="46">
        <v>1480366</v>
      </c>
      <c r="K8364" s="2" t="s">
        <v>34</v>
      </c>
      <c r="L8364" s="52" t="str">
        <f t="shared" si="913"/>
        <v>20221031VND</v>
      </c>
      <c r="M8364">
        <f>VLOOKUP(L8364,Mapping!$H$1:$K$25,4,0)</f>
        <v>1</v>
      </c>
      <c r="N8364">
        <f t="shared" si="914"/>
        <v>1.15248E-3</v>
      </c>
      <c r="O8364">
        <f t="shared" si="915"/>
        <v>1.4803660000000001E-3</v>
      </c>
      <c r="P8364">
        <f t="shared" si="916"/>
        <v>4.5003126399999996E-2</v>
      </c>
      <c r="Q8364" t="str">
        <f>VLOOKUP(VLOOKUP(C8364,Mapping!$A$1:$C$17,3,0),Mapping!$E$1:$F$6,2,0)</f>
        <v>Vùng 05</v>
      </c>
    </row>
    <row r="8365" spans="1:17" x14ac:dyDescent="0.3">
      <c r="A8365" s="33">
        <v>44865</v>
      </c>
      <c r="B8365">
        <v>4262</v>
      </c>
      <c r="C8365">
        <v>40</v>
      </c>
      <c r="D8365" s="38" t="s">
        <v>78</v>
      </c>
      <c r="E8365" s="2" t="s">
        <v>41</v>
      </c>
      <c r="F8365">
        <v>274158</v>
      </c>
      <c r="G8365" s="44">
        <f t="shared" si="910"/>
        <v>44562</v>
      </c>
      <c r="H8365" s="50">
        <f t="shared" si="911"/>
        <v>304</v>
      </c>
      <c r="I8365" s="50">
        <f t="shared" si="912"/>
        <v>11190969.6</v>
      </c>
      <c r="J8365" s="46">
        <v>368124</v>
      </c>
      <c r="K8365" s="2" t="s">
        <v>34</v>
      </c>
      <c r="L8365" s="52" t="str">
        <f t="shared" si="913"/>
        <v>20221031VND</v>
      </c>
      <c r="M8365">
        <f>VLOOKUP(L8365,Mapping!$H$1:$K$25,4,0)</f>
        <v>1</v>
      </c>
      <c r="N8365">
        <f t="shared" si="914"/>
        <v>2.7415799999999999E-4</v>
      </c>
      <c r="O8365">
        <f t="shared" si="915"/>
        <v>3.68124E-4</v>
      </c>
      <c r="P8365">
        <f t="shared" si="916"/>
        <v>1.11909696E-2</v>
      </c>
      <c r="Q8365" t="str">
        <f>VLOOKUP(VLOOKUP(C8365,Mapping!$A$1:$C$17,3,0),Mapping!$E$1:$F$6,2,0)</f>
        <v>Vùng 01</v>
      </c>
    </row>
    <row r="8366" spans="1:17" x14ac:dyDescent="0.3">
      <c r="A8366" s="33">
        <v>44865</v>
      </c>
      <c r="B8366">
        <v>4264</v>
      </c>
      <c r="C8366">
        <v>40</v>
      </c>
      <c r="D8366" s="38" t="s">
        <v>78</v>
      </c>
      <c r="E8366" s="2" t="s">
        <v>43</v>
      </c>
      <c r="F8366">
        <v>1019875</v>
      </c>
      <c r="G8366" s="44">
        <f t="shared" si="910"/>
        <v>44562</v>
      </c>
      <c r="H8366" s="50">
        <f t="shared" si="911"/>
        <v>304</v>
      </c>
      <c r="I8366" s="50">
        <f t="shared" si="912"/>
        <v>37352328</v>
      </c>
      <c r="J8366" s="46">
        <v>1228695</v>
      </c>
      <c r="K8366" s="2" t="s">
        <v>34</v>
      </c>
      <c r="L8366" s="52" t="str">
        <f t="shared" si="913"/>
        <v>20221031VND</v>
      </c>
      <c r="M8366">
        <f>VLOOKUP(L8366,Mapping!$H$1:$K$25,4,0)</f>
        <v>1</v>
      </c>
      <c r="N8366">
        <f t="shared" si="914"/>
        <v>1.0198749999999999E-3</v>
      </c>
      <c r="O8366">
        <f t="shared" si="915"/>
        <v>1.2286949999999999E-3</v>
      </c>
      <c r="P8366">
        <f t="shared" si="916"/>
        <v>3.7352327999999997E-2</v>
      </c>
      <c r="Q8366" t="str">
        <f>VLOOKUP(VLOOKUP(C8366,Mapping!$A$1:$C$17,3,0),Mapping!$E$1:$F$6,2,0)</f>
        <v>Vùng 01</v>
      </c>
    </row>
    <row r="8367" spans="1:17" x14ac:dyDescent="0.3">
      <c r="A8367" s="33">
        <v>44865</v>
      </c>
      <c r="B8367">
        <v>4264</v>
      </c>
      <c r="C8367">
        <v>25</v>
      </c>
      <c r="D8367" s="38" t="s">
        <v>78</v>
      </c>
      <c r="E8367" s="2" t="s">
        <v>41</v>
      </c>
      <c r="F8367">
        <v>942084</v>
      </c>
      <c r="G8367" s="44">
        <f t="shared" si="910"/>
        <v>44562</v>
      </c>
      <c r="H8367" s="50">
        <f t="shared" si="911"/>
        <v>304</v>
      </c>
      <c r="I8367" s="50">
        <f t="shared" si="912"/>
        <v>44083739.199999996</v>
      </c>
      <c r="J8367" s="46">
        <v>1450123</v>
      </c>
      <c r="K8367" s="2" t="s">
        <v>34</v>
      </c>
      <c r="L8367" s="52" t="str">
        <f t="shared" si="913"/>
        <v>20221031VND</v>
      </c>
      <c r="M8367">
        <f>VLOOKUP(L8367,Mapping!$H$1:$K$25,4,0)</f>
        <v>1</v>
      </c>
      <c r="N8367">
        <f t="shared" si="914"/>
        <v>9.4208400000000004E-4</v>
      </c>
      <c r="O8367">
        <f t="shared" si="915"/>
        <v>1.450123E-3</v>
      </c>
      <c r="P8367">
        <f t="shared" si="916"/>
        <v>4.4083739199999993E-2</v>
      </c>
      <c r="Q8367" t="str">
        <f>VLOOKUP(VLOOKUP(C8367,Mapping!$A$1:$C$17,3,0),Mapping!$E$1:$F$6,2,0)</f>
        <v>Vùng 01</v>
      </c>
    </row>
    <row r="8368" spans="1:17" x14ac:dyDescent="0.3">
      <c r="A8368" s="33">
        <v>44865</v>
      </c>
      <c r="B8368">
        <v>4264</v>
      </c>
      <c r="C8368">
        <v>40</v>
      </c>
      <c r="D8368" s="38" t="s">
        <v>78</v>
      </c>
      <c r="E8368" s="2" t="s">
        <v>41</v>
      </c>
      <c r="F8368">
        <v>9087</v>
      </c>
      <c r="G8368" s="44">
        <f t="shared" si="910"/>
        <v>44562</v>
      </c>
      <c r="H8368" s="50">
        <f t="shared" si="911"/>
        <v>304</v>
      </c>
      <c r="I8368" s="50">
        <f t="shared" si="912"/>
        <v>35918268.799999997</v>
      </c>
      <c r="J8368" s="46">
        <v>1181522</v>
      </c>
      <c r="K8368" s="2" t="s">
        <v>34</v>
      </c>
      <c r="L8368" s="52" t="str">
        <f t="shared" si="913"/>
        <v>20221031VND</v>
      </c>
      <c r="M8368">
        <f>VLOOKUP(L8368,Mapping!$H$1:$K$25,4,0)</f>
        <v>1</v>
      </c>
      <c r="N8368">
        <f t="shared" si="914"/>
        <v>9.0869999999999996E-6</v>
      </c>
      <c r="O8368">
        <f t="shared" si="915"/>
        <v>1.181522E-3</v>
      </c>
      <c r="P8368">
        <f t="shared" si="916"/>
        <v>3.59182688E-2</v>
      </c>
      <c r="Q8368" t="str">
        <f>VLOOKUP(VLOOKUP(C8368,Mapping!$A$1:$C$17,3,0),Mapping!$E$1:$F$6,2,0)</f>
        <v>Vùng 01</v>
      </c>
    </row>
    <row r="8369" spans="1:17" x14ac:dyDescent="0.3">
      <c r="A8369" s="33">
        <v>44865</v>
      </c>
      <c r="B8369">
        <v>4264</v>
      </c>
      <c r="C8369">
        <v>41</v>
      </c>
      <c r="D8369" s="38" t="s">
        <v>78</v>
      </c>
      <c r="E8369" s="2" t="s">
        <v>41</v>
      </c>
      <c r="F8369">
        <v>383168</v>
      </c>
      <c r="G8369" s="44">
        <f t="shared" si="910"/>
        <v>44562</v>
      </c>
      <c r="H8369" s="50">
        <f t="shared" si="911"/>
        <v>304</v>
      </c>
      <c r="I8369" s="50">
        <f t="shared" si="912"/>
        <v>19926561.599999998</v>
      </c>
      <c r="J8369" s="46">
        <v>655479</v>
      </c>
      <c r="K8369" s="2" t="s">
        <v>34</v>
      </c>
      <c r="L8369" s="52" t="str">
        <f t="shared" si="913"/>
        <v>20221031VND</v>
      </c>
      <c r="M8369">
        <f>VLOOKUP(L8369,Mapping!$H$1:$K$25,4,0)</f>
        <v>1</v>
      </c>
      <c r="N8369">
        <f t="shared" si="914"/>
        <v>3.8316799999999997E-4</v>
      </c>
      <c r="O8369">
        <f t="shared" si="915"/>
        <v>6.5547900000000004E-4</v>
      </c>
      <c r="P8369">
        <f t="shared" si="916"/>
        <v>1.9926561599999996E-2</v>
      </c>
      <c r="Q8369" t="str">
        <f>VLOOKUP(VLOOKUP(C8369,Mapping!$A$1:$C$17,3,0),Mapping!$E$1:$F$6,2,0)</f>
        <v>Vùng 05</v>
      </c>
    </row>
    <row r="8370" spans="1:17" x14ac:dyDescent="0.3">
      <c r="A8370" s="33">
        <v>44865</v>
      </c>
      <c r="B8370">
        <v>4264</v>
      </c>
      <c r="C8370">
        <v>40</v>
      </c>
      <c r="D8370" s="38" t="s">
        <v>78</v>
      </c>
      <c r="E8370" s="2" t="s">
        <v>41</v>
      </c>
      <c r="F8370">
        <v>193842</v>
      </c>
      <c r="G8370" s="44">
        <f t="shared" si="910"/>
        <v>44562</v>
      </c>
      <c r="H8370" s="50">
        <f t="shared" si="911"/>
        <v>304</v>
      </c>
      <c r="I8370" s="50">
        <f t="shared" si="912"/>
        <v>60086268.800000004</v>
      </c>
      <c r="J8370" s="46">
        <v>1976522</v>
      </c>
      <c r="K8370" s="2" t="s">
        <v>34</v>
      </c>
      <c r="L8370" s="52" t="str">
        <f t="shared" si="913"/>
        <v>20221031VND</v>
      </c>
      <c r="M8370">
        <f>VLOOKUP(L8370,Mapping!$H$1:$K$25,4,0)</f>
        <v>1</v>
      </c>
      <c r="N8370">
        <f t="shared" si="914"/>
        <v>1.9384200000000001E-4</v>
      </c>
      <c r="O8370">
        <f t="shared" si="915"/>
        <v>1.9765220000000001E-3</v>
      </c>
      <c r="P8370">
        <f t="shared" si="916"/>
        <v>6.0086268800000002E-2</v>
      </c>
      <c r="Q8370" t="str">
        <f>VLOOKUP(VLOOKUP(C8370,Mapping!$A$1:$C$17,3,0),Mapping!$E$1:$F$6,2,0)</f>
        <v>Vùng 01</v>
      </c>
    </row>
    <row r="8371" spans="1:17" x14ac:dyDescent="0.3">
      <c r="A8371" s="33">
        <v>44865</v>
      </c>
      <c r="B8371">
        <v>4266</v>
      </c>
      <c r="C8371">
        <v>20</v>
      </c>
      <c r="D8371" s="38" t="s">
        <v>78</v>
      </c>
      <c r="E8371" s="2" t="s">
        <v>41</v>
      </c>
      <c r="F8371">
        <v>1363741</v>
      </c>
      <c r="G8371" s="44">
        <f t="shared" si="910"/>
        <v>44562</v>
      </c>
      <c r="H8371" s="50">
        <f t="shared" si="911"/>
        <v>304</v>
      </c>
      <c r="I8371" s="50">
        <f t="shared" si="912"/>
        <v>1754232</v>
      </c>
      <c r="J8371" s="46">
        <v>57705</v>
      </c>
      <c r="K8371" s="2" t="s">
        <v>34</v>
      </c>
      <c r="L8371" s="52" t="str">
        <f t="shared" si="913"/>
        <v>20221031VND</v>
      </c>
      <c r="M8371">
        <f>VLOOKUP(L8371,Mapping!$H$1:$K$25,4,0)</f>
        <v>1</v>
      </c>
      <c r="N8371">
        <f t="shared" si="914"/>
        <v>1.3637409999999999E-3</v>
      </c>
      <c r="O8371">
        <f t="shared" si="915"/>
        <v>5.7704999999999997E-5</v>
      </c>
      <c r="P8371">
        <f t="shared" si="916"/>
        <v>1.7542320000000001E-3</v>
      </c>
      <c r="Q8371" t="str">
        <f>VLOOKUP(VLOOKUP(C8371,Mapping!$A$1:$C$17,3,0),Mapping!$E$1:$F$6,2,0)</f>
        <v>Vùng 02</v>
      </c>
    </row>
    <row r="8372" spans="1:17" x14ac:dyDescent="0.3">
      <c r="A8372" s="33">
        <v>44865</v>
      </c>
      <c r="B8372">
        <v>4270</v>
      </c>
      <c r="C8372">
        <v>24</v>
      </c>
      <c r="D8372" s="38" t="s">
        <v>78</v>
      </c>
      <c r="E8372" s="2" t="s">
        <v>41</v>
      </c>
      <c r="F8372">
        <v>1038783</v>
      </c>
      <c r="G8372" s="44">
        <f t="shared" si="910"/>
        <v>44562</v>
      </c>
      <c r="H8372" s="50">
        <f t="shared" si="911"/>
        <v>304</v>
      </c>
      <c r="I8372" s="50">
        <f t="shared" si="912"/>
        <v>48398289.600000001</v>
      </c>
      <c r="J8372" s="46">
        <v>1592049</v>
      </c>
      <c r="K8372" s="2" t="s">
        <v>34</v>
      </c>
      <c r="L8372" s="52" t="str">
        <f t="shared" si="913"/>
        <v>20221031VND</v>
      </c>
      <c r="M8372">
        <f>VLOOKUP(L8372,Mapping!$H$1:$K$25,4,0)</f>
        <v>1</v>
      </c>
      <c r="N8372">
        <f t="shared" si="914"/>
        <v>1.0387829999999999E-3</v>
      </c>
      <c r="O8372">
        <f t="shared" si="915"/>
        <v>1.5920489999999999E-3</v>
      </c>
      <c r="P8372">
        <f t="shared" si="916"/>
        <v>4.8398289599999998E-2</v>
      </c>
      <c r="Q8372" t="str">
        <f>VLOOKUP(VLOOKUP(C8372,Mapping!$A$1:$C$17,3,0),Mapping!$E$1:$F$6,2,0)</f>
        <v>Vùng 04</v>
      </c>
    </row>
    <row r="8373" spans="1:17" x14ac:dyDescent="0.3">
      <c r="A8373" s="33">
        <v>44865</v>
      </c>
      <c r="B8373">
        <v>4271</v>
      </c>
      <c r="C8373">
        <v>20</v>
      </c>
      <c r="D8373" s="38" t="s">
        <v>78</v>
      </c>
      <c r="E8373" s="2" t="s">
        <v>41</v>
      </c>
      <c r="F8373">
        <v>2468230</v>
      </c>
      <c r="G8373" s="44">
        <f t="shared" si="910"/>
        <v>44562</v>
      </c>
      <c r="H8373" s="50">
        <f t="shared" si="911"/>
        <v>304</v>
      </c>
      <c r="I8373" s="50">
        <f t="shared" si="912"/>
        <v>119102184</v>
      </c>
      <c r="J8373" s="46">
        <v>3917835</v>
      </c>
      <c r="K8373" s="2" t="s">
        <v>34</v>
      </c>
      <c r="L8373" s="52" t="str">
        <f t="shared" si="913"/>
        <v>20221031VND</v>
      </c>
      <c r="M8373">
        <f>VLOOKUP(L8373,Mapping!$H$1:$K$25,4,0)</f>
        <v>1</v>
      </c>
      <c r="N8373">
        <f t="shared" si="914"/>
        <v>2.4682300000000001E-3</v>
      </c>
      <c r="O8373">
        <f t="shared" si="915"/>
        <v>3.9178349999999997E-3</v>
      </c>
      <c r="P8373">
        <f t="shared" si="916"/>
        <v>0.119102184</v>
      </c>
      <c r="Q8373" t="str">
        <f>VLOOKUP(VLOOKUP(C8373,Mapping!$A$1:$C$17,3,0),Mapping!$E$1:$F$6,2,0)</f>
        <v>Vùng 02</v>
      </c>
    </row>
    <row r="8374" spans="1:17" x14ac:dyDescent="0.3">
      <c r="A8374" s="33">
        <v>44865</v>
      </c>
      <c r="B8374">
        <v>4271</v>
      </c>
      <c r="C8374">
        <v>23</v>
      </c>
      <c r="D8374" s="38" t="s">
        <v>78</v>
      </c>
      <c r="E8374" s="2" t="s">
        <v>41</v>
      </c>
      <c r="F8374">
        <v>2268153</v>
      </c>
      <c r="G8374" s="44">
        <f t="shared" si="910"/>
        <v>44562</v>
      </c>
      <c r="H8374" s="50">
        <f t="shared" si="911"/>
        <v>304</v>
      </c>
      <c r="I8374" s="50">
        <f t="shared" si="912"/>
        <v>92234603.200000003</v>
      </c>
      <c r="J8374" s="46">
        <v>3034033</v>
      </c>
      <c r="K8374" s="2" t="s">
        <v>34</v>
      </c>
      <c r="L8374" s="52" t="str">
        <f t="shared" si="913"/>
        <v>20221031VND</v>
      </c>
      <c r="M8374">
        <f>VLOOKUP(L8374,Mapping!$H$1:$K$25,4,0)</f>
        <v>1</v>
      </c>
      <c r="N8374">
        <f t="shared" si="914"/>
        <v>2.2681530000000002E-3</v>
      </c>
      <c r="O8374">
        <f t="shared" si="915"/>
        <v>3.0340330000000002E-3</v>
      </c>
      <c r="P8374">
        <f t="shared" si="916"/>
        <v>9.2234603200000001E-2</v>
      </c>
      <c r="Q8374" t="str">
        <f>VLOOKUP(VLOOKUP(C8374,Mapping!$A$1:$C$17,3,0),Mapping!$E$1:$F$6,2,0)</f>
        <v>Vùng 02</v>
      </c>
    </row>
    <row r="8375" spans="1:17" x14ac:dyDescent="0.3">
      <c r="A8375" s="33">
        <v>44865</v>
      </c>
      <c r="B8375">
        <v>4274</v>
      </c>
      <c r="C8375">
        <v>34</v>
      </c>
      <c r="D8375" s="38" t="s">
        <v>78</v>
      </c>
      <c r="E8375" s="2" t="s">
        <v>41</v>
      </c>
      <c r="F8375">
        <v>1623142</v>
      </c>
      <c r="G8375" s="44">
        <f t="shared" si="910"/>
        <v>44562</v>
      </c>
      <c r="H8375" s="50">
        <f t="shared" si="911"/>
        <v>304</v>
      </c>
      <c r="I8375" s="50">
        <f t="shared" si="912"/>
        <v>46864336</v>
      </c>
      <c r="J8375" s="46">
        <v>1541590</v>
      </c>
      <c r="K8375" s="2" t="s">
        <v>34</v>
      </c>
      <c r="L8375" s="52" t="str">
        <f t="shared" si="913"/>
        <v>20221031VND</v>
      </c>
      <c r="M8375">
        <f>VLOOKUP(L8375,Mapping!$H$1:$K$25,4,0)</f>
        <v>1</v>
      </c>
      <c r="N8375">
        <f t="shared" si="914"/>
        <v>1.6231419999999999E-3</v>
      </c>
      <c r="O8375">
        <f t="shared" si="915"/>
        <v>1.54159E-3</v>
      </c>
      <c r="P8375">
        <f t="shared" si="916"/>
        <v>4.6864335999999999E-2</v>
      </c>
      <c r="Q8375" t="str">
        <f>VLOOKUP(VLOOKUP(C8375,Mapping!$A$1:$C$17,3,0),Mapping!$E$1:$F$6,2,0)</f>
        <v>Vùng 02</v>
      </c>
    </row>
    <row r="8376" spans="1:17" x14ac:dyDescent="0.3">
      <c r="A8376" s="33">
        <v>44865</v>
      </c>
      <c r="B8376">
        <v>4276</v>
      </c>
      <c r="C8376">
        <v>45</v>
      </c>
      <c r="D8376" s="38" t="s">
        <v>78</v>
      </c>
      <c r="E8376" s="2" t="s">
        <v>41</v>
      </c>
      <c r="F8376">
        <v>986774</v>
      </c>
      <c r="G8376" s="44">
        <f t="shared" si="910"/>
        <v>44562</v>
      </c>
      <c r="H8376" s="50">
        <f t="shared" si="911"/>
        <v>304</v>
      </c>
      <c r="I8376" s="50">
        <f t="shared" si="912"/>
        <v>51097536</v>
      </c>
      <c r="J8376" s="46">
        <v>1680840</v>
      </c>
      <c r="K8376" s="2" t="s">
        <v>34</v>
      </c>
      <c r="L8376" s="52" t="str">
        <f t="shared" si="913"/>
        <v>20221031VND</v>
      </c>
      <c r="M8376">
        <f>VLOOKUP(L8376,Mapping!$H$1:$K$25,4,0)</f>
        <v>1</v>
      </c>
      <c r="N8376">
        <f t="shared" si="914"/>
        <v>9.8677399999999994E-4</v>
      </c>
      <c r="O8376">
        <f t="shared" si="915"/>
        <v>1.6808400000000001E-3</v>
      </c>
      <c r="P8376">
        <f t="shared" si="916"/>
        <v>5.1097535999999999E-2</v>
      </c>
      <c r="Q8376" t="str">
        <f>VLOOKUP(VLOOKUP(C8376,Mapping!$A$1:$C$17,3,0),Mapping!$E$1:$F$6,2,0)</f>
        <v>Vùng 02</v>
      </c>
    </row>
    <row r="8377" spans="1:17" x14ac:dyDescent="0.3">
      <c r="A8377" s="33">
        <v>44865</v>
      </c>
      <c r="B8377">
        <v>4276</v>
      </c>
      <c r="C8377">
        <v>45</v>
      </c>
      <c r="D8377" s="38" t="s">
        <v>78</v>
      </c>
      <c r="E8377" s="2" t="s">
        <v>41</v>
      </c>
      <c r="F8377">
        <v>1079806</v>
      </c>
      <c r="G8377" s="44">
        <f t="shared" si="910"/>
        <v>44562</v>
      </c>
      <c r="H8377" s="50">
        <f t="shared" si="911"/>
        <v>304</v>
      </c>
      <c r="I8377" s="50">
        <f t="shared" si="912"/>
        <v>25571537.599999998</v>
      </c>
      <c r="J8377" s="46">
        <v>841169</v>
      </c>
      <c r="K8377" s="2" t="s">
        <v>34</v>
      </c>
      <c r="L8377" s="52" t="str">
        <f t="shared" si="913"/>
        <v>20221031VND</v>
      </c>
      <c r="M8377">
        <f>VLOOKUP(L8377,Mapping!$H$1:$K$25,4,0)</f>
        <v>1</v>
      </c>
      <c r="N8377">
        <f t="shared" si="914"/>
        <v>1.079806E-3</v>
      </c>
      <c r="O8377">
        <f t="shared" si="915"/>
        <v>8.4116900000000001E-4</v>
      </c>
      <c r="P8377">
        <f t="shared" si="916"/>
        <v>2.5571537599999999E-2</v>
      </c>
      <c r="Q8377" t="str">
        <f>VLOOKUP(VLOOKUP(C8377,Mapping!$A$1:$C$17,3,0),Mapping!$E$1:$F$6,2,0)</f>
        <v>Vùng 02</v>
      </c>
    </row>
    <row r="8378" spans="1:17" x14ac:dyDescent="0.3">
      <c r="A8378" s="33">
        <v>44865</v>
      </c>
      <c r="B8378">
        <v>4278</v>
      </c>
      <c r="C8378">
        <v>48</v>
      </c>
      <c r="D8378" s="38" t="s">
        <v>78</v>
      </c>
      <c r="E8378" s="2" t="s">
        <v>41</v>
      </c>
      <c r="F8378">
        <v>1822213</v>
      </c>
      <c r="G8378" s="44">
        <f t="shared" si="910"/>
        <v>44562</v>
      </c>
      <c r="H8378" s="50">
        <f t="shared" si="911"/>
        <v>304</v>
      </c>
      <c r="I8378" s="50">
        <f t="shared" si="912"/>
        <v>35992049.600000001</v>
      </c>
      <c r="J8378" s="46">
        <v>1183949</v>
      </c>
      <c r="K8378" s="2" t="s">
        <v>34</v>
      </c>
      <c r="L8378" s="52" t="str">
        <f t="shared" si="913"/>
        <v>20221031VND</v>
      </c>
      <c r="M8378">
        <f>VLOOKUP(L8378,Mapping!$H$1:$K$25,4,0)</f>
        <v>1</v>
      </c>
      <c r="N8378">
        <f t="shared" si="914"/>
        <v>1.822213E-3</v>
      </c>
      <c r="O8378">
        <f t="shared" si="915"/>
        <v>1.1839489999999999E-3</v>
      </c>
      <c r="P8378">
        <f t="shared" si="916"/>
        <v>3.5992049599999999E-2</v>
      </c>
      <c r="Q8378" t="str">
        <f>VLOOKUP(VLOOKUP(C8378,Mapping!$A$1:$C$17,3,0),Mapping!$E$1:$F$6,2,0)</f>
        <v>Vùng 01</v>
      </c>
    </row>
    <row r="8379" spans="1:17" x14ac:dyDescent="0.3">
      <c r="A8379" s="33">
        <v>44865</v>
      </c>
      <c r="B8379">
        <v>4279</v>
      </c>
      <c r="C8379">
        <v>11</v>
      </c>
      <c r="D8379" s="38" t="s">
        <v>78</v>
      </c>
      <c r="E8379" s="2" t="s">
        <v>41</v>
      </c>
      <c r="F8379">
        <v>1862561</v>
      </c>
      <c r="G8379" s="44">
        <f t="shared" si="910"/>
        <v>44562</v>
      </c>
      <c r="H8379" s="50">
        <f t="shared" si="911"/>
        <v>304</v>
      </c>
      <c r="I8379" s="50">
        <f t="shared" si="912"/>
        <v>36455436.799999997</v>
      </c>
      <c r="J8379" s="46">
        <v>1199192</v>
      </c>
      <c r="K8379" s="2" t="s">
        <v>34</v>
      </c>
      <c r="L8379" s="52" t="str">
        <f t="shared" si="913"/>
        <v>20221031VND</v>
      </c>
      <c r="M8379">
        <f>VLOOKUP(L8379,Mapping!$H$1:$K$25,4,0)</f>
        <v>1</v>
      </c>
      <c r="N8379">
        <f t="shared" si="914"/>
        <v>1.862561E-3</v>
      </c>
      <c r="O8379">
        <f t="shared" si="915"/>
        <v>1.199192E-3</v>
      </c>
      <c r="P8379">
        <f t="shared" si="916"/>
        <v>3.6455436799999998E-2</v>
      </c>
      <c r="Q8379" t="str">
        <f>VLOOKUP(VLOOKUP(C8379,Mapping!$A$1:$C$17,3,0),Mapping!$E$1:$F$6,2,0)</f>
        <v>Vùng 01</v>
      </c>
    </row>
    <row r="8380" spans="1:17" x14ac:dyDescent="0.3">
      <c r="A8380" s="33">
        <v>44865</v>
      </c>
      <c r="B8380">
        <v>4280</v>
      </c>
      <c r="C8380">
        <v>36</v>
      </c>
      <c r="D8380" s="38" t="s">
        <v>78</v>
      </c>
      <c r="E8380" s="2" t="s">
        <v>41</v>
      </c>
      <c r="F8380">
        <v>1730841</v>
      </c>
      <c r="G8380" s="44">
        <f t="shared" si="910"/>
        <v>44562</v>
      </c>
      <c r="H8380" s="50">
        <f t="shared" si="911"/>
        <v>304</v>
      </c>
      <c r="I8380" s="50">
        <f t="shared" si="912"/>
        <v>58598948.800000004</v>
      </c>
      <c r="J8380" s="46">
        <v>1927597</v>
      </c>
      <c r="K8380" s="2" t="s">
        <v>34</v>
      </c>
      <c r="L8380" s="52" t="str">
        <f t="shared" si="913"/>
        <v>20221031VND</v>
      </c>
      <c r="M8380">
        <f>VLOOKUP(L8380,Mapping!$H$1:$K$25,4,0)</f>
        <v>1</v>
      </c>
      <c r="N8380">
        <f t="shared" si="914"/>
        <v>1.7308410000000001E-3</v>
      </c>
      <c r="O8380">
        <f t="shared" si="915"/>
        <v>1.9275970000000001E-3</v>
      </c>
      <c r="P8380">
        <f t="shared" si="916"/>
        <v>5.8598948800000002E-2</v>
      </c>
      <c r="Q8380" t="str">
        <f>VLOOKUP(VLOOKUP(C8380,Mapping!$A$1:$C$17,3,0),Mapping!$E$1:$F$6,2,0)</f>
        <v>Vùng 05</v>
      </c>
    </row>
    <row r="8381" spans="1:17" x14ac:dyDescent="0.3">
      <c r="A8381" s="33">
        <v>44865</v>
      </c>
      <c r="B8381">
        <v>4280</v>
      </c>
      <c r="C8381">
        <v>23</v>
      </c>
      <c r="D8381" s="38" t="s">
        <v>78</v>
      </c>
      <c r="E8381" s="2" t="s">
        <v>41</v>
      </c>
      <c r="F8381">
        <v>1185623</v>
      </c>
      <c r="G8381" s="44">
        <f t="shared" si="910"/>
        <v>44562</v>
      </c>
      <c r="H8381" s="50">
        <f t="shared" si="911"/>
        <v>304</v>
      </c>
      <c r="I8381" s="50">
        <f t="shared" si="912"/>
        <v>23381278.400000002</v>
      </c>
      <c r="J8381" s="46">
        <v>769121</v>
      </c>
      <c r="K8381" s="2" t="s">
        <v>34</v>
      </c>
      <c r="L8381" s="52" t="str">
        <f t="shared" si="913"/>
        <v>20221031VND</v>
      </c>
      <c r="M8381">
        <f>VLOOKUP(L8381,Mapping!$H$1:$K$25,4,0)</f>
        <v>1</v>
      </c>
      <c r="N8381">
        <f t="shared" si="914"/>
        <v>1.185623E-3</v>
      </c>
      <c r="O8381">
        <f t="shared" si="915"/>
        <v>7.69121E-4</v>
      </c>
      <c r="P8381">
        <f t="shared" si="916"/>
        <v>2.3381278400000004E-2</v>
      </c>
      <c r="Q8381" t="str">
        <f>VLOOKUP(VLOOKUP(C8381,Mapping!$A$1:$C$17,3,0),Mapping!$E$1:$F$6,2,0)</f>
        <v>Vùng 02</v>
      </c>
    </row>
    <row r="8382" spans="1:17" x14ac:dyDescent="0.3">
      <c r="A8382" s="33">
        <v>44865</v>
      </c>
      <c r="B8382">
        <v>4280</v>
      </c>
      <c r="C8382">
        <v>34</v>
      </c>
      <c r="D8382" s="38" t="s">
        <v>78</v>
      </c>
      <c r="E8382" s="2" t="s">
        <v>41</v>
      </c>
      <c r="F8382">
        <v>1330942</v>
      </c>
      <c r="G8382" s="44">
        <f t="shared" si="910"/>
        <v>44562</v>
      </c>
      <c r="H8382" s="50">
        <f t="shared" si="911"/>
        <v>304</v>
      </c>
      <c r="I8382" s="50">
        <f t="shared" si="912"/>
        <v>30078398.400000002</v>
      </c>
      <c r="J8382" s="46">
        <v>989421</v>
      </c>
      <c r="K8382" s="2" t="s">
        <v>34</v>
      </c>
      <c r="L8382" s="52" t="str">
        <f t="shared" si="913"/>
        <v>20221031VND</v>
      </c>
      <c r="M8382">
        <f>VLOOKUP(L8382,Mapping!$H$1:$K$25,4,0)</f>
        <v>1</v>
      </c>
      <c r="N8382">
        <f t="shared" si="914"/>
        <v>1.3309420000000001E-3</v>
      </c>
      <c r="O8382">
        <f t="shared" si="915"/>
        <v>9.8942100000000009E-4</v>
      </c>
      <c r="P8382">
        <f t="shared" si="916"/>
        <v>3.0078398400000001E-2</v>
      </c>
      <c r="Q8382" t="str">
        <f>VLOOKUP(VLOOKUP(C8382,Mapping!$A$1:$C$17,3,0),Mapping!$E$1:$F$6,2,0)</f>
        <v>Vùng 02</v>
      </c>
    </row>
    <row r="8383" spans="1:17" x14ac:dyDescent="0.3">
      <c r="A8383" s="33">
        <v>44865</v>
      </c>
      <c r="B8383">
        <v>4281</v>
      </c>
      <c r="C8383">
        <v>23</v>
      </c>
      <c r="D8383" s="38" t="s">
        <v>78</v>
      </c>
      <c r="E8383" s="2" t="s">
        <v>41</v>
      </c>
      <c r="F8383">
        <v>1895631</v>
      </c>
      <c r="G8383" s="44">
        <f t="shared" si="910"/>
        <v>44562</v>
      </c>
      <c r="H8383" s="50">
        <f t="shared" si="911"/>
        <v>304</v>
      </c>
      <c r="I8383" s="50">
        <f t="shared" si="912"/>
        <v>12339299.200000001</v>
      </c>
      <c r="J8383" s="46">
        <v>405898</v>
      </c>
      <c r="K8383" s="2" t="s">
        <v>34</v>
      </c>
      <c r="L8383" s="52" t="str">
        <f t="shared" si="913"/>
        <v>20221031VND</v>
      </c>
      <c r="M8383">
        <f>VLOOKUP(L8383,Mapping!$H$1:$K$25,4,0)</f>
        <v>1</v>
      </c>
      <c r="N8383">
        <f t="shared" si="914"/>
        <v>1.8956310000000001E-3</v>
      </c>
      <c r="O8383">
        <f t="shared" si="915"/>
        <v>4.0589800000000002E-4</v>
      </c>
      <c r="P8383">
        <f t="shared" si="916"/>
        <v>1.2339299200000001E-2</v>
      </c>
      <c r="Q8383" t="str">
        <f>VLOOKUP(VLOOKUP(C8383,Mapping!$A$1:$C$17,3,0),Mapping!$E$1:$F$6,2,0)</f>
        <v>Vùng 02</v>
      </c>
    </row>
    <row r="8384" spans="1:17" x14ac:dyDescent="0.3">
      <c r="A8384" s="33">
        <v>44865</v>
      </c>
      <c r="B8384">
        <v>4281</v>
      </c>
      <c r="C8384">
        <v>34</v>
      </c>
      <c r="D8384" s="38" t="s">
        <v>78</v>
      </c>
      <c r="E8384" s="2" t="s">
        <v>41</v>
      </c>
      <c r="F8384">
        <v>974748</v>
      </c>
      <c r="G8384" s="44">
        <f t="shared" si="910"/>
        <v>44562</v>
      </c>
      <c r="H8384" s="50">
        <f t="shared" si="911"/>
        <v>304</v>
      </c>
      <c r="I8384" s="50">
        <f t="shared" si="912"/>
        <v>16801350.399999999</v>
      </c>
      <c r="J8384" s="46">
        <v>552676</v>
      </c>
      <c r="K8384" s="2" t="s">
        <v>34</v>
      </c>
      <c r="L8384" s="52" t="str">
        <f t="shared" si="913"/>
        <v>20221031VND</v>
      </c>
      <c r="M8384">
        <f>VLOOKUP(L8384,Mapping!$H$1:$K$25,4,0)</f>
        <v>1</v>
      </c>
      <c r="N8384">
        <f t="shared" si="914"/>
        <v>9.74748E-4</v>
      </c>
      <c r="O8384">
        <f t="shared" si="915"/>
        <v>5.5267599999999999E-4</v>
      </c>
      <c r="P8384">
        <f t="shared" si="916"/>
        <v>1.6801350399999998E-2</v>
      </c>
      <c r="Q8384" t="str">
        <f>VLOOKUP(VLOOKUP(C8384,Mapping!$A$1:$C$17,3,0),Mapping!$E$1:$F$6,2,0)</f>
        <v>Vùng 02</v>
      </c>
    </row>
    <row r="8385" spans="1:17" x14ac:dyDescent="0.3">
      <c r="A8385" s="33">
        <v>44865</v>
      </c>
      <c r="B8385">
        <v>4283</v>
      </c>
      <c r="C8385">
        <v>36</v>
      </c>
      <c r="D8385" s="38" t="s">
        <v>78</v>
      </c>
      <c r="E8385" s="2" t="s">
        <v>41</v>
      </c>
      <c r="F8385">
        <v>1749707</v>
      </c>
      <c r="G8385" s="44">
        <f t="shared" si="910"/>
        <v>44562</v>
      </c>
      <c r="H8385" s="50">
        <f t="shared" si="911"/>
        <v>304</v>
      </c>
      <c r="I8385" s="50">
        <f t="shared" si="912"/>
        <v>17620843.199999999</v>
      </c>
      <c r="J8385" s="46">
        <v>579633</v>
      </c>
      <c r="K8385" s="2" t="s">
        <v>34</v>
      </c>
      <c r="L8385" s="52" t="str">
        <f t="shared" si="913"/>
        <v>20221031VND</v>
      </c>
      <c r="M8385">
        <f>VLOOKUP(L8385,Mapping!$H$1:$K$25,4,0)</f>
        <v>1</v>
      </c>
      <c r="N8385">
        <f t="shared" si="914"/>
        <v>1.7497070000000001E-3</v>
      </c>
      <c r="O8385">
        <f t="shared" si="915"/>
        <v>5.7963299999999997E-4</v>
      </c>
      <c r="P8385">
        <f t="shared" si="916"/>
        <v>1.76208432E-2</v>
      </c>
      <c r="Q8385" t="str">
        <f>VLOOKUP(VLOOKUP(C8385,Mapping!$A$1:$C$17,3,0),Mapping!$E$1:$F$6,2,0)</f>
        <v>Vùng 05</v>
      </c>
    </row>
    <row r="8386" spans="1:17" x14ac:dyDescent="0.3">
      <c r="A8386" s="33">
        <v>44865</v>
      </c>
      <c r="B8386">
        <v>4284</v>
      </c>
      <c r="C8386">
        <v>20</v>
      </c>
      <c r="D8386" s="38" t="s">
        <v>78</v>
      </c>
      <c r="E8386" s="2" t="s">
        <v>41</v>
      </c>
      <c r="F8386">
        <v>529801</v>
      </c>
      <c r="G8386" s="44">
        <f t="shared" ref="G8386:G8449" si="917">DATE(YEAR(A8386),1,1)</f>
        <v>44562</v>
      </c>
      <c r="H8386" s="50">
        <f t="shared" ref="H8386:H8449" si="918">DATEDIF(G8386,A8386,"D")+1</f>
        <v>304</v>
      </c>
      <c r="I8386" s="50">
        <f t="shared" si="912"/>
        <v>42562796.800000004</v>
      </c>
      <c r="J8386" s="46">
        <v>1400092</v>
      </c>
      <c r="K8386" s="2" t="s">
        <v>34</v>
      </c>
      <c r="L8386" s="52" t="str">
        <f t="shared" si="913"/>
        <v>20221031VND</v>
      </c>
      <c r="M8386">
        <f>VLOOKUP(L8386,Mapping!$H$1:$K$25,4,0)</f>
        <v>1</v>
      </c>
      <c r="N8386">
        <f t="shared" si="914"/>
        <v>5.2980099999999999E-4</v>
      </c>
      <c r="O8386">
        <f t="shared" si="915"/>
        <v>1.4000919999999999E-3</v>
      </c>
      <c r="P8386">
        <f t="shared" si="916"/>
        <v>4.2562796800000004E-2</v>
      </c>
      <c r="Q8386" t="str">
        <f>VLOOKUP(VLOOKUP(C8386,Mapping!$A$1:$C$17,3,0),Mapping!$E$1:$F$6,2,0)</f>
        <v>Vùng 02</v>
      </c>
    </row>
    <row r="8387" spans="1:17" x14ac:dyDescent="0.3">
      <c r="A8387" s="33">
        <v>44865</v>
      </c>
      <c r="B8387">
        <v>4285</v>
      </c>
      <c r="C8387">
        <v>40</v>
      </c>
      <c r="D8387" s="38" t="s">
        <v>78</v>
      </c>
      <c r="E8387" s="2" t="s">
        <v>41</v>
      </c>
      <c r="F8387">
        <v>795574</v>
      </c>
      <c r="G8387" s="44">
        <f t="shared" si="917"/>
        <v>44562</v>
      </c>
      <c r="H8387" s="50">
        <f t="shared" si="918"/>
        <v>304</v>
      </c>
      <c r="I8387" s="50">
        <f t="shared" ref="I8387:I8450" si="919">H8387*(J8387/10)*M8387</f>
        <v>31734164.800000001</v>
      </c>
      <c r="J8387" s="46">
        <v>1043887</v>
      </c>
      <c r="K8387" s="2" t="s">
        <v>34</v>
      </c>
      <c r="L8387" s="52" t="str">
        <f t="shared" ref="L8387:L8450" si="920">CONCATENATE(TEXT(A8387,"YYYYMMDD"),K8387)</f>
        <v>20221031VND</v>
      </c>
      <c r="M8387">
        <f>VLOOKUP(L8387,Mapping!$H$1:$K$25,4,0)</f>
        <v>1</v>
      </c>
      <c r="N8387">
        <f t="shared" ref="N8387:N8450" si="921">F8387*M8387/10^9</f>
        <v>7.9557399999999996E-4</v>
      </c>
      <c r="O8387">
        <f t="shared" ref="O8387:O8450" si="922">J8387*M8387/10^9</f>
        <v>1.0438870000000001E-3</v>
      </c>
      <c r="P8387">
        <f t="shared" ref="P8387:P8450" si="923">I8387/10^9</f>
        <v>3.1734164799999999E-2</v>
      </c>
      <c r="Q8387" t="str">
        <f>VLOOKUP(VLOOKUP(C8387,Mapping!$A$1:$C$17,3,0),Mapping!$E$1:$F$6,2,0)</f>
        <v>Vùng 01</v>
      </c>
    </row>
    <row r="8388" spans="1:17" x14ac:dyDescent="0.3">
      <c r="A8388" s="33">
        <v>44865</v>
      </c>
      <c r="B8388">
        <v>4286</v>
      </c>
      <c r="C8388">
        <v>24</v>
      </c>
      <c r="D8388" s="38" t="s">
        <v>78</v>
      </c>
      <c r="E8388" s="2" t="s">
        <v>41</v>
      </c>
      <c r="F8388">
        <v>924274</v>
      </c>
      <c r="G8388" s="44">
        <f t="shared" si="917"/>
        <v>44562</v>
      </c>
      <c r="H8388" s="50">
        <f t="shared" si="918"/>
        <v>304</v>
      </c>
      <c r="I8388" s="50">
        <f t="shared" si="919"/>
        <v>45921875.199999996</v>
      </c>
      <c r="J8388" s="46">
        <v>1510588</v>
      </c>
      <c r="K8388" s="2" t="s">
        <v>34</v>
      </c>
      <c r="L8388" s="52" t="str">
        <f t="shared" si="920"/>
        <v>20221031VND</v>
      </c>
      <c r="M8388">
        <f>VLOOKUP(L8388,Mapping!$H$1:$K$25,4,0)</f>
        <v>1</v>
      </c>
      <c r="N8388">
        <f t="shared" si="921"/>
        <v>9.2427399999999999E-4</v>
      </c>
      <c r="O8388">
        <f t="shared" si="922"/>
        <v>1.510588E-3</v>
      </c>
      <c r="P8388">
        <f t="shared" si="923"/>
        <v>4.5921875199999997E-2</v>
      </c>
      <c r="Q8388" t="str">
        <f>VLOOKUP(VLOOKUP(C8388,Mapping!$A$1:$C$17,3,0),Mapping!$E$1:$F$6,2,0)</f>
        <v>Vùng 04</v>
      </c>
    </row>
    <row r="8389" spans="1:17" x14ac:dyDescent="0.3">
      <c r="A8389" s="33">
        <v>44865</v>
      </c>
      <c r="B8389">
        <v>4286</v>
      </c>
      <c r="C8389">
        <v>24</v>
      </c>
      <c r="D8389" s="38" t="s">
        <v>78</v>
      </c>
      <c r="E8389" s="2" t="s">
        <v>41</v>
      </c>
      <c r="F8389">
        <v>6576759</v>
      </c>
      <c r="G8389" s="44">
        <f t="shared" si="917"/>
        <v>44562</v>
      </c>
      <c r="H8389" s="50">
        <f t="shared" si="918"/>
        <v>304</v>
      </c>
      <c r="I8389" s="50">
        <f t="shared" si="919"/>
        <v>195414452.79999998</v>
      </c>
      <c r="J8389" s="46">
        <v>6428107</v>
      </c>
      <c r="K8389" s="2" t="s">
        <v>34</v>
      </c>
      <c r="L8389" s="52" t="str">
        <f t="shared" si="920"/>
        <v>20221031VND</v>
      </c>
      <c r="M8389">
        <f>VLOOKUP(L8389,Mapping!$H$1:$K$25,4,0)</f>
        <v>1</v>
      </c>
      <c r="N8389">
        <f t="shared" si="921"/>
        <v>6.5767589999999997E-3</v>
      </c>
      <c r="O8389">
        <f t="shared" si="922"/>
        <v>6.4281069999999997E-3</v>
      </c>
      <c r="P8389">
        <f t="shared" si="923"/>
        <v>0.19541445279999997</v>
      </c>
      <c r="Q8389" t="str">
        <f>VLOOKUP(VLOOKUP(C8389,Mapping!$A$1:$C$17,3,0),Mapping!$E$1:$F$6,2,0)</f>
        <v>Vùng 04</v>
      </c>
    </row>
    <row r="8390" spans="1:17" x14ac:dyDescent="0.3">
      <c r="A8390" s="33">
        <v>44865</v>
      </c>
      <c r="B8390">
        <v>4289</v>
      </c>
      <c r="C8390">
        <v>36</v>
      </c>
      <c r="D8390" s="38" t="s">
        <v>78</v>
      </c>
      <c r="E8390" s="2" t="s">
        <v>41</v>
      </c>
      <c r="F8390">
        <v>1259668</v>
      </c>
      <c r="G8390" s="44">
        <f t="shared" si="917"/>
        <v>44562</v>
      </c>
      <c r="H8390" s="50">
        <f t="shared" si="918"/>
        <v>304</v>
      </c>
      <c r="I8390" s="50">
        <f t="shared" si="919"/>
        <v>19185804.800000001</v>
      </c>
      <c r="J8390" s="46">
        <v>631112</v>
      </c>
      <c r="K8390" s="2" t="s">
        <v>34</v>
      </c>
      <c r="L8390" s="52" t="str">
        <f t="shared" si="920"/>
        <v>20221031VND</v>
      </c>
      <c r="M8390">
        <f>VLOOKUP(L8390,Mapping!$H$1:$K$25,4,0)</f>
        <v>1</v>
      </c>
      <c r="N8390">
        <f t="shared" si="921"/>
        <v>1.259668E-3</v>
      </c>
      <c r="O8390">
        <f t="shared" si="922"/>
        <v>6.3111199999999997E-4</v>
      </c>
      <c r="P8390">
        <f t="shared" si="923"/>
        <v>1.9185804800000001E-2</v>
      </c>
      <c r="Q8390" t="str">
        <f>VLOOKUP(VLOOKUP(C8390,Mapping!$A$1:$C$17,3,0),Mapping!$E$1:$F$6,2,0)</f>
        <v>Vùng 05</v>
      </c>
    </row>
    <row r="8391" spans="1:17" x14ac:dyDescent="0.3">
      <c r="A8391" s="33">
        <v>44865</v>
      </c>
      <c r="B8391">
        <v>4292</v>
      </c>
      <c r="C8391">
        <v>34</v>
      </c>
      <c r="D8391" s="38" t="s">
        <v>78</v>
      </c>
      <c r="E8391" s="2" t="s">
        <v>41</v>
      </c>
      <c r="F8391">
        <v>1072440</v>
      </c>
      <c r="G8391" s="44">
        <f t="shared" si="917"/>
        <v>44562</v>
      </c>
      <c r="H8391" s="50">
        <f t="shared" si="918"/>
        <v>304</v>
      </c>
      <c r="I8391" s="50">
        <f t="shared" si="919"/>
        <v>60748867.199999996</v>
      </c>
      <c r="J8391" s="46">
        <v>1998318</v>
      </c>
      <c r="K8391" s="2" t="s">
        <v>34</v>
      </c>
      <c r="L8391" s="52" t="str">
        <f t="shared" si="920"/>
        <v>20221031VND</v>
      </c>
      <c r="M8391">
        <f>VLOOKUP(L8391,Mapping!$H$1:$K$25,4,0)</f>
        <v>1</v>
      </c>
      <c r="N8391">
        <f t="shared" si="921"/>
        <v>1.07244E-3</v>
      </c>
      <c r="O8391">
        <f t="shared" si="922"/>
        <v>1.9983179999999998E-3</v>
      </c>
      <c r="P8391">
        <f t="shared" si="923"/>
        <v>6.0748867199999994E-2</v>
      </c>
      <c r="Q8391" t="str">
        <f>VLOOKUP(VLOOKUP(C8391,Mapping!$A$1:$C$17,3,0),Mapping!$E$1:$F$6,2,0)</f>
        <v>Vùng 02</v>
      </c>
    </row>
    <row r="8392" spans="1:17" x14ac:dyDescent="0.3">
      <c r="A8392" s="33">
        <v>44865</v>
      </c>
      <c r="B8392">
        <v>4293</v>
      </c>
      <c r="C8392">
        <v>36</v>
      </c>
      <c r="D8392" s="38" t="s">
        <v>78</v>
      </c>
      <c r="E8392" s="2" t="s">
        <v>41</v>
      </c>
      <c r="F8392">
        <v>1236520</v>
      </c>
      <c r="G8392" s="44">
        <f t="shared" si="917"/>
        <v>44562</v>
      </c>
      <c r="H8392" s="50">
        <f t="shared" si="918"/>
        <v>304</v>
      </c>
      <c r="I8392" s="50">
        <f t="shared" si="919"/>
        <v>23928539.199999999</v>
      </c>
      <c r="J8392" s="46">
        <v>787123</v>
      </c>
      <c r="K8392" s="2" t="s">
        <v>34</v>
      </c>
      <c r="L8392" s="52" t="str">
        <f t="shared" si="920"/>
        <v>20221031VND</v>
      </c>
      <c r="M8392">
        <f>VLOOKUP(L8392,Mapping!$H$1:$K$25,4,0)</f>
        <v>1</v>
      </c>
      <c r="N8392">
        <f t="shared" si="921"/>
        <v>1.2365200000000001E-3</v>
      </c>
      <c r="O8392">
        <f t="shared" si="922"/>
        <v>7.8712300000000003E-4</v>
      </c>
      <c r="P8392">
        <f t="shared" si="923"/>
        <v>2.3928539199999998E-2</v>
      </c>
      <c r="Q8392" t="str">
        <f>VLOOKUP(VLOOKUP(C8392,Mapping!$A$1:$C$17,3,0),Mapping!$E$1:$F$6,2,0)</f>
        <v>Vùng 05</v>
      </c>
    </row>
    <row r="8393" spans="1:17" x14ac:dyDescent="0.3">
      <c r="A8393" s="33">
        <v>44865</v>
      </c>
      <c r="B8393">
        <v>4301</v>
      </c>
      <c r="C8393">
        <v>34</v>
      </c>
      <c r="D8393" s="38" t="s">
        <v>78</v>
      </c>
      <c r="E8393" s="2" t="s">
        <v>41</v>
      </c>
      <c r="F8393">
        <v>1624924</v>
      </c>
      <c r="G8393" s="44">
        <f t="shared" si="917"/>
        <v>44562</v>
      </c>
      <c r="H8393" s="50">
        <f t="shared" si="918"/>
        <v>304</v>
      </c>
      <c r="I8393" s="50">
        <f t="shared" si="919"/>
        <v>52443070.399999999</v>
      </c>
      <c r="J8393" s="46">
        <v>1725101</v>
      </c>
      <c r="K8393" s="2" t="s">
        <v>34</v>
      </c>
      <c r="L8393" s="52" t="str">
        <f t="shared" si="920"/>
        <v>20221031VND</v>
      </c>
      <c r="M8393">
        <f>VLOOKUP(L8393,Mapping!$H$1:$K$25,4,0)</f>
        <v>1</v>
      </c>
      <c r="N8393">
        <f t="shared" si="921"/>
        <v>1.624924E-3</v>
      </c>
      <c r="O8393">
        <f t="shared" si="922"/>
        <v>1.7251009999999999E-3</v>
      </c>
      <c r="P8393">
        <f t="shared" si="923"/>
        <v>5.24430704E-2</v>
      </c>
      <c r="Q8393" t="str">
        <f>VLOOKUP(VLOOKUP(C8393,Mapping!$A$1:$C$17,3,0),Mapping!$E$1:$F$6,2,0)</f>
        <v>Vùng 02</v>
      </c>
    </row>
    <row r="8394" spans="1:17" x14ac:dyDescent="0.3">
      <c r="A8394" s="33">
        <v>44865</v>
      </c>
      <c r="B8394">
        <v>4302</v>
      </c>
      <c r="C8394">
        <v>40</v>
      </c>
      <c r="D8394" s="38" t="s">
        <v>78</v>
      </c>
      <c r="E8394" s="2" t="s">
        <v>41</v>
      </c>
      <c r="F8394">
        <v>1128559</v>
      </c>
      <c r="G8394" s="44">
        <f t="shared" si="917"/>
        <v>44562</v>
      </c>
      <c r="H8394" s="50">
        <f t="shared" si="918"/>
        <v>304</v>
      </c>
      <c r="I8394" s="50">
        <f t="shared" si="919"/>
        <v>7886489.6000000006</v>
      </c>
      <c r="J8394" s="46">
        <v>259424</v>
      </c>
      <c r="K8394" s="2" t="s">
        <v>34</v>
      </c>
      <c r="L8394" s="52" t="str">
        <f t="shared" si="920"/>
        <v>20221031VND</v>
      </c>
      <c r="M8394">
        <f>VLOOKUP(L8394,Mapping!$H$1:$K$25,4,0)</f>
        <v>1</v>
      </c>
      <c r="N8394">
        <f t="shared" si="921"/>
        <v>1.1285589999999999E-3</v>
      </c>
      <c r="O8394">
        <f t="shared" si="922"/>
        <v>2.5942400000000002E-4</v>
      </c>
      <c r="P8394">
        <f t="shared" si="923"/>
        <v>7.8864896000000011E-3</v>
      </c>
      <c r="Q8394" t="str">
        <f>VLOOKUP(VLOOKUP(C8394,Mapping!$A$1:$C$17,3,0),Mapping!$E$1:$F$6,2,0)</f>
        <v>Vùng 01</v>
      </c>
    </row>
    <row r="8395" spans="1:17" x14ac:dyDescent="0.3">
      <c r="A8395" s="33">
        <v>44865</v>
      </c>
      <c r="B8395">
        <v>4302</v>
      </c>
      <c r="C8395">
        <v>34</v>
      </c>
      <c r="D8395" s="38" t="s">
        <v>78</v>
      </c>
      <c r="E8395" s="2" t="s">
        <v>41</v>
      </c>
      <c r="F8395">
        <v>8194317</v>
      </c>
      <c r="G8395" s="44">
        <f t="shared" si="917"/>
        <v>44562</v>
      </c>
      <c r="H8395" s="50">
        <f t="shared" si="918"/>
        <v>304</v>
      </c>
      <c r="I8395" s="50">
        <f t="shared" si="919"/>
        <v>214589009.59999999</v>
      </c>
      <c r="J8395" s="46">
        <v>7058849</v>
      </c>
      <c r="K8395" s="2" t="s">
        <v>34</v>
      </c>
      <c r="L8395" s="52" t="str">
        <f t="shared" si="920"/>
        <v>20221031VND</v>
      </c>
      <c r="M8395">
        <f>VLOOKUP(L8395,Mapping!$H$1:$K$25,4,0)</f>
        <v>1</v>
      </c>
      <c r="N8395">
        <f t="shared" si="921"/>
        <v>8.1943169999999996E-3</v>
      </c>
      <c r="O8395">
        <f t="shared" si="922"/>
        <v>7.0588489999999999E-3</v>
      </c>
      <c r="P8395">
        <f t="shared" si="923"/>
        <v>0.21458900959999999</v>
      </c>
      <c r="Q8395" t="str">
        <f>VLOOKUP(VLOOKUP(C8395,Mapping!$A$1:$C$17,3,0),Mapping!$E$1:$F$6,2,0)</f>
        <v>Vùng 02</v>
      </c>
    </row>
    <row r="8396" spans="1:17" x14ac:dyDescent="0.3">
      <c r="A8396" s="33">
        <v>44865</v>
      </c>
      <c r="B8396">
        <v>4303</v>
      </c>
      <c r="C8396">
        <v>20</v>
      </c>
      <c r="D8396" s="38" t="s">
        <v>78</v>
      </c>
      <c r="E8396" s="2" t="s">
        <v>41</v>
      </c>
      <c r="F8396">
        <v>8257475</v>
      </c>
      <c r="G8396" s="44">
        <f t="shared" si="917"/>
        <v>44562</v>
      </c>
      <c r="H8396" s="50">
        <f t="shared" si="918"/>
        <v>304</v>
      </c>
      <c r="I8396" s="50">
        <f t="shared" si="919"/>
        <v>278149360</v>
      </c>
      <c r="J8396" s="46">
        <v>9149650</v>
      </c>
      <c r="K8396" s="2" t="s">
        <v>34</v>
      </c>
      <c r="L8396" s="52" t="str">
        <f t="shared" si="920"/>
        <v>20221031VND</v>
      </c>
      <c r="M8396">
        <f>VLOOKUP(L8396,Mapping!$H$1:$K$25,4,0)</f>
        <v>1</v>
      </c>
      <c r="N8396">
        <f t="shared" si="921"/>
        <v>8.2574750000000002E-3</v>
      </c>
      <c r="O8396">
        <f t="shared" si="922"/>
        <v>9.1496500000000005E-3</v>
      </c>
      <c r="P8396">
        <f t="shared" si="923"/>
        <v>0.27814936000000001</v>
      </c>
      <c r="Q8396" t="str">
        <f>VLOOKUP(VLOOKUP(C8396,Mapping!$A$1:$C$17,3,0),Mapping!$E$1:$F$6,2,0)</f>
        <v>Vùng 02</v>
      </c>
    </row>
    <row r="8397" spans="1:17" x14ac:dyDescent="0.3">
      <c r="A8397" s="33">
        <v>44865</v>
      </c>
      <c r="B8397">
        <v>4303</v>
      </c>
      <c r="C8397">
        <v>20</v>
      </c>
      <c r="D8397" s="38" t="s">
        <v>78</v>
      </c>
      <c r="E8397" s="2" t="s">
        <v>41</v>
      </c>
      <c r="F8397">
        <v>2329891</v>
      </c>
      <c r="G8397" s="44">
        <f t="shared" si="917"/>
        <v>44562</v>
      </c>
      <c r="H8397" s="50">
        <f t="shared" si="918"/>
        <v>304</v>
      </c>
      <c r="I8397" s="50">
        <f t="shared" si="919"/>
        <v>162357553.59999999</v>
      </c>
      <c r="J8397" s="46">
        <v>5340709</v>
      </c>
      <c r="K8397" s="2" t="s">
        <v>34</v>
      </c>
      <c r="L8397" s="52" t="str">
        <f t="shared" si="920"/>
        <v>20221031VND</v>
      </c>
      <c r="M8397">
        <f>VLOOKUP(L8397,Mapping!$H$1:$K$25,4,0)</f>
        <v>1</v>
      </c>
      <c r="N8397">
        <f t="shared" si="921"/>
        <v>2.3298910000000002E-3</v>
      </c>
      <c r="O8397">
        <f t="shared" si="922"/>
        <v>5.3407089999999999E-3</v>
      </c>
      <c r="P8397">
        <f t="shared" si="923"/>
        <v>0.16235755359999998</v>
      </c>
      <c r="Q8397" t="str">
        <f>VLOOKUP(VLOOKUP(C8397,Mapping!$A$1:$C$17,3,0),Mapping!$E$1:$F$6,2,0)</f>
        <v>Vùng 02</v>
      </c>
    </row>
    <row r="8398" spans="1:17" x14ac:dyDescent="0.3">
      <c r="A8398" s="33">
        <v>44865</v>
      </c>
      <c r="B8398">
        <v>4303</v>
      </c>
      <c r="C8398">
        <v>25</v>
      </c>
      <c r="D8398" s="38" t="s">
        <v>78</v>
      </c>
      <c r="E8398" s="2" t="s">
        <v>41</v>
      </c>
      <c r="F8398">
        <v>1095895</v>
      </c>
      <c r="G8398" s="44">
        <f t="shared" si="917"/>
        <v>44562</v>
      </c>
      <c r="H8398" s="50">
        <f t="shared" si="918"/>
        <v>304</v>
      </c>
      <c r="I8398" s="50">
        <f t="shared" si="919"/>
        <v>5543075.2000000002</v>
      </c>
      <c r="J8398" s="46">
        <v>182338</v>
      </c>
      <c r="K8398" s="2" t="s">
        <v>34</v>
      </c>
      <c r="L8398" s="52" t="str">
        <f t="shared" si="920"/>
        <v>20221031VND</v>
      </c>
      <c r="M8398">
        <f>VLOOKUP(L8398,Mapping!$H$1:$K$25,4,0)</f>
        <v>1</v>
      </c>
      <c r="N8398">
        <f t="shared" si="921"/>
        <v>1.0958949999999999E-3</v>
      </c>
      <c r="O8398">
        <f t="shared" si="922"/>
        <v>1.8233799999999999E-4</v>
      </c>
      <c r="P8398">
        <f t="shared" si="923"/>
        <v>5.5430751999999998E-3</v>
      </c>
      <c r="Q8398" t="str">
        <f>VLOOKUP(VLOOKUP(C8398,Mapping!$A$1:$C$17,3,0),Mapping!$E$1:$F$6,2,0)</f>
        <v>Vùng 01</v>
      </c>
    </row>
    <row r="8399" spans="1:17" x14ac:dyDescent="0.3">
      <c r="A8399" s="33">
        <v>44865</v>
      </c>
      <c r="B8399">
        <v>4304</v>
      </c>
      <c r="C8399">
        <v>16</v>
      </c>
      <c r="D8399" s="38" t="s">
        <v>78</v>
      </c>
      <c r="E8399" s="2" t="s">
        <v>41</v>
      </c>
      <c r="F8399">
        <v>77514</v>
      </c>
      <c r="G8399" s="44">
        <f t="shared" si="917"/>
        <v>44562</v>
      </c>
      <c r="H8399" s="50">
        <f t="shared" si="918"/>
        <v>304</v>
      </c>
      <c r="I8399" s="50">
        <f t="shared" si="919"/>
        <v>5143588.8</v>
      </c>
      <c r="J8399" s="46">
        <v>169197</v>
      </c>
      <c r="K8399" s="2" t="s">
        <v>34</v>
      </c>
      <c r="L8399" s="52" t="str">
        <f t="shared" si="920"/>
        <v>20221031VND</v>
      </c>
      <c r="M8399">
        <f>VLOOKUP(L8399,Mapping!$H$1:$K$25,4,0)</f>
        <v>1</v>
      </c>
      <c r="N8399">
        <f t="shared" si="921"/>
        <v>7.7514000000000004E-5</v>
      </c>
      <c r="O8399">
        <f t="shared" si="922"/>
        <v>1.69197E-4</v>
      </c>
      <c r="P8399">
        <f t="shared" si="923"/>
        <v>5.1435887999999996E-3</v>
      </c>
      <c r="Q8399" t="str">
        <f>VLOOKUP(VLOOKUP(C8399,Mapping!$A$1:$C$17,3,0),Mapping!$E$1:$F$6,2,0)</f>
        <v>Vùng 01</v>
      </c>
    </row>
    <row r="8400" spans="1:17" x14ac:dyDescent="0.3">
      <c r="A8400" s="33">
        <v>44865</v>
      </c>
      <c r="B8400">
        <v>4304</v>
      </c>
      <c r="C8400">
        <v>23</v>
      </c>
      <c r="D8400" s="38" t="s">
        <v>78</v>
      </c>
      <c r="E8400" s="2" t="s">
        <v>41</v>
      </c>
      <c r="F8400">
        <v>1458824</v>
      </c>
      <c r="G8400" s="44">
        <f t="shared" si="917"/>
        <v>44562</v>
      </c>
      <c r="H8400" s="50">
        <f t="shared" si="918"/>
        <v>304</v>
      </c>
      <c r="I8400" s="50">
        <f t="shared" si="919"/>
        <v>35700878.399999999</v>
      </c>
      <c r="J8400" s="46">
        <v>1174371</v>
      </c>
      <c r="K8400" s="2" t="s">
        <v>34</v>
      </c>
      <c r="L8400" s="52" t="str">
        <f t="shared" si="920"/>
        <v>20221031VND</v>
      </c>
      <c r="M8400">
        <f>VLOOKUP(L8400,Mapping!$H$1:$K$25,4,0)</f>
        <v>1</v>
      </c>
      <c r="N8400">
        <f t="shared" si="921"/>
        <v>1.4588240000000001E-3</v>
      </c>
      <c r="O8400">
        <f t="shared" si="922"/>
        <v>1.174371E-3</v>
      </c>
      <c r="P8400">
        <f t="shared" si="923"/>
        <v>3.5700878399999997E-2</v>
      </c>
      <c r="Q8400" t="str">
        <f>VLOOKUP(VLOOKUP(C8400,Mapping!$A$1:$C$17,3,0),Mapping!$E$1:$F$6,2,0)</f>
        <v>Vùng 02</v>
      </c>
    </row>
    <row r="8401" spans="1:17" x14ac:dyDescent="0.3">
      <c r="A8401" s="33">
        <v>44865</v>
      </c>
      <c r="B8401">
        <v>4306</v>
      </c>
      <c r="C8401">
        <v>26</v>
      </c>
      <c r="D8401" s="38" t="s">
        <v>78</v>
      </c>
      <c r="E8401" s="2" t="s">
        <v>41</v>
      </c>
      <c r="F8401">
        <v>1835694</v>
      </c>
      <c r="G8401" s="44">
        <f t="shared" si="917"/>
        <v>44562</v>
      </c>
      <c r="H8401" s="50">
        <f t="shared" si="918"/>
        <v>304</v>
      </c>
      <c r="I8401" s="50">
        <f t="shared" si="919"/>
        <v>29455958.400000002</v>
      </c>
      <c r="J8401" s="46">
        <v>968946</v>
      </c>
      <c r="K8401" s="2" t="s">
        <v>34</v>
      </c>
      <c r="L8401" s="52" t="str">
        <f t="shared" si="920"/>
        <v>20221031VND</v>
      </c>
      <c r="M8401">
        <f>VLOOKUP(L8401,Mapping!$H$1:$K$25,4,0)</f>
        <v>1</v>
      </c>
      <c r="N8401">
        <f t="shared" si="921"/>
        <v>1.8356939999999999E-3</v>
      </c>
      <c r="O8401">
        <f t="shared" si="922"/>
        <v>9.6894600000000004E-4</v>
      </c>
      <c r="P8401">
        <f t="shared" si="923"/>
        <v>2.9455958400000003E-2</v>
      </c>
      <c r="Q8401" t="str">
        <f>VLOOKUP(VLOOKUP(C8401,Mapping!$A$1:$C$17,3,0),Mapping!$E$1:$F$6,2,0)</f>
        <v>Vùng 04</v>
      </c>
    </row>
    <row r="8402" spans="1:17" x14ac:dyDescent="0.3">
      <c r="A8402" s="33">
        <v>44865</v>
      </c>
      <c r="B8402">
        <v>4311</v>
      </c>
      <c r="C8402">
        <v>23</v>
      </c>
      <c r="D8402" s="38" t="s">
        <v>78</v>
      </c>
      <c r="E8402" s="2" t="s">
        <v>41</v>
      </c>
      <c r="F8402">
        <v>828057</v>
      </c>
      <c r="G8402" s="44">
        <f t="shared" si="917"/>
        <v>44562</v>
      </c>
      <c r="H8402" s="50">
        <f t="shared" si="918"/>
        <v>304</v>
      </c>
      <c r="I8402" s="50">
        <f t="shared" si="919"/>
        <v>25778227.199999999</v>
      </c>
      <c r="J8402" s="46">
        <v>847968</v>
      </c>
      <c r="K8402" s="2" t="s">
        <v>34</v>
      </c>
      <c r="L8402" s="52" t="str">
        <f t="shared" si="920"/>
        <v>20221031VND</v>
      </c>
      <c r="M8402">
        <f>VLOOKUP(L8402,Mapping!$H$1:$K$25,4,0)</f>
        <v>1</v>
      </c>
      <c r="N8402">
        <f t="shared" si="921"/>
        <v>8.2805699999999999E-4</v>
      </c>
      <c r="O8402">
        <f t="shared" si="922"/>
        <v>8.4796800000000005E-4</v>
      </c>
      <c r="P8402">
        <f t="shared" si="923"/>
        <v>2.57782272E-2</v>
      </c>
      <c r="Q8402" t="str">
        <f>VLOOKUP(VLOOKUP(C8402,Mapping!$A$1:$C$17,3,0),Mapping!$E$1:$F$6,2,0)</f>
        <v>Vùng 02</v>
      </c>
    </row>
    <row r="8403" spans="1:17" x14ac:dyDescent="0.3">
      <c r="A8403" s="33">
        <v>44865</v>
      </c>
      <c r="B8403">
        <v>4312</v>
      </c>
      <c r="C8403">
        <v>45</v>
      </c>
      <c r="D8403" s="38" t="s">
        <v>78</v>
      </c>
      <c r="E8403" s="2" t="s">
        <v>41</v>
      </c>
      <c r="F8403">
        <v>1173152</v>
      </c>
      <c r="G8403" s="44">
        <f t="shared" si="917"/>
        <v>44562</v>
      </c>
      <c r="H8403" s="50">
        <f t="shared" si="918"/>
        <v>304</v>
      </c>
      <c r="I8403" s="50">
        <f t="shared" si="919"/>
        <v>17849299.199999999</v>
      </c>
      <c r="J8403" s="46">
        <v>587148</v>
      </c>
      <c r="K8403" s="2" t="s">
        <v>34</v>
      </c>
      <c r="L8403" s="52" t="str">
        <f t="shared" si="920"/>
        <v>20221031VND</v>
      </c>
      <c r="M8403">
        <f>VLOOKUP(L8403,Mapping!$H$1:$K$25,4,0)</f>
        <v>1</v>
      </c>
      <c r="N8403">
        <f t="shared" si="921"/>
        <v>1.173152E-3</v>
      </c>
      <c r="O8403">
        <f t="shared" si="922"/>
        <v>5.8714800000000001E-4</v>
      </c>
      <c r="P8403">
        <f t="shared" si="923"/>
        <v>1.7849299199999998E-2</v>
      </c>
      <c r="Q8403" t="str">
        <f>VLOOKUP(VLOOKUP(C8403,Mapping!$A$1:$C$17,3,0),Mapping!$E$1:$F$6,2,0)</f>
        <v>Vùng 02</v>
      </c>
    </row>
    <row r="8404" spans="1:17" x14ac:dyDescent="0.3">
      <c r="A8404" s="33">
        <v>44865</v>
      </c>
      <c r="B8404">
        <v>4313</v>
      </c>
      <c r="C8404">
        <v>26</v>
      </c>
      <c r="D8404" s="38" t="s">
        <v>78</v>
      </c>
      <c r="E8404" s="2" t="s">
        <v>41</v>
      </c>
      <c r="F8404">
        <v>847135</v>
      </c>
      <c r="G8404" s="44">
        <f t="shared" si="917"/>
        <v>44562</v>
      </c>
      <c r="H8404" s="50">
        <f t="shared" si="918"/>
        <v>304</v>
      </c>
      <c r="I8404" s="50">
        <f t="shared" si="919"/>
        <v>1211683.2</v>
      </c>
      <c r="J8404" s="46">
        <v>39858</v>
      </c>
      <c r="K8404" s="2" t="s">
        <v>34</v>
      </c>
      <c r="L8404" s="52" t="str">
        <f t="shared" si="920"/>
        <v>20221031VND</v>
      </c>
      <c r="M8404">
        <f>VLOOKUP(L8404,Mapping!$H$1:$K$25,4,0)</f>
        <v>1</v>
      </c>
      <c r="N8404">
        <f t="shared" si="921"/>
        <v>8.4713500000000005E-4</v>
      </c>
      <c r="O8404">
        <f t="shared" si="922"/>
        <v>3.9857999999999997E-5</v>
      </c>
      <c r="P8404">
        <f t="shared" si="923"/>
        <v>1.2116831999999999E-3</v>
      </c>
      <c r="Q8404" t="str">
        <f>VLOOKUP(VLOOKUP(C8404,Mapping!$A$1:$C$17,3,0),Mapping!$E$1:$F$6,2,0)</f>
        <v>Vùng 04</v>
      </c>
    </row>
    <row r="8405" spans="1:17" x14ac:dyDescent="0.3">
      <c r="A8405" s="33">
        <v>44865</v>
      </c>
      <c r="B8405">
        <v>4315</v>
      </c>
      <c r="C8405">
        <v>20</v>
      </c>
      <c r="D8405" s="38" t="s">
        <v>78</v>
      </c>
      <c r="E8405" s="2" t="s">
        <v>41</v>
      </c>
      <c r="F8405">
        <v>22937</v>
      </c>
      <c r="G8405" s="44">
        <f t="shared" si="917"/>
        <v>44562</v>
      </c>
      <c r="H8405" s="50">
        <f t="shared" si="918"/>
        <v>304</v>
      </c>
      <c r="I8405" s="50">
        <f t="shared" si="919"/>
        <v>43741587.199999996</v>
      </c>
      <c r="J8405" s="46">
        <v>1438868</v>
      </c>
      <c r="K8405" s="2" t="s">
        <v>34</v>
      </c>
      <c r="L8405" s="52" t="str">
        <f t="shared" si="920"/>
        <v>20221031VND</v>
      </c>
      <c r="M8405">
        <f>VLOOKUP(L8405,Mapping!$H$1:$K$25,4,0)</f>
        <v>1</v>
      </c>
      <c r="N8405">
        <f t="shared" si="921"/>
        <v>2.2937000000000001E-5</v>
      </c>
      <c r="O8405">
        <f t="shared" si="922"/>
        <v>1.438868E-3</v>
      </c>
      <c r="P8405">
        <f t="shared" si="923"/>
        <v>4.3741587199999994E-2</v>
      </c>
      <c r="Q8405" t="str">
        <f>VLOOKUP(VLOOKUP(C8405,Mapping!$A$1:$C$17,3,0),Mapping!$E$1:$F$6,2,0)</f>
        <v>Vùng 02</v>
      </c>
    </row>
    <row r="8406" spans="1:17" x14ac:dyDescent="0.3">
      <c r="A8406" s="33">
        <v>44865</v>
      </c>
      <c r="B8406">
        <v>4315</v>
      </c>
      <c r="C8406">
        <v>20</v>
      </c>
      <c r="D8406" s="38" t="s">
        <v>78</v>
      </c>
      <c r="E8406" s="2" t="s">
        <v>41</v>
      </c>
      <c r="F8406">
        <v>662359</v>
      </c>
      <c r="G8406" s="44">
        <f t="shared" si="917"/>
        <v>44562</v>
      </c>
      <c r="H8406" s="50">
        <f t="shared" si="918"/>
        <v>304</v>
      </c>
      <c r="I8406" s="50">
        <f t="shared" si="919"/>
        <v>719712043164.79993</v>
      </c>
      <c r="J8406" s="46">
        <v>1037774</v>
      </c>
      <c r="K8406" s="2" t="s">
        <v>36</v>
      </c>
      <c r="L8406" s="52" t="str">
        <f t="shared" si="920"/>
        <v>20221031EUR</v>
      </c>
      <c r="M8406">
        <f>VLOOKUP(L8406,Mapping!$H$1:$K$25,4,0)</f>
        <v>22813</v>
      </c>
      <c r="N8406">
        <f t="shared" si="921"/>
        <v>15.110395866999999</v>
      </c>
      <c r="O8406">
        <f t="shared" si="922"/>
        <v>23.674738262000002</v>
      </c>
      <c r="P8406">
        <f t="shared" si="923"/>
        <v>719.71204316479998</v>
      </c>
      <c r="Q8406" t="str">
        <f>VLOOKUP(VLOOKUP(C8406,Mapping!$A$1:$C$17,3,0),Mapping!$E$1:$F$6,2,0)</f>
        <v>Vùng 02</v>
      </c>
    </row>
    <row r="8407" spans="1:17" x14ac:dyDescent="0.3">
      <c r="A8407" s="33">
        <v>44865</v>
      </c>
      <c r="B8407">
        <v>4315</v>
      </c>
      <c r="C8407">
        <v>20</v>
      </c>
      <c r="D8407" s="38" t="s">
        <v>78</v>
      </c>
      <c r="E8407" s="2" t="s">
        <v>41</v>
      </c>
      <c r="F8407">
        <v>1968701</v>
      </c>
      <c r="G8407" s="44">
        <f t="shared" si="917"/>
        <v>44562</v>
      </c>
      <c r="H8407" s="50">
        <f t="shared" si="918"/>
        <v>304</v>
      </c>
      <c r="I8407" s="50">
        <f t="shared" si="919"/>
        <v>660006969510.40002</v>
      </c>
      <c r="J8407" s="46">
        <v>926543</v>
      </c>
      <c r="K8407" s="2" t="s">
        <v>35</v>
      </c>
      <c r="L8407" s="52" t="str">
        <f t="shared" si="920"/>
        <v>20221031USD</v>
      </c>
      <c r="M8407">
        <f>VLOOKUP(L8407,Mapping!$H$1:$K$25,4,0)</f>
        <v>23432</v>
      </c>
      <c r="N8407">
        <f t="shared" si="921"/>
        <v>46.130601832000004</v>
      </c>
      <c r="O8407">
        <f t="shared" si="922"/>
        <v>21.710755576</v>
      </c>
      <c r="P8407">
        <f t="shared" si="923"/>
        <v>660.00696951040004</v>
      </c>
      <c r="Q8407" t="str">
        <f>VLOOKUP(VLOOKUP(C8407,Mapping!$A$1:$C$17,3,0),Mapping!$E$1:$F$6,2,0)</f>
        <v>Vùng 02</v>
      </c>
    </row>
    <row r="8408" spans="1:17" x14ac:dyDescent="0.3">
      <c r="A8408" s="33">
        <v>44865</v>
      </c>
      <c r="B8408">
        <v>4318</v>
      </c>
      <c r="C8408">
        <v>48</v>
      </c>
      <c r="D8408" s="38" t="s">
        <v>78</v>
      </c>
      <c r="E8408" s="2" t="s">
        <v>41</v>
      </c>
      <c r="F8408">
        <v>285316</v>
      </c>
      <c r="G8408" s="44">
        <f t="shared" si="917"/>
        <v>44562</v>
      </c>
      <c r="H8408" s="50">
        <f t="shared" si="918"/>
        <v>304</v>
      </c>
      <c r="I8408" s="50">
        <f t="shared" si="919"/>
        <v>50841172.800000004</v>
      </c>
      <c r="J8408" s="46">
        <v>1672407</v>
      </c>
      <c r="K8408" s="2" t="s">
        <v>34</v>
      </c>
      <c r="L8408" s="52" t="str">
        <f t="shared" si="920"/>
        <v>20221031VND</v>
      </c>
      <c r="M8408">
        <f>VLOOKUP(L8408,Mapping!$H$1:$K$25,4,0)</f>
        <v>1</v>
      </c>
      <c r="N8408">
        <f t="shared" si="921"/>
        <v>2.8531599999999998E-4</v>
      </c>
      <c r="O8408">
        <f t="shared" si="922"/>
        <v>1.6724070000000001E-3</v>
      </c>
      <c r="P8408">
        <f t="shared" si="923"/>
        <v>5.0841172800000008E-2</v>
      </c>
      <c r="Q8408" t="str">
        <f>VLOOKUP(VLOOKUP(C8408,Mapping!$A$1:$C$17,3,0),Mapping!$E$1:$F$6,2,0)</f>
        <v>Vùng 01</v>
      </c>
    </row>
    <row r="8409" spans="1:17" x14ac:dyDescent="0.3">
      <c r="A8409" s="33">
        <v>44865</v>
      </c>
      <c r="B8409">
        <v>4318</v>
      </c>
      <c r="C8409">
        <v>40</v>
      </c>
      <c r="D8409" s="38" t="s">
        <v>78</v>
      </c>
      <c r="E8409" s="2" t="s">
        <v>41</v>
      </c>
      <c r="F8409">
        <v>664915</v>
      </c>
      <c r="G8409" s="44">
        <f t="shared" si="917"/>
        <v>44562</v>
      </c>
      <c r="H8409" s="50">
        <f t="shared" si="918"/>
        <v>304</v>
      </c>
      <c r="I8409" s="50">
        <f t="shared" si="919"/>
        <v>2394425.6</v>
      </c>
      <c r="J8409" s="46">
        <v>78764</v>
      </c>
      <c r="K8409" s="2" t="s">
        <v>34</v>
      </c>
      <c r="L8409" s="52" t="str">
        <f t="shared" si="920"/>
        <v>20221031VND</v>
      </c>
      <c r="M8409">
        <f>VLOOKUP(L8409,Mapping!$H$1:$K$25,4,0)</f>
        <v>1</v>
      </c>
      <c r="N8409">
        <f t="shared" si="921"/>
        <v>6.6491499999999997E-4</v>
      </c>
      <c r="O8409">
        <f t="shared" si="922"/>
        <v>7.8763999999999993E-5</v>
      </c>
      <c r="P8409">
        <f t="shared" si="923"/>
        <v>2.3944256000000001E-3</v>
      </c>
      <c r="Q8409" t="str">
        <f>VLOOKUP(VLOOKUP(C8409,Mapping!$A$1:$C$17,3,0),Mapping!$E$1:$F$6,2,0)</f>
        <v>Vùng 01</v>
      </c>
    </row>
    <row r="8410" spans="1:17" x14ac:dyDescent="0.3">
      <c r="A8410" s="33">
        <v>44865</v>
      </c>
      <c r="B8410">
        <v>4320</v>
      </c>
      <c r="C8410">
        <v>11</v>
      </c>
      <c r="D8410" s="38" t="s">
        <v>78</v>
      </c>
      <c r="E8410" s="2" t="s">
        <v>41</v>
      </c>
      <c r="F8410">
        <v>139923</v>
      </c>
      <c r="G8410" s="44">
        <f t="shared" si="917"/>
        <v>44562</v>
      </c>
      <c r="H8410" s="50">
        <f t="shared" si="918"/>
        <v>304</v>
      </c>
      <c r="I8410" s="50">
        <f t="shared" si="919"/>
        <v>28460844.800000001</v>
      </c>
      <c r="J8410" s="46">
        <v>936212</v>
      </c>
      <c r="K8410" s="2" t="s">
        <v>34</v>
      </c>
      <c r="L8410" s="52" t="str">
        <f t="shared" si="920"/>
        <v>20221031VND</v>
      </c>
      <c r="M8410">
        <f>VLOOKUP(L8410,Mapping!$H$1:$K$25,4,0)</f>
        <v>1</v>
      </c>
      <c r="N8410">
        <f t="shared" si="921"/>
        <v>1.39923E-4</v>
      </c>
      <c r="O8410">
        <f t="shared" si="922"/>
        <v>9.3621199999999996E-4</v>
      </c>
      <c r="P8410">
        <f t="shared" si="923"/>
        <v>2.8460844799999999E-2</v>
      </c>
      <c r="Q8410" t="str">
        <f>VLOOKUP(VLOOKUP(C8410,Mapping!$A$1:$C$17,3,0),Mapping!$E$1:$F$6,2,0)</f>
        <v>Vùng 01</v>
      </c>
    </row>
    <row r="8411" spans="1:17" x14ac:dyDescent="0.3">
      <c r="A8411" s="33">
        <v>44865</v>
      </c>
      <c r="B8411">
        <v>4320</v>
      </c>
      <c r="C8411">
        <v>45</v>
      </c>
      <c r="D8411" s="38" t="s">
        <v>78</v>
      </c>
      <c r="E8411" s="2" t="s">
        <v>41</v>
      </c>
      <c r="F8411">
        <v>1849441</v>
      </c>
      <c r="G8411" s="44">
        <f t="shared" si="917"/>
        <v>44562</v>
      </c>
      <c r="H8411" s="50">
        <f t="shared" si="918"/>
        <v>304</v>
      </c>
      <c r="I8411" s="50">
        <f t="shared" si="919"/>
        <v>31549697.599999998</v>
      </c>
      <c r="J8411" s="46">
        <v>1037819</v>
      </c>
      <c r="K8411" s="2" t="s">
        <v>34</v>
      </c>
      <c r="L8411" s="52" t="str">
        <f t="shared" si="920"/>
        <v>20221031VND</v>
      </c>
      <c r="M8411">
        <f>VLOOKUP(L8411,Mapping!$H$1:$K$25,4,0)</f>
        <v>1</v>
      </c>
      <c r="N8411">
        <f t="shared" si="921"/>
        <v>1.8494410000000001E-3</v>
      </c>
      <c r="O8411">
        <f t="shared" si="922"/>
        <v>1.0378189999999999E-3</v>
      </c>
      <c r="P8411">
        <f t="shared" si="923"/>
        <v>3.1549697599999996E-2</v>
      </c>
      <c r="Q8411" t="str">
        <f>VLOOKUP(VLOOKUP(C8411,Mapping!$A$1:$C$17,3,0),Mapping!$E$1:$F$6,2,0)</f>
        <v>Vùng 02</v>
      </c>
    </row>
    <row r="8412" spans="1:17" x14ac:dyDescent="0.3">
      <c r="A8412" s="33">
        <v>44865</v>
      </c>
      <c r="B8412">
        <v>4323</v>
      </c>
      <c r="C8412">
        <v>25</v>
      </c>
      <c r="D8412" s="38" t="s">
        <v>78</v>
      </c>
      <c r="E8412" s="2" t="s">
        <v>41</v>
      </c>
      <c r="F8412">
        <v>1352647</v>
      </c>
      <c r="G8412" s="44">
        <f t="shared" si="917"/>
        <v>44562</v>
      </c>
      <c r="H8412" s="50">
        <f t="shared" si="918"/>
        <v>304</v>
      </c>
      <c r="I8412" s="50">
        <f t="shared" si="919"/>
        <v>26004008</v>
      </c>
      <c r="J8412" s="46">
        <v>855395</v>
      </c>
      <c r="K8412" s="2" t="s">
        <v>34</v>
      </c>
      <c r="L8412" s="52" t="str">
        <f t="shared" si="920"/>
        <v>20221031VND</v>
      </c>
      <c r="M8412">
        <f>VLOOKUP(L8412,Mapping!$H$1:$K$25,4,0)</f>
        <v>1</v>
      </c>
      <c r="N8412">
        <f t="shared" si="921"/>
        <v>1.352647E-3</v>
      </c>
      <c r="O8412">
        <f t="shared" si="922"/>
        <v>8.5539500000000001E-4</v>
      </c>
      <c r="P8412">
        <f t="shared" si="923"/>
        <v>2.6004007999999999E-2</v>
      </c>
      <c r="Q8412" t="str">
        <f>VLOOKUP(VLOOKUP(C8412,Mapping!$A$1:$C$17,3,0),Mapping!$E$1:$F$6,2,0)</f>
        <v>Vùng 01</v>
      </c>
    </row>
    <row r="8413" spans="1:17" x14ac:dyDescent="0.3">
      <c r="A8413" s="33">
        <v>44865</v>
      </c>
      <c r="B8413">
        <v>4327</v>
      </c>
      <c r="C8413">
        <v>45</v>
      </c>
      <c r="D8413" s="38" t="s">
        <v>78</v>
      </c>
      <c r="E8413" s="2" t="s">
        <v>41</v>
      </c>
      <c r="F8413">
        <v>29979</v>
      </c>
      <c r="G8413" s="44">
        <f t="shared" si="917"/>
        <v>44562</v>
      </c>
      <c r="H8413" s="50">
        <f t="shared" si="918"/>
        <v>304</v>
      </c>
      <c r="I8413" s="50">
        <f t="shared" si="919"/>
        <v>42918324.800000004</v>
      </c>
      <c r="J8413" s="46">
        <v>1411787</v>
      </c>
      <c r="K8413" s="2" t="s">
        <v>34</v>
      </c>
      <c r="L8413" s="52" t="str">
        <f t="shared" si="920"/>
        <v>20221031VND</v>
      </c>
      <c r="M8413">
        <f>VLOOKUP(L8413,Mapping!$H$1:$K$25,4,0)</f>
        <v>1</v>
      </c>
      <c r="N8413">
        <f t="shared" si="921"/>
        <v>2.9978999999999999E-5</v>
      </c>
      <c r="O8413">
        <f t="shared" si="922"/>
        <v>1.4117870000000001E-3</v>
      </c>
      <c r="P8413">
        <f t="shared" si="923"/>
        <v>4.2918324800000004E-2</v>
      </c>
      <c r="Q8413" t="str">
        <f>VLOOKUP(VLOOKUP(C8413,Mapping!$A$1:$C$17,3,0),Mapping!$E$1:$F$6,2,0)</f>
        <v>Vùng 02</v>
      </c>
    </row>
    <row r="8414" spans="1:17" x14ac:dyDescent="0.3">
      <c r="A8414" s="33">
        <v>44865</v>
      </c>
      <c r="B8414">
        <v>4330</v>
      </c>
      <c r="C8414">
        <v>20</v>
      </c>
      <c r="D8414" s="38" t="s">
        <v>78</v>
      </c>
      <c r="E8414" s="2" t="s">
        <v>41</v>
      </c>
      <c r="F8414">
        <v>1868868</v>
      </c>
      <c r="G8414" s="44">
        <f t="shared" si="917"/>
        <v>44562</v>
      </c>
      <c r="H8414" s="50">
        <f t="shared" si="918"/>
        <v>304</v>
      </c>
      <c r="I8414" s="50">
        <f t="shared" si="919"/>
        <v>757893605888</v>
      </c>
      <c r="J8414" s="46">
        <v>1063960</v>
      </c>
      <c r="K8414" s="2" t="s">
        <v>35</v>
      </c>
      <c r="L8414" s="52" t="str">
        <f t="shared" si="920"/>
        <v>20221031USD</v>
      </c>
      <c r="M8414">
        <f>VLOOKUP(L8414,Mapping!$H$1:$K$25,4,0)</f>
        <v>23432</v>
      </c>
      <c r="N8414">
        <f t="shared" si="921"/>
        <v>43.791314976000002</v>
      </c>
      <c r="O8414">
        <f t="shared" si="922"/>
        <v>24.93071072</v>
      </c>
      <c r="P8414">
        <f t="shared" si="923"/>
        <v>757.89360588800002</v>
      </c>
      <c r="Q8414" t="str">
        <f>VLOOKUP(VLOOKUP(C8414,Mapping!$A$1:$C$17,3,0),Mapping!$E$1:$F$6,2,0)</f>
        <v>Vùng 02</v>
      </c>
    </row>
    <row r="8415" spans="1:17" x14ac:dyDescent="0.3">
      <c r="A8415" s="33">
        <v>44865</v>
      </c>
      <c r="B8415">
        <v>4330</v>
      </c>
      <c r="C8415">
        <v>20</v>
      </c>
      <c r="D8415" s="38" t="s">
        <v>78</v>
      </c>
      <c r="E8415" s="2" t="s">
        <v>41</v>
      </c>
      <c r="F8415">
        <v>1923837</v>
      </c>
      <c r="G8415" s="44">
        <f t="shared" si="917"/>
        <v>44562</v>
      </c>
      <c r="H8415" s="50">
        <f t="shared" si="918"/>
        <v>304</v>
      </c>
      <c r="I8415" s="50">
        <f t="shared" si="919"/>
        <v>917684099584</v>
      </c>
      <c r="J8415" s="46">
        <v>1288280</v>
      </c>
      <c r="K8415" s="2" t="s">
        <v>35</v>
      </c>
      <c r="L8415" s="52" t="str">
        <f t="shared" si="920"/>
        <v>20221031USD</v>
      </c>
      <c r="M8415">
        <f>VLOOKUP(L8415,Mapping!$H$1:$K$25,4,0)</f>
        <v>23432</v>
      </c>
      <c r="N8415">
        <f t="shared" si="921"/>
        <v>45.079348584000002</v>
      </c>
      <c r="O8415">
        <f t="shared" si="922"/>
        <v>30.186976959999999</v>
      </c>
      <c r="P8415">
        <f t="shared" si="923"/>
        <v>917.68409958400002</v>
      </c>
      <c r="Q8415" t="str">
        <f>VLOOKUP(VLOOKUP(C8415,Mapping!$A$1:$C$17,3,0),Mapping!$E$1:$F$6,2,0)</f>
        <v>Vùng 02</v>
      </c>
    </row>
    <row r="8416" spans="1:17" x14ac:dyDescent="0.3">
      <c r="A8416" s="33">
        <v>44865</v>
      </c>
      <c r="B8416">
        <v>4330</v>
      </c>
      <c r="C8416">
        <v>20</v>
      </c>
      <c r="D8416" s="38" t="s">
        <v>78</v>
      </c>
      <c r="E8416" s="2" t="s">
        <v>41</v>
      </c>
      <c r="F8416">
        <v>9226017</v>
      </c>
      <c r="G8416" s="44">
        <f t="shared" si="917"/>
        <v>44562</v>
      </c>
      <c r="H8416" s="50">
        <f t="shared" si="918"/>
        <v>304</v>
      </c>
      <c r="I8416" s="50">
        <f t="shared" si="919"/>
        <v>290199859.19999999</v>
      </c>
      <c r="J8416" s="46">
        <v>9546048</v>
      </c>
      <c r="K8416" s="2" t="s">
        <v>34</v>
      </c>
      <c r="L8416" s="52" t="str">
        <f t="shared" si="920"/>
        <v>20221031VND</v>
      </c>
      <c r="M8416">
        <f>VLOOKUP(L8416,Mapping!$H$1:$K$25,4,0)</f>
        <v>1</v>
      </c>
      <c r="N8416">
        <f t="shared" si="921"/>
        <v>9.2260169999999996E-3</v>
      </c>
      <c r="O8416">
        <f t="shared" si="922"/>
        <v>9.5460479999999997E-3</v>
      </c>
      <c r="P8416">
        <f t="shared" si="923"/>
        <v>0.29019985919999997</v>
      </c>
      <c r="Q8416" t="str">
        <f>VLOOKUP(VLOOKUP(C8416,Mapping!$A$1:$C$17,3,0),Mapping!$E$1:$F$6,2,0)</f>
        <v>Vùng 02</v>
      </c>
    </row>
    <row r="8417" spans="1:17" x14ac:dyDescent="0.3">
      <c r="A8417" s="33">
        <v>44865</v>
      </c>
      <c r="B8417">
        <v>4330</v>
      </c>
      <c r="C8417">
        <v>20</v>
      </c>
      <c r="D8417" s="38" t="s">
        <v>78</v>
      </c>
      <c r="E8417" s="2" t="s">
        <v>41</v>
      </c>
      <c r="F8417">
        <v>761083</v>
      </c>
      <c r="G8417" s="44">
        <f t="shared" si="917"/>
        <v>44562</v>
      </c>
      <c r="H8417" s="50">
        <f t="shared" si="918"/>
        <v>304</v>
      </c>
      <c r="I8417" s="50">
        <f t="shared" si="919"/>
        <v>278623199176</v>
      </c>
      <c r="J8417" s="46">
        <v>401755</v>
      </c>
      <c r="K8417" s="2" t="s">
        <v>36</v>
      </c>
      <c r="L8417" s="52" t="str">
        <f t="shared" si="920"/>
        <v>20221031EUR</v>
      </c>
      <c r="M8417">
        <f>VLOOKUP(L8417,Mapping!$H$1:$K$25,4,0)</f>
        <v>22813</v>
      </c>
      <c r="N8417">
        <f t="shared" si="921"/>
        <v>17.362586479000001</v>
      </c>
      <c r="O8417">
        <f t="shared" si="922"/>
        <v>9.1652368150000001</v>
      </c>
      <c r="P8417">
        <f t="shared" si="923"/>
        <v>278.62319917600001</v>
      </c>
      <c r="Q8417" t="str">
        <f>VLOOKUP(VLOOKUP(C8417,Mapping!$A$1:$C$17,3,0),Mapping!$E$1:$F$6,2,0)</f>
        <v>Vùng 02</v>
      </c>
    </row>
    <row r="8418" spans="1:17" x14ac:dyDescent="0.3">
      <c r="A8418" s="33">
        <v>44865</v>
      </c>
      <c r="B8418">
        <v>4331</v>
      </c>
      <c r="C8418">
        <v>40</v>
      </c>
      <c r="D8418" s="38" t="s">
        <v>78</v>
      </c>
      <c r="E8418" s="2" t="s">
        <v>41</v>
      </c>
      <c r="F8418">
        <v>152995</v>
      </c>
      <c r="G8418" s="44">
        <f t="shared" si="917"/>
        <v>44562</v>
      </c>
      <c r="H8418" s="50">
        <f t="shared" si="918"/>
        <v>304</v>
      </c>
      <c r="I8418" s="50">
        <f t="shared" si="919"/>
        <v>994961.6</v>
      </c>
      <c r="J8418" s="46">
        <v>32729</v>
      </c>
      <c r="K8418" s="2" t="s">
        <v>34</v>
      </c>
      <c r="L8418" s="52" t="str">
        <f t="shared" si="920"/>
        <v>20221031VND</v>
      </c>
      <c r="M8418">
        <f>VLOOKUP(L8418,Mapping!$H$1:$K$25,4,0)</f>
        <v>1</v>
      </c>
      <c r="N8418">
        <f t="shared" si="921"/>
        <v>1.5299500000000001E-4</v>
      </c>
      <c r="O8418">
        <f t="shared" si="922"/>
        <v>3.2728999999999998E-5</v>
      </c>
      <c r="P8418">
        <f t="shared" si="923"/>
        <v>9.9496159999999992E-4</v>
      </c>
      <c r="Q8418" t="str">
        <f>VLOOKUP(VLOOKUP(C8418,Mapping!$A$1:$C$17,3,0),Mapping!$E$1:$F$6,2,0)</f>
        <v>Vùng 01</v>
      </c>
    </row>
    <row r="8419" spans="1:17" x14ac:dyDescent="0.3">
      <c r="A8419" s="33">
        <v>44865</v>
      </c>
      <c r="B8419">
        <v>4331</v>
      </c>
      <c r="C8419">
        <v>40</v>
      </c>
      <c r="D8419" s="38" t="s">
        <v>78</v>
      </c>
      <c r="E8419" s="2" t="s">
        <v>41</v>
      </c>
      <c r="F8419">
        <v>1531278</v>
      </c>
      <c r="G8419" s="44">
        <f t="shared" si="917"/>
        <v>44562</v>
      </c>
      <c r="H8419" s="50">
        <f t="shared" si="918"/>
        <v>304</v>
      </c>
      <c r="I8419" s="50">
        <f t="shared" si="919"/>
        <v>25968196.800000001</v>
      </c>
      <c r="J8419" s="46">
        <v>854217</v>
      </c>
      <c r="K8419" s="2" t="s">
        <v>34</v>
      </c>
      <c r="L8419" s="52" t="str">
        <f t="shared" si="920"/>
        <v>20221031VND</v>
      </c>
      <c r="M8419">
        <f>VLOOKUP(L8419,Mapping!$H$1:$K$25,4,0)</f>
        <v>1</v>
      </c>
      <c r="N8419">
        <f t="shared" si="921"/>
        <v>1.5312780000000001E-3</v>
      </c>
      <c r="O8419">
        <f t="shared" si="922"/>
        <v>8.54217E-4</v>
      </c>
      <c r="P8419">
        <f t="shared" si="923"/>
        <v>2.5968196799999999E-2</v>
      </c>
      <c r="Q8419" t="str">
        <f>VLOOKUP(VLOOKUP(C8419,Mapping!$A$1:$C$17,3,0),Mapping!$E$1:$F$6,2,0)</f>
        <v>Vùng 01</v>
      </c>
    </row>
    <row r="8420" spans="1:17" x14ac:dyDescent="0.3">
      <c r="A8420" s="33">
        <v>44865</v>
      </c>
      <c r="B8420">
        <v>4332</v>
      </c>
      <c r="C8420">
        <v>43</v>
      </c>
      <c r="D8420" s="38" t="s">
        <v>78</v>
      </c>
      <c r="E8420" s="2" t="s">
        <v>41</v>
      </c>
      <c r="F8420">
        <v>817303</v>
      </c>
      <c r="G8420" s="44">
        <f t="shared" si="917"/>
        <v>44562</v>
      </c>
      <c r="H8420" s="50">
        <f t="shared" si="918"/>
        <v>304</v>
      </c>
      <c r="I8420" s="50">
        <f t="shared" si="919"/>
        <v>60387593.600000001</v>
      </c>
      <c r="J8420" s="46">
        <v>1986434</v>
      </c>
      <c r="K8420" s="2" t="s">
        <v>34</v>
      </c>
      <c r="L8420" s="52" t="str">
        <f t="shared" si="920"/>
        <v>20221031VND</v>
      </c>
      <c r="M8420">
        <f>VLOOKUP(L8420,Mapping!$H$1:$K$25,4,0)</f>
        <v>1</v>
      </c>
      <c r="N8420">
        <f t="shared" si="921"/>
        <v>8.1730300000000002E-4</v>
      </c>
      <c r="O8420">
        <f t="shared" si="922"/>
        <v>1.986434E-3</v>
      </c>
      <c r="P8420">
        <f t="shared" si="923"/>
        <v>6.0387593600000004E-2</v>
      </c>
      <c r="Q8420" t="str">
        <f>VLOOKUP(VLOOKUP(C8420,Mapping!$A$1:$C$17,3,0),Mapping!$E$1:$F$6,2,0)</f>
        <v>Vùng 04</v>
      </c>
    </row>
    <row r="8421" spans="1:17" x14ac:dyDescent="0.3">
      <c r="A8421" s="33">
        <v>44865</v>
      </c>
      <c r="B8421">
        <v>4332</v>
      </c>
      <c r="C8421">
        <v>25</v>
      </c>
      <c r="D8421" s="38" t="s">
        <v>78</v>
      </c>
      <c r="E8421" s="2" t="s">
        <v>41</v>
      </c>
      <c r="F8421">
        <v>1504863</v>
      </c>
      <c r="G8421" s="44">
        <f t="shared" si="917"/>
        <v>44562</v>
      </c>
      <c r="H8421" s="50">
        <f t="shared" si="918"/>
        <v>304</v>
      </c>
      <c r="I8421" s="50">
        <f t="shared" si="919"/>
        <v>11270040</v>
      </c>
      <c r="J8421" s="46">
        <v>370725</v>
      </c>
      <c r="K8421" s="2" t="s">
        <v>34</v>
      </c>
      <c r="L8421" s="52" t="str">
        <f t="shared" si="920"/>
        <v>20221031VND</v>
      </c>
      <c r="M8421">
        <f>VLOOKUP(L8421,Mapping!$H$1:$K$25,4,0)</f>
        <v>1</v>
      </c>
      <c r="N8421">
        <f t="shared" si="921"/>
        <v>1.5048629999999999E-3</v>
      </c>
      <c r="O8421">
        <f t="shared" si="922"/>
        <v>3.7072500000000003E-4</v>
      </c>
      <c r="P8421">
        <f t="shared" si="923"/>
        <v>1.127004E-2</v>
      </c>
      <c r="Q8421" t="str">
        <f>VLOOKUP(VLOOKUP(C8421,Mapping!$A$1:$C$17,3,0),Mapping!$E$1:$F$6,2,0)</f>
        <v>Vùng 01</v>
      </c>
    </row>
    <row r="8422" spans="1:17" x14ac:dyDescent="0.3">
      <c r="A8422" s="33">
        <v>44865</v>
      </c>
      <c r="B8422">
        <v>4333</v>
      </c>
      <c r="C8422">
        <v>34</v>
      </c>
      <c r="D8422" s="38" t="s">
        <v>78</v>
      </c>
      <c r="E8422" s="2" t="s">
        <v>41</v>
      </c>
      <c r="F8422">
        <v>4273708</v>
      </c>
      <c r="G8422" s="44">
        <f t="shared" si="917"/>
        <v>44562</v>
      </c>
      <c r="H8422" s="50">
        <f t="shared" si="918"/>
        <v>304</v>
      </c>
      <c r="I8422" s="50">
        <f t="shared" si="919"/>
        <v>163759844.79999998</v>
      </c>
      <c r="J8422" s="46">
        <v>5386837</v>
      </c>
      <c r="K8422" s="2" t="s">
        <v>34</v>
      </c>
      <c r="L8422" s="52" t="str">
        <f t="shared" si="920"/>
        <v>20221031VND</v>
      </c>
      <c r="M8422">
        <f>VLOOKUP(L8422,Mapping!$H$1:$K$25,4,0)</f>
        <v>1</v>
      </c>
      <c r="N8422">
        <f t="shared" si="921"/>
        <v>4.2737080000000002E-3</v>
      </c>
      <c r="O8422">
        <f t="shared" si="922"/>
        <v>5.3868370000000002E-3</v>
      </c>
      <c r="P8422">
        <f t="shared" si="923"/>
        <v>0.16375984479999997</v>
      </c>
      <c r="Q8422" t="str">
        <f>VLOOKUP(VLOOKUP(C8422,Mapping!$A$1:$C$17,3,0),Mapping!$E$1:$F$6,2,0)</f>
        <v>Vùng 02</v>
      </c>
    </row>
    <row r="8423" spans="1:17" x14ac:dyDescent="0.3">
      <c r="A8423" s="33">
        <v>44865</v>
      </c>
      <c r="B8423">
        <v>4333</v>
      </c>
      <c r="C8423">
        <v>34</v>
      </c>
      <c r="D8423" s="38" t="s">
        <v>78</v>
      </c>
      <c r="E8423" s="2" t="s">
        <v>41</v>
      </c>
      <c r="F8423">
        <v>2189871</v>
      </c>
      <c r="G8423" s="44">
        <f t="shared" si="917"/>
        <v>44562</v>
      </c>
      <c r="H8423" s="50">
        <f t="shared" si="918"/>
        <v>304</v>
      </c>
      <c r="I8423" s="50">
        <f t="shared" si="919"/>
        <v>78302769.599999994</v>
      </c>
      <c r="J8423" s="46">
        <v>2575749</v>
      </c>
      <c r="K8423" s="2" t="s">
        <v>34</v>
      </c>
      <c r="L8423" s="52" t="str">
        <f t="shared" si="920"/>
        <v>20221031VND</v>
      </c>
      <c r="M8423">
        <f>VLOOKUP(L8423,Mapping!$H$1:$K$25,4,0)</f>
        <v>1</v>
      </c>
      <c r="N8423">
        <f t="shared" si="921"/>
        <v>2.1898709999999999E-3</v>
      </c>
      <c r="O8423">
        <f t="shared" si="922"/>
        <v>2.575749E-3</v>
      </c>
      <c r="P8423">
        <f t="shared" si="923"/>
        <v>7.8302769599999988E-2</v>
      </c>
      <c r="Q8423" t="str">
        <f>VLOOKUP(VLOOKUP(C8423,Mapping!$A$1:$C$17,3,0),Mapping!$E$1:$F$6,2,0)</f>
        <v>Vùng 02</v>
      </c>
    </row>
    <row r="8424" spans="1:17" x14ac:dyDescent="0.3">
      <c r="A8424" s="33">
        <v>44865</v>
      </c>
      <c r="B8424">
        <v>4335</v>
      </c>
      <c r="C8424">
        <v>48</v>
      </c>
      <c r="D8424" s="38" t="s">
        <v>78</v>
      </c>
      <c r="E8424" s="2" t="s">
        <v>41</v>
      </c>
      <c r="F8424">
        <v>1763494</v>
      </c>
      <c r="G8424" s="44">
        <f t="shared" si="917"/>
        <v>44562</v>
      </c>
      <c r="H8424" s="50">
        <f t="shared" si="918"/>
        <v>304</v>
      </c>
      <c r="I8424" s="50">
        <f t="shared" si="919"/>
        <v>30792251.199999999</v>
      </c>
      <c r="J8424" s="46">
        <v>1012903</v>
      </c>
      <c r="K8424" s="2" t="s">
        <v>34</v>
      </c>
      <c r="L8424" s="52" t="str">
        <f t="shared" si="920"/>
        <v>20221031VND</v>
      </c>
      <c r="M8424">
        <f>VLOOKUP(L8424,Mapping!$H$1:$K$25,4,0)</f>
        <v>1</v>
      </c>
      <c r="N8424">
        <f t="shared" si="921"/>
        <v>1.763494E-3</v>
      </c>
      <c r="O8424">
        <f t="shared" si="922"/>
        <v>1.0129029999999999E-3</v>
      </c>
      <c r="P8424">
        <f t="shared" si="923"/>
        <v>3.0792251199999999E-2</v>
      </c>
      <c r="Q8424" t="str">
        <f>VLOOKUP(VLOOKUP(C8424,Mapping!$A$1:$C$17,3,0),Mapping!$E$1:$F$6,2,0)</f>
        <v>Vùng 01</v>
      </c>
    </row>
    <row r="8425" spans="1:17" x14ac:dyDescent="0.3">
      <c r="A8425" s="33">
        <v>44865</v>
      </c>
      <c r="B8425">
        <v>4338</v>
      </c>
      <c r="C8425">
        <v>20</v>
      </c>
      <c r="D8425" s="38" t="s">
        <v>78</v>
      </c>
      <c r="E8425" s="2" t="s">
        <v>41</v>
      </c>
      <c r="F8425">
        <v>1152843</v>
      </c>
      <c r="G8425" s="44">
        <f t="shared" si="917"/>
        <v>44562</v>
      </c>
      <c r="H8425" s="50">
        <f t="shared" si="918"/>
        <v>304</v>
      </c>
      <c r="I8425" s="50">
        <f t="shared" si="919"/>
        <v>34640769.600000001</v>
      </c>
      <c r="J8425" s="46">
        <v>1139499</v>
      </c>
      <c r="K8425" s="2" t="s">
        <v>34</v>
      </c>
      <c r="L8425" s="52" t="str">
        <f t="shared" si="920"/>
        <v>20221031VND</v>
      </c>
      <c r="M8425">
        <f>VLOOKUP(L8425,Mapping!$H$1:$K$25,4,0)</f>
        <v>1</v>
      </c>
      <c r="N8425">
        <f t="shared" si="921"/>
        <v>1.152843E-3</v>
      </c>
      <c r="O8425">
        <f t="shared" si="922"/>
        <v>1.139499E-3</v>
      </c>
      <c r="P8425">
        <f t="shared" si="923"/>
        <v>3.4640769600000003E-2</v>
      </c>
      <c r="Q8425" t="str">
        <f>VLOOKUP(VLOOKUP(C8425,Mapping!$A$1:$C$17,3,0),Mapping!$E$1:$F$6,2,0)</f>
        <v>Vùng 02</v>
      </c>
    </row>
    <row r="8426" spans="1:17" x14ac:dyDescent="0.3">
      <c r="A8426" s="33">
        <v>44865</v>
      </c>
      <c r="B8426">
        <v>4338</v>
      </c>
      <c r="C8426">
        <v>20</v>
      </c>
      <c r="D8426" s="38" t="s">
        <v>78</v>
      </c>
      <c r="E8426" s="2" t="s">
        <v>41</v>
      </c>
      <c r="F8426">
        <v>533116</v>
      </c>
      <c r="G8426" s="44">
        <f t="shared" si="917"/>
        <v>44562</v>
      </c>
      <c r="H8426" s="50">
        <f t="shared" si="918"/>
        <v>304</v>
      </c>
      <c r="I8426" s="50">
        <f t="shared" si="919"/>
        <v>30476000</v>
      </c>
      <c r="J8426" s="46">
        <v>1002500</v>
      </c>
      <c r="K8426" s="2" t="s">
        <v>34</v>
      </c>
      <c r="L8426" s="52" t="str">
        <f t="shared" si="920"/>
        <v>20221031VND</v>
      </c>
      <c r="M8426">
        <f>VLOOKUP(L8426,Mapping!$H$1:$K$25,4,0)</f>
        <v>1</v>
      </c>
      <c r="N8426">
        <f t="shared" si="921"/>
        <v>5.3311600000000004E-4</v>
      </c>
      <c r="O8426">
        <f t="shared" si="922"/>
        <v>1.0024999999999999E-3</v>
      </c>
      <c r="P8426">
        <f t="shared" si="923"/>
        <v>3.0476E-2</v>
      </c>
      <c r="Q8426" t="str">
        <f>VLOOKUP(VLOOKUP(C8426,Mapping!$A$1:$C$17,3,0),Mapping!$E$1:$F$6,2,0)</f>
        <v>Vùng 02</v>
      </c>
    </row>
    <row r="8427" spans="1:17" x14ac:dyDescent="0.3">
      <c r="A8427" s="33">
        <v>44865</v>
      </c>
      <c r="B8427">
        <v>4338</v>
      </c>
      <c r="C8427">
        <v>25</v>
      </c>
      <c r="D8427" s="38" t="s">
        <v>78</v>
      </c>
      <c r="E8427" s="2" t="s">
        <v>41</v>
      </c>
      <c r="F8427">
        <v>110027</v>
      </c>
      <c r="G8427" s="44">
        <f t="shared" si="917"/>
        <v>44562</v>
      </c>
      <c r="H8427" s="50">
        <f t="shared" si="918"/>
        <v>304</v>
      </c>
      <c r="I8427" s="50">
        <f t="shared" si="919"/>
        <v>28040686.400000002</v>
      </c>
      <c r="J8427" s="46">
        <v>922391</v>
      </c>
      <c r="K8427" s="2" t="s">
        <v>34</v>
      </c>
      <c r="L8427" s="52" t="str">
        <f t="shared" si="920"/>
        <v>20221031VND</v>
      </c>
      <c r="M8427">
        <f>VLOOKUP(L8427,Mapping!$H$1:$K$25,4,0)</f>
        <v>1</v>
      </c>
      <c r="N8427">
        <f t="shared" si="921"/>
        <v>1.10027E-4</v>
      </c>
      <c r="O8427">
        <f t="shared" si="922"/>
        <v>9.2239100000000005E-4</v>
      </c>
      <c r="P8427">
        <f t="shared" si="923"/>
        <v>2.8040686400000001E-2</v>
      </c>
      <c r="Q8427" t="str">
        <f>VLOOKUP(VLOOKUP(C8427,Mapping!$A$1:$C$17,3,0),Mapping!$E$1:$F$6,2,0)</f>
        <v>Vùng 01</v>
      </c>
    </row>
    <row r="8428" spans="1:17" x14ac:dyDescent="0.3">
      <c r="A8428" s="33">
        <v>44865</v>
      </c>
      <c r="B8428">
        <v>4341</v>
      </c>
      <c r="C8428">
        <v>34</v>
      </c>
      <c r="D8428" s="38" t="s">
        <v>78</v>
      </c>
      <c r="E8428" s="2" t="s">
        <v>41</v>
      </c>
      <c r="F8428">
        <v>93581</v>
      </c>
      <c r="G8428" s="44">
        <f t="shared" si="917"/>
        <v>44562</v>
      </c>
      <c r="H8428" s="50">
        <f t="shared" si="918"/>
        <v>304</v>
      </c>
      <c r="I8428" s="50">
        <f t="shared" si="919"/>
        <v>6153294.3999999994</v>
      </c>
      <c r="J8428" s="46">
        <v>202411</v>
      </c>
      <c r="K8428" s="2" t="s">
        <v>34</v>
      </c>
      <c r="L8428" s="52" t="str">
        <f t="shared" si="920"/>
        <v>20221031VND</v>
      </c>
      <c r="M8428">
        <f>VLOOKUP(L8428,Mapping!$H$1:$K$25,4,0)</f>
        <v>1</v>
      </c>
      <c r="N8428">
        <f t="shared" si="921"/>
        <v>9.3580999999999997E-5</v>
      </c>
      <c r="O8428">
        <f t="shared" si="922"/>
        <v>2.02411E-4</v>
      </c>
      <c r="P8428">
        <f t="shared" si="923"/>
        <v>6.1532943999999994E-3</v>
      </c>
      <c r="Q8428" t="str">
        <f>VLOOKUP(VLOOKUP(C8428,Mapping!$A$1:$C$17,3,0),Mapping!$E$1:$F$6,2,0)</f>
        <v>Vùng 02</v>
      </c>
    </row>
    <row r="8429" spans="1:17" x14ac:dyDescent="0.3">
      <c r="A8429" s="33">
        <v>44865</v>
      </c>
      <c r="B8429">
        <v>4341</v>
      </c>
      <c r="C8429">
        <v>43</v>
      </c>
      <c r="D8429" s="38" t="s">
        <v>78</v>
      </c>
      <c r="E8429" s="2" t="s">
        <v>41</v>
      </c>
      <c r="F8429">
        <v>583885</v>
      </c>
      <c r="G8429" s="44">
        <f t="shared" si="917"/>
        <v>44562</v>
      </c>
      <c r="H8429" s="50">
        <f t="shared" si="918"/>
        <v>304</v>
      </c>
      <c r="I8429" s="50">
        <f t="shared" si="919"/>
        <v>26205712</v>
      </c>
      <c r="J8429" s="46">
        <v>862030</v>
      </c>
      <c r="K8429" s="2" t="s">
        <v>34</v>
      </c>
      <c r="L8429" s="52" t="str">
        <f t="shared" si="920"/>
        <v>20221031VND</v>
      </c>
      <c r="M8429">
        <f>VLOOKUP(L8429,Mapping!$H$1:$K$25,4,0)</f>
        <v>1</v>
      </c>
      <c r="N8429">
        <f t="shared" si="921"/>
        <v>5.8388500000000002E-4</v>
      </c>
      <c r="O8429">
        <f t="shared" si="922"/>
        <v>8.6202999999999996E-4</v>
      </c>
      <c r="P8429">
        <f t="shared" si="923"/>
        <v>2.6205711999999999E-2</v>
      </c>
      <c r="Q8429" t="str">
        <f>VLOOKUP(VLOOKUP(C8429,Mapping!$A$1:$C$17,3,0),Mapping!$E$1:$F$6,2,0)</f>
        <v>Vùng 04</v>
      </c>
    </row>
    <row r="8430" spans="1:17" x14ac:dyDescent="0.3">
      <c r="A8430" s="33">
        <v>44865</v>
      </c>
      <c r="B8430">
        <v>4342</v>
      </c>
      <c r="C8430">
        <v>16</v>
      </c>
      <c r="D8430" s="38" t="s">
        <v>78</v>
      </c>
      <c r="E8430" s="2" t="s">
        <v>41</v>
      </c>
      <c r="F8430">
        <v>306231</v>
      </c>
      <c r="G8430" s="44">
        <f t="shared" si="917"/>
        <v>44562</v>
      </c>
      <c r="H8430" s="50">
        <f t="shared" si="918"/>
        <v>304</v>
      </c>
      <c r="I8430" s="50">
        <f t="shared" si="919"/>
        <v>1984512</v>
      </c>
      <c r="J8430" s="46">
        <v>65280</v>
      </c>
      <c r="K8430" s="2" t="s">
        <v>34</v>
      </c>
      <c r="L8430" s="52" t="str">
        <f t="shared" si="920"/>
        <v>20221031VND</v>
      </c>
      <c r="M8430">
        <f>VLOOKUP(L8430,Mapping!$H$1:$K$25,4,0)</f>
        <v>1</v>
      </c>
      <c r="N8430">
        <f t="shared" si="921"/>
        <v>3.0623100000000002E-4</v>
      </c>
      <c r="O8430">
        <f t="shared" si="922"/>
        <v>6.5279999999999998E-5</v>
      </c>
      <c r="P8430">
        <f t="shared" si="923"/>
        <v>1.9845119999999999E-3</v>
      </c>
      <c r="Q8430" t="str">
        <f>VLOOKUP(VLOOKUP(C8430,Mapping!$A$1:$C$17,3,0),Mapping!$E$1:$F$6,2,0)</f>
        <v>Vùng 01</v>
      </c>
    </row>
    <row r="8431" spans="1:17" x14ac:dyDescent="0.3">
      <c r="A8431" s="33">
        <v>44865</v>
      </c>
      <c r="B8431">
        <v>4347</v>
      </c>
      <c r="C8431">
        <v>34</v>
      </c>
      <c r="D8431" s="38" t="s">
        <v>78</v>
      </c>
      <c r="E8431" s="2" t="s">
        <v>41</v>
      </c>
      <c r="F8431">
        <v>704675</v>
      </c>
      <c r="G8431" s="44">
        <f t="shared" si="917"/>
        <v>44562</v>
      </c>
      <c r="H8431" s="50">
        <f t="shared" si="918"/>
        <v>304</v>
      </c>
      <c r="I8431" s="50">
        <f t="shared" si="919"/>
        <v>54681452.800000004</v>
      </c>
      <c r="J8431" s="46">
        <v>1798732</v>
      </c>
      <c r="K8431" s="2" t="s">
        <v>34</v>
      </c>
      <c r="L8431" s="52" t="str">
        <f t="shared" si="920"/>
        <v>20221031VND</v>
      </c>
      <c r="M8431">
        <f>VLOOKUP(L8431,Mapping!$H$1:$K$25,4,0)</f>
        <v>1</v>
      </c>
      <c r="N8431">
        <f t="shared" si="921"/>
        <v>7.0467499999999998E-4</v>
      </c>
      <c r="O8431">
        <f t="shared" si="922"/>
        <v>1.7987319999999999E-3</v>
      </c>
      <c r="P8431">
        <f t="shared" si="923"/>
        <v>5.4681452800000002E-2</v>
      </c>
      <c r="Q8431" t="str">
        <f>VLOOKUP(VLOOKUP(C8431,Mapping!$A$1:$C$17,3,0),Mapping!$E$1:$F$6,2,0)</f>
        <v>Vùng 02</v>
      </c>
    </row>
    <row r="8432" spans="1:17" x14ac:dyDescent="0.3">
      <c r="A8432" s="33">
        <v>44865</v>
      </c>
      <c r="B8432">
        <v>4347</v>
      </c>
      <c r="C8432">
        <v>20</v>
      </c>
      <c r="D8432" s="38" t="s">
        <v>78</v>
      </c>
      <c r="E8432" s="2" t="s">
        <v>41</v>
      </c>
      <c r="F8432">
        <v>1464337</v>
      </c>
      <c r="G8432" s="44">
        <f t="shared" si="917"/>
        <v>44562</v>
      </c>
      <c r="H8432" s="50">
        <f t="shared" si="918"/>
        <v>304</v>
      </c>
      <c r="I8432" s="50">
        <f t="shared" si="919"/>
        <v>15496552</v>
      </c>
      <c r="J8432" s="46">
        <v>509755</v>
      </c>
      <c r="K8432" s="2" t="s">
        <v>34</v>
      </c>
      <c r="L8432" s="52" t="str">
        <f t="shared" si="920"/>
        <v>20221031VND</v>
      </c>
      <c r="M8432">
        <f>VLOOKUP(L8432,Mapping!$H$1:$K$25,4,0)</f>
        <v>1</v>
      </c>
      <c r="N8432">
        <f t="shared" si="921"/>
        <v>1.464337E-3</v>
      </c>
      <c r="O8432">
        <f t="shared" si="922"/>
        <v>5.0975499999999997E-4</v>
      </c>
      <c r="P8432">
        <f t="shared" si="923"/>
        <v>1.5496552E-2</v>
      </c>
      <c r="Q8432" t="str">
        <f>VLOOKUP(VLOOKUP(C8432,Mapping!$A$1:$C$17,3,0),Mapping!$E$1:$F$6,2,0)</f>
        <v>Vùng 02</v>
      </c>
    </row>
    <row r="8433" spans="1:17" x14ac:dyDescent="0.3">
      <c r="A8433" s="33">
        <v>44865</v>
      </c>
      <c r="B8433">
        <v>4347</v>
      </c>
      <c r="C8433">
        <v>34</v>
      </c>
      <c r="D8433" s="38" t="s">
        <v>78</v>
      </c>
      <c r="E8433" s="2" t="s">
        <v>41</v>
      </c>
      <c r="F8433">
        <v>943710</v>
      </c>
      <c r="G8433" s="44">
        <f t="shared" si="917"/>
        <v>44562</v>
      </c>
      <c r="H8433" s="50">
        <f t="shared" si="918"/>
        <v>304</v>
      </c>
      <c r="I8433" s="50">
        <f t="shared" si="919"/>
        <v>16984753.600000001</v>
      </c>
      <c r="J8433" s="46">
        <v>558709</v>
      </c>
      <c r="K8433" s="2" t="s">
        <v>34</v>
      </c>
      <c r="L8433" s="52" t="str">
        <f t="shared" si="920"/>
        <v>20221031VND</v>
      </c>
      <c r="M8433">
        <f>VLOOKUP(L8433,Mapping!$H$1:$K$25,4,0)</f>
        <v>1</v>
      </c>
      <c r="N8433">
        <f t="shared" si="921"/>
        <v>9.4370999999999995E-4</v>
      </c>
      <c r="O8433">
        <f t="shared" si="922"/>
        <v>5.5870900000000001E-4</v>
      </c>
      <c r="P8433">
        <f t="shared" si="923"/>
        <v>1.6984753600000003E-2</v>
      </c>
      <c r="Q8433" t="str">
        <f>VLOOKUP(VLOOKUP(C8433,Mapping!$A$1:$C$17,3,0),Mapping!$E$1:$F$6,2,0)</f>
        <v>Vùng 02</v>
      </c>
    </row>
    <row r="8434" spans="1:17" x14ac:dyDescent="0.3">
      <c r="A8434" s="33">
        <v>44865</v>
      </c>
      <c r="B8434">
        <v>4351</v>
      </c>
      <c r="C8434">
        <v>34</v>
      </c>
      <c r="D8434" s="38" t="s">
        <v>78</v>
      </c>
      <c r="E8434" s="2" t="s">
        <v>41</v>
      </c>
      <c r="F8434">
        <v>1975227</v>
      </c>
      <c r="G8434" s="44">
        <f t="shared" si="917"/>
        <v>44562</v>
      </c>
      <c r="H8434" s="50">
        <f t="shared" si="918"/>
        <v>304</v>
      </c>
      <c r="I8434" s="50">
        <f t="shared" si="919"/>
        <v>49725918.399999999</v>
      </c>
      <c r="J8434" s="46">
        <v>1635721</v>
      </c>
      <c r="K8434" s="2" t="s">
        <v>34</v>
      </c>
      <c r="L8434" s="52" t="str">
        <f t="shared" si="920"/>
        <v>20221031VND</v>
      </c>
      <c r="M8434">
        <f>VLOOKUP(L8434,Mapping!$H$1:$K$25,4,0)</f>
        <v>1</v>
      </c>
      <c r="N8434">
        <f t="shared" si="921"/>
        <v>1.975227E-3</v>
      </c>
      <c r="O8434">
        <f t="shared" si="922"/>
        <v>1.6357209999999999E-3</v>
      </c>
      <c r="P8434">
        <f t="shared" si="923"/>
        <v>4.9725918399999999E-2</v>
      </c>
      <c r="Q8434" t="str">
        <f>VLOOKUP(VLOOKUP(C8434,Mapping!$A$1:$C$17,3,0),Mapping!$E$1:$F$6,2,0)</f>
        <v>Vùng 02</v>
      </c>
    </row>
    <row r="8435" spans="1:17" x14ac:dyDescent="0.3">
      <c r="A8435" s="33">
        <v>44865</v>
      </c>
      <c r="B8435">
        <v>4351</v>
      </c>
      <c r="C8435">
        <v>45</v>
      </c>
      <c r="D8435" s="38" t="s">
        <v>78</v>
      </c>
      <c r="E8435" s="2" t="s">
        <v>41</v>
      </c>
      <c r="F8435">
        <v>3293130</v>
      </c>
      <c r="G8435" s="44">
        <f t="shared" si="917"/>
        <v>44562</v>
      </c>
      <c r="H8435" s="50">
        <f t="shared" si="918"/>
        <v>304</v>
      </c>
      <c r="I8435" s="50">
        <f t="shared" si="919"/>
        <v>128584612.8</v>
      </c>
      <c r="J8435" s="46">
        <v>4229757</v>
      </c>
      <c r="K8435" s="2" t="s">
        <v>34</v>
      </c>
      <c r="L8435" s="52" t="str">
        <f t="shared" si="920"/>
        <v>20221031VND</v>
      </c>
      <c r="M8435">
        <f>VLOOKUP(L8435,Mapping!$H$1:$K$25,4,0)</f>
        <v>1</v>
      </c>
      <c r="N8435">
        <f t="shared" si="921"/>
        <v>3.29313E-3</v>
      </c>
      <c r="O8435">
        <f t="shared" si="922"/>
        <v>4.2297569999999998E-3</v>
      </c>
      <c r="P8435">
        <f t="shared" si="923"/>
        <v>0.1285846128</v>
      </c>
      <c r="Q8435" t="str">
        <f>VLOOKUP(VLOOKUP(C8435,Mapping!$A$1:$C$17,3,0),Mapping!$E$1:$F$6,2,0)</f>
        <v>Vùng 02</v>
      </c>
    </row>
    <row r="8436" spans="1:17" x14ac:dyDescent="0.3">
      <c r="A8436" s="33">
        <v>44865</v>
      </c>
      <c r="B8436">
        <v>4353</v>
      </c>
      <c r="C8436">
        <v>34</v>
      </c>
      <c r="D8436" s="38" t="s">
        <v>78</v>
      </c>
      <c r="E8436" s="2" t="s">
        <v>41</v>
      </c>
      <c r="F8436">
        <v>1146770</v>
      </c>
      <c r="G8436" s="44">
        <f t="shared" si="917"/>
        <v>44562</v>
      </c>
      <c r="H8436" s="50">
        <f t="shared" si="918"/>
        <v>304</v>
      </c>
      <c r="I8436" s="50">
        <f t="shared" si="919"/>
        <v>52571844.800000004</v>
      </c>
      <c r="J8436" s="46">
        <v>1729337</v>
      </c>
      <c r="K8436" s="2" t="s">
        <v>34</v>
      </c>
      <c r="L8436" s="52" t="str">
        <f t="shared" si="920"/>
        <v>20221031VND</v>
      </c>
      <c r="M8436">
        <f>VLOOKUP(L8436,Mapping!$H$1:$K$25,4,0)</f>
        <v>1</v>
      </c>
      <c r="N8436">
        <f t="shared" si="921"/>
        <v>1.1467700000000001E-3</v>
      </c>
      <c r="O8436">
        <f t="shared" si="922"/>
        <v>1.7293370000000001E-3</v>
      </c>
      <c r="P8436">
        <f t="shared" si="923"/>
        <v>5.2571844800000003E-2</v>
      </c>
      <c r="Q8436" t="str">
        <f>VLOOKUP(VLOOKUP(C8436,Mapping!$A$1:$C$17,3,0),Mapping!$E$1:$F$6,2,0)</f>
        <v>Vùng 02</v>
      </c>
    </row>
    <row r="8437" spans="1:17" x14ac:dyDescent="0.3">
      <c r="A8437" s="33">
        <v>44865</v>
      </c>
      <c r="B8437">
        <v>4355</v>
      </c>
      <c r="C8437">
        <v>34</v>
      </c>
      <c r="D8437" s="38" t="s">
        <v>78</v>
      </c>
      <c r="E8437" s="2" t="s">
        <v>41</v>
      </c>
      <c r="F8437">
        <v>129200</v>
      </c>
      <c r="G8437" s="44">
        <f t="shared" si="917"/>
        <v>44562</v>
      </c>
      <c r="H8437" s="50">
        <f t="shared" si="918"/>
        <v>304</v>
      </c>
      <c r="I8437" s="50">
        <f t="shared" si="919"/>
        <v>9476075.1999999993</v>
      </c>
      <c r="J8437" s="46">
        <v>311713</v>
      </c>
      <c r="K8437" s="2" t="s">
        <v>34</v>
      </c>
      <c r="L8437" s="52" t="str">
        <f t="shared" si="920"/>
        <v>20221031VND</v>
      </c>
      <c r="M8437">
        <f>VLOOKUP(L8437,Mapping!$H$1:$K$25,4,0)</f>
        <v>1</v>
      </c>
      <c r="N8437">
        <f t="shared" si="921"/>
        <v>1.292E-4</v>
      </c>
      <c r="O8437">
        <f t="shared" si="922"/>
        <v>3.1171299999999997E-4</v>
      </c>
      <c r="P8437">
        <f t="shared" si="923"/>
        <v>9.4760751999999997E-3</v>
      </c>
      <c r="Q8437" t="str">
        <f>VLOOKUP(VLOOKUP(C8437,Mapping!$A$1:$C$17,3,0),Mapping!$E$1:$F$6,2,0)</f>
        <v>Vùng 02</v>
      </c>
    </row>
    <row r="8438" spans="1:17" x14ac:dyDescent="0.3">
      <c r="A8438" s="33">
        <v>44865</v>
      </c>
      <c r="B8438">
        <v>4355</v>
      </c>
      <c r="C8438">
        <v>43</v>
      </c>
      <c r="D8438" s="38" t="s">
        <v>78</v>
      </c>
      <c r="E8438" s="2" t="s">
        <v>41</v>
      </c>
      <c r="F8438">
        <v>1129467</v>
      </c>
      <c r="G8438" s="44">
        <f t="shared" si="917"/>
        <v>44562</v>
      </c>
      <c r="H8438" s="50">
        <f t="shared" si="918"/>
        <v>304</v>
      </c>
      <c r="I8438" s="50">
        <f t="shared" si="919"/>
        <v>46393774.399999999</v>
      </c>
      <c r="J8438" s="46">
        <v>1526111</v>
      </c>
      <c r="K8438" s="2" t="s">
        <v>34</v>
      </c>
      <c r="L8438" s="52" t="str">
        <f t="shared" si="920"/>
        <v>20221031VND</v>
      </c>
      <c r="M8438">
        <f>VLOOKUP(L8438,Mapping!$H$1:$K$25,4,0)</f>
        <v>1</v>
      </c>
      <c r="N8438">
        <f t="shared" si="921"/>
        <v>1.1294670000000001E-3</v>
      </c>
      <c r="O8438">
        <f t="shared" si="922"/>
        <v>1.5261109999999999E-3</v>
      </c>
      <c r="P8438">
        <f t="shared" si="923"/>
        <v>4.6393774399999997E-2</v>
      </c>
      <c r="Q8438" t="str">
        <f>VLOOKUP(VLOOKUP(C8438,Mapping!$A$1:$C$17,3,0),Mapping!$E$1:$F$6,2,0)</f>
        <v>Vùng 04</v>
      </c>
    </row>
    <row r="8439" spans="1:17" x14ac:dyDescent="0.3">
      <c r="A8439" s="33">
        <v>44865</v>
      </c>
      <c r="B8439">
        <v>4355</v>
      </c>
      <c r="C8439">
        <v>34</v>
      </c>
      <c r="D8439" s="38" t="s">
        <v>78</v>
      </c>
      <c r="E8439" s="2" t="s">
        <v>41</v>
      </c>
      <c r="F8439">
        <v>3194657</v>
      </c>
      <c r="G8439" s="44">
        <f t="shared" si="917"/>
        <v>44562</v>
      </c>
      <c r="H8439" s="50">
        <f t="shared" si="918"/>
        <v>304</v>
      </c>
      <c r="I8439" s="50">
        <f t="shared" si="919"/>
        <v>133075483.2</v>
      </c>
      <c r="J8439" s="46">
        <v>4377483</v>
      </c>
      <c r="K8439" s="2" t="s">
        <v>34</v>
      </c>
      <c r="L8439" s="52" t="str">
        <f t="shared" si="920"/>
        <v>20221031VND</v>
      </c>
      <c r="M8439">
        <f>VLOOKUP(L8439,Mapping!$H$1:$K$25,4,0)</f>
        <v>1</v>
      </c>
      <c r="N8439">
        <f t="shared" si="921"/>
        <v>3.1946570000000001E-3</v>
      </c>
      <c r="O8439">
        <f t="shared" si="922"/>
        <v>4.3774829999999997E-3</v>
      </c>
      <c r="P8439">
        <f t="shared" si="923"/>
        <v>0.13307548320000001</v>
      </c>
      <c r="Q8439" t="str">
        <f>VLOOKUP(VLOOKUP(C8439,Mapping!$A$1:$C$17,3,0),Mapping!$E$1:$F$6,2,0)</f>
        <v>Vùng 02</v>
      </c>
    </row>
    <row r="8440" spans="1:17" x14ac:dyDescent="0.3">
      <c r="A8440" s="33">
        <v>44865</v>
      </c>
      <c r="B8440">
        <v>4356</v>
      </c>
      <c r="C8440">
        <v>25</v>
      </c>
      <c r="D8440" s="38" t="s">
        <v>78</v>
      </c>
      <c r="E8440" s="2" t="s">
        <v>41</v>
      </c>
      <c r="F8440">
        <v>1174016</v>
      </c>
      <c r="G8440" s="44">
        <f t="shared" si="917"/>
        <v>44562</v>
      </c>
      <c r="H8440" s="50">
        <f t="shared" si="918"/>
        <v>304</v>
      </c>
      <c r="I8440" s="50">
        <f t="shared" si="919"/>
        <v>26119254.400000002</v>
      </c>
      <c r="J8440" s="46">
        <v>859186</v>
      </c>
      <c r="K8440" s="2" t="s">
        <v>34</v>
      </c>
      <c r="L8440" s="52" t="str">
        <f t="shared" si="920"/>
        <v>20221031VND</v>
      </c>
      <c r="M8440">
        <f>VLOOKUP(L8440,Mapping!$H$1:$K$25,4,0)</f>
        <v>1</v>
      </c>
      <c r="N8440">
        <f t="shared" si="921"/>
        <v>1.1740159999999999E-3</v>
      </c>
      <c r="O8440">
        <f t="shared" si="922"/>
        <v>8.5918599999999996E-4</v>
      </c>
      <c r="P8440">
        <f t="shared" si="923"/>
        <v>2.6119254400000003E-2</v>
      </c>
      <c r="Q8440" t="str">
        <f>VLOOKUP(VLOOKUP(C8440,Mapping!$A$1:$C$17,3,0),Mapping!$E$1:$F$6,2,0)</f>
        <v>Vùng 01</v>
      </c>
    </row>
    <row r="8441" spans="1:17" x14ac:dyDescent="0.3">
      <c r="A8441" s="33">
        <v>44865</v>
      </c>
      <c r="B8441">
        <v>4356</v>
      </c>
      <c r="C8441">
        <v>41</v>
      </c>
      <c r="D8441" s="38" t="s">
        <v>78</v>
      </c>
      <c r="E8441" s="2" t="s">
        <v>41</v>
      </c>
      <c r="F8441">
        <v>415939</v>
      </c>
      <c r="G8441" s="44">
        <f t="shared" si="917"/>
        <v>44562</v>
      </c>
      <c r="H8441" s="50">
        <f t="shared" si="918"/>
        <v>304</v>
      </c>
      <c r="I8441" s="50">
        <f t="shared" si="919"/>
        <v>3975316.8000000003</v>
      </c>
      <c r="J8441" s="46">
        <v>130767</v>
      </c>
      <c r="K8441" s="2" t="s">
        <v>34</v>
      </c>
      <c r="L8441" s="52" t="str">
        <f t="shared" si="920"/>
        <v>20221031VND</v>
      </c>
      <c r="M8441">
        <f>VLOOKUP(L8441,Mapping!$H$1:$K$25,4,0)</f>
        <v>1</v>
      </c>
      <c r="N8441">
        <f t="shared" si="921"/>
        <v>4.1593899999999999E-4</v>
      </c>
      <c r="O8441">
        <f t="shared" si="922"/>
        <v>1.30767E-4</v>
      </c>
      <c r="P8441">
        <f t="shared" si="923"/>
        <v>3.9753168000000007E-3</v>
      </c>
      <c r="Q8441" t="str">
        <f>VLOOKUP(VLOOKUP(C8441,Mapping!$A$1:$C$17,3,0),Mapping!$E$1:$F$6,2,0)</f>
        <v>Vùng 05</v>
      </c>
    </row>
    <row r="8442" spans="1:17" x14ac:dyDescent="0.3">
      <c r="A8442" s="33">
        <v>44865</v>
      </c>
      <c r="B8442">
        <v>4358</v>
      </c>
      <c r="C8442">
        <v>25</v>
      </c>
      <c r="D8442" s="38" t="s">
        <v>78</v>
      </c>
      <c r="E8442" s="2" t="s">
        <v>41</v>
      </c>
      <c r="F8442">
        <v>751900</v>
      </c>
      <c r="G8442" s="44">
        <f t="shared" si="917"/>
        <v>44562</v>
      </c>
      <c r="H8442" s="50">
        <f t="shared" si="918"/>
        <v>304</v>
      </c>
      <c r="I8442" s="50">
        <f t="shared" si="919"/>
        <v>57421648</v>
      </c>
      <c r="J8442" s="46">
        <v>1888870</v>
      </c>
      <c r="K8442" s="2" t="s">
        <v>34</v>
      </c>
      <c r="L8442" s="52" t="str">
        <f t="shared" si="920"/>
        <v>20221031VND</v>
      </c>
      <c r="M8442">
        <f>VLOOKUP(L8442,Mapping!$H$1:$K$25,4,0)</f>
        <v>1</v>
      </c>
      <c r="N8442">
        <f t="shared" si="921"/>
        <v>7.5190000000000001E-4</v>
      </c>
      <c r="O8442">
        <f t="shared" si="922"/>
        <v>1.88887E-3</v>
      </c>
      <c r="P8442">
        <f t="shared" si="923"/>
        <v>5.7421647999999999E-2</v>
      </c>
      <c r="Q8442" t="str">
        <f>VLOOKUP(VLOOKUP(C8442,Mapping!$A$1:$C$17,3,0),Mapping!$E$1:$F$6,2,0)</f>
        <v>Vùng 01</v>
      </c>
    </row>
    <row r="8443" spans="1:17" x14ac:dyDescent="0.3">
      <c r="A8443" s="33">
        <v>44865</v>
      </c>
      <c r="B8443">
        <v>4359</v>
      </c>
      <c r="C8443">
        <v>48</v>
      </c>
      <c r="D8443" s="38" t="s">
        <v>78</v>
      </c>
      <c r="E8443" s="2" t="s">
        <v>41</v>
      </c>
      <c r="F8443">
        <v>1002252</v>
      </c>
      <c r="G8443" s="44">
        <f t="shared" si="917"/>
        <v>44562</v>
      </c>
      <c r="H8443" s="50">
        <f t="shared" si="918"/>
        <v>304</v>
      </c>
      <c r="I8443" s="50">
        <f t="shared" si="919"/>
        <v>41693782.399999999</v>
      </c>
      <c r="J8443" s="46">
        <v>1371506</v>
      </c>
      <c r="K8443" s="2" t="s">
        <v>34</v>
      </c>
      <c r="L8443" s="52" t="str">
        <f t="shared" si="920"/>
        <v>20221031VND</v>
      </c>
      <c r="M8443">
        <f>VLOOKUP(L8443,Mapping!$H$1:$K$25,4,0)</f>
        <v>1</v>
      </c>
      <c r="N8443">
        <f t="shared" si="921"/>
        <v>1.0022519999999999E-3</v>
      </c>
      <c r="O8443">
        <f t="shared" si="922"/>
        <v>1.371506E-3</v>
      </c>
      <c r="P8443">
        <f t="shared" si="923"/>
        <v>4.1693782399999997E-2</v>
      </c>
      <c r="Q8443" t="str">
        <f>VLOOKUP(VLOOKUP(C8443,Mapping!$A$1:$C$17,3,0),Mapping!$E$1:$F$6,2,0)</f>
        <v>Vùng 01</v>
      </c>
    </row>
    <row r="8444" spans="1:17" x14ac:dyDescent="0.3">
      <c r="A8444" s="33">
        <v>44865</v>
      </c>
      <c r="B8444">
        <v>4359</v>
      </c>
      <c r="C8444">
        <v>41</v>
      </c>
      <c r="D8444" s="38" t="s">
        <v>78</v>
      </c>
      <c r="E8444" s="2" t="s">
        <v>41</v>
      </c>
      <c r="F8444">
        <v>219937</v>
      </c>
      <c r="G8444" s="44">
        <f t="shared" si="917"/>
        <v>44562</v>
      </c>
      <c r="H8444" s="50">
        <f t="shared" si="918"/>
        <v>304</v>
      </c>
      <c r="I8444" s="50">
        <f t="shared" si="919"/>
        <v>252241318476.80002</v>
      </c>
      <c r="J8444" s="46">
        <v>354106</v>
      </c>
      <c r="K8444" s="2" t="s">
        <v>35</v>
      </c>
      <c r="L8444" s="52" t="str">
        <f t="shared" si="920"/>
        <v>20221031USD</v>
      </c>
      <c r="M8444">
        <f>VLOOKUP(L8444,Mapping!$H$1:$K$25,4,0)</f>
        <v>23432</v>
      </c>
      <c r="N8444">
        <f t="shared" si="921"/>
        <v>5.1535637840000001</v>
      </c>
      <c r="O8444">
        <f t="shared" si="922"/>
        <v>8.2974117920000001</v>
      </c>
      <c r="P8444">
        <f t="shared" si="923"/>
        <v>252.24131847680002</v>
      </c>
      <c r="Q8444" t="str">
        <f>VLOOKUP(VLOOKUP(C8444,Mapping!$A$1:$C$17,3,0),Mapping!$E$1:$F$6,2,0)</f>
        <v>Vùng 05</v>
      </c>
    </row>
    <row r="8445" spans="1:17" x14ac:dyDescent="0.3">
      <c r="A8445" s="33">
        <v>44865</v>
      </c>
      <c r="B8445">
        <v>4359</v>
      </c>
      <c r="C8445">
        <v>41</v>
      </c>
      <c r="D8445" s="38" t="s">
        <v>78</v>
      </c>
      <c r="E8445" s="2" t="s">
        <v>41</v>
      </c>
      <c r="F8445">
        <v>1866263</v>
      </c>
      <c r="G8445" s="44">
        <f t="shared" si="917"/>
        <v>44562</v>
      </c>
      <c r="H8445" s="50">
        <f t="shared" si="918"/>
        <v>304</v>
      </c>
      <c r="I8445" s="50">
        <f t="shared" si="919"/>
        <v>25389320</v>
      </c>
      <c r="J8445" s="46">
        <v>835175</v>
      </c>
      <c r="K8445" s="2" t="s">
        <v>34</v>
      </c>
      <c r="L8445" s="52" t="str">
        <f t="shared" si="920"/>
        <v>20221031VND</v>
      </c>
      <c r="M8445">
        <f>VLOOKUP(L8445,Mapping!$H$1:$K$25,4,0)</f>
        <v>1</v>
      </c>
      <c r="N8445">
        <f t="shared" si="921"/>
        <v>1.8662629999999999E-3</v>
      </c>
      <c r="O8445">
        <f t="shared" si="922"/>
        <v>8.3517499999999996E-4</v>
      </c>
      <c r="P8445">
        <f t="shared" si="923"/>
        <v>2.538932E-2</v>
      </c>
      <c r="Q8445" t="str">
        <f>VLOOKUP(VLOOKUP(C8445,Mapping!$A$1:$C$17,3,0),Mapping!$E$1:$F$6,2,0)</f>
        <v>Vùng 05</v>
      </c>
    </row>
    <row r="8446" spans="1:17" x14ac:dyDescent="0.3">
      <c r="A8446" s="33">
        <v>44865</v>
      </c>
      <c r="B8446">
        <v>4365</v>
      </c>
      <c r="C8446">
        <v>36</v>
      </c>
      <c r="D8446" s="38" t="s">
        <v>78</v>
      </c>
      <c r="E8446" s="2" t="s">
        <v>41</v>
      </c>
      <c r="F8446">
        <v>860767</v>
      </c>
      <c r="G8446" s="44">
        <f t="shared" si="917"/>
        <v>44562</v>
      </c>
      <c r="H8446" s="50">
        <f t="shared" si="918"/>
        <v>304</v>
      </c>
      <c r="I8446" s="50">
        <f t="shared" si="919"/>
        <v>39945326.399999999</v>
      </c>
      <c r="J8446" s="46">
        <v>1313991</v>
      </c>
      <c r="K8446" s="2" t="s">
        <v>34</v>
      </c>
      <c r="L8446" s="52" t="str">
        <f t="shared" si="920"/>
        <v>20221031VND</v>
      </c>
      <c r="M8446">
        <f>VLOOKUP(L8446,Mapping!$H$1:$K$25,4,0)</f>
        <v>1</v>
      </c>
      <c r="N8446">
        <f t="shared" si="921"/>
        <v>8.6076700000000002E-4</v>
      </c>
      <c r="O8446">
        <f t="shared" si="922"/>
        <v>1.313991E-3</v>
      </c>
      <c r="P8446">
        <f t="shared" si="923"/>
        <v>3.9945326400000002E-2</v>
      </c>
      <c r="Q8446" t="str">
        <f>VLOOKUP(VLOOKUP(C8446,Mapping!$A$1:$C$17,3,0),Mapping!$E$1:$F$6,2,0)</f>
        <v>Vùng 05</v>
      </c>
    </row>
    <row r="8447" spans="1:17" x14ac:dyDescent="0.3">
      <c r="A8447" s="33">
        <v>44865</v>
      </c>
      <c r="B8447">
        <v>4365</v>
      </c>
      <c r="C8447">
        <v>26</v>
      </c>
      <c r="D8447" s="38" t="s">
        <v>78</v>
      </c>
      <c r="E8447" s="2" t="s">
        <v>41</v>
      </c>
      <c r="F8447">
        <v>164442</v>
      </c>
      <c r="G8447" s="44">
        <f t="shared" si="917"/>
        <v>44562</v>
      </c>
      <c r="H8447" s="50">
        <f t="shared" si="918"/>
        <v>304</v>
      </c>
      <c r="I8447" s="50">
        <f t="shared" si="919"/>
        <v>33952300.799999997</v>
      </c>
      <c r="J8447" s="46">
        <v>1116852</v>
      </c>
      <c r="K8447" s="2" t="s">
        <v>34</v>
      </c>
      <c r="L8447" s="52" t="str">
        <f t="shared" si="920"/>
        <v>20221031VND</v>
      </c>
      <c r="M8447">
        <f>VLOOKUP(L8447,Mapping!$H$1:$K$25,4,0)</f>
        <v>1</v>
      </c>
      <c r="N8447">
        <f t="shared" si="921"/>
        <v>1.64442E-4</v>
      </c>
      <c r="O8447">
        <f t="shared" si="922"/>
        <v>1.116852E-3</v>
      </c>
      <c r="P8447">
        <f t="shared" si="923"/>
        <v>3.3952300799999995E-2</v>
      </c>
      <c r="Q8447" t="str">
        <f>VLOOKUP(VLOOKUP(C8447,Mapping!$A$1:$C$17,3,0),Mapping!$E$1:$F$6,2,0)</f>
        <v>Vùng 04</v>
      </c>
    </row>
    <row r="8448" spans="1:17" x14ac:dyDescent="0.3">
      <c r="A8448" s="33">
        <v>44865</v>
      </c>
      <c r="B8448">
        <v>4366</v>
      </c>
      <c r="C8448">
        <v>26</v>
      </c>
      <c r="D8448" s="38" t="s">
        <v>78</v>
      </c>
      <c r="E8448" s="2" t="s">
        <v>41</v>
      </c>
      <c r="F8448">
        <v>7117127</v>
      </c>
      <c r="G8448" s="44">
        <f t="shared" si="917"/>
        <v>44562</v>
      </c>
      <c r="H8448" s="50">
        <f t="shared" si="918"/>
        <v>304</v>
      </c>
      <c r="I8448" s="50">
        <f t="shared" si="919"/>
        <v>281531116.80000001</v>
      </c>
      <c r="J8448" s="46">
        <v>9260892</v>
      </c>
      <c r="K8448" s="2" t="s">
        <v>34</v>
      </c>
      <c r="L8448" s="52" t="str">
        <f t="shared" si="920"/>
        <v>20221031VND</v>
      </c>
      <c r="M8448">
        <f>VLOOKUP(L8448,Mapping!$H$1:$K$25,4,0)</f>
        <v>1</v>
      </c>
      <c r="N8448">
        <f t="shared" si="921"/>
        <v>7.117127E-3</v>
      </c>
      <c r="O8448">
        <f t="shared" si="922"/>
        <v>9.2608919999999997E-3</v>
      </c>
      <c r="P8448">
        <f t="shared" si="923"/>
        <v>0.28153111680000004</v>
      </c>
      <c r="Q8448" t="str">
        <f>VLOOKUP(VLOOKUP(C8448,Mapping!$A$1:$C$17,3,0),Mapping!$E$1:$F$6,2,0)</f>
        <v>Vùng 04</v>
      </c>
    </row>
    <row r="8449" spans="1:17" x14ac:dyDescent="0.3">
      <c r="A8449" s="33">
        <v>44865</v>
      </c>
      <c r="B8449">
        <v>4367</v>
      </c>
      <c r="C8449">
        <v>11</v>
      </c>
      <c r="D8449" s="38" t="s">
        <v>78</v>
      </c>
      <c r="E8449" s="2" t="s">
        <v>41</v>
      </c>
      <c r="F8449">
        <v>1092653</v>
      </c>
      <c r="G8449" s="44">
        <f t="shared" si="917"/>
        <v>44562</v>
      </c>
      <c r="H8449" s="50">
        <f t="shared" si="918"/>
        <v>304</v>
      </c>
      <c r="I8449" s="50">
        <f t="shared" si="919"/>
        <v>55411721.600000001</v>
      </c>
      <c r="J8449" s="46">
        <v>1822754</v>
      </c>
      <c r="K8449" s="2" t="s">
        <v>34</v>
      </c>
      <c r="L8449" s="52" t="str">
        <f t="shared" si="920"/>
        <v>20221031VND</v>
      </c>
      <c r="M8449">
        <f>VLOOKUP(L8449,Mapping!$H$1:$K$25,4,0)</f>
        <v>1</v>
      </c>
      <c r="N8449">
        <f t="shared" si="921"/>
        <v>1.0926530000000001E-3</v>
      </c>
      <c r="O8449">
        <f t="shared" si="922"/>
        <v>1.822754E-3</v>
      </c>
      <c r="P8449">
        <f t="shared" si="923"/>
        <v>5.5411721599999998E-2</v>
      </c>
      <c r="Q8449" t="str">
        <f>VLOOKUP(VLOOKUP(C8449,Mapping!$A$1:$C$17,3,0),Mapping!$E$1:$F$6,2,0)</f>
        <v>Vùng 01</v>
      </c>
    </row>
    <row r="8450" spans="1:17" x14ac:dyDescent="0.3">
      <c r="A8450" s="33">
        <v>44865</v>
      </c>
      <c r="B8450">
        <v>4369</v>
      </c>
      <c r="C8450">
        <v>36</v>
      </c>
      <c r="D8450" s="38" t="s">
        <v>78</v>
      </c>
      <c r="E8450" s="2" t="s">
        <v>41</v>
      </c>
      <c r="F8450">
        <v>355474</v>
      </c>
      <c r="G8450" s="44">
        <f t="shared" ref="G8450:G8513" si="924">DATE(YEAR(A8450),1,1)</f>
        <v>44562</v>
      </c>
      <c r="H8450" s="50">
        <f t="shared" ref="H8450:H8513" si="925">DATEDIF(G8450,A8450,"D")+1</f>
        <v>304</v>
      </c>
      <c r="I8450" s="50">
        <f t="shared" si="919"/>
        <v>61104</v>
      </c>
      <c r="J8450" s="46">
        <v>2010</v>
      </c>
      <c r="K8450" s="2" t="s">
        <v>34</v>
      </c>
      <c r="L8450" s="52" t="str">
        <f t="shared" si="920"/>
        <v>20221031VND</v>
      </c>
      <c r="M8450">
        <f>VLOOKUP(L8450,Mapping!$H$1:$K$25,4,0)</f>
        <v>1</v>
      </c>
      <c r="N8450">
        <f t="shared" si="921"/>
        <v>3.5547399999999999E-4</v>
      </c>
      <c r="O8450">
        <f t="shared" si="922"/>
        <v>2.0099999999999998E-6</v>
      </c>
      <c r="P8450">
        <f t="shared" si="923"/>
        <v>6.1104000000000003E-5</v>
      </c>
      <c r="Q8450" t="str">
        <f>VLOOKUP(VLOOKUP(C8450,Mapping!$A$1:$C$17,3,0),Mapping!$E$1:$F$6,2,0)</f>
        <v>Vùng 05</v>
      </c>
    </row>
    <row r="8451" spans="1:17" x14ac:dyDescent="0.3">
      <c r="A8451" s="33">
        <v>44865</v>
      </c>
      <c r="B8451">
        <v>4369</v>
      </c>
      <c r="C8451">
        <v>41</v>
      </c>
      <c r="D8451" s="38" t="s">
        <v>78</v>
      </c>
      <c r="E8451" s="2" t="s">
        <v>41</v>
      </c>
      <c r="F8451">
        <v>497907</v>
      </c>
      <c r="G8451" s="44">
        <f t="shared" si="924"/>
        <v>44562</v>
      </c>
      <c r="H8451" s="50">
        <f t="shared" si="925"/>
        <v>304</v>
      </c>
      <c r="I8451" s="50">
        <f t="shared" ref="I8451:I8514" si="926">H8451*(J8451/10)*M8451</f>
        <v>39113734.399999999</v>
      </c>
      <c r="J8451" s="46">
        <v>1286636</v>
      </c>
      <c r="K8451" s="2" t="s">
        <v>34</v>
      </c>
      <c r="L8451" s="52" t="str">
        <f t="shared" ref="L8451:L8514" si="927">CONCATENATE(TEXT(A8451,"YYYYMMDD"),K8451)</f>
        <v>20221031VND</v>
      </c>
      <c r="M8451">
        <f>VLOOKUP(L8451,Mapping!$H$1:$K$25,4,0)</f>
        <v>1</v>
      </c>
      <c r="N8451">
        <f t="shared" ref="N8451:N8514" si="928">F8451*M8451/10^9</f>
        <v>4.9790700000000002E-4</v>
      </c>
      <c r="O8451">
        <f t="shared" ref="O8451:O8514" si="929">J8451*M8451/10^9</f>
        <v>1.2866360000000001E-3</v>
      </c>
      <c r="P8451">
        <f t="shared" ref="P8451:P8514" si="930">I8451/10^9</f>
        <v>3.9113734399999996E-2</v>
      </c>
      <c r="Q8451" t="str">
        <f>VLOOKUP(VLOOKUP(C8451,Mapping!$A$1:$C$17,3,0),Mapping!$E$1:$F$6,2,0)</f>
        <v>Vùng 05</v>
      </c>
    </row>
    <row r="8452" spans="1:17" x14ac:dyDescent="0.3">
      <c r="A8452" s="33">
        <v>44865</v>
      </c>
      <c r="B8452">
        <v>4371</v>
      </c>
      <c r="C8452">
        <v>26</v>
      </c>
      <c r="D8452" s="38" t="s">
        <v>78</v>
      </c>
      <c r="E8452" s="2" t="s">
        <v>41</v>
      </c>
      <c r="F8452">
        <v>963279</v>
      </c>
      <c r="G8452" s="44">
        <f t="shared" si="924"/>
        <v>44562</v>
      </c>
      <c r="H8452" s="50">
        <f t="shared" si="925"/>
        <v>304</v>
      </c>
      <c r="I8452" s="50">
        <f t="shared" si="926"/>
        <v>42703488</v>
      </c>
      <c r="J8452" s="46">
        <v>1404720</v>
      </c>
      <c r="K8452" s="2" t="s">
        <v>34</v>
      </c>
      <c r="L8452" s="52" t="str">
        <f t="shared" si="927"/>
        <v>20221031VND</v>
      </c>
      <c r="M8452">
        <f>VLOOKUP(L8452,Mapping!$H$1:$K$25,4,0)</f>
        <v>1</v>
      </c>
      <c r="N8452">
        <f t="shared" si="928"/>
        <v>9.6327900000000004E-4</v>
      </c>
      <c r="O8452">
        <f t="shared" si="929"/>
        <v>1.4047199999999999E-3</v>
      </c>
      <c r="P8452">
        <f t="shared" si="930"/>
        <v>4.2703487999999998E-2</v>
      </c>
      <c r="Q8452" t="str">
        <f>VLOOKUP(VLOOKUP(C8452,Mapping!$A$1:$C$17,3,0),Mapping!$E$1:$F$6,2,0)</f>
        <v>Vùng 04</v>
      </c>
    </row>
    <row r="8453" spans="1:17" x14ac:dyDescent="0.3">
      <c r="A8453" s="33">
        <v>44865</v>
      </c>
      <c r="B8453">
        <v>4371</v>
      </c>
      <c r="C8453">
        <v>34</v>
      </c>
      <c r="D8453" s="38" t="s">
        <v>78</v>
      </c>
      <c r="E8453" s="2" t="s">
        <v>41</v>
      </c>
      <c r="F8453">
        <v>1114451</v>
      </c>
      <c r="G8453" s="44">
        <f t="shared" si="924"/>
        <v>44562</v>
      </c>
      <c r="H8453" s="50">
        <f t="shared" si="925"/>
        <v>304</v>
      </c>
      <c r="I8453" s="50">
        <f t="shared" si="926"/>
        <v>28756363.199999999</v>
      </c>
      <c r="J8453" s="46">
        <v>945933</v>
      </c>
      <c r="K8453" s="2" t="s">
        <v>34</v>
      </c>
      <c r="L8453" s="52" t="str">
        <f t="shared" si="927"/>
        <v>20221031VND</v>
      </c>
      <c r="M8453">
        <f>VLOOKUP(L8453,Mapping!$H$1:$K$25,4,0)</f>
        <v>1</v>
      </c>
      <c r="N8453">
        <f t="shared" si="928"/>
        <v>1.114451E-3</v>
      </c>
      <c r="O8453">
        <f t="shared" si="929"/>
        <v>9.4593300000000004E-4</v>
      </c>
      <c r="P8453">
        <f t="shared" si="930"/>
        <v>2.8756363199999999E-2</v>
      </c>
      <c r="Q8453" t="str">
        <f>VLOOKUP(VLOOKUP(C8453,Mapping!$A$1:$C$17,3,0),Mapping!$E$1:$F$6,2,0)</f>
        <v>Vùng 02</v>
      </c>
    </row>
    <row r="8454" spans="1:17" x14ac:dyDescent="0.3">
      <c r="A8454" s="33">
        <v>44865</v>
      </c>
      <c r="B8454">
        <v>4372</v>
      </c>
      <c r="C8454">
        <v>48</v>
      </c>
      <c r="D8454" s="38" t="s">
        <v>78</v>
      </c>
      <c r="E8454" s="2" t="s">
        <v>41</v>
      </c>
      <c r="F8454">
        <v>1128521</v>
      </c>
      <c r="G8454" s="44">
        <f t="shared" si="924"/>
        <v>44562</v>
      </c>
      <c r="H8454" s="50">
        <f t="shared" si="925"/>
        <v>304</v>
      </c>
      <c r="I8454" s="50">
        <f t="shared" si="926"/>
        <v>30916982.400000002</v>
      </c>
      <c r="J8454" s="46">
        <v>1017006</v>
      </c>
      <c r="K8454" s="2" t="s">
        <v>34</v>
      </c>
      <c r="L8454" s="52" t="str">
        <f t="shared" si="927"/>
        <v>20221031VND</v>
      </c>
      <c r="M8454">
        <f>VLOOKUP(L8454,Mapping!$H$1:$K$25,4,0)</f>
        <v>1</v>
      </c>
      <c r="N8454">
        <f t="shared" si="928"/>
        <v>1.128521E-3</v>
      </c>
      <c r="O8454">
        <f t="shared" si="929"/>
        <v>1.017006E-3</v>
      </c>
      <c r="P8454">
        <f t="shared" si="930"/>
        <v>3.0916982400000001E-2</v>
      </c>
      <c r="Q8454" t="str">
        <f>VLOOKUP(VLOOKUP(C8454,Mapping!$A$1:$C$17,3,0),Mapping!$E$1:$F$6,2,0)</f>
        <v>Vùng 01</v>
      </c>
    </row>
    <row r="8455" spans="1:17" x14ac:dyDescent="0.3">
      <c r="A8455" s="33">
        <v>44865</v>
      </c>
      <c r="B8455">
        <v>4373</v>
      </c>
      <c r="C8455">
        <v>23</v>
      </c>
      <c r="D8455" s="38" t="s">
        <v>78</v>
      </c>
      <c r="E8455" s="2" t="s">
        <v>41</v>
      </c>
      <c r="F8455">
        <v>316612</v>
      </c>
      <c r="G8455" s="44">
        <f t="shared" si="924"/>
        <v>44562</v>
      </c>
      <c r="H8455" s="50">
        <f t="shared" si="925"/>
        <v>304</v>
      </c>
      <c r="I8455" s="50">
        <f t="shared" si="926"/>
        <v>25410630.400000002</v>
      </c>
      <c r="J8455" s="46">
        <v>835876</v>
      </c>
      <c r="K8455" s="2" t="s">
        <v>34</v>
      </c>
      <c r="L8455" s="52" t="str">
        <f t="shared" si="927"/>
        <v>20221031VND</v>
      </c>
      <c r="M8455">
        <f>VLOOKUP(L8455,Mapping!$H$1:$K$25,4,0)</f>
        <v>1</v>
      </c>
      <c r="N8455">
        <f t="shared" si="928"/>
        <v>3.1661200000000002E-4</v>
      </c>
      <c r="O8455">
        <f t="shared" si="929"/>
        <v>8.3587600000000005E-4</v>
      </c>
      <c r="P8455">
        <f t="shared" si="930"/>
        <v>2.5410630400000002E-2</v>
      </c>
      <c r="Q8455" t="str">
        <f>VLOOKUP(VLOOKUP(C8455,Mapping!$A$1:$C$17,3,0),Mapping!$E$1:$F$6,2,0)</f>
        <v>Vùng 02</v>
      </c>
    </row>
    <row r="8456" spans="1:17" x14ac:dyDescent="0.3">
      <c r="A8456" s="33">
        <v>44865</v>
      </c>
      <c r="B8456">
        <v>4373</v>
      </c>
      <c r="C8456">
        <v>20</v>
      </c>
      <c r="D8456" s="38" t="s">
        <v>78</v>
      </c>
      <c r="E8456" s="2" t="s">
        <v>41</v>
      </c>
      <c r="F8456">
        <v>1723616</v>
      </c>
      <c r="G8456" s="44">
        <f t="shared" si="924"/>
        <v>44562</v>
      </c>
      <c r="H8456" s="50">
        <f t="shared" si="925"/>
        <v>304</v>
      </c>
      <c r="I8456" s="50">
        <f t="shared" si="926"/>
        <v>54792868.800000004</v>
      </c>
      <c r="J8456" s="46">
        <v>1802397</v>
      </c>
      <c r="K8456" s="2" t="s">
        <v>34</v>
      </c>
      <c r="L8456" s="52" t="str">
        <f t="shared" si="927"/>
        <v>20221031VND</v>
      </c>
      <c r="M8456">
        <f>VLOOKUP(L8456,Mapping!$H$1:$K$25,4,0)</f>
        <v>1</v>
      </c>
      <c r="N8456">
        <f t="shared" si="928"/>
        <v>1.7236160000000001E-3</v>
      </c>
      <c r="O8456">
        <f t="shared" si="929"/>
        <v>1.8023970000000001E-3</v>
      </c>
      <c r="P8456">
        <f t="shared" si="930"/>
        <v>5.4792868800000005E-2</v>
      </c>
      <c r="Q8456" t="str">
        <f>VLOOKUP(VLOOKUP(C8456,Mapping!$A$1:$C$17,3,0),Mapping!$E$1:$F$6,2,0)</f>
        <v>Vùng 02</v>
      </c>
    </row>
    <row r="8457" spans="1:17" x14ac:dyDescent="0.3">
      <c r="A8457" s="33">
        <v>44865</v>
      </c>
      <c r="B8457">
        <v>4373</v>
      </c>
      <c r="C8457">
        <v>11</v>
      </c>
      <c r="D8457" s="38" t="s">
        <v>78</v>
      </c>
      <c r="E8457" s="2" t="s">
        <v>41</v>
      </c>
      <c r="F8457">
        <v>738971</v>
      </c>
      <c r="G8457" s="44">
        <f t="shared" si="924"/>
        <v>44562</v>
      </c>
      <c r="H8457" s="50">
        <f t="shared" si="925"/>
        <v>304</v>
      </c>
      <c r="I8457" s="50">
        <f t="shared" si="926"/>
        <v>7218662.3999999994</v>
      </c>
      <c r="J8457" s="46">
        <v>237456</v>
      </c>
      <c r="K8457" s="2" t="s">
        <v>34</v>
      </c>
      <c r="L8457" s="52" t="str">
        <f t="shared" si="927"/>
        <v>20221031VND</v>
      </c>
      <c r="M8457">
        <f>VLOOKUP(L8457,Mapping!$H$1:$K$25,4,0)</f>
        <v>1</v>
      </c>
      <c r="N8457">
        <f t="shared" si="928"/>
        <v>7.3897100000000005E-4</v>
      </c>
      <c r="O8457">
        <f t="shared" si="929"/>
        <v>2.3745600000000001E-4</v>
      </c>
      <c r="P8457">
        <f t="shared" si="930"/>
        <v>7.2186623999999991E-3</v>
      </c>
      <c r="Q8457" t="str">
        <f>VLOOKUP(VLOOKUP(C8457,Mapping!$A$1:$C$17,3,0),Mapping!$E$1:$F$6,2,0)</f>
        <v>Vùng 01</v>
      </c>
    </row>
    <row r="8458" spans="1:17" x14ac:dyDescent="0.3">
      <c r="A8458" s="33">
        <v>44865</v>
      </c>
      <c r="B8458">
        <v>4374</v>
      </c>
      <c r="C8458">
        <v>20</v>
      </c>
      <c r="D8458" s="38" t="s">
        <v>78</v>
      </c>
      <c r="E8458" s="2" t="s">
        <v>41</v>
      </c>
      <c r="F8458">
        <v>1663562</v>
      </c>
      <c r="G8458" s="44">
        <f t="shared" si="924"/>
        <v>44562</v>
      </c>
      <c r="H8458" s="50">
        <f t="shared" si="925"/>
        <v>304</v>
      </c>
      <c r="I8458" s="50">
        <f t="shared" si="926"/>
        <v>26526158.400000002</v>
      </c>
      <c r="J8458" s="46">
        <v>872571</v>
      </c>
      <c r="K8458" s="2" t="s">
        <v>34</v>
      </c>
      <c r="L8458" s="52" t="str">
        <f t="shared" si="927"/>
        <v>20221031VND</v>
      </c>
      <c r="M8458">
        <f>VLOOKUP(L8458,Mapping!$H$1:$K$25,4,0)</f>
        <v>1</v>
      </c>
      <c r="N8458">
        <f t="shared" si="928"/>
        <v>1.6635619999999999E-3</v>
      </c>
      <c r="O8458">
        <f t="shared" si="929"/>
        <v>8.7257100000000005E-4</v>
      </c>
      <c r="P8458">
        <f t="shared" si="930"/>
        <v>2.6526158400000003E-2</v>
      </c>
      <c r="Q8458" t="str">
        <f>VLOOKUP(VLOOKUP(C8458,Mapping!$A$1:$C$17,3,0),Mapping!$E$1:$F$6,2,0)</f>
        <v>Vùng 02</v>
      </c>
    </row>
    <row r="8459" spans="1:17" x14ac:dyDescent="0.3">
      <c r="A8459" s="33">
        <v>44865</v>
      </c>
      <c r="B8459">
        <v>4375</v>
      </c>
      <c r="C8459">
        <v>48</v>
      </c>
      <c r="D8459" s="38" t="s">
        <v>78</v>
      </c>
      <c r="E8459" s="2" t="s">
        <v>41</v>
      </c>
      <c r="F8459">
        <v>1395080</v>
      </c>
      <c r="G8459" s="44">
        <f t="shared" si="924"/>
        <v>44562</v>
      </c>
      <c r="H8459" s="50">
        <f t="shared" si="925"/>
        <v>304</v>
      </c>
      <c r="I8459" s="50">
        <f t="shared" si="926"/>
        <v>57359662.399999999</v>
      </c>
      <c r="J8459" s="46">
        <v>1886831</v>
      </c>
      <c r="K8459" s="2" t="s">
        <v>34</v>
      </c>
      <c r="L8459" s="52" t="str">
        <f t="shared" si="927"/>
        <v>20221031VND</v>
      </c>
      <c r="M8459">
        <f>VLOOKUP(L8459,Mapping!$H$1:$K$25,4,0)</f>
        <v>1</v>
      </c>
      <c r="N8459">
        <f t="shared" si="928"/>
        <v>1.3950799999999999E-3</v>
      </c>
      <c r="O8459">
        <f t="shared" si="929"/>
        <v>1.8868310000000001E-3</v>
      </c>
      <c r="P8459">
        <f t="shared" si="930"/>
        <v>5.7359662399999997E-2</v>
      </c>
      <c r="Q8459" t="str">
        <f>VLOOKUP(VLOOKUP(C8459,Mapping!$A$1:$C$17,3,0),Mapping!$E$1:$F$6,2,0)</f>
        <v>Vùng 01</v>
      </c>
    </row>
    <row r="8460" spans="1:17" x14ac:dyDescent="0.3">
      <c r="A8460" s="33">
        <v>44865</v>
      </c>
      <c r="B8460">
        <v>4375</v>
      </c>
      <c r="C8460">
        <v>23</v>
      </c>
      <c r="D8460" s="38" t="s">
        <v>78</v>
      </c>
      <c r="E8460" s="2" t="s">
        <v>41</v>
      </c>
      <c r="F8460">
        <v>283894</v>
      </c>
      <c r="G8460" s="44">
        <f t="shared" si="924"/>
        <v>44562</v>
      </c>
      <c r="H8460" s="50">
        <f t="shared" si="925"/>
        <v>304</v>
      </c>
      <c r="I8460" s="50">
        <f t="shared" si="926"/>
        <v>57146892.800000004</v>
      </c>
      <c r="J8460" s="46">
        <v>1879832</v>
      </c>
      <c r="K8460" s="2" t="s">
        <v>34</v>
      </c>
      <c r="L8460" s="52" t="str">
        <f t="shared" si="927"/>
        <v>20221031VND</v>
      </c>
      <c r="M8460">
        <f>VLOOKUP(L8460,Mapping!$H$1:$K$25,4,0)</f>
        <v>1</v>
      </c>
      <c r="N8460">
        <f t="shared" si="928"/>
        <v>2.8389399999999998E-4</v>
      </c>
      <c r="O8460">
        <f t="shared" si="929"/>
        <v>1.8798319999999999E-3</v>
      </c>
      <c r="P8460">
        <f t="shared" si="930"/>
        <v>5.7146892800000001E-2</v>
      </c>
      <c r="Q8460" t="str">
        <f>VLOOKUP(VLOOKUP(C8460,Mapping!$A$1:$C$17,3,0),Mapping!$E$1:$F$6,2,0)</f>
        <v>Vùng 02</v>
      </c>
    </row>
    <row r="8461" spans="1:17" x14ac:dyDescent="0.3">
      <c r="A8461" s="33">
        <v>44865</v>
      </c>
      <c r="B8461">
        <v>4375</v>
      </c>
      <c r="C8461">
        <v>23</v>
      </c>
      <c r="D8461" s="38" t="s">
        <v>78</v>
      </c>
      <c r="E8461" s="2" t="s">
        <v>41</v>
      </c>
      <c r="F8461">
        <v>8547963</v>
      </c>
      <c r="G8461" s="44">
        <f t="shared" si="924"/>
        <v>44562</v>
      </c>
      <c r="H8461" s="50">
        <f t="shared" si="925"/>
        <v>304</v>
      </c>
      <c r="I8461" s="50">
        <f t="shared" si="926"/>
        <v>254568566.40000001</v>
      </c>
      <c r="J8461" s="46">
        <v>8373966</v>
      </c>
      <c r="K8461" s="2" t="s">
        <v>34</v>
      </c>
      <c r="L8461" s="52" t="str">
        <f t="shared" si="927"/>
        <v>20221031VND</v>
      </c>
      <c r="M8461">
        <f>VLOOKUP(L8461,Mapping!$H$1:$K$25,4,0)</f>
        <v>1</v>
      </c>
      <c r="N8461">
        <f t="shared" si="928"/>
        <v>8.5479630000000004E-3</v>
      </c>
      <c r="O8461">
        <f t="shared" si="929"/>
        <v>8.373966E-3</v>
      </c>
      <c r="P8461">
        <f t="shared" si="930"/>
        <v>0.25456856640000003</v>
      </c>
      <c r="Q8461" t="str">
        <f>VLOOKUP(VLOOKUP(C8461,Mapping!$A$1:$C$17,3,0),Mapping!$E$1:$F$6,2,0)</f>
        <v>Vùng 02</v>
      </c>
    </row>
    <row r="8462" spans="1:17" x14ac:dyDescent="0.3">
      <c r="A8462" s="33">
        <v>44865</v>
      </c>
      <c r="B8462">
        <v>4376</v>
      </c>
      <c r="C8462">
        <v>20</v>
      </c>
      <c r="D8462" s="38" t="s">
        <v>78</v>
      </c>
      <c r="E8462" s="2" t="s">
        <v>41</v>
      </c>
      <c r="F8462">
        <v>173396</v>
      </c>
      <c r="G8462" s="44">
        <f t="shared" si="924"/>
        <v>44562</v>
      </c>
      <c r="H8462" s="50">
        <f t="shared" si="925"/>
        <v>304</v>
      </c>
      <c r="I8462" s="50">
        <f t="shared" si="926"/>
        <v>17519824</v>
      </c>
      <c r="J8462" s="46">
        <v>576310</v>
      </c>
      <c r="K8462" s="2" t="s">
        <v>34</v>
      </c>
      <c r="L8462" s="52" t="str">
        <f t="shared" si="927"/>
        <v>20221031VND</v>
      </c>
      <c r="M8462">
        <f>VLOOKUP(L8462,Mapping!$H$1:$K$25,4,0)</f>
        <v>1</v>
      </c>
      <c r="N8462">
        <f t="shared" si="928"/>
        <v>1.73396E-4</v>
      </c>
      <c r="O8462">
        <f t="shared" si="929"/>
        <v>5.7631000000000002E-4</v>
      </c>
      <c r="P8462">
        <f t="shared" si="930"/>
        <v>1.7519824E-2</v>
      </c>
      <c r="Q8462" t="str">
        <f>VLOOKUP(VLOOKUP(C8462,Mapping!$A$1:$C$17,3,0),Mapping!$E$1:$F$6,2,0)</f>
        <v>Vùng 02</v>
      </c>
    </row>
    <row r="8463" spans="1:17" x14ac:dyDescent="0.3">
      <c r="A8463" s="33">
        <v>44865</v>
      </c>
      <c r="B8463">
        <v>4376</v>
      </c>
      <c r="C8463">
        <v>20</v>
      </c>
      <c r="D8463" s="38" t="s">
        <v>78</v>
      </c>
      <c r="E8463" s="2" t="s">
        <v>41</v>
      </c>
      <c r="F8463">
        <v>899595</v>
      </c>
      <c r="G8463" s="44">
        <f t="shared" si="924"/>
        <v>44562</v>
      </c>
      <c r="H8463" s="50">
        <f t="shared" si="925"/>
        <v>304</v>
      </c>
      <c r="I8463" s="50">
        <f t="shared" si="926"/>
        <v>934001507033.6001</v>
      </c>
      <c r="J8463" s="46">
        <v>1311187</v>
      </c>
      <c r="K8463" s="2" t="s">
        <v>35</v>
      </c>
      <c r="L8463" s="52" t="str">
        <f t="shared" si="927"/>
        <v>20221031USD</v>
      </c>
      <c r="M8463">
        <f>VLOOKUP(L8463,Mapping!$H$1:$K$25,4,0)</f>
        <v>23432</v>
      </c>
      <c r="N8463">
        <f t="shared" si="928"/>
        <v>21.079310039999999</v>
      </c>
      <c r="O8463">
        <f t="shared" si="929"/>
        <v>30.723733784</v>
      </c>
      <c r="P8463">
        <f t="shared" si="930"/>
        <v>934.00150703360009</v>
      </c>
      <c r="Q8463" t="str">
        <f>VLOOKUP(VLOOKUP(C8463,Mapping!$A$1:$C$17,3,0),Mapping!$E$1:$F$6,2,0)</f>
        <v>Vùng 02</v>
      </c>
    </row>
    <row r="8464" spans="1:17" x14ac:dyDescent="0.3">
      <c r="A8464" s="33">
        <v>44865</v>
      </c>
      <c r="B8464">
        <v>4378</v>
      </c>
      <c r="C8464">
        <v>48</v>
      </c>
      <c r="D8464" s="38" t="s">
        <v>78</v>
      </c>
      <c r="E8464" s="2" t="s">
        <v>41</v>
      </c>
      <c r="F8464">
        <v>1452858</v>
      </c>
      <c r="G8464" s="44">
        <f t="shared" si="924"/>
        <v>44562</v>
      </c>
      <c r="H8464" s="50">
        <f t="shared" si="925"/>
        <v>304</v>
      </c>
      <c r="I8464" s="50">
        <f t="shared" si="926"/>
        <v>13739249.6</v>
      </c>
      <c r="J8464" s="46">
        <v>451949</v>
      </c>
      <c r="K8464" s="2" t="s">
        <v>34</v>
      </c>
      <c r="L8464" s="52" t="str">
        <f t="shared" si="927"/>
        <v>20221031VND</v>
      </c>
      <c r="M8464">
        <f>VLOOKUP(L8464,Mapping!$H$1:$K$25,4,0)</f>
        <v>1</v>
      </c>
      <c r="N8464">
        <f t="shared" si="928"/>
        <v>1.452858E-3</v>
      </c>
      <c r="O8464">
        <f t="shared" si="929"/>
        <v>4.5194899999999999E-4</v>
      </c>
      <c r="P8464">
        <f t="shared" si="930"/>
        <v>1.37392496E-2</v>
      </c>
      <c r="Q8464" t="str">
        <f>VLOOKUP(VLOOKUP(C8464,Mapping!$A$1:$C$17,3,0),Mapping!$E$1:$F$6,2,0)</f>
        <v>Vùng 01</v>
      </c>
    </row>
    <row r="8465" spans="1:17" x14ac:dyDescent="0.3">
      <c r="A8465" s="33">
        <v>44865</v>
      </c>
      <c r="B8465">
        <v>4380</v>
      </c>
      <c r="C8465">
        <v>23</v>
      </c>
      <c r="D8465" s="38" t="s">
        <v>78</v>
      </c>
      <c r="E8465" s="2" t="s">
        <v>43</v>
      </c>
      <c r="F8465">
        <v>6205089</v>
      </c>
      <c r="G8465" s="44">
        <f t="shared" si="924"/>
        <v>44562</v>
      </c>
      <c r="H8465" s="50">
        <f t="shared" si="925"/>
        <v>304</v>
      </c>
      <c r="I8465" s="50">
        <f t="shared" si="926"/>
        <v>261079547.20000002</v>
      </c>
      <c r="J8465" s="46">
        <v>8588143</v>
      </c>
      <c r="K8465" s="2" t="s">
        <v>34</v>
      </c>
      <c r="L8465" s="52" t="str">
        <f t="shared" si="927"/>
        <v>20221031VND</v>
      </c>
      <c r="M8465">
        <f>VLOOKUP(L8465,Mapping!$H$1:$K$25,4,0)</f>
        <v>1</v>
      </c>
      <c r="N8465">
        <f t="shared" si="928"/>
        <v>6.2050889999999996E-3</v>
      </c>
      <c r="O8465">
        <f t="shared" si="929"/>
        <v>8.5881429999999995E-3</v>
      </c>
      <c r="P8465">
        <f t="shared" si="930"/>
        <v>0.26107954720000004</v>
      </c>
      <c r="Q8465" t="str">
        <f>VLOOKUP(VLOOKUP(C8465,Mapping!$A$1:$C$17,3,0),Mapping!$E$1:$F$6,2,0)</f>
        <v>Vùng 02</v>
      </c>
    </row>
    <row r="8466" spans="1:17" x14ac:dyDescent="0.3">
      <c r="A8466" s="33">
        <v>44865</v>
      </c>
      <c r="B8466">
        <v>4380</v>
      </c>
      <c r="C8466">
        <v>23</v>
      </c>
      <c r="D8466" s="38" t="s">
        <v>78</v>
      </c>
      <c r="E8466" s="2" t="s">
        <v>41</v>
      </c>
      <c r="F8466">
        <v>7256601</v>
      </c>
      <c r="G8466" s="44">
        <f t="shared" si="924"/>
        <v>44562</v>
      </c>
      <c r="H8466" s="50">
        <f t="shared" si="925"/>
        <v>304</v>
      </c>
      <c r="I8466" s="50">
        <f t="shared" si="926"/>
        <v>273626539.19999999</v>
      </c>
      <c r="J8466" s="46">
        <v>9000873</v>
      </c>
      <c r="K8466" s="2" t="s">
        <v>34</v>
      </c>
      <c r="L8466" s="52" t="str">
        <f t="shared" si="927"/>
        <v>20221031VND</v>
      </c>
      <c r="M8466">
        <f>VLOOKUP(L8466,Mapping!$H$1:$K$25,4,0)</f>
        <v>1</v>
      </c>
      <c r="N8466">
        <f t="shared" si="928"/>
        <v>7.2566009999999997E-3</v>
      </c>
      <c r="O8466">
        <f t="shared" si="929"/>
        <v>9.0008729999999995E-3</v>
      </c>
      <c r="P8466">
        <f t="shared" si="930"/>
        <v>0.27362653919999996</v>
      </c>
      <c r="Q8466" t="str">
        <f>VLOOKUP(VLOOKUP(C8466,Mapping!$A$1:$C$17,3,0),Mapping!$E$1:$F$6,2,0)</f>
        <v>Vùng 02</v>
      </c>
    </row>
    <row r="8467" spans="1:17" x14ac:dyDescent="0.3">
      <c r="A8467" s="33">
        <v>44865</v>
      </c>
      <c r="B8467">
        <v>4382</v>
      </c>
      <c r="C8467">
        <v>34</v>
      </c>
      <c r="D8467" s="38" t="s">
        <v>78</v>
      </c>
      <c r="E8467" s="2" t="s">
        <v>41</v>
      </c>
      <c r="F8467">
        <v>642876</v>
      </c>
      <c r="G8467" s="44">
        <f t="shared" si="924"/>
        <v>44562</v>
      </c>
      <c r="H8467" s="50">
        <f t="shared" si="925"/>
        <v>304</v>
      </c>
      <c r="I8467" s="50">
        <f t="shared" si="926"/>
        <v>52127700.800000004</v>
      </c>
      <c r="J8467" s="46">
        <v>1714727</v>
      </c>
      <c r="K8467" s="2" t="s">
        <v>34</v>
      </c>
      <c r="L8467" s="52" t="str">
        <f t="shared" si="927"/>
        <v>20221031VND</v>
      </c>
      <c r="M8467">
        <f>VLOOKUP(L8467,Mapping!$H$1:$K$25,4,0)</f>
        <v>1</v>
      </c>
      <c r="N8467">
        <f t="shared" si="928"/>
        <v>6.4287600000000002E-4</v>
      </c>
      <c r="O8467">
        <f t="shared" si="929"/>
        <v>1.7147270000000001E-3</v>
      </c>
      <c r="P8467">
        <f t="shared" si="930"/>
        <v>5.2127700800000003E-2</v>
      </c>
      <c r="Q8467" t="str">
        <f>VLOOKUP(VLOOKUP(C8467,Mapping!$A$1:$C$17,3,0),Mapping!$E$1:$F$6,2,0)</f>
        <v>Vùng 02</v>
      </c>
    </row>
    <row r="8468" spans="1:17" x14ac:dyDescent="0.3">
      <c r="A8468" s="33">
        <v>44865</v>
      </c>
      <c r="B8468">
        <v>4383</v>
      </c>
      <c r="C8468">
        <v>40</v>
      </c>
      <c r="D8468" s="38" t="s">
        <v>78</v>
      </c>
      <c r="E8468" s="2" t="s">
        <v>41</v>
      </c>
      <c r="F8468">
        <v>1034992</v>
      </c>
      <c r="G8468" s="44">
        <f t="shared" si="924"/>
        <v>44562</v>
      </c>
      <c r="H8468" s="50">
        <f t="shared" si="925"/>
        <v>304</v>
      </c>
      <c r="I8468" s="50">
        <f t="shared" si="926"/>
        <v>27678136</v>
      </c>
      <c r="J8468" s="46">
        <v>910465</v>
      </c>
      <c r="K8468" s="2" t="s">
        <v>34</v>
      </c>
      <c r="L8468" s="52" t="str">
        <f t="shared" si="927"/>
        <v>20221031VND</v>
      </c>
      <c r="M8468">
        <f>VLOOKUP(L8468,Mapping!$H$1:$K$25,4,0)</f>
        <v>1</v>
      </c>
      <c r="N8468">
        <f t="shared" si="928"/>
        <v>1.034992E-3</v>
      </c>
      <c r="O8468">
        <f t="shared" si="929"/>
        <v>9.1046499999999995E-4</v>
      </c>
      <c r="P8468">
        <f t="shared" si="930"/>
        <v>2.7678135999999999E-2</v>
      </c>
      <c r="Q8468" t="str">
        <f>VLOOKUP(VLOOKUP(C8468,Mapping!$A$1:$C$17,3,0),Mapping!$E$1:$F$6,2,0)</f>
        <v>Vùng 01</v>
      </c>
    </row>
    <row r="8469" spans="1:17" x14ac:dyDescent="0.3">
      <c r="A8469" s="33">
        <v>44865</v>
      </c>
      <c r="B8469">
        <v>4384</v>
      </c>
      <c r="C8469">
        <v>34</v>
      </c>
      <c r="D8469" s="38" t="s">
        <v>78</v>
      </c>
      <c r="E8469" s="2" t="s">
        <v>41</v>
      </c>
      <c r="F8469">
        <v>1951244</v>
      </c>
      <c r="G8469" s="44">
        <f t="shared" si="924"/>
        <v>44562</v>
      </c>
      <c r="H8469" s="50">
        <f t="shared" si="925"/>
        <v>304</v>
      </c>
      <c r="I8469" s="50">
        <f t="shared" si="926"/>
        <v>56764764.800000004</v>
      </c>
      <c r="J8469" s="46">
        <v>1867262</v>
      </c>
      <c r="K8469" s="2" t="s">
        <v>34</v>
      </c>
      <c r="L8469" s="52" t="str">
        <f t="shared" si="927"/>
        <v>20221031VND</v>
      </c>
      <c r="M8469">
        <f>VLOOKUP(L8469,Mapping!$H$1:$K$25,4,0)</f>
        <v>1</v>
      </c>
      <c r="N8469">
        <f t="shared" si="928"/>
        <v>1.951244E-3</v>
      </c>
      <c r="O8469">
        <f t="shared" si="929"/>
        <v>1.867262E-3</v>
      </c>
      <c r="P8469">
        <f t="shared" si="930"/>
        <v>5.6764764800000006E-2</v>
      </c>
      <c r="Q8469" t="str">
        <f>VLOOKUP(VLOOKUP(C8469,Mapping!$A$1:$C$17,3,0),Mapping!$E$1:$F$6,2,0)</f>
        <v>Vùng 02</v>
      </c>
    </row>
    <row r="8470" spans="1:17" x14ac:dyDescent="0.3">
      <c r="A8470" s="33">
        <v>44865</v>
      </c>
      <c r="B8470">
        <v>4385</v>
      </c>
      <c r="C8470">
        <v>20</v>
      </c>
      <c r="D8470" s="38" t="s">
        <v>78</v>
      </c>
      <c r="E8470" s="2" t="s">
        <v>41</v>
      </c>
      <c r="F8470">
        <v>1465655</v>
      </c>
      <c r="G8470" s="44">
        <f t="shared" si="924"/>
        <v>44562</v>
      </c>
      <c r="H8470" s="50">
        <f t="shared" si="925"/>
        <v>304</v>
      </c>
      <c r="I8470" s="50">
        <f t="shared" si="926"/>
        <v>2531468.8000000003</v>
      </c>
      <c r="J8470" s="46">
        <v>83272</v>
      </c>
      <c r="K8470" s="2" t="s">
        <v>34</v>
      </c>
      <c r="L8470" s="52" t="str">
        <f t="shared" si="927"/>
        <v>20221031VND</v>
      </c>
      <c r="M8470">
        <f>VLOOKUP(L8470,Mapping!$H$1:$K$25,4,0)</f>
        <v>1</v>
      </c>
      <c r="N8470">
        <f t="shared" si="928"/>
        <v>1.465655E-3</v>
      </c>
      <c r="O8470">
        <f t="shared" si="929"/>
        <v>8.3271999999999998E-5</v>
      </c>
      <c r="P8470">
        <f t="shared" si="930"/>
        <v>2.5314688000000001E-3</v>
      </c>
      <c r="Q8470" t="str">
        <f>VLOOKUP(VLOOKUP(C8470,Mapping!$A$1:$C$17,3,0),Mapping!$E$1:$F$6,2,0)</f>
        <v>Vùng 02</v>
      </c>
    </row>
    <row r="8471" spans="1:17" x14ac:dyDescent="0.3">
      <c r="A8471" s="33">
        <v>44865</v>
      </c>
      <c r="B8471">
        <v>4386</v>
      </c>
      <c r="C8471">
        <v>48</v>
      </c>
      <c r="D8471" s="38" t="s">
        <v>78</v>
      </c>
      <c r="E8471" s="2" t="s">
        <v>41</v>
      </c>
      <c r="F8471">
        <v>479156</v>
      </c>
      <c r="G8471" s="44">
        <f t="shared" si="924"/>
        <v>44562</v>
      </c>
      <c r="H8471" s="50">
        <f t="shared" si="925"/>
        <v>304</v>
      </c>
      <c r="I8471" s="50">
        <f t="shared" si="926"/>
        <v>42907076.800000004</v>
      </c>
      <c r="J8471" s="46">
        <v>1411417</v>
      </c>
      <c r="K8471" s="2" t="s">
        <v>34</v>
      </c>
      <c r="L8471" s="52" t="str">
        <f t="shared" si="927"/>
        <v>20221031VND</v>
      </c>
      <c r="M8471">
        <f>VLOOKUP(L8471,Mapping!$H$1:$K$25,4,0)</f>
        <v>1</v>
      </c>
      <c r="N8471">
        <f t="shared" si="928"/>
        <v>4.79156E-4</v>
      </c>
      <c r="O8471">
        <f t="shared" si="929"/>
        <v>1.4114170000000001E-3</v>
      </c>
      <c r="P8471">
        <f t="shared" si="930"/>
        <v>4.2907076800000006E-2</v>
      </c>
      <c r="Q8471" t="str">
        <f>VLOOKUP(VLOOKUP(C8471,Mapping!$A$1:$C$17,3,0),Mapping!$E$1:$F$6,2,0)</f>
        <v>Vùng 01</v>
      </c>
    </row>
    <row r="8472" spans="1:17" x14ac:dyDescent="0.3">
      <c r="A8472" s="33">
        <v>44865</v>
      </c>
      <c r="B8472">
        <v>4389</v>
      </c>
      <c r="C8472">
        <v>25</v>
      </c>
      <c r="D8472" s="38" t="s">
        <v>78</v>
      </c>
      <c r="E8472" s="2" t="s">
        <v>41</v>
      </c>
      <c r="F8472">
        <v>1104489</v>
      </c>
      <c r="G8472" s="44">
        <f t="shared" si="924"/>
        <v>44562</v>
      </c>
      <c r="H8472" s="50">
        <f t="shared" si="925"/>
        <v>304</v>
      </c>
      <c r="I8472" s="50">
        <f t="shared" si="926"/>
        <v>1159031712550.3999</v>
      </c>
      <c r="J8472" s="46">
        <v>1627093</v>
      </c>
      <c r="K8472" s="2" t="s">
        <v>35</v>
      </c>
      <c r="L8472" s="52" t="str">
        <f t="shared" si="927"/>
        <v>20221031USD</v>
      </c>
      <c r="M8472">
        <f>VLOOKUP(L8472,Mapping!$H$1:$K$25,4,0)</f>
        <v>23432</v>
      </c>
      <c r="N8472">
        <f t="shared" si="928"/>
        <v>25.880386248000001</v>
      </c>
      <c r="O8472">
        <f t="shared" si="929"/>
        <v>38.126043176000003</v>
      </c>
      <c r="P8472">
        <f t="shared" si="930"/>
        <v>1159.0317125504</v>
      </c>
      <c r="Q8472" t="str">
        <f>VLOOKUP(VLOOKUP(C8472,Mapping!$A$1:$C$17,3,0),Mapping!$E$1:$F$6,2,0)</f>
        <v>Vùng 01</v>
      </c>
    </row>
    <row r="8473" spans="1:17" x14ac:dyDescent="0.3">
      <c r="A8473" s="33">
        <v>44865</v>
      </c>
      <c r="B8473">
        <v>4391</v>
      </c>
      <c r="C8473">
        <v>23</v>
      </c>
      <c r="D8473" s="38" t="s">
        <v>78</v>
      </c>
      <c r="E8473" s="2" t="s">
        <v>41</v>
      </c>
      <c r="F8473">
        <v>76359</v>
      </c>
      <c r="G8473" s="44">
        <f t="shared" si="924"/>
        <v>44562</v>
      </c>
      <c r="H8473" s="50">
        <f t="shared" si="925"/>
        <v>304</v>
      </c>
      <c r="I8473" s="50">
        <f t="shared" si="926"/>
        <v>24079748.800000001</v>
      </c>
      <c r="J8473" s="46">
        <v>792097</v>
      </c>
      <c r="K8473" s="2" t="s">
        <v>34</v>
      </c>
      <c r="L8473" s="52" t="str">
        <f t="shared" si="927"/>
        <v>20221031VND</v>
      </c>
      <c r="M8473">
        <f>VLOOKUP(L8473,Mapping!$H$1:$K$25,4,0)</f>
        <v>1</v>
      </c>
      <c r="N8473">
        <f t="shared" si="928"/>
        <v>7.6359000000000005E-5</v>
      </c>
      <c r="O8473">
        <f t="shared" si="929"/>
        <v>7.9209699999999996E-4</v>
      </c>
      <c r="P8473">
        <f t="shared" si="930"/>
        <v>2.4079748800000002E-2</v>
      </c>
      <c r="Q8473" t="str">
        <f>VLOOKUP(VLOOKUP(C8473,Mapping!$A$1:$C$17,3,0),Mapping!$E$1:$F$6,2,0)</f>
        <v>Vùng 02</v>
      </c>
    </row>
    <row r="8474" spans="1:17" x14ac:dyDescent="0.3">
      <c r="A8474" s="33">
        <v>44865</v>
      </c>
      <c r="B8474">
        <v>4391</v>
      </c>
      <c r="C8474">
        <v>20</v>
      </c>
      <c r="D8474" s="38" t="s">
        <v>78</v>
      </c>
      <c r="E8474" s="2" t="s">
        <v>41</v>
      </c>
      <c r="F8474">
        <v>185471</v>
      </c>
      <c r="G8474" s="44">
        <f t="shared" si="924"/>
        <v>44562</v>
      </c>
      <c r="H8474" s="50">
        <f t="shared" si="925"/>
        <v>304</v>
      </c>
      <c r="I8474" s="50">
        <f t="shared" si="926"/>
        <v>34858494.399999999</v>
      </c>
      <c r="J8474" s="46">
        <v>1146661</v>
      </c>
      <c r="K8474" s="2" t="s">
        <v>34</v>
      </c>
      <c r="L8474" s="52" t="str">
        <f t="shared" si="927"/>
        <v>20221031VND</v>
      </c>
      <c r="M8474">
        <f>VLOOKUP(L8474,Mapping!$H$1:$K$25,4,0)</f>
        <v>1</v>
      </c>
      <c r="N8474">
        <f t="shared" si="928"/>
        <v>1.8547099999999999E-4</v>
      </c>
      <c r="O8474">
        <f t="shared" si="929"/>
        <v>1.146661E-3</v>
      </c>
      <c r="P8474">
        <f t="shared" si="930"/>
        <v>3.4858494399999995E-2</v>
      </c>
      <c r="Q8474" t="str">
        <f>VLOOKUP(VLOOKUP(C8474,Mapping!$A$1:$C$17,3,0),Mapping!$E$1:$F$6,2,0)</f>
        <v>Vùng 02</v>
      </c>
    </row>
    <row r="8475" spans="1:17" x14ac:dyDescent="0.3">
      <c r="A8475" s="33">
        <v>44865</v>
      </c>
      <c r="B8475">
        <v>4392</v>
      </c>
      <c r="C8475">
        <v>20</v>
      </c>
      <c r="D8475" s="38" t="s">
        <v>78</v>
      </c>
      <c r="E8475" s="2" t="s">
        <v>41</v>
      </c>
      <c r="F8475">
        <v>508323</v>
      </c>
      <c r="G8475" s="44">
        <f t="shared" si="924"/>
        <v>44562</v>
      </c>
      <c r="H8475" s="50">
        <f t="shared" si="925"/>
        <v>304</v>
      </c>
      <c r="I8475" s="50">
        <f t="shared" si="926"/>
        <v>15805750.4</v>
      </c>
      <c r="J8475" s="46">
        <v>519926</v>
      </c>
      <c r="K8475" s="2" t="s">
        <v>34</v>
      </c>
      <c r="L8475" s="52" t="str">
        <f t="shared" si="927"/>
        <v>20221031VND</v>
      </c>
      <c r="M8475">
        <f>VLOOKUP(L8475,Mapping!$H$1:$K$25,4,0)</f>
        <v>1</v>
      </c>
      <c r="N8475">
        <f t="shared" si="928"/>
        <v>5.0832299999999998E-4</v>
      </c>
      <c r="O8475">
        <f t="shared" si="929"/>
        <v>5.1992599999999998E-4</v>
      </c>
      <c r="P8475">
        <f t="shared" si="930"/>
        <v>1.5805750399999999E-2</v>
      </c>
      <c r="Q8475" t="str">
        <f>VLOOKUP(VLOOKUP(C8475,Mapping!$A$1:$C$17,3,0),Mapping!$E$1:$F$6,2,0)</f>
        <v>Vùng 02</v>
      </c>
    </row>
    <row r="8476" spans="1:17" x14ac:dyDescent="0.3">
      <c r="A8476" s="33">
        <v>44865</v>
      </c>
      <c r="B8476">
        <v>4392</v>
      </c>
      <c r="C8476">
        <v>40</v>
      </c>
      <c r="D8476" s="38" t="s">
        <v>78</v>
      </c>
      <c r="E8476" s="2" t="s">
        <v>41</v>
      </c>
      <c r="F8476">
        <v>8879115</v>
      </c>
      <c r="G8476" s="44">
        <f t="shared" si="924"/>
        <v>44562</v>
      </c>
      <c r="H8476" s="50">
        <f t="shared" si="925"/>
        <v>304</v>
      </c>
      <c r="I8476" s="50">
        <f t="shared" si="926"/>
        <v>227198352</v>
      </c>
      <c r="J8476" s="46">
        <v>7473630</v>
      </c>
      <c r="K8476" s="2" t="s">
        <v>34</v>
      </c>
      <c r="L8476" s="52" t="str">
        <f t="shared" si="927"/>
        <v>20221031VND</v>
      </c>
      <c r="M8476">
        <f>VLOOKUP(L8476,Mapping!$H$1:$K$25,4,0)</f>
        <v>1</v>
      </c>
      <c r="N8476">
        <f t="shared" si="928"/>
        <v>8.8791149999999999E-3</v>
      </c>
      <c r="O8476">
        <f t="shared" si="929"/>
        <v>7.4736300000000002E-3</v>
      </c>
      <c r="P8476">
        <f t="shared" si="930"/>
        <v>0.22719835199999999</v>
      </c>
      <c r="Q8476" t="str">
        <f>VLOOKUP(VLOOKUP(C8476,Mapping!$A$1:$C$17,3,0),Mapping!$E$1:$F$6,2,0)</f>
        <v>Vùng 01</v>
      </c>
    </row>
    <row r="8477" spans="1:17" x14ac:dyDescent="0.3">
      <c r="A8477" s="33">
        <v>44865</v>
      </c>
      <c r="B8477">
        <v>4393</v>
      </c>
      <c r="C8477">
        <v>45</v>
      </c>
      <c r="D8477" s="38" t="s">
        <v>78</v>
      </c>
      <c r="E8477" s="2" t="s">
        <v>41</v>
      </c>
      <c r="F8477">
        <v>1712130</v>
      </c>
      <c r="G8477" s="44">
        <f t="shared" si="924"/>
        <v>44562</v>
      </c>
      <c r="H8477" s="50">
        <f t="shared" si="925"/>
        <v>304</v>
      </c>
      <c r="I8477" s="50">
        <f t="shared" si="926"/>
        <v>53449827.199999996</v>
      </c>
      <c r="J8477" s="46">
        <v>1758218</v>
      </c>
      <c r="K8477" s="2" t="s">
        <v>34</v>
      </c>
      <c r="L8477" s="52" t="str">
        <f t="shared" si="927"/>
        <v>20221031VND</v>
      </c>
      <c r="M8477">
        <f>VLOOKUP(L8477,Mapping!$H$1:$K$25,4,0)</f>
        <v>1</v>
      </c>
      <c r="N8477">
        <f t="shared" si="928"/>
        <v>1.7121300000000001E-3</v>
      </c>
      <c r="O8477">
        <f t="shared" si="929"/>
        <v>1.758218E-3</v>
      </c>
      <c r="P8477">
        <f t="shared" si="930"/>
        <v>5.3449827199999994E-2</v>
      </c>
      <c r="Q8477" t="str">
        <f>VLOOKUP(VLOOKUP(C8477,Mapping!$A$1:$C$17,3,0),Mapping!$E$1:$F$6,2,0)</f>
        <v>Vùng 02</v>
      </c>
    </row>
    <row r="8478" spans="1:17" x14ac:dyDescent="0.3">
      <c r="A8478" s="33">
        <v>44865</v>
      </c>
      <c r="B8478">
        <v>4393</v>
      </c>
      <c r="C8478">
        <v>40</v>
      </c>
      <c r="D8478" s="38" t="s">
        <v>78</v>
      </c>
      <c r="E8478" s="2" t="s">
        <v>41</v>
      </c>
      <c r="F8478">
        <v>372226</v>
      </c>
      <c r="G8478" s="44">
        <f t="shared" si="924"/>
        <v>44562</v>
      </c>
      <c r="H8478" s="50">
        <f t="shared" si="925"/>
        <v>304</v>
      </c>
      <c r="I8478" s="50">
        <f t="shared" si="926"/>
        <v>28756150.400000002</v>
      </c>
      <c r="J8478" s="46">
        <v>945926</v>
      </c>
      <c r="K8478" s="2" t="s">
        <v>34</v>
      </c>
      <c r="L8478" s="52" t="str">
        <f t="shared" si="927"/>
        <v>20221031VND</v>
      </c>
      <c r="M8478">
        <f>VLOOKUP(L8478,Mapping!$H$1:$K$25,4,0)</f>
        <v>1</v>
      </c>
      <c r="N8478">
        <f t="shared" si="928"/>
        <v>3.7222600000000002E-4</v>
      </c>
      <c r="O8478">
        <f t="shared" si="929"/>
        <v>9.4592600000000004E-4</v>
      </c>
      <c r="P8478">
        <f t="shared" si="930"/>
        <v>2.8756150400000003E-2</v>
      </c>
      <c r="Q8478" t="str">
        <f>VLOOKUP(VLOOKUP(C8478,Mapping!$A$1:$C$17,3,0),Mapping!$E$1:$F$6,2,0)</f>
        <v>Vùng 01</v>
      </c>
    </row>
    <row r="8479" spans="1:17" x14ac:dyDescent="0.3">
      <c r="A8479" s="33">
        <v>44865</v>
      </c>
      <c r="B8479">
        <v>4394</v>
      </c>
      <c r="C8479">
        <v>20</v>
      </c>
      <c r="D8479" s="38" t="s">
        <v>78</v>
      </c>
      <c r="E8479" s="2" t="s">
        <v>41</v>
      </c>
      <c r="F8479">
        <v>834978</v>
      </c>
      <c r="G8479" s="44">
        <f t="shared" si="924"/>
        <v>44562</v>
      </c>
      <c r="H8479" s="50">
        <f t="shared" si="925"/>
        <v>304</v>
      </c>
      <c r="I8479" s="50">
        <f t="shared" si="926"/>
        <v>1460476.8</v>
      </c>
      <c r="J8479" s="46">
        <v>48042</v>
      </c>
      <c r="K8479" s="2" t="s">
        <v>34</v>
      </c>
      <c r="L8479" s="52" t="str">
        <f t="shared" si="927"/>
        <v>20221031VND</v>
      </c>
      <c r="M8479">
        <f>VLOOKUP(L8479,Mapping!$H$1:$K$25,4,0)</f>
        <v>1</v>
      </c>
      <c r="N8479">
        <f t="shared" si="928"/>
        <v>8.34978E-4</v>
      </c>
      <c r="O8479">
        <f t="shared" si="929"/>
        <v>4.8041999999999998E-5</v>
      </c>
      <c r="P8479">
        <f t="shared" si="930"/>
        <v>1.4604768000000001E-3</v>
      </c>
      <c r="Q8479" t="str">
        <f>VLOOKUP(VLOOKUP(C8479,Mapping!$A$1:$C$17,3,0),Mapping!$E$1:$F$6,2,0)</f>
        <v>Vùng 02</v>
      </c>
    </row>
    <row r="8480" spans="1:17" x14ac:dyDescent="0.3">
      <c r="A8480" s="33">
        <v>44865</v>
      </c>
      <c r="B8480">
        <v>4396</v>
      </c>
      <c r="C8480">
        <v>11</v>
      </c>
      <c r="D8480" s="38" t="s">
        <v>78</v>
      </c>
      <c r="E8480" s="2" t="s">
        <v>41</v>
      </c>
      <c r="F8480">
        <v>1860325</v>
      </c>
      <c r="G8480" s="44">
        <f t="shared" si="924"/>
        <v>44562</v>
      </c>
      <c r="H8480" s="50">
        <f t="shared" si="925"/>
        <v>304</v>
      </c>
      <c r="I8480" s="50">
        <f t="shared" si="926"/>
        <v>55360072</v>
      </c>
      <c r="J8480" s="46">
        <v>1821055</v>
      </c>
      <c r="K8480" s="2" t="s">
        <v>34</v>
      </c>
      <c r="L8480" s="52" t="str">
        <f t="shared" si="927"/>
        <v>20221031VND</v>
      </c>
      <c r="M8480">
        <f>VLOOKUP(L8480,Mapping!$H$1:$K$25,4,0)</f>
        <v>1</v>
      </c>
      <c r="N8480">
        <f t="shared" si="928"/>
        <v>1.8603249999999999E-3</v>
      </c>
      <c r="O8480">
        <f t="shared" si="929"/>
        <v>1.821055E-3</v>
      </c>
      <c r="P8480">
        <f t="shared" si="930"/>
        <v>5.5360072000000003E-2</v>
      </c>
      <c r="Q8480" t="str">
        <f>VLOOKUP(VLOOKUP(C8480,Mapping!$A$1:$C$17,3,0),Mapping!$E$1:$F$6,2,0)</f>
        <v>Vùng 01</v>
      </c>
    </row>
    <row r="8481" spans="1:17" x14ac:dyDescent="0.3">
      <c r="A8481" s="33">
        <v>44865</v>
      </c>
      <c r="B8481">
        <v>4396</v>
      </c>
      <c r="C8481">
        <v>43</v>
      </c>
      <c r="D8481" s="38" t="s">
        <v>78</v>
      </c>
      <c r="E8481" s="2" t="s">
        <v>41</v>
      </c>
      <c r="F8481">
        <v>1219339</v>
      </c>
      <c r="G8481" s="44">
        <f t="shared" si="924"/>
        <v>44562</v>
      </c>
      <c r="H8481" s="50">
        <f t="shared" si="925"/>
        <v>304</v>
      </c>
      <c r="I8481" s="50">
        <f t="shared" si="926"/>
        <v>45503358.399999999</v>
      </c>
      <c r="J8481" s="46">
        <v>1496821</v>
      </c>
      <c r="K8481" s="2" t="s">
        <v>34</v>
      </c>
      <c r="L8481" s="52" t="str">
        <f t="shared" si="927"/>
        <v>20221031VND</v>
      </c>
      <c r="M8481">
        <f>VLOOKUP(L8481,Mapping!$H$1:$K$25,4,0)</f>
        <v>1</v>
      </c>
      <c r="N8481">
        <f t="shared" si="928"/>
        <v>1.2193390000000001E-3</v>
      </c>
      <c r="O8481">
        <f t="shared" si="929"/>
        <v>1.496821E-3</v>
      </c>
      <c r="P8481">
        <f t="shared" si="930"/>
        <v>4.5503358399999999E-2</v>
      </c>
      <c r="Q8481" t="str">
        <f>VLOOKUP(VLOOKUP(C8481,Mapping!$A$1:$C$17,3,0),Mapping!$E$1:$F$6,2,0)</f>
        <v>Vùng 04</v>
      </c>
    </row>
    <row r="8482" spans="1:17" x14ac:dyDescent="0.3">
      <c r="A8482" s="33">
        <v>44865</v>
      </c>
      <c r="B8482">
        <v>4397</v>
      </c>
      <c r="C8482">
        <v>34</v>
      </c>
      <c r="D8482" s="38" t="s">
        <v>78</v>
      </c>
      <c r="E8482" s="2" t="s">
        <v>41</v>
      </c>
      <c r="F8482">
        <v>1249676</v>
      </c>
      <c r="G8482" s="44">
        <f t="shared" si="924"/>
        <v>44562</v>
      </c>
      <c r="H8482" s="50">
        <f t="shared" si="925"/>
        <v>304</v>
      </c>
      <c r="I8482" s="50">
        <f t="shared" si="926"/>
        <v>55770563.199999996</v>
      </c>
      <c r="J8482" s="46">
        <v>1834558</v>
      </c>
      <c r="K8482" s="2" t="s">
        <v>34</v>
      </c>
      <c r="L8482" s="52" t="str">
        <f t="shared" si="927"/>
        <v>20221031VND</v>
      </c>
      <c r="M8482">
        <f>VLOOKUP(L8482,Mapping!$H$1:$K$25,4,0)</f>
        <v>1</v>
      </c>
      <c r="N8482">
        <f t="shared" si="928"/>
        <v>1.2496759999999999E-3</v>
      </c>
      <c r="O8482">
        <f t="shared" si="929"/>
        <v>1.834558E-3</v>
      </c>
      <c r="P8482">
        <f t="shared" si="930"/>
        <v>5.5770563199999998E-2</v>
      </c>
      <c r="Q8482" t="str">
        <f>VLOOKUP(VLOOKUP(C8482,Mapping!$A$1:$C$17,3,0),Mapping!$E$1:$F$6,2,0)</f>
        <v>Vùng 02</v>
      </c>
    </row>
    <row r="8483" spans="1:17" x14ac:dyDescent="0.3">
      <c r="A8483" s="33">
        <v>44865</v>
      </c>
      <c r="B8483">
        <v>4400</v>
      </c>
      <c r="C8483">
        <v>45</v>
      </c>
      <c r="D8483" s="38" t="s">
        <v>78</v>
      </c>
      <c r="E8483" s="2" t="s">
        <v>41</v>
      </c>
      <c r="F8483">
        <v>81030</v>
      </c>
      <c r="G8483" s="44">
        <f t="shared" si="924"/>
        <v>44562</v>
      </c>
      <c r="H8483" s="50">
        <f t="shared" si="925"/>
        <v>304</v>
      </c>
      <c r="I8483" s="50">
        <f t="shared" si="926"/>
        <v>34937078.399999999</v>
      </c>
      <c r="J8483" s="46">
        <v>1149246</v>
      </c>
      <c r="K8483" s="2" t="s">
        <v>34</v>
      </c>
      <c r="L8483" s="52" t="str">
        <f t="shared" si="927"/>
        <v>20221031VND</v>
      </c>
      <c r="M8483">
        <f>VLOOKUP(L8483,Mapping!$H$1:$K$25,4,0)</f>
        <v>1</v>
      </c>
      <c r="N8483">
        <f t="shared" si="928"/>
        <v>8.1030000000000002E-5</v>
      </c>
      <c r="O8483">
        <f t="shared" si="929"/>
        <v>1.149246E-3</v>
      </c>
      <c r="P8483">
        <f t="shared" si="930"/>
        <v>3.4937078400000002E-2</v>
      </c>
      <c r="Q8483" t="str">
        <f>VLOOKUP(VLOOKUP(C8483,Mapping!$A$1:$C$17,3,0),Mapping!$E$1:$F$6,2,0)</f>
        <v>Vùng 02</v>
      </c>
    </row>
    <row r="8484" spans="1:17" x14ac:dyDescent="0.3">
      <c r="A8484" s="33">
        <v>44865</v>
      </c>
      <c r="B8484">
        <v>4401</v>
      </c>
      <c r="C8484">
        <v>23</v>
      </c>
      <c r="D8484" s="38" t="s">
        <v>78</v>
      </c>
      <c r="E8484" s="2" t="s">
        <v>41</v>
      </c>
      <c r="F8484">
        <v>913342</v>
      </c>
      <c r="G8484" s="44">
        <f t="shared" si="924"/>
        <v>44562</v>
      </c>
      <c r="H8484" s="50">
        <f t="shared" si="925"/>
        <v>304</v>
      </c>
      <c r="I8484" s="50">
        <f t="shared" si="926"/>
        <v>43538028.800000004</v>
      </c>
      <c r="J8484" s="46">
        <v>1432172</v>
      </c>
      <c r="K8484" s="2" t="s">
        <v>34</v>
      </c>
      <c r="L8484" s="52" t="str">
        <f t="shared" si="927"/>
        <v>20221031VND</v>
      </c>
      <c r="M8484">
        <f>VLOOKUP(L8484,Mapping!$H$1:$K$25,4,0)</f>
        <v>1</v>
      </c>
      <c r="N8484">
        <f t="shared" si="928"/>
        <v>9.1334200000000004E-4</v>
      </c>
      <c r="O8484">
        <f t="shared" si="929"/>
        <v>1.432172E-3</v>
      </c>
      <c r="P8484">
        <f t="shared" si="930"/>
        <v>4.3538028800000003E-2</v>
      </c>
      <c r="Q8484" t="str">
        <f>VLOOKUP(VLOOKUP(C8484,Mapping!$A$1:$C$17,3,0),Mapping!$E$1:$F$6,2,0)</f>
        <v>Vùng 02</v>
      </c>
    </row>
    <row r="8485" spans="1:17" x14ac:dyDescent="0.3">
      <c r="A8485" s="33">
        <v>44865</v>
      </c>
      <c r="B8485">
        <v>4401</v>
      </c>
      <c r="C8485">
        <v>23</v>
      </c>
      <c r="D8485" s="38" t="s">
        <v>78</v>
      </c>
      <c r="E8485" s="2" t="s">
        <v>41</v>
      </c>
      <c r="F8485">
        <v>1327892</v>
      </c>
      <c r="G8485" s="44">
        <f t="shared" si="924"/>
        <v>44562</v>
      </c>
      <c r="H8485" s="50">
        <f t="shared" si="925"/>
        <v>304</v>
      </c>
      <c r="I8485" s="50">
        <f t="shared" si="926"/>
        <v>418970645977.60004</v>
      </c>
      <c r="J8485" s="46">
        <v>588167</v>
      </c>
      <c r="K8485" s="2" t="s">
        <v>35</v>
      </c>
      <c r="L8485" s="52" t="str">
        <f t="shared" si="927"/>
        <v>20221031USD</v>
      </c>
      <c r="M8485">
        <f>VLOOKUP(L8485,Mapping!$H$1:$K$25,4,0)</f>
        <v>23432</v>
      </c>
      <c r="N8485">
        <f t="shared" si="928"/>
        <v>31.115165344000001</v>
      </c>
      <c r="O8485">
        <f t="shared" si="929"/>
        <v>13.781929143999999</v>
      </c>
      <c r="P8485">
        <f t="shared" si="930"/>
        <v>418.97064597760004</v>
      </c>
      <c r="Q8485" t="str">
        <f>VLOOKUP(VLOOKUP(C8485,Mapping!$A$1:$C$17,3,0),Mapping!$E$1:$F$6,2,0)</f>
        <v>Vùng 02</v>
      </c>
    </row>
    <row r="8486" spans="1:17" x14ac:dyDescent="0.3">
      <c r="A8486" s="33">
        <v>44865</v>
      </c>
      <c r="B8486">
        <v>4403</v>
      </c>
      <c r="C8486">
        <v>40</v>
      </c>
      <c r="D8486" s="38" t="s">
        <v>78</v>
      </c>
      <c r="E8486" s="2" t="s">
        <v>41</v>
      </c>
      <c r="F8486">
        <v>1275223</v>
      </c>
      <c r="G8486" s="44">
        <f t="shared" si="924"/>
        <v>44562</v>
      </c>
      <c r="H8486" s="50">
        <f t="shared" si="925"/>
        <v>304</v>
      </c>
      <c r="I8486" s="50">
        <f t="shared" si="926"/>
        <v>31920760</v>
      </c>
      <c r="J8486" s="46">
        <v>1050025</v>
      </c>
      <c r="K8486" s="2" t="s">
        <v>34</v>
      </c>
      <c r="L8486" s="52" t="str">
        <f t="shared" si="927"/>
        <v>20221031VND</v>
      </c>
      <c r="M8486">
        <f>VLOOKUP(L8486,Mapping!$H$1:$K$25,4,0)</f>
        <v>1</v>
      </c>
      <c r="N8486">
        <f t="shared" si="928"/>
        <v>1.275223E-3</v>
      </c>
      <c r="O8486">
        <f t="shared" si="929"/>
        <v>1.050025E-3</v>
      </c>
      <c r="P8486">
        <f t="shared" si="930"/>
        <v>3.1920759999999999E-2</v>
      </c>
      <c r="Q8486" t="str">
        <f>VLOOKUP(VLOOKUP(C8486,Mapping!$A$1:$C$17,3,0),Mapping!$E$1:$F$6,2,0)</f>
        <v>Vùng 01</v>
      </c>
    </row>
    <row r="8487" spans="1:17" x14ac:dyDescent="0.3">
      <c r="A8487" s="33">
        <v>44865</v>
      </c>
      <c r="B8487">
        <v>4403</v>
      </c>
      <c r="C8487">
        <v>40</v>
      </c>
      <c r="D8487" s="38" t="s">
        <v>78</v>
      </c>
      <c r="E8487" s="2" t="s">
        <v>41</v>
      </c>
      <c r="F8487">
        <v>1752395</v>
      </c>
      <c r="G8487" s="44">
        <f t="shared" si="924"/>
        <v>44562</v>
      </c>
      <c r="H8487" s="50">
        <f t="shared" si="925"/>
        <v>304</v>
      </c>
      <c r="I8487" s="50">
        <f t="shared" si="926"/>
        <v>26052648</v>
      </c>
      <c r="J8487" s="46">
        <v>856995</v>
      </c>
      <c r="K8487" s="2" t="s">
        <v>34</v>
      </c>
      <c r="L8487" s="52" t="str">
        <f t="shared" si="927"/>
        <v>20221031VND</v>
      </c>
      <c r="M8487">
        <f>VLOOKUP(L8487,Mapping!$H$1:$K$25,4,0)</f>
        <v>1</v>
      </c>
      <c r="N8487">
        <f t="shared" si="928"/>
        <v>1.7523949999999999E-3</v>
      </c>
      <c r="O8487">
        <f t="shared" si="929"/>
        <v>8.5699500000000004E-4</v>
      </c>
      <c r="P8487">
        <f t="shared" si="930"/>
        <v>2.6052648000000001E-2</v>
      </c>
      <c r="Q8487" t="str">
        <f>VLOOKUP(VLOOKUP(C8487,Mapping!$A$1:$C$17,3,0),Mapping!$E$1:$F$6,2,0)</f>
        <v>Vùng 01</v>
      </c>
    </row>
    <row r="8488" spans="1:17" x14ac:dyDescent="0.3">
      <c r="A8488" s="33">
        <v>44865</v>
      </c>
      <c r="B8488">
        <v>4407</v>
      </c>
      <c r="C8488">
        <v>48</v>
      </c>
      <c r="D8488" s="38" t="s">
        <v>78</v>
      </c>
      <c r="E8488" s="2" t="s">
        <v>41</v>
      </c>
      <c r="F8488">
        <v>3659948</v>
      </c>
      <c r="G8488" s="44">
        <f t="shared" si="924"/>
        <v>44562</v>
      </c>
      <c r="H8488" s="50">
        <f t="shared" si="925"/>
        <v>304</v>
      </c>
      <c r="I8488" s="50">
        <f t="shared" si="926"/>
        <v>172625184</v>
      </c>
      <c r="J8488" s="46">
        <v>5678460</v>
      </c>
      <c r="K8488" s="2" t="s">
        <v>34</v>
      </c>
      <c r="L8488" s="52" t="str">
        <f t="shared" si="927"/>
        <v>20221031VND</v>
      </c>
      <c r="M8488">
        <f>VLOOKUP(L8488,Mapping!$H$1:$K$25,4,0)</f>
        <v>1</v>
      </c>
      <c r="N8488">
        <f t="shared" si="928"/>
        <v>3.6599480000000001E-3</v>
      </c>
      <c r="O8488">
        <f t="shared" si="929"/>
        <v>5.6784599999999998E-3</v>
      </c>
      <c r="P8488">
        <f t="shared" si="930"/>
        <v>0.17262518399999999</v>
      </c>
      <c r="Q8488" t="str">
        <f>VLOOKUP(VLOOKUP(C8488,Mapping!$A$1:$C$17,3,0),Mapping!$E$1:$F$6,2,0)</f>
        <v>Vùng 01</v>
      </c>
    </row>
    <row r="8489" spans="1:17" x14ac:dyDescent="0.3">
      <c r="A8489" s="33">
        <v>44865</v>
      </c>
      <c r="B8489">
        <v>4407</v>
      </c>
      <c r="C8489">
        <v>36</v>
      </c>
      <c r="D8489" s="38" t="s">
        <v>78</v>
      </c>
      <c r="E8489" s="2" t="s">
        <v>41</v>
      </c>
      <c r="F8489">
        <v>1943639</v>
      </c>
      <c r="G8489" s="44">
        <f t="shared" si="924"/>
        <v>44562</v>
      </c>
      <c r="H8489" s="50">
        <f t="shared" si="925"/>
        <v>304</v>
      </c>
      <c r="I8489" s="50">
        <f t="shared" si="926"/>
        <v>36137209.600000001</v>
      </c>
      <c r="J8489" s="46">
        <v>1188724</v>
      </c>
      <c r="K8489" s="2" t="s">
        <v>34</v>
      </c>
      <c r="L8489" s="52" t="str">
        <f t="shared" si="927"/>
        <v>20221031VND</v>
      </c>
      <c r="M8489">
        <f>VLOOKUP(L8489,Mapping!$H$1:$K$25,4,0)</f>
        <v>1</v>
      </c>
      <c r="N8489">
        <f t="shared" si="928"/>
        <v>1.943639E-3</v>
      </c>
      <c r="O8489">
        <f t="shared" si="929"/>
        <v>1.1887239999999999E-3</v>
      </c>
      <c r="P8489">
        <f t="shared" si="930"/>
        <v>3.6137209600000005E-2</v>
      </c>
      <c r="Q8489" t="str">
        <f>VLOOKUP(VLOOKUP(C8489,Mapping!$A$1:$C$17,3,0),Mapping!$E$1:$F$6,2,0)</f>
        <v>Vùng 05</v>
      </c>
    </row>
    <row r="8490" spans="1:17" x14ac:dyDescent="0.3">
      <c r="A8490" s="33">
        <v>44865</v>
      </c>
      <c r="B8490">
        <v>4407</v>
      </c>
      <c r="C8490">
        <v>23</v>
      </c>
      <c r="D8490" s="38" t="s">
        <v>78</v>
      </c>
      <c r="E8490" s="2" t="s">
        <v>41</v>
      </c>
      <c r="F8490">
        <v>1830511</v>
      </c>
      <c r="G8490" s="44">
        <f t="shared" si="924"/>
        <v>44562</v>
      </c>
      <c r="H8490" s="50">
        <f t="shared" si="925"/>
        <v>304</v>
      </c>
      <c r="I8490" s="50">
        <f t="shared" si="926"/>
        <v>57868801.600000001</v>
      </c>
      <c r="J8490" s="46">
        <v>1903579</v>
      </c>
      <c r="K8490" s="2" t="s">
        <v>34</v>
      </c>
      <c r="L8490" s="52" t="str">
        <f t="shared" si="927"/>
        <v>20221031VND</v>
      </c>
      <c r="M8490">
        <f>VLOOKUP(L8490,Mapping!$H$1:$K$25,4,0)</f>
        <v>1</v>
      </c>
      <c r="N8490">
        <f t="shared" si="928"/>
        <v>1.8305109999999999E-3</v>
      </c>
      <c r="O8490">
        <f t="shared" si="929"/>
        <v>1.9035790000000001E-3</v>
      </c>
      <c r="P8490">
        <f t="shared" si="930"/>
        <v>5.7868801599999999E-2</v>
      </c>
      <c r="Q8490" t="str">
        <f>VLOOKUP(VLOOKUP(C8490,Mapping!$A$1:$C$17,3,0),Mapping!$E$1:$F$6,2,0)</f>
        <v>Vùng 02</v>
      </c>
    </row>
    <row r="8491" spans="1:17" x14ac:dyDescent="0.3">
      <c r="A8491" s="33">
        <v>44865</v>
      </c>
      <c r="B8491">
        <v>4408</v>
      </c>
      <c r="C8491">
        <v>34</v>
      </c>
      <c r="D8491" s="38" t="s">
        <v>78</v>
      </c>
      <c r="E8491" s="2" t="s">
        <v>41</v>
      </c>
      <c r="F8491">
        <v>1959744</v>
      </c>
      <c r="G8491" s="44">
        <f t="shared" si="924"/>
        <v>44562</v>
      </c>
      <c r="H8491" s="50">
        <f t="shared" si="925"/>
        <v>304</v>
      </c>
      <c r="I8491" s="50">
        <f t="shared" si="926"/>
        <v>15076849.6</v>
      </c>
      <c r="J8491" s="46">
        <v>495949</v>
      </c>
      <c r="K8491" s="2" t="s">
        <v>34</v>
      </c>
      <c r="L8491" s="52" t="str">
        <f t="shared" si="927"/>
        <v>20221031VND</v>
      </c>
      <c r="M8491">
        <f>VLOOKUP(L8491,Mapping!$H$1:$K$25,4,0)</f>
        <v>1</v>
      </c>
      <c r="N8491">
        <f t="shared" si="928"/>
        <v>1.9597439999999998E-3</v>
      </c>
      <c r="O8491">
        <f t="shared" si="929"/>
        <v>4.9594899999999998E-4</v>
      </c>
      <c r="P8491">
        <f t="shared" si="930"/>
        <v>1.5076849599999999E-2</v>
      </c>
      <c r="Q8491" t="str">
        <f>VLOOKUP(VLOOKUP(C8491,Mapping!$A$1:$C$17,3,0),Mapping!$E$1:$F$6,2,0)</f>
        <v>Vùng 02</v>
      </c>
    </row>
    <row r="8492" spans="1:17" x14ac:dyDescent="0.3">
      <c r="A8492" s="33">
        <v>44865</v>
      </c>
      <c r="B8492">
        <v>4411</v>
      </c>
      <c r="C8492">
        <v>40</v>
      </c>
      <c r="D8492" s="38" t="s">
        <v>78</v>
      </c>
      <c r="E8492" s="2" t="s">
        <v>41</v>
      </c>
      <c r="F8492">
        <v>749650</v>
      </c>
      <c r="G8492" s="44">
        <f t="shared" si="924"/>
        <v>44562</v>
      </c>
      <c r="H8492" s="50">
        <f t="shared" si="925"/>
        <v>304</v>
      </c>
      <c r="I8492" s="50">
        <f t="shared" si="926"/>
        <v>28782720</v>
      </c>
      <c r="J8492" s="46">
        <v>946800</v>
      </c>
      <c r="K8492" s="2" t="s">
        <v>34</v>
      </c>
      <c r="L8492" s="52" t="str">
        <f t="shared" si="927"/>
        <v>20221031VND</v>
      </c>
      <c r="M8492">
        <f>VLOOKUP(L8492,Mapping!$H$1:$K$25,4,0)</f>
        <v>1</v>
      </c>
      <c r="N8492">
        <f t="shared" si="928"/>
        <v>7.4965000000000003E-4</v>
      </c>
      <c r="O8492">
        <f t="shared" si="929"/>
        <v>9.4680000000000003E-4</v>
      </c>
      <c r="P8492">
        <f t="shared" si="930"/>
        <v>2.8782720000000001E-2</v>
      </c>
      <c r="Q8492" t="str">
        <f>VLOOKUP(VLOOKUP(C8492,Mapping!$A$1:$C$17,3,0),Mapping!$E$1:$F$6,2,0)</f>
        <v>Vùng 01</v>
      </c>
    </row>
    <row r="8493" spans="1:17" x14ac:dyDescent="0.3">
      <c r="A8493" s="33">
        <v>44865</v>
      </c>
      <c r="B8493">
        <v>4412</v>
      </c>
      <c r="C8493">
        <v>23</v>
      </c>
      <c r="D8493" s="38" t="s">
        <v>78</v>
      </c>
      <c r="E8493" s="2" t="s">
        <v>41</v>
      </c>
      <c r="F8493">
        <v>1294001</v>
      </c>
      <c r="G8493" s="44">
        <f t="shared" si="924"/>
        <v>44562</v>
      </c>
      <c r="H8493" s="50">
        <f t="shared" si="925"/>
        <v>304</v>
      </c>
      <c r="I8493" s="50">
        <f t="shared" si="926"/>
        <v>6480550.3999999994</v>
      </c>
      <c r="J8493" s="46">
        <v>213176</v>
      </c>
      <c r="K8493" s="2" t="s">
        <v>34</v>
      </c>
      <c r="L8493" s="52" t="str">
        <f t="shared" si="927"/>
        <v>20221031VND</v>
      </c>
      <c r="M8493">
        <f>VLOOKUP(L8493,Mapping!$H$1:$K$25,4,0)</f>
        <v>1</v>
      </c>
      <c r="N8493">
        <f t="shared" si="928"/>
        <v>1.2940009999999999E-3</v>
      </c>
      <c r="O8493">
        <f t="shared" si="929"/>
        <v>2.1317600000000001E-4</v>
      </c>
      <c r="P8493">
        <f t="shared" si="930"/>
        <v>6.4805503999999991E-3</v>
      </c>
      <c r="Q8493" t="str">
        <f>VLOOKUP(VLOOKUP(C8493,Mapping!$A$1:$C$17,3,0),Mapping!$E$1:$F$6,2,0)</f>
        <v>Vùng 02</v>
      </c>
    </row>
    <row r="8494" spans="1:17" x14ac:dyDescent="0.3">
      <c r="A8494" s="33">
        <v>44865</v>
      </c>
      <c r="B8494">
        <v>4414</v>
      </c>
      <c r="C8494">
        <v>48</v>
      </c>
      <c r="D8494" s="38" t="s">
        <v>78</v>
      </c>
      <c r="E8494" s="2" t="s">
        <v>41</v>
      </c>
      <c r="F8494">
        <v>475636</v>
      </c>
      <c r="G8494" s="44">
        <f t="shared" si="924"/>
        <v>44562</v>
      </c>
      <c r="H8494" s="50">
        <f t="shared" si="925"/>
        <v>304</v>
      </c>
      <c r="I8494" s="50">
        <f t="shared" si="926"/>
        <v>596539.19999999995</v>
      </c>
      <c r="J8494" s="46">
        <v>19623</v>
      </c>
      <c r="K8494" s="2" t="s">
        <v>34</v>
      </c>
      <c r="L8494" s="52" t="str">
        <f t="shared" si="927"/>
        <v>20221031VND</v>
      </c>
      <c r="M8494">
        <f>VLOOKUP(L8494,Mapping!$H$1:$K$25,4,0)</f>
        <v>1</v>
      </c>
      <c r="N8494">
        <f t="shared" si="928"/>
        <v>4.7563599999999998E-4</v>
      </c>
      <c r="O8494">
        <f t="shared" si="929"/>
        <v>1.9623000000000002E-5</v>
      </c>
      <c r="P8494">
        <f t="shared" si="930"/>
        <v>5.9653919999999995E-4</v>
      </c>
      <c r="Q8494" t="str">
        <f>VLOOKUP(VLOOKUP(C8494,Mapping!$A$1:$C$17,3,0),Mapping!$E$1:$F$6,2,0)</f>
        <v>Vùng 01</v>
      </c>
    </row>
    <row r="8495" spans="1:17" x14ac:dyDescent="0.3">
      <c r="A8495" s="33">
        <v>44865</v>
      </c>
      <c r="B8495">
        <v>4414</v>
      </c>
      <c r="C8495">
        <v>48</v>
      </c>
      <c r="D8495" s="38" t="s">
        <v>78</v>
      </c>
      <c r="E8495" s="2" t="s">
        <v>41</v>
      </c>
      <c r="F8495">
        <v>1308873</v>
      </c>
      <c r="G8495" s="44">
        <f t="shared" si="924"/>
        <v>44562</v>
      </c>
      <c r="H8495" s="50">
        <f t="shared" si="925"/>
        <v>304</v>
      </c>
      <c r="I8495" s="50">
        <f t="shared" si="926"/>
        <v>684817520934.40002</v>
      </c>
      <c r="J8495" s="46">
        <v>961373</v>
      </c>
      <c r="K8495" s="2" t="s">
        <v>35</v>
      </c>
      <c r="L8495" s="52" t="str">
        <f t="shared" si="927"/>
        <v>20221031USD</v>
      </c>
      <c r="M8495">
        <f>VLOOKUP(L8495,Mapping!$H$1:$K$25,4,0)</f>
        <v>23432</v>
      </c>
      <c r="N8495">
        <f t="shared" si="928"/>
        <v>30.669512136000002</v>
      </c>
      <c r="O8495">
        <f t="shared" si="929"/>
        <v>22.526892136000001</v>
      </c>
      <c r="P8495">
        <f t="shared" si="930"/>
        <v>684.81752093440002</v>
      </c>
      <c r="Q8495" t="str">
        <f>VLOOKUP(VLOOKUP(C8495,Mapping!$A$1:$C$17,3,0),Mapping!$E$1:$F$6,2,0)</f>
        <v>Vùng 01</v>
      </c>
    </row>
    <row r="8496" spans="1:17" x14ac:dyDescent="0.3">
      <c r="A8496" s="33">
        <v>44865</v>
      </c>
      <c r="B8496">
        <v>4415</v>
      </c>
      <c r="C8496">
        <v>23</v>
      </c>
      <c r="D8496" s="38" t="s">
        <v>78</v>
      </c>
      <c r="E8496" s="2" t="s">
        <v>41</v>
      </c>
      <c r="F8496">
        <v>1518444</v>
      </c>
      <c r="G8496" s="44">
        <f t="shared" si="924"/>
        <v>44562</v>
      </c>
      <c r="H8496" s="50">
        <f t="shared" si="925"/>
        <v>304</v>
      </c>
      <c r="I8496" s="50">
        <f t="shared" si="926"/>
        <v>26746710.400000002</v>
      </c>
      <c r="J8496" s="46">
        <v>879826</v>
      </c>
      <c r="K8496" s="2" t="s">
        <v>34</v>
      </c>
      <c r="L8496" s="52" t="str">
        <f t="shared" si="927"/>
        <v>20221031VND</v>
      </c>
      <c r="M8496">
        <f>VLOOKUP(L8496,Mapping!$H$1:$K$25,4,0)</f>
        <v>1</v>
      </c>
      <c r="N8496">
        <f t="shared" si="928"/>
        <v>1.5184440000000001E-3</v>
      </c>
      <c r="O8496">
        <f t="shared" si="929"/>
        <v>8.79826E-4</v>
      </c>
      <c r="P8496">
        <f t="shared" si="930"/>
        <v>2.6746710400000002E-2</v>
      </c>
      <c r="Q8496" t="str">
        <f>VLOOKUP(VLOOKUP(C8496,Mapping!$A$1:$C$17,3,0),Mapping!$E$1:$F$6,2,0)</f>
        <v>Vùng 02</v>
      </c>
    </row>
    <row r="8497" spans="1:17" x14ac:dyDescent="0.3">
      <c r="A8497" s="33">
        <v>44865</v>
      </c>
      <c r="B8497">
        <v>4416</v>
      </c>
      <c r="C8497">
        <v>40</v>
      </c>
      <c r="D8497" s="38" t="s">
        <v>78</v>
      </c>
      <c r="E8497" s="2" t="s">
        <v>41</v>
      </c>
      <c r="F8497">
        <v>390121</v>
      </c>
      <c r="G8497" s="44">
        <f t="shared" si="924"/>
        <v>44562</v>
      </c>
      <c r="H8497" s="50">
        <f t="shared" si="925"/>
        <v>304</v>
      </c>
      <c r="I8497" s="50">
        <f t="shared" si="926"/>
        <v>4634784</v>
      </c>
      <c r="J8497" s="46">
        <v>152460</v>
      </c>
      <c r="K8497" s="2" t="s">
        <v>34</v>
      </c>
      <c r="L8497" s="52" t="str">
        <f t="shared" si="927"/>
        <v>20221031VND</v>
      </c>
      <c r="M8497">
        <f>VLOOKUP(L8497,Mapping!$H$1:$K$25,4,0)</f>
        <v>1</v>
      </c>
      <c r="N8497">
        <f t="shared" si="928"/>
        <v>3.90121E-4</v>
      </c>
      <c r="O8497">
        <f t="shared" si="929"/>
        <v>1.5245999999999999E-4</v>
      </c>
      <c r="P8497">
        <f t="shared" si="930"/>
        <v>4.6347840000000003E-3</v>
      </c>
      <c r="Q8497" t="str">
        <f>VLOOKUP(VLOOKUP(C8497,Mapping!$A$1:$C$17,3,0),Mapping!$E$1:$F$6,2,0)</f>
        <v>Vùng 01</v>
      </c>
    </row>
    <row r="8498" spans="1:17" x14ac:dyDescent="0.3">
      <c r="A8498" s="33">
        <v>44865</v>
      </c>
      <c r="B8498">
        <v>4416</v>
      </c>
      <c r="C8498">
        <v>40</v>
      </c>
      <c r="D8498" s="38" t="s">
        <v>78</v>
      </c>
      <c r="E8498" s="2" t="s">
        <v>41</v>
      </c>
      <c r="F8498">
        <v>1184268</v>
      </c>
      <c r="G8498" s="44">
        <f t="shared" si="924"/>
        <v>44562</v>
      </c>
      <c r="H8498" s="50">
        <f t="shared" si="925"/>
        <v>304</v>
      </c>
      <c r="I8498" s="50">
        <f t="shared" si="926"/>
        <v>59417225.600000001</v>
      </c>
      <c r="J8498" s="46">
        <v>1954514</v>
      </c>
      <c r="K8498" s="2" t="s">
        <v>34</v>
      </c>
      <c r="L8498" s="52" t="str">
        <f t="shared" si="927"/>
        <v>20221031VND</v>
      </c>
      <c r="M8498">
        <f>VLOOKUP(L8498,Mapping!$H$1:$K$25,4,0)</f>
        <v>1</v>
      </c>
      <c r="N8498">
        <f t="shared" si="928"/>
        <v>1.184268E-3</v>
      </c>
      <c r="O8498">
        <f t="shared" si="929"/>
        <v>1.9545140000000001E-3</v>
      </c>
      <c r="P8498">
        <f t="shared" si="930"/>
        <v>5.9417225599999998E-2</v>
      </c>
      <c r="Q8498" t="str">
        <f>VLOOKUP(VLOOKUP(C8498,Mapping!$A$1:$C$17,3,0),Mapping!$E$1:$F$6,2,0)</f>
        <v>Vùng 01</v>
      </c>
    </row>
    <row r="8499" spans="1:17" x14ac:dyDescent="0.3">
      <c r="A8499" s="33">
        <v>44865</v>
      </c>
      <c r="B8499">
        <v>4416</v>
      </c>
      <c r="C8499">
        <v>41</v>
      </c>
      <c r="D8499" s="38" t="s">
        <v>78</v>
      </c>
      <c r="E8499" s="2" t="s">
        <v>41</v>
      </c>
      <c r="F8499">
        <v>697860</v>
      </c>
      <c r="G8499" s="44">
        <f t="shared" si="924"/>
        <v>44562</v>
      </c>
      <c r="H8499" s="50">
        <f t="shared" si="925"/>
        <v>304</v>
      </c>
      <c r="I8499" s="50">
        <f t="shared" si="926"/>
        <v>31072204.800000001</v>
      </c>
      <c r="J8499" s="46">
        <v>1022112</v>
      </c>
      <c r="K8499" s="2" t="s">
        <v>34</v>
      </c>
      <c r="L8499" s="52" t="str">
        <f t="shared" si="927"/>
        <v>20221031VND</v>
      </c>
      <c r="M8499">
        <f>VLOOKUP(L8499,Mapping!$H$1:$K$25,4,0)</f>
        <v>1</v>
      </c>
      <c r="N8499">
        <f t="shared" si="928"/>
        <v>6.9786000000000002E-4</v>
      </c>
      <c r="O8499">
        <f t="shared" si="929"/>
        <v>1.0221119999999999E-3</v>
      </c>
      <c r="P8499">
        <f t="shared" si="930"/>
        <v>3.1072204799999999E-2</v>
      </c>
      <c r="Q8499" t="str">
        <f>VLOOKUP(VLOOKUP(C8499,Mapping!$A$1:$C$17,3,0),Mapping!$E$1:$F$6,2,0)</f>
        <v>Vùng 05</v>
      </c>
    </row>
    <row r="8500" spans="1:17" x14ac:dyDescent="0.3">
      <c r="A8500" s="33">
        <v>44865</v>
      </c>
      <c r="B8500">
        <v>4417</v>
      </c>
      <c r="C8500">
        <v>48</v>
      </c>
      <c r="D8500" s="38" t="s">
        <v>78</v>
      </c>
      <c r="E8500" s="2" t="s">
        <v>41</v>
      </c>
      <c r="F8500">
        <v>1319602</v>
      </c>
      <c r="G8500" s="44">
        <f t="shared" si="924"/>
        <v>44562</v>
      </c>
      <c r="H8500" s="50">
        <f t="shared" si="925"/>
        <v>304</v>
      </c>
      <c r="I8500" s="50">
        <f t="shared" si="926"/>
        <v>37037171.200000003</v>
      </c>
      <c r="J8500" s="46">
        <v>1218328</v>
      </c>
      <c r="K8500" s="2" t="s">
        <v>34</v>
      </c>
      <c r="L8500" s="52" t="str">
        <f t="shared" si="927"/>
        <v>20221031VND</v>
      </c>
      <c r="M8500">
        <f>VLOOKUP(L8500,Mapping!$H$1:$K$25,4,0)</f>
        <v>1</v>
      </c>
      <c r="N8500">
        <f t="shared" si="928"/>
        <v>1.319602E-3</v>
      </c>
      <c r="O8500">
        <f t="shared" si="929"/>
        <v>1.2183280000000001E-3</v>
      </c>
      <c r="P8500">
        <f t="shared" si="930"/>
        <v>3.7037171200000003E-2</v>
      </c>
      <c r="Q8500" t="str">
        <f>VLOOKUP(VLOOKUP(C8500,Mapping!$A$1:$C$17,3,0),Mapping!$E$1:$F$6,2,0)</f>
        <v>Vùng 01</v>
      </c>
    </row>
    <row r="8501" spans="1:17" x14ac:dyDescent="0.3">
      <c r="A8501" s="33">
        <v>44865</v>
      </c>
      <c r="B8501">
        <v>4417</v>
      </c>
      <c r="C8501">
        <v>26</v>
      </c>
      <c r="D8501" s="38" t="s">
        <v>78</v>
      </c>
      <c r="E8501" s="2" t="s">
        <v>41</v>
      </c>
      <c r="F8501">
        <v>208555</v>
      </c>
      <c r="G8501" s="44">
        <f t="shared" si="924"/>
        <v>44562</v>
      </c>
      <c r="H8501" s="50">
        <f t="shared" si="925"/>
        <v>304</v>
      </c>
      <c r="I8501" s="50">
        <f t="shared" si="926"/>
        <v>14695694.4</v>
      </c>
      <c r="J8501" s="46">
        <v>483411</v>
      </c>
      <c r="K8501" s="2" t="s">
        <v>34</v>
      </c>
      <c r="L8501" s="52" t="str">
        <f t="shared" si="927"/>
        <v>20221031VND</v>
      </c>
      <c r="M8501">
        <f>VLOOKUP(L8501,Mapping!$H$1:$K$25,4,0)</f>
        <v>1</v>
      </c>
      <c r="N8501">
        <f t="shared" si="928"/>
        <v>2.08555E-4</v>
      </c>
      <c r="O8501">
        <f t="shared" si="929"/>
        <v>4.83411E-4</v>
      </c>
      <c r="P8501">
        <f t="shared" si="930"/>
        <v>1.4695694400000001E-2</v>
      </c>
      <c r="Q8501" t="str">
        <f>VLOOKUP(VLOOKUP(C8501,Mapping!$A$1:$C$17,3,0),Mapping!$E$1:$F$6,2,0)</f>
        <v>Vùng 04</v>
      </c>
    </row>
    <row r="8502" spans="1:17" x14ac:dyDescent="0.3">
      <c r="A8502" s="33">
        <v>44865</v>
      </c>
      <c r="B8502">
        <v>4421</v>
      </c>
      <c r="C8502">
        <v>20</v>
      </c>
      <c r="D8502" s="38" t="s">
        <v>78</v>
      </c>
      <c r="E8502" s="2" t="s">
        <v>41</v>
      </c>
      <c r="F8502">
        <v>817323</v>
      </c>
      <c r="G8502" s="44">
        <f t="shared" si="924"/>
        <v>44562</v>
      </c>
      <c r="H8502" s="50">
        <f t="shared" si="925"/>
        <v>304</v>
      </c>
      <c r="I8502" s="50">
        <f t="shared" si="926"/>
        <v>17282521.600000001</v>
      </c>
      <c r="J8502" s="46">
        <v>568504</v>
      </c>
      <c r="K8502" s="2" t="s">
        <v>34</v>
      </c>
      <c r="L8502" s="52" t="str">
        <f t="shared" si="927"/>
        <v>20221031VND</v>
      </c>
      <c r="M8502">
        <f>VLOOKUP(L8502,Mapping!$H$1:$K$25,4,0)</f>
        <v>1</v>
      </c>
      <c r="N8502">
        <f t="shared" si="928"/>
        <v>8.1732300000000001E-4</v>
      </c>
      <c r="O8502">
        <f t="shared" si="929"/>
        <v>5.6850399999999995E-4</v>
      </c>
      <c r="P8502">
        <f t="shared" si="930"/>
        <v>1.7282521600000003E-2</v>
      </c>
      <c r="Q8502" t="str">
        <f>VLOOKUP(VLOOKUP(C8502,Mapping!$A$1:$C$17,3,0),Mapping!$E$1:$F$6,2,0)</f>
        <v>Vùng 02</v>
      </c>
    </row>
    <row r="8503" spans="1:17" x14ac:dyDescent="0.3">
      <c r="A8503" s="33">
        <v>44865</v>
      </c>
      <c r="B8503">
        <v>4423</v>
      </c>
      <c r="C8503">
        <v>11</v>
      </c>
      <c r="D8503" s="38" t="s">
        <v>78</v>
      </c>
      <c r="E8503" s="2" t="s">
        <v>41</v>
      </c>
      <c r="F8503">
        <v>566823</v>
      </c>
      <c r="G8503" s="44">
        <f t="shared" si="924"/>
        <v>44562</v>
      </c>
      <c r="H8503" s="50">
        <f t="shared" si="925"/>
        <v>304</v>
      </c>
      <c r="I8503" s="50">
        <f t="shared" si="926"/>
        <v>54986456</v>
      </c>
      <c r="J8503" s="46">
        <v>1808765</v>
      </c>
      <c r="K8503" s="2" t="s">
        <v>34</v>
      </c>
      <c r="L8503" s="52" t="str">
        <f t="shared" si="927"/>
        <v>20221031VND</v>
      </c>
      <c r="M8503">
        <f>VLOOKUP(L8503,Mapping!$H$1:$K$25,4,0)</f>
        <v>1</v>
      </c>
      <c r="N8503">
        <f t="shared" si="928"/>
        <v>5.6682300000000004E-4</v>
      </c>
      <c r="O8503">
        <f t="shared" si="929"/>
        <v>1.8087649999999999E-3</v>
      </c>
      <c r="P8503">
        <f t="shared" si="930"/>
        <v>5.4986456000000003E-2</v>
      </c>
      <c r="Q8503" t="str">
        <f>VLOOKUP(VLOOKUP(C8503,Mapping!$A$1:$C$17,3,0),Mapping!$E$1:$F$6,2,0)</f>
        <v>Vùng 01</v>
      </c>
    </row>
    <row r="8504" spans="1:17" x14ac:dyDescent="0.3">
      <c r="A8504" s="33">
        <v>44865</v>
      </c>
      <c r="B8504">
        <v>4423</v>
      </c>
      <c r="C8504">
        <v>12</v>
      </c>
      <c r="D8504" s="38" t="s">
        <v>78</v>
      </c>
      <c r="E8504" s="2" t="s">
        <v>41</v>
      </c>
      <c r="F8504">
        <v>1472921</v>
      </c>
      <c r="G8504" s="44">
        <f t="shared" si="924"/>
        <v>44562</v>
      </c>
      <c r="H8504" s="50">
        <f t="shared" si="925"/>
        <v>304</v>
      </c>
      <c r="I8504" s="50">
        <f t="shared" si="926"/>
        <v>11173520</v>
      </c>
      <c r="J8504" s="46">
        <v>367550</v>
      </c>
      <c r="K8504" s="2" t="s">
        <v>34</v>
      </c>
      <c r="L8504" s="52" t="str">
        <f t="shared" si="927"/>
        <v>20221031VND</v>
      </c>
      <c r="M8504">
        <f>VLOOKUP(L8504,Mapping!$H$1:$K$25,4,0)</f>
        <v>1</v>
      </c>
      <c r="N8504">
        <f t="shared" si="928"/>
        <v>1.4729210000000001E-3</v>
      </c>
      <c r="O8504">
        <f t="shared" si="929"/>
        <v>3.6755000000000002E-4</v>
      </c>
      <c r="P8504">
        <f t="shared" si="930"/>
        <v>1.1173519999999999E-2</v>
      </c>
      <c r="Q8504" t="str">
        <f>VLOOKUP(VLOOKUP(C8504,Mapping!$A$1:$C$17,3,0),Mapping!$E$1:$F$6,2,0)</f>
        <v>Vùng 03</v>
      </c>
    </row>
    <row r="8505" spans="1:17" x14ac:dyDescent="0.3">
      <c r="A8505" s="33">
        <v>44865</v>
      </c>
      <c r="B8505">
        <v>4424</v>
      </c>
      <c r="C8505">
        <v>45</v>
      </c>
      <c r="D8505" s="38" t="s">
        <v>78</v>
      </c>
      <c r="E8505" s="2" t="s">
        <v>41</v>
      </c>
      <c r="F8505">
        <v>837456</v>
      </c>
      <c r="G8505" s="44">
        <f t="shared" si="924"/>
        <v>44562</v>
      </c>
      <c r="H8505" s="50">
        <f t="shared" si="925"/>
        <v>304</v>
      </c>
      <c r="I8505" s="50">
        <f t="shared" si="926"/>
        <v>754998685388.80005</v>
      </c>
      <c r="J8505" s="46">
        <v>1059896</v>
      </c>
      <c r="K8505" s="2" t="s">
        <v>35</v>
      </c>
      <c r="L8505" s="52" t="str">
        <f t="shared" si="927"/>
        <v>20221031USD</v>
      </c>
      <c r="M8505">
        <f>VLOOKUP(L8505,Mapping!$H$1:$K$25,4,0)</f>
        <v>23432</v>
      </c>
      <c r="N8505">
        <f t="shared" si="928"/>
        <v>19.623268992</v>
      </c>
      <c r="O8505">
        <f t="shared" si="929"/>
        <v>24.835483071999999</v>
      </c>
      <c r="P8505">
        <f t="shared" si="930"/>
        <v>754.99868538880003</v>
      </c>
      <c r="Q8505" t="str">
        <f>VLOOKUP(VLOOKUP(C8505,Mapping!$A$1:$C$17,3,0),Mapping!$E$1:$F$6,2,0)</f>
        <v>Vùng 02</v>
      </c>
    </row>
    <row r="8506" spans="1:17" x14ac:dyDescent="0.3">
      <c r="A8506" s="33">
        <v>44865</v>
      </c>
      <c r="B8506">
        <v>4424</v>
      </c>
      <c r="C8506">
        <v>45</v>
      </c>
      <c r="D8506" s="38" t="s">
        <v>78</v>
      </c>
      <c r="E8506" s="2" t="s">
        <v>41</v>
      </c>
      <c r="F8506">
        <v>510161</v>
      </c>
      <c r="G8506" s="44">
        <f t="shared" si="924"/>
        <v>44562</v>
      </c>
      <c r="H8506" s="50">
        <f t="shared" si="925"/>
        <v>304</v>
      </c>
      <c r="I8506" s="50">
        <f t="shared" si="926"/>
        <v>42686433.600000001</v>
      </c>
      <c r="J8506" s="46">
        <v>1404159</v>
      </c>
      <c r="K8506" s="2" t="s">
        <v>34</v>
      </c>
      <c r="L8506" s="52" t="str">
        <f t="shared" si="927"/>
        <v>20221031VND</v>
      </c>
      <c r="M8506">
        <f>VLOOKUP(L8506,Mapping!$H$1:$K$25,4,0)</f>
        <v>1</v>
      </c>
      <c r="N8506">
        <f t="shared" si="928"/>
        <v>5.1016099999999997E-4</v>
      </c>
      <c r="O8506">
        <f t="shared" si="929"/>
        <v>1.4041590000000001E-3</v>
      </c>
      <c r="P8506">
        <f t="shared" si="930"/>
        <v>4.2686433600000004E-2</v>
      </c>
      <c r="Q8506" t="str">
        <f>VLOOKUP(VLOOKUP(C8506,Mapping!$A$1:$C$17,3,0),Mapping!$E$1:$F$6,2,0)</f>
        <v>Vùng 02</v>
      </c>
    </row>
    <row r="8507" spans="1:17" x14ac:dyDescent="0.3">
      <c r="A8507" s="33">
        <v>44865</v>
      </c>
      <c r="B8507">
        <v>4425</v>
      </c>
      <c r="C8507">
        <v>36</v>
      </c>
      <c r="D8507" s="38" t="s">
        <v>78</v>
      </c>
      <c r="E8507" s="2" t="s">
        <v>41</v>
      </c>
      <c r="F8507">
        <v>7540622</v>
      </c>
      <c r="G8507" s="44">
        <f t="shared" si="924"/>
        <v>44562</v>
      </c>
      <c r="H8507" s="50">
        <f t="shared" si="925"/>
        <v>304</v>
      </c>
      <c r="I8507" s="50">
        <f t="shared" si="926"/>
        <v>298671518.39999998</v>
      </c>
      <c r="J8507" s="46">
        <v>9824721</v>
      </c>
      <c r="K8507" s="2" t="s">
        <v>34</v>
      </c>
      <c r="L8507" s="52" t="str">
        <f t="shared" si="927"/>
        <v>20221031VND</v>
      </c>
      <c r="M8507">
        <f>VLOOKUP(L8507,Mapping!$H$1:$K$25,4,0)</f>
        <v>1</v>
      </c>
      <c r="N8507">
        <f t="shared" si="928"/>
        <v>7.5406220000000003E-3</v>
      </c>
      <c r="O8507">
        <f t="shared" si="929"/>
        <v>9.8247209999999998E-3</v>
      </c>
      <c r="P8507">
        <f t="shared" si="930"/>
        <v>0.2986715184</v>
      </c>
      <c r="Q8507" t="str">
        <f>VLOOKUP(VLOOKUP(C8507,Mapping!$A$1:$C$17,3,0),Mapping!$E$1:$F$6,2,0)</f>
        <v>Vùng 05</v>
      </c>
    </row>
    <row r="8508" spans="1:17" x14ac:dyDescent="0.3">
      <c r="A8508" s="33">
        <v>44865</v>
      </c>
      <c r="B8508">
        <v>4426</v>
      </c>
      <c r="C8508">
        <v>25</v>
      </c>
      <c r="D8508" s="38" t="s">
        <v>78</v>
      </c>
      <c r="E8508" s="2" t="s">
        <v>41</v>
      </c>
      <c r="F8508">
        <v>1140793</v>
      </c>
      <c r="G8508" s="44">
        <f t="shared" si="924"/>
        <v>44562</v>
      </c>
      <c r="H8508" s="50">
        <f t="shared" si="925"/>
        <v>304</v>
      </c>
      <c r="I8508" s="50">
        <f t="shared" si="926"/>
        <v>28496230.400000002</v>
      </c>
      <c r="J8508" s="46">
        <v>937376</v>
      </c>
      <c r="K8508" s="2" t="s">
        <v>34</v>
      </c>
      <c r="L8508" s="52" t="str">
        <f t="shared" si="927"/>
        <v>20221031VND</v>
      </c>
      <c r="M8508">
        <f>VLOOKUP(L8508,Mapping!$H$1:$K$25,4,0)</f>
        <v>1</v>
      </c>
      <c r="N8508">
        <f t="shared" si="928"/>
        <v>1.140793E-3</v>
      </c>
      <c r="O8508">
        <f t="shared" si="929"/>
        <v>9.3737599999999996E-4</v>
      </c>
      <c r="P8508">
        <f t="shared" si="930"/>
        <v>2.8496230400000003E-2</v>
      </c>
      <c r="Q8508" t="str">
        <f>VLOOKUP(VLOOKUP(C8508,Mapping!$A$1:$C$17,3,0),Mapping!$E$1:$F$6,2,0)</f>
        <v>Vùng 01</v>
      </c>
    </row>
    <row r="8509" spans="1:17" x14ac:dyDescent="0.3">
      <c r="A8509" s="33">
        <v>44865</v>
      </c>
      <c r="B8509">
        <v>4428</v>
      </c>
      <c r="C8509">
        <v>34</v>
      </c>
      <c r="D8509" s="38" t="s">
        <v>78</v>
      </c>
      <c r="E8509" s="2" t="s">
        <v>41</v>
      </c>
      <c r="F8509">
        <v>5954918</v>
      </c>
      <c r="G8509" s="44">
        <f t="shared" si="924"/>
        <v>44562</v>
      </c>
      <c r="H8509" s="50">
        <f t="shared" si="925"/>
        <v>304</v>
      </c>
      <c r="I8509" s="50">
        <f t="shared" si="926"/>
        <v>69589673.599999994</v>
      </c>
      <c r="J8509" s="46">
        <v>2289134</v>
      </c>
      <c r="K8509" s="2" t="s">
        <v>34</v>
      </c>
      <c r="L8509" s="52" t="str">
        <f t="shared" si="927"/>
        <v>20221031VND</v>
      </c>
      <c r="M8509">
        <f>VLOOKUP(L8509,Mapping!$H$1:$K$25,4,0)</f>
        <v>1</v>
      </c>
      <c r="N8509">
        <f t="shared" si="928"/>
        <v>5.954918E-3</v>
      </c>
      <c r="O8509">
        <f t="shared" si="929"/>
        <v>2.289134E-3</v>
      </c>
      <c r="P8509">
        <f t="shared" si="930"/>
        <v>6.9589673599999999E-2</v>
      </c>
      <c r="Q8509" t="str">
        <f>VLOOKUP(VLOOKUP(C8509,Mapping!$A$1:$C$17,3,0),Mapping!$E$1:$F$6,2,0)</f>
        <v>Vùng 02</v>
      </c>
    </row>
    <row r="8510" spans="1:17" x14ac:dyDescent="0.3">
      <c r="A8510" s="33">
        <v>44865</v>
      </c>
      <c r="B8510">
        <v>4429</v>
      </c>
      <c r="C8510">
        <v>48</v>
      </c>
      <c r="D8510" s="38" t="s">
        <v>78</v>
      </c>
      <c r="E8510" s="2" t="s">
        <v>41</v>
      </c>
      <c r="F8510">
        <v>642924</v>
      </c>
      <c r="G8510" s="44">
        <f t="shared" si="924"/>
        <v>44562</v>
      </c>
      <c r="H8510" s="50">
        <f t="shared" si="925"/>
        <v>304</v>
      </c>
      <c r="I8510" s="50">
        <f t="shared" si="926"/>
        <v>51191836.800000004</v>
      </c>
      <c r="J8510" s="46">
        <v>1683942</v>
      </c>
      <c r="K8510" s="2" t="s">
        <v>34</v>
      </c>
      <c r="L8510" s="52" t="str">
        <f t="shared" si="927"/>
        <v>20221031VND</v>
      </c>
      <c r="M8510">
        <f>VLOOKUP(L8510,Mapping!$H$1:$K$25,4,0)</f>
        <v>1</v>
      </c>
      <c r="N8510">
        <f t="shared" si="928"/>
        <v>6.4292400000000001E-4</v>
      </c>
      <c r="O8510">
        <f t="shared" si="929"/>
        <v>1.6839419999999999E-3</v>
      </c>
      <c r="P8510">
        <f t="shared" si="930"/>
        <v>5.1191836800000001E-2</v>
      </c>
      <c r="Q8510" t="str">
        <f>VLOOKUP(VLOOKUP(C8510,Mapping!$A$1:$C$17,3,0),Mapping!$E$1:$F$6,2,0)</f>
        <v>Vùng 01</v>
      </c>
    </row>
    <row r="8511" spans="1:17" x14ac:dyDescent="0.3">
      <c r="A8511" s="33">
        <v>44865</v>
      </c>
      <c r="B8511">
        <v>4429</v>
      </c>
      <c r="C8511">
        <v>20</v>
      </c>
      <c r="D8511" s="38" t="s">
        <v>78</v>
      </c>
      <c r="E8511" s="2" t="s">
        <v>41</v>
      </c>
      <c r="F8511">
        <v>958410</v>
      </c>
      <c r="G8511" s="44">
        <f t="shared" si="924"/>
        <v>44562</v>
      </c>
      <c r="H8511" s="50">
        <f t="shared" si="925"/>
        <v>304</v>
      </c>
      <c r="I8511" s="50">
        <f t="shared" si="926"/>
        <v>55369982.399999999</v>
      </c>
      <c r="J8511" s="46">
        <v>1821381</v>
      </c>
      <c r="K8511" s="2" t="s">
        <v>34</v>
      </c>
      <c r="L8511" s="52" t="str">
        <f t="shared" si="927"/>
        <v>20221031VND</v>
      </c>
      <c r="M8511">
        <f>VLOOKUP(L8511,Mapping!$H$1:$K$25,4,0)</f>
        <v>1</v>
      </c>
      <c r="N8511">
        <f t="shared" si="928"/>
        <v>9.5841000000000003E-4</v>
      </c>
      <c r="O8511">
        <f t="shared" si="929"/>
        <v>1.821381E-3</v>
      </c>
      <c r="P8511">
        <f t="shared" si="930"/>
        <v>5.5369982399999997E-2</v>
      </c>
      <c r="Q8511" t="str">
        <f>VLOOKUP(VLOOKUP(C8511,Mapping!$A$1:$C$17,3,0),Mapping!$E$1:$F$6,2,0)</f>
        <v>Vùng 02</v>
      </c>
    </row>
    <row r="8512" spans="1:17" x14ac:dyDescent="0.3">
      <c r="A8512" s="33">
        <v>44865</v>
      </c>
      <c r="B8512">
        <v>4432</v>
      </c>
      <c r="C8512">
        <v>11</v>
      </c>
      <c r="D8512" s="38" t="s">
        <v>78</v>
      </c>
      <c r="E8512" s="2" t="s">
        <v>41</v>
      </c>
      <c r="F8512">
        <v>187360</v>
      </c>
      <c r="G8512" s="44">
        <f t="shared" si="924"/>
        <v>44562</v>
      </c>
      <c r="H8512" s="50">
        <f t="shared" si="925"/>
        <v>304</v>
      </c>
      <c r="I8512" s="50">
        <f t="shared" si="926"/>
        <v>34369054.399999999</v>
      </c>
      <c r="J8512" s="46">
        <v>1130561</v>
      </c>
      <c r="K8512" s="2" t="s">
        <v>34</v>
      </c>
      <c r="L8512" s="52" t="str">
        <f t="shared" si="927"/>
        <v>20221031VND</v>
      </c>
      <c r="M8512">
        <f>VLOOKUP(L8512,Mapping!$H$1:$K$25,4,0)</f>
        <v>1</v>
      </c>
      <c r="N8512">
        <f t="shared" si="928"/>
        <v>1.8736E-4</v>
      </c>
      <c r="O8512">
        <f t="shared" si="929"/>
        <v>1.130561E-3</v>
      </c>
      <c r="P8512">
        <f t="shared" si="930"/>
        <v>3.4369054400000001E-2</v>
      </c>
      <c r="Q8512" t="str">
        <f>VLOOKUP(VLOOKUP(C8512,Mapping!$A$1:$C$17,3,0),Mapping!$E$1:$F$6,2,0)</f>
        <v>Vùng 01</v>
      </c>
    </row>
    <row r="8513" spans="1:17" x14ac:dyDescent="0.3">
      <c r="A8513" s="33">
        <v>44865</v>
      </c>
      <c r="B8513">
        <v>4432</v>
      </c>
      <c r="C8513">
        <v>34</v>
      </c>
      <c r="D8513" s="38" t="s">
        <v>78</v>
      </c>
      <c r="E8513" s="2" t="s">
        <v>41</v>
      </c>
      <c r="F8513">
        <v>1405970</v>
      </c>
      <c r="G8513" s="44">
        <f t="shared" si="924"/>
        <v>44562</v>
      </c>
      <c r="H8513" s="50">
        <f t="shared" si="925"/>
        <v>304</v>
      </c>
      <c r="I8513" s="50">
        <f t="shared" si="926"/>
        <v>22385192</v>
      </c>
      <c r="J8513" s="46">
        <v>736355</v>
      </c>
      <c r="K8513" s="2" t="s">
        <v>34</v>
      </c>
      <c r="L8513" s="52" t="str">
        <f t="shared" si="927"/>
        <v>20221031VND</v>
      </c>
      <c r="M8513">
        <f>VLOOKUP(L8513,Mapping!$H$1:$K$25,4,0)</f>
        <v>1</v>
      </c>
      <c r="N8513">
        <f t="shared" si="928"/>
        <v>1.4059700000000001E-3</v>
      </c>
      <c r="O8513">
        <f t="shared" si="929"/>
        <v>7.3635499999999995E-4</v>
      </c>
      <c r="P8513">
        <f t="shared" si="930"/>
        <v>2.2385192000000002E-2</v>
      </c>
      <c r="Q8513" t="str">
        <f>VLOOKUP(VLOOKUP(C8513,Mapping!$A$1:$C$17,3,0),Mapping!$E$1:$F$6,2,0)</f>
        <v>Vùng 02</v>
      </c>
    </row>
    <row r="8514" spans="1:17" x14ac:dyDescent="0.3">
      <c r="A8514" s="33">
        <v>44865</v>
      </c>
      <c r="B8514">
        <v>4434</v>
      </c>
      <c r="C8514">
        <v>34</v>
      </c>
      <c r="D8514" s="38" t="s">
        <v>78</v>
      </c>
      <c r="E8514" s="2" t="s">
        <v>41</v>
      </c>
      <c r="F8514">
        <v>1596599</v>
      </c>
      <c r="G8514" s="44">
        <f t="shared" ref="G8514:G8577" si="931">DATE(YEAR(A8514),1,1)</f>
        <v>44562</v>
      </c>
      <c r="H8514" s="50">
        <f t="shared" ref="H8514:H8577" si="932">DATEDIF(G8514,A8514,"D")+1</f>
        <v>304</v>
      </c>
      <c r="I8514" s="50">
        <f t="shared" si="926"/>
        <v>26445020.800000001</v>
      </c>
      <c r="J8514" s="46">
        <v>869902</v>
      </c>
      <c r="K8514" s="2" t="s">
        <v>34</v>
      </c>
      <c r="L8514" s="52" t="str">
        <f t="shared" si="927"/>
        <v>20221031VND</v>
      </c>
      <c r="M8514">
        <f>VLOOKUP(L8514,Mapping!$H$1:$K$25,4,0)</f>
        <v>1</v>
      </c>
      <c r="N8514">
        <f t="shared" si="928"/>
        <v>1.596599E-3</v>
      </c>
      <c r="O8514">
        <f t="shared" si="929"/>
        <v>8.6990199999999998E-4</v>
      </c>
      <c r="P8514">
        <f t="shared" si="930"/>
        <v>2.64450208E-2</v>
      </c>
      <c r="Q8514" t="str">
        <f>VLOOKUP(VLOOKUP(C8514,Mapping!$A$1:$C$17,3,0),Mapping!$E$1:$F$6,2,0)</f>
        <v>Vùng 02</v>
      </c>
    </row>
    <row r="8515" spans="1:17" x14ac:dyDescent="0.3">
      <c r="A8515" s="33">
        <v>44865</v>
      </c>
      <c r="B8515">
        <v>4439</v>
      </c>
      <c r="C8515">
        <v>36</v>
      </c>
      <c r="D8515" s="38" t="s">
        <v>78</v>
      </c>
      <c r="E8515" s="2" t="s">
        <v>43</v>
      </c>
      <c r="F8515">
        <v>8424087</v>
      </c>
      <c r="G8515" s="44">
        <f t="shared" si="931"/>
        <v>44562</v>
      </c>
      <c r="H8515" s="50">
        <f t="shared" si="932"/>
        <v>304</v>
      </c>
      <c r="I8515" s="50">
        <f t="shared" ref="I8515:I8578" si="933">H8515*(J8515/10)*M8515</f>
        <v>275114923.19999999</v>
      </c>
      <c r="J8515" s="46">
        <v>9049833</v>
      </c>
      <c r="K8515" s="2" t="s">
        <v>34</v>
      </c>
      <c r="L8515" s="52" t="str">
        <f t="shared" ref="L8515:L8578" si="934">CONCATENATE(TEXT(A8515,"YYYYMMDD"),K8515)</f>
        <v>20221031VND</v>
      </c>
      <c r="M8515">
        <f>VLOOKUP(L8515,Mapping!$H$1:$K$25,4,0)</f>
        <v>1</v>
      </c>
      <c r="N8515">
        <f t="shared" ref="N8515:N8578" si="935">F8515*M8515/10^9</f>
        <v>8.4240870000000002E-3</v>
      </c>
      <c r="O8515">
        <f t="shared" ref="O8515:O8578" si="936">J8515*M8515/10^9</f>
        <v>9.0498330000000002E-3</v>
      </c>
      <c r="P8515">
        <f t="shared" ref="P8515:P8578" si="937">I8515/10^9</f>
        <v>0.27511492319999997</v>
      </c>
      <c r="Q8515" t="str">
        <f>VLOOKUP(VLOOKUP(C8515,Mapping!$A$1:$C$17,3,0),Mapping!$E$1:$F$6,2,0)</f>
        <v>Vùng 05</v>
      </c>
    </row>
    <row r="8516" spans="1:17" x14ac:dyDescent="0.3">
      <c r="A8516" s="33">
        <v>44865</v>
      </c>
      <c r="B8516">
        <v>4439</v>
      </c>
      <c r="C8516">
        <v>36</v>
      </c>
      <c r="D8516" s="38" t="s">
        <v>78</v>
      </c>
      <c r="E8516" s="2" t="s">
        <v>41</v>
      </c>
      <c r="F8516">
        <v>1450999</v>
      </c>
      <c r="G8516" s="44">
        <f t="shared" si="931"/>
        <v>44562</v>
      </c>
      <c r="H8516" s="50">
        <f t="shared" si="932"/>
        <v>304</v>
      </c>
      <c r="I8516" s="50">
        <f t="shared" si="933"/>
        <v>30668766.400000002</v>
      </c>
      <c r="J8516" s="46">
        <v>1008841</v>
      </c>
      <c r="K8516" s="2" t="s">
        <v>34</v>
      </c>
      <c r="L8516" s="52" t="str">
        <f t="shared" si="934"/>
        <v>20221031VND</v>
      </c>
      <c r="M8516">
        <f>VLOOKUP(L8516,Mapping!$H$1:$K$25,4,0)</f>
        <v>1</v>
      </c>
      <c r="N8516">
        <f t="shared" si="935"/>
        <v>1.4509989999999999E-3</v>
      </c>
      <c r="O8516">
        <f t="shared" si="936"/>
        <v>1.0088409999999999E-3</v>
      </c>
      <c r="P8516">
        <f t="shared" si="937"/>
        <v>3.0668766400000002E-2</v>
      </c>
      <c r="Q8516" t="str">
        <f>VLOOKUP(VLOOKUP(C8516,Mapping!$A$1:$C$17,3,0),Mapping!$E$1:$F$6,2,0)</f>
        <v>Vùng 05</v>
      </c>
    </row>
    <row r="8517" spans="1:17" x14ac:dyDescent="0.3">
      <c r="A8517" s="33">
        <v>44865</v>
      </c>
      <c r="B8517">
        <v>4440</v>
      </c>
      <c r="C8517">
        <v>34</v>
      </c>
      <c r="D8517" s="38" t="s">
        <v>78</v>
      </c>
      <c r="E8517" s="2" t="s">
        <v>41</v>
      </c>
      <c r="F8517">
        <v>1969189</v>
      </c>
      <c r="G8517" s="44">
        <f t="shared" si="931"/>
        <v>44562</v>
      </c>
      <c r="H8517" s="50">
        <f t="shared" si="932"/>
        <v>304</v>
      </c>
      <c r="I8517" s="50">
        <f t="shared" si="933"/>
        <v>46943892.800000004</v>
      </c>
      <c r="J8517" s="46">
        <v>1544207</v>
      </c>
      <c r="K8517" s="2" t="s">
        <v>34</v>
      </c>
      <c r="L8517" s="52" t="str">
        <f t="shared" si="934"/>
        <v>20221031VND</v>
      </c>
      <c r="M8517">
        <f>VLOOKUP(L8517,Mapping!$H$1:$K$25,4,0)</f>
        <v>1</v>
      </c>
      <c r="N8517">
        <f t="shared" si="935"/>
        <v>1.9691890000000001E-3</v>
      </c>
      <c r="O8517">
        <f t="shared" si="936"/>
        <v>1.5442069999999999E-3</v>
      </c>
      <c r="P8517">
        <f t="shared" si="937"/>
        <v>4.6943892800000005E-2</v>
      </c>
      <c r="Q8517" t="str">
        <f>VLOOKUP(VLOOKUP(C8517,Mapping!$A$1:$C$17,3,0),Mapping!$E$1:$F$6,2,0)</f>
        <v>Vùng 02</v>
      </c>
    </row>
    <row r="8518" spans="1:17" x14ac:dyDescent="0.3">
      <c r="A8518" s="33">
        <v>44865</v>
      </c>
      <c r="B8518">
        <v>4441</v>
      </c>
      <c r="C8518">
        <v>20</v>
      </c>
      <c r="D8518" s="38" t="s">
        <v>78</v>
      </c>
      <c r="E8518" s="2" t="s">
        <v>41</v>
      </c>
      <c r="F8518">
        <v>2102204</v>
      </c>
      <c r="G8518" s="44">
        <f t="shared" si="931"/>
        <v>44562</v>
      </c>
      <c r="H8518" s="50">
        <f t="shared" si="932"/>
        <v>304</v>
      </c>
      <c r="I8518" s="50">
        <f t="shared" si="933"/>
        <v>103708444.8</v>
      </c>
      <c r="J8518" s="46">
        <v>3411462</v>
      </c>
      <c r="K8518" s="2" t="s">
        <v>34</v>
      </c>
      <c r="L8518" s="52" t="str">
        <f t="shared" si="934"/>
        <v>20221031VND</v>
      </c>
      <c r="M8518">
        <f>VLOOKUP(L8518,Mapping!$H$1:$K$25,4,0)</f>
        <v>1</v>
      </c>
      <c r="N8518">
        <f t="shared" si="935"/>
        <v>2.1022039999999999E-3</v>
      </c>
      <c r="O8518">
        <f t="shared" si="936"/>
        <v>3.4114620000000001E-3</v>
      </c>
      <c r="P8518">
        <f t="shared" si="937"/>
        <v>0.10370844479999999</v>
      </c>
      <c r="Q8518" t="str">
        <f>VLOOKUP(VLOOKUP(C8518,Mapping!$A$1:$C$17,3,0),Mapping!$E$1:$F$6,2,0)</f>
        <v>Vùng 02</v>
      </c>
    </row>
    <row r="8519" spans="1:17" x14ac:dyDescent="0.3">
      <c r="A8519" s="33">
        <v>44865</v>
      </c>
      <c r="B8519">
        <v>4441</v>
      </c>
      <c r="C8519">
        <v>34</v>
      </c>
      <c r="D8519" s="38" t="s">
        <v>78</v>
      </c>
      <c r="E8519" s="2" t="s">
        <v>41</v>
      </c>
      <c r="F8519">
        <v>9029734</v>
      </c>
      <c r="G8519" s="44">
        <f t="shared" si="931"/>
        <v>44562</v>
      </c>
      <c r="H8519" s="50">
        <f t="shared" si="932"/>
        <v>304</v>
      </c>
      <c r="I8519" s="50">
        <f t="shared" si="933"/>
        <v>239941089.59999999</v>
      </c>
      <c r="J8519" s="46">
        <v>7892799</v>
      </c>
      <c r="K8519" s="2" t="s">
        <v>34</v>
      </c>
      <c r="L8519" s="52" t="str">
        <f t="shared" si="934"/>
        <v>20221031VND</v>
      </c>
      <c r="M8519">
        <f>VLOOKUP(L8519,Mapping!$H$1:$K$25,4,0)</f>
        <v>1</v>
      </c>
      <c r="N8519">
        <f t="shared" si="935"/>
        <v>9.0297339999999993E-3</v>
      </c>
      <c r="O8519">
        <f t="shared" si="936"/>
        <v>7.8927990000000007E-3</v>
      </c>
      <c r="P8519">
        <f t="shared" si="937"/>
        <v>0.23994108959999999</v>
      </c>
      <c r="Q8519" t="str">
        <f>VLOOKUP(VLOOKUP(C8519,Mapping!$A$1:$C$17,3,0),Mapping!$E$1:$F$6,2,0)</f>
        <v>Vùng 02</v>
      </c>
    </row>
    <row r="8520" spans="1:17" x14ac:dyDescent="0.3">
      <c r="A8520" s="33">
        <v>44865</v>
      </c>
      <c r="B8520">
        <v>4442</v>
      </c>
      <c r="C8520">
        <v>20</v>
      </c>
      <c r="D8520" s="38" t="s">
        <v>78</v>
      </c>
      <c r="E8520" s="2" t="s">
        <v>41</v>
      </c>
      <c r="F8520">
        <v>777302</v>
      </c>
      <c r="G8520" s="44">
        <f t="shared" si="931"/>
        <v>44562</v>
      </c>
      <c r="H8520" s="50">
        <f t="shared" si="932"/>
        <v>304</v>
      </c>
      <c r="I8520" s="50">
        <f t="shared" si="933"/>
        <v>36918945.600000001</v>
      </c>
      <c r="J8520" s="46">
        <v>1214439</v>
      </c>
      <c r="K8520" s="2" t="s">
        <v>34</v>
      </c>
      <c r="L8520" s="52" t="str">
        <f t="shared" si="934"/>
        <v>20221031VND</v>
      </c>
      <c r="M8520">
        <f>VLOOKUP(L8520,Mapping!$H$1:$K$25,4,0)</f>
        <v>1</v>
      </c>
      <c r="N8520">
        <f t="shared" si="935"/>
        <v>7.7730200000000001E-4</v>
      </c>
      <c r="O8520">
        <f t="shared" si="936"/>
        <v>1.2144390000000001E-3</v>
      </c>
      <c r="P8520">
        <f t="shared" si="937"/>
        <v>3.6918945600000003E-2</v>
      </c>
      <c r="Q8520" t="str">
        <f>VLOOKUP(VLOOKUP(C8520,Mapping!$A$1:$C$17,3,0),Mapping!$E$1:$F$6,2,0)</f>
        <v>Vùng 02</v>
      </c>
    </row>
    <row r="8521" spans="1:17" x14ac:dyDescent="0.3">
      <c r="A8521" s="33">
        <v>44865</v>
      </c>
      <c r="B8521">
        <v>4444</v>
      </c>
      <c r="C8521">
        <v>48</v>
      </c>
      <c r="D8521" s="38" t="s">
        <v>78</v>
      </c>
      <c r="E8521" s="2" t="s">
        <v>41</v>
      </c>
      <c r="F8521">
        <v>1406576</v>
      </c>
      <c r="G8521" s="44">
        <f t="shared" si="931"/>
        <v>44562</v>
      </c>
      <c r="H8521" s="50">
        <f t="shared" si="932"/>
        <v>304</v>
      </c>
      <c r="I8521" s="50">
        <f t="shared" si="933"/>
        <v>54483579.199999996</v>
      </c>
      <c r="J8521" s="46">
        <v>1792223</v>
      </c>
      <c r="K8521" s="2" t="s">
        <v>34</v>
      </c>
      <c r="L8521" s="52" t="str">
        <f t="shared" si="934"/>
        <v>20221031VND</v>
      </c>
      <c r="M8521">
        <f>VLOOKUP(L8521,Mapping!$H$1:$K$25,4,0)</f>
        <v>1</v>
      </c>
      <c r="N8521">
        <f t="shared" si="935"/>
        <v>1.4065760000000001E-3</v>
      </c>
      <c r="O8521">
        <f t="shared" si="936"/>
        <v>1.7922229999999999E-3</v>
      </c>
      <c r="P8521">
        <f t="shared" si="937"/>
        <v>5.4483579199999993E-2</v>
      </c>
      <c r="Q8521" t="str">
        <f>VLOOKUP(VLOOKUP(C8521,Mapping!$A$1:$C$17,3,0),Mapping!$E$1:$F$6,2,0)</f>
        <v>Vùng 01</v>
      </c>
    </row>
    <row r="8522" spans="1:17" x14ac:dyDescent="0.3">
      <c r="A8522" s="33">
        <v>44865</v>
      </c>
      <c r="B8522">
        <v>4444</v>
      </c>
      <c r="C8522">
        <v>20</v>
      </c>
      <c r="D8522" s="38" t="s">
        <v>78</v>
      </c>
      <c r="E8522" s="2" t="s">
        <v>41</v>
      </c>
      <c r="F8522">
        <v>667157</v>
      </c>
      <c r="G8522" s="44">
        <f t="shared" si="931"/>
        <v>44562</v>
      </c>
      <c r="H8522" s="50">
        <f t="shared" si="932"/>
        <v>304</v>
      </c>
      <c r="I8522" s="50">
        <f t="shared" si="933"/>
        <v>6599931.2000000002</v>
      </c>
      <c r="J8522" s="46">
        <v>217103</v>
      </c>
      <c r="K8522" s="2" t="s">
        <v>34</v>
      </c>
      <c r="L8522" s="52" t="str">
        <f t="shared" si="934"/>
        <v>20221031VND</v>
      </c>
      <c r="M8522">
        <f>VLOOKUP(L8522,Mapping!$H$1:$K$25,4,0)</f>
        <v>1</v>
      </c>
      <c r="N8522">
        <f t="shared" si="935"/>
        <v>6.6715700000000004E-4</v>
      </c>
      <c r="O8522">
        <f t="shared" si="936"/>
        <v>2.1710300000000001E-4</v>
      </c>
      <c r="P8522">
        <f t="shared" si="937"/>
        <v>6.5999311999999999E-3</v>
      </c>
      <c r="Q8522" t="str">
        <f>VLOOKUP(VLOOKUP(C8522,Mapping!$A$1:$C$17,3,0),Mapping!$E$1:$F$6,2,0)</f>
        <v>Vùng 02</v>
      </c>
    </row>
    <row r="8523" spans="1:17" x14ac:dyDescent="0.3">
      <c r="A8523" s="33">
        <v>44865</v>
      </c>
      <c r="B8523">
        <v>4445</v>
      </c>
      <c r="C8523">
        <v>48</v>
      </c>
      <c r="D8523" s="38" t="s">
        <v>78</v>
      </c>
      <c r="E8523" s="2" t="s">
        <v>41</v>
      </c>
      <c r="F8523">
        <v>1087811</v>
      </c>
      <c r="G8523" s="44">
        <f t="shared" si="931"/>
        <v>44562</v>
      </c>
      <c r="H8523" s="50">
        <f t="shared" si="932"/>
        <v>304</v>
      </c>
      <c r="I8523" s="50">
        <f t="shared" si="933"/>
        <v>17996769.600000001</v>
      </c>
      <c r="J8523" s="46">
        <v>591999</v>
      </c>
      <c r="K8523" s="2" t="s">
        <v>34</v>
      </c>
      <c r="L8523" s="52" t="str">
        <f t="shared" si="934"/>
        <v>20221031VND</v>
      </c>
      <c r="M8523">
        <f>VLOOKUP(L8523,Mapping!$H$1:$K$25,4,0)</f>
        <v>1</v>
      </c>
      <c r="N8523">
        <f t="shared" si="935"/>
        <v>1.0878109999999999E-3</v>
      </c>
      <c r="O8523">
        <f t="shared" si="936"/>
        <v>5.9199899999999995E-4</v>
      </c>
      <c r="P8523">
        <f t="shared" si="937"/>
        <v>1.79967696E-2</v>
      </c>
      <c r="Q8523" t="str">
        <f>VLOOKUP(VLOOKUP(C8523,Mapping!$A$1:$C$17,3,0),Mapping!$E$1:$F$6,2,0)</f>
        <v>Vùng 01</v>
      </c>
    </row>
    <row r="8524" spans="1:17" x14ac:dyDescent="0.3">
      <c r="A8524" s="33">
        <v>44865</v>
      </c>
      <c r="B8524">
        <v>4447</v>
      </c>
      <c r="C8524">
        <v>43</v>
      </c>
      <c r="D8524" s="38" t="s">
        <v>78</v>
      </c>
      <c r="E8524" s="2" t="s">
        <v>41</v>
      </c>
      <c r="F8524">
        <v>90540</v>
      </c>
      <c r="G8524" s="44">
        <f t="shared" si="931"/>
        <v>44562</v>
      </c>
      <c r="H8524" s="50">
        <f t="shared" si="932"/>
        <v>304</v>
      </c>
      <c r="I8524" s="50">
        <f t="shared" si="933"/>
        <v>35437097.600000001</v>
      </c>
      <c r="J8524" s="46">
        <v>1165694</v>
      </c>
      <c r="K8524" s="2" t="s">
        <v>34</v>
      </c>
      <c r="L8524" s="52" t="str">
        <f t="shared" si="934"/>
        <v>20221031VND</v>
      </c>
      <c r="M8524">
        <f>VLOOKUP(L8524,Mapping!$H$1:$K$25,4,0)</f>
        <v>1</v>
      </c>
      <c r="N8524">
        <f t="shared" si="935"/>
        <v>9.0539999999999997E-5</v>
      </c>
      <c r="O8524">
        <f t="shared" si="936"/>
        <v>1.1656940000000001E-3</v>
      </c>
      <c r="P8524">
        <f t="shared" si="937"/>
        <v>3.5437097600000002E-2</v>
      </c>
      <c r="Q8524" t="str">
        <f>VLOOKUP(VLOOKUP(C8524,Mapping!$A$1:$C$17,3,0),Mapping!$E$1:$F$6,2,0)</f>
        <v>Vùng 04</v>
      </c>
    </row>
    <row r="8525" spans="1:17" x14ac:dyDescent="0.3">
      <c r="A8525" s="33">
        <v>44865</v>
      </c>
      <c r="B8525">
        <v>4449</v>
      </c>
      <c r="C8525">
        <v>40</v>
      </c>
      <c r="D8525" s="38" t="s">
        <v>78</v>
      </c>
      <c r="E8525" s="2" t="s">
        <v>41</v>
      </c>
      <c r="F8525">
        <v>694633</v>
      </c>
      <c r="G8525" s="44">
        <f t="shared" si="931"/>
        <v>44562</v>
      </c>
      <c r="H8525" s="50">
        <f t="shared" si="932"/>
        <v>304</v>
      </c>
      <c r="I8525" s="50">
        <f t="shared" si="933"/>
        <v>15734310.4</v>
      </c>
      <c r="J8525" s="46">
        <v>517576</v>
      </c>
      <c r="K8525" s="2" t="s">
        <v>34</v>
      </c>
      <c r="L8525" s="52" t="str">
        <f t="shared" si="934"/>
        <v>20221031VND</v>
      </c>
      <c r="M8525">
        <f>VLOOKUP(L8525,Mapping!$H$1:$K$25,4,0)</f>
        <v>1</v>
      </c>
      <c r="N8525">
        <f t="shared" si="935"/>
        <v>6.9463299999999995E-4</v>
      </c>
      <c r="O8525">
        <f t="shared" si="936"/>
        <v>5.1757599999999995E-4</v>
      </c>
      <c r="P8525">
        <f t="shared" si="937"/>
        <v>1.57343104E-2</v>
      </c>
      <c r="Q8525" t="str">
        <f>VLOOKUP(VLOOKUP(C8525,Mapping!$A$1:$C$17,3,0),Mapping!$E$1:$F$6,2,0)</f>
        <v>Vùng 01</v>
      </c>
    </row>
    <row r="8526" spans="1:17" x14ac:dyDescent="0.3">
      <c r="A8526" s="33">
        <v>44865</v>
      </c>
      <c r="B8526">
        <v>4450</v>
      </c>
      <c r="C8526">
        <v>36</v>
      </c>
      <c r="D8526" s="38" t="s">
        <v>78</v>
      </c>
      <c r="E8526" s="2" t="s">
        <v>41</v>
      </c>
      <c r="F8526">
        <v>516716</v>
      </c>
      <c r="G8526" s="44">
        <f t="shared" si="931"/>
        <v>44562</v>
      </c>
      <c r="H8526" s="50">
        <f t="shared" si="932"/>
        <v>304</v>
      </c>
      <c r="I8526" s="50">
        <f t="shared" si="933"/>
        <v>34713912</v>
      </c>
      <c r="J8526" s="46">
        <v>1141905</v>
      </c>
      <c r="K8526" s="2" t="s">
        <v>34</v>
      </c>
      <c r="L8526" s="52" t="str">
        <f t="shared" si="934"/>
        <v>20221031VND</v>
      </c>
      <c r="M8526">
        <f>VLOOKUP(L8526,Mapping!$H$1:$K$25,4,0)</f>
        <v>1</v>
      </c>
      <c r="N8526">
        <f t="shared" si="935"/>
        <v>5.1671599999999996E-4</v>
      </c>
      <c r="O8526">
        <f t="shared" si="936"/>
        <v>1.1419049999999999E-3</v>
      </c>
      <c r="P8526">
        <f t="shared" si="937"/>
        <v>3.4713912E-2</v>
      </c>
      <c r="Q8526" t="str">
        <f>VLOOKUP(VLOOKUP(C8526,Mapping!$A$1:$C$17,3,0),Mapping!$E$1:$F$6,2,0)</f>
        <v>Vùng 05</v>
      </c>
    </row>
    <row r="8527" spans="1:17" x14ac:dyDescent="0.3">
      <c r="A8527" s="33">
        <v>44865</v>
      </c>
      <c r="B8527">
        <v>4451</v>
      </c>
      <c r="C8527">
        <v>45</v>
      </c>
      <c r="D8527" s="38" t="s">
        <v>78</v>
      </c>
      <c r="E8527" s="2" t="s">
        <v>41</v>
      </c>
      <c r="F8527">
        <v>637309</v>
      </c>
      <c r="G8527" s="44">
        <f t="shared" si="931"/>
        <v>44562</v>
      </c>
      <c r="H8527" s="50">
        <f t="shared" si="932"/>
        <v>304</v>
      </c>
      <c r="I8527" s="50">
        <f t="shared" si="933"/>
        <v>1811262.4000000001</v>
      </c>
      <c r="J8527" s="46">
        <v>59581</v>
      </c>
      <c r="K8527" s="2" t="s">
        <v>34</v>
      </c>
      <c r="L8527" s="52" t="str">
        <f t="shared" si="934"/>
        <v>20221031VND</v>
      </c>
      <c r="M8527">
        <f>VLOOKUP(L8527,Mapping!$H$1:$K$25,4,0)</f>
        <v>1</v>
      </c>
      <c r="N8527">
        <f t="shared" si="935"/>
        <v>6.3730899999999997E-4</v>
      </c>
      <c r="O8527">
        <f t="shared" si="936"/>
        <v>5.9580999999999998E-5</v>
      </c>
      <c r="P8527">
        <f t="shared" si="937"/>
        <v>1.8112624E-3</v>
      </c>
      <c r="Q8527" t="str">
        <f>VLOOKUP(VLOOKUP(C8527,Mapping!$A$1:$C$17,3,0),Mapping!$E$1:$F$6,2,0)</f>
        <v>Vùng 02</v>
      </c>
    </row>
    <row r="8528" spans="1:17" x14ac:dyDescent="0.3">
      <c r="A8528" s="33">
        <v>44865</v>
      </c>
      <c r="B8528">
        <v>4451</v>
      </c>
      <c r="C8528">
        <v>45</v>
      </c>
      <c r="D8528" s="38" t="s">
        <v>78</v>
      </c>
      <c r="E8528" s="2" t="s">
        <v>41</v>
      </c>
      <c r="F8528">
        <v>41398</v>
      </c>
      <c r="G8528" s="44">
        <f t="shared" si="931"/>
        <v>44562</v>
      </c>
      <c r="H8528" s="50">
        <f t="shared" si="932"/>
        <v>304</v>
      </c>
      <c r="I8528" s="50">
        <f t="shared" si="933"/>
        <v>714423496768</v>
      </c>
      <c r="J8528" s="46">
        <v>1002935</v>
      </c>
      <c r="K8528" s="2" t="s">
        <v>35</v>
      </c>
      <c r="L8528" s="52" t="str">
        <f t="shared" si="934"/>
        <v>20221031USD</v>
      </c>
      <c r="M8528">
        <f>VLOOKUP(L8528,Mapping!$H$1:$K$25,4,0)</f>
        <v>23432</v>
      </c>
      <c r="N8528">
        <f t="shared" si="935"/>
        <v>0.97003793599999999</v>
      </c>
      <c r="O8528">
        <f t="shared" si="936"/>
        <v>23.500772919999999</v>
      </c>
      <c r="P8528">
        <f t="shared" si="937"/>
        <v>714.42349676799995</v>
      </c>
      <c r="Q8528" t="str">
        <f>VLOOKUP(VLOOKUP(C8528,Mapping!$A$1:$C$17,3,0),Mapping!$E$1:$F$6,2,0)</f>
        <v>Vùng 02</v>
      </c>
    </row>
    <row r="8529" spans="1:17" x14ac:dyDescent="0.3">
      <c r="A8529" s="33">
        <v>44865</v>
      </c>
      <c r="B8529">
        <v>4452</v>
      </c>
      <c r="C8529">
        <v>43</v>
      </c>
      <c r="D8529" s="38" t="s">
        <v>78</v>
      </c>
      <c r="E8529" s="2" t="s">
        <v>41</v>
      </c>
      <c r="F8529">
        <v>9118308</v>
      </c>
      <c r="G8529" s="44">
        <f t="shared" si="931"/>
        <v>44562</v>
      </c>
      <c r="H8529" s="50">
        <f t="shared" si="932"/>
        <v>304</v>
      </c>
      <c r="I8529" s="50">
        <f t="shared" si="933"/>
        <v>265984830.40000001</v>
      </c>
      <c r="J8529" s="46">
        <v>8749501</v>
      </c>
      <c r="K8529" s="2" t="s">
        <v>34</v>
      </c>
      <c r="L8529" s="52" t="str">
        <f t="shared" si="934"/>
        <v>20221031VND</v>
      </c>
      <c r="M8529">
        <f>VLOOKUP(L8529,Mapping!$H$1:$K$25,4,0)</f>
        <v>1</v>
      </c>
      <c r="N8529">
        <f t="shared" si="935"/>
        <v>9.1183080000000003E-3</v>
      </c>
      <c r="O8529">
        <f t="shared" si="936"/>
        <v>8.7495009999999998E-3</v>
      </c>
      <c r="P8529">
        <f t="shared" si="937"/>
        <v>0.26598483039999998</v>
      </c>
      <c r="Q8529" t="str">
        <f>VLOOKUP(VLOOKUP(C8529,Mapping!$A$1:$C$17,3,0),Mapping!$E$1:$F$6,2,0)</f>
        <v>Vùng 04</v>
      </c>
    </row>
    <row r="8530" spans="1:17" x14ac:dyDescent="0.3">
      <c r="A8530" s="33">
        <v>44865</v>
      </c>
      <c r="B8530">
        <v>4453</v>
      </c>
      <c r="C8530">
        <v>34</v>
      </c>
      <c r="D8530" s="38" t="s">
        <v>78</v>
      </c>
      <c r="E8530" s="2" t="s">
        <v>41</v>
      </c>
      <c r="F8530">
        <v>711772</v>
      </c>
      <c r="G8530" s="44">
        <f t="shared" si="931"/>
        <v>44562</v>
      </c>
      <c r="H8530" s="50">
        <f t="shared" si="932"/>
        <v>304</v>
      </c>
      <c r="I8530" s="50">
        <f t="shared" si="933"/>
        <v>35762499.200000003</v>
      </c>
      <c r="J8530" s="46">
        <v>1176398</v>
      </c>
      <c r="K8530" s="2" t="s">
        <v>34</v>
      </c>
      <c r="L8530" s="52" t="str">
        <f t="shared" si="934"/>
        <v>20221031VND</v>
      </c>
      <c r="M8530">
        <f>VLOOKUP(L8530,Mapping!$H$1:$K$25,4,0)</f>
        <v>1</v>
      </c>
      <c r="N8530">
        <f t="shared" si="935"/>
        <v>7.1177199999999995E-4</v>
      </c>
      <c r="O8530">
        <f t="shared" si="936"/>
        <v>1.1763979999999999E-3</v>
      </c>
      <c r="P8530">
        <f t="shared" si="937"/>
        <v>3.5762499200000006E-2</v>
      </c>
      <c r="Q8530" t="str">
        <f>VLOOKUP(VLOOKUP(C8530,Mapping!$A$1:$C$17,3,0),Mapping!$E$1:$F$6,2,0)</f>
        <v>Vùng 02</v>
      </c>
    </row>
    <row r="8531" spans="1:17" x14ac:dyDescent="0.3">
      <c r="A8531" s="33">
        <v>44865</v>
      </c>
      <c r="B8531">
        <v>4453</v>
      </c>
      <c r="C8531">
        <v>34</v>
      </c>
      <c r="D8531" s="38" t="s">
        <v>78</v>
      </c>
      <c r="E8531" s="2" t="s">
        <v>41</v>
      </c>
      <c r="F8531">
        <v>1095602</v>
      </c>
      <c r="G8531" s="44">
        <f t="shared" si="931"/>
        <v>44562</v>
      </c>
      <c r="H8531" s="50">
        <f t="shared" si="932"/>
        <v>304</v>
      </c>
      <c r="I8531" s="50">
        <f t="shared" si="933"/>
        <v>142473683328</v>
      </c>
      <c r="J8531" s="46">
        <v>200010</v>
      </c>
      <c r="K8531" s="2" t="s">
        <v>35</v>
      </c>
      <c r="L8531" s="52" t="str">
        <f t="shared" si="934"/>
        <v>20221031USD</v>
      </c>
      <c r="M8531">
        <f>VLOOKUP(L8531,Mapping!$H$1:$K$25,4,0)</f>
        <v>23432</v>
      </c>
      <c r="N8531">
        <f t="shared" si="935"/>
        <v>25.672146064</v>
      </c>
      <c r="O8531">
        <f t="shared" si="936"/>
        <v>4.6866343199999996</v>
      </c>
      <c r="P8531">
        <f t="shared" si="937"/>
        <v>142.47368332799999</v>
      </c>
      <c r="Q8531" t="str">
        <f>VLOOKUP(VLOOKUP(C8531,Mapping!$A$1:$C$17,3,0),Mapping!$E$1:$F$6,2,0)</f>
        <v>Vùng 02</v>
      </c>
    </row>
    <row r="8532" spans="1:17" x14ac:dyDescent="0.3">
      <c r="A8532" s="33">
        <v>44865</v>
      </c>
      <c r="B8532">
        <v>4455</v>
      </c>
      <c r="C8532">
        <v>20</v>
      </c>
      <c r="D8532" s="38" t="s">
        <v>78</v>
      </c>
      <c r="E8532" s="2" t="s">
        <v>41</v>
      </c>
      <c r="F8532">
        <v>6119437</v>
      </c>
      <c r="G8532" s="44">
        <f t="shared" si="931"/>
        <v>44562</v>
      </c>
      <c r="H8532" s="50">
        <f t="shared" si="932"/>
        <v>304</v>
      </c>
      <c r="I8532" s="50">
        <f t="shared" si="933"/>
        <v>240798916.79999998</v>
      </c>
      <c r="J8532" s="46">
        <v>7921017</v>
      </c>
      <c r="K8532" s="2" t="s">
        <v>34</v>
      </c>
      <c r="L8532" s="52" t="str">
        <f t="shared" si="934"/>
        <v>20221031VND</v>
      </c>
      <c r="M8532">
        <f>VLOOKUP(L8532,Mapping!$H$1:$K$25,4,0)</f>
        <v>1</v>
      </c>
      <c r="N8532">
        <f t="shared" si="935"/>
        <v>6.1194370000000001E-3</v>
      </c>
      <c r="O8532">
        <f t="shared" si="936"/>
        <v>7.9210170000000007E-3</v>
      </c>
      <c r="P8532">
        <f t="shared" si="937"/>
        <v>0.24079891679999998</v>
      </c>
      <c r="Q8532" t="str">
        <f>VLOOKUP(VLOOKUP(C8532,Mapping!$A$1:$C$17,3,0),Mapping!$E$1:$F$6,2,0)</f>
        <v>Vùng 02</v>
      </c>
    </row>
    <row r="8533" spans="1:17" x14ac:dyDescent="0.3">
      <c r="A8533" s="33">
        <v>44865</v>
      </c>
      <c r="B8533">
        <v>4455</v>
      </c>
      <c r="C8533">
        <v>36</v>
      </c>
      <c r="D8533" s="38" t="s">
        <v>78</v>
      </c>
      <c r="E8533" s="2" t="s">
        <v>41</v>
      </c>
      <c r="F8533">
        <v>1233406</v>
      </c>
      <c r="G8533" s="44">
        <f t="shared" si="931"/>
        <v>44562</v>
      </c>
      <c r="H8533" s="50">
        <f t="shared" si="932"/>
        <v>304</v>
      </c>
      <c r="I8533" s="50">
        <f t="shared" si="933"/>
        <v>3799392</v>
      </c>
      <c r="J8533" s="46">
        <v>124980</v>
      </c>
      <c r="K8533" s="2" t="s">
        <v>34</v>
      </c>
      <c r="L8533" s="52" t="str">
        <f t="shared" si="934"/>
        <v>20221031VND</v>
      </c>
      <c r="M8533">
        <f>VLOOKUP(L8533,Mapping!$H$1:$K$25,4,0)</f>
        <v>1</v>
      </c>
      <c r="N8533">
        <f t="shared" si="935"/>
        <v>1.233406E-3</v>
      </c>
      <c r="O8533">
        <f t="shared" si="936"/>
        <v>1.2498000000000001E-4</v>
      </c>
      <c r="P8533">
        <f t="shared" si="937"/>
        <v>3.799392E-3</v>
      </c>
      <c r="Q8533" t="str">
        <f>VLOOKUP(VLOOKUP(C8533,Mapping!$A$1:$C$17,3,0),Mapping!$E$1:$F$6,2,0)</f>
        <v>Vùng 05</v>
      </c>
    </row>
    <row r="8534" spans="1:17" x14ac:dyDescent="0.3">
      <c r="A8534" s="33">
        <v>44865</v>
      </c>
      <c r="B8534">
        <v>4455</v>
      </c>
      <c r="C8534">
        <v>34</v>
      </c>
      <c r="D8534" s="38" t="s">
        <v>78</v>
      </c>
      <c r="E8534" s="2" t="s">
        <v>41</v>
      </c>
      <c r="F8534">
        <v>105339</v>
      </c>
      <c r="G8534" s="44">
        <f t="shared" si="931"/>
        <v>44562</v>
      </c>
      <c r="H8534" s="50">
        <f t="shared" si="932"/>
        <v>304</v>
      </c>
      <c r="I8534" s="50">
        <f t="shared" si="933"/>
        <v>13975336</v>
      </c>
      <c r="J8534" s="46">
        <v>459715</v>
      </c>
      <c r="K8534" s="2" t="s">
        <v>34</v>
      </c>
      <c r="L8534" s="52" t="str">
        <f t="shared" si="934"/>
        <v>20221031VND</v>
      </c>
      <c r="M8534">
        <f>VLOOKUP(L8534,Mapping!$H$1:$K$25,4,0)</f>
        <v>1</v>
      </c>
      <c r="N8534">
        <f t="shared" si="935"/>
        <v>1.05339E-4</v>
      </c>
      <c r="O8534">
        <f t="shared" si="936"/>
        <v>4.5971500000000003E-4</v>
      </c>
      <c r="P8534">
        <f t="shared" si="937"/>
        <v>1.3975336E-2</v>
      </c>
      <c r="Q8534" t="str">
        <f>VLOOKUP(VLOOKUP(C8534,Mapping!$A$1:$C$17,3,0),Mapping!$E$1:$F$6,2,0)</f>
        <v>Vùng 02</v>
      </c>
    </row>
    <row r="8535" spans="1:17" x14ac:dyDescent="0.3">
      <c r="A8535" s="33">
        <v>44865</v>
      </c>
      <c r="B8535">
        <v>4456</v>
      </c>
      <c r="C8535">
        <v>25</v>
      </c>
      <c r="D8535" s="38" t="s">
        <v>78</v>
      </c>
      <c r="E8535" s="2" t="s">
        <v>41</v>
      </c>
      <c r="F8535">
        <v>628613</v>
      </c>
      <c r="G8535" s="44">
        <f t="shared" si="931"/>
        <v>44562</v>
      </c>
      <c r="H8535" s="50">
        <f t="shared" si="932"/>
        <v>304</v>
      </c>
      <c r="I8535" s="50">
        <f t="shared" si="933"/>
        <v>20662150.400000002</v>
      </c>
      <c r="J8535" s="46">
        <v>679676</v>
      </c>
      <c r="K8535" s="2" t="s">
        <v>34</v>
      </c>
      <c r="L8535" s="52" t="str">
        <f t="shared" si="934"/>
        <v>20221031VND</v>
      </c>
      <c r="M8535">
        <f>VLOOKUP(L8535,Mapping!$H$1:$K$25,4,0)</f>
        <v>1</v>
      </c>
      <c r="N8535">
        <f t="shared" si="935"/>
        <v>6.2861299999999998E-4</v>
      </c>
      <c r="O8535">
        <f t="shared" si="936"/>
        <v>6.7967600000000004E-4</v>
      </c>
      <c r="P8535">
        <f t="shared" si="937"/>
        <v>2.0662150400000003E-2</v>
      </c>
      <c r="Q8535" t="str">
        <f>VLOOKUP(VLOOKUP(C8535,Mapping!$A$1:$C$17,3,0),Mapping!$E$1:$F$6,2,0)</f>
        <v>Vùng 01</v>
      </c>
    </row>
    <row r="8536" spans="1:17" x14ac:dyDescent="0.3">
      <c r="A8536" s="33">
        <v>44865</v>
      </c>
      <c r="B8536">
        <v>4457</v>
      </c>
      <c r="C8536">
        <v>48</v>
      </c>
      <c r="D8536" s="38" t="s">
        <v>78</v>
      </c>
      <c r="E8536" s="2" t="s">
        <v>41</v>
      </c>
      <c r="F8536">
        <v>1434104</v>
      </c>
      <c r="G8536" s="44">
        <f t="shared" si="931"/>
        <v>44562</v>
      </c>
      <c r="H8536" s="50">
        <f t="shared" si="932"/>
        <v>304</v>
      </c>
      <c r="I8536" s="50">
        <f t="shared" si="933"/>
        <v>54287195.199999996</v>
      </c>
      <c r="J8536" s="46">
        <v>1785763</v>
      </c>
      <c r="K8536" s="2" t="s">
        <v>34</v>
      </c>
      <c r="L8536" s="52" t="str">
        <f t="shared" si="934"/>
        <v>20221031VND</v>
      </c>
      <c r="M8536">
        <f>VLOOKUP(L8536,Mapping!$H$1:$K$25,4,0)</f>
        <v>1</v>
      </c>
      <c r="N8536">
        <f t="shared" si="935"/>
        <v>1.4341040000000001E-3</v>
      </c>
      <c r="O8536">
        <f t="shared" si="936"/>
        <v>1.7857630000000001E-3</v>
      </c>
      <c r="P8536">
        <f t="shared" si="937"/>
        <v>5.4287195199999992E-2</v>
      </c>
      <c r="Q8536" t="str">
        <f>VLOOKUP(VLOOKUP(C8536,Mapping!$A$1:$C$17,3,0),Mapping!$E$1:$F$6,2,0)</f>
        <v>Vùng 01</v>
      </c>
    </row>
    <row r="8537" spans="1:17" x14ac:dyDescent="0.3">
      <c r="A8537" s="33">
        <v>44865</v>
      </c>
      <c r="B8537">
        <v>4457</v>
      </c>
      <c r="C8537">
        <v>40</v>
      </c>
      <c r="D8537" s="38" t="s">
        <v>78</v>
      </c>
      <c r="E8537" s="2" t="s">
        <v>41</v>
      </c>
      <c r="F8537">
        <v>957779</v>
      </c>
      <c r="G8537" s="44">
        <f t="shared" si="931"/>
        <v>44562</v>
      </c>
      <c r="H8537" s="50">
        <f t="shared" si="932"/>
        <v>304</v>
      </c>
      <c r="I8537" s="50">
        <f t="shared" si="933"/>
        <v>29021177.599999998</v>
      </c>
      <c r="J8537" s="46">
        <v>954644</v>
      </c>
      <c r="K8537" s="2" t="s">
        <v>34</v>
      </c>
      <c r="L8537" s="52" t="str">
        <f t="shared" si="934"/>
        <v>20221031VND</v>
      </c>
      <c r="M8537">
        <f>VLOOKUP(L8537,Mapping!$H$1:$K$25,4,0)</f>
        <v>1</v>
      </c>
      <c r="N8537">
        <f t="shared" si="935"/>
        <v>9.5777899999999997E-4</v>
      </c>
      <c r="O8537">
        <f t="shared" si="936"/>
        <v>9.5464400000000004E-4</v>
      </c>
      <c r="P8537">
        <f t="shared" si="937"/>
        <v>2.9021177599999996E-2</v>
      </c>
      <c r="Q8537" t="str">
        <f>VLOOKUP(VLOOKUP(C8537,Mapping!$A$1:$C$17,3,0),Mapping!$E$1:$F$6,2,0)</f>
        <v>Vùng 01</v>
      </c>
    </row>
    <row r="8538" spans="1:17" x14ac:dyDescent="0.3">
      <c r="A8538" s="33">
        <v>44865</v>
      </c>
      <c r="B8538">
        <v>4458</v>
      </c>
      <c r="C8538">
        <v>41</v>
      </c>
      <c r="D8538" s="38" t="s">
        <v>78</v>
      </c>
      <c r="E8538" s="2" t="s">
        <v>41</v>
      </c>
      <c r="F8538">
        <v>697886</v>
      </c>
      <c r="G8538" s="44">
        <f t="shared" si="931"/>
        <v>44562</v>
      </c>
      <c r="H8538" s="50">
        <f t="shared" si="932"/>
        <v>304</v>
      </c>
      <c r="I8538" s="50">
        <f t="shared" si="933"/>
        <v>39411198.399999999</v>
      </c>
      <c r="J8538" s="46">
        <v>1296421</v>
      </c>
      <c r="K8538" s="2" t="s">
        <v>34</v>
      </c>
      <c r="L8538" s="52" t="str">
        <f t="shared" si="934"/>
        <v>20221031VND</v>
      </c>
      <c r="M8538">
        <f>VLOOKUP(L8538,Mapping!$H$1:$K$25,4,0)</f>
        <v>1</v>
      </c>
      <c r="N8538">
        <f t="shared" si="935"/>
        <v>6.9788599999999999E-4</v>
      </c>
      <c r="O8538">
        <f t="shared" si="936"/>
        <v>1.2964210000000001E-3</v>
      </c>
      <c r="P8538">
        <f t="shared" si="937"/>
        <v>3.94111984E-2</v>
      </c>
      <c r="Q8538" t="str">
        <f>VLOOKUP(VLOOKUP(C8538,Mapping!$A$1:$C$17,3,0),Mapping!$E$1:$F$6,2,0)</f>
        <v>Vùng 05</v>
      </c>
    </row>
    <row r="8539" spans="1:17" x14ac:dyDescent="0.3">
      <c r="A8539" s="33">
        <v>44865</v>
      </c>
      <c r="B8539">
        <v>4458</v>
      </c>
      <c r="C8539">
        <v>41</v>
      </c>
      <c r="D8539" s="38" t="s">
        <v>78</v>
      </c>
      <c r="E8539" s="2" t="s">
        <v>41</v>
      </c>
      <c r="F8539">
        <v>1252785</v>
      </c>
      <c r="G8539" s="44">
        <f t="shared" si="931"/>
        <v>44562</v>
      </c>
      <c r="H8539" s="50">
        <f t="shared" si="932"/>
        <v>304</v>
      </c>
      <c r="I8539" s="50">
        <f t="shared" si="933"/>
        <v>1321488</v>
      </c>
      <c r="J8539" s="46">
        <v>43470</v>
      </c>
      <c r="K8539" s="2" t="s">
        <v>34</v>
      </c>
      <c r="L8539" s="52" t="str">
        <f t="shared" si="934"/>
        <v>20221031VND</v>
      </c>
      <c r="M8539">
        <f>VLOOKUP(L8539,Mapping!$H$1:$K$25,4,0)</f>
        <v>1</v>
      </c>
      <c r="N8539">
        <f t="shared" si="935"/>
        <v>1.252785E-3</v>
      </c>
      <c r="O8539">
        <f t="shared" si="936"/>
        <v>4.3470000000000002E-5</v>
      </c>
      <c r="P8539">
        <f t="shared" si="937"/>
        <v>1.321488E-3</v>
      </c>
      <c r="Q8539" t="str">
        <f>VLOOKUP(VLOOKUP(C8539,Mapping!$A$1:$C$17,3,0),Mapping!$E$1:$F$6,2,0)</f>
        <v>Vùng 05</v>
      </c>
    </row>
    <row r="8540" spans="1:17" x14ac:dyDescent="0.3">
      <c r="A8540" s="33">
        <v>44865</v>
      </c>
      <c r="B8540">
        <v>4459</v>
      </c>
      <c r="C8540">
        <v>48</v>
      </c>
      <c r="D8540" s="38" t="s">
        <v>78</v>
      </c>
      <c r="E8540" s="2" t="s">
        <v>43</v>
      </c>
      <c r="F8540">
        <v>361633</v>
      </c>
      <c r="G8540" s="44">
        <f t="shared" si="931"/>
        <v>44562</v>
      </c>
      <c r="H8540" s="50">
        <f t="shared" si="932"/>
        <v>304</v>
      </c>
      <c r="I8540" s="50">
        <f t="shared" si="933"/>
        <v>46335528</v>
      </c>
      <c r="J8540" s="46">
        <v>1524195</v>
      </c>
      <c r="K8540" s="2" t="s">
        <v>34</v>
      </c>
      <c r="L8540" s="52" t="str">
        <f t="shared" si="934"/>
        <v>20221031VND</v>
      </c>
      <c r="M8540">
        <f>VLOOKUP(L8540,Mapping!$H$1:$K$25,4,0)</f>
        <v>1</v>
      </c>
      <c r="N8540">
        <f t="shared" si="935"/>
        <v>3.6163299999999998E-4</v>
      </c>
      <c r="O8540">
        <f t="shared" si="936"/>
        <v>1.5241950000000001E-3</v>
      </c>
      <c r="P8540">
        <f t="shared" si="937"/>
        <v>4.6335528000000001E-2</v>
      </c>
      <c r="Q8540" t="str">
        <f>VLOOKUP(VLOOKUP(C8540,Mapping!$A$1:$C$17,3,0),Mapping!$E$1:$F$6,2,0)</f>
        <v>Vùng 01</v>
      </c>
    </row>
    <row r="8541" spans="1:17" x14ac:dyDescent="0.3">
      <c r="A8541" s="33">
        <v>44865</v>
      </c>
      <c r="B8541">
        <v>4459</v>
      </c>
      <c r="C8541">
        <v>48</v>
      </c>
      <c r="D8541" s="38" t="s">
        <v>78</v>
      </c>
      <c r="E8541" s="2" t="s">
        <v>43</v>
      </c>
      <c r="F8541">
        <v>326252</v>
      </c>
      <c r="G8541" s="44">
        <f t="shared" si="931"/>
        <v>44562</v>
      </c>
      <c r="H8541" s="50">
        <f t="shared" si="932"/>
        <v>304</v>
      </c>
      <c r="I8541" s="50">
        <f t="shared" si="933"/>
        <v>31474944</v>
      </c>
      <c r="J8541" s="46">
        <v>1035360</v>
      </c>
      <c r="K8541" s="2" t="s">
        <v>34</v>
      </c>
      <c r="L8541" s="52" t="str">
        <f t="shared" si="934"/>
        <v>20221031VND</v>
      </c>
      <c r="M8541">
        <f>VLOOKUP(L8541,Mapping!$H$1:$K$25,4,0)</f>
        <v>1</v>
      </c>
      <c r="N8541">
        <f t="shared" si="935"/>
        <v>3.2625200000000002E-4</v>
      </c>
      <c r="O8541">
        <f t="shared" si="936"/>
        <v>1.0353599999999999E-3</v>
      </c>
      <c r="P8541">
        <f t="shared" si="937"/>
        <v>3.1474943999999998E-2</v>
      </c>
      <c r="Q8541" t="str">
        <f>VLOOKUP(VLOOKUP(C8541,Mapping!$A$1:$C$17,3,0),Mapping!$E$1:$F$6,2,0)</f>
        <v>Vùng 01</v>
      </c>
    </row>
    <row r="8542" spans="1:17" x14ac:dyDescent="0.3">
      <c r="A8542" s="33">
        <v>44865</v>
      </c>
      <c r="B8542">
        <v>4459</v>
      </c>
      <c r="C8542">
        <v>48</v>
      </c>
      <c r="D8542" s="38" t="s">
        <v>78</v>
      </c>
      <c r="E8542" s="2" t="s">
        <v>43</v>
      </c>
      <c r="F8542">
        <v>9483197</v>
      </c>
      <c r="G8542" s="44">
        <f t="shared" si="931"/>
        <v>44562</v>
      </c>
      <c r="H8542" s="50">
        <f t="shared" si="932"/>
        <v>304</v>
      </c>
      <c r="I8542" s="50">
        <f t="shared" si="933"/>
        <v>248415028.79999998</v>
      </c>
      <c r="J8542" s="46">
        <v>8171547</v>
      </c>
      <c r="K8542" s="2" t="s">
        <v>34</v>
      </c>
      <c r="L8542" s="52" t="str">
        <f t="shared" si="934"/>
        <v>20221031VND</v>
      </c>
      <c r="M8542">
        <f>VLOOKUP(L8542,Mapping!$H$1:$K$25,4,0)</f>
        <v>1</v>
      </c>
      <c r="N8542">
        <f t="shared" si="935"/>
        <v>9.4831970000000005E-3</v>
      </c>
      <c r="O8542">
        <f t="shared" si="936"/>
        <v>8.1715469999999995E-3</v>
      </c>
      <c r="P8542">
        <f t="shared" si="937"/>
        <v>0.24841502879999999</v>
      </c>
      <c r="Q8542" t="str">
        <f>VLOOKUP(VLOOKUP(C8542,Mapping!$A$1:$C$17,3,0),Mapping!$E$1:$F$6,2,0)</f>
        <v>Vùng 01</v>
      </c>
    </row>
    <row r="8543" spans="1:17" x14ac:dyDescent="0.3">
      <c r="A8543" s="33">
        <v>44865</v>
      </c>
      <c r="B8543">
        <v>4459</v>
      </c>
      <c r="C8543">
        <v>48</v>
      </c>
      <c r="D8543" s="38" t="s">
        <v>78</v>
      </c>
      <c r="E8543" s="2" t="s">
        <v>43</v>
      </c>
      <c r="F8543">
        <v>1916449</v>
      </c>
      <c r="G8543" s="44">
        <f t="shared" si="931"/>
        <v>44562</v>
      </c>
      <c r="H8543" s="50">
        <f t="shared" si="932"/>
        <v>304</v>
      </c>
      <c r="I8543" s="50">
        <f t="shared" si="933"/>
        <v>31880084.800000001</v>
      </c>
      <c r="J8543" s="46">
        <v>1048687</v>
      </c>
      <c r="K8543" s="2" t="s">
        <v>34</v>
      </c>
      <c r="L8543" s="52" t="str">
        <f t="shared" si="934"/>
        <v>20221031VND</v>
      </c>
      <c r="M8543">
        <f>VLOOKUP(L8543,Mapping!$H$1:$K$25,4,0)</f>
        <v>1</v>
      </c>
      <c r="N8543">
        <f t="shared" si="935"/>
        <v>1.916449E-3</v>
      </c>
      <c r="O8543">
        <f t="shared" si="936"/>
        <v>1.048687E-3</v>
      </c>
      <c r="P8543">
        <f t="shared" si="937"/>
        <v>3.18800848E-2</v>
      </c>
      <c r="Q8543" t="str">
        <f>VLOOKUP(VLOOKUP(C8543,Mapping!$A$1:$C$17,3,0),Mapping!$E$1:$F$6,2,0)</f>
        <v>Vùng 01</v>
      </c>
    </row>
    <row r="8544" spans="1:17" x14ac:dyDescent="0.3">
      <c r="A8544" s="33">
        <v>44865</v>
      </c>
      <c r="B8544">
        <v>4459</v>
      </c>
      <c r="C8544">
        <v>48</v>
      </c>
      <c r="D8544" s="38" t="s">
        <v>78</v>
      </c>
      <c r="E8544" s="2" t="s">
        <v>43</v>
      </c>
      <c r="F8544">
        <v>334032</v>
      </c>
      <c r="G8544" s="44">
        <f t="shared" si="931"/>
        <v>44562</v>
      </c>
      <c r="H8544" s="50">
        <f t="shared" si="932"/>
        <v>304</v>
      </c>
      <c r="I8544" s="50">
        <f t="shared" si="933"/>
        <v>21876660.800000001</v>
      </c>
      <c r="J8544" s="46">
        <v>719627</v>
      </c>
      <c r="K8544" s="2" t="s">
        <v>34</v>
      </c>
      <c r="L8544" s="52" t="str">
        <f t="shared" si="934"/>
        <v>20221031VND</v>
      </c>
      <c r="M8544">
        <f>VLOOKUP(L8544,Mapping!$H$1:$K$25,4,0)</f>
        <v>1</v>
      </c>
      <c r="N8544">
        <f t="shared" si="935"/>
        <v>3.34032E-4</v>
      </c>
      <c r="O8544">
        <f t="shared" si="936"/>
        <v>7.1962700000000003E-4</v>
      </c>
      <c r="P8544">
        <f t="shared" si="937"/>
        <v>2.1876660799999999E-2</v>
      </c>
      <c r="Q8544" t="str">
        <f>VLOOKUP(VLOOKUP(C8544,Mapping!$A$1:$C$17,3,0),Mapping!$E$1:$F$6,2,0)</f>
        <v>Vùng 01</v>
      </c>
    </row>
    <row r="8545" spans="1:17" x14ac:dyDescent="0.3">
      <c r="A8545" s="33">
        <v>44865</v>
      </c>
      <c r="B8545">
        <v>4459</v>
      </c>
      <c r="C8545">
        <v>48</v>
      </c>
      <c r="D8545" s="38" t="s">
        <v>78</v>
      </c>
      <c r="E8545" s="2" t="s">
        <v>43</v>
      </c>
      <c r="F8545">
        <v>855004</v>
      </c>
      <c r="G8545" s="44">
        <f t="shared" si="931"/>
        <v>44562</v>
      </c>
      <c r="H8545" s="50">
        <f t="shared" si="932"/>
        <v>304</v>
      </c>
      <c r="I8545" s="50">
        <f t="shared" si="933"/>
        <v>49577414.399999999</v>
      </c>
      <c r="J8545" s="46">
        <v>1630836</v>
      </c>
      <c r="K8545" s="2" t="s">
        <v>34</v>
      </c>
      <c r="L8545" s="52" t="str">
        <f t="shared" si="934"/>
        <v>20221031VND</v>
      </c>
      <c r="M8545">
        <f>VLOOKUP(L8545,Mapping!$H$1:$K$25,4,0)</f>
        <v>1</v>
      </c>
      <c r="N8545">
        <f t="shared" si="935"/>
        <v>8.5500400000000003E-4</v>
      </c>
      <c r="O8545">
        <f t="shared" si="936"/>
        <v>1.6308360000000001E-3</v>
      </c>
      <c r="P8545">
        <f t="shared" si="937"/>
        <v>4.9577414399999999E-2</v>
      </c>
      <c r="Q8545" t="str">
        <f>VLOOKUP(VLOOKUP(C8545,Mapping!$A$1:$C$17,3,0),Mapping!$E$1:$F$6,2,0)</f>
        <v>Vùng 01</v>
      </c>
    </row>
    <row r="8546" spans="1:17" x14ac:dyDescent="0.3">
      <c r="A8546" s="33">
        <v>44865</v>
      </c>
      <c r="B8546">
        <v>4459</v>
      </c>
      <c r="C8546">
        <v>48</v>
      </c>
      <c r="D8546" s="38" t="s">
        <v>78</v>
      </c>
      <c r="E8546" s="2" t="s">
        <v>43</v>
      </c>
      <c r="F8546">
        <v>97687</v>
      </c>
      <c r="G8546" s="44">
        <f t="shared" si="931"/>
        <v>44562</v>
      </c>
      <c r="H8546" s="50">
        <f t="shared" si="932"/>
        <v>304</v>
      </c>
      <c r="I8546" s="50">
        <f t="shared" si="933"/>
        <v>39856953.600000001</v>
      </c>
      <c r="J8546" s="46">
        <v>1311084</v>
      </c>
      <c r="K8546" s="2" t="s">
        <v>34</v>
      </c>
      <c r="L8546" s="52" t="str">
        <f t="shared" si="934"/>
        <v>20221031VND</v>
      </c>
      <c r="M8546">
        <f>VLOOKUP(L8546,Mapping!$H$1:$K$25,4,0)</f>
        <v>1</v>
      </c>
      <c r="N8546">
        <f t="shared" si="935"/>
        <v>9.7687000000000002E-5</v>
      </c>
      <c r="O8546">
        <f t="shared" si="936"/>
        <v>1.3110839999999999E-3</v>
      </c>
      <c r="P8546">
        <f t="shared" si="937"/>
        <v>3.9856953600000002E-2</v>
      </c>
      <c r="Q8546" t="str">
        <f>VLOOKUP(VLOOKUP(C8546,Mapping!$A$1:$C$17,3,0),Mapping!$E$1:$F$6,2,0)</f>
        <v>Vùng 01</v>
      </c>
    </row>
    <row r="8547" spans="1:17" x14ac:dyDescent="0.3">
      <c r="A8547" s="33">
        <v>44865</v>
      </c>
      <c r="B8547">
        <v>4459</v>
      </c>
      <c r="C8547">
        <v>48</v>
      </c>
      <c r="D8547" s="38" t="s">
        <v>78</v>
      </c>
      <c r="E8547" s="2" t="s">
        <v>43</v>
      </c>
      <c r="F8547">
        <v>1942619</v>
      </c>
      <c r="G8547" s="44">
        <f t="shared" si="931"/>
        <v>44562</v>
      </c>
      <c r="H8547" s="50">
        <f t="shared" si="932"/>
        <v>304</v>
      </c>
      <c r="I8547" s="50">
        <f t="shared" si="933"/>
        <v>51432726.399999999</v>
      </c>
      <c r="J8547" s="46">
        <v>1691866</v>
      </c>
      <c r="K8547" s="2" t="s">
        <v>34</v>
      </c>
      <c r="L8547" s="52" t="str">
        <f t="shared" si="934"/>
        <v>20221031VND</v>
      </c>
      <c r="M8547">
        <f>VLOOKUP(L8547,Mapping!$H$1:$K$25,4,0)</f>
        <v>1</v>
      </c>
      <c r="N8547">
        <f t="shared" si="935"/>
        <v>1.942619E-3</v>
      </c>
      <c r="O8547">
        <f t="shared" si="936"/>
        <v>1.691866E-3</v>
      </c>
      <c r="P8547">
        <f t="shared" si="937"/>
        <v>5.1432726399999996E-2</v>
      </c>
      <c r="Q8547" t="str">
        <f>VLOOKUP(VLOOKUP(C8547,Mapping!$A$1:$C$17,3,0),Mapping!$E$1:$F$6,2,0)</f>
        <v>Vùng 01</v>
      </c>
    </row>
    <row r="8548" spans="1:17" x14ac:dyDescent="0.3">
      <c r="A8548" s="33">
        <v>44865</v>
      </c>
      <c r="B8548">
        <v>4459</v>
      </c>
      <c r="C8548">
        <v>48</v>
      </c>
      <c r="D8548" s="38" t="s">
        <v>78</v>
      </c>
      <c r="E8548" s="2" t="s">
        <v>43</v>
      </c>
      <c r="F8548">
        <v>556504</v>
      </c>
      <c r="G8548" s="44">
        <f t="shared" si="931"/>
        <v>44562</v>
      </c>
      <c r="H8548" s="50">
        <f t="shared" si="932"/>
        <v>304</v>
      </c>
      <c r="I8548" s="50">
        <f t="shared" si="933"/>
        <v>1150427.2</v>
      </c>
      <c r="J8548" s="46">
        <v>37843</v>
      </c>
      <c r="K8548" s="2" t="s">
        <v>34</v>
      </c>
      <c r="L8548" s="52" t="str">
        <f t="shared" si="934"/>
        <v>20221031VND</v>
      </c>
      <c r="M8548">
        <f>VLOOKUP(L8548,Mapping!$H$1:$K$25,4,0)</f>
        <v>1</v>
      </c>
      <c r="N8548">
        <f t="shared" si="935"/>
        <v>5.5650399999999998E-4</v>
      </c>
      <c r="O8548">
        <f t="shared" si="936"/>
        <v>3.7842999999999997E-5</v>
      </c>
      <c r="P8548">
        <f t="shared" si="937"/>
        <v>1.1504271999999999E-3</v>
      </c>
      <c r="Q8548" t="str">
        <f>VLOOKUP(VLOOKUP(C8548,Mapping!$A$1:$C$17,3,0),Mapping!$E$1:$F$6,2,0)</f>
        <v>Vùng 01</v>
      </c>
    </row>
    <row r="8549" spans="1:17" x14ac:dyDescent="0.3">
      <c r="A8549" s="33">
        <v>44865</v>
      </c>
      <c r="B8549">
        <v>4459</v>
      </c>
      <c r="C8549">
        <v>48</v>
      </c>
      <c r="D8549" s="38" t="s">
        <v>78</v>
      </c>
      <c r="E8549" s="2" t="s">
        <v>43</v>
      </c>
      <c r="F8549">
        <v>9006301</v>
      </c>
      <c r="G8549" s="44">
        <f t="shared" si="931"/>
        <v>44562</v>
      </c>
      <c r="H8549" s="50">
        <f t="shared" si="932"/>
        <v>304</v>
      </c>
      <c r="I8549" s="50">
        <f t="shared" si="933"/>
        <v>202679992</v>
      </c>
      <c r="J8549" s="46">
        <v>6667105</v>
      </c>
      <c r="K8549" s="2" t="s">
        <v>34</v>
      </c>
      <c r="L8549" s="52" t="str">
        <f t="shared" si="934"/>
        <v>20221031VND</v>
      </c>
      <c r="M8549">
        <f>VLOOKUP(L8549,Mapping!$H$1:$K$25,4,0)</f>
        <v>1</v>
      </c>
      <c r="N8549">
        <f t="shared" si="935"/>
        <v>9.0063009999999995E-3</v>
      </c>
      <c r="O8549">
        <f t="shared" si="936"/>
        <v>6.6671050000000004E-3</v>
      </c>
      <c r="P8549">
        <f t="shared" si="937"/>
        <v>0.202679992</v>
      </c>
      <c r="Q8549" t="str">
        <f>VLOOKUP(VLOOKUP(C8549,Mapping!$A$1:$C$17,3,0),Mapping!$E$1:$F$6,2,0)</f>
        <v>Vùng 01</v>
      </c>
    </row>
    <row r="8550" spans="1:17" x14ac:dyDescent="0.3">
      <c r="A8550" s="33">
        <v>44865</v>
      </c>
      <c r="B8550">
        <v>4459</v>
      </c>
      <c r="C8550">
        <v>48</v>
      </c>
      <c r="D8550" s="38" t="s">
        <v>78</v>
      </c>
      <c r="E8550" s="2" t="s">
        <v>43</v>
      </c>
      <c r="F8550">
        <v>7498467</v>
      </c>
      <c r="G8550" s="44">
        <f t="shared" si="931"/>
        <v>44562</v>
      </c>
      <c r="H8550" s="50">
        <f t="shared" si="932"/>
        <v>304</v>
      </c>
      <c r="I8550" s="50">
        <f t="shared" si="933"/>
        <v>198728235.20000002</v>
      </c>
      <c r="J8550" s="46">
        <v>6537113</v>
      </c>
      <c r="K8550" s="2" t="s">
        <v>34</v>
      </c>
      <c r="L8550" s="52" t="str">
        <f t="shared" si="934"/>
        <v>20221031VND</v>
      </c>
      <c r="M8550">
        <f>VLOOKUP(L8550,Mapping!$H$1:$K$25,4,0)</f>
        <v>1</v>
      </c>
      <c r="N8550">
        <f t="shared" si="935"/>
        <v>7.498467E-3</v>
      </c>
      <c r="O8550">
        <f t="shared" si="936"/>
        <v>6.5371129999999998E-3</v>
      </c>
      <c r="P8550">
        <f t="shared" si="937"/>
        <v>0.19872823520000002</v>
      </c>
      <c r="Q8550" t="str">
        <f>VLOOKUP(VLOOKUP(C8550,Mapping!$A$1:$C$17,3,0),Mapping!$E$1:$F$6,2,0)</f>
        <v>Vùng 01</v>
      </c>
    </row>
    <row r="8551" spans="1:17" x14ac:dyDescent="0.3">
      <c r="A8551" s="33">
        <v>44865</v>
      </c>
      <c r="B8551">
        <v>4459</v>
      </c>
      <c r="C8551">
        <v>48</v>
      </c>
      <c r="D8551" s="38" t="s">
        <v>78</v>
      </c>
      <c r="E8551" s="2" t="s">
        <v>43</v>
      </c>
      <c r="F8551">
        <v>9024584</v>
      </c>
      <c r="G8551" s="44">
        <f t="shared" si="931"/>
        <v>44562</v>
      </c>
      <c r="H8551" s="50">
        <f t="shared" si="932"/>
        <v>304</v>
      </c>
      <c r="I8551" s="50">
        <f t="shared" si="933"/>
        <v>219339556.79999998</v>
      </c>
      <c r="J8551" s="46">
        <v>7215117</v>
      </c>
      <c r="K8551" s="2" t="s">
        <v>34</v>
      </c>
      <c r="L8551" s="52" t="str">
        <f t="shared" si="934"/>
        <v>20221031VND</v>
      </c>
      <c r="M8551">
        <f>VLOOKUP(L8551,Mapping!$H$1:$K$25,4,0)</f>
        <v>1</v>
      </c>
      <c r="N8551">
        <f t="shared" si="935"/>
        <v>9.0245840000000004E-3</v>
      </c>
      <c r="O8551">
        <f t="shared" si="936"/>
        <v>7.2151170000000001E-3</v>
      </c>
      <c r="P8551">
        <f t="shared" si="937"/>
        <v>0.21933955679999997</v>
      </c>
      <c r="Q8551" t="str">
        <f>VLOOKUP(VLOOKUP(C8551,Mapping!$A$1:$C$17,3,0),Mapping!$E$1:$F$6,2,0)</f>
        <v>Vùng 01</v>
      </c>
    </row>
    <row r="8552" spans="1:17" x14ac:dyDescent="0.3">
      <c r="A8552" s="33">
        <v>44865</v>
      </c>
      <c r="B8552">
        <v>4459</v>
      </c>
      <c r="C8552">
        <v>48</v>
      </c>
      <c r="D8552" s="38" t="s">
        <v>78</v>
      </c>
      <c r="E8552" s="2" t="s">
        <v>41</v>
      </c>
      <c r="F8552">
        <v>7984775</v>
      </c>
      <c r="G8552" s="44">
        <f t="shared" si="931"/>
        <v>44562</v>
      </c>
      <c r="H8552" s="50">
        <f t="shared" si="932"/>
        <v>304</v>
      </c>
      <c r="I8552" s="50">
        <f t="shared" si="933"/>
        <v>220803377.59999999</v>
      </c>
      <c r="J8552" s="46">
        <v>7263269</v>
      </c>
      <c r="K8552" s="2" t="s">
        <v>34</v>
      </c>
      <c r="L8552" s="52" t="str">
        <f t="shared" si="934"/>
        <v>20221031VND</v>
      </c>
      <c r="M8552">
        <f>VLOOKUP(L8552,Mapping!$H$1:$K$25,4,0)</f>
        <v>1</v>
      </c>
      <c r="N8552">
        <f t="shared" si="935"/>
        <v>7.9847749999999995E-3</v>
      </c>
      <c r="O8552">
        <f t="shared" si="936"/>
        <v>7.2632690000000001E-3</v>
      </c>
      <c r="P8552">
        <f t="shared" si="937"/>
        <v>0.22080337759999999</v>
      </c>
      <c r="Q8552" t="str">
        <f>VLOOKUP(VLOOKUP(C8552,Mapping!$A$1:$C$17,3,0),Mapping!$E$1:$F$6,2,0)</f>
        <v>Vùng 01</v>
      </c>
    </row>
    <row r="8553" spans="1:17" x14ac:dyDescent="0.3">
      <c r="A8553" s="33">
        <v>44865</v>
      </c>
      <c r="B8553">
        <v>4462</v>
      </c>
      <c r="C8553">
        <v>40</v>
      </c>
      <c r="D8553" s="38" t="s">
        <v>78</v>
      </c>
      <c r="E8553" s="2" t="s">
        <v>41</v>
      </c>
      <c r="F8553">
        <v>613259</v>
      </c>
      <c r="G8553" s="44">
        <f t="shared" si="931"/>
        <v>44562</v>
      </c>
      <c r="H8553" s="50">
        <f t="shared" si="932"/>
        <v>304</v>
      </c>
      <c r="I8553" s="50">
        <f t="shared" si="933"/>
        <v>28459264</v>
      </c>
      <c r="J8553" s="46">
        <v>936160</v>
      </c>
      <c r="K8553" s="2" t="s">
        <v>34</v>
      </c>
      <c r="L8553" s="52" t="str">
        <f t="shared" si="934"/>
        <v>20221031VND</v>
      </c>
      <c r="M8553">
        <f>VLOOKUP(L8553,Mapping!$H$1:$K$25,4,0)</f>
        <v>1</v>
      </c>
      <c r="N8553">
        <f t="shared" si="935"/>
        <v>6.13259E-4</v>
      </c>
      <c r="O8553">
        <f t="shared" si="936"/>
        <v>9.3616000000000001E-4</v>
      </c>
      <c r="P8553">
        <f t="shared" si="937"/>
        <v>2.8459264000000001E-2</v>
      </c>
      <c r="Q8553" t="str">
        <f>VLOOKUP(VLOOKUP(C8553,Mapping!$A$1:$C$17,3,0),Mapping!$E$1:$F$6,2,0)</f>
        <v>Vùng 01</v>
      </c>
    </row>
    <row r="8554" spans="1:17" x14ac:dyDescent="0.3">
      <c r="A8554" s="33">
        <v>44865</v>
      </c>
      <c r="B8554">
        <v>4462</v>
      </c>
      <c r="C8554">
        <v>36</v>
      </c>
      <c r="D8554" s="38" t="s">
        <v>78</v>
      </c>
      <c r="E8554" s="2" t="s">
        <v>41</v>
      </c>
      <c r="F8554">
        <v>1910923</v>
      </c>
      <c r="G8554" s="44">
        <f t="shared" si="931"/>
        <v>44562</v>
      </c>
      <c r="H8554" s="50">
        <f t="shared" si="932"/>
        <v>304</v>
      </c>
      <c r="I8554" s="50">
        <f t="shared" si="933"/>
        <v>13290880</v>
      </c>
      <c r="J8554" s="46">
        <v>437200</v>
      </c>
      <c r="K8554" s="2" t="s">
        <v>34</v>
      </c>
      <c r="L8554" s="52" t="str">
        <f t="shared" si="934"/>
        <v>20221031VND</v>
      </c>
      <c r="M8554">
        <f>VLOOKUP(L8554,Mapping!$H$1:$K$25,4,0)</f>
        <v>1</v>
      </c>
      <c r="N8554">
        <f t="shared" si="935"/>
        <v>1.9109229999999999E-3</v>
      </c>
      <c r="O8554">
        <f t="shared" si="936"/>
        <v>4.372E-4</v>
      </c>
      <c r="P8554">
        <f t="shared" si="937"/>
        <v>1.329088E-2</v>
      </c>
      <c r="Q8554" t="str">
        <f>VLOOKUP(VLOOKUP(C8554,Mapping!$A$1:$C$17,3,0),Mapping!$E$1:$F$6,2,0)</f>
        <v>Vùng 05</v>
      </c>
    </row>
    <row r="8555" spans="1:17" x14ac:dyDescent="0.3">
      <c r="A8555" s="33">
        <v>44865</v>
      </c>
      <c r="B8555">
        <v>4462</v>
      </c>
      <c r="C8555">
        <v>43</v>
      </c>
      <c r="D8555" s="38" t="s">
        <v>78</v>
      </c>
      <c r="E8555" s="2" t="s">
        <v>41</v>
      </c>
      <c r="F8555">
        <v>1477921</v>
      </c>
      <c r="G8555" s="44">
        <f t="shared" si="931"/>
        <v>44562</v>
      </c>
      <c r="H8555" s="50">
        <f t="shared" si="932"/>
        <v>304</v>
      </c>
      <c r="I8555" s="50">
        <f t="shared" si="933"/>
        <v>26969420.800000001</v>
      </c>
      <c r="J8555" s="46">
        <v>887152</v>
      </c>
      <c r="K8555" s="2" t="s">
        <v>34</v>
      </c>
      <c r="L8555" s="52" t="str">
        <f t="shared" si="934"/>
        <v>20221031VND</v>
      </c>
      <c r="M8555">
        <f>VLOOKUP(L8555,Mapping!$H$1:$K$25,4,0)</f>
        <v>1</v>
      </c>
      <c r="N8555">
        <f t="shared" si="935"/>
        <v>1.4779210000000001E-3</v>
      </c>
      <c r="O8555">
        <f t="shared" si="936"/>
        <v>8.8715199999999999E-4</v>
      </c>
      <c r="P8555">
        <f t="shared" si="937"/>
        <v>2.6969420800000001E-2</v>
      </c>
      <c r="Q8555" t="str">
        <f>VLOOKUP(VLOOKUP(C8555,Mapping!$A$1:$C$17,3,0),Mapping!$E$1:$F$6,2,0)</f>
        <v>Vùng 04</v>
      </c>
    </row>
    <row r="8556" spans="1:17" x14ac:dyDescent="0.3">
      <c r="A8556" s="33">
        <v>44865</v>
      </c>
      <c r="B8556">
        <v>4463</v>
      </c>
      <c r="C8556">
        <v>26</v>
      </c>
      <c r="D8556" s="38" t="s">
        <v>78</v>
      </c>
      <c r="E8556" s="2" t="s">
        <v>41</v>
      </c>
      <c r="F8556">
        <v>1301504</v>
      </c>
      <c r="G8556" s="44">
        <f t="shared" si="931"/>
        <v>44562</v>
      </c>
      <c r="H8556" s="50">
        <f t="shared" si="932"/>
        <v>304</v>
      </c>
      <c r="I8556" s="50">
        <f t="shared" si="933"/>
        <v>41211000</v>
      </c>
      <c r="J8556" s="46">
        <v>1355625</v>
      </c>
      <c r="K8556" s="2" t="s">
        <v>34</v>
      </c>
      <c r="L8556" s="52" t="str">
        <f t="shared" si="934"/>
        <v>20221031VND</v>
      </c>
      <c r="M8556">
        <f>VLOOKUP(L8556,Mapping!$H$1:$K$25,4,0)</f>
        <v>1</v>
      </c>
      <c r="N8556">
        <f t="shared" si="935"/>
        <v>1.301504E-3</v>
      </c>
      <c r="O8556">
        <f t="shared" si="936"/>
        <v>1.3556250000000001E-3</v>
      </c>
      <c r="P8556">
        <f t="shared" si="937"/>
        <v>4.1210999999999998E-2</v>
      </c>
      <c r="Q8556" t="str">
        <f>VLOOKUP(VLOOKUP(C8556,Mapping!$A$1:$C$17,3,0),Mapping!$E$1:$F$6,2,0)</f>
        <v>Vùng 04</v>
      </c>
    </row>
    <row r="8557" spans="1:17" x14ac:dyDescent="0.3">
      <c r="A8557" s="33">
        <v>44865</v>
      </c>
      <c r="B8557">
        <v>4463</v>
      </c>
      <c r="C8557">
        <v>20</v>
      </c>
      <c r="D8557" s="38" t="s">
        <v>78</v>
      </c>
      <c r="E8557" s="2" t="s">
        <v>41</v>
      </c>
      <c r="F8557">
        <v>1531155</v>
      </c>
      <c r="G8557" s="44">
        <f t="shared" si="931"/>
        <v>44562</v>
      </c>
      <c r="H8557" s="50">
        <f t="shared" si="932"/>
        <v>304</v>
      </c>
      <c r="I8557" s="50">
        <f t="shared" si="933"/>
        <v>30716372.800000001</v>
      </c>
      <c r="J8557" s="46">
        <v>1010407</v>
      </c>
      <c r="K8557" s="2" t="s">
        <v>34</v>
      </c>
      <c r="L8557" s="52" t="str">
        <f t="shared" si="934"/>
        <v>20221031VND</v>
      </c>
      <c r="M8557">
        <f>VLOOKUP(L8557,Mapping!$H$1:$K$25,4,0)</f>
        <v>1</v>
      </c>
      <c r="N8557">
        <f t="shared" si="935"/>
        <v>1.531155E-3</v>
      </c>
      <c r="O8557">
        <f t="shared" si="936"/>
        <v>1.0104070000000001E-3</v>
      </c>
      <c r="P8557">
        <f t="shared" si="937"/>
        <v>3.0716372800000002E-2</v>
      </c>
      <c r="Q8557" t="str">
        <f>VLOOKUP(VLOOKUP(C8557,Mapping!$A$1:$C$17,3,0),Mapping!$E$1:$F$6,2,0)</f>
        <v>Vùng 02</v>
      </c>
    </row>
    <row r="8558" spans="1:17" x14ac:dyDescent="0.3">
      <c r="A8558" s="33">
        <v>44865</v>
      </c>
      <c r="B8558">
        <v>4464</v>
      </c>
      <c r="C8558">
        <v>34</v>
      </c>
      <c r="D8558" s="38" t="s">
        <v>78</v>
      </c>
      <c r="E8558" s="2" t="s">
        <v>41</v>
      </c>
      <c r="F8558">
        <v>283846</v>
      </c>
      <c r="G8558" s="44">
        <f t="shared" si="931"/>
        <v>44562</v>
      </c>
      <c r="H8558" s="50">
        <f t="shared" si="932"/>
        <v>304</v>
      </c>
      <c r="I8558" s="50">
        <f t="shared" si="933"/>
        <v>57381064</v>
      </c>
      <c r="J8558" s="46">
        <v>1887535</v>
      </c>
      <c r="K8558" s="2" t="s">
        <v>34</v>
      </c>
      <c r="L8558" s="52" t="str">
        <f t="shared" si="934"/>
        <v>20221031VND</v>
      </c>
      <c r="M8558">
        <f>VLOOKUP(L8558,Mapping!$H$1:$K$25,4,0)</f>
        <v>1</v>
      </c>
      <c r="N8558">
        <f t="shared" si="935"/>
        <v>2.8384599999999998E-4</v>
      </c>
      <c r="O8558">
        <f t="shared" si="936"/>
        <v>1.8875350000000001E-3</v>
      </c>
      <c r="P8558">
        <f t="shared" si="937"/>
        <v>5.7381064000000002E-2</v>
      </c>
      <c r="Q8558" t="str">
        <f>VLOOKUP(VLOOKUP(C8558,Mapping!$A$1:$C$17,3,0),Mapping!$E$1:$F$6,2,0)</f>
        <v>Vùng 02</v>
      </c>
    </row>
    <row r="8559" spans="1:17" x14ac:dyDescent="0.3">
      <c r="A8559" s="33">
        <v>44865</v>
      </c>
      <c r="B8559">
        <v>4466</v>
      </c>
      <c r="C8559">
        <v>34</v>
      </c>
      <c r="D8559" s="38" t="s">
        <v>78</v>
      </c>
      <c r="E8559" s="2" t="s">
        <v>41</v>
      </c>
      <c r="F8559">
        <v>1343572</v>
      </c>
      <c r="G8559" s="44">
        <f t="shared" si="931"/>
        <v>44562</v>
      </c>
      <c r="H8559" s="50">
        <f t="shared" si="932"/>
        <v>304</v>
      </c>
      <c r="I8559" s="50">
        <f t="shared" si="933"/>
        <v>52898614.399999999</v>
      </c>
      <c r="J8559" s="46">
        <v>1740086</v>
      </c>
      <c r="K8559" s="2" t="s">
        <v>34</v>
      </c>
      <c r="L8559" s="52" t="str">
        <f t="shared" si="934"/>
        <v>20221031VND</v>
      </c>
      <c r="M8559">
        <f>VLOOKUP(L8559,Mapping!$H$1:$K$25,4,0)</f>
        <v>1</v>
      </c>
      <c r="N8559">
        <f t="shared" si="935"/>
        <v>1.3435719999999999E-3</v>
      </c>
      <c r="O8559">
        <f t="shared" si="936"/>
        <v>1.7400860000000001E-3</v>
      </c>
      <c r="P8559">
        <f t="shared" si="937"/>
        <v>5.2898614400000002E-2</v>
      </c>
      <c r="Q8559" t="str">
        <f>VLOOKUP(VLOOKUP(C8559,Mapping!$A$1:$C$17,3,0),Mapping!$E$1:$F$6,2,0)</f>
        <v>Vùng 02</v>
      </c>
    </row>
    <row r="8560" spans="1:17" x14ac:dyDescent="0.3">
      <c r="A8560" s="33">
        <v>44865</v>
      </c>
      <c r="B8560">
        <v>4467</v>
      </c>
      <c r="C8560">
        <v>45</v>
      </c>
      <c r="D8560" s="38" t="s">
        <v>78</v>
      </c>
      <c r="E8560" s="2" t="s">
        <v>41</v>
      </c>
      <c r="F8560">
        <v>1979513</v>
      </c>
      <c r="G8560" s="44">
        <f t="shared" si="931"/>
        <v>44562</v>
      </c>
      <c r="H8560" s="50">
        <f t="shared" si="932"/>
        <v>304</v>
      </c>
      <c r="I8560" s="50">
        <f t="shared" si="933"/>
        <v>42936929.600000001</v>
      </c>
      <c r="J8560" s="46">
        <v>1412399</v>
      </c>
      <c r="K8560" s="2" t="s">
        <v>34</v>
      </c>
      <c r="L8560" s="52" t="str">
        <f t="shared" si="934"/>
        <v>20221031VND</v>
      </c>
      <c r="M8560">
        <f>VLOOKUP(L8560,Mapping!$H$1:$K$25,4,0)</f>
        <v>1</v>
      </c>
      <c r="N8560">
        <f t="shared" si="935"/>
        <v>1.979513E-3</v>
      </c>
      <c r="O8560">
        <f t="shared" si="936"/>
        <v>1.4123989999999999E-3</v>
      </c>
      <c r="P8560">
        <f t="shared" si="937"/>
        <v>4.29369296E-2</v>
      </c>
      <c r="Q8560" t="str">
        <f>VLOOKUP(VLOOKUP(C8560,Mapping!$A$1:$C$17,3,0),Mapping!$E$1:$F$6,2,0)</f>
        <v>Vùng 02</v>
      </c>
    </row>
    <row r="8561" spans="1:17" x14ac:dyDescent="0.3">
      <c r="A8561" s="33">
        <v>44865</v>
      </c>
      <c r="B8561">
        <v>4467</v>
      </c>
      <c r="C8561">
        <v>48</v>
      </c>
      <c r="D8561" s="38" t="s">
        <v>78</v>
      </c>
      <c r="E8561" s="2" t="s">
        <v>41</v>
      </c>
      <c r="F8561">
        <v>1002815</v>
      </c>
      <c r="G8561" s="44">
        <f t="shared" si="931"/>
        <v>44562</v>
      </c>
      <c r="H8561" s="50">
        <f t="shared" si="932"/>
        <v>304</v>
      </c>
      <c r="I8561" s="50">
        <f t="shared" si="933"/>
        <v>21111948.800000001</v>
      </c>
      <c r="J8561" s="46">
        <v>694472</v>
      </c>
      <c r="K8561" s="2" t="s">
        <v>34</v>
      </c>
      <c r="L8561" s="52" t="str">
        <f t="shared" si="934"/>
        <v>20221031VND</v>
      </c>
      <c r="M8561">
        <f>VLOOKUP(L8561,Mapping!$H$1:$K$25,4,0)</f>
        <v>1</v>
      </c>
      <c r="N8561">
        <f t="shared" si="935"/>
        <v>1.002815E-3</v>
      </c>
      <c r="O8561">
        <f t="shared" si="936"/>
        <v>6.9447200000000001E-4</v>
      </c>
      <c r="P8561">
        <f t="shared" si="937"/>
        <v>2.1111948800000002E-2</v>
      </c>
      <c r="Q8561" t="str">
        <f>VLOOKUP(VLOOKUP(C8561,Mapping!$A$1:$C$17,3,0),Mapping!$E$1:$F$6,2,0)</f>
        <v>Vùng 01</v>
      </c>
    </row>
    <row r="8562" spans="1:17" x14ac:dyDescent="0.3">
      <c r="A8562" s="33">
        <v>44865</v>
      </c>
      <c r="B8562">
        <v>4468</v>
      </c>
      <c r="C8562">
        <v>23</v>
      </c>
      <c r="D8562" s="38" t="s">
        <v>78</v>
      </c>
      <c r="E8562" s="2" t="s">
        <v>41</v>
      </c>
      <c r="F8562">
        <v>1894680</v>
      </c>
      <c r="G8562" s="44">
        <f t="shared" si="931"/>
        <v>44562</v>
      </c>
      <c r="H8562" s="50">
        <f t="shared" si="932"/>
        <v>304</v>
      </c>
      <c r="I8562" s="50">
        <f t="shared" si="933"/>
        <v>7775742.3999999994</v>
      </c>
      <c r="J8562" s="46">
        <v>255781</v>
      </c>
      <c r="K8562" s="2" t="s">
        <v>34</v>
      </c>
      <c r="L8562" s="52" t="str">
        <f t="shared" si="934"/>
        <v>20221031VND</v>
      </c>
      <c r="M8562">
        <f>VLOOKUP(L8562,Mapping!$H$1:$K$25,4,0)</f>
        <v>1</v>
      </c>
      <c r="N8562">
        <f t="shared" si="935"/>
        <v>1.8946799999999999E-3</v>
      </c>
      <c r="O8562">
        <f t="shared" si="936"/>
        <v>2.5578100000000001E-4</v>
      </c>
      <c r="P8562">
        <f t="shared" si="937"/>
        <v>7.7757423999999997E-3</v>
      </c>
      <c r="Q8562" t="str">
        <f>VLOOKUP(VLOOKUP(C8562,Mapping!$A$1:$C$17,3,0),Mapping!$E$1:$F$6,2,0)</f>
        <v>Vùng 02</v>
      </c>
    </row>
    <row r="8563" spans="1:17" x14ac:dyDescent="0.3">
      <c r="A8563" s="33">
        <v>44865</v>
      </c>
      <c r="B8563">
        <v>4469</v>
      </c>
      <c r="C8563">
        <v>40</v>
      </c>
      <c r="D8563" s="38" t="s">
        <v>78</v>
      </c>
      <c r="E8563" s="2" t="s">
        <v>41</v>
      </c>
      <c r="F8563">
        <v>1009662</v>
      </c>
      <c r="G8563" s="44">
        <f t="shared" si="931"/>
        <v>44562</v>
      </c>
      <c r="H8563" s="50">
        <f t="shared" si="932"/>
        <v>304</v>
      </c>
      <c r="I8563" s="50">
        <f t="shared" si="933"/>
        <v>37270764.799999997</v>
      </c>
      <c r="J8563" s="46">
        <v>1226012</v>
      </c>
      <c r="K8563" s="2" t="s">
        <v>34</v>
      </c>
      <c r="L8563" s="52" t="str">
        <f t="shared" si="934"/>
        <v>20221031VND</v>
      </c>
      <c r="M8563">
        <f>VLOOKUP(L8563,Mapping!$H$1:$K$25,4,0)</f>
        <v>1</v>
      </c>
      <c r="N8563">
        <f t="shared" si="935"/>
        <v>1.0096619999999999E-3</v>
      </c>
      <c r="O8563">
        <f t="shared" si="936"/>
        <v>1.2260120000000001E-3</v>
      </c>
      <c r="P8563">
        <f t="shared" si="937"/>
        <v>3.7270764799999995E-2</v>
      </c>
      <c r="Q8563" t="str">
        <f>VLOOKUP(VLOOKUP(C8563,Mapping!$A$1:$C$17,3,0),Mapping!$E$1:$F$6,2,0)</f>
        <v>Vùng 01</v>
      </c>
    </row>
    <row r="8564" spans="1:17" x14ac:dyDescent="0.3">
      <c r="A8564" s="33">
        <v>44865</v>
      </c>
      <c r="B8564">
        <v>4471</v>
      </c>
      <c r="C8564">
        <v>36</v>
      </c>
      <c r="D8564" s="38" t="s">
        <v>78</v>
      </c>
      <c r="E8564" s="2" t="s">
        <v>41</v>
      </c>
      <c r="F8564">
        <v>106719</v>
      </c>
      <c r="G8564" s="44">
        <f t="shared" si="931"/>
        <v>44562</v>
      </c>
      <c r="H8564" s="50">
        <f t="shared" si="932"/>
        <v>304</v>
      </c>
      <c r="I8564" s="50">
        <f t="shared" si="933"/>
        <v>48754425.600000001</v>
      </c>
      <c r="J8564" s="46">
        <v>1603764</v>
      </c>
      <c r="K8564" s="2" t="s">
        <v>34</v>
      </c>
      <c r="L8564" s="52" t="str">
        <f t="shared" si="934"/>
        <v>20221031VND</v>
      </c>
      <c r="M8564">
        <f>VLOOKUP(L8564,Mapping!$H$1:$K$25,4,0)</f>
        <v>1</v>
      </c>
      <c r="N8564">
        <f t="shared" si="935"/>
        <v>1.0671900000000001E-4</v>
      </c>
      <c r="O8564">
        <f t="shared" si="936"/>
        <v>1.6037639999999999E-3</v>
      </c>
      <c r="P8564">
        <f t="shared" si="937"/>
        <v>4.8754425599999998E-2</v>
      </c>
      <c r="Q8564" t="str">
        <f>VLOOKUP(VLOOKUP(C8564,Mapping!$A$1:$C$17,3,0),Mapping!$E$1:$F$6,2,0)</f>
        <v>Vùng 05</v>
      </c>
    </row>
    <row r="8565" spans="1:17" x14ac:dyDescent="0.3">
      <c r="A8565" s="33">
        <v>44865</v>
      </c>
      <c r="B8565">
        <v>4472</v>
      </c>
      <c r="C8565">
        <v>40</v>
      </c>
      <c r="D8565" s="38" t="s">
        <v>78</v>
      </c>
      <c r="E8565" s="2" t="s">
        <v>43</v>
      </c>
      <c r="F8565">
        <v>1529694</v>
      </c>
      <c r="G8565" s="44">
        <f t="shared" si="931"/>
        <v>44562</v>
      </c>
      <c r="H8565" s="50">
        <f t="shared" si="932"/>
        <v>304</v>
      </c>
      <c r="I8565" s="50">
        <f t="shared" si="933"/>
        <v>45154761.600000001</v>
      </c>
      <c r="J8565" s="46">
        <v>1485354</v>
      </c>
      <c r="K8565" s="2" t="s">
        <v>34</v>
      </c>
      <c r="L8565" s="52" t="str">
        <f t="shared" si="934"/>
        <v>20221031VND</v>
      </c>
      <c r="M8565">
        <f>VLOOKUP(L8565,Mapping!$H$1:$K$25,4,0)</f>
        <v>1</v>
      </c>
      <c r="N8565">
        <f t="shared" si="935"/>
        <v>1.5296940000000001E-3</v>
      </c>
      <c r="O8565">
        <f t="shared" si="936"/>
        <v>1.4853539999999999E-3</v>
      </c>
      <c r="P8565">
        <f t="shared" si="937"/>
        <v>4.5154761600000003E-2</v>
      </c>
      <c r="Q8565" t="str">
        <f>VLOOKUP(VLOOKUP(C8565,Mapping!$A$1:$C$17,3,0),Mapping!$E$1:$F$6,2,0)</f>
        <v>Vùng 01</v>
      </c>
    </row>
    <row r="8566" spans="1:17" x14ac:dyDescent="0.3">
      <c r="A8566" s="33">
        <v>44865</v>
      </c>
      <c r="B8566">
        <v>4472</v>
      </c>
      <c r="C8566">
        <v>40</v>
      </c>
      <c r="D8566" s="38" t="s">
        <v>78</v>
      </c>
      <c r="E8566" s="2" t="s">
        <v>41</v>
      </c>
      <c r="F8566">
        <v>552803</v>
      </c>
      <c r="G8566" s="44">
        <f t="shared" si="931"/>
        <v>44562</v>
      </c>
      <c r="H8566" s="50">
        <f t="shared" si="932"/>
        <v>304</v>
      </c>
      <c r="I8566" s="50">
        <f t="shared" si="933"/>
        <v>39132187.200000003</v>
      </c>
      <c r="J8566" s="46">
        <v>1287243</v>
      </c>
      <c r="K8566" s="2" t="s">
        <v>34</v>
      </c>
      <c r="L8566" s="52" t="str">
        <f t="shared" si="934"/>
        <v>20221031VND</v>
      </c>
      <c r="M8566">
        <f>VLOOKUP(L8566,Mapping!$H$1:$K$25,4,0)</f>
        <v>1</v>
      </c>
      <c r="N8566">
        <f t="shared" si="935"/>
        <v>5.5280300000000004E-4</v>
      </c>
      <c r="O8566">
        <f t="shared" si="936"/>
        <v>1.287243E-3</v>
      </c>
      <c r="P8566">
        <f t="shared" si="937"/>
        <v>3.9132187200000002E-2</v>
      </c>
      <c r="Q8566" t="str">
        <f>VLOOKUP(VLOOKUP(C8566,Mapping!$A$1:$C$17,3,0),Mapping!$E$1:$F$6,2,0)</f>
        <v>Vùng 01</v>
      </c>
    </row>
    <row r="8567" spans="1:17" x14ac:dyDescent="0.3">
      <c r="A8567" s="33">
        <v>44865</v>
      </c>
      <c r="B8567">
        <v>4473</v>
      </c>
      <c r="C8567">
        <v>45</v>
      </c>
      <c r="D8567" s="38" t="s">
        <v>78</v>
      </c>
      <c r="E8567" s="2" t="s">
        <v>41</v>
      </c>
      <c r="F8567">
        <v>748619</v>
      </c>
      <c r="G8567" s="44">
        <f t="shared" si="931"/>
        <v>44562</v>
      </c>
      <c r="H8567" s="50">
        <f t="shared" si="932"/>
        <v>304</v>
      </c>
      <c r="I8567" s="50">
        <f t="shared" si="933"/>
        <v>34852444.799999997</v>
      </c>
      <c r="J8567" s="46">
        <v>1146462</v>
      </c>
      <c r="K8567" s="2" t="s">
        <v>34</v>
      </c>
      <c r="L8567" s="52" t="str">
        <f t="shared" si="934"/>
        <v>20221031VND</v>
      </c>
      <c r="M8567">
        <f>VLOOKUP(L8567,Mapping!$H$1:$K$25,4,0)</f>
        <v>1</v>
      </c>
      <c r="N8567">
        <f t="shared" si="935"/>
        <v>7.4861899999999996E-4</v>
      </c>
      <c r="O8567">
        <f t="shared" si="936"/>
        <v>1.146462E-3</v>
      </c>
      <c r="P8567">
        <f t="shared" si="937"/>
        <v>3.48524448E-2</v>
      </c>
      <c r="Q8567" t="str">
        <f>VLOOKUP(VLOOKUP(C8567,Mapping!$A$1:$C$17,3,0),Mapping!$E$1:$F$6,2,0)</f>
        <v>Vùng 02</v>
      </c>
    </row>
    <row r="8568" spans="1:17" x14ac:dyDescent="0.3">
      <c r="A8568" s="33">
        <v>44865</v>
      </c>
      <c r="B8568">
        <v>4474</v>
      </c>
      <c r="C8568">
        <v>20</v>
      </c>
      <c r="D8568" s="38" t="s">
        <v>78</v>
      </c>
      <c r="E8568" s="2" t="s">
        <v>41</v>
      </c>
      <c r="F8568">
        <v>912487</v>
      </c>
      <c r="G8568" s="44">
        <f t="shared" si="931"/>
        <v>44562</v>
      </c>
      <c r="H8568" s="50">
        <f t="shared" si="932"/>
        <v>304</v>
      </c>
      <c r="I8568" s="50">
        <f t="shared" si="933"/>
        <v>32266134.400000002</v>
      </c>
      <c r="J8568" s="46">
        <v>1061386</v>
      </c>
      <c r="K8568" s="2" t="s">
        <v>34</v>
      </c>
      <c r="L8568" s="52" t="str">
        <f t="shared" si="934"/>
        <v>20221031VND</v>
      </c>
      <c r="M8568">
        <f>VLOOKUP(L8568,Mapping!$H$1:$K$25,4,0)</f>
        <v>1</v>
      </c>
      <c r="N8568">
        <f t="shared" si="935"/>
        <v>9.1248700000000002E-4</v>
      </c>
      <c r="O8568">
        <f t="shared" si="936"/>
        <v>1.0613860000000001E-3</v>
      </c>
      <c r="P8568">
        <f t="shared" si="937"/>
        <v>3.22661344E-2</v>
      </c>
      <c r="Q8568" t="str">
        <f>VLOOKUP(VLOOKUP(C8568,Mapping!$A$1:$C$17,3,0),Mapping!$E$1:$F$6,2,0)</f>
        <v>Vùng 02</v>
      </c>
    </row>
    <row r="8569" spans="1:17" x14ac:dyDescent="0.3">
      <c r="A8569" s="33">
        <v>44865</v>
      </c>
      <c r="B8569">
        <v>4474</v>
      </c>
      <c r="C8569">
        <v>41</v>
      </c>
      <c r="D8569" s="38" t="s">
        <v>78</v>
      </c>
      <c r="E8569" s="2" t="s">
        <v>41</v>
      </c>
      <c r="F8569">
        <v>639007</v>
      </c>
      <c r="G8569" s="44">
        <f t="shared" si="931"/>
        <v>44562</v>
      </c>
      <c r="H8569" s="50">
        <f t="shared" si="932"/>
        <v>304</v>
      </c>
      <c r="I8569" s="50">
        <f t="shared" si="933"/>
        <v>1102942.3999999999</v>
      </c>
      <c r="J8569" s="46">
        <v>36281</v>
      </c>
      <c r="K8569" s="2" t="s">
        <v>34</v>
      </c>
      <c r="L8569" s="52" t="str">
        <f t="shared" si="934"/>
        <v>20221031VND</v>
      </c>
      <c r="M8569">
        <f>VLOOKUP(L8569,Mapping!$H$1:$K$25,4,0)</f>
        <v>1</v>
      </c>
      <c r="N8569">
        <f t="shared" si="935"/>
        <v>6.3900700000000003E-4</v>
      </c>
      <c r="O8569">
        <f t="shared" si="936"/>
        <v>3.6281E-5</v>
      </c>
      <c r="P8569">
        <f t="shared" si="937"/>
        <v>1.1029423999999999E-3</v>
      </c>
      <c r="Q8569" t="str">
        <f>VLOOKUP(VLOOKUP(C8569,Mapping!$A$1:$C$17,3,0),Mapping!$E$1:$F$6,2,0)</f>
        <v>Vùng 05</v>
      </c>
    </row>
    <row r="8570" spans="1:17" x14ac:dyDescent="0.3">
      <c r="A8570" s="33">
        <v>44865</v>
      </c>
      <c r="B8570">
        <v>4475</v>
      </c>
      <c r="C8570">
        <v>34</v>
      </c>
      <c r="D8570" s="38" t="s">
        <v>78</v>
      </c>
      <c r="E8570" s="2" t="s">
        <v>41</v>
      </c>
      <c r="F8570">
        <v>1765547</v>
      </c>
      <c r="G8570" s="44">
        <f t="shared" si="931"/>
        <v>44562</v>
      </c>
      <c r="H8570" s="50">
        <f t="shared" si="932"/>
        <v>304</v>
      </c>
      <c r="I8570" s="50">
        <f t="shared" si="933"/>
        <v>45049699.199999996</v>
      </c>
      <c r="J8570" s="46">
        <v>1481898</v>
      </c>
      <c r="K8570" s="2" t="s">
        <v>34</v>
      </c>
      <c r="L8570" s="52" t="str">
        <f t="shared" si="934"/>
        <v>20221031VND</v>
      </c>
      <c r="M8570">
        <f>VLOOKUP(L8570,Mapping!$H$1:$K$25,4,0)</f>
        <v>1</v>
      </c>
      <c r="N8570">
        <f t="shared" si="935"/>
        <v>1.7655469999999999E-3</v>
      </c>
      <c r="O8570">
        <f t="shared" si="936"/>
        <v>1.4818979999999999E-3</v>
      </c>
      <c r="P8570">
        <f t="shared" si="937"/>
        <v>4.5049699199999994E-2</v>
      </c>
      <c r="Q8570" t="str">
        <f>VLOOKUP(VLOOKUP(C8570,Mapping!$A$1:$C$17,3,0),Mapping!$E$1:$F$6,2,0)</f>
        <v>Vùng 02</v>
      </c>
    </row>
    <row r="8571" spans="1:17" x14ac:dyDescent="0.3">
      <c r="A8571" s="33">
        <v>44865</v>
      </c>
      <c r="B8571">
        <v>4476</v>
      </c>
      <c r="C8571">
        <v>26</v>
      </c>
      <c r="D8571" s="38" t="s">
        <v>78</v>
      </c>
      <c r="E8571" s="2" t="s">
        <v>41</v>
      </c>
      <c r="F8571">
        <v>676215</v>
      </c>
      <c r="G8571" s="44">
        <f t="shared" si="931"/>
        <v>44562</v>
      </c>
      <c r="H8571" s="50">
        <f t="shared" si="932"/>
        <v>304</v>
      </c>
      <c r="I8571" s="50">
        <f t="shared" si="933"/>
        <v>18013672</v>
      </c>
      <c r="J8571" s="46">
        <v>592555</v>
      </c>
      <c r="K8571" s="2" t="s">
        <v>34</v>
      </c>
      <c r="L8571" s="52" t="str">
        <f t="shared" si="934"/>
        <v>20221031VND</v>
      </c>
      <c r="M8571">
        <f>VLOOKUP(L8571,Mapping!$H$1:$K$25,4,0)</f>
        <v>1</v>
      </c>
      <c r="N8571">
        <f t="shared" si="935"/>
        <v>6.7621499999999998E-4</v>
      </c>
      <c r="O8571">
        <f t="shared" si="936"/>
        <v>5.9255500000000003E-4</v>
      </c>
      <c r="P8571">
        <f t="shared" si="937"/>
        <v>1.8013672000000001E-2</v>
      </c>
      <c r="Q8571" t="str">
        <f>VLOOKUP(VLOOKUP(C8571,Mapping!$A$1:$C$17,3,0),Mapping!$E$1:$F$6,2,0)</f>
        <v>Vùng 04</v>
      </c>
    </row>
    <row r="8572" spans="1:17" x14ac:dyDescent="0.3">
      <c r="A8572" s="33">
        <v>44865</v>
      </c>
      <c r="B8572">
        <v>4478</v>
      </c>
      <c r="C8572">
        <v>16</v>
      </c>
      <c r="D8572" s="38" t="s">
        <v>78</v>
      </c>
      <c r="E8572" s="2" t="s">
        <v>41</v>
      </c>
      <c r="F8572">
        <v>1296052</v>
      </c>
      <c r="G8572" s="44">
        <f t="shared" si="931"/>
        <v>44562</v>
      </c>
      <c r="H8572" s="50">
        <f t="shared" si="932"/>
        <v>304</v>
      </c>
      <c r="I8572" s="50">
        <f t="shared" si="933"/>
        <v>53475758.399999999</v>
      </c>
      <c r="J8572" s="46">
        <v>1759071</v>
      </c>
      <c r="K8572" s="2" t="s">
        <v>34</v>
      </c>
      <c r="L8572" s="52" t="str">
        <f t="shared" si="934"/>
        <v>20221031VND</v>
      </c>
      <c r="M8572">
        <f>VLOOKUP(L8572,Mapping!$H$1:$K$25,4,0)</f>
        <v>1</v>
      </c>
      <c r="N8572">
        <f t="shared" si="935"/>
        <v>1.296052E-3</v>
      </c>
      <c r="O8572">
        <f t="shared" si="936"/>
        <v>1.7590710000000001E-3</v>
      </c>
      <c r="P8572">
        <f t="shared" si="937"/>
        <v>5.3475758399999997E-2</v>
      </c>
      <c r="Q8572" t="str">
        <f>VLOOKUP(VLOOKUP(C8572,Mapping!$A$1:$C$17,3,0),Mapping!$E$1:$F$6,2,0)</f>
        <v>Vùng 01</v>
      </c>
    </row>
    <row r="8573" spans="1:17" x14ac:dyDescent="0.3">
      <c r="A8573" s="33">
        <v>44865</v>
      </c>
      <c r="B8573">
        <v>4479</v>
      </c>
      <c r="C8573">
        <v>45</v>
      </c>
      <c r="D8573" s="38" t="s">
        <v>78</v>
      </c>
      <c r="E8573" s="2" t="s">
        <v>41</v>
      </c>
      <c r="F8573">
        <v>1165637</v>
      </c>
      <c r="G8573" s="44">
        <f t="shared" si="931"/>
        <v>44562</v>
      </c>
      <c r="H8573" s="50">
        <f t="shared" si="932"/>
        <v>304</v>
      </c>
      <c r="I8573" s="50">
        <f t="shared" si="933"/>
        <v>47633820.800000004</v>
      </c>
      <c r="J8573" s="46">
        <v>1566902</v>
      </c>
      <c r="K8573" s="2" t="s">
        <v>34</v>
      </c>
      <c r="L8573" s="52" t="str">
        <f t="shared" si="934"/>
        <v>20221031VND</v>
      </c>
      <c r="M8573">
        <f>VLOOKUP(L8573,Mapping!$H$1:$K$25,4,0)</f>
        <v>1</v>
      </c>
      <c r="N8573">
        <f t="shared" si="935"/>
        <v>1.165637E-3</v>
      </c>
      <c r="O8573">
        <f t="shared" si="936"/>
        <v>1.566902E-3</v>
      </c>
      <c r="P8573">
        <f t="shared" si="937"/>
        <v>4.7633820800000004E-2</v>
      </c>
      <c r="Q8573" t="str">
        <f>VLOOKUP(VLOOKUP(C8573,Mapping!$A$1:$C$17,3,0),Mapping!$E$1:$F$6,2,0)</f>
        <v>Vùng 02</v>
      </c>
    </row>
    <row r="8574" spans="1:17" x14ac:dyDescent="0.3">
      <c r="A8574" s="33">
        <v>44865</v>
      </c>
      <c r="B8574">
        <v>4480</v>
      </c>
      <c r="C8574">
        <v>45</v>
      </c>
      <c r="D8574" s="38" t="s">
        <v>78</v>
      </c>
      <c r="E8574" s="2" t="s">
        <v>41</v>
      </c>
      <c r="F8574">
        <v>1374212</v>
      </c>
      <c r="G8574" s="44">
        <f t="shared" si="931"/>
        <v>44562</v>
      </c>
      <c r="H8574" s="50">
        <f t="shared" si="932"/>
        <v>304</v>
      </c>
      <c r="I8574" s="50">
        <f t="shared" si="933"/>
        <v>47948187.199999996</v>
      </c>
      <c r="J8574" s="46">
        <v>1577243</v>
      </c>
      <c r="K8574" s="2" t="s">
        <v>34</v>
      </c>
      <c r="L8574" s="52" t="str">
        <f t="shared" si="934"/>
        <v>20221031VND</v>
      </c>
      <c r="M8574">
        <f>VLOOKUP(L8574,Mapping!$H$1:$K$25,4,0)</f>
        <v>1</v>
      </c>
      <c r="N8574">
        <f t="shared" si="935"/>
        <v>1.3742120000000001E-3</v>
      </c>
      <c r="O8574">
        <f t="shared" si="936"/>
        <v>1.5772430000000001E-3</v>
      </c>
      <c r="P8574">
        <f t="shared" si="937"/>
        <v>4.7948187199999999E-2</v>
      </c>
      <c r="Q8574" t="str">
        <f>VLOOKUP(VLOOKUP(C8574,Mapping!$A$1:$C$17,3,0),Mapping!$E$1:$F$6,2,0)</f>
        <v>Vùng 02</v>
      </c>
    </row>
    <row r="8575" spans="1:17" x14ac:dyDescent="0.3">
      <c r="A8575" s="33">
        <v>44865</v>
      </c>
      <c r="B8575">
        <v>4480</v>
      </c>
      <c r="C8575">
        <v>40</v>
      </c>
      <c r="D8575" s="38" t="s">
        <v>78</v>
      </c>
      <c r="E8575" s="2" t="s">
        <v>41</v>
      </c>
      <c r="F8575">
        <v>938610</v>
      </c>
      <c r="G8575" s="44">
        <f t="shared" si="931"/>
        <v>44562</v>
      </c>
      <c r="H8575" s="50">
        <f t="shared" si="932"/>
        <v>304</v>
      </c>
      <c r="I8575" s="50">
        <f t="shared" si="933"/>
        <v>1225910.3999999999</v>
      </c>
      <c r="J8575" s="46">
        <v>40326</v>
      </c>
      <c r="K8575" s="2" t="s">
        <v>34</v>
      </c>
      <c r="L8575" s="52" t="str">
        <f t="shared" si="934"/>
        <v>20221031VND</v>
      </c>
      <c r="M8575">
        <f>VLOOKUP(L8575,Mapping!$H$1:$K$25,4,0)</f>
        <v>1</v>
      </c>
      <c r="N8575">
        <f t="shared" si="935"/>
        <v>9.3860999999999999E-4</v>
      </c>
      <c r="O8575">
        <f t="shared" si="936"/>
        <v>4.0326E-5</v>
      </c>
      <c r="P8575">
        <f t="shared" si="937"/>
        <v>1.2259103999999999E-3</v>
      </c>
      <c r="Q8575" t="str">
        <f>VLOOKUP(VLOOKUP(C8575,Mapping!$A$1:$C$17,3,0),Mapping!$E$1:$F$6,2,0)</f>
        <v>Vùng 01</v>
      </c>
    </row>
    <row r="8576" spans="1:17" x14ac:dyDescent="0.3">
      <c r="A8576" s="33">
        <v>44865</v>
      </c>
      <c r="B8576">
        <v>4480</v>
      </c>
      <c r="C8576">
        <v>40</v>
      </c>
      <c r="D8576" s="38" t="s">
        <v>78</v>
      </c>
      <c r="E8576" s="2" t="s">
        <v>41</v>
      </c>
      <c r="F8576">
        <v>1017907</v>
      </c>
      <c r="G8576" s="44">
        <f t="shared" si="931"/>
        <v>44562</v>
      </c>
      <c r="H8576" s="50">
        <f t="shared" si="932"/>
        <v>304</v>
      </c>
      <c r="I8576" s="50">
        <f t="shared" si="933"/>
        <v>18812614.399999999</v>
      </c>
      <c r="J8576" s="46">
        <v>618836</v>
      </c>
      <c r="K8576" s="2" t="s">
        <v>34</v>
      </c>
      <c r="L8576" s="52" t="str">
        <f t="shared" si="934"/>
        <v>20221031VND</v>
      </c>
      <c r="M8576">
        <f>VLOOKUP(L8576,Mapping!$H$1:$K$25,4,0)</f>
        <v>1</v>
      </c>
      <c r="N8576">
        <f t="shared" si="935"/>
        <v>1.017907E-3</v>
      </c>
      <c r="O8576">
        <f t="shared" si="936"/>
        <v>6.18836E-4</v>
      </c>
      <c r="P8576">
        <f t="shared" si="937"/>
        <v>1.88126144E-2</v>
      </c>
      <c r="Q8576" t="str">
        <f>VLOOKUP(VLOOKUP(C8576,Mapping!$A$1:$C$17,3,0),Mapping!$E$1:$F$6,2,0)</f>
        <v>Vùng 01</v>
      </c>
    </row>
    <row r="8577" spans="1:17" x14ac:dyDescent="0.3">
      <c r="A8577" s="33">
        <v>44865</v>
      </c>
      <c r="B8577">
        <v>4480</v>
      </c>
      <c r="C8577">
        <v>40</v>
      </c>
      <c r="D8577" s="38" t="s">
        <v>78</v>
      </c>
      <c r="E8577" s="2" t="s">
        <v>41</v>
      </c>
      <c r="F8577">
        <v>1687344</v>
      </c>
      <c r="G8577" s="44">
        <f t="shared" si="931"/>
        <v>44562</v>
      </c>
      <c r="H8577" s="50">
        <f t="shared" si="932"/>
        <v>304</v>
      </c>
      <c r="I8577" s="50">
        <f t="shared" si="933"/>
        <v>36716846.399999999</v>
      </c>
      <c r="J8577" s="46">
        <v>1207791</v>
      </c>
      <c r="K8577" s="2" t="s">
        <v>34</v>
      </c>
      <c r="L8577" s="52" t="str">
        <f t="shared" si="934"/>
        <v>20221031VND</v>
      </c>
      <c r="M8577">
        <f>VLOOKUP(L8577,Mapping!$H$1:$K$25,4,0)</f>
        <v>1</v>
      </c>
      <c r="N8577">
        <f t="shared" si="935"/>
        <v>1.6873439999999999E-3</v>
      </c>
      <c r="O8577">
        <f t="shared" si="936"/>
        <v>1.2077909999999999E-3</v>
      </c>
      <c r="P8577">
        <f t="shared" si="937"/>
        <v>3.6716846399999996E-2</v>
      </c>
      <c r="Q8577" t="str">
        <f>VLOOKUP(VLOOKUP(C8577,Mapping!$A$1:$C$17,3,0),Mapping!$E$1:$F$6,2,0)</f>
        <v>Vùng 01</v>
      </c>
    </row>
    <row r="8578" spans="1:17" x14ac:dyDescent="0.3">
      <c r="A8578" s="33">
        <v>44865</v>
      </c>
      <c r="B8578">
        <v>4480</v>
      </c>
      <c r="C8578">
        <v>40</v>
      </c>
      <c r="D8578" s="38" t="s">
        <v>78</v>
      </c>
      <c r="E8578" s="2" t="s">
        <v>41</v>
      </c>
      <c r="F8578">
        <v>2940388</v>
      </c>
      <c r="G8578" s="44">
        <f t="shared" ref="G8578:G8641" si="938">DATE(YEAR(A8578),1,1)</f>
        <v>44562</v>
      </c>
      <c r="H8578" s="50">
        <f t="shared" ref="H8578:H8641" si="939">DATEDIF(G8578,A8578,"D")+1</f>
        <v>304</v>
      </c>
      <c r="I8578" s="50">
        <f t="shared" si="933"/>
        <v>169145022.40000001</v>
      </c>
      <c r="J8578" s="46">
        <v>5563981</v>
      </c>
      <c r="K8578" s="2" t="s">
        <v>34</v>
      </c>
      <c r="L8578" s="52" t="str">
        <f t="shared" si="934"/>
        <v>20221031VND</v>
      </c>
      <c r="M8578">
        <f>VLOOKUP(L8578,Mapping!$H$1:$K$25,4,0)</f>
        <v>1</v>
      </c>
      <c r="N8578">
        <f t="shared" si="935"/>
        <v>2.9403879999999999E-3</v>
      </c>
      <c r="O8578">
        <f t="shared" si="936"/>
        <v>5.563981E-3</v>
      </c>
      <c r="P8578">
        <f t="shared" si="937"/>
        <v>0.16914502240000001</v>
      </c>
      <c r="Q8578" t="str">
        <f>VLOOKUP(VLOOKUP(C8578,Mapping!$A$1:$C$17,3,0),Mapping!$E$1:$F$6,2,0)</f>
        <v>Vùng 01</v>
      </c>
    </row>
    <row r="8579" spans="1:17" x14ac:dyDescent="0.3">
      <c r="A8579" s="44">
        <v>44865</v>
      </c>
      <c r="B8579">
        <v>4480</v>
      </c>
      <c r="C8579">
        <v>45</v>
      </c>
      <c r="D8579" s="38" t="s">
        <v>78</v>
      </c>
      <c r="E8579" s="2" t="s">
        <v>41</v>
      </c>
      <c r="F8579">
        <v>1936539</v>
      </c>
      <c r="G8579" s="44">
        <f t="shared" si="938"/>
        <v>44562</v>
      </c>
      <c r="H8579" s="50">
        <f t="shared" si="939"/>
        <v>304</v>
      </c>
      <c r="I8579" s="50">
        <f t="shared" ref="I8579:I8642" si="940">H8579*(J8579/10)*M8579</f>
        <v>828453731392</v>
      </c>
      <c r="J8579" s="46">
        <v>1163015</v>
      </c>
      <c r="K8579" s="2" t="s">
        <v>35</v>
      </c>
      <c r="L8579" s="52" t="str">
        <f t="shared" ref="L8579:L8642" si="941">CONCATENATE(TEXT(A8579,"YYYYMMDD"),K8579)</f>
        <v>20221031USD</v>
      </c>
      <c r="M8579">
        <f>VLOOKUP(L8579,Mapping!$H$1:$K$25,4,0)</f>
        <v>23432</v>
      </c>
      <c r="N8579">
        <f t="shared" ref="N8579:N8642" si="942">F8579*M8579/10^9</f>
        <v>45.376981848</v>
      </c>
      <c r="O8579">
        <f t="shared" ref="O8579:O8642" si="943">J8579*M8579/10^9</f>
        <v>27.251767480000002</v>
      </c>
      <c r="P8579">
        <f t="shared" ref="P8579:P8642" si="944">I8579/10^9</f>
        <v>828.45373139200001</v>
      </c>
      <c r="Q8579" t="str">
        <f>VLOOKUP(VLOOKUP(C8579,Mapping!$A$1:$C$17,3,0),Mapping!$E$1:$F$6,2,0)</f>
        <v>Vùng 02</v>
      </c>
    </row>
    <row r="8580" spans="1:17" x14ac:dyDescent="0.3">
      <c r="A8580" s="33">
        <v>44865</v>
      </c>
      <c r="B8580">
        <v>4482</v>
      </c>
      <c r="C8580">
        <v>48</v>
      </c>
      <c r="D8580" s="38" t="s">
        <v>78</v>
      </c>
      <c r="E8580" s="2" t="s">
        <v>43</v>
      </c>
      <c r="F8580">
        <v>9658276</v>
      </c>
      <c r="G8580" s="44">
        <f t="shared" si="938"/>
        <v>44562</v>
      </c>
      <c r="H8580" s="50">
        <f t="shared" si="939"/>
        <v>304</v>
      </c>
      <c r="I8580" s="50">
        <f t="shared" si="940"/>
        <v>191071934.40000001</v>
      </c>
      <c r="J8580" s="46">
        <v>6285261</v>
      </c>
      <c r="K8580" s="2" t="s">
        <v>34</v>
      </c>
      <c r="L8580" s="52" t="str">
        <f t="shared" si="941"/>
        <v>20221031VND</v>
      </c>
      <c r="M8580">
        <f>VLOOKUP(L8580,Mapping!$H$1:$K$25,4,0)</f>
        <v>1</v>
      </c>
      <c r="N8580">
        <f t="shared" si="942"/>
        <v>9.6582760000000004E-3</v>
      </c>
      <c r="O8580">
        <f t="shared" si="943"/>
        <v>6.2852610000000003E-3</v>
      </c>
      <c r="P8580">
        <f t="shared" si="944"/>
        <v>0.1910719344</v>
      </c>
      <c r="Q8580" t="str">
        <f>VLOOKUP(VLOOKUP(C8580,Mapping!$A$1:$C$17,3,0),Mapping!$E$1:$F$6,2,0)</f>
        <v>Vùng 01</v>
      </c>
    </row>
    <row r="8581" spans="1:17" x14ac:dyDescent="0.3">
      <c r="A8581" s="33">
        <v>44865</v>
      </c>
      <c r="B8581">
        <v>4482</v>
      </c>
      <c r="C8581">
        <v>48</v>
      </c>
      <c r="D8581" s="38" t="s">
        <v>78</v>
      </c>
      <c r="E8581" s="2" t="s">
        <v>43</v>
      </c>
      <c r="F8581">
        <v>1399473</v>
      </c>
      <c r="G8581" s="44">
        <f t="shared" si="938"/>
        <v>44562</v>
      </c>
      <c r="H8581" s="50">
        <f t="shared" si="939"/>
        <v>304</v>
      </c>
      <c r="I8581" s="50">
        <f t="shared" si="940"/>
        <v>51816830.399999999</v>
      </c>
      <c r="J8581" s="46">
        <v>1704501</v>
      </c>
      <c r="K8581" s="2" t="s">
        <v>34</v>
      </c>
      <c r="L8581" s="52" t="str">
        <f t="shared" si="941"/>
        <v>20221031VND</v>
      </c>
      <c r="M8581">
        <f>VLOOKUP(L8581,Mapping!$H$1:$K$25,4,0)</f>
        <v>1</v>
      </c>
      <c r="N8581">
        <f t="shared" si="942"/>
        <v>1.399473E-3</v>
      </c>
      <c r="O8581">
        <f t="shared" si="943"/>
        <v>1.704501E-3</v>
      </c>
      <c r="P8581">
        <f t="shared" si="944"/>
        <v>5.18168304E-2</v>
      </c>
      <c r="Q8581" t="str">
        <f>VLOOKUP(VLOOKUP(C8581,Mapping!$A$1:$C$17,3,0),Mapping!$E$1:$F$6,2,0)</f>
        <v>Vùng 01</v>
      </c>
    </row>
    <row r="8582" spans="1:17" x14ac:dyDescent="0.3">
      <c r="A8582" s="33">
        <v>44865</v>
      </c>
      <c r="B8582">
        <v>4482</v>
      </c>
      <c r="C8582">
        <v>48</v>
      </c>
      <c r="D8582" s="38" t="s">
        <v>78</v>
      </c>
      <c r="E8582" s="2" t="s">
        <v>41</v>
      </c>
      <c r="F8582">
        <v>1720668</v>
      </c>
      <c r="G8582" s="44">
        <f t="shared" si="938"/>
        <v>44562</v>
      </c>
      <c r="H8582" s="50">
        <f t="shared" si="939"/>
        <v>304</v>
      </c>
      <c r="I8582" s="50">
        <f t="shared" si="940"/>
        <v>30528713.599999998</v>
      </c>
      <c r="J8582" s="46">
        <v>1004234</v>
      </c>
      <c r="K8582" s="2" t="s">
        <v>34</v>
      </c>
      <c r="L8582" s="52" t="str">
        <f t="shared" si="941"/>
        <v>20221031VND</v>
      </c>
      <c r="M8582">
        <f>VLOOKUP(L8582,Mapping!$H$1:$K$25,4,0)</f>
        <v>1</v>
      </c>
      <c r="N8582">
        <f t="shared" si="942"/>
        <v>1.7206680000000001E-3</v>
      </c>
      <c r="O8582">
        <f t="shared" si="943"/>
        <v>1.0042339999999999E-3</v>
      </c>
      <c r="P8582">
        <f t="shared" si="944"/>
        <v>3.0528713599999997E-2</v>
      </c>
      <c r="Q8582" t="str">
        <f>VLOOKUP(VLOOKUP(C8582,Mapping!$A$1:$C$17,3,0),Mapping!$E$1:$F$6,2,0)</f>
        <v>Vùng 01</v>
      </c>
    </row>
    <row r="8583" spans="1:17" x14ac:dyDescent="0.3">
      <c r="A8583" s="33">
        <v>44865</v>
      </c>
      <c r="B8583">
        <v>4482</v>
      </c>
      <c r="C8583">
        <v>48</v>
      </c>
      <c r="D8583" s="38" t="s">
        <v>78</v>
      </c>
      <c r="E8583" s="2" t="s">
        <v>41</v>
      </c>
      <c r="F8583">
        <v>1572864</v>
      </c>
      <c r="G8583" s="44">
        <f t="shared" si="938"/>
        <v>44562</v>
      </c>
      <c r="H8583" s="50">
        <f t="shared" si="939"/>
        <v>304</v>
      </c>
      <c r="I8583" s="50">
        <f t="shared" si="940"/>
        <v>4997638.3999999994</v>
      </c>
      <c r="J8583" s="46">
        <v>164396</v>
      </c>
      <c r="K8583" s="2" t="s">
        <v>34</v>
      </c>
      <c r="L8583" s="52" t="str">
        <f t="shared" si="941"/>
        <v>20221031VND</v>
      </c>
      <c r="M8583">
        <f>VLOOKUP(L8583,Mapping!$H$1:$K$25,4,0)</f>
        <v>1</v>
      </c>
      <c r="N8583">
        <f t="shared" si="942"/>
        <v>1.572864E-3</v>
      </c>
      <c r="O8583">
        <f t="shared" si="943"/>
        <v>1.64396E-4</v>
      </c>
      <c r="P8583">
        <f t="shared" si="944"/>
        <v>4.9976383999999997E-3</v>
      </c>
      <c r="Q8583" t="str">
        <f>VLOOKUP(VLOOKUP(C8583,Mapping!$A$1:$C$17,3,0),Mapping!$E$1:$F$6,2,0)</f>
        <v>Vùng 01</v>
      </c>
    </row>
    <row r="8584" spans="1:17" x14ac:dyDescent="0.3">
      <c r="A8584" s="33">
        <v>44865</v>
      </c>
      <c r="B8584">
        <v>4482</v>
      </c>
      <c r="C8584">
        <v>48</v>
      </c>
      <c r="D8584" s="38" t="s">
        <v>78</v>
      </c>
      <c r="E8584" s="2" t="s">
        <v>41</v>
      </c>
      <c r="F8584">
        <v>1443739</v>
      </c>
      <c r="G8584" s="44">
        <f t="shared" si="938"/>
        <v>44562</v>
      </c>
      <c r="H8584" s="50">
        <f t="shared" si="939"/>
        <v>304</v>
      </c>
      <c r="I8584" s="50">
        <f t="shared" si="940"/>
        <v>10219720</v>
      </c>
      <c r="J8584" s="46">
        <v>336175</v>
      </c>
      <c r="K8584" s="2" t="s">
        <v>34</v>
      </c>
      <c r="L8584" s="52" t="str">
        <f t="shared" si="941"/>
        <v>20221031VND</v>
      </c>
      <c r="M8584">
        <f>VLOOKUP(L8584,Mapping!$H$1:$K$25,4,0)</f>
        <v>1</v>
      </c>
      <c r="N8584">
        <f t="shared" si="942"/>
        <v>1.4437390000000001E-3</v>
      </c>
      <c r="O8584">
        <f t="shared" si="943"/>
        <v>3.3617500000000003E-4</v>
      </c>
      <c r="P8584">
        <f t="shared" si="944"/>
        <v>1.021972E-2</v>
      </c>
      <c r="Q8584" t="str">
        <f>VLOOKUP(VLOOKUP(C8584,Mapping!$A$1:$C$17,3,0),Mapping!$E$1:$F$6,2,0)</f>
        <v>Vùng 01</v>
      </c>
    </row>
    <row r="8585" spans="1:17" x14ac:dyDescent="0.3">
      <c r="A8585" s="33">
        <v>44865</v>
      </c>
      <c r="B8585">
        <v>4483</v>
      </c>
      <c r="C8585">
        <v>25</v>
      </c>
      <c r="D8585" s="38" t="s">
        <v>78</v>
      </c>
      <c r="E8585" s="2" t="s">
        <v>41</v>
      </c>
      <c r="F8585">
        <v>1973780</v>
      </c>
      <c r="G8585" s="44">
        <f t="shared" si="938"/>
        <v>44562</v>
      </c>
      <c r="H8585" s="50">
        <f t="shared" si="939"/>
        <v>304</v>
      </c>
      <c r="I8585" s="50">
        <f t="shared" si="940"/>
        <v>34936409.600000001</v>
      </c>
      <c r="J8585" s="46">
        <v>1149224</v>
      </c>
      <c r="K8585" s="2" t="s">
        <v>34</v>
      </c>
      <c r="L8585" s="52" t="str">
        <f t="shared" si="941"/>
        <v>20221031VND</v>
      </c>
      <c r="M8585">
        <f>VLOOKUP(L8585,Mapping!$H$1:$K$25,4,0)</f>
        <v>1</v>
      </c>
      <c r="N8585">
        <f t="shared" si="942"/>
        <v>1.9737800000000001E-3</v>
      </c>
      <c r="O8585">
        <f t="shared" si="943"/>
        <v>1.1492239999999999E-3</v>
      </c>
      <c r="P8585">
        <f t="shared" si="944"/>
        <v>3.4936409600000003E-2</v>
      </c>
      <c r="Q8585" t="str">
        <f>VLOOKUP(VLOOKUP(C8585,Mapping!$A$1:$C$17,3,0),Mapping!$E$1:$F$6,2,0)</f>
        <v>Vùng 01</v>
      </c>
    </row>
    <row r="8586" spans="1:17" x14ac:dyDescent="0.3">
      <c r="A8586" s="33">
        <v>44865</v>
      </c>
      <c r="B8586">
        <v>4483</v>
      </c>
      <c r="C8586">
        <v>34</v>
      </c>
      <c r="D8586" s="38" t="s">
        <v>78</v>
      </c>
      <c r="E8586" s="2" t="s">
        <v>41</v>
      </c>
      <c r="F8586">
        <v>1078570</v>
      </c>
      <c r="G8586" s="44">
        <f t="shared" si="938"/>
        <v>44562</v>
      </c>
      <c r="H8586" s="50">
        <f t="shared" si="939"/>
        <v>304</v>
      </c>
      <c r="I8586" s="50">
        <f t="shared" si="940"/>
        <v>60046627.199999996</v>
      </c>
      <c r="J8586" s="46">
        <v>1975218</v>
      </c>
      <c r="K8586" s="2" t="s">
        <v>34</v>
      </c>
      <c r="L8586" s="52" t="str">
        <f t="shared" si="941"/>
        <v>20221031VND</v>
      </c>
      <c r="M8586">
        <f>VLOOKUP(L8586,Mapping!$H$1:$K$25,4,0)</f>
        <v>1</v>
      </c>
      <c r="N8586">
        <f t="shared" si="942"/>
        <v>1.07857E-3</v>
      </c>
      <c r="O8586">
        <f t="shared" si="943"/>
        <v>1.9752179999999999E-3</v>
      </c>
      <c r="P8586">
        <f t="shared" si="944"/>
        <v>6.0046627199999994E-2</v>
      </c>
      <c r="Q8586" t="str">
        <f>VLOOKUP(VLOOKUP(C8586,Mapping!$A$1:$C$17,3,0),Mapping!$E$1:$F$6,2,0)</f>
        <v>Vùng 02</v>
      </c>
    </row>
    <row r="8587" spans="1:17" x14ac:dyDescent="0.3">
      <c r="A8587" s="33">
        <v>44865</v>
      </c>
      <c r="B8587">
        <v>4484</v>
      </c>
      <c r="C8587">
        <v>25</v>
      </c>
      <c r="D8587" s="38" t="s">
        <v>78</v>
      </c>
      <c r="E8587" s="2" t="s">
        <v>41</v>
      </c>
      <c r="F8587">
        <v>8071988</v>
      </c>
      <c r="G8587" s="44">
        <f t="shared" si="938"/>
        <v>44562</v>
      </c>
      <c r="H8587" s="50">
        <f t="shared" si="939"/>
        <v>304</v>
      </c>
      <c r="I8587" s="50">
        <f t="shared" si="940"/>
        <v>241802116.79999998</v>
      </c>
      <c r="J8587" s="46">
        <v>7954017</v>
      </c>
      <c r="K8587" s="2" t="s">
        <v>34</v>
      </c>
      <c r="L8587" s="52" t="str">
        <f t="shared" si="941"/>
        <v>20221031VND</v>
      </c>
      <c r="M8587">
        <f>VLOOKUP(L8587,Mapping!$H$1:$K$25,4,0)</f>
        <v>1</v>
      </c>
      <c r="N8587">
        <f t="shared" si="942"/>
        <v>8.0719880000000004E-3</v>
      </c>
      <c r="O8587">
        <f t="shared" si="943"/>
        <v>7.9540170000000007E-3</v>
      </c>
      <c r="P8587">
        <f t="shared" si="944"/>
        <v>0.24180211679999999</v>
      </c>
      <c r="Q8587" t="str">
        <f>VLOOKUP(VLOOKUP(C8587,Mapping!$A$1:$C$17,3,0),Mapping!$E$1:$F$6,2,0)</f>
        <v>Vùng 01</v>
      </c>
    </row>
    <row r="8588" spans="1:17" x14ac:dyDescent="0.3">
      <c r="A8588" s="33">
        <v>44865</v>
      </c>
      <c r="B8588">
        <v>4484</v>
      </c>
      <c r="C8588">
        <v>20</v>
      </c>
      <c r="D8588" s="38" t="s">
        <v>78</v>
      </c>
      <c r="E8588" s="2" t="s">
        <v>41</v>
      </c>
      <c r="F8588">
        <v>658146</v>
      </c>
      <c r="G8588" s="44">
        <f t="shared" si="938"/>
        <v>44562</v>
      </c>
      <c r="H8588" s="50">
        <f t="shared" si="939"/>
        <v>304</v>
      </c>
      <c r="I8588" s="50">
        <f t="shared" si="940"/>
        <v>19735132.800000001</v>
      </c>
      <c r="J8588" s="46">
        <v>649182</v>
      </c>
      <c r="K8588" s="2" t="s">
        <v>34</v>
      </c>
      <c r="L8588" s="52" t="str">
        <f t="shared" si="941"/>
        <v>20221031VND</v>
      </c>
      <c r="M8588">
        <f>VLOOKUP(L8588,Mapping!$H$1:$K$25,4,0)</f>
        <v>1</v>
      </c>
      <c r="N8588">
        <f t="shared" si="942"/>
        <v>6.5814599999999997E-4</v>
      </c>
      <c r="O8588">
        <f t="shared" si="943"/>
        <v>6.4918199999999999E-4</v>
      </c>
      <c r="P8588">
        <f t="shared" si="944"/>
        <v>1.9735132799999999E-2</v>
      </c>
      <c r="Q8588" t="str">
        <f>VLOOKUP(VLOOKUP(C8588,Mapping!$A$1:$C$17,3,0),Mapping!$E$1:$F$6,2,0)</f>
        <v>Vùng 02</v>
      </c>
    </row>
    <row r="8589" spans="1:17" x14ac:dyDescent="0.3">
      <c r="A8589" s="33">
        <v>44865</v>
      </c>
      <c r="B8589">
        <v>4484</v>
      </c>
      <c r="C8589">
        <v>20</v>
      </c>
      <c r="D8589" s="38" t="s">
        <v>78</v>
      </c>
      <c r="E8589" s="2" t="s">
        <v>41</v>
      </c>
      <c r="F8589">
        <v>45292</v>
      </c>
      <c r="G8589" s="44">
        <f t="shared" si="938"/>
        <v>44562</v>
      </c>
      <c r="H8589" s="50">
        <f t="shared" si="939"/>
        <v>304</v>
      </c>
      <c r="I8589" s="50">
        <f t="shared" si="940"/>
        <v>60570936</v>
      </c>
      <c r="J8589" s="46">
        <v>1992465</v>
      </c>
      <c r="K8589" s="2" t="s">
        <v>34</v>
      </c>
      <c r="L8589" s="52" t="str">
        <f t="shared" si="941"/>
        <v>20221031VND</v>
      </c>
      <c r="M8589">
        <f>VLOOKUP(L8589,Mapping!$H$1:$K$25,4,0)</f>
        <v>1</v>
      </c>
      <c r="N8589">
        <f t="shared" si="942"/>
        <v>4.5291999999999999E-5</v>
      </c>
      <c r="O8589">
        <f t="shared" si="943"/>
        <v>1.9924650000000001E-3</v>
      </c>
      <c r="P8589">
        <f t="shared" si="944"/>
        <v>6.0570935999999999E-2</v>
      </c>
      <c r="Q8589" t="str">
        <f>VLOOKUP(VLOOKUP(C8589,Mapping!$A$1:$C$17,3,0),Mapping!$E$1:$F$6,2,0)</f>
        <v>Vùng 02</v>
      </c>
    </row>
    <row r="8590" spans="1:17" x14ac:dyDescent="0.3">
      <c r="A8590" s="33">
        <v>44865</v>
      </c>
      <c r="B8590">
        <v>4484</v>
      </c>
      <c r="C8590">
        <v>34</v>
      </c>
      <c r="D8590" s="38" t="s">
        <v>78</v>
      </c>
      <c r="E8590" s="2" t="s">
        <v>41</v>
      </c>
      <c r="F8590">
        <v>6902480</v>
      </c>
      <c r="G8590" s="44">
        <f t="shared" si="938"/>
        <v>44562</v>
      </c>
      <c r="H8590" s="50">
        <f t="shared" si="939"/>
        <v>304</v>
      </c>
      <c r="I8590" s="50">
        <f t="shared" si="940"/>
        <v>225238190.40000001</v>
      </c>
      <c r="J8590" s="46">
        <v>7409151</v>
      </c>
      <c r="K8590" s="2" t="s">
        <v>34</v>
      </c>
      <c r="L8590" s="52" t="str">
        <f t="shared" si="941"/>
        <v>20221031VND</v>
      </c>
      <c r="M8590">
        <f>VLOOKUP(L8590,Mapping!$H$1:$K$25,4,0)</f>
        <v>1</v>
      </c>
      <c r="N8590">
        <f t="shared" si="942"/>
        <v>6.9024799999999999E-3</v>
      </c>
      <c r="O8590">
        <f t="shared" si="943"/>
        <v>7.4091510000000001E-3</v>
      </c>
      <c r="P8590">
        <f t="shared" si="944"/>
        <v>0.22523819040000001</v>
      </c>
      <c r="Q8590" t="str">
        <f>VLOOKUP(VLOOKUP(C8590,Mapping!$A$1:$C$17,3,0),Mapping!$E$1:$F$6,2,0)</f>
        <v>Vùng 02</v>
      </c>
    </row>
    <row r="8591" spans="1:17" x14ac:dyDescent="0.3">
      <c r="A8591" s="33">
        <v>44865</v>
      </c>
      <c r="B8591">
        <v>4486</v>
      </c>
      <c r="C8591">
        <v>11</v>
      </c>
      <c r="D8591" s="38" t="s">
        <v>78</v>
      </c>
      <c r="E8591" s="2" t="s">
        <v>41</v>
      </c>
      <c r="F8591">
        <v>1230229</v>
      </c>
      <c r="G8591" s="44">
        <f t="shared" si="938"/>
        <v>44562</v>
      </c>
      <c r="H8591" s="50">
        <f t="shared" si="939"/>
        <v>304</v>
      </c>
      <c r="I8591" s="50">
        <f t="shared" si="940"/>
        <v>55223667.199999996</v>
      </c>
      <c r="J8591" s="46">
        <v>1816568</v>
      </c>
      <c r="K8591" s="2" t="s">
        <v>34</v>
      </c>
      <c r="L8591" s="52" t="str">
        <f t="shared" si="941"/>
        <v>20221031VND</v>
      </c>
      <c r="M8591">
        <f>VLOOKUP(L8591,Mapping!$H$1:$K$25,4,0)</f>
        <v>1</v>
      </c>
      <c r="N8591">
        <f t="shared" si="942"/>
        <v>1.230229E-3</v>
      </c>
      <c r="O8591">
        <f t="shared" si="943"/>
        <v>1.816568E-3</v>
      </c>
      <c r="P8591">
        <f t="shared" si="944"/>
        <v>5.5223667199999993E-2</v>
      </c>
      <c r="Q8591" t="str">
        <f>VLOOKUP(VLOOKUP(C8591,Mapping!$A$1:$C$17,3,0),Mapping!$E$1:$F$6,2,0)</f>
        <v>Vùng 01</v>
      </c>
    </row>
    <row r="8592" spans="1:17" x14ac:dyDescent="0.3">
      <c r="A8592" s="33">
        <v>44865</v>
      </c>
      <c r="B8592">
        <v>4487</v>
      </c>
      <c r="C8592">
        <v>20</v>
      </c>
      <c r="D8592" s="38" t="s">
        <v>78</v>
      </c>
      <c r="E8592" s="2" t="s">
        <v>41</v>
      </c>
      <c r="F8592">
        <v>1135326</v>
      </c>
      <c r="G8592" s="44">
        <f t="shared" si="938"/>
        <v>44562</v>
      </c>
      <c r="H8592" s="50">
        <f t="shared" si="939"/>
        <v>304</v>
      </c>
      <c r="I8592" s="50">
        <f t="shared" si="940"/>
        <v>59593424</v>
      </c>
      <c r="J8592" s="46">
        <v>1960310</v>
      </c>
      <c r="K8592" s="2" t="s">
        <v>34</v>
      </c>
      <c r="L8592" s="52" t="str">
        <f t="shared" si="941"/>
        <v>20221031VND</v>
      </c>
      <c r="M8592">
        <f>VLOOKUP(L8592,Mapping!$H$1:$K$25,4,0)</f>
        <v>1</v>
      </c>
      <c r="N8592">
        <f t="shared" si="942"/>
        <v>1.1353260000000001E-3</v>
      </c>
      <c r="O8592">
        <f t="shared" si="943"/>
        <v>1.9603099999999998E-3</v>
      </c>
      <c r="P8592">
        <f t="shared" si="944"/>
        <v>5.9593423999999999E-2</v>
      </c>
      <c r="Q8592" t="str">
        <f>VLOOKUP(VLOOKUP(C8592,Mapping!$A$1:$C$17,3,0),Mapping!$E$1:$F$6,2,0)</f>
        <v>Vùng 02</v>
      </c>
    </row>
    <row r="8593" spans="1:17" x14ac:dyDescent="0.3">
      <c r="A8593" s="33">
        <v>44865</v>
      </c>
      <c r="B8593">
        <v>4489</v>
      </c>
      <c r="C8593">
        <v>20</v>
      </c>
      <c r="D8593" s="38" t="s">
        <v>78</v>
      </c>
      <c r="E8593" s="2" t="s">
        <v>41</v>
      </c>
      <c r="F8593">
        <v>7162276</v>
      </c>
      <c r="G8593" s="44">
        <f t="shared" si="938"/>
        <v>44562</v>
      </c>
      <c r="H8593" s="50">
        <f t="shared" si="939"/>
        <v>304</v>
      </c>
      <c r="I8593" s="50">
        <f t="shared" si="940"/>
        <v>257741505.59999999</v>
      </c>
      <c r="J8593" s="46">
        <v>8478339</v>
      </c>
      <c r="K8593" s="2" t="s">
        <v>34</v>
      </c>
      <c r="L8593" s="52" t="str">
        <f t="shared" si="941"/>
        <v>20221031VND</v>
      </c>
      <c r="M8593">
        <f>VLOOKUP(L8593,Mapping!$H$1:$K$25,4,0)</f>
        <v>1</v>
      </c>
      <c r="N8593">
        <f t="shared" si="942"/>
        <v>7.1622760000000004E-3</v>
      </c>
      <c r="O8593">
        <f t="shared" si="943"/>
        <v>8.4783389999999997E-3</v>
      </c>
      <c r="P8593">
        <f t="shared" si="944"/>
        <v>0.25774150559999998</v>
      </c>
      <c r="Q8593" t="str">
        <f>VLOOKUP(VLOOKUP(C8593,Mapping!$A$1:$C$17,3,0),Mapping!$E$1:$F$6,2,0)</f>
        <v>Vùng 02</v>
      </c>
    </row>
    <row r="8594" spans="1:17" x14ac:dyDescent="0.3">
      <c r="A8594" s="33">
        <v>44865</v>
      </c>
      <c r="B8594">
        <v>4489</v>
      </c>
      <c r="C8594">
        <v>20</v>
      </c>
      <c r="D8594" s="38" t="s">
        <v>78</v>
      </c>
      <c r="E8594" s="2" t="s">
        <v>41</v>
      </c>
      <c r="F8594">
        <v>686742</v>
      </c>
      <c r="G8594" s="44">
        <f t="shared" si="938"/>
        <v>44562</v>
      </c>
      <c r="H8594" s="50">
        <f t="shared" si="939"/>
        <v>304</v>
      </c>
      <c r="I8594" s="50">
        <f t="shared" si="940"/>
        <v>1963566.4000000001</v>
      </c>
      <c r="J8594" s="46">
        <v>64591</v>
      </c>
      <c r="K8594" s="2" t="s">
        <v>34</v>
      </c>
      <c r="L8594" s="52" t="str">
        <f t="shared" si="941"/>
        <v>20221031VND</v>
      </c>
      <c r="M8594">
        <f>VLOOKUP(L8594,Mapping!$H$1:$K$25,4,0)</f>
        <v>1</v>
      </c>
      <c r="N8594">
        <f t="shared" si="942"/>
        <v>6.8674199999999995E-4</v>
      </c>
      <c r="O8594">
        <f t="shared" si="943"/>
        <v>6.4591000000000006E-5</v>
      </c>
      <c r="P8594">
        <f t="shared" si="944"/>
        <v>1.9635664000000001E-3</v>
      </c>
      <c r="Q8594" t="str">
        <f>VLOOKUP(VLOOKUP(C8594,Mapping!$A$1:$C$17,3,0),Mapping!$E$1:$F$6,2,0)</f>
        <v>Vùng 02</v>
      </c>
    </row>
    <row r="8595" spans="1:17" x14ac:dyDescent="0.3">
      <c r="A8595" s="33">
        <v>44865</v>
      </c>
      <c r="B8595">
        <v>4489</v>
      </c>
      <c r="C8595">
        <v>40</v>
      </c>
      <c r="D8595" s="38" t="s">
        <v>78</v>
      </c>
      <c r="E8595" s="2" t="s">
        <v>41</v>
      </c>
      <c r="F8595">
        <v>542007</v>
      </c>
      <c r="G8595" s="44">
        <f t="shared" si="938"/>
        <v>44562</v>
      </c>
      <c r="H8595" s="50">
        <f t="shared" si="939"/>
        <v>304</v>
      </c>
      <c r="I8595" s="50">
        <f t="shared" si="940"/>
        <v>25928768</v>
      </c>
      <c r="J8595" s="46">
        <v>852920</v>
      </c>
      <c r="K8595" s="2" t="s">
        <v>34</v>
      </c>
      <c r="L8595" s="52" t="str">
        <f t="shared" si="941"/>
        <v>20221031VND</v>
      </c>
      <c r="M8595">
        <f>VLOOKUP(L8595,Mapping!$H$1:$K$25,4,0)</f>
        <v>1</v>
      </c>
      <c r="N8595">
        <f t="shared" si="942"/>
        <v>5.4200699999999995E-4</v>
      </c>
      <c r="O8595">
        <f t="shared" si="943"/>
        <v>8.5291999999999996E-4</v>
      </c>
      <c r="P8595">
        <f t="shared" si="944"/>
        <v>2.5928768000000001E-2</v>
      </c>
      <c r="Q8595" t="str">
        <f>VLOOKUP(VLOOKUP(C8595,Mapping!$A$1:$C$17,3,0),Mapping!$E$1:$F$6,2,0)</f>
        <v>Vùng 01</v>
      </c>
    </row>
    <row r="8596" spans="1:17" x14ac:dyDescent="0.3">
      <c r="A8596" s="33">
        <v>44865</v>
      </c>
      <c r="B8596">
        <v>4491</v>
      </c>
      <c r="C8596">
        <v>40</v>
      </c>
      <c r="D8596" s="38" t="s">
        <v>78</v>
      </c>
      <c r="E8596" s="2" t="s">
        <v>41</v>
      </c>
      <c r="F8596">
        <v>279366</v>
      </c>
      <c r="G8596" s="44">
        <f t="shared" si="938"/>
        <v>44562</v>
      </c>
      <c r="H8596" s="50">
        <f t="shared" si="939"/>
        <v>304</v>
      </c>
      <c r="I8596" s="50">
        <f t="shared" si="940"/>
        <v>24635734.400000002</v>
      </c>
      <c r="J8596" s="46">
        <v>810386</v>
      </c>
      <c r="K8596" s="2" t="s">
        <v>34</v>
      </c>
      <c r="L8596" s="52" t="str">
        <f t="shared" si="941"/>
        <v>20221031VND</v>
      </c>
      <c r="M8596">
        <f>VLOOKUP(L8596,Mapping!$H$1:$K$25,4,0)</f>
        <v>1</v>
      </c>
      <c r="N8596">
        <f t="shared" si="942"/>
        <v>2.7936600000000002E-4</v>
      </c>
      <c r="O8596">
        <f t="shared" si="943"/>
        <v>8.1038599999999996E-4</v>
      </c>
      <c r="P8596">
        <f t="shared" si="944"/>
        <v>2.4635734400000001E-2</v>
      </c>
      <c r="Q8596" t="str">
        <f>VLOOKUP(VLOOKUP(C8596,Mapping!$A$1:$C$17,3,0),Mapping!$E$1:$F$6,2,0)</f>
        <v>Vùng 01</v>
      </c>
    </row>
    <row r="8597" spans="1:17" x14ac:dyDescent="0.3">
      <c r="A8597" s="33">
        <v>44865</v>
      </c>
      <c r="B8597">
        <v>4491</v>
      </c>
      <c r="C8597">
        <v>41</v>
      </c>
      <c r="D8597" s="38" t="s">
        <v>78</v>
      </c>
      <c r="E8597" s="2" t="s">
        <v>41</v>
      </c>
      <c r="F8597">
        <v>1167028</v>
      </c>
      <c r="G8597" s="44">
        <f t="shared" si="938"/>
        <v>44562</v>
      </c>
      <c r="H8597" s="50">
        <f t="shared" si="939"/>
        <v>304</v>
      </c>
      <c r="I8597" s="50">
        <f t="shared" si="940"/>
        <v>21322347.199999999</v>
      </c>
      <c r="J8597" s="46">
        <v>701393</v>
      </c>
      <c r="K8597" s="2" t="s">
        <v>34</v>
      </c>
      <c r="L8597" s="52" t="str">
        <f t="shared" si="941"/>
        <v>20221031VND</v>
      </c>
      <c r="M8597">
        <f>VLOOKUP(L8597,Mapping!$H$1:$K$25,4,0)</f>
        <v>1</v>
      </c>
      <c r="N8597">
        <f t="shared" si="942"/>
        <v>1.1670280000000001E-3</v>
      </c>
      <c r="O8597">
        <f t="shared" si="943"/>
        <v>7.0139300000000003E-4</v>
      </c>
      <c r="P8597">
        <f t="shared" si="944"/>
        <v>2.1322347199999998E-2</v>
      </c>
      <c r="Q8597" t="str">
        <f>VLOOKUP(VLOOKUP(C8597,Mapping!$A$1:$C$17,3,0),Mapping!$E$1:$F$6,2,0)</f>
        <v>Vùng 05</v>
      </c>
    </row>
    <row r="8598" spans="1:17" x14ac:dyDescent="0.3">
      <c r="A8598" s="33">
        <v>44865</v>
      </c>
      <c r="B8598">
        <v>4494</v>
      </c>
      <c r="C8598">
        <v>20</v>
      </c>
      <c r="D8598" s="38" t="s">
        <v>78</v>
      </c>
      <c r="E8598" s="2" t="s">
        <v>41</v>
      </c>
      <c r="F8598">
        <v>628848</v>
      </c>
      <c r="G8598" s="44">
        <f t="shared" si="938"/>
        <v>44562</v>
      </c>
      <c r="H8598" s="50">
        <f t="shared" si="939"/>
        <v>304</v>
      </c>
      <c r="I8598" s="50">
        <f t="shared" si="940"/>
        <v>25048809.599999998</v>
      </c>
      <c r="J8598" s="46">
        <v>823974</v>
      </c>
      <c r="K8598" s="2" t="s">
        <v>34</v>
      </c>
      <c r="L8598" s="52" t="str">
        <f t="shared" si="941"/>
        <v>20221031VND</v>
      </c>
      <c r="M8598">
        <f>VLOOKUP(L8598,Mapping!$H$1:$K$25,4,0)</f>
        <v>1</v>
      </c>
      <c r="N8598">
        <f t="shared" si="942"/>
        <v>6.2884799999999999E-4</v>
      </c>
      <c r="O8598">
        <f t="shared" si="943"/>
        <v>8.23974E-4</v>
      </c>
      <c r="P8598">
        <f t="shared" si="944"/>
        <v>2.5048809599999999E-2</v>
      </c>
      <c r="Q8598" t="str">
        <f>VLOOKUP(VLOOKUP(C8598,Mapping!$A$1:$C$17,3,0),Mapping!$E$1:$F$6,2,0)</f>
        <v>Vùng 02</v>
      </c>
    </row>
    <row r="8599" spans="1:17" x14ac:dyDescent="0.3">
      <c r="A8599" s="33">
        <v>44865</v>
      </c>
      <c r="B8599">
        <v>4494</v>
      </c>
      <c r="C8599">
        <v>40</v>
      </c>
      <c r="D8599" s="38" t="s">
        <v>78</v>
      </c>
      <c r="E8599" s="2" t="s">
        <v>41</v>
      </c>
      <c r="F8599">
        <v>518507</v>
      </c>
      <c r="G8599" s="44">
        <f t="shared" si="938"/>
        <v>44562</v>
      </c>
      <c r="H8599" s="50">
        <f t="shared" si="939"/>
        <v>304</v>
      </c>
      <c r="I8599" s="50">
        <f t="shared" si="940"/>
        <v>18884966.399999999</v>
      </c>
      <c r="J8599" s="46">
        <v>621216</v>
      </c>
      <c r="K8599" s="2" t="s">
        <v>34</v>
      </c>
      <c r="L8599" s="52" t="str">
        <f t="shared" si="941"/>
        <v>20221031VND</v>
      </c>
      <c r="M8599">
        <f>VLOOKUP(L8599,Mapping!$H$1:$K$25,4,0)</f>
        <v>1</v>
      </c>
      <c r="N8599">
        <f t="shared" si="942"/>
        <v>5.1850699999999997E-4</v>
      </c>
      <c r="O8599">
        <f t="shared" si="943"/>
        <v>6.2121599999999996E-4</v>
      </c>
      <c r="P8599">
        <f t="shared" si="944"/>
        <v>1.8884966399999998E-2</v>
      </c>
      <c r="Q8599" t="str">
        <f>VLOOKUP(VLOOKUP(C8599,Mapping!$A$1:$C$17,3,0),Mapping!$E$1:$F$6,2,0)</f>
        <v>Vùng 01</v>
      </c>
    </row>
    <row r="8600" spans="1:17" x14ac:dyDescent="0.3">
      <c r="A8600" s="33">
        <v>44865</v>
      </c>
      <c r="B8600">
        <v>4496</v>
      </c>
      <c r="C8600">
        <v>20</v>
      </c>
      <c r="D8600" s="38" t="s">
        <v>78</v>
      </c>
      <c r="E8600" s="2" t="s">
        <v>41</v>
      </c>
      <c r="F8600">
        <v>1580209</v>
      </c>
      <c r="G8600" s="44">
        <f t="shared" si="938"/>
        <v>44562</v>
      </c>
      <c r="H8600" s="50">
        <f t="shared" si="939"/>
        <v>304</v>
      </c>
      <c r="I8600" s="50">
        <f t="shared" si="940"/>
        <v>17495595.199999999</v>
      </c>
      <c r="J8600" s="46">
        <v>575513</v>
      </c>
      <c r="K8600" s="2" t="s">
        <v>34</v>
      </c>
      <c r="L8600" s="52" t="str">
        <f t="shared" si="941"/>
        <v>20221031VND</v>
      </c>
      <c r="M8600">
        <f>VLOOKUP(L8600,Mapping!$H$1:$K$25,4,0)</f>
        <v>1</v>
      </c>
      <c r="N8600">
        <f t="shared" si="942"/>
        <v>1.580209E-3</v>
      </c>
      <c r="O8600">
        <f t="shared" si="943"/>
        <v>5.7551300000000004E-4</v>
      </c>
      <c r="P8600">
        <f t="shared" si="944"/>
        <v>1.7495595199999998E-2</v>
      </c>
      <c r="Q8600" t="str">
        <f>VLOOKUP(VLOOKUP(C8600,Mapping!$A$1:$C$17,3,0),Mapping!$E$1:$F$6,2,0)</f>
        <v>Vùng 02</v>
      </c>
    </row>
    <row r="8601" spans="1:17" x14ac:dyDescent="0.3">
      <c r="A8601" s="33">
        <v>44865</v>
      </c>
      <c r="B8601">
        <v>4498</v>
      </c>
      <c r="C8601">
        <v>48</v>
      </c>
      <c r="D8601" s="38" t="s">
        <v>78</v>
      </c>
      <c r="E8601" s="2" t="s">
        <v>41</v>
      </c>
      <c r="F8601">
        <v>1006449</v>
      </c>
      <c r="G8601" s="44">
        <f t="shared" si="938"/>
        <v>44562</v>
      </c>
      <c r="H8601" s="50">
        <f t="shared" si="939"/>
        <v>304</v>
      </c>
      <c r="I8601" s="50">
        <f t="shared" si="940"/>
        <v>27379486.400000002</v>
      </c>
      <c r="J8601" s="46">
        <v>900641</v>
      </c>
      <c r="K8601" s="2" t="s">
        <v>34</v>
      </c>
      <c r="L8601" s="52" t="str">
        <f t="shared" si="941"/>
        <v>20221031VND</v>
      </c>
      <c r="M8601">
        <f>VLOOKUP(L8601,Mapping!$H$1:$K$25,4,0)</f>
        <v>1</v>
      </c>
      <c r="N8601">
        <f t="shared" si="942"/>
        <v>1.006449E-3</v>
      </c>
      <c r="O8601">
        <f t="shared" si="943"/>
        <v>9.0064099999999998E-4</v>
      </c>
      <c r="P8601">
        <f t="shared" si="944"/>
        <v>2.7379486400000003E-2</v>
      </c>
      <c r="Q8601" t="str">
        <f>VLOOKUP(VLOOKUP(C8601,Mapping!$A$1:$C$17,3,0),Mapping!$E$1:$F$6,2,0)</f>
        <v>Vùng 01</v>
      </c>
    </row>
    <row r="8602" spans="1:17" x14ac:dyDescent="0.3">
      <c r="A8602" s="33">
        <v>44865</v>
      </c>
      <c r="B8602">
        <v>4499</v>
      </c>
      <c r="C8602">
        <v>43</v>
      </c>
      <c r="D8602" s="38" t="s">
        <v>78</v>
      </c>
      <c r="E8602" s="2" t="s">
        <v>41</v>
      </c>
      <c r="F8602">
        <v>1208961</v>
      </c>
      <c r="G8602" s="44">
        <f t="shared" si="938"/>
        <v>44562</v>
      </c>
      <c r="H8602" s="50">
        <f t="shared" si="939"/>
        <v>304</v>
      </c>
      <c r="I8602" s="50">
        <f t="shared" si="940"/>
        <v>45263411.199999996</v>
      </c>
      <c r="J8602" s="46">
        <v>1488928</v>
      </c>
      <c r="K8602" s="2" t="s">
        <v>34</v>
      </c>
      <c r="L8602" s="52" t="str">
        <f t="shared" si="941"/>
        <v>20221031VND</v>
      </c>
      <c r="M8602">
        <f>VLOOKUP(L8602,Mapping!$H$1:$K$25,4,0)</f>
        <v>1</v>
      </c>
      <c r="N8602">
        <f t="shared" si="942"/>
        <v>1.2089609999999999E-3</v>
      </c>
      <c r="O8602">
        <f t="shared" si="943"/>
        <v>1.488928E-3</v>
      </c>
      <c r="P8602">
        <f t="shared" si="944"/>
        <v>4.5263411199999992E-2</v>
      </c>
      <c r="Q8602" t="str">
        <f>VLOOKUP(VLOOKUP(C8602,Mapping!$A$1:$C$17,3,0),Mapping!$E$1:$F$6,2,0)</f>
        <v>Vùng 04</v>
      </c>
    </row>
    <row r="8603" spans="1:17" x14ac:dyDescent="0.3">
      <c r="A8603" s="33">
        <v>44865</v>
      </c>
      <c r="B8603">
        <v>4503</v>
      </c>
      <c r="C8603">
        <v>24</v>
      </c>
      <c r="D8603" s="38" t="s">
        <v>78</v>
      </c>
      <c r="E8603" s="2" t="s">
        <v>41</v>
      </c>
      <c r="F8603">
        <v>1648114</v>
      </c>
      <c r="G8603" s="44">
        <f t="shared" si="938"/>
        <v>44562</v>
      </c>
      <c r="H8603" s="50">
        <f t="shared" si="939"/>
        <v>304</v>
      </c>
      <c r="I8603" s="50">
        <f t="shared" si="940"/>
        <v>51001168</v>
      </c>
      <c r="J8603" s="46">
        <v>1677670</v>
      </c>
      <c r="K8603" s="2" t="s">
        <v>34</v>
      </c>
      <c r="L8603" s="52" t="str">
        <f t="shared" si="941"/>
        <v>20221031VND</v>
      </c>
      <c r="M8603">
        <f>VLOOKUP(L8603,Mapping!$H$1:$K$25,4,0)</f>
        <v>1</v>
      </c>
      <c r="N8603">
        <f t="shared" si="942"/>
        <v>1.648114E-3</v>
      </c>
      <c r="O8603">
        <f t="shared" si="943"/>
        <v>1.67767E-3</v>
      </c>
      <c r="P8603">
        <f t="shared" si="944"/>
        <v>5.1001168E-2</v>
      </c>
      <c r="Q8603" t="str">
        <f>VLOOKUP(VLOOKUP(C8603,Mapping!$A$1:$C$17,3,0),Mapping!$E$1:$F$6,2,0)</f>
        <v>Vùng 04</v>
      </c>
    </row>
    <row r="8604" spans="1:17" x14ac:dyDescent="0.3">
      <c r="A8604" s="33">
        <v>44865</v>
      </c>
      <c r="B8604">
        <v>4504</v>
      </c>
      <c r="C8604">
        <v>48</v>
      </c>
      <c r="D8604" s="38" t="s">
        <v>78</v>
      </c>
      <c r="E8604" s="2" t="s">
        <v>41</v>
      </c>
      <c r="F8604">
        <v>819684</v>
      </c>
      <c r="G8604" s="44">
        <f t="shared" si="938"/>
        <v>44562</v>
      </c>
      <c r="H8604" s="50">
        <f t="shared" si="939"/>
        <v>304</v>
      </c>
      <c r="I8604" s="50">
        <f t="shared" si="940"/>
        <v>3869737.6</v>
      </c>
      <c r="J8604" s="46">
        <v>127294</v>
      </c>
      <c r="K8604" s="2" t="s">
        <v>34</v>
      </c>
      <c r="L8604" s="52" t="str">
        <f t="shared" si="941"/>
        <v>20221031VND</v>
      </c>
      <c r="M8604">
        <f>VLOOKUP(L8604,Mapping!$H$1:$K$25,4,0)</f>
        <v>1</v>
      </c>
      <c r="N8604">
        <f t="shared" si="942"/>
        <v>8.1968399999999999E-4</v>
      </c>
      <c r="O8604">
        <f t="shared" si="943"/>
        <v>1.2729399999999999E-4</v>
      </c>
      <c r="P8604">
        <f t="shared" si="944"/>
        <v>3.8697376E-3</v>
      </c>
      <c r="Q8604" t="str">
        <f>VLOOKUP(VLOOKUP(C8604,Mapping!$A$1:$C$17,3,0),Mapping!$E$1:$F$6,2,0)</f>
        <v>Vùng 01</v>
      </c>
    </row>
    <row r="8605" spans="1:17" x14ac:dyDescent="0.3">
      <c r="A8605" s="33">
        <v>44865</v>
      </c>
      <c r="B8605">
        <v>4507</v>
      </c>
      <c r="C8605">
        <v>40</v>
      </c>
      <c r="D8605" s="38" t="s">
        <v>78</v>
      </c>
      <c r="E8605" s="2" t="s">
        <v>41</v>
      </c>
      <c r="F8605">
        <v>1981645</v>
      </c>
      <c r="G8605" s="44">
        <f t="shared" si="938"/>
        <v>44562</v>
      </c>
      <c r="H8605" s="50">
        <f t="shared" si="939"/>
        <v>304</v>
      </c>
      <c r="I8605" s="50">
        <f t="shared" si="940"/>
        <v>49859891.199999996</v>
      </c>
      <c r="J8605" s="46">
        <v>1640128</v>
      </c>
      <c r="K8605" s="2" t="s">
        <v>34</v>
      </c>
      <c r="L8605" s="52" t="str">
        <f t="shared" si="941"/>
        <v>20221031VND</v>
      </c>
      <c r="M8605">
        <f>VLOOKUP(L8605,Mapping!$H$1:$K$25,4,0)</f>
        <v>1</v>
      </c>
      <c r="N8605">
        <f t="shared" si="942"/>
        <v>1.9816450000000002E-3</v>
      </c>
      <c r="O8605">
        <f t="shared" si="943"/>
        <v>1.640128E-3</v>
      </c>
      <c r="P8605">
        <f t="shared" si="944"/>
        <v>4.9859891199999992E-2</v>
      </c>
      <c r="Q8605" t="str">
        <f>VLOOKUP(VLOOKUP(C8605,Mapping!$A$1:$C$17,3,0),Mapping!$E$1:$F$6,2,0)</f>
        <v>Vùng 01</v>
      </c>
    </row>
    <row r="8606" spans="1:17" x14ac:dyDescent="0.3">
      <c r="A8606" s="33">
        <v>44865</v>
      </c>
      <c r="B8606">
        <v>4508</v>
      </c>
      <c r="C8606">
        <v>40</v>
      </c>
      <c r="D8606" s="38" t="s">
        <v>78</v>
      </c>
      <c r="E8606" s="2" t="s">
        <v>41</v>
      </c>
      <c r="F8606">
        <v>555284</v>
      </c>
      <c r="G8606" s="44">
        <f t="shared" si="938"/>
        <v>44562</v>
      </c>
      <c r="H8606" s="50">
        <f t="shared" si="939"/>
        <v>304</v>
      </c>
      <c r="I8606" s="50">
        <f t="shared" si="940"/>
        <v>18497457.600000001</v>
      </c>
      <c r="J8606" s="46">
        <v>608469</v>
      </c>
      <c r="K8606" s="2" t="s">
        <v>34</v>
      </c>
      <c r="L8606" s="52" t="str">
        <f t="shared" si="941"/>
        <v>20221031VND</v>
      </c>
      <c r="M8606">
        <f>VLOOKUP(L8606,Mapping!$H$1:$K$25,4,0)</f>
        <v>1</v>
      </c>
      <c r="N8606">
        <f t="shared" si="942"/>
        <v>5.5528399999999996E-4</v>
      </c>
      <c r="O8606">
        <f t="shared" si="943"/>
        <v>6.0846900000000005E-4</v>
      </c>
      <c r="P8606">
        <f t="shared" si="944"/>
        <v>1.8497457600000003E-2</v>
      </c>
      <c r="Q8606" t="str">
        <f>VLOOKUP(VLOOKUP(C8606,Mapping!$A$1:$C$17,3,0),Mapping!$E$1:$F$6,2,0)</f>
        <v>Vùng 01</v>
      </c>
    </row>
    <row r="8607" spans="1:17" x14ac:dyDescent="0.3">
      <c r="A8607" s="33">
        <v>44865</v>
      </c>
      <c r="B8607">
        <v>4508</v>
      </c>
      <c r="C8607">
        <v>20</v>
      </c>
      <c r="D8607" s="38" t="s">
        <v>78</v>
      </c>
      <c r="E8607" s="2" t="s">
        <v>41</v>
      </c>
      <c r="F8607">
        <v>1276293</v>
      </c>
      <c r="G8607" s="44">
        <f t="shared" si="938"/>
        <v>44562</v>
      </c>
      <c r="H8607" s="50">
        <f t="shared" si="939"/>
        <v>304</v>
      </c>
      <c r="I8607" s="50">
        <f t="shared" si="940"/>
        <v>25657873.599999998</v>
      </c>
      <c r="J8607" s="46">
        <v>844009</v>
      </c>
      <c r="K8607" s="2" t="s">
        <v>34</v>
      </c>
      <c r="L8607" s="52" t="str">
        <f t="shared" si="941"/>
        <v>20221031VND</v>
      </c>
      <c r="M8607">
        <f>VLOOKUP(L8607,Mapping!$H$1:$K$25,4,0)</f>
        <v>1</v>
      </c>
      <c r="N8607">
        <f t="shared" si="942"/>
        <v>1.276293E-3</v>
      </c>
      <c r="O8607">
        <f t="shared" si="943"/>
        <v>8.4400899999999995E-4</v>
      </c>
      <c r="P8607">
        <f t="shared" si="944"/>
        <v>2.5657873599999999E-2</v>
      </c>
      <c r="Q8607" t="str">
        <f>VLOOKUP(VLOOKUP(C8607,Mapping!$A$1:$C$17,3,0),Mapping!$E$1:$F$6,2,0)</f>
        <v>Vùng 02</v>
      </c>
    </row>
    <row r="8608" spans="1:17" x14ac:dyDescent="0.3">
      <c r="A8608" s="33">
        <v>44865</v>
      </c>
      <c r="B8608">
        <v>4508</v>
      </c>
      <c r="C8608">
        <v>20</v>
      </c>
      <c r="D8608" s="38" t="s">
        <v>78</v>
      </c>
      <c r="E8608" s="2" t="s">
        <v>41</v>
      </c>
      <c r="F8608">
        <v>1167136</v>
      </c>
      <c r="G8608" s="44">
        <f t="shared" si="938"/>
        <v>44562</v>
      </c>
      <c r="H8608" s="50">
        <f t="shared" si="939"/>
        <v>304</v>
      </c>
      <c r="I8608" s="50">
        <f t="shared" si="940"/>
        <v>19495702.399999999</v>
      </c>
      <c r="J8608" s="46">
        <v>641306</v>
      </c>
      <c r="K8608" s="2" t="s">
        <v>34</v>
      </c>
      <c r="L8608" s="52" t="str">
        <f t="shared" si="941"/>
        <v>20221031VND</v>
      </c>
      <c r="M8608">
        <f>VLOOKUP(L8608,Mapping!$H$1:$K$25,4,0)</f>
        <v>1</v>
      </c>
      <c r="N8608">
        <f t="shared" si="942"/>
        <v>1.167136E-3</v>
      </c>
      <c r="O8608">
        <f t="shared" si="943"/>
        <v>6.4130600000000002E-4</v>
      </c>
      <c r="P8608">
        <f t="shared" si="944"/>
        <v>1.9495702399999999E-2</v>
      </c>
      <c r="Q8608" t="str">
        <f>VLOOKUP(VLOOKUP(C8608,Mapping!$A$1:$C$17,3,0),Mapping!$E$1:$F$6,2,0)</f>
        <v>Vùng 02</v>
      </c>
    </row>
    <row r="8609" spans="1:17" x14ac:dyDescent="0.3">
      <c r="A8609" s="33">
        <v>44865</v>
      </c>
      <c r="B8609">
        <v>4508</v>
      </c>
      <c r="C8609">
        <v>25</v>
      </c>
      <c r="D8609" s="38" t="s">
        <v>78</v>
      </c>
      <c r="E8609" s="2" t="s">
        <v>41</v>
      </c>
      <c r="F8609">
        <v>425573</v>
      </c>
      <c r="G8609" s="44">
        <f t="shared" si="938"/>
        <v>44562</v>
      </c>
      <c r="H8609" s="50">
        <f t="shared" si="939"/>
        <v>304</v>
      </c>
      <c r="I8609" s="50">
        <f t="shared" si="940"/>
        <v>53287612.800000004</v>
      </c>
      <c r="J8609" s="46">
        <v>1752882</v>
      </c>
      <c r="K8609" s="2" t="s">
        <v>34</v>
      </c>
      <c r="L8609" s="52" t="str">
        <f t="shared" si="941"/>
        <v>20221031VND</v>
      </c>
      <c r="M8609">
        <f>VLOOKUP(L8609,Mapping!$H$1:$K$25,4,0)</f>
        <v>1</v>
      </c>
      <c r="N8609">
        <f t="shared" si="942"/>
        <v>4.25573E-4</v>
      </c>
      <c r="O8609">
        <f t="shared" si="943"/>
        <v>1.7528820000000001E-3</v>
      </c>
      <c r="P8609">
        <f t="shared" si="944"/>
        <v>5.3287612800000002E-2</v>
      </c>
      <c r="Q8609" t="str">
        <f>VLOOKUP(VLOOKUP(C8609,Mapping!$A$1:$C$17,3,0),Mapping!$E$1:$F$6,2,0)</f>
        <v>Vùng 01</v>
      </c>
    </row>
    <row r="8610" spans="1:17" x14ac:dyDescent="0.3">
      <c r="A8610" s="33">
        <v>44865</v>
      </c>
      <c r="B8610">
        <v>4509</v>
      </c>
      <c r="C8610">
        <v>26</v>
      </c>
      <c r="D8610" s="38" t="s">
        <v>78</v>
      </c>
      <c r="E8610" s="2" t="s">
        <v>41</v>
      </c>
      <c r="F8610">
        <v>1901877</v>
      </c>
      <c r="G8610" s="44">
        <f t="shared" si="938"/>
        <v>44562</v>
      </c>
      <c r="H8610" s="50">
        <f t="shared" si="939"/>
        <v>304</v>
      </c>
      <c r="I8610" s="50">
        <f t="shared" si="940"/>
        <v>17794275.199999999</v>
      </c>
      <c r="J8610" s="46">
        <v>585338</v>
      </c>
      <c r="K8610" s="2" t="s">
        <v>34</v>
      </c>
      <c r="L8610" s="52" t="str">
        <f t="shared" si="941"/>
        <v>20221031VND</v>
      </c>
      <c r="M8610">
        <f>VLOOKUP(L8610,Mapping!$H$1:$K$25,4,0)</f>
        <v>1</v>
      </c>
      <c r="N8610">
        <f t="shared" si="942"/>
        <v>1.901877E-3</v>
      </c>
      <c r="O8610">
        <f t="shared" si="943"/>
        <v>5.8533800000000003E-4</v>
      </c>
      <c r="P8610">
        <f t="shared" si="944"/>
        <v>1.7794275200000001E-2</v>
      </c>
      <c r="Q8610" t="str">
        <f>VLOOKUP(VLOOKUP(C8610,Mapping!$A$1:$C$17,3,0),Mapping!$E$1:$F$6,2,0)</f>
        <v>Vùng 04</v>
      </c>
    </row>
    <row r="8611" spans="1:17" x14ac:dyDescent="0.3">
      <c r="A8611" s="33">
        <v>44865</v>
      </c>
      <c r="B8611">
        <v>4509</v>
      </c>
      <c r="C8611">
        <v>25</v>
      </c>
      <c r="D8611" s="38" t="s">
        <v>78</v>
      </c>
      <c r="E8611" s="2" t="s">
        <v>41</v>
      </c>
      <c r="F8611">
        <v>1936605</v>
      </c>
      <c r="G8611" s="44">
        <f t="shared" si="938"/>
        <v>44562</v>
      </c>
      <c r="H8611" s="50">
        <f t="shared" si="939"/>
        <v>304</v>
      </c>
      <c r="I8611" s="50">
        <f t="shared" si="940"/>
        <v>19325310.399999999</v>
      </c>
      <c r="J8611" s="46">
        <v>635701</v>
      </c>
      <c r="K8611" s="2" t="s">
        <v>34</v>
      </c>
      <c r="L8611" s="52" t="str">
        <f t="shared" si="941"/>
        <v>20221031VND</v>
      </c>
      <c r="M8611">
        <f>VLOOKUP(L8611,Mapping!$H$1:$K$25,4,0)</f>
        <v>1</v>
      </c>
      <c r="N8611">
        <f t="shared" si="942"/>
        <v>1.9366050000000001E-3</v>
      </c>
      <c r="O8611">
        <f t="shared" si="943"/>
        <v>6.3570100000000002E-4</v>
      </c>
      <c r="P8611">
        <f t="shared" si="944"/>
        <v>1.93253104E-2</v>
      </c>
      <c r="Q8611" t="str">
        <f>VLOOKUP(VLOOKUP(C8611,Mapping!$A$1:$C$17,3,0),Mapping!$E$1:$F$6,2,0)</f>
        <v>Vùng 01</v>
      </c>
    </row>
    <row r="8612" spans="1:17" x14ac:dyDescent="0.3">
      <c r="A8612" s="33">
        <v>44865</v>
      </c>
      <c r="B8612">
        <v>4509</v>
      </c>
      <c r="C8612">
        <v>36</v>
      </c>
      <c r="D8612" s="38" t="s">
        <v>78</v>
      </c>
      <c r="E8612" s="2" t="s">
        <v>41</v>
      </c>
      <c r="F8612">
        <v>311179</v>
      </c>
      <c r="G8612" s="44">
        <f t="shared" si="938"/>
        <v>44562</v>
      </c>
      <c r="H8612" s="50">
        <f t="shared" si="939"/>
        <v>304</v>
      </c>
      <c r="I8612" s="50">
        <f t="shared" si="940"/>
        <v>2780992</v>
      </c>
      <c r="J8612" s="46">
        <v>91480</v>
      </c>
      <c r="K8612" s="2" t="s">
        <v>34</v>
      </c>
      <c r="L8612" s="52" t="str">
        <f t="shared" si="941"/>
        <v>20221031VND</v>
      </c>
      <c r="M8612">
        <f>VLOOKUP(L8612,Mapping!$H$1:$K$25,4,0)</f>
        <v>1</v>
      </c>
      <c r="N8612">
        <f t="shared" si="942"/>
        <v>3.1117900000000002E-4</v>
      </c>
      <c r="O8612">
        <f t="shared" si="943"/>
        <v>9.1479999999999998E-5</v>
      </c>
      <c r="P8612">
        <f t="shared" si="944"/>
        <v>2.7809919999999999E-3</v>
      </c>
      <c r="Q8612" t="str">
        <f>VLOOKUP(VLOOKUP(C8612,Mapping!$A$1:$C$17,3,0),Mapping!$E$1:$F$6,2,0)</f>
        <v>Vùng 05</v>
      </c>
    </row>
    <row r="8613" spans="1:17" x14ac:dyDescent="0.3">
      <c r="A8613" s="33">
        <v>44865</v>
      </c>
      <c r="B8613">
        <v>4509</v>
      </c>
      <c r="C8613">
        <v>20</v>
      </c>
      <c r="D8613" s="38" t="s">
        <v>78</v>
      </c>
      <c r="E8613" s="2" t="s">
        <v>41</v>
      </c>
      <c r="F8613">
        <v>6357714</v>
      </c>
      <c r="G8613" s="44">
        <f t="shared" si="938"/>
        <v>44562</v>
      </c>
      <c r="H8613" s="50">
        <f t="shared" si="939"/>
        <v>304</v>
      </c>
      <c r="I8613" s="50">
        <f t="shared" si="940"/>
        <v>203144808</v>
      </c>
      <c r="J8613" s="46">
        <v>6682395</v>
      </c>
      <c r="K8613" s="2" t="s">
        <v>34</v>
      </c>
      <c r="L8613" s="52" t="str">
        <f t="shared" si="941"/>
        <v>20221031VND</v>
      </c>
      <c r="M8613">
        <f>VLOOKUP(L8613,Mapping!$H$1:$K$25,4,0)</f>
        <v>1</v>
      </c>
      <c r="N8613">
        <f t="shared" si="942"/>
        <v>6.3577140000000004E-3</v>
      </c>
      <c r="O8613">
        <f t="shared" si="943"/>
        <v>6.6823949999999998E-3</v>
      </c>
      <c r="P8613">
        <f t="shared" si="944"/>
        <v>0.20314480800000001</v>
      </c>
      <c r="Q8613" t="str">
        <f>VLOOKUP(VLOOKUP(C8613,Mapping!$A$1:$C$17,3,0),Mapping!$E$1:$F$6,2,0)</f>
        <v>Vùng 02</v>
      </c>
    </row>
    <row r="8614" spans="1:17" x14ac:dyDescent="0.3">
      <c r="A8614" s="33">
        <v>44865</v>
      </c>
      <c r="B8614">
        <v>4509</v>
      </c>
      <c r="C8614">
        <v>20</v>
      </c>
      <c r="D8614" s="38" t="s">
        <v>78</v>
      </c>
      <c r="E8614" s="2" t="s">
        <v>41</v>
      </c>
      <c r="F8614">
        <v>7483032</v>
      </c>
      <c r="G8614" s="44">
        <f t="shared" si="938"/>
        <v>44562</v>
      </c>
      <c r="H8614" s="50">
        <f t="shared" si="939"/>
        <v>304</v>
      </c>
      <c r="I8614" s="50">
        <f t="shared" si="940"/>
        <v>282270110.39999998</v>
      </c>
      <c r="J8614" s="46">
        <v>9285201</v>
      </c>
      <c r="K8614" s="2" t="s">
        <v>34</v>
      </c>
      <c r="L8614" s="52" t="str">
        <f t="shared" si="941"/>
        <v>20221031VND</v>
      </c>
      <c r="M8614">
        <f>VLOOKUP(L8614,Mapping!$H$1:$K$25,4,0)</f>
        <v>1</v>
      </c>
      <c r="N8614">
        <f t="shared" si="942"/>
        <v>7.4830319999999997E-3</v>
      </c>
      <c r="O8614">
        <f t="shared" si="943"/>
        <v>9.2852009999999999E-3</v>
      </c>
      <c r="P8614">
        <f t="shared" si="944"/>
        <v>0.2822701104</v>
      </c>
      <c r="Q8614" t="str">
        <f>VLOOKUP(VLOOKUP(C8614,Mapping!$A$1:$C$17,3,0),Mapping!$E$1:$F$6,2,0)</f>
        <v>Vùng 02</v>
      </c>
    </row>
    <row r="8615" spans="1:17" x14ac:dyDescent="0.3">
      <c r="A8615" s="33">
        <v>44865</v>
      </c>
      <c r="B8615">
        <v>4511</v>
      </c>
      <c r="C8615">
        <v>48</v>
      </c>
      <c r="D8615" s="38" t="s">
        <v>78</v>
      </c>
      <c r="E8615" s="2" t="s">
        <v>41</v>
      </c>
      <c r="F8615">
        <v>1517624</v>
      </c>
      <c r="G8615" s="44">
        <f t="shared" si="938"/>
        <v>44562</v>
      </c>
      <c r="H8615" s="50">
        <f t="shared" si="939"/>
        <v>304</v>
      </c>
      <c r="I8615" s="50">
        <f t="shared" si="940"/>
        <v>32524048</v>
      </c>
      <c r="J8615" s="46">
        <v>1069870</v>
      </c>
      <c r="K8615" s="2" t="s">
        <v>34</v>
      </c>
      <c r="L8615" s="52" t="str">
        <f t="shared" si="941"/>
        <v>20221031VND</v>
      </c>
      <c r="M8615">
        <f>VLOOKUP(L8615,Mapping!$H$1:$K$25,4,0)</f>
        <v>1</v>
      </c>
      <c r="N8615">
        <f t="shared" si="942"/>
        <v>1.517624E-3</v>
      </c>
      <c r="O8615">
        <f t="shared" si="943"/>
        <v>1.0698699999999999E-3</v>
      </c>
      <c r="P8615">
        <f t="shared" si="944"/>
        <v>3.2524048E-2</v>
      </c>
      <c r="Q8615" t="str">
        <f>VLOOKUP(VLOOKUP(C8615,Mapping!$A$1:$C$17,3,0),Mapping!$E$1:$F$6,2,0)</f>
        <v>Vùng 01</v>
      </c>
    </row>
    <row r="8616" spans="1:17" x14ac:dyDescent="0.3">
      <c r="A8616" s="33">
        <v>44865</v>
      </c>
      <c r="B8616">
        <v>4514</v>
      </c>
      <c r="C8616">
        <v>20</v>
      </c>
      <c r="D8616" s="38" t="s">
        <v>78</v>
      </c>
      <c r="E8616" s="2" t="s">
        <v>41</v>
      </c>
      <c r="F8616">
        <v>1523086</v>
      </c>
      <c r="G8616" s="44">
        <f t="shared" si="938"/>
        <v>44562</v>
      </c>
      <c r="H8616" s="50">
        <f t="shared" si="939"/>
        <v>304</v>
      </c>
      <c r="I8616" s="50">
        <f t="shared" si="940"/>
        <v>7962945.6000000006</v>
      </c>
      <c r="J8616" s="46">
        <v>261939</v>
      </c>
      <c r="K8616" s="2" t="s">
        <v>34</v>
      </c>
      <c r="L8616" s="52" t="str">
        <f t="shared" si="941"/>
        <v>20221031VND</v>
      </c>
      <c r="M8616">
        <f>VLOOKUP(L8616,Mapping!$H$1:$K$25,4,0)</f>
        <v>1</v>
      </c>
      <c r="N8616">
        <f t="shared" si="942"/>
        <v>1.5230860000000001E-3</v>
      </c>
      <c r="O8616">
        <f t="shared" si="943"/>
        <v>2.6193899999999999E-4</v>
      </c>
      <c r="P8616">
        <f t="shared" si="944"/>
        <v>7.9629456000000001E-3</v>
      </c>
      <c r="Q8616" t="str">
        <f>VLOOKUP(VLOOKUP(C8616,Mapping!$A$1:$C$17,3,0),Mapping!$E$1:$F$6,2,0)</f>
        <v>Vùng 02</v>
      </c>
    </row>
    <row r="8617" spans="1:17" x14ac:dyDescent="0.3">
      <c r="A8617" s="33">
        <v>44865</v>
      </c>
      <c r="B8617">
        <v>4514</v>
      </c>
      <c r="C8617">
        <v>36</v>
      </c>
      <c r="D8617" s="38" t="s">
        <v>78</v>
      </c>
      <c r="E8617" s="2" t="s">
        <v>41</v>
      </c>
      <c r="F8617">
        <v>6158978</v>
      </c>
      <c r="G8617" s="44">
        <f t="shared" si="938"/>
        <v>44562</v>
      </c>
      <c r="H8617" s="50">
        <f t="shared" si="939"/>
        <v>304</v>
      </c>
      <c r="I8617" s="50">
        <f t="shared" si="940"/>
        <v>204905636.79999998</v>
      </c>
      <c r="J8617" s="46">
        <v>6740317</v>
      </c>
      <c r="K8617" s="2" t="s">
        <v>34</v>
      </c>
      <c r="L8617" s="52" t="str">
        <f t="shared" si="941"/>
        <v>20221031VND</v>
      </c>
      <c r="M8617">
        <f>VLOOKUP(L8617,Mapping!$H$1:$K$25,4,0)</f>
        <v>1</v>
      </c>
      <c r="N8617">
        <f t="shared" si="942"/>
        <v>6.1589779999999998E-3</v>
      </c>
      <c r="O8617">
        <f t="shared" si="943"/>
        <v>6.740317E-3</v>
      </c>
      <c r="P8617">
        <f t="shared" si="944"/>
        <v>0.20490563679999999</v>
      </c>
      <c r="Q8617" t="str">
        <f>VLOOKUP(VLOOKUP(C8617,Mapping!$A$1:$C$17,3,0),Mapping!$E$1:$F$6,2,0)</f>
        <v>Vùng 05</v>
      </c>
    </row>
    <row r="8618" spans="1:17" x14ac:dyDescent="0.3">
      <c r="A8618" s="33">
        <v>44865</v>
      </c>
      <c r="B8618">
        <v>4514</v>
      </c>
      <c r="C8618">
        <v>36</v>
      </c>
      <c r="D8618" s="38" t="s">
        <v>78</v>
      </c>
      <c r="E8618" s="2" t="s">
        <v>41</v>
      </c>
      <c r="F8618">
        <v>955921</v>
      </c>
      <c r="G8618" s="44">
        <f t="shared" si="938"/>
        <v>44562</v>
      </c>
      <c r="H8618" s="50">
        <f t="shared" si="939"/>
        <v>304</v>
      </c>
      <c r="I8618" s="50">
        <f t="shared" si="940"/>
        <v>52374032</v>
      </c>
      <c r="J8618" s="46">
        <v>1722830</v>
      </c>
      <c r="K8618" s="2" t="s">
        <v>34</v>
      </c>
      <c r="L8618" s="52" t="str">
        <f t="shared" si="941"/>
        <v>20221031VND</v>
      </c>
      <c r="M8618">
        <f>VLOOKUP(L8618,Mapping!$H$1:$K$25,4,0)</f>
        <v>1</v>
      </c>
      <c r="N8618">
        <f t="shared" si="942"/>
        <v>9.5592099999999998E-4</v>
      </c>
      <c r="O8618">
        <f t="shared" si="943"/>
        <v>1.7228300000000001E-3</v>
      </c>
      <c r="P8618">
        <f t="shared" si="944"/>
        <v>5.2374032000000001E-2</v>
      </c>
      <c r="Q8618" t="str">
        <f>VLOOKUP(VLOOKUP(C8618,Mapping!$A$1:$C$17,3,0),Mapping!$E$1:$F$6,2,0)</f>
        <v>Vùng 05</v>
      </c>
    </row>
    <row r="8619" spans="1:17" x14ac:dyDescent="0.3">
      <c r="A8619" s="33">
        <v>44865</v>
      </c>
      <c r="B8619">
        <v>4515</v>
      </c>
      <c r="C8619">
        <v>40</v>
      </c>
      <c r="D8619" s="38" t="s">
        <v>78</v>
      </c>
      <c r="E8619" s="2" t="s">
        <v>41</v>
      </c>
      <c r="F8619">
        <v>1686699</v>
      </c>
      <c r="G8619" s="44">
        <f t="shared" si="938"/>
        <v>44562</v>
      </c>
      <c r="H8619" s="50">
        <f t="shared" si="939"/>
        <v>304</v>
      </c>
      <c r="I8619" s="50">
        <f t="shared" si="940"/>
        <v>1003777.6</v>
      </c>
      <c r="J8619" s="46">
        <v>33019</v>
      </c>
      <c r="K8619" s="2" t="s">
        <v>34</v>
      </c>
      <c r="L8619" s="52" t="str">
        <f t="shared" si="941"/>
        <v>20221031VND</v>
      </c>
      <c r="M8619">
        <f>VLOOKUP(L8619,Mapping!$H$1:$K$25,4,0)</f>
        <v>1</v>
      </c>
      <c r="N8619">
        <f t="shared" si="942"/>
        <v>1.6866990000000001E-3</v>
      </c>
      <c r="O8619">
        <f t="shared" si="943"/>
        <v>3.3018999999999997E-5</v>
      </c>
      <c r="P8619">
        <f t="shared" si="944"/>
        <v>1.0037776E-3</v>
      </c>
      <c r="Q8619" t="str">
        <f>VLOOKUP(VLOOKUP(C8619,Mapping!$A$1:$C$17,3,0),Mapping!$E$1:$F$6,2,0)</f>
        <v>Vùng 01</v>
      </c>
    </row>
    <row r="8620" spans="1:17" x14ac:dyDescent="0.3">
      <c r="A8620" s="33">
        <v>44865</v>
      </c>
      <c r="B8620">
        <v>4515</v>
      </c>
      <c r="C8620">
        <v>20</v>
      </c>
      <c r="D8620" s="38" t="s">
        <v>78</v>
      </c>
      <c r="E8620" s="2" t="s">
        <v>41</v>
      </c>
      <c r="F8620">
        <v>317116</v>
      </c>
      <c r="G8620" s="44">
        <f t="shared" si="938"/>
        <v>44562</v>
      </c>
      <c r="H8620" s="50">
        <f t="shared" si="939"/>
        <v>304</v>
      </c>
      <c r="I8620" s="50">
        <f t="shared" si="940"/>
        <v>36617772.799999997</v>
      </c>
      <c r="J8620" s="46">
        <v>1204532</v>
      </c>
      <c r="K8620" s="2" t="s">
        <v>34</v>
      </c>
      <c r="L8620" s="52" t="str">
        <f t="shared" si="941"/>
        <v>20221031VND</v>
      </c>
      <c r="M8620">
        <f>VLOOKUP(L8620,Mapping!$H$1:$K$25,4,0)</f>
        <v>1</v>
      </c>
      <c r="N8620">
        <f t="shared" si="942"/>
        <v>3.1711599999999999E-4</v>
      </c>
      <c r="O8620">
        <f t="shared" si="943"/>
        <v>1.2045319999999999E-3</v>
      </c>
      <c r="P8620">
        <f t="shared" si="944"/>
        <v>3.6617772799999997E-2</v>
      </c>
      <c r="Q8620" t="str">
        <f>VLOOKUP(VLOOKUP(C8620,Mapping!$A$1:$C$17,3,0),Mapping!$E$1:$F$6,2,0)</f>
        <v>Vùng 02</v>
      </c>
    </row>
    <row r="8621" spans="1:17" x14ac:dyDescent="0.3">
      <c r="A8621" s="33">
        <v>44865</v>
      </c>
      <c r="B8621">
        <v>4516</v>
      </c>
      <c r="C8621">
        <v>40</v>
      </c>
      <c r="D8621" s="38" t="s">
        <v>78</v>
      </c>
      <c r="E8621" s="2" t="s">
        <v>41</v>
      </c>
      <c r="F8621">
        <v>370087</v>
      </c>
      <c r="G8621" s="44">
        <f t="shared" si="938"/>
        <v>44562</v>
      </c>
      <c r="H8621" s="50">
        <f t="shared" si="939"/>
        <v>304</v>
      </c>
      <c r="I8621" s="50">
        <f t="shared" si="940"/>
        <v>49448032</v>
      </c>
      <c r="J8621" s="46">
        <v>1626580</v>
      </c>
      <c r="K8621" s="2" t="s">
        <v>34</v>
      </c>
      <c r="L8621" s="52" t="str">
        <f t="shared" si="941"/>
        <v>20221031VND</v>
      </c>
      <c r="M8621">
        <f>VLOOKUP(L8621,Mapping!$H$1:$K$25,4,0)</f>
        <v>1</v>
      </c>
      <c r="N8621">
        <f t="shared" si="942"/>
        <v>3.7008700000000001E-4</v>
      </c>
      <c r="O8621">
        <f t="shared" si="943"/>
        <v>1.6265800000000001E-3</v>
      </c>
      <c r="P8621">
        <f t="shared" si="944"/>
        <v>4.9448032000000003E-2</v>
      </c>
      <c r="Q8621" t="str">
        <f>VLOOKUP(VLOOKUP(C8621,Mapping!$A$1:$C$17,3,0),Mapping!$E$1:$F$6,2,0)</f>
        <v>Vùng 01</v>
      </c>
    </row>
    <row r="8622" spans="1:17" x14ac:dyDescent="0.3">
      <c r="A8622" s="33">
        <v>44865</v>
      </c>
      <c r="B8622">
        <v>4516</v>
      </c>
      <c r="C8622">
        <v>40</v>
      </c>
      <c r="D8622" s="38" t="s">
        <v>78</v>
      </c>
      <c r="E8622" s="2" t="s">
        <v>43</v>
      </c>
      <c r="F8622">
        <v>1803654</v>
      </c>
      <c r="G8622" s="44">
        <f t="shared" si="938"/>
        <v>44562</v>
      </c>
      <c r="H8622" s="50">
        <f t="shared" si="939"/>
        <v>304</v>
      </c>
      <c r="I8622" s="50">
        <f t="shared" si="940"/>
        <v>14624832</v>
      </c>
      <c r="J8622" s="46">
        <v>481080</v>
      </c>
      <c r="K8622" s="2" t="s">
        <v>34</v>
      </c>
      <c r="L8622" s="52" t="str">
        <f t="shared" si="941"/>
        <v>20221031VND</v>
      </c>
      <c r="M8622">
        <f>VLOOKUP(L8622,Mapping!$H$1:$K$25,4,0)</f>
        <v>1</v>
      </c>
      <c r="N8622">
        <f t="shared" si="942"/>
        <v>1.803654E-3</v>
      </c>
      <c r="O8622">
        <f t="shared" si="943"/>
        <v>4.8108E-4</v>
      </c>
      <c r="P8622">
        <f t="shared" si="944"/>
        <v>1.4624832000000001E-2</v>
      </c>
      <c r="Q8622" t="str">
        <f>VLOOKUP(VLOOKUP(C8622,Mapping!$A$1:$C$17,3,0),Mapping!$E$1:$F$6,2,0)</f>
        <v>Vùng 01</v>
      </c>
    </row>
    <row r="8623" spans="1:17" x14ac:dyDescent="0.3">
      <c r="A8623" s="33">
        <v>44865</v>
      </c>
      <c r="B8623">
        <v>4516</v>
      </c>
      <c r="C8623">
        <v>40</v>
      </c>
      <c r="D8623" s="38" t="s">
        <v>78</v>
      </c>
      <c r="E8623" s="2" t="s">
        <v>43</v>
      </c>
      <c r="F8623">
        <v>865912</v>
      </c>
      <c r="G8623" s="44">
        <f t="shared" si="938"/>
        <v>44562</v>
      </c>
      <c r="H8623" s="50">
        <f t="shared" si="939"/>
        <v>304</v>
      </c>
      <c r="I8623" s="50">
        <f t="shared" si="940"/>
        <v>21407801.599999998</v>
      </c>
      <c r="J8623" s="46">
        <v>704204</v>
      </c>
      <c r="K8623" s="2" t="s">
        <v>34</v>
      </c>
      <c r="L8623" s="52" t="str">
        <f t="shared" si="941"/>
        <v>20221031VND</v>
      </c>
      <c r="M8623">
        <f>VLOOKUP(L8623,Mapping!$H$1:$K$25,4,0)</f>
        <v>1</v>
      </c>
      <c r="N8623">
        <f t="shared" si="942"/>
        <v>8.6591200000000004E-4</v>
      </c>
      <c r="O8623">
        <f t="shared" si="943"/>
        <v>7.0420400000000005E-4</v>
      </c>
      <c r="P8623">
        <f t="shared" si="944"/>
        <v>2.1407801599999998E-2</v>
      </c>
      <c r="Q8623" t="str">
        <f>VLOOKUP(VLOOKUP(C8623,Mapping!$A$1:$C$17,3,0),Mapping!$E$1:$F$6,2,0)</f>
        <v>Vùng 01</v>
      </c>
    </row>
    <row r="8624" spans="1:17" x14ac:dyDescent="0.3">
      <c r="A8624" s="33">
        <v>44865</v>
      </c>
      <c r="B8624">
        <v>4516</v>
      </c>
      <c r="C8624">
        <v>40</v>
      </c>
      <c r="D8624" s="38" t="s">
        <v>78</v>
      </c>
      <c r="E8624" s="2" t="s">
        <v>43</v>
      </c>
      <c r="F8624">
        <v>1791796</v>
      </c>
      <c r="G8624" s="44">
        <f t="shared" si="938"/>
        <v>44562</v>
      </c>
      <c r="H8624" s="50">
        <f t="shared" si="939"/>
        <v>304</v>
      </c>
      <c r="I8624" s="50">
        <f t="shared" si="940"/>
        <v>47402993.600000001</v>
      </c>
      <c r="J8624" s="46">
        <v>1559309</v>
      </c>
      <c r="K8624" s="2" t="s">
        <v>34</v>
      </c>
      <c r="L8624" s="52" t="str">
        <f t="shared" si="941"/>
        <v>20221031VND</v>
      </c>
      <c r="M8624">
        <f>VLOOKUP(L8624,Mapping!$H$1:$K$25,4,0)</f>
        <v>1</v>
      </c>
      <c r="N8624">
        <f t="shared" si="942"/>
        <v>1.791796E-3</v>
      </c>
      <c r="O8624">
        <f t="shared" si="943"/>
        <v>1.559309E-3</v>
      </c>
      <c r="P8624">
        <f t="shared" si="944"/>
        <v>4.7402993599999999E-2</v>
      </c>
      <c r="Q8624" t="str">
        <f>VLOOKUP(VLOOKUP(C8624,Mapping!$A$1:$C$17,3,0),Mapping!$E$1:$F$6,2,0)</f>
        <v>Vùng 01</v>
      </c>
    </row>
    <row r="8625" spans="1:17" x14ac:dyDescent="0.3">
      <c r="A8625" s="33">
        <v>44865</v>
      </c>
      <c r="B8625">
        <v>4516</v>
      </c>
      <c r="C8625">
        <v>40</v>
      </c>
      <c r="D8625" s="38" t="s">
        <v>78</v>
      </c>
      <c r="E8625" s="2" t="s">
        <v>43</v>
      </c>
      <c r="F8625">
        <v>1512647</v>
      </c>
      <c r="G8625" s="44">
        <f t="shared" si="938"/>
        <v>44562</v>
      </c>
      <c r="H8625" s="50">
        <f t="shared" si="939"/>
        <v>304</v>
      </c>
      <c r="I8625" s="50">
        <f t="shared" si="940"/>
        <v>47870910.399999999</v>
      </c>
      <c r="J8625" s="46">
        <v>1574701</v>
      </c>
      <c r="K8625" s="2" t="s">
        <v>34</v>
      </c>
      <c r="L8625" s="52" t="str">
        <f t="shared" si="941"/>
        <v>20221031VND</v>
      </c>
      <c r="M8625">
        <f>VLOOKUP(L8625,Mapping!$H$1:$K$25,4,0)</f>
        <v>1</v>
      </c>
      <c r="N8625">
        <f t="shared" si="942"/>
        <v>1.512647E-3</v>
      </c>
      <c r="O8625">
        <f t="shared" si="943"/>
        <v>1.574701E-3</v>
      </c>
      <c r="P8625">
        <f t="shared" si="944"/>
        <v>4.7870910400000001E-2</v>
      </c>
      <c r="Q8625" t="str">
        <f>VLOOKUP(VLOOKUP(C8625,Mapping!$A$1:$C$17,3,0),Mapping!$E$1:$F$6,2,0)</f>
        <v>Vùng 01</v>
      </c>
    </row>
    <row r="8626" spans="1:17" x14ac:dyDescent="0.3">
      <c r="A8626" s="33">
        <v>44865</v>
      </c>
      <c r="B8626">
        <v>4516</v>
      </c>
      <c r="C8626">
        <v>40</v>
      </c>
      <c r="D8626" s="38" t="s">
        <v>78</v>
      </c>
      <c r="E8626" s="2" t="s">
        <v>41</v>
      </c>
      <c r="F8626">
        <v>47367</v>
      </c>
      <c r="G8626" s="44">
        <f t="shared" si="938"/>
        <v>44562</v>
      </c>
      <c r="H8626" s="50">
        <f t="shared" si="939"/>
        <v>304</v>
      </c>
      <c r="I8626" s="50">
        <f t="shared" si="940"/>
        <v>776415683353.59998</v>
      </c>
      <c r="J8626" s="46">
        <v>1089962</v>
      </c>
      <c r="K8626" s="2" t="s">
        <v>35</v>
      </c>
      <c r="L8626" s="52" t="str">
        <f t="shared" si="941"/>
        <v>20221031USD</v>
      </c>
      <c r="M8626">
        <f>VLOOKUP(L8626,Mapping!$H$1:$K$25,4,0)</f>
        <v>23432</v>
      </c>
      <c r="N8626">
        <f t="shared" si="942"/>
        <v>1.109903544</v>
      </c>
      <c r="O8626">
        <f t="shared" si="943"/>
        <v>25.539989584000001</v>
      </c>
      <c r="P8626">
        <f t="shared" si="944"/>
        <v>776.4156833536</v>
      </c>
      <c r="Q8626" t="str">
        <f>VLOOKUP(VLOOKUP(C8626,Mapping!$A$1:$C$17,3,0),Mapping!$E$1:$F$6,2,0)</f>
        <v>Vùng 01</v>
      </c>
    </row>
    <row r="8627" spans="1:17" x14ac:dyDescent="0.3">
      <c r="A8627" s="33">
        <v>44865</v>
      </c>
      <c r="B8627">
        <v>4516</v>
      </c>
      <c r="C8627">
        <v>40</v>
      </c>
      <c r="D8627" s="38" t="s">
        <v>78</v>
      </c>
      <c r="E8627" s="2" t="s">
        <v>41</v>
      </c>
      <c r="F8627">
        <v>297448</v>
      </c>
      <c r="G8627" s="44">
        <f t="shared" si="938"/>
        <v>44562</v>
      </c>
      <c r="H8627" s="50">
        <f t="shared" si="939"/>
        <v>304</v>
      </c>
      <c r="I8627" s="50">
        <f t="shared" si="940"/>
        <v>52774582.399999999</v>
      </c>
      <c r="J8627" s="46">
        <v>1736006</v>
      </c>
      <c r="K8627" s="2" t="s">
        <v>34</v>
      </c>
      <c r="L8627" s="52" t="str">
        <f t="shared" si="941"/>
        <v>20221031VND</v>
      </c>
      <c r="M8627">
        <f>VLOOKUP(L8627,Mapping!$H$1:$K$25,4,0)</f>
        <v>1</v>
      </c>
      <c r="N8627">
        <f t="shared" si="942"/>
        <v>2.9744800000000002E-4</v>
      </c>
      <c r="O8627">
        <f t="shared" si="943"/>
        <v>1.736006E-3</v>
      </c>
      <c r="P8627">
        <f t="shared" si="944"/>
        <v>5.2774582399999999E-2</v>
      </c>
      <c r="Q8627" t="str">
        <f>VLOOKUP(VLOOKUP(C8627,Mapping!$A$1:$C$17,3,0),Mapping!$E$1:$F$6,2,0)</f>
        <v>Vùng 01</v>
      </c>
    </row>
    <row r="8628" spans="1:17" x14ac:dyDescent="0.3">
      <c r="A8628" s="33">
        <v>44865</v>
      </c>
      <c r="B8628">
        <v>4516</v>
      </c>
      <c r="C8628">
        <v>36</v>
      </c>
      <c r="D8628" s="38" t="s">
        <v>78</v>
      </c>
      <c r="E8628" s="2" t="s">
        <v>41</v>
      </c>
      <c r="F8628">
        <v>1714961</v>
      </c>
      <c r="G8628" s="44">
        <f t="shared" si="938"/>
        <v>44562</v>
      </c>
      <c r="H8628" s="50">
        <f t="shared" si="939"/>
        <v>304</v>
      </c>
      <c r="I8628" s="50">
        <f t="shared" si="940"/>
        <v>24419195.199999999</v>
      </c>
      <c r="J8628" s="46">
        <v>803263</v>
      </c>
      <c r="K8628" s="2" t="s">
        <v>34</v>
      </c>
      <c r="L8628" s="52" t="str">
        <f t="shared" si="941"/>
        <v>20221031VND</v>
      </c>
      <c r="M8628">
        <f>VLOOKUP(L8628,Mapping!$H$1:$K$25,4,0)</f>
        <v>1</v>
      </c>
      <c r="N8628">
        <f t="shared" si="942"/>
        <v>1.7149610000000001E-3</v>
      </c>
      <c r="O8628">
        <f t="shared" si="943"/>
        <v>8.0326300000000002E-4</v>
      </c>
      <c r="P8628">
        <f t="shared" si="944"/>
        <v>2.44191952E-2</v>
      </c>
      <c r="Q8628" t="str">
        <f>VLOOKUP(VLOOKUP(C8628,Mapping!$A$1:$C$17,3,0),Mapping!$E$1:$F$6,2,0)</f>
        <v>Vùng 05</v>
      </c>
    </row>
    <row r="8629" spans="1:17" x14ac:dyDescent="0.3">
      <c r="A8629" s="33">
        <v>44865</v>
      </c>
      <c r="B8629">
        <v>4516</v>
      </c>
      <c r="C8629">
        <v>40</v>
      </c>
      <c r="D8629" s="38" t="s">
        <v>78</v>
      </c>
      <c r="E8629" s="2" t="s">
        <v>41</v>
      </c>
      <c r="F8629">
        <v>7945006</v>
      </c>
      <c r="G8629" s="44">
        <f t="shared" si="938"/>
        <v>44562</v>
      </c>
      <c r="H8629" s="50">
        <f t="shared" si="939"/>
        <v>304</v>
      </c>
      <c r="I8629" s="50">
        <f t="shared" si="940"/>
        <v>205569086.40000001</v>
      </c>
      <c r="J8629" s="46">
        <v>6762141</v>
      </c>
      <c r="K8629" s="2" t="s">
        <v>34</v>
      </c>
      <c r="L8629" s="52" t="str">
        <f t="shared" si="941"/>
        <v>20221031VND</v>
      </c>
      <c r="M8629">
        <f>VLOOKUP(L8629,Mapping!$H$1:$K$25,4,0)</f>
        <v>1</v>
      </c>
      <c r="N8629">
        <f t="shared" si="942"/>
        <v>7.9450059999999992E-3</v>
      </c>
      <c r="O8629">
        <f t="shared" si="943"/>
        <v>6.7621410000000002E-3</v>
      </c>
      <c r="P8629">
        <f t="shared" si="944"/>
        <v>0.20556908640000002</v>
      </c>
      <c r="Q8629" t="str">
        <f>VLOOKUP(VLOOKUP(C8629,Mapping!$A$1:$C$17,3,0),Mapping!$E$1:$F$6,2,0)</f>
        <v>Vùng 01</v>
      </c>
    </row>
    <row r="8630" spans="1:17" x14ac:dyDescent="0.3">
      <c r="A8630" s="33">
        <v>44865</v>
      </c>
      <c r="B8630">
        <v>4517</v>
      </c>
      <c r="C8630">
        <v>20</v>
      </c>
      <c r="D8630" s="38" t="s">
        <v>78</v>
      </c>
      <c r="E8630" s="2" t="s">
        <v>41</v>
      </c>
      <c r="F8630">
        <v>8036258</v>
      </c>
      <c r="G8630" s="44">
        <f t="shared" si="938"/>
        <v>44562</v>
      </c>
      <c r="H8630" s="50">
        <f t="shared" si="939"/>
        <v>304</v>
      </c>
      <c r="I8630" s="50">
        <f t="shared" si="940"/>
        <v>185620606.40000001</v>
      </c>
      <c r="J8630" s="46">
        <v>6105941</v>
      </c>
      <c r="K8630" s="2" t="s">
        <v>34</v>
      </c>
      <c r="L8630" s="52" t="str">
        <f t="shared" si="941"/>
        <v>20221031VND</v>
      </c>
      <c r="M8630">
        <f>VLOOKUP(L8630,Mapping!$H$1:$K$25,4,0)</f>
        <v>1</v>
      </c>
      <c r="N8630">
        <f t="shared" si="942"/>
        <v>8.0362579999999992E-3</v>
      </c>
      <c r="O8630">
        <f t="shared" si="943"/>
        <v>6.1059410000000001E-3</v>
      </c>
      <c r="P8630">
        <f t="shared" si="944"/>
        <v>0.1856206064</v>
      </c>
      <c r="Q8630" t="str">
        <f>VLOOKUP(VLOOKUP(C8630,Mapping!$A$1:$C$17,3,0),Mapping!$E$1:$F$6,2,0)</f>
        <v>Vùng 02</v>
      </c>
    </row>
    <row r="8631" spans="1:17" x14ac:dyDescent="0.3">
      <c r="A8631" s="33">
        <v>44865</v>
      </c>
      <c r="B8631">
        <v>4517</v>
      </c>
      <c r="C8631">
        <v>20</v>
      </c>
      <c r="D8631" s="38" t="s">
        <v>78</v>
      </c>
      <c r="E8631" s="2" t="s">
        <v>41</v>
      </c>
      <c r="F8631">
        <v>151321</v>
      </c>
      <c r="G8631" s="44">
        <f t="shared" si="938"/>
        <v>44562</v>
      </c>
      <c r="H8631" s="50">
        <f t="shared" si="939"/>
        <v>304</v>
      </c>
      <c r="I8631" s="50">
        <f t="shared" si="940"/>
        <v>584966270694.40002</v>
      </c>
      <c r="J8631" s="46">
        <v>821198</v>
      </c>
      <c r="K8631" s="2" t="s">
        <v>35</v>
      </c>
      <c r="L8631" s="52" t="str">
        <f t="shared" si="941"/>
        <v>20221031USD</v>
      </c>
      <c r="M8631">
        <f>VLOOKUP(L8631,Mapping!$H$1:$K$25,4,0)</f>
        <v>23432</v>
      </c>
      <c r="N8631">
        <f t="shared" si="942"/>
        <v>3.545753672</v>
      </c>
      <c r="O8631">
        <f t="shared" si="943"/>
        <v>19.242311535999999</v>
      </c>
      <c r="P8631">
        <f t="shared" si="944"/>
        <v>584.96627069440001</v>
      </c>
      <c r="Q8631" t="str">
        <f>VLOOKUP(VLOOKUP(C8631,Mapping!$A$1:$C$17,3,0),Mapping!$E$1:$F$6,2,0)</f>
        <v>Vùng 02</v>
      </c>
    </row>
    <row r="8632" spans="1:17" x14ac:dyDescent="0.3">
      <c r="A8632" s="33">
        <v>44865</v>
      </c>
      <c r="B8632">
        <v>4517</v>
      </c>
      <c r="C8632">
        <v>48</v>
      </c>
      <c r="D8632" s="38" t="s">
        <v>78</v>
      </c>
      <c r="E8632" s="2" t="s">
        <v>41</v>
      </c>
      <c r="F8632">
        <v>784619</v>
      </c>
      <c r="G8632" s="44">
        <f t="shared" si="938"/>
        <v>44562</v>
      </c>
      <c r="H8632" s="50">
        <f t="shared" si="939"/>
        <v>304</v>
      </c>
      <c r="I8632" s="50">
        <f t="shared" si="940"/>
        <v>1614726.4000000001</v>
      </c>
      <c r="J8632" s="46">
        <v>53116</v>
      </c>
      <c r="K8632" s="2" t="s">
        <v>34</v>
      </c>
      <c r="L8632" s="52" t="str">
        <f t="shared" si="941"/>
        <v>20221031VND</v>
      </c>
      <c r="M8632">
        <f>VLOOKUP(L8632,Mapping!$H$1:$K$25,4,0)</f>
        <v>1</v>
      </c>
      <c r="N8632">
        <f t="shared" si="942"/>
        <v>7.8461899999999996E-4</v>
      </c>
      <c r="O8632">
        <f t="shared" si="943"/>
        <v>5.3115999999999998E-5</v>
      </c>
      <c r="P8632">
        <f t="shared" si="944"/>
        <v>1.6147264000000001E-3</v>
      </c>
      <c r="Q8632" t="str">
        <f>VLOOKUP(VLOOKUP(C8632,Mapping!$A$1:$C$17,3,0),Mapping!$E$1:$F$6,2,0)</f>
        <v>Vùng 01</v>
      </c>
    </row>
    <row r="8633" spans="1:17" x14ac:dyDescent="0.3">
      <c r="A8633" s="33">
        <v>44865</v>
      </c>
      <c r="B8633">
        <v>4517</v>
      </c>
      <c r="C8633">
        <v>40</v>
      </c>
      <c r="D8633" s="38" t="s">
        <v>78</v>
      </c>
      <c r="E8633" s="2" t="s">
        <v>41</v>
      </c>
      <c r="F8633">
        <v>444593</v>
      </c>
      <c r="G8633" s="44">
        <f t="shared" si="938"/>
        <v>44562</v>
      </c>
      <c r="H8633" s="50">
        <f t="shared" si="939"/>
        <v>304</v>
      </c>
      <c r="I8633" s="50">
        <f t="shared" si="940"/>
        <v>49233134.399999999</v>
      </c>
      <c r="J8633" s="46">
        <v>1619511</v>
      </c>
      <c r="K8633" s="2" t="s">
        <v>34</v>
      </c>
      <c r="L8633" s="52" t="str">
        <f t="shared" si="941"/>
        <v>20221031VND</v>
      </c>
      <c r="M8633">
        <f>VLOOKUP(L8633,Mapping!$H$1:$K$25,4,0)</f>
        <v>1</v>
      </c>
      <c r="N8633">
        <f t="shared" si="942"/>
        <v>4.4459300000000002E-4</v>
      </c>
      <c r="O8633">
        <f t="shared" si="943"/>
        <v>1.6195109999999999E-3</v>
      </c>
      <c r="P8633">
        <f t="shared" si="944"/>
        <v>4.9233134399999996E-2</v>
      </c>
      <c r="Q8633" t="str">
        <f>VLOOKUP(VLOOKUP(C8633,Mapping!$A$1:$C$17,3,0),Mapping!$E$1:$F$6,2,0)</f>
        <v>Vùng 01</v>
      </c>
    </row>
    <row r="8634" spans="1:17" x14ac:dyDescent="0.3">
      <c r="A8634" s="33">
        <v>44865</v>
      </c>
      <c r="B8634">
        <v>4518</v>
      </c>
      <c r="C8634">
        <v>24</v>
      </c>
      <c r="D8634" s="38" t="s">
        <v>78</v>
      </c>
      <c r="E8634" s="2" t="s">
        <v>41</v>
      </c>
      <c r="F8634">
        <v>455080</v>
      </c>
      <c r="G8634" s="44">
        <f t="shared" si="938"/>
        <v>44562</v>
      </c>
      <c r="H8634" s="50">
        <f t="shared" si="939"/>
        <v>304</v>
      </c>
      <c r="I8634" s="50">
        <f t="shared" si="940"/>
        <v>9609196.8000000007</v>
      </c>
      <c r="J8634" s="46">
        <v>316092</v>
      </c>
      <c r="K8634" s="2" t="s">
        <v>34</v>
      </c>
      <c r="L8634" s="52" t="str">
        <f t="shared" si="941"/>
        <v>20221031VND</v>
      </c>
      <c r="M8634">
        <f>VLOOKUP(L8634,Mapping!$H$1:$K$25,4,0)</f>
        <v>1</v>
      </c>
      <c r="N8634">
        <f t="shared" si="942"/>
        <v>4.5508000000000001E-4</v>
      </c>
      <c r="O8634">
        <f t="shared" si="943"/>
        <v>3.1609200000000002E-4</v>
      </c>
      <c r="P8634">
        <f t="shared" si="944"/>
        <v>9.6091968000000007E-3</v>
      </c>
      <c r="Q8634" t="str">
        <f>VLOOKUP(VLOOKUP(C8634,Mapping!$A$1:$C$17,3,0),Mapping!$E$1:$F$6,2,0)</f>
        <v>Vùng 04</v>
      </c>
    </row>
    <row r="8635" spans="1:17" x14ac:dyDescent="0.3">
      <c r="A8635" s="33">
        <v>44865</v>
      </c>
      <c r="B8635">
        <v>4518</v>
      </c>
      <c r="C8635">
        <v>24</v>
      </c>
      <c r="D8635" s="38" t="s">
        <v>78</v>
      </c>
      <c r="E8635" s="2" t="s">
        <v>41</v>
      </c>
      <c r="F8635">
        <v>870961</v>
      </c>
      <c r="G8635" s="44">
        <f t="shared" si="938"/>
        <v>44562</v>
      </c>
      <c r="H8635" s="50">
        <f t="shared" si="939"/>
        <v>304</v>
      </c>
      <c r="I8635" s="50">
        <f t="shared" si="940"/>
        <v>24413936</v>
      </c>
      <c r="J8635" s="46">
        <v>803090</v>
      </c>
      <c r="K8635" s="2" t="s">
        <v>34</v>
      </c>
      <c r="L8635" s="52" t="str">
        <f t="shared" si="941"/>
        <v>20221031VND</v>
      </c>
      <c r="M8635">
        <f>VLOOKUP(L8635,Mapping!$H$1:$K$25,4,0)</f>
        <v>1</v>
      </c>
      <c r="N8635">
        <f t="shared" si="942"/>
        <v>8.7096099999999996E-4</v>
      </c>
      <c r="O8635">
        <f t="shared" si="943"/>
        <v>8.0309000000000001E-4</v>
      </c>
      <c r="P8635">
        <f t="shared" si="944"/>
        <v>2.4413936000000001E-2</v>
      </c>
      <c r="Q8635" t="str">
        <f>VLOOKUP(VLOOKUP(C8635,Mapping!$A$1:$C$17,3,0),Mapping!$E$1:$F$6,2,0)</f>
        <v>Vùng 04</v>
      </c>
    </row>
    <row r="8636" spans="1:17" x14ac:dyDescent="0.3">
      <c r="A8636" s="33">
        <v>44865</v>
      </c>
      <c r="B8636">
        <v>4518</v>
      </c>
      <c r="C8636">
        <v>48</v>
      </c>
      <c r="D8636" s="38" t="s">
        <v>78</v>
      </c>
      <c r="E8636" s="2" t="s">
        <v>41</v>
      </c>
      <c r="F8636">
        <v>656161</v>
      </c>
      <c r="G8636" s="44">
        <f t="shared" si="938"/>
        <v>44562</v>
      </c>
      <c r="H8636" s="50">
        <f t="shared" si="939"/>
        <v>304</v>
      </c>
      <c r="I8636" s="50">
        <f t="shared" si="940"/>
        <v>29995224</v>
      </c>
      <c r="J8636" s="46">
        <v>986685</v>
      </c>
      <c r="K8636" s="2" t="s">
        <v>34</v>
      </c>
      <c r="L8636" s="52" t="str">
        <f t="shared" si="941"/>
        <v>20221031VND</v>
      </c>
      <c r="M8636">
        <f>VLOOKUP(L8636,Mapping!$H$1:$K$25,4,0)</f>
        <v>1</v>
      </c>
      <c r="N8636">
        <f t="shared" si="942"/>
        <v>6.5616100000000005E-4</v>
      </c>
      <c r="O8636">
        <f t="shared" si="943"/>
        <v>9.8668499999999995E-4</v>
      </c>
      <c r="P8636">
        <f t="shared" si="944"/>
        <v>2.9995224000000001E-2</v>
      </c>
      <c r="Q8636" t="str">
        <f>VLOOKUP(VLOOKUP(C8636,Mapping!$A$1:$C$17,3,0),Mapping!$E$1:$F$6,2,0)</f>
        <v>Vùng 01</v>
      </c>
    </row>
    <row r="8637" spans="1:17" x14ac:dyDescent="0.3">
      <c r="A8637" s="33">
        <v>44865</v>
      </c>
      <c r="B8637">
        <v>4520</v>
      </c>
      <c r="C8637">
        <v>20</v>
      </c>
      <c r="D8637" s="38" t="s">
        <v>78</v>
      </c>
      <c r="E8637" s="2" t="s">
        <v>41</v>
      </c>
      <c r="F8637">
        <v>1431118</v>
      </c>
      <c r="G8637" s="44">
        <f t="shared" si="938"/>
        <v>44562</v>
      </c>
      <c r="H8637" s="50">
        <f t="shared" si="939"/>
        <v>304</v>
      </c>
      <c r="I8637" s="50">
        <f t="shared" si="940"/>
        <v>23406236.800000001</v>
      </c>
      <c r="J8637" s="46">
        <v>769942</v>
      </c>
      <c r="K8637" s="2" t="s">
        <v>34</v>
      </c>
      <c r="L8637" s="52" t="str">
        <f t="shared" si="941"/>
        <v>20221031VND</v>
      </c>
      <c r="M8637">
        <f>VLOOKUP(L8637,Mapping!$H$1:$K$25,4,0)</f>
        <v>1</v>
      </c>
      <c r="N8637">
        <f t="shared" si="942"/>
        <v>1.4311180000000001E-3</v>
      </c>
      <c r="O8637">
        <f t="shared" si="943"/>
        <v>7.6994200000000002E-4</v>
      </c>
      <c r="P8637">
        <f t="shared" si="944"/>
        <v>2.3406236800000001E-2</v>
      </c>
      <c r="Q8637" t="str">
        <f>VLOOKUP(VLOOKUP(C8637,Mapping!$A$1:$C$17,3,0),Mapping!$E$1:$F$6,2,0)</f>
        <v>Vùng 02</v>
      </c>
    </row>
    <row r="8638" spans="1:17" x14ac:dyDescent="0.3">
      <c r="A8638" s="33">
        <v>44865</v>
      </c>
      <c r="B8638">
        <v>4521</v>
      </c>
      <c r="C8638">
        <v>43</v>
      </c>
      <c r="D8638" s="38" t="s">
        <v>78</v>
      </c>
      <c r="E8638" s="2" t="s">
        <v>41</v>
      </c>
      <c r="F8638">
        <v>643912</v>
      </c>
      <c r="G8638" s="44">
        <f t="shared" si="938"/>
        <v>44562</v>
      </c>
      <c r="H8638" s="50">
        <f t="shared" si="939"/>
        <v>304</v>
      </c>
      <c r="I8638" s="50">
        <f t="shared" si="940"/>
        <v>15188569.6</v>
      </c>
      <c r="J8638" s="46">
        <v>499624</v>
      </c>
      <c r="K8638" s="2" t="s">
        <v>34</v>
      </c>
      <c r="L8638" s="52" t="str">
        <f t="shared" si="941"/>
        <v>20221031VND</v>
      </c>
      <c r="M8638">
        <f>VLOOKUP(L8638,Mapping!$H$1:$K$25,4,0)</f>
        <v>1</v>
      </c>
      <c r="N8638">
        <f t="shared" si="942"/>
        <v>6.4391199999999996E-4</v>
      </c>
      <c r="O8638">
        <f t="shared" si="943"/>
        <v>4.9962400000000005E-4</v>
      </c>
      <c r="P8638">
        <f t="shared" si="944"/>
        <v>1.51885696E-2</v>
      </c>
      <c r="Q8638" t="str">
        <f>VLOOKUP(VLOOKUP(C8638,Mapping!$A$1:$C$17,3,0),Mapping!$E$1:$F$6,2,0)</f>
        <v>Vùng 04</v>
      </c>
    </row>
    <row r="8639" spans="1:17" x14ac:dyDescent="0.3">
      <c r="A8639" s="33">
        <v>44865</v>
      </c>
      <c r="B8639">
        <v>4525</v>
      </c>
      <c r="C8639">
        <v>40</v>
      </c>
      <c r="D8639" s="38" t="s">
        <v>78</v>
      </c>
      <c r="E8639" s="2" t="s">
        <v>41</v>
      </c>
      <c r="F8639">
        <v>638734</v>
      </c>
      <c r="G8639" s="44">
        <f t="shared" si="938"/>
        <v>44562</v>
      </c>
      <c r="H8639" s="50">
        <f t="shared" si="939"/>
        <v>304</v>
      </c>
      <c r="I8639" s="50">
        <f t="shared" si="940"/>
        <v>59831912</v>
      </c>
      <c r="J8639" s="46">
        <v>1968155</v>
      </c>
      <c r="K8639" s="2" t="s">
        <v>34</v>
      </c>
      <c r="L8639" s="52" t="str">
        <f t="shared" si="941"/>
        <v>20221031VND</v>
      </c>
      <c r="M8639">
        <f>VLOOKUP(L8639,Mapping!$H$1:$K$25,4,0)</f>
        <v>1</v>
      </c>
      <c r="N8639">
        <f t="shared" si="942"/>
        <v>6.3873399999999996E-4</v>
      </c>
      <c r="O8639">
        <f t="shared" si="943"/>
        <v>1.9681550000000001E-3</v>
      </c>
      <c r="P8639">
        <f t="shared" si="944"/>
        <v>5.9831912000000001E-2</v>
      </c>
      <c r="Q8639" t="str">
        <f>VLOOKUP(VLOOKUP(C8639,Mapping!$A$1:$C$17,3,0),Mapping!$E$1:$F$6,2,0)</f>
        <v>Vùng 01</v>
      </c>
    </row>
    <row r="8640" spans="1:17" x14ac:dyDescent="0.3">
      <c r="A8640" s="33">
        <v>44865</v>
      </c>
      <c r="B8640">
        <v>4525</v>
      </c>
      <c r="C8640">
        <v>40</v>
      </c>
      <c r="D8640" s="38" t="s">
        <v>78</v>
      </c>
      <c r="E8640" s="2" t="s">
        <v>41</v>
      </c>
      <c r="F8640">
        <v>733385</v>
      </c>
      <c r="G8640" s="44">
        <f t="shared" si="938"/>
        <v>44562</v>
      </c>
      <c r="H8640" s="50">
        <f t="shared" si="939"/>
        <v>304</v>
      </c>
      <c r="I8640" s="50">
        <f t="shared" si="940"/>
        <v>27319355.199999999</v>
      </c>
      <c r="J8640" s="46">
        <v>898663</v>
      </c>
      <c r="K8640" s="2" t="s">
        <v>34</v>
      </c>
      <c r="L8640" s="52" t="str">
        <f t="shared" si="941"/>
        <v>20221031VND</v>
      </c>
      <c r="M8640">
        <f>VLOOKUP(L8640,Mapping!$H$1:$K$25,4,0)</f>
        <v>1</v>
      </c>
      <c r="N8640">
        <f t="shared" si="942"/>
        <v>7.3338500000000003E-4</v>
      </c>
      <c r="O8640">
        <f t="shared" si="943"/>
        <v>8.9866299999999996E-4</v>
      </c>
      <c r="P8640">
        <f t="shared" si="944"/>
        <v>2.7319355199999999E-2</v>
      </c>
      <c r="Q8640" t="str">
        <f>VLOOKUP(VLOOKUP(C8640,Mapping!$A$1:$C$17,3,0),Mapping!$E$1:$F$6,2,0)</f>
        <v>Vùng 01</v>
      </c>
    </row>
    <row r="8641" spans="1:17" x14ac:dyDescent="0.3">
      <c r="A8641" s="33">
        <v>44865</v>
      </c>
      <c r="B8641">
        <v>4528</v>
      </c>
      <c r="C8641">
        <v>16</v>
      </c>
      <c r="D8641" s="38" t="s">
        <v>78</v>
      </c>
      <c r="E8641" s="2" t="s">
        <v>41</v>
      </c>
      <c r="F8641">
        <v>686501</v>
      </c>
      <c r="G8641" s="44">
        <f t="shared" si="938"/>
        <v>44562</v>
      </c>
      <c r="H8641" s="50">
        <f t="shared" si="939"/>
        <v>304</v>
      </c>
      <c r="I8641" s="50">
        <f t="shared" si="940"/>
        <v>7162422.3999999994</v>
      </c>
      <c r="J8641" s="46">
        <v>235606</v>
      </c>
      <c r="K8641" s="2" t="s">
        <v>34</v>
      </c>
      <c r="L8641" s="52" t="str">
        <f t="shared" si="941"/>
        <v>20221031VND</v>
      </c>
      <c r="M8641">
        <f>VLOOKUP(L8641,Mapping!$H$1:$K$25,4,0)</f>
        <v>1</v>
      </c>
      <c r="N8641">
        <f t="shared" si="942"/>
        <v>6.8650099999999995E-4</v>
      </c>
      <c r="O8641">
        <f t="shared" si="943"/>
        <v>2.3560599999999999E-4</v>
      </c>
      <c r="P8641">
        <f t="shared" si="944"/>
        <v>7.1624223999999992E-3</v>
      </c>
      <c r="Q8641" t="str">
        <f>VLOOKUP(VLOOKUP(C8641,Mapping!$A$1:$C$17,3,0),Mapping!$E$1:$F$6,2,0)</f>
        <v>Vùng 01</v>
      </c>
    </row>
    <row r="8642" spans="1:17" x14ac:dyDescent="0.3">
      <c r="A8642" s="33">
        <v>44865</v>
      </c>
      <c r="B8642">
        <v>4530</v>
      </c>
      <c r="C8642">
        <v>48</v>
      </c>
      <c r="D8642" s="38" t="s">
        <v>78</v>
      </c>
      <c r="E8642" s="2" t="s">
        <v>41</v>
      </c>
      <c r="F8642">
        <v>732279</v>
      </c>
      <c r="G8642" s="44">
        <f t="shared" ref="G8642:G8705" si="945">DATE(YEAR(A8642),1,1)</f>
        <v>44562</v>
      </c>
      <c r="H8642" s="50">
        <f t="shared" ref="H8642:H8705" si="946">DATEDIF(G8642,A8642,"D")+1</f>
        <v>304</v>
      </c>
      <c r="I8642" s="50">
        <f t="shared" si="940"/>
        <v>37737100.799999997</v>
      </c>
      <c r="J8642" s="46">
        <v>1241352</v>
      </c>
      <c r="K8642" s="2" t="s">
        <v>34</v>
      </c>
      <c r="L8642" s="52" t="str">
        <f t="shared" si="941"/>
        <v>20221031VND</v>
      </c>
      <c r="M8642">
        <f>VLOOKUP(L8642,Mapping!$H$1:$K$25,4,0)</f>
        <v>1</v>
      </c>
      <c r="N8642">
        <f t="shared" si="942"/>
        <v>7.3227899999999996E-4</v>
      </c>
      <c r="O8642">
        <f t="shared" si="943"/>
        <v>1.241352E-3</v>
      </c>
      <c r="P8642">
        <f t="shared" si="944"/>
        <v>3.7737100799999999E-2</v>
      </c>
      <c r="Q8642" t="str">
        <f>VLOOKUP(VLOOKUP(C8642,Mapping!$A$1:$C$17,3,0),Mapping!$E$1:$F$6,2,0)</f>
        <v>Vùng 01</v>
      </c>
    </row>
    <row r="8643" spans="1:17" x14ac:dyDescent="0.3">
      <c r="A8643" s="33">
        <v>44865</v>
      </c>
      <c r="B8643">
        <v>4531</v>
      </c>
      <c r="C8643">
        <v>20</v>
      </c>
      <c r="D8643" s="38" t="s">
        <v>78</v>
      </c>
      <c r="E8643" s="2" t="s">
        <v>41</v>
      </c>
      <c r="F8643">
        <v>1174100</v>
      </c>
      <c r="G8643" s="44">
        <f t="shared" si="945"/>
        <v>44562</v>
      </c>
      <c r="H8643" s="50">
        <f t="shared" si="946"/>
        <v>304</v>
      </c>
      <c r="I8643" s="50">
        <f t="shared" ref="I8643:I8706" si="947">H8643*(J8643/10)*M8643</f>
        <v>24021836.800000001</v>
      </c>
      <c r="J8643" s="46">
        <v>790192</v>
      </c>
      <c r="K8643" s="2" t="s">
        <v>34</v>
      </c>
      <c r="L8643" s="52" t="str">
        <f t="shared" ref="L8643:L8706" si="948">CONCATENATE(TEXT(A8643,"YYYYMMDD"),K8643)</f>
        <v>20221031VND</v>
      </c>
      <c r="M8643">
        <f>VLOOKUP(L8643,Mapping!$H$1:$K$25,4,0)</f>
        <v>1</v>
      </c>
      <c r="N8643">
        <f t="shared" ref="N8643:N8706" si="949">F8643*M8643/10^9</f>
        <v>1.1741E-3</v>
      </c>
      <c r="O8643">
        <f t="shared" ref="O8643:O8706" si="950">J8643*M8643/10^9</f>
        <v>7.90192E-4</v>
      </c>
      <c r="P8643">
        <f t="shared" ref="P8643:P8706" si="951">I8643/10^9</f>
        <v>2.4021836800000002E-2</v>
      </c>
      <c r="Q8643" t="str">
        <f>VLOOKUP(VLOOKUP(C8643,Mapping!$A$1:$C$17,3,0),Mapping!$E$1:$F$6,2,0)</f>
        <v>Vùng 02</v>
      </c>
    </row>
    <row r="8644" spans="1:17" x14ac:dyDescent="0.3">
      <c r="A8644" s="33">
        <v>44865</v>
      </c>
      <c r="B8644">
        <v>4532</v>
      </c>
      <c r="C8644">
        <v>40</v>
      </c>
      <c r="D8644" s="38" t="s">
        <v>78</v>
      </c>
      <c r="E8644" s="2" t="s">
        <v>41</v>
      </c>
      <c r="F8644">
        <v>76932</v>
      </c>
      <c r="G8644" s="44">
        <f t="shared" si="945"/>
        <v>44562</v>
      </c>
      <c r="H8644" s="50">
        <f t="shared" si="946"/>
        <v>304</v>
      </c>
      <c r="I8644" s="50">
        <f t="shared" si="947"/>
        <v>51525932.800000004</v>
      </c>
      <c r="J8644" s="46">
        <v>1694932</v>
      </c>
      <c r="K8644" s="2" t="s">
        <v>34</v>
      </c>
      <c r="L8644" s="52" t="str">
        <f t="shared" si="948"/>
        <v>20221031VND</v>
      </c>
      <c r="M8644">
        <f>VLOOKUP(L8644,Mapping!$H$1:$K$25,4,0)</f>
        <v>1</v>
      </c>
      <c r="N8644">
        <f t="shared" si="949"/>
        <v>7.6932000000000001E-5</v>
      </c>
      <c r="O8644">
        <f t="shared" si="950"/>
        <v>1.6949319999999999E-3</v>
      </c>
      <c r="P8644">
        <f t="shared" si="951"/>
        <v>5.1525932800000007E-2</v>
      </c>
      <c r="Q8644" t="str">
        <f>VLOOKUP(VLOOKUP(C8644,Mapping!$A$1:$C$17,3,0),Mapping!$E$1:$F$6,2,0)</f>
        <v>Vùng 01</v>
      </c>
    </row>
    <row r="8645" spans="1:17" x14ac:dyDescent="0.3">
      <c r="A8645" s="33">
        <v>44865</v>
      </c>
      <c r="B8645">
        <v>4536</v>
      </c>
      <c r="C8645">
        <v>34</v>
      </c>
      <c r="D8645" s="38" t="s">
        <v>78</v>
      </c>
      <c r="E8645" s="2" t="s">
        <v>41</v>
      </c>
      <c r="F8645">
        <v>1868013</v>
      </c>
      <c r="G8645" s="44">
        <f t="shared" si="945"/>
        <v>44562</v>
      </c>
      <c r="H8645" s="50">
        <f t="shared" si="946"/>
        <v>304</v>
      </c>
      <c r="I8645" s="50">
        <f t="shared" si="947"/>
        <v>34198966.399999999</v>
      </c>
      <c r="J8645" s="46">
        <v>1124966</v>
      </c>
      <c r="K8645" s="2" t="s">
        <v>34</v>
      </c>
      <c r="L8645" s="52" t="str">
        <f t="shared" si="948"/>
        <v>20221031VND</v>
      </c>
      <c r="M8645">
        <f>VLOOKUP(L8645,Mapping!$H$1:$K$25,4,0)</f>
        <v>1</v>
      </c>
      <c r="N8645">
        <f t="shared" si="949"/>
        <v>1.868013E-3</v>
      </c>
      <c r="O8645">
        <f t="shared" si="950"/>
        <v>1.124966E-3</v>
      </c>
      <c r="P8645">
        <f t="shared" si="951"/>
        <v>3.4198966399999996E-2</v>
      </c>
      <c r="Q8645" t="str">
        <f>VLOOKUP(VLOOKUP(C8645,Mapping!$A$1:$C$17,3,0),Mapping!$E$1:$F$6,2,0)</f>
        <v>Vùng 02</v>
      </c>
    </row>
    <row r="8646" spans="1:17" x14ac:dyDescent="0.3">
      <c r="A8646" s="33">
        <v>44865</v>
      </c>
      <c r="B8646">
        <v>4536</v>
      </c>
      <c r="C8646">
        <v>34</v>
      </c>
      <c r="D8646" s="38" t="s">
        <v>78</v>
      </c>
      <c r="E8646" s="2" t="s">
        <v>41</v>
      </c>
      <c r="F8646">
        <v>4946040</v>
      </c>
      <c r="G8646" s="44">
        <f t="shared" si="945"/>
        <v>44562</v>
      </c>
      <c r="H8646" s="50">
        <f t="shared" si="946"/>
        <v>304</v>
      </c>
      <c r="I8646" s="50">
        <f t="shared" si="947"/>
        <v>145248859.19999999</v>
      </c>
      <c r="J8646" s="46">
        <v>4777923</v>
      </c>
      <c r="K8646" s="2" t="s">
        <v>34</v>
      </c>
      <c r="L8646" s="52" t="str">
        <f t="shared" si="948"/>
        <v>20221031VND</v>
      </c>
      <c r="M8646">
        <f>VLOOKUP(L8646,Mapping!$H$1:$K$25,4,0)</f>
        <v>1</v>
      </c>
      <c r="N8646">
        <f t="shared" si="949"/>
        <v>4.9460399999999996E-3</v>
      </c>
      <c r="O8646">
        <f t="shared" si="950"/>
        <v>4.7779229999999999E-3</v>
      </c>
      <c r="P8646">
        <f t="shared" si="951"/>
        <v>0.1452488592</v>
      </c>
      <c r="Q8646" t="str">
        <f>VLOOKUP(VLOOKUP(C8646,Mapping!$A$1:$C$17,3,0),Mapping!$E$1:$F$6,2,0)</f>
        <v>Vùng 02</v>
      </c>
    </row>
    <row r="8647" spans="1:17" x14ac:dyDescent="0.3">
      <c r="A8647" s="33">
        <v>44865</v>
      </c>
      <c r="B8647">
        <v>4538</v>
      </c>
      <c r="C8647">
        <v>23</v>
      </c>
      <c r="D8647" s="38" t="s">
        <v>78</v>
      </c>
      <c r="E8647" s="2" t="s">
        <v>41</v>
      </c>
      <c r="F8647">
        <v>1626807</v>
      </c>
      <c r="G8647" s="44">
        <f t="shared" si="945"/>
        <v>44562</v>
      </c>
      <c r="H8647" s="50">
        <f t="shared" si="946"/>
        <v>304</v>
      </c>
      <c r="I8647" s="50">
        <f t="shared" si="947"/>
        <v>59233792</v>
      </c>
      <c r="J8647" s="46">
        <v>1948480</v>
      </c>
      <c r="K8647" s="2" t="s">
        <v>34</v>
      </c>
      <c r="L8647" s="52" t="str">
        <f t="shared" si="948"/>
        <v>20221031VND</v>
      </c>
      <c r="M8647">
        <f>VLOOKUP(L8647,Mapping!$H$1:$K$25,4,0)</f>
        <v>1</v>
      </c>
      <c r="N8647">
        <f t="shared" si="949"/>
        <v>1.6268070000000001E-3</v>
      </c>
      <c r="O8647">
        <f t="shared" si="950"/>
        <v>1.94848E-3</v>
      </c>
      <c r="P8647">
        <f t="shared" si="951"/>
        <v>5.9233792E-2</v>
      </c>
      <c r="Q8647" t="str">
        <f>VLOOKUP(VLOOKUP(C8647,Mapping!$A$1:$C$17,3,0),Mapping!$E$1:$F$6,2,0)</f>
        <v>Vùng 02</v>
      </c>
    </row>
    <row r="8648" spans="1:17" x14ac:dyDescent="0.3">
      <c r="A8648" s="33">
        <v>44865</v>
      </c>
      <c r="B8648">
        <v>4538</v>
      </c>
      <c r="C8648">
        <v>26</v>
      </c>
      <c r="D8648" s="38" t="s">
        <v>78</v>
      </c>
      <c r="E8648" s="2" t="s">
        <v>41</v>
      </c>
      <c r="F8648">
        <v>416381</v>
      </c>
      <c r="G8648" s="44">
        <f t="shared" si="945"/>
        <v>44562</v>
      </c>
      <c r="H8648" s="50">
        <f t="shared" si="946"/>
        <v>304</v>
      </c>
      <c r="I8648" s="50">
        <f t="shared" si="947"/>
        <v>6931078.3999999994</v>
      </c>
      <c r="J8648" s="46">
        <v>227996</v>
      </c>
      <c r="K8648" s="2" t="s">
        <v>34</v>
      </c>
      <c r="L8648" s="52" t="str">
        <f t="shared" si="948"/>
        <v>20221031VND</v>
      </c>
      <c r="M8648">
        <f>VLOOKUP(L8648,Mapping!$H$1:$K$25,4,0)</f>
        <v>1</v>
      </c>
      <c r="N8648">
        <f t="shared" si="949"/>
        <v>4.1638100000000001E-4</v>
      </c>
      <c r="O8648">
        <f t="shared" si="950"/>
        <v>2.27996E-4</v>
      </c>
      <c r="P8648">
        <f t="shared" si="951"/>
        <v>6.9310783999999995E-3</v>
      </c>
      <c r="Q8648" t="str">
        <f>VLOOKUP(VLOOKUP(C8648,Mapping!$A$1:$C$17,3,0),Mapping!$E$1:$F$6,2,0)</f>
        <v>Vùng 04</v>
      </c>
    </row>
    <row r="8649" spans="1:17" x14ac:dyDescent="0.3">
      <c r="A8649" s="33">
        <v>44865</v>
      </c>
      <c r="B8649">
        <v>4539</v>
      </c>
      <c r="C8649">
        <v>24</v>
      </c>
      <c r="D8649" s="38" t="s">
        <v>78</v>
      </c>
      <c r="E8649" s="2" t="s">
        <v>41</v>
      </c>
      <c r="F8649">
        <v>405757</v>
      </c>
      <c r="G8649" s="44">
        <f t="shared" si="945"/>
        <v>44562</v>
      </c>
      <c r="H8649" s="50">
        <f t="shared" si="946"/>
        <v>304</v>
      </c>
      <c r="I8649" s="50">
        <f t="shared" si="947"/>
        <v>16486284.799999999</v>
      </c>
      <c r="J8649" s="46">
        <v>542312</v>
      </c>
      <c r="K8649" s="2" t="s">
        <v>34</v>
      </c>
      <c r="L8649" s="52" t="str">
        <f t="shared" si="948"/>
        <v>20221031VND</v>
      </c>
      <c r="M8649">
        <f>VLOOKUP(L8649,Mapping!$H$1:$K$25,4,0)</f>
        <v>1</v>
      </c>
      <c r="N8649">
        <f t="shared" si="949"/>
        <v>4.0575700000000003E-4</v>
      </c>
      <c r="O8649">
        <f t="shared" si="950"/>
        <v>5.4231199999999998E-4</v>
      </c>
      <c r="P8649">
        <f t="shared" si="951"/>
        <v>1.6486284799999997E-2</v>
      </c>
      <c r="Q8649" t="str">
        <f>VLOOKUP(VLOOKUP(C8649,Mapping!$A$1:$C$17,3,0),Mapping!$E$1:$F$6,2,0)</f>
        <v>Vùng 04</v>
      </c>
    </row>
    <row r="8650" spans="1:17" x14ac:dyDescent="0.3">
      <c r="A8650" s="33">
        <v>44865</v>
      </c>
      <c r="B8650">
        <v>4545</v>
      </c>
      <c r="C8650">
        <v>24</v>
      </c>
      <c r="D8650" s="38" t="s">
        <v>78</v>
      </c>
      <c r="E8650" s="2" t="s">
        <v>41</v>
      </c>
      <c r="F8650">
        <v>1108062</v>
      </c>
      <c r="G8650" s="44">
        <f t="shared" si="945"/>
        <v>44562</v>
      </c>
      <c r="H8650" s="50">
        <f t="shared" si="946"/>
        <v>304</v>
      </c>
      <c r="I8650" s="50">
        <f t="shared" si="947"/>
        <v>51085193.600000001</v>
      </c>
      <c r="J8650" s="46">
        <v>1680434</v>
      </c>
      <c r="K8650" s="2" t="s">
        <v>34</v>
      </c>
      <c r="L8650" s="52" t="str">
        <f t="shared" si="948"/>
        <v>20221031VND</v>
      </c>
      <c r="M8650">
        <f>VLOOKUP(L8650,Mapping!$H$1:$K$25,4,0)</f>
        <v>1</v>
      </c>
      <c r="N8650">
        <f t="shared" si="949"/>
        <v>1.1080619999999999E-3</v>
      </c>
      <c r="O8650">
        <f t="shared" si="950"/>
        <v>1.680434E-3</v>
      </c>
      <c r="P8650">
        <f t="shared" si="951"/>
        <v>5.1085193600000002E-2</v>
      </c>
      <c r="Q8650" t="str">
        <f>VLOOKUP(VLOOKUP(C8650,Mapping!$A$1:$C$17,3,0),Mapping!$E$1:$F$6,2,0)</f>
        <v>Vùng 04</v>
      </c>
    </row>
    <row r="8651" spans="1:17" x14ac:dyDescent="0.3">
      <c r="A8651" s="33">
        <v>44865</v>
      </c>
      <c r="B8651">
        <v>4547</v>
      </c>
      <c r="C8651">
        <v>40</v>
      </c>
      <c r="D8651" s="38" t="s">
        <v>78</v>
      </c>
      <c r="E8651" s="2" t="s">
        <v>41</v>
      </c>
      <c r="F8651">
        <v>786760</v>
      </c>
      <c r="G8651" s="44">
        <f t="shared" si="945"/>
        <v>44562</v>
      </c>
      <c r="H8651" s="50">
        <f t="shared" si="946"/>
        <v>304</v>
      </c>
      <c r="I8651" s="50">
        <f t="shared" si="947"/>
        <v>33138340.800000001</v>
      </c>
      <c r="J8651" s="46">
        <v>1090077</v>
      </c>
      <c r="K8651" s="2" t="s">
        <v>34</v>
      </c>
      <c r="L8651" s="52" t="str">
        <f t="shared" si="948"/>
        <v>20221031VND</v>
      </c>
      <c r="M8651">
        <f>VLOOKUP(L8651,Mapping!$H$1:$K$25,4,0)</f>
        <v>1</v>
      </c>
      <c r="N8651">
        <f t="shared" si="949"/>
        <v>7.8675999999999996E-4</v>
      </c>
      <c r="O8651">
        <f t="shared" si="950"/>
        <v>1.0900770000000001E-3</v>
      </c>
      <c r="P8651">
        <f t="shared" si="951"/>
        <v>3.3138340799999999E-2</v>
      </c>
      <c r="Q8651" t="str">
        <f>VLOOKUP(VLOOKUP(C8651,Mapping!$A$1:$C$17,3,0),Mapping!$E$1:$F$6,2,0)</f>
        <v>Vùng 01</v>
      </c>
    </row>
    <row r="8652" spans="1:17" x14ac:dyDescent="0.3">
      <c r="A8652" s="33">
        <v>44865</v>
      </c>
      <c r="B8652">
        <v>4549</v>
      </c>
      <c r="C8652">
        <v>11</v>
      </c>
      <c r="D8652" s="38" t="s">
        <v>78</v>
      </c>
      <c r="E8652" s="2" t="s">
        <v>41</v>
      </c>
      <c r="F8652">
        <v>174610</v>
      </c>
      <c r="G8652" s="44">
        <f t="shared" si="945"/>
        <v>44562</v>
      </c>
      <c r="H8652" s="50">
        <f t="shared" si="946"/>
        <v>304</v>
      </c>
      <c r="I8652" s="50">
        <f t="shared" si="947"/>
        <v>25299427.199999999</v>
      </c>
      <c r="J8652" s="46">
        <v>832218</v>
      </c>
      <c r="K8652" s="2" t="s">
        <v>34</v>
      </c>
      <c r="L8652" s="52" t="str">
        <f t="shared" si="948"/>
        <v>20221031VND</v>
      </c>
      <c r="M8652">
        <f>VLOOKUP(L8652,Mapping!$H$1:$K$25,4,0)</f>
        <v>1</v>
      </c>
      <c r="N8652">
        <f t="shared" si="949"/>
        <v>1.7461000000000001E-4</v>
      </c>
      <c r="O8652">
        <f t="shared" si="950"/>
        <v>8.3221800000000002E-4</v>
      </c>
      <c r="P8652">
        <f t="shared" si="951"/>
        <v>2.5299427199999999E-2</v>
      </c>
      <c r="Q8652" t="str">
        <f>VLOOKUP(VLOOKUP(C8652,Mapping!$A$1:$C$17,3,0),Mapping!$E$1:$F$6,2,0)</f>
        <v>Vùng 01</v>
      </c>
    </row>
    <row r="8653" spans="1:17" x14ac:dyDescent="0.3">
      <c r="A8653" s="33">
        <v>44865</v>
      </c>
      <c r="B8653">
        <v>4550</v>
      </c>
      <c r="C8653">
        <v>11</v>
      </c>
      <c r="D8653" s="38" t="s">
        <v>78</v>
      </c>
      <c r="E8653" s="2" t="s">
        <v>41</v>
      </c>
      <c r="F8653">
        <v>1951750</v>
      </c>
      <c r="G8653" s="44">
        <f t="shared" si="945"/>
        <v>44562</v>
      </c>
      <c r="H8653" s="50">
        <f t="shared" si="946"/>
        <v>304</v>
      </c>
      <c r="I8653" s="50">
        <f t="shared" si="947"/>
        <v>20660782.400000002</v>
      </c>
      <c r="J8653" s="46">
        <v>679631</v>
      </c>
      <c r="K8653" s="2" t="s">
        <v>34</v>
      </c>
      <c r="L8653" s="52" t="str">
        <f t="shared" si="948"/>
        <v>20221031VND</v>
      </c>
      <c r="M8653">
        <f>VLOOKUP(L8653,Mapping!$H$1:$K$25,4,0)</f>
        <v>1</v>
      </c>
      <c r="N8653">
        <f t="shared" si="949"/>
        <v>1.9517499999999999E-3</v>
      </c>
      <c r="O8653">
        <f t="shared" si="950"/>
        <v>6.7963099999999999E-4</v>
      </c>
      <c r="P8653">
        <f t="shared" si="951"/>
        <v>2.0660782400000001E-2</v>
      </c>
      <c r="Q8653" t="str">
        <f>VLOOKUP(VLOOKUP(C8653,Mapping!$A$1:$C$17,3,0),Mapping!$E$1:$F$6,2,0)</f>
        <v>Vùng 01</v>
      </c>
    </row>
    <row r="8654" spans="1:17" x14ac:dyDescent="0.3">
      <c r="A8654" s="33">
        <v>44865</v>
      </c>
      <c r="B8654">
        <v>4553</v>
      </c>
      <c r="C8654">
        <v>48</v>
      </c>
      <c r="D8654" s="38" t="s">
        <v>78</v>
      </c>
      <c r="E8654" s="2" t="s">
        <v>41</v>
      </c>
      <c r="F8654">
        <v>1422643</v>
      </c>
      <c r="G8654" s="44">
        <f t="shared" si="945"/>
        <v>44562</v>
      </c>
      <c r="H8654" s="50">
        <f t="shared" si="946"/>
        <v>304</v>
      </c>
      <c r="I8654" s="50">
        <f t="shared" si="947"/>
        <v>15183492.799999999</v>
      </c>
      <c r="J8654" s="46">
        <v>499457</v>
      </c>
      <c r="K8654" s="2" t="s">
        <v>34</v>
      </c>
      <c r="L8654" s="52" t="str">
        <f t="shared" si="948"/>
        <v>20221031VND</v>
      </c>
      <c r="M8654">
        <f>VLOOKUP(L8654,Mapping!$H$1:$K$25,4,0)</f>
        <v>1</v>
      </c>
      <c r="N8654">
        <f t="shared" si="949"/>
        <v>1.4226429999999999E-3</v>
      </c>
      <c r="O8654">
        <f t="shared" si="950"/>
        <v>4.9945700000000003E-4</v>
      </c>
      <c r="P8654">
        <f t="shared" si="951"/>
        <v>1.5183492799999998E-2</v>
      </c>
      <c r="Q8654" t="str">
        <f>VLOOKUP(VLOOKUP(C8654,Mapping!$A$1:$C$17,3,0),Mapping!$E$1:$F$6,2,0)</f>
        <v>Vùng 01</v>
      </c>
    </row>
    <row r="8655" spans="1:17" x14ac:dyDescent="0.3">
      <c r="A8655" s="33">
        <v>44865</v>
      </c>
      <c r="B8655">
        <v>4554</v>
      </c>
      <c r="C8655">
        <v>12</v>
      </c>
      <c r="D8655" s="38" t="s">
        <v>78</v>
      </c>
      <c r="E8655" s="2" t="s">
        <v>41</v>
      </c>
      <c r="F8655">
        <v>28545</v>
      </c>
      <c r="G8655" s="44">
        <f t="shared" si="945"/>
        <v>44562</v>
      </c>
      <c r="H8655" s="50">
        <f t="shared" si="946"/>
        <v>304</v>
      </c>
      <c r="I8655" s="50">
        <f t="shared" si="947"/>
        <v>40860457.600000001</v>
      </c>
      <c r="J8655" s="46">
        <v>1344094</v>
      </c>
      <c r="K8655" s="2" t="s">
        <v>34</v>
      </c>
      <c r="L8655" s="52" t="str">
        <f t="shared" si="948"/>
        <v>20221031VND</v>
      </c>
      <c r="M8655">
        <f>VLOOKUP(L8655,Mapping!$H$1:$K$25,4,0)</f>
        <v>1</v>
      </c>
      <c r="N8655">
        <f t="shared" si="949"/>
        <v>2.8544999999999999E-5</v>
      </c>
      <c r="O8655">
        <f t="shared" si="950"/>
        <v>1.3440940000000001E-3</v>
      </c>
      <c r="P8655">
        <f t="shared" si="951"/>
        <v>4.0860457600000004E-2</v>
      </c>
      <c r="Q8655" t="str">
        <f>VLOOKUP(VLOOKUP(C8655,Mapping!$A$1:$C$17,3,0),Mapping!$E$1:$F$6,2,0)</f>
        <v>Vùng 03</v>
      </c>
    </row>
    <row r="8656" spans="1:17" x14ac:dyDescent="0.3">
      <c r="A8656" s="33">
        <v>44865</v>
      </c>
      <c r="B8656">
        <v>4554</v>
      </c>
      <c r="C8656">
        <v>41</v>
      </c>
      <c r="D8656" s="38" t="s">
        <v>78</v>
      </c>
      <c r="E8656" s="2" t="s">
        <v>41</v>
      </c>
      <c r="F8656">
        <v>851190</v>
      </c>
      <c r="G8656" s="44">
        <f t="shared" si="945"/>
        <v>44562</v>
      </c>
      <c r="H8656" s="50">
        <f t="shared" si="946"/>
        <v>304</v>
      </c>
      <c r="I8656" s="50">
        <f t="shared" si="947"/>
        <v>34732456</v>
      </c>
      <c r="J8656" s="46">
        <v>1142515</v>
      </c>
      <c r="K8656" s="2" t="s">
        <v>34</v>
      </c>
      <c r="L8656" s="52" t="str">
        <f t="shared" si="948"/>
        <v>20221031VND</v>
      </c>
      <c r="M8656">
        <f>VLOOKUP(L8656,Mapping!$H$1:$K$25,4,0)</f>
        <v>1</v>
      </c>
      <c r="N8656">
        <f t="shared" si="949"/>
        <v>8.5119000000000004E-4</v>
      </c>
      <c r="O8656">
        <f t="shared" si="950"/>
        <v>1.142515E-3</v>
      </c>
      <c r="P8656">
        <f t="shared" si="951"/>
        <v>3.4732456000000002E-2</v>
      </c>
      <c r="Q8656" t="str">
        <f>VLOOKUP(VLOOKUP(C8656,Mapping!$A$1:$C$17,3,0),Mapping!$E$1:$F$6,2,0)</f>
        <v>Vùng 05</v>
      </c>
    </row>
    <row r="8657" spans="1:17" x14ac:dyDescent="0.3">
      <c r="A8657" s="33">
        <v>44865</v>
      </c>
      <c r="B8657">
        <v>4555</v>
      </c>
      <c r="C8657">
        <v>41</v>
      </c>
      <c r="D8657" s="38" t="s">
        <v>78</v>
      </c>
      <c r="E8657" s="2" t="s">
        <v>41</v>
      </c>
      <c r="F8657">
        <v>1337673</v>
      </c>
      <c r="G8657" s="44">
        <f t="shared" si="945"/>
        <v>44562</v>
      </c>
      <c r="H8657" s="50">
        <f t="shared" si="946"/>
        <v>304</v>
      </c>
      <c r="I8657" s="50">
        <f t="shared" si="947"/>
        <v>14251884.799999999</v>
      </c>
      <c r="J8657" s="46">
        <v>468812</v>
      </c>
      <c r="K8657" s="2" t="s">
        <v>34</v>
      </c>
      <c r="L8657" s="52" t="str">
        <f t="shared" si="948"/>
        <v>20221031VND</v>
      </c>
      <c r="M8657">
        <f>VLOOKUP(L8657,Mapping!$H$1:$K$25,4,0)</f>
        <v>1</v>
      </c>
      <c r="N8657">
        <f t="shared" si="949"/>
        <v>1.3376729999999999E-3</v>
      </c>
      <c r="O8657">
        <f t="shared" si="950"/>
        <v>4.6881199999999998E-4</v>
      </c>
      <c r="P8657">
        <f t="shared" si="951"/>
        <v>1.42518848E-2</v>
      </c>
      <c r="Q8657" t="str">
        <f>VLOOKUP(VLOOKUP(C8657,Mapping!$A$1:$C$17,3,0),Mapping!$E$1:$F$6,2,0)</f>
        <v>Vùng 05</v>
      </c>
    </row>
    <row r="8658" spans="1:17" x14ac:dyDescent="0.3">
      <c r="A8658" s="33">
        <v>44865</v>
      </c>
      <c r="B8658">
        <v>4557</v>
      </c>
      <c r="C8658">
        <v>43</v>
      </c>
      <c r="D8658" s="38" t="s">
        <v>78</v>
      </c>
      <c r="E8658" s="2" t="s">
        <v>41</v>
      </c>
      <c r="F8658">
        <v>60230</v>
      </c>
      <c r="G8658" s="44">
        <f t="shared" si="945"/>
        <v>44562</v>
      </c>
      <c r="H8658" s="50">
        <f t="shared" si="946"/>
        <v>304</v>
      </c>
      <c r="I8658" s="50">
        <f t="shared" si="947"/>
        <v>22480891.199999999</v>
      </c>
      <c r="J8658" s="46">
        <v>739503</v>
      </c>
      <c r="K8658" s="2" t="s">
        <v>34</v>
      </c>
      <c r="L8658" s="52" t="str">
        <f t="shared" si="948"/>
        <v>20221031VND</v>
      </c>
      <c r="M8658">
        <f>VLOOKUP(L8658,Mapping!$H$1:$K$25,4,0)</f>
        <v>1</v>
      </c>
      <c r="N8658">
        <f t="shared" si="949"/>
        <v>6.0229999999999998E-5</v>
      </c>
      <c r="O8658">
        <f t="shared" si="950"/>
        <v>7.3950299999999997E-4</v>
      </c>
      <c r="P8658">
        <f t="shared" si="951"/>
        <v>2.2480891199999999E-2</v>
      </c>
      <c r="Q8658" t="str">
        <f>VLOOKUP(VLOOKUP(C8658,Mapping!$A$1:$C$17,3,0),Mapping!$E$1:$F$6,2,0)</f>
        <v>Vùng 04</v>
      </c>
    </row>
    <row r="8659" spans="1:17" x14ac:dyDescent="0.3">
      <c r="A8659" s="33">
        <v>44865</v>
      </c>
      <c r="B8659">
        <v>4558</v>
      </c>
      <c r="C8659">
        <v>11</v>
      </c>
      <c r="D8659" s="38" t="s">
        <v>78</v>
      </c>
      <c r="E8659" s="2" t="s">
        <v>41</v>
      </c>
      <c r="F8659">
        <v>459433</v>
      </c>
      <c r="G8659" s="44">
        <f t="shared" si="945"/>
        <v>44562</v>
      </c>
      <c r="H8659" s="50">
        <f t="shared" si="946"/>
        <v>304</v>
      </c>
      <c r="I8659" s="50">
        <f t="shared" si="947"/>
        <v>54499448</v>
      </c>
      <c r="J8659" s="46">
        <v>1792745</v>
      </c>
      <c r="K8659" s="2" t="s">
        <v>34</v>
      </c>
      <c r="L8659" s="52" t="str">
        <f t="shared" si="948"/>
        <v>20221031VND</v>
      </c>
      <c r="M8659">
        <f>VLOOKUP(L8659,Mapping!$H$1:$K$25,4,0)</f>
        <v>1</v>
      </c>
      <c r="N8659">
        <f t="shared" si="949"/>
        <v>4.5943299999999998E-4</v>
      </c>
      <c r="O8659">
        <f t="shared" si="950"/>
        <v>1.7927450000000001E-3</v>
      </c>
      <c r="P8659">
        <f t="shared" si="951"/>
        <v>5.4499447999999999E-2</v>
      </c>
      <c r="Q8659" t="str">
        <f>VLOOKUP(VLOOKUP(C8659,Mapping!$A$1:$C$17,3,0),Mapping!$E$1:$F$6,2,0)</f>
        <v>Vùng 01</v>
      </c>
    </row>
    <row r="8660" spans="1:17" x14ac:dyDescent="0.3">
      <c r="A8660" s="33">
        <v>44865</v>
      </c>
      <c r="B8660">
        <v>4560</v>
      </c>
      <c r="C8660">
        <v>26</v>
      </c>
      <c r="D8660" s="38" t="s">
        <v>78</v>
      </c>
      <c r="E8660" s="2" t="s">
        <v>41</v>
      </c>
      <c r="F8660">
        <v>1345700</v>
      </c>
      <c r="G8660" s="44">
        <f t="shared" si="945"/>
        <v>44562</v>
      </c>
      <c r="H8660" s="50">
        <f t="shared" si="946"/>
        <v>304</v>
      </c>
      <c r="I8660" s="50">
        <f t="shared" si="947"/>
        <v>39025939.200000003</v>
      </c>
      <c r="J8660" s="46">
        <v>1283748</v>
      </c>
      <c r="K8660" s="2" t="s">
        <v>34</v>
      </c>
      <c r="L8660" s="52" t="str">
        <f t="shared" si="948"/>
        <v>20221031VND</v>
      </c>
      <c r="M8660">
        <f>VLOOKUP(L8660,Mapping!$H$1:$K$25,4,0)</f>
        <v>1</v>
      </c>
      <c r="N8660">
        <f t="shared" si="949"/>
        <v>1.3457E-3</v>
      </c>
      <c r="O8660">
        <f t="shared" si="950"/>
        <v>1.2837479999999999E-3</v>
      </c>
      <c r="P8660">
        <f t="shared" si="951"/>
        <v>3.9025939200000005E-2</v>
      </c>
      <c r="Q8660" t="str">
        <f>VLOOKUP(VLOOKUP(C8660,Mapping!$A$1:$C$17,3,0),Mapping!$E$1:$F$6,2,0)</f>
        <v>Vùng 04</v>
      </c>
    </row>
    <row r="8661" spans="1:17" x14ac:dyDescent="0.3">
      <c r="A8661" s="33">
        <v>44865</v>
      </c>
      <c r="B8661">
        <v>4560</v>
      </c>
      <c r="C8661">
        <v>26</v>
      </c>
      <c r="D8661" s="38" t="s">
        <v>78</v>
      </c>
      <c r="E8661" s="2" t="s">
        <v>41</v>
      </c>
      <c r="F8661">
        <v>268924</v>
      </c>
      <c r="G8661" s="44">
        <f t="shared" si="945"/>
        <v>44562</v>
      </c>
      <c r="H8661" s="50">
        <f t="shared" si="946"/>
        <v>304</v>
      </c>
      <c r="I8661" s="50">
        <f t="shared" si="947"/>
        <v>8664182.4000000004</v>
      </c>
      <c r="J8661" s="46">
        <v>285006</v>
      </c>
      <c r="K8661" s="2" t="s">
        <v>34</v>
      </c>
      <c r="L8661" s="52" t="str">
        <f t="shared" si="948"/>
        <v>20221031VND</v>
      </c>
      <c r="M8661">
        <f>VLOOKUP(L8661,Mapping!$H$1:$K$25,4,0)</f>
        <v>1</v>
      </c>
      <c r="N8661">
        <f t="shared" si="949"/>
        <v>2.6892399999999998E-4</v>
      </c>
      <c r="O8661">
        <f t="shared" si="950"/>
        <v>2.8500599999999997E-4</v>
      </c>
      <c r="P8661">
        <f t="shared" si="951"/>
        <v>8.6641823999999996E-3</v>
      </c>
      <c r="Q8661" t="str">
        <f>VLOOKUP(VLOOKUP(C8661,Mapping!$A$1:$C$17,3,0),Mapping!$E$1:$F$6,2,0)</f>
        <v>Vùng 04</v>
      </c>
    </row>
    <row r="8662" spans="1:17" x14ac:dyDescent="0.3">
      <c r="A8662" s="33">
        <v>44865</v>
      </c>
      <c r="B8662">
        <v>4560</v>
      </c>
      <c r="C8662">
        <v>25</v>
      </c>
      <c r="D8662" s="38" t="s">
        <v>78</v>
      </c>
      <c r="E8662" s="2" t="s">
        <v>41</v>
      </c>
      <c r="F8662">
        <v>5090747</v>
      </c>
      <c r="G8662" s="44">
        <f t="shared" si="945"/>
        <v>44562</v>
      </c>
      <c r="H8662" s="50">
        <f t="shared" si="946"/>
        <v>304</v>
      </c>
      <c r="I8662" s="50">
        <f t="shared" si="947"/>
        <v>71126241.599999994</v>
      </c>
      <c r="J8662" s="46">
        <v>2339679</v>
      </c>
      <c r="K8662" s="2" t="s">
        <v>34</v>
      </c>
      <c r="L8662" s="52" t="str">
        <f t="shared" si="948"/>
        <v>20221031VND</v>
      </c>
      <c r="M8662">
        <f>VLOOKUP(L8662,Mapping!$H$1:$K$25,4,0)</f>
        <v>1</v>
      </c>
      <c r="N8662">
        <f t="shared" si="949"/>
        <v>5.0907469999999996E-3</v>
      </c>
      <c r="O8662">
        <f t="shared" si="950"/>
        <v>2.3396789999999999E-3</v>
      </c>
      <c r="P8662">
        <f t="shared" si="951"/>
        <v>7.1126241600000001E-2</v>
      </c>
      <c r="Q8662" t="str">
        <f>VLOOKUP(VLOOKUP(C8662,Mapping!$A$1:$C$17,3,0),Mapping!$E$1:$F$6,2,0)</f>
        <v>Vùng 01</v>
      </c>
    </row>
    <row r="8663" spans="1:17" x14ac:dyDescent="0.3">
      <c r="A8663" s="33">
        <v>44865</v>
      </c>
      <c r="B8663">
        <v>4561</v>
      </c>
      <c r="C8663">
        <v>43</v>
      </c>
      <c r="D8663" s="38" t="s">
        <v>78</v>
      </c>
      <c r="E8663" s="2" t="s">
        <v>41</v>
      </c>
      <c r="F8663">
        <v>474520</v>
      </c>
      <c r="G8663" s="44">
        <f t="shared" si="945"/>
        <v>44562</v>
      </c>
      <c r="H8663" s="50">
        <f t="shared" si="946"/>
        <v>304</v>
      </c>
      <c r="I8663" s="50">
        <f t="shared" si="947"/>
        <v>23592102.400000002</v>
      </c>
      <c r="J8663" s="46">
        <v>776056</v>
      </c>
      <c r="K8663" s="2" t="s">
        <v>34</v>
      </c>
      <c r="L8663" s="52" t="str">
        <f t="shared" si="948"/>
        <v>20221031VND</v>
      </c>
      <c r="M8663">
        <f>VLOOKUP(L8663,Mapping!$H$1:$K$25,4,0)</f>
        <v>1</v>
      </c>
      <c r="N8663">
        <f t="shared" si="949"/>
        <v>4.7451999999999998E-4</v>
      </c>
      <c r="O8663">
        <f t="shared" si="950"/>
        <v>7.7605600000000001E-4</v>
      </c>
      <c r="P8663">
        <f t="shared" si="951"/>
        <v>2.3592102400000002E-2</v>
      </c>
      <c r="Q8663" t="str">
        <f>VLOOKUP(VLOOKUP(C8663,Mapping!$A$1:$C$17,3,0),Mapping!$E$1:$F$6,2,0)</f>
        <v>Vùng 04</v>
      </c>
    </row>
    <row r="8664" spans="1:17" x14ac:dyDescent="0.3">
      <c r="A8664" s="33">
        <v>44865</v>
      </c>
      <c r="B8664">
        <v>4561</v>
      </c>
      <c r="C8664">
        <v>34</v>
      </c>
      <c r="D8664" s="38" t="s">
        <v>78</v>
      </c>
      <c r="E8664" s="2" t="s">
        <v>41</v>
      </c>
      <c r="F8664">
        <v>663923</v>
      </c>
      <c r="G8664" s="44">
        <f t="shared" si="945"/>
        <v>44562</v>
      </c>
      <c r="H8664" s="50">
        <f t="shared" si="946"/>
        <v>304</v>
      </c>
      <c r="I8664" s="50">
        <f t="shared" si="947"/>
        <v>19904400</v>
      </c>
      <c r="J8664" s="46">
        <v>654750</v>
      </c>
      <c r="K8664" s="2" t="s">
        <v>34</v>
      </c>
      <c r="L8664" s="52" t="str">
        <f t="shared" si="948"/>
        <v>20221031VND</v>
      </c>
      <c r="M8664">
        <f>VLOOKUP(L8664,Mapping!$H$1:$K$25,4,0)</f>
        <v>1</v>
      </c>
      <c r="N8664">
        <f t="shared" si="949"/>
        <v>6.6392299999999997E-4</v>
      </c>
      <c r="O8664">
        <f t="shared" si="950"/>
        <v>6.5474999999999995E-4</v>
      </c>
      <c r="P8664">
        <f t="shared" si="951"/>
        <v>1.9904399999999999E-2</v>
      </c>
      <c r="Q8664" t="str">
        <f>VLOOKUP(VLOOKUP(C8664,Mapping!$A$1:$C$17,3,0),Mapping!$E$1:$F$6,2,0)</f>
        <v>Vùng 02</v>
      </c>
    </row>
    <row r="8665" spans="1:17" x14ac:dyDescent="0.3">
      <c r="A8665" s="33">
        <v>44865</v>
      </c>
      <c r="B8665">
        <v>4563</v>
      </c>
      <c r="C8665">
        <v>34</v>
      </c>
      <c r="D8665" s="38" t="s">
        <v>78</v>
      </c>
      <c r="E8665" s="2" t="s">
        <v>41</v>
      </c>
      <c r="F8665">
        <v>608645</v>
      </c>
      <c r="G8665" s="44">
        <f t="shared" si="945"/>
        <v>44562</v>
      </c>
      <c r="H8665" s="50">
        <f t="shared" si="946"/>
        <v>304</v>
      </c>
      <c r="I8665" s="50">
        <f t="shared" si="947"/>
        <v>6462310.3999999994</v>
      </c>
      <c r="J8665" s="46">
        <v>212576</v>
      </c>
      <c r="K8665" s="2" t="s">
        <v>34</v>
      </c>
      <c r="L8665" s="52" t="str">
        <f t="shared" si="948"/>
        <v>20221031VND</v>
      </c>
      <c r="M8665">
        <f>VLOOKUP(L8665,Mapping!$H$1:$K$25,4,0)</f>
        <v>1</v>
      </c>
      <c r="N8665">
        <f t="shared" si="949"/>
        <v>6.08645E-4</v>
      </c>
      <c r="O8665">
        <f t="shared" si="950"/>
        <v>2.1257599999999999E-4</v>
      </c>
      <c r="P8665">
        <f t="shared" si="951"/>
        <v>6.462310399999999E-3</v>
      </c>
      <c r="Q8665" t="str">
        <f>VLOOKUP(VLOOKUP(C8665,Mapping!$A$1:$C$17,3,0),Mapping!$E$1:$F$6,2,0)</f>
        <v>Vùng 02</v>
      </c>
    </row>
    <row r="8666" spans="1:17" x14ac:dyDescent="0.3">
      <c r="A8666" s="33">
        <v>44865</v>
      </c>
      <c r="B8666">
        <v>4566</v>
      </c>
      <c r="C8666">
        <v>34</v>
      </c>
      <c r="D8666" s="38" t="s">
        <v>78</v>
      </c>
      <c r="E8666" s="2" t="s">
        <v>41</v>
      </c>
      <c r="F8666">
        <v>781944</v>
      </c>
      <c r="G8666" s="44">
        <f t="shared" si="945"/>
        <v>44562</v>
      </c>
      <c r="H8666" s="50">
        <f t="shared" si="946"/>
        <v>304</v>
      </c>
      <c r="I8666" s="50">
        <f t="shared" si="947"/>
        <v>24106105.599999998</v>
      </c>
      <c r="J8666" s="46">
        <v>792964</v>
      </c>
      <c r="K8666" s="2" t="s">
        <v>34</v>
      </c>
      <c r="L8666" s="52" t="str">
        <f t="shared" si="948"/>
        <v>20221031VND</v>
      </c>
      <c r="M8666">
        <f>VLOOKUP(L8666,Mapping!$H$1:$K$25,4,0)</f>
        <v>1</v>
      </c>
      <c r="N8666">
        <f t="shared" si="949"/>
        <v>7.8194400000000002E-4</v>
      </c>
      <c r="O8666">
        <f t="shared" si="950"/>
        <v>7.9296399999999995E-4</v>
      </c>
      <c r="P8666">
        <f t="shared" si="951"/>
        <v>2.4106105599999997E-2</v>
      </c>
      <c r="Q8666" t="str">
        <f>VLOOKUP(VLOOKUP(C8666,Mapping!$A$1:$C$17,3,0),Mapping!$E$1:$F$6,2,0)</f>
        <v>Vùng 02</v>
      </c>
    </row>
    <row r="8667" spans="1:17" x14ac:dyDescent="0.3">
      <c r="A8667" s="33">
        <v>44865</v>
      </c>
      <c r="B8667">
        <v>4567</v>
      </c>
      <c r="C8667">
        <v>43</v>
      </c>
      <c r="D8667" s="38" t="s">
        <v>78</v>
      </c>
      <c r="E8667" s="2" t="s">
        <v>41</v>
      </c>
      <c r="F8667">
        <v>551088</v>
      </c>
      <c r="G8667" s="44">
        <f t="shared" si="945"/>
        <v>44562</v>
      </c>
      <c r="H8667" s="50">
        <f t="shared" si="946"/>
        <v>304</v>
      </c>
      <c r="I8667" s="50">
        <f t="shared" si="947"/>
        <v>45257665.600000001</v>
      </c>
      <c r="J8667" s="46">
        <v>1488739</v>
      </c>
      <c r="K8667" s="2" t="s">
        <v>34</v>
      </c>
      <c r="L8667" s="52" t="str">
        <f t="shared" si="948"/>
        <v>20221031VND</v>
      </c>
      <c r="M8667">
        <f>VLOOKUP(L8667,Mapping!$H$1:$K$25,4,0)</f>
        <v>1</v>
      </c>
      <c r="N8667">
        <f t="shared" si="949"/>
        <v>5.5108800000000003E-4</v>
      </c>
      <c r="O8667">
        <f t="shared" si="950"/>
        <v>1.488739E-3</v>
      </c>
      <c r="P8667">
        <f t="shared" si="951"/>
        <v>4.5257665600000004E-2</v>
      </c>
      <c r="Q8667" t="str">
        <f>VLOOKUP(VLOOKUP(C8667,Mapping!$A$1:$C$17,3,0),Mapping!$E$1:$F$6,2,0)</f>
        <v>Vùng 04</v>
      </c>
    </row>
    <row r="8668" spans="1:17" x14ac:dyDescent="0.3">
      <c r="A8668" s="33">
        <v>44865</v>
      </c>
      <c r="B8668">
        <v>4569</v>
      </c>
      <c r="C8668">
        <v>12</v>
      </c>
      <c r="D8668" s="38" t="s">
        <v>78</v>
      </c>
      <c r="E8668" s="2" t="s">
        <v>41</v>
      </c>
      <c r="F8668">
        <v>700896</v>
      </c>
      <c r="G8668" s="44">
        <f t="shared" si="945"/>
        <v>44562</v>
      </c>
      <c r="H8668" s="50">
        <f t="shared" si="946"/>
        <v>304</v>
      </c>
      <c r="I8668" s="50">
        <f t="shared" si="947"/>
        <v>12509448</v>
      </c>
      <c r="J8668" s="46">
        <v>411495</v>
      </c>
      <c r="K8668" s="2" t="s">
        <v>34</v>
      </c>
      <c r="L8668" s="52" t="str">
        <f t="shared" si="948"/>
        <v>20221031VND</v>
      </c>
      <c r="M8668">
        <f>VLOOKUP(L8668,Mapping!$H$1:$K$25,4,0)</f>
        <v>1</v>
      </c>
      <c r="N8668">
        <f t="shared" si="949"/>
        <v>7.0089600000000001E-4</v>
      </c>
      <c r="O8668">
        <f t="shared" si="950"/>
        <v>4.11495E-4</v>
      </c>
      <c r="P8668">
        <f t="shared" si="951"/>
        <v>1.2509447999999999E-2</v>
      </c>
      <c r="Q8668" t="str">
        <f>VLOOKUP(VLOOKUP(C8668,Mapping!$A$1:$C$17,3,0),Mapping!$E$1:$F$6,2,0)</f>
        <v>Vùng 03</v>
      </c>
    </row>
    <row r="8669" spans="1:17" x14ac:dyDescent="0.3">
      <c r="A8669" s="33">
        <v>44865</v>
      </c>
      <c r="B8669">
        <v>4573</v>
      </c>
      <c r="C8669">
        <v>16</v>
      </c>
      <c r="D8669" s="38" t="s">
        <v>78</v>
      </c>
      <c r="E8669" s="2" t="s">
        <v>41</v>
      </c>
      <c r="F8669">
        <v>173004</v>
      </c>
      <c r="G8669" s="44">
        <f t="shared" si="945"/>
        <v>44562</v>
      </c>
      <c r="H8669" s="50">
        <f t="shared" si="946"/>
        <v>304</v>
      </c>
      <c r="I8669" s="50">
        <f t="shared" si="947"/>
        <v>58829350.399999999</v>
      </c>
      <c r="J8669" s="46">
        <v>1935176</v>
      </c>
      <c r="K8669" s="2" t="s">
        <v>34</v>
      </c>
      <c r="L8669" s="52" t="str">
        <f t="shared" si="948"/>
        <v>20221031VND</v>
      </c>
      <c r="M8669">
        <f>VLOOKUP(L8669,Mapping!$H$1:$K$25,4,0)</f>
        <v>1</v>
      </c>
      <c r="N8669">
        <f t="shared" si="949"/>
        <v>1.7300400000000001E-4</v>
      </c>
      <c r="O8669">
        <f t="shared" si="950"/>
        <v>1.935176E-3</v>
      </c>
      <c r="P8669">
        <f t="shared" si="951"/>
        <v>5.8829350400000001E-2</v>
      </c>
      <c r="Q8669" t="str">
        <f>VLOOKUP(VLOOKUP(C8669,Mapping!$A$1:$C$17,3,0),Mapping!$E$1:$F$6,2,0)</f>
        <v>Vùng 01</v>
      </c>
    </row>
    <row r="8670" spans="1:17" x14ac:dyDescent="0.3">
      <c r="A8670" s="33">
        <v>44865</v>
      </c>
      <c r="B8670">
        <v>4574</v>
      </c>
      <c r="C8670">
        <v>41</v>
      </c>
      <c r="D8670" s="38" t="s">
        <v>78</v>
      </c>
      <c r="E8670" s="2" t="s">
        <v>41</v>
      </c>
      <c r="F8670">
        <v>191816</v>
      </c>
      <c r="G8670" s="44">
        <f t="shared" si="945"/>
        <v>44562</v>
      </c>
      <c r="H8670" s="50">
        <f t="shared" si="946"/>
        <v>304</v>
      </c>
      <c r="I8670" s="50">
        <f t="shared" si="947"/>
        <v>2150921.6</v>
      </c>
      <c r="J8670" s="46">
        <v>70754</v>
      </c>
      <c r="K8670" s="2" t="s">
        <v>34</v>
      </c>
      <c r="L8670" s="52" t="str">
        <f t="shared" si="948"/>
        <v>20221031VND</v>
      </c>
      <c r="M8670">
        <f>VLOOKUP(L8670,Mapping!$H$1:$K$25,4,0)</f>
        <v>1</v>
      </c>
      <c r="N8670">
        <f t="shared" si="949"/>
        <v>1.9181600000000001E-4</v>
      </c>
      <c r="O8670">
        <f t="shared" si="950"/>
        <v>7.0753999999999994E-5</v>
      </c>
      <c r="P8670">
        <f t="shared" si="951"/>
        <v>2.1509216000000003E-3</v>
      </c>
      <c r="Q8670" t="str">
        <f>VLOOKUP(VLOOKUP(C8670,Mapping!$A$1:$C$17,3,0),Mapping!$E$1:$F$6,2,0)</f>
        <v>Vùng 05</v>
      </c>
    </row>
    <row r="8671" spans="1:17" x14ac:dyDescent="0.3">
      <c r="A8671" s="33">
        <v>44865</v>
      </c>
      <c r="B8671">
        <v>4577</v>
      </c>
      <c r="C8671">
        <v>40</v>
      </c>
      <c r="D8671" s="38" t="s">
        <v>78</v>
      </c>
      <c r="E8671" s="2" t="s">
        <v>41</v>
      </c>
      <c r="F8671">
        <v>1280700</v>
      </c>
      <c r="G8671" s="44">
        <f t="shared" si="945"/>
        <v>44562</v>
      </c>
      <c r="H8671" s="50">
        <f t="shared" si="946"/>
        <v>304</v>
      </c>
      <c r="I8671" s="50">
        <f t="shared" si="947"/>
        <v>39149697.600000001</v>
      </c>
      <c r="J8671" s="46">
        <v>1287819</v>
      </c>
      <c r="K8671" s="2" t="s">
        <v>34</v>
      </c>
      <c r="L8671" s="52" t="str">
        <f t="shared" si="948"/>
        <v>20221031VND</v>
      </c>
      <c r="M8671">
        <f>VLOOKUP(L8671,Mapping!$H$1:$K$25,4,0)</f>
        <v>1</v>
      </c>
      <c r="N8671">
        <f t="shared" si="949"/>
        <v>1.2807000000000001E-3</v>
      </c>
      <c r="O8671">
        <f t="shared" si="950"/>
        <v>1.2878189999999999E-3</v>
      </c>
      <c r="P8671">
        <f t="shared" si="951"/>
        <v>3.9149697599999998E-2</v>
      </c>
      <c r="Q8671" t="str">
        <f>VLOOKUP(VLOOKUP(C8671,Mapping!$A$1:$C$17,3,0),Mapping!$E$1:$F$6,2,0)</f>
        <v>Vùng 01</v>
      </c>
    </row>
    <row r="8672" spans="1:17" x14ac:dyDescent="0.3">
      <c r="A8672" s="33">
        <v>44865</v>
      </c>
      <c r="B8672">
        <v>4578</v>
      </c>
      <c r="C8672">
        <v>20</v>
      </c>
      <c r="D8672" s="38" t="s">
        <v>78</v>
      </c>
      <c r="E8672" s="2" t="s">
        <v>41</v>
      </c>
      <c r="F8672">
        <v>94051</v>
      </c>
      <c r="G8672" s="44">
        <f t="shared" si="945"/>
        <v>44562</v>
      </c>
      <c r="H8672" s="50">
        <f t="shared" si="946"/>
        <v>304</v>
      </c>
      <c r="I8672" s="50">
        <f t="shared" si="947"/>
        <v>23202648</v>
      </c>
      <c r="J8672" s="46">
        <v>763245</v>
      </c>
      <c r="K8672" s="2" t="s">
        <v>34</v>
      </c>
      <c r="L8672" s="52" t="str">
        <f t="shared" si="948"/>
        <v>20221031VND</v>
      </c>
      <c r="M8672">
        <f>VLOOKUP(L8672,Mapping!$H$1:$K$25,4,0)</f>
        <v>1</v>
      </c>
      <c r="N8672">
        <f t="shared" si="949"/>
        <v>9.4050999999999998E-5</v>
      </c>
      <c r="O8672">
        <f t="shared" si="950"/>
        <v>7.6324499999999996E-4</v>
      </c>
      <c r="P8672">
        <f t="shared" si="951"/>
        <v>2.3202647999999999E-2</v>
      </c>
      <c r="Q8672" t="str">
        <f>VLOOKUP(VLOOKUP(C8672,Mapping!$A$1:$C$17,3,0),Mapping!$E$1:$F$6,2,0)</f>
        <v>Vùng 02</v>
      </c>
    </row>
    <row r="8673" spans="1:17" x14ac:dyDescent="0.3">
      <c r="A8673" s="33">
        <v>44865</v>
      </c>
      <c r="B8673">
        <v>4578</v>
      </c>
      <c r="C8673">
        <v>36</v>
      </c>
      <c r="D8673" s="38" t="s">
        <v>78</v>
      </c>
      <c r="E8673" s="2" t="s">
        <v>43</v>
      </c>
      <c r="F8673">
        <v>6329870</v>
      </c>
      <c r="G8673" s="44">
        <f t="shared" si="945"/>
        <v>44562</v>
      </c>
      <c r="H8673" s="50">
        <f t="shared" si="946"/>
        <v>304</v>
      </c>
      <c r="I8673" s="50">
        <f t="shared" si="947"/>
        <v>278120966.39999998</v>
      </c>
      <c r="J8673" s="46">
        <v>9148716</v>
      </c>
      <c r="K8673" s="2" t="s">
        <v>34</v>
      </c>
      <c r="L8673" s="52" t="str">
        <f t="shared" si="948"/>
        <v>20221031VND</v>
      </c>
      <c r="M8673">
        <f>VLOOKUP(L8673,Mapping!$H$1:$K$25,4,0)</f>
        <v>1</v>
      </c>
      <c r="N8673">
        <f t="shared" si="949"/>
        <v>6.3298699999999996E-3</v>
      </c>
      <c r="O8673">
        <f t="shared" si="950"/>
        <v>9.1487159999999994E-3</v>
      </c>
      <c r="P8673">
        <f t="shared" si="951"/>
        <v>0.2781209664</v>
      </c>
      <c r="Q8673" t="str">
        <f>VLOOKUP(VLOOKUP(C8673,Mapping!$A$1:$C$17,3,0),Mapping!$E$1:$F$6,2,0)</f>
        <v>Vùng 05</v>
      </c>
    </row>
    <row r="8674" spans="1:17" x14ac:dyDescent="0.3">
      <c r="A8674" s="44">
        <v>44865</v>
      </c>
      <c r="B8674">
        <v>4578</v>
      </c>
      <c r="C8674">
        <v>36</v>
      </c>
      <c r="D8674" s="38" t="s">
        <v>78</v>
      </c>
      <c r="E8674" s="2" t="s">
        <v>41</v>
      </c>
      <c r="F8674">
        <v>1107032</v>
      </c>
      <c r="G8674" s="44">
        <f t="shared" si="945"/>
        <v>44562</v>
      </c>
      <c r="H8674" s="50">
        <f t="shared" si="946"/>
        <v>304</v>
      </c>
      <c r="I8674" s="50">
        <f t="shared" si="947"/>
        <v>59786433.600000001</v>
      </c>
      <c r="J8674" s="46">
        <v>1966659</v>
      </c>
      <c r="K8674" s="2" t="s">
        <v>34</v>
      </c>
      <c r="L8674" s="52" t="str">
        <f t="shared" si="948"/>
        <v>20221031VND</v>
      </c>
      <c r="M8674">
        <f>VLOOKUP(L8674,Mapping!$H$1:$K$25,4,0)</f>
        <v>1</v>
      </c>
      <c r="N8674">
        <f t="shared" si="949"/>
        <v>1.107032E-3</v>
      </c>
      <c r="O8674">
        <f t="shared" si="950"/>
        <v>1.9666589999999999E-3</v>
      </c>
      <c r="P8674">
        <f t="shared" si="951"/>
        <v>5.9786433600000001E-2</v>
      </c>
      <c r="Q8674" t="str">
        <f>VLOOKUP(VLOOKUP(C8674,Mapping!$A$1:$C$17,3,0),Mapping!$E$1:$F$6,2,0)</f>
        <v>Vùng 05</v>
      </c>
    </row>
    <row r="8675" spans="1:17" x14ac:dyDescent="0.3">
      <c r="A8675" s="33">
        <v>44865</v>
      </c>
      <c r="B8675">
        <v>4580</v>
      </c>
      <c r="C8675">
        <v>34</v>
      </c>
      <c r="D8675" s="38" t="s">
        <v>78</v>
      </c>
      <c r="E8675" s="2" t="s">
        <v>41</v>
      </c>
      <c r="F8675">
        <v>1638688</v>
      </c>
      <c r="G8675" s="44">
        <f t="shared" si="945"/>
        <v>44562</v>
      </c>
      <c r="H8675" s="50">
        <f t="shared" si="946"/>
        <v>304</v>
      </c>
      <c r="I8675" s="50">
        <f t="shared" si="947"/>
        <v>2698577.6</v>
      </c>
      <c r="J8675" s="46">
        <v>88769</v>
      </c>
      <c r="K8675" s="2" t="s">
        <v>34</v>
      </c>
      <c r="L8675" s="52" t="str">
        <f t="shared" si="948"/>
        <v>20221031VND</v>
      </c>
      <c r="M8675">
        <f>VLOOKUP(L8675,Mapping!$H$1:$K$25,4,0)</f>
        <v>1</v>
      </c>
      <c r="N8675">
        <f t="shared" si="949"/>
        <v>1.6386879999999999E-3</v>
      </c>
      <c r="O8675">
        <f t="shared" si="950"/>
        <v>8.8769000000000003E-5</v>
      </c>
      <c r="P8675">
        <f t="shared" si="951"/>
        <v>2.6985776E-3</v>
      </c>
      <c r="Q8675" t="str">
        <f>VLOOKUP(VLOOKUP(C8675,Mapping!$A$1:$C$17,3,0),Mapping!$E$1:$F$6,2,0)</f>
        <v>Vùng 02</v>
      </c>
    </row>
    <row r="8676" spans="1:17" x14ac:dyDescent="0.3">
      <c r="A8676" s="33">
        <v>44865</v>
      </c>
      <c r="B8676">
        <v>4583</v>
      </c>
      <c r="C8676">
        <v>16</v>
      </c>
      <c r="D8676" s="38" t="s">
        <v>78</v>
      </c>
      <c r="E8676" s="2" t="s">
        <v>41</v>
      </c>
      <c r="F8676">
        <v>537222</v>
      </c>
      <c r="G8676" s="44">
        <f t="shared" si="945"/>
        <v>44562</v>
      </c>
      <c r="H8676" s="50">
        <f t="shared" si="946"/>
        <v>304</v>
      </c>
      <c r="I8676" s="50">
        <f t="shared" si="947"/>
        <v>44975979.199999996</v>
      </c>
      <c r="J8676" s="46">
        <v>1479473</v>
      </c>
      <c r="K8676" s="2" t="s">
        <v>34</v>
      </c>
      <c r="L8676" s="52" t="str">
        <f t="shared" si="948"/>
        <v>20221031VND</v>
      </c>
      <c r="M8676">
        <f>VLOOKUP(L8676,Mapping!$H$1:$K$25,4,0)</f>
        <v>1</v>
      </c>
      <c r="N8676">
        <f t="shared" si="949"/>
        <v>5.3722199999999996E-4</v>
      </c>
      <c r="O8676">
        <f t="shared" si="950"/>
        <v>1.479473E-3</v>
      </c>
      <c r="P8676">
        <f t="shared" si="951"/>
        <v>4.4975979199999995E-2</v>
      </c>
      <c r="Q8676" t="str">
        <f>VLOOKUP(VLOOKUP(C8676,Mapping!$A$1:$C$17,3,0),Mapping!$E$1:$F$6,2,0)</f>
        <v>Vùng 01</v>
      </c>
    </row>
    <row r="8677" spans="1:17" x14ac:dyDescent="0.3">
      <c r="A8677" s="33">
        <v>44865</v>
      </c>
      <c r="B8677">
        <v>4586</v>
      </c>
      <c r="C8677">
        <v>48</v>
      </c>
      <c r="D8677" s="38" t="s">
        <v>78</v>
      </c>
      <c r="E8677" s="2" t="s">
        <v>41</v>
      </c>
      <c r="F8677">
        <v>845445</v>
      </c>
      <c r="G8677" s="44">
        <f t="shared" si="945"/>
        <v>44562</v>
      </c>
      <c r="H8677" s="50">
        <f t="shared" si="946"/>
        <v>304</v>
      </c>
      <c r="I8677" s="50">
        <f t="shared" si="947"/>
        <v>39085675.200000003</v>
      </c>
      <c r="J8677" s="46">
        <v>1285713</v>
      </c>
      <c r="K8677" s="2" t="s">
        <v>34</v>
      </c>
      <c r="L8677" s="52" t="str">
        <f t="shared" si="948"/>
        <v>20221031VND</v>
      </c>
      <c r="M8677">
        <f>VLOOKUP(L8677,Mapping!$H$1:$K$25,4,0)</f>
        <v>1</v>
      </c>
      <c r="N8677">
        <f t="shared" si="949"/>
        <v>8.4544500000000001E-4</v>
      </c>
      <c r="O8677">
        <f t="shared" si="950"/>
        <v>1.285713E-3</v>
      </c>
      <c r="P8677">
        <f t="shared" si="951"/>
        <v>3.9085675200000003E-2</v>
      </c>
      <c r="Q8677" t="str">
        <f>VLOOKUP(VLOOKUP(C8677,Mapping!$A$1:$C$17,3,0),Mapping!$E$1:$F$6,2,0)</f>
        <v>Vùng 01</v>
      </c>
    </row>
    <row r="8678" spans="1:17" x14ac:dyDescent="0.3">
      <c r="A8678" s="33">
        <v>44865</v>
      </c>
      <c r="B8678">
        <v>4586</v>
      </c>
      <c r="C8678">
        <v>26</v>
      </c>
      <c r="D8678" s="38" t="s">
        <v>78</v>
      </c>
      <c r="E8678" s="2" t="s">
        <v>41</v>
      </c>
      <c r="F8678">
        <v>1661544</v>
      </c>
      <c r="G8678" s="44">
        <f t="shared" si="945"/>
        <v>44562</v>
      </c>
      <c r="H8678" s="50">
        <f t="shared" si="946"/>
        <v>304</v>
      </c>
      <c r="I8678" s="50">
        <f t="shared" si="947"/>
        <v>9940283.1999999993</v>
      </c>
      <c r="J8678" s="46">
        <v>326983</v>
      </c>
      <c r="K8678" s="2" t="s">
        <v>34</v>
      </c>
      <c r="L8678" s="52" t="str">
        <f t="shared" si="948"/>
        <v>20221031VND</v>
      </c>
      <c r="M8678">
        <f>VLOOKUP(L8678,Mapping!$H$1:$K$25,4,0)</f>
        <v>1</v>
      </c>
      <c r="N8678">
        <f t="shared" si="949"/>
        <v>1.661544E-3</v>
      </c>
      <c r="O8678">
        <f t="shared" si="950"/>
        <v>3.2698299999999998E-4</v>
      </c>
      <c r="P8678">
        <f t="shared" si="951"/>
        <v>9.9402831999999986E-3</v>
      </c>
      <c r="Q8678" t="str">
        <f>VLOOKUP(VLOOKUP(C8678,Mapping!$A$1:$C$17,3,0),Mapping!$E$1:$F$6,2,0)</f>
        <v>Vùng 04</v>
      </c>
    </row>
    <row r="8679" spans="1:17" x14ac:dyDescent="0.3">
      <c r="A8679" s="33">
        <v>44865</v>
      </c>
      <c r="B8679">
        <v>4587</v>
      </c>
      <c r="C8679">
        <v>48</v>
      </c>
      <c r="D8679" s="38" t="s">
        <v>78</v>
      </c>
      <c r="E8679" s="2" t="s">
        <v>41</v>
      </c>
      <c r="F8679">
        <v>1337282</v>
      </c>
      <c r="G8679" s="44">
        <f t="shared" si="945"/>
        <v>44562</v>
      </c>
      <c r="H8679" s="50">
        <f t="shared" si="946"/>
        <v>304</v>
      </c>
      <c r="I8679" s="50">
        <f t="shared" si="947"/>
        <v>53255358.399999999</v>
      </c>
      <c r="J8679" s="46">
        <v>1751821</v>
      </c>
      <c r="K8679" s="2" t="s">
        <v>34</v>
      </c>
      <c r="L8679" s="52" t="str">
        <f t="shared" si="948"/>
        <v>20221031VND</v>
      </c>
      <c r="M8679">
        <f>VLOOKUP(L8679,Mapping!$H$1:$K$25,4,0)</f>
        <v>1</v>
      </c>
      <c r="N8679">
        <f t="shared" si="949"/>
        <v>1.337282E-3</v>
      </c>
      <c r="O8679">
        <f t="shared" si="950"/>
        <v>1.751821E-3</v>
      </c>
      <c r="P8679">
        <f t="shared" si="951"/>
        <v>5.3255358400000001E-2</v>
      </c>
      <c r="Q8679" t="str">
        <f>VLOOKUP(VLOOKUP(C8679,Mapping!$A$1:$C$17,3,0),Mapping!$E$1:$F$6,2,0)</f>
        <v>Vùng 01</v>
      </c>
    </row>
    <row r="8680" spans="1:17" x14ac:dyDescent="0.3">
      <c r="A8680" s="33">
        <v>44865</v>
      </c>
      <c r="B8680">
        <v>4591</v>
      </c>
      <c r="C8680">
        <v>36</v>
      </c>
      <c r="D8680" s="38" t="s">
        <v>78</v>
      </c>
      <c r="E8680" s="2" t="s">
        <v>41</v>
      </c>
      <c r="F8680">
        <v>320937</v>
      </c>
      <c r="G8680" s="44">
        <f t="shared" si="945"/>
        <v>44562</v>
      </c>
      <c r="H8680" s="50">
        <f t="shared" si="946"/>
        <v>304</v>
      </c>
      <c r="I8680" s="50">
        <f t="shared" si="947"/>
        <v>38487251.200000003</v>
      </c>
      <c r="J8680" s="46">
        <v>1266028</v>
      </c>
      <c r="K8680" s="2" t="s">
        <v>34</v>
      </c>
      <c r="L8680" s="52" t="str">
        <f t="shared" si="948"/>
        <v>20221031VND</v>
      </c>
      <c r="M8680">
        <f>VLOOKUP(L8680,Mapping!$H$1:$K$25,4,0)</f>
        <v>1</v>
      </c>
      <c r="N8680">
        <f t="shared" si="949"/>
        <v>3.2093699999999998E-4</v>
      </c>
      <c r="O8680">
        <f t="shared" si="950"/>
        <v>1.266028E-3</v>
      </c>
      <c r="P8680">
        <f t="shared" si="951"/>
        <v>3.8487251200000003E-2</v>
      </c>
      <c r="Q8680" t="str">
        <f>VLOOKUP(VLOOKUP(C8680,Mapping!$A$1:$C$17,3,0),Mapping!$E$1:$F$6,2,0)</f>
        <v>Vùng 05</v>
      </c>
    </row>
    <row r="8681" spans="1:17" x14ac:dyDescent="0.3">
      <c r="A8681" s="33">
        <v>44865</v>
      </c>
      <c r="B8681">
        <v>4593</v>
      </c>
      <c r="C8681">
        <v>45</v>
      </c>
      <c r="D8681" s="38" t="s">
        <v>78</v>
      </c>
      <c r="E8681" s="2" t="s">
        <v>41</v>
      </c>
      <c r="F8681">
        <v>645692</v>
      </c>
      <c r="G8681" s="44">
        <f t="shared" si="945"/>
        <v>44562</v>
      </c>
      <c r="H8681" s="50">
        <f t="shared" si="946"/>
        <v>304</v>
      </c>
      <c r="I8681" s="50">
        <f t="shared" si="947"/>
        <v>52108670.399999999</v>
      </c>
      <c r="J8681" s="46">
        <v>1714101</v>
      </c>
      <c r="K8681" s="2" t="s">
        <v>34</v>
      </c>
      <c r="L8681" s="52" t="str">
        <f t="shared" si="948"/>
        <v>20221031VND</v>
      </c>
      <c r="M8681">
        <f>VLOOKUP(L8681,Mapping!$H$1:$K$25,4,0)</f>
        <v>1</v>
      </c>
      <c r="N8681">
        <f t="shared" si="949"/>
        <v>6.4569200000000001E-4</v>
      </c>
      <c r="O8681">
        <f t="shared" si="950"/>
        <v>1.714101E-3</v>
      </c>
      <c r="P8681">
        <f t="shared" si="951"/>
        <v>5.2108670400000001E-2</v>
      </c>
      <c r="Q8681" t="str">
        <f>VLOOKUP(VLOOKUP(C8681,Mapping!$A$1:$C$17,3,0),Mapping!$E$1:$F$6,2,0)</f>
        <v>Vùng 02</v>
      </c>
    </row>
    <row r="8682" spans="1:17" x14ac:dyDescent="0.3">
      <c r="A8682" s="33">
        <v>44865</v>
      </c>
      <c r="B8682">
        <v>4594</v>
      </c>
      <c r="C8682">
        <v>34</v>
      </c>
      <c r="D8682" s="38" t="s">
        <v>78</v>
      </c>
      <c r="E8682" s="2" t="s">
        <v>41</v>
      </c>
      <c r="F8682">
        <v>1777505</v>
      </c>
      <c r="G8682" s="44">
        <f t="shared" si="945"/>
        <v>44562</v>
      </c>
      <c r="H8682" s="50">
        <f t="shared" si="946"/>
        <v>304</v>
      </c>
      <c r="I8682" s="50">
        <f t="shared" si="947"/>
        <v>24863187.199999999</v>
      </c>
      <c r="J8682" s="46">
        <v>817868</v>
      </c>
      <c r="K8682" s="2" t="s">
        <v>34</v>
      </c>
      <c r="L8682" s="52" t="str">
        <f t="shared" si="948"/>
        <v>20221031VND</v>
      </c>
      <c r="M8682">
        <f>VLOOKUP(L8682,Mapping!$H$1:$K$25,4,0)</f>
        <v>1</v>
      </c>
      <c r="N8682">
        <f t="shared" si="949"/>
        <v>1.777505E-3</v>
      </c>
      <c r="O8682">
        <f t="shared" si="950"/>
        <v>8.1786800000000002E-4</v>
      </c>
      <c r="P8682">
        <f t="shared" si="951"/>
        <v>2.4863187199999998E-2</v>
      </c>
      <c r="Q8682" t="str">
        <f>VLOOKUP(VLOOKUP(C8682,Mapping!$A$1:$C$17,3,0),Mapping!$E$1:$F$6,2,0)</f>
        <v>Vùng 02</v>
      </c>
    </row>
    <row r="8683" spans="1:17" x14ac:dyDescent="0.3">
      <c r="A8683" s="33">
        <v>44865</v>
      </c>
      <c r="B8683">
        <v>4596</v>
      </c>
      <c r="C8683">
        <v>40</v>
      </c>
      <c r="D8683" s="38" t="s">
        <v>78</v>
      </c>
      <c r="E8683" s="2" t="s">
        <v>41</v>
      </c>
      <c r="F8683">
        <v>49051</v>
      </c>
      <c r="G8683" s="44">
        <f t="shared" si="945"/>
        <v>44562</v>
      </c>
      <c r="H8683" s="50">
        <f t="shared" si="946"/>
        <v>304</v>
      </c>
      <c r="I8683" s="50">
        <f t="shared" si="947"/>
        <v>37179868.799999997</v>
      </c>
      <c r="J8683" s="46">
        <v>1223022</v>
      </c>
      <c r="K8683" s="2" t="s">
        <v>34</v>
      </c>
      <c r="L8683" s="52" t="str">
        <f t="shared" si="948"/>
        <v>20221031VND</v>
      </c>
      <c r="M8683">
        <f>VLOOKUP(L8683,Mapping!$H$1:$K$25,4,0)</f>
        <v>1</v>
      </c>
      <c r="N8683">
        <f t="shared" si="949"/>
        <v>4.9051000000000002E-5</v>
      </c>
      <c r="O8683">
        <f t="shared" si="950"/>
        <v>1.223022E-3</v>
      </c>
      <c r="P8683">
        <f t="shared" si="951"/>
        <v>3.7179868799999995E-2</v>
      </c>
      <c r="Q8683" t="str">
        <f>VLOOKUP(VLOOKUP(C8683,Mapping!$A$1:$C$17,3,0),Mapping!$E$1:$F$6,2,0)</f>
        <v>Vùng 01</v>
      </c>
    </row>
    <row r="8684" spans="1:17" x14ac:dyDescent="0.3">
      <c r="A8684" s="33">
        <v>44865</v>
      </c>
      <c r="B8684">
        <v>4597</v>
      </c>
      <c r="C8684">
        <v>24</v>
      </c>
      <c r="D8684" s="38" t="s">
        <v>78</v>
      </c>
      <c r="E8684" s="2" t="s">
        <v>41</v>
      </c>
      <c r="F8684">
        <v>861135</v>
      </c>
      <c r="G8684" s="44">
        <f t="shared" si="945"/>
        <v>44562</v>
      </c>
      <c r="H8684" s="50">
        <f t="shared" si="946"/>
        <v>304</v>
      </c>
      <c r="I8684" s="50">
        <f t="shared" si="947"/>
        <v>6824329508.3200006</v>
      </c>
      <c r="J8684" s="46">
        <v>1388965</v>
      </c>
      <c r="K8684" s="2" t="s">
        <v>37</v>
      </c>
      <c r="L8684" s="52" t="str">
        <f t="shared" si="948"/>
        <v>20221031JPY</v>
      </c>
      <c r="M8684">
        <f>VLOOKUP(L8684,Mapping!$H$1:$K$25,4,0)</f>
        <v>161.62</v>
      </c>
      <c r="N8684">
        <f t="shared" si="949"/>
        <v>0.13917663870000002</v>
      </c>
      <c r="O8684">
        <f t="shared" si="950"/>
        <v>0.22448452330000002</v>
      </c>
      <c r="P8684">
        <f t="shared" si="951"/>
        <v>6.8243295083200008</v>
      </c>
      <c r="Q8684" t="str">
        <f>VLOOKUP(VLOOKUP(C8684,Mapping!$A$1:$C$17,3,0),Mapping!$E$1:$F$6,2,0)</f>
        <v>Vùng 04</v>
      </c>
    </row>
    <row r="8685" spans="1:17" x14ac:dyDescent="0.3">
      <c r="A8685" s="33">
        <v>44865</v>
      </c>
      <c r="B8685">
        <v>4597</v>
      </c>
      <c r="C8685">
        <v>24</v>
      </c>
      <c r="D8685" s="38" t="s">
        <v>78</v>
      </c>
      <c r="E8685" s="2" t="s">
        <v>41</v>
      </c>
      <c r="F8685">
        <v>1577639</v>
      </c>
      <c r="G8685" s="44">
        <f t="shared" si="945"/>
        <v>44562</v>
      </c>
      <c r="H8685" s="50">
        <f t="shared" si="946"/>
        <v>304</v>
      </c>
      <c r="I8685" s="50">
        <f t="shared" si="947"/>
        <v>1208478293862.3999</v>
      </c>
      <c r="J8685" s="46">
        <v>1696508</v>
      </c>
      <c r="K8685" s="2" t="s">
        <v>35</v>
      </c>
      <c r="L8685" s="52" t="str">
        <f t="shared" si="948"/>
        <v>20221031USD</v>
      </c>
      <c r="M8685">
        <f>VLOOKUP(L8685,Mapping!$H$1:$K$25,4,0)</f>
        <v>23432</v>
      </c>
      <c r="N8685">
        <f t="shared" si="949"/>
        <v>36.967237048000001</v>
      </c>
      <c r="O8685">
        <f t="shared" si="950"/>
        <v>39.752575456000002</v>
      </c>
      <c r="P8685">
        <f t="shared" si="951"/>
        <v>1208.4782938623998</v>
      </c>
      <c r="Q8685" t="str">
        <f>VLOOKUP(VLOOKUP(C8685,Mapping!$A$1:$C$17,3,0),Mapping!$E$1:$F$6,2,0)</f>
        <v>Vùng 04</v>
      </c>
    </row>
    <row r="8686" spans="1:17" x14ac:dyDescent="0.3">
      <c r="A8686" s="33">
        <v>44865</v>
      </c>
      <c r="B8686">
        <v>4597</v>
      </c>
      <c r="C8686">
        <v>24</v>
      </c>
      <c r="D8686" s="38" t="s">
        <v>78</v>
      </c>
      <c r="E8686" s="2" t="s">
        <v>41</v>
      </c>
      <c r="F8686">
        <v>197417</v>
      </c>
      <c r="G8686" s="44">
        <f t="shared" si="945"/>
        <v>44562</v>
      </c>
      <c r="H8686" s="50">
        <f t="shared" si="946"/>
        <v>304</v>
      </c>
      <c r="I8686" s="50">
        <f t="shared" si="947"/>
        <v>1252862255892.8</v>
      </c>
      <c r="J8686" s="46">
        <v>1806539</v>
      </c>
      <c r="K8686" s="2" t="s">
        <v>36</v>
      </c>
      <c r="L8686" s="52" t="str">
        <f t="shared" si="948"/>
        <v>20221031EUR</v>
      </c>
      <c r="M8686">
        <f>VLOOKUP(L8686,Mapping!$H$1:$K$25,4,0)</f>
        <v>22813</v>
      </c>
      <c r="N8686">
        <f t="shared" si="949"/>
        <v>4.5036740210000001</v>
      </c>
      <c r="O8686">
        <f t="shared" si="950"/>
        <v>41.212574207000003</v>
      </c>
      <c r="P8686">
        <f t="shared" si="951"/>
        <v>1252.8622558928</v>
      </c>
      <c r="Q8686" t="str">
        <f>VLOOKUP(VLOOKUP(C8686,Mapping!$A$1:$C$17,3,0),Mapping!$E$1:$F$6,2,0)</f>
        <v>Vùng 04</v>
      </c>
    </row>
    <row r="8687" spans="1:17" x14ac:dyDescent="0.3">
      <c r="A8687" s="33">
        <v>44865</v>
      </c>
      <c r="B8687">
        <v>4597</v>
      </c>
      <c r="C8687">
        <v>24</v>
      </c>
      <c r="D8687" s="38" t="s">
        <v>78</v>
      </c>
      <c r="E8687" s="2" t="s">
        <v>41</v>
      </c>
      <c r="F8687">
        <v>1319058</v>
      </c>
      <c r="G8687" s="44">
        <f t="shared" si="945"/>
        <v>44562</v>
      </c>
      <c r="H8687" s="50">
        <f t="shared" si="946"/>
        <v>304</v>
      </c>
      <c r="I8687" s="50">
        <f t="shared" si="947"/>
        <v>937280965340.80005</v>
      </c>
      <c r="J8687" s="46">
        <v>1185193</v>
      </c>
      <c r="K8687" s="2" t="s">
        <v>42</v>
      </c>
      <c r="L8687" s="52" t="str">
        <f t="shared" si="948"/>
        <v>20221031GBP</v>
      </c>
      <c r="M8687">
        <f>VLOOKUP(L8687,Mapping!$H$1:$K$25,4,0)</f>
        <v>26014</v>
      </c>
      <c r="N8687">
        <f t="shared" si="949"/>
        <v>34.313974811999998</v>
      </c>
      <c r="O8687">
        <f t="shared" si="950"/>
        <v>30.831610701999999</v>
      </c>
      <c r="P8687">
        <f t="shared" si="951"/>
        <v>937.28096534080009</v>
      </c>
      <c r="Q8687" t="str">
        <f>VLOOKUP(VLOOKUP(C8687,Mapping!$A$1:$C$17,3,0),Mapping!$E$1:$F$6,2,0)</f>
        <v>Vùng 04</v>
      </c>
    </row>
    <row r="8688" spans="1:17" x14ac:dyDescent="0.3">
      <c r="A8688" s="33">
        <v>44865</v>
      </c>
      <c r="B8688">
        <v>4597</v>
      </c>
      <c r="C8688">
        <v>24</v>
      </c>
      <c r="D8688" s="38" t="s">
        <v>78</v>
      </c>
      <c r="E8688" s="2" t="s">
        <v>41</v>
      </c>
      <c r="F8688">
        <v>9980920</v>
      </c>
      <c r="G8688" s="44">
        <f t="shared" si="945"/>
        <v>44562</v>
      </c>
      <c r="H8688" s="50">
        <f t="shared" si="946"/>
        <v>304</v>
      </c>
      <c r="I8688" s="50">
        <f t="shared" si="947"/>
        <v>297964140.80000001</v>
      </c>
      <c r="J8688" s="46">
        <v>9801452</v>
      </c>
      <c r="K8688" s="2" t="s">
        <v>34</v>
      </c>
      <c r="L8688" s="52" t="str">
        <f t="shared" si="948"/>
        <v>20221031VND</v>
      </c>
      <c r="M8688">
        <f>VLOOKUP(L8688,Mapping!$H$1:$K$25,4,0)</f>
        <v>1</v>
      </c>
      <c r="N8688">
        <f t="shared" si="949"/>
        <v>9.9809200000000008E-3</v>
      </c>
      <c r="O8688">
        <f t="shared" si="950"/>
        <v>9.8014520000000004E-3</v>
      </c>
      <c r="P8688">
        <f t="shared" si="951"/>
        <v>0.2979641408</v>
      </c>
      <c r="Q8688" t="str">
        <f>VLOOKUP(VLOOKUP(C8688,Mapping!$A$1:$C$17,3,0),Mapping!$E$1:$F$6,2,0)</f>
        <v>Vùng 04</v>
      </c>
    </row>
    <row r="8689" spans="1:17" x14ac:dyDescent="0.3">
      <c r="A8689" s="33">
        <v>44865</v>
      </c>
      <c r="B8689">
        <v>4600</v>
      </c>
      <c r="C8689">
        <v>45</v>
      </c>
      <c r="D8689" s="38" t="s">
        <v>78</v>
      </c>
      <c r="E8689" s="2" t="s">
        <v>41</v>
      </c>
      <c r="F8689">
        <v>1983746</v>
      </c>
      <c r="G8689" s="44">
        <f t="shared" si="945"/>
        <v>44562</v>
      </c>
      <c r="H8689" s="50">
        <f t="shared" si="946"/>
        <v>304</v>
      </c>
      <c r="I8689" s="50">
        <f t="shared" si="947"/>
        <v>10425436.799999999</v>
      </c>
      <c r="J8689" s="46">
        <v>342942</v>
      </c>
      <c r="K8689" s="2" t="s">
        <v>34</v>
      </c>
      <c r="L8689" s="52" t="str">
        <f t="shared" si="948"/>
        <v>20221031VND</v>
      </c>
      <c r="M8689">
        <f>VLOOKUP(L8689,Mapping!$H$1:$K$25,4,0)</f>
        <v>1</v>
      </c>
      <c r="N8689">
        <f t="shared" si="949"/>
        <v>1.9837460000000002E-3</v>
      </c>
      <c r="O8689">
        <f t="shared" si="950"/>
        <v>3.42942E-4</v>
      </c>
      <c r="P8689">
        <f t="shared" si="951"/>
        <v>1.0425436799999998E-2</v>
      </c>
      <c r="Q8689" t="str">
        <f>VLOOKUP(VLOOKUP(C8689,Mapping!$A$1:$C$17,3,0),Mapping!$E$1:$F$6,2,0)</f>
        <v>Vùng 02</v>
      </c>
    </row>
    <row r="8690" spans="1:17" x14ac:dyDescent="0.3">
      <c r="A8690" s="33">
        <v>44865</v>
      </c>
      <c r="B8690">
        <v>4600</v>
      </c>
      <c r="C8690">
        <v>40</v>
      </c>
      <c r="D8690" s="38" t="s">
        <v>78</v>
      </c>
      <c r="E8690" s="2" t="s">
        <v>41</v>
      </c>
      <c r="F8690">
        <v>789052</v>
      </c>
      <c r="G8690" s="44">
        <f t="shared" si="945"/>
        <v>44562</v>
      </c>
      <c r="H8690" s="50">
        <f t="shared" si="946"/>
        <v>304</v>
      </c>
      <c r="I8690" s="50">
        <f t="shared" si="947"/>
        <v>45798299.199999996</v>
      </c>
      <c r="J8690" s="46">
        <v>1506523</v>
      </c>
      <c r="K8690" s="2" t="s">
        <v>34</v>
      </c>
      <c r="L8690" s="52" t="str">
        <f t="shared" si="948"/>
        <v>20221031VND</v>
      </c>
      <c r="M8690">
        <f>VLOOKUP(L8690,Mapping!$H$1:$K$25,4,0)</f>
        <v>1</v>
      </c>
      <c r="N8690">
        <f t="shared" si="949"/>
        <v>7.8905200000000005E-4</v>
      </c>
      <c r="O8690">
        <f t="shared" si="950"/>
        <v>1.5065230000000001E-3</v>
      </c>
      <c r="P8690">
        <f t="shared" si="951"/>
        <v>4.5798299199999996E-2</v>
      </c>
      <c r="Q8690" t="str">
        <f>VLOOKUP(VLOOKUP(C8690,Mapping!$A$1:$C$17,3,0),Mapping!$E$1:$F$6,2,0)</f>
        <v>Vùng 01</v>
      </c>
    </row>
    <row r="8691" spans="1:17" x14ac:dyDescent="0.3">
      <c r="A8691" s="33">
        <v>44865</v>
      </c>
      <c r="B8691">
        <v>4600</v>
      </c>
      <c r="C8691">
        <v>43</v>
      </c>
      <c r="D8691" s="38" t="s">
        <v>78</v>
      </c>
      <c r="E8691" s="2" t="s">
        <v>41</v>
      </c>
      <c r="F8691">
        <v>155964</v>
      </c>
      <c r="G8691" s="44">
        <f t="shared" si="945"/>
        <v>44562</v>
      </c>
      <c r="H8691" s="50">
        <f t="shared" si="946"/>
        <v>304</v>
      </c>
      <c r="I8691" s="50">
        <f t="shared" si="947"/>
        <v>9741923.1999999993</v>
      </c>
      <c r="J8691" s="46">
        <v>320458</v>
      </c>
      <c r="K8691" s="2" t="s">
        <v>34</v>
      </c>
      <c r="L8691" s="52" t="str">
        <f t="shared" si="948"/>
        <v>20221031VND</v>
      </c>
      <c r="M8691">
        <f>VLOOKUP(L8691,Mapping!$H$1:$K$25,4,0)</f>
        <v>1</v>
      </c>
      <c r="N8691">
        <f t="shared" si="949"/>
        <v>1.55964E-4</v>
      </c>
      <c r="O8691">
        <f t="shared" si="950"/>
        <v>3.2045799999999997E-4</v>
      </c>
      <c r="P8691">
        <f t="shared" si="951"/>
        <v>9.7419231999999988E-3</v>
      </c>
      <c r="Q8691" t="str">
        <f>VLOOKUP(VLOOKUP(C8691,Mapping!$A$1:$C$17,3,0),Mapping!$E$1:$F$6,2,0)</f>
        <v>Vùng 04</v>
      </c>
    </row>
    <row r="8692" spans="1:17" x14ac:dyDescent="0.3">
      <c r="A8692" s="33">
        <v>44865</v>
      </c>
      <c r="B8692">
        <v>4600</v>
      </c>
      <c r="C8692">
        <v>40</v>
      </c>
      <c r="D8692" s="38" t="s">
        <v>78</v>
      </c>
      <c r="E8692" s="2" t="s">
        <v>41</v>
      </c>
      <c r="F8692">
        <v>1315890</v>
      </c>
      <c r="G8692" s="44">
        <f t="shared" si="945"/>
        <v>44562</v>
      </c>
      <c r="H8692" s="50">
        <f t="shared" si="946"/>
        <v>304</v>
      </c>
      <c r="I8692" s="50">
        <f t="shared" si="947"/>
        <v>210080477043.19998</v>
      </c>
      <c r="J8692" s="46">
        <v>294919</v>
      </c>
      <c r="K8692" s="2" t="s">
        <v>35</v>
      </c>
      <c r="L8692" s="52" t="str">
        <f t="shared" si="948"/>
        <v>20221031USD</v>
      </c>
      <c r="M8692">
        <f>VLOOKUP(L8692,Mapping!$H$1:$K$25,4,0)</f>
        <v>23432</v>
      </c>
      <c r="N8692">
        <f t="shared" si="949"/>
        <v>30.83393448</v>
      </c>
      <c r="O8692">
        <f t="shared" si="950"/>
        <v>6.9105420080000002</v>
      </c>
      <c r="P8692">
        <f t="shared" si="951"/>
        <v>210.08047704319998</v>
      </c>
      <c r="Q8692" t="str">
        <f>VLOOKUP(VLOOKUP(C8692,Mapping!$A$1:$C$17,3,0),Mapping!$E$1:$F$6,2,0)</f>
        <v>Vùng 01</v>
      </c>
    </row>
    <row r="8693" spans="1:17" x14ac:dyDescent="0.3">
      <c r="A8693" s="33">
        <v>44865</v>
      </c>
      <c r="B8693">
        <v>4601</v>
      </c>
      <c r="C8693">
        <v>23</v>
      </c>
      <c r="D8693" s="38" t="s">
        <v>78</v>
      </c>
      <c r="E8693" s="2" t="s">
        <v>41</v>
      </c>
      <c r="F8693">
        <v>745687</v>
      </c>
      <c r="G8693" s="44">
        <f t="shared" si="945"/>
        <v>44562</v>
      </c>
      <c r="H8693" s="50">
        <f t="shared" si="946"/>
        <v>304</v>
      </c>
      <c r="I8693" s="50">
        <f t="shared" si="947"/>
        <v>13131979.200000001</v>
      </c>
      <c r="J8693" s="46">
        <v>431973</v>
      </c>
      <c r="K8693" s="2" t="s">
        <v>34</v>
      </c>
      <c r="L8693" s="52" t="str">
        <f t="shared" si="948"/>
        <v>20221031VND</v>
      </c>
      <c r="M8693">
        <f>VLOOKUP(L8693,Mapping!$H$1:$K$25,4,0)</f>
        <v>1</v>
      </c>
      <c r="N8693">
        <f t="shared" si="949"/>
        <v>7.4568699999999998E-4</v>
      </c>
      <c r="O8693">
        <f t="shared" si="950"/>
        <v>4.3197299999999999E-4</v>
      </c>
      <c r="P8693">
        <f t="shared" si="951"/>
        <v>1.3131979200000001E-2</v>
      </c>
      <c r="Q8693" t="str">
        <f>VLOOKUP(VLOOKUP(C8693,Mapping!$A$1:$C$17,3,0),Mapping!$E$1:$F$6,2,0)</f>
        <v>Vùng 02</v>
      </c>
    </row>
    <row r="8694" spans="1:17" x14ac:dyDescent="0.3">
      <c r="A8694" s="33">
        <v>44865</v>
      </c>
      <c r="B8694">
        <v>4601</v>
      </c>
      <c r="C8694">
        <v>40</v>
      </c>
      <c r="D8694" s="38" t="s">
        <v>78</v>
      </c>
      <c r="E8694" s="2" t="s">
        <v>41</v>
      </c>
      <c r="F8694">
        <v>1566644</v>
      </c>
      <c r="G8694" s="44">
        <f t="shared" si="945"/>
        <v>44562</v>
      </c>
      <c r="H8694" s="50">
        <f t="shared" si="946"/>
        <v>304</v>
      </c>
      <c r="I8694" s="50">
        <f t="shared" si="947"/>
        <v>56225681.600000001</v>
      </c>
      <c r="J8694" s="46">
        <v>1849529</v>
      </c>
      <c r="K8694" s="2" t="s">
        <v>34</v>
      </c>
      <c r="L8694" s="52" t="str">
        <f t="shared" si="948"/>
        <v>20221031VND</v>
      </c>
      <c r="M8694">
        <f>VLOOKUP(L8694,Mapping!$H$1:$K$25,4,0)</f>
        <v>1</v>
      </c>
      <c r="N8694">
        <f t="shared" si="949"/>
        <v>1.5666440000000001E-3</v>
      </c>
      <c r="O8694">
        <f t="shared" si="950"/>
        <v>1.8495289999999999E-3</v>
      </c>
      <c r="P8694">
        <f t="shared" si="951"/>
        <v>5.6225681600000001E-2</v>
      </c>
      <c r="Q8694" t="str">
        <f>VLOOKUP(VLOOKUP(C8694,Mapping!$A$1:$C$17,3,0),Mapping!$E$1:$F$6,2,0)</f>
        <v>Vùng 01</v>
      </c>
    </row>
    <row r="8695" spans="1:17" x14ac:dyDescent="0.3">
      <c r="A8695" s="44">
        <v>44865</v>
      </c>
      <c r="B8695">
        <v>4602</v>
      </c>
      <c r="C8695">
        <v>41</v>
      </c>
      <c r="D8695" s="38" t="s">
        <v>78</v>
      </c>
      <c r="E8695" s="2" t="s">
        <v>41</v>
      </c>
      <c r="F8695">
        <v>937465</v>
      </c>
      <c r="G8695" s="44">
        <f t="shared" si="945"/>
        <v>44562</v>
      </c>
      <c r="H8695" s="50">
        <f t="shared" si="946"/>
        <v>304</v>
      </c>
      <c r="I8695" s="50">
        <f t="shared" si="947"/>
        <v>42211312</v>
      </c>
      <c r="J8695" s="46">
        <v>1388530</v>
      </c>
      <c r="K8695" s="2" t="s">
        <v>34</v>
      </c>
      <c r="L8695" s="52" t="str">
        <f t="shared" si="948"/>
        <v>20221031VND</v>
      </c>
      <c r="M8695">
        <f>VLOOKUP(L8695,Mapping!$H$1:$K$25,4,0)</f>
        <v>1</v>
      </c>
      <c r="N8695">
        <f t="shared" si="949"/>
        <v>9.3746499999999996E-4</v>
      </c>
      <c r="O8695">
        <f t="shared" si="950"/>
        <v>1.38853E-3</v>
      </c>
      <c r="P8695">
        <f t="shared" si="951"/>
        <v>4.2211312000000001E-2</v>
      </c>
      <c r="Q8695" t="str">
        <f>VLOOKUP(VLOOKUP(C8695,Mapping!$A$1:$C$17,3,0),Mapping!$E$1:$F$6,2,0)</f>
        <v>Vùng 05</v>
      </c>
    </row>
    <row r="8696" spans="1:17" x14ac:dyDescent="0.3">
      <c r="A8696" s="33">
        <v>44865</v>
      </c>
      <c r="B8696">
        <v>4604</v>
      </c>
      <c r="C8696">
        <v>20</v>
      </c>
      <c r="D8696" s="38" t="s">
        <v>78</v>
      </c>
      <c r="E8696" s="2" t="s">
        <v>41</v>
      </c>
      <c r="F8696">
        <v>468594</v>
      </c>
      <c r="G8696" s="44">
        <f t="shared" si="945"/>
        <v>44562</v>
      </c>
      <c r="H8696" s="50">
        <f t="shared" si="946"/>
        <v>304</v>
      </c>
      <c r="I8696" s="50">
        <f t="shared" si="947"/>
        <v>47151768</v>
      </c>
      <c r="J8696" s="46">
        <v>1551045</v>
      </c>
      <c r="K8696" s="2" t="s">
        <v>34</v>
      </c>
      <c r="L8696" s="52" t="str">
        <f t="shared" si="948"/>
        <v>20221031VND</v>
      </c>
      <c r="M8696">
        <f>VLOOKUP(L8696,Mapping!$H$1:$K$25,4,0)</f>
        <v>1</v>
      </c>
      <c r="N8696">
        <f t="shared" si="949"/>
        <v>4.6859400000000002E-4</v>
      </c>
      <c r="O8696">
        <f t="shared" si="950"/>
        <v>1.551045E-3</v>
      </c>
      <c r="P8696">
        <f t="shared" si="951"/>
        <v>4.7151767999999997E-2</v>
      </c>
      <c r="Q8696" t="str">
        <f>VLOOKUP(VLOOKUP(C8696,Mapping!$A$1:$C$17,3,0),Mapping!$E$1:$F$6,2,0)</f>
        <v>Vùng 02</v>
      </c>
    </row>
    <row r="8697" spans="1:17" x14ac:dyDescent="0.3">
      <c r="A8697" s="33">
        <v>44865</v>
      </c>
      <c r="B8697">
        <v>4605</v>
      </c>
      <c r="C8697">
        <v>23</v>
      </c>
      <c r="D8697" s="38" t="s">
        <v>78</v>
      </c>
      <c r="E8697" s="2" t="s">
        <v>41</v>
      </c>
      <c r="F8697">
        <v>8139760</v>
      </c>
      <c r="G8697" s="44">
        <f t="shared" si="945"/>
        <v>44562</v>
      </c>
      <c r="H8697" s="50">
        <f t="shared" si="946"/>
        <v>304</v>
      </c>
      <c r="I8697" s="50">
        <f t="shared" si="947"/>
        <v>222425278.40000001</v>
      </c>
      <c r="J8697" s="46">
        <v>7316621</v>
      </c>
      <c r="K8697" s="2" t="s">
        <v>34</v>
      </c>
      <c r="L8697" s="52" t="str">
        <f t="shared" si="948"/>
        <v>20221031VND</v>
      </c>
      <c r="M8697">
        <f>VLOOKUP(L8697,Mapping!$H$1:$K$25,4,0)</f>
        <v>1</v>
      </c>
      <c r="N8697">
        <f t="shared" si="949"/>
        <v>8.1397599999999994E-3</v>
      </c>
      <c r="O8697">
        <f t="shared" si="950"/>
        <v>7.3166209999999997E-3</v>
      </c>
      <c r="P8697">
        <f t="shared" si="951"/>
        <v>0.22242527840000001</v>
      </c>
      <c r="Q8697" t="str">
        <f>VLOOKUP(VLOOKUP(C8697,Mapping!$A$1:$C$17,3,0),Mapping!$E$1:$F$6,2,0)</f>
        <v>Vùng 02</v>
      </c>
    </row>
    <row r="8698" spans="1:17" x14ac:dyDescent="0.3">
      <c r="A8698" s="33">
        <v>44865</v>
      </c>
      <c r="B8698">
        <v>4605</v>
      </c>
      <c r="C8698">
        <v>34</v>
      </c>
      <c r="D8698" s="38" t="s">
        <v>78</v>
      </c>
      <c r="E8698" s="2" t="s">
        <v>41</v>
      </c>
      <c r="F8698">
        <v>4948153</v>
      </c>
      <c r="G8698" s="44">
        <f t="shared" si="945"/>
        <v>44562</v>
      </c>
      <c r="H8698" s="50">
        <f t="shared" si="946"/>
        <v>304</v>
      </c>
      <c r="I8698" s="50">
        <f t="shared" si="947"/>
        <v>164618310.40000001</v>
      </c>
      <c r="J8698" s="46">
        <v>5415076</v>
      </c>
      <c r="K8698" s="2" t="s">
        <v>34</v>
      </c>
      <c r="L8698" s="52" t="str">
        <f t="shared" si="948"/>
        <v>20221031VND</v>
      </c>
      <c r="M8698">
        <f>VLOOKUP(L8698,Mapping!$H$1:$K$25,4,0)</f>
        <v>1</v>
      </c>
      <c r="N8698">
        <f t="shared" si="949"/>
        <v>4.9481530000000003E-3</v>
      </c>
      <c r="O8698">
        <f t="shared" si="950"/>
        <v>5.4150759999999996E-3</v>
      </c>
      <c r="P8698">
        <f t="shared" si="951"/>
        <v>0.1646183104</v>
      </c>
      <c r="Q8698" t="str">
        <f>VLOOKUP(VLOOKUP(C8698,Mapping!$A$1:$C$17,3,0),Mapping!$E$1:$F$6,2,0)</f>
        <v>Vùng 02</v>
      </c>
    </row>
    <row r="8699" spans="1:17" x14ac:dyDescent="0.3">
      <c r="A8699" s="33">
        <v>44865</v>
      </c>
      <c r="B8699">
        <v>4606</v>
      </c>
      <c r="C8699">
        <v>24</v>
      </c>
      <c r="D8699" s="38" t="s">
        <v>78</v>
      </c>
      <c r="E8699" s="2" t="s">
        <v>41</v>
      </c>
      <c r="F8699">
        <v>1237173</v>
      </c>
      <c r="G8699" s="44">
        <f t="shared" si="945"/>
        <v>44562</v>
      </c>
      <c r="H8699" s="50">
        <f t="shared" si="946"/>
        <v>304</v>
      </c>
      <c r="I8699" s="50">
        <f t="shared" si="947"/>
        <v>27650259.199999999</v>
      </c>
      <c r="J8699" s="46">
        <v>909548</v>
      </c>
      <c r="K8699" s="2" t="s">
        <v>34</v>
      </c>
      <c r="L8699" s="52" t="str">
        <f t="shared" si="948"/>
        <v>20221031VND</v>
      </c>
      <c r="M8699">
        <f>VLOOKUP(L8699,Mapping!$H$1:$K$25,4,0)</f>
        <v>1</v>
      </c>
      <c r="N8699">
        <f t="shared" si="949"/>
        <v>1.237173E-3</v>
      </c>
      <c r="O8699">
        <f t="shared" si="950"/>
        <v>9.0954800000000004E-4</v>
      </c>
      <c r="P8699">
        <f t="shared" si="951"/>
        <v>2.7650259199999999E-2</v>
      </c>
      <c r="Q8699" t="str">
        <f>VLOOKUP(VLOOKUP(C8699,Mapping!$A$1:$C$17,3,0),Mapping!$E$1:$F$6,2,0)</f>
        <v>Vùng 04</v>
      </c>
    </row>
    <row r="8700" spans="1:17" x14ac:dyDescent="0.3">
      <c r="A8700" s="33">
        <v>44865</v>
      </c>
      <c r="B8700">
        <v>4606</v>
      </c>
      <c r="C8700">
        <v>48</v>
      </c>
      <c r="D8700" s="38" t="s">
        <v>78</v>
      </c>
      <c r="E8700" s="2" t="s">
        <v>41</v>
      </c>
      <c r="F8700">
        <v>1368973</v>
      </c>
      <c r="G8700" s="44">
        <f t="shared" si="945"/>
        <v>44562</v>
      </c>
      <c r="H8700" s="50">
        <f t="shared" si="946"/>
        <v>304</v>
      </c>
      <c r="I8700" s="50">
        <f t="shared" si="947"/>
        <v>3821918.4</v>
      </c>
      <c r="J8700" s="46">
        <v>125721</v>
      </c>
      <c r="K8700" s="2" t="s">
        <v>34</v>
      </c>
      <c r="L8700" s="52" t="str">
        <f t="shared" si="948"/>
        <v>20221031VND</v>
      </c>
      <c r="M8700">
        <f>VLOOKUP(L8700,Mapping!$H$1:$K$25,4,0)</f>
        <v>1</v>
      </c>
      <c r="N8700">
        <f t="shared" si="949"/>
        <v>1.3689730000000001E-3</v>
      </c>
      <c r="O8700">
        <f t="shared" si="950"/>
        <v>1.25721E-4</v>
      </c>
      <c r="P8700">
        <f t="shared" si="951"/>
        <v>3.8219183999999998E-3</v>
      </c>
      <c r="Q8700" t="str">
        <f>VLOOKUP(VLOOKUP(C8700,Mapping!$A$1:$C$17,3,0),Mapping!$E$1:$F$6,2,0)</f>
        <v>Vùng 01</v>
      </c>
    </row>
    <row r="8701" spans="1:17" x14ac:dyDescent="0.3">
      <c r="A8701" s="33">
        <v>44865</v>
      </c>
      <c r="B8701">
        <v>4608</v>
      </c>
      <c r="C8701">
        <v>40</v>
      </c>
      <c r="D8701" s="38" t="s">
        <v>78</v>
      </c>
      <c r="E8701" s="2" t="s">
        <v>41</v>
      </c>
      <c r="F8701">
        <v>31393</v>
      </c>
      <c r="G8701" s="44">
        <f t="shared" si="945"/>
        <v>44562</v>
      </c>
      <c r="H8701" s="50">
        <f t="shared" si="946"/>
        <v>304</v>
      </c>
      <c r="I8701" s="50">
        <f t="shared" si="947"/>
        <v>10717793.6</v>
      </c>
      <c r="J8701" s="46">
        <v>352559</v>
      </c>
      <c r="K8701" s="2" t="s">
        <v>34</v>
      </c>
      <c r="L8701" s="52" t="str">
        <f t="shared" si="948"/>
        <v>20221031VND</v>
      </c>
      <c r="M8701">
        <f>VLOOKUP(L8701,Mapping!$H$1:$K$25,4,0)</f>
        <v>1</v>
      </c>
      <c r="N8701">
        <f t="shared" si="949"/>
        <v>3.1393000000000003E-5</v>
      </c>
      <c r="O8701">
        <f t="shared" si="950"/>
        <v>3.5255900000000001E-4</v>
      </c>
      <c r="P8701">
        <f t="shared" si="951"/>
        <v>1.0717793599999999E-2</v>
      </c>
      <c r="Q8701" t="str">
        <f>VLOOKUP(VLOOKUP(C8701,Mapping!$A$1:$C$17,3,0),Mapping!$E$1:$F$6,2,0)</f>
        <v>Vùng 01</v>
      </c>
    </row>
    <row r="8702" spans="1:17" x14ac:dyDescent="0.3">
      <c r="A8702" s="33">
        <v>44865</v>
      </c>
      <c r="B8702">
        <v>4613</v>
      </c>
      <c r="C8702">
        <v>45</v>
      </c>
      <c r="D8702" s="38" t="s">
        <v>78</v>
      </c>
      <c r="E8702" s="2" t="s">
        <v>41</v>
      </c>
      <c r="F8702">
        <v>827533</v>
      </c>
      <c r="G8702" s="44">
        <f t="shared" si="945"/>
        <v>44562</v>
      </c>
      <c r="H8702" s="50">
        <f t="shared" si="946"/>
        <v>304</v>
      </c>
      <c r="I8702" s="50">
        <f t="shared" si="947"/>
        <v>19687222.399999999</v>
      </c>
      <c r="J8702" s="46">
        <v>647606</v>
      </c>
      <c r="K8702" s="2" t="s">
        <v>34</v>
      </c>
      <c r="L8702" s="52" t="str">
        <f t="shared" si="948"/>
        <v>20221031VND</v>
      </c>
      <c r="M8702">
        <f>VLOOKUP(L8702,Mapping!$H$1:$K$25,4,0)</f>
        <v>1</v>
      </c>
      <c r="N8702">
        <f t="shared" si="949"/>
        <v>8.2753299999999998E-4</v>
      </c>
      <c r="O8702">
        <f t="shared" si="950"/>
        <v>6.4760600000000001E-4</v>
      </c>
      <c r="P8702">
        <f t="shared" si="951"/>
        <v>1.9687222399999999E-2</v>
      </c>
      <c r="Q8702" t="str">
        <f>VLOOKUP(VLOOKUP(C8702,Mapping!$A$1:$C$17,3,0),Mapping!$E$1:$F$6,2,0)</f>
        <v>Vùng 02</v>
      </c>
    </row>
    <row r="8703" spans="1:17" x14ac:dyDescent="0.3">
      <c r="A8703" s="33">
        <v>44865</v>
      </c>
      <c r="B8703">
        <v>4615</v>
      </c>
      <c r="C8703">
        <v>11</v>
      </c>
      <c r="D8703" s="38" t="s">
        <v>78</v>
      </c>
      <c r="E8703" s="2" t="s">
        <v>41</v>
      </c>
      <c r="F8703">
        <v>1472385</v>
      </c>
      <c r="G8703" s="44">
        <f t="shared" si="945"/>
        <v>44562</v>
      </c>
      <c r="H8703" s="50">
        <f t="shared" si="946"/>
        <v>304</v>
      </c>
      <c r="I8703" s="50">
        <f t="shared" si="947"/>
        <v>37457603.200000003</v>
      </c>
      <c r="J8703" s="46">
        <v>1232158</v>
      </c>
      <c r="K8703" s="2" t="s">
        <v>34</v>
      </c>
      <c r="L8703" s="52" t="str">
        <f t="shared" si="948"/>
        <v>20221031VND</v>
      </c>
      <c r="M8703">
        <f>VLOOKUP(L8703,Mapping!$H$1:$K$25,4,0)</f>
        <v>1</v>
      </c>
      <c r="N8703">
        <f t="shared" si="949"/>
        <v>1.4723850000000001E-3</v>
      </c>
      <c r="O8703">
        <f t="shared" si="950"/>
        <v>1.2321579999999999E-3</v>
      </c>
      <c r="P8703">
        <f t="shared" si="951"/>
        <v>3.7457603200000002E-2</v>
      </c>
      <c r="Q8703" t="str">
        <f>VLOOKUP(VLOOKUP(C8703,Mapping!$A$1:$C$17,3,0),Mapping!$E$1:$F$6,2,0)</f>
        <v>Vùng 01</v>
      </c>
    </row>
    <row r="8704" spans="1:17" x14ac:dyDescent="0.3">
      <c r="A8704" s="33">
        <v>44865</v>
      </c>
      <c r="B8704">
        <v>4615</v>
      </c>
      <c r="C8704">
        <v>20</v>
      </c>
      <c r="D8704" s="38" t="s">
        <v>78</v>
      </c>
      <c r="E8704" s="2" t="s">
        <v>41</v>
      </c>
      <c r="F8704">
        <v>8160872</v>
      </c>
      <c r="G8704" s="44">
        <f t="shared" si="945"/>
        <v>44562</v>
      </c>
      <c r="H8704" s="50">
        <f t="shared" si="946"/>
        <v>304</v>
      </c>
      <c r="I8704" s="50">
        <f t="shared" si="947"/>
        <v>220682446.40000001</v>
      </c>
      <c r="J8704" s="46">
        <v>7259291</v>
      </c>
      <c r="K8704" s="2" t="s">
        <v>34</v>
      </c>
      <c r="L8704" s="52" t="str">
        <f t="shared" si="948"/>
        <v>20221031VND</v>
      </c>
      <c r="M8704">
        <f>VLOOKUP(L8704,Mapping!$H$1:$K$25,4,0)</f>
        <v>1</v>
      </c>
      <c r="N8704">
        <f t="shared" si="949"/>
        <v>8.1608719999999996E-3</v>
      </c>
      <c r="O8704">
        <f t="shared" si="950"/>
        <v>7.2592910000000002E-3</v>
      </c>
      <c r="P8704">
        <f t="shared" si="951"/>
        <v>0.22068244640000001</v>
      </c>
      <c r="Q8704" t="str">
        <f>VLOOKUP(VLOOKUP(C8704,Mapping!$A$1:$C$17,3,0),Mapping!$E$1:$F$6,2,0)</f>
        <v>Vùng 02</v>
      </c>
    </row>
    <row r="8705" spans="1:17" x14ac:dyDescent="0.3">
      <c r="A8705" s="33">
        <v>44865</v>
      </c>
      <c r="B8705">
        <v>4615</v>
      </c>
      <c r="C8705">
        <v>20</v>
      </c>
      <c r="D8705" s="38" t="s">
        <v>78</v>
      </c>
      <c r="E8705" s="2" t="s">
        <v>41</v>
      </c>
      <c r="F8705">
        <v>34796</v>
      </c>
      <c r="G8705" s="44">
        <f t="shared" si="945"/>
        <v>44562</v>
      </c>
      <c r="H8705" s="50">
        <f t="shared" si="946"/>
        <v>304</v>
      </c>
      <c r="I8705" s="50">
        <f t="shared" si="947"/>
        <v>24451449.599999998</v>
      </c>
      <c r="J8705" s="46">
        <v>804324</v>
      </c>
      <c r="K8705" s="2" t="s">
        <v>34</v>
      </c>
      <c r="L8705" s="52" t="str">
        <f t="shared" si="948"/>
        <v>20221031VND</v>
      </c>
      <c r="M8705">
        <f>VLOOKUP(L8705,Mapping!$H$1:$K$25,4,0)</f>
        <v>1</v>
      </c>
      <c r="N8705">
        <f t="shared" si="949"/>
        <v>3.4795999999999997E-5</v>
      </c>
      <c r="O8705">
        <f t="shared" si="950"/>
        <v>8.0432400000000003E-4</v>
      </c>
      <c r="P8705">
        <f t="shared" si="951"/>
        <v>2.4451449599999998E-2</v>
      </c>
      <c r="Q8705" t="str">
        <f>VLOOKUP(VLOOKUP(C8705,Mapping!$A$1:$C$17,3,0),Mapping!$E$1:$F$6,2,0)</f>
        <v>Vùng 02</v>
      </c>
    </row>
    <row r="8706" spans="1:17" x14ac:dyDescent="0.3">
      <c r="A8706" s="33">
        <v>44865</v>
      </c>
      <c r="B8706">
        <v>4616</v>
      </c>
      <c r="C8706">
        <v>16</v>
      </c>
      <c r="D8706" s="38" t="s">
        <v>78</v>
      </c>
      <c r="E8706" s="2" t="s">
        <v>41</v>
      </c>
      <c r="F8706">
        <v>823315</v>
      </c>
      <c r="G8706" s="44">
        <f t="shared" ref="G8706:G8769" si="952">DATE(YEAR(A8706),1,1)</f>
        <v>44562</v>
      </c>
      <c r="H8706" s="50">
        <f t="shared" ref="H8706:H8769" si="953">DATEDIF(G8706,A8706,"D")+1</f>
        <v>304</v>
      </c>
      <c r="I8706" s="50">
        <f t="shared" si="947"/>
        <v>14561144</v>
      </c>
      <c r="J8706" s="46">
        <v>478985</v>
      </c>
      <c r="K8706" s="2" t="s">
        <v>34</v>
      </c>
      <c r="L8706" s="52" t="str">
        <f t="shared" si="948"/>
        <v>20221031VND</v>
      </c>
      <c r="M8706">
        <f>VLOOKUP(L8706,Mapping!$H$1:$K$25,4,0)</f>
        <v>1</v>
      </c>
      <c r="N8706">
        <f t="shared" si="949"/>
        <v>8.2331500000000003E-4</v>
      </c>
      <c r="O8706">
        <f t="shared" si="950"/>
        <v>4.7898500000000002E-4</v>
      </c>
      <c r="P8706">
        <f t="shared" si="951"/>
        <v>1.4561144E-2</v>
      </c>
      <c r="Q8706" t="str">
        <f>VLOOKUP(VLOOKUP(C8706,Mapping!$A$1:$C$17,3,0),Mapping!$E$1:$F$6,2,0)</f>
        <v>Vùng 01</v>
      </c>
    </row>
    <row r="8707" spans="1:17" x14ac:dyDescent="0.3">
      <c r="A8707" s="33">
        <v>44865</v>
      </c>
      <c r="B8707">
        <v>4616</v>
      </c>
      <c r="C8707">
        <v>16</v>
      </c>
      <c r="D8707" s="38" t="s">
        <v>78</v>
      </c>
      <c r="E8707" s="2" t="s">
        <v>41</v>
      </c>
      <c r="F8707">
        <v>4588706</v>
      </c>
      <c r="G8707" s="44">
        <f t="shared" si="952"/>
        <v>44562</v>
      </c>
      <c r="H8707" s="50">
        <f t="shared" si="953"/>
        <v>304</v>
      </c>
      <c r="I8707" s="50">
        <f t="shared" ref="I8707:I8770" si="954">H8707*(J8707/10)*M8707</f>
        <v>172662940.79999998</v>
      </c>
      <c r="J8707" s="46">
        <v>5679702</v>
      </c>
      <c r="K8707" s="2" t="s">
        <v>34</v>
      </c>
      <c r="L8707" s="52" t="str">
        <f t="shared" ref="L8707:L8770" si="955">CONCATENATE(TEXT(A8707,"YYYYMMDD"),K8707)</f>
        <v>20221031VND</v>
      </c>
      <c r="M8707">
        <f>VLOOKUP(L8707,Mapping!$H$1:$K$25,4,0)</f>
        <v>1</v>
      </c>
      <c r="N8707">
        <f t="shared" ref="N8707:N8770" si="956">F8707*M8707/10^9</f>
        <v>4.5887059999999997E-3</v>
      </c>
      <c r="O8707">
        <f t="shared" ref="O8707:O8770" si="957">J8707*M8707/10^9</f>
        <v>5.679702E-3</v>
      </c>
      <c r="P8707">
        <f t="shared" ref="P8707:P8770" si="958">I8707/10^9</f>
        <v>0.17266294079999997</v>
      </c>
      <c r="Q8707" t="str">
        <f>VLOOKUP(VLOOKUP(C8707,Mapping!$A$1:$C$17,3,0),Mapping!$E$1:$F$6,2,0)</f>
        <v>Vùng 01</v>
      </c>
    </row>
    <row r="8708" spans="1:17" x14ac:dyDescent="0.3">
      <c r="A8708" s="33">
        <v>44865</v>
      </c>
      <c r="B8708">
        <v>4618</v>
      </c>
      <c r="C8708">
        <v>25</v>
      </c>
      <c r="D8708" s="38" t="s">
        <v>78</v>
      </c>
      <c r="E8708" s="2" t="s">
        <v>41</v>
      </c>
      <c r="F8708">
        <v>80522</v>
      </c>
      <c r="G8708" s="44">
        <f t="shared" si="952"/>
        <v>44562</v>
      </c>
      <c r="H8708" s="50">
        <f t="shared" si="953"/>
        <v>304</v>
      </c>
      <c r="I8708" s="50">
        <f t="shared" si="954"/>
        <v>45326947.199999996</v>
      </c>
      <c r="J8708" s="46">
        <v>1491018</v>
      </c>
      <c r="K8708" s="2" t="s">
        <v>34</v>
      </c>
      <c r="L8708" s="52" t="str">
        <f t="shared" si="955"/>
        <v>20221031VND</v>
      </c>
      <c r="M8708">
        <f>VLOOKUP(L8708,Mapping!$H$1:$K$25,4,0)</f>
        <v>1</v>
      </c>
      <c r="N8708">
        <f t="shared" si="956"/>
        <v>8.0521999999999999E-5</v>
      </c>
      <c r="O8708">
        <f t="shared" si="957"/>
        <v>1.491018E-3</v>
      </c>
      <c r="P8708">
        <f t="shared" si="958"/>
        <v>4.5326947199999995E-2</v>
      </c>
      <c r="Q8708" t="str">
        <f>VLOOKUP(VLOOKUP(C8708,Mapping!$A$1:$C$17,3,0),Mapping!$E$1:$F$6,2,0)</f>
        <v>Vùng 01</v>
      </c>
    </row>
    <row r="8709" spans="1:17" x14ac:dyDescent="0.3">
      <c r="A8709" s="33">
        <v>44865</v>
      </c>
      <c r="B8709">
        <v>4618</v>
      </c>
      <c r="C8709">
        <v>25</v>
      </c>
      <c r="D8709" s="38" t="s">
        <v>78</v>
      </c>
      <c r="E8709" s="2" t="s">
        <v>41</v>
      </c>
      <c r="F8709">
        <v>1231132</v>
      </c>
      <c r="G8709" s="44">
        <f t="shared" si="952"/>
        <v>44562</v>
      </c>
      <c r="H8709" s="50">
        <f t="shared" si="953"/>
        <v>304</v>
      </c>
      <c r="I8709" s="50">
        <f t="shared" si="954"/>
        <v>7829672</v>
      </c>
      <c r="J8709" s="46">
        <v>257555</v>
      </c>
      <c r="K8709" s="2" t="s">
        <v>34</v>
      </c>
      <c r="L8709" s="52" t="str">
        <f t="shared" si="955"/>
        <v>20221031VND</v>
      </c>
      <c r="M8709">
        <f>VLOOKUP(L8709,Mapping!$H$1:$K$25,4,0)</f>
        <v>1</v>
      </c>
      <c r="N8709">
        <f t="shared" si="956"/>
        <v>1.231132E-3</v>
      </c>
      <c r="O8709">
        <f t="shared" si="957"/>
        <v>2.5755500000000002E-4</v>
      </c>
      <c r="P8709">
        <f t="shared" si="958"/>
        <v>7.8296719999999993E-3</v>
      </c>
      <c r="Q8709" t="str">
        <f>VLOOKUP(VLOOKUP(C8709,Mapping!$A$1:$C$17,3,0),Mapping!$E$1:$F$6,2,0)</f>
        <v>Vùng 01</v>
      </c>
    </row>
    <row r="8710" spans="1:17" x14ac:dyDescent="0.3">
      <c r="A8710" s="33">
        <v>44865</v>
      </c>
      <c r="B8710">
        <v>4619</v>
      </c>
      <c r="C8710">
        <v>25</v>
      </c>
      <c r="D8710" s="38" t="s">
        <v>78</v>
      </c>
      <c r="E8710" s="2" t="s">
        <v>41</v>
      </c>
      <c r="F8710">
        <v>1136926</v>
      </c>
      <c r="G8710" s="44">
        <f t="shared" si="952"/>
        <v>44562</v>
      </c>
      <c r="H8710" s="50">
        <f t="shared" si="953"/>
        <v>304</v>
      </c>
      <c r="I8710" s="50">
        <f t="shared" si="954"/>
        <v>55840118.399999999</v>
      </c>
      <c r="J8710" s="46">
        <v>1836846</v>
      </c>
      <c r="K8710" s="2" t="s">
        <v>34</v>
      </c>
      <c r="L8710" s="52" t="str">
        <f t="shared" si="955"/>
        <v>20221031VND</v>
      </c>
      <c r="M8710">
        <f>VLOOKUP(L8710,Mapping!$H$1:$K$25,4,0)</f>
        <v>1</v>
      </c>
      <c r="N8710">
        <f t="shared" si="956"/>
        <v>1.1369259999999999E-3</v>
      </c>
      <c r="O8710">
        <f t="shared" si="957"/>
        <v>1.8368460000000001E-3</v>
      </c>
      <c r="P8710">
        <f t="shared" si="958"/>
        <v>5.5840118399999999E-2</v>
      </c>
      <c r="Q8710" t="str">
        <f>VLOOKUP(VLOOKUP(C8710,Mapping!$A$1:$C$17,3,0),Mapping!$E$1:$F$6,2,0)</f>
        <v>Vùng 01</v>
      </c>
    </row>
    <row r="8711" spans="1:17" x14ac:dyDescent="0.3">
      <c r="A8711" s="33">
        <v>44865</v>
      </c>
      <c r="B8711">
        <v>4619</v>
      </c>
      <c r="C8711">
        <v>25</v>
      </c>
      <c r="D8711" s="38" t="s">
        <v>78</v>
      </c>
      <c r="E8711" s="2" t="s">
        <v>41</v>
      </c>
      <c r="F8711">
        <v>1562423</v>
      </c>
      <c r="G8711" s="44">
        <f t="shared" si="952"/>
        <v>44562</v>
      </c>
      <c r="H8711" s="50">
        <f t="shared" si="953"/>
        <v>304</v>
      </c>
      <c r="I8711" s="50">
        <f t="shared" si="954"/>
        <v>815096779059.20007</v>
      </c>
      <c r="J8711" s="46">
        <v>1144264</v>
      </c>
      <c r="K8711" s="2" t="s">
        <v>35</v>
      </c>
      <c r="L8711" s="52" t="str">
        <f t="shared" si="955"/>
        <v>20221031USD</v>
      </c>
      <c r="M8711">
        <f>VLOOKUP(L8711,Mapping!$H$1:$K$25,4,0)</f>
        <v>23432</v>
      </c>
      <c r="N8711">
        <f t="shared" si="956"/>
        <v>36.610695735999997</v>
      </c>
      <c r="O8711">
        <f t="shared" si="957"/>
        <v>26.812394048000002</v>
      </c>
      <c r="P8711">
        <f t="shared" si="958"/>
        <v>815.09677905920012</v>
      </c>
      <c r="Q8711" t="str">
        <f>VLOOKUP(VLOOKUP(C8711,Mapping!$A$1:$C$17,3,0),Mapping!$E$1:$F$6,2,0)</f>
        <v>Vùng 01</v>
      </c>
    </row>
    <row r="8712" spans="1:17" x14ac:dyDescent="0.3">
      <c r="A8712" s="33">
        <v>44865</v>
      </c>
      <c r="B8712">
        <v>4621</v>
      </c>
      <c r="C8712">
        <v>40</v>
      </c>
      <c r="D8712" s="38" t="s">
        <v>78</v>
      </c>
      <c r="E8712" s="2" t="s">
        <v>41</v>
      </c>
      <c r="F8712">
        <v>1506125</v>
      </c>
      <c r="G8712" s="44">
        <f t="shared" si="952"/>
        <v>44562</v>
      </c>
      <c r="H8712" s="50">
        <f t="shared" si="953"/>
        <v>304</v>
      </c>
      <c r="I8712" s="50">
        <f t="shared" si="954"/>
        <v>40288147.199999996</v>
      </c>
      <c r="J8712" s="46">
        <v>1325268</v>
      </c>
      <c r="K8712" s="2" t="s">
        <v>34</v>
      </c>
      <c r="L8712" s="52" t="str">
        <f t="shared" si="955"/>
        <v>20221031VND</v>
      </c>
      <c r="M8712">
        <f>VLOOKUP(L8712,Mapping!$H$1:$K$25,4,0)</f>
        <v>1</v>
      </c>
      <c r="N8712">
        <f t="shared" si="956"/>
        <v>1.5061250000000001E-3</v>
      </c>
      <c r="O8712">
        <f t="shared" si="957"/>
        <v>1.3252680000000001E-3</v>
      </c>
      <c r="P8712">
        <f t="shared" si="958"/>
        <v>4.0288147199999992E-2</v>
      </c>
      <c r="Q8712" t="str">
        <f>VLOOKUP(VLOOKUP(C8712,Mapping!$A$1:$C$17,3,0),Mapping!$E$1:$F$6,2,0)</f>
        <v>Vùng 01</v>
      </c>
    </row>
    <row r="8713" spans="1:17" x14ac:dyDescent="0.3">
      <c r="A8713" s="33">
        <v>44865</v>
      </c>
      <c r="B8713">
        <v>4623</v>
      </c>
      <c r="C8713">
        <v>40</v>
      </c>
      <c r="D8713" s="38" t="s">
        <v>78</v>
      </c>
      <c r="E8713" s="2" t="s">
        <v>41</v>
      </c>
      <c r="F8713">
        <v>156796</v>
      </c>
      <c r="G8713" s="44">
        <f t="shared" si="952"/>
        <v>44562</v>
      </c>
      <c r="H8713" s="50">
        <f t="shared" si="953"/>
        <v>304</v>
      </c>
      <c r="I8713" s="50">
        <f t="shared" si="954"/>
        <v>6428384</v>
      </c>
      <c r="J8713" s="46">
        <v>211460</v>
      </c>
      <c r="K8713" s="2" t="s">
        <v>34</v>
      </c>
      <c r="L8713" s="52" t="str">
        <f t="shared" si="955"/>
        <v>20221031VND</v>
      </c>
      <c r="M8713">
        <f>VLOOKUP(L8713,Mapping!$H$1:$K$25,4,0)</f>
        <v>1</v>
      </c>
      <c r="N8713">
        <f t="shared" si="956"/>
        <v>1.5679600000000001E-4</v>
      </c>
      <c r="O8713">
        <f t="shared" si="957"/>
        <v>2.1146000000000001E-4</v>
      </c>
      <c r="P8713">
        <f t="shared" si="958"/>
        <v>6.4283839999999997E-3</v>
      </c>
      <c r="Q8713" t="str">
        <f>VLOOKUP(VLOOKUP(C8713,Mapping!$A$1:$C$17,3,0),Mapping!$E$1:$F$6,2,0)</f>
        <v>Vùng 01</v>
      </c>
    </row>
    <row r="8714" spans="1:17" x14ac:dyDescent="0.3">
      <c r="A8714" s="33">
        <v>44865</v>
      </c>
      <c r="B8714">
        <v>4623</v>
      </c>
      <c r="C8714">
        <v>23</v>
      </c>
      <c r="D8714" s="38" t="s">
        <v>78</v>
      </c>
      <c r="E8714" s="2" t="s">
        <v>41</v>
      </c>
      <c r="F8714">
        <v>367898</v>
      </c>
      <c r="G8714" s="44">
        <f t="shared" si="952"/>
        <v>44562</v>
      </c>
      <c r="H8714" s="50">
        <f t="shared" si="953"/>
        <v>304</v>
      </c>
      <c r="I8714" s="50">
        <f t="shared" si="954"/>
        <v>584531.19999999995</v>
      </c>
      <c r="J8714" s="46">
        <v>19228</v>
      </c>
      <c r="K8714" s="2" t="s">
        <v>34</v>
      </c>
      <c r="L8714" s="52" t="str">
        <f t="shared" si="955"/>
        <v>20221031VND</v>
      </c>
      <c r="M8714">
        <f>VLOOKUP(L8714,Mapping!$H$1:$K$25,4,0)</f>
        <v>1</v>
      </c>
      <c r="N8714">
        <f t="shared" si="956"/>
        <v>3.6789800000000002E-4</v>
      </c>
      <c r="O8714">
        <f t="shared" si="957"/>
        <v>1.9228E-5</v>
      </c>
      <c r="P8714">
        <f t="shared" si="958"/>
        <v>5.8453119999999996E-4</v>
      </c>
      <c r="Q8714" t="str">
        <f>VLOOKUP(VLOOKUP(C8714,Mapping!$A$1:$C$17,3,0),Mapping!$E$1:$F$6,2,0)</f>
        <v>Vùng 02</v>
      </c>
    </row>
    <row r="8715" spans="1:17" x14ac:dyDescent="0.3">
      <c r="A8715" s="33">
        <v>44865</v>
      </c>
      <c r="B8715">
        <v>4624</v>
      </c>
      <c r="C8715">
        <v>34</v>
      </c>
      <c r="D8715" s="38" t="s">
        <v>78</v>
      </c>
      <c r="E8715" s="2" t="s">
        <v>41</v>
      </c>
      <c r="F8715">
        <v>1640682</v>
      </c>
      <c r="G8715" s="44">
        <f t="shared" si="952"/>
        <v>44562</v>
      </c>
      <c r="H8715" s="50">
        <f t="shared" si="953"/>
        <v>304</v>
      </c>
      <c r="I8715" s="50">
        <f t="shared" si="954"/>
        <v>36294256</v>
      </c>
      <c r="J8715" s="46">
        <v>1193890</v>
      </c>
      <c r="K8715" s="2" t="s">
        <v>34</v>
      </c>
      <c r="L8715" s="52" t="str">
        <f t="shared" si="955"/>
        <v>20221031VND</v>
      </c>
      <c r="M8715">
        <f>VLOOKUP(L8715,Mapping!$H$1:$K$25,4,0)</f>
        <v>1</v>
      </c>
      <c r="N8715">
        <f t="shared" si="956"/>
        <v>1.6406820000000001E-3</v>
      </c>
      <c r="O8715">
        <f t="shared" si="957"/>
        <v>1.19389E-3</v>
      </c>
      <c r="P8715">
        <f t="shared" si="958"/>
        <v>3.6294255999999997E-2</v>
      </c>
      <c r="Q8715" t="str">
        <f>VLOOKUP(VLOOKUP(C8715,Mapping!$A$1:$C$17,3,0),Mapping!$E$1:$F$6,2,0)</f>
        <v>Vùng 02</v>
      </c>
    </row>
    <row r="8716" spans="1:17" x14ac:dyDescent="0.3">
      <c r="A8716" s="33">
        <v>44865</v>
      </c>
      <c r="B8716">
        <v>4625</v>
      </c>
      <c r="C8716">
        <v>24</v>
      </c>
      <c r="D8716" s="38" t="s">
        <v>78</v>
      </c>
      <c r="E8716" s="2" t="s">
        <v>41</v>
      </c>
      <c r="F8716">
        <v>1214807</v>
      </c>
      <c r="G8716" s="44">
        <f t="shared" si="952"/>
        <v>44562</v>
      </c>
      <c r="H8716" s="50">
        <f t="shared" si="953"/>
        <v>304</v>
      </c>
      <c r="I8716" s="50">
        <f t="shared" si="954"/>
        <v>50370003.199999996</v>
      </c>
      <c r="J8716" s="46">
        <v>1656908</v>
      </c>
      <c r="K8716" s="2" t="s">
        <v>34</v>
      </c>
      <c r="L8716" s="52" t="str">
        <f t="shared" si="955"/>
        <v>20221031VND</v>
      </c>
      <c r="M8716">
        <f>VLOOKUP(L8716,Mapping!$H$1:$K$25,4,0)</f>
        <v>1</v>
      </c>
      <c r="N8716">
        <f t="shared" si="956"/>
        <v>1.214807E-3</v>
      </c>
      <c r="O8716">
        <f t="shared" si="957"/>
        <v>1.6569079999999999E-3</v>
      </c>
      <c r="P8716">
        <f t="shared" si="958"/>
        <v>5.0370003199999992E-2</v>
      </c>
      <c r="Q8716" t="str">
        <f>VLOOKUP(VLOOKUP(C8716,Mapping!$A$1:$C$17,3,0),Mapping!$E$1:$F$6,2,0)</f>
        <v>Vùng 04</v>
      </c>
    </row>
    <row r="8717" spans="1:17" x14ac:dyDescent="0.3">
      <c r="A8717" s="33">
        <v>44865</v>
      </c>
      <c r="B8717">
        <v>4625</v>
      </c>
      <c r="C8717">
        <v>24</v>
      </c>
      <c r="D8717" s="38" t="s">
        <v>78</v>
      </c>
      <c r="E8717" s="2" t="s">
        <v>41</v>
      </c>
      <c r="F8717">
        <v>7817471</v>
      </c>
      <c r="G8717" s="44">
        <f t="shared" si="952"/>
        <v>44562</v>
      </c>
      <c r="H8717" s="50">
        <f t="shared" si="953"/>
        <v>304</v>
      </c>
      <c r="I8717" s="50">
        <f t="shared" si="954"/>
        <v>276021268.80000001</v>
      </c>
      <c r="J8717" s="46">
        <v>9079647</v>
      </c>
      <c r="K8717" s="2" t="s">
        <v>34</v>
      </c>
      <c r="L8717" s="52" t="str">
        <f t="shared" si="955"/>
        <v>20221031VND</v>
      </c>
      <c r="M8717">
        <f>VLOOKUP(L8717,Mapping!$H$1:$K$25,4,0)</f>
        <v>1</v>
      </c>
      <c r="N8717">
        <f t="shared" si="956"/>
        <v>7.8174709999999994E-3</v>
      </c>
      <c r="O8717">
        <f t="shared" si="957"/>
        <v>9.0796469999999997E-3</v>
      </c>
      <c r="P8717">
        <f t="shared" si="958"/>
        <v>0.2760212688</v>
      </c>
      <c r="Q8717" t="str">
        <f>VLOOKUP(VLOOKUP(C8717,Mapping!$A$1:$C$17,3,0),Mapping!$E$1:$F$6,2,0)</f>
        <v>Vùng 04</v>
      </c>
    </row>
    <row r="8718" spans="1:17" x14ac:dyDescent="0.3">
      <c r="A8718" s="33">
        <v>44865</v>
      </c>
      <c r="B8718">
        <v>4625</v>
      </c>
      <c r="C8718">
        <v>25</v>
      </c>
      <c r="D8718" s="38" t="s">
        <v>78</v>
      </c>
      <c r="E8718" s="2" t="s">
        <v>41</v>
      </c>
      <c r="F8718">
        <v>470871</v>
      </c>
      <c r="G8718" s="44">
        <f t="shared" si="952"/>
        <v>44562</v>
      </c>
      <c r="H8718" s="50">
        <f t="shared" si="953"/>
        <v>304</v>
      </c>
      <c r="I8718" s="50">
        <f t="shared" si="954"/>
        <v>21304168</v>
      </c>
      <c r="J8718" s="46">
        <v>700795</v>
      </c>
      <c r="K8718" s="2" t="s">
        <v>34</v>
      </c>
      <c r="L8718" s="52" t="str">
        <f t="shared" si="955"/>
        <v>20221031VND</v>
      </c>
      <c r="M8718">
        <f>VLOOKUP(L8718,Mapping!$H$1:$K$25,4,0)</f>
        <v>1</v>
      </c>
      <c r="N8718">
        <f t="shared" si="956"/>
        <v>4.7087099999999998E-4</v>
      </c>
      <c r="O8718">
        <f t="shared" si="957"/>
        <v>7.0079500000000004E-4</v>
      </c>
      <c r="P8718">
        <f t="shared" si="958"/>
        <v>2.1304167999999998E-2</v>
      </c>
      <c r="Q8718" t="str">
        <f>VLOOKUP(VLOOKUP(C8718,Mapping!$A$1:$C$17,3,0),Mapping!$E$1:$F$6,2,0)</f>
        <v>Vùng 01</v>
      </c>
    </row>
    <row r="8719" spans="1:17" x14ac:dyDescent="0.3">
      <c r="A8719" s="33">
        <v>44865</v>
      </c>
      <c r="B8719">
        <v>4625</v>
      </c>
      <c r="C8719">
        <v>23</v>
      </c>
      <c r="D8719" s="38" t="s">
        <v>78</v>
      </c>
      <c r="E8719" s="2" t="s">
        <v>41</v>
      </c>
      <c r="F8719">
        <v>520572</v>
      </c>
      <c r="G8719" s="44">
        <f t="shared" si="952"/>
        <v>44562</v>
      </c>
      <c r="H8719" s="50">
        <f t="shared" si="953"/>
        <v>304</v>
      </c>
      <c r="I8719" s="50">
        <f t="shared" si="954"/>
        <v>21645286.400000002</v>
      </c>
      <c r="J8719" s="46">
        <v>712016</v>
      </c>
      <c r="K8719" s="2" t="s">
        <v>34</v>
      </c>
      <c r="L8719" s="52" t="str">
        <f t="shared" si="955"/>
        <v>20221031VND</v>
      </c>
      <c r="M8719">
        <f>VLOOKUP(L8719,Mapping!$H$1:$K$25,4,0)</f>
        <v>1</v>
      </c>
      <c r="N8719">
        <f t="shared" si="956"/>
        <v>5.2057199999999996E-4</v>
      </c>
      <c r="O8719">
        <f t="shared" si="957"/>
        <v>7.1201599999999999E-4</v>
      </c>
      <c r="P8719">
        <f t="shared" si="958"/>
        <v>2.1645286400000002E-2</v>
      </c>
      <c r="Q8719" t="str">
        <f>VLOOKUP(VLOOKUP(C8719,Mapping!$A$1:$C$17,3,0),Mapping!$E$1:$F$6,2,0)</f>
        <v>Vùng 02</v>
      </c>
    </row>
    <row r="8720" spans="1:17" x14ac:dyDescent="0.3">
      <c r="A8720" s="33">
        <v>44865</v>
      </c>
      <c r="B8720">
        <v>4629</v>
      </c>
      <c r="C8720">
        <v>23</v>
      </c>
      <c r="D8720" s="38" t="s">
        <v>78</v>
      </c>
      <c r="E8720" s="2" t="s">
        <v>41</v>
      </c>
      <c r="F8720">
        <v>9320996</v>
      </c>
      <c r="G8720" s="44">
        <f t="shared" si="952"/>
        <v>44562</v>
      </c>
      <c r="H8720" s="50">
        <f t="shared" si="953"/>
        <v>304</v>
      </c>
      <c r="I8720" s="50">
        <f t="shared" si="954"/>
        <v>189738043.20000002</v>
      </c>
      <c r="J8720" s="46">
        <v>6241383</v>
      </c>
      <c r="K8720" s="2" t="s">
        <v>34</v>
      </c>
      <c r="L8720" s="52" t="str">
        <f t="shared" si="955"/>
        <v>20221031VND</v>
      </c>
      <c r="M8720">
        <f>VLOOKUP(L8720,Mapping!$H$1:$K$25,4,0)</f>
        <v>1</v>
      </c>
      <c r="N8720">
        <f t="shared" si="956"/>
        <v>9.3209959999999998E-3</v>
      </c>
      <c r="O8720">
        <f t="shared" si="957"/>
        <v>6.2413829999999997E-3</v>
      </c>
      <c r="P8720">
        <f t="shared" si="958"/>
        <v>0.18973804320000001</v>
      </c>
      <c r="Q8720" t="str">
        <f>VLOOKUP(VLOOKUP(C8720,Mapping!$A$1:$C$17,3,0),Mapping!$E$1:$F$6,2,0)</f>
        <v>Vùng 02</v>
      </c>
    </row>
    <row r="8721" spans="1:17" x14ac:dyDescent="0.3">
      <c r="A8721" s="33">
        <v>44865</v>
      </c>
      <c r="B8721">
        <v>4630</v>
      </c>
      <c r="C8721">
        <v>45</v>
      </c>
      <c r="D8721" s="38" t="s">
        <v>78</v>
      </c>
      <c r="E8721" s="2" t="s">
        <v>41</v>
      </c>
      <c r="F8721">
        <v>1383133</v>
      </c>
      <c r="G8721" s="44">
        <f t="shared" si="952"/>
        <v>44562</v>
      </c>
      <c r="H8721" s="50">
        <f t="shared" si="953"/>
        <v>304</v>
      </c>
      <c r="I8721" s="50">
        <f t="shared" si="954"/>
        <v>39560097.600000001</v>
      </c>
      <c r="J8721" s="46">
        <v>1301319</v>
      </c>
      <c r="K8721" s="2" t="s">
        <v>34</v>
      </c>
      <c r="L8721" s="52" t="str">
        <f t="shared" si="955"/>
        <v>20221031VND</v>
      </c>
      <c r="M8721">
        <f>VLOOKUP(L8721,Mapping!$H$1:$K$25,4,0)</f>
        <v>1</v>
      </c>
      <c r="N8721">
        <f t="shared" si="956"/>
        <v>1.3831329999999999E-3</v>
      </c>
      <c r="O8721">
        <f t="shared" si="957"/>
        <v>1.301319E-3</v>
      </c>
      <c r="P8721">
        <f t="shared" si="958"/>
        <v>3.9560097600000003E-2</v>
      </c>
      <c r="Q8721" t="str">
        <f>VLOOKUP(VLOOKUP(C8721,Mapping!$A$1:$C$17,3,0),Mapping!$E$1:$F$6,2,0)</f>
        <v>Vùng 02</v>
      </c>
    </row>
    <row r="8722" spans="1:17" x14ac:dyDescent="0.3">
      <c r="A8722" s="33">
        <v>44865</v>
      </c>
      <c r="B8722">
        <v>4631</v>
      </c>
      <c r="C8722">
        <v>34</v>
      </c>
      <c r="D8722" s="38" t="s">
        <v>78</v>
      </c>
      <c r="E8722" s="2" t="s">
        <v>41</v>
      </c>
      <c r="F8722">
        <v>965375</v>
      </c>
      <c r="G8722" s="44">
        <f t="shared" si="952"/>
        <v>44562</v>
      </c>
      <c r="H8722" s="50">
        <f t="shared" si="953"/>
        <v>304</v>
      </c>
      <c r="I8722" s="50">
        <f t="shared" si="954"/>
        <v>20943897.599999998</v>
      </c>
      <c r="J8722" s="46">
        <v>688944</v>
      </c>
      <c r="K8722" s="2" t="s">
        <v>34</v>
      </c>
      <c r="L8722" s="52" t="str">
        <f t="shared" si="955"/>
        <v>20221031VND</v>
      </c>
      <c r="M8722">
        <f>VLOOKUP(L8722,Mapping!$H$1:$K$25,4,0)</f>
        <v>1</v>
      </c>
      <c r="N8722">
        <f t="shared" si="956"/>
        <v>9.6537499999999998E-4</v>
      </c>
      <c r="O8722">
        <f t="shared" si="957"/>
        <v>6.8894400000000004E-4</v>
      </c>
      <c r="P8722">
        <f t="shared" si="958"/>
        <v>2.0943897599999997E-2</v>
      </c>
      <c r="Q8722" t="str">
        <f>VLOOKUP(VLOOKUP(C8722,Mapping!$A$1:$C$17,3,0),Mapping!$E$1:$F$6,2,0)</f>
        <v>Vùng 02</v>
      </c>
    </row>
    <row r="8723" spans="1:17" x14ac:dyDescent="0.3">
      <c r="A8723" s="33">
        <v>44865</v>
      </c>
      <c r="B8723">
        <v>4631</v>
      </c>
      <c r="C8723">
        <v>11</v>
      </c>
      <c r="D8723" s="38" t="s">
        <v>78</v>
      </c>
      <c r="E8723" s="2" t="s">
        <v>41</v>
      </c>
      <c r="F8723">
        <v>346808</v>
      </c>
      <c r="G8723" s="44">
        <f t="shared" si="952"/>
        <v>44562</v>
      </c>
      <c r="H8723" s="50">
        <f t="shared" si="953"/>
        <v>304</v>
      </c>
      <c r="I8723" s="50">
        <f t="shared" si="954"/>
        <v>37908131.200000003</v>
      </c>
      <c r="J8723" s="46">
        <v>1246978</v>
      </c>
      <c r="K8723" s="2" t="s">
        <v>34</v>
      </c>
      <c r="L8723" s="52" t="str">
        <f t="shared" si="955"/>
        <v>20221031VND</v>
      </c>
      <c r="M8723">
        <f>VLOOKUP(L8723,Mapping!$H$1:$K$25,4,0)</f>
        <v>1</v>
      </c>
      <c r="N8723">
        <f t="shared" si="956"/>
        <v>3.4680799999999999E-4</v>
      </c>
      <c r="O8723">
        <f t="shared" si="957"/>
        <v>1.2469779999999999E-3</v>
      </c>
      <c r="P8723">
        <f t="shared" si="958"/>
        <v>3.79081312E-2</v>
      </c>
      <c r="Q8723" t="str">
        <f>VLOOKUP(VLOOKUP(C8723,Mapping!$A$1:$C$17,3,0),Mapping!$E$1:$F$6,2,0)</f>
        <v>Vùng 01</v>
      </c>
    </row>
    <row r="8724" spans="1:17" x14ac:dyDescent="0.3">
      <c r="A8724" s="33">
        <v>44865</v>
      </c>
      <c r="B8724">
        <v>4632</v>
      </c>
      <c r="C8724">
        <v>12</v>
      </c>
      <c r="D8724" s="38" t="s">
        <v>78</v>
      </c>
      <c r="E8724" s="2" t="s">
        <v>41</v>
      </c>
      <c r="F8724">
        <v>1966829</v>
      </c>
      <c r="G8724" s="44">
        <f t="shared" si="952"/>
        <v>44562</v>
      </c>
      <c r="H8724" s="50">
        <f t="shared" si="953"/>
        <v>304</v>
      </c>
      <c r="I8724" s="50">
        <f t="shared" si="954"/>
        <v>212435.19999999998</v>
      </c>
      <c r="J8724" s="46">
        <v>6988</v>
      </c>
      <c r="K8724" s="2" t="s">
        <v>34</v>
      </c>
      <c r="L8724" s="52" t="str">
        <f t="shared" si="955"/>
        <v>20221031VND</v>
      </c>
      <c r="M8724">
        <f>VLOOKUP(L8724,Mapping!$H$1:$K$25,4,0)</f>
        <v>1</v>
      </c>
      <c r="N8724">
        <f t="shared" si="956"/>
        <v>1.9668289999999998E-3</v>
      </c>
      <c r="O8724">
        <f t="shared" si="957"/>
        <v>6.9879999999999998E-6</v>
      </c>
      <c r="P8724">
        <f t="shared" si="958"/>
        <v>2.1243519999999998E-4</v>
      </c>
      <c r="Q8724" t="str">
        <f>VLOOKUP(VLOOKUP(C8724,Mapping!$A$1:$C$17,3,0),Mapping!$E$1:$F$6,2,0)</f>
        <v>Vùng 03</v>
      </c>
    </row>
    <row r="8725" spans="1:17" x14ac:dyDescent="0.3">
      <c r="A8725" s="33">
        <v>44865</v>
      </c>
      <c r="B8725">
        <v>4632</v>
      </c>
      <c r="C8725">
        <v>12</v>
      </c>
      <c r="D8725" s="38" t="s">
        <v>78</v>
      </c>
      <c r="E8725" s="2" t="s">
        <v>41</v>
      </c>
      <c r="F8725">
        <v>688226</v>
      </c>
      <c r="G8725" s="44">
        <f t="shared" si="952"/>
        <v>44562</v>
      </c>
      <c r="H8725" s="50">
        <f t="shared" si="953"/>
        <v>304</v>
      </c>
      <c r="I8725" s="50">
        <f t="shared" si="954"/>
        <v>53169144</v>
      </c>
      <c r="J8725" s="46">
        <v>1748985</v>
      </c>
      <c r="K8725" s="2" t="s">
        <v>34</v>
      </c>
      <c r="L8725" s="52" t="str">
        <f t="shared" si="955"/>
        <v>20221031VND</v>
      </c>
      <c r="M8725">
        <f>VLOOKUP(L8725,Mapping!$H$1:$K$25,4,0)</f>
        <v>1</v>
      </c>
      <c r="N8725">
        <f t="shared" si="956"/>
        <v>6.8822600000000001E-4</v>
      </c>
      <c r="O8725">
        <f t="shared" si="957"/>
        <v>1.748985E-3</v>
      </c>
      <c r="P8725">
        <f t="shared" si="958"/>
        <v>5.3169144000000002E-2</v>
      </c>
      <c r="Q8725" t="str">
        <f>VLOOKUP(VLOOKUP(C8725,Mapping!$A$1:$C$17,3,0),Mapping!$E$1:$F$6,2,0)</f>
        <v>Vùng 03</v>
      </c>
    </row>
    <row r="8726" spans="1:17" x14ac:dyDescent="0.3">
      <c r="A8726" s="33">
        <v>44865</v>
      </c>
      <c r="B8726">
        <v>4634</v>
      </c>
      <c r="C8726">
        <v>25</v>
      </c>
      <c r="D8726" s="38" t="s">
        <v>78</v>
      </c>
      <c r="E8726" s="2" t="s">
        <v>41</v>
      </c>
      <c r="F8726">
        <v>1981934</v>
      </c>
      <c r="G8726" s="44">
        <f t="shared" si="952"/>
        <v>44562</v>
      </c>
      <c r="H8726" s="50">
        <f t="shared" si="953"/>
        <v>304</v>
      </c>
      <c r="I8726" s="50">
        <f t="shared" si="954"/>
        <v>1127931.2</v>
      </c>
      <c r="J8726" s="46">
        <v>37103</v>
      </c>
      <c r="K8726" s="2" t="s">
        <v>34</v>
      </c>
      <c r="L8726" s="52" t="str">
        <f t="shared" si="955"/>
        <v>20221031VND</v>
      </c>
      <c r="M8726">
        <f>VLOOKUP(L8726,Mapping!$H$1:$K$25,4,0)</f>
        <v>1</v>
      </c>
      <c r="N8726">
        <f t="shared" si="956"/>
        <v>1.9819339999999999E-3</v>
      </c>
      <c r="O8726">
        <f t="shared" si="957"/>
        <v>3.7103E-5</v>
      </c>
      <c r="P8726">
        <f t="shared" si="958"/>
        <v>1.1279312000000001E-3</v>
      </c>
      <c r="Q8726" t="str">
        <f>VLOOKUP(VLOOKUP(C8726,Mapping!$A$1:$C$17,3,0),Mapping!$E$1:$F$6,2,0)</f>
        <v>Vùng 01</v>
      </c>
    </row>
    <row r="8727" spans="1:17" x14ac:dyDescent="0.3">
      <c r="A8727" s="33">
        <v>44865</v>
      </c>
      <c r="B8727">
        <v>4634</v>
      </c>
      <c r="C8727">
        <v>25</v>
      </c>
      <c r="D8727" s="38" t="s">
        <v>78</v>
      </c>
      <c r="E8727" s="2" t="s">
        <v>41</v>
      </c>
      <c r="F8727">
        <v>969203</v>
      </c>
      <c r="G8727" s="44">
        <f t="shared" si="952"/>
        <v>44562</v>
      </c>
      <c r="H8727" s="50">
        <f t="shared" si="953"/>
        <v>304</v>
      </c>
      <c r="I8727" s="50">
        <f t="shared" si="954"/>
        <v>945861135820.79993</v>
      </c>
      <c r="J8727" s="46">
        <v>1327836</v>
      </c>
      <c r="K8727" s="2" t="s">
        <v>35</v>
      </c>
      <c r="L8727" s="52" t="str">
        <f t="shared" si="955"/>
        <v>20221031USD</v>
      </c>
      <c r="M8727">
        <f>VLOOKUP(L8727,Mapping!$H$1:$K$25,4,0)</f>
        <v>23432</v>
      </c>
      <c r="N8727">
        <f t="shared" si="956"/>
        <v>22.710364695999999</v>
      </c>
      <c r="O8727">
        <f t="shared" si="957"/>
        <v>31.113853152000001</v>
      </c>
      <c r="P8727">
        <f t="shared" si="958"/>
        <v>945.86113582079997</v>
      </c>
      <c r="Q8727" t="str">
        <f>VLOOKUP(VLOOKUP(C8727,Mapping!$A$1:$C$17,3,0),Mapping!$E$1:$F$6,2,0)</f>
        <v>Vùng 01</v>
      </c>
    </row>
    <row r="8728" spans="1:17" x14ac:dyDescent="0.3">
      <c r="A8728" s="33">
        <v>44865</v>
      </c>
      <c r="B8728">
        <v>4634</v>
      </c>
      <c r="C8728">
        <v>25</v>
      </c>
      <c r="D8728" s="38" t="s">
        <v>78</v>
      </c>
      <c r="E8728" s="2" t="s">
        <v>41</v>
      </c>
      <c r="F8728">
        <v>6751302</v>
      </c>
      <c r="G8728" s="44">
        <f t="shared" si="952"/>
        <v>44562</v>
      </c>
      <c r="H8728" s="50">
        <f t="shared" si="953"/>
        <v>304</v>
      </c>
      <c r="I8728" s="50">
        <f t="shared" si="954"/>
        <v>208557284.79999998</v>
      </c>
      <c r="J8728" s="46">
        <v>6860437</v>
      </c>
      <c r="K8728" s="2" t="s">
        <v>34</v>
      </c>
      <c r="L8728" s="52" t="str">
        <f t="shared" si="955"/>
        <v>20221031VND</v>
      </c>
      <c r="M8728">
        <f>VLOOKUP(L8728,Mapping!$H$1:$K$25,4,0)</f>
        <v>1</v>
      </c>
      <c r="N8728">
        <f t="shared" si="956"/>
        <v>6.7513019999999998E-3</v>
      </c>
      <c r="O8728">
        <f t="shared" si="957"/>
        <v>6.8604369999999996E-3</v>
      </c>
      <c r="P8728">
        <f t="shared" si="958"/>
        <v>0.20855728479999999</v>
      </c>
      <c r="Q8728" t="str">
        <f>VLOOKUP(VLOOKUP(C8728,Mapping!$A$1:$C$17,3,0),Mapping!$E$1:$F$6,2,0)</f>
        <v>Vùng 01</v>
      </c>
    </row>
    <row r="8729" spans="1:17" x14ac:dyDescent="0.3">
      <c r="A8729" s="33">
        <v>44865</v>
      </c>
      <c r="B8729">
        <v>4635</v>
      </c>
      <c r="C8729">
        <v>48</v>
      </c>
      <c r="D8729" s="38" t="s">
        <v>78</v>
      </c>
      <c r="E8729" s="2" t="s">
        <v>41</v>
      </c>
      <c r="F8729">
        <v>312136</v>
      </c>
      <c r="G8729" s="44">
        <f t="shared" si="952"/>
        <v>44562</v>
      </c>
      <c r="H8729" s="50">
        <f t="shared" si="953"/>
        <v>304</v>
      </c>
      <c r="I8729" s="50">
        <f t="shared" si="954"/>
        <v>27234508.800000001</v>
      </c>
      <c r="J8729" s="46">
        <v>895872</v>
      </c>
      <c r="K8729" s="2" t="s">
        <v>34</v>
      </c>
      <c r="L8729" s="52" t="str">
        <f t="shared" si="955"/>
        <v>20221031VND</v>
      </c>
      <c r="M8729">
        <f>VLOOKUP(L8729,Mapping!$H$1:$K$25,4,0)</f>
        <v>1</v>
      </c>
      <c r="N8729">
        <f t="shared" si="956"/>
        <v>3.1213600000000002E-4</v>
      </c>
      <c r="O8729">
        <f t="shared" si="957"/>
        <v>8.9587200000000003E-4</v>
      </c>
      <c r="P8729">
        <f t="shared" si="958"/>
        <v>2.7234508800000001E-2</v>
      </c>
      <c r="Q8729" t="str">
        <f>VLOOKUP(VLOOKUP(C8729,Mapping!$A$1:$C$17,3,0),Mapping!$E$1:$F$6,2,0)</f>
        <v>Vùng 01</v>
      </c>
    </row>
    <row r="8730" spans="1:17" x14ac:dyDescent="0.3">
      <c r="A8730" s="33">
        <v>44865</v>
      </c>
      <c r="B8730">
        <v>4641</v>
      </c>
      <c r="C8730">
        <v>12</v>
      </c>
      <c r="D8730" s="38" t="s">
        <v>78</v>
      </c>
      <c r="E8730" s="2" t="s">
        <v>41</v>
      </c>
      <c r="F8730">
        <v>450330</v>
      </c>
      <c r="G8730" s="44">
        <f t="shared" si="952"/>
        <v>44562</v>
      </c>
      <c r="H8730" s="50">
        <f t="shared" si="953"/>
        <v>304</v>
      </c>
      <c r="I8730" s="50">
        <f t="shared" si="954"/>
        <v>29221726.400000002</v>
      </c>
      <c r="J8730" s="46">
        <v>961241</v>
      </c>
      <c r="K8730" s="2" t="s">
        <v>34</v>
      </c>
      <c r="L8730" s="52" t="str">
        <f t="shared" si="955"/>
        <v>20221031VND</v>
      </c>
      <c r="M8730">
        <f>VLOOKUP(L8730,Mapping!$H$1:$K$25,4,0)</f>
        <v>1</v>
      </c>
      <c r="N8730">
        <f t="shared" si="956"/>
        <v>4.5032999999999998E-4</v>
      </c>
      <c r="O8730">
        <f t="shared" si="957"/>
        <v>9.6124100000000005E-4</v>
      </c>
      <c r="P8730">
        <f t="shared" si="958"/>
        <v>2.9221726400000002E-2</v>
      </c>
      <c r="Q8730" t="str">
        <f>VLOOKUP(VLOOKUP(C8730,Mapping!$A$1:$C$17,3,0),Mapping!$E$1:$F$6,2,0)</f>
        <v>Vùng 03</v>
      </c>
    </row>
    <row r="8731" spans="1:17" x14ac:dyDescent="0.3">
      <c r="A8731" s="33">
        <v>44865</v>
      </c>
      <c r="B8731">
        <v>4644</v>
      </c>
      <c r="C8731">
        <v>26</v>
      </c>
      <c r="D8731" s="38" t="s">
        <v>78</v>
      </c>
      <c r="E8731" s="2" t="s">
        <v>41</v>
      </c>
      <c r="F8731">
        <v>1231460</v>
      </c>
      <c r="G8731" s="44">
        <f t="shared" si="952"/>
        <v>44562</v>
      </c>
      <c r="H8731" s="50">
        <f t="shared" si="953"/>
        <v>304</v>
      </c>
      <c r="I8731" s="50">
        <f t="shared" si="954"/>
        <v>109438537395.2</v>
      </c>
      <c r="J8731" s="46">
        <v>153634</v>
      </c>
      <c r="K8731" s="2" t="s">
        <v>35</v>
      </c>
      <c r="L8731" s="52" t="str">
        <f t="shared" si="955"/>
        <v>20221031USD</v>
      </c>
      <c r="M8731">
        <f>VLOOKUP(L8731,Mapping!$H$1:$K$25,4,0)</f>
        <v>23432</v>
      </c>
      <c r="N8731">
        <f t="shared" si="956"/>
        <v>28.855570719999999</v>
      </c>
      <c r="O8731">
        <f t="shared" si="957"/>
        <v>3.5999518880000001</v>
      </c>
      <c r="P8731">
        <f t="shared" si="958"/>
        <v>109.4385373952</v>
      </c>
      <c r="Q8731" t="str">
        <f>VLOOKUP(VLOOKUP(C8731,Mapping!$A$1:$C$17,3,0),Mapping!$E$1:$F$6,2,0)</f>
        <v>Vùng 04</v>
      </c>
    </row>
    <row r="8732" spans="1:17" x14ac:dyDescent="0.3">
      <c r="A8732" s="33">
        <v>44865</v>
      </c>
      <c r="B8732">
        <v>4647</v>
      </c>
      <c r="C8732">
        <v>40</v>
      </c>
      <c r="D8732" s="38" t="s">
        <v>78</v>
      </c>
      <c r="E8732" s="2" t="s">
        <v>41</v>
      </c>
      <c r="F8732">
        <v>1931774</v>
      </c>
      <c r="G8732" s="44">
        <f t="shared" si="952"/>
        <v>44562</v>
      </c>
      <c r="H8732" s="50">
        <f t="shared" si="953"/>
        <v>304</v>
      </c>
      <c r="I8732" s="50">
        <f t="shared" si="954"/>
        <v>209789845260.80002</v>
      </c>
      <c r="J8732" s="46">
        <v>294511</v>
      </c>
      <c r="K8732" s="2" t="s">
        <v>35</v>
      </c>
      <c r="L8732" s="52" t="str">
        <f t="shared" si="955"/>
        <v>20221031USD</v>
      </c>
      <c r="M8732">
        <f>VLOOKUP(L8732,Mapping!$H$1:$K$25,4,0)</f>
        <v>23432</v>
      </c>
      <c r="N8732">
        <f t="shared" si="956"/>
        <v>45.265328367999999</v>
      </c>
      <c r="O8732">
        <f t="shared" si="957"/>
        <v>6.9009817519999999</v>
      </c>
      <c r="P8732">
        <f t="shared" si="958"/>
        <v>209.78984526080001</v>
      </c>
      <c r="Q8732" t="str">
        <f>VLOOKUP(VLOOKUP(C8732,Mapping!$A$1:$C$17,3,0),Mapping!$E$1:$F$6,2,0)</f>
        <v>Vùng 01</v>
      </c>
    </row>
    <row r="8733" spans="1:17" x14ac:dyDescent="0.3">
      <c r="A8733" s="33">
        <v>44865</v>
      </c>
      <c r="B8733">
        <v>4647</v>
      </c>
      <c r="C8733">
        <v>40</v>
      </c>
      <c r="D8733" s="38" t="s">
        <v>78</v>
      </c>
      <c r="E8733" s="2" t="s">
        <v>41</v>
      </c>
      <c r="F8733">
        <v>1582807</v>
      </c>
      <c r="G8733" s="44">
        <f t="shared" si="952"/>
        <v>44562</v>
      </c>
      <c r="H8733" s="50">
        <f t="shared" si="953"/>
        <v>304</v>
      </c>
      <c r="I8733" s="50">
        <f t="shared" si="954"/>
        <v>20185144</v>
      </c>
      <c r="J8733" s="46">
        <v>663985</v>
      </c>
      <c r="K8733" s="2" t="s">
        <v>34</v>
      </c>
      <c r="L8733" s="52" t="str">
        <f t="shared" si="955"/>
        <v>20221031VND</v>
      </c>
      <c r="M8733">
        <f>VLOOKUP(L8733,Mapping!$H$1:$K$25,4,0)</f>
        <v>1</v>
      </c>
      <c r="N8733">
        <f t="shared" si="956"/>
        <v>1.5828070000000001E-3</v>
      </c>
      <c r="O8733">
        <f t="shared" si="957"/>
        <v>6.6398499999999997E-4</v>
      </c>
      <c r="P8733">
        <f t="shared" si="958"/>
        <v>2.0185143999999999E-2</v>
      </c>
      <c r="Q8733" t="str">
        <f>VLOOKUP(VLOOKUP(C8733,Mapping!$A$1:$C$17,3,0),Mapping!$E$1:$F$6,2,0)</f>
        <v>Vùng 01</v>
      </c>
    </row>
    <row r="8734" spans="1:17" x14ac:dyDescent="0.3">
      <c r="A8734" s="33">
        <v>44865</v>
      </c>
      <c r="B8734">
        <v>4648</v>
      </c>
      <c r="C8734">
        <v>23</v>
      </c>
      <c r="D8734" s="38" t="s">
        <v>78</v>
      </c>
      <c r="E8734" s="2" t="s">
        <v>41</v>
      </c>
      <c r="F8734">
        <v>862851</v>
      </c>
      <c r="G8734" s="44">
        <f t="shared" si="952"/>
        <v>44562</v>
      </c>
      <c r="H8734" s="50">
        <f t="shared" si="953"/>
        <v>304</v>
      </c>
      <c r="I8734" s="50">
        <f t="shared" si="954"/>
        <v>16549152</v>
      </c>
      <c r="J8734" s="46">
        <v>544380</v>
      </c>
      <c r="K8734" s="2" t="s">
        <v>34</v>
      </c>
      <c r="L8734" s="52" t="str">
        <f t="shared" si="955"/>
        <v>20221031VND</v>
      </c>
      <c r="M8734">
        <f>VLOOKUP(L8734,Mapping!$H$1:$K$25,4,0)</f>
        <v>1</v>
      </c>
      <c r="N8734">
        <f t="shared" si="956"/>
        <v>8.6285099999999998E-4</v>
      </c>
      <c r="O8734">
        <f t="shared" si="957"/>
        <v>5.4438000000000002E-4</v>
      </c>
      <c r="P8734">
        <f t="shared" si="958"/>
        <v>1.6549152000000001E-2</v>
      </c>
      <c r="Q8734" t="str">
        <f>VLOOKUP(VLOOKUP(C8734,Mapping!$A$1:$C$17,3,0),Mapping!$E$1:$F$6,2,0)</f>
        <v>Vùng 02</v>
      </c>
    </row>
    <row r="8735" spans="1:17" x14ac:dyDescent="0.3">
      <c r="A8735" s="33">
        <v>44865</v>
      </c>
      <c r="B8735">
        <v>4650</v>
      </c>
      <c r="C8735">
        <v>34</v>
      </c>
      <c r="D8735" s="38" t="s">
        <v>78</v>
      </c>
      <c r="E8735" s="2" t="s">
        <v>41</v>
      </c>
      <c r="F8735">
        <v>808833</v>
      </c>
      <c r="G8735" s="44">
        <f t="shared" si="952"/>
        <v>44562</v>
      </c>
      <c r="H8735" s="50">
        <f t="shared" si="953"/>
        <v>304</v>
      </c>
      <c r="I8735" s="50">
        <f t="shared" si="954"/>
        <v>12984904</v>
      </c>
      <c r="J8735" s="46">
        <v>427135</v>
      </c>
      <c r="K8735" s="2" t="s">
        <v>34</v>
      </c>
      <c r="L8735" s="52" t="str">
        <f t="shared" si="955"/>
        <v>20221031VND</v>
      </c>
      <c r="M8735">
        <f>VLOOKUP(L8735,Mapping!$H$1:$K$25,4,0)</f>
        <v>1</v>
      </c>
      <c r="N8735">
        <f t="shared" si="956"/>
        <v>8.0883300000000001E-4</v>
      </c>
      <c r="O8735">
        <f t="shared" si="957"/>
        <v>4.2713499999999998E-4</v>
      </c>
      <c r="P8735">
        <f t="shared" si="958"/>
        <v>1.2984904E-2</v>
      </c>
      <c r="Q8735" t="str">
        <f>VLOOKUP(VLOOKUP(C8735,Mapping!$A$1:$C$17,3,0),Mapping!$E$1:$F$6,2,0)</f>
        <v>Vùng 02</v>
      </c>
    </row>
    <row r="8736" spans="1:17" x14ac:dyDescent="0.3">
      <c r="A8736" s="33">
        <v>44865</v>
      </c>
      <c r="B8736">
        <v>4652</v>
      </c>
      <c r="C8736">
        <v>34</v>
      </c>
      <c r="D8736" s="38" t="s">
        <v>78</v>
      </c>
      <c r="E8736" s="2" t="s">
        <v>41</v>
      </c>
      <c r="F8736">
        <v>814192</v>
      </c>
      <c r="G8736" s="44">
        <f t="shared" si="952"/>
        <v>44562</v>
      </c>
      <c r="H8736" s="50">
        <f t="shared" si="953"/>
        <v>304</v>
      </c>
      <c r="I8736" s="50">
        <f t="shared" si="954"/>
        <v>9601536</v>
      </c>
      <c r="J8736" s="46">
        <v>315840</v>
      </c>
      <c r="K8736" s="2" t="s">
        <v>34</v>
      </c>
      <c r="L8736" s="52" t="str">
        <f t="shared" si="955"/>
        <v>20221031VND</v>
      </c>
      <c r="M8736">
        <f>VLOOKUP(L8736,Mapping!$H$1:$K$25,4,0)</f>
        <v>1</v>
      </c>
      <c r="N8736">
        <f t="shared" si="956"/>
        <v>8.1419200000000004E-4</v>
      </c>
      <c r="O8736">
        <f t="shared" si="957"/>
        <v>3.1584000000000001E-4</v>
      </c>
      <c r="P8736">
        <f t="shared" si="958"/>
        <v>9.6015360000000008E-3</v>
      </c>
      <c r="Q8736" t="str">
        <f>VLOOKUP(VLOOKUP(C8736,Mapping!$A$1:$C$17,3,0),Mapping!$E$1:$F$6,2,0)</f>
        <v>Vùng 02</v>
      </c>
    </row>
    <row r="8737" spans="1:17" x14ac:dyDescent="0.3">
      <c r="A8737" s="33">
        <v>44865</v>
      </c>
      <c r="B8737">
        <v>4652</v>
      </c>
      <c r="C8737">
        <v>20</v>
      </c>
      <c r="D8737" s="38" t="s">
        <v>78</v>
      </c>
      <c r="E8737" s="2" t="s">
        <v>41</v>
      </c>
      <c r="F8737">
        <v>788698</v>
      </c>
      <c r="G8737" s="44">
        <f t="shared" si="952"/>
        <v>44562</v>
      </c>
      <c r="H8737" s="50">
        <f t="shared" si="953"/>
        <v>304</v>
      </c>
      <c r="I8737" s="50">
        <f t="shared" si="954"/>
        <v>12914376</v>
      </c>
      <c r="J8737" s="46">
        <v>424815</v>
      </c>
      <c r="K8737" s="2" t="s">
        <v>34</v>
      </c>
      <c r="L8737" s="52" t="str">
        <f t="shared" si="955"/>
        <v>20221031VND</v>
      </c>
      <c r="M8737">
        <f>VLOOKUP(L8737,Mapping!$H$1:$K$25,4,0)</f>
        <v>1</v>
      </c>
      <c r="N8737">
        <f t="shared" si="956"/>
        <v>7.88698E-4</v>
      </c>
      <c r="O8737">
        <f t="shared" si="957"/>
        <v>4.2481499999999999E-4</v>
      </c>
      <c r="P8737">
        <f t="shared" si="958"/>
        <v>1.2914376E-2</v>
      </c>
      <c r="Q8737" t="str">
        <f>VLOOKUP(VLOOKUP(C8737,Mapping!$A$1:$C$17,3,0),Mapping!$E$1:$F$6,2,0)</f>
        <v>Vùng 02</v>
      </c>
    </row>
    <row r="8738" spans="1:17" x14ac:dyDescent="0.3">
      <c r="A8738" s="33">
        <v>44865</v>
      </c>
      <c r="B8738">
        <v>4653</v>
      </c>
      <c r="C8738">
        <v>48</v>
      </c>
      <c r="D8738" s="38" t="s">
        <v>78</v>
      </c>
      <c r="E8738" s="2" t="s">
        <v>41</v>
      </c>
      <c r="F8738">
        <v>6066992</v>
      </c>
      <c r="G8738" s="44">
        <f t="shared" si="952"/>
        <v>44562</v>
      </c>
      <c r="H8738" s="50">
        <f t="shared" si="953"/>
        <v>304</v>
      </c>
      <c r="I8738" s="50">
        <f t="shared" si="954"/>
        <v>200868516.79999998</v>
      </c>
      <c r="J8738" s="46">
        <v>6607517</v>
      </c>
      <c r="K8738" s="2" t="s">
        <v>34</v>
      </c>
      <c r="L8738" s="52" t="str">
        <f t="shared" si="955"/>
        <v>20221031VND</v>
      </c>
      <c r="M8738">
        <f>VLOOKUP(L8738,Mapping!$H$1:$K$25,4,0)</f>
        <v>1</v>
      </c>
      <c r="N8738">
        <f t="shared" si="956"/>
        <v>6.0669920000000002E-3</v>
      </c>
      <c r="O8738">
        <f t="shared" si="957"/>
        <v>6.6075170000000003E-3</v>
      </c>
      <c r="P8738">
        <f t="shared" si="958"/>
        <v>0.20086851679999998</v>
      </c>
      <c r="Q8738" t="str">
        <f>VLOOKUP(VLOOKUP(C8738,Mapping!$A$1:$C$17,3,0),Mapping!$E$1:$F$6,2,0)</f>
        <v>Vùng 01</v>
      </c>
    </row>
    <row r="8739" spans="1:17" x14ac:dyDescent="0.3">
      <c r="A8739" s="33">
        <v>44865</v>
      </c>
      <c r="B8739">
        <v>4653</v>
      </c>
      <c r="C8739">
        <v>48</v>
      </c>
      <c r="D8739" s="38" t="s">
        <v>78</v>
      </c>
      <c r="E8739" s="2" t="s">
        <v>41</v>
      </c>
      <c r="F8739">
        <v>568502</v>
      </c>
      <c r="G8739" s="44">
        <f t="shared" si="952"/>
        <v>44562</v>
      </c>
      <c r="H8739" s="50">
        <f t="shared" si="953"/>
        <v>304</v>
      </c>
      <c r="I8739" s="50">
        <f t="shared" si="954"/>
        <v>490418338150.39996</v>
      </c>
      <c r="J8739" s="46">
        <v>688468</v>
      </c>
      <c r="K8739" s="2" t="s">
        <v>35</v>
      </c>
      <c r="L8739" s="52" t="str">
        <f t="shared" si="955"/>
        <v>20221031USD</v>
      </c>
      <c r="M8739">
        <f>VLOOKUP(L8739,Mapping!$H$1:$K$25,4,0)</f>
        <v>23432</v>
      </c>
      <c r="N8739">
        <f t="shared" si="956"/>
        <v>13.321138864</v>
      </c>
      <c r="O8739">
        <f t="shared" si="957"/>
        <v>16.132182176000001</v>
      </c>
      <c r="P8739">
        <f t="shared" si="958"/>
        <v>490.41833815039996</v>
      </c>
      <c r="Q8739" t="str">
        <f>VLOOKUP(VLOOKUP(C8739,Mapping!$A$1:$C$17,3,0),Mapping!$E$1:$F$6,2,0)</f>
        <v>Vùng 01</v>
      </c>
    </row>
    <row r="8740" spans="1:17" x14ac:dyDescent="0.3">
      <c r="A8740" s="33">
        <v>44865</v>
      </c>
      <c r="B8740">
        <v>4653</v>
      </c>
      <c r="C8740">
        <v>48</v>
      </c>
      <c r="D8740" s="38" t="s">
        <v>78</v>
      </c>
      <c r="E8740" s="2" t="s">
        <v>41</v>
      </c>
      <c r="F8740">
        <v>1111668</v>
      </c>
      <c r="G8740" s="44">
        <f t="shared" si="952"/>
        <v>44562</v>
      </c>
      <c r="H8740" s="50">
        <f t="shared" si="953"/>
        <v>304</v>
      </c>
      <c r="I8740" s="50">
        <f t="shared" si="954"/>
        <v>6840425.6000000006</v>
      </c>
      <c r="J8740" s="46">
        <v>225014</v>
      </c>
      <c r="K8740" s="2" t="s">
        <v>34</v>
      </c>
      <c r="L8740" s="52" t="str">
        <f t="shared" si="955"/>
        <v>20221031VND</v>
      </c>
      <c r="M8740">
        <f>VLOOKUP(L8740,Mapping!$H$1:$K$25,4,0)</f>
        <v>1</v>
      </c>
      <c r="N8740">
        <f t="shared" si="956"/>
        <v>1.1116679999999999E-3</v>
      </c>
      <c r="O8740">
        <f t="shared" si="957"/>
        <v>2.25014E-4</v>
      </c>
      <c r="P8740">
        <f t="shared" si="958"/>
        <v>6.8404256000000009E-3</v>
      </c>
      <c r="Q8740" t="str">
        <f>VLOOKUP(VLOOKUP(C8740,Mapping!$A$1:$C$17,3,0),Mapping!$E$1:$F$6,2,0)</f>
        <v>Vùng 01</v>
      </c>
    </row>
    <row r="8741" spans="1:17" x14ac:dyDescent="0.3">
      <c r="A8741" s="33">
        <v>44865</v>
      </c>
      <c r="B8741">
        <v>4656</v>
      </c>
      <c r="C8741">
        <v>40</v>
      </c>
      <c r="D8741" s="38" t="s">
        <v>78</v>
      </c>
      <c r="E8741" s="2" t="s">
        <v>41</v>
      </c>
      <c r="F8741">
        <v>1466774</v>
      </c>
      <c r="G8741" s="44">
        <f t="shared" si="952"/>
        <v>44562</v>
      </c>
      <c r="H8741" s="50">
        <f t="shared" si="953"/>
        <v>304</v>
      </c>
      <c r="I8741" s="50">
        <f t="shared" si="954"/>
        <v>22921022.400000002</v>
      </c>
      <c r="J8741" s="46">
        <v>753981</v>
      </c>
      <c r="K8741" s="2" t="s">
        <v>34</v>
      </c>
      <c r="L8741" s="52" t="str">
        <f t="shared" si="955"/>
        <v>20221031VND</v>
      </c>
      <c r="M8741">
        <f>VLOOKUP(L8741,Mapping!$H$1:$K$25,4,0)</f>
        <v>1</v>
      </c>
      <c r="N8741">
        <f t="shared" si="956"/>
        <v>1.4667739999999999E-3</v>
      </c>
      <c r="O8741">
        <f t="shared" si="957"/>
        <v>7.5398100000000003E-4</v>
      </c>
      <c r="P8741">
        <f t="shared" si="958"/>
        <v>2.2921022400000001E-2</v>
      </c>
      <c r="Q8741" t="str">
        <f>VLOOKUP(VLOOKUP(C8741,Mapping!$A$1:$C$17,3,0),Mapping!$E$1:$F$6,2,0)</f>
        <v>Vùng 01</v>
      </c>
    </row>
    <row r="8742" spans="1:17" x14ac:dyDescent="0.3">
      <c r="A8742" s="33">
        <v>44865</v>
      </c>
      <c r="B8742">
        <v>4656</v>
      </c>
      <c r="C8742">
        <v>26</v>
      </c>
      <c r="D8742" s="38" t="s">
        <v>78</v>
      </c>
      <c r="E8742" s="2" t="s">
        <v>41</v>
      </c>
      <c r="F8742">
        <v>2865025</v>
      </c>
      <c r="G8742" s="44">
        <f t="shared" si="952"/>
        <v>44562</v>
      </c>
      <c r="H8742" s="50">
        <f t="shared" si="953"/>
        <v>304</v>
      </c>
      <c r="I8742" s="50">
        <f t="shared" si="954"/>
        <v>181885571.20000002</v>
      </c>
      <c r="J8742" s="46">
        <v>5983078</v>
      </c>
      <c r="K8742" s="2" t="s">
        <v>34</v>
      </c>
      <c r="L8742" s="52" t="str">
        <f t="shared" si="955"/>
        <v>20221031VND</v>
      </c>
      <c r="M8742">
        <f>VLOOKUP(L8742,Mapping!$H$1:$K$25,4,0)</f>
        <v>1</v>
      </c>
      <c r="N8742">
        <f t="shared" si="956"/>
        <v>2.8650250000000002E-3</v>
      </c>
      <c r="O8742">
        <f t="shared" si="957"/>
        <v>5.9830780000000002E-3</v>
      </c>
      <c r="P8742">
        <f t="shared" si="958"/>
        <v>0.18188557120000001</v>
      </c>
      <c r="Q8742" t="str">
        <f>VLOOKUP(VLOOKUP(C8742,Mapping!$A$1:$C$17,3,0),Mapping!$E$1:$F$6,2,0)</f>
        <v>Vùng 04</v>
      </c>
    </row>
    <row r="8743" spans="1:17" x14ac:dyDescent="0.3">
      <c r="A8743" s="33">
        <v>44865</v>
      </c>
      <c r="B8743">
        <v>4658</v>
      </c>
      <c r="C8743">
        <v>25</v>
      </c>
      <c r="D8743" s="38" t="s">
        <v>78</v>
      </c>
      <c r="E8743" s="2" t="s">
        <v>41</v>
      </c>
      <c r="F8743">
        <v>522320</v>
      </c>
      <c r="G8743" s="44">
        <f t="shared" si="952"/>
        <v>44562</v>
      </c>
      <c r="H8743" s="50">
        <f t="shared" si="953"/>
        <v>304</v>
      </c>
      <c r="I8743" s="50">
        <f t="shared" si="954"/>
        <v>52499219.199999996</v>
      </c>
      <c r="J8743" s="46">
        <v>1726948</v>
      </c>
      <c r="K8743" s="2" t="s">
        <v>34</v>
      </c>
      <c r="L8743" s="52" t="str">
        <f t="shared" si="955"/>
        <v>20221031VND</v>
      </c>
      <c r="M8743">
        <f>VLOOKUP(L8743,Mapping!$H$1:$K$25,4,0)</f>
        <v>1</v>
      </c>
      <c r="N8743">
        <f t="shared" si="956"/>
        <v>5.2232000000000005E-4</v>
      </c>
      <c r="O8743">
        <f t="shared" si="957"/>
        <v>1.7269480000000001E-3</v>
      </c>
      <c r="P8743">
        <f t="shared" si="958"/>
        <v>5.2499219199999995E-2</v>
      </c>
      <c r="Q8743" t="str">
        <f>VLOOKUP(VLOOKUP(C8743,Mapping!$A$1:$C$17,3,0),Mapping!$E$1:$F$6,2,0)</f>
        <v>Vùng 01</v>
      </c>
    </row>
    <row r="8744" spans="1:17" x14ac:dyDescent="0.3">
      <c r="A8744" s="33">
        <v>44865</v>
      </c>
      <c r="B8744">
        <v>4658</v>
      </c>
      <c r="C8744">
        <v>45</v>
      </c>
      <c r="D8744" s="38" t="s">
        <v>78</v>
      </c>
      <c r="E8744" s="2" t="s">
        <v>41</v>
      </c>
      <c r="F8744">
        <v>1842827</v>
      </c>
      <c r="G8744" s="44">
        <f t="shared" si="952"/>
        <v>44562</v>
      </c>
      <c r="H8744" s="50">
        <f t="shared" si="953"/>
        <v>304</v>
      </c>
      <c r="I8744" s="50">
        <f t="shared" si="954"/>
        <v>58544776</v>
      </c>
      <c r="J8744" s="46">
        <v>1925815</v>
      </c>
      <c r="K8744" s="2" t="s">
        <v>34</v>
      </c>
      <c r="L8744" s="52" t="str">
        <f t="shared" si="955"/>
        <v>20221031VND</v>
      </c>
      <c r="M8744">
        <f>VLOOKUP(L8744,Mapping!$H$1:$K$25,4,0)</f>
        <v>1</v>
      </c>
      <c r="N8744">
        <f t="shared" si="956"/>
        <v>1.842827E-3</v>
      </c>
      <c r="O8744">
        <f t="shared" si="957"/>
        <v>1.925815E-3</v>
      </c>
      <c r="P8744">
        <f t="shared" si="958"/>
        <v>5.8544776E-2</v>
      </c>
      <c r="Q8744" t="str">
        <f>VLOOKUP(VLOOKUP(C8744,Mapping!$A$1:$C$17,3,0),Mapping!$E$1:$F$6,2,0)</f>
        <v>Vùng 02</v>
      </c>
    </row>
    <row r="8745" spans="1:17" x14ac:dyDescent="0.3">
      <c r="A8745" s="33">
        <v>44865</v>
      </c>
      <c r="B8745">
        <v>4660</v>
      </c>
      <c r="C8745">
        <v>25</v>
      </c>
      <c r="D8745" s="38" t="s">
        <v>78</v>
      </c>
      <c r="E8745" s="2" t="s">
        <v>41</v>
      </c>
      <c r="F8745">
        <v>1312755</v>
      </c>
      <c r="G8745" s="44">
        <f t="shared" si="952"/>
        <v>44562</v>
      </c>
      <c r="H8745" s="50">
        <f t="shared" si="953"/>
        <v>304</v>
      </c>
      <c r="I8745" s="50">
        <f t="shared" si="954"/>
        <v>40704262.399999999</v>
      </c>
      <c r="J8745" s="46">
        <v>1338956</v>
      </c>
      <c r="K8745" s="2" t="s">
        <v>34</v>
      </c>
      <c r="L8745" s="52" t="str">
        <f t="shared" si="955"/>
        <v>20221031VND</v>
      </c>
      <c r="M8745">
        <f>VLOOKUP(L8745,Mapping!$H$1:$K$25,4,0)</f>
        <v>1</v>
      </c>
      <c r="N8745">
        <f t="shared" si="956"/>
        <v>1.3127550000000001E-3</v>
      </c>
      <c r="O8745">
        <f t="shared" si="957"/>
        <v>1.3389560000000001E-3</v>
      </c>
      <c r="P8745">
        <f t="shared" si="958"/>
        <v>4.0704262399999996E-2</v>
      </c>
      <c r="Q8745" t="str">
        <f>VLOOKUP(VLOOKUP(C8745,Mapping!$A$1:$C$17,3,0),Mapping!$E$1:$F$6,2,0)</f>
        <v>Vùng 01</v>
      </c>
    </row>
    <row r="8746" spans="1:17" x14ac:dyDescent="0.3">
      <c r="A8746" s="33">
        <v>44865</v>
      </c>
      <c r="B8746">
        <v>4661</v>
      </c>
      <c r="C8746">
        <v>36</v>
      </c>
      <c r="D8746" s="38" t="s">
        <v>78</v>
      </c>
      <c r="E8746" s="2" t="s">
        <v>41</v>
      </c>
      <c r="F8746">
        <v>1481938</v>
      </c>
      <c r="G8746" s="44">
        <f t="shared" si="952"/>
        <v>44562</v>
      </c>
      <c r="H8746" s="50">
        <f t="shared" si="953"/>
        <v>304</v>
      </c>
      <c r="I8746" s="50">
        <f t="shared" si="954"/>
        <v>50530788.800000004</v>
      </c>
      <c r="J8746" s="46">
        <v>1662197</v>
      </c>
      <c r="K8746" s="2" t="s">
        <v>34</v>
      </c>
      <c r="L8746" s="52" t="str">
        <f t="shared" si="955"/>
        <v>20221031VND</v>
      </c>
      <c r="M8746">
        <f>VLOOKUP(L8746,Mapping!$H$1:$K$25,4,0)</f>
        <v>1</v>
      </c>
      <c r="N8746">
        <f t="shared" si="956"/>
        <v>1.4819379999999999E-3</v>
      </c>
      <c r="O8746">
        <f t="shared" si="957"/>
        <v>1.662197E-3</v>
      </c>
      <c r="P8746">
        <f t="shared" si="958"/>
        <v>5.0530788800000004E-2</v>
      </c>
      <c r="Q8746" t="str">
        <f>VLOOKUP(VLOOKUP(C8746,Mapping!$A$1:$C$17,3,0),Mapping!$E$1:$F$6,2,0)</f>
        <v>Vùng 05</v>
      </c>
    </row>
    <row r="8747" spans="1:17" x14ac:dyDescent="0.3">
      <c r="A8747" s="33">
        <v>44865</v>
      </c>
      <c r="B8747">
        <v>4662</v>
      </c>
      <c r="C8747">
        <v>34</v>
      </c>
      <c r="D8747" s="38" t="s">
        <v>78</v>
      </c>
      <c r="E8747" s="2" t="s">
        <v>41</v>
      </c>
      <c r="F8747">
        <v>954430</v>
      </c>
      <c r="G8747" s="44">
        <f t="shared" si="952"/>
        <v>44562</v>
      </c>
      <c r="H8747" s="50">
        <f t="shared" si="953"/>
        <v>304</v>
      </c>
      <c r="I8747" s="50">
        <f t="shared" si="954"/>
        <v>44966828.800000004</v>
      </c>
      <c r="J8747" s="46">
        <v>1479172</v>
      </c>
      <c r="K8747" s="2" t="s">
        <v>34</v>
      </c>
      <c r="L8747" s="52" t="str">
        <f t="shared" si="955"/>
        <v>20221031VND</v>
      </c>
      <c r="M8747">
        <f>VLOOKUP(L8747,Mapping!$H$1:$K$25,4,0)</f>
        <v>1</v>
      </c>
      <c r="N8747">
        <f t="shared" si="956"/>
        <v>9.5443000000000004E-4</v>
      </c>
      <c r="O8747">
        <f t="shared" si="957"/>
        <v>1.479172E-3</v>
      </c>
      <c r="P8747">
        <f t="shared" si="958"/>
        <v>4.4966828800000004E-2</v>
      </c>
      <c r="Q8747" t="str">
        <f>VLOOKUP(VLOOKUP(C8747,Mapping!$A$1:$C$17,3,0),Mapping!$E$1:$F$6,2,0)</f>
        <v>Vùng 02</v>
      </c>
    </row>
    <row r="8748" spans="1:17" x14ac:dyDescent="0.3">
      <c r="A8748" s="33">
        <v>44865</v>
      </c>
      <c r="B8748">
        <v>4664</v>
      </c>
      <c r="C8748">
        <v>34</v>
      </c>
      <c r="D8748" s="38" t="s">
        <v>78</v>
      </c>
      <c r="E8748" s="2" t="s">
        <v>41</v>
      </c>
      <c r="F8748">
        <v>400189</v>
      </c>
      <c r="G8748" s="44">
        <f t="shared" si="952"/>
        <v>44562</v>
      </c>
      <c r="H8748" s="50">
        <f t="shared" si="953"/>
        <v>304</v>
      </c>
      <c r="I8748" s="50">
        <f t="shared" si="954"/>
        <v>1250069981388.8</v>
      </c>
      <c r="J8748" s="46">
        <v>1754896</v>
      </c>
      <c r="K8748" s="2" t="s">
        <v>35</v>
      </c>
      <c r="L8748" s="52" t="str">
        <f t="shared" si="955"/>
        <v>20221031USD</v>
      </c>
      <c r="M8748">
        <f>VLOOKUP(L8748,Mapping!$H$1:$K$25,4,0)</f>
        <v>23432</v>
      </c>
      <c r="N8748">
        <f t="shared" si="956"/>
        <v>9.3772286480000009</v>
      </c>
      <c r="O8748">
        <f t="shared" si="957"/>
        <v>41.120723071999997</v>
      </c>
      <c r="P8748">
        <f t="shared" si="958"/>
        <v>1250.0699813888</v>
      </c>
      <c r="Q8748" t="str">
        <f>VLOOKUP(VLOOKUP(C8748,Mapping!$A$1:$C$17,3,0),Mapping!$E$1:$F$6,2,0)</f>
        <v>Vùng 02</v>
      </c>
    </row>
    <row r="8749" spans="1:17" x14ac:dyDescent="0.3">
      <c r="A8749" s="33">
        <v>44865</v>
      </c>
      <c r="B8749">
        <v>4664</v>
      </c>
      <c r="C8749">
        <v>34</v>
      </c>
      <c r="D8749" s="38" t="s">
        <v>78</v>
      </c>
      <c r="E8749" s="2" t="s">
        <v>41</v>
      </c>
      <c r="F8749">
        <v>1108558</v>
      </c>
      <c r="G8749" s="44">
        <f t="shared" si="952"/>
        <v>44562</v>
      </c>
      <c r="H8749" s="50">
        <f t="shared" si="953"/>
        <v>304</v>
      </c>
      <c r="I8749" s="50">
        <f t="shared" si="954"/>
        <v>982060521142.40015</v>
      </c>
      <c r="J8749" s="46">
        <v>1416062</v>
      </c>
      <c r="K8749" s="2" t="s">
        <v>36</v>
      </c>
      <c r="L8749" s="52" t="str">
        <f t="shared" si="955"/>
        <v>20221031EUR</v>
      </c>
      <c r="M8749">
        <f>VLOOKUP(L8749,Mapping!$H$1:$K$25,4,0)</f>
        <v>22813</v>
      </c>
      <c r="N8749">
        <f t="shared" si="956"/>
        <v>25.289533654</v>
      </c>
      <c r="O8749">
        <f t="shared" si="957"/>
        <v>32.304622406</v>
      </c>
      <c r="P8749">
        <f t="shared" si="958"/>
        <v>982.06052114240015</v>
      </c>
      <c r="Q8749" t="str">
        <f>VLOOKUP(VLOOKUP(C8749,Mapping!$A$1:$C$17,3,0),Mapping!$E$1:$F$6,2,0)</f>
        <v>Vùng 02</v>
      </c>
    </row>
    <row r="8750" spans="1:17" x14ac:dyDescent="0.3">
      <c r="A8750" s="33">
        <v>44865</v>
      </c>
      <c r="B8750">
        <v>4664</v>
      </c>
      <c r="C8750">
        <v>34</v>
      </c>
      <c r="D8750" s="38" t="s">
        <v>78</v>
      </c>
      <c r="E8750" s="2" t="s">
        <v>41</v>
      </c>
      <c r="F8750">
        <v>753227</v>
      </c>
      <c r="G8750" s="44">
        <f t="shared" si="952"/>
        <v>44562</v>
      </c>
      <c r="H8750" s="50">
        <f t="shared" si="953"/>
        <v>304</v>
      </c>
      <c r="I8750" s="50">
        <f t="shared" si="954"/>
        <v>59057441.600000001</v>
      </c>
      <c r="J8750" s="46">
        <v>1942679</v>
      </c>
      <c r="K8750" s="2" t="s">
        <v>34</v>
      </c>
      <c r="L8750" s="52" t="str">
        <f t="shared" si="955"/>
        <v>20221031VND</v>
      </c>
      <c r="M8750">
        <f>VLOOKUP(L8750,Mapping!$H$1:$K$25,4,0)</f>
        <v>1</v>
      </c>
      <c r="N8750">
        <f t="shared" si="956"/>
        <v>7.5322699999999998E-4</v>
      </c>
      <c r="O8750">
        <f t="shared" si="957"/>
        <v>1.9426790000000001E-3</v>
      </c>
      <c r="P8750">
        <f t="shared" si="958"/>
        <v>5.9057441600000003E-2</v>
      </c>
      <c r="Q8750" t="str">
        <f>VLOOKUP(VLOOKUP(C8750,Mapping!$A$1:$C$17,3,0),Mapping!$E$1:$F$6,2,0)</f>
        <v>Vùng 02</v>
      </c>
    </row>
    <row r="8751" spans="1:17" x14ac:dyDescent="0.3">
      <c r="A8751" s="33">
        <v>44865</v>
      </c>
      <c r="B8751">
        <v>4664</v>
      </c>
      <c r="C8751">
        <v>43</v>
      </c>
      <c r="D8751" s="38" t="s">
        <v>78</v>
      </c>
      <c r="E8751" s="2" t="s">
        <v>41</v>
      </c>
      <c r="F8751">
        <v>1713980</v>
      </c>
      <c r="G8751" s="44">
        <f t="shared" si="952"/>
        <v>44562</v>
      </c>
      <c r="H8751" s="50">
        <f t="shared" si="953"/>
        <v>304</v>
      </c>
      <c r="I8751" s="50">
        <f t="shared" si="954"/>
        <v>41507795.199999996</v>
      </c>
      <c r="J8751" s="46">
        <v>1365388</v>
      </c>
      <c r="K8751" s="2" t="s">
        <v>34</v>
      </c>
      <c r="L8751" s="52" t="str">
        <f t="shared" si="955"/>
        <v>20221031VND</v>
      </c>
      <c r="M8751">
        <f>VLOOKUP(L8751,Mapping!$H$1:$K$25,4,0)</f>
        <v>1</v>
      </c>
      <c r="N8751">
        <f t="shared" si="956"/>
        <v>1.7139799999999999E-3</v>
      </c>
      <c r="O8751">
        <f t="shared" si="957"/>
        <v>1.3653879999999999E-3</v>
      </c>
      <c r="P8751">
        <f t="shared" si="958"/>
        <v>4.1507795199999996E-2</v>
      </c>
      <c r="Q8751" t="str">
        <f>VLOOKUP(VLOOKUP(C8751,Mapping!$A$1:$C$17,3,0),Mapping!$E$1:$F$6,2,0)</f>
        <v>Vùng 04</v>
      </c>
    </row>
    <row r="8752" spans="1:17" x14ac:dyDescent="0.3">
      <c r="A8752" s="33">
        <v>44865</v>
      </c>
      <c r="B8752">
        <v>4666</v>
      </c>
      <c r="C8752">
        <v>25</v>
      </c>
      <c r="D8752" s="38" t="s">
        <v>78</v>
      </c>
      <c r="E8752" s="2" t="s">
        <v>41</v>
      </c>
      <c r="F8752">
        <v>1699610</v>
      </c>
      <c r="G8752" s="44">
        <f t="shared" si="952"/>
        <v>44562</v>
      </c>
      <c r="H8752" s="50">
        <f t="shared" si="953"/>
        <v>304</v>
      </c>
      <c r="I8752" s="50">
        <f t="shared" si="954"/>
        <v>12016420.799999999</v>
      </c>
      <c r="J8752" s="46">
        <v>395277</v>
      </c>
      <c r="K8752" s="2" t="s">
        <v>34</v>
      </c>
      <c r="L8752" s="52" t="str">
        <f t="shared" si="955"/>
        <v>20221031VND</v>
      </c>
      <c r="M8752">
        <f>VLOOKUP(L8752,Mapping!$H$1:$K$25,4,0)</f>
        <v>1</v>
      </c>
      <c r="N8752">
        <f t="shared" si="956"/>
        <v>1.6996100000000001E-3</v>
      </c>
      <c r="O8752">
        <f t="shared" si="957"/>
        <v>3.9527699999999998E-4</v>
      </c>
      <c r="P8752">
        <f t="shared" si="958"/>
        <v>1.2016420799999998E-2</v>
      </c>
      <c r="Q8752" t="str">
        <f>VLOOKUP(VLOOKUP(C8752,Mapping!$A$1:$C$17,3,0),Mapping!$E$1:$F$6,2,0)</f>
        <v>Vùng 01</v>
      </c>
    </row>
    <row r="8753" spans="1:17" x14ac:dyDescent="0.3">
      <c r="A8753" s="33">
        <v>44865</v>
      </c>
      <c r="B8753">
        <v>4669</v>
      </c>
      <c r="C8753">
        <v>43</v>
      </c>
      <c r="D8753" s="38" t="s">
        <v>78</v>
      </c>
      <c r="E8753" s="2" t="s">
        <v>41</v>
      </c>
      <c r="F8753">
        <v>502878</v>
      </c>
      <c r="G8753" s="44">
        <f t="shared" si="952"/>
        <v>44562</v>
      </c>
      <c r="H8753" s="50">
        <f t="shared" si="953"/>
        <v>304</v>
      </c>
      <c r="I8753" s="50">
        <f t="shared" si="954"/>
        <v>4645880</v>
      </c>
      <c r="J8753" s="46">
        <v>152825</v>
      </c>
      <c r="K8753" s="2" t="s">
        <v>34</v>
      </c>
      <c r="L8753" s="52" t="str">
        <f t="shared" si="955"/>
        <v>20221031VND</v>
      </c>
      <c r="M8753">
        <f>VLOOKUP(L8753,Mapping!$H$1:$K$25,4,0)</f>
        <v>1</v>
      </c>
      <c r="N8753">
        <f t="shared" si="956"/>
        <v>5.0287800000000001E-4</v>
      </c>
      <c r="O8753">
        <f t="shared" si="957"/>
        <v>1.5282499999999999E-4</v>
      </c>
      <c r="P8753">
        <f t="shared" si="958"/>
        <v>4.6458799999999998E-3</v>
      </c>
      <c r="Q8753" t="str">
        <f>VLOOKUP(VLOOKUP(C8753,Mapping!$A$1:$C$17,3,0),Mapping!$E$1:$F$6,2,0)</f>
        <v>Vùng 04</v>
      </c>
    </row>
    <row r="8754" spans="1:17" x14ac:dyDescent="0.3">
      <c r="A8754" s="33">
        <v>44865</v>
      </c>
      <c r="B8754">
        <v>4669</v>
      </c>
      <c r="C8754">
        <v>20</v>
      </c>
      <c r="D8754" s="38" t="s">
        <v>78</v>
      </c>
      <c r="E8754" s="2" t="s">
        <v>41</v>
      </c>
      <c r="F8754">
        <v>906642</v>
      </c>
      <c r="G8754" s="44">
        <f t="shared" si="952"/>
        <v>44562</v>
      </c>
      <c r="H8754" s="50">
        <f t="shared" si="953"/>
        <v>304</v>
      </c>
      <c r="I8754" s="50">
        <f t="shared" si="954"/>
        <v>41983220.800000004</v>
      </c>
      <c r="J8754" s="46">
        <v>1381027</v>
      </c>
      <c r="K8754" s="2" t="s">
        <v>34</v>
      </c>
      <c r="L8754" s="52" t="str">
        <f t="shared" si="955"/>
        <v>20221031VND</v>
      </c>
      <c r="M8754">
        <f>VLOOKUP(L8754,Mapping!$H$1:$K$25,4,0)</f>
        <v>1</v>
      </c>
      <c r="N8754">
        <f t="shared" si="956"/>
        <v>9.0664200000000004E-4</v>
      </c>
      <c r="O8754">
        <f t="shared" si="957"/>
        <v>1.3810269999999999E-3</v>
      </c>
      <c r="P8754">
        <f t="shared" si="958"/>
        <v>4.1983220800000005E-2</v>
      </c>
      <c r="Q8754" t="str">
        <f>VLOOKUP(VLOOKUP(C8754,Mapping!$A$1:$C$17,3,0),Mapping!$E$1:$F$6,2,0)</f>
        <v>Vùng 02</v>
      </c>
    </row>
    <row r="8755" spans="1:17" x14ac:dyDescent="0.3">
      <c r="A8755" s="33">
        <v>44865</v>
      </c>
      <c r="B8755">
        <v>4669</v>
      </c>
      <c r="C8755">
        <v>26</v>
      </c>
      <c r="D8755" s="38" t="s">
        <v>78</v>
      </c>
      <c r="E8755" s="2" t="s">
        <v>41</v>
      </c>
      <c r="F8755">
        <v>796004</v>
      </c>
      <c r="G8755" s="44">
        <f t="shared" si="952"/>
        <v>44562</v>
      </c>
      <c r="H8755" s="50">
        <f t="shared" si="953"/>
        <v>304</v>
      </c>
      <c r="I8755" s="50">
        <f t="shared" si="954"/>
        <v>52122563.199999996</v>
      </c>
      <c r="J8755" s="46">
        <v>1714558</v>
      </c>
      <c r="K8755" s="2" t="s">
        <v>34</v>
      </c>
      <c r="L8755" s="52" t="str">
        <f t="shared" si="955"/>
        <v>20221031VND</v>
      </c>
      <c r="M8755">
        <f>VLOOKUP(L8755,Mapping!$H$1:$K$25,4,0)</f>
        <v>1</v>
      </c>
      <c r="N8755">
        <f t="shared" si="956"/>
        <v>7.96004E-4</v>
      </c>
      <c r="O8755">
        <f t="shared" si="957"/>
        <v>1.7145579999999999E-3</v>
      </c>
      <c r="P8755">
        <f t="shared" si="958"/>
        <v>5.2122563199999992E-2</v>
      </c>
      <c r="Q8755" t="str">
        <f>VLOOKUP(VLOOKUP(C8755,Mapping!$A$1:$C$17,3,0),Mapping!$E$1:$F$6,2,0)</f>
        <v>Vùng 04</v>
      </c>
    </row>
    <row r="8756" spans="1:17" x14ac:dyDescent="0.3">
      <c r="A8756" s="33">
        <v>44865</v>
      </c>
      <c r="B8756">
        <v>4671</v>
      </c>
      <c r="C8756">
        <v>23</v>
      </c>
      <c r="D8756" s="38" t="s">
        <v>78</v>
      </c>
      <c r="E8756" s="2" t="s">
        <v>41</v>
      </c>
      <c r="F8756">
        <v>1954760</v>
      </c>
      <c r="G8756" s="44">
        <f t="shared" si="952"/>
        <v>44562</v>
      </c>
      <c r="H8756" s="50">
        <f t="shared" si="953"/>
        <v>304</v>
      </c>
      <c r="I8756" s="50">
        <f t="shared" si="954"/>
        <v>2879670.4</v>
      </c>
      <c r="J8756" s="46">
        <v>94726</v>
      </c>
      <c r="K8756" s="2" t="s">
        <v>34</v>
      </c>
      <c r="L8756" s="52" t="str">
        <f t="shared" si="955"/>
        <v>20221031VND</v>
      </c>
      <c r="M8756">
        <f>VLOOKUP(L8756,Mapping!$H$1:$K$25,4,0)</f>
        <v>1</v>
      </c>
      <c r="N8756">
        <f t="shared" si="956"/>
        <v>1.9547599999999998E-3</v>
      </c>
      <c r="O8756">
        <f t="shared" si="957"/>
        <v>9.4726000000000001E-5</v>
      </c>
      <c r="P8756">
        <f t="shared" si="958"/>
        <v>2.8796704000000001E-3</v>
      </c>
      <c r="Q8756" t="str">
        <f>VLOOKUP(VLOOKUP(C8756,Mapping!$A$1:$C$17,3,0),Mapping!$E$1:$F$6,2,0)</f>
        <v>Vùng 02</v>
      </c>
    </row>
    <row r="8757" spans="1:17" x14ac:dyDescent="0.3">
      <c r="A8757" s="33">
        <v>44865</v>
      </c>
      <c r="B8757">
        <v>4671</v>
      </c>
      <c r="C8757">
        <v>34</v>
      </c>
      <c r="D8757" s="38" t="s">
        <v>78</v>
      </c>
      <c r="E8757" s="2" t="s">
        <v>41</v>
      </c>
      <c r="F8757">
        <v>1693461</v>
      </c>
      <c r="G8757" s="44">
        <f t="shared" si="952"/>
        <v>44562</v>
      </c>
      <c r="H8757" s="50">
        <f t="shared" si="953"/>
        <v>304</v>
      </c>
      <c r="I8757" s="50">
        <f t="shared" si="954"/>
        <v>33061732.800000001</v>
      </c>
      <c r="J8757" s="46">
        <v>1087557</v>
      </c>
      <c r="K8757" s="2" t="s">
        <v>34</v>
      </c>
      <c r="L8757" s="52" t="str">
        <f t="shared" si="955"/>
        <v>20221031VND</v>
      </c>
      <c r="M8757">
        <f>VLOOKUP(L8757,Mapping!$H$1:$K$25,4,0)</f>
        <v>1</v>
      </c>
      <c r="N8757">
        <f t="shared" si="956"/>
        <v>1.6934610000000001E-3</v>
      </c>
      <c r="O8757">
        <f t="shared" si="957"/>
        <v>1.0875570000000001E-3</v>
      </c>
      <c r="P8757">
        <f t="shared" si="958"/>
        <v>3.30617328E-2</v>
      </c>
      <c r="Q8757" t="str">
        <f>VLOOKUP(VLOOKUP(C8757,Mapping!$A$1:$C$17,3,0),Mapping!$E$1:$F$6,2,0)</f>
        <v>Vùng 02</v>
      </c>
    </row>
    <row r="8758" spans="1:17" x14ac:dyDescent="0.3">
      <c r="A8758" s="33">
        <v>44865</v>
      </c>
      <c r="B8758">
        <v>4672</v>
      </c>
      <c r="C8758">
        <v>41</v>
      </c>
      <c r="D8758" s="38" t="s">
        <v>78</v>
      </c>
      <c r="E8758" s="2" t="s">
        <v>41</v>
      </c>
      <c r="F8758">
        <v>54396</v>
      </c>
      <c r="G8758" s="44">
        <f t="shared" si="952"/>
        <v>44562</v>
      </c>
      <c r="H8758" s="50">
        <f t="shared" si="953"/>
        <v>304</v>
      </c>
      <c r="I8758" s="50">
        <f t="shared" si="954"/>
        <v>53227664</v>
      </c>
      <c r="J8758" s="46">
        <v>1750910</v>
      </c>
      <c r="K8758" s="2" t="s">
        <v>34</v>
      </c>
      <c r="L8758" s="52" t="str">
        <f t="shared" si="955"/>
        <v>20221031VND</v>
      </c>
      <c r="M8758">
        <f>VLOOKUP(L8758,Mapping!$H$1:$K$25,4,0)</f>
        <v>1</v>
      </c>
      <c r="N8758">
        <f t="shared" si="956"/>
        <v>5.4395999999999999E-5</v>
      </c>
      <c r="O8758">
        <f t="shared" si="957"/>
        <v>1.7509100000000001E-3</v>
      </c>
      <c r="P8758">
        <f t="shared" si="958"/>
        <v>5.3227664000000001E-2</v>
      </c>
      <c r="Q8758" t="str">
        <f>VLOOKUP(VLOOKUP(C8758,Mapping!$A$1:$C$17,3,0),Mapping!$E$1:$F$6,2,0)</f>
        <v>Vùng 05</v>
      </c>
    </row>
    <row r="8759" spans="1:17" x14ac:dyDescent="0.3">
      <c r="A8759" s="33">
        <v>44865</v>
      </c>
      <c r="B8759">
        <v>4673</v>
      </c>
      <c r="C8759">
        <v>43</v>
      </c>
      <c r="D8759" s="38" t="s">
        <v>78</v>
      </c>
      <c r="E8759" s="2" t="s">
        <v>41</v>
      </c>
      <c r="F8759">
        <v>1486847</v>
      </c>
      <c r="G8759" s="44">
        <f t="shared" si="952"/>
        <v>44562</v>
      </c>
      <c r="H8759" s="50">
        <f t="shared" si="953"/>
        <v>304</v>
      </c>
      <c r="I8759" s="50">
        <f t="shared" si="954"/>
        <v>50172008</v>
      </c>
      <c r="J8759" s="46">
        <v>1650395</v>
      </c>
      <c r="K8759" s="2" t="s">
        <v>34</v>
      </c>
      <c r="L8759" s="52" t="str">
        <f t="shared" si="955"/>
        <v>20221031VND</v>
      </c>
      <c r="M8759">
        <f>VLOOKUP(L8759,Mapping!$H$1:$K$25,4,0)</f>
        <v>1</v>
      </c>
      <c r="N8759">
        <f t="shared" si="956"/>
        <v>1.4868469999999999E-3</v>
      </c>
      <c r="O8759">
        <f t="shared" si="957"/>
        <v>1.650395E-3</v>
      </c>
      <c r="P8759">
        <f t="shared" si="958"/>
        <v>5.0172007999999997E-2</v>
      </c>
      <c r="Q8759" t="str">
        <f>VLOOKUP(VLOOKUP(C8759,Mapping!$A$1:$C$17,3,0),Mapping!$E$1:$F$6,2,0)</f>
        <v>Vùng 04</v>
      </c>
    </row>
    <row r="8760" spans="1:17" x14ac:dyDescent="0.3">
      <c r="A8760" s="33">
        <v>44865</v>
      </c>
      <c r="B8760">
        <v>4673</v>
      </c>
      <c r="C8760">
        <v>20</v>
      </c>
      <c r="D8760" s="38" t="s">
        <v>78</v>
      </c>
      <c r="E8760" s="2" t="s">
        <v>41</v>
      </c>
      <c r="F8760">
        <v>216624</v>
      </c>
      <c r="G8760" s="44">
        <f t="shared" si="952"/>
        <v>44562</v>
      </c>
      <c r="H8760" s="50">
        <f t="shared" si="953"/>
        <v>304</v>
      </c>
      <c r="I8760" s="50">
        <f t="shared" si="954"/>
        <v>21716878.400000002</v>
      </c>
      <c r="J8760" s="46">
        <v>714371</v>
      </c>
      <c r="K8760" s="2" t="s">
        <v>34</v>
      </c>
      <c r="L8760" s="52" t="str">
        <f t="shared" si="955"/>
        <v>20221031VND</v>
      </c>
      <c r="M8760">
        <f>VLOOKUP(L8760,Mapping!$H$1:$K$25,4,0)</f>
        <v>1</v>
      </c>
      <c r="N8760">
        <f t="shared" si="956"/>
        <v>2.16624E-4</v>
      </c>
      <c r="O8760">
        <f t="shared" si="957"/>
        <v>7.1437099999999999E-4</v>
      </c>
      <c r="P8760">
        <f t="shared" si="958"/>
        <v>2.1716878400000004E-2</v>
      </c>
      <c r="Q8760" t="str">
        <f>VLOOKUP(VLOOKUP(C8760,Mapping!$A$1:$C$17,3,0),Mapping!$E$1:$F$6,2,0)</f>
        <v>Vùng 02</v>
      </c>
    </row>
    <row r="8761" spans="1:17" x14ac:dyDescent="0.3">
      <c r="A8761" s="33">
        <v>44865</v>
      </c>
      <c r="B8761">
        <v>4673</v>
      </c>
      <c r="C8761">
        <v>34</v>
      </c>
      <c r="D8761" s="38" t="s">
        <v>78</v>
      </c>
      <c r="E8761" s="2" t="s">
        <v>41</v>
      </c>
      <c r="F8761">
        <v>1398585</v>
      </c>
      <c r="G8761" s="44">
        <f t="shared" si="952"/>
        <v>44562</v>
      </c>
      <c r="H8761" s="50">
        <f t="shared" si="953"/>
        <v>304</v>
      </c>
      <c r="I8761" s="50">
        <f t="shared" si="954"/>
        <v>39591136</v>
      </c>
      <c r="J8761" s="46">
        <v>1302340</v>
      </c>
      <c r="K8761" s="2" t="s">
        <v>34</v>
      </c>
      <c r="L8761" s="52" t="str">
        <f t="shared" si="955"/>
        <v>20221031VND</v>
      </c>
      <c r="M8761">
        <f>VLOOKUP(L8761,Mapping!$H$1:$K$25,4,0)</f>
        <v>1</v>
      </c>
      <c r="N8761">
        <f t="shared" si="956"/>
        <v>1.3985849999999999E-3</v>
      </c>
      <c r="O8761">
        <f t="shared" si="957"/>
        <v>1.3023399999999999E-3</v>
      </c>
      <c r="P8761">
        <f t="shared" si="958"/>
        <v>3.9591135999999999E-2</v>
      </c>
      <c r="Q8761" t="str">
        <f>VLOOKUP(VLOOKUP(C8761,Mapping!$A$1:$C$17,3,0),Mapping!$E$1:$F$6,2,0)</f>
        <v>Vùng 02</v>
      </c>
    </row>
    <row r="8762" spans="1:17" x14ac:dyDescent="0.3">
      <c r="A8762" s="33">
        <v>44865</v>
      </c>
      <c r="B8762">
        <v>4676</v>
      </c>
      <c r="C8762">
        <v>34</v>
      </c>
      <c r="D8762" s="38" t="s">
        <v>78</v>
      </c>
      <c r="E8762" s="2" t="s">
        <v>41</v>
      </c>
      <c r="F8762">
        <v>6866</v>
      </c>
      <c r="G8762" s="44">
        <f t="shared" si="952"/>
        <v>44562</v>
      </c>
      <c r="H8762" s="50">
        <f t="shared" si="953"/>
        <v>304</v>
      </c>
      <c r="I8762" s="50">
        <f t="shared" si="954"/>
        <v>6816075.2000000002</v>
      </c>
      <c r="J8762" s="46">
        <v>224213</v>
      </c>
      <c r="K8762" s="2" t="s">
        <v>34</v>
      </c>
      <c r="L8762" s="52" t="str">
        <f t="shared" si="955"/>
        <v>20221031VND</v>
      </c>
      <c r="M8762">
        <f>VLOOKUP(L8762,Mapping!$H$1:$K$25,4,0)</f>
        <v>1</v>
      </c>
      <c r="N8762">
        <f t="shared" si="956"/>
        <v>6.866E-6</v>
      </c>
      <c r="O8762">
        <f t="shared" si="957"/>
        <v>2.2421299999999999E-4</v>
      </c>
      <c r="P8762">
        <f t="shared" si="958"/>
        <v>6.8160752000000005E-3</v>
      </c>
      <c r="Q8762" t="str">
        <f>VLOOKUP(VLOOKUP(C8762,Mapping!$A$1:$C$17,3,0),Mapping!$E$1:$F$6,2,0)</f>
        <v>Vùng 02</v>
      </c>
    </row>
    <row r="8763" spans="1:17" x14ac:dyDescent="0.3">
      <c r="A8763" s="33">
        <v>44865</v>
      </c>
      <c r="B8763">
        <v>4676</v>
      </c>
      <c r="C8763">
        <v>43</v>
      </c>
      <c r="D8763" s="38" t="s">
        <v>78</v>
      </c>
      <c r="E8763" s="2" t="s">
        <v>41</v>
      </c>
      <c r="F8763">
        <v>523141</v>
      </c>
      <c r="G8763" s="44">
        <f t="shared" si="952"/>
        <v>44562</v>
      </c>
      <c r="H8763" s="50">
        <f t="shared" si="953"/>
        <v>304</v>
      </c>
      <c r="I8763" s="50">
        <f t="shared" si="954"/>
        <v>56208536</v>
      </c>
      <c r="J8763" s="46">
        <v>1848965</v>
      </c>
      <c r="K8763" s="2" t="s">
        <v>34</v>
      </c>
      <c r="L8763" s="52" t="str">
        <f t="shared" si="955"/>
        <v>20221031VND</v>
      </c>
      <c r="M8763">
        <f>VLOOKUP(L8763,Mapping!$H$1:$K$25,4,0)</f>
        <v>1</v>
      </c>
      <c r="N8763">
        <f t="shared" si="956"/>
        <v>5.2314099999999997E-4</v>
      </c>
      <c r="O8763">
        <f t="shared" si="957"/>
        <v>1.8489649999999999E-3</v>
      </c>
      <c r="P8763">
        <f t="shared" si="958"/>
        <v>5.6208536000000003E-2</v>
      </c>
      <c r="Q8763" t="str">
        <f>VLOOKUP(VLOOKUP(C8763,Mapping!$A$1:$C$17,3,0),Mapping!$E$1:$F$6,2,0)</f>
        <v>Vùng 04</v>
      </c>
    </row>
    <row r="8764" spans="1:17" x14ac:dyDescent="0.3">
      <c r="A8764" s="33">
        <v>44865</v>
      </c>
      <c r="B8764">
        <v>4676</v>
      </c>
      <c r="C8764">
        <v>40</v>
      </c>
      <c r="D8764" s="38" t="s">
        <v>78</v>
      </c>
      <c r="E8764" s="2" t="s">
        <v>41</v>
      </c>
      <c r="F8764">
        <v>1613564</v>
      </c>
      <c r="G8764" s="44">
        <f t="shared" si="952"/>
        <v>44562</v>
      </c>
      <c r="H8764" s="50">
        <f t="shared" si="953"/>
        <v>304</v>
      </c>
      <c r="I8764" s="50">
        <f t="shared" si="954"/>
        <v>30884880</v>
      </c>
      <c r="J8764" s="46">
        <v>1015950</v>
      </c>
      <c r="K8764" s="2" t="s">
        <v>34</v>
      </c>
      <c r="L8764" s="52" t="str">
        <f t="shared" si="955"/>
        <v>20221031VND</v>
      </c>
      <c r="M8764">
        <f>VLOOKUP(L8764,Mapping!$H$1:$K$25,4,0)</f>
        <v>1</v>
      </c>
      <c r="N8764">
        <f t="shared" si="956"/>
        <v>1.6135640000000001E-3</v>
      </c>
      <c r="O8764">
        <f t="shared" si="957"/>
        <v>1.0159500000000001E-3</v>
      </c>
      <c r="P8764">
        <f t="shared" si="958"/>
        <v>3.088488E-2</v>
      </c>
      <c r="Q8764" t="str">
        <f>VLOOKUP(VLOOKUP(C8764,Mapping!$A$1:$C$17,3,0),Mapping!$E$1:$F$6,2,0)</f>
        <v>Vùng 01</v>
      </c>
    </row>
    <row r="8765" spans="1:17" x14ac:dyDescent="0.3">
      <c r="A8765" s="33">
        <v>44865</v>
      </c>
      <c r="B8765">
        <v>4676</v>
      </c>
      <c r="C8765">
        <v>40</v>
      </c>
      <c r="D8765" s="38" t="s">
        <v>78</v>
      </c>
      <c r="E8765" s="2" t="s">
        <v>41</v>
      </c>
      <c r="F8765">
        <v>85585</v>
      </c>
      <c r="G8765" s="44">
        <f t="shared" si="952"/>
        <v>44562</v>
      </c>
      <c r="H8765" s="50">
        <f t="shared" si="953"/>
        <v>304</v>
      </c>
      <c r="I8765" s="50">
        <f t="shared" si="954"/>
        <v>9835798.4000000004</v>
      </c>
      <c r="J8765" s="46">
        <v>323546</v>
      </c>
      <c r="K8765" s="2" t="s">
        <v>34</v>
      </c>
      <c r="L8765" s="52" t="str">
        <f t="shared" si="955"/>
        <v>20221031VND</v>
      </c>
      <c r="M8765">
        <f>VLOOKUP(L8765,Mapping!$H$1:$K$25,4,0)</f>
        <v>1</v>
      </c>
      <c r="N8765">
        <f t="shared" si="956"/>
        <v>8.5585000000000001E-5</v>
      </c>
      <c r="O8765">
        <f t="shared" si="957"/>
        <v>3.2354600000000002E-4</v>
      </c>
      <c r="P8765">
        <f t="shared" si="958"/>
        <v>9.8357983999999999E-3</v>
      </c>
      <c r="Q8765" t="str">
        <f>VLOOKUP(VLOOKUP(C8765,Mapping!$A$1:$C$17,3,0),Mapping!$E$1:$F$6,2,0)</f>
        <v>Vùng 01</v>
      </c>
    </row>
    <row r="8766" spans="1:17" x14ac:dyDescent="0.3">
      <c r="A8766" s="33">
        <v>44865</v>
      </c>
      <c r="B8766">
        <v>4679</v>
      </c>
      <c r="C8766">
        <v>34</v>
      </c>
      <c r="D8766" s="38" t="s">
        <v>78</v>
      </c>
      <c r="E8766" s="2" t="s">
        <v>41</v>
      </c>
      <c r="F8766">
        <v>1858341</v>
      </c>
      <c r="G8766" s="44">
        <f t="shared" si="952"/>
        <v>44562</v>
      </c>
      <c r="H8766" s="50">
        <f t="shared" si="953"/>
        <v>304</v>
      </c>
      <c r="I8766" s="50">
        <f t="shared" si="954"/>
        <v>13117387.200000001</v>
      </c>
      <c r="J8766" s="46">
        <v>431493</v>
      </c>
      <c r="K8766" s="2" t="s">
        <v>34</v>
      </c>
      <c r="L8766" s="52" t="str">
        <f t="shared" si="955"/>
        <v>20221031VND</v>
      </c>
      <c r="M8766">
        <f>VLOOKUP(L8766,Mapping!$H$1:$K$25,4,0)</f>
        <v>1</v>
      </c>
      <c r="N8766">
        <f t="shared" si="956"/>
        <v>1.8583409999999999E-3</v>
      </c>
      <c r="O8766">
        <f t="shared" si="957"/>
        <v>4.3149300000000002E-4</v>
      </c>
      <c r="P8766">
        <f t="shared" si="958"/>
        <v>1.31173872E-2</v>
      </c>
      <c r="Q8766" t="str">
        <f>VLOOKUP(VLOOKUP(C8766,Mapping!$A$1:$C$17,3,0),Mapping!$E$1:$F$6,2,0)</f>
        <v>Vùng 02</v>
      </c>
    </row>
    <row r="8767" spans="1:17" x14ac:dyDescent="0.3">
      <c r="A8767" s="33">
        <v>44865</v>
      </c>
      <c r="B8767">
        <v>4682</v>
      </c>
      <c r="C8767">
        <v>34</v>
      </c>
      <c r="D8767" s="38" t="s">
        <v>78</v>
      </c>
      <c r="E8767" s="2" t="s">
        <v>41</v>
      </c>
      <c r="F8767">
        <v>2934800</v>
      </c>
      <c r="G8767" s="44">
        <f t="shared" si="952"/>
        <v>44562</v>
      </c>
      <c r="H8767" s="50">
        <f t="shared" si="953"/>
        <v>304</v>
      </c>
      <c r="I8767" s="50">
        <f t="shared" si="954"/>
        <v>69226880</v>
      </c>
      <c r="J8767" s="46">
        <v>2277200</v>
      </c>
      <c r="K8767" s="2" t="s">
        <v>34</v>
      </c>
      <c r="L8767" s="52" t="str">
        <f t="shared" si="955"/>
        <v>20221031VND</v>
      </c>
      <c r="M8767">
        <f>VLOOKUP(L8767,Mapping!$H$1:$K$25,4,0)</f>
        <v>1</v>
      </c>
      <c r="N8767">
        <f t="shared" si="956"/>
        <v>2.9348E-3</v>
      </c>
      <c r="O8767">
        <f t="shared" si="957"/>
        <v>2.2772000000000001E-3</v>
      </c>
      <c r="P8767">
        <f t="shared" si="958"/>
        <v>6.9226880000000005E-2</v>
      </c>
      <c r="Q8767" t="str">
        <f>VLOOKUP(VLOOKUP(C8767,Mapping!$A$1:$C$17,3,0),Mapping!$E$1:$F$6,2,0)</f>
        <v>Vùng 02</v>
      </c>
    </row>
    <row r="8768" spans="1:17" x14ac:dyDescent="0.3">
      <c r="A8768" s="33">
        <v>44865</v>
      </c>
      <c r="B8768">
        <v>4682</v>
      </c>
      <c r="C8768">
        <v>40</v>
      </c>
      <c r="D8768" s="38" t="s">
        <v>78</v>
      </c>
      <c r="E8768" s="2" t="s">
        <v>41</v>
      </c>
      <c r="F8768">
        <v>1586239</v>
      </c>
      <c r="G8768" s="44">
        <f t="shared" si="952"/>
        <v>44562</v>
      </c>
      <c r="H8768" s="50">
        <f t="shared" si="953"/>
        <v>304</v>
      </c>
      <c r="I8768" s="50">
        <f t="shared" si="954"/>
        <v>45454353.600000001</v>
      </c>
      <c r="J8768" s="46">
        <v>1495209</v>
      </c>
      <c r="K8768" s="2" t="s">
        <v>34</v>
      </c>
      <c r="L8768" s="52" t="str">
        <f t="shared" si="955"/>
        <v>20221031VND</v>
      </c>
      <c r="M8768">
        <f>VLOOKUP(L8768,Mapping!$H$1:$K$25,4,0)</f>
        <v>1</v>
      </c>
      <c r="N8768">
        <f t="shared" si="956"/>
        <v>1.5862389999999999E-3</v>
      </c>
      <c r="O8768">
        <f t="shared" si="957"/>
        <v>1.4952089999999999E-3</v>
      </c>
      <c r="P8768">
        <f t="shared" si="958"/>
        <v>4.5454353600000004E-2</v>
      </c>
      <c r="Q8768" t="str">
        <f>VLOOKUP(VLOOKUP(C8768,Mapping!$A$1:$C$17,3,0),Mapping!$E$1:$F$6,2,0)</f>
        <v>Vùng 01</v>
      </c>
    </row>
    <row r="8769" spans="1:17" x14ac:dyDescent="0.3">
      <c r="A8769" s="33">
        <v>44865</v>
      </c>
      <c r="B8769">
        <v>4684</v>
      </c>
      <c r="C8769">
        <v>40</v>
      </c>
      <c r="D8769" s="38" t="s">
        <v>78</v>
      </c>
      <c r="E8769" s="2" t="s">
        <v>41</v>
      </c>
      <c r="F8769">
        <v>240488</v>
      </c>
      <c r="G8769" s="44">
        <f t="shared" si="952"/>
        <v>44562</v>
      </c>
      <c r="H8769" s="50">
        <f t="shared" si="953"/>
        <v>304</v>
      </c>
      <c r="I8769" s="50">
        <f t="shared" si="954"/>
        <v>5078624</v>
      </c>
      <c r="J8769" s="46">
        <v>167060</v>
      </c>
      <c r="K8769" s="2" t="s">
        <v>34</v>
      </c>
      <c r="L8769" s="52" t="str">
        <f t="shared" si="955"/>
        <v>20221031VND</v>
      </c>
      <c r="M8769">
        <f>VLOOKUP(L8769,Mapping!$H$1:$K$25,4,0)</f>
        <v>1</v>
      </c>
      <c r="N8769">
        <f t="shared" si="956"/>
        <v>2.4048799999999999E-4</v>
      </c>
      <c r="O8769">
        <f t="shared" si="957"/>
        <v>1.6705999999999999E-4</v>
      </c>
      <c r="P8769">
        <f t="shared" si="958"/>
        <v>5.0786240000000003E-3</v>
      </c>
      <c r="Q8769" t="str">
        <f>VLOOKUP(VLOOKUP(C8769,Mapping!$A$1:$C$17,3,0),Mapping!$E$1:$F$6,2,0)</f>
        <v>Vùng 01</v>
      </c>
    </row>
    <row r="8770" spans="1:17" x14ac:dyDescent="0.3">
      <c r="A8770" s="33">
        <v>44865</v>
      </c>
      <c r="B8770">
        <v>4684</v>
      </c>
      <c r="C8770">
        <v>34</v>
      </c>
      <c r="D8770" s="38" t="s">
        <v>78</v>
      </c>
      <c r="E8770" s="2" t="s">
        <v>41</v>
      </c>
      <c r="F8770">
        <v>1053470</v>
      </c>
      <c r="G8770" s="44">
        <f t="shared" ref="G8770:G8833" si="959">DATE(YEAR(A8770),1,1)</f>
        <v>44562</v>
      </c>
      <c r="H8770" s="50">
        <f t="shared" ref="H8770:H8833" si="960">DATEDIF(G8770,A8770,"D")+1</f>
        <v>304</v>
      </c>
      <c r="I8770" s="50">
        <f t="shared" si="954"/>
        <v>37692321.600000001</v>
      </c>
      <c r="J8770" s="46">
        <v>1239879</v>
      </c>
      <c r="K8770" s="2" t="s">
        <v>34</v>
      </c>
      <c r="L8770" s="52" t="str">
        <f t="shared" si="955"/>
        <v>20221031VND</v>
      </c>
      <c r="M8770">
        <f>VLOOKUP(L8770,Mapping!$H$1:$K$25,4,0)</f>
        <v>1</v>
      </c>
      <c r="N8770">
        <f t="shared" si="956"/>
        <v>1.0534699999999999E-3</v>
      </c>
      <c r="O8770">
        <f t="shared" si="957"/>
        <v>1.2398789999999999E-3</v>
      </c>
      <c r="P8770">
        <f t="shared" si="958"/>
        <v>3.7692321600000002E-2</v>
      </c>
      <c r="Q8770" t="str">
        <f>VLOOKUP(VLOOKUP(C8770,Mapping!$A$1:$C$17,3,0),Mapping!$E$1:$F$6,2,0)</f>
        <v>Vùng 02</v>
      </c>
    </row>
    <row r="8771" spans="1:17" x14ac:dyDescent="0.3">
      <c r="A8771" s="33">
        <v>44865</v>
      </c>
      <c r="B8771">
        <v>4685</v>
      </c>
      <c r="C8771">
        <v>23</v>
      </c>
      <c r="D8771" s="38" t="s">
        <v>78</v>
      </c>
      <c r="E8771" s="2" t="s">
        <v>41</v>
      </c>
      <c r="F8771">
        <v>312434</v>
      </c>
      <c r="G8771" s="44">
        <f t="shared" si="959"/>
        <v>44562</v>
      </c>
      <c r="H8771" s="50">
        <f t="shared" si="960"/>
        <v>304</v>
      </c>
      <c r="I8771" s="50">
        <f t="shared" ref="I8771:I8834" si="961">H8771*(J8771/10)*M8771</f>
        <v>30298281.599999998</v>
      </c>
      <c r="J8771" s="46">
        <v>996654</v>
      </c>
      <c r="K8771" s="2" t="s">
        <v>34</v>
      </c>
      <c r="L8771" s="52" t="str">
        <f t="shared" ref="L8771:L8834" si="962">CONCATENATE(TEXT(A8771,"YYYYMMDD"),K8771)</f>
        <v>20221031VND</v>
      </c>
      <c r="M8771">
        <f>VLOOKUP(L8771,Mapping!$H$1:$K$25,4,0)</f>
        <v>1</v>
      </c>
      <c r="N8771">
        <f t="shared" ref="N8771:N8834" si="963">F8771*M8771/10^9</f>
        <v>3.12434E-4</v>
      </c>
      <c r="O8771">
        <f t="shared" ref="O8771:O8834" si="964">J8771*M8771/10^9</f>
        <v>9.9665400000000003E-4</v>
      </c>
      <c r="P8771">
        <f t="shared" ref="P8771:P8834" si="965">I8771/10^9</f>
        <v>3.0298281599999997E-2</v>
      </c>
      <c r="Q8771" t="str">
        <f>VLOOKUP(VLOOKUP(C8771,Mapping!$A$1:$C$17,3,0),Mapping!$E$1:$F$6,2,0)</f>
        <v>Vùng 02</v>
      </c>
    </row>
    <row r="8772" spans="1:17" x14ac:dyDescent="0.3">
      <c r="A8772" s="33">
        <v>44865</v>
      </c>
      <c r="B8772">
        <v>4685</v>
      </c>
      <c r="C8772">
        <v>23</v>
      </c>
      <c r="D8772" s="38" t="s">
        <v>78</v>
      </c>
      <c r="E8772" s="2" t="s">
        <v>41</v>
      </c>
      <c r="F8772">
        <v>1535634</v>
      </c>
      <c r="G8772" s="44">
        <f t="shared" si="959"/>
        <v>44562</v>
      </c>
      <c r="H8772" s="50">
        <f t="shared" si="960"/>
        <v>304</v>
      </c>
      <c r="I8772" s="50">
        <f t="shared" si="961"/>
        <v>26941939.199999999</v>
      </c>
      <c r="J8772" s="46">
        <v>886248</v>
      </c>
      <c r="K8772" s="2" t="s">
        <v>34</v>
      </c>
      <c r="L8772" s="52" t="str">
        <f t="shared" si="962"/>
        <v>20221031VND</v>
      </c>
      <c r="M8772">
        <f>VLOOKUP(L8772,Mapping!$H$1:$K$25,4,0)</f>
        <v>1</v>
      </c>
      <c r="N8772">
        <f t="shared" si="963"/>
        <v>1.5356339999999999E-3</v>
      </c>
      <c r="O8772">
        <f t="shared" si="964"/>
        <v>8.8624799999999996E-4</v>
      </c>
      <c r="P8772">
        <f t="shared" si="965"/>
        <v>2.6941939200000001E-2</v>
      </c>
      <c r="Q8772" t="str">
        <f>VLOOKUP(VLOOKUP(C8772,Mapping!$A$1:$C$17,3,0),Mapping!$E$1:$F$6,2,0)</f>
        <v>Vùng 02</v>
      </c>
    </row>
    <row r="8773" spans="1:17" x14ac:dyDescent="0.3">
      <c r="A8773" s="33">
        <v>44865</v>
      </c>
      <c r="B8773">
        <v>4685</v>
      </c>
      <c r="C8773">
        <v>23</v>
      </c>
      <c r="D8773" s="38" t="s">
        <v>78</v>
      </c>
      <c r="E8773" s="2" t="s">
        <v>41</v>
      </c>
      <c r="F8773">
        <v>693247</v>
      </c>
      <c r="G8773" s="44">
        <f t="shared" si="959"/>
        <v>44562</v>
      </c>
      <c r="H8773" s="50">
        <f t="shared" si="960"/>
        <v>304</v>
      </c>
      <c r="I8773" s="50">
        <f t="shared" si="961"/>
        <v>31490630.400000002</v>
      </c>
      <c r="J8773" s="46">
        <v>1035876</v>
      </c>
      <c r="K8773" s="2" t="s">
        <v>34</v>
      </c>
      <c r="L8773" s="52" t="str">
        <f t="shared" si="962"/>
        <v>20221031VND</v>
      </c>
      <c r="M8773">
        <f>VLOOKUP(L8773,Mapping!$H$1:$K$25,4,0)</f>
        <v>1</v>
      </c>
      <c r="N8773">
        <f t="shared" si="963"/>
        <v>6.9324700000000003E-4</v>
      </c>
      <c r="O8773">
        <f t="shared" si="964"/>
        <v>1.035876E-3</v>
      </c>
      <c r="P8773">
        <f t="shared" si="965"/>
        <v>3.1490630400000004E-2</v>
      </c>
      <c r="Q8773" t="str">
        <f>VLOOKUP(VLOOKUP(C8773,Mapping!$A$1:$C$17,3,0),Mapping!$E$1:$F$6,2,0)</f>
        <v>Vùng 02</v>
      </c>
    </row>
    <row r="8774" spans="1:17" x14ac:dyDescent="0.3">
      <c r="A8774" s="33">
        <v>44865</v>
      </c>
      <c r="B8774">
        <v>4686</v>
      </c>
      <c r="C8774">
        <v>45</v>
      </c>
      <c r="D8774" s="38" t="s">
        <v>78</v>
      </c>
      <c r="E8774" s="2" t="s">
        <v>41</v>
      </c>
      <c r="F8774">
        <v>1518340</v>
      </c>
      <c r="G8774" s="44">
        <f t="shared" si="959"/>
        <v>44562</v>
      </c>
      <c r="H8774" s="50">
        <f t="shared" si="960"/>
        <v>304</v>
      </c>
      <c r="I8774" s="50">
        <f t="shared" si="961"/>
        <v>27823964.800000001</v>
      </c>
      <c r="J8774" s="46">
        <v>915262</v>
      </c>
      <c r="K8774" s="2" t="s">
        <v>34</v>
      </c>
      <c r="L8774" s="52" t="str">
        <f t="shared" si="962"/>
        <v>20221031VND</v>
      </c>
      <c r="M8774">
        <f>VLOOKUP(L8774,Mapping!$H$1:$K$25,4,0)</f>
        <v>1</v>
      </c>
      <c r="N8774">
        <f t="shared" si="963"/>
        <v>1.51834E-3</v>
      </c>
      <c r="O8774">
        <f t="shared" si="964"/>
        <v>9.1526200000000002E-4</v>
      </c>
      <c r="P8774">
        <f t="shared" si="965"/>
        <v>2.78239648E-2</v>
      </c>
      <c r="Q8774" t="str">
        <f>VLOOKUP(VLOOKUP(C8774,Mapping!$A$1:$C$17,3,0),Mapping!$E$1:$F$6,2,0)</f>
        <v>Vùng 02</v>
      </c>
    </row>
    <row r="8775" spans="1:17" x14ac:dyDescent="0.3">
      <c r="A8775" s="33">
        <v>44865</v>
      </c>
      <c r="B8775">
        <v>4687</v>
      </c>
      <c r="C8775">
        <v>48</v>
      </c>
      <c r="D8775" s="38" t="s">
        <v>78</v>
      </c>
      <c r="E8775" s="2" t="s">
        <v>41</v>
      </c>
      <c r="F8775">
        <v>1602880</v>
      </c>
      <c r="G8775" s="44">
        <f t="shared" si="959"/>
        <v>44562</v>
      </c>
      <c r="H8775" s="50">
        <f t="shared" si="960"/>
        <v>304</v>
      </c>
      <c r="I8775" s="50">
        <f t="shared" si="961"/>
        <v>2004089.5999999999</v>
      </c>
      <c r="J8775" s="46">
        <v>65924</v>
      </c>
      <c r="K8775" s="2" t="s">
        <v>34</v>
      </c>
      <c r="L8775" s="52" t="str">
        <f t="shared" si="962"/>
        <v>20221031VND</v>
      </c>
      <c r="M8775">
        <f>VLOOKUP(L8775,Mapping!$H$1:$K$25,4,0)</f>
        <v>1</v>
      </c>
      <c r="N8775">
        <f t="shared" si="963"/>
        <v>1.6028800000000001E-3</v>
      </c>
      <c r="O8775">
        <f t="shared" si="964"/>
        <v>6.5924000000000001E-5</v>
      </c>
      <c r="P8775">
        <f t="shared" si="965"/>
        <v>2.0040895999999999E-3</v>
      </c>
      <c r="Q8775" t="str">
        <f>VLOOKUP(VLOOKUP(C8775,Mapping!$A$1:$C$17,3,0),Mapping!$E$1:$F$6,2,0)</f>
        <v>Vùng 01</v>
      </c>
    </row>
    <row r="8776" spans="1:17" x14ac:dyDescent="0.3">
      <c r="A8776" s="33">
        <v>44865</v>
      </c>
      <c r="B8776">
        <v>4688</v>
      </c>
      <c r="C8776">
        <v>34</v>
      </c>
      <c r="D8776" s="38" t="s">
        <v>78</v>
      </c>
      <c r="E8776" s="2" t="s">
        <v>41</v>
      </c>
      <c r="F8776">
        <v>1556443</v>
      </c>
      <c r="G8776" s="44">
        <f t="shared" si="959"/>
        <v>44562</v>
      </c>
      <c r="H8776" s="50">
        <f t="shared" si="960"/>
        <v>304</v>
      </c>
      <c r="I8776" s="50">
        <f t="shared" si="961"/>
        <v>2534235.1999999997</v>
      </c>
      <c r="J8776" s="46">
        <v>83363</v>
      </c>
      <c r="K8776" s="2" t="s">
        <v>34</v>
      </c>
      <c r="L8776" s="52" t="str">
        <f t="shared" si="962"/>
        <v>20221031VND</v>
      </c>
      <c r="M8776">
        <f>VLOOKUP(L8776,Mapping!$H$1:$K$25,4,0)</f>
        <v>1</v>
      </c>
      <c r="N8776">
        <f t="shared" si="963"/>
        <v>1.556443E-3</v>
      </c>
      <c r="O8776">
        <f t="shared" si="964"/>
        <v>8.3362999999999995E-5</v>
      </c>
      <c r="P8776">
        <f t="shared" si="965"/>
        <v>2.5342351999999998E-3</v>
      </c>
      <c r="Q8776" t="str">
        <f>VLOOKUP(VLOOKUP(C8776,Mapping!$A$1:$C$17,3,0),Mapping!$E$1:$F$6,2,0)</f>
        <v>Vùng 02</v>
      </c>
    </row>
    <row r="8777" spans="1:17" x14ac:dyDescent="0.3">
      <c r="A8777" s="33">
        <v>44865</v>
      </c>
      <c r="B8777">
        <v>4690</v>
      </c>
      <c r="C8777">
        <v>45</v>
      </c>
      <c r="D8777" s="38" t="s">
        <v>78</v>
      </c>
      <c r="E8777" s="2" t="s">
        <v>43</v>
      </c>
      <c r="F8777">
        <v>1595787</v>
      </c>
      <c r="G8777" s="44">
        <f t="shared" si="959"/>
        <v>44562</v>
      </c>
      <c r="H8777" s="50">
        <f t="shared" si="960"/>
        <v>304</v>
      </c>
      <c r="I8777" s="50">
        <f t="shared" si="961"/>
        <v>5413388.7999999998</v>
      </c>
      <c r="J8777" s="46">
        <v>178072</v>
      </c>
      <c r="K8777" s="2" t="s">
        <v>34</v>
      </c>
      <c r="L8777" s="52" t="str">
        <f t="shared" si="962"/>
        <v>20221031VND</v>
      </c>
      <c r="M8777">
        <f>VLOOKUP(L8777,Mapping!$H$1:$K$25,4,0)</f>
        <v>1</v>
      </c>
      <c r="N8777">
        <f t="shared" si="963"/>
        <v>1.595787E-3</v>
      </c>
      <c r="O8777">
        <f t="shared" si="964"/>
        <v>1.7807200000000001E-4</v>
      </c>
      <c r="P8777">
        <f t="shared" si="965"/>
        <v>5.4133888000000002E-3</v>
      </c>
      <c r="Q8777" t="str">
        <f>VLOOKUP(VLOOKUP(C8777,Mapping!$A$1:$C$17,3,0),Mapping!$E$1:$F$6,2,0)</f>
        <v>Vùng 02</v>
      </c>
    </row>
    <row r="8778" spans="1:17" x14ac:dyDescent="0.3">
      <c r="A8778" s="33">
        <v>44865</v>
      </c>
      <c r="B8778">
        <v>4690</v>
      </c>
      <c r="C8778">
        <v>45</v>
      </c>
      <c r="D8778" s="38" t="s">
        <v>78</v>
      </c>
      <c r="E8778" s="2" t="s">
        <v>43</v>
      </c>
      <c r="F8778">
        <v>1588630</v>
      </c>
      <c r="G8778" s="44">
        <f t="shared" si="959"/>
        <v>44562</v>
      </c>
      <c r="H8778" s="50">
        <f t="shared" si="960"/>
        <v>304</v>
      </c>
      <c r="I8778" s="50">
        <f t="shared" si="961"/>
        <v>41977475.199999996</v>
      </c>
      <c r="J8778" s="46">
        <v>1380838</v>
      </c>
      <c r="K8778" s="2" t="s">
        <v>34</v>
      </c>
      <c r="L8778" s="52" t="str">
        <f t="shared" si="962"/>
        <v>20221031VND</v>
      </c>
      <c r="M8778">
        <f>VLOOKUP(L8778,Mapping!$H$1:$K$25,4,0)</f>
        <v>1</v>
      </c>
      <c r="N8778">
        <f t="shared" si="963"/>
        <v>1.5886299999999999E-3</v>
      </c>
      <c r="O8778">
        <f t="shared" si="964"/>
        <v>1.3808379999999999E-3</v>
      </c>
      <c r="P8778">
        <f t="shared" si="965"/>
        <v>4.1977475199999996E-2</v>
      </c>
      <c r="Q8778" t="str">
        <f>VLOOKUP(VLOOKUP(C8778,Mapping!$A$1:$C$17,3,0),Mapping!$E$1:$F$6,2,0)</f>
        <v>Vùng 02</v>
      </c>
    </row>
    <row r="8779" spans="1:17" x14ac:dyDescent="0.3">
      <c r="A8779" s="33">
        <v>44865</v>
      </c>
      <c r="B8779">
        <v>4690</v>
      </c>
      <c r="C8779">
        <v>45</v>
      </c>
      <c r="D8779" s="38" t="s">
        <v>78</v>
      </c>
      <c r="E8779" s="2" t="s">
        <v>43</v>
      </c>
      <c r="F8779">
        <v>868135</v>
      </c>
      <c r="G8779" s="44">
        <f t="shared" si="959"/>
        <v>44562</v>
      </c>
      <c r="H8779" s="50">
        <f t="shared" si="960"/>
        <v>304</v>
      </c>
      <c r="I8779" s="50">
        <f t="shared" si="961"/>
        <v>3071008</v>
      </c>
      <c r="J8779" s="46">
        <v>101020</v>
      </c>
      <c r="K8779" s="2" t="s">
        <v>34</v>
      </c>
      <c r="L8779" s="52" t="str">
        <f t="shared" si="962"/>
        <v>20221031VND</v>
      </c>
      <c r="M8779">
        <f>VLOOKUP(L8779,Mapping!$H$1:$K$25,4,0)</f>
        <v>1</v>
      </c>
      <c r="N8779">
        <f t="shared" si="963"/>
        <v>8.6813500000000002E-4</v>
      </c>
      <c r="O8779">
        <f t="shared" si="964"/>
        <v>1.0102000000000001E-4</v>
      </c>
      <c r="P8779">
        <f t="shared" si="965"/>
        <v>3.0710080000000001E-3</v>
      </c>
      <c r="Q8779" t="str">
        <f>VLOOKUP(VLOOKUP(C8779,Mapping!$A$1:$C$17,3,0),Mapping!$E$1:$F$6,2,0)</f>
        <v>Vùng 02</v>
      </c>
    </row>
    <row r="8780" spans="1:17" x14ac:dyDescent="0.3">
      <c r="A8780" s="33">
        <v>44865</v>
      </c>
      <c r="B8780">
        <v>4690</v>
      </c>
      <c r="C8780">
        <v>45</v>
      </c>
      <c r="D8780" s="38" t="s">
        <v>78</v>
      </c>
      <c r="E8780" s="2" t="s">
        <v>43</v>
      </c>
      <c r="F8780">
        <v>1168640</v>
      </c>
      <c r="G8780" s="44">
        <f t="shared" si="959"/>
        <v>44562</v>
      </c>
      <c r="H8780" s="50">
        <f t="shared" si="960"/>
        <v>304</v>
      </c>
      <c r="I8780" s="50">
        <f t="shared" si="961"/>
        <v>38074692.799999997</v>
      </c>
      <c r="J8780" s="46">
        <v>1252457</v>
      </c>
      <c r="K8780" s="2" t="s">
        <v>34</v>
      </c>
      <c r="L8780" s="52" t="str">
        <f t="shared" si="962"/>
        <v>20221031VND</v>
      </c>
      <c r="M8780">
        <f>VLOOKUP(L8780,Mapping!$H$1:$K$25,4,0)</f>
        <v>1</v>
      </c>
      <c r="N8780">
        <f t="shared" si="963"/>
        <v>1.1686400000000001E-3</v>
      </c>
      <c r="O8780">
        <f t="shared" si="964"/>
        <v>1.252457E-3</v>
      </c>
      <c r="P8780">
        <f t="shared" si="965"/>
        <v>3.8074692799999997E-2</v>
      </c>
      <c r="Q8780" t="str">
        <f>VLOOKUP(VLOOKUP(C8780,Mapping!$A$1:$C$17,3,0),Mapping!$E$1:$F$6,2,0)</f>
        <v>Vùng 02</v>
      </c>
    </row>
    <row r="8781" spans="1:17" x14ac:dyDescent="0.3">
      <c r="A8781" s="33">
        <v>44865</v>
      </c>
      <c r="B8781">
        <v>4690</v>
      </c>
      <c r="C8781">
        <v>45</v>
      </c>
      <c r="D8781" s="38" t="s">
        <v>78</v>
      </c>
      <c r="E8781" s="2" t="s">
        <v>41</v>
      </c>
      <c r="F8781">
        <v>6559467</v>
      </c>
      <c r="G8781" s="44">
        <f t="shared" si="959"/>
        <v>44562</v>
      </c>
      <c r="H8781" s="50">
        <f t="shared" si="960"/>
        <v>304</v>
      </c>
      <c r="I8781" s="50">
        <f t="shared" si="961"/>
        <v>243169478.40000001</v>
      </c>
      <c r="J8781" s="46">
        <v>7998996</v>
      </c>
      <c r="K8781" s="2" t="s">
        <v>34</v>
      </c>
      <c r="L8781" s="52" t="str">
        <f t="shared" si="962"/>
        <v>20221031VND</v>
      </c>
      <c r="M8781">
        <f>VLOOKUP(L8781,Mapping!$H$1:$K$25,4,0)</f>
        <v>1</v>
      </c>
      <c r="N8781">
        <f t="shared" si="963"/>
        <v>6.5594670000000002E-3</v>
      </c>
      <c r="O8781">
        <f t="shared" si="964"/>
        <v>7.9989959999999995E-3</v>
      </c>
      <c r="P8781">
        <f t="shared" si="965"/>
        <v>0.2431694784</v>
      </c>
      <c r="Q8781" t="str">
        <f>VLOOKUP(VLOOKUP(C8781,Mapping!$A$1:$C$17,3,0),Mapping!$E$1:$F$6,2,0)</f>
        <v>Vùng 02</v>
      </c>
    </row>
    <row r="8782" spans="1:17" x14ac:dyDescent="0.3">
      <c r="A8782" s="33">
        <v>44865</v>
      </c>
      <c r="B8782">
        <v>4690</v>
      </c>
      <c r="C8782">
        <v>45</v>
      </c>
      <c r="D8782" s="38" t="s">
        <v>78</v>
      </c>
      <c r="E8782" s="2" t="s">
        <v>41</v>
      </c>
      <c r="F8782">
        <v>7381868</v>
      </c>
      <c r="G8782" s="44">
        <f t="shared" si="959"/>
        <v>44562</v>
      </c>
      <c r="H8782" s="50">
        <f t="shared" si="960"/>
        <v>304</v>
      </c>
      <c r="I8782" s="50">
        <f t="shared" si="961"/>
        <v>187872152</v>
      </c>
      <c r="J8782" s="46">
        <v>6180005</v>
      </c>
      <c r="K8782" s="2" t="s">
        <v>34</v>
      </c>
      <c r="L8782" s="52" t="str">
        <f t="shared" si="962"/>
        <v>20221031VND</v>
      </c>
      <c r="M8782">
        <f>VLOOKUP(L8782,Mapping!$H$1:$K$25,4,0)</f>
        <v>1</v>
      </c>
      <c r="N8782">
        <f t="shared" si="963"/>
        <v>7.3818679999999998E-3</v>
      </c>
      <c r="O8782">
        <f t="shared" si="964"/>
        <v>6.1800049999999997E-3</v>
      </c>
      <c r="P8782">
        <f t="shared" si="965"/>
        <v>0.18787215199999999</v>
      </c>
      <c r="Q8782" t="str">
        <f>VLOOKUP(VLOOKUP(C8782,Mapping!$A$1:$C$17,3,0),Mapping!$E$1:$F$6,2,0)</f>
        <v>Vùng 02</v>
      </c>
    </row>
    <row r="8783" spans="1:17" x14ac:dyDescent="0.3">
      <c r="A8783" s="33">
        <v>44865</v>
      </c>
      <c r="B8783">
        <v>4690</v>
      </c>
      <c r="C8783">
        <v>45</v>
      </c>
      <c r="D8783" s="38" t="s">
        <v>78</v>
      </c>
      <c r="E8783" s="2" t="s">
        <v>41</v>
      </c>
      <c r="F8783">
        <v>1436395</v>
      </c>
      <c r="G8783" s="44">
        <f t="shared" si="959"/>
        <v>44562</v>
      </c>
      <c r="H8783" s="50">
        <f t="shared" si="960"/>
        <v>304</v>
      </c>
      <c r="I8783" s="50">
        <f t="shared" si="961"/>
        <v>1051631159296</v>
      </c>
      <c r="J8783" s="46">
        <v>1476320</v>
      </c>
      <c r="K8783" s="2" t="s">
        <v>35</v>
      </c>
      <c r="L8783" s="52" t="str">
        <f t="shared" si="962"/>
        <v>20221031USD</v>
      </c>
      <c r="M8783">
        <f>VLOOKUP(L8783,Mapping!$H$1:$K$25,4,0)</f>
        <v>23432</v>
      </c>
      <c r="N8783">
        <f t="shared" si="963"/>
        <v>33.657607640000002</v>
      </c>
      <c r="O8783">
        <f t="shared" si="964"/>
        <v>34.593130240000001</v>
      </c>
      <c r="P8783">
        <f t="shared" si="965"/>
        <v>1051.6311592960001</v>
      </c>
      <c r="Q8783" t="str">
        <f>VLOOKUP(VLOOKUP(C8783,Mapping!$A$1:$C$17,3,0),Mapping!$E$1:$F$6,2,0)</f>
        <v>Vùng 02</v>
      </c>
    </row>
    <row r="8784" spans="1:17" x14ac:dyDescent="0.3">
      <c r="A8784" s="33">
        <v>44865</v>
      </c>
      <c r="B8784">
        <v>4693</v>
      </c>
      <c r="C8784">
        <v>20</v>
      </c>
      <c r="D8784" s="38" t="s">
        <v>78</v>
      </c>
      <c r="E8784" s="2" t="s">
        <v>41</v>
      </c>
      <c r="F8784">
        <v>9570159</v>
      </c>
      <c r="G8784" s="44">
        <f t="shared" si="959"/>
        <v>44562</v>
      </c>
      <c r="H8784" s="50">
        <f t="shared" si="960"/>
        <v>304</v>
      </c>
      <c r="I8784" s="50">
        <f t="shared" si="961"/>
        <v>269658032</v>
      </c>
      <c r="J8784" s="46">
        <v>8870330</v>
      </c>
      <c r="K8784" s="2" t="s">
        <v>34</v>
      </c>
      <c r="L8784" s="52" t="str">
        <f t="shared" si="962"/>
        <v>20221031VND</v>
      </c>
      <c r="M8784">
        <f>VLOOKUP(L8784,Mapping!$H$1:$K$25,4,0)</f>
        <v>1</v>
      </c>
      <c r="N8784">
        <f t="shared" si="963"/>
        <v>9.570159E-3</v>
      </c>
      <c r="O8784">
        <f t="shared" si="964"/>
        <v>8.8703299999999992E-3</v>
      </c>
      <c r="P8784">
        <f t="shared" si="965"/>
        <v>0.26965803199999999</v>
      </c>
      <c r="Q8784" t="str">
        <f>VLOOKUP(VLOOKUP(C8784,Mapping!$A$1:$C$17,3,0),Mapping!$E$1:$F$6,2,0)</f>
        <v>Vùng 02</v>
      </c>
    </row>
    <row r="8785" spans="1:17" x14ac:dyDescent="0.3">
      <c r="A8785" s="33">
        <v>44865</v>
      </c>
      <c r="B8785">
        <v>4693</v>
      </c>
      <c r="C8785">
        <v>40</v>
      </c>
      <c r="D8785" s="38" t="s">
        <v>78</v>
      </c>
      <c r="E8785" s="2" t="s">
        <v>41</v>
      </c>
      <c r="F8785">
        <v>186166</v>
      </c>
      <c r="G8785" s="44">
        <f t="shared" si="959"/>
        <v>44562</v>
      </c>
      <c r="H8785" s="50">
        <f t="shared" si="960"/>
        <v>304</v>
      </c>
      <c r="I8785" s="50">
        <f t="shared" si="961"/>
        <v>462049.60000000003</v>
      </c>
      <c r="J8785" s="46">
        <v>15199</v>
      </c>
      <c r="K8785" s="2" t="s">
        <v>34</v>
      </c>
      <c r="L8785" s="52" t="str">
        <f t="shared" si="962"/>
        <v>20221031VND</v>
      </c>
      <c r="M8785">
        <f>VLOOKUP(L8785,Mapping!$H$1:$K$25,4,0)</f>
        <v>1</v>
      </c>
      <c r="N8785">
        <f t="shared" si="963"/>
        <v>1.8616600000000001E-4</v>
      </c>
      <c r="O8785">
        <f t="shared" si="964"/>
        <v>1.5199E-5</v>
      </c>
      <c r="P8785">
        <f t="shared" si="965"/>
        <v>4.6204960000000001E-4</v>
      </c>
      <c r="Q8785" t="str">
        <f>VLOOKUP(VLOOKUP(C8785,Mapping!$A$1:$C$17,3,0),Mapping!$E$1:$F$6,2,0)</f>
        <v>Vùng 01</v>
      </c>
    </row>
    <row r="8786" spans="1:17" x14ac:dyDescent="0.3">
      <c r="A8786" s="33">
        <v>44865</v>
      </c>
      <c r="B8786">
        <v>4693</v>
      </c>
      <c r="C8786">
        <v>20</v>
      </c>
      <c r="D8786" s="38" t="s">
        <v>78</v>
      </c>
      <c r="E8786" s="2" t="s">
        <v>43</v>
      </c>
      <c r="F8786">
        <v>8952877</v>
      </c>
      <c r="G8786" s="44">
        <f t="shared" si="959"/>
        <v>44562</v>
      </c>
      <c r="H8786" s="50">
        <f t="shared" si="960"/>
        <v>304</v>
      </c>
      <c r="I8786" s="50">
        <f t="shared" si="961"/>
        <v>198803779.20000002</v>
      </c>
      <c r="J8786" s="46">
        <v>6539598</v>
      </c>
      <c r="K8786" s="2" t="s">
        <v>34</v>
      </c>
      <c r="L8786" s="52" t="str">
        <f t="shared" si="962"/>
        <v>20221031VND</v>
      </c>
      <c r="M8786">
        <f>VLOOKUP(L8786,Mapping!$H$1:$K$25,4,0)</f>
        <v>1</v>
      </c>
      <c r="N8786">
        <f t="shared" si="963"/>
        <v>8.9528769999999997E-3</v>
      </c>
      <c r="O8786">
        <f t="shared" si="964"/>
        <v>6.5395979999999998E-3</v>
      </c>
      <c r="P8786">
        <f t="shared" si="965"/>
        <v>0.19880377920000003</v>
      </c>
      <c r="Q8786" t="str">
        <f>VLOOKUP(VLOOKUP(C8786,Mapping!$A$1:$C$17,3,0),Mapping!$E$1:$F$6,2,0)</f>
        <v>Vùng 02</v>
      </c>
    </row>
    <row r="8787" spans="1:17" x14ac:dyDescent="0.3">
      <c r="A8787" s="33">
        <v>44865</v>
      </c>
      <c r="B8787">
        <v>4693</v>
      </c>
      <c r="C8787">
        <v>20</v>
      </c>
      <c r="D8787" s="38" t="s">
        <v>78</v>
      </c>
      <c r="E8787" s="2" t="s">
        <v>41</v>
      </c>
      <c r="F8787">
        <v>6302794</v>
      </c>
      <c r="G8787" s="44">
        <f t="shared" si="959"/>
        <v>44562</v>
      </c>
      <c r="H8787" s="50">
        <f t="shared" si="960"/>
        <v>304</v>
      </c>
      <c r="I8787" s="50">
        <f t="shared" si="961"/>
        <v>189449152</v>
      </c>
      <c r="J8787" s="46">
        <v>6231880</v>
      </c>
      <c r="K8787" s="2" t="s">
        <v>34</v>
      </c>
      <c r="L8787" s="52" t="str">
        <f t="shared" si="962"/>
        <v>20221031VND</v>
      </c>
      <c r="M8787">
        <f>VLOOKUP(L8787,Mapping!$H$1:$K$25,4,0)</f>
        <v>1</v>
      </c>
      <c r="N8787">
        <f t="shared" si="963"/>
        <v>6.3027939999999996E-3</v>
      </c>
      <c r="O8787">
        <f t="shared" si="964"/>
        <v>6.2318800000000004E-3</v>
      </c>
      <c r="P8787">
        <f t="shared" si="965"/>
        <v>0.18944915200000001</v>
      </c>
      <c r="Q8787" t="str">
        <f>VLOOKUP(VLOOKUP(C8787,Mapping!$A$1:$C$17,3,0),Mapping!$E$1:$F$6,2,0)</f>
        <v>Vùng 02</v>
      </c>
    </row>
    <row r="8788" spans="1:17" x14ac:dyDescent="0.3">
      <c r="A8788" s="33">
        <v>44865</v>
      </c>
      <c r="B8788">
        <v>4694</v>
      </c>
      <c r="C8788">
        <v>26</v>
      </c>
      <c r="D8788" s="38" t="s">
        <v>78</v>
      </c>
      <c r="E8788" s="2" t="s">
        <v>41</v>
      </c>
      <c r="F8788">
        <v>184557</v>
      </c>
      <c r="G8788" s="44">
        <f t="shared" si="959"/>
        <v>44562</v>
      </c>
      <c r="H8788" s="50">
        <f t="shared" si="960"/>
        <v>304</v>
      </c>
      <c r="I8788" s="50">
        <f t="shared" si="961"/>
        <v>34512390.399999999</v>
      </c>
      <c r="J8788" s="46">
        <v>1135276</v>
      </c>
      <c r="K8788" s="2" t="s">
        <v>34</v>
      </c>
      <c r="L8788" s="52" t="str">
        <f t="shared" si="962"/>
        <v>20221031VND</v>
      </c>
      <c r="M8788">
        <f>VLOOKUP(L8788,Mapping!$H$1:$K$25,4,0)</f>
        <v>1</v>
      </c>
      <c r="N8788">
        <f t="shared" si="963"/>
        <v>1.8455699999999999E-4</v>
      </c>
      <c r="O8788">
        <f t="shared" si="964"/>
        <v>1.135276E-3</v>
      </c>
      <c r="P8788">
        <f t="shared" si="965"/>
        <v>3.4512390399999995E-2</v>
      </c>
      <c r="Q8788" t="str">
        <f>VLOOKUP(VLOOKUP(C8788,Mapping!$A$1:$C$17,3,0),Mapping!$E$1:$F$6,2,0)</f>
        <v>Vùng 04</v>
      </c>
    </row>
    <row r="8789" spans="1:17" x14ac:dyDescent="0.3">
      <c r="A8789" s="33">
        <v>44865</v>
      </c>
      <c r="B8789">
        <v>4695</v>
      </c>
      <c r="C8789">
        <v>24</v>
      </c>
      <c r="D8789" s="38" t="s">
        <v>78</v>
      </c>
      <c r="E8789" s="2" t="s">
        <v>41</v>
      </c>
      <c r="F8789">
        <v>850161</v>
      </c>
      <c r="G8789" s="44">
        <f t="shared" si="959"/>
        <v>44562</v>
      </c>
      <c r="H8789" s="50">
        <f t="shared" si="960"/>
        <v>304</v>
      </c>
      <c r="I8789" s="50">
        <f t="shared" si="961"/>
        <v>57463417.600000001</v>
      </c>
      <c r="J8789" s="46">
        <v>1890244</v>
      </c>
      <c r="K8789" s="2" t="s">
        <v>34</v>
      </c>
      <c r="L8789" s="52" t="str">
        <f t="shared" si="962"/>
        <v>20221031VND</v>
      </c>
      <c r="M8789">
        <f>VLOOKUP(L8789,Mapping!$H$1:$K$25,4,0)</f>
        <v>1</v>
      </c>
      <c r="N8789">
        <f t="shared" si="963"/>
        <v>8.5016099999999999E-4</v>
      </c>
      <c r="O8789">
        <f t="shared" si="964"/>
        <v>1.8902439999999999E-3</v>
      </c>
      <c r="P8789">
        <f t="shared" si="965"/>
        <v>5.7463417600000004E-2</v>
      </c>
      <c r="Q8789" t="str">
        <f>VLOOKUP(VLOOKUP(C8789,Mapping!$A$1:$C$17,3,0),Mapping!$E$1:$F$6,2,0)</f>
        <v>Vùng 04</v>
      </c>
    </row>
    <row r="8790" spans="1:17" x14ac:dyDescent="0.3">
      <c r="A8790" s="33">
        <v>44865</v>
      </c>
      <c r="B8790">
        <v>4697</v>
      </c>
      <c r="C8790">
        <v>34</v>
      </c>
      <c r="D8790" s="38" t="s">
        <v>78</v>
      </c>
      <c r="E8790" s="2" t="s">
        <v>41</v>
      </c>
      <c r="F8790">
        <v>1412945</v>
      </c>
      <c r="G8790" s="44">
        <f t="shared" si="959"/>
        <v>44562</v>
      </c>
      <c r="H8790" s="50">
        <f t="shared" si="960"/>
        <v>304</v>
      </c>
      <c r="I8790" s="50">
        <f t="shared" si="961"/>
        <v>1336698197862.3999</v>
      </c>
      <c r="J8790" s="46">
        <v>1876508</v>
      </c>
      <c r="K8790" s="2" t="s">
        <v>35</v>
      </c>
      <c r="L8790" s="52" t="str">
        <f t="shared" si="962"/>
        <v>20221031USD</v>
      </c>
      <c r="M8790">
        <f>VLOOKUP(L8790,Mapping!$H$1:$K$25,4,0)</f>
        <v>23432</v>
      </c>
      <c r="N8790">
        <f t="shared" si="963"/>
        <v>33.108127240000002</v>
      </c>
      <c r="O8790">
        <f t="shared" si="964"/>
        <v>43.970335456000001</v>
      </c>
      <c r="P8790">
        <f t="shared" si="965"/>
        <v>1336.6981978623999</v>
      </c>
      <c r="Q8790" t="str">
        <f>VLOOKUP(VLOOKUP(C8790,Mapping!$A$1:$C$17,3,0),Mapping!$E$1:$F$6,2,0)</f>
        <v>Vùng 02</v>
      </c>
    </row>
    <row r="8791" spans="1:17" x14ac:dyDescent="0.3">
      <c r="A8791" s="33">
        <v>44865</v>
      </c>
      <c r="B8791">
        <v>4697</v>
      </c>
      <c r="C8791">
        <v>34</v>
      </c>
      <c r="D8791" s="38" t="s">
        <v>78</v>
      </c>
      <c r="E8791" s="2" t="s">
        <v>41</v>
      </c>
      <c r="F8791">
        <v>1565558</v>
      </c>
      <c r="G8791" s="44">
        <f t="shared" si="959"/>
        <v>44562</v>
      </c>
      <c r="H8791" s="50">
        <f t="shared" si="960"/>
        <v>304</v>
      </c>
      <c r="I8791" s="50">
        <f t="shared" si="961"/>
        <v>8134827.2000000002</v>
      </c>
      <c r="J8791" s="46">
        <v>267593</v>
      </c>
      <c r="K8791" s="2" t="s">
        <v>34</v>
      </c>
      <c r="L8791" s="52" t="str">
        <f t="shared" si="962"/>
        <v>20221031VND</v>
      </c>
      <c r="M8791">
        <f>VLOOKUP(L8791,Mapping!$H$1:$K$25,4,0)</f>
        <v>1</v>
      </c>
      <c r="N8791">
        <f t="shared" si="963"/>
        <v>1.5655580000000001E-3</v>
      </c>
      <c r="O8791">
        <f t="shared" si="964"/>
        <v>2.67593E-4</v>
      </c>
      <c r="P8791">
        <f t="shared" si="965"/>
        <v>8.1348271999999999E-3</v>
      </c>
      <c r="Q8791" t="str">
        <f>VLOOKUP(VLOOKUP(C8791,Mapping!$A$1:$C$17,3,0),Mapping!$E$1:$F$6,2,0)</f>
        <v>Vùng 02</v>
      </c>
    </row>
    <row r="8792" spans="1:17" x14ac:dyDescent="0.3">
      <c r="A8792" s="33">
        <v>44865</v>
      </c>
      <c r="B8792">
        <v>4699</v>
      </c>
      <c r="C8792">
        <v>36</v>
      </c>
      <c r="D8792" s="38" t="s">
        <v>78</v>
      </c>
      <c r="E8792" s="2" t="s">
        <v>41</v>
      </c>
      <c r="F8792">
        <v>1087973</v>
      </c>
      <c r="G8792" s="44">
        <f t="shared" si="959"/>
        <v>44562</v>
      </c>
      <c r="H8792" s="50">
        <f t="shared" si="960"/>
        <v>304</v>
      </c>
      <c r="I8792" s="50">
        <f t="shared" si="961"/>
        <v>20165536</v>
      </c>
      <c r="J8792" s="46">
        <v>663340</v>
      </c>
      <c r="K8792" s="2" t="s">
        <v>34</v>
      </c>
      <c r="L8792" s="52" t="str">
        <f t="shared" si="962"/>
        <v>20221031VND</v>
      </c>
      <c r="M8792">
        <f>VLOOKUP(L8792,Mapping!$H$1:$K$25,4,0)</f>
        <v>1</v>
      </c>
      <c r="N8792">
        <f t="shared" si="963"/>
        <v>1.0879730000000001E-3</v>
      </c>
      <c r="O8792">
        <f t="shared" si="964"/>
        <v>6.6334E-4</v>
      </c>
      <c r="P8792">
        <f t="shared" si="965"/>
        <v>2.0165536000000001E-2</v>
      </c>
      <c r="Q8792" t="str">
        <f>VLOOKUP(VLOOKUP(C8792,Mapping!$A$1:$C$17,3,0),Mapping!$E$1:$F$6,2,0)</f>
        <v>Vùng 05</v>
      </c>
    </row>
    <row r="8793" spans="1:17" x14ac:dyDescent="0.3">
      <c r="A8793" s="33">
        <v>44865</v>
      </c>
      <c r="B8793">
        <v>4699</v>
      </c>
      <c r="C8793">
        <v>41</v>
      </c>
      <c r="D8793" s="38" t="s">
        <v>78</v>
      </c>
      <c r="E8793" s="2" t="s">
        <v>41</v>
      </c>
      <c r="F8793">
        <v>1601252</v>
      </c>
      <c r="G8793" s="44">
        <f t="shared" si="959"/>
        <v>44562</v>
      </c>
      <c r="H8793" s="50">
        <f t="shared" si="960"/>
        <v>304</v>
      </c>
      <c r="I8793" s="50">
        <f t="shared" si="961"/>
        <v>15322633.6</v>
      </c>
      <c r="J8793" s="46">
        <v>504034</v>
      </c>
      <c r="K8793" s="2" t="s">
        <v>34</v>
      </c>
      <c r="L8793" s="52" t="str">
        <f t="shared" si="962"/>
        <v>20221031VND</v>
      </c>
      <c r="M8793">
        <f>VLOOKUP(L8793,Mapping!$H$1:$K$25,4,0)</f>
        <v>1</v>
      </c>
      <c r="N8793">
        <f t="shared" si="963"/>
        <v>1.6012520000000001E-3</v>
      </c>
      <c r="O8793">
        <f t="shared" si="964"/>
        <v>5.0403399999999999E-4</v>
      </c>
      <c r="P8793">
        <f t="shared" si="965"/>
        <v>1.53226336E-2</v>
      </c>
      <c r="Q8793" t="str">
        <f>VLOOKUP(VLOOKUP(C8793,Mapping!$A$1:$C$17,3,0),Mapping!$E$1:$F$6,2,0)</f>
        <v>Vùng 05</v>
      </c>
    </row>
    <row r="8794" spans="1:17" x14ac:dyDescent="0.3">
      <c r="A8794" s="33">
        <v>44865</v>
      </c>
      <c r="B8794">
        <v>4700</v>
      </c>
      <c r="C8794">
        <v>41</v>
      </c>
      <c r="D8794" s="38" t="s">
        <v>78</v>
      </c>
      <c r="E8794" s="2" t="s">
        <v>41</v>
      </c>
      <c r="F8794">
        <v>1789638</v>
      </c>
      <c r="G8794" s="44">
        <f t="shared" si="959"/>
        <v>44562</v>
      </c>
      <c r="H8794" s="50">
        <f t="shared" si="960"/>
        <v>304</v>
      </c>
      <c r="I8794" s="50">
        <f t="shared" si="961"/>
        <v>2172931.2000000002</v>
      </c>
      <c r="J8794" s="46">
        <v>71478</v>
      </c>
      <c r="K8794" s="2" t="s">
        <v>34</v>
      </c>
      <c r="L8794" s="52" t="str">
        <f t="shared" si="962"/>
        <v>20221031VND</v>
      </c>
      <c r="M8794">
        <f>VLOOKUP(L8794,Mapping!$H$1:$K$25,4,0)</f>
        <v>1</v>
      </c>
      <c r="N8794">
        <f t="shared" si="963"/>
        <v>1.7896380000000001E-3</v>
      </c>
      <c r="O8794">
        <f t="shared" si="964"/>
        <v>7.1477999999999996E-5</v>
      </c>
      <c r="P8794">
        <f t="shared" si="965"/>
        <v>2.1729312E-3</v>
      </c>
      <c r="Q8794" t="str">
        <f>VLOOKUP(VLOOKUP(C8794,Mapping!$A$1:$C$17,3,0),Mapping!$E$1:$F$6,2,0)</f>
        <v>Vùng 05</v>
      </c>
    </row>
    <row r="8795" spans="1:17" x14ac:dyDescent="0.3">
      <c r="A8795" s="33">
        <v>44865</v>
      </c>
      <c r="B8795">
        <v>4700</v>
      </c>
      <c r="C8795">
        <v>41</v>
      </c>
      <c r="D8795" s="38" t="s">
        <v>78</v>
      </c>
      <c r="E8795" s="2" t="s">
        <v>41</v>
      </c>
      <c r="F8795">
        <v>8558519</v>
      </c>
      <c r="G8795" s="44">
        <f t="shared" si="959"/>
        <v>44562</v>
      </c>
      <c r="H8795" s="50">
        <f t="shared" si="960"/>
        <v>304</v>
      </c>
      <c r="I8795" s="50">
        <f t="shared" si="961"/>
        <v>212066174.40000001</v>
      </c>
      <c r="J8795" s="46">
        <v>6975861</v>
      </c>
      <c r="K8795" s="2" t="s">
        <v>34</v>
      </c>
      <c r="L8795" s="52" t="str">
        <f t="shared" si="962"/>
        <v>20221031VND</v>
      </c>
      <c r="M8795">
        <f>VLOOKUP(L8795,Mapping!$H$1:$K$25,4,0)</f>
        <v>1</v>
      </c>
      <c r="N8795">
        <f t="shared" si="963"/>
        <v>8.5585190000000005E-3</v>
      </c>
      <c r="O8795">
        <f t="shared" si="964"/>
        <v>6.9758609999999999E-3</v>
      </c>
      <c r="P8795">
        <f t="shared" si="965"/>
        <v>0.2120661744</v>
      </c>
      <c r="Q8795" t="str">
        <f>VLOOKUP(VLOOKUP(C8795,Mapping!$A$1:$C$17,3,0),Mapping!$E$1:$F$6,2,0)</f>
        <v>Vùng 05</v>
      </c>
    </row>
    <row r="8796" spans="1:17" x14ac:dyDescent="0.3">
      <c r="A8796" s="33">
        <v>44865</v>
      </c>
      <c r="B8796">
        <v>4700</v>
      </c>
      <c r="C8796">
        <v>40</v>
      </c>
      <c r="D8796" s="38" t="s">
        <v>78</v>
      </c>
      <c r="E8796" s="2" t="s">
        <v>43</v>
      </c>
      <c r="F8796">
        <v>1177598</v>
      </c>
      <c r="G8796" s="44">
        <f t="shared" si="959"/>
        <v>44562</v>
      </c>
      <c r="H8796" s="50">
        <f t="shared" si="960"/>
        <v>304</v>
      </c>
      <c r="I8796" s="50">
        <f t="shared" si="961"/>
        <v>59475137.600000001</v>
      </c>
      <c r="J8796" s="46">
        <v>1956419</v>
      </c>
      <c r="K8796" s="2" t="s">
        <v>34</v>
      </c>
      <c r="L8796" s="52" t="str">
        <f t="shared" si="962"/>
        <v>20221031VND</v>
      </c>
      <c r="M8796">
        <f>VLOOKUP(L8796,Mapping!$H$1:$K$25,4,0)</f>
        <v>1</v>
      </c>
      <c r="N8796">
        <f t="shared" si="963"/>
        <v>1.177598E-3</v>
      </c>
      <c r="O8796">
        <f t="shared" si="964"/>
        <v>1.956419E-3</v>
      </c>
      <c r="P8796">
        <f t="shared" si="965"/>
        <v>5.9475137599999998E-2</v>
      </c>
      <c r="Q8796" t="str">
        <f>VLOOKUP(VLOOKUP(C8796,Mapping!$A$1:$C$17,3,0),Mapping!$E$1:$F$6,2,0)</f>
        <v>Vùng 01</v>
      </c>
    </row>
    <row r="8797" spans="1:17" x14ac:dyDescent="0.3">
      <c r="A8797" s="33">
        <v>44865</v>
      </c>
      <c r="B8797">
        <v>4700</v>
      </c>
      <c r="C8797">
        <v>48</v>
      </c>
      <c r="D8797" s="38" t="s">
        <v>78</v>
      </c>
      <c r="E8797" s="2" t="s">
        <v>41</v>
      </c>
      <c r="F8797">
        <v>404461</v>
      </c>
      <c r="G8797" s="44">
        <f t="shared" si="959"/>
        <v>44562</v>
      </c>
      <c r="H8797" s="50">
        <f t="shared" si="960"/>
        <v>304</v>
      </c>
      <c r="I8797" s="50">
        <f t="shared" si="961"/>
        <v>15613683.200000001</v>
      </c>
      <c r="J8797" s="46">
        <v>513608</v>
      </c>
      <c r="K8797" s="2" t="s">
        <v>34</v>
      </c>
      <c r="L8797" s="52" t="str">
        <f t="shared" si="962"/>
        <v>20221031VND</v>
      </c>
      <c r="M8797">
        <f>VLOOKUP(L8797,Mapping!$H$1:$K$25,4,0)</f>
        <v>1</v>
      </c>
      <c r="N8797">
        <f t="shared" si="963"/>
        <v>4.04461E-4</v>
      </c>
      <c r="O8797">
        <f t="shared" si="964"/>
        <v>5.1360800000000003E-4</v>
      </c>
      <c r="P8797">
        <f t="shared" si="965"/>
        <v>1.5613683200000001E-2</v>
      </c>
      <c r="Q8797" t="str">
        <f>VLOOKUP(VLOOKUP(C8797,Mapping!$A$1:$C$17,3,0),Mapping!$E$1:$F$6,2,0)</f>
        <v>Vùng 01</v>
      </c>
    </row>
    <row r="8798" spans="1:17" x14ac:dyDescent="0.3">
      <c r="A8798" s="33">
        <v>44865</v>
      </c>
      <c r="B8798">
        <v>4700</v>
      </c>
      <c r="C8798">
        <v>40</v>
      </c>
      <c r="D8798" s="38" t="s">
        <v>78</v>
      </c>
      <c r="E8798" s="2" t="s">
        <v>41</v>
      </c>
      <c r="F8798">
        <v>1885843</v>
      </c>
      <c r="G8798" s="44">
        <f t="shared" si="959"/>
        <v>44562</v>
      </c>
      <c r="H8798" s="50">
        <f t="shared" si="960"/>
        <v>304</v>
      </c>
      <c r="I8798" s="50">
        <f t="shared" si="961"/>
        <v>1540124.8</v>
      </c>
      <c r="J8798" s="46">
        <v>50662</v>
      </c>
      <c r="K8798" s="2" t="s">
        <v>34</v>
      </c>
      <c r="L8798" s="52" t="str">
        <f t="shared" si="962"/>
        <v>20221031VND</v>
      </c>
      <c r="M8798">
        <f>VLOOKUP(L8798,Mapping!$H$1:$K$25,4,0)</f>
        <v>1</v>
      </c>
      <c r="N8798">
        <f t="shared" si="963"/>
        <v>1.8858429999999999E-3</v>
      </c>
      <c r="O8798">
        <f t="shared" si="964"/>
        <v>5.0661999999999997E-5</v>
      </c>
      <c r="P8798">
        <f t="shared" si="965"/>
        <v>1.5401248E-3</v>
      </c>
      <c r="Q8798" t="str">
        <f>VLOOKUP(VLOOKUP(C8798,Mapping!$A$1:$C$17,3,0),Mapping!$E$1:$F$6,2,0)</f>
        <v>Vùng 01</v>
      </c>
    </row>
    <row r="8799" spans="1:17" x14ac:dyDescent="0.3">
      <c r="A8799" s="33">
        <v>44865</v>
      </c>
      <c r="B8799">
        <v>4701</v>
      </c>
      <c r="C8799">
        <v>20</v>
      </c>
      <c r="D8799" s="38" t="s">
        <v>79</v>
      </c>
      <c r="E8799" s="2" t="s">
        <v>41</v>
      </c>
      <c r="F8799">
        <v>1577506</v>
      </c>
      <c r="G8799" s="44">
        <f t="shared" si="959"/>
        <v>44562</v>
      </c>
      <c r="H8799" s="50">
        <f t="shared" si="960"/>
        <v>304</v>
      </c>
      <c r="I8799" s="50">
        <f t="shared" si="961"/>
        <v>21192569.599999998</v>
      </c>
      <c r="J8799" s="46">
        <v>697124</v>
      </c>
      <c r="K8799" s="2" t="s">
        <v>34</v>
      </c>
      <c r="L8799" s="52" t="str">
        <f t="shared" si="962"/>
        <v>20221031VND</v>
      </c>
      <c r="M8799">
        <f>VLOOKUP(L8799,Mapping!$H$1:$K$25,4,0)</f>
        <v>1</v>
      </c>
      <c r="N8799">
        <f t="shared" si="963"/>
        <v>1.577506E-3</v>
      </c>
      <c r="O8799">
        <f t="shared" si="964"/>
        <v>6.9712400000000003E-4</v>
      </c>
      <c r="P8799">
        <f t="shared" si="965"/>
        <v>2.1192569599999999E-2</v>
      </c>
      <c r="Q8799" t="str">
        <f>VLOOKUP(VLOOKUP(C8799,Mapping!$A$1:$C$17,3,0),Mapping!$E$1:$F$6,2,0)</f>
        <v>Vùng 02</v>
      </c>
    </row>
    <row r="8800" spans="1:17" x14ac:dyDescent="0.3">
      <c r="A8800" s="33">
        <v>44865</v>
      </c>
      <c r="B8800">
        <v>4701</v>
      </c>
      <c r="C8800">
        <v>40</v>
      </c>
      <c r="D8800" s="38" t="s">
        <v>79</v>
      </c>
      <c r="E8800" s="2" t="s">
        <v>41</v>
      </c>
      <c r="F8800">
        <v>1661675</v>
      </c>
      <c r="G8800" s="44">
        <f t="shared" si="959"/>
        <v>44562</v>
      </c>
      <c r="H8800" s="50">
        <f t="shared" si="960"/>
        <v>304</v>
      </c>
      <c r="I8800" s="50">
        <f t="shared" si="961"/>
        <v>3108430.4</v>
      </c>
      <c r="J8800" s="46">
        <v>102251</v>
      </c>
      <c r="K8800" s="2" t="s">
        <v>34</v>
      </c>
      <c r="L8800" s="52" t="str">
        <f t="shared" si="962"/>
        <v>20221031VND</v>
      </c>
      <c r="M8800">
        <f>VLOOKUP(L8800,Mapping!$H$1:$K$25,4,0)</f>
        <v>1</v>
      </c>
      <c r="N8800">
        <f t="shared" si="963"/>
        <v>1.661675E-3</v>
      </c>
      <c r="O8800">
        <f t="shared" si="964"/>
        <v>1.0225099999999999E-4</v>
      </c>
      <c r="P8800">
        <f t="shared" si="965"/>
        <v>3.1084303999999998E-3</v>
      </c>
      <c r="Q8800" t="str">
        <f>VLOOKUP(VLOOKUP(C8800,Mapping!$A$1:$C$17,3,0),Mapping!$E$1:$F$6,2,0)</f>
        <v>Vùng 01</v>
      </c>
    </row>
    <row r="8801" spans="1:17" x14ac:dyDescent="0.3">
      <c r="A8801" s="33">
        <v>44865</v>
      </c>
      <c r="B8801">
        <v>4707</v>
      </c>
      <c r="C8801">
        <v>25</v>
      </c>
      <c r="D8801" s="38" t="s">
        <v>79</v>
      </c>
      <c r="E8801" s="2" t="s">
        <v>41</v>
      </c>
      <c r="F8801">
        <v>398962</v>
      </c>
      <c r="G8801" s="44">
        <f t="shared" si="959"/>
        <v>44562</v>
      </c>
      <c r="H8801" s="50">
        <f t="shared" si="960"/>
        <v>304</v>
      </c>
      <c r="I8801" s="50">
        <f t="shared" si="961"/>
        <v>921128941004.79993</v>
      </c>
      <c r="J8801" s="46">
        <v>1293116</v>
      </c>
      <c r="K8801" s="2" t="s">
        <v>35</v>
      </c>
      <c r="L8801" s="52" t="str">
        <f t="shared" si="962"/>
        <v>20221031USD</v>
      </c>
      <c r="M8801">
        <f>VLOOKUP(L8801,Mapping!$H$1:$K$25,4,0)</f>
        <v>23432</v>
      </c>
      <c r="N8801">
        <f t="shared" si="963"/>
        <v>9.3484775839999994</v>
      </c>
      <c r="O8801">
        <f t="shared" si="964"/>
        <v>30.300294112</v>
      </c>
      <c r="P8801">
        <f t="shared" si="965"/>
        <v>921.12894100479991</v>
      </c>
      <c r="Q8801" t="str">
        <f>VLOOKUP(VLOOKUP(C8801,Mapping!$A$1:$C$17,3,0),Mapping!$E$1:$F$6,2,0)</f>
        <v>Vùng 01</v>
      </c>
    </row>
    <row r="8802" spans="1:17" x14ac:dyDescent="0.3">
      <c r="A8802" s="33">
        <v>44865</v>
      </c>
      <c r="B8802">
        <v>4707</v>
      </c>
      <c r="C8802">
        <v>25</v>
      </c>
      <c r="D8802" s="38" t="s">
        <v>79</v>
      </c>
      <c r="E8802" s="2" t="s">
        <v>41</v>
      </c>
      <c r="F8802">
        <v>1644183</v>
      </c>
      <c r="G8802" s="44">
        <f t="shared" si="959"/>
        <v>44562</v>
      </c>
      <c r="H8802" s="50">
        <f t="shared" si="960"/>
        <v>304</v>
      </c>
      <c r="I8802" s="50">
        <f t="shared" si="961"/>
        <v>22937864</v>
      </c>
      <c r="J8802" s="46">
        <v>754535</v>
      </c>
      <c r="K8802" s="2" t="s">
        <v>34</v>
      </c>
      <c r="L8802" s="52" t="str">
        <f t="shared" si="962"/>
        <v>20221031VND</v>
      </c>
      <c r="M8802">
        <f>VLOOKUP(L8802,Mapping!$H$1:$K$25,4,0)</f>
        <v>1</v>
      </c>
      <c r="N8802">
        <f t="shared" si="963"/>
        <v>1.644183E-3</v>
      </c>
      <c r="O8802">
        <f t="shared" si="964"/>
        <v>7.5453499999999997E-4</v>
      </c>
      <c r="P8802">
        <f t="shared" si="965"/>
        <v>2.2937863999999999E-2</v>
      </c>
      <c r="Q8802" t="str">
        <f>VLOOKUP(VLOOKUP(C8802,Mapping!$A$1:$C$17,3,0),Mapping!$E$1:$F$6,2,0)</f>
        <v>Vùng 01</v>
      </c>
    </row>
    <row r="8803" spans="1:17" x14ac:dyDescent="0.3">
      <c r="A8803" s="33">
        <v>44865</v>
      </c>
      <c r="B8803">
        <v>4708</v>
      </c>
      <c r="C8803">
        <v>23</v>
      </c>
      <c r="D8803" s="38" t="s">
        <v>79</v>
      </c>
      <c r="E8803" s="2" t="s">
        <v>41</v>
      </c>
      <c r="F8803">
        <v>1988227</v>
      </c>
      <c r="G8803" s="44">
        <f t="shared" si="959"/>
        <v>44562</v>
      </c>
      <c r="H8803" s="50">
        <f t="shared" si="960"/>
        <v>304</v>
      </c>
      <c r="I8803" s="50">
        <f t="shared" si="961"/>
        <v>46140542.399999999</v>
      </c>
      <c r="J8803" s="46">
        <v>1517781</v>
      </c>
      <c r="K8803" s="2" t="s">
        <v>34</v>
      </c>
      <c r="L8803" s="52" t="str">
        <f t="shared" si="962"/>
        <v>20221031VND</v>
      </c>
      <c r="M8803">
        <f>VLOOKUP(L8803,Mapping!$H$1:$K$25,4,0)</f>
        <v>1</v>
      </c>
      <c r="N8803">
        <f t="shared" si="963"/>
        <v>1.988227E-3</v>
      </c>
      <c r="O8803">
        <f t="shared" si="964"/>
        <v>1.5177809999999999E-3</v>
      </c>
      <c r="P8803">
        <f t="shared" si="965"/>
        <v>4.6140542399999998E-2</v>
      </c>
      <c r="Q8803" t="str">
        <f>VLOOKUP(VLOOKUP(C8803,Mapping!$A$1:$C$17,3,0),Mapping!$E$1:$F$6,2,0)</f>
        <v>Vùng 02</v>
      </c>
    </row>
    <row r="8804" spans="1:17" x14ac:dyDescent="0.3">
      <c r="A8804" s="33">
        <v>44865</v>
      </c>
      <c r="B8804">
        <v>4709</v>
      </c>
      <c r="C8804">
        <v>48</v>
      </c>
      <c r="D8804" s="38" t="s">
        <v>79</v>
      </c>
      <c r="E8804" s="2" t="s">
        <v>41</v>
      </c>
      <c r="F8804">
        <v>279046</v>
      </c>
      <c r="G8804" s="44">
        <f t="shared" si="959"/>
        <v>44562</v>
      </c>
      <c r="H8804" s="50">
        <f t="shared" si="960"/>
        <v>304</v>
      </c>
      <c r="I8804" s="50">
        <f t="shared" si="961"/>
        <v>30626145.599999998</v>
      </c>
      <c r="J8804" s="46">
        <v>1007439</v>
      </c>
      <c r="K8804" s="2" t="s">
        <v>34</v>
      </c>
      <c r="L8804" s="52" t="str">
        <f t="shared" si="962"/>
        <v>20221031VND</v>
      </c>
      <c r="M8804">
        <f>VLOOKUP(L8804,Mapping!$H$1:$K$25,4,0)</f>
        <v>1</v>
      </c>
      <c r="N8804">
        <f t="shared" si="963"/>
        <v>2.7904600000000002E-4</v>
      </c>
      <c r="O8804">
        <f t="shared" si="964"/>
        <v>1.0074389999999999E-3</v>
      </c>
      <c r="P8804">
        <f t="shared" si="965"/>
        <v>3.0626145599999998E-2</v>
      </c>
      <c r="Q8804" t="str">
        <f>VLOOKUP(VLOOKUP(C8804,Mapping!$A$1:$C$17,3,0),Mapping!$E$1:$F$6,2,0)</f>
        <v>Vùng 01</v>
      </c>
    </row>
    <row r="8805" spans="1:17" x14ac:dyDescent="0.3">
      <c r="A8805" s="33">
        <v>44865</v>
      </c>
      <c r="B8805">
        <v>4709</v>
      </c>
      <c r="C8805">
        <v>48</v>
      </c>
      <c r="D8805" s="38" t="s">
        <v>79</v>
      </c>
      <c r="E8805" s="2" t="s">
        <v>41</v>
      </c>
      <c r="F8805">
        <v>1526481</v>
      </c>
      <c r="G8805" s="44">
        <f t="shared" si="959"/>
        <v>44562</v>
      </c>
      <c r="H8805" s="50">
        <f t="shared" si="960"/>
        <v>304</v>
      </c>
      <c r="I8805" s="50">
        <f t="shared" si="961"/>
        <v>48088696</v>
      </c>
      <c r="J8805" s="46">
        <v>1581865</v>
      </c>
      <c r="K8805" s="2" t="s">
        <v>34</v>
      </c>
      <c r="L8805" s="52" t="str">
        <f t="shared" si="962"/>
        <v>20221031VND</v>
      </c>
      <c r="M8805">
        <f>VLOOKUP(L8805,Mapping!$H$1:$K$25,4,0)</f>
        <v>1</v>
      </c>
      <c r="N8805">
        <f t="shared" si="963"/>
        <v>1.5264810000000001E-3</v>
      </c>
      <c r="O8805">
        <f t="shared" si="964"/>
        <v>1.581865E-3</v>
      </c>
      <c r="P8805">
        <f t="shared" si="965"/>
        <v>4.8088696E-2</v>
      </c>
      <c r="Q8805" t="str">
        <f>VLOOKUP(VLOOKUP(C8805,Mapping!$A$1:$C$17,3,0),Mapping!$E$1:$F$6,2,0)</f>
        <v>Vùng 01</v>
      </c>
    </row>
    <row r="8806" spans="1:17" x14ac:dyDescent="0.3">
      <c r="A8806" s="33">
        <v>44865</v>
      </c>
      <c r="B8806">
        <v>4709</v>
      </c>
      <c r="C8806">
        <v>48</v>
      </c>
      <c r="D8806" s="38" t="s">
        <v>79</v>
      </c>
      <c r="E8806" s="2" t="s">
        <v>41</v>
      </c>
      <c r="F8806">
        <v>560954</v>
      </c>
      <c r="G8806" s="44">
        <f t="shared" si="959"/>
        <v>44562</v>
      </c>
      <c r="H8806" s="50">
        <f t="shared" si="960"/>
        <v>304</v>
      </c>
      <c r="I8806" s="50">
        <f t="shared" si="961"/>
        <v>3440520</v>
      </c>
      <c r="J8806" s="46">
        <v>113175</v>
      </c>
      <c r="K8806" s="2" t="s">
        <v>34</v>
      </c>
      <c r="L8806" s="52" t="str">
        <f t="shared" si="962"/>
        <v>20221031VND</v>
      </c>
      <c r="M8806">
        <f>VLOOKUP(L8806,Mapping!$H$1:$K$25,4,0)</f>
        <v>1</v>
      </c>
      <c r="N8806">
        <f t="shared" si="963"/>
        <v>5.6095400000000001E-4</v>
      </c>
      <c r="O8806">
        <f t="shared" si="964"/>
        <v>1.13175E-4</v>
      </c>
      <c r="P8806">
        <f t="shared" si="965"/>
        <v>3.4405199999999999E-3</v>
      </c>
      <c r="Q8806" t="str">
        <f>VLOOKUP(VLOOKUP(C8806,Mapping!$A$1:$C$17,3,0),Mapping!$E$1:$F$6,2,0)</f>
        <v>Vùng 01</v>
      </c>
    </row>
    <row r="8807" spans="1:17" x14ac:dyDescent="0.3">
      <c r="A8807" s="33">
        <v>44865</v>
      </c>
      <c r="B8807">
        <v>4709</v>
      </c>
      <c r="C8807">
        <v>34</v>
      </c>
      <c r="D8807" s="38" t="s">
        <v>79</v>
      </c>
      <c r="E8807" s="2" t="s">
        <v>41</v>
      </c>
      <c r="F8807">
        <v>6258755</v>
      </c>
      <c r="G8807" s="44">
        <f t="shared" si="959"/>
        <v>44562</v>
      </c>
      <c r="H8807" s="50">
        <f t="shared" si="960"/>
        <v>304</v>
      </c>
      <c r="I8807" s="50">
        <f t="shared" si="961"/>
        <v>292336280</v>
      </c>
      <c r="J8807" s="46">
        <v>9616325</v>
      </c>
      <c r="K8807" s="2" t="s">
        <v>34</v>
      </c>
      <c r="L8807" s="52" t="str">
        <f t="shared" si="962"/>
        <v>20221031VND</v>
      </c>
      <c r="M8807">
        <f>VLOOKUP(L8807,Mapping!$H$1:$K$25,4,0)</f>
        <v>1</v>
      </c>
      <c r="N8807">
        <f t="shared" si="963"/>
        <v>6.2587550000000004E-3</v>
      </c>
      <c r="O8807">
        <f t="shared" si="964"/>
        <v>9.6163250000000002E-3</v>
      </c>
      <c r="P8807">
        <f t="shared" si="965"/>
        <v>0.29233628</v>
      </c>
      <c r="Q8807" t="str">
        <f>VLOOKUP(VLOOKUP(C8807,Mapping!$A$1:$C$17,3,0),Mapping!$E$1:$F$6,2,0)</f>
        <v>Vùng 02</v>
      </c>
    </row>
    <row r="8808" spans="1:17" x14ac:dyDescent="0.3">
      <c r="A8808" s="33">
        <v>44865</v>
      </c>
      <c r="B8808">
        <v>4711</v>
      </c>
      <c r="C8808">
        <v>48</v>
      </c>
      <c r="D8808" s="38" t="s">
        <v>79</v>
      </c>
      <c r="E8808" s="2" t="s">
        <v>41</v>
      </c>
      <c r="F8808">
        <v>168866</v>
      </c>
      <c r="G8808" s="44">
        <f t="shared" si="959"/>
        <v>44562</v>
      </c>
      <c r="H8808" s="50">
        <f t="shared" si="960"/>
        <v>304</v>
      </c>
      <c r="I8808" s="50">
        <f t="shared" si="961"/>
        <v>8809980.8000000007</v>
      </c>
      <c r="J8808" s="46">
        <v>289802</v>
      </c>
      <c r="K8808" s="2" t="s">
        <v>34</v>
      </c>
      <c r="L8808" s="52" t="str">
        <f t="shared" si="962"/>
        <v>20221031VND</v>
      </c>
      <c r="M8808">
        <f>VLOOKUP(L8808,Mapping!$H$1:$K$25,4,0)</f>
        <v>1</v>
      </c>
      <c r="N8808">
        <f t="shared" si="963"/>
        <v>1.6886599999999999E-4</v>
      </c>
      <c r="O8808">
        <f t="shared" si="964"/>
        <v>2.8980199999999997E-4</v>
      </c>
      <c r="P8808">
        <f t="shared" si="965"/>
        <v>8.8099808000000005E-3</v>
      </c>
      <c r="Q8808" t="str">
        <f>VLOOKUP(VLOOKUP(C8808,Mapping!$A$1:$C$17,3,0),Mapping!$E$1:$F$6,2,0)</f>
        <v>Vùng 01</v>
      </c>
    </row>
    <row r="8809" spans="1:17" x14ac:dyDescent="0.3">
      <c r="A8809" s="33">
        <v>44865</v>
      </c>
      <c r="B8809">
        <v>4711</v>
      </c>
      <c r="C8809">
        <v>20</v>
      </c>
      <c r="D8809" s="38" t="s">
        <v>79</v>
      </c>
      <c r="E8809" s="2" t="s">
        <v>41</v>
      </c>
      <c r="F8809">
        <v>1137537</v>
      </c>
      <c r="G8809" s="44">
        <f t="shared" si="959"/>
        <v>44562</v>
      </c>
      <c r="H8809" s="50">
        <f t="shared" si="960"/>
        <v>304</v>
      </c>
      <c r="I8809" s="50">
        <f t="shared" si="961"/>
        <v>2389804.7999999998</v>
      </c>
      <c r="J8809" s="46">
        <v>78612</v>
      </c>
      <c r="K8809" s="2" t="s">
        <v>34</v>
      </c>
      <c r="L8809" s="52" t="str">
        <f t="shared" si="962"/>
        <v>20221031VND</v>
      </c>
      <c r="M8809">
        <f>VLOOKUP(L8809,Mapping!$H$1:$K$25,4,0)</f>
        <v>1</v>
      </c>
      <c r="N8809">
        <f t="shared" si="963"/>
        <v>1.1375370000000001E-3</v>
      </c>
      <c r="O8809">
        <f t="shared" si="964"/>
        <v>7.8611999999999999E-5</v>
      </c>
      <c r="P8809">
        <f t="shared" si="965"/>
        <v>2.3898048E-3</v>
      </c>
      <c r="Q8809" t="str">
        <f>VLOOKUP(VLOOKUP(C8809,Mapping!$A$1:$C$17,3,0),Mapping!$E$1:$F$6,2,0)</f>
        <v>Vùng 02</v>
      </c>
    </row>
    <row r="8810" spans="1:17" x14ac:dyDescent="0.3">
      <c r="A8810" s="33">
        <v>44865</v>
      </c>
      <c r="B8810">
        <v>4714</v>
      </c>
      <c r="C8810">
        <v>43</v>
      </c>
      <c r="D8810" s="38" t="s">
        <v>79</v>
      </c>
      <c r="E8810" s="2" t="s">
        <v>41</v>
      </c>
      <c r="F8810">
        <v>309399</v>
      </c>
      <c r="G8810" s="44">
        <f t="shared" si="959"/>
        <v>44562</v>
      </c>
      <c r="H8810" s="50">
        <f t="shared" si="960"/>
        <v>304</v>
      </c>
      <c r="I8810" s="50">
        <f t="shared" si="961"/>
        <v>26489374.400000002</v>
      </c>
      <c r="J8810" s="46">
        <v>871361</v>
      </c>
      <c r="K8810" s="2" t="s">
        <v>34</v>
      </c>
      <c r="L8810" s="52" t="str">
        <f t="shared" si="962"/>
        <v>20221031VND</v>
      </c>
      <c r="M8810">
        <f>VLOOKUP(L8810,Mapping!$H$1:$K$25,4,0)</f>
        <v>1</v>
      </c>
      <c r="N8810">
        <f t="shared" si="963"/>
        <v>3.0939900000000002E-4</v>
      </c>
      <c r="O8810">
        <f t="shared" si="964"/>
        <v>8.7136099999999997E-4</v>
      </c>
      <c r="P8810">
        <f t="shared" si="965"/>
        <v>2.6489374400000001E-2</v>
      </c>
      <c r="Q8810" t="str">
        <f>VLOOKUP(VLOOKUP(C8810,Mapping!$A$1:$C$17,3,0),Mapping!$E$1:$F$6,2,0)</f>
        <v>Vùng 04</v>
      </c>
    </row>
    <row r="8811" spans="1:17" x14ac:dyDescent="0.3">
      <c r="A8811" s="33">
        <v>44865</v>
      </c>
      <c r="B8811">
        <v>4716</v>
      </c>
      <c r="C8811">
        <v>45</v>
      </c>
      <c r="D8811" s="38" t="s">
        <v>79</v>
      </c>
      <c r="E8811" s="2" t="s">
        <v>41</v>
      </c>
      <c r="F8811">
        <v>45809</v>
      </c>
      <c r="G8811" s="44">
        <f t="shared" si="959"/>
        <v>44562</v>
      </c>
      <c r="H8811" s="50">
        <f t="shared" si="960"/>
        <v>304</v>
      </c>
      <c r="I8811" s="50">
        <f t="shared" si="961"/>
        <v>36840027.200000003</v>
      </c>
      <c r="J8811" s="46">
        <v>1211843</v>
      </c>
      <c r="K8811" s="2" t="s">
        <v>34</v>
      </c>
      <c r="L8811" s="52" t="str">
        <f t="shared" si="962"/>
        <v>20221031VND</v>
      </c>
      <c r="M8811">
        <f>VLOOKUP(L8811,Mapping!$H$1:$K$25,4,0)</f>
        <v>1</v>
      </c>
      <c r="N8811">
        <f t="shared" si="963"/>
        <v>4.5809000000000001E-5</v>
      </c>
      <c r="O8811">
        <f t="shared" si="964"/>
        <v>1.211843E-3</v>
      </c>
      <c r="P8811">
        <f t="shared" si="965"/>
        <v>3.68400272E-2</v>
      </c>
      <c r="Q8811" t="str">
        <f>VLOOKUP(VLOOKUP(C8811,Mapping!$A$1:$C$17,3,0),Mapping!$E$1:$F$6,2,0)</f>
        <v>Vùng 02</v>
      </c>
    </row>
    <row r="8812" spans="1:17" x14ac:dyDescent="0.3">
      <c r="A8812" s="33">
        <v>44865</v>
      </c>
      <c r="B8812">
        <v>4716</v>
      </c>
      <c r="C8812">
        <v>20</v>
      </c>
      <c r="D8812" s="38" t="s">
        <v>79</v>
      </c>
      <c r="E8812" s="2" t="s">
        <v>41</v>
      </c>
      <c r="F8812">
        <v>441706</v>
      </c>
      <c r="G8812" s="44">
        <f t="shared" si="959"/>
        <v>44562</v>
      </c>
      <c r="H8812" s="50">
        <f t="shared" si="960"/>
        <v>304</v>
      </c>
      <c r="I8812" s="50">
        <f t="shared" si="961"/>
        <v>8959700.8000000007</v>
      </c>
      <c r="J8812" s="46">
        <v>294727</v>
      </c>
      <c r="K8812" s="2" t="s">
        <v>34</v>
      </c>
      <c r="L8812" s="52" t="str">
        <f t="shared" si="962"/>
        <v>20221031VND</v>
      </c>
      <c r="M8812">
        <f>VLOOKUP(L8812,Mapping!$H$1:$K$25,4,0)</f>
        <v>1</v>
      </c>
      <c r="N8812">
        <f t="shared" si="963"/>
        <v>4.4170599999999999E-4</v>
      </c>
      <c r="O8812">
        <f t="shared" si="964"/>
        <v>2.94727E-4</v>
      </c>
      <c r="P8812">
        <f t="shared" si="965"/>
        <v>8.9597008000000013E-3</v>
      </c>
      <c r="Q8812" t="str">
        <f>VLOOKUP(VLOOKUP(C8812,Mapping!$A$1:$C$17,3,0),Mapping!$E$1:$F$6,2,0)</f>
        <v>Vùng 02</v>
      </c>
    </row>
    <row r="8813" spans="1:17" x14ac:dyDescent="0.3">
      <c r="A8813" s="33">
        <v>44865</v>
      </c>
      <c r="B8813">
        <v>4717</v>
      </c>
      <c r="C8813">
        <v>40</v>
      </c>
      <c r="D8813" s="38" t="s">
        <v>79</v>
      </c>
      <c r="E8813" s="2" t="s">
        <v>41</v>
      </c>
      <c r="F8813">
        <v>4225692</v>
      </c>
      <c r="G8813" s="44">
        <f t="shared" si="959"/>
        <v>44562</v>
      </c>
      <c r="H8813" s="50">
        <f t="shared" si="960"/>
        <v>304</v>
      </c>
      <c r="I8813" s="50">
        <f t="shared" si="961"/>
        <v>162202726.40000001</v>
      </c>
      <c r="J8813" s="46">
        <v>5335616</v>
      </c>
      <c r="K8813" s="2" t="s">
        <v>34</v>
      </c>
      <c r="L8813" s="52" t="str">
        <f t="shared" si="962"/>
        <v>20221031VND</v>
      </c>
      <c r="M8813">
        <f>VLOOKUP(L8813,Mapping!$H$1:$K$25,4,0)</f>
        <v>1</v>
      </c>
      <c r="N8813">
        <f t="shared" si="963"/>
        <v>4.2256919999999996E-3</v>
      </c>
      <c r="O8813">
        <f t="shared" si="964"/>
        <v>5.3356159999999996E-3</v>
      </c>
      <c r="P8813">
        <f t="shared" si="965"/>
        <v>0.1622027264</v>
      </c>
      <c r="Q8813" t="str">
        <f>VLOOKUP(VLOOKUP(C8813,Mapping!$A$1:$C$17,3,0),Mapping!$E$1:$F$6,2,0)</f>
        <v>Vùng 01</v>
      </c>
    </row>
    <row r="8814" spans="1:17" x14ac:dyDescent="0.3">
      <c r="A8814" s="33">
        <v>44865</v>
      </c>
      <c r="B8814">
        <v>4718</v>
      </c>
      <c r="C8814">
        <v>48</v>
      </c>
      <c r="D8814" s="38" t="s">
        <v>79</v>
      </c>
      <c r="E8814" s="2" t="s">
        <v>41</v>
      </c>
      <c r="F8814">
        <v>1209721</v>
      </c>
      <c r="G8814" s="44">
        <f t="shared" si="959"/>
        <v>44562</v>
      </c>
      <c r="H8814" s="50">
        <f t="shared" si="960"/>
        <v>304</v>
      </c>
      <c r="I8814" s="50">
        <f t="shared" si="961"/>
        <v>33767742.399999999</v>
      </c>
      <c r="J8814" s="46">
        <v>1110781</v>
      </c>
      <c r="K8814" s="2" t="s">
        <v>34</v>
      </c>
      <c r="L8814" s="52" t="str">
        <f t="shared" si="962"/>
        <v>20221031VND</v>
      </c>
      <c r="M8814">
        <f>VLOOKUP(L8814,Mapping!$H$1:$K$25,4,0)</f>
        <v>1</v>
      </c>
      <c r="N8814">
        <f t="shared" si="963"/>
        <v>1.209721E-3</v>
      </c>
      <c r="O8814">
        <f t="shared" si="964"/>
        <v>1.1107809999999999E-3</v>
      </c>
      <c r="P8814">
        <f t="shared" si="965"/>
        <v>3.3767742400000002E-2</v>
      </c>
      <c r="Q8814" t="str">
        <f>VLOOKUP(VLOOKUP(C8814,Mapping!$A$1:$C$17,3,0),Mapping!$E$1:$F$6,2,0)</f>
        <v>Vùng 01</v>
      </c>
    </row>
    <row r="8815" spans="1:17" x14ac:dyDescent="0.3">
      <c r="A8815" s="33">
        <v>44865</v>
      </c>
      <c r="B8815">
        <v>4720</v>
      </c>
      <c r="C8815">
        <v>26</v>
      </c>
      <c r="D8815" s="38" t="s">
        <v>79</v>
      </c>
      <c r="E8815" s="2" t="s">
        <v>41</v>
      </c>
      <c r="F8815">
        <v>258234</v>
      </c>
      <c r="G8815" s="44">
        <f t="shared" si="959"/>
        <v>44562</v>
      </c>
      <c r="H8815" s="50">
        <f t="shared" si="960"/>
        <v>304</v>
      </c>
      <c r="I8815" s="50">
        <f t="shared" si="961"/>
        <v>58011955.199999996</v>
      </c>
      <c r="J8815" s="46">
        <v>1908288</v>
      </c>
      <c r="K8815" s="2" t="s">
        <v>34</v>
      </c>
      <c r="L8815" s="52" t="str">
        <f t="shared" si="962"/>
        <v>20221031VND</v>
      </c>
      <c r="M8815">
        <f>VLOOKUP(L8815,Mapping!$H$1:$K$25,4,0)</f>
        <v>1</v>
      </c>
      <c r="N8815">
        <f t="shared" si="963"/>
        <v>2.5823399999999998E-4</v>
      </c>
      <c r="O8815">
        <f t="shared" si="964"/>
        <v>1.908288E-3</v>
      </c>
      <c r="P8815">
        <f t="shared" si="965"/>
        <v>5.8011955199999993E-2</v>
      </c>
      <c r="Q8815" t="str">
        <f>VLOOKUP(VLOOKUP(C8815,Mapping!$A$1:$C$17,3,0),Mapping!$E$1:$F$6,2,0)</f>
        <v>Vùng 04</v>
      </c>
    </row>
    <row r="8816" spans="1:17" x14ac:dyDescent="0.3">
      <c r="A8816" s="33">
        <v>44865</v>
      </c>
      <c r="B8816">
        <v>4722</v>
      </c>
      <c r="C8816">
        <v>40</v>
      </c>
      <c r="D8816" s="38" t="s">
        <v>79</v>
      </c>
      <c r="E8816" s="2" t="s">
        <v>41</v>
      </c>
      <c r="F8816">
        <v>1751625</v>
      </c>
      <c r="G8816" s="44">
        <f t="shared" si="959"/>
        <v>44562</v>
      </c>
      <c r="H8816" s="50">
        <f t="shared" si="960"/>
        <v>304</v>
      </c>
      <c r="I8816" s="50">
        <f t="shared" si="961"/>
        <v>19026296</v>
      </c>
      <c r="J8816" s="46">
        <v>625865</v>
      </c>
      <c r="K8816" s="2" t="s">
        <v>34</v>
      </c>
      <c r="L8816" s="52" t="str">
        <f t="shared" si="962"/>
        <v>20221031VND</v>
      </c>
      <c r="M8816">
        <f>VLOOKUP(L8816,Mapping!$H$1:$K$25,4,0)</f>
        <v>1</v>
      </c>
      <c r="N8816">
        <f t="shared" si="963"/>
        <v>1.7516249999999999E-3</v>
      </c>
      <c r="O8816">
        <f t="shared" si="964"/>
        <v>6.2586499999999997E-4</v>
      </c>
      <c r="P8816">
        <f t="shared" si="965"/>
        <v>1.9026296000000002E-2</v>
      </c>
      <c r="Q8816" t="str">
        <f>VLOOKUP(VLOOKUP(C8816,Mapping!$A$1:$C$17,3,0),Mapping!$E$1:$F$6,2,0)</f>
        <v>Vùng 01</v>
      </c>
    </row>
    <row r="8817" spans="1:17" x14ac:dyDescent="0.3">
      <c r="A8817" s="33">
        <v>44865</v>
      </c>
      <c r="B8817">
        <v>4723</v>
      </c>
      <c r="C8817">
        <v>26</v>
      </c>
      <c r="D8817" s="38" t="s">
        <v>79</v>
      </c>
      <c r="E8817" s="2" t="s">
        <v>41</v>
      </c>
      <c r="F8817">
        <v>1425050</v>
      </c>
      <c r="G8817" s="44">
        <f t="shared" si="959"/>
        <v>44562</v>
      </c>
      <c r="H8817" s="50">
        <f t="shared" si="960"/>
        <v>304</v>
      </c>
      <c r="I8817" s="50">
        <f t="shared" si="961"/>
        <v>19701388.800000001</v>
      </c>
      <c r="J8817" s="46">
        <v>648072</v>
      </c>
      <c r="K8817" s="2" t="s">
        <v>34</v>
      </c>
      <c r="L8817" s="52" t="str">
        <f t="shared" si="962"/>
        <v>20221031VND</v>
      </c>
      <c r="M8817">
        <f>VLOOKUP(L8817,Mapping!$H$1:$K$25,4,0)</f>
        <v>1</v>
      </c>
      <c r="N8817">
        <f t="shared" si="963"/>
        <v>1.42505E-3</v>
      </c>
      <c r="O8817">
        <f t="shared" si="964"/>
        <v>6.4807199999999997E-4</v>
      </c>
      <c r="P8817">
        <f t="shared" si="965"/>
        <v>1.9701388800000001E-2</v>
      </c>
      <c r="Q8817" t="str">
        <f>VLOOKUP(VLOOKUP(C8817,Mapping!$A$1:$C$17,3,0),Mapping!$E$1:$F$6,2,0)</f>
        <v>Vùng 04</v>
      </c>
    </row>
    <row r="8818" spans="1:17" x14ac:dyDescent="0.3">
      <c r="A8818" s="33">
        <v>44865</v>
      </c>
      <c r="B8818">
        <v>4723</v>
      </c>
      <c r="C8818">
        <v>25</v>
      </c>
      <c r="D8818" s="38" t="s">
        <v>79</v>
      </c>
      <c r="E8818" s="2" t="s">
        <v>41</v>
      </c>
      <c r="F8818">
        <v>270453</v>
      </c>
      <c r="G8818" s="44">
        <f t="shared" si="959"/>
        <v>44562</v>
      </c>
      <c r="H8818" s="50">
        <f t="shared" si="960"/>
        <v>304</v>
      </c>
      <c r="I8818" s="50">
        <f t="shared" si="961"/>
        <v>29098302.400000002</v>
      </c>
      <c r="J8818" s="46">
        <v>957181</v>
      </c>
      <c r="K8818" s="2" t="s">
        <v>34</v>
      </c>
      <c r="L8818" s="52" t="str">
        <f t="shared" si="962"/>
        <v>20221031VND</v>
      </c>
      <c r="M8818">
        <f>VLOOKUP(L8818,Mapping!$H$1:$K$25,4,0)</f>
        <v>1</v>
      </c>
      <c r="N8818">
        <f t="shared" si="963"/>
        <v>2.7045299999999998E-4</v>
      </c>
      <c r="O8818">
        <f t="shared" si="964"/>
        <v>9.5718099999999998E-4</v>
      </c>
      <c r="P8818">
        <f t="shared" si="965"/>
        <v>2.9098302400000001E-2</v>
      </c>
      <c r="Q8818" t="str">
        <f>VLOOKUP(VLOOKUP(C8818,Mapping!$A$1:$C$17,3,0),Mapping!$E$1:$F$6,2,0)</f>
        <v>Vùng 01</v>
      </c>
    </row>
    <row r="8819" spans="1:17" x14ac:dyDescent="0.3">
      <c r="A8819" s="33">
        <v>44865</v>
      </c>
      <c r="B8819">
        <v>4723</v>
      </c>
      <c r="C8819">
        <v>24</v>
      </c>
      <c r="D8819" s="38" t="s">
        <v>79</v>
      </c>
      <c r="E8819" s="2" t="s">
        <v>41</v>
      </c>
      <c r="F8819">
        <v>818848</v>
      </c>
      <c r="G8819" s="44">
        <f t="shared" si="959"/>
        <v>44562</v>
      </c>
      <c r="H8819" s="50">
        <f t="shared" si="960"/>
        <v>304</v>
      </c>
      <c r="I8819" s="50">
        <f t="shared" si="961"/>
        <v>43543561.600000001</v>
      </c>
      <c r="J8819" s="46">
        <v>1432354</v>
      </c>
      <c r="K8819" s="2" t="s">
        <v>34</v>
      </c>
      <c r="L8819" s="52" t="str">
        <f t="shared" si="962"/>
        <v>20221031VND</v>
      </c>
      <c r="M8819">
        <f>VLOOKUP(L8819,Mapping!$H$1:$K$25,4,0)</f>
        <v>1</v>
      </c>
      <c r="N8819">
        <f t="shared" si="963"/>
        <v>8.1884799999999995E-4</v>
      </c>
      <c r="O8819">
        <f t="shared" si="964"/>
        <v>1.432354E-3</v>
      </c>
      <c r="P8819">
        <f t="shared" si="965"/>
        <v>4.3543561600000003E-2</v>
      </c>
      <c r="Q8819" t="str">
        <f>VLOOKUP(VLOOKUP(C8819,Mapping!$A$1:$C$17,3,0),Mapping!$E$1:$F$6,2,0)</f>
        <v>Vùng 04</v>
      </c>
    </row>
    <row r="8820" spans="1:17" x14ac:dyDescent="0.3">
      <c r="A8820" s="33">
        <v>44865</v>
      </c>
      <c r="B8820">
        <v>4726</v>
      </c>
      <c r="C8820">
        <v>48</v>
      </c>
      <c r="D8820" s="38" t="s">
        <v>79</v>
      </c>
      <c r="E8820" s="2" t="s">
        <v>41</v>
      </c>
      <c r="F8820">
        <v>9717893</v>
      </c>
      <c r="G8820" s="44">
        <f t="shared" si="959"/>
        <v>44562</v>
      </c>
      <c r="H8820" s="50">
        <f t="shared" si="960"/>
        <v>304</v>
      </c>
      <c r="I8820" s="50">
        <f t="shared" si="961"/>
        <v>210980772.79999998</v>
      </c>
      <c r="J8820" s="46">
        <v>6940157</v>
      </c>
      <c r="K8820" s="2" t="s">
        <v>34</v>
      </c>
      <c r="L8820" s="52" t="str">
        <f t="shared" si="962"/>
        <v>20221031VND</v>
      </c>
      <c r="M8820">
        <f>VLOOKUP(L8820,Mapping!$H$1:$K$25,4,0)</f>
        <v>1</v>
      </c>
      <c r="N8820">
        <f t="shared" si="963"/>
        <v>9.717893E-3</v>
      </c>
      <c r="O8820">
        <f t="shared" si="964"/>
        <v>6.9401569999999997E-3</v>
      </c>
      <c r="P8820">
        <f t="shared" si="965"/>
        <v>0.21098077279999999</v>
      </c>
      <c r="Q8820" t="str">
        <f>VLOOKUP(VLOOKUP(C8820,Mapping!$A$1:$C$17,3,0),Mapping!$E$1:$F$6,2,0)</f>
        <v>Vùng 01</v>
      </c>
    </row>
    <row r="8821" spans="1:17" x14ac:dyDescent="0.3">
      <c r="A8821" s="33">
        <v>44865</v>
      </c>
      <c r="B8821">
        <v>4726</v>
      </c>
      <c r="C8821">
        <v>20</v>
      </c>
      <c r="D8821" s="38" t="s">
        <v>79</v>
      </c>
      <c r="E8821" s="2" t="s">
        <v>41</v>
      </c>
      <c r="F8821">
        <v>1452027</v>
      </c>
      <c r="G8821" s="44">
        <f t="shared" si="959"/>
        <v>44562</v>
      </c>
      <c r="H8821" s="50">
        <f t="shared" si="960"/>
        <v>304</v>
      </c>
      <c r="I8821" s="50">
        <f t="shared" si="961"/>
        <v>56311105.600000001</v>
      </c>
      <c r="J8821" s="46">
        <v>1852339</v>
      </c>
      <c r="K8821" s="2" t="s">
        <v>34</v>
      </c>
      <c r="L8821" s="52" t="str">
        <f t="shared" si="962"/>
        <v>20221031VND</v>
      </c>
      <c r="M8821">
        <f>VLOOKUP(L8821,Mapping!$H$1:$K$25,4,0)</f>
        <v>1</v>
      </c>
      <c r="N8821">
        <f t="shared" si="963"/>
        <v>1.452027E-3</v>
      </c>
      <c r="O8821">
        <f t="shared" si="964"/>
        <v>1.8523389999999999E-3</v>
      </c>
      <c r="P8821">
        <f t="shared" si="965"/>
        <v>5.6311105600000001E-2</v>
      </c>
      <c r="Q8821" t="str">
        <f>VLOOKUP(VLOOKUP(C8821,Mapping!$A$1:$C$17,3,0),Mapping!$E$1:$F$6,2,0)</f>
        <v>Vùng 02</v>
      </c>
    </row>
    <row r="8822" spans="1:17" x14ac:dyDescent="0.3">
      <c r="A8822" s="33">
        <v>44865</v>
      </c>
      <c r="B8822">
        <v>4726</v>
      </c>
      <c r="C8822">
        <v>11</v>
      </c>
      <c r="D8822" s="38" t="s">
        <v>79</v>
      </c>
      <c r="E8822" s="2" t="s">
        <v>41</v>
      </c>
      <c r="F8822">
        <v>2342188</v>
      </c>
      <c r="G8822" s="44">
        <f t="shared" si="959"/>
        <v>44562</v>
      </c>
      <c r="H8822" s="50">
        <f t="shared" si="960"/>
        <v>304</v>
      </c>
      <c r="I8822" s="50">
        <f t="shared" si="961"/>
        <v>119671332.8</v>
      </c>
      <c r="J8822" s="46">
        <v>3936557</v>
      </c>
      <c r="K8822" s="2" t="s">
        <v>34</v>
      </c>
      <c r="L8822" s="52" t="str">
        <f t="shared" si="962"/>
        <v>20221031VND</v>
      </c>
      <c r="M8822">
        <f>VLOOKUP(L8822,Mapping!$H$1:$K$25,4,0)</f>
        <v>1</v>
      </c>
      <c r="N8822">
        <f t="shared" si="963"/>
        <v>2.3421879999999998E-3</v>
      </c>
      <c r="O8822">
        <f t="shared" si="964"/>
        <v>3.9365570000000003E-3</v>
      </c>
      <c r="P8822">
        <f t="shared" si="965"/>
        <v>0.1196713328</v>
      </c>
      <c r="Q8822" t="str">
        <f>VLOOKUP(VLOOKUP(C8822,Mapping!$A$1:$C$17,3,0),Mapping!$E$1:$F$6,2,0)</f>
        <v>Vùng 01</v>
      </c>
    </row>
    <row r="8823" spans="1:17" x14ac:dyDescent="0.3">
      <c r="A8823" s="33">
        <v>44865</v>
      </c>
      <c r="B8823">
        <v>4726</v>
      </c>
      <c r="C8823">
        <v>48</v>
      </c>
      <c r="D8823" s="38" t="s">
        <v>79</v>
      </c>
      <c r="E8823" s="2" t="s">
        <v>41</v>
      </c>
      <c r="F8823">
        <v>4908106</v>
      </c>
      <c r="G8823" s="44">
        <f t="shared" si="959"/>
        <v>44562</v>
      </c>
      <c r="H8823" s="50">
        <f t="shared" si="960"/>
        <v>304</v>
      </c>
      <c r="I8823" s="50">
        <f t="shared" si="961"/>
        <v>135861460.80000001</v>
      </c>
      <c r="J8823" s="46">
        <v>4469127</v>
      </c>
      <c r="K8823" s="2" t="s">
        <v>34</v>
      </c>
      <c r="L8823" s="52" t="str">
        <f t="shared" si="962"/>
        <v>20221031VND</v>
      </c>
      <c r="M8823">
        <f>VLOOKUP(L8823,Mapping!$H$1:$K$25,4,0)</f>
        <v>1</v>
      </c>
      <c r="N8823">
        <f t="shared" si="963"/>
        <v>4.9081059999999998E-3</v>
      </c>
      <c r="O8823">
        <f t="shared" si="964"/>
        <v>4.4691269999999998E-3</v>
      </c>
      <c r="P8823">
        <f t="shared" si="965"/>
        <v>0.1358614608</v>
      </c>
      <c r="Q8823" t="str">
        <f>VLOOKUP(VLOOKUP(C8823,Mapping!$A$1:$C$17,3,0),Mapping!$E$1:$F$6,2,0)</f>
        <v>Vùng 01</v>
      </c>
    </row>
    <row r="8824" spans="1:17" x14ac:dyDescent="0.3">
      <c r="A8824" s="33">
        <v>44865</v>
      </c>
      <c r="B8824">
        <v>4726</v>
      </c>
      <c r="C8824">
        <v>24</v>
      </c>
      <c r="D8824" s="38" t="s">
        <v>79</v>
      </c>
      <c r="E8824" s="2" t="s">
        <v>41</v>
      </c>
      <c r="F8824">
        <v>1845370</v>
      </c>
      <c r="G8824" s="44">
        <f t="shared" si="959"/>
        <v>44562</v>
      </c>
      <c r="H8824" s="50">
        <f t="shared" si="960"/>
        <v>304</v>
      </c>
      <c r="I8824" s="50">
        <f t="shared" si="961"/>
        <v>27989614.400000002</v>
      </c>
      <c r="J8824" s="46">
        <v>920711</v>
      </c>
      <c r="K8824" s="2" t="s">
        <v>34</v>
      </c>
      <c r="L8824" s="52" t="str">
        <f t="shared" si="962"/>
        <v>20221031VND</v>
      </c>
      <c r="M8824">
        <f>VLOOKUP(L8824,Mapping!$H$1:$K$25,4,0)</f>
        <v>1</v>
      </c>
      <c r="N8824">
        <f t="shared" si="963"/>
        <v>1.84537E-3</v>
      </c>
      <c r="O8824">
        <f t="shared" si="964"/>
        <v>9.2071099999999995E-4</v>
      </c>
      <c r="P8824">
        <f t="shared" si="965"/>
        <v>2.7989614400000001E-2</v>
      </c>
      <c r="Q8824" t="str">
        <f>VLOOKUP(VLOOKUP(C8824,Mapping!$A$1:$C$17,3,0),Mapping!$E$1:$F$6,2,0)</f>
        <v>Vùng 04</v>
      </c>
    </row>
    <row r="8825" spans="1:17" x14ac:dyDescent="0.3">
      <c r="A8825" s="33">
        <v>44865</v>
      </c>
      <c r="B8825">
        <v>4726</v>
      </c>
      <c r="C8825">
        <v>41</v>
      </c>
      <c r="D8825" s="38" t="s">
        <v>79</v>
      </c>
      <c r="E8825" s="2" t="s">
        <v>41</v>
      </c>
      <c r="F8825">
        <v>1785169</v>
      </c>
      <c r="G8825" s="44">
        <f t="shared" si="959"/>
        <v>44562</v>
      </c>
      <c r="H8825" s="50">
        <f t="shared" si="960"/>
        <v>304</v>
      </c>
      <c r="I8825" s="50">
        <f t="shared" si="961"/>
        <v>41317947.199999996</v>
      </c>
      <c r="J8825" s="46">
        <v>1359143</v>
      </c>
      <c r="K8825" s="2" t="s">
        <v>34</v>
      </c>
      <c r="L8825" s="52" t="str">
        <f t="shared" si="962"/>
        <v>20221031VND</v>
      </c>
      <c r="M8825">
        <f>VLOOKUP(L8825,Mapping!$H$1:$K$25,4,0)</f>
        <v>1</v>
      </c>
      <c r="N8825">
        <f t="shared" si="963"/>
        <v>1.7851690000000001E-3</v>
      </c>
      <c r="O8825">
        <f t="shared" si="964"/>
        <v>1.3591429999999999E-3</v>
      </c>
      <c r="P8825">
        <f t="shared" si="965"/>
        <v>4.1317947199999996E-2</v>
      </c>
      <c r="Q8825" t="str">
        <f>VLOOKUP(VLOOKUP(C8825,Mapping!$A$1:$C$17,3,0),Mapping!$E$1:$F$6,2,0)</f>
        <v>Vùng 05</v>
      </c>
    </row>
    <row r="8826" spans="1:17" x14ac:dyDescent="0.3">
      <c r="A8826" s="33">
        <v>44865</v>
      </c>
      <c r="B8826">
        <v>4727</v>
      </c>
      <c r="C8826">
        <v>25</v>
      </c>
      <c r="D8826" s="38" t="s">
        <v>79</v>
      </c>
      <c r="E8826" s="2" t="s">
        <v>41</v>
      </c>
      <c r="F8826">
        <v>1947286</v>
      </c>
      <c r="G8826" s="44">
        <f t="shared" si="959"/>
        <v>44562</v>
      </c>
      <c r="H8826" s="50">
        <f t="shared" si="960"/>
        <v>304</v>
      </c>
      <c r="I8826" s="50">
        <f t="shared" si="961"/>
        <v>8310691.2000000002</v>
      </c>
      <c r="J8826" s="46">
        <v>273378</v>
      </c>
      <c r="K8826" s="2" t="s">
        <v>34</v>
      </c>
      <c r="L8826" s="52" t="str">
        <f t="shared" si="962"/>
        <v>20221031VND</v>
      </c>
      <c r="M8826">
        <f>VLOOKUP(L8826,Mapping!$H$1:$K$25,4,0)</f>
        <v>1</v>
      </c>
      <c r="N8826">
        <f t="shared" si="963"/>
        <v>1.9472859999999999E-3</v>
      </c>
      <c r="O8826">
        <f t="shared" si="964"/>
        <v>2.7337800000000001E-4</v>
      </c>
      <c r="P8826">
        <f t="shared" si="965"/>
        <v>8.3106911999999995E-3</v>
      </c>
      <c r="Q8826" t="str">
        <f>VLOOKUP(VLOOKUP(C8826,Mapping!$A$1:$C$17,3,0),Mapping!$E$1:$F$6,2,0)</f>
        <v>Vùng 01</v>
      </c>
    </row>
    <row r="8827" spans="1:17" x14ac:dyDescent="0.3">
      <c r="A8827" s="33">
        <v>44865</v>
      </c>
      <c r="B8827">
        <v>4730</v>
      </c>
      <c r="C8827">
        <v>11</v>
      </c>
      <c r="D8827" s="38" t="s">
        <v>79</v>
      </c>
      <c r="E8827" s="2" t="s">
        <v>41</v>
      </c>
      <c r="F8827">
        <v>797963</v>
      </c>
      <c r="G8827" s="44">
        <f t="shared" si="959"/>
        <v>44562</v>
      </c>
      <c r="H8827" s="50">
        <f t="shared" si="960"/>
        <v>304</v>
      </c>
      <c r="I8827" s="50">
        <f t="shared" si="961"/>
        <v>50725622.399999999</v>
      </c>
      <c r="J8827" s="46">
        <v>1668606</v>
      </c>
      <c r="K8827" s="2" t="s">
        <v>34</v>
      </c>
      <c r="L8827" s="52" t="str">
        <f t="shared" si="962"/>
        <v>20221031VND</v>
      </c>
      <c r="M8827">
        <f>VLOOKUP(L8827,Mapping!$H$1:$K$25,4,0)</f>
        <v>1</v>
      </c>
      <c r="N8827">
        <f t="shared" si="963"/>
        <v>7.9796299999999995E-4</v>
      </c>
      <c r="O8827">
        <f t="shared" si="964"/>
        <v>1.668606E-3</v>
      </c>
      <c r="P8827">
        <f t="shared" si="965"/>
        <v>5.0725622399999996E-2</v>
      </c>
      <c r="Q8827" t="str">
        <f>VLOOKUP(VLOOKUP(C8827,Mapping!$A$1:$C$17,3,0),Mapping!$E$1:$F$6,2,0)</f>
        <v>Vùng 01</v>
      </c>
    </row>
    <row r="8828" spans="1:17" x14ac:dyDescent="0.3">
      <c r="A8828" s="33">
        <v>44865</v>
      </c>
      <c r="B8828">
        <v>4731</v>
      </c>
      <c r="C8828">
        <v>40</v>
      </c>
      <c r="D8828" s="38" t="s">
        <v>79</v>
      </c>
      <c r="E8828" s="2" t="s">
        <v>41</v>
      </c>
      <c r="F8828">
        <v>8872014</v>
      </c>
      <c r="G8828" s="44">
        <f t="shared" si="959"/>
        <v>44562</v>
      </c>
      <c r="H8828" s="50">
        <f t="shared" si="960"/>
        <v>304</v>
      </c>
      <c r="I8828" s="50">
        <f t="shared" si="961"/>
        <v>300711601.60000002</v>
      </c>
      <c r="J8828" s="46">
        <v>9891829</v>
      </c>
      <c r="K8828" s="2" t="s">
        <v>34</v>
      </c>
      <c r="L8828" s="52" t="str">
        <f t="shared" si="962"/>
        <v>20221031VND</v>
      </c>
      <c r="M8828">
        <f>VLOOKUP(L8828,Mapping!$H$1:$K$25,4,0)</f>
        <v>1</v>
      </c>
      <c r="N8828">
        <f t="shared" si="963"/>
        <v>8.8720139999999992E-3</v>
      </c>
      <c r="O8828">
        <f t="shared" si="964"/>
        <v>9.8918289999999996E-3</v>
      </c>
      <c r="P8828">
        <f t="shared" si="965"/>
        <v>0.30071160160000004</v>
      </c>
      <c r="Q8828" t="str">
        <f>VLOOKUP(VLOOKUP(C8828,Mapping!$A$1:$C$17,3,0),Mapping!$E$1:$F$6,2,0)</f>
        <v>Vùng 01</v>
      </c>
    </row>
    <row r="8829" spans="1:17" x14ac:dyDescent="0.3">
      <c r="A8829" s="33">
        <v>44865</v>
      </c>
      <c r="B8829">
        <v>4731</v>
      </c>
      <c r="C8829">
        <v>25</v>
      </c>
      <c r="D8829" s="38" t="s">
        <v>79</v>
      </c>
      <c r="E8829" s="2" t="s">
        <v>41</v>
      </c>
      <c r="F8829">
        <v>497588</v>
      </c>
      <c r="G8829" s="44">
        <f t="shared" si="959"/>
        <v>44562</v>
      </c>
      <c r="H8829" s="50">
        <f t="shared" si="960"/>
        <v>304</v>
      </c>
      <c r="I8829" s="50">
        <f t="shared" si="961"/>
        <v>51033027.199999996</v>
      </c>
      <c r="J8829" s="46">
        <v>1678718</v>
      </c>
      <c r="K8829" s="2" t="s">
        <v>34</v>
      </c>
      <c r="L8829" s="52" t="str">
        <f t="shared" si="962"/>
        <v>20221031VND</v>
      </c>
      <c r="M8829">
        <f>VLOOKUP(L8829,Mapping!$H$1:$K$25,4,0)</f>
        <v>1</v>
      </c>
      <c r="N8829">
        <f t="shared" si="963"/>
        <v>4.9758799999999998E-4</v>
      </c>
      <c r="O8829">
        <f t="shared" si="964"/>
        <v>1.6787180000000001E-3</v>
      </c>
      <c r="P8829">
        <f t="shared" si="965"/>
        <v>5.1033027199999997E-2</v>
      </c>
      <c r="Q8829" t="str">
        <f>VLOOKUP(VLOOKUP(C8829,Mapping!$A$1:$C$17,3,0),Mapping!$E$1:$F$6,2,0)</f>
        <v>Vùng 01</v>
      </c>
    </row>
    <row r="8830" spans="1:17" x14ac:dyDescent="0.3">
      <c r="A8830" s="33">
        <v>44865</v>
      </c>
      <c r="B8830">
        <v>4733</v>
      </c>
      <c r="C8830">
        <v>40</v>
      </c>
      <c r="D8830" s="38" t="s">
        <v>79</v>
      </c>
      <c r="E8830" s="2" t="s">
        <v>41</v>
      </c>
      <c r="F8830">
        <v>763286</v>
      </c>
      <c r="G8830" s="44">
        <f t="shared" si="959"/>
        <v>44562</v>
      </c>
      <c r="H8830" s="50">
        <f t="shared" si="960"/>
        <v>304</v>
      </c>
      <c r="I8830" s="50">
        <f t="shared" si="961"/>
        <v>572320938828.80005</v>
      </c>
      <c r="J8830" s="46">
        <v>803446</v>
      </c>
      <c r="K8830" s="2" t="s">
        <v>35</v>
      </c>
      <c r="L8830" s="52" t="str">
        <f t="shared" si="962"/>
        <v>20221031USD</v>
      </c>
      <c r="M8830">
        <f>VLOOKUP(L8830,Mapping!$H$1:$K$25,4,0)</f>
        <v>23432</v>
      </c>
      <c r="N8830">
        <f t="shared" si="963"/>
        <v>17.885317552</v>
      </c>
      <c r="O8830">
        <f t="shared" si="964"/>
        <v>18.826346672</v>
      </c>
      <c r="P8830">
        <f t="shared" si="965"/>
        <v>572.32093882880008</v>
      </c>
      <c r="Q8830" t="str">
        <f>VLOOKUP(VLOOKUP(C8830,Mapping!$A$1:$C$17,3,0),Mapping!$E$1:$F$6,2,0)</f>
        <v>Vùng 01</v>
      </c>
    </row>
    <row r="8831" spans="1:17" x14ac:dyDescent="0.3">
      <c r="A8831" s="33">
        <v>44865</v>
      </c>
      <c r="B8831">
        <v>4733</v>
      </c>
      <c r="C8831">
        <v>40</v>
      </c>
      <c r="D8831" s="38" t="s">
        <v>79</v>
      </c>
      <c r="E8831" s="2" t="s">
        <v>41</v>
      </c>
      <c r="F8831">
        <v>308532</v>
      </c>
      <c r="G8831" s="44">
        <f t="shared" si="959"/>
        <v>44562</v>
      </c>
      <c r="H8831" s="50">
        <f t="shared" si="960"/>
        <v>304</v>
      </c>
      <c r="I8831" s="50">
        <f t="shared" si="961"/>
        <v>59764454.399999999</v>
      </c>
      <c r="J8831" s="46">
        <v>1965936</v>
      </c>
      <c r="K8831" s="2" t="s">
        <v>34</v>
      </c>
      <c r="L8831" s="52" t="str">
        <f t="shared" si="962"/>
        <v>20221031VND</v>
      </c>
      <c r="M8831">
        <f>VLOOKUP(L8831,Mapping!$H$1:$K$25,4,0)</f>
        <v>1</v>
      </c>
      <c r="N8831">
        <f t="shared" si="963"/>
        <v>3.0853199999999998E-4</v>
      </c>
      <c r="O8831">
        <f t="shared" si="964"/>
        <v>1.9659360000000002E-3</v>
      </c>
      <c r="P8831">
        <f t="shared" si="965"/>
        <v>5.97644544E-2</v>
      </c>
      <c r="Q8831" t="str">
        <f>VLOOKUP(VLOOKUP(C8831,Mapping!$A$1:$C$17,3,0),Mapping!$E$1:$F$6,2,0)</f>
        <v>Vùng 01</v>
      </c>
    </row>
    <row r="8832" spans="1:17" x14ac:dyDescent="0.3">
      <c r="A8832" s="33">
        <v>44865</v>
      </c>
      <c r="B8832">
        <v>4733</v>
      </c>
      <c r="C8832">
        <v>25</v>
      </c>
      <c r="D8832" s="38" t="s">
        <v>79</v>
      </c>
      <c r="E8832" s="2" t="s">
        <v>41</v>
      </c>
      <c r="F8832">
        <v>389992</v>
      </c>
      <c r="G8832" s="44">
        <f t="shared" si="959"/>
        <v>44562</v>
      </c>
      <c r="H8832" s="50">
        <f t="shared" si="960"/>
        <v>304</v>
      </c>
      <c r="I8832" s="50">
        <f t="shared" si="961"/>
        <v>56190660.800000004</v>
      </c>
      <c r="J8832" s="46">
        <v>1848377</v>
      </c>
      <c r="K8832" s="2" t="s">
        <v>34</v>
      </c>
      <c r="L8832" s="52" t="str">
        <f t="shared" si="962"/>
        <v>20221031VND</v>
      </c>
      <c r="M8832">
        <f>VLOOKUP(L8832,Mapping!$H$1:$K$25,4,0)</f>
        <v>1</v>
      </c>
      <c r="N8832">
        <f t="shared" si="963"/>
        <v>3.8999199999999998E-4</v>
      </c>
      <c r="O8832">
        <f t="shared" si="964"/>
        <v>1.848377E-3</v>
      </c>
      <c r="P8832">
        <f t="shared" si="965"/>
        <v>5.6190660800000007E-2</v>
      </c>
      <c r="Q8832" t="str">
        <f>VLOOKUP(VLOOKUP(C8832,Mapping!$A$1:$C$17,3,0),Mapping!$E$1:$F$6,2,0)</f>
        <v>Vùng 01</v>
      </c>
    </row>
    <row r="8833" spans="1:17" x14ac:dyDescent="0.3">
      <c r="A8833" s="33">
        <v>44865</v>
      </c>
      <c r="B8833">
        <v>4734</v>
      </c>
      <c r="C8833">
        <v>40</v>
      </c>
      <c r="D8833" s="38" t="s">
        <v>79</v>
      </c>
      <c r="E8833" s="2" t="s">
        <v>43</v>
      </c>
      <c r="F8833">
        <v>1406337</v>
      </c>
      <c r="G8833" s="44">
        <f t="shared" si="959"/>
        <v>44562</v>
      </c>
      <c r="H8833" s="50">
        <f t="shared" si="960"/>
        <v>304</v>
      </c>
      <c r="I8833" s="50">
        <f t="shared" si="961"/>
        <v>24715321.599999998</v>
      </c>
      <c r="J8833" s="46">
        <v>813004</v>
      </c>
      <c r="K8833" s="2" t="s">
        <v>34</v>
      </c>
      <c r="L8833" s="52" t="str">
        <f t="shared" si="962"/>
        <v>20221031VND</v>
      </c>
      <c r="M8833">
        <f>VLOOKUP(L8833,Mapping!$H$1:$K$25,4,0)</f>
        <v>1</v>
      </c>
      <c r="N8833">
        <f t="shared" si="963"/>
        <v>1.4063369999999999E-3</v>
      </c>
      <c r="O8833">
        <f t="shared" si="964"/>
        <v>8.1300399999999998E-4</v>
      </c>
      <c r="P8833">
        <f t="shared" si="965"/>
        <v>2.4715321599999996E-2</v>
      </c>
      <c r="Q8833" t="str">
        <f>VLOOKUP(VLOOKUP(C8833,Mapping!$A$1:$C$17,3,0),Mapping!$E$1:$F$6,2,0)</f>
        <v>Vùng 01</v>
      </c>
    </row>
    <row r="8834" spans="1:17" x14ac:dyDescent="0.3">
      <c r="A8834" s="33">
        <v>44865</v>
      </c>
      <c r="B8834">
        <v>4734</v>
      </c>
      <c r="C8834">
        <v>40</v>
      </c>
      <c r="D8834" s="38" t="s">
        <v>79</v>
      </c>
      <c r="E8834" s="2" t="s">
        <v>41</v>
      </c>
      <c r="F8834">
        <v>6555588</v>
      </c>
      <c r="G8834" s="44">
        <f t="shared" ref="G8834:G8897" si="966">DATE(YEAR(A8834),1,1)</f>
        <v>44562</v>
      </c>
      <c r="H8834" s="50">
        <f t="shared" ref="H8834:H8897" si="967">DATEDIF(G8834,A8834,"D")+1</f>
        <v>304</v>
      </c>
      <c r="I8834" s="50">
        <f t="shared" si="961"/>
        <v>269703084.80000001</v>
      </c>
      <c r="J8834" s="46">
        <v>8871812</v>
      </c>
      <c r="K8834" s="2" t="s">
        <v>34</v>
      </c>
      <c r="L8834" s="52" t="str">
        <f t="shared" si="962"/>
        <v>20221031VND</v>
      </c>
      <c r="M8834">
        <f>VLOOKUP(L8834,Mapping!$H$1:$K$25,4,0)</f>
        <v>1</v>
      </c>
      <c r="N8834">
        <f t="shared" si="963"/>
        <v>6.5555880000000002E-3</v>
      </c>
      <c r="O8834">
        <f t="shared" si="964"/>
        <v>8.8718119999999998E-3</v>
      </c>
      <c r="P8834">
        <f t="shared" si="965"/>
        <v>0.26970308479999999</v>
      </c>
      <c r="Q8834" t="str">
        <f>VLOOKUP(VLOOKUP(C8834,Mapping!$A$1:$C$17,3,0),Mapping!$E$1:$F$6,2,0)</f>
        <v>Vùng 01</v>
      </c>
    </row>
    <row r="8835" spans="1:17" x14ac:dyDescent="0.3">
      <c r="A8835" s="33">
        <v>44865</v>
      </c>
      <c r="B8835">
        <v>4735</v>
      </c>
      <c r="C8835">
        <v>25</v>
      </c>
      <c r="D8835" s="38" t="s">
        <v>79</v>
      </c>
      <c r="E8835" s="2" t="s">
        <v>41</v>
      </c>
      <c r="F8835">
        <v>695275</v>
      </c>
      <c r="G8835" s="44">
        <f t="shared" si="966"/>
        <v>44562</v>
      </c>
      <c r="H8835" s="50">
        <f t="shared" si="967"/>
        <v>304</v>
      </c>
      <c r="I8835" s="50">
        <f t="shared" ref="I8835:I8898" si="968">H8835*(J8835/10)*M8835</f>
        <v>4171123.1999999997</v>
      </c>
      <c r="J8835" s="46">
        <v>137208</v>
      </c>
      <c r="K8835" s="2" t="s">
        <v>34</v>
      </c>
      <c r="L8835" s="52" t="str">
        <f t="shared" ref="L8835:L8898" si="969">CONCATENATE(TEXT(A8835,"YYYYMMDD"),K8835)</f>
        <v>20221031VND</v>
      </c>
      <c r="M8835">
        <f>VLOOKUP(L8835,Mapping!$H$1:$K$25,4,0)</f>
        <v>1</v>
      </c>
      <c r="N8835">
        <f t="shared" ref="N8835:N8898" si="970">F8835*M8835/10^9</f>
        <v>6.9527499999999997E-4</v>
      </c>
      <c r="O8835">
        <f t="shared" ref="O8835:O8898" si="971">J8835*M8835/10^9</f>
        <v>1.3720799999999999E-4</v>
      </c>
      <c r="P8835">
        <f t="shared" ref="P8835:P8898" si="972">I8835/10^9</f>
        <v>4.1711231999999997E-3</v>
      </c>
      <c r="Q8835" t="str">
        <f>VLOOKUP(VLOOKUP(C8835,Mapping!$A$1:$C$17,3,0),Mapping!$E$1:$F$6,2,0)</f>
        <v>Vùng 01</v>
      </c>
    </row>
    <row r="8836" spans="1:17" x14ac:dyDescent="0.3">
      <c r="A8836" s="33">
        <v>44865</v>
      </c>
      <c r="B8836">
        <v>4738</v>
      </c>
      <c r="C8836">
        <v>40</v>
      </c>
      <c r="D8836" s="38" t="s">
        <v>79</v>
      </c>
      <c r="E8836" s="2" t="s">
        <v>41</v>
      </c>
      <c r="F8836">
        <v>1400949</v>
      </c>
      <c r="G8836" s="44">
        <f t="shared" si="966"/>
        <v>44562</v>
      </c>
      <c r="H8836" s="50">
        <f t="shared" si="967"/>
        <v>304</v>
      </c>
      <c r="I8836" s="50">
        <f t="shared" si="968"/>
        <v>16767940.799999999</v>
      </c>
      <c r="J8836" s="46">
        <v>551577</v>
      </c>
      <c r="K8836" s="2" t="s">
        <v>34</v>
      </c>
      <c r="L8836" s="52" t="str">
        <f t="shared" si="969"/>
        <v>20221031VND</v>
      </c>
      <c r="M8836">
        <f>VLOOKUP(L8836,Mapping!$H$1:$K$25,4,0)</f>
        <v>1</v>
      </c>
      <c r="N8836">
        <f t="shared" si="970"/>
        <v>1.4009490000000001E-3</v>
      </c>
      <c r="O8836">
        <f t="shared" si="971"/>
        <v>5.5157700000000004E-4</v>
      </c>
      <c r="P8836">
        <f t="shared" si="972"/>
        <v>1.6767940799999999E-2</v>
      </c>
      <c r="Q8836" t="str">
        <f>VLOOKUP(VLOOKUP(C8836,Mapping!$A$1:$C$17,3,0),Mapping!$E$1:$F$6,2,0)</f>
        <v>Vùng 01</v>
      </c>
    </row>
    <row r="8837" spans="1:17" x14ac:dyDescent="0.3">
      <c r="A8837" s="33">
        <v>44865</v>
      </c>
      <c r="B8837">
        <v>4738</v>
      </c>
      <c r="C8837">
        <v>24</v>
      </c>
      <c r="D8837" s="38" t="s">
        <v>79</v>
      </c>
      <c r="E8837" s="2" t="s">
        <v>41</v>
      </c>
      <c r="F8837">
        <v>583923</v>
      </c>
      <c r="G8837" s="44">
        <f t="shared" si="966"/>
        <v>44562</v>
      </c>
      <c r="H8837" s="50">
        <f t="shared" si="967"/>
        <v>304</v>
      </c>
      <c r="I8837" s="50">
        <f t="shared" si="968"/>
        <v>1278016</v>
      </c>
      <c r="J8837" s="46">
        <v>42040</v>
      </c>
      <c r="K8837" s="2" t="s">
        <v>34</v>
      </c>
      <c r="L8837" s="52" t="str">
        <f t="shared" si="969"/>
        <v>20221031VND</v>
      </c>
      <c r="M8837">
        <f>VLOOKUP(L8837,Mapping!$H$1:$K$25,4,0)</f>
        <v>1</v>
      </c>
      <c r="N8837">
        <f t="shared" si="970"/>
        <v>5.8392299999999997E-4</v>
      </c>
      <c r="O8837">
        <f t="shared" si="971"/>
        <v>4.2039999999999997E-5</v>
      </c>
      <c r="P8837">
        <f t="shared" si="972"/>
        <v>1.2780160000000001E-3</v>
      </c>
      <c r="Q8837" t="str">
        <f>VLOOKUP(VLOOKUP(C8837,Mapping!$A$1:$C$17,3,0),Mapping!$E$1:$F$6,2,0)</f>
        <v>Vùng 04</v>
      </c>
    </row>
    <row r="8838" spans="1:17" x14ac:dyDescent="0.3">
      <c r="A8838" s="33">
        <v>44865</v>
      </c>
      <c r="B8838">
        <v>4739</v>
      </c>
      <c r="C8838">
        <v>41</v>
      </c>
      <c r="D8838" s="38" t="s">
        <v>79</v>
      </c>
      <c r="E8838" s="2" t="s">
        <v>41</v>
      </c>
      <c r="F8838">
        <v>4468400</v>
      </c>
      <c r="G8838" s="44">
        <f t="shared" si="966"/>
        <v>44562</v>
      </c>
      <c r="H8838" s="50">
        <f t="shared" si="967"/>
        <v>304</v>
      </c>
      <c r="I8838" s="50">
        <f t="shared" si="968"/>
        <v>100768734.39999999</v>
      </c>
      <c r="J8838" s="46">
        <v>3314761</v>
      </c>
      <c r="K8838" s="2" t="s">
        <v>34</v>
      </c>
      <c r="L8838" s="52" t="str">
        <f t="shared" si="969"/>
        <v>20221031VND</v>
      </c>
      <c r="M8838">
        <f>VLOOKUP(L8838,Mapping!$H$1:$K$25,4,0)</f>
        <v>1</v>
      </c>
      <c r="N8838">
        <f t="shared" si="970"/>
        <v>4.4684E-3</v>
      </c>
      <c r="O8838">
        <f t="shared" si="971"/>
        <v>3.3147609999999998E-3</v>
      </c>
      <c r="P8838">
        <f t="shared" si="972"/>
        <v>0.10076873439999999</v>
      </c>
      <c r="Q8838" t="str">
        <f>VLOOKUP(VLOOKUP(C8838,Mapping!$A$1:$C$17,3,0),Mapping!$E$1:$F$6,2,0)</f>
        <v>Vùng 05</v>
      </c>
    </row>
    <row r="8839" spans="1:17" x14ac:dyDescent="0.3">
      <c r="A8839" s="33">
        <v>44865</v>
      </c>
      <c r="B8839">
        <v>4739</v>
      </c>
      <c r="C8839">
        <v>41</v>
      </c>
      <c r="D8839" s="38" t="s">
        <v>79</v>
      </c>
      <c r="E8839" s="2" t="s">
        <v>41</v>
      </c>
      <c r="F8839">
        <v>625235</v>
      </c>
      <c r="G8839" s="44">
        <f t="shared" si="966"/>
        <v>44562</v>
      </c>
      <c r="H8839" s="50">
        <f t="shared" si="967"/>
        <v>304</v>
      </c>
      <c r="I8839" s="50">
        <f t="shared" si="968"/>
        <v>9534504</v>
      </c>
      <c r="J8839" s="46">
        <v>313635</v>
      </c>
      <c r="K8839" s="2" t="s">
        <v>34</v>
      </c>
      <c r="L8839" s="52" t="str">
        <f t="shared" si="969"/>
        <v>20221031VND</v>
      </c>
      <c r="M8839">
        <f>VLOOKUP(L8839,Mapping!$H$1:$K$25,4,0)</f>
        <v>1</v>
      </c>
      <c r="N8839">
        <f t="shared" si="970"/>
        <v>6.2523500000000003E-4</v>
      </c>
      <c r="O8839">
        <f t="shared" si="971"/>
        <v>3.1363499999999999E-4</v>
      </c>
      <c r="P8839">
        <f t="shared" si="972"/>
        <v>9.5345039999999992E-3</v>
      </c>
      <c r="Q8839" t="str">
        <f>VLOOKUP(VLOOKUP(C8839,Mapping!$A$1:$C$17,3,0),Mapping!$E$1:$F$6,2,0)</f>
        <v>Vùng 05</v>
      </c>
    </row>
    <row r="8840" spans="1:17" x14ac:dyDescent="0.3">
      <c r="A8840" s="33">
        <v>44865</v>
      </c>
      <c r="B8840">
        <v>4740</v>
      </c>
      <c r="C8840">
        <v>34</v>
      </c>
      <c r="D8840" s="38" t="s">
        <v>79</v>
      </c>
      <c r="E8840" s="2" t="s">
        <v>41</v>
      </c>
      <c r="F8840">
        <v>244886</v>
      </c>
      <c r="G8840" s="44">
        <f t="shared" si="966"/>
        <v>44562</v>
      </c>
      <c r="H8840" s="50">
        <f t="shared" si="967"/>
        <v>304</v>
      </c>
      <c r="I8840" s="50">
        <f t="shared" si="968"/>
        <v>27494428.800000001</v>
      </c>
      <c r="J8840" s="46">
        <v>904422</v>
      </c>
      <c r="K8840" s="2" t="s">
        <v>34</v>
      </c>
      <c r="L8840" s="52" t="str">
        <f t="shared" si="969"/>
        <v>20221031VND</v>
      </c>
      <c r="M8840">
        <f>VLOOKUP(L8840,Mapping!$H$1:$K$25,4,0)</f>
        <v>1</v>
      </c>
      <c r="N8840">
        <f t="shared" si="970"/>
        <v>2.4488599999999999E-4</v>
      </c>
      <c r="O8840">
        <f t="shared" si="971"/>
        <v>9.04422E-4</v>
      </c>
      <c r="P8840">
        <f t="shared" si="972"/>
        <v>2.7494428800000002E-2</v>
      </c>
      <c r="Q8840" t="str">
        <f>VLOOKUP(VLOOKUP(C8840,Mapping!$A$1:$C$17,3,0),Mapping!$E$1:$F$6,2,0)</f>
        <v>Vùng 02</v>
      </c>
    </row>
    <row r="8841" spans="1:17" x14ac:dyDescent="0.3">
      <c r="A8841" s="33">
        <v>44865</v>
      </c>
      <c r="B8841">
        <v>4741</v>
      </c>
      <c r="C8841">
        <v>34</v>
      </c>
      <c r="D8841" s="38" t="s">
        <v>79</v>
      </c>
      <c r="E8841" s="2" t="s">
        <v>41</v>
      </c>
      <c r="F8841">
        <v>761709</v>
      </c>
      <c r="G8841" s="44">
        <f t="shared" si="966"/>
        <v>44562</v>
      </c>
      <c r="H8841" s="50">
        <f t="shared" si="967"/>
        <v>304</v>
      </c>
      <c r="I8841" s="50">
        <f t="shared" si="968"/>
        <v>34376320</v>
      </c>
      <c r="J8841" s="46">
        <v>1130800</v>
      </c>
      <c r="K8841" s="2" t="s">
        <v>34</v>
      </c>
      <c r="L8841" s="52" t="str">
        <f t="shared" si="969"/>
        <v>20221031VND</v>
      </c>
      <c r="M8841">
        <f>VLOOKUP(L8841,Mapping!$H$1:$K$25,4,0)</f>
        <v>1</v>
      </c>
      <c r="N8841">
        <f t="shared" si="970"/>
        <v>7.6170899999999995E-4</v>
      </c>
      <c r="O8841">
        <f t="shared" si="971"/>
        <v>1.1307999999999999E-3</v>
      </c>
      <c r="P8841">
        <f t="shared" si="972"/>
        <v>3.4376320000000002E-2</v>
      </c>
      <c r="Q8841" t="str">
        <f>VLOOKUP(VLOOKUP(C8841,Mapping!$A$1:$C$17,3,0),Mapping!$E$1:$F$6,2,0)</f>
        <v>Vùng 02</v>
      </c>
    </row>
    <row r="8842" spans="1:17" x14ac:dyDescent="0.3">
      <c r="A8842" s="33">
        <v>44865</v>
      </c>
      <c r="B8842">
        <v>4742</v>
      </c>
      <c r="C8842">
        <v>34</v>
      </c>
      <c r="D8842" s="38" t="s">
        <v>79</v>
      </c>
      <c r="E8842" s="2" t="s">
        <v>41</v>
      </c>
      <c r="F8842">
        <v>2321440</v>
      </c>
      <c r="G8842" s="44">
        <f t="shared" si="966"/>
        <v>44562</v>
      </c>
      <c r="H8842" s="50">
        <f t="shared" si="967"/>
        <v>304</v>
      </c>
      <c r="I8842" s="50">
        <f t="shared" si="968"/>
        <v>143787044.80000001</v>
      </c>
      <c r="J8842" s="46">
        <v>4729837</v>
      </c>
      <c r="K8842" s="2" t="s">
        <v>34</v>
      </c>
      <c r="L8842" s="52" t="str">
        <f t="shared" si="969"/>
        <v>20221031VND</v>
      </c>
      <c r="M8842">
        <f>VLOOKUP(L8842,Mapping!$H$1:$K$25,4,0)</f>
        <v>1</v>
      </c>
      <c r="N8842">
        <f t="shared" si="970"/>
        <v>2.3214400000000001E-3</v>
      </c>
      <c r="O8842">
        <f t="shared" si="971"/>
        <v>4.7298369999999998E-3</v>
      </c>
      <c r="P8842">
        <f t="shared" si="972"/>
        <v>0.14378704480000001</v>
      </c>
      <c r="Q8842" t="str">
        <f>VLOOKUP(VLOOKUP(C8842,Mapping!$A$1:$C$17,3,0),Mapping!$E$1:$F$6,2,0)</f>
        <v>Vùng 02</v>
      </c>
    </row>
    <row r="8843" spans="1:17" x14ac:dyDescent="0.3">
      <c r="A8843" s="33">
        <v>44865</v>
      </c>
      <c r="B8843">
        <v>4743</v>
      </c>
      <c r="C8843">
        <v>23</v>
      </c>
      <c r="D8843" s="38" t="s">
        <v>79</v>
      </c>
      <c r="E8843" s="2" t="s">
        <v>41</v>
      </c>
      <c r="F8843">
        <v>766777</v>
      </c>
      <c r="G8843" s="44">
        <f t="shared" si="966"/>
        <v>44562</v>
      </c>
      <c r="H8843" s="50">
        <f t="shared" si="967"/>
        <v>304</v>
      </c>
      <c r="I8843" s="50">
        <f t="shared" si="968"/>
        <v>29107270.400000002</v>
      </c>
      <c r="J8843" s="46">
        <v>957476</v>
      </c>
      <c r="K8843" s="2" t="s">
        <v>34</v>
      </c>
      <c r="L8843" s="52" t="str">
        <f t="shared" si="969"/>
        <v>20221031VND</v>
      </c>
      <c r="M8843">
        <f>VLOOKUP(L8843,Mapping!$H$1:$K$25,4,0)</f>
        <v>1</v>
      </c>
      <c r="N8843">
        <f t="shared" si="970"/>
        <v>7.6677699999999995E-4</v>
      </c>
      <c r="O8843">
        <f t="shared" si="971"/>
        <v>9.5747599999999997E-4</v>
      </c>
      <c r="P8843">
        <f t="shared" si="972"/>
        <v>2.9107270400000003E-2</v>
      </c>
      <c r="Q8843" t="str">
        <f>VLOOKUP(VLOOKUP(C8843,Mapping!$A$1:$C$17,3,0),Mapping!$E$1:$F$6,2,0)</f>
        <v>Vùng 02</v>
      </c>
    </row>
    <row r="8844" spans="1:17" x14ac:dyDescent="0.3">
      <c r="A8844" s="33">
        <v>44865</v>
      </c>
      <c r="B8844">
        <v>4743</v>
      </c>
      <c r="C8844">
        <v>23</v>
      </c>
      <c r="D8844" s="38" t="s">
        <v>79</v>
      </c>
      <c r="E8844" s="2" t="s">
        <v>41</v>
      </c>
      <c r="F8844">
        <v>1466711</v>
      </c>
      <c r="G8844" s="44">
        <f t="shared" si="966"/>
        <v>44562</v>
      </c>
      <c r="H8844" s="50">
        <f t="shared" si="967"/>
        <v>304</v>
      </c>
      <c r="I8844" s="50">
        <f t="shared" si="968"/>
        <v>294281775667.20001</v>
      </c>
      <c r="J8844" s="46">
        <v>413124</v>
      </c>
      <c r="K8844" s="2" t="s">
        <v>35</v>
      </c>
      <c r="L8844" s="52" t="str">
        <f t="shared" si="969"/>
        <v>20221031USD</v>
      </c>
      <c r="M8844">
        <f>VLOOKUP(L8844,Mapping!$H$1:$K$25,4,0)</f>
        <v>23432</v>
      </c>
      <c r="N8844">
        <f t="shared" si="970"/>
        <v>34.367972152</v>
      </c>
      <c r="O8844">
        <f t="shared" si="971"/>
        <v>9.6803215680000001</v>
      </c>
      <c r="P8844">
        <f t="shared" si="972"/>
        <v>294.28177566720001</v>
      </c>
      <c r="Q8844" t="str">
        <f>VLOOKUP(VLOOKUP(C8844,Mapping!$A$1:$C$17,3,0),Mapping!$E$1:$F$6,2,0)</f>
        <v>Vùng 02</v>
      </c>
    </row>
    <row r="8845" spans="1:17" x14ac:dyDescent="0.3">
      <c r="A8845" s="33">
        <v>44865</v>
      </c>
      <c r="B8845">
        <v>4743</v>
      </c>
      <c r="C8845">
        <v>40</v>
      </c>
      <c r="D8845" s="38" t="s">
        <v>79</v>
      </c>
      <c r="E8845" s="2" t="s">
        <v>41</v>
      </c>
      <c r="F8845">
        <v>1303952</v>
      </c>
      <c r="G8845" s="44">
        <f t="shared" si="966"/>
        <v>44562</v>
      </c>
      <c r="H8845" s="50">
        <f t="shared" si="967"/>
        <v>304</v>
      </c>
      <c r="I8845" s="50">
        <f t="shared" si="968"/>
        <v>23495156.800000001</v>
      </c>
      <c r="J8845" s="46">
        <v>772867</v>
      </c>
      <c r="K8845" s="2" t="s">
        <v>34</v>
      </c>
      <c r="L8845" s="52" t="str">
        <f t="shared" si="969"/>
        <v>20221031VND</v>
      </c>
      <c r="M8845">
        <f>VLOOKUP(L8845,Mapping!$H$1:$K$25,4,0)</f>
        <v>1</v>
      </c>
      <c r="N8845">
        <f t="shared" si="970"/>
        <v>1.3039519999999999E-3</v>
      </c>
      <c r="O8845">
        <f t="shared" si="971"/>
        <v>7.72867E-4</v>
      </c>
      <c r="P8845">
        <f t="shared" si="972"/>
        <v>2.34951568E-2</v>
      </c>
      <c r="Q8845" t="str">
        <f>VLOOKUP(VLOOKUP(C8845,Mapping!$A$1:$C$17,3,0),Mapping!$E$1:$F$6,2,0)</f>
        <v>Vùng 01</v>
      </c>
    </row>
    <row r="8846" spans="1:17" x14ac:dyDescent="0.3">
      <c r="A8846" s="33">
        <v>44865</v>
      </c>
      <c r="B8846">
        <v>4743</v>
      </c>
      <c r="C8846">
        <v>23</v>
      </c>
      <c r="D8846" s="38" t="s">
        <v>79</v>
      </c>
      <c r="E8846" s="2" t="s">
        <v>41</v>
      </c>
      <c r="F8846">
        <v>1241076</v>
      </c>
      <c r="G8846" s="44">
        <f t="shared" si="966"/>
        <v>44562</v>
      </c>
      <c r="H8846" s="50">
        <f t="shared" si="967"/>
        <v>304</v>
      </c>
      <c r="I8846" s="50">
        <f t="shared" si="968"/>
        <v>84396477811.199997</v>
      </c>
      <c r="J8846" s="46">
        <v>118479</v>
      </c>
      <c r="K8846" s="2" t="s">
        <v>35</v>
      </c>
      <c r="L8846" s="52" t="str">
        <f t="shared" si="969"/>
        <v>20221031USD</v>
      </c>
      <c r="M8846">
        <f>VLOOKUP(L8846,Mapping!$H$1:$K$25,4,0)</f>
        <v>23432</v>
      </c>
      <c r="N8846">
        <f t="shared" si="970"/>
        <v>29.080892832</v>
      </c>
      <c r="O8846">
        <f t="shared" si="971"/>
        <v>2.776199928</v>
      </c>
      <c r="P8846">
        <f t="shared" si="972"/>
        <v>84.3964778112</v>
      </c>
      <c r="Q8846" t="str">
        <f>VLOOKUP(VLOOKUP(C8846,Mapping!$A$1:$C$17,3,0),Mapping!$E$1:$F$6,2,0)</f>
        <v>Vùng 02</v>
      </c>
    </row>
    <row r="8847" spans="1:17" x14ac:dyDescent="0.3">
      <c r="A8847" s="33">
        <v>44865</v>
      </c>
      <c r="B8847">
        <v>4744</v>
      </c>
      <c r="C8847">
        <v>16</v>
      </c>
      <c r="D8847" s="38" t="s">
        <v>79</v>
      </c>
      <c r="E8847" s="2" t="s">
        <v>41</v>
      </c>
      <c r="F8847">
        <v>44369</v>
      </c>
      <c r="G8847" s="44">
        <f t="shared" si="966"/>
        <v>44562</v>
      </c>
      <c r="H8847" s="50">
        <f t="shared" si="967"/>
        <v>304</v>
      </c>
      <c r="I8847" s="50">
        <f t="shared" si="968"/>
        <v>23155436.800000001</v>
      </c>
      <c r="J8847" s="46">
        <v>761692</v>
      </c>
      <c r="K8847" s="2" t="s">
        <v>34</v>
      </c>
      <c r="L8847" s="52" t="str">
        <f t="shared" si="969"/>
        <v>20221031VND</v>
      </c>
      <c r="M8847">
        <f>VLOOKUP(L8847,Mapping!$H$1:$K$25,4,0)</f>
        <v>1</v>
      </c>
      <c r="N8847">
        <f t="shared" si="970"/>
        <v>4.4369000000000002E-5</v>
      </c>
      <c r="O8847">
        <f t="shared" si="971"/>
        <v>7.6169200000000001E-4</v>
      </c>
      <c r="P8847">
        <f t="shared" si="972"/>
        <v>2.3155436800000002E-2</v>
      </c>
      <c r="Q8847" t="str">
        <f>VLOOKUP(VLOOKUP(C8847,Mapping!$A$1:$C$17,3,0),Mapping!$E$1:$F$6,2,0)</f>
        <v>Vùng 01</v>
      </c>
    </row>
    <row r="8848" spans="1:17" x14ac:dyDescent="0.3">
      <c r="A8848" s="33">
        <v>44865</v>
      </c>
      <c r="B8848">
        <v>4744</v>
      </c>
      <c r="C8848">
        <v>16</v>
      </c>
      <c r="D8848" s="38" t="s">
        <v>79</v>
      </c>
      <c r="E8848" s="2" t="s">
        <v>41</v>
      </c>
      <c r="F8848">
        <v>7265937</v>
      </c>
      <c r="G8848" s="44">
        <f t="shared" si="966"/>
        <v>44562</v>
      </c>
      <c r="H8848" s="50">
        <f t="shared" si="967"/>
        <v>304</v>
      </c>
      <c r="I8848" s="50">
        <f t="shared" si="968"/>
        <v>269892993.60000002</v>
      </c>
      <c r="J8848" s="46">
        <v>8878059</v>
      </c>
      <c r="K8848" s="2" t="s">
        <v>34</v>
      </c>
      <c r="L8848" s="52" t="str">
        <f t="shared" si="969"/>
        <v>20221031VND</v>
      </c>
      <c r="M8848">
        <f>VLOOKUP(L8848,Mapping!$H$1:$K$25,4,0)</f>
        <v>1</v>
      </c>
      <c r="N8848">
        <f t="shared" si="970"/>
        <v>7.2659370000000001E-3</v>
      </c>
      <c r="O8848">
        <f t="shared" si="971"/>
        <v>8.8780590000000006E-3</v>
      </c>
      <c r="P8848">
        <f t="shared" si="972"/>
        <v>0.26989299360000002</v>
      </c>
      <c r="Q8848" t="str">
        <f>VLOOKUP(VLOOKUP(C8848,Mapping!$A$1:$C$17,3,0),Mapping!$E$1:$F$6,2,0)</f>
        <v>Vùng 01</v>
      </c>
    </row>
    <row r="8849" spans="1:17" x14ac:dyDescent="0.3">
      <c r="A8849" s="33">
        <v>44865</v>
      </c>
      <c r="B8849">
        <v>4745</v>
      </c>
      <c r="C8849">
        <v>48</v>
      </c>
      <c r="D8849" s="38" t="s">
        <v>79</v>
      </c>
      <c r="E8849" s="2" t="s">
        <v>41</v>
      </c>
      <c r="F8849">
        <v>1693636</v>
      </c>
      <c r="G8849" s="44">
        <f t="shared" si="966"/>
        <v>44562</v>
      </c>
      <c r="H8849" s="50">
        <f t="shared" si="967"/>
        <v>304</v>
      </c>
      <c r="I8849" s="50">
        <f t="shared" si="968"/>
        <v>44285990.399999999</v>
      </c>
      <c r="J8849" s="46">
        <v>1456776</v>
      </c>
      <c r="K8849" s="2" t="s">
        <v>34</v>
      </c>
      <c r="L8849" s="52" t="str">
        <f t="shared" si="969"/>
        <v>20221031VND</v>
      </c>
      <c r="M8849">
        <f>VLOOKUP(L8849,Mapping!$H$1:$K$25,4,0)</f>
        <v>1</v>
      </c>
      <c r="N8849">
        <f t="shared" si="970"/>
        <v>1.6936360000000001E-3</v>
      </c>
      <c r="O8849">
        <f t="shared" si="971"/>
        <v>1.4567759999999999E-3</v>
      </c>
      <c r="P8849">
        <f t="shared" si="972"/>
        <v>4.4285990399999996E-2</v>
      </c>
      <c r="Q8849" t="str">
        <f>VLOOKUP(VLOOKUP(C8849,Mapping!$A$1:$C$17,3,0),Mapping!$E$1:$F$6,2,0)</f>
        <v>Vùng 01</v>
      </c>
    </row>
    <row r="8850" spans="1:17" x14ac:dyDescent="0.3">
      <c r="A8850" s="33">
        <v>44865</v>
      </c>
      <c r="B8850">
        <v>4745</v>
      </c>
      <c r="C8850">
        <v>24</v>
      </c>
      <c r="D8850" s="38" t="s">
        <v>79</v>
      </c>
      <c r="E8850" s="2" t="s">
        <v>41</v>
      </c>
      <c r="F8850">
        <v>1669624</v>
      </c>
      <c r="G8850" s="44">
        <f t="shared" si="966"/>
        <v>44562</v>
      </c>
      <c r="H8850" s="50">
        <f t="shared" si="967"/>
        <v>304</v>
      </c>
      <c r="I8850" s="50">
        <f t="shared" si="968"/>
        <v>1548272</v>
      </c>
      <c r="J8850" s="46">
        <v>50930</v>
      </c>
      <c r="K8850" s="2" t="s">
        <v>34</v>
      </c>
      <c r="L8850" s="52" t="str">
        <f t="shared" si="969"/>
        <v>20221031VND</v>
      </c>
      <c r="M8850">
        <f>VLOOKUP(L8850,Mapping!$H$1:$K$25,4,0)</f>
        <v>1</v>
      </c>
      <c r="N8850">
        <f t="shared" si="970"/>
        <v>1.669624E-3</v>
      </c>
      <c r="O8850">
        <f t="shared" si="971"/>
        <v>5.0930000000000002E-5</v>
      </c>
      <c r="P8850">
        <f t="shared" si="972"/>
        <v>1.5482720000000001E-3</v>
      </c>
      <c r="Q8850" t="str">
        <f>VLOOKUP(VLOOKUP(C8850,Mapping!$A$1:$C$17,3,0),Mapping!$E$1:$F$6,2,0)</f>
        <v>Vùng 04</v>
      </c>
    </row>
    <row r="8851" spans="1:17" x14ac:dyDescent="0.3">
      <c r="A8851" s="33">
        <v>44865</v>
      </c>
      <c r="B8851">
        <v>4747</v>
      </c>
      <c r="C8851">
        <v>20</v>
      </c>
      <c r="D8851" s="38" t="s">
        <v>79</v>
      </c>
      <c r="E8851" s="2" t="s">
        <v>41</v>
      </c>
      <c r="F8851">
        <v>8323402</v>
      </c>
      <c r="G8851" s="44">
        <f t="shared" si="966"/>
        <v>44562</v>
      </c>
      <c r="H8851" s="50">
        <f t="shared" si="967"/>
        <v>304</v>
      </c>
      <c r="I8851" s="50">
        <f t="shared" si="968"/>
        <v>222587614.40000001</v>
      </c>
      <c r="J8851" s="46">
        <v>7321961</v>
      </c>
      <c r="K8851" s="2" t="s">
        <v>34</v>
      </c>
      <c r="L8851" s="52" t="str">
        <f t="shared" si="969"/>
        <v>20221031VND</v>
      </c>
      <c r="M8851">
        <f>VLOOKUP(L8851,Mapping!$H$1:$K$25,4,0)</f>
        <v>1</v>
      </c>
      <c r="N8851">
        <f t="shared" si="970"/>
        <v>8.3234020000000006E-3</v>
      </c>
      <c r="O8851">
        <f t="shared" si="971"/>
        <v>7.3219610000000001E-3</v>
      </c>
      <c r="P8851">
        <f t="shared" si="972"/>
        <v>0.22258761439999999</v>
      </c>
      <c r="Q8851" t="str">
        <f>VLOOKUP(VLOOKUP(C8851,Mapping!$A$1:$C$17,3,0),Mapping!$E$1:$F$6,2,0)</f>
        <v>Vùng 02</v>
      </c>
    </row>
    <row r="8852" spans="1:17" x14ac:dyDescent="0.3">
      <c r="A8852" s="33">
        <v>44865</v>
      </c>
      <c r="B8852">
        <v>4750</v>
      </c>
      <c r="C8852">
        <v>34</v>
      </c>
      <c r="D8852" s="38" t="s">
        <v>79</v>
      </c>
      <c r="E8852" s="2" t="s">
        <v>41</v>
      </c>
      <c r="F8852">
        <v>1794365</v>
      </c>
      <c r="G8852" s="44">
        <f t="shared" si="966"/>
        <v>44562</v>
      </c>
      <c r="H8852" s="50">
        <f t="shared" si="967"/>
        <v>304</v>
      </c>
      <c r="I8852" s="50">
        <f t="shared" si="968"/>
        <v>56408841.600000001</v>
      </c>
      <c r="J8852" s="46">
        <v>1855554</v>
      </c>
      <c r="K8852" s="2" t="s">
        <v>34</v>
      </c>
      <c r="L8852" s="52" t="str">
        <f t="shared" si="969"/>
        <v>20221031VND</v>
      </c>
      <c r="M8852">
        <f>VLOOKUP(L8852,Mapping!$H$1:$K$25,4,0)</f>
        <v>1</v>
      </c>
      <c r="N8852">
        <f t="shared" si="970"/>
        <v>1.794365E-3</v>
      </c>
      <c r="O8852">
        <f t="shared" si="971"/>
        <v>1.8555539999999999E-3</v>
      </c>
      <c r="P8852">
        <f t="shared" si="972"/>
        <v>5.6408841600000002E-2</v>
      </c>
      <c r="Q8852" t="str">
        <f>VLOOKUP(VLOOKUP(C8852,Mapping!$A$1:$C$17,3,0),Mapping!$E$1:$F$6,2,0)</f>
        <v>Vùng 02</v>
      </c>
    </row>
    <row r="8853" spans="1:17" x14ac:dyDescent="0.3">
      <c r="A8853" s="33">
        <v>44865</v>
      </c>
      <c r="B8853">
        <v>4750</v>
      </c>
      <c r="C8853">
        <v>25</v>
      </c>
      <c r="D8853" s="38" t="s">
        <v>79</v>
      </c>
      <c r="E8853" s="2" t="s">
        <v>41</v>
      </c>
      <c r="F8853">
        <v>1633194</v>
      </c>
      <c r="G8853" s="44">
        <f t="shared" si="966"/>
        <v>44562</v>
      </c>
      <c r="H8853" s="50">
        <f t="shared" si="967"/>
        <v>304</v>
      </c>
      <c r="I8853" s="50">
        <f t="shared" si="968"/>
        <v>12731368</v>
      </c>
      <c r="J8853" s="46">
        <v>418795</v>
      </c>
      <c r="K8853" s="2" t="s">
        <v>34</v>
      </c>
      <c r="L8853" s="52" t="str">
        <f t="shared" si="969"/>
        <v>20221031VND</v>
      </c>
      <c r="M8853">
        <f>VLOOKUP(L8853,Mapping!$H$1:$K$25,4,0)</f>
        <v>1</v>
      </c>
      <c r="N8853">
        <f t="shared" si="970"/>
        <v>1.6331939999999999E-3</v>
      </c>
      <c r="O8853">
        <f t="shared" si="971"/>
        <v>4.1879500000000002E-4</v>
      </c>
      <c r="P8853">
        <f t="shared" si="972"/>
        <v>1.2731368E-2</v>
      </c>
      <c r="Q8853" t="str">
        <f>VLOOKUP(VLOOKUP(C8853,Mapping!$A$1:$C$17,3,0),Mapping!$E$1:$F$6,2,0)</f>
        <v>Vùng 01</v>
      </c>
    </row>
    <row r="8854" spans="1:17" x14ac:dyDescent="0.3">
      <c r="A8854" s="33">
        <v>44865</v>
      </c>
      <c r="B8854">
        <v>4751</v>
      </c>
      <c r="C8854">
        <v>24</v>
      </c>
      <c r="D8854" s="38" t="s">
        <v>79</v>
      </c>
      <c r="E8854" s="2" t="s">
        <v>41</v>
      </c>
      <c r="F8854">
        <v>1905073</v>
      </c>
      <c r="G8854" s="44">
        <f t="shared" si="966"/>
        <v>44562</v>
      </c>
      <c r="H8854" s="50">
        <f t="shared" si="967"/>
        <v>304</v>
      </c>
      <c r="I8854" s="50">
        <f t="shared" si="968"/>
        <v>41591729.600000001</v>
      </c>
      <c r="J8854" s="46">
        <v>1368149</v>
      </c>
      <c r="K8854" s="2" t="s">
        <v>34</v>
      </c>
      <c r="L8854" s="52" t="str">
        <f t="shared" si="969"/>
        <v>20221031VND</v>
      </c>
      <c r="M8854">
        <f>VLOOKUP(L8854,Mapping!$H$1:$K$25,4,0)</f>
        <v>1</v>
      </c>
      <c r="N8854">
        <f t="shared" si="970"/>
        <v>1.905073E-3</v>
      </c>
      <c r="O8854">
        <f t="shared" si="971"/>
        <v>1.3681489999999999E-3</v>
      </c>
      <c r="P8854">
        <f t="shared" si="972"/>
        <v>4.1591729600000002E-2</v>
      </c>
      <c r="Q8854" t="str">
        <f>VLOOKUP(VLOOKUP(C8854,Mapping!$A$1:$C$17,3,0),Mapping!$E$1:$F$6,2,0)</f>
        <v>Vùng 04</v>
      </c>
    </row>
    <row r="8855" spans="1:17" x14ac:dyDescent="0.3">
      <c r="A8855" s="33">
        <v>44865</v>
      </c>
      <c r="B8855">
        <v>4754</v>
      </c>
      <c r="C8855">
        <v>11</v>
      </c>
      <c r="D8855" s="38" t="s">
        <v>79</v>
      </c>
      <c r="E8855" s="2" t="s">
        <v>41</v>
      </c>
      <c r="F8855">
        <v>1487802</v>
      </c>
      <c r="G8855" s="44">
        <f t="shared" si="966"/>
        <v>44562</v>
      </c>
      <c r="H8855" s="50">
        <f t="shared" si="967"/>
        <v>304</v>
      </c>
      <c r="I8855" s="50">
        <f t="shared" si="968"/>
        <v>44690796.800000004</v>
      </c>
      <c r="J8855" s="46">
        <v>1470092</v>
      </c>
      <c r="K8855" s="2" t="s">
        <v>34</v>
      </c>
      <c r="L8855" s="52" t="str">
        <f t="shared" si="969"/>
        <v>20221031VND</v>
      </c>
      <c r="M8855">
        <f>VLOOKUP(L8855,Mapping!$H$1:$K$25,4,0)</f>
        <v>1</v>
      </c>
      <c r="N8855">
        <f t="shared" si="970"/>
        <v>1.4878020000000001E-3</v>
      </c>
      <c r="O8855">
        <f t="shared" si="971"/>
        <v>1.4700920000000001E-3</v>
      </c>
      <c r="P8855">
        <f t="shared" si="972"/>
        <v>4.4690796800000002E-2</v>
      </c>
      <c r="Q8855" t="str">
        <f>VLOOKUP(VLOOKUP(C8855,Mapping!$A$1:$C$17,3,0),Mapping!$E$1:$F$6,2,0)</f>
        <v>Vùng 01</v>
      </c>
    </row>
    <row r="8856" spans="1:17" x14ac:dyDescent="0.3">
      <c r="A8856" s="33">
        <v>44865</v>
      </c>
      <c r="B8856">
        <v>4754</v>
      </c>
      <c r="C8856">
        <v>34</v>
      </c>
      <c r="D8856" s="38" t="s">
        <v>79</v>
      </c>
      <c r="E8856" s="2" t="s">
        <v>41</v>
      </c>
      <c r="F8856">
        <v>1129919</v>
      </c>
      <c r="G8856" s="44">
        <f t="shared" si="966"/>
        <v>44562</v>
      </c>
      <c r="H8856" s="50">
        <f t="shared" si="967"/>
        <v>304</v>
      </c>
      <c r="I8856" s="50">
        <f t="shared" si="968"/>
        <v>39304828.799999997</v>
      </c>
      <c r="J8856" s="46">
        <v>1292922</v>
      </c>
      <c r="K8856" s="2" t="s">
        <v>34</v>
      </c>
      <c r="L8856" s="52" t="str">
        <f t="shared" si="969"/>
        <v>20221031VND</v>
      </c>
      <c r="M8856">
        <f>VLOOKUP(L8856,Mapping!$H$1:$K$25,4,0)</f>
        <v>1</v>
      </c>
      <c r="N8856">
        <f t="shared" si="970"/>
        <v>1.1299190000000001E-3</v>
      </c>
      <c r="O8856">
        <f t="shared" si="971"/>
        <v>1.292922E-3</v>
      </c>
      <c r="P8856">
        <f t="shared" si="972"/>
        <v>3.9304828799999997E-2</v>
      </c>
      <c r="Q8856" t="str">
        <f>VLOOKUP(VLOOKUP(C8856,Mapping!$A$1:$C$17,3,0),Mapping!$E$1:$F$6,2,0)</f>
        <v>Vùng 02</v>
      </c>
    </row>
    <row r="8857" spans="1:17" x14ac:dyDescent="0.3">
      <c r="A8857" s="33">
        <v>44865</v>
      </c>
      <c r="B8857">
        <v>4755</v>
      </c>
      <c r="C8857">
        <v>24</v>
      </c>
      <c r="D8857" s="38" t="s">
        <v>79</v>
      </c>
      <c r="E8857" s="2" t="s">
        <v>41</v>
      </c>
      <c r="F8857">
        <v>827906</v>
      </c>
      <c r="G8857" s="44">
        <f t="shared" si="966"/>
        <v>44562</v>
      </c>
      <c r="H8857" s="50">
        <f t="shared" si="967"/>
        <v>304</v>
      </c>
      <c r="I8857" s="50">
        <f t="shared" si="968"/>
        <v>137371955814.40001</v>
      </c>
      <c r="J8857" s="46">
        <v>192848</v>
      </c>
      <c r="K8857" s="2" t="s">
        <v>35</v>
      </c>
      <c r="L8857" s="52" t="str">
        <f t="shared" si="969"/>
        <v>20221031USD</v>
      </c>
      <c r="M8857">
        <f>VLOOKUP(L8857,Mapping!$H$1:$K$25,4,0)</f>
        <v>23432</v>
      </c>
      <c r="N8857">
        <f t="shared" si="970"/>
        <v>19.399493392</v>
      </c>
      <c r="O8857">
        <f t="shared" si="971"/>
        <v>4.5188143360000002</v>
      </c>
      <c r="P8857">
        <f t="shared" si="972"/>
        <v>137.3719558144</v>
      </c>
      <c r="Q8857" t="str">
        <f>VLOOKUP(VLOOKUP(C8857,Mapping!$A$1:$C$17,3,0),Mapping!$E$1:$F$6,2,0)</f>
        <v>Vùng 04</v>
      </c>
    </row>
    <row r="8858" spans="1:17" x14ac:dyDescent="0.3">
      <c r="A8858" s="33">
        <v>44865</v>
      </c>
      <c r="B8858">
        <v>4758</v>
      </c>
      <c r="C8858">
        <v>40</v>
      </c>
      <c r="D8858" s="38" t="s">
        <v>79</v>
      </c>
      <c r="E8858" s="2" t="s">
        <v>43</v>
      </c>
      <c r="F8858">
        <v>1603082</v>
      </c>
      <c r="G8858" s="44">
        <f t="shared" si="966"/>
        <v>44562</v>
      </c>
      <c r="H8858" s="50">
        <f t="shared" si="967"/>
        <v>304</v>
      </c>
      <c r="I8858" s="50">
        <f t="shared" si="968"/>
        <v>57664969.600000001</v>
      </c>
      <c r="J8858" s="46">
        <v>1896874</v>
      </c>
      <c r="K8858" s="2" t="s">
        <v>34</v>
      </c>
      <c r="L8858" s="52" t="str">
        <f t="shared" si="969"/>
        <v>20221031VND</v>
      </c>
      <c r="M8858">
        <f>VLOOKUP(L8858,Mapping!$H$1:$K$25,4,0)</f>
        <v>1</v>
      </c>
      <c r="N8858">
        <f t="shared" si="970"/>
        <v>1.603082E-3</v>
      </c>
      <c r="O8858">
        <f t="shared" si="971"/>
        <v>1.896874E-3</v>
      </c>
      <c r="P8858">
        <f t="shared" si="972"/>
        <v>5.7664969600000004E-2</v>
      </c>
      <c r="Q8858" t="str">
        <f>VLOOKUP(VLOOKUP(C8858,Mapping!$A$1:$C$17,3,0),Mapping!$E$1:$F$6,2,0)</f>
        <v>Vùng 01</v>
      </c>
    </row>
    <row r="8859" spans="1:17" x14ac:dyDescent="0.3">
      <c r="A8859" s="33">
        <v>44865</v>
      </c>
      <c r="B8859">
        <v>4758</v>
      </c>
      <c r="C8859">
        <v>34</v>
      </c>
      <c r="D8859" s="38" t="s">
        <v>79</v>
      </c>
      <c r="E8859" s="2" t="s">
        <v>41</v>
      </c>
      <c r="F8859">
        <v>175913</v>
      </c>
      <c r="G8859" s="44">
        <f t="shared" si="966"/>
        <v>44562</v>
      </c>
      <c r="H8859" s="50">
        <f t="shared" si="967"/>
        <v>304</v>
      </c>
      <c r="I8859" s="50">
        <f t="shared" si="968"/>
        <v>44877240</v>
      </c>
      <c r="J8859" s="46">
        <v>1476225</v>
      </c>
      <c r="K8859" s="2" t="s">
        <v>34</v>
      </c>
      <c r="L8859" s="52" t="str">
        <f t="shared" si="969"/>
        <v>20221031VND</v>
      </c>
      <c r="M8859">
        <f>VLOOKUP(L8859,Mapping!$H$1:$K$25,4,0)</f>
        <v>1</v>
      </c>
      <c r="N8859">
        <f t="shared" si="970"/>
        <v>1.7591300000000001E-4</v>
      </c>
      <c r="O8859">
        <f t="shared" si="971"/>
        <v>1.4762250000000001E-3</v>
      </c>
      <c r="P8859">
        <f t="shared" si="972"/>
        <v>4.4877239999999999E-2</v>
      </c>
      <c r="Q8859" t="str">
        <f>VLOOKUP(VLOOKUP(C8859,Mapping!$A$1:$C$17,3,0),Mapping!$E$1:$F$6,2,0)</f>
        <v>Vùng 02</v>
      </c>
    </row>
    <row r="8860" spans="1:17" x14ac:dyDescent="0.3">
      <c r="A8860" s="33">
        <v>44865</v>
      </c>
      <c r="B8860">
        <v>4758</v>
      </c>
      <c r="C8860">
        <v>40</v>
      </c>
      <c r="D8860" s="38" t="s">
        <v>79</v>
      </c>
      <c r="E8860" s="2" t="s">
        <v>41</v>
      </c>
      <c r="F8860">
        <v>473549</v>
      </c>
      <c r="G8860" s="44">
        <f t="shared" si="966"/>
        <v>44562</v>
      </c>
      <c r="H8860" s="50">
        <f t="shared" si="967"/>
        <v>304</v>
      </c>
      <c r="I8860" s="50">
        <f t="shared" si="968"/>
        <v>60294265.600000001</v>
      </c>
      <c r="J8860" s="46">
        <v>1983364</v>
      </c>
      <c r="K8860" s="2" t="s">
        <v>34</v>
      </c>
      <c r="L8860" s="52" t="str">
        <f t="shared" si="969"/>
        <v>20221031VND</v>
      </c>
      <c r="M8860">
        <f>VLOOKUP(L8860,Mapping!$H$1:$K$25,4,0)</f>
        <v>1</v>
      </c>
      <c r="N8860">
        <f t="shared" si="970"/>
        <v>4.7354899999999998E-4</v>
      </c>
      <c r="O8860">
        <f t="shared" si="971"/>
        <v>1.983364E-3</v>
      </c>
      <c r="P8860">
        <f t="shared" si="972"/>
        <v>6.0294265600000001E-2</v>
      </c>
      <c r="Q8860" t="str">
        <f>VLOOKUP(VLOOKUP(C8860,Mapping!$A$1:$C$17,3,0),Mapping!$E$1:$F$6,2,0)</f>
        <v>Vùng 01</v>
      </c>
    </row>
    <row r="8861" spans="1:17" x14ac:dyDescent="0.3">
      <c r="A8861" s="33">
        <v>44865</v>
      </c>
      <c r="B8861">
        <v>4758</v>
      </c>
      <c r="C8861">
        <v>36</v>
      </c>
      <c r="D8861" s="38" t="s">
        <v>79</v>
      </c>
      <c r="E8861" s="2" t="s">
        <v>41</v>
      </c>
      <c r="F8861">
        <v>1697065</v>
      </c>
      <c r="G8861" s="44">
        <f t="shared" si="966"/>
        <v>44562</v>
      </c>
      <c r="H8861" s="50">
        <f t="shared" si="967"/>
        <v>304</v>
      </c>
      <c r="I8861" s="50">
        <f t="shared" si="968"/>
        <v>33958563.200000003</v>
      </c>
      <c r="J8861" s="46">
        <v>1117058</v>
      </c>
      <c r="K8861" s="2" t="s">
        <v>34</v>
      </c>
      <c r="L8861" s="52" t="str">
        <f t="shared" si="969"/>
        <v>20221031VND</v>
      </c>
      <c r="M8861">
        <f>VLOOKUP(L8861,Mapping!$H$1:$K$25,4,0)</f>
        <v>1</v>
      </c>
      <c r="N8861">
        <f t="shared" si="970"/>
        <v>1.697065E-3</v>
      </c>
      <c r="O8861">
        <f t="shared" si="971"/>
        <v>1.117058E-3</v>
      </c>
      <c r="P8861">
        <f t="shared" si="972"/>
        <v>3.39585632E-2</v>
      </c>
      <c r="Q8861" t="str">
        <f>VLOOKUP(VLOOKUP(C8861,Mapping!$A$1:$C$17,3,0),Mapping!$E$1:$F$6,2,0)</f>
        <v>Vùng 05</v>
      </c>
    </row>
    <row r="8862" spans="1:17" x14ac:dyDescent="0.3">
      <c r="A8862" s="33">
        <v>44865</v>
      </c>
      <c r="B8862">
        <v>4762</v>
      </c>
      <c r="C8862">
        <v>48</v>
      </c>
      <c r="D8862" s="38" t="s">
        <v>79</v>
      </c>
      <c r="E8862" s="2" t="s">
        <v>41</v>
      </c>
      <c r="F8862">
        <v>6341647</v>
      </c>
      <c r="G8862" s="44">
        <f t="shared" si="966"/>
        <v>44562</v>
      </c>
      <c r="H8862" s="50">
        <f t="shared" si="967"/>
        <v>304</v>
      </c>
      <c r="I8862" s="50">
        <f t="shared" si="968"/>
        <v>193412369.59999999</v>
      </c>
      <c r="J8862" s="46">
        <v>6362249</v>
      </c>
      <c r="K8862" s="2" t="s">
        <v>34</v>
      </c>
      <c r="L8862" s="52" t="str">
        <f t="shared" si="969"/>
        <v>20221031VND</v>
      </c>
      <c r="M8862">
        <f>VLOOKUP(L8862,Mapping!$H$1:$K$25,4,0)</f>
        <v>1</v>
      </c>
      <c r="N8862">
        <f t="shared" si="970"/>
        <v>6.3416469999999997E-3</v>
      </c>
      <c r="O8862">
        <f t="shared" si="971"/>
        <v>6.3622490000000004E-3</v>
      </c>
      <c r="P8862">
        <f t="shared" si="972"/>
        <v>0.19341236959999999</v>
      </c>
      <c r="Q8862" t="str">
        <f>VLOOKUP(VLOOKUP(C8862,Mapping!$A$1:$C$17,3,0),Mapping!$E$1:$F$6,2,0)</f>
        <v>Vùng 01</v>
      </c>
    </row>
    <row r="8863" spans="1:17" x14ac:dyDescent="0.3">
      <c r="A8863" s="33">
        <v>44865</v>
      </c>
      <c r="B8863">
        <v>4763</v>
      </c>
      <c r="C8863">
        <v>48</v>
      </c>
      <c r="D8863" s="38" t="s">
        <v>79</v>
      </c>
      <c r="E8863" s="2" t="s">
        <v>41</v>
      </c>
      <c r="F8863">
        <v>1516174</v>
      </c>
      <c r="G8863" s="44">
        <f t="shared" si="966"/>
        <v>44562</v>
      </c>
      <c r="H8863" s="50">
        <f t="shared" si="967"/>
        <v>304</v>
      </c>
      <c r="I8863" s="50">
        <f t="shared" si="968"/>
        <v>49903150.399999999</v>
      </c>
      <c r="J8863" s="46">
        <v>1641551</v>
      </c>
      <c r="K8863" s="2" t="s">
        <v>34</v>
      </c>
      <c r="L8863" s="52" t="str">
        <f t="shared" si="969"/>
        <v>20221031VND</v>
      </c>
      <c r="M8863">
        <f>VLOOKUP(L8863,Mapping!$H$1:$K$25,4,0)</f>
        <v>1</v>
      </c>
      <c r="N8863">
        <f t="shared" si="970"/>
        <v>1.5161739999999999E-3</v>
      </c>
      <c r="O8863">
        <f t="shared" si="971"/>
        <v>1.641551E-3</v>
      </c>
      <c r="P8863">
        <f t="shared" si="972"/>
        <v>4.9903150399999999E-2</v>
      </c>
      <c r="Q8863" t="str">
        <f>VLOOKUP(VLOOKUP(C8863,Mapping!$A$1:$C$17,3,0),Mapping!$E$1:$F$6,2,0)</f>
        <v>Vùng 01</v>
      </c>
    </row>
    <row r="8864" spans="1:17" x14ac:dyDescent="0.3">
      <c r="A8864" s="33">
        <v>44865</v>
      </c>
      <c r="B8864">
        <v>4765</v>
      </c>
      <c r="C8864">
        <v>40</v>
      </c>
      <c r="D8864" s="38" t="s">
        <v>79</v>
      </c>
      <c r="E8864" s="2" t="s">
        <v>41</v>
      </c>
      <c r="F8864">
        <v>1199867</v>
      </c>
      <c r="G8864" s="44">
        <f t="shared" si="966"/>
        <v>44562</v>
      </c>
      <c r="H8864" s="50">
        <f t="shared" si="967"/>
        <v>304</v>
      </c>
      <c r="I8864" s="50">
        <f t="shared" si="968"/>
        <v>57302814.399999999</v>
      </c>
      <c r="J8864" s="46">
        <v>1884961</v>
      </c>
      <c r="K8864" s="2" t="s">
        <v>34</v>
      </c>
      <c r="L8864" s="52" t="str">
        <f t="shared" si="969"/>
        <v>20221031VND</v>
      </c>
      <c r="M8864">
        <f>VLOOKUP(L8864,Mapping!$H$1:$K$25,4,0)</f>
        <v>1</v>
      </c>
      <c r="N8864">
        <f t="shared" si="970"/>
        <v>1.1998670000000001E-3</v>
      </c>
      <c r="O8864">
        <f t="shared" si="971"/>
        <v>1.8849610000000001E-3</v>
      </c>
      <c r="P8864">
        <f t="shared" si="972"/>
        <v>5.7302814399999999E-2</v>
      </c>
      <c r="Q8864" t="str">
        <f>VLOOKUP(VLOOKUP(C8864,Mapping!$A$1:$C$17,3,0),Mapping!$E$1:$F$6,2,0)</f>
        <v>Vùng 01</v>
      </c>
    </row>
    <row r="8865" spans="1:17" x14ac:dyDescent="0.3">
      <c r="A8865" s="33">
        <v>44865</v>
      </c>
      <c r="B8865">
        <v>4765</v>
      </c>
      <c r="C8865">
        <v>34</v>
      </c>
      <c r="D8865" s="38" t="s">
        <v>79</v>
      </c>
      <c r="E8865" s="2" t="s">
        <v>41</v>
      </c>
      <c r="F8865">
        <v>1538481</v>
      </c>
      <c r="G8865" s="44">
        <f t="shared" si="966"/>
        <v>44562</v>
      </c>
      <c r="H8865" s="50">
        <f t="shared" si="967"/>
        <v>304</v>
      </c>
      <c r="I8865" s="50">
        <f t="shared" si="968"/>
        <v>7272774.3999999994</v>
      </c>
      <c r="J8865" s="46">
        <v>239236</v>
      </c>
      <c r="K8865" s="2" t="s">
        <v>34</v>
      </c>
      <c r="L8865" s="52" t="str">
        <f t="shared" si="969"/>
        <v>20221031VND</v>
      </c>
      <c r="M8865">
        <f>VLOOKUP(L8865,Mapping!$H$1:$K$25,4,0)</f>
        <v>1</v>
      </c>
      <c r="N8865">
        <f t="shared" si="970"/>
        <v>1.538481E-3</v>
      </c>
      <c r="O8865">
        <f t="shared" si="971"/>
        <v>2.3923600000000001E-4</v>
      </c>
      <c r="P8865">
        <f t="shared" si="972"/>
        <v>7.2727743999999993E-3</v>
      </c>
      <c r="Q8865" t="str">
        <f>VLOOKUP(VLOOKUP(C8865,Mapping!$A$1:$C$17,3,0),Mapping!$E$1:$F$6,2,0)</f>
        <v>Vùng 02</v>
      </c>
    </row>
    <row r="8866" spans="1:17" x14ac:dyDescent="0.3">
      <c r="A8866" s="33">
        <v>44865</v>
      </c>
      <c r="B8866">
        <v>4766</v>
      </c>
      <c r="C8866">
        <v>48</v>
      </c>
      <c r="D8866" s="38" t="s">
        <v>79</v>
      </c>
      <c r="E8866" s="2" t="s">
        <v>41</v>
      </c>
      <c r="F8866">
        <v>472</v>
      </c>
      <c r="G8866" s="44">
        <f t="shared" si="966"/>
        <v>44562</v>
      </c>
      <c r="H8866" s="50">
        <f t="shared" si="967"/>
        <v>304</v>
      </c>
      <c r="I8866" s="50">
        <f t="shared" si="968"/>
        <v>36944360</v>
      </c>
      <c r="J8866" s="46">
        <v>1215275</v>
      </c>
      <c r="K8866" s="2" t="s">
        <v>34</v>
      </c>
      <c r="L8866" s="52" t="str">
        <f t="shared" si="969"/>
        <v>20221031VND</v>
      </c>
      <c r="M8866">
        <f>VLOOKUP(L8866,Mapping!$H$1:$K$25,4,0)</f>
        <v>1</v>
      </c>
      <c r="N8866">
        <f t="shared" si="970"/>
        <v>4.7199999999999999E-7</v>
      </c>
      <c r="O8866">
        <f t="shared" si="971"/>
        <v>1.215275E-3</v>
      </c>
      <c r="P8866">
        <f t="shared" si="972"/>
        <v>3.6944360000000002E-2</v>
      </c>
      <c r="Q8866" t="str">
        <f>VLOOKUP(VLOOKUP(C8866,Mapping!$A$1:$C$17,3,0),Mapping!$E$1:$F$6,2,0)</f>
        <v>Vùng 01</v>
      </c>
    </row>
    <row r="8867" spans="1:17" x14ac:dyDescent="0.3">
      <c r="A8867" s="33">
        <v>44865</v>
      </c>
      <c r="B8867">
        <v>4766</v>
      </c>
      <c r="C8867">
        <v>40</v>
      </c>
      <c r="D8867" s="38" t="s">
        <v>79</v>
      </c>
      <c r="E8867" s="2" t="s">
        <v>41</v>
      </c>
      <c r="F8867">
        <v>889579</v>
      </c>
      <c r="G8867" s="44">
        <f t="shared" si="966"/>
        <v>44562</v>
      </c>
      <c r="H8867" s="50">
        <f t="shared" si="967"/>
        <v>304</v>
      </c>
      <c r="I8867" s="50">
        <f t="shared" si="968"/>
        <v>29580720</v>
      </c>
      <c r="J8867" s="46">
        <v>973050</v>
      </c>
      <c r="K8867" s="2" t="s">
        <v>34</v>
      </c>
      <c r="L8867" s="52" t="str">
        <f t="shared" si="969"/>
        <v>20221031VND</v>
      </c>
      <c r="M8867">
        <f>VLOOKUP(L8867,Mapping!$H$1:$K$25,4,0)</f>
        <v>1</v>
      </c>
      <c r="N8867">
        <f t="shared" si="970"/>
        <v>8.8957900000000004E-4</v>
      </c>
      <c r="O8867">
        <f t="shared" si="971"/>
        <v>9.7305000000000004E-4</v>
      </c>
      <c r="P8867">
        <f t="shared" si="972"/>
        <v>2.9580720000000001E-2</v>
      </c>
      <c r="Q8867" t="str">
        <f>VLOOKUP(VLOOKUP(C8867,Mapping!$A$1:$C$17,3,0),Mapping!$E$1:$F$6,2,0)</f>
        <v>Vùng 01</v>
      </c>
    </row>
    <row r="8868" spans="1:17" x14ac:dyDescent="0.3">
      <c r="A8868" s="33">
        <v>44865</v>
      </c>
      <c r="B8868">
        <v>4767</v>
      </c>
      <c r="C8868">
        <v>40</v>
      </c>
      <c r="D8868" s="38" t="s">
        <v>79</v>
      </c>
      <c r="E8868" s="2" t="s">
        <v>41</v>
      </c>
      <c r="F8868">
        <v>727280</v>
      </c>
      <c r="G8868" s="44">
        <f t="shared" si="966"/>
        <v>44562</v>
      </c>
      <c r="H8868" s="50">
        <f t="shared" si="967"/>
        <v>304</v>
      </c>
      <c r="I8868" s="50">
        <f t="shared" si="968"/>
        <v>11898924.799999999</v>
      </c>
      <c r="J8868" s="46">
        <v>391412</v>
      </c>
      <c r="K8868" s="2" t="s">
        <v>34</v>
      </c>
      <c r="L8868" s="52" t="str">
        <f t="shared" si="969"/>
        <v>20221031VND</v>
      </c>
      <c r="M8868">
        <f>VLOOKUP(L8868,Mapping!$H$1:$K$25,4,0)</f>
        <v>1</v>
      </c>
      <c r="N8868">
        <f t="shared" si="970"/>
        <v>7.2727999999999996E-4</v>
      </c>
      <c r="O8868">
        <f t="shared" si="971"/>
        <v>3.91412E-4</v>
      </c>
      <c r="P8868">
        <f t="shared" si="972"/>
        <v>1.1898924799999998E-2</v>
      </c>
      <c r="Q8868" t="str">
        <f>VLOOKUP(VLOOKUP(C8868,Mapping!$A$1:$C$17,3,0),Mapping!$E$1:$F$6,2,0)</f>
        <v>Vùng 01</v>
      </c>
    </row>
    <row r="8869" spans="1:17" x14ac:dyDescent="0.3">
      <c r="A8869" s="33">
        <v>44865</v>
      </c>
      <c r="B8869">
        <v>4769</v>
      </c>
      <c r="C8869">
        <v>48</v>
      </c>
      <c r="D8869" s="38" t="s">
        <v>79</v>
      </c>
      <c r="E8869" s="2" t="s">
        <v>41</v>
      </c>
      <c r="F8869">
        <v>725028</v>
      </c>
      <c r="G8869" s="44">
        <f t="shared" si="966"/>
        <v>44562</v>
      </c>
      <c r="H8869" s="50">
        <f t="shared" si="967"/>
        <v>304</v>
      </c>
      <c r="I8869" s="50">
        <f t="shared" si="968"/>
        <v>50889478.399999999</v>
      </c>
      <c r="J8869" s="46">
        <v>1673996</v>
      </c>
      <c r="K8869" s="2" t="s">
        <v>34</v>
      </c>
      <c r="L8869" s="52" t="str">
        <f t="shared" si="969"/>
        <v>20221031VND</v>
      </c>
      <c r="M8869">
        <f>VLOOKUP(L8869,Mapping!$H$1:$K$25,4,0)</f>
        <v>1</v>
      </c>
      <c r="N8869">
        <f t="shared" si="970"/>
        <v>7.2502799999999996E-4</v>
      </c>
      <c r="O8869">
        <f t="shared" si="971"/>
        <v>1.6739960000000001E-3</v>
      </c>
      <c r="P8869">
        <f t="shared" si="972"/>
        <v>5.08894784E-2</v>
      </c>
      <c r="Q8869" t="str">
        <f>VLOOKUP(VLOOKUP(C8869,Mapping!$A$1:$C$17,3,0),Mapping!$E$1:$F$6,2,0)</f>
        <v>Vùng 01</v>
      </c>
    </row>
    <row r="8870" spans="1:17" x14ac:dyDescent="0.3">
      <c r="A8870" s="33">
        <v>44865</v>
      </c>
      <c r="B8870">
        <v>4770</v>
      </c>
      <c r="C8870">
        <v>24</v>
      </c>
      <c r="D8870" s="38" t="s">
        <v>79</v>
      </c>
      <c r="E8870" s="2" t="s">
        <v>41</v>
      </c>
      <c r="F8870">
        <v>1167822</v>
      </c>
      <c r="G8870" s="44">
        <f t="shared" si="966"/>
        <v>44562</v>
      </c>
      <c r="H8870" s="50">
        <f t="shared" si="967"/>
        <v>304</v>
      </c>
      <c r="I8870" s="50">
        <f t="shared" si="968"/>
        <v>43323526.399999999</v>
      </c>
      <c r="J8870" s="46">
        <v>1425116</v>
      </c>
      <c r="K8870" s="2" t="s">
        <v>34</v>
      </c>
      <c r="L8870" s="52" t="str">
        <f t="shared" si="969"/>
        <v>20221031VND</v>
      </c>
      <c r="M8870">
        <f>VLOOKUP(L8870,Mapping!$H$1:$K$25,4,0)</f>
        <v>1</v>
      </c>
      <c r="N8870">
        <f t="shared" si="970"/>
        <v>1.167822E-3</v>
      </c>
      <c r="O8870">
        <f t="shared" si="971"/>
        <v>1.4251159999999999E-3</v>
      </c>
      <c r="P8870">
        <f t="shared" si="972"/>
        <v>4.3323526399999999E-2</v>
      </c>
      <c r="Q8870" t="str">
        <f>VLOOKUP(VLOOKUP(C8870,Mapping!$A$1:$C$17,3,0),Mapping!$E$1:$F$6,2,0)</f>
        <v>Vùng 04</v>
      </c>
    </row>
    <row r="8871" spans="1:17" x14ac:dyDescent="0.3">
      <c r="A8871" s="33">
        <v>44865</v>
      </c>
      <c r="B8871">
        <v>4770</v>
      </c>
      <c r="C8871">
        <v>24</v>
      </c>
      <c r="D8871" s="38" t="s">
        <v>79</v>
      </c>
      <c r="E8871" s="2" t="s">
        <v>41</v>
      </c>
      <c r="F8871">
        <v>714625</v>
      </c>
      <c r="G8871" s="44">
        <f t="shared" si="966"/>
        <v>44562</v>
      </c>
      <c r="H8871" s="50">
        <f t="shared" si="967"/>
        <v>304</v>
      </c>
      <c r="I8871" s="50">
        <f t="shared" si="968"/>
        <v>1278697211955.2</v>
      </c>
      <c r="J8871" s="46">
        <v>1795084</v>
      </c>
      <c r="K8871" s="2" t="s">
        <v>35</v>
      </c>
      <c r="L8871" s="52" t="str">
        <f t="shared" si="969"/>
        <v>20221031USD</v>
      </c>
      <c r="M8871">
        <f>VLOOKUP(L8871,Mapping!$H$1:$K$25,4,0)</f>
        <v>23432</v>
      </c>
      <c r="N8871">
        <f t="shared" si="970"/>
        <v>16.745093000000001</v>
      </c>
      <c r="O8871">
        <f t="shared" si="971"/>
        <v>42.062408288</v>
      </c>
      <c r="P8871">
        <f t="shared" si="972"/>
        <v>1278.6972119551999</v>
      </c>
      <c r="Q8871" t="str">
        <f>VLOOKUP(VLOOKUP(C8871,Mapping!$A$1:$C$17,3,0),Mapping!$E$1:$F$6,2,0)</f>
        <v>Vùng 04</v>
      </c>
    </row>
    <row r="8872" spans="1:17" x14ac:dyDescent="0.3">
      <c r="A8872" s="33">
        <v>44865</v>
      </c>
      <c r="B8872">
        <v>4773</v>
      </c>
      <c r="C8872">
        <v>20</v>
      </c>
      <c r="D8872" s="38" t="s">
        <v>79</v>
      </c>
      <c r="E8872" s="2" t="s">
        <v>43</v>
      </c>
      <c r="F8872">
        <v>8290948</v>
      </c>
      <c r="G8872" s="44">
        <f t="shared" si="966"/>
        <v>44562</v>
      </c>
      <c r="H8872" s="50">
        <f t="shared" si="967"/>
        <v>304</v>
      </c>
      <c r="I8872" s="50">
        <f t="shared" si="968"/>
        <v>269575800</v>
      </c>
      <c r="J8872" s="46">
        <v>8867625</v>
      </c>
      <c r="K8872" s="2" t="s">
        <v>34</v>
      </c>
      <c r="L8872" s="52" t="str">
        <f t="shared" si="969"/>
        <v>20221031VND</v>
      </c>
      <c r="M8872">
        <f>VLOOKUP(L8872,Mapping!$H$1:$K$25,4,0)</f>
        <v>1</v>
      </c>
      <c r="N8872">
        <f t="shared" si="970"/>
        <v>8.2909479999999994E-3</v>
      </c>
      <c r="O8872">
        <f t="shared" si="971"/>
        <v>8.8676250000000005E-3</v>
      </c>
      <c r="P8872">
        <f t="shared" si="972"/>
        <v>0.26957579999999998</v>
      </c>
      <c r="Q8872" t="str">
        <f>VLOOKUP(VLOOKUP(C8872,Mapping!$A$1:$C$17,3,0),Mapping!$E$1:$F$6,2,0)</f>
        <v>Vùng 02</v>
      </c>
    </row>
    <row r="8873" spans="1:17" x14ac:dyDescent="0.3">
      <c r="A8873" s="33">
        <v>44865</v>
      </c>
      <c r="B8873">
        <v>4773</v>
      </c>
      <c r="C8873">
        <v>20</v>
      </c>
      <c r="D8873" s="38" t="s">
        <v>79</v>
      </c>
      <c r="E8873" s="2" t="s">
        <v>43</v>
      </c>
      <c r="F8873">
        <v>8002723</v>
      </c>
      <c r="G8873" s="44">
        <f t="shared" si="966"/>
        <v>44562</v>
      </c>
      <c r="H8873" s="50">
        <f t="shared" si="967"/>
        <v>304</v>
      </c>
      <c r="I8873" s="50">
        <f t="shared" si="968"/>
        <v>187726992</v>
      </c>
      <c r="J8873" s="46">
        <v>6175230</v>
      </c>
      <c r="K8873" s="2" t="s">
        <v>34</v>
      </c>
      <c r="L8873" s="52" t="str">
        <f t="shared" si="969"/>
        <v>20221031VND</v>
      </c>
      <c r="M8873">
        <f>VLOOKUP(L8873,Mapping!$H$1:$K$25,4,0)</f>
        <v>1</v>
      </c>
      <c r="N8873">
        <f t="shared" si="970"/>
        <v>8.0027229999999998E-3</v>
      </c>
      <c r="O8873">
        <f t="shared" si="971"/>
        <v>6.1752300000000003E-3</v>
      </c>
      <c r="P8873">
        <f t="shared" si="972"/>
        <v>0.18772699200000001</v>
      </c>
      <c r="Q8873" t="str">
        <f>VLOOKUP(VLOOKUP(C8873,Mapping!$A$1:$C$17,3,0),Mapping!$E$1:$F$6,2,0)</f>
        <v>Vùng 02</v>
      </c>
    </row>
    <row r="8874" spans="1:17" x14ac:dyDescent="0.3">
      <c r="A8874" s="33">
        <v>44865</v>
      </c>
      <c r="B8874">
        <v>4773</v>
      </c>
      <c r="C8874">
        <v>20</v>
      </c>
      <c r="D8874" s="38" t="s">
        <v>79</v>
      </c>
      <c r="E8874" s="2" t="s">
        <v>41</v>
      </c>
      <c r="F8874">
        <v>470045</v>
      </c>
      <c r="G8874" s="44">
        <f t="shared" si="966"/>
        <v>44562</v>
      </c>
      <c r="H8874" s="50">
        <f t="shared" si="967"/>
        <v>304</v>
      </c>
      <c r="I8874" s="50">
        <f t="shared" si="968"/>
        <v>5475465.6000000006</v>
      </c>
      <c r="J8874" s="46">
        <v>180114</v>
      </c>
      <c r="K8874" s="2" t="s">
        <v>34</v>
      </c>
      <c r="L8874" s="52" t="str">
        <f t="shared" si="969"/>
        <v>20221031VND</v>
      </c>
      <c r="M8874">
        <f>VLOOKUP(L8874,Mapping!$H$1:$K$25,4,0)</f>
        <v>1</v>
      </c>
      <c r="N8874">
        <f t="shared" si="970"/>
        <v>4.7004499999999999E-4</v>
      </c>
      <c r="O8874">
        <f t="shared" si="971"/>
        <v>1.8011399999999999E-4</v>
      </c>
      <c r="P8874">
        <f t="shared" si="972"/>
        <v>5.4754656000000007E-3</v>
      </c>
      <c r="Q8874" t="str">
        <f>VLOOKUP(VLOOKUP(C8874,Mapping!$A$1:$C$17,3,0),Mapping!$E$1:$F$6,2,0)</f>
        <v>Vùng 02</v>
      </c>
    </row>
    <row r="8875" spans="1:17" x14ac:dyDescent="0.3">
      <c r="A8875" s="33">
        <v>44865</v>
      </c>
      <c r="B8875">
        <v>4773</v>
      </c>
      <c r="C8875">
        <v>20</v>
      </c>
      <c r="D8875" s="38" t="s">
        <v>79</v>
      </c>
      <c r="E8875" s="2" t="s">
        <v>41</v>
      </c>
      <c r="F8875">
        <v>913274</v>
      </c>
      <c r="G8875" s="44">
        <f t="shared" si="966"/>
        <v>44562</v>
      </c>
      <c r="H8875" s="50">
        <f t="shared" si="967"/>
        <v>304</v>
      </c>
      <c r="I8875" s="50">
        <f t="shared" si="968"/>
        <v>835694594304</v>
      </c>
      <c r="J8875" s="46">
        <v>1173180</v>
      </c>
      <c r="K8875" s="2" t="s">
        <v>35</v>
      </c>
      <c r="L8875" s="52" t="str">
        <f t="shared" si="969"/>
        <v>20221031USD</v>
      </c>
      <c r="M8875">
        <f>VLOOKUP(L8875,Mapping!$H$1:$K$25,4,0)</f>
        <v>23432</v>
      </c>
      <c r="N8875">
        <f t="shared" si="970"/>
        <v>21.399836367999999</v>
      </c>
      <c r="O8875">
        <f t="shared" si="971"/>
        <v>27.489953759999999</v>
      </c>
      <c r="P8875">
        <f t="shared" si="972"/>
        <v>835.69459430400002</v>
      </c>
      <c r="Q8875" t="str">
        <f>VLOOKUP(VLOOKUP(C8875,Mapping!$A$1:$C$17,3,0),Mapping!$E$1:$F$6,2,0)</f>
        <v>Vùng 02</v>
      </c>
    </row>
    <row r="8876" spans="1:17" x14ac:dyDescent="0.3">
      <c r="A8876" s="33">
        <v>44865</v>
      </c>
      <c r="B8876">
        <v>4773</v>
      </c>
      <c r="C8876">
        <v>20</v>
      </c>
      <c r="D8876" s="38" t="s">
        <v>79</v>
      </c>
      <c r="E8876" s="2" t="s">
        <v>41</v>
      </c>
      <c r="F8876">
        <v>75403</v>
      </c>
      <c r="G8876" s="44">
        <f t="shared" si="966"/>
        <v>44562</v>
      </c>
      <c r="H8876" s="50">
        <f t="shared" si="967"/>
        <v>304</v>
      </c>
      <c r="I8876" s="50">
        <f t="shared" si="968"/>
        <v>23706923.199999999</v>
      </c>
      <c r="J8876" s="46">
        <v>779833</v>
      </c>
      <c r="K8876" s="2" t="s">
        <v>34</v>
      </c>
      <c r="L8876" s="52" t="str">
        <f t="shared" si="969"/>
        <v>20221031VND</v>
      </c>
      <c r="M8876">
        <f>VLOOKUP(L8876,Mapping!$H$1:$K$25,4,0)</f>
        <v>1</v>
      </c>
      <c r="N8876">
        <f t="shared" si="970"/>
        <v>7.5402999999999996E-5</v>
      </c>
      <c r="O8876">
        <f t="shared" si="971"/>
        <v>7.7983299999999996E-4</v>
      </c>
      <c r="P8876">
        <f t="shared" si="972"/>
        <v>2.37069232E-2</v>
      </c>
      <c r="Q8876" t="str">
        <f>VLOOKUP(VLOOKUP(C8876,Mapping!$A$1:$C$17,3,0),Mapping!$E$1:$F$6,2,0)</f>
        <v>Vùng 02</v>
      </c>
    </row>
    <row r="8877" spans="1:17" x14ac:dyDescent="0.3">
      <c r="A8877" s="33">
        <v>44865</v>
      </c>
      <c r="B8877">
        <v>4773</v>
      </c>
      <c r="C8877">
        <v>20</v>
      </c>
      <c r="D8877" s="38" t="s">
        <v>79</v>
      </c>
      <c r="E8877" s="2" t="s">
        <v>41</v>
      </c>
      <c r="F8877">
        <v>9133528</v>
      </c>
      <c r="G8877" s="44">
        <f t="shared" si="966"/>
        <v>44562</v>
      </c>
      <c r="H8877" s="50">
        <f t="shared" si="967"/>
        <v>304</v>
      </c>
      <c r="I8877" s="50">
        <f t="shared" si="968"/>
        <v>260899244.79999998</v>
      </c>
      <c r="J8877" s="46">
        <v>8582212</v>
      </c>
      <c r="K8877" s="2" t="s">
        <v>34</v>
      </c>
      <c r="L8877" s="52" t="str">
        <f t="shared" si="969"/>
        <v>20221031VND</v>
      </c>
      <c r="M8877">
        <f>VLOOKUP(L8877,Mapping!$H$1:$K$25,4,0)</f>
        <v>1</v>
      </c>
      <c r="N8877">
        <f t="shared" si="970"/>
        <v>9.1335280000000001E-3</v>
      </c>
      <c r="O8877">
        <f t="shared" si="971"/>
        <v>8.5822120000000005E-3</v>
      </c>
      <c r="P8877">
        <f t="shared" si="972"/>
        <v>0.26089924479999999</v>
      </c>
      <c r="Q8877" t="str">
        <f>VLOOKUP(VLOOKUP(C8877,Mapping!$A$1:$C$17,3,0),Mapping!$E$1:$F$6,2,0)</f>
        <v>Vùng 02</v>
      </c>
    </row>
    <row r="8878" spans="1:17" x14ac:dyDescent="0.3">
      <c r="A8878" s="33">
        <v>44865</v>
      </c>
      <c r="B8878">
        <v>4773</v>
      </c>
      <c r="C8878">
        <v>20</v>
      </c>
      <c r="D8878" s="38" t="s">
        <v>79</v>
      </c>
      <c r="E8878" s="2" t="s">
        <v>41</v>
      </c>
      <c r="F8878">
        <v>1460471</v>
      </c>
      <c r="G8878" s="44">
        <f t="shared" si="966"/>
        <v>44562</v>
      </c>
      <c r="H8878" s="50">
        <f t="shared" si="967"/>
        <v>304</v>
      </c>
      <c r="I8878" s="50">
        <f t="shared" si="968"/>
        <v>715054623628.80005</v>
      </c>
      <c r="J8878" s="46">
        <v>1003821</v>
      </c>
      <c r="K8878" s="2" t="s">
        <v>35</v>
      </c>
      <c r="L8878" s="52" t="str">
        <f t="shared" si="969"/>
        <v>20221031USD</v>
      </c>
      <c r="M8878">
        <f>VLOOKUP(L8878,Mapping!$H$1:$K$25,4,0)</f>
        <v>23432</v>
      </c>
      <c r="N8878">
        <f t="shared" si="970"/>
        <v>34.221756472000003</v>
      </c>
      <c r="O8878">
        <f t="shared" si="971"/>
        <v>23.521533672</v>
      </c>
      <c r="P8878">
        <f t="shared" si="972"/>
        <v>715.05462362880007</v>
      </c>
      <c r="Q8878" t="str">
        <f>VLOOKUP(VLOOKUP(C8878,Mapping!$A$1:$C$17,3,0),Mapping!$E$1:$F$6,2,0)</f>
        <v>Vùng 02</v>
      </c>
    </row>
    <row r="8879" spans="1:17" x14ac:dyDescent="0.3">
      <c r="A8879" s="33">
        <v>44865</v>
      </c>
      <c r="B8879">
        <v>4774</v>
      </c>
      <c r="C8879">
        <v>20</v>
      </c>
      <c r="D8879" s="38" t="s">
        <v>79</v>
      </c>
      <c r="E8879" s="2" t="s">
        <v>41</v>
      </c>
      <c r="F8879">
        <v>1439058</v>
      </c>
      <c r="G8879" s="44">
        <f t="shared" si="966"/>
        <v>44562</v>
      </c>
      <c r="H8879" s="50">
        <f t="shared" si="967"/>
        <v>304</v>
      </c>
      <c r="I8879" s="50">
        <f t="shared" si="968"/>
        <v>1195223917452.8</v>
      </c>
      <c r="J8879" s="46">
        <v>1677901</v>
      </c>
      <c r="K8879" s="2" t="s">
        <v>35</v>
      </c>
      <c r="L8879" s="52" t="str">
        <f t="shared" si="969"/>
        <v>20221031USD</v>
      </c>
      <c r="M8879">
        <f>VLOOKUP(L8879,Mapping!$H$1:$K$25,4,0)</f>
        <v>23432</v>
      </c>
      <c r="N8879">
        <f t="shared" si="970"/>
        <v>33.720007056</v>
      </c>
      <c r="O8879">
        <f t="shared" si="971"/>
        <v>39.316576232000003</v>
      </c>
      <c r="P8879">
        <f t="shared" si="972"/>
        <v>1195.2239174528002</v>
      </c>
      <c r="Q8879" t="str">
        <f>VLOOKUP(VLOOKUP(C8879,Mapping!$A$1:$C$17,3,0),Mapping!$E$1:$F$6,2,0)</f>
        <v>Vùng 02</v>
      </c>
    </row>
    <row r="8880" spans="1:17" x14ac:dyDescent="0.3">
      <c r="A8880" s="33">
        <v>44865</v>
      </c>
      <c r="B8880">
        <v>4774</v>
      </c>
      <c r="C8880">
        <v>23</v>
      </c>
      <c r="D8880" s="38" t="s">
        <v>79</v>
      </c>
      <c r="E8880" s="2" t="s">
        <v>41</v>
      </c>
      <c r="F8880">
        <v>1590279</v>
      </c>
      <c r="G8880" s="44">
        <f t="shared" si="966"/>
        <v>44562</v>
      </c>
      <c r="H8880" s="50">
        <f t="shared" si="967"/>
        <v>304</v>
      </c>
      <c r="I8880" s="50">
        <f t="shared" si="968"/>
        <v>47663308.800000004</v>
      </c>
      <c r="J8880" s="46">
        <v>1567872</v>
      </c>
      <c r="K8880" s="2" t="s">
        <v>34</v>
      </c>
      <c r="L8880" s="52" t="str">
        <f t="shared" si="969"/>
        <v>20221031VND</v>
      </c>
      <c r="M8880">
        <f>VLOOKUP(L8880,Mapping!$H$1:$K$25,4,0)</f>
        <v>1</v>
      </c>
      <c r="N8880">
        <f t="shared" si="970"/>
        <v>1.590279E-3</v>
      </c>
      <c r="O8880">
        <f t="shared" si="971"/>
        <v>1.5678720000000001E-3</v>
      </c>
      <c r="P8880">
        <f t="shared" si="972"/>
        <v>4.7663308800000005E-2</v>
      </c>
      <c r="Q8880" t="str">
        <f>VLOOKUP(VLOOKUP(C8880,Mapping!$A$1:$C$17,3,0),Mapping!$E$1:$F$6,2,0)</f>
        <v>Vùng 02</v>
      </c>
    </row>
    <row r="8881" spans="1:17" x14ac:dyDescent="0.3">
      <c r="A8881" s="33">
        <v>44865</v>
      </c>
      <c r="B8881">
        <v>4775</v>
      </c>
      <c r="C8881">
        <v>34</v>
      </c>
      <c r="D8881" s="38" t="s">
        <v>79</v>
      </c>
      <c r="E8881" s="2" t="s">
        <v>41</v>
      </c>
      <c r="F8881">
        <v>1665105</v>
      </c>
      <c r="G8881" s="44">
        <f t="shared" si="966"/>
        <v>44562</v>
      </c>
      <c r="H8881" s="50">
        <f t="shared" si="967"/>
        <v>304</v>
      </c>
      <c r="I8881" s="50">
        <f t="shared" si="968"/>
        <v>7217264</v>
      </c>
      <c r="J8881" s="46">
        <v>237410</v>
      </c>
      <c r="K8881" s="2" t="s">
        <v>34</v>
      </c>
      <c r="L8881" s="52" t="str">
        <f t="shared" si="969"/>
        <v>20221031VND</v>
      </c>
      <c r="M8881">
        <f>VLOOKUP(L8881,Mapping!$H$1:$K$25,4,0)</f>
        <v>1</v>
      </c>
      <c r="N8881">
        <f t="shared" si="970"/>
        <v>1.6651050000000001E-3</v>
      </c>
      <c r="O8881">
        <f t="shared" si="971"/>
        <v>2.3740999999999999E-4</v>
      </c>
      <c r="P8881">
        <f t="shared" si="972"/>
        <v>7.2172640000000001E-3</v>
      </c>
      <c r="Q8881" t="str">
        <f>VLOOKUP(VLOOKUP(C8881,Mapping!$A$1:$C$17,3,0),Mapping!$E$1:$F$6,2,0)</f>
        <v>Vùng 02</v>
      </c>
    </row>
    <row r="8882" spans="1:17" x14ac:dyDescent="0.3">
      <c r="A8882" s="33">
        <v>44865</v>
      </c>
      <c r="B8882">
        <v>4776</v>
      </c>
      <c r="C8882">
        <v>40</v>
      </c>
      <c r="D8882" s="38" t="s">
        <v>79</v>
      </c>
      <c r="E8882" s="2" t="s">
        <v>41</v>
      </c>
      <c r="F8882">
        <v>755519</v>
      </c>
      <c r="G8882" s="44">
        <f t="shared" si="966"/>
        <v>44562</v>
      </c>
      <c r="H8882" s="50">
        <f t="shared" si="967"/>
        <v>304</v>
      </c>
      <c r="I8882" s="50">
        <f t="shared" si="968"/>
        <v>2045312</v>
      </c>
      <c r="J8882" s="46">
        <v>67280</v>
      </c>
      <c r="K8882" s="2" t="s">
        <v>34</v>
      </c>
      <c r="L8882" s="52" t="str">
        <f t="shared" si="969"/>
        <v>20221031VND</v>
      </c>
      <c r="M8882">
        <f>VLOOKUP(L8882,Mapping!$H$1:$K$25,4,0)</f>
        <v>1</v>
      </c>
      <c r="N8882">
        <f t="shared" si="970"/>
        <v>7.5551899999999996E-4</v>
      </c>
      <c r="O8882">
        <f t="shared" si="971"/>
        <v>6.7280000000000006E-5</v>
      </c>
      <c r="P8882">
        <f t="shared" si="972"/>
        <v>2.0453120000000001E-3</v>
      </c>
      <c r="Q8882" t="str">
        <f>VLOOKUP(VLOOKUP(C8882,Mapping!$A$1:$C$17,3,0),Mapping!$E$1:$F$6,2,0)</f>
        <v>Vùng 01</v>
      </c>
    </row>
    <row r="8883" spans="1:17" x14ac:dyDescent="0.3">
      <c r="A8883" s="33">
        <v>44865</v>
      </c>
      <c r="B8883">
        <v>4777</v>
      </c>
      <c r="C8883">
        <v>20</v>
      </c>
      <c r="D8883" s="38" t="s">
        <v>79</v>
      </c>
      <c r="E8883" s="2" t="s">
        <v>41</v>
      </c>
      <c r="F8883">
        <v>560332</v>
      </c>
      <c r="G8883" s="44">
        <f t="shared" si="966"/>
        <v>44562</v>
      </c>
      <c r="H8883" s="50">
        <f t="shared" si="967"/>
        <v>304</v>
      </c>
      <c r="I8883" s="50">
        <f t="shared" si="968"/>
        <v>28679907.199999999</v>
      </c>
      <c r="J8883" s="46">
        <v>943418</v>
      </c>
      <c r="K8883" s="2" t="s">
        <v>34</v>
      </c>
      <c r="L8883" s="52" t="str">
        <f t="shared" si="969"/>
        <v>20221031VND</v>
      </c>
      <c r="M8883">
        <f>VLOOKUP(L8883,Mapping!$H$1:$K$25,4,0)</f>
        <v>1</v>
      </c>
      <c r="N8883">
        <f t="shared" si="970"/>
        <v>5.6033199999999997E-4</v>
      </c>
      <c r="O8883">
        <f t="shared" si="971"/>
        <v>9.4341800000000001E-4</v>
      </c>
      <c r="P8883">
        <f t="shared" si="972"/>
        <v>2.86799072E-2</v>
      </c>
      <c r="Q8883" t="str">
        <f>VLOOKUP(VLOOKUP(C8883,Mapping!$A$1:$C$17,3,0),Mapping!$E$1:$F$6,2,0)</f>
        <v>Vùng 02</v>
      </c>
    </row>
    <row r="8884" spans="1:17" x14ac:dyDescent="0.3">
      <c r="A8884" s="33">
        <v>44865</v>
      </c>
      <c r="B8884">
        <v>4777</v>
      </c>
      <c r="C8884">
        <v>45</v>
      </c>
      <c r="D8884" s="38" t="s">
        <v>79</v>
      </c>
      <c r="E8884" s="2" t="s">
        <v>41</v>
      </c>
      <c r="F8884">
        <v>1633893</v>
      </c>
      <c r="G8884" s="44">
        <f t="shared" si="966"/>
        <v>44562</v>
      </c>
      <c r="H8884" s="50">
        <f t="shared" si="967"/>
        <v>304</v>
      </c>
      <c r="I8884" s="50">
        <f t="shared" si="968"/>
        <v>3396744</v>
      </c>
      <c r="J8884" s="46">
        <v>111735</v>
      </c>
      <c r="K8884" s="2" t="s">
        <v>34</v>
      </c>
      <c r="L8884" s="52" t="str">
        <f t="shared" si="969"/>
        <v>20221031VND</v>
      </c>
      <c r="M8884">
        <f>VLOOKUP(L8884,Mapping!$H$1:$K$25,4,0)</f>
        <v>1</v>
      </c>
      <c r="N8884">
        <f t="shared" si="970"/>
        <v>1.633893E-3</v>
      </c>
      <c r="O8884">
        <f t="shared" si="971"/>
        <v>1.11735E-4</v>
      </c>
      <c r="P8884">
        <f t="shared" si="972"/>
        <v>3.3967440000000002E-3</v>
      </c>
      <c r="Q8884" t="str">
        <f>VLOOKUP(VLOOKUP(C8884,Mapping!$A$1:$C$17,3,0),Mapping!$E$1:$F$6,2,0)</f>
        <v>Vùng 02</v>
      </c>
    </row>
    <row r="8885" spans="1:17" x14ac:dyDescent="0.3">
      <c r="A8885" s="33">
        <v>44865</v>
      </c>
      <c r="B8885">
        <v>4778</v>
      </c>
      <c r="C8885">
        <v>45</v>
      </c>
      <c r="D8885" s="38" t="s">
        <v>79</v>
      </c>
      <c r="E8885" s="2" t="s">
        <v>41</v>
      </c>
      <c r="F8885">
        <v>993096</v>
      </c>
      <c r="G8885" s="44">
        <f t="shared" si="966"/>
        <v>44562</v>
      </c>
      <c r="H8885" s="50">
        <f t="shared" si="967"/>
        <v>304</v>
      </c>
      <c r="I8885" s="50">
        <f t="shared" si="968"/>
        <v>32259416</v>
      </c>
      <c r="J8885" s="46">
        <v>1061165</v>
      </c>
      <c r="K8885" s="2" t="s">
        <v>34</v>
      </c>
      <c r="L8885" s="52" t="str">
        <f t="shared" si="969"/>
        <v>20221031VND</v>
      </c>
      <c r="M8885">
        <f>VLOOKUP(L8885,Mapping!$H$1:$K$25,4,0)</f>
        <v>1</v>
      </c>
      <c r="N8885">
        <f t="shared" si="970"/>
        <v>9.9309599999999995E-4</v>
      </c>
      <c r="O8885">
        <f t="shared" si="971"/>
        <v>1.061165E-3</v>
      </c>
      <c r="P8885">
        <f t="shared" si="972"/>
        <v>3.2259415999999999E-2</v>
      </c>
      <c r="Q8885" t="str">
        <f>VLOOKUP(VLOOKUP(C8885,Mapping!$A$1:$C$17,3,0),Mapping!$E$1:$F$6,2,0)</f>
        <v>Vùng 02</v>
      </c>
    </row>
    <row r="8886" spans="1:17" x14ac:dyDescent="0.3">
      <c r="A8886" s="33">
        <v>44865</v>
      </c>
      <c r="B8886">
        <v>4780</v>
      </c>
      <c r="C8886">
        <v>34</v>
      </c>
      <c r="D8886" s="38" t="s">
        <v>79</v>
      </c>
      <c r="E8886" s="2" t="s">
        <v>41</v>
      </c>
      <c r="F8886">
        <v>139256</v>
      </c>
      <c r="G8886" s="44">
        <f t="shared" si="966"/>
        <v>44562</v>
      </c>
      <c r="H8886" s="50">
        <f t="shared" si="967"/>
        <v>304</v>
      </c>
      <c r="I8886" s="50">
        <f t="shared" si="968"/>
        <v>35217366.399999999</v>
      </c>
      <c r="J8886" s="46">
        <v>1158466</v>
      </c>
      <c r="K8886" s="2" t="s">
        <v>34</v>
      </c>
      <c r="L8886" s="52" t="str">
        <f t="shared" si="969"/>
        <v>20221031VND</v>
      </c>
      <c r="M8886">
        <f>VLOOKUP(L8886,Mapping!$H$1:$K$25,4,0)</f>
        <v>1</v>
      </c>
      <c r="N8886">
        <f t="shared" si="970"/>
        <v>1.3925600000000001E-4</v>
      </c>
      <c r="O8886">
        <f t="shared" si="971"/>
        <v>1.1584659999999999E-3</v>
      </c>
      <c r="P8886">
        <f t="shared" si="972"/>
        <v>3.5217366399999998E-2</v>
      </c>
      <c r="Q8886" t="str">
        <f>VLOOKUP(VLOOKUP(C8886,Mapping!$A$1:$C$17,3,0),Mapping!$E$1:$F$6,2,0)</f>
        <v>Vùng 02</v>
      </c>
    </row>
    <row r="8887" spans="1:17" x14ac:dyDescent="0.3">
      <c r="A8887" s="33">
        <v>44865</v>
      </c>
      <c r="B8887">
        <v>4781</v>
      </c>
      <c r="C8887">
        <v>23</v>
      </c>
      <c r="D8887" s="38" t="s">
        <v>79</v>
      </c>
      <c r="E8887" s="2" t="s">
        <v>41</v>
      </c>
      <c r="F8887">
        <v>817544</v>
      </c>
      <c r="G8887" s="44">
        <f t="shared" si="966"/>
        <v>44562</v>
      </c>
      <c r="H8887" s="50">
        <f t="shared" si="967"/>
        <v>304</v>
      </c>
      <c r="I8887" s="50">
        <f t="shared" si="968"/>
        <v>558614943424</v>
      </c>
      <c r="J8887" s="46">
        <v>784205</v>
      </c>
      <c r="K8887" s="2" t="s">
        <v>35</v>
      </c>
      <c r="L8887" s="52" t="str">
        <f t="shared" si="969"/>
        <v>20221031USD</v>
      </c>
      <c r="M8887">
        <f>VLOOKUP(L8887,Mapping!$H$1:$K$25,4,0)</f>
        <v>23432</v>
      </c>
      <c r="N8887">
        <f t="shared" si="970"/>
        <v>19.156691007999999</v>
      </c>
      <c r="O8887">
        <f t="shared" si="971"/>
        <v>18.37549156</v>
      </c>
      <c r="P8887">
        <f t="shared" si="972"/>
        <v>558.61494342399999</v>
      </c>
      <c r="Q8887" t="str">
        <f>VLOOKUP(VLOOKUP(C8887,Mapping!$A$1:$C$17,3,0),Mapping!$E$1:$F$6,2,0)</f>
        <v>Vùng 02</v>
      </c>
    </row>
    <row r="8888" spans="1:17" x14ac:dyDescent="0.3">
      <c r="A8888" s="33">
        <v>44865</v>
      </c>
      <c r="B8888">
        <v>4781</v>
      </c>
      <c r="C8888">
        <v>11</v>
      </c>
      <c r="D8888" s="38" t="s">
        <v>79</v>
      </c>
      <c r="E8888" s="2" t="s">
        <v>41</v>
      </c>
      <c r="F8888">
        <v>535240</v>
      </c>
      <c r="G8888" s="44">
        <f t="shared" si="966"/>
        <v>44562</v>
      </c>
      <c r="H8888" s="50">
        <f t="shared" si="967"/>
        <v>304</v>
      </c>
      <c r="I8888" s="50">
        <f t="shared" si="968"/>
        <v>11797328</v>
      </c>
      <c r="J8888" s="46">
        <v>388070</v>
      </c>
      <c r="K8888" s="2" t="s">
        <v>34</v>
      </c>
      <c r="L8888" s="52" t="str">
        <f t="shared" si="969"/>
        <v>20221031VND</v>
      </c>
      <c r="M8888">
        <f>VLOOKUP(L8888,Mapping!$H$1:$K$25,4,0)</f>
        <v>1</v>
      </c>
      <c r="N8888">
        <f t="shared" si="970"/>
        <v>5.3523999999999998E-4</v>
      </c>
      <c r="O8888">
        <f t="shared" si="971"/>
        <v>3.8807000000000002E-4</v>
      </c>
      <c r="P8888">
        <f t="shared" si="972"/>
        <v>1.1797327999999999E-2</v>
      </c>
      <c r="Q8888" t="str">
        <f>VLOOKUP(VLOOKUP(C8888,Mapping!$A$1:$C$17,3,0),Mapping!$E$1:$F$6,2,0)</f>
        <v>Vùng 01</v>
      </c>
    </row>
    <row r="8889" spans="1:17" x14ac:dyDescent="0.3">
      <c r="A8889" s="33">
        <v>44865</v>
      </c>
      <c r="B8889">
        <v>4781</v>
      </c>
      <c r="C8889">
        <v>23</v>
      </c>
      <c r="D8889" s="38" t="s">
        <v>79</v>
      </c>
      <c r="E8889" s="2" t="s">
        <v>41</v>
      </c>
      <c r="F8889">
        <v>1246379</v>
      </c>
      <c r="G8889" s="44">
        <f t="shared" si="966"/>
        <v>44562</v>
      </c>
      <c r="H8889" s="50">
        <f t="shared" si="967"/>
        <v>304</v>
      </c>
      <c r="I8889" s="50">
        <f t="shared" si="968"/>
        <v>11670043.200000001</v>
      </c>
      <c r="J8889" s="46">
        <v>383883</v>
      </c>
      <c r="K8889" s="2" t="s">
        <v>34</v>
      </c>
      <c r="L8889" s="52" t="str">
        <f t="shared" si="969"/>
        <v>20221031VND</v>
      </c>
      <c r="M8889">
        <f>VLOOKUP(L8889,Mapping!$H$1:$K$25,4,0)</f>
        <v>1</v>
      </c>
      <c r="N8889">
        <f t="shared" si="970"/>
        <v>1.2463789999999999E-3</v>
      </c>
      <c r="O8889">
        <f t="shared" si="971"/>
        <v>3.8388300000000001E-4</v>
      </c>
      <c r="P8889">
        <f t="shared" si="972"/>
        <v>1.1670043200000001E-2</v>
      </c>
      <c r="Q8889" t="str">
        <f>VLOOKUP(VLOOKUP(C8889,Mapping!$A$1:$C$17,3,0),Mapping!$E$1:$F$6,2,0)</f>
        <v>Vùng 02</v>
      </c>
    </row>
    <row r="8890" spans="1:17" x14ac:dyDescent="0.3">
      <c r="A8890" s="33">
        <v>44865</v>
      </c>
      <c r="B8890">
        <v>4784</v>
      </c>
      <c r="C8890">
        <v>12</v>
      </c>
      <c r="D8890" s="38" t="s">
        <v>79</v>
      </c>
      <c r="E8890" s="2" t="s">
        <v>41</v>
      </c>
      <c r="F8890">
        <v>1864388</v>
      </c>
      <c r="G8890" s="44">
        <f t="shared" si="966"/>
        <v>44562</v>
      </c>
      <c r="H8890" s="50">
        <f t="shared" si="967"/>
        <v>304</v>
      </c>
      <c r="I8890" s="50">
        <f t="shared" si="968"/>
        <v>22767897.599999998</v>
      </c>
      <c r="J8890" s="46">
        <v>748944</v>
      </c>
      <c r="K8890" s="2" t="s">
        <v>34</v>
      </c>
      <c r="L8890" s="52" t="str">
        <f t="shared" si="969"/>
        <v>20221031VND</v>
      </c>
      <c r="M8890">
        <f>VLOOKUP(L8890,Mapping!$H$1:$K$25,4,0)</f>
        <v>1</v>
      </c>
      <c r="N8890">
        <f t="shared" si="970"/>
        <v>1.864388E-3</v>
      </c>
      <c r="O8890">
        <f t="shared" si="971"/>
        <v>7.4894399999999998E-4</v>
      </c>
      <c r="P8890">
        <f t="shared" si="972"/>
        <v>2.2767897599999996E-2</v>
      </c>
      <c r="Q8890" t="str">
        <f>VLOOKUP(VLOOKUP(C8890,Mapping!$A$1:$C$17,3,0),Mapping!$E$1:$F$6,2,0)</f>
        <v>Vùng 03</v>
      </c>
    </row>
    <row r="8891" spans="1:17" x14ac:dyDescent="0.3">
      <c r="A8891" s="33">
        <v>44865</v>
      </c>
      <c r="B8891">
        <v>4785</v>
      </c>
      <c r="C8891">
        <v>40</v>
      </c>
      <c r="D8891" s="38" t="s">
        <v>79</v>
      </c>
      <c r="E8891" s="2" t="s">
        <v>41</v>
      </c>
      <c r="F8891">
        <v>58045</v>
      </c>
      <c r="G8891" s="44">
        <f t="shared" si="966"/>
        <v>44562</v>
      </c>
      <c r="H8891" s="50">
        <f t="shared" si="967"/>
        <v>304</v>
      </c>
      <c r="I8891" s="50">
        <f t="shared" si="968"/>
        <v>6618262.3999999994</v>
      </c>
      <c r="J8891" s="46">
        <v>217706</v>
      </c>
      <c r="K8891" s="2" t="s">
        <v>34</v>
      </c>
      <c r="L8891" s="52" t="str">
        <f t="shared" si="969"/>
        <v>20221031VND</v>
      </c>
      <c r="M8891">
        <f>VLOOKUP(L8891,Mapping!$H$1:$K$25,4,0)</f>
        <v>1</v>
      </c>
      <c r="N8891">
        <f t="shared" si="970"/>
        <v>5.8044999999999997E-5</v>
      </c>
      <c r="O8891">
        <f t="shared" si="971"/>
        <v>2.1770599999999999E-4</v>
      </c>
      <c r="P8891">
        <f t="shared" si="972"/>
        <v>6.618262399999999E-3</v>
      </c>
      <c r="Q8891" t="str">
        <f>VLOOKUP(VLOOKUP(C8891,Mapping!$A$1:$C$17,3,0),Mapping!$E$1:$F$6,2,0)</f>
        <v>Vùng 01</v>
      </c>
    </row>
    <row r="8892" spans="1:17" x14ac:dyDescent="0.3">
      <c r="A8892" s="33">
        <v>44865</v>
      </c>
      <c r="B8892">
        <v>4787</v>
      </c>
      <c r="C8892">
        <v>23</v>
      </c>
      <c r="D8892" s="38" t="s">
        <v>79</v>
      </c>
      <c r="E8892" s="2" t="s">
        <v>41</v>
      </c>
      <c r="F8892">
        <v>1674303</v>
      </c>
      <c r="G8892" s="44">
        <f t="shared" si="966"/>
        <v>44562</v>
      </c>
      <c r="H8892" s="50">
        <f t="shared" si="967"/>
        <v>304</v>
      </c>
      <c r="I8892" s="50">
        <f t="shared" si="968"/>
        <v>34561456</v>
      </c>
      <c r="J8892" s="46">
        <v>1136890</v>
      </c>
      <c r="K8892" s="2" t="s">
        <v>34</v>
      </c>
      <c r="L8892" s="52" t="str">
        <f t="shared" si="969"/>
        <v>20221031VND</v>
      </c>
      <c r="M8892">
        <f>VLOOKUP(L8892,Mapping!$H$1:$K$25,4,0)</f>
        <v>1</v>
      </c>
      <c r="N8892">
        <f t="shared" si="970"/>
        <v>1.674303E-3</v>
      </c>
      <c r="O8892">
        <f t="shared" si="971"/>
        <v>1.13689E-3</v>
      </c>
      <c r="P8892">
        <f t="shared" si="972"/>
        <v>3.4561455999999997E-2</v>
      </c>
      <c r="Q8892" t="str">
        <f>VLOOKUP(VLOOKUP(C8892,Mapping!$A$1:$C$17,3,0),Mapping!$E$1:$F$6,2,0)</f>
        <v>Vùng 02</v>
      </c>
    </row>
    <row r="8893" spans="1:17" x14ac:dyDescent="0.3">
      <c r="A8893" s="33">
        <v>44865</v>
      </c>
      <c r="B8893">
        <v>4787</v>
      </c>
      <c r="C8893">
        <v>45</v>
      </c>
      <c r="D8893" s="38" t="s">
        <v>79</v>
      </c>
      <c r="E8893" s="2" t="s">
        <v>41</v>
      </c>
      <c r="F8893">
        <v>377007</v>
      </c>
      <c r="G8893" s="44">
        <f t="shared" si="966"/>
        <v>44562</v>
      </c>
      <c r="H8893" s="50">
        <f t="shared" si="967"/>
        <v>304</v>
      </c>
      <c r="I8893" s="50">
        <f t="shared" si="968"/>
        <v>30805262.400000002</v>
      </c>
      <c r="J8893" s="46">
        <v>1013331</v>
      </c>
      <c r="K8893" s="2" t="s">
        <v>34</v>
      </c>
      <c r="L8893" s="52" t="str">
        <f t="shared" si="969"/>
        <v>20221031VND</v>
      </c>
      <c r="M8893">
        <f>VLOOKUP(L8893,Mapping!$H$1:$K$25,4,0)</f>
        <v>1</v>
      </c>
      <c r="N8893">
        <f t="shared" si="970"/>
        <v>3.77007E-4</v>
      </c>
      <c r="O8893">
        <f t="shared" si="971"/>
        <v>1.0133309999999999E-3</v>
      </c>
      <c r="P8893">
        <f t="shared" si="972"/>
        <v>3.0805262400000002E-2</v>
      </c>
      <c r="Q8893" t="str">
        <f>VLOOKUP(VLOOKUP(C8893,Mapping!$A$1:$C$17,3,0),Mapping!$E$1:$F$6,2,0)</f>
        <v>Vùng 02</v>
      </c>
    </row>
    <row r="8894" spans="1:17" x14ac:dyDescent="0.3">
      <c r="A8894" s="33">
        <v>44865</v>
      </c>
      <c r="B8894">
        <v>4788</v>
      </c>
      <c r="C8894">
        <v>25</v>
      </c>
      <c r="D8894" s="38" t="s">
        <v>79</v>
      </c>
      <c r="E8894" s="2" t="s">
        <v>41</v>
      </c>
      <c r="F8894">
        <v>1150077</v>
      </c>
      <c r="G8894" s="44">
        <f t="shared" si="966"/>
        <v>44562</v>
      </c>
      <c r="H8894" s="50">
        <f t="shared" si="967"/>
        <v>304</v>
      </c>
      <c r="I8894" s="50">
        <f t="shared" si="968"/>
        <v>1251077841283.2</v>
      </c>
      <c r="J8894" s="46">
        <v>1803966</v>
      </c>
      <c r="K8894" s="2" t="s">
        <v>36</v>
      </c>
      <c r="L8894" s="52" t="str">
        <f t="shared" si="969"/>
        <v>20221031EUR</v>
      </c>
      <c r="M8894">
        <f>VLOOKUP(L8894,Mapping!$H$1:$K$25,4,0)</f>
        <v>22813</v>
      </c>
      <c r="N8894">
        <f t="shared" si="970"/>
        <v>26.236706601000002</v>
      </c>
      <c r="O8894">
        <f t="shared" si="971"/>
        <v>41.153876357999998</v>
      </c>
      <c r="P8894">
        <f t="shared" si="972"/>
        <v>1251.0778412831999</v>
      </c>
      <c r="Q8894" t="str">
        <f>VLOOKUP(VLOOKUP(C8894,Mapping!$A$1:$C$17,3,0),Mapping!$E$1:$F$6,2,0)</f>
        <v>Vùng 01</v>
      </c>
    </row>
    <row r="8895" spans="1:17" x14ac:dyDescent="0.3">
      <c r="A8895" s="33">
        <v>44865</v>
      </c>
      <c r="B8895">
        <v>4788</v>
      </c>
      <c r="C8895">
        <v>25</v>
      </c>
      <c r="D8895" s="38" t="s">
        <v>79</v>
      </c>
      <c r="E8895" s="2" t="s">
        <v>41</v>
      </c>
      <c r="F8895">
        <v>15096</v>
      </c>
      <c r="G8895" s="44">
        <f t="shared" si="966"/>
        <v>44562</v>
      </c>
      <c r="H8895" s="50">
        <f t="shared" si="967"/>
        <v>304</v>
      </c>
      <c r="I8895" s="50">
        <f t="shared" si="968"/>
        <v>34130262.399999999</v>
      </c>
      <c r="J8895" s="46">
        <v>1122706</v>
      </c>
      <c r="K8895" s="2" t="s">
        <v>34</v>
      </c>
      <c r="L8895" s="52" t="str">
        <f t="shared" si="969"/>
        <v>20221031VND</v>
      </c>
      <c r="M8895">
        <f>VLOOKUP(L8895,Mapping!$H$1:$K$25,4,0)</f>
        <v>1</v>
      </c>
      <c r="N8895">
        <f t="shared" si="970"/>
        <v>1.5096000000000001E-5</v>
      </c>
      <c r="O8895">
        <f t="shared" si="971"/>
        <v>1.122706E-3</v>
      </c>
      <c r="P8895">
        <f t="shared" si="972"/>
        <v>3.41302624E-2</v>
      </c>
      <c r="Q8895" t="str">
        <f>VLOOKUP(VLOOKUP(C8895,Mapping!$A$1:$C$17,3,0),Mapping!$E$1:$F$6,2,0)</f>
        <v>Vùng 01</v>
      </c>
    </row>
    <row r="8896" spans="1:17" x14ac:dyDescent="0.3">
      <c r="A8896" s="33">
        <v>44865</v>
      </c>
      <c r="B8896">
        <v>4789</v>
      </c>
      <c r="C8896">
        <v>43</v>
      </c>
      <c r="D8896" s="38" t="s">
        <v>79</v>
      </c>
      <c r="E8896" s="2" t="s">
        <v>41</v>
      </c>
      <c r="F8896">
        <v>1753389</v>
      </c>
      <c r="G8896" s="44">
        <f t="shared" si="966"/>
        <v>44562</v>
      </c>
      <c r="H8896" s="50">
        <f t="shared" si="967"/>
        <v>304</v>
      </c>
      <c r="I8896" s="50">
        <f t="shared" si="968"/>
        <v>46255393.600000001</v>
      </c>
      <c r="J8896" s="46">
        <v>1521559</v>
      </c>
      <c r="K8896" s="2" t="s">
        <v>34</v>
      </c>
      <c r="L8896" s="52" t="str">
        <f t="shared" si="969"/>
        <v>20221031VND</v>
      </c>
      <c r="M8896">
        <f>VLOOKUP(L8896,Mapping!$H$1:$K$25,4,0)</f>
        <v>1</v>
      </c>
      <c r="N8896">
        <f t="shared" si="970"/>
        <v>1.7533889999999999E-3</v>
      </c>
      <c r="O8896">
        <f t="shared" si="971"/>
        <v>1.521559E-3</v>
      </c>
      <c r="P8896">
        <f t="shared" si="972"/>
        <v>4.62553936E-2</v>
      </c>
      <c r="Q8896" t="str">
        <f>VLOOKUP(VLOOKUP(C8896,Mapping!$A$1:$C$17,3,0),Mapping!$E$1:$F$6,2,0)</f>
        <v>Vùng 04</v>
      </c>
    </row>
    <row r="8897" spans="1:17" x14ac:dyDescent="0.3">
      <c r="A8897" s="33">
        <v>44865</v>
      </c>
      <c r="B8897">
        <v>4789</v>
      </c>
      <c r="C8897">
        <v>40</v>
      </c>
      <c r="D8897" s="38" t="s">
        <v>79</v>
      </c>
      <c r="E8897" s="2" t="s">
        <v>41</v>
      </c>
      <c r="F8897">
        <v>620028</v>
      </c>
      <c r="G8897" s="44">
        <f t="shared" si="966"/>
        <v>44562</v>
      </c>
      <c r="H8897" s="50">
        <f t="shared" si="967"/>
        <v>304</v>
      </c>
      <c r="I8897" s="50">
        <f t="shared" si="968"/>
        <v>10200112</v>
      </c>
      <c r="J8897" s="46">
        <v>335530</v>
      </c>
      <c r="K8897" s="2" t="s">
        <v>34</v>
      </c>
      <c r="L8897" s="52" t="str">
        <f t="shared" si="969"/>
        <v>20221031VND</v>
      </c>
      <c r="M8897">
        <f>VLOOKUP(L8897,Mapping!$H$1:$K$25,4,0)</f>
        <v>1</v>
      </c>
      <c r="N8897">
        <f t="shared" si="970"/>
        <v>6.2002800000000001E-4</v>
      </c>
      <c r="O8897">
        <f t="shared" si="971"/>
        <v>3.3553000000000001E-4</v>
      </c>
      <c r="P8897">
        <f t="shared" si="972"/>
        <v>1.0200112000000001E-2</v>
      </c>
      <c r="Q8897" t="str">
        <f>VLOOKUP(VLOOKUP(C8897,Mapping!$A$1:$C$17,3,0),Mapping!$E$1:$F$6,2,0)</f>
        <v>Vùng 01</v>
      </c>
    </row>
    <row r="8898" spans="1:17" x14ac:dyDescent="0.3">
      <c r="A8898" s="33">
        <v>44865</v>
      </c>
      <c r="B8898">
        <v>4791</v>
      </c>
      <c r="C8898">
        <v>34</v>
      </c>
      <c r="D8898" s="38" t="s">
        <v>79</v>
      </c>
      <c r="E8898" s="2" t="s">
        <v>41</v>
      </c>
      <c r="F8898">
        <v>1997045</v>
      </c>
      <c r="G8898" s="44">
        <f t="shared" ref="G8898:G8961" si="973">DATE(YEAR(A8898),1,1)</f>
        <v>44562</v>
      </c>
      <c r="H8898" s="50">
        <f t="shared" ref="H8898:H8961" si="974">DATEDIF(G8898,A8898,"D")+1</f>
        <v>304</v>
      </c>
      <c r="I8898" s="50">
        <f t="shared" si="968"/>
        <v>52073376</v>
      </c>
      <c r="J8898" s="46">
        <v>1712940</v>
      </c>
      <c r="K8898" s="2" t="s">
        <v>34</v>
      </c>
      <c r="L8898" s="52" t="str">
        <f t="shared" si="969"/>
        <v>20221031VND</v>
      </c>
      <c r="M8898">
        <f>VLOOKUP(L8898,Mapping!$H$1:$K$25,4,0)</f>
        <v>1</v>
      </c>
      <c r="N8898">
        <f t="shared" si="970"/>
        <v>1.9970449999999998E-3</v>
      </c>
      <c r="O8898">
        <f t="shared" si="971"/>
        <v>1.71294E-3</v>
      </c>
      <c r="P8898">
        <f t="shared" si="972"/>
        <v>5.2073375999999998E-2</v>
      </c>
      <c r="Q8898" t="str">
        <f>VLOOKUP(VLOOKUP(C8898,Mapping!$A$1:$C$17,3,0),Mapping!$E$1:$F$6,2,0)</f>
        <v>Vùng 02</v>
      </c>
    </row>
    <row r="8899" spans="1:17" x14ac:dyDescent="0.3">
      <c r="A8899" s="33">
        <v>44865</v>
      </c>
      <c r="B8899">
        <v>4791</v>
      </c>
      <c r="C8899">
        <v>34</v>
      </c>
      <c r="D8899" s="38" t="s">
        <v>79</v>
      </c>
      <c r="E8899" s="2" t="s">
        <v>41</v>
      </c>
      <c r="F8899">
        <v>9743321</v>
      </c>
      <c r="G8899" s="44">
        <f t="shared" si="973"/>
        <v>44562</v>
      </c>
      <c r="H8899" s="50">
        <f t="shared" si="974"/>
        <v>304</v>
      </c>
      <c r="I8899" s="50">
        <f t="shared" ref="I8899:I8962" si="975">H8899*(J8899/10)*M8899</f>
        <v>234391782.40000001</v>
      </c>
      <c r="J8899" s="46">
        <v>7710256</v>
      </c>
      <c r="K8899" s="2" t="s">
        <v>34</v>
      </c>
      <c r="L8899" s="52" t="str">
        <f t="shared" ref="L8899:L8962" si="976">CONCATENATE(TEXT(A8899,"YYYYMMDD"),K8899)</f>
        <v>20221031VND</v>
      </c>
      <c r="M8899">
        <f>VLOOKUP(L8899,Mapping!$H$1:$K$25,4,0)</f>
        <v>1</v>
      </c>
      <c r="N8899">
        <f t="shared" ref="N8899:N8962" si="977">F8899*M8899/10^9</f>
        <v>9.7433209999999992E-3</v>
      </c>
      <c r="O8899">
        <f t="shared" ref="O8899:O8962" si="978">J8899*M8899/10^9</f>
        <v>7.7102560000000004E-3</v>
      </c>
      <c r="P8899">
        <f t="shared" ref="P8899:P8962" si="979">I8899/10^9</f>
        <v>0.2343917824</v>
      </c>
      <c r="Q8899" t="str">
        <f>VLOOKUP(VLOOKUP(C8899,Mapping!$A$1:$C$17,3,0),Mapping!$E$1:$F$6,2,0)</f>
        <v>Vùng 02</v>
      </c>
    </row>
    <row r="8900" spans="1:17" x14ac:dyDescent="0.3">
      <c r="A8900" s="33">
        <v>44865</v>
      </c>
      <c r="B8900">
        <v>4793</v>
      </c>
      <c r="C8900">
        <v>23</v>
      </c>
      <c r="D8900" s="38" t="s">
        <v>79</v>
      </c>
      <c r="E8900" s="2" t="s">
        <v>41</v>
      </c>
      <c r="F8900">
        <v>587273</v>
      </c>
      <c r="G8900" s="44">
        <f t="shared" si="973"/>
        <v>44562</v>
      </c>
      <c r="H8900" s="50">
        <f t="shared" si="974"/>
        <v>304</v>
      </c>
      <c r="I8900" s="50">
        <f t="shared" si="975"/>
        <v>46377966.399999999</v>
      </c>
      <c r="J8900" s="46">
        <v>1525591</v>
      </c>
      <c r="K8900" s="2" t="s">
        <v>34</v>
      </c>
      <c r="L8900" s="52" t="str">
        <f t="shared" si="976"/>
        <v>20221031VND</v>
      </c>
      <c r="M8900">
        <f>VLOOKUP(L8900,Mapping!$H$1:$K$25,4,0)</f>
        <v>1</v>
      </c>
      <c r="N8900">
        <f t="shared" si="977"/>
        <v>5.8727300000000003E-4</v>
      </c>
      <c r="O8900">
        <f t="shared" si="978"/>
        <v>1.525591E-3</v>
      </c>
      <c r="P8900">
        <f t="shared" si="979"/>
        <v>4.6377966399999998E-2</v>
      </c>
      <c r="Q8900" t="str">
        <f>VLOOKUP(VLOOKUP(C8900,Mapping!$A$1:$C$17,3,0),Mapping!$E$1:$F$6,2,0)</f>
        <v>Vùng 02</v>
      </c>
    </row>
    <row r="8901" spans="1:17" x14ac:dyDescent="0.3">
      <c r="A8901" s="33">
        <v>44865</v>
      </c>
      <c r="B8901">
        <v>4793</v>
      </c>
      <c r="C8901">
        <v>48</v>
      </c>
      <c r="D8901" s="38" t="s">
        <v>79</v>
      </c>
      <c r="E8901" s="2" t="s">
        <v>41</v>
      </c>
      <c r="F8901">
        <v>1194193</v>
      </c>
      <c r="G8901" s="44">
        <f t="shared" si="973"/>
        <v>44562</v>
      </c>
      <c r="H8901" s="50">
        <f t="shared" si="974"/>
        <v>304</v>
      </c>
      <c r="I8901" s="50">
        <f t="shared" si="975"/>
        <v>15853296</v>
      </c>
      <c r="J8901" s="46">
        <v>521490</v>
      </c>
      <c r="K8901" s="2" t="s">
        <v>34</v>
      </c>
      <c r="L8901" s="52" t="str">
        <f t="shared" si="976"/>
        <v>20221031VND</v>
      </c>
      <c r="M8901">
        <f>VLOOKUP(L8901,Mapping!$H$1:$K$25,4,0)</f>
        <v>1</v>
      </c>
      <c r="N8901">
        <f t="shared" si="977"/>
        <v>1.1941930000000001E-3</v>
      </c>
      <c r="O8901">
        <f t="shared" si="978"/>
        <v>5.2149E-4</v>
      </c>
      <c r="P8901">
        <f t="shared" si="979"/>
        <v>1.5853295999999999E-2</v>
      </c>
      <c r="Q8901" t="str">
        <f>VLOOKUP(VLOOKUP(C8901,Mapping!$A$1:$C$17,3,0),Mapping!$E$1:$F$6,2,0)</f>
        <v>Vùng 01</v>
      </c>
    </row>
    <row r="8902" spans="1:17" x14ac:dyDescent="0.3">
      <c r="A8902" s="33">
        <v>44865</v>
      </c>
      <c r="B8902">
        <v>4796</v>
      </c>
      <c r="C8902">
        <v>34</v>
      </c>
      <c r="D8902" s="38" t="s">
        <v>79</v>
      </c>
      <c r="E8902" s="2" t="s">
        <v>41</v>
      </c>
      <c r="F8902">
        <v>318459</v>
      </c>
      <c r="G8902" s="44">
        <f t="shared" si="973"/>
        <v>44562</v>
      </c>
      <c r="H8902" s="50">
        <f t="shared" si="974"/>
        <v>304</v>
      </c>
      <c r="I8902" s="50">
        <f t="shared" si="975"/>
        <v>46712700.800000004</v>
      </c>
      <c r="J8902" s="46">
        <v>1536602</v>
      </c>
      <c r="K8902" s="2" t="s">
        <v>34</v>
      </c>
      <c r="L8902" s="52" t="str">
        <f t="shared" si="976"/>
        <v>20221031VND</v>
      </c>
      <c r="M8902">
        <f>VLOOKUP(L8902,Mapping!$H$1:$K$25,4,0)</f>
        <v>1</v>
      </c>
      <c r="N8902">
        <f t="shared" si="977"/>
        <v>3.1845899999999999E-4</v>
      </c>
      <c r="O8902">
        <f t="shared" si="978"/>
        <v>1.536602E-3</v>
      </c>
      <c r="P8902">
        <f t="shared" si="979"/>
        <v>4.6712700800000007E-2</v>
      </c>
      <c r="Q8902" t="str">
        <f>VLOOKUP(VLOOKUP(C8902,Mapping!$A$1:$C$17,3,0),Mapping!$E$1:$F$6,2,0)</f>
        <v>Vùng 02</v>
      </c>
    </row>
    <row r="8903" spans="1:17" x14ac:dyDescent="0.3">
      <c r="A8903" s="33">
        <v>44865</v>
      </c>
      <c r="B8903">
        <v>4798</v>
      </c>
      <c r="C8903">
        <v>34</v>
      </c>
      <c r="D8903" s="38" t="s">
        <v>79</v>
      </c>
      <c r="E8903" s="2" t="s">
        <v>41</v>
      </c>
      <c r="F8903">
        <v>1374388</v>
      </c>
      <c r="G8903" s="44">
        <f t="shared" si="973"/>
        <v>44562</v>
      </c>
      <c r="H8903" s="50">
        <f t="shared" si="974"/>
        <v>304</v>
      </c>
      <c r="I8903" s="50">
        <f t="shared" si="975"/>
        <v>56155366.399999999</v>
      </c>
      <c r="J8903" s="46">
        <v>1847216</v>
      </c>
      <c r="K8903" s="2" t="s">
        <v>34</v>
      </c>
      <c r="L8903" s="52" t="str">
        <f t="shared" si="976"/>
        <v>20221031VND</v>
      </c>
      <c r="M8903">
        <f>VLOOKUP(L8903,Mapping!$H$1:$K$25,4,0)</f>
        <v>1</v>
      </c>
      <c r="N8903">
        <f t="shared" si="977"/>
        <v>1.374388E-3</v>
      </c>
      <c r="O8903">
        <f t="shared" si="978"/>
        <v>1.847216E-3</v>
      </c>
      <c r="P8903">
        <f t="shared" si="979"/>
        <v>5.6155366399999997E-2</v>
      </c>
      <c r="Q8903" t="str">
        <f>VLOOKUP(VLOOKUP(C8903,Mapping!$A$1:$C$17,3,0),Mapping!$E$1:$F$6,2,0)</f>
        <v>Vùng 02</v>
      </c>
    </row>
    <row r="8904" spans="1:17" x14ac:dyDescent="0.3">
      <c r="A8904" s="33">
        <v>44865</v>
      </c>
      <c r="B8904">
        <v>4802</v>
      </c>
      <c r="C8904">
        <v>34</v>
      </c>
      <c r="D8904" s="38" t="s">
        <v>79</v>
      </c>
      <c r="E8904" s="2" t="s">
        <v>41</v>
      </c>
      <c r="F8904">
        <v>1284596</v>
      </c>
      <c r="G8904" s="44">
        <f t="shared" si="973"/>
        <v>44562</v>
      </c>
      <c r="H8904" s="50">
        <f t="shared" si="974"/>
        <v>304</v>
      </c>
      <c r="I8904" s="50">
        <f t="shared" si="975"/>
        <v>8463664</v>
      </c>
      <c r="J8904" s="46">
        <v>278410</v>
      </c>
      <c r="K8904" s="2" t="s">
        <v>34</v>
      </c>
      <c r="L8904" s="52" t="str">
        <f t="shared" si="976"/>
        <v>20221031VND</v>
      </c>
      <c r="M8904">
        <f>VLOOKUP(L8904,Mapping!$H$1:$K$25,4,0)</f>
        <v>1</v>
      </c>
      <c r="N8904">
        <f t="shared" si="977"/>
        <v>1.284596E-3</v>
      </c>
      <c r="O8904">
        <f t="shared" si="978"/>
        <v>2.7840999999999999E-4</v>
      </c>
      <c r="P8904">
        <f t="shared" si="979"/>
        <v>8.4636639999999992E-3</v>
      </c>
      <c r="Q8904" t="str">
        <f>VLOOKUP(VLOOKUP(C8904,Mapping!$A$1:$C$17,3,0),Mapping!$E$1:$F$6,2,0)</f>
        <v>Vùng 02</v>
      </c>
    </row>
    <row r="8905" spans="1:17" x14ac:dyDescent="0.3">
      <c r="A8905" s="33">
        <v>44865</v>
      </c>
      <c r="B8905">
        <v>4802</v>
      </c>
      <c r="C8905">
        <v>24</v>
      </c>
      <c r="D8905" s="38" t="s">
        <v>79</v>
      </c>
      <c r="E8905" s="2" t="s">
        <v>41</v>
      </c>
      <c r="F8905">
        <v>1940708</v>
      </c>
      <c r="G8905" s="44">
        <f t="shared" si="973"/>
        <v>44562</v>
      </c>
      <c r="H8905" s="50">
        <f t="shared" si="974"/>
        <v>304</v>
      </c>
      <c r="I8905" s="50">
        <f t="shared" si="975"/>
        <v>35118748.799999997</v>
      </c>
      <c r="J8905" s="46">
        <v>1155222</v>
      </c>
      <c r="K8905" s="2" t="s">
        <v>34</v>
      </c>
      <c r="L8905" s="52" t="str">
        <f t="shared" si="976"/>
        <v>20221031VND</v>
      </c>
      <c r="M8905">
        <f>VLOOKUP(L8905,Mapping!$H$1:$K$25,4,0)</f>
        <v>1</v>
      </c>
      <c r="N8905">
        <f t="shared" si="977"/>
        <v>1.940708E-3</v>
      </c>
      <c r="O8905">
        <f t="shared" si="978"/>
        <v>1.155222E-3</v>
      </c>
      <c r="P8905">
        <f t="shared" si="979"/>
        <v>3.5118748799999995E-2</v>
      </c>
      <c r="Q8905" t="str">
        <f>VLOOKUP(VLOOKUP(C8905,Mapping!$A$1:$C$17,3,0),Mapping!$E$1:$F$6,2,0)</f>
        <v>Vùng 04</v>
      </c>
    </row>
    <row r="8906" spans="1:17" x14ac:dyDescent="0.3">
      <c r="A8906" s="33">
        <v>44865</v>
      </c>
      <c r="B8906">
        <v>4803</v>
      </c>
      <c r="C8906">
        <v>36</v>
      </c>
      <c r="D8906" s="38" t="s">
        <v>79</v>
      </c>
      <c r="E8906" s="2" t="s">
        <v>41</v>
      </c>
      <c r="F8906">
        <v>524408</v>
      </c>
      <c r="G8906" s="44">
        <f t="shared" si="973"/>
        <v>44562</v>
      </c>
      <c r="H8906" s="50">
        <f t="shared" si="974"/>
        <v>304</v>
      </c>
      <c r="I8906" s="50">
        <f t="shared" si="975"/>
        <v>5006576</v>
      </c>
      <c r="J8906" s="46">
        <v>164690</v>
      </c>
      <c r="K8906" s="2" t="s">
        <v>34</v>
      </c>
      <c r="L8906" s="52" t="str">
        <f t="shared" si="976"/>
        <v>20221031VND</v>
      </c>
      <c r="M8906">
        <f>VLOOKUP(L8906,Mapping!$H$1:$K$25,4,0)</f>
        <v>1</v>
      </c>
      <c r="N8906">
        <f t="shared" si="977"/>
        <v>5.2440799999999997E-4</v>
      </c>
      <c r="O8906">
        <f t="shared" si="978"/>
        <v>1.6469E-4</v>
      </c>
      <c r="P8906">
        <f t="shared" si="979"/>
        <v>5.0065760000000004E-3</v>
      </c>
      <c r="Q8906" t="str">
        <f>VLOOKUP(VLOOKUP(C8906,Mapping!$A$1:$C$17,3,0),Mapping!$E$1:$F$6,2,0)</f>
        <v>Vùng 05</v>
      </c>
    </row>
    <row r="8907" spans="1:17" x14ac:dyDescent="0.3">
      <c r="A8907" s="33">
        <v>44865</v>
      </c>
      <c r="B8907">
        <v>4804</v>
      </c>
      <c r="C8907">
        <v>36</v>
      </c>
      <c r="D8907" s="38" t="s">
        <v>79</v>
      </c>
      <c r="E8907" s="2" t="s">
        <v>41</v>
      </c>
      <c r="F8907">
        <v>1561877</v>
      </c>
      <c r="G8907" s="44">
        <f t="shared" si="973"/>
        <v>44562</v>
      </c>
      <c r="H8907" s="50">
        <f t="shared" si="974"/>
        <v>304</v>
      </c>
      <c r="I8907" s="50">
        <f t="shared" si="975"/>
        <v>40927337.600000001</v>
      </c>
      <c r="J8907" s="46">
        <v>1346294</v>
      </c>
      <c r="K8907" s="2" t="s">
        <v>34</v>
      </c>
      <c r="L8907" s="52" t="str">
        <f t="shared" si="976"/>
        <v>20221031VND</v>
      </c>
      <c r="M8907">
        <f>VLOOKUP(L8907,Mapping!$H$1:$K$25,4,0)</f>
        <v>1</v>
      </c>
      <c r="N8907">
        <f t="shared" si="977"/>
        <v>1.5618769999999999E-3</v>
      </c>
      <c r="O8907">
        <f t="shared" si="978"/>
        <v>1.346294E-3</v>
      </c>
      <c r="P8907">
        <f t="shared" si="979"/>
        <v>4.0927337600000002E-2</v>
      </c>
      <c r="Q8907" t="str">
        <f>VLOOKUP(VLOOKUP(C8907,Mapping!$A$1:$C$17,3,0),Mapping!$E$1:$F$6,2,0)</f>
        <v>Vùng 05</v>
      </c>
    </row>
    <row r="8908" spans="1:17" x14ac:dyDescent="0.3">
      <c r="A8908" s="33">
        <v>44865</v>
      </c>
      <c r="B8908">
        <v>4806</v>
      </c>
      <c r="C8908">
        <v>48</v>
      </c>
      <c r="D8908" s="38" t="s">
        <v>79</v>
      </c>
      <c r="E8908" s="2" t="s">
        <v>41</v>
      </c>
      <c r="F8908">
        <v>1189638</v>
      </c>
      <c r="G8908" s="44">
        <f t="shared" si="973"/>
        <v>44562</v>
      </c>
      <c r="H8908" s="50">
        <f t="shared" si="974"/>
        <v>304</v>
      </c>
      <c r="I8908" s="50">
        <f t="shared" si="975"/>
        <v>32005059.199999999</v>
      </c>
      <c r="J8908" s="46">
        <v>1052798</v>
      </c>
      <c r="K8908" s="2" t="s">
        <v>34</v>
      </c>
      <c r="L8908" s="52" t="str">
        <f t="shared" si="976"/>
        <v>20221031VND</v>
      </c>
      <c r="M8908">
        <f>VLOOKUP(L8908,Mapping!$H$1:$K$25,4,0)</f>
        <v>1</v>
      </c>
      <c r="N8908">
        <f t="shared" si="977"/>
        <v>1.189638E-3</v>
      </c>
      <c r="O8908">
        <f t="shared" si="978"/>
        <v>1.052798E-3</v>
      </c>
      <c r="P8908">
        <f t="shared" si="979"/>
        <v>3.2005059199999998E-2</v>
      </c>
      <c r="Q8908" t="str">
        <f>VLOOKUP(VLOOKUP(C8908,Mapping!$A$1:$C$17,3,0),Mapping!$E$1:$F$6,2,0)</f>
        <v>Vùng 01</v>
      </c>
    </row>
    <row r="8909" spans="1:17" x14ac:dyDescent="0.3">
      <c r="A8909" s="33">
        <v>44865</v>
      </c>
      <c r="B8909">
        <v>4806</v>
      </c>
      <c r="C8909">
        <v>12</v>
      </c>
      <c r="D8909" s="38" t="s">
        <v>79</v>
      </c>
      <c r="E8909" s="2" t="s">
        <v>41</v>
      </c>
      <c r="F8909">
        <v>1181955</v>
      </c>
      <c r="G8909" s="44">
        <f t="shared" si="973"/>
        <v>44562</v>
      </c>
      <c r="H8909" s="50">
        <f t="shared" si="974"/>
        <v>304</v>
      </c>
      <c r="I8909" s="50">
        <f t="shared" si="975"/>
        <v>25713353.599999998</v>
      </c>
      <c r="J8909" s="46">
        <v>845834</v>
      </c>
      <c r="K8909" s="2" t="s">
        <v>34</v>
      </c>
      <c r="L8909" s="52" t="str">
        <f t="shared" si="976"/>
        <v>20221031VND</v>
      </c>
      <c r="M8909">
        <f>VLOOKUP(L8909,Mapping!$H$1:$K$25,4,0)</f>
        <v>1</v>
      </c>
      <c r="N8909">
        <f t="shared" si="977"/>
        <v>1.1819549999999999E-3</v>
      </c>
      <c r="O8909">
        <f t="shared" si="978"/>
        <v>8.4583399999999995E-4</v>
      </c>
      <c r="P8909">
        <f t="shared" si="979"/>
        <v>2.5713353599999999E-2</v>
      </c>
      <c r="Q8909" t="str">
        <f>VLOOKUP(VLOOKUP(C8909,Mapping!$A$1:$C$17,3,0),Mapping!$E$1:$F$6,2,0)</f>
        <v>Vùng 03</v>
      </c>
    </row>
    <row r="8910" spans="1:17" x14ac:dyDescent="0.3">
      <c r="A8910" s="33">
        <v>44865</v>
      </c>
      <c r="B8910">
        <v>4808</v>
      </c>
      <c r="C8910">
        <v>20</v>
      </c>
      <c r="D8910" s="38" t="s">
        <v>79</v>
      </c>
      <c r="E8910" s="2" t="s">
        <v>41</v>
      </c>
      <c r="F8910">
        <v>315187</v>
      </c>
      <c r="G8910" s="44">
        <f t="shared" si="973"/>
        <v>44562</v>
      </c>
      <c r="H8910" s="50">
        <f t="shared" si="974"/>
        <v>304</v>
      </c>
      <c r="I8910" s="50">
        <f t="shared" si="975"/>
        <v>53565043.199999996</v>
      </c>
      <c r="J8910" s="46">
        <v>1762008</v>
      </c>
      <c r="K8910" s="2" t="s">
        <v>34</v>
      </c>
      <c r="L8910" s="52" t="str">
        <f t="shared" si="976"/>
        <v>20221031VND</v>
      </c>
      <c r="M8910">
        <f>VLOOKUP(L8910,Mapping!$H$1:$K$25,4,0)</f>
        <v>1</v>
      </c>
      <c r="N8910">
        <f t="shared" si="977"/>
        <v>3.1518699999999998E-4</v>
      </c>
      <c r="O8910">
        <f t="shared" si="978"/>
        <v>1.762008E-3</v>
      </c>
      <c r="P8910">
        <f t="shared" si="979"/>
        <v>5.3565043199999995E-2</v>
      </c>
      <c r="Q8910" t="str">
        <f>VLOOKUP(VLOOKUP(C8910,Mapping!$A$1:$C$17,3,0),Mapping!$E$1:$F$6,2,0)</f>
        <v>Vùng 02</v>
      </c>
    </row>
    <row r="8911" spans="1:17" x14ac:dyDescent="0.3">
      <c r="A8911" s="33">
        <v>44865</v>
      </c>
      <c r="B8911">
        <v>4809</v>
      </c>
      <c r="C8911">
        <v>48</v>
      </c>
      <c r="D8911" s="38" t="s">
        <v>79</v>
      </c>
      <c r="E8911" s="2" t="s">
        <v>41</v>
      </c>
      <c r="F8911">
        <v>4522582</v>
      </c>
      <c r="G8911" s="44">
        <f t="shared" si="973"/>
        <v>44562</v>
      </c>
      <c r="H8911" s="50">
        <f t="shared" si="974"/>
        <v>304</v>
      </c>
      <c r="I8911" s="50">
        <f t="shared" si="975"/>
        <v>108099603.2</v>
      </c>
      <c r="J8911" s="46">
        <v>3555908</v>
      </c>
      <c r="K8911" s="2" t="s">
        <v>34</v>
      </c>
      <c r="L8911" s="52" t="str">
        <f t="shared" si="976"/>
        <v>20221031VND</v>
      </c>
      <c r="M8911">
        <f>VLOOKUP(L8911,Mapping!$H$1:$K$25,4,0)</f>
        <v>1</v>
      </c>
      <c r="N8911">
        <f t="shared" si="977"/>
        <v>4.5225819999999998E-3</v>
      </c>
      <c r="O8911">
        <f t="shared" si="978"/>
        <v>3.555908E-3</v>
      </c>
      <c r="P8911">
        <f t="shared" si="979"/>
        <v>0.10809960320000001</v>
      </c>
      <c r="Q8911" t="str">
        <f>VLOOKUP(VLOOKUP(C8911,Mapping!$A$1:$C$17,3,0),Mapping!$E$1:$F$6,2,0)</f>
        <v>Vùng 01</v>
      </c>
    </row>
    <row r="8912" spans="1:17" x14ac:dyDescent="0.3">
      <c r="A8912" s="33">
        <v>44865</v>
      </c>
      <c r="B8912">
        <v>4809</v>
      </c>
      <c r="C8912">
        <v>41</v>
      </c>
      <c r="D8912" s="38" t="s">
        <v>79</v>
      </c>
      <c r="E8912" s="2" t="s">
        <v>41</v>
      </c>
      <c r="F8912">
        <v>391030</v>
      </c>
      <c r="G8912" s="44">
        <f t="shared" si="973"/>
        <v>44562</v>
      </c>
      <c r="H8912" s="50">
        <f t="shared" si="974"/>
        <v>304</v>
      </c>
      <c r="I8912" s="50">
        <f t="shared" si="975"/>
        <v>24593448</v>
      </c>
      <c r="J8912" s="46">
        <v>808995</v>
      </c>
      <c r="K8912" s="2" t="s">
        <v>34</v>
      </c>
      <c r="L8912" s="52" t="str">
        <f t="shared" si="976"/>
        <v>20221031VND</v>
      </c>
      <c r="M8912">
        <f>VLOOKUP(L8912,Mapping!$H$1:$K$25,4,0)</f>
        <v>1</v>
      </c>
      <c r="N8912">
        <f t="shared" si="977"/>
        <v>3.9103E-4</v>
      </c>
      <c r="O8912">
        <f t="shared" si="978"/>
        <v>8.0899499999999996E-4</v>
      </c>
      <c r="P8912">
        <f t="shared" si="979"/>
        <v>2.4593448E-2</v>
      </c>
      <c r="Q8912" t="str">
        <f>VLOOKUP(VLOOKUP(C8912,Mapping!$A$1:$C$17,3,0),Mapping!$E$1:$F$6,2,0)</f>
        <v>Vùng 05</v>
      </c>
    </row>
    <row r="8913" spans="1:17" x14ac:dyDescent="0.3">
      <c r="A8913" s="33">
        <v>44865</v>
      </c>
      <c r="B8913">
        <v>4811</v>
      </c>
      <c r="C8913">
        <v>40</v>
      </c>
      <c r="D8913" s="38" t="s">
        <v>79</v>
      </c>
      <c r="E8913" s="2" t="s">
        <v>41</v>
      </c>
      <c r="F8913">
        <v>92772</v>
      </c>
      <c r="G8913" s="44">
        <f t="shared" si="973"/>
        <v>44562</v>
      </c>
      <c r="H8913" s="50">
        <f t="shared" si="974"/>
        <v>304</v>
      </c>
      <c r="I8913" s="50">
        <f t="shared" si="975"/>
        <v>22105329.599999998</v>
      </c>
      <c r="J8913" s="46">
        <v>727149</v>
      </c>
      <c r="K8913" s="2" t="s">
        <v>34</v>
      </c>
      <c r="L8913" s="52" t="str">
        <f t="shared" si="976"/>
        <v>20221031VND</v>
      </c>
      <c r="M8913">
        <f>VLOOKUP(L8913,Mapping!$H$1:$K$25,4,0)</f>
        <v>1</v>
      </c>
      <c r="N8913">
        <f t="shared" si="977"/>
        <v>9.2771999999999999E-5</v>
      </c>
      <c r="O8913">
        <f t="shared" si="978"/>
        <v>7.2714899999999996E-4</v>
      </c>
      <c r="P8913">
        <f t="shared" si="979"/>
        <v>2.2105329599999998E-2</v>
      </c>
      <c r="Q8913" t="str">
        <f>VLOOKUP(VLOOKUP(C8913,Mapping!$A$1:$C$17,3,0),Mapping!$E$1:$F$6,2,0)</f>
        <v>Vùng 01</v>
      </c>
    </row>
    <row r="8914" spans="1:17" x14ac:dyDescent="0.3">
      <c r="A8914" s="33">
        <v>44865</v>
      </c>
      <c r="B8914">
        <v>4812</v>
      </c>
      <c r="C8914">
        <v>25</v>
      </c>
      <c r="D8914" s="38" t="s">
        <v>79</v>
      </c>
      <c r="E8914" s="2" t="s">
        <v>41</v>
      </c>
      <c r="F8914">
        <v>463923</v>
      </c>
      <c r="G8914" s="44">
        <f t="shared" si="973"/>
        <v>44562</v>
      </c>
      <c r="H8914" s="50">
        <f t="shared" si="974"/>
        <v>304</v>
      </c>
      <c r="I8914" s="50">
        <f t="shared" si="975"/>
        <v>22642558.400000002</v>
      </c>
      <c r="J8914" s="46">
        <v>744821</v>
      </c>
      <c r="K8914" s="2" t="s">
        <v>34</v>
      </c>
      <c r="L8914" s="52" t="str">
        <f t="shared" si="976"/>
        <v>20221031VND</v>
      </c>
      <c r="M8914">
        <f>VLOOKUP(L8914,Mapping!$H$1:$K$25,4,0)</f>
        <v>1</v>
      </c>
      <c r="N8914">
        <f t="shared" si="977"/>
        <v>4.6392299999999998E-4</v>
      </c>
      <c r="O8914">
        <f t="shared" si="978"/>
        <v>7.44821E-4</v>
      </c>
      <c r="P8914">
        <f t="shared" si="979"/>
        <v>2.2642558400000002E-2</v>
      </c>
      <c r="Q8914" t="str">
        <f>VLOOKUP(VLOOKUP(C8914,Mapping!$A$1:$C$17,3,0),Mapping!$E$1:$F$6,2,0)</f>
        <v>Vùng 01</v>
      </c>
    </row>
    <row r="8915" spans="1:17" x14ac:dyDescent="0.3">
      <c r="A8915" s="33">
        <v>44865</v>
      </c>
      <c r="B8915">
        <v>4812</v>
      </c>
      <c r="C8915">
        <v>40</v>
      </c>
      <c r="D8915" s="38" t="s">
        <v>79</v>
      </c>
      <c r="E8915" s="2" t="s">
        <v>41</v>
      </c>
      <c r="F8915">
        <v>94758</v>
      </c>
      <c r="G8915" s="44">
        <f t="shared" si="973"/>
        <v>44562</v>
      </c>
      <c r="H8915" s="50">
        <f t="shared" si="974"/>
        <v>304</v>
      </c>
      <c r="I8915" s="50">
        <f t="shared" si="975"/>
        <v>15872144</v>
      </c>
      <c r="J8915" s="46">
        <v>522110</v>
      </c>
      <c r="K8915" s="2" t="s">
        <v>34</v>
      </c>
      <c r="L8915" s="52" t="str">
        <f t="shared" si="976"/>
        <v>20221031VND</v>
      </c>
      <c r="M8915">
        <f>VLOOKUP(L8915,Mapping!$H$1:$K$25,4,0)</f>
        <v>1</v>
      </c>
      <c r="N8915">
        <f t="shared" si="977"/>
        <v>9.4758000000000003E-5</v>
      </c>
      <c r="O8915">
        <f t="shared" si="978"/>
        <v>5.2211E-4</v>
      </c>
      <c r="P8915">
        <f t="shared" si="979"/>
        <v>1.5872144000000001E-2</v>
      </c>
      <c r="Q8915" t="str">
        <f>VLOOKUP(VLOOKUP(C8915,Mapping!$A$1:$C$17,3,0),Mapping!$E$1:$F$6,2,0)</f>
        <v>Vùng 01</v>
      </c>
    </row>
    <row r="8916" spans="1:17" x14ac:dyDescent="0.3">
      <c r="A8916" s="33">
        <v>44865</v>
      </c>
      <c r="B8916">
        <v>4813</v>
      </c>
      <c r="C8916">
        <v>23</v>
      </c>
      <c r="D8916" s="38" t="s">
        <v>79</v>
      </c>
      <c r="E8916" s="2" t="s">
        <v>41</v>
      </c>
      <c r="F8916">
        <v>1111799</v>
      </c>
      <c r="G8916" s="44">
        <f t="shared" si="973"/>
        <v>44562</v>
      </c>
      <c r="H8916" s="50">
        <f t="shared" si="974"/>
        <v>304</v>
      </c>
      <c r="I8916" s="50">
        <f t="shared" si="975"/>
        <v>15462564.799999999</v>
      </c>
      <c r="J8916" s="46">
        <v>508637</v>
      </c>
      <c r="K8916" s="2" t="s">
        <v>34</v>
      </c>
      <c r="L8916" s="52" t="str">
        <f t="shared" si="976"/>
        <v>20221031VND</v>
      </c>
      <c r="M8916">
        <f>VLOOKUP(L8916,Mapping!$H$1:$K$25,4,0)</f>
        <v>1</v>
      </c>
      <c r="N8916">
        <f t="shared" si="977"/>
        <v>1.1117989999999999E-3</v>
      </c>
      <c r="O8916">
        <f t="shared" si="978"/>
        <v>5.0863700000000004E-4</v>
      </c>
      <c r="P8916">
        <f t="shared" si="979"/>
        <v>1.5462564799999998E-2</v>
      </c>
      <c r="Q8916" t="str">
        <f>VLOOKUP(VLOOKUP(C8916,Mapping!$A$1:$C$17,3,0),Mapping!$E$1:$F$6,2,0)</f>
        <v>Vùng 02</v>
      </c>
    </row>
    <row r="8917" spans="1:17" x14ac:dyDescent="0.3">
      <c r="A8917" s="33">
        <v>44865</v>
      </c>
      <c r="B8917">
        <v>4815</v>
      </c>
      <c r="C8917">
        <v>20</v>
      </c>
      <c r="D8917" s="38" t="s">
        <v>79</v>
      </c>
      <c r="E8917" s="2" t="s">
        <v>41</v>
      </c>
      <c r="F8917">
        <v>932368</v>
      </c>
      <c r="G8917" s="44">
        <f t="shared" si="973"/>
        <v>44562</v>
      </c>
      <c r="H8917" s="50">
        <f t="shared" si="974"/>
        <v>304</v>
      </c>
      <c r="I8917" s="50">
        <f t="shared" si="975"/>
        <v>45961152</v>
      </c>
      <c r="J8917" s="46">
        <v>1511880</v>
      </c>
      <c r="K8917" s="2" t="s">
        <v>34</v>
      </c>
      <c r="L8917" s="52" t="str">
        <f t="shared" si="976"/>
        <v>20221031VND</v>
      </c>
      <c r="M8917">
        <f>VLOOKUP(L8917,Mapping!$H$1:$K$25,4,0)</f>
        <v>1</v>
      </c>
      <c r="N8917">
        <f t="shared" si="977"/>
        <v>9.3236800000000004E-4</v>
      </c>
      <c r="O8917">
        <f t="shared" si="978"/>
        <v>1.51188E-3</v>
      </c>
      <c r="P8917">
        <f t="shared" si="979"/>
        <v>4.5961151999999998E-2</v>
      </c>
      <c r="Q8917" t="str">
        <f>VLOOKUP(VLOOKUP(C8917,Mapping!$A$1:$C$17,3,0),Mapping!$E$1:$F$6,2,0)</f>
        <v>Vùng 02</v>
      </c>
    </row>
    <row r="8918" spans="1:17" x14ac:dyDescent="0.3">
      <c r="A8918" s="33">
        <v>44865</v>
      </c>
      <c r="B8918">
        <v>4816</v>
      </c>
      <c r="C8918">
        <v>23</v>
      </c>
      <c r="D8918" s="38" t="s">
        <v>79</v>
      </c>
      <c r="E8918" s="2" t="s">
        <v>41</v>
      </c>
      <c r="F8918">
        <v>1754138</v>
      </c>
      <c r="G8918" s="44">
        <f t="shared" si="973"/>
        <v>44562</v>
      </c>
      <c r="H8918" s="50">
        <f t="shared" si="974"/>
        <v>304</v>
      </c>
      <c r="I8918" s="50">
        <f t="shared" si="975"/>
        <v>60535793.600000001</v>
      </c>
      <c r="J8918" s="46">
        <v>1991309</v>
      </c>
      <c r="K8918" s="2" t="s">
        <v>34</v>
      </c>
      <c r="L8918" s="52" t="str">
        <f t="shared" si="976"/>
        <v>20221031VND</v>
      </c>
      <c r="M8918">
        <f>VLOOKUP(L8918,Mapping!$H$1:$K$25,4,0)</f>
        <v>1</v>
      </c>
      <c r="N8918">
        <f t="shared" si="977"/>
        <v>1.7541379999999999E-3</v>
      </c>
      <c r="O8918">
        <f t="shared" si="978"/>
        <v>1.9913090000000001E-3</v>
      </c>
      <c r="P8918">
        <f t="shared" si="979"/>
        <v>6.0535793599999999E-2</v>
      </c>
      <c r="Q8918" t="str">
        <f>VLOOKUP(VLOOKUP(C8918,Mapping!$A$1:$C$17,3,0),Mapping!$E$1:$F$6,2,0)</f>
        <v>Vùng 02</v>
      </c>
    </row>
    <row r="8919" spans="1:17" x14ac:dyDescent="0.3">
      <c r="A8919" s="33">
        <v>44865</v>
      </c>
      <c r="B8919">
        <v>4819</v>
      </c>
      <c r="C8919">
        <v>40</v>
      </c>
      <c r="D8919" s="38" t="s">
        <v>79</v>
      </c>
      <c r="E8919" s="2" t="s">
        <v>41</v>
      </c>
      <c r="F8919">
        <v>1389530</v>
      </c>
      <c r="G8919" s="44">
        <f t="shared" si="973"/>
        <v>44562</v>
      </c>
      <c r="H8919" s="50">
        <f t="shared" si="974"/>
        <v>304</v>
      </c>
      <c r="I8919" s="50">
        <f t="shared" si="975"/>
        <v>33418811.199999999</v>
      </c>
      <c r="J8919" s="46">
        <v>1099303</v>
      </c>
      <c r="K8919" s="2" t="s">
        <v>34</v>
      </c>
      <c r="L8919" s="52" t="str">
        <f t="shared" si="976"/>
        <v>20221031VND</v>
      </c>
      <c r="M8919">
        <f>VLOOKUP(L8919,Mapping!$H$1:$K$25,4,0)</f>
        <v>1</v>
      </c>
      <c r="N8919">
        <f t="shared" si="977"/>
        <v>1.3895299999999999E-3</v>
      </c>
      <c r="O8919">
        <f t="shared" si="978"/>
        <v>1.099303E-3</v>
      </c>
      <c r="P8919">
        <f t="shared" si="979"/>
        <v>3.3418811200000002E-2</v>
      </c>
      <c r="Q8919" t="str">
        <f>VLOOKUP(VLOOKUP(C8919,Mapping!$A$1:$C$17,3,0),Mapping!$E$1:$F$6,2,0)</f>
        <v>Vùng 01</v>
      </c>
    </row>
    <row r="8920" spans="1:17" x14ac:dyDescent="0.3">
      <c r="A8920" s="33">
        <v>44865</v>
      </c>
      <c r="B8920">
        <v>4819</v>
      </c>
      <c r="C8920">
        <v>40</v>
      </c>
      <c r="D8920" s="38" t="s">
        <v>79</v>
      </c>
      <c r="E8920" s="2" t="s">
        <v>41</v>
      </c>
      <c r="F8920">
        <v>1173944</v>
      </c>
      <c r="G8920" s="44">
        <f t="shared" si="973"/>
        <v>44562</v>
      </c>
      <c r="H8920" s="50">
        <f t="shared" si="974"/>
        <v>304</v>
      </c>
      <c r="I8920" s="50">
        <f t="shared" si="975"/>
        <v>1070789349952</v>
      </c>
      <c r="J8920" s="46">
        <v>1503215</v>
      </c>
      <c r="K8920" s="2" t="s">
        <v>35</v>
      </c>
      <c r="L8920" s="52" t="str">
        <f t="shared" si="976"/>
        <v>20221031USD</v>
      </c>
      <c r="M8920">
        <f>VLOOKUP(L8920,Mapping!$H$1:$K$25,4,0)</f>
        <v>23432</v>
      </c>
      <c r="N8920">
        <f t="shared" si="977"/>
        <v>27.507855807999999</v>
      </c>
      <c r="O8920">
        <f t="shared" si="978"/>
        <v>35.223333879999998</v>
      </c>
      <c r="P8920">
        <f t="shared" si="979"/>
        <v>1070.7893499520001</v>
      </c>
      <c r="Q8920" t="str">
        <f>VLOOKUP(VLOOKUP(C8920,Mapping!$A$1:$C$17,3,0),Mapping!$E$1:$F$6,2,0)</f>
        <v>Vùng 01</v>
      </c>
    </row>
    <row r="8921" spans="1:17" x14ac:dyDescent="0.3">
      <c r="A8921" s="33">
        <v>44865</v>
      </c>
      <c r="B8921">
        <v>4823</v>
      </c>
      <c r="C8921">
        <v>34</v>
      </c>
      <c r="D8921" s="38" t="s">
        <v>79</v>
      </c>
      <c r="E8921" s="2" t="s">
        <v>41</v>
      </c>
      <c r="F8921">
        <v>1864115</v>
      </c>
      <c r="G8921" s="44">
        <f t="shared" si="973"/>
        <v>44562</v>
      </c>
      <c r="H8921" s="50">
        <f t="shared" si="974"/>
        <v>304</v>
      </c>
      <c r="I8921" s="50">
        <f t="shared" si="975"/>
        <v>2926334.4</v>
      </c>
      <c r="J8921" s="46">
        <v>96261</v>
      </c>
      <c r="K8921" s="2" t="s">
        <v>34</v>
      </c>
      <c r="L8921" s="52" t="str">
        <f t="shared" si="976"/>
        <v>20221031VND</v>
      </c>
      <c r="M8921">
        <f>VLOOKUP(L8921,Mapping!$H$1:$K$25,4,0)</f>
        <v>1</v>
      </c>
      <c r="N8921">
        <f t="shared" si="977"/>
        <v>1.864115E-3</v>
      </c>
      <c r="O8921">
        <f t="shared" si="978"/>
        <v>9.6261000000000006E-5</v>
      </c>
      <c r="P8921">
        <f t="shared" si="979"/>
        <v>2.9263343999999998E-3</v>
      </c>
      <c r="Q8921" t="str">
        <f>VLOOKUP(VLOOKUP(C8921,Mapping!$A$1:$C$17,3,0),Mapping!$E$1:$F$6,2,0)</f>
        <v>Vùng 02</v>
      </c>
    </row>
    <row r="8922" spans="1:17" x14ac:dyDescent="0.3">
      <c r="A8922" s="33">
        <v>44865</v>
      </c>
      <c r="B8922">
        <v>4824</v>
      </c>
      <c r="C8922">
        <v>24</v>
      </c>
      <c r="D8922" s="38" t="s">
        <v>79</v>
      </c>
      <c r="E8922" s="2" t="s">
        <v>41</v>
      </c>
      <c r="F8922">
        <v>200430</v>
      </c>
      <c r="G8922" s="44">
        <f t="shared" si="973"/>
        <v>44562</v>
      </c>
      <c r="H8922" s="50">
        <f t="shared" si="974"/>
        <v>304</v>
      </c>
      <c r="I8922" s="50">
        <f t="shared" si="975"/>
        <v>21338611.199999999</v>
      </c>
      <c r="J8922" s="46">
        <v>701928</v>
      </c>
      <c r="K8922" s="2" t="s">
        <v>34</v>
      </c>
      <c r="L8922" s="52" t="str">
        <f t="shared" si="976"/>
        <v>20221031VND</v>
      </c>
      <c r="M8922">
        <f>VLOOKUP(L8922,Mapping!$H$1:$K$25,4,0)</f>
        <v>1</v>
      </c>
      <c r="N8922">
        <f t="shared" si="977"/>
        <v>2.0043E-4</v>
      </c>
      <c r="O8922">
        <f t="shared" si="978"/>
        <v>7.0192799999999999E-4</v>
      </c>
      <c r="P8922">
        <f t="shared" si="979"/>
        <v>2.13386112E-2</v>
      </c>
      <c r="Q8922" t="str">
        <f>VLOOKUP(VLOOKUP(C8922,Mapping!$A$1:$C$17,3,0),Mapping!$E$1:$F$6,2,0)</f>
        <v>Vùng 04</v>
      </c>
    </row>
    <row r="8923" spans="1:17" x14ac:dyDescent="0.3">
      <c r="A8923" s="33">
        <v>44865</v>
      </c>
      <c r="B8923">
        <v>4825</v>
      </c>
      <c r="C8923">
        <v>24</v>
      </c>
      <c r="D8923" s="38" t="s">
        <v>79</v>
      </c>
      <c r="E8923" s="2" t="s">
        <v>41</v>
      </c>
      <c r="F8923">
        <v>484760</v>
      </c>
      <c r="G8923" s="44">
        <f t="shared" si="973"/>
        <v>44562</v>
      </c>
      <c r="H8923" s="50">
        <f t="shared" si="974"/>
        <v>304</v>
      </c>
      <c r="I8923" s="50">
        <f t="shared" si="975"/>
        <v>649286360870.40002</v>
      </c>
      <c r="J8923" s="46">
        <v>911493</v>
      </c>
      <c r="K8923" s="2" t="s">
        <v>35</v>
      </c>
      <c r="L8923" s="52" t="str">
        <f t="shared" si="976"/>
        <v>20221031USD</v>
      </c>
      <c r="M8923">
        <f>VLOOKUP(L8923,Mapping!$H$1:$K$25,4,0)</f>
        <v>23432</v>
      </c>
      <c r="N8923">
        <f t="shared" si="977"/>
        <v>11.358896319999999</v>
      </c>
      <c r="O8923">
        <f t="shared" si="978"/>
        <v>21.358103975999999</v>
      </c>
      <c r="P8923">
        <f t="shared" si="979"/>
        <v>649.28636087040002</v>
      </c>
      <c r="Q8923" t="str">
        <f>VLOOKUP(VLOOKUP(C8923,Mapping!$A$1:$C$17,3,0),Mapping!$E$1:$F$6,2,0)</f>
        <v>Vùng 04</v>
      </c>
    </row>
    <row r="8924" spans="1:17" x14ac:dyDescent="0.3">
      <c r="A8924" s="33">
        <v>44865</v>
      </c>
      <c r="B8924">
        <v>4825</v>
      </c>
      <c r="C8924">
        <v>40</v>
      </c>
      <c r="D8924" s="38" t="s">
        <v>79</v>
      </c>
      <c r="E8924" s="2" t="s">
        <v>41</v>
      </c>
      <c r="F8924">
        <v>1742359</v>
      </c>
      <c r="G8924" s="44">
        <f t="shared" si="973"/>
        <v>44562</v>
      </c>
      <c r="H8924" s="50">
        <f t="shared" si="974"/>
        <v>304</v>
      </c>
      <c r="I8924" s="50">
        <f t="shared" si="975"/>
        <v>23885736</v>
      </c>
      <c r="J8924" s="46">
        <v>785715</v>
      </c>
      <c r="K8924" s="2" t="s">
        <v>34</v>
      </c>
      <c r="L8924" s="52" t="str">
        <f t="shared" si="976"/>
        <v>20221031VND</v>
      </c>
      <c r="M8924">
        <f>VLOOKUP(L8924,Mapping!$H$1:$K$25,4,0)</f>
        <v>1</v>
      </c>
      <c r="N8924">
        <f t="shared" si="977"/>
        <v>1.742359E-3</v>
      </c>
      <c r="O8924">
        <f t="shared" si="978"/>
        <v>7.8571499999999998E-4</v>
      </c>
      <c r="P8924">
        <f t="shared" si="979"/>
        <v>2.3885736000000001E-2</v>
      </c>
      <c r="Q8924" t="str">
        <f>VLOOKUP(VLOOKUP(C8924,Mapping!$A$1:$C$17,3,0),Mapping!$E$1:$F$6,2,0)</f>
        <v>Vùng 01</v>
      </c>
    </row>
    <row r="8925" spans="1:17" x14ac:dyDescent="0.3">
      <c r="A8925" s="33">
        <v>44865</v>
      </c>
      <c r="B8925">
        <v>4825</v>
      </c>
      <c r="C8925">
        <v>24</v>
      </c>
      <c r="D8925" s="38" t="s">
        <v>79</v>
      </c>
      <c r="E8925" s="2" t="s">
        <v>41</v>
      </c>
      <c r="F8925">
        <v>2654554</v>
      </c>
      <c r="G8925" s="44">
        <f t="shared" si="973"/>
        <v>44562</v>
      </c>
      <c r="H8925" s="50">
        <f t="shared" si="974"/>
        <v>304</v>
      </c>
      <c r="I8925" s="50">
        <f t="shared" si="975"/>
        <v>177362446.40000001</v>
      </c>
      <c r="J8925" s="46">
        <v>5834291</v>
      </c>
      <c r="K8925" s="2" t="s">
        <v>34</v>
      </c>
      <c r="L8925" s="52" t="str">
        <f t="shared" si="976"/>
        <v>20221031VND</v>
      </c>
      <c r="M8925">
        <f>VLOOKUP(L8925,Mapping!$H$1:$K$25,4,0)</f>
        <v>1</v>
      </c>
      <c r="N8925">
        <f t="shared" si="977"/>
        <v>2.6545539999999999E-3</v>
      </c>
      <c r="O8925">
        <f t="shared" si="978"/>
        <v>5.8342910000000001E-3</v>
      </c>
      <c r="P8925">
        <f t="shared" si="979"/>
        <v>0.17736244640000001</v>
      </c>
      <c r="Q8925" t="str">
        <f>VLOOKUP(VLOOKUP(C8925,Mapping!$A$1:$C$17,3,0),Mapping!$E$1:$F$6,2,0)</f>
        <v>Vùng 04</v>
      </c>
    </row>
    <row r="8926" spans="1:17" x14ac:dyDescent="0.3">
      <c r="A8926" s="33">
        <v>44865</v>
      </c>
      <c r="B8926">
        <v>4826</v>
      </c>
      <c r="C8926">
        <v>40</v>
      </c>
      <c r="D8926" s="38" t="s">
        <v>79</v>
      </c>
      <c r="E8926" s="2" t="s">
        <v>41</v>
      </c>
      <c r="F8926">
        <v>73479</v>
      </c>
      <c r="G8926" s="44">
        <f t="shared" si="973"/>
        <v>44562</v>
      </c>
      <c r="H8926" s="50">
        <f t="shared" si="974"/>
        <v>304</v>
      </c>
      <c r="I8926" s="50">
        <f t="shared" si="975"/>
        <v>40145632</v>
      </c>
      <c r="J8926" s="46">
        <v>1320580</v>
      </c>
      <c r="K8926" s="2" t="s">
        <v>34</v>
      </c>
      <c r="L8926" s="52" t="str">
        <f t="shared" si="976"/>
        <v>20221031VND</v>
      </c>
      <c r="M8926">
        <f>VLOOKUP(L8926,Mapping!$H$1:$K$25,4,0)</f>
        <v>1</v>
      </c>
      <c r="N8926">
        <f t="shared" si="977"/>
        <v>7.3479000000000006E-5</v>
      </c>
      <c r="O8926">
        <f t="shared" si="978"/>
        <v>1.32058E-3</v>
      </c>
      <c r="P8926">
        <f t="shared" si="979"/>
        <v>4.0145632000000001E-2</v>
      </c>
      <c r="Q8926" t="str">
        <f>VLOOKUP(VLOOKUP(C8926,Mapping!$A$1:$C$17,3,0),Mapping!$E$1:$F$6,2,0)</f>
        <v>Vùng 01</v>
      </c>
    </row>
    <row r="8927" spans="1:17" x14ac:dyDescent="0.3">
      <c r="A8927" s="33">
        <v>44865</v>
      </c>
      <c r="B8927">
        <v>4827</v>
      </c>
      <c r="C8927">
        <v>41</v>
      </c>
      <c r="D8927" s="38" t="s">
        <v>79</v>
      </c>
      <c r="E8927" s="2" t="s">
        <v>41</v>
      </c>
      <c r="F8927">
        <v>1735687</v>
      </c>
      <c r="G8927" s="44">
        <f t="shared" si="973"/>
        <v>44562</v>
      </c>
      <c r="H8927" s="50">
        <f t="shared" si="974"/>
        <v>304</v>
      </c>
      <c r="I8927" s="50">
        <f t="shared" si="975"/>
        <v>56861193.600000001</v>
      </c>
      <c r="J8927" s="46">
        <v>1870434</v>
      </c>
      <c r="K8927" s="2" t="s">
        <v>34</v>
      </c>
      <c r="L8927" s="52" t="str">
        <f t="shared" si="976"/>
        <v>20221031VND</v>
      </c>
      <c r="M8927">
        <f>VLOOKUP(L8927,Mapping!$H$1:$K$25,4,0)</f>
        <v>1</v>
      </c>
      <c r="N8927">
        <f t="shared" si="977"/>
        <v>1.7356870000000001E-3</v>
      </c>
      <c r="O8927">
        <f t="shared" si="978"/>
        <v>1.870434E-3</v>
      </c>
      <c r="P8927">
        <f t="shared" si="979"/>
        <v>5.6861193599999998E-2</v>
      </c>
      <c r="Q8927" t="str">
        <f>VLOOKUP(VLOOKUP(C8927,Mapping!$A$1:$C$17,3,0),Mapping!$E$1:$F$6,2,0)</f>
        <v>Vùng 05</v>
      </c>
    </row>
    <row r="8928" spans="1:17" x14ac:dyDescent="0.3">
      <c r="A8928" s="33">
        <v>44865</v>
      </c>
      <c r="B8928">
        <v>4830</v>
      </c>
      <c r="C8928">
        <v>23</v>
      </c>
      <c r="D8928" s="38" t="s">
        <v>79</v>
      </c>
      <c r="E8928" s="2" t="s">
        <v>41</v>
      </c>
      <c r="F8928">
        <v>1816032</v>
      </c>
      <c r="G8928" s="44">
        <f t="shared" si="973"/>
        <v>44562</v>
      </c>
      <c r="H8928" s="50">
        <f t="shared" si="974"/>
        <v>304</v>
      </c>
      <c r="I8928" s="50">
        <f t="shared" si="975"/>
        <v>36162289.600000001</v>
      </c>
      <c r="J8928" s="46">
        <v>1189549</v>
      </c>
      <c r="K8928" s="2" t="s">
        <v>34</v>
      </c>
      <c r="L8928" s="52" t="str">
        <f t="shared" si="976"/>
        <v>20221031VND</v>
      </c>
      <c r="M8928">
        <f>VLOOKUP(L8928,Mapping!$H$1:$K$25,4,0)</f>
        <v>1</v>
      </c>
      <c r="N8928">
        <f t="shared" si="977"/>
        <v>1.816032E-3</v>
      </c>
      <c r="O8928">
        <f t="shared" si="978"/>
        <v>1.189549E-3</v>
      </c>
      <c r="P8928">
        <f t="shared" si="979"/>
        <v>3.6162289600000001E-2</v>
      </c>
      <c r="Q8928" t="str">
        <f>VLOOKUP(VLOOKUP(C8928,Mapping!$A$1:$C$17,3,0),Mapping!$E$1:$F$6,2,0)</f>
        <v>Vùng 02</v>
      </c>
    </row>
    <row r="8929" spans="1:17" x14ac:dyDescent="0.3">
      <c r="A8929" s="33">
        <v>44865</v>
      </c>
      <c r="B8929">
        <v>4831</v>
      </c>
      <c r="C8929">
        <v>40</v>
      </c>
      <c r="D8929" s="38" t="s">
        <v>79</v>
      </c>
      <c r="E8929" s="2" t="s">
        <v>41</v>
      </c>
      <c r="F8929">
        <v>312541</v>
      </c>
      <c r="G8929" s="44">
        <f t="shared" si="973"/>
        <v>44562</v>
      </c>
      <c r="H8929" s="50">
        <f t="shared" si="974"/>
        <v>304</v>
      </c>
      <c r="I8929" s="50">
        <f t="shared" si="975"/>
        <v>37355064</v>
      </c>
      <c r="J8929" s="46">
        <v>1228785</v>
      </c>
      <c r="K8929" s="2" t="s">
        <v>34</v>
      </c>
      <c r="L8929" s="52" t="str">
        <f t="shared" si="976"/>
        <v>20221031VND</v>
      </c>
      <c r="M8929">
        <f>VLOOKUP(L8929,Mapping!$H$1:$K$25,4,0)</f>
        <v>1</v>
      </c>
      <c r="N8929">
        <f t="shared" si="977"/>
        <v>3.12541E-4</v>
      </c>
      <c r="O8929">
        <f t="shared" si="978"/>
        <v>1.228785E-3</v>
      </c>
      <c r="P8929">
        <f t="shared" si="979"/>
        <v>3.7355064E-2</v>
      </c>
      <c r="Q8929" t="str">
        <f>VLOOKUP(VLOOKUP(C8929,Mapping!$A$1:$C$17,3,0),Mapping!$E$1:$F$6,2,0)</f>
        <v>Vùng 01</v>
      </c>
    </row>
    <row r="8930" spans="1:17" x14ac:dyDescent="0.3">
      <c r="A8930" s="33">
        <v>44865</v>
      </c>
      <c r="B8930">
        <v>4832</v>
      </c>
      <c r="C8930">
        <v>24</v>
      </c>
      <c r="D8930" s="38" t="s">
        <v>79</v>
      </c>
      <c r="E8930" s="2" t="s">
        <v>41</v>
      </c>
      <c r="F8930">
        <v>1096023</v>
      </c>
      <c r="G8930" s="44">
        <f t="shared" si="973"/>
        <v>44562</v>
      </c>
      <c r="H8930" s="50">
        <f t="shared" si="974"/>
        <v>304</v>
      </c>
      <c r="I8930" s="50">
        <f t="shared" si="975"/>
        <v>26565617.599999998</v>
      </c>
      <c r="J8930" s="46">
        <v>873869</v>
      </c>
      <c r="K8930" s="2" t="s">
        <v>34</v>
      </c>
      <c r="L8930" s="52" t="str">
        <f t="shared" si="976"/>
        <v>20221031VND</v>
      </c>
      <c r="M8930">
        <f>VLOOKUP(L8930,Mapping!$H$1:$K$25,4,0)</f>
        <v>1</v>
      </c>
      <c r="N8930">
        <f t="shared" si="977"/>
        <v>1.096023E-3</v>
      </c>
      <c r="O8930">
        <f t="shared" si="978"/>
        <v>8.7386899999999999E-4</v>
      </c>
      <c r="P8930">
        <f t="shared" si="979"/>
        <v>2.6565617599999997E-2</v>
      </c>
      <c r="Q8930" t="str">
        <f>VLOOKUP(VLOOKUP(C8930,Mapping!$A$1:$C$17,3,0),Mapping!$E$1:$F$6,2,0)</f>
        <v>Vùng 04</v>
      </c>
    </row>
    <row r="8931" spans="1:17" x14ac:dyDescent="0.3">
      <c r="A8931" s="33">
        <v>44865</v>
      </c>
      <c r="B8931">
        <v>4832</v>
      </c>
      <c r="C8931">
        <v>25</v>
      </c>
      <c r="D8931" s="38" t="s">
        <v>79</v>
      </c>
      <c r="E8931" s="2" t="s">
        <v>41</v>
      </c>
      <c r="F8931">
        <v>556555</v>
      </c>
      <c r="G8931" s="44">
        <f t="shared" si="973"/>
        <v>44562</v>
      </c>
      <c r="H8931" s="50">
        <f t="shared" si="974"/>
        <v>304</v>
      </c>
      <c r="I8931" s="50">
        <f t="shared" si="975"/>
        <v>48561598.399999999</v>
      </c>
      <c r="J8931" s="46">
        <v>1597421</v>
      </c>
      <c r="K8931" s="2" t="s">
        <v>34</v>
      </c>
      <c r="L8931" s="52" t="str">
        <f t="shared" si="976"/>
        <v>20221031VND</v>
      </c>
      <c r="M8931">
        <f>VLOOKUP(L8931,Mapping!$H$1:$K$25,4,0)</f>
        <v>1</v>
      </c>
      <c r="N8931">
        <f t="shared" si="977"/>
        <v>5.5655500000000003E-4</v>
      </c>
      <c r="O8931">
        <f t="shared" si="978"/>
        <v>1.5974209999999999E-3</v>
      </c>
      <c r="P8931">
        <f t="shared" si="979"/>
        <v>4.8561598399999996E-2</v>
      </c>
      <c r="Q8931" t="str">
        <f>VLOOKUP(VLOOKUP(C8931,Mapping!$A$1:$C$17,3,0),Mapping!$E$1:$F$6,2,0)</f>
        <v>Vùng 01</v>
      </c>
    </row>
    <row r="8932" spans="1:17" x14ac:dyDescent="0.3">
      <c r="A8932" s="33">
        <v>44865</v>
      </c>
      <c r="B8932">
        <v>4833</v>
      </c>
      <c r="C8932">
        <v>36</v>
      </c>
      <c r="D8932" s="38" t="s">
        <v>79</v>
      </c>
      <c r="E8932" s="2" t="s">
        <v>41</v>
      </c>
      <c r="F8932">
        <v>1480706</v>
      </c>
      <c r="G8932" s="44">
        <f t="shared" si="973"/>
        <v>44562</v>
      </c>
      <c r="H8932" s="50">
        <f t="shared" si="974"/>
        <v>304</v>
      </c>
      <c r="I8932" s="50">
        <f t="shared" si="975"/>
        <v>15826544</v>
      </c>
      <c r="J8932" s="46">
        <v>520610</v>
      </c>
      <c r="K8932" s="2" t="s">
        <v>34</v>
      </c>
      <c r="L8932" s="52" t="str">
        <f t="shared" si="976"/>
        <v>20221031VND</v>
      </c>
      <c r="M8932">
        <f>VLOOKUP(L8932,Mapping!$H$1:$K$25,4,0)</f>
        <v>1</v>
      </c>
      <c r="N8932">
        <f t="shared" si="977"/>
        <v>1.480706E-3</v>
      </c>
      <c r="O8932">
        <f t="shared" si="978"/>
        <v>5.2061000000000002E-4</v>
      </c>
      <c r="P8932">
        <f t="shared" si="979"/>
        <v>1.5826544000000001E-2</v>
      </c>
      <c r="Q8932" t="str">
        <f>VLOOKUP(VLOOKUP(C8932,Mapping!$A$1:$C$17,3,0),Mapping!$E$1:$F$6,2,0)</f>
        <v>Vùng 05</v>
      </c>
    </row>
    <row r="8933" spans="1:17" x14ac:dyDescent="0.3">
      <c r="A8933" s="33">
        <v>44865</v>
      </c>
      <c r="B8933">
        <v>4833</v>
      </c>
      <c r="C8933">
        <v>34</v>
      </c>
      <c r="D8933" s="38" t="s">
        <v>79</v>
      </c>
      <c r="E8933" s="2" t="s">
        <v>41</v>
      </c>
      <c r="F8933">
        <v>1752561</v>
      </c>
      <c r="G8933" s="44">
        <f t="shared" si="973"/>
        <v>44562</v>
      </c>
      <c r="H8933" s="50">
        <f t="shared" si="974"/>
        <v>304</v>
      </c>
      <c r="I8933" s="50">
        <f t="shared" si="975"/>
        <v>34963952</v>
      </c>
      <c r="J8933" s="46">
        <v>1150130</v>
      </c>
      <c r="K8933" s="2" t="s">
        <v>34</v>
      </c>
      <c r="L8933" s="52" t="str">
        <f t="shared" si="976"/>
        <v>20221031VND</v>
      </c>
      <c r="M8933">
        <f>VLOOKUP(L8933,Mapping!$H$1:$K$25,4,0)</f>
        <v>1</v>
      </c>
      <c r="N8933">
        <f t="shared" si="977"/>
        <v>1.7525609999999999E-3</v>
      </c>
      <c r="O8933">
        <f t="shared" si="978"/>
        <v>1.1501300000000001E-3</v>
      </c>
      <c r="P8933">
        <f t="shared" si="979"/>
        <v>3.4963952E-2</v>
      </c>
      <c r="Q8933" t="str">
        <f>VLOOKUP(VLOOKUP(C8933,Mapping!$A$1:$C$17,3,0),Mapping!$E$1:$F$6,2,0)</f>
        <v>Vùng 02</v>
      </c>
    </row>
    <row r="8934" spans="1:17" x14ac:dyDescent="0.3">
      <c r="A8934" s="33">
        <v>44865</v>
      </c>
      <c r="B8934">
        <v>4834</v>
      </c>
      <c r="C8934">
        <v>23</v>
      </c>
      <c r="D8934" s="38" t="s">
        <v>79</v>
      </c>
      <c r="E8934" s="2" t="s">
        <v>41</v>
      </c>
      <c r="F8934">
        <v>1954440</v>
      </c>
      <c r="G8934" s="44">
        <f t="shared" si="973"/>
        <v>44562</v>
      </c>
      <c r="H8934" s="50">
        <f t="shared" si="974"/>
        <v>304</v>
      </c>
      <c r="I8934" s="50">
        <f t="shared" si="975"/>
        <v>35015571.200000003</v>
      </c>
      <c r="J8934" s="46">
        <v>1151828</v>
      </c>
      <c r="K8934" s="2" t="s">
        <v>34</v>
      </c>
      <c r="L8934" s="52" t="str">
        <f t="shared" si="976"/>
        <v>20221031VND</v>
      </c>
      <c r="M8934">
        <f>VLOOKUP(L8934,Mapping!$H$1:$K$25,4,0)</f>
        <v>1</v>
      </c>
      <c r="N8934">
        <f t="shared" si="977"/>
        <v>1.95444E-3</v>
      </c>
      <c r="O8934">
        <f t="shared" si="978"/>
        <v>1.1518279999999999E-3</v>
      </c>
      <c r="P8934">
        <f t="shared" si="979"/>
        <v>3.5015571200000005E-2</v>
      </c>
      <c r="Q8934" t="str">
        <f>VLOOKUP(VLOOKUP(C8934,Mapping!$A$1:$C$17,3,0),Mapping!$E$1:$F$6,2,0)</f>
        <v>Vùng 02</v>
      </c>
    </row>
    <row r="8935" spans="1:17" x14ac:dyDescent="0.3">
      <c r="A8935" s="33">
        <v>44865</v>
      </c>
      <c r="B8935">
        <v>4836</v>
      </c>
      <c r="C8935">
        <v>26</v>
      </c>
      <c r="D8935" s="38" t="s">
        <v>79</v>
      </c>
      <c r="E8935" s="2" t="s">
        <v>43</v>
      </c>
      <c r="F8935">
        <v>1287327</v>
      </c>
      <c r="G8935" s="44">
        <f t="shared" si="973"/>
        <v>44562</v>
      </c>
      <c r="H8935" s="50">
        <f t="shared" si="974"/>
        <v>304</v>
      </c>
      <c r="I8935" s="50">
        <f t="shared" si="975"/>
        <v>28701734.400000002</v>
      </c>
      <c r="J8935" s="46">
        <v>944136</v>
      </c>
      <c r="K8935" s="2" t="s">
        <v>34</v>
      </c>
      <c r="L8935" s="52" t="str">
        <f t="shared" si="976"/>
        <v>20221031VND</v>
      </c>
      <c r="M8935">
        <f>VLOOKUP(L8935,Mapping!$H$1:$K$25,4,0)</f>
        <v>1</v>
      </c>
      <c r="N8935">
        <f t="shared" si="977"/>
        <v>1.287327E-3</v>
      </c>
      <c r="O8935">
        <f t="shared" si="978"/>
        <v>9.4413600000000004E-4</v>
      </c>
      <c r="P8935">
        <f t="shared" si="979"/>
        <v>2.8701734400000001E-2</v>
      </c>
      <c r="Q8935" t="str">
        <f>VLOOKUP(VLOOKUP(C8935,Mapping!$A$1:$C$17,3,0),Mapping!$E$1:$F$6,2,0)</f>
        <v>Vùng 04</v>
      </c>
    </row>
    <row r="8936" spans="1:17" x14ac:dyDescent="0.3">
      <c r="A8936" s="33">
        <v>44865</v>
      </c>
      <c r="B8936">
        <v>4836</v>
      </c>
      <c r="C8936">
        <v>26</v>
      </c>
      <c r="D8936" s="38" t="s">
        <v>79</v>
      </c>
      <c r="E8936" s="2" t="s">
        <v>43</v>
      </c>
      <c r="F8936">
        <v>508600</v>
      </c>
      <c r="G8936" s="44">
        <f t="shared" si="973"/>
        <v>44562</v>
      </c>
      <c r="H8936" s="50">
        <f t="shared" si="974"/>
        <v>304</v>
      </c>
      <c r="I8936" s="50">
        <f t="shared" si="975"/>
        <v>27255910.400000002</v>
      </c>
      <c r="J8936" s="46">
        <v>896576</v>
      </c>
      <c r="K8936" s="2" t="s">
        <v>34</v>
      </c>
      <c r="L8936" s="52" t="str">
        <f t="shared" si="976"/>
        <v>20221031VND</v>
      </c>
      <c r="M8936">
        <f>VLOOKUP(L8936,Mapping!$H$1:$K$25,4,0)</f>
        <v>1</v>
      </c>
      <c r="N8936">
        <f t="shared" si="977"/>
        <v>5.086E-4</v>
      </c>
      <c r="O8936">
        <f t="shared" si="978"/>
        <v>8.9657599999999995E-4</v>
      </c>
      <c r="P8936">
        <f t="shared" si="979"/>
        <v>2.7255910400000003E-2</v>
      </c>
      <c r="Q8936" t="str">
        <f>VLOOKUP(VLOOKUP(C8936,Mapping!$A$1:$C$17,3,0),Mapping!$E$1:$F$6,2,0)</f>
        <v>Vùng 04</v>
      </c>
    </row>
    <row r="8937" spans="1:17" x14ac:dyDescent="0.3">
      <c r="A8937" s="33">
        <v>44865</v>
      </c>
      <c r="B8937">
        <v>4836</v>
      </c>
      <c r="C8937">
        <v>26</v>
      </c>
      <c r="D8937" s="38" t="s">
        <v>79</v>
      </c>
      <c r="E8937" s="2" t="s">
        <v>43</v>
      </c>
      <c r="F8937">
        <v>1388158</v>
      </c>
      <c r="G8937" s="44">
        <f t="shared" si="973"/>
        <v>44562</v>
      </c>
      <c r="H8937" s="50">
        <f t="shared" si="974"/>
        <v>304</v>
      </c>
      <c r="I8937" s="50">
        <f t="shared" si="975"/>
        <v>29562084.800000001</v>
      </c>
      <c r="J8937" s="46">
        <v>972437</v>
      </c>
      <c r="K8937" s="2" t="s">
        <v>34</v>
      </c>
      <c r="L8937" s="52" t="str">
        <f t="shared" si="976"/>
        <v>20221031VND</v>
      </c>
      <c r="M8937">
        <f>VLOOKUP(L8937,Mapping!$H$1:$K$25,4,0)</f>
        <v>1</v>
      </c>
      <c r="N8937">
        <f t="shared" si="977"/>
        <v>1.388158E-3</v>
      </c>
      <c r="O8937">
        <f t="shared" si="978"/>
        <v>9.7243700000000004E-4</v>
      </c>
      <c r="P8937">
        <f t="shared" si="979"/>
        <v>2.9562084799999999E-2</v>
      </c>
      <c r="Q8937" t="str">
        <f>VLOOKUP(VLOOKUP(C8937,Mapping!$A$1:$C$17,3,0),Mapping!$E$1:$F$6,2,0)</f>
        <v>Vùng 04</v>
      </c>
    </row>
    <row r="8938" spans="1:17" x14ac:dyDescent="0.3">
      <c r="A8938" s="33">
        <v>44865</v>
      </c>
      <c r="B8938">
        <v>4836</v>
      </c>
      <c r="C8938">
        <v>26</v>
      </c>
      <c r="D8938" s="38" t="s">
        <v>79</v>
      </c>
      <c r="E8938" s="2" t="s">
        <v>43</v>
      </c>
      <c r="F8938">
        <v>349888</v>
      </c>
      <c r="G8938" s="44">
        <f t="shared" si="973"/>
        <v>44562</v>
      </c>
      <c r="H8938" s="50">
        <f t="shared" si="974"/>
        <v>304</v>
      </c>
      <c r="I8938" s="50">
        <f t="shared" si="975"/>
        <v>21906422.400000002</v>
      </c>
      <c r="J8938" s="46">
        <v>720606</v>
      </c>
      <c r="K8938" s="2" t="s">
        <v>34</v>
      </c>
      <c r="L8938" s="52" t="str">
        <f t="shared" si="976"/>
        <v>20221031VND</v>
      </c>
      <c r="M8938">
        <f>VLOOKUP(L8938,Mapping!$H$1:$K$25,4,0)</f>
        <v>1</v>
      </c>
      <c r="N8938">
        <f t="shared" si="977"/>
        <v>3.4988800000000002E-4</v>
      </c>
      <c r="O8938">
        <f t="shared" si="978"/>
        <v>7.2060600000000005E-4</v>
      </c>
      <c r="P8938">
        <f t="shared" si="979"/>
        <v>2.1906422400000004E-2</v>
      </c>
      <c r="Q8938" t="str">
        <f>VLOOKUP(VLOOKUP(C8938,Mapping!$A$1:$C$17,3,0),Mapping!$E$1:$F$6,2,0)</f>
        <v>Vùng 04</v>
      </c>
    </row>
    <row r="8939" spans="1:17" x14ac:dyDescent="0.3">
      <c r="A8939" s="33">
        <v>44865</v>
      </c>
      <c r="B8939">
        <v>4836</v>
      </c>
      <c r="C8939">
        <v>26</v>
      </c>
      <c r="D8939" s="38" t="s">
        <v>79</v>
      </c>
      <c r="E8939" s="2" t="s">
        <v>43</v>
      </c>
      <c r="F8939">
        <v>1869482</v>
      </c>
      <c r="G8939" s="44">
        <f t="shared" si="973"/>
        <v>44562</v>
      </c>
      <c r="H8939" s="50">
        <f t="shared" si="974"/>
        <v>304</v>
      </c>
      <c r="I8939" s="50">
        <f t="shared" si="975"/>
        <v>13867203.200000001</v>
      </c>
      <c r="J8939" s="46">
        <v>456158</v>
      </c>
      <c r="K8939" s="2" t="s">
        <v>34</v>
      </c>
      <c r="L8939" s="52" t="str">
        <f t="shared" si="976"/>
        <v>20221031VND</v>
      </c>
      <c r="M8939">
        <f>VLOOKUP(L8939,Mapping!$H$1:$K$25,4,0)</f>
        <v>1</v>
      </c>
      <c r="N8939">
        <f t="shared" si="977"/>
        <v>1.869482E-3</v>
      </c>
      <c r="O8939">
        <f t="shared" si="978"/>
        <v>4.5615800000000002E-4</v>
      </c>
      <c r="P8939">
        <f t="shared" si="979"/>
        <v>1.3867203200000001E-2</v>
      </c>
      <c r="Q8939" t="str">
        <f>VLOOKUP(VLOOKUP(C8939,Mapping!$A$1:$C$17,3,0),Mapping!$E$1:$F$6,2,0)</f>
        <v>Vùng 04</v>
      </c>
    </row>
    <row r="8940" spans="1:17" x14ac:dyDescent="0.3">
      <c r="A8940" s="33">
        <v>44865</v>
      </c>
      <c r="B8940">
        <v>4836</v>
      </c>
      <c r="C8940">
        <v>26</v>
      </c>
      <c r="D8940" s="38" t="s">
        <v>79</v>
      </c>
      <c r="E8940" s="2" t="s">
        <v>43</v>
      </c>
      <c r="F8940">
        <v>389503</v>
      </c>
      <c r="G8940" s="44">
        <f t="shared" si="973"/>
        <v>44562</v>
      </c>
      <c r="H8940" s="50">
        <f t="shared" si="974"/>
        <v>304</v>
      </c>
      <c r="I8940" s="50">
        <f t="shared" si="975"/>
        <v>25869396.800000001</v>
      </c>
      <c r="J8940" s="46">
        <v>850967</v>
      </c>
      <c r="K8940" s="2" t="s">
        <v>34</v>
      </c>
      <c r="L8940" s="52" t="str">
        <f t="shared" si="976"/>
        <v>20221031VND</v>
      </c>
      <c r="M8940">
        <f>VLOOKUP(L8940,Mapping!$H$1:$K$25,4,0)</f>
        <v>1</v>
      </c>
      <c r="N8940">
        <f t="shared" si="977"/>
        <v>3.8950299999999997E-4</v>
      </c>
      <c r="O8940">
        <f t="shared" si="978"/>
        <v>8.50967E-4</v>
      </c>
      <c r="P8940">
        <f t="shared" si="979"/>
        <v>2.58693968E-2</v>
      </c>
      <c r="Q8940" t="str">
        <f>VLOOKUP(VLOOKUP(C8940,Mapping!$A$1:$C$17,3,0),Mapping!$E$1:$F$6,2,0)</f>
        <v>Vùng 04</v>
      </c>
    </row>
    <row r="8941" spans="1:17" x14ac:dyDescent="0.3">
      <c r="A8941" s="33">
        <v>44865</v>
      </c>
      <c r="B8941">
        <v>4836</v>
      </c>
      <c r="C8941">
        <v>26</v>
      </c>
      <c r="D8941" s="38" t="s">
        <v>79</v>
      </c>
      <c r="E8941" s="2" t="s">
        <v>43</v>
      </c>
      <c r="F8941">
        <v>8667146</v>
      </c>
      <c r="G8941" s="44">
        <f t="shared" si="973"/>
        <v>44562</v>
      </c>
      <c r="H8941" s="50">
        <f t="shared" si="974"/>
        <v>304</v>
      </c>
      <c r="I8941" s="50">
        <f t="shared" si="975"/>
        <v>245507937.59999999</v>
      </c>
      <c r="J8941" s="46">
        <v>8075919</v>
      </c>
      <c r="K8941" s="2" t="s">
        <v>34</v>
      </c>
      <c r="L8941" s="52" t="str">
        <f t="shared" si="976"/>
        <v>20221031VND</v>
      </c>
      <c r="M8941">
        <f>VLOOKUP(L8941,Mapping!$H$1:$K$25,4,0)</f>
        <v>1</v>
      </c>
      <c r="N8941">
        <f t="shared" si="977"/>
        <v>8.6671460000000006E-3</v>
      </c>
      <c r="O8941">
        <f t="shared" si="978"/>
        <v>8.0759190000000008E-3</v>
      </c>
      <c r="P8941">
        <f t="shared" si="979"/>
        <v>0.2455079376</v>
      </c>
      <c r="Q8941" t="str">
        <f>VLOOKUP(VLOOKUP(C8941,Mapping!$A$1:$C$17,3,0),Mapping!$E$1:$F$6,2,0)</f>
        <v>Vùng 04</v>
      </c>
    </row>
    <row r="8942" spans="1:17" x14ac:dyDescent="0.3">
      <c r="A8942" s="33">
        <v>44865</v>
      </c>
      <c r="B8942">
        <v>4836</v>
      </c>
      <c r="C8942">
        <v>26</v>
      </c>
      <c r="D8942" s="38" t="s">
        <v>79</v>
      </c>
      <c r="E8942" s="2" t="s">
        <v>43</v>
      </c>
      <c r="F8942">
        <v>542818</v>
      </c>
      <c r="G8942" s="44">
        <f t="shared" si="973"/>
        <v>44562</v>
      </c>
      <c r="H8942" s="50">
        <f t="shared" si="974"/>
        <v>304</v>
      </c>
      <c r="I8942" s="50">
        <f t="shared" si="975"/>
        <v>31306497.599999998</v>
      </c>
      <c r="J8942" s="46">
        <v>1029819</v>
      </c>
      <c r="K8942" s="2" t="s">
        <v>34</v>
      </c>
      <c r="L8942" s="52" t="str">
        <f t="shared" si="976"/>
        <v>20221031VND</v>
      </c>
      <c r="M8942">
        <f>VLOOKUP(L8942,Mapping!$H$1:$K$25,4,0)</f>
        <v>1</v>
      </c>
      <c r="N8942">
        <f t="shared" si="977"/>
        <v>5.4281800000000003E-4</v>
      </c>
      <c r="O8942">
        <f t="shared" si="978"/>
        <v>1.029819E-3</v>
      </c>
      <c r="P8942">
        <f t="shared" si="979"/>
        <v>3.1306497599999997E-2</v>
      </c>
      <c r="Q8942" t="str">
        <f>VLOOKUP(VLOOKUP(C8942,Mapping!$A$1:$C$17,3,0),Mapping!$E$1:$F$6,2,0)</f>
        <v>Vùng 04</v>
      </c>
    </row>
    <row r="8943" spans="1:17" x14ac:dyDescent="0.3">
      <c r="A8943" s="33">
        <v>44865</v>
      </c>
      <c r="B8943">
        <v>4836</v>
      </c>
      <c r="C8943">
        <v>26</v>
      </c>
      <c r="D8943" s="38" t="s">
        <v>79</v>
      </c>
      <c r="E8943" s="2" t="s">
        <v>43</v>
      </c>
      <c r="F8943">
        <v>550064</v>
      </c>
      <c r="G8943" s="44">
        <f t="shared" si="973"/>
        <v>44562</v>
      </c>
      <c r="H8943" s="50">
        <f t="shared" si="974"/>
        <v>304</v>
      </c>
      <c r="I8943" s="50">
        <f t="shared" si="975"/>
        <v>41668246.399999999</v>
      </c>
      <c r="J8943" s="46">
        <v>1370666</v>
      </c>
      <c r="K8943" s="2" t="s">
        <v>34</v>
      </c>
      <c r="L8943" s="52" t="str">
        <f t="shared" si="976"/>
        <v>20221031VND</v>
      </c>
      <c r="M8943">
        <f>VLOOKUP(L8943,Mapping!$H$1:$K$25,4,0)</f>
        <v>1</v>
      </c>
      <c r="N8943">
        <f t="shared" si="977"/>
        <v>5.5006399999999996E-4</v>
      </c>
      <c r="O8943">
        <f t="shared" si="978"/>
        <v>1.370666E-3</v>
      </c>
      <c r="P8943">
        <f t="shared" si="979"/>
        <v>4.1668246399999997E-2</v>
      </c>
      <c r="Q8943" t="str">
        <f>VLOOKUP(VLOOKUP(C8943,Mapping!$A$1:$C$17,3,0),Mapping!$E$1:$F$6,2,0)</f>
        <v>Vùng 04</v>
      </c>
    </row>
    <row r="8944" spans="1:17" x14ac:dyDescent="0.3">
      <c r="A8944" s="33">
        <v>44865</v>
      </c>
      <c r="B8944">
        <v>4836</v>
      </c>
      <c r="C8944">
        <v>26</v>
      </c>
      <c r="D8944" s="38" t="s">
        <v>79</v>
      </c>
      <c r="E8944" s="2" t="s">
        <v>43</v>
      </c>
      <c r="F8944">
        <v>676990</v>
      </c>
      <c r="G8944" s="44">
        <f t="shared" si="973"/>
        <v>44562</v>
      </c>
      <c r="H8944" s="50">
        <f t="shared" si="974"/>
        <v>304</v>
      </c>
      <c r="I8944" s="50">
        <f t="shared" si="975"/>
        <v>4096521.6</v>
      </c>
      <c r="J8944" s="46">
        <v>134754</v>
      </c>
      <c r="K8944" s="2" t="s">
        <v>34</v>
      </c>
      <c r="L8944" s="52" t="str">
        <f t="shared" si="976"/>
        <v>20221031VND</v>
      </c>
      <c r="M8944">
        <f>VLOOKUP(L8944,Mapping!$H$1:$K$25,4,0)</f>
        <v>1</v>
      </c>
      <c r="N8944">
        <f t="shared" si="977"/>
        <v>6.7699000000000004E-4</v>
      </c>
      <c r="O8944">
        <f t="shared" si="978"/>
        <v>1.34754E-4</v>
      </c>
      <c r="P8944">
        <f t="shared" si="979"/>
        <v>4.0965215999999999E-3</v>
      </c>
      <c r="Q8944" t="str">
        <f>VLOOKUP(VLOOKUP(C8944,Mapping!$A$1:$C$17,3,0),Mapping!$E$1:$F$6,2,0)</f>
        <v>Vùng 04</v>
      </c>
    </row>
    <row r="8945" spans="1:17" x14ac:dyDescent="0.3">
      <c r="A8945" s="33">
        <v>44865</v>
      </c>
      <c r="B8945">
        <v>4836</v>
      </c>
      <c r="C8945">
        <v>26</v>
      </c>
      <c r="D8945" s="38" t="s">
        <v>79</v>
      </c>
      <c r="E8945" s="2" t="s">
        <v>43</v>
      </c>
      <c r="F8945">
        <v>1473115</v>
      </c>
      <c r="G8945" s="44">
        <f t="shared" si="973"/>
        <v>44562</v>
      </c>
      <c r="H8945" s="50">
        <f t="shared" si="974"/>
        <v>304</v>
      </c>
      <c r="I8945" s="50">
        <f t="shared" si="975"/>
        <v>51798894.399999999</v>
      </c>
      <c r="J8945" s="46">
        <v>1703911</v>
      </c>
      <c r="K8945" s="2" t="s">
        <v>34</v>
      </c>
      <c r="L8945" s="52" t="str">
        <f t="shared" si="976"/>
        <v>20221031VND</v>
      </c>
      <c r="M8945">
        <f>VLOOKUP(L8945,Mapping!$H$1:$K$25,4,0)</f>
        <v>1</v>
      </c>
      <c r="N8945">
        <f t="shared" si="977"/>
        <v>1.4731150000000001E-3</v>
      </c>
      <c r="O8945">
        <f t="shared" si="978"/>
        <v>1.703911E-3</v>
      </c>
      <c r="P8945">
        <f t="shared" si="979"/>
        <v>5.1798894399999997E-2</v>
      </c>
      <c r="Q8945" t="str">
        <f>VLOOKUP(VLOOKUP(C8945,Mapping!$A$1:$C$17,3,0),Mapping!$E$1:$F$6,2,0)</f>
        <v>Vùng 04</v>
      </c>
    </row>
    <row r="8946" spans="1:17" x14ac:dyDescent="0.3">
      <c r="A8946" s="33">
        <v>44865</v>
      </c>
      <c r="B8946">
        <v>4836</v>
      </c>
      <c r="C8946">
        <v>26</v>
      </c>
      <c r="D8946" s="38" t="s">
        <v>79</v>
      </c>
      <c r="E8946" s="2" t="s">
        <v>43</v>
      </c>
      <c r="F8946">
        <v>1499942</v>
      </c>
      <c r="G8946" s="44">
        <f t="shared" si="973"/>
        <v>44562</v>
      </c>
      <c r="H8946" s="50">
        <f t="shared" si="974"/>
        <v>304</v>
      </c>
      <c r="I8946" s="50">
        <f t="shared" si="975"/>
        <v>45659128</v>
      </c>
      <c r="J8946" s="46">
        <v>1501945</v>
      </c>
      <c r="K8946" s="2" t="s">
        <v>34</v>
      </c>
      <c r="L8946" s="52" t="str">
        <f t="shared" si="976"/>
        <v>20221031VND</v>
      </c>
      <c r="M8946">
        <f>VLOOKUP(L8946,Mapping!$H$1:$K$25,4,0)</f>
        <v>1</v>
      </c>
      <c r="N8946">
        <f t="shared" si="977"/>
        <v>1.499942E-3</v>
      </c>
      <c r="O8946">
        <f t="shared" si="978"/>
        <v>1.501945E-3</v>
      </c>
      <c r="P8946">
        <f t="shared" si="979"/>
        <v>4.5659128E-2</v>
      </c>
      <c r="Q8946" t="str">
        <f>VLOOKUP(VLOOKUP(C8946,Mapping!$A$1:$C$17,3,0),Mapping!$E$1:$F$6,2,0)</f>
        <v>Vùng 04</v>
      </c>
    </row>
    <row r="8947" spans="1:17" x14ac:dyDescent="0.3">
      <c r="A8947" s="33">
        <v>44865</v>
      </c>
      <c r="B8947">
        <v>4836</v>
      </c>
      <c r="C8947">
        <v>26</v>
      </c>
      <c r="D8947" s="38" t="s">
        <v>79</v>
      </c>
      <c r="E8947" s="2" t="s">
        <v>43</v>
      </c>
      <c r="F8947">
        <v>1319035</v>
      </c>
      <c r="G8947" s="44">
        <f t="shared" si="973"/>
        <v>44562</v>
      </c>
      <c r="H8947" s="50">
        <f t="shared" si="974"/>
        <v>304</v>
      </c>
      <c r="I8947" s="50">
        <f t="shared" si="975"/>
        <v>16440532.799999999</v>
      </c>
      <c r="J8947" s="46">
        <v>540807</v>
      </c>
      <c r="K8947" s="2" t="s">
        <v>34</v>
      </c>
      <c r="L8947" s="52" t="str">
        <f t="shared" si="976"/>
        <v>20221031VND</v>
      </c>
      <c r="M8947">
        <f>VLOOKUP(L8947,Mapping!$H$1:$K$25,4,0)</f>
        <v>1</v>
      </c>
      <c r="N8947">
        <f t="shared" si="977"/>
        <v>1.3190350000000001E-3</v>
      </c>
      <c r="O8947">
        <f t="shared" si="978"/>
        <v>5.4080700000000003E-4</v>
      </c>
      <c r="P8947">
        <f t="shared" si="979"/>
        <v>1.6440532799999998E-2</v>
      </c>
      <c r="Q8947" t="str">
        <f>VLOOKUP(VLOOKUP(C8947,Mapping!$A$1:$C$17,3,0),Mapping!$E$1:$F$6,2,0)</f>
        <v>Vùng 04</v>
      </c>
    </row>
    <row r="8948" spans="1:17" x14ac:dyDescent="0.3">
      <c r="A8948" s="33">
        <v>44865</v>
      </c>
      <c r="B8948">
        <v>4836</v>
      </c>
      <c r="C8948">
        <v>26</v>
      </c>
      <c r="D8948" s="38" t="s">
        <v>79</v>
      </c>
      <c r="E8948" s="2" t="s">
        <v>43</v>
      </c>
      <c r="F8948">
        <v>7229059</v>
      </c>
      <c r="G8948" s="44">
        <f t="shared" si="973"/>
        <v>44562</v>
      </c>
      <c r="H8948" s="50">
        <f t="shared" si="974"/>
        <v>304</v>
      </c>
      <c r="I8948" s="50">
        <f t="shared" si="975"/>
        <v>278584019.19999999</v>
      </c>
      <c r="J8948" s="46">
        <v>9163948</v>
      </c>
      <c r="K8948" s="2" t="s">
        <v>34</v>
      </c>
      <c r="L8948" s="52" t="str">
        <f t="shared" si="976"/>
        <v>20221031VND</v>
      </c>
      <c r="M8948">
        <f>VLOOKUP(L8948,Mapping!$H$1:$K$25,4,0)</f>
        <v>1</v>
      </c>
      <c r="N8948">
        <f t="shared" si="977"/>
        <v>7.2290590000000004E-3</v>
      </c>
      <c r="O8948">
        <f t="shared" si="978"/>
        <v>9.1639479999999999E-3</v>
      </c>
      <c r="P8948">
        <f t="shared" si="979"/>
        <v>0.27858401919999998</v>
      </c>
      <c r="Q8948" t="str">
        <f>VLOOKUP(VLOOKUP(C8948,Mapping!$A$1:$C$17,3,0),Mapping!$E$1:$F$6,2,0)</f>
        <v>Vùng 04</v>
      </c>
    </row>
    <row r="8949" spans="1:17" x14ac:dyDescent="0.3">
      <c r="A8949" s="33">
        <v>44865</v>
      </c>
      <c r="B8949">
        <v>4836</v>
      </c>
      <c r="C8949">
        <v>40</v>
      </c>
      <c r="D8949" s="38" t="s">
        <v>79</v>
      </c>
      <c r="E8949" s="2" t="s">
        <v>41</v>
      </c>
      <c r="F8949">
        <v>585554</v>
      </c>
      <c r="G8949" s="44">
        <f t="shared" si="973"/>
        <v>44562</v>
      </c>
      <c r="H8949" s="50">
        <f t="shared" si="974"/>
        <v>304</v>
      </c>
      <c r="I8949" s="50">
        <f t="shared" si="975"/>
        <v>1351213403328</v>
      </c>
      <c r="J8949" s="46">
        <v>1896885</v>
      </c>
      <c r="K8949" s="2" t="s">
        <v>35</v>
      </c>
      <c r="L8949" s="52" t="str">
        <f t="shared" si="976"/>
        <v>20221031USD</v>
      </c>
      <c r="M8949">
        <f>VLOOKUP(L8949,Mapping!$H$1:$K$25,4,0)</f>
        <v>23432</v>
      </c>
      <c r="N8949">
        <f t="shared" si="977"/>
        <v>13.720701328000001</v>
      </c>
      <c r="O8949">
        <f t="shared" si="978"/>
        <v>44.447809319999998</v>
      </c>
      <c r="P8949">
        <f t="shared" si="979"/>
        <v>1351.2134033279999</v>
      </c>
      <c r="Q8949" t="str">
        <f>VLOOKUP(VLOOKUP(C8949,Mapping!$A$1:$C$17,3,0),Mapping!$E$1:$F$6,2,0)</f>
        <v>Vùng 01</v>
      </c>
    </row>
    <row r="8950" spans="1:17" x14ac:dyDescent="0.3">
      <c r="A8950" s="33">
        <v>44865</v>
      </c>
      <c r="B8950">
        <v>4836</v>
      </c>
      <c r="C8950">
        <v>26</v>
      </c>
      <c r="D8950" s="38" t="s">
        <v>79</v>
      </c>
      <c r="E8950" s="2" t="s">
        <v>41</v>
      </c>
      <c r="F8950">
        <v>838874</v>
      </c>
      <c r="G8950" s="44">
        <f t="shared" si="973"/>
        <v>44562</v>
      </c>
      <c r="H8950" s="50">
        <f t="shared" si="974"/>
        <v>304</v>
      </c>
      <c r="I8950" s="50">
        <f t="shared" si="975"/>
        <v>340031349747.20001</v>
      </c>
      <c r="J8950" s="46">
        <v>477349</v>
      </c>
      <c r="K8950" s="2" t="s">
        <v>35</v>
      </c>
      <c r="L8950" s="52" t="str">
        <f t="shared" si="976"/>
        <v>20221031USD</v>
      </c>
      <c r="M8950">
        <f>VLOOKUP(L8950,Mapping!$H$1:$K$25,4,0)</f>
        <v>23432</v>
      </c>
      <c r="N8950">
        <f t="shared" si="977"/>
        <v>19.656495568</v>
      </c>
      <c r="O8950">
        <f t="shared" si="978"/>
        <v>11.185241767999999</v>
      </c>
      <c r="P8950">
        <f t="shared" si="979"/>
        <v>340.03134974720001</v>
      </c>
      <c r="Q8950" t="str">
        <f>VLOOKUP(VLOOKUP(C8950,Mapping!$A$1:$C$17,3,0),Mapping!$E$1:$F$6,2,0)</f>
        <v>Vùng 04</v>
      </c>
    </row>
    <row r="8951" spans="1:17" x14ac:dyDescent="0.3">
      <c r="A8951" s="33">
        <v>44865</v>
      </c>
      <c r="B8951">
        <v>4837</v>
      </c>
      <c r="C8951">
        <v>20</v>
      </c>
      <c r="D8951" s="38" t="s">
        <v>79</v>
      </c>
      <c r="E8951" s="2" t="s">
        <v>41</v>
      </c>
      <c r="F8951">
        <v>620761</v>
      </c>
      <c r="G8951" s="44">
        <f t="shared" si="973"/>
        <v>44562</v>
      </c>
      <c r="H8951" s="50">
        <f t="shared" si="974"/>
        <v>304</v>
      </c>
      <c r="I8951" s="50">
        <f t="shared" si="975"/>
        <v>36974942.399999999</v>
      </c>
      <c r="J8951" s="46">
        <v>1216281</v>
      </c>
      <c r="K8951" s="2" t="s">
        <v>34</v>
      </c>
      <c r="L8951" s="52" t="str">
        <f t="shared" si="976"/>
        <v>20221031VND</v>
      </c>
      <c r="M8951">
        <f>VLOOKUP(L8951,Mapping!$H$1:$K$25,4,0)</f>
        <v>1</v>
      </c>
      <c r="N8951">
        <f t="shared" si="977"/>
        <v>6.2076099999999995E-4</v>
      </c>
      <c r="O8951">
        <f t="shared" si="978"/>
        <v>1.216281E-3</v>
      </c>
      <c r="P8951">
        <f t="shared" si="979"/>
        <v>3.6974942399999995E-2</v>
      </c>
      <c r="Q8951" t="str">
        <f>VLOOKUP(VLOOKUP(C8951,Mapping!$A$1:$C$17,3,0),Mapping!$E$1:$F$6,2,0)</f>
        <v>Vùng 02</v>
      </c>
    </row>
    <row r="8952" spans="1:17" x14ac:dyDescent="0.3">
      <c r="A8952" s="33">
        <v>44865</v>
      </c>
      <c r="B8952">
        <v>4839</v>
      </c>
      <c r="C8952">
        <v>48</v>
      </c>
      <c r="D8952" s="38" t="s">
        <v>79</v>
      </c>
      <c r="E8952" s="2" t="s">
        <v>41</v>
      </c>
      <c r="F8952">
        <v>6352372</v>
      </c>
      <c r="G8952" s="44">
        <f t="shared" si="973"/>
        <v>44562</v>
      </c>
      <c r="H8952" s="50">
        <f t="shared" si="974"/>
        <v>304</v>
      </c>
      <c r="I8952" s="50">
        <f t="shared" si="975"/>
        <v>303910776</v>
      </c>
      <c r="J8952" s="46">
        <v>9997065</v>
      </c>
      <c r="K8952" s="2" t="s">
        <v>34</v>
      </c>
      <c r="L8952" s="52" t="str">
        <f t="shared" si="976"/>
        <v>20221031VND</v>
      </c>
      <c r="M8952">
        <f>VLOOKUP(L8952,Mapping!$H$1:$K$25,4,0)</f>
        <v>1</v>
      </c>
      <c r="N8952">
        <f t="shared" si="977"/>
        <v>6.3523720000000002E-3</v>
      </c>
      <c r="O8952">
        <f t="shared" si="978"/>
        <v>9.9970649999999994E-3</v>
      </c>
      <c r="P8952">
        <f t="shared" si="979"/>
        <v>0.30391077599999999</v>
      </c>
      <c r="Q8952" t="str">
        <f>VLOOKUP(VLOOKUP(C8952,Mapping!$A$1:$C$17,3,0),Mapping!$E$1:$F$6,2,0)</f>
        <v>Vùng 01</v>
      </c>
    </row>
    <row r="8953" spans="1:17" x14ac:dyDescent="0.3">
      <c r="A8953" s="33">
        <v>44865</v>
      </c>
      <c r="B8953">
        <v>4841</v>
      </c>
      <c r="C8953">
        <v>24</v>
      </c>
      <c r="D8953" s="38" t="s">
        <v>79</v>
      </c>
      <c r="E8953" s="2" t="s">
        <v>41</v>
      </c>
      <c r="F8953">
        <v>1873360</v>
      </c>
      <c r="G8953" s="44">
        <f t="shared" si="973"/>
        <v>44562</v>
      </c>
      <c r="H8953" s="50">
        <f t="shared" si="974"/>
        <v>304</v>
      </c>
      <c r="I8953" s="50">
        <f t="shared" si="975"/>
        <v>37921993.600000001</v>
      </c>
      <c r="J8953" s="46">
        <v>1247434</v>
      </c>
      <c r="K8953" s="2" t="s">
        <v>34</v>
      </c>
      <c r="L8953" s="52" t="str">
        <f t="shared" si="976"/>
        <v>20221031VND</v>
      </c>
      <c r="M8953">
        <f>VLOOKUP(L8953,Mapping!$H$1:$K$25,4,0)</f>
        <v>1</v>
      </c>
      <c r="N8953">
        <f t="shared" si="977"/>
        <v>1.8733599999999999E-3</v>
      </c>
      <c r="O8953">
        <f t="shared" si="978"/>
        <v>1.247434E-3</v>
      </c>
      <c r="P8953">
        <f t="shared" si="979"/>
        <v>3.7921993600000002E-2</v>
      </c>
      <c r="Q8953" t="str">
        <f>VLOOKUP(VLOOKUP(C8953,Mapping!$A$1:$C$17,3,0),Mapping!$E$1:$F$6,2,0)</f>
        <v>Vùng 04</v>
      </c>
    </row>
    <row r="8954" spans="1:17" x14ac:dyDescent="0.3">
      <c r="A8954" s="33">
        <v>44865</v>
      </c>
      <c r="B8954">
        <v>4843</v>
      </c>
      <c r="C8954">
        <v>34</v>
      </c>
      <c r="D8954" s="38" t="s">
        <v>79</v>
      </c>
      <c r="E8954" s="2" t="s">
        <v>43</v>
      </c>
      <c r="F8954">
        <v>4001884</v>
      </c>
      <c r="G8954" s="44">
        <f t="shared" si="973"/>
        <v>44562</v>
      </c>
      <c r="H8954" s="50">
        <f t="shared" si="974"/>
        <v>304</v>
      </c>
      <c r="I8954" s="50">
        <f t="shared" si="975"/>
        <v>81557393.600000009</v>
      </c>
      <c r="J8954" s="46">
        <v>2682809</v>
      </c>
      <c r="K8954" s="2" t="s">
        <v>34</v>
      </c>
      <c r="L8954" s="52" t="str">
        <f t="shared" si="976"/>
        <v>20221031VND</v>
      </c>
      <c r="M8954">
        <f>VLOOKUP(L8954,Mapping!$H$1:$K$25,4,0)</f>
        <v>1</v>
      </c>
      <c r="N8954">
        <f t="shared" si="977"/>
        <v>4.0018839999999998E-3</v>
      </c>
      <c r="O8954">
        <f t="shared" si="978"/>
        <v>2.682809E-3</v>
      </c>
      <c r="P8954">
        <f t="shared" si="979"/>
        <v>8.1557393600000014E-2</v>
      </c>
      <c r="Q8954" t="str">
        <f>VLOOKUP(VLOOKUP(C8954,Mapping!$A$1:$C$17,3,0),Mapping!$E$1:$F$6,2,0)</f>
        <v>Vùng 02</v>
      </c>
    </row>
    <row r="8955" spans="1:17" x14ac:dyDescent="0.3">
      <c r="A8955" s="33">
        <v>44865</v>
      </c>
      <c r="B8955">
        <v>4843</v>
      </c>
      <c r="C8955">
        <v>11</v>
      </c>
      <c r="D8955" s="38" t="s">
        <v>79</v>
      </c>
      <c r="E8955" s="2" t="s">
        <v>41</v>
      </c>
      <c r="F8955">
        <v>372185</v>
      </c>
      <c r="G8955" s="44">
        <f t="shared" si="973"/>
        <v>44562</v>
      </c>
      <c r="H8955" s="50">
        <f t="shared" si="974"/>
        <v>304</v>
      </c>
      <c r="I8955" s="50">
        <f t="shared" si="975"/>
        <v>13066801.6</v>
      </c>
      <c r="J8955" s="46">
        <v>429829</v>
      </c>
      <c r="K8955" s="2" t="s">
        <v>34</v>
      </c>
      <c r="L8955" s="52" t="str">
        <f t="shared" si="976"/>
        <v>20221031VND</v>
      </c>
      <c r="M8955">
        <f>VLOOKUP(L8955,Mapping!$H$1:$K$25,4,0)</f>
        <v>1</v>
      </c>
      <c r="N8955">
        <f t="shared" si="977"/>
        <v>3.7218499999999997E-4</v>
      </c>
      <c r="O8955">
        <f t="shared" si="978"/>
        <v>4.2982900000000001E-4</v>
      </c>
      <c r="P8955">
        <f t="shared" si="979"/>
        <v>1.30668016E-2</v>
      </c>
      <c r="Q8955" t="str">
        <f>VLOOKUP(VLOOKUP(C8955,Mapping!$A$1:$C$17,3,0),Mapping!$E$1:$F$6,2,0)</f>
        <v>Vùng 01</v>
      </c>
    </row>
    <row r="8956" spans="1:17" x14ac:dyDescent="0.3">
      <c r="A8956" s="33">
        <v>44865</v>
      </c>
      <c r="B8956">
        <v>4843</v>
      </c>
      <c r="C8956">
        <v>34</v>
      </c>
      <c r="D8956" s="38" t="s">
        <v>79</v>
      </c>
      <c r="E8956" s="2" t="s">
        <v>41</v>
      </c>
      <c r="F8956">
        <v>497094</v>
      </c>
      <c r="G8956" s="44">
        <f t="shared" si="973"/>
        <v>44562</v>
      </c>
      <c r="H8956" s="50">
        <f t="shared" si="974"/>
        <v>304</v>
      </c>
      <c r="I8956" s="50">
        <f t="shared" si="975"/>
        <v>19973772.800000001</v>
      </c>
      <c r="J8956" s="46">
        <v>657032</v>
      </c>
      <c r="K8956" s="2" t="s">
        <v>34</v>
      </c>
      <c r="L8956" s="52" t="str">
        <f t="shared" si="976"/>
        <v>20221031VND</v>
      </c>
      <c r="M8956">
        <f>VLOOKUP(L8956,Mapping!$H$1:$K$25,4,0)</f>
        <v>1</v>
      </c>
      <c r="N8956">
        <f t="shared" si="977"/>
        <v>4.9709400000000001E-4</v>
      </c>
      <c r="O8956">
        <f t="shared" si="978"/>
        <v>6.5703199999999999E-4</v>
      </c>
      <c r="P8956">
        <f t="shared" si="979"/>
        <v>1.9973772800000001E-2</v>
      </c>
      <c r="Q8956" t="str">
        <f>VLOOKUP(VLOOKUP(C8956,Mapping!$A$1:$C$17,3,0),Mapping!$E$1:$F$6,2,0)</f>
        <v>Vùng 02</v>
      </c>
    </row>
    <row r="8957" spans="1:17" x14ac:dyDescent="0.3">
      <c r="A8957" s="33">
        <v>44865</v>
      </c>
      <c r="B8957">
        <v>4844</v>
      </c>
      <c r="C8957">
        <v>31</v>
      </c>
      <c r="D8957" s="38" t="s">
        <v>79</v>
      </c>
      <c r="E8957" s="2" t="s">
        <v>41</v>
      </c>
      <c r="F8957">
        <v>1746902</v>
      </c>
      <c r="G8957" s="44">
        <f t="shared" si="973"/>
        <v>44562</v>
      </c>
      <c r="H8957" s="50">
        <f t="shared" si="974"/>
        <v>304</v>
      </c>
      <c r="I8957" s="50">
        <f t="shared" si="975"/>
        <v>9790776</v>
      </c>
      <c r="J8957" s="46">
        <v>322065</v>
      </c>
      <c r="K8957" s="2" t="s">
        <v>34</v>
      </c>
      <c r="L8957" s="52" t="str">
        <f t="shared" si="976"/>
        <v>20221031VND</v>
      </c>
      <c r="M8957">
        <f>VLOOKUP(L8957,Mapping!$H$1:$K$25,4,0)</f>
        <v>1</v>
      </c>
      <c r="N8957">
        <f t="shared" si="977"/>
        <v>1.746902E-3</v>
      </c>
      <c r="O8957">
        <f t="shared" si="978"/>
        <v>3.2206500000000001E-4</v>
      </c>
      <c r="P8957">
        <f t="shared" si="979"/>
        <v>9.7907759999999993E-3</v>
      </c>
      <c r="Q8957" t="str">
        <f>VLOOKUP(VLOOKUP(C8957,Mapping!$A$1:$C$17,3,0),Mapping!$E$1:$F$6,2,0)</f>
        <v>Vùng 03</v>
      </c>
    </row>
    <row r="8958" spans="1:17" x14ac:dyDescent="0.3">
      <c r="A8958" s="33">
        <v>44865</v>
      </c>
      <c r="B8958">
        <v>4846</v>
      </c>
      <c r="C8958">
        <v>34</v>
      </c>
      <c r="D8958" s="38" t="s">
        <v>79</v>
      </c>
      <c r="E8958" s="2" t="s">
        <v>41</v>
      </c>
      <c r="F8958">
        <v>486118</v>
      </c>
      <c r="G8958" s="44">
        <f t="shared" si="973"/>
        <v>44562</v>
      </c>
      <c r="H8958" s="50">
        <f t="shared" si="974"/>
        <v>304</v>
      </c>
      <c r="I8958" s="50">
        <f t="shared" si="975"/>
        <v>30759996.800000001</v>
      </c>
      <c r="J8958" s="46">
        <v>1011842</v>
      </c>
      <c r="K8958" s="2" t="s">
        <v>34</v>
      </c>
      <c r="L8958" s="52" t="str">
        <f t="shared" si="976"/>
        <v>20221031VND</v>
      </c>
      <c r="M8958">
        <f>VLOOKUP(L8958,Mapping!$H$1:$K$25,4,0)</f>
        <v>1</v>
      </c>
      <c r="N8958">
        <f t="shared" si="977"/>
        <v>4.8611800000000001E-4</v>
      </c>
      <c r="O8958">
        <f t="shared" si="978"/>
        <v>1.011842E-3</v>
      </c>
      <c r="P8958">
        <f t="shared" si="979"/>
        <v>3.0759996800000002E-2</v>
      </c>
      <c r="Q8958" t="str">
        <f>VLOOKUP(VLOOKUP(C8958,Mapping!$A$1:$C$17,3,0),Mapping!$E$1:$F$6,2,0)</f>
        <v>Vùng 02</v>
      </c>
    </row>
    <row r="8959" spans="1:17" x14ac:dyDescent="0.3">
      <c r="A8959" s="33">
        <v>44865</v>
      </c>
      <c r="B8959">
        <v>4849</v>
      </c>
      <c r="C8959">
        <v>40</v>
      </c>
      <c r="D8959" s="38" t="s">
        <v>79</v>
      </c>
      <c r="E8959" s="2" t="s">
        <v>41</v>
      </c>
      <c r="F8959">
        <v>1504088</v>
      </c>
      <c r="G8959" s="44">
        <f t="shared" si="973"/>
        <v>44562</v>
      </c>
      <c r="H8959" s="50">
        <f t="shared" si="974"/>
        <v>304</v>
      </c>
      <c r="I8959" s="50">
        <f t="shared" si="975"/>
        <v>19523062.399999999</v>
      </c>
      <c r="J8959" s="46">
        <v>642206</v>
      </c>
      <c r="K8959" s="2" t="s">
        <v>34</v>
      </c>
      <c r="L8959" s="52" t="str">
        <f t="shared" si="976"/>
        <v>20221031VND</v>
      </c>
      <c r="M8959">
        <f>VLOOKUP(L8959,Mapping!$H$1:$K$25,4,0)</f>
        <v>1</v>
      </c>
      <c r="N8959">
        <f t="shared" si="977"/>
        <v>1.504088E-3</v>
      </c>
      <c r="O8959">
        <f t="shared" si="978"/>
        <v>6.4220599999999998E-4</v>
      </c>
      <c r="P8959">
        <f t="shared" si="979"/>
        <v>1.9523062399999999E-2</v>
      </c>
      <c r="Q8959" t="str">
        <f>VLOOKUP(VLOOKUP(C8959,Mapping!$A$1:$C$17,3,0),Mapping!$E$1:$F$6,2,0)</f>
        <v>Vùng 01</v>
      </c>
    </row>
    <row r="8960" spans="1:17" x14ac:dyDescent="0.3">
      <c r="A8960" s="33">
        <v>44865</v>
      </c>
      <c r="B8960">
        <v>4851</v>
      </c>
      <c r="C8960">
        <v>25</v>
      </c>
      <c r="D8960" s="38" t="s">
        <v>79</v>
      </c>
      <c r="E8960" s="2" t="s">
        <v>41</v>
      </c>
      <c r="F8960">
        <v>418021</v>
      </c>
      <c r="G8960" s="44">
        <f t="shared" si="973"/>
        <v>44562</v>
      </c>
      <c r="H8960" s="50">
        <f t="shared" si="974"/>
        <v>304</v>
      </c>
      <c r="I8960" s="50">
        <f t="shared" si="975"/>
        <v>41533270.399999999</v>
      </c>
      <c r="J8960" s="46">
        <v>1366226</v>
      </c>
      <c r="K8960" s="2" t="s">
        <v>34</v>
      </c>
      <c r="L8960" s="52" t="str">
        <f t="shared" si="976"/>
        <v>20221031VND</v>
      </c>
      <c r="M8960">
        <f>VLOOKUP(L8960,Mapping!$H$1:$K$25,4,0)</f>
        <v>1</v>
      </c>
      <c r="N8960">
        <f t="shared" si="977"/>
        <v>4.1802099999999997E-4</v>
      </c>
      <c r="O8960">
        <f t="shared" si="978"/>
        <v>1.3662259999999999E-3</v>
      </c>
      <c r="P8960">
        <f t="shared" si="979"/>
        <v>4.1533270399999996E-2</v>
      </c>
      <c r="Q8960" t="str">
        <f>VLOOKUP(VLOOKUP(C8960,Mapping!$A$1:$C$17,3,0),Mapping!$E$1:$F$6,2,0)</f>
        <v>Vùng 01</v>
      </c>
    </row>
    <row r="8961" spans="1:17" x14ac:dyDescent="0.3">
      <c r="A8961" s="33">
        <v>44865</v>
      </c>
      <c r="B8961">
        <v>4851</v>
      </c>
      <c r="C8961">
        <v>40</v>
      </c>
      <c r="D8961" s="38" t="s">
        <v>79</v>
      </c>
      <c r="E8961" s="2" t="s">
        <v>41</v>
      </c>
      <c r="F8961">
        <v>177662</v>
      </c>
      <c r="G8961" s="44">
        <f t="shared" si="973"/>
        <v>44562</v>
      </c>
      <c r="H8961" s="50">
        <f t="shared" si="974"/>
        <v>304</v>
      </c>
      <c r="I8961" s="50">
        <f t="shared" si="975"/>
        <v>49484177.600000001</v>
      </c>
      <c r="J8961" s="46">
        <v>1627769</v>
      </c>
      <c r="K8961" s="2" t="s">
        <v>34</v>
      </c>
      <c r="L8961" s="52" t="str">
        <f t="shared" si="976"/>
        <v>20221031VND</v>
      </c>
      <c r="M8961">
        <f>VLOOKUP(L8961,Mapping!$H$1:$K$25,4,0)</f>
        <v>1</v>
      </c>
      <c r="N8961">
        <f t="shared" si="977"/>
        <v>1.7766200000000001E-4</v>
      </c>
      <c r="O8961">
        <f t="shared" si="978"/>
        <v>1.627769E-3</v>
      </c>
      <c r="P8961">
        <f t="shared" si="979"/>
        <v>4.9484177599999998E-2</v>
      </c>
      <c r="Q8961" t="str">
        <f>VLOOKUP(VLOOKUP(C8961,Mapping!$A$1:$C$17,3,0),Mapping!$E$1:$F$6,2,0)</f>
        <v>Vùng 01</v>
      </c>
    </row>
    <row r="8962" spans="1:17" x14ac:dyDescent="0.3">
      <c r="A8962" s="33">
        <v>44865</v>
      </c>
      <c r="B8962">
        <v>4852</v>
      </c>
      <c r="C8962">
        <v>40</v>
      </c>
      <c r="D8962" s="38" t="s">
        <v>79</v>
      </c>
      <c r="E8962" s="2" t="s">
        <v>41</v>
      </c>
      <c r="F8962">
        <v>1352983</v>
      </c>
      <c r="G8962" s="44">
        <f t="shared" ref="G8962:G9025" si="980">DATE(YEAR(A8962),1,1)</f>
        <v>44562</v>
      </c>
      <c r="H8962" s="50">
        <f t="shared" ref="H8962:H9025" si="981">DATEDIF(G8962,A8962,"D")+1</f>
        <v>304</v>
      </c>
      <c r="I8962" s="50">
        <f t="shared" si="975"/>
        <v>46182008</v>
      </c>
      <c r="J8962" s="46">
        <v>1519145</v>
      </c>
      <c r="K8962" s="2" t="s">
        <v>34</v>
      </c>
      <c r="L8962" s="52" t="str">
        <f t="shared" si="976"/>
        <v>20221031VND</v>
      </c>
      <c r="M8962">
        <f>VLOOKUP(L8962,Mapping!$H$1:$K$25,4,0)</f>
        <v>1</v>
      </c>
      <c r="N8962">
        <f t="shared" si="977"/>
        <v>1.3529830000000001E-3</v>
      </c>
      <c r="O8962">
        <f t="shared" si="978"/>
        <v>1.519145E-3</v>
      </c>
      <c r="P8962">
        <f t="shared" si="979"/>
        <v>4.6182007999999997E-2</v>
      </c>
      <c r="Q8962" t="str">
        <f>VLOOKUP(VLOOKUP(C8962,Mapping!$A$1:$C$17,3,0),Mapping!$E$1:$F$6,2,0)</f>
        <v>Vùng 01</v>
      </c>
    </row>
    <row r="8963" spans="1:17" x14ac:dyDescent="0.3">
      <c r="A8963" s="33">
        <v>44865</v>
      </c>
      <c r="B8963">
        <v>4852</v>
      </c>
      <c r="C8963">
        <v>34</v>
      </c>
      <c r="D8963" s="38" t="s">
        <v>79</v>
      </c>
      <c r="E8963" s="2" t="s">
        <v>41</v>
      </c>
      <c r="F8963">
        <v>1226581</v>
      </c>
      <c r="G8963" s="44">
        <f t="shared" si="980"/>
        <v>44562</v>
      </c>
      <c r="H8963" s="50">
        <f t="shared" si="981"/>
        <v>304</v>
      </c>
      <c r="I8963" s="50">
        <f t="shared" ref="I8963:I9026" si="982">H8963*(J8963/10)*M8963</f>
        <v>12906441.6</v>
      </c>
      <c r="J8963" s="46">
        <v>424554</v>
      </c>
      <c r="K8963" s="2" t="s">
        <v>34</v>
      </c>
      <c r="L8963" s="52" t="str">
        <f t="shared" ref="L8963:L9026" si="983">CONCATENATE(TEXT(A8963,"YYYYMMDD"),K8963)</f>
        <v>20221031VND</v>
      </c>
      <c r="M8963">
        <f>VLOOKUP(L8963,Mapping!$H$1:$K$25,4,0)</f>
        <v>1</v>
      </c>
      <c r="N8963">
        <f t="shared" ref="N8963:N9026" si="984">F8963*M8963/10^9</f>
        <v>1.226581E-3</v>
      </c>
      <c r="O8963">
        <f t="shared" ref="O8963:O9026" si="985">J8963*M8963/10^9</f>
        <v>4.24554E-4</v>
      </c>
      <c r="P8963">
        <f t="shared" ref="P8963:P9026" si="986">I8963/10^9</f>
        <v>1.29064416E-2</v>
      </c>
      <c r="Q8963" t="str">
        <f>VLOOKUP(VLOOKUP(C8963,Mapping!$A$1:$C$17,3,0),Mapping!$E$1:$F$6,2,0)</f>
        <v>Vùng 02</v>
      </c>
    </row>
    <row r="8964" spans="1:17" x14ac:dyDescent="0.3">
      <c r="A8964" s="33">
        <v>44865</v>
      </c>
      <c r="B8964">
        <v>4855</v>
      </c>
      <c r="C8964">
        <v>48</v>
      </c>
      <c r="D8964" s="38" t="s">
        <v>79</v>
      </c>
      <c r="E8964" s="2" t="s">
        <v>41</v>
      </c>
      <c r="F8964">
        <v>702491</v>
      </c>
      <c r="G8964" s="44">
        <f t="shared" si="980"/>
        <v>44562</v>
      </c>
      <c r="H8964" s="50">
        <f t="shared" si="981"/>
        <v>304</v>
      </c>
      <c r="I8964" s="50">
        <f t="shared" si="982"/>
        <v>55395275.199999996</v>
      </c>
      <c r="J8964" s="46">
        <v>1822213</v>
      </c>
      <c r="K8964" s="2" t="s">
        <v>34</v>
      </c>
      <c r="L8964" s="52" t="str">
        <f t="shared" si="983"/>
        <v>20221031VND</v>
      </c>
      <c r="M8964">
        <f>VLOOKUP(L8964,Mapping!$H$1:$K$25,4,0)</f>
        <v>1</v>
      </c>
      <c r="N8964">
        <f t="shared" si="984"/>
        <v>7.0249099999999997E-4</v>
      </c>
      <c r="O8964">
        <f t="shared" si="985"/>
        <v>1.822213E-3</v>
      </c>
      <c r="P8964">
        <f t="shared" si="986"/>
        <v>5.5395275199999996E-2</v>
      </c>
      <c r="Q8964" t="str">
        <f>VLOOKUP(VLOOKUP(C8964,Mapping!$A$1:$C$17,3,0),Mapping!$E$1:$F$6,2,0)</f>
        <v>Vùng 01</v>
      </c>
    </row>
    <row r="8965" spans="1:17" x14ac:dyDescent="0.3">
      <c r="A8965" s="33">
        <v>44865</v>
      </c>
      <c r="B8965">
        <v>4856</v>
      </c>
      <c r="C8965">
        <v>20</v>
      </c>
      <c r="D8965" s="38" t="s">
        <v>79</v>
      </c>
      <c r="E8965" s="2" t="s">
        <v>41</v>
      </c>
      <c r="F8965">
        <v>1397395</v>
      </c>
      <c r="G8965" s="44">
        <f t="shared" si="980"/>
        <v>44562</v>
      </c>
      <c r="H8965" s="50">
        <f t="shared" si="981"/>
        <v>304</v>
      </c>
      <c r="I8965" s="50">
        <f t="shared" si="982"/>
        <v>44864168</v>
      </c>
      <c r="J8965" s="46">
        <v>1475795</v>
      </c>
      <c r="K8965" s="2" t="s">
        <v>34</v>
      </c>
      <c r="L8965" s="52" t="str">
        <f t="shared" si="983"/>
        <v>20221031VND</v>
      </c>
      <c r="M8965">
        <f>VLOOKUP(L8965,Mapping!$H$1:$K$25,4,0)</f>
        <v>1</v>
      </c>
      <c r="N8965">
        <f t="shared" si="984"/>
        <v>1.3973950000000001E-3</v>
      </c>
      <c r="O8965">
        <f t="shared" si="985"/>
        <v>1.475795E-3</v>
      </c>
      <c r="P8965">
        <f t="shared" si="986"/>
        <v>4.4864168000000003E-2</v>
      </c>
      <c r="Q8965" t="str">
        <f>VLOOKUP(VLOOKUP(C8965,Mapping!$A$1:$C$17,3,0),Mapping!$E$1:$F$6,2,0)</f>
        <v>Vùng 02</v>
      </c>
    </row>
    <row r="8966" spans="1:17" x14ac:dyDescent="0.3">
      <c r="A8966" s="33">
        <v>44865</v>
      </c>
      <c r="B8966">
        <v>4860</v>
      </c>
      <c r="C8966">
        <v>45</v>
      </c>
      <c r="D8966" s="38" t="s">
        <v>79</v>
      </c>
      <c r="E8966" s="2" t="s">
        <v>41</v>
      </c>
      <c r="F8966">
        <v>941920</v>
      </c>
      <c r="G8966" s="44">
        <f t="shared" si="980"/>
        <v>44562</v>
      </c>
      <c r="H8966" s="50">
        <f t="shared" si="981"/>
        <v>304</v>
      </c>
      <c r="I8966" s="50">
        <f t="shared" si="982"/>
        <v>24227492.800000001</v>
      </c>
      <c r="J8966" s="46">
        <v>796957</v>
      </c>
      <c r="K8966" s="2" t="s">
        <v>34</v>
      </c>
      <c r="L8966" s="52" t="str">
        <f t="shared" si="983"/>
        <v>20221031VND</v>
      </c>
      <c r="M8966">
        <f>VLOOKUP(L8966,Mapping!$H$1:$K$25,4,0)</f>
        <v>1</v>
      </c>
      <c r="N8966">
        <f t="shared" si="984"/>
        <v>9.4191999999999995E-4</v>
      </c>
      <c r="O8966">
        <f t="shared" si="985"/>
        <v>7.9695700000000005E-4</v>
      </c>
      <c r="P8966">
        <f t="shared" si="986"/>
        <v>2.42274928E-2</v>
      </c>
      <c r="Q8966" t="str">
        <f>VLOOKUP(VLOOKUP(C8966,Mapping!$A$1:$C$17,3,0),Mapping!$E$1:$F$6,2,0)</f>
        <v>Vùng 02</v>
      </c>
    </row>
    <row r="8967" spans="1:17" x14ac:dyDescent="0.3">
      <c r="A8967" s="33">
        <v>44865</v>
      </c>
      <c r="B8967">
        <v>4861</v>
      </c>
      <c r="C8967">
        <v>34</v>
      </c>
      <c r="D8967" s="38" t="s">
        <v>79</v>
      </c>
      <c r="E8967" s="2" t="s">
        <v>41</v>
      </c>
      <c r="F8967">
        <v>1669818</v>
      </c>
      <c r="G8967" s="44">
        <f t="shared" si="980"/>
        <v>44562</v>
      </c>
      <c r="H8967" s="50">
        <f t="shared" si="981"/>
        <v>304</v>
      </c>
      <c r="I8967" s="50">
        <f t="shared" si="982"/>
        <v>20949947.199999999</v>
      </c>
      <c r="J8967" s="46">
        <v>689143</v>
      </c>
      <c r="K8967" s="2" t="s">
        <v>34</v>
      </c>
      <c r="L8967" s="52" t="str">
        <f t="shared" si="983"/>
        <v>20221031VND</v>
      </c>
      <c r="M8967">
        <f>VLOOKUP(L8967,Mapping!$H$1:$K$25,4,0)</f>
        <v>1</v>
      </c>
      <c r="N8967">
        <f t="shared" si="984"/>
        <v>1.669818E-3</v>
      </c>
      <c r="O8967">
        <f t="shared" si="985"/>
        <v>6.8914300000000003E-4</v>
      </c>
      <c r="P8967">
        <f t="shared" si="986"/>
        <v>2.0949947199999999E-2</v>
      </c>
      <c r="Q8967" t="str">
        <f>VLOOKUP(VLOOKUP(C8967,Mapping!$A$1:$C$17,3,0),Mapping!$E$1:$F$6,2,0)</f>
        <v>Vùng 02</v>
      </c>
    </row>
    <row r="8968" spans="1:17" x14ac:dyDescent="0.3">
      <c r="A8968" s="33">
        <v>44865</v>
      </c>
      <c r="B8968">
        <v>4863</v>
      </c>
      <c r="C8968">
        <v>23</v>
      </c>
      <c r="D8968" s="38" t="s">
        <v>79</v>
      </c>
      <c r="E8968" s="2" t="s">
        <v>41</v>
      </c>
      <c r="F8968">
        <v>849668</v>
      </c>
      <c r="G8968" s="44">
        <f t="shared" si="980"/>
        <v>44562</v>
      </c>
      <c r="H8968" s="50">
        <f t="shared" si="981"/>
        <v>304</v>
      </c>
      <c r="I8968" s="50">
        <f t="shared" si="982"/>
        <v>25699734.400000002</v>
      </c>
      <c r="J8968" s="46">
        <v>845386</v>
      </c>
      <c r="K8968" s="2" t="s">
        <v>34</v>
      </c>
      <c r="L8968" s="52" t="str">
        <f t="shared" si="983"/>
        <v>20221031VND</v>
      </c>
      <c r="M8968">
        <f>VLOOKUP(L8968,Mapping!$H$1:$K$25,4,0)</f>
        <v>1</v>
      </c>
      <c r="N8968">
        <f t="shared" si="984"/>
        <v>8.4966800000000004E-4</v>
      </c>
      <c r="O8968">
        <f t="shared" si="985"/>
        <v>8.4538600000000005E-4</v>
      </c>
      <c r="P8968">
        <f t="shared" si="986"/>
        <v>2.5699734400000004E-2</v>
      </c>
      <c r="Q8968" t="str">
        <f>VLOOKUP(VLOOKUP(C8968,Mapping!$A$1:$C$17,3,0),Mapping!$E$1:$F$6,2,0)</f>
        <v>Vùng 02</v>
      </c>
    </row>
    <row r="8969" spans="1:17" x14ac:dyDescent="0.3">
      <c r="A8969" s="33">
        <v>44865</v>
      </c>
      <c r="B8969">
        <v>4864</v>
      </c>
      <c r="C8969">
        <v>34</v>
      </c>
      <c r="D8969" s="38" t="s">
        <v>79</v>
      </c>
      <c r="E8969" s="2" t="s">
        <v>41</v>
      </c>
      <c r="F8969">
        <v>588108</v>
      </c>
      <c r="G8969" s="44">
        <f t="shared" si="980"/>
        <v>44562</v>
      </c>
      <c r="H8969" s="50">
        <f t="shared" si="981"/>
        <v>304</v>
      </c>
      <c r="I8969" s="50">
        <f t="shared" si="982"/>
        <v>17729827.199999999</v>
      </c>
      <c r="J8969" s="46">
        <v>583218</v>
      </c>
      <c r="K8969" s="2" t="s">
        <v>34</v>
      </c>
      <c r="L8969" s="52" t="str">
        <f t="shared" si="983"/>
        <v>20221031VND</v>
      </c>
      <c r="M8969">
        <f>VLOOKUP(L8969,Mapping!$H$1:$K$25,4,0)</f>
        <v>1</v>
      </c>
      <c r="N8969">
        <f t="shared" si="984"/>
        <v>5.8810799999999995E-4</v>
      </c>
      <c r="O8969">
        <f t="shared" si="985"/>
        <v>5.8321800000000004E-4</v>
      </c>
      <c r="P8969">
        <f t="shared" si="986"/>
        <v>1.7729827199999999E-2</v>
      </c>
      <c r="Q8969" t="str">
        <f>VLOOKUP(VLOOKUP(C8969,Mapping!$A$1:$C$17,3,0),Mapping!$E$1:$F$6,2,0)</f>
        <v>Vùng 02</v>
      </c>
    </row>
    <row r="8970" spans="1:17" x14ac:dyDescent="0.3">
      <c r="A8970" s="33">
        <v>44865</v>
      </c>
      <c r="B8970">
        <v>4867</v>
      </c>
      <c r="C8970">
        <v>25</v>
      </c>
      <c r="D8970" s="38" t="s">
        <v>79</v>
      </c>
      <c r="E8970" s="2" t="s">
        <v>41</v>
      </c>
      <c r="F8970">
        <v>230560</v>
      </c>
      <c r="G8970" s="44">
        <f t="shared" si="980"/>
        <v>44562</v>
      </c>
      <c r="H8970" s="50">
        <f t="shared" si="981"/>
        <v>304</v>
      </c>
      <c r="I8970" s="50">
        <f t="shared" si="982"/>
        <v>49462684.800000004</v>
      </c>
      <c r="J8970" s="46">
        <v>1627062</v>
      </c>
      <c r="K8970" s="2" t="s">
        <v>34</v>
      </c>
      <c r="L8970" s="52" t="str">
        <f t="shared" si="983"/>
        <v>20221031VND</v>
      </c>
      <c r="M8970">
        <f>VLOOKUP(L8970,Mapping!$H$1:$K$25,4,0)</f>
        <v>1</v>
      </c>
      <c r="N8970">
        <f t="shared" si="984"/>
        <v>2.3055999999999999E-4</v>
      </c>
      <c r="O8970">
        <f t="shared" si="985"/>
        <v>1.6270620000000001E-3</v>
      </c>
      <c r="P8970">
        <f t="shared" si="986"/>
        <v>4.9462684800000004E-2</v>
      </c>
      <c r="Q8970" t="str">
        <f>VLOOKUP(VLOOKUP(C8970,Mapping!$A$1:$C$17,3,0),Mapping!$E$1:$F$6,2,0)</f>
        <v>Vùng 01</v>
      </c>
    </row>
    <row r="8971" spans="1:17" x14ac:dyDescent="0.3">
      <c r="A8971" s="33">
        <v>44865</v>
      </c>
      <c r="B8971">
        <v>4870</v>
      </c>
      <c r="C8971">
        <v>34</v>
      </c>
      <c r="D8971" s="38" t="s">
        <v>79</v>
      </c>
      <c r="E8971" s="2" t="s">
        <v>41</v>
      </c>
      <c r="F8971">
        <v>200298</v>
      </c>
      <c r="G8971" s="44">
        <f t="shared" si="980"/>
        <v>44562</v>
      </c>
      <c r="H8971" s="50">
        <f t="shared" si="981"/>
        <v>304</v>
      </c>
      <c r="I8971" s="50">
        <f t="shared" si="982"/>
        <v>40778104</v>
      </c>
      <c r="J8971" s="46">
        <v>1341385</v>
      </c>
      <c r="K8971" s="2" t="s">
        <v>34</v>
      </c>
      <c r="L8971" s="52" t="str">
        <f t="shared" si="983"/>
        <v>20221031VND</v>
      </c>
      <c r="M8971">
        <f>VLOOKUP(L8971,Mapping!$H$1:$K$25,4,0)</f>
        <v>1</v>
      </c>
      <c r="N8971">
        <f t="shared" si="984"/>
        <v>2.0029800000000001E-4</v>
      </c>
      <c r="O8971">
        <f t="shared" si="985"/>
        <v>1.3413850000000001E-3</v>
      </c>
      <c r="P8971">
        <f t="shared" si="986"/>
        <v>4.0778104000000003E-2</v>
      </c>
      <c r="Q8971" t="str">
        <f>VLOOKUP(VLOOKUP(C8971,Mapping!$A$1:$C$17,3,0),Mapping!$E$1:$F$6,2,0)</f>
        <v>Vùng 02</v>
      </c>
    </row>
    <row r="8972" spans="1:17" x14ac:dyDescent="0.3">
      <c r="A8972" s="33">
        <v>44865</v>
      </c>
      <c r="B8972">
        <v>4870</v>
      </c>
      <c r="C8972">
        <v>11</v>
      </c>
      <c r="D8972" s="38" t="s">
        <v>79</v>
      </c>
      <c r="E8972" s="2" t="s">
        <v>41</v>
      </c>
      <c r="F8972">
        <v>1897724</v>
      </c>
      <c r="G8972" s="44">
        <f t="shared" si="980"/>
        <v>44562</v>
      </c>
      <c r="H8972" s="50">
        <f t="shared" si="981"/>
        <v>304</v>
      </c>
      <c r="I8972" s="50">
        <f t="shared" si="982"/>
        <v>58676164.800000004</v>
      </c>
      <c r="J8972" s="46">
        <v>1930137</v>
      </c>
      <c r="K8972" s="2" t="s">
        <v>34</v>
      </c>
      <c r="L8972" s="52" t="str">
        <f t="shared" si="983"/>
        <v>20221031VND</v>
      </c>
      <c r="M8972">
        <f>VLOOKUP(L8972,Mapping!$H$1:$K$25,4,0)</f>
        <v>1</v>
      </c>
      <c r="N8972">
        <f t="shared" si="984"/>
        <v>1.8977239999999999E-3</v>
      </c>
      <c r="O8972">
        <f t="shared" si="985"/>
        <v>1.930137E-3</v>
      </c>
      <c r="P8972">
        <f t="shared" si="986"/>
        <v>5.8676164800000007E-2</v>
      </c>
      <c r="Q8972" t="str">
        <f>VLOOKUP(VLOOKUP(C8972,Mapping!$A$1:$C$17,3,0),Mapping!$E$1:$F$6,2,0)</f>
        <v>Vùng 01</v>
      </c>
    </row>
    <row r="8973" spans="1:17" x14ac:dyDescent="0.3">
      <c r="A8973" s="33">
        <v>44865</v>
      </c>
      <c r="B8973">
        <v>4871</v>
      </c>
      <c r="C8973">
        <v>26</v>
      </c>
      <c r="D8973" s="38" t="s">
        <v>79</v>
      </c>
      <c r="E8973" s="2" t="s">
        <v>41</v>
      </c>
      <c r="F8973">
        <v>125960</v>
      </c>
      <c r="G8973" s="44">
        <f t="shared" si="980"/>
        <v>44562</v>
      </c>
      <c r="H8973" s="50">
        <f t="shared" si="981"/>
        <v>304</v>
      </c>
      <c r="I8973" s="50">
        <f t="shared" si="982"/>
        <v>33617627.200000003</v>
      </c>
      <c r="J8973" s="46">
        <v>1105843</v>
      </c>
      <c r="K8973" s="2" t="s">
        <v>34</v>
      </c>
      <c r="L8973" s="52" t="str">
        <f t="shared" si="983"/>
        <v>20221031VND</v>
      </c>
      <c r="M8973">
        <f>VLOOKUP(L8973,Mapping!$H$1:$K$25,4,0)</f>
        <v>1</v>
      </c>
      <c r="N8973">
        <f t="shared" si="984"/>
        <v>1.2595999999999999E-4</v>
      </c>
      <c r="O8973">
        <f t="shared" si="985"/>
        <v>1.105843E-3</v>
      </c>
      <c r="P8973">
        <f t="shared" si="986"/>
        <v>3.36176272E-2</v>
      </c>
      <c r="Q8973" t="str">
        <f>VLOOKUP(VLOOKUP(C8973,Mapping!$A$1:$C$17,3,0),Mapping!$E$1:$F$6,2,0)</f>
        <v>Vùng 04</v>
      </c>
    </row>
    <row r="8974" spans="1:17" x14ac:dyDescent="0.3">
      <c r="A8974" s="33">
        <v>44865</v>
      </c>
      <c r="B8974">
        <v>4873</v>
      </c>
      <c r="C8974">
        <v>43</v>
      </c>
      <c r="D8974" s="38" t="s">
        <v>79</v>
      </c>
      <c r="E8974" s="2" t="s">
        <v>41</v>
      </c>
      <c r="F8974">
        <v>368578</v>
      </c>
      <c r="G8974" s="44">
        <f t="shared" si="980"/>
        <v>44562</v>
      </c>
      <c r="H8974" s="50">
        <f t="shared" si="981"/>
        <v>304</v>
      </c>
      <c r="I8974" s="50">
        <f t="shared" si="982"/>
        <v>23550424</v>
      </c>
      <c r="J8974" s="46">
        <v>774685</v>
      </c>
      <c r="K8974" s="2" t="s">
        <v>34</v>
      </c>
      <c r="L8974" s="52" t="str">
        <f t="shared" si="983"/>
        <v>20221031VND</v>
      </c>
      <c r="M8974">
        <f>VLOOKUP(L8974,Mapping!$H$1:$K$25,4,0)</f>
        <v>1</v>
      </c>
      <c r="N8974">
        <f t="shared" si="984"/>
        <v>3.6857799999999999E-4</v>
      </c>
      <c r="O8974">
        <f t="shared" si="985"/>
        <v>7.74685E-4</v>
      </c>
      <c r="P8974">
        <f t="shared" si="986"/>
        <v>2.3550424E-2</v>
      </c>
      <c r="Q8974" t="str">
        <f>VLOOKUP(VLOOKUP(C8974,Mapping!$A$1:$C$17,3,0),Mapping!$E$1:$F$6,2,0)</f>
        <v>Vùng 04</v>
      </c>
    </row>
    <row r="8975" spans="1:17" x14ac:dyDescent="0.3">
      <c r="A8975" s="33">
        <v>44865</v>
      </c>
      <c r="B8975">
        <v>4875</v>
      </c>
      <c r="C8975">
        <v>36</v>
      </c>
      <c r="D8975" s="38" t="s">
        <v>79</v>
      </c>
      <c r="E8975" s="2" t="s">
        <v>41</v>
      </c>
      <c r="F8975">
        <v>1550276</v>
      </c>
      <c r="G8975" s="44">
        <f t="shared" si="980"/>
        <v>44562</v>
      </c>
      <c r="H8975" s="50">
        <f t="shared" si="981"/>
        <v>304</v>
      </c>
      <c r="I8975" s="50">
        <f t="shared" si="982"/>
        <v>7741998.3999999994</v>
      </c>
      <c r="J8975" s="46">
        <v>254671</v>
      </c>
      <c r="K8975" s="2" t="s">
        <v>34</v>
      </c>
      <c r="L8975" s="52" t="str">
        <f t="shared" si="983"/>
        <v>20221031VND</v>
      </c>
      <c r="M8975">
        <f>VLOOKUP(L8975,Mapping!$H$1:$K$25,4,0)</f>
        <v>1</v>
      </c>
      <c r="N8975">
        <f t="shared" si="984"/>
        <v>1.550276E-3</v>
      </c>
      <c r="O8975">
        <f t="shared" si="985"/>
        <v>2.5467099999999999E-4</v>
      </c>
      <c r="P8975">
        <f t="shared" si="986"/>
        <v>7.7419983999999992E-3</v>
      </c>
      <c r="Q8975" t="str">
        <f>VLOOKUP(VLOOKUP(C8975,Mapping!$A$1:$C$17,3,0),Mapping!$E$1:$F$6,2,0)</f>
        <v>Vùng 05</v>
      </c>
    </row>
    <row r="8976" spans="1:17" x14ac:dyDescent="0.3">
      <c r="A8976" s="33">
        <v>44865</v>
      </c>
      <c r="B8976">
        <v>4876</v>
      </c>
      <c r="C8976">
        <v>20</v>
      </c>
      <c r="D8976" s="38" t="s">
        <v>79</v>
      </c>
      <c r="E8976" s="2" t="s">
        <v>41</v>
      </c>
      <c r="F8976">
        <v>428177</v>
      </c>
      <c r="G8976" s="44">
        <f t="shared" si="980"/>
        <v>44562</v>
      </c>
      <c r="H8976" s="50">
        <f t="shared" si="981"/>
        <v>304</v>
      </c>
      <c r="I8976" s="50">
        <f t="shared" si="982"/>
        <v>237444741555.19998</v>
      </c>
      <c r="J8976" s="46">
        <v>333334</v>
      </c>
      <c r="K8976" s="2" t="s">
        <v>35</v>
      </c>
      <c r="L8976" s="52" t="str">
        <f t="shared" si="983"/>
        <v>20221031USD</v>
      </c>
      <c r="M8976">
        <f>VLOOKUP(L8976,Mapping!$H$1:$K$25,4,0)</f>
        <v>23432</v>
      </c>
      <c r="N8976">
        <f t="shared" si="984"/>
        <v>10.033043464</v>
      </c>
      <c r="O8976">
        <f t="shared" si="985"/>
        <v>7.8106822879999998</v>
      </c>
      <c r="P8976">
        <f t="shared" si="986"/>
        <v>237.44474155519998</v>
      </c>
      <c r="Q8976" t="str">
        <f>VLOOKUP(VLOOKUP(C8976,Mapping!$A$1:$C$17,3,0),Mapping!$E$1:$F$6,2,0)</f>
        <v>Vùng 02</v>
      </c>
    </row>
    <row r="8977" spans="1:17" x14ac:dyDescent="0.3">
      <c r="A8977" s="33">
        <v>44865</v>
      </c>
      <c r="B8977">
        <v>4876</v>
      </c>
      <c r="C8977">
        <v>20</v>
      </c>
      <c r="D8977" s="38" t="s">
        <v>79</v>
      </c>
      <c r="E8977" s="2" t="s">
        <v>41</v>
      </c>
      <c r="F8977">
        <v>1063933</v>
      </c>
      <c r="G8977" s="44">
        <f t="shared" si="980"/>
        <v>44562</v>
      </c>
      <c r="H8977" s="50">
        <f t="shared" si="981"/>
        <v>304</v>
      </c>
      <c r="I8977" s="50">
        <f t="shared" si="982"/>
        <v>56630062.399999999</v>
      </c>
      <c r="J8977" s="46">
        <v>1862831</v>
      </c>
      <c r="K8977" s="2" t="s">
        <v>34</v>
      </c>
      <c r="L8977" s="52" t="str">
        <f t="shared" si="983"/>
        <v>20221031VND</v>
      </c>
      <c r="M8977">
        <f>VLOOKUP(L8977,Mapping!$H$1:$K$25,4,0)</f>
        <v>1</v>
      </c>
      <c r="N8977">
        <f t="shared" si="984"/>
        <v>1.063933E-3</v>
      </c>
      <c r="O8977">
        <f t="shared" si="985"/>
        <v>1.8628309999999999E-3</v>
      </c>
      <c r="P8977">
        <f t="shared" si="986"/>
        <v>5.66300624E-2</v>
      </c>
      <c r="Q8977" t="str">
        <f>VLOOKUP(VLOOKUP(C8977,Mapping!$A$1:$C$17,3,0),Mapping!$E$1:$F$6,2,0)</f>
        <v>Vùng 02</v>
      </c>
    </row>
    <row r="8978" spans="1:17" x14ac:dyDescent="0.3">
      <c r="A8978" s="33">
        <v>44865</v>
      </c>
      <c r="B8978">
        <v>4877</v>
      </c>
      <c r="C8978">
        <v>48</v>
      </c>
      <c r="D8978" s="38" t="s">
        <v>79</v>
      </c>
      <c r="E8978" s="2" t="s">
        <v>41</v>
      </c>
      <c r="F8978">
        <v>1402359</v>
      </c>
      <c r="G8978" s="44">
        <f t="shared" si="980"/>
        <v>44562</v>
      </c>
      <c r="H8978" s="50">
        <f t="shared" si="981"/>
        <v>304</v>
      </c>
      <c r="I8978" s="50">
        <f t="shared" si="982"/>
        <v>29093377.599999998</v>
      </c>
      <c r="J8978" s="46">
        <v>957019</v>
      </c>
      <c r="K8978" s="2" t="s">
        <v>34</v>
      </c>
      <c r="L8978" s="52" t="str">
        <f t="shared" si="983"/>
        <v>20221031VND</v>
      </c>
      <c r="M8978">
        <f>VLOOKUP(L8978,Mapping!$H$1:$K$25,4,0)</f>
        <v>1</v>
      </c>
      <c r="N8978">
        <f t="shared" si="984"/>
        <v>1.4023589999999999E-3</v>
      </c>
      <c r="O8978">
        <f t="shared" si="985"/>
        <v>9.5701900000000003E-4</v>
      </c>
      <c r="P8978">
        <f t="shared" si="986"/>
        <v>2.9093377599999998E-2</v>
      </c>
      <c r="Q8978" t="str">
        <f>VLOOKUP(VLOOKUP(C8978,Mapping!$A$1:$C$17,3,0),Mapping!$E$1:$F$6,2,0)</f>
        <v>Vùng 01</v>
      </c>
    </row>
    <row r="8979" spans="1:17" x14ac:dyDescent="0.3">
      <c r="A8979" s="33">
        <v>44865</v>
      </c>
      <c r="B8979">
        <v>4877</v>
      </c>
      <c r="C8979">
        <v>26</v>
      </c>
      <c r="D8979" s="38" t="s">
        <v>79</v>
      </c>
      <c r="E8979" s="2" t="s">
        <v>41</v>
      </c>
      <c r="F8979">
        <v>393026</v>
      </c>
      <c r="G8979" s="44">
        <f t="shared" si="980"/>
        <v>44562</v>
      </c>
      <c r="H8979" s="50">
        <f t="shared" si="981"/>
        <v>304</v>
      </c>
      <c r="I8979" s="50">
        <f t="shared" si="982"/>
        <v>17375363.199999999</v>
      </c>
      <c r="J8979" s="46">
        <v>571558</v>
      </c>
      <c r="K8979" s="2" t="s">
        <v>34</v>
      </c>
      <c r="L8979" s="52" t="str">
        <f t="shared" si="983"/>
        <v>20221031VND</v>
      </c>
      <c r="M8979">
        <f>VLOOKUP(L8979,Mapping!$H$1:$K$25,4,0)</f>
        <v>1</v>
      </c>
      <c r="N8979">
        <f t="shared" si="984"/>
        <v>3.9302599999999999E-4</v>
      </c>
      <c r="O8979">
        <f t="shared" si="985"/>
        <v>5.7155800000000001E-4</v>
      </c>
      <c r="P8979">
        <f t="shared" si="986"/>
        <v>1.7375363200000001E-2</v>
      </c>
      <c r="Q8979" t="str">
        <f>VLOOKUP(VLOOKUP(C8979,Mapping!$A$1:$C$17,3,0),Mapping!$E$1:$F$6,2,0)</f>
        <v>Vùng 04</v>
      </c>
    </row>
    <row r="8980" spans="1:17" x14ac:dyDescent="0.3">
      <c r="A8980" s="33">
        <v>44865</v>
      </c>
      <c r="B8980">
        <v>4878</v>
      </c>
      <c r="C8980">
        <v>36</v>
      </c>
      <c r="D8980" s="38" t="s">
        <v>79</v>
      </c>
      <c r="E8980" s="2" t="s">
        <v>41</v>
      </c>
      <c r="F8980">
        <v>1921456</v>
      </c>
      <c r="G8980" s="44">
        <f t="shared" si="980"/>
        <v>44562</v>
      </c>
      <c r="H8980" s="50">
        <f t="shared" si="981"/>
        <v>304</v>
      </c>
      <c r="I8980" s="50">
        <f t="shared" si="982"/>
        <v>37227536</v>
      </c>
      <c r="J8980" s="46">
        <v>1224590</v>
      </c>
      <c r="K8980" s="2" t="s">
        <v>34</v>
      </c>
      <c r="L8980" s="52" t="str">
        <f t="shared" si="983"/>
        <v>20221031VND</v>
      </c>
      <c r="M8980">
        <f>VLOOKUP(L8980,Mapping!$H$1:$K$25,4,0)</f>
        <v>1</v>
      </c>
      <c r="N8980">
        <f t="shared" si="984"/>
        <v>1.921456E-3</v>
      </c>
      <c r="O8980">
        <f t="shared" si="985"/>
        <v>1.22459E-3</v>
      </c>
      <c r="P8980">
        <f t="shared" si="986"/>
        <v>3.7227535999999999E-2</v>
      </c>
      <c r="Q8980" t="str">
        <f>VLOOKUP(VLOOKUP(C8980,Mapping!$A$1:$C$17,3,0),Mapping!$E$1:$F$6,2,0)</f>
        <v>Vùng 05</v>
      </c>
    </row>
    <row r="8981" spans="1:17" x14ac:dyDescent="0.3">
      <c r="A8981" s="33">
        <v>44865</v>
      </c>
      <c r="B8981">
        <v>4878</v>
      </c>
      <c r="C8981">
        <v>24</v>
      </c>
      <c r="D8981" s="38" t="s">
        <v>79</v>
      </c>
      <c r="E8981" s="2" t="s">
        <v>41</v>
      </c>
      <c r="F8981">
        <v>875211</v>
      </c>
      <c r="G8981" s="44">
        <f t="shared" si="980"/>
        <v>44562</v>
      </c>
      <c r="H8981" s="50">
        <f t="shared" si="981"/>
        <v>304</v>
      </c>
      <c r="I8981" s="50">
        <f t="shared" si="982"/>
        <v>57433929.600000001</v>
      </c>
      <c r="J8981" s="46">
        <v>1889274</v>
      </c>
      <c r="K8981" s="2" t="s">
        <v>34</v>
      </c>
      <c r="L8981" s="52" t="str">
        <f t="shared" si="983"/>
        <v>20221031VND</v>
      </c>
      <c r="M8981">
        <f>VLOOKUP(L8981,Mapping!$H$1:$K$25,4,0)</f>
        <v>1</v>
      </c>
      <c r="N8981">
        <f t="shared" si="984"/>
        <v>8.7521099999999998E-4</v>
      </c>
      <c r="O8981">
        <f t="shared" si="985"/>
        <v>1.889274E-3</v>
      </c>
      <c r="P8981">
        <f t="shared" si="986"/>
        <v>5.7433929600000003E-2</v>
      </c>
      <c r="Q8981" t="str">
        <f>VLOOKUP(VLOOKUP(C8981,Mapping!$A$1:$C$17,3,0),Mapping!$E$1:$F$6,2,0)</f>
        <v>Vùng 04</v>
      </c>
    </row>
    <row r="8982" spans="1:17" x14ac:dyDescent="0.3">
      <c r="A8982" s="33">
        <v>44865</v>
      </c>
      <c r="B8982">
        <v>4879</v>
      </c>
      <c r="C8982">
        <v>43</v>
      </c>
      <c r="D8982" s="38" t="s">
        <v>79</v>
      </c>
      <c r="E8982" s="2" t="s">
        <v>41</v>
      </c>
      <c r="F8982">
        <v>4002362</v>
      </c>
      <c r="G8982" s="44">
        <f t="shared" si="980"/>
        <v>44562</v>
      </c>
      <c r="H8982" s="50">
        <f t="shared" si="981"/>
        <v>304</v>
      </c>
      <c r="I8982" s="50">
        <f t="shared" si="982"/>
        <v>150122100.80000001</v>
      </c>
      <c r="J8982" s="46">
        <v>4938227</v>
      </c>
      <c r="K8982" s="2" t="s">
        <v>34</v>
      </c>
      <c r="L8982" s="52" t="str">
        <f t="shared" si="983"/>
        <v>20221031VND</v>
      </c>
      <c r="M8982">
        <f>VLOOKUP(L8982,Mapping!$H$1:$K$25,4,0)</f>
        <v>1</v>
      </c>
      <c r="N8982">
        <f t="shared" si="984"/>
        <v>4.0023619999999998E-3</v>
      </c>
      <c r="O8982">
        <f t="shared" si="985"/>
        <v>4.9382269999999999E-3</v>
      </c>
      <c r="P8982">
        <f t="shared" si="986"/>
        <v>0.15012210080000002</v>
      </c>
      <c r="Q8982" t="str">
        <f>VLOOKUP(VLOOKUP(C8982,Mapping!$A$1:$C$17,3,0),Mapping!$E$1:$F$6,2,0)</f>
        <v>Vùng 04</v>
      </c>
    </row>
    <row r="8983" spans="1:17" x14ac:dyDescent="0.3">
      <c r="A8983" s="33">
        <v>44865</v>
      </c>
      <c r="B8983">
        <v>4880</v>
      </c>
      <c r="C8983">
        <v>12</v>
      </c>
      <c r="D8983" s="38" t="s">
        <v>79</v>
      </c>
      <c r="E8983" s="2" t="s">
        <v>41</v>
      </c>
      <c r="F8983">
        <v>826418</v>
      </c>
      <c r="G8983" s="44">
        <f t="shared" si="980"/>
        <v>44562</v>
      </c>
      <c r="H8983" s="50">
        <f t="shared" si="981"/>
        <v>304</v>
      </c>
      <c r="I8983" s="50">
        <f t="shared" si="982"/>
        <v>19567659.199999999</v>
      </c>
      <c r="J8983" s="46">
        <v>643673</v>
      </c>
      <c r="K8983" s="2" t="s">
        <v>34</v>
      </c>
      <c r="L8983" s="52" t="str">
        <f t="shared" si="983"/>
        <v>20221031VND</v>
      </c>
      <c r="M8983">
        <f>VLOOKUP(L8983,Mapping!$H$1:$K$25,4,0)</f>
        <v>1</v>
      </c>
      <c r="N8983">
        <f t="shared" si="984"/>
        <v>8.2641799999999999E-4</v>
      </c>
      <c r="O8983">
        <f t="shared" si="985"/>
        <v>6.4367299999999999E-4</v>
      </c>
      <c r="P8983">
        <f t="shared" si="986"/>
        <v>1.95676592E-2</v>
      </c>
      <c r="Q8983" t="str">
        <f>VLOOKUP(VLOOKUP(C8983,Mapping!$A$1:$C$17,3,0),Mapping!$E$1:$F$6,2,0)</f>
        <v>Vùng 03</v>
      </c>
    </row>
    <row r="8984" spans="1:17" x14ac:dyDescent="0.3">
      <c r="A8984" s="33">
        <v>44865</v>
      </c>
      <c r="B8984">
        <v>4883</v>
      </c>
      <c r="C8984">
        <v>20</v>
      </c>
      <c r="D8984" s="38" t="s">
        <v>79</v>
      </c>
      <c r="E8984" s="2" t="s">
        <v>41</v>
      </c>
      <c r="F8984">
        <v>887457</v>
      </c>
      <c r="G8984" s="44">
        <f t="shared" si="980"/>
        <v>44562</v>
      </c>
      <c r="H8984" s="50">
        <f t="shared" si="981"/>
        <v>304</v>
      </c>
      <c r="I8984" s="50">
        <f t="shared" si="982"/>
        <v>31899632</v>
      </c>
      <c r="J8984" s="46">
        <v>1049330</v>
      </c>
      <c r="K8984" s="2" t="s">
        <v>34</v>
      </c>
      <c r="L8984" s="52" t="str">
        <f t="shared" si="983"/>
        <v>20221031VND</v>
      </c>
      <c r="M8984">
        <f>VLOOKUP(L8984,Mapping!$H$1:$K$25,4,0)</f>
        <v>1</v>
      </c>
      <c r="N8984">
        <f t="shared" si="984"/>
        <v>8.8745700000000002E-4</v>
      </c>
      <c r="O8984">
        <f t="shared" si="985"/>
        <v>1.04933E-3</v>
      </c>
      <c r="P8984">
        <f t="shared" si="986"/>
        <v>3.1899631999999997E-2</v>
      </c>
      <c r="Q8984" t="str">
        <f>VLOOKUP(VLOOKUP(C8984,Mapping!$A$1:$C$17,3,0),Mapping!$E$1:$F$6,2,0)</f>
        <v>Vùng 02</v>
      </c>
    </row>
    <row r="8985" spans="1:17" x14ac:dyDescent="0.3">
      <c r="A8985" s="33">
        <v>44865</v>
      </c>
      <c r="B8985">
        <v>4883</v>
      </c>
      <c r="C8985">
        <v>20</v>
      </c>
      <c r="D8985" s="38" t="s">
        <v>79</v>
      </c>
      <c r="E8985" s="2" t="s">
        <v>43</v>
      </c>
      <c r="F8985">
        <v>8941383</v>
      </c>
      <c r="G8985" s="44">
        <f t="shared" si="980"/>
        <v>44562</v>
      </c>
      <c r="H8985" s="50">
        <f t="shared" si="981"/>
        <v>304</v>
      </c>
      <c r="I8985" s="50">
        <f t="shared" si="982"/>
        <v>214101788.79999998</v>
      </c>
      <c r="J8985" s="46">
        <v>7042822</v>
      </c>
      <c r="K8985" s="2" t="s">
        <v>34</v>
      </c>
      <c r="L8985" s="52" t="str">
        <f t="shared" si="983"/>
        <v>20221031VND</v>
      </c>
      <c r="M8985">
        <f>VLOOKUP(L8985,Mapping!$H$1:$K$25,4,0)</f>
        <v>1</v>
      </c>
      <c r="N8985">
        <f t="shared" si="984"/>
        <v>8.9413830000000007E-3</v>
      </c>
      <c r="O8985">
        <f t="shared" si="985"/>
        <v>7.0428219999999998E-3</v>
      </c>
      <c r="P8985">
        <f t="shared" si="986"/>
        <v>0.21410178879999997</v>
      </c>
      <c r="Q8985" t="str">
        <f>VLOOKUP(VLOOKUP(C8985,Mapping!$A$1:$C$17,3,0),Mapping!$E$1:$F$6,2,0)</f>
        <v>Vùng 02</v>
      </c>
    </row>
    <row r="8986" spans="1:17" x14ac:dyDescent="0.3">
      <c r="A8986" s="33">
        <v>44865</v>
      </c>
      <c r="B8986">
        <v>4883</v>
      </c>
      <c r="C8986">
        <v>41</v>
      </c>
      <c r="D8986" s="38" t="s">
        <v>79</v>
      </c>
      <c r="E8986" s="2" t="s">
        <v>41</v>
      </c>
      <c r="F8986">
        <v>633514</v>
      </c>
      <c r="G8986" s="44">
        <f t="shared" si="980"/>
        <v>44562</v>
      </c>
      <c r="H8986" s="50">
        <f t="shared" si="981"/>
        <v>304</v>
      </c>
      <c r="I8986" s="50">
        <f t="shared" si="982"/>
        <v>12230497.6</v>
      </c>
      <c r="J8986" s="46">
        <v>402319</v>
      </c>
      <c r="K8986" s="2" t="s">
        <v>34</v>
      </c>
      <c r="L8986" s="52" t="str">
        <f t="shared" si="983"/>
        <v>20221031VND</v>
      </c>
      <c r="M8986">
        <f>VLOOKUP(L8986,Mapping!$H$1:$K$25,4,0)</f>
        <v>1</v>
      </c>
      <c r="N8986">
        <f t="shared" si="984"/>
        <v>6.3351399999999995E-4</v>
      </c>
      <c r="O8986">
        <f t="shared" si="985"/>
        <v>4.0231899999999999E-4</v>
      </c>
      <c r="P8986">
        <f t="shared" si="986"/>
        <v>1.2230497599999999E-2</v>
      </c>
      <c r="Q8986" t="str">
        <f>VLOOKUP(VLOOKUP(C8986,Mapping!$A$1:$C$17,3,0),Mapping!$E$1:$F$6,2,0)</f>
        <v>Vùng 05</v>
      </c>
    </row>
    <row r="8987" spans="1:17" x14ac:dyDescent="0.3">
      <c r="A8987" s="33">
        <v>44865</v>
      </c>
      <c r="B8987">
        <v>4884</v>
      </c>
      <c r="C8987">
        <v>11</v>
      </c>
      <c r="D8987" s="38" t="s">
        <v>79</v>
      </c>
      <c r="E8987" s="2" t="s">
        <v>41</v>
      </c>
      <c r="F8987">
        <v>1477124</v>
      </c>
      <c r="G8987" s="44">
        <f t="shared" si="980"/>
        <v>44562</v>
      </c>
      <c r="H8987" s="50">
        <f t="shared" si="981"/>
        <v>304</v>
      </c>
      <c r="I8987" s="50">
        <f t="shared" si="982"/>
        <v>59566824</v>
      </c>
      <c r="J8987" s="46">
        <v>1959435</v>
      </c>
      <c r="K8987" s="2" t="s">
        <v>34</v>
      </c>
      <c r="L8987" s="52" t="str">
        <f t="shared" si="983"/>
        <v>20221031VND</v>
      </c>
      <c r="M8987">
        <f>VLOOKUP(L8987,Mapping!$H$1:$K$25,4,0)</f>
        <v>1</v>
      </c>
      <c r="N8987">
        <f t="shared" si="984"/>
        <v>1.477124E-3</v>
      </c>
      <c r="O8987">
        <f t="shared" si="985"/>
        <v>1.9594349999999998E-3</v>
      </c>
      <c r="P8987">
        <f t="shared" si="986"/>
        <v>5.9566823999999997E-2</v>
      </c>
      <c r="Q8987" t="str">
        <f>VLOOKUP(VLOOKUP(C8987,Mapping!$A$1:$C$17,3,0),Mapping!$E$1:$F$6,2,0)</f>
        <v>Vùng 01</v>
      </c>
    </row>
    <row r="8988" spans="1:17" x14ac:dyDescent="0.3">
      <c r="A8988" s="33">
        <v>44865</v>
      </c>
      <c r="B8988">
        <v>4885</v>
      </c>
      <c r="C8988">
        <v>20</v>
      </c>
      <c r="D8988" s="38" t="s">
        <v>79</v>
      </c>
      <c r="E8988" s="2" t="s">
        <v>41</v>
      </c>
      <c r="F8988">
        <v>586663</v>
      </c>
      <c r="G8988" s="44">
        <f t="shared" si="980"/>
        <v>44562</v>
      </c>
      <c r="H8988" s="50">
        <f t="shared" si="981"/>
        <v>304</v>
      </c>
      <c r="I8988" s="50">
        <f t="shared" si="982"/>
        <v>1267365421772.8</v>
      </c>
      <c r="J8988" s="46">
        <v>1779176</v>
      </c>
      <c r="K8988" s="2" t="s">
        <v>35</v>
      </c>
      <c r="L8988" s="52" t="str">
        <f t="shared" si="983"/>
        <v>20221031USD</v>
      </c>
      <c r="M8988">
        <f>VLOOKUP(L8988,Mapping!$H$1:$K$25,4,0)</f>
        <v>23432</v>
      </c>
      <c r="N8988">
        <f t="shared" si="984"/>
        <v>13.746687416</v>
      </c>
      <c r="O8988">
        <f t="shared" si="985"/>
        <v>41.689652031999998</v>
      </c>
      <c r="P8988">
        <f t="shared" si="986"/>
        <v>1267.3654217728001</v>
      </c>
      <c r="Q8988" t="str">
        <f>VLOOKUP(VLOOKUP(C8988,Mapping!$A$1:$C$17,3,0),Mapping!$E$1:$F$6,2,0)</f>
        <v>Vùng 02</v>
      </c>
    </row>
    <row r="8989" spans="1:17" x14ac:dyDescent="0.3">
      <c r="A8989" s="33">
        <v>44865</v>
      </c>
      <c r="B8989">
        <v>4885</v>
      </c>
      <c r="C8989">
        <v>20</v>
      </c>
      <c r="D8989" s="38" t="s">
        <v>79</v>
      </c>
      <c r="E8989" s="2" t="s">
        <v>41</v>
      </c>
      <c r="F8989">
        <v>712050</v>
      </c>
      <c r="G8989" s="44">
        <f t="shared" si="980"/>
        <v>44562</v>
      </c>
      <c r="H8989" s="50">
        <f t="shared" si="981"/>
        <v>304</v>
      </c>
      <c r="I8989" s="50">
        <f t="shared" si="982"/>
        <v>12349696</v>
      </c>
      <c r="J8989" s="46">
        <v>406240</v>
      </c>
      <c r="K8989" s="2" t="s">
        <v>34</v>
      </c>
      <c r="L8989" s="52" t="str">
        <f t="shared" si="983"/>
        <v>20221031VND</v>
      </c>
      <c r="M8989">
        <f>VLOOKUP(L8989,Mapping!$H$1:$K$25,4,0)</f>
        <v>1</v>
      </c>
      <c r="N8989">
        <f t="shared" si="984"/>
        <v>7.1204999999999999E-4</v>
      </c>
      <c r="O8989">
        <f t="shared" si="985"/>
        <v>4.0623999999999999E-4</v>
      </c>
      <c r="P8989">
        <f t="shared" si="986"/>
        <v>1.2349696E-2</v>
      </c>
      <c r="Q8989" t="str">
        <f>VLOOKUP(VLOOKUP(C8989,Mapping!$A$1:$C$17,3,0),Mapping!$E$1:$F$6,2,0)</f>
        <v>Vùng 02</v>
      </c>
    </row>
    <row r="8990" spans="1:17" x14ac:dyDescent="0.3">
      <c r="A8990" s="33">
        <v>44865</v>
      </c>
      <c r="B8990">
        <v>4887</v>
      </c>
      <c r="C8990">
        <v>23</v>
      </c>
      <c r="D8990" s="38" t="s">
        <v>79</v>
      </c>
      <c r="E8990" s="2" t="s">
        <v>41</v>
      </c>
      <c r="F8990">
        <v>1644757</v>
      </c>
      <c r="G8990" s="44">
        <f t="shared" si="980"/>
        <v>44562</v>
      </c>
      <c r="H8990" s="50">
        <f t="shared" si="981"/>
        <v>304</v>
      </c>
      <c r="I8990" s="50">
        <f t="shared" si="982"/>
        <v>19872632</v>
      </c>
      <c r="J8990" s="46">
        <v>653705</v>
      </c>
      <c r="K8990" s="2" t="s">
        <v>34</v>
      </c>
      <c r="L8990" s="52" t="str">
        <f t="shared" si="983"/>
        <v>20221031VND</v>
      </c>
      <c r="M8990">
        <f>VLOOKUP(L8990,Mapping!$H$1:$K$25,4,0)</f>
        <v>1</v>
      </c>
      <c r="N8990">
        <f t="shared" si="984"/>
        <v>1.6447569999999999E-3</v>
      </c>
      <c r="O8990">
        <f t="shared" si="985"/>
        <v>6.5370499999999998E-4</v>
      </c>
      <c r="P8990">
        <f t="shared" si="986"/>
        <v>1.9872632000000001E-2</v>
      </c>
      <c r="Q8990" t="str">
        <f>VLOOKUP(VLOOKUP(C8990,Mapping!$A$1:$C$17,3,0),Mapping!$E$1:$F$6,2,0)</f>
        <v>Vùng 02</v>
      </c>
    </row>
    <row r="8991" spans="1:17" x14ac:dyDescent="0.3">
      <c r="A8991" s="33">
        <v>44865</v>
      </c>
      <c r="B8991">
        <v>4888</v>
      </c>
      <c r="C8991">
        <v>34</v>
      </c>
      <c r="D8991" s="38" t="s">
        <v>79</v>
      </c>
      <c r="E8991" s="2" t="s">
        <v>41</v>
      </c>
      <c r="F8991">
        <v>273773</v>
      </c>
      <c r="G8991" s="44">
        <f t="shared" si="980"/>
        <v>44562</v>
      </c>
      <c r="H8991" s="50">
        <f t="shared" si="981"/>
        <v>304</v>
      </c>
      <c r="I8991" s="50">
        <f t="shared" si="982"/>
        <v>50187086.399999999</v>
      </c>
      <c r="J8991" s="46">
        <v>1650891</v>
      </c>
      <c r="K8991" s="2" t="s">
        <v>34</v>
      </c>
      <c r="L8991" s="52" t="str">
        <f t="shared" si="983"/>
        <v>20221031VND</v>
      </c>
      <c r="M8991">
        <f>VLOOKUP(L8991,Mapping!$H$1:$K$25,4,0)</f>
        <v>1</v>
      </c>
      <c r="N8991">
        <f t="shared" si="984"/>
        <v>2.73773E-4</v>
      </c>
      <c r="O8991">
        <f t="shared" si="985"/>
        <v>1.650891E-3</v>
      </c>
      <c r="P8991">
        <f t="shared" si="986"/>
        <v>5.0187086399999997E-2</v>
      </c>
      <c r="Q8991" t="str">
        <f>VLOOKUP(VLOOKUP(C8991,Mapping!$A$1:$C$17,3,0),Mapping!$E$1:$F$6,2,0)</f>
        <v>Vùng 02</v>
      </c>
    </row>
    <row r="8992" spans="1:17" x14ac:dyDescent="0.3">
      <c r="A8992" s="33">
        <v>44865</v>
      </c>
      <c r="B8992">
        <v>4888</v>
      </c>
      <c r="C8992">
        <v>36</v>
      </c>
      <c r="D8992" s="38" t="s">
        <v>79</v>
      </c>
      <c r="E8992" s="2" t="s">
        <v>41</v>
      </c>
      <c r="F8992">
        <v>1310692</v>
      </c>
      <c r="G8992" s="44">
        <f t="shared" si="980"/>
        <v>44562</v>
      </c>
      <c r="H8992" s="50">
        <f t="shared" si="981"/>
        <v>304</v>
      </c>
      <c r="I8992" s="50">
        <f t="shared" si="982"/>
        <v>9370891.1999999993</v>
      </c>
      <c r="J8992" s="46">
        <v>308253</v>
      </c>
      <c r="K8992" s="2" t="s">
        <v>34</v>
      </c>
      <c r="L8992" s="52" t="str">
        <f t="shared" si="983"/>
        <v>20221031VND</v>
      </c>
      <c r="M8992">
        <f>VLOOKUP(L8992,Mapping!$H$1:$K$25,4,0)</f>
        <v>1</v>
      </c>
      <c r="N8992">
        <f t="shared" si="984"/>
        <v>1.310692E-3</v>
      </c>
      <c r="O8992">
        <f t="shared" si="985"/>
        <v>3.0825299999999998E-4</v>
      </c>
      <c r="P8992">
        <f t="shared" si="986"/>
        <v>9.3708911999999984E-3</v>
      </c>
      <c r="Q8992" t="str">
        <f>VLOOKUP(VLOOKUP(C8992,Mapping!$A$1:$C$17,3,0),Mapping!$E$1:$F$6,2,0)</f>
        <v>Vùng 05</v>
      </c>
    </row>
    <row r="8993" spans="1:17" x14ac:dyDescent="0.3">
      <c r="A8993" s="33">
        <v>44865</v>
      </c>
      <c r="B8993">
        <v>4894</v>
      </c>
      <c r="C8993">
        <v>20</v>
      </c>
      <c r="D8993" s="38" t="s">
        <v>79</v>
      </c>
      <c r="E8993" s="2" t="s">
        <v>41</v>
      </c>
      <c r="F8993">
        <v>159019</v>
      </c>
      <c r="G8993" s="44">
        <f t="shared" si="980"/>
        <v>44562</v>
      </c>
      <c r="H8993" s="50">
        <f t="shared" si="981"/>
        <v>304</v>
      </c>
      <c r="I8993" s="50">
        <f t="shared" si="982"/>
        <v>47822027.199999996</v>
      </c>
      <c r="J8993" s="46">
        <v>1573093</v>
      </c>
      <c r="K8993" s="2" t="s">
        <v>34</v>
      </c>
      <c r="L8993" s="52" t="str">
        <f t="shared" si="983"/>
        <v>20221031VND</v>
      </c>
      <c r="M8993">
        <f>VLOOKUP(L8993,Mapping!$H$1:$K$25,4,0)</f>
        <v>1</v>
      </c>
      <c r="N8993">
        <f t="shared" si="984"/>
        <v>1.5901899999999999E-4</v>
      </c>
      <c r="O8993">
        <f t="shared" si="985"/>
        <v>1.573093E-3</v>
      </c>
      <c r="P8993">
        <f t="shared" si="986"/>
        <v>4.7822027199999999E-2</v>
      </c>
      <c r="Q8993" t="str">
        <f>VLOOKUP(VLOOKUP(C8993,Mapping!$A$1:$C$17,3,0),Mapping!$E$1:$F$6,2,0)</f>
        <v>Vùng 02</v>
      </c>
    </row>
    <row r="8994" spans="1:17" x14ac:dyDescent="0.3">
      <c r="A8994" s="33">
        <v>44865</v>
      </c>
      <c r="B8994">
        <v>4894</v>
      </c>
      <c r="C8994">
        <v>34</v>
      </c>
      <c r="D8994" s="38" t="s">
        <v>79</v>
      </c>
      <c r="E8994" s="2" t="s">
        <v>41</v>
      </c>
      <c r="F8994">
        <v>88121</v>
      </c>
      <c r="G8994" s="44">
        <f t="shared" si="980"/>
        <v>44562</v>
      </c>
      <c r="H8994" s="50">
        <f t="shared" si="981"/>
        <v>304</v>
      </c>
      <c r="I8994" s="50">
        <f t="shared" si="982"/>
        <v>50625788.800000004</v>
      </c>
      <c r="J8994" s="46">
        <v>1665322</v>
      </c>
      <c r="K8994" s="2" t="s">
        <v>34</v>
      </c>
      <c r="L8994" s="52" t="str">
        <f t="shared" si="983"/>
        <v>20221031VND</v>
      </c>
      <c r="M8994">
        <f>VLOOKUP(L8994,Mapping!$H$1:$K$25,4,0)</f>
        <v>1</v>
      </c>
      <c r="N8994">
        <f t="shared" si="984"/>
        <v>8.8121000000000006E-5</v>
      </c>
      <c r="O8994">
        <f t="shared" si="985"/>
        <v>1.6653219999999999E-3</v>
      </c>
      <c r="P8994">
        <f t="shared" si="986"/>
        <v>5.0625788800000002E-2</v>
      </c>
      <c r="Q8994" t="str">
        <f>VLOOKUP(VLOOKUP(C8994,Mapping!$A$1:$C$17,3,0),Mapping!$E$1:$F$6,2,0)</f>
        <v>Vùng 02</v>
      </c>
    </row>
    <row r="8995" spans="1:17" x14ac:dyDescent="0.3">
      <c r="A8995" s="33">
        <v>44865</v>
      </c>
      <c r="B8995">
        <v>4896</v>
      </c>
      <c r="C8995">
        <v>40</v>
      </c>
      <c r="D8995" s="38" t="s">
        <v>79</v>
      </c>
      <c r="E8995" s="2" t="s">
        <v>41</v>
      </c>
      <c r="F8995">
        <v>284287</v>
      </c>
      <c r="G8995" s="44">
        <f t="shared" si="980"/>
        <v>44562</v>
      </c>
      <c r="H8995" s="50">
        <f t="shared" si="981"/>
        <v>304</v>
      </c>
      <c r="I8995" s="50">
        <f t="shared" si="982"/>
        <v>481444.8</v>
      </c>
      <c r="J8995" s="46">
        <v>15837</v>
      </c>
      <c r="K8995" s="2" t="s">
        <v>34</v>
      </c>
      <c r="L8995" s="52" t="str">
        <f t="shared" si="983"/>
        <v>20221031VND</v>
      </c>
      <c r="M8995">
        <f>VLOOKUP(L8995,Mapping!$H$1:$K$25,4,0)</f>
        <v>1</v>
      </c>
      <c r="N8995">
        <f t="shared" si="984"/>
        <v>2.8428699999999998E-4</v>
      </c>
      <c r="O8995">
        <f t="shared" si="985"/>
        <v>1.5837000000000001E-5</v>
      </c>
      <c r="P8995">
        <f t="shared" si="986"/>
        <v>4.8144479999999998E-4</v>
      </c>
      <c r="Q8995" t="str">
        <f>VLOOKUP(VLOOKUP(C8995,Mapping!$A$1:$C$17,3,0),Mapping!$E$1:$F$6,2,0)</f>
        <v>Vùng 01</v>
      </c>
    </row>
    <row r="8996" spans="1:17" x14ac:dyDescent="0.3">
      <c r="A8996" s="33">
        <v>44865</v>
      </c>
      <c r="B8996">
        <v>4898</v>
      </c>
      <c r="C8996">
        <v>40</v>
      </c>
      <c r="D8996" s="38" t="s">
        <v>79</v>
      </c>
      <c r="E8996" s="2" t="s">
        <v>41</v>
      </c>
      <c r="F8996">
        <v>1468404</v>
      </c>
      <c r="G8996" s="44">
        <f t="shared" si="980"/>
        <v>44562</v>
      </c>
      <c r="H8996" s="50">
        <f t="shared" si="981"/>
        <v>304</v>
      </c>
      <c r="I8996" s="50">
        <f t="shared" si="982"/>
        <v>28493920</v>
      </c>
      <c r="J8996" s="46">
        <v>937300</v>
      </c>
      <c r="K8996" s="2" t="s">
        <v>34</v>
      </c>
      <c r="L8996" s="52" t="str">
        <f t="shared" si="983"/>
        <v>20221031VND</v>
      </c>
      <c r="M8996">
        <f>VLOOKUP(L8996,Mapping!$H$1:$K$25,4,0)</f>
        <v>1</v>
      </c>
      <c r="N8996">
        <f t="shared" si="984"/>
        <v>1.468404E-3</v>
      </c>
      <c r="O8996">
        <f t="shared" si="985"/>
        <v>9.3729999999999996E-4</v>
      </c>
      <c r="P8996">
        <f t="shared" si="986"/>
        <v>2.8493919999999999E-2</v>
      </c>
      <c r="Q8996" t="str">
        <f>VLOOKUP(VLOOKUP(C8996,Mapping!$A$1:$C$17,3,0),Mapping!$E$1:$F$6,2,0)</f>
        <v>Vùng 01</v>
      </c>
    </row>
    <row r="8997" spans="1:17" x14ac:dyDescent="0.3">
      <c r="A8997" s="33">
        <v>44865</v>
      </c>
      <c r="B8997">
        <v>4899</v>
      </c>
      <c r="C8997">
        <v>40</v>
      </c>
      <c r="D8997" s="38" t="s">
        <v>79</v>
      </c>
      <c r="E8997" s="2" t="s">
        <v>43</v>
      </c>
      <c r="F8997">
        <v>745193</v>
      </c>
      <c r="G8997" s="44">
        <f t="shared" si="980"/>
        <v>44562</v>
      </c>
      <c r="H8997" s="50">
        <f t="shared" si="981"/>
        <v>304</v>
      </c>
      <c r="I8997" s="50">
        <f t="shared" si="982"/>
        <v>18055867.199999999</v>
      </c>
      <c r="J8997" s="46">
        <v>593943</v>
      </c>
      <c r="K8997" s="2" t="s">
        <v>34</v>
      </c>
      <c r="L8997" s="52" t="str">
        <f t="shared" si="983"/>
        <v>20221031VND</v>
      </c>
      <c r="M8997">
        <f>VLOOKUP(L8997,Mapping!$H$1:$K$25,4,0)</f>
        <v>1</v>
      </c>
      <c r="N8997">
        <f t="shared" si="984"/>
        <v>7.4519300000000001E-4</v>
      </c>
      <c r="O8997">
        <f t="shared" si="985"/>
        <v>5.9394299999999999E-4</v>
      </c>
      <c r="P8997">
        <f t="shared" si="986"/>
        <v>1.8055867199999999E-2</v>
      </c>
      <c r="Q8997" t="str">
        <f>VLOOKUP(VLOOKUP(C8997,Mapping!$A$1:$C$17,3,0),Mapping!$E$1:$F$6,2,0)</f>
        <v>Vùng 01</v>
      </c>
    </row>
    <row r="8998" spans="1:17" x14ac:dyDescent="0.3">
      <c r="A8998" s="33">
        <v>44865</v>
      </c>
      <c r="B8998">
        <v>4899</v>
      </c>
      <c r="C8998">
        <v>40</v>
      </c>
      <c r="D8998" s="38" t="s">
        <v>79</v>
      </c>
      <c r="E8998" s="2" t="s">
        <v>41</v>
      </c>
      <c r="F8998">
        <v>6742731</v>
      </c>
      <c r="G8998" s="44">
        <f t="shared" si="980"/>
        <v>44562</v>
      </c>
      <c r="H8998" s="50">
        <f t="shared" si="981"/>
        <v>304</v>
      </c>
      <c r="I8998" s="50">
        <f t="shared" si="982"/>
        <v>278723707.19999999</v>
      </c>
      <c r="J8998" s="46">
        <v>9168543</v>
      </c>
      <c r="K8998" s="2" t="s">
        <v>34</v>
      </c>
      <c r="L8998" s="52" t="str">
        <f t="shared" si="983"/>
        <v>20221031VND</v>
      </c>
      <c r="M8998">
        <f>VLOOKUP(L8998,Mapping!$H$1:$K$25,4,0)</f>
        <v>1</v>
      </c>
      <c r="N8998">
        <f t="shared" si="984"/>
        <v>6.7427310000000001E-3</v>
      </c>
      <c r="O8998">
        <f t="shared" si="985"/>
        <v>9.1685429999999995E-3</v>
      </c>
      <c r="P8998">
        <f t="shared" si="986"/>
        <v>0.2787237072</v>
      </c>
      <c r="Q8998" t="str">
        <f>VLOOKUP(VLOOKUP(C8998,Mapping!$A$1:$C$17,3,0),Mapping!$E$1:$F$6,2,0)</f>
        <v>Vùng 01</v>
      </c>
    </row>
    <row r="8999" spans="1:17" x14ac:dyDescent="0.3">
      <c r="A8999" s="33">
        <v>44865</v>
      </c>
      <c r="B8999">
        <v>4899</v>
      </c>
      <c r="C8999">
        <v>40</v>
      </c>
      <c r="D8999" s="38" t="s">
        <v>79</v>
      </c>
      <c r="E8999" s="2" t="s">
        <v>41</v>
      </c>
      <c r="F8999">
        <v>8278027</v>
      </c>
      <c r="G8999" s="44">
        <f t="shared" si="980"/>
        <v>44562</v>
      </c>
      <c r="H8999" s="50">
        <f t="shared" si="981"/>
        <v>304</v>
      </c>
      <c r="I8999" s="50">
        <f t="shared" si="982"/>
        <v>257273436.79999998</v>
      </c>
      <c r="J8999" s="46">
        <v>8462942</v>
      </c>
      <c r="K8999" s="2" t="s">
        <v>34</v>
      </c>
      <c r="L8999" s="52" t="str">
        <f t="shared" si="983"/>
        <v>20221031VND</v>
      </c>
      <c r="M8999">
        <f>VLOOKUP(L8999,Mapping!$H$1:$K$25,4,0)</f>
        <v>1</v>
      </c>
      <c r="N8999">
        <f t="shared" si="984"/>
        <v>8.2780270000000003E-3</v>
      </c>
      <c r="O8999">
        <f t="shared" si="985"/>
        <v>8.4629419999999993E-3</v>
      </c>
      <c r="P8999">
        <f t="shared" si="986"/>
        <v>0.25727343679999998</v>
      </c>
      <c r="Q8999" t="str">
        <f>VLOOKUP(VLOOKUP(C8999,Mapping!$A$1:$C$17,3,0),Mapping!$E$1:$F$6,2,0)</f>
        <v>Vùng 01</v>
      </c>
    </row>
    <row r="9000" spans="1:17" x14ac:dyDescent="0.3">
      <c r="A9000" s="33">
        <v>44865</v>
      </c>
      <c r="B9000">
        <v>4899</v>
      </c>
      <c r="C9000">
        <v>40</v>
      </c>
      <c r="D9000" s="38" t="s">
        <v>79</v>
      </c>
      <c r="E9000" s="2" t="s">
        <v>41</v>
      </c>
      <c r="F9000">
        <v>650841</v>
      </c>
      <c r="G9000" s="44">
        <f t="shared" si="980"/>
        <v>44562</v>
      </c>
      <c r="H9000" s="50">
        <f t="shared" si="981"/>
        <v>304</v>
      </c>
      <c r="I9000" s="50">
        <f t="shared" si="982"/>
        <v>759072516672</v>
      </c>
      <c r="J9000" s="46">
        <v>1065615</v>
      </c>
      <c r="K9000" s="2" t="s">
        <v>35</v>
      </c>
      <c r="L9000" s="52" t="str">
        <f t="shared" si="983"/>
        <v>20221031USD</v>
      </c>
      <c r="M9000">
        <f>VLOOKUP(L9000,Mapping!$H$1:$K$25,4,0)</f>
        <v>23432</v>
      </c>
      <c r="N9000">
        <f t="shared" si="984"/>
        <v>15.250506312000001</v>
      </c>
      <c r="O9000">
        <f t="shared" si="985"/>
        <v>24.96949068</v>
      </c>
      <c r="P9000">
        <f t="shared" si="986"/>
        <v>759.07251667200001</v>
      </c>
      <c r="Q9000" t="str">
        <f>VLOOKUP(VLOOKUP(C9000,Mapping!$A$1:$C$17,3,0),Mapping!$E$1:$F$6,2,0)</f>
        <v>Vùng 01</v>
      </c>
    </row>
    <row r="9001" spans="1:17" x14ac:dyDescent="0.3">
      <c r="A9001" s="33">
        <v>44865</v>
      </c>
      <c r="B9001">
        <v>4899</v>
      </c>
      <c r="C9001">
        <v>40</v>
      </c>
      <c r="D9001" s="38" t="s">
        <v>79</v>
      </c>
      <c r="E9001" s="2" t="s">
        <v>41</v>
      </c>
      <c r="F9001">
        <v>1931196</v>
      </c>
      <c r="G9001" s="44">
        <f t="shared" si="980"/>
        <v>44562</v>
      </c>
      <c r="H9001" s="50">
        <f t="shared" si="981"/>
        <v>304</v>
      </c>
      <c r="I9001" s="50">
        <f t="shared" si="982"/>
        <v>22756680</v>
      </c>
      <c r="J9001" s="46">
        <v>748575</v>
      </c>
      <c r="K9001" s="2" t="s">
        <v>34</v>
      </c>
      <c r="L9001" s="52" t="str">
        <f t="shared" si="983"/>
        <v>20221031VND</v>
      </c>
      <c r="M9001">
        <f>VLOOKUP(L9001,Mapping!$H$1:$K$25,4,0)</f>
        <v>1</v>
      </c>
      <c r="N9001">
        <f t="shared" si="984"/>
        <v>1.931196E-3</v>
      </c>
      <c r="O9001">
        <f t="shared" si="985"/>
        <v>7.4857500000000002E-4</v>
      </c>
      <c r="P9001">
        <f t="shared" si="986"/>
        <v>2.2756680000000001E-2</v>
      </c>
      <c r="Q9001" t="str">
        <f>VLOOKUP(VLOOKUP(C9001,Mapping!$A$1:$C$17,3,0),Mapping!$E$1:$F$6,2,0)</f>
        <v>Vùng 01</v>
      </c>
    </row>
    <row r="9002" spans="1:17" x14ac:dyDescent="0.3">
      <c r="A9002" s="33">
        <v>44865</v>
      </c>
      <c r="B9002">
        <v>4902</v>
      </c>
      <c r="C9002">
        <v>26</v>
      </c>
      <c r="D9002" s="38" t="s">
        <v>79</v>
      </c>
      <c r="E9002" s="2" t="s">
        <v>41</v>
      </c>
      <c r="F9002">
        <v>1589584</v>
      </c>
      <c r="G9002" s="44">
        <f t="shared" si="980"/>
        <v>44562</v>
      </c>
      <c r="H9002" s="50">
        <f t="shared" si="981"/>
        <v>304</v>
      </c>
      <c r="I9002" s="50">
        <f t="shared" si="982"/>
        <v>7093809.6000000006</v>
      </c>
      <c r="J9002" s="46">
        <v>233349</v>
      </c>
      <c r="K9002" s="2" t="s">
        <v>34</v>
      </c>
      <c r="L9002" s="52" t="str">
        <f t="shared" si="983"/>
        <v>20221031VND</v>
      </c>
      <c r="M9002">
        <f>VLOOKUP(L9002,Mapping!$H$1:$K$25,4,0)</f>
        <v>1</v>
      </c>
      <c r="N9002">
        <f t="shared" si="984"/>
        <v>1.589584E-3</v>
      </c>
      <c r="O9002">
        <f t="shared" si="985"/>
        <v>2.3334899999999999E-4</v>
      </c>
      <c r="P9002">
        <f t="shared" si="986"/>
        <v>7.0938096000000006E-3</v>
      </c>
      <c r="Q9002" t="str">
        <f>VLOOKUP(VLOOKUP(C9002,Mapping!$A$1:$C$17,3,0),Mapping!$E$1:$F$6,2,0)</f>
        <v>Vùng 04</v>
      </c>
    </row>
    <row r="9003" spans="1:17" x14ac:dyDescent="0.3">
      <c r="A9003" s="33">
        <v>44865</v>
      </c>
      <c r="B9003">
        <v>4904</v>
      </c>
      <c r="C9003">
        <v>34</v>
      </c>
      <c r="D9003" s="38" t="s">
        <v>79</v>
      </c>
      <c r="E9003" s="2" t="s">
        <v>41</v>
      </c>
      <c r="F9003">
        <v>194819</v>
      </c>
      <c r="G9003" s="44">
        <f t="shared" si="980"/>
        <v>44562</v>
      </c>
      <c r="H9003" s="50">
        <f t="shared" si="981"/>
        <v>304</v>
      </c>
      <c r="I9003" s="50">
        <f t="shared" si="982"/>
        <v>664099321446.40002</v>
      </c>
      <c r="J9003" s="46">
        <v>932288</v>
      </c>
      <c r="K9003" s="2" t="s">
        <v>35</v>
      </c>
      <c r="L9003" s="52" t="str">
        <f t="shared" si="983"/>
        <v>20221031USD</v>
      </c>
      <c r="M9003">
        <f>VLOOKUP(L9003,Mapping!$H$1:$K$25,4,0)</f>
        <v>23432</v>
      </c>
      <c r="N9003">
        <f t="shared" si="984"/>
        <v>4.5649988080000004</v>
      </c>
      <c r="O9003">
        <f t="shared" si="985"/>
        <v>21.845372416</v>
      </c>
      <c r="P9003">
        <f t="shared" si="986"/>
        <v>664.09932144640004</v>
      </c>
      <c r="Q9003" t="str">
        <f>VLOOKUP(VLOOKUP(C9003,Mapping!$A$1:$C$17,3,0),Mapping!$E$1:$F$6,2,0)</f>
        <v>Vùng 02</v>
      </c>
    </row>
    <row r="9004" spans="1:17" x14ac:dyDescent="0.3">
      <c r="A9004" s="33">
        <v>44865</v>
      </c>
      <c r="B9004">
        <v>4904</v>
      </c>
      <c r="C9004">
        <v>34</v>
      </c>
      <c r="D9004" s="38" t="s">
        <v>79</v>
      </c>
      <c r="E9004" s="2" t="s">
        <v>41</v>
      </c>
      <c r="F9004">
        <v>10070</v>
      </c>
      <c r="G9004" s="44">
        <f t="shared" si="980"/>
        <v>44562</v>
      </c>
      <c r="H9004" s="50">
        <f t="shared" si="981"/>
        <v>304</v>
      </c>
      <c r="I9004" s="50">
        <f t="shared" si="982"/>
        <v>58061446.399999999</v>
      </c>
      <c r="J9004" s="46">
        <v>1909916</v>
      </c>
      <c r="K9004" s="2" t="s">
        <v>34</v>
      </c>
      <c r="L9004" s="52" t="str">
        <f t="shared" si="983"/>
        <v>20221031VND</v>
      </c>
      <c r="M9004">
        <f>VLOOKUP(L9004,Mapping!$H$1:$K$25,4,0)</f>
        <v>1</v>
      </c>
      <c r="N9004">
        <f t="shared" si="984"/>
        <v>1.007E-5</v>
      </c>
      <c r="O9004">
        <f t="shared" si="985"/>
        <v>1.909916E-3</v>
      </c>
      <c r="P9004">
        <f t="shared" si="986"/>
        <v>5.8061446400000001E-2</v>
      </c>
      <c r="Q9004" t="str">
        <f>VLOOKUP(VLOOKUP(C9004,Mapping!$A$1:$C$17,3,0),Mapping!$E$1:$F$6,2,0)</f>
        <v>Vùng 02</v>
      </c>
    </row>
    <row r="9005" spans="1:17" x14ac:dyDescent="0.3">
      <c r="A9005" s="33">
        <v>44865</v>
      </c>
      <c r="B9005">
        <v>4905</v>
      </c>
      <c r="C9005">
        <v>26</v>
      </c>
      <c r="D9005" s="38" t="s">
        <v>79</v>
      </c>
      <c r="E9005" s="2" t="s">
        <v>41</v>
      </c>
      <c r="F9005">
        <v>1264656</v>
      </c>
      <c r="G9005" s="44">
        <f t="shared" si="980"/>
        <v>44562</v>
      </c>
      <c r="H9005" s="50">
        <f t="shared" si="981"/>
        <v>304</v>
      </c>
      <c r="I9005" s="50">
        <f t="shared" si="982"/>
        <v>46791102.399999999</v>
      </c>
      <c r="J9005" s="46">
        <v>1539181</v>
      </c>
      <c r="K9005" s="2" t="s">
        <v>34</v>
      </c>
      <c r="L9005" s="52" t="str">
        <f t="shared" si="983"/>
        <v>20221031VND</v>
      </c>
      <c r="M9005">
        <f>VLOOKUP(L9005,Mapping!$H$1:$K$25,4,0)</f>
        <v>1</v>
      </c>
      <c r="N9005">
        <f t="shared" si="984"/>
        <v>1.2646560000000001E-3</v>
      </c>
      <c r="O9005">
        <f t="shared" si="985"/>
        <v>1.5391809999999999E-3</v>
      </c>
      <c r="P9005">
        <f t="shared" si="986"/>
        <v>4.6791102399999999E-2</v>
      </c>
      <c r="Q9005" t="str">
        <f>VLOOKUP(VLOOKUP(C9005,Mapping!$A$1:$C$17,3,0),Mapping!$E$1:$F$6,2,0)</f>
        <v>Vùng 04</v>
      </c>
    </row>
    <row r="9006" spans="1:17" x14ac:dyDescent="0.3">
      <c r="A9006" s="33">
        <v>44865</v>
      </c>
      <c r="B9006">
        <v>4906</v>
      </c>
      <c r="C9006">
        <v>34</v>
      </c>
      <c r="D9006" s="38" t="s">
        <v>79</v>
      </c>
      <c r="E9006" s="2" t="s">
        <v>41</v>
      </c>
      <c r="F9006">
        <v>1657131</v>
      </c>
      <c r="G9006" s="44">
        <f t="shared" si="980"/>
        <v>44562</v>
      </c>
      <c r="H9006" s="50">
        <f t="shared" si="981"/>
        <v>304</v>
      </c>
      <c r="I9006" s="50">
        <f t="shared" si="982"/>
        <v>33160046.400000002</v>
      </c>
      <c r="J9006" s="46">
        <v>1090791</v>
      </c>
      <c r="K9006" s="2" t="s">
        <v>34</v>
      </c>
      <c r="L9006" s="52" t="str">
        <f t="shared" si="983"/>
        <v>20221031VND</v>
      </c>
      <c r="M9006">
        <f>VLOOKUP(L9006,Mapping!$H$1:$K$25,4,0)</f>
        <v>1</v>
      </c>
      <c r="N9006">
        <f t="shared" si="984"/>
        <v>1.6571310000000001E-3</v>
      </c>
      <c r="O9006">
        <f t="shared" si="985"/>
        <v>1.090791E-3</v>
      </c>
      <c r="P9006">
        <f t="shared" si="986"/>
        <v>3.3160046400000004E-2</v>
      </c>
      <c r="Q9006" t="str">
        <f>VLOOKUP(VLOOKUP(C9006,Mapping!$A$1:$C$17,3,0),Mapping!$E$1:$F$6,2,0)</f>
        <v>Vùng 02</v>
      </c>
    </row>
    <row r="9007" spans="1:17" x14ac:dyDescent="0.3">
      <c r="A9007" s="33">
        <v>44865</v>
      </c>
      <c r="B9007">
        <v>4906</v>
      </c>
      <c r="C9007">
        <v>20</v>
      </c>
      <c r="D9007" s="38" t="s">
        <v>79</v>
      </c>
      <c r="E9007" s="2" t="s">
        <v>41</v>
      </c>
      <c r="F9007">
        <v>110363</v>
      </c>
      <c r="G9007" s="44">
        <f t="shared" si="980"/>
        <v>44562</v>
      </c>
      <c r="H9007" s="50">
        <f t="shared" si="981"/>
        <v>304</v>
      </c>
      <c r="I9007" s="50">
        <f t="shared" si="982"/>
        <v>52857452.800000004</v>
      </c>
      <c r="J9007" s="46">
        <v>1738732</v>
      </c>
      <c r="K9007" s="2" t="s">
        <v>34</v>
      </c>
      <c r="L9007" s="52" t="str">
        <f t="shared" si="983"/>
        <v>20221031VND</v>
      </c>
      <c r="M9007">
        <f>VLOOKUP(L9007,Mapping!$H$1:$K$25,4,0)</f>
        <v>1</v>
      </c>
      <c r="N9007">
        <f t="shared" si="984"/>
        <v>1.10363E-4</v>
      </c>
      <c r="O9007">
        <f t="shared" si="985"/>
        <v>1.738732E-3</v>
      </c>
      <c r="P9007">
        <f t="shared" si="986"/>
        <v>5.2857452800000003E-2</v>
      </c>
      <c r="Q9007" t="str">
        <f>VLOOKUP(VLOOKUP(C9007,Mapping!$A$1:$C$17,3,0),Mapping!$E$1:$F$6,2,0)</f>
        <v>Vùng 02</v>
      </c>
    </row>
    <row r="9008" spans="1:17" x14ac:dyDescent="0.3">
      <c r="A9008" s="33">
        <v>44865</v>
      </c>
      <c r="B9008">
        <v>4909</v>
      </c>
      <c r="C9008">
        <v>40</v>
      </c>
      <c r="D9008" s="38" t="s">
        <v>79</v>
      </c>
      <c r="E9008" s="2" t="s">
        <v>41</v>
      </c>
      <c r="F9008">
        <v>689002</v>
      </c>
      <c r="G9008" s="44">
        <f t="shared" si="980"/>
        <v>44562</v>
      </c>
      <c r="H9008" s="50">
        <f t="shared" si="981"/>
        <v>304</v>
      </c>
      <c r="I9008" s="50">
        <f t="shared" si="982"/>
        <v>27623112</v>
      </c>
      <c r="J9008" s="46">
        <v>908655</v>
      </c>
      <c r="K9008" s="2" t="s">
        <v>34</v>
      </c>
      <c r="L9008" s="52" t="str">
        <f t="shared" si="983"/>
        <v>20221031VND</v>
      </c>
      <c r="M9008">
        <f>VLOOKUP(L9008,Mapping!$H$1:$K$25,4,0)</f>
        <v>1</v>
      </c>
      <c r="N9008">
        <f t="shared" si="984"/>
        <v>6.8900199999999997E-4</v>
      </c>
      <c r="O9008">
        <f t="shared" si="985"/>
        <v>9.0865499999999997E-4</v>
      </c>
      <c r="P9008">
        <f t="shared" si="986"/>
        <v>2.7623111999999998E-2</v>
      </c>
      <c r="Q9008" t="str">
        <f>VLOOKUP(VLOOKUP(C9008,Mapping!$A$1:$C$17,3,0),Mapping!$E$1:$F$6,2,0)</f>
        <v>Vùng 01</v>
      </c>
    </row>
    <row r="9009" spans="1:17" x14ac:dyDescent="0.3">
      <c r="A9009" s="33">
        <v>44865</v>
      </c>
      <c r="B9009">
        <v>4909</v>
      </c>
      <c r="C9009">
        <v>20</v>
      </c>
      <c r="D9009" s="38" t="s">
        <v>79</v>
      </c>
      <c r="E9009" s="2" t="s">
        <v>41</v>
      </c>
      <c r="F9009">
        <v>793303</v>
      </c>
      <c r="G9009" s="44">
        <f t="shared" si="980"/>
        <v>44562</v>
      </c>
      <c r="H9009" s="50">
        <f t="shared" si="981"/>
        <v>304</v>
      </c>
      <c r="I9009" s="50">
        <f t="shared" si="982"/>
        <v>56276024</v>
      </c>
      <c r="J9009" s="46">
        <v>1851185</v>
      </c>
      <c r="K9009" s="2" t="s">
        <v>34</v>
      </c>
      <c r="L9009" s="52" t="str">
        <f t="shared" si="983"/>
        <v>20221031VND</v>
      </c>
      <c r="M9009">
        <f>VLOOKUP(L9009,Mapping!$H$1:$K$25,4,0)</f>
        <v>1</v>
      </c>
      <c r="N9009">
        <f t="shared" si="984"/>
        <v>7.9330299999999998E-4</v>
      </c>
      <c r="O9009">
        <f t="shared" si="985"/>
        <v>1.851185E-3</v>
      </c>
      <c r="P9009">
        <f t="shared" si="986"/>
        <v>5.6276024000000001E-2</v>
      </c>
      <c r="Q9009" t="str">
        <f>VLOOKUP(VLOOKUP(C9009,Mapping!$A$1:$C$17,3,0),Mapping!$E$1:$F$6,2,0)</f>
        <v>Vùng 02</v>
      </c>
    </row>
    <row r="9010" spans="1:17" x14ac:dyDescent="0.3">
      <c r="A9010" s="33">
        <v>44865</v>
      </c>
      <c r="B9010">
        <v>4911</v>
      </c>
      <c r="C9010">
        <v>34</v>
      </c>
      <c r="D9010" s="38" t="s">
        <v>79</v>
      </c>
      <c r="E9010" s="2" t="s">
        <v>41</v>
      </c>
      <c r="F9010">
        <v>1030329</v>
      </c>
      <c r="G9010" s="44">
        <f t="shared" si="980"/>
        <v>44562</v>
      </c>
      <c r="H9010" s="50">
        <f t="shared" si="981"/>
        <v>304</v>
      </c>
      <c r="I9010" s="50">
        <f t="shared" si="982"/>
        <v>12806243.200000001</v>
      </c>
      <c r="J9010" s="46">
        <v>421258</v>
      </c>
      <c r="K9010" s="2" t="s">
        <v>34</v>
      </c>
      <c r="L9010" s="52" t="str">
        <f t="shared" si="983"/>
        <v>20221031VND</v>
      </c>
      <c r="M9010">
        <f>VLOOKUP(L9010,Mapping!$H$1:$K$25,4,0)</f>
        <v>1</v>
      </c>
      <c r="N9010">
        <f t="shared" si="984"/>
        <v>1.030329E-3</v>
      </c>
      <c r="O9010">
        <f t="shared" si="985"/>
        <v>4.2125799999999998E-4</v>
      </c>
      <c r="P9010">
        <f t="shared" si="986"/>
        <v>1.2806243200000001E-2</v>
      </c>
      <c r="Q9010" t="str">
        <f>VLOOKUP(VLOOKUP(C9010,Mapping!$A$1:$C$17,3,0),Mapping!$E$1:$F$6,2,0)</f>
        <v>Vùng 02</v>
      </c>
    </row>
    <row r="9011" spans="1:17" x14ac:dyDescent="0.3">
      <c r="A9011" s="33">
        <v>44865</v>
      </c>
      <c r="B9011">
        <v>4914</v>
      </c>
      <c r="C9011">
        <v>25</v>
      </c>
      <c r="D9011" s="38" t="s">
        <v>79</v>
      </c>
      <c r="E9011" s="2" t="s">
        <v>41</v>
      </c>
      <c r="F9011">
        <v>1652892</v>
      </c>
      <c r="G9011" s="44">
        <f t="shared" si="980"/>
        <v>44562</v>
      </c>
      <c r="H9011" s="50">
        <f t="shared" si="981"/>
        <v>304</v>
      </c>
      <c r="I9011" s="50">
        <f t="shared" si="982"/>
        <v>54053692.800000004</v>
      </c>
      <c r="J9011" s="46">
        <v>1778082</v>
      </c>
      <c r="K9011" s="2" t="s">
        <v>34</v>
      </c>
      <c r="L9011" s="52" t="str">
        <f t="shared" si="983"/>
        <v>20221031VND</v>
      </c>
      <c r="M9011">
        <f>VLOOKUP(L9011,Mapping!$H$1:$K$25,4,0)</f>
        <v>1</v>
      </c>
      <c r="N9011">
        <f t="shared" si="984"/>
        <v>1.652892E-3</v>
      </c>
      <c r="O9011">
        <f t="shared" si="985"/>
        <v>1.7780820000000001E-3</v>
      </c>
      <c r="P9011">
        <f t="shared" si="986"/>
        <v>5.4053692800000004E-2</v>
      </c>
      <c r="Q9011" t="str">
        <f>VLOOKUP(VLOOKUP(C9011,Mapping!$A$1:$C$17,3,0),Mapping!$E$1:$F$6,2,0)</f>
        <v>Vùng 01</v>
      </c>
    </row>
    <row r="9012" spans="1:17" x14ac:dyDescent="0.3">
      <c r="A9012" s="33">
        <v>44865</v>
      </c>
      <c r="B9012">
        <v>4915</v>
      </c>
      <c r="C9012">
        <v>26</v>
      </c>
      <c r="D9012" s="38" t="s">
        <v>79</v>
      </c>
      <c r="E9012" s="2" t="s">
        <v>41</v>
      </c>
      <c r="F9012">
        <v>1157031</v>
      </c>
      <c r="G9012" s="44">
        <f t="shared" si="980"/>
        <v>44562</v>
      </c>
      <c r="H9012" s="50">
        <f t="shared" si="981"/>
        <v>304</v>
      </c>
      <c r="I9012" s="50">
        <f t="shared" si="982"/>
        <v>30192611.199999999</v>
      </c>
      <c r="J9012" s="46">
        <v>993178</v>
      </c>
      <c r="K9012" s="2" t="s">
        <v>34</v>
      </c>
      <c r="L9012" s="52" t="str">
        <f t="shared" si="983"/>
        <v>20221031VND</v>
      </c>
      <c r="M9012">
        <f>VLOOKUP(L9012,Mapping!$H$1:$K$25,4,0)</f>
        <v>1</v>
      </c>
      <c r="N9012">
        <f t="shared" si="984"/>
        <v>1.157031E-3</v>
      </c>
      <c r="O9012">
        <f t="shared" si="985"/>
        <v>9.9317799999999994E-4</v>
      </c>
      <c r="P9012">
        <f t="shared" si="986"/>
        <v>3.01926112E-2</v>
      </c>
      <c r="Q9012" t="str">
        <f>VLOOKUP(VLOOKUP(C9012,Mapping!$A$1:$C$17,3,0),Mapping!$E$1:$F$6,2,0)</f>
        <v>Vùng 04</v>
      </c>
    </row>
    <row r="9013" spans="1:17" x14ac:dyDescent="0.3">
      <c r="A9013" s="33">
        <v>44865</v>
      </c>
      <c r="B9013">
        <v>4915</v>
      </c>
      <c r="C9013">
        <v>40</v>
      </c>
      <c r="D9013" s="38" t="s">
        <v>79</v>
      </c>
      <c r="E9013" s="2" t="s">
        <v>41</v>
      </c>
      <c r="F9013">
        <v>1407075</v>
      </c>
      <c r="G9013" s="44">
        <f t="shared" si="980"/>
        <v>44562</v>
      </c>
      <c r="H9013" s="50">
        <f t="shared" si="981"/>
        <v>304</v>
      </c>
      <c r="I9013" s="50">
        <f t="shared" si="982"/>
        <v>626544</v>
      </c>
      <c r="J9013" s="46">
        <v>20610</v>
      </c>
      <c r="K9013" s="2" t="s">
        <v>34</v>
      </c>
      <c r="L9013" s="52" t="str">
        <f t="shared" si="983"/>
        <v>20221031VND</v>
      </c>
      <c r="M9013">
        <f>VLOOKUP(L9013,Mapping!$H$1:$K$25,4,0)</f>
        <v>1</v>
      </c>
      <c r="N9013">
        <f t="shared" si="984"/>
        <v>1.407075E-3</v>
      </c>
      <c r="O9013">
        <f t="shared" si="985"/>
        <v>2.0610000000000001E-5</v>
      </c>
      <c r="P9013">
        <f t="shared" si="986"/>
        <v>6.2654400000000004E-4</v>
      </c>
      <c r="Q9013" t="str">
        <f>VLOOKUP(VLOOKUP(C9013,Mapping!$A$1:$C$17,3,0),Mapping!$E$1:$F$6,2,0)</f>
        <v>Vùng 01</v>
      </c>
    </row>
    <row r="9014" spans="1:17" x14ac:dyDescent="0.3">
      <c r="A9014" s="33">
        <v>44865</v>
      </c>
      <c r="B9014">
        <v>4918</v>
      </c>
      <c r="C9014">
        <v>36</v>
      </c>
      <c r="D9014" s="38" t="s">
        <v>79</v>
      </c>
      <c r="E9014" s="2" t="s">
        <v>41</v>
      </c>
      <c r="F9014">
        <v>1683026</v>
      </c>
      <c r="G9014" s="44">
        <f t="shared" si="980"/>
        <v>44562</v>
      </c>
      <c r="H9014" s="50">
        <f t="shared" si="981"/>
        <v>304</v>
      </c>
      <c r="I9014" s="50">
        <f t="shared" si="982"/>
        <v>30510899.199999999</v>
      </c>
      <c r="J9014" s="46">
        <v>1003648</v>
      </c>
      <c r="K9014" s="2" t="s">
        <v>34</v>
      </c>
      <c r="L9014" s="52" t="str">
        <f t="shared" si="983"/>
        <v>20221031VND</v>
      </c>
      <c r="M9014">
        <f>VLOOKUP(L9014,Mapping!$H$1:$K$25,4,0)</f>
        <v>1</v>
      </c>
      <c r="N9014">
        <f t="shared" si="984"/>
        <v>1.683026E-3</v>
      </c>
      <c r="O9014">
        <f t="shared" si="985"/>
        <v>1.003648E-3</v>
      </c>
      <c r="P9014">
        <f t="shared" si="986"/>
        <v>3.05108992E-2</v>
      </c>
      <c r="Q9014" t="str">
        <f>VLOOKUP(VLOOKUP(C9014,Mapping!$A$1:$C$17,3,0),Mapping!$E$1:$F$6,2,0)</f>
        <v>Vùng 05</v>
      </c>
    </row>
    <row r="9015" spans="1:17" x14ac:dyDescent="0.3">
      <c r="A9015" s="33">
        <v>44865</v>
      </c>
      <c r="B9015">
        <v>4918</v>
      </c>
      <c r="C9015">
        <v>43</v>
      </c>
      <c r="D9015" s="38" t="s">
        <v>79</v>
      </c>
      <c r="E9015" s="2" t="s">
        <v>41</v>
      </c>
      <c r="F9015">
        <v>454880</v>
      </c>
      <c r="G9015" s="44">
        <f t="shared" si="980"/>
        <v>44562</v>
      </c>
      <c r="H9015" s="50">
        <f t="shared" si="981"/>
        <v>304</v>
      </c>
      <c r="I9015" s="50">
        <f t="shared" si="982"/>
        <v>9142192</v>
      </c>
      <c r="J9015" s="46">
        <v>300730</v>
      </c>
      <c r="K9015" s="2" t="s">
        <v>34</v>
      </c>
      <c r="L9015" s="52" t="str">
        <f t="shared" si="983"/>
        <v>20221031VND</v>
      </c>
      <c r="M9015">
        <f>VLOOKUP(L9015,Mapping!$H$1:$K$25,4,0)</f>
        <v>1</v>
      </c>
      <c r="N9015">
        <f t="shared" si="984"/>
        <v>4.5488000000000001E-4</v>
      </c>
      <c r="O9015">
        <f t="shared" si="985"/>
        <v>3.0072999999999998E-4</v>
      </c>
      <c r="P9015">
        <f t="shared" si="986"/>
        <v>9.1421920000000004E-3</v>
      </c>
      <c r="Q9015" t="str">
        <f>VLOOKUP(VLOOKUP(C9015,Mapping!$A$1:$C$17,3,0),Mapping!$E$1:$F$6,2,0)</f>
        <v>Vùng 04</v>
      </c>
    </row>
    <row r="9016" spans="1:17" x14ac:dyDescent="0.3">
      <c r="A9016" s="33">
        <v>44865</v>
      </c>
      <c r="B9016">
        <v>4919</v>
      </c>
      <c r="C9016">
        <v>20</v>
      </c>
      <c r="D9016" s="38" t="s">
        <v>79</v>
      </c>
      <c r="E9016" s="2" t="s">
        <v>41</v>
      </c>
      <c r="F9016">
        <v>1290267</v>
      </c>
      <c r="G9016" s="44">
        <f t="shared" si="980"/>
        <v>44562</v>
      </c>
      <c r="H9016" s="50">
        <f t="shared" si="981"/>
        <v>304</v>
      </c>
      <c r="I9016" s="50">
        <f t="shared" si="982"/>
        <v>21659361.599999998</v>
      </c>
      <c r="J9016" s="46">
        <v>712479</v>
      </c>
      <c r="K9016" s="2" t="s">
        <v>34</v>
      </c>
      <c r="L9016" s="52" t="str">
        <f t="shared" si="983"/>
        <v>20221031VND</v>
      </c>
      <c r="M9016">
        <f>VLOOKUP(L9016,Mapping!$H$1:$K$25,4,0)</f>
        <v>1</v>
      </c>
      <c r="N9016">
        <f t="shared" si="984"/>
        <v>1.2902670000000001E-3</v>
      </c>
      <c r="O9016">
        <f t="shared" si="985"/>
        <v>7.1247900000000002E-4</v>
      </c>
      <c r="P9016">
        <f t="shared" si="986"/>
        <v>2.1659361599999996E-2</v>
      </c>
      <c r="Q9016" t="str">
        <f>VLOOKUP(VLOOKUP(C9016,Mapping!$A$1:$C$17,3,0),Mapping!$E$1:$F$6,2,0)</f>
        <v>Vùng 02</v>
      </c>
    </row>
    <row r="9017" spans="1:17" x14ac:dyDescent="0.3">
      <c r="A9017" s="33">
        <v>44865</v>
      </c>
      <c r="B9017">
        <v>4919</v>
      </c>
      <c r="C9017">
        <v>23</v>
      </c>
      <c r="D9017" s="38" t="s">
        <v>79</v>
      </c>
      <c r="E9017" s="2" t="s">
        <v>41</v>
      </c>
      <c r="F9017">
        <v>1551115</v>
      </c>
      <c r="G9017" s="44">
        <f t="shared" si="980"/>
        <v>44562</v>
      </c>
      <c r="H9017" s="50">
        <f t="shared" si="981"/>
        <v>304</v>
      </c>
      <c r="I9017" s="50">
        <f t="shared" si="982"/>
        <v>9284068.8000000007</v>
      </c>
      <c r="J9017" s="46">
        <v>305397</v>
      </c>
      <c r="K9017" s="2" t="s">
        <v>34</v>
      </c>
      <c r="L9017" s="52" t="str">
        <f t="shared" si="983"/>
        <v>20221031VND</v>
      </c>
      <c r="M9017">
        <f>VLOOKUP(L9017,Mapping!$H$1:$K$25,4,0)</f>
        <v>1</v>
      </c>
      <c r="N9017">
        <f t="shared" si="984"/>
        <v>1.551115E-3</v>
      </c>
      <c r="O9017">
        <f t="shared" si="985"/>
        <v>3.05397E-4</v>
      </c>
      <c r="P9017">
        <f t="shared" si="986"/>
        <v>9.2840688000000015E-3</v>
      </c>
      <c r="Q9017" t="str">
        <f>VLOOKUP(VLOOKUP(C9017,Mapping!$A$1:$C$17,3,0),Mapping!$E$1:$F$6,2,0)</f>
        <v>Vùng 02</v>
      </c>
    </row>
    <row r="9018" spans="1:17" x14ac:dyDescent="0.3">
      <c r="A9018" s="33">
        <v>44865</v>
      </c>
      <c r="B9018">
        <v>4920</v>
      </c>
      <c r="C9018">
        <v>48</v>
      </c>
      <c r="D9018" s="38" t="s">
        <v>79</v>
      </c>
      <c r="E9018" s="2" t="s">
        <v>41</v>
      </c>
      <c r="F9018">
        <v>990425</v>
      </c>
      <c r="G9018" s="44">
        <f t="shared" si="980"/>
        <v>44562</v>
      </c>
      <c r="H9018" s="50">
        <f t="shared" si="981"/>
        <v>304</v>
      </c>
      <c r="I9018" s="50">
        <f t="shared" si="982"/>
        <v>13633548.799999999</v>
      </c>
      <c r="J9018" s="46">
        <v>448472</v>
      </c>
      <c r="K9018" s="2" t="s">
        <v>34</v>
      </c>
      <c r="L9018" s="52" t="str">
        <f t="shared" si="983"/>
        <v>20221031VND</v>
      </c>
      <c r="M9018">
        <f>VLOOKUP(L9018,Mapping!$H$1:$K$25,4,0)</f>
        <v>1</v>
      </c>
      <c r="N9018">
        <f t="shared" si="984"/>
        <v>9.9042500000000007E-4</v>
      </c>
      <c r="O9018">
        <f t="shared" si="985"/>
        <v>4.48472E-4</v>
      </c>
      <c r="P9018">
        <f t="shared" si="986"/>
        <v>1.3633548799999999E-2</v>
      </c>
      <c r="Q9018" t="str">
        <f>VLOOKUP(VLOOKUP(C9018,Mapping!$A$1:$C$17,3,0),Mapping!$E$1:$F$6,2,0)</f>
        <v>Vùng 01</v>
      </c>
    </row>
    <row r="9019" spans="1:17" x14ac:dyDescent="0.3">
      <c r="A9019" s="33">
        <v>44865</v>
      </c>
      <c r="B9019">
        <v>4923</v>
      </c>
      <c r="C9019">
        <v>40</v>
      </c>
      <c r="D9019" s="38" t="s">
        <v>79</v>
      </c>
      <c r="E9019" s="2" t="s">
        <v>41</v>
      </c>
      <c r="F9019">
        <v>891236</v>
      </c>
      <c r="G9019" s="44">
        <f t="shared" si="980"/>
        <v>44562</v>
      </c>
      <c r="H9019" s="50">
        <f t="shared" si="981"/>
        <v>304</v>
      </c>
      <c r="I9019" s="50">
        <f t="shared" si="982"/>
        <v>38769940.799999997</v>
      </c>
      <c r="J9019" s="46">
        <v>1275327</v>
      </c>
      <c r="K9019" s="2" t="s">
        <v>34</v>
      </c>
      <c r="L9019" s="52" t="str">
        <f t="shared" si="983"/>
        <v>20221031VND</v>
      </c>
      <c r="M9019">
        <f>VLOOKUP(L9019,Mapping!$H$1:$K$25,4,0)</f>
        <v>1</v>
      </c>
      <c r="N9019">
        <f t="shared" si="984"/>
        <v>8.91236E-4</v>
      </c>
      <c r="O9019">
        <f t="shared" si="985"/>
        <v>1.2753269999999999E-3</v>
      </c>
      <c r="P9019">
        <f t="shared" si="986"/>
        <v>3.87699408E-2</v>
      </c>
      <c r="Q9019" t="str">
        <f>VLOOKUP(VLOOKUP(C9019,Mapping!$A$1:$C$17,3,0),Mapping!$E$1:$F$6,2,0)</f>
        <v>Vùng 01</v>
      </c>
    </row>
    <row r="9020" spans="1:17" x14ac:dyDescent="0.3">
      <c r="A9020" s="33">
        <v>44865</v>
      </c>
      <c r="B9020">
        <v>4924</v>
      </c>
      <c r="C9020">
        <v>34</v>
      </c>
      <c r="D9020" s="38" t="s">
        <v>79</v>
      </c>
      <c r="E9020" s="2" t="s">
        <v>41</v>
      </c>
      <c r="F9020">
        <v>1869135</v>
      </c>
      <c r="G9020" s="44">
        <f t="shared" si="980"/>
        <v>44562</v>
      </c>
      <c r="H9020" s="50">
        <f t="shared" si="981"/>
        <v>304</v>
      </c>
      <c r="I9020" s="50">
        <f t="shared" si="982"/>
        <v>53937777.600000001</v>
      </c>
      <c r="J9020" s="46">
        <v>1774269</v>
      </c>
      <c r="K9020" s="2" t="s">
        <v>34</v>
      </c>
      <c r="L9020" s="52" t="str">
        <f t="shared" si="983"/>
        <v>20221031VND</v>
      </c>
      <c r="M9020">
        <f>VLOOKUP(L9020,Mapping!$H$1:$K$25,4,0)</f>
        <v>1</v>
      </c>
      <c r="N9020">
        <f t="shared" si="984"/>
        <v>1.8691350000000001E-3</v>
      </c>
      <c r="O9020">
        <f t="shared" si="985"/>
        <v>1.774269E-3</v>
      </c>
      <c r="P9020">
        <f t="shared" si="986"/>
        <v>5.39377776E-2</v>
      </c>
      <c r="Q9020" t="str">
        <f>VLOOKUP(VLOOKUP(C9020,Mapping!$A$1:$C$17,3,0),Mapping!$E$1:$F$6,2,0)</f>
        <v>Vùng 02</v>
      </c>
    </row>
    <row r="9021" spans="1:17" x14ac:dyDescent="0.3">
      <c r="A9021" s="33">
        <v>44865</v>
      </c>
      <c r="B9021">
        <v>4924</v>
      </c>
      <c r="C9021">
        <v>20</v>
      </c>
      <c r="D9021" s="38" t="s">
        <v>79</v>
      </c>
      <c r="E9021" s="2" t="s">
        <v>41</v>
      </c>
      <c r="F9021">
        <v>15160</v>
      </c>
      <c r="G9021" s="44">
        <f t="shared" si="980"/>
        <v>44562</v>
      </c>
      <c r="H9021" s="50">
        <f t="shared" si="981"/>
        <v>304</v>
      </c>
      <c r="I9021" s="50">
        <f t="shared" si="982"/>
        <v>552715403174.40002</v>
      </c>
      <c r="J9021" s="46">
        <v>775923</v>
      </c>
      <c r="K9021" s="2" t="s">
        <v>35</v>
      </c>
      <c r="L9021" s="52" t="str">
        <f t="shared" si="983"/>
        <v>20221031USD</v>
      </c>
      <c r="M9021">
        <f>VLOOKUP(L9021,Mapping!$H$1:$K$25,4,0)</f>
        <v>23432</v>
      </c>
      <c r="N9021">
        <f t="shared" si="984"/>
        <v>0.35522912000000001</v>
      </c>
      <c r="O9021">
        <f t="shared" si="985"/>
        <v>18.181427736</v>
      </c>
      <c r="P9021">
        <f t="shared" si="986"/>
        <v>552.71540317440008</v>
      </c>
      <c r="Q9021" t="str">
        <f>VLOOKUP(VLOOKUP(C9021,Mapping!$A$1:$C$17,3,0),Mapping!$E$1:$F$6,2,0)</f>
        <v>Vùng 02</v>
      </c>
    </row>
    <row r="9022" spans="1:17" x14ac:dyDescent="0.3">
      <c r="A9022" s="33">
        <v>44865</v>
      </c>
      <c r="B9022">
        <v>4925</v>
      </c>
      <c r="C9022">
        <v>34</v>
      </c>
      <c r="D9022" s="38" t="s">
        <v>79</v>
      </c>
      <c r="E9022" s="2" t="s">
        <v>41</v>
      </c>
      <c r="F9022">
        <v>12007</v>
      </c>
      <c r="G9022" s="44">
        <f t="shared" si="980"/>
        <v>44562</v>
      </c>
      <c r="H9022" s="50">
        <f t="shared" si="981"/>
        <v>304</v>
      </c>
      <c r="I9022" s="50">
        <f t="shared" si="982"/>
        <v>5088443.2</v>
      </c>
      <c r="J9022" s="46">
        <v>167383</v>
      </c>
      <c r="K9022" s="2" t="s">
        <v>34</v>
      </c>
      <c r="L9022" s="52" t="str">
        <f t="shared" si="983"/>
        <v>20221031VND</v>
      </c>
      <c r="M9022">
        <f>VLOOKUP(L9022,Mapping!$H$1:$K$25,4,0)</f>
        <v>1</v>
      </c>
      <c r="N9022">
        <f t="shared" si="984"/>
        <v>1.2007E-5</v>
      </c>
      <c r="O9022">
        <f t="shared" si="985"/>
        <v>1.6738300000000001E-4</v>
      </c>
      <c r="P9022">
        <f t="shared" si="986"/>
        <v>5.0884431999999999E-3</v>
      </c>
      <c r="Q9022" t="str">
        <f>VLOOKUP(VLOOKUP(C9022,Mapping!$A$1:$C$17,3,0),Mapping!$E$1:$F$6,2,0)</f>
        <v>Vùng 02</v>
      </c>
    </row>
    <row r="9023" spans="1:17" x14ac:dyDescent="0.3">
      <c r="A9023" s="33">
        <v>44865</v>
      </c>
      <c r="B9023">
        <v>4926</v>
      </c>
      <c r="C9023">
        <v>34</v>
      </c>
      <c r="D9023" s="38" t="s">
        <v>79</v>
      </c>
      <c r="E9023" s="2" t="s">
        <v>41</v>
      </c>
      <c r="F9023">
        <v>1174425</v>
      </c>
      <c r="G9023" s="44">
        <f t="shared" si="980"/>
        <v>44562</v>
      </c>
      <c r="H9023" s="50">
        <f t="shared" si="981"/>
        <v>304</v>
      </c>
      <c r="I9023" s="50">
        <f t="shared" si="982"/>
        <v>25296235.199999999</v>
      </c>
      <c r="J9023" s="46">
        <v>832113</v>
      </c>
      <c r="K9023" s="2" t="s">
        <v>34</v>
      </c>
      <c r="L9023" s="52" t="str">
        <f t="shared" si="983"/>
        <v>20221031VND</v>
      </c>
      <c r="M9023">
        <f>VLOOKUP(L9023,Mapping!$H$1:$K$25,4,0)</f>
        <v>1</v>
      </c>
      <c r="N9023">
        <f t="shared" si="984"/>
        <v>1.174425E-3</v>
      </c>
      <c r="O9023">
        <f t="shared" si="985"/>
        <v>8.3211299999999999E-4</v>
      </c>
      <c r="P9023">
        <f t="shared" si="986"/>
        <v>2.5296235199999999E-2</v>
      </c>
      <c r="Q9023" t="str">
        <f>VLOOKUP(VLOOKUP(C9023,Mapping!$A$1:$C$17,3,0),Mapping!$E$1:$F$6,2,0)</f>
        <v>Vùng 02</v>
      </c>
    </row>
    <row r="9024" spans="1:17" x14ac:dyDescent="0.3">
      <c r="A9024" s="33">
        <v>44865</v>
      </c>
      <c r="B9024">
        <v>4926</v>
      </c>
      <c r="C9024">
        <v>34</v>
      </c>
      <c r="D9024" s="38" t="s">
        <v>79</v>
      </c>
      <c r="E9024" s="2" t="s">
        <v>41</v>
      </c>
      <c r="F9024">
        <v>73648</v>
      </c>
      <c r="G9024" s="44">
        <f t="shared" si="980"/>
        <v>44562</v>
      </c>
      <c r="H9024" s="50">
        <f t="shared" si="981"/>
        <v>304</v>
      </c>
      <c r="I9024" s="50">
        <f t="shared" si="982"/>
        <v>35517475.200000003</v>
      </c>
      <c r="J9024" s="46">
        <v>1168338</v>
      </c>
      <c r="K9024" s="2" t="s">
        <v>34</v>
      </c>
      <c r="L9024" s="52" t="str">
        <f t="shared" si="983"/>
        <v>20221031VND</v>
      </c>
      <c r="M9024">
        <f>VLOOKUP(L9024,Mapping!$H$1:$K$25,4,0)</f>
        <v>1</v>
      </c>
      <c r="N9024">
        <f t="shared" si="984"/>
        <v>7.3647999999999997E-5</v>
      </c>
      <c r="O9024">
        <f t="shared" si="985"/>
        <v>1.1683380000000001E-3</v>
      </c>
      <c r="P9024">
        <f t="shared" si="986"/>
        <v>3.5517475200000002E-2</v>
      </c>
      <c r="Q9024" t="str">
        <f>VLOOKUP(VLOOKUP(C9024,Mapping!$A$1:$C$17,3,0),Mapping!$E$1:$F$6,2,0)</f>
        <v>Vùng 02</v>
      </c>
    </row>
    <row r="9025" spans="1:17" x14ac:dyDescent="0.3">
      <c r="A9025" s="33">
        <v>44865</v>
      </c>
      <c r="B9025">
        <v>4926</v>
      </c>
      <c r="C9025">
        <v>45</v>
      </c>
      <c r="D9025" s="38" t="s">
        <v>79</v>
      </c>
      <c r="E9025" s="2" t="s">
        <v>41</v>
      </c>
      <c r="F9025">
        <v>201782</v>
      </c>
      <c r="G9025" s="44">
        <f t="shared" si="980"/>
        <v>44562</v>
      </c>
      <c r="H9025" s="50">
        <f t="shared" si="981"/>
        <v>304</v>
      </c>
      <c r="I9025" s="50">
        <f t="shared" si="982"/>
        <v>39424635.200000003</v>
      </c>
      <c r="J9025" s="46">
        <v>1296863</v>
      </c>
      <c r="K9025" s="2" t="s">
        <v>34</v>
      </c>
      <c r="L9025" s="52" t="str">
        <f t="shared" si="983"/>
        <v>20221031VND</v>
      </c>
      <c r="M9025">
        <f>VLOOKUP(L9025,Mapping!$H$1:$K$25,4,0)</f>
        <v>1</v>
      </c>
      <c r="N9025">
        <f t="shared" si="984"/>
        <v>2.0178199999999999E-4</v>
      </c>
      <c r="O9025">
        <f t="shared" si="985"/>
        <v>1.2968630000000001E-3</v>
      </c>
      <c r="P9025">
        <f t="shared" si="986"/>
        <v>3.9424635200000002E-2</v>
      </c>
      <c r="Q9025" t="str">
        <f>VLOOKUP(VLOOKUP(C9025,Mapping!$A$1:$C$17,3,0),Mapping!$E$1:$F$6,2,0)</f>
        <v>Vùng 02</v>
      </c>
    </row>
    <row r="9026" spans="1:17" x14ac:dyDescent="0.3">
      <c r="A9026" s="33">
        <v>44865</v>
      </c>
      <c r="B9026">
        <v>4927</v>
      </c>
      <c r="C9026">
        <v>40</v>
      </c>
      <c r="D9026" s="38" t="s">
        <v>79</v>
      </c>
      <c r="E9026" s="2" t="s">
        <v>41</v>
      </c>
      <c r="F9026">
        <v>1129632</v>
      </c>
      <c r="G9026" s="44">
        <f t="shared" ref="G9026:G9089" si="987">DATE(YEAR(A9026),1,1)</f>
        <v>44562</v>
      </c>
      <c r="H9026" s="50">
        <f t="shared" ref="H9026:H9089" si="988">DATEDIF(G9026,A9026,"D")+1</f>
        <v>304</v>
      </c>
      <c r="I9026" s="50">
        <f t="shared" si="982"/>
        <v>2150252.7999999998</v>
      </c>
      <c r="J9026" s="46">
        <v>70732</v>
      </c>
      <c r="K9026" s="2" t="s">
        <v>34</v>
      </c>
      <c r="L9026" s="52" t="str">
        <f t="shared" si="983"/>
        <v>20221031VND</v>
      </c>
      <c r="M9026">
        <f>VLOOKUP(L9026,Mapping!$H$1:$K$25,4,0)</f>
        <v>1</v>
      </c>
      <c r="N9026">
        <f t="shared" si="984"/>
        <v>1.129632E-3</v>
      </c>
      <c r="O9026">
        <f t="shared" si="985"/>
        <v>7.0732E-5</v>
      </c>
      <c r="P9026">
        <f t="shared" si="986"/>
        <v>2.1502527999999999E-3</v>
      </c>
      <c r="Q9026" t="str">
        <f>VLOOKUP(VLOOKUP(C9026,Mapping!$A$1:$C$17,3,0),Mapping!$E$1:$F$6,2,0)</f>
        <v>Vùng 01</v>
      </c>
    </row>
    <row r="9027" spans="1:17" x14ac:dyDescent="0.3">
      <c r="A9027" s="33">
        <v>44865</v>
      </c>
      <c r="B9027">
        <v>4927</v>
      </c>
      <c r="C9027">
        <v>12</v>
      </c>
      <c r="D9027" s="38" t="s">
        <v>79</v>
      </c>
      <c r="E9027" s="2" t="s">
        <v>41</v>
      </c>
      <c r="F9027">
        <v>8541730</v>
      </c>
      <c r="G9027" s="44">
        <f t="shared" si="987"/>
        <v>44562</v>
      </c>
      <c r="H9027" s="50">
        <f t="shared" si="988"/>
        <v>304</v>
      </c>
      <c r="I9027" s="50">
        <f t="shared" ref="I9027:I9090" si="989">H9027*(J9027/10)*M9027</f>
        <v>187200433.59999999</v>
      </c>
      <c r="J9027" s="46">
        <v>6157909</v>
      </c>
      <c r="K9027" s="2" t="s">
        <v>34</v>
      </c>
      <c r="L9027" s="52" t="str">
        <f t="shared" ref="L9027:L9090" si="990">CONCATENATE(TEXT(A9027,"YYYYMMDD"),K9027)</f>
        <v>20221031VND</v>
      </c>
      <c r="M9027">
        <f>VLOOKUP(L9027,Mapping!$H$1:$K$25,4,0)</f>
        <v>1</v>
      </c>
      <c r="N9027">
        <f t="shared" ref="N9027:N9090" si="991">F9027*M9027/10^9</f>
        <v>8.5417300000000008E-3</v>
      </c>
      <c r="O9027">
        <f t="shared" ref="O9027:O9090" si="992">J9027*M9027/10^9</f>
        <v>6.1579089999999996E-3</v>
      </c>
      <c r="P9027">
        <f t="shared" ref="P9027:P9090" si="993">I9027/10^9</f>
        <v>0.18720043359999999</v>
      </c>
      <c r="Q9027" t="str">
        <f>VLOOKUP(VLOOKUP(C9027,Mapping!$A$1:$C$17,3,0),Mapping!$E$1:$F$6,2,0)</f>
        <v>Vùng 03</v>
      </c>
    </row>
    <row r="9028" spans="1:17" x14ac:dyDescent="0.3">
      <c r="A9028" s="33">
        <v>44865</v>
      </c>
      <c r="B9028">
        <v>4929</v>
      </c>
      <c r="C9028">
        <v>24</v>
      </c>
      <c r="D9028" s="38" t="s">
        <v>79</v>
      </c>
      <c r="E9028" s="2" t="s">
        <v>41</v>
      </c>
      <c r="F9028">
        <v>320473</v>
      </c>
      <c r="G9028" s="44">
        <f t="shared" si="987"/>
        <v>44562</v>
      </c>
      <c r="H9028" s="50">
        <f t="shared" si="988"/>
        <v>304</v>
      </c>
      <c r="I9028" s="50">
        <f t="shared" si="989"/>
        <v>30399483.199999999</v>
      </c>
      <c r="J9028" s="46">
        <v>999983</v>
      </c>
      <c r="K9028" s="2" t="s">
        <v>34</v>
      </c>
      <c r="L9028" s="52" t="str">
        <f t="shared" si="990"/>
        <v>20221031VND</v>
      </c>
      <c r="M9028">
        <f>VLOOKUP(L9028,Mapping!$H$1:$K$25,4,0)</f>
        <v>1</v>
      </c>
      <c r="N9028">
        <f t="shared" si="991"/>
        <v>3.2047299999999999E-4</v>
      </c>
      <c r="O9028">
        <f t="shared" si="992"/>
        <v>9.9998300000000008E-4</v>
      </c>
      <c r="P9028">
        <f t="shared" si="993"/>
        <v>3.0399483200000001E-2</v>
      </c>
      <c r="Q9028" t="str">
        <f>VLOOKUP(VLOOKUP(C9028,Mapping!$A$1:$C$17,3,0),Mapping!$E$1:$F$6,2,0)</f>
        <v>Vùng 04</v>
      </c>
    </row>
    <row r="9029" spans="1:17" x14ac:dyDescent="0.3">
      <c r="A9029" s="33">
        <v>44865</v>
      </c>
      <c r="B9029">
        <v>4930</v>
      </c>
      <c r="C9029">
        <v>34</v>
      </c>
      <c r="D9029" s="38" t="s">
        <v>79</v>
      </c>
      <c r="E9029" s="2" t="s">
        <v>41</v>
      </c>
      <c r="F9029">
        <v>733066</v>
      </c>
      <c r="G9029" s="44">
        <f t="shared" si="987"/>
        <v>44562</v>
      </c>
      <c r="H9029" s="50">
        <f t="shared" si="988"/>
        <v>304</v>
      </c>
      <c r="I9029" s="50">
        <f t="shared" si="989"/>
        <v>54205814.399999999</v>
      </c>
      <c r="J9029" s="46">
        <v>1783086</v>
      </c>
      <c r="K9029" s="2" t="s">
        <v>34</v>
      </c>
      <c r="L9029" s="52" t="str">
        <f t="shared" si="990"/>
        <v>20221031VND</v>
      </c>
      <c r="M9029">
        <f>VLOOKUP(L9029,Mapping!$H$1:$K$25,4,0)</f>
        <v>1</v>
      </c>
      <c r="N9029">
        <f t="shared" si="991"/>
        <v>7.3306599999999999E-4</v>
      </c>
      <c r="O9029">
        <f t="shared" si="992"/>
        <v>1.7830859999999999E-3</v>
      </c>
      <c r="P9029">
        <f t="shared" si="993"/>
        <v>5.4205814399999996E-2</v>
      </c>
      <c r="Q9029" t="str">
        <f>VLOOKUP(VLOOKUP(C9029,Mapping!$A$1:$C$17,3,0),Mapping!$E$1:$F$6,2,0)</f>
        <v>Vùng 02</v>
      </c>
    </row>
    <row r="9030" spans="1:17" x14ac:dyDescent="0.3">
      <c r="A9030" s="33">
        <v>44865</v>
      </c>
      <c r="B9030">
        <v>4932</v>
      </c>
      <c r="C9030">
        <v>23</v>
      </c>
      <c r="D9030" s="38" t="s">
        <v>79</v>
      </c>
      <c r="E9030" s="2" t="s">
        <v>41</v>
      </c>
      <c r="F9030">
        <v>96399</v>
      </c>
      <c r="G9030" s="44">
        <f t="shared" si="987"/>
        <v>44562</v>
      </c>
      <c r="H9030" s="50">
        <f t="shared" si="988"/>
        <v>304</v>
      </c>
      <c r="I9030" s="50">
        <f t="shared" si="989"/>
        <v>41506792</v>
      </c>
      <c r="J9030" s="46">
        <v>1365355</v>
      </c>
      <c r="K9030" s="2" t="s">
        <v>34</v>
      </c>
      <c r="L9030" s="52" t="str">
        <f t="shared" si="990"/>
        <v>20221031VND</v>
      </c>
      <c r="M9030">
        <f>VLOOKUP(L9030,Mapping!$H$1:$K$25,4,0)</f>
        <v>1</v>
      </c>
      <c r="N9030">
        <f t="shared" si="991"/>
        <v>9.6398999999999996E-5</v>
      </c>
      <c r="O9030">
        <f t="shared" si="992"/>
        <v>1.365355E-3</v>
      </c>
      <c r="P9030">
        <f t="shared" si="993"/>
        <v>4.1506792000000001E-2</v>
      </c>
      <c r="Q9030" t="str">
        <f>VLOOKUP(VLOOKUP(C9030,Mapping!$A$1:$C$17,3,0),Mapping!$E$1:$F$6,2,0)</f>
        <v>Vùng 02</v>
      </c>
    </row>
    <row r="9031" spans="1:17" x14ac:dyDescent="0.3">
      <c r="A9031" s="33">
        <v>44865</v>
      </c>
      <c r="B9031">
        <v>4936</v>
      </c>
      <c r="C9031">
        <v>40</v>
      </c>
      <c r="D9031" s="38" t="s">
        <v>79</v>
      </c>
      <c r="E9031" s="2" t="s">
        <v>41</v>
      </c>
      <c r="F9031">
        <v>811734</v>
      </c>
      <c r="G9031" s="44">
        <f t="shared" si="987"/>
        <v>44562</v>
      </c>
      <c r="H9031" s="50">
        <f t="shared" si="988"/>
        <v>304</v>
      </c>
      <c r="I9031" s="50">
        <f t="shared" si="989"/>
        <v>26843960</v>
      </c>
      <c r="J9031" s="46">
        <v>883025</v>
      </c>
      <c r="K9031" s="2" t="s">
        <v>34</v>
      </c>
      <c r="L9031" s="52" t="str">
        <f t="shared" si="990"/>
        <v>20221031VND</v>
      </c>
      <c r="M9031">
        <f>VLOOKUP(L9031,Mapping!$H$1:$K$25,4,0)</f>
        <v>1</v>
      </c>
      <c r="N9031">
        <f t="shared" si="991"/>
        <v>8.1173400000000004E-4</v>
      </c>
      <c r="O9031">
        <f t="shared" si="992"/>
        <v>8.8302499999999996E-4</v>
      </c>
      <c r="P9031">
        <f t="shared" si="993"/>
        <v>2.684396E-2</v>
      </c>
      <c r="Q9031" t="str">
        <f>VLOOKUP(VLOOKUP(C9031,Mapping!$A$1:$C$17,3,0),Mapping!$E$1:$F$6,2,0)</f>
        <v>Vùng 01</v>
      </c>
    </row>
    <row r="9032" spans="1:17" x14ac:dyDescent="0.3">
      <c r="A9032" s="33">
        <v>44865</v>
      </c>
      <c r="B9032">
        <v>4937</v>
      </c>
      <c r="C9032">
        <v>20</v>
      </c>
      <c r="D9032" s="38" t="s">
        <v>79</v>
      </c>
      <c r="E9032" s="2" t="s">
        <v>41</v>
      </c>
      <c r="F9032">
        <v>1027107</v>
      </c>
      <c r="G9032" s="44">
        <f t="shared" si="987"/>
        <v>44562</v>
      </c>
      <c r="H9032" s="50">
        <f t="shared" si="988"/>
        <v>304</v>
      </c>
      <c r="I9032" s="50">
        <f t="shared" si="989"/>
        <v>2311859.2000000002</v>
      </c>
      <c r="J9032" s="46">
        <v>76048</v>
      </c>
      <c r="K9032" s="2" t="s">
        <v>34</v>
      </c>
      <c r="L9032" s="52" t="str">
        <f t="shared" si="990"/>
        <v>20221031VND</v>
      </c>
      <c r="M9032">
        <f>VLOOKUP(L9032,Mapping!$H$1:$K$25,4,0)</f>
        <v>1</v>
      </c>
      <c r="N9032">
        <f t="shared" si="991"/>
        <v>1.027107E-3</v>
      </c>
      <c r="O9032">
        <f t="shared" si="992"/>
        <v>7.6048000000000001E-5</v>
      </c>
      <c r="P9032">
        <f t="shared" si="993"/>
        <v>2.3118592000000004E-3</v>
      </c>
      <c r="Q9032" t="str">
        <f>VLOOKUP(VLOOKUP(C9032,Mapping!$A$1:$C$17,3,0),Mapping!$E$1:$F$6,2,0)</f>
        <v>Vùng 02</v>
      </c>
    </row>
    <row r="9033" spans="1:17" x14ac:dyDescent="0.3">
      <c r="A9033" s="33">
        <v>44865</v>
      </c>
      <c r="B9033">
        <v>4938</v>
      </c>
      <c r="C9033">
        <v>41</v>
      </c>
      <c r="D9033" s="38" t="s">
        <v>79</v>
      </c>
      <c r="E9033" s="2" t="s">
        <v>41</v>
      </c>
      <c r="F9033">
        <v>1540475</v>
      </c>
      <c r="G9033" s="44">
        <f t="shared" si="987"/>
        <v>44562</v>
      </c>
      <c r="H9033" s="50">
        <f t="shared" si="988"/>
        <v>304</v>
      </c>
      <c r="I9033" s="50">
        <f t="shared" si="989"/>
        <v>10777772.799999999</v>
      </c>
      <c r="J9033" s="46">
        <v>354532</v>
      </c>
      <c r="K9033" s="2" t="s">
        <v>34</v>
      </c>
      <c r="L9033" s="52" t="str">
        <f t="shared" si="990"/>
        <v>20221031VND</v>
      </c>
      <c r="M9033">
        <f>VLOOKUP(L9033,Mapping!$H$1:$K$25,4,0)</f>
        <v>1</v>
      </c>
      <c r="N9033">
        <f t="shared" si="991"/>
        <v>1.5404749999999999E-3</v>
      </c>
      <c r="O9033">
        <f t="shared" si="992"/>
        <v>3.5453200000000001E-4</v>
      </c>
      <c r="P9033">
        <f t="shared" si="993"/>
        <v>1.0777772799999998E-2</v>
      </c>
      <c r="Q9033" t="str">
        <f>VLOOKUP(VLOOKUP(C9033,Mapping!$A$1:$C$17,3,0),Mapping!$E$1:$F$6,2,0)</f>
        <v>Vùng 05</v>
      </c>
    </row>
    <row r="9034" spans="1:17" x14ac:dyDescent="0.3">
      <c r="A9034" s="33">
        <v>44865</v>
      </c>
      <c r="B9034">
        <v>4939</v>
      </c>
      <c r="C9034">
        <v>23</v>
      </c>
      <c r="D9034" s="38" t="s">
        <v>79</v>
      </c>
      <c r="E9034" s="2" t="s">
        <v>41</v>
      </c>
      <c r="F9034">
        <v>1091021</v>
      </c>
      <c r="G9034" s="44">
        <f t="shared" si="987"/>
        <v>44562</v>
      </c>
      <c r="H9034" s="50">
        <f t="shared" si="988"/>
        <v>304</v>
      </c>
      <c r="I9034" s="50">
        <f t="shared" si="989"/>
        <v>3801884.8000000003</v>
      </c>
      <c r="J9034" s="46">
        <v>125062</v>
      </c>
      <c r="K9034" s="2" t="s">
        <v>34</v>
      </c>
      <c r="L9034" s="52" t="str">
        <f t="shared" si="990"/>
        <v>20221031VND</v>
      </c>
      <c r="M9034">
        <f>VLOOKUP(L9034,Mapping!$H$1:$K$25,4,0)</f>
        <v>1</v>
      </c>
      <c r="N9034">
        <f t="shared" si="991"/>
        <v>1.091021E-3</v>
      </c>
      <c r="O9034">
        <f t="shared" si="992"/>
        <v>1.25062E-4</v>
      </c>
      <c r="P9034">
        <f t="shared" si="993"/>
        <v>3.8018848000000004E-3</v>
      </c>
      <c r="Q9034" t="str">
        <f>VLOOKUP(VLOOKUP(C9034,Mapping!$A$1:$C$17,3,0),Mapping!$E$1:$F$6,2,0)</f>
        <v>Vùng 02</v>
      </c>
    </row>
    <row r="9035" spans="1:17" x14ac:dyDescent="0.3">
      <c r="A9035" s="33">
        <v>44865</v>
      </c>
      <c r="B9035">
        <v>4941</v>
      </c>
      <c r="C9035">
        <v>26</v>
      </c>
      <c r="D9035" s="38" t="s">
        <v>79</v>
      </c>
      <c r="E9035" s="2" t="s">
        <v>41</v>
      </c>
      <c r="F9035">
        <v>1992992</v>
      </c>
      <c r="G9035" s="44">
        <f t="shared" si="987"/>
        <v>44562</v>
      </c>
      <c r="H9035" s="50">
        <f t="shared" si="988"/>
        <v>304</v>
      </c>
      <c r="I9035" s="50">
        <f t="shared" si="989"/>
        <v>6822723558.4000006</v>
      </c>
      <c r="J9035" s="46">
        <v>9578</v>
      </c>
      <c r="K9035" s="2" t="s">
        <v>35</v>
      </c>
      <c r="L9035" s="52" t="str">
        <f t="shared" si="990"/>
        <v>20221031USD</v>
      </c>
      <c r="M9035">
        <f>VLOOKUP(L9035,Mapping!$H$1:$K$25,4,0)</f>
        <v>23432</v>
      </c>
      <c r="N9035">
        <f t="shared" si="991"/>
        <v>46.699788544</v>
      </c>
      <c r="O9035">
        <f t="shared" si="992"/>
        <v>0.22443169600000001</v>
      </c>
      <c r="P9035">
        <f t="shared" si="993"/>
        <v>6.8227235584000008</v>
      </c>
      <c r="Q9035" t="str">
        <f>VLOOKUP(VLOOKUP(C9035,Mapping!$A$1:$C$17,3,0),Mapping!$E$1:$F$6,2,0)</f>
        <v>Vùng 04</v>
      </c>
    </row>
    <row r="9036" spans="1:17" x14ac:dyDescent="0.3">
      <c r="A9036" s="33">
        <v>44865</v>
      </c>
      <c r="B9036">
        <v>4942</v>
      </c>
      <c r="C9036">
        <v>41</v>
      </c>
      <c r="D9036" s="38" t="s">
        <v>79</v>
      </c>
      <c r="E9036" s="2" t="s">
        <v>41</v>
      </c>
      <c r="F9036">
        <v>1470764</v>
      </c>
      <c r="G9036" s="44">
        <f t="shared" si="987"/>
        <v>44562</v>
      </c>
      <c r="H9036" s="50">
        <f t="shared" si="988"/>
        <v>304</v>
      </c>
      <c r="I9036" s="50">
        <f t="shared" si="989"/>
        <v>39854187.199999996</v>
      </c>
      <c r="J9036" s="46">
        <v>1310993</v>
      </c>
      <c r="K9036" s="2" t="s">
        <v>34</v>
      </c>
      <c r="L9036" s="52" t="str">
        <f t="shared" si="990"/>
        <v>20221031VND</v>
      </c>
      <c r="M9036">
        <f>VLOOKUP(L9036,Mapping!$H$1:$K$25,4,0)</f>
        <v>1</v>
      </c>
      <c r="N9036">
        <f t="shared" si="991"/>
        <v>1.4707640000000001E-3</v>
      </c>
      <c r="O9036">
        <f t="shared" si="992"/>
        <v>1.3109930000000001E-3</v>
      </c>
      <c r="P9036">
        <f t="shared" si="993"/>
        <v>3.9854187199999995E-2</v>
      </c>
      <c r="Q9036" t="str">
        <f>VLOOKUP(VLOOKUP(C9036,Mapping!$A$1:$C$17,3,0),Mapping!$E$1:$F$6,2,0)</f>
        <v>Vùng 05</v>
      </c>
    </row>
    <row r="9037" spans="1:17" x14ac:dyDescent="0.3">
      <c r="A9037" s="33">
        <v>44865</v>
      </c>
      <c r="B9037">
        <v>4944</v>
      </c>
      <c r="C9037">
        <v>24</v>
      </c>
      <c r="D9037" s="38" t="s">
        <v>79</v>
      </c>
      <c r="E9037" s="2" t="s">
        <v>41</v>
      </c>
      <c r="F9037">
        <v>1316567</v>
      </c>
      <c r="G9037" s="44">
        <f t="shared" si="987"/>
        <v>44562</v>
      </c>
      <c r="H9037" s="50">
        <f t="shared" si="988"/>
        <v>304</v>
      </c>
      <c r="I9037" s="50">
        <f t="shared" si="989"/>
        <v>53493512</v>
      </c>
      <c r="J9037" s="46">
        <v>1759655</v>
      </c>
      <c r="K9037" s="2" t="s">
        <v>34</v>
      </c>
      <c r="L9037" s="52" t="str">
        <f t="shared" si="990"/>
        <v>20221031VND</v>
      </c>
      <c r="M9037">
        <f>VLOOKUP(L9037,Mapping!$H$1:$K$25,4,0)</f>
        <v>1</v>
      </c>
      <c r="N9037">
        <f t="shared" si="991"/>
        <v>1.316567E-3</v>
      </c>
      <c r="O9037">
        <f t="shared" si="992"/>
        <v>1.7596549999999999E-3</v>
      </c>
      <c r="P9037">
        <f t="shared" si="993"/>
        <v>5.3493512E-2</v>
      </c>
      <c r="Q9037" t="str">
        <f>VLOOKUP(VLOOKUP(C9037,Mapping!$A$1:$C$17,3,0),Mapping!$E$1:$F$6,2,0)</f>
        <v>Vùng 04</v>
      </c>
    </row>
    <row r="9038" spans="1:17" x14ac:dyDescent="0.3">
      <c r="A9038" s="33">
        <v>44865</v>
      </c>
      <c r="B9038">
        <v>4946</v>
      </c>
      <c r="C9038">
        <v>48</v>
      </c>
      <c r="D9038" s="38" t="s">
        <v>79</v>
      </c>
      <c r="E9038" s="2" t="s">
        <v>41</v>
      </c>
      <c r="F9038">
        <v>1439009</v>
      </c>
      <c r="G9038" s="44">
        <f t="shared" si="987"/>
        <v>44562</v>
      </c>
      <c r="H9038" s="50">
        <f t="shared" si="988"/>
        <v>304</v>
      </c>
      <c r="I9038" s="50">
        <f t="shared" si="989"/>
        <v>46407758.399999999</v>
      </c>
      <c r="J9038" s="46">
        <v>1526571</v>
      </c>
      <c r="K9038" s="2" t="s">
        <v>34</v>
      </c>
      <c r="L9038" s="52" t="str">
        <f t="shared" si="990"/>
        <v>20221031VND</v>
      </c>
      <c r="M9038">
        <f>VLOOKUP(L9038,Mapping!$H$1:$K$25,4,0)</f>
        <v>1</v>
      </c>
      <c r="N9038">
        <f t="shared" si="991"/>
        <v>1.439009E-3</v>
      </c>
      <c r="O9038">
        <f t="shared" si="992"/>
        <v>1.526571E-3</v>
      </c>
      <c r="P9038">
        <f t="shared" si="993"/>
        <v>4.6407758399999999E-2</v>
      </c>
      <c r="Q9038" t="str">
        <f>VLOOKUP(VLOOKUP(C9038,Mapping!$A$1:$C$17,3,0),Mapping!$E$1:$F$6,2,0)</f>
        <v>Vùng 01</v>
      </c>
    </row>
    <row r="9039" spans="1:17" x14ac:dyDescent="0.3">
      <c r="A9039" s="33">
        <v>44865</v>
      </c>
      <c r="B9039">
        <v>4946</v>
      </c>
      <c r="C9039">
        <v>48</v>
      </c>
      <c r="D9039" s="38" t="s">
        <v>79</v>
      </c>
      <c r="E9039" s="2" t="s">
        <v>41</v>
      </c>
      <c r="F9039">
        <v>7442971</v>
      </c>
      <c r="G9039" s="44">
        <f t="shared" si="987"/>
        <v>44562</v>
      </c>
      <c r="H9039" s="50">
        <f t="shared" si="988"/>
        <v>304</v>
      </c>
      <c r="I9039" s="50">
        <f t="shared" si="989"/>
        <v>239033072</v>
      </c>
      <c r="J9039" s="46">
        <v>7862930</v>
      </c>
      <c r="K9039" s="2" t="s">
        <v>34</v>
      </c>
      <c r="L9039" s="52" t="str">
        <f t="shared" si="990"/>
        <v>20221031VND</v>
      </c>
      <c r="M9039">
        <f>VLOOKUP(L9039,Mapping!$H$1:$K$25,4,0)</f>
        <v>1</v>
      </c>
      <c r="N9039">
        <f t="shared" si="991"/>
        <v>7.4429709999999996E-3</v>
      </c>
      <c r="O9039">
        <f t="shared" si="992"/>
        <v>7.8629300000000006E-3</v>
      </c>
      <c r="P9039">
        <f t="shared" si="993"/>
        <v>0.23903307200000001</v>
      </c>
      <c r="Q9039" t="str">
        <f>VLOOKUP(VLOOKUP(C9039,Mapping!$A$1:$C$17,3,0),Mapping!$E$1:$F$6,2,0)</f>
        <v>Vùng 01</v>
      </c>
    </row>
    <row r="9040" spans="1:17" x14ac:dyDescent="0.3">
      <c r="A9040" s="33">
        <v>44865</v>
      </c>
      <c r="B9040">
        <v>4946</v>
      </c>
      <c r="C9040">
        <v>48</v>
      </c>
      <c r="D9040" s="38" t="s">
        <v>79</v>
      </c>
      <c r="E9040" s="2" t="s">
        <v>41</v>
      </c>
      <c r="F9040">
        <v>1839429</v>
      </c>
      <c r="G9040" s="44">
        <f t="shared" si="987"/>
        <v>44562</v>
      </c>
      <c r="H9040" s="50">
        <f t="shared" si="988"/>
        <v>304</v>
      </c>
      <c r="I9040" s="50">
        <f t="shared" si="989"/>
        <v>5765998.3999999994</v>
      </c>
      <c r="J9040" s="46">
        <v>189671</v>
      </c>
      <c r="K9040" s="2" t="s">
        <v>34</v>
      </c>
      <c r="L9040" s="52" t="str">
        <f t="shared" si="990"/>
        <v>20221031VND</v>
      </c>
      <c r="M9040">
        <f>VLOOKUP(L9040,Mapping!$H$1:$K$25,4,0)</f>
        <v>1</v>
      </c>
      <c r="N9040">
        <f t="shared" si="991"/>
        <v>1.8394290000000001E-3</v>
      </c>
      <c r="O9040">
        <f t="shared" si="992"/>
        <v>1.8967100000000001E-4</v>
      </c>
      <c r="P9040">
        <f t="shared" si="993"/>
        <v>5.7659983999999997E-3</v>
      </c>
      <c r="Q9040" t="str">
        <f>VLOOKUP(VLOOKUP(C9040,Mapping!$A$1:$C$17,3,0),Mapping!$E$1:$F$6,2,0)</f>
        <v>Vùng 01</v>
      </c>
    </row>
    <row r="9041" spans="1:17" x14ac:dyDescent="0.3">
      <c r="A9041" s="33">
        <v>44865</v>
      </c>
      <c r="B9041">
        <v>4946</v>
      </c>
      <c r="C9041">
        <v>48</v>
      </c>
      <c r="D9041" s="38" t="s">
        <v>79</v>
      </c>
      <c r="E9041" s="2" t="s">
        <v>41</v>
      </c>
      <c r="F9041">
        <v>1157753</v>
      </c>
      <c r="G9041" s="44">
        <f t="shared" si="987"/>
        <v>44562</v>
      </c>
      <c r="H9041" s="50">
        <f t="shared" si="988"/>
        <v>304</v>
      </c>
      <c r="I9041" s="50">
        <f t="shared" si="989"/>
        <v>38087491.200000003</v>
      </c>
      <c r="J9041" s="46">
        <v>1252878</v>
      </c>
      <c r="K9041" s="2" t="s">
        <v>34</v>
      </c>
      <c r="L9041" s="52" t="str">
        <f t="shared" si="990"/>
        <v>20221031VND</v>
      </c>
      <c r="M9041">
        <f>VLOOKUP(L9041,Mapping!$H$1:$K$25,4,0)</f>
        <v>1</v>
      </c>
      <c r="N9041">
        <f t="shared" si="991"/>
        <v>1.1577530000000001E-3</v>
      </c>
      <c r="O9041">
        <f t="shared" si="992"/>
        <v>1.252878E-3</v>
      </c>
      <c r="P9041">
        <f t="shared" si="993"/>
        <v>3.8087491200000004E-2</v>
      </c>
      <c r="Q9041" t="str">
        <f>VLOOKUP(VLOOKUP(C9041,Mapping!$A$1:$C$17,3,0),Mapping!$E$1:$F$6,2,0)</f>
        <v>Vùng 01</v>
      </c>
    </row>
    <row r="9042" spans="1:17" x14ac:dyDescent="0.3">
      <c r="A9042" s="33">
        <v>44865</v>
      </c>
      <c r="B9042">
        <v>4949</v>
      </c>
      <c r="C9042">
        <v>34</v>
      </c>
      <c r="D9042" s="38" t="s">
        <v>79</v>
      </c>
      <c r="E9042" s="2" t="s">
        <v>41</v>
      </c>
      <c r="F9042">
        <v>9328253</v>
      </c>
      <c r="G9042" s="44">
        <f t="shared" si="987"/>
        <v>44562</v>
      </c>
      <c r="H9042" s="50">
        <f t="shared" si="988"/>
        <v>304</v>
      </c>
      <c r="I9042" s="50">
        <f t="shared" si="989"/>
        <v>234441729.59999999</v>
      </c>
      <c r="J9042" s="46">
        <v>7711899</v>
      </c>
      <c r="K9042" s="2" t="s">
        <v>34</v>
      </c>
      <c r="L9042" s="52" t="str">
        <f t="shared" si="990"/>
        <v>20221031VND</v>
      </c>
      <c r="M9042">
        <f>VLOOKUP(L9042,Mapping!$H$1:$K$25,4,0)</f>
        <v>1</v>
      </c>
      <c r="N9042">
        <f t="shared" si="991"/>
        <v>9.3282529999999999E-3</v>
      </c>
      <c r="O9042">
        <f t="shared" si="992"/>
        <v>7.7118990000000004E-3</v>
      </c>
      <c r="P9042">
        <f t="shared" si="993"/>
        <v>0.23444172959999998</v>
      </c>
      <c r="Q9042" t="str">
        <f>VLOOKUP(VLOOKUP(C9042,Mapping!$A$1:$C$17,3,0),Mapping!$E$1:$F$6,2,0)</f>
        <v>Vùng 02</v>
      </c>
    </row>
    <row r="9043" spans="1:17" x14ac:dyDescent="0.3">
      <c r="A9043" s="33">
        <v>44865</v>
      </c>
      <c r="B9043">
        <v>4949</v>
      </c>
      <c r="C9043">
        <v>48</v>
      </c>
      <c r="D9043" s="38" t="s">
        <v>79</v>
      </c>
      <c r="E9043" s="2" t="s">
        <v>41</v>
      </c>
      <c r="F9043">
        <v>949210</v>
      </c>
      <c r="G9043" s="44">
        <f t="shared" si="987"/>
        <v>44562</v>
      </c>
      <c r="H9043" s="50">
        <f t="shared" si="988"/>
        <v>304</v>
      </c>
      <c r="I9043" s="50">
        <f t="shared" si="989"/>
        <v>53201672</v>
      </c>
      <c r="J9043" s="46">
        <v>1750055</v>
      </c>
      <c r="K9043" s="2" t="s">
        <v>34</v>
      </c>
      <c r="L9043" s="52" t="str">
        <f t="shared" si="990"/>
        <v>20221031VND</v>
      </c>
      <c r="M9043">
        <f>VLOOKUP(L9043,Mapping!$H$1:$K$25,4,0)</f>
        <v>1</v>
      </c>
      <c r="N9043">
        <f t="shared" si="991"/>
        <v>9.4921000000000003E-4</v>
      </c>
      <c r="O9043">
        <f t="shared" si="992"/>
        <v>1.7500549999999999E-3</v>
      </c>
      <c r="P9043">
        <f t="shared" si="993"/>
        <v>5.3201671999999998E-2</v>
      </c>
      <c r="Q9043" t="str">
        <f>VLOOKUP(VLOOKUP(C9043,Mapping!$A$1:$C$17,3,0),Mapping!$E$1:$F$6,2,0)</f>
        <v>Vùng 01</v>
      </c>
    </row>
    <row r="9044" spans="1:17" x14ac:dyDescent="0.3">
      <c r="A9044" s="33">
        <v>44865</v>
      </c>
      <c r="B9044">
        <v>4949</v>
      </c>
      <c r="C9044">
        <v>34</v>
      </c>
      <c r="D9044" s="38" t="s">
        <v>79</v>
      </c>
      <c r="E9044" s="2" t="s">
        <v>41</v>
      </c>
      <c r="F9044">
        <v>4352799</v>
      </c>
      <c r="G9044" s="44">
        <f t="shared" si="987"/>
        <v>44562</v>
      </c>
      <c r="H9044" s="50">
        <f t="shared" si="988"/>
        <v>304</v>
      </c>
      <c r="I9044" s="50">
        <f t="shared" si="989"/>
        <v>126649713.60000001</v>
      </c>
      <c r="J9044" s="46">
        <v>4166109</v>
      </c>
      <c r="K9044" s="2" t="s">
        <v>34</v>
      </c>
      <c r="L9044" s="52" t="str">
        <f t="shared" si="990"/>
        <v>20221031VND</v>
      </c>
      <c r="M9044">
        <f>VLOOKUP(L9044,Mapping!$H$1:$K$25,4,0)</f>
        <v>1</v>
      </c>
      <c r="N9044">
        <f t="shared" si="991"/>
        <v>4.3527990000000001E-3</v>
      </c>
      <c r="O9044">
        <f t="shared" si="992"/>
        <v>4.1661090000000003E-3</v>
      </c>
      <c r="P9044">
        <f t="shared" si="993"/>
        <v>0.12664971360000002</v>
      </c>
      <c r="Q9044" t="str">
        <f>VLOOKUP(VLOOKUP(C9044,Mapping!$A$1:$C$17,3,0),Mapping!$E$1:$F$6,2,0)</f>
        <v>Vùng 02</v>
      </c>
    </row>
    <row r="9045" spans="1:17" x14ac:dyDescent="0.3">
      <c r="A9045" s="33">
        <v>44865</v>
      </c>
      <c r="B9045">
        <v>4950</v>
      </c>
      <c r="C9045">
        <v>34</v>
      </c>
      <c r="D9045" s="38" t="s">
        <v>79</v>
      </c>
      <c r="E9045" s="2" t="s">
        <v>41</v>
      </c>
      <c r="F9045">
        <v>764327</v>
      </c>
      <c r="G9045" s="44">
        <f t="shared" si="987"/>
        <v>44562</v>
      </c>
      <c r="H9045" s="50">
        <f t="shared" si="988"/>
        <v>304</v>
      </c>
      <c r="I9045" s="50">
        <f t="shared" si="989"/>
        <v>11401064</v>
      </c>
      <c r="J9045" s="46">
        <v>375035</v>
      </c>
      <c r="K9045" s="2" t="s">
        <v>34</v>
      </c>
      <c r="L9045" s="52" t="str">
        <f t="shared" si="990"/>
        <v>20221031VND</v>
      </c>
      <c r="M9045">
        <f>VLOOKUP(L9045,Mapping!$H$1:$K$25,4,0)</f>
        <v>1</v>
      </c>
      <c r="N9045">
        <f t="shared" si="991"/>
        <v>7.6432699999999998E-4</v>
      </c>
      <c r="O9045">
        <f t="shared" si="992"/>
        <v>3.7503500000000002E-4</v>
      </c>
      <c r="P9045">
        <f t="shared" si="993"/>
        <v>1.1401064000000001E-2</v>
      </c>
      <c r="Q9045" t="str">
        <f>VLOOKUP(VLOOKUP(C9045,Mapping!$A$1:$C$17,3,0),Mapping!$E$1:$F$6,2,0)</f>
        <v>Vùng 02</v>
      </c>
    </row>
    <row r="9046" spans="1:17" x14ac:dyDescent="0.3">
      <c r="A9046" s="33">
        <v>44865</v>
      </c>
      <c r="B9046">
        <v>4951</v>
      </c>
      <c r="C9046">
        <v>41</v>
      </c>
      <c r="D9046" s="38" t="s">
        <v>79</v>
      </c>
      <c r="E9046" s="2" t="s">
        <v>41</v>
      </c>
      <c r="F9046">
        <v>1047653</v>
      </c>
      <c r="G9046" s="44">
        <f t="shared" si="987"/>
        <v>44562</v>
      </c>
      <c r="H9046" s="50">
        <f t="shared" si="988"/>
        <v>304</v>
      </c>
      <c r="I9046" s="50">
        <f t="shared" si="989"/>
        <v>5069656</v>
      </c>
      <c r="J9046" s="46">
        <v>166765</v>
      </c>
      <c r="K9046" s="2" t="s">
        <v>34</v>
      </c>
      <c r="L9046" s="52" t="str">
        <f t="shared" si="990"/>
        <v>20221031VND</v>
      </c>
      <c r="M9046">
        <f>VLOOKUP(L9046,Mapping!$H$1:$K$25,4,0)</f>
        <v>1</v>
      </c>
      <c r="N9046">
        <f t="shared" si="991"/>
        <v>1.047653E-3</v>
      </c>
      <c r="O9046">
        <f t="shared" si="992"/>
        <v>1.6676500000000001E-4</v>
      </c>
      <c r="P9046">
        <f t="shared" si="993"/>
        <v>5.0696559999999996E-3</v>
      </c>
      <c r="Q9046" t="str">
        <f>VLOOKUP(VLOOKUP(C9046,Mapping!$A$1:$C$17,3,0),Mapping!$E$1:$F$6,2,0)</f>
        <v>Vùng 05</v>
      </c>
    </row>
    <row r="9047" spans="1:17" x14ac:dyDescent="0.3">
      <c r="A9047" s="33">
        <v>44865</v>
      </c>
      <c r="B9047">
        <v>4952</v>
      </c>
      <c r="C9047">
        <v>45</v>
      </c>
      <c r="D9047" s="38" t="s">
        <v>79</v>
      </c>
      <c r="E9047" s="2" t="s">
        <v>41</v>
      </c>
      <c r="F9047">
        <v>393328</v>
      </c>
      <c r="G9047" s="44">
        <f t="shared" si="987"/>
        <v>44562</v>
      </c>
      <c r="H9047" s="50">
        <f t="shared" si="988"/>
        <v>304</v>
      </c>
      <c r="I9047" s="50">
        <f t="shared" si="989"/>
        <v>14746097.6</v>
      </c>
      <c r="J9047" s="46">
        <v>485069</v>
      </c>
      <c r="K9047" s="2" t="s">
        <v>34</v>
      </c>
      <c r="L9047" s="52" t="str">
        <f t="shared" si="990"/>
        <v>20221031VND</v>
      </c>
      <c r="M9047">
        <f>VLOOKUP(L9047,Mapping!$H$1:$K$25,4,0)</f>
        <v>1</v>
      </c>
      <c r="N9047">
        <f t="shared" si="991"/>
        <v>3.9332800000000003E-4</v>
      </c>
      <c r="O9047">
        <f t="shared" si="992"/>
        <v>4.8506899999999997E-4</v>
      </c>
      <c r="P9047">
        <f t="shared" si="993"/>
        <v>1.4746097599999999E-2</v>
      </c>
      <c r="Q9047" t="str">
        <f>VLOOKUP(VLOOKUP(C9047,Mapping!$A$1:$C$17,3,0),Mapping!$E$1:$F$6,2,0)</f>
        <v>Vùng 02</v>
      </c>
    </row>
    <row r="9048" spans="1:17" x14ac:dyDescent="0.3">
      <c r="A9048" s="33">
        <v>44865</v>
      </c>
      <c r="B9048">
        <v>4952</v>
      </c>
      <c r="C9048">
        <v>48</v>
      </c>
      <c r="D9048" s="38" t="s">
        <v>79</v>
      </c>
      <c r="E9048" s="2" t="s">
        <v>41</v>
      </c>
      <c r="F9048">
        <v>1231515</v>
      </c>
      <c r="G9048" s="44">
        <f t="shared" si="987"/>
        <v>44562</v>
      </c>
      <c r="H9048" s="50">
        <f t="shared" si="988"/>
        <v>304</v>
      </c>
      <c r="I9048" s="50">
        <f t="shared" si="989"/>
        <v>9833852.8000000007</v>
      </c>
      <c r="J9048" s="46">
        <v>323482</v>
      </c>
      <c r="K9048" s="2" t="s">
        <v>34</v>
      </c>
      <c r="L9048" s="52" t="str">
        <f t="shared" si="990"/>
        <v>20221031VND</v>
      </c>
      <c r="M9048">
        <f>VLOOKUP(L9048,Mapping!$H$1:$K$25,4,0)</f>
        <v>1</v>
      </c>
      <c r="N9048">
        <f t="shared" si="991"/>
        <v>1.2315150000000001E-3</v>
      </c>
      <c r="O9048">
        <f t="shared" si="992"/>
        <v>3.2348199999999999E-4</v>
      </c>
      <c r="P9048">
        <f t="shared" si="993"/>
        <v>9.8338528000000008E-3</v>
      </c>
      <c r="Q9048" t="str">
        <f>VLOOKUP(VLOOKUP(C9048,Mapping!$A$1:$C$17,3,0),Mapping!$E$1:$F$6,2,0)</f>
        <v>Vùng 01</v>
      </c>
    </row>
    <row r="9049" spans="1:17" x14ac:dyDescent="0.3">
      <c r="A9049" s="33">
        <v>44865</v>
      </c>
      <c r="B9049">
        <v>4954</v>
      </c>
      <c r="C9049">
        <v>24</v>
      </c>
      <c r="D9049" s="38" t="s">
        <v>79</v>
      </c>
      <c r="E9049" s="2" t="s">
        <v>41</v>
      </c>
      <c r="F9049">
        <v>784048</v>
      </c>
      <c r="G9049" s="44">
        <f t="shared" si="987"/>
        <v>44562</v>
      </c>
      <c r="H9049" s="50">
        <f t="shared" si="988"/>
        <v>304</v>
      </c>
      <c r="I9049" s="50">
        <f t="shared" si="989"/>
        <v>296720090841.59998</v>
      </c>
      <c r="J9049" s="46">
        <v>416547</v>
      </c>
      <c r="K9049" s="2" t="s">
        <v>35</v>
      </c>
      <c r="L9049" s="52" t="str">
        <f t="shared" si="990"/>
        <v>20221031USD</v>
      </c>
      <c r="M9049">
        <f>VLOOKUP(L9049,Mapping!$H$1:$K$25,4,0)</f>
        <v>23432</v>
      </c>
      <c r="N9049">
        <f t="shared" si="991"/>
        <v>18.371812735999999</v>
      </c>
      <c r="O9049">
        <f t="shared" si="992"/>
        <v>9.7605293040000003</v>
      </c>
      <c r="P9049">
        <f t="shared" si="993"/>
        <v>296.72009084159998</v>
      </c>
      <c r="Q9049" t="str">
        <f>VLOOKUP(VLOOKUP(C9049,Mapping!$A$1:$C$17,3,0),Mapping!$E$1:$F$6,2,0)</f>
        <v>Vùng 04</v>
      </c>
    </row>
    <row r="9050" spans="1:17" x14ac:dyDescent="0.3">
      <c r="A9050" s="33">
        <v>44865</v>
      </c>
      <c r="B9050">
        <v>4954</v>
      </c>
      <c r="C9050">
        <v>24</v>
      </c>
      <c r="D9050" s="38" t="s">
        <v>79</v>
      </c>
      <c r="E9050" s="2" t="s">
        <v>41</v>
      </c>
      <c r="F9050">
        <v>1784759</v>
      </c>
      <c r="G9050" s="44">
        <f t="shared" si="987"/>
        <v>44562</v>
      </c>
      <c r="H9050" s="50">
        <f t="shared" si="988"/>
        <v>304</v>
      </c>
      <c r="I9050" s="50">
        <f t="shared" si="989"/>
        <v>161679892091.19998</v>
      </c>
      <c r="J9050" s="46">
        <v>233131</v>
      </c>
      <c r="K9050" s="2" t="s">
        <v>36</v>
      </c>
      <c r="L9050" s="52" t="str">
        <f t="shared" si="990"/>
        <v>20221031EUR</v>
      </c>
      <c r="M9050">
        <f>VLOOKUP(L9050,Mapping!$H$1:$K$25,4,0)</f>
        <v>22813</v>
      </c>
      <c r="N9050">
        <f t="shared" si="991"/>
        <v>40.715707066999997</v>
      </c>
      <c r="O9050">
        <f t="shared" si="992"/>
        <v>5.318417503</v>
      </c>
      <c r="P9050">
        <f t="shared" si="993"/>
        <v>161.67989209119997</v>
      </c>
      <c r="Q9050" t="str">
        <f>VLOOKUP(VLOOKUP(C9050,Mapping!$A$1:$C$17,3,0),Mapping!$E$1:$F$6,2,0)</f>
        <v>Vùng 04</v>
      </c>
    </row>
    <row r="9051" spans="1:17" x14ac:dyDescent="0.3">
      <c r="A9051" s="33">
        <v>44865</v>
      </c>
      <c r="B9051">
        <v>4954</v>
      </c>
      <c r="C9051">
        <v>24</v>
      </c>
      <c r="D9051" s="38" t="s">
        <v>79</v>
      </c>
      <c r="E9051" s="2" t="s">
        <v>41</v>
      </c>
      <c r="F9051">
        <v>1776137</v>
      </c>
      <c r="G9051" s="44">
        <f t="shared" si="987"/>
        <v>44562</v>
      </c>
      <c r="H9051" s="50">
        <f t="shared" si="988"/>
        <v>304</v>
      </c>
      <c r="I9051" s="50">
        <f t="shared" si="989"/>
        <v>6052640</v>
      </c>
      <c r="J9051" s="46">
        <v>199100</v>
      </c>
      <c r="K9051" s="2" t="s">
        <v>34</v>
      </c>
      <c r="L9051" s="52" t="str">
        <f t="shared" si="990"/>
        <v>20221031VND</v>
      </c>
      <c r="M9051">
        <f>VLOOKUP(L9051,Mapping!$H$1:$K$25,4,0)</f>
        <v>1</v>
      </c>
      <c r="N9051">
        <f t="shared" si="991"/>
        <v>1.7761369999999999E-3</v>
      </c>
      <c r="O9051">
        <f t="shared" si="992"/>
        <v>1.9909999999999999E-4</v>
      </c>
      <c r="P9051">
        <f t="shared" si="993"/>
        <v>6.0526399999999998E-3</v>
      </c>
      <c r="Q9051" t="str">
        <f>VLOOKUP(VLOOKUP(C9051,Mapping!$A$1:$C$17,3,0),Mapping!$E$1:$F$6,2,0)</f>
        <v>Vùng 04</v>
      </c>
    </row>
    <row r="9052" spans="1:17" x14ac:dyDescent="0.3">
      <c r="A9052" s="33">
        <v>44865</v>
      </c>
      <c r="B9052">
        <v>4954</v>
      </c>
      <c r="C9052">
        <v>24</v>
      </c>
      <c r="D9052" s="38" t="s">
        <v>79</v>
      </c>
      <c r="E9052" s="2" t="s">
        <v>41</v>
      </c>
      <c r="F9052">
        <v>778862</v>
      </c>
      <c r="G9052" s="44">
        <f t="shared" si="987"/>
        <v>44562</v>
      </c>
      <c r="H9052" s="50">
        <f t="shared" si="988"/>
        <v>304</v>
      </c>
      <c r="I9052" s="50">
        <f t="shared" si="989"/>
        <v>15156102.4</v>
      </c>
      <c r="J9052" s="46">
        <v>498556</v>
      </c>
      <c r="K9052" s="2" t="s">
        <v>34</v>
      </c>
      <c r="L9052" s="52" t="str">
        <f t="shared" si="990"/>
        <v>20221031VND</v>
      </c>
      <c r="M9052">
        <f>VLOOKUP(L9052,Mapping!$H$1:$K$25,4,0)</f>
        <v>1</v>
      </c>
      <c r="N9052">
        <f t="shared" si="991"/>
        <v>7.7886199999999996E-4</v>
      </c>
      <c r="O9052">
        <f t="shared" si="992"/>
        <v>4.9855600000000004E-4</v>
      </c>
      <c r="P9052">
        <f t="shared" si="993"/>
        <v>1.51561024E-2</v>
      </c>
      <c r="Q9052" t="str">
        <f>VLOOKUP(VLOOKUP(C9052,Mapping!$A$1:$C$17,3,0),Mapping!$E$1:$F$6,2,0)</f>
        <v>Vùng 04</v>
      </c>
    </row>
    <row r="9053" spans="1:17" x14ac:dyDescent="0.3">
      <c r="A9053" s="33">
        <v>44865</v>
      </c>
      <c r="B9053">
        <v>4956</v>
      </c>
      <c r="C9053">
        <v>48</v>
      </c>
      <c r="D9053" s="38" t="s">
        <v>79</v>
      </c>
      <c r="E9053" s="2" t="s">
        <v>41</v>
      </c>
      <c r="F9053">
        <v>8938073</v>
      </c>
      <c r="G9053" s="44">
        <f t="shared" si="987"/>
        <v>44562</v>
      </c>
      <c r="H9053" s="50">
        <f t="shared" si="988"/>
        <v>304</v>
      </c>
      <c r="I9053" s="50">
        <f t="shared" si="989"/>
        <v>261297971.20000002</v>
      </c>
      <c r="J9053" s="46">
        <v>8595328</v>
      </c>
      <c r="K9053" s="2" t="s">
        <v>34</v>
      </c>
      <c r="L9053" s="52" t="str">
        <f t="shared" si="990"/>
        <v>20221031VND</v>
      </c>
      <c r="M9053">
        <f>VLOOKUP(L9053,Mapping!$H$1:$K$25,4,0)</f>
        <v>1</v>
      </c>
      <c r="N9053">
        <f t="shared" si="991"/>
        <v>8.9380729999999995E-3</v>
      </c>
      <c r="O9053">
        <f t="shared" si="992"/>
        <v>8.5953279999999993E-3</v>
      </c>
      <c r="P9053">
        <f t="shared" si="993"/>
        <v>0.26129797120000003</v>
      </c>
      <c r="Q9053" t="str">
        <f>VLOOKUP(VLOOKUP(C9053,Mapping!$A$1:$C$17,3,0),Mapping!$E$1:$F$6,2,0)</f>
        <v>Vùng 01</v>
      </c>
    </row>
    <row r="9054" spans="1:17" x14ac:dyDescent="0.3">
      <c r="A9054" s="33">
        <v>44865</v>
      </c>
      <c r="B9054">
        <v>4957</v>
      </c>
      <c r="C9054">
        <v>48</v>
      </c>
      <c r="D9054" s="38" t="s">
        <v>79</v>
      </c>
      <c r="E9054" s="2" t="s">
        <v>41</v>
      </c>
      <c r="F9054">
        <v>824322</v>
      </c>
      <c r="G9054" s="44">
        <f t="shared" si="987"/>
        <v>44562</v>
      </c>
      <c r="H9054" s="50">
        <f t="shared" si="988"/>
        <v>304</v>
      </c>
      <c r="I9054" s="50">
        <f t="shared" si="989"/>
        <v>16456036.799999999</v>
      </c>
      <c r="J9054" s="46">
        <v>541317</v>
      </c>
      <c r="K9054" s="2" t="s">
        <v>34</v>
      </c>
      <c r="L9054" s="52" t="str">
        <f t="shared" si="990"/>
        <v>20221031VND</v>
      </c>
      <c r="M9054">
        <f>VLOOKUP(L9054,Mapping!$H$1:$K$25,4,0)</f>
        <v>1</v>
      </c>
      <c r="N9054">
        <f t="shared" si="991"/>
        <v>8.2432200000000005E-4</v>
      </c>
      <c r="O9054">
        <f t="shared" si="992"/>
        <v>5.4131700000000004E-4</v>
      </c>
      <c r="P9054">
        <f t="shared" si="993"/>
        <v>1.6456036800000001E-2</v>
      </c>
      <c r="Q9054" t="str">
        <f>VLOOKUP(VLOOKUP(C9054,Mapping!$A$1:$C$17,3,0),Mapping!$E$1:$F$6,2,0)</f>
        <v>Vùng 01</v>
      </c>
    </row>
    <row r="9055" spans="1:17" x14ac:dyDescent="0.3">
      <c r="A9055" s="33">
        <v>44865</v>
      </c>
      <c r="B9055">
        <v>4957</v>
      </c>
      <c r="C9055">
        <v>48</v>
      </c>
      <c r="D9055" s="38" t="s">
        <v>79</v>
      </c>
      <c r="E9055" s="2" t="s">
        <v>41</v>
      </c>
      <c r="F9055">
        <v>1280882</v>
      </c>
      <c r="G9055" s="44">
        <f t="shared" si="987"/>
        <v>44562</v>
      </c>
      <c r="H9055" s="50">
        <f t="shared" si="988"/>
        <v>304</v>
      </c>
      <c r="I9055" s="50">
        <f t="shared" si="989"/>
        <v>57250708.800000004</v>
      </c>
      <c r="J9055" s="46">
        <v>1883247</v>
      </c>
      <c r="K9055" s="2" t="s">
        <v>34</v>
      </c>
      <c r="L9055" s="52" t="str">
        <f t="shared" si="990"/>
        <v>20221031VND</v>
      </c>
      <c r="M9055">
        <f>VLOOKUP(L9055,Mapping!$H$1:$K$25,4,0)</f>
        <v>1</v>
      </c>
      <c r="N9055">
        <f t="shared" si="991"/>
        <v>1.2808819999999999E-3</v>
      </c>
      <c r="O9055">
        <f t="shared" si="992"/>
        <v>1.883247E-3</v>
      </c>
      <c r="P9055">
        <f t="shared" si="993"/>
        <v>5.7250708800000001E-2</v>
      </c>
      <c r="Q9055" t="str">
        <f>VLOOKUP(VLOOKUP(C9055,Mapping!$A$1:$C$17,3,0),Mapping!$E$1:$F$6,2,0)</f>
        <v>Vùng 01</v>
      </c>
    </row>
    <row r="9056" spans="1:17" x14ac:dyDescent="0.3">
      <c r="A9056" s="33">
        <v>44865</v>
      </c>
      <c r="B9056">
        <v>4958</v>
      </c>
      <c r="C9056">
        <v>25</v>
      </c>
      <c r="D9056" s="38" t="s">
        <v>79</v>
      </c>
      <c r="E9056" s="2" t="s">
        <v>41</v>
      </c>
      <c r="F9056">
        <v>656355</v>
      </c>
      <c r="G9056" s="44">
        <f t="shared" si="987"/>
        <v>44562</v>
      </c>
      <c r="H9056" s="50">
        <f t="shared" si="988"/>
        <v>304</v>
      </c>
      <c r="I9056" s="50">
        <f t="shared" si="989"/>
        <v>59909979.199999996</v>
      </c>
      <c r="J9056" s="46">
        <v>1970723</v>
      </c>
      <c r="K9056" s="2" t="s">
        <v>34</v>
      </c>
      <c r="L9056" s="52" t="str">
        <f t="shared" si="990"/>
        <v>20221031VND</v>
      </c>
      <c r="M9056">
        <f>VLOOKUP(L9056,Mapping!$H$1:$K$25,4,0)</f>
        <v>1</v>
      </c>
      <c r="N9056">
        <f t="shared" si="991"/>
        <v>6.5635499999999996E-4</v>
      </c>
      <c r="O9056">
        <f t="shared" si="992"/>
        <v>1.9707230000000002E-3</v>
      </c>
      <c r="P9056">
        <f t="shared" si="993"/>
        <v>5.9909979199999998E-2</v>
      </c>
      <c r="Q9056" t="str">
        <f>VLOOKUP(VLOOKUP(C9056,Mapping!$A$1:$C$17,3,0),Mapping!$E$1:$F$6,2,0)</f>
        <v>Vùng 01</v>
      </c>
    </row>
    <row r="9057" spans="1:17" x14ac:dyDescent="0.3">
      <c r="A9057" s="33">
        <v>44865</v>
      </c>
      <c r="B9057">
        <v>4958</v>
      </c>
      <c r="C9057">
        <v>20</v>
      </c>
      <c r="D9057" s="38" t="s">
        <v>79</v>
      </c>
      <c r="E9057" s="2" t="s">
        <v>41</v>
      </c>
      <c r="F9057">
        <v>38812</v>
      </c>
      <c r="G9057" s="44">
        <f t="shared" si="987"/>
        <v>44562</v>
      </c>
      <c r="H9057" s="50">
        <f t="shared" si="988"/>
        <v>304</v>
      </c>
      <c r="I9057" s="50">
        <f t="shared" si="989"/>
        <v>23267612.800000001</v>
      </c>
      <c r="J9057" s="46">
        <v>765382</v>
      </c>
      <c r="K9057" s="2" t="s">
        <v>34</v>
      </c>
      <c r="L9057" s="52" t="str">
        <f t="shared" si="990"/>
        <v>20221031VND</v>
      </c>
      <c r="M9057">
        <f>VLOOKUP(L9057,Mapping!$H$1:$K$25,4,0)</f>
        <v>1</v>
      </c>
      <c r="N9057">
        <f t="shared" si="991"/>
        <v>3.8812E-5</v>
      </c>
      <c r="O9057">
        <f t="shared" si="992"/>
        <v>7.65382E-4</v>
      </c>
      <c r="P9057">
        <f t="shared" si="993"/>
        <v>2.32676128E-2</v>
      </c>
      <c r="Q9057" t="str">
        <f>VLOOKUP(VLOOKUP(C9057,Mapping!$A$1:$C$17,3,0),Mapping!$E$1:$F$6,2,0)</f>
        <v>Vùng 02</v>
      </c>
    </row>
    <row r="9058" spans="1:17" x14ac:dyDescent="0.3">
      <c r="A9058" s="33">
        <v>44865</v>
      </c>
      <c r="B9058">
        <v>4962</v>
      </c>
      <c r="C9058">
        <v>20</v>
      </c>
      <c r="D9058" s="38" t="s">
        <v>79</v>
      </c>
      <c r="E9058" s="2" t="s">
        <v>41</v>
      </c>
      <c r="F9058">
        <v>1290061</v>
      </c>
      <c r="G9058" s="44">
        <f t="shared" si="987"/>
        <v>44562</v>
      </c>
      <c r="H9058" s="50">
        <f t="shared" si="988"/>
        <v>304</v>
      </c>
      <c r="I9058" s="50">
        <f t="shared" si="989"/>
        <v>26393128</v>
      </c>
      <c r="J9058" s="46">
        <v>868195</v>
      </c>
      <c r="K9058" s="2" t="s">
        <v>34</v>
      </c>
      <c r="L9058" s="52" t="str">
        <f t="shared" si="990"/>
        <v>20221031VND</v>
      </c>
      <c r="M9058">
        <f>VLOOKUP(L9058,Mapping!$H$1:$K$25,4,0)</f>
        <v>1</v>
      </c>
      <c r="N9058">
        <f t="shared" si="991"/>
        <v>1.2900609999999999E-3</v>
      </c>
      <c r="O9058">
        <f t="shared" si="992"/>
        <v>8.6819499999999999E-4</v>
      </c>
      <c r="P9058">
        <f t="shared" si="993"/>
        <v>2.6393127999999998E-2</v>
      </c>
      <c r="Q9058" t="str">
        <f>VLOOKUP(VLOOKUP(C9058,Mapping!$A$1:$C$17,3,0),Mapping!$E$1:$F$6,2,0)</f>
        <v>Vùng 02</v>
      </c>
    </row>
    <row r="9059" spans="1:17" x14ac:dyDescent="0.3">
      <c r="A9059" s="33">
        <v>44865</v>
      </c>
      <c r="B9059">
        <v>4962</v>
      </c>
      <c r="C9059">
        <v>20</v>
      </c>
      <c r="D9059" s="38" t="s">
        <v>79</v>
      </c>
      <c r="E9059" s="2" t="s">
        <v>41</v>
      </c>
      <c r="F9059">
        <v>1190328</v>
      </c>
      <c r="G9059" s="44">
        <f t="shared" si="987"/>
        <v>44562</v>
      </c>
      <c r="H9059" s="50">
        <f t="shared" si="988"/>
        <v>304</v>
      </c>
      <c r="I9059" s="50">
        <f t="shared" si="989"/>
        <v>973947705792</v>
      </c>
      <c r="J9059" s="46">
        <v>1367265</v>
      </c>
      <c r="K9059" s="2" t="s">
        <v>35</v>
      </c>
      <c r="L9059" s="52" t="str">
        <f t="shared" si="990"/>
        <v>20221031USD</v>
      </c>
      <c r="M9059">
        <f>VLOOKUP(L9059,Mapping!$H$1:$K$25,4,0)</f>
        <v>23432</v>
      </c>
      <c r="N9059">
        <f t="shared" si="991"/>
        <v>27.891765696</v>
      </c>
      <c r="O9059">
        <f t="shared" si="992"/>
        <v>32.037753479999999</v>
      </c>
      <c r="P9059">
        <f t="shared" si="993"/>
        <v>973.94770579199997</v>
      </c>
      <c r="Q9059" t="str">
        <f>VLOOKUP(VLOOKUP(C9059,Mapping!$A$1:$C$17,3,0),Mapping!$E$1:$F$6,2,0)</f>
        <v>Vùng 02</v>
      </c>
    </row>
    <row r="9060" spans="1:17" x14ac:dyDescent="0.3">
      <c r="A9060" s="33">
        <v>44865</v>
      </c>
      <c r="B9060">
        <v>4963</v>
      </c>
      <c r="C9060">
        <v>20</v>
      </c>
      <c r="D9060" s="38" t="s">
        <v>79</v>
      </c>
      <c r="E9060" s="2" t="s">
        <v>41</v>
      </c>
      <c r="F9060">
        <v>447443</v>
      </c>
      <c r="G9060" s="44">
        <f t="shared" si="987"/>
        <v>44562</v>
      </c>
      <c r="H9060" s="50">
        <f t="shared" si="988"/>
        <v>304</v>
      </c>
      <c r="I9060" s="50">
        <f t="shared" si="989"/>
        <v>26341812.800000001</v>
      </c>
      <c r="J9060" s="46">
        <v>866507</v>
      </c>
      <c r="K9060" s="2" t="s">
        <v>34</v>
      </c>
      <c r="L9060" s="52" t="str">
        <f t="shared" si="990"/>
        <v>20221031VND</v>
      </c>
      <c r="M9060">
        <f>VLOOKUP(L9060,Mapping!$H$1:$K$25,4,0)</f>
        <v>1</v>
      </c>
      <c r="N9060">
        <f t="shared" si="991"/>
        <v>4.4744300000000001E-4</v>
      </c>
      <c r="O9060">
        <f t="shared" si="992"/>
        <v>8.6650699999999998E-4</v>
      </c>
      <c r="P9060">
        <f t="shared" si="993"/>
        <v>2.6341812799999999E-2</v>
      </c>
      <c r="Q9060" t="str">
        <f>VLOOKUP(VLOOKUP(C9060,Mapping!$A$1:$C$17,3,0),Mapping!$E$1:$F$6,2,0)</f>
        <v>Vùng 02</v>
      </c>
    </row>
    <row r="9061" spans="1:17" x14ac:dyDescent="0.3">
      <c r="A9061" s="33">
        <v>44865</v>
      </c>
      <c r="B9061">
        <v>4963</v>
      </c>
      <c r="C9061">
        <v>20</v>
      </c>
      <c r="D9061" s="38" t="s">
        <v>79</v>
      </c>
      <c r="E9061" s="2" t="s">
        <v>41</v>
      </c>
      <c r="F9061">
        <v>1890400</v>
      </c>
      <c r="G9061" s="44">
        <f t="shared" si="987"/>
        <v>44562</v>
      </c>
      <c r="H9061" s="50">
        <f t="shared" si="988"/>
        <v>304</v>
      </c>
      <c r="I9061" s="50">
        <f t="shared" si="989"/>
        <v>1354309914009.6001</v>
      </c>
      <c r="J9061" s="46">
        <v>1901232</v>
      </c>
      <c r="K9061" s="2" t="s">
        <v>35</v>
      </c>
      <c r="L9061" s="52" t="str">
        <f t="shared" si="990"/>
        <v>20221031USD</v>
      </c>
      <c r="M9061">
        <f>VLOOKUP(L9061,Mapping!$H$1:$K$25,4,0)</f>
        <v>23432</v>
      </c>
      <c r="N9061">
        <f t="shared" si="991"/>
        <v>44.295852799999999</v>
      </c>
      <c r="O9061">
        <f t="shared" si="992"/>
        <v>44.549668224000001</v>
      </c>
      <c r="P9061">
        <f t="shared" si="993"/>
        <v>1354.3099140096001</v>
      </c>
      <c r="Q9061" t="str">
        <f>VLOOKUP(VLOOKUP(C9061,Mapping!$A$1:$C$17,3,0),Mapping!$E$1:$F$6,2,0)</f>
        <v>Vùng 02</v>
      </c>
    </row>
    <row r="9062" spans="1:17" x14ac:dyDescent="0.3">
      <c r="A9062" s="33">
        <v>44865</v>
      </c>
      <c r="B9062">
        <v>4968</v>
      </c>
      <c r="C9062">
        <v>24</v>
      </c>
      <c r="D9062" s="38" t="s">
        <v>79</v>
      </c>
      <c r="E9062" s="2" t="s">
        <v>41</v>
      </c>
      <c r="F9062">
        <v>1072000</v>
      </c>
      <c r="G9062" s="44">
        <f t="shared" si="987"/>
        <v>44562</v>
      </c>
      <c r="H9062" s="50">
        <f t="shared" si="988"/>
        <v>304</v>
      </c>
      <c r="I9062" s="50">
        <f t="shared" si="989"/>
        <v>45298462.399999999</v>
      </c>
      <c r="J9062" s="46">
        <v>1490081</v>
      </c>
      <c r="K9062" s="2" t="s">
        <v>34</v>
      </c>
      <c r="L9062" s="52" t="str">
        <f t="shared" si="990"/>
        <v>20221031VND</v>
      </c>
      <c r="M9062">
        <f>VLOOKUP(L9062,Mapping!$H$1:$K$25,4,0)</f>
        <v>1</v>
      </c>
      <c r="N9062">
        <f t="shared" si="991"/>
        <v>1.072E-3</v>
      </c>
      <c r="O9062">
        <f t="shared" si="992"/>
        <v>1.4900810000000001E-3</v>
      </c>
      <c r="P9062">
        <f t="shared" si="993"/>
        <v>4.5298462399999996E-2</v>
      </c>
      <c r="Q9062" t="str">
        <f>VLOOKUP(VLOOKUP(C9062,Mapping!$A$1:$C$17,3,0),Mapping!$E$1:$F$6,2,0)</f>
        <v>Vùng 04</v>
      </c>
    </row>
    <row r="9063" spans="1:17" x14ac:dyDescent="0.3">
      <c r="A9063" s="33">
        <v>44865</v>
      </c>
      <c r="B9063">
        <v>4968</v>
      </c>
      <c r="C9063">
        <v>40</v>
      </c>
      <c r="D9063" s="38" t="s">
        <v>79</v>
      </c>
      <c r="E9063" s="2" t="s">
        <v>41</v>
      </c>
      <c r="F9063">
        <v>1219119</v>
      </c>
      <c r="G9063" s="44">
        <f t="shared" si="987"/>
        <v>44562</v>
      </c>
      <c r="H9063" s="50">
        <f t="shared" si="988"/>
        <v>304</v>
      </c>
      <c r="I9063" s="50">
        <f t="shared" si="989"/>
        <v>2894414.4</v>
      </c>
      <c r="J9063" s="46">
        <v>95211</v>
      </c>
      <c r="K9063" s="2" t="s">
        <v>34</v>
      </c>
      <c r="L9063" s="52" t="str">
        <f t="shared" si="990"/>
        <v>20221031VND</v>
      </c>
      <c r="M9063">
        <f>VLOOKUP(L9063,Mapping!$H$1:$K$25,4,0)</f>
        <v>1</v>
      </c>
      <c r="N9063">
        <f t="shared" si="991"/>
        <v>1.2191190000000001E-3</v>
      </c>
      <c r="O9063">
        <f t="shared" si="992"/>
        <v>9.5210999999999994E-5</v>
      </c>
      <c r="P9063">
        <f t="shared" si="993"/>
        <v>2.8944143999999998E-3</v>
      </c>
      <c r="Q9063" t="str">
        <f>VLOOKUP(VLOOKUP(C9063,Mapping!$A$1:$C$17,3,0),Mapping!$E$1:$F$6,2,0)</f>
        <v>Vùng 01</v>
      </c>
    </row>
    <row r="9064" spans="1:17" x14ac:dyDescent="0.3">
      <c r="A9064" s="33">
        <v>44865</v>
      </c>
      <c r="B9064">
        <v>4968</v>
      </c>
      <c r="C9064">
        <v>24</v>
      </c>
      <c r="D9064" s="38" t="s">
        <v>79</v>
      </c>
      <c r="E9064" s="2" t="s">
        <v>41</v>
      </c>
      <c r="F9064">
        <v>1482118</v>
      </c>
      <c r="G9064" s="44">
        <f t="shared" si="987"/>
        <v>44562</v>
      </c>
      <c r="H9064" s="50">
        <f t="shared" si="988"/>
        <v>304</v>
      </c>
      <c r="I9064" s="50">
        <f t="shared" si="989"/>
        <v>10710467.200000001</v>
      </c>
      <c r="J9064" s="46">
        <v>352318</v>
      </c>
      <c r="K9064" s="2" t="s">
        <v>34</v>
      </c>
      <c r="L9064" s="52" t="str">
        <f t="shared" si="990"/>
        <v>20221031VND</v>
      </c>
      <c r="M9064">
        <f>VLOOKUP(L9064,Mapping!$H$1:$K$25,4,0)</f>
        <v>1</v>
      </c>
      <c r="N9064">
        <f t="shared" si="991"/>
        <v>1.4821179999999999E-3</v>
      </c>
      <c r="O9064">
        <f t="shared" si="992"/>
        <v>3.5231800000000001E-4</v>
      </c>
      <c r="P9064">
        <f t="shared" si="993"/>
        <v>1.07104672E-2</v>
      </c>
      <c r="Q9064" t="str">
        <f>VLOOKUP(VLOOKUP(C9064,Mapping!$A$1:$C$17,3,0),Mapping!$E$1:$F$6,2,0)</f>
        <v>Vùng 04</v>
      </c>
    </row>
    <row r="9065" spans="1:17" x14ac:dyDescent="0.3">
      <c r="A9065" s="33">
        <v>44865</v>
      </c>
      <c r="B9065">
        <v>4970</v>
      </c>
      <c r="C9065">
        <v>36</v>
      </c>
      <c r="D9065" s="38" t="s">
        <v>79</v>
      </c>
      <c r="E9065" s="2" t="s">
        <v>41</v>
      </c>
      <c r="F9065">
        <v>367329</v>
      </c>
      <c r="G9065" s="44">
        <f t="shared" si="987"/>
        <v>44562</v>
      </c>
      <c r="H9065" s="50">
        <f t="shared" si="988"/>
        <v>304</v>
      </c>
      <c r="I9065" s="50">
        <f t="shared" si="989"/>
        <v>3080766.4</v>
      </c>
      <c r="J9065" s="46">
        <v>101341</v>
      </c>
      <c r="K9065" s="2" t="s">
        <v>34</v>
      </c>
      <c r="L9065" s="52" t="str">
        <f t="shared" si="990"/>
        <v>20221031VND</v>
      </c>
      <c r="M9065">
        <f>VLOOKUP(L9065,Mapping!$H$1:$K$25,4,0)</f>
        <v>1</v>
      </c>
      <c r="N9065">
        <f t="shared" si="991"/>
        <v>3.6732900000000001E-4</v>
      </c>
      <c r="O9065">
        <f t="shared" si="992"/>
        <v>1.01341E-4</v>
      </c>
      <c r="P9065">
        <f t="shared" si="993"/>
        <v>3.0807664000000001E-3</v>
      </c>
      <c r="Q9065" t="str">
        <f>VLOOKUP(VLOOKUP(C9065,Mapping!$A$1:$C$17,3,0),Mapping!$E$1:$F$6,2,0)</f>
        <v>Vùng 05</v>
      </c>
    </row>
    <row r="9066" spans="1:17" x14ac:dyDescent="0.3">
      <c r="A9066" s="33">
        <v>44865</v>
      </c>
      <c r="B9066">
        <v>4971</v>
      </c>
      <c r="C9066">
        <v>40</v>
      </c>
      <c r="D9066" s="38" t="s">
        <v>79</v>
      </c>
      <c r="E9066" s="2" t="s">
        <v>41</v>
      </c>
      <c r="F9066">
        <v>558471</v>
      </c>
      <c r="G9066" s="44">
        <f t="shared" si="987"/>
        <v>44562</v>
      </c>
      <c r="H9066" s="50">
        <f t="shared" si="988"/>
        <v>304</v>
      </c>
      <c r="I9066" s="50">
        <f t="shared" si="989"/>
        <v>34494059.200000003</v>
      </c>
      <c r="J9066" s="46">
        <v>1134673</v>
      </c>
      <c r="K9066" s="2" t="s">
        <v>34</v>
      </c>
      <c r="L9066" s="52" t="str">
        <f t="shared" si="990"/>
        <v>20221031VND</v>
      </c>
      <c r="M9066">
        <f>VLOOKUP(L9066,Mapping!$H$1:$K$25,4,0)</f>
        <v>1</v>
      </c>
      <c r="N9066">
        <f t="shared" si="991"/>
        <v>5.5847100000000005E-4</v>
      </c>
      <c r="O9066">
        <f t="shared" si="992"/>
        <v>1.1346730000000001E-3</v>
      </c>
      <c r="P9066">
        <f t="shared" si="993"/>
        <v>3.4494059200000003E-2</v>
      </c>
      <c r="Q9066" t="str">
        <f>VLOOKUP(VLOOKUP(C9066,Mapping!$A$1:$C$17,3,0),Mapping!$E$1:$F$6,2,0)</f>
        <v>Vùng 01</v>
      </c>
    </row>
    <row r="9067" spans="1:17" x14ac:dyDescent="0.3">
      <c r="A9067" s="33">
        <v>44865</v>
      </c>
      <c r="B9067">
        <v>4971</v>
      </c>
      <c r="C9067">
        <v>40</v>
      </c>
      <c r="D9067" s="38" t="s">
        <v>79</v>
      </c>
      <c r="E9067" s="2" t="s">
        <v>41</v>
      </c>
      <c r="F9067">
        <v>928352</v>
      </c>
      <c r="G9067" s="44">
        <f t="shared" si="987"/>
        <v>44562</v>
      </c>
      <c r="H9067" s="50">
        <f t="shared" si="988"/>
        <v>304</v>
      </c>
      <c r="I9067" s="50">
        <f t="shared" si="989"/>
        <v>1091074451097.6001</v>
      </c>
      <c r="J9067" s="46">
        <v>1531692</v>
      </c>
      <c r="K9067" s="2" t="s">
        <v>35</v>
      </c>
      <c r="L9067" s="52" t="str">
        <f t="shared" si="990"/>
        <v>20221031USD</v>
      </c>
      <c r="M9067">
        <f>VLOOKUP(L9067,Mapping!$H$1:$K$25,4,0)</f>
        <v>23432</v>
      </c>
      <c r="N9067">
        <f t="shared" si="991"/>
        <v>21.753144064000001</v>
      </c>
      <c r="O9067">
        <f t="shared" si="992"/>
        <v>35.890606943999998</v>
      </c>
      <c r="P9067">
        <f t="shared" si="993"/>
        <v>1091.0744510976001</v>
      </c>
      <c r="Q9067" t="str">
        <f>VLOOKUP(VLOOKUP(C9067,Mapping!$A$1:$C$17,3,0),Mapping!$E$1:$F$6,2,0)</f>
        <v>Vùng 01</v>
      </c>
    </row>
    <row r="9068" spans="1:17" x14ac:dyDescent="0.3">
      <c r="A9068" s="33">
        <v>44865</v>
      </c>
      <c r="B9068">
        <v>4973</v>
      </c>
      <c r="C9068">
        <v>48</v>
      </c>
      <c r="D9068" s="38" t="s">
        <v>79</v>
      </c>
      <c r="E9068" s="2" t="s">
        <v>41</v>
      </c>
      <c r="F9068">
        <v>630220</v>
      </c>
      <c r="G9068" s="44">
        <f t="shared" si="987"/>
        <v>44562</v>
      </c>
      <c r="H9068" s="50">
        <f t="shared" si="988"/>
        <v>304</v>
      </c>
      <c r="I9068" s="50">
        <f t="shared" si="989"/>
        <v>23711574.400000002</v>
      </c>
      <c r="J9068" s="46">
        <v>779986</v>
      </c>
      <c r="K9068" s="2" t="s">
        <v>34</v>
      </c>
      <c r="L9068" s="52" t="str">
        <f t="shared" si="990"/>
        <v>20221031VND</v>
      </c>
      <c r="M9068">
        <f>VLOOKUP(L9068,Mapping!$H$1:$K$25,4,0)</f>
        <v>1</v>
      </c>
      <c r="N9068">
        <f t="shared" si="991"/>
        <v>6.3022000000000002E-4</v>
      </c>
      <c r="O9068">
        <f t="shared" si="992"/>
        <v>7.7998599999999998E-4</v>
      </c>
      <c r="P9068">
        <f t="shared" si="993"/>
        <v>2.3711574400000001E-2</v>
      </c>
      <c r="Q9068" t="str">
        <f>VLOOKUP(VLOOKUP(C9068,Mapping!$A$1:$C$17,3,0),Mapping!$E$1:$F$6,2,0)</f>
        <v>Vùng 01</v>
      </c>
    </row>
    <row r="9069" spans="1:17" x14ac:dyDescent="0.3">
      <c r="A9069" s="33">
        <v>44865</v>
      </c>
      <c r="B9069">
        <v>4973</v>
      </c>
      <c r="C9069">
        <v>40</v>
      </c>
      <c r="D9069" s="38" t="s">
        <v>79</v>
      </c>
      <c r="E9069" s="2" t="s">
        <v>41</v>
      </c>
      <c r="F9069">
        <v>1731248</v>
      </c>
      <c r="G9069" s="44">
        <f t="shared" si="987"/>
        <v>44562</v>
      </c>
      <c r="H9069" s="50">
        <f t="shared" si="988"/>
        <v>304</v>
      </c>
      <c r="I9069" s="50">
        <f t="shared" si="989"/>
        <v>50138841.600000001</v>
      </c>
      <c r="J9069" s="46">
        <v>1649304</v>
      </c>
      <c r="K9069" s="2" t="s">
        <v>34</v>
      </c>
      <c r="L9069" s="52" t="str">
        <f t="shared" si="990"/>
        <v>20221031VND</v>
      </c>
      <c r="M9069">
        <f>VLOOKUP(L9069,Mapping!$H$1:$K$25,4,0)</f>
        <v>1</v>
      </c>
      <c r="N9069">
        <f t="shared" si="991"/>
        <v>1.7312479999999999E-3</v>
      </c>
      <c r="O9069">
        <f t="shared" si="992"/>
        <v>1.6493040000000001E-3</v>
      </c>
      <c r="P9069">
        <f t="shared" si="993"/>
        <v>5.0138841600000005E-2</v>
      </c>
      <c r="Q9069" t="str">
        <f>VLOOKUP(VLOOKUP(C9069,Mapping!$A$1:$C$17,3,0),Mapping!$E$1:$F$6,2,0)</f>
        <v>Vùng 01</v>
      </c>
    </row>
    <row r="9070" spans="1:17" x14ac:dyDescent="0.3">
      <c r="A9070" s="33">
        <v>44865</v>
      </c>
      <c r="B9070">
        <v>4974</v>
      </c>
      <c r="C9070">
        <v>45</v>
      </c>
      <c r="D9070" s="38" t="s">
        <v>79</v>
      </c>
      <c r="E9070" s="2" t="s">
        <v>41</v>
      </c>
      <c r="F9070">
        <v>1141066</v>
      </c>
      <c r="G9070" s="44">
        <f t="shared" si="987"/>
        <v>44562</v>
      </c>
      <c r="H9070" s="50">
        <f t="shared" si="988"/>
        <v>304</v>
      </c>
      <c r="I9070" s="50">
        <f t="shared" si="989"/>
        <v>14962454.4</v>
      </c>
      <c r="J9070" s="46">
        <v>492186</v>
      </c>
      <c r="K9070" s="2" t="s">
        <v>34</v>
      </c>
      <c r="L9070" s="52" t="str">
        <f t="shared" si="990"/>
        <v>20221031VND</v>
      </c>
      <c r="M9070">
        <f>VLOOKUP(L9070,Mapping!$H$1:$K$25,4,0)</f>
        <v>1</v>
      </c>
      <c r="N9070">
        <f t="shared" si="991"/>
        <v>1.141066E-3</v>
      </c>
      <c r="O9070">
        <f t="shared" si="992"/>
        <v>4.9218600000000003E-4</v>
      </c>
      <c r="P9070">
        <f t="shared" si="993"/>
        <v>1.49624544E-2</v>
      </c>
      <c r="Q9070" t="str">
        <f>VLOOKUP(VLOOKUP(C9070,Mapping!$A$1:$C$17,3,0),Mapping!$E$1:$F$6,2,0)</f>
        <v>Vùng 02</v>
      </c>
    </row>
    <row r="9071" spans="1:17" x14ac:dyDescent="0.3">
      <c r="A9071" s="33">
        <v>44865</v>
      </c>
      <c r="B9071">
        <v>4975</v>
      </c>
      <c r="C9071">
        <v>40</v>
      </c>
      <c r="D9071" s="38" t="s">
        <v>79</v>
      </c>
      <c r="E9071" s="2" t="s">
        <v>41</v>
      </c>
      <c r="F9071">
        <v>1969074</v>
      </c>
      <c r="G9071" s="44">
        <f t="shared" si="987"/>
        <v>44562</v>
      </c>
      <c r="H9071" s="50">
        <f t="shared" si="988"/>
        <v>304</v>
      </c>
      <c r="I9071" s="50">
        <f t="shared" si="989"/>
        <v>45053651.199999996</v>
      </c>
      <c r="J9071" s="46">
        <v>1482028</v>
      </c>
      <c r="K9071" s="2" t="s">
        <v>34</v>
      </c>
      <c r="L9071" s="52" t="str">
        <f t="shared" si="990"/>
        <v>20221031VND</v>
      </c>
      <c r="M9071">
        <f>VLOOKUP(L9071,Mapping!$H$1:$K$25,4,0)</f>
        <v>1</v>
      </c>
      <c r="N9071">
        <f t="shared" si="991"/>
        <v>1.9690739999999999E-3</v>
      </c>
      <c r="O9071">
        <f t="shared" si="992"/>
        <v>1.482028E-3</v>
      </c>
      <c r="P9071">
        <f t="shared" si="993"/>
        <v>4.5053651199999996E-2</v>
      </c>
      <c r="Q9071" t="str">
        <f>VLOOKUP(VLOOKUP(C9071,Mapping!$A$1:$C$17,3,0),Mapping!$E$1:$F$6,2,0)</f>
        <v>Vùng 01</v>
      </c>
    </row>
    <row r="9072" spans="1:17" x14ac:dyDescent="0.3">
      <c r="A9072" s="33">
        <v>44865</v>
      </c>
      <c r="B9072">
        <v>4975</v>
      </c>
      <c r="C9072">
        <v>48</v>
      </c>
      <c r="D9072" s="38" t="s">
        <v>79</v>
      </c>
      <c r="E9072" s="2" t="s">
        <v>41</v>
      </c>
      <c r="F9072">
        <v>328183</v>
      </c>
      <c r="G9072" s="44">
        <f t="shared" si="987"/>
        <v>44562</v>
      </c>
      <c r="H9072" s="50">
        <f t="shared" si="988"/>
        <v>304</v>
      </c>
      <c r="I9072" s="50">
        <f t="shared" si="989"/>
        <v>9239988.8000000007</v>
      </c>
      <c r="J9072" s="46">
        <v>303947</v>
      </c>
      <c r="K9072" s="2" t="s">
        <v>34</v>
      </c>
      <c r="L9072" s="52" t="str">
        <f t="shared" si="990"/>
        <v>20221031VND</v>
      </c>
      <c r="M9072">
        <f>VLOOKUP(L9072,Mapping!$H$1:$K$25,4,0)</f>
        <v>1</v>
      </c>
      <c r="N9072">
        <f t="shared" si="991"/>
        <v>3.2818300000000001E-4</v>
      </c>
      <c r="O9072">
        <f t="shared" si="992"/>
        <v>3.03947E-4</v>
      </c>
      <c r="P9072">
        <f t="shared" si="993"/>
        <v>9.2399888000000013E-3</v>
      </c>
      <c r="Q9072" t="str">
        <f>VLOOKUP(VLOOKUP(C9072,Mapping!$A$1:$C$17,3,0),Mapping!$E$1:$F$6,2,0)</f>
        <v>Vùng 01</v>
      </c>
    </row>
    <row r="9073" spans="1:17" x14ac:dyDescent="0.3">
      <c r="A9073" s="33">
        <v>44865</v>
      </c>
      <c r="B9073">
        <v>4980</v>
      </c>
      <c r="C9073">
        <v>40</v>
      </c>
      <c r="D9073" s="38" t="s">
        <v>79</v>
      </c>
      <c r="E9073" s="2" t="s">
        <v>41</v>
      </c>
      <c r="F9073">
        <v>1831354</v>
      </c>
      <c r="G9073" s="44">
        <f t="shared" si="987"/>
        <v>44562</v>
      </c>
      <c r="H9073" s="50">
        <f t="shared" si="988"/>
        <v>304</v>
      </c>
      <c r="I9073" s="50">
        <f t="shared" si="989"/>
        <v>28324257.599999998</v>
      </c>
      <c r="J9073" s="46">
        <v>931719</v>
      </c>
      <c r="K9073" s="2" t="s">
        <v>34</v>
      </c>
      <c r="L9073" s="52" t="str">
        <f t="shared" si="990"/>
        <v>20221031VND</v>
      </c>
      <c r="M9073">
        <f>VLOOKUP(L9073,Mapping!$H$1:$K$25,4,0)</f>
        <v>1</v>
      </c>
      <c r="N9073">
        <f t="shared" si="991"/>
        <v>1.8313540000000001E-3</v>
      </c>
      <c r="O9073">
        <f t="shared" si="992"/>
        <v>9.3171900000000002E-4</v>
      </c>
      <c r="P9073">
        <f t="shared" si="993"/>
        <v>2.8324257599999996E-2</v>
      </c>
      <c r="Q9073" t="str">
        <f>VLOOKUP(VLOOKUP(C9073,Mapping!$A$1:$C$17,3,0),Mapping!$E$1:$F$6,2,0)</f>
        <v>Vùng 01</v>
      </c>
    </row>
    <row r="9074" spans="1:17" x14ac:dyDescent="0.3">
      <c r="A9074" s="33">
        <v>44865</v>
      </c>
      <c r="B9074">
        <v>4980</v>
      </c>
      <c r="C9074">
        <v>40</v>
      </c>
      <c r="D9074" s="38" t="s">
        <v>79</v>
      </c>
      <c r="E9074" s="2" t="s">
        <v>41</v>
      </c>
      <c r="F9074">
        <v>1636776</v>
      </c>
      <c r="G9074" s="44">
        <f t="shared" si="987"/>
        <v>44562</v>
      </c>
      <c r="H9074" s="50">
        <f t="shared" si="988"/>
        <v>304</v>
      </c>
      <c r="I9074" s="50">
        <f t="shared" si="989"/>
        <v>25505508.800000001</v>
      </c>
      <c r="J9074" s="46">
        <v>838997</v>
      </c>
      <c r="K9074" s="2" t="s">
        <v>34</v>
      </c>
      <c r="L9074" s="52" t="str">
        <f t="shared" si="990"/>
        <v>20221031VND</v>
      </c>
      <c r="M9074">
        <f>VLOOKUP(L9074,Mapping!$H$1:$K$25,4,0)</f>
        <v>1</v>
      </c>
      <c r="N9074">
        <f t="shared" si="991"/>
        <v>1.6367759999999999E-3</v>
      </c>
      <c r="O9074">
        <f t="shared" si="992"/>
        <v>8.3899699999999996E-4</v>
      </c>
      <c r="P9074">
        <f t="shared" si="993"/>
        <v>2.55055088E-2</v>
      </c>
      <c r="Q9074" t="str">
        <f>VLOOKUP(VLOOKUP(C9074,Mapping!$A$1:$C$17,3,0),Mapping!$E$1:$F$6,2,0)</f>
        <v>Vùng 01</v>
      </c>
    </row>
    <row r="9075" spans="1:17" x14ac:dyDescent="0.3">
      <c r="A9075" s="33">
        <v>44865</v>
      </c>
      <c r="B9075">
        <v>4980</v>
      </c>
      <c r="C9075">
        <v>40</v>
      </c>
      <c r="D9075" s="38" t="s">
        <v>79</v>
      </c>
      <c r="E9075" s="2" t="s">
        <v>41</v>
      </c>
      <c r="F9075">
        <v>689794</v>
      </c>
      <c r="G9075" s="44">
        <f t="shared" si="987"/>
        <v>44562</v>
      </c>
      <c r="H9075" s="50">
        <f t="shared" si="988"/>
        <v>304</v>
      </c>
      <c r="I9075" s="50">
        <f t="shared" si="989"/>
        <v>428984229688</v>
      </c>
      <c r="J9075" s="46">
        <v>618565</v>
      </c>
      <c r="K9075" s="2" t="s">
        <v>36</v>
      </c>
      <c r="L9075" s="52" t="str">
        <f t="shared" si="990"/>
        <v>20221031EUR</v>
      </c>
      <c r="M9075">
        <f>VLOOKUP(L9075,Mapping!$H$1:$K$25,4,0)</f>
        <v>22813</v>
      </c>
      <c r="N9075">
        <f t="shared" si="991"/>
        <v>15.736270522</v>
      </c>
      <c r="O9075">
        <f t="shared" si="992"/>
        <v>14.111323345000001</v>
      </c>
      <c r="P9075">
        <f t="shared" si="993"/>
        <v>428.98422968800003</v>
      </c>
      <c r="Q9075" t="str">
        <f>VLOOKUP(VLOOKUP(C9075,Mapping!$A$1:$C$17,3,0),Mapping!$E$1:$F$6,2,0)</f>
        <v>Vùng 01</v>
      </c>
    </row>
    <row r="9076" spans="1:17" x14ac:dyDescent="0.3">
      <c r="A9076" s="33">
        <v>44865</v>
      </c>
      <c r="B9076">
        <v>4980</v>
      </c>
      <c r="C9076">
        <v>40</v>
      </c>
      <c r="D9076" s="38" t="s">
        <v>79</v>
      </c>
      <c r="E9076" s="2" t="s">
        <v>41</v>
      </c>
      <c r="F9076">
        <v>1103073</v>
      </c>
      <c r="G9076" s="44">
        <f t="shared" si="987"/>
        <v>44562</v>
      </c>
      <c r="H9076" s="50">
        <f t="shared" si="988"/>
        <v>304</v>
      </c>
      <c r="I9076" s="50">
        <f t="shared" si="989"/>
        <v>16219105523.199999</v>
      </c>
      <c r="J9076" s="46">
        <v>22769</v>
      </c>
      <c r="K9076" s="2" t="s">
        <v>35</v>
      </c>
      <c r="L9076" s="52" t="str">
        <f t="shared" si="990"/>
        <v>20221031USD</v>
      </c>
      <c r="M9076">
        <f>VLOOKUP(L9076,Mapping!$H$1:$K$25,4,0)</f>
        <v>23432</v>
      </c>
      <c r="N9076">
        <f t="shared" si="991"/>
        <v>25.847206536000002</v>
      </c>
      <c r="O9076">
        <f t="shared" si="992"/>
        <v>0.53352320799999997</v>
      </c>
      <c r="P9076">
        <f t="shared" si="993"/>
        <v>16.2191055232</v>
      </c>
      <c r="Q9076" t="str">
        <f>VLOOKUP(VLOOKUP(C9076,Mapping!$A$1:$C$17,3,0),Mapping!$E$1:$F$6,2,0)</f>
        <v>Vùng 01</v>
      </c>
    </row>
    <row r="9077" spans="1:17" x14ac:dyDescent="0.3">
      <c r="A9077" s="33">
        <v>44865</v>
      </c>
      <c r="B9077">
        <v>4983</v>
      </c>
      <c r="C9077">
        <v>36</v>
      </c>
      <c r="D9077" s="38" t="s">
        <v>79</v>
      </c>
      <c r="E9077" s="2" t="s">
        <v>41</v>
      </c>
      <c r="F9077">
        <v>1977724</v>
      </c>
      <c r="G9077" s="44">
        <f t="shared" si="987"/>
        <v>44562</v>
      </c>
      <c r="H9077" s="50">
        <f t="shared" si="988"/>
        <v>304</v>
      </c>
      <c r="I9077" s="50">
        <f t="shared" si="989"/>
        <v>39737816</v>
      </c>
      <c r="J9077" s="46">
        <v>1307165</v>
      </c>
      <c r="K9077" s="2" t="s">
        <v>34</v>
      </c>
      <c r="L9077" s="52" t="str">
        <f t="shared" si="990"/>
        <v>20221031VND</v>
      </c>
      <c r="M9077">
        <f>VLOOKUP(L9077,Mapping!$H$1:$K$25,4,0)</f>
        <v>1</v>
      </c>
      <c r="N9077">
        <f t="shared" si="991"/>
        <v>1.9777240000000001E-3</v>
      </c>
      <c r="O9077">
        <f t="shared" si="992"/>
        <v>1.3071650000000001E-3</v>
      </c>
      <c r="P9077">
        <f t="shared" si="993"/>
        <v>3.9737816000000002E-2</v>
      </c>
      <c r="Q9077" t="str">
        <f>VLOOKUP(VLOOKUP(C9077,Mapping!$A$1:$C$17,3,0),Mapping!$E$1:$F$6,2,0)</f>
        <v>Vùng 05</v>
      </c>
    </row>
    <row r="9078" spans="1:17" x14ac:dyDescent="0.3">
      <c r="A9078" s="33">
        <v>44865</v>
      </c>
      <c r="B9078">
        <v>4983</v>
      </c>
      <c r="C9078">
        <v>23</v>
      </c>
      <c r="D9078" s="38" t="s">
        <v>79</v>
      </c>
      <c r="E9078" s="2" t="s">
        <v>41</v>
      </c>
      <c r="F9078">
        <v>931607</v>
      </c>
      <c r="G9078" s="44">
        <f t="shared" si="987"/>
        <v>44562</v>
      </c>
      <c r="H9078" s="50">
        <f t="shared" si="988"/>
        <v>304</v>
      </c>
      <c r="I9078" s="50">
        <f t="shared" si="989"/>
        <v>47754265.600000001</v>
      </c>
      <c r="J9078" s="46">
        <v>1570864</v>
      </c>
      <c r="K9078" s="2" t="s">
        <v>34</v>
      </c>
      <c r="L9078" s="52" t="str">
        <f t="shared" si="990"/>
        <v>20221031VND</v>
      </c>
      <c r="M9078">
        <f>VLOOKUP(L9078,Mapping!$H$1:$K$25,4,0)</f>
        <v>1</v>
      </c>
      <c r="N9078">
        <f t="shared" si="991"/>
        <v>9.3160699999999999E-4</v>
      </c>
      <c r="O9078">
        <f t="shared" si="992"/>
        <v>1.5708639999999999E-3</v>
      </c>
      <c r="P9078">
        <f t="shared" si="993"/>
        <v>4.7754265599999998E-2</v>
      </c>
      <c r="Q9078" t="str">
        <f>VLOOKUP(VLOOKUP(C9078,Mapping!$A$1:$C$17,3,0),Mapping!$E$1:$F$6,2,0)</f>
        <v>Vùng 02</v>
      </c>
    </row>
    <row r="9079" spans="1:17" x14ac:dyDescent="0.3">
      <c r="A9079" s="33">
        <v>44865</v>
      </c>
      <c r="B9079">
        <v>4985</v>
      </c>
      <c r="C9079">
        <v>20</v>
      </c>
      <c r="D9079" s="38" t="s">
        <v>79</v>
      </c>
      <c r="E9079" s="2" t="s">
        <v>41</v>
      </c>
      <c r="F9079">
        <v>1731105</v>
      </c>
      <c r="G9079" s="44">
        <f t="shared" si="987"/>
        <v>44562</v>
      </c>
      <c r="H9079" s="50">
        <f t="shared" si="988"/>
        <v>304</v>
      </c>
      <c r="I9079" s="50">
        <f t="shared" si="989"/>
        <v>55921073.600000001</v>
      </c>
      <c r="J9079" s="46">
        <v>1839509</v>
      </c>
      <c r="K9079" s="2" t="s">
        <v>34</v>
      </c>
      <c r="L9079" s="52" t="str">
        <f t="shared" si="990"/>
        <v>20221031VND</v>
      </c>
      <c r="M9079">
        <f>VLOOKUP(L9079,Mapping!$H$1:$K$25,4,0)</f>
        <v>1</v>
      </c>
      <c r="N9079">
        <f t="shared" si="991"/>
        <v>1.7311049999999999E-3</v>
      </c>
      <c r="O9079">
        <f t="shared" si="992"/>
        <v>1.839509E-3</v>
      </c>
      <c r="P9079">
        <f t="shared" si="993"/>
        <v>5.5921073600000003E-2</v>
      </c>
      <c r="Q9079" t="str">
        <f>VLOOKUP(VLOOKUP(C9079,Mapping!$A$1:$C$17,3,0),Mapping!$E$1:$F$6,2,0)</f>
        <v>Vùng 02</v>
      </c>
    </row>
    <row r="9080" spans="1:17" x14ac:dyDescent="0.3">
      <c r="A9080" s="33">
        <v>44865</v>
      </c>
      <c r="B9080">
        <v>4988</v>
      </c>
      <c r="C9080">
        <v>48</v>
      </c>
      <c r="D9080" s="38" t="s">
        <v>79</v>
      </c>
      <c r="E9080" s="2" t="s">
        <v>41</v>
      </c>
      <c r="F9080">
        <v>707040</v>
      </c>
      <c r="G9080" s="44">
        <f t="shared" si="987"/>
        <v>44562</v>
      </c>
      <c r="H9080" s="50">
        <f t="shared" si="988"/>
        <v>304</v>
      </c>
      <c r="I9080" s="50">
        <f t="shared" si="989"/>
        <v>36030080</v>
      </c>
      <c r="J9080" s="46">
        <v>1185200</v>
      </c>
      <c r="K9080" s="2" t="s">
        <v>34</v>
      </c>
      <c r="L9080" s="52" t="str">
        <f t="shared" si="990"/>
        <v>20221031VND</v>
      </c>
      <c r="M9080">
        <f>VLOOKUP(L9080,Mapping!$H$1:$K$25,4,0)</f>
        <v>1</v>
      </c>
      <c r="N9080">
        <f t="shared" si="991"/>
        <v>7.0704000000000003E-4</v>
      </c>
      <c r="O9080">
        <f t="shared" si="992"/>
        <v>1.1852E-3</v>
      </c>
      <c r="P9080">
        <f t="shared" si="993"/>
        <v>3.6030079999999999E-2</v>
      </c>
      <c r="Q9080" t="str">
        <f>VLOOKUP(VLOOKUP(C9080,Mapping!$A$1:$C$17,3,0),Mapping!$E$1:$F$6,2,0)</f>
        <v>Vùng 01</v>
      </c>
    </row>
    <row r="9081" spans="1:17" x14ac:dyDescent="0.3">
      <c r="A9081" s="33">
        <v>44865</v>
      </c>
      <c r="B9081">
        <v>4988</v>
      </c>
      <c r="C9081">
        <v>48</v>
      </c>
      <c r="D9081" s="38" t="s">
        <v>79</v>
      </c>
      <c r="E9081" s="2" t="s">
        <v>41</v>
      </c>
      <c r="F9081">
        <v>1306968</v>
      </c>
      <c r="G9081" s="44">
        <f t="shared" si="987"/>
        <v>44562</v>
      </c>
      <c r="H9081" s="50">
        <f t="shared" si="988"/>
        <v>304</v>
      </c>
      <c r="I9081" s="50">
        <f t="shared" si="989"/>
        <v>27289867.199999999</v>
      </c>
      <c r="J9081" s="46">
        <v>897693</v>
      </c>
      <c r="K9081" s="2" t="s">
        <v>34</v>
      </c>
      <c r="L9081" s="52" t="str">
        <f t="shared" si="990"/>
        <v>20221031VND</v>
      </c>
      <c r="M9081">
        <f>VLOOKUP(L9081,Mapping!$H$1:$K$25,4,0)</f>
        <v>1</v>
      </c>
      <c r="N9081">
        <f t="shared" si="991"/>
        <v>1.3069679999999999E-3</v>
      </c>
      <c r="O9081">
        <f t="shared" si="992"/>
        <v>8.9769299999999997E-4</v>
      </c>
      <c r="P9081">
        <f t="shared" si="993"/>
        <v>2.7289867199999998E-2</v>
      </c>
      <c r="Q9081" t="str">
        <f>VLOOKUP(VLOOKUP(C9081,Mapping!$A$1:$C$17,3,0),Mapping!$E$1:$F$6,2,0)</f>
        <v>Vùng 01</v>
      </c>
    </row>
    <row r="9082" spans="1:17" x14ac:dyDescent="0.3">
      <c r="A9082" s="33">
        <v>44865</v>
      </c>
      <c r="B9082">
        <v>4988</v>
      </c>
      <c r="C9082">
        <v>43</v>
      </c>
      <c r="D9082" s="38" t="s">
        <v>79</v>
      </c>
      <c r="E9082" s="2" t="s">
        <v>41</v>
      </c>
      <c r="F9082">
        <v>368578</v>
      </c>
      <c r="G9082" s="44">
        <f t="shared" si="987"/>
        <v>44562</v>
      </c>
      <c r="H9082" s="50">
        <f t="shared" si="988"/>
        <v>304</v>
      </c>
      <c r="I9082" s="50">
        <f t="shared" si="989"/>
        <v>27786542.400000002</v>
      </c>
      <c r="J9082" s="46">
        <v>914031</v>
      </c>
      <c r="K9082" s="2" t="s">
        <v>34</v>
      </c>
      <c r="L9082" s="52" t="str">
        <f t="shared" si="990"/>
        <v>20221031VND</v>
      </c>
      <c r="M9082">
        <f>VLOOKUP(L9082,Mapping!$H$1:$K$25,4,0)</f>
        <v>1</v>
      </c>
      <c r="N9082">
        <f t="shared" si="991"/>
        <v>3.6857799999999999E-4</v>
      </c>
      <c r="O9082">
        <f t="shared" si="992"/>
        <v>9.1403100000000004E-4</v>
      </c>
      <c r="P9082">
        <f t="shared" si="993"/>
        <v>2.7786542400000003E-2</v>
      </c>
      <c r="Q9082" t="str">
        <f>VLOOKUP(VLOOKUP(C9082,Mapping!$A$1:$C$17,3,0),Mapping!$E$1:$F$6,2,0)</f>
        <v>Vùng 04</v>
      </c>
    </row>
    <row r="9083" spans="1:17" x14ac:dyDescent="0.3">
      <c r="A9083" s="33">
        <v>44865</v>
      </c>
      <c r="B9083">
        <v>4989</v>
      </c>
      <c r="C9083">
        <v>34</v>
      </c>
      <c r="D9083" s="38" t="s">
        <v>79</v>
      </c>
      <c r="E9083" s="2" t="s">
        <v>41</v>
      </c>
      <c r="F9083">
        <v>1679984</v>
      </c>
      <c r="G9083" s="44">
        <f t="shared" si="987"/>
        <v>44562</v>
      </c>
      <c r="H9083" s="50">
        <f t="shared" si="988"/>
        <v>304</v>
      </c>
      <c r="I9083" s="50">
        <f t="shared" si="989"/>
        <v>49857732.800000004</v>
      </c>
      <c r="J9083" s="46">
        <v>1640057</v>
      </c>
      <c r="K9083" s="2" t="s">
        <v>34</v>
      </c>
      <c r="L9083" s="52" t="str">
        <f t="shared" si="990"/>
        <v>20221031VND</v>
      </c>
      <c r="M9083">
        <f>VLOOKUP(L9083,Mapping!$H$1:$K$25,4,0)</f>
        <v>1</v>
      </c>
      <c r="N9083">
        <f t="shared" si="991"/>
        <v>1.679984E-3</v>
      </c>
      <c r="O9083">
        <f t="shared" si="992"/>
        <v>1.6400570000000001E-3</v>
      </c>
      <c r="P9083">
        <f t="shared" si="993"/>
        <v>4.9857732800000006E-2</v>
      </c>
      <c r="Q9083" t="str">
        <f>VLOOKUP(VLOOKUP(C9083,Mapping!$A$1:$C$17,3,0),Mapping!$E$1:$F$6,2,0)</f>
        <v>Vùng 02</v>
      </c>
    </row>
    <row r="9084" spans="1:17" x14ac:dyDescent="0.3">
      <c r="A9084" s="33">
        <v>44865</v>
      </c>
      <c r="B9084">
        <v>4990</v>
      </c>
      <c r="C9084">
        <v>20</v>
      </c>
      <c r="D9084" s="38" t="s">
        <v>79</v>
      </c>
      <c r="E9084" s="2" t="s">
        <v>41</v>
      </c>
      <c r="F9084">
        <v>243634</v>
      </c>
      <c r="G9084" s="44">
        <f t="shared" si="987"/>
        <v>44562</v>
      </c>
      <c r="H9084" s="50">
        <f t="shared" si="988"/>
        <v>304</v>
      </c>
      <c r="I9084" s="50">
        <f t="shared" si="989"/>
        <v>185853326182.39999</v>
      </c>
      <c r="J9084" s="46">
        <v>260908</v>
      </c>
      <c r="K9084" s="2" t="s">
        <v>35</v>
      </c>
      <c r="L9084" s="52" t="str">
        <f t="shared" si="990"/>
        <v>20221031USD</v>
      </c>
      <c r="M9084">
        <f>VLOOKUP(L9084,Mapping!$H$1:$K$25,4,0)</f>
        <v>23432</v>
      </c>
      <c r="N9084">
        <f t="shared" si="991"/>
        <v>5.7088318879999997</v>
      </c>
      <c r="O9084">
        <f t="shared" si="992"/>
        <v>6.1135962560000001</v>
      </c>
      <c r="P9084">
        <f t="shared" si="993"/>
        <v>185.8533261824</v>
      </c>
      <c r="Q9084" t="str">
        <f>VLOOKUP(VLOOKUP(C9084,Mapping!$A$1:$C$17,3,0),Mapping!$E$1:$F$6,2,0)</f>
        <v>Vùng 02</v>
      </c>
    </row>
    <row r="9085" spans="1:17" x14ac:dyDescent="0.3">
      <c r="A9085" s="33">
        <v>44865</v>
      </c>
      <c r="B9085">
        <v>4990</v>
      </c>
      <c r="C9085">
        <v>34</v>
      </c>
      <c r="D9085" s="38" t="s">
        <v>79</v>
      </c>
      <c r="E9085" s="2" t="s">
        <v>41</v>
      </c>
      <c r="F9085">
        <v>1153363</v>
      </c>
      <c r="G9085" s="44">
        <f t="shared" si="987"/>
        <v>44562</v>
      </c>
      <c r="H9085" s="50">
        <f t="shared" si="988"/>
        <v>304</v>
      </c>
      <c r="I9085" s="50">
        <f t="shared" si="989"/>
        <v>6676569.6000000006</v>
      </c>
      <c r="J9085" s="46">
        <v>219624</v>
      </c>
      <c r="K9085" s="2" t="s">
        <v>34</v>
      </c>
      <c r="L9085" s="52" t="str">
        <f t="shared" si="990"/>
        <v>20221031VND</v>
      </c>
      <c r="M9085">
        <f>VLOOKUP(L9085,Mapping!$H$1:$K$25,4,0)</f>
        <v>1</v>
      </c>
      <c r="N9085">
        <f t="shared" si="991"/>
        <v>1.1533629999999999E-3</v>
      </c>
      <c r="O9085">
        <f t="shared" si="992"/>
        <v>2.19624E-4</v>
      </c>
      <c r="P9085">
        <f t="shared" si="993"/>
        <v>6.6765696000000005E-3</v>
      </c>
      <c r="Q9085" t="str">
        <f>VLOOKUP(VLOOKUP(C9085,Mapping!$A$1:$C$17,3,0),Mapping!$E$1:$F$6,2,0)</f>
        <v>Vùng 02</v>
      </c>
    </row>
    <row r="9086" spans="1:17" x14ac:dyDescent="0.3">
      <c r="A9086" s="33">
        <v>44865</v>
      </c>
      <c r="B9086">
        <v>4990</v>
      </c>
      <c r="C9086">
        <v>20</v>
      </c>
      <c r="D9086" s="38" t="s">
        <v>79</v>
      </c>
      <c r="E9086" s="2" t="s">
        <v>41</v>
      </c>
      <c r="F9086">
        <v>798390</v>
      </c>
      <c r="G9086" s="44">
        <f t="shared" si="987"/>
        <v>44562</v>
      </c>
      <c r="H9086" s="50">
        <f t="shared" si="988"/>
        <v>304</v>
      </c>
      <c r="I9086" s="50">
        <f t="shared" si="989"/>
        <v>41434500.800000004</v>
      </c>
      <c r="J9086" s="46">
        <v>1362977</v>
      </c>
      <c r="K9086" s="2" t="s">
        <v>34</v>
      </c>
      <c r="L9086" s="52" t="str">
        <f t="shared" si="990"/>
        <v>20221031VND</v>
      </c>
      <c r="M9086">
        <f>VLOOKUP(L9086,Mapping!$H$1:$K$25,4,0)</f>
        <v>1</v>
      </c>
      <c r="N9086">
        <f t="shared" si="991"/>
        <v>7.9838999999999995E-4</v>
      </c>
      <c r="O9086">
        <f t="shared" si="992"/>
        <v>1.362977E-3</v>
      </c>
      <c r="P9086">
        <f t="shared" si="993"/>
        <v>4.1434500800000003E-2</v>
      </c>
      <c r="Q9086" t="str">
        <f>VLOOKUP(VLOOKUP(C9086,Mapping!$A$1:$C$17,3,0),Mapping!$E$1:$F$6,2,0)</f>
        <v>Vùng 02</v>
      </c>
    </row>
    <row r="9087" spans="1:17" x14ac:dyDescent="0.3">
      <c r="A9087" s="33">
        <v>44865</v>
      </c>
      <c r="B9087">
        <v>4991</v>
      </c>
      <c r="C9087">
        <v>34</v>
      </c>
      <c r="D9087" s="38" t="s">
        <v>79</v>
      </c>
      <c r="E9087" s="2" t="s">
        <v>41</v>
      </c>
      <c r="F9087">
        <v>580583</v>
      </c>
      <c r="G9087" s="44">
        <f t="shared" si="987"/>
        <v>44562</v>
      </c>
      <c r="H9087" s="50">
        <f t="shared" si="988"/>
        <v>304</v>
      </c>
      <c r="I9087" s="50">
        <f t="shared" si="989"/>
        <v>46171702.399999999</v>
      </c>
      <c r="J9087" s="46">
        <v>1518806</v>
      </c>
      <c r="K9087" s="2" t="s">
        <v>34</v>
      </c>
      <c r="L9087" s="52" t="str">
        <f t="shared" si="990"/>
        <v>20221031VND</v>
      </c>
      <c r="M9087">
        <f>VLOOKUP(L9087,Mapping!$H$1:$K$25,4,0)</f>
        <v>1</v>
      </c>
      <c r="N9087">
        <f t="shared" si="991"/>
        <v>5.8058299999999997E-4</v>
      </c>
      <c r="O9087">
        <f t="shared" si="992"/>
        <v>1.5188059999999999E-3</v>
      </c>
      <c r="P9087">
        <f t="shared" si="993"/>
        <v>4.61717024E-2</v>
      </c>
      <c r="Q9087" t="str">
        <f>VLOOKUP(VLOOKUP(C9087,Mapping!$A$1:$C$17,3,0),Mapping!$E$1:$F$6,2,0)</f>
        <v>Vùng 02</v>
      </c>
    </row>
    <row r="9088" spans="1:17" x14ac:dyDescent="0.3">
      <c r="A9088" s="33">
        <v>44865</v>
      </c>
      <c r="B9088">
        <v>4991</v>
      </c>
      <c r="C9088">
        <v>20</v>
      </c>
      <c r="D9088" s="38" t="s">
        <v>79</v>
      </c>
      <c r="E9088" s="2" t="s">
        <v>41</v>
      </c>
      <c r="F9088">
        <v>1658340</v>
      </c>
      <c r="G9088" s="44">
        <f t="shared" si="987"/>
        <v>44562</v>
      </c>
      <c r="H9088" s="50">
        <f t="shared" si="988"/>
        <v>304</v>
      </c>
      <c r="I9088" s="50">
        <f t="shared" si="989"/>
        <v>696811780620.80005</v>
      </c>
      <c r="J9088" s="46">
        <v>978211</v>
      </c>
      <c r="K9088" s="2" t="s">
        <v>35</v>
      </c>
      <c r="L9088" s="52" t="str">
        <f t="shared" si="990"/>
        <v>20221031USD</v>
      </c>
      <c r="M9088">
        <f>VLOOKUP(L9088,Mapping!$H$1:$K$25,4,0)</f>
        <v>23432</v>
      </c>
      <c r="N9088">
        <f t="shared" si="991"/>
        <v>38.85822288</v>
      </c>
      <c r="O9088">
        <f t="shared" si="992"/>
        <v>22.921440151999999</v>
      </c>
      <c r="P9088">
        <f t="shared" si="993"/>
        <v>696.81178062080005</v>
      </c>
      <c r="Q9088" t="str">
        <f>VLOOKUP(VLOOKUP(C9088,Mapping!$A$1:$C$17,3,0),Mapping!$E$1:$F$6,2,0)</f>
        <v>Vùng 02</v>
      </c>
    </row>
    <row r="9089" spans="1:17" x14ac:dyDescent="0.3">
      <c r="A9089" s="33">
        <v>44865</v>
      </c>
      <c r="B9089">
        <v>4991</v>
      </c>
      <c r="C9089">
        <v>20</v>
      </c>
      <c r="D9089" s="38" t="s">
        <v>79</v>
      </c>
      <c r="E9089" s="2" t="s">
        <v>41</v>
      </c>
      <c r="F9089">
        <v>436663</v>
      </c>
      <c r="G9089" s="44">
        <f t="shared" si="987"/>
        <v>44562</v>
      </c>
      <c r="H9089" s="50">
        <f t="shared" si="988"/>
        <v>304</v>
      </c>
      <c r="I9089" s="50">
        <f t="shared" si="989"/>
        <v>141738556030.39999</v>
      </c>
      <c r="J9089" s="46">
        <v>204377</v>
      </c>
      <c r="K9089" s="2" t="s">
        <v>36</v>
      </c>
      <c r="L9089" s="52" t="str">
        <f t="shared" si="990"/>
        <v>20221031EUR</v>
      </c>
      <c r="M9089">
        <f>VLOOKUP(L9089,Mapping!$H$1:$K$25,4,0)</f>
        <v>22813</v>
      </c>
      <c r="N9089">
        <f t="shared" si="991"/>
        <v>9.9615930190000004</v>
      </c>
      <c r="O9089">
        <f t="shared" si="992"/>
        <v>4.6624525009999997</v>
      </c>
      <c r="P9089">
        <f t="shared" si="993"/>
        <v>141.73855603039999</v>
      </c>
      <c r="Q9089" t="str">
        <f>VLOOKUP(VLOOKUP(C9089,Mapping!$A$1:$C$17,3,0),Mapping!$E$1:$F$6,2,0)</f>
        <v>Vùng 02</v>
      </c>
    </row>
    <row r="9090" spans="1:17" x14ac:dyDescent="0.3">
      <c r="A9090" s="33">
        <v>44865</v>
      </c>
      <c r="B9090">
        <v>4991</v>
      </c>
      <c r="C9090">
        <v>20</v>
      </c>
      <c r="D9090" s="38" t="s">
        <v>79</v>
      </c>
      <c r="E9090" s="2" t="s">
        <v>41</v>
      </c>
      <c r="F9090">
        <v>7049941</v>
      </c>
      <c r="G9090" s="44">
        <f t="shared" ref="G9090:G9097" si="994">DATE(YEAR(A9090),1,1)</f>
        <v>44562</v>
      </c>
      <c r="H9090" s="50">
        <f t="shared" ref="H9090:H9097" si="995">DATEDIF(G9090,A9090,"D")+1</f>
        <v>304</v>
      </c>
      <c r="I9090" s="50">
        <f t="shared" si="989"/>
        <v>215098817.59999999</v>
      </c>
      <c r="J9090" s="46">
        <v>7075619</v>
      </c>
      <c r="K9090" s="2" t="s">
        <v>34</v>
      </c>
      <c r="L9090" s="52" t="str">
        <f t="shared" si="990"/>
        <v>20221031VND</v>
      </c>
      <c r="M9090">
        <f>VLOOKUP(L9090,Mapping!$H$1:$K$25,4,0)</f>
        <v>1</v>
      </c>
      <c r="N9090">
        <f t="shared" si="991"/>
        <v>7.0499409999999997E-3</v>
      </c>
      <c r="O9090">
        <f t="shared" si="992"/>
        <v>7.075619E-3</v>
      </c>
      <c r="P9090">
        <f t="shared" si="993"/>
        <v>0.21509881759999999</v>
      </c>
      <c r="Q9090" t="str">
        <f>VLOOKUP(VLOOKUP(C9090,Mapping!$A$1:$C$17,3,0),Mapping!$E$1:$F$6,2,0)</f>
        <v>Vùng 02</v>
      </c>
    </row>
    <row r="9091" spans="1:17" x14ac:dyDescent="0.3">
      <c r="A9091" s="33">
        <v>44865</v>
      </c>
      <c r="B9091">
        <v>4991</v>
      </c>
      <c r="C9091">
        <v>20</v>
      </c>
      <c r="D9091" s="38" t="s">
        <v>79</v>
      </c>
      <c r="E9091" s="2" t="s">
        <v>41</v>
      </c>
      <c r="F9091">
        <v>9995807</v>
      </c>
      <c r="G9091" s="44">
        <f t="shared" si="994"/>
        <v>44562</v>
      </c>
      <c r="H9091" s="50">
        <f t="shared" si="995"/>
        <v>304</v>
      </c>
      <c r="I9091" s="50">
        <f t="shared" ref="I9091:I9097" si="996">H9091*(J9091/10)*M9091</f>
        <v>277734248</v>
      </c>
      <c r="J9091" s="46">
        <v>9135995</v>
      </c>
      <c r="K9091" s="2" t="s">
        <v>34</v>
      </c>
      <c r="L9091" s="52" t="str">
        <f t="shared" ref="L9091:L9097" si="997">CONCATENATE(TEXT(A9091,"YYYYMMDD"),K9091)</f>
        <v>20221031VND</v>
      </c>
      <c r="M9091">
        <f>VLOOKUP(L9091,Mapping!$H$1:$K$25,4,0)</f>
        <v>1</v>
      </c>
      <c r="N9091">
        <f t="shared" ref="N9091:N9097" si="998">F9091*M9091/10^9</f>
        <v>9.9958070000000006E-3</v>
      </c>
      <c r="O9091">
        <f t="shared" ref="O9091:O9097" si="999">J9091*M9091/10^9</f>
        <v>9.1359949999999992E-3</v>
      </c>
      <c r="P9091">
        <f t="shared" ref="P9091:P9097" si="1000">I9091/10^9</f>
        <v>0.27773424800000002</v>
      </c>
      <c r="Q9091" t="str">
        <f>VLOOKUP(VLOOKUP(C9091,Mapping!$A$1:$C$17,3,0),Mapping!$E$1:$F$6,2,0)</f>
        <v>Vùng 02</v>
      </c>
    </row>
    <row r="9092" spans="1:17" x14ac:dyDescent="0.3">
      <c r="A9092" s="33">
        <v>44865</v>
      </c>
      <c r="B9092">
        <v>4992</v>
      </c>
      <c r="C9092">
        <v>23</v>
      </c>
      <c r="D9092" s="38" t="s">
        <v>79</v>
      </c>
      <c r="E9092" s="2" t="s">
        <v>41</v>
      </c>
      <c r="F9092">
        <v>1387969</v>
      </c>
      <c r="G9092" s="44">
        <f t="shared" si="994"/>
        <v>44562</v>
      </c>
      <c r="H9092" s="50">
        <f t="shared" si="995"/>
        <v>304</v>
      </c>
      <c r="I9092" s="50">
        <f t="shared" si="996"/>
        <v>35620683.200000003</v>
      </c>
      <c r="J9092" s="46">
        <v>1171733</v>
      </c>
      <c r="K9092" s="2" t="s">
        <v>34</v>
      </c>
      <c r="L9092" s="52" t="str">
        <f t="shared" si="997"/>
        <v>20221031VND</v>
      </c>
      <c r="M9092">
        <f>VLOOKUP(L9092,Mapping!$H$1:$K$25,4,0)</f>
        <v>1</v>
      </c>
      <c r="N9092">
        <f t="shared" si="998"/>
        <v>1.387969E-3</v>
      </c>
      <c r="O9092">
        <f t="shared" si="999"/>
        <v>1.1717330000000001E-3</v>
      </c>
      <c r="P9092">
        <f t="shared" si="1000"/>
        <v>3.5620683200000003E-2</v>
      </c>
      <c r="Q9092" t="str">
        <f>VLOOKUP(VLOOKUP(C9092,Mapping!$A$1:$C$17,3,0),Mapping!$E$1:$F$6,2,0)</f>
        <v>Vùng 02</v>
      </c>
    </row>
    <row r="9093" spans="1:17" x14ac:dyDescent="0.3">
      <c r="A9093" s="33">
        <v>44865</v>
      </c>
      <c r="B9093">
        <v>4992</v>
      </c>
      <c r="C9093">
        <v>23</v>
      </c>
      <c r="D9093" s="38" t="s">
        <v>79</v>
      </c>
      <c r="E9093" s="2" t="s">
        <v>41</v>
      </c>
      <c r="F9093">
        <v>9087671</v>
      </c>
      <c r="G9093" s="44">
        <f t="shared" si="994"/>
        <v>44562</v>
      </c>
      <c r="H9093" s="50">
        <f t="shared" si="995"/>
        <v>304</v>
      </c>
      <c r="I9093" s="50">
        <f t="shared" si="996"/>
        <v>208798843.20000002</v>
      </c>
      <c r="J9093" s="46">
        <v>6868383</v>
      </c>
      <c r="K9093" s="2" t="s">
        <v>34</v>
      </c>
      <c r="L9093" s="52" t="str">
        <f t="shared" si="997"/>
        <v>20221031VND</v>
      </c>
      <c r="M9093">
        <f>VLOOKUP(L9093,Mapping!$H$1:$K$25,4,0)</f>
        <v>1</v>
      </c>
      <c r="N9093">
        <f t="shared" si="998"/>
        <v>9.0876710000000003E-3</v>
      </c>
      <c r="O9093">
        <f t="shared" si="999"/>
        <v>6.8683829999999996E-3</v>
      </c>
      <c r="P9093">
        <f t="shared" si="1000"/>
        <v>0.20879884320000003</v>
      </c>
      <c r="Q9093" t="str">
        <f>VLOOKUP(VLOOKUP(C9093,Mapping!$A$1:$C$17,3,0),Mapping!$E$1:$F$6,2,0)</f>
        <v>Vùng 02</v>
      </c>
    </row>
    <row r="9094" spans="1:17" x14ac:dyDescent="0.3">
      <c r="A9094" s="33">
        <v>44865</v>
      </c>
      <c r="B9094">
        <v>4993</v>
      </c>
      <c r="C9094">
        <v>48</v>
      </c>
      <c r="D9094" s="38" t="s">
        <v>79</v>
      </c>
      <c r="E9094" s="2" t="s">
        <v>41</v>
      </c>
      <c r="F9094">
        <v>530794</v>
      </c>
      <c r="G9094" s="44">
        <f t="shared" si="994"/>
        <v>44562</v>
      </c>
      <c r="H9094" s="50">
        <f t="shared" si="995"/>
        <v>304</v>
      </c>
      <c r="I9094" s="50">
        <f t="shared" si="996"/>
        <v>17187156.800000001</v>
      </c>
      <c r="J9094" s="46">
        <v>565367</v>
      </c>
      <c r="K9094" s="2" t="s">
        <v>34</v>
      </c>
      <c r="L9094" s="52" t="str">
        <f t="shared" si="997"/>
        <v>20221031VND</v>
      </c>
      <c r="M9094">
        <f>VLOOKUP(L9094,Mapping!$H$1:$K$25,4,0)</f>
        <v>1</v>
      </c>
      <c r="N9094">
        <f t="shared" si="998"/>
        <v>5.3079400000000001E-4</v>
      </c>
      <c r="O9094">
        <f t="shared" si="999"/>
        <v>5.65367E-4</v>
      </c>
      <c r="P9094">
        <f t="shared" si="1000"/>
        <v>1.7187156800000002E-2</v>
      </c>
      <c r="Q9094" t="str">
        <f>VLOOKUP(VLOOKUP(C9094,Mapping!$A$1:$C$17,3,0),Mapping!$E$1:$F$6,2,0)</f>
        <v>Vùng 01</v>
      </c>
    </row>
    <row r="9095" spans="1:17" x14ac:dyDescent="0.3">
      <c r="A9095" s="33">
        <v>44865</v>
      </c>
      <c r="B9095">
        <v>4994</v>
      </c>
      <c r="C9095">
        <v>34</v>
      </c>
      <c r="D9095" s="38" t="s">
        <v>79</v>
      </c>
      <c r="E9095" s="2" t="s">
        <v>41</v>
      </c>
      <c r="F9095">
        <v>409640</v>
      </c>
      <c r="G9095" s="44">
        <f t="shared" si="994"/>
        <v>44562</v>
      </c>
      <c r="H9095" s="50">
        <f t="shared" si="995"/>
        <v>304</v>
      </c>
      <c r="I9095" s="50">
        <f t="shared" si="996"/>
        <v>45548745.600000001</v>
      </c>
      <c r="J9095" s="46">
        <v>1498314</v>
      </c>
      <c r="K9095" s="2" t="s">
        <v>34</v>
      </c>
      <c r="L9095" s="52" t="str">
        <f t="shared" si="997"/>
        <v>20221031VND</v>
      </c>
      <c r="M9095">
        <f>VLOOKUP(L9095,Mapping!$H$1:$K$25,4,0)</f>
        <v>1</v>
      </c>
      <c r="N9095">
        <f t="shared" si="998"/>
        <v>4.0964000000000001E-4</v>
      </c>
      <c r="O9095">
        <f t="shared" si="999"/>
        <v>1.4983139999999999E-3</v>
      </c>
      <c r="P9095">
        <f t="shared" si="1000"/>
        <v>4.5548745600000003E-2</v>
      </c>
      <c r="Q9095" t="str">
        <f>VLOOKUP(VLOOKUP(C9095,Mapping!$A$1:$C$17,3,0),Mapping!$E$1:$F$6,2,0)</f>
        <v>Vùng 02</v>
      </c>
    </row>
    <row r="9096" spans="1:17" x14ac:dyDescent="0.3">
      <c r="A9096" s="33">
        <v>44865</v>
      </c>
      <c r="B9096">
        <v>4996</v>
      </c>
      <c r="C9096">
        <v>45</v>
      </c>
      <c r="D9096" s="38" t="s">
        <v>79</v>
      </c>
      <c r="E9096" s="2" t="s">
        <v>41</v>
      </c>
      <c r="F9096">
        <v>81223</v>
      </c>
      <c r="G9096" s="44">
        <f t="shared" si="994"/>
        <v>44562</v>
      </c>
      <c r="H9096" s="50">
        <f t="shared" si="995"/>
        <v>304</v>
      </c>
      <c r="I9096" s="50">
        <f t="shared" si="996"/>
        <v>26472380.800000001</v>
      </c>
      <c r="J9096" s="46">
        <v>870802</v>
      </c>
      <c r="K9096" s="2" t="s">
        <v>34</v>
      </c>
      <c r="L9096" s="52" t="str">
        <f t="shared" si="997"/>
        <v>20221031VND</v>
      </c>
      <c r="M9096">
        <f>VLOOKUP(L9096,Mapping!$H$1:$K$25,4,0)</f>
        <v>1</v>
      </c>
      <c r="N9096">
        <f t="shared" si="998"/>
        <v>8.1223000000000005E-5</v>
      </c>
      <c r="O9096">
        <f t="shared" si="999"/>
        <v>8.7080199999999995E-4</v>
      </c>
      <c r="P9096">
        <f t="shared" si="1000"/>
        <v>2.64723808E-2</v>
      </c>
      <c r="Q9096" t="str">
        <f>VLOOKUP(VLOOKUP(C9096,Mapping!$A$1:$C$17,3,0),Mapping!$E$1:$F$6,2,0)</f>
        <v>Vùng 02</v>
      </c>
    </row>
    <row r="9097" spans="1:17" x14ac:dyDescent="0.3">
      <c r="A9097" s="33">
        <v>44865</v>
      </c>
      <c r="B9097">
        <v>4996</v>
      </c>
      <c r="C9097">
        <v>34</v>
      </c>
      <c r="D9097" s="38" t="s">
        <v>79</v>
      </c>
      <c r="E9097" s="2" t="s">
        <v>41</v>
      </c>
      <c r="F9097">
        <v>995319</v>
      </c>
      <c r="G9097" s="44">
        <f t="shared" si="994"/>
        <v>44562</v>
      </c>
      <c r="H9097" s="50">
        <f t="shared" si="995"/>
        <v>304</v>
      </c>
      <c r="I9097" s="50">
        <f t="shared" si="996"/>
        <v>17730404.800000001</v>
      </c>
      <c r="J9097" s="46">
        <v>583237</v>
      </c>
      <c r="K9097" s="2" t="s">
        <v>34</v>
      </c>
      <c r="L9097" s="52" t="str">
        <f t="shared" si="997"/>
        <v>20221031VND</v>
      </c>
      <c r="M9097">
        <f>VLOOKUP(L9097,Mapping!$H$1:$K$25,4,0)</f>
        <v>1</v>
      </c>
      <c r="N9097">
        <f t="shared" si="998"/>
        <v>9.9531899999999993E-4</v>
      </c>
      <c r="O9097">
        <f t="shared" si="999"/>
        <v>5.8323700000000001E-4</v>
      </c>
      <c r="P9097">
        <f t="shared" si="1000"/>
        <v>1.7730404800000002E-2</v>
      </c>
      <c r="Q9097" t="str">
        <f>VLOOKUP(VLOOKUP(C9097,Mapping!$A$1:$C$17,3,0),Mapping!$E$1:$F$6,2,0)</f>
        <v>Vùng 02</v>
      </c>
    </row>
  </sheetData>
  <sortState xmlns:xlrd2="http://schemas.microsoft.com/office/spreadsheetml/2017/richdata2" ref="A2:K9097">
    <sortCondition ref="A2:A9097"/>
    <sortCondition ref="B2:B9097"/>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645E6-BA68-4791-9179-0911E44FBF19}">
  <dimension ref="A3:M83"/>
  <sheetViews>
    <sheetView workbookViewId="0">
      <selection activeCell="K15" sqref="K15"/>
    </sheetView>
  </sheetViews>
  <sheetFormatPr defaultRowHeight="14.4" x14ac:dyDescent="0.3"/>
  <cols>
    <col min="1" max="1" width="15.5546875" bestFit="1" customWidth="1"/>
    <col min="2" max="2" width="25.5546875" bestFit="1" customWidth="1"/>
    <col min="3" max="3" width="8.109375" bestFit="1" customWidth="1"/>
    <col min="4" max="4" width="14.21875" bestFit="1" customWidth="1"/>
    <col min="5" max="13" width="48.109375" bestFit="1" customWidth="1"/>
  </cols>
  <sheetData>
    <row r="3" spans="1:13" x14ac:dyDescent="0.3">
      <c r="E3" s="47" t="s">
        <v>105</v>
      </c>
      <c r="F3" s="47" t="s">
        <v>83</v>
      </c>
    </row>
    <row r="4" spans="1:13" x14ac:dyDescent="0.3">
      <c r="E4" t="s">
        <v>112</v>
      </c>
      <c r="H4" t="s">
        <v>100</v>
      </c>
      <c r="K4" t="s">
        <v>113</v>
      </c>
    </row>
    <row r="5" spans="1:13" x14ac:dyDescent="0.3">
      <c r="A5" s="47" t="s">
        <v>39</v>
      </c>
      <c r="B5" s="47" t="s">
        <v>31</v>
      </c>
      <c r="C5" s="47" t="s">
        <v>76</v>
      </c>
      <c r="D5" s="47" t="s">
        <v>75</v>
      </c>
      <c r="E5" s="44">
        <v>44561</v>
      </c>
      <c r="F5" s="44">
        <v>44834</v>
      </c>
      <c r="G5" s="44">
        <v>44865</v>
      </c>
      <c r="H5" s="44">
        <v>44561</v>
      </c>
      <c r="I5" s="44">
        <v>44834</v>
      </c>
      <c r="J5" s="44">
        <v>44865</v>
      </c>
      <c r="K5" s="44">
        <v>44561</v>
      </c>
      <c r="L5" s="44">
        <v>44834</v>
      </c>
      <c r="M5" s="44">
        <v>44865</v>
      </c>
    </row>
    <row r="6" spans="1:13" x14ac:dyDescent="0.3">
      <c r="A6">
        <v>11</v>
      </c>
      <c r="B6" t="s">
        <v>78</v>
      </c>
      <c r="C6" t="s">
        <v>43</v>
      </c>
      <c r="D6" t="s">
        <v>49</v>
      </c>
      <c r="E6">
        <v>2.6185369999999998E-3</v>
      </c>
      <c r="H6">
        <v>17528</v>
      </c>
      <c r="K6">
        <v>0.17506451200000001</v>
      </c>
    </row>
    <row r="7" spans="1:13" x14ac:dyDescent="0.3">
      <c r="A7">
        <v>11</v>
      </c>
      <c r="B7" t="s">
        <v>78</v>
      </c>
      <c r="C7" t="s">
        <v>41</v>
      </c>
      <c r="D7" t="s">
        <v>49</v>
      </c>
      <c r="E7">
        <v>4.0407964999999997E-2</v>
      </c>
      <c r="F7">
        <v>2.3751476000000001E-2</v>
      </c>
      <c r="G7">
        <v>2.4842755999999997E-2</v>
      </c>
      <c r="H7">
        <v>173570</v>
      </c>
      <c r="I7">
        <v>99277</v>
      </c>
      <c r="J7">
        <v>99277</v>
      </c>
      <c r="K7">
        <v>1.3066318180000003</v>
      </c>
      <c r="L7">
        <v>0.70088190900000003</v>
      </c>
      <c r="M7">
        <v>0.79959986080000023</v>
      </c>
    </row>
    <row r="8" spans="1:13" x14ac:dyDescent="0.3">
      <c r="A8">
        <v>11</v>
      </c>
      <c r="B8" t="s">
        <v>77</v>
      </c>
      <c r="C8" t="s">
        <v>41</v>
      </c>
      <c r="D8" t="s">
        <v>49</v>
      </c>
      <c r="E8">
        <v>22.385326458575999</v>
      </c>
      <c r="F8">
        <v>25.813200888040001</v>
      </c>
      <c r="G8">
        <v>70.167320647000011</v>
      </c>
      <c r="H8">
        <v>291408</v>
      </c>
      <c r="I8">
        <v>178840</v>
      </c>
      <c r="J8">
        <v>178840</v>
      </c>
      <c r="K8">
        <v>2783.2069622790568</v>
      </c>
      <c r="L8">
        <v>913.6858051994401</v>
      </c>
      <c r="M8">
        <v>1347.6211773568002</v>
      </c>
    </row>
    <row r="9" spans="1:13" x14ac:dyDescent="0.3">
      <c r="A9">
        <v>11</v>
      </c>
      <c r="B9" t="s">
        <v>79</v>
      </c>
      <c r="C9" t="s">
        <v>41</v>
      </c>
      <c r="D9" t="s">
        <v>49</v>
      </c>
      <c r="E9">
        <v>1.3741831000000001E-2</v>
      </c>
      <c r="F9">
        <v>7.3005759999999996E-3</v>
      </c>
      <c r="G9">
        <v>8.9102260000000003E-3</v>
      </c>
      <c r="H9">
        <v>67730</v>
      </c>
      <c r="I9">
        <v>33588</v>
      </c>
      <c r="J9">
        <v>33588</v>
      </c>
      <c r="K9">
        <v>0.42168026599999997</v>
      </c>
      <c r="L9">
        <v>0.25990692000000004</v>
      </c>
      <c r="M9">
        <v>0.35819487040000003</v>
      </c>
    </row>
    <row r="10" spans="1:13" x14ac:dyDescent="0.3">
      <c r="A10">
        <v>12</v>
      </c>
      <c r="B10" t="s">
        <v>78</v>
      </c>
      <c r="C10" t="s">
        <v>41</v>
      </c>
      <c r="D10" t="s">
        <v>53</v>
      </c>
      <c r="E10">
        <v>2.0966834E-2</v>
      </c>
      <c r="F10">
        <v>1.8082545999999998E-2</v>
      </c>
      <c r="G10">
        <v>9.0625880000000016E-3</v>
      </c>
      <c r="H10">
        <v>35035</v>
      </c>
      <c r="I10">
        <v>39676</v>
      </c>
      <c r="J10">
        <v>39676</v>
      </c>
      <c r="K10">
        <v>0.68146321250000008</v>
      </c>
      <c r="L10">
        <v>0.39022551750000001</v>
      </c>
      <c r="M10">
        <v>0.22798410080000003</v>
      </c>
    </row>
    <row r="11" spans="1:13" x14ac:dyDescent="0.3">
      <c r="A11">
        <v>12</v>
      </c>
      <c r="B11" t="s">
        <v>77</v>
      </c>
      <c r="C11" t="s">
        <v>43</v>
      </c>
      <c r="D11" t="s">
        <v>53</v>
      </c>
      <c r="E11">
        <v>9.1136110000000006E-3</v>
      </c>
      <c r="F11">
        <v>6.5901900000000001E-3</v>
      </c>
      <c r="G11">
        <v>9.2510419999999993E-3</v>
      </c>
      <c r="H11">
        <v>2951</v>
      </c>
      <c r="I11">
        <v>2951</v>
      </c>
      <c r="J11">
        <v>2951</v>
      </c>
      <c r="K11">
        <v>0.2831079795</v>
      </c>
      <c r="L11">
        <v>0.21052255770000003</v>
      </c>
      <c r="M11">
        <v>0.19376057120000001</v>
      </c>
    </row>
    <row r="12" spans="1:13" x14ac:dyDescent="0.3">
      <c r="A12">
        <v>12</v>
      </c>
      <c r="B12" t="s">
        <v>77</v>
      </c>
      <c r="C12" t="s">
        <v>41</v>
      </c>
      <c r="D12" t="s">
        <v>53</v>
      </c>
      <c r="E12">
        <v>4.5375878000000001E-2</v>
      </c>
      <c r="F12">
        <v>3.8110283999999994E-2</v>
      </c>
      <c r="G12">
        <v>2.4673788999999995E-2</v>
      </c>
      <c r="H12">
        <v>83359</v>
      </c>
      <c r="I12">
        <v>94481</v>
      </c>
      <c r="J12">
        <v>94481</v>
      </c>
      <c r="K12">
        <v>1.6391449199999999</v>
      </c>
      <c r="L12">
        <v>1.0073662052999999</v>
      </c>
      <c r="M12">
        <v>0.85533528159999994</v>
      </c>
    </row>
    <row r="13" spans="1:13" x14ac:dyDescent="0.3">
      <c r="A13">
        <v>12</v>
      </c>
      <c r="B13" t="s">
        <v>79</v>
      </c>
      <c r="C13" t="s">
        <v>41</v>
      </c>
      <c r="D13" t="s">
        <v>53</v>
      </c>
      <c r="E13">
        <v>3.1369800000000002E-3</v>
      </c>
      <c r="F13">
        <v>1.0726468999999999E-2</v>
      </c>
      <c r="G13">
        <v>1.2414491E-2</v>
      </c>
      <c r="H13">
        <v>14591</v>
      </c>
      <c r="I13">
        <v>19397</v>
      </c>
      <c r="J13">
        <v>19397</v>
      </c>
      <c r="K13">
        <v>0.16244850599999999</v>
      </c>
      <c r="L13">
        <v>0.37863636719999999</v>
      </c>
      <c r="M13">
        <v>0.25524934399999999</v>
      </c>
    </row>
    <row r="14" spans="1:13" x14ac:dyDescent="0.3">
      <c r="A14">
        <v>16</v>
      </c>
      <c r="B14" t="s">
        <v>78</v>
      </c>
      <c r="C14" t="s">
        <v>41</v>
      </c>
      <c r="D14" t="s">
        <v>49</v>
      </c>
      <c r="E14">
        <v>7.6169470000000015E-3</v>
      </c>
      <c r="F14">
        <v>1.3055186E-2</v>
      </c>
      <c r="G14">
        <v>1.2409839999999998E-2</v>
      </c>
      <c r="H14">
        <v>43571</v>
      </c>
      <c r="I14">
        <v>48381</v>
      </c>
      <c r="J14">
        <v>52685</v>
      </c>
      <c r="K14">
        <v>0.37594291899999999</v>
      </c>
      <c r="L14">
        <v>0.2642468556</v>
      </c>
      <c r="M14">
        <v>0.4430120864</v>
      </c>
    </row>
    <row r="15" spans="1:13" x14ac:dyDescent="0.3">
      <c r="A15">
        <v>16</v>
      </c>
      <c r="B15" t="s">
        <v>77</v>
      </c>
      <c r="C15" t="s">
        <v>43</v>
      </c>
      <c r="D15" t="s">
        <v>49</v>
      </c>
      <c r="E15">
        <v>7.777852E-3</v>
      </c>
      <c r="H15">
        <v>7660</v>
      </c>
      <c r="K15">
        <v>0.32811806399999999</v>
      </c>
    </row>
    <row r="16" spans="1:13" x14ac:dyDescent="0.3">
      <c r="A16">
        <v>16</v>
      </c>
      <c r="B16" t="s">
        <v>77</v>
      </c>
      <c r="C16" t="s">
        <v>41</v>
      </c>
      <c r="D16" t="s">
        <v>49</v>
      </c>
      <c r="E16">
        <v>74.067548527775003</v>
      </c>
      <c r="F16">
        <v>83.018051266140006</v>
      </c>
      <c r="G16">
        <v>54.541209327000011</v>
      </c>
      <c r="H16">
        <v>74439</v>
      </c>
      <c r="I16">
        <v>74516</v>
      </c>
      <c r="J16">
        <v>74516</v>
      </c>
      <c r="K16">
        <v>3182.9885507470754</v>
      </c>
      <c r="L16">
        <v>2540.2993303396802</v>
      </c>
      <c r="M16">
        <v>2250.9310179744002</v>
      </c>
    </row>
    <row r="17" spans="1:13" x14ac:dyDescent="0.3">
      <c r="A17">
        <v>16</v>
      </c>
      <c r="B17" t="s">
        <v>79</v>
      </c>
      <c r="C17" t="s">
        <v>41</v>
      </c>
      <c r="D17" t="s">
        <v>49</v>
      </c>
      <c r="E17">
        <v>1.5966194999999999E-2</v>
      </c>
      <c r="F17">
        <v>1.7338235E-2</v>
      </c>
      <c r="G17">
        <v>7.3103059999999999E-3</v>
      </c>
      <c r="H17">
        <v>9488</v>
      </c>
      <c r="I17">
        <v>9488</v>
      </c>
      <c r="J17">
        <v>9488</v>
      </c>
      <c r="K17">
        <v>0.60723765200000002</v>
      </c>
      <c r="L17">
        <v>0.4437407793</v>
      </c>
      <c r="M17">
        <v>0.2930484304</v>
      </c>
    </row>
    <row r="18" spans="1:13" x14ac:dyDescent="0.3">
      <c r="A18">
        <v>20</v>
      </c>
      <c r="B18" t="s">
        <v>78</v>
      </c>
      <c r="C18" t="s">
        <v>43</v>
      </c>
      <c r="D18" t="s">
        <v>51</v>
      </c>
      <c r="E18">
        <v>9.657433E-3</v>
      </c>
      <c r="F18">
        <v>7.3966730000000003E-3</v>
      </c>
      <c r="G18">
        <v>8.9528769999999997E-3</v>
      </c>
      <c r="H18">
        <v>12067</v>
      </c>
      <c r="I18">
        <v>4693</v>
      </c>
      <c r="J18">
        <v>4693</v>
      </c>
      <c r="K18">
        <v>0.33664712850000006</v>
      </c>
      <c r="L18">
        <v>0.24224805150000001</v>
      </c>
      <c r="M18">
        <v>0.19880377920000003</v>
      </c>
    </row>
    <row r="19" spans="1:13" x14ac:dyDescent="0.3">
      <c r="A19">
        <v>20</v>
      </c>
      <c r="B19" t="s">
        <v>78</v>
      </c>
      <c r="C19" t="s">
        <v>41</v>
      </c>
      <c r="D19" t="s">
        <v>51</v>
      </c>
      <c r="E19">
        <v>284.24222640668199</v>
      </c>
      <c r="F19">
        <v>287.20218612781991</v>
      </c>
      <c r="G19">
        <v>305.97690693100009</v>
      </c>
      <c r="H19">
        <v>392592</v>
      </c>
      <c r="I19">
        <v>389816</v>
      </c>
      <c r="J19">
        <v>389816</v>
      </c>
      <c r="K19">
        <v>9785.0386038726519</v>
      </c>
      <c r="L19">
        <v>7587.0176729174073</v>
      </c>
      <c r="M19">
        <v>9436.0647451263994</v>
      </c>
    </row>
    <row r="20" spans="1:13" x14ac:dyDescent="0.3">
      <c r="A20">
        <v>20</v>
      </c>
      <c r="B20" t="s">
        <v>77</v>
      </c>
      <c r="C20" t="s">
        <v>43</v>
      </c>
      <c r="D20" t="s">
        <v>51</v>
      </c>
      <c r="E20">
        <v>0.14428853999999999</v>
      </c>
      <c r="F20">
        <v>5.8265950000000004E-2</v>
      </c>
      <c r="G20">
        <v>5.9451619000000018E-2</v>
      </c>
      <c r="H20">
        <v>102634</v>
      </c>
      <c r="I20">
        <v>123126</v>
      </c>
      <c r="J20">
        <v>123126</v>
      </c>
      <c r="K20">
        <v>5.4240040615000007</v>
      </c>
      <c r="L20">
        <v>1.5502663448999998</v>
      </c>
      <c r="M20">
        <v>1.7709355232000001</v>
      </c>
    </row>
    <row r="21" spans="1:13" x14ac:dyDescent="0.3">
      <c r="A21">
        <v>20</v>
      </c>
      <c r="B21" t="s">
        <v>77</v>
      </c>
      <c r="C21" t="s">
        <v>41</v>
      </c>
      <c r="D21" t="s">
        <v>51</v>
      </c>
      <c r="E21">
        <v>616.5554832835777</v>
      </c>
      <c r="F21">
        <v>656.03887625887796</v>
      </c>
      <c r="G21">
        <v>625.23390503965993</v>
      </c>
      <c r="H21">
        <v>766415</v>
      </c>
      <c r="I21">
        <v>762258</v>
      </c>
      <c r="J21">
        <v>762258</v>
      </c>
      <c r="K21">
        <v>24042.14388681432</v>
      </c>
      <c r="L21">
        <v>14628.507501773518</v>
      </c>
      <c r="M21">
        <v>18869.436695887394</v>
      </c>
    </row>
    <row r="22" spans="1:13" x14ac:dyDescent="0.3">
      <c r="A22">
        <v>20</v>
      </c>
      <c r="B22" t="s">
        <v>79</v>
      </c>
      <c r="C22" t="s">
        <v>43</v>
      </c>
      <c r="D22" t="s">
        <v>51</v>
      </c>
      <c r="E22">
        <v>2.0214548999999998E-2</v>
      </c>
      <c r="F22">
        <v>2.1636392000000001E-2</v>
      </c>
      <c r="G22">
        <v>2.5235054E-2</v>
      </c>
      <c r="H22">
        <v>14429</v>
      </c>
      <c r="I22">
        <v>14429</v>
      </c>
      <c r="J22">
        <v>14429</v>
      </c>
      <c r="K22">
        <v>0.87649676499999996</v>
      </c>
      <c r="L22">
        <v>0.65048092199999996</v>
      </c>
      <c r="M22">
        <v>0.67140458079999998</v>
      </c>
    </row>
    <row r="23" spans="1:13" x14ac:dyDescent="0.3">
      <c r="A23">
        <v>20</v>
      </c>
      <c r="B23" t="s">
        <v>79</v>
      </c>
      <c r="C23" t="s">
        <v>41</v>
      </c>
      <c r="D23" t="s">
        <v>51</v>
      </c>
      <c r="E23">
        <v>190.06671770469146</v>
      </c>
      <c r="F23">
        <v>189.75162569407999</v>
      </c>
      <c r="G23">
        <v>240.24665843399998</v>
      </c>
      <c r="H23">
        <v>189964</v>
      </c>
      <c r="I23">
        <v>189964</v>
      </c>
      <c r="J23">
        <v>189964</v>
      </c>
      <c r="K23">
        <v>7845.1631038670012</v>
      </c>
      <c r="L23">
        <v>6883.4693729124956</v>
      </c>
      <c r="M23">
        <v>8157.9195494736005</v>
      </c>
    </row>
    <row r="24" spans="1:13" x14ac:dyDescent="0.3">
      <c r="A24">
        <v>23</v>
      </c>
      <c r="B24" t="s">
        <v>78</v>
      </c>
      <c r="C24" t="s">
        <v>43</v>
      </c>
      <c r="D24" t="s">
        <v>51</v>
      </c>
      <c r="F24">
        <v>9.4679529999999994E-3</v>
      </c>
      <c r="G24">
        <v>6.2050889999999996E-3</v>
      </c>
      <c r="I24">
        <v>4380</v>
      </c>
      <c r="J24">
        <v>4380</v>
      </c>
      <c r="L24">
        <v>0.19564615979999997</v>
      </c>
      <c r="M24">
        <v>0.26107954720000004</v>
      </c>
    </row>
    <row r="25" spans="1:13" x14ac:dyDescent="0.3">
      <c r="A25">
        <v>23</v>
      </c>
      <c r="B25" t="s">
        <v>78</v>
      </c>
      <c r="C25" t="s">
        <v>41</v>
      </c>
      <c r="D25" t="s">
        <v>51</v>
      </c>
      <c r="E25">
        <v>33.859275667483999</v>
      </c>
      <c r="F25">
        <v>35.622280864940002</v>
      </c>
      <c r="G25">
        <v>32.793762905999998</v>
      </c>
      <c r="H25">
        <v>164798</v>
      </c>
      <c r="I25">
        <v>199283</v>
      </c>
      <c r="J25">
        <v>203440</v>
      </c>
      <c r="K25">
        <v>1727.2860872116016</v>
      </c>
      <c r="L25">
        <v>2057.7007880924039</v>
      </c>
      <c r="M25">
        <v>1197.3306087855997</v>
      </c>
    </row>
    <row r="26" spans="1:13" x14ac:dyDescent="0.3">
      <c r="A26">
        <v>23</v>
      </c>
      <c r="B26" t="s">
        <v>77</v>
      </c>
      <c r="C26" t="s">
        <v>43</v>
      </c>
      <c r="D26" t="s">
        <v>51</v>
      </c>
      <c r="E26">
        <v>7.4271538000000012E-2</v>
      </c>
      <c r="F26">
        <v>2.0821274000000001E-2</v>
      </c>
      <c r="G26">
        <v>2.3923033E-2</v>
      </c>
      <c r="H26">
        <v>42218</v>
      </c>
      <c r="I26">
        <v>29852</v>
      </c>
      <c r="J26">
        <v>29852</v>
      </c>
      <c r="K26">
        <v>2.8805516759999996</v>
      </c>
      <c r="L26">
        <v>0.62119746780000007</v>
      </c>
      <c r="M26">
        <v>0.62650104479999991</v>
      </c>
    </row>
    <row r="27" spans="1:13" x14ac:dyDescent="0.3">
      <c r="A27">
        <v>23</v>
      </c>
      <c r="B27" t="s">
        <v>77</v>
      </c>
      <c r="C27" t="s">
        <v>41</v>
      </c>
      <c r="D27" t="s">
        <v>51</v>
      </c>
      <c r="E27">
        <v>632.85097135514968</v>
      </c>
      <c r="F27">
        <v>545.05145865300017</v>
      </c>
      <c r="G27">
        <v>516.32642908700018</v>
      </c>
      <c r="H27">
        <v>469129</v>
      </c>
      <c r="I27">
        <v>454505</v>
      </c>
      <c r="J27">
        <v>454505</v>
      </c>
      <c r="K27">
        <v>22387.643409945158</v>
      </c>
      <c r="L27">
        <v>13654.579548269205</v>
      </c>
      <c r="M27">
        <v>16572.361529617599</v>
      </c>
    </row>
    <row r="28" spans="1:13" x14ac:dyDescent="0.3">
      <c r="A28">
        <v>23</v>
      </c>
      <c r="B28" t="s">
        <v>77</v>
      </c>
      <c r="C28" t="s">
        <v>45</v>
      </c>
      <c r="D28" t="s">
        <v>51</v>
      </c>
      <c r="F28">
        <v>4.3088110000000001E-3</v>
      </c>
      <c r="G28">
        <v>4.8082009999999998E-3</v>
      </c>
      <c r="I28">
        <v>2418</v>
      </c>
      <c r="J28">
        <v>2418</v>
      </c>
      <c r="L28">
        <v>0.14221640159999999</v>
      </c>
      <c r="M28">
        <v>0.10834909600000001</v>
      </c>
    </row>
    <row r="29" spans="1:13" x14ac:dyDescent="0.3">
      <c r="A29">
        <v>23</v>
      </c>
      <c r="B29" t="s">
        <v>79</v>
      </c>
      <c r="C29" t="s">
        <v>41</v>
      </c>
      <c r="D29" t="s">
        <v>51</v>
      </c>
      <c r="E29">
        <v>78.35606005239201</v>
      </c>
      <c r="F29">
        <v>80.675133776360013</v>
      </c>
      <c r="G29">
        <v>82.636685845999978</v>
      </c>
      <c r="H29">
        <v>106278</v>
      </c>
      <c r="I29">
        <v>96766</v>
      </c>
      <c r="J29">
        <v>101653</v>
      </c>
      <c r="K29">
        <v>1833.1653557039976</v>
      </c>
      <c r="L29">
        <v>2448.294241888404</v>
      </c>
      <c r="M29">
        <v>938.04823261280001</v>
      </c>
    </row>
    <row r="30" spans="1:13" x14ac:dyDescent="0.3">
      <c r="A30">
        <v>24</v>
      </c>
      <c r="B30" t="s">
        <v>78</v>
      </c>
      <c r="C30" t="s">
        <v>41</v>
      </c>
      <c r="D30" t="s">
        <v>55</v>
      </c>
      <c r="E30">
        <v>44.06238006729599</v>
      </c>
      <c r="F30">
        <v>112.46141119184439</v>
      </c>
      <c r="G30">
        <v>150.4800877047</v>
      </c>
      <c r="H30">
        <v>115946</v>
      </c>
      <c r="I30">
        <v>129766</v>
      </c>
      <c r="J30">
        <v>139016</v>
      </c>
      <c r="K30">
        <v>1058.622080695754</v>
      </c>
      <c r="L30">
        <v>3385.094628489805</v>
      </c>
      <c r="M30">
        <v>5005.9181998843205</v>
      </c>
    </row>
    <row r="31" spans="1:13" x14ac:dyDescent="0.3">
      <c r="A31">
        <v>24</v>
      </c>
      <c r="B31" t="s">
        <v>77</v>
      </c>
      <c r="C31" t="s">
        <v>43</v>
      </c>
      <c r="D31" t="s">
        <v>55</v>
      </c>
      <c r="E31">
        <v>4.8676670000000009E-3</v>
      </c>
      <c r="F31">
        <v>2.2508070000000001E-3</v>
      </c>
      <c r="G31">
        <v>4.1963269999999997E-3</v>
      </c>
      <c r="H31">
        <v>13636</v>
      </c>
      <c r="I31">
        <v>8914</v>
      </c>
      <c r="J31">
        <v>8914</v>
      </c>
      <c r="K31">
        <v>0.14947290199999999</v>
      </c>
      <c r="L31">
        <v>0.1238927781</v>
      </c>
      <c r="M31">
        <v>4.8084227200000003E-2</v>
      </c>
    </row>
    <row r="32" spans="1:13" x14ac:dyDescent="0.3">
      <c r="A32">
        <v>24</v>
      </c>
      <c r="B32" t="s">
        <v>77</v>
      </c>
      <c r="C32" t="s">
        <v>41</v>
      </c>
      <c r="D32" t="s">
        <v>55</v>
      </c>
      <c r="E32">
        <v>232.15829954176255</v>
      </c>
      <c r="F32">
        <v>103.40670808701999</v>
      </c>
      <c r="G32">
        <v>195.17198163399999</v>
      </c>
      <c r="H32">
        <v>234574</v>
      </c>
      <c r="I32">
        <v>228080</v>
      </c>
      <c r="J32">
        <v>231001</v>
      </c>
      <c r="K32">
        <v>6352.6074554586503</v>
      </c>
      <c r="L32">
        <v>6136.8725683432413</v>
      </c>
      <c r="M32">
        <v>7286.7994580879995</v>
      </c>
    </row>
    <row r="33" spans="1:13" x14ac:dyDescent="0.3">
      <c r="A33">
        <v>24</v>
      </c>
      <c r="B33" t="s">
        <v>79</v>
      </c>
      <c r="C33" t="s">
        <v>41</v>
      </c>
      <c r="D33" t="s">
        <v>55</v>
      </c>
      <c r="E33">
        <v>88.414651844554982</v>
      </c>
      <c r="F33">
        <v>106.84681156797001</v>
      </c>
      <c r="G33">
        <v>106.61437961799999</v>
      </c>
      <c r="H33">
        <v>121174</v>
      </c>
      <c r="I33">
        <v>111430</v>
      </c>
      <c r="J33">
        <v>111430</v>
      </c>
      <c r="K33">
        <v>4069.0216880068479</v>
      </c>
      <c r="L33">
        <v>3006.5857711930958</v>
      </c>
      <c r="M33">
        <v>2524.4316383071996</v>
      </c>
    </row>
    <row r="34" spans="1:13" x14ac:dyDescent="0.3">
      <c r="A34">
        <v>25</v>
      </c>
      <c r="B34" t="s">
        <v>78</v>
      </c>
      <c r="C34" t="s">
        <v>43</v>
      </c>
      <c r="D34" t="s">
        <v>49</v>
      </c>
      <c r="E34">
        <v>4.0747300000000004E-3</v>
      </c>
      <c r="H34">
        <v>16936</v>
      </c>
      <c r="K34">
        <v>0.17432662800000001</v>
      </c>
    </row>
    <row r="35" spans="1:13" x14ac:dyDescent="0.3">
      <c r="A35">
        <v>25</v>
      </c>
      <c r="B35" t="s">
        <v>78</v>
      </c>
      <c r="C35" t="s">
        <v>41</v>
      </c>
      <c r="D35" t="s">
        <v>49</v>
      </c>
      <c r="E35">
        <v>64.453016141120003</v>
      </c>
      <c r="F35">
        <v>74.172215147399996</v>
      </c>
      <c r="G35">
        <v>85.266274226999997</v>
      </c>
      <c r="H35">
        <v>164986</v>
      </c>
      <c r="I35">
        <v>157665</v>
      </c>
      <c r="J35">
        <v>162331</v>
      </c>
      <c r="K35">
        <v>2832.7373167666979</v>
      </c>
      <c r="L35">
        <v>2979.0728222062075</v>
      </c>
      <c r="M35">
        <v>2921.5088575808008</v>
      </c>
    </row>
    <row r="36" spans="1:13" x14ac:dyDescent="0.3">
      <c r="A36">
        <v>25</v>
      </c>
      <c r="B36" t="s">
        <v>77</v>
      </c>
      <c r="C36" t="s">
        <v>43</v>
      </c>
      <c r="D36" t="s">
        <v>49</v>
      </c>
      <c r="E36">
        <v>5.9975880000000002E-2</v>
      </c>
      <c r="F36">
        <v>2.4812994999999997E-2</v>
      </c>
      <c r="G36">
        <v>3.1172544999999996E-2</v>
      </c>
      <c r="H36">
        <v>29592</v>
      </c>
      <c r="I36">
        <v>34172</v>
      </c>
      <c r="J36">
        <v>36462</v>
      </c>
      <c r="K36">
        <v>2.240621923</v>
      </c>
      <c r="L36">
        <v>0.64601049239999986</v>
      </c>
      <c r="M36">
        <v>1.0404178079999997</v>
      </c>
    </row>
    <row r="37" spans="1:13" x14ac:dyDescent="0.3">
      <c r="A37">
        <v>25</v>
      </c>
      <c r="B37" t="s">
        <v>77</v>
      </c>
      <c r="C37" t="s">
        <v>41</v>
      </c>
      <c r="D37" t="s">
        <v>49</v>
      </c>
      <c r="E37">
        <v>411.51796869544791</v>
      </c>
      <c r="F37">
        <v>399.6421544528398</v>
      </c>
      <c r="G37">
        <v>378.20039257899992</v>
      </c>
      <c r="H37">
        <v>280939</v>
      </c>
      <c r="I37">
        <v>278540</v>
      </c>
      <c r="J37">
        <v>278884</v>
      </c>
      <c r="K37">
        <v>9703.457829605677</v>
      </c>
      <c r="L37">
        <v>8264.9997207239267</v>
      </c>
      <c r="M37">
        <v>8615.0073431583987</v>
      </c>
    </row>
    <row r="38" spans="1:13" x14ac:dyDescent="0.3">
      <c r="A38">
        <v>25</v>
      </c>
      <c r="B38" t="s">
        <v>79</v>
      </c>
      <c r="C38" t="s">
        <v>41</v>
      </c>
      <c r="D38" t="s">
        <v>49</v>
      </c>
      <c r="E38">
        <v>30.636327420943495</v>
      </c>
      <c r="F38">
        <v>55.549803601309989</v>
      </c>
      <c r="G38">
        <v>35.596255558000003</v>
      </c>
      <c r="H38">
        <v>81327</v>
      </c>
      <c r="I38">
        <v>76623</v>
      </c>
      <c r="J38">
        <v>76623</v>
      </c>
      <c r="K38">
        <v>429.7596766276672</v>
      </c>
      <c r="L38">
        <v>1218.0158662485449</v>
      </c>
      <c r="M38">
        <v>2172.7015493711997</v>
      </c>
    </row>
    <row r="39" spans="1:13" x14ac:dyDescent="0.3">
      <c r="A39">
        <v>26</v>
      </c>
      <c r="B39" t="s">
        <v>78</v>
      </c>
      <c r="C39" t="s">
        <v>41</v>
      </c>
      <c r="D39" t="s">
        <v>55</v>
      </c>
      <c r="E39">
        <v>38.12925891722</v>
      </c>
      <c r="F39">
        <v>80.726887977879997</v>
      </c>
      <c r="G39">
        <v>57.402942406000001</v>
      </c>
      <c r="H39">
        <v>118012</v>
      </c>
      <c r="I39">
        <v>109294</v>
      </c>
      <c r="J39">
        <v>109294</v>
      </c>
      <c r="K39">
        <v>1652.3413502399778</v>
      </c>
      <c r="L39">
        <v>971.6273273255639</v>
      </c>
      <c r="M39">
        <v>472.70245041439989</v>
      </c>
    </row>
    <row r="40" spans="1:13" x14ac:dyDescent="0.3">
      <c r="A40">
        <v>26</v>
      </c>
      <c r="B40" t="s">
        <v>77</v>
      </c>
      <c r="C40" t="s">
        <v>43</v>
      </c>
      <c r="D40" t="s">
        <v>55</v>
      </c>
      <c r="F40">
        <v>2.7602900000000001E-4</v>
      </c>
      <c r="G40">
        <v>1.2676370000000001E-3</v>
      </c>
      <c r="I40">
        <v>2661</v>
      </c>
      <c r="J40">
        <v>2661</v>
      </c>
      <c r="L40">
        <v>3.47965254E-2</v>
      </c>
      <c r="M40">
        <v>4.1511199999999998E-4</v>
      </c>
    </row>
    <row r="41" spans="1:13" x14ac:dyDescent="0.3">
      <c r="A41">
        <v>26</v>
      </c>
      <c r="B41" t="s">
        <v>77</v>
      </c>
      <c r="C41" t="s">
        <v>41</v>
      </c>
      <c r="D41" t="s">
        <v>55</v>
      </c>
      <c r="E41">
        <v>275.54171667290848</v>
      </c>
      <c r="F41">
        <v>251.28854104027005</v>
      </c>
      <c r="G41">
        <v>306.3452474450001</v>
      </c>
      <c r="H41">
        <v>242642</v>
      </c>
      <c r="I41">
        <v>220539</v>
      </c>
      <c r="J41">
        <v>220539</v>
      </c>
      <c r="K41">
        <v>9222.3432673496391</v>
      </c>
      <c r="L41">
        <v>8295.2491603685321</v>
      </c>
      <c r="M41">
        <v>9422.4387019952028</v>
      </c>
    </row>
    <row r="42" spans="1:13" x14ac:dyDescent="0.3">
      <c r="A42">
        <v>26</v>
      </c>
      <c r="B42" t="s">
        <v>79</v>
      </c>
      <c r="C42" t="s">
        <v>43</v>
      </c>
      <c r="D42" t="s">
        <v>55</v>
      </c>
      <c r="E42">
        <v>1.5512670000000001E-3</v>
      </c>
      <c r="F42">
        <v>7.1579968999999993E-2</v>
      </c>
      <c r="G42">
        <v>2.7751127E-2</v>
      </c>
      <c r="H42">
        <v>4836</v>
      </c>
      <c r="I42">
        <v>62868</v>
      </c>
      <c r="J42">
        <v>67704</v>
      </c>
      <c r="K42">
        <v>5.8699628500000003E-2</v>
      </c>
      <c r="L42">
        <v>2.0148784110000002</v>
      </c>
      <c r="M42">
        <v>0.86222452960000007</v>
      </c>
    </row>
    <row r="43" spans="1:13" x14ac:dyDescent="0.3">
      <c r="A43">
        <v>26</v>
      </c>
      <c r="B43" t="s">
        <v>79</v>
      </c>
      <c r="C43" t="s">
        <v>41</v>
      </c>
      <c r="D43" t="s">
        <v>55</v>
      </c>
      <c r="E43">
        <v>44.847361519531994</v>
      </c>
      <c r="F43">
        <v>14.512076345480001</v>
      </c>
      <c r="G43">
        <v>66.362497653000005</v>
      </c>
      <c r="H43">
        <v>43690</v>
      </c>
      <c r="I43">
        <v>43690</v>
      </c>
      <c r="J43">
        <v>43690</v>
      </c>
      <c r="K43">
        <v>1530.9399501074338</v>
      </c>
      <c r="L43">
        <v>1527.4577119347005</v>
      </c>
      <c r="M43">
        <v>347.06685716320004</v>
      </c>
    </row>
    <row r="44" spans="1:13" x14ac:dyDescent="0.3">
      <c r="A44">
        <v>31</v>
      </c>
      <c r="B44" t="s">
        <v>78</v>
      </c>
      <c r="C44" t="s">
        <v>41</v>
      </c>
      <c r="D44" t="s">
        <v>53</v>
      </c>
      <c r="E44">
        <v>2.7304070000000002E-3</v>
      </c>
      <c r="F44">
        <v>2.3002129999999997E-3</v>
      </c>
      <c r="G44">
        <v>4.8289600000000002E-4</v>
      </c>
      <c r="H44">
        <v>8203</v>
      </c>
      <c r="I44">
        <v>8203</v>
      </c>
      <c r="J44">
        <v>8203</v>
      </c>
      <c r="K44">
        <v>0.10278976699999999</v>
      </c>
      <c r="L44">
        <v>4.0068892500000002E-2</v>
      </c>
      <c r="M44">
        <v>3.6196368000000001E-3</v>
      </c>
    </row>
    <row r="45" spans="1:13" x14ac:dyDescent="0.3">
      <c r="A45">
        <v>31</v>
      </c>
      <c r="B45" t="s">
        <v>77</v>
      </c>
      <c r="C45" t="s">
        <v>41</v>
      </c>
      <c r="D45" t="s">
        <v>53</v>
      </c>
      <c r="E45">
        <v>38.831331488607994</v>
      </c>
      <c r="F45">
        <v>3.7772432396399998</v>
      </c>
      <c r="G45">
        <v>14.798984073</v>
      </c>
      <c r="H45">
        <v>27476</v>
      </c>
      <c r="I45">
        <v>21876</v>
      </c>
      <c r="J45">
        <v>21876</v>
      </c>
      <c r="K45">
        <v>506.26029734632397</v>
      </c>
      <c r="L45">
        <v>716.37064972745998</v>
      </c>
      <c r="M45">
        <v>955.8946582527999</v>
      </c>
    </row>
    <row r="46" spans="1:13" x14ac:dyDescent="0.3">
      <c r="A46">
        <v>31</v>
      </c>
      <c r="B46" t="s">
        <v>79</v>
      </c>
      <c r="C46" t="s">
        <v>41</v>
      </c>
      <c r="D46" t="s">
        <v>53</v>
      </c>
      <c r="E46">
        <v>1.1753029999999999E-3</v>
      </c>
      <c r="F46">
        <v>6.6959500000000004E-4</v>
      </c>
      <c r="G46">
        <v>1.746902E-3</v>
      </c>
      <c r="H46">
        <v>4844</v>
      </c>
      <c r="I46">
        <v>4844</v>
      </c>
      <c r="J46">
        <v>4844</v>
      </c>
      <c r="K46">
        <v>2.4265163499999996E-2</v>
      </c>
      <c r="L46">
        <v>1.9933067699999998E-2</v>
      </c>
      <c r="M46">
        <v>9.7907759999999993E-3</v>
      </c>
    </row>
    <row r="47" spans="1:13" x14ac:dyDescent="0.3">
      <c r="A47">
        <v>34</v>
      </c>
      <c r="B47" t="s">
        <v>78</v>
      </c>
      <c r="C47" t="s">
        <v>43</v>
      </c>
      <c r="D47" t="s">
        <v>51</v>
      </c>
      <c r="E47">
        <v>1.422782E-3</v>
      </c>
      <c r="F47">
        <v>7.2274790000000002E-3</v>
      </c>
      <c r="G47">
        <v>8.1633299999999999E-3</v>
      </c>
      <c r="H47">
        <v>8514</v>
      </c>
      <c r="I47">
        <v>4119</v>
      </c>
      <c r="J47">
        <v>4119</v>
      </c>
      <c r="K47">
        <v>7.82222375E-2</v>
      </c>
      <c r="L47">
        <v>0.16753223759999999</v>
      </c>
      <c r="M47">
        <v>0.27454857119999998</v>
      </c>
    </row>
    <row r="48" spans="1:13" x14ac:dyDescent="0.3">
      <c r="A48">
        <v>34</v>
      </c>
      <c r="B48" t="s">
        <v>78</v>
      </c>
      <c r="C48" t="s">
        <v>41</v>
      </c>
      <c r="D48" t="s">
        <v>51</v>
      </c>
      <c r="E48">
        <v>241.29928869204497</v>
      </c>
      <c r="F48">
        <v>247.07246021886004</v>
      </c>
      <c r="G48">
        <v>107.19811878300003</v>
      </c>
      <c r="H48">
        <v>592966</v>
      </c>
      <c r="I48">
        <v>668656</v>
      </c>
      <c r="J48">
        <v>413291</v>
      </c>
      <c r="K48">
        <v>6618.0611827671473</v>
      </c>
      <c r="L48">
        <v>7318.8726443417136</v>
      </c>
      <c r="M48">
        <v>4243.8813238752</v>
      </c>
    </row>
    <row r="49" spans="1:13" x14ac:dyDescent="0.3">
      <c r="A49">
        <v>34</v>
      </c>
      <c r="B49" t="s">
        <v>77</v>
      </c>
      <c r="C49" t="s">
        <v>43</v>
      </c>
      <c r="D49" t="s">
        <v>51</v>
      </c>
      <c r="E49">
        <v>6.1691913000000008E-2</v>
      </c>
      <c r="F49">
        <v>3.6391357999999999E-2</v>
      </c>
      <c r="G49">
        <v>7.6233000000000004E-3</v>
      </c>
      <c r="H49">
        <v>51220</v>
      </c>
      <c r="I49">
        <v>26076</v>
      </c>
      <c r="J49">
        <v>12934</v>
      </c>
      <c r="K49">
        <v>2.4193226380000006</v>
      </c>
      <c r="L49">
        <v>1.0319991591</v>
      </c>
      <c r="M49">
        <v>0.23669142080000002</v>
      </c>
    </row>
    <row r="50" spans="1:13" x14ac:dyDescent="0.3">
      <c r="A50">
        <v>34</v>
      </c>
      <c r="B50" t="s">
        <v>77</v>
      </c>
      <c r="C50" t="s">
        <v>41</v>
      </c>
      <c r="D50" t="s">
        <v>51</v>
      </c>
      <c r="E50">
        <v>326.73212420802702</v>
      </c>
      <c r="F50">
        <v>384.88081905739034</v>
      </c>
      <c r="G50">
        <v>242.87359644700021</v>
      </c>
      <c r="H50">
        <v>1188314</v>
      </c>
      <c r="I50">
        <v>1278205</v>
      </c>
      <c r="J50">
        <v>750544</v>
      </c>
      <c r="K50">
        <v>14655.382119091331</v>
      </c>
      <c r="L50">
        <v>9954.1485685234329</v>
      </c>
      <c r="M50">
        <v>6259.6714566639985</v>
      </c>
    </row>
    <row r="51" spans="1:13" x14ac:dyDescent="0.3">
      <c r="A51">
        <v>34</v>
      </c>
      <c r="B51" t="s">
        <v>79</v>
      </c>
      <c r="C51" t="s">
        <v>43</v>
      </c>
      <c r="D51" t="s">
        <v>51</v>
      </c>
      <c r="E51">
        <v>3.2925837999999999E-2</v>
      </c>
      <c r="F51">
        <v>2.6571786999999999E-2</v>
      </c>
      <c r="G51">
        <v>4.0018839999999998E-3</v>
      </c>
      <c r="H51">
        <v>24403</v>
      </c>
      <c r="I51">
        <v>19414</v>
      </c>
      <c r="J51">
        <v>4843</v>
      </c>
      <c r="K51">
        <v>1.3353856419999999</v>
      </c>
      <c r="L51">
        <v>0.69942261480000001</v>
      </c>
      <c r="M51">
        <v>8.1557393600000014E-2</v>
      </c>
    </row>
    <row r="52" spans="1:13" x14ac:dyDescent="0.3">
      <c r="A52">
        <v>34</v>
      </c>
      <c r="B52" t="s">
        <v>79</v>
      </c>
      <c r="C52" t="s">
        <v>41</v>
      </c>
      <c r="D52" t="s">
        <v>51</v>
      </c>
      <c r="E52">
        <v>116.32050667587598</v>
      </c>
      <c r="F52">
        <v>60.893512369119996</v>
      </c>
      <c r="G52">
        <v>4.6302171119999986</v>
      </c>
      <c r="H52">
        <v>319997</v>
      </c>
      <c r="I52">
        <v>338765</v>
      </c>
      <c r="J52">
        <v>204130</v>
      </c>
      <c r="K52">
        <v>2087.1476896395739</v>
      </c>
      <c r="L52">
        <v>1902.8137738973996</v>
      </c>
      <c r="M52">
        <v>666.28376311999989</v>
      </c>
    </row>
    <row r="53" spans="1:13" x14ac:dyDescent="0.3">
      <c r="A53">
        <v>36</v>
      </c>
      <c r="B53" t="s">
        <v>78</v>
      </c>
      <c r="C53" t="s">
        <v>43</v>
      </c>
      <c r="D53" t="s">
        <v>57</v>
      </c>
      <c r="E53">
        <v>1.6308976999999999E-2</v>
      </c>
      <c r="F53">
        <v>1.9142272000000002E-2</v>
      </c>
      <c r="G53">
        <v>1.4753957E-2</v>
      </c>
      <c r="H53">
        <v>9017</v>
      </c>
      <c r="I53">
        <v>9017</v>
      </c>
      <c r="J53">
        <v>9017</v>
      </c>
      <c r="K53">
        <v>0.50556452949999997</v>
      </c>
      <c r="L53">
        <v>0.43685798519999997</v>
      </c>
      <c r="M53">
        <v>0.55323588960000003</v>
      </c>
    </row>
    <row r="54" spans="1:13" x14ac:dyDescent="0.3">
      <c r="A54">
        <v>36</v>
      </c>
      <c r="B54" t="s">
        <v>78</v>
      </c>
      <c r="C54" t="s">
        <v>41</v>
      </c>
      <c r="D54" t="s">
        <v>57</v>
      </c>
      <c r="E54">
        <v>17.670731766531993</v>
      </c>
      <c r="F54">
        <v>43.182525128399988</v>
      </c>
      <c r="G54">
        <v>38.253933105999991</v>
      </c>
      <c r="H54">
        <v>117292</v>
      </c>
      <c r="I54">
        <v>134412</v>
      </c>
      <c r="J54">
        <v>139073</v>
      </c>
      <c r="K54">
        <v>871.59202037078398</v>
      </c>
      <c r="L54">
        <v>459.50848058933991</v>
      </c>
      <c r="M54">
        <v>1198.663025615999</v>
      </c>
    </row>
    <row r="55" spans="1:13" x14ac:dyDescent="0.3">
      <c r="A55">
        <v>36</v>
      </c>
      <c r="B55" t="s">
        <v>77</v>
      </c>
      <c r="C55" t="s">
        <v>41</v>
      </c>
      <c r="D55" t="s">
        <v>57</v>
      </c>
      <c r="E55">
        <v>64.681732625135993</v>
      </c>
      <c r="F55">
        <v>42.782488551810005</v>
      </c>
      <c r="G55">
        <v>8.1804677129999934</v>
      </c>
      <c r="H55">
        <v>172267</v>
      </c>
      <c r="I55">
        <v>157179</v>
      </c>
      <c r="J55">
        <v>159558</v>
      </c>
      <c r="K55">
        <v>414.28578458311318</v>
      </c>
      <c r="L55">
        <v>1759.8300605902384</v>
      </c>
      <c r="M55">
        <v>640.20816904799995</v>
      </c>
    </row>
    <row r="56" spans="1:13" x14ac:dyDescent="0.3">
      <c r="A56">
        <v>36</v>
      </c>
      <c r="B56" t="s">
        <v>79</v>
      </c>
      <c r="C56" t="s">
        <v>41</v>
      </c>
      <c r="D56" t="s">
        <v>57</v>
      </c>
      <c r="E56">
        <v>1.6244526000000002E-2</v>
      </c>
      <c r="F56">
        <v>1.0665695000000003E-2</v>
      </c>
      <c r="G56">
        <v>1.4074559E-2</v>
      </c>
      <c r="H56">
        <v>48543</v>
      </c>
      <c r="I56">
        <v>48710</v>
      </c>
      <c r="J56">
        <v>48710</v>
      </c>
      <c r="K56">
        <v>0.68366113299999998</v>
      </c>
      <c r="L56">
        <v>0.2148693183</v>
      </c>
      <c r="M56">
        <v>0.22338892800000001</v>
      </c>
    </row>
    <row r="57" spans="1:13" x14ac:dyDescent="0.3">
      <c r="A57">
        <v>40</v>
      </c>
      <c r="B57" t="s">
        <v>78</v>
      </c>
      <c r="C57" t="s">
        <v>43</v>
      </c>
      <c r="D57" t="s">
        <v>49</v>
      </c>
      <c r="E57">
        <v>1.3920154000000001E-2</v>
      </c>
      <c r="F57">
        <v>1.8545178000000002E-2</v>
      </c>
      <c r="G57">
        <v>2.1097739000000001E-2</v>
      </c>
      <c r="H57">
        <v>18064</v>
      </c>
      <c r="I57">
        <v>35038</v>
      </c>
      <c r="J57">
        <v>43745</v>
      </c>
      <c r="K57">
        <v>0.55158956950000004</v>
      </c>
      <c r="L57">
        <v>0.53531603580000009</v>
      </c>
      <c r="M57">
        <v>0.55128664159999996</v>
      </c>
    </row>
    <row r="58" spans="1:13" x14ac:dyDescent="0.3">
      <c r="A58">
        <v>40</v>
      </c>
      <c r="B58" t="s">
        <v>78</v>
      </c>
      <c r="C58" t="s">
        <v>41</v>
      </c>
      <c r="D58" t="s">
        <v>49</v>
      </c>
      <c r="E58">
        <v>166.80471336703195</v>
      </c>
      <c r="F58">
        <v>240.18731552760005</v>
      </c>
      <c r="G58">
        <v>302.61072167899988</v>
      </c>
      <c r="H58">
        <v>222395</v>
      </c>
      <c r="I58">
        <v>343711</v>
      </c>
      <c r="J58">
        <v>474566</v>
      </c>
      <c r="K58">
        <v>4825.5829921702561</v>
      </c>
      <c r="L58">
        <v>7812.4485034464997</v>
      </c>
      <c r="M58">
        <v>6410.5417235039968</v>
      </c>
    </row>
    <row r="59" spans="1:13" x14ac:dyDescent="0.3">
      <c r="A59">
        <v>40</v>
      </c>
      <c r="B59" t="s">
        <v>77</v>
      </c>
      <c r="C59" t="s">
        <v>43</v>
      </c>
      <c r="D59" t="s">
        <v>49</v>
      </c>
      <c r="E59">
        <v>9.8963358000000015E-2</v>
      </c>
      <c r="F59">
        <v>0.10341221299999999</v>
      </c>
      <c r="G59">
        <v>0.138184112</v>
      </c>
      <c r="H59">
        <v>56275</v>
      </c>
      <c r="I59">
        <v>54185</v>
      </c>
      <c r="J59">
        <v>86272</v>
      </c>
      <c r="K59">
        <v>3.7980194355000005</v>
      </c>
      <c r="L59">
        <v>2.7066219453000002</v>
      </c>
      <c r="M59">
        <v>4.1873303519999991</v>
      </c>
    </row>
    <row r="60" spans="1:13" x14ac:dyDescent="0.3">
      <c r="A60">
        <v>40</v>
      </c>
      <c r="B60" t="s">
        <v>77</v>
      </c>
      <c r="C60" t="s">
        <v>41</v>
      </c>
      <c r="D60" t="s">
        <v>49</v>
      </c>
      <c r="E60">
        <v>212.13627882024025</v>
      </c>
      <c r="F60">
        <v>372.60026717350985</v>
      </c>
      <c r="G60">
        <v>645.7281031188802</v>
      </c>
      <c r="H60">
        <v>442532</v>
      </c>
      <c r="I60">
        <v>690599</v>
      </c>
      <c r="J60">
        <v>946529</v>
      </c>
      <c r="K60">
        <v>7222.2035288684883</v>
      </c>
      <c r="L60">
        <v>10820.653947283512</v>
      </c>
      <c r="M60">
        <v>16371.813110882244</v>
      </c>
    </row>
    <row r="61" spans="1:13" x14ac:dyDescent="0.3">
      <c r="A61">
        <v>40</v>
      </c>
      <c r="B61" t="s">
        <v>79</v>
      </c>
      <c r="C61" t="s">
        <v>43</v>
      </c>
      <c r="D61" t="s">
        <v>49</v>
      </c>
      <c r="F61">
        <v>1.711115E-3</v>
      </c>
      <c r="G61">
        <v>3.7546120000000001E-3</v>
      </c>
      <c r="I61">
        <v>9633</v>
      </c>
      <c r="J61">
        <v>14391</v>
      </c>
      <c r="L61">
        <v>3.8268321000000001E-2</v>
      </c>
      <c r="M61">
        <v>0.1004361584</v>
      </c>
    </row>
    <row r="62" spans="1:13" x14ac:dyDescent="0.3">
      <c r="A62">
        <v>40</v>
      </c>
      <c r="B62" t="s">
        <v>79</v>
      </c>
      <c r="C62" t="s">
        <v>41</v>
      </c>
      <c r="D62" t="s">
        <v>49</v>
      </c>
      <c r="E62">
        <v>97.917324858275492</v>
      </c>
      <c r="F62">
        <v>106.15517016259</v>
      </c>
      <c r="G62">
        <v>137.77112555400001</v>
      </c>
      <c r="H62">
        <v>107057</v>
      </c>
      <c r="I62">
        <v>159946</v>
      </c>
      <c r="J62">
        <v>227867</v>
      </c>
      <c r="K62">
        <v>2356.5210317593733</v>
      </c>
      <c r="L62">
        <v>2428.307993475546</v>
      </c>
      <c r="M62">
        <v>5291.864840887999</v>
      </c>
    </row>
    <row r="63" spans="1:13" x14ac:dyDescent="0.3">
      <c r="A63">
        <v>41</v>
      </c>
      <c r="B63" t="s">
        <v>78</v>
      </c>
      <c r="C63" t="s">
        <v>43</v>
      </c>
      <c r="D63" t="s">
        <v>57</v>
      </c>
      <c r="E63">
        <v>2.1347992999999999E-2</v>
      </c>
      <c r="F63">
        <v>3.1486739999999999E-2</v>
      </c>
      <c r="G63">
        <v>3.9316029000000002E-2</v>
      </c>
      <c r="H63">
        <v>12160</v>
      </c>
      <c r="I63">
        <v>16208</v>
      </c>
      <c r="J63">
        <v>20256</v>
      </c>
      <c r="K63">
        <v>0.92219658999999998</v>
      </c>
      <c r="L63">
        <v>0.84549945479999999</v>
      </c>
      <c r="M63">
        <v>1.1500393264</v>
      </c>
    </row>
    <row r="64" spans="1:13" x14ac:dyDescent="0.3">
      <c r="A64">
        <v>41</v>
      </c>
      <c r="B64" t="s">
        <v>78</v>
      </c>
      <c r="C64" t="s">
        <v>41</v>
      </c>
      <c r="D64" t="s">
        <v>57</v>
      </c>
      <c r="E64">
        <v>12.523322697627997</v>
      </c>
      <c r="F64">
        <v>32.487248838960006</v>
      </c>
      <c r="G64">
        <v>5.1955847960000012</v>
      </c>
      <c r="H64">
        <v>142732</v>
      </c>
      <c r="I64">
        <v>150897</v>
      </c>
      <c r="J64">
        <v>150897</v>
      </c>
      <c r="K64">
        <v>1352.9448486935617</v>
      </c>
      <c r="L64">
        <v>1208.5302223842118</v>
      </c>
      <c r="M64">
        <v>253.36949755839996</v>
      </c>
    </row>
    <row r="65" spans="1:13" x14ac:dyDescent="0.3">
      <c r="A65">
        <v>41</v>
      </c>
      <c r="B65" t="s">
        <v>77</v>
      </c>
      <c r="C65" t="s">
        <v>43</v>
      </c>
      <c r="D65" t="s">
        <v>57</v>
      </c>
      <c r="E65">
        <v>1.4903839E-2</v>
      </c>
      <c r="F65">
        <v>1.7064062000000001E-2</v>
      </c>
      <c r="G65">
        <v>1.5865687999999999E-2</v>
      </c>
      <c r="H65">
        <v>4338</v>
      </c>
      <c r="I65">
        <v>28509</v>
      </c>
      <c r="J65">
        <v>28509</v>
      </c>
      <c r="K65">
        <v>0.63539083200000002</v>
      </c>
      <c r="L65">
        <v>0.42163495920000005</v>
      </c>
      <c r="M65">
        <v>0.48554460480000006</v>
      </c>
    </row>
    <row r="66" spans="1:13" x14ac:dyDescent="0.3">
      <c r="A66">
        <v>41</v>
      </c>
      <c r="B66" t="s">
        <v>77</v>
      </c>
      <c r="C66" t="s">
        <v>41</v>
      </c>
      <c r="D66" t="s">
        <v>57</v>
      </c>
      <c r="E66">
        <v>0.12084680499999999</v>
      </c>
      <c r="F66">
        <v>0.10341383700000002</v>
      </c>
      <c r="G66">
        <v>0.12253117399999998</v>
      </c>
      <c r="H66">
        <v>243160</v>
      </c>
      <c r="I66">
        <v>228128</v>
      </c>
      <c r="J66">
        <v>228128</v>
      </c>
      <c r="K66">
        <v>3.8322162125000014</v>
      </c>
      <c r="L66">
        <v>2.9310308663999991</v>
      </c>
      <c r="M66">
        <v>3.4795699247999989</v>
      </c>
    </row>
    <row r="67" spans="1:13" x14ac:dyDescent="0.3">
      <c r="A67">
        <v>41</v>
      </c>
      <c r="B67" t="s">
        <v>79</v>
      </c>
      <c r="C67" t="s">
        <v>41</v>
      </c>
      <c r="D67" t="s">
        <v>57</v>
      </c>
      <c r="E67">
        <v>1.8572155999999999E-2</v>
      </c>
      <c r="F67">
        <v>1.1363900000000003E-2</v>
      </c>
      <c r="G67">
        <v>1.3697926999999999E-2</v>
      </c>
      <c r="H67">
        <v>72390</v>
      </c>
      <c r="I67">
        <v>43554</v>
      </c>
      <c r="J67">
        <v>43554</v>
      </c>
      <c r="K67">
        <v>0.67274467650000003</v>
      </c>
      <c r="L67">
        <v>0.33482104109999999</v>
      </c>
      <c r="M67">
        <v>0.30100794079999993</v>
      </c>
    </row>
    <row r="68" spans="1:13" x14ac:dyDescent="0.3">
      <c r="A68">
        <v>43</v>
      </c>
      <c r="B68" t="s">
        <v>78</v>
      </c>
      <c r="C68" t="s">
        <v>41</v>
      </c>
      <c r="D68" t="s">
        <v>55</v>
      </c>
      <c r="E68">
        <v>26.777640428348004</v>
      </c>
      <c r="F68">
        <v>37.327804167919979</v>
      </c>
      <c r="G68">
        <v>24.897031259999999</v>
      </c>
      <c r="H68">
        <v>117396</v>
      </c>
      <c r="I68">
        <v>126478</v>
      </c>
      <c r="J68">
        <v>126478</v>
      </c>
      <c r="K68">
        <v>211.29712865192997</v>
      </c>
      <c r="L68">
        <v>552.7504174570563</v>
      </c>
      <c r="M68">
        <v>540.77639147520017</v>
      </c>
    </row>
    <row r="69" spans="1:13" x14ac:dyDescent="0.3">
      <c r="A69">
        <v>43</v>
      </c>
      <c r="B69" t="s">
        <v>77</v>
      </c>
      <c r="C69" t="s">
        <v>43</v>
      </c>
      <c r="D69" t="s">
        <v>55</v>
      </c>
      <c r="F69">
        <v>6.573532E-3</v>
      </c>
      <c r="G69">
        <v>6.0213039999999999E-3</v>
      </c>
      <c r="I69">
        <v>2357</v>
      </c>
      <c r="J69">
        <v>2357</v>
      </c>
      <c r="L69">
        <v>0.26067702570000001</v>
      </c>
      <c r="M69">
        <v>0.26725755679999996</v>
      </c>
    </row>
    <row r="70" spans="1:13" x14ac:dyDescent="0.3">
      <c r="A70">
        <v>43</v>
      </c>
      <c r="B70" t="s">
        <v>77</v>
      </c>
      <c r="C70" t="s">
        <v>41</v>
      </c>
      <c r="D70" t="s">
        <v>55</v>
      </c>
      <c r="E70">
        <v>174.31273102968004</v>
      </c>
      <c r="F70">
        <v>198.86041029044003</v>
      </c>
      <c r="G70">
        <v>306.22078591999997</v>
      </c>
      <c r="H70">
        <v>232204</v>
      </c>
      <c r="I70">
        <v>246364</v>
      </c>
      <c r="J70">
        <v>261253</v>
      </c>
      <c r="K70">
        <v>6509.3203626142358</v>
      </c>
      <c r="L70">
        <v>9153.0786236547829</v>
      </c>
      <c r="M70">
        <v>9107.2938601696005</v>
      </c>
    </row>
    <row r="71" spans="1:13" x14ac:dyDescent="0.3">
      <c r="A71">
        <v>43</v>
      </c>
      <c r="B71" t="s">
        <v>79</v>
      </c>
      <c r="C71" t="s">
        <v>41</v>
      </c>
      <c r="D71" t="s">
        <v>55</v>
      </c>
      <c r="E71">
        <v>1.7263133000000003E-2</v>
      </c>
      <c r="F71">
        <v>8.8928699999999989E-3</v>
      </c>
      <c r="G71">
        <v>7.2571859999999997E-3</v>
      </c>
      <c r="H71">
        <v>58097</v>
      </c>
      <c r="I71">
        <v>29161</v>
      </c>
      <c r="J71">
        <v>29161</v>
      </c>
      <c r="K71">
        <v>0.67955751100000006</v>
      </c>
      <c r="L71">
        <v>0.17957707949999999</v>
      </c>
      <c r="M71">
        <v>0.28334602720000002</v>
      </c>
    </row>
    <row r="72" spans="1:13" x14ac:dyDescent="0.3">
      <c r="A72">
        <v>45</v>
      </c>
      <c r="B72" t="s">
        <v>78</v>
      </c>
      <c r="C72" t="s">
        <v>43</v>
      </c>
      <c r="D72" t="s">
        <v>51</v>
      </c>
      <c r="E72">
        <v>4.1672521000000004E-2</v>
      </c>
      <c r="F72">
        <v>7.6060454E-2</v>
      </c>
      <c r="G72">
        <v>7.6120184999999993E-2</v>
      </c>
      <c r="H72">
        <v>20160</v>
      </c>
      <c r="I72">
        <v>71538</v>
      </c>
      <c r="J72">
        <v>71538</v>
      </c>
      <c r="K72">
        <v>1.4908001965</v>
      </c>
      <c r="L72">
        <v>2.0150559975000002</v>
      </c>
      <c r="M72">
        <v>2.2040300656000005</v>
      </c>
    </row>
    <row r="73" spans="1:13" x14ac:dyDescent="0.3">
      <c r="A73">
        <v>45</v>
      </c>
      <c r="B73" t="s">
        <v>78</v>
      </c>
      <c r="C73" t="s">
        <v>41</v>
      </c>
      <c r="D73" t="s">
        <v>51</v>
      </c>
      <c r="E73">
        <v>141.21525500556797</v>
      </c>
      <c r="F73">
        <v>123.92831615732001</v>
      </c>
      <c r="G73">
        <v>150.99218002500001</v>
      </c>
      <c r="H73">
        <v>155350</v>
      </c>
      <c r="I73">
        <v>211103</v>
      </c>
      <c r="J73">
        <v>211103</v>
      </c>
      <c r="K73">
        <v>2844.5800944155358</v>
      </c>
      <c r="L73">
        <v>1586.1882545909398</v>
      </c>
      <c r="M73">
        <v>4853.5046606799988</v>
      </c>
    </row>
    <row r="74" spans="1:13" x14ac:dyDescent="0.3">
      <c r="A74">
        <v>45</v>
      </c>
      <c r="B74" t="s">
        <v>77</v>
      </c>
      <c r="C74" t="s">
        <v>43</v>
      </c>
      <c r="D74" t="s">
        <v>51</v>
      </c>
      <c r="E74">
        <v>8.8494876E-2</v>
      </c>
      <c r="F74">
        <v>7.1547066999999992E-2</v>
      </c>
      <c r="G74">
        <v>7.3514275000000018E-2</v>
      </c>
      <c r="H74">
        <v>74569</v>
      </c>
      <c r="I74">
        <v>49878</v>
      </c>
      <c r="J74">
        <v>49878</v>
      </c>
      <c r="K74">
        <v>3.5283935705</v>
      </c>
      <c r="L74">
        <v>2.0168715020999999</v>
      </c>
      <c r="M74">
        <v>2.3479613280000002</v>
      </c>
    </row>
    <row r="75" spans="1:13" x14ac:dyDescent="0.3">
      <c r="A75">
        <v>45</v>
      </c>
      <c r="B75" t="s">
        <v>77</v>
      </c>
      <c r="C75" t="s">
        <v>41</v>
      </c>
      <c r="D75" t="s">
        <v>51</v>
      </c>
      <c r="E75">
        <v>613.63603405386505</v>
      </c>
      <c r="F75">
        <v>689.40091917934706</v>
      </c>
      <c r="G75">
        <v>753.92428771532002</v>
      </c>
      <c r="H75">
        <v>385401</v>
      </c>
      <c r="I75">
        <v>440174</v>
      </c>
      <c r="J75">
        <v>449274</v>
      </c>
      <c r="K75">
        <v>20647.911955359028</v>
      </c>
      <c r="L75">
        <v>17458.338449336217</v>
      </c>
      <c r="M75">
        <v>22403.78544461809</v>
      </c>
    </row>
    <row r="76" spans="1:13" x14ac:dyDescent="0.3">
      <c r="A76">
        <v>45</v>
      </c>
      <c r="B76" t="s">
        <v>77</v>
      </c>
      <c r="C76" t="s">
        <v>45</v>
      </c>
      <c r="D76" t="s">
        <v>51</v>
      </c>
      <c r="E76">
        <v>1.2275358E-2</v>
      </c>
      <c r="F76">
        <v>1.6923800999999999E-2</v>
      </c>
      <c r="G76">
        <v>1.5722673E-2</v>
      </c>
      <c r="H76">
        <v>6813</v>
      </c>
      <c r="I76">
        <v>7137</v>
      </c>
      <c r="J76">
        <v>7137</v>
      </c>
      <c r="K76">
        <v>0.61189205899999999</v>
      </c>
      <c r="L76">
        <v>0.39557855609999998</v>
      </c>
      <c r="M76">
        <v>0.45156947359999999</v>
      </c>
    </row>
    <row r="77" spans="1:13" x14ac:dyDescent="0.3">
      <c r="A77">
        <v>45</v>
      </c>
      <c r="B77" t="s">
        <v>79</v>
      </c>
      <c r="C77" t="s">
        <v>41</v>
      </c>
      <c r="D77" t="s">
        <v>51</v>
      </c>
      <c r="E77">
        <v>8.8359249999999979E-3</v>
      </c>
      <c r="F77">
        <v>3.953074E-3</v>
      </c>
      <c r="G77">
        <v>5.8091240000000006E-3</v>
      </c>
      <c r="H77">
        <v>43645</v>
      </c>
      <c r="I77">
        <v>43766</v>
      </c>
      <c r="J77">
        <v>43766</v>
      </c>
      <c r="K77">
        <v>0.31595721300000001</v>
      </c>
      <c r="L77">
        <v>0.21950150039999999</v>
      </c>
      <c r="M77">
        <v>0.22313451040000001</v>
      </c>
    </row>
    <row r="78" spans="1:13" x14ac:dyDescent="0.3">
      <c r="A78">
        <v>48</v>
      </c>
      <c r="B78" t="s">
        <v>78</v>
      </c>
      <c r="C78" t="s">
        <v>43</v>
      </c>
      <c r="D78" t="s">
        <v>49</v>
      </c>
      <c r="E78">
        <v>2.2238995000000001E-2</v>
      </c>
      <c r="F78">
        <v>7.4099438000000004E-2</v>
      </c>
      <c r="G78">
        <v>6.8903534000000002E-2</v>
      </c>
      <c r="H78">
        <v>16957</v>
      </c>
      <c r="I78">
        <v>75081</v>
      </c>
      <c r="J78">
        <v>75081</v>
      </c>
      <c r="K78">
        <v>0.89907332900000003</v>
      </c>
      <c r="L78">
        <v>1.7495060036999999</v>
      </c>
      <c r="M78">
        <v>1.867075584</v>
      </c>
    </row>
    <row r="79" spans="1:13" x14ac:dyDescent="0.3">
      <c r="A79">
        <v>48</v>
      </c>
      <c r="B79" t="s">
        <v>78</v>
      </c>
      <c r="C79" t="s">
        <v>41</v>
      </c>
      <c r="D79" t="s">
        <v>49</v>
      </c>
      <c r="E79">
        <v>39.259983371455988</v>
      </c>
      <c r="F79">
        <v>14.122089657040005</v>
      </c>
      <c r="G79">
        <v>44.082012170000013</v>
      </c>
      <c r="H79">
        <v>194223</v>
      </c>
      <c r="I79">
        <v>260251</v>
      </c>
      <c r="J79">
        <v>260251</v>
      </c>
      <c r="K79">
        <v>988.81518007595378</v>
      </c>
      <c r="L79">
        <v>1475.157618464712</v>
      </c>
      <c r="M79">
        <v>1178.0094179504001</v>
      </c>
    </row>
    <row r="80" spans="1:13" x14ac:dyDescent="0.3">
      <c r="A80">
        <v>48</v>
      </c>
      <c r="B80" t="s">
        <v>77</v>
      </c>
      <c r="C80" t="s">
        <v>43</v>
      </c>
      <c r="D80" t="s">
        <v>49</v>
      </c>
      <c r="F80">
        <v>4.7986083000000006E-2</v>
      </c>
      <c r="G80">
        <v>5.0357926999999997E-2</v>
      </c>
      <c r="I80">
        <v>17485</v>
      </c>
      <c r="J80">
        <v>23077</v>
      </c>
      <c r="L80">
        <v>1.2366735108</v>
      </c>
      <c r="M80">
        <v>1.6175753968000002</v>
      </c>
    </row>
    <row r="81" spans="1:13" x14ac:dyDescent="0.3">
      <c r="A81">
        <v>48</v>
      </c>
      <c r="B81" t="s">
        <v>77</v>
      </c>
      <c r="C81" t="s">
        <v>41</v>
      </c>
      <c r="D81" t="s">
        <v>49</v>
      </c>
      <c r="E81">
        <v>150.48239349260399</v>
      </c>
      <c r="F81">
        <v>239.87972135122999</v>
      </c>
      <c r="G81">
        <v>270.35649650000016</v>
      </c>
      <c r="H81">
        <v>305061</v>
      </c>
      <c r="I81">
        <v>477565</v>
      </c>
      <c r="J81">
        <v>477565</v>
      </c>
      <c r="K81">
        <v>5501.331596365254</v>
      </c>
      <c r="L81">
        <v>7100.1946158886512</v>
      </c>
      <c r="M81">
        <v>8239.3349991200012</v>
      </c>
    </row>
    <row r="82" spans="1:13" x14ac:dyDescent="0.3">
      <c r="A82">
        <v>48</v>
      </c>
      <c r="B82" t="s">
        <v>79</v>
      </c>
      <c r="C82" t="s">
        <v>43</v>
      </c>
      <c r="D82" t="s">
        <v>49</v>
      </c>
      <c r="E82">
        <v>7.6273670000000003E-3</v>
      </c>
      <c r="H82">
        <v>4946</v>
      </c>
      <c r="K82">
        <v>0.29350018649999998</v>
      </c>
    </row>
    <row r="83" spans="1:13" x14ac:dyDescent="0.3">
      <c r="A83">
        <v>48</v>
      </c>
      <c r="B83" t="s">
        <v>79</v>
      </c>
      <c r="C83" t="s">
        <v>41</v>
      </c>
      <c r="D83" t="s">
        <v>49</v>
      </c>
      <c r="E83">
        <v>4.1846739000000001E-2</v>
      </c>
      <c r="F83">
        <v>7.8091976999999993E-2</v>
      </c>
      <c r="G83">
        <v>7.3608453000000004E-2</v>
      </c>
      <c r="H83">
        <v>107034</v>
      </c>
      <c r="I83">
        <v>155475</v>
      </c>
      <c r="J83">
        <v>160184</v>
      </c>
      <c r="K83">
        <v>1.573671804</v>
      </c>
      <c r="L83">
        <v>1.8987899385000007</v>
      </c>
      <c r="M83">
        <v>2.2457948319999996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5570-0FCC-4C27-9FCE-EF218B556462}">
  <dimension ref="A3:J83"/>
  <sheetViews>
    <sheetView workbookViewId="0">
      <selection activeCell="D5" sqref="D5"/>
    </sheetView>
  </sheetViews>
  <sheetFormatPr defaultRowHeight="14.4" x14ac:dyDescent="0.3"/>
  <cols>
    <col min="4" max="4" width="14.21875" bestFit="1" customWidth="1"/>
    <col min="5" max="13" width="48.109375" bestFit="1" customWidth="1"/>
  </cols>
  <sheetData>
    <row r="3" spans="1:10" x14ac:dyDescent="0.3">
      <c r="E3" s="47" t="s">
        <v>105</v>
      </c>
      <c r="F3" s="47" t="s">
        <v>83</v>
      </c>
    </row>
    <row r="4" spans="1:10" x14ac:dyDescent="0.3">
      <c r="E4" t="s">
        <v>112</v>
      </c>
      <c r="H4" t="s">
        <v>100</v>
      </c>
      <c r="J4" t="s">
        <v>113</v>
      </c>
    </row>
    <row r="5" spans="1:10" x14ac:dyDescent="0.3">
      <c r="A5" s="47" t="s">
        <v>39</v>
      </c>
      <c r="B5" s="47" t="s">
        <v>31</v>
      </c>
      <c r="C5" s="47" t="s">
        <v>76</v>
      </c>
      <c r="D5" s="47" t="s">
        <v>75</v>
      </c>
      <c r="E5" s="44">
        <v>44561</v>
      </c>
      <c r="F5" s="44">
        <v>44834</v>
      </c>
      <c r="G5" s="44">
        <v>44865</v>
      </c>
      <c r="H5" s="44">
        <v>44561</v>
      </c>
      <c r="I5" s="44">
        <v>44865</v>
      </c>
      <c r="J5" s="44">
        <v>44561</v>
      </c>
    </row>
    <row r="6" spans="1:10" x14ac:dyDescent="0.3">
      <c r="A6">
        <v>11</v>
      </c>
      <c r="B6" t="s">
        <v>78</v>
      </c>
      <c r="C6" t="s">
        <v>43</v>
      </c>
      <c r="D6" t="s">
        <v>49</v>
      </c>
      <c r="E6">
        <v>2.6185369999999998E-3</v>
      </c>
      <c r="H6">
        <v>17528</v>
      </c>
      <c r="J6">
        <v>0.17506451200000001</v>
      </c>
    </row>
    <row r="7" spans="1:10" x14ac:dyDescent="0.3">
      <c r="A7">
        <v>11</v>
      </c>
      <c r="B7" t="s">
        <v>78</v>
      </c>
      <c r="C7" t="s">
        <v>41</v>
      </c>
      <c r="D7" t="s">
        <v>49</v>
      </c>
      <c r="E7">
        <v>4.0407964999999997E-2</v>
      </c>
      <c r="F7">
        <v>2.3751476000000001E-2</v>
      </c>
      <c r="G7">
        <v>2.4842755999999997E-2</v>
      </c>
      <c r="H7">
        <v>173570</v>
      </c>
      <c r="I7">
        <v>99277</v>
      </c>
      <c r="J7">
        <v>1.3066318180000003</v>
      </c>
    </row>
    <row r="8" spans="1:10" x14ac:dyDescent="0.3">
      <c r="A8">
        <v>11</v>
      </c>
      <c r="B8" t="s">
        <v>77</v>
      </c>
      <c r="C8" t="s">
        <v>41</v>
      </c>
      <c r="D8" t="s">
        <v>49</v>
      </c>
      <c r="E8">
        <v>22.385326458575999</v>
      </c>
      <c r="F8">
        <v>25.813200888040001</v>
      </c>
      <c r="G8">
        <v>70.167320647000011</v>
      </c>
      <c r="H8">
        <v>291408</v>
      </c>
      <c r="I8">
        <v>178840</v>
      </c>
      <c r="J8">
        <v>2783.2069622790568</v>
      </c>
    </row>
    <row r="9" spans="1:10" x14ac:dyDescent="0.3">
      <c r="A9">
        <v>11</v>
      </c>
      <c r="B9" t="s">
        <v>79</v>
      </c>
      <c r="C9" t="s">
        <v>41</v>
      </c>
      <c r="D9" t="s">
        <v>49</v>
      </c>
      <c r="E9">
        <v>1.3741831000000001E-2</v>
      </c>
      <c r="F9">
        <v>7.3005759999999996E-3</v>
      </c>
      <c r="G9">
        <v>8.9102260000000003E-3</v>
      </c>
      <c r="H9">
        <v>67730</v>
      </c>
      <c r="I9">
        <v>33588</v>
      </c>
      <c r="J9">
        <v>0.42168026599999997</v>
      </c>
    </row>
    <row r="10" spans="1:10" x14ac:dyDescent="0.3">
      <c r="A10">
        <v>12</v>
      </c>
      <c r="B10" t="s">
        <v>78</v>
      </c>
      <c r="C10" t="s">
        <v>41</v>
      </c>
      <c r="D10" t="s">
        <v>53</v>
      </c>
      <c r="E10">
        <v>2.0966834E-2</v>
      </c>
      <c r="F10">
        <v>1.8082545999999998E-2</v>
      </c>
      <c r="G10">
        <v>9.0625880000000016E-3</v>
      </c>
      <c r="H10">
        <v>35035</v>
      </c>
      <c r="I10">
        <v>39676</v>
      </c>
      <c r="J10">
        <v>0.68146321250000008</v>
      </c>
    </row>
    <row r="11" spans="1:10" x14ac:dyDescent="0.3">
      <c r="A11">
        <v>12</v>
      </c>
      <c r="B11" t="s">
        <v>77</v>
      </c>
      <c r="C11" t="s">
        <v>43</v>
      </c>
      <c r="D11" t="s">
        <v>53</v>
      </c>
      <c r="E11">
        <v>9.1136110000000006E-3</v>
      </c>
      <c r="F11">
        <v>6.5901900000000001E-3</v>
      </c>
      <c r="G11">
        <v>9.2510419999999993E-3</v>
      </c>
      <c r="H11">
        <v>2951</v>
      </c>
      <c r="I11">
        <v>2951</v>
      </c>
      <c r="J11">
        <v>0.2831079795</v>
      </c>
    </row>
    <row r="12" spans="1:10" x14ac:dyDescent="0.3">
      <c r="A12">
        <v>12</v>
      </c>
      <c r="B12" t="s">
        <v>77</v>
      </c>
      <c r="C12" t="s">
        <v>41</v>
      </c>
      <c r="D12" t="s">
        <v>53</v>
      </c>
      <c r="E12">
        <v>4.5375878000000001E-2</v>
      </c>
      <c r="F12">
        <v>3.8110283999999994E-2</v>
      </c>
      <c r="G12">
        <v>2.4673788999999995E-2</v>
      </c>
      <c r="H12">
        <v>83359</v>
      </c>
      <c r="I12">
        <v>94481</v>
      </c>
      <c r="J12">
        <v>1.6391449199999999</v>
      </c>
    </row>
    <row r="13" spans="1:10" x14ac:dyDescent="0.3">
      <c r="A13">
        <v>12</v>
      </c>
      <c r="B13" t="s">
        <v>79</v>
      </c>
      <c r="C13" t="s">
        <v>41</v>
      </c>
      <c r="D13" t="s">
        <v>53</v>
      </c>
      <c r="E13">
        <v>3.1369800000000002E-3</v>
      </c>
      <c r="F13">
        <v>1.0726468999999999E-2</v>
      </c>
      <c r="G13">
        <v>1.2414491E-2</v>
      </c>
      <c r="H13">
        <v>14591</v>
      </c>
      <c r="I13">
        <v>19397</v>
      </c>
      <c r="J13">
        <v>0.16244850599999999</v>
      </c>
    </row>
    <row r="14" spans="1:10" x14ac:dyDescent="0.3">
      <c r="A14">
        <v>16</v>
      </c>
      <c r="B14" t="s">
        <v>78</v>
      </c>
      <c r="C14" t="s">
        <v>41</v>
      </c>
      <c r="D14" t="s">
        <v>49</v>
      </c>
      <c r="E14">
        <v>7.6169470000000015E-3</v>
      </c>
      <c r="F14">
        <v>1.3055186E-2</v>
      </c>
      <c r="G14">
        <v>1.2409839999999998E-2</v>
      </c>
      <c r="H14">
        <v>43571</v>
      </c>
      <c r="I14">
        <v>52685</v>
      </c>
      <c r="J14">
        <v>0.37594291899999999</v>
      </c>
    </row>
    <row r="15" spans="1:10" x14ac:dyDescent="0.3">
      <c r="A15">
        <v>16</v>
      </c>
      <c r="B15" t="s">
        <v>77</v>
      </c>
      <c r="C15" t="s">
        <v>43</v>
      </c>
      <c r="D15" t="s">
        <v>49</v>
      </c>
      <c r="E15">
        <v>7.777852E-3</v>
      </c>
      <c r="H15">
        <v>7660</v>
      </c>
      <c r="J15">
        <v>0.32811806399999999</v>
      </c>
    </row>
    <row r="16" spans="1:10" x14ac:dyDescent="0.3">
      <c r="A16">
        <v>16</v>
      </c>
      <c r="B16" t="s">
        <v>77</v>
      </c>
      <c r="C16" t="s">
        <v>41</v>
      </c>
      <c r="D16" t="s">
        <v>49</v>
      </c>
      <c r="E16">
        <v>74.067548527775003</v>
      </c>
      <c r="F16">
        <v>83.018051266140006</v>
      </c>
      <c r="G16">
        <v>54.541209327000011</v>
      </c>
      <c r="H16">
        <v>74439</v>
      </c>
      <c r="I16">
        <v>74516</v>
      </c>
      <c r="J16">
        <v>3182.9885507470754</v>
      </c>
    </row>
    <row r="17" spans="1:10" x14ac:dyDescent="0.3">
      <c r="A17">
        <v>16</v>
      </c>
      <c r="B17" t="s">
        <v>79</v>
      </c>
      <c r="C17" t="s">
        <v>41</v>
      </c>
      <c r="D17" t="s">
        <v>49</v>
      </c>
      <c r="E17">
        <v>1.5966194999999999E-2</v>
      </c>
      <c r="F17">
        <v>1.7338235E-2</v>
      </c>
      <c r="G17">
        <v>7.3103059999999999E-3</v>
      </c>
      <c r="H17">
        <v>9488</v>
      </c>
      <c r="I17">
        <v>9488</v>
      </c>
      <c r="J17">
        <v>0.60723765200000002</v>
      </c>
    </row>
    <row r="18" spans="1:10" x14ac:dyDescent="0.3">
      <c r="A18">
        <v>20</v>
      </c>
      <c r="B18" t="s">
        <v>78</v>
      </c>
      <c r="C18" t="s">
        <v>43</v>
      </c>
      <c r="D18" t="s">
        <v>51</v>
      </c>
      <c r="E18">
        <v>9.657433E-3</v>
      </c>
      <c r="F18">
        <v>7.3966730000000003E-3</v>
      </c>
      <c r="G18">
        <v>8.9528769999999997E-3</v>
      </c>
      <c r="H18">
        <v>12067</v>
      </c>
      <c r="I18">
        <v>4693</v>
      </c>
      <c r="J18">
        <v>0.33664712850000006</v>
      </c>
    </row>
    <row r="19" spans="1:10" x14ac:dyDescent="0.3">
      <c r="A19">
        <v>20</v>
      </c>
      <c r="B19" t="s">
        <v>78</v>
      </c>
      <c r="C19" t="s">
        <v>41</v>
      </c>
      <c r="D19" t="s">
        <v>51</v>
      </c>
      <c r="E19">
        <v>284.24222640668199</v>
      </c>
      <c r="F19">
        <v>287.20218612781991</v>
      </c>
      <c r="G19">
        <v>305.97690693100009</v>
      </c>
      <c r="H19">
        <v>392592</v>
      </c>
      <c r="I19">
        <v>389816</v>
      </c>
      <c r="J19">
        <v>9785.0386038726519</v>
      </c>
    </row>
    <row r="20" spans="1:10" x14ac:dyDescent="0.3">
      <c r="A20">
        <v>20</v>
      </c>
      <c r="B20" t="s">
        <v>77</v>
      </c>
      <c r="C20" t="s">
        <v>43</v>
      </c>
      <c r="D20" t="s">
        <v>51</v>
      </c>
      <c r="E20">
        <v>0.14428853999999999</v>
      </c>
      <c r="F20">
        <v>5.8265950000000004E-2</v>
      </c>
      <c r="G20">
        <v>5.9451619000000018E-2</v>
      </c>
      <c r="H20">
        <v>102634</v>
      </c>
      <c r="I20">
        <v>123126</v>
      </c>
      <c r="J20">
        <v>5.4240040615000007</v>
      </c>
    </row>
    <row r="21" spans="1:10" x14ac:dyDescent="0.3">
      <c r="A21">
        <v>20</v>
      </c>
      <c r="B21" t="s">
        <v>77</v>
      </c>
      <c r="C21" t="s">
        <v>41</v>
      </c>
      <c r="D21" t="s">
        <v>51</v>
      </c>
      <c r="E21">
        <v>616.5554832835777</v>
      </c>
      <c r="F21">
        <v>656.03887625887796</v>
      </c>
      <c r="G21">
        <v>625.23390503965993</v>
      </c>
      <c r="H21">
        <v>766415</v>
      </c>
      <c r="I21">
        <v>762258</v>
      </c>
      <c r="J21">
        <v>24042.14388681432</v>
      </c>
    </row>
    <row r="22" spans="1:10" x14ac:dyDescent="0.3">
      <c r="A22">
        <v>20</v>
      </c>
      <c r="B22" t="s">
        <v>79</v>
      </c>
      <c r="C22" t="s">
        <v>43</v>
      </c>
      <c r="D22" t="s">
        <v>51</v>
      </c>
      <c r="E22">
        <v>2.0214548999999998E-2</v>
      </c>
      <c r="F22">
        <v>2.1636392000000001E-2</v>
      </c>
      <c r="G22">
        <v>2.5235054E-2</v>
      </c>
      <c r="H22">
        <v>14429</v>
      </c>
      <c r="I22">
        <v>14429</v>
      </c>
      <c r="J22">
        <v>0.87649676499999996</v>
      </c>
    </row>
    <row r="23" spans="1:10" x14ac:dyDescent="0.3">
      <c r="A23">
        <v>20</v>
      </c>
      <c r="B23" t="s">
        <v>79</v>
      </c>
      <c r="C23" t="s">
        <v>41</v>
      </c>
      <c r="D23" t="s">
        <v>51</v>
      </c>
      <c r="E23">
        <v>190.06671770469146</v>
      </c>
      <c r="F23">
        <v>189.75162569407999</v>
      </c>
      <c r="G23">
        <v>240.24665843399998</v>
      </c>
      <c r="H23">
        <v>189964</v>
      </c>
      <c r="I23">
        <v>189964</v>
      </c>
      <c r="J23">
        <v>7845.1631038670012</v>
      </c>
    </row>
    <row r="24" spans="1:10" x14ac:dyDescent="0.3">
      <c r="A24">
        <v>23</v>
      </c>
      <c r="B24" t="s">
        <v>78</v>
      </c>
      <c r="C24" t="s">
        <v>43</v>
      </c>
      <c r="D24" t="s">
        <v>51</v>
      </c>
      <c r="F24">
        <v>9.4679529999999994E-3</v>
      </c>
      <c r="G24">
        <v>6.2050889999999996E-3</v>
      </c>
      <c r="I24">
        <v>4380</v>
      </c>
    </row>
    <row r="25" spans="1:10" x14ac:dyDescent="0.3">
      <c r="A25">
        <v>23</v>
      </c>
      <c r="B25" t="s">
        <v>78</v>
      </c>
      <c r="C25" t="s">
        <v>41</v>
      </c>
      <c r="D25" t="s">
        <v>51</v>
      </c>
      <c r="E25">
        <v>33.859275667483999</v>
      </c>
      <c r="F25">
        <v>35.622280864940002</v>
      </c>
      <c r="G25">
        <v>32.793762905999998</v>
      </c>
      <c r="H25">
        <v>164798</v>
      </c>
      <c r="I25">
        <v>203440</v>
      </c>
      <c r="J25">
        <v>1727.2860872116016</v>
      </c>
    </row>
    <row r="26" spans="1:10" x14ac:dyDescent="0.3">
      <c r="A26">
        <v>23</v>
      </c>
      <c r="B26" t="s">
        <v>77</v>
      </c>
      <c r="C26" t="s">
        <v>43</v>
      </c>
      <c r="D26" t="s">
        <v>51</v>
      </c>
      <c r="E26">
        <v>7.4271538000000012E-2</v>
      </c>
      <c r="F26">
        <v>2.0821274000000001E-2</v>
      </c>
      <c r="G26">
        <v>2.3923033E-2</v>
      </c>
      <c r="H26">
        <v>42218</v>
      </c>
      <c r="I26">
        <v>29852</v>
      </c>
      <c r="J26">
        <v>2.8805516759999996</v>
      </c>
    </row>
    <row r="27" spans="1:10" x14ac:dyDescent="0.3">
      <c r="A27">
        <v>23</v>
      </c>
      <c r="B27" t="s">
        <v>77</v>
      </c>
      <c r="C27" t="s">
        <v>41</v>
      </c>
      <c r="D27" t="s">
        <v>51</v>
      </c>
      <c r="E27">
        <v>632.85097135514968</v>
      </c>
      <c r="F27">
        <v>545.05145865300017</v>
      </c>
      <c r="G27">
        <v>516.32642908700018</v>
      </c>
      <c r="H27">
        <v>469129</v>
      </c>
      <c r="I27">
        <v>454505</v>
      </c>
      <c r="J27">
        <v>22387.643409945158</v>
      </c>
    </row>
    <row r="28" spans="1:10" x14ac:dyDescent="0.3">
      <c r="A28">
        <v>23</v>
      </c>
      <c r="B28" t="s">
        <v>77</v>
      </c>
      <c r="C28" t="s">
        <v>45</v>
      </c>
      <c r="D28" t="s">
        <v>51</v>
      </c>
      <c r="F28">
        <v>4.3088110000000001E-3</v>
      </c>
      <c r="G28">
        <v>4.8082009999999998E-3</v>
      </c>
      <c r="I28">
        <v>2418</v>
      </c>
    </row>
    <row r="29" spans="1:10" x14ac:dyDescent="0.3">
      <c r="A29">
        <v>23</v>
      </c>
      <c r="B29" t="s">
        <v>79</v>
      </c>
      <c r="C29" t="s">
        <v>41</v>
      </c>
      <c r="D29" t="s">
        <v>51</v>
      </c>
      <c r="E29">
        <v>78.35606005239201</v>
      </c>
      <c r="F29">
        <v>80.675133776360013</v>
      </c>
      <c r="G29">
        <v>82.636685845999978</v>
      </c>
      <c r="H29">
        <v>106278</v>
      </c>
      <c r="I29">
        <v>101653</v>
      </c>
      <c r="J29">
        <v>1833.1653557039976</v>
      </c>
    </row>
    <row r="30" spans="1:10" x14ac:dyDescent="0.3">
      <c r="A30">
        <v>24</v>
      </c>
      <c r="B30" t="s">
        <v>78</v>
      </c>
      <c r="C30" t="s">
        <v>41</v>
      </c>
      <c r="D30" t="s">
        <v>55</v>
      </c>
      <c r="E30">
        <v>44.06238006729599</v>
      </c>
      <c r="F30">
        <v>112.46141119184439</v>
      </c>
      <c r="G30">
        <v>150.4800877047</v>
      </c>
      <c r="H30">
        <v>115946</v>
      </c>
      <c r="I30">
        <v>139016</v>
      </c>
      <c r="J30">
        <v>1058.622080695754</v>
      </c>
    </row>
    <row r="31" spans="1:10" x14ac:dyDescent="0.3">
      <c r="A31">
        <v>24</v>
      </c>
      <c r="B31" t="s">
        <v>77</v>
      </c>
      <c r="C31" t="s">
        <v>43</v>
      </c>
      <c r="D31" t="s">
        <v>55</v>
      </c>
      <c r="E31">
        <v>4.8676670000000009E-3</v>
      </c>
      <c r="F31">
        <v>2.2508070000000001E-3</v>
      </c>
      <c r="G31">
        <v>4.1963269999999997E-3</v>
      </c>
      <c r="H31">
        <v>13636</v>
      </c>
      <c r="I31">
        <v>8914</v>
      </c>
      <c r="J31">
        <v>0.14947290199999999</v>
      </c>
    </row>
    <row r="32" spans="1:10" x14ac:dyDescent="0.3">
      <c r="A32">
        <v>24</v>
      </c>
      <c r="B32" t="s">
        <v>77</v>
      </c>
      <c r="C32" t="s">
        <v>41</v>
      </c>
      <c r="D32" t="s">
        <v>55</v>
      </c>
      <c r="E32">
        <v>232.15829954176255</v>
      </c>
      <c r="F32">
        <v>103.40670808701999</v>
      </c>
      <c r="G32">
        <v>195.17198163399999</v>
      </c>
      <c r="H32">
        <v>234574</v>
      </c>
      <c r="I32">
        <v>231001</v>
      </c>
      <c r="J32">
        <v>6352.6074554586503</v>
      </c>
    </row>
    <row r="33" spans="1:10" x14ac:dyDescent="0.3">
      <c r="A33">
        <v>24</v>
      </c>
      <c r="B33" t="s">
        <v>79</v>
      </c>
      <c r="C33" t="s">
        <v>41</v>
      </c>
      <c r="D33" t="s">
        <v>55</v>
      </c>
      <c r="E33">
        <v>88.414651844554982</v>
      </c>
      <c r="F33">
        <v>106.84681156797001</v>
      </c>
      <c r="G33">
        <v>106.61437961799999</v>
      </c>
      <c r="H33">
        <v>121174</v>
      </c>
      <c r="I33">
        <v>111430</v>
      </c>
      <c r="J33">
        <v>4069.0216880068479</v>
      </c>
    </row>
    <row r="34" spans="1:10" x14ac:dyDescent="0.3">
      <c r="A34">
        <v>25</v>
      </c>
      <c r="B34" t="s">
        <v>78</v>
      </c>
      <c r="C34" t="s">
        <v>43</v>
      </c>
      <c r="D34" t="s">
        <v>49</v>
      </c>
      <c r="E34">
        <v>4.0747300000000004E-3</v>
      </c>
      <c r="H34">
        <v>16936</v>
      </c>
      <c r="J34">
        <v>0.17432662800000001</v>
      </c>
    </row>
    <row r="35" spans="1:10" x14ac:dyDescent="0.3">
      <c r="A35">
        <v>25</v>
      </c>
      <c r="B35" t="s">
        <v>78</v>
      </c>
      <c r="C35" t="s">
        <v>41</v>
      </c>
      <c r="D35" t="s">
        <v>49</v>
      </c>
      <c r="E35">
        <v>64.453016141120003</v>
      </c>
      <c r="F35">
        <v>74.172215147399996</v>
      </c>
      <c r="G35">
        <v>85.266274226999997</v>
      </c>
      <c r="H35">
        <v>164986</v>
      </c>
      <c r="I35">
        <v>162331</v>
      </c>
      <c r="J35">
        <v>2832.7373167666979</v>
      </c>
    </row>
    <row r="36" spans="1:10" x14ac:dyDescent="0.3">
      <c r="A36">
        <v>25</v>
      </c>
      <c r="B36" t="s">
        <v>77</v>
      </c>
      <c r="C36" t="s">
        <v>43</v>
      </c>
      <c r="D36" t="s">
        <v>49</v>
      </c>
      <c r="E36">
        <v>5.9975880000000002E-2</v>
      </c>
      <c r="F36">
        <v>2.4812994999999997E-2</v>
      </c>
      <c r="G36">
        <v>3.1172544999999996E-2</v>
      </c>
      <c r="H36">
        <v>29592</v>
      </c>
      <c r="I36">
        <v>36462</v>
      </c>
      <c r="J36">
        <v>2.240621923</v>
      </c>
    </row>
    <row r="37" spans="1:10" x14ac:dyDescent="0.3">
      <c r="A37">
        <v>25</v>
      </c>
      <c r="B37" t="s">
        <v>77</v>
      </c>
      <c r="C37" t="s">
        <v>41</v>
      </c>
      <c r="D37" t="s">
        <v>49</v>
      </c>
      <c r="E37">
        <v>411.51796869544791</v>
      </c>
      <c r="F37">
        <v>399.6421544528398</v>
      </c>
      <c r="G37">
        <v>378.20039257899992</v>
      </c>
      <c r="H37">
        <v>280939</v>
      </c>
      <c r="I37">
        <v>278884</v>
      </c>
      <c r="J37">
        <v>9703.457829605677</v>
      </c>
    </row>
    <row r="38" spans="1:10" x14ac:dyDescent="0.3">
      <c r="A38">
        <v>25</v>
      </c>
      <c r="B38" t="s">
        <v>79</v>
      </c>
      <c r="C38" t="s">
        <v>41</v>
      </c>
      <c r="D38" t="s">
        <v>49</v>
      </c>
      <c r="E38">
        <v>30.636327420943495</v>
      </c>
      <c r="F38">
        <v>55.549803601309989</v>
      </c>
      <c r="G38">
        <v>35.596255558000003</v>
      </c>
      <c r="H38">
        <v>81327</v>
      </c>
      <c r="I38">
        <v>76623</v>
      </c>
      <c r="J38">
        <v>429.7596766276672</v>
      </c>
    </row>
    <row r="39" spans="1:10" x14ac:dyDescent="0.3">
      <c r="A39">
        <v>26</v>
      </c>
      <c r="B39" t="s">
        <v>78</v>
      </c>
      <c r="C39" t="s">
        <v>41</v>
      </c>
      <c r="D39" t="s">
        <v>55</v>
      </c>
      <c r="E39">
        <v>38.12925891722</v>
      </c>
      <c r="F39">
        <v>80.726887977879997</v>
      </c>
      <c r="G39">
        <v>57.402942406000001</v>
      </c>
      <c r="H39">
        <v>118012</v>
      </c>
      <c r="I39">
        <v>109294</v>
      </c>
      <c r="J39">
        <v>1652.3413502399778</v>
      </c>
    </row>
    <row r="40" spans="1:10" x14ac:dyDescent="0.3">
      <c r="A40">
        <v>26</v>
      </c>
      <c r="B40" t="s">
        <v>77</v>
      </c>
      <c r="C40" t="s">
        <v>43</v>
      </c>
      <c r="D40" t="s">
        <v>55</v>
      </c>
      <c r="F40">
        <v>2.7602900000000001E-4</v>
      </c>
      <c r="G40">
        <v>1.2676370000000001E-3</v>
      </c>
      <c r="I40">
        <v>2661</v>
      </c>
    </row>
    <row r="41" spans="1:10" x14ac:dyDescent="0.3">
      <c r="A41">
        <v>26</v>
      </c>
      <c r="B41" t="s">
        <v>77</v>
      </c>
      <c r="C41" t="s">
        <v>41</v>
      </c>
      <c r="D41" t="s">
        <v>55</v>
      </c>
      <c r="E41">
        <v>275.54171667290848</v>
      </c>
      <c r="F41">
        <v>251.28854104027005</v>
      </c>
      <c r="G41">
        <v>306.3452474450001</v>
      </c>
      <c r="H41">
        <v>242642</v>
      </c>
      <c r="I41">
        <v>220539</v>
      </c>
      <c r="J41">
        <v>9222.3432673496391</v>
      </c>
    </row>
    <row r="42" spans="1:10" x14ac:dyDescent="0.3">
      <c r="A42">
        <v>26</v>
      </c>
      <c r="B42" t="s">
        <v>79</v>
      </c>
      <c r="C42" t="s">
        <v>43</v>
      </c>
      <c r="D42" t="s">
        <v>55</v>
      </c>
      <c r="E42">
        <v>1.5512670000000001E-3</v>
      </c>
      <c r="F42">
        <v>7.1579968999999993E-2</v>
      </c>
      <c r="G42">
        <v>2.7751127E-2</v>
      </c>
      <c r="H42">
        <v>4836</v>
      </c>
      <c r="I42">
        <v>67704</v>
      </c>
      <c r="J42">
        <v>5.8699628500000003E-2</v>
      </c>
    </row>
    <row r="43" spans="1:10" x14ac:dyDescent="0.3">
      <c r="A43">
        <v>26</v>
      </c>
      <c r="B43" t="s">
        <v>79</v>
      </c>
      <c r="C43" t="s">
        <v>41</v>
      </c>
      <c r="D43" t="s">
        <v>55</v>
      </c>
      <c r="E43">
        <v>44.847361519531994</v>
      </c>
      <c r="F43">
        <v>14.512076345480001</v>
      </c>
      <c r="G43">
        <v>66.362497653000005</v>
      </c>
      <c r="H43">
        <v>43690</v>
      </c>
      <c r="I43">
        <v>43690</v>
      </c>
      <c r="J43">
        <v>1530.9399501074338</v>
      </c>
    </row>
    <row r="44" spans="1:10" x14ac:dyDescent="0.3">
      <c r="A44">
        <v>31</v>
      </c>
      <c r="B44" t="s">
        <v>78</v>
      </c>
      <c r="C44" t="s">
        <v>41</v>
      </c>
      <c r="D44" t="s">
        <v>53</v>
      </c>
      <c r="E44">
        <v>2.7304070000000002E-3</v>
      </c>
      <c r="F44">
        <v>2.3002129999999997E-3</v>
      </c>
      <c r="G44">
        <v>4.8289600000000002E-4</v>
      </c>
      <c r="H44">
        <v>8203</v>
      </c>
      <c r="I44">
        <v>8203</v>
      </c>
      <c r="J44">
        <v>0.10278976699999999</v>
      </c>
    </row>
    <row r="45" spans="1:10" x14ac:dyDescent="0.3">
      <c r="A45">
        <v>31</v>
      </c>
      <c r="B45" t="s">
        <v>77</v>
      </c>
      <c r="C45" t="s">
        <v>41</v>
      </c>
      <c r="D45" t="s">
        <v>53</v>
      </c>
      <c r="E45">
        <v>38.831331488607994</v>
      </c>
      <c r="F45">
        <v>3.7772432396399998</v>
      </c>
      <c r="G45">
        <v>14.798984073</v>
      </c>
      <c r="H45">
        <v>27476</v>
      </c>
      <c r="I45">
        <v>21876</v>
      </c>
      <c r="J45">
        <v>506.26029734632397</v>
      </c>
    </row>
    <row r="46" spans="1:10" x14ac:dyDescent="0.3">
      <c r="A46">
        <v>31</v>
      </c>
      <c r="B46" t="s">
        <v>79</v>
      </c>
      <c r="C46" t="s">
        <v>41</v>
      </c>
      <c r="D46" t="s">
        <v>53</v>
      </c>
      <c r="E46">
        <v>1.1753029999999999E-3</v>
      </c>
      <c r="F46">
        <v>6.6959500000000004E-4</v>
      </c>
      <c r="G46">
        <v>1.746902E-3</v>
      </c>
      <c r="H46">
        <v>4844</v>
      </c>
      <c r="I46">
        <v>4844</v>
      </c>
      <c r="J46">
        <v>2.4265163499999996E-2</v>
      </c>
    </row>
    <row r="47" spans="1:10" x14ac:dyDescent="0.3">
      <c r="A47">
        <v>34</v>
      </c>
      <c r="B47" t="s">
        <v>78</v>
      </c>
      <c r="C47" t="s">
        <v>43</v>
      </c>
      <c r="D47" t="s">
        <v>51</v>
      </c>
      <c r="E47">
        <v>1.422782E-3</v>
      </c>
      <c r="F47">
        <v>7.2274790000000002E-3</v>
      </c>
      <c r="G47">
        <v>8.1633299999999999E-3</v>
      </c>
      <c r="H47">
        <v>8514</v>
      </c>
      <c r="I47">
        <v>4119</v>
      </c>
      <c r="J47">
        <v>7.82222375E-2</v>
      </c>
    </row>
    <row r="48" spans="1:10" x14ac:dyDescent="0.3">
      <c r="A48">
        <v>34</v>
      </c>
      <c r="B48" t="s">
        <v>78</v>
      </c>
      <c r="C48" t="s">
        <v>41</v>
      </c>
      <c r="D48" t="s">
        <v>51</v>
      </c>
      <c r="E48">
        <v>241.29928869204497</v>
      </c>
      <c r="F48">
        <v>247.07246021886004</v>
      </c>
      <c r="G48">
        <v>107.19811878300003</v>
      </c>
      <c r="H48">
        <v>592966</v>
      </c>
      <c r="I48">
        <v>413291</v>
      </c>
      <c r="J48">
        <v>6618.0611827671473</v>
      </c>
    </row>
    <row r="49" spans="1:10" x14ac:dyDescent="0.3">
      <c r="A49">
        <v>34</v>
      </c>
      <c r="B49" t="s">
        <v>77</v>
      </c>
      <c r="C49" t="s">
        <v>43</v>
      </c>
      <c r="D49" t="s">
        <v>51</v>
      </c>
      <c r="E49">
        <v>6.1691913000000008E-2</v>
      </c>
      <c r="F49">
        <v>3.6391357999999999E-2</v>
      </c>
      <c r="G49">
        <v>7.6233000000000004E-3</v>
      </c>
      <c r="H49">
        <v>51220</v>
      </c>
      <c r="I49">
        <v>12934</v>
      </c>
      <c r="J49">
        <v>2.4193226380000006</v>
      </c>
    </row>
    <row r="50" spans="1:10" x14ac:dyDescent="0.3">
      <c r="A50">
        <v>34</v>
      </c>
      <c r="B50" t="s">
        <v>77</v>
      </c>
      <c r="C50" t="s">
        <v>41</v>
      </c>
      <c r="D50" t="s">
        <v>51</v>
      </c>
      <c r="E50">
        <v>326.73212420802702</v>
      </c>
      <c r="F50">
        <v>384.88081905739034</v>
      </c>
      <c r="G50">
        <v>242.87359644700021</v>
      </c>
      <c r="H50">
        <v>1188314</v>
      </c>
      <c r="I50">
        <v>750544</v>
      </c>
      <c r="J50">
        <v>14655.382119091331</v>
      </c>
    </row>
    <row r="51" spans="1:10" x14ac:dyDescent="0.3">
      <c r="A51">
        <v>34</v>
      </c>
      <c r="B51" t="s">
        <v>79</v>
      </c>
      <c r="C51" t="s">
        <v>43</v>
      </c>
      <c r="D51" t="s">
        <v>51</v>
      </c>
      <c r="E51">
        <v>3.2925837999999999E-2</v>
      </c>
      <c r="F51">
        <v>2.6571786999999999E-2</v>
      </c>
      <c r="G51">
        <v>4.0018839999999998E-3</v>
      </c>
      <c r="H51">
        <v>24403</v>
      </c>
      <c r="I51">
        <v>4843</v>
      </c>
      <c r="J51">
        <v>1.3353856419999999</v>
      </c>
    </row>
    <row r="52" spans="1:10" x14ac:dyDescent="0.3">
      <c r="A52">
        <v>34</v>
      </c>
      <c r="B52" t="s">
        <v>79</v>
      </c>
      <c r="C52" t="s">
        <v>41</v>
      </c>
      <c r="D52" t="s">
        <v>51</v>
      </c>
      <c r="E52">
        <v>116.32050667587598</v>
      </c>
      <c r="F52">
        <v>60.893512369119996</v>
      </c>
      <c r="G52">
        <v>4.6302171119999986</v>
      </c>
      <c r="H52">
        <v>319997</v>
      </c>
      <c r="I52">
        <v>204130</v>
      </c>
      <c r="J52">
        <v>2087.1476896395739</v>
      </c>
    </row>
    <row r="53" spans="1:10" x14ac:dyDescent="0.3">
      <c r="A53">
        <v>36</v>
      </c>
      <c r="B53" t="s">
        <v>78</v>
      </c>
      <c r="C53" t="s">
        <v>43</v>
      </c>
      <c r="D53" t="s">
        <v>57</v>
      </c>
      <c r="E53">
        <v>1.6308976999999999E-2</v>
      </c>
      <c r="F53">
        <v>1.9142272000000002E-2</v>
      </c>
      <c r="G53">
        <v>1.4753957E-2</v>
      </c>
      <c r="H53">
        <v>9017</v>
      </c>
      <c r="I53">
        <v>9017</v>
      </c>
      <c r="J53">
        <v>0.50556452949999997</v>
      </c>
    </row>
    <row r="54" spans="1:10" x14ac:dyDescent="0.3">
      <c r="A54">
        <v>36</v>
      </c>
      <c r="B54" t="s">
        <v>78</v>
      </c>
      <c r="C54" t="s">
        <v>41</v>
      </c>
      <c r="D54" t="s">
        <v>57</v>
      </c>
      <c r="E54">
        <v>17.670731766531993</v>
      </c>
      <c r="F54">
        <v>43.182525128399988</v>
      </c>
      <c r="G54">
        <v>38.253933105999991</v>
      </c>
      <c r="H54">
        <v>117292</v>
      </c>
      <c r="I54">
        <v>139073</v>
      </c>
      <c r="J54">
        <v>871.59202037078398</v>
      </c>
    </row>
    <row r="55" spans="1:10" x14ac:dyDescent="0.3">
      <c r="A55">
        <v>36</v>
      </c>
      <c r="B55" t="s">
        <v>77</v>
      </c>
      <c r="C55" t="s">
        <v>41</v>
      </c>
      <c r="D55" t="s">
        <v>57</v>
      </c>
      <c r="E55">
        <v>64.681732625135993</v>
      </c>
      <c r="F55">
        <v>42.782488551810005</v>
      </c>
      <c r="G55">
        <v>8.1804677129999934</v>
      </c>
      <c r="H55">
        <v>172267</v>
      </c>
      <c r="I55">
        <v>159558</v>
      </c>
      <c r="J55">
        <v>414.28578458311318</v>
      </c>
    </row>
    <row r="56" spans="1:10" x14ac:dyDescent="0.3">
      <c r="A56">
        <v>36</v>
      </c>
      <c r="B56" t="s">
        <v>79</v>
      </c>
      <c r="C56" t="s">
        <v>41</v>
      </c>
      <c r="D56" t="s">
        <v>57</v>
      </c>
      <c r="E56">
        <v>1.6244526000000002E-2</v>
      </c>
      <c r="F56">
        <v>1.0665695000000003E-2</v>
      </c>
      <c r="G56">
        <v>1.4074559E-2</v>
      </c>
      <c r="H56">
        <v>48543</v>
      </c>
      <c r="I56">
        <v>48710</v>
      </c>
      <c r="J56">
        <v>0.68366113299999998</v>
      </c>
    </row>
    <row r="57" spans="1:10" x14ac:dyDescent="0.3">
      <c r="A57">
        <v>40</v>
      </c>
      <c r="B57" t="s">
        <v>78</v>
      </c>
      <c r="C57" t="s">
        <v>43</v>
      </c>
      <c r="D57" t="s">
        <v>49</v>
      </c>
      <c r="E57">
        <v>1.3920154000000001E-2</v>
      </c>
      <c r="F57">
        <v>1.8545178000000002E-2</v>
      </c>
      <c r="G57">
        <v>2.1097739000000001E-2</v>
      </c>
      <c r="H57">
        <v>18064</v>
      </c>
      <c r="I57">
        <v>43745</v>
      </c>
      <c r="J57">
        <v>0.55158956950000004</v>
      </c>
    </row>
    <row r="58" spans="1:10" x14ac:dyDescent="0.3">
      <c r="A58">
        <v>40</v>
      </c>
      <c r="B58" t="s">
        <v>78</v>
      </c>
      <c r="C58" t="s">
        <v>41</v>
      </c>
      <c r="D58" t="s">
        <v>49</v>
      </c>
      <c r="E58">
        <v>166.80471336703195</v>
      </c>
      <c r="F58">
        <v>240.18731552760005</v>
      </c>
      <c r="G58">
        <v>302.61072167899988</v>
      </c>
      <c r="H58">
        <v>222395</v>
      </c>
      <c r="I58">
        <v>474566</v>
      </c>
      <c r="J58">
        <v>4825.5829921702561</v>
      </c>
    </row>
    <row r="59" spans="1:10" x14ac:dyDescent="0.3">
      <c r="A59">
        <v>40</v>
      </c>
      <c r="B59" t="s">
        <v>77</v>
      </c>
      <c r="C59" t="s">
        <v>43</v>
      </c>
      <c r="D59" t="s">
        <v>49</v>
      </c>
      <c r="E59">
        <v>9.8963358000000015E-2</v>
      </c>
      <c r="F59">
        <v>0.10341221299999999</v>
      </c>
      <c r="G59">
        <v>0.138184112</v>
      </c>
      <c r="H59">
        <v>56275</v>
      </c>
      <c r="I59">
        <v>86272</v>
      </c>
      <c r="J59">
        <v>3.7980194355000005</v>
      </c>
    </row>
    <row r="60" spans="1:10" x14ac:dyDescent="0.3">
      <c r="A60">
        <v>40</v>
      </c>
      <c r="B60" t="s">
        <v>77</v>
      </c>
      <c r="C60" t="s">
        <v>41</v>
      </c>
      <c r="D60" t="s">
        <v>49</v>
      </c>
      <c r="E60">
        <v>212.13627882024025</v>
      </c>
      <c r="F60">
        <v>372.60026717350985</v>
      </c>
      <c r="G60">
        <v>645.7281031188802</v>
      </c>
      <c r="H60">
        <v>442532</v>
      </c>
      <c r="I60">
        <v>946529</v>
      </c>
      <c r="J60">
        <v>7222.2035288684883</v>
      </c>
    </row>
    <row r="61" spans="1:10" x14ac:dyDescent="0.3">
      <c r="A61">
        <v>40</v>
      </c>
      <c r="B61" t="s">
        <v>79</v>
      </c>
      <c r="C61" t="s">
        <v>43</v>
      </c>
      <c r="D61" t="s">
        <v>49</v>
      </c>
      <c r="F61">
        <v>1.711115E-3</v>
      </c>
      <c r="G61">
        <v>3.7546120000000001E-3</v>
      </c>
      <c r="I61">
        <v>14391</v>
      </c>
    </row>
    <row r="62" spans="1:10" x14ac:dyDescent="0.3">
      <c r="A62">
        <v>40</v>
      </c>
      <c r="B62" t="s">
        <v>79</v>
      </c>
      <c r="C62" t="s">
        <v>41</v>
      </c>
      <c r="D62" t="s">
        <v>49</v>
      </c>
      <c r="E62">
        <v>97.917324858275492</v>
      </c>
      <c r="F62">
        <v>106.15517016259</v>
      </c>
      <c r="G62">
        <v>137.77112555400001</v>
      </c>
      <c r="H62">
        <v>107057</v>
      </c>
      <c r="I62">
        <v>227867</v>
      </c>
      <c r="J62">
        <v>2356.5210317593733</v>
      </c>
    </row>
    <row r="63" spans="1:10" x14ac:dyDescent="0.3">
      <c r="A63">
        <v>41</v>
      </c>
      <c r="B63" t="s">
        <v>78</v>
      </c>
      <c r="C63" t="s">
        <v>43</v>
      </c>
      <c r="D63" t="s">
        <v>57</v>
      </c>
      <c r="E63">
        <v>2.1347992999999999E-2</v>
      </c>
      <c r="F63">
        <v>3.1486739999999999E-2</v>
      </c>
      <c r="G63">
        <v>3.9316029000000002E-2</v>
      </c>
      <c r="H63">
        <v>12160</v>
      </c>
      <c r="I63">
        <v>20256</v>
      </c>
      <c r="J63">
        <v>0.92219658999999998</v>
      </c>
    </row>
    <row r="64" spans="1:10" x14ac:dyDescent="0.3">
      <c r="A64">
        <v>41</v>
      </c>
      <c r="B64" t="s">
        <v>78</v>
      </c>
      <c r="C64" t="s">
        <v>41</v>
      </c>
      <c r="D64" t="s">
        <v>57</v>
      </c>
      <c r="E64">
        <v>12.523322697627997</v>
      </c>
      <c r="F64">
        <v>32.487248838960006</v>
      </c>
      <c r="G64">
        <v>5.1955847960000012</v>
      </c>
      <c r="H64">
        <v>142732</v>
      </c>
      <c r="I64">
        <v>150897</v>
      </c>
      <c r="J64">
        <v>1352.9448486935617</v>
      </c>
    </row>
    <row r="65" spans="1:10" x14ac:dyDescent="0.3">
      <c r="A65">
        <v>41</v>
      </c>
      <c r="B65" t="s">
        <v>77</v>
      </c>
      <c r="C65" t="s">
        <v>43</v>
      </c>
      <c r="D65" t="s">
        <v>57</v>
      </c>
      <c r="E65">
        <v>1.4903839E-2</v>
      </c>
      <c r="F65">
        <v>1.7064062000000001E-2</v>
      </c>
      <c r="G65">
        <v>1.5865687999999999E-2</v>
      </c>
      <c r="H65">
        <v>4338</v>
      </c>
      <c r="I65">
        <v>28509</v>
      </c>
      <c r="J65">
        <v>0.63539083200000002</v>
      </c>
    </row>
    <row r="66" spans="1:10" x14ac:dyDescent="0.3">
      <c r="A66">
        <v>41</v>
      </c>
      <c r="B66" t="s">
        <v>77</v>
      </c>
      <c r="C66" t="s">
        <v>41</v>
      </c>
      <c r="D66" t="s">
        <v>57</v>
      </c>
      <c r="E66">
        <v>0.12084680499999999</v>
      </c>
      <c r="F66">
        <v>0.10341383700000002</v>
      </c>
      <c r="G66">
        <v>0.12253117399999998</v>
      </c>
      <c r="H66">
        <v>243160</v>
      </c>
      <c r="I66">
        <v>228128</v>
      </c>
      <c r="J66">
        <v>3.8322162125000014</v>
      </c>
    </row>
    <row r="67" spans="1:10" x14ac:dyDescent="0.3">
      <c r="A67">
        <v>41</v>
      </c>
      <c r="B67" t="s">
        <v>79</v>
      </c>
      <c r="C67" t="s">
        <v>41</v>
      </c>
      <c r="D67" t="s">
        <v>57</v>
      </c>
      <c r="E67">
        <v>1.8572155999999999E-2</v>
      </c>
      <c r="F67">
        <v>1.1363900000000003E-2</v>
      </c>
      <c r="G67">
        <v>1.3697926999999999E-2</v>
      </c>
      <c r="H67">
        <v>72390</v>
      </c>
      <c r="I67">
        <v>43554</v>
      </c>
      <c r="J67">
        <v>0.67274467650000003</v>
      </c>
    </row>
    <row r="68" spans="1:10" x14ac:dyDescent="0.3">
      <c r="A68">
        <v>43</v>
      </c>
      <c r="B68" t="s">
        <v>78</v>
      </c>
      <c r="C68" t="s">
        <v>41</v>
      </c>
      <c r="D68" t="s">
        <v>55</v>
      </c>
      <c r="E68">
        <v>26.777640428348004</v>
      </c>
      <c r="F68">
        <v>37.327804167919979</v>
      </c>
      <c r="G68">
        <v>24.897031259999999</v>
      </c>
      <c r="H68">
        <v>117396</v>
      </c>
      <c r="I68">
        <v>126478</v>
      </c>
      <c r="J68">
        <v>211.29712865192997</v>
      </c>
    </row>
    <row r="69" spans="1:10" x14ac:dyDescent="0.3">
      <c r="A69">
        <v>43</v>
      </c>
      <c r="B69" t="s">
        <v>77</v>
      </c>
      <c r="C69" t="s">
        <v>43</v>
      </c>
      <c r="D69" t="s">
        <v>55</v>
      </c>
      <c r="F69">
        <v>6.573532E-3</v>
      </c>
      <c r="G69">
        <v>6.0213039999999999E-3</v>
      </c>
      <c r="I69">
        <v>2357</v>
      </c>
    </row>
    <row r="70" spans="1:10" x14ac:dyDescent="0.3">
      <c r="A70">
        <v>43</v>
      </c>
      <c r="B70" t="s">
        <v>77</v>
      </c>
      <c r="C70" t="s">
        <v>41</v>
      </c>
      <c r="D70" t="s">
        <v>55</v>
      </c>
      <c r="E70">
        <v>174.31273102968004</v>
      </c>
      <c r="F70">
        <v>198.86041029044003</v>
      </c>
      <c r="G70">
        <v>306.22078591999997</v>
      </c>
      <c r="H70">
        <v>232204</v>
      </c>
      <c r="I70">
        <v>261253</v>
      </c>
      <c r="J70">
        <v>6509.3203626142358</v>
      </c>
    </row>
    <row r="71" spans="1:10" x14ac:dyDescent="0.3">
      <c r="A71">
        <v>43</v>
      </c>
      <c r="B71" t="s">
        <v>79</v>
      </c>
      <c r="C71" t="s">
        <v>41</v>
      </c>
      <c r="D71" t="s">
        <v>55</v>
      </c>
      <c r="E71">
        <v>1.7263133000000003E-2</v>
      </c>
      <c r="F71">
        <v>8.8928699999999989E-3</v>
      </c>
      <c r="G71">
        <v>7.2571859999999997E-3</v>
      </c>
      <c r="H71">
        <v>58097</v>
      </c>
      <c r="I71">
        <v>29161</v>
      </c>
      <c r="J71">
        <v>0.67955751100000006</v>
      </c>
    </row>
    <row r="72" spans="1:10" x14ac:dyDescent="0.3">
      <c r="A72">
        <v>45</v>
      </c>
      <c r="B72" t="s">
        <v>78</v>
      </c>
      <c r="C72" t="s">
        <v>43</v>
      </c>
      <c r="D72" t="s">
        <v>51</v>
      </c>
      <c r="E72">
        <v>4.1672521000000004E-2</v>
      </c>
      <c r="F72">
        <v>7.6060454E-2</v>
      </c>
      <c r="G72">
        <v>7.6120184999999993E-2</v>
      </c>
      <c r="H72">
        <v>20160</v>
      </c>
      <c r="I72">
        <v>71538</v>
      </c>
      <c r="J72">
        <v>1.4908001965</v>
      </c>
    </row>
    <row r="73" spans="1:10" x14ac:dyDescent="0.3">
      <c r="A73">
        <v>45</v>
      </c>
      <c r="B73" t="s">
        <v>78</v>
      </c>
      <c r="C73" t="s">
        <v>41</v>
      </c>
      <c r="D73" t="s">
        <v>51</v>
      </c>
      <c r="E73">
        <v>141.21525500556797</v>
      </c>
      <c r="F73">
        <v>123.92831615732001</v>
      </c>
      <c r="G73">
        <v>150.99218002500001</v>
      </c>
      <c r="H73">
        <v>155350</v>
      </c>
      <c r="I73">
        <v>211103</v>
      </c>
      <c r="J73">
        <v>2844.5800944155358</v>
      </c>
    </row>
    <row r="74" spans="1:10" x14ac:dyDescent="0.3">
      <c r="A74">
        <v>45</v>
      </c>
      <c r="B74" t="s">
        <v>77</v>
      </c>
      <c r="C74" t="s">
        <v>43</v>
      </c>
      <c r="D74" t="s">
        <v>51</v>
      </c>
      <c r="E74">
        <v>8.8494876E-2</v>
      </c>
      <c r="F74">
        <v>7.1547066999999992E-2</v>
      </c>
      <c r="G74">
        <v>7.3514275000000018E-2</v>
      </c>
      <c r="H74">
        <v>74569</v>
      </c>
      <c r="I74">
        <v>49878</v>
      </c>
      <c r="J74">
        <v>3.5283935705</v>
      </c>
    </row>
    <row r="75" spans="1:10" x14ac:dyDescent="0.3">
      <c r="A75">
        <v>45</v>
      </c>
      <c r="B75" t="s">
        <v>77</v>
      </c>
      <c r="C75" t="s">
        <v>41</v>
      </c>
      <c r="D75" t="s">
        <v>51</v>
      </c>
      <c r="E75">
        <v>613.63603405386505</v>
      </c>
      <c r="F75">
        <v>689.40091917934706</v>
      </c>
      <c r="G75">
        <v>753.92428771532002</v>
      </c>
      <c r="H75">
        <v>385401</v>
      </c>
      <c r="I75">
        <v>449274</v>
      </c>
      <c r="J75">
        <v>20647.911955359028</v>
      </c>
    </row>
    <row r="76" spans="1:10" x14ac:dyDescent="0.3">
      <c r="A76">
        <v>45</v>
      </c>
      <c r="B76" t="s">
        <v>77</v>
      </c>
      <c r="C76" t="s">
        <v>45</v>
      </c>
      <c r="D76" t="s">
        <v>51</v>
      </c>
      <c r="E76">
        <v>1.2275358E-2</v>
      </c>
      <c r="F76">
        <v>1.6923800999999999E-2</v>
      </c>
      <c r="G76">
        <v>1.5722673E-2</v>
      </c>
      <c r="H76">
        <v>6813</v>
      </c>
      <c r="I76">
        <v>7137</v>
      </c>
      <c r="J76">
        <v>0.61189205899999999</v>
      </c>
    </row>
    <row r="77" spans="1:10" x14ac:dyDescent="0.3">
      <c r="A77">
        <v>45</v>
      </c>
      <c r="B77" t="s">
        <v>79</v>
      </c>
      <c r="C77" t="s">
        <v>41</v>
      </c>
      <c r="D77" t="s">
        <v>51</v>
      </c>
      <c r="E77">
        <v>8.8359249999999979E-3</v>
      </c>
      <c r="F77">
        <v>3.953074E-3</v>
      </c>
      <c r="G77">
        <v>5.8091240000000006E-3</v>
      </c>
      <c r="H77">
        <v>43645</v>
      </c>
      <c r="I77">
        <v>43766</v>
      </c>
      <c r="J77">
        <v>0.31595721300000001</v>
      </c>
    </row>
    <row r="78" spans="1:10" x14ac:dyDescent="0.3">
      <c r="A78">
        <v>48</v>
      </c>
      <c r="B78" t="s">
        <v>78</v>
      </c>
      <c r="C78" t="s">
        <v>43</v>
      </c>
      <c r="D78" t="s">
        <v>49</v>
      </c>
      <c r="E78">
        <v>2.2238995000000001E-2</v>
      </c>
      <c r="F78">
        <v>7.4099438000000004E-2</v>
      </c>
      <c r="G78">
        <v>6.8903534000000002E-2</v>
      </c>
      <c r="H78">
        <v>16957</v>
      </c>
      <c r="I78">
        <v>75081</v>
      </c>
      <c r="J78">
        <v>0.89907332900000003</v>
      </c>
    </row>
    <row r="79" spans="1:10" x14ac:dyDescent="0.3">
      <c r="A79">
        <v>48</v>
      </c>
      <c r="B79" t="s">
        <v>78</v>
      </c>
      <c r="C79" t="s">
        <v>41</v>
      </c>
      <c r="D79" t="s">
        <v>49</v>
      </c>
      <c r="E79">
        <v>39.259983371455988</v>
      </c>
      <c r="F79">
        <v>14.122089657040005</v>
      </c>
      <c r="G79">
        <v>44.082012170000013</v>
      </c>
      <c r="H79">
        <v>194223</v>
      </c>
      <c r="I79">
        <v>260251</v>
      </c>
      <c r="J79">
        <v>988.81518007595378</v>
      </c>
    </row>
    <row r="80" spans="1:10" x14ac:dyDescent="0.3">
      <c r="A80">
        <v>48</v>
      </c>
      <c r="B80" t="s">
        <v>77</v>
      </c>
      <c r="C80" t="s">
        <v>43</v>
      </c>
      <c r="D80" t="s">
        <v>49</v>
      </c>
      <c r="F80">
        <v>4.7986083000000006E-2</v>
      </c>
      <c r="G80">
        <v>5.0357926999999997E-2</v>
      </c>
      <c r="I80">
        <v>23077</v>
      </c>
    </row>
    <row r="81" spans="1:10" x14ac:dyDescent="0.3">
      <c r="A81">
        <v>48</v>
      </c>
      <c r="B81" t="s">
        <v>77</v>
      </c>
      <c r="C81" t="s">
        <v>41</v>
      </c>
      <c r="D81" t="s">
        <v>49</v>
      </c>
      <c r="E81">
        <v>150.48239349260399</v>
      </c>
      <c r="F81">
        <v>239.87972135122999</v>
      </c>
      <c r="G81">
        <v>270.35649650000016</v>
      </c>
      <c r="H81">
        <v>305061</v>
      </c>
      <c r="I81">
        <v>477565</v>
      </c>
      <c r="J81">
        <v>5501.331596365254</v>
      </c>
    </row>
    <row r="82" spans="1:10" x14ac:dyDescent="0.3">
      <c r="A82">
        <v>48</v>
      </c>
      <c r="B82" t="s">
        <v>79</v>
      </c>
      <c r="C82" t="s">
        <v>43</v>
      </c>
      <c r="D82" t="s">
        <v>49</v>
      </c>
      <c r="E82">
        <v>7.6273670000000003E-3</v>
      </c>
      <c r="H82">
        <v>4946</v>
      </c>
      <c r="J82">
        <v>0.29350018649999998</v>
      </c>
    </row>
    <row r="83" spans="1:10" x14ac:dyDescent="0.3">
      <c r="A83">
        <v>48</v>
      </c>
      <c r="B83" t="s">
        <v>79</v>
      </c>
      <c r="C83" t="s">
        <v>41</v>
      </c>
      <c r="D83" t="s">
        <v>49</v>
      </c>
      <c r="E83">
        <v>4.1846739000000001E-2</v>
      </c>
      <c r="F83">
        <v>7.8091976999999993E-2</v>
      </c>
      <c r="G83">
        <v>7.3608453000000004E-2</v>
      </c>
      <c r="H83">
        <v>107034</v>
      </c>
      <c r="I83">
        <v>160184</v>
      </c>
      <c r="J83">
        <v>1.573671804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2009"/>
  <sheetViews>
    <sheetView workbookViewId="0">
      <selection activeCell="F1" sqref="F1"/>
    </sheetView>
  </sheetViews>
  <sheetFormatPr defaultRowHeight="14.4" x14ac:dyDescent="0.3"/>
  <cols>
    <col min="1" max="1" width="10.44140625" style="2" customWidth="1"/>
    <col min="2" max="2" width="14.88671875" customWidth="1"/>
    <col min="3" max="3" width="7" customWidth="1"/>
    <col min="4" max="4" width="5.88671875" customWidth="1"/>
    <col min="5" max="5" width="7.21875" customWidth="1"/>
    <col min="6" max="6" width="11.77734375" customWidth="1"/>
    <col min="7" max="7" width="7.109375" customWidth="1"/>
    <col min="8" max="8" width="22" customWidth="1"/>
    <col min="9" max="9" width="10" customWidth="1"/>
    <col min="10" max="10" width="11.109375" style="2" customWidth="1"/>
    <col min="11" max="11" width="11" customWidth="1"/>
    <col min="13" max="21" width="7.6640625" customWidth="1"/>
  </cols>
  <sheetData>
    <row r="1" spans="1:11" ht="42" customHeight="1" x14ac:dyDescent="0.3">
      <c r="A1" s="30" t="s">
        <v>29</v>
      </c>
      <c r="B1" s="31" t="s">
        <v>30</v>
      </c>
      <c r="C1" s="30" t="s">
        <v>74</v>
      </c>
      <c r="E1" s="30" t="s">
        <v>74</v>
      </c>
      <c r="F1" s="30" t="s">
        <v>75</v>
      </c>
      <c r="H1" s="51" t="s">
        <v>108</v>
      </c>
      <c r="I1" s="30" t="s">
        <v>85</v>
      </c>
      <c r="J1" s="30" t="s">
        <v>33</v>
      </c>
      <c r="K1" s="30" t="s">
        <v>84</v>
      </c>
    </row>
    <row r="2" spans="1:11" x14ac:dyDescent="0.3">
      <c r="A2" s="2">
        <v>48</v>
      </c>
      <c r="B2" t="s">
        <v>58</v>
      </c>
      <c r="C2" t="s">
        <v>48</v>
      </c>
      <c r="E2" t="s">
        <v>48</v>
      </c>
      <c r="F2" t="s">
        <v>49</v>
      </c>
      <c r="H2" s="52" t="str">
        <f>CONCATENATE(I2,J2)</f>
        <v>20221031VND</v>
      </c>
      <c r="I2">
        <v>20221031</v>
      </c>
      <c r="J2" s="2" t="s">
        <v>34</v>
      </c>
      <c r="K2" s="32">
        <v>1</v>
      </c>
    </row>
    <row r="3" spans="1:11" x14ac:dyDescent="0.3">
      <c r="A3" s="2">
        <v>40</v>
      </c>
      <c r="B3" t="s">
        <v>59</v>
      </c>
      <c r="C3" t="s">
        <v>48</v>
      </c>
      <c r="E3" t="s">
        <v>50</v>
      </c>
      <c r="F3" t="s">
        <v>51</v>
      </c>
      <c r="H3" s="52" t="str">
        <f t="shared" ref="H3:H25" si="0">CONCATENATE(I3,J3)</f>
        <v>20221031USD</v>
      </c>
      <c r="I3">
        <v>20221031</v>
      </c>
      <c r="J3" s="2" t="s">
        <v>35</v>
      </c>
      <c r="K3" s="32">
        <v>23432</v>
      </c>
    </row>
    <row r="4" spans="1:11" x14ac:dyDescent="0.3">
      <c r="A4" s="2">
        <v>25</v>
      </c>
      <c r="B4" t="s">
        <v>60</v>
      </c>
      <c r="C4" t="s">
        <v>48</v>
      </c>
      <c r="E4" t="s">
        <v>52</v>
      </c>
      <c r="F4" t="s">
        <v>53</v>
      </c>
      <c r="H4" s="52" t="str">
        <f t="shared" si="0"/>
        <v>20221031EUR</v>
      </c>
      <c r="I4">
        <v>20221031</v>
      </c>
      <c r="J4" s="2" t="s">
        <v>36</v>
      </c>
      <c r="K4" s="32">
        <v>22813</v>
      </c>
    </row>
    <row r="5" spans="1:11" x14ac:dyDescent="0.3">
      <c r="A5" s="2">
        <v>16</v>
      </c>
      <c r="B5" t="s">
        <v>61</v>
      </c>
      <c r="C5" t="s">
        <v>48</v>
      </c>
      <c r="E5" t="s">
        <v>54</v>
      </c>
      <c r="F5" t="s">
        <v>55</v>
      </c>
      <c r="H5" s="52" t="str">
        <f t="shared" si="0"/>
        <v>20221031JPY</v>
      </c>
      <c r="I5">
        <v>20221031</v>
      </c>
      <c r="J5" s="2" t="s">
        <v>37</v>
      </c>
      <c r="K5" s="32">
        <v>161.62</v>
      </c>
    </row>
    <row r="6" spans="1:11" x14ac:dyDescent="0.3">
      <c r="A6" s="2">
        <v>11</v>
      </c>
      <c r="B6" t="s">
        <v>62</v>
      </c>
      <c r="C6" t="s">
        <v>48</v>
      </c>
      <c r="E6" t="s">
        <v>56</v>
      </c>
      <c r="F6" t="s">
        <v>57</v>
      </c>
      <c r="H6" s="52" t="str">
        <f t="shared" si="0"/>
        <v>20221031SGD</v>
      </c>
      <c r="I6">
        <v>20221031</v>
      </c>
      <c r="J6" s="2" t="s">
        <v>46</v>
      </c>
      <c r="K6" s="32">
        <v>16396</v>
      </c>
    </row>
    <row r="7" spans="1:11" x14ac:dyDescent="0.3">
      <c r="A7" s="2">
        <v>20</v>
      </c>
      <c r="B7" t="s">
        <v>63</v>
      </c>
      <c r="C7" t="s">
        <v>50</v>
      </c>
      <c r="H7" s="52" t="str">
        <f t="shared" si="0"/>
        <v>20221031GBP</v>
      </c>
      <c r="I7">
        <v>20221031</v>
      </c>
      <c r="J7" s="2" t="s">
        <v>42</v>
      </c>
      <c r="K7" s="32">
        <v>26014</v>
      </c>
    </row>
    <row r="8" spans="1:11" x14ac:dyDescent="0.3">
      <c r="A8" s="2">
        <v>34</v>
      </c>
      <c r="B8" t="s">
        <v>64</v>
      </c>
      <c r="C8" t="s">
        <v>50</v>
      </c>
      <c r="H8" s="52" t="str">
        <f t="shared" si="0"/>
        <v>20221031AUD</v>
      </c>
      <c r="I8">
        <v>20221031</v>
      </c>
      <c r="J8" s="2" t="s">
        <v>44</v>
      </c>
      <c r="K8" s="32">
        <v>14828</v>
      </c>
    </row>
    <row r="9" spans="1:11" x14ac:dyDescent="0.3">
      <c r="A9" s="2">
        <v>23</v>
      </c>
      <c r="B9" t="s">
        <v>65</v>
      </c>
      <c r="C9" t="s">
        <v>50</v>
      </c>
      <c r="H9" s="52" t="str">
        <f t="shared" si="0"/>
        <v>20221031CAD</v>
      </c>
      <c r="I9">
        <v>20221031</v>
      </c>
      <c r="J9" s="2" t="s">
        <v>47</v>
      </c>
      <c r="K9" s="32">
        <v>17117</v>
      </c>
    </row>
    <row r="10" spans="1:11" x14ac:dyDescent="0.3">
      <c r="A10" s="2">
        <v>45</v>
      </c>
      <c r="B10" t="s">
        <v>66</v>
      </c>
      <c r="C10" t="s">
        <v>50</v>
      </c>
      <c r="H10" s="52" t="str">
        <f t="shared" si="0"/>
        <v>20220930VND</v>
      </c>
      <c r="I10">
        <v>20220930</v>
      </c>
      <c r="J10" s="2" t="s">
        <v>34</v>
      </c>
      <c r="K10" s="32">
        <v>1</v>
      </c>
    </row>
    <row r="11" spans="1:11" x14ac:dyDescent="0.3">
      <c r="A11" s="2">
        <v>12</v>
      </c>
      <c r="B11" t="s">
        <v>67</v>
      </c>
      <c r="C11" t="s">
        <v>52</v>
      </c>
      <c r="H11" s="52" t="str">
        <f t="shared" si="0"/>
        <v>20220930USD</v>
      </c>
      <c r="I11">
        <v>20220930</v>
      </c>
      <c r="J11" s="2" t="s">
        <v>35</v>
      </c>
      <c r="K11" s="32">
        <v>23197.68</v>
      </c>
    </row>
    <row r="12" spans="1:11" x14ac:dyDescent="0.3">
      <c r="A12" s="2">
        <v>31</v>
      </c>
      <c r="B12" t="s">
        <v>68</v>
      </c>
      <c r="C12" t="s">
        <v>52</v>
      </c>
      <c r="H12" s="52" t="str">
        <f t="shared" si="0"/>
        <v>20220930EUR</v>
      </c>
      <c r="I12">
        <v>20220930</v>
      </c>
      <c r="J12" s="2" t="s">
        <v>36</v>
      </c>
      <c r="K12" s="32">
        <v>22584.87</v>
      </c>
    </row>
    <row r="13" spans="1:11" x14ac:dyDescent="0.3">
      <c r="A13" s="2">
        <v>43</v>
      </c>
      <c r="B13" t="s">
        <v>69</v>
      </c>
      <c r="C13" t="s">
        <v>54</v>
      </c>
      <c r="H13" s="52" t="str">
        <f t="shared" si="0"/>
        <v>20220930JPY</v>
      </c>
      <c r="I13">
        <v>20220930</v>
      </c>
      <c r="J13" s="2" t="s">
        <v>37</v>
      </c>
      <c r="K13" s="32">
        <v>160.00380000000001</v>
      </c>
    </row>
    <row r="14" spans="1:11" x14ac:dyDescent="0.3">
      <c r="A14" s="2">
        <v>24</v>
      </c>
      <c r="B14" t="s">
        <v>70</v>
      </c>
      <c r="C14" t="s">
        <v>54</v>
      </c>
      <c r="H14" s="52" t="str">
        <f t="shared" si="0"/>
        <v>20220930SGD</v>
      </c>
      <c r="I14">
        <v>20220930</v>
      </c>
      <c r="J14" s="2" t="s">
        <v>46</v>
      </c>
      <c r="K14" s="32">
        <v>16232.039999999999</v>
      </c>
    </row>
    <row r="15" spans="1:11" x14ac:dyDescent="0.3">
      <c r="A15" s="2">
        <v>26</v>
      </c>
      <c r="B15" t="s">
        <v>71</v>
      </c>
      <c r="C15" t="s">
        <v>54</v>
      </c>
      <c r="H15" s="52" t="str">
        <f t="shared" si="0"/>
        <v>20220930GBP</v>
      </c>
      <c r="I15">
        <v>20220930</v>
      </c>
      <c r="J15" s="2" t="s">
        <v>42</v>
      </c>
      <c r="K15" s="32">
        <v>25753.86</v>
      </c>
    </row>
    <row r="16" spans="1:11" x14ac:dyDescent="0.3">
      <c r="A16" s="2">
        <v>36</v>
      </c>
      <c r="B16" t="s">
        <v>72</v>
      </c>
      <c r="C16" t="s">
        <v>56</v>
      </c>
      <c r="H16" s="52" t="str">
        <f t="shared" si="0"/>
        <v>20220930AUD</v>
      </c>
      <c r="I16">
        <v>20220930</v>
      </c>
      <c r="J16" s="2" t="s">
        <v>44</v>
      </c>
      <c r="K16" s="32">
        <v>14679.72</v>
      </c>
    </row>
    <row r="17" spans="1:11" x14ac:dyDescent="0.3">
      <c r="A17" s="2">
        <v>41</v>
      </c>
      <c r="B17" t="s">
        <v>73</v>
      </c>
      <c r="C17" t="s">
        <v>56</v>
      </c>
      <c r="H17" s="52" t="str">
        <f t="shared" si="0"/>
        <v>20220930CAD</v>
      </c>
      <c r="I17">
        <v>20220930</v>
      </c>
      <c r="J17" s="2" t="s">
        <v>47</v>
      </c>
      <c r="K17" s="32">
        <v>16945.829999999998</v>
      </c>
    </row>
    <row r="18" spans="1:11" x14ac:dyDescent="0.3">
      <c r="H18" s="52" t="str">
        <f t="shared" si="0"/>
        <v>20211231VND</v>
      </c>
      <c r="I18">
        <v>20211231</v>
      </c>
      <c r="J18" s="2" t="s">
        <v>34</v>
      </c>
      <c r="K18" s="32">
        <v>1</v>
      </c>
    </row>
    <row r="19" spans="1:11" x14ac:dyDescent="0.3">
      <c r="H19" s="52" t="str">
        <f t="shared" si="0"/>
        <v>20211231USD</v>
      </c>
      <c r="I19">
        <v>20211231</v>
      </c>
      <c r="J19" s="2" t="s">
        <v>35</v>
      </c>
      <c r="K19" s="32">
        <v>22037.795999999998</v>
      </c>
    </row>
    <row r="20" spans="1:11" x14ac:dyDescent="0.3">
      <c r="H20" s="52" t="str">
        <f t="shared" si="0"/>
        <v>20211231EUR</v>
      </c>
      <c r="I20">
        <v>20211231</v>
      </c>
      <c r="J20" s="2" t="s">
        <v>36</v>
      </c>
      <c r="K20" s="32">
        <v>21455.626499999998</v>
      </c>
    </row>
    <row r="21" spans="1:11" x14ac:dyDescent="0.3">
      <c r="H21" s="52" t="str">
        <f t="shared" si="0"/>
        <v>20211231JPY</v>
      </c>
      <c r="I21">
        <v>20211231</v>
      </c>
      <c r="J21" s="2" t="s">
        <v>37</v>
      </c>
      <c r="K21" s="32">
        <v>152.00361000000001</v>
      </c>
    </row>
    <row r="22" spans="1:11" x14ac:dyDescent="0.3">
      <c r="H22" s="52" t="str">
        <f t="shared" si="0"/>
        <v>20211231SGD</v>
      </c>
      <c r="I22">
        <v>20211231</v>
      </c>
      <c r="J22" s="2" t="s">
        <v>46</v>
      </c>
      <c r="K22" s="32">
        <v>15420.437999999998</v>
      </c>
    </row>
    <row r="23" spans="1:11" x14ac:dyDescent="0.3">
      <c r="H23" s="52" t="str">
        <f t="shared" si="0"/>
        <v>20211231GBP</v>
      </c>
      <c r="I23">
        <v>20211231</v>
      </c>
      <c r="J23" s="2" t="s">
        <v>42</v>
      </c>
      <c r="K23" s="32">
        <v>24466.166999999998</v>
      </c>
    </row>
    <row r="24" spans="1:11" x14ac:dyDescent="0.3">
      <c r="H24" s="52" t="str">
        <f t="shared" si="0"/>
        <v>20211231AUD</v>
      </c>
      <c r="I24">
        <v>20211231</v>
      </c>
      <c r="J24" s="2" t="s">
        <v>44</v>
      </c>
      <c r="K24" s="32">
        <v>13945.733999999999</v>
      </c>
    </row>
    <row r="25" spans="1:11" x14ac:dyDescent="0.3">
      <c r="H25" s="52" t="str">
        <f t="shared" si="0"/>
        <v>20211231CAD</v>
      </c>
      <c r="I25">
        <v>20211231</v>
      </c>
      <c r="J25" s="2" t="s">
        <v>47</v>
      </c>
      <c r="K25" s="32">
        <v>16098.538499999997</v>
      </c>
    </row>
    <row r="26" spans="1:11" x14ac:dyDescent="0.3">
      <c r="J26"/>
    </row>
    <row r="27" spans="1:11" x14ac:dyDescent="0.3">
      <c r="J27"/>
    </row>
    <row r="28" spans="1:11" x14ac:dyDescent="0.3">
      <c r="J28"/>
    </row>
    <row r="29" spans="1:11" x14ac:dyDescent="0.3">
      <c r="J29"/>
    </row>
    <row r="30" spans="1:11" x14ac:dyDescent="0.3">
      <c r="J30"/>
    </row>
    <row r="31" spans="1:11" x14ac:dyDescent="0.3">
      <c r="J31"/>
    </row>
    <row r="32" spans="1:11" x14ac:dyDescent="0.3">
      <c r="J32"/>
    </row>
    <row r="33" spans="10:10" x14ac:dyDescent="0.3">
      <c r="J33"/>
    </row>
    <row r="34" spans="10:10" x14ac:dyDescent="0.3">
      <c r="J34"/>
    </row>
    <row r="35" spans="10:10" x14ac:dyDescent="0.3">
      <c r="J35"/>
    </row>
    <row r="36" spans="10:10" x14ac:dyDescent="0.3">
      <c r="J36"/>
    </row>
    <row r="37" spans="10:10" x14ac:dyDescent="0.3">
      <c r="J37"/>
    </row>
    <row r="38" spans="10:10" x14ac:dyDescent="0.3">
      <c r="J38"/>
    </row>
    <row r="39" spans="10:10" x14ac:dyDescent="0.3">
      <c r="J39"/>
    </row>
    <row r="40" spans="10:10" x14ac:dyDescent="0.3">
      <c r="J40"/>
    </row>
    <row r="41" spans="10:10" x14ac:dyDescent="0.3">
      <c r="J41"/>
    </row>
    <row r="42" spans="10:10" x14ac:dyDescent="0.3">
      <c r="J42"/>
    </row>
    <row r="43" spans="10:10" x14ac:dyDescent="0.3">
      <c r="J43"/>
    </row>
    <row r="44" spans="10:10" x14ac:dyDescent="0.3">
      <c r="J44"/>
    </row>
    <row r="45" spans="10:10" x14ac:dyDescent="0.3">
      <c r="J45"/>
    </row>
    <row r="46" spans="10:10" x14ac:dyDescent="0.3">
      <c r="J46"/>
    </row>
    <row r="47" spans="10:10" x14ac:dyDescent="0.3">
      <c r="J47"/>
    </row>
    <row r="48" spans="10:10" x14ac:dyDescent="0.3">
      <c r="J48"/>
    </row>
    <row r="49" spans="10:10" x14ac:dyDescent="0.3">
      <c r="J49"/>
    </row>
    <row r="50" spans="10:10" x14ac:dyDescent="0.3">
      <c r="J50"/>
    </row>
    <row r="51" spans="10:10" x14ac:dyDescent="0.3">
      <c r="J51"/>
    </row>
    <row r="52" spans="10:10" x14ac:dyDescent="0.3">
      <c r="J52"/>
    </row>
    <row r="53" spans="10:10" x14ac:dyDescent="0.3">
      <c r="J53"/>
    </row>
    <row r="54" spans="10:10" x14ac:dyDescent="0.3">
      <c r="J54"/>
    </row>
    <row r="55" spans="10:10" x14ac:dyDescent="0.3">
      <c r="J55"/>
    </row>
    <row r="56" spans="10:10" x14ac:dyDescent="0.3">
      <c r="J56"/>
    </row>
    <row r="57" spans="10:10" x14ac:dyDescent="0.3">
      <c r="J57"/>
    </row>
    <row r="58" spans="10:10" x14ac:dyDescent="0.3">
      <c r="J58"/>
    </row>
    <row r="59" spans="10:10" x14ac:dyDescent="0.3">
      <c r="J59"/>
    </row>
    <row r="60" spans="10:10" x14ac:dyDescent="0.3">
      <c r="J60"/>
    </row>
    <row r="61" spans="10:10" x14ac:dyDescent="0.3">
      <c r="J61"/>
    </row>
    <row r="62" spans="10:10" x14ac:dyDescent="0.3">
      <c r="J62"/>
    </row>
    <row r="63" spans="10:10" x14ac:dyDescent="0.3">
      <c r="J63"/>
    </row>
    <row r="64" spans="10:10" x14ac:dyDescent="0.3">
      <c r="J64"/>
    </row>
    <row r="65" spans="10:10" x14ac:dyDescent="0.3">
      <c r="J65"/>
    </row>
    <row r="66" spans="10:10" x14ac:dyDescent="0.3">
      <c r="J66"/>
    </row>
    <row r="67" spans="10:10" x14ac:dyDescent="0.3">
      <c r="J67"/>
    </row>
    <row r="68" spans="10:10" x14ac:dyDescent="0.3">
      <c r="J68"/>
    </row>
    <row r="69" spans="10:10" x14ac:dyDescent="0.3">
      <c r="J69"/>
    </row>
    <row r="70" spans="10:10" x14ac:dyDescent="0.3">
      <c r="J70"/>
    </row>
    <row r="71" spans="10:10" x14ac:dyDescent="0.3">
      <c r="J71"/>
    </row>
    <row r="72" spans="10:10" x14ac:dyDescent="0.3">
      <c r="J72"/>
    </row>
    <row r="73" spans="10:10" x14ac:dyDescent="0.3">
      <c r="J73"/>
    </row>
    <row r="74" spans="10:10" x14ac:dyDescent="0.3">
      <c r="J74"/>
    </row>
    <row r="75" spans="10:10" x14ac:dyDescent="0.3">
      <c r="J75"/>
    </row>
    <row r="76" spans="10:10" x14ac:dyDescent="0.3">
      <c r="J76"/>
    </row>
    <row r="77" spans="10:10" x14ac:dyDescent="0.3">
      <c r="J77"/>
    </row>
    <row r="78" spans="10:10" x14ac:dyDescent="0.3">
      <c r="J78"/>
    </row>
    <row r="79" spans="10:10" x14ac:dyDescent="0.3">
      <c r="J79"/>
    </row>
    <row r="80" spans="10:10" x14ac:dyDescent="0.3">
      <c r="J80"/>
    </row>
    <row r="81" spans="10:10" x14ac:dyDescent="0.3">
      <c r="J81"/>
    </row>
    <row r="82" spans="10:10" x14ac:dyDescent="0.3">
      <c r="J82"/>
    </row>
    <row r="83" spans="10:10" x14ac:dyDescent="0.3">
      <c r="J83"/>
    </row>
    <row r="84" spans="10:10" x14ac:dyDescent="0.3">
      <c r="J84"/>
    </row>
    <row r="85" spans="10:10" x14ac:dyDescent="0.3">
      <c r="J85"/>
    </row>
    <row r="86" spans="10:10" x14ac:dyDescent="0.3">
      <c r="J86"/>
    </row>
    <row r="87" spans="10:10" x14ac:dyDescent="0.3">
      <c r="J87"/>
    </row>
    <row r="88" spans="10:10" x14ac:dyDescent="0.3">
      <c r="J88"/>
    </row>
    <row r="89" spans="10:10" x14ac:dyDescent="0.3">
      <c r="J89"/>
    </row>
    <row r="90" spans="10:10" x14ac:dyDescent="0.3">
      <c r="J90"/>
    </row>
    <row r="91" spans="10:10" x14ac:dyDescent="0.3">
      <c r="J91"/>
    </row>
    <row r="92" spans="10:10" x14ac:dyDescent="0.3">
      <c r="J92"/>
    </row>
    <row r="93" spans="10:10" x14ac:dyDescent="0.3">
      <c r="J93"/>
    </row>
    <row r="94" spans="10:10" x14ac:dyDescent="0.3">
      <c r="J94"/>
    </row>
    <row r="95" spans="10:10" x14ac:dyDescent="0.3">
      <c r="J95"/>
    </row>
    <row r="96" spans="10:10" x14ac:dyDescent="0.3">
      <c r="J96"/>
    </row>
    <row r="97" spans="10:10" x14ac:dyDescent="0.3">
      <c r="J97"/>
    </row>
    <row r="98" spans="10:10" x14ac:dyDescent="0.3">
      <c r="J98"/>
    </row>
    <row r="99" spans="10:10" x14ac:dyDescent="0.3">
      <c r="J99"/>
    </row>
    <row r="100" spans="10:10" x14ac:dyDescent="0.3">
      <c r="J100"/>
    </row>
    <row r="101" spans="10:10" x14ac:dyDescent="0.3">
      <c r="J101"/>
    </row>
    <row r="102" spans="10:10" x14ac:dyDescent="0.3">
      <c r="J102"/>
    </row>
    <row r="103" spans="10:10" x14ac:dyDescent="0.3">
      <c r="J103"/>
    </row>
    <row r="104" spans="10:10" x14ac:dyDescent="0.3">
      <c r="J104"/>
    </row>
    <row r="105" spans="10:10" x14ac:dyDescent="0.3">
      <c r="J105"/>
    </row>
    <row r="106" spans="10:10" x14ac:dyDescent="0.3">
      <c r="J106"/>
    </row>
    <row r="107" spans="10:10" x14ac:dyDescent="0.3">
      <c r="J107"/>
    </row>
    <row r="108" spans="10:10" x14ac:dyDescent="0.3">
      <c r="J108"/>
    </row>
    <row r="109" spans="10:10" x14ac:dyDescent="0.3">
      <c r="J109"/>
    </row>
    <row r="110" spans="10:10" x14ac:dyDescent="0.3">
      <c r="J110"/>
    </row>
    <row r="111" spans="10:10" x14ac:dyDescent="0.3">
      <c r="J111"/>
    </row>
    <row r="112" spans="10:10" x14ac:dyDescent="0.3">
      <c r="J112"/>
    </row>
    <row r="113" spans="10:10" x14ac:dyDescent="0.3">
      <c r="J113"/>
    </row>
    <row r="114" spans="10:10" x14ac:dyDescent="0.3">
      <c r="J114"/>
    </row>
    <row r="115" spans="10:10" x14ac:dyDescent="0.3">
      <c r="J115"/>
    </row>
    <row r="116" spans="10:10" x14ac:dyDescent="0.3">
      <c r="J116"/>
    </row>
    <row r="117" spans="10:10" x14ac:dyDescent="0.3">
      <c r="J117"/>
    </row>
    <row r="118" spans="10:10" x14ac:dyDescent="0.3">
      <c r="J118"/>
    </row>
    <row r="119" spans="10:10" x14ac:dyDescent="0.3">
      <c r="J119"/>
    </row>
    <row r="120" spans="10:10" x14ac:dyDescent="0.3">
      <c r="J120"/>
    </row>
    <row r="121" spans="10:10" x14ac:dyDescent="0.3">
      <c r="J121"/>
    </row>
    <row r="122" spans="10:10" x14ac:dyDescent="0.3">
      <c r="J122"/>
    </row>
    <row r="123" spans="10:10" x14ac:dyDescent="0.3">
      <c r="J123"/>
    </row>
    <row r="124" spans="10:10" x14ac:dyDescent="0.3">
      <c r="J124"/>
    </row>
    <row r="125" spans="10:10" x14ac:dyDescent="0.3">
      <c r="J125"/>
    </row>
    <row r="126" spans="10:10" x14ac:dyDescent="0.3">
      <c r="J126"/>
    </row>
    <row r="127" spans="10:10" x14ac:dyDescent="0.3">
      <c r="J127"/>
    </row>
    <row r="128" spans="10:10" x14ac:dyDescent="0.3">
      <c r="J128"/>
    </row>
    <row r="129" spans="10:10" x14ac:dyDescent="0.3">
      <c r="J129"/>
    </row>
    <row r="130" spans="10:10" x14ac:dyDescent="0.3">
      <c r="J130"/>
    </row>
    <row r="131" spans="10:10" x14ac:dyDescent="0.3">
      <c r="J131"/>
    </row>
    <row r="132" spans="10:10" x14ac:dyDescent="0.3">
      <c r="J132"/>
    </row>
    <row r="133" spans="10:10" x14ac:dyDescent="0.3">
      <c r="J133"/>
    </row>
    <row r="134" spans="10:10" x14ac:dyDescent="0.3">
      <c r="J134"/>
    </row>
    <row r="135" spans="10:10" x14ac:dyDescent="0.3">
      <c r="J135"/>
    </row>
    <row r="136" spans="10:10" x14ac:dyDescent="0.3">
      <c r="J136"/>
    </row>
    <row r="137" spans="10:10" x14ac:dyDescent="0.3">
      <c r="J137"/>
    </row>
    <row r="138" spans="10:10" x14ac:dyDescent="0.3">
      <c r="J138"/>
    </row>
    <row r="139" spans="10:10" x14ac:dyDescent="0.3">
      <c r="J139"/>
    </row>
    <row r="140" spans="10:10" x14ac:dyDescent="0.3">
      <c r="J140"/>
    </row>
    <row r="141" spans="10:10" x14ac:dyDescent="0.3">
      <c r="J141"/>
    </row>
    <row r="142" spans="10:10" x14ac:dyDescent="0.3">
      <c r="J142"/>
    </row>
    <row r="143" spans="10:10" x14ac:dyDescent="0.3">
      <c r="J143"/>
    </row>
    <row r="144" spans="10:10" x14ac:dyDescent="0.3">
      <c r="J144"/>
    </row>
    <row r="145" spans="10:10" x14ac:dyDescent="0.3">
      <c r="J145"/>
    </row>
    <row r="146" spans="10:10" x14ac:dyDescent="0.3">
      <c r="J146"/>
    </row>
    <row r="147" spans="10:10" x14ac:dyDescent="0.3">
      <c r="J147"/>
    </row>
    <row r="148" spans="10:10" x14ac:dyDescent="0.3">
      <c r="J148"/>
    </row>
    <row r="149" spans="10:10" x14ac:dyDescent="0.3">
      <c r="J149"/>
    </row>
    <row r="150" spans="10:10" x14ac:dyDescent="0.3">
      <c r="J150"/>
    </row>
    <row r="151" spans="10:10" x14ac:dyDescent="0.3">
      <c r="J151"/>
    </row>
    <row r="152" spans="10:10" x14ac:dyDescent="0.3">
      <c r="J152"/>
    </row>
    <row r="153" spans="10:10" x14ac:dyDescent="0.3">
      <c r="J153"/>
    </row>
    <row r="154" spans="10:10" x14ac:dyDescent="0.3">
      <c r="J154"/>
    </row>
    <row r="155" spans="10:10" x14ac:dyDescent="0.3">
      <c r="J155"/>
    </row>
    <row r="156" spans="10:10" x14ac:dyDescent="0.3">
      <c r="J156"/>
    </row>
    <row r="157" spans="10:10" x14ac:dyDescent="0.3">
      <c r="J157"/>
    </row>
    <row r="158" spans="10:10" x14ac:dyDescent="0.3">
      <c r="J158"/>
    </row>
    <row r="159" spans="10:10" x14ac:dyDescent="0.3">
      <c r="J159"/>
    </row>
    <row r="160" spans="10:10" x14ac:dyDescent="0.3">
      <c r="J160"/>
    </row>
    <row r="161" spans="10:10" x14ac:dyDescent="0.3">
      <c r="J161"/>
    </row>
    <row r="162" spans="10:10" x14ac:dyDescent="0.3">
      <c r="J162"/>
    </row>
    <row r="163" spans="10:10" x14ac:dyDescent="0.3">
      <c r="J163"/>
    </row>
    <row r="164" spans="10:10" x14ac:dyDescent="0.3">
      <c r="J164"/>
    </row>
    <row r="165" spans="10:10" x14ac:dyDescent="0.3">
      <c r="J165"/>
    </row>
    <row r="166" spans="10:10" x14ac:dyDescent="0.3">
      <c r="J166"/>
    </row>
    <row r="167" spans="10:10" x14ac:dyDescent="0.3">
      <c r="J167"/>
    </row>
    <row r="168" spans="10:10" x14ac:dyDescent="0.3">
      <c r="J168"/>
    </row>
    <row r="169" spans="10:10" x14ac:dyDescent="0.3">
      <c r="J169"/>
    </row>
    <row r="170" spans="10:10" x14ac:dyDescent="0.3">
      <c r="J170"/>
    </row>
    <row r="171" spans="10:10" x14ac:dyDescent="0.3">
      <c r="J171"/>
    </row>
    <row r="172" spans="10:10" x14ac:dyDescent="0.3">
      <c r="J172"/>
    </row>
    <row r="173" spans="10:10" x14ac:dyDescent="0.3">
      <c r="J173"/>
    </row>
    <row r="174" spans="10:10" x14ac:dyDescent="0.3">
      <c r="J174"/>
    </row>
    <row r="175" spans="10:10" x14ac:dyDescent="0.3">
      <c r="J175"/>
    </row>
    <row r="176" spans="10:10" x14ac:dyDescent="0.3">
      <c r="J176"/>
    </row>
    <row r="177" spans="10:10" x14ac:dyDescent="0.3">
      <c r="J177"/>
    </row>
    <row r="178" spans="10:10" x14ac:dyDescent="0.3">
      <c r="J178"/>
    </row>
    <row r="179" spans="10:10" x14ac:dyDescent="0.3">
      <c r="J179"/>
    </row>
    <row r="180" spans="10:10" x14ac:dyDescent="0.3">
      <c r="J180"/>
    </row>
    <row r="181" spans="10:10" x14ac:dyDescent="0.3">
      <c r="J181"/>
    </row>
    <row r="182" spans="10:10" x14ac:dyDescent="0.3">
      <c r="J182"/>
    </row>
    <row r="183" spans="10:10" x14ac:dyDescent="0.3">
      <c r="J183"/>
    </row>
    <row r="184" spans="10:10" x14ac:dyDescent="0.3">
      <c r="J184"/>
    </row>
    <row r="185" spans="10:10" x14ac:dyDescent="0.3">
      <c r="J185"/>
    </row>
    <row r="186" spans="10:10" x14ac:dyDescent="0.3">
      <c r="J186"/>
    </row>
    <row r="187" spans="10:10" x14ac:dyDescent="0.3">
      <c r="J187"/>
    </row>
    <row r="188" spans="10:10" x14ac:dyDescent="0.3">
      <c r="J188"/>
    </row>
    <row r="189" spans="10:10" x14ac:dyDescent="0.3">
      <c r="J189"/>
    </row>
    <row r="190" spans="10:10" x14ac:dyDescent="0.3">
      <c r="J190"/>
    </row>
    <row r="191" spans="10:10" x14ac:dyDescent="0.3">
      <c r="J191"/>
    </row>
    <row r="192" spans="10:10" x14ac:dyDescent="0.3">
      <c r="J192"/>
    </row>
    <row r="193" spans="10:10" x14ac:dyDescent="0.3">
      <c r="J193"/>
    </row>
    <row r="194" spans="10:10" x14ac:dyDescent="0.3">
      <c r="J194"/>
    </row>
    <row r="195" spans="10:10" x14ac:dyDescent="0.3">
      <c r="J195"/>
    </row>
    <row r="196" spans="10:10" x14ac:dyDescent="0.3">
      <c r="J196"/>
    </row>
    <row r="197" spans="10:10" x14ac:dyDescent="0.3">
      <c r="J197"/>
    </row>
    <row r="198" spans="10:10" x14ac:dyDescent="0.3">
      <c r="J198"/>
    </row>
    <row r="199" spans="10:10" x14ac:dyDescent="0.3">
      <c r="J199"/>
    </row>
    <row r="200" spans="10:10" x14ac:dyDescent="0.3">
      <c r="J200"/>
    </row>
    <row r="201" spans="10:10" x14ac:dyDescent="0.3">
      <c r="J201"/>
    </row>
    <row r="202" spans="10:10" x14ac:dyDescent="0.3">
      <c r="J202"/>
    </row>
    <row r="203" spans="10:10" x14ac:dyDescent="0.3">
      <c r="J203"/>
    </row>
    <row r="204" spans="10:10" x14ac:dyDescent="0.3">
      <c r="J204"/>
    </row>
    <row r="205" spans="10:10" x14ac:dyDescent="0.3">
      <c r="J205"/>
    </row>
    <row r="206" spans="10:10" x14ac:dyDescent="0.3">
      <c r="J206"/>
    </row>
    <row r="207" spans="10:10" x14ac:dyDescent="0.3">
      <c r="J207"/>
    </row>
    <row r="208" spans="10:10" x14ac:dyDescent="0.3">
      <c r="J208"/>
    </row>
    <row r="209" spans="10:10" x14ac:dyDescent="0.3">
      <c r="J209"/>
    </row>
    <row r="210" spans="10:10" x14ac:dyDescent="0.3">
      <c r="J210"/>
    </row>
    <row r="211" spans="10:10" x14ac:dyDescent="0.3">
      <c r="J211"/>
    </row>
    <row r="212" spans="10:10" x14ac:dyDescent="0.3">
      <c r="J212"/>
    </row>
    <row r="213" spans="10:10" x14ac:dyDescent="0.3">
      <c r="J213"/>
    </row>
    <row r="214" spans="10:10" x14ac:dyDescent="0.3">
      <c r="J214"/>
    </row>
    <row r="215" spans="10:10" x14ac:dyDescent="0.3">
      <c r="J215"/>
    </row>
    <row r="216" spans="10:10" x14ac:dyDescent="0.3">
      <c r="J216"/>
    </row>
    <row r="217" spans="10:10" x14ac:dyDescent="0.3">
      <c r="J217"/>
    </row>
    <row r="218" spans="10:10" x14ac:dyDescent="0.3">
      <c r="J218"/>
    </row>
    <row r="219" spans="10:10" x14ac:dyDescent="0.3">
      <c r="J219"/>
    </row>
    <row r="220" spans="10:10" x14ac:dyDescent="0.3">
      <c r="J220"/>
    </row>
    <row r="221" spans="10:10" x14ac:dyDescent="0.3">
      <c r="J221"/>
    </row>
    <row r="222" spans="10:10" x14ac:dyDescent="0.3">
      <c r="J222"/>
    </row>
    <row r="223" spans="10:10" x14ac:dyDescent="0.3">
      <c r="J223"/>
    </row>
    <row r="224" spans="10:10" x14ac:dyDescent="0.3">
      <c r="J224"/>
    </row>
    <row r="225" spans="10:10" x14ac:dyDescent="0.3">
      <c r="J225"/>
    </row>
    <row r="226" spans="10:10" x14ac:dyDescent="0.3">
      <c r="J226"/>
    </row>
    <row r="227" spans="10:10" x14ac:dyDescent="0.3">
      <c r="J227"/>
    </row>
    <row r="228" spans="10:10" x14ac:dyDescent="0.3">
      <c r="J228"/>
    </row>
    <row r="229" spans="10:10" x14ac:dyDescent="0.3">
      <c r="J229"/>
    </row>
    <row r="230" spans="10:10" x14ac:dyDescent="0.3">
      <c r="J230"/>
    </row>
    <row r="231" spans="10:10" x14ac:dyDescent="0.3">
      <c r="J231"/>
    </row>
    <row r="232" spans="10:10" x14ac:dyDescent="0.3">
      <c r="J232"/>
    </row>
    <row r="233" spans="10:10" x14ac:dyDescent="0.3">
      <c r="J233"/>
    </row>
    <row r="234" spans="10:10" x14ac:dyDescent="0.3">
      <c r="J234"/>
    </row>
    <row r="235" spans="10:10" x14ac:dyDescent="0.3">
      <c r="J235"/>
    </row>
    <row r="236" spans="10:10" x14ac:dyDescent="0.3">
      <c r="J236"/>
    </row>
    <row r="237" spans="10:10" x14ac:dyDescent="0.3">
      <c r="J237"/>
    </row>
    <row r="238" spans="10:10" x14ac:dyDescent="0.3">
      <c r="J238"/>
    </row>
    <row r="239" spans="10:10" x14ac:dyDescent="0.3">
      <c r="J239"/>
    </row>
    <row r="240" spans="10:10" x14ac:dyDescent="0.3">
      <c r="J240"/>
    </row>
    <row r="241" spans="10:10" x14ac:dyDescent="0.3">
      <c r="J241"/>
    </row>
    <row r="242" spans="10:10" x14ac:dyDescent="0.3">
      <c r="J242"/>
    </row>
    <row r="243" spans="10:10" x14ac:dyDescent="0.3">
      <c r="J243"/>
    </row>
    <row r="244" spans="10:10" x14ac:dyDescent="0.3">
      <c r="J244"/>
    </row>
    <row r="245" spans="10:10" x14ac:dyDescent="0.3">
      <c r="J245"/>
    </row>
    <row r="246" spans="10:10" x14ac:dyDescent="0.3">
      <c r="J246"/>
    </row>
    <row r="247" spans="10:10" x14ac:dyDescent="0.3">
      <c r="J247"/>
    </row>
    <row r="248" spans="10:10" x14ac:dyDescent="0.3">
      <c r="J248"/>
    </row>
    <row r="249" spans="10:10" x14ac:dyDescent="0.3">
      <c r="J249"/>
    </row>
    <row r="250" spans="10:10" x14ac:dyDescent="0.3">
      <c r="J250"/>
    </row>
    <row r="251" spans="10:10" x14ac:dyDescent="0.3">
      <c r="J251"/>
    </row>
    <row r="252" spans="10:10" x14ac:dyDescent="0.3">
      <c r="J252"/>
    </row>
    <row r="253" spans="10:10" x14ac:dyDescent="0.3">
      <c r="J253"/>
    </row>
    <row r="254" spans="10:10" x14ac:dyDescent="0.3">
      <c r="J254"/>
    </row>
    <row r="255" spans="10:10" x14ac:dyDescent="0.3">
      <c r="J255"/>
    </row>
    <row r="256" spans="10:10" x14ac:dyDescent="0.3">
      <c r="J256"/>
    </row>
    <row r="257" spans="10:10" x14ac:dyDescent="0.3">
      <c r="J257"/>
    </row>
    <row r="258" spans="10:10" x14ac:dyDescent="0.3">
      <c r="J258"/>
    </row>
    <row r="259" spans="10:10" x14ac:dyDescent="0.3">
      <c r="J259"/>
    </row>
    <row r="260" spans="10:10" x14ac:dyDescent="0.3">
      <c r="J260"/>
    </row>
    <row r="261" spans="10:10" x14ac:dyDescent="0.3">
      <c r="J261"/>
    </row>
    <row r="262" spans="10:10" x14ac:dyDescent="0.3">
      <c r="J262"/>
    </row>
    <row r="263" spans="10:10" x14ac:dyDescent="0.3">
      <c r="J263"/>
    </row>
    <row r="264" spans="10:10" x14ac:dyDescent="0.3">
      <c r="J264"/>
    </row>
    <row r="265" spans="10:10" x14ac:dyDescent="0.3">
      <c r="J265"/>
    </row>
    <row r="266" spans="10:10" x14ac:dyDescent="0.3">
      <c r="J266"/>
    </row>
    <row r="267" spans="10:10" x14ac:dyDescent="0.3">
      <c r="J267"/>
    </row>
    <row r="268" spans="10:10" x14ac:dyDescent="0.3">
      <c r="J268"/>
    </row>
    <row r="269" spans="10:10" x14ac:dyDescent="0.3">
      <c r="J269"/>
    </row>
    <row r="270" spans="10:10" x14ac:dyDescent="0.3">
      <c r="J270"/>
    </row>
    <row r="271" spans="10:10" x14ac:dyDescent="0.3">
      <c r="J271"/>
    </row>
    <row r="272" spans="10:10" x14ac:dyDescent="0.3">
      <c r="J272"/>
    </row>
    <row r="273" spans="10:10" x14ac:dyDescent="0.3">
      <c r="J273"/>
    </row>
    <row r="274" spans="10:10" x14ac:dyDescent="0.3">
      <c r="J274"/>
    </row>
    <row r="275" spans="10:10" x14ac:dyDescent="0.3">
      <c r="J275"/>
    </row>
    <row r="276" spans="10:10" x14ac:dyDescent="0.3">
      <c r="J276"/>
    </row>
    <row r="277" spans="10:10" x14ac:dyDescent="0.3">
      <c r="J277"/>
    </row>
    <row r="278" spans="10:10" x14ac:dyDescent="0.3">
      <c r="J278"/>
    </row>
    <row r="279" spans="10:10" x14ac:dyDescent="0.3">
      <c r="J279"/>
    </row>
    <row r="280" spans="10:10" x14ac:dyDescent="0.3">
      <c r="J280"/>
    </row>
    <row r="281" spans="10:10" x14ac:dyDescent="0.3">
      <c r="J281"/>
    </row>
    <row r="282" spans="10:10" x14ac:dyDescent="0.3">
      <c r="J282"/>
    </row>
    <row r="283" spans="10:10" x14ac:dyDescent="0.3">
      <c r="J283"/>
    </row>
    <row r="284" spans="10:10" x14ac:dyDescent="0.3">
      <c r="J284"/>
    </row>
    <row r="285" spans="10:10" x14ac:dyDescent="0.3">
      <c r="J285"/>
    </row>
    <row r="286" spans="10:10" x14ac:dyDescent="0.3">
      <c r="J286"/>
    </row>
    <row r="287" spans="10:10" x14ac:dyDescent="0.3">
      <c r="J287"/>
    </row>
    <row r="288" spans="10:10" x14ac:dyDescent="0.3">
      <c r="J288"/>
    </row>
    <row r="289" spans="10:10" x14ac:dyDescent="0.3">
      <c r="J289"/>
    </row>
    <row r="290" spans="10:10" x14ac:dyDescent="0.3">
      <c r="J290"/>
    </row>
    <row r="291" spans="10:10" x14ac:dyDescent="0.3">
      <c r="J291"/>
    </row>
    <row r="292" spans="10:10" x14ac:dyDescent="0.3">
      <c r="J292"/>
    </row>
    <row r="293" spans="10:10" x14ac:dyDescent="0.3">
      <c r="J293"/>
    </row>
    <row r="294" spans="10:10" x14ac:dyDescent="0.3">
      <c r="J294"/>
    </row>
    <row r="295" spans="10:10" x14ac:dyDescent="0.3">
      <c r="J295"/>
    </row>
    <row r="296" spans="10:10" x14ac:dyDescent="0.3">
      <c r="J296"/>
    </row>
    <row r="297" spans="10:10" x14ac:dyDescent="0.3">
      <c r="J297"/>
    </row>
    <row r="298" spans="10:10" x14ac:dyDescent="0.3">
      <c r="J298"/>
    </row>
    <row r="299" spans="10:10" x14ac:dyDescent="0.3">
      <c r="J299"/>
    </row>
    <row r="300" spans="10:10" x14ac:dyDescent="0.3">
      <c r="J300"/>
    </row>
    <row r="301" spans="10:10" x14ac:dyDescent="0.3">
      <c r="J301"/>
    </row>
    <row r="302" spans="10:10" x14ac:dyDescent="0.3">
      <c r="J302"/>
    </row>
    <row r="303" spans="10:10" x14ac:dyDescent="0.3">
      <c r="J303"/>
    </row>
    <row r="304" spans="10:10" x14ac:dyDescent="0.3">
      <c r="J304"/>
    </row>
    <row r="305" spans="10:10" x14ac:dyDescent="0.3">
      <c r="J305"/>
    </row>
    <row r="306" spans="10:10" x14ac:dyDescent="0.3">
      <c r="J306"/>
    </row>
    <row r="307" spans="10:10" x14ac:dyDescent="0.3">
      <c r="J307"/>
    </row>
    <row r="308" spans="10:10" x14ac:dyDescent="0.3">
      <c r="J308"/>
    </row>
    <row r="309" spans="10:10" x14ac:dyDescent="0.3">
      <c r="J309"/>
    </row>
    <row r="310" spans="10:10" x14ac:dyDescent="0.3">
      <c r="J310"/>
    </row>
    <row r="311" spans="10:10" x14ac:dyDescent="0.3">
      <c r="J311"/>
    </row>
    <row r="312" spans="10:10" x14ac:dyDescent="0.3">
      <c r="J312"/>
    </row>
    <row r="313" spans="10:10" x14ac:dyDescent="0.3">
      <c r="J313"/>
    </row>
    <row r="314" spans="10:10" x14ac:dyDescent="0.3">
      <c r="J314"/>
    </row>
    <row r="315" spans="10:10" x14ac:dyDescent="0.3">
      <c r="J315"/>
    </row>
    <row r="316" spans="10:10" x14ac:dyDescent="0.3">
      <c r="J316"/>
    </row>
    <row r="317" spans="10:10" x14ac:dyDescent="0.3">
      <c r="J317"/>
    </row>
    <row r="318" spans="10:10" x14ac:dyDescent="0.3">
      <c r="J318"/>
    </row>
    <row r="319" spans="10:10" x14ac:dyDescent="0.3">
      <c r="J319"/>
    </row>
    <row r="320" spans="10:10" x14ac:dyDescent="0.3">
      <c r="J320"/>
    </row>
    <row r="321" spans="10:10" x14ac:dyDescent="0.3">
      <c r="J321"/>
    </row>
    <row r="322" spans="10:10" x14ac:dyDescent="0.3">
      <c r="J322"/>
    </row>
    <row r="323" spans="10:10" x14ac:dyDescent="0.3">
      <c r="J323"/>
    </row>
    <row r="324" spans="10:10" x14ac:dyDescent="0.3">
      <c r="J324"/>
    </row>
    <row r="325" spans="10:10" x14ac:dyDescent="0.3">
      <c r="J325"/>
    </row>
    <row r="326" spans="10:10" x14ac:dyDescent="0.3">
      <c r="J326"/>
    </row>
    <row r="327" spans="10:10" x14ac:dyDescent="0.3">
      <c r="J327"/>
    </row>
    <row r="328" spans="10:10" x14ac:dyDescent="0.3">
      <c r="J328"/>
    </row>
    <row r="329" spans="10:10" x14ac:dyDescent="0.3">
      <c r="J329"/>
    </row>
    <row r="330" spans="10:10" x14ac:dyDescent="0.3">
      <c r="J330"/>
    </row>
    <row r="331" spans="10:10" x14ac:dyDescent="0.3">
      <c r="J331"/>
    </row>
    <row r="332" spans="10:10" x14ac:dyDescent="0.3">
      <c r="J332"/>
    </row>
    <row r="333" spans="10:10" x14ac:dyDescent="0.3">
      <c r="J333"/>
    </row>
    <row r="334" spans="10:10" x14ac:dyDescent="0.3">
      <c r="J334"/>
    </row>
    <row r="335" spans="10:10" x14ac:dyDescent="0.3">
      <c r="J335"/>
    </row>
    <row r="336" spans="10:10" x14ac:dyDescent="0.3">
      <c r="J336"/>
    </row>
    <row r="337" spans="10:10" x14ac:dyDescent="0.3">
      <c r="J337"/>
    </row>
    <row r="338" spans="10:10" x14ac:dyDescent="0.3">
      <c r="J338"/>
    </row>
    <row r="339" spans="10:10" x14ac:dyDescent="0.3">
      <c r="J339"/>
    </row>
    <row r="340" spans="10:10" x14ac:dyDescent="0.3">
      <c r="J340"/>
    </row>
    <row r="341" spans="10:10" x14ac:dyDescent="0.3">
      <c r="J341"/>
    </row>
    <row r="342" spans="10:10" x14ac:dyDescent="0.3">
      <c r="J342"/>
    </row>
    <row r="343" spans="10:10" x14ac:dyDescent="0.3">
      <c r="J343"/>
    </row>
    <row r="344" spans="10:10" x14ac:dyDescent="0.3">
      <c r="J344"/>
    </row>
    <row r="345" spans="10:10" x14ac:dyDescent="0.3">
      <c r="J345"/>
    </row>
    <row r="346" spans="10:10" x14ac:dyDescent="0.3">
      <c r="J346"/>
    </row>
    <row r="347" spans="10:10" x14ac:dyDescent="0.3">
      <c r="J347"/>
    </row>
    <row r="348" spans="10:10" x14ac:dyDescent="0.3">
      <c r="J348"/>
    </row>
    <row r="349" spans="10:10" x14ac:dyDescent="0.3">
      <c r="J349"/>
    </row>
    <row r="350" spans="10:10" x14ac:dyDescent="0.3">
      <c r="J350"/>
    </row>
    <row r="351" spans="10:10" x14ac:dyDescent="0.3">
      <c r="J351"/>
    </row>
    <row r="352" spans="10:10" x14ac:dyDescent="0.3">
      <c r="J352"/>
    </row>
    <row r="353" spans="10:10" x14ac:dyDescent="0.3">
      <c r="J353"/>
    </row>
    <row r="354" spans="10:10" x14ac:dyDescent="0.3">
      <c r="J354"/>
    </row>
    <row r="355" spans="10:10" x14ac:dyDescent="0.3">
      <c r="J355"/>
    </row>
    <row r="356" spans="10:10" x14ac:dyDescent="0.3">
      <c r="J356"/>
    </row>
    <row r="357" spans="10:10" x14ac:dyDescent="0.3">
      <c r="J357"/>
    </row>
    <row r="358" spans="10:10" x14ac:dyDescent="0.3">
      <c r="J358"/>
    </row>
    <row r="359" spans="10:10" x14ac:dyDescent="0.3">
      <c r="J359"/>
    </row>
    <row r="360" spans="10:10" x14ac:dyDescent="0.3">
      <c r="J360"/>
    </row>
    <row r="361" spans="10:10" x14ac:dyDescent="0.3">
      <c r="J361"/>
    </row>
    <row r="362" spans="10:10" x14ac:dyDescent="0.3">
      <c r="J362"/>
    </row>
    <row r="363" spans="10:10" x14ac:dyDescent="0.3">
      <c r="J363"/>
    </row>
    <row r="364" spans="10:10" x14ac:dyDescent="0.3">
      <c r="J364"/>
    </row>
    <row r="365" spans="10:10" x14ac:dyDescent="0.3">
      <c r="J365"/>
    </row>
    <row r="366" spans="10:10" x14ac:dyDescent="0.3">
      <c r="J366"/>
    </row>
    <row r="367" spans="10:10" x14ac:dyDescent="0.3">
      <c r="J367"/>
    </row>
    <row r="368" spans="10:10" x14ac:dyDescent="0.3">
      <c r="J368"/>
    </row>
    <row r="369" spans="10:10" x14ac:dyDescent="0.3">
      <c r="J369"/>
    </row>
    <row r="370" spans="10:10" x14ac:dyDescent="0.3">
      <c r="J370"/>
    </row>
    <row r="371" spans="10:10" x14ac:dyDescent="0.3">
      <c r="J371"/>
    </row>
    <row r="372" spans="10:10" x14ac:dyDescent="0.3">
      <c r="J372"/>
    </row>
    <row r="373" spans="10:10" x14ac:dyDescent="0.3">
      <c r="J373"/>
    </row>
    <row r="374" spans="10:10" x14ac:dyDescent="0.3">
      <c r="J374"/>
    </row>
    <row r="375" spans="10:10" x14ac:dyDescent="0.3">
      <c r="J375"/>
    </row>
    <row r="376" spans="10:10" x14ac:dyDescent="0.3">
      <c r="J376"/>
    </row>
    <row r="377" spans="10:10" x14ac:dyDescent="0.3">
      <c r="J377"/>
    </row>
    <row r="378" spans="10:10" x14ac:dyDescent="0.3">
      <c r="J378"/>
    </row>
    <row r="379" spans="10:10" x14ac:dyDescent="0.3">
      <c r="J379"/>
    </row>
    <row r="380" spans="10:10" x14ac:dyDescent="0.3">
      <c r="J380"/>
    </row>
    <row r="381" spans="10:10" x14ac:dyDescent="0.3">
      <c r="J381"/>
    </row>
    <row r="382" spans="10:10" x14ac:dyDescent="0.3">
      <c r="J382"/>
    </row>
    <row r="383" spans="10:10" x14ac:dyDescent="0.3">
      <c r="J383"/>
    </row>
    <row r="384" spans="10:10" x14ac:dyDescent="0.3">
      <c r="J384"/>
    </row>
    <row r="385" spans="10:10" x14ac:dyDescent="0.3">
      <c r="J385"/>
    </row>
    <row r="386" spans="10:10" x14ac:dyDescent="0.3">
      <c r="J386"/>
    </row>
    <row r="387" spans="10:10" x14ac:dyDescent="0.3">
      <c r="J387"/>
    </row>
    <row r="388" spans="10:10" x14ac:dyDescent="0.3">
      <c r="J388"/>
    </row>
    <row r="389" spans="10:10" x14ac:dyDescent="0.3">
      <c r="J389"/>
    </row>
    <row r="390" spans="10:10" x14ac:dyDescent="0.3">
      <c r="J390"/>
    </row>
    <row r="391" spans="10:10" x14ac:dyDescent="0.3">
      <c r="J391"/>
    </row>
    <row r="392" spans="10:10" x14ac:dyDescent="0.3">
      <c r="J392"/>
    </row>
    <row r="393" spans="10:10" x14ac:dyDescent="0.3">
      <c r="J393"/>
    </row>
    <row r="394" spans="10:10" x14ac:dyDescent="0.3">
      <c r="J394"/>
    </row>
    <row r="395" spans="10:10" x14ac:dyDescent="0.3">
      <c r="J395"/>
    </row>
    <row r="396" spans="10:10" x14ac:dyDescent="0.3">
      <c r="J396"/>
    </row>
    <row r="397" spans="10:10" x14ac:dyDescent="0.3">
      <c r="J397"/>
    </row>
    <row r="398" spans="10:10" x14ac:dyDescent="0.3">
      <c r="J398"/>
    </row>
    <row r="399" spans="10:10" x14ac:dyDescent="0.3">
      <c r="J399"/>
    </row>
    <row r="400" spans="10:10" x14ac:dyDescent="0.3">
      <c r="J400"/>
    </row>
    <row r="401" spans="10:10" x14ac:dyDescent="0.3">
      <c r="J401"/>
    </row>
    <row r="402" spans="10:10" x14ac:dyDescent="0.3">
      <c r="J402"/>
    </row>
    <row r="403" spans="10:10" x14ac:dyDescent="0.3">
      <c r="J403"/>
    </row>
    <row r="404" spans="10:10" x14ac:dyDescent="0.3">
      <c r="J404"/>
    </row>
    <row r="405" spans="10:10" x14ac:dyDescent="0.3">
      <c r="J405"/>
    </row>
    <row r="406" spans="10:10" x14ac:dyDescent="0.3">
      <c r="J406"/>
    </row>
    <row r="407" spans="10:10" x14ac:dyDescent="0.3">
      <c r="J407"/>
    </row>
    <row r="408" spans="10:10" x14ac:dyDescent="0.3">
      <c r="J408"/>
    </row>
    <row r="409" spans="10:10" x14ac:dyDescent="0.3">
      <c r="J409"/>
    </row>
    <row r="410" spans="10:10" x14ac:dyDescent="0.3">
      <c r="J410"/>
    </row>
    <row r="411" spans="10:10" x14ac:dyDescent="0.3">
      <c r="J411"/>
    </row>
    <row r="412" spans="10:10" x14ac:dyDescent="0.3">
      <c r="J412"/>
    </row>
    <row r="413" spans="10:10" x14ac:dyDescent="0.3">
      <c r="J413"/>
    </row>
    <row r="414" spans="10:10" x14ac:dyDescent="0.3">
      <c r="J414"/>
    </row>
    <row r="415" spans="10:10" x14ac:dyDescent="0.3">
      <c r="J415"/>
    </row>
    <row r="416" spans="10:10" x14ac:dyDescent="0.3">
      <c r="J416"/>
    </row>
    <row r="417" spans="10:10" x14ac:dyDescent="0.3">
      <c r="J417"/>
    </row>
    <row r="418" spans="10:10" x14ac:dyDescent="0.3">
      <c r="J418"/>
    </row>
    <row r="419" spans="10:10" x14ac:dyDescent="0.3">
      <c r="J419"/>
    </row>
    <row r="420" spans="10:10" x14ac:dyDescent="0.3">
      <c r="J420"/>
    </row>
    <row r="421" spans="10:10" x14ac:dyDescent="0.3">
      <c r="J421"/>
    </row>
    <row r="422" spans="10:10" x14ac:dyDescent="0.3">
      <c r="J422"/>
    </row>
    <row r="423" spans="10:10" x14ac:dyDescent="0.3">
      <c r="J423"/>
    </row>
    <row r="424" spans="10:10" x14ac:dyDescent="0.3">
      <c r="J424"/>
    </row>
    <row r="425" spans="10:10" x14ac:dyDescent="0.3">
      <c r="J425"/>
    </row>
    <row r="426" spans="10:10" x14ac:dyDescent="0.3">
      <c r="J426"/>
    </row>
    <row r="427" spans="10:10" x14ac:dyDescent="0.3">
      <c r="J427"/>
    </row>
    <row r="428" spans="10:10" x14ac:dyDescent="0.3">
      <c r="J428"/>
    </row>
    <row r="429" spans="10:10" x14ac:dyDescent="0.3">
      <c r="J429"/>
    </row>
    <row r="430" spans="10:10" x14ac:dyDescent="0.3">
      <c r="J430"/>
    </row>
    <row r="431" spans="10:10" x14ac:dyDescent="0.3">
      <c r="J431"/>
    </row>
    <row r="432" spans="10:10" x14ac:dyDescent="0.3">
      <c r="J432"/>
    </row>
    <row r="433" spans="10:10" x14ac:dyDescent="0.3">
      <c r="J433"/>
    </row>
    <row r="434" spans="10:10" x14ac:dyDescent="0.3">
      <c r="J434"/>
    </row>
    <row r="435" spans="10:10" x14ac:dyDescent="0.3">
      <c r="J435"/>
    </row>
    <row r="436" spans="10:10" x14ac:dyDescent="0.3">
      <c r="J436"/>
    </row>
    <row r="437" spans="10:10" x14ac:dyDescent="0.3">
      <c r="J437"/>
    </row>
    <row r="438" spans="10:10" x14ac:dyDescent="0.3">
      <c r="J438"/>
    </row>
    <row r="439" spans="10:10" x14ac:dyDescent="0.3">
      <c r="J439"/>
    </row>
    <row r="440" spans="10:10" x14ac:dyDescent="0.3">
      <c r="J440"/>
    </row>
    <row r="441" spans="10:10" x14ac:dyDescent="0.3">
      <c r="J441"/>
    </row>
    <row r="442" spans="10:10" x14ac:dyDescent="0.3">
      <c r="J442"/>
    </row>
    <row r="443" spans="10:10" x14ac:dyDescent="0.3">
      <c r="J443"/>
    </row>
    <row r="444" spans="10:10" x14ac:dyDescent="0.3">
      <c r="J444"/>
    </row>
    <row r="445" spans="10:10" x14ac:dyDescent="0.3">
      <c r="J445"/>
    </row>
    <row r="446" spans="10:10" x14ac:dyDescent="0.3">
      <c r="J446"/>
    </row>
    <row r="447" spans="10:10" x14ac:dyDescent="0.3">
      <c r="J447"/>
    </row>
    <row r="448" spans="10:10" x14ac:dyDescent="0.3">
      <c r="J448"/>
    </row>
    <row r="449" spans="10:10" x14ac:dyDescent="0.3">
      <c r="J449"/>
    </row>
    <row r="450" spans="10:10" x14ac:dyDescent="0.3">
      <c r="J450"/>
    </row>
    <row r="451" spans="10:10" x14ac:dyDescent="0.3">
      <c r="J451"/>
    </row>
    <row r="452" spans="10:10" x14ac:dyDescent="0.3">
      <c r="J452"/>
    </row>
    <row r="453" spans="10:10" x14ac:dyDescent="0.3">
      <c r="J453"/>
    </row>
    <row r="454" spans="10:10" x14ac:dyDescent="0.3">
      <c r="J454"/>
    </row>
    <row r="455" spans="10:10" x14ac:dyDescent="0.3">
      <c r="J455"/>
    </row>
    <row r="456" spans="10:10" x14ac:dyDescent="0.3">
      <c r="J456"/>
    </row>
    <row r="457" spans="10:10" x14ac:dyDescent="0.3">
      <c r="J457"/>
    </row>
    <row r="458" spans="10:10" x14ac:dyDescent="0.3">
      <c r="J458"/>
    </row>
    <row r="459" spans="10:10" x14ac:dyDescent="0.3">
      <c r="J459"/>
    </row>
    <row r="460" spans="10:10" x14ac:dyDescent="0.3">
      <c r="J460"/>
    </row>
    <row r="461" spans="10:10" x14ac:dyDescent="0.3">
      <c r="J461"/>
    </row>
    <row r="462" spans="10:10" x14ac:dyDescent="0.3">
      <c r="J462"/>
    </row>
    <row r="463" spans="10:10" x14ac:dyDescent="0.3">
      <c r="J463"/>
    </row>
    <row r="464" spans="10:10" x14ac:dyDescent="0.3">
      <c r="J464"/>
    </row>
    <row r="465" spans="10:10" x14ac:dyDescent="0.3">
      <c r="J465"/>
    </row>
    <row r="466" spans="10:10" x14ac:dyDescent="0.3">
      <c r="J466"/>
    </row>
    <row r="467" spans="10:10" x14ac:dyDescent="0.3">
      <c r="J467"/>
    </row>
    <row r="468" spans="10:10" x14ac:dyDescent="0.3">
      <c r="J468"/>
    </row>
    <row r="469" spans="10:10" x14ac:dyDescent="0.3">
      <c r="J469"/>
    </row>
    <row r="470" spans="10:10" x14ac:dyDescent="0.3">
      <c r="J470"/>
    </row>
    <row r="471" spans="10:10" x14ac:dyDescent="0.3">
      <c r="J471"/>
    </row>
    <row r="472" spans="10:10" x14ac:dyDescent="0.3">
      <c r="J472"/>
    </row>
    <row r="473" spans="10:10" x14ac:dyDescent="0.3">
      <c r="J473"/>
    </row>
    <row r="474" spans="10:10" x14ac:dyDescent="0.3">
      <c r="J474"/>
    </row>
    <row r="475" spans="10:10" x14ac:dyDescent="0.3">
      <c r="J475"/>
    </row>
    <row r="476" spans="10:10" x14ac:dyDescent="0.3">
      <c r="J476"/>
    </row>
    <row r="477" spans="10:10" x14ac:dyDescent="0.3">
      <c r="J477"/>
    </row>
    <row r="478" spans="10:10" x14ac:dyDescent="0.3">
      <c r="J478"/>
    </row>
    <row r="479" spans="10:10" x14ac:dyDescent="0.3">
      <c r="J479"/>
    </row>
    <row r="480" spans="10:10" x14ac:dyDescent="0.3">
      <c r="J480"/>
    </row>
    <row r="481" spans="10:10" x14ac:dyDescent="0.3">
      <c r="J481"/>
    </row>
    <row r="482" spans="10:10" x14ac:dyDescent="0.3">
      <c r="J482"/>
    </row>
    <row r="483" spans="10:10" x14ac:dyDescent="0.3">
      <c r="J483"/>
    </row>
    <row r="484" spans="10:10" x14ac:dyDescent="0.3">
      <c r="J484"/>
    </row>
    <row r="485" spans="10:10" x14ac:dyDescent="0.3">
      <c r="J485"/>
    </row>
    <row r="486" spans="10:10" x14ac:dyDescent="0.3">
      <c r="J486"/>
    </row>
    <row r="487" spans="10:10" x14ac:dyDescent="0.3">
      <c r="J487"/>
    </row>
    <row r="488" spans="10:10" x14ac:dyDescent="0.3">
      <c r="J488"/>
    </row>
    <row r="489" spans="10:10" x14ac:dyDescent="0.3">
      <c r="J489"/>
    </row>
    <row r="490" spans="10:10" x14ac:dyDescent="0.3">
      <c r="J490"/>
    </row>
    <row r="491" spans="10:10" x14ac:dyDescent="0.3">
      <c r="J491"/>
    </row>
    <row r="492" spans="10:10" x14ac:dyDescent="0.3">
      <c r="J492"/>
    </row>
    <row r="493" spans="10:10" x14ac:dyDescent="0.3">
      <c r="J493"/>
    </row>
    <row r="494" spans="10:10" x14ac:dyDescent="0.3">
      <c r="J494"/>
    </row>
    <row r="495" spans="10:10" x14ac:dyDescent="0.3">
      <c r="J495"/>
    </row>
    <row r="496" spans="10:10" x14ac:dyDescent="0.3">
      <c r="J496"/>
    </row>
    <row r="497" spans="10:10" x14ac:dyDescent="0.3">
      <c r="J497"/>
    </row>
    <row r="498" spans="10:10" x14ac:dyDescent="0.3">
      <c r="J498"/>
    </row>
    <row r="499" spans="10:10" x14ac:dyDescent="0.3">
      <c r="J499"/>
    </row>
    <row r="500" spans="10:10" x14ac:dyDescent="0.3">
      <c r="J500"/>
    </row>
    <row r="501" spans="10:10" x14ac:dyDescent="0.3">
      <c r="J501"/>
    </row>
    <row r="502" spans="10:10" x14ac:dyDescent="0.3">
      <c r="J502"/>
    </row>
    <row r="503" spans="10:10" x14ac:dyDescent="0.3">
      <c r="J503"/>
    </row>
    <row r="504" spans="10:10" x14ac:dyDescent="0.3">
      <c r="J504"/>
    </row>
    <row r="505" spans="10:10" x14ac:dyDescent="0.3">
      <c r="J505"/>
    </row>
    <row r="506" spans="10:10" x14ac:dyDescent="0.3">
      <c r="J506"/>
    </row>
    <row r="507" spans="10:10" x14ac:dyDescent="0.3">
      <c r="J507"/>
    </row>
    <row r="508" spans="10:10" x14ac:dyDescent="0.3">
      <c r="J508"/>
    </row>
    <row r="509" spans="10:10" x14ac:dyDescent="0.3">
      <c r="J509"/>
    </row>
    <row r="510" spans="10:10" x14ac:dyDescent="0.3">
      <c r="J510"/>
    </row>
    <row r="511" spans="10:10" x14ac:dyDescent="0.3">
      <c r="J511"/>
    </row>
    <row r="512" spans="10:10" x14ac:dyDescent="0.3">
      <c r="J512"/>
    </row>
    <row r="513" spans="10:10" x14ac:dyDescent="0.3">
      <c r="J513"/>
    </row>
    <row r="514" spans="10:10" x14ac:dyDescent="0.3">
      <c r="J514"/>
    </row>
    <row r="515" spans="10:10" x14ac:dyDescent="0.3">
      <c r="J515"/>
    </row>
    <row r="516" spans="10:10" x14ac:dyDescent="0.3">
      <c r="J516"/>
    </row>
    <row r="517" spans="10:10" x14ac:dyDescent="0.3">
      <c r="J517"/>
    </row>
    <row r="518" spans="10:10" x14ac:dyDescent="0.3">
      <c r="J518"/>
    </row>
    <row r="519" spans="10:10" x14ac:dyDescent="0.3">
      <c r="J519"/>
    </row>
    <row r="520" spans="10:10" x14ac:dyDescent="0.3">
      <c r="J520"/>
    </row>
    <row r="521" spans="10:10" x14ac:dyDescent="0.3">
      <c r="J521"/>
    </row>
    <row r="522" spans="10:10" x14ac:dyDescent="0.3">
      <c r="J522"/>
    </row>
    <row r="523" spans="10:10" x14ac:dyDescent="0.3">
      <c r="J523"/>
    </row>
    <row r="524" spans="10:10" x14ac:dyDescent="0.3">
      <c r="J524"/>
    </row>
    <row r="525" spans="10:10" x14ac:dyDescent="0.3">
      <c r="J525"/>
    </row>
    <row r="526" spans="10:10" x14ac:dyDescent="0.3">
      <c r="J526"/>
    </row>
    <row r="527" spans="10:10" x14ac:dyDescent="0.3">
      <c r="J527"/>
    </row>
    <row r="528" spans="10:10" x14ac:dyDescent="0.3">
      <c r="J528"/>
    </row>
    <row r="529" spans="10:10" x14ac:dyDescent="0.3">
      <c r="J529"/>
    </row>
    <row r="530" spans="10:10" x14ac:dyDescent="0.3">
      <c r="J530"/>
    </row>
    <row r="531" spans="10:10" x14ac:dyDescent="0.3">
      <c r="J531"/>
    </row>
    <row r="532" spans="10:10" x14ac:dyDescent="0.3">
      <c r="J532"/>
    </row>
    <row r="533" spans="10:10" x14ac:dyDescent="0.3">
      <c r="J533"/>
    </row>
    <row r="534" spans="10:10" x14ac:dyDescent="0.3">
      <c r="J534"/>
    </row>
    <row r="535" spans="10:10" x14ac:dyDescent="0.3">
      <c r="J535"/>
    </row>
    <row r="536" spans="10:10" x14ac:dyDescent="0.3">
      <c r="J536"/>
    </row>
    <row r="537" spans="10:10" x14ac:dyDescent="0.3">
      <c r="J537"/>
    </row>
    <row r="538" spans="10:10" x14ac:dyDescent="0.3">
      <c r="J538"/>
    </row>
    <row r="539" spans="10:10" x14ac:dyDescent="0.3">
      <c r="J539"/>
    </row>
    <row r="540" spans="10:10" x14ac:dyDescent="0.3">
      <c r="J540"/>
    </row>
    <row r="541" spans="10:10" x14ac:dyDescent="0.3">
      <c r="J541"/>
    </row>
    <row r="542" spans="10:10" x14ac:dyDescent="0.3">
      <c r="J542"/>
    </row>
    <row r="543" spans="10:10" x14ac:dyDescent="0.3">
      <c r="J543"/>
    </row>
    <row r="544" spans="10:10" x14ac:dyDescent="0.3">
      <c r="J544"/>
    </row>
    <row r="545" spans="10:10" x14ac:dyDescent="0.3">
      <c r="J545"/>
    </row>
    <row r="546" spans="10:10" x14ac:dyDescent="0.3">
      <c r="J546"/>
    </row>
    <row r="547" spans="10:10" x14ac:dyDescent="0.3">
      <c r="J547"/>
    </row>
    <row r="548" spans="10:10" x14ac:dyDescent="0.3">
      <c r="J548"/>
    </row>
    <row r="549" spans="10:10" x14ac:dyDescent="0.3">
      <c r="J549"/>
    </row>
    <row r="550" spans="10:10" x14ac:dyDescent="0.3">
      <c r="J550"/>
    </row>
    <row r="551" spans="10:10" x14ac:dyDescent="0.3">
      <c r="J551"/>
    </row>
    <row r="552" spans="10:10" x14ac:dyDescent="0.3">
      <c r="J552"/>
    </row>
    <row r="553" spans="10:10" x14ac:dyDescent="0.3">
      <c r="J553"/>
    </row>
    <row r="554" spans="10:10" x14ac:dyDescent="0.3">
      <c r="J554"/>
    </row>
    <row r="555" spans="10:10" x14ac:dyDescent="0.3">
      <c r="J555"/>
    </row>
    <row r="556" spans="10:10" x14ac:dyDescent="0.3">
      <c r="J556"/>
    </row>
    <row r="557" spans="10:10" x14ac:dyDescent="0.3">
      <c r="J557"/>
    </row>
    <row r="558" spans="10:10" x14ac:dyDescent="0.3">
      <c r="J558"/>
    </row>
    <row r="559" spans="10:10" x14ac:dyDescent="0.3">
      <c r="J559"/>
    </row>
    <row r="560" spans="10:10" x14ac:dyDescent="0.3">
      <c r="J560"/>
    </row>
    <row r="561" spans="10:10" x14ac:dyDescent="0.3">
      <c r="J561"/>
    </row>
    <row r="562" spans="10:10" x14ac:dyDescent="0.3">
      <c r="J562"/>
    </row>
    <row r="563" spans="10:10" x14ac:dyDescent="0.3">
      <c r="J563"/>
    </row>
    <row r="564" spans="10:10" x14ac:dyDescent="0.3">
      <c r="J564"/>
    </row>
    <row r="565" spans="10:10" x14ac:dyDescent="0.3">
      <c r="J565"/>
    </row>
    <row r="566" spans="10:10" x14ac:dyDescent="0.3">
      <c r="J566"/>
    </row>
    <row r="567" spans="10:10" x14ac:dyDescent="0.3">
      <c r="J567"/>
    </row>
    <row r="568" spans="10:10" x14ac:dyDescent="0.3">
      <c r="J568"/>
    </row>
    <row r="569" spans="10:10" x14ac:dyDescent="0.3">
      <c r="J569"/>
    </row>
    <row r="570" spans="10:10" x14ac:dyDescent="0.3">
      <c r="J570"/>
    </row>
    <row r="571" spans="10:10" x14ac:dyDescent="0.3">
      <c r="J571"/>
    </row>
    <row r="572" spans="10:10" x14ac:dyDescent="0.3">
      <c r="J572"/>
    </row>
    <row r="573" spans="10:10" x14ac:dyDescent="0.3">
      <c r="J573"/>
    </row>
    <row r="574" spans="10:10" x14ac:dyDescent="0.3">
      <c r="J574"/>
    </row>
    <row r="575" spans="10:10" x14ac:dyDescent="0.3">
      <c r="J575"/>
    </row>
    <row r="576" spans="10:10" x14ac:dyDescent="0.3">
      <c r="J576"/>
    </row>
    <row r="577" spans="10:10" x14ac:dyDescent="0.3">
      <c r="J577"/>
    </row>
    <row r="578" spans="10:10" x14ac:dyDescent="0.3">
      <c r="J578"/>
    </row>
    <row r="579" spans="10:10" x14ac:dyDescent="0.3">
      <c r="J579"/>
    </row>
    <row r="580" spans="10:10" x14ac:dyDescent="0.3">
      <c r="J580"/>
    </row>
    <row r="581" spans="10:10" x14ac:dyDescent="0.3">
      <c r="J581"/>
    </row>
    <row r="582" spans="10:10" x14ac:dyDescent="0.3">
      <c r="J582"/>
    </row>
    <row r="583" spans="10:10" x14ac:dyDescent="0.3">
      <c r="J583"/>
    </row>
    <row r="584" spans="10:10" x14ac:dyDescent="0.3">
      <c r="J584"/>
    </row>
    <row r="585" spans="10:10" x14ac:dyDescent="0.3">
      <c r="J585"/>
    </row>
    <row r="586" spans="10:10" x14ac:dyDescent="0.3">
      <c r="J586"/>
    </row>
    <row r="587" spans="10:10" x14ac:dyDescent="0.3">
      <c r="J587"/>
    </row>
    <row r="588" spans="10:10" x14ac:dyDescent="0.3">
      <c r="J588"/>
    </row>
    <row r="589" spans="10:10" x14ac:dyDescent="0.3">
      <c r="J589"/>
    </row>
    <row r="590" spans="10:10" x14ac:dyDescent="0.3">
      <c r="J590"/>
    </row>
    <row r="591" spans="10:10" x14ac:dyDescent="0.3">
      <c r="J591"/>
    </row>
    <row r="592" spans="10:10" x14ac:dyDescent="0.3">
      <c r="J592"/>
    </row>
    <row r="593" spans="10:10" x14ac:dyDescent="0.3">
      <c r="J593"/>
    </row>
    <row r="594" spans="10:10" x14ac:dyDescent="0.3">
      <c r="J594"/>
    </row>
    <row r="595" spans="10:10" x14ac:dyDescent="0.3">
      <c r="J595"/>
    </row>
    <row r="596" spans="10:10" x14ac:dyDescent="0.3">
      <c r="J596"/>
    </row>
    <row r="597" spans="10:10" x14ac:dyDescent="0.3">
      <c r="J597"/>
    </row>
    <row r="598" spans="10:10" x14ac:dyDescent="0.3">
      <c r="J598"/>
    </row>
    <row r="599" spans="10:10" x14ac:dyDescent="0.3">
      <c r="J599"/>
    </row>
    <row r="600" spans="10:10" x14ac:dyDescent="0.3">
      <c r="J600"/>
    </row>
    <row r="601" spans="10:10" x14ac:dyDescent="0.3">
      <c r="J601"/>
    </row>
    <row r="602" spans="10:10" x14ac:dyDescent="0.3">
      <c r="J602"/>
    </row>
    <row r="603" spans="10:10" x14ac:dyDescent="0.3">
      <c r="J603"/>
    </row>
    <row r="604" spans="10:10" x14ac:dyDescent="0.3">
      <c r="J604"/>
    </row>
    <row r="605" spans="10:10" x14ac:dyDescent="0.3">
      <c r="J605"/>
    </row>
    <row r="606" spans="10:10" x14ac:dyDescent="0.3">
      <c r="J606"/>
    </row>
    <row r="607" spans="10:10" x14ac:dyDescent="0.3">
      <c r="J607"/>
    </row>
    <row r="608" spans="10:10" x14ac:dyDescent="0.3">
      <c r="J608"/>
    </row>
    <row r="609" spans="10:10" x14ac:dyDescent="0.3">
      <c r="J609"/>
    </row>
    <row r="610" spans="10:10" x14ac:dyDescent="0.3">
      <c r="J610"/>
    </row>
    <row r="611" spans="10:10" x14ac:dyDescent="0.3">
      <c r="J611"/>
    </row>
    <row r="612" spans="10:10" x14ac:dyDescent="0.3">
      <c r="J612"/>
    </row>
    <row r="613" spans="10:10" x14ac:dyDescent="0.3">
      <c r="J613"/>
    </row>
    <row r="614" spans="10:10" x14ac:dyDescent="0.3">
      <c r="J614"/>
    </row>
    <row r="615" spans="10:10" x14ac:dyDescent="0.3">
      <c r="J615"/>
    </row>
    <row r="616" spans="10:10" x14ac:dyDescent="0.3">
      <c r="J616"/>
    </row>
    <row r="617" spans="10:10" x14ac:dyDescent="0.3">
      <c r="J617"/>
    </row>
    <row r="618" spans="10:10" x14ac:dyDescent="0.3">
      <c r="J618"/>
    </row>
    <row r="619" spans="10:10" x14ac:dyDescent="0.3">
      <c r="J619"/>
    </row>
    <row r="620" spans="10:10" x14ac:dyDescent="0.3">
      <c r="J620"/>
    </row>
    <row r="621" spans="10:10" x14ac:dyDescent="0.3">
      <c r="J621"/>
    </row>
    <row r="622" spans="10:10" x14ac:dyDescent="0.3">
      <c r="J622"/>
    </row>
    <row r="623" spans="10:10" x14ac:dyDescent="0.3">
      <c r="J623"/>
    </row>
    <row r="624" spans="10:10" x14ac:dyDescent="0.3">
      <c r="J624"/>
    </row>
    <row r="625" spans="10:10" x14ac:dyDescent="0.3">
      <c r="J625"/>
    </row>
    <row r="626" spans="10:10" x14ac:dyDescent="0.3">
      <c r="J626"/>
    </row>
    <row r="627" spans="10:10" x14ac:dyDescent="0.3">
      <c r="J627"/>
    </row>
    <row r="628" spans="10:10" x14ac:dyDescent="0.3">
      <c r="J628"/>
    </row>
    <row r="629" spans="10:10" x14ac:dyDescent="0.3">
      <c r="J629"/>
    </row>
    <row r="630" spans="10:10" x14ac:dyDescent="0.3">
      <c r="J630"/>
    </row>
    <row r="631" spans="10:10" x14ac:dyDescent="0.3">
      <c r="J631"/>
    </row>
    <row r="632" spans="10:10" x14ac:dyDescent="0.3">
      <c r="J632"/>
    </row>
    <row r="633" spans="10:10" x14ac:dyDescent="0.3">
      <c r="J633"/>
    </row>
    <row r="634" spans="10:10" x14ac:dyDescent="0.3">
      <c r="J634"/>
    </row>
    <row r="635" spans="10:10" x14ac:dyDescent="0.3">
      <c r="J635"/>
    </row>
    <row r="636" spans="10:10" x14ac:dyDescent="0.3">
      <c r="J636"/>
    </row>
    <row r="637" spans="10:10" x14ac:dyDescent="0.3">
      <c r="J637"/>
    </row>
    <row r="638" spans="10:10" x14ac:dyDescent="0.3">
      <c r="J638"/>
    </row>
    <row r="639" spans="10:10" x14ac:dyDescent="0.3">
      <c r="J639"/>
    </row>
    <row r="640" spans="10:10" x14ac:dyDescent="0.3">
      <c r="J640"/>
    </row>
    <row r="641" spans="10:10" x14ac:dyDescent="0.3">
      <c r="J641"/>
    </row>
    <row r="642" spans="10:10" x14ac:dyDescent="0.3">
      <c r="J642"/>
    </row>
    <row r="643" spans="10:10" x14ac:dyDescent="0.3">
      <c r="J643"/>
    </row>
    <row r="644" spans="10:10" x14ac:dyDescent="0.3">
      <c r="J644"/>
    </row>
    <row r="645" spans="10:10" x14ac:dyDescent="0.3">
      <c r="J645"/>
    </row>
    <row r="646" spans="10:10" x14ac:dyDescent="0.3">
      <c r="J646"/>
    </row>
    <row r="647" spans="10:10" x14ac:dyDescent="0.3">
      <c r="J647"/>
    </row>
    <row r="648" spans="10:10" x14ac:dyDescent="0.3">
      <c r="J648"/>
    </row>
    <row r="649" spans="10:10" x14ac:dyDescent="0.3">
      <c r="J649"/>
    </row>
    <row r="650" spans="10:10" x14ac:dyDescent="0.3">
      <c r="J650"/>
    </row>
    <row r="651" spans="10:10" x14ac:dyDescent="0.3">
      <c r="J651"/>
    </row>
    <row r="652" spans="10:10" x14ac:dyDescent="0.3">
      <c r="J652"/>
    </row>
    <row r="653" spans="10:10" x14ac:dyDescent="0.3">
      <c r="J653"/>
    </row>
    <row r="654" spans="10:10" x14ac:dyDescent="0.3">
      <c r="J654"/>
    </row>
    <row r="655" spans="10:10" x14ac:dyDescent="0.3">
      <c r="J655"/>
    </row>
    <row r="656" spans="10:10" x14ac:dyDescent="0.3">
      <c r="J656"/>
    </row>
    <row r="657" spans="10:10" x14ac:dyDescent="0.3">
      <c r="J657"/>
    </row>
    <row r="658" spans="10:10" x14ac:dyDescent="0.3">
      <c r="J658"/>
    </row>
    <row r="659" spans="10:10" x14ac:dyDescent="0.3">
      <c r="J659"/>
    </row>
    <row r="660" spans="10:10" x14ac:dyDescent="0.3">
      <c r="J660"/>
    </row>
    <row r="661" spans="10:10" x14ac:dyDescent="0.3">
      <c r="J661"/>
    </row>
    <row r="662" spans="10:10" x14ac:dyDescent="0.3">
      <c r="J662"/>
    </row>
    <row r="663" spans="10:10" x14ac:dyDescent="0.3">
      <c r="J663"/>
    </row>
    <row r="664" spans="10:10" x14ac:dyDescent="0.3">
      <c r="J664"/>
    </row>
    <row r="665" spans="10:10" x14ac:dyDescent="0.3">
      <c r="J665"/>
    </row>
    <row r="666" spans="10:10" x14ac:dyDescent="0.3">
      <c r="J666"/>
    </row>
    <row r="667" spans="10:10" x14ac:dyDescent="0.3">
      <c r="J667"/>
    </row>
    <row r="668" spans="10:10" x14ac:dyDescent="0.3">
      <c r="J668"/>
    </row>
    <row r="669" spans="10:10" x14ac:dyDescent="0.3">
      <c r="J669"/>
    </row>
    <row r="670" spans="10:10" x14ac:dyDescent="0.3">
      <c r="J670"/>
    </row>
    <row r="671" spans="10:10" x14ac:dyDescent="0.3">
      <c r="J671"/>
    </row>
    <row r="672" spans="10:10" x14ac:dyDescent="0.3">
      <c r="J672"/>
    </row>
    <row r="673" spans="10:10" x14ac:dyDescent="0.3">
      <c r="J673"/>
    </row>
    <row r="674" spans="10:10" x14ac:dyDescent="0.3">
      <c r="J674"/>
    </row>
    <row r="675" spans="10:10" x14ac:dyDescent="0.3">
      <c r="J675"/>
    </row>
    <row r="676" spans="10:10" x14ac:dyDescent="0.3">
      <c r="J676"/>
    </row>
    <row r="677" spans="10:10" x14ac:dyDescent="0.3">
      <c r="J677"/>
    </row>
    <row r="678" spans="10:10" x14ac:dyDescent="0.3">
      <c r="J678"/>
    </row>
    <row r="679" spans="10:10" x14ac:dyDescent="0.3">
      <c r="J679"/>
    </row>
    <row r="680" spans="10:10" x14ac:dyDescent="0.3">
      <c r="J680"/>
    </row>
    <row r="681" spans="10:10" x14ac:dyDescent="0.3">
      <c r="J681"/>
    </row>
    <row r="682" spans="10:10" x14ac:dyDescent="0.3">
      <c r="J682"/>
    </row>
    <row r="683" spans="10:10" x14ac:dyDescent="0.3">
      <c r="J683"/>
    </row>
    <row r="684" spans="10:10" x14ac:dyDescent="0.3">
      <c r="J684"/>
    </row>
    <row r="685" spans="10:10" x14ac:dyDescent="0.3">
      <c r="J685"/>
    </row>
    <row r="686" spans="10:10" x14ac:dyDescent="0.3">
      <c r="J686"/>
    </row>
    <row r="687" spans="10:10" x14ac:dyDescent="0.3">
      <c r="J687"/>
    </row>
    <row r="688" spans="10:10" x14ac:dyDescent="0.3">
      <c r="J688"/>
    </row>
    <row r="689" spans="10:10" x14ac:dyDescent="0.3">
      <c r="J689"/>
    </row>
    <row r="690" spans="10:10" x14ac:dyDescent="0.3">
      <c r="J690"/>
    </row>
    <row r="691" spans="10:10" x14ac:dyDescent="0.3">
      <c r="J691"/>
    </row>
    <row r="692" spans="10:10" x14ac:dyDescent="0.3">
      <c r="J692"/>
    </row>
    <row r="693" spans="10:10" x14ac:dyDescent="0.3">
      <c r="J693"/>
    </row>
    <row r="694" spans="10:10" x14ac:dyDescent="0.3">
      <c r="J694"/>
    </row>
    <row r="695" spans="10:10" x14ac:dyDescent="0.3">
      <c r="J695"/>
    </row>
    <row r="696" spans="10:10" x14ac:dyDescent="0.3">
      <c r="J696"/>
    </row>
    <row r="697" spans="10:10" x14ac:dyDescent="0.3">
      <c r="J697"/>
    </row>
    <row r="698" spans="10:10" x14ac:dyDescent="0.3">
      <c r="J698"/>
    </row>
    <row r="699" spans="10:10" x14ac:dyDescent="0.3">
      <c r="J699"/>
    </row>
    <row r="700" spans="10:10" x14ac:dyDescent="0.3">
      <c r="J700"/>
    </row>
    <row r="701" spans="10:10" x14ac:dyDescent="0.3">
      <c r="J701"/>
    </row>
    <row r="702" spans="10:10" x14ac:dyDescent="0.3">
      <c r="J702"/>
    </row>
    <row r="703" spans="10:10" x14ac:dyDescent="0.3">
      <c r="J703"/>
    </row>
    <row r="704" spans="10:10" x14ac:dyDescent="0.3">
      <c r="J704"/>
    </row>
    <row r="705" spans="10:10" x14ac:dyDescent="0.3">
      <c r="J705"/>
    </row>
    <row r="706" spans="10:10" x14ac:dyDescent="0.3">
      <c r="J706"/>
    </row>
    <row r="707" spans="10:10" x14ac:dyDescent="0.3">
      <c r="J707"/>
    </row>
    <row r="708" spans="10:10" x14ac:dyDescent="0.3">
      <c r="J708"/>
    </row>
    <row r="709" spans="10:10" x14ac:dyDescent="0.3">
      <c r="J709"/>
    </row>
    <row r="710" spans="10:10" x14ac:dyDescent="0.3">
      <c r="J710"/>
    </row>
    <row r="711" spans="10:10" x14ac:dyDescent="0.3">
      <c r="J711"/>
    </row>
    <row r="712" spans="10:10" x14ac:dyDescent="0.3">
      <c r="J712"/>
    </row>
    <row r="713" spans="10:10" x14ac:dyDescent="0.3">
      <c r="J713"/>
    </row>
    <row r="714" spans="10:10" x14ac:dyDescent="0.3">
      <c r="J714"/>
    </row>
    <row r="715" spans="10:10" x14ac:dyDescent="0.3">
      <c r="J715"/>
    </row>
    <row r="716" spans="10:10" x14ac:dyDescent="0.3">
      <c r="J716"/>
    </row>
    <row r="717" spans="10:10" x14ac:dyDescent="0.3">
      <c r="J717"/>
    </row>
    <row r="718" spans="10:10" x14ac:dyDescent="0.3">
      <c r="J718"/>
    </row>
    <row r="719" spans="10:10" x14ac:dyDescent="0.3">
      <c r="J719"/>
    </row>
    <row r="720" spans="10:10" x14ac:dyDescent="0.3">
      <c r="J720"/>
    </row>
    <row r="721" spans="10:10" x14ac:dyDescent="0.3">
      <c r="J721"/>
    </row>
    <row r="722" spans="10:10" x14ac:dyDescent="0.3">
      <c r="J722"/>
    </row>
    <row r="723" spans="10:10" x14ac:dyDescent="0.3">
      <c r="J723"/>
    </row>
    <row r="724" spans="10:10" x14ac:dyDescent="0.3">
      <c r="J724"/>
    </row>
    <row r="725" spans="10:10" x14ac:dyDescent="0.3">
      <c r="J725"/>
    </row>
    <row r="726" spans="10:10" x14ac:dyDescent="0.3">
      <c r="J726"/>
    </row>
    <row r="727" spans="10:10" x14ac:dyDescent="0.3">
      <c r="J727"/>
    </row>
    <row r="728" spans="10:10" x14ac:dyDescent="0.3">
      <c r="J728"/>
    </row>
    <row r="729" spans="10:10" x14ac:dyDescent="0.3">
      <c r="J729"/>
    </row>
    <row r="730" spans="10:10" x14ac:dyDescent="0.3">
      <c r="J730"/>
    </row>
    <row r="731" spans="10:10" x14ac:dyDescent="0.3">
      <c r="J731"/>
    </row>
    <row r="732" spans="10:10" x14ac:dyDescent="0.3">
      <c r="J732"/>
    </row>
    <row r="733" spans="10:10" x14ac:dyDescent="0.3">
      <c r="J733"/>
    </row>
    <row r="734" spans="10:10" x14ac:dyDescent="0.3">
      <c r="J734"/>
    </row>
    <row r="735" spans="10:10" x14ac:dyDescent="0.3">
      <c r="J735"/>
    </row>
    <row r="736" spans="10:10" x14ac:dyDescent="0.3">
      <c r="J736"/>
    </row>
    <row r="737" spans="10:10" x14ac:dyDescent="0.3">
      <c r="J737"/>
    </row>
    <row r="738" spans="10:10" x14ac:dyDescent="0.3">
      <c r="J738"/>
    </row>
    <row r="739" spans="10:10" x14ac:dyDescent="0.3">
      <c r="J739"/>
    </row>
    <row r="740" spans="10:10" x14ac:dyDescent="0.3">
      <c r="J740"/>
    </row>
    <row r="741" spans="10:10" x14ac:dyDescent="0.3">
      <c r="J741"/>
    </row>
    <row r="742" spans="10:10" x14ac:dyDescent="0.3">
      <c r="J742"/>
    </row>
    <row r="743" spans="10:10" x14ac:dyDescent="0.3">
      <c r="J743"/>
    </row>
    <row r="744" spans="10:10" x14ac:dyDescent="0.3">
      <c r="J744"/>
    </row>
    <row r="745" spans="10:10" x14ac:dyDescent="0.3">
      <c r="J745"/>
    </row>
    <row r="746" spans="10:10" x14ac:dyDescent="0.3">
      <c r="J746"/>
    </row>
    <row r="747" spans="10:10" x14ac:dyDescent="0.3">
      <c r="J747"/>
    </row>
    <row r="748" spans="10:10" x14ac:dyDescent="0.3">
      <c r="J748"/>
    </row>
    <row r="749" spans="10:10" x14ac:dyDescent="0.3">
      <c r="J749"/>
    </row>
    <row r="750" spans="10:10" x14ac:dyDescent="0.3">
      <c r="J750"/>
    </row>
    <row r="751" spans="10:10" x14ac:dyDescent="0.3">
      <c r="J751"/>
    </row>
    <row r="752" spans="10:10" x14ac:dyDescent="0.3">
      <c r="J752"/>
    </row>
    <row r="753" spans="10:10" x14ac:dyDescent="0.3">
      <c r="J753"/>
    </row>
    <row r="754" spans="10:10" x14ac:dyDescent="0.3">
      <c r="J754"/>
    </row>
    <row r="755" spans="10:10" x14ac:dyDescent="0.3">
      <c r="J755"/>
    </row>
    <row r="756" spans="10:10" x14ac:dyDescent="0.3">
      <c r="J756"/>
    </row>
    <row r="757" spans="10:10" x14ac:dyDescent="0.3">
      <c r="J757"/>
    </row>
    <row r="758" spans="10:10" x14ac:dyDescent="0.3">
      <c r="J758"/>
    </row>
    <row r="759" spans="10:10" x14ac:dyDescent="0.3">
      <c r="J759"/>
    </row>
    <row r="760" spans="10:10" x14ac:dyDescent="0.3">
      <c r="J760"/>
    </row>
    <row r="761" spans="10:10" x14ac:dyDescent="0.3">
      <c r="J761"/>
    </row>
    <row r="762" spans="10:10" x14ac:dyDescent="0.3">
      <c r="J762"/>
    </row>
    <row r="763" spans="10:10" x14ac:dyDescent="0.3">
      <c r="J763"/>
    </row>
    <row r="764" spans="10:10" x14ac:dyDescent="0.3">
      <c r="J764"/>
    </row>
    <row r="765" spans="10:10" x14ac:dyDescent="0.3">
      <c r="J765"/>
    </row>
    <row r="766" spans="10:10" x14ac:dyDescent="0.3">
      <c r="J766"/>
    </row>
    <row r="767" spans="10:10" x14ac:dyDescent="0.3">
      <c r="J767"/>
    </row>
    <row r="768" spans="10:10" x14ac:dyDescent="0.3">
      <c r="J768"/>
    </row>
    <row r="769" spans="10:10" x14ac:dyDescent="0.3">
      <c r="J769"/>
    </row>
    <row r="770" spans="10:10" x14ac:dyDescent="0.3">
      <c r="J770"/>
    </row>
    <row r="771" spans="10:10" x14ac:dyDescent="0.3">
      <c r="J771"/>
    </row>
    <row r="772" spans="10:10" x14ac:dyDescent="0.3">
      <c r="J772"/>
    </row>
    <row r="773" spans="10:10" x14ac:dyDescent="0.3">
      <c r="J773"/>
    </row>
    <row r="774" spans="10:10" x14ac:dyDescent="0.3">
      <c r="J774"/>
    </row>
    <row r="775" spans="10:10" x14ac:dyDescent="0.3">
      <c r="J775"/>
    </row>
    <row r="776" spans="10:10" x14ac:dyDescent="0.3">
      <c r="J776"/>
    </row>
    <row r="777" spans="10:10" x14ac:dyDescent="0.3">
      <c r="J777"/>
    </row>
    <row r="778" spans="10:10" x14ac:dyDescent="0.3">
      <c r="J778"/>
    </row>
    <row r="779" spans="10:10" x14ac:dyDescent="0.3">
      <c r="J779"/>
    </row>
    <row r="780" spans="10:10" x14ac:dyDescent="0.3">
      <c r="J780"/>
    </row>
    <row r="781" spans="10:10" x14ac:dyDescent="0.3">
      <c r="J781"/>
    </row>
    <row r="782" spans="10:10" x14ac:dyDescent="0.3">
      <c r="J782"/>
    </row>
    <row r="783" spans="10:10" x14ac:dyDescent="0.3">
      <c r="J783"/>
    </row>
    <row r="784" spans="10:10" x14ac:dyDescent="0.3">
      <c r="J784"/>
    </row>
    <row r="785" spans="10:10" x14ac:dyDescent="0.3">
      <c r="J785"/>
    </row>
    <row r="786" spans="10:10" x14ac:dyDescent="0.3">
      <c r="J786"/>
    </row>
    <row r="787" spans="10:10" x14ac:dyDescent="0.3">
      <c r="J787"/>
    </row>
    <row r="788" spans="10:10" x14ac:dyDescent="0.3">
      <c r="J788"/>
    </row>
    <row r="789" spans="10:10" x14ac:dyDescent="0.3">
      <c r="J789"/>
    </row>
    <row r="790" spans="10:10" x14ac:dyDescent="0.3">
      <c r="J790"/>
    </row>
    <row r="791" spans="10:10" x14ac:dyDescent="0.3">
      <c r="J791"/>
    </row>
    <row r="792" spans="10:10" x14ac:dyDescent="0.3">
      <c r="J792"/>
    </row>
    <row r="793" spans="10:10" x14ac:dyDescent="0.3">
      <c r="J793"/>
    </row>
    <row r="794" spans="10:10" x14ac:dyDescent="0.3">
      <c r="J794"/>
    </row>
    <row r="795" spans="10:10" x14ac:dyDescent="0.3">
      <c r="J795"/>
    </row>
    <row r="796" spans="10:10" x14ac:dyDescent="0.3">
      <c r="J796"/>
    </row>
    <row r="797" spans="10:10" x14ac:dyDescent="0.3">
      <c r="J797"/>
    </row>
    <row r="798" spans="10:10" x14ac:dyDescent="0.3">
      <c r="J798"/>
    </row>
    <row r="799" spans="10:10" x14ac:dyDescent="0.3">
      <c r="J799"/>
    </row>
    <row r="800" spans="10:10" x14ac:dyDescent="0.3">
      <c r="J800"/>
    </row>
    <row r="801" spans="10:10" x14ac:dyDescent="0.3">
      <c r="J801"/>
    </row>
    <row r="802" spans="10:10" x14ac:dyDescent="0.3">
      <c r="J802"/>
    </row>
    <row r="803" spans="10:10" x14ac:dyDescent="0.3">
      <c r="J803"/>
    </row>
    <row r="804" spans="10:10" x14ac:dyDescent="0.3">
      <c r="J804"/>
    </row>
    <row r="805" spans="10:10" x14ac:dyDescent="0.3">
      <c r="J805"/>
    </row>
    <row r="806" spans="10:10" x14ac:dyDescent="0.3">
      <c r="J806"/>
    </row>
    <row r="807" spans="10:10" x14ac:dyDescent="0.3">
      <c r="J807"/>
    </row>
    <row r="808" spans="10:10" x14ac:dyDescent="0.3">
      <c r="J808"/>
    </row>
    <row r="809" spans="10:10" x14ac:dyDescent="0.3">
      <c r="J809"/>
    </row>
    <row r="810" spans="10:10" x14ac:dyDescent="0.3">
      <c r="J810"/>
    </row>
    <row r="811" spans="10:10" x14ac:dyDescent="0.3">
      <c r="J811"/>
    </row>
    <row r="812" spans="10:10" x14ac:dyDescent="0.3">
      <c r="J812"/>
    </row>
    <row r="813" spans="10:10" x14ac:dyDescent="0.3">
      <c r="J813"/>
    </row>
    <row r="814" spans="10:10" x14ac:dyDescent="0.3">
      <c r="J814"/>
    </row>
    <row r="815" spans="10:10" x14ac:dyDescent="0.3">
      <c r="J815"/>
    </row>
    <row r="816" spans="10:10" x14ac:dyDescent="0.3">
      <c r="J816"/>
    </row>
    <row r="817" spans="10:10" x14ac:dyDescent="0.3">
      <c r="J817"/>
    </row>
    <row r="818" spans="10:10" x14ac:dyDescent="0.3">
      <c r="J818"/>
    </row>
    <row r="819" spans="10:10" x14ac:dyDescent="0.3">
      <c r="J819"/>
    </row>
    <row r="820" spans="10:10" x14ac:dyDescent="0.3">
      <c r="J820"/>
    </row>
    <row r="821" spans="10:10" x14ac:dyDescent="0.3">
      <c r="J821"/>
    </row>
    <row r="822" spans="10:10" x14ac:dyDescent="0.3">
      <c r="J822"/>
    </row>
    <row r="823" spans="10:10" x14ac:dyDescent="0.3">
      <c r="J823"/>
    </row>
    <row r="824" spans="10:10" x14ac:dyDescent="0.3">
      <c r="J824"/>
    </row>
    <row r="825" spans="10:10" x14ac:dyDescent="0.3">
      <c r="J825"/>
    </row>
    <row r="826" spans="10:10" x14ac:dyDescent="0.3">
      <c r="J826"/>
    </row>
    <row r="827" spans="10:10" x14ac:dyDescent="0.3">
      <c r="J827"/>
    </row>
    <row r="828" spans="10:10" x14ac:dyDescent="0.3">
      <c r="J828"/>
    </row>
    <row r="829" spans="10:10" x14ac:dyDescent="0.3">
      <c r="J829"/>
    </row>
    <row r="830" spans="10:10" x14ac:dyDescent="0.3">
      <c r="J830"/>
    </row>
    <row r="831" spans="10:10" x14ac:dyDescent="0.3">
      <c r="J831"/>
    </row>
    <row r="832" spans="10:10" x14ac:dyDescent="0.3">
      <c r="J832"/>
    </row>
    <row r="833" spans="10:10" x14ac:dyDescent="0.3">
      <c r="J833"/>
    </row>
    <row r="834" spans="10:10" x14ac:dyDescent="0.3">
      <c r="J834"/>
    </row>
    <row r="835" spans="10:10" x14ac:dyDescent="0.3">
      <c r="J835"/>
    </row>
    <row r="836" spans="10:10" x14ac:dyDescent="0.3">
      <c r="J836"/>
    </row>
    <row r="837" spans="10:10" x14ac:dyDescent="0.3">
      <c r="J837"/>
    </row>
    <row r="838" spans="10:10" x14ac:dyDescent="0.3">
      <c r="J838"/>
    </row>
    <row r="839" spans="10:10" x14ac:dyDescent="0.3">
      <c r="J839"/>
    </row>
    <row r="840" spans="10:10" x14ac:dyDescent="0.3">
      <c r="J840"/>
    </row>
    <row r="841" spans="10:10" x14ac:dyDescent="0.3">
      <c r="J841"/>
    </row>
    <row r="842" spans="10:10" x14ac:dyDescent="0.3">
      <c r="J842"/>
    </row>
    <row r="843" spans="10:10" x14ac:dyDescent="0.3">
      <c r="J843"/>
    </row>
    <row r="844" spans="10:10" x14ac:dyDescent="0.3">
      <c r="J844"/>
    </row>
    <row r="845" spans="10:10" x14ac:dyDescent="0.3">
      <c r="J845"/>
    </row>
    <row r="846" spans="10:10" x14ac:dyDescent="0.3">
      <c r="J846"/>
    </row>
    <row r="847" spans="10:10" x14ac:dyDescent="0.3">
      <c r="J847"/>
    </row>
    <row r="848" spans="10:10" x14ac:dyDescent="0.3">
      <c r="J848"/>
    </row>
    <row r="849" spans="10:10" x14ac:dyDescent="0.3">
      <c r="J849"/>
    </row>
    <row r="850" spans="10:10" x14ac:dyDescent="0.3">
      <c r="J850"/>
    </row>
    <row r="851" spans="10:10" x14ac:dyDescent="0.3">
      <c r="J851"/>
    </row>
    <row r="852" spans="10:10" x14ac:dyDescent="0.3">
      <c r="J852"/>
    </row>
    <row r="853" spans="10:10" x14ac:dyDescent="0.3">
      <c r="J853"/>
    </row>
    <row r="854" spans="10:10" x14ac:dyDescent="0.3">
      <c r="J854"/>
    </row>
    <row r="855" spans="10:10" x14ac:dyDescent="0.3">
      <c r="J855"/>
    </row>
    <row r="856" spans="10:10" x14ac:dyDescent="0.3">
      <c r="J856"/>
    </row>
    <row r="857" spans="10:10" x14ac:dyDescent="0.3">
      <c r="J857"/>
    </row>
    <row r="858" spans="10:10" x14ac:dyDescent="0.3">
      <c r="J858"/>
    </row>
    <row r="859" spans="10:10" x14ac:dyDescent="0.3">
      <c r="J859"/>
    </row>
    <row r="860" spans="10:10" x14ac:dyDescent="0.3">
      <c r="J860"/>
    </row>
    <row r="861" spans="10:10" x14ac:dyDescent="0.3">
      <c r="J861"/>
    </row>
    <row r="862" spans="10:10" x14ac:dyDescent="0.3">
      <c r="J862"/>
    </row>
    <row r="863" spans="10:10" x14ac:dyDescent="0.3">
      <c r="J863"/>
    </row>
    <row r="864" spans="10:10" x14ac:dyDescent="0.3">
      <c r="J864"/>
    </row>
    <row r="865" spans="10:10" x14ac:dyDescent="0.3">
      <c r="J865"/>
    </row>
    <row r="866" spans="10:10" x14ac:dyDescent="0.3">
      <c r="J866"/>
    </row>
    <row r="867" spans="10:10" x14ac:dyDescent="0.3">
      <c r="J867"/>
    </row>
    <row r="868" spans="10:10" x14ac:dyDescent="0.3">
      <c r="J868"/>
    </row>
    <row r="869" spans="10:10" x14ac:dyDescent="0.3">
      <c r="J869"/>
    </row>
    <row r="870" spans="10:10" x14ac:dyDescent="0.3">
      <c r="J870"/>
    </row>
    <row r="871" spans="10:10" x14ac:dyDescent="0.3">
      <c r="J871"/>
    </row>
    <row r="872" spans="10:10" x14ac:dyDescent="0.3">
      <c r="J872"/>
    </row>
    <row r="873" spans="10:10" x14ac:dyDescent="0.3">
      <c r="J873"/>
    </row>
    <row r="874" spans="10:10" x14ac:dyDescent="0.3">
      <c r="J874"/>
    </row>
    <row r="875" spans="10:10" x14ac:dyDescent="0.3">
      <c r="J875"/>
    </row>
    <row r="876" spans="10:10" x14ac:dyDescent="0.3">
      <c r="J876"/>
    </row>
    <row r="877" spans="10:10" x14ac:dyDescent="0.3">
      <c r="J877"/>
    </row>
    <row r="878" spans="10:10" x14ac:dyDescent="0.3">
      <c r="J878"/>
    </row>
    <row r="879" spans="10:10" x14ac:dyDescent="0.3">
      <c r="J879"/>
    </row>
    <row r="880" spans="10:10" x14ac:dyDescent="0.3">
      <c r="J880"/>
    </row>
    <row r="881" spans="10:10" x14ac:dyDescent="0.3">
      <c r="J881"/>
    </row>
    <row r="882" spans="10:10" x14ac:dyDescent="0.3">
      <c r="J882"/>
    </row>
    <row r="883" spans="10:10" x14ac:dyDescent="0.3">
      <c r="J883"/>
    </row>
    <row r="884" spans="10:10" x14ac:dyDescent="0.3">
      <c r="J884"/>
    </row>
    <row r="885" spans="10:10" x14ac:dyDescent="0.3">
      <c r="J885"/>
    </row>
    <row r="886" spans="10:10" x14ac:dyDescent="0.3">
      <c r="J886"/>
    </row>
    <row r="887" spans="10:10" x14ac:dyDescent="0.3">
      <c r="J887"/>
    </row>
    <row r="888" spans="10:10" x14ac:dyDescent="0.3">
      <c r="J888"/>
    </row>
    <row r="889" spans="10:10" x14ac:dyDescent="0.3">
      <c r="J889"/>
    </row>
    <row r="890" spans="10:10" x14ac:dyDescent="0.3">
      <c r="J890"/>
    </row>
    <row r="891" spans="10:10" x14ac:dyDescent="0.3">
      <c r="J891"/>
    </row>
    <row r="892" spans="10:10" x14ac:dyDescent="0.3">
      <c r="J892"/>
    </row>
    <row r="893" spans="10:10" x14ac:dyDescent="0.3">
      <c r="J893"/>
    </row>
    <row r="894" spans="10:10" x14ac:dyDescent="0.3">
      <c r="J894"/>
    </row>
    <row r="895" spans="10:10" x14ac:dyDescent="0.3">
      <c r="J895"/>
    </row>
    <row r="896" spans="10:10" x14ac:dyDescent="0.3">
      <c r="J896"/>
    </row>
    <row r="897" spans="10:10" x14ac:dyDescent="0.3">
      <c r="J897"/>
    </row>
    <row r="898" spans="10:10" x14ac:dyDescent="0.3">
      <c r="J898"/>
    </row>
    <row r="899" spans="10:10" x14ac:dyDescent="0.3">
      <c r="J899"/>
    </row>
    <row r="900" spans="10:10" x14ac:dyDescent="0.3">
      <c r="J900"/>
    </row>
    <row r="901" spans="10:10" x14ac:dyDescent="0.3">
      <c r="J901"/>
    </row>
    <row r="902" spans="10:10" x14ac:dyDescent="0.3">
      <c r="J902"/>
    </row>
    <row r="903" spans="10:10" x14ac:dyDescent="0.3">
      <c r="J903"/>
    </row>
    <row r="904" spans="10:10" x14ac:dyDescent="0.3">
      <c r="J904"/>
    </row>
    <row r="905" spans="10:10" x14ac:dyDescent="0.3">
      <c r="J905"/>
    </row>
    <row r="906" spans="10:10" x14ac:dyDescent="0.3">
      <c r="J906"/>
    </row>
    <row r="907" spans="10:10" x14ac:dyDescent="0.3">
      <c r="J907"/>
    </row>
    <row r="908" spans="10:10" x14ac:dyDescent="0.3">
      <c r="J908"/>
    </row>
    <row r="909" spans="10:10" x14ac:dyDescent="0.3">
      <c r="J909"/>
    </row>
    <row r="910" spans="10:10" x14ac:dyDescent="0.3">
      <c r="J910"/>
    </row>
    <row r="911" spans="10:10" x14ac:dyDescent="0.3">
      <c r="J911"/>
    </row>
    <row r="912" spans="10:10" x14ac:dyDescent="0.3">
      <c r="J912"/>
    </row>
    <row r="913" spans="10:10" x14ac:dyDescent="0.3">
      <c r="J913"/>
    </row>
    <row r="914" spans="10:10" x14ac:dyDescent="0.3">
      <c r="J914"/>
    </row>
    <row r="915" spans="10:10" x14ac:dyDescent="0.3">
      <c r="J915"/>
    </row>
    <row r="916" spans="10:10" x14ac:dyDescent="0.3">
      <c r="J916"/>
    </row>
    <row r="917" spans="10:10" x14ac:dyDescent="0.3">
      <c r="J917"/>
    </row>
    <row r="918" spans="10:10" x14ac:dyDescent="0.3">
      <c r="J918"/>
    </row>
    <row r="919" spans="10:10" x14ac:dyDescent="0.3">
      <c r="J919"/>
    </row>
    <row r="920" spans="10:10" x14ac:dyDescent="0.3">
      <c r="J920"/>
    </row>
    <row r="921" spans="10:10" x14ac:dyDescent="0.3">
      <c r="J921"/>
    </row>
    <row r="922" spans="10:10" x14ac:dyDescent="0.3">
      <c r="J922"/>
    </row>
    <row r="923" spans="10:10" x14ac:dyDescent="0.3">
      <c r="J923"/>
    </row>
    <row r="924" spans="10:10" x14ac:dyDescent="0.3">
      <c r="J924"/>
    </row>
    <row r="925" spans="10:10" x14ac:dyDescent="0.3">
      <c r="J925"/>
    </row>
    <row r="926" spans="10:10" x14ac:dyDescent="0.3">
      <c r="J926"/>
    </row>
    <row r="927" spans="10:10" x14ac:dyDescent="0.3">
      <c r="J927"/>
    </row>
    <row r="928" spans="10:10" x14ac:dyDescent="0.3">
      <c r="J928"/>
    </row>
    <row r="929" spans="10:10" x14ac:dyDescent="0.3">
      <c r="J929"/>
    </row>
    <row r="930" spans="10:10" x14ac:dyDescent="0.3">
      <c r="J930"/>
    </row>
    <row r="931" spans="10:10" x14ac:dyDescent="0.3">
      <c r="J931"/>
    </row>
    <row r="932" spans="10:10" x14ac:dyDescent="0.3">
      <c r="J932"/>
    </row>
    <row r="933" spans="10:10" x14ac:dyDescent="0.3">
      <c r="J933"/>
    </row>
    <row r="934" spans="10:10" x14ac:dyDescent="0.3">
      <c r="J934"/>
    </row>
    <row r="935" spans="10:10" x14ac:dyDescent="0.3">
      <c r="J935"/>
    </row>
    <row r="936" spans="10:10" x14ac:dyDescent="0.3">
      <c r="J936"/>
    </row>
    <row r="937" spans="10:10" x14ac:dyDescent="0.3">
      <c r="J937"/>
    </row>
    <row r="938" spans="10:10" x14ac:dyDescent="0.3">
      <c r="J938"/>
    </row>
    <row r="939" spans="10:10" x14ac:dyDescent="0.3">
      <c r="J939"/>
    </row>
    <row r="940" spans="10:10" x14ac:dyDescent="0.3">
      <c r="J940"/>
    </row>
    <row r="941" spans="10:10" x14ac:dyDescent="0.3">
      <c r="J941"/>
    </row>
    <row r="942" spans="10:10" x14ac:dyDescent="0.3">
      <c r="J942"/>
    </row>
    <row r="943" spans="10:10" x14ac:dyDescent="0.3">
      <c r="J943"/>
    </row>
    <row r="944" spans="10:10" x14ac:dyDescent="0.3">
      <c r="J944"/>
    </row>
    <row r="945" spans="10:10" x14ac:dyDescent="0.3">
      <c r="J945"/>
    </row>
    <row r="946" spans="10:10" x14ac:dyDescent="0.3">
      <c r="J946"/>
    </row>
    <row r="947" spans="10:10" x14ac:dyDescent="0.3">
      <c r="J947"/>
    </row>
    <row r="948" spans="10:10" x14ac:dyDescent="0.3">
      <c r="J948"/>
    </row>
    <row r="949" spans="10:10" x14ac:dyDescent="0.3">
      <c r="J949"/>
    </row>
    <row r="950" spans="10:10" x14ac:dyDescent="0.3">
      <c r="J950"/>
    </row>
    <row r="951" spans="10:10" x14ac:dyDescent="0.3">
      <c r="J951"/>
    </row>
    <row r="952" spans="10:10" x14ac:dyDescent="0.3">
      <c r="J952"/>
    </row>
    <row r="953" spans="10:10" x14ac:dyDescent="0.3">
      <c r="J953"/>
    </row>
    <row r="954" spans="10:10" x14ac:dyDescent="0.3">
      <c r="J954"/>
    </row>
    <row r="955" spans="10:10" x14ac:dyDescent="0.3">
      <c r="J955"/>
    </row>
    <row r="956" spans="10:10" x14ac:dyDescent="0.3">
      <c r="J956"/>
    </row>
    <row r="957" spans="10:10" x14ac:dyDescent="0.3">
      <c r="J957"/>
    </row>
    <row r="958" spans="10:10" x14ac:dyDescent="0.3">
      <c r="J958"/>
    </row>
    <row r="959" spans="10:10" x14ac:dyDescent="0.3">
      <c r="J959"/>
    </row>
    <row r="960" spans="10:10" x14ac:dyDescent="0.3">
      <c r="J960"/>
    </row>
    <row r="961" spans="10:10" x14ac:dyDescent="0.3">
      <c r="J961"/>
    </row>
    <row r="962" spans="10:10" x14ac:dyDescent="0.3">
      <c r="J962"/>
    </row>
    <row r="963" spans="10:10" x14ac:dyDescent="0.3">
      <c r="J963"/>
    </row>
    <row r="964" spans="10:10" x14ac:dyDescent="0.3">
      <c r="J964"/>
    </row>
    <row r="965" spans="10:10" x14ac:dyDescent="0.3">
      <c r="J965"/>
    </row>
    <row r="966" spans="10:10" x14ac:dyDescent="0.3">
      <c r="J966"/>
    </row>
    <row r="967" spans="10:10" x14ac:dyDescent="0.3">
      <c r="J967"/>
    </row>
    <row r="968" spans="10:10" x14ac:dyDescent="0.3">
      <c r="J968"/>
    </row>
    <row r="969" spans="10:10" x14ac:dyDescent="0.3">
      <c r="J969"/>
    </row>
    <row r="970" spans="10:10" x14ac:dyDescent="0.3">
      <c r="J970"/>
    </row>
    <row r="971" spans="10:10" x14ac:dyDescent="0.3">
      <c r="J971"/>
    </row>
    <row r="972" spans="10:10" x14ac:dyDescent="0.3">
      <c r="J972"/>
    </row>
    <row r="973" spans="10:10" x14ac:dyDescent="0.3">
      <c r="J973"/>
    </row>
    <row r="974" spans="10:10" x14ac:dyDescent="0.3">
      <c r="J974"/>
    </row>
    <row r="975" spans="10:10" x14ac:dyDescent="0.3">
      <c r="J975"/>
    </row>
    <row r="976" spans="10:10" x14ac:dyDescent="0.3">
      <c r="J976"/>
    </row>
    <row r="977" spans="10:10" x14ac:dyDescent="0.3">
      <c r="J977"/>
    </row>
    <row r="978" spans="10:10" x14ac:dyDescent="0.3">
      <c r="J978"/>
    </row>
    <row r="979" spans="10:10" x14ac:dyDescent="0.3">
      <c r="J979"/>
    </row>
    <row r="980" spans="10:10" x14ac:dyDescent="0.3">
      <c r="J980"/>
    </row>
    <row r="981" spans="10:10" x14ac:dyDescent="0.3">
      <c r="J981"/>
    </row>
    <row r="982" spans="10:10" x14ac:dyDescent="0.3">
      <c r="J982"/>
    </row>
    <row r="983" spans="10:10" x14ac:dyDescent="0.3">
      <c r="J983"/>
    </row>
    <row r="984" spans="10:10" x14ac:dyDescent="0.3">
      <c r="J984"/>
    </row>
    <row r="985" spans="10:10" x14ac:dyDescent="0.3">
      <c r="J985"/>
    </row>
    <row r="986" spans="10:10" x14ac:dyDescent="0.3">
      <c r="J986"/>
    </row>
    <row r="987" spans="10:10" x14ac:dyDescent="0.3">
      <c r="J987"/>
    </row>
    <row r="988" spans="10:10" x14ac:dyDescent="0.3">
      <c r="J988"/>
    </row>
    <row r="989" spans="10:10" x14ac:dyDescent="0.3">
      <c r="J989"/>
    </row>
    <row r="990" spans="10:10" x14ac:dyDescent="0.3">
      <c r="J990"/>
    </row>
    <row r="991" spans="10:10" x14ac:dyDescent="0.3">
      <c r="J991"/>
    </row>
    <row r="992" spans="10:10" x14ac:dyDescent="0.3">
      <c r="J992"/>
    </row>
    <row r="993" spans="10:10" x14ac:dyDescent="0.3">
      <c r="J993"/>
    </row>
    <row r="994" spans="10:10" x14ac:dyDescent="0.3">
      <c r="J994"/>
    </row>
    <row r="995" spans="10:10" x14ac:dyDescent="0.3">
      <c r="J995"/>
    </row>
    <row r="996" spans="10:10" x14ac:dyDescent="0.3">
      <c r="J996"/>
    </row>
    <row r="997" spans="10:10" x14ac:dyDescent="0.3">
      <c r="J997"/>
    </row>
    <row r="998" spans="10:10" x14ac:dyDescent="0.3">
      <c r="J998"/>
    </row>
    <row r="999" spans="10:10" x14ac:dyDescent="0.3">
      <c r="J999"/>
    </row>
    <row r="1000" spans="10:10" x14ac:dyDescent="0.3">
      <c r="J1000"/>
    </row>
    <row r="1001" spans="10:10" x14ac:dyDescent="0.3">
      <c r="J1001"/>
    </row>
    <row r="1002" spans="10:10" x14ac:dyDescent="0.3">
      <c r="J1002"/>
    </row>
    <row r="1003" spans="10:10" x14ac:dyDescent="0.3">
      <c r="J1003"/>
    </row>
    <row r="1004" spans="10:10" x14ac:dyDescent="0.3">
      <c r="J1004"/>
    </row>
    <row r="1005" spans="10:10" x14ac:dyDescent="0.3">
      <c r="J1005"/>
    </row>
    <row r="1006" spans="10:10" x14ac:dyDescent="0.3">
      <c r="J1006"/>
    </row>
    <row r="1007" spans="10:10" x14ac:dyDescent="0.3">
      <c r="J1007"/>
    </row>
    <row r="1008" spans="10:10" x14ac:dyDescent="0.3">
      <c r="J1008"/>
    </row>
    <row r="1009" spans="10:10" x14ac:dyDescent="0.3">
      <c r="J1009"/>
    </row>
    <row r="1010" spans="10:10" x14ac:dyDescent="0.3">
      <c r="J1010"/>
    </row>
    <row r="1011" spans="10:10" x14ac:dyDescent="0.3">
      <c r="J1011"/>
    </row>
    <row r="1012" spans="10:10" x14ac:dyDescent="0.3">
      <c r="J1012"/>
    </row>
    <row r="1013" spans="10:10" x14ac:dyDescent="0.3">
      <c r="J1013"/>
    </row>
    <row r="1014" spans="10:10" x14ac:dyDescent="0.3">
      <c r="J1014"/>
    </row>
    <row r="1015" spans="10:10" x14ac:dyDescent="0.3">
      <c r="J1015"/>
    </row>
    <row r="1016" spans="10:10" x14ac:dyDescent="0.3">
      <c r="J1016"/>
    </row>
    <row r="1017" spans="10:10" x14ac:dyDescent="0.3">
      <c r="J1017"/>
    </row>
    <row r="1018" spans="10:10" x14ac:dyDescent="0.3">
      <c r="J1018"/>
    </row>
    <row r="1019" spans="10:10" x14ac:dyDescent="0.3">
      <c r="J1019"/>
    </row>
    <row r="1020" spans="10:10" x14ac:dyDescent="0.3">
      <c r="J1020"/>
    </row>
    <row r="1021" spans="10:10" x14ac:dyDescent="0.3">
      <c r="J1021"/>
    </row>
    <row r="1022" spans="10:10" x14ac:dyDescent="0.3">
      <c r="J1022"/>
    </row>
    <row r="1023" spans="10:10" x14ac:dyDescent="0.3">
      <c r="J1023"/>
    </row>
    <row r="1024" spans="10:10" x14ac:dyDescent="0.3">
      <c r="J1024"/>
    </row>
    <row r="1025" spans="10:10" x14ac:dyDescent="0.3">
      <c r="J1025"/>
    </row>
    <row r="1026" spans="10:10" x14ac:dyDescent="0.3">
      <c r="J1026"/>
    </row>
    <row r="1027" spans="10:10" x14ac:dyDescent="0.3">
      <c r="J1027"/>
    </row>
    <row r="1028" spans="10:10" x14ac:dyDescent="0.3">
      <c r="J1028"/>
    </row>
    <row r="1029" spans="10:10" x14ac:dyDescent="0.3">
      <c r="J1029"/>
    </row>
    <row r="1030" spans="10:10" x14ac:dyDescent="0.3">
      <c r="J1030"/>
    </row>
    <row r="1031" spans="10:10" x14ac:dyDescent="0.3">
      <c r="J1031"/>
    </row>
    <row r="1032" spans="10:10" x14ac:dyDescent="0.3">
      <c r="J1032"/>
    </row>
    <row r="1033" spans="10:10" x14ac:dyDescent="0.3">
      <c r="J1033"/>
    </row>
    <row r="1034" spans="10:10" x14ac:dyDescent="0.3">
      <c r="J1034"/>
    </row>
    <row r="1035" spans="10:10" x14ac:dyDescent="0.3">
      <c r="J1035"/>
    </row>
    <row r="1036" spans="10:10" x14ac:dyDescent="0.3">
      <c r="J1036"/>
    </row>
    <row r="1037" spans="10:10" x14ac:dyDescent="0.3">
      <c r="J1037"/>
    </row>
    <row r="1038" spans="10:10" x14ac:dyDescent="0.3">
      <c r="J1038"/>
    </row>
    <row r="1039" spans="10:10" x14ac:dyDescent="0.3">
      <c r="J1039"/>
    </row>
    <row r="1040" spans="10:10" x14ac:dyDescent="0.3">
      <c r="J1040"/>
    </row>
    <row r="1041" spans="10:10" x14ac:dyDescent="0.3">
      <c r="J1041"/>
    </row>
    <row r="1042" spans="10:10" x14ac:dyDescent="0.3">
      <c r="J1042"/>
    </row>
    <row r="1043" spans="10:10" x14ac:dyDescent="0.3">
      <c r="J1043"/>
    </row>
    <row r="1044" spans="10:10" x14ac:dyDescent="0.3">
      <c r="J1044"/>
    </row>
    <row r="1045" spans="10:10" x14ac:dyDescent="0.3">
      <c r="J1045"/>
    </row>
    <row r="1046" spans="10:10" x14ac:dyDescent="0.3">
      <c r="J1046"/>
    </row>
    <row r="1047" spans="10:10" x14ac:dyDescent="0.3">
      <c r="J1047"/>
    </row>
    <row r="1048" spans="10:10" x14ac:dyDescent="0.3">
      <c r="J1048"/>
    </row>
    <row r="1049" spans="10:10" x14ac:dyDescent="0.3">
      <c r="J1049"/>
    </row>
    <row r="1050" spans="10:10" x14ac:dyDescent="0.3">
      <c r="J1050"/>
    </row>
    <row r="1051" spans="10:10" x14ac:dyDescent="0.3">
      <c r="J1051"/>
    </row>
    <row r="1052" spans="10:10" x14ac:dyDescent="0.3">
      <c r="J1052"/>
    </row>
    <row r="1053" spans="10:10" x14ac:dyDescent="0.3">
      <c r="J1053"/>
    </row>
    <row r="1054" spans="10:10" x14ac:dyDescent="0.3">
      <c r="J1054"/>
    </row>
    <row r="1055" spans="10:10" x14ac:dyDescent="0.3">
      <c r="J1055"/>
    </row>
    <row r="1056" spans="10:10" x14ac:dyDescent="0.3">
      <c r="J1056"/>
    </row>
    <row r="1057" spans="10:10" x14ac:dyDescent="0.3">
      <c r="J1057"/>
    </row>
    <row r="1058" spans="10:10" x14ac:dyDescent="0.3">
      <c r="J1058"/>
    </row>
    <row r="1059" spans="10:10" x14ac:dyDescent="0.3">
      <c r="J1059"/>
    </row>
    <row r="1060" spans="10:10" x14ac:dyDescent="0.3">
      <c r="J1060"/>
    </row>
    <row r="1061" spans="10:10" x14ac:dyDescent="0.3">
      <c r="J1061"/>
    </row>
    <row r="1062" spans="10:10" x14ac:dyDescent="0.3">
      <c r="J1062"/>
    </row>
    <row r="1063" spans="10:10" x14ac:dyDescent="0.3">
      <c r="J1063"/>
    </row>
    <row r="1064" spans="10:10" x14ac:dyDescent="0.3">
      <c r="J1064"/>
    </row>
    <row r="1065" spans="10:10" x14ac:dyDescent="0.3">
      <c r="J1065"/>
    </row>
    <row r="1066" spans="10:10" x14ac:dyDescent="0.3">
      <c r="J1066"/>
    </row>
    <row r="1067" spans="10:10" x14ac:dyDescent="0.3">
      <c r="J1067"/>
    </row>
    <row r="1068" spans="10:10" x14ac:dyDescent="0.3">
      <c r="J1068"/>
    </row>
    <row r="1069" spans="10:10" x14ac:dyDescent="0.3">
      <c r="J1069"/>
    </row>
    <row r="1070" spans="10:10" x14ac:dyDescent="0.3">
      <c r="J1070"/>
    </row>
    <row r="1071" spans="10:10" x14ac:dyDescent="0.3">
      <c r="J1071"/>
    </row>
    <row r="1072" spans="10:10" x14ac:dyDescent="0.3">
      <c r="J1072"/>
    </row>
    <row r="1073" spans="10:10" x14ac:dyDescent="0.3">
      <c r="J1073"/>
    </row>
    <row r="1074" spans="10:10" x14ac:dyDescent="0.3">
      <c r="J1074"/>
    </row>
    <row r="1075" spans="10:10" x14ac:dyDescent="0.3">
      <c r="J1075"/>
    </row>
    <row r="1076" spans="10:10" x14ac:dyDescent="0.3">
      <c r="J1076"/>
    </row>
    <row r="1077" spans="10:10" x14ac:dyDescent="0.3">
      <c r="J1077"/>
    </row>
    <row r="1078" spans="10:10" x14ac:dyDescent="0.3">
      <c r="J1078"/>
    </row>
    <row r="1079" spans="10:10" x14ac:dyDescent="0.3">
      <c r="J1079"/>
    </row>
    <row r="1080" spans="10:10" x14ac:dyDescent="0.3">
      <c r="J1080"/>
    </row>
    <row r="1081" spans="10:10" x14ac:dyDescent="0.3">
      <c r="J1081"/>
    </row>
    <row r="1082" spans="10:10" x14ac:dyDescent="0.3">
      <c r="J1082"/>
    </row>
    <row r="1083" spans="10:10" x14ac:dyDescent="0.3">
      <c r="J1083"/>
    </row>
    <row r="1084" spans="10:10" x14ac:dyDescent="0.3">
      <c r="J1084"/>
    </row>
    <row r="1085" spans="10:10" x14ac:dyDescent="0.3">
      <c r="J1085"/>
    </row>
    <row r="1086" spans="10:10" x14ac:dyDescent="0.3">
      <c r="J1086"/>
    </row>
    <row r="1087" spans="10:10" x14ac:dyDescent="0.3">
      <c r="J1087"/>
    </row>
    <row r="1088" spans="10:10" x14ac:dyDescent="0.3">
      <c r="J1088"/>
    </row>
    <row r="1089" spans="10:10" x14ac:dyDescent="0.3">
      <c r="J1089"/>
    </row>
    <row r="1090" spans="10:10" x14ac:dyDescent="0.3">
      <c r="J1090"/>
    </row>
    <row r="1091" spans="10:10" x14ac:dyDescent="0.3">
      <c r="J1091"/>
    </row>
    <row r="1092" spans="10:10" x14ac:dyDescent="0.3">
      <c r="J1092"/>
    </row>
    <row r="1093" spans="10:10" x14ac:dyDescent="0.3">
      <c r="J1093"/>
    </row>
    <row r="1094" spans="10:10" x14ac:dyDescent="0.3">
      <c r="J1094"/>
    </row>
    <row r="1095" spans="10:10" x14ac:dyDescent="0.3">
      <c r="J1095"/>
    </row>
    <row r="1096" spans="10:10" x14ac:dyDescent="0.3">
      <c r="J1096"/>
    </row>
    <row r="1097" spans="10:10" x14ac:dyDescent="0.3">
      <c r="J1097"/>
    </row>
    <row r="1098" spans="10:10" x14ac:dyDescent="0.3">
      <c r="J1098"/>
    </row>
    <row r="1099" spans="10:10" x14ac:dyDescent="0.3">
      <c r="J1099"/>
    </row>
    <row r="1100" spans="10:10" x14ac:dyDescent="0.3">
      <c r="J1100"/>
    </row>
    <row r="1101" spans="10:10" x14ac:dyDescent="0.3">
      <c r="J1101"/>
    </row>
    <row r="1102" spans="10:10" x14ac:dyDescent="0.3">
      <c r="J1102"/>
    </row>
    <row r="1103" spans="10:10" x14ac:dyDescent="0.3">
      <c r="J1103"/>
    </row>
    <row r="1104" spans="10:10" x14ac:dyDescent="0.3">
      <c r="J1104"/>
    </row>
    <row r="1105" spans="10:10" x14ac:dyDescent="0.3">
      <c r="J1105"/>
    </row>
    <row r="1106" spans="10:10" x14ac:dyDescent="0.3">
      <c r="J1106"/>
    </row>
    <row r="1107" spans="10:10" x14ac:dyDescent="0.3">
      <c r="J1107"/>
    </row>
    <row r="1108" spans="10:10" x14ac:dyDescent="0.3">
      <c r="J1108"/>
    </row>
    <row r="1109" spans="10:10" x14ac:dyDescent="0.3">
      <c r="J1109"/>
    </row>
    <row r="1110" spans="10:10" x14ac:dyDescent="0.3">
      <c r="J1110"/>
    </row>
    <row r="1111" spans="10:10" x14ac:dyDescent="0.3">
      <c r="J1111"/>
    </row>
    <row r="1112" spans="10:10" x14ac:dyDescent="0.3">
      <c r="J1112"/>
    </row>
    <row r="1113" spans="10:10" x14ac:dyDescent="0.3">
      <c r="J1113"/>
    </row>
    <row r="1114" spans="10:10" x14ac:dyDescent="0.3">
      <c r="J1114"/>
    </row>
    <row r="1115" spans="10:10" x14ac:dyDescent="0.3">
      <c r="J1115"/>
    </row>
    <row r="1116" spans="10:10" x14ac:dyDescent="0.3">
      <c r="J1116"/>
    </row>
    <row r="1117" spans="10:10" x14ac:dyDescent="0.3">
      <c r="J1117"/>
    </row>
    <row r="1118" spans="10:10" x14ac:dyDescent="0.3">
      <c r="J1118"/>
    </row>
    <row r="1119" spans="10:10" x14ac:dyDescent="0.3">
      <c r="J1119"/>
    </row>
    <row r="1120" spans="10: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0:10" x14ac:dyDescent="0.3">
      <c r="J1169"/>
    </row>
    <row r="1170" spans="10:10" x14ac:dyDescent="0.3">
      <c r="J1170"/>
    </row>
    <row r="1171" spans="10:10" x14ac:dyDescent="0.3">
      <c r="J1171"/>
    </row>
    <row r="1172" spans="10:10" x14ac:dyDescent="0.3">
      <c r="J1172"/>
    </row>
    <row r="1173" spans="10:10" x14ac:dyDescent="0.3">
      <c r="J1173"/>
    </row>
    <row r="1174" spans="10:10" x14ac:dyDescent="0.3">
      <c r="J1174"/>
    </row>
    <row r="1175" spans="10:10" x14ac:dyDescent="0.3">
      <c r="J1175"/>
    </row>
    <row r="1176" spans="10:10" x14ac:dyDescent="0.3">
      <c r="J1176"/>
    </row>
    <row r="1177" spans="10:10" x14ac:dyDescent="0.3">
      <c r="J1177"/>
    </row>
    <row r="1178" spans="10:10" x14ac:dyDescent="0.3">
      <c r="J1178"/>
    </row>
    <row r="1179" spans="10:10" x14ac:dyDescent="0.3">
      <c r="J1179"/>
    </row>
    <row r="1180" spans="10:10" x14ac:dyDescent="0.3">
      <c r="J1180"/>
    </row>
    <row r="1181" spans="10:10" x14ac:dyDescent="0.3">
      <c r="J1181"/>
    </row>
    <row r="1182" spans="10:10" x14ac:dyDescent="0.3">
      <c r="J1182"/>
    </row>
    <row r="1183" spans="10:10" x14ac:dyDescent="0.3">
      <c r="J1183"/>
    </row>
    <row r="1184" spans="10:10" x14ac:dyDescent="0.3">
      <c r="J1184"/>
    </row>
    <row r="1185" spans="10:10" x14ac:dyDescent="0.3">
      <c r="J1185"/>
    </row>
    <row r="1186" spans="10:10" x14ac:dyDescent="0.3">
      <c r="J1186"/>
    </row>
    <row r="1187" spans="10:10" x14ac:dyDescent="0.3">
      <c r="J1187"/>
    </row>
    <row r="1188" spans="10:10" x14ac:dyDescent="0.3">
      <c r="J1188"/>
    </row>
    <row r="1189" spans="10:10" x14ac:dyDescent="0.3">
      <c r="J1189"/>
    </row>
    <row r="1190" spans="10:10" x14ac:dyDescent="0.3">
      <c r="J1190"/>
    </row>
    <row r="1191" spans="10:10" x14ac:dyDescent="0.3">
      <c r="J1191"/>
    </row>
    <row r="1192" spans="10:10" x14ac:dyDescent="0.3">
      <c r="J1192"/>
    </row>
    <row r="1193" spans="10:10" x14ac:dyDescent="0.3">
      <c r="J1193"/>
    </row>
    <row r="1194" spans="10:10" x14ac:dyDescent="0.3">
      <c r="J1194"/>
    </row>
    <row r="1195" spans="10:10" x14ac:dyDescent="0.3">
      <c r="J1195"/>
    </row>
    <row r="1196" spans="10:10" x14ac:dyDescent="0.3">
      <c r="J1196"/>
    </row>
    <row r="1197" spans="10:10" x14ac:dyDescent="0.3">
      <c r="J1197"/>
    </row>
    <row r="1198" spans="10:10" x14ac:dyDescent="0.3">
      <c r="J1198"/>
    </row>
    <row r="1199" spans="10:10" x14ac:dyDescent="0.3">
      <c r="J1199"/>
    </row>
    <row r="1200" spans="10:10" x14ac:dyDescent="0.3">
      <c r="J1200"/>
    </row>
    <row r="1201" spans="10:10" x14ac:dyDescent="0.3">
      <c r="J1201"/>
    </row>
    <row r="1202" spans="10:10" x14ac:dyDescent="0.3">
      <c r="J1202"/>
    </row>
    <row r="1203" spans="10:10" x14ac:dyDescent="0.3">
      <c r="J1203"/>
    </row>
    <row r="1204" spans="10:10" x14ac:dyDescent="0.3">
      <c r="J1204"/>
    </row>
    <row r="1205" spans="10:10" x14ac:dyDescent="0.3">
      <c r="J1205"/>
    </row>
    <row r="1206" spans="10:10" x14ac:dyDescent="0.3">
      <c r="J1206"/>
    </row>
    <row r="1207" spans="10:10" x14ac:dyDescent="0.3">
      <c r="J1207"/>
    </row>
    <row r="1208" spans="10:10" x14ac:dyDescent="0.3">
      <c r="J1208"/>
    </row>
    <row r="1209" spans="10:10" x14ac:dyDescent="0.3">
      <c r="J1209"/>
    </row>
    <row r="1210" spans="10:10" x14ac:dyDescent="0.3">
      <c r="J1210"/>
    </row>
    <row r="1211" spans="10:10" x14ac:dyDescent="0.3">
      <c r="J1211"/>
    </row>
    <row r="1212" spans="10:10" x14ac:dyDescent="0.3">
      <c r="J1212"/>
    </row>
    <row r="1213" spans="10:10" x14ac:dyDescent="0.3">
      <c r="J1213"/>
    </row>
    <row r="1214" spans="10:10" x14ac:dyDescent="0.3">
      <c r="J1214"/>
    </row>
    <row r="1215" spans="10:10" x14ac:dyDescent="0.3">
      <c r="J1215"/>
    </row>
    <row r="1216" spans="10:10" x14ac:dyDescent="0.3">
      <c r="J1216"/>
    </row>
    <row r="1217" spans="10:10" x14ac:dyDescent="0.3">
      <c r="J1217"/>
    </row>
    <row r="1218" spans="10:10" x14ac:dyDescent="0.3">
      <c r="J1218"/>
    </row>
    <row r="1219" spans="10:10" x14ac:dyDescent="0.3">
      <c r="J1219"/>
    </row>
    <row r="1220" spans="10:10" x14ac:dyDescent="0.3">
      <c r="J1220"/>
    </row>
    <row r="1221" spans="10:10" x14ac:dyDescent="0.3">
      <c r="J1221"/>
    </row>
    <row r="1222" spans="10:10" x14ac:dyDescent="0.3">
      <c r="J1222"/>
    </row>
    <row r="1223" spans="10:10" x14ac:dyDescent="0.3">
      <c r="J1223"/>
    </row>
    <row r="1224" spans="10:10" x14ac:dyDescent="0.3">
      <c r="J1224"/>
    </row>
    <row r="1225" spans="10:10" x14ac:dyDescent="0.3">
      <c r="J1225"/>
    </row>
    <row r="1226" spans="10:10" x14ac:dyDescent="0.3">
      <c r="J1226"/>
    </row>
    <row r="1227" spans="10:10" x14ac:dyDescent="0.3">
      <c r="J1227"/>
    </row>
    <row r="1228" spans="10:10" x14ac:dyDescent="0.3">
      <c r="J1228"/>
    </row>
    <row r="1229" spans="10:10" x14ac:dyDescent="0.3">
      <c r="J1229"/>
    </row>
    <row r="1230" spans="10:10" x14ac:dyDescent="0.3">
      <c r="J1230"/>
    </row>
    <row r="1231" spans="10:10" x14ac:dyDescent="0.3">
      <c r="J1231"/>
    </row>
    <row r="1232" spans="10:10" x14ac:dyDescent="0.3">
      <c r="J1232"/>
    </row>
    <row r="1233" spans="10:10" x14ac:dyDescent="0.3">
      <c r="J1233"/>
    </row>
    <row r="1234" spans="10:10" x14ac:dyDescent="0.3">
      <c r="J1234"/>
    </row>
    <row r="1235" spans="10:10" x14ac:dyDescent="0.3">
      <c r="J1235"/>
    </row>
    <row r="1236" spans="10:10" x14ac:dyDescent="0.3">
      <c r="J1236"/>
    </row>
    <row r="1237" spans="10:10" x14ac:dyDescent="0.3">
      <c r="J1237"/>
    </row>
    <row r="1238" spans="10:10" x14ac:dyDescent="0.3">
      <c r="J1238"/>
    </row>
    <row r="1239" spans="10:10" x14ac:dyDescent="0.3">
      <c r="J1239"/>
    </row>
    <row r="1240" spans="10:10" x14ac:dyDescent="0.3">
      <c r="J1240"/>
    </row>
    <row r="1241" spans="10:10" x14ac:dyDescent="0.3">
      <c r="J1241"/>
    </row>
    <row r="1242" spans="10:10" x14ac:dyDescent="0.3">
      <c r="J1242"/>
    </row>
    <row r="1243" spans="10:10" x14ac:dyDescent="0.3">
      <c r="J1243"/>
    </row>
    <row r="1244" spans="10:10" x14ac:dyDescent="0.3">
      <c r="J1244"/>
    </row>
    <row r="1245" spans="10:10" x14ac:dyDescent="0.3">
      <c r="J1245"/>
    </row>
    <row r="1246" spans="10:10" x14ac:dyDescent="0.3">
      <c r="J1246"/>
    </row>
    <row r="1247" spans="10:10" x14ac:dyDescent="0.3">
      <c r="J1247"/>
    </row>
    <row r="1248" spans="10:10" x14ac:dyDescent="0.3">
      <c r="J1248"/>
    </row>
    <row r="1249" spans="10:10" x14ac:dyDescent="0.3">
      <c r="J1249"/>
    </row>
    <row r="1250" spans="10:10" x14ac:dyDescent="0.3">
      <c r="J1250"/>
    </row>
    <row r="1251" spans="10:10" x14ac:dyDescent="0.3">
      <c r="J1251"/>
    </row>
    <row r="1252" spans="10:10" x14ac:dyDescent="0.3">
      <c r="J1252"/>
    </row>
    <row r="1253" spans="10:10" x14ac:dyDescent="0.3">
      <c r="J1253"/>
    </row>
    <row r="1254" spans="10:10" x14ac:dyDescent="0.3">
      <c r="J1254"/>
    </row>
    <row r="1255" spans="10:10" x14ac:dyDescent="0.3">
      <c r="J1255"/>
    </row>
    <row r="1256" spans="10:10" x14ac:dyDescent="0.3">
      <c r="J1256"/>
    </row>
    <row r="1257" spans="10:10" x14ac:dyDescent="0.3">
      <c r="J1257"/>
    </row>
    <row r="1258" spans="10:10" x14ac:dyDescent="0.3">
      <c r="J1258"/>
    </row>
    <row r="1259" spans="10:10" x14ac:dyDescent="0.3">
      <c r="J1259"/>
    </row>
    <row r="1260" spans="10:10" x14ac:dyDescent="0.3">
      <c r="J1260"/>
    </row>
    <row r="1261" spans="10:10" x14ac:dyDescent="0.3">
      <c r="J1261"/>
    </row>
    <row r="1262" spans="10:10" x14ac:dyDescent="0.3">
      <c r="J1262"/>
    </row>
    <row r="1263" spans="10:10" x14ac:dyDescent="0.3">
      <c r="J1263"/>
    </row>
    <row r="1264" spans="10:10" x14ac:dyDescent="0.3">
      <c r="J1264"/>
    </row>
    <row r="1265" spans="10:10" x14ac:dyDescent="0.3">
      <c r="J1265"/>
    </row>
    <row r="1266" spans="10:10" x14ac:dyDescent="0.3">
      <c r="J1266"/>
    </row>
    <row r="1267" spans="10:10" x14ac:dyDescent="0.3">
      <c r="J1267"/>
    </row>
    <row r="1268" spans="10:10" x14ac:dyDescent="0.3">
      <c r="J1268"/>
    </row>
    <row r="1269" spans="10:10" x14ac:dyDescent="0.3">
      <c r="J1269"/>
    </row>
    <row r="1270" spans="10:10" x14ac:dyDescent="0.3">
      <c r="J1270"/>
    </row>
    <row r="1271" spans="10:10" x14ac:dyDescent="0.3">
      <c r="J1271"/>
    </row>
    <row r="1272" spans="10:10" x14ac:dyDescent="0.3">
      <c r="J1272"/>
    </row>
    <row r="1273" spans="10:10" x14ac:dyDescent="0.3">
      <c r="J1273"/>
    </row>
    <row r="1274" spans="10:10" x14ac:dyDescent="0.3">
      <c r="J1274"/>
    </row>
    <row r="1275" spans="10:10" x14ac:dyDescent="0.3">
      <c r="J1275"/>
    </row>
    <row r="1276" spans="10:10" x14ac:dyDescent="0.3">
      <c r="J1276"/>
    </row>
    <row r="1277" spans="10:10" x14ac:dyDescent="0.3">
      <c r="J1277"/>
    </row>
    <row r="1278" spans="10:10" x14ac:dyDescent="0.3">
      <c r="J1278"/>
    </row>
    <row r="1279" spans="10:10" x14ac:dyDescent="0.3">
      <c r="J1279"/>
    </row>
    <row r="1280" spans="10:10" x14ac:dyDescent="0.3">
      <c r="J1280"/>
    </row>
    <row r="1281" spans="10:10" x14ac:dyDescent="0.3">
      <c r="J1281"/>
    </row>
    <row r="1282" spans="10:10" x14ac:dyDescent="0.3">
      <c r="J1282"/>
    </row>
    <row r="1283" spans="10:10" x14ac:dyDescent="0.3">
      <c r="J1283"/>
    </row>
    <row r="1284" spans="10:10" x14ac:dyDescent="0.3">
      <c r="J1284"/>
    </row>
    <row r="1285" spans="10:10" x14ac:dyDescent="0.3">
      <c r="J1285"/>
    </row>
    <row r="1286" spans="10:10" x14ac:dyDescent="0.3">
      <c r="J1286"/>
    </row>
    <row r="1287" spans="10:10" x14ac:dyDescent="0.3">
      <c r="J1287"/>
    </row>
    <row r="1288" spans="10:10" x14ac:dyDescent="0.3">
      <c r="J1288"/>
    </row>
    <row r="1289" spans="10:10" x14ac:dyDescent="0.3">
      <c r="J1289"/>
    </row>
    <row r="1290" spans="10:10" x14ac:dyDescent="0.3">
      <c r="J1290"/>
    </row>
    <row r="1291" spans="10:10" x14ac:dyDescent="0.3">
      <c r="J1291"/>
    </row>
    <row r="1292" spans="10:10" x14ac:dyDescent="0.3">
      <c r="J1292"/>
    </row>
    <row r="1293" spans="10:10" x14ac:dyDescent="0.3">
      <c r="J1293"/>
    </row>
    <row r="1294" spans="10:10" x14ac:dyDescent="0.3">
      <c r="J1294"/>
    </row>
    <row r="1295" spans="10:10" x14ac:dyDescent="0.3">
      <c r="J1295"/>
    </row>
    <row r="1296" spans="10:10" x14ac:dyDescent="0.3">
      <c r="J1296"/>
    </row>
    <row r="1297" spans="10:10" x14ac:dyDescent="0.3">
      <c r="J1297"/>
    </row>
    <row r="1298" spans="10:10" x14ac:dyDescent="0.3">
      <c r="J1298"/>
    </row>
    <row r="1299" spans="10:10" x14ac:dyDescent="0.3">
      <c r="J1299"/>
    </row>
    <row r="1300" spans="10:10" x14ac:dyDescent="0.3">
      <c r="J1300"/>
    </row>
    <row r="1301" spans="10:10" x14ac:dyDescent="0.3">
      <c r="J1301"/>
    </row>
    <row r="1302" spans="10:10" x14ac:dyDescent="0.3">
      <c r="J1302"/>
    </row>
    <row r="1303" spans="10:10" x14ac:dyDescent="0.3">
      <c r="J1303"/>
    </row>
    <row r="1304" spans="10:10" x14ac:dyDescent="0.3">
      <c r="J1304"/>
    </row>
    <row r="1305" spans="10:10" x14ac:dyDescent="0.3">
      <c r="J1305"/>
    </row>
    <row r="1306" spans="10:10" x14ac:dyDescent="0.3">
      <c r="J1306"/>
    </row>
    <row r="1307" spans="10:10" x14ac:dyDescent="0.3">
      <c r="J1307"/>
    </row>
    <row r="1308" spans="10:10" x14ac:dyDescent="0.3">
      <c r="J1308"/>
    </row>
    <row r="1309" spans="10:10" x14ac:dyDescent="0.3">
      <c r="J1309"/>
    </row>
    <row r="1310" spans="10:10" x14ac:dyDescent="0.3">
      <c r="J1310"/>
    </row>
    <row r="1311" spans="10:10" x14ac:dyDescent="0.3">
      <c r="J1311"/>
    </row>
    <row r="1312" spans="10:10" x14ac:dyDescent="0.3">
      <c r="J1312"/>
    </row>
    <row r="1313" spans="10:10" x14ac:dyDescent="0.3">
      <c r="J1313"/>
    </row>
    <row r="1314" spans="10:10" x14ac:dyDescent="0.3">
      <c r="J1314"/>
    </row>
    <row r="1315" spans="10:10" x14ac:dyDescent="0.3">
      <c r="J1315"/>
    </row>
    <row r="1316" spans="10:10" x14ac:dyDescent="0.3">
      <c r="J1316"/>
    </row>
    <row r="1317" spans="10:10" x14ac:dyDescent="0.3">
      <c r="J1317"/>
    </row>
    <row r="1318" spans="10:10" x14ac:dyDescent="0.3">
      <c r="J1318"/>
    </row>
    <row r="1319" spans="10:10" x14ac:dyDescent="0.3">
      <c r="J1319"/>
    </row>
    <row r="1320" spans="10:10" x14ac:dyDescent="0.3">
      <c r="J1320"/>
    </row>
    <row r="1321" spans="10:10" x14ac:dyDescent="0.3">
      <c r="J1321"/>
    </row>
    <row r="1322" spans="10:10" x14ac:dyDescent="0.3">
      <c r="J1322"/>
    </row>
    <row r="1323" spans="10:10" x14ac:dyDescent="0.3">
      <c r="J1323"/>
    </row>
    <row r="1324" spans="10:10" x14ac:dyDescent="0.3">
      <c r="J1324"/>
    </row>
    <row r="1325" spans="10:10" x14ac:dyDescent="0.3">
      <c r="J1325"/>
    </row>
    <row r="1326" spans="10:10" x14ac:dyDescent="0.3">
      <c r="J1326"/>
    </row>
    <row r="1327" spans="10:10" x14ac:dyDescent="0.3">
      <c r="J1327"/>
    </row>
    <row r="1328" spans="10:10" x14ac:dyDescent="0.3">
      <c r="J1328"/>
    </row>
    <row r="1329" spans="10:10" x14ac:dyDescent="0.3">
      <c r="J1329"/>
    </row>
    <row r="1330" spans="10:10" x14ac:dyDescent="0.3">
      <c r="J1330"/>
    </row>
    <row r="1331" spans="10:10" x14ac:dyDescent="0.3">
      <c r="J1331"/>
    </row>
    <row r="1332" spans="10:10" x14ac:dyDescent="0.3">
      <c r="J1332"/>
    </row>
    <row r="1333" spans="10:10" x14ac:dyDescent="0.3">
      <c r="J1333"/>
    </row>
    <row r="1334" spans="10:10" x14ac:dyDescent="0.3">
      <c r="J1334"/>
    </row>
    <row r="1335" spans="10:10" x14ac:dyDescent="0.3">
      <c r="J1335"/>
    </row>
    <row r="1336" spans="10:10" x14ac:dyDescent="0.3">
      <c r="J1336"/>
    </row>
    <row r="1337" spans="10:10" x14ac:dyDescent="0.3">
      <c r="J1337"/>
    </row>
    <row r="1338" spans="10:10" x14ac:dyDescent="0.3">
      <c r="J1338"/>
    </row>
    <row r="1339" spans="10:10" x14ac:dyDescent="0.3">
      <c r="J1339"/>
    </row>
    <row r="1340" spans="10:10" x14ac:dyDescent="0.3">
      <c r="J1340"/>
    </row>
    <row r="1341" spans="10:10" x14ac:dyDescent="0.3">
      <c r="J1341"/>
    </row>
    <row r="1342" spans="10:10" x14ac:dyDescent="0.3">
      <c r="J1342"/>
    </row>
    <row r="1343" spans="10:10" x14ac:dyDescent="0.3">
      <c r="J1343"/>
    </row>
    <row r="1344" spans="10:10"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row r="1980" spans="10:10" x14ac:dyDescent="0.3">
      <c r="J1980"/>
    </row>
    <row r="1981" spans="10:10" x14ac:dyDescent="0.3">
      <c r="J1981"/>
    </row>
    <row r="1982" spans="10:10" x14ac:dyDescent="0.3">
      <c r="J1982"/>
    </row>
    <row r="1983" spans="10:10" x14ac:dyDescent="0.3">
      <c r="J1983"/>
    </row>
    <row r="1984" spans="10:10" x14ac:dyDescent="0.3">
      <c r="J1984"/>
    </row>
    <row r="1985" spans="10:10" x14ac:dyDescent="0.3">
      <c r="J1985"/>
    </row>
    <row r="1986" spans="10:10" x14ac:dyDescent="0.3">
      <c r="J1986"/>
    </row>
    <row r="1987" spans="10:10" x14ac:dyDescent="0.3">
      <c r="J1987"/>
    </row>
    <row r="1988" spans="10:10" x14ac:dyDescent="0.3">
      <c r="J1988"/>
    </row>
    <row r="1989" spans="10:10" x14ac:dyDescent="0.3">
      <c r="J1989"/>
    </row>
    <row r="1990" spans="10:10" x14ac:dyDescent="0.3">
      <c r="J1990"/>
    </row>
    <row r="1991" spans="10:10" x14ac:dyDescent="0.3">
      <c r="J1991"/>
    </row>
    <row r="1992" spans="10:10" x14ac:dyDescent="0.3">
      <c r="J1992"/>
    </row>
    <row r="1993" spans="10:10" x14ac:dyDescent="0.3">
      <c r="J1993"/>
    </row>
    <row r="1994" spans="10:10" x14ac:dyDescent="0.3">
      <c r="J1994"/>
    </row>
    <row r="1995" spans="10:10" x14ac:dyDescent="0.3">
      <c r="J1995"/>
    </row>
    <row r="1996" spans="10:10" x14ac:dyDescent="0.3">
      <c r="J1996"/>
    </row>
    <row r="1997" spans="10:10" x14ac:dyDescent="0.3">
      <c r="J1997"/>
    </row>
    <row r="1998" spans="10:10" x14ac:dyDescent="0.3">
      <c r="J1998"/>
    </row>
    <row r="1999" spans="10:10" x14ac:dyDescent="0.3">
      <c r="J1999"/>
    </row>
    <row r="2000" spans="10:10" x14ac:dyDescent="0.3">
      <c r="J2000"/>
    </row>
    <row r="2001" spans="10:10" x14ac:dyDescent="0.3">
      <c r="J2001"/>
    </row>
    <row r="2002" spans="10:10" x14ac:dyDescent="0.3">
      <c r="J2002"/>
    </row>
    <row r="2003" spans="10:10" x14ac:dyDescent="0.3">
      <c r="J2003"/>
    </row>
    <row r="2004" spans="10:10" x14ac:dyDescent="0.3">
      <c r="J2004"/>
    </row>
    <row r="2005" spans="10:10" x14ac:dyDescent="0.3">
      <c r="J2005"/>
    </row>
    <row r="2006" spans="10:10" x14ac:dyDescent="0.3">
      <c r="J2006"/>
    </row>
    <row r="2007" spans="10:10" x14ac:dyDescent="0.3">
      <c r="J2007"/>
    </row>
    <row r="2008" spans="10:10" x14ac:dyDescent="0.3">
      <c r="J2008"/>
    </row>
    <row r="2009" spans="10:10" x14ac:dyDescent="0.3">
      <c r="J2009"/>
    </row>
    <row r="2010" spans="10:10" x14ac:dyDescent="0.3">
      <c r="J2010"/>
    </row>
    <row r="2011" spans="10:10" x14ac:dyDescent="0.3">
      <c r="J2011"/>
    </row>
    <row r="2012" spans="10:10" x14ac:dyDescent="0.3">
      <c r="J2012"/>
    </row>
    <row r="2013" spans="10:10" x14ac:dyDescent="0.3">
      <c r="J2013"/>
    </row>
    <row r="2014" spans="10:10" x14ac:dyDescent="0.3">
      <c r="J2014"/>
    </row>
    <row r="2015" spans="10:10" x14ac:dyDescent="0.3">
      <c r="J2015"/>
    </row>
    <row r="2016" spans="10:10" x14ac:dyDescent="0.3">
      <c r="J2016"/>
    </row>
    <row r="2017" spans="10:10" x14ac:dyDescent="0.3">
      <c r="J2017"/>
    </row>
    <row r="2018" spans="10:10" x14ac:dyDescent="0.3">
      <c r="J2018"/>
    </row>
    <row r="2019" spans="10:10" x14ac:dyDescent="0.3">
      <c r="J2019"/>
    </row>
    <row r="2020" spans="10:10" x14ac:dyDescent="0.3">
      <c r="J2020"/>
    </row>
    <row r="2021" spans="10:10" x14ac:dyDescent="0.3">
      <c r="J2021"/>
    </row>
    <row r="2022" spans="10:10" x14ac:dyDescent="0.3">
      <c r="J2022"/>
    </row>
    <row r="2023" spans="10:10" x14ac:dyDescent="0.3">
      <c r="J2023"/>
    </row>
    <row r="2024" spans="10:10" x14ac:dyDescent="0.3">
      <c r="J2024"/>
    </row>
    <row r="2025" spans="10:10" x14ac:dyDescent="0.3">
      <c r="J2025"/>
    </row>
    <row r="2026" spans="10:10" x14ac:dyDescent="0.3">
      <c r="J2026"/>
    </row>
    <row r="2027" spans="10:10" x14ac:dyDescent="0.3">
      <c r="J2027"/>
    </row>
    <row r="2028" spans="10:10" x14ac:dyDescent="0.3">
      <c r="J2028"/>
    </row>
    <row r="2029" spans="10:10" x14ac:dyDescent="0.3">
      <c r="J2029"/>
    </row>
    <row r="2030" spans="10:10" x14ac:dyDescent="0.3">
      <c r="J2030"/>
    </row>
    <row r="2031" spans="10:10" x14ac:dyDescent="0.3">
      <c r="J2031"/>
    </row>
    <row r="2032" spans="10:10" x14ac:dyDescent="0.3">
      <c r="J2032"/>
    </row>
    <row r="2033" spans="10:10" x14ac:dyDescent="0.3">
      <c r="J2033"/>
    </row>
    <row r="2034" spans="10:10" x14ac:dyDescent="0.3">
      <c r="J2034"/>
    </row>
    <row r="2035" spans="10:10" x14ac:dyDescent="0.3">
      <c r="J2035"/>
    </row>
    <row r="2036" spans="10:10" x14ac:dyDescent="0.3">
      <c r="J2036"/>
    </row>
    <row r="2037" spans="10:10" x14ac:dyDescent="0.3">
      <c r="J2037"/>
    </row>
    <row r="2038" spans="10:10" x14ac:dyDescent="0.3">
      <c r="J2038"/>
    </row>
    <row r="2039" spans="10:10" x14ac:dyDescent="0.3">
      <c r="J2039"/>
    </row>
    <row r="2040" spans="10:10" x14ac:dyDescent="0.3">
      <c r="J2040"/>
    </row>
    <row r="2041" spans="10:10" x14ac:dyDescent="0.3">
      <c r="J2041"/>
    </row>
    <row r="2042" spans="10:10" x14ac:dyDescent="0.3">
      <c r="J2042"/>
    </row>
    <row r="2043" spans="10:10" x14ac:dyDescent="0.3">
      <c r="J2043"/>
    </row>
    <row r="2044" spans="10:10" x14ac:dyDescent="0.3">
      <c r="J2044"/>
    </row>
    <row r="2045" spans="10:10" x14ac:dyDescent="0.3">
      <c r="J2045"/>
    </row>
    <row r="2046" spans="10:10" x14ac:dyDescent="0.3">
      <c r="J2046"/>
    </row>
    <row r="2047" spans="10:10" x14ac:dyDescent="0.3">
      <c r="J2047"/>
    </row>
    <row r="2048" spans="10:10" x14ac:dyDescent="0.3">
      <c r="J2048"/>
    </row>
    <row r="2049" spans="10:10" x14ac:dyDescent="0.3">
      <c r="J2049"/>
    </row>
    <row r="2050" spans="10:10" x14ac:dyDescent="0.3">
      <c r="J2050"/>
    </row>
    <row r="2051" spans="10:10" x14ac:dyDescent="0.3">
      <c r="J2051"/>
    </row>
    <row r="2052" spans="10:10" x14ac:dyDescent="0.3">
      <c r="J2052"/>
    </row>
    <row r="2053" spans="10:10" x14ac:dyDescent="0.3">
      <c r="J2053"/>
    </row>
    <row r="2054" spans="10:10" x14ac:dyDescent="0.3">
      <c r="J2054"/>
    </row>
    <row r="2055" spans="10:10" x14ac:dyDescent="0.3">
      <c r="J2055"/>
    </row>
    <row r="2056" spans="10:10" x14ac:dyDescent="0.3">
      <c r="J2056"/>
    </row>
    <row r="2057" spans="10:10" x14ac:dyDescent="0.3">
      <c r="J2057"/>
    </row>
    <row r="2058" spans="10:10" x14ac:dyDescent="0.3">
      <c r="J2058"/>
    </row>
    <row r="2059" spans="10:10" x14ac:dyDescent="0.3">
      <c r="J2059"/>
    </row>
    <row r="2060" spans="10:10" x14ac:dyDescent="0.3">
      <c r="J2060"/>
    </row>
    <row r="2061" spans="10:10" x14ac:dyDescent="0.3">
      <c r="J2061"/>
    </row>
    <row r="2062" spans="10:10" x14ac:dyDescent="0.3">
      <c r="J2062"/>
    </row>
    <row r="2063" spans="10:10" x14ac:dyDescent="0.3">
      <c r="J2063"/>
    </row>
    <row r="2064" spans="10:10" x14ac:dyDescent="0.3">
      <c r="J2064"/>
    </row>
    <row r="2065" spans="10:10" x14ac:dyDescent="0.3">
      <c r="J2065"/>
    </row>
    <row r="2066" spans="10:10" x14ac:dyDescent="0.3">
      <c r="J2066"/>
    </row>
    <row r="2067" spans="10:10" x14ac:dyDescent="0.3">
      <c r="J2067"/>
    </row>
    <row r="2068" spans="10:10" x14ac:dyDescent="0.3">
      <c r="J2068"/>
    </row>
    <row r="2069" spans="10:10" x14ac:dyDescent="0.3">
      <c r="J2069"/>
    </row>
    <row r="2070" spans="10:10" x14ac:dyDescent="0.3">
      <c r="J2070"/>
    </row>
    <row r="2071" spans="10:10" x14ac:dyDescent="0.3">
      <c r="J2071"/>
    </row>
    <row r="2072" spans="10:10" x14ac:dyDescent="0.3">
      <c r="J2072"/>
    </row>
    <row r="2073" spans="10:10" x14ac:dyDescent="0.3">
      <c r="J2073"/>
    </row>
    <row r="2074" spans="10:10" x14ac:dyDescent="0.3">
      <c r="J2074"/>
    </row>
    <row r="2075" spans="10:10" x14ac:dyDescent="0.3">
      <c r="J2075"/>
    </row>
    <row r="2076" spans="10:10" x14ac:dyDescent="0.3">
      <c r="J2076"/>
    </row>
    <row r="2077" spans="10:10" x14ac:dyDescent="0.3">
      <c r="J2077"/>
    </row>
    <row r="2078" spans="10:10" x14ac:dyDescent="0.3">
      <c r="J2078"/>
    </row>
    <row r="2079" spans="10:10" x14ac:dyDescent="0.3">
      <c r="J2079"/>
    </row>
    <row r="2080" spans="10:10" x14ac:dyDescent="0.3">
      <c r="J2080"/>
    </row>
    <row r="2081" spans="10:10" x14ac:dyDescent="0.3">
      <c r="J2081"/>
    </row>
    <row r="2082" spans="10:10" x14ac:dyDescent="0.3">
      <c r="J2082"/>
    </row>
    <row r="2083" spans="10:10" x14ac:dyDescent="0.3">
      <c r="J2083"/>
    </row>
    <row r="2084" spans="10:10" x14ac:dyDescent="0.3">
      <c r="J2084"/>
    </row>
    <row r="2085" spans="10:10" x14ac:dyDescent="0.3">
      <c r="J2085"/>
    </row>
    <row r="2086" spans="10:10" x14ac:dyDescent="0.3">
      <c r="J2086"/>
    </row>
    <row r="2087" spans="10:10" x14ac:dyDescent="0.3">
      <c r="J2087"/>
    </row>
    <row r="2088" spans="10:10" x14ac:dyDescent="0.3">
      <c r="J2088"/>
    </row>
    <row r="2089" spans="10:10" x14ac:dyDescent="0.3">
      <c r="J2089"/>
    </row>
    <row r="2090" spans="10:10" x14ac:dyDescent="0.3">
      <c r="J2090"/>
    </row>
    <row r="2091" spans="10:10" x14ac:dyDescent="0.3">
      <c r="J2091"/>
    </row>
    <row r="2092" spans="10:10" x14ac:dyDescent="0.3">
      <c r="J2092"/>
    </row>
    <row r="2093" spans="10:10" x14ac:dyDescent="0.3">
      <c r="J2093"/>
    </row>
    <row r="2094" spans="10:10" x14ac:dyDescent="0.3">
      <c r="J2094"/>
    </row>
    <row r="2095" spans="10:10" x14ac:dyDescent="0.3">
      <c r="J2095"/>
    </row>
    <row r="2096" spans="10:10" x14ac:dyDescent="0.3">
      <c r="J2096"/>
    </row>
    <row r="2097" spans="10:10" x14ac:dyDescent="0.3">
      <c r="J2097"/>
    </row>
    <row r="2098" spans="10:10" x14ac:dyDescent="0.3">
      <c r="J2098"/>
    </row>
    <row r="2099" spans="10:10" x14ac:dyDescent="0.3">
      <c r="J2099"/>
    </row>
    <row r="2100" spans="10:10" x14ac:dyDescent="0.3">
      <c r="J2100"/>
    </row>
    <row r="2101" spans="10:10" x14ac:dyDescent="0.3">
      <c r="J2101"/>
    </row>
    <row r="2102" spans="10:10" x14ac:dyDescent="0.3">
      <c r="J2102"/>
    </row>
    <row r="2103" spans="10:10" x14ac:dyDescent="0.3">
      <c r="J2103"/>
    </row>
    <row r="2104" spans="10:10" x14ac:dyDescent="0.3">
      <c r="J2104"/>
    </row>
    <row r="2105" spans="10:10" x14ac:dyDescent="0.3">
      <c r="J2105"/>
    </row>
    <row r="2106" spans="10:10" x14ac:dyDescent="0.3">
      <c r="J2106"/>
    </row>
    <row r="2107" spans="10:10" x14ac:dyDescent="0.3">
      <c r="J2107"/>
    </row>
    <row r="2108" spans="10:10" x14ac:dyDescent="0.3">
      <c r="J2108"/>
    </row>
    <row r="2109" spans="10:10" x14ac:dyDescent="0.3">
      <c r="J2109"/>
    </row>
    <row r="2110" spans="10:10" x14ac:dyDescent="0.3">
      <c r="J2110"/>
    </row>
    <row r="2111" spans="10:10" x14ac:dyDescent="0.3">
      <c r="J2111"/>
    </row>
    <row r="2112" spans="10:10" x14ac:dyDescent="0.3">
      <c r="J2112"/>
    </row>
    <row r="2113" spans="10:10" x14ac:dyDescent="0.3">
      <c r="J2113"/>
    </row>
    <row r="2114" spans="10:10" x14ac:dyDescent="0.3">
      <c r="J2114"/>
    </row>
    <row r="2115" spans="10:10" x14ac:dyDescent="0.3">
      <c r="J2115"/>
    </row>
    <row r="2116" spans="10:10" x14ac:dyDescent="0.3">
      <c r="J2116"/>
    </row>
    <row r="2117" spans="10:10" x14ac:dyDescent="0.3">
      <c r="J2117"/>
    </row>
    <row r="2118" spans="10:10" x14ac:dyDescent="0.3">
      <c r="J2118"/>
    </row>
    <row r="2119" spans="10:10" x14ac:dyDescent="0.3">
      <c r="J2119"/>
    </row>
    <row r="2120" spans="10:10" x14ac:dyDescent="0.3">
      <c r="J2120"/>
    </row>
    <row r="2121" spans="10:10" x14ac:dyDescent="0.3">
      <c r="J2121"/>
    </row>
    <row r="2122" spans="10:10" x14ac:dyDescent="0.3">
      <c r="J2122"/>
    </row>
    <row r="2123" spans="10:10" x14ac:dyDescent="0.3">
      <c r="J2123"/>
    </row>
    <row r="2124" spans="10:10" x14ac:dyDescent="0.3">
      <c r="J2124"/>
    </row>
    <row r="2125" spans="10:10" x14ac:dyDescent="0.3">
      <c r="J2125"/>
    </row>
    <row r="2126" spans="10:10" x14ac:dyDescent="0.3">
      <c r="J2126"/>
    </row>
    <row r="2127" spans="10:10" x14ac:dyDescent="0.3">
      <c r="J2127"/>
    </row>
    <row r="2128" spans="10:10" x14ac:dyDescent="0.3">
      <c r="J2128"/>
    </row>
    <row r="2129" spans="10:10" x14ac:dyDescent="0.3">
      <c r="J2129"/>
    </row>
    <row r="2130" spans="10:10" x14ac:dyDescent="0.3">
      <c r="J2130"/>
    </row>
    <row r="2131" spans="10:10" x14ac:dyDescent="0.3">
      <c r="J2131"/>
    </row>
    <row r="2132" spans="10:10" x14ac:dyDescent="0.3">
      <c r="J2132"/>
    </row>
    <row r="2133" spans="10:10" x14ac:dyDescent="0.3">
      <c r="J2133"/>
    </row>
    <row r="2134" spans="10:10" x14ac:dyDescent="0.3">
      <c r="J2134"/>
    </row>
    <row r="2135" spans="10:10" x14ac:dyDescent="0.3">
      <c r="J2135"/>
    </row>
    <row r="2136" spans="10:10" x14ac:dyDescent="0.3">
      <c r="J2136"/>
    </row>
    <row r="2137" spans="10:10" x14ac:dyDescent="0.3">
      <c r="J2137"/>
    </row>
    <row r="2138" spans="10:10" x14ac:dyDescent="0.3">
      <c r="J2138"/>
    </row>
    <row r="2139" spans="10:10" x14ac:dyDescent="0.3">
      <c r="J2139"/>
    </row>
    <row r="2140" spans="10:10" x14ac:dyDescent="0.3">
      <c r="J2140"/>
    </row>
    <row r="2141" spans="10:10" x14ac:dyDescent="0.3">
      <c r="J2141"/>
    </row>
    <row r="2142" spans="10:10" x14ac:dyDescent="0.3">
      <c r="J2142"/>
    </row>
    <row r="2143" spans="10:10" x14ac:dyDescent="0.3">
      <c r="J2143"/>
    </row>
    <row r="2144" spans="10:10" x14ac:dyDescent="0.3">
      <c r="J2144"/>
    </row>
    <row r="2145" spans="10:10" x14ac:dyDescent="0.3">
      <c r="J2145"/>
    </row>
    <row r="2146" spans="10:10" x14ac:dyDescent="0.3">
      <c r="J2146"/>
    </row>
    <row r="2147" spans="10:10" x14ac:dyDescent="0.3">
      <c r="J2147"/>
    </row>
    <row r="2148" spans="10:10" x14ac:dyDescent="0.3">
      <c r="J2148"/>
    </row>
    <row r="2149" spans="10:10" x14ac:dyDescent="0.3">
      <c r="J2149"/>
    </row>
    <row r="2150" spans="10:10" x14ac:dyDescent="0.3">
      <c r="J2150"/>
    </row>
    <row r="2151" spans="10:10" x14ac:dyDescent="0.3">
      <c r="J2151"/>
    </row>
    <row r="2152" spans="10:10" x14ac:dyDescent="0.3">
      <c r="J2152"/>
    </row>
    <row r="2153" spans="10:10" x14ac:dyDescent="0.3">
      <c r="J2153"/>
    </row>
    <row r="2154" spans="10:10" x14ac:dyDescent="0.3">
      <c r="J2154"/>
    </row>
    <row r="2155" spans="10:10" x14ac:dyDescent="0.3">
      <c r="J2155"/>
    </row>
    <row r="2156" spans="10:10" x14ac:dyDescent="0.3">
      <c r="J2156"/>
    </row>
    <row r="2157" spans="10:10" x14ac:dyDescent="0.3">
      <c r="J2157"/>
    </row>
    <row r="2158" spans="10:10" x14ac:dyDescent="0.3">
      <c r="J2158"/>
    </row>
    <row r="2159" spans="10:10" x14ac:dyDescent="0.3">
      <c r="J2159"/>
    </row>
    <row r="2160" spans="10:10" x14ac:dyDescent="0.3">
      <c r="J2160"/>
    </row>
    <row r="2161" spans="10:10" x14ac:dyDescent="0.3">
      <c r="J2161"/>
    </row>
    <row r="2162" spans="10:10" x14ac:dyDescent="0.3">
      <c r="J2162"/>
    </row>
    <row r="2163" spans="10:10" x14ac:dyDescent="0.3">
      <c r="J2163"/>
    </row>
    <row r="2164" spans="10:10" x14ac:dyDescent="0.3">
      <c r="J2164"/>
    </row>
    <row r="2165" spans="10:10" x14ac:dyDescent="0.3">
      <c r="J2165"/>
    </row>
    <row r="2166" spans="10:10" x14ac:dyDescent="0.3">
      <c r="J2166"/>
    </row>
    <row r="2167" spans="10:10" x14ac:dyDescent="0.3">
      <c r="J2167"/>
    </row>
    <row r="2168" spans="10:10" x14ac:dyDescent="0.3">
      <c r="J2168"/>
    </row>
    <row r="2169" spans="10:10" x14ac:dyDescent="0.3">
      <c r="J2169"/>
    </row>
    <row r="2170" spans="10:10" x14ac:dyDescent="0.3">
      <c r="J2170"/>
    </row>
    <row r="2171" spans="10:10" x14ac:dyDescent="0.3">
      <c r="J2171"/>
    </row>
    <row r="2172" spans="10:10" x14ac:dyDescent="0.3">
      <c r="J2172"/>
    </row>
    <row r="2173" spans="10:10" x14ac:dyDescent="0.3">
      <c r="J2173"/>
    </row>
    <row r="2174" spans="10:10" x14ac:dyDescent="0.3">
      <c r="J2174"/>
    </row>
    <row r="2175" spans="10:10" x14ac:dyDescent="0.3">
      <c r="J2175"/>
    </row>
    <row r="2176" spans="10:10" x14ac:dyDescent="0.3">
      <c r="J2176"/>
    </row>
    <row r="2177" spans="10:10" x14ac:dyDescent="0.3">
      <c r="J2177"/>
    </row>
    <row r="2178" spans="10:10" x14ac:dyDescent="0.3">
      <c r="J2178"/>
    </row>
    <row r="2179" spans="10:10" x14ac:dyDescent="0.3">
      <c r="J2179"/>
    </row>
    <row r="2180" spans="10:10" x14ac:dyDescent="0.3">
      <c r="J2180"/>
    </row>
    <row r="2181" spans="10:10" x14ac:dyDescent="0.3">
      <c r="J2181"/>
    </row>
    <row r="2182" spans="10:10" x14ac:dyDescent="0.3">
      <c r="J2182"/>
    </row>
    <row r="2183" spans="10:10" x14ac:dyDescent="0.3">
      <c r="J2183"/>
    </row>
    <row r="2184" spans="10:10" x14ac:dyDescent="0.3">
      <c r="J2184"/>
    </row>
    <row r="2185" spans="10:10" x14ac:dyDescent="0.3">
      <c r="J2185"/>
    </row>
    <row r="2186" spans="10:10" x14ac:dyDescent="0.3">
      <c r="J2186"/>
    </row>
    <row r="2187" spans="10:10" x14ac:dyDescent="0.3">
      <c r="J2187"/>
    </row>
    <row r="2188" spans="10:10" x14ac:dyDescent="0.3">
      <c r="J2188"/>
    </row>
    <row r="2189" spans="10:10" x14ac:dyDescent="0.3">
      <c r="J2189"/>
    </row>
    <row r="2190" spans="10:10" x14ac:dyDescent="0.3">
      <c r="J2190"/>
    </row>
    <row r="2191" spans="10:10" x14ac:dyDescent="0.3">
      <c r="J2191"/>
    </row>
    <row r="2192" spans="10:10" x14ac:dyDescent="0.3">
      <c r="J2192"/>
    </row>
    <row r="2193" spans="10:10" x14ac:dyDescent="0.3">
      <c r="J2193"/>
    </row>
    <row r="2194" spans="10:10" x14ac:dyDescent="0.3">
      <c r="J2194"/>
    </row>
    <row r="2195" spans="10:10" x14ac:dyDescent="0.3">
      <c r="J2195"/>
    </row>
    <row r="2196" spans="10:10" x14ac:dyDescent="0.3">
      <c r="J2196"/>
    </row>
    <row r="2197" spans="10:10" x14ac:dyDescent="0.3">
      <c r="J2197"/>
    </row>
    <row r="2198" spans="10:10" x14ac:dyDescent="0.3">
      <c r="J2198"/>
    </row>
    <row r="2199" spans="10:10" x14ac:dyDescent="0.3">
      <c r="J2199"/>
    </row>
    <row r="2200" spans="10:10" x14ac:dyDescent="0.3">
      <c r="J2200"/>
    </row>
    <row r="2201" spans="10:10" x14ac:dyDescent="0.3">
      <c r="J2201"/>
    </row>
    <row r="2202" spans="10:10" x14ac:dyDescent="0.3">
      <c r="J2202"/>
    </row>
    <row r="2203" spans="10:10" x14ac:dyDescent="0.3">
      <c r="J2203"/>
    </row>
    <row r="2204" spans="10:10" x14ac:dyDescent="0.3">
      <c r="J2204"/>
    </row>
    <row r="2205" spans="10:10" x14ac:dyDescent="0.3">
      <c r="J2205"/>
    </row>
    <row r="2206" spans="10:10" x14ac:dyDescent="0.3">
      <c r="J2206"/>
    </row>
    <row r="2207" spans="10:10" x14ac:dyDescent="0.3">
      <c r="J2207"/>
    </row>
    <row r="2208" spans="10:10" x14ac:dyDescent="0.3">
      <c r="J2208"/>
    </row>
    <row r="2209" spans="10:10" x14ac:dyDescent="0.3">
      <c r="J2209"/>
    </row>
    <row r="2210" spans="10:10" x14ac:dyDescent="0.3">
      <c r="J2210"/>
    </row>
    <row r="2211" spans="10:10" x14ac:dyDescent="0.3">
      <c r="J2211"/>
    </row>
    <row r="2212" spans="10:10" x14ac:dyDescent="0.3">
      <c r="J2212"/>
    </row>
    <row r="2213" spans="10:10" x14ac:dyDescent="0.3">
      <c r="J2213"/>
    </row>
    <row r="2214" spans="10:10" x14ac:dyDescent="0.3">
      <c r="J2214"/>
    </row>
    <row r="2215" spans="10:10" x14ac:dyDescent="0.3">
      <c r="J2215"/>
    </row>
    <row r="2216" spans="10:10" x14ac:dyDescent="0.3">
      <c r="J2216"/>
    </row>
    <row r="2217" spans="10:10" x14ac:dyDescent="0.3">
      <c r="J2217"/>
    </row>
    <row r="2218" spans="10:10" x14ac:dyDescent="0.3">
      <c r="J2218"/>
    </row>
    <row r="2219" spans="10:10" x14ac:dyDescent="0.3">
      <c r="J2219"/>
    </row>
    <row r="2220" spans="10:10" x14ac:dyDescent="0.3">
      <c r="J2220"/>
    </row>
    <row r="2221" spans="10:10" x14ac:dyDescent="0.3">
      <c r="J2221"/>
    </row>
    <row r="2222" spans="10:10" x14ac:dyDescent="0.3">
      <c r="J2222"/>
    </row>
    <row r="2223" spans="10:10" x14ac:dyDescent="0.3">
      <c r="J2223"/>
    </row>
    <row r="2224" spans="10:10" x14ac:dyDescent="0.3">
      <c r="J2224"/>
    </row>
    <row r="2225" spans="10:10" x14ac:dyDescent="0.3">
      <c r="J2225"/>
    </row>
    <row r="2226" spans="10:10" x14ac:dyDescent="0.3">
      <c r="J2226"/>
    </row>
    <row r="2227" spans="10:10" x14ac:dyDescent="0.3">
      <c r="J2227"/>
    </row>
    <row r="2228" spans="10:10" x14ac:dyDescent="0.3">
      <c r="J2228"/>
    </row>
    <row r="2229" spans="10:10" x14ac:dyDescent="0.3">
      <c r="J2229"/>
    </row>
    <row r="2230" spans="10:10" x14ac:dyDescent="0.3">
      <c r="J2230"/>
    </row>
    <row r="2231" spans="10:10" x14ac:dyDescent="0.3">
      <c r="J2231"/>
    </row>
    <row r="2232" spans="10:10" x14ac:dyDescent="0.3">
      <c r="J2232"/>
    </row>
    <row r="2233" spans="10:10" x14ac:dyDescent="0.3">
      <c r="J2233"/>
    </row>
    <row r="2234" spans="10:10" x14ac:dyDescent="0.3">
      <c r="J2234"/>
    </row>
    <row r="2235" spans="10:10" x14ac:dyDescent="0.3">
      <c r="J2235"/>
    </row>
    <row r="2236" spans="10:10" x14ac:dyDescent="0.3">
      <c r="J2236"/>
    </row>
    <row r="2237" spans="10:10" x14ac:dyDescent="0.3">
      <c r="J2237"/>
    </row>
    <row r="2238" spans="10:10" x14ac:dyDescent="0.3">
      <c r="J2238"/>
    </row>
    <row r="2239" spans="10:10" x14ac:dyDescent="0.3">
      <c r="J2239"/>
    </row>
    <row r="2240" spans="10:10" x14ac:dyDescent="0.3">
      <c r="J2240"/>
    </row>
    <row r="2241" spans="10:10" x14ac:dyDescent="0.3">
      <c r="J2241"/>
    </row>
    <row r="2242" spans="10:10" x14ac:dyDescent="0.3">
      <c r="J2242"/>
    </row>
    <row r="2243" spans="10:10" x14ac:dyDescent="0.3">
      <c r="J2243"/>
    </row>
    <row r="2244" spans="10:10" x14ac:dyDescent="0.3">
      <c r="J2244"/>
    </row>
    <row r="2245" spans="10:10" x14ac:dyDescent="0.3">
      <c r="J2245"/>
    </row>
    <row r="2246" spans="10:10" x14ac:dyDescent="0.3">
      <c r="J2246"/>
    </row>
    <row r="2247" spans="10:10" x14ac:dyDescent="0.3">
      <c r="J2247"/>
    </row>
    <row r="2248" spans="10:10" x14ac:dyDescent="0.3">
      <c r="J2248"/>
    </row>
    <row r="2249" spans="10:10" x14ac:dyDescent="0.3">
      <c r="J2249"/>
    </row>
    <row r="2250" spans="10:10" x14ac:dyDescent="0.3">
      <c r="J2250"/>
    </row>
    <row r="2251" spans="10:10" x14ac:dyDescent="0.3">
      <c r="J2251"/>
    </row>
    <row r="2252" spans="10:10" x14ac:dyDescent="0.3">
      <c r="J2252"/>
    </row>
    <row r="2253" spans="10:10" x14ac:dyDescent="0.3">
      <c r="J2253"/>
    </row>
    <row r="2254" spans="10:10" x14ac:dyDescent="0.3">
      <c r="J2254"/>
    </row>
    <row r="2255" spans="10:10" x14ac:dyDescent="0.3">
      <c r="J2255"/>
    </row>
    <row r="2256" spans="10:10" x14ac:dyDescent="0.3">
      <c r="J2256"/>
    </row>
    <row r="2257" spans="10:10" x14ac:dyDescent="0.3">
      <c r="J2257"/>
    </row>
    <row r="2258" spans="10:10" x14ac:dyDescent="0.3">
      <c r="J2258"/>
    </row>
    <row r="2259" spans="10:10" x14ac:dyDescent="0.3">
      <c r="J2259"/>
    </row>
    <row r="2260" spans="10:10" x14ac:dyDescent="0.3">
      <c r="J2260"/>
    </row>
    <row r="2261" spans="10:10" x14ac:dyDescent="0.3">
      <c r="J2261"/>
    </row>
    <row r="2262" spans="10:10" x14ac:dyDescent="0.3">
      <c r="J2262"/>
    </row>
    <row r="2263" spans="10:10" x14ac:dyDescent="0.3">
      <c r="J2263"/>
    </row>
    <row r="2264" spans="10:10" x14ac:dyDescent="0.3">
      <c r="J2264"/>
    </row>
    <row r="2265" spans="10:10" x14ac:dyDescent="0.3">
      <c r="J2265"/>
    </row>
    <row r="2266" spans="10:10" x14ac:dyDescent="0.3">
      <c r="J2266"/>
    </row>
    <row r="2267" spans="10:10" x14ac:dyDescent="0.3">
      <c r="J2267"/>
    </row>
    <row r="2268" spans="10:10" x14ac:dyDescent="0.3">
      <c r="J2268"/>
    </row>
    <row r="2269" spans="10:10" x14ac:dyDescent="0.3">
      <c r="J2269"/>
    </row>
    <row r="2270" spans="10:10" x14ac:dyDescent="0.3">
      <c r="J2270"/>
    </row>
    <row r="2271" spans="10:10" x14ac:dyDescent="0.3">
      <c r="J2271"/>
    </row>
    <row r="2272" spans="10:10" x14ac:dyDescent="0.3">
      <c r="J2272"/>
    </row>
    <row r="2273" spans="10:10" x14ac:dyDescent="0.3">
      <c r="J2273"/>
    </row>
    <row r="2274" spans="10:10" x14ac:dyDescent="0.3">
      <c r="J2274"/>
    </row>
    <row r="2275" spans="10:10" x14ac:dyDescent="0.3">
      <c r="J2275"/>
    </row>
    <row r="2276" spans="10:10" x14ac:dyDescent="0.3">
      <c r="J2276"/>
    </row>
    <row r="2277" spans="10:10" x14ac:dyDescent="0.3">
      <c r="J2277"/>
    </row>
    <row r="2278" spans="10:10" x14ac:dyDescent="0.3">
      <c r="J2278"/>
    </row>
    <row r="2279" spans="10:10" x14ac:dyDescent="0.3">
      <c r="J2279"/>
    </row>
    <row r="2280" spans="10:10" x14ac:dyDescent="0.3">
      <c r="J2280"/>
    </row>
    <row r="2281" spans="10:10" x14ac:dyDescent="0.3">
      <c r="J2281"/>
    </row>
    <row r="2282" spans="10:10" x14ac:dyDescent="0.3">
      <c r="J2282"/>
    </row>
    <row r="2283" spans="10:10" x14ac:dyDescent="0.3">
      <c r="J2283"/>
    </row>
    <row r="2284" spans="10:10" x14ac:dyDescent="0.3">
      <c r="J2284"/>
    </row>
    <row r="2285" spans="10:10" x14ac:dyDescent="0.3">
      <c r="J2285"/>
    </row>
    <row r="2286" spans="10:10" x14ac:dyDescent="0.3">
      <c r="J2286"/>
    </row>
    <row r="2287" spans="10:10" x14ac:dyDescent="0.3">
      <c r="J2287"/>
    </row>
    <row r="2288" spans="10:10" x14ac:dyDescent="0.3">
      <c r="J2288"/>
    </row>
    <row r="2289" spans="10:10" x14ac:dyDescent="0.3">
      <c r="J2289"/>
    </row>
    <row r="2290" spans="10:10" x14ac:dyDescent="0.3">
      <c r="J2290"/>
    </row>
    <row r="2291" spans="10:10" x14ac:dyDescent="0.3">
      <c r="J2291"/>
    </row>
    <row r="2292" spans="10:10" x14ac:dyDescent="0.3">
      <c r="J2292"/>
    </row>
    <row r="2293" spans="10:10" x14ac:dyDescent="0.3">
      <c r="J2293"/>
    </row>
    <row r="2294" spans="10:10" x14ac:dyDescent="0.3">
      <c r="J2294"/>
    </row>
    <row r="2295" spans="10:10" x14ac:dyDescent="0.3">
      <c r="J2295"/>
    </row>
    <row r="2296" spans="10:10" x14ac:dyDescent="0.3">
      <c r="J2296"/>
    </row>
    <row r="2297" spans="10:10" x14ac:dyDescent="0.3">
      <c r="J2297"/>
    </row>
    <row r="2298" spans="10:10" x14ac:dyDescent="0.3">
      <c r="J2298"/>
    </row>
    <row r="2299" spans="10:10" x14ac:dyDescent="0.3">
      <c r="J2299"/>
    </row>
    <row r="2300" spans="10:10" x14ac:dyDescent="0.3">
      <c r="J2300"/>
    </row>
    <row r="2301" spans="10:10" x14ac:dyDescent="0.3">
      <c r="J2301"/>
    </row>
    <row r="2302" spans="10:10" x14ac:dyDescent="0.3">
      <c r="J2302"/>
    </row>
    <row r="2303" spans="10:10" x14ac:dyDescent="0.3">
      <c r="J2303"/>
    </row>
    <row r="2304" spans="10:10" x14ac:dyDescent="0.3">
      <c r="J2304"/>
    </row>
    <row r="2305" spans="10:10" x14ac:dyDescent="0.3">
      <c r="J2305"/>
    </row>
    <row r="2306" spans="10:10" x14ac:dyDescent="0.3">
      <c r="J2306"/>
    </row>
    <row r="2307" spans="10:10" x14ac:dyDescent="0.3">
      <c r="J2307"/>
    </row>
    <row r="2308" spans="10:10" x14ac:dyDescent="0.3">
      <c r="J2308"/>
    </row>
    <row r="2309" spans="10:10" x14ac:dyDescent="0.3">
      <c r="J2309"/>
    </row>
    <row r="2310" spans="10:10" x14ac:dyDescent="0.3">
      <c r="J2310"/>
    </row>
    <row r="2311" spans="10:10" x14ac:dyDescent="0.3">
      <c r="J2311"/>
    </row>
    <row r="2312" spans="10:10" x14ac:dyDescent="0.3">
      <c r="J2312"/>
    </row>
    <row r="2313" spans="10:10" x14ac:dyDescent="0.3">
      <c r="J2313"/>
    </row>
    <row r="2314" spans="10:10" x14ac:dyDescent="0.3">
      <c r="J2314"/>
    </row>
    <row r="2315" spans="10:10" x14ac:dyDescent="0.3">
      <c r="J2315"/>
    </row>
    <row r="2316" spans="10:10" x14ac:dyDescent="0.3">
      <c r="J2316"/>
    </row>
    <row r="2317" spans="10:10" x14ac:dyDescent="0.3">
      <c r="J2317"/>
    </row>
    <row r="2318" spans="10:10" x14ac:dyDescent="0.3">
      <c r="J2318"/>
    </row>
    <row r="2319" spans="10:10" x14ac:dyDescent="0.3">
      <c r="J2319"/>
    </row>
    <row r="2320" spans="10:10" x14ac:dyDescent="0.3">
      <c r="J2320"/>
    </row>
    <row r="2321" spans="10:10" x14ac:dyDescent="0.3">
      <c r="J2321"/>
    </row>
    <row r="2322" spans="10:10" x14ac:dyDescent="0.3">
      <c r="J2322"/>
    </row>
    <row r="2323" spans="10:10" x14ac:dyDescent="0.3">
      <c r="J2323"/>
    </row>
    <row r="2324" spans="10:10" x14ac:dyDescent="0.3">
      <c r="J2324"/>
    </row>
    <row r="2325" spans="10:10" x14ac:dyDescent="0.3">
      <c r="J2325"/>
    </row>
    <row r="2326" spans="10:10" x14ac:dyDescent="0.3">
      <c r="J2326"/>
    </row>
    <row r="2327" spans="10:10" x14ac:dyDescent="0.3">
      <c r="J2327"/>
    </row>
    <row r="2328" spans="10:10" x14ac:dyDescent="0.3">
      <c r="J2328"/>
    </row>
    <row r="2329" spans="10:10" x14ac:dyDescent="0.3">
      <c r="J2329"/>
    </row>
    <row r="2330" spans="10:10" x14ac:dyDescent="0.3">
      <c r="J2330"/>
    </row>
    <row r="2331" spans="10:10" x14ac:dyDescent="0.3">
      <c r="J2331"/>
    </row>
    <row r="2332" spans="10:10" x14ac:dyDescent="0.3">
      <c r="J2332"/>
    </row>
    <row r="2333" spans="10:10" x14ac:dyDescent="0.3">
      <c r="J2333"/>
    </row>
    <row r="2334" spans="10:10" x14ac:dyDescent="0.3">
      <c r="J2334"/>
    </row>
    <row r="2335" spans="10:10" x14ac:dyDescent="0.3">
      <c r="J2335"/>
    </row>
    <row r="2336" spans="10:10" x14ac:dyDescent="0.3">
      <c r="J2336"/>
    </row>
    <row r="2337" spans="10:10" x14ac:dyDescent="0.3">
      <c r="J2337"/>
    </row>
    <row r="2338" spans="10:10" x14ac:dyDescent="0.3">
      <c r="J2338"/>
    </row>
    <row r="2339" spans="10:10" x14ac:dyDescent="0.3">
      <c r="J2339"/>
    </row>
    <row r="2340" spans="10:10" x14ac:dyDescent="0.3">
      <c r="J2340"/>
    </row>
    <row r="2341" spans="10:10" x14ac:dyDescent="0.3">
      <c r="J2341"/>
    </row>
    <row r="2342" spans="10:10" x14ac:dyDescent="0.3">
      <c r="J2342"/>
    </row>
    <row r="2343" spans="10:10" x14ac:dyDescent="0.3">
      <c r="J2343"/>
    </row>
    <row r="2344" spans="10:10" x14ac:dyDescent="0.3">
      <c r="J2344"/>
    </row>
    <row r="2345" spans="10:10" x14ac:dyDescent="0.3">
      <c r="J2345"/>
    </row>
    <row r="2346" spans="10:10" x14ac:dyDescent="0.3">
      <c r="J2346"/>
    </row>
    <row r="2347" spans="10:10" x14ac:dyDescent="0.3">
      <c r="J2347"/>
    </row>
    <row r="2348" spans="10:10" x14ac:dyDescent="0.3">
      <c r="J2348"/>
    </row>
    <row r="2349" spans="10:10" x14ac:dyDescent="0.3">
      <c r="J2349"/>
    </row>
    <row r="2350" spans="10:10" x14ac:dyDescent="0.3">
      <c r="J2350"/>
    </row>
    <row r="2351" spans="10:10" x14ac:dyDescent="0.3">
      <c r="J2351"/>
    </row>
    <row r="2352" spans="10:10" x14ac:dyDescent="0.3">
      <c r="J2352"/>
    </row>
    <row r="2353" spans="10:10" x14ac:dyDescent="0.3">
      <c r="J2353"/>
    </row>
    <row r="2354" spans="10:10" x14ac:dyDescent="0.3">
      <c r="J2354"/>
    </row>
    <row r="2355" spans="10:10" x14ac:dyDescent="0.3">
      <c r="J2355"/>
    </row>
    <row r="2356" spans="10:10" x14ac:dyDescent="0.3">
      <c r="J2356"/>
    </row>
    <row r="2357" spans="10:10" x14ac:dyDescent="0.3">
      <c r="J2357"/>
    </row>
    <row r="2358" spans="10:10" x14ac:dyDescent="0.3">
      <c r="J2358"/>
    </row>
    <row r="2359" spans="10:10" x14ac:dyDescent="0.3">
      <c r="J2359"/>
    </row>
    <row r="2360" spans="10:10" x14ac:dyDescent="0.3">
      <c r="J2360"/>
    </row>
    <row r="2361" spans="10:10" x14ac:dyDescent="0.3">
      <c r="J2361"/>
    </row>
    <row r="2362" spans="10:10" x14ac:dyDescent="0.3">
      <c r="J2362"/>
    </row>
    <row r="2363" spans="10:10" x14ac:dyDescent="0.3">
      <c r="J2363"/>
    </row>
    <row r="2364" spans="10:10" x14ac:dyDescent="0.3">
      <c r="J2364"/>
    </row>
    <row r="2365" spans="10:10" x14ac:dyDescent="0.3">
      <c r="J2365"/>
    </row>
    <row r="2366" spans="10:10" x14ac:dyDescent="0.3">
      <c r="J2366"/>
    </row>
    <row r="2367" spans="10:10" x14ac:dyDescent="0.3">
      <c r="J2367"/>
    </row>
    <row r="2368" spans="10:10" x14ac:dyDescent="0.3">
      <c r="J2368"/>
    </row>
    <row r="2369" spans="10:10" x14ac:dyDescent="0.3">
      <c r="J2369"/>
    </row>
    <row r="2370" spans="10:10" x14ac:dyDescent="0.3">
      <c r="J2370"/>
    </row>
    <row r="2371" spans="10:10" x14ac:dyDescent="0.3">
      <c r="J2371"/>
    </row>
    <row r="2372" spans="10:10" x14ac:dyDescent="0.3">
      <c r="J2372"/>
    </row>
    <row r="2373" spans="10:10" x14ac:dyDescent="0.3">
      <c r="J2373"/>
    </row>
    <row r="2374" spans="10:10" x14ac:dyDescent="0.3">
      <c r="J2374"/>
    </row>
    <row r="2375" spans="10:10" x14ac:dyDescent="0.3">
      <c r="J2375"/>
    </row>
    <row r="2376" spans="10:10" x14ac:dyDescent="0.3">
      <c r="J2376"/>
    </row>
    <row r="2377" spans="10:10" x14ac:dyDescent="0.3">
      <c r="J2377"/>
    </row>
    <row r="2378" spans="10:10" x14ac:dyDescent="0.3">
      <c r="J2378"/>
    </row>
    <row r="2379" spans="10:10" x14ac:dyDescent="0.3">
      <c r="J2379"/>
    </row>
    <row r="2380" spans="10:10" x14ac:dyDescent="0.3">
      <c r="J2380"/>
    </row>
    <row r="2381" spans="10:10" x14ac:dyDescent="0.3">
      <c r="J2381"/>
    </row>
    <row r="2382" spans="10:10" x14ac:dyDescent="0.3">
      <c r="J2382"/>
    </row>
    <row r="2383" spans="10:10" x14ac:dyDescent="0.3">
      <c r="J2383"/>
    </row>
    <row r="2384" spans="10:10" x14ac:dyDescent="0.3">
      <c r="J2384"/>
    </row>
    <row r="2385" spans="10:10" x14ac:dyDescent="0.3">
      <c r="J2385"/>
    </row>
    <row r="2386" spans="10:10" x14ac:dyDescent="0.3">
      <c r="J2386"/>
    </row>
    <row r="2387" spans="10:10" x14ac:dyDescent="0.3">
      <c r="J2387"/>
    </row>
    <row r="2388" spans="10:10" x14ac:dyDescent="0.3">
      <c r="J2388"/>
    </row>
    <row r="2389" spans="10:10" x14ac:dyDescent="0.3">
      <c r="J2389"/>
    </row>
    <row r="2390" spans="10:10" x14ac:dyDescent="0.3">
      <c r="J2390"/>
    </row>
    <row r="2391" spans="10:10" x14ac:dyDescent="0.3">
      <c r="J2391"/>
    </row>
    <row r="2392" spans="10:10" x14ac:dyDescent="0.3">
      <c r="J2392"/>
    </row>
    <row r="2393" spans="10:10" x14ac:dyDescent="0.3">
      <c r="J2393"/>
    </row>
    <row r="2394" spans="10:10" x14ac:dyDescent="0.3">
      <c r="J2394"/>
    </row>
    <row r="2395" spans="10:10" x14ac:dyDescent="0.3">
      <c r="J2395"/>
    </row>
    <row r="2396" spans="10:10" x14ac:dyDescent="0.3">
      <c r="J2396"/>
    </row>
    <row r="2397" spans="10:10" x14ac:dyDescent="0.3">
      <c r="J2397"/>
    </row>
    <row r="2398" spans="10:10" x14ac:dyDescent="0.3">
      <c r="J2398"/>
    </row>
    <row r="2399" spans="10:10" x14ac:dyDescent="0.3">
      <c r="J2399"/>
    </row>
    <row r="2400" spans="10:10" x14ac:dyDescent="0.3">
      <c r="J2400"/>
    </row>
    <row r="2401" spans="10:10" x14ac:dyDescent="0.3">
      <c r="J2401"/>
    </row>
    <row r="2402" spans="10:10" x14ac:dyDescent="0.3">
      <c r="J2402"/>
    </row>
    <row r="2403" spans="10:10" x14ac:dyDescent="0.3">
      <c r="J2403"/>
    </row>
    <row r="2404" spans="10:10" x14ac:dyDescent="0.3">
      <c r="J2404"/>
    </row>
    <row r="2405" spans="10:10" x14ac:dyDescent="0.3">
      <c r="J2405"/>
    </row>
    <row r="2406" spans="10:10" x14ac:dyDescent="0.3">
      <c r="J2406"/>
    </row>
    <row r="2407" spans="10:10" x14ac:dyDescent="0.3">
      <c r="J2407"/>
    </row>
    <row r="2408" spans="10:10" x14ac:dyDescent="0.3">
      <c r="J2408"/>
    </row>
    <row r="2409" spans="10:10" x14ac:dyDescent="0.3">
      <c r="J2409"/>
    </row>
    <row r="2410" spans="10:10" x14ac:dyDescent="0.3">
      <c r="J2410"/>
    </row>
    <row r="2411" spans="10:10" x14ac:dyDescent="0.3">
      <c r="J2411"/>
    </row>
    <row r="2412" spans="10:10" x14ac:dyDescent="0.3">
      <c r="J2412"/>
    </row>
    <row r="2413" spans="10:10" x14ac:dyDescent="0.3">
      <c r="J2413"/>
    </row>
    <row r="2414" spans="10:10" x14ac:dyDescent="0.3">
      <c r="J2414"/>
    </row>
    <row r="2415" spans="10:10" x14ac:dyDescent="0.3">
      <c r="J2415"/>
    </row>
    <row r="2416" spans="10:10" x14ac:dyDescent="0.3">
      <c r="J2416"/>
    </row>
    <row r="2417" spans="10:10" x14ac:dyDescent="0.3">
      <c r="J2417"/>
    </row>
    <row r="2418" spans="10:10" x14ac:dyDescent="0.3">
      <c r="J2418"/>
    </row>
    <row r="2419" spans="10:10" x14ac:dyDescent="0.3">
      <c r="J2419"/>
    </row>
    <row r="2420" spans="10:10" x14ac:dyDescent="0.3">
      <c r="J2420"/>
    </row>
    <row r="2421" spans="10:10" x14ac:dyDescent="0.3">
      <c r="J2421"/>
    </row>
    <row r="2422" spans="10:10" x14ac:dyDescent="0.3">
      <c r="J2422"/>
    </row>
    <row r="2423" spans="10:10" x14ac:dyDescent="0.3">
      <c r="J2423"/>
    </row>
    <row r="2424" spans="10:10" x14ac:dyDescent="0.3">
      <c r="J2424"/>
    </row>
    <row r="2425" spans="10:10" x14ac:dyDescent="0.3">
      <c r="J2425"/>
    </row>
    <row r="2426" spans="10:10" x14ac:dyDescent="0.3">
      <c r="J2426"/>
    </row>
    <row r="2427" spans="10:10" x14ac:dyDescent="0.3">
      <c r="J2427"/>
    </row>
    <row r="2428" spans="10:10" x14ac:dyDescent="0.3">
      <c r="J2428"/>
    </row>
    <row r="2429" spans="10:10" x14ac:dyDescent="0.3">
      <c r="J2429"/>
    </row>
    <row r="2430" spans="10:10" x14ac:dyDescent="0.3">
      <c r="J2430"/>
    </row>
    <row r="2431" spans="10:10" x14ac:dyDescent="0.3">
      <c r="J2431"/>
    </row>
    <row r="2432" spans="10:10" x14ac:dyDescent="0.3">
      <c r="J2432"/>
    </row>
    <row r="2433" spans="10:10" x14ac:dyDescent="0.3">
      <c r="J2433"/>
    </row>
    <row r="2434" spans="10:10" x14ac:dyDescent="0.3">
      <c r="J2434"/>
    </row>
    <row r="2435" spans="10:10" x14ac:dyDescent="0.3">
      <c r="J2435"/>
    </row>
    <row r="2436" spans="10:10" x14ac:dyDescent="0.3">
      <c r="J2436"/>
    </row>
    <row r="2437" spans="10:10" x14ac:dyDescent="0.3">
      <c r="J2437"/>
    </row>
    <row r="2438" spans="10:10" x14ac:dyDescent="0.3">
      <c r="J2438"/>
    </row>
    <row r="2439" spans="10:10" x14ac:dyDescent="0.3">
      <c r="J2439"/>
    </row>
    <row r="2440" spans="10:10" x14ac:dyDescent="0.3">
      <c r="J2440"/>
    </row>
    <row r="2441" spans="10:10" x14ac:dyDescent="0.3">
      <c r="J2441"/>
    </row>
    <row r="2442" spans="10:10" x14ac:dyDescent="0.3">
      <c r="J2442"/>
    </row>
    <row r="2443" spans="10:10" x14ac:dyDescent="0.3">
      <c r="J2443"/>
    </row>
    <row r="2444" spans="10:10" x14ac:dyDescent="0.3">
      <c r="J2444"/>
    </row>
    <row r="2445" spans="10:10" x14ac:dyDescent="0.3">
      <c r="J2445"/>
    </row>
    <row r="2446" spans="10:10" x14ac:dyDescent="0.3">
      <c r="J2446"/>
    </row>
    <row r="2447" spans="10:10" x14ac:dyDescent="0.3">
      <c r="J2447"/>
    </row>
    <row r="2448" spans="10:10" x14ac:dyDescent="0.3">
      <c r="J2448"/>
    </row>
    <row r="2449" spans="10:10" x14ac:dyDescent="0.3">
      <c r="J2449"/>
    </row>
    <row r="2450" spans="10:10" x14ac:dyDescent="0.3">
      <c r="J2450"/>
    </row>
    <row r="2451" spans="10:10" x14ac:dyDescent="0.3">
      <c r="J2451"/>
    </row>
    <row r="2452" spans="10:10" x14ac:dyDescent="0.3">
      <c r="J2452"/>
    </row>
    <row r="2453" spans="10:10" x14ac:dyDescent="0.3">
      <c r="J2453"/>
    </row>
    <row r="2454" spans="10:10" x14ac:dyDescent="0.3">
      <c r="J2454"/>
    </row>
    <row r="2455" spans="10:10" x14ac:dyDescent="0.3">
      <c r="J2455"/>
    </row>
    <row r="2456" spans="10:10" x14ac:dyDescent="0.3">
      <c r="J2456"/>
    </row>
    <row r="2457" spans="10:10" x14ac:dyDescent="0.3">
      <c r="J2457"/>
    </row>
    <row r="2458" spans="10:10" x14ac:dyDescent="0.3">
      <c r="J2458"/>
    </row>
    <row r="2459" spans="10:10" x14ac:dyDescent="0.3">
      <c r="J2459"/>
    </row>
    <row r="2460" spans="10:10" x14ac:dyDescent="0.3">
      <c r="J2460"/>
    </row>
    <row r="2461" spans="10:10" x14ac:dyDescent="0.3">
      <c r="J2461"/>
    </row>
    <row r="2462" spans="10:10" x14ac:dyDescent="0.3">
      <c r="J2462"/>
    </row>
    <row r="2463" spans="10:10" x14ac:dyDescent="0.3">
      <c r="J2463"/>
    </row>
    <row r="2464" spans="10:10" x14ac:dyDescent="0.3">
      <c r="J2464"/>
    </row>
    <row r="2465" spans="10:10" x14ac:dyDescent="0.3">
      <c r="J2465"/>
    </row>
    <row r="2466" spans="10:10" x14ac:dyDescent="0.3">
      <c r="J2466"/>
    </row>
    <row r="2467" spans="10:10" x14ac:dyDescent="0.3">
      <c r="J2467"/>
    </row>
    <row r="2468" spans="10:10" x14ac:dyDescent="0.3">
      <c r="J2468"/>
    </row>
    <row r="2469" spans="10:10" x14ac:dyDescent="0.3">
      <c r="J2469"/>
    </row>
    <row r="2470" spans="10:10" x14ac:dyDescent="0.3">
      <c r="J2470"/>
    </row>
    <row r="2471" spans="10:10" x14ac:dyDescent="0.3">
      <c r="J2471"/>
    </row>
    <row r="2472" spans="10:10" x14ac:dyDescent="0.3">
      <c r="J2472"/>
    </row>
    <row r="2473" spans="10:10" x14ac:dyDescent="0.3">
      <c r="J2473"/>
    </row>
    <row r="2474" spans="10:10" x14ac:dyDescent="0.3">
      <c r="J2474"/>
    </row>
    <row r="2475" spans="10:10" x14ac:dyDescent="0.3">
      <c r="J2475"/>
    </row>
    <row r="2476" spans="10:10" x14ac:dyDescent="0.3">
      <c r="J2476"/>
    </row>
    <row r="2477" spans="10:10" x14ac:dyDescent="0.3">
      <c r="J2477"/>
    </row>
    <row r="2478" spans="10:10" x14ac:dyDescent="0.3">
      <c r="J2478"/>
    </row>
    <row r="2479" spans="10:10" x14ac:dyDescent="0.3">
      <c r="J2479"/>
    </row>
    <row r="2480" spans="10:10" x14ac:dyDescent="0.3">
      <c r="J2480"/>
    </row>
    <row r="2481" spans="10:10" x14ac:dyDescent="0.3">
      <c r="J2481"/>
    </row>
    <row r="2482" spans="10:10" x14ac:dyDescent="0.3">
      <c r="J2482"/>
    </row>
    <row r="2483" spans="10:10" x14ac:dyDescent="0.3">
      <c r="J2483"/>
    </row>
    <row r="2484" spans="10:10" x14ac:dyDescent="0.3">
      <c r="J2484"/>
    </row>
    <row r="2485" spans="10:10" x14ac:dyDescent="0.3">
      <c r="J2485"/>
    </row>
    <row r="2486" spans="10:10" x14ac:dyDescent="0.3">
      <c r="J2486"/>
    </row>
    <row r="2487" spans="10:10" x14ac:dyDescent="0.3">
      <c r="J2487"/>
    </row>
    <row r="2488" spans="10:10" x14ac:dyDescent="0.3">
      <c r="J2488"/>
    </row>
    <row r="2489" spans="10:10" x14ac:dyDescent="0.3">
      <c r="J2489"/>
    </row>
    <row r="2490" spans="10:10" x14ac:dyDescent="0.3">
      <c r="J2490"/>
    </row>
    <row r="2491" spans="10:10" x14ac:dyDescent="0.3">
      <c r="J2491"/>
    </row>
    <row r="2492" spans="10:10" x14ac:dyDescent="0.3">
      <c r="J2492"/>
    </row>
    <row r="2493" spans="10:10" x14ac:dyDescent="0.3">
      <c r="J2493"/>
    </row>
    <row r="2494" spans="10:10" x14ac:dyDescent="0.3">
      <c r="J2494"/>
    </row>
    <row r="2495" spans="10:10" x14ac:dyDescent="0.3">
      <c r="J2495"/>
    </row>
    <row r="2496" spans="10:10" x14ac:dyDescent="0.3">
      <c r="J2496"/>
    </row>
    <row r="2497" spans="10:10" x14ac:dyDescent="0.3">
      <c r="J2497"/>
    </row>
    <row r="2498" spans="10:10" x14ac:dyDescent="0.3">
      <c r="J2498"/>
    </row>
    <row r="2499" spans="10:10" x14ac:dyDescent="0.3">
      <c r="J2499"/>
    </row>
    <row r="2500" spans="10:10" x14ac:dyDescent="0.3">
      <c r="J2500"/>
    </row>
    <row r="2501" spans="10:10" x14ac:dyDescent="0.3">
      <c r="J2501"/>
    </row>
    <row r="2502" spans="10:10" x14ac:dyDescent="0.3">
      <c r="J2502"/>
    </row>
    <row r="2503" spans="10:10" x14ac:dyDescent="0.3">
      <c r="J2503"/>
    </row>
    <row r="2504" spans="10:10" x14ac:dyDescent="0.3">
      <c r="J2504"/>
    </row>
    <row r="2505" spans="10:10" x14ac:dyDescent="0.3">
      <c r="J2505"/>
    </row>
    <row r="2506" spans="10:10" x14ac:dyDescent="0.3">
      <c r="J2506"/>
    </row>
    <row r="2507" spans="10:10" x14ac:dyDescent="0.3">
      <c r="J2507"/>
    </row>
    <row r="2508" spans="10:10" x14ac:dyDescent="0.3">
      <c r="J2508"/>
    </row>
    <row r="2509" spans="10:10" x14ac:dyDescent="0.3">
      <c r="J2509"/>
    </row>
    <row r="2510" spans="10:10" x14ac:dyDescent="0.3">
      <c r="J2510"/>
    </row>
    <row r="2511" spans="10:10" x14ac:dyDescent="0.3">
      <c r="J2511"/>
    </row>
    <row r="2512" spans="10:10" x14ac:dyDescent="0.3">
      <c r="J2512"/>
    </row>
    <row r="2513" spans="10:10" x14ac:dyDescent="0.3">
      <c r="J2513"/>
    </row>
    <row r="2514" spans="10:10" x14ac:dyDescent="0.3">
      <c r="J2514"/>
    </row>
    <row r="2515" spans="10:10" x14ac:dyDescent="0.3">
      <c r="J2515"/>
    </row>
    <row r="2516" spans="10:10" x14ac:dyDescent="0.3">
      <c r="J2516"/>
    </row>
    <row r="2517" spans="10:10" x14ac:dyDescent="0.3">
      <c r="J2517"/>
    </row>
    <row r="2518" spans="10:10" x14ac:dyDescent="0.3">
      <c r="J2518"/>
    </row>
    <row r="2519" spans="10:10" x14ac:dyDescent="0.3">
      <c r="J2519"/>
    </row>
    <row r="2520" spans="10:10" x14ac:dyDescent="0.3">
      <c r="J2520"/>
    </row>
    <row r="2521" spans="10:10" x14ac:dyDescent="0.3">
      <c r="J2521"/>
    </row>
    <row r="2522" spans="10:10" x14ac:dyDescent="0.3">
      <c r="J2522"/>
    </row>
    <row r="2523" spans="10:10" x14ac:dyDescent="0.3">
      <c r="J2523"/>
    </row>
    <row r="2524" spans="10:10" x14ac:dyDescent="0.3">
      <c r="J2524"/>
    </row>
    <row r="2525" spans="10:10" x14ac:dyDescent="0.3">
      <c r="J2525"/>
    </row>
    <row r="2526" spans="10:10" x14ac:dyDescent="0.3">
      <c r="J2526"/>
    </row>
    <row r="2527" spans="10:10" x14ac:dyDescent="0.3">
      <c r="J2527"/>
    </row>
    <row r="2528" spans="10:10" x14ac:dyDescent="0.3">
      <c r="J2528"/>
    </row>
    <row r="2529" spans="10:10" x14ac:dyDescent="0.3">
      <c r="J2529"/>
    </row>
    <row r="2530" spans="10:10" x14ac:dyDescent="0.3">
      <c r="J2530"/>
    </row>
    <row r="2531" spans="10:10" x14ac:dyDescent="0.3">
      <c r="J2531"/>
    </row>
    <row r="2532" spans="10:10" x14ac:dyDescent="0.3">
      <c r="J2532"/>
    </row>
    <row r="2533" spans="10:10" x14ac:dyDescent="0.3">
      <c r="J2533"/>
    </row>
    <row r="2534" spans="10:10" x14ac:dyDescent="0.3">
      <c r="J2534"/>
    </row>
    <row r="2535" spans="10:10" x14ac:dyDescent="0.3">
      <c r="J2535"/>
    </row>
    <row r="2536" spans="10:10" x14ac:dyDescent="0.3">
      <c r="J2536"/>
    </row>
    <row r="2537" spans="10:10" x14ac:dyDescent="0.3">
      <c r="J2537"/>
    </row>
    <row r="2538" spans="10:10" x14ac:dyDescent="0.3">
      <c r="J2538"/>
    </row>
    <row r="2539" spans="10:10" x14ac:dyDescent="0.3">
      <c r="J2539"/>
    </row>
    <row r="2540" spans="10:10" x14ac:dyDescent="0.3">
      <c r="J2540"/>
    </row>
    <row r="2541" spans="10:10" x14ac:dyDescent="0.3">
      <c r="J2541"/>
    </row>
    <row r="2542" spans="10:10" x14ac:dyDescent="0.3">
      <c r="J2542"/>
    </row>
    <row r="2543" spans="10:10" x14ac:dyDescent="0.3">
      <c r="J2543"/>
    </row>
    <row r="2544" spans="10:10" x14ac:dyDescent="0.3">
      <c r="J2544"/>
    </row>
    <row r="2545" spans="10:10" x14ac:dyDescent="0.3">
      <c r="J2545"/>
    </row>
    <row r="2546" spans="10:10" x14ac:dyDescent="0.3">
      <c r="J2546"/>
    </row>
    <row r="2547" spans="10:10" x14ac:dyDescent="0.3">
      <c r="J2547"/>
    </row>
    <row r="2548" spans="10:10" x14ac:dyDescent="0.3">
      <c r="J2548"/>
    </row>
    <row r="2549" spans="10:10" x14ac:dyDescent="0.3">
      <c r="J2549"/>
    </row>
    <row r="2550" spans="10:10" x14ac:dyDescent="0.3">
      <c r="J2550"/>
    </row>
    <row r="2551" spans="10:10" x14ac:dyDescent="0.3">
      <c r="J2551"/>
    </row>
    <row r="2552" spans="10:10" x14ac:dyDescent="0.3">
      <c r="J2552"/>
    </row>
    <row r="2553" spans="10:10" x14ac:dyDescent="0.3">
      <c r="J2553"/>
    </row>
    <row r="2554" spans="10:10" x14ac:dyDescent="0.3">
      <c r="J2554"/>
    </row>
    <row r="2555" spans="10:10" x14ac:dyDescent="0.3">
      <c r="J2555"/>
    </row>
    <row r="2556" spans="10:10" x14ac:dyDescent="0.3">
      <c r="J2556"/>
    </row>
    <row r="2557" spans="10:10" x14ac:dyDescent="0.3">
      <c r="J2557"/>
    </row>
    <row r="2558" spans="10:10" x14ac:dyDescent="0.3">
      <c r="J2558"/>
    </row>
    <row r="2559" spans="10:10" x14ac:dyDescent="0.3">
      <c r="J2559"/>
    </row>
    <row r="2560" spans="10:10" x14ac:dyDescent="0.3">
      <c r="J2560"/>
    </row>
    <row r="2561" spans="10:10" x14ac:dyDescent="0.3">
      <c r="J2561"/>
    </row>
    <row r="2562" spans="10:10" x14ac:dyDescent="0.3">
      <c r="J2562"/>
    </row>
    <row r="2563" spans="10:10" x14ac:dyDescent="0.3">
      <c r="J2563"/>
    </row>
    <row r="2564" spans="10:10" x14ac:dyDescent="0.3">
      <c r="J2564"/>
    </row>
    <row r="2565" spans="10:10" x14ac:dyDescent="0.3">
      <c r="J2565"/>
    </row>
    <row r="2566" spans="10:10" x14ac:dyDescent="0.3">
      <c r="J2566"/>
    </row>
    <row r="2567" spans="10:10" x14ac:dyDescent="0.3">
      <c r="J2567"/>
    </row>
    <row r="2568" spans="10:10" x14ac:dyDescent="0.3">
      <c r="J2568"/>
    </row>
    <row r="2569" spans="10:10" x14ac:dyDescent="0.3">
      <c r="J2569"/>
    </row>
    <row r="2570" spans="10:10" x14ac:dyDescent="0.3">
      <c r="J2570"/>
    </row>
    <row r="2571" spans="10:10" x14ac:dyDescent="0.3">
      <c r="J2571"/>
    </row>
    <row r="2572" spans="10:10" x14ac:dyDescent="0.3">
      <c r="J2572"/>
    </row>
    <row r="2573" spans="10:10" x14ac:dyDescent="0.3">
      <c r="J2573"/>
    </row>
    <row r="2574" spans="10:10" x14ac:dyDescent="0.3">
      <c r="J2574"/>
    </row>
    <row r="2575" spans="10:10" x14ac:dyDescent="0.3">
      <c r="J2575"/>
    </row>
    <row r="2576" spans="10:10" x14ac:dyDescent="0.3">
      <c r="J2576"/>
    </row>
    <row r="2577" spans="10:10" x14ac:dyDescent="0.3">
      <c r="J2577"/>
    </row>
    <row r="2578" spans="10:10" x14ac:dyDescent="0.3">
      <c r="J2578"/>
    </row>
    <row r="2579" spans="10:10" x14ac:dyDescent="0.3">
      <c r="J2579"/>
    </row>
    <row r="2580" spans="10:10" x14ac:dyDescent="0.3">
      <c r="J2580"/>
    </row>
    <row r="2581" spans="10:10" x14ac:dyDescent="0.3">
      <c r="J2581"/>
    </row>
    <row r="2582" spans="10:10" x14ac:dyDescent="0.3">
      <c r="J2582"/>
    </row>
    <row r="2583" spans="10:10" x14ac:dyDescent="0.3">
      <c r="J2583"/>
    </row>
    <row r="2584" spans="10:10" x14ac:dyDescent="0.3">
      <c r="J2584"/>
    </row>
    <row r="2585" spans="10:10" x14ac:dyDescent="0.3">
      <c r="J2585"/>
    </row>
    <row r="2586" spans="10:10" x14ac:dyDescent="0.3">
      <c r="J2586"/>
    </row>
    <row r="2587" spans="10:10" x14ac:dyDescent="0.3">
      <c r="J2587"/>
    </row>
    <row r="2588" spans="10:10" x14ac:dyDescent="0.3">
      <c r="J2588"/>
    </row>
    <row r="2589" spans="10:10" x14ac:dyDescent="0.3">
      <c r="J2589"/>
    </row>
    <row r="2590" spans="10:10" x14ac:dyDescent="0.3">
      <c r="J2590"/>
    </row>
    <row r="2591" spans="10:10" x14ac:dyDescent="0.3">
      <c r="J2591"/>
    </row>
    <row r="2592" spans="10:10" x14ac:dyDescent="0.3">
      <c r="J2592"/>
    </row>
    <row r="2593" spans="10:10" x14ac:dyDescent="0.3">
      <c r="J2593"/>
    </row>
    <row r="2594" spans="10:10" x14ac:dyDescent="0.3">
      <c r="J2594"/>
    </row>
    <row r="2595" spans="10:10" x14ac:dyDescent="0.3">
      <c r="J2595"/>
    </row>
    <row r="2596" spans="10:10" x14ac:dyDescent="0.3">
      <c r="J2596"/>
    </row>
    <row r="2597" spans="10:10" x14ac:dyDescent="0.3">
      <c r="J2597"/>
    </row>
    <row r="2598" spans="10:10" x14ac:dyDescent="0.3">
      <c r="J2598"/>
    </row>
    <row r="2599" spans="10:10" x14ac:dyDescent="0.3">
      <c r="J2599"/>
    </row>
    <row r="2600" spans="10:10" x14ac:dyDescent="0.3">
      <c r="J2600"/>
    </row>
    <row r="2601" spans="10:10" x14ac:dyDescent="0.3">
      <c r="J2601"/>
    </row>
    <row r="2602" spans="10:10" x14ac:dyDescent="0.3">
      <c r="J2602"/>
    </row>
    <row r="2603" spans="10:10" x14ac:dyDescent="0.3">
      <c r="J2603"/>
    </row>
    <row r="2604" spans="10:10" x14ac:dyDescent="0.3">
      <c r="J2604"/>
    </row>
    <row r="2605" spans="10:10" x14ac:dyDescent="0.3">
      <c r="J2605"/>
    </row>
    <row r="2606" spans="10:10" x14ac:dyDescent="0.3">
      <c r="J2606"/>
    </row>
    <row r="2607" spans="10:10" x14ac:dyDescent="0.3">
      <c r="J2607"/>
    </row>
    <row r="2608" spans="10:10" x14ac:dyDescent="0.3">
      <c r="J2608"/>
    </row>
    <row r="2609" spans="10:10" x14ac:dyDescent="0.3">
      <c r="J2609"/>
    </row>
    <row r="2610" spans="10:10" x14ac:dyDescent="0.3">
      <c r="J2610"/>
    </row>
    <row r="2611" spans="10:10" x14ac:dyDescent="0.3">
      <c r="J2611"/>
    </row>
    <row r="2612" spans="10:10" x14ac:dyDescent="0.3">
      <c r="J2612"/>
    </row>
    <row r="2613" spans="10:10" x14ac:dyDescent="0.3">
      <c r="J2613"/>
    </row>
    <row r="2614" spans="10:10" x14ac:dyDescent="0.3">
      <c r="J2614"/>
    </row>
    <row r="2615" spans="10:10" x14ac:dyDescent="0.3">
      <c r="J2615"/>
    </row>
    <row r="2616" spans="10:10" x14ac:dyDescent="0.3">
      <c r="J2616"/>
    </row>
    <row r="2617" spans="10:10" x14ac:dyDescent="0.3">
      <c r="J2617"/>
    </row>
    <row r="2618" spans="10:10" x14ac:dyDescent="0.3">
      <c r="J2618"/>
    </row>
    <row r="2619" spans="10:10" x14ac:dyDescent="0.3">
      <c r="J2619"/>
    </row>
    <row r="2620" spans="10:10" x14ac:dyDescent="0.3">
      <c r="J2620"/>
    </row>
    <row r="2621" spans="10:10" x14ac:dyDescent="0.3">
      <c r="J2621"/>
    </row>
    <row r="2622" spans="10:10" x14ac:dyDescent="0.3">
      <c r="J2622"/>
    </row>
    <row r="2623" spans="10:10" x14ac:dyDescent="0.3">
      <c r="J2623"/>
    </row>
    <row r="2624" spans="10:10" x14ac:dyDescent="0.3">
      <c r="J2624"/>
    </row>
    <row r="2625" spans="10:10" x14ac:dyDescent="0.3">
      <c r="J2625"/>
    </row>
    <row r="2626" spans="10:10" x14ac:dyDescent="0.3">
      <c r="J2626"/>
    </row>
    <row r="2627" spans="10:10" x14ac:dyDescent="0.3">
      <c r="J2627"/>
    </row>
    <row r="2628" spans="10:10" x14ac:dyDescent="0.3">
      <c r="J2628"/>
    </row>
    <row r="2629" spans="10:10" x14ac:dyDescent="0.3">
      <c r="J2629"/>
    </row>
    <row r="2630" spans="10:10" x14ac:dyDescent="0.3">
      <c r="J2630"/>
    </row>
    <row r="2631" spans="10:10" x14ac:dyDescent="0.3">
      <c r="J2631"/>
    </row>
    <row r="2632" spans="10:10" x14ac:dyDescent="0.3">
      <c r="J2632"/>
    </row>
    <row r="2633" spans="10:10" x14ac:dyDescent="0.3">
      <c r="J2633"/>
    </row>
    <row r="2634" spans="10:10" x14ac:dyDescent="0.3">
      <c r="J2634"/>
    </row>
    <row r="2635" spans="10:10" x14ac:dyDescent="0.3">
      <c r="J2635"/>
    </row>
    <row r="2636" spans="10:10" x14ac:dyDescent="0.3">
      <c r="J2636"/>
    </row>
    <row r="2637" spans="10:10" x14ac:dyDescent="0.3">
      <c r="J2637"/>
    </row>
    <row r="2638" spans="10:10" x14ac:dyDescent="0.3">
      <c r="J2638"/>
    </row>
    <row r="2639" spans="10:10" x14ac:dyDescent="0.3">
      <c r="J2639"/>
    </row>
    <row r="2640" spans="10:10" x14ac:dyDescent="0.3">
      <c r="J2640"/>
    </row>
    <row r="2641" spans="10:10" x14ac:dyDescent="0.3">
      <c r="J2641"/>
    </row>
    <row r="2642" spans="10:10" x14ac:dyDescent="0.3">
      <c r="J2642"/>
    </row>
    <row r="2643" spans="10:10" x14ac:dyDescent="0.3">
      <c r="J2643"/>
    </row>
    <row r="2644" spans="10:10" x14ac:dyDescent="0.3">
      <c r="J2644"/>
    </row>
    <row r="2645" spans="10:10" x14ac:dyDescent="0.3">
      <c r="J2645"/>
    </row>
    <row r="2646" spans="10:10" x14ac:dyDescent="0.3">
      <c r="J2646"/>
    </row>
    <row r="2647" spans="10:10" x14ac:dyDescent="0.3">
      <c r="J2647"/>
    </row>
    <row r="2648" spans="10:10" x14ac:dyDescent="0.3">
      <c r="J2648"/>
    </row>
    <row r="2649" spans="10:10" x14ac:dyDescent="0.3">
      <c r="J2649"/>
    </row>
    <row r="2650" spans="10:10" x14ac:dyDescent="0.3">
      <c r="J2650"/>
    </row>
    <row r="2651" spans="10:10" x14ac:dyDescent="0.3">
      <c r="J2651"/>
    </row>
    <row r="2652" spans="10:10" x14ac:dyDescent="0.3">
      <c r="J2652"/>
    </row>
    <row r="2653" spans="10:10" x14ac:dyDescent="0.3">
      <c r="J2653"/>
    </row>
    <row r="2654" spans="10:10" x14ac:dyDescent="0.3">
      <c r="J2654"/>
    </row>
    <row r="2655" spans="10:10" x14ac:dyDescent="0.3">
      <c r="J2655"/>
    </row>
    <row r="2656" spans="10:10" x14ac:dyDescent="0.3">
      <c r="J2656"/>
    </row>
    <row r="2657" spans="10:10" x14ac:dyDescent="0.3">
      <c r="J2657"/>
    </row>
    <row r="2658" spans="10:10" x14ac:dyDescent="0.3">
      <c r="J2658"/>
    </row>
    <row r="2659" spans="10:10" x14ac:dyDescent="0.3">
      <c r="J2659"/>
    </row>
    <row r="2660" spans="10:10" x14ac:dyDescent="0.3">
      <c r="J2660"/>
    </row>
    <row r="2661" spans="10:10" x14ac:dyDescent="0.3">
      <c r="J2661"/>
    </row>
    <row r="2662" spans="10:10" x14ac:dyDescent="0.3">
      <c r="J2662"/>
    </row>
    <row r="2663" spans="10:10" x14ac:dyDescent="0.3">
      <c r="J2663"/>
    </row>
    <row r="2664" spans="10:10" x14ac:dyDescent="0.3">
      <c r="J2664"/>
    </row>
    <row r="2665" spans="10:10" x14ac:dyDescent="0.3">
      <c r="J2665"/>
    </row>
    <row r="2666" spans="10:10" x14ac:dyDescent="0.3">
      <c r="J2666"/>
    </row>
    <row r="2667" spans="10:10" x14ac:dyDescent="0.3">
      <c r="J2667"/>
    </row>
    <row r="2668" spans="10:10" x14ac:dyDescent="0.3">
      <c r="J2668"/>
    </row>
    <row r="2669" spans="10:10" x14ac:dyDescent="0.3">
      <c r="J2669"/>
    </row>
    <row r="2670" spans="10:10" x14ac:dyDescent="0.3">
      <c r="J2670"/>
    </row>
    <row r="2671" spans="10:10" x14ac:dyDescent="0.3">
      <c r="J2671"/>
    </row>
    <row r="2672" spans="10:10" x14ac:dyDescent="0.3">
      <c r="J2672"/>
    </row>
    <row r="2673" spans="10:10" x14ac:dyDescent="0.3">
      <c r="J2673"/>
    </row>
    <row r="2674" spans="10:10" x14ac:dyDescent="0.3">
      <c r="J2674"/>
    </row>
    <row r="2675" spans="10:10" x14ac:dyDescent="0.3">
      <c r="J2675"/>
    </row>
    <row r="2676" spans="10:10" x14ac:dyDescent="0.3">
      <c r="J2676"/>
    </row>
    <row r="2677" spans="10:10" x14ac:dyDescent="0.3">
      <c r="J2677"/>
    </row>
    <row r="2678" spans="10:10" x14ac:dyDescent="0.3">
      <c r="J2678"/>
    </row>
    <row r="2679" spans="10:10" x14ac:dyDescent="0.3">
      <c r="J2679"/>
    </row>
    <row r="2680" spans="10:10" x14ac:dyDescent="0.3">
      <c r="J2680"/>
    </row>
    <row r="2681" spans="10:10" x14ac:dyDescent="0.3">
      <c r="J2681"/>
    </row>
    <row r="2682" spans="10:10" x14ac:dyDescent="0.3">
      <c r="J2682"/>
    </row>
    <row r="2683" spans="10:10" x14ac:dyDescent="0.3">
      <c r="J2683"/>
    </row>
    <row r="2684" spans="10:10" x14ac:dyDescent="0.3">
      <c r="J2684"/>
    </row>
    <row r="2685" spans="10:10" x14ac:dyDescent="0.3">
      <c r="J2685"/>
    </row>
    <row r="2686" spans="10:10" x14ac:dyDescent="0.3">
      <c r="J2686"/>
    </row>
    <row r="2687" spans="10:10" x14ac:dyDescent="0.3">
      <c r="J2687"/>
    </row>
    <row r="2688" spans="10:10" x14ac:dyDescent="0.3">
      <c r="J2688"/>
    </row>
    <row r="2689" spans="10:10" x14ac:dyDescent="0.3">
      <c r="J2689"/>
    </row>
    <row r="2690" spans="10:10" x14ac:dyDescent="0.3">
      <c r="J2690"/>
    </row>
    <row r="2691" spans="10:10" x14ac:dyDescent="0.3">
      <c r="J2691"/>
    </row>
    <row r="2692" spans="10:10" x14ac:dyDescent="0.3">
      <c r="J2692"/>
    </row>
    <row r="2693" spans="10:10" x14ac:dyDescent="0.3">
      <c r="J2693"/>
    </row>
    <row r="2694" spans="10:10" x14ac:dyDescent="0.3">
      <c r="J2694"/>
    </row>
    <row r="2695" spans="10:10" x14ac:dyDescent="0.3">
      <c r="J2695"/>
    </row>
    <row r="2696" spans="10:10" x14ac:dyDescent="0.3">
      <c r="J2696"/>
    </row>
    <row r="2697" spans="10:10" x14ac:dyDescent="0.3">
      <c r="J2697"/>
    </row>
    <row r="2698" spans="10:10" x14ac:dyDescent="0.3">
      <c r="J2698"/>
    </row>
    <row r="2699" spans="10:10" x14ac:dyDescent="0.3">
      <c r="J2699"/>
    </row>
    <row r="2700" spans="10:10" x14ac:dyDescent="0.3">
      <c r="J2700"/>
    </row>
    <row r="2701" spans="10:10" x14ac:dyDescent="0.3">
      <c r="J2701"/>
    </row>
    <row r="2702" spans="10:10" x14ac:dyDescent="0.3">
      <c r="J2702"/>
    </row>
    <row r="2703" spans="10:10" x14ac:dyDescent="0.3">
      <c r="J2703"/>
    </row>
    <row r="2704" spans="10:10" x14ac:dyDescent="0.3">
      <c r="J2704"/>
    </row>
    <row r="2705" spans="10:10" x14ac:dyDescent="0.3">
      <c r="J2705"/>
    </row>
    <row r="2706" spans="10:10" x14ac:dyDescent="0.3">
      <c r="J2706"/>
    </row>
    <row r="2707" spans="10:10" x14ac:dyDescent="0.3">
      <c r="J2707"/>
    </row>
    <row r="2708" spans="10:10" x14ac:dyDescent="0.3">
      <c r="J2708"/>
    </row>
    <row r="2709" spans="10:10" x14ac:dyDescent="0.3">
      <c r="J2709"/>
    </row>
    <row r="2710" spans="10:10" x14ac:dyDescent="0.3">
      <c r="J2710"/>
    </row>
    <row r="2711" spans="10:10" x14ac:dyDescent="0.3">
      <c r="J2711"/>
    </row>
    <row r="2712" spans="10:10" x14ac:dyDescent="0.3">
      <c r="J2712"/>
    </row>
    <row r="2713" spans="10:10" x14ac:dyDescent="0.3">
      <c r="J2713"/>
    </row>
    <row r="2714" spans="10:10" x14ac:dyDescent="0.3">
      <c r="J2714"/>
    </row>
    <row r="2715" spans="10:10" x14ac:dyDescent="0.3">
      <c r="J2715"/>
    </row>
    <row r="2716" spans="10:10" x14ac:dyDescent="0.3">
      <c r="J2716"/>
    </row>
    <row r="2717" spans="10:10" x14ac:dyDescent="0.3">
      <c r="J2717"/>
    </row>
    <row r="2718" spans="10:10" x14ac:dyDescent="0.3">
      <c r="J2718"/>
    </row>
    <row r="2719" spans="10:10" x14ac:dyDescent="0.3">
      <c r="J2719"/>
    </row>
    <row r="2720" spans="10:10" x14ac:dyDescent="0.3">
      <c r="J2720"/>
    </row>
    <row r="2721" spans="10:10" x14ac:dyDescent="0.3">
      <c r="J2721"/>
    </row>
    <row r="2722" spans="10:10" x14ac:dyDescent="0.3">
      <c r="J2722"/>
    </row>
    <row r="2723" spans="10:10" x14ac:dyDescent="0.3">
      <c r="J2723"/>
    </row>
    <row r="2724" spans="10:10" x14ac:dyDescent="0.3">
      <c r="J2724"/>
    </row>
    <row r="2725" spans="10:10" x14ac:dyDescent="0.3">
      <c r="J2725"/>
    </row>
    <row r="2726" spans="10:10" x14ac:dyDescent="0.3">
      <c r="J2726"/>
    </row>
    <row r="2727" spans="10:10" x14ac:dyDescent="0.3">
      <c r="J2727"/>
    </row>
    <row r="2728" spans="10:10" x14ac:dyDescent="0.3">
      <c r="J2728"/>
    </row>
    <row r="2729" spans="10:10" x14ac:dyDescent="0.3">
      <c r="J2729"/>
    </row>
    <row r="2730" spans="10:10" x14ac:dyDescent="0.3">
      <c r="J2730"/>
    </row>
    <row r="2731" spans="10:10" x14ac:dyDescent="0.3">
      <c r="J2731"/>
    </row>
    <row r="2732" spans="10:10" x14ac:dyDescent="0.3">
      <c r="J2732"/>
    </row>
    <row r="2733" spans="10:10" x14ac:dyDescent="0.3">
      <c r="J2733"/>
    </row>
    <row r="2734" spans="10:10" x14ac:dyDescent="0.3">
      <c r="J2734"/>
    </row>
    <row r="2735" spans="10:10" x14ac:dyDescent="0.3">
      <c r="J2735"/>
    </row>
    <row r="2736" spans="10:10" x14ac:dyDescent="0.3">
      <c r="J2736"/>
    </row>
    <row r="2737" spans="10:10" x14ac:dyDescent="0.3">
      <c r="J2737"/>
    </row>
    <row r="2738" spans="10:10" x14ac:dyDescent="0.3">
      <c r="J2738"/>
    </row>
    <row r="2739" spans="10:10" x14ac:dyDescent="0.3">
      <c r="J2739"/>
    </row>
    <row r="2740" spans="10:10" x14ac:dyDescent="0.3">
      <c r="J2740"/>
    </row>
    <row r="2741" spans="10:10" x14ac:dyDescent="0.3">
      <c r="J2741"/>
    </row>
    <row r="2742" spans="10:10" x14ac:dyDescent="0.3">
      <c r="J2742"/>
    </row>
    <row r="2743" spans="10:10" x14ac:dyDescent="0.3">
      <c r="J2743"/>
    </row>
    <row r="2744" spans="10:10" x14ac:dyDescent="0.3">
      <c r="J2744"/>
    </row>
    <row r="2745" spans="10:10" x14ac:dyDescent="0.3">
      <c r="J2745"/>
    </row>
    <row r="2746" spans="10:10" x14ac:dyDescent="0.3">
      <c r="J2746"/>
    </row>
    <row r="2747" spans="10:10" x14ac:dyDescent="0.3">
      <c r="J2747"/>
    </row>
    <row r="2748" spans="10:10" x14ac:dyDescent="0.3">
      <c r="J2748"/>
    </row>
    <row r="2749" spans="10:10" x14ac:dyDescent="0.3">
      <c r="J2749"/>
    </row>
    <row r="2750" spans="10:10" x14ac:dyDescent="0.3">
      <c r="J2750"/>
    </row>
    <row r="2751" spans="10:10" x14ac:dyDescent="0.3">
      <c r="J2751"/>
    </row>
    <row r="2752" spans="10:10" x14ac:dyDescent="0.3">
      <c r="J2752"/>
    </row>
    <row r="2753" spans="10:10" x14ac:dyDescent="0.3">
      <c r="J2753"/>
    </row>
    <row r="2754" spans="10:10" x14ac:dyDescent="0.3">
      <c r="J2754"/>
    </row>
    <row r="2755" spans="10:10" x14ac:dyDescent="0.3">
      <c r="J2755"/>
    </row>
    <row r="2756" spans="10:10" x14ac:dyDescent="0.3">
      <c r="J2756"/>
    </row>
    <row r="2757" spans="10:10" x14ac:dyDescent="0.3">
      <c r="J2757"/>
    </row>
    <row r="2758" spans="10:10" x14ac:dyDescent="0.3">
      <c r="J2758"/>
    </row>
    <row r="2759" spans="10:10" x14ac:dyDescent="0.3">
      <c r="J2759"/>
    </row>
    <row r="2760" spans="10:10" x14ac:dyDescent="0.3">
      <c r="J2760"/>
    </row>
    <row r="2761" spans="10:10" x14ac:dyDescent="0.3">
      <c r="J2761"/>
    </row>
    <row r="2762" spans="10:10" x14ac:dyDescent="0.3">
      <c r="J2762"/>
    </row>
    <row r="2763" spans="10:10" x14ac:dyDescent="0.3">
      <c r="J2763"/>
    </row>
    <row r="2764" spans="10:10" x14ac:dyDescent="0.3">
      <c r="J2764"/>
    </row>
    <row r="2765" spans="10:10" x14ac:dyDescent="0.3">
      <c r="J2765"/>
    </row>
    <row r="2766" spans="10:10" x14ac:dyDescent="0.3">
      <c r="J2766"/>
    </row>
    <row r="2767" spans="10:10" x14ac:dyDescent="0.3">
      <c r="J2767"/>
    </row>
    <row r="2768" spans="10:10" x14ac:dyDescent="0.3">
      <c r="J2768"/>
    </row>
    <row r="2769" spans="10:10" x14ac:dyDescent="0.3">
      <c r="J2769"/>
    </row>
    <row r="2770" spans="10:10" x14ac:dyDescent="0.3">
      <c r="J2770"/>
    </row>
    <row r="2771" spans="10:10" x14ac:dyDescent="0.3">
      <c r="J2771"/>
    </row>
    <row r="2772" spans="10:10" x14ac:dyDescent="0.3">
      <c r="J2772"/>
    </row>
    <row r="2773" spans="10:10" x14ac:dyDescent="0.3">
      <c r="J2773"/>
    </row>
    <row r="2774" spans="10:10" x14ac:dyDescent="0.3">
      <c r="J2774"/>
    </row>
    <row r="2775" spans="10:10" x14ac:dyDescent="0.3">
      <c r="J2775"/>
    </row>
    <row r="2776" spans="10:10" x14ac:dyDescent="0.3">
      <c r="J2776"/>
    </row>
    <row r="2777" spans="10:10" x14ac:dyDescent="0.3">
      <c r="J2777"/>
    </row>
    <row r="2778" spans="10:10" x14ac:dyDescent="0.3">
      <c r="J2778"/>
    </row>
    <row r="2779" spans="10:10" x14ac:dyDescent="0.3">
      <c r="J2779"/>
    </row>
    <row r="2780" spans="10:10" x14ac:dyDescent="0.3">
      <c r="J2780"/>
    </row>
    <row r="2781" spans="10:10" x14ac:dyDescent="0.3">
      <c r="J2781"/>
    </row>
    <row r="2782" spans="10:10" x14ac:dyDescent="0.3">
      <c r="J2782"/>
    </row>
    <row r="2783" spans="10:10" x14ac:dyDescent="0.3">
      <c r="J2783"/>
    </row>
    <row r="2784" spans="10:10" x14ac:dyDescent="0.3">
      <c r="J2784"/>
    </row>
    <row r="2785" spans="10:10" x14ac:dyDescent="0.3">
      <c r="J2785"/>
    </row>
    <row r="2786" spans="10:10" x14ac:dyDescent="0.3">
      <c r="J2786"/>
    </row>
    <row r="2787" spans="10:10" x14ac:dyDescent="0.3">
      <c r="J2787"/>
    </row>
    <row r="2788" spans="10:10" x14ac:dyDescent="0.3">
      <c r="J2788"/>
    </row>
    <row r="2789" spans="10:10" x14ac:dyDescent="0.3">
      <c r="J2789"/>
    </row>
    <row r="2790" spans="10:10" x14ac:dyDescent="0.3">
      <c r="J2790"/>
    </row>
    <row r="2791" spans="10:10" x14ac:dyDescent="0.3">
      <c r="J2791"/>
    </row>
    <row r="2792" spans="10:10" x14ac:dyDescent="0.3">
      <c r="J2792"/>
    </row>
    <row r="2793" spans="10:10" x14ac:dyDescent="0.3">
      <c r="J2793"/>
    </row>
    <row r="2794" spans="10:10" x14ac:dyDescent="0.3">
      <c r="J2794"/>
    </row>
    <row r="2795" spans="10:10" x14ac:dyDescent="0.3">
      <c r="J2795"/>
    </row>
    <row r="2796" spans="10:10" x14ac:dyDescent="0.3">
      <c r="J2796"/>
    </row>
    <row r="2797" spans="10:10" x14ac:dyDescent="0.3">
      <c r="J2797"/>
    </row>
    <row r="2798" spans="10:10" x14ac:dyDescent="0.3">
      <c r="J2798"/>
    </row>
    <row r="2799" spans="10:10" x14ac:dyDescent="0.3">
      <c r="J2799"/>
    </row>
    <row r="2800" spans="10:10" x14ac:dyDescent="0.3">
      <c r="J2800"/>
    </row>
    <row r="2801" spans="10:10" x14ac:dyDescent="0.3">
      <c r="J2801"/>
    </row>
    <row r="2802" spans="10:10" x14ac:dyDescent="0.3">
      <c r="J2802"/>
    </row>
    <row r="2803" spans="10:10" x14ac:dyDescent="0.3">
      <c r="J2803"/>
    </row>
    <row r="2804" spans="10:10" x14ac:dyDescent="0.3">
      <c r="J2804"/>
    </row>
    <row r="2805" spans="10:10" x14ac:dyDescent="0.3">
      <c r="J2805"/>
    </row>
    <row r="2806" spans="10:10" x14ac:dyDescent="0.3">
      <c r="J2806"/>
    </row>
    <row r="2807" spans="10:10" x14ac:dyDescent="0.3">
      <c r="J2807"/>
    </row>
    <row r="2808" spans="10:10" x14ac:dyDescent="0.3">
      <c r="J2808"/>
    </row>
    <row r="2809" spans="10:10" x14ac:dyDescent="0.3">
      <c r="J2809"/>
    </row>
    <row r="2810" spans="10:10" x14ac:dyDescent="0.3">
      <c r="J2810"/>
    </row>
    <row r="2811" spans="10:10" x14ac:dyDescent="0.3">
      <c r="J2811"/>
    </row>
    <row r="2812" spans="10:10" x14ac:dyDescent="0.3">
      <c r="J2812"/>
    </row>
    <row r="2813" spans="10:10" x14ac:dyDescent="0.3">
      <c r="J2813"/>
    </row>
    <row r="2814" spans="10:10" x14ac:dyDescent="0.3">
      <c r="J2814"/>
    </row>
    <row r="2815" spans="10:10" x14ac:dyDescent="0.3">
      <c r="J2815"/>
    </row>
    <row r="2816" spans="10:10" x14ac:dyDescent="0.3">
      <c r="J2816"/>
    </row>
    <row r="2817" spans="10:10" x14ac:dyDescent="0.3">
      <c r="J2817"/>
    </row>
    <row r="2818" spans="10:10" x14ac:dyDescent="0.3">
      <c r="J2818"/>
    </row>
    <row r="2819" spans="10:10" x14ac:dyDescent="0.3">
      <c r="J2819"/>
    </row>
    <row r="2820" spans="10:10" x14ac:dyDescent="0.3">
      <c r="J2820"/>
    </row>
    <row r="2821" spans="10:10" x14ac:dyDescent="0.3">
      <c r="J2821"/>
    </row>
    <row r="2822" spans="10:10" x14ac:dyDescent="0.3">
      <c r="J2822"/>
    </row>
    <row r="2823" spans="10:10" x14ac:dyDescent="0.3">
      <c r="J2823"/>
    </row>
    <row r="2824" spans="10:10" x14ac:dyDescent="0.3">
      <c r="J2824"/>
    </row>
    <row r="2825" spans="10:10" x14ac:dyDescent="0.3">
      <c r="J2825"/>
    </row>
    <row r="2826" spans="10:10" x14ac:dyDescent="0.3">
      <c r="J2826"/>
    </row>
    <row r="2827" spans="10:10" x14ac:dyDescent="0.3">
      <c r="J2827"/>
    </row>
    <row r="2828" spans="10:10" x14ac:dyDescent="0.3">
      <c r="J2828"/>
    </row>
    <row r="2829" spans="10:10" x14ac:dyDescent="0.3">
      <c r="J2829"/>
    </row>
    <row r="2830" spans="10:10" x14ac:dyDescent="0.3">
      <c r="J2830"/>
    </row>
    <row r="2831" spans="10:10" x14ac:dyDescent="0.3">
      <c r="J2831"/>
    </row>
    <row r="2832" spans="10:10" x14ac:dyDescent="0.3">
      <c r="J2832"/>
    </row>
    <row r="2833" spans="10:10" x14ac:dyDescent="0.3">
      <c r="J2833"/>
    </row>
    <row r="2834" spans="10:10" x14ac:dyDescent="0.3">
      <c r="J2834"/>
    </row>
    <row r="2835" spans="10:10" x14ac:dyDescent="0.3">
      <c r="J2835"/>
    </row>
    <row r="2836" spans="10:10" x14ac:dyDescent="0.3">
      <c r="J2836"/>
    </row>
    <row r="2837" spans="10:10" x14ac:dyDescent="0.3">
      <c r="J2837"/>
    </row>
    <row r="2838" spans="10:10" x14ac:dyDescent="0.3">
      <c r="J2838"/>
    </row>
    <row r="2839" spans="10:10" x14ac:dyDescent="0.3">
      <c r="J2839"/>
    </row>
    <row r="2840" spans="10:10" x14ac:dyDescent="0.3">
      <c r="J2840"/>
    </row>
    <row r="2841" spans="10:10" x14ac:dyDescent="0.3">
      <c r="J2841"/>
    </row>
    <row r="2842" spans="10:10" x14ac:dyDescent="0.3">
      <c r="J2842"/>
    </row>
    <row r="2843" spans="10:10" x14ac:dyDescent="0.3">
      <c r="J2843"/>
    </row>
    <row r="2844" spans="10:10" x14ac:dyDescent="0.3">
      <c r="J2844"/>
    </row>
    <row r="2845" spans="10:10" x14ac:dyDescent="0.3">
      <c r="J2845"/>
    </row>
    <row r="2846" spans="10:10" x14ac:dyDescent="0.3">
      <c r="J2846"/>
    </row>
    <row r="2847" spans="10:10" x14ac:dyDescent="0.3">
      <c r="J2847"/>
    </row>
    <row r="2848" spans="10:10" x14ac:dyDescent="0.3">
      <c r="J2848"/>
    </row>
    <row r="2849" spans="10:10" x14ac:dyDescent="0.3">
      <c r="J2849"/>
    </row>
    <row r="2850" spans="10:10" x14ac:dyDescent="0.3">
      <c r="J2850"/>
    </row>
    <row r="2851" spans="10:10" x14ac:dyDescent="0.3">
      <c r="J2851"/>
    </row>
    <row r="2852" spans="10:10" x14ac:dyDescent="0.3">
      <c r="J2852"/>
    </row>
    <row r="2853" spans="10:10" x14ac:dyDescent="0.3">
      <c r="J2853"/>
    </row>
    <row r="2854" spans="10:10" x14ac:dyDescent="0.3">
      <c r="J2854"/>
    </row>
    <row r="2855" spans="10:10" x14ac:dyDescent="0.3">
      <c r="J2855"/>
    </row>
    <row r="2856" spans="10:10" x14ac:dyDescent="0.3">
      <c r="J2856"/>
    </row>
    <row r="2857" spans="10:10" x14ac:dyDescent="0.3">
      <c r="J2857"/>
    </row>
    <row r="2858" spans="10:10" x14ac:dyDescent="0.3">
      <c r="J2858"/>
    </row>
    <row r="2859" spans="10:10" x14ac:dyDescent="0.3">
      <c r="J2859"/>
    </row>
    <row r="2860" spans="10:10" x14ac:dyDescent="0.3">
      <c r="J2860"/>
    </row>
    <row r="2861" spans="10:10" x14ac:dyDescent="0.3">
      <c r="J2861"/>
    </row>
    <row r="2862" spans="10:10" x14ac:dyDescent="0.3">
      <c r="J2862"/>
    </row>
    <row r="2863" spans="10:10" x14ac:dyDescent="0.3">
      <c r="J2863"/>
    </row>
    <row r="2864" spans="10:10" x14ac:dyDescent="0.3">
      <c r="J2864"/>
    </row>
    <row r="2865" spans="10:10" x14ac:dyDescent="0.3">
      <c r="J2865"/>
    </row>
    <row r="2866" spans="10:10" x14ac:dyDescent="0.3">
      <c r="J2866"/>
    </row>
    <row r="2867" spans="10:10" x14ac:dyDescent="0.3">
      <c r="J2867"/>
    </row>
    <row r="2868" spans="10:10" x14ac:dyDescent="0.3">
      <c r="J2868"/>
    </row>
    <row r="2869" spans="10:10" x14ac:dyDescent="0.3">
      <c r="J2869"/>
    </row>
    <row r="2870" spans="10:10" x14ac:dyDescent="0.3">
      <c r="J2870"/>
    </row>
    <row r="2871" spans="10:10" x14ac:dyDescent="0.3">
      <c r="J2871"/>
    </row>
    <row r="2872" spans="10:10" x14ac:dyDescent="0.3">
      <c r="J2872"/>
    </row>
    <row r="2873" spans="10:10" x14ac:dyDescent="0.3">
      <c r="J2873"/>
    </row>
    <row r="2874" spans="10:10" x14ac:dyDescent="0.3">
      <c r="J2874"/>
    </row>
    <row r="2875" spans="10:10" x14ac:dyDescent="0.3">
      <c r="J2875"/>
    </row>
    <row r="2876" spans="10:10" x14ac:dyDescent="0.3">
      <c r="J2876"/>
    </row>
    <row r="2877" spans="10:10" x14ac:dyDescent="0.3">
      <c r="J2877"/>
    </row>
    <row r="2878" spans="10:10" x14ac:dyDescent="0.3">
      <c r="J2878"/>
    </row>
    <row r="2879" spans="10:10" x14ac:dyDescent="0.3">
      <c r="J2879"/>
    </row>
    <row r="2880" spans="10:10" x14ac:dyDescent="0.3">
      <c r="J2880"/>
    </row>
    <row r="2881" spans="10:10" x14ac:dyDescent="0.3">
      <c r="J2881"/>
    </row>
    <row r="2882" spans="10:10" x14ac:dyDescent="0.3">
      <c r="J2882"/>
    </row>
    <row r="2883" spans="10:10" x14ac:dyDescent="0.3">
      <c r="J2883"/>
    </row>
    <row r="2884" spans="10:10" x14ac:dyDescent="0.3">
      <c r="J2884"/>
    </row>
    <row r="2885" spans="10:10" x14ac:dyDescent="0.3">
      <c r="J2885"/>
    </row>
    <row r="2886" spans="10:10" x14ac:dyDescent="0.3">
      <c r="J2886"/>
    </row>
    <row r="2887" spans="10:10" x14ac:dyDescent="0.3">
      <c r="J2887"/>
    </row>
    <row r="2888" spans="10:10" x14ac:dyDescent="0.3">
      <c r="J2888"/>
    </row>
    <row r="2889" spans="10:10" x14ac:dyDescent="0.3">
      <c r="J2889"/>
    </row>
    <row r="2890" spans="10:10" x14ac:dyDescent="0.3">
      <c r="J2890"/>
    </row>
    <row r="2891" spans="10:10" x14ac:dyDescent="0.3">
      <c r="J2891"/>
    </row>
    <row r="2892" spans="10:10" x14ac:dyDescent="0.3">
      <c r="J2892"/>
    </row>
    <row r="2893" spans="10:10" x14ac:dyDescent="0.3">
      <c r="J2893"/>
    </row>
    <row r="2894" spans="10:10" x14ac:dyDescent="0.3">
      <c r="J2894"/>
    </row>
    <row r="2895" spans="10:10" x14ac:dyDescent="0.3">
      <c r="J2895"/>
    </row>
    <row r="2896" spans="10:10" x14ac:dyDescent="0.3">
      <c r="J2896"/>
    </row>
    <row r="2897" spans="10:10" x14ac:dyDescent="0.3">
      <c r="J2897"/>
    </row>
    <row r="2898" spans="10:10" x14ac:dyDescent="0.3">
      <c r="J2898"/>
    </row>
    <row r="2899" spans="10:10" x14ac:dyDescent="0.3">
      <c r="J2899"/>
    </row>
    <row r="2900" spans="10:10" x14ac:dyDescent="0.3">
      <c r="J2900"/>
    </row>
    <row r="2901" spans="10:10" x14ac:dyDescent="0.3">
      <c r="J2901"/>
    </row>
    <row r="2902" spans="10:10" x14ac:dyDescent="0.3">
      <c r="J2902"/>
    </row>
    <row r="2903" spans="10:10" x14ac:dyDescent="0.3">
      <c r="J2903"/>
    </row>
    <row r="2904" spans="10:10" x14ac:dyDescent="0.3">
      <c r="J2904"/>
    </row>
    <row r="2905" spans="10:10" x14ac:dyDescent="0.3">
      <c r="J2905"/>
    </row>
    <row r="2906" spans="10:10" x14ac:dyDescent="0.3">
      <c r="J2906"/>
    </row>
    <row r="2907" spans="10:10" x14ac:dyDescent="0.3">
      <c r="J2907"/>
    </row>
    <row r="2908" spans="10:10" x14ac:dyDescent="0.3">
      <c r="J2908"/>
    </row>
    <row r="2909" spans="10:10" x14ac:dyDescent="0.3">
      <c r="J2909"/>
    </row>
    <row r="2910" spans="10:10" x14ac:dyDescent="0.3">
      <c r="J2910"/>
    </row>
    <row r="2911" spans="10:10" x14ac:dyDescent="0.3">
      <c r="J2911"/>
    </row>
    <row r="2912" spans="10:10" x14ac:dyDescent="0.3">
      <c r="J2912"/>
    </row>
    <row r="2913" spans="10:10" x14ac:dyDescent="0.3">
      <c r="J2913"/>
    </row>
    <row r="2914" spans="10:10" x14ac:dyDescent="0.3">
      <c r="J2914"/>
    </row>
    <row r="2915" spans="10:10" x14ac:dyDescent="0.3">
      <c r="J2915"/>
    </row>
    <row r="2916" spans="10:10" x14ac:dyDescent="0.3">
      <c r="J2916"/>
    </row>
    <row r="2917" spans="10:10" x14ac:dyDescent="0.3">
      <c r="J2917"/>
    </row>
    <row r="2918" spans="10:10" x14ac:dyDescent="0.3">
      <c r="J2918"/>
    </row>
    <row r="2919" spans="10:10" x14ac:dyDescent="0.3">
      <c r="J2919"/>
    </row>
    <row r="2920" spans="10:10" x14ac:dyDescent="0.3">
      <c r="J2920"/>
    </row>
    <row r="2921" spans="10:10" x14ac:dyDescent="0.3">
      <c r="J2921"/>
    </row>
    <row r="2922" spans="10:10" x14ac:dyDescent="0.3">
      <c r="J2922"/>
    </row>
    <row r="2923" spans="10:10" x14ac:dyDescent="0.3">
      <c r="J2923"/>
    </row>
    <row r="2924" spans="10:10" x14ac:dyDescent="0.3">
      <c r="J2924"/>
    </row>
    <row r="2925" spans="10:10" x14ac:dyDescent="0.3">
      <c r="J2925"/>
    </row>
    <row r="2926" spans="10:10" x14ac:dyDescent="0.3">
      <c r="J2926"/>
    </row>
    <row r="2927" spans="10:10" x14ac:dyDescent="0.3">
      <c r="J2927"/>
    </row>
    <row r="2928" spans="10:10" x14ac:dyDescent="0.3">
      <c r="J2928"/>
    </row>
    <row r="2929" spans="10:10" x14ac:dyDescent="0.3">
      <c r="J2929"/>
    </row>
    <row r="2930" spans="10:10" x14ac:dyDescent="0.3">
      <c r="J2930"/>
    </row>
    <row r="2931" spans="10:10" x14ac:dyDescent="0.3">
      <c r="J2931"/>
    </row>
    <row r="2932" spans="10:10" x14ac:dyDescent="0.3">
      <c r="J2932"/>
    </row>
    <row r="2933" spans="10:10" x14ac:dyDescent="0.3">
      <c r="J2933"/>
    </row>
    <row r="2934" spans="10:10" x14ac:dyDescent="0.3">
      <c r="J2934"/>
    </row>
    <row r="2935" spans="10:10" x14ac:dyDescent="0.3">
      <c r="J2935"/>
    </row>
    <row r="2936" spans="10:10" x14ac:dyDescent="0.3">
      <c r="J2936"/>
    </row>
    <row r="2937" spans="10:10" x14ac:dyDescent="0.3">
      <c r="J2937"/>
    </row>
    <row r="2938" spans="10:10" x14ac:dyDescent="0.3">
      <c r="J2938"/>
    </row>
    <row r="2939" spans="10:10" x14ac:dyDescent="0.3">
      <c r="J2939"/>
    </row>
    <row r="2940" spans="10:10" x14ac:dyDescent="0.3">
      <c r="J2940"/>
    </row>
    <row r="2941" spans="10:10" x14ac:dyDescent="0.3">
      <c r="J2941"/>
    </row>
    <row r="2942" spans="10:10" x14ac:dyDescent="0.3">
      <c r="J2942"/>
    </row>
    <row r="2943" spans="10:10" x14ac:dyDescent="0.3">
      <c r="J2943"/>
    </row>
    <row r="2944" spans="10:10" x14ac:dyDescent="0.3">
      <c r="J2944"/>
    </row>
    <row r="2945" spans="10:10" x14ac:dyDescent="0.3">
      <c r="J2945"/>
    </row>
    <row r="2946" spans="10:10" x14ac:dyDescent="0.3">
      <c r="J2946"/>
    </row>
    <row r="2947" spans="10:10" x14ac:dyDescent="0.3">
      <c r="J2947"/>
    </row>
    <row r="2948" spans="10:10" x14ac:dyDescent="0.3">
      <c r="J2948"/>
    </row>
    <row r="2949" spans="10:10" x14ac:dyDescent="0.3">
      <c r="J2949"/>
    </row>
    <row r="2950" spans="10:10" x14ac:dyDescent="0.3">
      <c r="J2950"/>
    </row>
    <row r="2951" spans="10:10" x14ac:dyDescent="0.3">
      <c r="J2951"/>
    </row>
    <row r="2952" spans="10:10" x14ac:dyDescent="0.3">
      <c r="J2952"/>
    </row>
    <row r="2953" spans="10:10" x14ac:dyDescent="0.3">
      <c r="J2953"/>
    </row>
    <row r="2954" spans="10:10" x14ac:dyDescent="0.3">
      <c r="J2954"/>
    </row>
    <row r="2955" spans="10:10" x14ac:dyDescent="0.3">
      <c r="J2955"/>
    </row>
    <row r="2956" spans="10:10" x14ac:dyDescent="0.3">
      <c r="J2956"/>
    </row>
    <row r="2957" spans="10:10" x14ac:dyDescent="0.3">
      <c r="J2957"/>
    </row>
    <row r="2958" spans="10:10" x14ac:dyDescent="0.3">
      <c r="J2958"/>
    </row>
    <row r="2959" spans="10:10" x14ac:dyDescent="0.3">
      <c r="J2959"/>
    </row>
    <row r="2960" spans="10:10" x14ac:dyDescent="0.3">
      <c r="J2960"/>
    </row>
    <row r="2961" spans="10:10" x14ac:dyDescent="0.3">
      <c r="J2961"/>
    </row>
    <row r="2962" spans="10:10" x14ac:dyDescent="0.3">
      <c r="J2962"/>
    </row>
    <row r="2963" spans="10:10" x14ac:dyDescent="0.3">
      <c r="J2963"/>
    </row>
    <row r="2964" spans="10:10" x14ac:dyDescent="0.3">
      <c r="J2964"/>
    </row>
    <row r="2965" spans="10:10" x14ac:dyDescent="0.3">
      <c r="J2965"/>
    </row>
    <row r="2966" spans="10:10" x14ac:dyDescent="0.3">
      <c r="J2966"/>
    </row>
    <row r="2967" spans="10:10" x14ac:dyDescent="0.3">
      <c r="J2967"/>
    </row>
    <row r="2968" spans="10:10" x14ac:dyDescent="0.3">
      <c r="J2968"/>
    </row>
    <row r="2969" spans="10:10" x14ac:dyDescent="0.3">
      <c r="J2969"/>
    </row>
    <row r="2970" spans="10:10" x14ac:dyDescent="0.3">
      <c r="J2970"/>
    </row>
    <row r="2971" spans="10:10" x14ac:dyDescent="0.3">
      <c r="J2971"/>
    </row>
    <row r="2972" spans="10:10" x14ac:dyDescent="0.3">
      <c r="J2972"/>
    </row>
    <row r="2973" spans="10:10" x14ac:dyDescent="0.3">
      <c r="J2973"/>
    </row>
    <row r="2974" spans="10:10" x14ac:dyDescent="0.3">
      <c r="J2974"/>
    </row>
    <row r="2975" spans="10:10" x14ac:dyDescent="0.3">
      <c r="J2975"/>
    </row>
    <row r="2976" spans="10:10" x14ac:dyDescent="0.3">
      <c r="J2976"/>
    </row>
    <row r="2977" spans="10:10" x14ac:dyDescent="0.3">
      <c r="J2977"/>
    </row>
    <row r="2978" spans="10:10" x14ac:dyDescent="0.3">
      <c r="J2978"/>
    </row>
    <row r="2979" spans="10:10" x14ac:dyDescent="0.3">
      <c r="J2979"/>
    </row>
    <row r="2980" spans="10:10" x14ac:dyDescent="0.3">
      <c r="J2980"/>
    </row>
    <row r="2981" spans="10:10" x14ac:dyDescent="0.3">
      <c r="J2981"/>
    </row>
    <row r="2982" spans="10:10" x14ac:dyDescent="0.3">
      <c r="J2982"/>
    </row>
    <row r="2983" spans="10:10" x14ac:dyDescent="0.3">
      <c r="J2983"/>
    </row>
    <row r="2984" spans="10:10" x14ac:dyDescent="0.3">
      <c r="J2984"/>
    </row>
    <row r="2985" spans="10:10" x14ac:dyDescent="0.3">
      <c r="J2985"/>
    </row>
    <row r="2986" spans="10:10" x14ac:dyDescent="0.3">
      <c r="J2986"/>
    </row>
    <row r="2987" spans="10:10" x14ac:dyDescent="0.3">
      <c r="J2987"/>
    </row>
    <row r="2988" spans="10:10" x14ac:dyDescent="0.3">
      <c r="J2988"/>
    </row>
    <row r="2989" spans="10:10" x14ac:dyDescent="0.3">
      <c r="J2989"/>
    </row>
    <row r="2990" spans="10:10" x14ac:dyDescent="0.3">
      <c r="J2990"/>
    </row>
    <row r="2991" spans="10:10" x14ac:dyDescent="0.3">
      <c r="J2991"/>
    </row>
    <row r="2992" spans="10:10" x14ac:dyDescent="0.3">
      <c r="J2992"/>
    </row>
    <row r="2993" spans="10:10" x14ac:dyDescent="0.3">
      <c r="J2993"/>
    </row>
    <row r="2994" spans="10:10" x14ac:dyDescent="0.3">
      <c r="J2994"/>
    </row>
    <row r="2995" spans="10:10" x14ac:dyDescent="0.3">
      <c r="J2995"/>
    </row>
    <row r="2996" spans="10:10" x14ac:dyDescent="0.3">
      <c r="J2996"/>
    </row>
    <row r="2997" spans="10:10" x14ac:dyDescent="0.3">
      <c r="J2997"/>
    </row>
    <row r="2998" spans="10:10" x14ac:dyDescent="0.3">
      <c r="J2998"/>
    </row>
    <row r="2999" spans="10:10" x14ac:dyDescent="0.3">
      <c r="J2999"/>
    </row>
    <row r="3000" spans="10:10" x14ac:dyDescent="0.3">
      <c r="J3000"/>
    </row>
    <row r="3001" spans="10:10" x14ac:dyDescent="0.3">
      <c r="J3001"/>
    </row>
    <row r="3002" spans="10:10" x14ac:dyDescent="0.3">
      <c r="J3002"/>
    </row>
    <row r="3003" spans="10:10" x14ac:dyDescent="0.3">
      <c r="J3003"/>
    </row>
    <row r="3004" spans="10:10" x14ac:dyDescent="0.3">
      <c r="J3004"/>
    </row>
    <row r="3005" spans="10:10" x14ac:dyDescent="0.3">
      <c r="J3005"/>
    </row>
    <row r="3006" spans="10:10" x14ac:dyDescent="0.3">
      <c r="J3006"/>
    </row>
    <row r="3007" spans="10:10" x14ac:dyDescent="0.3">
      <c r="J3007"/>
    </row>
    <row r="3008" spans="10:10" x14ac:dyDescent="0.3">
      <c r="J3008"/>
    </row>
    <row r="3009" spans="10:10" x14ac:dyDescent="0.3">
      <c r="J3009"/>
    </row>
    <row r="3010" spans="10:10" x14ac:dyDescent="0.3">
      <c r="J3010"/>
    </row>
    <row r="3011" spans="10:10" x14ac:dyDescent="0.3">
      <c r="J3011"/>
    </row>
    <row r="3012" spans="10:10" x14ac:dyDescent="0.3">
      <c r="J3012"/>
    </row>
    <row r="3013" spans="10:10" x14ac:dyDescent="0.3">
      <c r="J3013"/>
    </row>
    <row r="3014" spans="10:10" x14ac:dyDescent="0.3">
      <c r="J3014"/>
    </row>
    <row r="3015" spans="10:10" x14ac:dyDescent="0.3">
      <c r="J3015"/>
    </row>
    <row r="3016" spans="10:10" x14ac:dyDescent="0.3">
      <c r="J3016"/>
    </row>
    <row r="3017" spans="10:10" x14ac:dyDescent="0.3">
      <c r="J3017"/>
    </row>
    <row r="3018" spans="10:10" x14ac:dyDescent="0.3">
      <c r="J3018"/>
    </row>
    <row r="3019" spans="10:10" x14ac:dyDescent="0.3">
      <c r="J3019"/>
    </row>
    <row r="3020" spans="10:10" x14ac:dyDescent="0.3">
      <c r="J3020"/>
    </row>
    <row r="3021" spans="10:10" x14ac:dyDescent="0.3">
      <c r="J3021"/>
    </row>
    <row r="3022" spans="10:10" x14ac:dyDescent="0.3">
      <c r="J3022"/>
    </row>
    <row r="3023" spans="10:10" x14ac:dyDescent="0.3">
      <c r="J3023"/>
    </row>
    <row r="3024" spans="10:10" x14ac:dyDescent="0.3">
      <c r="J3024"/>
    </row>
    <row r="3025" spans="10:10" x14ac:dyDescent="0.3">
      <c r="J3025"/>
    </row>
    <row r="3026" spans="10:10" x14ac:dyDescent="0.3">
      <c r="J3026"/>
    </row>
    <row r="3027" spans="10:10" x14ac:dyDescent="0.3">
      <c r="J3027"/>
    </row>
    <row r="3028" spans="10:10" x14ac:dyDescent="0.3">
      <c r="J3028"/>
    </row>
    <row r="3029" spans="10:10" x14ac:dyDescent="0.3">
      <c r="J3029"/>
    </row>
    <row r="3030" spans="10:10" x14ac:dyDescent="0.3">
      <c r="J3030"/>
    </row>
    <row r="3031" spans="10:10" x14ac:dyDescent="0.3">
      <c r="J3031"/>
    </row>
    <row r="3032" spans="10:10" x14ac:dyDescent="0.3">
      <c r="J3032"/>
    </row>
    <row r="3033" spans="10:10" x14ac:dyDescent="0.3">
      <c r="J3033"/>
    </row>
    <row r="3034" spans="10:10" x14ac:dyDescent="0.3">
      <c r="J3034"/>
    </row>
    <row r="3035" spans="10:10" x14ac:dyDescent="0.3">
      <c r="J3035"/>
    </row>
    <row r="3036" spans="10:10" x14ac:dyDescent="0.3">
      <c r="J3036"/>
    </row>
    <row r="3037" spans="10:10" x14ac:dyDescent="0.3">
      <c r="J3037"/>
    </row>
    <row r="3038" spans="10:10" x14ac:dyDescent="0.3">
      <c r="J3038"/>
    </row>
    <row r="3039" spans="10:10" x14ac:dyDescent="0.3">
      <c r="J3039"/>
    </row>
    <row r="3040" spans="10:10" x14ac:dyDescent="0.3">
      <c r="J3040"/>
    </row>
    <row r="3041" spans="10:10" x14ac:dyDescent="0.3">
      <c r="J3041"/>
    </row>
    <row r="3042" spans="10:10" x14ac:dyDescent="0.3">
      <c r="J3042"/>
    </row>
    <row r="3043" spans="10:10" x14ac:dyDescent="0.3">
      <c r="J3043"/>
    </row>
    <row r="3044" spans="10:10" x14ac:dyDescent="0.3">
      <c r="J3044"/>
    </row>
    <row r="3045" spans="10:10" x14ac:dyDescent="0.3">
      <c r="J3045"/>
    </row>
    <row r="3046" spans="10:10" x14ac:dyDescent="0.3">
      <c r="J3046"/>
    </row>
    <row r="3047" spans="10:10" x14ac:dyDescent="0.3">
      <c r="J3047"/>
    </row>
    <row r="3048" spans="10:10" x14ac:dyDescent="0.3">
      <c r="J3048"/>
    </row>
    <row r="3049" spans="10:10" x14ac:dyDescent="0.3">
      <c r="J3049"/>
    </row>
    <row r="3050" spans="10:10" x14ac:dyDescent="0.3">
      <c r="J3050"/>
    </row>
    <row r="3051" spans="10:10" x14ac:dyDescent="0.3">
      <c r="J3051"/>
    </row>
    <row r="3052" spans="10:10" x14ac:dyDescent="0.3">
      <c r="J3052"/>
    </row>
    <row r="3053" spans="10:10" x14ac:dyDescent="0.3">
      <c r="J3053"/>
    </row>
    <row r="3054" spans="10:10" x14ac:dyDescent="0.3">
      <c r="J3054"/>
    </row>
    <row r="3055" spans="10:10" x14ac:dyDescent="0.3">
      <c r="J3055"/>
    </row>
    <row r="3056" spans="10:10" x14ac:dyDescent="0.3">
      <c r="J3056"/>
    </row>
    <row r="3057" spans="10:10" x14ac:dyDescent="0.3">
      <c r="J3057"/>
    </row>
    <row r="3058" spans="10:10" x14ac:dyDescent="0.3">
      <c r="J3058"/>
    </row>
    <row r="3059" spans="10:10" x14ac:dyDescent="0.3">
      <c r="J3059"/>
    </row>
    <row r="3060" spans="10:10" x14ac:dyDescent="0.3">
      <c r="J3060"/>
    </row>
    <row r="3061" spans="10:10" x14ac:dyDescent="0.3">
      <c r="J3061"/>
    </row>
    <row r="3062" spans="10:10" x14ac:dyDescent="0.3">
      <c r="J3062"/>
    </row>
    <row r="3063" spans="10:10" x14ac:dyDescent="0.3">
      <c r="J3063"/>
    </row>
    <row r="3064" spans="10:10" x14ac:dyDescent="0.3">
      <c r="J3064"/>
    </row>
    <row r="3065" spans="10:10" x14ac:dyDescent="0.3">
      <c r="J3065"/>
    </row>
    <row r="3066" spans="10:10" x14ac:dyDescent="0.3">
      <c r="J3066"/>
    </row>
    <row r="3067" spans="10:10" x14ac:dyDescent="0.3">
      <c r="J3067"/>
    </row>
    <row r="3068" spans="10:10" x14ac:dyDescent="0.3">
      <c r="J3068"/>
    </row>
    <row r="3069" spans="10:10" x14ac:dyDescent="0.3">
      <c r="J3069"/>
    </row>
    <row r="3070" spans="10:10" x14ac:dyDescent="0.3">
      <c r="J3070"/>
    </row>
    <row r="3071" spans="10:10" x14ac:dyDescent="0.3">
      <c r="J3071"/>
    </row>
    <row r="3072" spans="10:10" x14ac:dyDescent="0.3">
      <c r="J3072"/>
    </row>
    <row r="3073" spans="10:10" x14ac:dyDescent="0.3">
      <c r="J3073"/>
    </row>
    <row r="3074" spans="10:10" x14ac:dyDescent="0.3">
      <c r="J3074"/>
    </row>
    <row r="3075" spans="10:10" x14ac:dyDescent="0.3">
      <c r="J3075"/>
    </row>
    <row r="3076" spans="10:10" x14ac:dyDescent="0.3">
      <c r="J3076"/>
    </row>
    <row r="3077" spans="10:10" x14ac:dyDescent="0.3">
      <c r="J3077"/>
    </row>
    <row r="3078" spans="10:10" x14ac:dyDescent="0.3">
      <c r="J3078"/>
    </row>
    <row r="3079" spans="10:10" x14ac:dyDescent="0.3">
      <c r="J3079"/>
    </row>
    <row r="3080" spans="10:10" x14ac:dyDescent="0.3">
      <c r="J3080"/>
    </row>
    <row r="3081" spans="10:10" x14ac:dyDescent="0.3">
      <c r="J3081"/>
    </row>
    <row r="3082" spans="10:10" x14ac:dyDescent="0.3">
      <c r="J3082"/>
    </row>
    <row r="3083" spans="10:10" x14ac:dyDescent="0.3">
      <c r="J3083"/>
    </row>
    <row r="3084" spans="10:10" x14ac:dyDescent="0.3">
      <c r="J3084"/>
    </row>
    <row r="3085" spans="10:10" x14ac:dyDescent="0.3">
      <c r="J3085"/>
    </row>
    <row r="3086" spans="10:10" x14ac:dyDescent="0.3">
      <c r="J3086"/>
    </row>
    <row r="3087" spans="10:10" x14ac:dyDescent="0.3">
      <c r="J3087"/>
    </row>
    <row r="3088" spans="10:10" x14ac:dyDescent="0.3">
      <c r="J3088"/>
    </row>
    <row r="3089" spans="10:10" x14ac:dyDescent="0.3">
      <c r="J3089"/>
    </row>
    <row r="3090" spans="10:10" x14ac:dyDescent="0.3">
      <c r="J3090"/>
    </row>
    <row r="3091" spans="10:10" x14ac:dyDescent="0.3">
      <c r="J3091"/>
    </row>
    <row r="3092" spans="10:10" x14ac:dyDescent="0.3">
      <c r="J3092"/>
    </row>
    <row r="3093" spans="10:10" x14ac:dyDescent="0.3">
      <c r="J3093"/>
    </row>
    <row r="3094" spans="10:10" x14ac:dyDescent="0.3">
      <c r="J3094"/>
    </row>
    <row r="3095" spans="10:10" x14ac:dyDescent="0.3">
      <c r="J3095"/>
    </row>
    <row r="3096" spans="10:10" x14ac:dyDescent="0.3">
      <c r="J3096"/>
    </row>
    <row r="3097" spans="10:10" x14ac:dyDescent="0.3">
      <c r="J3097"/>
    </row>
    <row r="3098" spans="10:10" x14ac:dyDescent="0.3">
      <c r="J3098"/>
    </row>
    <row r="3099" spans="10:10" x14ac:dyDescent="0.3">
      <c r="J3099"/>
    </row>
    <row r="3100" spans="10:10" x14ac:dyDescent="0.3">
      <c r="J3100"/>
    </row>
    <row r="3101" spans="10:10" x14ac:dyDescent="0.3">
      <c r="J3101"/>
    </row>
    <row r="3102" spans="10:10" x14ac:dyDescent="0.3">
      <c r="J3102"/>
    </row>
    <row r="3103" spans="10:10" x14ac:dyDescent="0.3">
      <c r="J3103"/>
    </row>
    <row r="3104" spans="10:10" x14ac:dyDescent="0.3">
      <c r="J3104"/>
    </row>
    <row r="3105" spans="10:10" x14ac:dyDescent="0.3">
      <c r="J3105"/>
    </row>
    <row r="3106" spans="10:10" x14ac:dyDescent="0.3">
      <c r="J3106"/>
    </row>
    <row r="3107" spans="10:10" x14ac:dyDescent="0.3">
      <c r="J3107"/>
    </row>
    <row r="3108" spans="10:10" x14ac:dyDescent="0.3">
      <c r="J3108"/>
    </row>
    <row r="3109" spans="10:10" x14ac:dyDescent="0.3">
      <c r="J3109"/>
    </row>
    <row r="3110" spans="10:10" x14ac:dyDescent="0.3">
      <c r="J3110"/>
    </row>
    <row r="3111" spans="10:10" x14ac:dyDescent="0.3">
      <c r="J3111"/>
    </row>
    <row r="3112" spans="10:10" x14ac:dyDescent="0.3">
      <c r="J3112"/>
    </row>
    <row r="3113" spans="10:10" x14ac:dyDescent="0.3">
      <c r="J3113"/>
    </row>
    <row r="3114" spans="10:10" x14ac:dyDescent="0.3">
      <c r="J3114"/>
    </row>
    <row r="3115" spans="10:10" x14ac:dyDescent="0.3">
      <c r="J3115"/>
    </row>
    <row r="3116" spans="10:10" x14ac:dyDescent="0.3">
      <c r="J3116"/>
    </row>
    <row r="3117" spans="10:10" x14ac:dyDescent="0.3">
      <c r="J3117"/>
    </row>
    <row r="3118" spans="10:10" x14ac:dyDescent="0.3">
      <c r="J3118"/>
    </row>
    <row r="3119" spans="10:10" x14ac:dyDescent="0.3">
      <c r="J3119"/>
    </row>
    <row r="3120" spans="10:10" x14ac:dyDescent="0.3">
      <c r="J3120"/>
    </row>
    <row r="3121" spans="10:10" x14ac:dyDescent="0.3">
      <c r="J3121"/>
    </row>
    <row r="3122" spans="10:10" x14ac:dyDescent="0.3">
      <c r="J3122"/>
    </row>
    <row r="3123" spans="10:10" x14ac:dyDescent="0.3">
      <c r="J3123"/>
    </row>
    <row r="3124" spans="10:10" x14ac:dyDescent="0.3">
      <c r="J3124"/>
    </row>
    <row r="3125" spans="10:10" x14ac:dyDescent="0.3">
      <c r="J3125"/>
    </row>
    <row r="3126" spans="10:10" x14ac:dyDescent="0.3">
      <c r="J3126"/>
    </row>
    <row r="3127" spans="10:10" x14ac:dyDescent="0.3">
      <c r="J3127"/>
    </row>
    <row r="3128" spans="10:10" x14ac:dyDescent="0.3">
      <c r="J3128"/>
    </row>
    <row r="3129" spans="10:10" x14ac:dyDescent="0.3">
      <c r="J3129"/>
    </row>
    <row r="3130" spans="10:10" x14ac:dyDescent="0.3">
      <c r="J3130"/>
    </row>
    <row r="3131" spans="10:10" x14ac:dyDescent="0.3">
      <c r="J3131"/>
    </row>
    <row r="3132" spans="10:10" x14ac:dyDescent="0.3">
      <c r="J3132"/>
    </row>
    <row r="3133" spans="10:10" x14ac:dyDescent="0.3">
      <c r="J3133"/>
    </row>
    <row r="3134" spans="10:10" x14ac:dyDescent="0.3">
      <c r="J3134"/>
    </row>
    <row r="3135" spans="10:10" x14ac:dyDescent="0.3">
      <c r="J3135"/>
    </row>
    <row r="3136" spans="10:10" x14ac:dyDescent="0.3">
      <c r="J3136"/>
    </row>
    <row r="3137" spans="10:10" x14ac:dyDescent="0.3">
      <c r="J3137"/>
    </row>
    <row r="3138" spans="10:10" x14ac:dyDescent="0.3">
      <c r="J3138"/>
    </row>
    <row r="3139" spans="10:10" x14ac:dyDescent="0.3">
      <c r="J3139"/>
    </row>
    <row r="3140" spans="10:10" x14ac:dyDescent="0.3">
      <c r="J3140"/>
    </row>
    <row r="3141" spans="10:10" x14ac:dyDescent="0.3">
      <c r="J3141"/>
    </row>
    <row r="3142" spans="10:10" x14ac:dyDescent="0.3">
      <c r="J3142"/>
    </row>
    <row r="3143" spans="10:10" x14ac:dyDescent="0.3">
      <c r="J3143"/>
    </row>
    <row r="3144" spans="10:10" x14ac:dyDescent="0.3">
      <c r="J3144"/>
    </row>
    <row r="3145" spans="10:10" x14ac:dyDescent="0.3">
      <c r="J3145"/>
    </row>
    <row r="3146" spans="10:10" x14ac:dyDescent="0.3">
      <c r="J3146"/>
    </row>
    <row r="3147" spans="10:10" x14ac:dyDescent="0.3">
      <c r="J3147"/>
    </row>
    <row r="3148" spans="10:10" x14ac:dyDescent="0.3">
      <c r="J3148"/>
    </row>
    <row r="3149" spans="10:10" x14ac:dyDescent="0.3">
      <c r="J3149"/>
    </row>
    <row r="3150" spans="10:10" x14ac:dyDescent="0.3">
      <c r="J3150"/>
    </row>
    <row r="3151" spans="10:10" x14ac:dyDescent="0.3">
      <c r="J3151"/>
    </row>
    <row r="3152" spans="10:10" x14ac:dyDescent="0.3">
      <c r="J3152"/>
    </row>
    <row r="3153" spans="10:10" x14ac:dyDescent="0.3">
      <c r="J3153"/>
    </row>
    <row r="3154" spans="10:10" x14ac:dyDescent="0.3">
      <c r="J3154"/>
    </row>
    <row r="3155" spans="10:10" x14ac:dyDescent="0.3">
      <c r="J3155"/>
    </row>
    <row r="3156" spans="10:10" x14ac:dyDescent="0.3">
      <c r="J3156"/>
    </row>
    <row r="3157" spans="10:10" x14ac:dyDescent="0.3">
      <c r="J3157"/>
    </row>
    <row r="3158" spans="10:10" x14ac:dyDescent="0.3">
      <c r="J3158"/>
    </row>
    <row r="3159" spans="10:10" x14ac:dyDescent="0.3">
      <c r="J3159"/>
    </row>
    <row r="3160" spans="10:10" x14ac:dyDescent="0.3">
      <c r="J3160"/>
    </row>
    <row r="3161" spans="10:10" x14ac:dyDescent="0.3">
      <c r="J3161"/>
    </row>
    <row r="3162" spans="10:10" x14ac:dyDescent="0.3">
      <c r="J3162"/>
    </row>
    <row r="3163" spans="10:10" x14ac:dyDescent="0.3">
      <c r="J3163"/>
    </row>
    <row r="3164" spans="10:10" x14ac:dyDescent="0.3">
      <c r="J3164"/>
    </row>
    <row r="3165" spans="10:10" x14ac:dyDescent="0.3">
      <c r="J3165"/>
    </row>
    <row r="3166" spans="10:10" x14ac:dyDescent="0.3">
      <c r="J3166"/>
    </row>
    <row r="3167" spans="10:10" x14ac:dyDescent="0.3">
      <c r="J3167"/>
    </row>
    <row r="3168" spans="10:10" x14ac:dyDescent="0.3">
      <c r="J3168"/>
    </row>
    <row r="3169" spans="10:10" x14ac:dyDescent="0.3">
      <c r="J3169"/>
    </row>
    <row r="3170" spans="10:10" x14ac:dyDescent="0.3">
      <c r="J3170"/>
    </row>
    <row r="3171" spans="10:10" x14ac:dyDescent="0.3">
      <c r="J3171"/>
    </row>
    <row r="3172" spans="10:10" x14ac:dyDescent="0.3">
      <c r="J3172"/>
    </row>
    <row r="3173" spans="10:10" x14ac:dyDescent="0.3">
      <c r="J3173"/>
    </row>
    <row r="3174" spans="10:10" x14ac:dyDescent="0.3">
      <c r="J3174"/>
    </row>
    <row r="3175" spans="10:10" x14ac:dyDescent="0.3">
      <c r="J3175"/>
    </row>
    <row r="3176" spans="10:10" x14ac:dyDescent="0.3">
      <c r="J3176"/>
    </row>
    <row r="3177" spans="10:10" x14ac:dyDescent="0.3">
      <c r="J3177"/>
    </row>
    <row r="3178" spans="10:10" x14ac:dyDescent="0.3">
      <c r="J3178"/>
    </row>
    <row r="3179" spans="10:10" x14ac:dyDescent="0.3">
      <c r="J3179"/>
    </row>
    <row r="3180" spans="10:10" x14ac:dyDescent="0.3">
      <c r="J3180"/>
    </row>
    <row r="3181" spans="10:10" x14ac:dyDescent="0.3">
      <c r="J3181"/>
    </row>
    <row r="3182" spans="10:10" x14ac:dyDescent="0.3">
      <c r="J3182"/>
    </row>
    <row r="3183" spans="10:10" x14ac:dyDescent="0.3">
      <c r="J3183"/>
    </row>
    <row r="3184" spans="10:10" x14ac:dyDescent="0.3">
      <c r="J3184"/>
    </row>
    <row r="3185" spans="10:10" x14ac:dyDescent="0.3">
      <c r="J3185"/>
    </row>
    <row r="3186" spans="10:10" x14ac:dyDescent="0.3">
      <c r="J3186"/>
    </row>
    <row r="3187" spans="10:10" x14ac:dyDescent="0.3">
      <c r="J3187"/>
    </row>
    <row r="3188" spans="10:10" x14ac:dyDescent="0.3">
      <c r="J3188"/>
    </row>
    <row r="3189" spans="10:10" x14ac:dyDescent="0.3">
      <c r="J3189"/>
    </row>
    <row r="3190" spans="10:10" x14ac:dyDescent="0.3">
      <c r="J3190"/>
    </row>
    <row r="3191" spans="10:10" x14ac:dyDescent="0.3">
      <c r="J3191"/>
    </row>
    <row r="3192" spans="10:10" x14ac:dyDescent="0.3">
      <c r="J3192"/>
    </row>
    <row r="3193" spans="10:10" x14ac:dyDescent="0.3">
      <c r="J3193"/>
    </row>
    <row r="3194" spans="10:10" x14ac:dyDescent="0.3">
      <c r="J3194"/>
    </row>
    <row r="3195" spans="10:10" x14ac:dyDescent="0.3">
      <c r="J3195"/>
    </row>
    <row r="3196" spans="10:10" x14ac:dyDescent="0.3">
      <c r="J3196"/>
    </row>
    <row r="3197" spans="10:10" x14ac:dyDescent="0.3">
      <c r="J3197"/>
    </row>
    <row r="3198" spans="10:10" x14ac:dyDescent="0.3">
      <c r="J3198"/>
    </row>
    <row r="3199" spans="10:10" x14ac:dyDescent="0.3">
      <c r="J3199"/>
    </row>
    <row r="3200" spans="10:10" x14ac:dyDescent="0.3">
      <c r="J3200"/>
    </row>
    <row r="3201" spans="10:10" x14ac:dyDescent="0.3">
      <c r="J3201"/>
    </row>
    <row r="3202" spans="10:10" x14ac:dyDescent="0.3">
      <c r="J3202"/>
    </row>
    <row r="3203" spans="10:10" x14ac:dyDescent="0.3">
      <c r="J3203"/>
    </row>
    <row r="3204" spans="10:10" x14ac:dyDescent="0.3">
      <c r="J3204"/>
    </row>
    <row r="3205" spans="10:10" x14ac:dyDescent="0.3">
      <c r="J3205"/>
    </row>
    <row r="3206" spans="10:10" x14ac:dyDescent="0.3">
      <c r="J3206"/>
    </row>
    <row r="3207" spans="10:10" x14ac:dyDescent="0.3">
      <c r="J3207"/>
    </row>
    <row r="3208" spans="10:10" x14ac:dyDescent="0.3">
      <c r="J3208"/>
    </row>
    <row r="3209" spans="10:10" x14ac:dyDescent="0.3">
      <c r="J3209"/>
    </row>
    <row r="3210" spans="10:10" x14ac:dyDescent="0.3">
      <c r="J3210"/>
    </row>
    <row r="3211" spans="10:10" x14ac:dyDescent="0.3">
      <c r="J3211"/>
    </row>
    <row r="3212" spans="10:10" x14ac:dyDescent="0.3">
      <c r="J3212"/>
    </row>
    <row r="3213" spans="10:10" x14ac:dyDescent="0.3">
      <c r="J3213"/>
    </row>
    <row r="3214" spans="10:10" x14ac:dyDescent="0.3">
      <c r="J3214"/>
    </row>
    <row r="3215" spans="10:10" x14ac:dyDescent="0.3">
      <c r="J3215"/>
    </row>
    <row r="3216" spans="10:10" x14ac:dyDescent="0.3">
      <c r="J3216"/>
    </row>
    <row r="3217" spans="10:10" x14ac:dyDescent="0.3">
      <c r="J3217"/>
    </row>
    <row r="3218" spans="10:10" x14ac:dyDescent="0.3">
      <c r="J3218"/>
    </row>
    <row r="3219" spans="10:10" x14ac:dyDescent="0.3">
      <c r="J3219"/>
    </row>
    <row r="3220" spans="10:10" x14ac:dyDescent="0.3">
      <c r="J3220"/>
    </row>
    <row r="3221" spans="10:10" x14ac:dyDescent="0.3">
      <c r="J3221"/>
    </row>
    <row r="3222" spans="10:10" x14ac:dyDescent="0.3">
      <c r="J3222"/>
    </row>
    <row r="3223" spans="10:10" x14ac:dyDescent="0.3">
      <c r="J3223"/>
    </row>
    <row r="3224" spans="10:10" x14ac:dyDescent="0.3">
      <c r="J3224"/>
    </row>
    <row r="3225" spans="10:10" x14ac:dyDescent="0.3">
      <c r="J3225"/>
    </row>
    <row r="3226" spans="10:10" x14ac:dyDescent="0.3">
      <c r="J3226"/>
    </row>
    <row r="3227" spans="10:10" x14ac:dyDescent="0.3">
      <c r="J3227"/>
    </row>
    <row r="3228" spans="10:10" x14ac:dyDescent="0.3">
      <c r="J3228"/>
    </row>
    <row r="3229" spans="10:10" x14ac:dyDescent="0.3">
      <c r="J3229"/>
    </row>
    <row r="3230" spans="10:10" x14ac:dyDescent="0.3">
      <c r="J3230"/>
    </row>
    <row r="3231" spans="10:10" x14ac:dyDescent="0.3">
      <c r="J3231"/>
    </row>
    <row r="3232" spans="10:10" x14ac:dyDescent="0.3">
      <c r="J3232"/>
    </row>
    <row r="3233" spans="10:10" x14ac:dyDescent="0.3">
      <c r="J3233"/>
    </row>
    <row r="3234" spans="10:10" x14ac:dyDescent="0.3">
      <c r="J3234"/>
    </row>
    <row r="3235" spans="10:10" x14ac:dyDescent="0.3">
      <c r="J3235"/>
    </row>
    <row r="3236" spans="10:10" x14ac:dyDescent="0.3">
      <c r="J3236"/>
    </row>
    <row r="3237" spans="10:10" x14ac:dyDescent="0.3">
      <c r="J3237"/>
    </row>
    <row r="3238" spans="10:10" x14ac:dyDescent="0.3">
      <c r="J3238"/>
    </row>
    <row r="3239" spans="10:10" x14ac:dyDescent="0.3">
      <c r="J3239"/>
    </row>
    <row r="3240" spans="10:10" x14ac:dyDescent="0.3">
      <c r="J3240"/>
    </row>
    <row r="3241" spans="10:10" x14ac:dyDescent="0.3">
      <c r="J3241"/>
    </row>
    <row r="3242" spans="10:10" x14ac:dyDescent="0.3">
      <c r="J3242"/>
    </row>
    <row r="3243" spans="10:10" x14ac:dyDescent="0.3">
      <c r="J3243"/>
    </row>
    <row r="3244" spans="10:10" x14ac:dyDescent="0.3">
      <c r="J3244"/>
    </row>
    <row r="3245" spans="10:10" x14ac:dyDescent="0.3">
      <c r="J3245"/>
    </row>
    <row r="3246" spans="10:10" x14ac:dyDescent="0.3">
      <c r="J3246"/>
    </row>
    <row r="3247" spans="10:10" x14ac:dyDescent="0.3">
      <c r="J3247"/>
    </row>
    <row r="3248" spans="10:10" x14ac:dyDescent="0.3">
      <c r="J3248"/>
    </row>
    <row r="3249" spans="10:10" x14ac:dyDescent="0.3">
      <c r="J3249"/>
    </row>
    <row r="3250" spans="10:10" x14ac:dyDescent="0.3">
      <c r="J3250"/>
    </row>
    <row r="3251" spans="10:10" x14ac:dyDescent="0.3">
      <c r="J3251"/>
    </row>
    <row r="3252" spans="10:10" x14ac:dyDescent="0.3">
      <c r="J3252"/>
    </row>
    <row r="3253" spans="10:10" x14ac:dyDescent="0.3">
      <c r="J3253"/>
    </row>
    <row r="3254" spans="10:10" x14ac:dyDescent="0.3">
      <c r="J3254"/>
    </row>
    <row r="3255" spans="10:10" x14ac:dyDescent="0.3">
      <c r="J3255"/>
    </row>
    <row r="3256" spans="10:10" x14ac:dyDescent="0.3">
      <c r="J3256"/>
    </row>
    <row r="3257" spans="10:10" x14ac:dyDescent="0.3">
      <c r="J3257"/>
    </row>
    <row r="3258" spans="10:10" x14ac:dyDescent="0.3">
      <c r="J3258"/>
    </row>
    <row r="3259" spans="10:10" x14ac:dyDescent="0.3">
      <c r="J3259"/>
    </row>
    <row r="3260" spans="10:10" x14ac:dyDescent="0.3">
      <c r="J3260"/>
    </row>
    <row r="3261" spans="10:10" x14ac:dyDescent="0.3">
      <c r="J3261"/>
    </row>
    <row r="3262" spans="10:10" x14ac:dyDescent="0.3">
      <c r="J3262"/>
    </row>
    <row r="3263" spans="10:10" x14ac:dyDescent="0.3">
      <c r="J3263"/>
    </row>
    <row r="3264" spans="10:10" x14ac:dyDescent="0.3">
      <c r="J3264"/>
    </row>
    <row r="3265" spans="10:10" x14ac:dyDescent="0.3">
      <c r="J3265"/>
    </row>
    <row r="3266" spans="10:10" x14ac:dyDescent="0.3">
      <c r="J3266"/>
    </row>
    <row r="3267" spans="10:10" x14ac:dyDescent="0.3">
      <c r="J3267"/>
    </row>
    <row r="3268" spans="10:10" x14ac:dyDescent="0.3">
      <c r="J3268"/>
    </row>
    <row r="3269" spans="10:10" x14ac:dyDescent="0.3">
      <c r="J3269"/>
    </row>
    <row r="3270" spans="10:10" x14ac:dyDescent="0.3">
      <c r="J3270"/>
    </row>
    <row r="3271" spans="10:10" x14ac:dyDescent="0.3">
      <c r="J3271"/>
    </row>
    <row r="3272" spans="10:10" x14ac:dyDescent="0.3">
      <c r="J3272"/>
    </row>
    <row r="3273" spans="10:10" x14ac:dyDescent="0.3">
      <c r="J3273"/>
    </row>
    <row r="3274" spans="10:10" x14ac:dyDescent="0.3">
      <c r="J3274"/>
    </row>
    <row r="3275" spans="10:10" x14ac:dyDescent="0.3">
      <c r="J3275"/>
    </row>
    <row r="3276" spans="10:10" x14ac:dyDescent="0.3">
      <c r="J3276"/>
    </row>
    <row r="3277" spans="10:10" x14ac:dyDescent="0.3">
      <c r="J3277"/>
    </row>
    <row r="3278" spans="10:10" x14ac:dyDescent="0.3">
      <c r="J3278"/>
    </row>
    <row r="3279" spans="10:10" x14ac:dyDescent="0.3">
      <c r="J3279"/>
    </row>
    <row r="3280" spans="10:10" x14ac:dyDescent="0.3">
      <c r="J3280"/>
    </row>
    <row r="3281" spans="10:10" x14ac:dyDescent="0.3">
      <c r="J3281"/>
    </row>
    <row r="3282" spans="10:10" x14ac:dyDescent="0.3">
      <c r="J3282"/>
    </row>
    <row r="3283" spans="10:10" x14ac:dyDescent="0.3">
      <c r="J3283"/>
    </row>
    <row r="3284" spans="10:10" x14ac:dyDescent="0.3">
      <c r="J3284"/>
    </row>
    <row r="3285" spans="10:10" x14ac:dyDescent="0.3">
      <c r="J3285"/>
    </row>
    <row r="3286" spans="10:10" x14ac:dyDescent="0.3">
      <c r="J3286"/>
    </row>
    <row r="3287" spans="10:10" x14ac:dyDescent="0.3">
      <c r="J3287"/>
    </row>
    <row r="3288" spans="10:10" x14ac:dyDescent="0.3">
      <c r="J3288"/>
    </row>
    <row r="3289" spans="10:10" x14ac:dyDescent="0.3">
      <c r="J3289"/>
    </row>
    <row r="3290" spans="10:10" x14ac:dyDescent="0.3">
      <c r="J3290"/>
    </row>
    <row r="3291" spans="10:10" x14ac:dyDescent="0.3">
      <c r="J3291"/>
    </row>
    <row r="3292" spans="10:10" x14ac:dyDescent="0.3">
      <c r="J3292"/>
    </row>
    <row r="3293" spans="10:10" x14ac:dyDescent="0.3">
      <c r="J3293"/>
    </row>
    <row r="3294" spans="10:10" x14ac:dyDescent="0.3">
      <c r="J3294"/>
    </row>
    <row r="3295" spans="10:10" x14ac:dyDescent="0.3">
      <c r="J3295"/>
    </row>
    <row r="3296" spans="10:10" x14ac:dyDescent="0.3">
      <c r="J3296"/>
    </row>
    <row r="3297" spans="10:10" x14ac:dyDescent="0.3">
      <c r="J3297"/>
    </row>
    <row r="3298" spans="10:10" x14ac:dyDescent="0.3">
      <c r="J3298"/>
    </row>
    <row r="3299" spans="10:10" x14ac:dyDescent="0.3">
      <c r="J3299"/>
    </row>
    <row r="3300" spans="10:10" x14ac:dyDescent="0.3">
      <c r="J3300"/>
    </row>
    <row r="3301" spans="10:10" x14ac:dyDescent="0.3">
      <c r="J3301"/>
    </row>
    <row r="3302" spans="10:10" x14ac:dyDescent="0.3">
      <c r="J3302"/>
    </row>
    <row r="3303" spans="10:10" x14ac:dyDescent="0.3">
      <c r="J3303"/>
    </row>
    <row r="3304" spans="10:10" x14ac:dyDescent="0.3">
      <c r="J3304"/>
    </row>
    <row r="3305" spans="10:10" x14ac:dyDescent="0.3">
      <c r="J3305"/>
    </row>
    <row r="3306" spans="10:10" x14ac:dyDescent="0.3">
      <c r="J3306"/>
    </row>
    <row r="3307" spans="10:10" x14ac:dyDescent="0.3">
      <c r="J3307"/>
    </row>
    <row r="3308" spans="10:10" x14ac:dyDescent="0.3">
      <c r="J3308"/>
    </row>
    <row r="3309" spans="10:10" x14ac:dyDescent="0.3">
      <c r="J3309"/>
    </row>
    <row r="3310" spans="10:10" x14ac:dyDescent="0.3">
      <c r="J3310"/>
    </row>
    <row r="3311" spans="10:10" x14ac:dyDescent="0.3">
      <c r="J3311"/>
    </row>
    <row r="3312" spans="10:10" x14ac:dyDescent="0.3">
      <c r="J3312"/>
    </row>
    <row r="3313" spans="10:10" x14ac:dyDescent="0.3">
      <c r="J3313"/>
    </row>
    <row r="3314" spans="10:10" x14ac:dyDescent="0.3">
      <c r="J3314"/>
    </row>
    <row r="3315" spans="10:10" x14ac:dyDescent="0.3">
      <c r="J3315"/>
    </row>
    <row r="3316" spans="10:10" x14ac:dyDescent="0.3">
      <c r="J3316"/>
    </row>
    <row r="3317" spans="10:10" x14ac:dyDescent="0.3">
      <c r="J3317"/>
    </row>
    <row r="3318" spans="10:10" x14ac:dyDescent="0.3">
      <c r="J3318"/>
    </row>
    <row r="3319" spans="10:10" x14ac:dyDescent="0.3">
      <c r="J3319"/>
    </row>
    <row r="3320" spans="10:10" x14ac:dyDescent="0.3">
      <c r="J3320"/>
    </row>
    <row r="3321" spans="10:10" x14ac:dyDescent="0.3">
      <c r="J3321"/>
    </row>
    <row r="3322" spans="10:10" x14ac:dyDescent="0.3">
      <c r="J3322"/>
    </row>
    <row r="3323" spans="10:10" x14ac:dyDescent="0.3">
      <c r="J3323"/>
    </row>
    <row r="3324" spans="10:10" x14ac:dyDescent="0.3">
      <c r="J3324"/>
    </row>
    <row r="3325" spans="10:10" x14ac:dyDescent="0.3">
      <c r="J3325"/>
    </row>
    <row r="3326" spans="10:10" x14ac:dyDescent="0.3">
      <c r="J3326"/>
    </row>
    <row r="3327" spans="10:10" x14ac:dyDescent="0.3">
      <c r="J3327"/>
    </row>
    <row r="3328" spans="10:10" x14ac:dyDescent="0.3">
      <c r="J3328"/>
    </row>
    <row r="3329" spans="10:10" x14ac:dyDescent="0.3">
      <c r="J3329"/>
    </row>
    <row r="3330" spans="10:10" x14ac:dyDescent="0.3">
      <c r="J3330"/>
    </row>
    <row r="3331" spans="10:10" x14ac:dyDescent="0.3">
      <c r="J3331"/>
    </row>
    <row r="3332" spans="10:10" x14ac:dyDescent="0.3">
      <c r="J3332"/>
    </row>
    <row r="3333" spans="10:10" x14ac:dyDescent="0.3">
      <c r="J3333"/>
    </row>
    <row r="3334" spans="10:10" x14ac:dyDescent="0.3">
      <c r="J3334"/>
    </row>
    <row r="3335" spans="10:10" x14ac:dyDescent="0.3">
      <c r="J3335"/>
    </row>
    <row r="3336" spans="10:10" x14ac:dyDescent="0.3">
      <c r="J3336"/>
    </row>
    <row r="3337" spans="10:10" x14ac:dyDescent="0.3">
      <c r="J3337"/>
    </row>
    <row r="3338" spans="10:10" x14ac:dyDescent="0.3">
      <c r="J3338"/>
    </row>
    <row r="3339" spans="10:10" x14ac:dyDescent="0.3">
      <c r="J3339"/>
    </row>
    <row r="3340" spans="10:10" x14ac:dyDescent="0.3">
      <c r="J3340"/>
    </row>
    <row r="3341" spans="10:10" x14ac:dyDescent="0.3">
      <c r="J3341"/>
    </row>
    <row r="3342" spans="10:10" x14ac:dyDescent="0.3">
      <c r="J3342"/>
    </row>
    <row r="3343" spans="10:10" x14ac:dyDescent="0.3">
      <c r="J3343"/>
    </row>
    <row r="3344" spans="10:10" x14ac:dyDescent="0.3">
      <c r="J3344"/>
    </row>
    <row r="3345" spans="10:10" x14ac:dyDescent="0.3">
      <c r="J3345"/>
    </row>
    <row r="3346" spans="10:10" x14ac:dyDescent="0.3">
      <c r="J3346"/>
    </row>
    <row r="3347" spans="10:10" x14ac:dyDescent="0.3">
      <c r="J3347"/>
    </row>
    <row r="3348" spans="10:10" x14ac:dyDescent="0.3">
      <c r="J3348"/>
    </row>
    <row r="3349" spans="10:10" x14ac:dyDescent="0.3">
      <c r="J3349"/>
    </row>
    <row r="3350" spans="10:10" x14ac:dyDescent="0.3">
      <c r="J3350"/>
    </row>
    <row r="3351" spans="10:10" x14ac:dyDescent="0.3">
      <c r="J3351"/>
    </row>
    <row r="3352" spans="10:10" x14ac:dyDescent="0.3">
      <c r="J3352"/>
    </row>
    <row r="3353" spans="10:10" x14ac:dyDescent="0.3">
      <c r="J3353"/>
    </row>
    <row r="3354" spans="10:10" x14ac:dyDescent="0.3">
      <c r="J3354"/>
    </row>
    <row r="3355" spans="10:10" x14ac:dyDescent="0.3">
      <c r="J3355"/>
    </row>
    <row r="3356" spans="10:10" x14ac:dyDescent="0.3">
      <c r="J3356"/>
    </row>
    <row r="3357" spans="10:10" x14ac:dyDescent="0.3">
      <c r="J3357"/>
    </row>
    <row r="3358" spans="10:10" x14ac:dyDescent="0.3">
      <c r="J3358"/>
    </row>
    <row r="3359" spans="10:10" x14ac:dyDescent="0.3">
      <c r="J3359"/>
    </row>
    <row r="3360" spans="10:10" x14ac:dyDescent="0.3">
      <c r="J3360"/>
    </row>
    <row r="3361" spans="10:10" x14ac:dyDescent="0.3">
      <c r="J3361"/>
    </row>
    <row r="3362" spans="10:10" x14ac:dyDescent="0.3">
      <c r="J3362"/>
    </row>
    <row r="3363" spans="10:10" x14ac:dyDescent="0.3">
      <c r="J3363"/>
    </row>
    <row r="3364" spans="10:10" x14ac:dyDescent="0.3">
      <c r="J3364"/>
    </row>
    <row r="3365" spans="10:10" x14ac:dyDescent="0.3">
      <c r="J3365"/>
    </row>
    <row r="3366" spans="10:10" x14ac:dyDescent="0.3">
      <c r="J3366"/>
    </row>
    <row r="3367" spans="10:10" x14ac:dyDescent="0.3">
      <c r="J3367"/>
    </row>
    <row r="3368" spans="10:10" x14ac:dyDescent="0.3">
      <c r="J3368"/>
    </row>
    <row r="3369" spans="10:10" x14ac:dyDescent="0.3">
      <c r="J3369"/>
    </row>
    <row r="3370" spans="10:10" x14ac:dyDescent="0.3">
      <c r="J3370"/>
    </row>
    <row r="3371" spans="10:10" x14ac:dyDescent="0.3">
      <c r="J3371"/>
    </row>
    <row r="3372" spans="10:10" x14ac:dyDescent="0.3">
      <c r="J3372"/>
    </row>
    <row r="3373" spans="10:10" x14ac:dyDescent="0.3">
      <c r="J3373"/>
    </row>
    <row r="3374" spans="10:10" x14ac:dyDescent="0.3">
      <c r="J3374"/>
    </row>
    <row r="3375" spans="10:10" x14ac:dyDescent="0.3">
      <c r="J3375"/>
    </row>
    <row r="3376" spans="10:10" x14ac:dyDescent="0.3">
      <c r="J3376"/>
    </row>
    <row r="3377" spans="10:10" x14ac:dyDescent="0.3">
      <c r="J3377"/>
    </row>
    <row r="3378" spans="10:10" x14ac:dyDescent="0.3">
      <c r="J3378"/>
    </row>
    <row r="3379" spans="10:10" x14ac:dyDescent="0.3">
      <c r="J3379"/>
    </row>
    <row r="3380" spans="10:10" x14ac:dyDescent="0.3">
      <c r="J3380"/>
    </row>
    <row r="3381" spans="10:10" x14ac:dyDescent="0.3">
      <c r="J3381"/>
    </row>
    <row r="3382" spans="10:10" x14ac:dyDescent="0.3">
      <c r="J3382"/>
    </row>
    <row r="3383" spans="10:10" x14ac:dyDescent="0.3">
      <c r="J3383"/>
    </row>
    <row r="3384" spans="10:10" x14ac:dyDescent="0.3">
      <c r="J3384"/>
    </row>
    <row r="3385" spans="10:10" x14ac:dyDescent="0.3">
      <c r="J3385"/>
    </row>
    <row r="3386" spans="10:10" x14ac:dyDescent="0.3">
      <c r="J3386"/>
    </row>
    <row r="3387" spans="10:10" x14ac:dyDescent="0.3">
      <c r="J3387"/>
    </row>
    <row r="3388" spans="10:10" x14ac:dyDescent="0.3">
      <c r="J3388"/>
    </row>
    <row r="3389" spans="10:10" x14ac:dyDescent="0.3">
      <c r="J3389"/>
    </row>
    <row r="3390" spans="10:10" x14ac:dyDescent="0.3">
      <c r="J3390"/>
    </row>
    <row r="3391" spans="10:10" x14ac:dyDescent="0.3">
      <c r="J3391"/>
    </row>
    <row r="3392" spans="10:10" x14ac:dyDescent="0.3">
      <c r="J3392"/>
    </row>
    <row r="3393" spans="10:10" x14ac:dyDescent="0.3">
      <c r="J3393"/>
    </row>
    <row r="3394" spans="10:10" x14ac:dyDescent="0.3">
      <c r="J3394"/>
    </row>
    <row r="3395" spans="10:10" x14ac:dyDescent="0.3">
      <c r="J3395"/>
    </row>
    <row r="3396" spans="10:10" x14ac:dyDescent="0.3">
      <c r="J3396"/>
    </row>
    <row r="3397" spans="10:10" x14ac:dyDescent="0.3">
      <c r="J3397"/>
    </row>
    <row r="3398" spans="10:10" x14ac:dyDescent="0.3">
      <c r="J3398"/>
    </row>
    <row r="3399" spans="10:10" x14ac:dyDescent="0.3">
      <c r="J3399"/>
    </row>
    <row r="3400" spans="10:10" x14ac:dyDescent="0.3">
      <c r="J3400"/>
    </row>
    <row r="3401" spans="10:10" x14ac:dyDescent="0.3">
      <c r="J3401"/>
    </row>
    <row r="3402" spans="10:10" x14ac:dyDescent="0.3">
      <c r="J3402"/>
    </row>
    <row r="3403" spans="10:10" x14ac:dyDescent="0.3">
      <c r="J3403"/>
    </row>
    <row r="3404" spans="10:10" x14ac:dyDescent="0.3">
      <c r="J3404"/>
    </row>
    <row r="3405" spans="10:10" x14ac:dyDescent="0.3">
      <c r="J3405"/>
    </row>
    <row r="3406" spans="10:10" x14ac:dyDescent="0.3">
      <c r="J3406"/>
    </row>
    <row r="3407" spans="10:10" x14ac:dyDescent="0.3">
      <c r="J3407"/>
    </row>
    <row r="3408" spans="10:10" x14ac:dyDescent="0.3">
      <c r="J3408"/>
    </row>
    <row r="3409" spans="10:10" x14ac:dyDescent="0.3">
      <c r="J3409"/>
    </row>
    <row r="3410" spans="10:10" x14ac:dyDescent="0.3">
      <c r="J3410"/>
    </row>
    <row r="3411" spans="10:10" x14ac:dyDescent="0.3">
      <c r="J3411"/>
    </row>
    <row r="3412" spans="10:10" x14ac:dyDescent="0.3">
      <c r="J3412"/>
    </row>
    <row r="3413" spans="10:10" x14ac:dyDescent="0.3">
      <c r="J3413"/>
    </row>
    <row r="3414" spans="10:10" x14ac:dyDescent="0.3">
      <c r="J3414"/>
    </row>
    <row r="3415" spans="10:10" x14ac:dyDescent="0.3">
      <c r="J3415"/>
    </row>
    <row r="3416" spans="10:10" x14ac:dyDescent="0.3">
      <c r="J3416"/>
    </row>
    <row r="3417" spans="10:10" x14ac:dyDescent="0.3">
      <c r="J3417"/>
    </row>
    <row r="3418" spans="10:10" x14ac:dyDescent="0.3">
      <c r="J3418"/>
    </row>
    <row r="3419" spans="10:10" x14ac:dyDescent="0.3">
      <c r="J3419"/>
    </row>
    <row r="3420" spans="10:10" x14ac:dyDescent="0.3">
      <c r="J3420"/>
    </row>
    <row r="3421" spans="10:10" x14ac:dyDescent="0.3">
      <c r="J3421"/>
    </row>
    <row r="3422" spans="10:10" x14ac:dyDescent="0.3">
      <c r="J3422"/>
    </row>
    <row r="3423" spans="10:10" x14ac:dyDescent="0.3">
      <c r="J3423"/>
    </row>
    <row r="3424" spans="10:10" x14ac:dyDescent="0.3">
      <c r="J3424"/>
    </row>
    <row r="3425" spans="10:10" x14ac:dyDescent="0.3">
      <c r="J3425"/>
    </row>
    <row r="3426" spans="10:10" x14ac:dyDescent="0.3">
      <c r="J3426"/>
    </row>
    <row r="3427" spans="10:10" x14ac:dyDescent="0.3">
      <c r="J3427"/>
    </row>
    <row r="3428" spans="10:10" x14ac:dyDescent="0.3">
      <c r="J3428"/>
    </row>
    <row r="3429" spans="10:10" x14ac:dyDescent="0.3">
      <c r="J3429"/>
    </row>
    <row r="3430" spans="10:10" x14ac:dyDescent="0.3">
      <c r="J3430"/>
    </row>
    <row r="3431" spans="10:10" x14ac:dyDescent="0.3">
      <c r="J3431"/>
    </row>
    <row r="3432" spans="10:10" x14ac:dyDescent="0.3">
      <c r="J3432"/>
    </row>
    <row r="3433" spans="10:10" x14ac:dyDescent="0.3">
      <c r="J3433"/>
    </row>
    <row r="3434" spans="10:10" x14ac:dyDescent="0.3">
      <c r="J3434"/>
    </row>
    <row r="3435" spans="10:10" x14ac:dyDescent="0.3">
      <c r="J3435"/>
    </row>
    <row r="3436" spans="10:10" x14ac:dyDescent="0.3">
      <c r="J3436"/>
    </row>
    <row r="3437" spans="10:10" x14ac:dyDescent="0.3">
      <c r="J3437"/>
    </row>
    <row r="3438" spans="10:10" x14ac:dyDescent="0.3">
      <c r="J3438"/>
    </row>
    <row r="3439" spans="10:10" x14ac:dyDescent="0.3">
      <c r="J3439"/>
    </row>
    <row r="3440" spans="10:10" x14ac:dyDescent="0.3">
      <c r="J3440"/>
    </row>
    <row r="3441" spans="10:10" x14ac:dyDescent="0.3">
      <c r="J3441"/>
    </row>
    <row r="3442" spans="10:10" x14ac:dyDescent="0.3">
      <c r="J3442"/>
    </row>
    <row r="3443" spans="10:10" x14ac:dyDescent="0.3">
      <c r="J3443"/>
    </row>
    <row r="3444" spans="10:10" x14ac:dyDescent="0.3">
      <c r="J3444"/>
    </row>
    <row r="3445" spans="10:10" x14ac:dyDescent="0.3">
      <c r="J3445"/>
    </row>
    <row r="3446" spans="10:10" x14ac:dyDescent="0.3">
      <c r="J3446"/>
    </row>
    <row r="3447" spans="10:10" x14ac:dyDescent="0.3">
      <c r="J3447"/>
    </row>
    <row r="3448" spans="10:10" x14ac:dyDescent="0.3">
      <c r="J3448"/>
    </row>
    <row r="3449" spans="10:10" x14ac:dyDescent="0.3">
      <c r="J3449"/>
    </row>
    <row r="3450" spans="10:10" x14ac:dyDescent="0.3">
      <c r="J3450"/>
    </row>
    <row r="3451" spans="10:10" x14ac:dyDescent="0.3">
      <c r="J3451"/>
    </row>
    <row r="3452" spans="10:10" x14ac:dyDescent="0.3">
      <c r="J3452"/>
    </row>
    <row r="3453" spans="10:10" x14ac:dyDescent="0.3">
      <c r="J3453"/>
    </row>
    <row r="3454" spans="10:10" x14ac:dyDescent="0.3">
      <c r="J3454"/>
    </row>
    <row r="3455" spans="10:10" x14ac:dyDescent="0.3">
      <c r="J3455"/>
    </row>
    <row r="3456" spans="10:10" x14ac:dyDescent="0.3">
      <c r="J3456"/>
    </row>
    <row r="3457" spans="10:10" x14ac:dyDescent="0.3">
      <c r="J3457"/>
    </row>
    <row r="3458" spans="10:10" x14ac:dyDescent="0.3">
      <c r="J3458"/>
    </row>
    <row r="3459" spans="10:10" x14ac:dyDescent="0.3">
      <c r="J3459"/>
    </row>
    <row r="3460" spans="10:10" x14ac:dyDescent="0.3">
      <c r="J3460"/>
    </row>
    <row r="3461" spans="10:10" x14ac:dyDescent="0.3">
      <c r="J3461"/>
    </row>
    <row r="3462" spans="10:10" x14ac:dyDescent="0.3">
      <c r="J3462"/>
    </row>
    <row r="3463" spans="10:10" x14ac:dyDescent="0.3">
      <c r="J3463"/>
    </row>
    <row r="3464" spans="10:10" x14ac:dyDescent="0.3">
      <c r="J3464"/>
    </row>
    <row r="3465" spans="10:10" x14ac:dyDescent="0.3">
      <c r="J3465"/>
    </row>
    <row r="3466" spans="10:10" x14ac:dyDescent="0.3">
      <c r="J3466"/>
    </row>
    <row r="3467" spans="10:10" x14ac:dyDescent="0.3">
      <c r="J3467"/>
    </row>
    <row r="3468" spans="10:10" x14ac:dyDescent="0.3">
      <c r="J3468"/>
    </row>
    <row r="3469" spans="10:10" x14ac:dyDescent="0.3">
      <c r="J3469"/>
    </row>
    <row r="3470" spans="10:10" x14ac:dyDescent="0.3">
      <c r="J3470"/>
    </row>
    <row r="3471" spans="10:10" x14ac:dyDescent="0.3">
      <c r="J3471"/>
    </row>
    <row r="3472" spans="10:10" x14ac:dyDescent="0.3">
      <c r="J3472"/>
    </row>
    <row r="3473" spans="10:10" x14ac:dyDescent="0.3">
      <c r="J3473"/>
    </row>
    <row r="3474" spans="10:10" x14ac:dyDescent="0.3">
      <c r="J3474"/>
    </row>
    <row r="3475" spans="10:10" x14ac:dyDescent="0.3">
      <c r="J3475"/>
    </row>
    <row r="3476" spans="10:10" x14ac:dyDescent="0.3">
      <c r="J3476"/>
    </row>
    <row r="3477" spans="10:10" x14ac:dyDescent="0.3">
      <c r="J3477"/>
    </row>
    <row r="3478" spans="10:10" x14ac:dyDescent="0.3">
      <c r="J3478"/>
    </row>
    <row r="3479" spans="10:10" x14ac:dyDescent="0.3">
      <c r="J3479"/>
    </row>
    <row r="3480" spans="10:10" x14ac:dyDescent="0.3">
      <c r="J3480"/>
    </row>
    <row r="3481" spans="10:10" x14ac:dyDescent="0.3">
      <c r="J3481"/>
    </row>
    <row r="3482" spans="10:10" x14ac:dyDescent="0.3">
      <c r="J3482"/>
    </row>
    <row r="3483" spans="10:10" x14ac:dyDescent="0.3">
      <c r="J3483"/>
    </row>
    <row r="3484" spans="10:10" x14ac:dyDescent="0.3">
      <c r="J3484"/>
    </row>
    <row r="3485" spans="10:10" x14ac:dyDescent="0.3">
      <c r="J3485"/>
    </row>
    <row r="3486" spans="10:10" x14ac:dyDescent="0.3">
      <c r="J3486"/>
    </row>
    <row r="3487" spans="10:10" x14ac:dyDescent="0.3">
      <c r="J3487"/>
    </row>
    <row r="3488" spans="10:10" x14ac:dyDescent="0.3">
      <c r="J3488"/>
    </row>
    <row r="3489" spans="10:10" x14ac:dyDescent="0.3">
      <c r="J3489"/>
    </row>
    <row r="3490" spans="10:10" x14ac:dyDescent="0.3">
      <c r="J3490"/>
    </row>
    <row r="3491" spans="10:10" x14ac:dyDescent="0.3">
      <c r="J3491"/>
    </row>
    <row r="3492" spans="10:10" x14ac:dyDescent="0.3">
      <c r="J3492"/>
    </row>
    <row r="3493" spans="10:10" x14ac:dyDescent="0.3">
      <c r="J3493"/>
    </row>
    <row r="3494" spans="10:10" x14ac:dyDescent="0.3">
      <c r="J3494"/>
    </row>
    <row r="3495" spans="10:10" x14ac:dyDescent="0.3">
      <c r="J3495"/>
    </row>
    <row r="3496" spans="10:10" x14ac:dyDescent="0.3">
      <c r="J3496"/>
    </row>
    <row r="3497" spans="10:10" x14ac:dyDescent="0.3">
      <c r="J3497"/>
    </row>
    <row r="3498" spans="10:10" x14ac:dyDescent="0.3">
      <c r="J3498"/>
    </row>
    <row r="3499" spans="10:10" x14ac:dyDescent="0.3">
      <c r="J3499"/>
    </row>
    <row r="3500" spans="10:10" x14ac:dyDescent="0.3">
      <c r="J3500"/>
    </row>
    <row r="3501" spans="10:10" x14ac:dyDescent="0.3">
      <c r="J3501"/>
    </row>
    <row r="3502" spans="10:10" x14ac:dyDescent="0.3">
      <c r="J3502"/>
    </row>
    <row r="3503" spans="10:10" x14ac:dyDescent="0.3">
      <c r="J3503"/>
    </row>
    <row r="3504" spans="10:10" x14ac:dyDescent="0.3">
      <c r="J3504"/>
    </row>
    <row r="3505" spans="10:10" x14ac:dyDescent="0.3">
      <c r="J3505"/>
    </row>
    <row r="3506" spans="10:10" x14ac:dyDescent="0.3">
      <c r="J3506"/>
    </row>
    <row r="3507" spans="10:10" x14ac:dyDescent="0.3">
      <c r="J3507"/>
    </row>
    <row r="3508" spans="10:10" x14ac:dyDescent="0.3">
      <c r="J3508"/>
    </row>
    <row r="3509" spans="10:10" x14ac:dyDescent="0.3">
      <c r="J3509"/>
    </row>
    <row r="3510" spans="10:10" x14ac:dyDescent="0.3">
      <c r="J3510"/>
    </row>
    <row r="3511" spans="10:10" x14ac:dyDescent="0.3">
      <c r="J3511"/>
    </row>
    <row r="3512" spans="10:10" x14ac:dyDescent="0.3">
      <c r="J3512"/>
    </row>
    <row r="3513" spans="10:10" x14ac:dyDescent="0.3">
      <c r="J3513"/>
    </row>
    <row r="3514" spans="10:10" x14ac:dyDescent="0.3">
      <c r="J3514"/>
    </row>
    <row r="3515" spans="10:10" x14ac:dyDescent="0.3">
      <c r="J3515"/>
    </row>
    <row r="3516" spans="10:10" x14ac:dyDescent="0.3">
      <c r="J3516"/>
    </row>
    <row r="3517" spans="10:10" x14ac:dyDescent="0.3">
      <c r="J3517"/>
    </row>
    <row r="3518" spans="10:10" x14ac:dyDescent="0.3">
      <c r="J3518"/>
    </row>
    <row r="3519" spans="10:10" x14ac:dyDescent="0.3">
      <c r="J3519"/>
    </row>
    <row r="3520" spans="10:10" x14ac:dyDescent="0.3">
      <c r="J3520"/>
    </row>
    <row r="3521" spans="10:10" x14ac:dyDescent="0.3">
      <c r="J3521"/>
    </row>
    <row r="3522" spans="10:10" x14ac:dyDescent="0.3">
      <c r="J3522"/>
    </row>
    <row r="3523" spans="10:10" x14ac:dyDescent="0.3">
      <c r="J3523"/>
    </row>
    <row r="3524" spans="10:10" x14ac:dyDescent="0.3">
      <c r="J3524"/>
    </row>
    <row r="3525" spans="10:10" x14ac:dyDescent="0.3">
      <c r="J3525"/>
    </row>
    <row r="3526" spans="10:10" x14ac:dyDescent="0.3">
      <c r="J3526"/>
    </row>
    <row r="3527" spans="10:10" x14ac:dyDescent="0.3">
      <c r="J3527"/>
    </row>
    <row r="3528" spans="10:10" x14ac:dyDescent="0.3">
      <c r="J3528"/>
    </row>
    <row r="3529" spans="10:10" x14ac:dyDescent="0.3">
      <c r="J3529"/>
    </row>
    <row r="3530" spans="10:10" x14ac:dyDescent="0.3">
      <c r="J3530"/>
    </row>
    <row r="3531" spans="10:10" x14ac:dyDescent="0.3">
      <c r="J3531"/>
    </row>
    <row r="3532" spans="10:10" x14ac:dyDescent="0.3">
      <c r="J3532"/>
    </row>
    <row r="3533" spans="10:10" x14ac:dyDescent="0.3">
      <c r="J3533"/>
    </row>
    <row r="3534" spans="10:10" x14ac:dyDescent="0.3">
      <c r="J3534"/>
    </row>
    <row r="3535" spans="10:10" x14ac:dyDescent="0.3">
      <c r="J3535"/>
    </row>
    <row r="3536" spans="10:10" x14ac:dyDescent="0.3">
      <c r="J3536"/>
    </row>
    <row r="3537" spans="10:10" x14ac:dyDescent="0.3">
      <c r="J3537"/>
    </row>
    <row r="3538" spans="10:10" x14ac:dyDescent="0.3">
      <c r="J3538"/>
    </row>
    <row r="3539" spans="10:10" x14ac:dyDescent="0.3">
      <c r="J3539"/>
    </row>
    <row r="3540" spans="10:10" x14ac:dyDescent="0.3">
      <c r="J3540"/>
    </row>
    <row r="3541" spans="10:10" x14ac:dyDescent="0.3">
      <c r="J3541"/>
    </row>
    <row r="3542" spans="10:10" x14ac:dyDescent="0.3">
      <c r="J3542"/>
    </row>
    <row r="3543" spans="10:10" x14ac:dyDescent="0.3">
      <c r="J3543"/>
    </row>
    <row r="3544" spans="10:10" x14ac:dyDescent="0.3">
      <c r="J3544"/>
    </row>
    <row r="3545" spans="10:10" x14ac:dyDescent="0.3">
      <c r="J3545"/>
    </row>
    <row r="3546" spans="10:10" x14ac:dyDescent="0.3">
      <c r="J3546"/>
    </row>
    <row r="3547" spans="10:10" x14ac:dyDescent="0.3">
      <c r="J3547"/>
    </row>
    <row r="3548" spans="10:10" x14ac:dyDescent="0.3">
      <c r="J3548"/>
    </row>
    <row r="3549" spans="10:10" x14ac:dyDescent="0.3">
      <c r="J3549"/>
    </row>
    <row r="3550" spans="10:10" x14ac:dyDescent="0.3">
      <c r="J3550"/>
    </row>
    <row r="3551" spans="10:10" x14ac:dyDescent="0.3">
      <c r="J3551"/>
    </row>
    <row r="3552" spans="10:10" x14ac:dyDescent="0.3">
      <c r="J3552"/>
    </row>
    <row r="3553" spans="10:10" x14ac:dyDescent="0.3">
      <c r="J3553"/>
    </row>
    <row r="3554" spans="10:10" x14ac:dyDescent="0.3">
      <c r="J3554"/>
    </row>
    <row r="3555" spans="10:10" x14ac:dyDescent="0.3">
      <c r="J3555"/>
    </row>
    <row r="3556" spans="10:10" x14ac:dyDescent="0.3">
      <c r="J3556"/>
    </row>
    <row r="3557" spans="10:10" x14ac:dyDescent="0.3">
      <c r="J3557"/>
    </row>
    <row r="3558" spans="10:10" x14ac:dyDescent="0.3">
      <c r="J3558"/>
    </row>
    <row r="3559" spans="10:10" x14ac:dyDescent="0.3">
      <c r="J3559"/>
    </row>
    <row r="3560" spans="10:10" x14ac:dyDescent="0.3">
      <c r="J3560"/>
    </row>
    <row r="3561" spans="10:10" x14ac:dyDescent="0.3">
      <c r="J3561"/>
    </row>
    <row r="3562" spans="10:10" x14ac:dyDescent="0.3">
      <c r="J3562"/>
    </row>
    <row r="3563" spans="10:10" x14ac:dyDescent="0.3">
      <c r="J3563"/>
    </row>
    <row r="3564" spans="10:10" x14ac:dyDescent="0.3">
      <c r="J3564"/>
    </row>
    <row r="3565" spans="10:10" x14ac:dyDescent="0.3">
      <c r="J3565"/>
    </row>
    <row r="3566" spans="10:10" x14ac:dyDescent="0.3">
      <c r="J3566"/>
    </row>
    <row r="3567" spans="10:10" x14ac:dyDescent="0.3">
      <c r="J3567"/>
    </row>
    <row r="3568" spans="10:10" x14ac:dyDescent="0.3">
      <c r="J3568"/>
    </row>
    <row r="3569" spans="10:10" x14ac:dyDescent="0.3">
      <c r="J3569"/>
    </row>
    <row r="3570" spans="10:10" x14ac:dyDescent="0.3">
      <c r="J3570"/>
    </row>
    <row r="3571" spans="10:10" x14ac:dyDescent="0.3">
      <c r="J3571"/>
    </row>
    <row r="3572" spans="10:10" x14ac:dyDescent="0.3">
      <c r="J3572"/>
    </row>
    <row r="3573" spans="10:10" x14ac:dyDescent="0.3">
      <c r="J3573"/>
    </row>
    <row r="3574" spans="10:10" x14ac:dyDescent="0.3">
      <c r="J3574"/>
    </row>
    <row r="3575" spans="10:10" x14ac:dyDescent="0.3">
      <c r="J3575"/>
    </row>
    <row r="3576" spans="10:10" x14ac:dyDescent="0.3">
      <c r="J3576"/>
    </row>
    <row r="3577" spans="10:10" x14ac:dyDescent="0.3">
      <c r="J3577"/>
    </row>
    <row r="3578" spans="10:10" x14ac:dyDescent="0.3">
      <c r="J3578"/>
    </row>
    <row r="3579" spans="10:10" x14ac:dyDescent="0.3">
      <c r="J3579"/>
    </row>
    <row r="3580" spans="10:10" x14ac:dyDescent="0.3">
      <c r="J3580"/>
    </row>
    <row r="3581" spans="10:10" x14ac:dyDescent="0.3">
      <c r="J3581"/>
    </row>
    <row r="3582" spans="10:10" x14ac:dyDescent="0.3">
      <c r="J3582"/>
    </row>
    <row r="3583" spans="10:10" x14ac:dyDescent="0.3">
      <c r="J3583"/>
    </row>
    <row r="3584" spans="10:10" x14ac:dyDescent="0.3">
      <c r="J3584"/>
    </row>
    <row r="3585" spans="10:10" x14ac:dyDescent="0.3">
      <c r="J3585"/>
    </row>
    <row r="3586" spans="10:10" x14ac:dyDescent="0.3">
      <c r="J3586"/>
    </row>
    <row r="3587" spans="10:10" x14ac:dyDescent="0.3">
      <c r="J3587"/>
    </row>
    <row r="3588" spans="10:10" x14ac:dyDescent="0.3">
      <c r="J3588"/>
    </row>
    <row r="3589" spans="10:10" x14ac:dyDescent="0.3">
      <c r="J3589"/>
    </row>
    <row r="3590" spans="10:10" x14ac:dyDescent="0.3">
      <c r="J3590"/>
    </row>
    <row r="3591" spans="10:10" x14ac:dyDescent="0.3">
      <c r="J3591"/>
    </row>
    <row r="3592" spans="10:10" x14ac:dyDescent="0.3">
      <c r="J3592"/>
    </row>
    <row r="3593" spans="10:10" x14ac:dyDescent="0.3">
      <c r="J3593"/>
    </row>
    <row r="3594" spans="10:10" x14ac:dyDescent="0.3">
      <c r="J3594"/>
    </row>
    <row r="3595" spans="10:10" x14ac:dyDescent="0.3">
      <c r="J3595"/>
    </row>
    <row r="3596" spans="10:10" x14ac:dyDescent="0.3">
      <c r="J3596"/>
    </row>
    <row r="3597" spans="10:10" x14ac:dyDescent="0.3">
      <c r="J3597"/>
    </row>
    <row r="3598" spans="10:10" x14ac:dyDescent="0.3">
      <c r="J3598"/>
    </row>
    <row r="3599" spans="10:10" x14ac:dyDescent="0.3">
      <c r="J3599"/>
    </row>
    <row r="3600" spans="10:10" x14ac:dyDescent="0.3">
      <c r="J3600"/>
    </row>
    <row r="3601" spans="10:10" x14ac:dyDescent="0.3">
      <c r="J3601"/>
    </row>
    <row r="3602" spans="10:10" x14ac:dyDescent="0.3">
      <c r="J3602"/>
    </row>
    <row r="3603" spans="10:10" x14ac:dyDescent="0.3">
      <c r="J3603"/>
    </row>
    <row r="3604" spans="10:10" x14ac:dyDescent="0.3">
      <c r="J3604"/>
    </row>
    <row r="3605" spans="10:10" x14ac:dyDescent="0.3">
      <c r="J3605"/>
    </row>
    <row r="3606" spans="10:10" x14ac:dyDescent="0.3">
      <c r="J3606"/>
    </row>
    <row r="3607" spans="10:10" x14ac:dyDescent="0.3">
      <c r="J3607"/>
    </row>
    <row r="3608" spans="10:10" x14ac:dyDescent="0.3">
      <c r="J3608"/>
    </row>
    <row r="3609" spans="10:10" x14ac:dyDescent="0.3">
      <c r="J3609"/>
    </row>
    <row r="3610" spans="10:10" x14ac:dyDescent="0.3">
      <c r="J3610"/>
    </row>
    <row r="3611" spans="10:10" x14ac:dyDescent="0.3">
      <c r="J3611"/>
    </row>
    <row r="3612" spans="10:10" x14ac:dyDescent="0.3">
      <c r="J3612"/>
    </row>
    <row r="3613" spans="10:10" x14ac:dyDescent="0.3">
      <c r="J3613"/>
    </row>
    <row r="3614" spans="10:10" x14ac:dyDescent="0.3">
      <c r="J3614"/>
    </row>
    <row r="3615" spans="10:10" x14ac:dyDescent="0.3">
      <c r="J3615"/>
    </row>
    <row r="3616" spans="10:10" x14ac:dyDescent="0.3">
      <c r="J3616"/>
    </row>
    <row r="3617" spans="10:10" x14ac:dyDescent="0.3">
      <c r="J3617"/>
    </row>
    <row r="3618" spans="10:10" x14ac:dyDescent="0.3">
      <c r="J3618"/>
    </row>
    <row r="3619" spans="10:10" x14ac:dyDescent="0.3">
      <c r="J3619"/>
    </row>
    <row r="3620" spans="10:10" x14ac:dyDescent="0.3">
      <c r="J3620"/>
    </row>
    <row r="3621" spans="10:10" x14ac:dyDescent="0.3">
      <c r="J3621"/>
    </row>
    <row r="3622" spans="10:10" x14ac:dyDescent="0.3">
      <c r="J3622"/>
    </row>
    <row r="3623" spans="10:10" x14ac:dyDescent="0.3">
      <c r="J3623"/>
    </row>
    <row r="3624" spans="10:10" x14ac:dyDescent="0.3">
      <c r="J3624"/>
    </row>
    <row r="3625" spans="10:10" x14ac:dyDescent="0.3">
      <c r="J3625"/>
    </row>
    <row r="3626" spans="10:10" x14ac:dyDescent="0.3">
      <c r="J3626"/>
    </row>
    <row r="3627" spans="10:10" x14ac:dyDescent="0.3">
      <c r="J3627"/>
    </row>
    <row r="3628" spans="10:10" x14ac:dyDescent="0.3">
      <c r="J3628"/>
    </row>
    <row r="3629" spans="10:10" x14ac:dyDescent="0.3">
      <c r="J3629"/>
    </row>
    <row r="3630" spans="10:10" x14ac:dyDescent="0.3">
      <c r="J3630"/>
    </row>
    <row r="3631" spans="10:10" x14ac:dyDescent="0.3">
      <c r="J3631"/>
    </row>
    <row r="3632" spans="10:10" x14ac:dyDescent="0.3">
      <c r="J3632"/>
    </row>
    <row r="3633" spans="10:10" x14ac:dyDescent="0.3">
      <c r="J3633"/>
    </row>
    <row r="3634" spans="10:10" x14ac:dyDescent="0.3">
      <c r="J3634"/>
    </row>
    <row r="3635" spans="10:10" x14ac:dyDescent="0.3">
      <c r="J3635"/>
    </row>
    <row r="3636" spans="10:10" x14ac:dyDescent="0.3">
      <c r="J3636"/>
    </row>
    <row r="3637" spans="10:10" x14ac:dyDescent="0.3">
      <c r="J3637"/>
    </row>
    <row r="3638" spans="10:10" x14ac:dyDescent="0.3">
      <c r="J3638"/>
    </row>
    <row r="3639" spans="10:10" x14ac:dyDescent="0.3">
      <c r="J3639"/>
    </row>
    <row r="3640" spans="10:10" x14ac:dyDescent="0.3">
      <c r="J3640"/>
    </row>
    <row r="3641" spans="10:10" x14ac:dyDescent="0.3">
      <c r="J3641"/>
    </row>
    <row r="3642" spans="10:10" x14ac:dyDescent="0.3">
      <c r="J3642"/>
    </row>
    <row r="3643" spans="10:10" x14ac:dyDescent="0.3">
      <c r="J3643"/>
    </row>
    <row r="3644" spans="10:10" x14ac:dyDescent="0.3">
      <c r="J3644"/>
    </row>
    <row r="3645" spans="10:10" x14ac:dyDescent="0.3">
      <c r="J3645"/>
    </row>
    <row r="3646" spans="10:10" x14ac:dyDescent="0.3">
      <c r="J3646"/>
    </row>
    <row r="3647" spans="10:10" x14ac:dyDescent="0.3">
      <c r="J3647"/>
    </row>
    <row r="3648" spans="10:10" x14ac:dyDescent="0.3">
      <c r="J3648"/>
    </row>
    <row r="3649" spans="10:10" x14ac:dyDescent="0.3">
      <c r="J3649"/>
    </row>
    <row r="3650" spans="10:10" x14ac:dyDescent="0.3">
      <c r="J3650"/>
    </row>
    <row r="3651" spans="10:10" x14ac:dyDescent="0.3">
      <c r="J3651"/>
    </row>
    <row r="3652" spans="10:10" x14ac:dyDescent="0.3">
      <c r="J3652"/>
    </row>
    <row r="3653" spans="10:10" x14ac:dyDescent="0.3">
      <c r="J3653"/>
    </row>
    <row r="3654" spans="10:10" x14ac:dyDescent="0.3">
      <c r="J3654"/>
    </row>
    <row r="3655" spans="10:10" x14ac:dyDescent="0.3">
      <c r="J3655"/>
    </row>
    <row r="3656" spans="10:10" x14ac:dyDescent="0.3">
      <c r="J3656"/>
    </row>
    <row r="3657" spans="10:10" x14ac:dyDescent="0.3">
      <c r="J3657"/>
    </row>
    <row r="3658" spans="10:10" x14ac:dyDescent="0.3">
      <c r="J3658"/>
    </row>
    <row r="3659" spans="10:10" x14ac:dyDescent="0.3">
      <c r="J3659"/>
    </row>
    <row r="3660" spans="10:10" x14ac:dyDescent="0.3">
      <c r="J3660"/>
    </row>
    <row r="3661" spans="10:10" x14ac:dyDescent="0.3">
      <c r="J3661"/>
    </row>
    <row r="3662" spans="10:10" x14ac:dyDescent="0.3">
      <c r="J3662"/>
    </row>
    <row r="3663" spans="10:10" x14ac:dyDescent="0.3">
      <c r="J3663"/>
    </row>
    <row r="3664" spans="10:10" x14ac:dyDescent="0.3">
      <c r="J3664"/>
    </row>
    <row r="3665" spans="10:10" x14ac:dyDescent="0.3">
      <c r="J3665"/>
    </row>
    <row r="3666" spans="10:10" x14ac:dyDescent="0.3">
      <c r="J3666"/>
    </row>
    <row r="3667" spans="10:10" x14ac:dyDescent="0.3">
      <c r="J3667"/>
    </row>
    <row r="3668" spans="10:10" x14ac:dyDescent="0.3">
      <c r="J3668"/>
    </row>
    <row r="3669" spans="10:10" x14ac:dyDescent="0.3">
      <c r="J3669"/>
    </row>
    <row r="3670" spans="10:10" x14ac:dyDescent="0.3">
      <c r="J3670"/>
    </row>
    <row r="3671" spans="10:10" x14ac:dyDescent="0.3">
      <c r="J3671"/>
    </row>
    <row r="3672" spans="10:10" x14ac:dyDescent="0.3">
      <c r="J3672"/>
    </row>
    <row r="3673" spans="10:10" x14ac:dyDescent="0.3">
      <c r="J3673"/>
    </row>
    <row r="3674" spans="10:10" x14ac:dyDescent="0.3">
      <c r="J3674"/>
    </row>
    <row r="3675" spans="10:10" x14ac:dyDescent="0.3">
      <c r="J3675"/>
    </row>
    <row r="3676" spans="10:10" x14ac:dyDescent="0.3">
      <c r="J3676"/>
    </row>
    <row r="3677" spans="10:10" x14ac:dyDescent="0.3">
      <c r="J3677"/>
    </row>
    <row r="3678" spans="10:10" x14ac:dyDescent="0.3">
      <c r="J3678"/>
    </row>
    <row r="3679" spans="10:10" x14ac:dyDescent="0.3">
      <c r="J3679"/>
    </row>
    <row r="3680" spans="10:10" x14ac:dyDescent="0.3">
      <c r="J3680"/>
    </row>
    <row r="3681" spans="10:10" x14ac:dyDescent="0.3">
      <c r="J3681"/>
    </row>
    <row r="3682" spans="10:10" x14ac:dyDescent="0.3">
      <c r="J3682"/>
    </row>
    <row r="3683" spans="10:10" x14ac:dyDescent="0.3">
      <c r="J3683"/>
    </row>
    <row r="3684" spans="10:10" x14ac:dyDescent="0.3">
      <c r="J3684"/>
    </row>
    <row r="3685" spans="10:10" x14ac:dyDescent="0.3">
      <c r="J3685"/>
    </row>
    <row r="3686" spans="10:10" x14ac:dyDescent="0.3">
      <c r="J3686"/>
    </row>
    <row r="3687" spans="10:10" x14ac:dyDescent="0.3">
      <c r="J3687"/>
    </row>
    <row r="3688" spans="10:10" x14ac:dyDescent="0.3">
      <c r="J3688"/>
    </row>
    <row r="3689" spans="10:10" x14ac:dyDescent="0.3">
      <c r="J3689"/>
    </row>
    <row r="3690" spans="10:10" x14ac:dyDescent="0.3">
      <c r="J3690"/>
    </row>
    <row r="3691" spans="10:10" x14ac:dyDescent="0.3">
      <c r="J3691"/>
    </row>
    <row r="3692" spans="10:10" x14ac:dyDescent="0.3">
      <c r="J3692"/>
    </row>
    <row r="3693" spans="10:10" x14ac:dyDescent="0.3">
      <c r="J3693"/>
    </row>
    <row r="3694" spans="10:10" x14ac:dyDescent="0.3">
      <c r="J3694"/>
    </row>
    <row r="3695" spans="10:10" x14ac:dyDescent="0.3">
      <c r="J3695"/>
    </row>
    <row r="3696" spans="10:10" x14ac:dyDescent="0.3">
      <c r="J3696"/>
    </row>
    <row r="3697" spans="10:10" x14ac:dyDescent="0.3">
      <c r="J3697"/>
    </row>
    <row r="3698" spans="10:10" x14ac:dyDescent="0.3">
      <c r="J3698"/>
    </row>
    <row r="3699" spans="10:10" x14ac:dyDescent="0.3">
      <c r="J3699"/>
    </row>
    <row r="3700" spans="10:10" x14ac:dyDescent="0.3">
      <c r="J3700"/>
    </row>
    <row r="3701" spans="10:10" x14ac:dyDescent="0.3">
      <c r="J3701"/>
    </row>
    <row r="3702" spans="10:10" x14ac:dyDescent="0.3">
      <c r="J3702"/>
    </row>
    <row r="3703" spans="10:10" x14ac:dyDescent="0.3">
      <c r="J3703"/>
    </row>
    <row r="3704" spans="10:10" x14ac:dyDescent="0.3">
      <c r="J3704"/>
    </row>
    <row r="3705" spans="10:10" x14ac:dyDescent="0.3">
      <c r="J3705"/>
    </row>
    <row r="3706" spans="10:10" x14ac:dyDescent="0.3">
      <c r="J3706"/>
    </row>
    <row r="3707" spans="10:10" x14ac:dyDescent="0.3">
      <c r="J3707"/>
    </row>
    <row r="3708" spans="10:10" x14ac:dyDescent="0.3">
      <c r="J3708"/>
    </row>
    <row r="3709" spans="10:10" x14ac:dyDescent="0.3">
      <c r="J3709"/>
    </row>
    <row r="3710" spans="10:10" x14ac:dyDescent="0.3">
      <c r="J3710"/>
    </row>
    <row r="3711" spans="10:10" x14ac:dyDescent="0.3">
      <c r="J3711"/>
    </row>
    <row r="3712" spans="10:10" x14ac:dyDescent="0.3">
      <c r="J3712"/>
    </row>
    <row r="3713" spans="10:10" x14ac:dyDescent="0.3">
      <c r="J3713"/>
    </row>
    <row r="3714" spans="10:10" x14ac:dyDescent="0.3">
      <c r="J3714"/>
    </row>
    <row r="3715" spans="10:10" x14ac:dyDescent="0.3">
      <c r="J3715"/>
    </row>
    <row r="3716" spans="10:10" x14ac:dyDescent="0.3">
      <c r="J3716"/>
    </row>
    <row r="3717" spans="10:10" x14ac:dyDescent="0.3">
      <c r="J3717"/>
    </row>
    <row r="3718" spans="10:10" x14ac:dyDescent="0.3">
      <c r="J3718"/>
    </row>
    <row r="3719" spans="10:10" x14ac:dyDescent="0.3">
      <c r="J3719"/>
    </row>
    <row r="3720" spans="10:10" x14ac:dyDescent="0.3">
      <c r="J3720"/>
    </row>
    <row r="3721" spans="10:10" x14ac:dyDescent="0.3">
      <c r="J3721"/>
    </row>
    <row r="3722" spans="10:10" x14ac:dyDescent="0.3">
      <c r="J3722"/>
    </row>
    <row r="3723" spans="10:10" x14ac:dyDescent="0.3">
      <c r="J3723"/>
    </row>
    <row r="3724" spans="10:10" x14ac:dyDescent="0.3">
      <c r="J3724"/>
    </row>
    <row r="3725" spans="10:10" x14ac:dyDescent="0.3">
      <c r="J3725"/>
    </row>
    <row r="3726" spans="10:10" x14ac:dyDescent="0.3">
      <c r="J3726"/>
    </row>
    <row r="3727" spans="10:10" x14ac:dyDescent="0.3">
      <c r="J3727"/>
    </row>
    <row r="3728" spans="10:10" x14ac:dyDescent="0.3">
      <c r="J3728"/>
    </row>
    <row r="3729" spans="10:10" x14ac:dyDescent="0.3">
      <c r="J3729"/>
    </row>
    <row r="3730" spans="10:10" x14ac:dyDescent="0.3">
      <c r="J3730"/>
    </row>
    <row r="3731" spans="10:10" x14ac:dyDescent="0.3">
      <c r="J3731"/>
    </row>
    <row r="3732" spans="10:10" x14ac:dyDescent="0.3">
      <c r="J3732"/>
    </row>
    <row r="3733" spans="10:10" x14ac:dyDescent="0.3">
      <c r="J3733"/>
    </row>
    <row r="3734" spans="10:10" x14ac:dyDescent="0.3">
      <c r="J3734"/>
    </row>
    <row r="3735" spans="10:10" x14ac:dyDescent="0.3">
      <c r="J3735"/>
    </row>
    <row r="3736" spans="10:10" x14ac:dyDescent="0.3">
      <c r="J3736"/>
    </row>
    <row r="3737" spans="10:10" x14ac:dyDescent="0.3">
      <c r="J3737"/>
    </row>
    <row r="3738" spans="10:10" x14ac:dyDescent="0.3">
      <c r="J3738"/>
    </row>
    <row r="3739" spans="10:10" x14ac:dyDescent="0.3">
      <c r="J3739"/>
    </row>
    <row r="3740" spans="10:10" x14ac:dyDescent="0.3">
      <c r="J3740"/>
    </row>
    <row r="3741" spans="10:10" x14ac:dyDescent="0.3">
      <c r="J3741"/>
    </row>
    <row r="3742" spans="10:10" x14ac:dyDescent="0.3">
      <c r="J3742"/>
    </row>
    <row r="3743" spans="10:10" x14ac:dyDescent="0.3">
      <c r="J3743"/>
    </row>
    <row r="3744" spans="10:10" x14ac:dyDescent="0.3">
      <c r="J3744"/>
    </row>
    <row r="3745" spans="10:10" x14ac:dyDescent="0.3">
      <c r="J3745"/>
    </row>
    <row r="3746" spans="10:10" x14ac:dyDescent="0.3">
      <c r="J3746"/>
    </row>
    <row r="3747" spans="10:10" x14ac:dyDescent="0.3">
      <c r="J3747"/>
    </row>
    <row r="3748" spans="10:10" x14ac:dyDescent="0.3">
      <c r="J3748"/>
    </row>
    <row r="3749" spans="10:10" x14ac:dyDescent="0.3">
      <c r="J3749"/>
    </row>
    <row r="3750" spans="10:10" x14ac:dyDescent="0.3">
      <c r="J3750"/>
    </row>
    <row r="3751" spans="10:10" x14ac:dyDescent="0.3">
      <c r="J3751"/>
    </row>
    <row r="3752" spans="10:10" x14ac:dyDescent="0.3">
      <c r="J3752"/>
    </row>
    <row r="3753" spans="10:10" x14ac:dyDescent="0.3">
      <c r="J3753"/>
    </row>
    <row r="3754" spans="10:10" x14ac:dyDescent="0.3">
      <c r="J3754"/>
    </row>
    <row r="3755" spans="10:10" x14ac:dyDescent="0.3">
      <c r="J3755"/>
    </row>
    <row r="3756" spans="10:10" x14ac:dyDescent="0.3">
      <c r="J3756"/>
    </row>
    <row r="3757" spans="10:10" x14ac:dyDescent="0.3">
      <c r="J3757"/>
    </row>
    <row r="3758" spans="10:10" x14ac:dyDescent="0.3">
      <c r="J3758"/>
    </row>
    <row r="3759" spans="10:10" x14ac:dyDescent="0.3">
      <c r="J3759"/>
    </row>
    <row r="3760" spans="10:10" x14ac:dyDescent="0.3">
      <c r="J3760"/>
    </row>
    <row r="3761" spans="10:10" x14ac:dyDescent="0.3">
      <c r="J3761"/>
    </row>
    <row r="3762" spans="10:10" x14ac:dyDescent="0.3">
      <c r="J3762"/>
    </row>
    <row r="3763" spans="10:10" x14ac:dyDescent="0.3">
      <c r="J3763"/>
    </row>
    <row r="3764" spans="10:10" x14ac:dyDescent="0.3">
      <c r="J3764"/>
    </row>
    <row r="3765" spans="10:10" x14ac:dyDescent="0.3">
      <c r="J3765"/>
    </row>
    <row r="3766" spans="10:10" x14ac:dyDescent="0.3">
      <c r="J3766"/>
    </row>
    <row r="3767" spans="10:10" x14ac:dyDescent="0.3">
      <c r="J3767"/>
    </row>
    <row r="3768" spans="10:10" x14ac:dyDescent="0.3">
      <c r="J3768"/>
    </row>
    <row r="3769" spans="10:10" x14ac:dyDescent="0.3">
      <c r="J3769"/>
    </row>
    <row r="3770" spans="10:10" x14ac:dyDescent="0.3">
      <c r="J3770"/>
    </row>
    <row r="3771" spans="10:10" x14ac:dyDescent="0.3">
      <c r="J3771"/>
    </row>
    <row r="3772" spans="10:10" x14ac:dyDescent="0.3">
      <c r="J3772"/>
    </row>
    <row r="3773" spans="10:10" x14ac:dyDescent="0.3">
      <c r="J3773"/>
    </row>
    <row r="3774" spans="10:10" x14ac:dyDescent="0.3">
      <c r="J3774"/>
    </row>
    <row r="3775" spans="10:10" x14ac:dyDescent="0.3">
      <c r="J3775"/>
    </row>
    <row r="3776" spans="10:10" x14ac:dyDescent="0.3">
      <c r="J3776"/>
    </row>
    <row r="3777" spans="10:10" x14ac:dyDescent="0.3">
      <c r="J3777"/>
    </row>
    <row r="3778" spans="10:10" x14ac:dyDescent="0.3">
      <c r="J3778"/>
    </row>
    <row r="3779" spans="10:10" x14ac:dyDescent="0.3">
      <c r="J3779"/>
    </row>
    <row r="3780" spans="10:10" x14ac:dyDescent="0.3">
      <c r="J3780"/>
    </row>
    <row r="3781" spans="10:10" x14ac:dyDescent="0.3">
      <c r="J3781"/>
    </row>
    <row r="3782" spans="10:10" x14ac:dyDescent="0.3">
      <c r="J3782"/>
    </row>
    <row r="3783" spans="10:10" x14ac:dyDescent="0.3">
      <c r="J3783"/>
    </row>
    <row r="3784" spans="10:10" x14ac:dyDescent="0.3">
      <c r="J3784"/>
    </row>
    <row r="3785" spans="10:10" x14ac:dyDescent="0.3">
      <c r="J3785"/>
    </row>
    <row r="3786" spans="10:10" x14ac:dyDescent="0.3">
      <c r="J3786"/>
    </row>
    <row r="3787" spans="10:10" x14ac:dyDescent="0.3">
      <c r="J3787"/>
    </row>
    <row r="3788" spans="10:10" x14ac:dyDescent="0.3">
      <c r="J3788"/>
    </row>
    <row r="3789" spans="10:10" x14ac:dyDescent="0.3">
      <c r="J3789"/>
    </row>
    <row r="3790" spans="10:10" x14ac:dyDescent="0.3">
      <c r="J3790"/>
    </row>
    <row r="3791" spans="10:10" x14ac:dyDescent="0.3">
      <c r="J3791"/>
    </row>
    <row r="3792" spans="10:10" x14ac:dyDescent="0.3">
      <c r="J3792"/>
    </row>
    <row r="3793" spans="10:10" x14ac:dyDescent="0.3">
      <c r="J3793"/>
    </row>
    <row r="3794" spans="10:10" x14ac:dyDescent="0.3">
      <c r="J3794"/>
    </row>
    <row r="3795" spans="10:10" x14ac:dyDescent="0.3">
      <c r="J3795"/>
    </row>
    <row r="3796" spans="10:10" x14ac:dyDescent="0.3">
      <c r="J3796"/>
    </row>
    <row r="3797" spans="10:10" x14ac:dyDescent="0.3">
      <c r="J3797"/>
    </row>
    <row r="3798" spans="10:10" x14ac:dyDescent="0.3">
      <c r="J3798"/>
    </row>
    <row r="3799" spans="10:10" x14ac:dyDescent="0.3">
      <c r="J3799"/>
    </row>
    <row r="3800" spans="10:10" x14ac:dyDescent="0.3">
      <c r="J3800"/>
    </row>
    <row r="3801" spans="10:10" x14ac:dyDescent="0.3">
      <c r="J3801"/>
    </row>
    <row r="3802" spans="10:10" x14ac:dyDescent="0.3">
      <c r="J3802"/>
    </row>
    <row r="3803" spans="10:10" x14ac:dyDescent="0.3">
      <c r="J3803"/>
    </row>
    <row r="3804" spans="10:10" x14ac:dyDescent="0.3">
      <c r="J3804"/>
    </row>
    <row r="3805" spans="10:10" x14ac:dyDescent="0.3">
      <c r="J3805"/>
    </row>
    <row r="3806" spans="10:10" x14ac:dyDescent="0.3">
      <c r="J3806"/>
    </row>
    <row r="3807" spans="10:10" x14ac:dyDescent="0.3">
      <c r="J3807"/>
    </row>
    <row r="3808" spans="10:10" x14ac:dyDescent="0.3">
      <c r="J3808"/>
    </row>
    <row r="3809" spans="10:10" x14ac:dyDescent="0.3">
      <c r="J3809"/>
    </row>
    <row r="3810" spans="10:10" x14ac:dyDescent="0.3">
      <c r="J3810"/>
    </row>
    <row r="3811" spans="10:10" x14ac:dyDescent="0.3">
      <c r="J3811"/>
    </row>
    <row r="3812" spans="10:10" x14ac:dyDescent="0.3">
      <c r="J3812"/>
    </row>
    <row r="3813" spans="10:10" x14ac:dyDescent="0.3">
      <c r="J3813"/>
    </row>
    <row r="3814" spans="10:10" x14ac:dyDescent="0.3">
      <c r="J3814"/>
    </row>
    <row r="3815" spans="10:10" x14ac:dyDescent="0.3">
      <c r="J3815"/>
    </row>
    <row r="3816" spans="10:10" x14ac:dyDescent="0.3">
      <c r="J3816"/>
    </row>
    <row r="3817" spans="10:10" x14ac:dyDescent="0.3">
      <c r="J3817"/>
    </row>
    <row r="3818" spans="10:10" x14ac:dyDescent="0.3">
      <c r="J3818"/>
    </row>
    <row r="3819" spans="10:10" x14ac:dyDescent="0.3">
      <c r="J3819"/>
    </row>
    <row r="3820" spans="10:10" x14ac:dyDescent="0.3">
      <c r="J3820"/>
    </row>
    <row r="3821" spans="10:10" x14ac:dyDescent="0.3">
      <c r="J3821"/>
    </row>
    <row r="3822" spans="10:10" x14ac:dyDescent="0.3">
      <c r="J3822"/>
    </row>
    <row r="3823" spans="10:10" x14ac:dyDescent="0.3">
      <c r="J3823"/>
    </row>
    <row r="3824" spans="10:10" x14ac:dyDescent="0.3">
      <c r="J3824"/>
    </row>
    <row r="3825" spans="10:10" x14ac:dyDescent="0.3">
      <c r="J3825"/>
    </row>
    <row r="3826" spans="10:10" x14ac:dyDescent="0.3">
      <c r="J3826"/>
    </row>
    <row r="3827" spans="10:10" x14ac:dyDescent="0.3">
      <c r="J3827"/>
    </row>
    <row r="3828" spans="10:10" x14ac:dyDescent="0.3">
      <c r="J3828"/>
    </row>
    <row r="3829" spans="10:10" x14ac:dyDescent="0.3">
      <c r="J3829"/>
    </row>
    <row r="3830" spans="10:10" x14ac:dyDescent="0.3">
      <c r="J3830"/>
    </row>
    <row r="3831" spans="10:10" x14ac:dyDescent="0.3">
      <c r="J3831"/>
    </row>
    <row r="3832" spans="10:10" x14ac:dyDescent="0.3">
      <c r="J3832"/>
    </row>
    <row r="3833" spans="10:10" x14ac:dyDescent="0.3">
      <c r="J3833"/>
    </row>
    <row r="3834" spans="10:10" x14ac:dyDescent="0.3">
      <c r="J3834"/>
    </row>
    <row r="3835" spans="10:10" x14ac:dyDescent="0.3">
      <c r="J3835"/>
    </row>
    <row r="3836" spans="10:10" x14ac:dyDescent="0.3">
      <c r="J3836"/>
    </row>
    <row r="3837" spans="10:10" x14ac:dyDescent="0.3">
      <c r="J3837"/>
    </row>
    <row r="3838" spans="10:10" x14ac:dyDescent="0.3">
      <c r="J3838"/>
    </row>
    <row r="3839" spans="10:10" x14ac:dyDescent="0.3">
      <c r="J3839"/>
    </row>
    <row r="3840" spans="10:10" x14ac:dyDescent="0.3">
      <c r="J3840"/>
    </row>
    <row r="3841" spans="10:10" x14ac:dyDescent="0.3">
      <c r="J3841"/>
    </row>
    <row r="3842" spans="10:10" x14ac:dyDescent="0.3">
      <c r="J3842"/>
    </row>
    <row r="3843" spans="10:10" x14ac:dyDescent="0.3">
      <c r="J3843"/>
    </row>
    <row r="3844" spans="10:10" x14ac:dyDescent="0.3">
      <c r="J3844"/>
    </row>
    <row r="3845" spans="10:10" x14ac:dyDescent="0.3">
      <c r="J3845"/>
    </row>
    <row r="3846" spans="10:10" x14ac:dyDescent="0.3">
      <c r="J3846"/>
    </row>
    <row r="3847" spans="10:10" x14ac:dyDescent="0.3">
      <c r="J3847"/>
    </row>
    <row r="3848" spans="10:10" x14ac:dyDescent="0.3">
      <c r="J3848"/>
    </row>
    <row r="3849" spans="10:10" x14ac:dyDescent="0.3">
      <c r="J3849"/>
    </row>
    <row r="3850" spans="10:10" x14ac:dyDescent="0.3">
      <c r="J3850"/>
    </row>
    <row r="3851" spans="10:10" x14ac:dyDescent="0.3">
      <c r="J3851"/>
    </row>
    <row r="3852" spans="10:10" x14ac:dyDescent="0.3">
      <c r="J3852"/>
    </row>
    <row r="3853" spans="10:10" x14ac:dyDescent="0.3">
      <c r="J3853"/>
    </row>
    <row r="3854" spans="10:10" x14ac:dyDescent="0.3">
      <c r="J3854"/>
    </row>
    <row r="3855" spans="10:10" x14ac:dyDescent="0.3">
      <c r="J3855"/>
    </row>
    <row r="3856" spans="10:10" x14ac:dyDescent="0.3">
      <c r="J3856"/>
    </row>
    <row r="3857" spans="10:10" x14ac:dyDescent="0.3">
      <c r="J3857"/>
    </row>
    <row r="3858" spans="10:10" x14ac:dyDescent="0.3">
      <c r="J3858"/>
    </row>
    <row r="3859" spans="10:10" x14ac:dyDescent="0.3">
      <c r="J3859"/>
    </row>
    <row r="3860" spans="10:10" x14ac:dyDescent="0.3">
      <c r="J3860"/>
    </row>
    <row r="3861" spans="10:10" x14ac:dyDescent="0.3">
      <c r="J3861"/>
    </row>
    <row r="3862" spans="10:10" x14ac:dyDescent="0.3">
      <c r="J3862"/>
    </row>
    <row r="3863" spans="10:10" x14ac:dyDescent="0.3">
      <c r="J3863"/>
    </row>
    <row r="3864" spans="10:10" x14ac:dyDescent="0.3">
      <c r="J3864"/>
    </row>
    <row r="3865" spans="10:10" x14ac:dyDescent="0.3">
      <c r="J3865"/>
    </row>
    <row r="3866" spans="10:10" x14ac:dyDescent="0.3">
      <c r="J3866"/>
    </row>
    <row r="3867" spans="10:10" x14ac:dyDescent="0.3">
      <c r="J3867"/>
    </row>
    <row r="3868" spans="10:10" x14ac:dyDescent="0.3">
      <c r="J3868"/>
    </row>
    <row r="3869" spans="10:10" x14ac:dyDescent="0.3">
      <c r="J3869"/>
    </row>
    <row r="3870" spans="10:10" x14ac:dyDescent="0.3">
      <c r="J3870"/>
    </row>
    <row r="3871" spans="10:10" x14ac:dyDescent="0.3">
      <c r="J3871"/>
    </row>
    <row r="3872" spans="10:10" x14ac:dyDescent="0.3">
      <c r="J3872"/>
    </row>
    <row r="3873" spans="10:10" x14ac:dyDescent="0.3">
      <c r="J3873"/>
    </row>
    <row r="3874" spans="10:10" x14ac:dyDescent="0.3">
      <c r="J3874"/>
    </row>
    <row r="3875" spans="10:10" x14ac:dyDescent="0.3">
      <c r="J3875"/>
    </row>
    <row r="3876" spans="10:10" x14ac:dyDescent="0.3">
      <c r="J3876"/>
    </row>
    <row r="3877" spans="10:10" x14ac:dyDescent="0.3">
      <c r="J3877"/>
    </row>
    <row r="3878" spans="10:10" x14ac:dyDescent="0.3">
      <c r="J3878"/>
    </row>
    <row r="3879" spans="10:10" x14ac:dyDescent="0.3">
      <c r="J3879"/>
    </row>
    <row r="3880" spans="10:10" x14ac:dyDescent="0.3">
      <c r="J3880"/>
    </row>
    <row r="3881" spans="10:10" x14ac:dyDescent="0.3">
      <c r="J3881"/>
    </row>
    <row r="3882" spans="10:10" x14ac:dyDescent="0.3">
      <c r="J3882"/>
    </row>
    <row r="3883" spans="10:10" x14ac:dyDescent="0.3">
      <c r="J3883"/>
    </row>
    <row r="3884" spans="10:10" x14ac:dyDescent="0.3">
      <c r="J3884"/>
    </row>
    <row r="3885" spans="10:10" x14ac:dyDescent="0.3">
      <c r="J3885"/>
    </row>
    <row r="3886" spans="10:10" x14ac:dyDescent="0.3">
      <c r="J3886"/>
    </row>
    <row r="3887" spans="10:10" x14ac:dyDescent="0.3">
      <c r="J3887"/>
    </row>
    <row r="3888" spans="10:10" x14ac:dyDescent="0.3">
      <c r="J3888"/>
    </row>
    <row r="3889" spans="10:10" x14ac:dyDescent="0.3">
      <c r="J3889"/>
    </row>
    <row r="3890" spans="10:10" x14ac:dyDescent="0.3">
      <c r="J3890"/>
    </row>
    <row r="3891" spans="10:10" x14ac:dyDescent="0.3">
      <c r="J3891"/>
    </row>
    <row r="3892" spans="10:10" x14ac:dyDescent="0.3">
      <c r="J3892"/>
    </row>
    <row r="3893" spans="10:10" x14ac:dyDescent="0.3">
      <c r="J3893"/>
    </row>
    <row r="3894" spans="10:10" x14ac:dyDescent="0.3">
      <c r="J3894"/>
    </row>
    <row r="3895" spans="10:10" x14ac:dyDescent="0.3">
      <c r="J3895"/>
    </row>
    <row r="3896" spans="10:10" x14ac:dyDescent="0.3">
      <c r="J3896"/>
    </row>
    <row r="3897" spans="10:10" x14ac:dyDescent="0.3">
      <c r="J3897"/>
    </row>
    <row r="3898" spans="10:10" x14ac:dyDescent="0.3">
      <c r="J3898"/>
    </row>
    <row r="3899" spans="10:10" x14ac:dyDescent="0.3">
      <c r="J3899"/>
    </row>
    <row r="3900" spans="10:10" x14ac:dyDescent="0.3">
      <c r="J3900"/>
    </row>
    <row r="3901" spans="10:10" x14ac:dyDescent="0.3">
      <c r="J3901"/>
    </row>
    <row r="3902" spans="10:10" x14ac:dyDescent="0.3">
      <c r="J3902"/>
    </row>
    <row r="3903" spans="10:10" x14ac:dyDescent="0.3">
      <c r="J3903"/>
    </row>
    <row r="3904" spans="10:10" x14ac:dyDescent="0.3">
      <c r="J3904"/>
    </row>
    <row r="3905" spans="10:10" x14ac:dyDescent="0.3">
      <c r="J3905"/>
    </row>
    <row r="3906" spans="10:10" x14ac:dyDescent="0.3">
      <c r="J3906"/>
    </row>
    <row r="3907" spans="10:10" x14ac:dyDescent="0.3">
      <c r="J3907"/>
    </row>
    <row r="3908" spans="10:10" x14ac:dyDescent="0.3">
      <c r="J3908"/>
    </row>
    <row r="3909" spans="10:10" x14ac:dyDescent="0.3">
      <c r="J3909"/>
    </row>
    <row r="3910" spans="10:10" x14ac:dyDescent="0.3">
      <c r="J3910"/>
    </row>
    <row r="3911" spans="10:10" x14ac:dyDescent="0.3">
      <c r="J3911"/>
    </row>
    <row r="3912" spans="10:10" x14ac:dyDescent="0.3">
      <c r="J3912"/>
    </row>
    <row r="3913" spans="10:10" x14ac:dyDescent="0.3">
      <c r="J3913"/>
    </row>
    <row r="3914" spans="10:10" x14ac:dyDescent="0.3">
      <c r="J3914"/>
    </row>
    <row r="3915" spans="10:10" x14ac:dyDescent="0.3">
      <c r="J3915"/>
    </row>
    <row r="3916" spans="10:10" x14ac:dyDescent="0.3">
      <c r="J3916"/>
    </row>
    <row r="3917" spans="10:10" x14ac:dyDescent="0.3">
      <c r="J3917"/>
    </row>
    <row r="3918" spans="10:10" x14ac:dyDescent="0.3">
      <c r="J3918"/>
    </row>
    <row r="3919" spans="10:10" x14ac:dyDescent="0.3">
      <c r="J3919"/>
    </row>
    <row r="3920" spans="10:10" x14ac:dyDescent="0.3">
      <c r="J3920"/>
    </row>
    <row r="3921" spans="10:10" x14ac:dyDescent="0.3">
      <c r="J3921"/>
    </row>
    <row r="3922" spans="10:10" x14ac:dyDescent="0.3">
      <c r="J3922"/>
    </row>
    <row r="3923" spans="10:10" x14ac:dyDescent="0.3">
      <c r="J3923"/>
    </row>
    <row r="3924" spans="10:10" x14ac:dyDescent="0.3">
      <c r="J3924"/>
    </row>
    <row r="3925" spans="10:10" x14ac:dyDescent="0.3">
      <c r="J3925"/>
    </row>
    <row r="3926" spans="10:10" x14ac:dyDescent="0.3">
      <c r="J3926"/>
    </row>
    <row r="3927" spans="10:10" x14ac:dyDescent="0.3">
      <c r="J3927"/>
    </row>
    <row r="3928" spans="10:10" x14ac:dyDescent="0.3">
      <c r="J3928"/>
    </row>
    <row r="3929" spans="10:10" x14ac:dyDescent="0.3">
      <c r="J3929"/>
    </row>
    <row r="3930" spans="10:10" x14ac:dyDescent="0.3">
      <c r="J3930"/>
    </row>
    <row r="3931" spans="10:10" x14ac:dyDescent="0.3">
      <c r="J3931"/>
    </row>
    <row r="3932" spans="10:10" x14ac:dyDescent="0.3">
      <c r="J3932"/>
    </row>
    <row r="3933" spans="10:10" x14ac:dyDescent="0.3">
      <c r="J3933"/>
    </row>
    <row r="3934" spans="10:10" x14ac:dyDescent="0.3">
      <c r="J3934"/>
    </row>
    <row r="3935" spans="10:10" x14ac:dyDescent="0.3">
      <c r="J3935"/>
    </row>
    <row r="3936" spans="10:10" x14ac:dyDescent="0.3">
      <c r="J3936"/>
    </row>
    <row r="3937" spans="10:10" x14ac:dyDescent="0.3">
      <c r="J3937"/>
    </row>
    <row r="3938" spans="10:10" x14ac:dyDescent="0.3">
      <c r="J3938"/>
    </row>
    <row r="3939" spans="10:10" x14ac:dyDescent="0.3">
      <c r="J3939"/>
    </row>
    <row r="3940" spans="10:10" x14ac:dyDescent="0.3">
      <c r="J3940"/>
    </row>
    <row r="3941" spans="10:10" x14ac:dyDescent="0.3">
      <c r="J3941"/>
    </row>
    <row r="3942" spans="10:10" x14ac:dyDescent="0.3">
      <c r="J3942"/>
    </row>
    <row r="3943" spans="10:10" x14ac:dyDescent="0.3">
      <c r="J3943"/>
    </row>
    <row r="3944" spans="10:10" x14ac:dyDescent="0.3">
      <c r="J3944"/>
    </row>
    <row r="3945" spans="10:10" x14ac:dyDescent="0.3">
      <c r="J3945"/>
    </row>
    <row r="3946" spans="10:10" x14ac:dyDescent="0.3">
      <c r="J3946"/>
    </row>
    <row r="3947" spans="10:10" x14ac:dyDescent="0.3">
      <c r="J3947"/>
    </row>
    <row r="3948" spans="10:10" x14ac:dyDescent="0.3">
      <c r="J3948"/>
    </row>
    <row r="3949" spans="10:10" x14ac:dyDescent="0.3">
      <c r="J3949"/>
    </row>
    <row r="3950" spans="10:10" x14ac:dyDescent="0.3">
      <c r="J3950"/>
    </row>
    <row r="3951" spans="10:10" x14ac:dyDescent="0.3">
      <c r="J3951"/>
    </row>
    <row r="3952" spans="10:10" x14ac:dyDescent="0.3">
      <c r="J3952"/>
    </row>
    <row r="3953" spans="10:10" x14ac:dyDescent="0.3">
      <c r="J3953"/>
    </row>
    <row r="3954" spans="10:10" x14ac:dyDescent="0.3">
      <c r="J3954"/>
    </row>
    <row r="3955" spans="10:10" x14ac:dyDescent="0.3">
      <c r="J3955"/>
    </row>
    <row r="3956" spans="10:10" x14ac:dyDescent="0.3">
      <c r="J3956"/>
    </row>
    <row r="3957" spans="10:10" x14ac:dyDescent="0.3">
      <c r="J3957"/>
    </row>
    <row r="3958" spans="10:10" x14ac:dyDescent="0.3">
      <c r="J3958"/>
    </row>
    <row r="3959" spans="10:10" x14ac:dyDescent="0.3">
      <c r="J3959"/>
    </row>
    <row r="3960" spans="10:10" x14ac:dyDescent="0.3">
      <c r="J3960"/>
    </row>
    <row r="3961" spans="10:10" x14ac:dyDescent="0.3">
      <c r="J3961"/>
    </row>
    <row r="3962" spans="10:10" x14ac:dyDescent="0.3">
      <c r="J3962"/>
    </row>
    <row r="3963" spans="10:10" x14ac:dyDescent="0.3">
      <c r="J3963"/>
    </row>
    <row r="3964" spans="10:10" x14ac:dyDescent="0.3">
      <c r="J3964"/>
    </row>
    <row r="3965" spans="10:10" x14ac:dyDescent="0.3">
      <c r="J3965"/>
    </row>
    <row r="3966" spans="10:10" x14ac:dyDescent="0.3">
      <c r="J3966"/>
    </row>
    <row r="3967" spans="10:10" x14ac:dyDescent="0.3">
      <c r="J3967"/>
    </row>
    <row r="3968" spans="10:10" x14ac:dyDescent="0.3">
      <c r="J3968"/>
    </row>
    <row r="3969" spans="10:10" x14ac:dyDescent="0.3">
      <c r="J3969"/>
    </row>
    <row r="3970" spans="10:10" x14ac:dyDescent="0.3">
      <c r="J3970"/>
    </row>
    <row r="3971" spans="10:10" x14ac:dyDescent="0.3">
      <c r="J3971"/>
    </row>
    <row r="3972" spans="10:10" x14ac:dyDescent="0.3">
      <c r="J3972"/>
    </row>
    <row r="3973" spans="10:10" x14ac:dyDescent="0.3">
      <c r="J3973"/>
    </row>
    <row r="3974" spans="10:10" x14ac:dyDescent="0.3">
      <c r="J3974"/>
    </row>
    <row r="3975" spans="10:10" x14ac:dyDescent="0.3">
      <c r="J3975"/>
    </row>
    <row r="3976" spans="10:10" x14ac:dyDescent="0.3">
      <c r="J3976"/>
    </row>
    <row r="3977" spans="10:10" x14ac:dyDescent="0.3">
      <c r="J3977"/>
    </row>
    <row r="3978" spans="10:10" x14ac:dyDescent="0.3">
      <c r="J3978"/>
    </row>
    <row r="3979" spans="10:10" x14ac:dyDescent="0.3">
      <c r="J3979"/>
    </row>
    <row r="3980" spans="10:10" x14ac:dyDescent="0.3">
      <c r="J3980"/>
    </row>
    <row r="3981" spans="10:10" x14ac:dyDescent="0.3">
      <c r="J3981"/>
    </row>
    <row r="3982" spans="10:10" x14ac:dyDescent="0.3">
      <c r="J3982"/>
    </row>
    <row r="3983" spans="10:10" x14ac:dyDescent="0.3">
      <c r="J3983"/>
    </row>
    <row r="3984" spans="10:10" x14ac:dyDescent="0.3">
      <c r="J3984"/>
    </row>
    <row r="3985" spans="10:10" x14ac:dyDescent="0.3">
      <c r="J3985"/>
    </row>
    <row r="3986" spans="10:10" x14ac:dyDescent="0.3">
      <c r="J3986"/>
    </row>
    <row r="3987" spans="10:10" x14ac:dyDescent="0.3">
      <c r="J3987"/>
    </row>
    <row r="3988" spans="10:10" x14ac:dyDescent="0.3">
      <c r="J3988"/>
    </row>
    <row r="3989" spans="10:10" x14ac:dyDescent="0.3">
      <c r="J3989"/>
    </row>
    <row r="3990" spans="10:10" x14ac:dyDescent="0.3">
      <c r="J3990"/>
    </row>
    <row r="3991" spans="10:10" x14ac:dyDescent="0.3">
      <c r="J3991"/>
    </row>
    <row r="3992" spans="10:10" x14ac:dyDescent="0.3">
      <c r="J3992"/>
    </row>
    <row r="3993" spans="10:10" x14ac:dyDescent="0.3">
      <c r="J3993"/>
    </row>
    <row r="3994" spans="10:10" x14ac:dyDescent="0.3">
      <c r="J3994"/>
    </row>
    <row r="3995" spans="10:10" x14ac:dyDescent="0.3">
      <c r="J3995"/>
    </row>
    <row r="3996" spans="10:10" x14ac:dyDescent="0.3">
      <c r="J3996"/>
    </row>
    <row r="3997" spans="10:10" x14ac:dyDescent="0.3">
      <c r="J3997"/>
    </row>
    <row r="3998" spans="10:10" x14ac:dyDescent="0.3">
      <c r="J3998"/>
    </row>
    <row r="3999" spans="10:10" x14ac:dyDescent="0.3">
      <c r="J3999"/>
    </row>
    <row r="4000" spans="10:10" x14ac:dyDescent="0.3">
      <c r="J4000"/>
    </row>
    <row r="4001" spans="10:10" x14ac:dyDescent="0.3">
      <c r="J4001"/>
    </row>
    <row r="4002" spans="10:10" x14ac:dyDescent="0.3">
      <c r="J4002"/>
    </row>
    <row r="4003" spans="10:10" x14ac:dyDescent="0.3">
      <c r="J4003"/>
    </row>
    <row r="4004" spans="10:10" x14ac:dyDescent="0.3">
      <c r="J4004"/>
    </row>
    <row r="4005" spans="10:10" x14ac:dyDescent="0.3">
      <c r="J4005"/>
    </row>
    <row r="4006" spans="10:10" x14ac:dyDescent="0.3">
      <c r="J4006"/>
    </row>
    <row r="4007" spans="10:10" x14ac:dyDescent="0.3">
      <c r="J4007"/>
    </row>
    <row r="4008" spans="10:10" x14ac:dyDescent="0.3">
      <c r="J4008"/>
    </row>
    <row r="4009" spans="10:10" x14ac:dyDescent="0.3">
      <c r="J4009"/>
    </row>
    <row r="4010" spans="10:10" x14ac:dyDescent="0.3">
      <c r="J4010"/>
    </row>
    <row r="4011" spans="10:10" x14ac:dyDescent="0.3">
      <c r="J4011"/>
    </row>
    <row r="4012" spans="10:10" x14ac:dyDescent="0.3">
      <c r="J4012"/>
    </row>
    <row r="4013" spans="10:10" x14ac:dyDescent="0.3">
      <c r="J4013"/>
    </row>
    <row r="4014" spans="10:10" x14ac:dyDescent="0.3">
      <c r="J4014"/>
    </row>
    <row r="4015" spans="10:10" x14ac:dyDescent="0.3">
      <c r="J4015"/>
    </row>
    <row r="4016" spans="10:10" x14ac:dyDescent="0.3">
      <c r="J4016"/>
    </row>
    <row r="4017" spans="10:10" x14ac:dyDescent="0.3">
      <c r="J4017"/>
    </row>
    <row r="4018" spans="10:10" x14ac:dyDescent="0.3">
      <c r="J4018"/>
    </row>
    <row r="4019" spans="10:10" x14ac:dyDescent="0.3">
      <c r="J4019"/>
    </row>
    <row r="4020" spans="10:10" x14ac:dyDescent="0.3">
      <c r="J4020"/>
    </row>
    <row r="4021" spans="10:10" x14ac:dyDescent="0.3">
      <c r="J4021"/>
    </row>
    <row r="4022" spans="10:10" x14ac:dyDescent="0.3">
      <c r="J4022"/>
    </row>
    <row r="4023" spans="10:10" x14ac:dyDescent="0.3">
      <c r="J4023"/>
    </row>
    <row r="4024" spans="10:10" x14ac:dyDescent="0.3">
      <c r="J4024"/>
    </row>
    <row r="4025" spans="10:10" x14ac:dyDescent="0.3">
      <c r="J4025"/>
    </row>
    <row r="4026" spans="10:10" x14ac:dyDescent="0.3">
      <c r="J4026"/>
    </row>
    <row r="4027" spans="10:10" x14ac:dyDescent="0.3">
      <c r="J4027"/>
    </row>
    <row r="4028" spans="10:10" x14ac:dyDescent="0.3">
      <c r="J4028"/>
    </row>
    <row r="4029" spans="10:10" x14ac:dyDescent="0.3">
      <c r="J4029"/>
    </row>
    <row r="4030" spans="10:10" x14ac:dyDescent="0.3">
      <c r="J4030"/>
    </row>
    <row r="4031" spans="10:10" x14ac:dyDescent="0.3">
      <c r="J4031"/>
    </row>
    <row r="4032" spans="10:10" x14ac:dyDescent="0.3">
      <c r="J4032"/>
    </row>
    <row r="4033" spans="10:10" x14ac:dyDescent="0.3">
      <c r="J4033"/>
    </row>
    <row r="4034" spans="10:10" x14ac:dyDescent="0.3">
      <c r="J4034"/>
    </row>
    <row r="4035" spans="10:10" x14ac:dyDescent="0.3">
      <c r="J4035"/>
    </row>
    <row r="4036" spans="10:10" x14ac:dyDescent="0.3">
      <c r="J4036"/>
    </row>
    <row r="4037" spans="10:10" x14ac:dyDescent="0.3">
      <c r="J4037"/>
    </row>
    <row r="4038" spans="10:10" x14ac:dyDescent="0.3">
      <c r="J4038"/>
    </row>
    <row r="4039" spans="10:10" x14ac:dyDescent="0.3">
      <c r="J4039"/>
    </row>
    <row r="4040" spans="10:10" x14ac:dyDescent="0.3">
      <c r="J4040"/>
    </row>
    <row r="4041" spans="10:10" x14ac:dyDescent="0.3">
      <c r="J4041"/>
    </row>
    <row r="4042" spans="10:10" x14ac:dyDescent="0.3">
      <c r="J4042"/>
    </row>
    <row r="4043" spans="10:10" x14ac:dyDescent="0.3">
      <c r="J4043"/>
    </row>
    <row r="4044" spans="10:10" x14ac:dyDescent="0.3">
      <c r="J4044"/>
    </row>
    <row r="4045" spans="10:10" x14ac:dyDescent="0.3">
      <c r="J4045"/>
    </row>
    <row r="4046" spans="10:10" x14ac:dyDescent="0.3">
      <c r="J4046"/>
    </row>
    <row r="4047" spans="10:10" x14ac:dyDescent="0.3">
      <c r="J4047"/>
    </row>
    <row r="4048" spans="10:10" x14ac:dyDescent="0.3">
      <c r="J4048"/>
    </row>
    <row r="4049" spans="10:10" x14ac:dyDescent="0.3">
      <c r="J4049"/>
    </row>
    <row r="4050" spans="10:10" x14ac:dyDescent="0.3">
      <c r="J4050"/>
    </row>
    <row r="4051" spans="10:10" x14ac:dyDescent="0.3">
      <c r="J4051"/>
    </row>
    <row r="4052" spans="10:10" x14ac:dyDescent="0.3">
      <c r="J4052"/>
    </row>
    <row r="4053" spans="10:10" x14ac:dyDescent="0.3">
      <c r="J4053"/>
    </row>
    <row r="4054" spans="10:10" x14ac:dyDescent="0.3">
      <c r="J4054"/>
    </row>
    <row r="4055" spans="10:10" x14ac:dyDescent="0.3">
      <c r="J4055"/>
    </row>
    <row r="4056" spans="10:10" x14ac:dyDescent="0.3">
      <c r="J4056"/>
    </row>
    <row r="4057" spans="10:10" x14ac:dyDescent="0.3">
      <c r="J4057"/>
    </row>
    <row r="4058" spans="10:10" x14ac:dyDescent="0.3">
      <c r="J4058"/>
    </row>
    <row r="4059" spans="10:10" x14ac:dyDescent="0.3">
      <c r="J4059"/>
    </row>
    <row r="4060" spans="10:10" x14ac:dyDescent="0.3">
      <c r="J4060"/>
    </row>
    <row r="4061" spans="10:10" x14ac:dyDescent="0.3">
      <c r="J4061"/>
    </row>
    <row r="4062" spans="10:10" x14ac:dyDescent="0.3">
      <c r="J4062"/>
    </row>
    <row r="4063" spans="10:10" x14ac:dyDescent="0.3">
      <c r="J4063"/>
    </row>
    <row r="4064" spans="10:10" x14ac:dyDescent="0.3">
      <c r="J4064"/>
    </row>
    <row r="4065" spans="10:10" x14ac:dyDescent="0.3">
      <c r="J4065"/>
    </row>
    <row r="4066" spans="10:10" x14ac:dyDescent="0.3">
      <c r="J4066"/>
    </row>
    <row r="4067" spans="10:10" x14ac:dyDescent="0.3">
      <c r="J4067"/>
    </row>
    <row r="4068" spans="10:10" x14ac:dyDescent="0.3">
      <c r="J4068"/>
    </row>
    <row r="4069" spans="10:10" x14ac:dyDescent="0.3">
      <c r="J4069"/>
    </row>
    <row r="4070" spans="10:10" x14ac:dyDescent="0.3">
      <c r="J4070"/>
    </row>
    <row r="4071" spans="10:10" x14ac:dyDescent="0.3">
      <c r="J4071"/>
    </row>
    <row r="4072" spans="10:10" x14ac:dyDescent="0.3">
      <c r="J4072"/>
    </row>
    <row r="4073" spans="10:10" x14ac:dyDescent="0.3">
      <c r="J4073"/>
    </row>
    <row r="4074" spans="10:10" x14ac:dyDescent="0.3">
      <c r="J4074"/>
    </row>
    <row r="4075" spans="10:10" x14ac:dyDescent="0.3">
      <c r="J4075"/>
    </row>
    <row r="4076" spans="10:10" x14ac:dyDescent="0.3">
      <c r="J4076"/>
    </row>
    <row r="4077" spans="10:10" x14ac:dyDescent="0.3">
      <c r="J4077"/>
    </row>
    <row r="4078" spans="10:10" x14ac:dyDescent="0.3">
      <c r="J4078"/>
    </row>
    <row r="4079" spans="10:10" x14ac:dyDescent="0.3">
      <c r="J4079"/>
    </row>
    <row r="4080" spans="10:10" x14ac:dyDescent="0.3">
      <c r="J4080"/>
    </row>
    <row r="4081" spans="10:10" x14ac:dyDescent="0.3">
      <c r="J4081"/>
    </row>
    <row r="4082" spans="10:10" x14ac:dyDescent="0.3">
      <c r="J4082"/>
    </row>
    <row r="4083" spans="10:10" x14ac:dyDescent="0.3">
      <c r="J4083"/>
    </row>
    <row r="4084" spans="10:10" x14ac:dyDescent="0.3">
      <c r="J4084"/>
    </row>
    <row r="4085" spans="10:10" x14ac:dyDescent="0.3">
      <c r="J4085"/>
    </row>
    <row r="4086" spans="10:10" x14ac:dyDescent="0.3">
      <c r="J4086"/>
    </row>
    <row r="4087" spans="10:10" x14ac:dyDescent="0.3">
      <c r="J4087"/>
    </row>
    <row r="4088" spans="10:10" x14ac:dyDescent="0.3">
      <c r="J4088"/>
    </row>
    <row r="4089" spans="10:10" x14ac:dyDescent="0.3">
      <c r="J4089"/>
    </row>
    <row r="4090" spans="10:10" x14ac:dyDescent="0.3">
      <c r="J4090"/>
    </row>
    <row r="4091" spans="10:10" x14ac:dyDescent="0.3">
      <c r="J4091"/>
    </row>
    <row r="4092" spans="10:10" x14ac:dyDescent="0.3">
      <c r="J4092"/>
    </row>
    <row r="4093" spans="10:10" x14ac:dyDescent="0.3">
      <c r="J4093"/>
    </row>
    <row r="4094" spans="10:10" x14ac:dyDescent="0.3">
      <c r="J4094"/>
    </row>
    <row r="4095" spans="10:10" x14ac:dyDescent="0.3">
      <c r="J4095"/>
    </row>
    <row r="4096" spans="10:10" x14ac:dyDescent="0.3">
      <c r="J4096"/>
    </row>
    <row r="4097" spans="10:10" x14ac:dyDescent="0.3">
      <c r="J4097"/>
    </row>
    <row r="4098" spans="10:10" x14ac:dyDescent="0.3">
      <c r="J4098"/>
    </row>
    <row r="4099" spans="10:10" x14ac:dyDescent="0.3">
      <c r="J4099"/>
    </row>
    <row r="4100" spans="10:10" x14ac:dyDescent="0.3">
      <c r="J4100"/>
    </row>
    <row r="4101" spans="10:10" x14ac:dyDescent="0.3">
      <c r="J4101"/>
    </row>
    <row r="4102" spans="10:10" x14ac:dyDescent="0.3">
      <c r="J4102"/>
    </row>
    <row r="4103" spans="10:10" x14ac:dyDescent="0.3">
      <c r="J4103"/>
    </row>
    <row r="4104" spans="10:10" x14ac:dyDescent="0.3">
      <c r="J4104"/>
    </row>
    <row r="4105" spans="10:10" x14ac:dyDescent="0.3">
      <c r="J4105"/>
    </row>
    <row r="4106" spans="10:10" x14ac:dyDescent="0.3">
      <c r="J4106"/>
    </row>
    <row r="4107" spans="10:10" x14ac:dyDescent="0.3">
      <c r="J4107"/>
    </row>
    <row r="4108" spans="10:10" x14ac:dyDescent="0.3">
      <c r="J4108"/>
    </row>
    <row r="4109" spans="10:10" x14ac:dyDescent="0.3">
      <c r="J4109"/>
    </row>
    <row r="4110" spans="10:10" x14ac:dyDescent="0.3">
      <c r="J4110"/>
    </row>
    <row r="4111" spans="10:10" x14ac:dyDescent="0.3">
      <c r="J4111"/>
    </row>
    <row r="4112" spans="10:10" x14ac:dyDescent="0.3">
      <c r="J4112"/>
    </row>
    <row r="4113" spans="10:10" x14ac:dyDescent="0.3">
      <c r="J4113"/>
    </row>
    <row r="4114" spans="10:10" x14ac:dyDescent="0.3">
      <c r="J4114"/>
    </row>
    <row r="4115" spans="10:10" x14ac:dyDescent="0.3">
      <c r="J4115"/>
    </row>
    <row r="4116" spans="10:10" x14ac:dyDescent="0.3">
      <c r="J4116"/>
    </row>
    <row r="4117" spans="10:10" x14ac:dyDescent="0.3">
      <c r="J4117"/>
    </row>
    <row r="4118" spans="10:10" x14ac:dyDescent="0.3">
      <c r="J4118"/>
    </row>
    <row r="4119" spans="10:10" x14ac:dyDescent="0.3">
      <c r="J4119"/>
    </row>
    <row r="4120" spans="10:10" x14ac:dyDescent="0.3">
      <c r="J4120"/>
    </row>
    <row r="4121" spans="10:10" x14ac:dyDescent="0.3">
      <c r="J4121"/>
    </row>
    <row r="4122" spans="10:10" x14ac:dyDescent="0.3">
      <c r="J4122"/>
    </row>
    <row r="4123" spans="10:10" x14ac:dyDescent="0.3">
      <c r="J4123"/>
    </row>
    <row r="4124" spans="10:10" x14ac:dyDescent="0.3">
      <c r="J4124"/>
    </row>
    <row r="4125" spans="10:10" x14ac:dyDescent="0.3">
      <c r="J4125"/>
    </row>
    <row r="4126" spans="10:10" x14ac:dyDescent="0.3">
      <c r="J4126"/>
    </row>
    <row r="4127" spans="10:10" x14ac:dyDescent="0.3">
      <c r="J4127"/>
    </row>
    <row r="4128" spans="10:10" x14ac:dyDescent="0.3">
      <c r="J4128"/>
    </row>
    <row r="4129" spans="10:10" x14ac:dyDescent="0.3">
      <c r="J4129"/>
    </row>
    <row r="4130" spans="10:10" x14ac:dyDescent="0.3">
      <c r="J4130"/>
    </row>
    <row r="4131" spans="10:10" x14ac:dyDescent="0.3">
      <c r="J4131"/>
    </row>
    <row r="4132" spans="10:10" x14ac:dyDescent="0.3">
      <c r="J4132"/>
    </row>
    <row r="4133" spans="10:10" x14ac:dyDescent="0.3">
      <c r="J4133"/>
    </row>
    <row r="4134" spans="10:10" x14ac:dyDescent="0.3">
      <c r="J4134"/>
    </row>
    <row r="4135" spans="10:10" x14ac:dyDescent="0.3">
      <c r="J4135"/>
    </row>
    <row r="4136" spans="10:10" x14ac:dyDescent="0.3">
      <c r="J4136"/>
    </row>
    <row r="4137" spans="10:10" x14ac:dyDescent="0.3">
      <c r="J4137"/>
    </row>
    <row r="4138" spans="10:10" x14ac:dyDescent="0.3">
      <c r="J4138"/>
    </row>
    <row r="4139" spans="10:10" x14ac:dyDescent="0.3">
      <c r="J4139"/>
    </row>
    <row r="4140" spans="10:10" x14ac:dyDescent="0.3">
      <c r="J4140"/>
    </row>
    <row r="4141" spans="10:10" x14ac:dyDescent="0.3">
      <c r="J4141"/>
    </row>
    <row r="4142" spans="10:10" x14ac:dyDescent="0.3">
      <c r="J4142"/>
    </row>
    <row r="4143" spans="10:10" x14ac:dyDescent="0.3">
      <c r="J4143"/>
    </row>
    <row r="4144" spans="10:10" x14ac:dyDescent="0.3">
      <c r="J4144"/>
    </row>
    <row r="4145" spans="10:10" x14ac:dyDescent="0.3">
      <c r="J4145"/>
    </row>
    <row r="4146" spans="10:10" x14ac:dyDescent="0.3">
      <c r="J4146"/>
    </row>
    <row r="4147" spans="10:10" x14ac:dyDescent="0.3">
      <c r="J4147"/>
    </row>
    <row r="4148" spans="10:10" x14ac:dyDescent="0.3">
      <c r="J4148"/>
    </row>
    <row r="4149" spans="10:10" x14ac:dyDescent="0.3">
      <c r="J4149"/>
    </row>
    <row r="4150" spans="10:10" x14ac:dyDescent="0.3">
      <c r="J4150"/>
    </row>
    <row r="4151" spans="10:10" x14ac:dyDescent="0.3">
      <c r="J4151"/>
    </row>
    <row r="4152" spans="10:10" x14ac:dyDescent="0.3">
      <c r="J4152"/>
    </row>
    <row r="4153" spans="10:10" x14ac:dyDescent="0.3">
      <c r="J4153"/>
    </row>
    <row r="4154" spans="10:10" x14ac:dyDescent="0.3">
      <c r="J4154"/>
    </row>
    <row r="4155" spans="10:10" x14ac:dyDescent="0.3">
      <c r="J4155"/>
    </row>
    <row r="4156" spans="10:10" x14ac:dyDescent="0.3">
      <c r="J4156"/>
    </row>
    <row r="4157" spans="10:10" x14ac:dyDescent="0.3">
      <c r="J4157"/>
    </row>
    <row r="4158" spans="10:10" x14ac:dyDescent="0.3">
      <c r="J4158"/>
    </row>
    <row r="4159" spans="10:10" x14ac:dyDescent="0.3">
      <c r="J4159"/>
    </row>
    <row r="4160" spans="10:10" x14ac:dyDescent="0.3">
      <c r="J4160"/>
    </row>
    <row r="4161" spans="10:10" x14ac:dyDescent="0.3">
      <c r="J4161"/>
    </row>
    <row r="4162" spans="10:10" x14ac:dyDescent="0.3">
      <c r="J4162"/>
    </row>
    <row r="4163" spans="10:10" x14ac:dyDescent="0.3">
      <c r="J4163"/>
    </row>
    <row r="4164" spans="10:10" x14ac:dyDescent="0.3">
      <c r="J4164"/>
    </row>
    <row r="4165" spans="10:10" x14ac:dyDescent="0.3">
      <c r="J4165"/>
    </row>
    <row r="4166" spans="10:10" x14ac:dyDescent="0.3">
      <c r="J4166"/>
    </row>
    <row r="4167" spans="10:10" x14ac:dyDescent="0.3">
      <c r="J4167"/>
    </row>
    <row r="4168" spans="10:10" x14ac:dyDescent="0.3">
      <c r="J4168"/>
    </row>
    <row r="4169" spans="10:10" x14ac:dyDescent="0.3">
      <c r="J4169"/>
    </row>
    <row r="4170" spans="10:10" x14ac:dyDescent="0.3">
      <c r="J4170"/>
    </row>
    <row r="4171" spans="10:10" x14ac:dyDescent="0.3">
      <c r="J4171"/>
    </row>
    <row r="4172" spans="10:10" x14ac:dyDescent="0.3">
      <c r="J4172"/>
    </row>
    <row r="4173" spans="10:10" x14ac:dyDescent="0.3">
      <c r="J4173"/>
    </row>
    <row r="4174" spans="10:10" x14ac:dyDescent="0.3">
      <c r="J4174"/>
    </row>
    <row r="4175" spans="10:10" x14ac:dyDescent="0.3">
      <c r="J4175"/>
    </row>
    <row r="4176" spans="10:10" x14ac:dyDescent="0.3">
      <c r="J4176"/>
    </row>
    <row r="4177" spans="10:10" x14ac:dyDescent="0.3">
      <c r="J4177"/>
    </row>
    <row r="4178" spans="10:10" x14ac:dyDescent="0.3">
      <c r="J4178"/>
    </row>
    <row r="4179" spans="10:10" x14ac:dyDescent="0.3">
      <c r="J4179"/>
    </row>
    <row r="4180" spans="10:10" x14ac:dyDescent="0.3">
      <c r="J4180"/>
    </row>
    <row r="4181" spans="10:10" x14ac:dyDescent="0.3">
      <c r="J4181"/>
    </row>
    <row r="4182" spans="10:10" x14ac:dyDescent="0.3">
      <c r="J4182"/>
    </row>
    <row r="4183" spans="10:10" x14ac:dyDescent="0.3">
      <c r="J4183"/>
    </row>
    <row r="4184" spans="10:10" x14ac:dyDescent="0.3">
      <c r="J4184"/>
    </row>
    <row r="4185" spans="10:10" x14ac:dyDescent="0.3">
      <c r="J4185"/>
    </row>
    <row r="4186" spans="10:10" x14ac:dyDescent="0.3">
      <c r="J4186"/>
    </row>
    <row r="4187" spans="10:10" x14ac:dyDescent="0.3">
      <c r="J4187"/>
    </row>
    <row r="4188" spans="10:10" x14ac:dyDescent="0.3">
      <c r="J4188"/>
    </row>
    <row r="4189" spans="10:10" x14ac:dyDescent="0.3">
      <c r="J4189"/>
    </row>
    <row r="4190" spans="10:10" x14ac:dyDescent="0.3">
      <c r="J4190"/>
    </row>
    <row r="4191" spans="10:10" x14ac:dyDescent="0.3">
      <c r="J4191"/>
    </row>
    <row r="4192" spans="10:10" x14ac:dyDescent="0.3">
      <c r="J4192"/>
    </row>
    <row r="4193" spans="10:10" x14ac:dyDescent="0.3">
      <c r="J4193"/>
    </row>
    <row r="4194" spans="10:10" x14ac:dyDescent="0.3">
      <c r="J4194"/>
    </row>
    <row r="4195" spans="10:10" x14ac:dyDescent="0.3">
      <c r="J4195"/>
    </row>
    <row r="4196" spans="10:10" x14ac:dyDescent="0.3">
      <c r="J4196"/>
    </row>
    <row r="4197" spans="10:10" x14ac:dyDescent="0.3">
      <c r="J4197"/>
    </row>
    <row r="4198" spans="10:10" x14ac:dyDescent="0.3">
      <c r="J4198"/>
    </row>
    <row r="4199" spans="10:10" x14ac:dyDescent="0.3">
      <c r="J4199"/>
    </row>
    <row r="4200" spans="10:10" x14ac:dyDescent="0.3">
      <c r="J4200"/>
    </row>
    <row r="4201" spans="10:10" x14ac:dyDescent="0.3">
      <c r="J4201"/>
    </row>
    <row r="4202" spans="10:10" x14ac:dyDescent="0.3">
      <c r="J4202"/>
    </row>
    <row r="4203" spans="10:10" x14ac:dyDescent="0.3">
      <c r="J4203"/>
    </row>
    <row r="4204" spans="10:10" x14ac:dyDescent="0.3">
      <c r="J4204"/>
    </row>
    <row r="4205" spans="10:10" x14ac:dyDescent="0.3">
      <c r="J4205"/>
    </row>
    <row r="4206" spans="10:10" x14ac:dyDescent="0.3">
      <c r="J4206"/>
    </row>
    <row r="4207" spans="10:10" x14ac:dyDescent="0.3">
      <c r="J4207"/>
    </row>
    <row r="4208" spans="10:10" x14ac:dyDescent="0.3">
      <c r="J4208"/>
    </row>
    <row r="4209" spans="10:10" x14ac:dyDescent="0.3">
      <c r="J4209"/>
    </row>
    <row r="4210" spans="10:10" x14ac:dyDescent="0.3">
      <c r="J4210"/>
    </row>
    <row r="4211" spans="10:10" x14ac:dyDescent="0.3">
      <c r="J4211"/>
    </row>
    <row r="4212" spans="10:10" x14ac:dyDescent="0.3">
      <c r="J4212"/>
    </row>
    <row r="4213" spans="10:10" x14ac:dyDescent="0.3">
      <c r="J4213"/>
    </row>
    <row r="4214" spans="10:10" x14ac:dyDescent="0.3">
      <c r="J4214"/>
    </row>
    <row r="4215" spans="10:10" x14ac:dyDescent="0.3">
      <c r="J4215"/>
    </row>
    <row r="4216" spans="10:10" x14ac:dyDescent="0.3">
      <c r="J4216"/>
    </row>
    <row r="4217" spans="10:10" x14ac:dyDescent="0.3">
      <c r="J4217"/>
    </row>
    <row r="4218" spans="10:10" x14ac:dyDescent="0.3">
      <c r="J4218"/>
    </row>
    <row r="4219" spans="10:10" x14ac:dyDescent="0.3">
      <c r="J4219"/>
    </row>
    <row r="4220" spans="10:10" x14ac:dyDescent="0.3">
      <c r="J4220"/>
    </row>
    <row r="4221" spans="10:10" x14ac:dyDescent="0.3">
      <c r="J4221"/>
    </row>
    <row r="4222" spans="10:10" x14ac:dyDescent="0.3">
      <c r="J4222"/>
    </row>
    <row r="4223" spans="10:10" x14ac:dyDescent="0.3">
      <c r="J4223"/>
    </row>
    <row r="4224" spans="10:10" x14ac:dyDescent="0.3">
      <c r="J4224"/>
    </row>
    <row r="4225" spans="10:10" x14ac:dyDescent="0.3">
      <c r="J4225"/>
    </row>
    <row r="4226" spans="10:10" x14ac:dyDescent="0.3">
      <c r="J4226"/>
    </row>
    <row r="4227" spans="10:10" x14ac:dyDescent="0.3">
      <c r="J4227"/>
    </row>
    <row r="4228" spans="10:10" x14ac:dyDescent="0.3">
      <c r="J4228"/>
    </row>
    <row r="4229" spans="10:10" x14ac:dyDescent="0.3">
      <c r="J4229"/>
    </row>
    <row r="4230" spans="10:10" x14ac:dyDescent="0.3">
      <c r="J4230"/>
    </row>
    <row r="4231" spans="10:10" x14ac:dyDescent="0.3">
      <c r="J4231"/>
    </row>
    <row r="4232" spans="10:10" x14ac:dyDescent="0.3">
      <c r="J4232"/>
    </row>
    <row r="4233" spans="10:10" x14ac:dyDescent="0.3">
      <c r="J4233"/>
    </row>
    <row r="4234" spans="10:10" x14ac:dyDescent="0.3">
      <c r="J4234"/>
    </row>
    <row r="4235" spans="10:10" x14ac:dyDescent="0.3">
      <c r="J4235"/>
    </row>
    <row r="4236" spans="10:10" x14ac:dyDescent="0.3">
      <c r="J4236"/>
    </row>
    <row r="4237" spans="10:10" x14ac:dyDescent="0.3">
      <c r="J4237"/>
    </row>
    <row r="4238" spans="10:10" x14ac:dyDescent="0.3">
      <c r="J4238"/>
    </row>
    <row r="4239" spans="10:10" x14ac:dyDescent="0.3">
      <c r="J4239"/>
    </row>
    <row r="4240" spans="10:10" x14ac:dyDescent="0.3">
      <c r="J4240"/>
    </row>
    <row r="4241" spans="10:10" x14ac:dyDescent="0.3">
      <c r="J4241"/>
    </row>
    <row r="4242" spans="10:10" x14ac:dyDescent="0.3">
      <c r="J4242"/>
    </row>
    <row r="4243" spans="10:10" x14ac:dyDescent="0.3">
      <c r="J4243"/>
    </row>
    <row r="4244" spans="10:10" x14ac:dyDescent="0.3">
      <c r="J4244"/>
    </row>
    <row r="4245" spans="10:10" x14ac:dyDescent="0.3">
      <c r="J4245"/>
    </row>
    <row r="4246" spans="10:10" x14ac:dyDescent="0.3">
      <c r="J4246"/>
    </row>
    <row r="4247" spans="10:10" x14ac:dyDescent="0.3">
      <c r="J4247"/>
    </row>
    <row r="4248" spans="10:10" x14ac:dyDescent="0.3">
      <c r="J4248"/>
    </row>
    <row r="4249" spans="10:10" x14ac:dyDescent="0.3">
      <c r="J4249"/>
    </row>
    <row r="4250" spans="10:10" x14ac:dyDescent="0.3">
      <c r="J4250"/>
    </row>
    <row r="4251" spans="10:10" x14ac:dyDescent="0.3">
      <c r="J4251"/>
    </row>
    <row r="4252" spans="10:10" x14ac:dyDescent="0.3">
      <c r="J4252"/>
    </row>
    <row r="4253" spans="10:10" x14ac:dyDescent="0.3">
      <c r="J4253"/>
    </row>
    <row r="4254" spans="10:10" x14ac:dyDescent="0.3">
      <c r="J4254"/>
    </row>
    <row r="4255" spans="10:10" x14ac:dyDescent="0.3">
      <c r="J4255"/>
    </row>
    <row r="4256" spans="10:10" x14ac:dyDescent="0.3">
      <c r="J4256"/>
    </row>
    <row r="4257" spans="10:10" x14ac:dyDescent="0.3">
      <c r="J4257"/>
    </row>
    <row r="4258" spans="10:10" x14ac:dyDescent="0.3">
      <c r="J4258"/>
    </row>
    <row r="4259" spans="10:10" x14ac:dyDescent="0.3">
      <c r="J4259"/>
    </row>
    <row r="4260" spans="10:10" x14ac:dyDescent="0.3">
      <c r="J4260"/>
    </row>
    <row r="4261" spans="10:10" x14ac:dyDescent="0.3">
      <c r="J4261"/>
    </row>
    <row r="4262" spans="10:10" x14ac:dyDescent="0.3">
      <c r="J4262"/>
    </row>
    <row r="4263" spans="10:10" x14ac:dyDescent="0.3">
      <c r="J4263"/>
    </row>
    <row r="4264" spans="10:10" x14ac:dyDescent="0.3">
      <c r="J4264"/>
    </row>
    <row r="4265" spans="10:10" x14ac:dyDescent="0.3">
      <c r="J4265"/>
    </row>
    <row r="4266" spans="10:10" x14ac:dyDescent="0.3">
      <c r="J4266"/>
    </row>
    <row r="4267" spans="10:10" x14ac:dyDescent="0.3">
      <c r="J4267"/>
    </row>
    <row r="4268" spans="10:10" x14ac:dyDescent="0.3">
      <c r="J4268"/>
    </row>
    <row r="4269" spans="10:10" x14ac:dyDescent="0.3">
      <c r="J4269"/>
    </row>
    <row r="4270" spans="10:10" x14ac:dyDescent="0.3">
      <c r="J4270"/>
    </row>
    <row r="4271" spans="10:10" x14ac:dyDescent="0.3">
      <c r="J4271"/>
    </row>
    <row r="4272" spans="10:10" x14ac:dyDescent="0.3">
      <c r="J4272"/>
    </row>
    <row r="4273" spans="10:10" x14ac:dyDescent="0.3">
      <c r="J4273"/>
    </row>
    <row r="4274" spans="10:10" x14ac:dyDescent="0.3">
      <c r="J4274"/>
    </row>
    <row r="4275" spans="10:10" x14ac:dyDescent="0.3">
      <c r="J4275"/>
    </row>
    <row r="4276" spans="10:10" x14ac:dyDescent="0.3">
      <c r="J4276"/>
    </row>
    <row r="4277" spans="10:10" x14ac:dyDescent="0.3">
      <c r="J4277"/>
    </row>
    <row r="4278" spans="10:10" x14ac:dyDescent="0.3">
      <c r="J4278"/>
    </row>
    <row r="4279" spans="10:10" x14ac:dyDescent="0.3">
      <c r="J4279"/>
    </row>
    <row r="4280" spans="10:10" x14ac:dyDescent="0.3">
      <c r="J4280"/>
    </row>
    <row r="4281" spans="10:10" x14ac:dyDescent="0.3">
      <c r="J4281"/>
    </row>
    <row r="4282" spans="10:10" x14ac:dyDescent="0.3">
      <c r="J4282"/>
    </row>
    <row r="4283" spans="10:10" x14ac:dyDescent="0.3">
      <c r="J4283"/>
    </row>
    <row r="4284" spans="10:10" x14ac:dyDescent="0.3">
      <c r="J4284"/>
    </row>
    <row r="4285" spans="10:10" x14ac:dyDescent="0.3">
      <c r="J4285"/>
    </row>
    <row r="4286" spans="10:10" x14ac:dyDescent="0.3">
      <c r="J4286"/>
    </row>
    <row r="4287" spans="10:10" x14ac:dyDescent="0.3">
      <c r="J4287"/>
    </row>
    <row r="4288" spans="10:10" x14ac:dyDescent="0.3">
      <c r="J4288"/>
    </row>
    <row r="4289" spans="10:10" x14ac:dyDescent="0.3">
      <c r="J4289"/>
    </row>
    <row r="4290" spans="10:10" x14ac:dyDescent="0.3">
      <c r="J4290"/>
    </row>
    <row r="4291" spans="10:10" x14ac:dyDescent="0.3">
      <c r="J4291"/>
    </row>
    <row r="4292" spans="10:10" x14ac:dyDescent="0.3">
      <c r="J4292"/>
    </row>
    <row r="4293" spans="10:10" x14ac:dyDescent="0.3">
      <c r="J4293"/>
    </row>
    <row r="4294" spans="10:10" x14ac:dyDescent="0.3">
      <c r="J4294"/>
    </row>
    <row r="4295" spans="10:10" x14ac:dyDescent="0.3">
      <c r="J4295"/>
    </row>
    <row r="4296" spans="10:10" x14ac:dyDescent="0.3">
      <c r="J4296"/>
    </row>
    <row r="4297" spans="10:10" x14ac:dyDescent="0.3">
      <c r="J4297"/>
    </row>
    <row r="4298" spans="10:10" x14ac:dyDescent="0.3">
      <c r="J4298"/>
    </row>
    <row r="4299" spans="10:10" x14ac:dyDescent="0.3">
      <c r="J4299"/>
    </row>
    <row r="4300" spans="10:10" x14ac:dyDescent="0.3">
      <c r="J4300"/>
    </row>
    <row r="4301" spans="10:10" x14ac:dyDescent="0.3">
      <c r="J4301"/>
    </row>
    <row r="4302" spans="10:10" x14ac:dyDescent="0.3">
      <c r="J4302"/>
    </row>
    <row r="4303" spans="10:10" x14ac:dyDescent="0.3">
      <c r="J4303"/>
    </row>
    <row r="4304" spans="10:10" x14ac:dyDescent="0.3">
      <c r="J4304"/>
    </row>
    <row r="4305" spans="10:10" x14ac:dyDescent="0.3">
      <c r="J4305"/>
    </row>
    <row r="4306" spans="10:10" x14ac:dyDescent="0.3">
      <c r="J4306"/>
    </row>
    <row r="4307" spans="10:10" x14ac:dyDescent="0.3">
      <c r="J4307"/>
    </row>
    <row r="4308" spans="10:10" x14ac:dyDescent="0.3">
      <c r="J4308"/>
    </row>
    <row r="4309" spans="10:10" x14ac:dyDescent="0.3">
      <c r="J4309"/>
    </row>
    <row r="4310" spans="10:10" x14ac:dyDescent="0.3">
      <c r="J4310"/>
    </row>
    <row r="4311" spans="10:10" x14ac:dyDescent="0.3">
      <c r="J4311"/>
    </row>
    <row r="4312" spans="10:10" x14ac:dyDescent="0.3">
      <c r="J4312"/>
    </row>
    <row r="4313" spans="10:10" x14ac:dyDescent="0.3">
      <c r="J4313"/>
    </row>
    <row r="4314" spans="10:10" x14ac:dyDescent="0.3">
      <c r="J4314"/>
    </row>
    <row r="4315" spans="10:10" x14ac:dyDescent="0.3">
      <c r="J4315"/>
    </row>
    <row r="4316" spans="10:10" x14ac:dyDescent="0.3">
      <c r="J4316"/>
    </row>
    <row r="4317" spans="10:10" x14ac:dyDescent="0.3">
      <c r="J4317"/>
    </row>
    <row r="4318" spans="10:10" x14ac:dyDescent="0.3">
      <c r="J4318"/>
    </row>
    <row r="4319" spans="10:10" x14ac:dyDescent="0.3">
      <c r="J4319"/>
    </row>
    <row r="4320" spans="10:10" x14ac:dyDescent="0.3">
      <c r="J4320"/>
    </row>
    <row r="4321" spans="10:10" x14ac:dyDescent="0.3">
      <c r="J4321"/>
    </row>
    <row r="4322" spans="10:10" x14ac:dyDescent="0.3">
      <c r="J4322"/>
    </row>
    <row r="4323" spans="10:10" x14ac:dyDescent="0.3">
      <c r="J4323"/>
    </row>
    <row r="4324" spans="10:10" x14ac:dyDescent="0.3">
      <c r="J4324"/>
    </row>
    <row r="4325" spans="10:10" x14ac:dyDescent="0.3">
      <c r="J4325"/>
    </row>
    <row r="4326" spans="10:10" x14ac:dyDescent="0.3">
      <c r="J4326"/>
    </row>
    <row r="4327" spans="10:10" x14ac:dyDescent="0.3">
      <c r="J4327"/>
    </row>
    <row r="4328" spans="10:10" x14ac:dyDescent="0.3">
      <c r="J4328"/>
    </row>
    <row r="4329" spans="10:10" x14ac:dyDescent="0.3">
      <c r="J4329"/>
    </row>
    <row r="4330" spans="10:10" x14ac:dyDescent="0.3">
      <c r="J4330"/>
    </row>
    <row r="4331" spans="10:10" x14ac:dyDescent="0.3">
      <c r="J4331"/>
    </row>
    <row r="4332" spans="10:10" x14ac:dyDescent="0.3">
      <c r="J4332"/>
    </row>
    <row r="4333" spans="10:10" x14ac:dyDescent="0.3">
      <c r="J4333"/>
    </row>
    <row r="4334" spans="10:10" x14ac:dyDescent="0.3">
      <c r="J4334"/>
    </row>
    <row r="4335" spans="10:10" x14ac:dyDescent="0.3">
      <c r="J4335"/>
    </row>
    <row r="4336" spans="10:10" x14ac:dyDescent="0.3">
      <c r="J4336"/>
    </row>
    <row r="4337" spans="10:10" x14ac:dyDescent="0.3">
      <c r="J4337"/>
    </row>
    <row r="4338" spans="10:10" x14ac:dyDescent="0.3">
      <c r="J4338"/>
    </row>
    <row r="4339" spans="10:10" x14ac:dyDescent="0.3">
      <c r="J4339"/>
    </row>
    <row r="4340" spans="10:10" x14ac:dyDescent="0.3">
      <c r="J4340"/>
    </row>
    <row r="4341" spans="10:10" x14ac:dyDescent="0.3">
      <c r="J4341"/>
    </row>
    <row r="4342" spans="10:10" x14ac:dyDescent="0.3">
      <c r="J4342"/>
    </row>
    <row r="4343" spans="10:10" x14ac:dyDescent="0.3">
      <c r="J4343"/>
    </row>
    <row r="4344" spans="10:10" x14ac:dyDescent="0.3">
      <c r="J4344"/>
    </row>
    <row r="4345" spans="10:10" x14ac:dyDescent="0.3">
      <c r="J4345"/>
    </row>
    <row r="4346" spans="10:10" x14ac:dyDescent="0.3">
      <c r="J4346"/>
    </row>
    <row r="4347" spans="10:10" x14ac:dyDescent="0.3">
      <c r="J4347"/>
    </row>
    <row r="4348" spans="10:10" x14ac:dyDescent="0.3">
      <c r="J4348"/>
    </row>
    <row r="4349" spans="10:10" x14ac:dyDescent="0.3">
      <c r="J4349"/>
    </row>
    <row r="4350" spans="10:10" x14ac:dyDescent="0.3">
      <c r="J4350"/>
    </row>
    <row r="4351" spans="10:10" x14ac:dyDescent="0.3">
      <c r="J4351"/>
    </row>
    <row r="4352" spans="10:10" x14ac:dyDescent="0.3">
      <c r="J4352"/>
    </row>
    <row r="4353" spans="10:10" x14ac:dyDescent="0.3">
      <c r="J4353"/>
    </row>
    <row r="4354" spans="10:10" x14ac:dyDescent="0.3">
      <c r="J4354"/>
    </row>
    <row r="4355" spans="10:10" x14ac:dyDescent="0.3">
      <c r="J4355"/>
    </row>
    <row r="4356" spans="10:10" x14ac:dyDescent="0.3">
      <c r="J4356"/>
    </row>
    <row r="4357" spans="10:10" x14ac:dyDescent="0.3">
      <c r="J4357"/>
    </row>
    <row r="4358" spans="10:10" x14ac:dyDescent="0.3">
      <c r="J4358"/>
    </row>
    <row r="4359" spans="10:10" x14ac:dyDescent="0.3">
      <c r="J4359"/>
    </row>
    <row r="4360" spans="10:10" x14ac:dyDescent="0.3">
      <c r="J4360"/>
    </row>
    <row r="4361" spans="10:10" x14ac:dyDescent="0.3">
      <c r="J4361"/>
    </row>
    <row r="4362" spans="10:10" x14ac:dyDescent="0.3">
      <c r="J4362"/>
    </row>
    <row r="4363" spans="10:10" x14ac:dyDescent="0.3">
      <c r="J4363"/>
    </row>
    <row r="4364" spans="10:10" x14ac:dyDescent="0.3">
      <c r="J4364"/>
    </row>
    <row r="4365" spans="10:10" x14ac:dyDescent="0.3">
      <c r="J4365"/>
    </row>
    <row r="4366" spans="10:10" x14ac:dyDescent="0.3">
      <c r="J4366"/>
    </row>
    <row r="4367" spans="10:10" x14ac:dyDescent="0.3">
      <c r="J4367"/>
    </row>
    <row r="4368" spans="10:10" x14ac:dyDescent="0.3">
      <c r="J4368"/>
    </row>
    <row r="4369" spans="10:10" x14ac:dyDescent="0.3">
      <c r="J4369"/>
    </row>
    <row r="4370" spans="10:10" x14ac:dyDescent="0.3">
      <c r="J4370"/>
    </row>
    <row r="4371" spans="10:10" x14ac:dyDescent="0.3">
      <c r="J4371"/>
    </row>
    <row r="4372" spans="10:10" x14ac:dyDescent="0.3">
      <c r="J4372"/>
    </row>
    <row r="4373" spans="10:10" x14ac:dyDescent="0.3">
      <c r="J4373"/>
    </row>
    <row r="4374" spans="10:10" x14ac:dyDescent="0.3">
      <c r="J4374"/>
    </row>
    <row r="4375" spans="10:10" x14ac:dyDescent="0.3">
      <c r="J4375"/>
    </row>
    <row r="4376" spans="10:10" x14ac:dyDescent="0.3">
      <c r="J4376"/>
    </row>
    <row r="4377" spans="10:10" x14ac:dyDescent="0.3">
      <c r="J4377"/>
    </row>
    <row r="4378" spans="10:10" x14ac:dyDescent="0.3">
      <c r="J4378"/>
    </row>
    <row r="4379" spans="10:10" x14ac:dyDescent="0.3">
      <c r="J4379"/>
    </row>
    <row r="4380" spans="10:10" x14ac:dyDescent="0.3">
      <c r="J4380"/>
    </row>
    <row r="4381" spans="10:10" x14ac:dyDescent="0.3">
      <c r="J4381"/>
    </row>
    <row r="4382" spans="10:10" x14ac:dyDescent="0.3">
      <c r="J4382"/>
    </row>
    <row r="4383" spans="10:10" x14ac:dyDescent="0.3">
      <c r="J4383"/>
    </row>
    <row r="4384" spans="10:10" x14ac:dyDescent="0.3">
      <c r="J4384"/>
    </row>
    <row r="4385" spans="10:10" x14ac:dyDescent="0.3">
      <c r="J4385"/>
    </row>
    <row r="4386" spans="10:10" x14ac:dyDescent="0.3">
      <c r="J4386"/>
    </row>
    <row r="4387" spans="10:10" x14ac:dyDescent="0.3">
      <c r="J4387"/>
    </row>
    <row r="4388" spans="10:10" x14ac:dyDescent="0.3">
      <c r="J4388"/>
    </row>
    <row r="4389" spans="10:10" x14ac:dyDescent="0.3">
      <c r="J4389"/>
    </row>
    <row r="4390" spans="10:10" x14ac:dyDescent="0.3">
      <c r="J4390"/>
    </row>
    <row r="4391" spans="10:10" x14ac:dyDescent="0.3">
      <c r="J4391"/>
    </row>
    <row r="4392" spans="10:10" x14ac:dyDescent="0.3">
      <c r="J4392"/>
    </row>
    <row r="4393" spans="10:10" x14ac:dyDescent="0.3">
      <c r="J4393"/>
    </row>
    <row r="4394" spans="10:10" x14ac:dyDescent="0.3">
      <c r="J4394"/>
    </row>
    <row r="4395" spans="10:10" x14ac:dyDescent="0.3">
      <c r="J4395"/>
    </row>
    <row r="4396" spans="10:10" x14ac:dyDescent="0.3">
      <c r="J4396"/>
    </row>
    <row r="4397" spans="10:10" x14ac:dyDescent="0.3">
      <c r="J4397"/>
    </row>
    <row r="4398" spans="10:10" x14ac:dyDescent="0.3">
      <c r="J4398"/>
    </row>
    <row r="4399" spans="10:10" x14ac:dyDescent="0.3">
      <c r="J4399"/>
    </row>
    <row r="4400" spans="10:10" x14ac:dyDescent="0.3">
      <c r="J4400"/>
    </row>
    <row r="4401" spans="10:10" x14ac:dyDescent="0.3">
      <c r="J4401"/>
    </row>
    <row r="4402" spans="10:10" x14ac:dyDescent="0.3">
      <c r="J4402"/>
    </row>
    <row r="4403" spans="10:10" x14ac:dyDescent="0.3">
      <c r="J4403"/>
    </row>
    <row r="4404" spans="10:10" x14ac:dyDescent="0.3">
      <c r="J4404"/>
    </row>
    <row r="4405" spans="10:10" x14ac:dyDescent="0.3">
      <c r="J4405"/>
    </row>
    <row r="4406" spans="10:10" x14ac:dyDescent="0.3">
      <c r="J4406"/>
    </row>
    <row r="4407" spans="10:10" x14ac:dyDescent="0.3">
      <c r="J4407"/>
    </row>
    <row r="4408" spans="10:10" x14ac:dyDescent="0.3">
      <c r="J4408"/>
    </row>
    <row r="4409" spans="10:10" x14ac:dyDescent="0.3">
      <c r="J4409"/>
    </row>
    <row r="4410" spans="10:10" x14ac:dyDescent="0.3">
      <c r="J4410"/>
    </row>
    <row r="4411" spans="10:10" x14ac:dyDescent="0.3">
      <c r="J4411"/>
    </row>
    <row r="4412" spans="10:10" x14ac:dyDescent="0.3">
      <c r="J4412"/>
    </row>
    <row r="4413" spans="10:10" x14ac:dyDescent="0.3">
      <c r="J4413"/>
    </row>
    <row r="4414" spans="10:10" x14ac:dyDescent="0.3">
      <c r="J4414"/>
    </row>
    <row r="4415" spans="10:10" x14ac:dyDescent="0.3">
      <c r="J4415"/>
    </row>
    <row r="4416" spans="10:10" x14ac:dyDescent="0.3">
      <c r="J4416"/>
    </row>
    <row r="4417" spans="10:10" x14ac:dyDescent="0.3">
      <c r="J4417"/>
    </row>
    <row r="4418" spans="10:10" x14ac:dyDescent="0.3">
      <c r="J4418"/>
    </row>
    <row r="4419" spans="10:10" x14ac:dyDescent="0.3">
      <c r="J4419"/>
    </row>
    <row r="4420" spans="10:10" x14ac:dyDescent="0.3">
      <c r="J4420"/>
    </row>
    <row r="4421" spans="10:10" x14ac:dyDescent="0.3">
      <c r="J4421"/>
    </row>
    <row r="4422" spans="10:10" x14ac:dyDescent="0.3">
      <c r="J4422"/>
    </row>
    <row r="4423" spans="10:10" x14ac:dyDescent="0.3">
      <c r="J4423"/>
    </row>
    <row r="4424" spans="10:10" x14ac:dyDescent="0.3">
      <c r="J4424"/>
    </row>
    <row r="4425" spans="10:10" x14ac:dyDescent="0.3">
      <c r="J4425"/>
    </row>
    <row r="4426" spans="10:10" x14ac:dyDescent="0.3">
      <c r="J4426"/>
    </row>
    <row r="4427" spans="10:10" x14ac:dyDescent="0.3">
      <c r="J4427"/>
    </row>
    <row r="4428" spans="10:10" x14ac:dyDescent="0.3">
      <c r="J4428"/>
    </row>
    <row r="4429" spans="10:10" x14ac:dyDescent="0.3">
      <c r="J4429"/>
    </row>
    <row r="4430" spans="10:10" x14ac:dyDescent="0.3">
      <c r="J4430"/>
    </row>
    <row r="4431" spans="10:10" x14ac:dyDescent="0.3">
      <c r="J4431"/>
    </row>
    <row r="4432" spans="10:10" x14ac:dyDescent="0.3">
      <c r="J4432"/>
    </row>
    <row r="4433" spans="10:10" x14ac:dyDescent="0.3">
      <c r="J4433"/>
    </row>
    <row r="4434" spans="10:10" x14ac:dyDescent="0.3">
      <c r="J4434"/>
    </row>
    <row r="4435" spans="10:10" x14ac:dyDescent="0.3">
      <c r="J4435"/>
    </row>
    <row r="4436" spans="10:10" x14ac:dyDescent="0.3">
      <c r="J4436"/>
    </row>
    <row r="4437" spans="10:10" x14ac:dyDescent="0.3">
      <c r="J4437"/>
    </row>
    <row r="4438" spans="10:10" x14ac:dyDescent="0.3">
      <c r="J4438"/>
    </row>
    <row r="4439" spans="10:10" x14ac:dyDescent="0.3">
      <c r="J4439"/>
    </row>
    <row r="4440" spans="10:10" x14ac:dyDescent="0.3">
      <c r="J4440"/>
    </row>
    <row r="4441" spans="10:10" x14ac:dyDescent="0.3">
      <c r="J4441"/>
    </row>
    <row r="4442" spans="10:10" x14ac:dyDescent="0.3">
      <c r="J4442"/>
    </row>
    <row r="4443" spans="10:10" x14ac:dyDescent="0.3">
      <c r="J4443"/>
    </row>
    <row r="4444" spans="10:10" x14ac:dyDescent="0.3">
      <c r="J4444"/>
    </row>
    <row r="4445" spans="10:10" x14ac:dyDescent="0.3">
      <c r="J4445"/>
    </row>
    <row r="4446" spans="10:10" x14ac:dyDescent="0.3">
      <c r="J4446"/>
    </row>
    <row r="4447" spans="10:10" x14ac:dyDescent="0.3">
      <c r="J4447"/>
    </row>
    <row r="4448" spans="10:10" x14ac:dyDescent="0.3">
      <c r="J4448"/>
    </row>
    <row r="4449" spans="10:10" x14ac:dyDescent="0.3">
      <c r="J4449"/>
    </row>
    <row r="4450" spans="10:10" x14ac:dyDescent="0.3">
      <c r="J4450"/>
    </row>
    <row r="4451" spans="10:10" x14ac:dyDescent="0.3">
      <c r="J4451"/>
    </row>
    <row r="4452" spans="10:10" x14ac:dyDescent="0.3">
      <c r="J4452"/>
    </row>
    <row r="4453" spans="10:10" x14ac:dyDescent="0.3">
      <c r="J4453"/>
    </row>
    <row r="4454" spans="10:10" x14ac:dyDescent="0.3">
      <c r="J4454"/>
    </row>
    <row r="4455" spans="10:10" x14ac:dyDescent="0.3">
      <c r="J4455"/>
    </row>
    <row r="4456" spans="10:10" x14ac:dyDescent="0.3">
      <c r="J4456"/>
    </row>
    <row r="4457" spans="10:10" x14ac:dyDescent="0.3">
      <c r="J4457"/>
    </row>
    <row r="4458" spans="10:10" x14ac:dyDescent="0.3">
      <c r="J4458"/>
    </row>
    <row r="4459" spans="10:10" x14ac:dyDescent="0.3">
      <c r="J4459"/>
    </row>
    <row r="4460" spans="10:10" x14ac:dyDescent="0.3">
      <c r="J4460"/>
    </row>
    <row r="4461" spans="10:10" x14ac:dyDescent="0.3">
      <c r="J4461"/>
    </row>
    <row r="4462" spans="10:10" x14ac:dyDescent="0.3">
      <c r="J4462"/>
    </row>
    <row r="4463" spans="10:10" x14ac:dyDescent="0.3">
      <c r="J4463"/>
    </row>
    <row r="4464" spans="10:10" x14ac:dyDescent="0.3">
      <c r="J4464"/>
    </row>
    <row r="4465" spans="10:10" x14ac:dyDescent="0.3">
      <c r="J4465"/>
    </row>
    <row r="4466" spans="10:10" x14ac:dyDescent="0.3">
      <c r="J4466"/>
    </row>
    <row r="4467" spans="10:10" x14ac:dyDescent="0.3">
      <c r="J4467"/>
    </row>
    <row r="4468" spans="10:10" x14ac:dyDescent="0.3">
      <c r="J4468"/>
    </row>
    <row r="4469" spans="10:10" x14ac:dyDescent="0.3">
      <c r="J4469"/>
    </row>
    <row r="4470" spans="10:10" x14ac:dyDescent="0.3">
      <c r="J4470"/>
    </row>
    <row r="4471" spans="10:10" x14ac:dyDescent="0.3">
      <c r="J4471"/>
    </row>
    <row r="4472" spans="10:10" x14ac:dyDescent="0.3">
      <c r="J4472"/>
    </row>
    <row r="4473" spans="10:10" x14ac:dyDescent="0.3">
      <c r="J4473"/>
    </row>
    <row r="4474" spans="10:10" x14ac:dyDescent="0.3">
      <c r="J4474"/>
    </row>
    <row r="4475" spans="10:10" x14ac:dyDescent="0.3">
      <c r="J4475"/>
    </row>
    <row r="4476" spans="10:10" x14ac:dyDescent="0.3">
      <c r="J4476"/>
    </row>
    <row r="4477" spans="10:10" x14ac:dyDescent="0.3">
      <c r="J4477"/>
    </row>
    <row r="4478" spans="10:10" x14ac:dyDescent="0.3">
      <c r="J4478"/>
    </row>
    <row r="4479" spans="10:10" x14ac:dyDescent="0.3">
      <c r="J4479"/>
    </row>
    <row r="4480" spans="10:10" x14ac:dyDescent="0.3">
      <c r="J4480"/>
    </row>
    <row r="4481" spans="10:10" x14ac:dyDescent="0.3">
      <c r="J4481"/>
    </row>
    <row r="4482" spans="10:10" x14ac:dyDescent="0.3">
      <c r="J4482"/>
    </row>
    <row r="4483" spans="10:10" x14ac:dyDescent="0.3">
      <c r="J4483"/>
    </row>
    <row r="4484" spans="10:10" x14ac:dyDescent="0.3">
      <c r="J4484"/>
    </row>
    <row r="4485" spans="10:10" x14ac:dyDescent="0.3">
      <c r="J4485"/>
    </row>
    <row r="4486" spans="10:10" x14ac:dyDescent="0.3">
      <c r="J4486"/>
    </row>
    <row r="4487" spans="10:10" x14ac:dyDescent="0.3">
      <c r="J4487"/>
    </row>
    <row r="4488" spans="10:10" x14ac:dyDescent="0.3">
      <c r="J4488"/>
    </row>
    <row r="4489" spans="10:10" x14ac:dyDescent="0.3">
      <c r="J4489"/>
    </row>
    <row r="4490" spans="10:10" x14ac:dyDescent="0.3">
      <c r="J4490"/>
    </row>
    <row r="4491" spans="10:10" x14ac:dyDescent="0.3">
      <c r="J4491"/>
    </row>
    <row r="4492" spans="10:10" x14ac:dyDescent="0.3">
      <c r="J4492"/>
    </row>
    <row r="4493" spans="10:10" x14ac:dyDescent="0.3">
      <c r="J4493"/>
    </row>
    <row r="4494" spans="10:10" x14ac:dyDescent="0.3">
      <c r="J4494"/>
    </row>
    <row r="4495" spans="10:10" x14ac:dyDescent="0.3">
      <c r="J4495"/>
    </row>
    <row r="4496" spans="10:10" x14ac:dyDescent="0.3">
      <c r="J4496"/>
    </row>
    <row r="4497" spans="10:10" x14ac:dyDescent="0.3">
      <c r="J4497"/>
    </row>
    <row r="4498" spans="10:10" x14ac:dyDescent="0.3">
      <c r="J4498"/>
    </row>
    <row r="4499" spans="10:10" x14ac:dyDescent="0.3">
      <c r="J4499"/>
    </row>
    <row r="4500" spans="10:10" x14ac:dyDescent="0.3">
      <c r="J4500"/>
    </row>
    <row r="4501" spans="10:10" x14ac:dyDescent="0.3">
      <c r="J4501"/>
    </row>
    <row r="4502" spans="10:10" x14ac:dyDescent="0.3">
      <c r="J4502"/>
    </row>
    <row r="4503" spans="10:10" x14ac:dyDescent="0.3">
      <c r="J4503"/>
    </row>
    <row r="4504" spans="10:10" x14ac:dyDescent="0.3">
      <c r="J4504"/>
    </row>
    <row r="4505" spans="10:10" x14ac:dyDescent="0.3">
      <c r="J4505"/>
    </row>
    <row r="4506" spans="10:10" x14ac:dyDescent="0.3">
      <c r="J4506"/>
    </row>
    <row r="4507" spans="10:10" x14ac:dyDescent="0.3">
      <c r="J4507"/>
    </row>
    <row r="4508" spans="10:10" x14ac:dyDescent="0.3">
      <c r="J4508"/>
    </row>
    <row r="4509" spans="10:10" x14ac:dyDescent="0.3">
      <c r="J4509"/>
    </row>
    <row r="4510" spans="10:10" x14ac:dyDescent="0.3">
      <c r="J4510"/>
    </row>
    <row r="4511" spans="10:10" x14ac:dyDescent="0.3">
      <c r="J4511"/>
    </row>
    <row r="4512" spans="10:10" x14ac:dyDescent="0.3">
      <c r="J4512"/>
    </row>
    <row r="4513" spans="10:10" x14ac:dyDescent="0.3">
      <c r="J4513"/>
    </row>
    <row r="4514" spans="10:10" x14ac:dyDescent="0.3">
      <c r="J4514"/>
    </row>
    <row r="4515" spans="10:10" x14ac:dyDescent="0.3">
      <c r="J4515"/>
    </row>
    <row r="4516" spans="10:10" x14ac:dyDescent="0.3">
      <c r="J4516"/>
    </row>
    <row r="4517" spans="10:10" x14ac:dyDescent="0.3">
      <c r="J4517"/>
    </row>
    <row r="4518" spans="10:10" x14ac:dyDescent="0.3">
      <c r="J4518"/>
    </row>
    <row r="4519" spans="10:10" x14ac:dyDescent="0.3">
      <c r="J4519"/>
    </row>
    <row r="4520" spans="10:10" x14ac:dyDescent="0.3">
      <c r="J4520"/>
    </row>
    <row r="4521" spans="10:10" x14ac:dyDescent="0.3">
      <c r="J4521"/>
    </row>
    <row r="4522" spans="10:10" x14ac:dyDescent="0.3">
      <c r="J4522"/>
    </row>
    <row r="4523" spans="10:10" x14ac:dyDescent="0.3">
      <c r="J4523"/>
    </row>
    <row r="4524" spans="10:10" x14ac:dyDescent="0.3">
      <c r="J4524"/>
    </row>
    <row r="4525" spans="10:10" x14ac:dyDescent="0.3">
      <c r="J4525"/>
    </row>
    <row r="4526" spans="10:10" x14ac:dyDescent="0.3">
      <c r="J4526"/>
    </row>
    <row r="4527" spans="10:10" x14ac:dyDescent="0.3">
      <c r="J4527"/>
    </row>
    <row r="4528" spans="10:10" x14ac:dyDescent="0.3">
      <c r="J4528"/>
    </row>
    <row r="4529" spans="10:10" x14ac:dyDescent="0.3">
      <c r="J4529"/>
    </row>
    <row r="4530" spans="10:10" x14ac:dyDescent="0.3">
      <c r="J4530"/>
    </row>
    <row r="4531" spans="10:10" x14ac:dyDescent="0.3">
      <c r="J4531"/>
    </row>
    <row r="4532" spans="10:10" x14ac:dyDescent="0.3">
      <c r="J4532"/>
    </row>
    <row r="4533" spans="10:10" x14ac:dyDescent="0.3">
      <c r="J4533"/>
    </row>
    <row r="4534" spans="10:10" x14ac:dyDescent="0.3">
      <c r="J4534"/>
    </row>
    <row r="4535" spans="10:10" x14ac:dyDescent="0.3">
      <c r="J4535"/>
    </row>
    <row r="4536" spans="10:10" x14ac:dyDescent="0.3">
      <c r="J4536"/>
    </row>
    <row r="4537" spans="10:10" x14ac:dyDescent="0.3">
      <c r="J4537"/>
    </row>
    <row r="4538" spans="10:10" x14ac:dyDescent="0.3">
      <c r="J4538"/>
    </row>
    <row r="4539" spans="10:10" x14ac:dyDescent="0.3">
      <c r="J4539"/>
    </row>
    <row r="4540" spans="10:10" x14ac:dyDescent="0.3">
      <c r="J4540"/>
    </row>
    <row r="4541" spans="10:10" x14ac:dyDescent="0.3">
      <c r="J4541"/>
    </row>
    <row r="4542" spans="10:10" x14ac:dyDescent="0.3">
      <c r="J4542"/>
    </row>
    <row r="4543" spans="10:10" x14ac:dyDescent="0.3">
      <c r="J4543"/>
    </row>
    <row r="4544" spans="10:10" x14ac:dyDescent="0.3">
      <c r="J4544"/>
    </row>
    <row r="4545" spans="10:10" x14ac:dyDescent="0.3">
      <c r="J4545"/>
    </row>
    <row r="4546" spans="10:10" x14ac:dyDescent="0.3">
      <c r="J4546"/>
    </row>
    <row r="4547" spans="10:10" x14ac:dyDescent="0.3">
      <c r="J4547"/>
    </row>
    <row r="4548" spans="10:10" x14ac:dyDescent="0.3">
      <c r="J4548"/>
    </row>
    <row r="4549" spans="10:10" x14ac:dyDescent="0.3">
      <c r="J4549"/>
    </row>
    <row r="4550" spans="10:10" x14ac:dyDescent="0.3">
      <c r="J4550"/>
    </row>
    <row r="4551" spans="10:10" x14ac:dyDescent="0.3">
      <c r="J4551"/>
    </row>
    <row r="4552" spans="10:10" x14ac:dyDescent="0.3">
      <c r="J4552"/>
    </row>
    <row r="4553" spans="10:10" x14ac:dyDescent="0.3">
      <c r="J4553"/>
    </row>
    <row r="4554" spans="10:10" x14ac:dyDescent="0.3">
      <c r="J4554"/>
    </row>
    <row r="4555" spans="10:10" x14ac:dyDescent="0.3">
      <c r="J4555"/>
    </row>
    <row r="4556" spans="10:10" x14ac:dyDescent="0.3">
      <c r="J4556"/>
    </row>
    <row r="4557" spans="10:10" x14ac:dyDescent="0.3">
      <c r="J4557"/>
    </row>
    <row r="4558" spans="10:10" x14ac:dyDescent="0.3">
      <c r="J4558"/>
    </row>
    <row r="4559" spans="10:10" x14ac:dyDescent="0.3">
      <c r="J4559"/>
    </row>
    <row r="4560" spans="10:10" x14ac:dyDescent="0.3">
      <c r="J4560"/>
    </row>
    <row r="4561" spans="10:10" x14ac:dyDescent="0.3">
      <c r="J4561"/>
    </row>
    <row r="4562" spans="10:10" x14ac:dyDescent="0.3">
      <c r="J4562"/>
    </row>
    <row r="4563" spans="10:10" x14ac:dyDescent="0.3">
      <c r="J4563"/>
    </row>
    <row r="4564" spans="10:10" x14ac:dyDescent="0.3">
      <c r="J4564"/>
    </row>
    <row r="4565" spans="10:10" x14ac:dyDescent="0.3">
      <c r="J4565"/>
    </row>
    <row r="4566" spans="10:10" x14ac:dyDescent="0.3">
      <c r="J4566"/>
    </row>
    <row r="4567" spans="10:10" x14ac:dyDescent="0.3">
      <c r="J4567"/>
    </row>
    <row r="4568" spans="10:10" x14ac:dyDescent="0.3">
      <c r="J4568"/>
    </row>
    <row r="4569" spans="10:10" x14ac:dyDescent="0.3">
      <c r="J4569"/>
    </row>
    <row r="4570" spans="10:10" x14ac:dyDescent="0.3">
      <c r="J4570"/>
    </row>
    <row r="4571" spans="10:10" x14ac:dyDescent="0.3">
      <c r="J4571"/>
    </row>
    <row r="4572" spans="10:10" x14ac:dyDescent="0.3">
      <c r="J4572"/>
    </row>
    <row r="4573" spans="10:10" x14ac:dyDescent="0.3">
      <c r="J4573"/>
    </row>
    <row r="4574" spans="10:10" x14ac:dyDescent="0.3">
      <c r="J4574"/>
    </row>
    <row r="4575" spans="10:10" x14ac:dyDescent="0.3">
      <c r="J4575"/>
    </row>
    <row r="4576" spans="10:10" x14ac:dyDescent="0.3">
      <c r="J4576"/>
    </row>
    <row r="4577" spans="10:10" x14ac:dyDescent="0.3">
      <c r="J4577"/>
    </row>
    <row r="4578" spans="10:10" x14ac:dyDescent="0.3">
      <c r="J4578"/>
    </row>
    <row r="4579" spans="10:10" x14ac:dyDescent="0.3">
      <c r="J4579"/>
    </row>
    <row r="4580" spans="10:10" x14ac:dyDescent="0.3">
      <c r="J4580"/>
    </row>
    <row r="4581" spans="10:10" x14ac:dyDescent="0.3">
      <c r="J4581"/>
    </row>
    <row r="4582" spans="10:10" x14ac:dyDescent="0.3">
      <c r="J4582"/>
    </row>
    <row r="4583" spans="10:10" x14ac:dyDescent="0.3">
      <c r="J4583"/>
    </row>
    <row r="4584" spans="10:10" x14ac:dyDescent="0.3">
      <c r="J4584"/>
    </row>
    <row r="4585" spans="10:10" x14ac:dyDescent="0.3">
      <c r="J4585"/>
    </row>
    <row r="4586" spans="10:10" x14ac:dyDescent="0.3">
      <c r="J4586"/>
    </row>
    <row r="4587" spans="10:10" x14ac:dyDescent="0.3">
      <c r="J4587"/>
    </row>
    <row r="4588" spans="10:10" x14ac:dyDescent="0.3">
      <c r="J4588"/>
    </row>
    <row r="4589" spans="10:10" x14ac:dyDescent="0.3">
      <c r="J4589"/>
    </row>
    <row r="4590" spans="10:10" x14ac:dyDescent="0.3">
      <c r="J4590"/>
    </row>
    <row r="4591" spans="10:10" x14ac:dyDescent="0.3">
      <c r="J4591"/>
    </row>
    <row r="4592" spans="10:10" x14ac:dyDescent="0.3">
      <c r="J4592"/>
    </row>
    <row r="4593" spans="10:10" x14ac:dyDescent="0.3">
      <c r="J4593"/>
    </row>
    <row r="4594" spans="10:10" x14ac:dyDescent="0.3">
      <c r="J4594"/>
    </row>
    <row r="4595" spans="10:10" x14ac:dyDescent="0.3">
      <c r="J4595"/>
    </row>
    <row r="4596" spans="10:10" x14ac:dyDescent="0.3">
      <c r="J4596"/>
    </row>
    <row r="4597" spans="10:10" x14ac:dyDescent="0.3">
      <c r="J4597"/>
    </row>
    <row r="4598" spans="10:10" x14ac:dyDescent="0.3">
      <c r="J4598"/>
    </row>
    <row r="4599" spans="10:10" x14ac:dyDescent="0.3">
      <c r="J4599"/>
    </row>
    <row r="4600" spans="10:10" x14ac:dyDescent="0.3">
      <c r="J4600"/>
    </row>
    <row r="4601" spans="10:10" x14ac:dyDescent="0.3">
      <c r="J4601"/>
    </row>
    <row r="4602" spans="10:10" x14ac:dyDescent="0.3">
      <c r="J4602"/>
    </row>
    <row r="4603" spans="10:10" x14ac:dyDescent="0.3">
      <c r="J4603"/>
    </row>
    <row r="4604" spans="10:10" x14ac:dyDescent="0.3">
      <c r="J4604"/>
    </row>
    <row r="4605" spans="10:10" x14ac:dyDescent="0.3">
      <c r="J4605"/>
    </row>
    <row r="4606" spans="10:10" x14ac:dyDescent="0.3">
      <c r="J4606"/>
    </row>
    <row r="4607" spans="10:10" x14ac:dyDescent="0.3">
      <c r="J4607"/>
    </row>
    <row r="4608" spans="10:10" x14ac:dyDescent="0.3">
      <c r="J4608"/>
    </row>
    <row r="4609" spans="10:10" x14ac:dyDescent="0.3">
      <c r="J4609"/>
    </row>
    <row r="4610" spans="10:10" x14ac:dyDescent="0.3">
      <c r="J4610"/>
    </row>
    <row r="4611" spans="10:10" x14ac:dyDescent="0.3">
      <c r="J4611"/>
    </row>
    <row r="4612" spans="10:10" x14ac:dyDescent="0.3">
      <c r="J4612"/>
    </row>
    <row r="4613" spans="10:10" x14ac:dyDescent="0.3">
      <c r="J4613"/>
    </row>
    <row r="4614" spans="10:10" x14ac:dyDescent="0.3">
      <c r="J4614"/>
    </row>
    <row r="4615" spans="10:10" x14ac:dyDescent="0.3">
      <c r="J4615"/>
    </row>
    <row r="4616" spans="10:10" x14ac:dyDescent="0.3">
      <c r="J4616"/>
    </row>
    <row r="4617" spans="10:10" x14ac:dyDescent="0.3">
      <c r="J4617"/>
    </row>
    <row r="4618" spans="10:10" x14ac:dyDescent="0.3">
      <c r="J4618"/>
    </row>
    <row r="4619" spans="10:10" x14ac:dyDescent="0.3">
      <c r="J4619"/>
    </row>
    <row r="4620" spans="10:10" x14ac:dyDescent="0.3">
      <c r="J4620"/>
    </row>
    <row r="4621" spans="10:10" x14ac:dyDescent="0.3">
      <c r="J4621"/>
    </row>
    <row r="4622" spans="10:10" x14ac:dyDescent="0.3">
      <c r="J4622"/>
    </row>
    <row r="4623" spans="10:10" x14ac:dyDescent="0.3">
      <c r="J4623"/>
    </row>
    <row r="4624" spans="10:10" x14ac:dyDescent="0.3">
      <c r="J4624"/>
    </row>
    <row r="4625" spans="10:10" x14ac:dyDescent="0.3">
      <c r="J4625"/>
    </row>
    <row r="4626" spans="10:10" x14ac:dyDescent="0.3">
      <c r="J4626"/>
    </row>
    <row r="4627" spans="10:10" x14ac:dyDescent="0.3">
      <c r="J4627"/>
    </row>
    <row r="4628" spans="10:10" x14ac:dyDescent="0.3">
      <c r="J4628"/>
    </row>
    <row r="4629" spans="10:10" x14ac:dyDescent="0.3">
      <c r="J4629"/>
    </row>
    <row r="4630" spans="10:10" x14ac:dyDescent="0.3">
      <c r="J4630"/>
    </row>
    <row r="4631" spans="10:10" x14ac:dyDescent="0.3">
      <c r="J4631"/>
    </row>
    <row r="4632" spans="10:10" x14ac:dyDescent="0.3">
      <c r="J4632"/>
    </row>
    <row r="4633" spans="10:10" x14ac:dyDescent="0.3">
      <c r="J4633"/>
    </row>
    <row r="4634" spans="10:10" x14ac:dyDescent="0.3">
      <c r="J4634"/>
    </row>
    <row r="4635" spans="10:10" x14ac:dyDescent="0.3">
      <c r="J4635"/>
    </row>
    <row r="4636" spans="10:10" x14ac:dyDescent="0.3">
      <c r="J4636"/>
    </row>
    <row r="4637" spans="10:10" x14ac:dyDescent="0.3">
      <c r="J4637"/>
    </row>
    <row r="4638" spans="10:10" x14ac:dyDescent="0.3">
      <c r="J4638"/>
    </row>
    <row r="4639" spans="10:10" x14ac:dyDescent="0.3">
      <c r="J4639"/>
    </row>
    <row r="4640" spans="10:10" x14ac:dyDescent="0.3">
      <c r="J4640"/>
    </row>
    <row r="4641" spans="10:10" x14ac:dyDescent="0.3">
      <c r="J4641"/>
    </row>
    <row r="4642" spans="10:10" x14ac:dyDescent="0.3">
      <c r="J4642"/>
    </row>
    <row r="4643" spans="10:10" x14ac:dyDescent="0.3">
      <c r="J4643"/>
    </row>
    <row r="4644" spans="10:10" x14ac:dyDescent="0.3">
      <c r="J4644"/>
    </row>
    <row r="4645" spans="10:10" x14ac:dyDescent="0.3">
      <c r="J4645"/>
    </row>
    <row r="4646" spans="10:10" x14ac:dyDescent="0.3">
      <c r="J4646"/>
    </row>
    <row r="4647" spans="10:10" x14ac:dyDescent="0.3">
      <c r="J4647"/>
    </row>
    <row r="4648" spans="10:10" x14ac:dyDescent="0.3">
      <c r="J4648"/>
    </row>
    <row r="4649" spans="10:10" x14ac:dyDescent="0.3">
      <c r="J4649"/>
    </row>
    <row r="4650" spans="10:10" x14ac:dyDescent="0.3">
      <c r="J4650"/>
    </row>
    <row r="4651" spans="10:10" x14ac:dyDescent="0.3">
      <c r="J4651"/>
    </row>
    <row r="4652" spans="10:10" x14ac:dyDescent="0.3">
      <c r="J4652"/>
    </row>
    <row r="4653" spans="10:10" x14ac:dyDescent="0.3">
      <c r="J4653"/>
    </row>
    <row r="4654" spans="10:10" x14ac:dyDescent="0.3">
      <c r="J4654"/>
    </row>
    <row r="4655" spans="10:10" x14ac:dyDescent="0.3">
      <c r="J4655"/>
    </row>
    <row r="4656" spans="10:10" x14ac:dyDescent="0.3">
      <c r="J4656"/>
    </row>
    <row r="4657" spans="10:10" x14ac:dyDescent="0.3">
      <c r="J4657"/>
    </row>
    <row r="4658" spans="10:10" x14ac:dyDescent="0.3">
      <c r="J4658"/>
    </row>
    <row r="4659" spans="10:10" x14ac:dyDescent="0.3">
      <c r="J4659"/>
    </row>
    <row r="4660" spans="10:10" x14ac:dyDescent="0.3">
      <c r="J4660"/>
    </row>
    <row r="4661" spans="10:10" x14ac:dyDescent="0.3">
      <c r="J4661"/>
    </row>
    <row r="4662" spans="10:10" x14ac:dyDescent="0.3">
      <c r="J4662"/>
    </row>
    <row r="4663" spans="10:10" x14ac:dyDescent="0.3">
      <c r="J4663"/>
    </row>
    <row r="4664" spans="10:10" x14ac:dyDescent="0.3">
      <c r="J4664"/>
    </row>
    <row r="4665" spans="10:10" x14ac:dyDescent="0.3">
      <c r="J4665"/>
    </row>
    <row r="4666" spans="10:10" x14ac:dyDescent="0.3">
      <c r="J4666"/>
    </row>
    <row r="4667" spans="10:10" x14ac:dyDescent="0.3">
      <c r="J4667"/>
    </row>
    <row r="4668" spans="10:10" x14ac:dyDescent="0.3">
      <c r="J4668"/>
    </row>
    <row r="4669" spans="10:10" x14ac:dyDescent="0.3">
      <c r="J4669"/>
    </row>
    <row r="4670" spans="10:10" x14ac:dyDescent="0.3">
      <c r="J4670"/>
    </row>
    <row r="4671" spans="10:10" x14ac:dyDescent="0.3">
      <c r="J4671"/>
    </row>
    <row r="4672" spans="10:10" x14ac:dyDescent="0.3">
      <c r="J4672"/>
    </row>
    <row r="4673" spans="10:10" x14ac:dyDescent="0.3">
      <c r="J4673"/>
    </row>
    <row r="4674" spans="10:10" x14ac:dyDescent="0.3">
      <c r="J4674"/>
    </row>
    <row r="4675" spans="10:10" x14ac:dyDescent="0.3">
      <c r="J4675"/>
    </row>
    <row r="4676" spans="10:10" x14ac:dyDescent="0.3">
      <c r="J4676"/>
    </row>
    <row r="4677" spans="10:10" x14ac:dyDescent="0.3">
      <c r="J4677"/>
    </row>
    <row r="4678" spans="10:10" x14ac:dyDescent="0.3">
      <c r="J4678"/>
    </row>
    <row r="4679" spans="10:10" x14ac:dyDescent="0.3">
      <c r="J4679"/>
    </row>
    <row r="4680" spans="10:10" x14ac:dyDescent="0.3">
      <c r="J4680"/>
    </row>
    <row r="4681" spans="10:10" x14ac:dyDescent="0.3">
      <c r="J4681"/>
    </row>
    <row r="4682" spans="10:10" x14ac:dyDescent="0.3">
      <c r="J4682"/>
    </row>
    <row r="4683" spans="10:10" x14ac:dyDescent="0.3">
      <c r="J4683"/>
    </row>
    <row r="4684" spans="10:10" x14ac:dyDescent="0.3">
      <c r="J4684"/>
    </row>
    <row r="4685" spans="10:10" x14ac:dyDescent="0.3">
      <c r="J4685"/>
    </row>
    <row r="4686" spans="10:10" x14ac:dyDescent="0.3">
      <c r="J4686"/>
    </row>
    <row r="4687" spans="10:10" x14ac:dyDescent="0.3">
      <c r="J4687"/>
    </row>
    <row r="4688" spans="10:10" x14ac:dyDescent="0.3">
      <c r="J4688"/>
    </row>
    <row r="4689" spans="10:10" x14ac:dyDescent="0.3">
      <c r="J4689"/>
    </row>
    <row r="4690" spans="10:10" x14ac:dyDescent="0.3">
      <c r="J4690"/>
    </row>
    <row r="4691" spans="10:10" x14ac:dyDescent="0.3">
      <c r="J4691"/>
    </row>
    <row r="4692" spans="10:10" x14ac:dyDescent="0.3">
      <c r="J4692"/>
    </row>
    <row r="4693" spans="10:10" x14ac:dyDescent="0.3">
      <c r="J4693"/>
    </row>
    <row r="4694" spans="10:10" x14ac:dyDescent="0.3">
      <c r="J4694"/>
    </row>
    <row r="4695" spans="10:10" x14ac:dyDescent="0.3">
      <c r="J4695"/>
    </row>
    <row r="4696" spans="10:10" x14ac:dyDescent="0.3">
      <c r="J4696"/>
    </row>
    <row r="4697" spans="10:10" x14ac:dyDescent="0.3">
      <c r="J4697"/>
    </row>
    <row r="4698" spans="10:10" x14ac:dyDescent="0.3">
      <c r="J4698"/>
    </row>
    <row r="4699" spans="10:10" x14ac:dyDescent="0.3">
      <c r="J4699"/>
    </row>
    <row r="4700" spans="10:10" x14ac:dyDescent="0.3">
      <c r="J4700"/>
    </row>
    <row r="4701" spans="10:10" x14ac:dyDescent="0.3">
      <c r="J4701"/>
    </row>
    <row r="4702" spans="10:10" x14ac:dyDescent="0.3">
      <c r="J4702"/>
    </row>
    <row r="4703" spans="10:10" x14ac:dyDescent="0.3">
      <c r="J4703"/>
    </row>
    <row r="4704" spans="10:10" x14ac:dyDescent="0.3">
      <c r="J4704"/>
    </row>
    <row r="4705" spans="10:10" x14ac:dyDescent="0.3">
      <c r="J4705"/>
    </row>
    <row r="4706" spans="10:10" x14ac:dyDescent="0.3">
      <c r="J4706"/>
    </row>
    <row r="4707" spans="10:10" x14ac:dyDescent="0.3">
      <c r="J4707"/>
    </row>
    <row r="4708" spans="10:10" x14ac:dyDescent="0.3">
      <c r="J4708"/>
    </row>
    <row r="4709" spans="10:10" x14ac:dyDescent="0.3">
      <c r="J4709"/>
    </row>
    <row r="4710" spans="10:10" x14ac:dyDescent="0.3">
      <c r="J4710"/>
    </row>
    <row r="4711" spans="10:10" x14ac:dyDescent="0.3">
      <c r="J4711"/>
    </row>
    <row r="4712" spans="10:10" x14ac:dyDescent="0.3">
      <c r="J4712"/>
    </row>
    <row r="4713" spans="10:10" x14ac:dyDescent="0.3">
      <c r="J4713"/>
    </row>
    <row r="4714" spans="10:10" x14ac:dyDescent="0.3">
      <c r="J4714"/>
    </row>
    <row r="4715" spans="10:10" x14ac:dyDescent="0.3">
      <c r="J4715"/>
    </row>
    <row r="4716" spans="10:10" x14ac:dyDescent="0.3">
      <c r="J4716"/>
    </row>
    <row r="4717" spans="10:10" x14ac:dyDescent="0.3">
      <c r="J4717"/>
    </row>
    <row r="4718" spans="10:10" x14ac:dyDescent="0.3">
      <c r="J4718"/>
    </row>
    <row r="4719" spans="10:10" x14ac:dyDescent="0.3">
      <c r="J4719"/>
    </row>
    <row r="4720" spans="10:10" x14ac:dyDescent="0.3">
      <c r="J4720"/>
    </row>
    <row r="4721" spans="10:10" x14ac:dyDescent="0.3">
      <c r="J4721"/>
    </row>
    <row r="4722" spans="10:10" x14ac:dyDescent="0.3">
      <c r="J4722"/>
    </row>
    <row r="4723" spans="10:10" x14ac:dyDescent="0.3">
      <c r="J4723"/>
    </row>
    <row r="4724" spans="10:10" x14ac:dyDescent="0.3">
      <c r="J4724"/>
    </row>
    <row r="4725" spans="10:10" x14ac:dyDescent="0.3">
      <c r="J4725"/>
    </row>
    <row r="4726" spans="10:10" x14ac:dyDescent="0.3">
      <c r="J4726"/>
    </row>
    <row r="4727" spans="10:10" x14ac:dyDescent="0.3">
      <c r="J4727"/>
    </row>
    <row r="4728" spans="10:10" x14ac:dyDescent="0.3">
      <c r="J4728"/>
    </row>
    <row r="4729" spans="10:10" x14ac:dyDescent="0.3">
      <c r="J4729"/>
    </row>
    <row r="4730" spans="10:10" x14ac:dyDescent="0.3">
      <c r="J4730"/>
    </row>
    <row r="4731" spans="10:10" x14ac:dyDescent="0.3">
      <c r="J4731"/>
    </row>
    <row r="4732" spans="10:10" x14ac:dyDescent="0.3">
      <c r="J4732"/>
    </row>
    <row r="4733" spans="10:10" x14ac:dyDescent="0.3">
      <c r="J4733"/>
    </row>
    <row r="4734" spans="10:10" x14ac:dyDescent="0.3">
      <c r="J4734"/>
    </row>
    <row r="4735" spans="10:10" x14ac:dyDescent="0.3">
      <c r="J4735"/>
    </row>
    <row r="4736" spans="10:10" x14ac:dyDescent="0.3">
      <c r="J4736"/>
    </row>
    <row r="4737" spans="10:10" x14ac:dyDescent="0.3">
      <c r="J4737"/>
    </row>
    <row r="4738" spans="10:10" x14ac:dyDescent="0.3">
      <c r="J4738"/>
    </row>
    <row r="4739" spans="10:10" x14ac:dyDescent="0.3">
      <c r="J4739"/>
    </row>
    <row r="4740" spans="10:10" x14ac:dyDescent="0.3">
      <c r="J4740"/>
    </row>
    <row r="4741" spans="10:10" x14ac:dyDescent="0.3">
      <c r="J4741"/>
    </row>
    <row r="4742" spans="10:10" x14ac:dyDescent="0.3">
      <c r="J4742"/>
    </row>
    <row r="4743" spans="10:10" x14ac:dyDescent="0.3">
      <c r="J4743"/>
    </row>
    <row r="4744" spans="10:10" x14ac:dyDescent="0.3">
      <c r="J4744"/>
    </row>
    <row r="4745" spans="10:10" x14ac:dyDescent="0.3">
      <c r="J4745"/>
    </row>
    <row r="4746" spans="10:10" x14ac:dyDescent="0.3">
      <c r="J4746"/>
    </row>
    <row r="4747" spans="10:10" x14ac:dyDescent="0.3">
      <c r="J4747"/>
    </row>
    <row r="4748" spans="10:10" x14ac:dyDescent="0.3">
      <c r="J4748"/>
    </row>
    <row r="4749" spans="10:10" x14ac:dyDescent="0.3">
      <c r="J4749"/>
    </row>
    <row r="4750" spans="10:10" x14ac:dyDescent="0.3">
      <c r="J4750"/>
    </row>
    <row r="4751" spans="10:10" x14ac:dyDescent="0.3">
      <c r="J4751"/>
    </row>
    <row r="4752" spans="10:10" x14ac:dyDescent="0.3">
      <c r="J4752"/>
    </row>
    <row r="4753" spans="10:10" x14ac:dyDescent="0.3">
      <c r="J4753"/>
    </row>
    <row r="4754" spans="10:10" x14ac:dyDescent="0.3">
      <c r="J4754"/>
    </row>
    <row r="4755" spans="10:10" x14ac:dyDescent="0.3">
      <c r="J4755"/>
    </row>
    <row r="4756" spans="10:10" x14ac:dyDescent="0.3">
      <c r="J4756"/>
    </row>
    <row r="4757" spans="10:10" x14ac:dyDescent="0.3">
      <c r="J4757"/>
    </row>
    <row r="4758" spans="10:10" x14ac:dyDescent="0.3">
      <c r="J4758"/>
    </row>
    <row r="4759" spans="10:10" x14ac:dyDescent="0.3">
      <c r="J4759"/>
    </row>
    <row r="4760" spans="10:10" x14ac:dyDescent="0.3">
      <c r="J4760"/>
    </row>
    <row r="4761" spans="10:10" x14ac:dyDescent="0.3">
      <c r="J4761"/>
    </row>
    <row r="4762" spans="10:10" x14ac:dyDescent="0.3">
      <c r="J4762"/>
    </row>
    <row r="4763" spans="10:10" x14ac:dyDescent="0.3">
      <c r="J4763"/>
    </row>
    <row r="4764" spans="10:10" x14ac:dyDescent="0.3">
      <c r="J4764"/>
    </row>
    <row r="4765" spans="10:10" x14ac:dyDescent="0.3">
      <c r="J4765"/>
    </row>
    <row r="4766" spans="10:10" x14ac:dyDescent="0.3">
      <c r="J4766"/>
    </row>
    <row r="4767" spans="10:10" x14ac:dyDescent="0.3">
      <c r="J4767"/>
    </row>
    <row r="4768" spans="10:10" x14ac:dyDescent="0.3">
      <c r="J4768"/>
    </row>
    <row r="4769" spans="10:10" x14ac:dyDescent="0.3">
      <c r="J4769"/>
    </row>
    <row r="4770" spans="10:10" x14ac:dyDescent="0.3">
      <c r="J4770"/>
    </row>
    <row r="4771" spans="10:10" x14ac:dyDescent="0.3">
      <c r="J4771"/>
    </row>
    <row r="4772" spans="10:10" x14ac:dyDescent="0.3">
      <c r="J4772"/>
    </row>
    <row r="4773" spans="10:10" x14ac:dyDescent="0.3">
      <c r="J4773"/>
    </row>
    <row r="4774" spans="10:10" x14ac:dyDescent="0.3">
      <c r="J4774"/>
    </row>
    <row r="4775" spans="10:10" x14ac:dyDescent="0.3">
      <c r="J4775"/>
    </row>
    <row r="4776" spans="10:10" x14ac:dyDescent="0.3">
      <c r="J4776"/>
    </row>
    <row r="4777" spans="10:10" x14ac:dyDescent="0.3">
      <c r="J4777"/>
    </row>
    <row r="4778" spans="10:10" x14ac:dyDescent="0.3">
      <c r="J4778"/>
    </row>
    <row r="4779" spans="10:10" x14ac:dyDescent="0.3">
      <c r="J4779"/>
    </row>
    <row r="4780" spans="10:10" x14ac:dyDescent="0.3">
      <c r="J4780"/>
    </row>
    <row r="4781" spans="10:10" x14ac:dyDescent="0.3">
      <c r="J4781"/>
    </row>
    <row r="4782" spans="10:10" x14ac:dyDescent="0.3">
      <c r="J4782"/>
    </row>
    <row r="4783" spans="10:10" x14ac:dyDescent="0.3">
      <c r="J4783"/>
    </row>
    <row r="4784" spans="10:10" x14ac:dyDescent="0.3">
      <c r="J4784"/>
    </row>
    <row r="4785" spans="10:10" x14ac:dyDescent="0.3">
      <c r="J4785"/>
    </row>
    <row r="4786" spans="10:10" x14ac:dyDescent="0.3">
      <c r="J4786"/>
    </row>
    <row r="4787" spans="10:10" x14ac:dyDescent="0.3">
      <c r="J4787"/>
    </row>
    <row r="4788" spans="10:10" x14ac:dyDescent="0.3">
      <c r="J4788"/>
    </row>
    <row r="4789" spans="10:10" x14ac:dyDescent="0.3">
      <c r="J4789"/>
    </row>
    <row r="4790" spans="10:10" x14ac:dyDescent="0.3">
      <c r="J4790"/>
    </row>
    <row r="4791" spans="10:10" x14ac:dyDescent="0.3">
      <c r="J4791"/>
    </row>
    <row r="4792" spans="10:10" x14ac:dyDescent="0.3">
      <c r="J4792"/>
    </row>
    <row r="4793" spans="10:10" x14ac:dyDescent="0.3">
      <c r="J4793"/>
    </row>
    <row r="4794" spans="10:10" x14ac:dyDescent="0.3">
      <c r="J4794"/>
    </row>
    <row r="4795" spans="10:10" x14ac:dyDescent="0.3">
      <c r="J4795"/>
    </row>
    <row r="4796" spans="10:10" x14ac:dyDescent="0.3">
      <c r="J4796"/>
    </row>
    <row r="4797" spans="10:10" x14ac:dyDescent="0.3">
      <c r="J4797"/>
    </row>
    <row r="4798" spans="10:10" x14ac:dyDescent="0.3">
      <c r="J4798"/>
    </row>
    <row r="4799" spans="10:10" x14ac:dyDescent="0.3">
      <c r="J4799"/>
    </row>
    <row r="4800" spans="10:10" x14ac:dyDescent="0.3">
      <c r="J4800"/>
    </row>
    <row r="4801" spans="10:10" x14ac:dyDescent="0.3">
      <c r="J4801"/>
    </row>
    <row r="4802" spans="10:10" x14ac:dyDescent="0.3">
      <c r="J4802"/>
    </row>
    <row r="4803" spans="10:10" x14ac:dyDescent="0.3">
      <c r="J4803"/>
    </row>
    <row r="4804" spans="10:10" x14ac:dyDescent="0.3">
      <c r="J4804"/>
    </row>
    <row r="4805" spans="10:10" x14ac:dyDescent="0.3">
      <c r="J4805"/>
    </row>
    <row r="4806" spans="10:10" x14ac:dyDescent="0.3">
      <c r="J4806"/>
    </row>
    <row r="4807" spans="10:10" x14ac:dyDescent="0.3">
      <c r="J4807"/>
    </row>
    <row r="4808" spans="10:10" x14ac:dyDescent="0.3">
      <c r="J4808"/>
    </row>
    <row r="4809" spans="10:10" x14ac:dyDescent="0.3">
      <c r="J4809"/>
    </row>
    <row r="4810" spans="10:10" x14ac:dyDescent="0.3">
      <c r="J4810"/>
    </row>
    <row r="4811" spans="10:10" x14ac:dyDescent="0.3">
      <c r="J4811"/>
    </row>
    <row r="4812" spans="10:10" x14ac:dyDescent="0.3">
      <c r="J4812"/>
    </row>
    <row r="4813" spans="10:10" x14ac:dyDescent="0.3">
      <c r="J4813"/>
    </row>
    <row r="4814" spans="10:10" x14ac:dyDescent="0.3">
      <c r="J4814"/>
    </row>
    <row r="4815" spans="10:10" x14ac:dyDescent="0.3">
      <c r="J4815"/>
    </row>
    <row r="4816" spans="10:10" x14ac:dyDescent="0.3">
      <c r="J4816"/>
    </row>
    <row r="4817" spans="10:10" x14ac:dyDescent="0.3">
      <c r="J4817"/>
    </row>
    <row r="4818" spans="10:10" x14ac:dyDescent="0.3">
      <c r="J4818"/>
    </row>
    <row r="4819" spans="10:10" x14ac:dyDescent="0.3">
      <c r="J4819"/>
    </row>
    <row r="4820" spans="10:10" x14ac:dyDescent="0.3">
      <c r="J4820"/>
    </row>
    <row r="4821" spans="10:10" x14ac:dyDescent="0.3">
      <c r="J4821"/>
    </row>
    <row r="4822" spans="10:10" x14ac:dyDescent="0.3">
      <c r="J4822"/>
    </row>
    <row r="4823" spans="10:10" x14ac:dyDescent="0.3">
      <c r="J4823"/>
    </row>
    <row r="4824" spans="10:10" x14ac:dyDescent="0.3">
      <c r="J4824"/>
    </row>
    <row r="4825" spans="10:10" x14ac:dyDescent="0.3">
      <c r="J4825"/>
    </row>
    <row r="4826" spans="10:10" x14ac:dyDescent="0.3">
      <c r="J4826"/>
    </row>
    <row r="4827" spans="10:10" x14ac:dyDescent="0.3">
      <c r="J4827"/>
    </row>
    <row r="4828" spans="10:10" x14ac:dyDescent="0.3">
      <c r="J4828"/>
    </row>
    <row r="4829" spans="10:10" x14ac:dyDescent="0.3">
      <c r="J4829"/>
    </row>
    <row r="4830" spans="10:10" x14ac:dyDescent="0.3">
      <c r="J4830"/>
    </row>
    <row r="4831" spans="10:10" x14ac:dyDescent="0.3">
      <c r="J4831"/>
    </row>
    <row r="4832" spans="10:10" x14ac:dyDescent="0.3">
      <c r="J4832"/>
    </row>
    <row r="4833" spans="10:10" x14ac:dyDescent="0.3">
      <c r="J4833"/>
    </row>
    <row r="4834" spans="10:10" x14ac:dyDescent="0.3">
      <c r="J4834"/>
    </row>
    <row r="4835" spans="10:10" x14ac:dyDescent="0.3">
      <c r="J4835"/>
    </row>
    <row r="4836" spans="10:10" x14ac:dyDescent="0.3">
      <c r="J4836"/>
    </row>
    <row r="4837" spans="10:10" x14ac:dyDescent="0.3">
      <c r="J4837"/>
    </row>
    <row r="4838" spans="10:10" x14ac:dyDescent="0.3">
      <c r="J4838"/>
    </row>
    <row r="4839" spans="10:10" x14ac:dyDescent="0.3">
      <c r="J4839"/>
    </row>
    <row r="4840" spans="10:10" x14ac:dyDescent="0.3">
      <c r="J4840"/>
    </row>
    <row r="4841" spans="10:10" x14ac:dyDescent="0.3">
      <c r="J4841"/>
    </row>
    <row r="4842" spans="10:10" x14ac:dyDescent="0.3">
      <c r="J4842"/>
    </row>
    <row r="4843" spans="10:10" x14ac:dyDescent="0.3">
      <c r="J4843"/>
    </row>
    <row r="4844" spans="10:10" x14ac:dyDescent="0.3">
      <c r="J4844"/>
    </row>
    <row r="4845" spans="10:10" x14ac:dyDescent="0.3">
      <c r="J4845"/>
    </row>
    <row r="4846" spans="10:10" x14ac:dyDescent="0.3">
      <c r="J4846"/>
    </row>
    <row r="4847" spans="10:10" x14ac:dyDescent="0.3">
      <c r="J4847"/>
    </row>
    <row r="4848" spans="10:10" x14ac:dyDescent="0.3">
      <c r="J4848"/>
    </row>
    <row r="4849" spans="10:10" x14ac:dyDescent="0.3">
      <c r="J4849"/>
    </row>
    <row r="4850" spans="10:10" x14ac:dyDescent="0.3">
      <c r="J4850"/>
    </row>
    <row r="4851" spans="10:10" x14ac:dyDescent="0.3">
      <c r="J4851"/>
    </row>
    <row r="4852" spans="10:10" x14ac:dyDescent="0.3">
      <c r="J4852"/>
    </row>
    <row r="4853" spans="10:10" x14ac:dyDescent="0.3">
      <c r="J4853"/>
    </row>
    <row r="4854" spans="10:10" x14ac:dyDescent="0.3">
      <c r="J4854"/>
    </row>
    <row r="4855" spans="10:10" x14ac:dyDescent="0.3">
      <c r="J4855"/>
    </row>
    <row r="4856" spans="10:10" x14ac:dyDescent="0.3">
      <c r="J4856"/>
    </row>
    <row r="4857" spans="10:10" x14ac:dyDescent="0.3">
      <c r="J4857"/>
    </row>
    <row r="4858" spans="10:10" x14ac:dyDescent="0.3">
      <c r="J4858"/>
    </row>
    <row r="4859" spans="10:10" x14ac:dyDescent="0.3">
      <c r="J4859"/>
    </row>
    <row r="4860" spans="10:10" x14ac:dyDescent="0.3">
      <c r="J4860"/>
    </row>
    <row r="4861" spans="10:10" x14ac:dyDescent="0.3">
      <c r="J4861"/>
    </row>
    <row r="4862" spans="10:10" x14ac:dyDescent="0.3">
      <c r="J4862"/>
    </row>
    <row r="4863" spans="10:10" x14ac:dyDescent="0.3">
      <c r="J4863"/>
    </row>
    <row r="4864" spans="10:10" x14ac:dyDescent="0.3">
      <c r="J4864"/>
    </row>
    <row r="4865" spans="10:10" x14ac:dyDescent="0.3">
      <c r="J4865"/>
    </row>
    <row r="4866" spans="10:10" x14ac:dyDescent="0.3">
      <c r="J4866"/>
    </row>
    <row r="4867" spans="10:10" x14ac:dyDescent="0.3">
      <c r="J4867"/>
    </row>
    <row r="4868" spans="10:10" x14ac:dyDescent="0.3">
      <c r="J4868"/>
    </row>
    <row r="4869" spans="10:10" x14ac:dyDescent="0.3">
      <c r="J4869"/>
    </row>
    <row r="4870" spans="10:10" x14ac:dyDescent="0.3">
      <c r="J4870"/>
    </row>
    <row r="4871" spans="10:10" x14ac:dyDescent="0.3">
      <c r="J4871"/>
    </row>
    <row r="4872" spans="10:10" x14ac:dyDescent="0.3">
      <c r="J4872"/>
    </row>
    <row r="4873" spans="10:10" x14ac:dyDescent="0.3">
      <c r="J4873"/>
    </row>
    <row r="4874" spans="10:10" x14ac:dyDescent="0.3">
      <c r="J4874"/>
    </row>
    <row r="4875" spans="10:10" x14ac:dyDescent="0.3">
      <c r="J4875"/>
    </row>
    <row r="4876" spans="10:10" x14ac:dyDescent="0.3">
      <c r="J4876"/>
    </row>
    <row r="4877" spans="10:10" x14ac:dyDescent="0.3">
      <c r="J4877"/>
    </row>
    <row r="4878" spans="10:10" x14ac:dyDescent="0.3">
      <c r="J4878"/>
    </row>
    <row r="4879" spans="10:10" x14ac:dyDescent="0.3">
      <c r="J4879"/>
    </row>
    <row r="4880" spans="10:10" x14ac:dyDescent="0.3">
      <c r="J4880"/>
    </row>
    <row r="4881" spans="10:10" x14ac:dyDescent="0.3">
      <c r="J4881"/>
    </row>
    <row r="4882" spans="10:10" x14ac:dyDescent="0.3">
      <c r="J4882"/>
    </row>
    <row r="4883" spans="10:10" x14ac:dyDescent="0.3">
      <c r="J4883"/>
    </row>
    <row r="4884" spans="10:10" x14ac:dyDescent="0.3">
      <c r="J4884"/>
    </row>
    <row r="4885" spans="10:10" x14ac:dyDescent="0.3">
      <c r="J4885"/>
    </row>
    <row r="4886" spans="10:10" x14ac:dyDescent="0.3">
      <c r="J4886"/>
    </row>
    <row r="4887" spans="10:10" x14ac:dyDescent="0.3">
      <c r="J4887"/>
    </row>
    <row r="4888" spans="10:10" x14ac:dyDescent="0.3">
      <c r="J4888"/>
    </row>
    <row r="4889" spans="10:10" x14ac:dyDescent="0.3">
      <c r="J4889"/>
    </row>
    <row r="4890" spans="10:10" x14ac:dyDescent="0.3">
      <c r="J4890"/>
    </row>
    <row r="4891" spans="10:10" x14ac:dyDescent="0.3">
      <c r="J4891"/>
    </row>
    <row r="4892" spans="10:10" x14ac:dyDescent="0.3">
      <c r="J4892"/>
    </row>
    <row r="4893" spans="10:10" x14ac:dyDescent="0.3">
      <c r="J4893"/>
    </row>
    <row r="4894" spans="10:10" x14ac:dyDescent="0.3">
      <c r="J4894"/>
    </row>
    <row r="4895" spans="10:10" x14ac:dyDescent="0.3">
      <c r="J4895"/>
    </row>
    <row r="4896" spans="10:10" x14ac:dyDescent="0.3">
      <c r="J4896"/>
    </row>
    <row r="4897" spans="10:10" x14ac:dyDescent="0.3">
      <c r="J4897"/>
    </row>
    <row r="4898" spans="10:10" x14ac:dyDescent="0.3">
      <c r="J4898"/>
    </row>
    <row r="4899" spans="10:10" x14ac:dyDescent="0.3">
      <c r="J4899"/>
    </row>
    <row r="4900" spans="10:10" x14ac:dyDescent="0.3">
      <c r="J4900"/>
    </row>
    <row r="4901" spans="10:10" x14ac:dyDescent="0.3">
      <c r="J4901"/>
    </row>
    <row r="4902" spans="10:10" x14ac:dyDescent="0.3">
      <c r="J4902"/>
    </row>
    <row r="4903" spans="10:10" x14ac:dyDescent="0.3">
      <c r="J4903"/>
    </row>
    <row r="4904" spans="10:10" x14ac:dyDescent="0.3">
      <c r="J4904"/>
    </row>
    <row r="4905" spans="10:10" x14ac:dyDescent="0.3">
      <c r="J4905"/>
    </row>
    <row r="4906" spans="10:10" x14ac:dyDescent="0.3">
      <c r="J4906"/>
    </row>
    <row r="4907" spans="10:10" x14ac:dyDescent="0.3">
      <c r="J4907"/>
    </row>
    <row r="4908" spans="10:10" x14ac:dyDescent="0.3">
      <c r="J4908"/>
    </row>
    <row r="4909" spans="10:10" x14ac:dyDescent="0.3">
      <c r="J4909"/>
    </row>
    <row r="4910" spans="10:10" x14ac:dyDescent="0.3">
      <c r="J4910"/>
    </row>
    <row r="4911" spans="10:10" x14ac:dyDescent="0.3">
      <c r="J4911"/>
    </row>
    <row r="4912" spans="10:10" x14ac:dyDescent="0.3">
      <c r="J4912"/>
    </row>
    <row r="4913" spans="10:10" x14ac:dyDescent="0.3">
      <c r="J4913"/>
    </row>
    <row r="4914" spans="10:10" x14ac:dyDescent="0.3">
      <c r="J4914"/>
    </row>
    <row r="4915" spans="10:10" x14ac:dyDescent="0.3">
      <c r="J4915"/>
    </row>
    <row r="4916" spans="10:10" x14ac:dyDescent="0.3">
      <c r="J4916"/>
    </row>
    <row r="4917" spans="10:10" x14ac:dyDescent="0.3">
      <c r="J4917"/>
    </row>
    <row r="4918" spans="10:10" x14ac:dyDescent="0.3">
      <c r="J4918"/>
    </row>
    <row r="4919" spans="10:10" x14ac:dyDescent="0.3">
      <c r="J4919"/>
    </row>
    <row r="4920" spans="10:10" x14ac:dyDescent="0.3">
      <c r="J4920"/>
    </row>
    <row r="4921" spans="10:10" x14ac:dyDescent="0.3">
      <c r="J4921"/>
    </row>
    <row r="4922" spans="10:10" x14ac:dyDescent="0.3">
      <c r="J4922"/>
    </row>
    <row r="4923" spans="10:10" x14ac:dyDescent="0.3">
      <c r="J4923"/>
    </row>
    <row r="4924" spans="10:10" x14ac:dyDescent="0.3">
      <c r="J4924"/>
    </row>
    <row r="4925" spans="10:10" x14ac:dyDescent="0.3">
      <c r="J4925"/>
    </row>
    <row r="4926" spans="10:10" x14ac:dyDescent="0.3">
      <c r="J4926"/>
    </row>
    <row r="4927" spans="10:10" x14ac:dyDescent="0.3">
      <c r="J4927"/>
    </row>
    <row r="4928" spans="10:10" x14ac:dyDescent="0.3">
      <c r="J4928"/>
    </row>
    <row r="4929" spans="10:10" x14ac:dyDescent="0.3">
      <c r="J4929"/>
    </row>
    <row r="4930" spans="10:10" x14ac:dyDescent="0.3">
      <c r="J4930"/>
    </row>
    <row r="4931" spans="10:10" x14ac:dyDescent="0.3">
      <c r="J4931"/>
    </row>
    <row r="4932" spans="10:10" x14ac:dyDescent="0.3">
      <c r="J4932"/>
    </row>
    <row r="4933" spans="10:10" x14ac:dyDescent="0.3">
      <c r="J4933"/>
    </row>
    <row r="4934" spans="10:10" x14ac:dyDescent="0.3">
      <c r="J4934"/>
    </row>
    <row r="4935" spans="10:10" x14ac:dyDescent="0.3">
      <c r="J4935"/>
    </row>
    <row r="4936" spans="10:10" x14ac:dyDescent="0.3">
      <c r="J4936"/>
    </row>
    <row r="4937" spans="10:10" x14ac:dyDescent="0.3">
      <c r="J4937"/>
    </row>
    <row r="4938" spans="10:10" x14ac:dyDescent="0.3">
      <c r="J4938"/>
    </row>
    <row r="4939" spans="10:10" x14ac:dyDescent="0.3">
      <c r="J4939"/>
    </row>
    <row r="4940" spans="10:10" x14ac:dyDescent="0.3">
      <c r="J4940"/>
    </row>
    <row r="4941" spans="10:10" x14ac:dyDescent="0.3">
      <c r="J4941"/>
    </row>
    <row r="4942" spans="10:10" x14ac:dyDescent="0.3">
      <c r="J4942"/>
    </row>
    <row r="4943" spans="10:10" x14ac:dyDescent="0.3">
      <c r="J4943"/>
    </row>
    <row r="4944" spans="10:10" x14ac:dyDescent="0.3">
      <c r="J4944"/>
    </row>
    <row r="4945" spans="10:10" x14ac:dyDescent="0.3">
      <c r="J4945"/>
    </row>
    <row r="4946" spans="10:10" x14ac:dyDescent="0.3">
      <c r="J4946"/>
    </row>
    <row r="4947" spans="10:10" x14ac:dyDescent="0.3">
      <c r="J4947"/>
    </row>
    <row r="4948" spans="10:10" x14ac:dyDescent="0.3">
      <c r="J4948"/>
    </row>
    <row r="4949" spans="10:10" x14ac:dyDescent="0.3">
      <c r="J4949"/>
    </row>
    <row r="4950" spans="10:10" x14ac:dyDescent="0.3">
      <c r="J4950"/>
    </row>
    <row r="4951" spans="10:10" x14ac:dyDescent="0.3">
      <c r="J4951"/>
    </row>
    <row r="4952" spans="10:10" x14ac:dyDescent="0.3">
      <c r="J4952"/>
    </row>
    <row r="4953" spans="10:10" x14ac:dyDescent="0.3">
      <c r="J4953"/>
    </row>
    <row r="4954" spans="10:10" x14ac:dyDescent="0.3">
      <c r="J4954"/>
    </row>
    <row r="4955" spans="10:10" x14ac:dyDescent="0.3">
      <c r="J4955"/>
    </row>
    <row r="4956" spans="10:10" x14ac:dyDescent="0.3">
      <c r="J4956"/>
    </row>
    <row r="4957" spans="10:10" x14ac:dyDescent="0.3">
      <c r="J4957"/>
    </row>
    <row r="4958" spans="10:10" x14ac:dyDescent="0.3">
      <c r="J4958"/>
    </row>
    <row r="4959" spans="10:10" x14ac:dyDescent="0.3">
      <c r="J4959"/>
    </row>
    <row r="4960" spans="10:10" x14ac:dyDescent="0.3">
      <c r="J4960"/>
    </row>
    <row r="4961" spans="10:10" x14ac:dyDescent="0.3">
      <c r="J4961"/>
    </row>
    <row r="4962" spans="10:10" x14ac:dyDescent="0.3">
      <c r="J4962"/>
    </row>
    <row r="4963" spans="10:10" x14ac:dyDescent="0.3">
      <c r="J4963"/>
    </row>
    <row r="4964" spans="10:10" x14ac:dyDescent="0.3">
      <c r="J4964"/>
    </row>
    <row r="4965" spans="10:10" x14ac:dyDescent="0.3">
      <c r="J4965"/>
    </row>
    <row r="4966" spans="10:10" x14ac:dyDescent="0.3">
      <c r="J4966"/>
    </row>
    <row r="4967" spans="10:10" x14ac:dyDescent="0.3">
      <c r="J4967"/>
    </row>
    <row r="4968" spans="10:10" x14ac:dyDescent="0.3">
      <c r="J4968"/>
    </row>
    <row r="4969" spans="10:10" x14ac:dyDescent="0.3">
      <c r="J4969"/>
    </row>
    <row r="4970" spans="10:10" x14ac:dyDescent="0.3">
      <c r="J4970"/>
    </row>
    <row r="4971" spans="10:10" x14ac:dyDescent="0.3">
      <c r="J4971"/>
    </row>
    <row r="4972" spans="10:10" x14ac:dyDescent="0.3">
      <c r="J4972"/>
    </row>
    <row r="4973" spans="10:10" x14ac:dyDescent="0.3">
      <c r="J4973"/>
    </row>
    <row r="4974" spans="10:10" x14ac:dyDescent="0.3">
      <c r="J4974"/>
    </row>
    <row r="4975" spans="10:10" x14ac:dyDescent="0.3">
      <c r="J4975"/>
    </row>
    <row r="4976" spans="10:10" x14ac:dyDescent="0.3">
      <c r="J4976"/>
    </row>
    <row r="4977" spans="10:10" x14ac:dyDescent="0.3">
      <c r="J4977"/>
    </row>
    <row r="4978" spans="10:10" x14ac:dyDescent="0.3">
      <c r="J4978"/>
    </row>
    <row r="4979" spans="10:10" x14ac:dyDescent="0.3">
      <c r="J4979"/>
    </row>
    <row r="4980" spans="10:10" x14ac:dyDescent="0.3">
      <c r="J4980"/>
    </row>
    <row r="4981" spans="10:10" x14ac:dyDescent="0.3">
      <c r="J4981"/>
    </row>
    <row r="4982" spans="10:10" x14ac:dyDescent="0.3">
      <c r="J4982"/>
    </row>
    <row r="4983" spans="10:10" x14ac:dyDescent="0.3">
      <c r="J4983"/>
    </row>
    <row r="4984" spans="10:10" x14ac:dyDescent="0.3">
      <c r="J4984"/>
    </row>
    <row r="4985" spans="10:10" x14ac:dyDescent="0.3">
      <c r="J4985"/>
    </row>
    <row r="4986" spans="10:10" x14ac:dyDescent="0.3">
      <c r="J4986"/>
    </row>
    <row r="4987" spans="10:10" x14ac:dyDescent="0.3">
      <c r="J4987"/>
    </row>
    <row r="4988" spans="10:10" x14ac:dyDescent="0.3">
      <c r="J4988"/>
    </row>
    <row r="4989" spans="10:10" x14ac:dyDescent="0.3">
      <c r="J4989"/>
    </row>
    <row r="4990" spans="10:10" x14ac:dyDescent="0.3">
      <c r="J4990"/>
    </row>
    <row r="4991" spans="10:10" x14ac:dyDescent="0.3">
      <c r="J4991"/>
    </row>
    <row r="4992" spans="10:10" x14ac:dyDescent="0.3">
      <c r="J4992"/>
    </row>
    <row r="4993" spans="10:10" x14ac:dyDescent="0.3">
      <c r="J4993"/>
    </row>
    <row r="4994" spans="10:10" x14ac:dyDescent="0.3">
      <c r="J4994"/>
    </row>
    <row r="4995" spans="10:10" x14ac:dyDescent="0.3">
      <c r="J4995"/>
    </row>
    <row r="4996" spans="10:10" x14ac:dyDescent="0.3">
      <c r="J4996"/>
    </row>
    <row r="4997" spans="10:10" x14ac:dyDescent="0.3">
      <c r="J4997"/>
    </row>
    <row r="4998" spans="10:10" x14ac:dyDescent="0.3">
      <c r="J4998"/>
    </row>
    <row r="4999" spans="10:10" x14ac:dyDescent="0.3">
      <c r="J4999"/>
    </row>
    <row r="5000" spans="10:10" x14ac:dyDescent="0.3">
      <c r="J5000"/>
    </row>
    <row r="5001" spans="10:10" x14ac:dyDescent="0.3">
      <c r="J5001"/>
    </row>
    <row r="5002" spans="10:10" x14ac:dyDescent="0.3">
      <c r="J5002"/>
    </row>
    <row r="5003" spans="10:10" x14ac:dyDescent="0.3">
      <c r="J5003"/>
    </row>
    <row r="5004" spans="10:10" x14ac:dyDescent="0.3">
      <c r="J5004"/>
    </row>
    <row r="5005" spans="10:10" x14ac:dyDescent="0.3">
      <c r="J5005"/>
    </row>
    <row r="5006" spans="10:10" x14ac:dyDescent="0.3">
      <c r="J5006"/>
    </row>
    <row r="5007" spans="10:10" x14ac:dyDescent="0.3">
      <c r="J5007"/>
    </row>
    <row r="5008" spans="10:10" x14ac:dyDescent="0.3">
      <c r="J5008"/>
    </row>
    <row r="5009" spans="10:10" x14ac:dyDescent="0.3">
      <c r="J5009"/>
    </row>
    <row r="5010" spans="10:10" x14ac:dyDescent="0.3">
      <c r="J5010"/>
    </row>
    <row r="5011" spans="10:10" x14ac:dyDescent="0.3">
      <c r="J5011"/>
    </row>
    <row r="5012" spans="10:10" x14ac:dyDescent="0.3">
      <c r="J5012"/>
    </row>
    <row r="5013" spans="10:10" x14ac:dyDescent="0.3">
      <c r="J5013"/>
    </row>
    <row r="5014" spans="10:10" x14ac:dyDescent="0.3">
      <c r="J5014"/>
    </row>
    <row r="5015" spans="10:10" x14ac:dyDescent="0.3">
      <c r="J5015"/>
    </row>
    <row r="5016" spans="10:10" x14ac:dyDescent="0.3">
      <c r="J5016"/>
    </row>
    <row r="5017" spans="10:10" x14ac:dyDescent="0.3">
      <c r="J5017"/>
    </row>
    <row r="5018" spans="10:10" x14ac:dyDescent="0.3">
      <c r="J5018"/>
    </row>
    <row r="5019" spans="10:10" x14ac:dyDescent="0.3">
      <c r="J5019"/>
    </row>
    <row r="5020" spans="10:10" x14ac:dyDescent="0.3">
      <c r="J5020"/>
    </row>
    <row r="5021" spans="10:10" x14ac:dyDescent="0.3">
      <c r="J5021"/>
    </row>
    <row r="5022" spans="10:10" x14ac:dyDescent="0.3">
      <c r="J5022"/>
    </row>
    <row r="5023" spans="10:10" x14ac:dyDescent="0.3">
      <c r="J5023"/>
    </row>
    <row r="5024" spans="10:10" x14ac:dyDescent="0.3">
      <c r="J5024"/>
    </row>
    <row r="5025" spans="10:10" x14ac:dyDescent="0.3">
      <c r="J5025"/>
    </row>
    <row r="5026" spans="10:10" x14ac:dyDescent="0.3">
      <c r="J5026"/>
    </row>
    <row r="5027" spans="10:10" x14ac:dyDescent="0.3">
      <c r="J5027"/>
    </row>
    <row r="5028" spans="10:10" x14ac:dyDescent="0.3">
      <c r="J5028"/>
    </row>
    <row r="5029" spans="10:10" x14ac:dyDescent="0.3">
      <c r="J5029"/>
    </row>
    <row r="5030" spans="10:10" x14ac:dyDescent="0.3">
      <c r="J5030"/>
    </row>
    <row r="5031" spans="10:10" x14ac:dyDescent="0.3">
      <c r="J5031"/>
    </row>
    <row r="5032" spans="10:10" x14ac:dyDescent="0.3">
      <c r="J5032"/>
    </row>
    <row r="5033" spans="10:10" x14ac:dyDescent="0.3">
      <c r="J5033"/>
    </row>
    <row r="5034" spans="10:10" x14ac:dyDescent="0.3">
      <c r="J5034"/>
    </row>
    <row r="5035" spans="10:10" x14ac:dyDescent="0.3">
      <c r="J5035"/>
    </row>
    <row r="5036" spans="10:10" x14ac:dyDescent="0.3">
      <c r="J5036"/>
    </row>
    <row r="5037" spans="10:10" x14ac:dyDescent="0.3">
      <c r="J5037"/>
    </row>
    <row r="5038" spans="10:10" x14ac:dyDescent="0.3">
      <c r="J5038"/>
    </row>
    <row r="5039" spans="10:10" x14ac:dyDescent="0.3">
      <c r="J5039"/>
    </row>
    <row r="5040" spans="10:10" x14ac:dyDescent="0.3">
      <c r="J5040"/>
    </row>
    <row r="5041" spans="10:10" x14ac:dyDescent="0.3">
      <c r="J5041"/>
    </row>
    <row r="5042" spans="10:10" x14ac:dyDescent="0.3">
      <c r="J5042"/>
    </row>
    <row r="5043" spans="10:10" x14ac:dyDescent="0.3">
      <c r="J5043"/>
    </row>
    <row r="5044" spans="10:10" x14ac:dyDescent="0.3">
      <c r="J5044"/>
    </row>
    <row r="5045" spans="10:10" x14ac:dyDescent="0.3">
      <c r="J5045"/>
    </row>
    <row r="5046" spans="10:10" x14ac:dyDescent="0.3">
      <c r="J5046"/>
    </row>
    <row r="5047" spans="10:10" x14ac:dyDescent="0.3">
      <c r="J5047"/>
    </row>
    <row r="5048" spans="10:10" x14ac:dyDescent="0.3">
      <c r="J5048"/>
    </row>
    <row r="5049" spans="10:10" x14ac:dyDescent="0.3">
      <c r="J5049"/>
    </row>
    <row r="5050" spans="10:10" x14ac:dyDescent="0.3">
      <c r="J5050"/>
    </row>
    <row r="5051" spans="10:10" x14ac:dyDescent="0.3">
      <c r="J5051"/>
    </row>
    <row r="5052" spans="10:10" x14ac:dyDescent="0.3">
      <c r="J5052"/>
    </row>
    <row r="5053" spans="10:10" x14ac:dyDescent="0.3">
      <c r="J5053"/>
    </row>
    <row r="5054" spans="10:10" x14ac:dyDescent="0.3">
      <c r="J5054"/>
    </row>
    <row r="5055" spans="10:10" x14ac:dyDescent="0.3">
      <c r="J5055"/>
    </row>
    <row r="5056" spans="10:10" x14ac:dyDescent="0.3">
      <c r="J5056"/>
    </row>
    <row r="5057" spans="10:10" x14ac:dyDescent="0.3">
      <c r="J5057"/>
    </row>
    <row r="5058" spans="10:10" x14ac:dyDescent="0.3">
      <c r="J5058"/>
    </row>
    <row r="5059" spans="10:10" x14ac:dyDescent="0.3">
      <c r="J5059"/>
    </row>
    <row r="5060" spans="10:10" x14ac:dyDescent="0.3">
      <c r="J5060"/>
    </row>
    <row r="5061" spans="10:10" x14ac:dyDescent="0.3">
      <c r="J5061"/>
    </row>
    <row r="5062" spans="10:10" x14ac:dyDescent="0.3">
      <c r="J5062"/>
    </row>
    <row r="5063" spans="10:10" x14ac:dyDescent="0.3">
      <c r="J5063"/>
    </row>
    <row r="5064" spans="10:10" x14ac:dyDescent="0.3">
      <c r="J5064"/>
    </row>
    <row r="5065" spans="10:10" x14ac:dyDescent="0.3">
      <c r="J5065"/>
    </row>
    <row r="5066" spans="10:10" x14ac:dyDescent="0.3">
      <c r="J5066"/>
    </row>
    <row r="5067" spans="10:10" x14ac:dyDescent="0.3">
      <c r="J5067"/>
    </row>
    <row r="5068" spans="10:10" x14ac:dyDescent="0.3">
      <c r="J5068"/>
    </row>
    <row r="5069" spans="10:10" x14ac:dyDescent="0.3">
      <c r="J5069"/>
    </row>
    <row r="5070" spans="10:10" x14ac:dyDescent="0.3">
      <c r="J5070"/>
    </row>
    <row r="5071" spans="10:10" x14ac:dyDescent="0.3">
      <c r="J5071"/>
    </row>
    <row r="5072" spans="10:10" x14ac:dyDescent="0.3">
      <c r="J5072"/>
    </row>
    <row r="5073" spans="10:10" x14ac:dyDescent="0.3">
      <c r="J5073"/>
    </row>
    <row r="5074" spans="10:10" x14ac:dyDescent="0.3">
      <c r="J5074"/>
    </row>
    <row r="5075" spans="10:10" x14ac:dyDescent="0.3">
      <c r="J5075"/>
    </row>
    <row r="5076" spans="10:10" x14ac:dyDescent="0.3">
      <c r="J5076"/>
    </row>
    <row r="5077" spans="10:10" x14ac:dyDescent="0.3">
      <c r="J5077"/>
    </row>
    <row r="5078" spans="10:10" x14ac:dyDescent="0.3">
      <c r="J5078"/>
    </row>
    <row r="5079" spans="10:10" x14ac:dyDescent="0.3">
      <c r="J5079"/>
    </row>
    <row r="5080" spans="10:10" x14ac:dyDescent="0.3">
      <c r="J5080"/>
    </row>
    <row r="5081" spans="10:10" x14ac:dyDescent="0.3">
      <c r="J5081"/>
    </row>
    <row r="5082" spans="10:10" x14ac:dyDescent="0.3">
      <c r="J5082"/>
    </row>
    <row r="5083" spans="10:10" x14ac:dyDescent="0.3">
      <c r="J5083"/>
    </row>
    <row r="5084" spans="10:10" x14ac:dyDescent="0.3">
      <c r="J5084"/>
    </row>
    <row r="5085" spans="10:10" x14ac:dyDescent="0.3">
      <c r="J5085"/>
    </row>
    <row r="5086" spans="10:10" x14ac:dyDescent="0.3">
      <c r="J5086"/>
    </row>
    <row r="5087" spans="10:10" x14ac:dyDescent="0.3">
      <c r="J5087"/>
    </row>
    <row r="5088" spans="10:10" x14ac:dyDescent="0.3">
      <c r="J5088"/>
    </row>
    <row r="5089" spans="10:10" x14ac:dyDescent="0.3">
      <c r="J5089"/>
    </row>
    <row r="5090" spans="10:10" x14ac:dyDescent="0.3">
      <c r="J5090"/>
    </row>
    <row r="5091" spans="10:10" x14ac:dyDescent="0.3">
      <c r="J5091"/>
    </row>
    <row r="5092" spans="10:10" x14ac:dyDescent="0.3">
      <c r="J5092"/>
    </row>
    <row r="5093" spans="10:10" x14ac:dyDescent="0.3">
      <c r="J5093"/>
    </row>
    <row r="5094" spans="10:10" x14ac:dyDescent="0.3">
      <c r="J5094"/>
    </row>
    <row r="5095" spans="10:10" x14ac:dyDescent="0.3">
      <c r="J5095"/>
    </row>
    <row r="5096" spans="10:10" x14ac:dyDescent="0.3">
      <c r="J5096"/>
    </row>
    <row r="5097" spans="10:10" x14ac:dyDescent="0.3">
      <c r="J5097"/>
    </row>
    <row r="5098" spans="10:10" x14ac:dyDescent="0.3">
      <c r="J5098"/>
    </row>
    <row r="5099" spans="10:10" x14ac:dyDescent="0.3">
      <c r="J5099"/>
    </row>
    <row r="5100" spans="10:10" x14ac:dyDescent="0.3">
      <c r="J5100"/>
    </row>
    <row r="5101" spans="10:10" x14ac:dyDescent="0.3">
      <c r="J5101"/>
    </row>
    <row r="5102" spans="10:10" x14ac:dyDescent="0.3">
      <c r="J5102"/>
    </row>
    <row r="5103" spans="10:10" x14ac:dyDescent="0.3">
      <c r="J5103"/>
    </row>
    <row r="5104" spans="10:10" x14ac:dyDescent="0.3">
      <c r="J5104"/>
    </row>
    <row r="5105" spans="10:10" x14ac:dyDescent="0.3">
      <c r="J5105"/>
    </row>
    <row r="5106" spans="10:10" x14ac:dyDescent="0.3">
      <c r="J5106"/>
    </row>
    <row r="5107" spans="10:10" x14ac:dyDescent="0.3">
      <c r="J5107"/>
    </row>
    <row r="5108" spans="10:10" x14ac:dyDescent="0.3">
      <c r="J5108"/>
    </row>
    <row r="5109" spans="10:10" x14ac:dyDescent="0.3">
      <c r="J5109"/>
    </row>
    <row r="5110" spans="10:10" x14ac:dyDescent="0.3">
      <c r="J5110"/>
    </row>
    <row r="5111" spans="10:10" x14ac:dyDescent="0.3">
      <c r="J5111"/>
    </row>
    <row r="5112" spans="10:10" x14ac:dyDescent="0.3">
      <c r="J5112"/>
    </row>
    <row r="5113" spans="10:10" x14ac:dyDescent="0.3">
      <c r="J5113"/>
    </row>
    <row r="5114" spans="10:10" x14ac:dyDescent="0.3">
      <c r="J5114"/>
    </row>
    <row r="5115" spans="10:10" x14ac:dyDescent="0.3">
      <c r="J5115"/>
    </row>
    <row r="5116" spans="10:10" x14ac:dyDescent="0.3">
      <c r="J5116"/>
    </row>
    <row r="5117" spans="10:10" x14ac:dyDescent="0.3">
      <c r="J5117"/>
    </row>
    <row r="5118" spans="10:10" x14ac:dyDescent="0.3">
      <c r="J5118"/>
    </row>
    <row r="5119" spans="10:10" x14ac:dyDescent="0.3">
      <c r="J5119"/>
    </row>
    <row r="5120" spans="10:10" x14ac:dyDescent="0.3">
      <c r="J5120"/>
    </row>
    <row r="5121" spans="10:10" x14ac:dyDescent="0.3">
      <c r="J5121"/>
    </row>
    <row r="5122" spans="10:10" x14ac:dyDescent="0.3">
      <c r="J5122"/>
    </row>
    <row r="5123" spans="10:10" x14ac:dyDescent="0.3">
      <c r="J5123"/>
    </row>
    <row r="5124" spans="10:10" x14ac:dyDescent="0.3">
      <c r="J5124"/>
    </row>
    <row r="5125" spans="10:10" x14ac:dyDescent="0.3">
      <c r="J5125"/>
    </row>
    <row r="5126" spans="10:10" x14ac:dyDescent="0.3">
      <c r="J5126"/>
    </row>
    <row r="5127" spans="10:10" x14ac:dyDescent="0.3">
      <c r="J5127"/>
    </row>
    <row r="5128" spans="10:10" x14ac:dyDescent="0.3">
      <c r="J5128"/>
    </row>
    <row r="5129" spans="10:10" x14ac:dyDescent="0.3">
      <c r="J5129"/>
    </row>
    <row r="5130" spans="10:10" x14ac:dyDescent="0.3">
      <c r="J5130"/>
    </row>
    <row r="5131" spans="10:10" x14ac:dyDescent="0.3">
      <c r="J5131"/>
    </row>
    <row r="5132" spans="10:10" x14ac:dyDescent="0.3">
      <c r="J5132"/>
    </row>
    <row r="5133" spans="10:10" x14ac:dyDescent="0.3">
      <c r="J5133"/>
    </row>
    <row r="5134" spans="10:10" x14ac:dyDescent="0.3">
      <c r="J5134"/>
    </row>
    <row r="5135" spans="10:10" x14ac:dyDescent="0.3">
      <c r="J5135"/>
    </row>
    <row r="5136" spans="10:10" x14ac:dyDescent="0.3">
      <c r="J5136"/>
    </row>
    <row r="5137" spans="10:10" x14ac:dyDescent="0.3">
      <c r="J5137"/>
    </row>
    <row r="5138" spans="10:10" x14ac:dyDescent="0.3">
      <c r="J5138"/>
    </row>
    <row r="5139" spans="10:10" x14ac:dyDescent="0.3">
      <c r="J5139"/>
    </row>
    <row r="5140" spans="10:10" x14ac:dyDescent="0.3">
      <c r="J5140"/>
    </row>
    <row r="5141" spans="10:10" x14ac:dyDescent="0.3">
      <c r="J5141"/>
    </row>
    <row r="5142" spans="10:10" x14ac:dyDescent="0.3">
      <c r="J5142"/>
    </row>
    <row r="5143" spans="10:10" x14ac:dyDescent="0.3">
      <c r="J5143"/>
    </row>
    <row r="5144" spans="10:10" x14ac:dyDescent="0.3">
      <c r="J5144"/>
    </row>
    <row r="5145" spans="10:10" x14ac:dyDescent="0.3">
      <c r="J5145"/>
    </row>
    <row r="5146" spans="10:10" x14ac:dyDescent="0.3">
      <c r="J5146"/>
    </row>
    <row r="5147" spans="10:10" x14ac:dyDescent="0.3">
      <c r="J5147"/>
    </row>
    <row r="5148" spans="10:10" x14ac:dyDescent="0.3">
      <c r="J5148"/>
    </row>
    <row r="5149" spans="10:10" x14ac:dyDescent="0.3">
      <c r="J5149"/>
    </row>
    <row r="5150" spans="10:10" x14ac:dyDescent="0.3">
      <c r="J5150"/>
    </row>
    <row r="5151" spans="10:10" x14ac:dyDescent="0.3">
      <c r="J5151"/>
    </row>
    <row r="5152" spans="10:10" x14ac:dyDescent="0.3">
      <c r="J5152"/>
    </row>
    <row r="5153" spans="10:10" x14ac:dyDescent="0.3">
      <c r="J5153"/>
    </row>
    <row r="5154" spans="10:10" x14ac:dyDescent="0.3">
      <c r="J5154"/>
    </row>
    <row r="5155" spans="10:10" x14ac:dyDescent="0.3">
      <c r="J5155"/>
    </row>
    <row r="5156" spans="10:10" x14ac:dyDescent="0.3">
      <c r="J5156"/>
    </row>
    <row r="5157" spans="10:10" x14ac:dyDescent="0.3">
      <c r="J5157"/>
    </row>
    <row r="5158" spans="10:10" x14ac:dyDescent="0.3">
      <c r="J5158"/>
    </row>
    <row r="5159" spans="10:10" x14ac:dyDescent="0.3">
      <c r="J5159"/>
    </row>
    <row r="5160" spans="10:10" x14ac:dyDescent="0.3">
      <c r="J5160"/>
    </row>
    <row r="5161" spans="10:10" x14ac:dyDescent="0.3">
      <c r="J5161"/>
    </row>
    <row r="5162" spans="10:10" x14ac:dyDescent="0.3">
      <c r="J5162"/>
    </row>
    <row r="5163" spans="10:10" x14ac:dyDescent="0.3">
      <c r="J5163"/>
    </row>
    <row r="5164" spans="10:10" x14ac:dyDescent="0.3">
      <c r="J5164"/>
    </row>
    <row r="5165" spans="10:10" x14ac:dyDescent="0.3">
      <c r="J5165"/>
    </row>
    <row r="5166" spans="10:10" x14ac:dyDescent="0.3">
      <c r="J5166"/>
    </row>
    <row r="5167" spans="10:10" x14ac:dyDescent="0.3">
      <c r="J5167"/>
    </row>
    <row r="5168" spans="10:10" x14ac:dyDescent="0.3">
      <c r="J5168"/>
    </row>
    <row r="5169" spans="10:10" x14ac:dyDescent="0.3">
      <c r="J5169"/>
    </row>
    <row r="5170" spans="10:10" x14ac:dyDescent="0.3">
      <c r="J5170"/>
    </row>
    <row r="5171" spans="10:10" x14ac:dyDescent="0.3">
      <c r="J5171"/>
    </row>
    <row r="5172" spans="10:10" x14ac:dyDescent="0.3">
      <c r="J5172"/>
    </row>
    <row r="5173" spans="10:10" x14ac:dyDescent="0.3">
      <c r="J5173"/>
    </row>
    <row r="5174" spans="10:10" x14ac:dyDescent="0.3">
      <c r="J5174"/>
    </row>
    <row r="5175" spans="10:10" x14ac:dyDescent="0.3">
      <c r="J5175"/>
    </row>
    <row r="5176" spans="10:10" x14ac:dyDescent="0.3">
      <c r="J5176"/>
    </row>
    <row r="5177" spans="10:10" x14ac:dyDescent="0.3">
      <c r="J5177"/>
    </row>
    <row r="5178" spans="10:10" x14ac:dyDescent="0.3">
      <c r="J5178"/>
    </row>
    <row r="5179" spans="10:10" x14ac:dyDescent="0.3">
      <c r="J5179"/>
    </row>
    <row r="5180" spans="10:10" x14ac:dyDescent="0.3">
      <c r="J5180"/>
    </row>
    <row r="5181" spans="10:10" x14ac:dyDescent="0.3">
      <c r="J5181"/>
    </row>
    <row r="5182" spans="10:10" x14ac:dyDescent="0.3">
      <c r="J5182"/>
    </row>
    <row r="5183" spans="10:10" x14ac:dyDescent="0.3">
      <c r="J5183"/>
    </row>
    <row r="5184" spans="10:10" x14ac:dyDescent="0.3">
      <c r="J5184"/>
    </row>
    <row r="5185" spans="10:10" x14ac:dyDescent="0.3">
      <c r="J5185"/>
    </row>
    <row r="5186" spans="10:10" x14ac:dyDescent="0.3">
      <c r="J5186"/>
    </row>
    <row r="5187" spans="10:10" x14ac:dyDescent="0.3">
      <c r="J5187"/>
    </row>
    <row r="5188" spans="10:10" x14ac:dyDescent="0.3">
      <c r="J5188"/>
    </row>
    <row r="5189" spans="10:10" x14ac:dyDescent="0.3">
      <c r="J5189"/>
    </row>
    <row r="5190" spans="10:10" x14ac:dyDescent="0.3">
      <c r="J5190"/>
    </row>
    <row r="5191" spans="10:10" x14ac:dyDescent="0.3">
      <c r="J5191"/>
    </row>
    <row r="5192" spans="10:10" x14ac:dyDescent="0.3">
      <c r="J5192"/>
    </row>
    <row r="5193" spans="10:10" x14ac:dyDescent="0.3">
      <c r="J5193"/>
    </row>
    <row r="5194" spans="10:10" x14ac:dyDescent="0.3">
      <c r="J5194"/>
    </row>
    <row r="5195" spans="10:10" x14ac:dyDescent="0.3">
      <c r="J5195"/>
    </row>
    <row r="5196" spans="10:10" x14ac:dyDescent="0.3">
      <c r="J5196"/>
    </row>
    <row r="5197" spans="10:10" x14ac:dyDescent="0.3">
      <c r="J5197"/>
    </row>
    <row r="5198" spans="10:10" x14ac:dyDescent="0.3">
      <c r="J5198"/>
    </row>
    <row r="5199" spans="10:10" x14ac:dyDescent="0.3">
      <c r="J5199"/>
    </row>
    <row r="5200" spans="10:10" x14ac:dyDescent="0.3">
      <c r="J5200"/>
    </row>
    <row r="5201" spans="10:10" x14ac:dyDescent="0.3">
      <c r="J5201"/>
    </row>
    <row r="5202" spans="10:10" x14ac:dyDescent="0.3">
      <c r="J5202"/>
    </row>
    <row r="5203" spans="10:10" x14ac:dyDescent="0.3">
      <c r="J5203"/>
    </row>
    <row r="5204" spans="10:10" x14ac:dyDescent="0.3">
      <c r="J5204"/>
    </row>
    <row r="5205" spans="10:10" x14ac:dyDescent="0.3">
      <c r="J5205"/>
    </row>
    <row r="5206" spans="10:10" x14ac:dyDescent="0.3">
      <c r="J5206"/>
    </row>
    <row r="5207" spans="10:10" x14ac:dyDescent="0.3">
      <c r="J5207"/>
    </row>
    <row r="5208" spans="10:10" x14ac:dyDescent="0.3">
      <c r="J5208"/>
    </row>
    <row r="5209" spans="10:10" x14ac:dyDescent="0.3">
      <c r="J5209"/>
    </row>
    <row r="5210" spans="10:10" x14ac:dyDescent="0.3">
      <c r="J5210"/>
    </row>
    <row r="5211" spans="10:10" x14ac:dyDescent="0.3">
      <c r="J5211"/>
    </row>
    <row r="5212" spans="10:10" x14ac:dyDescent="0.3">
      <c r="J5212"/>
    </row>
    <row r="5213" spans="10:10" x14ac:dyDescent="0.3">
      <c r="J5213"/>
    </row>
    <row r="5214" spans="10:10" x14ac:dyDescent="0.3">
      <c r="J5214"/>
    </row>
    <row r="5215" spans="10:10" x14ac:dyDescent="0.3">
      <c r="J5215"/>
    </row>
    <row r="5216" spans="10:10" x14ac:dyDescent="0.3">
      <c r="J5216"/>
    </row>
    <row r="5217" spans="10:10" x14ac:dyDescent="0.3">
      <c r="J5217"/>
    </row>
    <row r="5218" spans="10:10" x14ac:dyDescent="0.3">
      <c r="J5218"/>
    </row>
    <row r="5219" spans="10:10" x14ac:dyDescent="0.3">
      <c r="J5219"/>
    </row>
    <row r="5220" spans="10:10" x14ac:dyDescent="0.3">
      <c r="J5220"/>
    </row>
    <row r="5221" spans="10:10" x14ac:dyDescent="0.3">
      <c r="J5221"/>
    </row>
    <row r="5222" spans="10:10" x14ac:dyDescent="0.3">
      <c r="J5222"/>
    </row>
    <row r="5223" spans="10:10" x14ac:dyDescent="0.3">
      <c r="J5223"/>
    </row>
    <row r="5224" spans="10:10" x14ac:dyDescent="0.3">
      <c r="J5224"/>
    </row>
    <row r="5225" spans="10:10" x14ac:dyDescent="0.3">
      <c r="J5225"/>
    </row>
    <row r="5226" spans="10:10" x14ac:dyDescent="0.3">
      <c r="J5226"/>
    </row>
    <row r="5227" spans="10:10" x14ac:dyDescent="0.3">
      <c r="J5227"/>
    </row>
    <row r="5228" spans="10:10" x14ac:dyDescent="0.3">
      <c r="J5228"/>
    </row>
    <row r="5229" spans="10:10" x14ac:dyDescent="0.3">
      <c r="J5229"/>
    </row>
    <row r="5230" spans="10:10" x14ac:dyDescent="0.3">
      <c r="J5230"/>
    </row>
    <row r="5231" spans="10:10" x14ac:dyDescent="0.3">
      <c r="J5231"/>
    </row>
    <row r="5232" spans="10:10" x14ac:dyDescent="0.3">
      <c r="J5232"/>
    </row>
    <row r="5233" spans="10:10" x14ac:dyDescent="0.3">
      <c r="J5233"/>
    </row>
    <row r="5234" spans="10:10" x14ac:dyDescent="0.3">
      <c r="J5234"/>
    </row>
    <row r="5235" spans="10:10" x14ac:dyDescent="0.3">
      <c r="J5235"/>
    </row>
    <row r="5236" spans="10:10" x14ac:dyDescent="0.3">
      <c r="J5236"/>
    </row>
    <row r="5237" spans="10:10" x14ac:dyDescent="0.3">
      <c r="J5237"/>
    </row>
    <row r="5238" spans="10:10" x14ac:dyDescent="0.3">
      <c r="J5238"/>
    </row>
    <row r="5239" spans="10:10" x14ac:dyDescent="0.3">
      <c r="J5239"/>
    </row>
    <row r="5240" spans="10:10" x14ac:dyDescent="0.3">
      <c r="J5240"/>
    </row>
    <row r="5241" spans="10:10" x14ac:dyDescent="0.3">
      <c r="J5241"/>
    </row>
    <row r="5242" spans="10:10" x14ac:dyDescent="0.3">
      <c r="J5242"/>
    </row>
    <row r="5243" spans="10:10" x14ac:dyDescent="0.3">
      <c r="J5243"/>
    </row>
    <row r="5244" spans="10:10" x14ac:dyDescent="0.3">
      <c r="J5244"/>
    </row>
    <row r="5245" spans="10:10" x14ac:dyDescent="0.3">
      <c r="J5245"/>
    </row>
    <row r="5246" spans="10:10" x14ac:dyDescent="0.3">
      <c r="J5246"/>
    </row>
    <row r="5247" spans="10:10" x14ac:dyDescent="0.3">
      <c r="J5247"/>
    </row>
    <row r="5248" spans="10:10" x14ac:dyDescent="0.3">
      <c r="J5248"/>
    </row>
    <row r="5249" spans="10:10" x14ac:dyDescent="0.3">
      <c r="J5249"/>
    </row>
    <row r="5250" spans="10:10" x14ac:dyDescent="0.3">
      <c r="J5250"/>
    </row>
    <row r="5251" spans="10:10" x14ac:dyDescent="0.3">
      <c r="J5251"/>
    </row>
    <row r="5252" spans="10:10" x14ac:dyDescent="0.3">
      <c r="J5252"/>
    </row>
    <row r="5253" spans="10:10" x14ac:dyDescent="0.3">
      <c r="J5253"/>
    </row>
    <row r="5254" spans="10:10" x14ac:dyDescent="0.3">
      <c r="J5254"/>
    </row>
    <row r="5255" spans="10:10" x14ac:dyDescent="0.3">
      <c r="J5255"/>
    </row>
    <row r="5256" spans="10:10" x14ac:dyDescent="0.3">
      <c r="J5256"/>
    </row>
    <row r="5257" spans="10:10" x14ac:dyDescent="0.3">
      <c r="J5257"/>
    </row>
    <row r="5258" spans="10:10" x14ac:dyDescent="0.3">
      <c r="J5258"/>
    </row>
    <row r="5259" spans="10:10" x14ac:dyDescent="0.3">
      <c r="J5259"/>
    </row>
    <row r="5260" spans="10:10" x14ac:dyDescent="0.3">
      <c r="J5260"/>
    </row>
    <row r="5261" spans="10:10" x14ac:dyDescent="0.3">
      <c r="J5261"/>
    </row>
    <row r="5262" spans="10:10" x14ac:dyDescent="0.3">
      <c r="J5262"/>
    </row>
    <row r="5263" spans="10:10" x14ac:dyDescent="0.3">
      <c r="J5263"/>
    </row>
    <row r="5264" spans="10:10" x14ac:dyDescent="0.3">
      <c r="J5264"/>
    </row>
    <row r="5265" spans="10:10" x14ac:dyDescent="0.3">
      <c r="J5265"/>
    </row>
    <row r="5266" spans="10:10" x14ac:dyDescent="0.3">
      <c r="J5266"/>
    </row>
    <row r="5267" spans="10:10" x14ac:dyDescent="0.3">
      <c r="J5267"/>
    </row>
    <row r="5268" spans="10:10" x14ac:dyDescent="0.3">
      <c r="J5268"/>
    </row>
    <row r="5269" spans="10:10" x14ac:dyDescent="0.3">
      <c r="J5269"/>
    </row>
    <row r="5270" spans="10:10" x14ac:dyDescent="0.3">
      <c r="J5270"/>
    </row>
    <row r="5271" spans="10:10" x14ac:dyDescent="0.3">
      <c r="J5271"/>
    </row>
    <row r="5272" spans="10:10" x14ac:dyDescent="0.3">
      <c r="J5272"/>
    </row>
    <row r="5273" spans="10:10" x14ac:dyDescent="0.3">
      <c r="J5273"/>
    </row>
    <row r="5274" spans="10:10" x14ac:dyDescent="0.3">
      <c r="J5274"/>
    </row>
    <row r="5275" spans="10:10" x14ac:dyDescent="0.3">
      <c r="J5275"/>
    </row>
    <row r="5276" spans="10:10" x14ac:dyDescent="0.3">
      <c r="J5276"/>
    </row>
    <row r="5277" spans="10:10" x14ac:dyDescent="0.3">
      <c r="J5277"/>
    </row>
    <row r="5278" spans="10:10" x14ac:dyDescent="0.3">
      <c r="J5278"/>
    </row>
    <row r="5279" spans="10:10" x14ac:dyDescent="0.3">
      <c r="J5279"/>
    </row>
    <row r="5280" spans="10:10" x14ac:dyDescent="0.3">
      <c r="J5280"/>
    </row>
    <row r="5281" spans="10:10" x14ac:dyDescent="0.3">
      <c r="J5281"/>
    </row>
    <row r="5282" spans="10:10" x14ac:dyDescent="0.3">
      <c r="J5282"/>
    </row>
    <row r="5283" spans="10:10" x14ac:dyDescent="0.3">
      <c r="J5283"/>
    </row>
    <row r="5284" spans="10:10" x14ac:dyDescent="0.3">
      <c r="J5284"/>
    </row>
    <row r="5285" spans="10:10" x14ac:dyDescent="0.3">
      <c r="J5285"/>
    </row>
    <row r="5286" spans="10:10" x14ac:dyDescent="0.3">
      <c r="J5286"/>
    </row>
    <row r="5287" spans="10:10" x14ac:dyDescent="0.3">
      <c r="J5287"/>
    </row>
    <row r="5288" spans="10:10" x14ac:dyDescent="0.3">
      <c r="J5288"/>
    </row>
    <row r="5289" spans="10:10" x14ac:dyDescent="0.3">
      <c r="J5289"/>
    </row>
    <row r="5290" spans="10:10" x14ac:dyDescent="0.3">
      <c r="J5290"/>
    </row>
    <row r="5291" spans="10:10" x14ac:dyDescent="0.3">
      <c r="J5291"/>
    </row>
    <row r="5292" spans="10:10" x14ac:dyDescent="0.3">
      <c r="J5292"/>
    </row>
    <row r="5293" spans="10:10" x14ac:dyDescent="0.3">
      <c r="J5293"/>
    </row>
    <row r="5294" spans="10:10" x14ac:dyDescent="0.3">
      <c r="J5294"/>
    </row>
    <row r="5295" spans="10:10" x14ac:dyDescent="0.3">
      <c r="J5295"/>
    </row>
    <row r="5296" spans="10:10" x14ac:dyDescent="0.3">
      <c r="J5296"/>
    </row>
    <row r="5297" spans="10:10" x14ac:dyDescent="0.3">
      <c r="J5297"/>
    </row>
    <row r="5298" spans="10:10" x14ac:dyDescent="0.3">
      <c r="J5298"/>
    </row>
    <row r="5299" spans="10:10" x14ac:dyDescent="0.3">
      <c r="J5299"/>
    </row>
    <row r="5300" spans="10:10" x14ac:dyDescent="0.3">
      <c r="J5300"/>
    </row>
    <row r="5301" spans="10:10" x14ac:dyDescent="0.3">
      <c r="J5301"/>
    </row>
    <row r="5302" spans="10:10" x14ac:dyDescent="0.3">
      <c r="J5302"/>
    </row>
    <row r="5303" spans="10:10" x14ac:dyDescent="0.3">
      <c r="J5303"/>
    </row>
    <row r="5304" spans="10:10" x14ac:dyDescent="0.3">
      <c r="J5304"/>
    </row>
    <row r="5305" spans="10:10" x14ac:dyDescent="0.3">
      <c r="J5305"/>
    </row>
    <row r="5306" spans="10:10" x14ac:dyDescent="0.3">
      <c r="J5306"/>
    </row>
    <row r="5307" spans="10:10" x14ac:dyDescent="0.3">
      <c r="J5307"/>
    </row>
    <row r="5308" spans="10:10" x14ac:dyDescent="0.3">
      <c r="J5308"/>
    </row>
    <row r="5309" spans="10:10" x14ac:dyDescent="0.3">
      <c r="J5309"/>
    </row>
    <row r="5310" spans="10:10" x14ac:dyDescent="0.3">
      <c r="J5310"/>
    </row>
    <row r="5311" spans="10:10" x14ac:dyDescent="0.3">
      <c r="J5311"/>
    </row>
    <row r="5312" spans="10:10" x14ac:dyDescent="0.3">
      <c r="J5312"/>
    </row>
    <row r="5313" spans="10:10" x14ac:dyDescent="0.3">
      <c r="J5313"/>
    </row>
    <row r="5314" spans="10:10" x14ac:dyDescent="0.3">
      <c r="J5314"/>
    </row>
    <row r="5315" spans="10:10" x14ac:dyDescent="0.3">
      <c r="J5315"/>
    </row>
    <row r="5316" spans="10:10" x14ac:dyDescent="0.3">
      <c r="J5316"/>
    </row>
    <row r="5317" spans="10:10" x14ac:dyDescent="0.3">
      <c r="J5317"/>
    </row>
    <row r="5318" spans="10:10" x14ac:dyDescent="0.3">
      <c r="J5318"/>
    </row>
    <row r="5319" spans="10:10" x14ac:dyDescent="0.3">
      <c r="J5319"/>
    </row>
    <row r="5320" spans="10:10" x14ac:dyDescent="0.3">
      <c r="J5320"/>
    </row>
    <row r="5321" spans="10:10" x14ac:dyDescent="0.3">
      <c r="J5321"/>
    </row>
    <row r="5322" spans="10:10" x14ac:dyDescent="0.3">
      <c r="J5322"/>
    </row>
    <row r="5323" spans="10:10" x14ac:dyDescent="0.3">
      <c r="J5323"/>
    </row>
    <row r="5324" spans="10:10" x14ac:dyDescent="0.3">
      <c r="J5324"/>
    </row>
    <row r="5325" spans="10:10" x14ac:dyDescent="0.3">
      <c r="J5325"/>
    </row>
    <row r="5326" spans="10:10" x14ac:dyDescent="0.3">
      <c r="J5326"/>
    </row>
    <row r="5327" spans="10:10" x14ac:dyDescent="0.3">
      <c r="J5327"/>
    </row>
    <row r="5328" spans="10:10" x14ac:dyDescent="0.3">
      <c r="J5328"/>
    </row>
    <row r="5329" spans="10:10" x14ac:dyDescent="0.3">
      <c r="J5329"/>
    </row>
    <row r="5330" spans="10:10" x14ac:dyDescent="0.3">
      <c r="J5330"/>
    </row>
    <row r="5331" spans="10:10" x14ac:dyDescent="0.3">
      <c r="J5331"/>
    </row>
    <row r="5332" spans="10:10" x14ac:dyDescent="0.3">
      <c r="J5332"/>
    </row>
    <row r="5333" spans="10:10" x14ac:dyDescent="0.3">
      <c r="J5333"/>
    </row>
    <row r="5334" spans="10:10" x14ac:dyDescent="0.3">
      <c r="J5334"/>
    </row>
    <row r="5335" spans="10:10" x14ac:dyDescent="0.3">
      <c r="J5335"/>
    </row>
    <row r="5336" spans="10:10" x14ac:dyDescent="0.3">
      <c r="J5336"/>
    </row>
    <row r="5337" spans="10:10" x14ac:dyDescent="0.3">
      <c r="J5337"/>
    </row>
    <row r="5338" spans="10:10" x14ac:dyDescent="0.3">
      <c r="J5338"/>
    </row>
    <row r="5339" spans="10:10" x14ac:dyDescent="0.3">
      <c r="J5339"/>
    </row>
    <row r="5340" spans="10:10" x14ac:dyDescent="0.3">
      <c r="J5340"/>
    </row>
    <row r="5341" spans="10:10" x14ac:dyDescent="0.3">
      <c r="J5341"/>
    </row>
    <row r="5342" spans="10:10" x14ac:dyDescent="0.3">
      <c r="J5342"/>
    </row>
    <row r="5343" spans="10:10" x14ac:dyDescent="0.3">
      <c r="J5343"/>
    </row>
    <row r="5344" spans="10:10" x14ac:dyDescent="0.3">
      <c r="J5344"/>
    </row>
    <row r="5345" spans="10:10" x14ac:dyDescent="0.3">
      <c r="J5345"/>
    </row>
    <row r="5346" spans="10:10" x14ac:dyDescent="0.3">
      <c r="J5346"/>
    </row>
    <row r="5347" spans="10:10" x14ac:dyDescent="0.3">
      <c r="J5347"/>
    </row>
    <row r="5348" spans="10:10" x14ac:dyDescent="0.3">
      <c r="J5348"/>
    </row>
    <row r="5349" spans="10:10" x14ac:dyDescent="0.3">
      <c r="J5349"/>
    </row>
    <row r="5350" spans="10:10" x14ac:dyDescent="0.3">
      <c r="J5350"/>
    </row>
    <row r="5351" spans="10:10" x14ac:dyDescent="0.3">
      <c r="J5351"/>
    </row>
    <row r="5352" spans="10:10" x14ac:dyDescent="0.3">
      <c r="J5352"/>
    </row>
    <row r="5353" spans="10:10" x14ac:dyDescent="0.3">
      <c r="J5353"/>
    </row>
    <row r="5354" spans="10:10" x14ac:dyDescent="0.3">
      <c r="J5354"/>
    </row>
    <row r="5355" spans="10:10" x14ac:dyDescent="0.3">
      <c r="J5355"/>
    </row>
    <row r="5356" spans="10:10" x14ac:dyDescent="0.3">
      <c r="J5356"/>
    </row>
    <row r="5357" spans="10:10" x14ac:dyDescent="0.3">
      <c r="J5357"/>
    </row>
    <row r="5358" spans="10:10" x14ac:dyDescent="0.3">
      <c r="J5358"/>
    </row>
    <row r="5359" spans="10:10" x14ac:dyDescent="0.3">
      <c r="J5359"/>
    </row>
    <row r="5360" spans="10:10" x14ac:dyDescent="0.3">
      <c r="J5360"/>
    </row>
    <row r="5361" spans="10:10" x14ac:dyDescent="0.3">
      <c r="J5361"/>
    </row>
    <row r="5362" spans="10:10" x14ac:dyDescent="0.3">
      <c r="J5362"/>
    </row>
    <row r="5363" spans="10:10" x14ac:dyDescent="0.3">
      <c r="J5363"/>
    </row>
    <row r="5364" spans="10:10" x14ac:dyDescent="0.3">
      <c r="J5364"/>
    </row>
    <row r="5365" spans="10:10" x14ac:dyDescent="0.3">
      <c r="J5365"/>
    </row>
    <row r="5366" spans="10:10" x14ac:dyDescent="0.3">
      <c r="J5366"/>
    </row>
    <row r="5367" spans="10:10" x14ac:dyDescent="0.3">
      <c r="J5367"/>
    </row>
    <row r="5368" spans="10:10" x14ac:dyDescent="0.3">
      <c r="J5368"/>
    </row>
    <row r="5369" spans="10:10" x14ac:dyDescent="0.3">
      <c r="J5369"/>
    </row>
    <row r="5370" spans="10:10" x14ac:dyDescent="0.3">
      <c r="J5370"/>
    </row>
    <row r="5371" spans="10:10" x14ac:dyDescent="0.3">
      <c r="J5371"/>
    </row>
    <row r="5372" spans="10:10" x14ac:dyDescent="0.3">
      <c r="J5372"/>
    </row>
    <row r="5373" spans="10:10" x14ac:dyDescent="0.3">
      <c r="J5373"/>
    </row>
    <row r="5374" spans="10:10" x14ac:dyDescent="0.3">
      <c r="J5374"/>
    </row>
    <row r="5375" spans="10:10" x14ac:dyDescent="0.3">
      <c r="J5375"/>
    </row>
    <row r="5376" spans="10:10" x14ac:dyDescent="0.3">
      <c r="J5376"/>
    </row>
    <row r="5377" spans="10:10" x14ac:dyDescent="0.3">
      <c r="J5377"/>
    </row>
    <row r="5378" spans="10:10" x14ac:dyDescent="0.3">
      <c r="J5378"/>
    </row>
    <row r="5379" spans="10:10" x14ac:dyDescent="0.3">
      <c r="J5379"/>
    </row>
    <row r="5380" spans="10:10" x14ac:dyDescent="0.3">
      <c r="J5380"/>
    </row>
    <row r="5381" spans="10:10" x14ac:dyDescent="0.3">
      <c r="J5381"/>
    </row>
    <row r="5382" spans="10:10" x14ac:dyDescent="0.3">
      <c r="J5382"/>
    </row>
    <row r="5383" spans="10:10" x14ac:dyDescent="0.3">
      <c r="J5383"/>
    </row>
    <row r="5384" spans="10:10" x14ac:dyDescent="0.3">
      <c r="J5384"/>
    </row>
    <row r="5385" spans="10:10" x14ac:dyDescent="0.3">
      <c r="J5385"/>
    </row>
    <row r="5386" spans="10:10" x14ac:dyDescent="0.3">
      <c r="J5386"/>
    </row>
    <row r="5387" spans="10:10" x14ac:dyDescent="0.3">
      <c r="J5387"/>
    </row>
    <row r="5388" spans="10:10" x14ac:dyDescent="0.3">
      <c r="J5388"/>
    </row>
    <row r="5389" spans="10:10" x14ac:dyDescent="0.3">
      <c r="J5389"/>
    </row>
    <row r="5390" spans="10:10" x14ac:dyDescent="0.3">
      <c r="J5390"/>
    </row>
    <row r="5391" spans="10:10" x14ac:dyDescent="0.3">
      <c r="J5391"/>
    </row>
    <row r="5392" spans="10:10" x14ac:dyDescent="0.3">
      <c r="J5392"/>
    </row>
    <row r="5393" spans="10:10" x14ac:dyDescent="0.3">
      <c r="J5393"/>
    </row>
    <row r="5394" spans="10:10" x14ac:dyDescent="0.3">
      <c r="J5394"/>
    </row>
    <row r="5395" spans="10:10" x14ac:dyDescent="0.3">
      <c r="J5395"/>
    </row>
    <row r="5396" spans="10:10" x14ac:dyDescent="0.3">
      <c r="J5396"/>
    </row>
    <row r="5397" spans="10:10" x14ac:dyDescent="0.3">
      <c r="J5397"/>
    </row>
    <row r="5398" spans="10:10" x14ac:dyDescent="0.3">
      <c r="J5398"/>
    </row>
    <row r="5399" spans="10:10" x14ac:dyDescent="0.3">
      <c r="J5399"/>
    </row>
    <row r="5400" spans="10:10" x14ac:dyDescent="0.3">
      <c r="J5400"/>
    </row>
    <row r="5401" spans="10:10" x14ac:dyDescent="0.3">
      <c r="J5401"/>
    </row>
    <row r="5402" spans="10:10" x14ac:dyDescent="0.3">
      <c r="J5402"/>
    </row>
    <row r="5403" spans="10:10" x14ac:dyDescent="0.3">
      <c r="J5403"/>
    </row>
    <row r="5404" spans="10:10" x14ac:dyDescent="0.3">
      <c r="J5404"/>
    </row>
    <row r="5405" spans="10:10" x14ac:dyDescent="0.3">
      <c r="J5405"/>
    </row>
    <row r="5406" spans="10:10" x14ac:dyDescent="0.3">
      <c r="J5406"/>
    </row>
    <row r="5407" spans="10:10" x14ac:dyDescent="0.3">
      <c r="J5407"/>
    </row>
    <row r="5408" spans="10:10" x14ac:dyDescent="0.3">
      <c r="J5408"/>
    </row>
    <row r="5409" spans="10:10" x14ac:dyDescent="0.3">
      <c r="J5409"/>
    </row>
    <row r="5410" spans="10:10" x14ac:dyDescent="0.3">
      <c r="J5410"/>
    </row>
    <row r="5411" spans="10:10" x14ac:dyDescent="0.3">
      <c r="J5411"/>
    </row>
    <row r="5412" spans="10:10" x14ac:dyDescent="0.3">
      <c r="J5412"/>
    </row>
    <row r="5413" spans="10:10" x14ac:dyDescent="0.3">
      <c r="J5413"/>
    </row>
    <row r="5414" spans="10:10" x14ac:dyDescent="0.3">
      <c r="J5414"/>
    </row>
    <row r="5415" spans="10:10" x14ac:dyDescent="0.3">
      <c r="J5415"/>
    </row>
    <row r="5416" spans="10:10" x14ac:dyDescent="0.3">
      <c r="J5416"/>
    </row>
    <row r="5417" spans="10:10" x14ac:dyDescent="0.3">
      <c r="J5417"/>
    </row>
    <row r="5418" spans="10:10" x14ac:dyDescent="0.3">
      <c r="J5418"/>
    </row>
    <row r="5419" spans="10:10" x14ac:dyDescent="0.3">
      <c r="J5419"/>
    </row>
    <row r="5420" spans="10:10" x14ac:dyDescent="0.3">
      <c r="J5420"/>
    </row>
    <row r="5421" spans="10:10" x14ac:dyDescent="0.3">
      <c r="J5421"/>
    </row>
    <row r="5422" spans="10:10" x14ac:dyDescent="0.3">
      <c r="J5422"/>
    </row>
    <row r="5423" spans="10:10" x14ac:dyDescent="0.3">
      <c r="J5423"/>
    </row>
    <row r="5424" spans="10:10" x14ac:dyDescent="0.3">
      <c r="J5424"/>
    </row>
    <row r="5425" spans="10:10" x14ac:dyDescent="0.3">
      <c r="J5425"/>
    </row>
    <row r="5426" spans="10:10" x14ac:dyDescent="0.3">
      <c r="J5426"/>
    </row>
    <row r="5427" spans="10:10" x14ac:dyDescent="0.3">
      <c r="J5427"/>
    </row>
    <row r="5428" spans="10:10" x14ac:dyDescent="0.3">
      <c r="J5428"/>
    </row>
    <row r="5429" spans="10:10" x14ac:dyDescent="0.3">
      <c r="J5429"/>
    </row>
    <row r="5430" spans="10:10" x14ac:dyDescent="0.3">
      <c r="J5430"/>
    </row>
    <row r="5431" spans="10:10" x14ac:dyDescent="0.3">
      <c r="J5431"/>
    </row>
    <row r="5432" spans="10:10" x14ac:dyDescent="0.3">
      <c r="J5432"/>
    </row>
    <row r="5433" spans="10:10" x14ac:dyDescent="0.3">
      <c r="J5433"/>
    </row>
    <row r="5434" spans="10:10" x14ac:dyDescent="0.3">
      <c r="J5434"/>
    </row>
    <row r="5435" spans="10:10" x14ac:dyDescent="0.3">
      <c r="J5435"/>
    </row>
    <row r="5436" spans="10:10" x14ac:dyDescent="0.3">
      <c r="J5436"/>
    </row>
    <row r="5437" spans="10:10" x14ac:dyDescent="0.3">
      <c r="J5437"/>
    </row>
    <row r="5438" spans="10:10" x14ac:dyDescent="0.3">
      <c r="J5438"/>
    </row>
    <row r="5439" spans="10:10" x14ac:dyDescent="0.3">
      <c r="J5439"/>
    </row>
    <row r="5440" spans="10:10" x14ac:dyDescent="0.3">
      <c r="J5440"/>
    </row>
    <row r="5441" spans="10:10" x14ac:dyDescent="0.3">
      <c r="J5441"/>
    </row>
    <row r="5442" spans="10:10" x14ac:dyDescent="0.3">
      <c r="J5442"/>
    </row>
    <row r="5443" spans="10:10" x14ac:dyDescent="0.3">
      <c r="J5443"/>
    </row>
    <row r="5444" spans="10:10" x14ac:dyDescent="0.3">
      <c r="J5444"/>
    </row>
    <row r="5445" spans="10:10" x14ac:dyDescent="0.3">
      <c r="J5445"/>
    </row>
    <row r="5446" spans="10:10" x14ac:dyDescent="0.3">
      <c r="J5446"/>
    </row>
    <row r="5447" spans="10:10" x14ac:dyDescent="0.3">
      <c r="J5447"/>
    </row>
    <row r="5448" spans="10:10" x14ac:dyDescent="0.3">
      <c r="J5448"/>
    </row>
    <row r="5449" spans="10:10" x14ac:dyDescent="0.3">
      <c r="J5449"/>
    </row>
    <row r="5450" spans="10:10" x14ac:dyDescent="0.3">
      <c r="J5450"/>
    </row>
    <row r="5451" spans="10:10" x14ac:dyDescent="0.3">
      <c r="J5451"/>
    </row>
    <row r="5452" spans="10:10" x14ac:dyDescent="0.3">
      <c r="J5452"/>
    </row>
    <row r="5453" spans="10:10" x14ac:dyDescent="0.3">
      <c r="J5453"/>
    </row>
    <row r="5454" spans="10:10" x14ac:dyDescent="0.3">
      <c r="J5454"/>
    </row>
    <row r="5455" spans="10:10" x14ac:dyDescent="0.3">
      <c r="J5455"/>
    </row>
    <row r="5456" spans="10:10" x14ac:dyDescent="0.3">
      <c r="J5456"/>
    </row>
    <row r="5457" spans="10:10" x14ac:dyDescent="0.3">
      <c r="J5457"/>
    </row>
    <row r="5458" spans="10:10" x14ac:dyDescent="0.3">
      <c r="J5458"/>
    </row>
    <row r="5459" spans="10:10" x14ac:dyDescent="0.3">
      <c r="J5459"/>
    </row>
    <row r="5460" spans="10:10" x14ac:dyDescent="0.3">
      <c r="J5460"/>
    </row>
    <row r="5461" spans="10:10" x14ac:dyDescent="0.3">
      <c r="J5461"/>
    </row>
    <row r="5462" spans="10:10" x14ac:dyDescent="0.3">
      <c r="J5462"/>
    </row>
    <row r="5463" spans="10:10" x14ac:dyDescent="0.3">
      <c r="J5463"/>
    </row>
    <row r="5464" spans="10:10" x14ac:dyDescent="0.3">
      <c r="J5464"/>
    </row>
    <row r="5465" spans="10:10" x14ac:dyDescent="0.3">
      <c r="J5465"/>
    </row>
    <row r="5466" spans="10:10" x14ac:dyDescent="0.3">
      <c r="J5466"/>
    </row>
    <row r="5467" spans="10:10" x14ac:dyDescent="0.3">
      <c r="J5467"/>
    </row>
    <row r="5468" spans="10:10" x14ac:dyDescent="0.3">
      <c r="J5468"/>
    </row>
    <row r="5469" spans="10:10" x14ac:dyDescent="0.3">
      <c r="J5469"/>
    </row>
    <row r="5470" spans="10:10" x14ac:dyDescent="0.3">
      <c r="J5470"/>
    </row>
    <row r="5471" spans="10:10" x14ac:dyDescent="0.3">
      <c r="J5471"/>
    </row>
    <row r="5472" spans="10:10" x14ac:dyDescent="0.3">
      <c r="J5472"/>
    </row>
    <row r="5473" spans="10:10" x14ac:dyDescent="0.3">
      <c r="J5473"/>
    </row>
    <row r="5474" spans="10:10" x14ac:dyDescent="0.3">
      <c r="J5474"/>
    </row>
    <row r="5475" spans="10:10" x14ac:dyDescent="0.3">
      <c r="J5475"/>
    </row>
    <row r="5476" spans="10:10" x14ac:dyDescent="0.3">
      <c r="J5476"/>
    </row>
    <row r="5477" spans="10:10" x14ac:dyDescent="0.3">
      <c r="J5477"/>
    </row>
    <row r="5478" spans="10:10" x14ac:dyDescent="0.3">
      <c r="J5478"/>
    </row>
    <row r="5479" spans="10:10" x14ac:dyDescent="0.3">
      <c r="J5479"/>
    </row>
    <row r="5480" spans="10:10" x14ac:dyDescent="0.3">
      <c r="J5480"/>
    </row>
    <row r="5481" spans="10:10" x14ac:dyDescent="0.3">
      <c r="J5481"/>
    </row>
    <row r="5482" spans="10:10" x14ac:dyDescent="0.3">
      <c r="J5482"/>
    </row>
    <row r="5483" spans="10:10" x14ac:dyDescent="0.3">
      <c r="J5483"/>
    </row>
    <row r="5484" spans="10:10" x14ac:dyDescent="0.3">
      <c r="J5484"/>
    </row>
    <row r="5485" spans="10:10" x14ac:dyDescent="0.3">
      <c r="J5485"/>
    </row>
    <row r="5486" spans="10:10" x14ac:dyDescent="0.3">
      <c r="J5486"/>
    </row>
    <row r="5487" spans="10:10" x14ac:dyDescent="0.3">
      <c r="J5487"/>
    </row>
    <row r="5488" spans="10:10" x14ac:dyDescent="0.3">
      <c r="J5488"/>
    </row>
    <row r="5489" spans="10:10" x14ac:dyDescent="0.3">
      <c r="J5489"/>
    </row>
    <row r="5490" spans="10:10" x14ac:dyDescent="0.3">
      <c r="J5490"/>
    </row>
    <row r="5491" spans="10:10" x14ac:dyDescent="0.3">
      <c r="J5491"/>
    </row>
    <row r="5492" spans="10:10" x14ac:dyDescent="0.3">
      <c r="J5492"/>
    </row>
    <row r="5493" spans="10:10" x14ac:dyDescent="0.3">
      <c r="J5493"/>
    </row>
    <row r="5494" spans="10:10" x14ac:dyDescent="0.3">
      <c r="J5494"/>
    </row>
    <row r="5495" spans="10:10" x14ac:dyDescent="0.3">
      <c r="J5495"/>
    </row>
    <row r="5496" spans="10:10" x14ac:dyDescent="0.3">
      <c r="J5496"/>
    </row>
    <row r="5497" spans="10:10" x14ac:dyDescent="0.3">
      <c r="J5497"/>
    </row>
    <row r="5498" spans="10:10" x14ac:dyDescent="0.3">
      <c r="J5498"/>
    </row>
    <row r="5499" spans="10:10" x14ac:dyDescent="0.3">
      <c r="J5499"/>
    </row>
    <row r="5500" spans="10:10" x14ac:dyDescent="0.3">
      <c r="J5500"/>
    </row>
    <row r="5501" spans="10:10" x14ac:dyDescent="0.3">
      <c r="J5501"/>
    </row>
    <row r="5502" spans="10:10" x14ac:dyDescent="0.3">
      <c r="J5502"/>
    </row>
    <row r="5503" spans="10:10" x14ac:dyDescent="0.3">
      <c r="J5503"/>
    </row>
    <row r="5504" spans="10:10" x14ac:dyDescent="0.3">
      <c r="J5504"/>
    </row>
    <row r="5505" spans="10:10" x14ac:dyDescent="0.3">
      <c r="J5505"/>
    </row>
    <row r="5506" spans="10:10" x14ac:dyDescent="0.3">
      <c r="J5506"/>
    </row>
    <row r="5507" spans="10:10" x14ac:dyDescent="0.3">
      <c r="J5507"/>
    </row>
    <row r="5508" spans="10:10" x14ac:dyDescent="0.3">
      <c r="J5508"/>
    </row>
    <row r="5509" spans="10:10" x14ac:dyDescent="0.3">
      <c r="J5509"/>
    </row>
    <row r="5510" spans="10:10" x14ac:dyDescent="0.3">
      <c r="J5510"/>
    </row>
    <row r="5511" spans="10:10" x14ac:dyDescent="0.3">
      <c r="J5511"/>
    </row>
    <row r="5512" spans="10:10" x14ac:dyDescent="0.3">
      <c r="J5512"/>
    </row>
    <row r="5513" spans="10:10" x14ac:dyDescent="0.3">
      <c r="J5513"/>
    </row>
    <row r="5514" spans="10:10" x14ac:dyDescent="0.3">
      <c r="J5514"/>
    </row>
    <row r="5515" spans="10:10" x14ac:dyDescent="0.3">
      <c r="J5515"/>
    </row>
    <row r="5516" spans="10:10" x14ac:dyDescent="0.3">
      <c r="J5516"/>
    </row>
    <row r="5517" spans="10:10" x14ac:dyDescent="0.3">
      <c r="J5517"/>
    </row>
    <row r="5518" spans="10:10" x14ac:dyDescent="0.3">
      <c r="J5518"/>
    </row>
    <row r="5519" spans="10:10" x14ac:dyDescent="0.3">
      <c r="J5519"/>
    </row>
    <row r="5520" spans="10:10" x14ac:dyDescent="0.3">
      <c r="J5520"/>
    </row>
    <row r="5521" spans="10:10" x14ac:dyDescent="0.3">
      <c r="J5521"/>
    </row>
    <row r="5522" spans="10:10" x14ac:dyDescent="0.3">
      <c r="J5522"/>
    </row>
    <row r="5523" spans="10:10" x14ac:dyDescent="0.3">
      <c r="J5523"/>
    </row>
    <row r="5524" spans="10:10" x14ac:dyDescent="0.3">
      <c r="J5524"/>
    </row>
    <row r="5525" spans="10:10" x14ac:dyDescent="0.3">
      <c r="J5525"/>
    </row>
    <row r="5526" spans="10:10" x14ac:dyDescent="0.3">
      <c r="J5526"/>
    </row>
    <row r="5527" spans="10:10" x14ac:dyDescent="0.3">
      <c r="J5527"/>
    </row>
    <row r="5528" spans="10:10" x14ac:dyDescent="0.3">
      <c r="J5528"/>
    </row>
    <row r="5529" spans="10:10" x14ac:dyDescent="0.3">
      <c r="J5529"/>
    </row>
    <row r="5530" spans="10:10" x14ac:dyDescent="0.3">
      <c r="J5530"/>
    </row>
    <row r="5531" spans="10:10" x14ac:dyDescent="0.3">
      <c r="J5531"/>
    </row>
    <row r="5532" spans="10:10" x14ac:dyDescent="0.3">
      <c r="J5532"/>
    </row>
    <row r="5533" spans="10:10" x14ac:dyDescent="0.3">
      <c r="J5533"/>
    </row>
    <row r="5534" spans="10:10" x14ac:dyDescent="0.3">
      <c r="J5534"/>
    </row>
    <row r="5535" spans="10:10" x14ac:dyDescent="0.3">
      <c r="J5535"/>
    </row>
    <row r="5536" spans="10:10" x14ac:dyDescent="0.3">
      <c r="J5536"/>
    </row>
    <row r="5537" spans="10:10" x14ac:dyDescent="0.3">
      <c r="J5537"/>
    </row>
    <row r="5538" spans="10:10" x14ac:dyDescent="0.3">
      <c r="J5538"/>
    </row>
    <row r="5539" spans="10:10" x14ac:dyDescent="0.3">
      <c r="J5539"/>
    </row>
    <row r="5540" spans="10:10" x14ac:dyDescent="0.3">
      <c r="J5540"/>
    </row>
    <row r="5541" spans="10:10" x14ac:dyDescent="0.3">
      <c r="J5541"/>
    </row>
    <row r="5542" spans="10:10" x14ac:dyDescent="0.3">
      <c r="J5542"/>
    </row>
    <row r="5543" spans="10:10" x14ac:dyDescent="0.3">
      <c r="J5543"/>
    </row>
    <row r="5544" spans="10:10" x14ac:dyDescent="0.3">
      <c r="J5544"/>
    </row>
    <row r="5545" spans="10:10" x14ac:dyDescent="0.3">
      <c r="J5545"/>
    </row>
    <row r="5546" spans="10:10" x14ac:dyDescent="0.3">
      <c r="J5546"/>
    </row>
    <row r="5547" spans="10:10" x14ac:dyDescent="0.3">
      <c r="J5547"/>
    </row>
    <row r="5548" spans="10:10" x14ac:dyDescent="0.3">
      <c r="J5548"/>
    </row>
    <row r="5549" spans="10:10" x14ac:dyDescent="0.3">
      <c r="J5549"/>
    </row>
    <row r="5550" spans="10:10" x14ac:dyDescent="0.3">
      <c r="J5550"/>
    </row>
    <row r="5551" spans="10:10" x14ac:dyDescent="0.3">
      <c r="J5551"/>
    </row>
    <row r="5552" spans="10:10" x14ac:dyDescent="0.3">
      <c r="J5552"/>
    </row>
    <row r="5553" spans="10:10" x14ac:dyDescent="0.3">
      <c r="J5553"/>
    </row>
    <row r="5554" spans="10:10" x14ac:dyDescent="0.3">
      <c r="J5554"/>
    </row>
    <row r="5555" spans="10:10" x14ac:dyDescent="0.3">
      <c r="J5555"/>
    </row>
    <row r="5556" spans="10:10" x14ac:dyDescent="0.3">
      <c r="J5556"/>
    </row>
    <row r="5557" spans="10:10" x14ac:dyDescent="0.3">
      <c r="J5557"/>
    </row>
    <row r="5558" spans="10:10" x14ac:dyDescent="0.3">
      <c r="J5558"/>
    </row>
    <row r="5559" spans="10:10" x14ac:dyDescent="0.3">
      <c r="J5559"/>
    </row>
    <row r="5560" spans="10:10" x14ac:dyDescent="0.3">
      <c r="J5560"/>
    </row>
    <row r="5561" spans="10:10" x14ac:dyDescent="0.3">
      <c r="J5561"/>
    </row>
    <row r="5562" spans="10:10" x14ac:dyDescent="0.3">
      <c r="J5562"/>
    </row>
    <row r="5563" spans="10:10" x14ac:dyDescent="0.3">
      <c r="J5563"/>
    </row>
    <row r="5564" spans="10:10" x14ac:dyDescent="0.3">
      <c r="J5564"/>
    </row>
    <row r="5565" spans="10:10" x14ac:dyDescent="0.3">
      <c r="J5565"/>
    </row>
    <row r="5566" spans="10:10" x14ac:dyDescent="0.3">
      <c r="J5566"/>
    </row>
    <row r="5567" spans="10:10" x14ac:dyDescent="0.3">
      <c r="J5567"/>
    </row>
    <row r="5568" spans="10:10" x14ac:dyDescent="0.3">
      <c r="J5568"/>
    </row>
    <row r="5569" spans="10:10" x14ac:dyDescent="0.3">
      <c r="J5569"/>
    </row>
    <row r="5570" spans="10:10" x14ac:dyDescent="0.3">
      <c r="J5570"/>
    </row>
    <row r="5571" spans="10:10" x14ac:dyDescent="0.3">
      <c r="J5571"/>
    </row>
    <row r="5572" spans="10:10" x14ac:dyDescent="0.3">
      <c r="J5572"/>
    </row>
    <row r="5573" spans="10:10" x14ac:dyDescent="0.3">
      <c r="J5573"/>
    </row>
    <row r="5574" spans="10:10" x14ac:dyDescent="0.3">
      <c r="J5574"/>
    </row>
    <row r="5575" spans="10:10" x14ac:dyDescent="0.3">
      <c r="J5575"/>
    </row>
    <row r="5576" spans="10:10" x14ac:dyDescent="0.3">
      <c r="J5576"/>
    </row>
    <row r="5577" spans="10:10" x14ac:dyDescent="0.3">
      <c r="J5577"/>
    </row>
    <row r="5578" spans="10:10" x14ac:dyDescent="0.3">
      <c r="J5578"/>
    </row>
    <row r="5579" spans="10:10" x14ac:dyDescent="0.3">
      <c r="J5579"/>
    </row>
    <row r="5580" spans="10:10" x14ac:dyDescent="0.3">
      <c r="J5580"/>
    </row>
    <row r="5581" spans="10:10" x14ac:dyDescent="0.3">
      <c r="J5581"/>
    </row>
    <row r="5582" spans="10:10" x14ac:dyDescent="0.3">
      <c r="J5582"/>
    </row>
    <row r="5583" spans="10:10" x14ac:dyDescent="0.3">
      <c r="J5583"/>
    </row>
    <row r="5584" spans="10:10" x14ac:dyDescent="0.3">
      <c r="J5584"/>
    </row>
    <row r="5585" spans="10:10" x14ac:dyDescent="0.3">
      <c r="J5585"/>
    </row>
    <row r="5586" spans="10:10" x14ac:dyDescent="0.3">
      <c r="J5586"/>
    </row>
    <row r="5587" spans="10:10" x14ac:dyDescent="0.3">
      <c r="J5587"/>
    </row>
    <row r="5588" spans="10:10" x14ac:dyDescent="0.3">
      <c r="J5588"/>
    </row>
    <row r="5589" spans="10:10" x14ac:dyDescent="0.3">
      <c r="J5589"/>
    </row>
    <row r="5590" spans="10:10" x14ac:dyDescent="0.3">
      <c r="J5590"/>
    </row>
    <row r="5591" spans="10:10" x14ac:dyDescent="0.3">
      <c r="J5591"/>
    </row>
    <row r="5592" spans="10:10" x14ac:dyDescent="0.3">
      <c r="J5592"/>
    </row>
    <row r="5593" spans="10:10" x14ac:dyDescent="0.3">
      <c r="J5593"/>
    </row>
    <row r="5594" spans="10:10" x14ac:dyDescent="0.3">
      <c r="J5594"/>
    </row>
    <row r="5595" spans="10:10" x14ac:dyDescent="0.3">
      <c r="J5595"/>
    </row>
    <row r="5596" spans="10:10" x14ac:dyDescent="0.3">
      <c r="J5596"/>
    </row>
    <row r="5597" spans="10:10" x14ac:dyDescent="0.3">
      <c r="J5597"/>
    </row>
    <row r="5598" spans="10:10" x14ac:dyDescent="0.3">
      <c r="J5598"/>
    </row>
    <row r="5599" spans="10:10" x14ac:dyDescent="0.3">
      <c r="J5599"/>
    </row>
    <row r="5600" spans="10:10" x14ac:dyDescent="0.3">
      <c r="J5600"/>
    </row>
    <row r="5601" spans="10:10" x14ac:dyDescent="0.3">
      <c r="J5601"/>
    </row>
    <row r="5602" spans="10:10" x14ac:dyDescent="0.3">
      <c r="J5602"/>
    </row>
    <row r="5603" spans="10:10" x14ac:dyDescent="0.3">
      <c r="J5603"/>
    </row>
    <row r="5604" spans="10:10" x14ac:dyDescent="0.3">
      <c r="J5604"/>
    </row>
    <row r="5605" spans="10:10" x14ac:dyDescent="0.3">
      <c r="J5605"/>
    </row>
    <row r="5606" spans="10:10" x14ac:dyDescent="0.3">
      <c r="J5606"/>
    </row>
    <row r="5607" spans="10:10" x14ac:dyDescent="0.3">
      <c r="J5607"/>
    </row>
    <row r="5608" spans="10:10" x14ac:dyDescent="0.3">
      <c r="J5608"/>
    </row>
    <row r="5609" spans="10:10" x14ac:dyDescent="0.3">
      <c r="J5609"/>
    </row>
    <row r="5610" spans="10:10" x14ac:dyDescent="0.3">
      <c r="J5610"/>
    </row>
    <row r="5611" spans="10:10" x14ac:dyDescent="0.3">
      <c r="J5611"/>
    </row>
    <row r="5612" spans="10:10" x14ac:dyDescent="0.3">
      <c r="J5612"/>
    </row>
    <row r="5613" spans="10:10" x14ac:dyDescent="0.3">
      <c r="J5613"/>
    </row>
    <row r="5614" spans="10:10" x14ac:dyDescent="0.3">
      <c r="J5614"/>
    </row>
    <row r="5615" spans="10:10" x14ac:dyDescent="0.3">
      <c r="J5615"/>
    </row>
    <row r="5616" spans="10:10" x14ac:dyDescent="0.3">
      <c r="J5616"/>
    </row>
    <row r="5617" spans="10:10" x14ac:dyDescent="0.3">
      <c r="J5617"/>
    </row>
    <row r="5618" spans="10:10" x14ac:dyDescent="0.3">
      <c r="J5618"/>
    </row>
    <row r="5619" spans="10:10" x14ac:dyDescent="0.3">
      <c r="J5619"/>
    </row>
    <row r="5620" spans="10:10" x14ac:dyDescent="0.3">
      <c r="J5620"/>
    </row>
    <row r="5621" spans="10:10" x14ac:dyDescent="0.3">
      <c r="J5621"/>
    </row>
    <row r="5622" spans="10:10" x14ac:dyDescent="0.3">
      <c r="J5622"/>
    </row>
    <row r="5623" spans="10:10" x14ac:dyDescent="0.3">
      <c r="J5623"/>
    </row>
    <row r="5624" spans="10:10" x14ac:dyDescent="0.3">
      <c r="J5624"/>
    </row>
    <row r="5625" spans="10:10" x14ac:dyDescent="0.3">
      <c r="J5625"/>
    </row>
    <row r="5626" spans="10:10" x14ac:dyDescent="0.3">
      <c r="J5626"/>
    </row>
    <row r="5627" spans="10:10" x14ac:dyDescent="0.3">
      <c r="J5627"/>
    </row>
    <row r="5628" spans="10:10" x14ac:dyDescent="0.3">
      <c r="J5628"/>
    </row>
    <row r="5629" spans="10:10" x14ac:dyDescent="0.3">
      <c r="J5629"/>
    </row>
    <row r="5630" spans="10:10" x14ac:dyDescent="0.3">
      <c r="J5630"/>
    </row>
    <row r="5631" spans="10:10" x14ac:dyDescent="0.3">
      <c r="J5631"/>
    </row>
    <row r="5632" spans="10:10" x14ac:dyDescent="0.3">
      <c r="J5632"/>
    </row>
    <row r="5633" spans="10:10" x14ac:dyDescent="0.3">
      <c r="J5633"/>
    </row>
    <row r="5634" spans="10:10" x14ac:dyDescent="0.3">
      <c r="J5634"/>
    </row>
    <row r="5635" spans="10:10" x14ac:dyDescent="0.3">
      <c r="J5635"/>
    </row>
    <row r="5636" spans="10:10" x14ac:dyDescent="0.3">
      <c r="J5636"/>
    </row>
    <row r="5637" spans="10:10" x14ac:dyDescent="0.3">
      <c r="J5637"/>
    </row>
    <row r="5638" spans="10:10" x14ac:dyDescent="0.3">
      <c r="J5638"/>
    </row>
    <row r="5639" spans="10:10" x14ac:dyDescent="0.3">
      <c r="J5639"/>
    </row>
    <row r="5640" spans="10:10" x14ac:dyDescent="0.3">
      <c r="J5640"/>
    </row>
    <row r="5641" spans="10:10" x14ac:dyDescent="0.3">
      <c r="J5641"/>
    </row>
    <row r="5642" spans="10:10" x14ac:dyDescent="0.3">
      <c r="J5642"/>
    </row>
    <row r="5643" spans="10:10" x14ac:dyDescent="0.3">
      <c r="J5643"/>
    </row>
    <row r="5644" spans="10:10" x14ac:dyDescent="0.3">
      <c r="J5644"/>
    </row>
    <row r="5645" spans="10:10" x14ac:dyDescent="0.3">
      <c r="J5645"/>
    </row>
    <row r="5646" spans="10:10" x14ac:dyDescent="0.3">
      <c r="J5646"/>
    </row>
    <row r="5647" spans="10:10" x14ac:dyDescent="0.3">
      <c r="J5647"/>
    </row>
    <row r="5648" spans="10:10" x14ac:dyDescent="0.3">
      <c r="J5648"/>
    </row>
    <row r="5649" spans="10:10" x14ac:dyDescent="0.3">
      <c r="J5649"/>
    </row>
    <row r="5650" spans="10:10" x14ac:dyDescent="0.3">
      <c r="J5650"/>
    </row>
    <row r="5651" spans="10:10" x14ac:dyDescent="0.3">
      <c r="J5651"/>
    </row>
    <row r="5652" spans="10:10" x14ac:dyDescent="0.3">
      <c r="J5652"/>
    </row>
    <row r="5653" spans="10:10" x14ac:dyDescent="0.3">
      <c r="J5653"/>
    </row>
    <row r="5654" spans="10:10" x14ac:dyDescent="0.3">
      <c r="J5654"/>
    </row>
    <row r="5655" spans="10:10" x14ac:dyDescent="0.3">
      <c r="J5655"/>
    </row>
    <row r="5656" spans="10:10" x14ac:dyDescent="0.3">
      <c r="J5656"/>
    </row>
    <row r="5657" spans="10:10" x14ac:dyDescent="0.3">
      <c r="J5657"/>
    </row>
    <row r="5658" spans="10:10" x14ac:dyDescent="0.3">
      <c r="J5658"/>
    </row>
    <row r="5659" spans="10:10" x14ac:dyDescent="0.3">
      <c r="J5659"/>
    </row>
    <row r="5660" spans="10:10" x14ac:dyDescent="0.3">
      <c r="J5660"/>
    </row>
    <row r="5661" spans="10:10" x14ac:dyDescent="0.3">
      <c r="J5661"/>
    </row>
    <row r="5662" spans="10:10" x14ac:dyDescent="0.3">
      <c r="J5662"/>
    </row>
    <row r="5663" spans="10:10" x14ac:dyDescent="0.3">
      <c r="J5663"/>
    </row>
    <row r="5664" spans="10:10" x14ac:dyDescent="0.3">
      <c r="J5664"/>
    </row>
    <row r="5665" spans="10:10" x14ac:dyDescent="0.3">
      <c r="J5665"/>
    </row>
    <row r="5666" spans="10:10" x14ac:dyDescent="0.3">
      <c r="J5666"/>
    </row>
    <row r="5667" spans="10:10" x14ac:dyDescent="0.3">
      <c r="J5667"/>
    </row>
    <row r="5668" spans="10:10" x14ac:dyDescent="0.3">
      <c r="J5668"/>
    </row>
    <row r="5669" spans="10:10" x14ac:dyDescent="0.3">
      <c r="J5669"/>
    </row>
    <row r="5670" spans="10:10" x14ac:dyDescent="0.3">
      <c r="J5670"/>
    </row>
    <row r="5671" spans="10:10" x14ac:dyDescent="0.3">
      <c r="J5671"/>
    </row>
    <row r="5672" spans="10:10" x14ac:dyDescent="0.3">
      <c r="J5672"/>
    </row>
    <row r="5673" spans="10:10" x14ac:dyDescent="0.3">
      <c r="J5673"/>
    </row>
    <row r="5674" spans="10:10" x14ac:dyDescent="0.3">
      <c r="J5674"/>
    </row>
    <row r="5675" spans="10:10" x14ac:dyDescent="0.3">
      <c r="J5675"/>
    </row>
    <row r="5676" spans="10:10" x14ac:dyDescent="0.3">
      <c r="J5676"/>
    </row>
    <row r="5677" spans="10:10" x14ac:dyDescent="0.3">
      <c r="J5677"/>
    </row>
    <row r="5678" spans="10:10" x14ac:dyDescent="0.3">
      <c r="J5678"/>
    </row>
    <row r="5679" spans="10:10" x14ac:dyDescent="0.3">
      <c r="J5679"/>
    </row>
    <row r="5680" spans="10:10" x14ac:dyDescent="0.3">
      <c r="J5680"/>
    </row>
    <row r="5681" spans="10:10" x14ac:dyDescent="0.3">
      <c r="J5681"/>
    </row>
    <row r="5682" spans="10:10" x14ac:dyDescent="0.3">
      <c r="J5682"/>
    </row>
    <row r="5683" spans="10:10" x14ac:dyDescent="0.3">
      <c r="J5683"/>
    </row>
    <row r="5684" spans="10:10" x14ac:dyDescent="0.3">
      <c r="J5684"/>
    </row>
    <row r="5685" spans="10:10" x14ac:dyDescent="0.3">
      <c r="J5685"/>
    </row>
    <row r="5686" spans="10:10" x14ac:dyDescent="0.3">
      <c r="J5686"/>
    </row>
    <row r="5687" spans="10:10" x14ac:dyDescent="0.3">
      <c r="J5687"/>
    </row>
    <row r="5688" spans="10:10" x14ac:dyDescent="0.3">
      <c r="J5688"/>
    </row>
    <row r="5689" spans="10:10" x14ac:dyDescent="0.3">
      <c r="J5689"/>
    </row>
    <row r="5690" spans="10:10" x14ac:dyDescent="0.3">
      <c r="J5690"/>
    </row>
    <row r="5691" spans="10:10" x14ac:dyDescent="0.3">
      <c r="J5691"/>
    </row>
    <row r="5692" spans="10:10" x14ac:dyDescent="0.3">
      <c r="J5692"/>
    </row>
    <row r="5693" spans="10:10" x14ac:dyDescent="0.3">
      <c r="J5693"/>
    </row>
    <row r="5694" spans="10:10" x14ac:dyDescent="0.3">
      <c r="J5694"/>
    </row>
    <row r="5695" spans="10:10" x14ac:dyDescent="0.3">
      <c r="J5695"/>
    </row>
    <row r="5696" spans="10:10" x14ac:dyDescent="0.3">
      <c r="J5696"/>
    </row>
    <row r="5697" spans="10:10" x14ac:dyDescent="0.3">
      <c r="J5697"/>
    </row>
    <row r="5698" spans="10:10" x14ac:dyDescent="0.3">
      <c r="J5698"/>
    </row>
    <row r="5699" spans="10:10" x14ac:dyDescent="0.3">
      <c r="J5699"/>
    </row>
    <row r="5700" spans="10:10" x14ac:dyDescent="0.3">
      <c r="J5700"/>
    </row>
    <row r="5701" spans="10:10" x14ac:dyDescent="0.3">
      <c r="J5701"/>
    </row>
    <row r="5702" spans="10:10" x14ac:dyDescent="0.3">
      <c r="J5702"/>
    </row>
    <row r="5703" spans="10:10" x14ac:dyDescent="0.3">
      <c r="J5703"/>
    </row>
    <row r="5704" spans="10:10" x14ac:dyDescent="0.3">
      <c r="J5704"/>
    </row>
    <row r="5705" spans="10:10" x14ac:dyDescent="0.3">
      <c r="J5705"/>
    </row>
    <row r="5706" spans="10:10" x14ac:dyDescent="0.3">
      <c r="J5706"/>
    </row>
    <row r="5707" spans="10:10" x14ac:dyDescent="0.3">
      <c r="J5707"/>
    </row>
    <row r="5708" spans="10:10" x14ac:dyDescent="0.3">
      <c r="J5708"/>
    </row>
    <row r="5709" spans="10:10" x14ac:dyDescent="0.3">
      <c r="J5709"/>
    </row>
    <row r="5710" spans="10:10" x14ac:dyDescent="0.3">
      <c r="J5710"/>
    </row>
    <row r="5711" spans="10:10" x14ac:dyDescent="0.3">
      <c r="J5711"/>
    </row>
    <row r="5712" spans="10:10" x14ac:dyDescent="0.3">
      <c r="J5712"/>
    </row>
    <row r="5713" spans="10:10" x14ac:dyDescent="0.3">
      <c r="J5713"/>
    </row>
    <row r="5714" spans="10:10" x14ac:dyDescent="0.3">
      <c r="J5714"/>
    </row>
    <row r="5715" spans="10:10" x14ac:dyDescent="0.3">
      <c r="J5715"/>
    </row>
    <row r="5716" spans="10:10" x14ac:dyDescent="0.3">
      <c r="J5716"/>
    </row>
    <row r="5717" spans="10:10" x14ac:dyDescent="0.3">
      <c r="J5717"/>
    </row>
    <row r="5718" spans="10:10" x14ac:dyDescent="0.3">
      <c r="J5718"/>
    </row>
    <row r="5719" spans="10:10" x14ac:dyDescent="0.3">
      <c r="J5719"/>
    </row>
    <row r="5720" spans="10:10" x14ac:dyDescent="0.3">
      <c r="J5720"/>
    </row>
    <row r="5721" spans="10:10" x14ac:dyDescent="0.3">
      <c r="J5721"/>
    </row>
    <row r="5722" spans="10:10" x14ac:dyDescent="0.3">
      <c r="J5722"/>
    </row>
    <row r="5723" spans="10:10" x14ac:dyDescent="0.3">
      <c r="J5723"/>
    </row>
    <row r="5724" spans="10:10" x14ac:dyDescent="0.3">
      <c r="J5724"/>
    </row>
    <row r="5725" spans="10:10" x14ac:dyDescent="0.3">
      <c r="J5725"/>
    </row>
    <row r="5726" spans="10:10" x14ac:dyDescent="0.3">
      <c r="J5726"/>
    </row>
    <row r="5727" spans="10:10" x14ac:dyDescent="0.3">
      <c r="J5727"/>
    </row>
    <row r="5728" spans="10:10" x14ac:dyDescent="0.3">
      <c r="J5728"/>
    </row>
    <row r="5729" spans="10:10" x14ac:dyDescent="0.3">
      <c r="J5729"/>
    </row>
    <row r="5730" spans="10:10" x14ac:dyDescent="0.3">
      <c r="J5730"/>
    </row>
    <row r="5731" spans="10:10" x14ac:dyDescent="0.3">
      <c r="J5731"/>
    </row>
    <row r="5732" spans="10:10" x14ac:dyDescent="0.3">
      <c r="J5732"/>
    </row>
    <row r="5733" spans="10:10" x14ac:dyDescent="0.3">
      <c r="J5733"/>
    </row>
    <row r="5734" spans="10:10" x14ac:dyDescent="0.3">
      <c r="J5734"/>
    </row>
    <row r="5735" spans="10:10" x14ac:dyDescent="0.3">
      <c r="J5735"/>
    </row>
    <row r="5736" spans="10:10" x14ac:dyDescent="0.3">
      <c r="J5736"/>
    </row>
    <row r="5737" spans="10:10" x14ac:dyDescent="0.3">
      <c r="J5737"/>
    </row>
    <row r="5738" spans="10:10" x14ac:dyDescent="0.3">
      <c r="J5738"/>
    </row>
    <row r="5739" spans="10:10" x14ac:dyDescent="0.3">
      <c r="J5739"/>
    </row>
    <row r="5740" spans="10:10" x14ac:dyDescent="0.3">
      <c r="J5740"/>
    </row>
    <row r="5741" spans="10:10" x14ac:dyDescent="0.3">
      <c r="J5741"/>
    </row>
    <row r="5742" spans="10:10" x14ac:dyDescent="0.3">
      <c r="J5742"/>
    </row>
    <row r="5743" spans="10:10" x14ac:dyDescent="0.3">
      <c r="J5743"/>
    </row>
    <row r="5744" spans="10:10" x14ac:dyDescent="0.3">
      <c r="J5744"/>
    </row>
    <row r="5745" spans="10:10" x14ac:dyDescent="0.3">
      <c r="J5745"/>
    </row>
    <row r="5746" spans="10:10" x14ac:dyDescent="0.3">
      <c r="J5746"/>
    </row>
    <row r="5747" spans="10:10" x14ac:dyDescent="0.3">
      <c r="J5747"/>
    </row>
    <row r="5748" spans="10:10" x14ac:dyDescent="0.3">
      <c r="J5748"/>
    </row>
    <row r="5749" spans="10:10" x14ac:dyDescent="0.3">
      <c r="J5749"/>
    </row>
    <row r="5750" spans="10:10" x14ac:dyDescent="0.3">
      <c r="J5750"/>
    </row>
    <row r="5751" spans="10:10" x14ac:dyDescent="0.3">
      <c r="J5751"/>
    </row>
    <row r="5752" spans="10:10" x14ac:dyDescent="0.3">
      <c r="J5752"/>
    </row>
    <row r="5753" spans="10:10" x14ac:dyDescent="0.3">
      <c r="J5753"/>
    </row>
    <row r="5754" spans="10:10" x14ac:dyDescent="0.3">
      <c r="J5754"/>
    </row>
    <row r="5755" spans="10:10" x14ac:dyDescent="0.3">
      <c r="J5755"/>
    </row>
    <row r="5756" spans="10:10" x14ac:dyDescent="0.3">
      <c r="J5756"/>
    </row>
    <row r="5757" spans="10:10" x14ac:dyDescent="0.3">
      <c r="J5757"/>
    </row>
    <row r="5758" spans="10:10" x14ac:dyDescent="0.3">
      <c r="J5758"/>
    </row>
    <row r="5759" spans="10:10" x14ac:dyDescent="0.3">
      <c r="J5759"/>
    </row>
    <row r="5760" spans="10:10" x14ac:dyDescent="0.3">
      <c r="J5760"/>
    </row>
    <row r="5761" spans="10:10" x14ac:dyDescent="0.3">
      <c r="J5761"/>
    </row>
    <row r="5762" spans="10:10" x14ac:dyDescent="0.3">
      <c r="J5762"/>
    </row>
    <row r="5763" spans="10:10" x14ac:dyDescent="0.3">
      <c r="J5763"/>
    </row>
    <row r="5764" spans="10:10" x14ac:dyDescent="0.3">
      <c r="J5764"/>
    </row>
    <row r="5765" spans="10:10" x14ac:dyDescent="0.3">
      <c r="J5765"/>
    </row>
    <row r="5766" spans="10:10" x14ac:dyDescent="0.3">
      <c r="J5766"/>
    </row>
    <row r="5767" spans="10:10" x14ac:dyDescent="0.3">
      <c r="J5767"/>
    </row>
    <row r="5768" spans="10:10" x14ac:dyDescent="0.3">
      <c r="J5768"/>
    </row>
    <row r="5769" spans="10:10" x14ac:dyDescent="0.3">
      <c r="J5769"/>
    </row>
    <row r="5770" spans="10:10" x14ac:dyDescent="0.3">
      <c r="J5770"/>
    </row>
    <row r="5771" spans="10:10" x14ac:dyDescent="0.3">
      <c r="J5771"/>
    </row>
    <row r="5772" spans="10:10" x14ac:dyDescent="0.3">
      <c r="J5772"/>
    </row>
    <row r="5773" spans="10:10" x14ac:dyDescent="0.3">
      <c r="J5773"/>
    </row>
    <row r="5774" spans="10:10" x14ac:dyDescent="0.3">
      <c r="J5774"/>
    </row>
    <row r="5775" spans="10:10" x14ac:dyDescent="0.3">
      <c r="J5775"/>
    </row>
    <row r="5776" spans="10:10" x14ac:dyDescent="0.3">
      <c r="J5776"/>
    </row>
    <row r="5777" spans="10:10" x14ac:dyDescent="0.3">
      <c r="J5777"/>
    </row>
    <row r="5778" spans="10:10" x14ac:dyDescent="0.3">
      <c r="J5778"/>
    </row>
    <row r="5779" spans="10:10" x14ac:dyDescent="0.3">
      <c r="J5779"/>
    </row>
    <row r="5780" spans="10:10" x14ac:dyDescent="0.3">
      <c r="J5780"/>
    </row>
    <row r="5781" spans="10:10" x14ac:dyDescent="0.3">
      <c r="J5781"/>
    </row>
    <row r="5782" spans="10:10" x14ac:dyDescent="0.3">
      <c r="J5782"/>
    </row>
    <row r="5783" spans="10:10" x14ac:dyDescent="0.3">
      <c r="J5783"/>
    </row>
    <row r="5784" spans="10:10" x14ac:dyDescent="0.3">
      <c r="J5784"/>
    </row>
    <row r="5785" spans="10:10" x14ac:dyDescent="0.3">
      <c r="J5785"/>
    </row>
    <row r="5786" spans="10:10" x14ac:dyDescent="0.3">
      <c r="J5786"/>
    </row>
    <row r="5787" spans="10:10" x14ac:dyDescent="0.3">
      <c r="J5787"/>
    </row>
    <row r="5788" spans="10:10" x14ac:dyDescent="0.3">
      <c r="J5788"/>
    </row>
    <row r="5789" spans="10:10" x14ac:dyDescent="0.3">
      <c r="J5789"/>
    </row>
    <row r="5790" spans="10:10" x14ac:dyDescent="0.3">
      <c r="J5790"/>
    </row>
    <row r="5791" spans="10:10" x14ac:dyDescent="0.3">
      <c r="J5791"/>
    </row>
    <row r="5792" spans="10:10" x14ac:dyDescent="0.3">
      <c r="J5792"/>
    </row>
    <row r="5793" spans="10:10" x14ac:dyDescent="0.3">
      <c r="J5793"/>
    </row>
    <row r="5794" spans="10:10" x14ac:dyDescent="0.3">
      <c r="J5794"/>
    </row>
    <row r="5795" spans="10:10" x14ac:dyDescent="0.3">
      <c r="J5795"/>
    </row>
    <row r="5796" spans="10:10" x14ac:dyDescent="0.3">
      <c r="J5796"/>
    </row>
    <row r="5797" spans="10:10" x14ac:dyDescent="0.3">
      <c r="J5797"/>
    </row>
    <row r="5798" spans="10:10" x14ac:dyDescent="0.3">
      <c r="J5798"/>
    </row>
    <row r="5799" spans="10:10" x14ac:dyDescent="0.3">
      <c r="J5799"/>
    </row>
    <row r="5800" spans="10:10" x14ac:dyDescent="0.3">
      <c r="J5800"/>
    </row>
    <row r="5801" spans="10:10" x14ac:dyDescent="0.3">
      <c r="J5801"/>
    </row>
    <row r="5802" spans="10:10" x14ac:dyDescent="0.3">
      <c r="J5802"/>
    </row>
    <row r="5803" spans="10:10" x14ac:dyDescent="0.3">
      <c r="J5803"/>
    </row>
    <row r="5804" spans="10:10" x14ac:dyDescent="0.3">
      <c r="J5804"/>
    </row>
    <row r="5805" spans="10:10" x14ac:dyDescent="0.3">
      <c r="J5805"/>
    </row>
    <row r="5806" spans="10:10" x14ac:dyDescent="0.3">
      <c r="J5806"/>
    </row>
    <row r="5807" spans="10:10" x14ac:dyDescent="0.3">
      <c r="J5807"/>
    </row>
    <row r="5808" spans="10:10" x14ac:dyDescent="0.3">
      <c r="J5808"/>
    </row>
    <row r="5809" spans="10:10" x14ac:dyDescent="0.3">
      <c r="J5809"/>
    </row>
    <row r="5810" spans="10:10" x14ac:dyDescent="0.3">
      <c r="J5810"/>
    </row>
    <row r="5811" spans="10:10" x14ac:dyDescent="0.3">
      <c r="J5811"/>
    </row>
    <row r="5812" spans="10:10" x14ac:dyDescent="0.3">
      <c r="J5812"/>
    </row>
    <row r="5813" spans="10:10" x14ac:dyDescent="0.3">
      <c r="J5813"/>
    </row>
    <row r="5814" spans="10:10" x14ac:dyDescent="0.3">
      <c r="J5814"/>
    </row>
    <row r="5815" spans="10:10" x14ac:dyDescent="0.3">
      <c r="J5815"/>
    </row>
    <row r="5816" spans="10:10" x14ac:dyDescent="0.3">
      <c r="J5816"/>
    </row>
    <row r="5817" spans="10:10" x14ac:dyDescent="0.3">
      <c r="J5817"/>
    </row>
    <row r="5818" spans="10:10" x14ac:dyDescent="0.3">
      <c r="J5818"/>
    </row>
    <row r="5819" spans="10:10" x14ac:dyDescent="0.3">
      <c r="J5819"/>
    </row>
    <row r="5820" spans="10:10" x14ac:dyDescent="0.3">
      <c r="J5820"/>
    </row>
    <row r="5821" spans="10:10" x14ac:dyDescent="0.3">
      <c r="J5821"/>
    </row>
    <row r="5822" spans="10:10" x14ac:dyDescent="0.3">
      <c r="J5822"/>
    </row>
    <row r="5823" spans="10:10" x14ac:dyDescent="0.3">
      <c r="J5823"/>
    </row>
    <row r="5824" spans="10:10" x14ac:dyDescent="0.3">
      <c r="J5824"/>
    </row>
    <row r="5825" spans="10:10" x14ac:dyDescent="0.3">
      <c r="J5825"/>
    </row>
    <row r="5826" spans="10:10" x14ac:dyDescent="0.3">
      <c r="J5826"/>
    </row>
    <row r="5827" spans="10:10" x14ac:dyDescent="0.3">
      <c r="J5827"/>
    </row>
    <row r="5828" spans="10:10" x14ac:dyDescent="0.3">
      <c r="J5828"/>
    </row>
    <row r="5829" spans="10:10" x14ac:dyDescent="0.3">
      <c r="J5829"/>
    </row>
    <row r="5830" spans="10:10" x14ac:dyDescent="0.3">
      <c r="J5830"/>
    </row>
    <row r="5831" spans="10:10" x14ac:dyDescent="0.3">
      <c r="J5831"/>
    </row>
    <row r="5832" spans="10:10" x14ac:dyDescent="0.3">
      <c r="J5832"/>
    </row>
    <row r="5833" spans="10:10" x14ac:dyDescent="0.3">
      <c r="J5833"/>
    </row>
    <row r="5834" spans="10:10" x14ac:dyDescent="0.3">
      <c r="J5834"/>
    </row>
    <row r="5835" spans="10:10" x14ac:dyDescent="0.3">
      <c r="J5835"/>
    </row>
    <row r="5836" spans="10:10" x14ac:dyDescent="0.3">
      <c r="J5836"/>
    </row>
    <row r="5837" spans="10:10" x14ac:dyDescent="0.3">
      <c r="J5837"/>
    </row>
    <row r="5838" spans="10:10" x14ac:dyDescent="0.3">
      <c r="J5838"/>
    </row>
    <row r="5839" spans="10:10" x14ac:dyDescent="0.3">
      <c r="J5839"/>
    </row>
    <row r="5840" spans="10:10" x14ac:dyDescent="0.3">
      <c r="J5840"/>
    </row>
    <row r="5841" spans="10:10" x14ac:dyDescent="0.3">
      <c r="J5841"/>
    </row>
    <row r="5842" spans="10:10" x14ac:dyDescent="0.3">
      <c r="J5842"/>
    </row>
    <row r="5843" spans="10:10" x14ac:dyDescent="0.3">
      <c r="J5843"/>
    </row>
    <row r="5844" spans="10:10" x14ac:dyDescent="0.3">
      <c r="J5844"/>
    </row>
    <row r="5845" spans="10:10" x14ac:dyDescent="0.3">
      <c r="J5845"/>
    </row>
    <row r="5846" spans="10:10" x14ac:dyDescent="0.3">
      <c r="J5846"/>
    </row>
    <row r="5847" spans="10:10" x14ac:dyDescent="0.3">
      <c r="J5847"/>
    </row>
    <row r="5848" spans="10:10" x14ac:dyDescent="0.3">
      <c r="J5848"/>
    </row>
    <row r="5849" spans="10:10" x14ac:dyDescent="0.3">
      <c r="J5849"/>
    </row>
    <row r="5850" spans="10:10" x14ac:dyDescent="0.3">
      <c r="J5850"/>
    </row>
    <row r="5851" spans="10:10" x14ac:dyDescent="0.3">
      <c r="J5851"/>
    </row>
    <row r="5852" spans="10:10" x14ac:dyDescent="0.3">
      <c r="J5852"/>
    </row>
    <row r="5853" spans="10:10" x14ac:dyDescent="0.3">
      <c r="J5853"/>
    </row>
    <row r="5854" spans="10:10" x14ac:dyDescent="0.3">
      <c r="J5854"/>
    </row>
    <row r="5855" spans="10:10" x14ac:dyDescent="0.3">
      <c r="J5855"/>
    </row>
    <row r="5856" spans="10:10" x14ac:dyDescent="0.3">
      <c r="J5856"/>
    </row>
    <row r="5857" spans="10:10" x14ac:dyDescent="0.3">
      <c r="J5857"/>
    </row>
    <row r="5858" spans="10:10" x14ac:dyDescent="0.3">
      <c r="J5858"/>
    </row>
    <row r="5859" spans="10:10" x14ac:dyDescent="0.3">
      <c r="J5859"/>
    </row>
    <row r="5860" spans="10:10" x14ac:dyDescent="0.3">
      <c r="J5860"/>
    </row>
    <row r="5861" spans="10:10" x14ac:dyDescent="0.3">
      <c r="J5861"/>
    </row>
    <row r="5862" spans="10:10" x14ac:dyDescent="0.3">
      <c r="J5862"/>
    </row>
    <row r="5863" spans="10:10" x14ac:dyDescent="0.3">
      <c r="J5863"/>
    </row>
    <row r="5864" spans="10:10" x14ac:dyDescent="0.3">
      <c r="J5864"/>
    </row>
    <row r="5865" spans="10:10" x14ac:dyDescent="0.3">
      <c r="J5865"/>
    </row>
    <row r="5866" spans="10:10" x14ac:dyDescent="0.3">
      <c r="J5866"/>
    </row>
    <row r="5867" spans="10:10" x14ac:dyDescent="0.3">
      <c r="J5867"/>
    </row>
    <row r="5868" spans="10:10" x14ac:dyDescent="0.3">
      <c r="J5868"/>
    </row>
    <row r="5869" spans="10:10" x14ac:dyDescent="0.3">
      <c r="J5869"/>
    </row>
    <row r="5870" spans="10:10" x14ac:dyDescent="0.3">
      <c r="J5870"/>
    </row>
    <row r="5871" spans="10:10" x14ac:dyDescent="0.3">
      <c r="J5871"/>
    </row>
    <row r="5872" spans="10:10" x14ac:dyDescent="0.3">
      <c r="J5872"/>
    </row>
    <row r="5873" spans="10:10" x14ac:dyDescent="0.3">
      <c r="J5873"/>
    </row>
    <row r="5874" spans="10:10" x14ac:dyDescent="0.3">
      <c r="J5874"/>
    </row>
    <row r="5875" spans="10:10" x14ac:dyDescent="0.3">
      <c r="J5875"/>
    </row>
    <row r="5876" spans="10:10" x14ac:dyDescent="0.3">
      <c r="J5876"/>
    </row>
    <row r="5877" spans="10:10" x14ac:dyDescent="0.3">
      <c r="J5877"/>
    </row>
    <row r="5878" spans="10:10" x14ac:dyDescent="0.3">
      <c r="J5878"/>
    </row>
    <row r="5879" spans="10:10" x14ac:dyDescent="0.3">
      <c r="J5879"/>
    </row>
    <row r="5880" spans="10:10" x14ac:dyDescent="0.3">
      <c r="J5880"/>
    </row>
    <row r="5881" spans="10:10" x14ac:dyDescent="0.3">
      <c r="J5881"/>
    </row>
    <row r="5882" spans="10:10" x14ac:dyDescent="0.3">
      <c r="J5882"/>
    </row>
    <row r="5883" spans="10:10" x14ac:dyDescent="0.3">
      <c r="J5883"/>
    </row>
    <row r="5884" spans="10:10" x14ac:dyDescent="0.3">
      <c r="J5884"/>
    </row>
    <row r="5885" spans="10:10" x14ac:dyDescent="0.3">
      <c r="J5885"/>
    </row>
    <row r="5886" spans="10:10" x14ac:dyDescent="0.3">
      <c r="J5886"/>
    </row>
    <row r="5887" spans="10:10" x14ac:dyDescent="0.3">
      <c r="J5887"/>
    </row>
    <row r="5888" spans="10:10" x14ac:dyDescent="0.3">
      <c r="J5888"/>
    </row>
    <row r="5889" spans="10:10" x14ac:dyDescent="0.3">
      <c r="J5889"/>
    </row>
    <row r="5890" spans="10:10" x14ac:dyDescent="0.3">
      <c r="J5890"/>
    </row>
    <row r="5891" spans="10:10" x14ac:dyDescent="0.3">
      <c r="J5891"/>
    </row>
    <row r="5892" spans="10:10" x14ac:dyDescent="0.3">
      <c r="J5892"/>
    </row>
    <row r="5893" spans="10:10" x14ac:dyDescent="0.3">
      <c r="J5893"/>
    </row>
    <row r="5894" spans="10:10" x14ac:dyDescent="0.3">
      <c r="J5894"/>
    </row>
    <row r="5895" spans="10:10" x14ac:dyDescent="0.3">
      <c r="J5895"/>
    </row>
    <row r="5896" spans="10:10" x14ac:dyDescent="0.3">
      <c r="J5896"/>
    </row>
    <row r="5897" spans="10:10" x14ac:dyDescent="0.3">
      <c r="J5897"/>
    </row>
    <row r="5898" spans="10:10" x14ac:dyDescent="0.3">
      <c r="J5898"/>
    </row>
    <row r="5899" spans="10:10" x14ac:dyDescent="0.3">
      <c r="J5899"/>
    </row>
    <row r="5900" spans="10:10" x14ac:dyDescent="0.3">
      <c r="J5900"/>
    </row>
    <row r="5901" spans="10:10" x14ac:dyDescent="0.3">
      <c r="J5901"/>
    </row>
    <row r="5902" spans="10:10" x14ac:dyDescent="0.3">
      <c r="J5902"/>
    </row>
    <row r="5903" spans="10:10" x14ac:dyDescent="0.3">
      <c r="J5903"/>
    </row>
    <row r="5904" spans="10:10" x14ac:dyDescent="0.3">
      <c r="J5904"/>
    </row>
    <row r="5905" spans="10:10" x14ac:dyDescent="0.3">
      <c r="J5905"/>
    </row>
    <row r="5906" spans="10:10" x14ac:dyDescent="0.3">
      <c r="J5906"/>
    </row>
    <row r="5907" spans="10:10" x14ac:dyDescent="0.3">
      <c r="J5907"/>
    </row>
    <row r="5908" spans="10:10" x14ac:dyDescent="0.3">
      <c r="J5908"/>
    </row>
    <row r="5909" spans="10:10" x14ac:dyDescent="0.3">
      <c r="J5909"/>
    </row>
    <row r="5910" spans="10:10" x14ac:dyDescent="0.3">
      <c r="J5910"/>
    </row>
    <row r="5911" spans="10:10" x14ac:dyDescent="0.3">
      <c r="J5911"/>
    </row>
    <row r="5912" spans="10:10" x14ac:dyDescent="0.3">
      <c r="J5912"/>
    </row>
    <row r="5913" spans="10:10" x14ac:dyDescent="0.3">
      <c r="J5913"/>
    </row>
    <row r="5914" spans="10:10" x14ac:dyDescent="0.3">
      <c r="J5914"/>
    </row>
    <row r="5915" spans="10:10" x14ac:dyDescent="0.3">
      <c r="J5915"/>
    </row>
    <row r="5916" spans="10:10" x14ac:dyDescent="0.3">
      <c r="J5916"/>
    </row>
    <row r="5917" spans="10:10" x14ac:dyDescent="0.3">
      <c r="J5917"/>
    </row>
    <row r="5918" spans="10:10" x14ac:dyDescent="0.3">
      <c r="J5918"/>
    </row>
    <row r="5919" spans="10:10" x14ac:dyDescent="0.3">
      <c r="J5919"/>
    </row>
    <row r="5920" spans="10:10" x14ac:dyDescent="0.3">
      <c r="J5920"/>
    </row>
    <row r="5921" spans="10:10" x14ac:dyDescent="0.3">
      <c r="J5921"/>
    </row>
    <row r="5922" spans="10:10" x14ac:dyDescent="0.3">
      <c r="J5922"/>
    </row>
    <row r="5923" spans="10:10" x14ac:dyDescent="0.3">
      <c r="J5923"/>
    </row>
    <row r="5924" spans="10:10" x14ac:dyDescent="0.3">
      <c r="J5924"/>
    </row>
    <row r="5925" spans="10:10" x14ac:dyDescent="0.3">
      <c r="J5925"/>
    </row>
    <row r="5926" spans="10:10" x14ac:dyDescent="0.3">
      <c r="J5926"/>
    </row>
    <row r="5927" spans="10:10" x14ac:dyDescent="0.3">
      <c r="J5927"/>
    </row>
    <row r="5928" spans="10:10" x14ac:dyDescent="0.3">
      <c r="J5928"/>
    </row>
    <row r="5929" spans="10:10" x14ac:dyDescent="0.3">
      <c r="J5929"/>
    </row>
    <row r="5930" spans="10:10" x14ac:dyDescent="0.3">
      <c r="J5930"/>
    </row>
    <row r="5931" spans="10:10" x14ac:dyDescent="0.3">
      <c r="J5931"/>
    </row>
    <row r="5932" spans="10:10" x14ac:dyDescent="0.3">
      <c r="J5932"/>
    </row>
    <row r="5933" spans="10:10" x14ac:dyDescent="0.3">
      <c r="J5933"/>
    </row>
    <row r="5934" spans="10:10" x14ac:dyDescent="0.3">
      <c r="J5934"/>
    </row>
    <row r="5935" spans="10:10" x14ac:dyDescent="0.3">
      <c r="J5935"/>
    </row>
    <row r="5936" spans="10:10" x14ac:dyDescent="0.3">
      <c r="J5936"/>
    </row>
    <row r="5937" spans="10:10" x14ac:dyDescent="0.3">
      <c r="J5937"/>
    </row>
    <row r="5938" spans="10:10" x14ac:dyDescent="0.3">
      <c r="J5938"/>
    </row>
    <row r="5939" spans="10:10" x14ac:dyDescent="0.3">
      <c r="J5939"/>
    </row>
    <row r="5940" spans="10:10" x14ac:dyDescent="0.3">
      <c r="J5940"/>
    </row>
    <row r="5941" spans="10:10" x14ac:dyDescent="0.3">
      <c r="J5941"/>
    </row>
    <row r="5942" spans="10:10" x14ac:dyDescent="0.3">
      <c r="J5942"/>
    </row>
    <row r="5943" spans="10:10" x14ac:dyDescent="0.3">
      <c r="J5943"/>
    </row>
    <row r="5944" spans="10:10" x14ac:dyDescent="0.3">
      <c r="J5944"/>
    </row>
    <row r="5945" spans="10:10" x14ac:dyDescent="0.3">
      <c r="J5945"/>
    </row>
    <row r="5946" spans="10:10" x14ac:dyDescent="0.3">
      <c r="J5946"/>
    </row>
    <row r="5947" spans="10:10" x14ac:dyDescent="0.3">
      <c r="J5947"/>
    </row>
    <row r="5948" spans="10:10" x14ac:dyDescent="0.3">
      <c r="J5948"/>
    </row>
    <row r="5949" spans="10:10" x14ac:dyDescent="0.3">
      <c r="J5949"/>
    </row>
    <row r="5950" spans="10:10" x14ac:dyDescent="0.3">
      <c r="J5950"/>
    </row>
    <row r="5951" spans="10:10" x14ac:dyDescent="0.3">
      <c r="J5951"/>
    </row>
    <row r="5952" spans="10:10" x14ac:dyDescent="0.3">
      <c r="J5952"/>
    </row>
    <row r="5953" spans="10:10" x14ac:dyDescent="0.3">
      <c r="J5953"/>
    </row>
    <row r="5954" spans="10:10" x14ac:dyDescent="0.3">
      <c r="J5954"/>
    </row>
    <row r="5955" spans="10:10" x14ac:dyDescent="0.3">
      <c r="J5955"/>
    </row>
    <row r="5956" spans="10:10" x14ac:dyDescent="0.3">
      <c r="J5956"/>
    </row>
    <row r="5957" spans="10:10" x14ac:dyDescent="0.3">
      <c r="J5957"/>
    </row>
    <row r="5958" spans="10:10" x14ac:dyDescent="0.3">
      <c r="J5958"/>
    </row>
    <row r="5959" spans="10:10" x14ac:dyDescent="0.3">
      <c r="J5959"/>
    </row>
    <row r="5960" spans="10:10" x14ac:dyDescent="0.3">
      <c r="J5960"/>
    </row>
    <row r="5961" spans="10:10" x14ac:dyDescent="0.3">
      <c r="J5961"/>
    </row>
    <row r="5962" spans="10:10" x14ac:dyDescent="0.3">
      <c r="J5962"/>
    </row>
    <row r="5963" spans="10:10" x14ac:dyDescent="0.3">
      <c r="J5963"/>
    </row>
    <row r="5964" spans="10:10" x14ac:dyDescent="0.3">
      <c r="J5964"/>
    </row>
    <row r="5965" spans="10:10" x14ac:dyDescent="0.3">
      <c r="J5965"/>
    </row>
    <row r="5966" spans="10:10" x14ac:dyDescent="0.3">
      <c r="J5966"/>
    </row>
    <row r="5967" spans="10:10" x14ac:dyDescent="0.3">
      <c r="J5967"/>
    </row>
    <row r="5968" spans="10:10" x14ac:dyDescent="0.3">
      <c r="J5968"/>
    </row>
    <row r="5969" spans="10:10" x14ac:dyDescent="0.3">
      <c r="J5969"/>
    </row>
    <row r="5970" spans="10:10" x14ac:dyDescent="0.3">
      <c r="J5970"/>
    </row>
    <row r="5971" spans="10:10" x14ac:dyDescent="0.3">
      <c r="J5971"/>
    </row>
    <row r="5972" spans="10:10" x14ac:dyDescent="0.3">
      <c r="J5972"/>
    </row>
    <row r="5973" spans="10:10" x14ac:dyDescent="0.3">
      <c r="J5973"/>
    </row>
    <row r="5974" spans="10:10" x14ac:dyDescent="0.3">
      <c r="J5974"/>
    </row>
    <row r="5975" spans="10:10" x14ac:dyDescent="0.3">
      <c r="J5975"/>
    </row>
    <row r="5976" spans="10:10" x14ac:dyDescent="0.3">
      <c r="J5976"/>
    </row>
    <row r="5977" spans="10:10" x14ac:dyDescent="0.3">
      <c r="J5977"/>
    </row>
    <row r="5978" spans="10:10" x14ac:dyDescent="0.3">
      <c r="J5978"/>
    </row>
    <row r="5979" spans="10:10" x14ac:dyDescent="0.3">
      <c r="J5979"/>
    </row>
    <row r="5980" spans="10:10" x14ac:dyDescent="0.3">
      <c r="J5980"/>
    </row>
    <row r="5981" spans="10:10" x14ac:dyDescent="0.3">
      <c r="J5981"/>
    </row>
    <row r="5982" spans="10:10" x14ac:dyDescent="0.3">
      <c r="J5982"/>
    </row>
    <row r="5983" spans="10:10" x14ac:dyDescent="0.3">
      <c r="J5983"/>
    </row>
    <row r="5984" spans="10:10" x14ac:dyDescent="0.3">
      <c r="J5984"/>
    </row>
    <row r="5985" spans="10:10" x14ac:dyDescent="0.3">
      <c r="J5985"/>
    </row>
    <row r="5986" spans="10:10" x14ac:dyDescent="0.3">
      <c r="J5986"/>
    </row>
    <row r="5987" spans="10:10" x14ac:dyDescent="0.3">
      <c r="J5987"/>
    </row>
    <row r="5988" spans="10:10" x14ac:dyDescent="0.3">
      <c r="J5988"/>
    </row>
    <row r="5989" spans="10:10" x14ac:dyDescent="0.3">
      <c r="J5989"/>
    </row>
    <row r="5990" spans="10:10" x14ac:dyDescent="0.3">
      <c r="J5990"/>
    </row>
    <row r="5991" spans="10:10" x14ac:dyDescent="0.3">
      <c r="J5991"/>
    </row>
    <row r="5992" spans="10:10" x14ac:dyDescent="0.3">
      <c r="J5992"/>
    </row>
    <row r="5993" spans="10:10" x14ac:dyDescent="0.3">
      <c r="J5993"/>
    </row>
    <row r="5994" spans="10:10" x14ac:dyDescent="0.3">
      <c r="J5994"/>
    </row>
    <row r="5995" spans="10:10" x14ac:dyDescent="0.3">
      <c r="J5995"/>
    </row>
    <row r="5996" spans="10:10" x14ac:dyDescent="0.3">
      <c r="J5996"/>
    </row>
    <row r="5997" spans="10:10" x14ac:dyDescent="0.3">
      <c r="J5997"/>
    </row>
    <row r="5998" spans="10:10" x14ac:dyDescent="0.3">
      <c r="J5998"/>
    </row>
    <row r="5999" spans="10:10" x14ac:dyDescent="0.3">
      <c r="J5999"/>
    </row>
    <row r="6000" spans="10:10" x14ac:dyDescent="0.3">
      <c r="J6000"/>
    </row>
    <row r="6001" spans="10:10" x14ac:dyDescent="0.3">
      <c r="J6001"/>
    </row>
    <row r="6002" spans="10:10" x14ac:dyDescent="0.3">
      <c r="J6002"/>
    </row>
    <row r="6003" spans="10:10" x14ac:dyDescent="0.3">
      <c r="J6003"/>
    </row>
    <row r="6004" spans="10:10" x14ac:dyDescent="0.3">
      <c r="J6004"/>
    </row>
    <row r="6005" spans="10:10" x14ac:dyDescent="0.3">
      <c r="J6005"/>
    </row>
    <row r="6006" spans="10:10" x14ac:dyDescent="0.3">
      <c r="J6006"/>
    </row>
    <row r="6007" spans="10:10" x14ac:dyDescent="0.3">
      <c r="J6007"/>
    </row>
    <row r="6008" spans="10:10" x14ac:dyDescent="0.3">
      <c r="J6008"/>
    </row>
    <row r="6009" spans="10:10" x14ac:dyDescent="0.3">
      <c r="J6009"/>
    </row>
    <row r="6010" spans="10:10" x14ac:dyDescent="0.3">
      <c r="J6010"/>
    </row>
    <row r="6011" spans="10:10" x14ac:dyDescent="0.3">
      <c r="J6011"/>
    </row>
    <row r="6012" spans="10:10" x14ac:dyDescent="0.3">
      <c r="J6012"/>
    </row>
    <row r="6013" spans="10:10" x14ac:dyDescent="0.3">
      <c r="J6013"/>
    </row>
    <row r="6014" spans="10:10" x14ac:dyDescent="0.3">
      <c r="J6014"/>
    </row>
    <row r="6015" spans="10:10" x14ac:dyDescent="0.3">
      <c r="J6015"/>
    </row>
    <row r="6016" spans="10:10" x14ac:dyDescent="0.3">
      <c r="J6016"/>
    </row>
    <row r="6017" spans="10:10" x14ac:dyDescent="0.3">
      <c r="J6017"/>
    </row>
    <row r="6018" spans="10:10" x14ac:dyDescent="0.3">
      <c r="J6018"/>
    </row>
    <row r="6019" spans="10:10" x14ac:dyDescent="0.3">
      <c r="J6019"/>
    </row>
    <row r="6020" spans="10:10" x14ac:dyDescent="0.3">
      <c r="J6020"/>
    </row>
    <row r="6021" spans="10:10" x14ac:dyDescent="0.3">
      <c r="J6021"/>
    </row>
    <row r="6022" spans="10:10" x14ac:dyDescent="0.3">
      <c r="J6022"/>
    </row>
    <row r="6023" spans="10:10" x14ac:dyDescent="0.3">
      <c r="J6023"/>
    </row>
    <row r="6024" spans="10:10" x14ac:dyDescent="0.3">
      <c r="J6024"/>
    </row>
    <row r="6025" spans="10:10" x14ac:dyDescent="0.3">
      <c r="J6025"/>
    </row>
    <row r="6026" spans="10:10" x14ac:dyDescent="0.3">
      <c r="J6026"/>
    </row>
    <row r="6027" spans="10:10" x14ac:dyDescent="0.3">
      <c r="J6027"/>
    </row>
    <row r="6028" spans="10:10" x14ac:dyDescent="0.3">
      <c r="J6028"/>
    </row>
    <row r="6029" spans="10:10" x14ac:dyDescent="0.3">
      <c r="J6029"/>
    </row>
    <row r="6030" spans="10:10" x14ac:dyDescent="0.3">
      <c r="J6030"/>
    </row>
    <row r="6031" spans="10:10" x14ac:dyDescent="0.3">
      <c r="J6031"/>
    </row>
    <row r="6032" spans="10:10" x14ac:dyDescent="0.3">
      <c r="J6032"/>
    </row>
    <row r="6033" spans="10:10" x14ac:dyDescent="0.3">
      <c r="J6033"/>
    </row>
    <row r="6034" spans="10:10" x14ac:dyDescent="0.3">
      <c r="J6034"/>
    </row>
    <row r="6035" spans="10:10" x14ac:dyDescent="0.3">
      <c r="J6035"/>
    </row>
    <row r="6036" spans="10:10" x14ac:dyDescent="0.3">
      <c r="J6036"/>
    </row>
    <row r="6037" spans="10:10" x14ac:dyDescent="0.3">
      <c r="J6037"/>
    </row>
    <row r="6038" spans="10:10" x14ac:dyDescent="0.3">
      <c r="J6038"/>
    </row>
    <row r="6039" spans="10:10" x14ac:dyDescent="0.3">
      <c r="J6039"/>
    </row>
    <row r="6040" spans="10:10" x14ac:dyDescent="0.3">
      <c r="J6040"/>
    </row>
    <row r="6041" spans="10:10" x14ac:dyDescent="0.3">
      <c r="J6041"/>
    </row>
    <row r="6042" spans="10:10" x14ac:dyDescent="0.3">
      <c r="J6042"/>
    </row>
    <row r="6043" spans="10:10" x14ac:dyDescent="0.3">
      <c r="J6043"/>
    </row>
    <row r="6044" spans="10:10" x14ac:dyDescent="0.3">
      <c r="J6044"/>
    </row>
    <row r="6045" spans="10:10" x14ac:dyDescent="0.3">
      <c r="J6045"/>
    </row>
    <row r="6046" spans="10:10" x14ac:dyDescent="0.3">
      <c r="J6046"/>
    </row>
    <row r="6047" spans="10:10" x14ac:dyDescent="0.3">
      <c r="J6047"/>
    </row>
    <row r="6048" spans="10:10" x14ac:dyDescent="0.3">
      <c r="J6048"/>
    </row>
    <row r="6049" spans="10:10" x14ac:dyDescent="0.3">
      <c r="J6049"/>
    </row>
    <row r="6050" spans="10:10" x14ac:dyDescent="0.3">
      <c r="J6050"/>
    </row>
    <row r="6051" spans="10:10" x14ac:dyDescent="0.3">
      <c r="J6051"/>
    </row>
    <row r="6052" spans="10:10" x14ac:dyDescent="0.3">
      <c r="J6052"/>
    </row>
    <row r="6053" spans="10:10" x14ac:dyDescent="0.3">
      <c r="J6053"/>
    </row>
    <row r="6054" spans="10:10" x14ac:dyDescent="0.3">
      <c r="J6054"/>
    </row>
    <row r="6055" spans="10:10" x14ac:dyDescent="0.3">
      <c r="J6055"/>
    </row>
    <row r="6056" spans="10:10" x14ac:dyDescent="0.3">
      <c r="J6056"/>
    </row>
    <row r="6057" spans="10:10" x14ac:dyDescent="0.3">
      <c r="J6057"/>
    </row>
    <row r="6058" spans="10:10" x14ac:dyDescent="0.3">
      <c r="J6058"/>
    </row>
    <row r="6059" spans="10:10" x14ac:dyDescent="0.3">
      <c r="J6059"/>
    </row>
    <row r="6060" spans="10:10" x14ac:dyDescent="0.3">
      <c r="J6060"/>
    </row>
    <row r="6061" spans="10:10" x14ac:dyDescent="0.3">
      <c r="J6061"/>
    </row>
    <row r="6062" spans="10:10" x14ac:dyDescent="0.3">
      <c r="J6062"/>
    </row>
    <row r="6063" spans="10:10" x14ac:dyDescent="0.3">
      <c r="J6063"/>
    </row>
    <row r="6064" spans="10:10" x14ac:dyDescent="0.3">
      <c r="J6064"/>
    </row>
    <row r="6065" spans="10:10" x14ac:dyDescent="0.3">
      <c r="J6065"/>
    </row>
    <row r="6066" spans="10:10" x14ac:dyDescent="0.3">
      <c r="J6066"/>
    </row>
    <row r="6067" spans="10:10" x14ac:dyDescent="0.3">
      <c r="J6067"/>
    </row>
    <row r="6068" spans="10:10" x14ac:dyDescent="0.3">
      <c r="J6068"/>
    </row>
    <row r="6069" spans="10:10" x14ac:dyDescent="0.3">
      <c r="J6069"/>
    </row>
    <row r="6070" spans="10:10" x14ac:dyDescent="0.3">
      <c r="J6070"/>
    </row>
    <row r="6071" spans="10:10" x14ac:dyDescent="0.3">
      <c r="J6071"/>
    </row>
    <row r="6072" spans="10:10" x14ac:dyDescent="0.3">
      <c r="J6072"/>
    </row>
    <row r="6073" spans="10:10" x14ac:dyDescent="0.3">
      <c r="J6073"/>
    </row>
    <row r="6074" spans="10:10" x14ac:dyDescent="0.3">
      <c r="J6074"/>
    </row>
    <row r="6075" spans="10:10" x14ac:dyDescent="0.3">
      <c r="J6075"/>
    </row>
    <row r="6076" spans="10:10" x14ac:dyDescent="0.3">
      <c r="J6076"/>
    </row>
    <row r="6077" spans="10:10" x14ac:dyDescent="0.3">
      <c r="J6077"/>
    </row>
    <row r="6078" spans="10:10" x14ac:dyDescent="0.3">
      <c r="J6078"/>
    </row>
    <row r="6079" spans="10:10" x14ac:dyDescent="0.3">
      <c r="J6079"/>
    </row>
    <row r="6080" spans="10:10" x14ac:dyDescent="0.3">
      <c r="J6080"/>
    </row>
    <row r="6081" spans="10:10" x14ac:dyDescent="0.3">
      <c r="J6081"/>
    </row>
    <row r="6082" spans="10:10" x14ac:dyDescent="0.3">
      <c r="J6082"/>
    </row>
    <row r="6083" spans="10:10" x14ac:dyDescent="0.3">
      <c r="J6083"/>
    </row>
    <row r="6084" spans="10:10" x14ac:dyDescent="0.3">
      <c r="J6084"/>
    </row>
    <row r="6085" spans="10:10" x14ac:dyDescent="0.3">
      <c r="J6085"/>
    </row>
    <row r="6086" spans="10:10" x14ac:dyDescent="0.3">
      <c r="J6086"/>
    </row>
    <row r="6087" spans="10:10" x14ac:dyDescent="0.3">
      <c r="J6087"/>
    </row>
    <row r="6088" spans="10:10" x14ac:dyDescent="0.3">
      <c r="J6088"/>
    </row>
    <row r="6089" spans="10:10" x14ac:dyDescent="0.3">
      <c r="J6089"/>
    </row>
    <row r="6090" spans="10:10" x14ac:dyDescent="0.3">
      <c r="J6090"/>
    </row>
    <row r="6091" spans="10:10" x14ac:dyDescent="0.3">
      <c r="J6091"/>
    </row>
    <row r="6092" spans="10:10" x14ac:dyDescent="0.3">
      <c r="J6092"/>
    </row>
    <row r="6093" spans="10:10" x14ac:dyDescent="0.3">
      <c r="J6093"/>
    </row>
    <row r="6094" spans="10:10" x14ac:dyDescent="0.3">
      <c r="J6094"/>
    </row>
    <row r="6095" spans="10:10" x14ac:dyDescent="0.3">
      <c r="J6095"/>
    </row>
    <row r="6096" spans="10:10" x14ac:dyDescent="0.3">
      <c r="J6096"/>
    </row>
    <row r="6097" spans="10:10" x14ac:dyDescent="0.3">
      <c r="J6097"/>
    </row>
    <row r="6098" spans="10:10" x14ac:dyDescent="0.3">
      <c r="J6098"/>
    </row>
    <row r="6099" spans="10:10" x14ac:dyDescent="0.3">
      <c r="J6099"/>
    </row>
    <row r="6100" spans="10:10" x14ac:dyDescent="0.3">
      <c r="J6100"/>
    </row>
    <row r="6101" spans="10:10" x14ac:dyDescent="0.3">
      <c r="J6101"/>
    </row>
    <row r="6102" spans="10:10" x14ac:dyDescent="0.3">
      <c r="J6102"/>
    </row>
    <row r="6103" spans="10:10" x14ac:dyDescent="0.3">
      <c r="J6103"/>
    </row>
    <row r="6104" spans="10:10" x14ac:dyDescent="0.3">
      <c r="J6104"/>
    </row>
    <row r="6105" spans="10:10" x14ac:dyDescent="0.3">
      <c r="J6105"/>
    </row>
    <row r="6106" spans="10:10" x14ac:dyDescent="0.3">
      <c r="J6106"/>
    </row>
    <row r="6107" spans="10:10" x14ac:dyDescent="0.3">
      <c r="J6107"/>
    </row>
    <row r="6108" spans="10:10" x14ac:dyDescent="0.3">
      <c r="J6108"/>
    </row>
    <row r="6109" spans="10:10" x14ac:dyDescent="0.3">
      <c r="J6109"/>
    </row>
    <row r="6110" spans="10:10" x14ac:dyDescent="0.3">
      <c r="J6110"/>
    </row>
    <row r="6111" spans="10:10" x14ac:dyDescent="0.3">
      <c r="J6111"/>
    </row>
    <row r="6112" spans="10:10" x14ac:dyDescent="0.3">
      <c r="J6112"/>
    </row>
    <row r="6113" spans="10:10" x14ac:dyDescent="0.3">
      <c r="J6113"/>
    </row>
    <row r="6114" spans="10:10" x14ac:dyDescent="0.3">
      <c r="J6114"/>
    </row>
    <row r="6115" spans="10:10" x14ac:dyDescent="0.3">
      <c r="J6115"/>
    </row>
    <row r="6116" spans="10:10" x14ac:dyDescent="0.3">
      <c r="J6116"/>
    </row>
    <row r="6117" spans="10:10" x14ac:dyDescent="0.3">
      <c r="J6117"/>
    </row>
    <row r="6118" spans="10:10" x14ac:dyDescent="0.3">
      <c r="J6118"/>
    </row>
    <row r="6119" spans="10:10" x14ac:dyDescent="0.3">
      <c r="J6119"/>
    </row>
    <row r="6120" spans="10:10" x14ac:dyDescent="0.3">
      <c r="J6120"/>
    </row>
    <row r="6121" spans="10:10" x14ac:dyDescent="0.3">
      <c r="J6121"/>
    </row>
    <row r="6122" spans="10:10" x14ac:dyDescent="0.3">
      <c r="J6122"/>
    </row>
    <row r="6123" spans="10:10" x14ac:dyDescent="0.3">
      <c r="J6123"/>
    </row>
    <row r="6124" spans="10:10" x14ac:dyDescent="0.3">
      <c r="J6124"/>
    </row>
    <row r="6125" spans="10:10" x14ac:dyDescent="0.3">
      <c r="J6125"/>
    </row>
    <row r="6126" spans="10:10" x14ac:dyDescent="0.3">
      <c r="J6126"/>
    </row>
    <row r="6127" spans="10:10" x14ac:dyDescent="0.3">
      <c r="J6127"/>
    </row>
    <row r="6128" spans="10:10" x14ac:dyDescent="0.3">
      <c r="J6128"/>
    </row>
    <row r="6129" spans="10:10" x14ac:dyDescent="0.3">
      <c r="J6129"/>
    </row>
    <row r="6130" spans="10:10" x14ac:dyDescent="0.3">
      <c r="J6130"/>
    </row>
    <row r="6131" spans="10:10" x14ac:dyDescent="0.3">
      <c r="J6131"/>
    </row>
    <row r="6132" spans="10:10" x14ac:dyDescent="0.3">
      <c r="J6132"/>
    </row>
    <row r="6133" spans="10:10" x14ac:dyDescent="0.3">
      <c r="J6133"/>
    </row>
    <row r="6134" spans="10:10" x14ac:dyDescent="0.3">
      <c r="J6134"/>
    </row>
    <row r="6135" spans="10:10" x14ac:dyDescent="0.3">
      <c r="J6135"/>
    </row>
    <row r="6136" spans="10:10" x14ac:dyDescent="0.3">
      <c r="J6136"/>
    </row>
    <row r="6137" spans="10:10" x14ac:dyDescent="0.3">
      <c r="J6137"/>
    </row>
    <row r="6138" spans="10:10" x14ac:dyDescent="0.3">
      <c r="J6138"/>
    </row>
    <row r="6139" spans="10:10" x14ac:dyDescent="0.3">
      <c r="J6139"/>
    </row>
    <row r="6140" spans="10:10" x14ac:dyDescent="0.3">
      <c r="J6140"/>
    </row>
    <row r="6141" spans="10:10" x14ac:dyDescent="0.3">
      <c r="J6141"/>
    </row>
    <row r="6142" spans="10:10" x14ac:dyDescent="0.3">
      <c r="J6142"/>
    </row>
    <row r="6143" spans="10:10" x14ac:dyDescent="0.3">
      <c r="J6143"/>
    </row>
    <row r="6144" spans="10:10" x14ac:dyDescent="0.3">
      <c r="J6144"/>
    </row>
    <row r="6145" spans="10:10" x14ac:dyDescent="0.3">
      <c r="J6145"/>
    </row>
    <row r="6146" spans="10:10" x14ac:dyDescent="0.3">
      <c r="J6146"/>
    </row>
    <row r="6147" spans="10:10" x14ac:dyDescent="0.3">
      <c r="J6147"/>
    </row>
    <row r="6148" spans="10:10" x14ac:dyDescent="0.3">
      <c r="J6148"/>
    </row>
    <row r="6149" spans="10:10" x14ac:dyDescent="0.3">
      <c r="J6149"/>
    </row>
    <row r="6150" spans="10:10" x14ac:dyDescent="0.3">
      <c r="J6150"/>
    </row>
    <row r="6151" spans="10:10" x14ac:dyDescent="0.3">
      <c r="J6151"/>
    </row>
    <row r="6152" spans="10:10" x14ac:dyDescent="0.3">
      <c r="J6152"/>
    </row>
    <row r="6153" spans="10:10" x14ac:dyDescent="0.3">
      <c r="J6153"/>
    </row>
    <row r="6154" spans="10:10" x14ac:dyDescent="0.3">
      <c r="J6154"/>
    </row>
    <row r="6155" spans="10:10" x14ac:dyDescent="0.3">
      <c r="J6155"/>
    </row>
    <row r="6156" spans="10:10" x14ac:dyDescent="0.3">
      <c r="J6156"/>
    </row>
    <row r="6157" spans="10:10" x14ac:dyDescent="0.3">
      <c r="J6157"/>
    </row>
    <row r="6158" spans="10:10" x14ac:dyDescent="0.3">
      <c r="J6158"/>
    </row>
    <row r="6159" spans="10:10" x14ac:dyDescent="0.3">
      <c r="J6159"/>
    </row>
    <row r="6160" spans="10:10" x14ac:dyDescent="0.3">
      <c r="J6160"/>
    </row>
    <row r="6161" spans="10:10" x14ac:dyDescent="0.3">
      <c r="J6161"/>
    </row>
    <row r="6162" spans="10:10" x14ac:dyDescent="0.3">
      <c r="J6162"/>
    </row>
    <row r="6163" spans="10:10" x14ac:dyDescent="0.3">
      <c r="J6163"/>
    </row>
    <row r="6164" spans="10:10" x14ac:dyDescent="0.3">
      <c r="J6164"/>
    </row>
    <row r="6165" spans="10:10" x14ac:dyDescent="0.3">
      <c r="J6165"/>
    </row>
    <row r="6166" spans="10:10" x14ac:dyDescent="0.3">
      <c r="J6166"/>
    </row>
    <row r="6167" spans="10:10" x14ac:dyDescent="0.3">
      <c r="J6167"/>
    </row>
    <row r="6168" spans="10:10" x14ac:dyDescent="0.3">
      <c r="J6168"/>
    </row>
    <row r="6169" spans="10:10" x14ac:dyDescent="0.3">
      <c r="J6169"/>
    </row>
    <row r="6170" spans="10:10" x14ac:dyDescent="0.3">
      <c r="J6170"/>
    </row>
    <row r="6171" spans="10:10" x14ac:dyDescent="0.3">
      <c r="J6171"/>
    </row>
    <row r="6172" spans="10:10" x14ac:dyDescent="0.3">
      <c r="J6172"/>
    </row>
    <row r="6173" spans="10:10" x14ac:dyDescent="0.3">
      <c r="J6173"/>
    </row>
    <row r="6174" spans="10:10" x14ac:dyDescent="0.3">
      <c r="J6174"/>
    </row>
    <row r="6175" spans="10:10" x14ac:dyDescent="0.3">
      <c r="J6175"/>
    </row>
    <row r="6176" spans="10:10" x14ac:dyDescent="0.3">
      <c r="J6176"/>
    </row>
    <row r="6177" spans="10:10" x14ac:dyDescent="0.3">
      <c r="J6177"/>
    </row>
    <row r="6178" spans="10:10" x14ac:dyDescent="0.3">
      <c r="J6178"/>
    </row>
    <row r="6179" spans="10:10" x14ac:dyDescent="0.3">
      <c r="J6179"/>
    </row>
    <row r="6180" spans="10:10" x14ac:dyDescent="0.3">
      <c r="J6180"/>
    </row>
    <row r="6181" spans="10:10" x14ac:dyDescent="0.3">
      <c r="J6181"/>
    </row>
    <row r="6182" spans="10:10" x14ac:dyDescent="0.3">
      <c r="J6182"/>
    </row>
    <row r="6183" spans="10:10" x14ac:dyDescent="0.3">
      <c r="J6183"/>
    </row>
    <row r="6184" spans="10:10" x14ac:dyDescent="0.3">
      <c r="J6184"/>
    </row>
    <row r="6185" spans="10:10" x14ac:dyDescent="0.3">
      <c r="J6185"/>
    </row>
    <row r="6186" spans="10:10" x14ac:dyDescent="0.3">
      <c r="J6186"/>
    </row>
    <row r="6187" spans="10:10" x14ac:dyDescent="0.3">
      <c r="J6187"/>
    </row>
    <row r="6188" spans="10:10" x14ac:dyDescent="0.3">
      <c r="J6188"/>
    </row>
    <row r="6189" spans="10:10" x14ac:dyDescent="0.3">
      <c r="J6189"/>
    </row>
    <row r="6190" spans="10:10" x14ac:dyDescent="0.3">
      <c r="J6190"/>
    </row>
    <row r="6191" spans="10:10" x14ac:dyDescent="0.3">
      <c r="J6191"/>
    </row>
    <row r="6192" spans="10:10" x14ac:dyDescent="0.3">
      <c r="J6192"/>
    </row>
    <row r="6193" spans="10:10" x14ac:dyDescent="0.3">
      <c r="J6193"/>
    </row>
    <row r="6194" spans="10:10" x14ac:dyDescent="0.3">
      <c r="J6194"/>
    </row>
    <row r="6195" spans="10:10" x14ac:dyDescent="0.3">
      <c r="J6195"/>
    </row>
    <row r="6196" spans="10:10" x14ac:dyDescent="0.3">
      <c r="J6196"/>
    </row>
    <row r="6197" spans="10:10" x14ac:dyDescent="0.3">
      <c r="J6197"/>
    </row>
    <row r="6198" spans="10:10" x14ac:dyDescent="0.3">
      <c r="J6198"/>
    </row>
    <row r="6199" spans="10:10" x14ac:dyDescent="0.3">
      <c r="J6199"/>
    </row>
    <row r="6200" spans="10:10" x14ac:dyDescent="0.3">
      <c r="J6200"/>
    </row>
    <row r="6201" spans="10:10" x14ac:dyDescent="0.3">
      <c r="J6201"/>
    </row>
    <row r="6202" spans="10:10" x14ac:dyDescent="0.3">
      <c r="J6202"/>
    </row>
    <row r="6203" spans="10:10" x14ac:dyDescent="0.3">
      <c r="J6203"/>
    </row>
    <row r="6204" spans="10:10" x14ac:dyDescent="0.3">
      <c r="J6204"/>
    </row>
    <row r="6205" spans="10:10" x14ac:dyDescent="0.3">
      <c r="J6205"/>
    </row>
    <row r="6206" spans="10:10" x14ac:dyDescent="0.3">
      <c r="J6206"/>
    </row>
    <row r="6207" spans="10:10" x14ac:dyDescent="0.3">
      <c r="J6207"/>
    </row>
    <row r="6208" spans="10:10" x14ac:dyDescent="0.3">
      <c r="J6208"/>
    </row>
    <row r="6209" spans="10:10" x14ac:dyDescent="0.3">
      <c r="J6209"/>
    </row>
    <row r="6210" spans="10:10" x14ac:dyDescent="0.3">
      <c r="J6210"/>
    </row>
    <row r="6211" spans="10:10" x14ac:dyDescent="0.3">
      <c r="J6211"/>
    </row>
    <row r="6212" spans="10:10" x14ac:dyDescent="0.3">
      <c r="J6212"/>
    </row>
    <row r="6213" spans="10:10" x14ac:dyDescent="0.3">
      <c r="J6213"/>
    </row>
    <row r="6214" spans="10:10" x14ac:dyDescent="0.3">
      <c r="J6214"/>
    </row>
    <row r="6215" spans="10:10" x14ac:dyDescent="0.3">
      <c r="J6215"/>
    </row>
    <row r="6216" spans="10:10" x14ac:dyDescent="0.3">
      <c r="J6216"/>
    </row>
    <row r="6217" spans="10:10" x14ac:dyDescent="0.3">
      <c r="J6217"/>
    </row>
    <row r="6218" spans="10:10" x14ac:dyDescent="0.3">
      <c r="J6218"/>
    </row>
    <row r="6219" spans="10:10" x14ac:dyDescent="0.3">
      <c r="J6219"/>
    </row>
    <row r="6220" spans="10:10" x14ac:dyDescent="0.3">
      <c r="J6220"/>
    </row>
    <row r="6221" spans="10:10" x14ac:dyDescent="0.3">
      <c r="J6221"/>
    </row>
    <row r="6222" spans="10:10" x14ac:dyDescent="0.3">
      <c r="J6222"/>
    </row>
    <row r="6223" spans="10:10" x14ac:dyDescent="0.3">
      <c r="J6223"/>
    </row>
    <row r="6224" spans="10:10" x14ac:dyDescent="0.3">
      <c r="J6224"/>
    </row>
    <row r="6225" spans="10:10" x14ac:dyDescent="0.3">
      <c r="J6225"/>
    </row>
    <row r="6226" spans="10:10" x14ac:dyDescent="0.3">
      <c r="J6226"/>
    </row>
    <row r="6227" spans="10:10" x14ac:dyDescent="0.3">
      <c r="J6227"/>
    </row>
    <row r="6228" spans="10:10" x14ac:dyDescent="0.3">
      <c r="J6228"/>
    </row>
    <row r="6229" spans="10:10" x14ac:dyDescent="0.3">
      <c r="J6229"/>
    </row>
    <row r="6230" spans="10:10" x14ac:dyDescent="0.3">
      <c r="J6230"/>
    </row>
    <row r="6231" spans="10:10" x14ac:dyDescent="0.3">
      <c r="J6231"/>
    </row>
    <row r="6232" spans="10:10" x14ac:dyDescent="0.3">
      <c r="J6232"/>
    </row>
    <row r="6233" spans="10:10" x14ac:dyDescent="0.3">
      <c r="J6233"/>
    </row>
    <row r="6234" spans="10:10" x14ac:dyDescent="0.3">
      <c r="J6234"/>
    </row>
    <row r="6235" spans="10:10" x14ac:dyDescent="0.3">
      <c r="J6235"/>
    </row>
    <row r="6236" spans="10:10" x14ac:dyDescent="0.3">
      <c r="J6236"/>
    </row>
    <row r="6237" spans="10:10" x14ac:dyDescent="0.3">
      <c r="J6237"/>
    </row>
    <row r="6238" spans="10:10" x14ac:dyDescent="0.3">
      <c r="J6238"/>
    </row>
    <row r="6239" spans="10:10" x14ac:dyDescent="0.3">
      <c r="J6239"/>
    </row>
    <row r="6240" spans="10:10" x14ac:dyDescent="0.3">
      <c r="J6240"/>
    </row>
    <row r="6241" spans="10:10" x14ac:dyDescent="0.3">
      <c r="J6241"/>
    </row>
    <row r="6242" spans="10:10" x14ac:dyDescent="0.3">
      <c r="J6242"/>
    </row>
    <row r="6243" spans="10:10" x14ac:dyDescent="0.3">
      <c r="J6243"/>
    </row>
    <row r="6244" spans="10:10" x14ac:dyDescent="0.3">
      <c r="J6244"/>
    </row>
    <row r="6245" spans="10:10" x14ac:dyDescent="0.3">
      <c r="J6245"/>
    </row>
    <row r="6246" spans="10:10" x14ac:dyDescent="0.3">
      <c r="J6246"/>
    </row>
    <row r="6247" spans="10:10" x14ac:dyDescent="0.3">
      <c r="J6247"/>
    </row>
    <row r="6248" spans="10:10" x14ac:dyDescent="0.3">
      <c r="J6248"/>
    </row>
    <row r="6249" spans="10:10" x14ac:dyDescent="0.3">
      <c r="J6249"/>
    </row>
    <row r="6250" spans="10:10" x14ac:dyDescent="0.3">
      <c r="J6250"/>
    </row>
    <row r="6251" spans="10:10" x14ac:dyDescent="0.3">
      <c r="J6251"/>
    </row>
    <row r="6252" spans="10:10" x14ac:dyDescent="0.3">
      <c r="J6252"/>
    </row>
    <row r="6253" spans="10:10" x14ac:dyDescent="0.3">
      <c r="J6253"/>
    </row>
    <row r="6254" spans="10:10" x14ac:dyDescent="0.3">
      <c r="J6254"/>
    </row>
    <row r="6255" spans="10:10" x14ac:dyDescent="0.3">
      <c r="J6255"/>
    </row>
    <row r="6256" spans="10:10" x14ac:dyDescent="0.3">
      <c r="J6256"/>
    </row>
    <row r="6257" spans="10:10" x14ac:dyDescent="0.3">
      <c r="J6257"/>
    </row>
    <row r="6258" spans="10:10" x14ac:dyDescent="0.3">
      <c r="J6258"/>
    </row>
    <row r="6259" spans="10:10" x14ac:dyDescent="0.3">
      <c r="J6259"/>
    </row>
    <row r="6260" spans="10:10" x14ac:dyDescent="0.3">
      <c r="J6260"/>
    </row>
    <row r="6261" spans="10:10" x14ac:dyDescent="0.3">
      <c r="J6261"/>
    </row>
    <row r="6262" spans="10:10" x14ac:dyDescent="0.3">
      <c r="J6262"/>
    </row>
    <row r="6263" spans="10:10" x14ac:dyDescent="0.3">
      <c r="J6263"/>
    </row>
    <row r="6264" spans="10:10" x14ac:dyDescent="0.3">
      <c r="J6264"/>
    </row>
    <row r="6265" spans="10:10" x14ac:dyDescent="0.3">
      <c r="J6265"/>
    </row>
    <row r="6266" spans="10:10" x14ac:dyDescent="0.3">
      <c r="J6266"/>
    </row>
    <row r="6267" spans="10:10" x14ac:dyDescent="0.3">
      <c r="J6267"/>
    </row>
    <row r="6268" spans="10:10" x14ac:dyDescent="0.3">
      <c r="J6268"/>
    </row>
    <row r="6269" spans="10:10" x14ac:dyDescent="0.3">
      <c r="J6269"/>
    </row>
    <row r="6270" spans="10:10" x14ac:dyDescent="0.3">
      <c r="J6270"/>
    </row>
    <row r="6271" spans="10:10" x14ac:dyDescent="0.3">
      <c r="J6271"/>
    </row>
    <row r="6272" spans="10:10" x14ac:dyDescent="0.3">
      <c r="J6272"/>
    </row>
    <row r="6273" spans="10:10" x14ac:dyDescent="0.3">
      <c r="J6273"/>
    </row>
    <row r="6274" spans="10:10" x14ac:dyDescent="0.3">
      <c r="J6274"/>
    </row>
    <row r="6275" spans="10:10" x14ac:dyDescent="0.3">
      <c r="J6275"/>
    </row>
    <row r="6276" spans="10:10" x14ac:dyDescent="0.3">
      <c r="J6276"/>
    </row>
    <row r="6277" spans="10:10" x14ac:dyDescent="0.3">
      <c r="J6277"/>
    </row>
    <row r="6278" spans="10:10" x14ac:dyDescent="0.3">
      <c r="J6278"/>
    </row>
    <row r="6279" spans="10:10" x14ac:dyDescent="0.3">
      <c r="J6279"/>
    </row>
    <row r="6280" spans="10:10" x14ac:dyDescent="0.3">
      <c r="J6280"/>
    </row>
    <row r="6281" spans="10:10" x14ac:dyDescent="0.3">
      <c r="J6281"/>
    </row>
    <row r="6282" spans="10:10" x14ac:dyDescent="0.3">
      <c r="J6282"/>
    </row>
    <row r="6283" spans="10:10" x14ac:dyDescent="0.3">
      <c r="J6283"/>
    </row>
    <row r="6284" spans="10:10" x14ac:dyDescent="0.3">
      <c r="J6284"/>
    </row>
    <row r="6285" spans="10:10" x14ac:dyDescent="0.3">
      <c r="J6285"/>
    </row>
    <row r="6286" spans="10:10" x14ac:dyDescent="0.3">
      <c r="J6286"/>
    </row>
    <row r="6287" spans="10:10" x14ac:dyDescent="0.3">
      <c r="J6287"/>
    </row>
    <row r="6288" spans="10:10" x14ac:dyDescent="0.3">
      <c r="J6288"/>
    </row>
    <row r="6289" spans="10:10" x14ac:dyDescent="0.3">
      <c r="J6289"/>
    </row>
    <row r="6290" spans="10:10" x14ac:dyDescent="0.3">
      <c r="J6290"/>
    </row>
    <row r="6291" spans="10:10" x14ac:dyDescent="0.3">
      <c r="J6291"/>
    </row>
    <row r="6292" spans="10:10" x14ac:dyDescent="0.3">
      <c r="J6292"/>
    </row>
    <row r="6293" spans="10:10" x14ac:dyDescent="0.3">
      <c r="J6293"/>
    </row>
    <row r="6294" spans="10:10" x14ac:dyDescent="0.3">
      <c r="J6294"/>
    </row>
    <row r="6295" spans="10:10" x14ac:dyDescent="0.3">
      <c r="J6295"/>
    </row>
    <row r="6296" spans="10:10" x14ac:dyDescent="0.3">
      <c r="J6296"/>
    </row>
    <row r="6297" spans="10:10" x14ac:dyDescent="0.3">
      <c r="J6297"/>
    </row>
    <row r="6298" spans="10:10" x14ac:dyDescent="0.3">
      <c r="J6298"/>
    </row>
    <row r="6299" spans="10:10" x14ac:dyDescent="0.3">
      <c r="J6299"/>
    </row>
    <row r="6300" spans="10:10" x14ac:dyDescent="0.3">
      <c r="J6300"/>
    </row>
    <row r="6301" spans="10:10" x14ac:dyDescent="0.3">
      <c r="J6301"/>
    </row>
    <row r="6302" spans="10:10" x14ac:dyDescent="0.3">
      <c r="J6302"/>
    </row>
    <row r="6303" spans="10:10" x14ac:dyDescent="0.3">
      <c r="J6303"/>
    </row>
    <row r="6304" spans="10:10" x14ac:dyDescent="0.3">
      <c r="J6304"/>
    </row>
    <row r="6305" spans="10:10" x14ac:dyDescent="0.3">
      <c r="J6305"/>
    </row>
    <row r="6306" spans="10:10" x14ac:dyDescent="0.3">
      <c r="J6306"/>
    </row>
    <row r="6307" spans="10:10" x14ac:dyDescent="0.3">
      <c r="J6307"/>
    </row>
    <row r="6308" spans="10:10" x14ac:dyDescent="0.3">
      <c r="J6308"/>
    </row>
    <row r="6309" spans="10:10" x14ac:dyDescent="0.3">
      <c r="J6309"/>
    </row>
    <row r="6310" spans="10:10" x14ac:dyDescent="0.3">
      <c r="J6310"/>
    </row>
    <row r="6311" spans="10:10" x14ac:dyDescent="0.3">
      <c r="J6311"/>
    </row>
    <row r="6312" spans="10:10" x14ac:dyDescent="0.3">
      <c r="J6312"/>
    </row>
    <row r="6313" spans="10:10" x14ac:dyDescent="0.3">
      <c r="J6313"/>
    </row>
    <row r="6314" spans="10:10" x14ac:dyDescent="0.3">
      <c r="J6314"/>
    </row>
    <row r="6315" spans="10:10" x14ac:dyDescent="0.3">
      <c r="J6315"/>
    </row>
    <row r="6316" spans="10:10" x14ac:dyDescent="0.3">
      <c r="J6316"/>
    </row>
    <row r="6317" spans="10:10" x14ac:dyDescent="0.3">
      <c r="J6317"/>
    </row>
    <row r="6318" spans="10:10" x14ac:dyDescent="0.3">
      <c r="J6318"/>
    </row>
    <row r="6319" spans="10:10" x14ac:dyDescent="0.3">
      <c r="J6319"/>
    </row>
    <row r="6320" spans="10:10" x14ac:dyDescent="0.3">
      <c r="J6320"/>
    </row>
    <row r="6321" spans="10:10" x14ac:dyDescent="0.3">
      <c r="J6321"/>
    </row>
    <row r="6322" spans="10:10" x14ac:dyDescent="0.3">
      <c r="J6322"/>
    </row>
    <row r="6323" spans="10:10" x14ac:dyDescent="0.3">
      <c r="J6323"/>
    </row>
    <row r="6324" spans="10:10" x14ac:dyDescent="0.3">
      <c r="J6324"/>
    </row>
    <row r="6325" spans="10:10" x14ac:dyDescent="0.3">
      <c r="J6325"/>
    </row>
    <row r="6326" spans="10:10" x14ac:dyDescent="0.3">
      <c r="J6326"/>
    </row>
    <row r="6327" spans="10:10" x14ac:dyDescent="0.3">
      <c r="J6327"/>
    </row>
    <row r="6328" spans="10:10" x14ac:dyDescent="0.3">
      <c r="J6328"/>
    </row>
    <row r="6329" spans="10:10" x14ac:dyDescent="0.3">
      <c r="J6329"/>
    </row>
    <row r="6330" spans="10:10" x14ac:dyDescent="0.3">
      <c r="J6330"/>
    </row>
    <row r="6331" spans="10:10" x14ac:dyDescent="0.3">
      <c r="J6331"/>
    </row>
    <row r="6332" spans="10:10" x14ac:dyDescent="0.3">
      <c r="J6332"/>
    </row>
    <row r="6333" spans="10:10" x14ac:dyDescent="0.3">
      <c r="J6333"/>
    </row>
    <row r="6334" spans="10:10" x14ac:dyDescent="0.3">
      <c r="J6334"/>
    </row>
    <row r="6335" spans="10:10" x14ac:dyDescent="0.3">
      <c r="J6335"/>
    </row>
    <row r="6336" spans="10:10" x14ac:dyDescent="0.3">
      <c r="J6336"/>
    </row>
    <row r="6337" spans="10:10" x14ac:dyDescent="0.3">
      <c r="J6337"/>
    </row>
    <row r="6338" spans="10:10" x14ac:dyDescent="0.3">
      <c r="J6338"/>
    </row>
    <row r="6339" spans="10:10" x14ac:dyDescent="0.3">
      <c r="J6339"/>
    </row>
    <row r="6340" spans="10:10" x14ac:dyDescent="0.3">
      <c r="J6340"/>
    </row>
    <row r="6341" spans="10:10" x14ac:dyDescent="0.3">
      <c r="J6341"/>
    </row>
    <row r="6342" spans="10:10" x14ac:dyDescent="0.3">
      <c r="J6342"/>
    </row>
    <row r="6343" spans="10:10" x14ac:dyDescent="0.3">
      <c r="J6343"/>
    </row>
    <row r="6344" spans="10:10" x14ac:dyDescent="0.3">
      <c r="J6344"/>
    </row>
    <row r="6345" spans="10:10" x14ac:dyDescent="0.3">
      <c r="J6345"/>
    </row>
    <row r="6346" spans="10:10" x14ac:dyDescent="0.3">
      <c r="J6346"/>
    </row>
    <row r="6347" spans="10:10" x14ac:dyDescent="0.3">
      <c r="J6347"/>
    </row>
    <row r="6348" spans="10:10" x14ac:dyDescent="0.3">
      <c r="J6348"/>
    </row>
    <row r="6349" spans="10:10" x14ac:dyDescent="0.3">
      <c r="J6349"/>
    </row>
    <row r="6350" spans="10:10" x14ac:dyDescent="0.3">
      <c r="J6350"/>
    </row>
    <row r="6351" spans="10:10" x14ac:dyDescent="0.3">
      <c r="J6351"/>
    </row>
    <row r="6352" spans="10:10" x14ac:dyDescent="0.3">
      <c r="J6352"/>
    </row>
    <row r="6353" spans="10:10" x14ac:dyDescent="0.3">
      <c r="J6353"/>
    </row>
    <row r="6354" spans="10:10" x14ac:dyDescent="0.3">
      <c r="J6354"/>
    </row>
    <row r="6355" spans="10:10" x14ac:dyDescent="0.3">
      <c r="J6355"/>
    </row>
    <row r="6356" spans="10:10" x14ac:dyDescent="0.3">
      <c r="J6356"/>
    </row>
    <row r="6357" spans="10:10" x14ac:dyDescent="0.3">
      <c r="J6357"/>
    </row>
    <row r="6358" spans="10:10" x14ac:dyDescent="0.3">
      <c r="J6358"/>
    </row>
    <row r="6359" spans="10:10" x14ac:dyDescent="0.3">
      <c r="J6359"/>
    </row>
    <row r="6360" spans="10:10" x14ac:dyDescent="0.3">
      <c r="J6360"/>
    </row>
    <row r="6361" spans="10:10" x14ac:dyDescent="0.3">
      <c r="J6361"/>
    </row>
    <row r="6362" spans="10:10" x14ac:dyDescent="0.3">
      <c r="J6362"/>
    </row>
    <row r="6363" spans="10:10" x14ac:dyDescent="0.3">
      <c r="J6363"/>
    </row>
    <row r="6364" spans="10:10" x14ac:dyDescent="0.3">
      <c r="J6364"/>
    </row>
    <row r="6365" spans="10:10" x14ac:dyDescent="0.3">
      <c r="J6365"/>
    </row>
    <row r="6366" spans="10:10" x14ac:dyDescent="0.3">
      <c r="J6366"/>
    </row>
    <row r="6367" spans="10:10" x14ac:dyDescent="0.3">
      <c r="J6367"/>
    </row>
    <row r="6368" spans="10:10" x14ac:dyDescent="0.3">
      <c r="J6368"/>
    </row>
    <row r="6369" spans="10:10" x14ac:dyDescent="0.3">
      <c r="J6369"/>
    </row>
    <row r="6370" spans="10:10" x14ac:dyDescent="0.3">
      <c r="J6370"/>
    </row>
    <row r="6371" spans="10:10" x14ac:dyDescent="0.3">
      <c r="J6371"/>
    </row>
    <row r="6372" spans="10:10" x14ac:dyDescent="0.3">
      <c r="J6372"/>
    </row>
    <row r="6373" spans="10:10" x14ac:dyDescent="0.3">
      <c r="J6373"/>
    </row>
    <row r="6374" spans="10:10" x14ac:dyDescent="0.3">
      <c r="J6374"/>
    </row>
    <row r="6375" spans="10:10" x14ac:dyDescent="0.3">
      <c r="J6375"/>
    </row>
    <row r="6376" spans="10:10" x14ac:dyDescent="0.3">
      <c r="J6376"/>
    </row>
    <row r="6377" spans="10:10" x14ac:dyDescent="0.3">
      <c r="J6377"/>
    </row>
    <row r="6378" spans="10:10" x14ac:dyDescent="0.3">
      <c r="J6378"/>
    </row>
    <row r="6379" spans="10:10" x14ac:dyDescent="0.3">
      <c r="J6379"/>
    </row>
    <row r="6380" spans="10:10" x14ac:dyDescent="0.3">
      <c r="J6380"/>
    </row>
    <row r="6381" spans="10:10" x14ac:dyDescent="0.3">
      <c r="J6381"/>
    </row>
    <row r="6382" spans="10:10" x14ac:dyDescent="0.3">
      <c r="J6382"/>
    </row>
    <row r="6383" spans="10:10" x14ac:dyDescent="0.3">
      <c r="J6383"/>
    </row>
    <row r="6384" spans="10:10" x14ac:dyDescent="0.3">
      <c r="J6384"/>
    </row>
    <row r="6385" spans="10:10" x14ac:dyDescent="0.3">
      <c r="J6385"/>
    </row>
    <row r="6386" spans="10:10" x14ac:dyDescent="0.3">
      <c r="J6386"/>
    </row>
    <row r="6387" spans="10:10" x14ac:dyDescent="0.3">
      <c r="J6387"/>
    </row>
    <row r="6388" spans="10:10" x14ac:dyDescent="0.3">
      <c r="J6388"/>
    </row>
    <row r="6389" spans="10:10" x14ac:dyDescent="0.3">
      <c r="J6389"/>
    </row>
    <row r="6390" spans="10:10" x14ac:dyDescent="0.3">
      <c r="J6390"/>
    </row>
    <row r="6391" spans="10:10" x14ac:dyDescent="0.3">
      <c r="J6391"/>
    </row>
    <row r="6392" spans="10:10" x14ac:dyDescent="0.3">
      <c r="J6392"/>
    </row>
    <row r="6393" spans="10:10" x14ac:dyDescent="0.3">
      <c r="J6393"/>
    </row>
    <row r="6394" spans="10:10" x14ac:dyDescent="0.3">
      <c r="J6394"/>
    </row>
    <row r="6395" spans="10:10" x14ac:dyDescent="0.3">
      <c r="J6395"/>
    </row>
    <row r="6396" spans="10:10" x14ac:dyDescent="0.3">
      <c r="J6396"/>
    </row>
    <row r="6397" spans="10:10" x14ac:dyDescent="0.3">
      <c r="J6397"/>
    </row>
    <row r="6398" spans="10:10" x14ac:dyDescent="0.3">
      <c r="J6398"/>
    </row>
    <row r="6399" spans="10:10" x14ac:dyDescent="0.3">
      <c r="J6399"/>
    </row>
    <row r="6400" spans="10:10" x14ac:dyDescent="0.3">
      <c r="J6400"/>
    </row>
    <row r="6401" spans="10:10" x14ac:dyDescent="0.3">
      <c r="J6401"/>
    </row>
    <row r="6402" spans="10:10" x14ac:dyDescent="0.3">
      <c r="J6402"/>
    </row>
    <row r="6403" spans="10:10" x14ac:dyDescent="0.3">
      <c r="J6403"/>
    </row>
    <row r="6404" spans="10:10" x14ac:dyDescent="0.3">
      <c r="J6404"/>
    </row>
    <row r="6405" spans="10:10" x14ac:dyDescent="0.3">
      <c r="J6405"/>
    </row>
    <row r="6406" spans="10:10" x14ac:dyDescent="0.3">
      <c r="J6406"/>
    </row>
    <row r="6407" spans="10:10" x14ac:dyDescent="0.3">
      <c r="J6407"/>
    </row>
    <row r="6408" spans="10:10" x14ac:dyDescent="0.3">
      <c r="J6408"/>
    </row>
    <row r="6409" spans="10:10" x14ac:dyDescent="0.3">
      <c r="J6409"/>
    </row>
    <row r="6410" spans="10:10" x14ac:dyDescent="0.3">
      <c r="J6410"/>
    </row>
    <row r="6411" spans="10:10" x14ac:dyDescent="0.3">
      <c r="J6411"/>
    </row>
    <row r="6412" spans="10:10" x14ac:dyDescent="0.3">
      <c r="J6412"/>
    </row>
    <row r="6413" spans="10:10" x14ac:dyDescent="0.3">
      <c r="J6413"/>
    </row>
    <row r="6414" spans="10:10" x14ac:dyDescent="0.3">
      <c r="J6414"/>
    </row>
    <row r="6415" spans="10:10" x14ac:dyDescent="0.3">
      <c r="J6415"/>
    </row>
    <row r="6416" spans="10:10" x14ac:dyDescent="0.3">
      <c r="J6416"/>
    </row>
    <row r="6417" spans="10:10" x14ac:dyDescent="0.3">
      <c r="J6417"/>
    </row>
    <row r="6418" spans="10:10" x14ac:dyDescent="0.3">
      <c r="J6418"/>
    </row>
    <row r="6419" spans="10:10" x14ac:dyDescent="0.3">
      <c r="J6419"/>
    </row>
    <row r="6420" spans="10:10" x14ac:dyDescent="0.3">
      <c r="J6420"/>
    </row>
    <row r="6421" spans="10:10" x14ac:dyDescent="0.3">
      <c r="J6421"/>
    </row>
    <row r="6422" spans="10:10" x14ac:dyDescent="0.3">
      <c r="J6422"/>
    </row>
    <row r="6423" spans="10:10" x14ac:dyDescent="0.3">
      <c r="J6423"/>
    </row>
    <row r="6424" spans="10:10" x14ac:dyDescent="0.3">
      <c r="J6424"/>
    </row>
    <row r="6425" spans="10:10" x14ac:dyDescent="0.3">
      <c r="J6425"/>
    </row>
    <row r="6426" spans="10:10" x14ac:dyDescent="0.3">
      <c r="J6426"/>
    </row>
    <row r="6427" spans="10:10" x14ac:dyDescent="0.3">
      <c r="J6427"/>
    </row>
    <row r="6428" spans="10:10" x14ac:dyDescent="0.3">
      <c r="J6428"/>
    </row>
    <row r="6429" spans="10:10" x14ac:dyDescent="0.3">
      <c r="J6429"/>
    </row>
    <row r="6430" spans="10:10" x14ac:dyDescent="0.3">
      <c r="J6430"/>
    </row>
    <row r="6431" spans="10:10" x14ac:dyDescent="0.3">
      <c r="J6431"/>
    </row>
    <row r="6432" spans="10:10" x14ac:dyDescent="0.3">
      <c r="J6432"/>
    </row>
    <row r="6433" spans="10:10" x14ac:dyDescent="0.3">
      <c r="J6433"/>
    </row>
    <row r="6434" spans="10:10" x14ac:dyDescent="0.3">
      <c r="J6434"/>
    </row>
    <row r="6435" spans="10:10" x14ac:dyDescent="0.3">
      <c r="J6435"/>
    </row>
    <row r="6436" spans="10:10" x14ac:dyDescent="0.3">
      <c r="J6436"/>
    </row>
    <row r="6437" spans="10:10" x14ac:dyDescent="0.3">
      <c r="J6437"/>
    </row>
    <row r="6438" spans="10:10" x14ac:dyDescent="0.3">
      <c r="J6438"/>
    </row>
    <row r="6439" spans="10:10" x14ac:dyDescent="0.3">
      <c r="J6439"/>
    </row>
    <row r="6440" spans="10:10" x14ac:dyDescent="0.3">
      <c r="J6440"/>
    </row>
    <row r="6441" spans="10:10" x14ac:dyDescent="0.3">
      <c r="J6441"/>
    </row>
    <row r="6442" spans="10:10" x14ac:dyDescent="0.3">
      <c r="J6442"/>
    </row>
    <row r="6443" spans="10:10" x14ac:dyDescent="0.3">
      <c r="J6443"/>
    </row>
    <row r="6444" spans="10:10" x14ac:dyDescent="0.3">
      <c r="J6444"/>
    </row>
    <row r="6445" spans="10:10" x14ac:dyDescent="0.3">
      <c r="J6445"/>
    </row>
    <row r="6446" spans="10:10" x14ac:dyDescent="0.3">
      <c r="J6446"/>
    </row>
    <row r="6447" spans="10:10" x14ac:dyDescent="0.3">
      <c r="J6447"/>
    </row>
    <row r="6448" spans="10:10" x14ac:dyDescent="0.3">
      <c r="J6448"/>
    </row>
    <row r="6449" spans="10:10" x14ac:dyDescent="0.3">
      <c r="J6449"/>
    </row>
    <row r="6450" spans="10:10" x14ac:dyDescent="0.3">
      <c r="J6450"/>
    </row>
    <row r="6451" spans="10:10" x14ac:dyDescent="0.3">
      <c r="J6451"/>
    </row>
    <row r="6452" spans="10:10" x14ac:dyDescent="0.3">
      <c r="J6452"/>
    </row>
    <row r="6453" spans="10:10" x14ac:dyDescent="0.3">
      <c r="J6453"/>
    </row>
    <row r="6454" spans="10:10" x14ac:dyDescent="0.3">
      <c r="J6454"/>
    </row>
    <row r="6455" spans="10:10" x14ac:dyDescent="0.3">
      <c r="J6455"/>
    </row>
    <row r="6456" spans="10:10" x14ac:dyDescent="0.3">
      <c r="J6456"/>
    </row>
    <row r="6457" spans="10:10" x14ac:dyDescent="0.3">
      <c r="J6457"/>
    </row>
    <row r="6458" spans="10:10" x14ac:dyDescent="0.3">
      <c r="J6458"/>
    </row>
    <row r="6459" spans="10:10" x14ac:dyDescent="0.3">
      <c r="J6459"/>
    </row>
    <row r="6460" spans="10:10" x14ac:dyDescent="0.3">
      <c r="J6460"/>
    </row>
    <row r="6461" spans="10:10" x14ac:dyDescent="0.3">
      <c r="J6461"/>
    </row>
    <row r="6462" spans="10:10" x14ac:dyDescent="0.3">
      <c r="J6462"/>
    </row>
    <row r="6463" spans="10:10" x14ac:dyDescent="0.3">
      <c r="J6463"/>
    </row>
    <row r="6464" spans="10:10" x14ac:dyDescent="0.3">
      <c r="J6464"/>
    </row>
    <row r="6465" spans="10:10" x14ac:dyDescent="0.3">
      <c r="J6465"/>
    </row>
    <row r="6466" spans="10:10" x14ac:dyDescent="0.3">
      <c r="J6466"/>
    </row>
    <row r="6467" spans="10:10" x14ac:dyDescent="0.3">
      <c r="J6467"/>
    </row>
    <row r="6468" spans="10:10" x14ac:dyDescent="0.3">
      <c r="J6468"/>
    </row>
    <row r="6469" spans="10:10" x14ac:dyDescent="0.3">
      <c r="J6469"/>
    </row>
    <row r="6470" spans="10:10" x14ac:dyDescent="0.3">
      <c r="J6470"/>
    </row>
    <row r="6471" spans="10:10" x14ac:dyDescent="0.3">
      <c r="J6471"/>
    </row>
    <row r="6472" spans="10:10" x14ac:dyDescent="0.3">
      <c r="J6472"/>
    </row>
    <row r="6473" spans="10:10" x14ac:dyDescent="0.3">
      <c r="J6473"/>
    </row>
    <row r="6474" spans="10:10" x14ac:dyDescent="0.3">
      <c r="J6474"/>
    </row>
    <row r="6475" spans="10:10" x14ac:dyDescent="0.3">
      <c r="J6475"/>
    </row>
    <row r="6476" spans="10:10" x14ac:dyDescent="0.3">
      <c r="J6476"/>
    </row>
    <row r="6477" spans="10:10" x14ac:dyDescent="0.3">
      <c r="J6477"/>
    </row>
    <row r="6478" spans="10:10" x14ac:dyDescent="0.3">
      <c r="J6478"/>
    </row>
    <row r="6479" spans="10:10" x14ac:dyDescent="0.3">
      <c r="J6479"/>
    </row>
    <row r="6480" spans="10:10" x14ac:dyDescent="0.3">
      <c r="J6480"/>
    </row>
    <row r="6481" spans="10:10" x14ac:dyDescent="0.3">
      <c r="J6481"/>
    </row>
    <row r="6482" spans="10:10" x14ac:dyDescent="0.3">
      <c r="J6482"/>
    </row>
    <row r="6483" spans="10:10" x14ac:dyDescent="0.3">
      <c r="J6483"/>
    </row>
    <row r="6484" spans="10:10" x14ac:dyDescent="0.3">
      <c r="J6484"/>
    </row>
    <row r="6485" spans="10:10" x14ac:dyDescent="0.3">
      <c r="J6485"/>
    </row>
    <row r="6486" spans="10:10" x14ac:dyDescent="0.3">
      <c r="J6486"/>
    </row>
    <row r="6487" spans="10:10" x14ac:dyDescent="0.3">
      <c r="J6487"/>
    </row>
    <row r="6488" spans="10:10" x14ac:dyDescent="0.3">
      <c r="J6488"/>
    </row>
    <row r="6489" spans="10:10" x14ac:dyDescent="0.3">
      <c r="J6489"/>
    </row>
    <row r="6490" spans="10:10" x14ac:dyDescent="0.3">
      <c r="J6490"/>
    </row>
    <row r="6491" spans="10:10" x14ac:dyDescent="0.3">
      <c r="J6491"/>
    </row>
    <row r="6492" spans="10:10" x14ac:dyDescent="0.3">
      <c r="J6492"/>
    </row>
    <row r="6493" spans="10:10" x14ac:dyDescent="0.3">
      <c r="J6493"/>
    </row>
    <row r="6494" spans="10:10" x14ac:dyDescent="0.3">
      <c r="J6494"/>
    </row>
    <row r="6495" spans="10:10" x14ac:dyDescent="0.3">
      <c r="J6495"/>
    </row>
    <row r="6496" spans="10:10" x14ac:dyDescent="0.3">
      <c r="J6496"/>
    </row>
    <row r="6497" spans="10:10" x14ac:dyDescent="0.3">
      <c r="J6497"/>
    </row>
    <row r="6498" spans="10:10" x14ac:dyDescent="0.3">
      <c r="J6498"/>
    </row>
    <row r="6499" spans="10:10" x14ac:dyDescent="0.3">
      <c r="J6499"/>
    </row>
    <row r="6500" spans="10:10" x14ac:dyDescent="0.3">
      <c r="J6500"/>
    </row>
    <row r="6501" spans="10:10" x14ac:dyDescent="0.3">
      <c r="J6501"/>
    </row>
    <row r="6502" spans="10:10" x14ac:dyDescent="0.3">
      <c r="J6502"/>
    </row>
    <row r="6503" spans="10:10" x14ac:dyDescent="0.3">
      <c r="J6503"/>
    </row>
    <row r="6504" spans="10:10" x14ac:dyDescent="0.3">
      <c r="J6504"/>
    </row>
    <row r="6505" spans="10:10" x14ac:dyDescent="0.3">
      <c r="J6505"/>
    </row>
    <row r="6506" spans="10:10" x14ac:dyDescent="0.3">
      <c r="J6506"/>
    </row>
    <row r="6507" spans="10:10" x14ac:dyDescent="0.3">
      <c r="J6507"/>
    </row>
    <row r="6508" spans="10:10" x14ac:dyDescent="0.3">
      <c r="J6508"/>
    </row>
    <row r="6509" spans="10:10" x14ac:dyDescent="0.3">
      <c r="J6509"/>
    </row>
    <row r="6510" spans="10:10" x14ac:dyDescent="0.3">
      <c r="J6510"/>
    </row>
    <row r="6511" spans="10:10" x14ac:dyDescent="0.3">
      <c r="J6511"/>
    </row>
    <row r="6512" spans="10:10" x14ac:dyDescent="0.3">
      <c r="J6512"/>
    </row>
    <row r="6513" spans="10:10" x14ac:dyDescent="0.3">
      <c r="J6513"/>
    </row>
    <row r="6514" spans="10:10" x14ac:dyDescent="0.3">
      <c r="J6514"/>
    </row>
    <row r="6515" spans="10:10" x14ac:dyDescent="0.3">
      <c r="J6515"/>
    </row>
    <row r="6516" spans="10:10" x14ac:dyDescent="0.3">
      <c r="J6516"/>
    </row>
    <row r="6517" spans="10:10" x14ac:dyDescent="0.3">
      <c r="J6517"/>
    </row>
    <row r="6518" spans="10:10" x14ac:dyDescent="0.3">
      <c r="J6518"/>
    </row>
    <row r="6519" spans="10:10" x14ac:dyDescent="0.3">
      <c r="J6519"/>
    </row>
    <row r="6520" spans="10:10" x14ac:dyDescent="0.3">
      <c r="J6520"/>
    </row>
    <row r="6521" spans="10:10" x14ac:dyDescent="0.3">
      <c r="J6521"/>
    </row>
    <row r="6522" spans="10:10" x14ac:dyDescent="0.3">
      <c r="J6522"/>
    </row>
    <row r="6523" spans="10:10" x14ac:dyDescent="0.3">
      <c r="J6523"/>
    </row>
    <row r="6524" spans="10:10" x14ac:dyDescent="0.3">
      <c r="J6524"/>
    </row>
    <row r="6525" spans="10:10" x14ac:dyDescent="0.3">
      <c r="J6525"/>
    </row>
    <row r="6526" spans="10:10" x14ac:dyDescent="0.3">
      <c r="J6526"/>
    </row>
    <row r="6527" spans="10:10" x14ac:dyDescent="0.3">
      <c r="J6527"/>
    </row>
    <row r="6528" spans="10:10" x14ac:dyDescent="0.3">
      <c r="J6528"/>
    </row>
    <row r="6529" spans="10:10" x14ac:dyDescent="0.3">
      <c r="J6529"/>
    </row>
    <row r="6530" spans="10:10" x14ac:dyDescent="0.3">
      <c r="J6530"/>
    </row>
    <row r="6531" spans="10:10" x14ac:dyDescent="0.3">
      <c r="J6531"/>
    </row>
    <row r="6532" spans="10:10" x14ac:dyDescent="0.3">
      <c r="J6532"/>
    </row>
    <row r="6533" spans="10:10" x14ac:dyDescent="0.3">
      <c r="J6533"/>
    </row>
    <row r="6534" spans="10:10" x14ac:dyDescent="0.3">
      <c r="J6534"/>
    </row>
    <row r="6535" spans="10:10" x14ac:dyDescent="0.3">
      <c r="J6535"/>
    </row>
    <row r="6536" spans="10:10" x14ac:dyDescent="0.3">
      <c r="J6536"/>
    </row>
    <row r="6537" spans="10:10" x14ac:dyDescent="0.3">
      <c r="J6537"/>
    </row>
    <row r="6538" spans="10:10" x14ac:dyDescent="0.3">
      <c r="J6538"/>
    </row>
    <row r="6539" spans="10:10" x14ac:dyDescent="0.3">
      <c r="J6539"/>
    </row>
    <row r="6540" spans="10:10" x14ac:dyDescent="0.3">
      <c r="J6540"/>
    </row>
    <row r="6541" spans="10:10" x14ac:dyDescent="0.3">
      <c r="J6541"/>
    </row>
    <row r="6542" spans="10:10" x14ac:dyDescent="0.3">
      <c r="J6542"/>
    </row>
    <row r="6543" spans="10:10" x14ac:dyDescent="0.3">
      <c r="J6543"/>
    </row>
    <row r="6544" spans="10:10" x14ac:dyDescent="0.3">
      <c r="J6544"/>
    </row>
    <row r="6545" spans="10:10" x14ac:dyDescent="0.3">
      <c r="J6545"/>
    </row>
    <row r="6546" spans="10:10" x14ac:dyDescent="0.3">
      <c r="J6546"/>
    </row>
    <row r="6547" spans="10:10" x14ac:dyDescent="0.3">
      <c r="J6547"/>
    </row>
    <row r="6548" spans="10:10" x14ac:dyDescent="0.3">
      <c r="J6548"/>
    </row>
    <row r="6549" spans="10:10" x14ac:dyDescent="0.3">
      <c r="J6549"/>
    </row>
    <row r="6550" spans="10:10" x14ac:dyDescent="0.3">
      <c r="J6550"/>
    </row>
    <row r="6551" spans="10:10" x14ac:dyDescent="0.3">
      <c r="J6551"/>
    </row>
    <row r="6552" spans="10:10" x14ac:dyDescent="0.3">
      <c r="J6552"/>
    </row>
    <row r="6553" spans="10:10" x14ac:dyDescent="0.3">
      <c r="J6553"/>
    </row>
    <row r="6554" spans="10:10" x14ac:dyDescent="0.3">
      <c r="J6554"/>
    </row>
    <row r="6555" spans="10:10" x14ac:dyDescent="0.3">
      <c r="J6555"/>
    </row>
    <row r="6556" spans="10:10" x14ac:dyDescent="0.3">
      <c r="J6556"/>
    </row>
    <row r="6557" spans="10:10" x14ac:dyDescent="0.3">
      <c r="J6557"/>
    </row>
    <row r="6558" spans="10:10" x14ac:dyDescent="0.3">
      <c r="J6558"/>
    </row>
    <row r="6559" spans="10:10" x14ac:dyDescent="0.3">
      <c r="J6559"/>
    </row>
    <row r="6560" spans="10:10" x14ac:dyDescent="0.3">
      <c r="J6560"/>
    </row>
    <row r="6561" spans="10:10" x14ac:dyDescent="0.3">
      <c r="J6561"/>
    </row>
    <row r="6562" spans="10:10" x14ac:dyDescent="0.3">
      <c r="J6562"/>
    </row>
    <row r="6563" spans="10:10" x14ac:dyDescent="0.3">
      <c r="J6563"/>
    </row>
    <row r="6564" spans="10:10" x14ac:dyDescent="0.3">
      <c r="J6564"/>
    </row>
    <row r="6565" spans="10:10" x14ac:dyDescent="0.3">
      <c r="J6565"/>
    </row>
    <row r="6566" spans="10:10" x14ac:dyDescent="0.3">
      <c r="J6566"/>
    </row>
    <row r="6567" spans="10:10" x14ac:dyDescent="0.3">
      <c r="J6567"/>
    </row>
    <row r="6568" spans="10:10" x14ac:dyDescent="0.3">
      <c r="J6568"/>
    </row>
    <row r="6569" spans="10:10" x14ac:dyDescent="0.3">
      <c r="J6569"/>
    </row>
    <row r="6570" spans="10:10" x14ac:dyDescent="0.3">
      <c r="J6570"/>
    </row>
    <row r="6571" spans="10:10" x14ac:dyDescent="0.3">
      <c r="J6571"/>
    </row>
    <row r="6572" spans="10:10" x14ac:dyDescent="0.3">
      <c r="J6572"/>
    </row>
    <row r="6573" spans="10:10" x14ac:dyDescent="0.3">
      <c r="J6573"/>
    </row>
    <row r="6574" spans="10:10" x14ac:dyDescent="0.3">
      <c r="J6574"/>
    </row>
    <row r="6575" spans="10:10" x14ac:dyDescent="0.3">
      <c r="J6575"/>
    </row>
    <row r="6576" spans="10:10" x14ac:dyDescent="0.3">
      <c r="J6576"/>
    </row>
    <row r="6577" spans="10:10" x14ac:dyDescent="0.3">
      <c r="J6577"/>
    </row>
    <row r="6578" spans="10:10" x14ac:dyDescent="0.3">
      <c r="J6578"/>
    </row>
    <row r="6579" spans="10:10" x14ac:dyDescent="0.3">
      <c r="J6579"/>
    </row>
    <row r="6580" spans="10:10" x14ac:dyDescent="0.3">
      <c r="J6580"/>
    </row>
    <row r="6581" spans="10:10" x14ac:dyDescent="0.3">
      <c r="J6581"/>
    </row>
    <row r="6582" spans="10:10" x14ac:dyDescent="0.3">
      <c r="J6582"/>
    </row>
    <row r="6583" spans="10:10" x14ac:dyDescent="0.3">
      <c r="J6583"/>
    </row>
    <row r="6584" spans="10:10" x14ac:dyDescent="0.3">
      <c r="J6584"/>
    </row>
    <row r="6585" spans="10:10" x14ac:dyDescent="0.3">
      <c r="J6585"/>
    </row>
    <row r="6586" spans="10:10" x14ac:dyDescent="0.3">
      <c r="J6586"/>
    </row>
    <row r="6587" spans="10:10" x14ac:dyDescent="0.3">
      <c r="J6587"/>
    </row>
    <row r="6588" spans="10:10" x14ac:dyDescent="0.3">
      <c r="J6588"/>
    </row>
    <row r="6589" spans="10:10" x14ac:dyDescent="0.3">
      <c r="J6589"/>
    </row>
    <row r="6590" spans="10:10" x14ac:dyDescent="0.3">
      <c r="J6590"/>
    </row>
    <row r="6591" spans="10:10" x14ac:dyDescent="0.3">
      <c r="J6591"/>
    </row>
    <row r="6592" spans="10:10" x14ac:dyDescent="0.3">
      <c r="J6592"/>
    </row>
    <row r="6593" spans="10:10" x14ac:dyDescent="0.3">
      <c r="J6593"/>
    </row>
    <row r="6594" spans="10:10" x14ac:dyDescent="0.3">
      <c r="J6594"/>
    </row>
    <row r="6595" spans="10:10" x14ac:dyDescent="0.3">
      <c r="J6595"/>
    </row>
    <row r="6596" spans="10:10" x14ac:dyDescent="0.3">
      <c r="J6596"/>
    </row>
    <row r="6597" spans="10:10" x14ac:dyDescent="0.3">
      <c r="J6597"/>
    </row>
    <row r="6598" spans="10:10" x14ac:dyDescent="0.3">
      <c r="J6598"/>
    </row>
    <row r="6599" spans="10:10" x14ac:dyDescent="0.3">
      <c r="J6599"/>
    </row>
    <row r="6600" spans="10:10" x14ac:dyDescent="0.3">
      <c r="J6600"/>
    </row>
    <row r="6601" spans="10:10" x14ac:dyDescent="0.3">
      <c r="J6601"/>
    </row>
    <row r="6602" spans="10:10" x14ac:dyDescent="0.3">
      <c r="J6602"/>
    </row>
    <row r="6603" spans="10:10" x14ac:dyDescent="0.3">
      <c r="J6603"/>
    </row>
    <row r="6604" spans="10:10" x14ac:dyDescent="0.3">
      <c r="J6604"/>
    </row>
    <row r="6605" spans="10:10" x14ac:dyDescent="0.3">
      <c r="J6605"/>
    </row>
    <row r="6606" spans="10:10" x14ac:dyDescent="0.3">
      <c r="J6606"/>
    </row>
    <row r="6607" spans="10:10" x14ac:dyDescent="0.3">
      <c r="J6607"/>
    </row>
    <row r="6608" spans="10:10" x14ac:dyDescent="0.3">
      <c r="J6608"/>
    </row>
    <row r="6609" spans="10:10" x14ac:dyDescent="0.3">
      <c r="J6609"/>
    </row>
    <row r="6610" spans="10:10" x14ac:dyDescent="0.3">
      <c r="J6610"/>
    </row>
    <row r="6611" spans="10:10" x14ac:dyDescent="0.3">
      <c r="J6611"/>
    </row>
    <row r="6612" spans="10:10" x14ac:dyDescent="0.3">
      <c r="J6612"/>
    </row>
    <row r="6613" spans="10:10" x14ac:dyDescent="0.3">
      <c r="J6613"/>
    </row>
    <row r="6614" spans="10:10" x14ac:dyDescent="0.3">
      <c r="J6614"/>
    </row>
    <row r="6615" spans="10:10" x14ac:dyDescent="0.3">
      <c r="J6615"/>
    </row>
    <row r="6616" spans="10:10" x14ac:dyDescent="0.3">
      <c r="J6616"/>
    </row>
    <row r="6617" spans="10:10" x14ac:dyDescent="0.3">
      <c r="J6617"/>
    </row>
    <row r="6618" spans="10:10" x14ac:dyDescent="0.3">
      <c r="J6618"/>
    </row>
    <row r="6619" spans="10:10" x14ac:dyDescent="0.3">
      <c r="J6619"/>
    </row>
    <row r="6620" spans="10:10" x14ac:dyDescent="0.3">
      <c r="J6620"/>
    </row>
    <row r="6621" spans="10:10" x14ac:dyDescent="0.3">
      <c r="J6621"/>
    </row>
    <row r="6622" spans="10:10" x14ac:dyDescent="0.3">
      <c r="J6622"/>
    </row>
    <row r="6623" spans="10:10" x14ac:dyDescent="0.3">
      <c r="J6623"/>
    </row>
    <row r="6624" spans="10:10" x14ac:dyDescent="0.3">
      <c r="J6624"/>
    </row>
    <row r="6625" spans="10:10" x14ac:dyDescent="0.3">
      <c r="J6625"/>
    </row>
    <row r="6626" spans="10:10" x14ac:dyDescent="0.3">
      <c r="J6626"/>
    </row>
    <row r="6627" spans="10:10" x14ac:dyDescent="0.3">
      <c r="J6627"/>
    </row>
    <row r="6628" spans="10:10" x14ac:dyDescent="0.3">
      <c r="J6628"/>
    </row>
    <row r="6629" spans="10:10" x14ac:dyDescent="0.3">
      <c r="J6629"/>
    </row>
    <row r="6630" spans="10:10" x14ac:dyDescent="0.3">
      <c r="J6630"/>
    </row>
    <row r="6631" spans="10:10" x14ac:dyDescent="0.3">
      <c r="J6631"/>
    </row>
    <row r="6632" spans="10:10" x14ac:dyDescent="0.3">
      <c r="J6632"/>
    </row>
    <row r="6633" spans="10:10" x14ac:dyDescent="0.3">
      <c r="J6633"/>
    </row>
    <row r="6634" spans="10:10" x14ac:dyDescent="0.3">
      <c r="J6634"/>
    </row>
    <row r="6635" spans="10:10" x14ac:dyDescent="0.3">
      <c r="J6635"/>
    </row>
    <row r="6636" spans="10:10" x14ac:dyDescent="0.3">
      <c r="J6636"/>
    </row>
    <row r="6637" spans="10:10" x14ac:dyDescent="0.3">
      <c r="J6637"/>
    </row>
    <row r="6638" spans="10:10" x14ac:dyDescent="0.3">
      <c r="J6638"/>
    </row>
    <row r="6639" spans="10:10" x14ac:dyDescent="0.3">
      <c r="J6639"/>
    </row>
    <row r="6640" spans="10:10" x14ac:dyDescent="0.3">
      <c r="J6640"/>
    </row>
    <row r="6641" spans="10:10" x14ac:dyDescent="0.3">
      <c r="J6641"/>
    </row>
    <row r="6642" spans="10:10" x14ac:dyDescent="0.3">
      <c r="J6642"/>
    </row>
    <row r="6643" spans="10:10" x14ac:dyDescent="0.3">
      <c r="J6643"/>
    </row>
    <row r="6644" spans="10:10" x14ac:dyDescent="0.3">
      <c r="J6644"/>
    </row>
    <row r="6645" spans="10:10" x14ac:dyDescent="0.3">
      <c r="J6645"/>
    </row>
    <row r="6646" spans="10:10" x14ac:dyDescent="0.3">
      <c r="J6646"/>
    </row>
    <row r="6647" spans="10:10" x14ac:dyDescent="0.3">
      <c r="J6647"/>
    </row>
    <row r="6648" spans="10:10" x14ac:dyDescent="0.3">
      <c r="J6648"/>
    </row>
    <row r="6649" spans="10:10" x14ac:dyDescent="0.3">
      <c r="J6649"/>
    </row>
    <row r="6650" spans="10:10" x14ac:dyDescent="0.3">
      <c r="J6650"/>
    </row>
    <row r="6651" spans="10:10" x14ac:dyDescent="0.3">
      <c r="J6651"/>
    </row>
    <row r="6652" spans="10:10" x14ac:dyDescent="0.3">
      <c r="J6652"/>
    </row>
    <row r="6653" spans="10:10" x14ac:dyDescent="0.3">
      <c r="J6653"/>
    </row>
    <row r="6654" spans="10:10" x14ac:dyDescent="0.3">
      <c r="J6654"/>
    </row>
    <row r="6655" spans="10:10" x14ac:dyDescent="0.3">
      <c r="J6655"/>
    </row>
    <row r="6656" spans="10:10" x14ac:dyDescent="0.3">
      <c r="J6656"/>
    </row>
    <row r="6657" spans="10:10" x14ac:dyDescent="0.3">
      <c r="J6657"/>
    </row>
    <row r="6658" spans="10:10" x14ac:dyDescent="0.3">
      <c r="J6658"/>
    </row>
    <row r="6659" spans="10:10" x14ac:dyDescent="0.3">
      <c r="J6659"/>
    </row>
    <row r="6660" spans="10:10" x14ac:dyDescent="0.3">
      <c r="J6660"/>
    </row>
    <row r="6661" spans="10:10" x14ac:dyDescent="0.3">
      <c r="J6661"/>
    </row>
    <row r="6662" spans="10:10" x14ac:dyDescent="0.3">
      <c r="J6662"/>
    </row>
    <row r="6663" spans="10:10" x14ac:dyDescent="0.3">
      <c r="J6663"/>
    </row>
    <row r="6664" spans="10:10" x14ac:dyDescent="0.3">
      <c r="J6664"/>
    </row>
    <row r="6665" spans="10:10" x14ac:dyDescent="0.3">
      <c r="J6665"/>
    </row>
    <row r="6666" spans="10:10" x14ac:dyDescent="0.3">
      <c r="J6666"/>
    </row>
    <row r="6667" spans="10:10" x14ac:dyDescent="0.3">
      <c r="J6667"/>
    </row>
    <row r="6668" spans="10:10" x14ac:dyDescent="0.3">
      <c r="J6668"/>
    </row>
    <row r="6669" spans="10:10" x14ac:dyDescent="0.3">
      <c r="J6669"/>
    </row>
    <row r="6670" spans="10:10" x14ac:dyDescent="0.3">
      <c r="J6670"/>
    </row>
    <row r="6671" spans="10:10" x14ac:dyDescent="0.3">
      <c r="J6671"/>
    </row>
    <row r="6672" spans="10:10" x14ac:dyDescent="0.3">
      <c r="J6672"/>
    </row>
    <row r="6673" spans="10:10" x14ac:dyDescent="0.3">
      <c r="J6673"/>
    </row>
    <row r="6674" spans="10:10" x14ac:dyDescent="0.3">
      <c r="J6674"/>
    </row>
    <row r="6675" spans="10:10" x14ac:dyDescent="0.3">
      <c r="J6675"/>
    </row>
    <row r="6676" spans="10:10" x14ac:dyDescent="0.3">
      <c r="J6676"/>
    </row>
    <row r="6677" spans="10:10" x14ac:dyDescent="0.3">
      <c r="J6677"/>
    </row>
    <row r="6678" spans="10:10" x14ac:dyDescent="0.3">
      <c r="J6678"/>
    </row>
    <row r="6679" spans="10:10" x14ac:dyDescent="0.3">
      <c r="J6679"/>
    </row>
    <row r="6680" spans="10:10" x14ac:dyDescent="0.3">
      <c r="J6680"/>
    </row>
    <row r="6681" spans="10:10" x14ac:dyDescent="0.3">
      <c r="J6681"/>
    </row>
    <row r="6682" spans="10:10" x14ac:dyDescent="0.3">
      <c r="J6682"/>
    </row>
    <row r="6683" spans="10:10" x14ac:dyDescent="0.3">
      <c r="J6683"/>
    </row>
    <row r="6684" spans="10:10" x14ac:dyDescent="0.3">
      <c r="J6684"/>
    </row>
    <row r="6685" spans="10:10" x14ac:dyDescent="0.3">
      <c r="J6685"/>
    </row>
    <row r="6686" spans="10:10" x14ac:dyDescent="0.3">
      <c r="J6686"/>
    </row>
    <row r="6687" spans="10:10" x14ac:dyDescent="0.3">
      <c r="J6687"/>
    </row>
    <row r="6688" spans="10:10" x14ac:dyDescent="0.3">
      <c r="J6688"/>
    </row>
    <row r="6689" spans="10:10" x14ac:dyDescent="0.3">
      <c r="J6689"/>
    </row>
    <row r="6690" spans="10:10" x14ac:dyDescent="0.3">
      <c r="J6690"/>
    </row>
    <row r="6691" spans="10:10" x14ac:dyDescent="0.3">
      <c r="J6691"/>
    </row>
    <row r="6692" spans="10:10" x14ac:dyDescent="0.3">
      <c r="J6692"/>
    </row>
    <row r="6693" spans="10:10" x14ac:dyDescent="0.3">
      <c r="J6693"/>
    </row>
    <row r="6694" spans="10:10" x14ac:dyDescent="0.3">
      <c r="J6694"/>
    </row>
    <row r="6695" spans="10:10" x14ac:dyDescent="0.3">
      <c r="J6695"/>
    </row>
    <row r="6696" spans="10:10" x14ac:dyDescent="0.3">
      <c r="J6696"/>
    </row>
    <row r="6697" spans="10:10" x14ac:dyDescent="0.3">
      <c r="J6697"/>
    </row>
    <row r="6698" spans="10:10" x14ac:dyDescent="0.3">
      <c r="J6698"/>
    </row>
    <row r="6699" spans="10:10" x14ac:dyDescent="0.3">
      <c r="J6699"/>
    </row>
    <row r="6700" spans="10:10" x14ac:dyDescent="0.3">
      <c r="J6700"/>
    </row>
    <row r="6701" spans="10:10" x14ac:dyDescent="0.3">
      <c r="J6701"/>
    </row>
    <row r="6702" spans="10:10" x14ac:dyDescent="0.3">
      <c r="J6702"/>
    </row>
    <row r="6703" spans="10:10" x14ac:dyDescent="0.3">
      <c r="J6703"/>
    </row>
    <row r="6704" spans="10:10" x14ac:dyDescent="0.3">
      <c r="J6704"/>
    </row>
    <row r="6705" spans="10:10" x14ac:dyDescent="0.3">
      <c r="J6705"/>
    </row>
    <row r="6706" spans="10:10" x14ac:dyDescent="0.3">
      <c r="J6706"/>
    </row>
    <row r="6707" spans="10:10" x14ac:dyDescent="0.3">
      <c r="J6707"/>
    </row>
    <row r="6708" spans="10:10" x14ac:dyDescent="0.3">
      <c r="J6708"/>
    </row>
    <row r="6709" spans="10:10" x14ac:dyDescent="0.3">
      <c r="J6709"/>
    </row>
    <row r="6710" spans="10:10" x14ac:dyDescent="0.3">
      <c r="J6710"/>
    </row>
    <row r="6711" spans="10:10" x14ac:dyDescent="0.3">
      <c r="J6711"/>
    </row>
    <row r="6712" spans="10:10" x14ac:dyDescent="0.3">
      <c r="J6712"/>
    </row>
    <row r="6713" spans="10:10" x14ac:dyDescent="0.3">
      <c r="J6713"/>
    </row>
    <row r="6714" spans="10:10" x14ac:dyDescent="0.3">
      <c r="J6714"/>
    </row>
    <row r="6715" spans="10:10" x14ac:dyDescent="0.3">
      <c r="J6715"/>
    </row>
    <row r="6716" spans="10:10" x14ac:dyDescent="0.3">
      <c r="J6716"/>
    </row>
    <row r="6717" spans="10:10" x14ac:dyDescent="0.3">
      <c r="J6717"/>
    </row>
    <row r="6718" spans="10:10" x14ac:dyDescent="0.3">
      <c r="J6718"/>
    </row>
    <row r="6719" spans="10:10" x14ac:dyDescent="0.3">
      <c r="J6719"/>
    </row>
    <row r="6720" spans="10:10" x14ac:dyDescent="0.3">
      <c r="J6720"/>
    </row>
    <row r="6721" spans="10:10" x14ac:dyDescent="0.3">
      <c r="J6721"/>
    </row>
    <row r="6722" spans="10:10" x14ac:dyDescent="0.3">
      <c r="J6722"/>
    </row>
    <row r="6723" spans="10:10" x14ac:dyDescent="0.3">
      <c r="J6723"/>
    </row>
    <row r="6724" spans="10:10" x14ac:dyDescent="0.3">
      <c r="J6724"/>
    </row>
    <row r="6725" spans="10:10" x14ac:dyDescent="0.3">
      <c r="J6725"/>
    </row>
    <row r="6726" spans="10:10" x14ac:dyDescent="0.3">
      <c r="J6726"/>
    </row>
    <row r="6727" spans="10:10" x14ac:dyDescent="0.3">
      <c r="J6727"/>
    </row>
    <row r="6728" spans="10:10" x14ac:dyDescent="0.3">
      <c r="J6728"/>
    </row>
    <row r="6729" spans="10:10" x14ac:dyDescent="0.3">
      <c r="J6729"/>
    </row>
    <row r="6730" spans="10:10" x14ac:dyDescent="0.3">
      <c r="J6730"/>
    </row>
    <row r="6731" spans="10:10" x14ac:dyDescent="0.3">
      <c r="J6731"/>
    </row>
    <row r="6732" spans="10:10" x14ac:dyDescent="0.3">
      <c r="J6732"/>
    </row>
    <row r="6733" spans="10:10" x14ac:dyDescent="0.3">
      <c r="J6733"/>
    </row>
    <row r="6734" spans="10:10" x14ac:dyDescent="0.3">
      <c r="J6734"/>
    </row>
    <row r="6735" spans="10:10" x14ac:dyDescent="0.3">
      <c r="J6735"/>
    </row>
    <row r="6736" spans="10:10" x14ac:dyDescent="0.3">
      <c r="J6736"/>
    </row>
    <row r="6737" spans="10:10" x14ac:dyDescent="0.3">
      <c r="J6737"/>
    </row>
    <row r="6738" spans="10:10" x14ac:dyDescent="0.3">
      <c r="J6738"/>
    </row>
    <row r="6739" spans="10:10" x14ac:dyDescent="0.3">
      <c r="J6739"/>
    </row>
    <row r="6740" spans="10:10" x14ac:dyDescent="0.3">
      <c r="J6740"/>
    </row>
    <row r="6741" spans="10:10" x14ac:dyDescent="0.3">
      <c r="J6741"/>
    </row>
    <row r="6742" spans="10:10" x14ac:dyDescent="0.3">
      <c r="J6742"/>
    </row>
    <row r="6743" spans="10:10" x14ac:dyDescent="0.3">
      <c r="J6743"/>
    </row>
    <row r="6744" spans="10:10" x14ac:dyDescent="0.3">
      <c r="J6744"/>
    </row>
    <row r="6745" spans="10:10" x14ac:dyDescent="0.3">
      <c r="J6745"/>
    </row>
    <row r="6746" spans="10:10" x14ac:dyDescent="0.3">
      <c r="J6746"/>
    </row>
    <row r="6747" spans="10:10" x14ac:dyDescent="0.3">
      <c r="J6747"/>
    </row>
    <row r="6748" spans="10:10" x14ac:dyDescent="0.3">
      <c r="J6748"/>
    </row>
    <row r="6749" spans="10:10" x14ac:dyDescent="0.3">
      <c r="J6749"/>
    </row>
    <row r="6750" spans="10:10" x14ac:dyDescent="0.3">
      <c r="J6750"/>
    </row>
    <row r="6751" spans="10:10" x14ac:dyDescent="0.3">
      <c r="J6751"/>
    </row>
    <row r="6752" spans="10:10" x14ac:dyDescent="0.3">
      <c r="J6752"/>
    </row>
    <row r="6753" spans="10:10" x14ac:dyDescent="0.3">
      <c r="J6753"/>
    </row>
    <row r="6754" spans="10:10" x14ac:dyDescent="0.3">
      <c r="J6754"/>
    </row>
    <row r="6755" spans="10:10" x14ac:dyDescent="0.3">
      <c r="J6755"/>
    </row>
    <row r="6756" spans="10:10" x14ac:dyDescent="0.3">
      <c r="J6756"/>
    </row>
    <row r="6757" spans="10:10" x14ac:dyDescent="0.3">
      <c r="J6757"/>
    </row>
    <row r="6758" spans="10:10" x14ac:dyDescent="0.3">
      <c r="J6758"/>
    </row>
    <row r="6759" spans="10:10" x14ac:dyDescent="0.3">
      <c r="J6759"/>
    </row>
    <row r="6760" spans="10:10" x14ac:dyDescent="0.3">
      <c r="J6760"/>
    </row>
    <row r="6761" spans="10:10" x14ac:dyDescent="0.3">
      <c r="J6761"/>
    </row>
    <row r="6762" spans="10:10" x14ac:dyDescent="0.3">
      <c r="J6762"/>
    </row>
    <row r="6763" spans="10:10" x14ac:dyDescent="0.3">
      <c r="J6763"/>
    </row>
    <row r="6764" spans="10:10" x14ac:dyDescent="0.3">
      <c r="J6764"/>
    </row>
    <row r="6765" spans="10:10" x14ac:dyDescent="0.3">
      <c r="J6765"/>
    </row>
    <row r="6766" spans="10:10" x14ac:dyDescent="0.3">
      <c r="J6766"/>
    </row>
    <row r="6767" spans="10:10" x14ac:dyDescent="0.3">
      <c r="J6767"/>
    </row>
    <row r="6768" spans="10:10" x14ac:dyDescent="0.3">
      <c r="J6768"/>
    </row>
    <row r="6769" spans="10:10" x14ac:dyDescent="0.3">
      <c r="J6769"/>
    </row>
    <row r="6770" spans="10:10" x14ac:dyDescent="0.3">
      <c r="J6770"/>
    </row>
    <row r="6771" spans="10:10" x14ac:dyDescent="0.3">
      <c r="J6771"/>
    </row>
    <row r="6772" spans="10:10" x14ac:dyDescent="0.3">
      <c r="J6772"/>
    </row>
    <row r="6773" spans="10:10" x14ac:dyDescent="0.3">
      <c r="J6773"/>
    </row>
    <row r="6774" spans="10:10" x14ac:dyDescent="0.3">
      <c r="J6774"/>
    </row>
    <row r="6775" spans="10:10" x14ac:dyDescent="0.3">
      <c r="J6775"/>
    </row>
    <row r="6776" spans="10:10" x14ac:dyDescent="0.3">
      <c r="J6776"/>
    </row>
    <row r="6777" spans="10:10" x14ac:dyDescent="0.3">
      <c r="J6777"/>
    </row>
    <row r="6778" spans="10:10" x14ac:dyDescent="0.3">
      <c r="J6778"/>
    </row>
    <row r="6779" spans="10:10" x14ac:dyDescent="0.3">
      <c r="J6779"/>
    </row>
    <row r="6780" spans="10:10" x14ac:dyDescent="0.3">
      <c r="J6780"/>
    </row>
    <row r="6781" spans="10:10" x14ac:dyDescent="0.3">
      <c r="J6781"/>
    </row>
    <row r="6782" spans="10:10" x14ac:dyDescent="0.3">
      <c r="J6782"/>
    </row>
    <row r="6783" spans="10:10" x14ac:dyDescent="0.3">
      <c r="J6783"/>
    </row>
    <row r="6784" spans="10:10" x14ac:dyDescent="0.3">
      <c r="J6784"/>
    </row>
    <row r="6785" spans="10:10" x14ac:dyDescent="0.3">
      <c r="J6785"/>
    </row>
    <row r="6786" spans="10:10" x14ac:dyDescent="0.3">
      <c r="J6786"/>
    </row>
    <row r="6787" spans="10:10" x14ac:dyDescent="0.3">
      <c r="J6787"/>
    </row>
    <row r="6788" spans="10:10" x14ac:dyDescent="0.3">
      <c r="J6788"/>
    </row>
    <row r="6789" spans="10:10" x14ac:dyDescent="0.3">
      <c r="J6789"/>
    </row>
    <row r="6790" spans="10:10" x14ac:dyDescent="0.3">
      <c r="J6790"/>
    </row>
    <row r="6791" spans="10:10" x14ac:dyDescent="0.3">
      <c r="J6791"/>
    </row>
    <row r="6792" spans="10:10" x14ac:dyDescent="0.3">
      <c r="J6792"/>
    </row>
    <row r="6793" spans="10:10" x14ac:dyDescent="0.3">
      <c r="J6793"/>
    </row>
    <row r="6794" spans="10:10" x14ac:dyDescent="0.3">
      <c r="J6794"/>
    </row>
    <row r="6795" spans="10:10" x14ac:dyDescent="0.3">
      <c r="J6795"/>
    </row>
    <row r="6796" spans="10:10" x14ac:dyDescent="0.3">
      <c r="J6796"/>
    </row>
    <row r="6797" spans="10:10" x14ac:dyDescent="0.3">
      <c r="J6797"/>
    </row>
    <row r="6798" spans="10:10" x14ac:dyDescent="0.3">
      <c r="J6798"/>
    </row>
    <row r="6799" spans="10:10" x14ac:dyDescent="0.3">
      <c r="J6799"/>
    </row>
    <row r="6800" spans="10:10" x14ac:dyDescent="0.3">
      <c r="J6800"/>
    </row>
    <row r="6801" spans="10:10" x14ac:dyDescent="0.3">
      <c r="J6801"/>
    </row>
    <row r="6802" spans="10:10" x14ac:dyDescent="0.3">
      <c r="J6802"/>
    </row>
    <row r="6803" spans="10:10" x14ac:dyDescent="0.3">
      <c r="J6803"/>
    </row>
    <row r="6804" spans="10:10" x14ac:dyDescent="0.3">
      <c r="J6804"/>
    </row>
    <row r="6805" spans="10:10" x14ac:dyDescent="0.3">
      <c r="J6805"/>
    </row>
    <row r="6806" spans="10:10" x14ac:dyDescent="0.3">
      <c r="J6806"/>
    </row>
    <row r="6807" spans="10:10" x14ac:dyDescent="0.3">
      <c r="J6807"/>
    </row>
    <row r="6808" spans="10:10" x14ac:dyDescent="0.3">
      <c r="J6808"/>
    </row>
    <row r="6809" spans="10:10" x14ac:dyDescent="0.3">
      <c r="J6809"/>
    </row>
    <row r="6810" spans="10:10" x14ac:dyDescent="0.3">
      <c r="J6810"/>
    </row>
    <row r="6811" spans="10:10" x14ac:dyDescent="0.3">
      <c r="J6811"/>
    </row>
    <row r="6812" spans="10:10" x14ac:dyDescent="0.3">
      <c r="J6812"/>
    </row>
    <row r="6813" spans="10:10" x14ac:dyDescent="0.3">
      <c r="J6813"/>
    </row>
    <row r="6814" spans="10:10" x14ac:dyDescent="0.3">
      <c r="J6814"/>
    </row>
    <row r="6815" spans="10:10" x14ac:dyDescent="0.3">
      <c r="J6815"/>
    </row>
    <row r="6816" spans="10:10" x14ac:dyDescent="0.3">
      <c r="J6816"/>
    </row>
    <row r="6817" spans="10:10" x14ac:dyDescent="0.3">
      <c r="J6817"/>
    </row>
    <row r="6818" spans="10:10" x14ac:dyDescent="0.3">
      <c r="J6818"/>
    </row>
    <row r="6819" spans="10:10" x14ac:dyDescent="0.3">
      <c r="J6819"/>
    </row>
    <row r="6820" spans="10:10" x14ac:dyDescent="0.3">
      <c r="J6820"/>
    </row>
    <row r="6821" spans="10:10" x14ac:dyDescent="0.3">
      <c r="J6821"/>
    </row>
    <row r="6822" spans="10:10" x14ac:dyDescent="0.3">
      <c r="J6822"/>
    </row>
    <row r="6823" spans="10:10" x14ac:dyDescent="0.3">
      <c r="J6823"/>
    </row>
    <row r="6824" spans="10:10" x14ac:dyDescent="0.3">
      <c r="J6824"/>
    </row>
    <row r="6825" spans="10:10" x14ac:dyDescent="0.3">
      <c r="J6825"/>
    </row>
    <row r="6826" spans="10:10" x14ac:dyDescent="0.3">
      <c r="J6826"/>
    </row>
    <row r="6827" spans="10:10" x14ac:dyDescent="0.3">
      <c r="J6827"/>
    </row>
    <row r="6828" spans="10:10" x14ac:dyDescent="0.3">
      <c r="J6828"/>
    </row>
    <row r="6829" spans="10:10" x14ac:dyDescent="0.3">
      <c r="J6829"/>
    </row>
    <row r="6830" spans="10:10" x14ac:dyDescent="0.3">
      <c r="J6830"/>
    </row>
    <row r="6831" spans="10:10" x14ac:dyDescent="0.3">
      <c r="J6831"/>
    </row>
    <row r="6832" spans="10:10" x14ac:dyDescent="0.3">
      <c r="J6832"/>
    </row>
    <row r="6833" spans="10:10" x14ac:dyDescent="0.3">
      <c r="J6833"/>
    </row>
    <row r="6834" spans="10:10" x14ac:dyDescent="0.3">
      <c r="J6834"/>
    </row>
    <row r="6835" spans="10:10" x14ac:dyDescent="0.3">
      <c r="J6835"/>
    </row>
    <row r="6836" spans="10:10" x14ac:dyDescent="0.3">
      <c r="J6836"/>
    </row>
    <row r="6837" spans="10:10" x14ac:dyDescent="0.3">
      <c r="J6837"/>
    </row>
    <row r="6838" spans="10:10" x14ac:dyDescent="0.3">
      <c r="J6838"/>
    </row>
    <row r="6839" spans="10:10" x14ac:dyDescent="0.3">
      <c r="J6839"/>
    </row>
    <row r="6840" spans="10:10" x14ac:dyDescent="0.3">
      <c r="J6840"/>
    </row>
    <row r="6841" spans="10:10" x14ac:dyDescent="0.3">
      <c r="J6841"/>
    </row>
    <row r="6842" spans="10:10" x14ac:dyDescent="0.3">
      <c r="J6842"/>
    </row>
    <row r="6843" spans="10:10" x14ac:dyDescent="0.3">
      <c r="J6843"/>
    </row>
    <row r="6844" spans="10:10" x14ac:dyDescent="0.3">
      <c r="J6844"/>
    </row>
    <row r="6845" spans="10:10" x14ac:dyDescent="0.3">
      <c r="J6845"/>
    </row>
    <row r="6846" spans="10:10" x14ac:dyDescent="0.3">
      <c r="J6846"/>
    </row>
    <row r="6847" spans="10:10" x14ac:dyDescent="0.3">
      <c r="J6847"/>
    </row>
    <row r="6848" spans="10:10" x14ac:dyDescent="0.3">
      <c r="J6848"/>
    </row>
    <row r="6849" spans="10:10" x14ac:dyDescent="0.3">
      <c r="J6849"/>
    </row>
    <row r="6850" spans="10:10" x14ac:dyDescent="0.3">
      <c r="J6850"/>
    </row>
    <row r="6851" spans="10:10" x14ac:dyDescent="0.3">
      <c r="J6851"/>
    </row>
    <row r="6852" spans="10:10" x14ac:dyDescent="0.3">
      <c r="J6852"/>
    </row>
    <row r="6853" spans="10:10" x14ac:dyDescent="0.3">
      <c r="J6853"/>
    </row>
    <row r="6854" spans="10:10" x14ac:dyDescent="0.3">
      <c r="J6854"/>
    </row>
    <row r="6855" spans="10:10" x14ac:dyDescent="0.3">
      <c r="J6855"/>
    </row>
    <row r="6856" spans="10:10" x14ac:dyDescent="0.3">
      <c r="J6856"/>
    </row>
    <row r="6857" spans="10:10" x14ac:dyDescent="0.3">
      <c r="J6857"/>
    </row>
    <row r="6858" spans="10:10" x14ac:dyDescent="0.3">
      <c r="J6858"/>
    </row>
    <row r="6859" spans="10:10" x14ac:dyDescent="0.3">
      <c r="J6859"/>
    </row>
    <row r="6860" spans="10:10" x14ac:dyDescent="0.3">
      <c r="J6860"/>
    </row>
    <row r="6861" spans="10:10" x14ac:dyDescent="0.3">
      <c r="J6861"/>
    </row>
    <row r="6862" spans="10:10" x14ac:dyDescent="0.3">
      <c r="J6862"/>
    </row>
    <row r="6863" spans="10:10" x14ac:dyDescent="0.3">
      <c r="J6863"/>
    </row>
    <row r="6864" spans="10:10" x14ac:dyDescent="0.3">
      <c r="J6864"/>
    </row>
    <row r="6865" spans="10:10" x14ac:dyDescent="0.3">
      <c r="J6865"/>
    </row>
    <row r="6866" spans="10:10" x14ac:dyDescent="0.3">
      <c r="J6866"/>
    </row>
    <row r="6867" spans="10:10" x14ac:dyDescent="0.3">
      <c r="J6867"/>
    </row>
    <row r="6868" spans="10:10" x14ac:dyDescent="0.3">
      <c r="J6868"/>
    </row>
    <row r="6869" spans="10:10" x14ac:dyDescent="0.3">
      <c r="J6869"/>
    </row>
    <row r="6870" spans="10:10" x14ac:dyDescent="0.3">
      <c r="J6870"/>
    </row>
    <row r="6871" spans="10:10" x14ac:dyDescent="0.3">
      <c r="J6871"/>
    </row>
    <row r="6872" spans="10:10" x14ac:dyDescent="0.3">
      <c r="J6872"/>
    </row>
    <row r="6873" spans="10:10" x14ac:dyDescent="0.3">
      <c r="J6873"/>
    </row>
    <row r="6874" spans="10:10" x14ac:dyDescent="0.3">
      <c r="J6874"/>
    </row>
    <row r="6875" spans="10:10" x14ac:dyDescent="0.3">
      <c r="J6875"/>
    </row>
    <row r="6876" spans="10:10" x14ac:dyDescent="0.3">
      <c r="J6876"/>
    </row>
    <row r="6877" spans="10:10" x14ac:dyDescent="0.3">
      <c r="J6877"/>
    </row>
    <row r="6878" spans="10:10" x14ac:dyDescent="0.3">
      <c r="J6878"/>
    </row>
    <row r="6879" spans="10:10" x14ac:dyDescent="0.3">
      <c r="J6879"/>
    </row>
    <row r="6880" spans="10:10" x14ac:dyDescent="0.3">
      <c r="J6880"/>
    </row>
    <row r="6881" spans="10:10" x14ac:dyDescent="0.3">
      <c r="J6881"/>
    </row>
    <row r="6882" spans="10:10" x14ac:dyDescent="0.3">
      <c r="J6882"/>
    </row>
    <row r="6883" spans="10:10" x14ac:dyDescent="0.3">
      <c r="J6883"/>
    </row>
    <row r="6884" spans="10:10" x14ac:dyDescent="0.3">
      <c r="J6884"/>
    </row>
    <row r="6885" spans="10:10" x14ac:dyDescent="0.3">
      <c r="J6885"/>
    </row>
    <row r="6886" spans="10:10" x14ac:dyDescent="0.3">
      <c r="J6886"/>
    </row>
    <row r="6887" spans="10:10" x14ac:dyDescent="0.3">
      <c r="J6887"/>
    </row>
    <row r="6888" spans="10:10" x14ac:dyDescent="0.3">
      <c r="J6888"/>
    </row>
    <row r="6889" spans="10:10" x14ac:dyDescent="0.3">
      <c r="J6889"/>
    </row>
    <row r="6890" spans="10:10" x14ac:dyDescent="0.3">
      <c r="J6890"/>
    </row>
    <row r="6891" spans="10:10" x14ac:dyDescent="0.3">
      <c r="J6891"/>
    </row>
    <row r="6892" spans="10:10" x14ac:dyDescent="0.3">
      <c r="J6892"/>
    </row>
    <row r="6893" spans="10:10" x14ac:dyDescent="0.3">
      <c r="J6893"/>
    </row>
    <row r="6894" spans="10:10" x14ac:dyDescent="0.3">
      <c r="J6894"/>
    </row>
    <row r="6895" spans="10:10" x14ac:dyDescent="0.3">
      <c r="J6895"/>
    </row>
    <row r="6896" spans="10:10" x14ac:dyDescent="0.3">
      <c r="J6896"/>
    </row>
    <row r="6897" spans="10:10" x14ac:dyDescent="0.3">
      <c r="J6897"/>
    </row>
    <row r="6898" spans="10:10" x14ac:dyDescent="0.3">
      <c r="J6898"/>
    </row>
    <row r="6899" spans="10:10" x14ac:dyDescent="0.3">
      <c r="J6899"/>
    </row>
    <row r="6900" spans="10:10" x14ac:dyDescent="0.3">
      <c r="J6900"/>
    </row>
    <row r="6901" spans="10:10" x14ac:dyDescent="0.3">
      <c r="J6901"/>
    </row>
    <row r="6902" spans="10:10" x14ac:dyDescent="0.3">
      <c r="J6902"/>
    </row>
    <row r="6903" spans="10:10" x14ac:dyDescent="0.3">
      <c r="J6903"/>
    </row>
    <row r="6904" spans="10:10" x14ac:dyDescent="0.3">
      <c r="J6904"/>
    </row>
    <row r="6905" spans="10:10" x14ac:dyDescent="0.3">
      <c r="J6905"/>
    </row>
    <row r="6906" spans="10:10" x14ac:dyDescent="0.3">
      <c r="J6906"/>
    </row>
    <row r="6907" spans="10:10" x14ac:dyDescent="0.3">
      <c r="J6907"/>
    </row>
    <row r="6908" spans="10:10" x14ac:dyDescent="0.3">
      <c r="J6908"/>
    </row>
    <row r="6909" spans="10:10" x14ac:dyDescent="0.3">
      <c r="J6909"/>
    </row>
    <row r="6910" spans="10:10" x14ac:dyDescent="0.3">
      <c r="J6910"/>
    </row>
    <row r="6911" spans="10:10" x14ac:dyDescent="0.3">
      <c r="J6911"/>
    </row>
    <row r="6912" spans="10:10" x14ac:dyDescent="0.3">
      <c r="J6912"/>
    </row>
    <row r="6913" spans="10:10" x14ac:dyDescent="0.3">
      <c r="J6913"/>
    </row>
    <row r="6914" spans="10:10" x14ac:dyDescent="0.3">
      <c r="J6914"/>
    </row>
    <row r="6915" spans="10:10" x14ac:dyDescent="0.3">
      <c r="J6915"/>
    </row>
    <row r="6916" spans="10:10" x14ac:dyDescent="0.3">
      <c r="J6916"/>
    </row>
    <row r="6917" spans="10:10" x14ac:dyDescent="0.3">
      <c r="J6917"/>
    </row>
    <row r="6918" spans="10:10" x14ac:dyDescent="0.3">
      <c r="J6918"/>
    </row>
    <row r="6919" spans="10:10" x14ac:dyDescent="0.3">
      <c r="J6919"/>
    </row>
    <row r="6920" spans="10:10" x14ac:dyDescent="0.3">
      <c r="J6920"/>
    </row>
    <row r="6921" spans="10:10" x14ac:dyDescent="0.3">
      <c r="J6921"/>
    </row>
    <row r="6922" spans="10:10" x14ac:dyDescent="0.3">
      <c r="J6922"/>
    </row>
    <row r="6923" spans="10:10" x14ac:dyDescent="0.3">
      <c r="J6923"/>
    </row>
    <row r="6924" spans="10:10" x14ac:dyDescent="0.3">
      <c r="J6924"/>
    </row>
    <row r="6925" spans="10:10" x14ac:dyDescent="0.3">
      <c r="J6925"/>
    </row>
    <row r="6926" spans="10:10" x14ac:dyDescent="0.3">
      <c r="J6926"/>
    </row>
    <row r="6927" spans="10:10" x14ac:dyDescent="0.3">
      <c r="J6927"/>
    </row>
    <row r="6928" spans="10:10" x14ac:dyDescent="0.3">
      <c r="J6928"/>
    </row>
    <row r="6929" spans="10:10" x14ac:dyDescent="0.3">
      <c r="J6929"/>
    </row>
    <row r="6930" spans="10:10" x14ac:dyDescent="0.3">
      <c r="J6930"/>
    </row>
    <row r="6931" spans="10:10" x14ac:dyDescent="0.3">
      <c r="J6931"/>
    </row>
    <row r="6932" spans="10:10" x14ac:dyDescent="0.3">
      <c r="J6932"/>
    </row>
    <row r="6933" spans="10:10" x14ac:dyDescent="0.3">
      <c r="J6933"/>
    </row>
    <row r="6934" spans="10:10" x14ac:dyDescent="0.3">
      <c r="J6934"/>
    </row>
    <row r="6935" spans="10:10" x14ac:dyDescent="0.3">
      <c r="J6935"/>
    </row>
    <row r="6936" spans="10:10" x14ac:dyDescent="0.3">
      <c r="J6936"/>
    </row>
    <row r="6937" spans="10:10" x14ac:dyDescent="0.3">
      <c r="J6937"/>
    </row>
    <row r="6938" spans="10:10" x14ac:dyDescent="0.3">
      <c r="J6938"/>
    </row>
    <row r="6939" spans="10:10" x14ac:dyDescent="0.3">
      <c r="J6939"/>
    </row>
    <row r="6940" spans="10:10" x14ac:dyDescent="0.3">
      <c r="J6940"/>
    </row>
    <row r="6941" spans="10:10" x14ac:dyDescent="0.3">
      <c r="J6941"/>
    </row>
    <row r="6942" spans="10:10" x14ac:dyDescent="0.3">
      <c r="J6942"/>
    </row>
    <row r="6943" spans="10:10" x14ac:dyDescent="0.3">
      <c r="J6943"/>
    </row>
    <row r="6944" spans="10:10" x14ac:dyDescent="0.3">
      <c r="J6944"/>
    </row>
    <row r="6945" spans="10:10" x14ac:dyDescent="0.3">
      <c r="J6945"/>
    </row>
    <row r="6946" spans="10:10" x14ac:dyDescent="0.3">
      <c r="J6946"/>
    </row>
    <row r="6947" spans="10:10" x14ac:dyDescent="0.3">
      <c r="J6947"/>
    </row>
    <row r="6948" spans="10:10" x14ac:dyDescent="0.3">
      <c r="J6948"/>
    </row>
    <row r="6949" spans="10:10" x14ac:dyDescent="0.3">
      <c r="J6949"/>
    </row>
    <row r="6950" spans="10:10" x14ac:dyDescent="0.3">
      <c r="J6950"/>
    </row>
    <row r="6951" spans="10:10" x14ac:dyDescent="0.3">
      <c r="J6951"/>
    </row>
    <row r="6952" spans="10:10" x14ac:dyDescent="0.3">
      <c r="J6952"/>
    </row>
    <row r="6953" spans="10:10" x14ac:dyDescent="0.3">
      <c r="J6953"/>
    </row>
    <row r="6954" spans="10:10" x14ac:dyDescent="0.3">
      <c r="J6954"/>
    </row>
    <row r="6955" spans="10:10" x14ac:dyDescent="0.3">
      <c r="J6955"/>
    </row>
    <row r="6956" spans="10:10" x14ac:dyDescent="0.3">
      <c r="J6956"/>
    </row>
    <row r="6957" spans="10:10" x14ac:dyDescent="0.3">
      <c r="J6957"/>
    </row>
    <row r="6958" spans="10:10" x14ac:dyDescent="0.3">
      <c r="J6958"/>
    </row>
    <row r="6959" spans="10:10" x14ac:dyDescent="0.3">
      <c r="J6959"/>
    </row>
    <row r="6960" spans="10:10" x14ac:dyDescent="0.3">
      <c r="J6960"/>
    </row>
    <row r="6961" spans="10:10" x14ac:dyDescent="0.3">
      <c r="J6961"/>
    </row>
    <row r="6962" spans="10:10" x14ac:dyDescent="0.3">
      <c r="J6962"/>
    </row>
    <row r="6963" spans="10:10" x14ac:dyDescent="0.3">
      <c r="J6963"/>
    </row>
    <row r="6964" spans="10:10" x14ac:dyDescent="0.3">
      <c r="J6964"/>
    </row>
    <row r="6965" spans="10:10" x14ac:dyDescent="0.3">
      <c r="J6965"/>
    </row>
    <row r="6966" spans="10:10" x14ac:dyDescent="0.3">
      <c r="J6966"/>
    </row>
    <row r="6967" spans="10:10" x14ac:dyDescent="0.3">
      <c r="J6967"/>
    </row>
    <row r="6968" spans="10:10" x14ac:dyDescent="0.3">
      <c r="J6968"/>
    </row>
    <row r="6969" spans="10:10" x14ac:dyDescent="0.3">
      <c r="J6969"/>
    </row>
    <row r="6970" spans="10:10" x14ac:dyDescent="0.3">
      <c r="J6970"/>
    </row>
    <row r="6971" spans="10:10" x14ac:dyDescent="0.3">
      <c r="J6971"/>
    </row>
    <row r="6972" spans="10:10" x14ac:dyDescent="0.3">
      <c r="J6972"/>
    </row>
    <row r="6973" spans="10:10" x14ac:dyDescent="0.3">
      <c r="J6973"/>
    </row>
    <row r="6974" spans="10:10" x14ac:dyDescent="0.3">
      <c r="J6974"/>
    </row>
    <row r="6975" spans="10:10" x14ac:dyDescent="0.3">
      <c r="J6975"/>
    </row>
    <row r="6976" spans="10:10" x14ac:dyDescent="0.3">
      <c r="J6976"/>
    </row>
    <row r="6977" spans="10:10" x14ac:dyDescent="0.3">
      <c r="J6977"/>
    </row>
    <row r="6978" spans="10:10" x14ac:dyDescent="0.3">
      <c r="J6978"/>
    </row>
    <row r="6979" spans="10:10" x14ac:dyDescent="0.3">
      <c r="J6979"/>
    </row>
    <row r="6980" spans="10:10" x14ac:dyDescent="0.3">
      <c r="J6980"/>
    </row>
    <row r="6981" spans="10:10" x14ac:dyDescent="0.3">
      <c r="J6981"/>
    </row>
    <row r="6982" spans="10:10" x14ac:dyDescent="0.3">
      <c r="J6982"/>
    </row>
    <row r="6983" spans="10:10" x14ac:dyDescent="0.3">
      <c r="J6983"/>
    </row>
    <row r="6984" spans="10:10" x14ac:dyDescent="0.3">
      <c r="J6984"/>
    </row>
    <row r="6985" spans="10:10" x14ac:dyDescent="0.3">
      <c r="J6985"/>
    </row>
    <row r="6986" spans="10:10" x14ac:dyDescent="0.3">
      <c r="J6986"/>
    </row>
    <row r="6987" spans="10:10" x14ac:dyDescent="0.3">
      <c r="J6987"/>
    </row>
    <row r="6988" spans="10:10" x14ac:dyDescent="0.3">
      <c r="J6988"/>
    </row>
    <row r="6989" spans="10:10" x14ac:dyDescent="0.3">
      <c r="J6989"/>
    </row>
    <row r="6990" spans="10:10" x14ac:dyDescent="0.3">
      <c r="J6990"/>
    </row>
    <row r="6991" spans="10:10" x14ac:dyDescent="0.3">
      <c r="J6991"/>
    </row>
    <row r="6992" spans="10:10" x14ac:dyDescent="0.3">
      <c r="J6992"/>
    </row>
    <row r="6993" spans="10:10" x14ac:dyDescent="0.3">
      <c r="J6993"/>
    </row>
    <row r="6994" spans="10:10" x14ac:dyDescent="0.3">
      <c r="J6994"/>
    </row>
    <row r="6995" spans="10:10" x14ac:dyDescent="0.3">
      <c r="J6995"/>
    </row>
    <row r="6996" spans="10:10" x14ac:dyDescent="0.3">
      <c r="J6996"/>
    </row>
    <row r="6997" spans="10:10" x14ac:dyDescent="0.3">
      <c r="J6997"/>
    </row>
    <row r="6998" spans="10:10" x14ac:dyDescent="0.3">
      <c r="J6998"/>
    </row>
    <row r="6999" spans="10:10" x14ac:dyDescent="0.3">
      <c r="J6999"/>
    </row>
    <row r="7000" spans="10:10" x14ac:dyDescent="0.3">
      <c r="J7000"/>
    </row>
    <row r="7001" spans="10:10" x14ac:dyDescent="0.3">
      <c r="J7001"/>
    </row>
    <row r="7002" spans="10:10" x14ac:dyDescent="0.3">
      <c r="J7002"/>
    </row>
    <row r="7003" spans="10:10" x14ac:dyDescent="0.3">
      <c r="J7003"/>
    </row>
    <row r="7004" spans="10:10" x14ac:dyDescent="0.3">
      <c r="J7004"/>
    </row>
    <row r="7005" spans="10:10" x14ac:dyDescent="0.3">
      <c r="J7005"/>
    </row>
    <row r="7006" spans="10:10" x14ac:dyDescent="0.3">
      <c r="J7006"/>
    </row>
    <row r="7007" spans="10:10" x14ac:dyDescent="0.3">
      <c r="J7007"/>
    </row>
    <row r="7008" spans="10:10" x14ac:dyDescent="0.3">
      <c r="J7008"/>
    </row>
    <row r="7009" spans="10:10" x14ac:dyDescent="0.3">
      <c r="J7009"/>
    </row>
    <row r="7010" spans="10:10" x14ac:dyDescent="0.3">
      <c r="J7010"/>
    </row>
    <row r="7011" spans="10:10" x14ac:dyDescent="0.3">
      <c r="J7011"/>
    </row>
    <row r="7012" spans="10:10" x14ac:dyDescent="0.3">
      <c r="J7012"/>
    </row>
    <row r="7013" spans="10:10" x14ac:dyDescent="0.3">
      <c r="J7013"/>
    </row>
    <row r="7014" spans="10:10" x14ac:dyDescent="0.3">
      <c r="J7014"/>
    </row>
    <row r="7015" spans="10:10" x14ac:dyDescent="0.3">
      <c r="J7015"/>
    </row>
    <row r="7016" spans="10:10" x14ac:dyDescent="0.3">
      <c r="J7016"/>
    </row>
    <row r="7017" spans="10:10" x14ac:dyDescent="0.3">
      <c r="J7017"/>
    </row>
    <row r="7018" spans="10:10" x14ac:dyDescent="0.3">
      <c r="J7018"/>
    </row>
    <row r="7019" spans="10:10" x14ac:dyDescent="0.3">
      <c r="J7019"/>
    </row>
    <row r="7020" spans="10:10" x14ac:dyDescent="0.3">
      <c r="J7020"/>
    </row>
    <row r="7021" spans="10:10" x14ac:dyDescent="0.3">
      <c r="J7021"/>
    </row>
    <row r="7022" spans="10:10" x14ac:dyDescent="0.3">
      <c r="J7022"/>
    </row>
    <row r="7023" spans="10:10" x14ac:dyDescent="0.3">
      <c r="J7023"/>
    </row>
    <row r="7024" spans="10:10" x14ac:dyDescent="0.3">
      <c r="J7024"/>
    </row>
    <row r="7025" spans="10:10" x14ac:dyDescent="0.3">
      <c r="J7025"/>
    </row>
    <row r="7026" spans="10:10" x14ac:dyDescent="0.3">
      <c r="J7026"/>
    </row>
    <row r="7027" spans="10:10" x14ac:dyDescent="0.3">
      <c r="J7027"/>
    </row>
    <row r="7028" spans="10:10" x14ac:dyDescent="0.3">
      <c r="J7028"/>
    </row>
    <row r="7029" spans="10:10" x14ac:dyDescent="0.3">
      <c r="J7029"/>
    </row>
    <row r="7030" spans="10:10" x14ac:dyDescent="0.3">
      <c r="J7030"/>
    </row>
    <row r="7031" spans="10:10" x14ac:dyDescent="0.3">
      <c r="J7031"/>
    </row>
    <row r="7032" spans="10:10" x14ac:dyDescent="0.3">
      <c r="J7032"/>
    </row>
    <row r="7033" spans="10:10" x14ac:dyDescent="0.3">
      <c r="J7033"/>
    </row>
    <row r="7034" spans="10:10" x14ac:dyDescent="0.3">
      <c r="J7034"/>
    </row>
    <row r="7035" spans="10:10" x14ac:dyDescent="0.3">
      <c r="J7035"/>
    </row>
    <row r="7036" spans="10:10" x14ac:dyDescent="0.3">
      <c r="J7036"/>
    </row>
    <row r="7037" spans="10:10" x14ac:dyDescent="0.3">
      <c r="J7037"/>
    </row>
    <row r="7038" spans="10:10" x14ac:dyDescent="0.3">
      <c r="J7038"/>
    </row>
    <row r="7039" spans="10:10" x14ac:dyDescent="0.3">
      <c r="J7039"/>
    </row>
    <row r="7040" spans="10:10" x14ac:dyDescent="0.3">
      <c r="J7040"/>
    </row>
    <row r="7041" spans="10:10" x14ac:dyDescent="0.3">
      <c r="J7041"/>
    </row>
    <row r="7042" spans="10:10" x14ac:dyDescent="0.3">
      <c r="J7042"/>
    </row>
    <row r="7043" spans="10:10" x14ac:dyDescent="0.3">
      <c r="J7043"/>
    </row>
    <row r="7044" spans="10:10" x14ac:dyDescent="0.3">
      <c r="J7044"/>
    </row>
    <row r="7045" spans="10:10" x14ac:dyDescent="0.3">
      <c r="J7045"/>
    </row>
    <row r="7046" spans="10:10" x14ac:dyDescent="0.3">
      <c r="J7046"/>
    </row>
    <row r="7047" spans="10:10" x14ac:dyDescent="0.3">
      <c r="J7047"/>
    </row>
    <row r="7048" spans="10:10" x14ac:dyDescent="0.3">
      <c r="J7048"/>
    </row>
    <row r="7049" spans="10:10" x14ac:dyDescent="0.3">
      <c r="J7049"/>
    </row>
    <row r="7050" spans="10:10" x14ac:dyDescent="0.3">
      <c r="J7050"/>
    </row>
    <row r="7051" spans="10:10" x14ac:dyDescent="0.3">
      <c r="J7051"/>
    </row>
    <row r="7052" spans="10:10" x14ac:dyDescent="0.3">
      <c r="J7052"/>
    </row>
    <row r="7053" spans="10:10" x14ac:dyDescent="0.3">
      <c r="J7053"/>
    </row>
    <row r="7054" spans="10:10" x14ac:dyDescent="0.3">
      <c r="J7054"/>
    </row>
    <row r="7055" spans="10:10" x14ac:dyDescent="0.3">
      <c r="J7055"/>
    </row>
    <row r="7056" spans="10:10" x14ac:dyDescent="0.3">
      <c r="J7056"/>
    </row>
    <row r="7057" spans="10:10" x14ac:dyDescent="0.3">
      <c r="J7057"/>
    </row>
    <row r="7058" spans="10:10" x14ac:dyDescent="0.3">
      <c r="J7058"/>
    </row>
    <row r="7059" spans="10:10" x14ac:dyDescent="0.3">
      <c r="J7059"/>
    </row>
    <row r="7060" spans="10:10" x14ac:dyDescent="0.3">
      <c r="J7060"/>
    </row>
    <row r="7061" spans="10:10" x14ac:dyDescent="0.3">
      <c r="J7061"/>
    </row>
    <row r="7062" spans="10:10" x14ac:dyDescent="0.3">
      <c r="J7062"/>
    </row>
    <row r="7063" spans="10:10" x14ac:dyDescent="0.3">
      <c r="J7063"/>
    </row>
    <row r="7064" spans="10:10" x14ac:dyDescent="0.3">
      <c r="J7064"/>
    </row>
    <row r="7065" spans="10:10" x14ac:dyDescent="0.3">
      <c r="J7065"/>
    </row>
    <row r="7066" spans="10:10" x14ac:dyDescent="0.3">
      <c r="J7066"/>
    </row>
    <row r="7067" spans="10:10" x14ac:dyDescent="0.3">
      <c r="J7067"/>
    </row>
    <row r="7068" spans="10:10" x14ac:dyDescent="0.3">
      <c r="J7068"/>
    </row>
    <row r="7069" spans="10:10" x14ac:dyDescent="0.3">
      <c r="J7069"/>
    </row>
    <row r="7070" spans="10:10" x14ac:dyDescent="0.3">
      <c r="J7070"/>
    </row>
    <row r="7071" spans="10:10" x14ac:dyDescent="0.3">
      <c r="J7071"/>
    </row>
    <row r="7072" spans="10:10" x14ac:dyDescent="0.3">
      <c r="J7072"/>
    </row>
    <row r="7073" spans="10:10" x14ac:dyDescent="0.3">
      <c r="J7073"/>
    </row>
    <row r="7074" spans="10:10" x14ac:dyDescent="0.3">
      <c r="J7074"/>
    </row>
    <row r="7075" spans="10:10" x14ac:dyDescent="0.3">
      <c r="J7075"/>
    </row>
    <row r="7076" spans="10:10" x14ac:dyDescent="0.3">
      <c r="J7076"/>
    </row>
    <row r="7077" spans="10:10" x14ac:dyDescent="0.3">
      <c r="J7077"/>
    </row>
    <row r="7078" spans="10:10" x14ac:dyDescent="0.3">
      <c r="J7078"/>
    </row>
    <row r="7079" spans="10:10" x14ac:dyDescent="0.3">
      <c r="J7079"/>
    </row>
    <row r="7080" spans="10:10" x14ac:dyDescent="0.3">
      <c r="J7080"/>
    </row>
    <row r="7081" spans="10:10" x14ac:dyDescent="0.3">
      <c r="J7081"/>
    </row>
    <row r="7082" spans="10:10" x14ac:dyDescent="0.3">
      <c r="J7082"/>
    </row>
    <row r="7083" spans="10:10" x14ac:dyDescent="0.3">
      <c r="J7083"/>
    </row>
    <row r="7084" spans="10:10" x14ac:dyDescent="0.3">
      <c r="J7084"/>
    </row>
    <row r="7085" spans="10:10" x14ac:dyDescent="0.3">
      <c r="J7085"/>
    </row>
    <row r="7086" spans="10:10" x14ac:dyDescent="0.3">
      <c r="J7086"/>
    </row>
    <row r="7087" spans="10:10" x14ac:dyDescent="0.3">
      <c r="J7087"/>
    </row>
    <row r="7088" spans="10:10" x14ac:dyDescent="0.3">
      <c r="J7088"/>
    </row>
    <row r="7089" spans="10:10" x14ac:dyDescent="0.3">
      <c r="J7089"/>
    </row>
    <row r="7090" spans="10:10" x14ac:dyDescent="0.3">
      <c r="J7090"/>
    </row>
    <row r="7091" spans="10:10" x14ac:dyDescent="0.3">
      <c r="J7091"/>
    </row>
    <row r="7092" spans="10:10" x14ac:dyDescent="0.3">
      <c r="J7092"/>
    </row>
    <row r="7093" spans="10:10" x14ac:dyDescent="0.3">
      <c r="J7093"/>
    </row>
    <row r="7094" spans="10:10" x14ac:dyDescent="0.3">
      <c r="J7094"/>
    </row>
    <row r="7095" spans="10:10" x14ac:dyDescent="0.3">
      <c r="J7095"/>
    </row>
    <row r="7096" spans="10:10" x14ac:dyDescent="0.3">
      <c r="J7096"/>
    </row>
    <row r="7097" spans="10:10" x14ac:dyDescent="0.3">
      <c r="J7097"/>
    </row>
    <row r="7098" spans="10:10" x14ac:dyDescent="0.3">
      <c r="J7098"/>
    </row>
    <row r="7099" spans="10:10" x14ac:dyDescent="0.3">
      <c r="J7099"/>
    </row>
    <row r="7100" spans="10:10" x14ac:dyDescent="0.3">
      <c r="J7100"/>
    </row>
    <row r="7101" spans="10:10" x14ac:dyDescent="0.3">
      <c r="J7101"/>
    </row>
    <row r="7102" spans="10:10" x14ac:dyDescent="0.3">
      <c r="J7102"/>
    </row>
    <row r="7103" spans="10:10" x14ac:dyDescent="0.3">
      <c r="J7103"/>
    </row>
    <row r="7104" spans="10:10" x14ac:dyDescent="0.3">
      <c r="J7104"/>
    </row>
    <row r="7105" spans="10:10" x14ac:dyDescent="0.3">
      <c r="J7105"/>
    </row>
    <row r="7106" spans="10:10" x14ac:dyDescent="0.3">
      <c r="J7106"/>
    </row>
    <row r="7107" spans="10:10" x14ac:dyDescent="0.3">
      <c r="J7107"/>
    </row>
    <row r="7108" spans="10:10" x14ac:dyDescent="0.3">
      <c r="J7108"/>
    </row>
    <row r="7109" spans="10:10" x14ac:dyDescent="0.3">
      <c r="J7109"/>
    </row>
    <row r="7110" spans="10:10" x14ac:dyDescent="0.3">
      <c r="J7110"/>
    </row>
    <row r="7111" spans="10:10" x14ac:dyDescent="0.3">
      <c r="J7111"/>
    </row>
    <row r="7112" spans="10:10" x14ac:dyDescent="0.3">
      <c r="J7112"/>
    </row>
    <row r="7113" spans="10:10" x14ac:dyDescent="0.3">
      <c r="J7113"/>
    </row>
    <row r="7114" spans="10:10" x14ac:dyDescent="0.3">
      <c r="J7114"/>
    </row>
    <row r="7115" spans="10:10" x14ac:dyDescent="0.3">
      <c r="J7115"/>
    </row>
    <row r="7116" spans="10:10" x14ac:dyDescent="0.3">
      <c r="J7116"/>
    </row>
    <row r="7117" spans="10:10" x14ac:dyDescent="0.3">
      <c r="J7117"/>
    </row>
    <row r="7118" spans="10:10" x14ac:dyDescent="0.3">
      <c r="J7118"/>
    </row>
    <row r="7119" spans="10:10" x14ac:dyDescent="0.3">
      <c r="J7119"/>
    </row>
    <row r="7120" spans="10:10" x14ac:dyDescent="0.3">
      <c r="J7120"/>
    </row>
    <row r="7121" spans="10:10" x14ac:dyDescent="0.3">
      <c r="J7121"/>
    </row>
    <row r="7122" spans="10:10" x14ac:dyDescent="0.3">
      <c r="J7122"/>
    </row>
    <row r="7123" spans="10:10" x14ac:dyDescent="0.3">
      <c r="J7123"/>
    </row>
    <row r="7124" spans="10:10" x14ac:dyDescent="0.3">
      <c r="J7124"/>
    </row>
    <row r="7125" spans="10:10" x14ac:dyDescent="0.3">
      <c r="J7125"/>
    </row>
    <row r="7126" spans="10:10" x14ac:dyDescent="0.3">
      <c r="J7126"/>
    </row>
    <row r="7127" spans="10:10" x14ac:dyDescent="0.3">
      <c r="J7127"/>
    </row>
    <row r="7128" spans="10:10" x14ac:dyDescent="0.3">
      <c r="J7128"/>
    </row>
    <row r="7129" spans="10:10" x14ac:dyDescent="0.3">
      <c r="J7129"/>
    </row>
    <row r="7130" spans="10:10" x14ac:dyDescent="0.3">
      <c r="J7130"/>
    </row>
    <row r="7131" spans="10:10" x14ac:dyDescent="0.3">
      <c r="J7131"/>
    </row>
    <row r="7132" spans="10:10" x14ac:dyDescent="0.3">
      <c r="J7132"/>
    </row>
    <row r="7133" spans="10:10" x14ac:dyDescent="0.3">
      <c r="J7133"/>
    </row>
    <row r="7134" spans="10:10" x14ac:dyDescent="0.3">
      <c r="J7134"/>
    </row>
    <row r="7135" spans="10:10" x14ac:dyDescent="0.3">
      <c r="J7135"/>
    </row>
    <row r="7136" spans="10:10" x14ac:dyDescent="0.3">
      <c r="J7136"/>
    </row>
    <row r="7137" spans="10:10" x14ac:dyDescent="0.3">
      <c r="J7137"/>
    </row>
    <row r="7138" spans="10:10" x14ac:dyDescent="0.3">
      <c r="J7138"/>
    </row>
    <row r="7139" spans="10:10" x14ac:dyDescent="0.3">
      <c r="J7139"/>
    </row>
    <row r="7140" spans="10:10" x14ac:dyDescent="0.3">
      <c r="J7140"/>
    </row>
    <row r="7141" spans="10:10" x14ac:dyDescent="0.3">
      <c r="J7141"/>
    </row>
    <row r="7142" spans="10:10" x14ac:dyDescent="0.3">
      <c r="J7142"/>
    </row>
    <row r="7143" spans="10:10" x14ac:dyDescent="0.3">
      <c r="J7143"/>
    </row>
    <row r="7144" spans="10:10" x14ac:dyDescent="0.3">
      <c r="J7144"/>
    </row>
    <row r="7145" spans="10:10" x14ac:dyDescent="0.3">
      <c r="J7145"/>
    </row>
    <row r="7146" spans="10:10" x14ac:dyDescent="0.3">
      <c r="J7146"/>
    </row>
    <row r="7147" spans="10:10" x14ac:dyDescent="0.3">
      <c r="J7147"/>
    </row>
    <row r="7148" spans="10:10" x14ac:dyDescent="0.3">
      <c r="J7148"/>
    </row>
    <row r="7149" spans="10:10" x14ac:dyDescent="0.3">
      <c r="J7149"/>
    </row>
    <row r="7150" spans="10:10" x14ac:dyDescent="0.3">
      <c r="J7150"/>
    </row>
    <row r="7151" spans="10:10" x14ac:dyDescent="0.3">
      <c r="J7151"/>
    </row>
    <row r="7152" spans="10:10" x14ac:dyDescent="0.3">
      <c r="J7152"/>
    </row>
    <row r="7153" spans="10:10" x14ac:dyDescent="0.3">
      <c r="J7153"/>
    </row>
    <row r="7154" spans="10:10" x14ac:dyDescent="0.3">
      <c r="J7154"/>
    </row>
    <row r="7155" spans="10:10" x14ac:dyDescent="0.3">
      <c r="J7155"/>
    </row>
    <row r="7156" spans="10:10" x14ac:dyDescent="0.3">
      <c r="J7156"/>
    </row>
    <row r="7157" spans="10:10" x14ac:dyDescent="0.3">
      <c r="J7157"/>
    </row>
    <row r="7158" spans="10:10" x14ac:dyDescent="0.3">
      <c r="J7158"/>
    </row>
    <row r="7159" spans="10:10" x14ac:dyDescent="0.3">
      <c r="J7159"/>
    </row>
    <row r="7160" spans="10:10" x14ac:dyDescent="0.3">
      <c r="J7160"/>
    </row>
    <row r="7161" spans="10:10" x14ac:dyDescent="0.3">
      <c r="J7161"/>
    </row>
    <row r="7162" spans="10:10" x14ac:dyDescent="0.3">
      <c r="J7162"/>
    </row>
    <row r="7163" spans="10:10" x14ac:dyDescent="0.3">
      <c r="J7163"/>
    </row>
    <row r="7164" spans="10:10" x14ac:dyDescent="0.3">
      <c r="J7164"/>
    </row>
    <row r="7165" spans="10:10" x14ac:dyDescent="0.3">
      <c r="J7165"/>
    </row>
    <row r="7166" spans="10:10" x14ac:dyDescent="0.3">
      <c r="J7166"/>
    </row>
    <row r="7167" spans="10:10" x14ac:dyDescent="0.3">
      <c r="J7167"/>
    </row>
    <row r="7168" spans="10:10" x14ac:dyDescent="0.3">
      <c r="J7168"/>
    </row>
    <row r="7169" spans="10:10" x14ac:dyDescent="0.3">
      <c r="J7169"/>
    </row>
    <row r="7170" spans="10:10" x14ac:dyDescent="0.3">
      <c r="J7170"/>
    </row>
    <row r="7171" spans="10:10" x14ac:dyDescent="0.3">
      <c r="J7171"/>
    </row>
    <row r="7172" spans="10:10" x14ac:dyDescent="0.3">
      <c r="J7172"/>
    </row>
    <row r="7173" spans="10:10" x14ac:dyDescent="0.3">
      <c r="J7173"/>
    </row>
    <row r="7174" spans="10:10" x14ac:dyDescent="0.3">
      <c r="J7174"/>
    </row>
    <row r="7175" spans="10:10" x14ac:dyDescent="0.3">
      <c r="J7175"/>
    </row>
    <row r="7176" spans="10:10" x14ac:dyDescent="0.3">
      <c r="J7176"/>
    </row>
    <row r="7177" spans="10:10" x14ac:dyDescent="0.3">
      <c r="J7177"/>
    </row>
    <row r="7178" spans="10:10" x14ac:dyDescent="0.3">
      <c r="J7178"/>
    </row>
    <row r="7179" spans="10:10" x14ac:dyDescent="0.3">
      <c r="J7179"/>
    </row>
    <row r="7180" spans="10:10" x14ac:dyDescent="0.3">
      <c r="J7180"/>
    </row>
    <row r="7181" spans="10:10" x14ac:dyDescent="0.3">
      <c r="J7181"/>
    </row>
    <row r="7182" spans="10:10" x14ac:dyDescent="0.3">
      <c r="J7182"/>
    </row>
    <row r="7183" spans="10:10" x14ac:dyDescent="0.3">
      <c r="J7183"/>
    </row>
    <row r="7184" spans="10:10" x14ac:dyDescent="0.3">
      <c r="J7184"/>
    </row>
    <row r="7185" spans="10:10" x14ac:dyDescent="0.3">
      <c r="J7185"/>
    </row>
    <row r="7186" spans="10:10" x14ac:dyDescent="0.3">
      <c r="J7186"/>
    </row>
    <row r="7187" spans="10:10" x14ac:dyDescent="0.3">
      <c r="J7187"/>
    </row>
    <row r="7188" spans="10:10" x14ac:dyDescent="0.3">
      <c r="J7188"/>
    </row>
    <row r="7189" spans="10:10" x14ac:dyDescent="0.3">
      <c r="J7189"/>
    </row>
    <row r="7190" spans="10:10" x14ac:dyDescent="0.3">
      <c r="J7190"/>
    </row>
    <row r="7191" spans="10:10" x14ac:dyDescent="0.3">
      <c r="J7191"/>
    </row>
    <row r="7192" spans="10:10" x14ac:dyDescent="0.3">
      <c r="J7192"/>
    </row>
    <row r="7193" spans="10:10" x14ac:dyDescent="0.3">
      <c r="J7193"/>
    </row>
    <row r="7194" spans="10:10" x14ac:dyDescent="0.3">
      <c r="J7194"/>
    </row>
    <row r="7195" spans="10:10" x14ac:dyDescent="0.3">
      <c r="J7195"/>
    </row>
    <row r="7196" spans="10:10" x14ac:dyDescent="0.3">
      <c r="J7196"/>
    </row>
    <row r="7197" spans="10:10" x14ac:dyDescent="0.3">
      <c r="J7197"/>
    </row>
    <row r="7198" spans="10:10" x14ac:dyDescent="0.3">
      <c r="J7198"/>
    </row>
    <row r="7199" spans="10:10" x14ac:dyDescent="0.3">
      <c r="J7199"/>
    </row>
    <row r="7200" spans="10:10" x14ac:dyDescent="0.3">
      <c r="J7200"/>
    </row>
    <row r="7201" spans="10:10" x14ac:dyDescent="0.3">
      <c r="J7201"/>
    </row>
    <row r="7202" spans="10:10" x14ac:dyDescent="0.3">
      <c r="J7202"/>
    </row>
    <row r="7203" spans="10:10" x14ac:dyDescent="0.3">
      <c r="J7203"/>
    </row>
    <row r="7204" spans="10:10" x14ac:dyDescent="0.3">
      <c r="J7204"/>
    </row>
    <row r="7205" spans="10:10" x14ac:dyDescent="0.3">
      <c r="J7205"/>
    </row>
    <row r="7206" spans="10:10" x14ac:dyDescent="0.3">
      <c r="J7206"/>
    </row>
    <row r="7207" spans="10:10" x14ac:dyDescent="0.3">
      <c r="J7207"/>
    </row>
    <row r="7208" spans="10:10" x14ac:dyDescent="0.3">
      <c r="J7208"/>
    </row>
    <row r="7209" spans="10:10" x14ac:dyDescent="0.3">
      <c r="J7209"/>
    </row>
    <row r="7210" spans="10:10" x14ac:dyDescent="0.3">
      <c r="J7210"/>
    </row>
    <row r="7211" spans="10:10" x14ac:dyDescent="0.3">
      <c r="J7211"/>
    </row>
    <row r="7212" spans="10:10" x14ac:dyDescent="0.3">
      <c r="J7212"/>
    </row>
    <row r="7213" spans="10:10" x14ac:dyDescent="0.3">
      <c r="J7213"/>
    </row>
    <row r="7214" spans="10:10" x14ac:dyDescent="0.3">
      <c r="J7214"/>
    </row>
    <row r="7215" spans="10:10" x14ac:dyDescent="0.3">
      <c r="J7215"/>
    </row>
    <row r="7216" spans="10:10" x14ac:dyDescent="0.3">
      <c r="J7216"/>
    </row>
    <row r="7217" spans="10:10" x14ac:dyDescent="0.3">
      <c r="J7217"/>
    </row>
    <row r="7218" spans="10:10" x14ac:dyDescent="0.3">
      <c r="J7218"/>
    </row>
    <row r="7219" spans="10:10" x14ac:dyDescent="0.3">
      <c r="J7219"/>
    </row>
    <row r="7220" spans="10:10" x14ac:dyDescent="0.3">
      <c r="J7220"/>
    </row>
    <row r="7221" spans="10:10" x14ac:dyDescent="0.3">
      <c r="J7221"/>
    </row>
    <row r="7222" spans="10:10" x14ac:dyDescent="0.3">
      <c r="J7222"/>
    </row>
    <row r="7223" spans="10:10" x14ac:dyDescent="0.3">
      <c r="J7223"/>
    </row>
    <row r="7224" spans="10:10" x14ac:dyDescent="0.3">
      <c r="J7224"/>
    </row>
    <row r="7225" spans="10:10" x14ac:dyDescent="0.3">
      <c r="J7225"/>
    </row>
    <row r="7226" spans="10:10" x14ac:dyDescent="0.3">
      <c r="J7226"/>
    </row>
    <row r="7227" spans="10:10" x14ac:dyDescent="0.3">
      <c r="J7227"/>
    </row>
    <row r="7228" spans="10:10" x14ac:dyDescent="0.3">
      <c r="J7228"/>
    </row>
    <row r="7229" spans="10:10" x14ac:dyDescent="0.3">
      <c r="J7229"/>
    </row>
    <row r="7230" spans="10:10" x14ac:dyDescent="0.3">
      <c r="J7230"/>
    </row>
    <row r="7231" spans="10:10" x14ac:dyDescent="0.3">
      <c r="J7231"/>
    </row>
    <row r="7232" spans="10:10" x14ac:dyDescent="0.3">
      <c r="J7232"/>
    </row>
    <row r="7233" spans="10:10" x14ac:dyDescent="0.3">
      <c r="J7233"/>
    </row>
    <row r="7234" spans="10:10" x14ac:dyDescent="0.3">
      <c r="J7234"/>
    </row>
    <row r="7235" spans="10:10" x14ac:dyDescent="0.3">
      <c r="J7235"/>
    </row>
    <row r="7236" spans="10:10" x14ac:dyDescent="0.3">
      <c r="J7236"/>
    </row>
    <row r="7237" spans="10:10" x14ac:dyDescent="0.3">
      <c r="J7237"/>
    </row>
    <row r="7238" spans="10:10" x14ac:dyDescent="0.3">
      <c r="J7238"/>
    </row>
    <row r="7239" spans="10:10" x14ac:dyDescent="0.3">
      <c r="J7239"/>
    </row>
    <row r="7240" spans="10:10" x14ac:dyDescent="0.3">
      <c r="J7240"/>
    </row>
    <row r="7241" spans="10:10" x14ac:dyDescent="0.3">
      <c r="J7241"/>
    </row>
    <row r="7242" spans="10:10" x14ac:dyDescent="0.3">
      <c r="J7242"/>
    </row>
    <row r="7243" spans="10:10" x14ac:dyDescent="0.3">
      <c r="J7243"/>
    </row>
    <row r="7244" spans="10:10" x14ac:dyDescent="0.3">
      <c r="J7244"/>
    </row>
    <row r="7245" spans="10:10" x14ac:dyDescent="0.3">
      <c r="J7245"/>
    </row>
    <row r="7246" spans="10:10" x14ac:dyDescent="0.3">
      <c r="J7246"/>
    </row>
    <row r="7247" spans="10:10" x14ac:dyDescent="0.3">
      <c r="J7247"/>
    </row>
    <row r="7248" spans="10:10" x14ac:dyDescent="0.3">
      <c r="J7248"/>
    </row>
    <row r="7249" spans="10:10" x14ac:dyDescent="0.3">
      <c r="J7249"/>
    </row>
    <row r="7250" spans="10:10" x14ac:dyDescent="0.3">
      <c r="J7250"/>
    </row>
    <row r="7251" spans="10:10" x14ac:dyDescent="0.3">
      <c r="J7251"/>
    </row>
    <row r="7252" spans="10:10" x14ac:dyDescent="0.3">
      <c r="J7252"/>
    </row>
    <row r="7253" spans="10:10" x14ac:dyDescent="0.3">
      <c r="J7253"/>
    </row>
    <row r="7254" spans="10:10" x14ac:dyDescent="0.3">
      <c r="J7254"/>
    </row>
    <row r="7255" spans="10:10" x14ac:dyDescent="0.3">
      <c r="J7255"/>
    </row>
    <row r="7256" spans="10:10" x14ac:dyDescent="0.3">
      <c r="J7256"/>
    </row>
    <row r="7257" spans="10:10" x14ac:dyDescent="0.3">
      <c r="J7257"/>
    </row>
    <row r="7258" spans="10:10" x14ac:dyDescent="0.3">
      <c r="J7258"/>
    </row>
    <row r="7259" spans="10:10" x14ac:dyDescent="0.3">
      <c r="J7259"/>
    </row>
    <row r="7260" spans="10:10" x14ac:dyDescent="0.3">
      <c r="J7260"/>
    </row>
    <row r="7261" spans="10:10" x14ac:dyDescent="0.3">
      <c r="J7261"/>
    </row>
    <row r="7262" spans="10:10" x14ac:dyDescent="0.3">
      <c r="J7262"/>
    </row>
    <row r="7263" spans="10:10" x14ac:dyDescent="0.3">
      <c r="J7263"/>
    </row>
    <row r="7264" spans="10:10" x14ac:dyDescent="0.3">
      <c r="J7264"/>
    </row>
    <row r="7265" spans="10:10" x14ac:dyDescent="0.3">
      <c r="J7265"/>
    </row>
    <row r="7266" spans="10:10" x14ac:dyDescent="0.3">
      <c r="J7266"/>
    </row>
    <row r="7267" spans="10:10" x14ac:dyDescent="0.3">
      <c r="J7267"/>
    </row>
    <row r="7268" spans="10:10" x14ac:dyDescent="0.3">
      <c r="J7268"/>
    </row>
    <row r="7269" spans="10:10" x14ac:dyDescent="0.3">
      <c r="J7269"/>
    </row>
    <row r="7270" spans="10:10" x14ac:dyDescent="0.3">
      <c r="J7270"/>
    </row>
    <row r="7271" spans="10:10" x14ac:dyDescent="0.3">
      <c r="J7271"/>
    </row>
    <row r="7272" spans="10:10" x14ac:dyDescent="0.3">
      <c r="J7272"/>
    </row>
    <row r="7273" spans="10:10" x14ac:dyDescent="0.3">
      <c r="J7273"/>
    </row>
    <row r="7274" spans="10:10" x14ac:dyDescent="0.3">
      <c r="J7274"/>
    </row>
    <row r="7275" spans="10:10" x14ac:dyDescent="0.3">
      <c r="J7275"/>
    </row>
    <row r="7276" spans="10:10" x14ac:dyDescent="0.3">
      <c r="J7276"/>
    </row>
    <row r="7277" spans="10:10" x14ac:dyDescent="0.3">
      <c r="J7277"/>
    </row>
    <row r="7278" spans="10:10" x14ac:dyDescent="0.3">
      <c r="J7278"/>
    </row>
    <row r="7279" spans="10:10" x14ac:dyDescent="0.3">
      <c r="J7279"/>
    </row>
    <row r="7280" spans="10:10" x14ac:dyDescent="0.3">
      <c r="J7280"/>
    </row>
    <row r="7281" spans="10:10" x14ac:dyDescent="0.3">
      <c r="J7281"/>
    </row>
    <row r="7282" spans="10:10" x14ac:dyDescent="0.3">
      <c r="J7282"/>
    </row>
    <row r="7283" spans="10:10" x14ac:dyDescent="0.3">
      <c r="J7283"/>
    </row>
    <row r="7284" spans="10:10" x14ac:dyDescent="0.3">
      <c r="J7284"/>
    </row>
    <row r="7285" spans="10:10" x14ac:dyDescent="0.3">
      <c r="J7285"/>
    </row>
    <row r="7286" spans="10:10" x14ac:dyDescent="0.3">
      <c r="J7286"/>
    </row>
    <row r="7287" spans="10:10" x14ac:dyDescent="0.3">
      <c r="J7287"/>
    </row>
    <row r="7288" spans="10:10" x14ac:dyDescent="0.3">
      <c r="J7288"/>
    </row>
    <row r="7289" spans="10:10" x14ac:dyDescent="0.3">
      <c r="J7289"/>
    </row>
    <row r="7290" spans="10:10" x14ac:dyDescent="0.3">
      <c r="J7290"/>
    </row>
    <row r="7291" spans="10:10" x14ac:dyDescent="0.3">
      <c r="J7291"/>
    </row>
    <row r="7292" spans="10:10" x14ac:dyDescent="0.3">
      <c r="J7292"/>
    </row>
    <row r="7293" spans="10:10" x14ac:dyDescent="0.3">
      <c r="J7293"/>
    </row>
    <row r="7294" spans="10:10" x14ac:dyDescent="0.3">
      <c r="J7294"/>
    </row>
    <row r="7295" spans="10:10" x14ac:dyDescent="0.3">
      <c r="J7295"/>
    </row>
    <row r="7296" spans="10:10" x14ac:dyDescent="0.3">
      <c r="J7296"/>
    </row>
    <row r="7297" spans="10:10" x14ac:dyDescent="0.3">
      <c r="J7297"/>
    </row>
    <row r="7298" spans="10:10" x14ac:dyDescent="0.3">
      <c r="J7298"/>
    </row>
    <row r="7299" spans="10:10" x14ac:dyDescent="0.3">
      <c r="J7299"/>
    </row>
    <row r="7300" spans="10:10" x14ac:dyDescent="0.3">
      <c r="J7300"/>
    </row>
    <row r="7301" spans="10:10" x14ac:dyDescent="0.3">
      <c r="J7301"/>
    </row>
    <row r="7302" spans="10:10" x14ac:dyDescent="0.3">
      <c r="J7302"/>
    </row>
    <row r="7303" spans="10:10" x14ac:dyDescent="0.3">
      <c r="J7303"/>
    </row>
    <row r="7304" spans="10:10" x14ac:dyDescent="0.3">
      <c r="J7304"/>
    </row>
    <row r="7305" spans="10:10" x14ac:dyDescent="0.3">
      <c r="J7305"/>
    </row>
    <row r="7306" spans="10:10" x14ac:dyDescent="0.3">
      <c r="J7306"/>
    </row>
    <row r="7307" spans="10:10" x14ac:dyDescent="0.3">
      <c r="J7307"/>
    </row>
    <row r="7308" spans="10:10" x14ac:dyDescent="0.3">
      <c r="J7308"/>
    </row>
    <row r="7309" spans="10:10" x14ac:dyDescent="0.3">
      <c r="J7309"/>
    </row>
    <row r="7310" spans="10:10" x14ac:dyDescent="0.3">
      <c r="J7310"/>
    </row>
    <row r="7311" spans="10:10" x14ac:dyDescent="0.3">
      <c r="J7311"/>
    </row>
    <row r="7312" spans="10:10" x14ac:dyDescent="0.3">
      <c r="J7312"/>
    </row>
    <row r="7313" spans="10:10" x14ac:dyDescent="0.3">
      <c r="J7313"/>
    </row>
    <row r="7314" spans="10:10" x14ac:dyDescent="0.3">
      <c r="J7314"/>
    </row>
    <row r="7315" spans="10:10" x14ac:dyDescent="0.3">
      <c r="J7315"/>
    </row>
    <row r="7316" spans="10:10" x14ac:dyDescent="0.3">
      <c r="J7316"/>
    </row>
    <row r="7317" spans="10:10" x14ac:dyDescent="0.3">
      <c r="J7317"/>
    </row>
    <row r="7318" spans="10:10" x14ac:dyDescent="0.3">
      <c r="J7318"/>
    </row>
    <row r="7319" spans="10:10" x14ac:dyDescent="0.3">
      <c r="J7319"/>
    </row>
    <row r="7320" spans="10:10" x14ac:dyDescent="0.3">
      <c r="J7320"/>
    </row>
    <row r="7321" spans="10:10" x14ac:dyDescent="0.3">
      <c r="J7321"/>
    </row>
    <row r="7322" spans="10:10" x14ac:dyDescent="0.3">
      <c r="J7322"/>
    </row>
    <row r="7323" spans="10:10" x14ac:dyDescent="0.3">
      <c r="J7323"/>
    </row>
    <row r="7324" spans="10:10" x14ac:dyDescent="0.3">
      <c r="J7324"/>
    </row>
    <row r="7325" spans="10:10" x14ac:dyDescent="0.3">
      <c r="J7325"/>
    </row>
    <row r="7326" spans="10:10" x14ac:dyDescent="0.3">
      <c r="J7326"/>
    </row>
    <row r="7327" spans="10:10" x14ac:dyDescent="0.3">
      <c r="J7327"/>
    </row>
    <row r="7328" spans="10:10" x14ac:dyDescent="0.3">
      <c r="J7328"/>
    </row>
    <row r="7329" spans="10:10" x14ac:dyDescent="0.3">
      <c r="J7329"/>
    </row>
    <row r="7330" spans="10:10" x14ac:dyDescent="0.3">
      <c r="J7330"/>
    </row>
    <row r="7331" spans="10:10" x14ac:dyDescent="0.3">
      <c r="J7331"/>
    </row>
    <row r="7332" spans="10:10" x14ac:dyDescent="0.3">
      <c r="J7332"/>
    </row>
    <row r="7333" spans="10:10" x14ac:dyDescent="0.3">
      <c r="J7333"/>
    </row>
    <row r="7334" spans="10:10" x14ac:dyDescent="0.3">
      <c r="J7334"/>
    </row>
    <row r="7335" spans="10:10" x14ac:dyDescent="0.3">
      <c r="J7335"/>
    </row>
    <row r="7336" spans="10:10" x14ac:dyDescent="0.3">
      <c r="J7336"/>
    </row>
    <row r="7337" spans="10:10" x14ac:dyDescent="0.3">
      <c r="J7337"/>
    </row>
    <row r="7338" spans="10:10" x14ac:dyDescent="0.3">
      <c r="J7338"/>
    </row>
    <row r="7339" spans="10:10" x14ac:dyDescent="0.3">
      <c r="J7339"/>
    </row>
    <row r="7340" spans="10:10" x14ac:dyDescent="0.3">
      <c r="J7340"/>
    </row>
    <row r="7341" spans="10:10" x14ac:dyDescent="0.3">
      <c r="J7341"/>
    </row>
    <row r="7342" spans="10:10" x14ac:dyDescent="0.3">
      <c r="J7342"/>
    </row>
    <row r="7343" spans="10:10" x14ac:dyDescent="0.3">
      <c r="J7343"/>
    </row>
    <row r="7344" spans="10:10" x14ac:dyDescent="0.3">
      <c r="J7344"/>
    </row>
    <row r="7345" spans="10:10" x14ac:dyDescent="0.3">
      <c r="J7345"/>
    </row>
    <row r="7346" spans="10:10" x14ac:dyDescent="0.3">
      <c r="J7346"/>
    </row>
    <row r="7347" spans="10:10" x14ac:dyDescent="0.3">
      <c r="J7347"/>
    </row>
    <row r="7348" spans="10:10" x14ac:dyDescent="0.3">
      <c r="J7348"/>
    </row>
    <row r="7349" spans="10:10" x14ac:dyDescent="0.3">
      <c r="J7349"/>
    </row>
    <row r="7350" spans="10:10" x14ac:dyDescent="0.3">
      <c r="J7350"/>
    </row>
    <row r="7351" spans="10:10" x14ac:dyDescent="0.3">
      <c r="J7351"/>
    </row>
    <row r="7352" spans="10:10" x14ac:dyDescent="0.3">
      <c r="J7352"/>
    </row>
    <row r="7353" spans="10:10" x14ac:dyDescent="0.3">
      <c r="J7353"/>
    </row>
    <row r="7354" spans="10:10" x14ac:dyDescent="0.3">
      <c r="J7354"/>
    </row>
    <row r="7355" spans="10:10" x14ac:dyDescent="0.3">
      <c r="J7355"/>
    </row>
    <row r="7356" spans="10:10" x14ac:dyDescent="0.3">
      <c r="J7356"/>
    </row>
    <row r="7357" spans="10:10" x14ac:dyDescent="0.3">
      <c r="J7357"/>
    </row>
    <row r="7358" spans="10:10" x14ac:dyDescent="0.3">
      <c r="J7358"/>
    </row>
    <row r="7359" spans="10:10" x14ac:dyDescent="0.3">
      <c r="J7359"/>
    </row>
    <row r="7360" spans="10:10" x14ac:dyDescent="0.3">
      <c r="J7360"/>
    </row>
    <row r="7361" spans="10:10" x14ac:dyDescent="0.3">
      <c r="J7361"/>
    </row>
    <row r="7362" spans="10:10" x14ac:dyDescent="0.3">
      <c r="J7362"/>
    </row>
    <row r="7363" spans="10:10" x14ac:dyDescent="0.3">
      <c r="J7363"/>
    </row>
    <row r="7364" spans="10:10" x14ac:dyDescent="0.3">
      <c r="J7364"/>
    </row>
    <row r="7365" spans="10:10" x14ac:dyDescent="0.3">
      <c r="J7365"/>
    </row>
    <row r="7366" spans="10:10" x14ac:dyDescent="0.3">
      <c r="J7366"/>
    </row>
    <row r="7367" spans="10:10" x14ac:dyDescent="0.3">
      <c r="J7367"/>
    </row>
    <row r="7368" spans="10:10" x14ac:dyDescent="0.3">
      <c r="J7368"/>
    </row>
    <row r="7369" spans="10:10" x14ac:dyDescent="0.3">
      <c r="J7369"/>
    </row>
    <row r="7370" spans="10:10" x14ac:dyDescent="0.3">
      <c r="J7370"/>
    </row>
    <row r="7371" spans="10:10" x14ac:dyDescent="0.3">
      <c r="J7371"/>
    </row>
    <row r="7372" spans="10:10" x14ac:dyDescent="0.3">
      <c r="J7372"/>
    </row>
    <row r="7373" spans="10:10" x14ac:dyDescent="0.3">
      <c r="J7373"/>
    </row>
    <row r="7374" spans="10:10" x14ac:dyDescent="0.3">
      <c r="J7374"/>
    </row>
    <row r="7375" spans="10:10" x14ac:dyDescent="0.3">
      <c r="J7375"/>
    </row>
    <row r="7376" spans="10:10" x14ac:dyDescent="0.3">
      <c r="J7376"/>
    </row>
    <row r="7377" spans="10:10" x14ac:dyDescent="0.3">
      <c r="J7377"/>
    </row>
    <row r="7378" spans="10:10" x14ac:dyDescent="0.3">
      <c r="J7378"/>
    </row>
    <row r="7379" spans="10:10" x14ac:dyDescent="0.3">
      <c r="J7379"/>
    </row>
    <row r="7380" spans="10:10" x14ac:dyDescent="0.3">
      <c r="J7380"/>
    </row>
    <row r="7381" spans="10:10" x14ac:dyDescent="0.3">
      <c r="J7381"/>
    </row>
    <row r="7382" spans="10:10" x14ac:dyDescent="0.3">
      <c r="J7382"/>
    </row>
    <row r="7383" spans="10:10" x14ac:dyDescent="0.3">
      <c r="J7383"/>
    </row>
    <row r="7384" spans="10:10" x14ac:dyDescent="0.3">
      <c r="J7384"/>
    </row>
    <row r="7385" spans="10:10" x14ac:dyDescent="0.3">
      <c r="J7385"/>
    </row>
    <row r="7386" spans="10:10" x14ac:dyDescent="0.3">
      <c r="J7386"/>
    </row>
    <row r="7387" spans="10:10" x14ac:dyDescent="0.3">
      <c r="J7387"/>
    </row>
    <row r="7388" spans="10:10" x14ac:dyDescent="0.3">
      <c r="J7388"/>
    </row>
    <row r="7389" spans="10:10" x14ac:dyDescent="0.3">
      <c r="J7389"/>
    </row>
    <row r="7390" spans="10:10" x14ac:dyDescent="0.3">
      <c r="J7390"/>
    </row>
    <row r="7391" spans="10:10" x14ac:dyDescent="0.3">
      <c r="J7391"/>
    </row>
    <row r="7392" spans="10:10" x14ac:dyDescent="0.3">
      <c r="J7392"/>
    </row>
    <row r="7393" spans="10:10" x14ac:dyDescent="0.3">
      <c r="J7393"/>
    </row>
    <row r="7394" spans="10:10" x14ac:dyDescent="0.3">
      <c r="J7394"/>
    </row>
    <row r="7395" spans="10:10" x14ac:dyDescent="0.3">
      <c r="J7395"/>
    </row>
    <row r="7396" spans="10:10" x14ac:dyDescent="0.3">
      <c r="J7396"/>
    </row>
    <row r="7397" spans="10:10" x14ac:dyDescent="0.3">
      <c r="J7397"/>
    </row>
    <row r="7398" spans="10:10" x14ac:dyDescent="0.3">
      <c r="J7398"/>
    </row>
    <row r="7399" spans="10:10" x14ac:dyDescent="0.3">
      <c r="J7399"/>
    </row>
    <row r="7400" spans="10:10" x14ac:dyDescent="0.3">
      <c r="J7400"/>
    </row>
    <row r="7401" spans="10:10" x14ac:dyDescent="0.3">
      <c r="J7401"/>
    </row>
    <row r="7402" spans="10:10" x14ac:dyDescent="0.3">
      <c r="J7402"/>
    </row>
    <row r="7403" spans="10:10" x14ac:dyDescent="0.3">
      <c r="J7403"/>
    </row>
    <row r="7404" spans="10:10" x14ac:dyDescent="0.3">
      <c r="J7404"/>
    </row>
    <row r="7405" spans="10:10" x14ac:dyDescent="0.3">
      <c r="J7405"/>
    </row>
    <row r="7406" spans="10:10" x14ac:dyDescent="0.3">
      <c r="J7406"/>
    </row>
    <row r="7407" spans="10:10" x14ac:dyDescent="0.3">
      <c r="J7407"/>
    </row>
    <row r="7408" spans="10:10" x14ac:dyDescent="0.3">
      <c r="J7408"/>
    </row>
    <row r="7409" spans="10:10" x14ac:dyDescent="0.3">
      <c r="J7409"/>
    </row>
    <row r="7410" spans="10:10" x14ac:dyDescent="0.3">
      <c r="J7410"/>
    </row>
    <row r="7411" spans="10:10" x14ac:dyDescent="0.3">
      <c r="J7411"/>
    </row>
    <row r="7412" spans="10:10" x14ac:dyDescent="0.3">
      <c r="J7412"/>
    </row>
    <row r="7413" spans="10:10" x14ac:dyDescent="0.3">
      <c r="J7413"/>
    </row>
    <row r="7414" spans="10:10" x14ac:dyDescent="0.3">
      <c r="J7414"/>
    </row>
    <row r="7415" spans="10:10" x14ac:dyDescent="0.3">
      <c r="J7415"/>
    </row>
    <row r="7416" spans="10:10" x14ac:dyDescent="0.3">
      <c r="J7416"/>
    </row>
    <row r="7417" spans="10:10" x14ac:dyDescent="0.3">
      <c r="J7417"/>
    </row>
    <row r="7418" spans="10:10" x14ac:dyDescent="0.3">
      <c r="J7418"/>
    </row>
    <row r="7419" spans="10:10" x14ac:dyDescent="0.3">
      <c r="J7419"/>
    </row>
    <row r="7420" spans="10:10" x14ac:dyDescent="0.3">
      <c r="J7420"/>
    </row>
    <row r="7421" spans="10:10" x14ac:dyDescent="0.3">
      <c r="J7421"/>
    </row>
    <row r="7422" spans="10:10" x14ac:dyDescent="0.3">
      <c r="J7422"/>
    </row>
    <row r="7423" spans="10:10" x14ac:dyDescent="0.3">
      <c r="J7423"/>
    </row>
    <row r="7424" spans="10:10" x14ac:dyDescent="0.3">
      <c r="J7424"/>
    </row>
    <row r="7425" spans="10:10" x14ac:dyDescent="0.3">
      <c r="J7425"/>
    </row>
    <row r="7426" spans="10:10" x14ac:dyDescent="0.3">
      <c r="J7426"/>
    </row>
    <row r="7427" spans="10:10" x14ac:dyDescent="0.3">
      <c r="J7427"/>
    </row>
    <row r="7428" spans="10:10" x14ac:dyDescent="0.3">
      <c r="J7428"/>
    </row>
    <row r="7429" spans="10:10" x14ac:dyDescent="0.3">
      <c r="J7429"/>
    </row>
    <row r="7430" spans="10:10" x14ac:dyDescent="0.3">
      <c r="J7430"/>
    </row>
    <row r="7431" spans="10:10" x14ac:dyDescent="0.3">
      <c r="J7431"/>
    </row>
    <row r="7432" spans="10:10" x14ac:dyDescent="0.3">
      <c r="J7432"/>
    </row>
    <row r="7433" spans="10:10" x14ac:dyDescent="0.3">
      <c r="J7433"/>
    </row>
    <row r="7434" spans="10:10" x14ac:dyDescent="0.3">
      <c r="J7434"/>
    </row>
    <row r="7435" spans="10:10" x14ac:dyDescent="0.3">
      <c r="J7435"/>
    </row>
    <row r="7436" spans="10:10" x14ac:dyDescent="0.3">
      <c r="J7436"/>
    </row>
    <row r="7437" spans="10:10" x14ac:dyDescent="0.3">
      <c r="J7437"/>
    </row>
    <row r="7438" spans="10:10" x14ac:dyDescent="0.3">
      <c r="J7438"/>
    </row>
    <row r="7439" spans="10:10" x14ac:dyDescent="0.3">
      <c r="J7439"/>
    </row>
    <row r="7440" spans="10:10" x14ac:dyDescent="0.3">
      <c r="J7440"/>
    </row>
    <row r="7441" spans="10:10" x14ac:dyDescent="0.3">
      <c r="J7441"/>
    </row>
    <row r="7442" spans="10:10" x14ac:dyDescent="0.3">
      <c r="J7442"/>
    </row>
    <row r="7443" spans="10:10" x14ac:dyDescent="0.3">
      <c r="J7443"/>
    </row>
    <row r="7444" spans="10:10" x14ac:dyDescent="0.3">
      <c r="J7444"/>
    </row>
    <row r="7445" spans="10:10" x14ac:dyDescent="0.3">
      <c r="J7445"/>
    </row>
    <row r="7446" spans="10:10" x14ac:dyDescent="0.3">
      <c r="J7446"/>
    </row>
    <row r="7447" spans="10:10" x14ac:dyDescent="0.3">
      <c r="J7447"/>
    </row>
    <row r="7448" spans="10:10" x14ac:dyDescent="0.3">
      <c r="J7448"/>
    </row>
    <row r="7449" spans="10:10" x14ac:dyDescent="0.3">
      <c r="J7449"/>
    </row>
    <row r="7450" spans="10:10" x14ac:dyDescent="0.3">
      <c r="J7450"/>
    </row>
    <row r="7451" spans="10:10" x14ac:dyDescent="0.3">
      <c r="J7451"/>
    </row>
    <row r="7452" spans="10:10" x14ac:dyDescent="0.3">
      <c r="J7452"/>
    </row>
    <row r="7453" spans="10:10" x14ac:dyDescent="0.3">
      <c r="J7453"/>
    </row>
    <row r="7454" spans="10:10" x14ac:dyDescent="0.3">
      <c r="J7454"/>
    </row>
    <row r="7455" spans="10:10" x14ac:dyDescent="0.3">
      <c r="J7455"/>
    </row>
    <row r="7456" spans="10:10" x14ac:dyDescent="0.3">
      <c r="J7456"/>
    </row>
    <row r="7457" spans="10:10" x14ac:dyDescent="0.3">
      <c r="J7457"/>
    </row>
    <row r="7458" spans="10:10" x14ac:dyDescent="0.3">
      <c r="J7458"/>
    </row>
    <row r="7459" spans="10:10" x14ac:dyDescent="0.3">
      <c r="J7459"/>
    </row>
    <row r="7460" spans="10:10" x14ac:dyDescent="0.3">
      <c r="J7460"/>
    </row>
    <row r="7461" spans="10:10" x14ac:dyDescent="0.3">
      <c r="J7461"/>
    </row>
    <row r="7462" spans="10:10" x14ac:dyDescent="0.3">
      <c r="J7462"/>
    </row>
    <row r="7463" spans="10:10" x14ac:dyDescent="0.3">
      <c r="J7463"/>
    </row>
    <row r="7464" spans="10:10" x14ac:dyDescent="0.3">
      <c r="J7464"/>
    </row>
    <row r="7465" spans="10:10" x14ac:dyDescent="0.3">
      <c r="J7465"/>
    </row>
    <row r="7466" spans="10:10" x14ac:dyDescent="0.3">
      <c r="J7466"/>
    </row>
    <row r="7467" spans="10:10" x14ac:dyDescent="0.3">
      <c r="J7467"/>
    </row>
    <row r="7468" spans="10:10" x14ac:dyDescent="0.3">
      <c r="J7468"/>
    </row>
    <row r="7469" spans="10:10" x14ac:dyDescent="0.3">
      <c r="J7469"/>
    </row>
    <row r="7470" spans="10:10" x14ac:dyDescent="0.3">
      <c r="J7470"/>
    </row>
    <row r="7471" spans="10:10" x14ac:dyDescent="0.3">
      <c r="J7471"/>
    </row>
    <row r="7472" spans="10:10" x14ac:dyDescent="0.3">
      <c r="J7472"/>
    </row>
    <row r="7473" spans="10:10" x14ac:dyDescent="0.3">
      <c r="J7473"/>
    </row>
    <row r="7474" spans="10:10" x14ac:dyDescent="0.3">
      <c r="J7474"/>
    </row>
    <row r="7475" spans="10:10" x14ac:dyDescent="0.3">
      <c r="J7475"/>
    </row>
    <row r="7476" spans="10:10" x14ac:dyDescent="0.3">
      <c r="J7476"/>
    </row>
    <row r="7477" spans="10:10" x14ac:dyDescent="0.3">
      <c r="J7477"/>
    </row>
    <row r="7478" spans="10:10" x14ac:dyDescent="0.3">
      <c r="J7478"/>
    </row>
    <row r="7479" spans="10:10" x14ac:dyDescent="0.3">
      <c r="J7479"/>
    </row>
    <row r="7480" spans="10:10" x14ac:dyDescent="0.3">
      <c r="J7480"/>
    </row>
    <row r="7481" spans="10:10" x14ac:dyDescent="0.3">
      <c r="J7481"/>
    </row>
    <row r="7482" spans="10:10" x14ac:dyDescent="0.3">
      <c r="J7482"/>
    </row>
    <row r="7483" spans="10:10" x14ac:dyDescent="0.3">
      <c r="J7483"/>
    </row>
    <row r="7484" spans="10:10" x14ac:dyDescent="0.3">
      <c r="J7484"/>
    </row>
    <row r="7485" spans="10:10" x14ac:dyDescent="0.3">
      <c r="J7485"/>
    </row>
    <row r="7486" spans="10:10" x14ac:dyDescent="0.3">
      <c r="J7486"/>
    </row>
    <row r="7487" spans="10:10" x14ac:dyDescent="0.3">
      <c r="J7487"/>
    </row>
    <row r="7488" spans="10:10" x14ac:dyDescent="0.3">
      <c r="J7488"/>
    </row>
    <row r="7489" spans="10:10" x14ac:dyDescent="0.3">
      <c r="J7489"/>
    </row>
    <row r="7490" spans="10:10" x14ac:dyDescent="0.3">
      <c r="J7490"/>
    </row>
    <row r="7491" spans="10:10" x14ac:dyDescent="0.3">
      <c r="J7491"/>
    </row>
    <row r="7492" spans="10:10" x14ac:dyDescent="0.3">
      <c r="J7492"/>
    </row>
    <row r="7493" spans="10:10" x14ac:dyDescent="0.3">
      <c r="J7493"/>
    </row>
    <row r="7494" spans="10:10" x14ac:dyDescent="0.3">
      <c r="J7494"/>
    </row>
    <row r="7495" spans="10:10" x14ac:dyDescent="0.3">
      <c r="J7495"/>
    </row>
    <row r="7496" spans="10:10" x14ac:dyDescent="0.3">
      <c r="J7496"/>
    </row>
    <row r="7497" spans="10:10" x14ac:dyDescent="0.3">
      <c r="J7497"/>
    </row>
    <row r="7498" spans="10:10" x14ac:dyDescent="0.3">
      <c r="J7498"/>
    </row>
    <row r="7499" spans="10:10" x14ac:dyDescent="0.3">
      <c r="J7499"/>
    </row>
    <row r="7500" spans="10:10" x14ac:dyDescent="0.3">
      <c r="J7500"/>
    </row>
    <row r="7501" spans="10:10" x14ac:dyDescent="0.3">
      <c r="J7501"/>
    </row>
    <row r="7502" spans="10:10" x14ac:dyDescent="0.3">
      <c r="J7502"/>
    </row>
    <row r="7503" spans="10:10" x14ac:dyDescent="0.3">
      <c r="J7503"/>
    </row>
    <row r="7504" spans="10:10" x14ac:dyDescent="0.3">
      <c r="J7504"/>
    </row>
    <row r="7505" spans="10:10" x14ac:dyDescent="0.3">
      <c r="J7505"/>
    </row>
    <row r="7506" spans="10:10" x14ac:dyDescent="0.3">
      <c r="J7506"/>
    </row>
    <row r="7507" spans="10:10" x14ac:dyDescent="0.3">
      <c r="J7507"/>
    </row>
    <row r="7508" spans="10:10" x14ac:dyDescent="0.3">
      <c r="J7508"/>
    </row>
    <row r="7509" spans="10:10" x14ac:dyDescent="0.3">
      <c r="J7509"/>
    </row>
    <row r="7510" spans="10:10" x14ac:dyDescent="0.3">
      <c r="J7510"/>
    </row>
    <row r="7511" spans="10:10" x14ac:dyDescent="0.3">
      <c r="J7511"/>
    </row>
    <row r="7512" spans="10:10" x14ac:dyDescent="0.3">
      <c r="J7512"/>
    </row>
    <row r="7513" spans="10:10" x14ac:dyDescent="0.3">
      <c r="J7513"/>
    </row>
    <row r="7514" spans="10:10" x14ac:dyDescent="0.3">
      <c r="J7514"/>
    </row>
    <row r="7515" spans="10:10" x14ac:dyDescent="0.3">
      <c r="J7515"/>
    </row>
    <row r="7516" spans="10:10" x14ac:dyDescent="0.3">
      <c r="J7516"/>
    </row>
    <row r="7517" spans="10:10" x14ac:dyDescent="0.3">
      <c r="J7517"/>
    </row>
    <row r="7518" spans="10:10" x14ac:dyDescent="0.3">
      <c r="J7518"/>
    </row>
    <row r="7519" spans="10:10" x14ac:dyDescent="0.3">
      <c r="J7519"/>
    </row>
    <row r="7520" spans="10:10" x14ac:dyDescent="0.3">
      <c r="J7520"/>
    </row>
    <row r="7521" spans="10:10" x14ac:dyDescent="0.3">
      <c r="J7521"/>
    </row>
    <row r="7522" spans="10:10" x14ac:dyDescent="0.3">
      <c r="J7522"/>
    </row>
    <row r="7523" spans="10:10" x14ac:dyDescent="0.3">
      <c r="J7523"/>
    </row>
    <row r="7524" spans="10:10" x14ac:dyDescent="0.3">
      <c r="J7524"/>
    </row>
    <row r="7525" spans="10:10" x14ac:dyDescent="0.3">
      <c r="J7525"/>
    </row>
    <row r="7526" spans="10:10" x14ac:dyDescent="0.3">
      <c r="J7526"/>
    </row>
    <row r="7527" spans="10:10" x14ac:dyDescent="0.3">
      <c r="J7527"/>
    </row>
    <row r="7528" spans="10:10" x14ac:dyDescent="0.3">
      <c r="J7528"/>
    </row>
    <row r="7529" spans="10:10" x14ac:dyDescent="0.3">
      <c r="J7529"/>
    </row>
    <row r="7530" spans="10:10" x14ac:dyDescent="0.3">
      <c r="J7530"/>
    </row>
    <row r="7531" spans="10:10" x14ac:dyDescent="0.3">
      <c r="J7531"/>
    </row>
    <row r="7532" spans="10:10" x14ac:dyDescent="0.3">
      <c r="J7532"/>
    </row>
    <row r="7533" spans="10:10" x14ac:dyDescent="0.3">
      <c r="J7533"/>
    </row>
    <row r="7534" spans="10:10" x14ac:dyDescent="0.3">
      <c r="J7534"/>
    </row>
    <row r="7535" spans="10:10" x14ac:dyDescent="0.3">
      <c r="J7535"/>
    </row>
    <row r="7536" spans="10:10" x14ac:dyDescent="0.3">
      <c r="J7536"/>
    </row>
    <row r="7537" spans="10:10" x14ac:dyDescent="0.3">
      <c r="J7537"/>
    </row>
    <row r="7538" spans="10:10" x14ac:dyDescent="0.3">
      <c r="J7538"/>
    </row>
    <row r="7539" spans="10:10" x14ac:dyDescent="0.3">
      <c r="J7539"/>
    </row>
    <row r="7540" spans="10:10" x14ac:dyDescent="0.3">
      <c r="J7540"/>
    </row>
    <row r="7541" spans="10:10" x14ac:dyDescent="0.3">
      <c r="J7541"/>
    </row>
    <row r="7542" spans="10:10" x14ac:dyDescent="0.3">
      <c r="J7542"/>
    </row>
    <row r="7543" spans="10:10" x14ac:dyDescent="0.3">
      <c r="J7543"/>
    </row>
    <row r="7544" spans="10:10" x14ac:dyDescent="0.3">
      <c r="J7544"/>
    </row>
    <row r="7545" spans="10:10" x14ac:dyDescent="0.3">
      <c r="J7545"/>
    </row>
    <row r="7546" spans="10:10" x14ac:dyDescent="0.3">
      <c r="J7546"/>
    </row>
    <row r="7547" spans="10:10" x14ac:dyDescent="0.3">
      <c r="J7547"/>
    </row>
    <row r="7548" spans="10:10" x14ac:dyDescent="0.3">
      <c r="J7548"/>
    </row>
    <row r="7549" spans="10:10" x14ac:dyDescent="0.3">
      <c r="J7549"/>
    </row>
    <row r="7550" spans="10:10" x14ac:dyDescent="0.3">
      <c r="J7550"/>
    </row>
    <row r="7551" spans="10:10" x14ac:dyDescent="0.3">
      <c r="J7551"/>
    </row>
    <row r="7552" spans="10:10" x14ac:dyDescent="0.3">
      <c r="J7552"/>
    </row>
    <row r="7553" spans="10:10" x14ac:dyDescent="0.3">
      <c r="J7553"/>
    </row>
    <row r="7554" spans="10:10" x14ac:dyDescent="0.3">
      <c r="J7554"/>
    </row>
    <row r="7555" spans="10:10" x14ac:dyDescent="0.3">
      <c r="J7555"/>
    </row>
    <row r="7556" spans="10:10" x14ac:dyDescent="0.3">
      <c r="J7556"/>
    </row>
    <row r="7557" spans="10:10" x14ac:dyDescent="0.3">
      <c r="J7557"/>
    </row>
    <row r="7558" spans="10:10" x14ac:dyDescent="0.3">
      <c r="J7558"/>
    </row>
    <row r="7559" spans="10:10" x14ac:dyDescent="0.3">
      <c r="J7559"/>
    </row>
    <row r="7560" spans="10:10" x14ac:dyDescent="0.3">
      <c r="J7560"/>
    </row>
    <row r="7561" spans="10:10" x14ac:dyDescent="0.3">
      <c r="J7561"/>
    </row>
    <row r="7562" spans="10:10" x14ac:dyDescent="0.3">
      <c r="J7562"/>
    </row>
    <row r="7563" spans="10:10" x14ac:dyDescent="0.3">
      <c r="J7563"/>
    </row>
    <row r="7564" spans="10:10" x14ac:dyDescent="0.3">
      <c r="J7564"/>
    </row>
    <row r="7565" spans="10:10" x14ac:dyDescent="0.3">
      <c r="J7565"/>
    </row>
    <row r="7566" spans="10:10" x14ac:dyDescent="0.3">
      <c r="J7566"/>
    </row>
    <row r="7567" spans="10:10" x14ac:dyDescent="0.3">
      <c r="J7567"/>
    </row>
    <row r="7568" spans="10:10" x14ac:dyDescent="0.3">
      <c r="J7568"/>
    </row>
    <row r="7569" spans="10:10" x14ac:dyDescent="0.3">
      <c r="J7569"/>
    </row>
    <row r="7570" spans="10:10" x14ac:dyDescent="0.3">
      <c r="J7570"/>
    </row>
    <row r="7571" spans="10:10" x14ac:dyDescent="0.3">
      <c r="J7571"/>
    </row>
    <row r="7572" spans="10:10" x14ac:dyDescent="0.3">
      <c r="J7572"/>
    </row>
    <row r="7573" spans="10:10" x14ac:dyDescent="0.3">
      <c r="J7573"/>
    </row>
    <row r="7574" spans="10:10" x14ac:dyDescent="0.3">
      <c r="J7574"/>
    </row>
    <row r="7575" spans="10:10" x14ac:dyDescent="0.3">
      <c r="J7575"/>
    </row>
    <row r="7576" spans="10:10" x14ac:dyDescent="0.3">
      <c r="J7576"/>
    </row>
    <row r="7577" spans="10:10" x14ac:dyDescent="0.3">
      <c r="J7577"/>
    </row>
    <row r="7578" spans="10:10" x14ac:dyDescent="0.3">
      <c r="J7578"/>
    </row>
    <row r="7579" spans="10:10" x14ac:dyDescent="0.3">
      <c r="J7579"/>
    </row>
    <row r="7580" spans="10:10" x14ac:dyDescent="0.3">
      <c r="J7580"/>
    </row>
    <row r="7581" spans="10:10" x14ac:dyDescent="0.3">
      <c r="J7581"/>
    </row>
    <row r="7582" spans="10:10" x14ac:dyDescent="0.3">
      <c r="J7582"/>
    </row>
    <row r="7583" spans="10:10" x14ac:dyDescent="0.3">
      <c r="J7583"/>
    </row>
    <row r="7584" spans="10:10" x14ac:dyDescent="0.3">
      <c r="J7584"/>
    </row>
    <row r="7585" spans="10:10" x14ac:dyDescent="0.3">
      <c r="J7585"/>
    </row>
    <row r="7586" spans="10:10" x14ac:dyDescent="0.3">
      <c r="J7586"/>
    </row>
    <row r="7587" spans="10:10" x14ac:dyDescent="0.3">
      <c r="J7587"/>
    </row>
    <row r="7588" spans="10:10" x14ac:dyDescent="0.3">
      <c r="J7588"/>
    </row>
    <row r="7589" spans="10:10" x14ac:dyDescent="0.3">
      <c r="J7589"/>
    </row>
    <row r="7590" spans="10:10" x14ac:dyDescent="0.3">
      <c r="J7590"/>
    </row>
    <row r="7591" spans="10:10" x14ac:dyDescent="0.3">
      <c r="J7591"/>
    </row>
    <row r="7592" spans="10:10" x14ac:dyDescent="0.3">
      <c r="J7592"/>
    </row>
    <row r="7593" spans="10:10" x14ac:dyDescent="0.3">
      <c r="J7593"/>
    </row>
    <row r="7594" spans="10:10" x14ac:dyDescent="0.3">
      <c r="J7594"/>
    </row>
    <row r="7595" spans="10:10" x14ac:dyDescent="0.3">
      <c r="J7595"/>
    </row>
    <row r="7596" spans="10:10" x14ac:dyDescent="0.3">
      <c r="J7596"/>
    </row>
    <row r="7597" spans="10:10" x14ac:dyDescent="0.3">
      <c r="J7597"/>
    </row>
    <row r="7598" spans="10:10" x14ac:dyDescent="0.3">
      <c r="J7598"/>
    </row>
    <row r="7599" spans="10:10" x14ac:dyDescent="0.3">
      <c r="J7599"/>
    </row>
    <row r="7600" spans="10:10" x14ac:dyDescent="0.3">
      <c r="J7600"/>
    </row>
    <row r="7601" spans="10:10" x14ac:dyDescent="0.3">
      <c r="J7601"/>
    </row>
    <row r="7602" spans="10:10" x14ac:dyDescent="0.3">
      <c r="J7602"/>
    </row>
    <row r="7603" spans="10:10" x14ac:dyDescent="0.3">
      <c r="J7603"/>
    </row>
    <row r="7604" spans="10:10" x14ac:dyDescent="0.3">
      <c r="J7604"/>
    </row>
    <row r="7605" spans="10:10" x14ac:dyDescent="0.3">
      <c r="J7605"/>
    </row>
    <row r="7606" spans="10:10" x14ac:dyDescent="0.3">
      <c r="J7606"/>
    </row>
    <row r="7607" spans="10:10" x14ac:dyDescent="0.3">
      <c r="J7607"/>
    </row>
    <row r="7608" spans="10:10" x14ac:dyDescent="0.3">
      <c r="J7608"/>
    </row>
    <row r="7609" spans="10:10" x14ac:dyDescent="0.3">
      <c r="J7609"/>
    </row>
    <row r="7610" spans="10:10" x14ac:dyDescent="0.3">
      <c r="J7610"/>
    </row>
    <row r="7611" spans="10:10" x14ac:dyDescent="0.3">
      <c r="J7611"/>
    </row>
    <row r="7612" spans="10:10" x14ac:dyDescent="0.3">
      <c r="J7612"/>
    </row>
    <row r="7613" spans="10:10" x14ac:dyDescent="0.3">
      <c r="J7613"/>
    </row>
    <row r="7614" spans="10:10" x14ac:dyDescent="0.3">
      <c r="J7614"/>
    </row>
    <row r="7615" spans="10:10" x14ac:dyDescent="0.3">
      <c r="J7615"/>
    </row>
    <row r="7616" spans="10:10" x14ac:dyDescent="0.3">
      <c r="J7616"/>
    </row>
    <row r="7617" spans="10:10" x14ac:dyDescent="0.3">
      <c r="J7617"/>
    </row>
    <row r="7618" spans="10:10" x14ac:dyDescent="0.3">
      <c r="J7618"/>
    </row>
    <row r="7619" spans="10:10" x14ac:dyDescent="0.3">
      <c r="J7619"/>
    </row>
    <row r="7620" spans="10:10" x14ac:dyDescent="0.3">
      <c r="J7620"/>
    </row>
    <row r="7621" spans="10:10" x14ac:dyDescent="0.3">
      <c r="J7621"/>
    </row>
    <row r="7622" spans="10:10" x14ac:dyDescent="0.3">
      <c r="J7622"/>
    </row>
    <row r="7623" spans="10:10" x14ac:dyDescent="0.3">
      <c r="J7623"/>
    </row>
    <row r="7624" spans="10:10" x14ac:dyDescent="0.3">
      <c r="J7624"/>
    </row>
    <row r="7625" spans="10:10" x14ac:dyDescent="0.3">
      <c r="J7625"/>
    </row>
    <row r="7626" spans="10:10" x14ac:dyDescent="0.3">
      <c r="J7626"/>
    </row>
    <row r="7627" spans="10:10" x14ac:dyDescent="0.3">
      <c r="J7627"/>
    </row>
    <row r="7628" spans="10:10" x14ac:dyDescent="0.3">
      <c r="J7628"/>
    </row>
    <row r="7629" spans="10:10" x14ac:dyDescent="0.3">
      <c r="J7629"/>
    </row>
    <row r="7630" spans="10:10" x14ac:dyDescent="0.3">
      <c r="J7630"/>
    </row>
    <row r="7631" spans="10:10" x14ac:dyDescent="0.3">
      <c r="J7631"/>
    </row>
    <row r="7632" spans="10:10" x14ac:dyDescent="0.3">
      <c r="J7632"/>
    </row>
    <row r="7633" spans="10:10" x14ac:dyDescent="0.3">
      <c r="J7633"/>
    </row>
    <row r="7634" spans="10:10" x14ac:dyDescent="0.3">
      <c r="J7634"/>
    </row>
    <row r="7635" spans="10:10" x14ac:dyDescent="0.3">
      <c r="J7635"/>
    </row>
    <row r="7636" spans="10:10" x14ac:dyDescent="0.3">
      <c r="J7636"/>
    </row>
    <row r="7637" spans="10:10" x14ac:dyDescent="0.3">
      <c r="J7637"/>
    </row>
    <row r="7638" spans="10:10" x14ac:dyDescent="0.3">
      <c r="J7638"/>
    </row>
    <row r="7639" spans="10:10" x14ac:dyDescent="0.3">
      <c r="J7639"/>
    </row>
    <row r="7640" spans="10:10" x14ac:dyDescent="0.3">
      <c r="J7640"/>
    </row>
    <row r="7641" spans="10:10" x14ac:dyDescent="0.3">
      <c r="J7641"/>
    </row>
    <row r="7642" spans="10:10" x14ac:dyDescent="0.3">
      <c r="J7642"/>
    </row>
    <row r="7643" spans="10:10" x14ac:dyDescent="0.3">
      <c r="J7643"/>
    </row>
    <row r="7644" spans="10:10" x14ac:dyDescent="0.3">
      <c r="J7644"/>
    </row>
    <row r="7645" spans="10:10" x14ac:dyDescent="0.3">
      <c r="J7645"/>
    </row>
    <row r="7646" spans="10:10" x14ac:dyDescent="0.3">
      <c r="J7646"/>
    </row>
    <row r="7647" spans="10:10" x14ac:dyDescent="0.3">
      <c r="J7647"/>
    </row>
    <row r="7648" spans="10:10" x14ac:dyDescent="0.3">
      <c r="J7648"/>
    </row>
    <row r="7649" spans="10:10" x14ac:dyDescent="0.3">
      <c r="J7649"/>
    </row>
    <row r="7650" spans="10:10" x14ac:dyDescent="0.3">
      <c r="J7650"/>
    </row>
    <row r="7651" spans="10:10" x14ac:dyDescent="0.3">
      <c r="J7651"/>
    </row>
    <row r="7652" spans="10:10" x14ac:dyDescent="0.3">
      <c r="J7652"/>
    </row>
    <row r="7653" spans="10:10" x14ac:dyDescent="0.3">
      <c r="J7653"/>
    </row>
    <row r="7654" spans="10:10" x14ac:dyDescent="0.3">
      <c r="J7654"/>
    </row>
    <row r="7655" spans="10:10" x14ac:dyDescent="0.3">
      <c r="J7655"/>
    </row>
    <row r="7656" spans="10:10" x14ac:dyDescent="0.3">
      <c r="J7656"/>
    </row>
    <row r="7657" spans="10:10" x14ac:dyDescent="0.3">
      <c r="J7657"/>
    </row>
    <row r="7658" spans="10:10" x14ac:dyDescent="0.3">
      <c r="J7658"/>
    </row>
    <row r="7659" spans="10:10" x14ac:dyDescent="0.3">
      <c r="J7659"/>
    </row>
    <row r="7660" spans="10:10" x14ac:dyDescent="0.3">
      <c r="J7660"/>
    </row>
    <row r="7661" spans="10:10" x14ac:dyDescent="0.3">
      <c r="J7661"/>
    </row>
    <row r="7662" spans="10:10" x14ac:dyDescent="0.3">
      <c r="J7662"/>
    </row>
    <row r="7663" spans="10:10" x14ac:dyDescent="0.3">
      <c r="J7663"/>
    </row>
    <row r="7664" spans="10:10" x14ac:dyDescent="0.3">
      <c r="J7664"/>
    </row>
    <row r="7665" spans="10:10" x14ac:dyDescent="0.3">
      <c r="J7665"/>
    </row>
    <row r="7666" spans="10:10" x14ac:dyDescent="0.3">
      <c r="J7666"/>
    </row>
    <row r="7667" spans="10:10" x14ac:dyDescent="0.3">
      <c r="J7667"/>
    </row>
    <row r="7668" spans="10:10" x14ac:dyDescent="0.3">
      <c r="J7668"/>
    </row>
    <row r="7669" spans="10:10" x14ac:dyDescent="0.3">
      <c r="J7669"/>
    </row>
    <row r="7670" spans="10:10" x14ac:dyDescent="0.3">
      <c r="J7670"/>
    </row>
    <row r="7671" spans="10:10" x14ac:dyDescent="0.3">
      <c r="J7671"/>
    </row>
    <row r="7672" spans="10:10" x14ac:dyDescent="0.3">
      <c r="J7672"/>
    </row>
    <row r="7673" spans="10:10" x14ac:dyDescent="0.3">
      <c r="J7673"/>
    </row>
    <row r="7674" spans="10:10" x14ac:dyDescent="0.3">
      <c r="J7674"/>
    </row>
    <row r="7675" spans="10:10" x14ac:dyDescent="0.3">
      <c r="J7675"/>
    </row>
    <row r="7676" spans="10:10" x14ac:dyDescent="0.3">
      <c r="J7676"/>
    </row>
    <row r="7677" spans="10:10" x14ac:dyDescent="0.3">
      <c r="J7677"/>
    </row>
    <row r="7678" spans="10:10" x14ac:dyDescent="0.3">
      <c r="J7678"/>
    </row>
    <row r="7679" spans="10:10" x14ac:dyDescent="0.3">
      <c r="J7679"/>
    </row>
    <row r="7680" spans="10:10" x14ac:dyDescent="0.3">
      <c r="J7680"/>
    </row>
    <row r="7681" spans="10:10" x14ac:dyDescent="0.3">
      <c r="J7681"/>
    </row>
    <row r="7682" spans="10:10" x14ac:dyDescent="0.3">
      <c r="J7682"/>
    </row>
    <row r="7683" spans="10:10" x14ac:dyDescent="0.3">
      <c r="J7683"/>
    </row>
    <row r="7684" spans="10:10" x14ac:dyDescent="0.3">
      <c r="J7684"/>
    </row>
    <row r="7685" spans="10:10" x14ac:dyDescent="0.3">
      <c r="J7685"/>
    </row>
    <row r="7686" spans="10:10" x14ac:dyDescent="0.3">
      <c r="J7686"/>
    </row>
    <row r="7687" spans="10:10" x14ac:dyDescent="0.3">
      <c r="J7687"/>
    </row>
    <row r="7688" spans="10:10" x14ac:dyDescent="0.3">
      <c r="J7688"/>
    </row>
    <row r="7689" spans="10:10" x14ac:dyDescent="0.3">
      <c r="J7689"/>
    </row>
    <row r="7690" spans="10:10" x14ac:dyDescent="0.3">
      <c r="J7690"/>
    </row>
    <row r="7691" spans="10:10" x14ac:dyDescent="0.3">
      <c r="J7691"/>
    </row>
    <row r="7692" spans="10:10" x14ac:dyDescent="0.3">
      <c r="J7692"/>
    </row>
    <row r="7693" spans="10:10" x14ac:dyDescent="0.3">
      <c r="J7693"/>
    </row>
    <row r="7694" spans="10:10" x14ac:dyDescent="0.3">
      <c r="J7694"/>
    </row>
    <row r="7695" spans="10:10" x14ac:dyDescent="0.3">
      <c r="J7695"/>
    </row>
    <row r="7696" spans="10:10" x14ac:dyDescent="0.3">
      <c r="J7696"/>
    </row>
    <row r="7697" spans="10:10" x14ac:dyDescent="0.3">
      <c r="J7697"/>
    </row>
    <row r="7698" spans="10:10" x14ac:dyDescent="0.3">
      <c r="J7698"/>
    </row>
    <row r="7699" spans="10:10" x14ac:dyDescent="0.3">
      <c r="J7699"/>
    </row>
    <row r="7700" spans="10:10" x14ac:dyDescent="0.3">
      <c r="J7700"/>
    </row>
    <row r="7701" spans="10:10" x14ac:dyDescent="0.3">
      <c r="J7701"/>
    </row>
    <row r="7702" spans="10:10" x14ac:dyDescent="0.3">
      <c r="J7702"/>
    </row>
    <row r="7703" spans="10:10" x14ac:dyDescent="0.3">
      <c r="J7703"/>
    </row>
    <row r="7704" spans="10:10" x14ac:dyDescent="0.3">
      <c r="J7704"/>
    </row>
    <row r="7705" spans="10:10" x14ac:dyDescent="0.3">
      <c r="J7705"/>
    </row>
    <row r="7706" spans="10:10" x14ac:dyDescent="0.3">
      <c r="J7706"/>
    </row>
    <row r="7707" spans="10:10" x14ac:dyDescent="0.3">
      <c r="J7707"/>
    </row>
    <row r="7708" spans="10:10" x14ac:dyDescent="0.3">
      <c r="J7708"/>
    </row>
    <row r="7709" spans="10:10" x14ac:dyDescent="0.3">
      <c r="J7709"/>
    </row>
    <row r="7710" spans="10:10" x14ac:dyDescent="0.3">
      <c r="J7710"/>
    </row>
    <row r="7711" spans="10:10" x14ac:dyDescent="0.3">
      <c r="J7711"/>
    </row>
    <row r="7712" spans="10:10" x14ac:dyDescent="0.3">
      <c r="J7712"/>
    </row>
    <row r="7713" spans="10:10" x14ac:dyDescent="0.3">
      <c r="J7713"/>
    </row>
    <row r="7714" spans="10:10" x14ac:dyDescent="0.3">
      <c r="J7714"/>
    </row>
    <row r="7715" spans="10:10" x14ac:dyDescent="0.3">
      <c r="J7715"/>
    </row>
    <row r="7716" spans="10:10" x14ac:dyDescent="0.3">
      <c r="J7716"/>
    </row>
    <row r="7717" spans="10:10" x14ac:dyDescent="0.3">
      <c r="J7717"/>
    </row>
    <row r="7718" spans="10:10" x14ac:dyDescent="0.3">
      <c r="J7718"/>
    </row>
    <row r="7719" spans="10:10" x14ac:dyDescent="0.3">
      <c r="J7719"/>
    </row>
    <row r="7720" spans="10:10" x14ac:dyDescent="0.3">
      <c r="J7720"/>
    </row>
    <row r="7721" spans="10:10" x14ac:dyDescent="0.3">
      <c r="J7721"/>
    </row>
    <row r="7722" spans="10:10" x14ac:dyDescent="0.3">
      <c r="J7722"/>
    </row>
    <row r="7723" spans="10:10" x14ac:dyDescent="0.3">
      <c r="J7723"/>
    </row>
    <row r="7724" spans="10:10" x14ac:dyDescent="0.3">
      <c r="J7724"/>
    </row>
    <row r="7725" spans="10:10" x14ac:dyDescent="0.3">
      <c r="J7725"/>
    </row>
    <row r="7726" spans="10:10" x14ac:dyDescent="0.3">
      <c r="J7726"/>
    </row>
    <row r="7727" spans="10:10" x14ac:dyDescent="0.3">
      <c r="J7727"/>
    </row>
    <row r="7728" spans="10:10" x14ac:dyDescent="0.3">
      <c r="J7728"/>
    </row>
    <row r="7729" spans="10:10" x14ac:dyDescent="0.3">
      <c r="J7729"/>
    </row>
    <row r="7730" spans="10:10" x14ac:dyDescent="0.3">
      <c r="J7730"/>
    </row>
    <row r="7731" spans="10:10" x14ac:dyDescent="0.3">
      <c r="J7731"/>
    </row>
    <row r="7732" spans="10:10" x14ac:dyDescent="0.3">
      <c r="J7732"/>
    </row>
    <row r="7733" spans="10:10" x14ac:dyDescent="0.3">
      <c r="J7733"/>
    </row>
    <row r="7734" spans="10:10" x14ac:dyDescent="0.3">
      <c r="J7734"/>
    </row>
    <row r="7735" spans="10:10" x14ac:dyDescent="0.3">
      <c r="J7735"/>
    </row>
    <row r="7736" spans="10:10" x14ac:dyDescent="0.3">
      <c r="J7736"/>
    </row>
    <row r="7737" spans="10:10" x14ac:dyDescent="0.3">
      <c r="J7737"/>
    </row>
    <row r="7738" spans="10:10" x14ac:dyDescent="0.3">
      <c r="J7738"/>
    </row>
    <row r="7739" spans="10:10" x14ac:dyDescent="0.3">
      <c r="J7739"/>
    </row>
    <row r="7740" spans="10:10" x14ac:dyDescent="0.3">
      <c r="J7740"/>
    </row>
    <row r="7741" spans="10:10" x14ac:dyDescent="0.3">
      <c r="J7741"/>
    </row>
    <row r="7742" spans="10:10" x14ac:dyDescent="0.3">
      <c r="J7742"/>
    </row>
    <row r="7743" spans="10:10" x14ac:dyDescent="0.3">
      <c r="J7743"/>
    </row>
    <row r="7744" spans="10:10" x14ac:dyDescent="0.3">
      <c r="J7744"/>
    </row>
    <row r="7745" spans="10:10" x14ac:dyDescent="0.3">
      <c r="J7745"/>
    </row>
    <row r="7746" spans="10:10" x14ac:dyDescent="0.3">
      <c r="J7746"/>
    </row>
    <row r="7747" spans="10:10" x14ac:dyDescent="0.3">
      <c r="J7747"/>
    </row>
    <row r="7748" spans="10:10" x14ac:dyDescent="0.3">
      <c r="J7748"/>
    </row>
    <row r="7749" spans="10:10" x14ac:dyDescent="0.3">
      <c r="J7749"/>
    </row>
    <row r="7750" spans="10:10" x14ac:dyDescent="0.3">
      <c r="J7750"/>
    </row>
    <row r="7751" spans="10:10" x14ac:dyDescent="0.3">
      <c r="J7751"/>
    </row>
    <row r="7752" spans="10:10" x14ac:dyDescent="0.3">
      <c r="J7752"/>
    </row>
    <row r="7753" spans="10:10" x14ac:dyDescent="0.3">
      <c r="J7753"/>
    </row>
    <row r="7754" spans="10:10" x14ac:dyDescent="0.3">
      <c r="J7754"/>
    </row>
    <row r="7755" spans="10:10" x14ac:dyDescent="0.3">
      <c r="J7755"/>
    </row>
    <row r="7756" spans="10:10" x14ac:dyDescent="0.3">
      <c r="J7756"/>
    </row>
    <row r="7757" spans="10:10" x14ac:dyDescent="0.3">
      <c r="J7757"/>
    </row>
    <row r="7758" spans="10:10" x14ac:dyDescent="0.3">
      <c r="J7758"/>
    </row>
    <row r="7759" spans="10:10" x14ac:dyDescent="0.3">
      <c r="J7759"/>
    </row>
    <row r="7760" spans="10:10" x14ac:dyDescent="0.3">
      <c r="J7760"/>
    </row>
    <row r="7761" spans="10:10" x14ac:dyDescent="0.3">
      <c r="J7761"/>
    </row>
    <row r="7762" spans="10:10" x14ac:dyDescent="0.3">
      <c r="J7762"/>
    </row>
    <row r="7763" spans="10:10" x14ac:dyDescent="0.3">
      <c r="J7763"/>
    </row>
    <row r="7764" spans="10:10" x14ac:dyDescent="0.3">
      <c r="J7764"/>
    </row>
    <row r="7765" spans="10:10" x14ac:dyDescent="0.3">
      <c r="J7765"/>
    </row>
    <row r="7766" spans="10:10" x14ac:dyDescent="0.3">
      <c r="J7766"/>
    </row>
    <row r="7767" spans="10:10" x14ac:dyDescent="0.3">
      <c r="J7767"/>
    </row>
    <row r="7768" spans="10:10" x14ac:dyDescent="0.3">
      <c r="J7768"/>
    </row>
    <row r="7769" spans="10:10" x14ac:dyDescent="0.3">
      <c r="J7769"/>
    </row>
    <row r="7770" spans="10:10" x14ac:dyDescent="0.3">
      <c r="J7770"/>
    </row>
    <row r="7771" spans="10:10" x14ac:dyDescent="0.3">
      <c r="J7771"/>
    </row>
    <row r="7772" spans="10:10" x14ac:dyDescent="0.3">
      <c r="J7772"/>
    </row>
    <row r="7773" spans="10:10" x14ac:dyDescent="0.3">
      <c r="J7773"/>
    </row>
    <row r="7774" spans="10:10" x14ac:dyDescent="0.3">
      <c r="J7774"/>
    </row>
    <row r="7775" spans="10:10" x14ac:dyDescent="0.3">
      <c r="J7775"/>
    </row>
    <row r="7776" spans="10:10" x14ac:dyDescent="0.3">
      <c r="J7776"/>
    </row>
    <row r="7777" spans="10:10" x14ac:dyDescent="0.3">
      <c r="J7777"/>
    </row>
    <row r="7778" spans="10:10" x14ac:dyDescent="0.3">
      <c r="J7778"/>
    </row>
    <row r="7779" spans="10:10" x14ac:dyDescent="0.3">
      <c r="J7779"/>
    </row>
    <row r="7780" spans="10:10" x14ac:dyDescent="0.3">
      <c r="J7780"/>
    </row>
    <row r="7781" spans="10:10" x14ac:dyDescent="0.3">
      <c r="J7781"/>
    </row>
    <row r="7782" spans="10:10" x14ac:dyDescent="0.3">
      <c r="J7782"/>
    </row>
    <row r="7783" spans="10:10" x14ac:dyDescent="0.3">
      <c r="J7783"/>
    </row>
    <row r="7784" spans="10:10" x14ac:dyDescent="0.3">
      <c r="J7784"/>
    </row>
    <row r="7785" spans="10:10" x14ac:dyDescent="0.3">
      <c r="J7785"/>
    </row>
    <row r="7786" spans="10:10" x14ac:dyDescent="0.3">
      <c r="J7786"/>
    </row>
    <row r="7787" spans="10:10" x14ac:dyDescent="0.3">
      <c r="J7787"/>
    </row>
    <row r="7788" spans="10:10" x14ac:dyDescent="0.3">
      <c r="J7788"/>
    </row>
    <row r="7789" spans="10:10" x14ac:dyDescent="0.3">
      <c r="J7789"/>
    </row>
    <row r="7790" spans="10:10" x14ac:dyDescent="0.3">
      <c r="J7790"/>
    </row>
    <row r="7791" spans="10:10" x14ac:dyDescent="0.3">
      <c r="J7791"/>
    </row>
    <row r="7792" spans="10:10" x14ac:dyDescent="0.3">
      <c r="J7792"/>
    </row>
    <row r="7793" spans="10:10" x14ac:dyDescent="0.3">
      <c r="J7793"/>
    </row>
    <row r="7794" spans="10:10" x14ac:dyDescent="0.3">
      <c r="J7794"/>
    </row>
    <row r="7795" spans="10:10" x14ac:dyDescent="0.3">
      <c r="J7795"/>
    </row>
    <row r="7796" spans="10:10" x14ac:dyDescent="0.3">
      <c r="J7796"/>
    </row>
    <row r="7797" spans="10:10" x14ac:dyDescent="0.3">
      <c r="J7797"/>
    </row>
    <row r="7798" spans="10:10" x14ac:dyDescent="0.3">
      <c r="J7798"/>
    </row>
    <row r="7799" spans="10:10" x14ac:dyDescent="0.3">
      <c r="J7799"/>
    </row>
    <row r="7800" spans="10:10" x14ac:dyDescent="0.3">
      <c r="J7800"/>
    </row>
    <row r="7801" spans="10:10" x14ac:dyDescent="0.3">
      <c r="J7801"/>
    </row>
    <row r="7802" spans="10:10" x14ac:dyDescent="0.3">
      <c r="J7802"/>
    </row>
    <row r="7803" spans="10:10" x14ac:dyDescent="0.3">
      <c r="J7803"/>
    </row>
    <row r="7804" spans="10:10" x14ac:dyDescent="0.3">
      <c r="J7804"/>
    </row>
    <row r="7805" spans="10:10" x14ac:dyDescent="0.3">
      <c r="J7805"/>
    </row>
    <row r="7806" spans="10:10" x14ac:dyDescent="0.3">
      <c r="J7806"/>
    </row>
    <row r="7807" spans="10:10" x14ac:dyDescent="0.3">
      <c r="J7807"/>
    </row>
    <row r="7808" spans="10:10" x14ac:dyDescent="0.3">
      <c r="J7808"/>
    </row>
    <row r="7809" spans="10:10" x14ac:dyDescent="0.3">
      <c r="J7809"/>
    </row>
    <row r="7810" spans="10:10" x14ac:dyDescent="0.3">
      <c r="J7810"/>
    </row>
    <row r="7811" spans="10:10" x14ac:dyDescent="0.3">
      <c r="J7811"/>
    </row>
    <row r="7812" spans="10:10" x14ac:dyDescent="0.3">
      <c r="J7812"/>
    </row>
    <row r="7813" spans="10:10" x14ac:dyDescent="0.3">
      <c r="J7813"/>
    </row>
    <row r="7814" spans="10:10" x14ac:dyDescent="0.3">
      <c r="J7814"/>
    </row>
    <row r="7815" spans="10:10" x14ac:dyDescent="0.3">
      <c r="J7815"/>
    </row>
    <row r="7816" spans="10:10" x14ac:dyDescent="0.3">
      <c r="J7816"/>
    </row>
    <row r="7817" spans="10:10" x14ac:dyDescent="0.3">
      <c r="J7817"/>
    </row>
    <row r="7818" spans="10:10" x14ac:dyDescent="0.3">
      <c r="J7818"/>
    </row>
    <row r="7819" spans="10:10" x14ac:dyDescent="0.3">
      <c r="J7819"/>
    </row>
    <row r="7820" spans="10:10" x14ac:dyDescent="0.3">
      <c r="J7820"/>
    </row>
    <row r="7821" spans="10:10" x14ac:dyDescent="0.3">
      <c r="J7821"/>
    </row>
    <row r="7822" spans="10:10" x14ac:dyDescent="0.3">
      <c r="J7822"/>
    </row>
    <row r="7823" spans="10:10" x14ac:dyDescent="0.3">
      <c r="J7823"/>
    </row>
    <row r="7824" spans="10:10" x14ac:dyDescent="0.3">
      <c r="J7824"/>
    </row>
    <row r="7825" spans="10:10" x14ac:dyDescent="0.3">
      <c r="J7825"/>
    </row>
    <row r="7826" spans="10:10" x14ac:dyDescent="0.3">
      <c r="J7826"/>
    </row>
    <row r="7827" spans="10:10" x14ac:dyDescent="0.3">
      <c r="J7827"/>
    </row>
    <row r="7828" spans="10:10" x14ac:dyDescent="0.3">
      <c r="J7828"/>
    </row>
    <row r="7829" spans="10:10" x14ac:dyDescent="0.3">
      <c r="J7829"/>
    </row>
    <row r="7830" spans="10:10" x14ac:dyDescent="0.3">
      <c r="J7830"/>
    </row>
    <row r="7831" spans="10:10" x14ac:dyDescent="0.3">
      <c r="J7831"/>
    </row>
    <row r="7832" spans="10:10" x14ac:dyDescent="0.3">
      <c r="J7832"/>
    </row>
    <row r="7833" spans="10:10" x14ac:dyDescent="0.3">
      <c r="J7833"/>
    </row>
    <row r="7834" spans="10:10" x14ac:dyDescent="0.3">
      <c r="J7834"/>
    </row>
    <row r="7835" spans="10:10" x14ac:dyDescent="0.3">
      <c r="J7835"/>
    </row>
    <row r="7836" spans="10:10" x14ac:dyDescent="0.3">
      <c r="J7836"/>
    </row>
    <row r="7837" spans="10:10" x14ac:dyDescent="0.3">
      <c r="J7837"/>
    </row>
    <row r="7838" spans="10:10" x14ac:dyDescent="0.3">
      <c r="J7838"/>
    </row>
    <row r="7839" spans="10:10" x14ac:dyDescent="0.3">
      <c r="J7839"/>
    </row>
    <row r="7840" spans="10:10" x14ac:dyDescent="0.3">
      <c r="J7840"/>
    </row>
    <row r="7841" spans="10:10" x14ac:dyDescent="0.3">
      <c r="J7841"/>
    </row>
    <row r="7842" spans="10:10" x14ac:dyDescent="0.3">
      <c r="J7842"/>
    </row>
    <row r="7843" spans="10:10" x14ac:dyDescent="0.3">
      <c r="J7843"/>
    </row>
    <row r="7844" spans="10:10" x14ac:dyDescent="0.3">
      <c r="J7844"/>
    </row>
    <row r="7845" spans="10:10" x14ac:dyDescent="0.3">
      <c r="J7845"/>
    </row>
    <row r="7846" spans="10:10" x14ac:dyDescent="0.3">
      <c r="J7846"/>
    </row>
    <row r="7847" spans="10:10" x14ac:dyDescent="0.3">
      <c r="J7847"/>
    </row>
    <row r="7848" spans="10:10" x14ac:dyDescent="0.3">
      <c r="J7848"/>
    </row>
    <row r="7849" spans="10:10" x14ac:dyDescent="0.3">
      <c r="J7849"/>
    </row>
    <row r="7850" spans="10:10" x14ac:dyDescent="0.3">
      <c r="J7850"/>
    </row>
    <row r="7851" spans="10:10" x14ac:dyDescent="0.3">
      <c r="J7851"/>
    </row>
    <row r="7852" spans="10:10" x14ac:dyDescent="0.3">
      <c r="J7852"/>
    </row>
    <row r="7853" spans="10:10" x14ac:dyDescent="0.3">
      <c r="J7853"/>
    </row>
    <row r="7854" spans="10:10" x14ac:dyDescent="0.3">
      <c r="J7854"/>
    </row>
    <row r="7855" spans="10:10" x14ac:dyDescent="0.3">
      <c r="J7855"/>
    </row>
    <row r="7856" spans="10:10" x14ac:dyDescent="0.3">
      <c r="J7856"/>
    </row>
    <row r="7857" spans="10:10" x14ac:dyDescent="0.3">
      <c r="J7857"/>
    </row>
    <row r="7858" spans="10:10" x14ac:dyDescent="0.3">
      <c r="J7858"/>
    </row>
    <row r="7859" spans="10:10" x14ac:dyDescent="0.3">
      <c r="J7859"/>
    </row>
    <row r="7860" spans="10:10" x14ac:dyDescent="0.3">
      <c r="J7860"/>
    </row>
    <row r="7861" spans="10:10" x14ac:dyDescent="0.3">
      <c r="J7861"/>
    </row>
    <row r="7862" spans="10:10" x14ac:dyDescent="0.3">
      <c r="J7862"/>
    </row>
    <row r="7863" spans="10:10" x14ac:dyDescent="0.3">
      <c r="J7863"/>
    </row>
    <row r="7864" spans="10:10" x14ac:dyDescent="0.3">
      <c r="J7864"/>
    </row>
    <row r="7865" spans="10:10" x14ac:dyDescent="0.3">
      <c r="J7865"/>
    </row>
    <row r="7866" spans="10:10" x14ac:dyDescent="0.3">
      <c r="J7866"/>
    </row>
    <row r="7867" spans="10:10" x14ac:dyDescent="0.3">
      <c r="J7867"/>
    </row>
    <row r="7868" spans="10:10" x14ac:dyDescent="0.3">
      <c r="J7868"/>
    </row>
    <row r="7869" spans="10:10" x14ac:dyDescent="0.3">
      <c r="J7869"/>
    </row>
    <row r="7870" spans="10:10" x14ac:dyDescent="0.3">
      <c r="J7870"/>
    </row>
    <row r="7871" spans="10:10" x14ac:dyDescent="0.3">
      <c r="J7871"/>
    </row>
    <row r="7872" spans="10:10" x14ac:dyDescent="0.3">
      <c r="J7872"/>
    </row>
    <row r="7873" spans="10:10" x14ac:dyDescent="0.3">
      <c r="J7873"/>
    </row>
    <row r="7874" spans="10:10" x14ac:dyDescent="0.3">
      <c r="J7874"/>
    </row>
    <row r="7875" spans="10:10" x14ac:dyDescent="0.3">
      <c r="J7875"/>
    </row>
    <row r="7876" spans="10:10" x14ac:dyDescent="0.3">
      <c r="J7876"/>
    </row>
    <row r="7877" spans="10:10" x14ac:dyDescent="0.3">
      <c r="J7877"/>
    </row>
    <row r="7878" spans="10:10" x14ac:dyDescent="0.3">
      <c r="J7878"/>
    </row>
    <row r="7879" spans="10:10" x14ac:dyDescent="0.3">
      <c r="J7879"/>
    </row>
    <row r="7880" spans="10:10" x14ac:dyDescent="0.3">
      <c r="J7880"/>
    </row>
    <row r="7881" spans="10:10" x14ac:dyDescent="0.3">
      <c r="J7881"/>
    </row>
    <row r="7882" spans="10:10" x14ac:dyDescent="0.3">
      <c r="J7882"/>
    </row>
    <row r="7883" spans="10:10" x14ac:dyDescent="0.3">
      <c r="J7883"/>
    </row>
    <row r="7884" spans="10:10" x14ac:dyDescent="0.3">
      <c r="J7884"/>
    </row>
    <row r="7885" spans="10:10" x14ac:dyDescent="0.3">
      <c r="J7885"/>
    </row>
    <row r="7886" spans="10:10" x14ac:dyDescent="0.3">
      <c r="J7886"/>
    </row>
    <row r="7887" spans="10:10" x14ac:dyDescent="0.3">
      <c r="J7887"/>
    </row>
    <row r="7888" spans="10:10" x14ac:dyDescent="0.3">
      <c r="J7888"/>
    </row>
    <row r="7889" spans="10:10" x14ac:dyDescent="0.3">
      <c r="J7889"/>
    </row>
    <row r="7890" spans="10:10" x14ac:dyDescent="0.3">
      <c r="J7890"/>
    </row>
    <row r="7891" spans="10:10" x14ac:dyDescent="0.3">
      <c r="J7891"/>
    </row>
    <row r="7892" spans="10:10" x14ac:dyDescent="0.3">
      <c r="J7892"/>
    </row>
    <row r="7893" spans="10:10" x14ac:dyDescent="0.3">
      <c r="J7893"/>
    </row>
    <row r="7894" spans="10:10" x14ac:dyDescent="0.3">
      <c r="J7894"/>
    </row>
    <row r="7895" spans="10:10" x14ac:dyDescent="0.3">
      <c r="J7895"/>
    </row>
    <row r="7896" spans="10:10" x14ac:dyDescent="0.3">
      <c r="J7896"/>
    </row>
    <row r="7897" spans="10:10" x14ac:dyDescent="0.3">
      <c r="J7897"/>
    </row>
    <row r="7898" spans="10:10" x14ac:dyDescent="0.3">
      <c r="J7898"/>
    </row>
    <row r="7899" spans="10:10" x14ac:dyDescent="0.3">
      <c r="J7899"/>
    </row>
    <row r="7900" spans="10:10" x14ac:dyDescent="0.3">
      <c r="J7900"/>
    </row>
    <row r="7901" spans="10:10" x14ac:dyDescent="0.3">
      <c r="J7901"/>
    </row>
    <row r="7902" spans="10:10" x14ac:dyDescent="0.3">
      <c r="J7902"/>
    </row>
    <row r="7903" spans="10:10" x14ac:dyDescent="0.3">
      <c r="J7903"/>
    </row>
    <row r="7904" spans="10:10" x14ac:dyDescent="0.3">
      <c r="J7904"/>
    </row>
    <row r="7905" spans="10:10" x14ac:dyDescent="0.3">
      <c r="J7905"/>
    </row>
    <row r="7906" spans="10:10" x14ac:dyDescent="0.3">
      <c r="J7906"/>
    </row>
    <row r="7907" spans="10:10" x14ac:dyDescent="0.3">
      <c r="J7907"/>
    </row>
    <row r="7908" spans="10:10" x14ac:dyDescent="0.3">
      <c r="J7908"/>
    </row>
    <row r="7909" spans="10:10" x14ac:dyDescent="0.3">
      <c r="J7909"/>
    </row>
    <row r="7910" spans="10:10" x14ac:dyDescent="0.3">
      <c r="J7910"/>
    </row>
    <row r="7911" spans="10:10" x14ac:dyDescent="0.3">
      <c r="J7911"/>
    </row>
    <row r="7912" spans="10:10" x14ac:dyDescent="0.3">
      <c r="J7912"/>
    </row>
    <row r="7913" spans="10:10" x14ac:dyDescent="0.3">
      <c r="J7913"/>
    </row>
    <row r="7914" spans="10:10" x14ac:dyDescent="0.3">
      <c r="J7914"/>
    </row>
    <row r="7915" spans="10:10" x14ac:dyDescent="0.3">
      <c r="J7915"/>
    </row>
    <row r="7916" spans="10:10" x14ac:dyDescent="0.3">
      <c r="J7916"/>
    </row>
    <row r="7917" spans="10:10" x14ac:dyDescent="0.3">
      <c r="J7917"/>
    </row>
    <row r="7918" spans="10:10" x14ac:dyDescent="0.3">
      <c r="J7918"/>
    </row>
    <row r="7919" spans="10:10" x14ac:dyDescent="0.3">
      <c r="J7919"/>
    </row>
    <row r="7920" spans="10:10" x14ac:dyDescent="0.3">
      <c r="J7920"/>
    </row>
    <row r="7921" spans="10:10" x14ac:dyDescent="0.3">
      <c r="J7921"/>
    </row>
    <row r="7922" spans="10:10" x14ac:dyDescent="0.3">
      <c r="J7922"/>
    </row>
    <row r="7923" spans="10:10" x14ac:dyDescent="0.3">
      <c r="J7923"/>
    </row>
    <row r="7924" spans="10:10" x14ac:dyDescent="0.3">
      <c r="J7924"/>
    </row>
    <row r="7925" spans="10:10" x14ac:dyDescent="0.3">
      <c r="J7925"/>
    </row>
    <row r="7926" spans="10:10" x14ac:dyDescent="0.3">
      <c r="J7926"/>
    </row>
    <row r="7927" spans="10:10" x14ac:dyDescent="0.3">
      <c r="J7927"/>
    </row>
    <row r="7928" spans="10:10" x14ac:dyDescent="0.3">
      <c r="J7928"/>
    </row>
    <row r="7929" spans="10:10" x14ac:dyDescent="0.3">
      <c r="J7929"/>
    </row>
    <row r="7930" spans="10:10" x14ac:dyDescent="0.3">
      <c r="J7930"/>
    </row>
    <row r="7931" spans="10:10" x14ac:dyDescent="0.3">
      <c r="J7931"/>
    </row>
    <row r="7932" spans="10:10" x14ac:dyDescent="0.3">
      <c r="J7932"/>
    </row>
    <row r="7933" spans="10:10" x14ac:dyDescent="0.3">
      <c r="J7933"/>
    </row>
    <row r="7934" spans="10:10" x14ac:dyDescent="0.3">
      <c r="J7934"/>
    </row>
    <row r="7935" spans="10:10" x14ac:dyDescent="0.3">
      <c r="J7935"/>
    </row>
    <row r="7936" spans="10:10" x14ac:dyDescent="0.3">
      <c r="J7936"/>
    </row>
    <row r="7937" spans="10:10" x14ac:dyDescent="0.3">
      <c r="J7937"/>
    </row>
    <row r="7938" spans="10:10" x14ac:dyDescent="0.3">
      <c r="J7938"/>
    </row>
    <row r="7939" spans="10:10" x14ac:dyDescent="0.3">
      <c r="J7939"/>
    </row>
    <row r="7940" spans="10:10" x14ac:dyDescent="0.3">
      <c r="J7940"/>
    </row>
    <row r="7941" spans="10:10" x14ac:dyDescent="0.3">
      <c r="J7941"/>
    </row>
    <row r="7942" spans="10:10" x14ac:dyDescent="0.3">
      <c r="J7942"/>
    </row>
    <row r="7943" spans="10:10" x14ac:dyDescent="0.3">
      <c r="J7943"/>
    </row>
    <row r="7944" spans="10:10" x14ac:dyDescent="0.3">
      <c r="J7944"/>
    </row>
    <row r="7945" spans="10:10" x14ac:dyDescent="0.3">
      <c r="J7945"/>
    </row>
    <row r="7946" spans="10:10" x14ac:dyDescent="0.3">
      <c r="J7946"/>
    </row>
    <row r="7947" spans="10:10" x14ac:dyDescent="0.3">
      <c r="J7947"/>
    </row>
    <row r="7948" spans="10:10" x14ac:dyDescent="0.3">
      <c r="J7948"/>
    </row>
    <row r="7949" spans="10:10" x14ac:dyDescent="0.3">
      <c r="J7949"/>
    </row>
    <row r="7950" spans="10:10" x14ac:dyDescent="0.3">
      <c r="J7950"/>
    </row>
    <row r="7951" spans="10:10" x14ac:dyDescent="0.3">
      <c r="J7951"/>
    </row>
    <row r="7952" spans="10:10" x14ac:dyDescent="0.3">
      <c r="J7952"/>
    </row>
    <row r="7953" spans="10:10" x14ac:dyDescent="0.3">
      <c r="J7953"/>
    </row>
    <row r="7954" spans="10:10" x14ac:dyDescent="0.3">
      <c r="J7954"/>
    </row>
    <row r="7955" spans="10:10" x14ac:dyDescent="0.3">
      <c r="J7955"/>
    </row>
    <row r="7956" spans="10:10" x14ac:dyDescent="0.3">
      <c r="J7956"/>
    </row>
    <row r="7957" spans="10:10" x14ac:dyDescent="0.3">
      <c r="J7957"/>
    </row>
    <row r="7958" spans="10:10" x14ac:dyDescent="0.3">
      <c r="J7958"/>
    </row>
    <row r="7959" spans="10:10" x14ac:dyDescent="0.3">
      <c r="J7959"/>
    </row>
    <row r="7960" spans="10:10" x14ac:dyDescent="0.3">
      <c r="J7960"/>
    </row>
    <row r="7961" spans="10:10" x14ac:dyDescent="0.3">
      <c r="J7961"/>
    </row>
    <row r="7962" spans="10:10" x14ac:dyDescent="0.3">
      <c r="J7962"/>
    </row>
    <row r="7963" spans="10:10" x14ac:dyDescent="0.3">
      <c r="J7963"/>
    </row>
    <row r="7964" spans="10:10" x14ac:dyDescent="0.3">
      <c r="J7964"/>
    </row>
    <row r="7965" spans="10:10" x14ac:dyDescent="0.3">
      <c r="J7965"/>
    </row>
    <row r="7966" spans="10:10" x14ac:dyDescent="0.3">
      <c r="J7966"/>
    </row>
    <row r="7967" spans="10:10" x14ac:dyDescent="0.3">
      <c r="J7967"/>
    </row>
    <row r="7968" spans="10:10" x14ac:dyDescent="0.3">
      <c r="J7968"/>
    </row>
    <row r="7969" spans="10:10" x14ac:dyDescent="0.3">
      <c r="J7969"/>
    </row>
    <row r="7970" spans="10:10" x14ac:dyDescent="0.3">
      <c r="J7970"/>
    </row>
    <row r="7971" spans="10:10" x14ac:dyDescent="0.3">
      <c r="J7971"/>
    </row>
    <row r="7972" spans="10:10" x14ac:dyDescent="0.3">
      <c r="J7972"/>
    </row>
    <row r="7973" spans="10:10" x14ac:dyDescent="0.3">
      <c r="J7973"/>
    </row>
    <row r="7974" spans="10:10" x14ac:dyDescent="0.3">
      <c r="J7974"/>
    </row>
    <row r="7975" spans="10:10" x14ac:dyDescent="0.3">
      <c r="J7975"/>
    </row>
    <row r="7976" spans="10:10" x14ac:dyDescent="0.3">
      <c r="J7976"/>
    </row>
    <row r="7977" spans="10:10" x14ac:dyDescent="0.3">
      <c r="J7977"/>
    </row>
    <row r="7978" spans="10:10" x14ac:dyDescent="0.3">
      <c r="J7978"/>
    </row>
    <row r="7979" spans="10:10" x14ac:dyDescent="0.3">
      <c r="J7979"/>
    </row>
    <row r="7980" spans="10:10" x14ac:dyDescent="0.3">
      <c r="J7980"/>
    </row>
    <row r="7981" spans="10:10" x14ac:dyDescent="0.3">
      <c r="J7981"/>
    </row>
    <row r="7982" spans="10:10" x14ac:dyDescent="0.3">
      <c r="J7982"/>
    </row>
    <row r="7983" spans="10:10" x14ac:dyDescent="0.3">
      <c r="J7983"/>
    </row>
    <row r="7984" spans="10:10" x14ac:dyDescent="0.3">
      <c r="J7984"/>
    </row>
    <row r="7985" spans="10:10" x14ac:dyDescent="0.3">
      <c r="J7985"/>
    </row>
    <row r="7986" spans="10:10" x14ac:dyDescent="0.3">
      <c r="J7986"/>
    </row>
    <row r="7987" spans="10:10" x14ac:dyDescent="0.3">
      <c r="J7987"/>
    </row>
    <row r="7988" spans="10:10" x14ac:dyDescent="0.3">
      <c r="J7988"/>
    </row>
    <row r="7989" spans="10:10" x14ac:dyDescent="0.3">
      <c r="J7989"/>
    </row>
    <row r="7990" spans="10:10" x14ac:dyDescent="0.3">
      <c r="J7990"/>
    </row>
    <row r="7991" spans="10:10" x14ac:dyDescent="0.3">
      <c r="J7991"/>
    </row>
    <row r="7992" spans="10:10" x14ac:dyDescent="0.3">
      <c r="J7992"/>
    </row>
    <row r="7993" spans="10:10" x14ac:dyDescent="0.3">
      <c r="J7993"/>
    </row>
    <row r="7994" spans="10:10" x14ac:dyDescent="0.3">
      <c r="J7994"/>
    </row>
    <row r="7995" spans="10:10" x14ac:dyDescent="0.3">
      <c r="J7995"/>
    </row>
    <row r="7996" spans="10:10" x14ac:dyDescent="0.3">
      <c r="J7996"/>
    </row>
    <row r="7997" spans="10:10" x14ac:dyDescent="0.3">
      <c r="J7997"/>
    </row>
    <row r="7998" spans="10:10" x14ac:dyDescent="0.3">
      <c r="J7998"/>
    </row>
    <row r="7999" spans="10:10" x14ac:dyDescent="0.3">
      <c r="J7999"/>
    </row>
    <row r="8000" spans="10:10" x14ac:dyDescent="0.3">
      <c r="J8000"/>
    </row>
    <row r="8001" spans="10:10" x14ac:dyDescent="0.3">
      <c r="J8001"/>
    </row>
    <row r="8002" spans="10:10" x14ac:dyDescent="0.3">
      <c r="J8002"/>
    </row>
    <row r="8003" spans="10:10" x14ac:dyDescent="0.3">
      <c r="J8003"/>
    </row>
    <row r="8004" spans="10:10" x14ac:dyDescent="0.3">
      <c r="J8004"/>
    </row>
    <row r="8005" spans="10:10" x14ac:dyDescent="0.3">
      <c r="J8005"/>
    </row>
    <row r="8006" spans="10:10" x14ac:dyDescent="0.3">
      <c r="J8006"/>
    </row>
    <row r="8007" spans="10:10" x14ac:dyDescent="0.3">
      <c r="J8007"/>
    </row>
    <row r="8008" spans="10:10" x14ac:dyDescent="0.3">
      <c r="J8008"/>
    </row>
    <row r="8009" spans="10:10" x14ac:dyDescent="0.3">
      <c r="J8009"/>
    </row>
    <row r="8010" spans="10:10" x14ac:dyDescent="0.3">
      <c r="J8010"/>
    </row>
    <row r="8011" spans="10:10" x14ac:dyDescent="0.3">
      <c r="J8011"/>
    </row>
    <row r="8012" spans="10:10" x14ac:dyDescent="0.3">
      <c r="J8012"/>
    </row>
    <row r="8013" spans="10:10" x14ac:dyDescent="0.3">
      <c r="J8013"/>
    </row>
    <row r="8014" spans="10:10" x14ac:dyDescent="0.3">
      <c r="J8014"/>
    </row>
    <row r="8015" spans="10:10" x14ac:dyDescent="0.3">
      <c r="J8015"/>
    </row>
    <row r="8016" spans="10:10" x14ac:dyDescent="0.3">
      <c r="J8016"/>
    </row>
    <row r="8017" spans="10:10" x14ac:dyDescent="0.3">
      <c r="J8017"/>
    </row>
    <row r="8018" spans="10:10" x14ac:dyDescent="0.3">
      <c r="J8018"/>
    </row>
    <row r="8019" spans="10:10" x14ac:dyDescent="0.3">
      <c r="J8019"/>
    </row>
    <row r="8020" spans="10:10" x14ac:dyDescent="0.3">
      <c r="J8020"/>
    </row>
    <row r="8021" spans="10:10" x14ac:dyDescent="0.3">
      <c r="J8021"/>
    </row>
    <row r="8022" spans="10:10" x14ac:dyDescent="0.3">
      <c r="J8022"/>
    </row>
    <row r="8023" spans="10:10" x14ac:dyDescent="0.3">
      <c r="J8023"/>
    </row>
    <row r="8024" spans="10:10" x14ac:dyDescent="0.3">
      <c r="J8024"/>
    </row>
    <row r="8025" spans="10:10" x14ac:dyDescent="0.3">
      <c r="J8025"/>
    </row>
    <row r="8026" spans="10:10" x14ac:dyDescent="0.3">
      <c r="J8026"/>
    </row>
    <row r="8027" spans="10:10" x14ac:dyDescent="0.3">
      <c r="J8027"/>
    </row>
    <row r="8028" spans="10:10" x14ac:dyDescent="0.3">
      <c r="J8028"/>
    </row>
    <row r="8029" spans="10:10" x14ac:dyDescent="0.3">
      <c r="J8029"/>
    </row>
    <row r="8030" spans="10:10" x14ac:dyDescent="0.3">
      <c r="J8030"/>
    </row>
    <row r="8031" spans="10:10" x14ac:dyDescent="0.3">
      <c r="J8031"/>
    </row>
    <row r="8032" spans="10:10" x14ac:dyDescent="0.3">
      <c r="J8032"/>
    </row>
    <row r="8033" spans="10:10" x14ac:dyDescent="0.3">
      <c r="J8033"/>
    </row>
    <row r="8034" spans="10:10" x14ac:dyDescent="0.3">
      <c r="J8034"/>
    </row>
    <row r="8035" spans="10:10" x14ac:dyDescent="0.3">
      <c r="J8035"/>
    </row>
    <row r="8036" spans="10:10" x14ac:dyDescent="0.3">
      <c r="J8036"/>
    </row>
    <row r="8037" spans="10:10" x14ac:dyDescent="0.3">
      <c r="J8037"/>
    </row>
    <row r="8038" spans="10:10" x14ac:dyDescent="0.3">
      <c r="J8038"/>
    </row>
    <row r="8039" spans="10:10" x14ac:dyDescent="0.3">
      <c r="J8039"/>
    </row>
    <row r="8040" spans="10:10" x14ac:dyDescent="0.3">
      <c r="J8040"/>
    </row>
    <row r="8041" spans="10:10" x14ac:dyDescent="0.3">
      <c r="J8041"/>
    </row>
    <row r="8042" spans="10:10" x14ac:dyDescent="0.3">
      <c r="J8042"/>
    </row>
    <row r="8043" spans="10:10" x14ac:dyDescent="0.3">
      <c r="J8043"/>
    </row>
    <row r="8044" spans="10:10" x14ac:dyDescent="0.3">
      <c r="J8044"/>
    </row>
    <row r="8045" spans="10:10" x14ac:dyDescent="0.3">
      <c r="J8045"/>
    </row>
    <row r="8046" spans="10:10" x14ac:dyDescent="0.3">
      <c r="J8046"/>
    </row>
    <row r="8047" spans="10:10" x14ac:dyDescent="0.3">
      <c r="J8047"/>
    </row>
    <row r="8048" spans="10:10" x14ac:dyDescent="0.3">
      <c r="J8048"/>
    </row>
    <row r="8049" spans="10:10" x14ac:dyDescent="0.3">
      <c r="J8049"/>
    </row>
    <row r="8050" spans="10:10" x14ac:dyDescent="0.3">
      <c r="J8050"/>
    </row>
    <row r="8051" spans="10:10" x14ac:dyDescent="0.3">
      <c r="J8051"/>
    </row>
    <row r="8052" spans="10:10" x14ac:dyDescent="0.3">
      <c r="J8052"/>
    </row>
    <row r="8053" spans="10:10" x14ac:dyDescent="0.3">
      <c r="J8053"/>
    </row>
    <row r="8054" spans="10:10" x14ac:dyDescent="0.3">
      <c r="J8054"/>
    </row>
    <row r="8055" spans="10:10" x14ac:dyDescent="0.3">
      <c r="J8055"/>
    </row>
    <row r="8056" spans="10:10" x14ac:dyDescent="0.3">
      <c r="J8056"/>
    </row>
    <row r="8057" spans="10:10" x14ac:dyDescent="0.3">
      <c r="J8057"/>
    </row>
    <row r="8058" spans="10:10" x14ac:dyDescent="0.3">
      <c r="J8058"/>
    </row>
    <row r="8059" spans="10:10" x14ac:dyDescent="0.3">
      <c r="J8059"/>
    </row>
    <row r="8060" spans="10:10" x14ac:dyDescent="0.3">
      <c r="J8060"/>
    </row>
    <row r="8061" spans="10:10" x14ac:dyDescent="0.3">
      <c r="J8061"/>
    </row>
    <row r="8062" spans="10:10" x14ac:dyDescent="0.3">
      <c r="J8062"/>
    </row>
    <row r="8063" spans="10:10" x14ac:dyDescent="0.3">
      <c r="J8063"/>
    </row>
    <row r="8064" spans="10:10" x14ac:dyDescent="0.3">
      <c r="J8064"/>
    </row>
    <row r="8065" spans="10:10" x14ac:dyDescent="0.3">
      <c r="J8065"/>
    </row>
    <row r="8066" spans="10:10" x14ac:dyDescent="0.3">
      <c r="J8066"/>
    </row>
    <row r="8067" spans="10:10" x14ac:dyDescent="0.3">
      <c r="J8067"/>
    </row>
    <row r="8068" spans="10:10" x14ac:dyDescent="0.3">
      <c r="J8068"/>
    </row>
    <row r="8069" spans="10:10" x14ac:dyDescent="0.3">
      <c r="J8069"/>
    </row>
    <row r="8070" spans="10:10" x14ac:dyDescent="0.3">
      <c r="J8070"/>
    </row>
    <row r="8071" spans="10:10" x14ac:dyDescent="0.3">
      <c r="J8071"/>
    </row>
    <row r="8072" spans="10:10" x14ac:dyDescent="0.3">
      <c r="J8072"/>
    </row>
    <row r="8073" spans="10:10" x14ac:dyDescent="0.3">
      <c r="J8073"/>
    </row>
    <row r="8074" spans="10:10" x14ac:dyDescent="0.3">
      <c r="J8074"/>
    </row>
    <row r="8075" spans="10:10" x14ac:dyDescent="0.3">
      <c r="J8075"/>
    </row>
    <row r="8076" spans="10:10" x14ac:dyDescent="0.3">
      <c r="J8076"/>
    </row>
    <row r="8077" spans="10:10" x14ac:dyDescent="0.3">
      <c r="J8077"/>
    </row>
    <row r="8078" spans="10:10" x14ac:dyDescent="0.3">
      <c r="J8078"/>
    </row>
    <row r="8079" spans="10:10" x14ac:dyDescent="0.3">
      <c r="J8079"/>
    </row>
    <row r="8080" spans="10:10" x14ac:dyDescent="0.3">
      <c r="J8080"/>
    </row>
    <row r="8081" spans="10:10" x14ac:dyDescent="0.3">
      <c r="J8081"/>
    </row>
    <row r="8082" spans="10:10" x14ac:dyDescent="0.3">
      <c r="J8082"/>
    </row>
    <row r="8083" spans="10:10" x14ac:dyDescent="0.3">
      <c r="J8083"/>
    </row>
    <row r="8084" spans="10:10" x14ac:dyDescent="0.3">
      <c r="J8084"/>
    </row>
    <row r="8085" spans="10:10" x14ac:dyDescent="0.3">
      <c r="J8085"/>
    </row>
    <row r="8086" spans="10:10" x14ac:dyDescent="0.3">
      <c r="J8086"/>
    </row>
    <row r="8087" spans="10:10" x14ac:dyDescent="0.3">
      <c r="J8087"/>
    </row>
    <row r="8088" spans="10:10" x14ac:dyDescent="0.3">
      <c r="J8088"/>
    </row>
    <row r="8089" spans="10:10" x14ac:dyDescent="0.3">
      <c r="J8089"/>
    </row>
    <row r="8090" spans="10:10" x14ac:dyDescent="0.3">
      <c r="J8090"/>
    </row>
    <row r="8091" spans="10:10" x14ac:dyDescent="0.3">
      <c r="J8091"/>
    </row>
    <row r="8092" spans="10:10" x14ac:dyDescent="0.3">
      <c r="J8092"/>
    </row>
    <row r="8093" spans="10:10" x14ac:dyDescent="0.3">
      <c r="J8093"/>
    </row>
    <row r="8094" spans="10:10" x14ac:dyDescent="0.3">
      <c r="J8094"/>
    </row>
    <row r="8095" spans="10:10" x14ac:dyDescent="0.3">
      <c r="J8095"/>
    </row>
    <row r="8096" spans="10:10" x14ac:dyDescent="0.3">
      <c r="J8096"/>
    </row>
    <row r="8097" spans="10:10" x14ac:dyDescent="0.3">
      <c r="J8097"/>
    </row>
    <row r="8098" spans="10:10" x14ac:dyDescent="0.3">
      <c r="J8098"/>
    </row>
    <row r="8099" spans="10:10" x14ac:dyDescent="0.3">
      <c r="J8099"/>
    </row>
    <row r="8100" spans="10:10" x14ac:dyDescent="0.3">
      <c r="J8100"/>
    </row>
    <row r="8101" spans="10:10" x14ac:dyDescent="0.3">
      <c r="J8101"/>
    </row>
    <row r="8102" spans="10:10" x14ac:dyDescent="0.3">
      <c r="J8102"/>
    </row>
    <row r="8103" spans="10:10" x14ac:dyDescent="0.3">
      <c r="J8103"/>
    </row>
    <row r="8104" spans="10:10" x14ac:dyDescent="0.3">
      <c r="J8104"/>
    </row>
    <row r="8105" spans="10:10" x14ac:dyDescent="0.3">
      <c r="J8105"/>
    </row>
    <row r="8106" spans="10:10" x14ac:dyDescent="0.3">
      <c r="J8106"/>
    </row>
    <row r="8107" spans="10:10" x14ac:dyDescent="0.3">
      <c r="J8107"/>
    </row>
    <row r="8108" spans="10:10" x14ac:dyDescent="0.3">
      <c r="J8108"/>
    </row>
    <row r="8109" spans="10:10" x14ac:dyDescent="0.3">
      <c r="J8109"/>
    </row>
    <row r="8110" spans="10:10" x14ac:dyDescent="0.3">
      <c r="J8110"/>
    </row>
    <row r="8111" spans="10:10" x14ac:dyDescent="0.3">
      <c r="J8111"/>
    </row>
    <row r="8112" spans="10:10" x14ac:dyDescent="0.3">
      <c r="J8112"/>
    </row>
    <row r="8113" spans="10:10" x14ac:dyDescent="0.3">
      <c r="J8113"/>
    </row>
    <row r="8114" spans="10:10" x14ac:dyDescent="0.3">
      <c r="J8114"/>
    </row>
    <row r="8115" spans="10:10" x14ac:dyDescent="0.3">
      <c r="J8115"/>
    </row>
    <row r="8116" spans="10:10" x14ac:dyDescent="0.3">
      <c r="J8116"/>
    </row>
    <row r="8117" spans="10:10" x14ac:dyDescent="0.3">
      <c r="J8117"/>
    </row>
    <row r="8118" spans="10:10" x14ac:dyDescent="0.3">
      <c r="J8118"/>
    </row>
    <row r="8119" spans="10:10" x14ac:dyDescent="0.3">
      <c r="J8119"/>
    </row>
    <row r="8120" spans="10:10" x14ac:dyDescent="0.3">
      <c r="J8120"/>
    </row>
    <row r="8121" spans="10:10" x14ac:dyDescent="0.3">
      <c r="J8121"/>
    </row>
    <row r="8122" spans="10:10" x14ac:dyDescent="0.3">
      <c r="J8122"/>
    </row>
    <row r="8123" spans="10:10" x14ac:dyDescent="0.3">
      <c r="J8123"/>
    </row>
    <row r="8124" spans="10:10" x14ac:dyDescent="0.3">
      <c r="J8124"/>
    </row>
    <row r="8125" spans="10:10" x14ac:dyDescent="0.3">
      <c r="J8125"/>
    </row>
    <row r="8126" spans="10:10" x14ac:dyDescent="0.3">
      <c r="J8126"/>
    </row>
    <row r="8127" spans="10:10" x14ac:dyDescent="0.3">
      <c r="J8127"/>
    </row>
    <row r="8128" spans="10:10" x14ac:dyDescent="0.3">
      <c r="J8128"/>
    </row>
    <row r="8129" spans="10:10" x14ac:dyDescent="0.3">
      <c r="J8129"/>
    </row>
    <row r="8130" spans="10:10" x14ac:dyDescent="0.3">
      <c r="J8130"/>
    </row>
    <row r="8131" spans="10:10" x14ac:dyDescent="0.3">
      <c r="J8131"/>
    </row>
    <row r="8132" spans="10:10" x14ac:dyDescent="0.3">
      <c r="J8132"/>
    </row>
    <row r="8133" spans="10:10" x14ac:dyDescent="0.3">
      <c r="J8133"/>
    </row>
    <row r="8134" spans="10:10" x14ac:dyDescent="0.3">
      <c r="J8134"/>
    </row>
    <row r="8135" spans="10:10" x14ac:dyDescent="0.3">
      <c r="J8135"/>
    </row>
    <row r="8136" spans="10:10" x14ac:dyDescent="0.3">
      <c r="J8136"/>
    </row>
    <row r="8137" spans="10:10" x14ac:dyDescent="0.3">
      <c r="J8137"/>
    </row>
    <row r="8138" spans="10:10" x14ac:dyDescent="0.3">
      <c r="J8138"/>
    </row>
    <row r="8139" spans="10:10" x14ac:dyDescent="0.3">
      <c r="J8139"/>
    </row>
    <row r="8140" spans="10:10" x14ac:dyDescent="0.3">
      <c r="J8140"/>
    </row>
    <row r="8141" spans="10:10" x14ac:dyDescent="0.3">
      <c r="J8141"/>
    </row>
    <row r="8142" spans="10:10" x14ac:dyDescent="0.3">
      <c r="J8142"/>
    </row>
    <row r="8143" spans="10:10" x14ac:dyDescent="0.3">
      <c r="J8143"/>
    </row>
    <row r="8144" spans="10:10" x14ac:dyDescent="0.3">
      <c r="J8144"/>
    </row>
    <row r="8145" spans="10:10" x14ac:dyDescent="0.3">
      <c r="J8145"/>
    </row>
    <row r="8146" spans="10:10" x14ac:dyDescent="0.3">
      <c r="J8146"/>
    </row>
    <row r="8147" spans="10:10" x14ac:dyDescent="0.3">
      <c r="J8147"/>
    </row>
    <row r="8148" spans="10:10" x14ac:dyDescent="0.3">
      <c r="J8148"/>
    </row>
    <row r="8149" spans="10:10" x14ac:dyDescent="0.3">
      <c r="J8149"/>
    </row>
    <row r="8150" spans="10:10" x14ac:dyDescent="0.3">
      <c r="J8150"/>
    </row>
    <row r="8151" spans="10:10" x14ac:dyDescent="0.3">
      <c r="J8151"/>
    </row>
    <row r="8152" spans="10:10" x14ac:dyDescent="0.3">
      <c r="J8152"/>
    </row>
    <row r="8153" spans="10:10" x14ac:dyDescent="0.3">
      <c r="J8153"/>
    </row>
    <row r="8154" spans="10:10" x14ac:dyDescent="0.3">
      <c r="J8154"/>
    </row>
    <row r="8155" spans="10:10" x14ac:dyDescent="0.3">
      <c r="J8155"/>
    </row>
    <row r="8156" spans="10:10" x14ac:dyDescent="0.3">
      <c r="J8156"/>
    </row>
    <row r="8157" spans="10:10" x14ac:dyDescent="0.3">
      <c r="J8157"/>
    </row>
    <row r="8158" spans="10:10" x14ac:dyDescent="0.3">
      <c r="J8158"/>
    </row>
    <row r="8159" spans="10:10" x14ac:dyDescent="0.3">
      <c r="J8159"/>
    </row>
    <row r="8160" spans="10:10" x14ac:dyDescent="0.3">
      <c r="J8160"/>
    </row>
    <row r="8161" spans="10:10" x14ac:dyDescent="0.3">
      <c r="J8161"/>
    </row>
    <row r="8162" spans="10:10" x14ac:dyDescent="0.3">
      <c r="J8162"/>
    </row>
    <row r="8163" spans="10:10" x14ac:dyDescent="0.3">
      <c r="J8163"/>
    </row>
    <row r="8164" spans="10:10" x14ac:dyDescent="0.3">
      <c r="J8164"/>
    </row>
    <row r="8165" spans="10:10" x14ac:dyDescent="0.3">
      <c r="J8165"/>
    </row>
    <row r="8166" spans="10:10" x14ac:dyDescent="0.3">
      <c r="J8166"/>
    </row>
    <row r="8167" spans="10:10" x14ac:dyDescent="0.3">
      <c r="J8167"/>
    </row>
    <row r="8168" spans="10:10" x14ac:dyDescent="0.3">
      <c r="J8168"/>
    </row>
    <row r="8169" spans="10:10" x14ac:dyDescent="0.3">
      <c r="J8169"/>
    </row>
    <row r="8170" spans="10:10" x14ac:dyDescent="0.3">
      <c r="J8170"/>
    </row>
    <row r="8171" spans="10:10" x14ac:dyDescent="0.3">
      <c r="J8171"/>
    </row>
    <row r="8172" spans="10:10" x14ac:dyDescent="0.3">
      <c r="J8172"/>
    </row>
    <row r="8173" spans="10:10" x14ac:dyDescent="0.3">
      <c r="J8173"/>
    </row>
    <row r="8174" spans="10:10" x14ac:dyDescent="0.3">
      <c r="J8174"/>
    </row>
    <row r="8175" spans="10:10" x14ac:dyDescent="0.3">
      <c r="J8175"/>
    </row>
    <row r="8176" spans="10:10" x14ac:dyDescent="0.3">
      <c r="J8176"/>
    </row>
    <row r="8177" spans="10:10" x14ac:dyDescent="0.3">
      <c r="J8177"/>
    </row>
    <row r="8178" spans="10:10" x14ac:dyDescent="0.3">
      <c r="J8178"/>
    </row>
    <row r="8179" spans="10:10" x14ac:dyDescent="0.3">
      <c r="J8179"/>
    </row>
    <row r="8180" spans="10:10" x14ac:dyDescent="0.3">
      <c r="J8180"/>
    </row>
    <row r="8181" spans="10:10" x14ac:dyDescent="0.3">
      <c r="J8181"/>
    </row>
    <row r="8182" spans="10:10" x14ac:dyDescent="0.3">
      <c r="J8182"/>
    </row>
    <row r="8183" spans="10:10" x14ac:dyDescent="0.3">
      <c r="J8183"/>
    </row>
    <row r="8184" spans="10:10" x14ac:dyDescent="0.3">
      <c r="J8184"/>
    </row>
    <row r="8185" spans="10:10" x14ac:dyDescent="0.3">
      <c r="J8185"/>
    </row>
    <row r="8186" spans="10:10" x14ac:dyDescent="0.3">
      <c r="J8186"/>
    </row>
    <row r="8187" spans="10:10" x14ac:dyDescent="0.3">
      <c r="J8187"/>
    </row>
    <row r="8188" spans="10:10" x14ac:dyDescent="0.3">
      <c r="J8188"/>
    </row>
    <row r="8189" spans="10:10" x14ac:dyDescent="0.3">
      <c r="J8189"/>
    </row>
    <row r="8190" spans="10:10" x14ac:dyDescent="0.3">
      <c r="J8190"/>
    </row>
    <row r="8191" spans="10:10" x14ac:dyDescent="0.3">
      <c r="J8191"/>
    </row>
    <row r="8192" spans="10:10" x14ac:dyDescent="0.3">
      <c r="J8192"/>
    </row>
    <row r="8193" spans="10:10" x14ac:dyDescent="0.3">
      <c r="J8193"/>
    </row>
    <row r="8194" spans="10:10" x14ac:dyDescent="0.3">
      <c r="J8194"/>
    </row>
    <row r="8195" spans="10:10" x14ac:dyDescent="0.3">
      <c r="J8195"/>
    </row>
    <row r="8196" spans="10:10" x14ac:dyDescent="0.3">
      <c r="J8196"/>
    </row>
    <row r="8197" spans="10:10" x14ac:dyDescent="0.3">
      <c r="J8197"/>
    </row>
    <row r="8198" spans="10:10" x14ac:dyDescent="0.3">
      <c r="J8198"/>
    </row>
    <row r="8199" spans="10:10" x14ac:dyDescent="0.3">
      <c r="J8199"/>
    </row>
    <row r="8200" spans="10:10" x14ac:dyDescent="0.3">
      <c r="J8200"/>
    </row>
    <row r="8201" spans="10:10" x14ac:dyDescent="0.3">
      <c r="J8201"/>
    </row>
    <row r="8202" spans="10:10" x14ac:dyDescent="0.3">
      <c r="J8202"/>
    </row>
    <row r="8203" spans="10:10" x14ac:dyDescent="0.3">
      <c r="J8203"/>
    </row>
    <row r="8204" spans="10:10" x14ac:dyDescent="0.3">
      <c r="J8204"/>
    </row>
    <row r="8205" spans="10:10" x14ac:dyDescent="0.3">
      <c r="J8205"/>
    </row>
    <row r="8206" spans="10:10" x14ac:dyDescent="0.3">
      <c r="J8206"/>
    </row>
    <row r="8207" spans="10:10" x14ac:dyDescent="0.3">
      <c r="J8207"/>
    </row>
    <row r="8208" spans="10:10" x14ac:dyDescent="0.3">
      <c r="J8208"/>
    </row>
    <row r="8209" spans="10:10" x14ac:dyDescent="0.3">
      <c r="J8209"/>
    </row>
    <row r="8210" spans="10:10" x14ac:dyDescent="0.3">
      <c r="J8210"/>
    </row>
    <row r="8211" spans="10:10" x14ac:dyDescent="0.3">
      <c r="J8211"/>
    </row>
    <row r="8212" spans="10:10" x14ac:dyDescent="0.3">
      <c r="J8212"/>
    </row>
    <row r="8213" spans="10:10" x14ac:dyDescent="0.3">
      <c r="J8213"/>
    </row>
    <row r="8214" spans="10:10" x14ac:dyDescent="0.3">
      <c r="J8214"/>
    </row>
    <row r="8215" spans="10:10" x14ac:dyDescent="0.3">
      <c r="J8215"/>
    </row>
    <row r="8216" spans="10:10" x14ac:dyDescent="0.3">
      <c r="J8216"/>
    </row>
    <row r="8217" spans="10:10" x14ac:dyDescent="0.3">
      <c r="J8217"/>
    </row>
    <row r="8218" spans="10:10" x14ac:dyDescent="0.3">
      <c r="J8218"/>
    </row>
    <row r="8219" spans="10:10" x14ac:dyDescent="0.3">
      <c r="J8219"/>
    </row>
    <row r="8220" spans="10:10" x14ac:dyDescent="0.3">
      <c r="J8220"/>
    </row>
    <row r="8221" spans="10:10" x14ac:dyDescent="0.3">
      <c r="J8221"/>
    </row>
    <row r="8222" spans="10:10" x14ac:dyDescent="0.3">
      <c r="J8222"/>
    </row>
    <row r="8223" spans="10:10" x14ac:dyDescent="0.3">
      <c r="J8223"/>
    </row>
    <row r="8224" spans="10:10" x14ac:dyDescent="0.3">
      <c r="J8224"/>
    </row>
    <row r="8225" spans="10:10" x14ac:dyDescent="0.3">
      <c r="J8225"/>
    </row>
    <row r="8226" spans="10:10" x14ac:dyDescent="0.3">
      <c r="J8226"/>
    </row>
    <row r="8227" spans="10:10" x14ac:dyDescent="0.3">
      <c r="J8227"/>
    </row>
    <row r="8228" spans="10:10" x14ac:dyDescent="0.3">
      <c r="J8228"/>
    </row>
    <row r="8229" spans="10:10" x14ac:dyDescent="0.3">
      <c r="J8229"/>
    </row>
    <row r="8230" spans="10:10" x14ac:dyDescent="0.3">
      <c r="J8230"/>
    </row>
    <row r="8231" spans="10:10" x14ac:dyDescent="0.3">
      <c r="J8231"/>
    </row>
    <row r="8232" spans="10:10" x14ac:dyDescent="0.3">
      <c r="J8232"/>
    </row>
    <row r="8233" spans="10:10" x14ac:dyDescent="0.3">
      <c r="J8233"/>
    </row>
    <row r="8234" spans="10:10" x14ac:dyDescent="0.3">
      <c r="J8234"/>
    </row>
    <row r="8235" spans="10:10" x14ac:dyDescent="0.3">
      <c r="J8235"/>
    </row>
    <row r="8236" spans="10:10" x14ac:dyDescent="0.3">
      <c r="J8236"/>
    </row>
    <row r="8237" spans="10:10" x14ac:dyDescent="0.3">
      <c r="J8237"/>
    </row>
    <row r="8238" spans="10:10" x14ac:dyDescent="0.3">
      <c r="J8238"/>
    </row>
    <row r="8239" spans="10:10" x14ac:dyDescent="0.3">
      <c r="J8239"/>
    </row>
    <row r="8240" spans="10:10" x14ac:dyDescent="0.3">
      <c r="J8240"/>
    </row>
    <row r="8241" spans="10:10" x14ac:dyDescent="0.3">
      <c r="J8241"/>
    </row>
    <row r="8242" spans="10:10" x14ac:dyDescent="0.3">
      <c r="J8242"/>
    </row>
    <row r="8243" spans="10:10" x14ac:dyDescent="0.3">
      <c r="J8243"/>
    </row>
    <row r="8244" spans="10:10" x14ac:dyDescent="0.3">
      <c r="J8244"/>
    </row>
    <row r="8245" spans="10:10" x14ac:dyDescent="0.3">
      <c r="J8245"/>
    </row>
    <row r="8246" spans="10:10" x14ac:dyDescent="0.3">
      <c r="J8246"/>
    </row>
    <row r="8247" spans="10:10" x14ac:dyDescent="0.3">
      <c r="J8247"/>
    </row>
    <row r="8248" spans="10:10" x14ac:dyDescent="0.3">
      <c r="J8248"/>
    </row>
    <row r="8249" spans="10:10" x14ac:dyDescent="0.3">
      <c r="J8249"/>
    </row>
    <row r="8250" spans="10:10" x14ac:dyDescent="0.3">
      <c r="J8250"/>
    </row>
    <row r="8251" spans="10:10" x14ac:dyDescent="0.3">
      <c r="J8251"/>
    </row>
    <row r="8252" spans="10:10" x14ac:dyDescent="0.3">
      <c r="J8252"/>
    </row>
    <row r="8253" spans="10:10" x14ac:dyDescent="0.3">
      <c r="J8253"/>
    </row>
    <row r="8254" spans="10:10" x14ac:dyDescent="0.3">
      <c r="J8254"/>
    </row>
    <row r="8255" spans="10:10" x14ac:dyDescent="0.3">
      <c r="J8255"/>
    </row>
    <row r="8256" spans="10:10" x14ac:dyDescent="0.3">
      <c r="J8256"/>
    </row>
    <row r="8257" spans="10:10" x14ac:dyDescent="0.3">
      <c r="J8257"/>
    </row>
    <row r="8258" spans="10:10" x14ac:dyDescent="0.3">
      <c r="J8258"/>
    </row>
    <row r="8259" spans="10:10" x14ac:dyDescent="0.3">
      <c r="J8259"/>
    </row>
    <row r="8260" spans="10:10" x14ac:dyDescent="0.3">
      <c r="J8260"/>
    </row>
    <row r="8261" spans="10:10" x14ac:dyDescent="0.3">
      <c r="J8261"/>
    </row>
    <row r="8262" spans="10:10" x14ac:dyDescent="0.3">
      <c r="J8262"/>
    </row>
    <row r="8263" spans="10:10" x14ac:dyDescent="0.3">
      <c r="J8263"/>
    </row>
    <row r="8264" spans="10:10" x14ac:dyDescent="0.3">
      <c r="J8264"/>
    </row>
    <row r="8265" spans="10:10" x14ac:dyDescent="0.3">
      <c r="J8265"/>
    </row>
    <row r="8266" spans="10:10" x14ac:dyDescent="0.3">
      <c r="J8266"/>
    </row>
    <row r="8267" spans="10:10" x14ac:dyDescent="0.3">
      <c r="J8267"/>
    </row>
    <row r="8268" spans="10:10" x14ac:dyDescent="0.3">
      <c r="J8268"/>
    </row>
    <row r="8269" spans="10:10" x14ac:dyDescent="0.3">
      <c r="J8269"/>
    </row>
    <row r="8270" spans="10:10" x14ac:dyDescent="0.3">
      <c r="J8270"/>
    </row>
    <row r="8271" spans="10:10" x14ac:dyDescent="0.3">
      <c r="J8271"/>
    </row>
    <row r="8272" spans="10:10" x14ac:dyDescent="0.3">
      <c r="J8272"/>
    </row>
    <row r="8273" spans="10:10" x14ac:dyDescent="0.3">
      <c r="J8273"/>
    </row>
    <row r="8274" spans="10:10" x14ac:dyDescent="0.3">
      <c r="J8274"/>
    </row>
    <row r="8275" spans="10:10" x14ac:dyDescent="0.3">
      <c r="J8275"/>
    </row>
    <row r="8276" spans="10:10" x14ac:dyDescent="0.3">
      <c r="J8276"/>
    </row>
    <row r="8277" spans="10:10" x14ac:dyDescent="0.3">
      <c r="J8277"/>
    </row>
    <row r="8278" spans="10:10" x14ac:dyDescent="0.3">
      <c r="J8278"/>
    </row>
    <row r="8279" spans="10:10" x14ac:dyDescent="0.3">
      <c r="J8279"/>
    </row>
    <row r="8280" spans="10:10" x14ac:dyDescent="0.3">
      <c r="J8280"/>
    </row>
    <row r="8281" spans="10:10" x14ac:dyDescent="0.3">
      <c r="J8281"/>
    </row>
    <row r="8282" spans="10:10" x14ac:dyDescent="0.3">
      <c r="J8282"/>
    </row>
    <row r="8283" spans="10:10" x14ac:dyDescent="0.3">
      <c r="J8283"/>
    </row>
    <row r="8284" spans="10:10" x14ac:dyDescent="0.3">
      <c r="J8284"/>
    </row>
    <row r="8285" spans="10:10" x14ac:dyDescent="0.3">
      <c r="J8285"/>
    </row>
    <row r="8286" spans="10:10" x14ac:dyDescent="0.3">
      <c r="J8286"/>
    </row>
    <row r="8287" spans="10:10" x14ac:dyDescent="0.3">
      <c r="J8287"/>
    </row>
    <row r="8288" spans="10:10" x14ac:dyDescent="0.3">
      <c r="J8288"/>
    </row>
    <row r="8289" spans="10:10" x14ac:dyDescent="0.3">
      <c r="J8289"/>
    </row>
    <row r="8290" spans="10:10" x14ac:dyDescent="0.3">
      <c r="J8290"/>
    </row>
    <row r="8291" spans="10:10" x14ac:dyDescent="0.3">
      <c r="J8291"/>
    </row>
    <row r="8292" spans="10:10" x14ac:dyDescent="0.3">
      <c r="J8292"/>
    </row>
    <row r="8293" spans="10:10" x14ac:dyDescent="0.3">
      <c r="J8293"/>
    </row>
    <row r="8294" spans="10:10" x14ac:dyDescent="0.3">
      <c r="J8294"/>
    </row>
    <row r="8295" spans="10:10" x14ac:dyDescent="0.3">
      <c r="J8295"/>
    </row>
    <row r="8296" spans="10:10" x14ac:dyDescent="0.3">
      <c r="J8296"/>
    </row>
    <row r="8297" spans="10:10" x14ac:dyDescent="0.3">
      <c r="J8297"/>
    </row>
    <row r="8298" spans="10:10" x14ac:dyDescent="0.3">
      <c r="J8298"/>
    </row>
    <row r="8299" spans="10:10" x14ac:dyDescent="0.3">
      <c r="J8299"/>
    </row>
    <row r="8300" spans="10:10" x14ac:dyDescent="0.3">
      <c r="J8300"/>
    </row>
    <row r="8301" spans="10:10" x14ac:dyDescent="0.3">
      <c r="J8301"/>
    </row>
    <row r="8302" spans="10:10" x14ac:dyDescent="0.3">
      <c r="J8302"/>
    </row>
    <row r="8303" spans="10:10" x14ac:dyDescent="0.3">
      <c r="J8303"/>
    </row>
    <row r="8304" spans="10:10" x14ac:dyDescent="0.3">
      <c r="J8304"/>
    </row>
    <row r="8305" spans="10:10" x14ac:dyDescent="0.3">
      <c r="J8305"/>
    </row>
    <row r="8306" spans="10:10" x14ac:dyDescent="0.3">
      <c r="J8306"/>
    </row>
    <row r="8307" spans="10:10" x14ac:dyDescent="0.3">
      <c r="J8307"/>
    </row>
    <row r="8308" spans="10:10" x14ac:dyDescent="0.3">
      <c r="J8308"/>
    </row>
    <row r="8309" spans="10:10" x14ac:dyDescent="0.3">
      <c r="J8309"/>
    </row>
    <row r="8310" spans="10:10" x14ac:dyDescent="0.3">
      <c r="J8310"/>
    </row>
    <row r="8311" spans="10:10" x14ac:dyDescent="0.3">
      <c r="J8311"/>
    </row>
    <row r="8312" spans="10:10" x14ac:dyDescent="0.3">
      <c r="J8312"/>
    </row>
    <row r="8313" spans="10:10" x14ac:dyDescent="0.3">
      <c r="J8313"/>
    </row>
    <row r="8314" spans="10:10" x14ac:dyDescent="0.3">
      <c r="J8314"/>
    </row>
    <row r="8315" spans="10:10" x14ac:dyDescent="0.3">
      <c r="J8315"/>
    </row>
    <row r="8316" spans="10:10" x14ac:dyDescent="0.3">
      <c r="J8316"/>
    </row>
    <row r="8317" spans="10:10" x14ac:dyDescent="0.3">
      <c r="J8317"/>
    </row>
    <row r="8318" spans="10:10" x14ac:dyDescent="0.3">
      <c r="J8318"/>
    </row>
    <row r="8319" spans="10:10" x14ac:dyDescent="0.3">
      <c r="J8319"/>
    </row>
    <row r="8320" spans="10:10" x14ac:dyDescent="0.3">
      <c r="J8320"/>
    </row>
    <row r="8321" spans="10:10" x14ac:dyDescent="0.3">
      <c r="J8321"/>
    </row>
    <row r="8322" spans="10:10" x14ac:dyDescent="0.3">
      <c r="J8322"/>
    </row>
    <row r="8323" spans="10:10" x14ac:dyDescent="0.3">
      <c r="J8323"/>
    </row>
    <row r="8324" spans="10:10" x14ac:dyDescent="0.3">
      <c r="J8324"/>
    </row>
    <row r="8325" spans="10:10" x14ac:dyDescent="0.3">
      <c r="J8325"/>
    </row>
    <row r="8326" spans="10:10" x14ac:dyDescent="0.3">
      <c r="J8326"/>
    </row>
    <row r="8327" spans="10:10" x14ac:dyDescent="0.3">
      <c r="J8327"/>
    </row>
    <row r="8328" spans="10:10" x14ac:dyDescent="0.3">
      <c r="J8328"/>
    </row>
    <row r="8329" spans="10:10" x14ac:dyDescent="0.3">
      <c r="J8329"/>
    </row>
    <row r="8330" spans="10:10" x14ac:dyDescent="0.3">
      <c r="J8330"/>
    </row>
    <row r="8331" spans="10:10" x14ac:dyDescent="0.3">
      <c r="J8331"/>
    </row>
    <row r="8332" spans="10:10" x14ac:dyDescent="0.3">
      <c r="J8332"/>
    </row>
    <row r="8333" spans="10:10" x14ac:dyDescent="0.3">
      <c r="J8333"/>
    </row>
    <row r="8334" spans="10:10" x14ac:dyDescent="0.3">
      <c r="J8334"/>
    </row>
    <row r="8335" spans="10:10" x14ac:dyDescent="0.3">
      <c r="J8335"/>
    </row>
    <row r="8336" spans="10:10" x14ac:dyDescent="0.3">
      <c r="J8336"/>
    </row>
    <row r="8337" spans="10:10" x14ac:dyDescent="0.3">
      <c r="J8337"/>
    </row>
    <row r="8338" spans="10:10" x14ac:dyDescent="0.3">
      <c r="J8338"/>
    </row>
    <row r="8339" spans="10:10" x14ac:dyDescent="0.3">
      <c r="J8339"/>
    </row>
    <row r="8340" spans="10:10" x14ac:dyDescent="0.3">
      <c r="J8340"/>
    </row>
    <row r="8341" spans="10:10" x14ac:dyDescent="0.3">
      <c r="J8341"/>
    </row>
    <row r="8342" spans="10:10" x14ac:dyDescent="0.3">
      <c r="J8342"/>
    </row>
    <row r="8343" spans="10:10" x14ac:dyDescent="0.3">
      <c r="J8343"/>
    </row>
    <row r="8344" spans="10:10" x14ac:dyDescent="0.3">
      <c r="J8344"/>
    </row>
    <row r="8345" spans="10:10" x14ac:dyDescent="0.3">
      <c r="J8345"/>
    </row>
    <row r="8346" spans="10:10" x14ac:dyDescent="0.3">
      <c r="J8346"/>
    </row>
    <row r="8347" spans="10:10" x14ac:dyDescent="0.3">
      <c r="J8347"/>
    </row>
    <row r="8348" spans="10:10" x14ac:dyDescent="0.3">
      <c r="J8348"/>
    </row>
    <row r="8349" spans="10:10" x14ac:dyDescent="0.3">
      <c r="J8349"/>
    </row>
    <row r="8350" spans="10:10" x14ac:dyDescent="0.3">
      <c r="J8350"/>
    </row>
    <row r="8351" spans="10:10" x14ac:dyDescent="0.3">
      <c r="J8351"/>
    </row>
    <row r="8352" spans="10:10" x14ac:dyDescent="0.3">
      <c r="J8352"/>
    </row>
    <row r="8353" spans="10:10" x14ac:dyDescent="0.3">
      <c r="J8353"/>
    </row>
    <row r="8354" spans="10:10" x14ac:dyDescent="0.3">
      <c r="J8354"/>
    </row>
    <row r="8355" spans="10:10" x14ac:dyDescent="0.3">
      <c r="J8355"/>
    </row>
    <row r="8356" spans="10:10" x14ac:dyDescent="0.3">
      <c r="J8356"/>
    </row>
    <row r="8357" spans="10:10" x14ac:dyDescent="0.3">
      <c r="J8357"/>
    </row>
    <row r="8358" spans="10:10" x14ac:dyDescent="0.3">
      <c r="J8358"/>
    </row>
    <row r="8359" spans="10:10" x14ac:dyDescent="0.3">
      <c r="J8359"/>
    </row>
    <row r="8360" spans="10:10" x14ac:dyDescent="0.3">
      <c r="J8360"/>
    </row>
    <row r="8361" spans="10:10" x14ac:dyDescent="0.3">
      <c r="J8361"/>
    </row>
    <row r="8362" spans="10:10" x14ac:dyDescent="0.3">
      <c r="J8362"/>
    </row>
    <row r="8363" spans="10:10" x14ac:dyDescent="0.3">
      <c r="J8363"/>
    </row>
    <row r="8364" spans="10:10" x14ac:dyDescent="0.3">
      <c r="J8364"/>
    </row>
    <row r="8365" spans="10:10" x14ac:dyDescent="0.3">
      <c r="J8365"/>
    </row>
    <row r="8366" spans="10:10" x14ac:dyDescent="0.3">
      <c r="J8366"/>
    </row>
    <row r="8367" spans="10:10" x14ac:dyDescent="0.3">
      <c r="J8367"/>
    </row>
    <row r="8368" spans="10:10" x14ac:dyDescent="0.3">
      <c r="J8368"/>
    </row>
    <row r="8369" spans="10:10" x14ac:dyDescent="0.3">
      <c r="J8369"/>
    </row>
    <row r="8370" spans="10:10" x14ac:dyDescent="0.3">
      <c r="J8370"/>
    </row>
    <row r="8371" spans="10:10" x14ac:dyDescent="0.3">
      <c r="J8371"/>
    </row>
    <row r="8372" spans="10:10" x14ac:dyDescent="0.3">
      <c r="J8372"/>
    </row>
    <row r="8373" spans="10:10" x14ac:dyDescent="0.3">
      <c r="J8373"/>
    </row>
    <row r="8374" spans="10:10" x14ac:dyDescent="0.3">
      <c r="J8374"/>
    </row>
    <row r="8375" spans="10:10" x14ac:dyDescent="0.3">
      <c r="J8375"/>
    </row>
    <row r="8376" spans="10:10" x14ac:dyDescent="0.3">
      <c r="J8376"/>
    </row>
    <row r="8377" spans="10:10" x14ac:dyDescent="0.3">
      <c r="J8377"/>
    </row>
    <row r="8378" spans="10:10" x14ac:dyDescent="0.3">
      <c r="J8378"/>
    </row>
    <row r="8379" spans="10:10" x14ac:dyDescent="0.3">
      <c r="J8379"/>
    </row>
    <row r="8380" spans="10:10" x14ac:dyDescent="0.3">
      <c r="J8380"/>
    </row>
    <row r="8381" spans="10:10" x14ac:dyDescent="0.3">
      <c r="J8381"/>
    </row>
    <row r="8382" spans="10:10" x14ac:dyDescent="0.3">
      <c r="J8382"/>
    </row>
    <row r="8383" spans="10:10" x14ac:dyDescent="0.3">
      <c r="J8383"/>
    </row>
    <row r="8384" spans="10:10" x14ac:dyDescent="0.3">
      <c r="J8384"/>
    </row>
    <row r="8385" spans="10:10" x14ac:dyDescent="0.3">
      <c r="J8385"/>
    </row>
    <row r="8386" spans="10:10" x14ac:dyDescent="0.3">
      <c r="J8386"/>
    </row>
    <row r="8387" spans="10:10" x14ac:dyDescent="0.3">
      <c r="J8387"/>
    </row>
    <row r="8388" spans="10:10" x14ac:dyDescent="0.3">
      <c r="J8388"/>
    </row>
    <row r="8389" spans="10:10" x14ac:dyDescent="0.3">
      <c r="J8389"/>
    </row>
    <row r="8390" spans="10:10" x14ac:dyDescent="0.3">
      <c r="J8390"/>
    </row>
    <row r="8391" spans="10:10" x14ac:dyDescent="0.3">
      <c r="J8391"/>
    </row>
    <row r="8392" spans="10:10" x14ac:dyDescent="0.3">
      <c r="J8392"/>
    </row>
    <row r="8393" spans="10:10" x14ac:dyDescent="0.3">
      <c r="J8393"/>
    </row>
    <row r="8394" spans="10:10" x14ac:dyDescent="0.3">
      <c r="J8394"/>
    </row>
    <row r="8395" spans="10:10" x14ac:dyDescent="0.3">
      <c r="J8395"/>
    </row>
    <row r="8396" spans="10:10" x14ac:dyDescent="0.3">
      <c r="J8396"/>
    </row>
    <row r="8397" spans="10:10" x14ac:dyDescent="0.3">
      <c r="J8397"/>
    </row>
    <row r="8398" spans="10:10" x14ac:dyDescent="0.3">
      <c r="J8398"/>
    </row>
    <row r="8399" spans="10:10" x14ac:dyDescent="0.3">
      <c r="J8399"/>
    </row>
    <row r="8400" spans="10:10" x14ac:dyDescent="0.3">
      <c r="J8400"/>
    </row>
    <row r="8401" spans="10:10" x14ac:dyDescent="0.3">
      <c r="J8401"/>
    </row>
    <row r="8402" spans="10:10" x14ac:dyDescent="0.3">
      <c r="J8402"/>
    </row>
    <row r="8403" spans="10:10" x14ac:dyDescent="0.3">
      <c r="J8403"/>
    </row>
    <row r="8404" spans="10:10" x14ac:dyDescent="0.3">
      <c r="J8404"/>
    </row>
    <row r="8405" spans="10:10" x14ac:dyDescent="0.3">
      <c r="J8405"/>
    </row>
    <row r="8406" spans="10:10" x14ac:dyDescent="0.3">
      <c r="J8406"/>
    </row>
    <row r="8407" spans="10:10" x14ac:dyDescent="0.3">
      <c r="J8407"/>
    </row>
    <row r="8408" spans="10:10" x14ac:dyDescent="0.3">
      <c r="J8408"/>
    </row>
    <row r="8409" spans="10:10" x14ac:dyDescent="0.3">
      <c r="J8409"/>
    </row>
    <row r="8410" spans="10:10" x14ac:dyDescent="0.3">
      <c r="J8410"/>
    </row>
    <row r="8411" spans="10:10" x14ac:dyDescent="0.3">
      <c r="J8411"/>
    </row>
    <row r="8412" spans="10:10" x14ac:dyDescent="0.3">
      <c r="J8412"/>
    </row>
    <row r="8413" spans="10:10" x14ac:dyDescent="0.3">
      <c r="J8413"/>
    </row>
    <row r="8414" spans="10:10" x14ac:dyDescent="0.3">
      <c r="J8414"/>
    </row>
    <row r="8415" spans="10:10" x14ac:dyDescent="0.3">
      <c r="J8415"/>
    </row>
    <row r="8416" spans="10:10" x14ac:dyDescent="0.3">
      <c r="J8416"/>
    </row>
    <row r="8417" spans="10:10" x14ac:dyDescent="0.3">
      <c r="J8417"/>
    </row>
    <row r="8418" spans="10:10" x14ac:dyDescent="0.3">
      <c r="J8418"/>
    </row>
    <row r="8419" spans="10:10" x14ac:dyDescent="0.3">
      <c r="J8419"/>
    </row>
    <row r="8420" spans="10:10" x14ac:dyDescent="0.3">
      <c r="J8420"/>
    </row>
    <row r="8421" spans="10:10" x14ac:dyDescent="0.3">
      <c r="J8421"/>
    </row>
    <row r="8422" spans="10:10" x14ac:dyDescent="0.3">
      <c r="J8422"/>
    </row>
    <row r="8423" spans="10:10" x14ac:dyDescent="0.3">
      <c r="J8423"/>
    </row>
    <row r="8424" spans="10:10" x14ac:dyDescent="0.3">
      <c r="J8424"/>
    </row>
    <row r="8425" spans="10:10" x14ac:dyDescent="0.3">
      <c r="J8425"/>
    </row>
    <row r="8426" spans="10:10" x14ac:dyDescent="0.3">
      <c r="J8426"/>
    </row>
    <row r="8427" spans="10:10" x14ac:dyDescent="0.3">
      <c r="J8427"/>
    </row>
    <row r="8428" spans="10:10" x14ac:dyDescent="0.3">
      <c r="J8428"/>
    </row>
    <row r="8429" spans="10:10" x14ac:dyDescent="0.3">
      <c r="J8429"/>
    </row>
    <row r="8430" spans="10:10" x14ac:dyDescent="0.3">
      <c r="J8430"/>
    </row>
    <row r="8431" spans="10:10" x14ac:dyDescent="0.3">
      <c r="J8431"/>
    </row>
    <row r="8432" spans="10:10" x14ac:dyDescent="0.3">
      <c r="J8432"/>
    </row>
    <row r="8433" spans="10:10" x14ac:dyDescent="0.3">
      <c r="J8433"/>
    </row>
    <row r="8434" spans="10:10" x14ac:dyDescent="0.3">
      <c r="J8434"/>
    </row>
    <row r="8435" spans="10:10" x14ac:dyDescent="0.3">
      <c r="J8435"/>
    </row>
    <row r="8436" spans="10:10" x14ac:dyDescent="0.3">
      <c r="J8436"/>
    </row>
    <row r="8437" spans="10:10" x14ac:dyDescent="0.3">
      <c r="J8437"/>
    </row>
    <row r="8438" spans="10:10" x14ac:dyDescent="0.3">
      <c r="J8438"/>
    </row>
    <row r="8439" spans="10:10" x14ac:dyDescent="0.3">
      <c r="J8439"/>
    </row>
    <row r="8440" spans="10:10" x14ac:dyDescent="0.3">
      <c r="J8440"/>
    </row>
    <row r="8441" spans="10:10" x14ac:dyDescent="0.3">
      <c r="J8441"/>
    </row>
    <row r="8442" spans="10:10" x14ac:dyDescent="0.3">
      <c r="J8442"/>
    </row>
    <row r="8443" spans="10:10" x14ac:dyDescent="0.3">
      <c r="J8443"/>
    </row>
    <row r="8444" spans="10:10" x14ac:dyDescent="0.3">
      <c r="J8444"/>
    </row>
    <row r="8445" spans="10:10" x14ac:dyDescent="0.3">
      <c r="J8445"/>
    </row>
    <row r="8446" spans="10:10" x14ac:dyDescent="0.3">
      <c r="J8446"/>
    </row>
    <row r="8447" spans="10:10" x14ac:dyDescent="0.3">
      <c r="J8447"/>
    </row>
    <row r="8448" spans="10:10" x14ac:dyDescent="0.3">
      <c r="J8448"/>
    </row>
    <row r="8449" spans="10:10" x14ac:dyDescent="0.3">
      <c r="J8449"/>
    </row>
    <row r="8450" spans="10:10" x14ac:dyDescent="0.3">
      <c r="J8450"/>
    </row>
    <row r="8451" spans="10:10" x14ac:dyDescent="0.3">
      <c r="J8451"/>
    </row>
    <row r="8452" spans="10:10" x14ac:dyDescent="0.3">
      <c r="J8452"/>
    </row>
    <row r="8453" spans="10:10" x14ac:dyDescent="0.3">
      <c r="J8453"/>
    </row>
    <row r="8454" spans="10:10" x14ac:dyDescent="0.3">
      <c r="J8454"/>
    </row>
    <row r="8455" spans="10:10" x14ac:dyDescent="0.3">
      <c r="J8455"/>
    </row>
    <row r="8456" spans="10:10" x14ac:dyDescent="0.3">
      <c r="J8456"/>
    </row>
    <row r="8457" spans="10:10" x14ac:dyDescent="0.3">
      <c r="J8457"/>
    </row>
    <row r="8458" spans="10:10" x14ac:dyDescent="0.3">
      <c r="J8458"/>
    </row>
    <row r="8459" spans="10:10" x14ac:dyDescent="0.3">
      <c r="J8459"/>
    </row>
    <row r="8460" spans="10:10" x14ac:dyDescent="0.3">
      <c r="J8460"/>
    </row>
    <row r="8461" spans="10:10" x14ac:dyDescent="0.3">
      <c r="J8461"/>
    </row>
    <row r="8462" spans="10:10" x14ac:dyDescent="0.3">
      <c r="J8462"/>
    </row>
    <row r="8463" spans="10:10" x14ac:dyDescent="0.3">
      <c r="J8463"/>
    </row>
    <row r="8464" spans="10:10" x14ac:dyDescent="0.3">
      <c r="J8464"/>
    </row>
    <row r="8465" spans="10:10" x14ac:dyDescent="0.3">
      <c r="J8465"/>
    </row>
    <row r="8466" spans="10:10" x14ac:dyDescent="0.3">
      <c r="J8466"/>
    </row>
    <row r="8467" spans="10:10" x14ac:dyDescent="0.3">
      <c r="J8467"/>
    </row>
    <row r="8468" spans="10:10" x14ac:dyDescent="0.3">
      <c r="J8468"/>
    </row>
    <row r="8469" spans="10:10" x14ac:dyDescent="0.3">
      <c r="J8469"/>
    </row>
    <row r="8470" spans="10:10" x14ac:dyDescent="0.3">
      <c r="J8470"/>
    </row>
    <row r="8471" spans="10:10" x14ac:dyDescent="0.3">
      <c r="J8471"/>
    </row>
    <row r="8472" spans="10:10" x14ac:dyDescent="0.3">
      <c r="J8472"/>
    </row>
    <row r="8473" spans="10:10" x14ac:dyDescent="0.3">
      <c r="J8473"/>
    </row>
    <row r="8474" spans="10:10" x14ac:dyDescent="0.3">
      <c r="J8474"/>
    </row>
    <row r="8475" spans="10:10" x14ac:dyDescent="0.3">
      <c r="J8475"/>
    </row>
    <row r="8476" spans="10:10" x14ac:dyDescent="0.3">
      <c r="J8476"/>
    </row>
    <row r="8477" spans="10:10" x14ac:dyDescent="0.3">
      <c r="J8477"/>
    </row>
    <row r="8478" spans="10:10" x14ac:dyDescent="0.3">
      <c r="J8478"/>
    </row>
    <row r="8479" spans="10:10" x14ac:dyDescent="0.3">
      <c r="J8479"/>
    </row>
    <row r="8480" spans="10:10" x14ac:dyDescent="0.3">
      <c r="J8480"/>
    </row>
    <row r="8481" spans="10:10" x14ac:dyDescent="0.3">
      <c r="J8481"/>
    </row>
    <row r="8482" spans="10:10" x14ac:dyDescent="0.3">
      <c r="J8482"/>
    </row>
    <row r="8483" spans="10:10" x14ac:dyDescent="0.3">
      <c r="J8483"/>
    </row>
    <row r="8484" spans="10:10" x14ac:dyDescent="0.3">
      <c r="J8484"/>
    </row>
    <row r="8485" spans="10:10" x14ac:dyDescent="0.3">
      <c r="J8485"/>
    </row>
    <row r="8486" spans="10:10" x14ac:dyDescent="0.3">
      <c r="J8486"/>
    </row>
    <row r="8487" spans="10:10" x14ac:dyDescent="0.3">
      <c r="J8487"/>
    </row>
    <row r="8488" spans="10:10" x14ac:dyDescent="0.3">
      <c r="J8488"/>
    </row>
    <row r="8489" spans="10:10" x14ac:dyDescent="0.3">
      <c r="J8489"/>
    </row>
    <row r="8490" spans="10:10" x14ac:dyDescent="0.3">
      <c r="J8490"/>
    </row>
    <row r="8491" spans="10:10" x14ac:dyDescent="0.3">
      <c r="J8491"/>
    </row>
    <row r="8492" spans="10:10" x14ac:dyDescent="0.3">
      <c r="J8492"/>
    </row>
    <row r="8493" spans="10:10" x14ac:dyDescent="0.3">
      <c r="J8493"/>
    </row>
    <row r="8494" spans="10:10" x14ac:dyDescent="0.3">
      <c r="J8494"/>
    </row>
    <row r="8495" spans="10:10" x14ac:dyDescent="0.3">
      <c r="J8495"/>
    </row>
    <row r="8496" spans="10:10" x14ac:dyDescent="0.3">
      <c r="J8496"/>
    </row>
    <row r="8497" spans="10:10" x14ac:dyDescent="0.3">
      <c r="J8497"/>
    </row>
    <row r="8498" spans="10:10" x14ac:dyDescent="0.3">
      <c r="J8498"/>
    </row>
    <row r="8499" spans="10:10" x14ac:dyDescent="0.3">
      <c r="J8499"/>
    </row>
    <row r="8500" spans="10:10" x14ac:dyDescent="0.3">
      <c r="J8500"/>
    </row>
    <row r="8501" spans="10:10" x14ac:dyDescent="0.3">
      <c r="J8501"/>
    </row>
    <row r="8502" spans="10:10" x14ac:dyDescent="0.3">
      <c r="J8502"/>
    </row>
    <row r="8503" spans="10:10" x14ac:dyDescent="0.3">
      <c r="J8503"/>
    </row>
    <row r="8504" spans="10:10" x14ac:dyDescent="0.3">
      <c r="J8504"/>
    </row>
    <row r="8505" spans="10:10" x14ac:dyDescent="0.3">
      <c r="J8505"/>
    </row>
    <row r="8506" spans="10:10" x14ac:dyDescent="0.3">
      <c r="J8506"/>
    </row>
    <row r="8507" spans="10:10" x14ac:dyDescent="0.3">
      <c r="J8507"/>
    </row>
    <row r="8508" spans="10:10" x14ac:dyDescent="0.3">
      <c r="J8508"/>
    </row>
    <row r="8509" spans="10:10" x14ac:dyDescent="0.3">
      <c r="J8509"/>
    </row>
    <row r="8510" spans="10:10" x14ac:dyDescent="0.3">
      <c r="J8510"/>
    </row>
    <row r="8511" spans="10:10" x14ac:dyDescent="0.3">
      <c r="J8511"/>
    </row>
    <row r="8512" spans="10:10" x14ac:dyDescent="0.3">
      <c r="J8512"/>
    </row>
    <row r="8513" spans="10:10" x14ac:dyDescent="0.3">
      <c r="J8513"/>
    </row>
    <row r="8514" spans="10:10" x14ac:dyDescent="0.3">
      <c r="J8514"/>
    </row>
    <row r="8515" spans="10:10" x14ac:dyDescent="0.3">
      <c r="J8515"/>
    </row>
    <row r="8516" spans="10:10" x14ac:dyDescent="0.3">
      <c r="J8516"/>
    </row>
    <row r="8517" spans="10:10" x14ac:dyDescent="0.3">
      <c r="J8517"/>
    </row>
    <row r="8518" spans="10:10" x14ac:dyDescent="0.3">
      <c r="J8518"/>
    </row>
    <row r="8519" spans="10:10" x14ac:dyDescent="0.3">
      <c r="J8519"/>
    </row>
    <row r="8520" spans="10:10" x14ac:dyDescent="0.3">
      <c r="J8520"/>
    </row>
    <row r="8521" spans="10:10" x14ac:dyDescent="0.3">
      <c r="J8521"/>
    </row>
    <row r="8522" spans="10:10" x14ac:dyDescent="0.3">
      <c r="J8522"/>
    </row>
    <row r="8523" spans="10:10" x14ac:dyDescent="0.3">
      <c r="J8523"/>
    </row>
    <row r="8524" spans="10:10" x14ac:dyDescent="0.3">
      <c r="J8524"/>
    </row>
    <row r="8525" spans="10:10" x14ac:dyDescent="0.3">
      <c r="J8525"/>
    </row>
    <row r="8526" spans="10:10" x14ac:dyDescent="0.3">
      <c r="J8526"/>
    </row>
    <row r="8527" spans="10:10" x14ac:dyDescent="0.3">
      <c r="J8527"/>
    </row>
    <row r="8528" spans="10:10" x14ac:dyDescent="0.3">
      <c r="J8528"/>
    </row>
    <row r="8529" spans="10:10" x14ac:dyDescent="0.3">
      <c r="J8529"/>
    </row>
    <row r="8530" spans="10:10" x14ac:dyDescent="0.3">
      <c r="J8530"/>
    </row>
    <row r="8531" spans="10:10" x14ac:dyDescent="0.3">
      <c r="J8531"/>
    </row>
    <row r="8532" spans="10:10" x14ac:dyDescent="0.3">
      <c r="J8532"/>
    </row>
    <row r="8533" spans="10:10" x14ac:dyDescent="0.3">
      <c r="J8533"/>
    </row>
    <row r="8534" spans="10:10" x14ac:dyDescent="0.3">
      <c r="J8534"/>
    </row>
    <row r="8535" spans="10:10" x14ac:dyDescent="0.3">
      <c r="J8535"/>
    </row>
    <row r="8536" spans="10:10" x14ac:dyDescent="0.3">
      <c r="J8536"/>
    </row>
    <row r="8537" spans="10:10" x14ac:dyDescent="0.3">
      <c r="J8537"/>
    </row>
    <row r="8538" spans="10:10" x14ac:dyDescent="0.3">
      <c r="J8538"/>
    </row>
    <row r="8539" spans="10:10" x14ac:dyDescent="0.3">
      <c r="J8539"/>
    </row>
    <row r="8540" spans="10:10" x14ac:dyDescent="0.3">
      <c r="J8540"/>
    </row>
    <row r="8541" spans="10:10" x14ac:dyDescent="0.3">
      <c r="J8541"/>
    </row>
    <row r="8542" spans="10:10" x14ac:dyDescent="0.3">
      <c r="J8542"/>
    </row>
    <row r="8543" spans="10:10" x14ac:dyDescent="0.3">
      <c r="J8543"/>
    </row>
    <row r="8544" spans="10:10" x14ac:dyDescent="0.3">
      <c r="J8544"/>
    </row>
    <row r="8545" spans="10:10" x14ac:dyDescent="0.3">
      <c r="J8545"/>
    </row>
    <row r="8546" spans="10:10" x14ac:dyDescent="0.3">
      <c r="J8546"/>
    </row>
    <row r="8547" spans="10:10" x14ac:dyDescent="0.3">
      <c r="J8547"/>
    </row>
    <row r="8548" spans="10:10" x14ac:dyDescent="0.3">
      <c r="J8548"/>
    </row>
    <row r="8549" spans="10:10" x14ac:dyDescent="0.3">
      <c r="J8549"/>
    </row>
    <row r="8550" spans="10:10" x14ac:dyDescent="0.3">
      <c r="J8550"/>
    </row>
    <row r="8551" spans="10:10" x14ac:dyDescent="0.3">
      <c r="J8551"/>
    </row>
    <row r="8552" spans="10:10" x14ac:dyDescent="0.3">
      <c r="J8552"/>
    </row>
    <row r="8553" spans="10:10" x14ac:dyDescent="0.3">
      <c r="J8553"/>
    </row>
    <row r="8554" spans="10:10" x14ac:dyDescent="0.3">
      <c r="J8554"/>
    </row>
    <row r="8555" spans="10:10" x14ac:dyDescent="0.3">
      <c r="J8555"/>
    </row>
    <row r="8556" spans="10:10" x14ac:dyDescent="0.3">
      <c r="J8556"/>
    </row>
    <row r="8557" spans="10:10" x14ac:dyDescent="0.3">
      <c r="J8557"/>
    </row>
    <row r="8558" spans="10:10" x14ac:dyDescent="0.3">
      <c r="J8558"/>
    </row>
    <row r="8559" spans="10:10" x14ac:dyDescent="0.3">
      <c r="J8559"/>
    </row>
    <row r="8560" spans="10:10" x14ac:dyDescent="0.3">
      <c r="J8560"/>
    </row>
    <row r="8561" spans="10:10" x14ac:dyDescent="0.3">
      <c r="J8561"/>
    </row>
    <row r="8562" spans="10:10" x14ac:dyDescent="0.3">
      <c r="J8562"/>
    </row>
    <row r="8563" spans="10:10" x14ac:dyDescent="0.3">
      <c r="J8563"/>
    </row>
    <row r="8564" spans="10:10" x14ac:dyDescent="0.3">
      <c r="J8564"/>
    </row>
    <row r="8565" spans="10:10" x14ac:dyDescent="0.3">
      <c r="J8565"/>
    </row>
    <row r="8566" spans="10:10" x14ac:dyDescent="0.3">
      <c r="J8566"/>
    </row>
    <row r="8567" spans="10:10" x14ac:dyDescent="0.3">
      <c r="J8567"/>
    </row>
    <row r="8568" spans="10:10" x14ac:dyDescent="0.3">
      <c r="J8568"/>
    </row>
    <row r="8569" spans="10:10" x14ac:dyDescent="0.3">
      <c r="J8569"/>
    </row>
    <row r="8570" spans="10:10" x14ac:dyDescent="0.3">
      <c r="J8570"/>
    </row>
    <row r="8571" spans="10:10" x14ac:dyDescent="0.3">
      <c r="J8571"/>
    </row>
    <row r="8572" spans="10:10" x14ac:dyDescent="0.3">
      <c r="J8572"/>
    </row>
    <row r="8573" spans="10:10" x14ac:dyDescent="0.3">
      <c r="J8573"/>
    </row>
    <row r="8574" spans="10:10" x14ac:dyDescent="0.3">
      <c r="J8574"/>
    </row>
    <row r="8575" spans="10:10" x14ac:dyDescent="0.3">
      <c r="J8575"/>
    </row>
    <row r="8576" spans="10:10" x14ac:dyDescent="0.3">
      <c r="J8576"/>
    </row>
    <row r="8577" spans="10:10" x14ac:dyDescent="0.3">
      <c r="J8577"/>
    </row>
    <row r="8578" spans="10:10" x14ac:dyDescent="0.3">
      <c r="J8578"/>
    </row>
    <row r="8579" spans="10:10" x14ac:dyDescent="0.3">
      <c r="J8579"/>
    </row>
    <row r="8580" spans="10:10" x14ac:dyDescent="0.3">
      <c r="J8580"/>
    </row>
    <row r="8581" spans="10:10" x14ac:dyDescent="0.3">
      <c r="J8581"/>
    </row>
    <row r="8582" spans="10:10" x14ac:dyDescent="0.3">
      <c r="J8582"/>
    </row>
    <row r="8583" spans="10:10" x14ac:dyDescent="0.3">
      <c r="J8583"/>
    </row>
    <row r="8584" spans="10:10" x14ac:dyDescent="0.3">
      <c r="J8584"/>
    </row>
    <row r="8585" spans="10:10" x14ac:dyDescent="0.3">
      <c r="J8585"/>
    </row>
    <row r="8586" spans="10:10" x14ac:dyDescent="0.3">
      <c r="J8586"/>
    </row>
    <row r="8587" spans="10:10" x14ac:dyDescent="0.3">
      <c r="J8587"/>
    </row>
    <row r="8588" spans="10:10" x14ac:dyDescent="0.3">
      <c r="J8588"/>
    </row>
    <row r="8589" spans="10:10" x14ac:dyDescent="0.3">
      <c r="J8589"/>
    </row>
    <row r="8590" spans="10:10" x14ac:dyDescent="0.3">
      <c r="J8590"/>
    </row>
    <row r="8591" spans="10:10" x14ac:dyDescent="0.3">
      <c r="J8591"/>
    </row>
    <row r="8592" spans="10:10" x14ac:dyDescent="0.3">
      <c r="J8592"/>
    </row>
    <row r="8593" spans="10:10" x14ac:dyDescent="0.3">
      <c r="J8593"/>
    </row>
    <row r="8594" spans="10:10" x14ac:dyDescent="0.3">
      <c r="J8594"/>
    </row>
    <row r="8595" spans="10:10" x14ac:dyDescent="0.3">
      <c r="J8595"/>
    </row>
    <row r="8596" spans="10:10" x14ac:dyDescent="0.3">
      <c r="J8596"/>
    </row>
    <row r="8597" spans="10:10" x14ac:dyDescent="0.3">
      <c r="J8597"/>
    </row>
    <row r="8598" spans="10:10" x14ac:dyDescent="0.3">
      <c r="J8598"/>
    </row>
    <row r="8599" spans="10:10" x14ac:dyDescent="0.3">
      <c r="J8599"/>
    </row>
    <row r="8600" spans="10:10" x14ac:dyDescent="0.3">
      <c r="J8600"/>
    </row>
    <row r="8601" spans="10:10" x14ac:dyDescent="0.3">
      <c r="J8601"/>
    </row>
    <row r="8602" spans="10:10" x14ac:dyDescent="0.3">
      <c r="J8602"/>
    </row>
    <row r="8603" spans="10:10" x14ac:dyDescent="0.3">
      <c r="J8603"/>
    </row>
    <row r="8604" spans="10:10" x14ac:dyDescent="0.3">
      <c r="J8604"/>
    </row>
    <row r="8605" spans="10:10" x14ac:dyDescent="0.3">
      <c r="J8605"/>
    </row>
    <row r="8606" spans="10:10" x14ac:dyDescent="0.3">
      <c r="J8606"/>
    </row>
    <row r="8607" spans="10:10" x14ac:dyDescent="0.3">
      <c r="J8607"/>
    </row>
    <row r="8608" spans="10:10" x14ac:dyDescent="0.3">
      <c r="J8608"/>
    </row>
    <row r="8609" spans="10:10" x14ac:dyDescent="0.3">
      <c r="J8609"/>
    </row>
    <row r="8610" spans="10:10" x14ac:dyDescent="0.3">
      <c r="J8610"/>
    </row>
    <row r="8611" spans="10:10" x14ac:dyDescent="0.3">
      <c r="J8611"/>
    </row>
    <row r="8612" spans="10:10" x14ac:dyDescent="0.3">
      <c r="J8612"/>
    </row>
    <row r="8613" spans="10:10" x14ac:dyDescent="0.3">
      <c r="J8613"/>
    </row>
    <row r="8614" spans="10:10" x14ac:dyDescent="0.3">
      <c r="J8614"/>
    </row>
    <row r="8615" spans="10:10" x14ac:dyDescent="0.3">
      <c r="J8615"/>
    </row>
    <row r="8616" spans="10:10" x14ac:dyDescent="0.3">
      <c r="J8616"/>
    </row>
    <row r="8617" spans="10:10" x14ac:dyDescent="0.3">
      <c r="J8617"/>
    </row>
    <row r="8618" spans="10:10" x14ac:dyDescent="0.3">
      <c r="J8618"/>
    </row>
    <row r="8619" spans="10:10" x14ac:dyDescent="0.3">
      <c r="J8619"/>
    </row>
    <row r="8620" spans="10:10" x14ac:dyDescent="0.3">
      <c r="J8620"/>
    </row>
    <row r="8621" spans="10:10" x14ac:dyDescent="0.3">
      <c r="J8621"/>
    </row>
    <row r="8622" spans="10:10" x14ac:dyDescent="0.3">
      <c r="J8622"/>
    </row>
    <row r="8623" spans="10:10" x14ac:dyDescent="0.3">
      <c r="J8623"/>
    </row>
    <row r="8624" spans="10:10" x14ac:dyDescent="0.3">
      <c r="J8624"/>
    </row>
    <row r="8625" spans="10:10" x14ac:dyDescent="0.3">
      <c r="J8625"/>
    </row>
    <row r="8626" spans="10:10" x14ac:dyDescent="0.3">
      <c r="J8626"/>
    </row>
    <row r="8627" spans="10:10" x14ac:dyDescent="0.3">
      <c r="J8627"/>
    </row>
    <row r="8628" spans="10:10" x14ac:dyDescent="0.3">
      <c r="J8628"/>
    </row>
    <row r="8629" spans="10:10" x14ac:dyDescent="0.3">
      <c r="J8629"/>
    </row>
    <row r="8630" spans="10:10" x14ac:dyDescent="0.3">
      <c r="J8630"/>
    </row>
    <row r="8631" spans="10:10" x14ac:dyDescent="0.3">
      <c r="J8631"/>
    </row>
    <row r="8632" spans="10:10" x14ac:dyDescent="0.3">
      <c r="J8632"/>
    </row>
    <row r="8633" spans="10:10" x14ac:dyDescent="0.3">
      <c r="J8633"/>
    </row>
    <row r="8634" spans="10:10" x14ac:dyDescent="0.3">
      <c r="J8634"/>
    </row>
    <row r="8635" spans="10:10" x14ac:dyDescent="0.3">
      <c r="J8635"/>
    </row>
    <row r="8636" spans="10:10" x14ac:dyDescent="0.3">
      <c r="J8636"/>
    </row>
    <row r="8637" spans="10:10" x14ac:dyDescent="0.3">
      <c r="J8637"/>
    </row>
    <row r="8638" spans="10:10" x14ac:dyDescent="0.3">
      <c r="J8638"/>
    </row>
    <row r="8639" spans="10:10" x14ac:dyDescent="0.3">
      <c r="J8639"/>
    </row>
    <row r="8640" spans="10:10" x14ac:dyDescent="0.3">
      <c r="J8640"/>
    </row>
    <row r="8641" spans="10:10" x14ac:dyDescent="0.3">
      <c r="J8641"/>
    </row>
    <row r="8642" spans="10:10" x14ac:dyDescent="0.3">
      <c r="J8642"/>
    </row>
    <row r="8643" spans="10:10" x14ac:dyDescent="0.3">
      <c r="J8643"/>
    </row>
    <row r="8644" spans="10:10" x14ac:dyDescent="0.3">
      <c r="J8644"/>
    </row>
    <row r="8645" spans="10:10" x14ac:dyDescent="0.3">
      <c r="J8645"/>
    </row>
    <row r="8646" spans="10:10" x14ac:dyDescent="0.3">
      <c r="J8646"/>
    </row>
    <row r="8647" spans="10:10" x14ac:dyDescent="0.3">
      <c r="J8647"/>
    </row>
    <row r="8648" spans="10:10" x14ac:dyDescent="0.3">
      <c r="J8648"/>
    </row>
    <row r="8649" spans="10:10" x14ac:dyDescent="0.3">
      <c r="J8649"/>
    </row>
    <row r="8650" spans="10:10" x14ac:dyDescent="0.3">
      <c r="J8650"/>
    </row>
    <row r="8651" spans="10:10" x14ac:dyDescent="0.3">
      <c r="J8651"/>
    </row>
    <row r="8652" spans="10:10" x14ac:dyDescent="0.3">
      <c r="J8652"/>
    </row>
    <row r="8653" spans="10:10" x14ac:dyDescent="0.3">
      <c r="J8653"/>
    </row>
    <row r="8654" spans="10:10" x14ac:dyDescent="0.3">
      <c r="J8654"/>
    </row>
    <row r="8655" spans="10:10" x14ac:dyDescent="0.3">
      <c r="J8655"/>
    </row>
    <row r="8656" spans="10:10" x14ac:dyDescent="0.3">
      <c r="J8656"/>
    </row>
    <row r="8657" spans="10:10" x14ac:dyDescent="0.3">
      <c r="J8657"/>
    </row>
    <row r="8658" spans="10:10" x14ac:dyDescent="0.3">
      <c r="J8658"/>
    </row>
    <row r="8659" spans="10:10" x14ac:dyDescent="0.3">
      <c r="J8659"/>
    </row>
    <row r="8660" spans="10:10" x14ac:dyDescent="0.3">
      <c r="J8660"/>
    </row>
    <row r="8661" spans="10:10" x14ac:dyDescent="0.3">
      <c r="J8661"/>
    </row>
    <row r="8662" spans="10:10" x14ac:dyDescent="0.3">
      <c r="J8662"/>
    </row>
    <row r="8663" spans="10:10" x14ac:dyDescent="0.3">
      <c r="J8663"/>
    </row>
    <row r="8664" spans="10:10" x14ac:dyDescent="0.3">
      <c r="J8664"/>
    </row>
    <row r="8665" spans="10:10" x14ac:dyDescent="0.3">
      <c r="J8665"/>
    </row>
    <row r="8666" spans="10:10" x14ac:dyDescent="0.3">
      <c r="J8666"/>
    </row>
    <row r="8667" spans="10:10" x14ac:dyDescent="0.3">
      <c r="J8667"/>
    </row>
    <row r="8668" spans="10:10" x14ac:dyDescent="0.3">
      <c r="J8668"/>
    </row>
    <row r="8669" spans="10:10" x14ac:dyDescent="0.3">
      <c r="J8669"/>
    </row>
    <row r="8670" spans="10:10" x14ac:dyDescent="0.3">
      <c r="J8670"/>
    </row>
    <row r="8671" spans="10:10" x14ac:dyDescent="0.3">
      <c r="J8671"/>
    </row>
    <row r="8672" spans="10:10" x14ac:dyDescent="0.3">
      <c r="J8672"/>
    </row>
    <row r="8673" spans="10:10" x14ac:dyDescent="0.3">
      <c r="J8673"/>
    </row>
    <row r="8674" spans="10:10" x14ac:dyDescent="0.3">
      <c r="J8674"/>
    </row>
    <row r="8675" spans="10:10" x14ac:dyDescent="0.3">
      <c r="J8675"/>
    </row>
    <row r="8676" spans="10:10" x14ac:dyDescent="0.3">
      <c r="J8676"/>
    </row>
    <row r="8677" spans="10:10" x14ac:dyDescent="0.3">
      <c r="J8677"/>
    </row>
    <row r="8678" spans="10:10" x14ac:dyDescent="0.3">
      <c r="J8678"/>
    </row>
    <row r="8679" spans="10:10" x14ac:dyDescent="0.3">
      <c r="J8679"/>
    </row>
    <row r="8680" spans="10:10" x14ac:dyDescent="0.3">
      <c r="J8680"/>
    </row>
    <row r="8681" spans="10:10" x14ac:dyDescent="0.3">
      <c r="J8681"/>
    </row>
    <row r="8682" spans="10:10" x14ac:dyDescent="0.3">
      <c r="J8682"/>
    </row>
    <row r="8683" spans="10:10" x14ac:dyDescent="0.3">
      <c r="J8683"/>
    </row>
    <row r="8684" spans="10:10" x14ac:dyDescent="0.3">
      <c r="J8684"/>
    </row>
    <row r="8685" spans="10:10" x14ac:dyDescent="0.3">
      <c r="J8685"/>
    </row>
    <row r="8686" spans="10:10" x14ac:dyDescent="0.3">
      <c r="J8686"/>
    </row>
    <row r="8687" spans="10:10" x14ac:dyDescent="0.3">
      <c r="J8687"/>
    </row>
    <row r="8688" spans="10:10" x14ac:dyDescent="0.3">
      <c r="J8688"/>
    </row>
    <row r="8689" spans="10:10" x14ac:dyDescent="0.3">
      <c r="J8689"/>
    </row>
    <row r="8690" spans="10:10" x14ac:dyDescent="0.3">
      <c r="J8690"/>
    </row>
    <row r="8691" spans="10:10" x14ac:dyDescent="0.3">
      <c r="J8691"/>
    </row>
    <row r="8692" spans="10:10" x14ac:dyDescent="0.3">
      <c r="J8692"/>
    </row>
    <row r="8693" spans="10:10" x14ac:dyDescent="0.3">
      <c r="J8693"/>
    </row>
    <row r="8694" spans="10:10" x14ac:dyDescent="0.3">
      <c r="J8694"/>
    </row>
    <row r="8695" spans="10:10" x14ac:dyDescent="0.3">
      <c r="J8695"/>
    </row>
    <row r="8696" spans="10:10" x14ac:dyDescent="0.3">
      <c r="J8696"/>
    </row>
    <row r="8697" spans="10:10" x14ac:dyDescent="0.3">
      <c r="J8697"/>
    </row>
    <row r="8698" spans="10:10" x14ac:dyDescent="0.3">
      <c r="J8698"/>
    </row>
    <row r="8699" spans="10:10" x14ac:dyDescent="0.3">
      <c r="J8699"/>
    </row>
    <row r="8700" spans="10:10" x14ac:dyDescent="0.3">
      <c r="J8700"/>
    </row>
    <row r="8701" spans="10:10" x14ac:dyDescent="0.3">
      <c r="J8701"/>
    </row>
    <row r="8702" spans="10:10" x14ac:dyDescent="0.3">
      <c r="J8702"/>
    </row>
    <row r="8703" spans="10:10" x14ac:dyDescent="0.3">
      <c r="J8703"/>
    </row>
    <row r="8704" spans="10:10" x14ac:dyDescent="0.3">
      <c r="J8704"/>
    </row>
    <row r="8705" spans="10:10" x14ac:dyDescent="0.3">
      <c r="J8705"/>
    </row>
    <row r="8706" spans="10:10" x14ac:dyDescent="0.3">
      <c r="J8706"/>
    </row>
    <row r="8707" spans="10:10" x14ac:dyDescent="0.3">
      <c r="J8707"/>
    </row>
    <row r="8708" spans="10:10" x14ac:dyDescent="0.3">
      <c r="J8708"/>
    </row>
    <row r="8709" spans="10:10" x14ac:dyDescent="0.3">
      <c r="J8709"/>
    </row>
    <row r="8710" spans="10:10" x14ac:dyDescent="0.3">
      <c r="J8710"/>
    </row>
    <row r="8711" spans="10:10" x14ac:dyDescent="0.3">
      <c r="J8711"/>
    </row>
    <row r="8712" spans="10:10" x14ac:dyDescent="0.3">
      <c r="J8712"/>
    </row>
    <row r="8713" spans="10:10" x14ac:dyDescent="0.3">
      <c r="J8713"/>
    </row>
    <row r="8714" spans="10:10" x14ac:dyDescent="0.3">
      <c r="J8714"/>
    </row>
    <row r="8715" spans="10:10" x14ac:dyDescent="0.3">
      <c r="J8715"/>
    </row>
    <row r="8716" spans="10:10" x14ac:dyDescent="0.3">
      <c r="J8716"/>
    </row>
    <row r="8717" spans="10:10" x14ac:dyDescent="0.3">
      <c r="J8717"/>
    </row>
    <row r="8718" spans="10:10" x14ac:dyDescent="0.3">
      <c r="J8718"/>
    </row>
    <row r="8719" spans="10:10" x14ac:dyDescent="0.3">
      <c r="J8719"/>
    </row>
    <row r="8720" spans="10:10" x14ac:dyDescent="0.3">
      <c r="J8720"/>
    </row>
    <row r="8721" spans="10:10" x14ac:dyDescent="0.3">
      <c r="J8721"/>
    </row>
    <row r="8722" spans="10:10" x14ac:dyDescent="0.3">
      <c r="J8722"/>
    </row>
    <row r="8723" spans="10:10" x14ac:dyDescent="0.3">
      <c r="J8723"/>
    </row>
    <row r="8724" spans="10:10" x14ac:dyDescent="0.3">
      <c r="J8724"/>
    </row>
    <row r="8725" spans="10:10" x14ac:dyDescent="0.3">
      <c r="J8725"/>
    </row>
    <row r="8726" spans="10:10" x14ac:dyDescent="0.3">
      <c r="J8726"/>
    </row>
    <row r="8727" spans="10:10" x14ac:dyDescent="0.3">
      <c r="J8727"/>
    </row>
    <row r="8728" spans="10:10" x14ac:dyDescent="0.3">
      <c r="J8728"/>
    </row>
    <row r="8729" spans="10:10" x14ac:dyDescent="0.3">
      <c r="J8729"/>
    </row>
    <row r="8730" spans="10:10" x14ac:dyDescent="0.3">
      <c r="J8730"/>
    </row>
    <row r="8731" spans="10:10" x14ac:dyDescent="0.3">
      <c r="J8731"/>
    </row>
    <row r="8732" spans="10:10" x14ac:dyDescent="0.3">
      <c r="J8732"/>
    </row>
    <row r="8733" spans="10:10" x14ac:dyDescent="0.3">
      <c r="J8733"/>
    </row>
    <row r="8734" spans="10:10" x14ac:dyDescent="0.3">
      <c r="J8734"/>
    </row>
    <row r="8735" spans="10:10" x14ac:dyDescent="0.3">
      <c r="J8735"/>
    </row>
    <row r="8736" spans="10:10" x14ac:dyDescent="0.3">
      <c r="J8736"/>
    </row>
    <row r="8737" spans="10:10" x14ac:dyDescent="0.3">
      <c r="J8737"/>
    </row>
    <row r="8738" spans="10:10" x14ac:dyDescent="0.3">
      <c r="J8738"/>
    </row>
    <row r="8739" spans="10:10" x14ac:dyDescent="0.3">
      <c r="J8739"/>
    </row>
    <row r="8740" spans="10:10" x14ac:dyDescent="0.3">
      <c r="J8740"/>
    </row>
    <row r="8741" spans="10:10" x14ac:dyDescent="0.3">
      <c r="J8741"/>
    </row>
    <row r="8742" spans="10:10" x14ac:dyDescent="0.3">
      <c r="J8742"/>
    </row>
    <row r="8743" spans="10:10" x14ac:dyDescent="0.3">
      <c r="J8743"/>
    </row>
    <row r="8744" spans="10:10" x14ac:dyDescent="0.3">
      <c r="J8744"/>
    </row>
    <row r="8745" spans="10:10" x14ac:dyDescent="0.3">
      <c r="J8745"/>
    </row>
    <row r="8746" spans="10:10" x14ac:dyDescent="0.3">
      <c r="J8746"/>
    </row>
    <row r="8747" spans="10:10" x14ac:dyDescent="0.3">
      <c r="J8747"/>
    </row>
    <row r="8748" spans="10:10" x14ac:dyDescent="0.3">
      <c r="J8748"/>
    </row>
    <row r="8749" spans="10:10" x14ac:dyDescent="0.3">
      <c r="J8749"/>
    </row>
    <row r="8750" spans="10:10" x14ac:dyDescent="0.3">
      <c r="J8750"/>
    </row>
    <row r="8751" spans="10:10" x14ac:dyDescent="0.3">
      <c r="J8751"/>
    </row>
    <row r="8752" spans="10:10" x14ac:dyDescent="0.3">
      <c r="J8752"/>
    </row>
    <row r="8753" spans="10:10" x14ac:dyDescent="0.3">
      <c r="J8753"/>
    </row>
    <row r="8754" spans="10:10" x14ac:dyDescent="0.3">
      <c r="J8754"/>
    </row>
    <row r="8755" spans="10:10" x14ac:dyDescent="0.3">
      <c r="J8755"/>
    </row>
    <row r="8756" spans="10:10" x14ac:dyDescent="0.3">
      <c r="J8756"/>
    </row>
    <row r="8757" spans="10:10" x14ac:dyDescent="0.3">
      <c r="J8757"/>
    </row>
    <row r="8758" spans="10:10" x14ac:dyDescent="0.3">
      <c r="J8758"/>
    </row>
    <row r="8759" spans="10:10" x14ac:dyDescent="0.3">
      <c r="J8759"/>
    </row>
    <row r="8760" spans="10:10" x14ac:dyDescent="0.3">
      <c r="J8760"/>
    </row>
    <row r="8761" spans="10:10" x14ac:dyDescent="0.3">
      <c r="J8761"/>
    </row>
    <row r="8762" spans="10:10" x14ac:dyDescent="0.3">
      <c r="J8762"/>
    </row>
    <row r="8763" spans="10:10" x14ac:dyDescent="0.3">
      <c r="J8763"/>
    </row>
    <row r="8764" spans="10:10" x14ac:dyDescent="0.3">
      <c r="J8764"/>
    </row>
    <row r="8765" spans="10:10" x14ac:dyDescent="0.3">
      <c r="J8765"/>
    </row>
    <row r="8766" spans="10:10" x14ac:dyDescent="0.3">
      <c r="J8766"/>
    </row>
    <row r="8767" spans="10:10" x14ac:dyDescent="0.3">
      <c r="J8767"/>
    </row>
    <row r="8768" spans="10:10" x14ac:dyDescent="0.3">
      <c r="J8768"/>
    </row>
    <row r="8769" spans="10:10" x14ac:dyDescent="0.3">
      <c r="J8769"/>
    </row>
    <row r="8770" spans="10:10" x14ac:dyDescent="0.3">
      <c r="J8770"/>
    </row>
    <row r="8771" spans="10:10" x14ac:dyDescent="0.3">
      <c r="J8771"/>
    </row>
    <row r="8772" spans="10:10" x14ac:dyDescent="0.3">
      <c r="J8772"/>
    </row>
    <row r="8773" spans="10:10" x14ac:dyDescent="0.3">
      <c r="J8773"/>
    </row>
    <row r="8774" spans="10:10" x14ac:dyDescent="0.3">
      <c r="J8774"/>
    </row>
    <row r="8775" spans="10:10" x14ac:dyDescent="0.3">
      <c r="J8775"/>
    </row>
    <row r="8776" spans="10:10" x14ac:dyDescent="0.3">
      <c r="J8776"/>
    </row>
    <row r="8777" spans="10:10" x14ac:dyDescent="0.3">
      <c r="J8777"/>
    </row>
    <row r="8778" spans="10:10" x14ac:dyDescent="0.3">
      <c r="J8778"/>
    </row>
    <row r="8779" spans="10:10" x14ac:dyDescent="0.3">
      <c r="J8779"/>
    </row>
    <row r="8780" spans="10:10" x14ac:dyDescent="0.3">
      <c r="J8780"/>
    </row>
    <row r="8781" spans="10:10" x14ac:dyDescent="0.3">
      <c r="J8781"/>
    </row>
    <row r="8782" spans="10:10" x14ac:dyDescent="0.3">
      <c r="J8782"/>
    </row>
    <row r="8783" spans="10:10" x14ac:dyDescent="0.3">
      <c r="J8783"/>
    </row>
    <row r="8784" spans="10:10" x14ac:dyDescent="0.3">
      <c r="J8784"/>
    </row>
    <row r="8785" spans="10:10" x14ac:dyDescent="0.3">
      <c r="J8785"/>
    </row>
    <row r="8786" spans="10:10" x14ac:dyDescent="0.3">
      <c r="J8786"/>
    </row>
    <row r="8787" spans="10:10" x14ac:dyDescent="0.3">
      <c r="J8787"/>
    </row>
    <row r="8788" spans="10:10" x14ac:dyDescent="0.3">
      <c r="J8788"/>
    </row>
    <row r="8789" spans="10:10" x14ac:dyDescent="0.3">
      <c r="J8789"/>
    </row>
    <row r="8790" spans="10:10" x14ac:dyDescent="0.3">
      <c r="J8790"/>
    </row>
    <row r="8791" spans="10:10" x14ac:dyDescent="0.3">
      <c r="J8791"/>
    </row>
    <row r="8792" spans="10:10" x14ac:dyDescent="0.3">
      <c r="J8792"/>
    </row>
    <row r="8793" spans="10:10" x14ac:dyDescent="0.3">
      <c r="J8793"/>
    </row>
    <row r="8794" spans="10:10" x14ac:dyDescent="0.3">
      <c r="J8794"/>
    </row>
    <row r="8795" spans="10:10" x14ac:dyDescent="0.3">
      <c r="J8795"/>
    </row>
    <row r="8796" spans="10:10" x14ac:dyDescent="0.3">
      <c r="J8796"/>
    </row>
    <row r="8797" spans="10:10" x14ac:dyDescent="0.3">
      <c r="J8797"/>
    </row>
    <row r="8798" spans="10:10" x14ac:dyDescent="0.3">
      <c r="J8798"/>
    </row>
    <row r="8799" spans="10:10" x14ac:dyDescent="0.3">
      <c r="J8799"/>
    </row>
    <row r="8800" spans="10:10" x14ac:dyDescent="0.3">
      <c r="J8800"/>
    </row>
    <row r="8801" spans="10:10" x14ac:dyDescent="0.3">
      <c r="J8801"/>
    </row>
    <row r="8802" spans="10:10" x14ac:dyDescent="0.3">
      <c r="J8802"/>
    </row>
    <row r="8803" spans="10:10" x14ac:dyDescent="0.3">
      <c r="J8803"/>
    </row>
    <row r="8804" spans="10:10" x14ac:dyDescent="0.3">
      <c r="J8804"/>
    </row>
    <row r="8805" spans="10:10" x14ac:dyDescent="0.3">
      <c r="J8805"/>
    </row>
    <row r="8806" spans="10:10" x14ac:dyDescent="0.3">
      <c r="J8806"/>
    </row>
    <row r="8807" spans="10:10" x14ac:dyDescent="0.3">
      <c r="J8807"/>
    </row>
    <row r="8808" spans="10:10" x14ac:dyDescent="0.3">
      <c r="J8808"/>
    </row>
    <row r="8809" spans="10:10" x14ac:dyDescent="0.3">
      <c r="J8809"/>
    </row>
    <row r="8810" spans="10:10" x14ac:dyDescent="0.3">
      <c r="J8810"/>
    </row>
    <row r="8811" spans="10:10" x14ac:dyDescent="0.3">
      <c r="J8811"/>
    </row>
    <row r="8812" spans="10:10" x14ac:dyDescent="0.3">
      <c r="J8812"/>
    </row>
    <row r="8813" spans="10:10" x14ac:dyDescent="0.3">
      <c r="J8813"/>
    </row>
    <row r="8814" spans="10:10" x14ac:dyDescent="0.3">
      <c r="J8814"/>
    </row>
    <row r="8815" spans="10:10" x14ac:dyDescent="0.3">
      <c r="J8815"/>
    </row>
    <row r="8816" spans="10:10" x14ac:dyDescent="0.3">
      <c r="J8816"/>
    </row>
    <row r="8817" spans="10:10" x14ac:dyDescent="0.3">
      <c r="J8817"/>
    </row>
    <row r="8818" spans="10:10" x14ac:dyDescent="0.3">
      <c r="J8818"/>
    </row>
    <row r="8819" spans="10:10" x14ac:dyDescent="0.3">
      <c r="J8819"/>
    </row>
    <row r="8820" spans="10:10" x14ac:dyDescent="0.3">
      <c r="J8820"/>
    </row>
    <row r="8821" spans="10:10" x14ac:dyDescent="0.3">
      <c r="J8821"/>
    </row>
    <row r="8822" spans="10:10" x14ac:dyDescent="0.3">
      <c r="J8822"/>
    </row>
    <row r="8823" spans="10:10" x14ac:dyDescent="0.3">
      <c r="J8823"/>
    </row>
    <row r="8824" spans="10:10" x14ac:dyDescent="0.3">
      <c r="J8824"/>
    </row>
    <row r="8825" spans="10:10" x14ac:dyDescent="0.3">
      <c r="J8825"/>
    </row>
    <row r="8826" spans="10:10" x14ac:dyDescent="0.3">
      <c r="J8826"/>
    </row>
    <row r="8827" spans="10:10" x14ac:dyDescent="0.3">
      <c r="J8827"/>
    </row>
    <row r="8828" spans="10:10" x14ac:dyDescent="0.3">
      <c r="J8828"/>
    </row>
    <row r="8829" spans="10:10" x14ac:dyDescent="0.3">
      <c r="J8829"/>
    </row>
    <row r="8830" spans="10:10" x14ac:dyDescent="0.3">
      <c r="J8830"/>
    </row>
    <row r="8831" spans="10:10" x14ac:dyDescent="0.3">
      <c r="J8831"/>
    </row>
    <row r="8832" spans="10:10" x14ac:dyDescent="0.3">
      <c r="J8832"/>
    </row>
    <row r="8833" spans="10:10" x14ac:dyDescent="0.3">
      <c r="J8833"/>
    </row>
    <row r="8834" spans="10:10" x14ac:dyDescent="0.3">
      <c r="J8834"/>
    </row>
    <row r="8835" spans="10:10" x14ac:dyDescent="0.3">
      <c r="J8835"/>
    </row>
    <row r="8836" spans="10:10" x14ac:dyDescent="0.3">
      <c r="J8836"/>
    </row>
    <row r="8837" spans="10:10" x14ac:dyDescent="0.3">
      <c r="J8837"/>
    </row>
    <row r="8838" spans="10:10" x14ac:dyDescent="0.3">
      <c r="J8838"/>
    </row>
    <row r="8839" spans="10:10" x14ac:dyDescent="0.3">
      <c r="J8839"/>
    </row>
    <row r="8840" spans="10:10" x14ac:dyDescent="0.3">
      <c r="J8840"/>
    </row>
    <row r="8841" spans="10:10" x14ac:dyDescent="0.3">
      <c r="J8841"/>
    </row>
    <row r="8842" spans="10:10" x14ac:dyDescent="0.3">
      <c r="J8842"/>
    </row>
    <row r="8843" spans="10:10" x14ac:dyDescent="0.3">
      <c r="J8843"/>
    </row>
    <row r="8844" spans="10:10" x14ac:dyDescent="0.3">
      <c r="J8844"/>
    </row>
    <row r="8845" spans="10:10" x14ac:dyDescent="0.3">
      <c r="J8845"/>
    </row>
    <row r="8846" spans="10:10" x14ac:dyDescent="0.3">
      <c r="J8846"/>
    </row>
    <row r="8847" spans="10:10" x14ac:dyDescent="0.3">
      <c r="J8847"/>
    </row>
    <row r="8848" spans="10:10" x14ac:dyDescent="0.3">
      <c r="J8848"/>
    </row>
    <row r="8849" spans="10:10" x14ac:dyDescent="0.3">
      <c r="J8849"/>
    </row>
    <row r="8850" spans="10:10" x14ac:dyDescent="0.3">
      <c r="J8850"/>
    </row>
    <row r="8851" spans="10:10" x14ac:dyDescent="0.3">
      <c r="J8851"/>
    </row>
    <row r="8852" spans="10:10" x14ac:dyDescent="0.3">
      <c r="J8852"/>
    </row>
    <row r="8853" spans="10:10" x14ac:dyDescent="0.3">
      <c r="J8853"/>
    </row>
    <row r="8854" spans="10:10" x14ac:dyDescent="0.3">
      <c r="J8854"/>
    </row>
    <row r="8855" spans="10:10" x14ac:dyDescent="0.3">
      <c r="J8855"/>
    </row>
    <row r="8856" spans="10:10" x14ac:dyDescent="0.3">
      <c r="J8856"/>
    </row>
    <row r="8857" spans="10:10" x14ac:dyDescent="0.3">
      <c r="J8857"/>
    </row>
    <row r="8858" spans="10:10" x14ac:dyDescent="0.3">
      <c r="J8858"/>
    </row>
    <row r="8859" spans="10:10" x14ac:dyDescent="0.3">
      <c r="J8859"/>
    </row>
    <row r="8860" spans="10:10" x14ac:dyDescent="0.3">
      <c r="J8860"/>
    </row>
    <row r="8861" spans="10:10" x14ac:dyDescent="0.3">
      <c r="J8861"/>
    </row>
    <row r="8862" spans="10:10" x14ac:dyDescent="0.3">
      <c r="J8862"/>
    </row>
    <row r="8863" spans="10:10" x14ac:dyDescent="0.3">
      <c r="J8863"/>
    </row>
    <row r="8864" spans="10:10" x14ac:dyDescent="0.3">
      <c r="J8864"/>
    </row>
    <row r="8865" spans="10:10" x14ac:dyDescent="0.3">
      <c r="J8865"/>
    </row>
    <row r="8866" spans="10:10" x14ac:dyDescent="0.3">
      <c r="J8866"/>
    </row>
    <row r="8867" spans="10:10" x14ac:dyDescent="0.3">
      <c r="J8867"/>
    </row>
    <row r="8868" spans="10:10" x14ac:dyDescent="0.3">
      <c r="J8868"/>
    </row>
    <row r="8869" spans="10:10" x14ac:dyDescent="0.3">
      <c r="J8869"/>
    </row>
    <row r="8870" spans="10:10" x14ac:dyDescent="0.3">
      <c r="J8870"/>
    </row>
    <row r="8871" spans="10:10" x14ac:dyDescent="0.3">
      <c r="J8871"/>
    </row>
    <row r="8872" spans="10:10" x14ac:dyDescent="0.3">
      <c r="J8872"/>
    </row>
    <row r="8873" spans="10:10" x14ac:dyDescent="0.3">
      <c r="J8873"/>
    </row>
    <row r="8874" spans="10:10" x14ac:dyDescent="0.3">
      <c r="J8874"/>
    </row>
    <row r="8875" spans="10:10" x14ac:dyDescent="0.3">
      <c r="J8875"/>
    </row>
    <row r="8876" spans="10:10" x14ac:dyDescent="0.3">
      <c r="J8876"/>
    </row>
    <row r="8877" spans="10:10" x14ac:dyDescent="0.3">
      <c r="J8877"/>
    </row>
    <row r="8878" spans="10:10" x14ac:dyDescent="0.3">
      <c r="J8878"/>
    </row>
    <row r="8879" spans="10:10" x14ac:dyDescent="0.3">
      <c r="J8879"/>
    </row>
    <row r="8880" spans="10:10" x14ac:dyDescent="0.3">
      <c r="J8880"/>
    </row>
    <row r="8881" spans="10:10" x14ac:dyDescent="0.3">
      <c r="J8881"/>
    </row>
    <row r="8882" spans="10:10" x14ac:dyDescent="0.3">
      <c r="J8882"/>
    </row>
    <row r="8883" spans="10:10" x14ac:dyDescent="0.3">
      <c r="J8883"/>
    </row>
    <row r="8884" spans="10:10" x14ac:dyDescent="0.3">
      <c r="J8884"/>
    </row>
    <row r="8885" spans="10:10" x14ac:dyDescent="0.3">
      <c r="J8885"/>
    </row>
    <row r="8886" spans="10:10" x14ac:dyDescent="0.3">
      <c r="J8886"/>
    </row>
    <row r="8887" spans="10:10" x14ac:dyDescent="0.3">
      <c r="J8887"/>
    </row>
    <row r="8888" spans="10:10" x14ac:dyDescent="0.3">
      <c r="J8888"/>
    </row>
    <row r="8889" spans="10:10" x14ac:dyDescent="0.3">
      <c r="J8889"/>
    </row>
    <row r="8890" spans="10:10" x14ac:dyDescent="0.3">
      <c r="J8890"/>
    </row>
    <row r="8891" spans="10:10" x14ac:dyDescent="0.3">
      <c r="J8891"/>
    </row>
    <row r="8892" spans="10:10" x14ac:dyDescent="0.3">
      <c r="J8892"/>
    </row>
    <row r="8893" spans="10:10" x14ac:dyDescent="0.3">
      <c r="J8893"/>
    </row>
    <row r="8894" spans="10:10" x14ac:dyDescent="0.3">
      <c r="J8894"/>
    </row>
    <row r="8895" spans="10:10" x14ac:dyDescent="0.3">
      <c r="J8895"/>
    </row>
    <row r="8896" spans="10:10" x14ac:dyDescent="0.3">
      <c r="J8896"/>
    </row>
    <row r="8897" spans="10:10" x14ac:dyDescent="0.3">
      <c r="J8897"/>
    </row>
    <row r="8898" spans="10:10" x14ac:dyDescent="0.3">
      <c r="J8898"/>
    </row>
    <row r="8899" spans="10:10" x14ac:dyDescent="0.3">
      <c r="J8899"/>
    </row>
    <row r="8900" spans="10:10" x14ac:dyDescent="0.3">
      <c r="J8900"/>
    </row>
    <row r="8901" spans="10:10" x14ac:dyDescent="0.3">
      <c r="J8901"/>
    </row>
    <row r="8902" spans="10:10" x14ac:dyDescent="0.3">
      <c r="J8902"/>
    </row>
    <row r="8903" spans="10:10" x14ac:dyDescent="0.3">
      <c r="J8903"/>
    </row>
    <row r="8904" spans="10:10" x14ac:dyDescent="0.3">
      <c r="J8904"/>
    </row>
    <row r="8905" spans="10:10" x14ac:dyDescent="0.3">
      <c r="J8905"/>
    </row>
    <row r="8906" spans="10:10" x14ac:dyDescent="0.3">
      <c r="J8906"/>
    </row>
    <row r="8907" spans="10:10" x14ac:dyDescent="0.3">
      <c r="J8907"/>
    </row>
    <row r="8908" spans="10:10" x14ac:dyDescent="0.3">
      <c r="J8908"/>
    </row>
    <row r="8909" spans="10:10" x14ac:dyDescent="0.3">
      <c r="J8909"/>
    </row>
    <row r="8910" spans="10:10" x14ac:dyDescent="0.3">
      <c r="J8910"/>
    </row>
    <row r="8911" spans="10:10" x14ac:dyDescent="0.3">
      <c r="J8911"/>
    </row>
    <row r="8912" spans="10:10" x14ac:dyDescent="0.3">
      <c r="J8912"/>
    </row>
    <row r="8913" spans="10:10" x14ac:dyDescent="0.3">
      <c r="J8913"/>
    </row>
    <row r="8914" spans="10:10" x14ac:dyDescent="0.3">
      <c r="J8914"/>
    </row>
    <row r="8915" spans="10:10" x14ac:dyDescent="0.3">
      <c r="J8915"/>
    </row>
    <row r="8916" spans="10:10" x14ac:dyDescent="0.3">
      <c r="J8916"/>
    </row>
    <row r="8917" spans="10:10" x14ac:dyDescent="0.3">
      <c r="J8917"/>
    </row>
    <row r="8918" spans="10:10" x14ac:dyDescent="0.3">
      <c r="J8918"/>
    </row>
    <row r="8919" spans="10:10" x14ac:dyDescent="0.3">
      <c r="J8919"/>
    </row>
    <row r="8920" spans="10:10" x14ac:dyDescent="0.3">
      <c r="J8920"/>
    </row>
    <row r="8921" spans="10:10" x14ac:dyDescent="0.3">
      <c r="J8921"/>
    </row>
    <row r="8922" spans="10:10" x14ac:dyDescent="0.3">
      <c r="J8922"/>
    </row>
    <row r="8923" spans="10:10" x14ac:dyDescent="0.3">
      <c r="J8923"/>
    </row>
    <row r="8924" spans="10:10" x14ac:dyDescent="0.3">
      <c r="J8924"/>
    </row>
    <row r="8925" spans="10:10" x14ac:dyDescent="0.3">
      <c r="J8925"/>
    </row>
    <row r="8926" spans="10:10" x14ac:dyDescent="0.3">
      <c r="J8926"/>
    </row>
    <row r="8927" spans="10:10" x14ac:dyDescent="0.3">
      <c r="J8927"/>
    </row>
    <row r="8928" spans="10:10" x14ac:dyDescent="0.3">
      <c r="J8928"/>
    </row>
    <row r="8929" spans="10:10" x14ac:dyDescent="0.3">
      <c r="J8929"/>
    </row>
    <row r="8930" spans="10:10" x14ac:dyDescent="0.3">
      <c r="J8930"/>
    </row>
    <row r="8931" spans="10:10" x14ac:dyDescent="0.3">
      <c r="J8931"/>
    </row>
    <row r="8932" spans="10:10" x14ac:dyDescent="0.3">
      <c r="J8932"/>
    </row>
    <row r="8933" spans="10:10" x14ac:dyDescent="0.3">
      <c r="J8933"/>
    </row>
    <row r="8934" spans="10:10" x14ac:dyDescent="0.3">
      <c r="J8934"/>
    </row>
    <row r="8935" spans="10:10" x14ac:dyDescent="0.3">
      <c r="J8935"/>
    </row>
    <row r="8936" spans="10:10" x14ac:dyDescent="0.3">
      <c r="J8936"/>
    </row>
    <row r="8937" spans="10:10" x14ac:dyDescent="0.3">
      <c r="J8937"/>
    </row>
    <row r="8938" spans="10:10" x14ac:dyDescent="0.3">
      <c r="J8938"/>
    </row>
    <row r="8939" spans="10:10" x14ac:dyDescent="0.3">
      <c r="J8939"/>
    </row>
    <row r="8940" spans="10:10" x14ac:dyDescent="0.3">
      <c r="J8940"/>
    </row>
    <row r="8941" spans="10:10" x14ac:dyDescent="0.3">
      <c r="J8941"/>
    </row>
    <row r="8942" spans="10:10" x14ac:dyDescent="0.3">
      <c r="J8942"/>
    </row>
    <row r="8943" spans="10:10" x14ac:dyDescent="0.3">
      <c r="J8943"/>
    </row>
    <row r="8944" spans="10:10" x14ac:dyDescent="0.3">
      <c r="J8944"/>
    </row>
    <row r="8945" spans="10:10" x14ac:dyDescent="0.3">
      <c r="J8945"/>
    </row>
    <row r="8946" spans="10:10" x14ac:dyDescent="0.3">
      <c r="J8946"/>
    </row>
    <row r="8947" spans="10:10" x14ac:dyDescent="0.3">
      <c r="J8947"/>
    </row>
    <row r="8948" spans="10:10" x14ac:dyDescent="0.3">
      <c r="J8948"/>
    </row>
    <row r="8949" spans="10:10" x14ac:dyDescent="0.3">
      <c r="J8949"/>
    </row>
    <row r="8950" spans="10:10" x14ac:dyDescent="0.3">
      <c r="J8950"/>
    </row>
    <row r="8951" spans="10:10" x14ac:dyDescent="0.3">
      <c r="J8951"/>
    </row>
    <row r="8952" spans="10:10" x14ac:dyDescent="0.3">
      <c r="J8952"/>
    </row>
    <row r="8953" spans="10:10" x14ac:dyDescent="0.3">
      <c r="J8953"/>
    </row>
    <row r="8954" spans="10:10" x14ac:dyDescent="0.3">
      <c r="J8954"/>
    </row>
    <row r="8955" spans="10:10" x14ac:dyDescent="0.3">
      <c r="J8955"/>
    </row>
    <row r="8956" spans="10:10" x14ac:dyDescent="0.3">
      <c r="J8956"/>
    </row>
    <row r="8957" spans="10:10" x14ac:dyDescent="0.3">
      <c r="J8957"/>
    </row>
    <row r="8958" spans="10:10" x14ac:dyDescent="0.3">
      <c r="J8958"/>
    </row>
    <row r="8959" spans="10:10" x14ac:dyDescent="0.3">
      <c r="J8959"/>
    </row>
    <row r="8960" spans="10:10" x14ac:dyDescent="0.3">
      <c r="J8960"/>
    </row>
    <row r="8961" spans="10:10" x14ac:dyDescent="0.3">
      <c r="J8961"/>
    </row>
    <row r="8962" spans="10:10" x14ac:dyDescent="0.3">
      <c r="J8962"/>
    </row>
    <row r="8963" spans="10:10" x14ac:dyDescent="0.3">
      <c r="J8963"/>
    </row>
    <row r="8964" spans="10:10" x14ac:dyDescent="0.3">
      <c r="J8964"/>
    </row>
    <row r="8965" spans="10:10" x14ac:dyDescent="0.3">
      <c r="J8965"/>
    </row>
    <row r="8966" spans="10:10" x14ac:dyDescent="0.3">
      <c r="J8966"/>
    </row>
    <row r="8967" spans="10:10" x14ac:dyDescent="0.3">
      <c r="J8967"/>
    </row>
    <row r="8968" spans="10:10" x14ac:dyDescent="0.3">
      <c r="J8968"/>
    </row>
    <row r="8969" spans="10:10" x14ac:dyDescent="0.3">
      <c r="J8969"/>
    </row>
    <row r="8970" spans="10:10" x14ac:dyDescent="0.3">
      <c r="J8970"/>
    </row>
    <row r="8971" spans="10:10" x14ac:dyDescent="0.3">
      <c r="J8971"/>
    </row>
    <row r="8972" spans="10:10" x14ac:dyDescent="0.3">
      <c r="J8972"/>
    </row>
    <row r="8973" spans="10:10" x14ac:dyDescent="0.3">
      <c r="J8973"/>
    </row>
    <row r="8974" spans="10:10" x14ac:dyDescent="0.3">
      <c r="J8974"/>
    </row>
    <row r="8975" spans="10:10" x14ac:dyDescent="0.3">
      <c r="J8975"/>
    </row>
    <row r="8976" spans="10:10" x14ac:dyDescent="0.3">
      <c r="J8976"/>
    </row>
    <row r="8977" spans="10:10" x14ac:dyDescent="0.3">
      <c r="J8977"/>
    </row>
    <row r="8978" spans="10:10" x14ac:dyDescent="0.3">
      <c r="J8978"/>
    </row>
    <row r="8979" spans="10:10" x14ac:dyDescent="0.3">
      <c r="J8979"/>
    </row>
    <row r="8980" spans="10:10" x14ac:dyDescent="0.3">
      <c r="J8980"/>
    </row>
    <row r="8981" spans="10:10" x14ac:dyDescent="0.3">
      <c r="J8981"/>
    </row>
    <row r="8982" spans="10:10" x14ac:dyDescent="0.3">
      <c r="J8982"/>
    </row>
    <row r="8983" spans="10:10" x14ac:dyDescent="0.3">
      <c r="J8983"/>
    </row>
    <row r="8984" spans="10:10" x14ac:dyDescent="0.3">
      <c r="J8984"/>
    </row>
    <row r="8985" spans="10:10" x14ac:dyDescent="0.3">
      <c r="J8985"/>
    </row>
    <row r="8986" spans="10:10" x14ac:dyDescent="0.3">
      <c r="J8986"/>
    </row>
    <row r="8987" spans="10:10" x14ac:dyDescent="0.3">
      <c r="J8987"/>
    </row>
    <row r="8988" spans="10:10" x14ac:dyDescent="0.3">
      <c r="J8988"/>
    </row>
    <row r="8989" spans="10:10" x14ac:dyDescent="0.3">
      <c r="J8989"/>
    </row>
    <row r="8990" spans="10:10" x14ac:dyDescent="0.3">
      <c r="J8990"/>
    </row>
    <row r="8991" spans="10:10" x14ac:dyDescent="0.3">
      <c r="J8991"/>
    </row>
    <row r="8992" spans="10:10" x14ac:dyDescent="0.3">
      <c r="J8992"/>
    </row>
    <row r="8993" spans="10:10" x14ac:dyDescent="0.3">
      <c r="J8993"/>
    </row>
    <row r="8994" spans="10:10" x14ac:dyDescent="0.3">
      <c r="J8994"/>
    </row>
    <row r="8995" spans="10:10" x14ac:dyDescent="0.3">
      <c r="J8995"/>
    </row>
    <row r="8996" spans="10:10" x14ac:dyDescent="0.3">
      <c r="J8996"/>
    </row>
    <row r="8997" spans="10:10" x14ac:dyDescent="0.3">
      <c r="J8997"/>
    </row>
    <row r="8998" spans="10:10" x14ac:dyDescent="0.3">
      <c r="J8998"/>
    </row>
    <row r="8999" spans="10:10" x14ac:dyDescent="0.3">
      <c r="J8999"/>
    </row>
    <row r="9000" spans="10:10" x14ac:dyDescent="0.3">
      <c r="J9000"/>
    </row>
    <row r="9001" spans="10:10" x14ac:dyDescent="0.3">
      <c r="J9001"/>
    </row>
    <row r="9002" spans="10:10" x14ac:dyDescent="0.3">
      <c r="J9002"/>
    </row>
    <row r="9003" spans="10:10" x14ac:dyDescent="0.3">
      <c r="J9003"/>
    </row>
    <row r="9004" spans="10:10" x14ac:dyDescent="0.3">
      <c r="J9004"/>
    </row>
    <row r="9005" spans="10:10" x14ac:dyDescent="0.3">
      <c r="J9005"/>
    </row>
    <row r="9006" spans="10:10" x14ac:dyDescent="0.3">
      <c r="J9006"/>
    </row>
    <row r="9007" spans="10:10" x14ac:dyDescent="0.3">
      <c r="J9007"/>
    </row>
    <row r="9008" spans="10:10" x14ac:dyDescent="0.3">
      <c r="J9008"/>
    </row>
    <row r="9009" spans="10:10" x14ac:dyDescent="0.3">
      <c r="J9009"/>
    </row>
    <row r="9010" spans="10:10" x14ac:dyDescent="0.3">
      <c r="J9010"/>
    </row>
    <row r="9011" spans="10:10" x14ac:dyDescent="0.3">
      <c r="J9011"/>
    </row>
    <row r="9012" spans="10:10" x14ac:dyDescent="0.3">
      <c r="J9012"/>
    </row>
    <row r="9013" spans="10:10" x14ac:dyDescent="0.3">
      <c r="J9013"/>
    </row>
    <row r="9014" spans="10:10" x14ac:dyDescent="0.3">
      <c r="J9014"/>
    </row>
    <row r="9015" spans="10:10" x14ac:dyDescent="0.3">
      <c r="J9015"/>
    </row>
    <row r="9016" spans="10:10" x14ac:dyDescent="0.3">
      <c r="J9016"/>
    </row>
    <row r="9017" spans="10:10" x14ac:dyDescent="0.3">
      <c r="J9017"/>
    </row>
    <row r="9018" spans="10:10" x14ac:dyDescent="0.3">
      <c r="J9018"/>
    </row>
    <row r="9019" spans="10:10" x14ac:dyDescent="0.3">
      <c r="J9019"/>
    </row>
    <row r="9020" spans="10:10" x14ac:dyDescent="0.3">
      <c r="J9020"/>
    </row>
    <row r="9021" spans="10:10" x14ac:dyDescent="0.3">
      <c r="J9021"/>
    </row>
    <row r="9022" spans="10:10" x14ac:dyDescent="0.3">
      <c r="J9022"/>
    </row>
    <row r="9023" spans="10:10" x14ac:dyDescent="0.3">
      <c r="J9023"/>
    </row>
    <row r="9024" spans="10:10" x14ac:dyDescent="0.3">
      <c r="J9024"/>
    </row>
    <row r="9025" spans="10:10" x14ac:dyDescent="0.3">
      <c r="J9025"/>
    </row>
    <row r="9026" spans="10:10" x14ac:dyDescent="0.3">
      <c r="J9026"/>
    </row>
    <row r="9027" spans="10:10" x14ac:dyDescent="0.3">
      <c r="J9027"/>
    </row>
    <row r="9028" spans="10:10" x14ac:dyDescent="0.3">
      <c r="J9028"/>
    </row>
    <row r="9029" spans="10:10" x14ac:dyDescent="0.3">
      <c r="J9029"/>
    </row>
    <row r="9030" spans="10:10" x14ac:dyDescent="0.3">
      <c r="J9030"/>
    </row>
    <row r="9031" spans="10:10" x14ac:dyDescent="0.3">
      <c r="J9031"/>
    </row>
    <row r="9032" spans="10:10" x14ac:dyDescent="0.3">
      <c r="J9032"/>
    </row>
    <row r="9033" spans="10:10" x14ac:dyDescent="0.3">
      <c r="J9033"/>
    </row>
    <row r="9034" spans="10:10" x14ac:dyDescent="0.3">
      <c r="J9034"/>
    </row>
    <row r="9035" spans="10:10" x14ac:dyDescent="0.3">
      <c r="J9035"/>
    </row>
    <row r="9036" spans="10:10" x14ac:dyDescent="0.3">
      <c r="J9036"/>
    </row>
    <row r="9037" spans="10:10" x14ac:dyDescent="0.3">
      <c r="J9037"/>
    </row>
    <row r="9038" spans="10:10" x14ac:dyDescent="0.3">
      <c r="J9038"/>
    </row>
    <row r="9039" spans="10:10" x14ac:dyDescent="0.3">
      <c r="J9039"/>
    </row>
    <row r="9040" spans="10:10" x14ac:dyDescent="0.3">
      <c r="J9040"/>
    </row>
    <row r="9041" spans="10:10" x14ac:dyDescent="0.3">
      <c r="J9041"/>
    </row>
    <row r="9042" spans="10:10" x14ac:dyDescent="0.3">
      <c r="J9042"/>
    </row>
    <row r="9043" spans="10:10" x14ac:dyDescent="0.3">
      <c r="J9043"/>
    </row>
    <row r="9044" spans="10:10" x14ac:dyDescent="0.3">
      <c r="J9044"/>
    </row>
    <row r="9045" spans="10:10" x14ac:dyDescent="0.3">
      <c r="J9045"/>
    </row>
    <row r="9046" spans="10:10" x14ac:dyDescent="0.3">
      <c r="J9046"/>
    </row>
    <row r="9047" spans="10:10" x14ac:dyDescent="0.3">
      <c r="J9047"/>
    </row>
    <row r="9048" spans="10:10" x14ac:dyDescent="0.3">
      <c r="J9048"/>
    </row>
    <row r="9049" spans="10:10" x14ac:dyDescent="0.3">
      <c r="J9049"/>
    </row>
    <row r="9050" spans="10:10" x14ac:dyDescent="0.3">
      <c r="J9050"/>
    </row>
    <row r="9051" spans="10:10" x14ac:dyDescent="0.3">
      <c r="J9051"/>
    </row>
    <row r="9052" spans="10:10" x14ac:dyDescent="0.3">
      <c r="J9052"/>
    </row>
    <row r="9053" spans="10:10" x14ac:dyDescent="0.3">
      <c r="J9053"/>
    </row>
    <row r="9054" spans="10:10" x14ac:dyDescent="0.3">
      <c r="J9054"/>
    </row>
    <row r="9055" spans="10:10" x14ac:dyDescent="0.3">
      <c r="J9055"/>
    </row>
    <row r="9056" spans="10:10" x14ac:dyDescent="0.3">
      <c r="J9056"/>
    </row>
    <row r="9057" spans="10:10" x14ac:dyDescent="0.3">
      <c r="J9057"/>
    </row>
    <row r="9058" spans="10:10" x14ac:dyDescent="0.3">
      <c r="J9058"/>
    </row>
    <row r="9059" spans="10:10" x14ac:dyDescent="0.3">
      <c r="J9059"/>
    </row>
    <row r="9060" spans="10:10" x14ac:dyDescent="0.3">
      <c r="J9060"/>
    </row>
    <row r="9061" spans="10:10" x14ac:dyDescent="0.3">
      <c r="J9061"/>
    </row>
    <row r="9062" spans="10:10" x14ac:dyDescent="0.3">
      <c r="J9062"/>
    </row>
    <row r="9063" spans="10:10" x14ac:dyDescent="0.3">
      <c r="J9063"/>
    </row>
    <row r="9064" spans="10:10" x14ac:dyDescent="0.3">
      <c r="J9064"/>
    </row>
    <row r="9065" spans="10:10" x14ac:dyDescent="0.3">
      <c r="J9065"/>
    </row>
    <row r="9066" spans="10:10" x14ac:dyDescent="0.3">
      <c r="J9066"/>
    </row>
    <row r="9067" spans="10:10" x14ac:dyDescent="0.3">
      <c r="J9067"/>
    </row>
    <row r="9068" spans="10:10" x14ac:dyDescent="0.3">
      <c r="J9068"/>
    </row>
    <row r="9069" spans="10:10" x14ac:dyDescent="0.3">
      <c r="J9069"/>
    </row>
    <row r="9070" spans="10:10" x14ac:dyDescent="0.3">
      <c r="J9070"/>
    </row>
    <row r="9071" spans="10:10" x14ac:dyDescent="0.3">
      <c r="J9071"/>
    </row>
    <row r="9072" spans="10:10" x14ac:dyDescent="0.3">
      <c r="J9072"/>
    </row>
    <row r="9073" spans="10:10" x14ac:dyDescent="0.3">
      <c r="J9073"/>
    </row>
    <row r="9074" spans="10:10" x14ac:dyDescent="0.3">
      <c r="J9074"/>
    </row>
    <row r="9075" spans="10:10" x14ac:dyDescent="0.3">
      <c r="J9075"/>
    </row>
    <row r="9076" spans="10:10" x14ac:dyDescent="0.3">
      <c r="J9076"/>
    </row>
    <row r="9077" spans="10:10" x14ac:dyDescent="0.3">
      <c r="J9077"/>
    </row>
    <row r="9078" spans="10:10" x14ac:dyDescent="0.3">
      <c r="J9078"/>
    </row>
    <row r="9079" spans="10:10" x14ac:dyDescent="0.3">
      <c r="J9079"/>
    </row>
    <row r="9080" spans="10:10" x14ac:dyDescent="0.3">
      <c r="J9080"/>
    </row>
    <row r="9081" spans="10:10" x14ac:dyDescent="0.3">
      <c r="J9081"/>
    </row>
    <row r="9082" spans="10:10" x14ac:dyDescent="0.3">
      <c r="J9082"/>
    </row>
    <row r="9083" spans="10:10" x14ac:dyDescent="0.3">
      <c r="J9083"/>
    </row>
    <row r="9084" spans="10:10" x14ac:dyDescent="0.3">
      <c r="J9084"/>
    </row>
    <row r="9085" spans="10:10" x14ac:dyDescent="0.3">
      <c r="J9085"/>
    </row>
    <row r="9086" spans="10:10" x14ac:dyDescent="0.3">
      <c r="J9086"/>
    </row>
    <row r="9087" spans="10:10" x14ac:dyDescent="0.3">
      <c r="J9087"/>
    </row>
    <row r="9088" spans="10:10" x14ac:dyDescent="0.3">
      <c r="J9088"/>
    </row>
    <row r="9089" spans="10:10" x14ac:dyDescent="0.3">
      <c r="J9089"/>
    </row>
    <row r="9090" spans="10:10" x14ac:dyDescent="0.3">
      <c r="J9090"/>
    </row>
    <row r="9091" spans="10:10" x14ac:dyDescent="0.3">
      <c r="J9091"/>
    </row>
    <row r="9092" spans="10:10" x14ac:dyDescent="0.3">
      <c r="J9092"/>
    </row>
    <row r="9093" spans="10:10" x14ac:dyDescent="0.3">
      <c r="J9093"/>
    </row>
    <row r="9094" spans="10:10" x14ac:dyDescent="0.3">
      <c r="J9094"/>
    </row>
    <row r="9095" spans="10:10" x14ac:dyDescent="0.3">
      <c r="J9095"/>
    </row>
    <row r="9096" spans="10:10" x14ac:dyDescent="0.3">
      <c r="J9096"/>
    </row>
    <row r="9097" spans="10:10" x14ac:dyDescent="0.3">
      <c r="J9097"/>
    </row>
    <row r="9098" spans="10:10" x14ac:dyDescent="0.3">
      <c r="J9098"/>
    </row>
    <row r="9099" spans="10:10" x14ac:dyDescent="0.3">
      <c r="J9099"/>
    </row>
    <row r="9100" spans="10:10" x14ac:dyDescent="0.3">
      <c r="J9100"/>
    </row>
    <row r="9101" spans="10:10" x14ac:dyDescent="0.3">
      <c r="J9101"/>
    </row>
    <row r="9102" spans="10:10" x14ac:dyDescent="0.3">
      <c r="J9102"/>
    </row>
    <row r="9103" spans="10:10" x14ac:dyDescent="0.3">
      <c r="J9103"/>
    </row>
    <row r="9104" spans="10:10" x14ac:dyDescent="0.3">
      <c r="J9104"/>
    </row>
    <row r="9105" spans="10:10" x14ac:dyDescent="0.3">
      <c r="J9105"/>
    </row>
    <row r="9106" spans="10:10" x14ac:dyDescent="0.3">
      <c r="J9106"/>
    </row>
    <row r="9107" spans="10:10" x14ac:dyDescent="0.3">
      <c r="J9107"/>
    </row>
    <row r="9108" spans="10:10" x14ac:dyDescent="0.3">
      <c r="J9108"/>
    </row>
    <row r="9109" spans="10:10" x14ac:dyDescent="0.3">
      <c r="J9109"/>
    </row>
    <row r="9110" spans="10:10" x14ac:dyDescent="0.3">
      <c r="J9110"/>
    </row>
    <row r="9111" spans="10:10" x14ac:dyDescent="0.3">
      <c r="J9111"/>
    </row>
    <row r="9112" spans="10:10" x14ac:dyDescent="0.3">
      <c r="J9112"/>
    </row>
    <row r="9113" spans="10:10" x14ac:dyDescent="0.3">
      <c r="J9113"/>
    </row>
    <row r="9114" spans="10:10" x14ac:dyDescent="0.3">
      <c r="J9114"/>
    </row>
    <row r="9115" spans="10:10" x14ac:dyDescent="0.3">
      <c r="J9115"/>
    </row>
    <row r="9116" spans="10:10" x14ac:dyDescent="0.3">
      <c r="J9116"/>
    </row>
    <row r="9117" spans="10:10" x14ac:dyDescent="0.3">
      <c r="J9117"/>
    </row>
    <row r="9118" spans="10:10" x14ac:dyDescent="0.3">
      <c r="J9118"/>
    </row>
    <row r="9119" spans="10:10" x14ac:dyDescent="0.3">
      <c r="J9119"/>
    </row>
    <row r="9120" spans="10:10" x14ac:dyDescent="0.3">
      <c r="J9120"/>
    </row>
    <row r="9121" spans="10:10" x14ac:dyDescent="0.3">
      <c r="J9121"/>
    </row>
    <row r="9122" spans="10:10" x14ac:dyDescent="0.3">
      <c r="J9122"/>
    </row>
    <row r="9123" spans="10:10" x14ac:dyDescent="0.3">
      <c r="J9123"/>
    </row>
    <row r="9124" spans="10:10" x14ac:dyDescent="0.3">
      <c r="J9124"/>
    </row>
    <row r="9125" spans="10:10" x14ac:dyDescent="0.3">
      <c r="J9125"/>
    </row>
    <row r="9126" spans="10:10" x14ac:dyDescent="0.3">
      <c r="J9126"/>
    </row>
    <row r="9127" spans="10:10" x14ac:dyDescent="0.3">
      <c r="J9127"/>
    </row>
    <row r="9128" spans="10:10" x14ac:dyDescent="0.3">
      <c r="J9128"/>
    </row>
    <row r="9129" spans="10:10" x14ac:dyDescent="0.3">
      <c r="J9129"/>
    </row>
    <row r="9130" spans="10:10" x14ac:dyDescent="0.3">
      <c r="J9130"/>
    </row>
    <row r="9131" spans="10:10" x14ac:dyDescent="0.3">
      <c r="J9131"/>
    </row>
    <row r="9132" spans="10:10" x14ac:dyDescent="0.3">
      <c r="J9132"/>
    </row>
    <row r="9133" spans="10:10" x14ac:dyDescent="0.3">
      <c r="J9133"/>
    </row>
    <row r="9134" spans="10:10" x14ac:dyDescent="0.3">
      <c r="J9134"/>
    </row>
    <row r="9135" spans="10:10" x14ac:dyDescent="0.3">
      <c r="J9135"/>
    </row>
    <row r="9136" spans="10:10" x14ac:dyDescent="0.3">
      <c r="J9136"/>
    </row>
    <row r="9137" spans="10:10" x14ac:dyDescent="0.3">
      <c r="J9137"/>
    </row>
    <row r="9138" spans="10:10" x14ac:dyDescent="0.3">
      <c r="J9138"/>
    </row>
    <row r="9139" spans="10:10" x14ac:dyDescent="0.3">
      <c r="J9139"/>
    </row>
    <row r="9140" spans="10:10" x14ac:dyDescent="0.3">
      <c r="J9140"/>
    </row>
    <row r="9141" spans="10:10" x14ac:dyDescent="0.3">
      <c r="J9141"/>
    </row>
    <row r="9142" spans="10:10" x14ac:dyDescent="0.3">
      <c r="J9142"/>
    </row>
    <row r="9143" spans="10:10" x14ac:dyDescent="0.3">
      <c r="J9143"/>
    </row>
    <row r="9144" spans="10:10" x14ac:dyDescent="0.3">
      <c r="J9144"/>
    </row>
    <row r="9145" spans="10:10" x14ac:dyDescent="0.3">
      <c r="J9145"/>
    </row>
    <row r="9146" spans="10:10" x14ac:dyDescent="0.3">
      <c r="J9146"/>
    </row>
    <row r="9147" spans="10:10" x14ac:dyDescent="0.3">
      <c r="J9147"/>
    </row>
    <row r="9148" spans="10:10" x14ac:dyDescent="0.3">
      <c r="J9148"/>
    </row>
    <row r="9149" spans="10:10" x14ac:dyDescent="0.3">
      <c r="J9149"/>
    </row>
    <row r="9150" spans="10:10" x14ac:dyDescent="0.3">
      <c r="J9150"/>
    </row>
    <row r="9151" spans="10:10" x14ac:dyDescent="0.3">
      <c r="J9151"/>
    </row>
    <row r="9152" spans="10:10" x14ac:dyDescent="0.3">
      <c r="J9152"/>
    </row>
    <row r="9153" spans="10:10" x14ac:dyDescent="0.3">
      <c r="J9153"/>
    </row>
    <row r="9154" spans="10:10" x14ac:dyDescent="0.3">
      <c r="J9154"/>
    </row>
    <row r="9155" spans="10:10" x14ac:dyDescent="0.3">
      <c r="J9155"/>
    </row>
    <row r="9156" spans="10:10" x14ac:dyDescent="0.3">
      <c r="J9156"/>
    </row>
    <row r="9157" spans="10:10" x14ac:dyDescent="0.3">
      <c r="J9157"/>
    </row>
    <row r="9158" spans="10:10" x14ac:dyDescent="0.3">
      <c r="J9158"/>
    </row>
    <row r="9159" spans="10:10" x14ac:dyDescent="0.3">
      <c r="J9159"/>
    </row>
    <row r="9160" spans="10:10" x14ac:dyDescent="0.3">
      <c r="J9160"/>
    </row>
    <row r="9161" spans="10:10" x14ac:dyDescent="0.3">
      <c r="J9161"/>
    </row>
    <row r="9162" spans="10:10" x14ac:dyDescent="0.3">
      <c r="J9162"/>
    </row>
    <row r="9163" spans="10:10" x14ac:dyDescent="0.3">
      <c r="J9163"/>
    </row>
    <row r="9164" spans="10:10" x14ac:dyDescent="0.3">
      <c r="J9164"/>
    </row>
    <row r="9165" spans="10:10" x14ac:dyDescent="0.3">
      <c r="J9165"/>
    </row>
    <row r="9166" spans="10:10" x14ac:dyDescent="0.3">
      <c r="J9166"/>
    </row>
    <row r="9167" spans="10:10" x14ac:dyDescent="0.3">
      <c r="J9167"/>
    </row>
    <row r="9168" spans="10:10" x14ac:dyDescent="0.3">
      <c r="J9168"/>
    </row>
    <row r="9169" spans="10:10" x14ac:dyDescent="0.3">
      <c r="J9169"/>
    </row>
    <row r="9170" spans="10:10" x14ac:dyDescent="0.3">
      <c r="J9170"/>
    </row>
    <row r="9171" spans="10:10" x14ac:dyDescent="0.3">
      <c r="J9171"/>
    </row>
    <row r="9172" spans="10:10" x14ac:dyDescent="0.3">
      <c r="J9172"/>
    </row>
    <row r="9173" spans="10:10" x14ac:dyDescent="0.3">
      <c r="J9173"/>
    </row>
    <row r="9174" spans="10:10" x14ac:dyDescent="0.3">
      <c r="J9174"/>
    </row>
    <row r="9175" spans="10:10" x14ac:dyDescent="0.3">
      <c r="J9175"/>
    </row>
    <row r="9176" spans="10:10" x14ac:dyDescent="0.3">
      <c r="J9176"/>
    </row>
    <row r="9177" spans="10:10" x14ac:dyDescent="0.3">
      <c r="J9177"/>
    </row>
    <row r="9178" spans="10:10" x14ac:dyDescent="0.3">
      <c r="J9178"/>
    </row>
    <row r="9179" spans="10:10" x14ac:dyDescent="0.3">
      <c r="J9179"/>
    </row>
    <row r="9180" spans="10:10" x14ac:dyDescent="0.3">
      <c r="J9180"/>
    </row>
    <row r="9181" spans="10:10" x14ac:dyDescent="0.3">
      <c r="J9181"/>
    </row>
    <row r="9182" spans="10:10" x14ac:dyDescent="0.3">
      <c r="J9182"/>
    </row>
    <row r="9183" spans="10:10" x14ac:dyDescent="0.3">
      <c r="J9183"/>
    </row>
    <row r="9184" spans="10:10" x14ac:dyDescent="0.3">
      <c r="J9184"/>
    </row>
    <row r="9185" spans="10:10" x14ac:dyDescent="0.3">
      <c r="J9185"/>
    </row>
    <row r="9186" spans="10:10" x14ac:dyDescent="0.3">
      <c r="J9186"/>
    </row>
    <row r="9187" spans="10:10" x14ac:dyDescent="0.3">
      <c r="J9187"/>
    </row>
    <row r="9188" spans="10:10" x14ac:dyDescent="0.3">
      <c r="J9188"/>
    </row>
    <row r="9189" spans="10:10" x14ac:dyDescent="0.3">
      <c r="J9189"/>
    </row>
    <row r="9190" spans="10:10" x14ac:dyDescent="0.3">
      <c r="J9190"/>
    </row>
    <row r="9191" spans="10:10" x14ac:dyDescent="0.3">
      <c r="J9191"/>
    </row>
    <row r="9192" spans="10:10" x14ac:dyDescent="0.3">
      <c r="J9192"/>
    </row>
    <row r="9193" spans="10:10" x14ac:dyDescent="0.3">
      <c r="J9193"/>
    </row>
    <row r="9194" spans="10:10" x14ac:dyDescent="0.3">
      <c r="J9194"/>
    </row>
    <row r="9195" spans="10:10" x14ac:dyDescent="0.3">
      <c r="J9195"/>
    </row>
    <row r="9196" spans="10:10" x14ac:dyDescent="0.3">
      <c r="J9196"/>
    </row>
    <row r="9197" spans="10:10" x14ac:dyDescent="0.3">
      <c r="J9197"/>
    </row>
    <row r="9198" spans="10:10" x14ac:dyDescent="0.3">
      <c r="J9198"/>
    </row>
    <row r="9199" spans="10:10" x14ac:dyDescent="0.3">
      <c r="J9199"/>
    </row>
    <row r="9200" spans="10:10" x14ac:dyDescent="0.3">
      <c r="J9200"/>
    </row>
    <row r="9201" spans="10:10" x14ac:dyDescent="0.3">
      <c r="J9201"/>
    </row>
    <row r="9202" spans="10:10" x14ac:dyDescent="0.3">
      <c r="J9202"/>
    </row>
    <row r="9203" spans="10:10" x14ac:dyDescent="0.3">
      <c r="J9203"/>
    </row>
    <row r="9204" spans="10:10" x14ac:dyDescent="0.3">
      <c r="J9204"/>
    </row>
    <row r="9205" spans="10:10" x14ac:dyDescent="0.3">
      <c r="J9205"/>
    </row>
    <row r="9206" spans="10:10" x14ac:dyDescent="0.3">
      <c r="J9206"/>
    </row>
    <row r="9207" spans="10:10" x14ac:dyDescent="0.3">
      <c r="J9207"/>
    </row>
    <row r="9208" spans="10:10" x14ac:dyDescent="0.3">
      <c r="J9208"/>
    </row>
    <row r="9209" spans="10:10" x14ac:dyDescent="0.3">
      <c r="J9209"/>
    </row>
    <row r="9210" spans="10:10" x14ac:dyDescent="0.3">
      <c r="J9210"/>
    </row>
    <row r="9211" spans="10:10" x14ac:dyDescent="0.3">
      <c r="J9211"/>
    </row>
    <row r="9212" spans="10:10" x14ac:dyDescent="0.3">
      <c r="J9212"/>
    </row>
    <row r="9213" spans="10:10" x14ac:dyDescent="0.3">
      <c r="J9213"/>
    </row>
    <row r="9214" spans="10:10" x14ac:dyDescent="0.3">
      <c r="J9214"/>
    </row>
    <row r="9215" spans="10:10" x14ac:dyDescent="0.3">
      <c r="J9215"/>
    </row>
    <row r="9216" spans="10:10" x14ac:dyDescent="0.3">
      <c r="J9216"/>
    </row>
    <row r="9217" spans="10:10" x14ac:dyDescent="0.3">
      <c r="J9217"/>
    </row>
    <row r="9218" spans="10:10" x14ac:dyDescent="0.3">
      <c r="J9218"/>
    </row>
    <row r="9219" spans="10:10" x14ac:dyDescent="0.3">
      <c r="J9219"/>
    </row>
    <row r="9220" spans="10:10" x14ac:dyDescent="0.3">
      <c r="J9220"/>
    </row>
    <row r="9221" spans="10:10" x14ac:dyDescent="0.3">
      <c r="J9221"/>
    </row>
    <row r="9222" spans="10:10" x14ac:dyDescent="0.3">
      <c r="J9222"/>
    </row>
    <row r="9223" spans="10:10" x14ac:dyDescent="0.3">
      <c r="J9223"/>
    </row>
    <row r="9224" spans="10:10" x14ac:dyDescent="0.3">
      <c r="J9224"/>
    </row>
    <row r="9225" spans="10:10" x14ac:dyDescent="0.3">
      <c r="J9225"/>
    </row>
    <row r="9226" spans="10:10" x14ac:dyDescent="0.3">
      <c r="J9226"/>
    </row>
    <row r="9227" spans="10:10" x14ac:dyDescent="0.3">
      <c r="J9227"/>
    </row>
    <row r="9228" spans="10:10" x14ac:dyDescent="0.3">
      <c r="J9228"/>
    </row>
    <row r="9229" spans="10:10" x14ac:dyDescent="0.3">
      <c r="J9229"/>
    </row>
    <row r="9230" spans="10:10" x14ac:dyDescent="0.3">
      <c r="J9230"/>
    </row>
    <row r="9231" spans="10:10" x14ac:dyDescent="0.3">
      <c r="J9231"/>
    </row>
    <row r="9232" spans="10:10" x14ac:dyDescent="0.3">
      <c r="J9232"/>
    </row>
    <row r="9233" spans="10:10" x14ac:dyDescent="0.3">
      <c r="J9233"/>
    </row>
    <row r="9234" spans="10:10" x14ac:dyDescent="0.3">
      <c r="J9234"/>
    </row>
    <row r="9235" spans="10:10" x14ac:dyDescent="0.3">
      <c r="J9235"/>
    </row>
    <row r="9236" spans="10:10" x14ac:dyDescent="0.3">
      <c r="J9236"/>
    </row>
    <row r="9237" spans="10:10" x14ac:dyDescent="0.3">
      <c r="J9237"/>
    </row>
    <row r="9238" spans="10:10" x14ac:dyDescent="0.3">
      <c r="J9238"/>
    </row>
    <row r="9239" spans="10:10" x14ac:dyDescent="0.3">
      <c r="J9239"/>
    </row>
    <row r="9240" spans="10:10" x14ac:dyDescent="0.3">
      <c r="J9240"/>
    </row>
    <row r="9241" spans="10:10" x14ac:dyDescent="0.3">
      <c r="J9241"/>
    </row>
    <row r="9242" spans="10:10" x14ac:dyDescent="0.3">
      <c r="J9242"/>
    </row>
    <row r="9243" spans="10:10" x14ac:dyDescent="0.3">
      <c r="J9243"/>
    </row>
    <row r="9244" spans="10:10" x14ac:dyDescent="0.3">
      <c r="J9244"/>
    </row>
    <row r="9245" spans="10:10" x14ac:dyDescent="0.3">
      <c r="J9245"/>
    </row>
    <row r="9246" spans="10:10" x14ac:dyDescent="0.3">
      <c r="J9246"/>
    </row>
    <row r="9247" spans="10:10" x14ac:dyDescent="0.3">
      <c r="J9247"/>
    </row>
    <row r="9248" spans="10:10" x14ac:dyDescent="0.3">
      <c r="J9248"/>
    </row>
    <row r="9249" spans="10:10" x14ac:dyDescent="0.3">
      <c r="J9249"/>
    </row>
    <row r="9250" spans="10:10" x14ac:dyDescent="0.3">
      <c r="J9250"/>
    </row>
    <row r="9251" spans="10:10" x14ac:dyDescent="0.3">
      <c r="J9251"/>
    </row>
    <row r="9252" spans="10:10" x14ac:dyDescent="0.3">
      <c r="J9252"/>
    </row>
    <row r="9253" spans="10:10" x14ac:dyDescent="0.3">
      <c r="J9253"/>
    </row>
    <row r="9254" spans="10:10" x14ac:dyDescent="0.3">
      <c r="J9254"/>
    </row>
    <row r="9255" spans="10:10" x14ac:dyDescent="0.3">
      <c r="J9255"/>
    </row>
    <row r="9256" spans="10:10" x14ac:dyDescent="0.3">
      <c r="J9256"/>
    </row>
    <row r="9257" spans="10:10" x14ac:dyDescent="0.3">
      <c r="J9257"/>
    </row>
    <row r="9258" spans="10:10" x14ac:dyDescent="0.3">
      <c r="J9258"/>
    </row>
    <row r="9259" spans="10:10" x14ac:dyDescent="0.3">
      <c r="J9259"/>
    </row>
    <row r="9260" spans="10:10" x14ac:dyDescent="0.3">
      <c r="J9260"/>
    </row>
    <row r="9261" spans="10:10" x14ac:dyDescent="0.3">
      <c r="J9261"/>
    </row>
    <row r="9262" spans="10:10" x14ac:dyDescent="0.3">
      <c r="J9262"/>
    </row>
    <row r="9263" spans="10:10" x14ac:dyDescent="0.3">
      <c r="J9263"/>
    </row>
    <row r="9264" spans="10:10" x14ac:dyDescent="0.3">
      <c r="J9264"/>
    </row>
    <row r="9265" spans="10:10" x14ac:dyDescent="0.3">
      <c r="J9265"/>
    </row>
    <row r="9266" spans="10:10" x14ac:dyDescent="0.3">
      <c r="J9266"/>
    </row>
    <row r="9267" spans="10:10" x14ac:dyDescent="0.3">
      <c r="J9267"/>
    </row>
    <row r="9268" spans="10:10" x14ac:dyDescent="0.3">
      <c r="J9268"/>
    </row>
    <row r="9269" spans="10:10" x14ac:dyDescent="0.3">
      <c r="J9269"/>
    </row>
    <row r="9270" spans="10:10" x14ac:dyDescent="0.3">
      <c r="J9270"/>
    </row>
    <row r="9271" spans="10:10" x14ac:dyDescent="0.3">
      <c r="J9271"/>
    </row>
    <row r="9272" spans="10:10" x14ac:dyDescent="0.3">
      <c r="J9272"/>
    </row>
    <row r="9273" spans="10:10" x14ac:dyDescent="0.3">
      <c r="J9273"/>
    </row>
    <row r="9274" spans="10:10" x14ac:dyDescent="0.3">
      <c r="J9274"/>
    </row>
    <row r="9275" spans="10:10" x14ac:dyDescent="0.3">
      <c r="J9275"/>
    </row>
    <row r="9276" spans="10:10" x14ac:dyDescent="0.3">
      <c r="J9276"/>
    </row>
    <row r="9277" spans="10:10" x14ac:dyDescent="0.3">
      <c r="J9277"/>
    </row>
    <row r="9278" spans="10:10" x14ac:dyDescent="0.3">
      <c r="J9278"/>
    </row>
    <row r="9279" spans="10:10" x14ac:dyDescent="0.3">
      <c r="J9279"/>
    </row>
    <row r="9280" spans="10:10" x14ac:dyDescent="0.3">
      <c r="J9280"/>
    </row>
    <row r="9281" spans="10:10" x14ac:dyDescent="0.3">
      <c r="J9281"/>
    </row>
    <row r="9282" spans="10:10" x14ac:dyDescent="0.3">
      <c r="J9282"/>
    </row>
    <row r="9283" spans="10:10" x14ac:dyDescent="0.3">
      <c r="J9283"/>
    </row>
    <row r="9284" spans="10:10" x14ac:dyDescent="0.3">
      <c r="J9284"/>
    </row>
    <row r="9285" spans="10:10" x14ac:dyDescent="0.3">
      <c r="J9285"/>
    </row>
    <row r="9286" spans="10:10" x14ac:dyDescent="0.3">
      <c r="J9286"/>
    </row>
    <row r="9287" spans="10:10" x14ac:dyDescent="0.3">
      <c r="J9287"/>
    </row>
    <row r="9288" spans="10:10" x14ac:dyDescent="0.3">
      <c r="J9288"/>
    </row>
    <row r="9289" spans="10:10" x14ac:dyDescent="0.3">
      <c r="J9289"/>
    </row>
    <row r="9290" spans="10:10" x14ac:dyDescent="0.3">
      <c r="J9290"/>
    </row>
    <row r="9291" spans="10:10" x14ac:dyDescent="0.3">
      <c r="J9291"/>
    </row>
    <row r="9292" spans="10:10" x14ac:dyDescent="0.3">
      <c r="J9292"/>
    </row>
    <row r="9293" spans="10:10" x14ac:dyDescent="0.3">
      <c r="J9293"/>
    </row>
    <row r="9294" spans="10:10" x14ac:dyDescent="0.3">
      <c r="J9294"/>
    </row>
    <row r="9295" spans="10:10" x14ac:dyDescent="0.3">
      <c r="J9295"/>
    </row>
    <row r="9296" spans="10:10" x14ac:dyDescent="0.3">
      <c r="J9296"/>
    </row>
    <row r="9297" spans="10:10" x14ac:dyDescent="0.3">
      <c r="J9297"/>
    </row>
    <row r="9298" spans="10:10" x14ac:dyDescent="0.3">
      <c r="J9298"/>
    </row>
    <row r="9299" spans="10:10" x14ac:dyDescent="0.3">
      <c r="J9299"/>
    </row>
    <row r="9300" spans="10:10" x14ac:dyDescent="0.3">
      <c r="J9300"/>
    </row>
    <row r="9301" spans="10:10" x14ac:dyDescent="0.3">
      <c r="J9301"/>
    </row>
    <row r="9302" spans="10:10" x14ac:dyDescent="0.3">
      <c r="J9302"/>
    </row>
    <row r="9303" spans="10:10" x14ac:dyDescent="0.3">
      <c r="J9303"/>
    </row>
    <row r="9304" spans="10:10" x14ac:dyDescent="0.3">
      <c r="J9304"/>
    </row>
    <row r="9305" spans="10:10" x14ac:dyDescent="0.3">
      <c r="J9305"/>
    </row>
    <row r="9306" spans="10:10" x14ac:dyDescent="0.3">
      <c r="J9306"/>
    </row>
    <row r="9307" spans="10:10" x14ac:dyDescent="0.3">
      <c r="J9307"/>
    </row>
    <row r="9308" spans="10:10" x14ac:dyDescent="0.3">
      <c r="J9308"/>
    </row>
    <row r="9309" spans="10:10" x14ac:dyDescent="0.3">
      <c r="J9309"/>
    </row>
    <row r="9310" spans="10:10" x14ac:dyDescent="0.3">
      <c r="J9310"/>
    </row>
    <row r="9311" spans="10:10" x14ac:dyDescent="0.3">
      <c r="J9311"/>
    </row>
    <row r="9312" spans="10:10" x14ac:dyDescent="0.3">
      <c r="J9312"/>
    </row>
    <row r="9313" spans="10:10" x14ac:dyDescent="0.3">
      <c r="J9313"/>
    </row>
    <row r="9314" spans="10:10" x14ac:dyDescent="0.3">
      <c r="J9314"/>
    </row>
    <row r="9315" spans="10:10" x14ac:dyDescent="0.3">
      <c r="J9315"/>
    </row>
    <row r="9316" spans="10:10" x14ac:dyDescent="0.3">
      <c r="J9316"/>
    </row>
    <row r="9317" spans="10:10" x14ac:dyDescent="0.3">
      <c r="J9317"/>
    </row>
    <row r="9318" spans="10:10" x14ac:dyDescent="0.3">
      <c r="J9318"/>
    </row>
    <row r="9319" spans="10:10" x14ac:dyDescent="0.3">
      <c r="J9319"/>
    </row>
    <row r="9320" spans="10:10" x14ac:dyDescent="0.3">
      <c r="J9320"/>
    </row>
    <row r="9321" spans="10:10" x14ac:dyDescent="0.3">
      <c r="J9321"/>
    </row>
    <row r="9322" spans="10:10" x14ac:dyDescent="0.3">
      <c r="J9322"/>
    </row>
    <row r="9323" spans="10:10" x14ac:dyDescent="0.3">
      <c r="J9323"/>
    </row>
    <row r="9324" spans="10:10" x14ac:dyDescent="0.3">
      <c r="J9324"/>
    </row>
    <row r="9325" spans="10:10" x14ac:dyDescent="0.3">
      <c r="J9325"/>
    </row>
    <row r="9326" spans="10:10" x14ac:dyDescent="0.3">
      <c r="J9326"/>
    </row>
    <row r="9327" spans="10:10" x14ac:dyDescent="0.3">
      <c r="J9327"/>
    </row>
    <row r="9328" spans="10:10" x14ac:dyDescent="0.3">
      <c r="J9328"/>
    </row>
    <row r="9329" spans="10:10" x14ac:dyDescent="0.3">
      <c r="J9329"/>
    </row>
    <row r="9330" spans="10:10" x14ac:dyDescent="0.3">
      <c r="J9330"/>
    </row>
    <row r="9331" spans="10:10" x14ac:dyDescent="0.3">
      <c r="J9331"/>
    </row>
    <row r="9332" spans="10:10" x14ac:dyDescent="0.3">
      <c r="J9332"/>
    </row>
    <row r="9333" spans="10:10" x14ac:dyDescent="0.3">
      <c r="J9333"/>
    </row>
    <row r="9334" spans="10:10" x14ac:dyDescent="0.3">
      <c r="J9334"/>
    </row>
    <row r="9335" spans="10:10" x14ac:dyDescent="0.3">
      <c r="J9335"/>
    </row>
    <row r="9336" spans="10:10" x14ac:dyDescent="0.3">
      <c r="J9336"/>
    </row>
    <row r="9337" spans="10:10" x14ac:dyDescent="0.3">
      <c r="J9337"/>
    </row>
    <row r="9338" spans="10:10" x14ac:dyDescent="0.3">
      <c r="J9338"/>
    </row>
    <row r="9339" spans="10:10" x14ac:dyDescent="0.3">
      <c r="J9339"/>
    </row>
    <row r="9340" spans="10:10" x14ac:dyDescent="0.3">
      <c r="J9340"/>
    </row>
    <row r="9341" spans="10:10" x14ac:dyDescent="0.3">
      <c r="J9341"/>
    </row>
    <row r="9342" spans="10:10" x14ac:dyDescent="0.3">
      <c r="J9342"/>
    </row>
    <row r="9343" spans="10:10" x14ac:dyDescent="0.3">
      <c r="J9343"/>
    </row>
    <row r="9344" spans="10:10" x14ac:dyDescent="0.3">
      <c r="J9344"/>
    </row>
    <row r="9345" spans="10:10" x14ac:dyDescent="0.3">
      <c r="J9345"/>
    </row>
    <row r="9346" spans="10:10" x14ac:dyDescent="0.3">
      <c r="J9346"/>
    </row>
    <row r="9347" spans="10:10" x14ac:dyDescent="0.3">
      <c r="J9347"/>
    </row>
    <row r="9348" spans="10:10" x14ac:dyDescent="0.3">
      <c r="J9348"/>
    </row>
    <row r="9349" spans="10:10" x14ac:dyDescent="0.3">
      <c r="J9349"/>
    </row>
    <row r="9350" spans="10:10" x14ac:dyDescent="0.3">
      <c r="J9350"/>
    </row>
    <row r="9351" spans="10:10" x14ac:dyDescent="0.3">
      <c r="J9351"/>
    </row>
    <row r="9352" spans="10:10" x14ac:dyDescent="0.3">
      <c r="J9352"/>
    </row>
    <row r="9353" spans="10:10" x14ac:dyDescent="0.3">
      <c r="J9353"/>
    </row>
    <row r="9354" spans="10:10" x14ac:dyDescent="0.3">
      <c r="J9354"/>
    </row>
    <row r="9355" spans="10:10" x14ac:dyDescent="0.3">
      <c r="J9355"/>
    </row>
    <row r="9356" spans="10:10" x14ac:dyDescent="0.3">
      <c r="J9356"/>
    </row>
    <row r="9357" spans="10:10" x14ac:dyDescent="0.3">
      <c r="J9357"/>
    </row>
    <row r="9358" spans="10:10" x14ac:dyDescent="0.3">
      <c r="J9358"/>
    </row>
    <row r="9359" spans="10:10" x14ac:dyDescent="0.3">
      <c r="J9359"/>
    </row>
    <row r="9360" spans="10:10" x14ac:dyDescent="0.3">
      <c r="J9360"/>
    </row>
    <row r="9361" spans="10:10" x14ac:dyDescent="0.3">
      <c r="J9361"/>
    </row>
    <row r="9362" spans="10:10" x14ac:dyDescent="0.3">
      <c r="J9362"/>
    </row>
    <row r="9363" spans="10:10" x14ac:dyDescent="0.3">
      <c r="J9363"/>
    </row>
    <row r="9364" spans="10:10" x14ac:dyDescent="0.3">
      <c r="J9364"/>
    </row>
    <row r="9365" spans="10:10" x14ac:dyDescent="0.3">
      <c r="J9365"/>
    </row>
    <row r="9366" spans="10:10" x14ac:dyDescent="0.3">
      <c r="J9366"/>
    </row>
    <row r="9367" spans="10:10" x14ac:dyDescent="0.3">
      <c r="J9367"/>
    </row>
    <row r="9368" spans="10:10" x14ac:dyDescent="0.3">
      <c r="J9368"/>
    </row>
    <row r="9369" spans="10:10" x14ac:dyDescent="0.3">
      <c r="J9369"/>
    </row>
    <row r="9370" spans="10:10" x14ac:dyDescent="0.3">
      <c r="J9370"/>
    </row>
    <row r="9371" spans="10:10" x14ac:dyDescent="0.3">
      <c r="J9371"/>
    </row>
    <row r="9372" spans="10:10" x14ac:dyDescent="0.3">
      <c r="J9372"/>
    </row>
    <row r="9373" spans="10:10" x14ac:dyDescent="0.3">
      <c r="J9373"/>
    </row>
    <row r="9374" spans="10:10" x14ac:dyDescent="0.3">
      <c r="J9374"/>
    </row>
    <row r="9375" spans="10:10" x14ac:dyDescent="0.3">
      <c r="J9375"/>
    </row>
    <row r="9376" spans="10:10" x14ac:dyDescent="0.3">
      <c r="J9376"/>
    </row>
    <row r="9377" spans="10:10" x14ac:dyDescent="0.3">
      <c r="J9377"/>
    </row>
    <row r="9378" spans="10:10" x14ac:dyDescent="0.3">
      <c r="J9378"/>
    </row>
    <row r="9379" spans="10:10" x14ac:dyDescent="0.3">
      <c r="J9379"/>
    </row>
    <row r="9380" spans="10:10" x14ac:dyDescent="0.3">
      <c r="J9380"/>
    </row>
    <row r="9381" spans="10:10" x14ac:dyDescent="0.3">
      <c r="J9381"/>
    </row>
    <row r="9382" spans="10:10" x14ac:dyDescent="0.3">
      <c r="J9382"/>
    </row>
    <row r="9383" spans="10:10" x14ac:dyDescent="0.3">
      <c r="J9383"/>
    </row>
    <row r="9384" spans="10:10" x14ac:dyDescent="0.3">
      <c r="J9384"/>
    </row>
    <row r="9385" spans="10:10" x14ac:dyDescent="0.3">
      <c r="J9385"/>
    </row>
    <row r="9386" spans="10:10" x14ac:dyDescent="0.3">
      <c r="J9386"/>
    </row>
    <row r="9387" spans="10:10" x14ac:dyDescent="0.3">
      <c r="J9387"/>
    </row>
    <row r="9388" spans="10:10" x14ac:dyDescent="0.3">
      <c r="J9388"/>
    </row>
    <row r="9389" spans="10:10" x14ac:dyDescent="0.3">
      <c r="J9389"/>
    </row>
    <row r="9390" spans="10:10" x14ac:dyDescent="0.3">
      <c r="J9390"/>
    </row>
    <row r="9391" spans="10:10" x14ac:dyDescent="0.3">
      <c r="J9391"/>
    </row>
    <row r="9392" spans="10:10" x14ac:dyDescent="0.3">
      <c r="J9392"/>
    </row>
    <row r="9393" spans="10:10" x14ac:dyDescent="0.3">
      <c r="J9393"/>
    </row>
    <row r="9394" spans="10:10" x14ac:dyDescent="0.3">
      <c r="J9394"/>
    </row>
    <row r="9395" spans="10:10" x14ac:dyDescent="0.3">
      <c r="J9395"/>
    </row>
    <row r="9396" spans="10:10" x14ac:dyDescent="0.3">
      <c r="J9396"/>
    </row>
    <row r="9397" spans="10:10" x14ac:dyDescent="0.3">
      <c r="J9397"/>
    </row>
    <row r="9398" spans="10:10" x14ac:dyDescent="0.3">
      <c r="J9398"/>
    </row>
    <row r="9399" spans="10:10" x14ac:dyDescent="0.3">
      <c r="J9399"/>
    </row>
    <row r="9400" spans="10:10" x14ac:dyDescent="0.3">
      <c r="J9400"/>
    </row>
    <row r="9401" spans="10:10" x14ac:dyDescent="0.3">
      <c r="J9401"/>
    </row>
    <row r="9402" spans="10:10" x14ac:dyDescent="0.3">
      <c r="J9402"/>
    </row>
    <row r="9403" spans="10:10" x14ac:dyDescent="0.3">
      <c r="J9403"/>
    </row>
    <row r="9404" spans="10:10" x14ac:dyDescent="0.3">
      <c r="J9404"/>
    </row>
    <row r="9405" spans="10:10" x14ac:dyDescent="0.3">
      <c r="J9405"/>
    </row>
    <row r="9406" spans="10:10" x14ac:dyDescent="0.3">
      <c r="J9406"/>
    </row>
    <row r="9407" spans="10:10" x14ac:dyDescent="0.3">
      <c r="J9407"/>
    </row>
    <row r="9408" spans="10:10" x14ac:dyDescent="0.3">
      <c r="J9408"/>
    </row>
    <row r="9409" spans="10:10" x14ac:dyDescent="0.3">
      <c r="J9409"/>
    </row>
    <row r="9410" spans="10:10" x14ac:dyDescent="0.3">
      <c r="J9410"/>
    </row>
    <row r="9411" spans="10:10" x14ac:dyDescent="0.3">
      <c r="J9411"/>
    </row>
    <row r="9412" spans="10:10" x14ac:dyDescent="0.3">
      <c r="J9412"/>
    </row>
    <row r="9413" spans="10:10" x14ac:dyDescent="0.3">
      <c r="J9413"/>
    </row>
    <row r="9414" spans="10:10" x14ac:dyDescent="0.3">
      <c r="J9414"/>
    </row>
    <row r="9415" spans="10:10" x14ac:dyDescent="0.3">
      <c r="J9415"/>
    </row>
    <row r="9416" spans="10:10" x14ac:dyDescent="0.3">
      <c r="J9416"/>
    </row>
    <row r="9417" spans="10:10" x14ac:dyDescent="0.3">
      <c r="J9417"/>
    </row>
    <row r="9418" spans="10:10" x14ac:dyDescent="0.3">
      <c r="J9418"/>
    </row>
    <row r="9419" spans="10:10" x14ac:dyDescent="0.3">
      <c r="J9419"/>
    </row>
    <row r="9420" spans="10:10" x14ac:dyDescent="0.3">
      <c r="J9420"/>
    </row>
    <row r="9421" spans="10:10" x14ac:dyDescent="0.3">
      <c r="J9421"/>
    </row>
    <row r="9422" spans="10:10" x14ac:dyDescent="0.3">
      <c r="J9422"/>
    </row>
    <row r="9423" spans="10:10" x14ac:dyDescent="0.3">
      <c r="J9423"/>
    </row>
    <row r="9424" spans="10:10" x14ac:dyDescent="0.3">
      <c r="J9424"/>
    </row>
    <row r="9425" spans="10:10" x14ac:dyDescent="0.3">
      <c r="J9425"/>
    </row>
    <row r="9426" spans="10:10" x14ac:dyDescent="0.3">
      <c r="J9426"/>
    </row>
    <row r="9427" spans="10:10" x14ac:dyDescent="0.3">
      <c r="J9427"/>
    </row>
    <row r="9428" spans="10:10" x14ac:dyDescent="0.3">
      <c r="J9428"/>
    </row>
    <row r="9429" spans="10:10" x14ac:dyDescent="0.3">
      <c r="J9429"/>
    </row>
    <row r="9430" spans="10:10" x14ac:dyDescent="0.3">
      <c r="J9430"/>
    </row>
    <row r="9431" spans="10:10" x14ac:dyDescent="0.3">
      <c r="J9431"/>
    </row>
    <row r="9432" spans="10:10" x14ac:dyDescent="0.3">
      <c r="J9432"/>
    </row>
    <row r="9433" spans="10:10" x14ac:dyDescent="0.3">
      <c r="J9433"/>
    </row>
    <row r="9434" spans="10:10" x14ac:dyDescent="0.3">
      <c r="J9434"/>
    </row>
    <row r="9435" spans="10:10" x14ac:dyDescent="0.3">
      <c r="J9435"/>
    </row>
    <row r="9436" spans="10:10" x14ac:dyDescent="0.3">
      <c r="J9436"/>
    </row>
    <row r="9437" spans="10:10" x14ac:dyDescent="0.3">
      <c r="J9437"/>
    </row>
    <row r="9438" spans="10:10" x14ac:dyDescent="0.3">
      <c r="J9438"/>
    </row>
    <row r="9439" spans="10:10" x14ac:dyDescent="0.3">
      <c r="J9439"/>
    </row>
    <row r="9440" spans="10:10" x14ac:dyDescent="0.3">
      <c r="J9440"/>
    </row>
    <row r="9441" spans="10:10" x14ac:dyDescent="0.3">
      <c r="J9441"/>
    </row>
    <row r="9442" spans="10:10" x14ac:dyDescent="0.3">
      <c r="J9442"/>
    </row>
    <row r="9443" spans="10:10" x14ac:dyDescent="0.3">
      <c r="J9443"/>
    </row>
    <row r="9444" spans="10:10" x14ac:dyDescent="0.3">
      <c r="J9444"/>
    </row>
    <row r="9445" spans="10:10" x14ac:dyDescent="0.3">
      <c r="J9445"/>
    </row>
    <row r="9446" spans="10:10" x14ac:dyDescent="0.3">
      <c r="J9446"/>
    </row>
    <row r="9447" spans="10:10" x14ac:dyDescent="0.3">
      <c r="J9447"/>
    </row>
    <row r="9448" spans="10:10" x14ac:dyDescent="0.3">
      <c r="J9448"/>
    </row>
    <row r="9449" spans="10:10" x14ac:dyDescent="0.3">
      <c r="J9449"/>
    </row>
    <row r="9450" spans="10:10" x14ac:dyDescent="0.3">
      <c r="J9450"/>
    </row>
    <row r="9451" spans="10:10" x14ac:dyDescent="0.3">
      <c r="J9451"/>
    </row>
    <row r="9452" spans="10:10" x14ac:dyDescent="0.3">
      <c r="J9452"/>
    </row>
    <row r="9453" spans="10:10" x14ac:dyDescent="0.3">
      <c r="J9453"/>
    </row>
    <row r="9454" spans="10:10" x14ac:dyDescent="0.3">
      <c r="J9454"/>
    </row>
    <row r="9455" spans="10:10" x14ac:dyDescent="0.3">
      <c r="J9455"/>
    </row>
    <row r="9456" spans="10:10" x14ac:dyDescent="0.3">
      <c r="J9456"/>
    </row>
    <row r="9457" spans="10:10" x14ac:dyDescent="0.3">
      <c r="J9457"/>
    </row>
    <row r="9458" spans="10:10" x14ac:dyDescent="0.3">
      <c r="J9458"/>
    </row>
    <row r="9459" spans="10:10" x14ac:dyDescent="0.3">
      <c r="J9459"/>
    </row>
    <row r="9460" spans="10:10" x14ac:dyDescent="0.3">
      <c r="J9460"/>
    </row>
    <row r="9461" spans="10:10" x14ac:dyDescent="0.3">
      <c r="J9461"/>
    </row>
    <row r="9462" spans="10:10" x14ac:dyDescent="0.3">
      <c r="J9462"/>
    </row>
    <row r="9463" spans="10:10" x14ac:dyDescent="0.3">
      <c r="J9463"/>
    </row>
    <row r="9464" spans="10:10" x14ac:dyDescent="0.3">
      <c r="J9464"/>
    </row>
    <row r="9465" spans="10:10" x14ac:dyDescent="0.3">
      <c r="J9465"/>
    </row>
    <row r="9466" spans="10:10" x14ac:dyDescent="0.3">
      <c r="J9466"/>
    </row>
    <row r="9467" spans="10:10" x14ac:dyDescent="0.3">
      <c r="J9467"/>
    </row>
    <row r="9468" spans="10:10" x14ac:dyDescent="0.3">
      <c r="J9468"/>
    </row>
    <row r="9469" spans="10:10" x14ac:dyDescent="0.3">
      <c r="J9469"/>
    </row>
    <row r="9470" spans="10:10" x14ac:dyDescent="0.3">
      <c r="J9470"/>
    </row>
    <row r="9471" spans="10:10" x14ac:dyDescent="0.3">
      <c r="J9471"/>
    </row>
    <row r="9472" spans="10:10" x14ac:dyDescent="0.3">
      <c r="J9472"/>
    </row>
    <row r="9473" spans="10:10" x14ac:dyDescent="0.3">
      <c r="J9473"/>
    </row>
    <row r="9474" spans="10:10" x14ac:dyDescent="0.3">
      <c r="J9474"/>
    </row>
    <row r="9475" spans="10:10" x14ac:dyDescent="0.3">
      <c r="J9475"/>
    </row>
    <row r="9476" spans="10:10" x14ac:dyDescent="0.3">
      <c r="J9476"/>
    </row>
    <row r="9477" spans="10:10" x14ac:dyDescent="0.3">
      <c r="J9477"/>
    </row>
    <row r="9478" spans="10:10" x14ac:dyDescent="0.3">
      <c r="J9478"/>
    </row>
    <row r="9479" spans="10:10" x14ac:dyDescent="0.3">
      <c r="J9479"/>
    </row>
    <row r="9480" spans="10:10" x14ac:dyDescent="0.3">
      <c r="J9480"/>
    </row>
    <row r="9481" spans="10:10" x14ac:dyDescent="0.3">
      <c r="J9481"/>
    </row>
    <row r="9482" spans="10:10" x14ac:dyDescent="0.3">
      <c r="J9482"/>
    </row>
    <row r="9483" spans="10:10" x14ac:dyDescent="0.3">
      <c r="J9483"/>
    </row>
    <row r="9484" spans="10:10" x14ac:dyDescent="0.3">
      <c r="J9484"/>
    </row>
    <row r="9485" spans="10:10" x14ac:dyDescent="0.3">
      <c r="J9485"/>
    </row>
    <row r="9486" spans="10:10" x14ac:dyDescent="0.3">
      <c r="J9486"/>
    </row>
    <row r="9487" spans="10:10" x14ac:dyDescent="0.3">
      <c r="J9487"/>
    </row>
    <row r="9488" spans="10:10" x14ac:dyDescent="0.3">
      <c r="J9488"/>
    </row>
    <row r="9489" spans="10:10" x14ac:dyDescent="0.3">
      <c r="J9489"/>
    </row>
    <row r="9490" spans="10:10" x14ac:dyDescent="0.3">
      <c r="J9490"/>
    </row>
    <row r="9491" spans="10:10" x14ac:dyDescent="0.3">
      <c r="J9491"/>
    </row>
    <row r="9492" spans="10:10" x14ac:dyDescent="0.3">
      <c r="J9492"/>
    </row>
    <row r="9493" spans="10:10" x14ac:dyDescent="0.3">
      <c r="J9493"/>
    </row>
    <row r="9494" spans="10:10" x14ac:dyDescent="0.3">
      <c r="J9494"/>
    </row>
    <row r="9495" spans="10:10" x14ac:dyDescent="0.3">
      <c r="J9495"/>
    </row>
    <row r="9496" spans="10:10" x14ac:dyDescent="0.3">
      <c r="J9496"/>
    </row>
    <row r="9497" spans="10:10" x14ac:dyDescent="0.3">
      <c r="J9497"/>
    </row>
    <row r="9498" spans="10:10" x14ac:dyDescent="0.3">
      <c r="J9498"/>
    </row>
    <row r="9499" spans="10:10" x14ac:dyDescent="0.3">
      <c r="J9499"/>
    </row>
    <row r="9500" spans="10:10" x14ac:dyDescent="0.3">
      <c r="J9500"/>
    </row>
    <row r="9501" spans="10:10" x14ac:dyDescent="0.3">
      <c r="J9501"/>
    </row>
    <row r="9502" spans="10:10" x14ac:dyDescent="0.3">
      <c r="J9502"/>
    </row>
    <row r="9503" spans="10:10" x14ac:dyDescent="0.3">
      <c r="J9503"/>
    </row>
    <row r="9504" spans="10:10" x14ac:dyDescent="0.3">
      <c r="J9504"/>
    </row>
    <row r="9505" spans="10:10" x14ac:dyDescent="0.3">
      <c r="J9505"/>
    </row>
    <row r="9506" spans="10:10" x14ac:dyDescent="0.3">
      <c r="J9506"/>
    </row>
    <row r="9507" spans="10:10" x14ac:dyDescent="0.3">
      <c r="J9507"/>
    </row>
    <row r="9508" spans="10:10" x14ac:dyDescent="0.3">
      <c r="J9508"/>
    </row>
    <row r="9509" spans="10:10" x14ac:dyDescent="0.3">
      <c r="J9509"/>
    </row>
    <row r="9510" spans="10:10" x14ac:dyDescent="0.3">
      <c r="J9510"/>
    </row>
    <row r="9511" spans="10:10" x14ac:dyDescent="0.3">
      <c r="J9511"/>
    </row>
    <row r="9512" spans="10:10" x14ac:dyDescent="0.3">
      <c r="J9512"/>
    </row>
    <row r="9513" spans="10:10" x14ac:dyDescent="0.3">
      <c r="J9513"/>
    </row>
    <row r="9514" spans="10:10" x14ac:dyDescent="0.3">
      <c r="J9514"/>
    </row>
    <row r="9515" spans="10:10" x14ac:dyDescent="0.3">
      <c r="J9515"/>
    </row>
    <row r="9516" spans="10:10" x14ac:dyDescent="0.3">
      <c r="J9516"/>
    </row>
    <row r="9517" spans="10:10" x14ac:dyDescent="0.3">
      <c r="J9517"/>
    </row>
    <row r="9518" spans="10:10" x14ac:dyDescent="0.3">
      <c r="J9518"/>
    </row>
    <row r="9519" spans="10:10" x14ac:dyDescent="0.3">
      <c r="J9519"/>
    </row>
    <row r="9520" spans="10:10" x14ac:dyDescent="0.3">
      <c r="J9520"/>
    </row>
    <row r="9521" spans="10:10" x14ac:dyDescent="0.3">
      <c r="J9521"/>
    </row>
    <row r="9522" spans="10:10" x14ac:dyDescent="0.3">
      <c r="J9522"/>
    </row>
    <row r="9523" spans="10:10" x14ac:dyDescent="0.3">
      <c r="J9523"/>
    </row>
    <row r="9524" spans="10:10" x14ac:dyDescent="0.3">
      <c r="J9524"/>
    </row>
    <row r="9525" spans="10:10" x14ac:dyDescent="0.3">
      <c r="J9525"/>
    </row>
    <row r="9526" spans="10:10" x14ac:dyDescent="0.3">
      <c r="J9526"/>
    </row>
    <row r="9527" spans="10:10" x14ac:dyDescent="0.3">
      <c r="J9527"/>
    </row>
    <row r="9528" spans="10:10" x14ac:dyDescent="0.3">
      <c r="J9528"/>
    </row>
    <row r="9529" spans="10:10" x14ac:dyDescent="0.3">
      <c r="J9529"/>
    </row>
    <row r="9530" spans="10:10" x14ac:dyDescent="0.3">
      <c r="J9530"/>
    </row>
    <row r="9531" spans="10:10" x14ac:dyDescent="0.3">
      <c r="J9531"/>
    </row>
    <row r="9532" spans="10:10" x14ac:dyDescent="0.3">
      <c r="J9532"/>
    </row>
    <row r="9533" spans="10:10" x14ac:dyDescent="0.3">
      <c r="J9533"/>
    </row>
    <row r="9534" spans="10:10" x14ac:dyDescent="0.3">
      <c r="J9534"/>
    </row>
    <row r="9535" spans="10:10" x14ac:dyDescent="0.3">
      <c r="J9535"/>
    </row>
    <row r="9536" spans="10:10" x14ac:dyDescent="0.3">
      <c r="J9536"/>
    </row>
    <row r="9537" spans="10:10" x14ac:dyDescent="0.3">
      <c r="J9537"/>
    </row>
    <row r="9538" spans="10:10" x14ac:dyDescent="0.3">
      <c r="J9538"/>
    </row>
    <row r="9539" spans="10:10" x14ac:dyDescent="0.3">
      <c r="J9539"/>
    </row>
    <row r="9540" spans="10:10" x14ac:dyDescent="0.3">
      <c r="J9540"/>
    </row>
    <row r="9541" spans="10:10" x14ac:dyDescent="0.3">
      <c r="J9541"/>
    </row>
    <row r="9542" spans="10:10" x14ac:dyDescent="0.3">
      <c r="J9542"/>
    </row>
    <row r="9543" spans="10:10" x14ac:dyDescent="0.3">
      <c r="J9543"/>
    </row>
    <row r="9544" spans="10:10" x14ac:dyDescent="0.3">
      <c r="J9544"/>
    </row>
    <row r="9545" spans="10:10" x14ac:dyDescent="0.3">
      <c r="J9545"/>
    </row>
    <row r="9546" spans="10:10" x14ac:dyDescent="0.3">
      <c r="J9546"/>
    </row>
    <row r="9547" spans="10:10" x14ac:dyDescent="0.3">
      <c r="J9547"/>
    </row>
    <row r="9548" spans="10:10" x14ac:dyDescent="0.3">
      <c r="J9548"/>
    </row>
    <row r="9549" spans="10:10" x14ac:dyDescent="0.3">
      <c r="J9549"/>
    </row>
    <row r="9550" spans="10:10" x14ac:dyDescent="0.3">
      <c r="J9550"/>
    </row>
    <row r="9551" spans="10:10" x14ac:dyDescent="0.3">
      <c r="J9551"/>
    </row>
    <row r="9552" spans="10:10" x14ac:dyDescent="0.3">
      <c r="J9552"/>
    </row>
    <row r="9553" spans="10:10" x14ac:dyDescent="0.3">
      <c r="J9553"/>
    </row>
    <row r="9554" spans="10:10" x14ac:dyDescent="0.3">
      <c r="J9554"/>
    </row>
    <row r="9555" spans="10:10" x14ac:dyDescent="0.3">
      <c r="J9555"/>
    </row>
    <row r="9556" spans="10:10" x14ac:dyDescent="0.3">
      <c r="J9556"/>
    </row>
    <row r="9557" spans="10:10" x14ac:dyDescent="0.3">
      <c r="J9557"/>
    </row>
    <row r="9558" spans="10:10" x14ac:dyDescent="0.3">
      <c r="J9558"/>
    </row>
    <row r="9559" spans="10:10" x14ac:dyDescent="0.3">
      <c r="J9559"/>
    </row>
    <row r="9560" spans="10:10" x14ac:dyDescent="0.3">
      <c r="J9560"/>
    </row>
    <row r="9561" spans="10:10" x14ac:dyDescent="0.3">
      <c r="J9561"/>
    </row>
    <row r="9562" spans="10:10" x14ac:dyDescent="0.3">
      <c r="J9562"/>
    </row>
    <row r="9563" spans="10:10" x14ac:dyDescent="0.3">
      <c r="J9563"/>
    </row>
    <row r="9564" spans="10:10" x14ac:dyDescent="0.3">
      <c r="J9564"/>
    </row>
    <row r="9565" spans="10:10" x14ac:dyDescent="0.3">
      <c r="J9565"/>
    </row>
    <row r="9566" spans="10:10" x14ac:dyDescent="0.3">
      <c r="J9566"/>
    </row>
    <row r="9567" spans="10:10" x14ac:dyDescent="0.3">
      <c r="J9567"/>
    </row>
    <row r="9568" spans="10:10" x14ac:dyDescent="0.3">
      <c r="J9568"/>
    </row>
    <row r="9569" spans="10:10" x14ac:dyDescent="0.3">
      <c r="J9569"/>
    </row>
    <row r="9570" spans="10:10" x14ac:dyDescent="0.3">
      <c r="J9570"/>
    </row>
    <row r="9571" spans="10:10" x14ac:dyDescent="0.3">
      <c r="J9571"/>
    </row>
    <row r="9572" spans="10:10" x14ac:dyDescent="0.3">
      <c r="J9572"/>
    </row>
    <row r="9573" spans="10:10" x14ac:dyDescent="0.3">
      <c r="J9573"/>
    </row>
    <row r="9574" spans="10:10" x14ac:dyDescent="0.3">
      <c r="J9574"/>
    </row>
    <row r="9575" spans="10:10" x14ac:dyDescent="0.3">
      <c r="J9575"/>
    </row>
    <row r="9576" spans="10:10" x14ac:dyDescent="0.3">
      <c r="J9576"/>
    </row>
    <row r="9577" spans="10:10" x14ac:dyDescent="0.3">
      <c r="J9577"/>
    </row>
    <row r="9578" spans="10:10" x14ac:dyDescent="0.3">
      <c r="J9578"/>
    </row>
    <row r="9579" spans="10:10" x14ac:dyDescent="0.3">
      <c r="J9579"/>
    </row>
    <row r="9580" spans="10:10" x14ac:dyDescent="0.3">
      <c r="J9580"/>
    </row>
    <row r="9581" spans="10:10" x14ac:dyDescent="0.3">
      <c r="J9581"/>
    </row>
    <row r="9582" spans="10:10" x14ac:dyDescent="0.3">
      <c r="J9582"/>
    </row>
    <row r="9583" spans="10:10" x14ac:dyDescent="0.3">
      <c r="J9583"/>
    </row>
    <row r="9584" spans="10:10" x14ac:dyDescent="0.3">
      <c r="J9584"/>
    </row>
    <row r="9585" spans="10:10" x14ac:dyDescent="0.3">
      <c r="J9585"/>
    </row>
    <row r="9586" spans="10:10" x14ac:dyDescent="0.3">
      <c r="J9586"/>
    </row>
    <row r="9587" spans="10:10" x14ac:dyDescent="0.3">
      <c r="J9587"/>
    </row>
    <row r="9588" spans="10:10" x14ac:dyDescent="0.3">
      <c r="J9588"/>
    </row>
    <row r="9589" spans="10:10" x14ac:dyDescent="0.3">
      <c r="J9589"/>
    </row>
    <row r="9590" spans="10:10" x14ac:dyDescent="0.3">
      <c r="J9590"/>
    </row>
    <row r="9591" spans="10:10" x14ac:dyDescent="0.3">
      <c r="J9591"/>
    </row>
    <row r="9592" spans="10:10" x14ac:dyDescent="0.3">
      <c r="J9592"/>
    </row>
    <row r="9593" spans="10:10" x14ac:dyDescent="0.3">
      <c r="J9593"/>
    </row>
    <row r="9594" spans="10:10" x14ac:dyDescent="0.3">
      <c r="J9594"/>
    </row>
    <row r="9595" spans="10:10" x14ac:dyDescent="0.3">
      <c r="J9595"/>
    </row>
    <row r="9596" spans="10:10" x14ac:dyDescent="0.3">
      <c r="J9596"/>
    </row>
    <row r="9597" spans="10:10" x14ac:dyDescent="0.3">
      <c r="J9597"/>
    </row>
    <row r="9598" spans="10:10" x14ac:dyDescent="0.3">
      <c r="J9598"/>
    </row>
    <row r="9599" spans="10:10" x14ac:dyDescent="0.3">
      <c r="J9599"/>
    </row>
    <row r="9600" spans="10:10" x14ac:dyDescent="0.3">
      <c r="J9600"/>
    </row>
    <row r="9601" spans="10:10" x14ac:dyDescent="0.3">
      <c r="J9601"/>
    </row>
    <row r="9602" spans="10:10" x14ac:dyDescent="0.3">
      <c r="J9602"/>
    </row>
    <row r="9603" spans="10:10" x14ac:dyDescent="0.3">
      <c r="J9603"/>
    </row>
    <row r="9604" spans="10:10" x14ac:dyDescent="0.3">
      <c r="J9604"/>
    </row>
    <row r="9605" spans="10:10" x14ac:dyDescent="0.3">
      <c r="J9605"/>
    </row>
    <row r="9606" spans="10:10" x14ac:dyDescent="0.3">
      <c r="J9606"/>
    </row>
    <row r="9607" spans="10:10" x14ac:dyDescent="0.3">
      <c r="J9607"/>
    </row>
    <row r="9608" spans="10:10" x14ac:dyDescent="0.3">
      <c r="J9608"/>
    </row>
    <row r="9609" spans="10:10" x14ac:dyDescent="0.3">
      <c r="J9609"/>
    </row>
    <row r="9610" spans="10:10" x14ac:dyDescent="0.3">
      <c r="J9610"/>
    </row>
    <row r="9611" spans="10:10" x14ac:dyDescent="0.3">
      <c r="J9611"/>
    </row>
    <row r="9612" spans="10:10" x14ac:dyDescent="0.3">
      <c r="J9612"/>
    </row>
    <row r="9613" spans="10:10" x14ac:dyDescent="0.3">
      <c r="J9613"/>
    </row>
    <row r="9614" spans="10:10" x14ac:dyDescent="0.3">
      <c r="J9614"/>
    </row>
    <row r="9615" spans="10:10" x14ac:dyDescent="0.3">
      <c r="J9615"/>
    </row>
    <row r="9616" spans="10:10" x14ac:dyDescent="0.3">
      <c r="J9616"/>
    </row>
    <row r="9617" spans="10:10" x14ac:dyDescent="0.3">
      <c r="J9617"/>
    </row>
    <row r="9618" spans="10:10" x14ac:dyDescent="0.3">
      <c r="J9618"/>
    </row>
    <row r="9619" spans="10:10" x14ac:dyDescent="0.3">
      <c r="J9619"/>
    </row>
    <row r="9620" spans="10:10" x14ac:dyDescent="0.3">
      <c r="J9620"/>
    </row>
    <row r="9621" spans="10:10" x14ac:dyDescent="0.3">
      <c r="J9621"/>
    </row>
    <row r="9622" spans="10:10" x14ac:dyDescent="0.3">
      <c r="J9622"/>
    </row>
    <row r="9623" spans="10:10" x14ac:dyDescent="0.3">
      <c r="J9623"/>
    </row>
    <row r="9624" spans="10:10" x14ac:dyDescent="0.3">
      <c r="J9624"/>
    </row>
    <row r="9625" spans="10:10" x14ac:dyDescent="0.3">
      <c r="J9625"/>
    </row>
    <row r="9626" spans="10:10" x14ac:dyDescent="0.3">
      <c r="J9626"/>
    </row>
    <row r="9627" spans="10:10" x14ac:dyDescent="0.3">
      <c r="J9627"/>
    </row>
    <row r="9628" spans="10:10" x14ac:dyDescent="0.3">
      <c r="J9628"/>
    </row>
    <row r="9629" spans="10:10" x14ac:dyDescent="0.3">
      <c r="J9629"/>
    </row>
    <row r="9630" spans="10:10" x14ac:dyDescent="0.3">
      <c r="J9630"/>
    </row>
    <row r="9631" spans="10:10" x14ac:dyDescent="0.3">
      <c r="J9631"/>
    </row>
    <row r="9632" spans="10:10" x14ac:dyDescent="0.3">
      <c r="J9632"/>
    </row>
    <row r="9633" spans="10:10" x14ac:dyDescent="0.3">
      <c r="J9633"/>
    </row>
    <row r="9634" spans="10:10" x14ac:dyDescent="0.3">
      <c r="J9634"/>
    </row>
    <row r="9635" spans="10:10" x14ac:dyDescent="0.3">
      <c r="J9635"/>
    </row>
    <row r="9636" spans="10:10" x14ac:dyDescent="0.3">
      <c r="J9636"/>
    </row>
    <row r="9637" spans="10:10" x14ac:dyDescent="0.3">
      <c r="J9637"/>
    </row>
    <row r="9638" spans="10:10" x14ac:dyDescent="0.3">
      <c r="J9638"/>
    </row>
    <row r="9639" spans="10:10" x14ac:dyDescent="0.3">
      <c r="J9639"/>
    </row>
    <row r="9640" spans="10:10" x14ac:dyDescent="0.3">
      <c r="J9640"/>
    </row>
    <row r="9641" spans="10:10" x14ac:dyDescent="0.3">
      <c r="J9641"/>
    </row>
    <row r="9642" spans="10:10" x14ac:dyDescent="0.3">
      <c r="J9642"/>
    </row>
    <row r="9643" spans="10:10" x14ac:dyDescent="0.3">
      <c r="J9643"/>
    </row>
    <row r="9644" spans="10:10" x14ac:dyDescent="0.3">
      <c r="J9644"/>
    </row>
    <row r="9645" spans="10:10" x14ac:dyDescent="0.3">
      <c r="J9645"/>
    </row>
    <row r="9646" spans="10:10" x14ac:dyDescent="0.3">
      <c r="J9646"/>
    </row>
    <row r="9647" spans="10:10" x14ac:dyDescent="0.3">
      <c r="J9647"/>
    </row>
    <row r="9648" spans="10:10" x14ac:dyDescent="0.3">
      <c r="J9648"/>
    </row>
    <row r="9649" spans="10:10" x14ac:dyDescent="0.3">
      <c r="J9649"/>
    </row>
    <row r="9650" spans="10:10" x14ac:dyDescent="0.3">
      <c r="J9650"/>
    </row>
    <row r="9651" spans="10:10" x14ac:dyDescent="0.3">
      <c r="J9651"/>
    </row>
    <row r="9652" spans="10:10" x14ac:dyDescent="0.3">
      <c r="J9652"/>
    </row>
    <row r="9653" spans="10:10" x14ac:dyDescent="0.3">
      <c r="J9653"/>
    </row>
    <row r="9654" spans="10:10" x14ac:dyDescent="0.3">
      <c r="J9654"/>
    </row>
    <row r="9655" spans="10:10" x14ac:dyDescent="0.3">
      <c r="J9655"/>
    </row>
    <row r="9656" spans="10:10" x14ac:dyDescent="0.3">
      <c r="J9656"/>
    </row>
    <row r="9657" spans="10:10" x14ac:dyDescent="0.3">
      <c r="J9657"/>
    </row>
    <row r="9658" spans="10:10" x14ac:dyDescent="0.3">
      <c r="J9658"/>
    </row>
    <row r="9659" spans="10:10" x14ac:dyDescent="0.3">
      <c r="J9659"/>
    </row>
    <row r="9660" spans="10:10" x14ac:dyDescent="0.3">
      <c r="J9660"/>
    </row>
    <row r="9661" spans="10:10" x14ac:dyDescent="0.3">
      <c r="J9661"/>
    </row>
    <row r="9662" spans="10:10" x14ac:dyDescent="0.3">
      <c r="J9662"/>
    </row>
    <row r="9663" spans="10:10" x14ac:dyDescent="0.3">
      <c r="J9663"/>
    </row>
    <row r="9664" spans="10:10" x14ac:dyDescent="0.3">
      <c r="J9664"/>
    </row>
    <row r="9665" spans="10:10" x14ac:dyDescent="0.3">
      <c r="J9665"/>
    </row>
    <row r="9666" spans="10:10" x14ac:dyDescent="0.3">
      <c r="J9666"/>
    </row>
    <row r="9667" spans="10:10" x14ac:dyDescent="0.3">
      <c r="J9667"/>
    </row>
    <row r="9668" spans="10:10" x14ac:dyDescent="0.3">
      <c r="J9668"/>
    </row>
    <row r="9669" spans="10:10" x14ac:dyDescent="0.3">
      <c r="J9669"/>
    </row>
    <row r="9670" spans="10:10" x14ac:dyDescent="0.3">
      <c r="J9670"/>
    </row>
    <row r="9671" spans="10:10" x14ac:dyDescent="0.3">
      <c r="J9671"/>
    </row>
    <row r="9672" spans="10:10" x14ac:dyDescent="0.3">
      <c r="J9672"/>
    </row>
    <row r="9673" spans="10:10" x14ac:dyDescent="0.3">
      <c r="J9673"/>
    </row>
    <row r="9674" spans="10:10" x14ac:dyDescent="0.3">
      <c r="J9674"/>
    </row>
    <row r="9675" spans="10:10" x14ac:dyDescent="0.3">
      <c r="J9675"/>
    </row>
    <row r="9676" spans="10:10" x14ac:dyDescent="0.3">
      <c r="J9676"/>
    </row>
    <row r="9677" spans="10:10" x14ac:dyDescent="0.3">
      <c r="J9677"/>
    </row>
    <row r="9678" spans="10:10" x14ac:dyDescent="0.3">
      <c r="J9678"/>
    </row>
    <row r="9679" spans="10:10" x14ac:dyDescent="0.3">
      <c r="J9679"/>
    </row>
    <row r="9680" spans="10:10" x14ac:dyDescent="0.3">
      <c r="J9680"/>
    </row>
    <row r="9681" spans="10:10" x14ac:dyDescent="0.3">
      <c r="J9681"/>
    </row>
    <row r="9682" spans="10:10" x14ac:dyDescent="0.3">
      <c r="J9682"/>
    </row>
    <row r="9683" spans="10:10" x14ac:dyDescent="0.3">
      <c r="J9683"/>
    </row>
    <row r="9684" spans="10:10" x14ac:dyDescent="0.3">
      <c r="J9684"/>
    </row>
    <row r="9685" spans="10:10" x14ac:dyDescent="0.3">
      <c r="J9685"/>
    </row>
    <row r="9686" spans="10:10" x14ac:dyDescent="0.3">
      <c r="J9686"/>
    </row>
    <row r="9687" spans="10:10" x14ac:dyDescent="0.3">
      <c r="J9687"/>
    </row>
    <row r="9688" spans="10:10" x14ac:dyDescent="0.3">
      <c r="J9688"/>
    </row>
    <row r="9689" spans="10:10" x14ac:dyDescent="0.3">
      <c r="J9689"/>
    </row>
    <row r="9690" spans="10:10" x14ac:dyDescent="0.3">
      <c r="J9690"/>
    </row>
    <row r="9691" spans="10:10" x14ac:dyDescent="0.3">
      <c r="J9691"/>
    </row>
    <row r="9692" spans="10:10" x14ac:dyDescent="0.3">
      <c r="J9692"/>
    </row>
    <row r="9693" spans="10:10" x14ac:dyDescent="0.3">
      <c r="J9693"/>
    </row>
    <row r="9694" spans="10:10" x14ac:dyDescent="0.3">
      <c r="J9694"/>
    </row>
    <row r="9695" spans="10:10" x14ac:dyDescent="0.3">
      <c r="J9695"/>
    </row>
    <row r="9696" spans="10:10" x14ac:dyDescent="0.3">
      <c r="J9696"/>
    </row>
    <row r="9697" spans="10:10" x14ac:dyDescent="0.3">
      <c r="J9697"/>
    </row>
    <row r="9698" spans="10:10" x14ac:dyDescent="0.3">
      <c r="J9698"/>
    </row>
    <row r="9699" spans="10:10" x14ac:dyDescent="0.3">
      <c r="J9699"/>
    </row>
    <row r="9700" spans="10:10" x14ac:dyDescent="0.3">
      <c r="J9700"/>
    </row>
    <row r="9701" spans="10:10" x14ac:dyDescent="0.3">
      <c r="J9701"/>
    </row>
    <row r="9702" spans="10:10" x14ac:dyDescent="0.3">
      <c r="J9702"/>
    </row>
    <row r="9703" spans="10:10" x14ac:dyDescent="0.3">
      <c r="J9703"/>
    </row>
    <row r="9704" spans="10:10" x14ac:dyDescent="0.3">
      <c r="J9704"/>
    </row>
    <row r="9705" spans="10:10" x14ac:dyDescent="0.3">
      <c r="J9705"/>
    </row>
    <row r="9706" spans="10:10" x14ac:dyDescent="0.3">
      <c r="J9706"/>
    </row>
    <row r="9707" spans="10:10" x14ac:dyDescent="0.3">
      <c r="J9707"/>
    </row>
    <row r="9708" spans="10:10" x14ac:dyDescent="0.3">
      <c r="J9708"/>
    </row>
    <row r="9709" spans="10:10" x14ac:dyDescent="0.3">
      <c r="J9709"/>
    </row>
    <row r="9710" spans="10:10" x14ac:dyDescent="0.3">
      <c r="J9710"/>
    </row>
    <row r="9711" spans="10:10" x14ac:dyDescent="0.3">
      <c r="J9711"/>
    </row>
    <row r="9712" spans="10:10" x14ac:dyDescent="0.3">
      <c r="J9712"/>
    </row>
    <row r="9713" spans="10:10" x14ac:dyDescent="0.3">
      <c r="J9713"/>
    </row>
    <row r="9714" spans="10:10" x14ac:dyDescent="0.3">
      <c r="J9714"/>
    </row>
    <row r="9715" spans="10:10" x14ac:dyDescent="0.3">
      <c r="J9715"/>
    </row>
    <row r="9716" spans="10:10" x14ac:dyDescent="0.3">
      <c r="J9716"/>
    </row>
    <row r="9717" spans="10:10" x14ac:dyDescent="0.3">
      <c r="J9717"/>
    </row>
    <row r="9718" spans="10:10" x14ac:dyDescent="0.3">
      <c r="J9718"/>
    </row>
    <row r="9719" spans="10:10" x14ac:dyDescent="0.3">
      <c r="J9719"/>
    </row>
    <row r="9720" spans="10:10" x14ac:dyDescent="0.3">
      <c r="J9720"/>
    </row>
    <row r="9721" spans="10:10" x14ac:dyDescent="0.3">
      <c r="J9721"/>
    </row>
    <row r="9722" spans="10:10" x14ac:dyDescent="0.3">
      <c r="J9722"/>
    </row>
    <row r="9723" spans="10:10" x14ac:dyDescent="0.3">
      <c r="J9723"/>
    </row>
    <row r="9724" spans="10:10" x14ac:dyDescent="0.3">
      <c r="J9724"/>
    </row>
    <row r="9725" spans="10:10" x14ac:dyDescent="0.3">
      <c r="J9725"/>
    </row>
    <row r="9726" spans="10:10" x14ac:dyDescent="0.3">
      <c r="J9726"/>
    </row>
    <row r="9727" spans="10:10" x14ac:dyDescent="0.3">
      <c r="J9727"/>
    </row>
    <row r="9728" spans="10:10" x14ac:dyDescent="0.3">
      <c r="J9728"/>
    </row>
    <row r="9729" spans="10:10" x14ac:dyDescent="0.3">
      <c r="J9729"/>
    </row>
    <row r="9730" spans="10:10" x14ac:dyDescent="0.3">
      <c r="J9730"/>
    </row>
    <row r="9731" spans="10:10" x14ac:dyDescent="0.3">
      <c r="J9731"/>
    </row>
    <row r="9732" spans="10:10" x14ac:dyDescent="0.3">
      <c r="J9732"/>
    </row>
    <row r="9733" spans="10:10" x14ac:dyDescent="0.3">
      <c r="J9733"/>
    </row>
    <row r="9734" spans="10:10" x14ac:dyDescent="0.3">
      <c r="J9734"/>
    </row>
    <row r="9735" spans="10:10" x14ac:dyDescent="0.3">
      <c r="J9735"/>
    </row>
    <row r="9736" spans="10:10" x14ac:dyDescent="0.3">
      <c r="J9736"/>
    </row>
    <row r="9737" spans="10:10" x14ac:dyDescent="0.3">
      <c r="J9737"/>
    </row>
    <row r="9738" spans="10:10" x14ac:dyDescent="0.3">
      <c r="J9738"/>
    </row>
    <row r="9739" spans="10:10" x14ac:dyDescent="0.3">
      <c r="J9739"/>
    </row>
    <row r="9740" spans="10:10" x14ac:dyDescent="0.3">
      <c r="J9740"/>
    </row>
    <row r="9741" spans="10:10" x14ac:dyDescent="0.3">
      <c r="J9741"/>
    </row>
    <row r="9742" spans="10:10" x14ac:dyDescent="0.3">
      <c r="J9742"/>
    </row>
    <row r="9743" spans="10:10" x14ac:dyDescent="0.3">
      <c r="J9743"/>
    </row>
    <row r="9744" spans="10:10" x14ac:dyDescent="0.3">
      <c r="J9744"/>
    </row>
    <row r="9745" spans="10:10" x14ac:dyDescent="0.3">
      <c r="J9745"/>
    </row>
    <row r="9746" spans="10:10" x14ac:dyDescent="0.3">
      <c r="J9746"/>
    </row>
    <row r="9747" spans="10:10" x14ac:dyDescent="0.3">
      <c r="J9747"/>
    </row>
    <row r="9748" spans="10:10" x14ac:dyDescent="0.3">
      <c r="J9748"/>
    </row>
    <row r="9749" spans="10:10" x14ac:dyDescent="0.3">
      <c r="J9749"/>
    </row>
    <row r="9750" spans="10:10" x14ac:dyDescent="0.3">
      <c r="J9750"/>
    </row>
    <row r="9751" spans="10:10" x14ac:dyDescent="0.3">
      <c r="J9751"/>
    </row>
    <row r="9752" spans="10:10" x14ac:dyDescent="0.3">
      <c r="J9752"/>
    </row>
    <row r="9753" spans="10:10" x14ac:dyDescent="0.3">
      <c r="J9753"/>
    </row>
    <row r="9754" spans="10:10" x14ac:dyDescent="0.3">
      <c r="J9754"/>
    </row>
    <row r="9755" spans="10:10" x14ac:dyDescent="0.3">
      <c r="J9755"/>
    </row>
    <row r="9756" spans="10:10" x14ac:dyDescent="0.3">
      <c r="J9756"/>
    </row>
    <row r="9757" spans="10:10" x14ac:dyDescent="0.3">
      <c r="J9757"/>
    </row>
    <row r="9758" spans="10:10" x14ac:dyDescent="0.3">
      <c r="J9758"/>
    </row>
    <row r="9759" spans="10:10" x14ac:dyDescent="0.3">
      <c r="J9759"/>
    </row>
    <row r="9760" spans="10:10" x14ac:dyDescent="0.3">
      <c r="J9760"/>
    </row>
    <row r="9761" spans="10:10" x14ac:dyDescent="0.3">
      <c r="J9761"/>
    </row>
    <row r="9762" spans="10:10" x14ac:dyDescent="0.3">
      <c r="J9762"/>
    </row>
    <row r="9763" spans="10:10" x14ac:dyDescent="0.3">
      <c r="J9763"/>
    </row>
    <row r="9764" spans="10:10" x14ac:dyDescent="0.3">
      <c r="J9764"/>
    </row>
    <row r="9765" spans="10:10" x14ac:dyDescent="0.3">
      <c r="J9765"/>
    </row>
    <row r="9766" spans="10:10" x14ac:dyDescent="0.3">
      <c r="J9766"/>
    </row>
    <row r="9767" spans="10:10" x14ac:dyDescent="0.3">
      <c r="J9767"/>
    </row>
    <row r="9768" spans="10:10" x14ac:dyDescent="0.3">
      <c r="J9768"/>
    </row>
    <row r="9769" spans="10:10" x14ac:dyDescent="0.3">
      <c r="J9769"/>
    </row>
    <row r="9770" spans="10:10" x14ac:dyDescent="0.3">
      <c r="J9770"/>
    </row>
    <row r="9771" spans="10:10" x14ac:dyDescent="0.3">
      <c r="J9771"/>
    </row>
    <row r="9772" spans="10:10" x14ac:dyDescent="0.3">
      <c r="J9772"/>
    </row>
    <row r="9773" spans="10:10" x14ac:dyDescent="0.3">
      <c r="J9773"/>
    </row>
    <row r="9774" spans="10:10" x14ac:dyDescent="0.3">
      <c r="J9774"/>
    </row>
    <row r="9775" spans="10:10" x14ac:dyDescent="0.3">
      <c r="J9775"/>
    </row>
    <row r="9776" spans="10:10" x14ac:dyDescent="0.3">
      <c r="J9776"/>
    </row>
    <row r="9777" spans="10:10" x14ac:dyDescent="0.3">
      <c r="J9777"/>
    </row>
    <row r="9778" spans="10:10" x14ac:dyDescent="0.3">
      <c r="J9778"/>
    </row>
    <row r="9779" spans="10:10" x14ac:dyDescent="0.3">
      <c r="J9779"/>
    </row>
    <row r="9780" spans="10:10" x14ac:dyDescent="0.3">
      <c r="J9780"/>
    </row>
    <row r="9781" spans="10:10" x14ac:dyDescent="0.3">
      <c r="J9781"/>
    </row>
    <row r="9782" spans="10:10" x14ac:dyDescent="0.3">
      <c r="J9782"/>
    </row>
    <row r="9783" spans="10:10" x14ac:dyDescent="0.3">
      <c r="J9783"/>
    </row>
    <row r="9784" spans="10:10" x14ac:dyDescent="0.3">
      <c r="J9784"/>
    </row>
    <row r="9785" spans="10:10" x14ac:dyDescent="0.3">
      <c r="J9785"/>
    </row>
    <row r="9786" spans="10:10" x14ac:dyDescent="0.3">
      <c r="J9786"/>
    </row>
    <row r="9787" spans="10:10" x14ac:dyDescent="0.3">
      <c r="J9787"/>
    </row>
    <row r="9788" spans="10:10" x14ac:dyDescent="0.3">
      <c r="J9788"/>
    </row>
    <row r="9789" spans="10:10" x14ac:dyDescent="0.3">
      <c r="J9789"/>
    </row>
    <row r="9790" spans="10:10" x14ac:dyDescent="0.3">
      <c r="J9790"/>
    </row>
    <row r="9791" spans="10:10" x14ac:dyDescent="0.3">
      <c r="J9791"/>
    </row>
    <row r="9792" spans="10:10" x14ac:dyDescent="0.3">
      <c r="J9792"/>
    </row>
    <row r="9793" spans="10:10" x14ac:dyDescent="0.3">
      <c r="J9793"/>
    </row>
    <row r="9794" spans="10:10" x14ac:dyDescent="0.3">
      <c r="J9794"/>
    </row>
    <row r="9795" spans="10:10" x14ac:dyDescent="0.3">
      <c r="J9795"/>
    </row>
    <row r="9796" spans="10:10" x14ac:dyDescent="0.3">
      <c r="J9796"/>
    </row>
    <row r="9797" spans="10:10" x14ac:dyDescent="0.3">
      <c r="J9797"/>
    </row>
    <row r="9798" spans="10:10" x14ac:dyDescent="0.3">
      <c r="J9798"/>
    </row>
    <row r="9799" spans="10:10" x14ac:dyDescent="0.3">
      <c r="J9799"/>
    </row>
    <row r="9800" spans="10:10" x14ac:dyDescent="0.3">
      <c r="J9800"/>
    </row>
    <row r="9801" spans="10:10" x14ac:dyDescent="0.3">
      <c r="J9801"/>
    </row>
    <row r="9802" spans="10:10" x14ac:dyDescent="0.3">
      <c r="J9802"/>
    </row>
    <row r="9803" spans="10:10" x14ac:dyDescent="0.3">
      <c r="J9803"/>
    </row>
    <row r="9804" spans="10:10" x14ac:dyDescent="0.3">
      <c r="J9804"/>
    </row>
    <row r="9805" spans="10:10" x14ac:dyDescent="0.3">
      <c r="J9805"/>
    </row>
    <row r="9806" spans="10:10" x14ac:dyDescent="0.3">
      <c r="J9806"/>
    </row>
    <row r="9807" spans="10:10" x14ac:dyDescent="0.3">
      <c r="J9807"/>
    </row>
    <row r="9808" spans="10:10" x14ac:dyDescent="0.3">
      <c r="J9808"/>
    </row>
    <row r="9809" spans="10:10" x14ac:dyDescent="0.3">
      <c r="J9809"/>
    </row>
    <row r="9810" spans="10:10" x14ac:dyDescent="0.3">
      <c r="J9810"/>
    </row>
    <row r="9811" spans="10:10" x14ac:dyDescent="0.3">
      <c r="J9811"/>
    </row>
    <row r="9812" spans="10:10" x14ac:dyDescent="0.3">
      <c r="J9812"/>
    </row>
    <row r="9813" spans="10:10" x14ac:dyDescent="0.3">
      <c r="J9813"/>
    </row>
    <row r="9814" spans="10:10" x14ac:dyDescent="0.3">
      <c r="J9814"/>
    </row>
    <row r="9815" spans="10:10" x14ac:dyDescent="0.3">
      <c r="J9815"/>
    </row>
    <row r="9816" spans="10:10" x14ac:dyDescent="0.3">
      <c r="J9816"/>
    </row>
    <row r="9817" spans="10:10" x14ac:dyDescent="0.3">
      <c r="J9817"/>
    </row>
    <row r="9818" spans="10:10" x14ac:dyDescent="0.3">
      <c r="J9818"/>
    </row>
    <row r="9819" spans="10:10" x14ac:dyDescent="0.3">
      <c r="J9819"/>
    </row>
    <row r="9820" spans="10:10" x14ac:dyDescent="0.3">
      <c r="J9820"/>
    </row>
    <row r="9821" spans="10:10" x14ac:dyDescent="0.3">
      <c r="J9821"/>
    </row>
    <row r="9822" spans="10:10" x14ac:dyDescent="0.3">
      <c r="J9822"/>
    </row>
    <row r="9823" spans="10:10" x14ac:dyDescent="0.3">
      <c r="J9823"/>
    </row>
    <row r="9824" spans="10:10" x14ac:dyDescent="0.3">
      <c r="J9824"/>
    </row>
    <row r="9825" spans="10:10" x14ac:dyDescent="0.3">
      <c r="J9825"/>
    </row>
    <row r="9826" spans="10:10" x14ac:dyDescent="0.3">
      <c r="J9826"/>
    </row>
    <row r="9827" spans="10:10" x14ac:dyDescent="0.3">
      <c r="J9827"/>
    </row>
    <row r="9828" spans="10:10" x14ac:dyDescent="0.3">
      <c r="J9828"/>
    </row>
    <row r="9829" spans="10:10" x14ac:dyDescent="0.3">
      <c r="J9829"/>
    </row>
    <row r="9830" spans="10:10" x14ac:dyDescent="0.3">
      <c r="J9830"/>
    </row>
    <row r="9831" spans="10:10" x14ac:dyDescent="0.3">
      <c r="J9831"/>
    </row>
    <row r="9832" spans="10:10" x14ac:dyDescent="0.3">
      <c r="J9832"/>
    </row>
    <row r="9833" spans="10:10" x14ac:dyDescent="0.3">
      <c r="J9833"/>
    </row>
    <row r="9834" spans="10:10" x14ac:dyDescent="0.3">
      <c r="J9834"/>
    </row>
    <row r="9835" spans="10:10" x14ac:dyDescent="0.3">
      <c r="J9835"/>
    </row>
    <row r="9836" spans="10:10" x14ac:dyDescent="0.3">
      <c r="J9836"/>
    </row>
    <row r="9837" spans="10:10" x14ac:dyDescent="0.3">
      <c r="J9837"/>
    </row>
    <row r="9838" spans="10:10" x14ac:dyDescent="0.3">
      <c r="J9838"/>
    </row>
    <row r="9839" spans="10:10" x14ac:dyDescent="0.3">
      <c r="J9839"/>
    </row>
    <row r="9840" spans="10:10" x14ac:dyDescent="0.3">
      <c r="J9840"/>
    </row>
    <row r="9841" spans="10:10" x14ac:dyDescent="0.3">
      <c r="J9841"/>
    </row>
    <row r="9842" spans="10:10" x14ac:dyDescent="0.3">
      <c r="J9842"/>
    </row>
    <row r="9843" spans="10:10" x14ac:dyDescent="0.3">
      <c r="J9843"/>
    </row>
    <row r="9844" spans="10:10" x14ac:dyDescent="0.3">
      <c r="J9844"/>
    </row>
    <row r="9845" spans="10:10" x14ac:dyDescent="0.3">
      <c r="J9845"/>
    </row>
    <row r="9846" spans="10:10" x14ac:dyDescent="0.3">
      <c r="J9846"/>
    </row>
    <row r="9847" spans="10:10" x14ac:dyDescent="0.3">
      <c r="J9847"/>
    </row>
    <row r="9848" spans="10:10" x14ac:dyDescent="0.3">
      <c r="J9848"/>
    </row>
    <row r="9849" spans="10:10" x14ac:dyDescent="0.3">
      <c r="J9849"/>
    </row>
    <row r="9850" spans="10:10" x14ac:dyDescent="0.3">
      <c r="J9850"/>
    </row>
    <row r="9851" spans="10:10" x14ac:dyDescent="0.3">
      <c r="J9851"/>
    </row>
    <row r="9852" spans="10:10" x14ac:dyDescent="0.3">
      <c r="J9852"/>
    </row>
    <row r="9853" spans="10:10" x14ac:dyDescent="0.3">
      <c r="J9853"/>
    </row>
    <row r="9854" spans="10:10" x14ac:dyDescent="0.3">
      <c r="J9854"/>
    </row>
    <row r="9855" spans="10:10" x14ac:dyDescent="0.3">
      <c r="J9855"/>
    </row>
    <row r="9856" spans="10:10" x14ac:dyDescent="0.3">
      <c r="J9856"/>
    </row>
    <row r="9857" spans="10:10" x14ac:dyDescent="0.3">
      <c r="J9857"/>
    </row>
    <row r="9858" spans="10:10" x14ac:dyDescent="0.3">
      <c r="J9858"/>
    </row>
    <row r="9859" spans="10:10" x14ac:dyDescent="0.3">
      <c r="J9859"/>
    </row>
    <row r="9860" spans="10:10" x14ac:dyDescent="0.3">
      <c r="J9860"/>
    </row>
    <row r="9861" spans="10:10" x14ac:dyDescent="0.3">
      <c r="J9861"/>
    </row>
    <row r="9862" spans="10:10" x14ac:dyDescent="0.3">
      <c r="J9862"/>
    </row>
    <row r="9863" spans="10:10" x14ac:dyDescent="0.3">
      <c r="J9863"/>
    </row>
    <row r="9864" spans="10:10" x14ac:dyDescent="0.3">
      <c r="J9864"/>
    </row>
    <row r="9865" spans="10:10" x14ac:dyDescent="0.3">
      <c r="J9865"/>
    </row>
    <row r="9866" spans="10:10" x14ac:dyDescent="0.3">
      <c r="J9866"/>
    </row>
    <row r="9867" spans="10:10" x14ac:dyDescent="0.3">
      <c r="J9867"/>
    </row>
    <row r="9868" spans="10:10" x14ac:dyDescent="0.3">
      <c r="J9868"/>
    </row>
    <row r="9869" spans="10:10" x14ac:dyDescent="0.3">
      <c r="J9869"/>
    </row>
    <row r="9870" spans="10:10" x14ac:dyDescent="0.3">
      <c r="J9870"/>
    </row>
    <row r="9871" spans="10:10" x14ac:dyDescent="0.3">
      <c r="J9871"/>
    </row>
    <row r="9872" spans="10:10" x14ac:dyDescent="0.3">
      <c r="J9872"/>
    </row>
    <row r="9873" spans="10:10" x14ac:dyDescent="0.3">
      <c r="J9873"/>
    </row>
    <row r="9874" spans="10:10" x14ac:dyDescent="0.3">
      <c r="J9874"/>
    </row>
    <row r="9875" spans="10:10" x14ac:dyDescent="0.3">
      <c r="J9875"/>
    </row>
    <row r="9876" spans="10:10" x14ac:dyDescent="0.3">
      <c r="J9876"/>
    </row>
    <row r="9877" spans="10:10" x14ac:dyDescent="0.3">
      <c r="J9877"/>
    </row>
    <row r="9878" spans="10:10" x14ac:dyDescent="0.3">
      <c r="J9878"/>
    </row>
    <row r="9879" spans="10:10" x14ac:dyDescent="0.3">
      <c r="J9879"/>
    </row>
    <row r="9880" spans="10:10" x14ac:dyDescent="0.3">
      <c r="J9880"/>
    </row>
    <row r="9881" spans="10:10" x14ac:dyDescent="0.3">
      <c r="J9881"/>
    </row>
    <row r="9882" spans="10:10" x14ac:dyDescent="0.3">
      <c r="J9882"/>
    </row>
    <row r="9883" spans="10:10" x14ac:dyDescent="0.3">
      <c r="J9883"/>
    </row>
    <row r="9884" spans="10:10" x14ac:dyDescent="0.3">
      <c r="J9884"/>
    </row>
    <row r="9885" spans="10:10" x14ac:dyDescent="0.3">
      <c r="J9885"/>
    </row>
    <row r="9886" spans="10:10" x14ac:dyDescent="0.3">
      <c r="J9886"/>
    </row>
    <row r="9887" spans="10:10" x14ac:dyDescent="0.3">
      <c r="J9887"/>
    </row>
    <row r="9888" spans="10:10" x14ac:dyDescent="0.3">
      <c r="J9888"/>
    </row>
    <row r="9889" spans="10:10" x14ac:dyDescent="0.3">
      <c r="J9889"/>
    </row>
    <row r="9890" spans="10:10" x14ac:dyDescent="0.3">
      <c r="J9890"/>
    </row>
    <row r="9891" spans="10:10" x14ac:dyDescent="0.3">
      <c r="J9891"/>
    </row>
    <row r="9892" spans="10:10" x14ac:dyDescent="0.3">
      <c r="J9892"/>
    </row>
    <row r="9893" spans="10:10" x14ac:dyDescent="0.3">
      <c r="J9893"/>
    </row>
    <row r="9894" spans="10:10" x14ac:dyDescent="0.3">
      <c r="J9894"/>
    </row>
    <row r="9895" spans="10:10" x14ac:dyDescent="0.3">
      <c r="J9895"/>
    </row>
    <row r="9896" spans="10:10" x14ac:dyDescent="0.3">
      <c r="J9896"/>
    </row>
    <row r="9897" spans="10:10" x14ac:dyDescent="0.3">
      <c r="J9897"/>
    </row>
    <row r="9898" spans="10:10" x14ac:dyDescent="0.3">
      <c r="J9898"/>
    </row>
    <row r="9899" spans="10:10" x14ac:dyDescent="0.3">
      <c r="J9899"/>
    </row>
    <row r="9900" spans="10:10" x14ac:dyDescent="0.3">
      <c r="J9900"/>
    </row>
    <row r="9901" spans="10:10" x14ac:dyDescent="0.3">
      <c r="J9901"/>
    </row>
    <row r="9902" spans="10:10" x14ac:dyDescent="0.3">
      <c r="J9902"/>
    </row>
    <row r="9903" spans="10:10" x14ac:dyDescent="0.3">
      <c r="J9903"/>
    </row>
    <row r="9904" spans="10:10" x14ac:dyDescent="0.3">
      <c r="J9904"/>
    </row>
    <row r="9905" spans="10:10" x14ac:dyDescent="0.3">
      <c r="J9905"/>
    </row>
    <row r="9906" spans="10:10" x14ac:dyDescent="0.3">
      <c r="J9906"/>
    </row>
    <row r="9907" spans="10:10" x14ac:dyDescent="0.3">
      <c r="J9907"/>
    </row>
    <row r="9908" spans="10:10" x14ac:dyDescent="0.3">
      <c r="J9908"/>
    </row>
    <row r="9909" spans="10:10" x14ac:dyDescent="0.3">
      <c r="J9909"/>
    </row>
    <row r="9910" spans="10:10" x14ac:dyDescent="0.3">
      <c r="J9910"/>
    </row>
    <row r="9911" spans="10:10" x14ac:dyDescent="0.3">
      <c r="J9911"/>
    </row>
    <row r="9912" spans="10:10" x14ac:dyDescent="0.3">
      <c r="J9912"/>
    </row>
    <row r="9913" spans="10:10" x14ac:dyDescent="0.3">
      <c r="J9913"/>
    </row>
    <row r="9914" spans="10:10" x14ac:dyDescent="0.3">
      <c r="J9914"/>
    </row>
    <row r="9915" spans="10:10" x14ac:dyDescent="0.3">
      <c r="J9915"/>
    </row>
    <row r="9916" spans="10:10" x14ac:dyDescent="0.3">
      <c r="J9916"/>
    </row>
    <row r="9917" spans="10:10" x14ac:dyDescent="0.3">
      <c r="J9917"/>
    </row>
    <row r="9918" spans="10:10" x14ac:dyDescent="0.3">
      <c r="J9918"/>
    </row>
    <row r="9919" spans="10:10" x14ac:dyDescent="0.3">
      <c r="J9919"/>
    </row>
    <row r="9920" spans="10:10" x14ac:dyDescent="0.3">
      <c r="J9920"/>
    </row>
    <row r="9921" spans="10:10" x14ac:dyDescent="0.3">
      <c r="J9921"/>
    </row>
    <row r="9922" spans="10:10" x14ac:dyDescent="0.3">
      <c r="J9922"/>
    </row>
    <row r="9923" spans="10:10" x14ac:dyDescent="0.3">
      <c r="J9923"/>
    </row>
    <row r="9924" spans="10:10" x14ac:dyDescent="0.3">
      <c r="J9924"/>
    </row>
    <row r="9925" spans="10:10" x14ac:dyDescent="0.3">
      <c r="J9925"/>
    </row>
    <row r="9926" spans="10:10" x14ac:dyDescent="0.3">
      <c r="J9926"/>
    </row>
    <row r="9927" spans="10:10" x14ac:dyDescent="0.3">
      <c r="J9927"/>
    </row>
    <row r="9928" spans="10:10" x14ac:dyDescent="0.3">
      <c r="J9928"/>
    </row>
    <row r="9929" spans="10:10" x14ac:dyDescent="0.3">
      <c r="J9929"/>
    </row>
    <row r="9930" spans="10:10" x14ac:dyDescent="0.3">
      <c r="J9930"/>
    </row>
    <row r="9931" spans="10:10" x14ac:dyDescent="0.3">
      <c r="J9931"/>
    </row>
    <row r="9932" spans="10:10" x14ac:dyDescent="0.3">
      <c r="J9932"/>
    </row>
    <row r="9933" spans="10:10" x14ac:dyDescent="0.3">
      <c r="J9933"/>
    </row>
    <row r="9934" spans="10:10" x14ac:dyDescent="0.3">
      <c r="J9934"/>
    </row>
    <row r="9935" spans="10:10" x14ac:dyDescent="0.3">
      <c r="J9935"/>
    </row>
    <row r="9936" spans="10:10" x14ac:dyDescent="0.3">
      <c r="J9936"/>
    </row>
    <row r="9937" spans="10:10" x14ac:dyDescent="0.3">
      <c r="J9937"/>
    </row>
    <row r="9938" spans="10:10" x14ac:dyDescent="0.3">
      <c r="J9938"/>
    </row>
    <row r="9939" spans="10:10" x14ac:dyDescent="0.3">
      <c r="J9939"/>
    </row>
    <row r="9940" spans="10:10" x14ac:dyDescent="0.3">
      <c r="J9940"/>
    </row>
    <row r="9941" spans="10:10" x14ac:dyDescent="0.3">
      <c r="J9941"/>
    </row>
    <row r="9942" spans="10:10" x14ac:dyDescent="0.3">
      <c r="J9942"/>
    </row>
    <row r="9943" spans="10:10" x14ac:dyDescent="0.3">
      <c r="J9943"/>
    </row>
    <row r="9944" spans="10:10" x14ac:dyDescent="0.3">
      <c r="J9944"/>
    </row>
    <row r="9945" spans="10:10" x14ac:dyDescent="0.3">
      <c r="J9945"/>
    </row>
    <row r="9946" spans="10:10" x14ac:dyDescent="0.3">
      <c r="J9946"/>
    </row>
    <row r="9947" spans="10:10" x14ac:dyDescent="0.3">
      <c r="J9947"/>
    </row>
    <row r="9948" spans="10:10" x14ac:dyDescent="0.3">
      <c r="J9948"/>
    </row>
    <row r="9949" spans="10:10" x14ac:dyDescent="0.3">
      <c r="J9949"/>
    </row>
    <row r="9950" spans="10:10" x14ac:dyDescent="0.3">
      <c r="J9950"/>
    </row>
    <row r="9951" spans="10:10" x14ac:dyDescent="0.3">
      <c r="J9951"/>
    </row>
    <row r="9952" spans="10:10" x14ac:dyDescent="0.3">
      <c r="J9952"/>
    </row>
    <row r="9953" spans="10:10" x14ac:dyDescent="0.3">
      <c r="J9953"/>
    </row>
    <row r="9954" spans="10:10" x14ac:dyDescent="0.3">
      <c r="J9954"/>
    </row>
    <row r="9955" spans="10:10" x14ac:dyDescent="0.3">
      <c r="J9955"/>
    </row>
    <row r="9956" spans="10:10" x14ac:dyDescent="0.3">
      <c r="J9956"/>
    </row>
    <row r="9957" spans="10:10" x14ac:dyDescent="0.3">
      <c r="J9957"/>
    </row>
    <row r="9958" spans="10:10" x14ac:dyDescent="0.3">
      <c r="J9958"/>
    </row>
    <row r="9959" spans="10:10" x14ac:dyDescent="0.3">
      <c r="J9959"/>
    </row>
    <row r="9960" spans="10:10" x14ac:dyDescent="0.3">
      <c r="J9960"/>
    </row>
    <row r="9961" spans="10:10" x14ac:dyDescent="0.3">
      <c r="J9961"/>
    </row>
    <row r="9962" spans="10:10" x14ac:dyDescent="0.3">
      <c r="J9962"/>
    </row>
    <row r="9963" spans="10:10" x14ac:dyDescent="0.3">
      <c r="J9963"/>
    </row>
    <row r="9964" spans="10:10" x14ac:dyDescent="0.3">
      <c r="J9964"/>
    </row>
    <row r="9965" spans="10:10" x14ac:dyDescent="0.3">
      <c r="J9965"/>
    </row>
    <row r="9966" spans="10:10" x14ac:dyDescent="0.3">
      <c r="J9966"/>
    </row>
    <row r="9967" spans="10:10" x14ac:dyDescent="0.3">
      <c r="J9967"/>
    </row>
    <row r="9968" spans="10:10" x14ac:dyDescent="0.3">
      <c r="J9968"/>
    </row>
    <row r="9969" spans="10:10" x14ac:dyDescent="0.3">
      <c r="J9969"/>
    </row>
    <row r="9970" spans="10:10" x14ac:dyDescent="0.3">
      <c r="J9970"/>
    </row>
    <row r="9971" spans="10:10" x14ac:dyDescent="0.3">
      <c r="J9971"/>
    </row>
    <row r="9972" spans="10:10" x14ac:dyDescent="0.3">
      <c r="J9972"/>
    </row>
    <row r="9973" spans="10:10" x14ac:dyDescent="0.3">
      <c r="J9973"/>
    </row>
    <row r="9974" spans="10:10" x14ac:dyDescent="0.3">
      <c r="J9974"/>
    </row>
    <row r="9975" spans="10:10" x14ac:dyDescent="0.3">
      <c r="J9975"/>
    </row>
    <row r="9976" spans="10:10" x14ac:dyDescent="0.3">
      <c r="J9976"/>
    </row>
    <row r="9977" spans="10:10" x14ac:dyDescent="0.3">
      <c r="J9977"/>
    </row>
    <row r="9978" spans="10:10" x14ac:dyDescent="0.3">
      <c r="J9978"/>
    </row>
    <row r="9979" spans="10:10" x14ac:dyDescent="0.3">
      <c r="J9979"/>
    </row>
    <row r="9980" spans="10:10" x14ac:dyDescent="0.3">
      <c r="J9980"/>
    </row>
    <row r="9981" spans="10:10" x14ac:dyDescent="0.3">
      <c r="J9981"/>
    </row>
    <row r="9982" spans="10:10" x14ac:dyDescent="0.3">
      <c r="J9982"/>
    </row>
    <row r="9983" spans="10:10" x14ac:dyDescent="0.3">
      <c r="J9983"/>
    </row>
    <row r="9984" spans="10:10" x14ac:dyDescent="0.3">
      <c r="J9984"/>
    </row>
    <row r="9985" spans="10:10" x14ac:dyDescent="0.3">
      <c r="J9985"/>
    </row>
    <row r="9986" spans="10:10" x14ac:dyDescent="0.3">
      <c r="J9986"/>
    </row>
    <row r="9987" spans="10:10" x14ac:dyDescent="0.3">
      <c r="J9987"/>
    </row>
    <row r="9988" spans="10:10" x14ac:dyDescent="0.3">
      <c r="J9988"/>
    </row>
    <row r="9989" spans="10:10" x14ac:dyDescent="0.3">
      <c r="J9989"/>
    </row>
    <row r="9990" spans="10:10" x14ac:dyDescent="0.3">
      <c r="J9990"/>
    </row>
    <row r="9991" spans="10:10" x14ac:dyDescent="0.3">
      <c r="J9991"/>
    </row>
    <row r="9992" spans="10:10" x14ac:dyDescent="0.3">
      <c r="J9992"/>
    </row>
    <row r="9993" spans="10:10" x14ac:dyDescent="0.3">
      <c r="J9993"/>
    </row>
    <row r="9994" spans="10:10" x14ac:dyDescent="0.3">
      <c r="J9994"/>
    </row>
    <row r="9995" spans="10:10" x14ac:dyDescent="0.3">
      <c r="J9995"/>
    </row>
    <row r="9996" spans="10:10" x14ac:dyDescent="0.3">
      <c r="J9996"/>
    </row>
    <row r="9997" spans="10:10" x14ac:dyDescent="0.3">
      <c r="J9997"/>
    </row>
    <row r="9998" spans="10:10" x14ac:dyDescent="0.3">
      <c r="J9998"/>
    </row>
    <row r="9999" spans="10:10" x14ac:dyDescent="0.3">
      <c r="J9999"/>
    </row>
    <row r="10000" spans="10:10" x14ac:dyDescent="0.3">
      <c r="J10000"/>
    </row>
    <row r="10001" spans="10:10" x14ac:dyDescent="0.3">
      <c r="J10001"/>
    </row>
    <row r="10002" spans="10:10" x14ac:dyDescent="0.3">
      <c r="J10002"/>
    </row>
    <row r="10003" spans="10:10" x14ac:dyDescent="0.3">
      <c r="J10003"/>
    </row>
    <row r="10004" spans="10:10" x14ac:dyDescent="0.3">
      <c r="J10004"/>
    </row>
    <row r="10005" spans="10:10" x14ac:dyDescent="0.3">
      <c r="J10005"/>
    </row>
    <row r="10006" spans="10:10" x14ac:dyDescent="0.3">
      <c r="J10006"/>
    </row>
    <row r="10007" spans="10:10" x14ac:dyDescent="0.3">
      <c r="J10007"/>
    </row>
    <row r="10008" spans="10:10" x14ac:dyDescent="0.3">
      <c r="J10008"/>
    </row>
    <row r="10009" spans="10:10" x14ac:dyDescent="0.3">
      <c r="J10009"/>
    </row>
    <row r="10010" spans="10:10" x14ac:dyDescent="0.3">
      <c r="J10010"/>
    </row>
    <row r="10011" spans="10:10" x14ac:dyDescent="0.3">
      <c r="J10011"/>
    </row>
    <row r="10012" spans="10:10" x14ac:dyDescent="0.3">
      <c r="J10012"/>
    </row>
    <row r="10013" spans="10:10" x14ac:dyDescent="0.3">
      <c r="J10013"/>
    </row>
    <row r="10014" spans="10:10" x14ac:dyDescent="0.3">
      <c r="J10014"/>
    </row>
    <row r="10015" spans="10:10" x14ac:dyDescent="0.3">
      <c r="J10015"/>
    </row>
    <row r="10016" spans="10:10" x14ac:dyDescent="0.3">
      <c r="J10016"/>
    </row>
    <row r="10017" spans="10:10" x14ac:dyDescent="0.3">
      <c r="J10017"/>
    </row>
    <row r="10018" spans="10:10" x14ac:dyDescent="0.3">
      <c r="J10018"/>
    </row>
    <row r="10019" spans="10:10" x14ac:dyDescent="0.3">
      <c r="J10019"/>
    </row>
    <row r="10020" spans="10:10" x14ac:dyDescent="0.3">
      <c r="J10020"/>
    </row>
    <row r="10021" spans="10:10" x14ac:dyDescent="0.3">
      <c r="J10021"/>
    </row>
    <row r="10022" spans="10:10" x14ac:dyDescent="0.3">
      <c r="J10022"/>
    </row>
    <row r="10023" spans="10:10" x14ac:dyDescent="0.3">
      <c r="J10023"/>
    </row>
    <row r="10024" spans="10:10" x14ac:dyDescent="0.3">
      <c r="J10024"/>
    </row>
    <row r="10025" spans="10:10" x14ac:dyDescent="0.3">
      <c r="J10025"/>
    </row>
    <row r="10026" spans="10:10" x14ac:dyDescent="0.3">
      <c r="J10026"/>
    </row>
    <row r="10027" spans="10:10" x14ac:dyDescent="0.3">
      <c r="J10027"/>
    </row>
    <row r="10028" spans="10:10" x14ac:dyDescent="0.3">
      <c r="J10028"/>
    </row>
    <row r="10029" spans="10:10" x14ac:dyDescent="0.3">
      <c r="J10029"/>
    </row>
    <row r="10030" spans="10:10" x14ac:dyDescent="0.3">
      <c r="J10030"/>
    </row>
    <row r="10031" spans="10:10" x14ac:dyDescent="0.3">
      <c r="J10031"/>
    </row>
    <row r="10032" spans="10:10" x14ac:dyDescent="0.3">
      <c r="J10032"/>
    </row>
    <row r="10033" spans="10:10" x14ac:dyDescent="0.3">
      <c r="J10033"/>
    </row>
    <row r="10034" spans="10:10" x14ac:dyDescent="0.3">
      <c r="J10034"/>
    </row>
    <row r="10035" spans="10:10" x14ac:dyDescent="0.3">
      <c r="J10035"/>
    </row>
    <row r="10036" spans="10:10" x14ac:dyDescent="0.3">
      <c r="J10036"/>
    </row>
    <row r="10037" spans="10:10" x14ac:dyDescent="0.3">
      <c r="J10037"/>
    </row>
    <row r="10038" spans="10:10" x14ac:dyDescent="0.3">
      <c r="J10038"/>
    </row>
    <row r="10039" spans="10:10" x14ac:dyDescent="0.3">
      <c r="J10039"/>
    </row>
    <row r="10040" spans="10:10" x14ac:dyDescent="0.3">
      <c r="J10040"/>
    </row>
    <row r="10041" spans="10:10" x14ac:dyDescent="0.3">
      <c r="J10041"/>
    </row>
    <row r="10042" spans="10:10" x14ac:dyDescent="0.3">
      <c r="J10042"/>
    </row>
    <row r="10043" spans="10:10" x14ac:dyDescent="0.3">
      <c r="J10043"/>
    </row>
    <row r="10044" spans="10:10" x14ac:dyDescent="0.3">
      <c r="J10044"/>
    </row>
    <row r="10045" spans="10:10" x14ac:dyDescent="0.3">
      <c r="J10045"/>
    </row>
    <row r="10046" spans="10:10" x14ac:dyDescent="0.3">
      <c r="J10046"/>
    </row>
    <row r="10047" spans="10:10" x14ac:dyDescent="0.3">
      <c r="J10047"/>
    </row>
    <row r="10048" spans="10:10" x14ac:dyDescent="0.3">
      <c r="J10048"/>
    </row>
    <row r="10049" spans="10:10" x14ac:dyDescent="0.3">
      <c r="J10049"/>
    </row>
    <row r="10050" spans="10:10" x14ac:dyDescent="0.3">
      <c r="J10050"/>
    </row>
    <row r="10051" spans="10:10" x14ac:dyDescent="0.3">
      <c r="J10051"/>
    </row>
    <row r="10052" spans="10:10" x14ac:dyDescent="0.3">
      <c r="J10052"/>
    </row>
    <row r="10053" spans="10:10" x14ac:dyDescent="0.3">
      <c r="J10053"/>
    </row>
    <row r="10054" spans="10:10" x14ac:dyDescent="0.3">
      <c r="J10054"/>
    </row>
    <row r="10055" spans="10:10" x14ac:dyDescent="0.3">
      <c r="J10055"/>
    </row>
    <row r="10056" spans="10:10" x14ac:dyDescent="0.3">
      <c r="J10056"/>
    </row>
    <row r="10057" spans="10:10" x14ac:dyDescent="0.3">
      <c r="J10057"/>
    </row>
    <row r="10058" spans="10:10" x14ac:dyDescent="0.3">
      <c r="J10058"/>
    </row>
    <row r="10059" spans="10:10" x14ac:dyDescent="0.3">
      <c r="J10059"/>
    </row>
    <row r="10060" spans="10:10" x14ac:dyDescent="0.3">
      <c r="J10060"/>
    </row>
    <row r="10061" spans="10:10" x14ac:dyDescent="0.3">
      <c r="J10061"/>
    </row>
    <row r="10062" spans="10:10" x14ac:dyDescent="0.3">
      <c r="J10062"/>
    </row>
    <row r="10063" spans="10:10" x14ac:dyDescent="0.3">
      <c r="J10063"/>
    </row>
    <row r="10064" spans="10:10" x14ac:dyDescent="0.3">
      <c r="J10064"/>
    </row>
    <row r="10065" spans="10:10" x14ac:dyDescent="0.3">
      <c r="J10065"/>
    </row>
    <row r="10066" spans="10:10" x14ac:dyDescent="0.3">
      <c r="J10066"/>
    </row>
    <row r="10067" spans="10:10" x14ac:dyDescent="0.3">
      <c r="J10067"/>
    </row>
    <row r="10068" spans="10:10" x14ac:dyDescent="0.3">
      <c r="J10068"/>
    </row>
    <row r="10069" spans="10:10" x14ac:dyDescent="0.3">
      <c r="J10069"/>
    </row>
    <row r="10070" spans="10:10" x14ac:dyDescent="0.3">
      <c r="J10070"/>
    </row>
    <row r="10071" spans="10:10" x14ac:dyDescent="0.3">
      <c r="J10071"/>
    </row>
    <row r="10072" spans="10:10" x14ac:dyDescent="0.3">
      <c r="J10072"/>
    </row>
    <row r="10073" spans="10:10" x14ac:dyDescent="0.3">
      <c r="J10073"/>
    </row>
    <row r="10074" spans="10:10" x14ac:dyDescent="0.3">
      <c r="J10074"/>
    </row>
    <row r="10075" spans="10:10" x14ac:dyDescent="0.3">
      <c r="J10075"/>
    </row>
    <row r="10076" spans="10:10" x14ac:dyDescent="0.3">
      <c r="J10076"/>
    </row>
    <row r="10077" spans="10:10" x14ac:dyDescent="0.3">
      <c r="J10077"/>
    </row>
    <row r="10078" spans="10:10" x14ac:dyDescent="0.3">
      <c r="J10078"/>
    </row>
    <row r="10079" spans="10:10" x14ac:dyDescent="0.3">
      <c r="J10079"/>
    </row>
    <row r="10080" spans="10:10" x14ac:dyDescent="0.3">
      <c r="J10080"/>
    </row>
    <row r="10081" spans="10:10" x14ac:dyDescent="0.3">
      <c r="J10081"/>
    </row>
    <row r="10082" spans="10:10" x14ac:dyDescent="0.3">
      <c r="J10082"/>
    </row>
    <row r="10083" spans="10:10" x14ac:dyDescent="0.3">
      <c r="J10083"/>
    </row>
    <row r="10084" spans="10:10" x14ac:dyDescent="0.3">
      <c r="J10084"/>
    </row>
    <row r="10085" spans="10:10" x14ac:dyDescent="0.3">
      <c r="J10085"/>
    </row>
    <row r="10086" spans="10:10" x14ac:dyDescent="0.3">
      <c r="J10086"/>
    </row>
    <row r="10087" spans="10:10" x14ac:dyDescent="0.3">
      <c r="J10087"/>
    </row>
    <row r="10088" spans="10:10" x14ac:dyDescent="0.3">
      <c r="J10088"/>
    </row>
    <row r="10089" spans="10:10" x14ac:dyDescent="0.3">
      <c r="J10089"/>
    </row>
    <row r="10090" spans="10:10" x14ac:dyDescent="0.3">
      <c r="J10090"/>
    </row>
    <row r="10091" spans="10:10" x14ac:dyDescent="0.3">
      <c r="J10091"/>
    </row>
    <row r="10092" spans="10:10" x14ac:dyDescent="0.3">
      <c r="J10092"/>
    </row>
    <row r="10093" spans="10:10" x14ac:dyDescent="0.3">
      <c r="J10093"/>
    </row>
    <row r="10094" spans="10:10" x14ac:dyDescent="0.3">
      <c r="J10094"/>
    </row>
    <row r="10095" spans="10:10" x14ac:dyDescent="0.3">
      <c r="J10095"/>
    </row>
    <row r="10096" spans="10:10" x14ac:dyDescent="0.3">
      <c r="J10096"/>
    </row>
    <row r="10097" spans="10:10" x14ac:dyDescent="0.3">
      <c r="J10097"/>
    </row>
    <row r="10098" spans="10:10" x14ac:dyDescent="0.3">
      <c r="J10098"/>
    </row>
    <row r="10099" spans="10:10" x14ac:dyDescent="0.3">
      <c r="J10099"/>
    </row>
    <row r="10100" spans="10:10" x14ac:dyDescent="0.3">
      <c r="J10100"/>
    </row>
    <row r="10101" spans="10:10" x14ac:dyDescent="0.3">
      <c r="J10101"/>
    </row>
    <row r="10102" spans="10:10" x14ac:dyDescent="0.3">
      <c r="J10102"/>
    </row>
    <row r="10103" spans="10:10" x14ac:dyDescent="0.3">
      <c r="J10103"/>
    </row>
    <row r="10104" spans="10:10" x14ac:dyDescent="0.3">
      <c r="J10104"/>
    </row>
    <row r="10105" spans="10:10" x14ac:dyDescent="0.3">
      <c r="J10105"/>
    </row>
    <row r="10106" spans="10:10" x14ac:dyDescent="0.3">
      <c r="J10106"/>
    </row>
    <row r="10107" spans="10:10" x14ac:dyDescent="0.3">
      <c r="J10107"/>
    </row>
    <row r="10108" spans="10:10" x14ac:dyDescent="0.3">
      <c r="J10108"/>
    </row>
    <row r="10109" spans="10:10" x14ac:dyDescent="0.3">
      <c r="J10109"/>
    </row>
    <row r="10110" spans="10:10" x14ac:dyDescent="0.3">
      <c r="J10110"/>
    </row>
    <row r="10111" spans="10:10" x14ac:dyDescent="0.3">
      <c r="J10111"/>
    </row>
    <row r="10112" spans="10:10" x14ac:dyDescent="0.3">
      <c r="J10112"/>
    </row>
    <row r="10113" spans="10:10" x14ac:dyDescent="0.3">
      <c r="J10113"/>
    </row>
    <row r="10114" spans="10:10" x14ac:dyDescent="0.3">
      <c r="J10114"/>
    </row>
    <row r="10115" spans="10:10" x14ac:dyDescent="0.3">
      <c r="J10115"/>
    </row>
    <row r="10116" spans="10:10" x14ac:dyDescent="0.3">
      <c r="J10116"/>
    </row>
    <row r="10117" spans="10:10" x14ac:dyDescent="0.3">
      <c r="J10117"/>
    </row>
    <row r="10118" spans="10:10" x14ac:dyDescent="0.3">
      <c r="J10118"/>
    </row>
    <row r="10119" spans="10:10" x14ac:dyDescent="0.3">
      <c r="J10119"/>
    </row>
    <row r="10120" spans="10:10" x14ac:dyDescent="0.3">
      <c r="J10120"/>
    </row>
    <row r="10121" spans="10:10" x14ac:dyDescent="0.3">
      <c r="J10121"/>
    </row>
    <row r="10122" spans="10:10" x14ac:dyDescent="0.3">
      <c r="J10122"/>
    </row>
    <row r="10123" spans="10:10" x14ac:dyDescent="0.3">
      <c r="J10123"/>
    </row>
    <row r="10124" spans="10:10" x14ac:dyDescent="0.3">
      <c r="J10124"/>
    </row>
    <row r="10125" spans="10:10" x14ac:dyDescent="0.3">
      <c r="J10125"/>
    </row>
    <row r="10126" spans="10:10" x14ac:dyDescent="0.3">
      <c r="J10126"/>
    </row>
    <row r="10127" spans="10:10" x14ac:dyDescent="0.3">
      <c r="J10127"/>
    </row>
    <row r="10128" spans="10:10" x14ac:dyDescent="0.3">
      <c r="J10128"/>
    </row>
    <row r="10129" spans="10:10" x14ac:dyDescent="0.3">
      <c r="J10129"/>
    </row>
    <row r="10130" spans="10:10" x14ac:dyDescent="0.3">
      <c r="J10130"/>
    </row>
    <row r="10131" spans="10:10" x14ac:dyDescent="0.3">
      <c r="J10131"/>
    </row>
    <row r="10132" spans="10:10" x14ac:dyDescent="0.3">
      <c r="J10132"/>
    </row>
    <row r="10133" spans="10:10" x14ac:dyDescent="0.3">
      <c r="J10133"/>
    </row>
    <row r="10134" spans="10:10" x14ac:dyDescent="0.3">
      <c r="J10134"/>
    </row>
    <row r="10135" spans="10:10" x14ac:dyDescent="0.3">
      <c r="J10135"/>
    </row>
    <row r="10136" spans="10:10" x14ac:dyDescent="0.3">
      <c r="J10136"/>
    </row>
    <row r="10137" spans="10:10" x14ac:dyDescent="0.3">
      <c r="J10137"/>
    </row>
    <row r="10138" spans="10:10" x14ac:dyDescent="0.3">
      <c r="J10138"/>
    </row>
    <row r="10139" spans="10:10" x14ac:dyDescent="0.3">
      <c r="J10139"/>
    </row>
    <row r="10140" spans="10:10" x14ac:dyDescent="0.3">
      <c r="J10140"/>
    </row>
    <row r="10141" spans="10:10" x14ac:dyDescent="0.3">
      <c r="J10141"/>
    </row>
    <row r="10142" spans="10:10" x14ac:dyDescent="0.3">
      <c r="J10142"/>
    </row>
    <row r="10143" spans="10:10" x14ac:dyDescent="0.3">
      <c r="J10143"/>
    </row>
    <row r="10144" spans="10:10" x14ac:dyDescent="0.3">
      <c r="J10144"/>
    </row>
    <row r="10145" spans="10:10" x14ac:dyDescent="0.3">
      <c r="J10145"/>
    </row>
    <row r="10146" spans="10:10" x14ac:dyDescent="0.3">
      <c r="J10146"/>
    </row>
    <row r="10147" spans="10:10" x14ac:dyDescent="0.3">
      <c r="J10147"/>
    </row>
    <row r="10148" spans="10:10" x14ac:dyDescent="0.3">
      <c r="J10148"/>
    </row>
    <row r="10149" spans="10:10" x14ac:dyDescent="0.3">
      <c r="J10149"/>
    </row>
    <row r="10150" spans="10:10" x14ac:dyDescent="0.3">
      <c r="J10150"/>
    </row>
    <row r="10151" spans="10:10" x14ac:dyDescent="0.3">
      <c r="J10151"/>
    </row>
    <row r="10152" spans="10:10" x14ac:dyDescent="0.3">
      <c r="J10152"/>
    </row>
    <row r="10153" spans="10:10" x14ac:dyDescent="0.3">
      <c r="J10153"/>
    </row>
    <row r="10154" spans="10:10" x14ac:dyDescent="0.3">
      <c r="J10154"/>
    </row>
    <row r="10155" spans="10:10" x14ac:dyDescent="0.3">
      <c r="J10155"/>
    </row>
    <row r="10156" spans="10:10" x14ac:dyDescent="0.3">
      <c r="J10156"/>
    </row>
    <row r="10157" spans="10:10" x14ac:dyDescent="0.3">
      <c r="J10157"/>
    </row>
    <row r="10158" spans="10:10" x14ac:dyDescent="0.3">
      <c r="J10158"/>
    </row>
    <row r="10159" spans="10:10" x14ac:dyDescent="0.3">
      <c r="J10159"/>
    </row>
    <row r="10160" spans="10:10" x14ac:dyDescent="0.3">
      <c r="J10160"/>
    </row>
    <row r="10161" spans="10:10" x14ac:dyDescent="0.3">
      <c r="J10161"/>
    </row>
    <row r="10162" spans="10:10" x14ac:dyDescent="0.3">
      <c r="J10162"/>
    </row>
    <row r="10163" spans="10:10" x14ac:dyDescent="0.3">
      <c r="J10163"/>
    </row>
    <row r="10164" spans="10:10" x14ac:dyDescent="0.3">
      <c r="J10164"/>
    </row>
    <row r="10165" spans="10:10" x14ac:dyDescent="0.3">
      <c r="J10165"/>
    </row>
    <row r="10166" spans="10:10" x14ac:dyDescent="0.3">
      <c r="J10166"/>
    </row>
    <row r="10167" spans="10:10" x14ac:dyDescent="0.3">
      <c r="J10167"/>
    </row>
    <row r="10168" spans="10:10" x14ac:dyDescent="0.3">
      <c r="J10168"/>
    </row>
    <row r="10169" spans="10:10" x14ac:dyDescent="0.3">
      <c r="J10169"/>
    </row>
    <row r="10170" spans="10:10" x14ac:dyDescent="0.3">
      <c r="J10170"/>
    </row>
    <row r="10171" spans="10:10" x14ac:dyDescent="0.3">
      <c r="J10171"/>
    </row>
    <row r="10172" spans="10:10" x14ac:dyDescent="0.3">
      <c r="J10172"/>
    </row>
    <row r="10173" spans="10:10" x14ac:dyDescent="0.3">
      <c r="J10173"/>
    </row>
    <row r="10174" spans="10:10" x14ac:dyDescent="0.3">
      <c r="J10174"/>
    </row>
    <row r="10175" spans="10:10" x14ac:dyDescent="0.3">
      <c r="J10175"/>
    </row>
    <row r="10176" spans="10:10" x14ac:dyDescent="0.3">
      <c r="J10176"/>
    </row>
    <row r="10177" spans="10:10" x14ac:dyDescent="0.3">
      <c r="J10177"/>
    </row>
    <row r="10178" spans="10:10" x14ac:dyDescent="0.3">
      <c r="J10178"/>
    </row>
    <row r="10179" spans="10:10" x14ac:dyDescent="0.3">
      <c r="J10179"/>
    </row>
    <row r="10180" spans="10:10" x14ac:dyDescent="0.3">
      <c r="J10180"/>
    </row>
    <row r="10181" spans="10:10" x14ac:dyDescent="0.3">
      <c r="J10181"/>
    </row>
    <row r="10182" spans="10:10" x14ac:dyDescent="0.3">
      <c r="J10182"/>
    </row>
    <row r="10183" spans="10:10" x14ac:dyDescent="0.3">
      <c r="J10183"/>
    </row>
    <row r="10184" spans="10:10" x14ac:dyDescent="0.3">
      <c r="J10184"/>
    </row>
    <row r="10185" spans="10:10" x14ac:dyDescent="0.3">
      <c r="J10185"/>
    </row>
    <row r="10186" spans="10:10" x14ac:dyDescent="0.3">
      <c r="J10186"/>
    </row>
    <row r="10187" spans="10:10" x14ac:dyDescent="0.3">
      <c r="J10187"/>
    </row>
    <row r="10188" spans="10:10" x14ac:dyDescent="0.3">
      <c r="J10188"/>
    </row>
    <row r="10189" spans="10:10" x14ac:dyDescent="0.3">
      <c r="J10189"/>
    </row>
    <row r="10190" spans="10:10" x14ac:dyDescent="0.3">
      <c r="J10190"/>
    </row>
    <row r="10191" spans="10:10" x14ac:dyDescent="0.3">
      <c r="J10191"/>
    </row>
    <row r="10192" spans="10:10" x14ac:dyDescent="0.3">
      <c r="J10192"/>
    </row>
    <row r="10193" spans="10:10" x14ac:dyDescent="0.3">
      <c r="J10193"/>
    </row>
    <row r="10194" spans="10:10" x14ac:dyDescent="0.3">
      <c r="J10194"/>
    </row>
    <row r="10195" spans="10:10" x14ac:dyDescent="0.3">
      <c r="J10195"/>
    </row>
    <row r="10196" spans="10:10" x14ac:dyDescent="0.3">
      <c r="J10196"/>
    </row>
    <row r="10197" spans="10:10" x14ac:dyDescent="0.3">
      <c r="J10197"/>
    </row>
    <row r="10198" spans="10:10" x14ac:dyDescent="0.3">
      <c r="J10198"/>
    </row>
    <row r="10199" spans="10:10" x14ac:dyDescent="0.3">
      <c r="J10199"/>
    </row>
    <row r="10200" spans="10:10" x14ac:dyDescent="0.3">
      <c r="J10200"/>
    </row>
    <row r="10201" spans="10:10" x14ac:dyDescent="0.3">
      <c r="J10201"/>
    </row>
    <row r="10202" spans="10:10" x14ac:dyDescent="0.3">
      <c r="J10202"/>
    </row>
    <row r="10203" spans="10:10" x14ac:dyDescent="0.3">
      <c r="J10203"/>
    </row>
    <row r="10204" spans="10:10" x14ac:dyDescent="0.3">
      <c r="J10204"/>
    </row>
    <row r="10205" spans="10:10" x14ac:dyDescent="0.3">
      <c r="J10205"/>
    </row>
    <row r="10206" spans="10:10" x14ac:dyDescent="0.3">
      <c r="J10206"/>
    </row>
    <row r="10207" spans="10:10" x14ac:dyDescent="0.3">
      <c r="J10207"/>
    </row>
    <row r="10208" spans="10:10" x14ac:dyDescent="0.3">
      <c r="J10208"/>
    </row>
    <row r="10209" spans="10:10" x14ac:dyDescent="0.3">
      <c r="J10209"/>
    </row>
    <row r="10210" spans="10:10" x14ac:dyDescent="0.3">
      <c r="J10210"/>
    </row>
    <row r="10211" spans="10:10" x14ac:dyDescent="0.3">
      <c r="J10211"/>
    </row>
    <row r="10212" spans="10:10" x14ac:dyDescent="0.3">
      <c r="J10212"/>
    </row>
    <row r="10213" spans="10:10" x14ac:dyDescent="0.3">
      <c r="J10213"/>
    </row>
    <row r="10214" spans="10:10" x14ac:dyDescent="0.3">
      <c r="J10214"/>
    </row>
    <row r="10215" spans="10:10" x14ac:dyDescent="0.3">
      <c r="J10215"/>
    </row>
    <row r="10216" spans="10:10" x14ac:dyDescent="0.3">
      <c r="J10216"/>
    </row>
    <row r="10217" spans="10:10" x14ac:dyDescent="0.3">
      <c r="J10217"/>
    </row>
    <row r="10218" spans="10:10" x14ac:dyDescent="0.3">
      <c r="J10218"/>
    </row>
    <row r="10219" spans="10:10" x14ac:dyDescent="0.3">
      <c r="J10219"/>
    </row>
    <row r="10220" spans="10:10" x14ac:dyDescent="0.3">
      <c r="J10220"/>
    </row>
    <row r="10221" spans="10:10" x14ac:dyDescent="0.3">
      <c r="J10221"/>
    </row>
    <row r="10222" spans="10:10" x14ac:dyDescent="0.3">
      <c r="J10222"/>
    </row>
    <row r="10223" spans="10:10" x14ac:dyDescent="0.3">
      <c r="J10223"/>
    </row>
    <row r="10224" spans="10:10" x14ac:dyDescent="0.3">
      <c r="J10224"/>
    </row>
    <row r="10225" spans="10:10" x14ac:dyDescent="0.3">
      <c r="J10225"/>
    </row>
    <row r="10226" spans="10:10" x14ac:dyDescent="0.3">
      <c r="J10226"/>
    </row>
    <row r="10227" spans="10:10" x14ac:dyDescent="0.3">
      <c r="J10227"/>
    </row>
    <row r="10228" spans="10:10" x14ac:dyDescent="0.3">
      <c r="J10228"/>
    </row>
    <row r="10229" spans="10:10" x14ac:dyDescent="0.3">
      <c r="J10229"/>
    </row>
    <row r="10230" spans="10:10" x14ac:dyDescent="0.3">
      <c r="J10230"/>
    </row>
    <row r="10231" spans="10:10" x14ac:dyDescent="0.3">
      <c r="J10231"/>
    </row>
    <row r="10232" spans="10:10" x14ac:dyDescent="0.3">
      <c r="J10232"/>
    </row>
    <row r="10233" spans="10:10" x14ac:dyDescent="0.3">
      <c r="J10233"/>
    </row>
    <row r="10234" spans="10:10" x14ac:dyDescent="0.3">
      <c r="J10234"/>
    </row>
    <row r="10235" spans="10:10" x14ac:dyDescent="0.3">
      <c r="J10235"/>
    </row>
    <row r="10236" spans="10:10" x14ac:dyDescent="0.3">
      <c r="J10236"/>
    </row>
    <row r="10237" spans="10:10" x14ac:dyDescent="0.3">
      <c r="J10237"/>
    </row>
    <row r="10238" spans="10:10" x14ac:dyDescent="0.3">
      <c r="J10238"/>
    </row>
    <row r="10239" spans="10:10" x14ac:dyDescent="0.3">
      <c r="J10239"/>
    </row>
    <row r="10240" spans="10:10" x14ac:dyDescent="0.3">
      <c r="J10240"/>
    </row>
    <row r="10241" spans="10:10" x14ac:dyDescent="0.3">
      <c r="J10241"/>
    </row>
    <row r="10242" spans="10:10" x14ac:dyDescent="0.3">
      <c r="J10242"/>
    </row>
    <row r="10243" spans="10:10" x14ac:dyDescent="0.3">
      <c r="J10243"/>
    </row>
    <row r="10244" spans="10:10" x14ac:dyDescent="0.3">
      <c r="J10244"/>
    </row>
    <row r="10245" spans="10:10" x14ac:dyDescent="0.3">
      <c r="J10245"/>
    </row>
    <row r="10246" spans="10:10" x14ac:dyDescent="0.3">
      <c r="J10246"/>
    </row>
    <row r="10247" spans="10:10" x14ac:dyDescent="0.3">
      <c r="J10247"/>
    </row>
    <row r="10248" spans="10:10" x14ac:dyDescent="0.3">
      <c r="J10248"/>
    </row>
    <row r="10249" spans="10:10" x14ac:dyDescent="0.3">
      <c r="J10249"/>
    </row>
    <row r="10250" spans="10:10" x14ac:dyDescent="0.3">
      <c r="J10250"/>
    </row>
    <row r="10251" spans="10:10" x14ac:dyDescent="0.3">
      <c r="J10251"/>
    </row>
    <row r="10252" spans="10:10" x14ac:dyDescent="0.3">
      <c r="J10252"/>
    </row>
    <row r="10253" spans="10:10" x14ac:dyDescent="0.3">
      <c r="J10253"/>
    </row>
    <row r="10254" spans="10:10" x14ac:dyDescent="0.3">
      <c r="J10254"/>
    </row>
    <row r="10255" spans="10:10" x14ac:dyDescent="0.3">
      <c r="J10255"/>
    </row>
    <row r="10256" spans="10:10" x14ac:dyDescent="0.3">
      <c r="J10256"/>
    </row>
    <row r="10257" spans="10:10" x14ac:dyDescent="0.3">
      <c r="J10257"/>
    </row>
    <row r="10258" spans="10:10" x14ac:dyDescent="0.3">
      <c r="J10258"/>
    </row>
    <row r="10259" spans="10:10" x14ac:dyDescent="0.3">
      <c r="J10259"/>
    </row>
    <row r="10260" spans="10:10" x14ac:dyDescent="0.3">
      <c r="J10260"/>
    </row>
    <row r="10261" spans="10:10" x14ac:dyDescent="0.3">
      <c r="J10261"/>
    </row>
    <row r="10262" spans="10:10" x14ac:dyDescent="0.3">
      <c r="J10262"/>
    </row>
    <row r="10263" spans="10:10" x14ac:dyDescent="0.3">
      <c r="J10263"/>
    </row>
    <row r="10264" spans="10:10" x14ac:dyDescent="0.3">
      <c r="J10264"/>
    </row>
    <row r="10265" spans="10:10" x14ac:dyDescent="0.3">
      <c r="J10265"/>
    </row>
    <row r="10266" spans="10:10" x14ac:dyDescent="0.3">
      <c r="J10266"/>
    </row>
    <row r="10267" spans="10:10" x14ac:dyDescent="0.3">
      <c r="J10267"/>
    </row>
    <row r="10268" spans="10:10" x14ac:dyDescent="0.3">
      <c r="J10268"/>
    </row>
    <row r="10269" spans="10:10" x14ac:dyDescent="0.3">
      <c r="J10269"/>
    </row>
    <row r="10270" spans="10:10" x14ac:dyDescent="0.3">
      <c r="J10270"/>
    </row>
    <row r="10271" spans="10:10" x14ac:dyDescent="0.3">
      <c r="J10271"/>
    </row>
    <row r="10272" spans="10:10" x14ac:dyDescent="0.3">
      <c r="J10272"/>
    </row>
    <row r="10273" spans="10:10" x14ac:dyDescent="0.3">
      <c r="J10273"/>
    </row>
    <row r="10274" spans="10:10" x14ac:dyDescent="0.3">
      <c r="J10274"/>
    </row>
    <row r="10275" spans="10:10" x14ac:dyDescent="0.3">
      <c r="J10275"/>
    </row>
    <row r="10276" spans="10:10" x14ac:dyDescent="0.3">
      <c r="J10276"/>
    </row>
    <row r="10277" spans="10:10" x14ac:dyDescent="0.3">
      <c r="J10277"/>
    </row>
    <row r="10278" spans="10:10" x14ac:dyDescent="0.3">
      <c r="J10278"/>
    </row>
    <row r="10279" spans="10:10" x14ac:dyDescent="0.3">
      <c r="J10279"/>
    </row>
    <row r="10280" spans="10:10" x14ac:dyDescent="0.3">
      <c r="J10280"/>
    </row>
    <row r="10281" spans="10:10" x14ac:dyDescent="0.3">
      <c r="J10281"/>
    </row>
    <row r="10282" spans="10:10" x14ac:dyDescent="0.3">
      <c r="J10282"/>
    </row>
    <row r="10283" spans="10:10" x14ac:dyDescent="0.3">
      <c r="J10283"/>
    </row>
    <row r="10284" spans="10:10" x14ac:dyDescent="0.3">
      <c r="J10284"/>
    </row>
    <row r="10285" spans="10:10" x14ac:dyDescent="0.3">
      <c r="J10285"/>
    </row>
    <row r="10286" spans="10:10" x14ac:dyDescent="0.3">
      <c r="J10286"/>
    </row>
    <row r="10287" spans="10:10" x14ac:dyDescent="0.3">
      <c r="J10287"/>
    </row>
    <row r="10288" spans="10:10" x14ac:dyDescent="0.3">
      <c r="J10288"/>
    </row>
    <row r="10289" spans="10:10" x14ac:dyDescent="0.3">
      <c r="J10289"/>
    </row>
    <row r="10290" spans="10:10" x14ac:dyDescent="0.3">
      <c r="J10290"/>
    </row>
    <row r="10291" spans="10:10" x14ac:dyDescent="0.3">
      <c r="J10291"/>
    </row>
    <row r="10292" spans="10:10" x14ac:dyDescent="0.3">
      <c r="J10292"/>
    </row>
    <row r="10293" spans="10:10" x14ac:dyDescent="0.3">
      <c r="J10293"/>
    </row>
    <row r="10294" spans="10:10" x14ac:dyDescent="0.3">
      <c r="J10294"/>
    </row>
    <row r="10295" spans="10:10" x14ac:dyDescent="0.3">
      <c r="J10295"/>
    </row>
    <row r="10296" spans="10:10" x14ac:dyDescent="0.3">
      <c r="J10296"/>
    </row>
    <row r="10297" spans="10:10" x14ac:dyDescent="0.3">
      <c r="J10297"/>
    </row>
    <row r="10298" spans="10:10" x14ac:dyDescent="0.3">
      <c r="J10298"/>
    </row>
    <row r="10299" spans="10:10" x14ac:dyDescent="0.3">
      <c r="J10299"/>
    </row>
    <row r="10300" spans="10:10" x14ac:dyDescent="0.3">
      <c r="J10300"/>
    </row>
    <row r="10301" spans="10:10" x14ac:dyDescent="0.3">
      <c r="J10301"/>
    </row>
    <row r="10302" spans="10:10" x14ac:dyDescent="0.3">
      <c r="J10302"/>
    </row>
    <row r="10303" spans="10:10" x14ac:dyDescent="0.3">
      <c r="J10303"/>
    </row>
    <row r="10304" spans="10:10" x14ac:dyDescent="0.3">
      <c r="J10304"/>
    </row>
    <row r="10305" spans="10:10" x14ac:dyDescent="0.3">
      <c r="J10305"/>
    </row>
    <row r="10306" spans="10:10" x14ac:dyDescent="0.3">
      <c r="J10306"/>
    </row>
    <row r="10307" spans="10:10" x14ac:dyDescent="0.3">
      <c r="J10307"/>
    </row>
    <row r="10308" spans="10:10" x14ac:dyDescent="0.3">
      <c r="J10308"/>
    </row>
    <row r="10309" spans="10:10" x14ac:dyDescent="0.3">
      <c r="J10309"/>
    </row>
    <row r="10310" spans="10:10" x14ac:dyDescent="0.3">
      <c r="J10310"/>
    </row>
    <row r="10311" spans="10:10" x14ac:dyDescent="0.3">
      <c r="J10311"/>
    </row>
    <row r="10312" spans="10:10" x14ac:dyDescent="0.3">
      <c r="J10312"/>
    </row>
    <row r="10313" spans="10:10" x14ac:dyDescent="0.3">
      <c r="J10313"/>
    </row>
    <row r="10314" spans="10:10" x14ac:dyDescent="0.3">
      <c r="J10314"/>
    </row>
    <row r="10315" spans="10:10" x14ac:dyDescent="0.3">
      <c r="J10315"/>
    </row>
    <row r="10316" spans="10:10" x14ac:dyDescent="0.3">
      <c r="J10316"/>
    </row>
    <row r="10317" spans="10:10" x14ac:dyDescent="0.3">
      <c r="J10317"/>
    </row>
    <row r="10318" spans="10:10" x14ac:dyDescent="0.3">
      <c r="J10318"/>
    </row>
    <row r="10319" spans="10:10" x14ac:dyDescent="0.3">
      <c r="J10319"/>
    </row>
    <row r="10320" spans="10:10" x14ac:dyDescent="0.3">
      <c r="J10320"/>
    </row>
    <row r="10321" spans="10:10" x14ac:dyDescent="0.3">
      <c r="J10321"/>
    </row>
    <row r="10322" spans="10:10" x14ac:dyDescent="0.3">
      <c r="J10322"/>
    </row>
    <row r="10323" spans="10:10" x14ac:dyDescent="0.3">
      <c r="J10323"/>
    </row>
    <row r="10324" spans="10:10" x14ac:dyDescent="0.3">
      <c r="J10324"/>
    </row>
    <row r="10325" spans="10:10" x14ac:dyDescent="0.3">
      <c r="J10325"/>
    </row>
    <row r="10326" spans="10:10" x14ac:dyDescent="0.3">
      <c r="J10326"/>
    </row>
    <row r="10327" spans="10:10" x14ac:dyDescent="0.3">
      <c r="J10327"/>
    </row>
    <row r="10328" spans="10:10" x14ac:dyDescent="0.3">
      <c r="J10328"/>
    </row>
    <row r="10329" spans="10:10" x14ac:dyDescent="0.3">
      <c r="J10329"/>
    </row>
    <row r="10330" spans="10:10" x14ac:dyDescent="0.3">
      <c r="J10330"/>
    </row>
    <row r="10331" spans="10:10" x14ac:dyDescent="0.3">
      <c r="J10331"/>
    </row>
    <row r="10332" spans="10:10" x14ac:dyDescent="0.3">
      <c r="J10332"/>
    </row>
    <row r="10333" spans="10:10" x14ac:dyDescent="0.3">
      <c r="J10333"/>
    </row>
    <row r="10334" spans="10:10" x14ac:dyDescent="0.3">
      <c r="J10334"/>
    </row>
    <row r="10335" spans="10:10" x14ac:dyDescent="0.3">
      <c r="J10335"/>
    </row>
    <row r="10336" spans="10:10" x14ac:dyDescent="0.3">
      <c r="J10336"/>
    </row>
    <row r="10337" spans="10:10" x14ac:dyDescent="0.3">
      <c r="J10337"/>
    </row>
    <row r="10338" spans="10:10" x14ac:dyDescent="0.3">
      <c r="J10338"/>
    </row>
    <row r="10339" spans="10:10" x14ac:dyDescent="0.3">
      <c r="J10339"/>
    </row>
    <row r="10340" spans="10:10" x14ac:dyDescent="0.3">
      <c r="J10340"/>
    </row>
    <row r="10341" spans="10:10" x14ac:dyDescent="0.3">
      <c r="J10341"/>
    </row>
    <row r="10342" spans="10:10" x14ac:dyDescent="0.3">
      <c r="J10342"/>
    </row>
    <row r="10343" spans="10:10" x14ac:dyDescent="0.3">
      <c r="J10343"/>
    </row>
    <row r="10344" spans="10:10" x14ac:dyDescent="0.3">
      <c r="J10344"/>
    </row>
    <row r="10345" spans="10:10" x14ac:dyDescent="0.3">
      <c r="J10345"/>
    </row>
    <row r="10346" spans="10:10" x14ac:dyDescent="0.3">
      <c r="J10346"/>
    </row>
    <row r="10347" spans="10:10" x14ac:dyDescent="0.3">
      <c r="J10347"/>
    </row>
    <row r="10348" spans="10:10" x14ac:dyDescent="0.3">
      <c r="J10348"/>
    </row>
    <row r="10349" spans="10:10" x14ac:dyDescent="0.3">
      <c r="J10349"/>
    </row>
    <row r="10350" spans="10:10" x14ac:dyDescent="0.3">
      <c r="J10350"/>
    </row>
    <row r="10351" spans="10:10" x14ac:dyDescent="0.3">
      <c r="J10351"/>
    </row>
    <row r="10352" spans="10:10" x14ac:dyDescent="0.3">
      <c r="J10352"/>
    </row>
    <row r="10353" spans="10:10" x14ac:dyDescent="0.3">
      <c r="J10353"/>
    </row>
    <row r="10354" spans="10:10" x14ac:dyDescent="0.3">
      <c r="J10354"/>
    </row>
    <row r="10355" spans="10:10" x14ac:dyDescent="0.3">
      <c r="J10355"/>
    </row>
    <row r="10356" spans="10:10" x14ac:dyDescent="0.3">
      <c r="J10356"/>
    </row>
    <row r="10357" spans="10:10" x14ac:dyDescent="0.3">
      <c r="J10357"/>
    </row>
    <row r="10358" spans="10:10" x14ac:dyDescent="0.3">
      <c r="J10358"/>
    </row>
    <row r="10359" spans="10:10" x14ac:dyDescent="0.3">
      <c r="J10359"/>
    </row>
    <row r="10360" spans="10:10" x14ac:dyDescent="0.3">
      <c r="J10360"/>
    </row>
    <row r="10361" spans="10:10" x14ac:dyDescent="0.3">
      <c r="J10361"/>
    </row>
    <row r="10362" spans="10:10" x14ac:dyDescent="0.3">
      <c r="J10362"/>
    </row>
    <row r="10363" spans="10:10" x14ac:dyDescent="0.3">
      <c r="J10363"/>
    </row>
    <row r="10364" spans="10:10" x14ac:dyDescent="0.3">
      <c r="J10364"/>
    </row>
    <row r="10365" spans="10:10" x14ac:dyDescent="0.3">
      <c r="J10365"/>
    </row>
    <row r="10366" spans="10:10" x14ac:dyDescent="0.3">
      <c r="J10366"/>
    </row>
    <row r="10367" spans="10:10" x14ac:dyDescent="0.3">
      <c r="J10367"/>
    </row>
    <row r="10368" spans="10:10" x14ac:dyDescent="0.3">
      <c r="J10368"/>
    </row>
    <row r="10369" spans="10:10" x14ac:dyDescent="0.3">
      <c r="J10369"/>
    </row>
    <row r="10370" spans="10:10" x14ac:dyDescent="0.3">
      <c r="J10370"/>
    </row>
    <row r="10371" spans="10:10" x14ac:dyDescent="0.3">
      <c r="J10371"/>
    </row>
    <row r="10372" spans="10:10" x14ac:dyDescent="0.3">
      <c r="J10372"/>
    </row>
    <row r="10373" spans="10:10" x14ac:dyDescent="0.3">
      <c r="J10373"/>
    </row>
    <row r="10374" spans="10:10" x14ac:dyDescent="0.3">
      <c r="J10374"/>
    </row>
    <row r="10375" spans="10:10" x14ac:dyDescent="0.3">
      <c r="J10375"/>
    </row>
    <row r="10376" spans="10:10" x14ac:dyDescent="0.3">
      <c r="J10376"/>
    </row>
    <row r="10377" spans="10:10" x14ac:dyDescent="0.3">
      <c r="J10377"/>
    </row>
    <row r="10378" spans="10:10" x14ac:dyDescent="0.3">
      <c r="J10378"/>
    </row>
    <row r="10379" spans="10:10" x14ac:dyDescent="0.3">
      <c r="J10379"/>
    </row>
    <row r="10380" spans="10:10" x14ac:dyDescent="0.3">
      <c r="J10380"/>
    </row>
    <row r="10381" spans="10:10" x14ac:dyDescent="0.3">
      <c r="J10381"/>
    </row>
    <row r="10382" spans="10:10" x14ac:dyDescent="0.3">
      <c r="J10382"/>
    </row>
    <row r="10383" spans="10:10" x14ac:dyDescent="0.3">
      <c r="J10383"/>
    </row>
    <row r="10384" spans="10:10" x14ac:dyDescent="0.3">
      <c r="J10384"/>
    </row>
    <row r="10385" spans="10:10" x14ac:dyDescent="0.3">
      <c r="J10385"/>
    </row>
    <row r="10386" spans="10:10" x14ac:dyDescent="0.3">
      <c r="J10386"/>
    </row>
    <row r="10387" spans="10:10" x14ac:dyDescent="0.3">
      <c r="J10387"/>
    </row>
    <row r="10388" spans="10:10" x14ac:dyDescent="0.3">
      <c r="J10388"/>
    </row>
    <row r="10389" spans="10:10" x14ac:dyDescent="0.3">
      <c r="J10389"/>
    </row>
    <row r="10390" spans="10:10" x14ac:dyDescent="0.3">
      <c r="J10390"/>
    </row>
    <row r="10391" spans="10:10" x14ac:dyDescent="0.3">
      <c r="J10391"/>
    </row>
    <row r="10392" spans="10:10" x14ac:dyDescent="0.3">
      <c r="J10392"/>
    </row>
    <row r="10393" spans="10:10" x14ac:dyDescent="0.3">
      <c r="J10393"/>
    </row>
    <row r="10394" spans="10:10" x14ac:dyDescent="0.3">
      <c r="J10394"/>
    </row>
    <row r="10395" spans="10:10" x14ac:dyDescent="0.3">
      <c r="J10395"/>
    </row>
    <row r="10396" spans="10:10" x14ac:dyDescent="0.3">
      <c r="J10396"/>
    </row>
    <row r="10397" spans="10:10" x14ac:dyDescent="0.3">
      <c r="J10397"/>
    </row>
    <row r="10398" spans="10:10" x14ac:dyDescent="0.3">
      <c r="J10398"/>
    </row>
    <row r="10399" spans="10:10" x14ac:dyDescent="0.3">
      <c r="J10399"/>
    </row>
    <row r="10400" spans="10:10" x14ac:dyDescent="0.3">
      <c r="J10400"/>
    </row>
    <row r="10401" spans="10:10" x14ac:dyDescent="0.3">
      <c r="J10401"/>
    </row>
    <row r="10402" spans="10:10" x14ac:dyDescent="0.3">
      <c r="J10402"/>
    </row>
    <row r="10403" spans="10:10" x14ac:dyDescent="0.3">
      <c r="J10403"/>
    </row>
    <row r="10404" spans="10:10" x14ac:dyDescent="0.3">
      <c r="J10404"/>
    </row>
    <row r="10405" spans="10:10" x14ac:dyDescent="0.3">
      <c r="J10405"/>
    </row>
    <row r="10406" spans="10:10" x14ac:dyDescent="0.3">
      <c r="J10406"/>
    </row>
    <row r="10407" spans="10:10" x14ac:dyDescent="0.3">
      <c r="J10407"/>
    </row>
    <row r="10408" spans="10:10" x14ac:dyDescent="0.3">
      <c r="J10408"/>
    </row>
    <row r="10409" spans="10:10" x14ac:dyDescent="0.3">
      <c r="J10409"/>
    </row>
    <row r="10410" spans="10:10" x14ac:dyDescent="0.3">
      <c r="J10410"/>
    </row>
    <row r="10411" spans="10:10" x14ac:dyDescent="0.3">
      <c r="J10411"/>
    </row>
    <row r="10412" spans="10:10" x14ac:dyDescent="0.3">
      <c r="J10412"/>
    </row>
    <row r="10413" spans="10:10" x14ac:dyDescent="0.3">
      <c r="J10413"/>
    </row>
    <row r="10414" spans="10:10" x14ac:dyDescent="0.3">
      <c r="J10414"/>
    </row>
    <row r="10415" spans="10:10" x14ac:dyDescent="0.3">
      <c r="J10415"/>
    </row>
    <row r="10416" spans="10:10" x14ac:dyDescent="0.3">
      <c r="J10416"/>
    </row>
    <row r="10417" spans="10:10" x14ac:dyDescent="0.3">
      <c r="J10417"/>
    </row>
    <row r="10418" spans="10:10" x14ac:dyDescent="0.3">
      <c r="J10418"/>
    </row>
    <row r="10419" spans="10:10" x14ac:dyDescent="0.3">
      <c r="J10419"/>
    </row>
    <row r="10420" spans="10:10" x14ac:dyDescent="0.3">
      <c r="J10420"/>
    </row>
    <row r="10421" spans="10:10" x14ac:dyDescent="0.3">
      <c r="J10421"/>
    </row>
    <row r="10422" spans="10:10" x14ac:dyDescent="0.3">
      <c r="J10422"/>
    </row>
    <row r="10423" spans="10:10" x14ac:dyDescent="0.3">
      <c r="J10423"/>
    </row>
    <row r="10424" spans="10:10" x14ac:dyDescent="0.3">
      <c r="J10424"/>
    </row>
    <row r="10425" spans="10:10" x14ac:dyDescent="0.3">
      <c r="J10425"/>
    </row>
    <row r="10426" spans="10:10" x14ac:dyDescent="0.3">
      <c r="J10426"/>
    </row>
    <row r="10427" spans="10:10" x14ac:dyDescent="0.3">
      <c r="J10427"/>
    </row>
    <row r="10428" spans="10:10" x14ac:dyDescent="0.3">
      <c r="J10428"/>
    </row>
    <row r="10429" spans="10:10" x14ac:dyDescent="0.3">
      <c r="J10429"/>
    </row>
    <row r="10430" spans="10:10" x14ac:dyDescent="0.3">
      <c r="J10430"/>
    </row>
    <row r="10431" spans="10:10" x14ac:dyDescent="0.3">
      <c r="J10431"/>
    </row>
    <row r="10432" spans="10:10" x14ac:dyDescent="0.3">
      <c r="J10432"/>
    </row>
    <row r="10433" spans="10:10" x14ac:dyDescent="0.3">
      <c r="J10433"/>
    </row>
    <row r="10434" spans="10:10" x14ac:dyDescent="0.3">
      <c r="J10434"/>
    </row>
    <row r="10435" spans="10:10" x14ac:dyDescent="0.3">
      <c r="J10435"/>
    </row>
    <row r="10436" spans="10:10" x14ac:dyDescent="0.3">
      <c r="J10436"/>
    </row>
    <row r="10437" spans="10:10" x14ac:dyDescent="0.3">
      <c r="J10437"/>
    </row>
    <row r="10438" spans="10:10" x14ac:dyDescent="0.3">
      <c r="J10438"/>
    </row>
    <row r="10439" spans="10:10" x14ac:dyDescent="0.3">
      <c r="J10439"/>
    </row>
    <row r="10440" spans="10:10" x14ac:dyDescent="0.3">
      <c r="J10440"/>
    </row>
    <row r="10441" spans="10:10" x14ac:dyDescent="0.3">
      <c r="J10441"/>
    </row>
    <row r="10442" spans="10:10" x14ac:dyDescent="0.3">
      <c r="J10442"/>
    </row>
    <row r="10443" spans="10:10" x14ac:dyDescent="0.3">
      <c r="J10443"/>
    </row>
    <row r="10444" spans="10:10" x14ac:dyDescent="0.3">
      <c r="J10444"/>
    </row>
    <row r="10445" spans="10:10" x14ac:dyDescent="0.3">
      <c r="J10445"/>
    </row>
    <row r="10446" spans="10:10" x14ac:dyDescent="0.3">
      <c r="J10446"/>
    </row>
    <row r="10447" spans="10:10" x14ac:dyDescent="0.3">
      <c r="J10447"/>
    </row>
    <row r="10448" spans="10:10" x14ac:dyDescent="0.3">
      <c r="J10448"/>
    </row>
    <row r="10449" spans="10:10" x14ac:dyDescent="0.3">
      <c r="J10449"/>
    </row>
    <row r="10450" spans="10:10" x14ac:dyDescent="0.3">
      <c r="J10450"/>
    </row>
    <row r="10451" spans="10:10" x14ac:dyDescent="0.3">
      <c r="J10451"/>
    </row>
    <row r="10452" spans="10:10" x14ac:dyDescent="0.3">
      <c r="J10452"/>
    </row>
    <row r="10453" spans="10:10" x14ac:dyDescent="0.3">
      <c r="J10453"/>
    </row>
    <row r="10454" spans="10:10" x14ac:dyDescent="0.3">
      <c r="J10454"/>
    </row>
    <row r="10455" spans="10:10" x14ac:dyDescent="0.3">
      <c r="J10455"/>
    </row>
    <row r="10456" spans="10:10" x14ac:dyDescent="0.3">
      <c r="J10456"/>
    </row>
    <row r="10457" spans="10:10" x14ac:dyDescent="0.3">
      <c r="J10457"/>
    </row>
    <row r="10458" spans="10:10" x14ac:dyDescent="0.3">
      <c r="J10458"/>
    </row>
    <row r="10459" spans="10:10" x14ac:dyDescent="0.3">
      <c r="J10459"/>
    </row>
    <row r="10460" spans="10:10" x14ac:dyDescent="0.3">
      <c r="J10460"/>
    </row>
    <row r="10461" spans="10:10" x14ac:dyDescent="0.3">
      <c r="J10461"/>
    </row>
    <row r="10462" spans="10:10" x14ac:dyDescent="0.3">
      <c r="J10462"/>
    </row>
    <row r="10463" spans="10:10" x14ac:dyDescent="0.3">
      <c r="J10463"/>
    </row>
    <row r="10464" spans="10:10" x14ac:dyDescent="0.3">
      <c r="J10464"/>
    </row>
    <row r="10465" spans="10:10" x14ac:dyDescent="0.3">
      <c r="J10465"/>
    </row>
    <row r="10466" spans="10:10" x14ac:dyDescent="0.3">
      <c r="J10466"/>
    </row>
    <row r="10467" spans="10:10" x14ac:dyDescent="0.3">
      <c r="J10467"/>
    </row>
    <row r="10468" spans="10:10" x14ac:dyDescent="0.3">
      <c r="J10468"/>
    </row>
    <row r="10469" spans="10:10" x14ac:dyDescent="0.3">
      <c r="J10469"/>
    </row>
    <row r="10470" spans="10:10" x14ac:dyDescent="0.3">
      <c r="J10470"/>
    </row>
    <row r="10471" spans="10:10" x14ac:dyDescent="0.3">
      <c r="J10471"/>
    </row>
    <row r="10472" spans="10:10" x14ac:dyDescent="0.3">
      <c r="J10472"/>
    </row>
    <row r="10473" spans="10:10" x14ac:dyDescent="0.3">
      <c r="J10473"/>
    </row>
    <row r="10474" spans="10:10" x14ac:dyDescent="0.3">
      <c r="J10474"/>
    </row>
    <row r="10475" spans="10:10" x14ac:dyDescent="0.3">
      <c r="J10475"/>
    </row>
    <row r="10476" spans="10:10" x14ac:dyDescent="0.3">
      <c r="J10476"/>
    </row>
    <row r="10477" spans="10:10" x14ac:dyDescent="0.3">
      <c r="J10477"/>
    </row>
    <row r="10478" spans="10:10" x14ac:dyDescent="0.3">
      <c r="J10478"/>
    </row>
    <row r="10479" spans="10:10" x14ac:dyDescent="0.3">
      <c r="J10479"/>
    </row>
    <row r="10480" spans="10:10" x14ac:dyDescent="0.3">
      <c r="J10480"/>
    </row>
    <row r="10481" spans="10:10" x14ac:dyDescent="0.3">
      <c r="J10481"/>
    </row>
    <row r="10482" spans="10:10" x14ac:dyDescent="0.3">
      <c r="J10482"/>
    </row>
    <row r="10483" spans="10:10" x14ac:dyDescent="0.3">
      <c r="J10483"/>
    </row>
    <row r="10484" spans="10:10" x14ac:dyDescent="0.3">
      <c r="J10484"/>
    </row>
    <row r="10485" spans="10:10" x14ac:dyDescent="0.3">
      <c r="J10485"/>
    </row>
    <row r="10486" spans="10:10" x14ac:dyDescent="0.3">
      <c r="J10486"/>
    </row>
    <row r="10487" spans="10:10" x14ac:dyDescent="0.3">
      <c r="J10487"/>
    </row>
    <row r="10488" spans="10:10" x14ac:dyDescent="0.3">
      <c r="J10488"/>
    </row>
    <row r="10489" spans="10:10" x14ac:dyDescent="0.3">
      <c r="J10489"/>
    </row>
    <row r="10490" spans="10:10" x14ac:dyDescent="0.3">
      <c r="J10490"/>
    </row>
    <row r="10491" spans="10:10" x14ac:dyDescent="0.3">
      <c r="J10491"/>
    </row>
    <row r="10492" spans="10:10" x14ac:dyDescent="0.3">
      <c r="J10492"/>
    </row>
    <row r="10493" spans="10:10" x14ac:dyDescent="0.3">
      <c r="J10493"/>
    </row>
    <row r="10494" spans="10:10" x14ac:dyDescent="0.3">
      <c r="J10494"/>
    </row>
    <row r="10495" spans="10:10" x14ac:dyDescent="0.3">
      <c r="J10495"/>
    </row>
    <row r="10496" spans="10:10" x14ac:dyDescent="0.3">
      <c r="J10496"/>
    </row>
    <row r="10497" spans="10:10" x14ac:dyDescent="0.3">
      <c r="J10497"/>
    </row>
    <row r="10498" spans="10:10" x14ac:dyDescent="0.3">
      <c r="J10498"/>
    </row>
    <row r="10499" spans="10:10" x14ac:dyDescent="0.3">
      <c r="J10499"/>
    </row>
    <row r="10500" spans="10:10" x14ac:dyDescent="0.3">
      <c r="J10500"/>
    </row>
    <row r="10501" spans="10:10" x14ac:dyDescent="0.3">
      <c r="J10501"/>
    </row>
    <row r="10502" spans="10:10" x14ac:dyDescent="0.3">
      <c r="J10502"/>
    </row>
    <row r="10503" spans="10:10" x14ac:dyDescent="0.3">
      <c r="J10503"/>
    </row>
    <row r="10504" spans="10:10" x14ac:dyDescent="0.3">
      <c r="J10504"/>
    </row>
    <row r="10505" spans="10:10" x14ac:dyDescent="0.3">
      <c r="J10505"/>
    </row>
    <row r="10506" spans="10:10" x14ac:dyDescent="0.3">
      <c r="J10506"/>
    </row>
    <row r="10507" spans="10:10" x14ac:dyDescent="0.3">
      <c r="J10507"/>
    </row>
    <row r="10508" spans="10:10" x14ac:dyDescent="0.3">
      <c r="J10508"/>
    </row>
    <row r="10509" spans="10:10" x14ac:dyDescent="0.3">
      <c r="J10509"/>
    </row>
    <row r="10510" spans="10:10" x14ac:dyDescent="0.3">
      <c r="J10510"/>
    </row>
    <row r="10511" spans="10:10" x14ac:dyDescent="0.3">
      <c r="J10511"/>
    </row>
    <row r="10512" spans="10:10" x14ac:dyDescent="0.3">
      <c r="J10512"/>
    </row>
    <row r="10513" spans="10:10" x14ac:dyDescent="0.3">
      <c r="J10513"/>
    </row>
    <row r="10514" spans="10:10" x14ac:dyDescent="0.3">
      <c r="J10514"/>
    </row>
    <row r="10515" spans="10:10" x14ac:dyDescent="0.3">
      <c r="J10515"/>
    </row>
    <row r="10516" spans="10:10" x14ac:dyDescent="0.3">
      <c r="J10516"/>
    </row>
    <row r="10517" spans="10:10" x14ac:dyDescent="0.3">
      <c r="J10517"/>
    </row>
    <row r="10518" spans="10:10" x14ac:dyDescent="0.3">
      <c r="J10518"/>
    </row>
    <row r="10519" spans="10:10" x14ac:dyDescent="0.3">
      <c r="J10519"/>
    </row>
    <row r="10520" spans="10:10" x14ac:dyDescent="0.3">
      <c r="J10520"/>
    </row>
    <row r="10521" spans="10:10" x14ac:dyDescent="0.3">
      <c r="J10521"/>
    </row>
    <row r="10522" spans="10:10" x14ac:dyDescent="0.3">
      <c r="J10522"/>
    </row>
    <row r="10523" spans="10:10" x14ac:dyDescent="0.3">
      <c r="J10523"/>
    </row>
    <row r="10524" spans="10:10" x14ac:dyDescent="0.3">
      <c r="J10524"/>
    </row>
    <row r="10525" spans="10:10" x14ac:dyDescent="0.3">
      <c r="J10525"/>
    </row>
    <row r="10526" spans="10:10" x14ac:dyDescent="0.3">
      <c r="J10526"/>
    </row>
    <row r="10527" spans="10:10" x14ac:dyDescent="0.3">
      <c r="J10527"/>
    </row>
    <row r="10528" spans="10:10" x14ac:dyDescent="0.3">
      <c r="J10528"/>
    </row>
    <row r="10529" spans="10:10" x14ac:dyDescent="0.3">
      <c r="J10529"/>
    </row>
    <row r="10530" spans="10:10" x14ac:dyDescent="0.3">
      <c r="J10530"/>
    </row>
    <row r="10531" spans="10:10" x14ac:dyDescent="0.3">
      <c r="J10531"/>
    </row>
    <row r="10532" spans="10:10" x14ac:dyDescent="0.3">
      <c r="J10532"/>
    </row>
    <row r="10533" spans="10:10" x14ac:dyDescent="0.3">
      <c r="J10533"/>
    </row>
    <row r="10534" spans="10:10" x14ac:dyDescent="0.3">
      <c r="J10534"/>
    </row>
    <row r="10535" spans="10:10" x14ac:dyDescent="0.3">
      <c r="J10535"/>
    </row>
    <row r="10536" spans="10:10" x14ac:dyDescent="0.3">
      <c r="J10536"/>
    </row>
    <row r="10537" spans="10:10" x14ac:dyDescent="0.3">
      <c r="J10537"/>
    </row>
    <row r="10538" spans="10:10" x14ac:dyDescent="0.3">
      <c r="J10538"/>
    </row>
    <row r="10539" spans="10:10" x14ac:dyDescent="0.3">
      <c r="J10539"/>
    </row>
    <row r="10540" spans="10:10" x14ac:dyDescent="0.3">
      <c r="J10540"/>
    </row>
    <row r="10541" spans="10:10" x14ac:dyDescent="0.3">
      <c r="J10541"/>
    </row>
    <row r="10542" spans="10:10" x14ac:dyDescent="0.3">
      <c r="J10542"/>
    </row>
    <row r="10543" spans="10:10" x14ac:dyDescent="0.3">
      <c r="J10543"/>
    </row>
    <row r="10544" spans="10:10" x14ac:dyDescent="0.3">
      <c r="J10544"/>
    </row>
    <row r="10545" spans="10:10" x14ac:dyDescent="0.3">
      <c r="J10545"/>
    </row>
    <row r="10546" spans="10:10" x14ac:dyDescent="0.3">
      <c r="J10546"/>
    </row>
    <row r="10547" spans="10:10" x14ac:dyDescent="0.3">
      <c r="J10547"/>
    </row>
    <row r="10548" spans="10:10" x14ac:dyDescent="0.3">
      <c r="J10548"/>
    </row>
    <row r="10549" spans="10:10" x14ac:dyDescent="0.3">
      <c r="J10549"/>
    </row>
    <row r="10550" spans="10:10" x14ac:dyDescent="0.3">
      <c r="J10550"/>
    </row>
    <row r="10551" spans="10:10" x14ac:dyDescent="0.3">
      <c r="J10551"/>
    </row>
    <row r="10552" spans="10:10" x14ac:dyDescent="0.3">
      <c r="J10552"/>
    </row>
    <row r="10553" spans="10:10" x14ac:dyDescent="0.3">
      <c r="J10553"/>
    </row>
    <row r="10554" spans="10:10" x14ac:dyDescent="0.3">
      <c r="J10554"/>
    </row>
    <row r="10555" spans="10:10" x14ac:dyDescent="0.3">
      <c r="J10555"/>
    </row>
    <row r="10556" spans="10:10" x14ac:dyDescent="0.3">
      <c r="J10556"/>
    </row>
    <row r="10557" spans="10:10" x14ac:dyDescent="0.3">
      <c r="J10557"/>
    </row>
    <row r="10558" spans="10:10" x14ac:dyDescent="0.3">
      <c r="J10558"/>
    </row>
    <row r="10559" spans="10:10" x14ac:dyDescent="0.3">
      <c r="J10559"/>
    </row>
    <row r="10560" spans="10:10" x14ac:dyDescent="0.3">
      <c r="J10560"/>
    </row>
    <row r="10561" spans="10:10" x14ac:dyDescent="0.3">
      <c r="J10561"/>
    </row>
    <row r="10562" spans="10:10" x14ac:dyDescent="0.3">
      <c r="J10562"/>
    </row>
    <row r="10563" spans="10:10" x14ac:dyDescent="0.3">
      <c r="J10563"/>
    </row>
    <row r="10564" spans="10:10" x14ac:dyDescent="0.3">
      <c r="J10564"/>
    </row>
    <row r="10565" spans="10:10" x14ac:dyDescent="0.3">
      <c r="J10565"/>
    </row>
    <row r="10566" spans="10:10" x14ac:dyDescent="0.3">
      <c r="J10566"/>
    </row>
    <row r="10567" spans="10:10" x14ac:dyDescent="0.3">
      <c r="J10567"/>
    </row>
    <row r="10568" spans="10:10" x14ac:dyDescent="0.3">
      <c r="J10568"/>
    </row>
    <row r="10569" spans="10:10" x14ac:dyDescent="0.3">
      <c r="J10569"/>
    </row>
    <row r="10570" spans="10:10" x14ac:dyDescent="0.3">
      <c r="J10570"/>
    </row>
    <row r="10571" spans="10:10" x14ac:dyDescent="0.3">
      <c r="J10571"/>
    </row>
    <row r="10572" spans="10:10" x14ac:dyDescent="0.3">
      <c r="J10572"/>
    </row>
    <row r="10573" spans="10:10" x14ac:dyDescent="0.3">
      <c r="J10573"/>
    </row>
    <row r="10574" spans="10:10" x14ac:dyDescent="0.3">
      <c r="J10574"/>
    </row>
    <row r="10575" spans="10:10" x14ac:dyDescent="0.3">
      <c r="J10575"/>
    </row>
    <row r="10576" spans="10:10" x14ac:dyDescent="0.3">
      <c r="J10576"/>
    </row>
    <row r="10577" spans="10:10" x14ac:dyDescent="0.3">
      <c r="J10577"/>
    </row>
    <row r="10578" spans="10:10" x14ac:dyDescent="0.3">
      <c r="J10578"/>
    </row>
    <row r="10579" spans="10:10" x14ac:dyDescent="0.3">
      <c r="J10579"/>
    </row>
    <row r="10580" spans="10:10" x14ac:dyDescent="0.3">
      <c r="J10580"/>
    </row>
    <row r="10581" spans="10:10" x14ac:dyDescent="0.3">
      <c r="J10581"/>
    </row>
    <row r="10582" spans="10:10" x14ac:dyDescent="0.3">
      <c r="J10582"/>
    </row>
    <row r="10583" spans="10:10" x14ac:dyDescent="0.3">
      <c r="J10583"/>
    </row>
    <row r="10584" spans="10:10" x14ac:dyDescent="0.3">
      <c r="J10584"/>
    </row>
    <row r="10585" spans="10:10" x14ac:dyDescent="0.3">
      <c r="J10585"/>
    </row>
    <row r="10586" spans="10:10" x14ac:dyDescent="0.3">
      <c r="J10586"/>
    </row>
    <row r="10587" spans="10:10" x14ac:dyDescent="0.3">
      <c r="J10587"/>
    </row>
    <row r="10588" spans="10:10" x14ac:dyDescent="0.3">
      <c r="J10588"/>
    </row>
    <row r="10589" spans="10:10" x14ac:dyDescent="0.3">
      <c r="J10589"/>
    </row>
    <row r="10590" spans="10:10" x14ac:dyDescent="0.3">
      <c r="J10590"/>
    </row>
    <row r="10591" spans="10:10" x14ac:dyDescent="0.3">
      <c r="J10591"/>
    </row>
    <row r="10592" spans="10:10" x14ac:dyDescent="0.3">
      <c r="J10592"/>
    </row>
    <row r="10593" spans="10:10" x14ac:dyDescent="0.3">
      <c r="J10593"/>
    </row>
    <row r="10594" spans="10:10" x14ac:dyDescent="0.3">
      <c r="J10594"/>
    </row>
    <row r="10595" spans="10:10" x14ac:dyDescent="0.3">
      <c r="J10595"/>
    </row>
    <row r="10596" spans="10:10" x14ac:dyDescent="0.3">
      <c r="J10596"/>
    </row>
    <row r="10597" spans="10:10" x14ac:dyDescent="0.3">
      <c r="J10597"/>
    </row>
    <row r="10598" spans="10:10" x14ac:dyDescent="0.3">
      <c r="J10598"/>
    </row>
    <row r="10599" spans="10:10" x14ac:dyDescent="0.3">
      <c r="J10599"/>
    </row>
    <row r="10600" spans="10:10" x14ac:dyDescent="0.3">
      <c r="J10600"/>
    </row>
    <row r="10601" spans="10:10" x14ac:dyDescent="0.3">
      <c r="J10601"/>
    </row>
    <row r="10602" spans="10:10" x14ac:dyDescent="0.3">
      <c r="J10602"/>
    </row>
    <row r="10603" spans="10:10" x14ac:dyDescent="0.3">
      <c r="J10603"/>
    </row>
    <row r="10604" spans="10:10" x14ac:dyDescent="0.3">
      <c r="J10604"/>
    </row>
    <row r="10605" spans="10:10" x14ac:dyDescent="0.3">
      <c r="J10605"/>
    </row>
    <row r="10606" spans="10:10" x14ac:dyDescent="0.3">
      <c r="J10606"/>
    </row>
    <row r="10607" spans="10:10" x14ac:dyDescent="0.3">
      <c r="J10607"/>
    </row>
    <row r="10608" spans="10:10" x14ac:dyDescent="0.3">
      <c r="J10608"/>
    </row>
    <row r="10609" spans="10:10" x14ac:dyDescent="0.3">
      <c r="J10609"/>
    </row>
    <row r="10610" spans="10:10" x14ac:dyDescent="0.3">
      <c r="J10610"/>
    </row>
    <row r="10611" spans="10:10" x14ac:dyDescent="0.3">
      <c r="J10611"/>
    </row>
    <row r="10612" spans="10:10" x14ac:dyDescent="0.3">
      <c r="J10612"/>
    </row>
    <row r="10613" spans="10:10" x14ac:dyDescent="0.3">
      <c r="J10613"/>
    </row>
    <row r="10614" spans="10:10" x14ac:dyDescent="0.3">
      <c r="J10614"/>
    </row>
    <row r="10615" spans="10:10" x14ac:dyDescent="0.3">
      <c r="J10615"/>
    </row>
    <row r="10616" spans="10:10" x14ac:dyDescent="0.3">
      <c r="J10616"/>
    </row>
    <row r="10617" spans="10:10" x14ac:dyDescent="0.3">
      <c r="J10617"/>
    </row>
    <row r="10618" spans="10:10" x14ac:dyDescent="0.3">
      <c r="J10618"/>
    </row>
    <row r="10619" spans="10:10" x14ac:dyDescent="0.3">
      <c r="J10619"/>
    </row>
    <row r="10620" spans="10:10" x14ac:dyDescent="0.3">
      <c r="J10620"/>
    </row>
    <row r="10621" spans="10:10" x14ac:dyDescent="0.3">
      <c r="J10621"/>
    </row>
    <row r="10622" spans="10:10" x14ac:dyDescent="0.3">
      <c r="J10622"/>
    </row>
    <row r="10623" spans="10:10" x14ac:dyDescent="0.3">
      <c r="J10623"/>
    </row>
    <row r="10624" spans="10:10" x14ac:dyDescent="0.3">
      <c r="J10624"/>
    </row>
    <row r="10625" spans="10:10" x14ac:dyDescent="0.3">
      <c r="J10625"/>
    </row>
    <row r="10626" spans="10:10" x14ac:dyDescent="0.3">
      <c r="J10626"/>
    </row>
    <row r="10627" spans="10:10" x14ac:dyDescent="0.3">
      <c r="J10627"/>
    </row>
    <row r="10628" spans="10:10" x14ac:dyDescent="0.3">
      <c r="J10628"/>
    </row>
    <row r="10629" spans="10:10" x14ac:dyDescent="0.3">
      <c r="J10629"/>
    </row>
    <row r="10630" spans="10:10" x14ac:dyDescent="0.3">
      <c r="J10630"/>
    </row>
    <row r="10631" spans="10:10" x14ac:dyDescent="0.3">
      <c r="J10631"/>
    </row>
    <row r="10632" spans="10:10" x14ac:dyDescent="0.3">
      <c r="J10632"/>
    </row>
    <row r="10633" spans="10:10" x14ac:dyDescent="0.3">
      <c r="J10633"/>
    </row>
    <row r="10634" spans="10:10" x14ac:dyDescent="0.3">
      <c r="J10634"/>
    </row>
    <row r="10635" spans="10:10" x14ac:dyDescent="0.3">
      <c r="J10635"/>
    </row>
    <row r="10636" spans="10:10" x14ac:dyDescent="0.3">
      <c r="J10636"/>
    </row>
    <row r="10637" spans="10:10" x14ac:dyDescent="0.3">
      <c r="J10637"/>
    </row>
    <row r="10638" spans="10:10" x14ac:dyDescent="0.3">
      <c r="J10638"/>
    </row>
    <row r="10639" spans="10:10" x14ac:dyDescent="0.3">
      <c r="J10639"/>
    </row>
    <row r="10640" spans="10:10" x14ac:dyDescent="0.3">
      <c r="J10640"/>
    </row>
    <row r="10641" spans="10:10" x14ac:dyDescent="0.3">
      <c r="J10641"/>
    </row>
    <row r="10642" spans="10:10" x14ac:dyDescent="0.3">
      <c r="J10642"/>
    </row>
    <row r="10643" spans="10:10" x14ac:dyDescent="0.3">
      <c r="J10643"/>
    </row>
    <row r="10644" spans="10:10" x14ac:dyDescent="0.3">
      <c r="J10644"/>
    </row>
    <row r="10645" spans="10:10" x14ac:dyDescent="0.3">
      <c r="J10645"/>
    </row>
    <row r="10646" spans="10:10" x14ac:dyDescent="0.3">
      <c r="J10646"/>
    </row>
    <row r="10647" spans="10:10" x14ac:dyDescent="0.3">
      <c r="J10647"/>
    </row>
    <row r="10648" spans="10:10" x14ac:dyDescent="0.3">
      <c r="J10648"/>
    </row>
    <row r="10649" spans="10:10" x14ac:dyDescent="0.3">
      <c r="J10649"/>
    </row>
    <row r="10650" spans="10:10" x14ac:dyDescent="0.3">
      <c r="J10650"/>
    </row>
    <row r="10651" spans="10:10" x14ac:dyDescent="0.3">
      <c r="J10651"/>
    </row>
    <row r="10652" spans="10:10" x14ac:dyDescent="0.3">
      <c r="J10652"/>
    </row>
    <row r="10653" spans="10:10" x14ac:dyDescent="0.3">
      <c r="J10653"/>
    </row>
    <row r="10654" spans="10:10" x14ac:dyDescent="0.3">
      <c r="J10654"/>
    </row>
    <row r="10655" spans="10:10" x14ac:dyDescent="0.3">
      <c r="J10655"/>
    </row>
    <row r="10656" spans="10:10" x14ac:dyDescent="0.3">
      <c r="J10656"/>
    </row>
    <row r="10657" spans="10:10" x14ac:dyDescent="0.3">
      <c r="J10657"/>
    </row>
    <row r="10658" spans="10:10" x14ac:dyDescent="0.3">
      <c r="J10658"/>
    </row>
    <row r="10659" spans="10:10" x14ac:dyDescent="0.3">
      <c r="J10659"/>
    </row>
    <row r="10660" spans="10:10" x14ac:dyDescent="0.3">
      <c r="J10660"/>
    </row>
    <row r="10661" spans="10:10" x14ac:dyDescent="0.3">
      <c r="J10661"/>
    </row>
    <row r="10662" spans="10:10" x14ac:dyDescent="0.3">
      <c r="J10662"/>
    </row>
    <row r="10663" spans="10:10" x14ac:dyDescent="0.3">
      <c r="J10663"/>
    </row>
    <row r="10664" spans="10:10" x14ac:dyDescent="0.3">
      <c r="J10664"/>
    </row>
    <row r="10665" spans="10:10" x14ac:dyDescent="0.3">
      <c r="J10665"/>
    </row>
    <row r="10666" spans="10:10" x14ac:dyDescent="0.3">
      <c r="J10666"/>
    </row>
    <row r="10667" spans="10:10" x14ac:dyDescent="0.3">
      <c r="J10667"/>
    </row>
    <row r="10668" spans="10:10" x14ac:dyDescent="0.3">
      <c r="J10668"/>
    </row>
    <row r="10669" spans="10:10" x14ac:dyDescent="0.3">
      <c r="J10669"/>
    </row>
    <row r="10670" spans="10:10" x14ac:dyDescent="0.3">
      <c r="J10670"/>
    </row>
    <row r="10671" spans="10:10" x14ac:dyDescent="0.3">
      <c r="J10671"/>
    </row>
    <row r="10672" spans="10:10" x14ac:dyDescent="0.3">
      <c r="J10672"/>
    </row>
    <row r="10673" spans="10:10" x14ac:dyDescent="0.3">
      <c r="J10673"/>
    </row>
    <row r="10674" spans="10:10" x14ac:dyDescent="0.3">
      <c r="J10674"/>
    </row>
    <row r="10675" spans="10:10" x14ac:dyDescent="0.3">
      <c r="J10675"/>
    </row>
    <row r="10676" spans="10:10" x14ac:dyDescent="0.3">
      <c r="J10676"/>
    </row>
    <row r="10677" spans="10:10" x14ac:dyDescent="0.3">
      <c r="J10677"/>
    </row>
    <row r="10678" spans="10:10" x14ac:dyDescent="0.3">
      <c r="J10678"/>
    </row>
    <row r="10679" spans="10:10" x14ac:dyDescent="0.3">
      <c r="J10679"/>
    </row>
    <row r="10680" spans="10:10" x14ac:dyDescent="0.3">
      <c r="J10680"/>
    </row>
    <row r="10681" spans="10:10" x14ac:dyDescent="0.3">
      <c r="J10681"/>
    </row>
    <row r="10682" spans="10:10" x14ac:dyDescent="0.3">
      <c r="J10682"/>
    </row>
    <row r="10683" spans="10:10" x14ac:dyDescent="0.3">
      <c r="J10683"/>
    </row>
    <row r="10684" spans="10:10" x14ac:dyDescent="0.3">
      <c r="J10684"/>
    </row>
    <row r="10685" spans="10:10" x14ac:dyDescent="0.3">
      <c r="J10685"/>
    </row>
    <row r="10686" spans="10:10" x14ac:dyDescent="0.3">
      <c r="J10686"/>
    </row>
    <row r="10687" spans="10:10" x14ac:dyDescent="0.3">
      <c r="J10687"/>
    </row>
    <row r="10688" spans="10:10" x14ac:dyDescent="0.3">
      <c r="J10688"/>
    </row>
    <row r="10689" spans="10:10" x14ac:dyDescent="0.3">
      <c r="J10689"/>
    </row>
    <row r="10690" spans="10:10" x14ac:dyDescent="0.3">
      <c r="J10690"/>
    </row>
    <row r="10691" spans="10:10" x14ac:dyDescent="0.3">
      <c r="J10691"/>
    </row>
    <row r="10692" spans="10:10" x14ac:dyDescent="0.3">
      <c r="J10692"/>
    </row>
    <row r="10693" spans="10:10" x14ac:dyDescent="0.3">
      <c r="J10693"/>
    </row>
    <row r="10694" spans="10:10" x14ac:dyDescent="0.3">
      <c r="J10694"/>
    </row>
    <row r="10695" spans="10:10" x14ac:dyDescent="0.3">
      <c r="J10695"/>
    </row>
    <row r="10696" spans="10:10" x14ac:dyDescent="0.3">
      <c r="J10696"/>
    </row>
    <row r="10697" spans="10:10" x14ac:dyDescent="0.3">
      <c r="J10697"/>
    </row>
    <row r="10698" spans="10:10" x14ac:dyDescent="0.3">
      <c r="J10698"/>
    </row>
    <row r="10699" spans="10:10" x14ac:dyDescent="0.3">
      <c r="J10699"/>
    </row>
    <row r="10700" spans="10:10" x14ac:dyDescent="0.3">
      <c r="J10700"/>
    </row>
    <row r="10701" spans="10:10" x14ac:dyDescent="0.3">
      <c r="J10701"/>
    </row>
    <row r="10702" spans="10:10" x14ac:dyDescent="0.3">
      <c r="J10702"/>
    </row>
    <row r="10703" spans="10:10" x14ac:dyDescent="0.3">
      <c r="J10703"/>
    </row>
    <row r="10704" spans="10:10" x14ac:dyDescent="0.3">
      <c r="J10704"/>
    </row>
    <row r="10705" spans="10:10" x14ac:dyDescent="0.3">
      <c r="J10705"/>
    </row>
    <row r="10706" spans="10:10" x14ac:dyDescent="0.3">
      <c r="J10706"/>
    </row>
    <row r="10707" spans="10:10" x14ac:dyDescent="0.3">
      <c r="J10707"/>
    </row>
    <row r="10708" spans="10:10" x14ac:dyDescent="0.3">
      <c r="J10708"/>
    </row>
    <row r="10709" spans="10:10" x14ac:dyDescent="0.3">
      <c r="J10709"/>
    </row>
    <row r="10710" spans="10:10" x14ac:dyDescent="0.3">
      <c r="J10710"/>
    </row>
    <row r="10711" spans="10:10" x14ac:dyDescent="0.3">
      <c r="J10711"/>
    </row>
    <row r="10712" spans="10:10" x14ac:dyDescent="0.3">
      <c r="J10712"/>
    </row>
    <row r="10713" spans="10:10" x14ac:dyDescent="0.3">
      <c r="J10713"/>
    </row>
    <row r="10714" spans="10:10" x14ac:dyDescent="0.3">
      <c r="J10714"/>
    </row>
    <row r="10715" spans="10:10" x14ac:dyDescent="0.3">
      <c r="J10715"/>
    </row>
    <row r="10716" spans="10:10" x14ac:dyDescent="0.3">
      <c r="J10716"/>
    </row>
    <row r="10717" spans="10:10" x14ac:dyDescent="0.3">
      <c r="J10717"/>
    </row>
    <row r="10718" spans="10:10" x14ac:dyDescent="0.3">
      <c r="J10718"/>
    </row>
    <row r="10719" spans="10:10" x14ac:dyDescent="0.3">
      <c r="J10719"/>
    </row>
    <row r="10720" spans="10:10" x14ac:dyDescent="0.3">
      <c r="J10720"/>
    </row>
    <row r="10721" spans="10:10" x14ac:dyDescent="0.3">
      <c r="J10721"/>
    </row>
    <row r="10722" spans="10:10" x14ac:dyDescent="0.3">
      <c r="J10722"/>
    </row>
    <row r="10723" spans="10:10" x14ac:dyDescent="0.3">
      <c r="J10723"/>
    </row>
    <row r="10724" spans="10:10" x14ac:dyDescent="0.3">
      <c r="J10724"/>
    </row>
    <row r="10725" spans="10:10" x14ac:dyDescent="0.3">
      <c r="J10725"/>
    </row>
    <row r="10726" spans="10:10" x14ac:dyDescent="0.3">
      <c r="J10726"/>
    </row>
    <row r="10727" spans="10:10" x14ac:dyDescent="0.3">
      <c r="J10727"/>
    </row>
    <row r="10728" spans="10:10" x14ac:dyDescent="0.3">
      <c r="J10728"/>
    </row>
    <row r="10729" spans="10:10" x14ac:dyDescent="0.3">
      <c r="J10729"/>
    </row>
    <row r="10730" spans="10:10" x14ac:dyDescent="0.3">
      <c r="J10730"/>
    </row>
    <row r="10731" spans="10:10" x14ac:dyDescent="0.3">
      <c r="J10731"/>
    </row>
    <row r="10732" spans="10:10" x14ac:dyDescent="0.3">
      <c r="J10732"/>
    </row>
    <row r="10733" spans="10:10" x14ac:dyDescent="0.3">
      <c r="J10733"/>
    </row>
    <row r="10734" spans="10:10" x14ac:dyDescent="0.3">
      <c r="J10734"/>
    </row>
    <row r="10735" spans="10:10" x14ac:dyDescent="0.3">
      <c r="J10735"/>
    </row>
    <row r="10736" spans="10:10" x14ac:dyDescent="0.3">
      <c r="J10736"/>
    </row>
    <row r="10737" spans="10:10" x14ac:dyDescent="0.3">
      <c r="J10737"/>
    </row>
    <row r="10738" spans="10:10" x14ac:dyDescent="0.3">
      <c r="J10738"/>
    </row>
    <row r="10739" spans="10:10" x14ac:dyDescent="0.3">
      <c r="J10739"/>
    </row>
    <row r="10740" spans="10:10" x14ac:dyDescent="0.3">
      <c r="J10740"/>
    </row>
    <row r="10741" spans="10:10" x14ac:dyDescent="0.3">
      <c r="J10741"/>
    </row>
    <row r="10742" spans="10:10" x14ac:dyDescent="0.3">
      <c r="J10742"/>
    </row>
    <row r="10743" spans="10:10" x14ac:dyDescent="0.3">
      <c r="J10743"/>
    </row>
    <row r="10744" spans="10:10" x14ac:dyDescent="0.3">
      <c r="J10744"/>
    </row>
    <row r="10745" spans="10:10" x14ac:dyDescent="0.3">
      <c r="J10745"/>
    </row>
    <row r="10746" spans="10:10" x14ac:dyDescent="0.3">
      <c r="J10746"/>
    </row>
    <row r="10747" spans="10:10" x14ac:dyDescent="0.3">
      <c r="J10747"/>
    </row>
    <row r="10748" spans="10:10" x14ac:dyDescent="0.3">
      <c r="J10748"/>
    </row>
    <row r="10749" spans="10:10" x14ac:dyDescent="0.3">
      <c r="J10749"/>
    </row>
    <row r="10750" spans="10:10" x14ac:dyDescent="0.3">
      <c r="J10750"/>
    </row>
    <row r="10751" spans="10:10" x14ac:dyDescent="0.3">
      <c r="J10751"/>
    </row>
    <row r="10752" spans="10:10" x14ac:dyDescent="0.3">
      <c r="J10752"/>
    </row>
    <row r="10753" spans="10:10" x14ac:dyDescent="0.3">
      <c r="J10753"/>
    </row>
    <row r="10754" spans="10:10" x14ac:dyDescent="0.3">
      <c r="J10754"/>
    </row>
    <row r="10755" spans="10:10" x14ac:dyDescent="0.3">
      <c r="J10755"/>
    </row>
    <row r="10756" spans="10:10" x14ac:dyDescent="0.3">
      <c r="J10756"/>
    </row>
    <row r="10757" spans="10:10" x14ac:dyDescent="0.3">
      <c r="J10757"/>
    </row>
    <row r="10758" spans="10:10" x14ac:dyDescent="0.3">
      <c r="J10758"/>
    </row>
    <row r="10759" spans="10:10" x14ac:dyDescent="0.3">
      <c r="J10759"/>
    </row>
    <row r="10760" spans="10:10" x14ac:dyDescent="0.3">
      <c r="J10760"/>
    </row>
    <row r="10761" spans="10:10" x14ac:dyDescent="0.3">
      <c r="J10761"/>
    </row>
    <row r="10762" spans="10:10" x14ac:dyDescent="0.3">
      <c r="J10762"/>
    </row>
    <row r="10763" spans="10:10" x14ac:dyDescent="0.3">
      <c r="J10763"/>
    </row>
    <row r="10764" spans="10:10" x14ac:dyDescent="0.3">
      <c r="J10764"/>
    </row>
    <row r="10765" spans="10:10" x14ac:dyDescent="0.3">
      <c r="J10765"/>
    </row>
    <row r="10766" spans="10:10" x14ac:dyDescent="0.3">
      <c r="J10766"/>
    </row>
    <row r="10767" spans="10:10" x14ac:dyDescent="0.3">
      <c r="J10767"/>
    </row>
    <row r="10768" spans="10:10" x14ac:dyDescent="0.3">
      <c r="J10768"/>
    </row>
    <row r="10769" spans="10:10" x14ac:dyDescent="0.3">
      <c r="J10769"/>
    </row>
    <row r="10770" spans="10:10" x14ac:dyDescent="0.3">
      <c r="J10770"/>
    </row>
    <row r="10771" spans="10:10" x14ac:dyDescent="0.3">
      <c r="J10771"/>
    </row>
    <row r="10772" spans="10:10" x14ac:dyDescent="0.3">
      <c r="J10772"/>
    </row>
    <row r="10773" spans="10:10" x14ac:dyDescent="0.3">
      <c r="J10773"/>
    </row>
    <row r="10774" spans="10:10" x14ac:dyDescent="0.3">
      <c r="J10774"/>
    </row>
    <row r="10775" spans="10:10" x14ac:dyDescent="0.3">
      <c r="J10775"/>
    </row>
    <row r="10776" spans="10:10" x14ac:dyDescent="0.3">
      <c r="J10776"/>
    </row>
    <row r="10777" spans="10:10" x14ac:dyDescent="0.3">
      <c r="J10777"/>
    </row>
    <row r="10778" spans="10:10" x14ac:dyDescent="0.3">
      <c r="J10778"/>
    </row>
    <row r="10779" spans="10:10" x14ac:dyDescent="0.3">
      <c r="J10779"/>
    </row>
    <row r="10780" spans="10:10" x14ac:dyDescent="0.3">
      <c r="J10780"/>
    </row>
    <row r="10781" spans="10:10" x14ac:dyDescent="0.3">
      <c r="J10781"/>
    </row>
    <row r="10782" spans="10:10" x14ac:dyDescent="0.3">
      <c r="J10782"/>
    </row>
    <row r="10783" spans="10:10" x14ac:dyDescent="0.3">
      <c r="J10783"/>
    </row>
    <row r="10784" spans="10:10" x14ac:dyDescent="0.3">
      <c r="J10784"/>
    </row>
    <row r="10785" spans="10:10" x14ac:dyDescent="0.3">
      <c r="J10785"/>
    </row>
    <row r="10786" spans="10:10" x14ac:dyDescent="0.3">
      <c r="J10786"/>
    </row>
    <row r="10787" spans="10:10" x14ac:dyDescent="0.3">
      <c r="J10787"/>
    </row>
    <row r="10788" spans="10:10" x14ac:dyDescent="0.3">
      <c r="J10788"/>
    </row>
    <row r="10789" spans="10:10" x14ac:dyDescent="0.3">
      <c r="J10789"/>
    </row>
    <row r="10790" spans="10:10" x14ac:dyDescent="0.3">
      <c r="J10790"/>
    </row>
    <row r="10791" spans="10:10" x14ac:dyDescent="0.3">
      <c r="J10791"/>
    </row>
    <row r="10792" spans="10:10" x14ac:dyDescent="0.3">
      <c r="J10792"/>
    </row>
    <row r="10793" spans="10:10" x14ac:dyDescent="0.3">
      <c r="J10793"/>
    </row>
    <row r="10794" spans="10:10" x14ac:dyDescent="0.3">
      <c r="J10794"/>
    </row>
    <row r="10795" spans="10:10" x14ac:dyDescent="0.3">
      <c r="J10795"/>
    </row>
    <row r="10796" spans="10:10" x14ac:dyDescent="0.3">
      <c r="J10796"/>
    </row>
    <row r="10797" spans="10:10" x14ac:dyDescent="0.3">
      <c r="J10797"/>
    </row>
    <row r="10798" spans="10:10" x14ac:dyDescent="0.3">
      <c r="J10798"/>
    </row>
    <row r="10799" spans="10:10" x14ac:dyDescent="0.3">
      <c r="J10799"/>
    </row>
    <row r="10800" spans="10:10" x14ac:dyDescent="0.3">
      <c r="J10800"/>
    </row>
    <row r="10801" spans="10:10" x14ac:dyDescent="0.3">
      <c r="J10801"/>
    </row>
    <row r="10802" spans="10:10" x14ac:dyDescent="0.3">
      <c r="J10802"/>
    </row>
    <row r="10803" spans="10:10" x14ac:dyDescent="0.3">
      <c r="J10803"/>
    </row>
    <row r="10804" spans="10:10" x14ac:dyDescent="0.3">
      <c r="J10804"/>
    </row>
    <row r="10805" spans="10:10" x14ac:dyDescent="0.3">
      <c r="J10805"/>
    </row>
    <row r="10806" spans="10:10" x14ac:dyDescent="0.3">
      <c r="J10806"/>
    </row>
    <row r="10807" spans="10:10" x14ac:dyDescent="0.3">
      <c r="J10807"/>
    </row>
    <row r="10808" spans="10:10" x14ac:dyDescent="0.3">
      <c r="J10808"/>
    </row>
    <row r="10809" spans="10:10" x14ac:dyDescent="0.3">
      <c r="J10809"/>
    </row>
    <row r="10810" spans="10:10" x14ac:dyDescent="0.3">
      <c r="J10810"/>
    </row>
    <row r="10811" spans="10:10" x14ac:dyDescent="0.3">
      <c r="J10811"/>
    </row>
    <row r="10812" spans="10:10" x14ac:dyDescent="0.3">
      <c r="J10812"/>
    </row>
    <row r="10813" spans="10:10" x14ac:dyDescent="0.3">
      <c r="J10813"/>
    </row>
    <row r="10814" spans="10:10" x14ac:dyDescent="0.3">
      <c r="J10814"/>
    </row>
    <row r="10815" spans="10:10" x14ac:dyDescent="0.3">
      <c r="J10815"/>
    </row>
    <row r="10816" spans="10:10" x14ac:dyDescent="0.3">
      <c r="J10816"/>
    </row>
    <row r="10817" spans="10:10" x14ac:dyDescent="0.3">
      <c r="J10817"/>
    </row>
    <row r="10818" spans="10:10" x14ac:dyDescent="0.3">
      <c r="J10818"/>
    </row>
    <row r="10819" spans="10:10" x14ac:dyDescent="0.3">
      <c r="J10819"/>
    </row>
    <row r="10820" spans="10:10" x14ac:dyDescent="0.3">
      <c r="J10820"/>
    </row>
    <row r="10821" spans="10:10" x14ac:dyDescent="0.3">
      <c r="J10821"/>
    </row>
    <row r="10822" spans="10:10" x14ac:dyDescent="0.3">
      <c r="J10822"/>
    </row>
    <row r="10823" spans="10:10" x14ac:dyDescent="0.3">
      <c r="J10823"/>
    </row>
    <row r="10824" spans="10:10" x14ac:dyDescent="0.3">
      <c r="J10824"/>
    </row>
    <row r="10825" spans="10:10" x14ac:dyDescent="0.3">
      <c r="J10825"/>
    </row>
    <row r="10826" spans="10:10" x14ac:dyDescent="0.3">
      <c r="J10826"/>
    </row>
    <row r="10827" spans="10:10" x14ac:dyDescent="0.3">
      <c r="J10827"/>
    </row>
    <row r="10828" spans="10:10" x14ac:dyDescent="0.3">
      <c r="J10828"/>
    </row>
    <row r="10829" spans="10:10" x14ac:dyDescent="0.3">
      <c r="J10829"/>
    </row>
    <row r="10830" spans="10:10" x14ac:dyDescent="0.3">
      <c r="J10830"/>
    </row>
    <row r="10831" spans="10:10" x14ac:dyDescent="0.3">
      <c r="J10831"/>
    </row>
    <row r="10832" spans="10:10" x14ac:dyDescent="0.3">
      <c r="J10832"/>
    </row>
    <row r="10833" spans="10:10" x14ac:dyDescent="0.3">
      <c r="J10833"/>
    </row>
    <row r="10834" spans="10:10" x14ac:dyDescent="0.3">
      <c r="J10834"/>
    </row>
    <row r="10835" spans="10:10" x14ac:dyDescent="0.3">
      <c r="J10835"/>
    </row>
    <row r="10836" spans="10:10" x14ac:dyDescent="0.3">
      <c r="J10836"/>
    </row>
    <row r="10837" spans="10:10" x14ac:dyDescent="0.3">
      <c r="J10837"/>
    </row>
    <row r="10838" spans="10:10" x14ac:dyDescent="0.3">
      <c r="J10838"/>
    </row>
    <row r="10839" spans="10:10" x14ac:dyDescent="0.3">
      <c r="J10839"/>
    </row>
    <row r="10840" spans="10:10" x14ac:dyDescent="0.3">
      <c r="J10840"/>
    </row>
    <row r="10841" spans="10:10" x14ac:dyDescent="0.3">
      <c r="J10841"/>
    </row>
    <row r="10842" spans="10:10" x14ac:dyDescent="0.3">
      <c r="J10842"/>
    </row>
    <row r="10843" spans="10:10" x14ac:dyDescent="0.3">
      <c r="J10843"/>
    </row>
    <row r="10844" spans="10:10" x14ac:dyDescent="0.3">
      <c r="J10844"/>
    </row>
    <row r="10845" spans="10:10" x14ac:dyDescent="0.3">
      <c r="J10845"/>
    </row>
    <row r="10846" spans="10:10" x14ac:dyDescent="0.3">
      <c r="J10846"/>
    </row>
    <row r="10847" spans="10:10" x14ac:dyDescent="0.3">
      <c r="J10847"/>
    </row>
    <row r="10848" spans="10:10" x14ac:dyDescent="0.3">
      <c r="J10848"/>
    </row>
    <row r="10849" spans="10:10" x14ac:dyDescent="0.3">
      <c r="J10849"/>
    </row>
    <row r="10850" spans="10:10" x14ac:dyDescent="0.3">
      <c r="J10850"/>
    </row>
    <row r="10851" spans="10:10" x14ac:dyDescent="0.3">
      <c r="J10851"/>
    </row>
    <row r="10852" spans="10:10" x14ac:dyDescent="0.3">
      <c r="J10852"/>
    </row>
    <row r="10853" spans="10:10" x14ac:dyDescent="0.3">
      <c r="J10853"/>
    </row>
    <row r="10854" spans="10:10" x14ac:dyDescent="0.3">
      <c r="J10854"/>
    </row>
    <row r="10855" spans="10:10" x14ac:dyDescent="0.3">
      <c r="J10855"/>
    </row>
    <row r="10856" spans="10:10" x14ac:dyDescent="0.3">
      <c r="J10856"/>
    </row>
    <row r="10857" spans="10:10" x14ac:dyDescent="0.3">
      <c r="J10857"/>
    </row>
    <row r="10858" spans="10:10" x14ac:dyDescent="0.3">
      <c r="J10858"/>
    </row>
    <row r="10859" spans="10:10" x14ac:dyDescent="0.3">
      <c r="J10859"/>
    </row>
    <row r="10860" spans="10:10" x14ac:dyDescent="0.3">
      <c r="J10860"/>
    </row>
    <row r="10861" spans="10:10" x14ac:dyDescent="0.3">
      <c r="J10861"/>
    </row>
    <row r="10862" spans="10:10" x14ac:dyDescent="0.3">
      <c r="J10862"/>
    </row>
    <row r="10863" spans="10:10" x14ac:dyDescent="0.3">
      <c r="J10863"/>
    </row>
    <row r="10864" spans="10:10" x14ac:dyDescent="0.3">
      <c r="J10864"/>
    </row>
    <row r="10865" spans="10:10" x14ac:dyDescent="0.3">
      <c r="J10865"/>
    </row>
    <row r="10866" spans="10:10" x14ac:dyDescent="0.3">
      <c r="J10866"/>
    </row>
    <row r="10867" spans="10:10" x14ac:dyDescent="0.3">
      <c r="J10867"/>
    </row>
    <row r="10868" spans="10:10" x14ac:dyDescent="0.3">
      <c r="J10868"/>
    </row>
    <row r="10869" spans="10:10" x14ac:dyDescent="0.3">
      <c r="J10869"/>
    </row>
    <row r="10870" spans="10:10" x14ac:dyDescent="0.3">
      <c r="J10870"/>
    </row>
    <row r="10871" spans="10:10" x14ac:dyDescent="0.3">
      <c r="J10871"/>
    </row>
    <row r="10872" spans="10:10" x14ac:dyDescent="0.3">
      <c r="J10872"/>
    </row>
    <row r="10873" spans="10:10" x14ac:dyDescent="0.3">
      <c r="J10873"/>
    </row>
    <row r="10874" spans="10:10" x14ac:dyDescent="0.3">
      <c r="J10874"/>
    </row>
    <row r="10875" spans="10:10" x14ac:dyDescent="0.3">
      <c r="J10875"/>
    </row>
    <row r="10876" spans="10:10" x14ac:dyDescent="0.3">
      <c r="J10876"/>
    </row>
    <row r="10877" spans="10:10" x14ac:dyDescent="0.3">
      <c r="J10877"/>
    </row>
    <row r="10878" spans="10:10" x14ac:dyDescent="0.3">
      <c r="J10878"/>
    </row>
    <row r="10879" spans="10:10" x14ac:dyDescent="0.3">
      <c r="J10879"/>
    </row>
    <row r="10880" spans="10:10" x14ac:dyDescent="0.3">
      <c r="J10880"/>
    </row>
    <row r="10881" spans="10:10" x14ac:dyDescent="0.3">
      <c r="J10881"/>
    </row>
    <row r="10882" spans="10:10" x14ac:dyDescent="0.3">
      <c r="J10882"/>
    </row>
    <row r="10883" spans="10:10" x14ac:dyDescent="0.3">
      <c r="J10883"/>
    </row>
    <row r="10884" spans="10:10" x14ac:dyDescent="0.3">
      <c r="J10884"/>
    </row>
    <row r="10885" spans="10:10" x14ac:dyDescent="0.3">
      <c r="J10885"/>
    </row>
    <row r="10886" spans="10:10" x14ac:dyDescent="0.3">
      <c r="J10886"/>
    </row>
    <row r="10887" spans="10:10" x14ac:dyDescent="0.3">
      <c r="J10887"/>
    </row>
    <row r="10888" spans="10:10" x14ac:dyDescent="0.3">
      <c r="J10888"/>
    </row>
    <row r="10889" spans="10:10" x14ac:dyDescent="0.3">
      <c r="J10889"/>
    </row>
    <row r="10890" spans="10:10" x14ac:dyDescent="0.3">
      <c r="J10890"/>
    </row>
    <row r="10891" spans="10:10" x14ac:dyDescent="0.3">
      <c r="J10891"/>
    </row>
    <row r="10892" spans="10:10" x14ac:dyDescent="0.3">
      <c r="J10892"/>
    </row>
    <row r="10893" spans="10:10" x14ac:dyDescent="0.3">
      <c r="J10893"/>
    </row>
    <row r="10894" spans="10:10" x14ac:dyDescent="0.3">
      <c r="J10894"/>
    </row>
    <row r="10895" spans="10:10" x14ac:dyDescent="0.3">
      <c r="J10895"/>
    </row>
    <row r="10896" spans="10:10" x14ac:dyDescent="0.3">
      <c r="J10896"/>
    </row>
    <row r="10897" spans="10:10" x14ac:dyDescent="0.3">
      <c r="J10897"/>
    </row>
    <row r="10898" spans="10:10" x14ac:dyDescent="0.3">
      <c r="J10898"/>
    </row>
    <row r="10899" spans="10:10" x14ac:dyDescent="0.3">
      <c r="J10899"/>
    </row>
    <row r="10900" spans="10:10" x14ac:dyDescent="0.3">
      <c r="J10900"/>
    </row>
    <row r="10901" spans="10:10" x14ac:dyDescent="0.3">
      <c r="J10901"/>
    </row>
    <row r="10902" spans="10:10" x14ac:dyDescent="0.3">
      <c r="J10902"/>
    </row>
    <row r="10903" spans="10:10" x14ac:dyDescent="0.3">
      <c r="J10903"/>
    </row>
    <row r="10904" spans="10:10" x14ac:dyDescent="0.3">
      <c r="J10904"/>
    </row>
    <row r="10905" spans="10:10" x14ac:dyDescent="0.3">
      <c r="J10905"/>
    </row>
    <row r="10906" spans="10:10" x14ac:dyDescent="0.3">
      <c r="J10906"/>
    </row>
    <row r="10907" spans="10:10" x14ac:dyDescent="0.3">
      <c r="J10907"/>
    </row>
    <row r="10908" spans="10:10" x14ac:dyDescent="0.3">
      <c r="J10908"/>
    </row>
    <row r="10909" spans="10:10" x14ac:dyDescent="0.3">
      <c r="J10909"/>
    </row>
    <row r="10910" spans="10:10" x14ac:dyDescent="0.3">
      <c r="J10910"/>
    </row>
    <row r="10911" spans="10:10" x14ac:dyDescent="0.3">
      <c r="J10911"/>
    </row>
    <row r="10912" spans="10:10" x14ac:dyDescent="0.3">
      <c r="J10912"/>
    </row>
    <row r="10913" spans="10:10" x14ac:dyDescent="0.3">
      <c r="J10913"/>
    </row>
    <row r="10914" spans="10:10" x14ac:dyDescent="0.3">
      <c r="J10914"/>
    </row>
    <row r="10915" spans="10:10" x14ac:dyDescent="0.3">
      <c r="J10915"/>
    </row>
    <row r="10916" spans="10:10" x14ac:dyDescent="0.3">
      <c r="J10916"/>
    </row>
    <row r="10917" spans="10:10" x14ac:dyDescent="0.3">
      <c r="J10917"/>
    </row>
    <row r="10918" spans="10:10" x14ac:dyDescent="0.3">
      <c r="J10918"/>
    </row>
    <row r="10919" spans="10:10" x14ac:dyDescent="0.3">
      <c r="J10919"/>
    </row>
    <row r="10920" spans="10:10" x14ac:dyDescent="0.3">
      <c r="J10920"/>
    </row>
    <row r="10921" spans="10:10" x14ac:dyDescent="0.3">
      <c r="J10921"/>
    </row>
    <row r="10922" spans="10:10" x14ac:dyDescent="0.3">
      <c r="J10922"/>
    </row>
    <row r="10923" spans="10:10" x14ac:dyDescent="0.3">
      <c r="J10923"/>
    </row>
    <row r="10924" spans="10:10" x14ac:dyDescent="0.3">
      <c r="J10924"/>
    </row>
    <row r="10925" spans="10:10" x14ac:dyDescent="0.3">
      <c r="J10925"/>
    </row>
    <row r="10926" spans="10:10" x14ac:dyDescent="0.3">
      <c r="J10926"/>
    </row>
    <row r="10927" spans="10:10" x14ac:dyDescent="0.3">
      <c r="J10927"/>
    </row>
    <row r="10928" spans="10:10" x14ac:dyDescent="0.3">
      <c r="J10928"/>
    </row>
    <row r="10929" spans="10:10" x14ac:dyDescent="0.3">
      <c r="J10929"/>
    </row>
    <row r="10930" spans="10:10" x14ac:dyDescent="0.3">
      <c r="J10930"/>
    </row>
    <row r="10931" spans="10:10" x14ac:dyDescent="0.3">
      <c r="J10931"/>
    </row>
    <row r="10932" spans="10:10" x14ac:dyDescent="0.3">
      <c r="J10932"/>
    </row>
    <row r="10933" spans="10:10" x14ac:dyDescent="0.3">
      <c r="J10933"/>
    </row>
    <row r="10934" spans="10:10" x14ac:dyDescent="0.3">
      <c r="J10934"/>
    </row>
    <row r="10935" spans="10:10" x14ac:dyDescent="0.3">
      <c r="J10935"/>
    </row>
    <row r="10936" spans="10:10" x14ac:dyDescent="0.3">
      <c r="J10936"/>
    </row>
    <row r="10937" spans="10:10" x14ac:dyDescent="0.3">
      <c r="J10937"/>
    </row>
    <row r="10938" spans="10:10" x14ac:dyDescent="0.3">
      <c r="J10938"/>
    </row>
    <row r="10939" spans="10:10" x14ac:dyDescent="0.3">
      <c r="J10939"/>
    </row>
    <row r="10940" spans="10:10" x14ac:dyDescent="0.3">
      <c r="J10940"/>
    </row>
    <row r="10941" spans="10:10" x14ac:dyDescent="0.3">
      <c r="J10941"/>
    </row>
    <row r="10942" spans="10:10" x14ac:dyDescent="0.3">
      <c r="J10942"/>
    </row>
    <row r="10943" spans="10:10" x14ac:dyDescent="0.3">
      <c r="J10943"/>
    </row>
    <row r="10944" spans="10:10" x14ac:dyDescent="0.3">
      <c r="J10944"/>
    </row>
    <row r="10945" spans="10:10" x14ac:dyDescent="0.3">
      <c r="J10945"/>
    </row>
    <row r="10946" spans="10:10" x14ac:dyDescent="0.3">
      <c r="J10946"/>
    </row>
    <row r="10947" spans="10:10" x14ac:dyDescent="0.3">
      <c r="J10947"/>
    </row>
    <row r="10948" spans="10:10" x14ac:dyDescent="0.3">
      <c r="J10948"/>
    </row>
    <row r="10949" spans="10:10" x14ac:dyDescent="0.3">
      <c r="J10949"/>
    </row>
    <row r="10950" spans="10:10" x14ac:dyDescent="0.3">
      <c r="J10950"/>
    </row>
    <row r="10951" spans="10:10" x14ac:dyDescent="0.3">
      <c r="J10951"/>
    </row>
    <row r="10952" spans="10:10" x14ac:dyDescent="0.3">
      <c r="J10952"/>
    </row>
    <row r="10953" spans="10:10" x14ac:dyDescent="0.3">
      <c r="J10953"/>
    </row>
    <row r="10954" spans="10:10" x14ac:dyDescent="0.3">
      <c r="J10954"/>
    </row>
    <row r="10955" spans="10:10" x14ac:dyDescent="0.3">
      <c r="J10955"/>
    </row>
    <row r="10956" spans="10:10" x14ac:dyDescent="0.3">
      <c r="J10956"/>
    </row>
    <row r="10957" spans="10:10" x14ac:dyDescent="0.3">
      <c r="J10957"/>
    </row>
    <row r="10958" spans="10:10" x14ac:dyDescent="0.3">
      <c r="J10958"/>
    </row>
    <row r="10959" spans="10:10" x14ac:dyDescent="0.3">
      <c r="J10959"/>
    </row>
    <row r="10960" spans="10:10" x14ac:dyDescent="0.3">
      <c r="J10960"/>
    </row>
    <row r="10961" spans="10:10" x14ac:dyDescent="0.3">
      <c r="J10961"/>
    </row>
    <row r="10962" spans="10:10" x14ac:dyDescent="0.3">
      <c r="J10962"/>
    </row>
    <row r="10963" spans="10:10" x14ac:dyDescent="0.3">
      <c r="J10963"/>
    </row>
    <row r="10964" spans="10:10" x14ac:dyDescent="0.3">
      <c r="J10964"/>
    </row>
    <row r="10965" spans="10:10" x14ac:dyDescent="0.3">
      <c r="J10965"/>
    </row>
    <row r="10966" spans="10:10" x14ac:dyDescent="0.3">
      <c r="J10966"/>
    </row>
    <row r="10967" spans="10:10" x14ac:dyDescent="0.3">
      <c r="J10967"/>
    </row>
    <row r="10968" spans="10:10" x14ac:dyDescent="0.3">
      <c r="J10968"/>
    </row>
    <row r="10969" spans="10:10" x14ac:dyDescent="0.3">
      <c r="J10969"/>
    </row>
    <row r="10970" spans="10:10" x14ac:dyDescent="0.3">
      <c r="J10970"/>
    </row>
    <row r="10971" spans="10:10" x14ac:dyDescent="0.3">
      <c r="J10971"/>
    </row>
    <row r="10972" spans="10:10" x14ac:dyDescent="0.3">
      <c r="J10972"/>
    </row>
    <row r="10973" spans="10:10" x14ac:dyDescent="0.3">
      <c r="J10973"/>
    </row>
    <row r="10974" spans="10:10" x14ac:dyDescent="0.3">
      <c r="J10974"/>
    </row>
    <row r="10975" spans="10:10" x14ac:dyDescent="0.3">
      <c r="J10975"/>
    </row>
    <row r="10976" spans="10:10" x14ac:dyDescent="0.3">
      <c r="J10976"/>
    </row>
    <row r="10977" spans="10:10" x14ac:dyDescent="0.3">
      <c r="J10977"/>
    </row>
    <row r="10978" spans="10:10" x14ac:dyDescent="0.3">
      <c r="J10978"/>
    </row>
    <row r="10979" spans="10:10" x14ac:dyDescent="0.3">
      <c r="J10979"/>
    </row>
    <row r="10980" spans="10:10" x14ac:dyDescent="0.3">
      <c r="J10980"/>
    </row>
    <row r="10981" spans="10:10" x14ac:dyDescent="0.3">
      <c r="J10981"/>
    </row>
    <row r="10982" spans="10:10" x14ac:dyDescent="0.3">
      <c r="J10982"/>
    </row>
    <row r="10983" spans="10:10" x14ac:dyDescent="0.3">
      <c r="J10983"/>
    </row>
    <row r="10984" spans="10:10" x14ac:dyDescent="0.3">
      <c r="J10984"/>
    </row>
    <row r="10985" spans="10:10" x14ac:dyDescent="0.3">
      <c r="J10985"/>
    </row>
    <row r="10986" spans="10:10" x14ac:dyDescent="0.3">
      <c r="J10986"/>
    </row>
    <row r="10987" spans="10:10" x14ac:dyDescent="0.3">
      <c r="J10987"/>
    </row>
    <row r="10988" spans="10:10" x14ac:dyDescent="0.3">
      <c r="J10988"/>
    </row>
    <row r="10989" spans="10:10" x14ac:dyDescent="0.3">
      <c r="J10989"/>
    </row>
    <row r="10990" spans="10:10" x14ac:dyDescent="0.3">
      <c r="J10990"/>
    </row>
    <row r="10991" spans="10:10" x14ac:dyDescent="0.3">
      <c r="J10991"/>
    </row>
    <row r="10992" spans="10:10" x14ac:dyDescent="0.3">
      <c r="J10992"/>
    </row>
    <row r="10993" spans="10:10" x14ac:dyDescent="0.3">
      <c r="J10993"/>
    </row>
    <row r="10994" spans="10:10" x14ac:dyDescent="0.3">
      <c r="J10994"/>
    </row>
    <row r="10995" spans="10:10" x14ac:dyDescent="0.3">
      <c r="J10995"/>
    </row>
    <row r="10996" spans="10:10" x14ac:dyDescent="0.3">
      <c r="J10996"/>
    </row>
    <row r="10997" spans="10:10" x14ac:dyDescent="0.3">
      <c r="J10997"/>
    </row>
    <row r="10998" spans="10:10" x14ac:dyDescent="0.3">
      <c r="J10998"/>
    </row>
    <row r="10999" spans="10:10" x14ac:dyDescent="0.3">
      <c r="J10999"/>
    </row>
    <row r="11000" spans="10:10" x14ac:dyDescent="0.3">
      <c r="J11000"/>
    </row>
    <row r="11001" spans="10:10" x14ac:dyDescent="0.3">
      <c r="J11001"/>
    </row>
    <row r="11002" spans="10:10" x14ac:dyDescent="0.3">
      <c r="J11002"/>
    </row>
    <row r="11003" spans="10:10" x14ac:dyDescent="0.3">
      <c r="J11003"/>
    </row>
    <row r="11004" spans="10:10" x14ac:dyDescent="0.3">
      <c r="J11004"/>
    </row>
    <row r="11005" spans="10:10" x14ac:dyDescent="0.3">
      <c r="J11005"/>
    </row>
    <row r="11006" spans="10:10" x14ac:dyDescent="0.3">
      <c r="J11006"/>
    </row>
    <row r="11007" spans="10:10" x14ac:dyDescent="0.3">
      <c r="J11007"/>
    </row>
    <row r="11008" spans="10:10" x14ac:dyDescent="0.3">
      <c r="J11008"/>
    </row>
    <row r="11009" spans="10:10" x14ac:dyDescent="0.3">
      <c r="J11009"/>
    </row>
    <row r="11010" spans="10:10" x14ac:dyDescent="0.3">
      <c r="J11010"/>
    </row>
    <row r="11011" spans="10:10" x14ac:dyDescent="0.3">
      <c r="J11011"/>
    </row>
    <row r="11012" spans="10:10" x14ac:dyDescent="0.3">
      <c r="J11012"/>
    </row>
    <row r="11013" spans="10:10" x14ac:dyDescent="0.3">
      <c r="J11013"/>
    </row>
    <row r="11014" spans="10:10" x14ac:dyDescent="0.3">
      <c r="J11014"/>
    </row>
    <row r="11015" spans="10:10" x14ac:dyDescent="0.3">
      <c r="J11015"/>
    </row>
    <row r="11016" spans="10:10" x14ac:dyDescent="0.3">
      <c r="J11016"/>
    </row>
    <row r="11017" spans="10:10" x14ac:dyDescent="0.3">
      <c r="J11017"/>
    </row>
    <row r="11018" spans="10:10" x14ac:dyDescent="0.3">
      <c r="J11018"/>
    </row>
    <row r="11019" spans="10:10" x14ac:dyDescent="0.3">
      <c r="J11019"/>
    </row>
    <row r="11020" spans="10:10" x14ac:dyDescent="0.3">
      <c r="J11020"/>
    </row>
    <row r="11021" spans="10:10" x14ac:dyDescent="0.3">
      <c r="J11021"/>
    </row>
    <row r="11022" spans="10:10" x14ac:dyDescent="0.3">
      <c r="J11022"/>
    </row>
    <row r="11023" spans="10:10" x14ac:dyDescent="0.3">
      <c r="J11023"/>
    </row>
    <row r="11024" spans="10:10" x14ac:dyDescent="0.3">
      <c r="J11024"/>
    </row>
    <row r="11025" spans="10:10" x14ac:dyDescent="0.3">
      <c r="J11025"/>
    </row>
    <row r="11026" spans="10:10" x14ac:dyDescent="0.3">
      <c r="J11026"/>
    </row>
    <row r="11027" spans="10:10" x14ac:dyDescent="0.3">
      <c r="J11027"/>
    </row>
    <row r="11028" spans="10:10" x14ac:dyDescent="0.3">
      <c r="J11028"/>
    </row>
    <row r="11029" spans="10:10" x14ac:dyDescent="0.3">
      <c r="J11029"/>
    </row>
    <row r="11030" spans="10:10" x14ac:dyDescent="0.3">
      <c r="J11030"/>
    </row>
    <row r="11031" spans="10:10" x14ac:dyDescent="0.3">
      <c r="J11031"/>
    </row>
    <row r="11032" spans="10:10" x14ac:dyDescent="0.3">
      <c r="J11032"/>
    </row>
    <row r="11033" spans="10:10" x14ac:dyDescent="0.3">
      <c r="J11033"/>
    </row>
    <row r="11034" spans="10:10" x14ac:dyDescent="0.3">
      <c r="J11034"/>
    </row>
    <row r="11035" spans="10:10" x14ac:dyDescent="0.3">
      <c r="J11035"/>
    </row>
    <row r="11036" spans="10:10" x14ac:dyDescent="0.3">
      <c r="J11036"/>
    </row>
    <row r="11037" spans="10:10" x14ac:dyDescent="0.3">
      <c r="J11037"/>
    </row>
    <row r="11038" spans="10:10" x14ac:dyDescent="0.3">
      <c r="J11038"/>
    </row>
    <row r="11039" spans="10:10" x14ac:dyDescent="0.3">
      <c r="J11039"/>
    </row>
    <row r="11040" spans="10:10" x14ac:dyDescent="0.3">
      <c r="J11040"/>
    </row>
    <row r="11041" spans="10:10" x14ac:dyDescent="0.3">
      <c r="J11041"/>
    </row>
    <row r="11042" spans="10:10" x14ac:dyDescent="0.3">
      <c r="J11042"/>
    </row>
    <row r="11043" spans="10:10" x14ac:dyDescent="0.3">
      <c r="J11043"/>
    </row>
    <row r="11044" spans="10:10" x14ac:dyDescent="0.3">
      <c r="J11044"/>
    </row>
    <row r="11045" spans="10:10" x14ac:dyDescent="0.3">
      <c r="J11045"/>
    </row>
    <row r="11046" spans="10:10" x14ac:dyDescent="0.3">
      <c r="J11046"/>
    </row>
    <row r="11047" spans="10:10" x14ac:dyDescent="0.3">
      <c r="J11047"/>
    </row>
    <row r="11048" spans="10:10" x14ac:dyDescent="0.3">
      <c r="J11048"/>
    </row>
    <row r="11049" spans="10:10" x14ac:dyDescent="0.3">
      <c r="J11049"/>
    </row>
    <row r="11050" spans="10:10" x14ac:dyDescent="0.3">
      <c r="J11050"/>
    </row>
    <row r="11051" spans="10:10" x14ac:dyDescent="0.3">
      <c r="J11051"/>
    </row>
    <row r="11052" spans="10:10" x14ac:dyDescent="0.3">
      <c r="J11052"/>
    </row>
    <row r="11053" spans="10:10" x14ac:dyDescent="0.3">
      <c r="J11053"/>
    </row>
    <row r="11054" spans="10:10" x14ac:dyDescent="0.3">
      <c r="J11054"/>
    </row>
    <row r="11055" spans="10:10" x14ac:dyDescent="0.3">
      <c r="J11055"/>
    </row>
    <row r="11056" spans="10:10" x14ac:dyDescent="0.3">
      <c r="J11056"/>
    </row>
    <row r="11057" spans="10:10" x14ac:dyDescent="0.3">
      <c r="J11057"/>
    </row>
    <row r="11058" spans="10:10" x14ac:dyDescent="0.3">
      <c r="J11058"/>
    </row>
    <row r="11059" spans="10:10" x14ac:dyDescent="0.3">
      <c r="J11059"/>
    </row>
    <row r="11060" spans="10:10" x14ac:dyDescent="0.3">
      <c r="J11060"/>
    </row>
    <row r="11061" spans="10:10" x14ac:dyDescent="0.3">
      <c r="J11061"/>
    </row>
    <row r="11062" spans="10:10" x14ac:dyDescent="0.3">
      <c r="J11062"/>
    </row>
    <row r="11063" spans="10:10" x14ac:dyDescent="0.3">
      <c r="J11063"/>
    </row>
    <row r="11064" spans="10:10" x14ac:dyDescent="0.3">
      <c r="J11064"/>
    </row>
    <row r="11065" spans="10:10" x14ac:dyDescent="0.3">
      <c r="J11065"/>
    </row>
    <row r="11066" spans="10:10" x14ac:dyDescent="0.3">
      <c r="J11066"/>
    </row>
    <row r="11067" spans="10:10" x14ac:dyDescent="0.3">
      <c r="J11067"/>
    </row>
    <row r="11068" spans="10:10" x14ac:dyDescent="0.3">
      <c r="J11068"/>
    </row>
    <row r="11069" spans="10:10" x14ac:dyDescent="0.3">
      <c r="J11069"/>
    </row>
    <row r="11070" spans="10:10" x14ac:dyDescent="0.3">
      <c r="J11070"/>
    </row>
    <row r="11071" spans="10:10" x14ac:dyDescent="0.3">
      <c r="J11071"/>
    </row>
    <row r="11072" spans="10:10" x14ac:dyDescent="0.3">
      <c r="J11072"/>
    </row>
    <row r="11073" spans="10:10" x14ac:dyDescent="0.3">
      <c r="J11073"/>
    </row>
    <row r="11074" spans="10:10" x14ac:dyDescent="0.3">
      <c r="J11074"/>
    </row>
    <row r="11075" spans="10:10" x14ac:dyDescent="0.3">
      <c r="J11075"/>
    </row>
    <row r="11076" spans="10:10" x14ac:dyDescent="0.3">
      <c r="J11076"/>
    </row>
    <row r="11077" spans="10:10" x14ac:dyDescent="0.3">
      <c r="J11077"/>
    </row>
    <row r="11078" spans="10:10" x14ac:dyDescent="0.3">
      <c r="J11078"/>
    </row>
    <row r="11079" spans="10:10" x14ac:dyDescent="0.3">
      <c r="J11079"/>
    </row>
    <row r="11080" spans="10:10" x14ac:dyDescent="0.3">
      <c r="J11080"/>
    </row>
    <row r="11081" spans="10:10" x14ac:dyDescent="0.3">
      <c r="J11081"/>
    </row>
    <row r="11082" spans="10:10" x14ac:dyDescent="0.3">
      <c r="J11082"/>
    </row>
    <row r="11083" spans="10:10" x14ac:dyDescent="0.3">
      <c r="J11083"/>
    </row>
    <row r="11084" spans="10:10" x14ac:dyDescent="0.3">
      <c r="J11084"/>
    </row>
    <row r="11085" spans="10:10" x14ac:dyDescent="0.3">
      <c r="J11085"/>
    </row>
    <row r="11086" spans="10:10" x14ac:dyDescent="0.3">
      <c r="J11086"/>
    </row>
    <row r="11087" spans="10:10" x14ac:dyDescent="0.3">
      <c r="J11087"/>
    </row>
    <row r="11088" spans="10:10" x14ac:dyDescent="0.3">
      <c r="J11088"/>
    </row>
    <row r="11089" spans="10:10" x14ac:dyDescent="0.3">
      <c r="J11089"/>
    </row>
    <row r="11090" spans="10:10" x14ac:dyDescent="0.3">
      <c r="J11090"/>
    </row>
    <row r="11091" spans="10:10" x14ac:dyDescent="0.3">
      <c r="J11091"/>
    </row>
    <row r="11092" spans="10:10" x14ac:dyDescent="0.3">
      <c r="J11092"/>
    </row>
    <row r="11093" spans="10:10" x14ac:dyDescent="0.3">
      <c r="J11093"/>
    </row>
    <row r="11094" spans="10:10" x14ac:dyDescent="0.3">
      <c r="J11094"/>
    </row>
    <row r="11095" spans="10:10" x14ac:dyDescent="0.3">
      <c r="J11095"/>
    </row>
    <row r="11096" spans="10:10" x14ac:dyDescent="0.3">
      <c r="J11096"/>
    </row>
    <row r="11097" spans="10:10" x14ac:dyDescent="0.3">
      <c r="J11097"/>
    </row>
    <row r="11098" spans="10:10" x14ac:dyDescent="0.3">
      <c r="J11098"/>
    </row>
    <row r="11099" spans="10:10" x14ac:dyDescent="0.3">
      <c r="J11099"/>
    </row>
    <row r="11100" spans="10:10" x14ac:dyDescent="0.3">
      <c r="J11100"/>
    </row>
    <row r="11101" spans="10:10" x14ac:dyDescent="0.3">
      <c r="J11101"/>
    </row>
    <row r="11102" spans="10:10" x14ac:dyDescent="0.3">
      <c r="J11102"/>
    </row>
    <row r="11103" spans="10:10" x14ac:dyDescent="0.3">
      <c r="J11103"/>
    </row>
    <row r="11104" spans="10:10" x14ac:dyDescent="0.3">
      <c r="J11104"/>
    </row>
    <row r="11105" spans="10:10" x14ac:dyDescent="0.3">
      <c r="J11105"/>
    </row>
    <row r="11106" spans="10:10" x14ac:dyDescent="0.3">
      <c r="J11106"/>
    </row>
    <row r="11107" spans="10:10" x14ac:dyDescent="0.3">
      <c r="J11107"/>
    </row>
    <row r="11108" spans="10:10" x14ac:dyDescent="0.3">
      <c r="J11108"/>
    </row>
    <row r="11109" spans="10:10" x14ac:dyDescent="0.3">
      <c r="J11109"/>
    </row>
    <row r="11110" spans="10:10" x14ac:dyDescent="0.3">
      <c r="J11110"/>
    </row>
    <row r="11111" spans="10:10" x14ac:dyDescent="0.3">
      <c r="J11111"/>
    </row>
    <row r="11112" spans="10:10" x14ac:dyDescent="0.3">
      <c r="J11112"/>
    </row>
    <row r="11113" spans="10:10" x14ac:dyDescent="0.3">
      <c r="J11113"/>
    </row>
    <row r="11114" spans="10:10" x14ac:dyDescent="0.3">
      <c r="J11114"/>
    </row>
    <row r="11115" spans="10:10" x14ac:dyDescent="0.3">
      <c r="J11115"/>
    </row>
    <row r="11116" spans="10:10" x14ac:dyDescent="0.3">
      <c r="J11116"/>
    </row>
    <row r="11117" spans="10:10" x14ac:dyDescent="0.3">
      <c r="J11117"/>
    </row>
    <row r="11118" spans="10:10" x14ac:dyDescent="0.3">
      <c r="J11118"/>
    </row>
    <row r="11119" spans="10:10" x14ac:dyDescent="0.3">
      <c r="J11119"/>
    </row>
    <row r="11120" spans="10:10" x14ac:dyDescent="0.3">
      <c r="J11120"/>
    </row>
    <row r="11121" spans="10:10" x14ac:dyDescent="0.3">
      <c r="J11121"/>
    </row>
    <row r="11122" spans="10:10" x14ac:dyDescent="0.3">
      <c r="J11122"/>
    </row>
    <row r="11123" spans="10:10" x14ac:dyDescent="0.3">
      <c r="J11123"/>
    </row>
    <row r="11124" spans="10:10" x14ac:dyDescent="0.3">
      <c r="J11124"/>
    </row>
    <row r="11125" spans="10:10" x14ac:dyDescent="0.3">
      <c r="J11125"/>
    </row>
    <row r="11126" spans="10:10" x14ac:dyDescent="0.3">
      <c r="J11126"/>
    </row>
    <row r="11127" spans="10:10" x14ac:dyDescent="0.3">
      <c r="J11127"/>
    </row>
    <row r="11128" spans="10:10" x14ac:dyDescent="0.3">
      <c r="J11128"/>
    </row>
    <row r="11129" spans="10:10" x14ac:dyDescent="0.3">
      <c r="J11129"/>
    </row>
    <row r="11130" spans="10:10" x14ac:dyDescent="0.3">
      <c r="J11130"/>
    </row>
    <row r="11131" spans="10:10" x14ac:dyDescent="0.3">
      <c r="J11131"/>
    </row>
    <row r="11132" spans="10:10" x14ac:dyDescent="0.3">
      <c r="J11132"/>
    </row>
    <row r="11133" spans="10:10" x14ac:dyDescent="0.3">
      <c r="J11133"/>
    </row>
    <row r="11134" spans="10:10" x14ac:dyDescent="0.3">
      <c r="J11134"/>
    </row>
    <row r="11135" spans="10:10" x14ac:dyDescent="0.3">
      <c r="J11135"/>
    </row>
    <row r="11136" spans="10:10" x14ac:dyDescent="0.3">
      <c r="J11136"/>
    </row>
    <row r="11137" spans="10:10" x14ac:dyDescent="0.3">
      <c r="J11137"/>
    </row>
    <row r="11138" spans="10:10" x14ac:dyDescent="0.3">
      <c r="J11138"/>
    </row>
    <row r="11139" spans="10:10" x14ac:dyDescent="0.3">
      <c r="J11139"/>
    </row>
    <row r="11140" spans="10:10" x14ac:dyDescent="0.3">
      <c r="J11140"/>
    </row>
    <row r="11141" spans="10:10" x14ac:dyDescent="0.3">
      <c r="J11141"/>
    </row>
    <row r="11142" spans="10:10" x14ac:dyDescent="0.3">
      <c r="J11142"/>
    </row>
    <row r="11143" spans="10:10" x14ac:dyDescent="0.3">
      <c r="J11143"/>
    </row>
    <row r="11144" spans="10:10" x14ac:dyDescent="0.3">
      <c r="J11144"/>
    </row>
    <row r="11145" spans="10:10" x14ac:dyDescent="0.3">
      <c r="J11145"/>
    </row>
    <row r="11146" spans="10:10" x14ac:dyDescent="0.3">
      <c r="J11146"/>
    </row>
    <row r="11147" spans="10:10" x14ac:dyDescent="0.3">
      <c r="J11147"/>
    </row>
    <row r="11148" spans="10:10" x14ac:dyDescent="0.3">
      <c r="J11148"/>
    </row>
    <row r="11149" spans="10:10" x14ac:dyDescent="0.3">
      <c r="J11149"/>
    </row>
    <row r="11150" spans="10:10" x14ac:dyDescent="0.3">
      <c r="J11150"/>
    </row>
    <row r="11151" spans="10:10" x14ac:dyDescent="0.3">
      <c r="J11151"/>
    </row>
    <row r="11152" spans="10:10" x14ac:dyDescent="0.3">
      <c r="J11152"/>
    </row>
    <row r="11153" spans="10:10" x14ac:dyDescent="0.3">
      <c r="J11153"/>
    </row>
    <row r="11154" spans="10:10" x14ac:dyDescent="0.3">
      <c r="J11154"/>
    </row>
    <row r="11155" spans="10:10" x14ac:dyDescent="0.3">
      <c r="J11155"/>
    </row>
    <row r="11156" spans="10:10" x14ac:dyDescent="0.3">
      <c r="J11156"/>
    </row>
    <row r="11157" spans="10:10" x14ac:dyDescent="0.3">
      <c r="J11157"/>
    </row>
    <row r="11158" spans="10:10" x14ac:dyDescent="0.3">
      <c r="J11158"/>
    </row>
    <row r="11159" spans="10:10" x14ac:dyDescent="0.3">
      <c r="J11159"/>
    </row>
    <row r="11160" spans="10:10" x14ac:dyDescent="0.3">
      <c r="J11160"/>
    </row>
    <row r="11161" spans="10:10" x14ac:dyDescent="0.3">
      <c r="J11161"/>
    </row>
    <row r="11162" spans="10:10" x14ac:dyDescent="0.3">
      <c r="J11162"/>
    </row>
    <row r="11163" spans="10:10" x14ac:dyDescent="0.3">
      <c r="J11163"/>
    </row>
    <row r="11164" spans="10:10" x14ac:dyDescent="0.3">
      <c r="J11164"/>
    </row>
    <row r="11165" spans="10:10" x14ac:dyDescent="0.3">
      <c r="J11165"/>
    </row>
    <row r="11166" spans="10:10" x14ac:dyDescent="0.3">
      <c r="J11166"/>
    </row>
    <row r="11167" spans="10:10" x14ac:dyDescent="0.3">
      <c r="J11167"/>
    </row>
    <row r="11168" spans="10:10" x14ac:dyDescent="0.3">
      <c r="J11168"/>
    </row>
    <row r="11169" spans="10:10" x14ac:dyDescent="0.3">
      <c r="J11169"/>
    </row>
    <row r="11170" spans="10:10" x14ac:dyDescent="0.3">
      <c r="J11170"/>
    </row>
    <row r="11171" spans="10:10" x14ac:dyDescent="0.3">
      <c r="J11171"/>
    </row>
    <row r="11172" spans="10:10" x14ac:dyDescent="0.3">
      <c r="J11172"/>
    </row>
    <row r="11173" spans="10:10" x14ac:dyDescent="0.3">
      <c r="J11173"/>
    </row>
    <row r="11174" spans="10:10" x14ac:dyDescent="0.3">
      <c r="J11174"/>
    </row>
    <row r="11175" spans="10:10" x14ac:dyDescent="0.3">
      <c r="J11175"/>
    </row>
    <row r="11176" spans="10:10" x14ac:dyDescent="0.3">
      <c r="J11176"/>
    </row>
    <row r="11177" spans="10:10" x14ac:dyDescent="0.3">
      <c r="J11177"/>
    </row>
    <row r="11178" spans="10:10" x14ac:dyDescent="0.3">
      <c r="J11178"/>
    </row>
    <row r="11179" spans="10:10" x14ac:dyDescent="0.3">
      <c r="J11179"/>
    </row>
    <row r="11180" spans="10:10" x14ac:dyDescent="0.3">
      <c r="J11180"/>
    </row>
    <row r="11181" spans="10:10" x14ac:dyDescent="0.3">
      <c r="J11181"/>
    </row>
    <row r="11182" spans="10:10" x14ac:dyDescent="0.3">
      <c r="J11182"/>
    </row>
    <row r="11183" spans="10:10" x14ac:dyDescent="0.3">
      <c r="J11183"/>
    </row>
    <row r="11184" spans="10:10" x14ac:dyDescent="0.3">
      <c r="J11184"/>
    </row>
    <row r="11185" spans="10:10" x14ac:dyDescent="0.3">
      <c r="J11185"/>
    </row>
    <row r="11186" spans="10:10" x14ac:dyDescent="0.3">
      <c r="J11186"/>
    </row>
    <row r="11187" spans="10:10" x14ac:dyDescent="0.3">
      <c r="J11187"/>
    </row>
    <row r="11188" spans="10:10" x14ac:dyDescent="0.3">
      <c r="J11188"/>
    </row>
    <row r="11189" spans="10:10" x14ac:dyDescent="0.3">
      <c r="J11189"/>
    </row>
    <row r="11190" spans="10:10" x14ac:dyDescent="0.3">
      <c r="J11190"/>
    </row>
    <row r="11191" spans="10:10" x14ac:dyDescent="0.3">
      <c r="J11191"/>
    </row>
    <row r="11192" spans="10:10" x14ac:dyDescent="0.3">
      <c r="J11192"/>
    </row>
    <row r="11193" spans="10:10" x14ac:dyDescent="0.3">
      <c r="J11193"/>
    </row>
    <row r="11194" spans="10:10" x14ac:dyDescent="0.3">
      <c r="J11194"/>
    </row>
    <row r="11195" spans="10:10" x14ac:dyDescent="0.3">
      <c r="J11195"/>
    </row>
    <row r="11196" spans="10:10" x14ac:dyDescent="0.3">
      <c r="J11196"/>
    </row>
    <row r="11197" spans="10:10" x14ac:dyDescent="0.3">
      <c r="J11197"/>
    </row>
    <row r="11198" spans="10:10" x14ac:dyDescent="0.3">
      <c r="J11198"/>
    </row>
    <row r="11199" spans="10:10" x14ac:dyDescent="0.3">
      <c r="J11199"/>
    </row>
    <row r="11200" spans="10:10" x14ac:dyDescent="0.3">
      <c r="J11200"/>
    </row>
    <row r="11201" spans="10:10" x14ac:dyDescent="0.3">
      <c r="J11201"/>
    </row>
    <row r="11202" spans="10:10" x14ac:dyDescent="0.3">
      <c r="J11202"/>
    </row>
    <row r="11203" spans="10:10" x14ac:dyDescent="0.3">
      <c r="J11203"/>
    </row>
    <row r="11204" spans="10:10" x14ac:dyDescent="0.3">
      <c r="J11204"/>
    </row>
    <row r="11205" spans="10:10" x14ac:dyDescent="0.3">
      <c r="J11205"/>
    </row>
    <row r="11206" spans="10:10" x14ac:dyDescent="0.3">
      <c r="J11206"/>
    </row>
    <row r="11207" spans="10:10" x14ac:dyDescent="0.3">
      <c r="J11207"/>
    </row>
    <row r="11208" spans="10:10" x14ac:dyDescent="0.3">
      <c r="J11208"/>
    </row>
    <row r="11209" spans="10:10" x14ac:dyDescent="0.3">
      <c r="J11209"/>
    </row>
    <row r="11210" spans="10:10" x14ac:dyDescent="0.3">
      <c r="J11210"/>
    </row>
    <row r="11211" spans="10:10" x14ac:dyDescent="0.3">
      <c r="J11211"/>
    </row>
    <row r="11212" spans="10:10" x14ac:dyDescent="0.3">
      <c r="J11212"/>
    </row>
    <row r="11213" spans="10:10" x14ac:dyDescent="0.3">
      <c r="J11213"/>
    </row>
    <row r="11214" spans="10:10" x14ac:dyDescent="0.3">
      <c r="J11214"/>
    </row>
    <row r="11215" spans="10:10" x14ac:dyDescent="0.3">
      <c r="J11215"/>
    </row>
    <row r="11216" spans="10:10" x14ac:dyDescent="0.3">
      <c r="J11216"/>
    </row>
    <row r="11217" spans="10:10" x14ac:dyDescent="0.3">
      <c r="J11217"/>
    </row>
    <row r="11218" spans="10:10" x14ac:dyDescent="0.3">
      <c r="J11218"/>
    </row>
    <row r="11219" spans="10:10" x14ac:dyDescent="0.3">
      <c r="J11219"/>
    </row>
    <row r="11220" spans="10:10" x14ac:dyDescent="0.3">
      <c r="J11220"/>
    </row>
    <row r="11221" spans="10:10" x14ac:dyDescent="0.3">
      <c r="J11221"/>
    </row>
    <row r="11222" spans="10:10" x14ac:dyDescent="0.3">
      <c r="J11222"/>
    </row>
    <row r="11223" spans="10:10" x14ac:dyDescent="0.3">
      <c r="J11223"/>
    </row>
    <row r="11224" spans="10:10" x14ac:dyDescent="0.3">
      <c r="J11224"/>
    </row>
    <row r="11225" spans="10:10" x14ac:dyDescent="0.3">
      <c r="J11225"/>
    </row>
    <row r="11226" spans="10:10" x14ac:dyDescent="0.3">
      <c r="J11226"/>
    </row>
    <row r="11227" spans="10:10" x14ac:dyDescent="0.3">
      <c r="J11227"/>
    </row>
    <row r="11228" spans="10:10" x14ac:dyDescent="0.3">
      <c r="J11228"/>
    </row>
    <row r="11229" spans="10:10" x14ac:dyDescent="0.3">
      <c r="J11229"/>
    </row>
    <row r="11230" spans="10:10" x14ac:dyDescent="0.3">
      <c r="J11230"/>
    </row>
    <row r="11231" spans="10:10" x14ac:dyDescent="0.3">
      <c r="J11231"/>
    </row>
    <row r="11232" spans="10:10" x14ac:dyDescent="0.3">
      <c r="J11232"/>
    </row>
    <row r="11233" spans="10:10" x14ac:dyDescent="0.3">
      <c r="J11233"/>
    </row>
    <row r="11234" spans="10:10" x14ac:dyDescent="0.3">
      <c r="J11234"/>
    </row>
    <row r="11235" spans="10:10" x14ac:dyDescent="0.3">
      <c r="J11235"/>
    </row>
    <row r="11236" spans="10:10" x14ac:dyDescent="0.3">
      <c r="J11236"/>
    </row>
    <row r="11237" spans="10:10" x14ac:dyDescent="0.3">
      <c r="J11237"/>
    </row>
    <row r="11238" spans="10:10" x14ac:dyDescent="0.3">
      <c r="J11238"/>
    </row>
    <row r="11239" spans="10:10" x14ac:dyDescent="0.3">
      <c r="J11239"/>
    </row>
    <row r="11240" spans="10:10" x14ac:dyDescent="0.3">
      <c r="J11240"/>
    </row>
    <row r="11241" spans="10:10" x14ac:dyDescent="0.3">
      <c r="J11241"/>
    </row>
    <row r="11242" spans="10:10" x14ac:dyDescent="0.3">
      <c r="J11242"/>
    </row>
    <row r="11243" spans="10:10" x14ac:dyDescent="0.3">
      <c r="J11243"/>
    </row>
    <row r="11244" spans="10:10" x14ac:dyDescent="0.3">
      <c r="J11244"/>
    </row>
    <row r="11245" spans="10:10" x14ac:dyDescent="0.3">
      <c r="J11245"/>
    </row>
    <row r="11246" spans="10:10" x14ac:dyDescent="0.3">
      <c r="J11246"/>
    </row>
    <row r="11247" spans="10:10" x14ac:dyDescent="0.3">
      <c r="J11247"/>
    </row>
    <row r="11248" spans="10:10" x14ac:dyDescent="0.3">
      <c r="J11248"/>
    </row>
    <row r="11249" spans="10:10" x14ac:dyDescent="0.3">
      <c r="J11249"/>
    </row>
    <row r="11250" spans="10:10" x14ac:dyDescent="0.3">
      <c r="J11250"/>
    </row>
    <row r="11251" spans="10:10" x14ac:dyDescent="0.3">
      <c r="J11251"/>
    </row>
    <row r="11252" spans="10:10" x14ac:dyDescent="0.3">
      <c r="J11252"/>
    </row>
    <row r="11253" spans="10:10" x14ac:dyDescent="0.3">
      <c r="J11253"/>
    </row>
    <row r="11254" spans="10:10" x14ac:dyDescent="0.3">
      <c r="J11254"/>
    </row>
    <row r="11255" spans="10:10" x14ac:dyDescent="0.3">
      <c r="J11255"/>
    </row>
    <row r="11256" spans="10:10" x14ac:dyDescent="0.3">
      <c r="J11256"/>
    </row>
    <row r="11257" spans="10:10" x14ac:dyDescent="0.3">
      <c r="J11257"/>
    </row>
    <row r="11258" spans="10:10" x14ac:dyDescent="0.3">
      <c r="J11258"/>
    </row>
    <row r="11259" spans="10:10" x14ac:dyDescent="0.3">
      <c r="J11259"/>
    </row>
    <row r="11260" spans="10:10" x14ac:dyDescent="0.3">
      <c r="J11260"/>
    </row>
    <row r="11261" spans="10:10" x14ac:dyDescent="0.3">
      <c r="J11261"/>
    </row>
    <row r="11262" spans="10:10" x14ac:dyDescent="0.3">
      <c r="J11262"/>
    </row>
    <row r="11263" spans="10:10" x14ac:dyDescent="0.3">
      <c r="J11263"/>
    </row>
    <row r="11264" spans="10:10" x14ac:dyDescent="0.3">
      <c r="J11264"/>
    </row>
    <row r="11265" spans="10:10" x14ac:dyDescent="0.3">
      <c r="J11265"/>
    </row>
    <row r="11266" spans="10:10" x14ac:dyDescent="0.3">
      <c r="J11266"/>
    </row>
    <row r="11267" spans="10:10" x14ac:dyDescent="0.3">
      <c r="J11267"/>
    </row>
    <row r="11268" spans="10:10" x14ac:dyDescent="0.3">
      <c r="J11268"/>
    </row>
    <row r="11269" spans="10:10" x14ac:dyDescent="0.3">
      <c r="J11269"/>
    </row>
    <row r="11270" spans="10:10" x14ac:dyDescent="0.3">
      <c r="J11270"/>
    </row>
    <row r="11271" spans="10:10" x14ac:dyDescent="0.3">
      <c r="J11271"/>
    </row>
    <row r="11272" spans="10:10" x14ac:dyDescent="0.3">
      <c r="J11272"/>
    </row>
    <row r="11273" spans="10:10" x14ac:dyDescent="0.3">
      <c r="J11273"/>
    </row>
    <row r="11274" spans="10:10" x14ac:dyDescent="0.3">
      <c r="J11274"/>
    </row>
    <row r="11275" spans="10:10" x14ac:dyDescent="0.3">
      <c r="J11275"/>
    </row>
    <row r="11276" spans="10:10" x14ac:dyDescent="0.3">
      <c r="J11276"/>
    </row>
    <row r="11277" spans="10:10" x14ac:dyDescent="0.3">
      <c r="J11277"/>
    </row>
    <row r="11278" spans="10:10" x14ac:dyDescent="0.3">
      <c r="J11278"/>
    </row>
    <row r="11279" spans="10:10" x14ac:dyDescent="0.3">
      <c r="J11279"/>
    </row>
    <row r="11280" spans="10:10" x14ac:dyDescent="0.3">
      <c r="J11280"/>
    </row>
    <row r="11281" spans="10:10" x14ac:dyDescent="0.3">
      <c r="J11281"/>
    </row>
    <row r="11282" spans="10:10" x14ac:dyDescent="0.3">
      <c r="J11282"/>
    </row>
    <row r="11283" spans="10:10" x14ac:dyDescent="0.3">
      <c r="J11283"/>
    </row>
    <row r="11284" spans="10:10" x14ac:dyDescent="0.3">
      <c r="J11284"/>
    </row>
    <row r="11285" spans="10:10" x14ac:dyDescent="0.3">
      <c r="J11285"/>
    </row>
    <row r="11286" spans="10:10" x14ac:dyDescent="0.3">
      <c r="J11286"/>
    </row>
    <row r="11287" spans="10:10" x14ac:dyDescent="0.3">
      <c r="J11287"/>
    </row>
    <row r="11288" spans="10:10" x14ac:dyDescent="0.3">
      <c r="J11288"/>
    </row>
    <row r="11289" spans="10:10" x14ac:dyDescent="0.3">
      <c r="J11289"/>
    </row>
    <row r="11290" spans="10:10" x14ac:dyDescent="0.3">
      <c r="J11290"/>
    </row>
    <row r="11291" spans="10:10" x14ac:dyDescent="0.3">
      <c r="J11291"/>
    </row>
    <row r="11292" spans="10:10" x14ac:dyDescent="0.3">
      <c r="J11292"/>
    </row>
    <row r="11293" spans="10:10" x14ac:dyDescent="0.3">
      <c r="J11293"/>
    </row>
    <row r="11294" spans="10:10" x14ac:dyDescent="0.3">
      <c r="J11294"/>
    </row>
    <row r="11295" spans="10:10" x14ac:dyDescent="0.3">
      <c r="J11295"/>
    </row>
    <row r="11296" spans="10:10" x14ac:dyDescent="0.3">
      <c r="J11296"/>
    </row>
    <row r="11297" spans="10:10" x14ac:dyDescent="0.3">
      <c r="J11297"/>
    </row>
    <row r="11298" spans="10:10" x14ac:dyDescent="0.3">
      <c r="J11298"/>
    </row>
    <row r="11299" spans="10:10" x14ac:dyDescent="0.3">
      <c r="J11299"/>
    </row>
    <row r="11300" spans="10:10" x14ac:dyDescent="0.3">
      <c r="J11300"/>
    </row>
    <row r="11301" spans="10:10" x14ac:dyDescent="0.3">
      <c r="J11301"/>
    </row>
    <row r="11302" spans="10:10" x14ac:dyDescent="0.3">
      <c r="J11302"/>
    </row>
    <row r="11303" spans="10:10" x14ac:dyDescent="0.3">
      <c r="J11303"/>
    </row>
    <row r="11304" spans="10:10" x14ac:dyDescent="0.3">
      <c r="J11304"/>
    </row>
    <row r="11305" spans="10:10" x14ac:dyDescent="0.3">
      <c r="J11305"/>
    </row>
    <row r="11306" spans="10:10" x14ac:dyDescent="0.3">
      <c r="J11306"/>
    </row>
    <row r="11307" spans="10:10" x14ac:dyDescent="0.3">
      <c r="J11307"/>
    </row>
    <row r="11308" spans="10:10" x14ac:dyDescent="0.3">
      <c r="J11308"/>
    </row>
    <row r="11309" spans="10:10" x14ac:dyDescent="0.3">
      <c r="J11309"/>
    </row>
    <row r="11310" spans="10:10" x14ac:dyDescent="0.3">
      <c r="J11310"/>
    </row>
    <row r="11311" spans="10:10" x14ac:dyDescent="0.3">
      <c r="J11311"/>
    </row>
    <row r="11312" spans="10:10" x14ac:dyDescent="0.3">
      <c r="J11312"/>
    </row>
    <row r="11313" spans="10:10" x14ac:dyDescent="0.3">
      <c r="J11313"/>
    </row>
    <row r="11314" spans="10:10" x14ac:dyDescent="0.3">
      <c r="J11314"/>
    </row>
    <row r="11315" spans="10:10" x14ac:dyDescent="0.3">
      <c r="J11315"/>
    </row>
    <row r="11316" spans="10:10" x14ac:dyDescent="0.3">
      <c r="J11316"/>
    </row>
    <row r="11317" spans="10:10" x14ac:dyDescent="0.3">
      <c r="J11317"/>
    </row>
    <row r="11318" spans="10:10" x14ac:dyDescent="0.3">
      <c r="J11318"/>
    </row>
    <row r="11319" spans="10:10" x14ac:dyDescent="0.3">
      <c r="J11319"/>
    </row>
    <row r="11320" spans="10:10" x14ac:dyDescent="0.3">
      <c r="J11320"/>
    </row>
    <row r="11321" spans="10:10" x14ac:dyDescent="0.3">
      <c r="J11321"/>
    </row>
    <row r="11322" spans="10:10" x14ac:dyDescent="0.3">
      <c r="J11322"/>
    </row>
    <row r="11323" spans="10:10" x14ac:dyDescent="0.3">
      <c r="J11323"/>
    </row>
    <row r="11324" spans="10:10" x14ac:dyDescent="0.3">
      <c r="J11324"/>
    </row>
    <row r="11325" spans="10:10" x14ac:dyDescent="0.3">
      <c r="J11325"/>
    </row>
    <row r="11326" spans="10:10" x14ac:dyDescent="0.3">
      <c r="J11326"/>
    </row>
    <row r="11327" spans="10:10" x14ac:dyDescent="0.3">
      <c r="J11327"/>
    </row>
    <row r="11328" spans="10:10" x14ac:dyDescent="0.3">
      <c r="J11328"/>
    </row>
    <row r="11329" spans="10:10" x14ac:dyDescent="0.3">
      <c r="J11329"/>
    </row>
    <row r="11330" spans="10:10" x14ac:dyDescent="0.3">
      <c r="J11330"/>
    </row>
    <row r="11331" spans="10:10" x14ac:dyDescent="0.3">
      <c r="J11331"/>
    </row>
    <row r="11332" spans="10:10" x14ac:dyDescent="0.3">
      <c r="J11332"/>
    </row>
    <row r="11333" spans="10:10" x14ac:dyDescent="0.3">
      <c r="J11333"/>
    </row>
    <row r="11334" spans="10:10" x14ac:dyDescent="0.3">
      <c r="J11334"/>
    </row>
    <row r="11335" spans="10:10" x14ac:dyDescent="0.3">
      <c r="J11335"/>
    </row>
    <row r="11336" spans="10:10" x14ac:dyDescent="0.3">
      <c r="J11336"/>
    </row>
    <row r="11337" spans="10:10" x14ac:dyDescent="0.3">
      <c r="J11337"/>
    </row>
    <row r="11338" spans="10:10" x14ac:dyDescent="0.3">
      <c r="J11338"/>
    </row>
    <row r="11339" spans="10:10" x14ac:dyDescent="0.3">
      <c r="J11339"/>
    </row>
    <row r="11340" spans="10:10" x14ac:dyDescent="0.3">
      <c r="J11340"/>
    </row>
    <row r="11341" spans="10:10" x14ac:dyDescent="0.3">
      <c r="J11341"/>
    </row>
    <row r="11342" spans="10:10" x14ac:dyDescent="0.3">
      <c r="J11342"/>
    </row>
    <row r="11343" spans="10:10" x14ac:dyDescent="0.3">
      <c r="J11343"/>
    </row>
    <row r="11344" spans="10:10" x14ac:dyDescent="0.3">
      <c r="J11344"/>
    </row>
    <row r="11345" spans="10:10" x14ac:dyDescent="0.3">
      <c r="J11345"/>
    </row>
    <row r="11346" spans="10:10" x14ac:dyDescent="0.3">
      <c r="J11346"/>
    </row>
    <row r="11347" spans="10:10" x14ac:dyDescent="0.3">
      <c r="J11347"/>
    </row>
    <row r="11348" spans="10:10" x14ac:dyDescent="0.3">
      <c r="J11348"/>
    </row>
    <row r="11349" spans="10:10" x14ac:dyDescent="0.3">
      <c r="J11349"/>
    </row>
    <row r="11350" spans="10:10" x14ac:dyDescent="0.3">
      <c r="J11350"/>
    </row>
    <row r="11351" spans="10:10" x14ac:dyDescent="0.3">
      <c r="J11351"/>
    </row>
    <row r="11352" spans="10:10" x14ac:dyDescent="0.3">
      <c r="J11352"/>
    </row>
    <row r="11353" spans="10:10" x14ac:dyDescent="0.3">
      <c r="J11353"/>
    </row>
    <row r="11354" spans="10:10" x14ac:dyDescent="0.3">
      <c r="J11354"/>
    </row>
    <row r="11355" spans="10:10" x14ac:dyDescent="0.3">
      <c r="J11355"/>
    </row>
    <row r="11356" spans="10:10" x14ac:dyDescent="0.3">
      <c r="J11356"/>
    </row>
    <row r="11357" spans="10:10" x14ac:dyDescent="0.3">
      <c r="J11357"/>
    </row>
    <row r="11358" spans="10:10" x14ac:dyDescent="0.3">
      <c r="J11358"/>
    </row>
    <row r="11359" spans="10:10" x14ac:dyDescent="0.3">
      <c r="J11359"/>
    </row>
    <row r="11360" spans="10:10" x14ac:dyDescent="0.3">
      <c r="J11360"/>
    </row>
    <row r="11361" spans="10:10" x14ac:dyDescent="0.3">
      <c r="J11361"/>
    </row>
    <row r="11362" spans="10:10" x14ac:dyDescent="0.3">
      <c r="J11362"/>
    </row>
    <row r="11363" spans="10:10" x14ac:dyDescent="0.3">
      <c r="J11363"/>
    </row>
    <row r="11364" spans="10:10" x14ac:dyDescent="0.3">
      <c r="J11364"/>
    </row>
    <row r="11365" spans="10:10" x14ac:dyDescent="0.3">
      <c r="J11365"/>
    </row>
    <row r="11366" spans="10:10" x14ac:dyDescent="0.3">
      <c r="J11366"/>
    </row>
    <row r="11367" spans="10:10" x14ac:dyDescent="0.3">
      <c r="J11367"/>
    </row>
    <row r="11368" spans="10:10" x14ac:dyDescent="0.3">
      <c r="J11368"/>
    </row>
    <row r="11369" spans="10:10" x14ac:dyDescent="0.3">
      <c r="J11369"/>
    </row>
    <row r="11370" spans="10:10" x14ac:dyDescent="0.3">
      <c r="J11370"/>
    </row>
    <row r="11371" spans="10:10" x14ac:dyDescent="0.3">
      <c r="J11371"/>
    </row>
    <row r="11372" spans="10:10" x14ac:dyDescent="0.3">
      <c r="J11372"/>
    </row>
    <row r="11373" spans="10:10" x14ac:dyDescent="0.3">
      <c r="J11373"/>
    </row>
    <row r="11374" spans="10:10" x14ac:dyDescent="0.3">
      <c r="J11374"/>
    </row>
    <row r="11375" spans="10:10" x14ac:dyDescent="0.3">
      <c r="J11375"/>
    </row>
    <row r="11376" spans="10:10" x14ac:dyDescent="0.3">
      <c r="J11376"/>
    </row>
    <row r="11377" spans="10:10" x14ac:dyDescent="0.3">
      <c r="J11377"/>
    </row>
    <row r="11378" spans="10:10" x14ac:dyDescent="0.3">
      <c r="J11378"/>
    </row>
    <row r="11379" spans="10:10" x14ac:dyDescent="0.3">
      <c r="J11379"/>
    </row>
    <row r="11380" spans="10:10" x14ac:dyDescent="0.3">
      <c r="J11380"/>
    </row>
    <row r="11381" spans="10:10" x14ac:dyDescent="0.3">
      <c r="J11381"/>
    </row>
    <row r="11382" spans="10:10" x14ac:dyDescent="0.3">
      <c r="J11382"/>
    </row>
    <row r="11383" spans="10:10" x14ac:dyDescent="0.3">
      <c r="J11383"/>
    </row>
    <row r="11384" spans="10:10" x14ac:dyDescent="0.3">
      <c r="J11384"/>
    </row>
    <row r="11385" spans="10:10" x14ac:dyDescent="0.3">
      <c r="J11385"/>
    </row>
    <row r="11386" spans="10:10" x14ac:dyDescent="0.3">
      <c r="J11386"/>
    </row>
    <row r="11387" spans="10:10" x14ac:dyDescent="0.3">
      <c r="J11387"/>
    </row>
    <row r="11388" spans="10:10" x14ac:dyDescent="0.3">
      <c r="J11388"/>
    </row>
    <row r="11389" spans="10:10" x14ac:dyDescent="0.3">
      <c r="J11389"/>
    </row>
    <row r="11390" spans="10:10" x14ac:dyDescent="0.3">
      <c r="J11390"/>
    </row>
    <row r="11391" spans="10:10" x14ac:dyDescent="0.3">
      <c r="J11391"/>
    </row>
    <row r="11392" spans="10:10" x14ac:dyDescent="0.3">
      <c r="J11392"/>
    </row>
    <row r="11393" spans="10:10" x14ac:dyDescent="0.3">
      <c r="J11393"/>
    </row>
    <row r="11394" spans="10:10" x14ac:dyDescent="0.3">
      <c r="J11394"/>
    </row>
    <row r="11395" spans="10:10" x14ac:dyDescent="0.3">
      <c r="J11395"/>
    </row>
    <row r="11396" spans="10:10" x14ac:dyDescent="0.3">
      <c r="J11396"/>
    </row>
    <row r="11397" spans="10:10" x14ac:dyDescent="0.3">
      <c r="J11397"/>
    </row>
    <row r="11398" spans="10:10" x14ac:dyDescent="0.3">
      <c r="J11398"/>
    </row>
    <row r="11399" spans="10:10" x14ac:dyDescent="0.3">
      <c r="J11399"/>
    </row>
    <row r="11400" spans="10:10" x14ac:dyDescent="0.3">
      <c r="J11400"/>
    </row>
    <row r="11401" spans="10:10" x14ac:dyDescent="0.3">
      <c r="J11401"/>
    </row>
    <row r="11402" spans="10:10" x14ac:dyDescent="0.3">
      <c r="J11402"/>
    </row>
    <row r="11403" spans="10:10" x14ac:dyDescent="0.3">
      <c r="J11403"/>
    </row>
    <row r="11404" spans="10:10" x14ac:dyDescent="0.3">
      <c r="J11404"/>
    </row>
    <row r="11405" spans="10:10" x14ac:dyDescent="0.3">
      <c r="J11405"/>
    </row>
    <row r="11406" spans="10:10" x14ac:dyDescent="0.3">
      <c r="J11406"/>
    </row>
    <row r="11407" spans="10:10" x14ac:dyDescent="0.3">
      <c r="J11407"/>
    </row>
    <row r="11408" spans="10:10" x14ac:dyDescent="0.3">
      <c r="J11408"/>
    </row>
    <row r="11409" spans="10:10" x14ac:dyDescent="0.3">
      <c r="J11409"/>
    </row>
    <row r="11410" spans="10:10" x14ac:dyDescent="0.3">
      <c r="J11410"/>
    </row>
    <row r="11411" spans="10:10" x14ac:dyDescent="0.3">
      <c r="J11411"/>
    </row>
    <row r="11412" spans="10:10" x14ac:dyDescent="0.3">
      <c r="J11412"/>
    </row>
    <row r="11413" spans="10:10" x14ac:dyDescent="0.3">
      <c r="J11413"/>
    </row>
    <row r="11414" spans="10:10" x14ac:dyDescent="0.3">
      <c r="J11414"/>
    </row>
    <row r="11415" spans="10:10" x14ac:dyDescent="0.3">
      <c r="J11415"/>
    </row>
    <row r="11416" spans="10:10" x14ac:dyDescent="0.3">
      <c r="J11416"/>
    </row>
    <row r="11417" spans="10:10" x14ac:dyDescent="0.3">
      <c r="J11417"/>
    </row>
    <row r="11418" spans="10:10" x14ac:dyDescent="0.3">
      <c r="J11418"/>
    </row>
    <row r="11419" spans="10:10" x14ac:dyDescent="0.3">
      <c r="J11419"/>
    </row>
    <row r="11420" spans="10:10" x14ac:dyDescent="0.3">
      <c r="J11420"/>
    </row>
    <row r="11421" spans="10:10" x14ac:dyDescent="0.3">
      <c r="J11421"/>
    </row>
    <row r="11422" spans="10:10" x14ac:dyDescent="0.3">
      <c r="J11422"/>
    </row>
    <row r="11423" spans="10:10" x14ac:dyDescent="0.3">
      <c r="J11423"/>
    </row>
    <row r="11424" spans="10:10" x14ac:dyDescent="0.3">
      <c r="J11424"/>
    </row>
    <row r="11425" spans="10:10" x14ac:dyDescent="0.3">
      <c r="J11425"/>
    </row>
    <row r="11426" spans="10:10" x14ac:dyDescent="0.3">
      <c r="J11426"/>
    </row>
    <row r="11427" spans="10:10" x14ac:dyDescent="0.3">
      <c r="J11427"/>
    </row>
    <row r="11428" spans="10:10" x14ac:dyDescent="0.3">
      <c r="J11428"/>
    </row>
    <row r="11429" spans="10:10" x14ac:dyDescent="0.3">
      <c r="J11429"/>
    </row>
    <row r="11430" spans="10:10" x14ac:dyDescent="0.3">
      <c r="J11430"/>
    </row>
    <row r="11431" spans="10:10" x14ac:dyDescent="0.3">
      <c r="J11431"/>
    </row>
    <row r="11432" spans="10:10" x14ac:dyDescent="0.3">
      <c r="J11432"/>
    </row>
    <row r="11433" spans="10:10" x14ac:dyDescent="0.3">
      <c r="J11433"/>
    </row>
    <row r="11434" spans="10:10" x14ac:dyDescent="0.3">
      <c r="J11434"/>
    </row>
    <row r="11435" spans="10:10" x14ac:dyDescent="0.3">
      <c r="J11435"/>
    </row>
    <row r="11436" spans="10:10" x14ac:dyDescent="0.3">
      <c r="J11436"/>
    </row>
    <row r="11437" spans="10:10" x14ac:dyDescent="0.3">
      <c r="J11437"/>
    </row>
    <row r="11438" spans="10:10" x14ac:dyDescent="0.3">
      <c r="J11438"/>
    </row>
    <row r="11439" spans="10:10" x14ac:dyDescent="0.3">
      <c r="J11439"/>
    </row>
    <row r="11440" spans="10:10" x14ac:dyDescent="0.3">
      <c r="J11440"/>
    </row>
    <row r="11441" spans="10:10" x14ac:dyDescent="0.3">
      <c r="J11441"/>
    </row>
    <row r="11442" spans="10:10" x14ac:dyDescent="0.3">
      <c r="J11442"/>
    </row>
    <row r="11443" spans="10:10" x14ac:dyDescent="0.3">
      <c r="J11443"/>
    </row>
    <row r="11444" spans="10:10" x14ac:dyDescent="0.3">
      <c r="J11444"/>
    </row>
    <row r="11445" spans="10:10" x14ac:dyDescent="0.3">
      <c r="J11445"/>
    </row>
    <row r="11446" spans="10:10" x14ac:dyDescent="0.3">
      <c r="J11446"/>
    </row>
    <row r="11447" spans="10:10" x14ac:dyDescent="0.3">
      <c r="J11447"/>
    </row>
    <row r="11448" spans="10:10" x14ac:dyDescent="0.3">
      <c r="J11448"/>
    </row>
    <row r="11449" spans="10:10" x14ac:dyDescent="0.3">
      <c r="J11449"/>
    </row>
    <row r="11450" spans="10:10" x14ac:dyDescent="0.3">
      <c r="J11450"/>
    </row>
    <row r="11451" spans="10:10" x14ac:dyDescent="0.3">
      <c r="J11451"/>
    </row>
    <row r="11452" spans="10:10" x14ac:dyDescent="0.3">
      <c r="J11452"/>
    </row>
    <row r="11453" spans="10:10" x14ac:dyDescent="0.3">
      <c r="J11453"/>
    </row>
    <row r="11454" spans="10:10" x14ac:dyDescent="0.3">
      <c r="J11454"/>
    </row>
    <row r="11455" spans="10:10" x14ac:dyDescent="0.3">
      <c r="J11455"/>
    </row>
    <row r="11456" spans="10:10" x14ac:dyDescent="0.3">
      <c r="J11456"/>
    </row>
    <row r="11457" spans="10:10" x14ac:dyDescent="0.3">
      <c r="J11457"/>
    </row>
    <row r="11458" spans="10:10" x14ac:dyDescent="0.3">
      <c r="J11458"/>
    </row>
    <row r="11459" spans="10:10" x14ac:dyDescent="0.3">
      <c r="J11459"/>
    </row>
    <row r="11460" spans="10:10" x14ac:dyDescent="0.3">
      <c r="J11460"/>
    </row>
    <row r="11461" spans="10:10" x14ac:dyDescent="0.3">
      <c r="J11461"/>
    </row>
    <row r="11462" spans="10:10" x14ac:dyDescent="0.3">
      <c r="J11462"/>
    </row>
    <row r="11463" spans="10:10" x14ac:dyDescent="0.3">
      <c r="J11463"/>
    </row>
    <row r="11464" spans="10:10" x14ac:dyDescent="0.3">
      <c r="J11464"/>
    </row>
    <row r="11465" spans="10:10" x14ac:dyDescent="0.3">
      <c r="J11465"/>
    </row>
    <row r="11466" spans="10:10" x14ac:dyDescent="0.3">
      <c r="J11466"/>
    </row>
    <row r="11467" spans="10:10" x14ac:dyDescent="0.3">
      <c r="J11467"/>
    </row>
    <row r="11468" spans="10:10" x14ac:dyDescent="0.3">
      <c r="J11468"/>
    </row>
    <row r="11469" spans="10:10" x14ac:dyDescent="0.3">
      <c r="J11469"/>
    </row>
    <row r="11470" spans="10:10" x14ac:dyDescent="0.3">
      <c r="J11470"/>
    </row>
    <row r="11471" spans="10:10" x14ac:dyDescent="0.3">
      <c r="J11471"/>
    </row>
    <row r="11472" spans="10:10" x14ac:dyDescent="0.3">
      <c r="J11472"/>
    </row>
    <row r="11473" spans="10:10" x14ac:dyDescent="0.3">
      <c r="J11473"/>
    </row>
    <row r="11474" spans="10:10" x14ac:dyDescent="0.3">
      <c r="J11474"/>
    </row>
    <row r="11475" spans="10:10" x14ac:dyDescent="0.3">
      <c r="J11475"/>
    </row>
    <row r="11476" spans="10:10" x14ac:dyDescent="0.3">
      <c r="J11476"/>
    </row>
    <row r="11477" spans="10:10" x14ac:dyDescent="0.3">
      <c r="J11477"/>
    </row>
    <row r="11478" spans="10:10" x14ac:dyDescent="0.3">
      <c r="J11478"/>
    </row>
    <row r="11479" spans="10:10" x14ac:dyDescent="0.3">
      <c r="J11479"/>
    </row>
    <row r="11480" spans="10:10" x14ac:dyDescent="0.3">
      <c r="J11480"/>
    </row>
    <row r="11481" spans="10:10" x14ac:dyDescent="0.3">
      <c r="J11481"/>
    </row>
    <row r="11482" spans="10:10" x14ac:dyDescent="0.3">
      <c r="J11482"/>
    </row>
    <row r="11483" spans="10:10" x14ac:dyDescent="0.3">
      <c r="J11483"/>
    </row>
    <row r="11484" spans="10:10" x14ac:dyDescent="0.3">
      <c r="J11484"/>
    </row>
    <row r="11485" spans="10:10" x14ac:dyDescent="0.3">
      <c r="J11485"/>
    </row>
    <row r="11486" spans="10:10" x14ac:dyDescent="0.3">
      <c r="J11486"/>
    </row>
    <row r="11487" spans="10:10" x14ac:dyDescent="0.3">
      <c r="J11487"/>
    </row>
    <row r="11488" spans="10:10" x14ac:dyDescent="0.3">
      <c r="J11488"/>
    </row>
    <row r="11489" spans="10:10" x14ac:dyDescent="0.3">
      <c r="J11489"/>
    </row>
    <row r="11490" spans="10:10" x14ac:dyDescent="0.3">
      <c r="J11490"/>
    </row>
    <row r="11491" spans="10:10" x14ac:dyDescent="0.3">
      <c r="J11491"/>
    </row>
    <row r="11492" spans="10:10" x14ac:dyDescent="0.3">
      <c r="J11492"/>
    </row>
    <row r="11493" spans="10:10" x14ac:dyDescent="0.3">
      <c r="J11493"/>
    </row>
    <row r="11494" spans="10:10" x14ac:dyDescent="0.3">
      <c r="J11494"/>
    </row>
    <row r="11495" spans="10:10" x14ac:dyDescent="0.3">
      <c r="J11495"/>
    </row>
    <row r="11496" spans="10:10" x14ac:dyDescent="0.3">
      <c r="J11496"/>
    </row>
    <row r="11497" spans="10:10" x14ac:dyDescent="0.3">
      <c r="J11497"/>
    </row>
    <row r="11498" spans="10:10" x14ac:dyDescent="0.3">
      <c r="J11498"/>
    </row>
    <row r="11499" spans="10:10" x14ac:dyDescent="0.3">
      <c r="J11499"/>
    </row>
    <row r="11500" spans="10:10" x14ac:dyDescent="0.3">
      <c r="J11500"/>
    </row>
    <row r="11501" spans="10:10" x14ac:dyDescent="0.3">
      <c r="J11501"/>
    </row>
    <row r="11502" spans="10:10" x14ac:dyDescent="0.3">
      <c r="J11502"/>
    </row>
    <row r="11503" spans="10:10" x14ac:dyDescent="0.3">
      <c r="J11503"/>
    </row>
    <row r="11504" spans="10:10" x14ac:dyDescent="0.3">
      <c r="J11504"/>
    </row>
    <row r="11505" spans="10:10" x14ac:dyDescent="0.3">
      <c r="J11505"/>
    </row>
    <row r="11506" spans="10:10" x14ac:dyDescent="0.3">
      <c r="J11506"/>
    </row>
    <row r="11507" spans="10:10" x14ac:dyDescent="0.3">
      <c r="J11507"/>
    </row>
    <row r="11508" spans="10:10" x14ac:dyDescent="0.3">
      <c r="J11508"/>
    </row>
    <row r="11509" spans="10:10" x14ac:dyDescent="0.3">
      <c r="J11509"/>
    </row>
    <row r="11510" spans="10:10" x14ac:dyDescent="0.3">
      <c r="J11510"/>
    </row>
    <row r="11511" spans="10:10" x14ac:dyDescent="0.3">
      <c r="J11511"/>
    </row>
    <row r="11512" spans="10:10" x14ac:dyDescent="0.3">
      <c r="J11512"/>
    </row>
    <row r="11513" spans="10:10" x14ac:dyDescent="0.3">
      <c r="J11513"/>
    </row>
    <row r="11514" spans="10:10" x14ac:dyDescent="0.3">
      <c r="J11514"/>
    </row>
    <row r="11515" spans="10:10" x14ac:dyDescent="0.3">
      <c r="J11515"/>
    </row>
    <row r="11516" spans="10:10" x14ac:dyDescent="0.3">
      <c r="J11516"/>
    </row>
    <row r="11517" spans="10:10" x14ac:dyDescent="0.3">
      <c r="J11517"/>
    </row>
    <row r="11518" spans="10:10" x14ac:dyDescent="0.3">
      <c r="J11518"/>
    </row>
    <row r="11519" spans="10:10" x14ac:dyDescent="0.3">
      <c r="J11519"/>
    </row>
    <row r="11520" spans="10:10" x14ac:dyDescent="0.3">
      <c r="J11520"/>
    </row>
    <row r="11521" spans="10:10" x14ac:dyDescent="0.3">
      <c r="J11521"/>
    </row>
    <row r="11522" spans="10:10" x14ac:dyDescent="0.3">
      <c r="J11522"/>
    </row>
    <row r="11523" spans="10:10" x14ac:dyDescent="0.3">
      <c r="J11523"/>
    </row>
    <row r="11524" spans="10:10" x14ac:dyDescent="0.3">
      <c r="J11524"/>
    </row>
    <row r="11525" spans="10:10" x14ac:dyDescent="0.3">
      <c r="J11525"/>
    </row>
    <row r="11526" spans="10:10" x14ac:dyDescent="0.3">
      <c r="J11526"/>
    </row>
    <row r="11527" spans="10:10" x14ac:dyDescent="0.3">
      <c r="J11527"/>
    </row>
    <row r="11528" spans="10:10" x14ac:dyDescent="0.3">
      <c r="J11528"/>
    </row>
    <row r="11529" spans="10:10" x14ac:dyDescent="0.3">
      <c r="J11529"/>
    </row>
    <row r="11530" spans="10:10" x14ac:dyDescent="0.3">
      <c r="J11530"/>
    </row>
    <row r="11531" spans="10:10" x14ac:dyDescent="0.3">
      <c r="J11531"/>
    </row>
    <row r="11532" spans="10:10" x14ac:dyDescent="0.3">
      <c r="J11532"/>
    </row>
    <row r="11533" spans="10:10" x14ac:dyDescent="0.3">
      <c r="J11533"/>
    </row>
    <row r="11534" spans="10:10" x14ac:dyDescent="0.3">
      <c r="J11534"/>
    </row>
    <row r="11535" spans="10:10" x14ac:dyDescent="0.3">
      <c r="J11535"/>
    </row>
    <row r="11536" spans="10:10" x14ac:dyDescent="0.3">
      <c r="J11536"/>
    </row>
    <row r="11537" spans="10:10" x14ac:dyDescent="0.3">
      <c r="J11537"/>
    </row>
    <row r="11538" spans="10:10" x14ac:dyDescent="0.3">
      <c r="J11538"/>
    </row>
    <row r="11539" spans="10:10" x14ac:dyDescent="0.3">
      <c r="J11539"/>
    </row>
    <row r="11540" spans="10:10" x14ac:dyDescent="0.3">
      <c r="J11540"/>
    </row>
    <row r="11541" spans="10:10" x14ac:dyDescent="0.3">
      <c r="J11541"/>
    </row>
    <row r="11542" spans="10:10" x14ac:dyDescent="0.3">
      <c r="J11542"/>
    </row>
    <row r="11543" spans="10:10" x14ac:dyDescent="0.3">
      <c r="J11543"/>
    </row>
    <row r="11544" spans="10:10" x14ac:dyDescent="0.3">
      <c r="J11544"/>
    </row>
    <row r="11545" spans="10:10" x14ac:dyDescent="0.3">
      <c r="J11545"/>
    </row>
    <row r="11546" spans="10:10" x14ac:dyDescent="0.3">
      <c r="J11546"/>
    </row>
    <row r="11547" spans="10:10" x14ac:dyDescent="0.3">
      <c r="J11547"/>
    </row>
    <row r="11548" spans="10:10" x14ac:dyDescent="0.3">
      <c r="J11548"/>
    </row>
    <row r="11549" spans="10:10" x14ac:dyDescent="0.3">
      <c r="J11549"/>
    </row>
    <row r="11550" spans="10:10" x14ac:dyDescent="0.3">
      <c r="J11550"/>
    </row>
    <row r="11551" spans="10:10" x14ac:dyDescent="0.3">
      <c r="J11551"/>
    </row>
    <row r="11552" spans="10:10" x14ac:dyDescent="0.3">
      <c r="J11552"/>
    </row>
    <row r="11553" spans="10:10" x14ac:dyDescent="0.3">
      <c r="J11553"/>
    </row>
    <row r="11554" spans="10:10" x14ac:dyDescent="0.3">
      <c r="J11554"/>
    </row>
    <row r="11555" spans="10:10" x14ac:dyDescent="0.3">
      <c r="J11555"/>
    </row>
    <row r="11556" spans="10:10" x14ac:dyDescent="0.3">
      <c r="J11556"/>
    </row>
    <row r="11557" spans="10:10" x14ac:dyDescent="0.3">
      <c r="J11557"/>
    </row>
    <row r="11558" spans="10:10" x14ac:dyDescent="0.3">
      <c r="J11558"/>
    </row>
    <row r="11559" spans="10:10" x14ac:dyDescent="0.3">
      <c r="J11559"/>
    </row>
    <row r="11560" spans="10:10" x14ac:dyDescent="0.3">
      <c r="J11560"/>
    </row>
    <row r="11561" spans="10:10" x14ac:dyDescent="0.3">
      <c r="J11561"/>
    </row>
    <row r="11562" spans="10:10" x14ac:dyDescent="0.3">
      <c r="J11562"/>
    </row>
    <row r="11563" spans="10:10" x14ac:dyDescent="0.3">
      <c r="J11563"/>
    </row>
    <row r="11564" spans="10:10" x14ac:dyDescent="0.3">
      <c r="J11564"/>
    </row>
    <row r="11565" spans="10:10" x14ac:dyDescent="0.3">
      <c r="J11565"/>
    </row>
    <row r="11566" spans="10:10" x14ac:dyDescent="0.3">
      <c r="J11566"/>
    </row>
    <row r="11567" spans="10:10" x14ac:dyDescent="0.3">
      <c r="J11567"/>
    </row>
    <row r="11568" spans="10:10" x14ac:dyDescent="0.3">
      <c r="J11568"/>
    </row>
    <row r="11569" spans="10:10" x14ac:dyDescent="0.3">
      <c r="J11569"/>
    </row>
    <row r="11570" spans="10:10" x14ac:dyDescent="0.3">
      <c r="J11570"/>
    </row>
    <row r="11571" spans="10:10" x14ac:dyDescent="0.3">
      <c r="J11571"/>
    </row>
    <row r="11572" spans="10:10" x14ac:dyDescent="0.3">
      <c r="J11572"/>
    </row>
    <row r="11573" spans="10:10" x14ac:dyDescent="0.3">
      <c r="J11573"/>
    </row>
    <row r="11574" spans="10:10" x14ac:dyDescent="0.3">
      <c r="J11574"/>
    </row>
    <row r="11575" spans="10:10" x14ac:dyDescent="0.3">
      <c r="J11575"/>
    </row>
    <row r="11576" spans="10:10" x14ac:dyDescent="0.3">
      <c r="J11576"/>
    </row>
    <row r="11577" spans="10:10" x14ac:dyDescent="0.3">
      <c r="J11577"/>
    </row>
    <row r="11578" spans="10:10" x14ac:dyDescent="0.3">
      <c r="J11578"/>
    </row>
    <row r="11579" spans="10:10" x14ac:dyDescent="0.3">
      <c r="J11579"/>
    </row>
    <row r="11580" spans="10:10" x14ac:dyDescent="0.3">
      <c r="J11580"/>
    </row>
    <row r="11581" spans="10:10" x14ac:dyDescent="0.3">
      <c r="J11581"/>
    </row>
    <row r="11582" spans="10:10" x14ac:dyDescent="0.3">
      <c r="J11582"/>
    </row>
    <row r="11583" spans="10:10" x14ac:dyDescent="0.3">
      <c r="J11583"/>
    </row>
    <row r="11584" spans="10:10" x14ac:dyDescent="0.3">
      <c r="J11584"/>
    </row>
    <row r="11585" spans="10:10" x14ac:dyDescent="0.3">
      <c r="J11585"/>
    </row>
    <row r="11586" spans="10:10" x14ac:dyDescent="0.3">
      <c r="J11586"/>
    </row>
    <row r="11587" spans="10:10" x14ac:dyDescent="0.3">
      <c r="J11587"/>
    </row>
    <row r="11588" spans="10:10" x14ac:dyDescent="0.3">
      <c r="J11588"/>
    </row>
    <row r="11589" spans="10:10" x14ac:dyDescent="0.3">
      <c r="J11589"/>
    </row>
    <row r="11590" spans="10:10" x14ac:dyDescent="0.3">
      <c r="J11590"/>
    </row>
    <row r="11591" spans="10:10" x14ac:dyDescent="0.3">
      <c r="J11591"/>
    </row>
    <row r="11592" spans="10:10" x14ac:dyDescent="0.3">
      <c r="J11592"/>
    </row>
    <row r="11593" spans="10:10" x14ac:dyDescent="0.3">
      <c r="J11593"/>
    </row>
    <row r="11594" spans="10:10" x14ac:dyDescent="0.3">
      <c r="J11594"/>
    </row>
    <row r="11595" spans="10:10" x14ac:dyDescent="0.3">
      <c r="J11595"/>
    </row>
    <row r="11596" spans="10:10" x14ac:dyDescent="0.3">
      <c r="J11596"/>
    </row>
    <row r="11597" spans="10:10" x14ac:dyDescent="0.3">
      <c r="J11597"/>
    </row>
    <row r="11598" spans="10:10" x14ac:dyDescent="0.3">
      <c r="J11598"/>
    </row>
    <row r="11599" spans="10:10" x14ac:dyDescent="0.3">
      <c r="J11599"/>
    </row>
    <row r="11600" spans="10:10" x14ac:dyDescent="0.3">
      <c r="J11600"/>
    </row>
    <row r="11601" spans="10:10" x14ac:dyDescent="0.3">
      <c r="J11601"/>
    </row>
    <row r="11602" spans="10:10" x14ac:dyDescent="0.3">
      <c r="J11602"/>
    </row>
    <row r="11603" spans="10:10" x14ac:dyDescent="0.3">
      <c r="J11603"/>
    </row>
    <row r="11604" spans="10:10" x14ac:dyDescent="0.3">
      <c r="J11604"/>
    </row>
    <row r="11605" spans="10:10" x14ac:dyDescent="0.3">
      <c r="J11605"/>
    </row>
    <row r="11606" spans="10:10" x14ac:dyDescent="0.3">
      <c r="J11606"/>
    </row>
    <row r="11607" spans="10:10" x14ac:dyDescent="0.3">
      <c r="J11607"/>
    </row>
    <row r="11608" spans="10:10" x14ac:dyDescent="0.3">
      <c r="J11608"/>
    </row>
    <row r="11609" spans="10:10" x14ac:dyDescent="0.3">
      <c r="J11609"/>
    </row>
    <row r="11610" spans="10:10" x14ac:dyDescent="0.3">
      <c r="J11610"/>
    </row>
    <row r="11611" spans="10:10" x14ac:dyDescent="0.3">
      <c r="J11611"/>
    </row>
    <row r="11612" spans="10:10" x14ac:dyDescent="0.3">
      <c r="J11612"/>
    </row>
    <row r="11613" spans="10:10" x14ac:dyDescent="0.3">
      <c r="J11613"/>
    </row>
    <row r="11614" spans="10:10" x14ac:dyDescent="0.3">
      <c r="J11614"/>
    </row>
    <row r="11615" spans="10:10" x14ac:dyDescent="0.3">
      <c r="J11615"/>
    </row>
    <row r="11616" spans="10:10" x14ac:dyDescent="0.3">
      <c r="J11616"/>
    </row>
    <row r="11617" spans="10:10" x14ac:dyDescent="0.3">
      <c r="J11617"/>
    </row>
    <row r="11618" spans="10:10" x14ac:dyDescent="0.3">
      <c r="J11618"/>
    </row>
    <row r="11619" spans="10:10" x14ac:dyDescent="0.3">
      <c r="J11619"/>
    </row>
    <row r="11620" spans="10:10" x14ac:dyDescent="0.3">
      <c r="J11620"/>
    </row>
    <row r="11621" spans="10:10" x14ac:dyDescent="0.3">
      <c r="J11621"/>
    </row>
    <row r="11622" spans="10:10" x14ac:dyDescent="0.3">
      <c r="J11622"/>
    </row>
    <row r="11623" spans="10:10" x14ac:dyDescent="0.3">
      <c r="J11623"/>
    </row>
    <row r="11624" spans="10:10" x14ac:dyDescent="0.3">
      <c r="J11624"/>
    </row>
    <row r="11625" spans="10:10" x14ac:dyDescent="0.3">
      <c r="J11625"/>
    </row>
    <row r="11626" spans="10:10" x14ac:dyDescent="0.3">
      <c r="J11626"/>
    </row>
    <row r="11627" spans="10:10" x14ac:dyDescent="0.3">
      <c r="J11627"/>
    </row>
    <row r="11628" spans="10:10" x14ac:dyDescent="0.3">
      <c r="J11628"/>
    </row>
    <row r="11629" spans="10:10" x14ac:dyDescent="0.3">
      <c r="J11629"/>
    </row>
    <row r="11630" spans="10:10" x14ac:dyDescent="0.3">
      <c r="J11630"/>
    </row>
    <row r="11631" spans="10:10" x14ac:dyDescent="0.3">
      <c r="J11631"/>
    </row>
    <row r="11632" spans="10:10" x14ac:dyDescent="0.3">
      <c r="J11632"/>
    </row>
    <row r="11633" spans="10:10" x14ac:dyDescent="0.3">
      <c r="J11633"/>
    </row>
    <row r="11634" spans="10:10" x14ac:dyDescent="0.3">
      <c r="J11634"/>
    </row>
    <row r="11635" spans="10:10" x14ac:dyDescent="0.3">
      <c r="J11635"/>
    </row>
    <row r="11636" spans="10:10" x14ac:dyDescent="0.3">
      <c r="J11636"/>
    </row>
    <row r="11637" spans="10:10" x14ac:dyDescent="0.3">
      <c r="J11637"/>
    </row>
    <row r="11638" spans="10:10" x14ac:dyDescent="0.3">
      <c r="J11638"/>
    </row>
    <row r="11639" spans="10:10" x14ac:dyDescent="0.3">
      <c r="J11639"/>
    </row>
    <row r="11640" spans="10:10" x14ac:dyDescent="0.3">
      <c r="J11640"/>
    </row>
    <row r="11641" spans="10:10" x14ac:dyDescent="0.3">
      <c r="J11641"/>
    </row>
    <row r="11642" spans="10:10" x14ac:dyDescent="0.3">
      <c r="J11642"/>
    </row>
    <row r="11643" spans="10:10" x14ac:dyDescent="0.3">
      <c r="J11643"/>
    </row>
    <row r="11644" spans="10:10" x14ac:dyDescent="0.3">
      <c r="J11644"/>
    </row>
    <row r="11645" spans="10:10" x14ac:dyDescent="0.3">
      <c r="J11645"/>
    </row>
    <row r="11646" spans="10:10" x14ac:dyDescent="0.3">
      <c r="J11646"/>
    </row>
    <row r="11647" spans="10:10" x14ac:dyDescent="0.3">
      <c r="J11647"/>
    </row>
    <row r="11648" spans="10:10" x14ac:dyDescent="0.3">
      <c r="J11648"/>
    </row>
    <row r="11649" spans="10:10" x14ac:dyDescent="0.3">
      <c r="J11649"/>
    </row>
    <row r="11650" spans="10:10" x14ac:dyDescent="0.3">
      <c r="J11650"/>
    </row>
    <row r="11651" spans="10:10" x14ac:dyDescent="0.3">
      <c r="J11651"/>
    </row>
    <row r="11652" spans="10:10" x14ac:dyDescent="0.3">
      <c r="J11652"/>
    </row>
    <row r="11653" spans="10:10" x14ac:dyDescent="0.3">
      <c r="J11653"/>
    </row>
    <row r="11654" spans="10:10" x14ac:dyDescent="0.3">
      <c r="J11654"/>
    </row>
    <row r="11655" spans="10:10" x14ac:dyDescent="0.3">
      <c r="J11655"/>
    </row>
    <row r="11656" spans="10:10" x14ac:dyDescent="0.3">
      <c r="J11656"/>
    </row>
    <row r="11657" spans="10:10" x14ac:dyDescent="0.3">
      <c r="J11657"/>
    </row>
    <row r="11658" spans="10:10" x14ac:dyDescent="0.3">
      <c r="J11658"/>
    </row>
    <row r="11659" spans="10:10" x14ac:dyDescent="0.3">
      <c r="J11659"/>
    </row>
    <row r="11660" spans="10:10" x14ac:dyDescent="0.3">
      <c r="J11660"/>
    </row>
    <row r="11661" spans="10:10" x14ac:dyDescent="0.3">
      <c r="J11661"/>
    </row>
    <row r="11662" spans="10:10" x14ac:dyDescent="0.3">
      <c r="J11662"/>
    </row>
    <row r="11663" spans="10:10" x14ac:dyDescent="0.3">
      <c r="J11663"/>
    </row>
    <row r="11664" spans="10:10" x14ac:dyDescent="0.3">
      <c r="J11664"/>
    </row>
    <row r="11665" spans="10:10" x14ac:dyDescent="0.3">
      <c r="J11665"/>
    </row>
    <row r="11666" spans="10:10" x14ac:dyDescent="0.3">
      <c r="J11666"/>
    </row>
    <row r="11667" spans="10:10" x14ac:dyDescent="0.3">
      <c r="J11667"/>
    </row>
    <row r="11668" spans="10:10" x14ac:dyDescent="0.3">
      <c r="J11668"/>
    </row>
    <row r="11669" spans="10:10" x14ac:dyDescent="0.3">
      <c r="J11669"/>
    </row>
    <row r="11670" spans="10:10" x14ac:dyDescent="0.3">
      <c r="J11670"/>
    </row>
    <row r="11671" spans="10:10" x14ac:dyDescent="0.3">
      <c r="J11671"/>
    </row>
    <row r="11672" spans="10:10" x14ac:dyDescent="0.3">
      <c r="J11672"/>
    </row>
    <row r="11673" spans="10:10" x14ac:dyDescent="0.3">
      <c r="J11673"/>
    </row>
    <row r="11674" spans="10:10" x14ac:dyDescent="0.3">
      <c r="J11674"/>
    </row>
    <row r="11675" spans="10:10" x14ac:dyDescent="0.3">
      <c r="J11675"/>
    </row>
    <row r="11676" spans="10:10" x14ac:dyDescent="0.3">
      <c r="J11676"/>
    </row>
    <row r="11677" spans="10:10" x14ac:dyDescent="0.3">
      <c r="J11677"/>
    </row>
    <row r="11678" spans="10:10" x14ac:dyDescent="0.3">
      <c r="J11678"/>
    </row>
    <row r="11679" spans="10:10" x14ac:dyDescent="0.3">
      <c r="J11679"/>
    </row>
    <row r="11680" spans="10:10" x14ac:dyDescent="0.3">
      <c r="J11680"/>
    </row>
    <row r="11681" spans="10:10" x14ac:dyDescent="0.3">
      <c r="J11681"/>
    </row>
    <row r="11682" spans="10:10" x14ac:dyDescent="0.3">
      <c r="J11682"/>
    </row>
    <row r="11683" spans="10:10" x14ac:dyDescent="0.3">
      <c r="J11683"/>
    </row>
    <row r="11684" spans="10:10" x14ac:dyDescent="0.3">
      <c r="J11684"/>
    </row>
    <row r="11685" spans="10:10" x14ac:dyDescent="0.3">
      <c r="J11685"/>
    </row>
    <row r="11686" spans="10:10" x14ac:dyDescent="0.3">
      <c r="J11686"/>
    </row>
    <row r="11687" spans="10:10" x14ac:dyDescent="0.3">
      <c r="J11687"/>
    </row>
    <row r="11688" spans="10:10" x14ac:dyDescent="0.3">
      <c r="J11688"/>
    </row>
    <row r="11689" spans="10:10" x14ac:dyDescent="0.3">
      <c r="J11689"/>
    </row>
    <row r="11690" spans="10:10" x14ac:dyDescent="0.3">
      <c r="J11690"/>
    </row>
    <row r="11691" spans="10:10" x14ac:dyDescent="0.3">
      <c r="J11691"/>
    </row>
    <row r="11692" spans="10:10" x14ac:dyDescent="0.3">
      <c r="J11692"/>
    </row>
    <row r="11693" spans="10:10" x14ac:dyDescent="0.3">
      <c r="J11693"/>
    </row>
    <row r="11694" spans="10:10" x14ac:dyDescent="0.3">
      <c r="J11694"/>
    </row>
    <row r="11695" spans="10:10" x14ac:dyDescent="0.3">
      <c r="J11695"/>
    </row>
    <row r="11696" spans="10:10" x14ac:dyDescent="0.3">
      <c r="J11696"/>
    </row>
    <row r="11697" spans="10:10" x14ac:dyDescent="0.3">
      <c r="J11697"/>
    </row>
    <row r="11698" spans="10:10" x14ac:dyDescent="0.3">
      <c r="J11698"/>
    </row>
    <row r="11699" spans="10:10" x14ac:dyDescent="0.3">
      <c r="J11699"/>
    </row>
    <row r="11700" spans="10:10" x14ac:dyDescent="0.3">
      <c r="J11700"/>
    </row>
    <row r="11701" spans="10:10" x14ac:dyDescent="0.3">
      <c r="J11701"/>
    </row>
    <row r="11702" spans="10:10" x14ac:dyDescent="0.3">
      <c r="J11702"/>
    </row>
    <row r="11703" spans="10:10" x14ac:dyDescent="0.3">
      <c r="J11703"/>
    </row>
    <row r="11704" spans="10:10" x14ac:dyDescent="0.3">
      <c r="J11704"/>
    </row>
    <row r="11705" spans="10:10" x14ac:dyDescent="0.3">
      <c r="J11705"/>
    </row>
    <row r="11706" spans="10:10" x14ac:dyDescent="0.3">
      <c r="J11706"/>
    </row>
    <row r="11707" spans="10:10" x14ac:dyDescent="0.3">
      <c r="J11707"/>
    </row>
    <row r="11708" spans="10:10" x14ac:dyDescent="0.3">
      <c r="J11708"/>
    </row>
    <row r="11709" spans="10:10" x14ac:dyDescent="0.3">
      <c r="J11709"/>
    </row>
    <row r="11710" spans="10:10" x14ac:dyDescent="0.3">
      <c r="J11710"/>
    </row>
    <row r="11711" spans="10:10" x14ac:dyDescent="0.3">
      <c r="J11711"/>
    </row>
    <row r="11712" spans="10:10" x14ac:dyDescent="0.3">
      <c r="J11712"/>
    </row>
    <row r="11713" spans="10:10" x14ac:dyDescent="0.3">
      <c r="J11713"/>
    </row>
    <row r="11714" spans="10:10" x14ac:dyDescent="0.3">
      <c r="J11714"/>
    </row>
    <row r="11715" spans="10:10" x14ac:dyDescent="0.3">
      <c r="J11715"/>
    </row>
    <row r="11716" spans="10:10" x14ac:dyDescent="0.3">
      <c r="J11716"/>
    </row>
    <row r="11717" spans="10:10" x14ac:dyDescent="0.3">
      <c r="J11717"/>
    </row>
    <row r="11718" spans="10:10" x14ac:dyDescent="0.3">
      <c r="J11718"/>
    </row>
    <row r="11719" spans="10:10" x14ac:dyDescent="0.3">
      <c r="J11719"/>
    </row>
    <row r="11720" spans="10:10" x14ac:dyDescent="0.3">
      <c r="J11720"/>
    </row>
    <row r="11721" spans="10:10" x14ac:dyDescent="0.3">
      <c r="J11721"/>
    </row>
    <row r="11722" spans="10:10" x14ac:dyDescent="0.3">
      <c r="J11722"/>
    </row>
    <row r="11723" spans="10:10" x14ac:dyDescent="0.3">
      <c r="J11723"/>
    </row>
    <row r="11724" spans="10:10" x14ac:dyDescent="0.3">
      <c r="J11724"/>
    </row>
    <row r="11725" spans="10:10" x14ac:dyDescent="0.3">
      <c r="J11725"/>
    </row>
    <row r="11726" spans="10:10" x14ac:dyDescent="0.3">
      <c r="J11726"/>
    </row>
    <row r="11727" spans="10:10" x14ac:dyDescent="0.3">
      <c r="J11727"/>
    </row>
    <row r="11728" spans="10:10" x14ac:dyDescent="0.3">
      <c r="J11728"/>
    </row>
    <row r="11729" spans="10:10" x14ac:dyDescent="0.3">
      <c r="J11729"/>
    </row>
    <row r="11730" spans="10:10" x14ac:dyDescent="0.3">
      <c r="J11730"/>
    </row>
    <row r="11731" spans="10:10" x14ac:dyDescent="0.3">
      <c r="J11731"/>
    </row>
    <row r="11732" spans="10:10" x14ac:dyDescent="0.3">
      <c r="J11732"/>
    </row>
    <row r="11733" spans="10:10" x14ac:dyDescent="0.3">
      <c r="J11733"/>
    </row>
    <row r="11734" spans="10:10" x14ac:dyDescent="0.3">
      <c r="J11734"/>
    </row>
    <row r="11735" spans="10:10" x14ac:dyDescent="0.3">
      <c r="J11735"/>
    </row>
    <row r="11736" spans="10:10" x14ac:dyDescent="0.3">
      <c r="J11736"/>
    </row>
    <row r="11737" spans="10:10" x14ac:dyDescent="0.3">
      <c r="J11737"/>
    </row>
    <row r="11738" spans="10:10" x14ac:dyDescent="0.3">
      <c r="J11738"/>
    </row>
    <row r="11739" spans="10:10" x14ac:dyDescent="0.3">
      <c r="J11739"/>
    </row>
    <row r="11740" spans="10:10" x14ac:dyDescent="0.3">
      <c r="J11740"/>
    </row>
    <row r="11741" spans="10:10" x14ac:dyDescent="0.3">
      <c r="J11741"/>
    </row>
    <row r="11742" spans="10:10" x14ac:dyDescent="0.3">
      <c r="J11742"/>
    </row>
    <row r="11743" spans="10:10" x14ac:dyDescent="0.3">
      <c r="J11743"/>
    </row>
    <row r="11744" spans="10:10" x14ac:dyDescent="0.3">
      <c r="J11744"/>
    </row>
    <row r="11745" spans="10:10" x14ac:dyDescent="0.3">
      <c r="J11745"/>
    </row>
    <row r="11746" spans="10:10" x14ac:dyDescent="0.3">
      <c r="J11746"/>
    </row>
    <row r="11747" spans="10:10" x14ac:dyDescent="0.3">
      <c r="J11747"/>
    </row>
    <row r="11748" spans="10:10" x14ac:dyDescent="0.3">
      <c r="J11748"/>
    </row>
    <row r="11749" spans="10:10" x14ac:dyDescent="0.3">
      <c r="J11749"/>
    </row>
    <row r="11750" spans="10:10" x14ac:dyDescent="0.3">
      <c r="J11750"/>
    </row>
    <row r="11751" spans="10:10" x14ac:dyDescent="0.3">
      <c r="J11751"/>
    </row>
    <row r="11752" spans="10:10" x14ac:dyDescent="0.3">
      <c r="J11752"/>
    </row>
    <row r="11753" spans="10:10" x14ac:dyDescent="0.3">
      <c r="J11753"/>
    </row>
    <row r="11754" spans="10:10" x14ac:dyDescent="0.3">
      <c r="J11754"/>
    </row>
    <row r="11755" spans="10:10" x14ac:dyDescent="0.3">
      <c r="J11755"/>
    </row>
    <row r="11756" spans="10:10" x14ac:dyDescent="0.3">
      <c r="J11756"/>
    </row>
    <row r="11757" spans="10:10" x14ac:dyDescent="0.3">
      <c r="J11757"/>
    </row>
    <row r="11758" spans="10:10" x14ac:dyDescent="0.3">
      <c r="J11758"/>
    </row>
    <row r="11759" spans="10:10" x14ac:dyDescent="0.3">
      <c r="J11759"/>
    </row>
    <row r="11760" spans="10:10" x14ac:dyDescent="0.3">
      <c r="J11760"/>
    </row>
    <row r="11761" spans="10:10" x14ac:dyDescent="0.3">
      <c r="J11761"/>
    </row>
    <row r="11762" spans="10:10" x14ac:dyDescent="0.3">
      <c r="J11762"/>
    </row>
    <row r="11763" spans="10:10" x14ac:dyDescent="0.3">
      <c r="J11763"/>
    </row>
    <row r="11764" spans="10:10" x14ac:dyDescent="0.3">
      <c r="J11764"/>
    </row>
    <row r="11765" spans="10:10" x14ac:dyDescent="0.3">
      <c r="J11765"/>
    </row>
    <row r="11766" spans="10:10" x14ac:dyDescent="0.3">
      <c r="J11766"/>
    </row>
    <row r="11767" spans="10:10" x14ac:dyDescent="0.3">
      <c r="J11767"/>
    </row>
    <row r="11768" spans="10:10" x14ac:dyDescent="0.3">
      <c r="J11768"/>
    </row>
    <row r="11769" spans="10:10" x14ac:dyDescent="0.3">
      <c r="J11769"/>
    </row>
    <row r="11770" spans="10:10" x14ac:dyDescent="0.3">
      <c r="J11770"/>
    </row>
    <row r="11771" spans="10:10" x14ac:dyDescent="0.3">
      <c r="J11771"/>
    </row>
    <row r="11772" spans="10:10" x14ac:dyDescent="0.3">
      <c r="J11772"/>
    </row>
    <row r="11773" spans="10:10" x14ac:dyDescent="0.3">
      <c r="J11773"/>
    </row>
    <row r="11774" spans="10:10" x14ac:dyDescent="0.3">
      <c r="J11774"/>
    </row>
    <row r="11775" spans="10:10" x14ac:dyDescent="0.3">
      <c r="J11775"/>
    </row>
    <row r="11776" spans="10:10" x14ac:dyDescent="0.3">
      <c r="J11776"/>
    </row>
    <row r="11777" spans="10:10" x14ac:dyDescent="0.3">
      <c r="J11777"/>
    </row>
    <row r="11778" spans="10:10" x14ac:dyDescent="0.3">
      <c r="J11778"/>
    </row>
    <row r="11779" spans="10:10" x14ac:dyDescent="0.3">
      <c r="J11779"/>
    </row>
    <row r="11780" spans="10:10" x14ac:dyDescent="0.3">
      <c r="J11780"/>
    </row>
    <row r="11781" spans="10:10" x14ac:dyDescent="0.3">
      <c r="J11781"/>
    </row>
    <row r="11782" spans="10:10" x14ac:dyDescent="0.3">
      <c r="J11782"/>
    </row>
    <row r="11783" spans="10:10" x14ac:dyDescent="0.3">
      <c r="J11783"/>
    </row>
    <row r="11784" spans="10:10" x14ac:dyDescent="0.3">
      <c r="J11784"/>
    </row>
    <row r="11785" spans="10:10" x14ac:dyDescent="0.3">
      <c r="J11785"/>
    </row>
    <row r="11786" spans="10:10" x14ac:dyDescent="0.3">
      <c r="J11786"/>
    </row>
    <row r="11787" spans="10:10" x14ac:dyDescent="0.3">
      <c r="J11787"/>
    </row>
    <row r="11788" spans="10:10" x14ac:dyDescent="0.3">
      <c r="J11788"/>
    </row>
    <row r="11789" spans="10:10" x14ac:dyDescent="0.3">
      <c r="J11789"/>
    </row>
    <row r="11790" spans="10:10" x14ac:dyDescent="0.3">
      <c r="J11790"/>
    </row>
    <row r="11791" spans="10:10" x14ac:dyDescent="0.3">
      <c r="J11791"/>
    </row>
    <row r="11792" spans="10:10" x14ac:dyDescent="0.3">
      <c r="J11792"/>
    </row>
    <row r="11793" spans="10:10" x14ac:dyDescent="0.3">
      <c r="J11793"/>
    </row>
    <row r="11794" spans="10:10" x14ac:dyDescent="0.3">
      <c r="J11794"/>
    </row>
    <row r="11795" spans="10:10" x14ac:dyDescent="0.3">
      <c r="J11795"/>
    </row>
    <row r="11796" spans="10:10" x14ac:dyDescent="0.3">
      <c r="J11796"/>
    </row>
    <row r="11797" spans="10:10" x14ac:dyDescent="0.3">
      <c r="J11797"/>
    </row>
    <row r="11798" spans="10:10" x14ac:dyDescent="0.3">
      <c r="J11798"/>
    </row>
    <row r="11799" spans="10:10" x14ac:dyDescent="0.3">
      <c r="J11799"/>
    </row>
    <row r="11800" spans="10:10" x14ac:dyDescent="0.3">
      <c r="J11800"/>
    </row>
    <row r="11801" spans="10:10" x14ac:dyDescent="0.3">
      <c r="J11801"/>
    </row>
    <row r="11802" spans="10:10" x14ac:dyDescent="0.3">
      <c r="J11802"/>
    </row>
    <row r="11803" spans="10:10" x14ac:dyDescent="0.3">
      <c r="J11803"/>
    </row>
    <row r="11804" spans="10:10" x14ac:dyDescent="0.3">
      <c r="J11804"/>
    </row>
    <row r="11805" spans="10:10" x14ac:dyDescent="0.3">
      <c r="J11805"/>
    </row>
    <row r="11806" spans="10:10" x14ac:dyDescent="0.3">
      <c r="J11806"/>
    </row>
    <row r="11807" spans="10:10" x14ac:dyDescent="0.3">
      <c r="J11807"/>
    </row>
    <row r="11808" spans="10:10" x14ac:dyDescent="0.3">
      <c r="J11808"/>
    </row>
    <row r="11809" spans="10:10" x14ac:dyDescent="0.3">
      <c r="J11809"/>
    </row>
    <row r="11810" spans="10:10" x14ac:dyDescent="0.3">
      <c r="J11810"/>
    </row>
    <row r="11811" spans="10:10" x14ac:dyDescent="0.3">
      <c r="J11811"/>
    </row>
    <row r="11812" spans="10:10" x14ac:dyDescent="0.3">
      <c r="J11812"/>
    </row>
    <row r="11813" spans="10:10" x14ac:dyDescent="0.3">
      <c r="J11813"/>
    </row>
    <row r="11814" spans="10:10" x14ac:dyDescent="0.3">
      <c r="J11814"/>
    </row>
    <row r="11815" spans="10:10" x14ac:dyDescent="0.3">
      <c r="J11815"/>
    </row>
    <row r="11816" spans="10:10" x14ac:dyDescent="0.3">
      <c r="J11816"/>
    </row>
    <row r="11817" spans="10:10" x14ac:dyDescent="0.3">
      <c r="J11817"/>
    </row>
    <row r="11818" spans="10:10" x14ac:dyDescent="0.3">
      <c r="J11818"/>
    </row>
    <row r="11819" spans="10:10" x14ac:dyDescent="0.3">
      <c r="J11819"/>
    </row>
    <row r="11820" spans="10:10" x14ac:dyDescent="0.3">
      <c r="J11820"/>
    </row>
    <row r="11821" spans="10:10" x14ac:dyDescent="0.3">
      <c r="J11821"/>
    </row>
    <row r="11822" spans="10:10" x14ac:dyDescent="0.3">
      <c r="J11822"/>
    </row>
    <row r="11823" spans="10:10" x14ac:dyDescent="0.3">
      <c r="J11823"/>
    </row>
    <row r="11824" spans="10:10" x14ac:dyDescent="0.3">
      <c r="J11824"/>
    </row>
    <row r="11825" spans="10:10" x14ac:dyDescent="0.3">
      <c r="J11825"/>
    </row>
    <row r="11826" spans="10:10" x14ac:dyDescent="0.3">
      <c r="J11826"/>
    </row>
    <row r="11827" spans="10:10" x14ac:dyDescent="0.3">
      <c r="J11827"/>
    </row>
    <row r="11828" spans="10:10" x14ac:dyDescent="0.3">
      <c r="J11828"/>
    </row>
    <row r="11829" spans="10:10" x14ac:dyDescent="0.3">
      <c r="J11829"/>
    </row>
    <row r="11830" spans="10:10" x14ac:dyDescent="0.3">
      <c r="J11830"/>
    </row>
    <row r="11831" spans="10:10" x14ac:dyDescent="0.3">
      <c r="J11831"/>
    </row>
    <row r="11832" spans="10:10" x14ac:dyDescent="0.3">
      <c r="J11832"/>
    </row>
    <row r="11833" spans="10:10" x14ac:dyDescent="0.3">
      <c r="J11833"/>
    </row>
    <row r="11834" spans="10:10" x14ac:dyDescent="0.3">
      <c r="J11834"/>
    </row>
    <row r="11835" spans="10:10" x14ac:dyDescent="0.3">
      <c r="J11835"/>
    </row>
    <row r="11836" spans="10:10" x14ac:dyDescent="0.3">
      <c r="J11836"/>
    </row>
    <row r="11837" spans="10:10" x14ac:dyDescent="0.3">
      <c r="J11837"/>
    </row>
    <row r="11838" spans="10:10" x14ac:dyDescent="0.3">
      <c r="J11838"/>
    </row>
    <row r="11839" spans="10:10" x14ac:dyDescent="0.3">
      <c r="J11839"/>
    </row>
    <row r="11840" spans="10:10" x14ac:dyDescent="0.3">
      <c r="J11840"/>
    </row>
    <row r="11841" spans="10:10" x14ac:dyDescent="0.3">
      <c r="J11841"/>
    </row>
    <row r="11842" spans="10:10" x14ac:dyDescent="0.3">
      <c r="J11842"/>
    </row>
    <row r="11843" spans="10:10" x14ac:dyDescent="0.3">
      <c r="J11843"/>
    </row>
    <row r="11844" spans="10:10" x14ac:dyDescent="0.3">
      <c r="J11844"/>
    </row>
    <row r="11845" spans="10:10" x14ac:dyDescent="0.3">
      <c r="J11845"/>
    </row>
    <row r="11846" spans="10:10" x14ac:dyDescent="0.3">
      <c r="J11846"/>
    </row>
    <row r="11847" spans="10:10" x14ac:dyDescent="0.3">
      <c r="J11847"/>
    </row>
    <row r="11848" spans="10:10" x14ac:dyDescent="0.3">
      <c r="J11848"/>
    </row>
    <row r="11849" spans="10:10" x14ac:dyDescent="0.3">
      <c r="J11849"/>
    </row>
    <row r="11850" spans="10:10" x14ac:dyDescent="0.3">
      <c r="J11850"/>
    </row>
    <row r="11851" spans="10:10" x14ac:dyDescent="0.3">
      <c r="J11851"/>
    </row>
    <row r="11852" spans="10:10" x14ac:dyDescent="0.3">
      <c r="J11852"/>
    </row>
    <row r="11853" spans="10:10" x14ac:dyDescent="0.3">
      <c r="J11853"/>
    </row>
    <row r="11854" spans="10:10" x14ac:dyDescent="0.3">
      <c r="J11854"/>
    </row>
    <row r="11855" spans="10:10" x14ac:dyDescent="0.3">
      <c r="J11855"/>
    </row>
    <row r="11856" spans="10:10" x14ac:dyDescent="0.3">
      <c r="J11856"/>
    </row>
    <row r="11857" spans="10:10" x14ac:dyDescent="0.3">
      <c r="J11857"/>
    </row>
    <row r="11858" spans="10:10" x14ac:dyDescent="0.3">
      <c r="J11858"/>
    </row>
    <row r="11859" spans="10:10" x14ac:dyDescent="0.3">
      <c r="J11859"/>
    </row>
    <row r="11860" spans="10:10" x14ac:dyDescent="0.3">
      <c r="J11860"/>
    </row>
    <row r="11861" spans="10:10" x14ac:dyDescent="0.3">
      <c r="J11861"/>
    </row>
    <row r="11862" spans="10:10" x14ac:dyDescent="0.3">
      <c r="J11862"/>
    </row>
    <row r="11863" spans="10:10" x14ac:dyDescent="0.3">
      <c r="J11863"/>
    </row>
    <row r="11864" spans="10:10" x14ac:dyDescent="0.3">
      <c r="J11864"/>
    </row>
    <row r="11865" spans="10:10" x14ac:dyDescent="0.3">
      <c r="J11865"/>
    </row>
    <row r="11866" spans="10:10" x14ac:dyDescent="0.3">
      <c r="J11866"/>
    </row>
    <row r="11867" spans="10:10" x14ac:dyDescent="0.3">
      <c r="J11867"/>
    </row>
    <row r="11868" spans="10:10" x14ac:dyDescent="0.3">
      <c r="J11868"/>
    </row>
    <row r="11869" spans="10:10" x14ac:dyDescent="0.3">
      <c r="J11869"/>
    </row>
    <row r="11870" spans="10:10" x14ac:dyDescent="0.3">
      <c r="J11870"/>
    </row>
    <row r="11871" spans="10:10" x14ac:dyDescent="0.3">
      <c r="J11871"/>
    </row>
    <row r="11872" spans="10:10" x14ac:dyDescent="0.3">
      <c r="J11872"/>
    </row>
    <row r="11873" spans="10:10" x14ac:dyDescent="0.3">
      <c r="J11873"/>
    </row>
    <row r="11874" spans="10:10" x14ac:dyDescent="0.3">
      <c r="J11874"/>
    </row>
    <row r="11875" spans="10:10" x14ac:dyDescent="0.3">
      <c r="J11875"/>
    </row>
    <row r="11876" spans="10:10" x14ac:dyDescent="0.3">
      <c r="J11876"/>
    </row>
    <row r="11877" spans="10:10" x14ac:dyDescent="0.3">
      <c r="J11877"/>
    </row>
    <row r="11878" spans="10:10" x14ac:dyDescent="0.3">
      <c r="J11878"/>
    </row>
    <row r="11879" spans="10:10" x14ac:dyDescent="0.3">
      <c r="J11879"/>
    </row>
    <row r="11880" spans="10:10" x14ac:dyDescent="0.3">
      <c r="J11880"/>
    </row>
    <row r="11881" spans="10:10" x14ac:dyDescent="0.3">
      <c r="J11881"/>
    </row>
    <row r="11882" spans="10:10" x14ac:dyDescent="0.3">
      <c r="J11882"/>
    </row>
    <row r="11883" spans="10:10" x14ac:dyDescent="0.3">
      <c r="J11883"/>
    </row>
    <row r="11884" spans="10:10" x14ac:dyDescent="0.3">
      <c r="J11884"/>
    </row>
    <row r="11885" spans="10:10" x14ac:dyDescent="0.3">
      <c r="J11885"/>
    </row>
    <row r="11886" spans="10:10" x14ac:dyDescent="0.3">
      <c r="J11886"/>
    </row>
    <row r="11887" spans="10:10" x14ac:dyDescent="0.3">
      <c r="J11887"/>
    </row>
    <row r="11888" spans="10:10" x14ac:dyDescent="0.3">
      <c r="J11888"/>
    </row>
    <row r="11889" spans="10:10" x14ac:dyDescent="0.3">
      <c r="J11889"/>
    </row>
    <row r="11890" spans="10:10" x14ac:dyDescent="0.3">
      <c r="J11890"/>
    </row>
    <row r="11891" spans="10:10" x14ac:dyDescent="0.3">
      <c r="J11891"/>
    </row>
    <row r="11892" spans="10:10" x14ac:dyDescent="0.3">
      <c r="J11892"/>
    </row>
    <row r="11893" spans="10:10" x14ac:dyDescent="0.3">
      <c r="J11893"/>
    </row>
    <row r="11894" spans="10:10" x14ac:dyDescent="0.3">
      <c r="J11894"/>
    </row>
    <row r="11895" spans="10:10" x14ac:dyDescent="0.3">
      <c r="J11895"/>
    </row>
    <row r="11896" spans="10:10" x14ac:dyDescent="0.3">
      <c r="J11896"/>
    </row>
    <row r="11897" spans="10:10" x14ac:dyDescent="0.3">
      <c r="J11897"/>
    </row>
    <row r="11898" spans="10:10" x14ac:dyDescent="0.3">
      <c r="J11898"/>
    </row>
    <row r="11899" spans="10:10" x14ac:dyDescent="0.3">
      <c r="J11899"/>
    </row>
    <row r="11900" spans="10:10" x14ac:dyDescent="0.3">
      <c r="J11900"/>
    </row>
    <row r="11901" spans="10:10" x14ac:dyDescent="0.3">
      <c r="J11901"/>
    </row>
    <row r="11902" spans="10:10" x14ac:dyDescent="0.3">
      <c r="J11902"/>
    </row>
    <row r="11903" spans="10:10" x14ac:dyDescent="0.3">
      <c r="J11903"/>
    </row>
    <row r="11904" spans="10:10" x14ac:dyDescent="0.3">
      <c r="J11904"/>
    </row>
    <row r="11905" spans="10:10" x14ac:dyDescent="0.3">
      <c r="J11905"/>
    </row>
    <row r="11906" spans="10:10" x14ac:dyDescent="0.3">
      <c r="J11906"/>
    </row>
    <row r="11907" spans="10:10" x14ac:dyDescent="0.3">
      <c r="J11907"/>
    </row>
    <row r="11908" spans="10:10" x14ac:dyDescent="0.3">
      <c r="J11908"/>
    </row>
    <row r="11909" spans="10:10" x14ac:dyDescent="0.3">
      <c r="J11909"/>
    </row>
    <row r="11910" spans="10:10" x14ac:dyDescent="0.3">
      <c r="J11910"/>
    </row>
    <row r="11911" spans="10:10" x14ac:dyDescent="0.3">
      <c r="J11911"/>
    </row>
    <row r="11912" spans="10:10" x14ac:dyDescent="0.3">
      <c r="J11912"/>
    </row>
    <row r="11913" spans="10:10" x14ac:dyDescent="0.3">
      <c r="J11913"/>
    </row>
    <row r="11914" spans="10:10" x14ac:dyDescent="0.3">
      <c r="J11914"/>
    </row>
    <row r="11915" spans="10:10" x14ac:dyDescent="0.3">
      <c r="J11915"/>
    </row>
    <row r="11916" spans="10:10" x14ac:dyDescent="0.3">
      <c r="J11916"/>
    </row>
    <row r="11917" spans="10:10" x14ac:dyDescent="0.3">
      <c r="J11917"/>
    </row>
    <row r="11918" spans="10:10" x14ac:dyDescent="0.3">
      <c r="J11918"/>
    </row>
    <row r="11919" spans="10:10" x14ac:dyDescent="0.3">
      <c r="J11919"/>
    </row>
    <row r="11920" spans="10:10" x14ac:dyDescent="0.3">
      <c r="J11920"/>
    </row>
    <row r="11921" spans="10:10" x14ac:dyDescent="0.3">
      <c r="J11921"/>
    </row>
    <row r="11922" spans="10:10" x14ac:dyDescent="0.3">
      <c r="J11922"/>
    </row>
    <row r="11923" spans="10:10" x14ac:dyDescent="0.3">
      <c r="J11923"/>
    </row>
    <row r="11924" spans="10:10" x14ac:dyDescent="0.3">
      <c r="J11924"/>
    </row>
    <row r="11925" spans="10:10" x14ac:dyDescent="0.3">
      <c r="J11925"/>
    </row>
    <row r="11926" spans="10:10" x14ac:dyDescent="0.3">
      <c r="J11926"/>
    </row>
    <row r="11927" spans="10:10" x14ac:dyDescent="0.3">
      <c r="J11927"/>
    </row>
    <row r="11928" spans="10:10" x14ac:dyDescent="0.3">
      <c r="J11928"/>
    </row>
    <row r="11929" spans="10:10" x14ac:dyDescent="0.3">
      <c r="J11929"/>
    </row>
    <row r="11930" spans="10:10" x14ac:dyDescent="0.3">
      <c r="J11930"/>
    </row>
    <row r="11931" spans="10:10" x14ac:dyDescent="0.3">
      <c r="J11931"/>
    </row>
    <row r="11932" spans="10:10" x14ac:dyDescent="0.3">
      <c r="J11932"/>
    </row>
    <row r="11933" spans="10:10" x14ac:dyDescent="0.3">
      <c r="J11933"/>
    </row>
    <row r="11934" spans="10:10" x14ac:dyDescent="0.3">
      <c r="J11934"/>
    </row>
    <row r="11935" spans="10:10" x14ac:dyDescent="0.3">
      <c r="J11935"/>
    </row>
    <row r="11936" spans="10:10" x14ac:dyDescent="0.3">
      <c r="J11936"/>
    </row>
    <row r="11937" spans="10:10" x14ac:dyDescent="0.3">
      <c r="J11937"/>
    </row>
    <row r="11938" spans="10:10" x14ac:dyDescent="0.3">
      <c r="J11938"/>
    </row>
    <row r="11939" spans="10:10" x14ac:dyDescent="0.3">
      <c r="J11939"/>
    </row>
    <row r="11940" spans="10:10" x14ac:dyDescent="0.3">
      <c r="J11940"/>
    </row>
    <row r="11941" spans="10:10" x14ac:dyDescent="0.3">
      <c r="J11941"/>
    </row>
    <row r="11942" spans="10:10" x14ac:dyDescent="0.3">
      <c r="J11942"/>
    </row>
    <row r="11943" spans="10:10" x14ac:dyDescent="0.3">
      <c r="J11943"/>
    </row>
    <row r="11944" spans="10:10" x14ac:dyDescent="0.3">
      <c r="J11944"/>
    </row>
    <row r="11945" spans="10:10" x14ac:dyDescent="0.3">
      <c r="J11945"/>
    </row>
    <row r="11946" spans="10:10" x14ac:dyDescent="0.3">
      <c r="J11946"/>
    </row>
    <row r="11947" spans="10:10" x14ac:dyDescent="0.3">
      <c r="J11947"/>
    </row>
    <row r="11948" spans="10:10" x14ac:dyDescent="0.3">
      <c r="J11948"/>
    </row>
    <row r="11949" spans="10:10" x14ac:dyDescent="0.3">
      <c r="J11949"/>
    </row>
    <row r="11950" spans="10:10" x14ac:dyDescent="0.3">
      <c r="J11950"/>
    </row>
    <row r="11951" spans="10:10" x14ac:dyDescent="0.3">
      <c r="J11951"/>
    </row>
    <row r="11952" spans="10:10" x14ac:dyDescent="0.3">
      <c r="J11952"/>
    </row>
    <row r="11953" spans="10:10" x14ac:dyDescent="0.3">
      <c r="J11953"/>
    </row>
    <row r="11954" spans="10:10" x14ac:dyDescent="0.3">
      <c r="J11954"/>
    </row>
    <row r="11955" spans="10:10" x14ac:dyDescent="0.3">
      <c r="J11955"/>
    </row>
    <row r="11956" spans="10:10" x14ac:dyDescent="0.3">
      <c r="J11956"/>
    </row>
    <row r="11957" spans="10:10" x14ac:dyDescent="0.3">
      <c r="J11957"/>
    </row>
    <row r="11958" spans="10:10" x14ac:dyDescent="0.3">
      <c r="J11958"/>
    </row>
    <row r="11959" spans="10:10" x14ac:dyDescent="0.3">
      <c r="J11959"/>
    </row>
    <row r="11960" spans="10:10" x14ac:dyDescent="0.3">
      <c r="J11960"/>
    </row>
    <row r="11961" spans="10:10" x14ac:dyDescent="0.3">
      <c r="J11961"/>
    </row>
    <row r="11962" spans="10:10" x14ac:dyDescent="0.3">
      <c r="J11962"/>
    </row>
    <row r="11963" spans="10:10" x14ac:dyDescent="0.3">
      <c r="J11963"/>
    </row>
    <row r="11964" spans="10:10" x14ac:dyDescent="0.3">
      <c r="J11964"/>
    </row>
    <row r="11965" spans="10:10" x14ac:dyDescent="0.3">
      <c r="J11965"/>
    </row>
    <row r="11966" spans="10:10" x14ac:dyDescent="0.3">
      <c r="J11966"/>
    </row>
    <row r="11967" spans="10:10" x14ac:dyDescent="0.3">
      <c r="J11967"/>
    </row>
    <row r="11968" spans="10:10" x14ac:dyDescent="0.3">
      <c r="J11968"/>
    </row>
    <row r="11969" spans="10:10" x14ac:dyDescent="0.3">
      <c r="J11969"/>
    </row>
    <row r="11970" spans="10:10" x14ac:dyDescent="0.3">
      <c r="J11970"/>
    </row>
    <row r="11971" spans="10:10" x14ac:dyDescent="0.3">
      <c r="J11971"/>
    </row>
    <row r="11972" spans="10:10" x14ac:dyDescent="0.3">
      <c r="J11972"/>
    </row>
    <row r="11973" spans="10:10" x14ac:dyDescent="0.3">
      <c r="J11973"/>
    </row>
    <row r="11974" spans="10:10" x14ac:dyDescent="0.3">
      <c r="J11974"/>
    </row>
    <row r="11975" spans="10:10" x14ac:dyDescent="0.3">
      <c r="J11975"/>
    </row>
    <row r="11976" spans="10:10" x14ac:dyDescent="0.3">
      <c r="J11976"/>
    </row>
    <row r="11977" spans="10:10" x14ac:dyDescent="0.3">
      <c r="J11977"/>
    </row>
    <row r="11978" spans="10:10" x14ac:dyDescent="0.3">
      <c r="J11978"/>
    </row>
    <row r="11979" spans="10:10" x14ac:dyDescent="0.3">
      <c r="J11979"/>
    </row>
    <row r="11980" spans="10:10" x14ac:dyDescent="0.3">
      <c r="J11980"/>
    </row>
    <row r="11981" spans="10:10" x14ac:dyDescent="0.3">
      <c r="J11981"/>
    </row>
    <row r="11982" spans="10:10" x14ac:dyDescent="0.3">
      <c r="J11982"/>
    </row>
    <row r="11983" spans="10:10" x14ac:dyDescent="0.3">
      <c r="J11983"/>
    </row>
    <row r="11984" spans="10:10" x14ac:dyDescent="0.3">
      <c r="J11984"/>
    </row>
    <row r="11985" spans="10:10" x14ac:dyDescent="0.3">
      <c r="J11985"/>
    </row>
    <row r="11986" spans="10:10" x14ac:dyDescent="0.3">
      <c r="J11986"/>
    </row>
    <row r="11987" spans="10:10" x14ac:dyDescent="0.3">
      <c r="J11987"/>
    </row>
    <row r="11988" spans="10:10" x14ac:dyDescent="0.3">
      <c r="J11988"/>
    </row>
    <row r="11989" spans="10:10" x14ac:dyDescent="0.3">
      <c r="J11989"/>
    </row>
    <row r="11990" spans="10:10" x14ac:dyDescent="0.3">
      <c r="J11990"/>
    </row>
    <row r="11991" spans="10:10" x14ac:dyDescent="0.3">
      <c r="J11991"/>
    </row>
    <row r="11992" spans="10:10" x14ac:dyDescent="0.3">
      <c r="J11992"/>
    </row>
    <row r="11993" spans="10:10" x14ac:dyDescent="0.3">
      <c r="J11993"/>
    </row>
    <row r="11994" spans="10:10" x14ac:dyDescent="0.3">
      <c r="J11994"/>
    </row>
    <row r="11995" spans="10:10" x14ac:dyDescent="0.3">
      <c r="J11995"/>
    </row>
    <row r="11996" spans="10:10" x14ac:dyDescent="0.3">
      <c r="J11996"/>
    </row>
    <row r="11997" spans="10:10" x14ac:dyDescent="0.3">
      <c r="J11997"/>
    </row>
    <row r="11998" spans="10:10" x14ac:dyDescent="0.3">
      <c r="J11998"/>
    </row>
    <row r="11999" spans="10:10" x14ac:dyDescent="0.3">
      <c r="J11999"/>
    </row>
    <row r="12000" spans="10:10" x14ac:dyDescent="0.3">
      <c r="J12000"/>
    </row>
    <row r="12001" spans="10:10" x14ac:dyDescent="0.3">
      <c r="J12001"/>
    </row>
    <row r="12002" spans="10:10" x14ac:dyDescent="0.3">
      <c r="J12002"/>
    </row>
    <row r="12003" spans="10:10" x14ac:dyDescent="0.3">
      <c r="J12003"/>
    </row>
    <row r="12004" spans="10:10" x14ac:dyDescent="0.3">
      <c r="J12004"/>
    </row>
    <row r="12005" spans="10:10" x14ac:dyDescent="0.3">
      <c r="J12005"/>
    </row>
    <row r="12006" spans="10:10" x14ac:dyDescent="0.3">
      <c r="J12006"/>
    </row>
    <row r="12007" spans="10:10" x14ac:dyDescent="0.3">
      <c r="J12007"/>
    </row>
    <row r="12008" spans="10:10" x14ac:dyDescent="0.3">
      <c r="J12008"/>
    </row>
    <row r="12009" spans="10:10" x14ac:dyDescent="0.3">
      <c r="J12009"/>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Huong dan</vt:lpstr>
      <vt:lpstr>Dashboard</vt:lpstr>
      <vt:lpstr>Glossary Giao Phẩm</vt:lpstr>
      <vt:lpstr>Dashboard Giao Phẩm</vt:lpstr>
      <vt:lpstr>Bc4Rawdata nạp vào Dasboard(GP)</vt:lpstr>
      <vt:lpstr>Bc1Clean và Transform Raw Data </vt:lpstr>
      <vt:lpstr>Bc2Pivot</vt:lpstr>
      <vt:lpstr>Bc3Pivot dữ liệu cần</vt:lpstr>
      <vt:lpstr>Mapping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2024-06-05T09:09:59Z</dcterms:modified>
</cp:coreProperties>
</file>